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saveExternalLinkValues="0" codeName="DieseArbeitsmappe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verenumag294.sharepoint.com/sites/QMThermischeNetze/Freigegebene Dokumente/03 Tools/THENA/01 Excel/V1.4/"/>
    </mc:Choice>
  </mc:AlternateContent>
  <xr:revisionPtr revIDLastSave="21" documentId="8_{403D5323-CFD2-4246-AF21-8F5C9E70B70D}" xr6:coauthVersionLast="47" xr6:coauthVersionMax="47" xr10:uidLastSave="{EC52C85A-9057-46BE-8492-92A5700C5358}"/>
  <workbookProtection workbookAlgorithmName="SHA-512" workbookHashValue="CCvrZzwp8asZldP2qGDLzgi7m/Zkse/Y50WFy74RobbxVVzI1N7rJKHlLzMmq6ueOQOtXNzelY2H2ss3ABsqKg==" workbookSaltValue="Br4ezb+rp7s38r02kRSN8A==" workbookSpinCount="100000" lockStructure="1"/>
  <bookViews>
    <workbookView xWindow="-103" yWindow="-103" windowWidth="22149" windowHeight="13200" tabRatio="760" xr2:uid="{00000000-000D-0000-FFFF-FFFF00000000}"/>
  </bookViews>
  <sheets>
    <sheet name="E1_Allgemein" sheetId="17" r:id="rId1"/>
    <sheet name="E2_Teilstränge" sheetId="35" r:id="rId2"/>
    <sheet name="E3_Parameter" sheetId="1" r:id="rId3"/>
    <sheet name="A1_Teilstränge" sheetId="18" r:id="rId4"/>
    <sheet name="A2_Grafiken" sheetId="24" r:id="rId5"/>
    <sheet name="KMR" sheetId="2" r:id="rId6"/>
    <sheet name="KMR_Duo" sheetId="30" state="hidden" r:id="rId7"/>
    <sheet name="MMR" sheetId="33" state="hidden" r:id="rId8"/>
    <sheet name="MMR_Duo" sheetId="34" state="hidden" r:id="rId9"/>
    <sheet name="PMR" sheetId="31" state="hidden" r:id="rId10"/>
    <sheet name="PMR_Duo" sheetId="32" state="hidden" r:id="rId11"/>
    <sheet name="LogFile" sheetId="39" state="veryHidden" r:id="rId12"/>
    <sheet name="Hilfsblatt_Teilstränge" sheetId="38" state="hidden" r:id="rId13"/>
    <sheet name="Text" sheetId="37" state="hidden" r:id="rId14"/>
    <sheet name="Uebergabe_Teilstränge" sheetId="36" state="hidden" r:id="rId15"/>
    <sheet name="Normtemperatur" sheetId="14" state="hidden" r:id="rId16"/>
    <sheet name="Berechnungen" sheetId="23" state="hidden" r:id="rId17"/>
    <sheet name="Dropdown" sheetId="12" state="hidden" r:id="rId18"/>
  </sheets>
  <definedNames>
    <definedName name="_xlnm._FilterDatabase" localSheetId="15" hidden="1">Normtemperatur!$A$5:$Q$52</definedName>
    <definedName name="Abfrage">Dropdown!$G$2:$G$3</definedName>
    <definedName name="Binär">Dropdown!$F$2:$F$3</definedName>
    <definedName name="Dämmstärke" localSheetId="1">Dropdown!$D$2:$D$4</definedName>
    <definedName name="Dämmstärke" localSheetId="12">Dropdown!$D$2:$D$4</definedName>
    <definedName name="_xlnm.Print_Area" localSheetId="3">A1_Teilstränge!$A$1:$OL$28</definedName>
    <definedName name="_xlnm.Print_Area" localSheetId="4">A2_Grafiken!$A$1:$X$92</definedName>
    <definedName name="_xlnm.Print_Area" localSheetId="0">E1_Allgemein!$A$1:$C$61</definedName>
    <definedName name="_xlnm.Print_Area" localSheetId="1">E2_Teilstränge!$A$1:$U$411</definedName>
    <definedName name="_xlnm.Print_Area" localSheetId="2">E3_Parameter!$A$1:$E$30</definedName>
    <definedName name="_xlnm.Print_Area" localSheetId="12">Hilfsblatt_Teilstränge!$A$1:$K$411</definedName>
    <definedName name="_xlnm.Print_Area" localSheetId="5">KMR!$A$1:$N$25</definedName>
    <definedName name="_xlnm.Print_Area" localSheetId="6">KMR_Duo!$A$1:$N$25</definedName>
    <definedName name="_xlnm.Print_Area" localSheetId="7">MMR!$A$1:$P$25</definedName>
    <definedName name="_xlnm.Print_Area" localSheetId="8">MMR_Duo!$A$1:$P$25</definedName>
    <definedName name="_xlnm.Print_Area" localSheetId="9">PMR!$A$1:$N$25</definedName>
    <definedName name="_xlnm.Print_Area" localSheetId="10">PMR_Duo!$A$1:$N$25</definedName>
    <definedName name="_xlnm.Print_Titles" localSheetId="3">A1_Teilstränge!$A:$B</definedName>
    <definedName name="_xlnm.Print_Titles" localSheetId="1">E2_Teilstränge!$1:$11</definedName>
    <definedName name="_xlnm.Print_Titles" localSheetId="12">Hilfsblatt_Teilstränge!$1:$11</definedName>
    <definedName name="Nenndurchmesser">Dropdown!$C$2:$C$23</definedName>
    <definedName name="Rohrform">Dropdown!$B$2:$B$3</definedName>
    <definedName name="Rohrtyp">Dropdown!$A$2:$A$7</definedName>
    <definedName name="Sprache">Dropdown!$E$2:$E$3</definedName>
  </definedNames>
  <calcPr calcId="191029"/>
  <fileRecoveryPr autoRecover="0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7" i="12" l="1"/>
  <c r="E8" i="12" s="1"/>
  <c r="N13" i="35"/>
  <c r="R13" i="35"/>
  <c r="W13" i="35" s="1"/>
  <c r="X13" i="35" s="1"/>
  <c r="Y13" i="35"/>
  <c r="AA13" i="35"/>
  <c r="N14" i="35"/>
  <c r="R14" i="35"/>
  <c r="S14" i="35" s="1"/>
  <c r="Y14" i="35"/>
  <c r="AA14" i="35"/>
  <c r="N15" i="35"/>
  <c r="R15" i="35"/>
  <c r="S15" i="35" s="1"/>
  <c r="Y15" i="35"/>
  <c r="AA15" i="35"/>
  <c r="N16" i="35"/>
  <c r="R16" i="35"/>
  <c r="S16" i="35" s="1"/>
  <c r="Y16" i="35"/>
  <c r="AA16" i="35"/>
  <c r="N17" i="35"/>
  <c r="R17" i="35"/>
  <c r="S17" i="35" s="1"/>
  <c r="Y17" i="35"/>
  <c r="AA17" i="35"/>
  <c r="N18" i="35"/>
  <c r="R18" i="35"/>
  <c r="T18" i="35" s="1"/>
  <c r="S18" i="35"/>
  <c r="Y18" i="35"/>
  <c r="AA18" i="35"/>
  <c r="N19" i="35"/>
  <c r="R19" i="35"/>
  <c r="S19" i="35" s="1"/>
  <c r="U19" i="35" s="1"/>
  <c r="Y19" i="35"/>
  <c r="AA19" i="35"/>
  <c r="N20" i="35"/>
  <c r="R20" i="35"/>
  <c r="U20" i="35" s="1"/>
  <c r="V20" i="35" s="1"/>
  <c r="S20" i="35"/>
  <c r="T20" i="35"/>
  <c r="Y20" i="35"/>
  <c r="AA20" i="35"/>
  <c r="N21" i="35"/>
  <c r="R21" i="35"/>
  <c r="S21" i="35" s="1"/>
  <c r="Y21" i="35"/>
  <c r="AA21" i="35"/>
  <c r="N22" i="35"/>
  <c r="R22" i="35"/>
  <c r="T22" i="35" s="1"/>
  <c r="S22" i="35"/>
  <c r="U22" i="35"/>
  <c r="V22" i="35" s="1"/>
  <c r="W22" i="35"/>
  <c r="X22" i="35" s="1"/>
  <c r="Y22" i="35"/>
  <c r="AA22" i="35"/>
  <c r="N23" i="35"/>
  <c r="R23" i="35"/>
  <c r="T23" i="35" s="1"/>
  <c r="S23" i="35"/>
  <c r="U23" i="35"/>
  <c r="V23" i="35" s="1"/>
  <c r="Y23" i="35"/>
  <c r="AA23" i="35"/>
  <c r="N24" i="35"/>
  <c r="R24" i="35"/>
  <c r="S24" i="35" s="1"/>
  <c r="Y24" i="35"/>
  <c r="AA24" i="35"/>
  <c r="N25" i="35"/>
  <c r="R25" i="35"/>
  <c r="S25" i="35"/>
  <c r="T25" i="35"/>
  <c r="U25" i="35"/>
  <c r="V25" i="35" s="1"/>
  <c r="W25" i="35"/>
  <c r="X25" i="35" s="1"/>
  <c r="Y25" i="35"/>
  <c r="AA25" i="35"/>
  <c r="N26" i="35"/>
  <c r="R26" i="35"/>
  <c r="T26" i="35" s="1"/>
  <c r="S26" i="35"/>
  <c r="U26" i="35" s="1"/>
  <c r="W26" i="35"/>
  <c r="Y26" i="35"/>
  <c r="AA26" i="35"/>
  <c r="N27" i="35"/>
  <c r="R27" i="35"/>
  <c r="T27" i="35" s="1"/>
  <c r="S27" i="35"/>
  <c r="U27" i="35"/>
  <c r="V27" i="35" s="1"/>
  <c r="W27" i="35"/>
  <c r="X27" i="35" s="1"/>
  <c r="Y27" i="35"/>
  <c r="AA27" i="35"/>
  <c r="N28" i="35"/>
  <c r="R28" i="35"/>
  <c r="S28" i="35" s="1"/>
  <c r="Y28" i="35"/>
  <c r="AA28" i="35"/>
  <c r="N29" i="35"/>
  <c r="R29" i="35"/>
  <c r="S29" i="35" s="1"/>
  <c r="U29" i="35"/>
  <c r="V29" i="35" s="1"/>
  <c r="W29" i="35"/>
  <c r="X29" i="35" s="1"/>
  <c r="Y29" i="35"/>
  <c r="AA29" i="35"/>
  <c r="N30" i="35"/>
  <c r="R30" i="35"/>
  <c r="T30" i="35" s="1"/>
  <c r="Y30" i="35"/>
  <c r="AA30" i="35"/>
  <c r="N31" i="35"/>
  <c r="R31" i="35"/>
  <c r="T31" i="35" s="1"/>
  <c r="U31" i="35"/>
  <c r="V31" i="35" s="1"/>
  <c r="Y31" i="35"/>
  <c r="AA31" i="35"/>
  <c r="N32" i="35"/>
  <c r="R32" i="35"/>
  <c r="T32" i="35" s="1"/>
  <c r="S32" i="35"/>
  <c r="Y32" i="35"/>
  <c r="AA32" i="35"/>
  <c r="N33" i="35"/>
  <c r="R33" i="35"/>
  <c r="T33" i="35" s="1"/>
  <c r="S33" i="35"/>
  <c r="Y33" i="35"/>
  <c r="AA33" i="35"/>
  <c r="N34" i="35"/>
  <c r="R34" i="35"/>
  <c r="T34" i="35" s="1"/>
  <c r="Y34" i="35"/>
  <c r="AA34" i="35"/>
  <c r="N35" i="35"/>
  <c r="R35" i="35"/>
  <c r="T35" i="35" s="1"/>
  <c r="S35" i="35"/>
  <c r="U35" i="35"/>
  <c r="V35" i="35" s="1"/>
  <c r="W35" i="35"/>
  <c r="X35" i="35" s="1"/>
  <c r="Y35" i="35"/>
  <c r="AA35" i="35"/>
  <c r="N36" i="35"/>
  <c r="R36" i="35"/>
  <c r="T36" i="35" s="1"/>
  <c r="S36" i="35"/>
  <c r="Y36" i="35"/>
  <c r="AA36" i="35"/>
  <c r="N37" i="35"/>
  <c r="R37" i="35"/>
  <c r="S37" i="35" s="1"/>
  <c r="T37" i="35"/>
  <c r="U37" i="35"/>
  <c r="V37" i="35" s="1"/>
  <c r="W37" i="35"/>
  <c r="X37" i="35" s="1"/>
  <c r="Y37" i="35"/>
  <c r="AA37" i="35"/>
  <c r="N38" i="35"/>
  <c r="R38" i="35"/>
  <c r="T38" i="35" s="1"/>
  <c r="Y38" i="35"/>
  <c r="AA38" i="35"/>
  <c r="N39" i="35"/>
  <c r="R39" i="35"/>
  <c r="T39" i="35" s="1"/>
  <c r="S39" i="35"/>
  <c r="W39" i="35"/>
  <c r="X39" i="35" s="1"/>
  <c r="Y39" i="35"/>
  <c r="AA39" i="35"/>
  <c r="N40" i="35"/>
  <c r="R40" i="35"/>
  <c r="T40" i="35" s="1"/>
  <c r="Y40" i="35"/>
  <c r="AA40" i="35"/>
  <c r="N41" i="35"/>
  <c r="R41" i="35"/>
  <c r="S41" i="35" s="1"/>
  <c r="W41" i="35"/>
  <c r="X41" i="35" s="1"/>
  <c r="Y41" i="35"/>
  <c r="AA41" i="35"/>
  <c r="N42" i="35"/>
  <c r="R42" i="35"/>
  <c r="T42" i="35" s="1"/>
  <c r="S42" i="35"/>
  <c r="U42" i="35" s="1"/>
  <c r="W42" i="35"/>
  <c r="Y42" i="35"/>
  <c r="AA42" i="35"/>
  <c r="N43" i="35"/>
  <c r="R43" i="35"/>
  <c r="U43" i="35" s="1"/>
  <c r="V43" i="35" s="1"/>
  <c r="S43" i="35"/>
  <c r="T43" i="35"/>
  <c r="Y43" i="35"/>
  <c r="AA43" i="35"/>
  <c r="N44" i="35"/>
  <c r="R44" i="35"/>
  <c r="T44" i="35" s="1"/>
  <c r="Y44" i="35"/>
  <c r="AA44" i="35"/>
  <c r="N45" i="35"/>
  <c r="R45" i="35"/>
  <c r="T45" i="35" s="1"/>
  <c r="S45" i="35"/>
  <c r="U45" i="35" s="1"/>
  <c r="Y45" i="35"/>
  <c r="AA45" i="35"/>
  <c r="N46" i="35"/>
  <c r="R46" i="35"/>
  <c r="T46" i="35" s="1"/>
  <c r="S46" i="35"/>
  <c r="U46" i="35"/>
  <c r="V46" i="35" s="1"/>
  <c r="W46" i="35"/>
  <c r="X46" i="35" s="1"/>
  <c r="Y46" i="35"/>
  <c r="AA46" i="35"/>
  <c r="N47" i="35"/>
  <c r="R47" i="35"/>
  <c r="S47" i="35"/>
  <c r="T47" i="35"/>
  <c r="U47" i="35"/>
  <c r="V47" i="35" s="1"/>
  <c r="W47" i="35"/>
  <c r="X47" i="35" s="1"/>
  <c r="Y47" i="35"/>
  <c r="AA47" i="35"/>
  <c r="N48" i="35"/>
  <c r="R48" i="35"/>
  <c r="T48" i="35" s="1"/>
  <c r="W48" i="35"/>
  <c r="X48" i="35" s="1"/>
  <c r="Y48" i="35"/>
  <c r="AA48" i="35"/>
  <c r="N49" i="35"/>
  <c r="R49" i="35"/>
  <c r="T49" i="35" s="1"/>
  <c r="S49" i="35"/>
  <c r="U49" i="35"/>
  <c r="V49" i="35" s="1"/>
  <c r="W49" i="35"/>
  <c r="X49" i="35" s="1"/>
  <c r="Y49" i="35"/>
  <c r="AA49" i="35"/>
  <c r="N50" i="35"/>
  <c r="R50" i="35"/>
  <c r="S50" i="35"/>
  <c r="T50" i="35"/>
  <c r="U50" i="35"/>
  <c r="V50" i="35" s="1"/>
  <c r="W50" i="35"/>
  <c r="X50" i="35" s="1"/>
  <c r="Y50" i="35"/>
  <c r="AA50" i="35"/>
  <c r="N51" i="35"/>
  <c r="R51" i="35"/>
  <c r="T51" i="35" s="1"/>
  <c r="W51" i="35"/>
  <c r="X51" i="35" s="1"/>
  <c r="Y51" i="35"/>
  <c r="AA51" i="35"/>
  <c r="N52" i="35"/>
  <c r="R52" i="35"/>
  <c r="S52" i="35"/>
  <c r="T52" i="35"/>
  <c r="U52" i="35"/>
  <c r="V52" i="35" s="1"/>
  <c r="W52" i="35"/>
  <c r="X52" i="35" s="1"/>
  <c r="Y52" i="35"/>
  <c r="AA52" i="35"/>
  <c r="N53" i="35"/>
  <c r="R53" i="35"/>
  <c r="T53" i="35" s="1"/>
  <c r="S53" i="35"/>
  <c r="U53" i="35"/>
  <c r="V53" i="35" s="1"/>
  <c r="Y53" i="35"/>
  <c r="AA53" i="35"/>
  <c r="N54" i="35"/>
  <c r="R54" i="35"/>
  <c r="S54" i="35" s="1"/>
  <c r="U54" i="35"/>
  <c r="V54" i="35" s="1"/>
  <c r="W54" i="35"/>
  <c r="X54" i="35" s="1"/>
  <c r="Y54" i="35"/>
  <c r="AA54" i="35"/>
  <c r="N55" i="35"/>
  <c r="R55" i="35"/>
  <c r="T55" i="35" s="1"/>
  <c r="S55" i="35"/>
  <c r="U55" i="35"/>
  <c r="V55" i="35" s="1"/>
  <c r="W55" i="35"/>
  <c r="X55" i="35" s="1"/>
  <c r="Y55" i="35"/>
  <c r="AA55" i="35"/>
  <c r="N56" i="35"/>
  <c r="R56" i="35"/>
  <c r="U56" i="35" s="1"/>
  <c r="V56" i="35" s="1"/>
  <c r="S56" i="35"/>
  <c r="T56" i="35"/>
  <c r="Y56" i="35"/>
  <c r="AA56" i="35"/>
  <c r="N57" i="35"/>
  <c r="R57" i="35"/>
  <c r="T57" i="35" s="1"/>
  <c r="U57" i="35"/>
  <c r="V57" i="35" s="1"/>
  <c r="W57" i="35"/>
  <c r="X57" i="35" s="1"/>
  <c r="Y57" i="35"/>
  <c r="AA57" i="35"/>
  <c r="N58" i="35"/>
  <c r="R58" i="35"/>
  <c r="W58" i="35" s="1"/>
  <c r="X58" i="35" s="1"/>
  <c r="S58" i="35"/>
  <c r="T58" i="35"/>
  <c r="U58" i="35"/>
  <c r="V58" i="35" s="1"/>
  <c r="Y58" i="35"/>
  <c r="AA58" i="35"/>
  <c r="N59" i="35"/>
  <c r="R59" i="35"/>
  <c r="T59" i="35" s="1"/>
  <c r="Y59" i="35"/>
  <c r="AA59" i="35"/>
  <c r="N60" i="35"/>
  <c r="R60" i="35"/>
  <c r="S60" i="35" s="1"/>
  <c r="T60" i="35"/>
  <c r="U60" i="35"/>
  <c r="V60" i="35" s="1"/>
  <c r="W60" i="35"/>
  <c r="X60" i="35" s="1"/>
  <c r="Y60" i="35"/>
  <c r="AA60" i="35"/>
  <c r="N61" i="35"/>
  <c r="R61" i="35"/>
  <c r="T61" i="35" s="1"/>
  <c r="S61" i="35"/>
  <c r="U61" i="35"/>
  <c r="V61" i="35" s="1"/>
  <c r="Y61" i="35"/>
  <c r="AA61" i="35"/>
  <c r="N62" i="35"/>
  <c r="R62" i="35"/>
  <c r="S62" i="35" s="1"/>
  <c r="Y62" i="35"/>
  <c r="AA62" i="35"/>
  <c r="N63" i="35"/>
  <c r="R63" i="35"/>
  <c r="T63" i="35" s="1"/>
  <c r="S63" i="35"/>
  <c r="U63" i="35"/>
  <c r="V63" i="35" s="1"/>
  <c r="W63" i="35"/>
  <c r="X63" i="35" s="1"/>
  <c r="Y63" i="35"/>
  <c r="AA63" i="35"/>
  <c r="N64" i="35"/>
  <c r="R64" i="35"/>
  <c r="U64" i="35" s="1"/>
  <c r="V64" i="35" s="1"/>
  <c r="S64" i="35"/>
  <c r="T64" i="35"/>
  <c r="Y64" i="35"/>
  <c r="AA64" i="35"/>
  <c r="N65" i="35"/>
  <c r="R65" i="35"/>
  <c r="T65" i="35" s="1"/>
  <c r="Y65" i="35"/>
  <c r="AA65" i="35"/>
  <c r="N66" i="35"/>
  <c r="R66" i="35"/>
  <c r="S66" i="35"/>
  <c r="T66" i="35"/>
  <c r="U66" i="35"/>
  <c r="V66" i="35" s="1"/>
  <c r="W66" i="35"/>
  <c r="X66" i="35" s="1"/>
  <c r="Y66" i="35"/>
  <c r="AA66" i="35"/>
  <c r="N67" i="35"/>
  <c r="R67" i="35"/>
  <c r="T67" i="35" s="1"/>
  <c r="S67" i="35"/>
  <c r="Y67" i="35"/>
  <c r="AA67" i="35"/>
  <c r="N68" i="35"/>
  <c r="R68" i="35"/>
  <c r="S68" i="35" s="1"/>
  <c r="W68" i="35"/>
  <c r="X68" i="35" s="1"/>
  <c r="Y68" i="35"/>
  <c r="AA68" i="35"/>
  <c r="N69" i="35"/>
  <c r="R69" i="35"/>
  <c r="T69" i="35" s="1"/>
  <c r="S69" i="35"/>
  <c r="U69" i="35"/>
  <c r="V69" i="35" s="1"/>
  <c r="W69" i="35"/>
  <c r="X69" i="35" s="1"/>
  <c r="Y69" i="35"/>
  <c r="AA69" i="35"/>
  <c r="N70" i="35"/>
  <c r="R70" i="35"/>
  <c r="T70" i="35" s="1"/>
  <c r="S70" i="35"/>
  <c r="Y70" i="35"/>
  <c r="AA70" i="35"/>
  <c r="N71" i="35"/>
  <c r="R71" i="35"/>
  <c r="T71" i="35" s="1"/>
  <c r="W71" i="35"/>
  <c r="X71" i="35" s="1"/>
  <c r="Y71" i="35"/>
  <c r="AA71" i="35"/>
  <c r="N72" i="35"/>
  <c r="R72" i="35"/>
  <c r="S72" i="35"/>
  <c r="T72" i="35"/>
  <c r="U72" i="35"/>
  <c r="V72" i="35" s="1"/>
  <c r="W72" i="35"/>
  <c r="X72" i="35" s="1"/>
  <c r="Y72" i="35"/>
  <c r="AA72" i="35"/>
  <c r="N73" i="35"/>
  <c r="R73" i="35"/>
  <c r="T73" i="35" s="1"/>
  <c r="Y73" i="35"/>
  <c r="AA73" i="35"/>
  <c r="N74" i="35"/>
  <c r="R74" i="35"/>
  <c r="S74" i="35" s="1"/>
  <c r="U74" i="35"/>
  <c r="V74" i="35" s="1"/>
  <c r="Y74" i="35"/>
  <c r="AA74" i="35"/>
  <c r="N75" i="35"/>
  <c r="R75" i="35"/>
  <c r="T75" i="35" s="1"/>
  <c r="S75" i="35"/>
  <c r="W75" i="35"/>
  <c r="X75" i="35" s="1"/>
  <c r="Y75" i="35"/>
  <c r="AA75" i="35"/>
  <c r="N76" i="35"/>
  <c r="R76" i="35"/>
  <c r="S76" i="35" s="1"/>
  <c r="Y76" i="35"/>
  <c r="AA76" i="35"/>
  <c r="N77" i="35"/>
  <c r="R77" i="35"/>
  <c r="T77" i="35" s="1"/>
  <c r="W77" i="35"/>
  <c r="X77" i="35" s="1"/>
  <c r="Y77" i="35"/>
  <c r="AA77" i="35"/>
  <c r="N78" i="35"/>
  <c r="R78" i="35"/>
  <c r="S78" i="35"/>
  <c r="T78" i="35"/>
  <c r="U78" i="35"/>
  <c r="V78" i="35" s="1"/>
  <c r="W78" i="35"/>
  <c r="X78" i="35"/>
  <c r="Y78" i="35"/>
  <c r="AA78" i="35"/>
  <c r="N79" i="35"/>
  <c r="R79" i="35"/>
  <c r="T79" i="35" s="1"/>
  <c r="S79" i="35"/>
  <c r="U79" i="35"/>
  <c r="V79" i="35" s="1"/>
  <c r="W79" i="35"/>
  <c r="X79" i="35" s="1"/>
  <c r="Y79" i="35"/>
  <c r="AA79" i="35"/>
  <c r="N80" i="35"/>
  <c r="R80" i="35"/>
  <c r="S80" i="35" s="1"/>
  <c r="T80" i="35"/>
  <c r="U80" i="35"/>
  <c r="V80" i="35" s="1"/>
  <c r="W80" i="35"/>
  <c r="X80" i="35" s="1"/>
  <c r="Y80" i="35"/>
  <c r="AA80" i="35"/>
  <c r="N81" i="35"/>
  <c r="R81" i="35"/>
  <c r="T81" i="35" s="1"/>
  <c r="U81" i="35"/>
  <c r="V81" i="35"/>
  <c r="Y81" i="35"/>
  <c r="AA81" i="35"/>
  <c r="N82" i="35"/>
  <c r="R82" i="35"/>
  <c r="S82" i="35" s="1"/>
  <c r="U82" i="35"/>
  <c r="V82" i="35" s="1"/>
  <c r="W82" i="35"/>
  <c r="X82" i="35" s="1"/>
  <c r="Y82" i="35"/>
  <c r="AA82" i="35"/>
  <c r="N83" i="35"/>
  <c r="R83" i="35"/>
  <c r="T83" i="35" s="1"/>
  <c r="W83" i="35"/>
  <c r="X83" i="35" s="1"/>
  <c r="Y83" i="35"/>
  <c r="AA83" i="35"/>
  <c r="N84" i="35"/>
  <c r="R84" i="35"/>
  <c r="Y84" i="35"/>
  <c r="AA84" i="35"/>
  <c r="N85" i="35"/>
  <c r="R85" i="35"/>
  <c r="S85" i="35"/>
  <c r="T85" i="35"/>
  <c r="U85" i="35"/>
  <c r="V85" i="35" s="1"/>
  <c r="W85" i="35"/>
  <c r="X85" i="35" s="1"/>
  <c r="Y85" i="35"/>
  <c r="AA85" i="35"/>
  <c r="N86" i="35"/>
  <c r="R86" i="35"/>
  <c r="W86" i="35" s="1"/>
  <c r="X86" i="35" s="1"/>
  <c r="U86" i="35"/>
  <c r="V86" i="35" s="1"/>
  <c r="Y86" i="35"/>
  <c r="AA86" i="35"/>
  <c r="N87" i="35"/>
  <c r="R87" i="35"/>
  <c r="S87" i="35" s="1"/>
  <c r="Y87" i="35"/>
  <c r="AA87" i="35"/>
  <c r="N88" i="35"/>
  <c r="R88" i="35"/>
  <c r="Y88" i="35"/>
  <c r="AA88" i="35"/>
  <c r="N89" i="35"/>
  <c r="R89" i="35"/>
  <c r="T89" i="35" s="1"/>
  <c r="S89" i="35"/>
  <c r="U89" i="35"/>
  <c r="V89" i="35" s="1"/>
  <c r="W89" i="35"/>
  <c r="X89" i="35" s="1"/>
  <c r="Y89" i="35"/>
  <c r="AA89" i="35"/>
  <c r="N90" i="35"/>
  <c r="R90" i="35"/>
  <c r="W90" i="35" s="1"/>
  <c r="X90" i="35" s="1"/>
  <c r="U90" i="35"/>
  <c r="V90" i="35" s="1"/>
  <c r="Y90" i="35"/>
  <c r="AA90" i="35"/>
  <c r="N91" i="35"/>
  <c r="R91" i="35"/>
  <c r="T91" i="35" s="1"/>
  <c r="S91" i="35"/>
  <c r="U91" i="35"/>
  <c r="V91" i="35" s="1"/>
  <c r="W91" i="35"/>
  <c r="X91" i="35"/>
  <c r="Y91" i="35"/>
  <c r="AA91" i="35"/>
  <c r="N92" i="35"/>
  <c r="R92" i="35"/>
  <c r="Y92" i="35"/>
  <c r="AA92" i="35"/>
  <c r="N93" i="35"/>
  <c r="R93" i="35"/>
  <c r="S93" i="35" s="1"/>
  <c r="W93" i="35"/>
  <c r="X93" i="35" s="1"/>
  <c r="Y93" i="35"/>
  <c r="AA93" i="35"/>
  <c r="N94" i="35"/>
  <c r="R94" i="35"/>
  <c r="W94" i="35" s="1"/>
  <c r="X94" i="35" s="1"/>
  <c r="S94" i="35"/>
  <c r="U94" i="35"/>
  <c r="V94" i="35" s="1"/>
  <c r="Y94" i="35"/>
  <c r="AA94" i="35"/>
  <c r="N95" i="35"/>
  <c r="R95" i="35"/>
  <c r="T95" i="35" s="1"/>
  <c r="S95" i="35"/>
  <c r="Y95" i="35"/>
  <c r="AA95" i="35"/>
  <c r="N96" i="35"/>
  <c r="R96" i="35"/>
  <c r="Y96" i="35"/>
  <c r="AA96" i="35"/>
  <c r="N97" i="35"/>
  <c r="R97" i="35"/>
  <c r="S97" i="35" s="1"/>
  <c r="T97" i="35"/>
  <c r="U97" i="35"/>
  <c r="V97" i="35" s="1"/>
  <c r="W97" i="35"/>
  <c r="X97" i="35" s="1"/>
  <c r="Y97" i="35"/>
  <c r="AA97" i="35"/>
  <c r="N98" i="35"/>
  <c r="R98" i="35"/>
  <c r="W98" i="35" s="1"/>
  <c r="X98" i="35" s="1"/>
  <c r="S98" i="35"/>
  <c r="U98" i="35"/>
  <c r="V98" i="35" s="1"/>
  <c r="Y98" i="35"/>
  <c r="AA98" i="35"/>
  <c r="N99" i="35"/>
  <c r="R99" i="35"/>
  <c r="U99" i="35" s="1"/>
  <c r="V99" i="35" s="1"/>
  <c r="S99" i="35"/>
  <c r="T99" i="35"/>
  <c r="Y99" i="35"/>
  <c r="AA99" i="35"/>
  <c r="N100" i="35"/>
  <c r="R100" i="35"/>
  <c r="U100" i="35" s="1"/>
  <c r="V100" i="35" s="1"/>
  <c r="W100" i="35"/>
  <c r="X100" i="35" s="1"/>
  <c r="Y100" i="35"/>
  <c r="AA100" i="35"/>
  <c r="N101" i="35"/>
  <c r="R101" i="35"/>
  <c r="S101" i="35"/>
  <c r="T101" i="35"/>
  <c r="U101" i="35"/>
  <c r="V101" i="35" s="1"/>
  <c r="W101" i="35"/>
  <c r="X101" i="35" s="1"/>
  <c r="Y101" i="35"/>
  <c r="AA101" i="35"/>
  <c r="N102" i="35"/>
  <c r="R102" i="35"/>
  <c r="W102" i="35" s="1"/>
  <c r="X102" i="35" s="1"/>
  <c r="S102" i="35"/>
  <c r="U102" i="35"/>
  <c r="V102" i="35" s="1"/>
  <c r="Y102" i="35"/>
  <c r="AA102" i="35"/>
  <c r="N103" i="35"/>
  <c r="R103" i="35"/>
  <c r="T103" i="35" s="1"/>
  <c r="S103" i="35"/>
  <c r="U103" i="35"/>
  <c r="V103" i="35" s="1"/>
  <c r="W103" i="35"/>
  <c r="X103" i="35"/>
  <c r="Y103" i="35"/>
  <c r="AA103" i="35"/>
  <c r="N104" i="35"/>
  <c r="R104" i="35"/>
  <c r="U104" i="35" s="1"/>
  <c r="V104" i="35" s="1"/>
  <c r="W104" i="35"/>
  <c r="X104" i="35" s="1"/>
  <c r="Y104" i="35"/>
  <c r="AA104" i="35"/>
  <c r="N105" i="35"/>
  <c r="R105" i="35"/>
  <c r="W105" i="35" s="1"/>
  <c r="X105" i="35" s="1"/>
  <c r="S105" i="35"/>
  <c r="T105" i="35"/>
  <c r="U105" i="35"/>
  <c r="V105" i="35" s="1"/>
  <c r="Y105" i="35"/>
  <c r="AA105" i="35"/>
  <c r="N106" i="35"/>
  <c r="R106" i="35"/>
  <c r="T106" i="35" s="1"/>
  <c r="U106" i="35"/>
  <c r="V106" i="35" s="1"/>
  <c r="W106" i="35"/>
  <c r="X106" i="35" s="1"/>
  <c r="Y106" i="35"/>
  <c r="AA106" i="35"/>
  <c r="N107" i="35"/>
  <c r="R107" i="35"/>
  <c r="W107" i="35" s="1"/>
  <c r="X107" i="35" s="1"/>
  <c r="S107" i="35"/>
  <c r="T107" i="35"/>
  <c r="U107" i="35"/>
  <c r="V107" i="35" s="1"/>
  <c r="Y107" i="35"/>
  <c r="AA107" i="35"/>
  <c r="N108" i="35"/>
  <c r="R108" i="35"/>
  <c r="T108" i="35" s="1"/>
  <c r="W108" i="35"/>
  <c r="X108" i="35" s="1"/>
  <c r="Y108" i="35"/>
  <c r="AA108" i="35"/>
  <c r="N109" i="35"/>
  <c r="R109" i="35"/>
  <c r="S109" i="35"/>
  <c r="T109" i="35"/>
  <c r="U109" i="35"/>
  <c r="V109" i="35" s="1"/>
  <c r="W109" i="35"/>
  <c r="X109" i="35"/>
  <c r="Y109" i="35"/>
  <c r="AA109" i="35"/>
  <c r="N110" i="35"/>
  <c r="R110" i="35"/>
  <c r="T110" i="35" s="1"/>
  <c r="W110" i="35"/>
  <c r="X110" i="35" s="1"/>
  <c r="Y110" i="35"/>
  <c r="AA110" i="35"/>
  <c r="N111" i="35"/>
  <c r="R111" i="35"/>
  <c r="S111" i="35" s="1"/>
  <c r="W111" i="35"/>
  <c r="X111" i="35" s="1"/>
  <c r="Y111" i="35"/>
  <c r="AA111" i="35"/>
  <c r="N112" i="35"/>
  <c r="R112" i="35"/>
  <c r="Y112" i="35"/>
  <c r="AA112" i="35"/>
  <c r="N113" i="35"/>
  <c r="R113" i="35"/>
  <c r="S113" i="35"/>
  <c r="T113" i="35"/>
  <c r="U113" i="35"/>
  <c r="V113" i="35" s="1"/>
  <c r="W113" i="35"/>
  <c r="X113" i="35" s="1"/>
  <c r="Y113" i="35"/>
  <c r="AA113" i="35"/>
  <c r="N114" i="35"/>
  <c r="R114" i="35"/>
  <c r="T114" i="35" s="1"/>
  <c r="S114" i="35"/>
  <c r="Y114" i="35"/>
  <c r="AA114" i="35"/>
  <c r="N115" i="35"/>
  <c r="R115" i="35"/>
  <c r="S115" i="35" s="1"/>
  <c r="Y115" i="35"/>
  <c r="AA115" i="35"/>
  <c r="N116" i="35"/>
  <c r="R116" i="35"/>
  <c r="T116" i="35" s="1"/>
  <c r="S116" i="35"/>
  <c r="U116" i="35"/>
  <c r="V116" i="35" s="1"/>
  <c r="Y116" i="35"/>
  <c r="AA116" i="35"/>
  <c r="N117" i="35"/>
  <c r="R117" i="35"/>
  <c r="W117" i="35" s="1"/>
  <c r="X117" i="35" s="1"/>
  <c r="S117" i="35"/>
  <c r="T117" i="35"/>
  <c r="U117" i="35"/>
  <c r="V117" i="35" s="1"/>
  <c r="Y117" i="35"/>
  <c r="AA117" i="35"/>
  <c r="N118" i="35"/>
  <c r="R118" i="35"/>
  <c r="T118" i="35" s="1"/>
  <c r="Y118" i="35"/>
  <c r="AA118" i="35"/>
  <c r="N119" i="35"/>
  <c r="R119" i="35"/>
  <c r="S119" i="35" s="1"/>
  <c r="U119" i="35"/>
  <c r="V119" i="35" s="1"/>
  <c r="W119" i="35"/>
  <c r="X119" i="35" s="1"/>
  <c r="Y119" i="35"/>
  <c r="AA119" i="35"/>
  <c r="N120" i="35"/>
  <c r="R120" i="35"/>
  <c r="T120" i="35" s="1"/>
  <c r="W120" i="35"/>
  <c r="X120" i="35" s="1"/>
  <c r="Y120" i="35"/>
  <c r="AA120" i="35"/>
  <c r="N121" i="35"/>
  <c r="R121" i="35"/>
  <c r="S121" i="35" s="1"/>
  <c r="T121" i="35"/>
  <c r="U121" i="35"/>
  <c r="V121" i="35" s="1"/>
  <c r="W121" i="35"/>
  <c r="X121" i="35" s="1"/>
  <c r="Y121" i="35"/>
  <c r="AA121" i="35"/>
  <c r="N122" i="35"/>
  <c r="R122" i="35"/>
  <c r="T122" i="35" s="1"/>
  <c r="S122" i="35"/>
  <c r="U122" i="35"/>
  <c r="V122" i="35" s="1"/>
  <c r="Y122" i="35"/>
  <c r="AA122" i="35"/>
  <c r="N123" i="35"/>
  <c r="R123" i="35"/>
  <c r="T123" i="35" s="1"/>
  <c r="S123" i="35"/>
  <c r="U123" i="35"/>
  <c r="V123" i="35" s="1"/>
  <c r="W123" i="35"/>
  <c r="X123" i="35" s="1"/>
  <c r="Y123" i="35"/>
  <c r="AA123" i="35"/>
  <c r="N124" i="35"/>
  <c r="R124" i="35"/>
  <c r="T124" i="35" s="1"/>
  <c r="Y124" i="35"/>
  <c r="AA124" i="35"/>
  <c r="N125" i="35"/>
  <c r="R125" i="35"/>
  <c r="S125" i="35"/>
  <c r="T125" i="35"/>
  <c r="U125" i="35"/>
  <c r="V125" i="35" s="1"/>
  <c r="W125" i="35"/>
  <c r="X125" i="35" s="1"/>
  <c r="Y125" i="35"/>
  <c r="AA125" i="35"/>
  <c r="N126" i="35"/>
  <c r="R126" i="35"/>
  <c r="T126" i="35" s="1"/>
  <c r="Y126" i="35"/>
  <c r="AA126" i="35"/>
  <c r="N127" i="35"/>
  <c r="R127" i="35"/>
  <c r="S127" i="35" s="1"/>
  <c r="Y127" i="35"/>
  <c r="AA127" i="35"/>
  <c r="N128" i="35"/>
  <c r="R128" i="35"/>
  <c r="Y128" i="35"/>
  <c r="AA128" i="35"/>
  <c r="N129" i="35"/>
  <c r="R129" i="35"/>
  <c r="S129" i="35" s="1"/>
  <c r="Y129" i="35"/>
  <c r="AA129" i="35"/>
  <c r="N130" i="35"/>
  <c r="R130" i="35"/>
  <c r="T130" i="35" s="1"/>
  <c r="U130" i="35"/>
  <c r="V130" i="35" s="1"/>
  <c r="Y130" i="35"/>
  <c r="AA130" i="35"/>
  <c r="N131" i="35"/>
  <c r="R131" i="35"/>
  <c r="U131" i="35" s="1"/>
  <c r="V131" i="35" s="1"/>
  <c r="S131" i="35"/>
  <c r="Y131" i="35"/>
  <c r="AA131" i="35"/>
  <c r="N132" i="35"/>
  <c r="R132" i="35"/>
  <c r="U132" i="35" s="1"/>
  <c r="V132" i="35" s="1"/>
  <c r="S132" i="35"/>
  <c r="Y132" i="35"/>
  <c r="AA132" i="35"/>
  <c r="N133" i="35"/>
  <c r="R133" i="35"/>
  <c r="S133" i="35" s="1"/>
  <c r="Y133" i="35"/>
  <c r="AA133" i="35"/>
  <c r="N134" i="35"/>
  <c r="R134" i="35"/>
  <c r="T134" i="35" s="1"/>
  <c r="W134" i="35"/>
  <c r="X134" i="35" s="1"/>
  <c r="Y134" i="35"/>
  <c r="AA134" i="35"/>
  <c r="N135" i="35"/>
  <c r="R135" i="35"/>
  <c r="W135" i="35" s="1"/>
  <c r="X135" i="35" s="1"/>
  <c r="S135" i="35"/>
  <c r="T135" i="35"/>
  <c r="Y135" i="35"/>
  <c r="AA135" i="35"/>
  <c r="N136" i="35"/>
  <c r="R136" i="35"/>
  <c r="S136" i="35" s="1"/>
  <c r="Y136" i="35"/>
  <c r="AA136" i="35"/>
  <c r="N137" i="35"/>
  <c r="R137" i="35"/>
  <c r="S137" i="35"/>
  <c r="T137" i="35"/>
  <c r="U137" i="35"/>
  <c r="V137" i="35" s="1"/>
  <c r="W137" i="35"/>
  <c r="X137" i="35"/>
  <c r="Y137" i="35"/>
  <c r="AA137" i="35"/>
  <c r="N138" i="35"/>
  <c r="R138" i="35"/>
  <c r="T138" i="35" s="1"/>
  <c r="S138" i="35"/>
  <c r="W138" i="35"/>
  <c r="X138" i="35" s="1"/>
  <c r="Y138" i="35"/>
  <c r="AA138" i="35"/>
  <c r="N139" i="35"/>
  <c r="R139" i="35"/>
  <c r="T139" i="35" s="1"/>
  <c r="S139" i="35"/>
  <c r="U139" i="35"/>
  <c r="V139" i="35" s="1"/>
  <c r="W139" i="35"/>
  <c r="X139" i="35"/>
  <c r="Y139" i="35"/>
  <c r="AA139" i="35"/>
  <c r="N140" i="35"/>
  <c r="R140" i="35"/>
  <c r="Y140" i="35"/>
  <c r="AA140" i="35"/>
  <c r="N141" i="35"/>
  <c r="R141" i="35"/>
  <c r="U141" i="35" s="1"/>
  <c r="V141" i="35" s="1"/>
  <c r="S141" i="35"/>
  <c r="T141" i="35"/>
  <c r="Y141" i="35"/>
  <c r="AA141" i="35"/>
  <c r="N142" i="35"/>
  <c r="R142" i="35"/>
  <c r="T142" i="35" s="1"/>
  <c r="S142" i="35"/>
  <c r="Y142" i="35"/>
  <c r="AA142" i="35"/>
  <c r="N143" i="35"/>
  <c r="R143" i="35"/>
  <c r="S143" i="35"/>
  <c r="T143" i="35"/>
  <c r="U143" i="35"/>
  <c r="V143" i="35" s="1"/>
  <c r="W143" i="35"/>
  <c r="X143" i="35"/>
  <c r="Y143" i="35"/>
  <c r="AA143" i="35"/>
  <c r="N144" i="35"/>
  <c r="R144" i="35"/>
  <c r="Y144" i="35"/>
  <c r="AA144" i="35"/>
  <c r="N145" i="35"/>
  <c r="R145" i="35"/>
  <c r="T145" i="35" s="1"/>
  <c r="S145" i="35"/>
  <c r="Y145" i="35"/>
  <c r="AA145" i="35"/>
  <c r="N146" i="35"/>
  <c r="R146" i="35"/>
  <c r="T146" i="35" s="1"/>
  <c r="S146" i="35"/>
  <c r="W146" i="35"/>
  <c r="X146" i="35" s="1"/>
  <c r="Y146" i="35"/>
  <c r="AA146" i="35"/>
  <c r="N147" i="35"/>
  <c r="R147" i="35"/>
  <c r="W147" i="35" s="1"/>
  <c r="X147" i="35" s="1"/>
  <c r="S147" i="35"/>
  <c r="T147" i="35"/>
  <c r="U147" i="35"/>
  <c r="V147" i="35" s="1"/>
  <c r="Y147" i="35"/>
  <c r="AA147" i="35"/>
  <c r="N148" i="35"/>
  <c r="R148" i="35"/>
  <c r="Y148" i="35"/>
  <c r="AA148" i="35"/>
  <c r="N149" i="35"/>
  <c r="R149" i="35"/>
  <c r="S149" i="35" s="1"/>
  <c r="Y149" i="35"/>
  <c r="AA149" i="35"/>
  <c r="N150" i="35"/>
  <c r="R150" i="35"/>
  <c r="T150" i="35" s="1"/>
  <c r="S150" i="35"/>
  <c r="U150" i="35"/>
  <c r="V150" i="35"/>
  <c r="W150" i="35"/>
  <c r="X150" i="35" s="1"/>
  <c r="Y150" i="35"/>
  <c r="AA150" i="35"/>
  <c r="N151" i="35"/>
  <c r="R151" i="35"/>
  <c r="T151" i="35" s="1"/>
  <c r="S151" i="35"/>
  <c r="Y151" i="35"/>
  <c r="AA151" i="35"/>
  <c r="N152" i="35"/>
  <c r="R152" i="35"/>
  <c r="S152" i="35" s="1"/>
  <c r="Y152" i="35"/>
  <c r="AA152" i="35"/>
  <c r="N153" i="35"/>
  <c r="R153" i="35"/>
  <c r="S153" i="35"/>
  <c r="T153" i="35"/>
  <c r="U153" i="35"/>
  <c r="V153" i="35" s="1"/>
  <c r="W153" i="35"/>
  <c r="X153" i="35" s="1"/>
  <c r="Y153" i="35"/>
  <c r="AA153" i="35"/>
  <c r="N154" i="35"/>
  <c r="R154" i="35"/>
  <c r="T154" i="35" s="1"/>
  <c r="S154" i="35"/>
  <c r="U154" i="35"/>
  <c r="V154" i="35" s="1"/>
  <c r="Y154" i="35"/>
  <c r="AA154" i="35"/>
  <c r="N155" i="35"/>
  <c r="R155" i="35"/>
  <c r="T155" i="35" s="1"/>
  <c r="S155" i="35"/>
  <c r="U155" i="35"/>
  <c r="V155" i="35" s="1"/>
  <c r="W155" i="35"/>
  <c r="X155" i="35" s="1"/>
  <c r="Y155" i="35"/>
  <c r="AA155" i="35"/>
  <c r="N156" i="35"/>
  <c r="R156" i="35"/>
  <c r="T156" i="35" s="1"/>
  <c r="S156" i="35"/>
  <c r="U156" i="35"/>
  <c r="V156" i="35" s="1"/>
  <c r="Y156" i="35"/>
  <c r="AA156" i="35"/>
  <c r="N157" i="35"/>
  <c r="R157" i="35"/>
  <c r="W157" i="35" s="1"/>
  <c r="X157" i="35" s="1"/>
  <c r="S157" i="35"/>
  <c r="T157" i="35"/>
  <c r="U157" i="35"/>
  <c r="V157" i="35" s="1"/>
  <c r="Y157" i="35"/>
  <c r="AA157" i="35"/>
  <c r="N158" i="35"/>
  <c r="R158" i="35"/>
  <c r="T158" i="35" s="1"/>
  <c r="S158" i="35"/>
  <c r="W158" i="35"/>
  <c r="X158" i="35" s="1"/>
  <c r="Y158" i="35"/>
  <c r="AA158" i="35"/>
  <c r="N159" i="35"/>
  <c r="R159" i="35"/>
  <c r="S159" i="35"/>
  <c r="T159" i="35"/>
  <c r="U159" i="35"/>
  <c r="V159" i="35" s="1"/>
  <c r="W159" i="35"/>
  <c r="X159" i="35" s="1"/>
  <c r="Y159" i="35"/>
  <c r="AA159" i="35"/>
  <c r="N160" i="35"/>
  <c r="R160" i="35"/>
  <c r="T160" i="35" s="1"/>
  <c r="Y160" i="35"/>
  <c r="AA160" i="35"/>
  <c r="N161" i="35"/>
  <c r="R161" i="35"/>
  <c r="S161" i="35" s="1"/>
  <c r="Y161" i="35"/>
  <c r="AA161" i="35"/>
  <c r="N162" i="35"/>
  <c r="R162" i="35"/>
  <c r="Y162" i="35"/>
  <c r="AA162" i="35"/>
  <c r="N163" i="35"/>
  <c r="R163" i="35"/>
  <c r="S163" i="35" s="1"/>
  <c r="Y163" i="35"/>
  <c r="AA163" i="35"/>
  <c r="N164" i="35"/>
  <c r="R164" i="35"/>
  <c r="T164" i="35" s="1"/>
  <c r="U164" i="35"/>
  <c r="V164" i="35" s="1"/>
  <c r="Y164" i="35"/>
  <c r="AA164" i="35"/>
  <c r="N165" i="35"/>
  <c r="R165" i="35"/>
  <c r="S165" i="35"/>
  <c r="T165" i="35"/>
  <c r="U165" i="35"/>
  <c r="V165" i="35" s="1"/>
  <c r="W165" i="35"/>
  <c r="X165" i="35"/>
  <c r="Y165" i="35"/>
  <c r="AA165" i="35"/>
  <c r="N166" i="35"/>
  <c r="R166" i="35"/>
  <c r="T166" i="35" s="1"/>
  <c r="Y166" i="35"/>
  <c r="AA166" i="35"/>
  <c r="N167" i="35"/>
  <c r="R167" i="35"/>
  <c r="T167" i="35" s="1"/>
  <c r="S167" i="35"/>
  <c r="U167" i="35"/>
  <c r="V167" i="35" s="1"/>
  <c r="W167" i="35"/>
  <c r="X167" i="35"/>
  <c r="Y167" i="35"/>
  <c r="AA167" i="35"/>
  <c r="N168" i="35"/>
  <c r="R168" i="35"/>
  <c r="T168" i="35" s="1"/>
  <c r="Y168" i="35"/>
  <c r="AA168" i="35"/>
  <c r="N169" i="35"/>
  <c r="R169" i="35"/>
  <c r="U169" i="35" s="1"/>
  <c r="V169" i="35" s="1"/>
  <c r="S169" i="35"/>
  <c r="T169" i="35"/>
  <c r="Y169" i="35"/>
  <c r="AA169" i="35"/>
  <c r="N170" i="35"/>
  <c r="R170" i="35"/>
  <c r="T170" i="35" s="1"/>
  <c r="Y170" i="35"/>
  <c r="AA170" i="35"/>
  <c r="N171" i="35"/>
  <c r="R171" i="35"/>
  <c r="S171" i="35" s="1"/>
  <c r="T171" i="35"/>
  <c r="U171" i="35"/>
  <c r="V171" i="35" s="1"/>
  <c r="W171" i="35"/>
  <c r="X171" i="35" s="1"/>
  <c r="Y171" i="35"/>
  <c r="AA171" i="35"/>
  <c r="N172" i="35"/>
  <c r="R172" i="35"/>
  <c r="T172" i="35" s="1"/>
  <c r="S172" i="35"/>
  <c r="Y172" i="35"/>
  <c r="AA172" i="35"/>
  <c r="N173" i="35"/>
  <c r="R173" i="35"/>
  <c r="S173" i="35" s="1"/>
  <c r="W173" i="35"/>
  <c r="X173" i="35" s="1"/>
  <c r="Y173" i="35"/>
  <c r="AA173" i="35"/>
  <c r="N174" i="35"/>
  <c r="R174" i="35"/>
  <c r="T174" i="35" s="1"/>
  <c r="S174" i="35"/>
  <c r="W174" i="35"/>
  <c r="X174" i="35" s="1"/>
  <c r="Y174" i="35"/>
  <c r="AA174" i="35"/>
  <c r="N175" i="35"/>
  <c r="R175" i="35"/>
  <c r="S175" i="35" s="1"/>
  <c r="U175" i="35"/>
  <c r="V175" i="35" s="1"/>
  <c r="W175" i="35"/>
  <c r="X175" i="35" s="1"/>
  <c r="Y175" i="35"/>
  <c r="AA175" i="35"/>
  <c r="N176" i="35"/>
  <c r="R176" i="35"/>
  <c r="T176" i="35" s="1"/>
  <c r="Y176" i="35"/>
  <c r="AA176" i="35"/>
  <c r="N177" i="35"/>
  <c r="R177" i="35"/>
  <c r="T177" i="35" s="1"/>
  <c r="S177" i="35"/>
  <c r="U177" i="35"/>
  <c r="V177" i="35" s="1"/>
  <c r="W177" i="35"/>
  <c r="X177" i="35" s="1"/>
  <c r="Y177" i="35"/>
  <c r="AA177" i="35"/>
  <c r="N178" i="35"/>
  <c r="R178" i="35"/>
  <c r="Y178" i="35"/>
  <c r="AA178" i="35"/>
  <c r="N179" i="35"/>
  <c r="R179" i="35"/>
  <c r="S179" i="35" s="1"/>
  <c r="Y179" i="35"/>
  <c r="AA179" i="35"/>
  <c r="N180" i="35"/>
  <c r="R180" i="35"/>
  <c r="T180" i="35" s="1"/>
  <c r="S180" i="35"/>
  <c r="U180" i="35"/>
  <c r="V180" i="35" s="1"/>
  <c r="Y180" i="35"/>
  <c r="AA180" i="35"/>
  <c r="N181" i="35"/>
  <c r="R181" i="35"/>
  <c r="W181" i="35" s="1"/>
  <c r="X181" i="35" s="1"/>
  <c r="S181" i="35"/>
  <c r="T181" i="35"/>
  <c r="U181" i="35"/>
  <c r="V181" i="35" s="1"/>
  <c r="Y181" i="35"/>
  <c r="AA181" i="35"/>
  <c r="N182" i="35"/>
  <c r="R182" i="35"/>
  <c r="T182" i="35" s="1"/>
  <c r="Y182" i="35"/>
  <c r="AA182" i="35"/>
  <c r="N183" i="35"/>
  <c r="R183" i="35"/>
  <c r="S183" i="35" s="1"/>
  <c r="T183" i="35"/>
  <c r="U183" i="35"/>
  <c r="V183" i="35"/>
  <c r="W183" i="35"/>
  <c r="X183" i="35" s="1"/>
  <c r="Y183" i="35"/>
  <c r="AA183" i="35"/>
  <c r="N184" i="35"/>
  <c r="R184" i="35"/>
  <c r="S184" i="35" s="1"/>
  <c r="Y184" i="35"/>
  <c r="AA184" i="35"/>
  <c r="N185" i="35"/>
  <c r="R185" i="35"/>
  <c r="U185" i="35" s="1"/>
  <c r="V185" i="35" s="1"/>
  <c r="S185" i="35"/>
  <c r="T185" i="35"/>
  <c r="W185" i="35"/>
  <c r="X185" i="35" s="1"/>
  <c r="Y185" i="35"/>
  <c r="AA185" i="35"/>
  <c r="N186" i="35"/>
  <c r="R186" i="35"/>
  <c r="W186" i="35" s="1"/>
  <c r="X186" i="35" s="1"/>
  <c r="U186" i="35"/>
  <c r="V186" i="35" s="1"/>
  <c r="Y186" i="35"/>
  <c r="AA186" i="35"/>
  <c r="N187" i="35"/>
  <c r="R187" i="35"/>
  <c r="S187" i="35" s="1"/>
  <c r="U187" i="35"/>
  <c r="V187" i="35" s="1"/>
  <c r="W187" i="35"/>
  <c r="X187" i="35" s="1"/>
  <c r="Y187" i="35"/>
  <c r="AA187" i="35"/>
  <c r="N188" i="35"/>
  <c r="R188" i="35"/>
  <c r="S188" i="35" s="1"/>
  <c r="U188" i="35"/>
  <c r="V188" i="35"/>
  <c r="Y188" i="35"/>
  <c r="AA188" i="35"/>
  <c r="N189" i="35"/>
  <c r="R189" i="35"/>
  <c r="U189" i="35" s="1"/>
  <c r="V189" i="35" s="1"/>
  <c r="T189" i="35"/>
  <c r="W189" i="35"/>
  <c r="X189" i="35"/>
  <c r="Y189" i="35"/>
  <c r="AA189" i="35"/>
  <c r="N190" i="35"/>
  <c r="R190" i="35"/>
  <c r="W190" i="35" s="1"/>
  <c r="X190" i="35" s="1"/>
  <c r="Y190" i="35"/>
  <c r="AA190" i="35"/>
  <c r="N191" i="35"/>
  <c r="R191" i="35"/>
  <c r="T191" i="35" s="1"/>
  <c r="S191" i="35"/>
  <c r="Y191" i="35"/>
  <c r="AA191" i="35"/>
  <c r="N192" i="35"/>
  <c r="R192" i="35"/>
  <c r="S192" i="35" s="1"/>
  <c r="U192" i="35"/>
  <c r="V192" i="35" s="1"/>
  <c r="W192" i="35"/>
  <c r="X192" i="35" s="1"/>
  <c r="Y192" i="35"/>
  <c r="AA192" i="35"/>
  <c r="N193" i="35"/>
  <c r="R193" i="35"/>
  <c r="S193" i="35"/>
  <c r="T193" i="35"/>
  <c r="U193" i="35"/>
  <c r="V193" i="35" s="1"/>
  <c r="W193" i="35"/>
  <c r="X193" i="35"/>
  <c r="Y193" i="35"/>
  <c r="AA193" i="35"/>
  <c r="N194" i="35"/>
  <c r="R194" i="35"/>
  <c r="W194" i="35" s="1"/>
  <c r="X194" i="35" s="1"/>
  <c r="Y194" i="35"/>
  <c r="AA194" i="35"/>
  <c r="N195" i="35"/>
  <c r="R195" i="35"/>
  <c r="S195" i="35" s="1"/>
  <c r="W195" i="35"/>
  <c r="X195" i="35" s="1"/>
  <c r="Y195" i="35"/>
  <c r="AA195" i="35"/>
  <c r="N196" i="35"/>
  <c r="R196" i="35"/>
  <c r="S196" i="35" s="1"/>
  <c r="U196" i="35"/>
  <c r="V196" i="35" s="1"/>
  <c r="W196" i="35"/>
  <c r="X196" i="35" s="1"/>
  <c r="Y196" i="35"/>
  <c r="AA196" i="35"/>
  <c r="N197" i="35"/>
  <c r="R197" i="35"/>
  <c r="U197" i="35" s="1"/>
  <c r="V197" i="35" s="1"/>
  <c r="S197" i="35"/>
  <c r="T197" i="35"/>
  <c r="Y197" i="35"/>
  <c r="AA197" i="35"/>
  <c r="N198" i="35"/>
  <c r="R198" i="35"/>
  <c r="W198" i="35" s="1"/>
  <c r="X198" i="35" s="1"/>
  <c r="Y198" i="35"/>
  <c r="AA198" i="35"/>
  <c r="N199" i="35"/>
  <c r="R199" i="35"/>
  <c r="T199" i="35" s="1"/>
  <c r="S199" i="35"/>
  <c r="U199" i="35"/>
  <c r="V199" i="35" s="1"/>
  <c r="W199" i="35"/>
  <c r="X199" i="35" s="1"/>
  <c r="Y199" i="35"/>
  <c r="AA199" i="35"/>
  <c r="N200" i="35"/>
  <c r="R200" i="35"/>
  <c r="S200" i="35" s="1"/>
  <c r="U200" i="35"/>
  <c r="V200" i="35" s="1"/>
  <c r="W200" i="35"/>
  <c r="X200" i="35" s="1"/>
  <c r="Y200" i="35"/>
  <c r="AA200" i="35"/>
  <c r="N201" i="35"/>
  <c r="R201" i="35"/>
  <c r="W201" i="35" s="1"/>
  <c r="X201" i="35" s="1"/>
  <c r="S201" i="35"/>
  <c r="T201" i="35"/>
  <c r="U201" i="35"/>
  <c r="V201" i="35" s="1"/>
  <c r="Y201" i="35"/>
  <c r="AA201" i="35"/>
  <c r="N202" i="35"/>
  <c r="R202" i="35"/>
  <c r="W202" i="35" s="1"/>
  <c r="X202" i="35" s="1"/>
  <c r="S202" i="35"/>
  <c r="Y202" i="35"/>
  <c r="AA202" i="35"/>
  <c r="N203" i="35"/>
  <c r="R203" i="35"/>
  <c r="S203" i="35"/>
  <c r="T203" i="35"/>
  <c r="U203" i="35"/>
  <c r="V203" i="35" s="1"/>
  <c r="W203" i="35"/>
  <c r="X203" i="35" s="1"/>
  <c r="Y203" i="35"/>
  <c r="AA203" i="35"/>
  <c r="N204" i="35"/>
  <c r="R204" i="35"/>
  <c r="T204" i="35" s="1"/>
  <c r="S204" i="35"/>
  <c r="U204" i="35"/>
  <c r="V204" i="35" s="1"/>
  <c r="W204" i="35"/>
  <c r="X204" i="35" s="1"/>
  <c r="Y204" i="35"/>
  <c r="AA204" i="35"/>
  <c r="N205" i="35"/>
  <c r="R205" i="35"/>
  <c r="S205" i="35" s="1"/>
  <c r="Y205" i="35"/>
  <c r="AA205" i="35"/>
  <c r="N206" i="35"/>
  <c r="R206" i="35"/>
  <c r="W206" i="35" s="1"/>
  <c r="X206" i="35" s="1"/>
  <c r="S206" i="35"/>
  <c r="U206" i="35"/>
  <c r="V206" i="35" s="1"/>
  <c r="Y206" i="35"/>
  <c r="AA206" i="35"/>
  <c r="N207" i="35"/>
  <c r="R207" i="35"/>
  <c r="S207" i="35"/>
  <c r="T207" i="35"/>
  <c r="U207" i="35"/>
  <c r="V207" i="35" s="1"/>
  <c r="W207" i="35"/>
  <c r="X207" i="35" s="1"/>
  <c r="Y207" i="35"/>
  <c r="AA207" i="35"/>
  <c r="N208" i="35"/>
  <c r="R208" i="35"/>
  <c r="T208" i="35" s="1"/>
  <c r="Y208" i="35"/>
  <c r="AA208" i="35"/>
  <c r="N209" i="35"/>
  <c r="R209" i="35"/>
  <c r="S209" i="35"/>
  <c r="T209" i="35"/>
  <c r="U209" i="35"/>
  <c r="V209" i="35" s="1"/>
  <c r="W209" i="35"/>
  <c r="X209" i="35" s="1"/>
  <c r="Y209" i="35"/>
  <c r="AA209" i="35"/>
  <c r="N210" i="35"/>
  <c r="R210" i="35"/>
  <c r="T210" i="35" s="1"/>
  <c r="S210" i="35"/>
  <c r="U210" i="35"/>
  <c r="V210" i="35" s="1"/>
  <c r="W210" i="35"/>
  <c r="X210" i="35" s="1"/>
  <c r="Y210" i="35"/>
  <c r="AA210" i="35"/>
  <c r="N211" i="35"/>
  <c r="R211" i="35"/>
  <c r="S211" i="35" s="1"/>
  <c r="Y211" i="35"/>
  <c r="AA211" i="35"/>
  <c r="N212" i="35"/>
  <c r="R212" i="35"/>
  <c r="T212" i="35" s="1"/>
  <c r="S212" i="35"/>
  <c r="U212" i="35"/>
  <c r="V212" i="35" s="1"/>
  <c r="W212" i="35"/>
  <c r="X212" i="35" s="1"/>
  <c r="Y212" i="35"/>
  <c r="AA212" i="35"/>
  <c r="N213" i="35"/>
  <c r="R213" i="35"/>
  <c r="W213" i="35" s="1"/>
  <c r="X213" i="35" s="1"/>
  <c r="S213" i="35"/>
  <c r="T213" i="35"/>
  <c r="U213" i="35"/>
  <c r="V213" i="35" s="1"/>
  <c r="Y213" i="35"/>
  <c r="AA213" i="35"/>
  <c r="N214" i="35"/>
  <c r="R214" i="35"/>
  <c r="T214" i="35" s="1"/>
  <c r="S214" i="35"/>
  <c r="W214" i="35"/>
  <c r="X214" i="35" s="1"/>
  <c r="Y214" i="35"/>
  <c r="AA214" i="35"/>
  <c r="N215" i="35"/>
  <c r="R215" i="35"/>
  <c r="S215" i="35"/>
  <c r="T215" i="35"/>
  <c r="U215" i="35"/>
  <c r="V215" i="35" s="1"/>
  <c r="W215" i="35"/>
  <c r="X215" i="35" s="1"/>
  <c r="Y215" i="35"/>
  <c r="AA215" i="35"/>
  <c r="N216" i="35"/>
  <c r="R216" i="35"/>
  <c r="T216" i="35" s="1"/>
  <c r="S216" i="35"/>
  <c r="U216" i="35"/>
  <c r="V216" i="35" s="1"/>
  <c r="Y216" i="35"/>
  <c r="AA216" i="35"/>
  <c r="N217" i="35"/>
  <c r="R217" i="35"/>
  <c r="T217" i="35" s="1"/>
  <c r="S217" i="35"/>
  <c r="U217" i="35"/>
  <c r="V217" i="35" s="1"/>
  <c r="W217" i="35"/>
  <c r="X217" i="35" s="1"/>
  <c r="Y217" i="35"/>
  <c r="AA217" i="35"/>
  <c r="N218" i="35"/>
  <c r="R218" i="35"/>
  <c r="T218" i="35" s="1"/>
  <c r="S218" i="35"/>
  <c r="U218" i="35"/>
  <c r="V218" i="35" s="1"/>
  <c r="W218" i="35"/>
  <c r="X218" i="35" s="1"/>
  <c r="Y218" i="35"/>
  <c r="AA218" i="35"/>
  <c r="N219" i="35"/>
  <c r="R219" i="35"/>
  <c r="U219" i="35" s="1"/>
  <c r="V219" i="35" s="1"/>
  <c r="S219" i="35"/>
  <c r="T219" i="35"/>
  <c r="Y219" i="35"/>
  <c r="AA219" i="35"/>
  <c r="N220" i="35"/>
  <c r="R220" i="35"/>
  <c r="T220" i="35" s="1"/>
  <c r="U220" i="35"/>
  <c r="V220" i="35" s="1"/>
  <c r="W220" i="35"/>
  <c r="X220" i="35" s="1"/>
  <c r="Y220" i="35"/>
  <c r="AA220" i="35"/>
  <c r="N221" i="35"/>
  <c r="R221" i="35"/>
  <c r="W221" i="35" s="1"/>
  <c r="X221" i="35" s="1"/>
  <c r="S221" i="35"/>
  <c r="T221" i="35"/>
  <c r="U221" i="35"/>
  <c r="V221" i="35" s="1"/>
  <c r="Y221" i="35"/>
  <c r="AA221" i="35"/>
  <c r="N222" i="35"/>
  <c r="R222" i="35"/>
  <c r="T222" i="35" s="1"/>
  <c r="Y222" i="35"/>
  <c r="AA222" i="35"/>
  <c r="N223" i="35"/>
  <c r="R223" i="35"/>
  <c r="T223" i="35" s="1"/>
  <c r="S223" i="35"/>
  <c r="U223" i="35"/>
  <c r="V223" i="35" s="1"/>
  <c r="Y223" i="35"/>
  <c r="AA223" i="35"/>
  <c r="N224" i="35"/>
  <c r="R224" i="35"/>
  <c r="T224" i="35" s="1"/>
  <c r="S224" i="35"/>
  <c r="U224" i="35"/>
  <c r="V224" i="35"/>
  <c r="W224" i="35"/>
  <c r="X224" i="35" s="1"/>
  <c r="Y224" i="35"/>
  <c r="AA224" i="35"/>
  <c r="N225" i="35"/>
  <c r="R225" i="35"/>
  <c r="W225" i="35" s="1"/>
  <c r="X225" i="35" s="1"/>
  <c r="S225" i="35"/>
  <c r="T225" i="35"/>
  <c r="U225" i="35"/>
  <c r="V225" i="35" s="1"/>
  <c r="Y225" i="35"/>
  <c r="AA225" i="35"/>
  <c r="N226" i="35"/>
  <c r="R226" i="35"/>
  <c r="T226" i="35" s="1"/>
  <c r="U226" i="35"/>
  <c r="V226" i="35" s="1"/>
  <c r="Y226" i="35"/>
  <c r="AA226" i="35"/>
  <c r="N227" i="35"/>
  <c r="R227" i="35"/>
  <c r="S227" i="35"/>
  <c r="T227" i="35"/>
  <c r="U227" i="35"/>
  <c r="V227" i="35" s="1"/>
  <c r="W227" i="35"/>
  <c r="X227" i="35" s="1"/>
  <c r="Y227" i="35"/>
  <c r="AA227" i="35"/>
  <c r="N228" i="35"/>
  <c r="R228" i="35"/>
  <c r="T228" i="35" s="1"/>
  <c r="Y228" i="35"/>
  <c r="AA228" i="35"/>
  <c r="N229" i="35"/>
  <c r="R229" i="35"/>
  <c r="S229" i="35" s="1"/>
  <c r="Y229" i="35"/>
  <c r="AA229" i="35"/>
  <c r="N230" i="35"/>
  <c r="R230" i="35"/>
  <c r="T230" i="35" s="1"/>
  <c r="W230" i="35"/>
  <c r="X230" i="35" s="1"/>
  <c r="Y230" i="35"/>
  <c r="AA230" i="35"/>
  <c r="N231" i="35"/>
  <c r="R231" i="35"/>
  <c r="S231" i="35" s="1"/>
  <c r="U231" i="35"/>
  <c r="V231" i="35" s="1"/>
  <c r="W231" i="35"/>
  <c r="X231" i="35" s="1"/>
  <c r="Y231" i="35"/>
  <c r="AA231" i="35"/>
  <c r="N232" i="35"/>
  <c r="R232" i="35"/>
  <c r="T232" i="35" s="1"/>
  <c r="S232" i="35"/>
  <c r="W232" i="35"/>
  <c r="X232" i="35" s="1"/>
  <c r="Y232" i="35"/>
  <c r="AA232" i="35"/>
  <c r="N233" i="35"/>
  <c r="R233" i="35"/>
  <c r="S233" i="35" s="1"/>
  <c r="U233" i="35"/>
  <c r="V233" i="35" s="1"/>
  <c r="W233" i="35"/>
  <c r="X233" i="35"/>
  <c r="Y233" i="35"/>
  <c r="AA233" i="35"/>
  <c r="N234" i="35"/>
  <c r="R234" i="35"/>
  <c r="T234" i="35" s="1"/>
  <c r="S234" i="35"/>
  <c r="U234" i="35"/>
  <c r="V234" i="35" s="1"/>
  <c r="W234" i="35"/>
  <c r="X234" i="35" s="1"/>
  <c r="Y234" i="35"/>
  <c r="AA234" i="35"/>
  <c r="N235" i="35"/>
  <c r="R235" i="35"/>
  <c r="S235" i="35" s="1"/>
  <c r="Y235" i="35"/>
  <c r="AA235" i="35"/>
  <c r="N236" i="35"/>
  <c r="R236" i="35"/>
  <c r="T236" i="35" s="1"/>
  <c r="Y236" i="35"/>
  <c r="AA236" i="35"/>
  <c r="N237" i="35"/>
  <c r="R237" i="35"/>
  <c r="S237" i="35" s="1"/>
  <c r="U237" i="35"/>
  <c r="V237" i="35" s="1"/>
  <c r="W237" i="35"/>
  <c r="X237" i="35" s="1"/>
  <c r="Y237" i="35"/>
  <c r="AA237" i="35"/>
  <c r="N238" i="35"/>
  <c r="R238" i="35"/>
  <c r="Y238" i="35"/>
  <c r="AA238" i="35"/>
  <c r="N239" i="35"/>
  <c r="R239" i="35"/>
  <c r="S239" i="35"/>
  <c r="T239" i="35"/>
  <c r="U239" i="35"/>
  <c r="V239" i="35" s="1"/>
  <c r="W239" i="35"/>
  <c r="X239" i="35" s="1"/>
  <c r="Y239" i="35"/>
  <c r="AA239" i="35"/>
  <c r="N240" i="35"/>
  <c r="R240" i="35"/>
  <c r="U240" i="35" s="1"/>
  <c r="V240" i="35" s="1"/>
  <c r="S240" i="35"/>
  <c r="Y240" i="35"/>
  <c r="AA240" i="35"/>
  <c r="N241" i="35"/>
  <c r="R241" i="35"/>
  <c r="W241" i="35" s="1"/>
  <c r="X241" i="35" s="1"/>
  <c r="Y241" i="35"/>
  <c r="AA241" i="35"/>
  <c r="N242" i="35"/>
  <c r="R242" i="35"/>
  <c r="T242" i="35" s="1"/>
  <c r="S242" i="35"/>
  <c r="U242" i="35"/>
  <c r="V242" i="35"/>
  <c r="W242" i="35"/>
  <c r="X242" i="35" s="1"/>
  <c r="Y242" i="35"/>
  <c r="AA242" i="35"/>
  <c r="N243" i="35"/>
  <c r="R243" i="35"/>
  <c r="S243" i="35" s="1"/>
  <c r="U243" i="35"/>
  <c r="V243" i="35" s="1"/>
  <c r="Y243" i="35"/>
  <c r="AA243" i="35"/>
  <c r="N244" i="35"/>
  <c r="R244" i="35"/>
  <c r="U244" i="35" s="1"/>
  <c r="V244" i="35" s="1"/>
  <c r="S244" i="35"/>
  <c r="T244" i="35"/>
  <c r="W244" i="35"/>
  <c r="X244" i="35" s="1"/>
  <c r="Y244" i="35"/>
  <c r="AA244" i="35"/>
  <c r="N245" i="35"/>
  <c r="R245" i="35"/>
  <c r="W245" i="35" s="1"/>
  <c r="X245" i="35" s="1"/>
  <c r="Y245" i="35"/>
  <c r="AA245" i="35"/>
  <c r="N246" i="35"/>
  <c r="R246" i="35"/>
  <c r="T246" i="35" s="1"/>
  <c r="S246" i="35"/>
  <c r="U246" i="35"/>
  <c r="V246" i="35" s="1"/>
  <c r="W246" i="35"/>
  <c r="X246" i="35" s="1"/>
  <c r="Y246" i="35"/>
  <c r="AA246" i="35"/>
  <c r="N247" i="35"/>
  <c r="R247" i="35"/>
  <c r="S247" i="35" s="1"/>
  <c r="Y247" i="35"/>
  <c r="AA247" i="35"/>
  <c r="N248" i="35"/>
  <c r="R248" i="35"/>
  <c r="U248" i="35" s="1"/>
  <c r="V248" i="35" s="1"/>
  <c r="Y248" i="35"/>
  <c r="AA248" i="35"/>
  <c r="N249" i="35"/>
  <c r="R249" i="35"/>
  <c r="W249" i="35" s="1"/>
  <c r="X249" i="35" s="1"/>
  <c r="S249" i="35"/>
  <c r="U249" i="35"/>
  <c r="V249" i="35" s="1"/>
  <c r="Y249" i="35"/>
  <c r="AA249" i="35"/>
  <c r="N250" i="35"/>
  <c r="R250" i="35"/>
  <c r="W250" i="35" s="1"/>
  <c r="X250" i="35" s="1"/>
  <c r="S250" i="35"/>
  <c r="T250" i="35"/>
  <c r="U250" i="35"/>
  <c r="V250" i="35" s="1"/>
  <c r="Y250" i="35"/>
  <c r="AA250" i="35"/>
  <c r="N251" i="35"/>
  <c r="R251" i="35"/>
  <c r="S251" i="35" s="1"/>
  <c r="Y251" i="35"/>
  <c r="AA251" i="35"/>
  <c r="N252" i="35"/>
  <c r="R252" i="35"/>
  <c r="U252" i="35" s="1"/>
  <c r="V252" i="35" s="1"/>
  <c r="Y252" i="35"/>
  <c r="AA252" i="35"/>
  <c r="N253" i="35"/>
  <c r="R253" i="35"/>
  <c r="W253" i="35" s="1"/>
  <c r="X253" i="35" s="1"/>
  <c r="S253" i="35"/>
  <c r="U253" i="35"/>
  <c r="V253" i="35" s="1"/>
  <c r="Y253" i="35"/>
  <c r="AA253" i="35"/>
  <c r="N254" i="35"/>
  <c r="R254" i="35"/>
  <c r="S254" i="35" s="1"/>
  <c r="U254" i="35"/>
  <c r="V254" i="35" s="1"/>
  <c r="W254" i="35"/>
  <c r="X254" i="35" s="1"/>
  <c r="Y254" i="35"/>
  <c r="AA254" i="35"/>
  <c r="N255" i="35"/>
  <c r="R255" i="35"/>
  <c r="S255" i="35" s="1"/>
  <c r="U255" i="35"/>
  <c r="V255" i="35" s="1"/>
  <c r="Y255" i="35"/>
  <c r="AA255" i="35"/>
  <c r="N256" i="35"/>
  <c r="R256" i="35"/>
  <c r="U256" i="35" s="1"/>
  <c r="V256" i="35" s="1"/>
  <c r="S256" i="35"/>
  <c r="T256" i="35"/>
  <c r="W256" i="35"/>
  <c r="X256" i="35" s="1"/>
  <c r="Y256" i="35"/>
  <c r="AA256" i="35"/>
  <c r="N257" i="35"/>
  <c r="R257" i="35"/>
  <c r="W257" i="35" s="1"/>
  <c r="X257" i="35" s="1"/>
  <c r="S257" i="35"/>
  <c r="Y257" i="35"/>
  <c r="AA257" i="35"/>
  <c r="N258" i="35"/>
  <c r="R258" i="35"/>
  <c r="S258" i="35" s="1"/>
  <c r="Y258" i="35"/>
  <c r="AA258" i="35"/>
  <c r="N259" i="35"/>
  <c r="R259" i="35"/>
  <c r="S259" i="35" s="1"/>
  <c r="U259" i="35"/>
  <c r="V259" i="35" s="1"/>
  <c r="Y259" i="35"/>
  <c r="AA259" i="35"/>
  <c r="N260" i="35"/>
  <c r="R260" i="35"/>
  <c r="U260" i="35" s="1"/>
  <c r="V260" i="35" s="1"/>
  <c r="S260" i="35"/>
  <c r="T260" i="35"/>
  <c r="W260" i="35"/>
  <c r="X260" i="35" s="1"/>
  <c r="Y260" i="35"/>
  <c r="AA260" i="35"/>
  <c r="N261" i="35"/>
  <c r="R261" i="35"/>
  <c r="W261" i="35" s="1"/>
  <c r="X261" i="35" s="1"/>
  <c r="S261" i="35"/>
  <c r="U261" i="35"/>
  <c r="V261" i="35" s="1"/>
  <c r="Y261" i="35"/>
  <c r="AA261" i="35"/>
  <c r="N262" i="35"/>
  <c r="R262" i="35"/>
  <c r="S262" i="35"/>
  <c r="T262" i="35"/>
  <c r="U262" i="35"/>
  <c r="V262" i="35" s="1"/>
  <c r="W262" i="35"/>
  <c r="X262" i="35" s="1"/>
  <c r="Y262" i="35"/>
  <c r="AA262" i="35"/>
  <c r="N263" i="35"/>
  <c r="R263" i="35"/>
  <c r="S263" i="35" s="1"/>
  <c r="U263" i="35"/>
  <c r="V263" i="35" s="1"/>
  <c r="Y263" i="35"/>
  <c r="AA263" i="35"/>
  <c r="N264" i="35"/>
  <c r="R264" i="35"/>
  <c r="S264" i="35" s="1"/>
  <c r="Y264" i="35"/>
  <c r="AA264" i="35"/>
  <c r="N265" i="35"/>
  <c r="R265" i="35"/>
  <c r="W265" i="35" s="1"/>
  <c r="X265" i="35" s="1"/>
  <c r="S265" i="35"/>
  <c r="U265" i="35"/>
  <c r="V265" i="35" s="1"/>
  <c r="Y265" i="35"/>
  <c r="AA265" i="35"/>
  <c r="N266" i="35"/>
  <c r="R266" i="35"/>
  <c r="T266" i="35" s="1"/>
  <c r="S266" i="35"/>
  <c r="W266" i="35"/>
  <c r="X266" i="35" s="1"/>
  <c r="Y266" i="35"/>
  <c r="AA266" i="35"/>
  <c r="N267" i="35"/>
  <c r="R267" i="35"/>
  <c r="S267" i="35" s="1"/>
  <c r="Y267" i="35"/>
  <c r="AA267" i="35"/>
  <c r="N268" i="35"/>
  <c r="R268" i="35"/>
  <c r="S268" i="35" s="1"/>
  <c r="Y268" i="35"/>
  <c r="AA268" i="35"/>
  <c r="N269" i="35"/>
  <c r="R269" i="35"/>
  <c r="W269" i="35" s="1"/>
  <c r="X269" i="35" s="1"/>
  <c r="S269" i="35"/>
  <c r="U269" i="35"/>
  <c r="V269" i="35" s="1"/>
  <c r="Y269" i="35"/>
  <c r="AA269" i="35"/>
  <c r="N270" i="35"/>
  <c r="R270" i="35"/>
  <c r="T270" i="35" s="1"/>
  <c r="S270" i="35"/>
  <c r="U270" i="35"/>
  <c r="V270" i="35" s="1"/>
  <c r="W270" i="35"/>
  <c r="X270" i="35" s="1"/>
  <c r="Y270" i="35"/>
  <c r="AA270" i="35"/>
  <c r="N271" i="35"/>
  <c r="R271" i="35"/>
  <c r="S271" i="35" s="1"/>
  <c r="U271" i="35"/>
  <c r="V271" i="35" s="1"/>
  <c r="W271" i="35"/>
  <c r="X271" i="35" s="1"/>
  <c r="Y271" i="35"/>
  <c r="AA271" i="35"/>
  <c r="N272" i="35"/>
  <c r="R272" i="35"/>
  <c r="S272" i="35" s="1"/>
  <c r="Y272" i="35"/>
  <c r="AA272" i="35"/>
  <c r="N273" i="35"/>
  <c r="R273" i="35"/>
  <c r="W273" i="35" s="1"/>
  <c r="X273" i="35" s="1"/>
  <c r="S273" i="35"/>
  <c r="U273" i="35"/>
  <c r="V273" i="35" s="1"/>
  <c r="Y273" i="35"/>
  <c r="AA273" i="35"/>
  <c r="N274" i="35"/>
  <c r="R274" i="35"/>
  <c r="T274" i="35" s="1"/>
  <c r="S274" i="35"/>
  <c r="U274" i="35"/>
  <c r="V274" i="35" s="1"/>
  <c r="W274" i="35"/>
  <c r="X274" i="35" s="1"/>
  <c r="Y274" i="35"/>
  <c r="AA274" i="35"/>
  <c r="N275" i="35"/>
  <c r="R275" i="35"/>
  <c r="S275" i="35" s="1"/>
  <c r="Y275" i="35"/>
  <c r="AA275" i="35"/>
  <c r="N276" i="35"/>
  <c r="R276" i="35"/>
  <c r="S276" i="35" s="1"/>
  <c r="T276" i="35"/>
  <c r="U276" i="35"/>
  <c r="V276" i="35" s="1"/>
  <c r="W276" i="35"/>
  <c r="X276" i="35" s="1"/>
  <c r="Y276" i="35"/>
  <c r="AA276" i="35"/>
  <c r="N277" i="35"/>
  <c r="R277" i="35"/>
  <c r="T277" i="35" s="1"/>
  <c r="S277" i="35"/>
  <c r="U277" i="35"/>
  <c r="V277" i="35" s="1"/>
  <c r="W277" i="35"/>
  <c r="X277" i="35" s="1"/>
  <c r="Y277" i="35"/>
  <c r="AA277" i="35"/>
  <c r="N278" i="35"/>
  <c r="R278" i="35"/>
  <c r="T278" i="35" s="1"/>
  <c r="S278" i="35"/>
  <c r="Y278" i="35"/>
  <c r="AA278" i="35"/>
  <c r="N279" i="35"/>
  <c r="R279" i="35"/>
  <c r="S279" i="35" s="1"/>
  <c r="W279" i="35"/>
  <c r="X279" i="35" s="1"/>
  <c r="Y279" i="35"/>
  <c r="AA279" i="35"/>
  <c r="N280" i="35"/>
  <c r="R280" i="35"/>
  <c r="S280" i="35" s="1"/>
  <c r="Y280" i="35"/>
  <c r="AA280" i="35"/>
  <c r="N281" i="35"/>
  <c r="R281" i="35"/>
  <c r="T281" i="35" s="1"/>
  <c r="U281" i="35"/>
  <c r="V281" i="35" s="1"/>
  <c r="Y281" i="35"/>
  <c r="AA281" i="35"/>
  <c r="N282" i="35"/>
  <c r="R282" i="35"/>
  <c r="T282" i="35" s="1"/>
  <c r="S282" i="35"/>
  <c r="W282" i="35"/>
  <c r="X282" i="35" s="1"/>
  <c r="Y282" i="35"/>
  <c r="AA282" i="35"/>
  <c r="N283" i="35"/>
  <c r="R283" i="35"/>
  <c r="S283" i="35" s="1"/>
  <c r="Y283" i="35"/>
  <c r="AA283" i="35"/>
  <c r="N284" i="35"/>
  <c r="R284" i="35"/>
  <c r="S284" i="35" s="1"/>
  <c r="W284" i="35"/>
  <c r="X284" i="35" s="1"/>
  <c r="Y284" i="35"/>
  <c r="AA284" i="35"/>
  <c r="N285" i="35"/>
  <c r="R285" i="35"/>
  <c r="T285" i="35" s="1"/>
  <c r="S285" i="35"/>
  <c r="U285" i="35"/>
  <c r="V285" i="35" s="1"/>
  <c r="W285" i="35"/>
  <c r="X285" i="35" s="1"/>
  <c r="Y285" i="35"/>
  <c r="AA285" i="35"/>
  <c r="N286" i="35"/>
  <c r="R286" i="35"/>
  <c r="T286" i="35" s="1"/>
  <c r="S286" i="35"/>
  <c r="Y286" i="35"/>
  <c r="AA286" i="35"/>
  <c r="N287" i="35"/>
  <c r="R287" i="35"/>
  <c r="S287" i="35" s="1"/>
  <c r="Y287" i="35"/>
  <c r="AA287" i="35"/>
  <c r="N288" i="35"/>
  <c r="R288" i="35"/>
  <c r="S288" i="35" s="1"/>
  <c r="T288" i="35"/>
  <c r="U288" i="35"/>
  <c r="V288" i="35" s="1"/>
  <c r="W288" i="35"/>
  <c r="X288" i="35" s="1"/>
  <c r="Y288" i="35"/>
  <c r="AA288" i="35"/>
  <c r="N289" i="35"/>
  <c r="R289" i="35"/>
  <c r="T289" i="35" s="1"/>
  <c r="S289" i="35"/>
  <c r="U289" i="35"/>
  <c r="V289" i="35" s="1"/>
  <c r="Y289" i="35"/>
  <c r="AA289" i="35"/>
  <c r="N290" i="35"/>
  <c r="R290" i="35"/>
  <c r="T290" i="35" s="1"/>
  <c r="Y290" i="35"/>
  <c r="AA290" i="35"/>
  <c r="N291" i="35"/>
  <c r="R291" i="35"/>
  <c r="S291" i="35" s="1"/>
  <c r="W291" i="35"/>
  <c r="X291" i="35" s="1"/>
  <c r="Y291" i="35"/>
  <c r="AA291" i="35"/>
  <c r="N292" i="35"/>
  <c r="R292" i="35"/>
  <c r="S292" i="35"/>
  <c r="T292" i="35"/>
  <c r="U292" i="35"/>
  <c r="V292" i="35" s="1"/>
  <c r="W292" i="35"/>
  <c r="X292" i="35" s="1"/>
  <c r="Y292" i="35"/>
  <c r="AA292" i="35"/>
  <c r="N293" i="35"/>
  <c r="R293" i="35"/>
  <c r="T293" i="35" s="1"/>
  <c r="S293" i="35"/>
  <c r="U293" i="35"/>
  <c r="V293" i="35" s="1"/>
  <c r="Y293" i="35"/>
  <c r="AA293" i="35"/>
  <c r="N294" i="35"/>
  <c r="R294" i="35"/>
  <c r="T294" i="35" s="1"/>
  <c r="S294" i="35"/>
  <c r="W294" i="35"/>
  <c r="X294" i="35"/>
  <c r="Y294" i="35"/>
  <c r="AA294" i="35"/>
  <c r="N295" i="35"/>
  <c r="R295" i="35"/>
  <c r="T295" i="35" s="1"/>
  <c r="W295" i="35"/>
  <c r="X295" i="35" s="1"/>
  <c r="Y295" i="35"/>
  <c r="AA295" i="35"/>
  <c r="N296" i="35"/>
  <c r="R296" i="35"/>
  <c r="S296" i="35"/>
  <c r="T296" i="35"/>
  <c r="U296" i="35"/>
  <c r="V296" i="35" s="1"/>
  <c r="W296" i="35"/>
  <c r="X296" i="35" s="1"/>
  <c r="Y296" i="35"/>
  <c r="AA296" i="35"/>
  <c r="N297" i="35"/>
  <c r="R297" i="35"/>
  <c r="T297" i="35" s="1"/>
  <c r="Y297" i="35"/>
  <c r="AA297" i="35"/>
  <c r="N298" i="35"/>
  <c r="R298" i="35"/>
  <c r="T298" i="35" s="1"/>
  <c r="S298" i="35"/>
  <c r="U298" i="35"/>
  <c r="V298" i="35" s="1"/>
  <c r="W298" i="35"/>
  <c r="X298" i="35"/>
  <c r="Y298" i="35"/>
  <c r="AA298" i="35"/>
  <c r="N299" i="35"/>
  <c r="R299" i="35"/>
  <c r="T299" i="35" s="1"/>
  <c r="S299" i="35"/>
  <c r="U299" i="35"/>
  <c r="V299" i="35" s="1"/>
  <c r="Y299" i="35"/>
  <c r="AA299" i="35"/>
  <c r="N300" i="35"/>
  <c r="R300" i="35"/>
  <c r="T300" i="35" s="1"/>
  <c r="S300" i="35"/>
  <c r="U300" i="35"/>
  <c r="V300" i="35"/>
  <c r="W300" i="35"/>
  <c r="X300" i="35" s="1"/>
  <c r="Y300" i="35"/>
  <c r="AA300" i="35"/>
  <c r="N301" i="35"/>
  <c r="R301" i="35"/>
  <c r="W301" i="35" s="1"/>
  <c r="X301" i="35" s="1"/>
  <c r="S301" i="35"/>
  <c r="Y301" i="35"/>
  <c r="AA301" i="35"/>
  <c r="N302" i="35"/>
  <c r="R302" i="35"/>
  <c r="T302" i="35" s="1"/>
  <c r="S302" i="35"/>
  <c r="U302" i="35"/>
  <c r="V302" i="35"/>
  <c r="W302" i="35"/>
  <c r="X302" i="35" s="1"/>
  <c r="Y302" i="35"/>
  <c r="AA302" i="35"/>
  <c r="N303" i="35"/>
  <c r="R303" i="35"/>
  <c r="S303" i="35" s="1"/>
  <c r="Y303" i="35"/>
  <c r="AA303" i="35"/>
  <c r="N304" i="35"/>
  <c r="R304" i="35"/>
  <c r="Y304" i="35"/>
  <c r="AA304" i="35"/>
  <c r="N305" i="35"/>
  <c r="R305" i="35"/>
  <c r="W305" i="35" s="1"/>
  <c r="X305" i="35" s="1"/>
  <c r="S305" i="35"/>
  <c r="T305" i="35"/>
  <c r="U305" i="35"/>
  <c r="V305" i="35" s="1"/>
  <c r="Y305" i="35"/>
  <c r="AA305" i="35"/>
  <c r="N306" i="35"/>
  <c r="R306" i="35"/>
  <c r="T306" i="35" s="1"/>
  <c r="Y306" i="35"/>
  <c r="AA306" i="35"/>
  <c r="N307" i="35"/>
  <c r="R307" i="35"/>
  <c r="S307" i="35" s="1"/>
  <c r="Y307" i="35"/>
  <c r="AA307" i="35"/>
  <c r="N308" i="35"/>
  <c r="R308" i="35"/>
  <c r="Y308" i="35"/>
  <c r="AA308" i="35"/>
  <c r="N309" i="35"/>
  <c r="R309" i="35"/>
  <c r="W309" i="35" s="1"/>
  <c r="X309" i="35" s="1"/>
  <c r="Y309" i="35"/>
  <c r="AA309" i="35"/>
  <c r="N310" i="35"/>
  <c r="R310" i="35"/>
  <c r="T310" i="35" s="1"/>
  <c r="S310" i="35"/>
  <c r="U310" i="35"/>
  <c r="V310" i="35"/>
  <c r="W310" i="35"/>
  <c r="X310" i="35"/>
  <c r="Y310" i="35"/>
  <c r="AA310" i="35"/>
  <c r="N311" i="35"/>
  <c r="R311" i="35"/>
  <c r="S311" i="35" s="1"/>
  <c r="Y311" i="35"/>
  <c r="AA311" i="35"/>
  <c r="N312" i="35"/>
  <c r="R312" i="35"/>
  <c r="Y312" i="35"/>
  <c r="AA312" i="35"/>
  <c r="N313" i="35"/>
  <c r="R313" i="35"/>
  <c r="W313" i="35" s="1"/>
  <c r="X313" i="35" s="1"/>
  <c r="S313" i="35"/>
  <c r="T313" i="35"/>
  <c r="Y313" i="35"/>
  <c r="AA313" i="35"/>
  <c r="N314" i="35"/>
  <c r="R314" i="35"/>
  <c r="T314" i="35" s="1"/>
  <c r="U314" i="35"/>
  <c r="V314" i="35"/>
  <c r="W314" i="35"/>
  <c r="X314" i="35" s="1"/>
  <c r="Y314" i="35"/>
  <c r="AA314" i="35"/>
  <c r="N315" i="35"/>
  <c r="R315" i="35"/>
  <c r="S315" i="35" s="1"/>
  <c r="U315" i="35"/>
  <c r="V315" i="35" s="1"/>
  <c r="Y315" i="35"/>
  <c r="AA315" i="35"/>
  <c r="N316" i="35"/>
  <c r="R316" i="35"/>
  <c r="Y316" i="35"/>
  <c r="AA316" i="35"/>
  <c r="N317" i="35"/>
  <c r="R317" i="35"/>
  <c r="S317" i="35" s="1"/>
  <c r="T317" i="35"/>
  <c r="U317" i="35"/>
  <c r="V317" i="35" s="1"/>
  <c r="W317" i="35"/>
  <c r="X317" i="35" s="1"/>
  <c r="Y317" i="35"/>
  <c r="AA317" i="35"/>
  <c r="N318" i="35"/>
  <c r="R318" i="35"/>
  <c r="T318" i="35" s="1"/>
  <c r="S318" i="35"/>
  <c r="U318" i="35"/>
  <c r="V318" i="35"/>
  <c r="Y318" i="35"/>
  <c r="AA318" i="35"/>
  <c r="N319" i="35"/>
  <c r="R319" i="35"/>
  <c r="S319" i="35" s="1"/>
  <c r="Y319" i="35"/>
  <c r="AA319" i="35"/>
  <c r="N320" i="35"/>
  <c r="R320" i="35"/>
  <c r="Y320" i="35"/>
  <c r="AA320" i="35"/>
  <c r="N321" i="35"/>
  <c r="R321" i="35"/>
  <c r="S321" i="35" s="1"/>
  <c r="T321" i="35"/>
  <c r="U321" i="35"/>
  <c r="V321" i="35" s="1"/>
  <c r="W321" i="35"/>
  <c r="X321" i="35" s="1"/>
  <c r="Y321" i="35"/>
  <c r="AA321" i="35"/>
  <c r="N322" i="35"/>
  <c r="R322" i="35"/>
  <c r="T322" i="35" s="1"/>
  <c r="S322" i="35"/>
  <c r="U322" i="35"/>
  <c r="V322" i="35"/>
  <c r="W322" i="35"/>
  <c r="X322" i="35" s="1"/>
  <c r="Y322" i="35"/>
  <c r="AA322" i="35"/>
  <c r="N323" i="35"/>
  <c r="R323" i="35"/>
  <c r="S323" i="35" s="1"/>
  <c r="Y323" i="35"/>
  <c r="AA323" i="35"/>
  <c r="N324" i="35"/>
  <c r="R324" i="35"/>
  <c r="Y324" i="35"/>
  <c r="AA324" i="35"/>
  <c r="N325" i="35"/>
  <c r="R325" i="35"/>
  <c r="T325" i="35" s="1"/>
  <c r="S325" i="35"/>
  <c r="Y325" i="35"/>
  <c r="AA325" i="35"/>
  <c r="N326" i="35"/>
  <c r="R326" i="35"/>
  <c r="T326" i="35" s="1"/>
  <c r="S326" i="35"/>
  <c r="U326" i="35"/>
  <c r="V326" i="35"/>
  <c r="Y326" i="35"/>
  <c r="AA326" i="35"/>
  <c r="N327" i="35"/>
  <c r="R327" i="35"/>
  <c r="S327" i="35" s="1"/>
  <c r="U327" i="35"/>
  <c r="V327" i="35" s="1"/>
  <c r="Y327" i="35"/>
  <c r="AA327" i="35"/>
  <c r="N328" i="35"/>
  <c r="R328" i="35"/>
  <c r="Y328" i="35"/>
  <c r="AA328" i="35"/>
  <c r="N329" i="35"/>
  <c r="R329" i="35"/>
  <c r="T329" i="35" s="1"/>
  <c r="S329" i="35"/>
  <c r="Y329" i="35"/>
  <c r="AA329" i="35"/>
  <c r="N330" i="35"/>
  <c r="R330" i="35"/>
  <c r="T330" i="35" s="1"/>
  <c r="S330" i="35"/>
  <c r="U330" i="35"/>
  <c r="V330" i="35"/>
  <c r="W330" i="35"/>
  <c r="X330" i="35" s="1"/>
  <c r="Y330" i="35"/>
  <c r="AA330" i="35"/>
  <c r="N331" i="35"/>
  <c r="R331" i="35"/>
  <c r="S331" i="35" s="1"/>
  <c r="U331" i="35"/>
  <c r="V331" i="35" s="1"/>
  <c r="W331" i="35"/>
  <c r="X331" i="35" s="1"/>
  <c r="Y331" i="35"/>
  <c r="AA331" i="35"/>
  <c r="N332" i="35"/>
  <c r="R332" i="35"/>
  <c r="Y332" i="35"/>
  <c r="AA332" i="35"/>
  <c r="N333" i="35"/>
  <c r="R333" i="35"/>
  <c r="T333" i="35" s="1"/>
  <c r="S333" i="35"/>
  <c r="Y333" i="35"/>
  <c r="AA333" i="35"/>
  <c r="N334" i="35"/>
  <c r="R334" i="35"/>
  <c r="T334" i="35" s="1"/>
  <c r="S334" i="35"/>
  <c r="U334" i="35"/>
  <c r="V334" i="35"/>
  <c r="W334" i="35"/>
  <c r="X334" i="35" s="1"/>
  <c r="Y334" i="35"/>
  <c r="AA334" i="35"/>
  <c r="N335" i="35"/>
  <c r="R335" i="35"/>
  <c r="T335" i="35" s="1"/>
  <c r="S335" i="35"/>
  <c r="U335" i="35"/>
  <c r="V335" i="35" s="1"/>
  <c r="W335" i="35"/>
  <c r="X335" i="35" s="1"/>
  <c r="Y335" i="35"/>
  <c r="AA335" i="35"/>
  <c r="N336" i="35"/>
  <c r="R336" i="35"/>
  <c r="Y336" i="35"/>
  <c r="AA336" i="35"/>
  <c r="N337" i="35"/>
  <c r="R337" i="35"/>
  <c r="T337" i="35" s="1"/>
  <c r="S337" i="35"/>
  <c r="U337" i="35"/>
  <c r="V337" i="35" s="1"/>
  <c r="W337" i="35"/>
  <c r="X337" i="35" s="1"/>
  <c r="Y337" i="35"/>
  <c r="AA337" i="35"/>
  <c r="N338" i="35"/>
  <c r="R338" i="35"/>
  <c r="T338" i="35" s="1"/>
  <c r="S338" i="35"/>
  <c r="U338" i="35"/>
  <c r="V338" i="35"/>
  <c r="W338" i="35"/>
  <c r="X338" i="35" s="1"/>
  <c r="Y338" i="35"/>
  <c r="AA338" i="35"/>
  <c r="N339" i="35"/>
  <c r="R339" i="35"/>
  <c r="T339" i="35" s="1"/>
  <c r="S339" i="35"/>
  <c r="Y339" i="35"/>
  <c r="AA339" i="35"/>
  <c r="N340" i="35"/>
  <c r="R340" i="35"/>
  <c r="Y340" i="35"/>
  <c r="AA340" i="35"/>
  <c r="N341" i="35"/>
  <c r="R341" i="35"/>
  <c r="T341" i="35" s="1"/>
  <c r="S341" i="35"/>
  <c r="Y341" i="35"/>
  <c r="AA341" i="35"/>
  <c r="N342" i="35"/>
  <c r="R342" i="35"/>
  <c r="T342" i="35" s="1"/>
  <c r="S342" i="35"/>
  <c r="U342" i="35"/>
  <c r="V342" i="35"/>
  <c r="Y342" i="35"/>
  <c r="AA342" i="35"/>
  <c r="N343" i="35"/>
  <c r="R343" i="35"/>
  <c r="T343" i="35" s="1"/>
  <c r="S343" i="35"/>
  <c r="W343" i="35"/>
  <c r="X343" i="35"/>
  <c r="Y343" i="35"/>
  <c r="AA343" i="35"/>
  <c r="N344" i="35"/>
  <c r="R344" i="35"/>
  <c r="Y344" i="35"/>
  <c r="AA344" i="35"/>
  <c r="N345" i="35"/>
  <c r="R345" i="35"/>
  <c r="S345" i="35" s="1"/>
  <c r="Y345" i="35"/>
  <c r="AA345" i="35"/>
  <c r="N346" i="35"/>
  <c r="R346" i="35"/>
  <c r="T346" i="35" s="1"/>
  <c r="S346" i="35"/>
  <c r="U346" i="35"/>
  <c r="V346" i="35"/>
  <c r="W346" i="35"/>
  <c r="X346" i="35" s="1"/>
  <c r="Y346" i="35"/>
  <c r="AA346" i="35"/>
  <c r="N347" i="35"/>
  <c r="R347" i="35"/>
  <c r="T347" i="35" s="1"/>
  <c r="S347" i="35"/>
  <c r="Y347" i="35"/>
  <c r="AA347" i="35"/>
  <c r="N348" i="35"/>
  <c r="R348" i="35"/>
  <c r="Y348" i="35"/>
  <c r="AA348" i="35"/>
  <c r="N349" i="35"/>
  <c r="R349" i="35"/>
  <c r="S349" i="35" s="1"/>
  <c r="T349" i="35"/>
  <c r="U349" i="35"/>
  <c r="V349" i="35" s="1"/>
  <c r="W349" i="35"/>
  <c r="X349" i="35" s="1"/>
  <c r="Y349" i="35"/>
  <c r="AA349" i="35"/>
  <c r="N350" i="35"/>
  <c r="R350" i="35"/>
  <c r="T350" i="35" s="1"/>
  <c r="S350" i="35"/>
  <c r="U350" i="35"/>
  <c r="V350" i="35"/>
  <c r="Y350" i="35"/>
  <c r="AA350" i="35"/>
  <c r="N351" i="35"/>
  <c r="R351" i="35"/>
  <c r="T351" i="35" s="1"/>
  <c r="Y351" i="35"/>
  <c r="AA351" i="35"/>
  <c r="N352" i="35"/>
  <c r="R352" i="35"/>
  <c r="Y352" i="35"/>
  <c r="AA352" i="35"/>
  <c r="N353" i="35"/>
  <c r="R353" i="35"/>
  <c r="S353" i="35"/>
  <c r="T353" i="35"/>
  <c r="U353" i="35"/>
  <c r="V353" i="35" s="1"/>
  <c r="W353" i="35"/>
  <c r="X353" i="35" s="1"/>
  <c r="Y353" i="35"/>
  <c r="AA353" i="35"/>
  <c r="N354" i="35"/>
  <c r="R354" i="35"/>
  <c r="T354" i="35" s="1"/>
  <c r="S354" i="35"/>
  <c r="U354" i="35"/>
  <c r="V354" i="35" s="1"/>
  <c r="Y354" i="35"/>
  <c r="AA354" i="35"/>
  <c r="N355" i="35"/>
  <c r="R355" i="35"/>
  <c r="S355" i="35" s="1"/>
  <c r="T355" i="35"/>
  <c r="U355" i="35"/>
  <c r="V355" i="35" s="1"/>
  <c r="W355" i="35"/>
  <c r="X355" i="35"/>
  <c r="Y355" i="35"/>
  <c r="AA355" i="35"/>
  <c r="N356" i="35"/>
  <c r="R356" i="35"/>
  <c r="Y356" i="35"/>
  <c r="AA356" i="35"/>
  <c r="N357" i="35"/>
  <c r="R357" i="35"/>
  <c r="S357" i="35"/>
  <c r="T357" i="35"/>
  <c r="U357" i="35"/>
  <c r="V357" i="35" s="1"/>
  <c r="W357" i="35"/>
  <c r="X357" i="35" s="1"/>
  <c r="Y357" i="35"/>
  <c r="AA357" i="35"/>
  <c r="N358" i="35"/>
  <c r="R358" i="35"/>
  <c r="T358" i="35" s="1"/>
  <c r="Y358" i="35"/>
  <c r="AA358" i="35"/>
  <c r="N359" i="35"/>
  <c r="R359" i="35"/>
  <c r="S359" i="35"/>
  <c r="T359" i="35"/>
  <c r="U359" i="35"/>
  <c r="V359" i="35" s="1"/>
  <c r="W359" i="35"/>
  <c r="X359" i="35" s="1"/>
  <c r="Y359" i="35"/>
  <c r="AA359" i="35"/>
  <c r="N360" i="35"/>
  <c r="R360" i="35"/>
  <c r="Y360" i="35"/>
  <c r="AA360" i="35"/>
  <c r="N361" i="35"/>
  <c r="R361" i="35"/>
  <c r="T361" i="35" s="1"/>
  <c r="S361" i="35"/>
  <c r="W361" i="35"/>
  <c r="X361" i="35" s="1"/>
  <c r="Y361" i="35"/>
  <c r="AA361" i="35"/>
  <c r="N362" i="35"/>
  <c r="R362" i="35"/>
  <c r="T362" i="35" s="1"/>
  <c r="S362" i="35"/>
  <c r="U362" i="35"/>
  <c r="V362" i="35"/>
  <c r="W362" i="35"/>
  <c r="X362" i="35" s="1"/>
  <c r="Y362" i="35"/>
  <c r="AA362" i="35"/>
  <c r="N363" i="35"/>
  <c r="R363" i="35"/>
  <c r="W363" i="35" s="1"/>
  <c r="X363" i="35" s="1"/>
  <c r="S363" i="35"/>
  <c r="T363" i="35"/>
  <c r="U363" i="35"/>
  <c r="V363" i="35" s="1"/>
  <c r="Y363" i="35"/>
  <c r="AA363" i="35"/>
  <c r="N364" i="35"/>
  <c r="R364" i="35"/>
  <c r="Y364" i="35"/>
  <c r="AA364" i="35"/>
  <c r="N365" i="35"/>
  <c r="R365" i="35"/>
  <c r="S365" i="35" s="1"/>
  <c r="T365" i="35"/>
  <c r="U365" i="35"/>
  <c r="V365" i="35" s="1"/>
  <c r="W365" i="35"/>
  <c r="X365" i="35" s="1"/>
  <c r="Y365" i="35"/>
  <c r="AA365" i="35"/>
  <c r="N366" i="35"/>
  <c r="R366" i="35"/>
  <c r="T366" i="35" s="1"/>
  <c r="S366" i="35"/>
  <c r="U366" i="35"/>
  <c r="V366" i="35"/>
  <c r="W366" i="35"/>
  <c r="X366" i="35" s="1"/>
  <c r="Y366" i="35"/>
  <c r="AA366" i="35"/>
  <c r="N367" i="35"/>
  <c r="R367" i="35"/>
  <c r="S367" i="35" s="1"/>
  <c r="Y367" i="35"/>
  <c r="AA367" i="35"/>
  <c r="N368" i="35"/>
  <c r="R368" i="35"/>
  <c r="Y368" i="35"/>
  <c r="AA368" i="35"/>
  <c r="N369" i="35"/>
  <c r="R369" i="35"/>
  <c r="S369" i="35"/>
  <c r="T369" i="35"/>
  <c r="U369" i="35"/>
  <c r="V369" i="35" s="1"/>
  <c r="W369" i="35"/>
  <c r="X369" i="35" s="1"/>
  <c r="Y369" i="35"/>
  <c r="AA369" i="35"/>
  <c r="N370" i="35"/>
  <c r="R370" i="35"/>
  <c r="T370" i="35" s="1"/>
  <c r="S370" i="35"/>
  <c r="W370" i="35"/>
  <c r="X370" i="35" s="1"/>
  <c r="Y370" i="35"/>
  <c r="AA370" i="35"/>
  <c r="N371" i="35"/>
  <c r="R371" i="35"/>
  <c r="S371" i="35"/>
  <c r="T371" i="35"/>
  <c r="U371" i="35"/>
  <c r="V371" i="35" s="1"/>
  <c r="W371" i="35"/>
  <c r="X371" i="35"/>
  <c r="Y371" i="35"/>
  <c r="AA371" i="35"/>
  <c r="N372" i="35"/>
  <c r="R372" i="35"/>
  <c r="Y372" i="35"/>
  <c r="AA372" i="35"/>
  <c r="N373" i="35"/>
  <c r="R373" i="35"/>
  <c r="U373" i="35" s="1"/>
  <c r="V373" i="35" s="1"/>
  <c r="S373" i="35"/>
  <c r="T373" i="35"/>
  <c r="Y373" i="35"/>
  <c r="AA373" i="35"/>
  <c r="N374" i="35"/>
  <c r="R374" i="35"/>
  <c r="T374" i="35" s="1"/>
  <c r="U374" i="35"/>
  <c r="V374" i="35"/>
  <c r="W374" i="35"/>
  <c r="X374" i="35" s="1"/>
  <c r="Y374" i="35"/>
  <c r="AA374" i="35"/>
  <c r="N375" i="35"/>
  <c r="R375" i="35"/>
  <c r="S375" i="35"/>
  <c r="T375" i="35"/>
  <c r="U375" i="35"/>
  <c r="V375" i="35" s="1"/>
  <c r="W375" i="35"/>
  <c r="X375" i="35" s="1"/>
  <c r="Y375" i="35"/>
  <c r="AA375" i="35"/>
  <c r="N376" i="35"/>
  <c r="R376" i="35"/>
  <c r="Y376" i="35"/>
  <c r="AA376" i="35"/>
  <c r="N377" i="35"/>
  <c r="R377" i="35"/>
  <c r="T377" i="35" s="1"/>
  <c r="S377" i="35"/>
  <c r="U377" i="35"/>
  <c r="V377" i="35" s="1"/>
  <c r="W377" i="35"/>
  <c r="X377" i="35" s="1"/>
  <c r="Y377" i="35"/>
  <c r="AA377" i="35"/>
  <c r="N378" i="35"/>
  <c r="R378" i="35"/>
  <c r="T378" i="35" s="1"/>
  <c r="S378" i="35"/>
  <c r="U378" i="35"/>
  <c r="V378" i="35"/>
  <c r="W378" i="35"/>
  <c r="X378" i="35" s="1"/>
  <c r="Y378" i="35"/>
  <c r="AA378" i="35"/>
  <c r="N379" i="35"/>
  <c r="R379" i="35"/>
  <c r="T379" i="35" s="1"/>
  <c r="S379" i="35"/>
  <c r="W379" i="35"/>
  <c r="X379" i="35"/>
  <c r="Y379" i="35"/>
  <c r="AA379" i="35"/>
  <c r="N380" i="35"/>
  <c r="R380" i="35"/>
  <c r="Y380" i="35"/>
  <c r="AA380" i="35"/>
  <c r="N381" i="35"/>
  <c r="R381" i="35"/>
  <c r="S381" i="35" s="1"/>
  <c r="Y381" i="35"/>
  <c r="AA381" i="35"/>
  <c r="N382" i="35"/>
  <c r="R382" i="35"/>
  <c r="T382" i="35" s="1"/>
  <c r="S382" i="35"/>
  <c r="U382" i="35"/>
  <c r="V382" i="35" s="1"/>
  <c r="Y382" i="35"/>
  <c r="AA382" i="35"/>
  <c r="N383" i="35"/>
  <c r="R383" i="35"/>
  <c r="S383" i="35" s="1"/>
  <c r="T383" i="35"/>
  <c r="U383" i="35"/>
  <c r="V383" i="35" s="1"/>
  <c r="W383" i="35"/>
  <c r="X383" i="35"/>
  <c r="Y383" i="35"/>
  <c r="AA383" i="35"/>
  <c r="N384" i="35"/>
  <c r="R384" i="35"/>
  <c r="Y384" i="35"/>
  <c r="AA384" i="35"/>
  <c r="N385" i="35"/>
  <c r="R385" i="35"/>
  <c r="S385" i="35" s="1"/>
  <c r="T385" i="35"/>
  <c r="U385" i="35"/>
  <c r="V385" i="35" s="1"/>
  <c r="Y385" i="35"/>
  <c r="AA385" i="35"/>
  <c r="N386" i="35"/>
  <c r="R386" i="35"/>
  <c r="T386" i="35" s="1"/>
  <c r="S386" i="35"/>
  <c r="W386" i="35"/>
  <c r="X386" i="35" s="1"/>
  <c r="Y386" i="35"/>
  <c r="AA386" i="35"/>
  <c r="N387" i="35"/>
  <c r="R387" i="35"/>
  <c r="S387" i="35"/>
  <c r="T387" i="35"/>
  <c r="U387" i="35"/>
  <c r="V387" i="35" s="1"/>
  <c r="W387" i="35"/>
  <c r="X387" i="35" s="1"/>
  <c r="Y387" i="35"/>
  <c r="AA387" i="35"/>
  <c r="N388" i="35"/>
  <c r="R388" i="35"/>
  <c r="Y388" i="35"/>
  <c r="AA388" i="35"/>
  <c r="N389" i="35"/>
  <c r="R389" i="35"/>
  <c r="S389" i="35"/>
  <c r="T389" i="35"/>
  <c r="U389" i="35"/>
  <c r="V389" i="35" s="1"/>
  <c r="W389" i="35"/>
  <c r="X389" i="35" s="1"/>
  <c r="Y389" i="35"/>
  <c r="AA389" i="35"/>
  <c r="N390" i="35"/>
  <c r="R390" i="35"/>
  <c r="T390" i="35" s="1"/>
  <c r="Y390" i="35"/>
  <c r="AA390" i="35"/>
  <c r="N391" i="35"/>
  <c r="R391" i="35"/>
  <c r="U391" i="35" s="1"/>
  <c r="V391" i="35" s="1"/>
  <c r="S391" i="35"/>
  <c r="T391" i="35"/>
  <c r="Y391" i="35"/>
  <c r="AA391" i="35"/>
  <c r="N392" i="35"/>
  <c r="R392" i="35"/>
  <c r="Y392" i="35"/>
  <c r="AA392" i="35"/>
  <c r="N393" i="35"/>
  <c r="R393" i="35"/>
  <c r="T393" i="35" s="1"/>
  <c r="S393" i="35"/>
  <c r="Y393" i="35"/>
  <c r="AA393" i="35"/>
  <c r="N394" i="35"/>
  <c r="R394" i="35"/>
  <c r="T394" i="35" s="1"/>
  <c r="U394" i="35"/>
  <c r="V394" i="35"/>
  <c r="Y394" i="35"/>
  <c r="AA394" i="35"/>
  <c r="N395" i="35"/>
  <c r="R395" i="35"/>
  <c r="T395" i="35" s="1"/>
  <c r="S395" i="35"/>
  <c r="U395" i="35"/>
  <c r="V395" i="35" s="1"/>
  <c r="W395" i="35"/>
  <c r="X395" i="35"/>
  <c r="Y395" i="35"/>
  <c r="AA395" i="35"/>
  <c r="N396" i="35"/>
  <c r="R396" i="35"/>
  <c r="Y396" i="35"/>
  <c r="AA396" i="35"/>
  <c r="N397" i="35"/>
  <c r="R397" i="35"/>
  <c r="S397" i="35" s="1"/>
  <c r="W397" i="35"/>
  <c r="X397" i="35" s="1"/>
  <c r="Y397" i="35"/>
  <c r="AA397" i="35"/>
  <c r="N398" i="35"/>
  <c r="R398" i="35"/>
  <c r="T398" i="35" s="1"/>
  <c r="S398" i="35"/>
  <c r="U398" i="35"/>
  <c r="V398" i="35" s="1"/>
  <c r="W398" i="35"/>
  <c r="X398" i="35" s="1"/>
  <c r="Y398" i="35"/>
  <c r="AA398" i="35"/>
  <c r="N399" i="35"/>
  <c r="R399" i="35"/>
  <c r="S399" i="35" s="1"/>
  <c r="Y399" i="35"/>
  <c r="AA399" i="35"/>
  <c r="N400" i="35"/>
  <c r="R400" i="35"/>
  <c r="Y400" i="35"/>
  <c r="AA400" i="35"/>
  <c r="N401" i="35"/>
  <c r="R401" i="35"/>
  <c r="S401" i="35"/>
  <c r="T401" i="35"/>
  <c r="U401" i="35"/>
  <c r="V401" i="35" s="1"/>
  <c r="W401" i="35"/>
  <c r="X401" i="35" s="1"/>
  <c r="Y401" i="35"/>
  <c r="AA401" i="35"/>
  <c r="N402" i="35"/>
  <c r="R402" i="35"/>
  <c r="T402" i="35" s="1"/>
  <c r="S402" i="35"/>
  <c r="Y402" i="35"/>
  <c r="AA402" i="35"/>
  <c r="N403" i="35"/>
  <c r="R403" i="35"/>
  <c r="S403" i="35" s="1"/>
  <c r="T403" i="35"/>
  <c r="U403" i="35"/>
  <c r="V403" i="35" s="1"/>
  <c r="Y403" i="35"/>
  <c r="AA403" i="35"/>
  <c r="N404" i="35"/>
  <c r="R404" i="35"/>
  <c r="Y404" i="35"/>
  <c r="AA404" i="35"/>
  <c r="N405" i="35"/>
  <c r="R405" i="35"/>
  <c r="U405" i="35" s="1"/>
  <c r="V405" i="35" s="1"/>
  <c r="S405" i="35"/>
  <c r="T405" i="35"/>
  <c r="Y405" i="35"/>
  <c r="AA405" i="35"/>
  <c r="N406" i="35"/>
  <c r="R406" i="35"/>
  <c r="T406" i="35" s="1"/>
  <c r="W406" i="35"/>
  <c r="X406" i="35" s="1"/>
  <c r="Y406" i="35"/>
  <c r="AA406" i="35"/>
  <c r="N407" i="35"/>
  <c r="R407" i="35"/>
  <c r="S407" i="35"/>
  <c r="T407" i="35"/>
  <c r="U407" i="35"/>
  <c r="V407" i="35" s="1"/>
  <c r="W407" i="35"/>
  <c r="X407" i="35"/>
  <c r="Y407" i="35"/>
  <c r="AA407" i="35"/>
  <c r="N408" i="35"/>
  <c r="R408" i="35"/>
  <c r="S408" i="35" s="1"/>
  <c r="Y408" i="35"/>
  <c r="AA408" i="35"/>
  <c r="N409" i="35"/>
  <c r="R409" i="35"/>
  <c r="S409" i="35" s="1"/>
  <c r="Y409" i="35"/>
  <c r="AA409" i="35"/>
  <c r="N410" i="35"/>
  <c r="R410" i="35"/>
  <c r="T410" i="35" s="1"/>
  <c r="S410" i="35"/>
  <c r="U410" i="35"/>
  <c r="V410" i="35" s="1"/>
  <c r="W410" i="35"/>
  <c r="X410" i="35" s="1"/>
  <c r="Y410" i="35"/>
  <c r="AA410" i="35"/>
  <c r="N411" i="35"/>
  <c r="O411" i="35"/>
  <c r="O410" i="35" s="1"/>
  <c r="O409" i="35" s="1"/>
  <c r="O408" i="35" s="1"/>
  <c r="O407" i="35" s="1"/>
  <c r="O406" i="35" s="1"/>
  <c r="O405" i="35" s="1"/>
  <c r="O404" i="35" s="1"/>
  <c r="O403" i="35" s="1"/>
  <c r="O402" i="35" s="1"/>
  <c r="O401" i="35" s="1"/>
  <c r="O400" i="35" s="1"/>
  <c r="O399" i="35" s="1"/>
  <c r="O398" i="35" s="1"/>
  <c r="O397" i="35" s="1"/>
  <c r="O396" i="35" s="1"/>
  <c r="O395" i="35" s="1"/>
  <c r="O394" i="35" s="1"/>
  <c r="O393" i="35" s="1"/>
  <c r="O392" i="35" s="1"/>
  <c r="O391" i="35" s="1"/>
  <c r="O390" i="35" s="1"/>
  <c r="O389" i="35" s="1"/>
  <c r="O388" i="35" s="1"/>
  <c r="O387" i="35" s="1"/>
  <c r="O386" i="35" s="1"/>
  <c r="O385" i="35" s="1"/>
  <c r="O384" i="35" s="1"/>
  <c r="O383" i="35" s="1"/>
  <c r="O382" i="35" s="1"/>
  <c r="O381" i="35" s="1"/>
  <c r="O380" i="35" s="1"/>
  <c r="O379" i="35" s="1"/>
  <c r="O378" i="35" s="1"/>
  <c r="O377" i="35" s="1"/>
  <c r="O376" i="35" s="1"/>
  <c r="O375" i="35" s="1"/>
  <c r="O374" i="35" s="1"/>
  <c r="O373" i="35" s="1"/>
  <c r="O372" i="35" s="1"/>
  <c r="O371" i="35" s="1"/>
  <c r="O370" i="35" s="1"/>
  <c r="O369" i="35" s="1"/>
  <c r="O368" i="35" s="1"/>
  <c r="O367" i="35" s="1"/>
  <c r="O366" i="35" s="1"/>
  <c r="O365" i="35" s="1"/>
  <c r="O364" i="35" s="1"/>
  <c r="O363" i="35" s="1"/>
  <c r="O362" i="35" s="1"/>
  <c r="O361" i="35" s="1"/>
  <c r="O360" i="35" s="1"/>
  <c r="O359" i="35" s="1"/>
  <c r="O358" i="35" s="1"/>
  <c r="O357" i="35" s="1"/>
  <c r="O356" i="35" s="1"/>
  <c r="O355" i="35" s="1"/>
  <c r="O354" i="35" s="1"/>
  <c r="O353" i="35" s="1"/>
  <c r="O352" i="35" s="1"/>
  <c r="O351" i="35" s="1"/>
  <c r="O350" i="35" s="1"/>
  <c r="O349" i="35" s="1"/>
  <c r="O348" i="35" s="1"/>
  <c r="O347" i="35" s="1"/>
  <c r="O346" i="35" s="1"/>
  <c r="O345" i="35" s="1"/>
  <c r="O344" i="35" s="1"/>
  <c r="O343" i="35" s="1"/>
  <c r="O342" i="35" s="1"/>
  <c r="O341" i="35" s="1"/>
  <c r="O340" i="35" s="1"/>
  <c r="O339" i="35" s="1"/>
  <c r="O338" i="35" s="1"/>
  <c r="O337" i="35" s="1"/>
  <c r="O336" i="35" s="1"/>
  <c r="O335" i="35" s="1"/>
  <c r="O334" i="35" s="1"/>
  <c r="O333" i="35" s="1"/>
  <c r="O332" i="35" s="1"/>
  <c r="O331" i="35" s="1"/>
  <c r="O330" i="35" s="1"/>
  <c r="O329" i="35" s="1"/>
  <c r="O328" i="35" s="1"/>
  <c r="O327" i="35" s="1"/>
  <c r="O326" i="35" s="1"/>
  <c r="O325" i="35" s="1"/>
  <c r="O324" i="35" s="1"/>
  <c r="O323" i="35" s="1"/>
  <c r="O322" i="35" s="1"/>
  <c r="O321" i="35" s="1"/>
  <c r="O320" i="35" s="1"/>
  <c r="O319" i="35" s="1"/>
  <c r="O318" i="35" s="1"/>
  <c r="O317" i="35" s="1"/>
  <c r="O316" i="35" s="1"/>
  <c r="O315" i="35" s="1"/>
  <c r="O314" i="35" s="1"/>
  <c r="O313" i="35" s="1"/>
  <c r="O312" i="35" s="1"/>
  <c r="O311" i="35" s="1"/>
  <c r="O310" i="35" s="1"/>
  <c r="O309" i="35" s="1"/>
  <c r="O308" i="35" s="1"/>
  <c r="O307" i="35" s="1"/>
  <c r="O306" i="35" s="1"/>
  <c r="O305" i="35" s="1"/>
  <c r="O304" i="35" s="1"/>
  <c r="O303" i="35" s="1"/>
  <c r="O302" i="35" s="1"/>
  <c r="O301" i="35" s="1"/>
  <c r="O300" i="35" s="1"/>
  <c r="O299" i="35" s="1"/>
  <c r="O298" i="35" s="1"/>
  <c r="O297" i="35" s="1"/>
  <c r="O296" i="35" s="1"/>
  <c r="O295" i="35" s="1"/>
  <c r="O294" i="35" s="1"/>
  <c r="O293" i="35" s="1"/>
  <c r="O292" i="35" s="1"/>
  <c r="O291" i="35" s="1"/>
  <c r="O290" i="35" s="1"/>
  <c r="O289" i="35" s="1"/>
  <c r="O288" i="35" s="1"/>
  <c r="O287" i="35" s="1"/>
  <c r="O286" i="35" s="1"/>
  <c r="O285" i="35" s="1"/>
  <c r="O284" i="35" s="1"/>
  <c r="O283" i="35" s="1"/>
  <c r="O282" i="35" s="1"/>
  <c r="O281" i="35" s="1"/>
  <c r="O280" i="35" s="1"/>
  <c r="O279" i="35" s="1"/>
  <c r="O278" i="35" s="1"/>
  <c r="O277" i="35" s="1"/>
  <c r="O276" i="35" s="1"/>
  <c r="O275" i="35" s="1"/>
  <c r="O274" i="35" s="1"/>
  <c r="O273" i="35" s="1"/>
  <c r="O272" i="35" s="1"/>
  <c r="O271" i="35" s="1"/>
  <c r="O270" i="35" s="1"/>
  <c r="O269" i="35" s="1"/>
  <c r="O268" i="35" s="1"/>
  <c r="O267" i="35" s="1"/>
  <c r="O266" i="35" s="1"/>
  <c r="O265" i="35" s="1"/>
  <c r="O264" i="35" s="1"/>
  <c r="O263" i="35" s="1"/>
  <c r="O262" i="35" s="1"/>
  <c r="O261" i="35" s="1"/>
  <c r="O260" i="35" s="1"/>
  <c r="O259" i="35" s="1"/>
  <c r="O258" i="35" s="1"/>
  <c r="O257" i="35" s="1"/>
  <c r="O256" i="35" s="1"/>
  <c r="O255" i="35" s="1"/>
  <c r="O254" i="35" s="1"/>
  <c r="O253" i="35" s="1"/>
  <c r="O252" i="35" s="1"/>
  <c r="O251" i="35" s="1"/>
  <c r="O250" i="35" s="1"/>
  <c r="O249" i="35" s="1"/>
  <c r="O248" i="35" s="1"/>
  <c r="O247" i="35" s="1"/>
  <c r="O246" i="35" s="1"/>
  <c r="O245" i="35" s="1"/>
  <c r="O244" i="35" s="1"/>
  <c r="O243" i="35" s="1"/>
  <c r="O242" i="35" s="1"/>
  <c r="O241" i="35" s="1"/>
  <c r="O240" i="35" s="1"/>
  <c r="O239" i="35" s="1"/>
  <c r="O238" i="35" s="1"/>
  <c r="O237" i="35" s="1"/>
  <c r="O236" i="35" s="1"/>
  <c r="O235" i="35" s="1"/>
  <c r="O234" i="35" s="1"/>
  <c r="O233" i="35" s="1"/>
  <c r="O232" i="35" s="1"/>
  <c r="O231" i="35" s="1"/>
  <c r="O230" i="35" s="1"/>
  <c r="O229" i="35" s="1"/>
  <c r="O228" i="35" s="1"/>
  <c r="O227" i="35" s="1"/>
  <c r="O226" i="35" s="1"/>
  <c r="O225" i="35" s="1"/>
  <c r="O224" i="35" s="1"/>
  <c r="O223" i="35" s="1"/>
  <c r="O222" i="35" s="1"/>
  <c r="O221" i="35" s="1"/>
  <c r="O220" i="35" s="1"/>
  <c r="O219" i="35" s="1"/>
  <c r="O218" i="35" s="1"/>
  <c r="O217" i="35" s="1"/>
  <c r="O216" i="35" s="1"/>
  <c r="O215" i="35" s="1"/>
  <c r="O214" i="35" s="1"/>
  <c r="O213" i="35" s="1"/>
  <c r="O212" i="35" s="1"/>
  <c r="O211" i="35" s="1"/>
  <c r="O210" i="35" s="1"/>
  <c r="O209" i="35" s="1"/>
  <c r="O208" i="35" s="1"/>
  <c r="O207" i="35" s="1"/>
  <c r="O206" i="35" s="1"/>
  <c r="O205" i="35" s="1"/>
  <c r="O204" i="35" s="1"/>
  <c r="O203" i="35" s="1"/>
  <c r="O202" i="35" s="1"/>
  <c r="O201" i="35" s="1"/>
  <c r="O200" i="35" s="1"/>
  <c r="O199" i="35" s="1"/>
  <c r="O198" i="35" s="1"/>
  <c r="O197" i="35" s="1"/>
  <c r="O196" i="35" s="1"/>
  <c r="O195" i="35" s="1"/>
  <c r="O194" i="35" s="1"/>
  <c r="O193" i="35" s="1"/>
  <c r="O192" i="35" s="1"/>
  <c r="O191" i="35" s="1"/>
  <c r="O190" i="35" s="1"/>
  <c r="O189" i="35" s="1"/>
  <c r="O188" i="35" s="1"/>
  <c r="O187" i="35" s="1"/>
  <c r="O186" i="35" s="1"/>
  <c r="O185" i="35" s="1"/>
  <c r="O184" i="35" s="1"/>
  <c r="O183" i="35" s="1"/>
  <c r="O182" i="35" s="1"/>
  <c r="O181" i="35" s="1"/>
  <c r="O180" i="35" s="1"/>
  <c r="O179" i="35" s="1"/>
  <c r="O178" i="35" s="1"/>
  <c r="O177" i="35" s="1"/>
  <c r="O176" i="35" s="1"/>
  <c r="O175" i="35" s="1"/>
  <c r="O174" i="35" s="1"/>
  <c r="O173" i="35" s="1"/>
  <c r="O172" i="35" s="1"/>
  <c r="O171" i="35" s="1"/>
  <c r="O170" i="35" s="1"/>
  <c r="O169" i="35" s="1"/>
  <c r="O168" i="35" s="1"/>
  <c r="O167" i="35" s="1"/>
  <c r="O166" i="35" s="1"/>
  <c r="O165" i="35" s="1"/>
  <c r="O164" i="35" s="1"/>
  <c r="O163" i="35" s="1"/>
  <c r="O162" i="35" s="1"/>
  <c r="O161" i="35" s="1"/>
  <c r="O160" i="35" s="1"/>
  <c r="O159" i="35" s="1"/>
  <c r="O158" i="35" s="1"/>
  <c r="O157" i="35" s="1"/>
  <c r="O156" i="35" s="1"/>
  <c r="O155" i="35" s="1"/>
  <c r="O154" i="35" s="1"/>
  <c r="O153" i="35" s="1"/>
  <c r="O152" i="35" s="1"/>
  <c r="O151" i="35" s="1"/>
  <c r="O150" i="35" s="1"/>
  <c r="O149" i="35" s="1"/>
  <c r="O148" i="35" s="1"/>
  <c r="O147" i="35" s="1"/>
  <c r="O146" i="35" s="1"/>
  <c r="O145" i="35" s="1"/>
  <c r="O144" i="35" s="1"/>
  <c r="O143" i="35" s="1"/>
  <c r="O142" i="35" s="1"/>
  <c r="O141" i="35" s="1"/>
  <c r="O140" i="35" s="1"/>
  <c r="O139" i="35" s="1"/>
  <c r="O138" i="35" s="1"/>
  <c r="O137" i="35" s="1"/>
  <c r="O136" i="35" s="1"/>
  <c r="O135" i="35" s="1"/>
  <c r="O134" i="35" s="1"/>
  <c r="O133" i="35" s="1"/>
  <c r="O132" i="35" s="1"/>
  <c r="O131" i="35" s="1"/>
  <c r="O130" i="35" s="1"/>
  <c r="O129" i="35" s="1"/>
  <c r="O128" i="35" s="1"/>
  <c r="O127" i="35" s="1"/>
  <c r="O126" i="35" s="1"/>
  <c r="O125" i="35" s="1"/>
  <c r="O124" i="35" s="1"/>
  <c r="O123" i="35" s="1"/>
  <c r="O122" i="35" s="1"/>
  <c r="O121" i="35" s="1"/>
  <c r="O120" i="35" s="1"/>
  <c r="O119" i="35" s="1"/>
  <c r="O118" i="35" s="1"/>
  <c r="O117" i="35" s="1"/>
  <c r="O116" i="35" s="1"/>
  <c r="O115" i="35" s="1"/>
  <c r="O114" i="35" s="1"/>
  <c r="O113" i="35" s="1"/>
  <c r="O112" i="35" s="1"/>
  <c r="O111" i="35" s="1"/>
  <c r="O110" i="35" s="1"/>
  <c r="O109" i="35" s="1"/>
  <c r="O108" i="35" s="1"/>
  <c r="O107" i="35" s="1"/>
  <c r="O106" i="35" s="1"/>
  <c r="O105" i="35" s="1"/>
  <c r="O104" i="35" s="1"/>
  <c r="O103" i="35" s="1"/>
  <c r="O102" i="35" s="1"/>
  <c r="O101" i="35" s="1"/>
  <c r="O100" i="35" s="1"/>
  <c r="O99" i="35" s="1"/>
  <c r="O98" i="35" s="1"/>
  <c r="O97" i="35" s="1"/>
  <c r="O96" i="35" s="1"/>
  <c r="O95" i="35" s="1"/>
  <c r="O94" i="35" s="1"/>
  <c r="O93" i="35" s="1"/>
  <c r="O92" i="35" s="1"/>
  <c r="O91" i="35" s="1"/>
  <c r="O90" i="35" s="1"/>
  <c r="O89" i="35" s="1"/>
  <c r="O88" i="35" s="1"/>
  <c r="O87" i="35" s="1"/>
  <c r="O86" i="35" s="1"/>
  <c r="O85" i="35" s="1"/>
  <c r="O84" i="35" s="1"/>
  <c r="O83" i="35" s="1"/>
  <c r="O82" i="35" s="1"/>
  <c r="O81" i="35" s="1"/>
  <c r="O80" i="35" s="1"/>
  <c r="O79" i="35" s="1"/>
  <c r="O78" i="35" s="1"/>
  <c r="O77" i="35" s="1"/>
  <c r="O76" i="35" s="1"/>
  <c r="O75" i="35" s="1"/>
  <c r="O74" i="35" s="1"/>
  <c r="O73" i="35" s="1"/>
  <c r="O72" i="35" s="1"/>
  <c r="O71" i="35" s="1"/>
  <c r="O70" i="35" s="1"/>
  <c r="O69" i="35" s="1"/>
  <c r="O68" i="35" s="1"/>
  <c r="O67" i="35" s="1"/>
  <c r="O66" i="35" s="1"/>
  <c r="O65" i="35" s="1"/>
  <c r="O64" i="35" s="1"/>
  <c r="O63" i="35" s="1"/>
  <c r="O62" i="35" s="1"/>
  <c r="O61" i="35" s="1"/>
  <c r="O60" i="35" s="1"/>
  <c r="O59" i="35" s="1"/>
  <c r="O58" i="35" s="1"/>
  <c r="O57" i="35" s="1"/>
  <c r="O56" i="35" s="1"/>
  <c r="O55" i="35" s="1"/>
  <c r="O54" i="35" s="1"/>
  <c r="O53" i="35" s="1"/>
  <c r="O52" i="35" s="1"/>
  <c r="O51" i="35" s="1"/>
  <c r="O50" i="35" s="1"/>
  <c r="O49" i="35" s="1"/>
  <c r="O48" i="35" s="1"/>
  <c r="O47" i="35" s="1"/>
  <c r="O46" i="35" s="1"/>
  <c r="O45" i="35" s="1"/>
  <c r="O44" i="35" s="1"/>
  <c r="O43" i="35" s="1"/>
  <c r="O42" i="35" s="1"/>
  <c r="O41" i="35" s="1"/>
  <c r="O40" i="35" s="1"/>
  <c r="O39" i="35" s="1"/>
  <c r="O38" i="35" s="1"/>
  <c r="O37" i="35" s="1"/>
  <c r="O36" i="35" s="1"/>
  <c r="O35" i="35" s="1"/>
  <c r="O34" i="35" s="1"/>
  <c r="O33" i="35" s="1"/>
  <c r="O32" i="35" s="1"/>
  <c r="O31" i="35" s="1"/>
  <c r="O30" i="35" s="1"/>
  <c r="O29" i="35" s="1"/>
  <c r="O28" i="35" s="1"/>
  <c r="O27" i="35" s="1"/>
  <c r="O26" i="35" s="1"/>
  <c r="O25" i="35" s="1"/>
  <c r="O24" i="35" s="1"/>
  <c r="O23" i="35" s="1"/>
  <c r="O22" i="35" s="1"/>
  <c r="O21" i="35" s="1"/>
  <c r="O20" i="35" s="1"/>
  <c r="O19" i="35" s="1"/>
  <c r="O18" i="35" s="1"/>
  <c r="O17" i="35" s="1"/>
  <c r="O16" i="35" s="1"/>
  <c r="O15" i="35" s="1"/>
  <c r="O14" i="35" s="1"/>
  <c r="O13" i="35" s="1"/>
  <c r="R411" i="35"/>
  <c r="S411" i="35" s="1"/>
  <c r="T411" i="35"/>
  <c r="U411" i="35"/>
  <c r="V411" i="35" s="1"/>
  <c r="W411" i="35"/>
  <c r="X411" i="35" s="1"/>
  <c r="Y411" i="35"/>
  <c r="AA411" i="35"/>
  <c r="T233" i="35" l="1"/>
  <c r="T187" i="35"/>
  <c r="T119" i="35"/>
  <c r="T29" i="35"/>
  <c r="T16" i="35"/>
  <c r="W16" i="35" s="1"/>
  <c r="U386" i="35"/>
  <c r="V386" i="35" s="1"/>
  <c r="S374" i="35"/>
  <c r="U343" i="35"/>
  <c r="V343" i="35" s="1"/>
  <c r="W327" i="35"/>
  <c r="X327" i="35" s="1"/>
  <c r="S314" i="35"/>
  <c r="U282" i="35"/>
  <c r="V282" i="35" s="1"/>
  <c r="U279" i="35"/>
  <c r="V279" i="35" s="1"/>
  <c r="U266" i="35"/>
  <c r="V266" i="35" s="1"/>
  <c r="U190" i="35"/>
  <c r="V190" i="35" s="1"/>
  <c r="U174" i="35"/>
  <c r="V174" i="35" s="1"/>
  <c r="T131" i="35"/>
  <c r="U75" i="35"/>
  <c r="V75" i="35" s="1"/>
  <c r="U39" i="35"/>
  <c r="V39" i="35" s="1"/>
  <c r="W272" i="35"/>
  <c r="X272" i="35" s="1"/>
  <c r="W367" i="35"/>
  <c r="X367" i="35" s="1"/>
  <c r="W358" i="35"/>
  <c r="X358" i="35" s="1"/>
  <c r="W306" i="35"/>
  <c r="X306" i="35" s="1"/>
  <c r="W297" i="35"/>
  <c r="X297" i="35" s="1"/>
  <c r="W235" i="35"/>
  <c r="X235" i="35" s="1"/>
  <c r="W229" i="35"/>
  <c r="X229" i="35" s="1"/>
  <c r="W211" i="35"/>
  <c r="X211" i="35" s="1"/>
  <c r="W205" i="35"/>
  <c r="X205" i="35" s="1"/>
  <c r="W161" i="35"/>
  <c r="X161" i="35" s="1"/>
  <c r="W149" i="35"/>
  <c r="X149" i="35" s="1"/>
  <c r="W127" i="35"/>
  <c r="X127" i="35" s="1"/>
  <c r="W124" i="35"/>
  <c r="X124" i="35" s="1"/>
  <c r="W115" i="35"/>
  <c r="X115" i="35" s="1"/>
  <c r="W87" i="35"/>
  <c r="X87" i="35" s="1"/>
  <c r="U367" i="35"/>
  <c r="V367" i="35" s="1"/>
  <c r="W333" i="35"/>
  <c r="X333" i="35" s="1"/>
  <c r="U294" i="35"/>
  <c r="V294" i="35" s="1"/>
  <c r="U291" i="35"/>
  <c r="V291" i="35" s="1"/>
  <c r="U272" i="35"/>
  <c r="V272" i="35" s="1"/>
  <c r="W252" i="35"/>
  <c r="X252" i="35" s="1"/>
  <c r="U235" i="35"/>
  <c r="V235" i="35" s="1"/>
  <c r="U229" i="35"/>
  <c r="V229" i="35" s="1"/>
  <c r="S226" i="35"/>
  <c r="W223" i="35"/>
  <c r="X223" i="35" s="1"/>
  <c r="S220" i="35"/>
  <c r="U214" i="35"/>
  <c r="V214" i="35" s="1"/>
  <c r="U211" i="35"/>
  <c r="V211" i="35" s="1"/>
  <c r="W208" i="35"/>
  <c r="X208" i="35" s="1"/>
  <c r="U205" i="35"/>
  <c r="V205" i="35" s="1"/>
  <c r="U202" i="35"/>
  <c r="V202" i="35" s="1"/>
  <c r="U161" i="35"/>
  <c r="V161" i="35" s="1"/>
  <c r="U158" i="35"/>
  <c r="V158" i="35" s="1"/>
  <c r="U149" i="35"/>
  <c r="V149" i="35" s="1"/>
  <c r="U127" i="35"/>
  <c r="V127" i="35" s="1"/>
  <c r="U115" i="35"/>
  <c r="V115" i="35" s="1"/>
  <c r="S106" i="35"/>
  <c r="U87" i="35"/>
  <c r="V87" i="35" s="1"/>
  <c r="S57" i="35"/>
  <c r="T54" i="35"/>
  <c r="U51" i="35"/>
  <c r="V51" i="35" s="1"/>
  <c r="U48" i="35"/>
  <c r="V48" i="35" s="1"/>
  <c r="W391" i="35"/>
  <c r="X391" i="35" s="1"/>
  <c r="W382" i="35"/>
  <c r="X382" i="35" s="1"/>
  <c r="U379" i="35"/>
  <c r="V379" i="35" s="1"/>
  <c r="W373" i="35"/>
  <c r="X373" i="35" s="1"/>
  <c r="T367" i="35"/>
  <c r="U361" i="35"/>
  <c r="V361" i="35" s="1"/>
  <c r="U358" i="35"/>
  <c r="V358" i="35" s="1"/>
  <c r="W339" i="35"/>
  <c r="X339" i="35" s="1"/>
  <c r="U333" i="35"/>
  <c r="V333" i="35" s="1"/>
  <c r="W323" i="35"/>
  <c r="X323" i="35" s="1"/>
  <c r="U313" i="35"/>
  <c r="V313" i="35" s="1"/>
  <c r="U306" i="35"/>
  <c r="V306" i="35" s="1"/>
  <c r="U297" i="35"/>
  <c r="V297" i="35" s="1"/>
  <c r="W278" i="35"/>
  <c r="X278" i="35" s="1"/>
  <c r="W275" i="35"/>
  <c r="X275" i="35" s="1"/>
  <c r="T272" i="35"/>
  <c r="T252" i="35"/>
  <c r="T235" i="35"/>
  <c r="T229" i="35"/>
  <c r="T211" i="35"/>
  <c r="U208" i="35"/>
  <c r="V208" i="35" s="1"/>
  <c r="T205" i="35"/>
  <c r="T161" i="35"/>
  <c r="T149" i="35"/>
  <c r="T127" i="35"/>
  <c r="U124" i="35"/>
  <c r="V124" i="35" s="1"/>
  <c r="T115" i="35"/>
  <c r="T87" i="35"/>
  <c r="S51" i="35"/>
  <c r="S48" i="35"/>
  <c r="T28" i="35"/>
  <c r="W18" i="35"/>
  <c r="X18" i="35" s="1"/>
  <c r="W403" i="35"/>
  <c r="X403" i="35" s="1"/>
  <c r="W394" i="35"/>
  <c r="X394" i="35" s="1"/>
  <c r="W385" i="35"/>
  <c r="X385" i="35" s="1"/>
  <c r="U370" i="35"/>
  <c r="V370" i="35" s="1"/>
  <c r="S358" i="35"/>
  <c r="W342" i="35"/>
  <c r="X342" i="35" s="1"/>
  <c r="U339" i="35"/>
  <c r="V339" i="35" s="1"/>
  <c r="W326" i="35"/>
  <c r="X326" i="35" s="1"/>
  <c r="U323" i="35"/>
  <c r="V323" i="35" s="1"/>
  <c r="S306" i="35"/>
  <c r="S297" i="35"/>
  <c r="W281" i="35"/>
  <c r="X281" i="35" s="1"/>
  <c r="U278" i="35"/>
  <c r="V278" i="35" s="1"/>
  <c r="U275" i="35"/>
  <c r="V275" i="35" s="1"/>
  <c r="S252" i="35"/>
  <c r="U245" i="35"/>
  <c r="V245" i="35" s="1"/>
  <c r="U232" i="35"/>
  <c r="V232" i="35" s="1"/>
  <c r="S208" i="35"/>
  <c r="W176" i="35"/>
  <c r="X176" i="35" s="1"/>
  <c r="W133" i="35"/>
  <c r="X133" i="35" s="1"/>
  <c r="W130" i="35"/>
  <c r="X130" i="35" s="1"/>
  <c r="S124" i="35"/>
  <c r="W74" i="35"/>
  <c r="X74" i="35" s="1"/>
  <c r="S38" i="35"/>
  <c r="W31" i="35"/>
  <c r="X31" i="35" s="1"/>
  <c r="U18" i="35"/>
  <c r="V18" i="35" s="1"/>
  <c r="U397" i="35"/>
  <c r="V397" i="35" s="1"/>
  <c r="W345" i="35"/>
  <c r="X345" i="35" s="1"/>
  <c r="U284" i="35"/>
  <c r="V284" i="35" s="1"/>
  <c r="S281" i="35"/>
  <c r="W268" i="35"/>
  <c r="X268" i="35" s="1"/>
  <c r="W258" i="35"/>
  <c r="X258" i="35" s="1"/>
  <c r="W248" i="35"/>
  <c r="X248" i="35" s="1"/>
  <c r="U195" i="35"/>
  <c r="V195" i="35" s="1"/>
  <c r="S189" i="35"/>
  <c r="W179" i="35"/>
  <c r="X179" i="35" s="1"/>
  <c r="U173" i="35"/>
  <c r="V173" i="35" s="1"/>
  <c r="S164" i="35"/>
  <c r="W142" i="35"/>
  <c r="X142" i="35" s="1"/>
  <c r="W136" i="35"/>
  <c r="X136" i="35" s="1"/>
  <c r="U133" i="35"/>
  <c r="V133" i="35" s="1"/>
  <c r="S130" i="35"/>
  <c r="U111" i="35"/>
  <c r="V111" i="35" s="1"/>
  <c r="U93" i="35"/>
  <c r="V93" i="35" s="1"/>
  <c r="S77" i="35"/>
  <c r="T74" i="35"/>
  <c r="U71" i="35"/>
  <c r="V71" i="35" s="1"/>
  <c r="U68" i="35"/>
  <c r="V68" i="35" s="1"/>
  <c r="W65" i="35"/>
  <c r="X65" i="35" s="1"/>
  <c r="W62" i="35"/>
  <c r="X62" i="35" s="1"/>
  <c r="W44" i="35"/>
  <c r="X44" i="35" s="1"/>
  <c r="U41" i="35"/>
  <c r="V41" i="35" s="1"/>
  <c r="S31" i="35"/>
  <c r="U21" i="35"/>
  <c r="W409" i="35"/>
  <c r="X409" i="35" s="1"/>
  <c r="U409" i="35"/>
  <c r="V409" i="35" s="1"/>
  <c r="U406" i="35"/>
  <c r="V406" i="35" s="1"/>
  <c r="T397" i="35"/>
  <c r="S394" i="35"/>
  <c r="W351" i="35"/>
  <c r="X351" i="35" s="1"/>
  <c r="U345" i="35"/>
  <c r="V345" i="35" s="1"/>
  <c r="W329" i="35"/>
  <c r="X329" i="35" s="1"/>
  <c r="U309" i="35"/>
  <c r="V309" i="35" s="1"/>
  <c r="W290" i="35"/>
  <c r="X290" i="35" s="1"/>
  <c r="W287" i="35"/>
  <c r="X287" i="35" s="1"/>
  <c r="T284" i="35"/>
  <c r="U268" i="35"/>
  <c r="V268" i="35" s="1"/>
  <c r="U258" i="35"/>
  <c r="V258" i="35" s="1"/>
  <c r="T248" i="35"/>
  <c r="W219" i="35"/>
  <c r="X219" i="35" s="1"/>
  <c r="T195" i="35"/>
  <c r="U182" i="35"/>
  <c r="V182" i="35" s="1"/>
  <c r="U179" i="35"/>
  <c r="V179" i="35" s="1"/>
  <c r="T173" i="35"/>
  <c r="W170" i="35"/>
  <c r="X170" i="35" s="1"/>
  <c r="W151" i="35"/>
  <c r="X151" i="35" s="1"/>
  <c r="W145" i="35"/>
  <c r="X145" i="35" s="1"/>
  <c r="U136" i="35"/>
  <c r="V136" i="35" s="1"/>
  <c r="T133" i="35"/>
  <c r="T111" i="35"/>
  <c r="U108" i="35"/>
  <c r="V108" i="35" s="1"/>
  <c r="W99" i="35"/>
  <c r="X99" i="35" s="1"/>
  <c r="T93" i="35"/>
  <c r="S71" i="35"/>
  <c r="T68" i="35"/>
  <c r="U65" i="35"/>
  <c r="V65" i="35" s="1"/>
  <c r="U62" i="35"/>
  <c r="V62" i="35" s="1"/>
  <c r="W59" i="35"/>
  <c r="X59" i="35" s="1"/>
  <c r="W56" i="35"/>
  <c r="X56" i="35" s="1"/>
  <c r="U44" i="35"/>
  <c r="V44" i="35" s="1"/>
  <c r="T41" i="35"/>
  <c r="S34" i="35"/>
  <c r="U34" i="35" s="1"/>
  <c r="T21" i="35"/>
  <c r="W21" i="35" s="1"/>
  <c r="T409" i="35"/>
  <c r="S406" i="35"/>
  <c r="W354" i="35"/>
  <c r="X354" i="35" s="1"/>
  <c r="U351" i="35"/>
  <c r="V351" i="35" s="1"/>
  <c r="T345" i="35"/>
  <c r="U329" i="35"/>
  <c r="V329" i="35" s="1"/>
  <c r="W319" i="35"/>
  <c r="X319" i="35" s="1"/>
  <c r="T309" i="35"/>
  <c r="W299" i="35"/>
  <c r="X299" i="35" s="1"/>
  <c r="W293" i="35"/>
  <c r="X293" i="35" s="1"/>
  <c r="U290" i="35"/>
  <c r="V290" i="35" s="1"/>
  <c r="U287" i="35"/>
  <c r="V287" i="35" s="1"/>
  <c r="T268" i="35"/>
  <c r="T258" i="35"/>
  <c r="S248" i="35"/>
  <c r="U241" i="35"/>
  <c r="V241" i="35" s="1"/>
  <c r="W216" i="35"/>
  <c r="X216" i="35" s="1"/>
  <c r="U198" i="35"/>
  <c r="V198" i="35" s="1"/>
  <c r="S182" i="35"/>
  <c r="T179" i="35"/>
  <c r="S170" i="35"/>
  <c r="W154" i="35"/>
  <c r="X154" i="35" s="1"/>
  <c r="U151" i="35"/>
  <c r="V151" i="35" s="1"/>
  <c r="U145" i="35"/>
  <c r="V145" i="35" s="1"/>
  <c r="T136" i="35"/>
  <c r="S108" i="35"/>
  <c r="S65" i="35"/>
  <c r="T62" i="35"/>
  <c r="U59" i="35"/>
  <c r="V59" i="35" s="1"/>
  <c r="W53" i="35"/>
  <c r="X53" i="35" s="1"/>
  <c r="S44" i="35"/>
  <c r="W34" i="35"/>
  <c r="T24" i="35"/>
  <c r="W24" i="35" s="1"/>
  <c r="S351" i="35"/>
  <c r="U319" i="35"/>
  <c r="V319" i="35" s="1"/>
  <c r="S309" i="35"/>
  <c r="S290" i="35"/>
  <c r="U251" i="35"/>
  <c r="V251" i="35" s="1"/>
  <c r="W228" i="35"/>
  <c r="X228" i="35" s="1"/>
  <c r="W160" i="35"/>
  <c r="X160" i="35" s="1"/>
  <c r="W126" i="35"/>
  <c r="X126" i="35" s="1"/>
  <c r="U114" i="35"/>
  <c r="V114" i="35" s="1"/>
  <c r="S59" i="35"/>
  <c r="W381" i="35"/>
  <c r="X381" i="35" s="1"/>
  <c r="W280" i="35"/>
  <c r="X280" i="35" s="1"/>
  <c r="W163" i="35"/>
  <c r="X163" i="35" s="1"/>
  <c r="W129" i="35"/>
  <c r="X129" i="35" s="1"/>
  <c r="W76" i="35"/>
  <c r="X76" i="35" s="1"/>
  <c r="W17" i="35"/>
  <c r="X17" i="35" s="1"/>
  <c r="U13" i="35"/>
  <c r="V13" i="35" s="1"/>
  <c r="W264" i="35"/>
  <c r="X264" i="35" s="1"/>
  <c r="W402" i="35"/>
  <c r="X402" i="35" s="1"/>
  <c r="W341" i="35"/>
  <c r="X341" i="35" s="1"/>
  <c r="W325" i="35"/>
  <c r="X325" i="35" s="1"/>
  <c r="U280" i="35"/>
  <c r="V280" i="35" s="1"/>
  <c r="U264" i="35"/>
  <c r="V264" i="35" s="1"/>
  <c r="T254" i="35"/>
  <c r="T237" i="35"/>
  <c r="T231" i="35"/>
  <c r="W191" i="35"/>
  <c r="X191" i="35" s="1"/>
  <c r="T175" i="35"/>
  <c r="U166" i="35"/>
  <c r="V166" i="35" s="1"/>
  <c r="U163" i="35"/>
  <c r="V163" i="35" s="1"/>
  <c r="U129" i="35"/>
  <c r="V129" i="35" s="1"/>
  <c r="S120" i="35"/>
  <c r="W95" i="35"/>
  <c r="X95" i="35" s="1"/>
  <c r="T82" i="35"/>
  <c r="U76" i="35"/>
  <c r="V76" i="35" s="1"/>
  <c r="W73" i="35"/>
  <c r="X73" i="35" s="1"/>
  <c r="W70" i="35"/>
  <c r="X70" i="35" s="1"/>
  <c r="W33" i="35"/>
  <c r="X33" i="35" s="1"/>
  <c r="S30" i="35"/>
  <c r="U30" i="35" s="1"/>
  <c r="U17" i="35"/>
  <c r="V17" i="35" s="1"/>
  <c r="W390" i="35"/>
  <c r="X390" i="35" s="1"/>
  <c r="U399" i="35"/>
  <c r="V399" i="35" s="1"/>
  <c r="W405" i="35"/>
  <c r="X405" i="35" s="1"/>
  <c r="T399" i="35"/>
  <c r="U393" i="35"/>
  <c r="V393" i="35" s="1"/>
  <c r="U390" i="35"/>
  <c r="V390" i="35" s="1"/>
  <c r="T381" i="35"/>
  <c r="W347" i="35"/>
  <c r="X347" i="35" s="1"/>
  <c r="U341" i="35"/>
  <c r="V341" i="35" s="1"/>
  <c r="U325" i="35"/>
  <c r="V325" i="35" s="1"/>
  <c r="U301" i="35"/>
  <c r="V301" i="35" s="1"/>
  <c r="W286" i="35"/>
  <c r="X286" i="35" s="1"/>
  <c r="W283" i="35"/>
  <c r="X283" i="35" s="1"/>
  <c r="T280" i="35"/>
  <c r="T264" i="35"/>
  <c r="U247" i="35"/>
  <c r="V247" i="35" s="1"/>
  <c r="W240" i="35"/>
  <c r="X240" i="35" s="1"/>
  <c r="W197" i="35"/>
  <c r="X197" i="35" s="1"/>
  <c r="U194" i="35"/>
  <c r="V194" i="35" s="1"/>
  <c r="U191" i="35"/>
  <c r="V191" i="35" s="1"/>
  <c r="W172" i="35"/>
  <c r="X172" i="35" s="1"/>
  <c r="W169" i="35"/>
  <c r="X169" i="35" s="1"/>
  <c r="S166" i="35"/>
  <c r="T163" i="35"/>
  <c r="W141" i="35"/>
  <c r="X141" i="35" s="1"/>
  <c r="W132" i="35"/>
  <c r="X132" i="35" s="1"/>
  <c r="T129" i="35"/>
  <c r="U95" i="35"/>
  <c r="V95" i="35" s="1"/>
  <c r="T76" i="35"/>
  <c r="U73" i="35"/>
  <c r="V73" i="35" s="1"/>
  <c r="U70" i="35"/>
  <c r="V70" i="35" s="1"/>
  <c r="W67" i="35"/>
  <c r="X67" i="35" s="1"/>
  <c r="W64" i="35"/>
  <c r="X64" i="35" s="1"/>
  <c r="W43" i="35"/>
  <c r="X43" i="35" s="1"/>
  <c r="U33" i="35"/>
  <c r="V33" i="35" s="1"/>
  <c r="W20" i="35"/>
  <c r="X20" i="35" s="1"/>
  <c r="T17" i="35"/>
  <c r="W399" i="35"/>
  <c r="X399" i="35" s="1"/>
  <c r="W393" i="35"/>
  <c r="X393" i="35" s="1"/>
  <c r="U381" i="35"/>
  <c r="V381" i="35" s="1"/>
  <c r="U402" i="35"/>
  <c r="V402" i="35" s="1"/>
  <c r="S390" i="35"/>
  <c r="W350" i="35"/>
  <c r="X350" i="35" s="1"/>
  <c r="U347" i="35"/>
  <c r="V347" i="35" s="1"/>
  <c r="W318" i="35"/>
  <c r="X318" i="35" s="1"/>
  <c r="U311" i="35"/>
  <c r="V311" i="35" s="1"/>
  <c r="T301" i="35"/>
  <c r="W289" i="35"/>
  <c r="X289" i="35" s="1"/>
  <c r="U286" i="35"/>
  <c r="V286" i="35" s="1"/>
  <c r="U283" i="35"/>
  <c r="V283" i="35" s="1"/>
  <c r="U267" i="35"/>
  <c r="V267" i="35" s="1"/>
  <c r="U257" i="35"/>
  <c r="V257" i="35" s="1"/>
  <c r="T240" i="35"/>
  <c r="U172" i="35"/>
  <c r="V172" i="35" s="1"/>
  <c r="U135" i="35"/>
  <c r="V135" i="35" s="1"/>
  <c r="T132" i="35"/>
  <c r="S73" i="35"/>
  <c r="U67" i="35"/>
  <c r="V67" i="35" s="1"/>
  <c r="W61" i="35"/>
  <c r="X61" i="35" s="1"/>
  <c r="S40" i="35"/>
  <c r="U40" i="35" s="1"/>
  <c r="W23" i="35"/>
  <c r="X23" i="35" s="1"/>
  <c r="U15" i="35"/>
  <c r="T15" i="35"/>
  <c r="W15" i="35" s="1"/>
  <c r="S328" i="35"/>
  <c r="T328" i="35"/>
  <c r="U328" i="35"/>
  <c r="V328" i="35" s="1"/>
  <c r="W328" i="35"/>
  <c r="X328" i="35" s="1"/>
  <c r="S400" i="35"/>
  <c r="T400" i="35"/>
  <c r="W400" i="35"/>
  <c r="X400" i="35" s="1"/>
  <c r="U400" i="35"/>
  <c r="V400" i="35" s="1"/>
  <c r="S368" i="35"/>
  <c r="T368" i="35"/>
  <c r="U368" i="35"/>
  <c r="V368" i="35" s="1"/>
  <c r="W368" i="35"/>
  <c r="X368" i="35" s="1"/>
  <c r="S344" i="35"/>
  <c r="T344" i="35"/>
  <c r="U344" i="35"/>
  <c r="V344" i="35" s="1"/>
  <c r="W344" i="35"/>
  <c r="X344" i="35" s="1"/>
  <c r="S364" i="35"/>
  <c r="T364" i="35"/>
  <c r="U364" i="35"/>
  <c r="V364" i="35" s="1"/>
  <c r="W364" i="35"/>
  <c r="X364" i="35" s="1"/>
  <c r="S404" i="35"/>
  <c r="T404" i="35"/>
  <c r="U404" i="35"/>
  <c r="V404" i="35" s="1"/>
  <c r="W404" i="35"/>
  <c r="X404" i="35" s="1"/>
  <c r="S372" i="35"/>
  <c r="T372" i="35"/>
  <c r="U372" i="35"/>
  <c r="V372" i="35" s="1"/>
  <c r="W372" i="35"/>
  <c r="X372" i="35" s="1"/>
  <c r="S320" i="35"/>
  <c r="T320" i="35"/>
  <c r="U320" i="35"/>
  <c r="V320" i="35" s="1"/>
  <c r="W320" i="35"/>
  <c r="X320" i="35" s="1"/>
  <c r="S312" i="35"/>
  <c r="T312" i="35"/>
  <c r="U312" i="35"/>
  <c r="V312" i="35" s="1"/>
  <c r="W312" i="35"/>
  <c r="X312" i="35" s="1"/>
  <c r="S396" i="35"/>
  <c r="T396" i="35"/>
  <c r="U396" i="35"/>
  <c r="V396" i="35" s="1"/>
  <c r="W396" i="35"/>
  <c r="X396" i="35" s="1"/>
  <c r="S376" i="35"/>
  <c r="T376" i="35"/>
  <c r="U376" i="35"/>
  <c r="V376" i="35" s="1"/>
  <c r="W376" i="35"/>
  <c r="X376" i="35" s="1"/>
  <c r="S348" i="35"/>
  <c r="T348" i="35"/>
  <c r="U348" i="35"/>
  <c r="V348" i="35" s="1"/>
  <c r="W348" i="35"/>
  <c r="X348" i="35" s="1"/>
  <c r="S332" i="35"/>
  <c r="T332" i="35"/>
  <c r="U332" i="35"/>
  <c r="V332" i="35" s="1"/>
  <c r="W332" i="35"/>
  <c r="X332" i="35" s="1"/>
  <c r="S304" i="35"/>
  <c r="T304" i="35"/>
  <c r="U304" i="35"/>
  <c r="V304" i="35" s="1"/>
  <c r="W304" i="35"/>
  <c r="X304" i="35" s="1"/>
  <c r="S380" i="35"/>
  <c r="T380" i="35"/>
  <c r="U380" i="35"/>
  <c r="V380" i="35" s="1"/>
  <c r="W380" i="35"/>
  <c r="X380" i="35" s="1"/>
  <c r="S384" i="35"/>
  <c r="T384" i="35"/>
  <c r="U384" i="35"/>
  <c r="V384" i="35" s="1"/>
  <c r="W384" i="35"/>
  <c r="X384" i="35" s="1"/>
  <c r="S352" i="35"/>
  <c r="T352" i="35"/>
  <c r="U352" i="35"/>
  <c r="V352" i="35" s="1"/>
  <c r="W352" i="35"/>
  <c r="X352" i="35" s="1"/>
  <c r="S336" i="35"/>
  <c r="T336" i="35"/>
  <c r="U336" i="35"/>
  <c r="V336" i="35" s="1"/>
  <c r="W336" i="35"/>
  <c r="X336" i="35" s="1"/>
  <c r="S324" i="35"/>
  <c r="T324" i="35"/>
  <c r="U324" i="35"/>
  <c r="V324" i="35" s="1"/>
  <c r="W324" i="35"/>
  <c r="X324" i="35" s="1"/>
  <c r="T408" i="35"/>
  <c r="U408" i="35"/>
  <c r="V408" i="35" s="1"/>
  <c r="W408" i="35"/>
  <c r="X408" i="35" s="1"/>
  <c r="S388" i="35"/>
  <c r="T388" i="35"/>
  <c r="U388" i="35"/>
  <c r="V388" i="35" s="1"/>
  <c r="W388" i="35"/>
  <c r="X388" i="35" s="1"/>
  <c r="S356" i="35"/>
  <c r="T356" i="35"/>
  <c r="U356" i="35"/>
  <c r="V356" i="35" s="1"/>
  <c r="W356" i="35"/>
  <c r="X356" i="35" s="1"/>
  <c r="S392" i="35"/>
  <c r="T392" i="35"/>
  <c r="U392" i="35"/>
  <c r="V392" i="35" s="1"/>
  <c r="W392" i="35"/>
  <c r="X392" i="35" s="1"/>
  <c r="S360" i="35"/>
  <c r="T360" i="35"/>
  <c r="U360" i="35"/>
  <c r="V360" i="35" s="1"/>
  <c r="W360" i="35"/>
  <c r="X360" i="35" s="1"/>
  <c r="S340" i="35"/>
  <c r="T340" i="35"/>
  <c r="U340" i="35"/>
  <c r="V340" i="35" s="1"/>
  <c r="W340" i="35"/>
  <c r="X340" i="35" s="1"/>
  <c r="S316" i="35"/>
  <c r="T316" i="35"/>
  <c r="U316" i="35"/>
  <c r="V316" i="35" s="1"/>
  <c r="W316" i="35"/>
  <c r="X316" i="35" s="1"/>
  <c r="S308" i="35"/>
  <c r="T308" i="35"/>
  <c r="U308" i="35"/>
  <c r="V308" i="35" s="1"/>
  <c r="W308" i="35"/>
  <c r="X308" i="35" s="1"/>
  <c r="W315" i="35"/>
  <c r="X315" i="35" s="1"/>
  <c r="W311" i="35"/>
  <c r="X311" i="35" s="1"/>
  <c r="W307" i="35"/>
  <c r="X307" i="35" s="1"/>
  <c r="W303" i="35"/>
  <c r="X303" i="35" s="1"/>
  <c r="U295" i="35"/>
  <c r="V295" i="35" s="1"/>
  <c r="S295" i="35"/>
  <c r="U307" i="35"/>
  <c r="V307" i="35" s="1"/>
  <c r="U303" i="35"/>
  <c r="V303" i="35" s="1"/>
  <c r="T331" i="35"/>
  <c r="T327" i="35"/>
  <c r="T323" i="35"/>
  <c r="T319" i="35"/>
  <c r="T315" i="35"/>
  <c r="T311" i="35"/>
  <c r="T307" i="35"/>
  <c r="T303" i="35"/>
  <c r="T238" i="35"/>
  <c r="U238" i="35"/>
  <c r="V238" i="35" s="1"/>
  <c r="W238" i="35"/>
  <c r="X238" i="35" s="1"/>
  <c r="S238" i="35"/>
  <c r="T178" i="35"/>
  <c r="S178" i="35"/>
  <c r="U178" i="35"/>
  <c r="V178" i="35" s="1"/>
  <c r="W178" i="35"/>
  <c r="X178" i="35" s="1"/>
  <c r="T273" i="35"/>
  <c r="T269" i="35"/>
  <c r="T265" i="35"/>
  <c r="T261" i="35"/>
  <c r="T257" i="35"/>
  <c r="T253" i="35"/>
  <c r="T249" i="35"/>
  <c r="T245" i="35"/>
  <c r="T241" i="35"/>
  <c r="U228" i="35"/>
  <c r="V228" i="35" s="1"/>
  <c r="W222" i="35"/>
  <c r="X222" i="35" s="1"/>
  <c r="T162" i="35"/>
  <c r="S162" i="35"/>
  <c r="U162" i="35"/>
  <c r="V162" i="35" s="1"/>
  <c r="W162" i="35"/>
  <c r="X162" i="35" s="1"/>
  <c r="S148" i="35"/>
  <c r="T148" i="35"/>
  <c r="U148" i="35"/>
  <c r="V148" i="35" s="1"/>
  <c r="W148" i="35"/>
  <c r="X148" i="35" s="1"/>
  <c r="W267" i="35"/>
  <c r="X267" i="35" s="1"/>
  <c r="W263" i="35"/>
  <c r="X263" i="35" s="1"/>
  <c r="W259" i="35"/>
  <c r="X259" i="35" s="1"/>
  <c r="W255" i="35"/>
  <c r="X255" i="35" s="1"/>
  <c r="W251" i="35"/>
  <c r="X251" i="35" s="1"/>
  <c r="W247" i="35"/>
  <c r="X247" i="35" s="1"/>
  <c r="S245" i="35"/>
  <c r="W243" i="35"/>
  <c r="X243" i="35" s="1"/>
  <c r="S241" i="35"/>
  <c r="U230" i="35"/>
  <c r="V230" i="35" s="1"/>
  <c r="S228" i="35"/>
  <c r="U222" i="35"/>
  <c r="V222" i="35" s="1"/>
  <c r="W236" i="35"/>
  <c r="X236" i="35" s="1"/>
  <c r="S230" i="35"/>
  <c r="S222" i="35"/>
  <c r="T291" i="35"/>
  <c r="T287" i="35"/>
  <c r="T283" i="35"/>
  <c r="T279" i="35"/>
  <c r="T275" i="35"/>
  <c r="T271" i="35"/>
  <c r="T267" i="35"/>
  <c r="T263" i="35"/>
  <c r="T259" i="35"/>
  <c r="T255" i="35"/>
  <c r="T251" i="35"/>
  <c r="T247" i="35"/>
  <c r="T243" i="35"/>
  <c r="U236" i="35"/>
  <c r="V236" i="35" s="1"/>
  <c r="S236" i="35"/>
  <c r="W226" i="35"/>
  <c r="X226" i="35" s="1"/>
  <c r="T206" i="35"/>
  <c r="T202" i="35"/>
  <c r="T198" i="35"/>
  <c r="T194" i="35"/>
  <c r="T190" i="35"/>
  <c r="T186" i="35"/>
  <c r="U168" i="35"/>
  <c r="V168" i="35" s="1"/>
  <c r="S198" i="35"/>
  <c r="S194" i="35"/>
  <c r="S190" i="35"/>
  <c r="W188" i="35"/>
  <c r="X188" i="35" s="1"/>
  <c r="S186" i="35"/>
  <c r="W184" i="35"/>
  <c r="X184" i="35" s="1"/>
  <c r="U170" i="35"/>
  <c r="V170" i="35" s="1"/>
  <c r="S168" i="35"/>
  <c r="S92" i="35"/>
  <c r="T92" i="35"/>
  <c r="U92" i="35"/>
  <c r="V92" i="35" s="1"/>
  <c r="W92" i="35"/>
  <c r="X92" i="35" s="1"/>
  <c r="T128" i="35"/>
  <c r="S128" i="35"/>
  <c r="U128" i="35"/>
  <c r="V128" i="35" s="1"/>
  <c r="W128" i="35"/>
  <c r="X128" i="35" s="1"/>
  <c r="U184" i="35"/>
  <c r="V184" i="35" s="1"/>
  <c r="T112" i="35"/>
  <c r="S112" i="35"/>
  <c r="U112" i="35"/>
  <c r="V112" i="35" s="1"/>
  <c r="W112" i="35"/>
  <c r="X112" i="35" s="1"/>
  <c r="T200" i="35"/>
  <c r="T196" i="35"/>
  <c r="T192" i="35"/>
  <c r="T188" i="35"/>
  <c r="T184" i="35"/>
  <c r="W180" i="35"/>
  <c r="X180" i="35" s="1"/>
  <c r="U176" i="35"/>
  <c r="V176" i="35" s="1"/>
  <c r="W164" i="35"/>
  <c r="X164" i="35" s="1"/>
  <c r="U160" i="35"/>
  <c r="V160" i="35" s="1"/>
  <c r="W152" i="35"/>
  <c r="X152" i="35" s="1"/>
  <c r="W182" i="35"/>
  <c r="X182" i="35" s="1"/>
  <c r="S176" i="35"/>
  <c r="W166" i="35"/>
  <c r="X166" i="35" s="1"/>
  <c r="S160" i="35"/>
  <c r="W156" i="35"/>
  <c r="X156" i="35" s="1"/>
  <c r="S140" i="35"/>
  <c r="T140" i="35"/>
  <c r="U140" i="35"/>
  <c r="V140" i="35" s="1"/>
  <c r="W140" i="35"/>
  <c r="X140" i="35" s="1"/>
  <c r="W168" i="35"/>
  <c r="X168" i="35" s="1"/>
  <c r="T152" i="35"/>
  <c r="U152" i="35"/>
  <c r="V152" i="35" s="1"/>
  <c r="S144" i="35"/>
  <c r="T144" i="35"/>
  <c r="U144" i="35"/>
  <c r="V144" i="35" s="1"/>
  <c r="W144" i="35"/>
  <c r="X144" i="35" s="1"/>
  <c r="U146" i="35"/>
  <c r="V146" i="35" s="1"/>
  <c r="U142" i="35"/>
  <c r="V142" i="35" s="1"/>
  <c r="U138" i="35"/>
  <c r="V138" i="35" s="1"/>
  <c r="W131" i="35"/>
  <c r="X131" i="35" s="1"/>
  <c r="W122" i="35"/>
  <c r="X122" i="35" s="1"/>
  <c r="U118" i="35"/>
  <c r="V118" i="35" s="1"/>
  <c r="S100" i="35"/>
  <c r="T100" i="35"/>
  <c r="U120" i="35"/>
  <c r="V120" i="35" s="1"/>
  <c r="S118" i="35"/>
  <c r="S96" i="35"/>
  <c r="T96" i="35"/>
  <c r="U96" i="35"/>
  <c r="V96" i="35" s="1"/>
  <c r="W96" i="35"/>
  <c r="X96" i="35" s="1"/>
  <c r="S84" i="35"/>
  <c r="T84" i="35"/>
  <c r="U84" i="35"/>
  <c r="V84" i="35" s="1"/>
  <c r="W84" i="35"/>
  <c r="X84" i="35" s="1"/>
  <c r="U38" i="35"/>
  <c r="W38" i="35"/>
  <c r="S104" i="35"/>
  <c r="T104" i="35"/>
  <c r="U134" i="35"/>
  <c r="V134" i="35" s="1"/>
  <c r="U126" i="35"/>
  <c r="V126" i="35" s="1"/>
  <c r="W114" i="35"/>
  <c r="X114" i="35" s="1"/>
  <c r="U110" i="35"/>
  <c r="V110" i="35" s="1"/>
  <c r="S88" i="35"/>
  <c r="T88" i="35"/>
  <c r="U88" i="35"/>
  <c r="V88" i="35" s="1"/>
  <c r="W88" i="35"/>
  <c r="X88" i="35" s="1"/>
  <c r="S134" i="35"/>
  <c r="S126" i="35"/>
  <c r="W116" i="35"/>
  <c r="X116" i="35" s="1"/>
  <c r="S110" i="35"/>
  <c r="W118" i="35"/>
  <c r="X118" i="35" s="1"/>
  <c r="U36" i="35"/>
  <c r="W36" i="35"/>
  <c r="U24" i="35"/>
  <c r="W45" i="35"/>
  <c r="T102" i="35"/>
  <c r="T98" i="35"/>
  <c r="T94" i="35"/>
  <c r="T90" i="35"/>
  <c r="T86" i="35"/>
  <c r="U83" i="35"/>
  <c r="V83" i="35" s="1"/>
  <c r="S81" i="35"/>
  <c r="S90" i="35"/>
  <c r="S86" i="35"/>
  <c r="S83" i="35"/>
  <c r="U28" i="35"/>
  <c r="W28" i="35"/>
  <c r="U16" i="35"/>
  <c r="U32" i="35"/>
  <c r="W32" i="35"/>
  <c r="W81" i="35"/>
  <c r="X81" i="35" s="1"/>
  <c r="U77" i="35"/>
  <c r="V77" i="35" s="1"/>
  <c r="T13" i="35"/>
  <c r="U14" i="35"/>
  <c r="S13" i="35"/>
  <c r="T14" i="35"/>
  <c r="W14" i="35" s="1"/>
  <c r="T19" i="35"/>
  <c r="W19" i="35" s="1"/>
  <c r="W30" i="35" l="1"/>
  <c r="W40" i="35"/>
  <c r="AA12" i="35"/>
  <c r="Y12" i="35" l="1"/>
  <c r="H33" i="36" l="1"/>
  <c r="C33" i="36"/>
  <c r="E33" i="36"/>
  <c r="G33" i="36"/>
  <c r="H34" i="36"/>
  <c r="C34" i="36"/>
  <c r="E34" i="36"/>
  <c r="G34" i="36"/>
  <c r="H35" i="36"/>
  <c r="C35" i="36"/>
  <c r="E35" i="36"/>
  <c r="G35" i="36"/>
  <c r="H36" i="36"/>
  <c r="C36" i="36"/>
  <c r="E36" i="36"/>
  <c r="G36" i="36"/>
  <c r="H37" i="36"/>
  <c r="C37" i="36"/>
  <c r="E37" i="36"/>
  <c r="G37" i="36"/>
  <c r="H38" i="36"/>
  <c r="C38" i="36"/>
  <c r="E38" i="36"/>
  <c r="G38" i="36"/>
  <c r="H39" i="36"/>
  <c r="C39" i="36"/>
  <c r="E39" i="36"/>
  <c r="G39" i="36"/>
  <c r="H40" i="36"/>
  <c r="C40" i="36"/>
  <c r="E40" i="36"/>
  <c r="G40" i="36"/>
  <c r="H41" i="36"/>
  <c r="C41" i="36"/>
  <c r="E41" i="36"/>
  <c r="G41" i="36"/>
  <c r="H42" i="36"/>
  <c r="C42" i="36"/>
  <c r="E42" i="36"/>
  <c r="G42" i="36"/>
  <c r="H43" i="36"/>
  <c r="C43" i="36"/>
  <c r="E43" i="36"/>
  <c r="G43" i="36"/>
  <c r="H44" i="36"/>
  <c r="C44" i="36"/>
  <c r="E44" i="36"/>
  <c r="G44" i="36"/>
  <c r="H45" i="36"/>
  <c r="C45" i="36"/>
  <c r="E45" i="36"/>
  <c r="G45" i="36"/>
  <c r="H46" i="36"/>
  <c r="C46" i="36"/>
  <c r="E46" i="36"/>
  <c r="G46" i="36"/>
  <c r="H47" i="36"/>
  <c r="C47" i="36"/>
  <c r="E47" i="36"/>
  <c r="G47" i="36"/>
  <c r="H48" i="36"/>
  <c r="C48" i="36"/>
  <c r="E48" i="36"/>
  <c r="G48" i="36"/>
  <c r="H49" i="36"/>
  <c r="C49" i="36"/>
  <c r="E49" i="36"/>
  <c r="G49" i="36"/>
  <c r="K2" i="38"/>
  <c r="I6" i="38"/>
  <c r="I5" i="38"/>
  <c r="G20" i="1"/>
  <c r="G21" i="1"/>
  <c r="G22" i="1"/>
  <c r="J4" i="2"/>
  <c r="C32" i="17"/>
  <c r="C10" i="36"/>
  <c r="C3" i="36"/>
  <c r="R12" i="35"/>
  <c r="J5" i="24"/>
  <c r="J6" i="24"/>
  <c r="J8" i="24"/>
  <c r="B5" i="18"/>
  <c r="B6" i="18"/>
  <c r="B8" i="18"/>
  <c r="E5" i="1"/>
  <c r="E6" i="1"/>
  <c r="E8" i="1"/>
  <c r="K5" i="35"/>
  <c r="K6" i="35"/>
  <c r="K8" i="35"/>
  <c r="D300" i="23"/>
  <c r="JA302" i="23" s="1"/>
  <c r="JA303" i="23" s="1"/>
  <c r="D285" i="23"/>
  <c r="R61" i="24" s="1"/>
  <c r="S61" i="24" s="1"/>
  <c r="T61" i="24" s="1"/>
  <c r="IA302" i="23"/>
  <c r="IA304" i="23" s="1"/>
  <c r="IO302" i="23"/>
  <c r="IO303" i="23" s="1"/>
  <c r="IZ302" i="23"/>
  <c r="IZ304" i="23" s="1"/>
  <c r="JN302" i="23"/>
  <c r="JN304" i="23" s="1"/>
  <c r="JU302" i="23"/>
  <c r="JU303" i="23" s="1"/>
  <c r="KD302" i="23"/>
  <c r="KD304" i="23" s="1"/>
  <c r="KP302" i="23"/>
  <c r="KP304" i="23" s="1"/>
  <c r="KW302" i="23"/>
  <c r="KW303" i="23" s="1"/>
  <c r="LF302" i="23"/>
  <c r="LF304" i="23" s="1"/>
  <c r="LT302" i="23"/>
  <c r="LT303" i="23" s="1"/>
  <c r="MA302" i="23"/>
  <c r="MA303" i="23" s="1"/>
  <c r="MJ302" i="23"/>
  <c r="MJ304" i="23" s="1"/>
  <c r="MX302" i="23"/>
  <c r="MX304" i="23" s="1"/>
  <c r="NE302" i="23"/>
  <c r="NE304" i="23" s="1"/>
  <c r="NN302" i="23"/>
  <c r="NN304" i="23" s="1"/>
  <c r="NZ302" i="23"/>
  <c r="NZ303" i="23" s="1"/>
  <c r="OG302" i="23"/>
  <c r="OG303" i="23" s="1"/>
  <c r="D279" i="23"/>
  <c r="D287" i="23"/>
  <c r="D288" i="23" s="1"/>
  <c r="D289" i="23" s="1"/>
  <c r="E287" i="23"/>
  <c r="E288" i="23" s="1"/>
  <c r="E289" i="23" s="1"/>
  <c r="F287" i="23"/>
  <c r="F288" i="23" s="1"/>
  <c r="G287" i="23"/>
  <c r="G288" i="23" s="1"/>
  <c r="G289" i="23" s="1"/>
  <c r="H287" i="23"/>
  <c r="H288" i="23" s="1"/>
  <c r="I287" i="23"/>
  <c r="I288" i="23" s="1"/>
  <c r="I289" i="23" s="1"/>
  <c r="J287" i="23"/>
  <c r="J288" i="23" s="1"/>
  <c r="J289" i="23" s="1"/>
  <c r="K287" i="23"/>
  <c r="K288" i="23" s="1"/>
  <c r="L287" i="23"/>
  <c r="L288" i="23" s="1"/>
  <c r="L289" i="23" s="1"/>
  <c r="M287" i="23"/>
  <c r="M288" i="23" s="1"/>
  <c r="N287" i="23"/>
  <c r="N288" i="23" s="1"/>
  <c r="O287" i="23"/>
  <c r="O288" i="23" s="1"/>
  <c r="O289" i="23" s="1"/>
  <c r="P287" i="23"/>
  <c r="P288" i="23" s="1"/>
  <c r="Q287" i="23"/>
  <c r="Q288" i="23" s="1"/>
  <c r="Q289" i="23" s="1"/>
  <c r="R287" i="23"/>
  <c r="R288" i="23" s="1"/>
  <c r="S287" i="23"/>
  <c r="S288" i="23" s="1"/>
  <c r="T287" i="23"/>
  <c r="T288" i="23" s="1"/>
  <c r="T289" i="23" s="1"/>
  <c r="U287" i="23"/>
  <c r="U288" i="23" s="1"/>
  <c r="U289" i="23" s="1"/>
  <c r="V287" i="23"/>
  <c r="V288" i="23" s="1"/>
  <c r="W287" i="23"/>
  <c r="W288" i="23" s="1"/>
  <c r="W289" i="23" s="1"/>
  <c r="X287" i="23"/>
  <c r="X288" i="23" s="1"/>
  <c r="Y287" i="23"/>
  <c r="Z287" i="23"/>
  <c r="Z288" i="23" s="1"/>
  <c r="Z289" i="23" s="1"/>
  <c r="AA287" i="23"/>
  <c r="AA288" i="23" s="1"/>
  <c r="AB287" i="23"/>
  <c r="AB288" i="23" s="1"/>
  <c r="AB289" i="23" s="1"/>
  <c r="AC287" i="23"/>
  <c r="AC288" i="23" s="1"/>
  <c r="AD287" i="23"/>
  <c r="AD288" i="23" s="1"/>
  <c r="AE287" i="23"/>
  <c r="AE288" i="23" s="1"/>
  <c r="AE289" i="23" s="1"/>
  <c r="AF287" i="23"/>
  <c r="AF288" i="23" s="1"/>
  <c r="AF289" i="23" s="1"/>
  <c r="AG287" i="23"/>
  <c r="AH287" i="23"/>
  <c r="AH288" i="23" s="1"/>
  <c r="AI287" i="23"/>
  <c r="AI288" i="23" s="1"/>
  <c r="AJ287" i="23"/>
  <c r="AJ288" i="23" s="1"/>
  <c r="AJ289" i="23" s="1"/>
  <c r="AK287" i="23"/>
  <c r="AK288" i="23" s="1"/>
  <c r="AK289" i="23" s="1"/>
  <c r="AL287" i="23"/>
  <c r="AL288" i="23" s="1"/>
  <c r="AM287" i="23"/>
  <c r="AM288" i="23" s="1"/>
  <c r="AM289" i="23" s="1"/>
  <c r="AN287" i="23"/>
  <c r="AN288" i="23" s="1"/>
  <c r="AN289" i="23" s="1"/>
  <c r="AO287" i="23"/>
  <c r="AO288" i="23" s="1"/>
  <c r="AP287" i="23"/>
  <c r="AP288" i="23" s="1"/>
  <c r="AQ287" i="23"/>
  <c r="AQ288" i="23" s="1"/>
  <c r="AR287" i="23"/>
  <c r="AR288" i="23" s="1"/>
  <c r="AR289" i="23" s="1"/>
  <c r="AS287" i="23"/>
  <c r="AS288" i="23" s="1"/>
  <c r="AS289" i="23" s="1"/>
  <c r="AT287" i="23"/>
  <c r="AT288" i="23" s="1"/>
  <c r="AU287" i="23"/>
  <c r="AU288" i="23" s="1"/>
  <c r="AU289" i="23" s="1"/>
  <c r="AV287" i="23"/>
  <c r="AV288" i="23" s="1"/>
  <c r="AW287" i="23"/>
  <c r="AW288" i="23" s="1"/>
  <c r="AW289" i="23" s="1"/>
  <c r="AX287" i="23"/>
  <c r="AX288" i="23" s="1"/>
  <c r="AX289" i="23" s="1"/>
  <c r="AY287" i="23"/>
  <c r="AY288" i="23" s="1"/>
  <c r="AZ287" i="23"/>
  <c r="AZ288" i="23" s="1"/>
  <c r="AZ289" i="23" s="1"/>
  <c r="BA287" i="23"/>
  <c r="BB287" i="23"/>
  <c r="BB288" i="23" s="1"/>
  <c r="BC287" i="23"/>
  <c r="BC288" i="23" s="1"/>
  <c r="BC289" i="23" s="1"/>
  <c r="BD287" i="23"/>
  <c r="BE287" i="23"/>
  <c r="BF287" i="23"/>
  <c r="BF288" i="23" s="1"/>
  <c r="BF289" i="23" s="1"/>
  <c r="BG287" i="23"/>
  <c r="BG288" i="23" s="1"/>
  <c r="BG289" i="23" s="1"/>
  <c r="BH287" i="23"/>
  <c r="BH288" i="23" s="1"/>
  <c r="BH289" i="23" s="1"/>
  <c r="BI287" i="23"/>
  <c r="BI288" i="23" s="1"/>
  <c r="BI289" i="23" s="1"/>
  <c r="BJ287" i="23"/>
  <c r="BJ288" i="23" s="1"/>
  <c r="BK287" i="23"/>
  <c r="BK288" i="23" s="1"/>
  <c r="BK289" i="23" s="1"/>
  <c r="BL287" i="23"/>
  <c r="BL288" i="23" s="1"/>
  <c r="BL289" i="23" s="1"/>
  <c r="BM287" i="23"/>
  <c r="BM288" i="23" s="1"/>
  <c r="BN287" i="23"/>
  <c r="BN288" i="23" s="1"/>
  <c r="BN289" i="23" s="1"/>
  <c r="BO287" i="23"/>
  <c r="BO288" i="23" s="1"/>
  <c r="BP287" i="23"/>
  <c r="BP288" i="23" s="1"/>
  <c r="BP289" i="23" s="1"/>
  <c r="BQ287" i="23"/>
  <c r="BQ288" i="23" s="1"/>
  <c r="BQ289" i="23" s="1"/>
  <c r="BR287" i="23"/>
  <c r="BR288" i="23" s="1"/>
  <c r="BS287" i="23"/>
  <c r="BS288" i="23" s="1"/>
  <c r="BS289" i="23" s="1"/>
  <c r="BT287" i="23"/>
  <c r="BT288" i="23" s="1"/>
  <c r="BU287" i="23"/>
  <c r="BV287" i="23"/>
  <c r="BV288" i="23" s="1"/>
  <c r="BV289" i="23" s="1"/>
  <c r="BW287" i="23"/>
  <c r="BW288" i="23" s="1"/>
  <c r="BX287" i="23"/>
  <c r="BX288" i="23" s="1"/>
  <c r="BX289" i="23" s="1"/>
  <c r="BY287" i="23"/>
  <c r="BY288" i="23" s="1"/>
  <c r="BZ287" i="23"/>
  <c r="BZ288" i="23" s="1"/>
  <c r="BZ289" i="23" s="1"/>
  <c r="CA287" i="23"/>
  <c r="CA288" i="23" s="1"/>
  <c r="CA289" i="23" s="1"/>
  <c r="CB287" i="23"/>
  <c r="CB288" i="23" s="1"/>
  <c r="CC287" i="23"/>
  <c r="CC288" i="23" s="1"/>
  <c r="CC289" i="23" s="1"/>
  <c r="CD287" i="23"/>
  <c r="CD288" i="23" s="1"/>
  <c r="CD289" i="23" s="1"/>
  <c r="CE287" i="23"/>
  <c r="CE288" i="23" s="1"/>
  <c r="CE289" i="23" s="1"/>
  <c r="CF287" i="23"/>
  <c r="CF288" i="23" s="1"/>
  <c r="CF289" i="23" s="1"/>
  <c r="CG287" i="23"/>
  <c r="CG288" i="23" s="1"/>
  <c r="CG289" i="23" s="1"/>
  <c r="CH287" i="23"/>
  <c r="CH288" i="23" s="1"/>
  <c r="CI287" i="23"/>
  <c r="CI288" i="23" s="1"/>
  <c r="CI289" i="23" s="1"/>
  <c r="CJ287" i="23"/>
  <c r="CJ288" i="23" s="1"/>
  <c r="CK287" i="23"/>
  <c r="CK288" i="23" s="1"/>
  <c r="CL287" i="23"/>
  <c r="CL288" i="23" s="1"/>
  <c r="CL289" i="23" s="1"/>
  <c r="CM287" i="23"/>
  <c r="CM288" i="23" s="1"/>
  <c r="CN287" i="23"/>
  <c r="CO287" i="23"/>
  <c r="CO288" i="23" s="1"/>
  <c r="CO289" i="23" s="1"/>
  <c r="CP287" i="23"/>
  <c r="CP288" i="23" s="1"/>
  <c r="CQ287" i="23"/>
  <c r="CQ288" i="23" s="1"/>
  <c r="CQ289" i="23" s="1"/>
  <c r="CR287" i="23"/>
  <c r="CS287" i="23"/>
  <c r="CS288" i="23" s="1"/>
  <c r="CT287" i="23"/>
  <c r="CT288" i="23" s="1"/>
  <c r="CU287" i="23"/>
  <c r="CU288" i="23" s="1"/>
  <c r="CV287" i="23"/>
  <c r="CV288" i="23" s="1"/>
  <c r="CV289" i="23" s="1"/>
  <c r="CW287" i="23"/>
  <c r="CW288" i="23" s="1"/>
  <c r="CW289" i="23" s="1"/>
  <c r="CX287" i="23"/>
  <c r="CX288" i="23" s="1"/>
  <c r="CX289" i="23" s="1"/>
  <c r="CY287" i="23"/>
  <c r="CY288" i="23" s="1"/>
  <c r="CY289" i="23" s="1"/>
  <c r="CZ287" i="23"/>
  <c r="CZ288" i="23" s="1"/>
  <c r="CZ289" i="23" s="1"/>
  <c r="DA287" i="23"/>
  <c r="DA288" i="23" s="1"/>
  <c r="DA289" i="23" s="1"/>
  <c r="DB287" i="23"/>
  <c r="DB288" i="23" s="1"/>
  <c r="DB289" i="23" s="1"/>
  <c r="DC287" i="23"/>
  <c r="DC288" i="23" s="1"/>
  <c r="DD287" i="23"/>
  <c r="DD288" i="23" s="1"/>
  <c r="DD289" i="23" s="1"/>
  <c r="DE287" i="23"/>
  <c r="DE288" i="23" s="1"/>
  <c r="DE289" i="23" s="1"/>
  <c r="DF287" i="23"/>
  <c r="DF288" i="23" s="1"/>
  <c r="DG287" i="23"/>
  <c r="DG288" i="23" s="1"/>
  <c r="DG289" i="23" s="1"/>
  <c r="DH287" i="23"/>
  <c r="DH288" i="23" s="1"/>
  <c r="DH289" i="23" s="1"/>
  <c r="DI287" i="23"/>
  <c r="DI288" i="23" s="1"/>
  <c r="DJ287" i="23"/>
  <c r="DK287" i="23"/>
  <c r="DK288" i="23" s="1"/>
  <c r="DL287" i="23"/>
  <c r="DL288" i="23" s="1"/>
  <c r="DL289" i="23" s="1"/>
  <c r="DM287" i="23"/>
  <c r="DM288" i="23" s="1"/>
  <c r="DM289" i="23" s="1"/>
  <c r="DN287" i="23"/>
  <c r="DN288" i="23" s="1"/>
  <c r="DO287" i="23"/>
  <c r="DO288" i="23" s="1"/>
  <c r="DO289" i="23" s="1"/>
  <c r="DP287" i="23"/>
  <c r="DP288" i="23" s="1"/>
  <c r="DP289" i="23" s="1"/>
  <c r="DQ287" i="23"/>
  <c r="DQ288" i="23" s="1"/>
  <c r="DR287" i="23"/>
  <c r="DR288" i="23" s="1"/>
  <c r="DS287" i="23"/>
  <c r="DS288" i="23" s="1"/>
  <c r="DT287" i="23"/>
  <c r="DT288" i="23" s="1"/>
  <c r="DT289" i="23" s="1"/>
  <c r="DU287" i="23"/>
  <c r="DU288" i="23" s="1"/>
  <c r="DU289" i="23" s="1"/>
  <c r="DV287" i="23"/>
  <c r="DV288" i="23" s="1"/>
  <c r="DW287" i="23"/>
  <c r="DW288" i="23" s="1"/>
  <c r="DW289" i="23" s="1"/>
  <c r="DX287" i="23"/>
  <c r="DX288" i="23" s="1"/>
  <c r="DY287" i="23"/>
  <c r="DY288" i="23" s="1"/>
  <c r="DY289" i="23" s="1"/>
  <c r="DZ287" i="23"/>
  <c r="DZ288" i="23" s="1"/>
  <c r="DZ289" i="23" s="1"/>
  <c r="EA287" i="23"/>
  <c r="EA288" i="23" s="1"/>
  <c r="EA289" i="23" s="1"/>
  <c r="EB287" i="23"/>
  <c r="EB288" i="23" s="1"/>
  <c r="EB289" i="23" s="1"/>
  <c r="EC287" i="23"/>
  <c r="EC288" i="23" s="1"/>
  <c r="EC289" i="23" s="1"/>
  <c r="ED287" i="23"/>
  <c r="ED288" i="23" s="1"/>
  <c r="EE287" i="23"/>
  <c r="EE288" i="23" s="1"/>
  <c r="EF287" i="23"/>
  <c r="EF288" i="23" s="1"/>
  <c r="EG287" i="23"/>
  <c r="EG288" i="23" s="1"/>
  <c r="EG289" i="23" s="1"/>
  <c r="EH287" i="23"/>
  <c r="EI287" i="23"/>
  <c r="EI288" i="23" s="1"/>
  <c r="EJ287" i="23"/>
  <c r="EJ288" i="23" s="1"/>
  <c r="EJ289" i="23" s="1"/>
  <c r="EK287" i="23"/>
  <c r="EK288" i="23" s="1"/>
  <c r="EK289" i="23" s="1"/>
  <c r="EL287" i="23"/>
  <c r="EL288" i="23" s="1"/>
  <c r="EM287" i="23"/>
  <c r="EM288" i="23" s="1"/>
  <c r="EM289" i="23" s="1"/>
  <c r="EN287" i="23"/>
  <c r="EN288" i="23" s="1"/>
  <c r="EN289" i="23" s="1"/>
  <c r="EO287" i="23"/>
  <c r="EO288" i="23" s="1"/>
  <c r="EP287" i="23"/>
  <c r="EP288" i="23" s="1"/>
  <c r="EQ287" i="23"/>
  <c r="EQ288" i="23" s="1"/>
  <c r="ER287" i="23"/>
  <c r="ER288" i="23" s="1"/>
  <c r="ER289" i="23" s="1"/>
  <c r="ES287" i="23"/>
  <c r="ES288" i="23" s="1"/>
  <c r="ES289" i="23" s="1"/>
  <c r="ET287" i="23"/>
  <c r="ET288" i="23" s="1"/>
  <c r="EU287" i="23"/>
  <c r="EU288" i="23" s="1"/>
  <c r="EU289" i="23" s="1"/>
  <c r="EV287" i="23"/>
  <c r="EV288" i="23" s="1"/>
  <c r="EV289" i="23" s="1"/>
  <c r="EW287" i="23"/>
  <c r="EW288" i="23" s="1"/>
  <c r="EW289" i="23" s="1"/>
  <c r="EX287" i="23"/>
  <c r="EX288" i="23" s="1"/>
  <c r="EX289" i="23" s="1"/>
  <c r="EY287" i="23"/>
  <c r="EY288" i="23" s="1"/>
  <c r="EZ287" i="23"/>
  <c r="EZ288" i="23" s="1"/>
  <c r="EZ289" i="23" s="1"/>
  <c r="FA287" i="23"/>
  <c r="FA288" i="23" s="1"/>
  <c r="FA289" i="23" s="1"/>
  <c r="FB287" i="23"/>
  <c r="FB288" i="23" s="1"/>
  <c r="FC287" i="23"/>
  <c r="FC288" i="23" s="1"/>
  <c r="FC289" i="23" s="1"/>
  <c r="FD287" i="23"/>
  <c r="FD288" i="23" s="1"/>
  <c r="FE287" i="23"/>
  <c r="FF287" i="23"/>
  <c r="FF288" i="23" s="1"/>
  <c r="FF289" i="23" s="1"/>
  <c r="FG287" i="23"/>
  <c r="FG288" i="23" s="1"/>
  <c r="FH287" i="23"/>
  <c r="FH288" i="23" s="1"/>
  <c r="FH289" i="23" s="1"/>
  <c r="FI287" i="23"/>
  <c r="FI288" i="23" s="1"/>
  <c r="FI289" i="23" s="1"/>
  <c r="FJ287" i="23"/>
  <c r="FJ288" i="23" s="1"/>
  <c r="FK287" i="23"/>
  <c r="FK288" i="23" s="1"/>
  <c r="FK289" i="23" s="1"/>
  <c r="FL287" i="23"/>
  <c r="FL288" i="23" s="1"/>
  <c r="FL289" i="23" s="1"/>
  <c r="FM287" i="23"/>
  <c r="FM288" i="23" s="1"/>
  <c r="FN287" i="23"/>
  <c r="FN288" i="23" s="1"/>
  <c r="FN289" i="23" s="1"/>
  <c r="FO287" i="23"/>
  <c r="FO288" i="23" s="1"/>
  <c r="FP287" i="23"/>
  <c r="FP288" i="23" s="1"/>
  <c r="FP289" i="23" s="1"/>
  <c r="FQ287" i="23"/>
  <c r="FQ288" i="23" s="1"/>
  <c r="FQ289" i="23" s="1"/>
  <c r="FR287" i="23"/>
  <c r="FR288" i="23" s="1"/>
  <c r="FR289" i="23" s="1"/>
  <c r="FS287" i="23"/>
  <c r="FS288" i="23" s="1"/>
  <c r="FS289" i="23" s="1"/>
  <c r="FT287" i="23"/>
  <c r="FT288" i="23" s="1"/>
  <c r="FT289" i="23" s="1"/>
  <c r="FU287" i="23"/>
  <c r="FU288" i="23" s="1"/>
  <c r="FU289" i="23" s="1"/>
  <c r="FV287" i="23"/>
  <c r="FV288" i="23" s="1"/>
  <c r="FW287" i="23"/>
  <c r="FW288" i="23" s="1"/>
  <c r="FX287" i="23"/>
  <c r="FX288" i="23" s="1"/>
  <c r="FX289" i="23" s="1"/>
  <c r="FY287" i="23"/>
  <c r="FY288" i="23" s="1"/>
  <c r="FY289" i="23" s="1"/>
  <c r="FZ287" i="23"/>
  <c r="FZ288" i="23" s="1"/>
  <c r="GA287" i="23"/>
  <c r="GA288" i="23" s="1"/>
  <c r="GA289" i="23" s="1"/>
  <c r="GB287" i="23"/>
  <c r="GB288" i="23" s="1"/>
  <c r="GB289" i="23" s="1"/>
  <c r="GC287" i="23"/>
  <c r="GC288" i="23" s="1"/>
  <c r="GD287" i="23"/>
  <c r="GD288" i="23" s="1"/>
  <c r="GD289" i="23" s="1"/>
  <c r="GE287" i="23"/>
  <c r="GE288" i="23" s="1"/>
  <c r="GE289" i="23" s="1"/>
  <c r="GF287" i="23"/>
  <c r="GF288" i="23" s="1"/>
  <c r="GF289" i="23" s="1"/>
  <c r="GG287" i="23"/>
  <c r="GH287" i="23"/>
  <c r="GH288" i="23" s="1"/>
  <c r="GI287" i="23"/>
  <c r="GI288" i="23" s="1"/>
  <c r="GJ287" i="23"/>
  <c r="GJ288" i="23" s="1"/>
  <c r="GJ289" i="23" s="1"/>
  <c r="GK287" i="23"/>
  <c r="GK288" i="23" s="1"/>
  <c r="GL287" i="23"/>
  <c r="GL288" i="23" s="1"/>
  <c r="GM287" i="23"/>
  <c r="GM288" i="23" s="1"/>
  <c r="GN287" i="23"/>
  <c r="GN288" i="23" s="1"/>
  <c r="GN289" i="23" s="1"/>
  <c r="GO287" i="23"/>
  <c r="GO288" i="23" s="1"/>
  <c r="GO289" i="23" s="1"/>
  <c r="GP287" i="23"/>
  <c r="GP288" i="23" s="1"/>
  <c r="GP289" i="23" s="1"/>
  <c r="GQ287" i="23"/>
  <c r="GQ288" i="23" s="1"/>
  <c r="GQ289" i="23" s="1"/>
  <c r="GR287" i="23"/>
  <c r="GR288" i="23" s="1"/>
  <c r="GS287" i="23"/>
  <c r="GT287" i="23"/>
  <c r="GT288" i="23" s="1"/>
  <c r="GT289" i="23" s="1"/>
  <c r="GU287" i="23"/>
  <c r="GU288" i="23" s="1"/>
  <c r="GV287" i="23"/>
  <c r="GV288" i="23" s="1"/>
  <c r="GV289" i="23" s="1"/>
  <c r="GW287" i="23"/>
  <c r="GW288" i="23" s="1"/>
  <c r="GX287" i="23"/>
  <c r="GX288" i="23" s="1"/>
  <c r="GY287" i="23"/>
  <c r="GY288" i="23" s="1"/>
  <c r="GZ287" i="23"/>
  <c r="GZ288" i="23" s="1"/>
  <c r="HA287" i="23"/>
  <c r="HA288" i="23" s="1"/>
  <c r="HB287" i="23"/>
  <c r="HB288" i="23" s="1"/>
  <c r="HB289" i="23" s="1"/>
  <c r="HC287" i="23"/>
  <c r="HC288" i="23" s="1"/>
  <c r="HC289" i="23" s="1"/>
  <c r="HD287" i="23"/>
  <c r="HD288" i="23" s="1"/>
  <c r="HD289" i="23" s="1"/>
  <c r="HE287" i="23"/>
  <c r="HE288" i="23" s="1"/>
  <c r="HE289" i="23" s="1"/>
  <c r="HF287" i="23"/>
  <c r="HF288" i="23" s="1"/>
  <c r="HG287" i="23"/>
  <c r="HG288" i="23" s="1"/>
  <c r="HG289" i="23" s="1"/>
  <c r="HH287" i="23"/>
  <c r="HH288" i="23" s="1"/>
  <c r="HI287" i="23"/>
  <c r="HI288" i="23" s="1"/>
  <c r="HJ287" i="23"/>
  <c r="HJ288" i="23" s="1"/>
  <c r="HJ289" i="23" s="1"/>
  <c r="HK287" i="23"/>
  <c r="HK288" i="23" s="1"/>
  <c r="HK289" i="23" s="1"/>
  <c r="HL287" i="23"/>
  <c r="HL288" i="23" s="1"/>
  <c r="HL289" i="23" s="1"/>
  <c r="HM287" i="23"/>
  <c r="HM288" i="23" s="1"/>
  <c r="HM289" i="23" s="1"/>
  <c r="HN287" i="23"/>
  <c r="HN288" i="23" s="1"/>
  <c r="HN289" i="23" s="1"/>
  <c r="HO287" i="23"/>
  <c r="HO288" i="23" s="1"/>
  <c r="HP287" i="23"/>
  <c r="HP288" i="23" s="1"/>
  <c r="HP289" i="23" s="1"/>
  <c r="HQ287" i="23"/>
  <c r="HQ288" i="23" s="1"/>
  <c r="HQ289" i="23" s="1"/>
  <c r="HR287" i="23"/>
  <c r="HR288" i="23" s="1"/>
  <c r="HR289" i="23" s="1"/>
  <c r="HS287" i="23"/>
  <c r="HS288" i="23" s="1"/>
  <c r="HT287" i="23"/>
  <c r="HT288" i="23" s="1"/>
  <c r="HT289" i="23" s="1"/>
  <c r="HU287" i="23"/>
  <c r="HU288" i="23" s="1"/>
  <c r="HU289" i="23" s="1"/>
  <c r="HV287" i="23"/>
  <c r="HV288" i="23" s="1"/>
  <c r="HW287" i="23"/>
  <c r="HW288" i="23" s="1"/>
  <c r="HW289" i="23" s="1"/>
  <c r="HX287" i="23"/>
  <c r="HX288" i="23" s="1"/>
  <c r="HX289" i="23" s="1"/>
  <c r="HY287" i="23"/>
  <c r="HY288" i="23" s="1"/>
  <c r="HZ287" i="23"/>
  <c r="HZ288" i="23" s="1"/>
  <c r="HZ289" i="23" s="1"/>
  <c r="IA287" i="23"/>
  <c r="IA288" i="23" s="1"/>
  <c r="IB287" i="23"/>
  <c r="IB288" i="23" s="1"/>
  <c r="IC287" i="23"/>
  <c r="IC288" i="23" s="1"/>
  <c r="IC289" i="23" s="1"/>
  <c r="ID287" i="23"/>
  <c r="ID288" i="23" s="1"/>
  <c r="ID289" i="23" s="1"/>
  <c r="IE287" i="23"/>
  <c r="IE288" i="23" s="1"/>
  <c r="IF287" i="23"/>
  <c r="IF288" i="23" s="1"/>
  <c r="IF289" i="23" s="1"/>
  <c r="IG287" i="23"/>
  <c r="IG288" i="23" s="1"/>
  <c r="IH287" i="23"/>
  <c r="IH288" i="23" s="1"/>
  <c r="IH289" i="23" s="1"/>
  <c r="II287" i="23"/>
  <c r="II288" i="23" s="1"/>
  <c r="II289" i="23" s="1"/>
  <c r="IJ287" i="23"/>
  <c r="IJ288" i="23" s="1"/>
  <c r="IJ289" i="23" s="1"/>
  <c r="IK287" i="23"/>
  <c r="IK288" i="23" s="1"/>
  <c r="IK289" i="23" s="1"/>
  <c r="IL287" i="23"/>
  <c r="IL288" i="23" s="1"/>
  <c r="IL289" i="23" s="1"/>
  <c r="IM287" i="23"/>
  <c r="IM288" i="23" s="1"/>
  <c r="IM289" i="23" s="1"/>
  <c r="IN287" i="23"/>
  <c r="IO287" i="23"/>
  <c r="IP287" i="23"/>
  <c r="IP288" i="23" s="1"/>
  <c r="IP289" i="23" s="1"/>
  <c r="IQ287" i="23"/>
  <c r="IR287" i="23"/>
  <c r="IR288" i="23" s="1"/>
  <c r="IR289" i="23" s="1"/>
  <c r="IS287" i="23"/>
  <c r="IS288" i="23" s="1"/>
  <c r="IT287" i="23"/>
  <c r="IT288" i="23" s="1"/>
  <c r="IU287" i="23"/>
  <c r="IU288" i="23" s="1"/>
  <c r="IV287" i="23"/>
  <c r="IV288" i="23" s="1"/>
  <c r="IW287" i="23"/>
  <c r="IW288" i="23" s="1"/>
  <c r="IW289" i="23" s="1"/>
  <c r="IX287" i="23"/>
  <c r="IX288" i="23" s="1"/>
  <c r="IY287" i="23"/>
  <c r="IY288" i="23" s="1"/>
  <c r="IZ287" i="23"/>
  <c r="IZ288" i="23" s="1"/>
  <c r="IZ289" i="23" s="1"/>
  <c r="JA287" i="23"/>
  <c r="JA288" i="23" s="1"/>
  <c r="JA289" i="23" s="1"/>
  <c r="JB287" i="23"/>
  <c r="JB288" i="23" s="1"/>
  <c r="JC287" i="23"/>
  <c r="JC288" i="23" s="1"/>
  <c r="JC289" i="23" s="1"/>
  <c r="JD287" i="23"/>
  <c r="JD288" i="23" s="1"/>
  <c r="JE287" i="23"/>
  <c r="JE288" i="23" s="1"/>
  <c r="JF287" i="23"/>
  <c r="JF288" i="23" s="1"/>
  <c r="JF289" i="23" s="1"/>
  <c r="JG287" i="23"/>
  <c r="JG288" i="23" s="1"/>
  <c r="JH287" i="23"/>
  <c r="JH288" i="23" s="1"/>
  <c r="JH289" i="23" s="1"/>
  <c r="JI287" i="23"/>
  <c r="JI288" i="23" s="1"/>
  <c r="JI289" i="23" s="1"/>
  <c r="JJ287" i="23"/>
  <c r="JJ288" i="23" s="1"/>
  <c r="JJ289" i="23" s="1"/>
  <c r="JK287" i="23"/>
  <c r="JK288" i="23" s="1"/>
  <c r="JK289" i="23" s="1"/>
  <c r="JL287" i="23"/>
  <c r="JL288" i="23" s="1"/>
  <c r="JM287" i="23"/>
  <c r="JN287" i="23"/>
  <c r="JN288" i="23" s="1"/>
  <c r="JN289" i="23" s="1"/>
  <c r="JO287" i="23"/>
  <c r="JO288" i="23" s="1"/>
  <c r="JO289" i="23" s="1"/>
  <c r="JP287" i="23"/>
  <c r="JP288" i="23" s="1"/>
  <c r="JP289" i="23" s="1"/>
  <c r="JQ287" i="23"/>
  <c r="JQ288" i="23" s="1"/>
  <c r="JQ289" i="23" s="1"/>
  <c r="JR287" i="23"/>
  <c r="JR288" i="23" s="1"/>
  <c r="JS287" i="23"/>
  <c r="JS288" i="23" s="1"/>
  <c r="JS289" i="23" s="1"/>
  <c r="JT287" i="23"/>
  <c r="JT288" i="23" s="1"/>
  <c r="JT289" i="23" s="1"/>
  <c r="JU287" i="23"/>
  <c r="JU288" i="23" s="1"/>
  <c r="JU289" i="23" s="1"/>
  <c r="JV287" i="23"/>
  <c r="JV288" i="23" s="1"/>
  <c r="JV289" i="23" s="1"/>
  <c r="JW287" i="23"/>
  <c r="JW288" i="23" s="1"/>
  <c r="JX287" i="23"/>
  <c r="JX288" i="23" s="1"/>
  <c r="JX289" i="23" s="1"/>
  <c r="JY287" i="23"/>
  <c r="JY288" i="23" s="1"/>
  <c r="JY289" i="23" s="1"/>
  <c r="JZ287" i="23"/>
  <c r="JZ288" i="23" s="1"/>
  <c r="KA287" i="23"/>
  <c r="KA288" i="23" s="1"/>
  <c r="KA289" i="23" s="1"/>
  <c r="KB287" i="23"/>
  <c r="KB288" i="23" s="1"/>
  <c r="KC287" i="23"/>
  <c r="KC288" i="23" s="1"/>
  <c r="KD287" i="23"/>
  <c r="KD288" i="23" s="1"/>
  <c r="KE287" i="23"/>
  <c r="KE288" i="23" s="1"/>
  <c r="KF287" i="23"/>
  <c r="KF288" i="23" s="1"/>
  <c r="KF289" i="23" s="1"/>
  <c r="KG287" i="23"/>
  <c r="KG288" i="23" s="1"/>
  <c r="KG289" i="23" s="1"/>
  <c r="KH287" i="23"/>
  <c r="KI287" i="23"/>
  <c r="KI288" i="23" s="1"/>
  <c r="KI289" i="23" s="1"/>
  <c r="KJ287" i="23"/>
  <c r="KJ288" i="23" s="1"/>
  <c r="KJ289" i="23" s="1"/>
  <c r="KK287" i="23"/>
  <c r="KL287" i="23"/>
  <c r="KL288" i="23" s="1"/>
  <c r="KL289" i="23" s="1"/>
  <c r="KM287" i="23"/>
  <c r="KM288" i="23" s="1"/>
  <c r="KN287" i="23"/>
  <c r="KN288" i="23" s="1"/>
  <c r="KN289" i="23" s="1"/>
  <c r="KO287" i="23"/>
  <c r="KO288" i="23" s="1"/>
  <c r="KO289" i="23" s="1"/>
  <c r="KP287" i="23"/>
  <c r="KP288" i="23" s="1"/>
  <c r="KQ287" i="23"/>
  <c r="KQ288" i="23" s="1"/>
  <c r="KQ289" i="23" s="1"/>
  <c r="KR287" i="23"/>
  <c r="KR288" i="23" s="1"/>
  <c r="KS287" i="23"/>
  <c r="KS288" i="23" s="1"/>
  <c r="KT287" i="23"/>
  <c r="KT288" i="23" s="1"/>
  <c r="KT289" i="23" s="1"/>
  <c r="KU287" i="23"/>
  <c r="KU288" i="23" s="1"/>
  <c r="KU289" i="23" s="1"/>
  <c r="KV287" i="23"/>
  <c r="KV288" i="23" s="1"/>
  <c r="KV289" i="23" s="1"/>
  <c r="KW287" i="23"/>
  <c r="KW288" i="23" s="1"/>
  <c r="KW289" i="23" s="1"/>
  <c r="KX287" i="23"/>
  <c r="KX288" i="23" s="1"/>
  <c r="KY287" i="23"/>
  <c r="KY288" i="23" s="1"/>
  <c r="KY289" i="23" s="1"/>
  <c r="KZ287" i="23"/>
  <c r="KZ288" i="23" s="1"/>
  <c r="KZ289" i="23" s="1"/>
  <c r="LA287" i="23"/>
  <c r="LA288" i="23" s="1"/>
  <c r="LB287" i="23"/>
  <c r="LB288" i="23" s="1"/>
  <c r="LC287" i="23"/>
  <c r="LC288" i="23" s="1"/>
  <c r="LD287" i="23"/>
  <c r="LD288" i="23" s="1"/>
  <c r="LD289" i="23" s="1"/>
  <c r="LE287" i="23"/>
  <c r="LE288" i="23" s="1"/>
  <c r="LE289" i="23" s="1"/>
  <c r="LF287" i="23"/>
  <c r="LF288" i="23" s="1"/>
  <c r="LF289" i="23" s="1"/>
  <c r="LG287" i="23"/>
  <c r="LG288" i="23" s="1"/>
  <c r="LG289" i="23" s="1"/>
  <c r="LH287" i="23"/>
  <c r="LH288" i="23" s="1"/>
  <c r="LI287" i="23"/>
  <c r="LJ287" i="23"/>
  <c r="LJ288" i="23" s="1"/>
  <c r="LJ289" i="23" s="1"/>
  <c r="LK287" i="23"/>
  <c r="LK288" i="23" s="1"/>
  <c r="LK289" i="23" s="1"/>
  <c r="LL287" i="23"/>
  <c r="LL288" i="23" s="1"/>
  <c r="LL289" i="23" s="1"/>
  <c r="LM287" i="23"/>
  <c r="LM288" i="23" s="1"/>
  <c r="LM289" i="23" s="1"/>
  <c r="LN287" i="23"/>
  <c r="LN288" i="23" s="1"/>
  <c r="LO287" i="23"/>
  <c r="LO288" i="23" s="1"/>
  <c r="LO289" i="23" s="1"/>
  <c r="LP287" i="23"/>
  <c r="LP288" i="23" s="1"/>
  <c r="LP289" i="23" s="1"/>
  <c r="LQ287" i="23"/>
  <c r="LQ288" i="23" s="1"/>
  <c r="LR287" i="23"/>
  <c r="LR288" i="23" s="1"/>
  <c r="LR289" i="23" s="1"/>
  <c r="LS287" i="23"/>
  <c r="LS288" i="23" s="1"/>
  <c r="LT287" i="23"/>
  <c r="LT288" i="23" s="1"/>
  <c r="LT289" i="23" s="1"/>
  <c r="LU287" i="23"/>
  <c r="LU288" i="23" s="1"/>
  <c r="LU289" i="23" s="1"/>
  <c r="LV287" i="23"/>
  <c r="LV288" i="23" s="1"/>
  <c r="LW287" i="23"/>
  <c r="LW288" i="23" s="1"/>
  <c r="LW289" i="23" s="1"/>
  <c r="LX287" i="23"/>
  <c r="LX288" i="23" s="1"/>
  <c r="LY287" i="23"/>
  <c r="LY288" i="23" s="1"/>
  <c r="LZ287" i="23"/>
  <c r="LZ288" i="23" s="1"/>
  <c r="LZ289" i="23" s="1"/>
  <c r="MA287" i="23"/>
  <c r="MA288" i="23" s="1"/>
  <c r="MA289" i="23" s="1"/>
  <c r="MB287" i="23"/>
  <c r="MB288" i="23" s="1"/>
  <c r="MB289" i="23" s="1"/>
  <c r="MC287" i="23"/>
  <c r="MC288" i="23" s="1"/>
  <c r="MD287" i="23"/>
  <c r="MD288" i="23" s="1"/>
  <c r="MD289" i="23" s="1"/>
  <c r="ME287" i="23"/>
  <c r="ME288" i="23" s="1"/>
  <c r="ME289" i="23" s="1"/>
  <c r="MF287" i="23"/>
  <c r="MF288" i="23" s="1"/>
  <c r="MF289" i="23" s="1"/>
  <c r="MG287" i="23"/>
  <c r="MG288" i="23" s="1"/>
  <c r="MG289" i="23" s="1"/>
  <c r="MH287" i="23"/>
  <c r="MH288" i="23" s="1"/>
  <c r="MH289" i="23" s="1"/>
  <c r="MI287" i="23"/>
  <c r="MI288" i="23" s="1"/>
  <c r="MJ287" i="23"/>
  <c r="MJ288" i="23" s="1"/>
  <c r="MJ289" i="23" s="1"/>
  <c r="MK287" i="23"/>
  <c r="MK288" i="23" s="1"/>
  <c r="MK289" i="23" s="1"/>
  <c r="ML287" i="23"/>
  <c r="ML288" i="23" s="1"/>
  <c r="MM287" i="23"/>
  <c r="MM288" i="23" s="1"/>
  <c r="MN287" i="23"/>
  <c r="MN288" i="23" s="1"/>
  <c r="MO287" i="23"/>
  <c r="MO288" i="23" s="1"/>
  <c r="MP287" i="23"/>
  <c r="MP288" i="23" s="1"/>
  <c r="MP289" i="23" s="1"/>
  <c r="MQ287" i="23"/>
  <c r="MQ288" i="23" s="1"/>
  <c r="MQ289" i="23" s="1"/>
  <c r="MR287" i="23"/>
  <c r="MR288" i="23" s="1"/>
  <c r="MR289" i="23" s="1"/>
  <c r="MS287" i="23"/>
  <c r="MS288" i="23" s="1"/>
  <c r="MS289" i="23" s="1"/>
  <c r="MT287" i="23"/>
  <c r="MT288" i="23" s="1"/>
  <c r="MU287" i="23"/>
  <c r="MU288" i="23" s="1"/>
  <c r="MU289" i="23" s="1"/>
  <c r="MV287" i="23"/>
  <c r="MV288" i="23" s="1"/>
  <c r="MW287" i="23"/>
  <c r="MW288" i="23" s="1"/>
  <c r="MX287" i="23"/>
  <c r="MX288" i="23" s="1"/>
  <c r="MX289" i="23" s="1"/>
  <c r="MY287" i="23"/>
  <c r="MY288" i="23" s="1"/>
  <c r="MZ287" i="23"/>
  <c r="MZ288" i="23" s="1"/>
  <c r="MZ289" i="23" s="1"/>
  <c r="NA287" i="23"/>
  <c r="NA288" i="23" s="1"/>
  <c r="NA289" i="23" s="1"/>
  <c r="NB287" i="23"/>
  <c r="NB288" i="23" s="1"/>
  <c r="NB289" i="23" s="1"/>
  <c r="NC287" i="23"/>
  <c r="NC288" i="23" s="1"/>
  <c r="NC289" i="23" s="1"/>
  <c r="ND287" i="23"/>
  <c r="ND288" i="23" s="1"/>
  <c r="NE287" i="23"/>
  <c r="NE288" i="23" s="1"/>
  <c r="NE289" i="23" s="1"/>
  <c r="NF287" i="23"/>
  <c r="NF288" i="23" s="1"/>
  <c r="NF289" i="23" s="1"/>
  <c r="NG287" i="23"/>
  <c r="NG288" i="23" s="1"/>
  <c r="NH287" i="23"/>
  <c r="NH288" i="23" s="1"/>
  <c r="NH289" i="23" s="1"/>
  <c r="NI287" i="23"/>
  <c r="NI288" i="23" s="1"/>
  <c r="NJ287" i="23"/>
  <c r="NJ288" i="23" s="1"/>
  <c r="NK287" i="23"/>
  <c r="NK288" i="23" s="1"/>
  <c r="NK289" i="23" s="1"/>
  <c r="NL287" i="23"/>
  <c r="NL288" i="23" s="1"/>
  <c r="NL289" i="23" s="1"/>
  <c r="NM287" i="23"/>
  <c r="NM288" i="23" s="1"/>
  <c r="NN287" i="23"/>
  <c r="NN288" i="23" s="1"/>
  <c r="NN289" i="23" s="1"/>
  <c r="NO287" i="23"/>
  <c r="NO288" i="23" s="1"/>
  <c r="NO289" i="23" s="1"/>
  <c r="NP287" i="23"/>
  <c r="NP288" i="23" s="1"/>
  <c r="NP289" i="23" s="1"/>
  <c r="NQ287" i="23"/>
  <c r="NQ288" i="23" s="1"/>
  <c r="NQ289" i="23" s="1"/>
  <c r="NR287" i="23"/>
  <c r="NR288" i="23" s="1"/>
  <c r="NS287" i="23"/>
  <c r="NS288" i="23" s="1"/>
  <c r="NS289" i="23" s="1"/>
  <c r="NT287" i="23"/>
  <c r="NT288" i="23" s="1"/>
  <c r="NU287" i="23"/>
  <c r="NU288" i="23" s="1"/>
  <c r="NV287" i="23"/>
  <c r="NV288" i="23" s="1"/>
  <c r="NW287" i="23"/>
  <c r="NW288" i="23" s="1"/>
  <c r="NW289" i="23" s="1"/>
  <c r="NX287" i="23"/>
  <c r="NX288" i="23" s="1"/>
  <c r="NX289" i="23" s="1"/>
  <c r="NY287" i="23"/>
  <c r="NY288" i="23" s="1"/>
  <c r="NY289" i="23" s="1"/>
  <c r="NZ287" i="23"/>
  <c r="NZ288" i="23" s="1"/>
  <c r="OA287" i="23"/>
  <c r="OA288" i="23" s="1"/>
  <c r="OA289" i="23" s="1"/>
  <c r="OB287" i="23"/>
  <c r="OB288" i="23" s="1"/>
  <c r="OC287" i="23"/>
  <c r="OC288" i="23" s="1"/>
  <c r="OC289" i="23" s="1"/>
  <c r="OD287" i="23"/>
  <c r="OD288" i="23" s="1"/>
  <c r="OD289" i="23" s="1"/>
  <c r="OE287" i="23"/>
  <c r="OE288" i="23" s="1"/>
  <c r="OF287" i="23"/>
  <c r="OF288" i="23" s="1"/>
  <c r="OF289" i="23" s="1"/>
  <c r="OG287" i="23"/>
  <c r="OG288" i="23" s="1"/>
  <c r="OG289" i="23" s="1"/>
  <c r="OH287" i="23"/>
  <c r="OH288" i="23" s="1"/>
  <c r="OI287" i="23"/>
  <c r="OI288" i="23" s="1"/>
  <c r="OI289" i="23" s="1"/>
  <c r="OJ287" i="23"/>
  <c r="OJ288" i="23" s="1"/>
  <c r="OK287" i="23"/>
  <c r="OK288" i="23" s="1"/>
  <c r="OL287" i="23"/>
  <c r="OL288" i="23" s="1"/>
  <c r="OM287" i="23"/>
  <c r="OM288" i="23" s="1"/>
  <c r="Y288" i="23"/>
  <c r="Y289" i="23" s="1"/>
  <c r="AG288" i="23"/>
  <c r="BA288" i="23"/>
  <c r="BA289" i="23" s="1"/>
  <c r="BD288" i="23"/>
  <c r="BD289" i="23" s="1"/>
  <c r="BE288" i="23"/>
  <c r="BU288" i="23"/>
  <c r="CN288" i="23"/>
  <c r="CN289" i="23" s="1"/>
  <c r="CR288" i="23"/>
  <c r="DJ288" i="23"/>
  <c r="DJ289" i="23" s="1"/>
  <c r="EH288" i="23"/>
  <c r="EH289" i="23" s="1"/>
  <c r="FE288" i="23"/>
  <c r="GG288" i="23"/>
  <c r="GG289" i="23" s="1"/>
  <c r="GS288" i="23"/>
  <c r="GS289" i="23" s="1"/>
  <c r="IN288" i="23"/>
  <c r="IN289" i="23" s="1"/>
  <c r="IO288" i="23"/>
  <c r="IO289" i="23" s="1"/>
  <c r="IQ288" i="23"/>
  <c r="IQ289" i="23" s="1"/>
  <c r="JM288" i="23"/>
  <c r="KH288" i="23"/>
  <c r="KH289" i="23" s="1"/>
  <c r="KK288" i="23"/>
  <c r="LI288" i="23"/>
  <c r="LI289" i="23" s="1"/>
  <c r="E285" i="23"/>
  <c r="E284" i="23" s="1"/>
  <c r="F285" i="23"/>
  <c r="F284" i="23" s="1"/>
  <c r="G285" i="23"/>
  <c r="G284" i="23" s="1"/>
  <c r="H285" i="23"/>
  <c r="I285" i="23"/>
  <c r="I284" i="23" s="1"/>
  <c r="J285" i="23"/>
  <c r="J284" i="23" s="1"/>
  <c r="K285" i="23"/>
  <c r="L285" i="23"/>
  <c r="L284" i="23" s="1"/>
  <c r="M285" i="23"/>
  <c r="M284" i="23" s="1"/>
  <c r="N285" i="23"/>
  <c r="N284" i="23" s="1"/>
  <c r="O285" i="23"/>
  <c r="O284" i="23" s="1"/>
  <c r="P285" i="23"/>
  <c r="Q285" i="23"/>
  <c r="Q284" i="23" s="1"/>
  <c r="R285" i="23"/>
  <c r="S285" i="23"/>
  <c r="S284" i="23" s="1"/>
  <c r="T285" i="23"/>
  <c r="T284" i="23" s="1"/>
  <c r="U285" i="23"/>
  <c r="U284" i="23" s="1"/>
  <c r="V285" i="23"/>
  <c r="V284" i="23" s="1"/>
  <c r="W285" i="23"/>
  <c r="W284" i="23" s="1"/>
  <c r="X285" i="23"/>
  <c r="X284" i="23" s="1"/>
  <c r="Y285" i="23"/>
  <c r="Y284" i="23" s="1"/>
  <c r="Z285" i="23"/>
  <c r="AA285" i="23"/>
  <c r="AB285" i="23"/>
  <c r="AB284" i="23" s="1"/>
  <c r="AC285" i="23"/>
  <c r="AC284" i="23" s="1"/>
  <c r="AD285" i="23"/>
  <c r="AD284" i="23" s="1"/>
  <c r="AE285" i="23"/>
  <c r="AE284" i="23" s="1"/>
  <c r="AF285" i="23"/>
  <c r="AG285" i="23"/>
  <c r="AG284" i="23" s="1"/>
  <c r="AH285" i="23"/>
  <c r="AH284" i="23" s="1"/>
  <c r="AI285" i="23"/>
  <c r="AI284" i="23" s="1"/>
  <c r="AJ285" i="23"/>
  <c r="AJ284" i="23" s="1"/>
  <c r="AK285" i="23"/>
  <c r="AK284" i="23" s="1"/>
  <c r="AL285" i="23"/>
  <c r="AL284" i="23" s="1"/>
  <c r="AM285" i="23"/>
  <c r="AN285" i="23"/>
  <c r="AN284" i="23" s="1"/>
  <c r="AO285" i="23"/>
  <c r="AO284" i="23" s="1"/>
  <c r="AP285" i="23"/>
  <c r="AP284" i="23" s="1"/>
  <c r="AQ285" i="23"/>
  <c r="AQ284" i="23" s="1"/>
  <c r="AR285" i="23"/>
  <c r="AR284" i="23" s="1"/>
  <c r="AS285" i="23"/>
  <c r="AS284" i="23" s="1"/>
  <c r="AT285" i="23"/>
  <c r="AT284" i="23" s="1"/>
  <c r="AU285" i="23"/>
  <c r="AV285" i="23"/>
  <c r="AV284" i="23" s="1"/>
  <c r="AW285" i="23"/>
  <c r="AW284" i="23" s="1"/>
  <c r="AX285" i="23"/>
  <c r="AX284" i="23" s="1"/>
  <c r="AY285" i="23"/>
  <c r="AY284" i="23" s="1"/>
  <c r="AZ285" i="23"/>
  <c r="AZ284" i="23" s="1"/>
  <c r="BA285" i="23"/>
  <c r="BA284" i="23" s="1"/>
  <c r="BB285" i="23"/>
  <c r="BC285" i="23"/>
  <c r="BD285" i="23"/>
  <c r="BD284" i="23" s="1"/>
  <c r="BE285" i="23"/>
  <c r="BE284" i="23" s="1"/>
  <c r="BF285" i="23"/>
  <c r="BG285" i="23"/>
  <c r="BG284" i="23" s="1"/>
  <c r="BH285" i="23"/>
  <c r="BH284" i="23" s="1"/>
  <c r="BI285" i="23"/>
  <c r="BI284" i="23" s="1"/>
  <c r="BJ285" i="23"/>
  <c r="BK285" i="23"/>
  <c r="BK284" i="23" s="1"/>
  <c r="BL285" i="23"/>
  <c r="BL284" i="23" s="1"/>
  <c r="BM285" i="23"/>
  <c r="BM284" i="23" s="1"/>
  <c r="BN285" i="23"/>
  <c r="BO285" i="23"/>
  <c r="BO284" i="23" s="1"/>
  <c r="BP285" i="23"/>
  <c r="BP284" i="23" s="1"/>
  <c r="BQ285" i="23"/>
  <c r="BQ284" i="23" s="1"/>
  <c r="BR285" i="23"/>
  <c r="BR284" i="23" s="1"/>
  <c r="BS285" i="23"/>
  <c r="BT285" i="23"/>
  <c r="BT284" i="23" s="1"/>
  <c r="BU285" i="23"/>
  <c r="BU284" i="23" s="1"/>
  <c r="BV285" i="23"/>
  <c r="BW285" i="23"/>
  <c r="BW284" i="23" s="1"/>
  <c r="BX285" i="23"/>
  <c r="BX284" i="23" s="1"/>
  <c r="BY285" i="23"/>
  <c r="BY284" i="23" s="1"/>
  <c r="BZ285" i="23"/>
  <c r="BZ284" i="23" s="1"/>
  <c r="CA285" i="23"/>
  <c r="CA284" i="23" s="1"/>
  <c r="CB285" i="23"/>
  <c r="CB284" i="23" s="1"/>
  <c r="CC285" i="23"/>
  <c r="CD285" i="23"/>
  <c r="CD284" i="23" s="1"/>
  <c r="CE285" i="23"/>
  <c r="CE284" i="23" s="1"/>
  <c r="CF285" i="23"/>
  <c r="CG285" i="23"/>
  <c r="CG284" i="23" s="1"/>
  <c r="CH285" i="23"/>
  <c r="CH284" i="23" s="1"/>
  <c r="CI285" i="23"/>
  <c r="CI284" i="23" s="1"/>
  <c r="CJ285" i="23"/>
  <c r="CJ284" i="23" s="1"/>
  <c r="CK285" i="23"/>
  <c r="CK284" i="23" s="1"/>
  <c r="CL285" i="23"/>
  <c r="CL284" i="23" s="1"/>
  <c r="CM285" i="23"/>
  <c r="CM284" i="23" s="1"/>
  <c r="CN285" i="23"/>
  <c r="CO285" i="23"/>
  <c r="CO284" i="23" s="1"/>
  <c r="CP285" i="23"/>
  <c r="CQ285" i="23"/>
  <c r="CQ284" i="23" s="1"/>
  <c r="CR285" i="23"/>
  <c r="CR284" i="23" s="1"/>
  <c r="CS285" i="23"/>
  <c r="CT285" i="23"/>
  <c r="CT284" i="23" s="1"/>
  <c r="CU285" i="23"/>
  <c r="CV285" i="23"/>
  <c r="CV284" i="23" s="1"/>
  <c r="CW285" i="23"/>
  <c r="CW284" i="23" s="1"/>
  <c r="CX285" i="23"/>
  <c r="CX284" i="23" s="1"/>
  <c r="CY285" i="23"/>
  <c r="CY284" i="23" s="1"/>
  <c r="CZ285" i="23"/>
  <c r="CZ284" i="23" s="1"/>
  <c r="DA285" i="23"/>
  <c r="DB285" i="23"/>
  <c r="DB284" i="23" s="1"/>
  <c r="DC285" i="23"/>
  <c r="DC284" i="23" s="1"/>
  <c r="DD285" i="23"/>
  <c r="DD284" i="23" s="1"/>
  <c r="DE285" i="23"/>
  <c r="DE284" i="23" s="1"/>
  <c r="DF285" i="23"/>
  <c r="DF284" i="23" s="1"/>
  <c r="DG285" i="23"/>
  <c r="DG284" i="23" s="1"/>
  <c r="DH285" i="23"/>
  <c r="DH284" i="23" s="1"/>
  <c r="DI285" i="23"/>
  <c r="DJ285" i="23"/>
  <c r="DJ284" i="23" s="1"/>
  <c r="DK285" i="23"/>
  <c r="DK284" i="23" s="1"/>
  <c r="DL285" i="23"/>
  <c r="DL284" i="23" s="1"/>
  <c r="DM285" i="23"/>
  <c r="DM284" i="23" s="1"/>
  <c r="DN285" i="23"/>
  <c r="DO285" i="23"/>
  <c r="DO284" i="23" s="1"/>
  <c r="DP285" i="23"/>
  <c r="DP284" i="23" s="1"/>
  <c r="DQ285" i="23"/>
  <c r="DR285" i="23"/>
  <c r="DR284" i="23" s="1"/>
  <c r="DS285" i="23"/>
  <c r="DS284" i="23" s="1"/>
  <c r="DT285" i="23"/>
  <c r="DT284" i="23" s="1"/>
  <c r="DU285" i="23"/>
  <c r="DU284" i="23" s="1"/>
  <c r="DV285" i="23"/>
  <c r="DV284" i="23" s="1"/>
  <c r="DW285" i="23"/>
  <c r="DW284" i="23" s="1"/>
  <c r="DX285" i="23"/>
  <c r="DX284" i="23" s="1"/>
  <c r="DY285" i="23"/>
  <c r="DZ285" i="23"/>
  <c r="DZ284" i="23" s="1"/>
  <c r="EA285" i="23"/>
  <c r="EA284" i="23" s="1"/>
  <c r="EB285" i="23"/>
  <c r="EB284" i="23" s="1"/>
  <c r="EC285" i="23"/>
  <c r="EC284" i="23" s="1"/>
  <c r="ED285" i="23"/>
  <c r="EE285" i="23"/>
  <c r="EE284" i="23" s="1"/>
  <c r="EF285" i="23"/>
  <c r="EF284" i="23" s="1"/>
  <c r="EG285" i="23"/>
  <c r="EH285" i="23"/>
  <c r="EH284" i="23" s="1"/>
  <c r="EI285" i="23"/>
  <c r="EI284" i="23" s="1"/>
  <c r="EJ285" i="23"/>
  <c r="EJ284" i="23" s="1"/>
  <c r="EK285" i="23"/>
  <c r="EK284" i="23" s="1"/>
  <c r="EL285" i="23"/>
  <c r="EM285" i="23"/>
  <c r="EM284" i="23" s="1"/>
  <c r="EN285" i="23"/>
  <c r="EN284" i="23" s="1"/>
  <c r="EO285" i="23"/>
  <c r="EP285" i="23"/>
  <c r="EP284" i="23" s="1"/>
  <c r="EQ285" i="23"/>
  <c r="EQ284" i="23" s="1"/>
  <c r="ER285" i="23"/>
  <c r="ER284" i="23" s="1"/>
  <c r="ES285" i="23"/>
  <c r="ES284" i="23" s="1"/>
  <c r="ET285" i="23"/>
  <c r="EU285" i="23"/>
  <c r="EU284" i="23" s="1"/>
  <c r="EV285" i="23"/>
  <c r="EV284" i="23" s="1"/>
  <c r="EW285" i="23"/>
  <c r="EX285" i="23"/>
  <c r="EX284" i="23" s="1"/>
  <c r="EY285" i="23"/>
  <c r="EY284" i="23" s="1"/>
  <c r="EZ285" i="23"/>
  <c r="EZ284" i="23" s="1"/>
  <c r="FA285" i="23"/>
  <c r="FA284" i="23" s="1"/>
  <c r="FB285" i="23"/>
  <c r="FC285" i="23"/>
  <c r="FC284" i="23" s="1"/>
  <c r="FD285" i="23"/>
  <c r="FD284" i="23" s="1"/>
  <c r="FE285" i="23"/>
  <c r="FF285" i="23"/>
  <c r="FF284" i="23" s="1"/>
  <c r="FG285" i="23"/>
  <c r="FG284" i="23" s="1"/>
  <c r="FH285" i="23"/>
  <c r="FH284" i="23" s="1"/>
  <c r="FI285" i="23"/>
  <c r="FJ285" i="23"/>
  <c r="FJ284" i="23" s="1"/>
  <c r="FK285" i="23"/>
  <c r="FK284" i="23" s="1"/>
  <c r="FL285" i="23"/>
  <c r="FL284" i="23" s="1"/>
  <c r="FM285" i="23"/>
  <c r="FM284" i="23" s="1"/>
  <c r="FN285" i="23"/>
  <c r="FN284" i="23" s="1"/>
  <c r="FO285" i="23"/>
  <c r="FO284" i="23" s="1"/>
  <c r="FP285" i="23"/>
  <c r="FP284" i="23" s="1"/>
  <c r="FQ285" i="23"/>
  <c r="FQ284" i="23" s="1"/>
  <c r="FR285" i="23"/>
  <c r="FR284" i="23" s="1"/>
  <c r="FS285" i="23"/>
  <c r="FS284" i="23" s="1"/>
  <c r="FT285" i="23"/>
  <c r="FT284" i="23" s="1"/>
  <c r="FU285" i="23"/>
  <c r="FU284" i="23" s="1"/>
  <c r="FV285" i="23"/>
  <c r="FV284" i="23" s="1"/>
  <c r="FW285" i="23"/>
  <c r="FW284" i="23" s="1"/>
  <c r="FX285" i="23"/>
  <c r="FX284" i="23" s="1"/>
  <c r="FY285" i="23"/>
  <c r="FY284" i="23" s="1"/>
  <c r="FZ285" i="23"/>
  <c r="FZ284" i="23" s="1"/>
  <c r="GA285" i="23"/>
  <c r="GA284" i="23" s="1"/>
  <c r="GB285" i="23"/>
  <c r="GB284" i="23" s="1"/>
  <c r="GC285" i="23"/>
  <c r="GC284" i="23" s="1"/>
  <c r="GD285" i="23"/>
  <c r="GD284" i="23" s="1"/>
  <c r="GE285" i="23"/>
  <c r="GE284" i="23" s="1"/>
  <c r="GF285" i="23"/>
  <c r="GF284" i="23" s="1"/>
  <c r="GG285" i="23"/>
  <c r="GG284" i="23" s="1"/>
  <c r="GH285" i="23"/>
  <c r="GH284" i="23" s="1"/>
  <c r="GI285" i="23"/>
  <c r="GI284" i="23" s="1"/>
  <c r="GJ285" i="23"/>
  <c r="GJ284" i="23" s="1"/>
  <c r="GK285" i="23"/>
  <c r="GK284" i="23" s="1"/>
  <c r="GL285" i="23"/>
  <c r="GL284" i="23" s="1"/>
  <c r="GM285" i="23"/>
  <c r="GM284" i="23" s="1"/>
  <c r="GN285" i="23"/>
  <c r="GN284" i="23" s="1"/>
  <c r="GO285" i="23"/>
  <c r="GP285" i="23"/>
  <c r="GP284" i="23" s="1"/>
  <c r="GQ285" i="23"/>
  <c r="GQ284" i="23" s="1"/>
  <c r="GR285" i="23"/>
  <c r="GS285" i="23"/>
  <c r="GS284" i="23" s="1"/>
  <c r="GT285" i="23"/>
  <c r="GU285" i="23"/>
  <c r="GU284" i="23" s="1"/>
  <c r="GV285" i="23"/>
  <c r="GV284" i="23" s="1"/>
  <c r="GW285" i="23"/>
  <c r="GW284" i="23" s="1"/>
  <c r="GX285" i="23"/>
  <c r="GX284" i="23" s="1"/>
  <c r="GY285" i="23"/>
  <c r="GY284" i="23" s="1"/>
  <c r="GZ285" i="23"/>
  <c r="HA285" i="23"/>
  <c r="HA284" i="23" s="1"/>
  <c r="HB285" i="23"/>
  <c r="HC285" i="23"/>
  <c r="HC284" i="23" s="1"/>
  <c r="HD285" i="23"/>
  <c r="HD284" i="23" s="1"/>
  <c r="HE285" i="23"/>
  <c r="HF285" i="23"/>
  <c r="HF284" i="23" s="1"/>
  <c r="HG285" i="23"/>
  <c r="HG284" i="23" s="1"/>
  <c r="HH285" i="23"/>
  <c r="HI285" i="23"/>
  <c r="HI284" i="23" s="1"/>
  <c r="HJ285" i="23"/>
  <c r="HJ284" i="23" s="1"/>
  <c r="HK285" i="23"/>
  <c r="HK284" i="23" s="1"/>
  <c r="HL285" i="23"/>
  <c r="HL284" i="23" s="1"/>
  <c r="HM285" i="23"/>
  <c r="HN285" i="23"/>
  <c r="HN284" i="23" s="1"/>
  <c r="HO285" i="23"/>
  <c r="HO284" i="23" s="1"/>
  <c r="HP285" i="23"/>
  <c r="HQ285" i="23"/>
  <c r="HQ284" i="23" s="1"/>
  <c r="HR285" i="23"/>
  <c r="HR284" i="23" s="1"/>
  <c r="HS285" i="23"/>
  <c r="HS284" i="23" s="1"/>
  <c r="HT285" i="23"/>
  <c r="HT284" i="23" s="1"/>
  <c r="HU285" i="23"/>
  <c r="HV285" i="23"/>
  <c r="HV284" i="23" s="1"/>
  <c r="HW285" i="23"/>
  <c r="HX285" i="23"/>
  <c r="HX284" i="23" s="1"/>
  <c r="HY285" i="23"/>
  <c r="HY284" i="23" s="1"/>
  <c r="HZ285" i="23"/>
  <c r="HZ284" i="23" s="1"/>
  <c r="IA285" i="23"/>
  <c r="IA284" i="23" s="1"/>
  <c r="IB285" i="23"/>
  <c r="IB284" i="23" s="1"/>
  <c r="IC285" i="23"/>
  <c r="IC284" i="23" s="1"/>
  <c r="ID285" i="23"/>
  <c r="ID284" i="23" s="1"/>
  <c r="IE285" i="23"/>
  <c r="IF285" i="23"/>
  <c r="IF284" i="23" s="1"/>
  <c r="IG285" i="23"/>
  <c r="IG284" i="23" s="1"/>
  <c r="IH285" i="23"/>
  <c r="IH284" i="23" s="1"/>
  <c r="II285" i="23"/>
  <c r="II284" i="23" s="1"/>
  <c r="IJ285" i="23"/>
  <c r="IJ284" i="23" s="1"/>
  <c r="IK285" i="23"/>
  <c r="IL285" i="23"/>
  <c r="IL284" i="23" s="1"/>
  <c r="IM285" i="23"/>
  <c r="IN285" i="23"/>
  <c r="IN284" i="23" s="1"/>
  <c r="IO285" i="23"/>
  <c r="IO284" i="23" s="1"/>
  <c r="IP285" i="23"/>
  <c r="IP284" i="23" s="1"/>
  <c r="IQ285" i="23"/>
  <c r="IQ284" i="23" s="1"/>
  <c r="IR285" i="23"/>
  <c r="IR284" i="23" s="1"/>
  <c r="IS285" i="23"/>
  <c r="IS284" i="23" s="1"/>
  <c r="IT285" i="23"/>
  <c r="IT284" i="23" s="1"/>
  <c r="IU285" i="23"/>
  <c r="IV285" i="23"/>
  <c r="IV284" i="23" s="1"/>
  <c r="IW285" i="23"/>
  <c r="IW284" i="23" s="1"/>
  <c r="IX285" i="23"/>
  <c r="IX284" i="23" s="1"/>
  <c r="IY285" i="23"/>
  <c r="IY284" i="23" s="1"/>
  <c r="IZ285" i="23"/>
  <c r="IZ284" i="23" s="1"/>
  <c r="JA285" i="23"/>
  <c r="JA284" i="23" s="1"/>
  <c r="JB285" i="23"/>
  <c r="JC285" i="23"/>
  <c r="JC284" i="23" s="1"/>
  <c r="JD285" i="23"/>
  <c r="JD284" i="23" s="1"/>
  <c r="JE285" i="23"/>
  <c r="JE284" i="23" s="1"/>
  <c r="JF285" i="23"/>
  <c r="JF284" i="23" s="1"/>
  <c r="JG285" i="23"/>
  <c r="JG284" i="23" s="1"/>
  <c r="JH285" i="23"/>
  <c r="JH284" i="23" s="1"/>
  <c r="JI285" i="23"/>
  <c r="JJ285" i="23"/>
  <c r="JJ284" i="23" s="1"/>
  <c r="JK285" i="23"/>
  <c r="JK284" i="23" s="1"/>
  <c r="JL285" i="23"/>
  <c r="JL284" i="23" s="1"/>
  <c r="JM285" i="23"/>
  <c r="JM284" i="23" s="1"/>
  <c r="JN285" i="23"/>
  <c r="JN284" i="23" s="1"/>
  <c r="JO285" i="23"/>
  <c r="JO284" i="23" s="1"/>
  <c r="JP285" i="23"/>
  <c r="JP284" i="23" s="1"/>
  <c r="JQ285" i="23"/>
  <c r="JQ284" i="23" s="1"/>
  <c r="JR285" i="23"/>
  <c r="JR284" i="23" s="1"/>
  <c r="JS285" i="23"/>
  <c r="JS284" i="23" s="1"/>
  <c r="JT285" i="23"/>
  <c r="JT284" i="23" s="1"/>
  <c r="JU285" i="23"/>
  <c r="JU284" i="23" s="1"/>
  <c r="JV285" i="23"/>
  <c r="JV284" i="23" s="1"/>
  <c r="JW285" i="23"/>
  <c r="JW284" i="23" s="1"/>
  <c r="JX285" i="23"/>
  <c r="JX284" i="23" s="1"/>
  <c r="JY285" i="23"/>
  <c r="JZ285" i="23"/>
  <c r="JZ284" i="23" s="1"/>
  <c r="KA285" i="23"/>
  <c r="KA284" i="23" s="1"/>
  <c r="KB285" i="23"/>
  <c r="KB284" i="23" s="1"/>
  <c r="KC285" i="23"/>
  <c r="KC284" i="23" s="1"/>
  <c r="KD285" i="23"/>
  <c r="KD284" i="23" s="1"/>
  <c r="KE285" i="23"/>
  <c r="KE284" i="23" s="1"/>
  <c r="KF285" i="23"/>
  <c r="KF284" i="23" s="1"/>
  <c r="KG285" i="23"/>
  <c r="KG284" i="23" s="1"/>
  <c r="KH285" i="23"/>
  <c r="KH284" i="23" s="1"/>
  <c r="KI285" i="23"/>
  <c r="KI284" i="23" s="1"/>
  <c r="KJ285" i="23"/>
  <c r="KJ284" i="23" s="1"/>
  <c r="KK285" i="23"/>
  <c r="KK284" i="23" s="1"/>
  <c r="KL285" i="23"/>
  <c r="KL284" i="23" s="1"/>
  <c r="KM285" i="23"/>
  <c r="KN285" i="23"/>
  <c r="KO285" i="23"/>
  <c r="KO284" i="23" s="1"/>
  <c r="KP285" i="23"/>
  <c r="KP284" i="23" s="1"/>
  <c r="KQ285" i="23"/>
  <c r="KR285" i="23"/>
  <c r="KR284" i="23" s="1"/>
  <c r="KS285" i="23"/>
  <c r="KS284" i="23" s="1"/>
  <c r="KT285" i="23"/>
  <c r="KT284" i="23" s="1"/>
  <c r="KU285" i="23"/>
  <c r="KV285" i="23"/>
  <c r="KW285" i="23"/>
  <c r="KW284" i="23" s="1"/>
  <c r="KX285" i="23"/>
  <c r="KX284" i="23" s="1"/>
  <c r="KY285" i="23"/>
  <c r="KY284" i="23" s="1"/>
  <c r="KZ285" i="23"/>
  <c r="KZ284" i="23" s="1"/>
  <c r="LA285" i="23"/>
  <c r="LA284" i="23" s="1"/>
  <c r="LB285" i="23"/>
  <c r="LB284" i="23" s="1"/>
  <c r="LC285" i="23"/>
  <c r="LD285" i="23"/>
  <c r="LE285" i="23"/>
  <c r="LE284" i="23" s="1"/>
  <c r="LF285" i="23"/>
  <c r="LF284" i="23" s="1"/>
  <c r="LG285" i="23"/>
  <c r="LG284" i="23" s="1"/>
  <c r="LH285" i="23"/>
  <c r="LH284" i="23" s="1"/>
  <c r="LI285" i="23"/>
  <c r="LI284" i="23" s="1"/>
  <c r="LJ285" i="23"/>
  <c r="LK285" i="23"/>
  <c r="LK284" i="23" s="1"/>
  <c r="LL285" i="23"/>
  <c r="LM285" i="23"/>
  <c r="LM284" i="23" s="1"/>
  <c r="LN285" i="23"/>
  <c r="LN284" i="23" s="1"/>
  <c r="LO285" i="23"/>
  <c r="LP285" i="23"/>
  <c r="LP284" i="23" s="1"/>
  <c r="LQ285" i="23"/>
  <c r="LQ284" i="23" s="1"/>
  <c r="LR285" i="23"/>
  <c r="LR284" i="23" s="1"/>
  <c r="LS285" i="23"/>
  <c r="LS284" i="23" s="1"/>
  <c r="LT285" i="23"/>
  <c r="LU285" i="23"/>
  <c r="LU284" i="23" s="1"/>
  <c r="LV285" i="23"/>
  <c r="LV284" i="23" s="1"/>
  <c r="LW285" i="23"/>
  <c r="LX285" i="23"/>
  <c r="LX284" i="23" s="1"/>
  <c r="LY285" i="23"/>
  <c r="LY284" i="23" s="1"/>
  <c r="LZ285" i="23"/>
  <c r="LZ284" i="23" s="1"/>
  <c r="MA285" i="23"/>
  <c r="MA284" i="23" s="1"/>
  <c r="MB285" i="23"/>
  <c r="MC285" i="23"/>
  <c r="MC284" i="23" s="1"/>
  <c r="MD285" i="23"/>
  <c r="MD284" i="23" s="1"/>
  <c r="ME285" i="23"/>
  <c r="ME284" i="23" s="1"/>
  <c r="MF285" i="23"/>
  <c r="MF284" i="23" s="1"/>
  <c r="MG285" i="23"/>
  <c r="MG284" i="23" s="1"/>
  <c r="MH285" i="23"/>
  <c r="MH284" i="23" s="1"/>
  <c r="MI285" i="23"/>
  <c r="MI284" i="23" s="1"/>
  <c r="MJ285" i="23"/>
  <c r="MK285" i="23"/>
  <c r="MK284" i="23" s="1"/>
  <c r="ML285" i="23"/>
  <c r="ML284" i="23" s="1"/>
  <c r="MM285" i="23"/>
  <c r="MN285" i="23"/>
  <c r="MO285" i="23"/>
  <c r="MO284" i="23" s="1"/>
  <c r="MP285" i="23"/>
  <c r="MP284" i="23" s="1"/>
  <c r="MQ285" i="23"/>
  <c r="MQ284" i="23" s="1"/>
  <c r="MR285" i="23"/>
  <c r="MS285" i="23"/>
  <c r="MS284" i="23" s="1"/>
  <c r="MT285" i="23"/>
  <c r="MT284" i="23" s="1"/>
  <c r="MU285" i="23"/>
  <c r="MU284" i="23" s="1"/>
  <c r="MV285" i="23"/>
  <c r="MV284" i="23" s="1"/>
  <c r="MW285" i="23"/>
  <c r="MW284" i="23" s="1"/>
  <c r="MX285" i="23"/>
  <c r="MX284" i="23" s="1"/>
  <c r="MY285" i="23"/>
  <c r="MY284" i="23" s="1"/>
  <c r="MZ285" i="23"/>
  <c r="MZ284" i="23" s="1"/>
  <c r="NA285" i="23"/>
  <c r="NA284" i="23" s="1"/>
  <c r="NB285" i="23"/>
  <c r="NC285" i="23"/>
  <c r="NC284" i="23" s="1"/>
  <c r="ND285" i="23"/>
  <c r="ND284" i="23" s="1"/>
  <c r="NE285" i="23"/>
  <c r="NE284" i="23" s="1"/>
  <c r="NF285" i="23"/>
  <c r="NF284" i="23" s="1"/>
  <c r="NG285" i="23"/>
  <c r="NH285" i="23"/>
  <c r="NH284" i="23" s="1"/>
  <c r="NI285" i="23"/>
  <c r="NI284" i="23" s="1"/>
  <c r="NJ285" i="23"/>
  <c r="NK285" i="23"/>
  <c r="NK284" i="23" s="1"/>
  <c r="NL285" i="23"/>
  <c r="NL284" i="23" s="1"/>
  <c r="NM285" i="23"/>
  <c r="NM284" i="23" s="1"/>
  <c r="NN285" i="23"/>
  <c r="NN284" i="23" s="1"/>
  <c r="NO285" i="23"/>
  <c r="NP285" i="23"/>
  <c r="NP284" i="23" s="1"/>
  <c r="NQ285" i="23"/>
  <c r="NQ284" i="23" s="1"/>
  <c r="NR285" i="23"/>
  <c r="NR284" i="23" s="1"/>
  <c r="NS285" i="23"/>
  <c r="NS284" i="23" s="1"/>
  <c r="NT285" i="23"/>
  <c r="NT284" i="23" s="1"/>
  <c r="NU285" i="23"/>
  <c r="NU284" i="23" s="1"/>
  <c r="NV285" i="23"/>
  <c r="NV284" i="23" s="1"/>
  <c r="NW285" i="23"/>
  <c r="NX285" i="23"/>
  <c r="NX284" i="23" s="1"/>
  <c r="NY285" i="23"/>
  <c r="NY284" i="23" s="1"/>
  <c r="NZ285" i="23"/>
  <c r="OA285" i="23"/>
  <c r="OA284" i="23" s="1"/>
  <c r="OB285" i="23"/>
  <c r="OB284" i="23" s="1"/>
  <c r="OC285" i="23"/>
  <c r="OC284" i="23" s="1"/>
  <c r="OD285" i="23"/>
  <c r="OD284" i="23" s="1"/>
  <c r="OE285" i="23"/>
  <c r="OE284" i="23" s="1"/>
  <c r="OF285" i="23"/>
  <c r="OG285" i="23"/>
  <c r="OG284" i="23" s="1"/>
  <c r="OH285" i="23"/>
  <c r="OH284" i="23" s="1"/>
  <c r="OI285" i="23"/>
  <c r="OI284" i="23" s="1"/>
  <c r="OJ285" i="23"/>
  <c r="OJ284" i="23" s="1"/>
  <c r="OK285" i="23"/>
  <c r="OK284" i="23" s="1"/>
  <c r="OL285" i="23"/>
  <c r="OL284" i="23" s="1"/>
  <c r="OM285" i="23"/>
  <c r="E279" i="23"/>
  <c r="E282" i="23" s="1"/>
  <c r="F279" i="23"/>
  <c r="F282" i="23" s="1"/>
  <c r="F281" i="23" s="1"/>
  <c r="G279" i="23"/>
  <c r="G282" i="23" s="1"/>
  <c r="H279" i="23"/>
  <c r="H282" i="23" s="1"/>
  <c r="I279" i="23"/>
  <c r="I282" i="23" s="1"/>
  <c r="J279" i="23"/>
  <c r="J282" i="23" s="1"/>
  <c r="K279" i="23"/>
  <c r="K282" i="23" s="1"/>
  <c r="L279" i="23"/>
  <c r="M279" i="23"/>
  <c r="M282" i="23" s="1"/>
  <c r="N279" i="23"/>
  <c r="N282" i="23" s="1"/>
  <c r="N281" i="23" s="1"/>
  <c r="O279" i="23"/>
  <c r="P279" i="23"/>
  <c r="P282" i="23" s="1"/>
  <c r="Q279" i="23"/>
  <c r="Q282" i="23" s="1"/>
  <c r="R279" i="23"/>
  <c r="R282" i="23" s="1"/>
  <c r="R281" i="23" s="1"/>
  <c r="S279" i="23"/>
  <c r="S282" i="23" s="1"/>
  <c r="T279" i="23"/>
  <c r="T282" i="23" s="1"/>
  <c r="U279" i="23"/>
  <c r="U282" i="23" s="1"/>
  <c r="V279" i="23"/>
  <c r="W279" i="23"/>
  <c r="W282" i="23" s="1"/>
  <c r="X279" i="23"/>
  <c r="X282" i="23" s="1"/>
  <c r="Y279" i="23"/>
  <c r="Y282" i="23" s="1"/>
  <c r="Z279" i="23"/>
  <c r="Z282" i="23" s="1"/>
  <c r="AA279" i="23"/>
  <c r="AA282" i="23" s="1"/>
  <c r="AB279" i="23"/>
  <c r="AB282" i="23" s="1"/>
  <c r="AC279" i="23"/>
  <c r="AC282" i="23" s="1"/>
  <c r="AD279" i="23"/>
  <c r="AD282" i="23" s="1"/>
  <c r="AE279" i="23"/>
  <c r="AE282" i="23" s="1"/>
  <c r="AF279" i="23"/>
  <c r="AF282" i="23" s="1"/>
  <c r="AG279" i="23"/>
  <c r="AG282" i="23" s="1"/>
  <c r="AH279" i="23"/>
  <c r="AI279" i="23"/>
  <c r="AI282" i="23" s="1"/>
  <c r="AJ279" i="23"/>
  <c r="AJ282" i="23" s="1"/>
  <c r="AK279" i="23"/>
  <c r="AL279" i="23"/>
  <c r="AL282" i="23" s="1"/>
  <c r="AM279" i="23"/>
  <c r="AM282" i="23" s="1"/>
  <c r="AN279" i="23"/>
  <c r="AN282" i="23" s="1"/>
  <c r="AO279" i="23"/>
  <c r="AO282" i="23" s="1"/>
  <c r="AP279" i="23"/>
  <c r="AP282" i="23" s="1"/>
  <c r="AP281" i="23" s="1"/>
  <c r="AQ279" i="23"/>
  <c r="AQ282" i="23" s="1"/>
  <c r="AR279" i="23"/>
  <c r="AR282" i="23"/>
  <c r="AS279" i="23"/>
  <c r="AS282" i="23" s="1"/>
  <c r="AT279" i="23"/>
  <c r="AT282" i="23" s="1"/>
  <c r="AU279" i="23"/>
  <c r="AU282" i="23" s="1"/>
  <c r="AV279" i="23"/>
  <c r="AV282" i="23" s="1"/>
  <c r="AW279" i="23"/>
  <c r="AW282" i="23" s="1"/>
  <c r="AX279" i="23"/>
  <c r="AX282" i="23" s="1"/>
  <c r="AY279" i="23"/>
  <c r="AY282" i="23" s="1"/>
  <c r="AZ279" i="23"/>
  <c r="AZ282" i="23" s="1"/>
  <c r="BA279" i="23"/>
  <c r="BA282" i="23" s="1"/>
  <c r="BB279" i="23"/>
  <c r="BB282" i="23" s="1"/>
  <c r="BB281" i="23" s="1"/>
  <c r="BC279" i="23"/>
  <c r="BC282" i="23" s="1"/>
  <c r="BD279" i="23"/>
  <c r="BD282" i="23" s="1"/>
  <c r="BE279" i="23"/>
  <c r="BE282" i="23" s="1"/>
  <c r="BF279" i="23"/>
  <c r="BF282" i="23" s="1"/>
  <c r="BG279" i="23"/>
  <c r="BG282" i="23" s="1"/>
  <c r="BH279" i="23"/>
  <c r="BH282" i="23" s="1"/>
  <c r="BI279" i="23"/>
  <c r="BI282" i="23" s="1"/>
  <c r="BJ279" i="23"/>
  <c r="BJ282" i="23" s="1"/>
  <c r="BJ281" i="23" s="1"/>
  <c r="BK279" i="23"/>
  <c r="BK282" i="23" s="1"/>
  <c r="BL279" i="23"/>
  <c r="BL282" i="23" s="1"/>
  <c r="BL281" i="23" s="1"/>
  <c r="BM279" i="23"/>
  <c r="BM282" i="23" s="1"/>
  <c r="BN279" i="23"/>
  <c r="BN282" i="23" s="1"/>
  <c r="BO279" i="23"/>
  <c r="BO282" i="23" s="1"/>
  <c r="BP279" i="23"/>
  <c r="BP282" i="23" s="1"/>
  <c r="BQ279" i="23"/>
  <c r="BQ282" i="23" s="1"/>
  <c r="BR279" i="23"/>
  <c r="BR282" i="23" s="1"/>
  <c r="BR281" i="23" s="1"/>
  <c r="BS279" i="23"/>
  <c r="BS282" i="23" s="1"/>
  <c r="BT279" i="23"/>
  <c r="BT282" i="23" s="1"/>
  <c r="BU279" i="23"/>
  <c r="BU282" i="23" s="1"/>
  <c r="BU283" i="23" s="1"/>
  <c r="BV279" i="23"/>
  <c r="BV282" i="23" s="1"/>
  <c r="BW279" i="23"/>
  <c r="BX279" i="23"/>
  <c r="BX282" i="23" s="1"/>
  <c r="BY279" i="23"/>
  <c r="BY282" i="23" s="1"/>
  <c r="BZ279" i="23"/>
  <c r="BZ282" i="23" s="1"/>
  <c r="CA279" i="23"/>
  <c r="CA282" i="23" s="1"/>
  <c r="CB279" i="23"/>
  <c r="CC279" i="23"/>
  <c r="CC282" i="23" s="1"/>
  <c r="CD279" i="23"/>
  <c r="CD282" i="23" s="1"/>
  <c r="CD281" i="23" s="1"/>
  <c r="CE279" i="23"/>
  <c r="CE282" i="23" s="1"/>
  <c r="CF279" i="23"/>
  <c r="CF282" i="23" s="1"/>
  <c r="CG279" i="23"/>
  <c r="CG282" i="23" s="1"/>
  <c r="CH279" i="23"/>
  <c r="CH282" i="23" s="1"/>
  <c r="CH281" i="23" s="1"/>
  <c r="CI279" i="23"/>
  <c r="CJ279" i="23"/>
  <c r="CJ282" i="23" s="1"/>
  <c r="CK279" i="23"/>
  <c r="CK282" i="23" s="1"/>
  <c r="CL279" i="23"/>
  <c r="CL282" i="23" s="1"/>
  <c r="CM279" i="23"/>
  <c r="CM282" i="23" s="1"/>
  <c r="CN279" i="23"/>
  <c r="CN282" i="23" s="1"/>
  <c r="CO279" i="23"/>
  <c r="CO282" i="23" s="1"/>
  <c r="CP279" i="23"/>
  <c r="CP282" i="23" s="1"/>
  <c r="CP281" i="23" s="1"/>
  <c r="CQ279" i="23"/>
  <c r="CR279" i="23"/>
  <c r="CR282" i="23" s="1"/>
  <c r="CS279" i="23"/>
  <c r="CS282" i="23" s="1"/>
  <c r="CT279" i="23"/>
  <c r="CT282" i="23" s="1"/>
  <c r="CU279" i="23"/>
  <c r="CU282" i="23" s="1"/>
  <c r="CV279" i="23"/>
  <c r="CV282" i="23" s="1"/>
  <c r="CW279" i="23"/>
  <c r="CW282" i="23" s="1"/>
  <c r="CX279" i="23"/>
  <c r="CX282" i="23" s="1"/>
  <c r="CX281" i="23" s="1"/>
  <c r="CY279" i="23"/>
  <c r="CZ279" i="23"/>
  <c r="CZ282" i="23" s="1"/>
  <c r="DA279" i="23"/>
  <c r="DA282" i="23" s="1"/>
  <c r="DA283" i="23" s="1"/>
  <c r="DB279" i="23"/>
  <c r="DB282" i="23" s="1"/>
  <c r="DB281" i="23" s="1"/>
  <c r="DC279" i="23"/>
  <c r="DC282" i="23" s="1"/>
  <c r="DD279" i="23"/>
  <c r="DD282" i="23" s="1"/>
  <c r="DE279" i="23"/>
  <c r="DE282" i="23" s="1"/>
  <c r="DF279" i="23"/>
  <c r="DF282" i="23" s="1"/>
  <c r="DF281" i="23" s="1"/>
  <c r="DG279" i="23"/>
  <c r="DG282" i="23" s="1"/>
  <c r="DH279" i="23"/>
  <c r="DH282" i="23" s="1"/>
  <c r="DI279" i="23"/>
  <c r="DI282" i="23" s="1"/>
  <c r="DJ279" i="23"/>
  <c r="DK279" i="23"/>
  <c r="DK282" i="23" s="1"/>
  <c r="DL279" i="23"/>
  <c r="DL282" i="23" s="1"/>
  <c r="DM279" i="23"/>
  <c r="DM282" i="23" s="1"/>
  <c r="DN279" i="23"/>
  <c r="DN282" i="23" s="1"/>
  <c r="DO279" i="23"/>
  <c r="DO282" i="23" s="1"/>
  <c r="DP279" i="23"/>
  <c r="DP282" i="23" s="1"/>
  <c r="DQ279" i="23"/>
  <c r="DQ282" i="23" s="1"/>
  <c r="DR279" i="23"/>
  <c r="DR282" i="23" s="1"/>
  <c r="DR281" i="23" s="1"/>
  <c r="DS279" i="23"/>
  <c r="DT279" i="23"/>
  <c r="DT282" i="23" s="1"/>
  <c r="DU279" i="23"/>
  <c r="DU282" i="23" s="1"/>
  <c r="DV279" i="23"/>
  <c r="DV282" i="23" s="1"/>
  <c r="DV281" i="23" s="1"/>
  <c r="DW279" i="23"/>
  <c r="DX279" i="23"/>
  <c r="DX282" i="23" s="1"/>
  <c r="DY279" i="23"/>
  <c r="DY282" i="23" s="1"/>
  <c r="DZ279" i="23"/>
  <c r="DZ282" i="23" s="1"/>
  <c r="EA279" i="23"/>
  <c r="EA282" i="23" s="1"/>
  <c r="EB279" i="23"/>
  <c r="EB282" i="23" s="1"/>
  <c r="EC279" i="23"/>
  <c r="EC282" i="23" s="1"/>
  <c r="ED279" i="23"/>
  <c r="ED282" i="23" s="1"/>
  <c r="ED281" i="23" s="1"/>
  <c r="EE279" i="23"/>
  <c r="EE282" i="23" s="1"/>
  <c r="EF279" i="23"/>
  <c r="EF282" i="23" s="1"/>
  <c r="EG279" i="23"/>
  <c r="EG282" i="23" s="1"/>
  <c r="EG283" i="23" s="1"/>
  <c r="EH279" i="23"/>
  <c r="EI279" i="23"/>
  <c r="EI282" i="23" s="1"/>
  <c r="EJ279" i="23"/>
  <c r="EJ282" i="23" s="1"/>
  <c r="EK279" i="23"/>
  <c r="EK282" i="23" s="1"/>
  <c r="EL279" i="23"/>
  <c r="EL282" i="23" s="1"/>
  <c r="EL281" i="23" s="1"/>
  <c r="EM279" i="23"/>
  <c r="EM282" i="23" s="1"/>
  <c r="EN279" i="23"/>
  <c r="EN282" i="23" s="1"/>
  <c r="EN281" i="23" s="1"/>
  <c r="EO279" i="23"/>
  <c r="EO282" i="23" s="1"/>
  <c r="EP279" i="23"/>
  <c r="EQ279" i="23"/>
  <c r="EQ282" i="23" s="1"/>
  <c r="ER279" i="23"/>
  <c r="ER282" i="23" s="1"/>
  <c r="ES279" i="23"/>
  <c r="ES282" i="23" s="1"/>
  <c r="ET279" i="23"/>
  <c r="ET282" i="23" s="1"/>
  <c r="EU279" i="23"/>
  <c r="EU282" i="23" s="1"/>
  <c r="EV279" i="23"/>
  <c r="EV282" i="23" s="1"/>
  <c r="EW279" i="23"/>
  <c r="EW282" i="23" s="1"/>
  <c r="EX279" i="23"/>
  <c r="EX282" i="23" s="1"/>
  <c r="EX281" i="23" s="1"/>
  <c r="EY279" i="23"/>
  <c r="EY282" i="23" s="1"/>
  <c r="EZ279" i="23"/>
  <c r="EZ282" i="23" s="1"/>
  <c r="FA279" i="23"/>
  <c r="FA282" i="23" s="1"/>
  <c r="FB279" i="23"/>
  <c r="FB282" i="23" s="1"/>
  <c r="FB281" i="23" s="1"/>
  <c r="FC279" i="23"/>
  <c r="FC282" i="23" s="1"/>
  <c r="FD279" i="23"/>
  <c r="FD282" i="23" s="1"/>
  <c r="FE279" i="23"/>
  <c r="FE282" i="23" s="1"/>
  <c r="FF279" i="23"/>
  <c r="FF282" i="23" s="1"/>
  <c r="FF281" i="23" s="1"/>
  <c r="FG279" i="23"/>
  <c r="FH279" i="23"/>
  <c r="FH282" i="23" s="1"/>
  <c r="FI279" i="23"/>
  <c r="FI282" i="23" s="1"/>
  <c r="FJ279" i="23"/>
  <c r="FJ282" i="23" s="1"/>
  <c r="FJ281" i="23" s="1"/>
  <c r="FK279" i="23"/>
  <c r="FK282" i="23" s="1"/>
  <c r="FL279" i="23"/>
  <c r="FL282" i="23" s="1"/>
  <c r="FM279" i="23"/>
  <c r="FM282" i="23" s="1"/>
  <c r="FN279" i="23"/>
  <c r="FN282" i="23" s="1"/>
  <c r="FN281" i="23" s="1"/>
  <c r="FO279" i="23"/>
  <c r="FO282" i="23" s="1"/>
  <c r="FP279" i="23"/>
  <c r="FP282" i="23" s="1"/>
  <c r="FQ279" i="23"/>
  <c r="FQ282" i="23" s="1"/>
  <c r="FR279" i="23"/>
  <c r="FR282" i="23" s="1"/>
  <c r="FR281" i="23" s="1"/>
  <c r="FS279" i="23"/>
  <c r="FS282" i="23" s="1"/>
  <c r="FT279" i="23"/>
  <c r="FT282" i="23" s="1"/>
  <c r="FU279" i="23"/>
  <c r="FU282" i="23" s="1"/>
  <c r="FV279" i="23"/>
  <c r="FV282" i="23" s="1"/>
  <c r="FV281" i="23" s="1"/>
  <c r="FW279" i="23"/>
  <c r="FW282" i="23" s="1"/>
  <c r="FX279" i="23"/>
  <c r="FX282" i="23" s="1"/>
  <c r="FY279" i="23"/>
  <c r="FY282" i="23" s="1"/>
  <c r="FZ279" i="23"/>
  <c r="FZ282" i="23" s="1"/>
  <c r="GA279" i="23"/>
  <c r="GB279" i="23"/>
  <c r="GB282" i="23" s="1"/>
  <c r="GB281" i="23" s="1"/>
  <c r="GC279" i="23"/>
  <c r="GD279" i="23"/>
  <c r="GD282" i="23" s="1"/>
  <c r="GD281" i="23" s="1"/>
  <c r="GE279" i="23"/>
  <c r="GE282" i="23" s="1"/>
  <c r="GF279" i="23"/>
  <c r="GF282" i="23" s="1"/>
  <c r="GG279" i="23"/>
  <c r="GG282" i="23" s="1"/>
  <c r="GH279" i="23"/>
  <c r="GI279" i="23"/>
  <c r="GI282" i="23" s="1"/>
  <c r="GJ279" i="23"/>
  <c r="GJ282" i="23" s="1"/>
  <c r="GJ281" i="23" s="1"/>
  <c r="GK279" i="23"/>
  <c r="GL279" i="23"/>
  <c r="GL282" i="23" s="1"/>
  <c r="GL281" i="23" s="1"/>
  <c r="GM279" i="23"/>
  <c r="GM282" i="23" s="1"/>
  <c r="GN279" i="23"/>
  <c r="GN282" i="23" s="1"/>
  <c r="GO279" i="23"/>
  <c r="GO282" i="23" s="1"/>
  <c r="GP279" i="23"/>
  <c r="GQ279" i="23"/>
  <c r="GQ282" i="23" s="1"/>
  <c r="GR279" i="23"/>
  <c r="GR282" i="23" s="1"/>
  <c r="GS279" i="23"/>
  <c r="GT279" i="23"/>
  <c r="GT282" i="23" s="1"/>
  <c r="GT281" i="23" s="1"/>
  <c r="GU279" i="23"/>
  <c r="GV279" i="23"/>
  <c r="GV282" i="23" s="1"/>
  <c r="GW279" i="23"/>
  <c r="GW282" i="23" s="1"/>
  <c r="GX279" i="23"/>
  <c r="GX282" i="23" s="1"/>
  <c r="GX281" i="23" s="1"/>
  <c r="GY279" i="23"/>
  <c r="GY282" i="23" s="1"/>
  <c r="GZ279" i="23"/>
  <c r="GZ282" i="23" s="1"/>
  <c r="HA279" i="23"/>
  <c r="HA282" i="23" s="1"/>
  <c r="HB279" i="23"/>
  <c r="HB282" i="23" s="1"/>
  <c r="HB281" i="23" s="1"/>
  <c r="HC279" i="23"/>
  <c r="HC282" i="23" s="1"/>
  <c r="HD279" i="23"/>
  <c r="HD282" i="23" s="1"/>
  <c r="HE279" i="23"/>
  <c r="HE282" i="23" s="1"/>
  <c r="HF279" i="23"/>
  <c r="HF282" i="23" s="1"/>
  <c r="HG279" i="23"/>
  <c r="HG282" i="23" s="1"/>
  <c r="HH279" i="23"/>
  <c r="HH282" i="23" s="1"/>
  <c r="HI279" i="23"/>
  <c r="HI282" i="23" s="1"/>
  <c r="HJ279" i="23"/>
  <c r="HJ282" i="23" s="1"/>
  <c r="HJ281" i="23" s="1"/>
  <c r="HK279" i="23"/>
  <c r="HK282" i="23" s="1"/>
  <c r="HL279" i="23"/>
  <c r="HL282" i="23" s="1"/>
  <c r="HM279" i="23"/>
  <c r="HM282" i="23" s="1"/>
  <c r="HN279" i="23"/>
  <c r="HN282" i="23" s="1"/>
  <c r="HO279" i="23"/>
  <c r="HO282" i="23" s="1"/>
  <c r="HP279" i="23"/>
  <c r="HP282" i="23" s="1"/>
  <c r="HQ279" i="23"/>
  <c r="HQ282" i="23" s="1"/>
  <c r="HR279" i="23"/>
  <c r="HR282" i="23" s="1"/>
  <c r="HR281" i="23" s="1"/>
  <c r="HS279" i="23"/>
  <c r="HS282" i="23" s="1"/>
  <c r="HT279" i="23"/>
  <c r="HT282" i="23" s="1"/>
  <c r="HU279" i="23"/>
  <c r="HU282" i="23" s="1"/>
  <c r="HV279" i="23"/>
  <c r="HV282" i="23" s="1"/>
  <c r="HW279" i="23"/>
  <c r="HW282" i="23" s="1"/>
  <c r="HX279" i="23"/>
  <c r="HX282" i="23" s="1"/>
  <c r="HY279" i="23"/>
  <c r="HY282" i="23" s="1"/>
  <c r="HY283" i="23" s="1"/>
  <c r="HZ279" i="23"/>
  <c r="HZ282" i="23" s="1"/>
  <c r="HZ281" i="23" s="1"/>
  <c r="IA279" i="23"/>
  <c r="IA282" i="23" s="1"/>
  <c r="IB279" i="23"/>
  <c r="IB282" i="23" s="1"/>
  <c r="IC279" i="23"/>
  <c r="ID279" i="23"/>
  <c r="ID282" i="23" s="1"/>
  <c r="ID281" i="23" s="1"/>
  <c r="IE279" i="23"/>
  <c r="IE282" i="23" s="1"/>
  <c r="IF279" i="23"/>
  <c r="IG279" i="23"/>
  <c r="IG282" i="23" s="1"/>
  <c r="IH279" i="23"/>
  <c r="IH282" i="23" s="1"/>
  <c r="IH281" i="23" s="1"/>
  <c r="II279" i="23"/>
  <c r="II282" i="23" s="1"/>
  <c r="IJ279" i="23"/>
  <c r="IJ282" i="23" s="1"/>
  <c r="IK279" i="23"/>
  <c r="IL279" i="23"/>
  <c r="IL282" i="23" s="1"/>
  <c r="IM279" i="23"/>
  <c r="IM282" i="23" s="1"/>
  <c r="IN279" i="23"/>
  <c r="IO279" i="23"/>
  <c r="IO282" i="23" s="1"/>
  <c r="IP279" i="23"/>
  <c r="IP282" i="23" s="1"/>
  <c r="IP281" i="23" s="1"/>
  <c r="IQ279" i="23"/>
  <c r="IQ282" i="23" s="1"/>
  <c r="IR279" i="23"/>
  <c r="IR282" i="23" s="1"/>
  <c r="IS279" i="23"/>
  <c r="IS282" i="23" s="1"/>
  <c r="IT279" i="23"/>
  <c r="IT282" i="23" s="1"/>
  <c r="IT281" i="23" s="1"/>
  <c r="IU279" i="23"/>
  <c r="IU282" i="23" s="1"/>
  <c r="IV279" i="23"/>
  <c r="IW279" i="23"/>
  <c r="IW282" i="23" s="1"/>
  <c r="IX279" i="23"/>
  <c r="IX282" i="23" s="1"/>
  <c r="IX281" i="23" s="1"/>
  <c r="IY279" i="23"/>
  <c r="IY282" i="23" s="1"/>
  <c r="IZ279" i="23"/>
  <c r="IZ282" i="23" s="1"/>
  <c r="JA279" i="23"/>
  <c r="JA282" i="23" s="1"/>
  <c r="JB279" i="23"/>
  <c r="JB282" i="23" s="1"/>
  <c r="JB281" i="23" s="1"/>
  <c r="JC279" i="23"/>
  <c r="JC282" i="23" s="1"/>
  <c r="JD279" i="23"/>
  <c r="JE279" i="23"/>
  <c r="JE282" i="23" s="1"/>
  <c r="JE283" i="23" s="1"/>
  <c r="JF279" i="23"/>
  <c r="JF282" i="23" s="1"/>
  <c r="JF281" i="23" s="1"/>
  <c r="JG279" i="23"/>
  <c r="JH279" i="23"/>
  <c r="JH282" i="23" s="1"/>
  <c r="JI279" i="23"/>
  <c r="JI282" i="23" s="1"/>
  <c r="JJ279" i="23"/>
  <c r="JJ282" i="23" s="1"/>
  <c r="JJ281" i="23" s="1"/>
  <c r="JK279" i="23"/>
  <c r="JK282" i="23" s="1"/>
  <c r="JL279" i="23"/>
  <c r="JL282" i="23" s="1"/>
  <c r="JL281" i="23" s="1"/>
  <c r="JM279" i="23"/>
  <c r="JM282" i="23" s="1"/>
  <c r="JN279" i="23"/>
  <c r="JN282" i="23" s="1"/>
  <c r="JN281" i="23" s="1"/>
  <c r="JO279" i="23"/>
  <c r="JO282" i="23" s="1"/>
  <c r="JP279" i="23"/>
  <c r="JP282" i="23" s="1"/>
  <c r="JQ279" i="23"/>
  <c r="JQ282" i="23" s="1"/>
  <c r="JR279" i="23"/>
  <c r="JR282" i="23" s="1"/>
  <c r="JS279" i="23"/>
  <c r="JS282" i="23" s="1"/>
  <c r="JT279" i="23"/>
  <c r="JT282" i="23" s="1"/>
  <c r="JU279" i="23"/>
  <c r="JU282" i="23" s="1"/>
  <c r="JV279" i="23"/>
  <c r="JV282" i="23" s="1"/>
  <c r="JV281" i="23" s="1"/>
  <c r="JW279" i="23"/>
  <c r="JW282" i="23" s="1"/>
  <c r="JX279" i="23"/>
  <c r="JX282" i="23" s="1"/>
  <c r="JY279" i="23"/>
  <c r="JY282" i="23" s="1"/>
  <c r="JZ279" i="23"/>
  <c r="JZ282" i="23" s="1"/>
  <c r="KA279" i="23"/>
  <c r="KA282" i="23" s="1"/>
  <c r="KB279" i="23"/>
  <c r="KB282" i="23" s="1"/>
  <c r="KC279" i="23"/>
  <c r="KC282" i="23" s="1"/>
  <c r="KD279" i="23"/>
  <c r="KD282" i="23" s="1"/>
  <c r="KD281" i="23" s="1"/>
  <c r="KE279" i="23"/>
  <c r="KF279" i="23"/>
  <c r="KG279" i="23"/>
  <c r="KG282" i="23" s="1"/>
  <c r="KH279" i="23"/>
  <c r="KH282" i="23" s="1"/>
  <c r="KH281" i="23" s="1"/>
  <c r="KI279" i="23"/>
  <c r="KJ279" i="23"/>
  <c r="KJ282" i="23" s="1"/>
  <c r="KK279" i="23"/>
  <c r="KK282" i="23" s="1"/>
  <c r="KL279" i="23"/>
  <c r="KL282" i="23" s="1"/>
  <c r="KL281" i="23" s="1"/>
  <c r="KM279" i="23"/>
  <c r="KM282" i="23" s="1"/>
  <c r="KN279" i="23"/>
  <c r="KN282" i="23" s="1"/>
  <c r="KO279" i="23"/>
  <c r="KO282" i="23" s="1"/>
  <c r="KP279" i="23"/>
  <c r="KP282" i="23" s="1"/>
  <c r="KP281" i="23" s="1"/>
  <c r="KQ279" i="23"/>
  <c r="KQ282" i="23" s="1"/>
  <c r="KR279" i="23"/>
  <c r="KR282" i="23" s="1"/>
  <c r="KR281" i="23" s="1"/>
  <c r="KS279" i="23"/>
  <c r="KS282" i="23" s="1"/>
  <c r="KT279" i="23"/>
  <c r="KT282" i="23" s="1"/>
  <c r="KT281" i="23" s="1"/>
  <c r="KU279" i="23"/>
  <c r="KU282" i="23" s="1"/>
  <c r="KV279" i="23"/>
  <c r="KV282" i="23" s="1"/>
  <c r="KW279" i="23"/>
  <c r="KW282" i="23" s="1"/>
  <c r="KX279" i="23"/>
  <c r="KX282" i="23" s="1"/>
  <c r="KX281" i="23" s="1"/>
  <c r="KY279" i="23"/>
  <c r="KY282" i="23" s="1"/>
  <c r="KZ279" i="23"/>
  <c r="KZ282" i="23" s="1"/>
  <c r="LA279" i="23"/>
  <c r="LA282" i="23" s="1"/>
  <c r="LB279" i="23"/>
  <c r="LB282" i="23" s="1"/>
  <c r="LB281" i="23" s="1"/>
  <c r="LC279" i="23"/>
  <c r="LD279" i="23"/>
  <c r="LD282" i="23" s="1"/>
  <c r="LE279" i="23"/>
  <c r="LE282" i="23" s="1"/>
  <c r="LF279" i="23"/>
  <c r="LF282" i="23" s="1"/>
  <c r="LF281" i="23" s="1"/>
  <c r="LG279" i="23"/>
  <c r="LH279" i="23"/>
  <c r="LH282" i="23" s="1"/>
  <c r="LI279" i="23"/>
  <c r="LI282" i="23" s="1"/>
  <c r="LJ279" i="23"/>
  <c r="LJ282" i="23" s="1"/>
  <c r="LJ281" i="23" s="1"/>
  <c r="LK279" i="23"/>
  <c r="LK282" i="23" s="1"/>
  <c r="LL279" i="23"/>
  <c r="LL282" i="23" s="1"/>
  <c r="LM279" i="23"/>
  <c r="LM282" i="23" s="1"/>
  <c r="LN279" i="23"/>
  <c r="LN282" i="23" s="1"/>
  <c r="LN281" i="23" s="1"/>
  <c r="LO279" i="23"/>
  <c r="LO282" i="23" s="1"/>
  <c r="LP279" i="23"/>
  <c r="LP282" i="23" s="1"/>
  <c r="LQ279" i="23"/>
  <c r="LQ282" i="23" s="1"/>
  <c r="LQ283" i="23" s="1"/>
  <c r="LR279" i="23"/>
  <c r="LR282" i="23" s="1"/>
  <c r="LR281" i="23" s="1"/>
  <c r="LS279" i="23"/>
  <c r="LS282" i="23" s="1"/>
  <c r="LT279" i="23"/>
  <c r="LT282" i="23" s="1"/>
  <c r="LU279" i="23"/>
  <c r="LU282" i="23" s="1"/>
  <c r="LV279" i="23"/>
  <c r="LV282" i="23" s="1"/>
  <c r="LV281" i="23" s="1"/>
  <c r="LW279" i="23"/>
  <c r="LW282" i="23" s="1"/>
  <c r="LX279" i="23"/>
  <c r="LX282" i="23" s="1"/>
  <c r="LY279" i="23"/>
  <c r="LY282" i="23" s="1"/>
  <c r="LZ279" i="23"/>
  <c r="LZ282" i="23" s="1"/>
  <c r="LZ281" i="23" s="1"/>
  <c r="MA279" i="23"/>
  <c r="MA282" i="23" s="1"/>
  <c r="MB279" i="23"/>
  <c r="MC279" i="23"/>
  <c r="MC282" i="23" s="1"/>
  <c r="MD279" i="23"/>
  <c r="MD282" i="23" s="1"/>
  <c r="ME279" i="23"/>
  <c r="MF279" i="23"/>
  <c r="MF282" i="23" s="1"/>
  <c r="MF281" i="23" s="1"/>
  <c r="MG279" i="23"/>
  <c r="MG282" i="23" s="1"/>
  <c r="MH279" i="23"/>
  <c r="MH282" i="23" s="1"/>
  <c r="MH281" i="23" s="1"/>
  <c r="MI279" i="23"/>
  <c r="MI282" i="23" s="1"/>
  <c r="MJ279" i="23"/>
  <c r="MK279" i="23"/>
  <c r="MK282" i="23" s="1"/>
  <c r="ML279" i="23"/>
  <c r="ML282" i="23" s="1"/>
  <c r="ML281" i="23" s="1"/>
  <c r="MM279" i="23"/>
  <c r="MM282" i="23" s="1"/>
  <c r="MN279" i="23"/>
  <c r="MN282" i="23" s="1"/>
  <c r="MO279" i="23"/>
  <c r="MO282" i="23" s="1"/>
  <c r="MO283" i="23" s="1"/>
  <c r="MP279" i="23"/>
  <c r="MP282" i="23" s="1"/>
  <c r="MP281" i="23" s="1"/>
  <c r="MQ279" i="23"/>
  <c r="MQ282" i="23" s="1"/>
  <c r="MR279" i="23"/>
  <c r="MR282" i="23" s="1"/>
  <c r="MS279" i="23"/>
  <c r="MS282" i="23" s="1"/>
  <c r="MT279" i="23"/>
  <c r="MT282" i="23" s="1"/>
  <c r="MT281" i="23" s="1"/>
  <c r="MU279" i="23"/>
  <c r="MU282" i="23" s="1"/>
  <c r="MV279" i="23"/>
  <c r="MV282" i="23" s="1"/>
  <c r="MW279" i="23"/>
  <c r="MW282" i="23" s="1"/>
  <c r="MW283" i="23" s="1"/>
  <c r="MX279" i="23"/>
  <c r="MX282" i="23" s="1"/>
  <c r="MX281" i="23" s="1"/>
  <c r="MY279" i="23"/>
  <c r="MY282" i="23" s="1"/>
  <c r="MZ279" i="23"/>
  <c r="MZ282" i="23" s="1"/>
  <c r="NA279" i="23"/>
  <c r="NA282" i="23" s="1"/>
  <c r="NB279" i="23"/>
  <c r="NB282" i="23" s="1"/>
  <c r="NB281" i="23" s="1"/>
  <c r="NC279" i="23"/>
  <c r="NC282" i="23" s="1"/>
  <c r="ND279" i="23"/>
  <c r="ND282" i="23" s="1"/>
  <c r="NE279" i="23"/>
  <c r="NE282" i="23" s="1"/>
  <c r="NF279" i="23"/>
  <c r="NF282" i="23" s="1"/>
  <c r="NF281" i="23" s="1"/>
  <c r="NG279" i="23"/>
  <c r="NH279" i="23"/>
  <c r="NH282" i="23"/>
  <c r="NI279" i="23"/>
  <c r="NJ279" i="23"/>
  <c r="NJ282" i="23" s="1"/>
  <c r="NJ281" i="23" s="1"/>
  <c r="NK279" i="23"/>
  <c r="NK282" i="23" s="1"/>
  <c r="NL279" i="23"/>
  <c r="NL282" i="23" s="1"/>
  <c r="NL281" i="23" s="1"/>
  <c r="NM279" i="23"/>
  <c r="NM282" i="23" s="1"/>
  <c r="NN279" i="23"/>
  <c r="NN282" i="23" s="1"/>
  <c r="NN281" i="23" s="1"/>
  <c r="NO279" i="23"/>
  <c r="NO282" i="23" s="1"/>
  <c r="NP279" i="23"/>
  <c r="NP282" i="23" s="1"/>
  <c r="NQ279" i="23"/>
  <c r="NR279" i="23"/>
  <c r="NR282" i="23" s="1"/>
  <c r="NR281" i="23" s="1"/>
  <c r="NS279" i="23"/>
  <c r="NS282" i="23" s="1"/>
  <c r="NT279" i="23"/>
  <c r="NT282" i="23" s="1"/>
  <c r="NU279" i="23"/>
  <c r="NU282" i="23" s="1"/>
  <c r="NV279" i="23"/>
  <c r="NV282" i="23" s="1"/>
  <c r="NV281" i="23" s="1"/>
  <c r="NW279" i="23"/>
  <c r="NW282" i="23" s="1"/>
  <c r="NX279" i="23"/>
  <c r="NX282" i="23" s="1"/>
  <c r="NY279" i="23"/>
  <c r="NZ279" i="23"/>
  <c r="NZ282" i="23" s="1"/>
  <c r="NZ281" i="23" s="1"/>
  <c r="OA279" i="23"/>
  <c r="OA282" i="23" s="1"/>
  <c r="OB279" i="23"/>
  <c r="OB282" i="23" s="1"/>
  <c r="OC279" i="23"/>
  <c r="OC282" i="23" s="1"/>
  <c r="OC283" i="23" s="1"/>
  <c r="OD279" i="23"/>
  <c r="OD282" i="23" s="1"/>
  <c r="OD281" i="23" s="1"/>
  <c r="OE279" i="23"/>
  <c r="OE282" i="23" s="1"/>
  <c r="OF279" i="23"/>
  <c r="OF282" i="23" s="1"/>
  <c r="OG279" i="23"/>
  <c r="OG282" i="23" s="1"/>
  <c r="OH279" i="23"/>
  <c r="OH282" i="23" s="1"/>
  <c r="OH281" i="23" s="1"/>
  <c r="OI279" i="23"/>
  <c r="OI282" i="23" s="1"/>
  <c r="OJ279" i="23"/>
  <c r="OJ282" i="23" s="1"/>
  <c r="OK279" i="23"/>
  <c r="OK282" i="23" s="1"/>
  <c r="OL279" i="23"/>
  <c r="OL282" i="23" s="1"/>
  <c r="OL281" i="23" s="1"/>
  <c r="OM279" i="23"/>
  <c r="OM282" i="23" s="1"/>
  <c r="F283" i="23"/>
  <c r="BB283" i="23"/>
  <c r="BR283" i="23"/>
  <c r="CX283" i="23"/>
  <c r="ED283" i="23"/>
  <c r="EL283" i="23"/>
  <c r="JL283" i="23"/>
  <c r="E11" i="36"/>
  <c r="N30" i="32"/>
  <c r="M30" i="32"/>
  <c r="L30" i="32"/>
  <c r="K30" i="32"/>
  <c r="J30" i="32"/>
  <c r="I30" i="32"/>
  <c r="H30" i="32"/>
  <c r="G30" i="32"/>
  <c r="F30" i="32"/>
  <c r="E30" i="32"/>
  <c r="D30" i="32"/>
  <c r="C30" i="32"/>
  <c r="B30" i="32"/>
  <c r="N30" i="31"/>
  <c r="M30" i="31"/>
  <c r="L30" i="31"/>
  <c r="K30" i="31"/>
  <c r="J30" i="31"/>
  <c r="I30" i="31"/>
  <c r="H30" i="31"/>
  <c r="G30" i="31"/>
  <c r="F30" i="31"/>
  <c r="E30" i="31"/>
  <c r="D30" i="31"/>
  <c r="C30" i="31"/>
  <c r="B30" i="31"/>
  <c r="P30" i="34"/>
  <c r="O30" i="34"/>
  <c r="N30" i="34"/>
  <c r="M30" i="34"/>
  <c r="L30" i="34"/>
  <c r="K30" i="34"/>
  <c r="J30" i="34"/>
  <c r="I30" i="34"/>
  <c r="H30" i="34"/>
  <c r="G30" i="34"/>
  <c r="F30" i="34"/>
  <c r="E30" i="34"/>
  <c r="D30" i="34"/>
  <c r="C30" i="34"/>
  <c r="B30" i="34"/>
  <c r="O30" i="33"/>
  <c r="P30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G11" i="1"/>
  <c r="G12" i="1"/>
  <c r="G13" i="1"/>
  <c r="G14" i="1"/>
  <c r="G15" i="1"/>
  <c r="G16" i="1"/>
  <c r="G17" i="1"/>
  <c r="G18" i="1"/>
  <c r="G19" i="1"/>
  <c r="G23" i="1"/>
  <c r="G24" i="1"/>
  <c r="G26" i="1"/>
  <c r="G27" i="1"/>
  <c r="J31" i="2"/>
  <c r="J54" i="2" s="1"/>
  <c r="K4" i="2"/>
  <c r="K31" i="2"/>
  <c r="L4" i="2"/>
  <c r="L31" i="2"/>
  <c r="J5" i="2"/>
  <c r="J32" i="2"/>
  <c r="K5" i="2"/>
  <c r="K32" i="2"/>
  <c r="L5" i="2"/>
  <c r="L32" i="2"/>
  <c r="J6" i="2"/>
  <c r="J33" i="2"/>
  <c r="K6" i="2"/>
  <c r="K33" i="2"/>
  <c r="L6" i="2"/>
  <c r="L33" i="2"/>
  <c r="J7" i="2"/>
  <c r="J34" i="2"/>
  <c r="K7" i="2"/>
  <c r="K34" i="2"/>
  <c r="L7" i="2"/>
  <c r="L34" i="2"/>
  <c r="J8" i="2"/>
  <c r="J35" i="2"/>
  <c r="K8" i="2"/>
  <c r="K35" i="2"/>
  <c r="L8" i="2"/>
  <c r="L35" i="2"/>
  <c r="J9" i="2"/>
  <c r="J36" i="2"/>
  <c r="K9" i="2"/>
  <c r="K36" i="2"/>
  <c r="L9" i="2"/>
  <c r="L36" i="2"/>
  <c r="J10" i="2"/>
  <c r="J37" i="2"/>
  <c r="K10" i="2"/>
  <c r="K37" i="2"/>
  <c r="L10" i="2"/>
  <c r="L37" i="2"/>
  <c r="J11" i="2"/>
  <c r="J38" i="2"/>
  <c r="K11" i="2"/>
  <c r="K38" i="2"/>
  <c r="L11" i="2"/>
  <c r="L38" i="2"/>
  <c r="J12" i="2"/>
  <c r="J39" i="2"/>
  <c r="K12" i="2"/>
  <c r="K39" i="2"/>
  <c r="L12" i="2"/>
  <c r="L39" i="2"/>
  <c r="J13" i="2"/>
  <c r="J40" i="2"/>
  <c r="K13" i="2"/>
  <c r="K40" i="2"/>
  <c r="L13" i="2"/>
  <c r="L40" i="2"/>
  <c r="J14" i="2"/>
  <c r="J41" i="2"/>
  <c r="K14" i="2"/>
  <c r="K41" i="2"/>
  <c r="L14" i="2"/>
  <c r="L41" i="2"/>
  <c r="J15" i="2"/>
  <c r="J42" i="2"/>
  <c r="K15" i="2"/>
  <c r="K42" i="2"/>
  <c r="L15" i="2"/>
  <c r="L42" i="2"/>
  <c r="J16" i="2"/>
  <c r="J66" i="2" s="1"/>
  <c r="J43" i="2"/>
  <c r="K16" i="2"/>
  <c r="K43" i="2"/>
  <c r="L16" i="2"/>
  <c r="L43" i="2"/>
  <c r="J17" i="2"/>
  <c r="J44" i="2"/>
  <c r="K17" i="2"/>
  <c r="K44" i="2"/>
  <c r="L17" i="2"/>
  <c r="L44" i="2"/>
  <c r="J18" i="2"/>
  <c r="J45" i="2"/>
  <c r="K18" i="2"/>
  <c r="K45" i="2"/>
  <c r="L18" i="2"/>
  <c r="L45" i="2"/>
  <c r="J19" i="2"/>
  <c r="J46" i="2"/>
  <c r="K19" i="2"/>
  <c r="K46" i="2"/>
  <c r="L19" i="2"/>
  <c r="L46" i="2"/>
  <c r="J20" i="2"/>
  <c r="J47" i="2"/>
  <c r="K20" i="2"/>
  <c r="K47" i="2"/>
  <c r="L20" i="2"/>
  <c r="L47" i="2"/>
  <c r="J21" i="2"/>
  <c r="J48" i="2"/>
  <c r="K21" i="2"/>
  <c r="K48" i="2"/>
  <c r="L21" i="2"/>
  <c r="L48" i="2"/>
  <c r="J22" i="2"/>
  <c r="J49" i="2"/>
  <c r="K22" i="2"/>
  <c r="K49" i="2"/>
  <c r="L22" i="2"/>
  <c r="L49" i="2"/>
  <c r="J23" i="2"/>
  <c r="J50" i="2"/>
  <c r="K23" i="2"/>
  <c r="K50" i="2"/>
  <c r="L23" i="2"/>
  <c r="L50" i="2"/>
  <c r="J24" i="2"/>
  <c r="J51" i="2"/>
  <c r="K24" i="2"/>
  <c r="K51" i="2"/>
  <c r="L24" i="2"/>
  <c r="I51" i="2"/>
  <c r="L51" i="2" s="1"/>
  <c r="J25" i="2"/>
  <c r="J52" i="2"/>
  <c r="K25" i="2"/>
  <c r="K52" i="2"/>
  <c r="L25" i="2"/>
  <c r="I52" i="2"/>
  <c r="I75" i="2" s="1"/>
  <c r="C54" i="2"/>
  <c r="D54" i="2"/>
  <c r="E54" i="2"/>
  <c r="F54" i="2"/>
  <c r="G54" i="2"/>
  <c r="H54" i="2"/>
  <c r="I54" i="2"/>
  <c r="M54" i="2"/>
  <c r="N54" i="2"/>
  <c r="C55" i="2"/>
  <c r="D55" i="2"/>
  <c r="E55" i="2"/>
  <c r="F55" i="2"/>
  <c r="G55" i="2"/>
  <c r="H55" i="2"/>
  <c r="I55" i="2"/>
  <c r="M55" i="2"/>
  <c r="N55" i="2"/>
  <c r="C56" i="2"/>
  <c r="D56" i="2"/>
  <c r="E56" i="2"/>
  <c r="F56" i="2"/>
  <c r="G56" i="2"/>
  <c r="H56" i="2"/>
  <c r="I56" i="2"/>
  <c r="M56" i="2"/>
  <c r="N56" i="2"/>
  <c r="C57" i="2"/>
  <c r="D57" i="2"/>
  <c r="E57" i="2"/>
  <c r="F57" i="2"/>
  <c r="G57" i="2"/>
  <c r="H57" i="2"/>
  <c r="I57" i="2"/>
  <c r="M57" i="2"/>
  <c r="N57" i="2"/>
  <c r="C58" i="2"/>
  <c r="D58" i="2"/>
  <c r="E58" i="2"/>
  <c r="F58" i="2"/>
  <c r="G58" i="2"/>
  <c r="H58" i="2"/>
  <c r="I58" i="2"/>
  <c r="M58" i="2"/>
  <c r="N58" i="2"/>
  <c r="C59" i="2"/>
  <c r="D59" i="2"/>
  <c r="E59" i="2"/>
  <c r="F59" i="2"/>
  <c r="G59" i="2"/>
  <c r="H59" i="2"/>
  <c r="I59" i="2"/>
  <c r="M59" i="2"/>
  <c r="N59" i="2"/>
  <c r="C60" i="2"/>
  <c r="D60" i="2"/>
  <c r="E60" i="2"/>
  <c r="F60" i="2"/>
  <c r="G60" i="2"/>
  <c r="H60" i="2"/>
  <c r="I60" i="2"/>
  <c r="M60" i="2"/>
  <c r="N60" i="2"/>
  <c r="C61" i="2"/>
  <c r="D61" i="2"/>
  <c r="E61" i="2"/>
  <c r="F61" i="2"/>
  <c r="G61" i="2"/>
  <c r="H61" i="2"/>
  <c r="I61" i="2"/>
  <c r="M61" i="2"/>
  <c r="N61" i="2"/>
  <c r="C62" i="2"/>
  <c r="D62" i="2"/>
  <c r="E62" i="2"/>
  <c r="F62" i="2"/>
  <c r="G62" i="2"/>
  <c r="H62" i="2"/>
  <c r="I62" i="2"/>
  <c r="M62" i="2"/>
  <c r="N62" i="2"/>
  <c r="C63" i="2"/>
  <c r="D63" i="2"/>
  <c r="E63" i="2"/>
  <c r="F63" i="2"/>
  <c r="G63" i="2"/>
  <c r="H63" i="2"/>
  <c r="I63" i="2"/>
  <c r="M63" i="2"/>
  <c r="N63" i="2"/>
  <c r="C64" i="2"/>
  <c r="D64" i="2"/>
  <c r="E64" i="2"/>
  <c r="F64" i="2"/>
  <c r="G64" i="2"/>
  <c r="H64" i="2"/>
  <c r="I64" i="2"/>
  <c r="M64" i="2"/>
  <c r="N64" i="2"/>
  <c r="C65" i="2"/>
  <c r="D65" i="2"/>
  <c r="E65" i="2"/>
  <c r="F65" i="2"/>
  <c r="G65" i="2"/>
  <c r="H65" i="2"/>
  <c r="I65" i="2"/>
  <c r="M65" i="2"/>
  <c r="N65" i="2"/>
  <c r="C66" i="2"/>
  <c r="D66" i="2"/>
  <c r="E66" i="2"/>
  <c r="F66" i="2"/>
  <c r="G66" i="2"/>
  <c r="H66" i="2"/>
  <c r="I66" i="2"/>
  <c r="M66" i="2"/>
  <c r="N66" i="2"/>
  <c r="C67" i="2"/>
  <c r="D67" i="2"/>
  <c r="E67" i="2"/>
  <c r="F67" i="2"/>
  <c r="G67" i="2"/>
  <c r="H67" i="2"/>
  <c r="I67" i="2"/>
  <c r="M67" i="2"/>
  <c r="N67" i="2"/>
  <c r="C68" i="2"/>
  <c r="D68" i="2"/>
  <c r="E68" i="2"/>
  <c r="F68" i="2"/>
  <c r="G68" i="2"/>
  <c r="H68" i="2"/>
  <c r="I68" i="2"/>
  <c r="M68" i="2"/>
  <c r="N68" i="2"/>
  <c r="C69" i="2"/>
  <c r="D69" i="2"/>
  <c r="E69" i="2"/>
  <c r="F69" i="2"/>
  <c r="G69" i="2"/>
  <c r="H69" i="2"/>
  <c r="I69" i="2"/>
  <c r="M69" i="2"/>
  <c r="N69" i="2"/>
  <c r="C70" i="2"/>
  <c r="D70" i="2"/>
  <c r="E70" i="2"/>
  <c r="F70" i="2"/>
  <c r="G70" i="2"/>
  <c r="H70" i="2"/>
  <c r="I70" i="2"/>
  <c r="M70" i="2"/>
  <c r="N70" i="2"/>
  <c r="C71" i="2"/>
  <c r="D71" i="2"/>
  <c r="E71" i="2"/>
  <c r="F71" i="2"/>
  <c r="G71" i="2"/>
  <c r="H71" i="2"/>
  <c r="I71" i="2"/>
  <c r="M71" i="2"/>
  <c r="N71" i="2"/>
  <c r="C72" i="2"/>
  <c r="D72" i="2"/>
  <c r="E72" i="2"/>
  <c r="F72" i="2"/>
  <c r="G72" i="2"/>
  <c r="H72" i="2"/>
  <c r="I72" i="2"/>
  <c r="M72" i="2"/>
  <c r="N72" i="2"/>
  <c r="C73" i="2"/>
  <c r="D73" i="2"/>
  <c r="E73" i="2"/>
  <c r="F73" i="2"/>
  <c r="G73" i="2"/>
  <c r="H73" i="2"/>
  <c r="I73" i="2"/>
  <c r="M73" i="2"/>
  <c r="N73" i="2"/>
  <c r="C74" i="2"/>
  <c r="D74" i="2"/>
  <c r="E74" i="2"/>
  <c r="F74" i="2"/>
  <c r="G74" i="2"/>
  <c r="H74" i="2"/>
  <c r="M74" i="2"/>
  <c r="N74" i="2"/>
  <c r="C75" i="2"/>
  <c r="D75" i="2"/>
  <c r="E75" i="2"/>
  <c r="F75" i="2"/>
  <c r="G75" i="2"/>
  <c r="H75" i="2"/>
  <c r="M75" i="2"/>
  <c r="N75" i="2"/>
  <c r="J31" i="33"/>
  <c r="J54" i="33" s="1"/>
  <c r="K31" i="33"/>
  <c r="K54" i="33" s="1"/>
  <c r="L31" i="33"/>
  <c r="L54" i="33" s="1"/>
  <c r="J32" i="33"/>
  <c r="J55" i="33" s="1"/>
  <c r="K32" i="33"/>
  <c r="K55" i="33" s="1"/>
  <c r="L32" i="33"/>
  <c r="L55" i="33" s="1"/>
  <c r="J33" i="33"/>
  <c r="J56" i="33" s="1"/>
  <c r="K33" i="33"/>
  <c r="K56" i="33" s="1"/>
  <c r="L33" i="33"/>
  <c r="L56" i="33" s="1"/>
  <c r="J34" i="33"/>
  <c r="J57" i="33" s="1"/>
  <c r="K34" i="33"/>
  <c r="K57" i="33" s="1"/>
  <c r="L34" i="33"/>
  <c r="L57" i="33" s="1"/>
  <c r="J35" i="33"/>
  <c r="J58" i="33" s="1"/>
  <c r="K35" i="33"/>
  <c r="K58" i="33" s="1"/>
  <c r="L35" i="33"/>
  <c r="L58" i="33" s="1"/>
  <c r="J36" i="33"/>
  <c r="J59" i="33" s="1"/>
  <c r="K36" i="33"/>
  <c r="K59" i="33" s="1"/>
  <c r="L36" i="33"/>
  <c r="L59" i="33" s="1"/>
  <c r="J37" i="33"/>
  <c r="J60" i="33" s="1"/>
  <c r="K37" i="33"/>
  <c r="K60" i="33" s="1"/>
  <c r="L37" i="33"/>
  <c r="L60" i="33" s="1"/>
  <c r="J38" i="33"/>
  <c r="J61" i="33" s="1"/>
  <c r="K38" i="33"/>
  <c r="K61" i="33" s="1"/>
  <c r="L38" i="33"/>
  <c r="L61" i="33" s="1"/>
  <c r="J39" i="33"/>
  <c r="J62" i="33" s="1"/>
  <c r="K39" i="33"/>
  <c r="K62" i="33" s="1"/>
  <c r="L39" i="33"/>
  <c r="L62" i="33" s="1"/>
  <c r="J40" i="33"/>
  <c r="J63" i="33" s="1"/>
  <c r="K40" i="33"/>
  <c r="K63" i="33" s="1"/>
  <c r="L40" i="33"/>
  <c r="L63" i="33" s="1"/>
  <c r="J41" i="33"/>
  <c r="J64" i="33" s="1"/>
  <c r="K41" i="33"/>
  <c r="K64" i="33" s="1"/>
  <c r="L41" i="33"/>
  <c r="L64" i="33" s="1"/>
  <c r="J42" i="33"/>
  <c r="J65" i="33" s="1"/>
  <c r="K42" i="33"/>
  <c r="K65" i="33" s="1"/>
  <c r="L42" i="33"/>
  <c r="L65" i="33" s="1"/>
  <c r="J43" i="33"/>
  <c r="J66" i="33" s="1"/>
  <c r="K43" i="33"/>
  <c r="K66" i="33" s="1"/>
  <c r="L43" i="33"/>
  <c r="L66" i="33" s="1"/>
  <c r="J44" i="33"/>
  <c r="J67" i="33" s="1"/>
  <c r="K44" i="33"/>
  <c r="K67" i="33" s="1"/>
  <c r="L44" i="33"/>
  <c r="L67" i="33" s="1"/>
  <c r="J45" i="33"/>
  <c r="J68" i="33" s="1"/>
  <c r="K45" i="33"/>
  <c r="K68" i="33" s="1"/>
  <c r="L45" i="33"/>
  <c r="L68" i="33" s="1"/>
  <c r="J46" i="33"/>
  <c r="J69" i="33" s="1"/>
  <c r="K46" i="33"/>
  <c r="K69" i="33" s="1"/>
  <c r="L46" i="33"/>
  <c r="L69" i="33" s="1"/>
  <c r="J47" i="33"/>
  <c r="J70" i="33" s="1"/>
  <c r="K47" i="33"/>
  <c r="K70" i="33" s="1"/>
  <c r="L47" i="33"/>
  <c r="L70" i="33" s="1"/>
  <c r="J48" i="33"/>
  <c r="J71" i="33" s="1"/>
  <c r="K48" i="33"/>
  <c r="K71" i="33" s="1"/>
  <c r="L48" i="33"/>
  <c r="L71" i="33" s="1"/>
  <c r="J49" i="33"/>
  <c r="J72" i="33" s="1"/>
  <c r="K49" i="33"/>
  <c r="K72" i="33" s="1"/>
  <c r="L49" i="33"/>
  <c r="L72" i="33" s="1"/>
  <c r="J50" i="33"/>
  <c r="J73" i="33" s="1"/>
  <c r="K50" i="33"/>
  <c r="K73" i="33" s="1"/>
  <c r="L50" i="33"/>
  <c r="L73" i="33" s="1"/>
  <c r="J51" i="33"/>
  <c r="J74" i="33" s="1"/>
  <c r="K51" i="33"/>
  <c r="K74" i="33" s="1"/>
  <c r="L51" i="33"/>
  <c r="L74" i="33" s="1"/>
  <c r="J52" i="33"/>
  <c r="J75" i="33" s="1"/>
  <c r="K52" i="33"/>
  <c r="K75" i="33" s="1"/>
  <c r="L52" i="33"/>
  <c r="L75" i="33" s="1"/>
  <c r="C54" i="33"/>
  <c r="D54" i="33"/>
  <c r="E54" i="33"/>
  <c r="F54" i="33"/>
  <c r="G54" i="33"/>
  <c r="H54" i="33"/>
  <c r="I54" i="33"/>
  <c r="M54" i="33"/>
  <c r="N54" i="33"/>
  <c r="O54" i="33"/>
  <c r="P54" i="33"/>
  <c r="C55" i="33"/>
  <c r="D55" i="33"/>
  <c r="E55" i="33"/>
  <c r="F55" i="33"/>
  <c r="G55" i="33"/>
  <c r="H55" i="33"/>
  <c r="I55" i="33"/>
  <c r="M55" i="33"/>
  <c r="N55" i="33"/>
  <c r="O55" i="33"/>
  <c r="P55" i="33"/>
  <c r="C56" i="33"/>
  <c r="D56" i="33"/>
  <c r="E56" i="33"/>
  <c r="F56" i="33"/>
  <c r="G56" i="33"/>
  <c r="H56" i="33"/>
  <c r="I56" i="33"/>
  <c r="M56" i="33"/>
  <c r="N56" i="33"/>
  <c r="O56" i="33"/>
  <c r="P56" i="33"/>
  <c r="C57" i="33"/>
  <c r="D57" i="33"/>
  <c r="E57" i="33"/>
  <c r="F57" i="33"/>
  <c r="G57" i="33"/>
  <c r="H57" i="33"/>
  <c r="I57" i="33"/>
  <c r="M57" i="33"/>
  <c r="N57" i="33"/>
  <c r="O57" i="33"/>
  <c r="P57" i="33"/>
  <c r="C58" i="33"/>
  <c r="D58" i="33"/>
  <c r="E58" i="33"/>
  <c r="F58" i="33"/>
  <c r="G58" i="33"/>
  <c r="H58" i="33"/>
  <c r="I58" i="33"/>
  <c r="M58" i="33"/>
  <c r="N58" i="33"/>
  <c r="O58" i="33"/>
  <c r="P58" i="33"/>
  <c r="C59" i="33"/>
  <c r="D59" i="33"/>
  <c r="E59" i="33"/>
  <c r="F59" i="33"/>
  <c r="G59" i="33"/>
  <c r="H59" i="33"/>
  <c r="I59" i="33"/>
  <c r="M59" i="33"/>
  <c r="N59" i="33"/>
  <c r="O59" i="33"/>
  <c r="P59" i="33"/>
  <c r="C60" i="33"/>
  <c r="D60" i="33"/>
  <c r="E60" i="33"/>
  <c r="F60" i="33"/>
  <c r="G60" i="33"/>
  <c r="H60" i="33"/>
  <c r="I60" i="33"/>
  <c r="M60" i="33"/>
  <c r="N60" i="33"/>
  <c r="O60" i="33"/>
  <c r="P60" i="33"/>
  <c r="C61" i="33"/>
  <c r="D61" i="33"/>
  <c r="E61" i="33"/>
  <c r="F61" i="33"/>
  <c r="G61" i="33"/>
  <c r="H61" i="33"/>
  <c r="I61" i="33"/>
  <c r="M61" i="33"/>
  <c r="N61" i="33"/>
  <c r="O61" i="33"/>
  <c r="P61" i="33"/>
  <c r="C62" i="33"/>
  <c r="D62" i="33"/>
  <c r="E62" i="33"/>
  <c r="F62" i="33"/>
  <c r="G62" i="33"/>
  <c r="H62" i="33"/>
  <c r="I62" i="33"/>
  <c r="M62" i="33"/>
  <c r="N62" i="33"/>
  <c r="O62" i="33"/>
  <c r="P62" i="33"/>
  <c r="C63" i="33"/>
  <c r="D63" i="33"/>
  <c r="E63" i="33"/>
  <c r="F63" i="33"/>
  <c r="G63" i="33"/>
  <c r="H63" i="33"/>
  <c r="I63" i="33"/>
  <c r="M63" i="33"/>
  <c r="N63" i="33"/>
  <c r="O63" i="33"/>
  <c r="P63" i="33"/>
  <c r="C64" i="33"/>
  <c r="D64" i="33"/>
  <c r="E64" i="33"/>
  <c r="F64" i="33"/>
  <c r="G64" i="33"/>
  <c r="H64" i="33"/>
  <c r="I64" i="33"/>
  <c r="M64" i="33"/>
  <c r="N64" i="33"/>
  <c r="O64" i="33"/>
  <c r="P64" i="33"/>
  <c r="C65" i="33"/>
  <c r="D65" i="33"/>
  <c r="E65" i="33"/>
  <c r="F65" i="33"/>
  <c r="G65" i="33"/>
  <c r="H65" i="33"/>
  <c r="I65" i="33"/>
  <c r="M65" i="33"/>
  <c r="N65" i="33"/>
  <c r="O65" i="33"/>
  <c r="P65" i="33"/>
  <c r="C66" i="33"/>
  <c r="D66" i="33"/>
  <c r="E66" i="33"/>
  <c r="F66" i="33"/>
  <c r="G66" i="33"/>
  <c r="H66" i="33"/>
  <c r="I66" i="33"/>
  <c r="M66" i="33"/>
  <c r="N66" i="33"/>
  <c r="O66" i="33"/>
  <c r="P66" i="33"/>
  <c r="C67" i="33"/>
  <c r="D67" i="33"/>
  <c r="E67" i="33"/>
  <c r="F67" i="33"/>
  <c r="G67" i="33"/>
  <c r="H67" i="33"/>
  <c r="I67" i="33"/>
  <c r="M67" i="33"/>
  <c r="N67" i="33"/>
  <c r="O67" i="33"/>
  <c r="P67" i="33"/>
  <c r="C68" i="33"/>
  <c r="D68" i="33"/>
  <c r="E68" i="33"/>
  <c r="F68" i="33"/>
  <c r="G68" i="33"/>
  <c r="H68" i="33"/>
  <c r="I68" i="33"/>
  <c r="M68" i="33"/>
  <c r="N68" i="33"/>
  <c r="O68" i="33"/>
  <c r="P68" i="33"/>
  <c r="C69" i="33"/>
  <c r="D69" i="33"/>
  <c r="E69" i="33"/>
  <c r="F69" i="33"/>
  <c r="G69" i="33"/>
  <c r="H69" i="33"/>
  <c r="I69" i="33"/>
  <c r="M69" i="33"/>
  <c r="N69" i="33"/>
  <c r="O69" i="33"/>
  <c r="P69" i="33"/>
  <c r="C70" i="33"/>
  <c r="D70" i="33"/>
  <c r="E70" i="33"/>
  <c r="F70" i="33"/>
  <c r="G70" i="33"/>
  <c r="H70" i="33"/>
  <c r="I70" i="33"/>
  <c r="M70" i="33"/>
  <c r="N70" i="33"/>
  <c r="O70" i="33"/>
  <c r="P70" i="33"/>
  <c r="C71" i="33"/>
  <c r="D71" i="33"/>
  <c r="E71" i="33"/>
  <c r="F71" i="33"/>
  <c r="G71" i="33"/>
  <c r="H71" i="33"/>
  <c r="I71" i="33"/>
  <c r="M71" i="33"/>
  <c r="N71" i="33"/>
  <c r="O71" i="33"/>
  <c r="P71" i="33"/>
  <c r="C72" i="33"/>
  <c r="D72" i="33"/>
  <c r="E72" i="33"/>
  <c r="F72" i="33"/>
  <c r="G72" i="33"/>
  <c r="H72" i="33"/>
  <c r="I72" i="33"/>
  <c r="M72" i="33"/>
  <c r="N72" i="33"/>
  <c r="O72" i="33"/>
  <c r="P72" i="33"/>
  <c r="C73" i="33"/>
  <c r="D73" i="33"/>
  <c r="E73" i="33"/>
  <c r="F73" i="33"/>
  <c r="G73" i="33"/>
  <c r="H73" i="33"/>
  <c r="I73" i="33"/>
  <c r="M73" i="33"/>
  <c r="N73" i="33"/>
  <c r="O73" i="33"/>
  <c r="P73" i="33"/>
  <c r="C74" i="33"/>
  <c r="D74" i="33"/>
  <c r="E74" i="33"/>
  <c r="F74" i="33"/>
  <c r="G74" i="33"/>
  <c r="H74" i="33"/>
  <c r="I74" i="33"/>
  <c r="M74" i="33"/>
  <c r="N74" i="33"/>
  <c r="O74" i="33"/>
  <c r="P74" i="33"/>
  <c r="C75" i="33"/>
  <c r="D75" i="33"/>
  <c r="E75" i="33"/>
  <c r="F75" i="33"/>
  <c r="G75" i="33"/>
  <c r="H75" i="33"/>
  <c r="I75" i="33"/>
  <c r="M75" i="33"/>
  <c r="N75" i="33"/>
  <c r="O75" i="33"/>
  <c r="P75" i="33"/>
  <c r="J4" i="31"/>
  <c r="J31" i="31"/>
  <c r="K4" i="31"/>
  <c r="K31" i="31"/>
  <c r="L4" i="31"/>
  <c r="L31" i="31"/>
  <c r="J5" i="31"/>
  <c r="J32" i="31"/>
  <c r="K5" i="31"/>
  <c r="K32" i="31"/>
  <c r="L5" i="31"/>
  <c r="L32" i="31"/>
  <c r="J6" i="31"/>
  <c r="J56" i="31" s="1"/>
  <c r="J33" i="31"/>
  <c r="K6" i="31"/>
  <c r="K33" i="31"/>
  <c r="L6" i="31"/>
  <c r="L56" i="31" s="1"/>
  <c r="L33" i="31"/>
  <c r="J7" i="31"/>
  <c r="J34" i="31"/>
  <c r="K7" i="31"/>
  <c r="K34" i="31"/>
  <c r="L7" i="31"/>
  <c r="L34" i="31"/>
  <c r="J8" i="31"/>
  <c r="J35" i="31"/>
  <c r="K8" i="31"/>
  <c r="K35" i="31"/>
  <c r="L8" i="31"/>
  <c r="L35" i="31"/>
  <c r="J9" i="31"/>
  <c r="J36" i="31"/>
  <c r="K9" i="31"/>
  <c r="K59" i="31" s="1"/>
  <c r="K36" i="31"/>
  <c r="L9" i="31"/>
  <c r="L59" i="31" s="1"/>
  <c r="L36" i="31"/>
  <c r="J10" i="31"/>
  <c r="J37" i="31"/>
  <c r="K10" i="31"/>
  <c r="K37" i="31"/>
  <c r="L10" i="31"/>
  <c r="L37" i="31"/>
  <c r="J11" i="31"/>
  <c r="J38" i="31"/>
  <c r="K11" i="31"/>
  <c r="K38" i="31"/>
  <c r="L11" i="31"/>
  <c r="L38" i="31"/>
  <c r="J12" i="31"/>
  <c r="J39" i="31"/>
  <c r="K12" i="31"/>
  <c r="K39" i="31"/>
  <c r="L12" i="31"/>
  <c r="L62" i="31" s="1"/>
  <c r="L39" i="31"/>
  <c r="J13" i="31"/>
  <c r="J63" i="31" s="1"/>
  <c r="J40" i="31"/>
  <c r="K13" i="31"/>
  <c r="K63" i="31" s="1"/>
  <c r="K40" i="31"/>
  <c r="L13" i="31"/>
  <c r="L40" i="31"/>
  <c r="J14" i="31"/>
  <c r="J41" i="31"/>
  <c r="K14" i="31"/>
  <c r="K64" i="31" s="1"/>
  <c r="K41" i="31"/>
  <c r="L14" i="31"/>
  <c r="L41" i="31"/>
  <c r="J15" i="31"/>
  <c r="J65" i="31" s="1"/>
  <c r="J42" i="31"/>
  <c r="K15" i="31"/>
  <c r="K42" i="31"/>
  <c r="K65" i="31"/>
  <c r="L15" i="31"/>
  <c r="L42" i="31"/>
  <c r="J16" i="31"/>
  <c r="J66" i="31" s="1"/>
  <c r="J43" i="31"/>
  <c r="K16" i="31"/>
  <c r="K66" i="31" s="1"/>
  <c r="K43" i="31"/>
  <c r="L16" i="31"/>
  <c r="L43" i="31"/>
  <c r="J17" i="31"/>
  <c r="J44" i="31"/>
  <c r="K17" i="31"/>
  <c r="K44" i="31"/>
  <c r="L17" i="31"/>
  <c r="L44" i="31"/>
  <c r="J18" i="31"/>
  <c r="J45" i="31"/>
  <c r="K18" i="31"/>
  <c r="K45" i="31"/>
  <c r="L18" i="31"/>
  <c r="L45" i="31"/>
  <c r="J19" i="31"/>
  <c r="J46" i="31"/>
  <c r="K19" i="31"/>
  <c r="K69" i="31" s="1"/>
  <c r="K46" i="31"/>
  <c r="L19" i="31"/>
  <c r="L69" i="31" s="1"/>
  <c r="L46" i="31"/>
  <c r="J20" i="31"/>
  <c r="J47" i="31"/>
  <c r="K20" i="31"/>
  <c r="K47" i="31"/>
  <c r="L20" i="31"/>
  <c r="L47" i="31"/>
  <c r="J21" i="31"/>
  <c r="J48" i="31"/>
  <c r="K21" i="31"/>
  <c r="K48" i="31"/>
  <c r="L21" i="31"/>
  <c r="L48" i="31"/>
  <c r="J22" i="31"/>
  <c r="J49" i="31"/>
  <c r="K22" i="31"/>
  <c r="K49" i="31"/>
  <c r="L22" i="31"/>
  <c r="L49" i="31"/>
  <c r="J23" i="31"/>
  <c r="J73" i="31" s="1"/>
  <c r="J50" i="31"/>
  <c r="K23" i="31"/>
  <c r="K50" i="31"/>
  <c r="L23" i="31"/>
  <c r="L50" i="31"/>
  <c r="J24" i="31"/>
  <c r="J51" i="31"/>
  <c r="K24" i="31"/>
  <c r="K51" i="31"/>
  <c r="L24" i="31"/>
  <c r="L74" i="31" s="1"/>
  <c r="L51" i="31"/>
  <c r="J25" i="31"/>
  <c r="J52" i="31"/>
  <c r="K25" i="31"/>
  <c r="K52" i="31"/>
  <c r="L25" i="31"/>
  <c r="L52" i="31"/>
  <c r="C54" i="31"/>
  <c r="D54" i="31"/>
  <c r="E54" i="31"/>
  <c r="F54" i="31"/>
  <c r="G54" i="31"/>
  <c r="H54" i="31"/>
  <c r="I54" i="31"/>
  <c r="M54" i="31"/>
  <c r="N54" i="31"/>
  <c r="C55" i="31"/>
  <c r="D55" i="31"/>
  <c r="E55" i="31"/>
  <c r="F55" i="31"/>
  <c r="G55" i="31"/>
  <c r="H55" i="31"/>
  <c r="I55" i="31"/>
  <c r="M55" i="31"/>
  <c r="N55" i="31"/>
  <c r="C56" i="31"/>
  <c r="D56" i="31"/>
  <c r="E56" i="31"/>
  <c r="F56" i="31"/>
  <c r="G56" i="31"/>
  <c r="H56" i="31"/>
  <c r="I56" i="31"/>
  <c r="M56" i="31"/>
  <c r="N56" i="31"/>
  <c r="C57" i="31"/>
  <c r="D57" i="31"/>
  <c r="E57" i="31"/>
  <c r="F57" i="31"/>
  <c r="G57" i="31"/>
  <c r="H57" i="31"/>
  <c r="I57" i="31"/>
  <c r="M57" i="31"/>
  <c r="N57" i="31"/>
  <c r="C58" i="31"/>
  <c r="D58" i="31"/>
  <c r="E58" i="31"/>
  <c r="F58" i="31"/>
  <c r="G58" i="31"/>
  <c r="H58" i="31"/>
  <c r="I58" i="31"/>
  <c r="M58" i="31"/>
  <c r="N58" i="31"/>
  <c r="C59" i="31"/>
  <c r="D59" i="31"/>
  <c r="E59" i="31"/>
  <c r="F59" i="31"/>
  <c r="G59" i="31"/>
  <c r="H59" i="31"/>
  <c r="I59" i="31"/>
  <c r="M59" i="31"/>
  <c r="N59" i="31"/>
  <c r="C60" i="31"/>
  <c r="D60" i="31"/>
  <c r="E60" i="31"/>
  <c r="F60" i="31"/>
  <c r="G60" i="31"/>
  <c r="H60" i="31"/>
  <c r="I60" i="31"/>
  <c r="M60" i="31"/>
  <c r="N60" i="31"/>
  <c r="C61" i="31"/>
  <c r="D61" i="31"/>
  <c r="E61" i="31"/>
  <c r="F61" i="31"/>
  <c r="G61" i="31"/>
  <c r="H61" i="31"/>
  <c r="I61" i="31"/>
  <c r="M61" i="31"/>
  <c r="N61" i="31"/>
  <c r="C62" i="31"/>
  <c r="D62" i="31"/>
  <c r="E62" i="31"/>
  <c r="F62" i="31"/>
  <c r="G62" i="31"/>
  <c r="H62" i="31"/>
  <c r="I62" i="31"/>
  <c r="M62" i="31"/>
  <c r="N62" i="31"/>
  <c r="C63" i="31"/>
  <c r="D63" i="31"/>
  <c r="E63" i="31"/>
  <c r="F63" i="31"/>
  <c r="G63" i="31"/>
  <c r="H63" i="31"/>
  <c r="I63" i="31"/>
  <c r="M63" i="31"/>
  <c r="N63" i="31"/>
  <c r="C64" i="31"/>
  <c r="D64" i="31"/>
  <c r="E64" i="31"/>
  <c r="F64" i="31"/>
  <c r="G64" i="31"/>
  <c r="H64" i="31"/>
  <c r="I64" i="31"/>
  <c r="M64" i="31"/>
  <c r="N64" i="31"/>
  <c r="C65" i="31"/>
  <c r="D65" i="31"/>
  <c r="E65" i="31"/>
  <c r="F65" i="31"/>
  <c r="G65" i="31"/>
  <c r="H65" i="31"/>
  <c r="I65" i="31"/>
  <c r="M65" i="31"/>
  <c r="N65" i="31"/>
  <c r="C66" i="31"/>
  <c r="D66" i="31"/>
  <c r="E66" i="31"/>
  <c r="F66" i="31"/>
  <c r="G66" i="31"/>
  <c r="H66" i="31"/>
  <c r="I66" i="31"/>
  <c r="M66" i="31"/>
  <c r="N66" i="31"/>
  <c r="C67" i="31"/>
  <c r="D67" i="31"/>
  <c r="E67" i="31"/>
  <c r="F67" i="31"/>
  <c r="G67" i="31"/>
  <c r="H67" i="31"/>
  <c r="I67" i="31"/>
  <c r="M67" i="31"/>
  <c r="N67" i="31"/>
  <c r="C68" i="31"/>
  <c r="D68" i="31"/>
  <c r="E68" i="31"/>
  <c r="F68" i="31"/>
  <c r="G68" i="31"/>
  <c r="H68" i="31"/>
  <c r="I68" i="31"/>
  <c r="M68" i="31"/>
  <c r="N68" i="31"/>
  <c r="C69" i="31"/>
  <c r="D69" i="31"/>
  <c r="E69" i="31"/>
  <c r="F69" i="31"/>
  <c r="G69" i="31"/>
  <c r="H69" i="31"/>
  <c r="I69" i="31"/>
  <c r="M69" i="31"/>
  <c r="N69" i="31"/>
  <c r="C70" i="31"/>
  <c r="D70" i="31"/>
  <c r="E70" i="31"/>
  <c r="F70" i="31"/>
  <c r="G70" i="31"/>
  <c r="H70" i="31"/>
  <c r="I70" i="31"/>
  <c r="M70" i="31"/>
  <c r="N70" i="31"/>
  <c r="C71" i="31"/>
  <c r="D71" i="31"/>
  <c r="E71" i="31"/>
  <c r="F71" i="31"/>
  <c r="G71" i="31"/>
  <c r="H71" i="31"/>
  <c r="I71" i="31"/>
  <c r="M71" i="31"/>
  <c r="N71" i="31"/>
  <c r="C72" i="31"/>
  <c r="D72" i="31"/>
  <c r="E72" i="31"/>
  <c r="F72" i="31"/>
  <c r="G72" i="31"/>
  <c r="H72" i="31"/>
  <c r="I72" i="31"/>
  <c r="M72" i="31"/>
  <c r="N72" i="31"/>
  <c r="C73" i="31"/>
  <c r="D73" i="31"/>
  <c r="E73" i="31"/>
  <c r="F73" i="31"/>
  <c r="G73" i="31"/>
  <c r="H73" i="31"/>
  <c r="I73" i="31"/>
  <c r="M73" i="31"/>
  <c r="N73" i="31"/>
  <c r="C74" i="31"/>
  <c r="D74" i="31"/>
  <c r="E74" i="31"/>
  <c r="F74" i="31"/>
  <c r="G74" i="31"/>
  <c r="H74" i="31"/>
  <c r="I74" i="31"/>
  <c r="M74" i="31"/>
  <c r="N74" i="31"/>
  <c r="C75" i="31"/>
  <c r="D75" i="31"/>
  <c r="E75" i="31"/>
  <c r="F75" i="31"/>
  <c r="G75" i="31"/>
  <c r="H75" i="31"/>
  <c r="I75" i="31"/>
  <c r="M75" i="31"/>
  <c r="N75" i="31"/>
  <c r="C54" i="30"/>
  <c r="D54" i="30"/>
  <c r="E54" i="30"/>
  <c r="F54" i="30"/>
  <c r="G54" i="30"/>
  <c r="H54" i="30"/>
  <c r="I54" i="30"/>
  <c r="J54" i="30"/>
  <c r="K54" i="30"/>
  <c r="L54" i="30"/>
  <c r="M54" i="30"/>
  <c r="N54" i="30"/>
  <c r="C55" i="30"/>
  <c r="D55" i="30"/>
  <c r="E55" i="30"/>
  <c r="F55" i="30"/>
  <c r="G55" i="30"/>
  <c r="H55" i="30"/>
  <c r="I55" i="30"/>
  <c r="J55" i="30"/>
  <c r="K55" i="30"/>
  <c r="L55" i="30"/>
  <c r="M55" i="30"/>
  <c r="N55" i="30"/>
  <c r="C56" i="30"/>
  <c r="D56" i="30"/>
  <c r="E56" i="30"/>
  <c r="F56" i="30"/>
  <c r="G56" i="30"/>
  <c r="H56" i="30"/>
  <c r="I56" i="30"/>
  <c r="J56" i="30"/>
  <c r="K56" i="30"/>
  <c r="L56" i="30"/>
  <c r="M56" i="30"/>
  <c r="N56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C58" i="30"/>
  <c r="D58" i="30"/>
  <c r="E58" i="30"/>
  <c r="F58" i="30"/>
  <c r="G58" i="30"/>
  <c r="H58" i="30"/>
  <c r="I58" i="30"/>
  <c r="J58" i="30"/>
  <c r="K58" i="30"/>
  <c r="L58" i="30"/>
  <c r="M58" i="30"/>
  <c r="N58" i="30"/>
  <c r="C59" i="30"/>
  <c r="D59" i="30"/>
  <c r="E59" i="30"/>
  <c r="F59" i="30"/>
  <c r="G59" i="30"/>
  <c r="H59" i="30"/>
  <c r="I59" i="30"/>
  <c r="J59" i="30"/>
  <c r="K59" i="30"/>
  <c r="L59" i="30"/>
  <c r="M59" i="30"/>
  <c r="N59" i="30"/>
  <c r="C60" i="30"/>
  <c r="D60" i="30"/>
  <c r="E60" i="30"/>
  <c r="F60" i="30"/>
  <c r="G60" i="30"/>
  <c r="H60" i="30"/>
  <c r="I60" i="30"/>
  <c r="J60" i="30"/>
  <c r="K60" i="30"/>
  <c r="L60" i="30"/>
  <c r="M60" i="30"/>
  <c r="N60" i="30"/>
  <c r="C61" i="30"/>
  <c r="D61" i="30"/>
  <c r="E61" i="30"/>
  <c r="F61" i="30"/>
  <c r="G61" i="30"/>
  <c r="H61" i="30"/>
  <c r="I61" i="30"/>
  <c r="J61" i="30"/>
  <c r="K61" i="30"/>
  <c r="L61" i="30"/>
  <c r="M61" i="30"/>
  <c r="N61" i="30"/>
  <c r="C62" i="30"/>
  <c r="D62" i="30"/>
  <c r="E62" i="30"/>
  <c r="F62" i="30"/>
  <c r="G62" i="30"/>
  <c r="H62" i="30"/>
  <c r="I62" i="30"/>
  <c r="J62" i="30"/>
  <c r="K62" i="30"/>
  <c r="L62" i="30"/>
  <c r="M62" i="30"/>
  <c r="N62" i="30"/>
  <c r="C63" i="30"/>
  <c r="D63" i="30"/>
  <c r="E63" i="30"/>
  <c r="F63" i="30"/>
  <c r="G63" i="30"/>
  <c r="H63" i="30"/>
  <c r="I63" i="30"/>
  <c r="J63" i="30"/>
  <c r="K63" i="30"/>
  <c r="L63" i="30"/>
  <c r="M63" i="30"/>
  <c r="N63" i="30"/>
  <c r="C64" i="30"/>
  <c r="D64" i="30"/>
  <c r="E64" i="30"/>
  <c r="F64" i="30"/>
  <c r="G64" i="30"/>
  <c r="H64" i="30"/>
  <c r="I64" i="30"/>
  <c r="J64" i="30"/>
  <c r="K64" i="30"/>
  <c r="L64" i="30"/>
  <c r="M64" i="30"/>
  <c r="N64" i="30"/>
  <c r="C65" i="30"/>
  <c r="D65" i="30"/>
  <c r="E65" i="30"/>
  <c r="F65" i="30"/>
  <c r="G65" i="30"/>
  <c r="H65" i="30"/>
  <c r="I65" i="30"/>
  <c r="J65" i="30"/>
  <c r="K65" i="30"/>
  <c r="L65" i="30"/>
  <c r="M65" i="30"/>
  <c r="N65" i="30"/>
  <c r="C66" i="30"/>
  <c r="D66" i="30"/>
  <c r="E66" i="30"/>
  <c r="F66" i="30"/>
  <c r="G66" i="30"/>
  <c r="H66" i="30"/>
  <c r="I66" i="30"/>
  <c r="J66" i="30"/>
  <c r="K66" i="30"/>
  <c r="L66" i="30"/>
  <c r="M66" i="30"/>
  <c r="N66" i="30"/>
  <c r="C67" i="30"/>
  <c r="D67" i="30"/>
  <c r="E67" i="30"/>
  <c r="F67" i="30"/>
  <c r="G67" i="30"/>
  <c r="H67" i="30"/>
  <c r="I67" i="30"/>
  <c r="J67" i="30"/>
  <c r="K67" i="30"/>
  <c r="L67" i="30"/>
  <c r="M67" i="30"/>
  <c r="N67" i="30"/>
  <c r="C68" i="30"/>
  <c r="D68" i="30"/>
  <c r="E68" i="30"/>
  <c r="F68" i="30"/>
  <c r="G68" i="30"/>
  <c r="H68" i="30"/>
  <c r="I68" i="30"/>
  <c r="J68" i="30"/>
  <c r="K68" i="30"/>
  <c r="L68" i="30"/>
  <c r="M68" i="30"/>
  <c r="N68" i="30"/>
  <c r="C69" i="30"/>
  <c r="D69" i="30"/>
  <c r="E69" i="30"/>
  <c r="F69" i="30"/>
  <c r="G69" i="30"/>
  <c r="H69" i="30"/>
  <c r="I69" i="30"/>
  <c r="J69" i="30"/>
  <c r="K69" i="30"/>
  <c r="L69" i="30"/>
  <c r="M69" i="30"/>
  <c r="N69" i="30"/>
  <c r="C70" i="30"/>
  <c r="D70" i="30"/>
  <c r="E70" i="30"/>
  <c r="F70" i="30"/>
  <c r="G70" i="30"/>
  <c r="H70" i="30"/>
  <c r="I70" i="30"/>
  <c r="J70" i="30"/>
  <c r="K70" i="30"/>
  <c r="L70" i="30"/>
  <c r="M70" i="30"/>
  <c r="N70" i="30"/>
  <c r="C71" i="30"/>
  <c r="D71" i="30"/>
  <c r="E71" i="30"/>
  <c r="F71" i="30"/>
  <c r="G71" i="30"/>
  <c r="H71" i="30"/>
  <c r="I71" i="30"/>
  <c r="J71" i="30"/>
  <c r="K71" i="30"/>
  <c r="L71" i="30"/>
  <c r="M71" i="30"/>
  <c r="N71" i="30"/>
  <c r="C72" i="30"/>
  <c r="D72" i="30"/>
  <c r="E72" i="30"/>
  <c r="F72" i="30"/>
  <c r="G72" i="30"/>
  <c r="H72" i="30"/>
  <c r="I72" i="30"/>
  <c r="J72" i="30"/>
  <c r="K72" i="30"/>
  <c r="L72" i="30"/>
  <c r="M72" i="30"/>
  <c r="N72" i="30"/>
  <c r="C73" i="30"/>
  <c r="D73" i="30"/>
  <c r="E73" i="30"/>
  <c r="F73" i="30"/>
  <c r="G73" i="30"/>
  <c r="H73" i="30"/>
  <c r="I73" i="30"/>
  <c r="J73" i="30"/>
  <c r="K73" i="30"/>
  <c r="L73" i="30"/>
  <c r="M73" i="30"/>
  <c r="N73" i="30"/>
  <c r="C74" i="30"/>
  <c r="D74" i="30"/>
  <c r="E74" i="30"/>
  <c r="F74" i="30"/>
  <c r="G74" i="30"/>
  <c r="H74" i="30"/>
  <c r="I74" i="30"/>
  <c r="J74" i="30"/>
  <c r="K74" i="30"/>
  <c r="L74" i="30"/>
  <c r="M74" i="30"/>
  <c r="N74" i="30"/>
  <c r="C75" i="30"/>
  <c r="D75" i="30"/>
  <c r="E75" i="30"/>
  <c r="F75" i="30"/>
  <c r="G75" i="30"/>
  <c r="H75" i="30"/>
  <c r="I75" i="30"/>
  <c r="J75" i="30"/>
  <c r="K75" i="30"/>
  <c r="L75" i="30"/>
  <c r="M75" i="30"/>
  <c r="N75" i="30"/>
  <c r="C55" i="34"/>
  <c r="D55" i="34"/>
  <c r="E55" i="34"/>
  <c r="F55" i="34"/>
  <c r="G55" i="34"/>
  <c r="H55" i="34"/>
  <c r="I55" i="34"/>
  <c r="J55" i="34"/>
  <c r="K55" i="34"/>
  <c r="L55" i="34"/>
  <c r="M55" i="34"/>
  <c r="N55" i="34"/>
  <c r="O55" i="34"/>
  <c r="P55" i="34"/>
  <c r="C56" i="34"/>
  <c r="D56" i="34"/>
  <c r="E56" i="34"/>
  <c r="F56" i="34"/>
  <c r="G56" i="34"/>
  <c r="H56" i="34"/>
  <c r="I56" i="34"/>
  <c r="J56" i="34"/>
  <c r="K56" i="34"/>
  <c r="L56" i="34"/>
  <c r="M56" i="34"/>
  <c r="N56" i="34"/>
  <c r="O56" i="34"/>
  <c r="P56" i="34"/>
  <c r="C57" i="34"/>
  <c r="D57" i="34"/>
  <c r="E57" i="34"/>
  <c r="F57" i="34"/>
  <c r="G57" i="34"/>
  <c r="H57" i="34"/>
  <c r="I57" i="34"/>
  <c r="J57" i="34"/>
  <c r="K57" i="34"/>
  <c r="L57" i="34"/>
  <c r="M57" i="34"/>
  <c r="N57" i="34"/>
  <c r="O57" i="34"/>
  <c r="P57" i="34"/>
  <c r="C58" i="34"/>
  <c r="D58" i="34"/>
  <c r="E58" i="34"/>
  <c r="F58" i="34"/>
  <c r="G58" i="34"/>
  <c r="H58" i="34"/>
  <c r="I58" i="34"/>
  <c r="J58" i="34"/>
  <c r="K58" i="34"/>
  <c r="L58" i="34"/>
  <c r="M58" i="34"/>
  <c r="N58" i="34"/>
  <c r="O58" i="34"/>
  <c r="P58" i="34"/>
  <c r="C59" i="34"/>
  <c r="D59" i="34"/>
  <c r="E59" i="34"/>
  <c r="F59" i="34"/>
  <c r="G59" i="34"/>
  <c r="H59" i="34"/>
  <c r="I59" i="34"/>
  <c r="J59" i="34"/>
  <c r="K59" i="34"/>
  <c r="L59" i="34"/>
  <c r="M59" i="34"/>
  <c r="N59" i="34"/>
  <c r="O59" i="34"/>
  <c r="P59" i="34"/>
  <c r="C60" i="34"/>
  <c r="D60" i="34"/>
  <c r="E60" i="34"/>
  <c r="F60" i="34"/>
  <c r="G60" i="34"/>
  <c r="H60" i="34"/>
  <c r="I60" i="34"/>
  <c r="J60" i="34"/>
  <c r="K60" i="34"/>
  <c r="L60" i="34"/>
  <c r="M60" i="34"/>
  <c r="N60" i="34"/>
  <c r="O60" i="34"/>
  <c r="P60" i="34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C64" i="34"/>
  <c r="D64" i="34"/>
  <c r="E64" i="34"/>
  <c r="F64" i="34"/>
  <c r="G64" i="34"/>
  <c r="H64" i="34"/>
  <c r="I64" i="34"/>
  <c r="J64" i="34"/>
  <c r="K64" i="34"/>
  <c r="L64" i="34"/>
  <c r="M64" i="34"/>
  <c r="N64" i="34"/>
  <c r="O64" i="34"/>
  <c r="P64" i="34"/>
  <c r="C65" i="34"/>
  <c r="D65" i="34"/>
  <c r="E65" i="34"/>
  <c r="F65" i="34"/>
  <c r="G65" i="34"/>
  <c r="H65" i="34"/>
  <c r="I65" i="34"/>
  <c r="J65" i="34"/>
  <c r="K65" i="34"/>
  <c r="L65" i="34"/>
  <c r="M65" i="34"/>
  <c r="N65" i="34"/>
  <c r="O65" i="34"/>
  <c r="P65" i="34"/>
  <c r="C66" i="34"/>
  <c r="D66" i="34"/>
  <c r="E66" i="34"/>
  <c r="F66" i="34"/>
  <c r="G66" i="34"/>
  <c r="H66" i="34"/>
  <c r="I66" i="34"/>
  <c r="J66" i="34"/>
  <c r="K66" i="34"/>
  <c r="L66" i="34"/>
  <c r="M66" i="34"/>
  <c r="N66" i="34"/>
  <c r="O66" i="34"/>
  <c r="P66" i="34"/>
  <c r="C67" i="34"/>
  <c r="D67" i="34"/>
  <c r="E67" i="34"/>
  <c r="F67" i="34"/>
  <c r="G67" i="34"/>
  <c r="H67" i="34"/>
  <c r="I67" i="34"/>
  <c r="J67" i="34"/>
  <c r="K67" i="34"/>
  <c r="L67" i="34"/>
  <c r="M67" i="34"/>
  <c r="N67" i="34"/>
  <c r="O67" i="34"/>
  <c r="P67" i="34"/>
  <c r="C68" i="34"/>
  <c r="D68" i="34"/>
  <c r="E68" i="34"/>
  <c r="F68" i="34"/>
  <c r="G68" i="34"/>
  <c r="H68" i="34"/>
  <c r="I68" i="34"/>
  <c r="J68" i="34"/>
  <c r="K68" i="34"/>
  <c r="L68" i="34"/>
  <c r="M68" i="34"/>
  <c r="N68" i="34"/>
  <c r="O68" i="34"/>
  <c r="P68" i="34"/>
  <c r="C69" i="34"/>
  <c r="D69" i="34"/>
  <c r="E69" i="34"/>
  <c r="F69" i="34"/>
  <c r="G69" i="34"/>
  <c r="H69" i="34"/>
  <c r="I69" i="34"/>
  <c r="J69" i="34"/>
  <c r="K69" i="34"/>
  <c r="L69" i="34"/>
  <c r="M69" i="34"/>
  <c r="N69" i="34"/>
  <c r="O69" i="34"/>
  <c r="P69" i="34"/>
  <c r="C70" i="34"/>
  <c r="D70" i="34"/>
  <c r="E70" i="34"/>
  <c r="F70" i="34"/>
  <c r="G70" i="34"/>
  <c r="H70" i="34"/>
  <c r="I70" i="34"/>
  <c r="J70" i="34"/>
  <c r="K70" i="34"/>
  <c r="L70" i="34"/>
  <c r="M70" i="34"/>
  <c r="N70" i="34"/>
  <c r="O70" i="34"/>
  <c r="P70" i="34"/>
  <c r="C71" i="34"/>
  <c r="D71" i="34"/>
  <c r="E71" i="34"/>
  <c r="F71" i="34"/>
  <c r="G71" i="34"/>
  <c r="H71" i="34"/>
  <c r="I71" i="34"/>
  <c r="J71" i="34"/>
  <c r="K71" i="34"/>
  <c r="L71" i="34"/>
  <c r="M71" i="34"/>
  <c r="N71" i="34"/>
  <c r="O71" i="34"/>
  <c r="P71" i="34"/>
  <c r="C72" i="34"/>
  <c r="D72" i="34"/>
  <c r="E72" i="34"/>
  <c r="F72" i="34"/>
  <c r="G72" i="34"/>
  <c r="H72" i="34"/>
  <c r="I72" i="34"/>
  <c r="J72" i="34"/>
  <c r="K72" i="34"/>
  <c r="L72" i="34"/>
  <c r="M72" i="34"/>
  <c r="N72" i="34"/>
  <c r="O72" i="34"/>
  <c r="P72" i="34"/>
  <c r="C73" i="34"/>
  <c r="D73" i="34"/>
  <c r="E73" i="34"/>
  <c r="F73" i="34"/>
  <c r="G73" i="34"/>
  <c r="H73" i="34"/>
  <c r="I73" i="34"/>
  <c r="J73" i="34"/>
  <c r="K73" i="34"/>
  <c r="L73" i="34"/>
  <c r="M73" i="34"/>
  <c r="N73" i="34"/>
  <c r="O73" i="34"/>
  <c r="P73" i="34"/>
  <c r="C74" i="34"/>
  <c r="D74" i="34"/>
  <c r="E74" i="34"/>
  <c r="F74" i="34"/>
  <c r="G74" i="34"/>
  <c r="H74" i="34"/>
  <c r="I74" i="34"/>
  <c r="J74" i="34"/>
  <c r="K74" i="34"/>
  <c r="L74" i="34"/>
  <c r="M74" i="34"/>
  <c r="N74" i="34"/>
  <c r="O74" i="34"/>
  <c r="P74" i="34"/>
  <c r="C75" i="34"/>
  <c r="D75" i="34"/>
  <c r="E75" i="34"/>
  <c r="F75" i="34"/>
  <c r="G75" i="34"/>
  <c r="H75" i="34"/>
  <c r="I75" i="34"/>
  <c r="J75" i="34"/>
  <c r="K75" i="34"/>
  <c r="L75" i="34"/>
  <c r="M75" i="34"/>
  <c r="N75" i="34"/>
  <c r="O75" i="34"/>
  <c r="P75" i="34"/>
  <c r="C54" i="32"/>
  <c r="D54" i="32"/>
  <c r="E54" i="32"/>
  <c r="F54" i="32"/>
  <c r="G54" i="32"/>
  <c r="H54" i="32"/>
  <c r="I54" i="32"/>
  <c r="J54" i="32"/>
  <c r="K54" i="32"/>
  <c r="L54" i="32"/>
  <c r="M54" i="32"/>
  <c r="N54" i="32"/>
  <c r="C55" i="32"/>
  <c r="D55" i="32"/>
  <c r="E55" i="32"/>
  <c r="F55" i="32"/>
  <c r="G55" i="32"/>
  <c r="H55" i="32"/>
  <c r="I55" i="32"/>
  <c r="J55" i="32"/>
  <c r="K55" i="32"/>
  <c r="L55" i="32"/>
  <c r="M55" i="32"/>
  <c r="N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C68" i="32"/>
  <c r="D68" i="32"/>
  <c r="E68" i="32"/>
  <c r="F68" i="32"/>
  <c r="G68" i="32"/>
  <c r="H68" i="32"/>
  <c r="I68" i="32"/>
  <c r="J68" i="32"/>
  <c r="K68" i="32"/>
  <c r="L68" i="32"/>
  <c r="M68" i="32"/>
  <c r="N68" i="32"/>
  <c r="C69" i="32"/>
  <c r="D69" i="32"/>
  <c r="E69" i="32"/>
  <c r="F69" i="32"/>
  <c r="G69" i="32"/>
  <c r="H69" i="32"/>
  <c r="I69" i="32"/>
  <c r="J69" i="32"/>
  <c r="K69" i="32"/>
  <c r="L69" i="32"/>
  <c r="M69" i="32"/>
  <c r="N69" i="32"/>
  <c r="C70" i="32"/>
  <c r="D70" i="32"/>
  <c r="E70" i="32"/>
  <c r="F70" i="32"/>
  <c r="G70" i="32"/>
  <c r="H70" i="32"/>
  <c r="I70" i="32"/>
  <c r="J70" i="32"/>
  <c r="K70" i="32"/>
  <c r="L70" i="32"/>
  <c r="M70" i="32"/>
  <c r="N70" i="32"/>
  <c r="C71" i="32"/>
  <c r="D71" i="32"/>
  <c r="E71" i="32"/>
  <c r="F71" i="32"/>
  <c r="G71" i="32"/>
  <c r="H71" i="32"/>
  <c r="I71" i="32"/>
  <c r="J71" i="32"/>
  <c r="K71" i="32"/>
  <c r="L71" i="32"/>
  <c r="M71" i="32"/>
  <c r="N71" i="32"/>
  <c r="C72" i="32"/>
  <c r="D72" i="32"/>
  <c r="E72" i="32"/>
  <c r="F72" i="32"/>
  <c r="G72" i="32"/>
  <c r="H72" i="32"/>
  <c r="I72" i="32"/>
  <c r="J72" i="32"/>
  <c r="K72" i="32"/>
  <c r="L72" i="32"/>
  <c r="M72" i="32"/>
  <c r="N72" i="32"/>
  <c r="C73" i="32"/>
  <c r="D73" i="32"/>
  <c r="E73" i="32"/>
  <c r="F73" i="32"/>
  <c r="G73" i="32"/>
  <c r="H73" i="32"/>
  <c r="I73" i="32"/>
  <c r="J73" i="32"/>
  <c r="K73" i="32"/>
  <c r="L73" i="32"/>
  <c r="M73" i="32"/>
  <c r="N73" i="32"/>
  <c r="C74" i="32"/>
  <c r="D74" i="32"/>
  <c r="E74" i="32"/>
  <c r="F74" i="32"/>
  <c r="G74" i="32"/>
  <c r="H74" i="32"/>
  <c r="I74" i="32"/>
  <c r="J74" i="32"/>
  <c r="K74" i="32"/>
  <c r="L74" i="32"/>
  <c r="M74" i="32"/>
  <c r="N74" i="32"/>
  <c r="C75" i="32"/>
  <c r="D75" i="32"/>
  <c r="E75" i="32"/>
  <c r="F75" i="32"/>
  <c r="G75" i="32"/>
  <c r="H75" i="32"/>
  <c r="I75" i="32"/>
  <c r="J75" i="32"/>
  <c r="K75" i="32"/>
  <c r="L75" i="32"/>
  <c r="M75" i="32"/>
  <c r="N75" i="32"/>
  <c r="C31" i="17"/>
  <c r="C11" i="36"/>
  <c r="C13" i="36"/>
  <c r="C14" i="36"/>
  <c r="C28" i="36"/>
  <c r="F3" i="36"/>
  <c r="F4" i="36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L19" i="36"/>
  <c r="H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2" i="36"/>
  <c r="H153" i="36"/>
  <c r="H154" i="36"/>
  <c r="H155" i="36"/>
  <c r="H156" i="36"/>
  <c r="H157" i="36"/>
  <c r="H158" i="36"/>
  <c r="H159" i="36"/>
  <c r="H160" i="36"/>
  <c r="H161" i="36"/>
  <c r="H162" i="36"/>
  <c r="H163" i="36"/>
  <c r="H164" i="36"/>
  <c r="H165" i="36"/>
  <c r="H166" i="36"/>
  <c r="H167" i="36"/>
  <c r="H168" i="36"/>
  <c r="H169" i="36"/>
  <c r="H170" i="36"/>
  <c r="H171" i="36"/>
  <c r="H172" i="36"/>
  <c r="H173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H201" i="36"/>
  <c r="H202" i="36"/>
  <c r="H203" i="36"/>
  <c r="H204" i="36"/>
  <c r="H205" i="36"/>
  <c r="H206" i="36"/>
  <c r="H207" i="36"/>
  <c r="H208" i="36"/>
  <c r="H209" i="36"/>
  <c r="H210" i="36"/>
  <c r="H211" i="36"/>
  <c r="H212" i="36"/>
  <c r="H213" i="36"/>
  <c r="H214" i="36"/>
  <c r="H215" i="36"/>
  <c r="H216" i="36"/>
  <c r="H217" i="36"/>
  <c r="H218" i="36"/>
  <c r="H219" i="36"/>
  <c r="H220" i="36"/>
  <c r="H221" i="36"/>
  <c r="H222" i="36"/>
  <c r="H223" i="36"/>
  <c r="H224" i="36"/>
  <c r="H225" i="36"/>
  <c r="H226" i="36"/>
  <c r="H227" i="36"/>
  <c r="H228" i="36"/>
  <c r="H229" i="36"/>
  <c r="H230" i="36"/>
  <c r="H231" i="36"/>
  <c r="H232" i="36"/>
  <c r="H233" i="36"/>
  <c r="H234" i="36"/>
  <c r="H235" i="36"/>
  <c r="H236" i="36"/>
  <c r="H237" i="36"/>
  <c r="H238" i="36"/>
  <c r="H239" i="36"/>
  <c r="H240" i="36"/>
  <c r="H241" i="36"/>
  <c r="H242" i="36"/>
  <c r="H243" i="36"/>
  <c r="H244" i="36"/>
  <c r="H245" i="36"/>
  <c r="H246" i="36"/>
  <c r="H247" i="36"/>
  <c r="H248" i="36"/>
  <c r="H249" i="36"/>
  <c r="H250" i="36"/>
  <c r="H251" i="36"/>
  <c r="H252" i="36"/>
  <c r="H253" i="36"/>
  <c r="H254" i="36"/>
  <c r="H255" i="36"/>
  <c r="H256" i="36"/>
  <c r="H257" i="36"/>
  <c r="H258" i="36"/>
  <c r="H259" i="36"/>
  <c r="H260" i="36"/>
  <c r="H261" i="36"/>
  <c r="H262" i="36"/>
  <c r="H263" i="36"/>
  <c r="H264" i="36"/>
  <c r="H265" i="36"/>
  <c r="H266" i="36"/>
  <c r="H267" i="36"/>
  <c r="H268" i="36"/>
  <c r="H269" i="36"/>
  <c r="H270" i="36"/>
  <c r="H271" i="36"/>
  <c r="H272" i="36"/>
  <c r="H273" i="36"/>
  <c r="H274" i="36"/>
  <c r="H275" i="36"/>
  <c r="H276" i="36"/>
  <c r="H277" i="36"/>
  <c r="H278" i="36"/>
  <c r="H279" i="36"/>
  <c r="H280" i="36"/>
  <c r="H281" i="36"/>
  <c r="H282" i="36"/>
  <c r="H283" i="36"/>
  <c r="H284" i="36"/>
  <c r="H285" i="36"/>
  <c r="H286" i="36"/>
  <c r="H287" i="36"/>
  <c r="H288" i="36"/>
  <c r="H289" i="36"/>
  <c r="H290" i="36"/>
  <c r="H291" i="36"/>
  <c r="H292" i="36"/>
  <c r="H293" i="36"/>
  <c r="H294" i="36"/>
  <c r="H295" i="36"/>
  <c r="H296" i="36"/>
  <c r="H297" i="36"/>
  <c r="H298" i="36"/>
  <c r="H299" i="36"/>
  <c r="H300" i="36"/>
  <c r="H301" i="36"/>
  <c r="H302" i="36"/>
  <c r="H303" i="36"/>
  <c r="H304" i="36"/>
  <c r="H305" i="36"/>
  <c r="H306" i="36"/>
  <c r="H307" i="36"/>
  <c r="H308" i="36"/>
  <c r="H309" i="36"/>
  <c r="H310" i="36"/>
  <c r="H311" i="36"/>
  <c r="H312" i="36"/>
  <c r="H313" i="36"/>
  <c r="H314" i="36"/>
  <c r="H315" i="36"/>
  <c r="H316" i="36"/>
  <c r="H317" i="36"/>
  <c r="H318" i="36"/>
  <c r="H319" i="36"/>
  <c r="H320" i="36"/>
  <c r="H321" i="36"/>
  <c r="H322" i="36"/>
  <c r="H323" i="36"/>
  <c r="H324" i="36"/>
  <c r="H325" i="36"/>
  <c r="H326" i="36"/>
  <c r="H327" i="36"/>
  <c r="H328" i="36"/>
  <c r="H329" i="36"/>
  <c r="H330" i="36"/>
  <c r="H331" i="36"/>
  <c r="H332" i="36"/>
  <c r="H333" i="36"/>
  <c r="H334" i="36"/>
  <c r="H335" i="36"/>
  <c r="H336" i="36"/>
  <c r="H337" i="36"/>
  <c r="H338" i="36"/>
  <c r="H339" i="36"/>
  <c r="H340" i="36"/>
  <c r="H341" i="36"/>
  <c r="H342" i="36"/>
  <c r="H343" i="36"/>
  <c r="H344" i="36"/>
  <c r="H345" i="36"/>
  <c r="H346" i="36"/>
  <c r="H347" i="36"/>
  <c r="H348" i="36"/>
  <c r="H349" i="36"/>
  <c r="H350" i="36"/>
  <c r="H351" i="36"/>
  <c r="H352" i="36"/>
  <c r="H353" i="36"/>
  <c r="H354" i="36"/>
  <c r="H355" i="36"/>
  <c r="H356" i="36"/>
  <c r="H357" i="36"/>
  <c r="H358" i="36"/>
  <c r="H359" i="36"/>
  <c r="H360" i="36"/>
  <c r="H361" i="36"/>
  <c r="H362" i="36"/>
  <c r="H363" i="36"/>
  <c r="H364" i="36"/>
  <c r="H365" i="36"/>
  <c r="H366" i="36"/>
  <c r="H367" i="36"/>
  <c r="H368" i="36"/>
  <c r="H369" i="36"/>
  <c r="H370" i="36"/>
  <c r="H371" i="36"/>
  <c r="H372" i="36"/>
  <c r="H373" i="36"/>
  <c r="H374" i="36"/>
  <c r="H375" i="36"/>
  <c r="H376" i="36"/>
  <c r="H377" i="36"/>
  <c r="H378" i="36"/>
  <c r="H379" i="36"/>
  <c r="H380" i="36"/>
  <c r="H381" i="36"/>
  <c r="H382" i="36"/>
  <c r="H383" i="36"/>
  <c r="H384" i="36"/>
  <c r="H385" i="36"/>
  <c r="H386" i="36"/>
  <c r="H387" i="36"/>
  <c r="H388" i="36"/>
  <c r="H389" i="36"/>
  <c r="H390" i="36"/>
  <c r="H391" i="36"/>
  <c r="H392" i="36"/>
  <c r="H393" i="36"/>
  <c r="H394" i="36"/>
  <c r="H395" i="36"/>
  <c r="H396" i="36"/>
  <c r="H397" i="36"/>
  <c r="H398" i="36"/>
  <c r="H399" i="36"/>
  <c r="H400" i="36"/>
  <c r="H401" i="36"/>
  <c r="H402" i="36"/>
  <c r="H3" i="36"/>
  <c r="H4" i="36"/>
  <c r="D3" i="36"/>
  <c r="D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317" i="36"/>
  <c r="D318" i="36"/>
  <c r="D319" i="36"/>
  <c r="D320" i="36"/>
  <c r="D321" i="36"/>
  <c r="D322" i="36"/>
  <c r="D323" i="36"/>
  <c r="D324" i="36"/>
  <c r="D325" i="36"/>
  <c r="D326" i="36"/>
  <c r="D327" i="36"/>
  <c r="D328" i="36"/>
  <c r="D329" i="36"/>
  <c r="D330" i="36"/>
  <c r="D331" i="36"/>
  <c r="D332" i="36"/>
  <c r="D333" i="36"/>
  <c r="D334" i="36"/>
  <c r="D335" i="36"/>
  <c r="D336" i="36"/>
  <c r="D337" i="36"/>
  <c r="D338" i="36"/>
  <c r="D339" i="36"/>
  <c r="D340" i="36"/>
  <c r="D341" i="36"/>
  <c r="D342" i="36"/>
  <c r="D343" i="36"/>
  <c r="D344" i="36"/>
  <c r="D345" i="36"/>
  <c r="D346" i="36"/>
  <c r="D347" i="36"/>
  <c r="D348" i="36"/>
  <c r="D349" i="36"/>
  <c r="D350" i="36"/>
  <c r="D351" i="36"/>
  <c r="D352" i="36"/>
  <c r="D353" i="36"/>
  <c r="D354" i="36"/>
  <c r="D355" i="36"/>
  <c r="D356" i="36"/>
  <c r="D357" i="36"/>
  <c r="D358" i="36"/>
  <c r="D359" i="36"/>
  <c r="D360" i="36"/>
  <c r="D361" i="36"/>
  <c r="D362" i="36"/>
  <c r="D363" i="36"/>
  <c r="D364" i="36"/>
  <c r="D365" i="36"/>
  <c r="D366" i="36"/>
  <c r="D367" i="36"/>
  <c r="D368" i="36"/>
  <c r="D369" i="36"/>
  <c r="D370" i="36"/>
  <c r="D371" i="36"/>
  <c r="D372" i="36"/>
  <c r="D373" i="36"/>
  <c r="D374" i="36"/>
  <c r="D375" i="36"/>
  <c r="D376" i="36"/>
  <c r="D377" i="36"/>
  <c r="D378" i="36"/>
  <c r="D379" i="36"/>
  <c r="D380" i="36"/>
  <c r="D381" i="36"/>
  <c r="D382" i="36"/>
  <c r="D383" i="36"/>
  <c r="D384" i="36"/>
  <c r="D385" i="36"/>
  <c r="D386" i="36"/>
  <c r="D387" i="36"/>
  <c r="D388" i="36"/>
  <c r="D389" i="36"/>
  <c r="D390" i="36"/>
  <c r="D391" i="36"/>
  <c r="D392" i="36"/>
  <c r="D393" i="36"/>
  <c r="D394" i="36"/>
  <c r="D395" i="36"/>
  <c r="D396" i="36"/>
  <c r="D397" i="36"/>
  <c r="D398" i="36"/>
  <c r="D399" i="36"/>
  <c r="D400" i="36"/>
  <c r="D401" i="36"/>
  <c r="D402" i="36"/>
  <c r="E3" i="36"/>
  <c r="C22" i="36"/>
  <c r="D25" i="1"/>
  <c r="C25" i="1"/>
  <c r="V5" i="24"/>
  <c r="V6" i="24"/>
  <c r="V8" i="24"/>
  <c r="L2" i="24"/>
  <c r="X2" i="24" s="1"/>
  <c r="M1" i="24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Z208" i="23"/>
  <c r="AA208" i="23"/>
  <c r="AB208" i="23"/>
  <c r="AC208" i="23"/>
  <c r="AD208" i="23"/>
  <c r="AE208" i="23"/>
  <c r="AF208" i="23"/>
  <c r="AG208" i="23"/>
  <c r="AH208" i="23"/>
  <c r="AI208" i="23"/>
  <c r="AJ208" i="23"/>
  <c r="AK208" i="23"/>
  <c r="AL208" i="23"/>
  <c r="AM208" i="23"/>
  <c r="AN208" i="23"/>
  <c r="AO208" i="23"/>
  <c r="AP208" i="23"/>
  <c r="AQ208" i="23"/>
  <c r="AR208" i="23"/>
  <c r="AS208" i="23"/>
  <c r="AT208" i="23"/>
  <c r="AU208" i="23"/>
  <c r="AV208" i="23"/>
  <c r="AW208" i="23"/>
  <c r="AX208" i="23"/>
  <c r="AY208" i="23"/>
  <c r="AZ208" i="23"/>
  <c r="BA208" i="23"/>
  <c r="BB208" i="23"/>
  <c r="BC208" i="23"/>
  <c r="BD208" i="23"/>
  <c r="BE208" i="23"/>
  <c r="BF208" i="23"/>
  <c r="BG208" i="23"/>
  <c r="BH208" i="23"/>
  <c r="BI208" i="23"/>
  <c r="BJ208" i="23"/>
  <c r="BK208" i="23"/>
  <c r="BL208" i="23"/>
  <c r="BM208" i="23"/>
  <c r="BN208" i="23"/>
  <c r="BO208" i="23"/>
  <c r="BP208" i="23"/>
  <c r="BQ208" i="23"/>
  <c r="BR208" i="23"/>
  <c r="BS208" i="23"/>
  <c r="BT208" i="23"/>
  <c r="BU208" i="23"/>
  <c r="BV208" i="23"/>
  <c r="BW208" i="23"/>
  <c r="BX208" i="23"/>
  <c r="BY208" i="23"/>
  <c r="BZ208" i="23"/>
  <c r="CA208" i="23"/>
  <c r="CB208" i="23"/>
  <c r="CC208" i="23"/>
  <c r="CD208" i="23"/>
  <c r="CE208" i="23"/>
  <c r="CF208" i="23"/>
  <c r="CG208" i="23"/>
  <c r="CH208" i="23"/>
  <c r="CI208" i="23"/>
  <c r="CJ208" i="23"/>
  <c r="CK208" i="23"/>
  <c r="CL208" i="23"/>
  <c r="CM208" i="23"/>
  <c r="CN208" i="23"/>
  <c r="CO208" i="23"/>
  <c r="CP208" i="23"/>
  <c r="CQ208" i="23"/>
  <c r="CR208" i="23"/>
  <c r="CS208" i="23"/>
  <c r="CT208" i="23"/>
  <c r="CU208" i="23"/>
  <c r="CV208" i="23"/>
  <c r="CW208" i="23"/>
  <c r="CX208" i="23"/>
  <c r="CY208" i="23"/>
  <c r="CZ208" i="23"/>
  <c r="DA208" i="23"/>
  <c r="DB208" i="23"/>
  <c r="DC208" i="23"/>
  <c r="DD208" i="23"/>
  <c r="DE208" i="23"/>
  <c r="DF208" i="23"/>
  <c r="DG208" i="23"/>
  <c r="DH208" i="23"/>
  <c r="DI208" i="23"/>
  <c r="DJ208" i="23"/>
  <c r="DK208" i="23"/>
  <c r="DL208" i="23"/>
  <c r="DM208" i="23"/>
  <c r="DN208" i="23"/>
  <c r="DO208" i="23"/>
  <c r="DP208" i="23"/>
  <c r="DQ208" i="23"/>
  <c r="DR208" i="23"/>
  <c r="DS208" i="23"/>
  <c r="DT208" i="23"/>
  <c r="DU208" i="23"/>
  <c r="DV208" i="23"/>
  <c r="DW208" i="23"/>
  <c r="DX208" i="23"/>
  <c r="DY208" i="23"/>
  <c r="DZ208" i="23"/>
  <c r="EA208" i="23"/>
  <c r="EB208" i="23"/>
  <c r="EC208" i="23"/>
  <c r="ED208" i="23"/>
  <c r="EE208" i="23"/>
  <c r="EF208" i="23"/>
  <c r="EG208" i="23"/>
  <c r="EH208" i="23"/>
  <c r="EI208" i="23"/>
  <c r="EJ208" i="23"/>
  <c r="EK208" i="23"/>
  <c r="EL208" i="23"/>
  <c r="EM208" i="23"/>
  <c r="EN208" i="23"/>
  <c r="EO208" i="23"/>
  <c r="EP208" i="23"/>
  <c r="EQ208" i="23"/>
  <c r="ER208" i="23"/>
  <c r="ES208" i="23"/>
  <c r="ET208" i="23"/>
  <c r="EU208" i="23"/>
  <c r="EV208" i="23"/>
  <c r="EW208" i="23"/>
  <c r="EX208" i="23"/>
  <c r="EY208" i="23"/>
  <c r="EZ208" i="23"/>
  <c r="FA208" i="23"/>
  <c r="FB208" i="23"/>
  <c r="FC208" i="23"/>
  <c r="FD208" i="23"/>
  <c r="FE208" i="23"/>
  <c r="FF208" i="23"/>
  <c r="FG208" i="23"/>
  <c r="FH208" i="23"/>
  <c r="FI208" i="23"/>
  <c r="FJ208" i="23"/>
  <c r="FK208" i="23"/>
  <c r="FL208" i="23"/>
  <c r="FM208" i="23"/>
  <c r="FN208" i="23"/>
  <c r="FO208" i="23"/>
  <c r="FP208" i="23"/>
  <c r="FQ208" i="23"/>
  <c r="FR208" i="23"/>
  <c r="FS208" i="23"/>
  <c r="FT208" i="23"/>
  <c r="FU208" i="23"/>
  <c r="FV208" i="23"/>
  <c r="FW208" i="23"/>
  <c r="FX208" i="23"/>
  <c r="FY208" i="23"/>
  <c r="FZ208" i="23"/>
  <c r="GA208" i="23"/>
  <c r="GB208" i="23"/>
  <c r="GC208" i="23"/>
  <c r="GD208" i="23"/>
  <c r="GE208" i="23"/>
  <c r="GF208" i="23"/>
  <c r="GG208" i="23"/>
  <c r="GH208" i="23"/>
  <c r="GI208" i="23"/>
  <c r="GJ208" i="23"/>
  <c r="GK208" i="23"/>
  <c r="GL208" i="23"/>
  <c r="GM208" i="23"/>
  <c r="GN208" i="23"/>
  <c r="GO208" i="23"/>
  <c r="GP208" i="23"/>
  <c r="GQ208" i="23"/>
  <c r="GR208" i="23"/>
  <c r="GS208" i="23"/>
  <c r="GT208" i="23"/>
  <c r="GU208" i="23"/>
  <c r="GV208" i="23"/>
  <c r="GW208" i="23"/>
  <c r="GX208" i="23"/>
  <c r="GY208" i="23"/>
  <c r="GZ208" i="23"/>
  <c r="HA208" i="23"/>
  <c r="HB208" i="23"/>
  <c r="HC208" i="23"/>
  <c r="HD208" i="23"/>
  <c r="HE208" i="23"/>
  <c r="HF208" i="23"/>
  <c r="HG208" i="23"/>
  <c r="HH208" i="23"/>
  <c r="HI208" i="23"/>
  <c r="HJ208" i="23"/>
  <c r="HK208" i="23"/>
  <c r="HL208" i="23"/>
  <c r="HM208" i="23"/>
  <c r="HN208" i="23"/>
  <c r="HO208" i="23"/>
  <c r="HP208" i="23"/>
  <c r="HQ208" i="23"/>
  <c r="HR208" i="23"/>
  <c r="HS208" i="23"/>
  <c r="HT208" i="23"/>
  <c r="HU208" i="23"/>
  <c r="HV208" i="23"/>
  <c r="HW208" i="23"/>
  <c r="HX208" i="23"/>
  <c r="HY208" i="23"/>
  <c r="HZ208" i="23"/>
  <c r="IA208" i="23"/>
  <c r="IB208" i="23"/>
  <c r="IC208" i="23"/>
  <c r="ID208" i="23"/>
  <c r="IE208" i="23"/>
  <c r="IF208" i="23"/>
  <c r="IG208" i="23"/>
  <c r="IH208" i="23"/>
  <c r="II208" i="23"/>
  <c r="IJ208" i="23"/>
  <c r="IK208" i="23"/>
  <c r="IL208" i="23"/>
  <c r="IM208" i="23"/>
  <c r="IN208" i="23"/>
  <c r="IO208" i="23"/>
  <c r="IP208" i="23"/>
  <c r="IQ208" i="23"/>
  <c r="IR208" i="23"/>
  <c r="IS208" i="23"/>
  <c r="IT208" i="23"/>
  <c r="IU208" i="23"/>
  <c r="IV208" i="23"/>
  <c r="IW208" i="23"/>
  <c r="IX208" i="23"/>
  <c r="IY208" i="23"/>
  <c r="IZ208" i="23"/>
  <c r="JA208" i="23"/>
  <c r="JB208" i="23"/>
  <c r="JC208" i="23"/>
  <c r="JD208" i="23"/>
  <c r="JE208" i="23"/>
  <c r="JF208" i="23"/>
  <c r="JG208" i="23"/>
  <c r="JH208" i="23"/>
  <c r="JI208" i="23"/>
  <c r="JJ208" i="23"/>
  <c r="JK208" i="23"/>
  <c r="JL208" i="23"/>
  <c r="JM208" i="23"/>
  <c r="JN208" i="23"/>
  <c r="JO208" i="23"/>
  <c r="JP208" i="23"/>
  <c r="JQ208" i="23"/>
  <c r="JR208" i="23"/>
  <c r="JS208" i="23"/>
  <c r="JT208" i="23"/>
  <c r="JU208" i="23"/>
  <c r="JV208" i="23"/>
  <c r="JW208" i="23"/>
  <c r="JX208" i="23"/>
  <c r="JY208" i="23"/>
  <c r="JZ208" i="23"/>
  <c r="KA208" i="23"/>
  <c r="KB208" i="23"/>
  <c r="KC208" i="23"/>
  <c r="KD208" i="23"/>
  <c r="KE208" i="23"/>
  <c r="KF208" i="23"/>
  <c r="KG208" i="23"/>
  <c r="KH208" i="23"/>
  <c r="KI208" i="23"/>
  <c r="KJ208" i="23"/>
  <c r="KK208" i="23"/>
  <c r="KL208" i="23"/>
  <c r="KM208" i="23"/>
  <c r="KN208" i="23"/>
  <c r="KO208" i="23"/>
  <c r="KP208" i="23"/>
  <c r="KQ208" i="23"/>
  <c r="KR208" i="23"/>
  <c r="KS208" i="23"/>
  <c r="KT208" i="23"/>
  <c r="KU208" i="23"/>
  <c r="KV208" i="23"/>
  <c r="KW208" i="23"/>
  <c r="KX208" i="23"/>
  <c r="KY208" i="23"/>
  <c r="KZ208" i="23"/>
  <c r="LA208" i="23"/>
  <c r="LB208" i="23"/>
  <c r="LC208" i="23"/>
  <c r="LD208" i="23"/>
  <c r="LE208" i="23"/>
  <c r="LF208" i="23"/>
  <c r="LG208" i="23"/>
  <c r="LH208" i="23"/>
  <c r="LI208" i="23"/>
  <c r="LJ208" i="23"/>
  <c r="LK208" i="23"/>
  <c r="LL208" i="23"/>
  <c r="LM208" i="23"/>
  <c r="LN208" i="23"/>
  <c r="LO208" i="23"/>
  <c r="LP208" i="23"/>
  <c r="LQ208" i="23"/>
  <c r="LR208" i="23"/>
  <c r="LS208" i="23"/>
  <c r="LT208" i="23"/>
  <c r="LU208" i="23"/>
  <c r="LV208" i="23"/>
  <c r="LW208" i="23"/>
  <c r="LX208" i="23"/>
  <c r="LY208" i="23"/>
  <c r="LZ208" i="23"/>
  <c r="MA208" i="23"/>
  <c r="MB208" i="23"/>
  <c r="MC208" i="23"/>
  <c r="MD208" i="23"/>
  <c r="ME208" i="23"/>
  <c r="MF208" i="23"/>
  <c r="MG208" i="23"/>
  <c r="MH208" i="23"/>
  <c r="MI208" i="23"/>
  <c r="MJ208" i="23"/>
  <c r="MK208" i="23"/>
  <c r="ML208" i="23"/>
  <c r="MM208" i="23"/>
  <c r="MN208" i="23"/>
  <c r="MO208" i="23"/>
  <c r="MP208" i="23"/>
  <c r="MQ208" i="23"/>
  <c r="MR208" i="23"/>
  <c r="MS208" i="23"/>
  <c r="MT208" i="23"/>
  <c r="MU208" i="23"/>
  <c r="MV208" i="23"/>
  <c r="MW208" i="23"/>
  <c r="MX208" i="23"/>
  <c r="MY208" i="23"/>
  <c r="MZ208" i="23"/>
  <c r="NA208" i="23"/>
  <c r="NB208" i="23"/>
  <c r="NC208" i="23"/>
  <c r="ND208" i="23"/>
  <c r="NE208" i="23"/>
  <c r="NF208" i="23"/>
  <c r="NG208" i="23"/>
  <c r="NH208" i="23"/>
  <c r="NI208" i="23"/>
  <c r="NJ208" i="23"/>
  <c r="NK208" i="23"/>
  <c r="NL208" i="23"/>
  <c r="NM208" i="23"/>
  <c r="NN208" i="23"/>
  <c r="NO208" i="23"/>
  <c r="NP208" i="23"/>
  <c r="NQ208" i="23"/>
  <c r="NR208" i="23"/>
  <c r="NS208" i="23"/>
  <c r="NT208" i="23"/>
  <c r="NU208" i="23"/>
  <c r="NV208" i="23"/>
  <c r="NW208" i="23"/>
  <c r="NX208" i="23"/>
  <c r="NY208" i="23"/>
  <c r="NZ208" i="23"/>
  <c r="OA208" i="23"/>
  <c r="OB208" i="23"/>
  <c r="OC208" i="23"/>
  <c r="OD208" i="23"/>
  <c r="OE208" i="23"/>
  <c r="OF208" i="23"/>
  <c r="OG208" i="23"/>
  <c r="OH208" i="23"/>
  <c r="OI208" i="23"/>
  <c r="OJ208" i="23"/>
  <c r="OK208" i="23"/>
  <c r="OL208" i="23"/>
  <c r="OM208" i="23"/>
  <c r="D208" i="23"/>
  <c r="L17" i="36"/>
  <c r="E8" i="36"/>
  <c r="M2" i="35"/>
  <c r="N12" i="35"/>
  <c r="J3" i="36" s="1"/>
  <c r="J5" i="36"/>
  <c r="J6" i="36"/>
  <c r="J7" i="36"/>
  <c r="J8" i="36"/>
  <c r="J9" i="36"/>
  <c r="J10" i="36"/>
  <c r="J11" i="36"/>
  <c r="J13" i="36"/>
  <c r="J14" i="36"/>
  <c r="J15" i="36"/>
  <c r="J16" i="36"/>
  <c r="J17" i="36"/>
  <c r="J18" i="36"/>
  <c r="J19" i="36"/>
  <c r="J21" i="36"/>
  <c r="J22" i="36"/>
  <c r="J23" i="36"/>
  <c r="J24" i="36"/>
  <c r="J25" i="36"/>
  <c r="J26" i="36"/>
  <c r="J27" i="36"/>
  <c r="J29" i="36"/>
  <c r="J30" i="36"/>
  <c r="J31" i="36"/>
  <c r="J32" i="36"/>
  <c r="J33" i="36"/>
  <c r="J34" i="36"/>
  <c r="J35" i="36"/>
  <c r="J37" i="36"/>
  <c r="J38" i="36"/>
  <c r="J39" i="36"/>
  <c r="J40" i="36"/>
  <c r="J41" i="36"/>
  <c r="J42" i="36"/>
  <c r="J43" i="36"/>
  <c r="J45" i="36"/>
  <c r="J47" i="36"/>
  <c r="J48" i="36"/>
  <c r="J50" i="36"/>
  <c r="J51" i="36"/>
  <c r="J53" i="36"/>
  <c r="J55" i="36"/>
  <c r="J56" i="36"/>
  <c r="J58" i="36"/>
  <c r="J59" i="36"/>
  <c r="J61" i="36"/>
  <c r="J62" i="36"/>
  <c r="J63" i="36"/>
  <c r="J64" i="36"/>
  <c r="J66" i="36"/>
  <c r="J67" i="36"/>
  <c r="J69" i="36"/>
  <c r="J70" i="36"/>
  <c r="J71" i="36"/>
  <c r="J72" i="36"/>
  <c r="J74" i="36"/>
  <c r="J75" i="36"/>
  <c r="J77" i="36"/>
  <c r="J78" i="36"/>
  <c r="J79" i="36"/>
  <c r="J80" i="36"/>
  <c r="J82" i="36"/>
  <c r="J83" i="36"/>
  <c r="J85" i="36"/>
  <c r="J87" i="36"/>
  <c r="J88" i="36"/>
  <c r="J90" i="36"/>
  <c r="J91" i="36"/>
  <c r="J93" i="36"/>
  <c r="J95" i="36"/>
  <c r="J96" i="36"/>
  <c r="J98" i="36"/>
  <c r="J99" i="36"/>
  <c r="J101" i="36"/>
  <c r="J102" i="36"/>
  <c r="J103" i="36"/>
  <c r="J106" i="36"/>
  <c r="J107" i="36"/>
  <c r="J109" i="36"/>
  <c r="J110" i="36"/>
  <c r="J111" i="36"/>
  <c r="J112" i="36"/>
  <c r="J114" i="36"/>
  <c r="J115" i="36"/>
  <c r="J117" i="36"/>
  <c r="J118" i="36"/>
  <c r="J119" i="36"/>
  <c r="J120" i="36"/>
  <c r="J122" i="36"/>
  <c r="J123" i="36"/>
  <c r="J126" i="36"/>
  <c r="J127" i="36"/>
  <c r="J128" i="36"/>
  <c r="J130" i="36"/>
  <c r="J131" i="36"/>
  <c r="J133" i="36"/>
  <c r="J134" i="36"/>
  <c r="J135" i="36"/>
  <c r="J136" i="36"/>
  <c r="J138" i="36"/>
  <c r="J139" i="36"/>
  <c r="J141" i="36"/>
  <c r="J142" i="36"/>
  <c r="J143" i="36"/>
  <c r="J144" i="36"/>
  <c r="J146" i="36"/>
  <c r="J147" i="36"/>
  <c r="J149" i="36"/>
  <c r="J150" i="36"/>
  <c r="J152" i="36"/>
  <c r="J153" i="36"/>
  <c r="J154" i="36"/>
  <c r="J155" i="36"/>
  <c r="J157" i="36"/>
  <c r="J158" i="36"/>
  <c r="J160" i="36"/>
  <c r="J161" i="36"/>
  <c r="J162" i="36"/>
  <c r="J163" i="36"/>
  <c r="J164" i="36"/>
  <c r="J165" i="36"/>
  <c r="J167" i="36"/>
  <c r="J168" i="36"/>
  <c r="J169" i="36"/>
  <c r="J170" i="36"/>
  <c r="J171" i="36"/>
  <c r="J172" i="36"/>
  <c r="J173" i="36"/>
  <c r="J174" i="36"/>
  <c r="J176" i="36"/>
  <c r="J178" i="36"/>
  <c r="J179" i="36"/>
  <c r="J180" i="36"/>
  <c r="J181" i="36"/>
  <c r="J182" i="36"/>
  <c r="J184" i="36"/>
  <c r="J185" i="36"/>
  <c r="J186" i="36"/>
  <c r="J187" i="36"/>
  <c r="J188" i="36"/>
  <c r="J189" i="36"/>
  <c r="J190" i="36"/>
  <c r="J192" i="36"/>
  <c r="J194" i="36"/>
  <c r="J195" i="36"/>
  <c r="J196" i="36"/>
  <c r="J197" i="36"/>
  <c r="J198" i="36"/>
  <c r="J200" i="36"/>
  <c r="J201" i="36"/>
  <c r="J202" i="36"/>
  <c r="J203" i="36"/>
  <c r="J205" i="36"/>
  <c r="J206" i="36"/>
  <c r="J208" i="36"/>
  <c r="J209" i="36"/>
  <c r="J210" i="36"/>
  <c r="J211" i="36"/>
  <c r="J212" i="36"/>
  <c r="J213" i="36"/>
  <c r="J216" i="36"/>
  <c r="J217" i="36"/>
  <c r="J218" i="36"/>
  <c r="J219" i="36"/>
  <c r="J220" i="36"/>
  <c r="J221" i="36"/>
  <c r="J222" i="36"/>
  <c r="J224" i="36"/>
  <c r="J225" i="36"/>
  <c r="J226" i="36"/>
  <c r="J227" i="36"/>
  <c r="J228" i="36"/>
  <c r="J229" i="36"/>
  <c r="J230" i="36"/>
  <c r="J232" i="36"/>
  <c r="J233" i="36"/>
  <c r="J234" i="36"/>
  <c r="J235" i="36"/>
  <c r="J237" i="36"/>
  <c r="J240" i="36"/>
  <c r="J242" i="36"/>
  <c r="J243" i="36"/>
  <c r="J245" i="36"/>
  <c r="J246" i="36"/>
  <c r="J248" i="36"/>
  <c r="J249" i="36"/>
  <c r="J250" i="36"/>
  <c r="J251" i="36"/>
  <c r="J253" i="36"/>
  <c r="J254" i="36"/>
  <c r="J256" i="36"/>
  <c r="J257" i="36"/>
  <c r="J259" i="36"/>
  <c r="J260" i="36"/>
  <c r="J261" i="36"/>
  <c r="J262" i="36"/>
  <c r="J263" i="36"/>
  <c r="J264" i="36"/>
  <c r="J266" i="36"/>
  <c r="J267" i="36"/>
  <c r="J269" i="36"/>
  <c r="J270" i="36"/>
  <c r="J271" i="36"/>
  <c r="J272" i="36"/>
  <c r="J275" i="36"/>
  <c r="J277" i="36"/>
  <c r="J278" i="36"/>
  <c r="J280" i="36"/>
  <c r="J283" i="36"/>
  <c r="J285" i="36"/>
  <c r="J286" i="36"/>
  <c r="J288" i="36"/>
  <c r="J291" i="36"/>
  <c r="J293" i="36"/>
  <c r="J296" i="36"/>
  <c r="J297" i="36"/>
  <c r="J299" i="36"/>
  <c r="J301" i="36"/>
  <c r="J302" i="36"/>
  <c r="J304" i="36"/>
  <c r="J306" i="36"/>
  <c r="J307" i="36"/>
  <c r="J308" i="36"/>
  <c r="J309" i="36"/>
  <c r="J310" i="36"/>
  <c r="J311" i="36"/>
  <c r="J312" i="36"/>
  <c r="J313" i="36"/>
  <c r="J314" i="36"/>
  <c r="J315" i="36"/>
  <c r="J317" i="36"/>
  <c r="J318" i="36"/>
  <c r="J320" i="36"/>
  <c r="J322" i="36"/>
  <c r="J323" i="36"/>
  <c r="J325" i="36"/>
  <c r="J326" i="36"/>
  <c r="J327" i="36"/>
  <c r="J328" i="36"/>
  <c r="J329" i="36"/>
  <c r="J331" i="36"/>
  <c r="J333" i="36"/>
  <c r="J334" i="36"/>
  <c r="J336" i="36"/>
  <c r="J339" i="36"/>
  <c r="J340" i="36"/>
  <c r="J341" i="36"/>
  <c r="J342" i="36"/>
  <c r="J343" i="36"/>
  <c r="J347" i="36"/>
  <c r="J349" i="36"/>
  <c r="J350" i="36"/>
  <c r="J352" i="36"/>
  <c r="J354" i="36"/>
  <c r="J355" i="36"/>
  <c r="J356" i="36"/>
  <c r="J357" i="36"/>
  <c r="J358" i="36"/>
  <c r="J360" i="36"/>
  <c r="J361" i="36"/>
  <c r="J362" i="36"/>
  <c r="J363" i="36"/>
  <c r="J365" i="36"/>
  <c r="J368" i="36"/>
  <c r="J370" i="36"/>
  <c r="J371" i="36"/>
  <c r="J372" i="36"/>
  <c r="J373" i="36"/>
  <c r="J374" i="36"/>
  <c r="J375" i="36"/>
  <c r="J376" i="36"/>
  <c r="J377" i="36"/>
  <c r="J378" i="36"/>
  <c r="J379" i="36"/>
  <c r="J381" i="36"/>
  <c r="J382" i="36"/>
  <c r="J383" i="36"/>
  <c r="J384" i="36"/>
  <c r="J386" i="36"/>
  <c r="J387" i="36"/>
  <c r="J389" i="36"/>
  <c r="J390" i="36"/>
  <c r="J391" i="36"/>
  <c r="J392" i="36"/>
  <c r="J393" i="36"/>
  <c r="J394" i="36"/>
  <c r="J395" i="36"/>
  <c r="J397" i="36"/>
  <c r="J398" i="36"/>
  <c r="J400" i="36"/>
  <c r="J402" i="36"/>
  <c r="O12" i="35"/>
  <c r="C15" i="36"/>
  <c r="N76" i="34"/>
  <c r="M76" i="34"/>
  <c r="L76" i="34"/>
  <c r="K76" i="34"/>
  <c r="J76" i="34"/>
  <c r="I76" i="34"/>
  <c r="H76" i="34"/>
  <c r="G76" i="34"/>
  <c r="F76" i="34"/>
  <c r="E76" i="34"/>
  <c r="D76" i="34"/>
  <c r="C76" i="34"/>
  <c r="E7" i="36"/>
  <c r="E9" i="36"/>
  <c r="C9" i="36"/>
  <c r="J4" i="36"/>
  <c r="L3" i="36"/>
  <c r="L4" i="36"/>
  <c r="L5" i="36"/>
  <c r="L6" i="36"/>
  <c r="L7" i="36"/>
  <c r="L8" i="36"/>
  <c r="L9" i="36"/>
  <c r="L10" i="36"/>
  <c r="L11" i="36"/>
  <c r="L12" i="36"/>
  <c r="L13" i="36"/>
  <c r="L14" i="36"/>
  <c r="L15" i="36"/>
  <c r="L16" i="36"/>
  <c r="L18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5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5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7" i="36"/>
  <c r="L198" i="36"/>
  <c r="L199" i="36"/>
  <c r="L200" i="36"/>
  <c r="L201" i="36"/>
  <c r="L202" i="36"/>
  <c r="L203" i="36"/>
  <c r="L204" i="36"/>
  <c r="L205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5" i="36"/>
  <c r="L226" i="36"/>
  <c r="L227" i="36"/>
  <c r="L228" i="36"/>
  <c r="L229" i="36"/>
  <c r="L230" i="36"/>
  <c r="L231" i="36"/>
  <c r="L232" i="36"/>
  <c r="L233" i="36"/>
  <c r="L234" i="36"/>
  <c r="L235" i="36"/>
  <c r="L236" i="36"/>
  <c r="L237" i="36"/>
  <c r="L238" i="36"/>
  <c r="L239" i="36"/>
  <c r="L240" i="36"/>
  <c r="L241" i="36"/>
  <c r="L242" i="36"/>
  <c r="L243" i="36"/>
  <c r="L244" i="36"/>
  <c r="L245" i="36"/>
  <c r="L246" i="36"/>
  <c r="L247" i="36"/>
  <c r="L248" i="36"/>
  <c r="L249" i="36"/>
  <c r="L250" i="36"/>
  <c r="L251" i="36"/>
  <c r="L252" i="36"/>
  <c r="L253" i="36"/>
  <c r="L254" i="36"/>
  <c r="L255" i="36"/>
  <c r="L256" i="36"/>
  <c r="L257" i="36"/>
  <c r="L258" i="36"/>
  <c r="L259" i="36"/>
  <c r="L260" i="36"/>
  <c r="L261" i="36"/>
  <c r="L262" i="36"/>
  <c r="L263" i="36"/>
  <c r="L264" i="36"/>
  <c r="L265" i="36"/>
  <c r="L266" i="36"/>
  <c r="L267" i="36"/>
  <c r="L268" i="36"/>
  <c r="L269" i="36"/>
  <c r="L270" i="36"/>
  <c r="L271" i="36"/>
  <c r="L272" i="36"/>
  <c r="L273" i="36"/>
  <c r="L274" i="36"/>
  <c r="L275" i="36"/>
  <c r="L276" i="36"/>
  <c r="L277" i="36"/>
  <c r="L278" i="36"/>
  <c r="L279" i="36"/>
  <c r="L280" i="36"/>
  <c r="L281" i="36"/>
  <c r="L282" i="36"/>
  <c r="L283" i="36"/>
  <c r="L284" i="36"/>
  <c r="L285" i="36"/>
  <c r="L286" i="36"/>
  <c r="L287" i="36"/>
  <c r="L288" i="36"/>
  <c r="L289" i="36"/>
  <c r="L290" i="36"/>
  <c r="L291" i="36"/>
  <c r="L292" i="36"/>
  <c r="L293" i="36"/>
  <c r="L294" i="36"/>
  <c r="L295" i="36"/>
  <c r="L296" i="36"/>
  <c r="L297" i="36"/>
  <c r="L298" i="36"/>
  <c r="L299" i="36"/>
  <c r="L300" i="36"/>
  <c r="L301" i="36"/>
  <c r="L302" i="36"/>
  <c r="L303" i="36"/>
  <c r="L304" i="36"/>
  <c r="L305" i="36"/>
  <c r="L306" i="36"/>
  <c r="L307" i="36"/>
  <c r="L308" i="36"/>
  <c r="L309" i="36"/>
  <c r="L310" i="36"/>
  <c r="L311" i="36"/>
  <c r="L312" i="36"/>
  <c r="L313" i="36"/>
  <c r="L314" i="36"/>
  <c r="L315" i="36"/>
  <c r="L316" i="36"/>
  <c r="L317" i="36"/>
  <c r="L318" i="36"/>
  <c r="L319" i="36"/>
  <c r="L320" i="36"/>
  <c r="L321" i="36"/>
  <c r="L322" i="36"/>
  <c r="L323" i="36"/>
  <c r="L324" i="36"/>
  <c r="L325" i="36"/>
  <c r="L326" i="36"/>
  <c r="L327" i="36"/>
  <c r="L328" i="36"/>
  <c r="L329" i="36"/>
  <c r="L330" i="36"/>
  <c r="L331" i="36"/>
  <c r="L332" i="36"/>
  <c r="L333" i="36"/>
  <c r="L334" i="36"/>
  <c r="L335" i="36"/>
  <c r="L336" i="36"/>
  <c r="L337" i="36"/>
  <c r="L338" i="36"/>
  <c r="L339" i="36"/>
  <c r="L340" i="36"/>
  <c r="L341" i="36"/>
  <c r="L342" i="36"/>
  <c r="L343" i="36"/>
  <c r="L344" i="36"/>
  <c r="L345" i="36"/>
  <c r="L346" i="36"/>
  <c r="L347" i="36"/>
  <c r="L348" i="36"/>
  <c r="L349" i="36"/>
  <c r="L350" i="36"/>
  <c r="L351" i="36"/>
  <c r="L352" i="36"/>
  <c r="L353" i="36"/>
  <c r="L354" i="36"/>
  <c r="L355" i="36"/>
  <c r="L356" i="36"/>
  <c r="L357" i="36"/>
  <c r="L358" i="36"/>
  <c r="L359" i="36"/>
  <c r="L360" i="36"/>
  <c r="L361" i="36"/>
  <c r="L362" i="36"/>
  <c r="L363" i="36"/>
  <c r="L364" i="36"/>
  <c r="L365" i="36"/>
  <c r="L366" i="36"/>
  <c r="L367" i="36"/>
  <c r="L368" i="36"/>
  <c r="L369" i="36"/>
  <c r="L370" i="36"/>
  <c r="L371" i="36"/>
  <c r="L372" i="36"/>
  <c r="L373" i="36"/>
  <c r="L374" i="36"/>
  <c r="L375" i="36"/>
  <c r="L376" i="36"/>
  <c r="L377" i="36"/>
  <c r="L378" i="36"/>
  <c r="L379" i="36"/>
  <c r="L380" i="36"/>
  <c r="L381" i="36"/>
  <c r="L382" i="36"/>
  <c r="L383" i="36"/>
  <c r="L384" i="36"/>
  <c r="L385" i="36"/>
  <c r="L386" i="36"/>
  <c r="L387" i="36"/>
  <c r="L388" i="36"/>
  <c r="L389" i="36"/>
  <c r="L390" i="36"/>
  <c r="L391" i="36"/>
  <c r="L392" i="36"/>
  <c r="L393" i="36"/>
  <c r="L394" i="36"/>
  <c r="L395" i="36"/>
  <c r="L396" i="36"/>
  <c r="L397" i="36"/>
  <c r="L398" i="36"/>
  <c r="L399" i="36"/>
  <c r="L400" i="36"/>
  <c r="L401" i="36"/>
  <c r="L402" i="36"/>
  <c r="K4" i="36"/>
  <c r="K5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210" i="36"/>
  <c r="K211" i="36"/>
  <c r="K212" i="36"/>
  <c r="K213" i="36"/>
  <c r="K214" i="36"/>
  <c r="K215" i="36"/>
  <c r="K216" i="36"/>
  <c r="K217" i="36"/>
  <c r="K218" i="36"/>
  <c r="K219" i="36"/>
  <c r="K220" i="36"/>
  <c r="K221" i="36"/>
  <c r="K222" i="36"/>
  <c r="K223" i="36"/>
  <c r="K224" i="36"/>
  <c r="K225" i="36"/>
  <c r="K226" i="36"/>
  <c r="K227" i="36"/>
  <c r="K228" i="36"/>
  <c r="K229" i="36"/>
  <c r="K230" i="36"/>
  <c r="K231" i="36"/>
  <c r="K232" i="36"/>
  <c r="K233" i="36"/>
  <c r="K234" i="36"/>
  <c r="K235" i="36"/>
  <c r="K236" i="36"/>
  <c r="K237" i="36"/>
  <c r="K238" i="36"/>
  <c r="K239" i="36"/>
  <c r="K240" i="36"/>
  <c r="K241" i="36"/>
  <c r="K242" i="36"/>
  <c r="K243" i="36"/>
  <c r="K244" i="36"/>
  <c r="K245" i="36"/>
  <c r="K246" i="36"/>
  <c r="K247" i="36"/>
  <c r="K248" i="36"/>
  <c r="K249" i="36"/>
  <c r="K250" i="36"/>
  <c r="K251" i="36"/>
  <c r="K252" i="36"/>
  <c r="K253" i="36"/>
  <c r="K254" i="36"/>
  <c r="K255" i="36"/>
  <c r="K256" i="36"/>
  <c r="K257" i="36"/>
  <c r="K258" i="36"/>
  <c r="K259" i="36"/>
  <c r="K260" i="36"/>
  <c r="K261" i="36"/>
  <c r="K262" i="36"/>
  <c r="K263" i="36"/>
  <c r="K264" i="36"/>
  <c r="K265" i="36"/>
  <c r="K266" i="36"/>
  <c r="K267" i="36"/>
  <c r="K268" i="36"/>
  <c r="K269" i="36"/>
  <c r="K270" i="36"/>
  <c r="K271" i="36"/>
  <c r="K272" i="36"/>
  <c r="K273" i="36"/>
  <c r="K274" i="36"/>
  <c r="K275" i="36"/>
  <c r="K276" i="36"/>
  <c r="K277" i="36"/>
  <c r="K278" i="36"/>
  <c r="K279" i="36"/>
  <c r="K280" i="36"/>
  <c r="K281" i="36"/>
  <c r="K282" i="36"/>
  <c r="K283" i="36"/>
  <c r="K284" i="36"/>
  <c r="K285" i="36"/>
  <c r="K286" i="36"/>
  <c r="K287" i="36"/>
  <c r="K288" i="36"/>
  <c r="K289" i="36"/>
  <c r="K290" i="36"/>
  <c r="K291" i="36"/>
  <c r="K292" i="36"/>
  <c r="K293" i="36"/>
  <c r="K294" i="36"/>
  <c r="K295" i="36"/>
  <c r="K296" i="36"/>
  <c r="K297" i="36"/>
  <c r="K298" i="36"/>
  <c r="K299" i="36"/>
  <c r="K300" i="36"/>
  <c r="K301" i="36"/>
  <c r="K302" i="36"/>
  <c r="K303" i="36"/>
  <c r="K304" i="36"/>
  <c r="K305" i="36"/>
  <c r="K306" i="36"/>
  <c r="K307" i="36"/>
  <c r="K308" i="36"/>
  <c r="K309" i="36"/>
  <c r="K310" i="36"/>
  <c r="K311" i="36"/>
  <c r="K312" i="36"/>
  <c r="K313" i="36"/>
  <c r="K314" i="36"/>
  <c r="K315" i="36"/>
  <c r="K316" i="36"/>
  <c r="K317" i="36"/>
  <c r="K318" i="36"/>
  <c r="K319" i="36"/>
  <c r="K320" i="36"/>
  <c r="K321" i="36"/>
  <c r="K322" i="36"/>
  <c r="K323" i="36"/>
  <c r="K324" i="36"/>
  <c r="K325" i="36"/>
  <c r="K326" i="36"/>
  <c r="K327" i="36"/>
  <c r="K328" i="36"/>
  <c r="K329" i="36"/>
  <c r="K330" i="36"/>
  <c r="K331" i="36"/>
  <c r="K332" i="36"/>
  <c r="K333" i="36"/>
  <c r="K334" i="36"/>
  <c r="K335" i="36"/>
  <c r="K336" i="36"/>
  <c r="K337" i="36"/>
  <c r="K338" i="36"/>
  <c r="K339" i="36"/>
  <c r="K340" i="36"/>
  <c r="K341" i="36"/>
  <c r="K342" i="36"/>
  <c r="K343" i="36"/>
  <c r="K344" i="36"/>
  <c r="K345" i="36"/>
  <c r="K346" i="36"/>
  <c r="K347" i="36"/>
  <c r="K348" i="36"/>
  <c r="K349" i="36"/>
  <c r="K350" i="36"/>
  <c r="K351" i="36"/>
  <c r="K352" i="36"/>
  <c r="K353" i="36"/>
  <c r="K354" i="36"/>
  <c r="K355" i="36"/>
  <c r="K356" i="36"/>
  <c r="K357" i="36"/>
  <c r="K358" i="36"/>
  <c r="K359" i="36"/>
  <c r="K360" i="36"/>
  <c r="K361" i="36"/>
  <c r="K362" i="36"/>
  <c r="K363" i="36"/>
  <c r="K364" i="36"/>
  <c r="K365" i="36"/>
  <c r="K366" i="36"/>
  <c r="K367" i="36"/>
  <c r="K368" i="36"/>
  <c r="K369" i="36"/>
  <c r="K370" i="36"/>
  <c r="K371" i="36"/>
  <c r="K372" i="36"/>
  <c r="K373" i="36"/>
  <c r="K374" i="36"/>
  <c r="K375" i="36"/>
  <c r="K376" i="36"/>
  <c r="K377" i="36"/>
  <c r="K378" i="36"/>
  <c r="K379" i="36"/>
  <c r="K380" i="36"/>
  <c r="K381" i="36"/>
  <c r="K382" i="36"/>
  <c r="K383" i="36"/>
  <c r="K384" i="36"/>
  <c r="K385" i="36"/>
  <c r="K386" i="36"/>
  <c r="K387" i="36"/>
  <c r="K388" i="36"/>
  <c r="K389" i="36"/>
  <c r="K390" i="36"/>
  <c r="K391" i="36"/>
  <c r="K392" i="36"/>
  <c r="K393" i="36"/>
  <c r="K394" i="36"/>
  <c r="K395" i="36"/>
  <c r="K396" i="36"/>
  <c r="K397" i="36"/>
  <c r="K398" i="36"/>
  <c r="K399" i="36"/>
  <c r="K400" i="36"/>
  <c r="K401" i="36"/>
  <c r="K402" i="36"/>
  <c r="K3" i="36"/>
  <c r="J12" i="36"/>
  <c r="J20" i="36"/>
  <c r="J28" i="36"/>
  <c r="J36" i="36"/>
  <c r="J44" i="36"/>
  <c r="J46" i="36"/>
  <c r="J49" i="36"/>
  <c r="J52" i="36"/>
  <c r="J54" i="36"/>
  <c r="J57" i="36"/>
  <c r="J60" i="36"/>
  <c r="J65" i="36"/>
  <c r="J68" i="36"/>
  <c r="J73" i="36"/>
  <c r="J76" i="36"/>
  <c r="J81" i="36"/>
  <c r="J84" i="36"/>
  <c r="J86" i="36"/>
  <c r="J89" i="36"/>
  <c r="J92" i="36"/>
  <c r="J94" i="36"/>
  <c r="J97" i="36"/>
  <c r="J100" i="36"/>
  <c r="J104" i="36"/>
  <c r="J105" i="36"/>
  <c r="J108" i="36"/>
  <c r="J113" i="36"/>
  <c r="J116" i="36"/>
  <c r="J121" i="36"/>
  <c r="J124" i="36"/>
  <c r="J125" i="36"/>
  <c r="J129" i="36"/>
  <c r="J132" i="36"/>
  <c r="J137" i="36"/>
  <c r="J140" i="36"/>
  <c r="J145" i="36"/>
  <c r="J148" i="36"/>
  <c r="J151" i="36"/>
  <c r="J156" i="36"/>
  <c r="J159" i="36"/>
  <c r="J166" i="36"/>
  <c r="J175" i="36"/>
  <c r="J177" i="36"/>
  <c r="J183" i="36"/>
  <c r="J191" i="36"/>
  <c r="J193" i="36"/>
  <c r="J199" i="36"/>
  <c r="J204" i="36"/>
  <c r="J207" i="36"/>
  <c r="J214" i="36"/>
  <c r="J215" i="36"/>
  <c r="J223" i="36"/>
  <c r="J231" i="36"/>
  <c r="J236" i="36"/>
  <c r="J238" i="36"/>
  <c r="J239" i="36"/>
  <c r="J241" i="36"/>
  <c r="J244" i="36"/>
  <c r="J247" i="36"/>
  <c r="J252" i="36"/>
  <c r="J255" i="36"/>
  <c r="J258" i="36"/>
  <c r="J265" i="36"/>
  <c r="J268" i="36"/>
  <c r="J273" i="36"/>
  <c r="J274" i="36"/>
  <c r="J276" i="36"/>
  <c r="J279" i="36"/>
  <c r="J281" i="36"/>
  <c r="J282" i="36"/>
  <c r="J284" i="36"/>
  <c r="J287" i="36"/>
  <c r="J289" i="36"/>
  <c r="J290" i="36"/>
  <c r="J292" i="36"/>
  <c r="J294" i="36"/>
  <c r="J295" i="36"/>
  <c r="J298" i="36"/>
  <c r="J300" i="36"/>
  <c r="J303" i="36"/>
  <c r="J305" i="36"/>
  <c r="J316" i="36"/>
  <c r="J319" i="36"/>
  <c r="J321" i="36"/>
  <c r="J324" i="36"/>
  <c r="J330" i="36"/>
  <c r="J332" i="36"/>
  <c r="J335" i="36"/>
  <c r="J337" i="36"/>
  <c r="J338" i="36"/>
  <c r="J344" i="36"/>
  <c r="J345" i="36"/>
  <c r="J346" i="36"/>
  <c r="J348" i="36"/>
  <c r="J351" i="36"/>
  <c r="J353" i="36"/>
  <c r="J359" i="36"/>
  <c r="J364" i="36"/>
  <c r="J366" i="36"/>
  <c r="J367" i="36"/>
  <c r="J369" i="36"/>
  <c r="J380" i="36"/>
  <c r="J385" i="36"/>
  <c r="J388" i="36"/>
  <c r="J396" i="36"/>
  <c r="J399" i="36"/>
  <c r="J401" i="36"/>
  <c r="I4" i="36"/>
  <c r="I5" i="36"/>
  <c r="I6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I150" i="36"/>
  <c r="I151" i="36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I201" i="36"/>
  <c r="I202" i="36"/>
  <c r="I203" i="36"/>
  <c r="I204" i="36"/>
  <c r="I205" i="36"/>
  <c r="I206" i="36"/>
  <c r="I207" i="36"/>
  <c r="I208" i="36"/>
  <c r="I209" i="36"/>
  <c r="I210" i="36"/>
  <c r="I211" i="36"/>
  <c r="I212" i="36"/>
  <c r="I213" i="36"/>
  <c r="I214" i="36"/>
  <c r="I215" i="36"/>
  <c r="I216" i="36"/>
  <c r="I217" i="36"/>
  <c r="I218" i="36"/>
  <c r="I219" i="36"/>
  <c r="I220" i="36"/>
  <c r="I221" i="36"/>
  <c r="I222" i="36"/>
  <c r="I223" i="36"/>
  <c r="I224" i="36"/>
  <c r="I225" i="36"/>
  <c r="I226" i="36"/>
  <c r="I227" i="36"/>
  <c r="I228" i="36"/>
  <c r="I229" i="36"/>
  <c r="I230" i="36"/>
  <c r="I231" i="36"/>
  <c r="I232" i="36"/>
  <c r="I233" i="36"/>
  <c r="I234" i="36"/>
  <c r="I235" i="36"/>
  <c r="I236" i="36"/>
  <c r="I237" i="36"/>
  <c r="I238" i="36"/>
  <c r="I239" i="36"/>
  <c r="I240" i="36"/>
  <c r="I241" i="36"/>
  <c r="I242" i="36"/>
  <c r="I243" i="36"/>
  <c r="I244" i="36"/>
  <c r="I245" i="36"/>
  <c r="I246" i="36"/>
  <c r="I247" i="36"/>
  <c r="I248" i="36"/>
  <c r="I249" i="36"/>
  <c r="I250" i="36"/>
  <c r="I251" i="36"/>
  <c r="I252" i="36"/>
  <c r="I253" i="36"/>
  <c r="I254" i="36"/>
  <c r="I255" i="36"/>
  <c r="I256" i="36"/>
  <c r="I257" i="36"/>
  <c r="I258" i="36"/>
  <c r="I259" i="36"/>
  <c r="I260" i="36"/>
  <c r="I261" i="36"/>
  <c r="I262" i="36"/>
  <c r="I263" i="36"/>
  <c r="I264" i="36"/>
  <c r="I265" i="36"/>
  <c r="I266" i="36"/>
  <c r="I267" i="36"/>
  <c r="I268" i="36"/>
  <c r="I269" i="36"/>
  <c r="I270" i="36"/>
  <c r="I271" i="36"/>
  <c r="I272" i="36"/>
  <c r="I273" i="36"/>
  <c r="I274" i="36"/>
  <c r="I275" i="36"/>
  <c r="I276" i="36"/>
  <c r="I277" i="36"/>
  <c r="I278" i="36"/>
  <c r="I279" i="36"/>
  <c r="I280" i="36"/>
  <c r="I281" i="36"/>
  <c r="I282" i="36"/>
  <c r="I283" i="36"/>
  <c r="I284" i="36"/>
  <c r="I285" i="36"/>
  <c r="I286" i="36"/>
  <c r="I287" i="36"/>
  <c r="I288" i="36"/>
  <c r="I289" i="36"/>
  <c r="I290" i="36"/>
  <c r="I291" i="36"/>
  <c r="I292" i="36"/>
  <c r="I293" i="36"/>
  <c r="I294" i="36"/>
  <c r="I295" i="36"/>
  <c r="I296" i="36"/>
  <c r="I297" i="36"/>
  <c r="I298" i="36"/>
  <c r="I299" i="36"/>
  <c r="I300" i="36"/>
  <c r="I301" i="36"/>
  <c r="I302" i="36"/>
  <c r="I303" i="36"/>
  <c r="I304" i="36"/>
  <c r="I305" i="36"/>
  <c r="I306" i="36"/>
  <c r="I307" i="36"/>
  <c r="I308" i="36"/>
  <c r="I309" i="36"/>
  <c r="I310" i="36"/>
  <c r="I311" i="36"/>
  <c r="I312" i="36"/>
  <c r="I313" i="36"/>
  <c r="I314" i="36"/>
  <c r="I315" i="36"/>
  <c r="I316" i="36"/>
  <c r="I317" i="36"/>
  <c r="I318" i="36"/>
  <c r="I319" i="36"/>
  <c r="I320" i="36"/>
  <c r="I321" i="36"/>
  <c r="I322" i="36"/>
  <c r="I323" i="36"/>
  <c r="I324" i="36"/>
  <c r="I325" i="36"/>
  <c r="I326" i="36"/>
  <c r="I327" i="36"/>
  <c r="I328" i="36"/>
  <c r="I329" i="36"/>
  <c r="I330" i="36"/>
  <c r="I331" i="36"/>
  <c r="I332" i="36"/>
  <c r="I333" i="36"/>
  <c r="I334" i="36"/>
  <c r="I335" i="36"/>
  <c r="I336" i="36"/>
  <c r="I337" i="36"/>
  <c r="I338" i="36"/>
  <c r="I339" i="36"/>
  <c r="I340" i="36"/>
  <c r="I341" i="36"/>
  <c r="I342" i="36"/>
  <c r="I343" i="36"/>
  <c r="I344" i="36"/>
  <c r="I345" i="36"/>
  <c r="I346" i="36"/>
  <c r="I347" i="36"/>
  <c r="I348" i="36"/>
  <c r="I349" i="36"/>
  <c r="I350" i="36"/>
  <c r="I351" i="36"/>
  <c r="I352" i="36"/>
  <c r="I353" i="36"/>
  <c r="I354" i="36"/>
  <c r="I355" i="36"/>
  <c r="I356" i="36"/>
  <c r="I357" i="36"/>
  <c r="I358" i="36"/>
  <c r="I359" i="36"/>
  <c r="I360" i="36"/>
  <c r="I361" i="36"/>
  <c r="I362" i="36"/>
  <c r="I363" i="36"/>
  <c r="I364" i="36"/>
  <c r="I365" i="36"/>
  <c r="I366" i="36"/>
  <c r="I367" i="36"/>
  <c r="I368" i="36"/>
  <c r="I369" i="36"/>
  <c r="I370" i="36"/>
  <c r="I371" i="36"/>
  <c r="I372" i="36"/>
  <c r="I373" i="36"/>
  <c r="I374" i="36"/>
  <c r="I375" i="36"/>
  <c r="I376" i="36"/>
  <c r="I377" i="36"/>
  <c r="I378" i="36"/>
  <c r="I379" i="36"/>
  <c r="I380" i="36"/>
  <c r="I381" i="36"/>
  <c r="I382" i="36"/>
  <c r="I383" i="36"/>
  <c r="I384" i="36"/>
  <c r="I385" i="36"/>
  <c r="I386" i="36"/>
  <c r="I387" i="36"/>
  <c r="I388" i="36"/>
  <c r="I389" i="36"/>
  <c r="I390" i="36"/>
  <c r="I391" i="36"/>
  <c r="I392" i="36"/>
  <c r="I393" i="36"/>
  <c r="I394" i="36"/>
  <c r="I395" i="36"/>
  <c r="I396" i="36"/>
  <c r="I397" i="36"/>
  <c r="I398" i="36"/>
  <c r="I399" i="36"/>
  <c r="I400" i="36"/>
  <c r="I401" i="36"/>
  <c r="I402" i="36"/>
  <c r="I3" i="36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G151" i="36"/>
  <c r="G152" i="36"/>
  <c r="G153" i="36"/>
  <c r="G154" i="36"/>
  <c r="G155" i="36"/>
  <c r="G156" i="36"/>
  <c r="G157" i="36"/>
  <c r="G158" i="36"/>
  <c r="G159" i="36"/>
  <c r="G160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218" i="36"/>
  <c r="G219" i="36"/>
  <c r="G220" i="36"/>
  <c r="G221" i="36"/>
  <c r="G222" i="36"/>
  <c r="G223" i="36"/>
  <c r="G224" i="36"/>
  <c r="G225" i="36"/>
  <c r="G226" i="36"/>
  <c r="G227" i="36"/>
  <c r="G228" i="36"/>
  <c r="G229" i="36"/>
  <c r="G230" i="36"/>
  <c r="G231" i="36"/>
  <c r="G232" i="36"/>
  <c r="G233" i="36"/>
  <c r="G234" i="36"/>
  <c r="G235" i="36"/>
  <c r="G236" i="36"/>
  <c r="G237" i="36"/>
  <c r="G238" i="36"/>
  <c r="G239" i="36"/>
  <c r="G240" i="36"/>
  <c r="G241" i="36"/>
  <c r="G242" i="36"/>
  <c r="G243" i="36"/>
  <c r="G244" i="36"/>
  <c r="G245" i="36"/>
  <c r="G246" i="36"/>
  <c r="G247" i="36"/>
  <c r="G248" i="36"/>
  <c r="G249" i="36"/>
  <c r="G250" i="36"/>
  <c r="G251" i="36"/>
  <c r="G252" i="36"/>
  <c r="G253" i="36"/>
  <c r="G254" i="36"/>
  <c r="G255" i="36"/>
  <c r="G256" i="36"/>
  <c r="G257" i="36"/>
  <c r="G258" i="36"/>
  <c r="G259" i="36"/>
  <c r="G260" i="36"/>
  <c r="G261" i="36"/>
  <c r="G262" i="36"/>
  <c r="G263" i="36"/>
  <c r="G264" i="36"/>
  <c r="G265" i="36"/>
  <c r="G266" i="36"/>
  <c r="G267" i="36"/>
  <c r="G268" i="36"/>
  <c r="G269" i="36"/>
  <c r="G270" i="36"/>
  <c r="G271" i="36"/>
  <c r="G272" i="36"/>
  <c r="G273" i="36"/>
  <c r="G274" i="36"/>
  <c r="G275" i="36"/>
  <c r="G276" i="36"/>
  <c r="G277" i="36"/>
  <c r="G278" i="36"/>
  <c r="G279" i="36"/>
  <c r="G280" i="36"/>
  <c r="G281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317" i="36"/>
  <c r="G318" i="36"/>
  <c r="G319" i="36"/>
  <c r="G320" i="36"/>
  <c r="G321" i="36"/>
  <c r="G322" i="36"/>
  <c r="G323" i="36"/>
  <c r="G324" i="36"/>
  <c r="G325" i="36"/>
  <c r="G326" i="36"/>
  <c r="G327" i="36"/>
  <c r="G328" i="36"/>
  <c r="G329" i="36"/>
  <c r="G330" i="36"/>
  <c r="G331" i="36"/>
  <c r="G332" i="36"/>
  <c r="G333" i="36"/>
  <c r="G334" i="36"/>
  <c r="G335" i="36"/>
  <c r="G336" i="36"/>
  <c r="G337" i="36"/>
  <c r="G338" i="36"/>
  <c r="G339" i="36"/>
  <c r="G340" i="36"/>
  <c r="G341" i="36"/>
  <c r="G342" i="36"/>
  <c r="G343" i="36"/>
  <c r="G344" i="36"/>
  <c r="G345" i="36"/>
  <c r="G346" i="36"/>
  <c r="G347" i="36"/>
  <c r="G348" i="36"/>
  <c r="G349" i="36"/>
  <c r="G350" i="36"/>
  <c r="G351" i="36"/>
  <c r="G352" i="36"/>
  <c r="G353" i="36"/>
  <c r="G354" i="36"/>
  <c r="G355" i="36"/>
  <c r="G356" i="36"/>
  <c r="G357" i="36"/>
  <c r="G358" i="36"/>
  <c r="G359" i="36"/>
  <c r="G360" i="36"/>
  <c r="G361" i="36"/>
  <c r="G362" i="36"/>
  <c r="G363" i="36"/>
  <c r="G364" i="36"/>
  <c r="G365" i="36"/>
  <c r="G366" i="36"/>
  <c r="G367" i="36"/>
  <c r="G368" i="36"/>
  <c r="G369" i="36"/>
  <c r="G370" i="36"/>
  <c r="G371" i="36"/>
  <c r="G372" i="36"/>
  <c r="G373" i="36"/>
  <c r="G374" i="36"/>
  <c r="G375" i="36"/>
  <c r="G376" i="36"/>
  <c r="G377" i="36"/>
  <c r="G378" i="36"/>
  <c r="G379" i="36"/>
  <c r="G380" i="36"/>
  <c r="G381" i="36"/>
  <c r="G382" i="36"/>
  <c r="G383" i="36"/>
  <c r="G384" i="36"/>
  <c r="G385" i="36"/>
  <c r="G386" i="36"/>
  <c r="G387" i="36"/>
  <c r="G388" i="36"/>
  <c r="G389" i="36"/>
  <c r="G390" i="36"/>
  <c r="G391" i="36"/>
  <c r="G392" i="36"/>
  <c r="G393" i="36"/>
  <c r="G394" i="36"/>
  <c r="G395" i="36"/>
  <c r="G396" i="36"/>
  <c r="G397" i="36"/>
  <c r="G398" i="36"/>
  <c r="G399" i="36"/>
  <c r="G400" i="36"/>
  <c r="G401" i="36"/>
  <c r="G402" i="36"/>
  <c r="G3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F258" i="36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317" i="36"/>
  <c r="F318" i="36"/>
  <c r="F319" i="36"/>
  <c r="F320" i="36"/>
  <c r="F321" i="36"/>
  <c r="F322" i="36"/>
  <c r="F323" i="36"/>
  <c r="F324" i="36"/>
  <c r="F325" i="36"/>
  <c r="F326" i="36"/>
  <c r="F327" i="36"/>
  <c r="F328" i="36"/>
  <c r="F329" i="36"/>
  <c r="F330" i="36"/>
  <c r="F331" i="36"/>
  <c r="F332" i="36"/>
  <c r="F333" i="36"/>
  <c r="F334" i="36"/>
  <c r="F335" i="36"/>
  <c r="F336" i="36"/>
  <c r="F337" i="36"/>
  <c r="F338" i="36"/>
  <c r="F339" i="36"/>
  <c r="F340" i="36"/>
  <c r="F341" i="36"/>
  <c r="F342" i="36"/>
  <c r="F343" i="36"/>
  <c r="F344" i="36"/>
  <c r="F345" i="36"/>
  <c r="F346" i="36"/>
  <c r="F347" i="36"/>
  <c r="F348" i="36"/>
  <c r="F349" i="36"/>
  <c r="F350" i="36"/>
  <c r="F351" i="36"/>
  <c r="F352" i="36"/>
  <c r="F353" i="36"/>
  <c r="F354" i="36"/>
  <c r="F355" i="36"/>
  <c r="F356" i="36"/>
  <c r="F357" i="36"/>
  <c r="F358" i="36"/>
  <c r="F359" i="36"/>
  <c r="F360" i="36"/>
  <c r="F361" i="36"/>
  <c r="F362" i="36"/>
  <c r="F363" i="36"/>
  <c r="F364" i="36"/>
  <c r="F365" i="36"/>
  <c r="F366" i="36"/>
  <c r="F367" i="36"/>
  <c r="F368" i="36"/>
  <c r="F369" i="36"/>
  <c r="F370" i="36"/>
  <c r="F371" i="36"/>
  <c r="F372" i="36"/>
  <c r="F373" i="36"/>
  <c r="F374" i="36"/>
  <c r="F375" i="36"/>
  <c r="F376" i="36"/>
  <c r="F377" i="36"/>
  <c r="F378" i="36"/>
  <c r="F379" i="36"/>
  <c r="F380" i="36"/>
  <c r="F381" i="36"/>
  <c r="F382" i="36"/>
  <c r="F383" i="36"/>
  <c r="F384" i="36"/>
  <c r="F385" i="36"/>
  <c r="F386" i="36"/>
  <c r="F387" i="36"/>
  <c r="F388" i="36"/>
  <c r="F389" i="36"/>
  <c r="F390" i="36"/>
  <c r="F391" i="36"/>
  <c r="F392" i="36"/>
  <c r="F393" i="36"/>
  <c r="F394" i="36"/>
  <c r="F395" i="36"/>
  <c r="F396" i="36"/>
  <c r="F397" i="36"/>
  <c r="F398" i="36"/>
  <c r="F399" i="36"/>
  <c r="F400" i="36"/>
  <c r="F401" i="36"/>
  <c r="F402" i="36"/>
  <c r="E4" i="36"/>
  <c r="E5" i="36"/>
  <c r="E6" i="36"/>
  <c r="E10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E103" i="36"/>
  <c r="E104" i="36"/>
  <c r="E105" i="36"/>
  <c r="E106" i="36"/>
  <c r="E107" i="36"/>
  <c r="E108" i="36"/>
  <c r="E109" i="36"/>
  <c r="E110" i="36"/>
  <c r="E111" i="36"/>
  <c r="E112" i="36"/>
  <c r="E113" i="36"/>
  <c r="E114" i="36"/>
  <c r="E115" i="36"/>
  <c r="E116" i="36"/>
  <c r="E117" i="36"/>
  <c r="E118" i="36"/>
  <c r="E119" i="36"/>
  <c r="E120" i="36"/>
  <c r="E121" i="36"/>
  <c r="E122" i="36"/>
  <c r="E123" i="36"/>
  <c r="E124" i="36"/>
  <c r="E125" i="36"/>
  <c r="E126" i="36"/>
  <c r="E127" i="36"/>
  <c r="E128" i="36"/>
  <c r="E129" i="36"/>
  <c r="E130" i="36"/>
  <c r="E131" i="36"/>
  <c r="E132" i="36"/>
  <c r="E133" i="36"/>
  <c r="E134" i="36"/>
  <c r="E135" i="36"/>
  <c r="E136" i="36"/>
  <c r="E137" i="36"/>
  <c r="E138" i="36"/>
  <c r="E139" i="36"/>
  <c r="E140" i="36"/>
  <c r="E141" i="36"/>
  <c r="E142" i="36"/>
  <c r="E143" i="36"/>
  <c r="E144" i="36"/>
  <c r="E145" i="36"/>
  <c r="E146" i="36"/>
  <c r="E147" i="36"/>
  <c r="E148" i="36"/>
  <c r="E149" i="36"/>
  <c r="E150" i="36"/>
  <c r="E151" i="36"/>
  <c r="E152" i="36"/>
  <c r="E153" i="36"/>
  <c r="E154" i="36"/>
  <c r="E155" i="36"/>
  <c r="E156" i="36"/>
  <c r="E157" i="36"/>
  <c r="E158" i="36"/>
  <c r="E159" i="36"/>
  <c r="E160" i="36"/>
  <c r="E161" i="36"/>
  <c r="E162" i="36"/>
  <c r="E163" i="36"/>
  <c r="E164" i="36"/>
  <c r="E165" i="36"/>
  <c r="E166" i="36"/>
  <c r="E167" i="36"/>
  <c r="E168" i="36"/>
  <c r="E169" i="36"/>
  <c r="E170" i="36"/>
  <c r="E171" i="36"/>
  <c r="E172" i="36"/>
  <c r="E173" i="36"/>
  <c r="E174" i="36"/>
  <c r="E175" i="36"/>
  <c r="E176" i="36"/>
  <c r="E177" i="36"/>
  <c r="E178" i="36"/>
  <c r="E179" i="36"/>
  <c r="E180" i="36"/>
  <c r="E181" i="36"/>
  <c r="E182" i="36"/>
  <c r="E183" i="36"/>
  <c r="E184" i="36"/>
  <c r="E185" i="36"/>
  <c r="E186" i="36"/>
  <c r="E187" i="36"/>
  <c r="E188" i="36"/>
  <c r="E189" i="36"/>
  <c r="E190" i="36"/>
  <c r="E191" i="36"/>
  <c r="E192" i="36"/>
  <c r="E193" i="36"/>
  <c r="E194" i="36"/>
  <c r="E195" i="36"/>
  <c r="E196" i="36"/>
  <c r="E197" i="36"/>
  <c r="E198" i="36"/>
  <c r="E199" i="36"/>
  <c r="E200" i="36"/>
  <c r="E201" i="36"/>
  <c r="E202" i="36"/>
  <c r="E203" i="36"/>
  <c r="E204" i="36"/>
  <c r="E205" i="36"/>
  <c r="E206" i="36"/>
  <c r="E207" i="36"/>
  <c r="E208" i="36"/>
  <c r="E209" i="36"/>
  <c r="E210" i="36"/>
  <c r="E211" i="36"/>
  <c r="E212" i="36"/>
  <c r="E213" i="36"/>
  <c r="E214" i="36"/>
  <c r="E215" i="36"/>
  <c r="E216" i="36"/>
  <c r="E217" i="36"/>
  <c r="E218" i="36"/>
  <c r="E219" i="36"/>
  <c r="E220" i="36"/>
  <c r="E221" i="36"/>
  <c r="E222" i="36"/>
  <c r="E223" i="36"/>
  <c r="E224" i="36"/>
  <c r="E225" i="36"/>
  <c r="E226" i="36"/>
  <c r="E227" i="36"/>
  <c r="E228" i="36"/>
  <c r="E229" i="36"/>
  <c r="E230" i="36"/>
  <c r="E231" i="36"/>
  <c r="E232" i="36"/>
  <c r="E233" i="36"/>
  <c r="E234" i="36"/>
  <c r="E235" i="36"/>
  <c r="E236" i="36"/>
  <c r="E237" i="36"/>
  <c r="E238" i="36"/>
  <c r="E239" i="36"/>
  <c r="E240" i="36"/>
  <c r="E241" i="36"/>
  <c r="E242" i="36"/>
  <c r="E243" i="36"/>
  <c r="E244" i="36"/>
  <c r="E245" i="36"/>
  <c r="E246" i="36"/>
  <c r="E247" i="36"/>
  <c r="E248" i="36"/>
  <c r="E249" i="36"/>
  <c r="E250" i="36"/>
  <c r="E251" i="36"/>
  <c r="E252" i="36"/>
  <c r="E253" i="36"/>
  <c r="E254" i="36"/>
  <c r="E255" i="36"/>
  <c r="E256" i="36"/>
  <c r="E257" i="36"/>
  <c r="E258" i="36"/>
  <c r="E259" i="36"/>
  <c r="E260" i="36"/>
  <c r="E261" i="36"/>
  <c r="E262" i="36"/>
  <c r="E263" i="36"/>
  <c r="E264" i="36"/>
  <c r="E265" i="36"/>
  <c r="E266" i="36"/>
  <c r="E267" i="36"/>
  <c r="E268" i="36"/>
  <c r="E269" i="36"/>
  <c r="E270" i="36"/>
  <c r="E271" i="36"/>
  <c r="E272" i="36"/>
  <c r="E273" i="36"/>
  <c r="E274" i="36"/>
  <c r="E275" i="36"/>
  <c r="E276" i="36"/>
  <c r="E277" i="36"/>
  <c r="E278" i="36"/>
  <c r="E279" i="36"/>
  <c r="E280" i="36"/>
  <c r="E281" i="36"/>
  <c r="E282" i="36"/>
  <c r="E283" i="36"/>
  <c r="E284" i="36"/>
  <c r="E285" i="36"/>
  <c r="E286" i="36"/>
  <c r="E287" i="36"/>
  <c r="E288" i="36"/>
  <c r="E289" i="36"/>
  <c r="E290" i="36"/>
  <c r="E291" i="36"/>
  <c r="E292" i="36"/>
  <c r="E293" i="36"/>
  <c r="E294" i="36"/>
  <c r="E295" i="36"/>
  <c r="E296" i="36"/>
  <c r="E297" i="36"/>
  <c r="E298" i="36"/>
  <c r="E299" i="36"/>
  <c r="E300" i="36"/>
  <c r="E301" i="36"/>
  <c r="E302" i="36"/>
  <c r="E303" i="36"/>
  <c r="E304" i="36"/>
  <c r="E305" i="36"/>
  <c r="E306" i="36"/>
  <c r="E307" i="36"/>
  <c r="E308" i="36"/>
  <c r="E309" i="36"/>
  <c r="E310" i="36"/>
  <c r="E311" i="36"/>
  <c r="E312" i="36"/>
  <c r="E313" i="36"/>
  <c r="E314" i="36"/>
  <c r="E315" i="36"/>
  <c r="E316" i="36"/>
  <c r="E317" i="36"/>
  <c r="E318" i="36"/>
  <c r="E319" i="36"/>
  <c r="E320" i="36"/>
  <c r="E321" i="36"/>
  <c r="E322" i="36"/>
  <c r="E323" i="36"/>
  <c r="E324" i="36"/>
  <c r="E325" i="36"/>
  <c r="E326" i="36"/>
  <c r="E327" i="36"/>
  <c r="E328" i="36"/>
  <c r="E329" i="36"/>
  <c r="E330" i="36"/>
  <c r="E331" i="36"/>
  <c r="E332" i="36"/>
  <c r="E333" i="36"/>
  <c r="E334" i="36"/>
  <c r="E335" i="36"/>
  <c r="E336" i="36"/>
  <c r="E337" i="36"/>
  <c r="E338" i="36"/>
  <c r="E339" i="36"/>
  <c r="E340" i="36"/>
  <c r="E341" i="36"/>
  <c r="E342" i="36"/>
  <c r="E343" i="36"/>
  <c r="E344" i="36"/>
  <c r="E345" i="36"/>
  <c r="E346" i="36"/>
  <c r="E347" i="36"/>
  <c r="E348" i="36"/>
  <c r="E349" i="36"/>
  <c r="E350" i="36"/>
  <c r="E351" i="36"/>
  <c r="E352" i="36"/>
  <c r="E353" i="36"/>
  <c r="E354" i="36"/>
  <c r="E355" i="36"/>
  <c r="E356" i="36"/>
  <c r="E357" i="36"/>
  <c r="E358" i="36"/>
  <c r="E359" i="36"/>
  <c r="E360" i="36"/>
  <c r="E361" i="36"/>
  <c r="E362" i="36"/>
  <c r="E363" i="36"/>
  <c r="E364" i="36"/>
  <c r="E365" i="36"/>
  <c r="E366" i="36"/>
  <c r="E367" i="36"/>
  <c r="E368" i="36"/>
  <c r="E369" i="36"/>
  <c r="E370" i="36"/>
  <c r="E371" i="36"/>
  <c r="E372" i="36"/>
  <c r="E373" i="36"/>
  <c r="E374" i="36"/>
  <c r="E375" i="36"/>
  <c r="E376" i="36"/>
  <c r="E377" i="36"/>
  <c r="E378" i="36"/>
  <c r="E379" i="36"/>
  <c r="E380" i="36"/>
  <c r="E381" i="36"/>
  <c r="E382" i="36"/>
  <c r="E383" i="36"/>
  <c r="E384" i="36"/>
  <c r="E385" i="36"/>
  <c r="E386" i="36"/>
  <c r="E387" i="36"/>
  <c r="E388" i="36"/>
  <c r="E389" i="36"/>
  <c r="E390" i="36"/>
  <c r="E391" i="36"/>
  <c r="E392" i="36"/>
  <c r="E393" i="36"/>
  <c r="E394" i="36"/>
  <c r="E395" i="36"/>
  <c r="E396" i="36"/>
  <c r="E397" i="36"/>
  <c r="E398" i="36"/>
  <c r="E399" i="36"/>
  <c r="E400" i="36"/>
  <c r="E401" i="36"/>
  <c r="E402" i="36"/>
  <c r="C4" i="36"/>
  <c r="C5" i="36"/>
  <c r="C6" i="36"/>
  <c r="C7" i="36"/>
  <c r="C8" i="36"/>
  <c r="C12" i="36"/>
  <c r="C16" i="36"/>
  <c r="C17" i="36"/>
  <c r="C18" i="36"/>
  <c r="C19" i="36"/>
  <c r="C20" i="36"/>
  <c r="C21" i="36"/>
  <c r="C23" i="36"/>
  <c r="C24" i="36"/>
  <c r="C25" i="36"/>
  <c r="C26" i="36"/>
  <c r="C27" i="36"/>
  <c r="C29" i="36"/>
  <c r="C30" i="36"/>
  <c r="C31" i="36"/>
  <c r="C32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113" i="36"/>
  <c r="C114" i="36"/>
  <c r="C115" i="36"/>
  <c r="C116" i="36"/>
  <c r="C117" i="36"/>
  <c r="C118" i="36"/>
  <c r="C119" i="36"/>
  <c r="C120" i="36"/>
  <c r="C121" i="36"/>
  <c r="C122" i="36"/>
  <c r="C123" i="36"/>
  <c r="C124" i="36"/>
  <c r="C125" i="36"/>
  <c r="C126" i="36"/>
  <c r="C127" i="36"/>
  <c r="C128" i="36"/>
  <c r="C129" i="36"/>
  <c r="C130" i="36"/>
  <c r="C131" i="36"/>
  <c r="C132" i="36"/>
  <c r="C133" i="36"/>
  <c r="C134" i="36"/>
  <c r="C135" i="36"/>
  <c r="C136" i="36"/>
  <c r="C137" i="36"/>
  <c r="C138" i="36"/>
  <c r="C139" i="36"/>
  <c r="C140" i="36"/>
  <c r="C141" i="36"/>
  <c r="C142" i="36"/>
  <c r="C143" i="36"/>
  <c r="C144" i="36"/>
  <c r="C145" i="36"/>
  <c r="C146" i="36"/>
  <c r="C147" i="36"/>
  <c r="C148" i="36"/>
  <c r="C149" i="36"/>
  <c r="C150" i="36"/>
  <c r="C151" i="36"/>
  <c r="C152" i="36"/>
  <c r="C153" i="36"/>
  <c r="C154" i="36"/>
  <c r="C155" i="36"/>
  <c r="C156" i="36"/>
  <c r="C157" i="36"/>
  <c r="C158" i="36"/>
  <c r="C159" i="36"/>
  <c r="C160" i="36"/>
  <c r="C161" i="36"/>
  <c r="C162" i="36"/>
  <c r="C163" i="36"/>
  <c r="C164" i="36"/>
  <c r="C165" i="36"/>
  <c r="C166" i="36"/>
  <c r="C167" i="36"/>
  <c r="C168" i="36"/>
  <c r="C169" i="36"/>
  <c r="C170" i="36"/>
  <c r="C171" i="36"/>
  <c r="C172" i="36"/>
  <c r="C173" i="36"/>
  <c r="C174" i="36"/>
  <c r="C175" i="36"/>
  <c r="C176" i="36"/>
  <c r="C177" i="36"/>
  <c r="C178" i="36"/>
  <c r="C179" i="36"/>
  <c r="C180" i="36"/>
  <c r="C181" i="36"/>
  <c r="C182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97" i="36"/>
  <c r="C198" i="36"/>
  <c r="C199" i="36"/>
  <c r="C200" i="36"/>
  <c r="C201" i="36"/>
  <c r="C202" i="36"/>
  <c r="C203" i="36"/>
  <c r="C204" i="36"/>
  <c r="C205" i="36"/>
  <c r="C206" i="36"/>
  <c r="C207" i="36"/>
  <c r="C208" i="36"/>
  <c r="C209" i="36"/>
  <c r="C210" i="36"/>
  <c r="C211" i="36"/>
  <c r="C212" i="36"/>
  <c r="C213" i="36"/>
  <c r="C214" i="36"/>
  <c r="C215" i="36"/>
  <c r="C216" i="36"/>
  <c r="C217" i="36"/>
  <c r="C218" i="36"/>
  <c r="C219" i="36"/>
  <c r="C220" i="36"/>
  <c r="C221" i="36"/>
  <c r="C222" i="36"/>
  <c r="C223" i="36"/>
  <c r="C224" i="36"/>
  <c r="C225" i="36"/>
  <c r="C226" i="36"/>
  <c r="C227" i="36"/>
  <c r="C228" i="36"/>
  <c r="C229" i="36"/>
  <c r="C230" i="36"/>
  <c r="C231" i="36"/>
  <c r="C232" i="36"/>
  <c r="C233" i="36"/>
  <c r="C234" i="36"/>
  <c r="C235" i="36"/>
  <c r="C236" i="36"/>
  <c r="C237" i="36"/>
  <c r="C238" i="36"/>
  <c r="C239" i="36"/>
  <c r="C240" i="36"/>
  <c r="C241" i="36"/>
  <c r="C242" i="36"/>
  <c r="C243" i="36"/>
  <c r="C244" i="36"/>
  <c r="C245" i="36"/>
  <c r="C246" i="36"/>
  <c r="C247" i="36"/>
  <c r="C248" i="36"/>
  <c r="C249" i="36"/>
  <c r="C250" i="36"/>
  <c r="C251" i="36"/>
  <c r="C252" i="36"/>
  <c r="C253" i="36"/>
  <c r="C254" i="36"/>
  <c r="C255" i="36"/>
  <c r="C256" i="36"/>
  <c r="C257" i="36"/>
  <c r="C258" i="36"/>
  <c r="C259" i="36"/>
  <c r="C260" i="36"/>
  <c r="C261" i="36"/>
  <c r="C262" i="36"/>
  <c r="C263" i="36"/>
  <c r="C264" i="36"/>
  <c r="C265" i="36"/>
  <c r="C266" i="36"/>
  <c r="C267" i="36"/>
  <c r="C268" i="36"/>
  <c r="C269" i="36"/>
  <c r="C270" i="36"/>
  <c r="C271" i="36"/>
  <c r="C272" i="36"/>
  <c r="C273" i="36"/>
  <c r="C274" i="36"/>
  <c r="C275" i="36"/>
  <c r="C276" i="36"/>
  <c r="C277" i="36"/>
  <c r="C278" i="36"/>
  <c r="C279" i="36"/>
  <c r="C280" i="36"/>
  <c r="C281" i="36"/>
  <c r="C282" i="36"/>
  <c r="C283" i="36"/>
  <c r="C284" i="36"/>
  <c r="C285" i="36"/>
  <c r="C286" i="36"/>
  <c r="C287" i="36"/>
  <c r="C288" i="36"/>
  <c r="C289" i="36"/>
  <c r="C290" i="36"/>
  <c r="C291" i="36"/>
  <c r="C292" i="36"/>
  <c r="C293" i="36"/>
  <c r="C294" i="36"/>
  <c r="C295" i="36"/>
  <c r="C296" i="36"/>
  <c r="C297" i="36"/>
  <c r="C298" i="36"/>
  <c r="C299" i="36"/>
  <c r="C300" i="36"/>
  <c r="C301" i="36"/>
  <c r="C302" i="36"/>
  <c r="C303" i="36"/>
  <c r="C304" i="36"/>
  <c r="C305" i="36"/>
  <c r="C306" i="36"/>
  <c r="C307" i="36"/>
  <c r="C308" i="36"/>
  <c r="C309" i="36"/>
  <c r="C310" i="36"/>
  <c r="C311" i="36"/>
  <c r="C312" i="36"/>
  <c r="C313" i="36"/>
  <c r="C314" i="36"/>
  <c r="C315" i="36"/>
  <c r="C316" i="36"/>
  <c r="C317" i="36"/>
  <c r="C318" i="36"/>
  <c r="C319" i="36"/>
  <c r="C320" i="36"/>
  <c r="C321" i="36"/>
  <c r="C322" i="36"/>
  <c r="C323" i="36"/>
  <c r="C324" i="36"/>
  <c r="C325" i="36"/>
  <c r="C326" i="36"/>
  <c r="C327" i="36"/>
  <c r="C328" i="36"/>
  <c r="C329" i="36"/>
  <c r="C330" i="36"/>
  <c r="C331" i="36"/>
  <c r="C332" i="36"/>
  <c r="C333" i="36"/>
  <c r="C334" i="36"/>
  <c r="C335" i="36"/>
  <c r="C336" i="36"/>
  <c r="C337" i="36"/>
  <c r="C338" i="36"/>
  <c r="C339" i="36"/>
  <c r="C340" i="36"/>
  <c r="C341" i="36"/>
  <c r="C342" i="36"/>
  <c r="C343" i="36"/>
  <c r="C344" i="36"/>
  <c r="C345" i="36"/>
  <c r="C346" i="36"/>
  <c r="C347" i="36"/>
  <c r="C348" i="36"/>
  <c r="C349" i="36"/>
  <c r="C350" i="36"/>
  <c r="C351" i="36"/>
  <c r="C352" i="36"/>
  <c r="C353" i="36"/>
  <c r="C354" i="36"/>
  <c r="C355" i="36"/>
  <c r="C356" i="36"/>
  <c r="C357" i="36"/>
  <c r="C358" i="36"/>
  <c r="C359" i="36"/>
  <c r="C360" i="36"/>
  <c r="C361" i="36"/>
  <c r="C362" i="36"/>
  <c r="C363" i="36"/>
  <c r="C364" i="36"/>
  <c r="C365" i="36"/>
  <c r="C366" i="36"/>
  <c r="C367" i="36"/>
  <c r="C368" i="36"/>
  <c r="C369" i="36"/>
  <c r="C370" i="36"/>
  <c r="C371" i="36"/>
  <c r="C372" i="36"/>
  <c r="C373" i="36"/>
  <c r="C374" i="36"/>
  <c r="C375" i="36"/>
  <c r="C376" i="36"/>
  <c r="C377" i="36"/>
  <c r="C378" i="36"/>
  <c r="C379" i="36"/>
  <c r="C380" i="36"/>
  <c r="C381" i="36"/>
  <c r="C382" i="36"/>
  <c r="C383" i="36"/>
  <c r="C384" i="36"/>
  <c r="C385" i="36"/>
  <c r="C386" i="36"/>
  <c r="C387" i="36"/>
  <c r="C388" i="36"/>
  <c r="C389" i="36"/>
  <c r="C390" i="36"/>
  <c r="C391" i="36"/>
  <c r="C392" i="36"/>
  <c r="C393" i="36"/>
  <c r="C394" i="36"/>
  <c r="C395" i="36"/>
  <c r="C396" i="36"/>
  <c r="C397" i="36"/>
  <c r="C398" i="36"/>
  <c r="C399" i="36"/>
  <c r="C400" i="36"/>
  <c r="C401" i="36"/>
  <c r="C402" i="36"/>
  <c r="C35" i="17"/>
  <c r="C36" i="17"/>
  <c r="P7" i="14"/>
  <c r="Q7" i="14"/>
  <c r="P8" i="14"/>
  <c r="Q8" i="14"/>
  <c r="P9" i="14"/>
  <c r="Q9" i="14"/>
  <c r="P10" i="14"/>
  <c r="Q10" i="14"/>
  <c r="P11" i="14"/>
  <c r="Q11" i="14"/>
  <c r="P12" i="14"/>
  <c r="Q12" i="14"/>
  <c r="P13" i="14"/>
  <c r="Q13" i="14"/>
  <c r="P14" i="14"/>
  <c r="Q14" i="14"/>
  <c r="P15" i="14"/>
  <c r="Q15" i="14"/>
  <c r="P16" i="14"/>
  <c r="Q16" i="14"/>
  <c r="P17" i="14"/>
  <c r="Q17" i="14"/>
  <c r="P18" i="14"/>
  <c r="Q18" i="14"/>
  <c r="P19" i="14"/>
  <c r="Q19" i="14"/>
  <c r="P20" i="14"/>
  <c r="Q20" i="14"/>
  <c r="P21" i="14"/>
  <c r="Q21" i="14"/>
  <c r="P22" i="14"/>
  <c r="Q22" i="14"/>
  <c r="P23" i="14"/>
  <c r="Q23" i="14"/>
  <c r="P24" i="14"/>
  <c r="Q24" i="14"/>
  <c r="P25" i="14"/>
  <c r="Q25" i="14"/>
  <c r="P26" i="14"/>
  <c r="Q26" i="14"/>
  <c r="P27" i="14"/>
  <c r="Q27" i="14"/>
  <c r="P28" i="14"/>
  <c r="Q28" i="14"/>
  <c r="P29" i="14"/>
  <c r="Q29" i="14"/>
  <c r="P30" i="14"/>
  <c r="Q30" i="14"/>
  <c r="P31" i="14"/>
  <c r="Q31" i="14"/>
  <c r="P32" i="14"/>
  <c r="Q32" i="14"/>
  <c r="P33" i="14"/>
  <c r="Q33" i="14"/>
  <c r="P34" i="14"/>
  <c r="Q34" i="14"/>
  <c r="P36" i="14"/>
  <c r="Q36" i="14"/>
  <c r="P37" i="14"/>
  <c r="Q37" i="14"/>
  <c r="P38" i="14"/>
  <c r="Q38" i="14"/>
  <c r="P39" i="14"/>
  <c r="Q39" i="14"/>
  <c r="P40" i="14"/>
  <c r="Q40" i="14"/>
  <c r="P41" i="14"/>
  <c r="Q41" i="14"/>
  <c r="P42" i="14"/>
  <c r="Q42" i="14"/>
  <c r="P35" i="14"/>
  <c r="Q35" i="14"/>
  <c r="P43" i="14"/>
  <c r="Q43" i="14"/>
  <c r="P44" i="14"/>
  <c r="Q44" i="14"/>
  <c r="P45" i="14"/>
  <c r="Q45" i="14"/>
  <c r="P47" i="14"/>
  <c r="Q47" i="14"/>
  <c r="P48" i="14"/>
  <c r="Q48" i="14"/>
  <c r="P46" i="14"/>
  <c r="Q46" i="14"/>
  <c r="P49" i="14"/>
  <c r="Q49" i="14"/>
  <c r="P50" i="14"/>
  <c r="Q50" i="14"/>
  <c r="P51" i="14"/>
  <c r="Q51" i="14"/>
  <c r="P52" i="14"/>
  <c r="Q52" i="14"/>
  <c r="Q6" i="14"/>
  <c r="P6" i="14"/>
  <c r="E2" i="1"/>
  <c r="B2" i="18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L55" i="24"/>
  <c r="C12" i="23"/>
  <c r="C33" i="17"/>
  <c r="C34" i="17"/>
  <c r="R62" i="24"/>
  <c r="S62" i="24" s="1"/>
  <c r="T62" i="24" s="1"/>
  <c r="E286" i="23"/>
  <c r="J286" i="23"/>
  <c r="L286" i="23"/>
  <c r="M286" i="23"/>
  <c r="N286" i="23"/>
  <c r="S286" i="23"/>
  <c r="T286" i="23"/>
  <c r="U286" i="23"/>
  <c r="V286" i="23"/>
  <c r="X286" i="23"/>
  <c r="AB286" i="23"/>
  <c r="AC286" i="23"/>
  <c r="AD286" i="23"/>
  <c r="AE286" i="23"/>
  <c r="AH286" i="23"/>
  <c r="AI286" i="23"/>
  <c r="AJ286" i="23"/>
  <c r="AK286" i="23"/>
  <c r="AL286" i="23"/>
  <c r="AO286" i="23"/>
  <c r="AP286" i="23"/>
  <c r="AQ286" i="23"/>
  <c r="AR286" i="23"/>
  <c r="AS286" i="23"/>
  <c r="AT286" i="23"/>
  <c r="AW286" i="23"/>
  <c r="AX286" i="23"/>
  <c r="AY286" i="23"/>
  <c r="AZ286" i="23"/>
  <c r="BA286" i="23"/>
  <c r="BE286" i="23"/>
  <c r="BG286" i="23"/>
  <c r="BH286" i="23"/>
  <c r="BI286" i="23"/>
  <c r="BM286" i="23"/>
  <c r="BO286" i="23"/>
  <c r="BP286" i="23"/>
  <c r="BQ286" i="23"/>
  <c r="BR286" i="23"/>
  <c r="BU286" i="23"/>
  <c r="BW286" i="23"/>
  <c r="BX286" i="23"/>
  <c r="BY286" i="23"/>
  <c r="BZ286" i="23"/>
  <c r="CB286" i="23"/>
  <c r="CD286" i="23"/>
  <c r="CE286" i="23"/>
  <c r="CG286" i="23"/>
  <c r="CH286" i="23"/>
  <c r="CJ286" i="23"/>
  <c r="CK286" i="23"/>
  <c r="CL286" i="23"/>
  <c r="CM286" i="23"/>
  <c r="CO286" i="23"/>
  <c r="CR286" i="23"/>
  <c r="CT286" i="23"/>
  <c r="CV286" i="23"/>
  <c r="CW286" i="23"/>
  <c r="CX286" i="23"/>
  <c r="CZ286" i="23"/>
  <c r="DB286" i="23"/>
  <c r="DC286" i="23"/>
  <c r="DD286" i="23"/>
  <c r="DE286" i="23"/>
  <c r="DF286" i="23"/>
  <c r="DH286" i="23"/>
  <c r="DJ286" i="23"/>
  <c r="DL286" i="23"/>
  <c r="DM286" i="23"/>
  <c r="DP286" i="23"/>
  <c r="DR286" i="23"/>
  <c r="DS286" i="23"/>
  <c r="DT286" i="23"/>
  <c r="DU286" i="23"/>
  <c r="DV286" i="23"/>
  <c r="DX286" i="23"/>
  <c r="EA286" i="23"/>
  <c r="EB286" i="23"/>
  <c r="EC286" i="23"/>
  <c r="EF286" i="23"/>
  <c r="EH286" i="23"/>
  <c r="EI286" i="23"/>
  <c r="EJ286" i="23"/>
  <c r="EK286" i="23"/>
  <c r="EN286" i="23"/>
  <c r="EP286" i="23"/>
  <c r="EQ286" i="23"/>
  <c r="ER286" i="23"/>
  <c r="ES286" i="23"/>
  <c r="EX286" i="23"/>
  <c r="EY286" i="23"/>
  <c r="EZ286" i="23"/>
  <c r="FA286" i="23"/>
  <c r="FF286" i="23"/>
  <c r="FG286" i="23"/>
  <c r="FH286" i="23"/>
  <c r="FJ286" i="23"/>
  <c r="FL286" i="23"/>
  <c r="FM286" i="23"/>
  <c r="FN286" i="23"/>
  <c r="FO286" i="23"/>
  <c r="FP286" i="23"/>
  <c r="FQ286" i="23"/>
  <c r="FR286" i="23"/>
  <c r="FT286" i="23"/>
  <c r="FU286" i="23"/>
  <c r="FV286" i="23"/>
  <c r="FW286" i="23"/>
  <c r="FX286" i="23"/>
  <c r="FY286" i="23"/>
  <c r="FZ286" i="23"/>
  <c r="GB286" i="23"/>
  <c r="GC286" i="23"/>
  <c r="GD286" i="23"/>
  <c r="GE286" i="23"/>
  <c r="GF286" i="23"/>
  <c r="GG286" i="23"/>
  <c r="GH286" i="23"/>
  <c r="GJ286" i="23"/>
  <c r="GK286" i="23"/>
  <c r="GL286" i="23"/>
  <c r="GM286" i="23"/>
  <c r="GN286" i="23"/>
  <c r="GS286" i="23"/>
  <c r="GU286" i="23"/>
  <c r="GV286" i="23"/>
  <c r="GW286" i="23"/>
  <c r="GY286" i="23"/>
  <c r="HA286" i="23"/>
  <c r="HD286" i="23"/>
  <c r="HI286" i="23"/>
  <c r="HJ286" i="23"/>
  <c r="HK286" i="23"/>
  <c r="HL286" i="23"/>
  <c r="HO286" i="23"/>
  <c r="HQ286" i="23"/>
  <c r="HR286" i="23"/>
  <c r="HS286" i="23"/>
  <c r="HT286" i="23"/>
  <c r="HX286" i="23"/>
  <c r="HY286" i="23"/>
  <c r="HZ286" i="23"/>
  <c r="IA286" i="23"/>
  <c r="IB286" i="23"/>
  <c r="IC286" i="23"/>
  <c r="ID286" i="23"/>
  <c r="IG286" i="23"/>
  <c r="IH286" i="23"/>
  <c r="II286" i="23"/>
  <c r="IJ286" i="23"/>
  <c r="IN286" i="23"/>
  <c r="IO286" i="23"/>
  <c r="IP286" i="23"/>
  <c r="IQ286" i="23"/>
  <c r="IR286" i="23"/>
  <c r="IS286" i="23"/>
  <c r="IW286" i="23"/>
  <c r="IX286" i="23"/>
  <c r="IY286" i="23"/>
  <c r="IZ286" i="23"/>
  <c r="JA286" i="23"/>
  <c r="JE286" i="23"/>
  <c r="JF286" i="23"/>
  <c r="JG286" i="23"/>
  <c r="JH286" i="23"/>
  <c r="JK286" i="23"/>
  <c r="JM286" i="23"/>
  <c r="JN286" i="23"/>
  <c r="JO286" i="23"/>
  <c r="JP286" i="23"/>
  <c r="JQ286" i="23"/>
  <c r="JU286" i="23"/>
  <c r="JV286" i="23"/>
  <c r="JW286" i="23"/>
  <c r="JX286" i="23"/>
  <c r="KC286" i="23"/>
  <c r="KD286" i="23"/>
  <c r="KE286" i="23"/>
  <c r="KF286" i="23"/>
  <c r="KH286" i="23"/>
  <c r="KJ286" i="23"/>
  <c r="KK286" i="23"/>
  <c r="KL286" i="23"/>
  <c r="KO286" i="23"/>
  <c r="KR286" i="23"/>
  <c r="KS286" i="23"/>
  <c r="KX286" i="23"/>
  <c r="KZ286" i="23"/>
  <c r="LA286" i="23"/>
  <c r="LB286" i="23"/>
  <c r="LH286" i="23"/>
  <c r="LI286" i="23"/>
  <c r="LK286" i="23"/>
  <c r="LN286" i="23"/>
  <c r="LP286" i="23"/>
  <c r="LQ286" i="23"/>
  <c r="LR286" i="23"/>
  <c r="LS286" i="23"/>
  <c r="LV286" i="23"/>
  <c r="LX286" i="23"/>
  <c r="LY286" i="23"/>
  <c r="LZ286" i="23"/>
  <c r="MA286" i="23"/>
  <c r="MD286" i="23"/>
  <c r="MF286" i="23"/>
  <c r="MI286" i="23"/>
  <c r="MO286" i="23"/>
  <c r="MP286" i="23"/>
  <c r="MQ286" i="23"/>
  <c r="MT286" i="23"/>
  <c r="MV286" i="23"/>
  <c r="MW286" i="23"/>
  <c r="MX286" i="23"/>
  <c r="MY286" i="23"/>
  <c r="NA286" i="23"/>
  <c r="ND286" i="23"/>
  <c r="NE286" i="23"/>
  <c r="NF286" i="23"/>
  <c r="NI286" i="23"/>
  <c r="NL286" i="23"/>
  <c r="NM286" i="23"/>
  <c r="NN286" i="23"/>
  <c r="NQ286" i="23"/>
  <c r="NR286" i="23"/>
  <c r="NU286" i="23"/>
  <c r="NV286" i="23"/>
  <c r="OB286" i="23"/>
  <c r="OC286" i="23"/>
  <c r="OE286" i="23"/>
  <c r="OG286" i="23"/>
  <c r="OH286" i="23"/>
  <c r="OJ286" i="23"/>
  <c r="OK286" i="23"/>
  <c r="OL286" i="23"/>
  <c r="H289" i="23"/>
  <c r="K289" i="23"/>
  <c r="M289" i="23"/>
  <c r="P289" i="23"/>
  <c r="S289" i="23"/>
  <c r="X289" i="23"/>
  <c r="AA289" i="23"/>
  <c r="AC289" i="23"/>
  <c r="AD289" i="23"/>
  <c r="AG289" i="23"/>
  <c r="AH289" i="23"/>
  <c r="AI289" i="23"/>
  <c r="AL289" i="23"/>
  <c r="AO289" i="23"/>
  <c r="AP289" i="23"/>
  <c r="AT289" i="23"/>
  <c r="AV289" i="23"/>
  <c r="BB289" i="23"/>
  <c r="BE289" i="23"/>
  <c r="BJ289" i="23"/>
  <c r="BO289" i="23"/>
  <c r="BR289" i="23"/>
  <c r="BT289" i="23"/>
  <c r="BU289" i="23"/>
  <c r="BW289" i="23"/>
  <c r="BY289" i="23"/>
  <c r="CB289" i="23"/>
  <c r="CH289" i="23"/>
  <c r="CJ289" i="23"/>
  <c r="CK289" i="23"/>
  <c r="CM289" i="23"/>
  <c r="CP289" i="23"/>
  <c r="CR289" i="23"/>
  <c r="CS289" i="23"/>
  <c r="CT289" i="23"/>
  <c r="CU289" i="23"/>
  <c r="DF289" i="23"/>
  <c r="DI289" i="23"/>
  <c r="DN289" i="23"/>
  <c r="DQ289" i="23"/>
  <c r="DR289" i="23"/>
  <c r="DS289" i="23"/>
  <c r="DV289" i="23"/>
  <c r="DX289" i="23"/>
  <c r="ED289" i="23"/>
  <c r="EE289" i="23"/>
  <c r="EF289" i="23"/>
  <c r="EL289" i="23"/>
  <c r="EO289" i="23"/>
  <c r="EP289" i="23"/>
  <c r="EQ289" i="23"/>
  <c r="ET289" i="23"/>
  <c r="EY289" i="23"/>
  <c r="FB289" i="23"/>
  <c r="FD289" i="23"/>
  <c r="FG289" i="23"/>
  <c r="FJ289" i="23"/>
  <c r="FM289" i="23"/>
  <c r="FV289" i="23"/>
  <c r="FW289" i="23"/>
  <c r="FZ289" i="23"/>
  <c r="GC289" i="23"/>
  <c r="GH289" i="23"/>
  <c r="GI289" i="23"/>
  <c r="GL289" i="23"/>
  <c r="GM289" i="23"/>
  <c r="GR289" i="23"/>
  <c r="GW289" i="23"/>
  <c r="GY289" i="23"/>
  <c r="GZ289" i="23"/>
  <c r="HA289" i="23"/>
  <c r="HF289" i="23"/>
  <c r="HH289" i="23"/>
  <c r="HI289" i="23"/>
  <c r="HO289" i="23"/>
  <c r="HS289" i="23"/>
  <c r="HV289" i="23"/>
  <c r="HY289" i="23"/>
  <c r="IA289" i="23"/>
  <c r="IB289" i="23"/>
  <c r="IE289" i="23"/>
  <c r="IG289" i="23"/>
  <c r="IS289" i="23"/>
  <c r="IT289" i="23"/>
  <c r="IV289" i="23"/>
  <c r="IX289" i="23"/>
  <c r="IY289" i="23"/>
  <c r="JB289" i="23"/>
  <c r="JE289" i="23"/>
  <c r="JG289" i="23"/>
  <c r="JL289" i="23"/>
  <c r="JM289" i="23"/>
  <c r="JR289" i="23"/>
  <c r="JW289" i="23"/>
  <c r="JZ289" i="23"/>
  <c r="KB289" i="23"/>
  <c r="KC289" i="23"/>
  <c r="KD289" i="23"/>
  <c r="KE289" i="23"/>
  <c r="KP289" i="23"/>
  <c r="KR289" i="23"/>
  <c r="KS289" i="23"/>
  <c r="KX289" i="23"/>
  <c r="LA289" i="23"/>
  <c r="LC289" i="23"/>
  <c r="LH289" i="23"/>
  <c r="LN289" i="23"/>
  <c r="LQ289" i="23"/>
  <c r="LS289" i="23"/>
  <c r="LV289" i="23"/>
  <c r="LX289" i="23"/>
  <c r="LY289" i="23"/>
  <c r="MC289" i="23"/>
  <c r="MI289" i="23"/>
  <c r="ML289" i="23"/>
  <c r="MN289" i="23"/>
  <c r="MO289" i="23"/>
  <c r="MT289" i="23"/>
  <c r="MV289" i="23"/>
  <c r="MW289" i="23"/>
  <c r="MY289" i="23"/>
  <c r="ND289" i="23"/>
  <c r="NG289" i="23"/>
  <c r="NI289" i="23"/>
  <c r="NJ289" i="23"/>
  <c r="NM289" i="23"/>
  <c r="NR289" i="23"/>
  <c r="NT289" i="23"/>
  <c r="NU289" i="23"/>
  <c r="NZ289" i="23"/>
  <c r="OB289" i="23"/>
  <c r="OE289" i="23"/>
  <c r="OH289" i="23"/>
  <c r="OJ289" i="23"/>
  <c r="OK289" i="23"/>
  <c r="OM289" i="23"/>
  <c r="F280" i="23"/>
  <c r="G280" i="23"/>
  <c r="I280" i="23"/>
  <c r="J280" i="23"/>
  <c r="K280" i="23"/>
  <c r="N280" i="23"/>
  <c r="Q280" i="23"/>
  <c r="R280" i="23"/>
  <c r="T280" i="23"/>
  <c r="U280" i="23"/>
  <c r="W280" i="23"/>
  <c r="Y280" i="23"/>
  <c r="AA280" i="23"/>
  <c r="AB280" i="23"/>
  <c r="AD280" i="23"/>
  <c r="AE280" i="23"/>
  <c r="AF280" i="23"/>
  <c r="AI280" i="23"/>
  <c r="AJ280" i="23"/>
  <c r="AL280" i="23"/>
  <c r="AO280" i="23"/>
  <c r="AQ280" i="23"/>
  <c r="AR280" i="23"/>
  <c r="AS280" i="23"/>
  <c r="AT280" i="23"/>
  <c r="AV280" i="23"/>
  <c r="AX280" i="23"/>
  <c r="AY280" i="23"/>
  <c r="BA280" i="23"/>
  <c r="BB280" i="23"/>
  <c r="BC280" i="23"/>
  <c r="BD280" i="23"/>
  <c r="BF280" i="23"/>
  <c r="BG280" i="23"/>
  <c r="BI280" i="23"/>
  <c r="BJ280" i="23"/>
  <c r="BL280" i="23"/>
  <c r="BN280" i="23"/>
  <c r="BO280" i="23"/>
  <c r="BQ280" i="23"/>
  <c r="BR280" i="23"/>
  <c r="BT280" i="23"/>
  <c r="BV280" i="23"/>
  <c r="BY280" i="23"/>
  <c r="BZ280" i="23"/>
  <c r="CC280" i="23"/>
  <c r="CD280" i="23"/>
  <c r="CF280" i="23"/>
  <c r="CG280" i="23"/>
  <c r="CJ280" i="23"/>
  <c r="CK280" i="23"/>
  <c r="CL280" i="23"/>
  <c r="CN280" i="23"/>
  <c r="CO280" i="23"/>
  <c r="CP280" i="23"/>
  <c r="CR280" i="23"/>
  <c r="CS280" i="23"/>
  <c r="CT280" i="23"/>
  <c r="CV280" i="23"/>
  <c r="CW280" i="23"/>
  <c r="CX280" i="23"/>
  <c r="DA280" i="23"/>
  <c r="DB280" i="23"/>
  <c r="DD280" i="23"/>
  <c r="DE280" i="23"/>
  <c r="DF280" i="23"/>
  <c r="DH280" i="23"/>
  <c r="DI280" i="23"/>
  <c r="DL280" i="23"/>
  <c r="DM280" i="23"/>
  <c r="DN280" i="23"/>
  <c r="DP280" i="23"/>
  <c r="DQ280" i="23"/>
  <c r="DR280" i="23"/>
  <c r="DT280" i="23"/>
  <c r="DU280" i="23"/>
  <c r="DV280" i="23"/>
  <c r="DX280" i="23"/>
  <c r="DY280" i="23"/>
  <c r="EB280" i="23"/>
  <c r="EC280" i="23"/>
  <c r="ED280" i="23"/>
  <c r="EF280" i="23"/>
  <c r="EG280" i="23"/>
  <c r="EJ280" i="23"/>
  <c r="EK280" i="23"/>
  <c r="EL280" i="23"/>
  <c r="EN280" i="23"/>
  <c r="EO280" i="23"/>
  <c r="ER280" i="23"/>
  <c r="ES280" i="23"/>
  <c r="ET280" i="23"/>
  <c r="EW280" i="23"/>
  <c r="EX280" i="23"/>
  <c r="EY280" i="23"/>
  <c r="EZ280" i="23"/>
  <c r="FA280" i="23"/>
  <c r="FB280" i="23"/>
  <c r="FC280" i="23"/>
  <c r="FD280" i="23"/>
  <c r="FE280" i="23"/>
  <c r="FF280" i="23"/>
  <c r="FH280" i="23"/>
  <c r="FI280" i="23"/>
  <c r="FJ280" i="23"/>
  <c r="FL280" i="23"/>
  <c r="FM280" i="23"/>
  <c r="FN280" i="23"/>
  <c r="FP280" i="23"/>
  <c r="FQ280" i="23"/>
  <c r="FR280" i="23"/>
  <c r="FT280" i="23"/>
  <c r="FU280" i="23"/>
  <c r="FV280" i="23"/>
  <c r="FX280" i="23"/>
  <c r="FY280" i="23"/>
  <c r="FZ280" i="23"/>
  <c r="GB280" i="23"/>
  <c r="GF280" i="23"/>
  <c r="GG280" i="23"/>
  <c r="GI280" i="23"/>
  <c r="GJ280" i="23"/>
  <c r="GL280" i="23"/>
  <c r="GM280" i="23"/>
  <c r="GN280" i="23"/>
  <c r="GO280" i="23"/>
  <c r="GQ280" i="23"/>
  <c r="GR280" i="23"/>
  <c r="GV280" i="23"/>
  <c r="GW280" i="23"/>
  <c r="GY280" i="23"/>
  <c r="GZ280" i="23"/>
  <c r="HA280" i="23"/>
  <c r="HC280" i="23"/>
  <c r="HD280" i="23"/>
  <c r="HE280" i="23"/>
  <c r="HG280" i="23"/>
  <c r="HH280" i="23"/>
  <c r="HI280" i="23"/>
  <c r="HK280" i="23"/>
  <c r="HL280" i="23"/>
  <c r="HM280" i="23"/>
  <c r="HO280" i="23"/>
  <c r="HP280" i="23"/>
  <c r="HQ280" i="23"/>
  <c r="HS280" i="23"/>
  <c r="HT280" i="23"/>
  <c r="HU280" i="23"/>
  <c r="HX280" i="23"/>
  <c r="HY280" i="23"/>
  <c r="IA280" i="23"/>
  <c r="ID280" i="23"/>
  <c r="IE280" i="23"/>
  <c r="IG280" i="23"/>
  <c r="II280" i="23"/>
  <c r="IJ280" i="23"/>
  <c r="IM280" i="23"/>
  <c r="IO280" i="23"/>
  <c r="IQ280" i="23"/>
  <c r="IU280" i="23"/>
  <c r="IW280" i="23"/>
  <c r="IY280" i="23"/>
  <c r="IZ280" i="23"/>
  <c r="JA280" i="23"/>
  <c r="JB280" i="23"/>
  <c r="JC280" i="23"/>
  <c r="JE280" i="23"/>
  <c r="JH280" i="23"/>
  <c r="JJ280" i="23"/>
  <c r="JK280" i="23"/>
  <c r="JL280" i="23"/>
  <c r="JN280" i="23"/>
  <c r="JO280" i="23"/>
  <c r="JP280" i="23"/>
  <c r="JR280" i="23"/>
  <c r="JS280" i="23"/>
  <c r="JT280" i="23"/>
  <c r="JV280" i="23"/>
  <c r="JW280" i="23"/>
  <c r="JX280" i="23"/>
  <c r="JZ280" i="23"/>
  <c r="KB280" i="23"/>
  <c r="KD280" i="23"/>
  <c r="KH280" i="23"/>
  <c r="KJ280" i="23"/>
  <c r="KL280" i="23"/>
  <c r="KM280" i="23"/>
  <c r="KP280" i="23"/>
  <c r="KQ280" i="23"/>
  <c r="KR280" i="23"/>
  <c r="KT280" i="23"/>
  <c r="KU280" i="23"/>
  <c r="KV280" i="23"/>
  <c r="KX280" i="23"/>
  <c r="KY280" i="23"/>
  <c r="KZ280" i="23"/>
  <c r="LF280" i="23"/>
  <c r="LH280" i="23"/>
  <c r="LK280" i="23"/>
  <c r="LN280" i="23"/>
  <c r="LO280" i="23"/>
  <c r="LP280" i="23"/>
  <c r="LR280" i="23"/>
  <c r="LS280" i="23"/>
  <c r="LU280" i="23"/>
  <c r="LV280" i="23"/>
  <c r="LW280" i="23"/>
  <c r="LX280" i="23"/>
  <c r="LZ280" i="23"/>
  <c r="MA280" i="23"/>
  <c r="MD280" i="23"/>
  <c r="MF280" i="23"/>
  <c r="MH280" i="23"/>
  <c r="MI280" i="23"/>
  <c r="ML280" i="23"/>
  <c r="MN280" i="23"/>
  <c r="MP280" i="23"/>
  <c r="MQ280" i="23"/>
  <c r="MT280" i="23"/>
  <c r="MU280" i="23"/>
  <c r="MV280" i="23"/>
  <c r="MX280" i="23"/>
  <c r="MZ280" i="23"/>
  <c r="NB280" i="23"/>
  <c r="NE280" i="23"/>
  <c r="NF280" i="23"/>
  <c r="NH280" i="23"/>
  <c r="NJ280" i="23"/>
  <c r="NL280" i="23"/>
  <c r="NM280" i="23"/>
  <c r="NN280" i="23"/>
  <c r="NO280" i="23"/>
  <c r="NP280" i="23"/>
  <c r="NR280" i="23"/>
  <c r="NU280" i="23"/>
  <c r="NW280" i="23"/>
  <c r="NZ280" i="23"/>
  <c r="OC280" i="23"/>
  <c r="OD280" i="23"/>
  <c r="OE280" i="23"/>
  <c r="OG280" i="23"/>
  <c r="OH280" i="23"/>
  <c r="OJ280" i="23"/>
  <c r="OK280" i="23"/>
  <c r="OL280" i="23"/>
  <c r="OM280" i="23"/>
  <c r="D280" i="23"/>
  <c r="F55" i="24"/>
  <c r="C4" i="23"/>
  <c r="C6" i="23"/>
  <c r="C8" i="23"/>
  <c r="C10" i="23"/>
  <c r="C11" i="23"/>
  <c r="B1" i="23"/>
  <c r="KM289" i="23"/>
  <c r="GU289" i="23"/>
  <c r="FO289" i="23"/>
  <c r="EI289" i="23"/>
  <c r="DK289" i="23"/>
  <c r="DC289" i="23"/>
  <c r="AY289" i="23"/>
  <c r="AQ289" i="23"/>
  <c r="R289" i="23"/>
  <c r="V289" i="23"/>
  <c r="OL289" i="23"/>
  <c r="NV289" i="23"/>
  <c r="LB289" i="23"/>
  <c r="N289" i="23"/>
  <c r="KK289" i="23"/>
  <c r="GK289" i="23"/>
  <c r="FE289" i="23"/>
  <c r="BM289" i="23"/>
  <c r="JD289" i="23"/>
  <c r="MM289" i="23"/>
  <c r="IU289" i="23"/>
  <c r="GX289" i="23"/>
  <c r="F289" i="23"/>
  <c r="J75" i="31" l="1"/>
  <c r="L67" i="31"/>
  <c r="L60" i="31"/>
  <c r="J57" i="31"/>
  <c r="OL302" i="23"/>
  <c r="OL303" i="23" s="1"/>
  <c r="NH302" i="23"/>
  <c r="NH303" i="23" s="1"/>
  <c r="MD302" i="23"/>
  <c r="MD304" i="23" s="1"/>
  <c r="LB302" i="23"/>
  <c r="LB304" i="23" s="1"/>
  <c r="JX302" i="23"/>
  <c r="JX303" i="23" s="1"/>
  <c r="IS302" i="23"/>
  <c r="IS303" i="23" s="1"/>
  <c r="IB280" i="23"/>
  <c r="OK302" i="23"/>
  <c r="OK304" i="23" s="1"/>
  <c r="NG302" i="23"/>
  <c r="NG304" i="23" s="1"/>
  <c r="MC302" i="23"/>
  <c r="MC304" i="23" s="1"/>
  <c r="LA302" i="23"/>
  <c r="LA304" i="23" s="1"/>
  <c r="JW302" i="23"/>
  <c r="JW304" i="23" s="1"/>
  <c r="IR302" i="23"/>
  <c r="IR303" i="23" s="1"/>
  <c r="OD286" i="23"/>
  <c r="OH302" i="23"/>
  <c r="OH304" i="23" s="1"/>
  <c r="NF302" i="23"/>
  <c r="NF304" i="23" s="1"/>
  <c r="MB302" i="23"/>
  <c r="MB304" i="23" s="1"/>
  <c r="KX302" i="23"/>
  <c r="KX303" i="23" s="1"/>
  <c r="JV302" i="23"/>
  <c r="JV303" i="23" s="1"/>
  <c r="IQ302" i="23"/>
  <c r="IQ303" i="23" s="1"/>
  <c r="L70" i="31"/>
  <c r="J60" i="31"/>
  <c r="L67" i="2"/>
  <c r="OF302" i="23"/>
  <c r="OF303" i="23" s="1"/>
  <c r="NB302" i="23"/>
  <c r="NB304" i="23" s="1"/>
  <c r="LZ302" i="23"/>
  <c r="LZ304" i="23" s="1"/>
  <c r="KV302" i="23"/>
  <c r="KV304" i="23" s="1"/>
  <c r="JR302" i="23"/>
  <c r="JR303" i="23" s="1"/>
  <c r="IL302" i="23"/>
  <c r="IL304" i="23" s="1"/>
  <c r="MG280" i="23"/>
  <c r="AM280" i="23"/>
  <c r="ML286" i="23"/>
  <c r="KT286" i="23"/>
  <c r="HW280" i="23"/>
  <c r="NY286" i="23"/>
  <c r="DB283" i="23"/>
  <c r="OE302" i="23"/>
  <c r="OE304" i="23" s="1"/>
  <c r="NA302" i="23"/>
  <c r="NA303" i="23" s="1"/>
  <c r="LY302" i="23"/>
  <c r="LY304" i="23" s="1"/>
  <c r="KU302" i="23"/>
  <c r="KU304" i="23" s="1"/>
  <c r="JQ302" i="23"/>
  <c r="JQ304" i="23" s="1"/>
  <c r="IJ302" i="23"/>
  <c r="IJ303" i="23" s="1"/>
  <c r="CZ280" i="23"/>
  <c r="MG286" i="23"/>
  <c r="DZ286" i="23"/>
  <c r="OD302" i="23"/>
  <c r="OD303" i="23" s="1"/>
  <c r="MZ302" i="23"/>
  <c r="MZ304" i="23" s="1"/>
  <c r="LV302" i="23"/>
  <c r="LV303" i="23" s="1"/>
  <c r="KT302" i="23"/>
  <c r="KT304" i="23" s="1"/>
  <c r="JP302" i="23"/>
  <c r="JP303" i="23" s="1"/>
  <c r="II302" i="23"/>
  <c r="II304" i="23" s="1"/>
  <c r="OC302" i="23"/>
  <c r="OC304" i="23" s="1"/>
  <c r="MY302" i="23"/>
  <c r="MY304" i="23" s="1"/>
  <c r="LU302" i="23"/>
  <c r="LU304" i="23" s="1"/>
  <c r="KS302" i="23"/>
  <c r="KS304" i="23" s="1"/>
  <c r="JO302" i="23"/>
  <c r="JO304" i="23" s="1"/>
  <c r="IB302" i="23"/>
  <c r="IB304" i="23" s="1"/>
  <c r="NY302" i="23"/>
  <c r="NY303" i="23" s="1"/>
  <c r="MW302" i="23"/>
  <c r="MW303" i="23" s="1"/>
  <c r="LS302" i="23"/>
  <c r="LS304" i="23" s="1"/>
  <c r="KO302" i="23"/>
  <c r="KO303" i="23" s="1"/>
  <c r="JM302" i="23"/>
  <c r="JM304" i="23" s="1"/>
  <c r="HY302" i="23"/>
  <c r="HY304" i="23" s="1"/>
  <c r="NX302" i="23"/>
  <c r="NX303" i="23" s="1"/>
  <c r="MT302" i="23"/>
  <c r="MT304" i="23" s="1"/>
  <c r="LR302" i="23"/>
  <c r="LR304" i="23" s="1"/>
  <c r="KN302" i="23"/>
  <c r="KN304" i="23" s="1"/>
  <c r="JJ302" i="23"/>
  <c r="JJ303" i="23" s="1"/>
  <c r="HU302" i="23"/>
  <c r="HU303" i="23" s="1"/>
  <c r="NW302" i="23"/>
  <c r="NW303" i="23" s="1"/>
  <c r="MS302" i="23"/>
  <c r="MS304" i="23" s="1"/>
  <c r="LQ302" i="23"/>
  <c r="LQ303" i="23" s="1"/>
  <c r="KM302" i="23"/>
  <c r="KM304" i="23" s="1"/>
  <c r="JI302" i="23"/>
  <c r="JI304" i="23" s="1"/>
  <c r="HQ302" i="23"/>
  <c r="HQ304" i="23" s="1"/>
  <c r="L58" i="31"/>
  <c r="NV302" i="23"/>
  <c r="NV303" i="23" s="1"/>
  <c r="MR302" i="23"/>
  <c r="MR303" i="23" s="1"/>
  <c r="LN302" i="23"/>
  <c r="LN304" i="23" s="1"/>
  <c r="KL302" i="23"/>
  <c r="KL304" i="23" s="1"/>
  <c r="JH302" i="23"/>
  <c r="JH303" i="23" s="1"/>
  <c r="HK302" i="23"/>
  <c r="HK304" i="23" s="1"/>
  <c r="NU302" i="23"/>
  <c r="NU303" i="23" s="1"/>
  <c r="MQ302" i="23"/>
  <c r="MQ304" i="23" s="1"/>
  <c r="LM302" i="23"/>
  <c r="LM303" i="23" s="1"/>
  <c r="KK302" i="23"/>
  <c r="KK303" i="23" s="1"/>
  <c r="JG302" i="23"/>
  <c r="JG303" i="23" s="1"/>
  <c r="HJ302" i="23"/>
  <c r="HJ303" i="23" s="1"/>
  <c r="IS280" i="23"/>
  <c r="GE280" i="23"/>
  <c r="EV286" i="23"/>
  <c r="L54" i="31"/>
  <c r="NR302" i="23"/>
  <c r="NR304" i="23" s="1"/>
  <c r="MP302" i="23"/>
  <c r="MP304" i="23" s="1"/>
  <c r="LL302" i="23"/>
  <c r="LL303" i="23" s="1"/>
  <c r="KH302" i="23"/>
  <c r="KH303" i="23" s="1"/>
  <c r="JF302" i="23"/>
  <c r="JF304" i="23" s="1"/>
  <c r="HC302" i="23"/>
  <c r="NQ302" i="23"/>
  <c r="NQ304" i="23" s="1"/>
  <c r="MO302" i="23"/>
  <c r="MO304" i="23" s="1"/>
  <c r="LK302" i="23"/>
  <c r="LK304" i="23" s="1"/>
  <c r="KG302" i="23"/>
  <c r="KG303" i="23" s="1"/>
  <c r="JE302" i="23"/>
  <c r="JE303" i="23" s="1"/>
  <c r="GO302" i="23"/>
  <c r="GO303" i="23" s="1"/>
  <c r="J58" i="31"/>
  <c r="J73" i="2"/>
  <c r="NP302" i="23"/>
  <c r="NP304" i="23" s="1"/>
  <c r="ML302" i="23"/>
  <c r="ML304" i="23" s="1"/>
  <c r="LJ302" i="23"/>
  <c r="LJ304" i="23" s="1"/>
  <c r="KF302" i="23"/>
  <c r="KF304" i="23" s="1"/>
  <c r="JB302" i="23"/>
  <c r="JB304" i="23" s="1"/>
  <c r="FF302" i="23"/>
  <c r="FF304" i="23" s="1"/>
  <c r="NO302" i="23"/>
  <c r="NO304" i="23" s="1"/>
  <c r="MK302" i="23"/>
  <c r="MK304" i="23" s="1"/>
  <c r="LI302" i="23"/>
  <c r="LI304" i="23" s="1"/>
  <c r="KE302" i="23"/>
  <c r="KE303" i="23" s="1"/>
  <c r="J72" i="31"/>
  <c r="J54" i="31"/>
  <c r="G302" i="23"/>
  <c r="G303" i="23" s="1"/>
  <c r="D302" i="23"/>
  <c r="D303" i="23" s="1"/>
  <c r="NM302" i="23"/>
  <c r="NM304" i="23" s="1"/>
  <c r="MI302" i="23"/>
  <c r="MI304" i="23" s="1"/>
  <c r="LE302" i="23"/>
  <c r="LE304" i="23" s="1"/>
  <c r="KC302" i="23"/>
  <c r="KC303" i="23" s="1"/>
  <c r="IY302" i="23"/>
  <c r="IY304" i="23" s="1"/>
  <c r="L71" i="31"/>
  <c r="K57" i="31"/>
  <c r="L68" i="2"/>
  <c r="NJ302" i="23"/>
  <c r="NJ304" i="23" s="1"/>
  <c r="MH302" i="23"/>
  <c r="MH304" i="23" s="1"/>
  <c r="LD302" i="23"/>
  <c r="LD303" i="23" s="1"/>
  <c r="JZ302" i="23"/>
  <c r="JZ303" i="23" s="1"/>
  <c r="IX302" i="23"/>
  <c r="IX304" i="23" s="1"/>
  <c r="OM302" i="23"/>
  <c r="OM303" i="23" s="1"/>
  <c r="NI302" i="23"/>
  <c r="NI304" i="23" s="1"/>
  <c r="MG302" i="23"/>
  <c r="MG304" i="23" s="1"/>
  <c r="LC302" i="23"/>
  <c r="LC303" i="23" s="1"/>
  <c r="JY302" i="23"/>
  <c r="JY304" i="23" s="1"/>
  <c r="IT302" i="23"/>
  <c r="IT304" i="23" s="1"/>
  <c r="L74" i="2"/>
  <c r="L61" i="31"/>
  <c r="J67" i="31"/>
  <c r="J65" i="2"/>
  <c r="K54" i="2"/>
  <c r="K68" i="2"/>
  <c r="J63" i="2"/>
  <c r="K60" i="2"/>
  <c r="J55" i="2"/>
  <c r="K69" i="2"/>
  <c r="K63" i="2"/>
  <c r="L60" i="2"/>
  <c r="K59" i="2"/>
  <c r="J58" i="2"/>
  <c r="L56" i="2"/>
  <c r="K70" i="2"/>
  <c r="J67" i="2"/>
  <c r="L66" i="2"/>
  <c r="K75" i="2"/>
  <c r="J74" i="2"/>
  <c r="L72" i="2"/>
  <c r="L62" i="2"/>
  <c r="K61" i="2"/>
  <c r="J60" i="2"/>
  <c r="K57" i="2"/>
  <c r="L54" i="2"/>
  <c r="J75" i="2"/>
  <c r="K72" i="2"/>
  <c r="J71" i="2"/>
  <c r="C1" i="37"/>
  <c r="S12" i="35"/>
  <c r="U12" i="35" s="1"/>
  <c r="LD304" i="23"/>
  <c r="MJ303" i="23"/>
  <c r="H280" i="23"/>
  <c r="NS286" i="23"/>
  <c r="DW286" i="23"/>
  <c r="NA280" i="23"/>
  <c r="MC280" i="23"/>
  <c r="LE280" i="23"/>
  <c r="KG280" i="23"/>
  <c r="BK280" i="23"/>
  <c r="MU286" i="23"/>
  <c r="LG286" i="23"/>
  <c r="JS286" i="23"/>
  <c r="O286" i="23"/>
  <c r="GC302" i="23"/>
  <c r="GC304" i="23" s="1"/>
  <c r="IL280" i="23"/>
  <c r="ME286" i="23"/>
  <c r="BK286" i="23"/>
  <c r="NC286" i="23"/>
  <c r="FC286" i="23"/>
  <c r="EI302" i="23"/>
  <c r="EI304" i="23" s="1"/>
  <c r="NX280" i="23"/>
  <c r="MK280" i="23"/>
  <c r="JI280" i="23"/>
  <c r="BS280" i="23"/>
  <c r="P280" i="23"/>
  <c r="KO280" i="23"/>
  <c r="JQ280" i="23"/>
  <c r="OA286" i="23"/>
  <c r="KA286" i="23"/>
  <c r="JC286" i="23"/>
  <c r="HG286" i="23"/>
  <c r="GQ286" i="23"/>
  <c r="W286" i="23"/>
  <c r="DE302" i="23"/>
  <c r="DE303" i="23" s="1"/>
  <c r="BW302" i="23"/>
  <c r="BW303" i="23" s="1"/>
  <c r="LM280" i="23"/>
  <c r="KW280" i="23"/>
  <c r="JY280" i="23"/>
  <c r="IT280" i="23"/>
  <c r="AU280" i="23"/>
  <c r="X280" i="23"/>
  <c r="OI286" i="23"/>
  <c r="KY286" i="23"/>
  <c r="OF280" i="23"/>
  <c r="CA280" i="23"/>
  <c r="NK286" i="23"/>
  <c r="KI286" i="23"/>
  <c r="G286" i="23"/>
  <c r="JU280" i="23"/>
  <c r="JM280" i="23"/>
  <c r="IH280" i="23"/>
  <c r="CM280" i="23"/>
  <c r="AZ280" i="23"/>
  <c r="LM286" i="23"/>
  <c r="JJ286" i="23"/>
  <c r="CQ286" i="23"/>
  <c r="AG286" i="23"/>
  <c r="HM302" i="23"/>
  <c r="HM304" i="23" s="1"/>
  <c r="GN302" i="23"/>
  <c r="GN304" i="23" s="1"/>
  <c r="FB302" i="23"/>
  <c r="FB303" i="23" s="1"/>
  <c r="DC302" i="23"/>
  <c r="DC303" i="23" s="1"/>
  <c r="NK280" i="23"/>
  <c r="MO280" i="23"/>
  <c r="LI280" i="23"/>
  <c r="KC280" i="23"/>
  <c r="GT280" i="23"/>
  <c r="FO280" i="23"/>
  <c r="EA280" i="23"/>
  <c r="CU280" i="23"/>
  <c r="BH280" i="23"/>
  <c r="AC280" i="23"/>
  <c r="JR286" i="23"/>
  <c r="EE286" i="23"/>
  <c r="GL302" i="23"/>
  <c r="GL303" i="23" s="1"/>
  <c r="EY302" i="23"/>
  <c r="EY304" i="23" s="1"/>
  <c r="CT302" i="23"/>
  <c r="CT304" i="23" s="1"/>
  <c r="NS280" i="23"/>
  <c r="IP280" i="23"/>
  <c r="FW280" i="23"/>
  <c r="DC280" i="23"/>
  <c r="BP280" i="23"/>
  <c r="IL286" i="23"/>
  <c r="HF286" i="23"/>
  <c r="GI286" i="23"/>
  <c r="GA286" i="23"/>
  <c r="FS286" i="23"/>
  <c r="FK286" i="23"/>
  <c r="CY286" i="23"/>
  <c r="BT286" i="23"/>
  <c r="AN286" i="23"/>
  <c r="I286" i="23"/>
  <c r="GK302" i="23"/>
  <c r="GK303" i="23" s="1"/>
  <c r="EQ302" i="23"/>
  <c r="EQ304" i="23" s="1"/>
  <c r="CO302" i="23"/>
  <c r="CO304" i="23" s="1"/>
  <c r="MW280" i="23"/>
  <c r="LQ280" i="23"/>
  <c r="HB280" i="23"/>
  <c r="EI280" i="23"/>
  <c r="KW286" i="23"/>
  <c r="JZ286" i="23"/>
  <c r="IT286" i="23"/>
  <c r="EM286" i="23"/>
  <c r="DG286" i="23"/>
  <c r="AV286" i="23"/>
  <c r="KK280" i="23"/>
  <c r="IX280" i="23"/>
  <c r="HJ280" i="23"/>
  <c r="BX280" i="23"/>
  <c r="HN286" i="23"/>
  <c r="GP286" i="23"/>
  <c r="CA286" i="23"/>
  <c r="Q286" i="23"/>
  <c r="HB302" i="23"/>
  <c r="HB304" i="23" s="1"/>
  <c r="GA302" i="23"/>
  <c r="GA303" i="23" s="1"/>
  <c r="EA302" i="23"/>
  <c r="EA304" i="23" s="1"/>
  <c r="BR302" i="23"/>
  <c r="BR303" i="23" s="1"/>
  <c r="OA280" i="23"/>
  <c r="LA280" i="23"/>
  <c r="KS280" i="23"/>
  <c r="HR280" i="23"/>
  <c r="GD280" i="23"/>
  <c r="EQ280" i="23"/>
  <c r="LE286" i="23"/>
  <c r="KG286" i="23"/>
  <c r="EU286" i="23"/>
  <c r="BD286" i="23"/>
  <c r="Y286" i="23"/>
  <c r="GW302" i="23"/>
  <c r="GW304" i="23" s="1"/>
  <c r="FS302" i="23"/>
  <c r="FS304" i="23" s="1"/>
  <c r="DV302" i="23"/>
  <c r="DV304" i="23" s="1"/>
  <c r="BG302" i="23"/>
  <c r="BG303" i="23" s="1"/>
  <c r="OI280" i="23"/>
  <c r="ND280" i="23"/>
  <c r="HZ280" i="23"/>
  <c r="CE280" i="23"/>
  <c r="HV286" i="23"/>
  <c r="GX286" i="23"/>
  <c r="DO286" i="23"/>
  <c r="CI286" i="23"/>
  <c r="GV302" i="23"/>
  <c r="GV304" i="23" s="1"/>
  <c r="FR302" i="23"/>
  <c r="FR303" i="23" s="1"/>
  <c r="DU302" i="23"/>
  <c r="DU303" i="23" s="1"/>
  <c r="BA302" i="23"/>
  <c r="DO280" i="23"/>
  <c r="NG282" i="23"/>
  <c r="NG281" i="23" s="1"/>
  <c r="NG280" i="23"/>
  <c r="MJ282" i="23"/>
  <c r="MJ283" i="23" s="1"/>
  <c r="MJ280" i="23"/>
  <c r="MB282" i="23"/>
  <c r="MB280" i="23"/>
  <c r="KF282" i="23"/>
  <c r="KF281" i="23" s="1"/>
  <c r="KF280" i="23"/>
  <c r="IK282" i="23"/>
  <c r="IK280" i="23"/>
  <c r="IC282" i="23"/>
  <c r="IC281" i="23" s="1"/>
  <c r="IC280" i="23"/>
  <c r="O282" i="23"/>
  <c r="O281" i="23" s="1"/>
  <c r="O280" i="23"/>
  <c r="NZ284" i="23"/>
  <c r="NZ286" i="23"/>
  <c r="NJ284" i="23"/>
  <c r="NJ286" i="23"/>
  <c r="NB284" i="23"/>
  <c r="NB286" i="23"/>
  <c r="MM284" i="23"/>
  <c r="MM286" i="23"/>
  <c r="LW284" i="23"/>
  <c r="LW286" i="23"/>
  <c r="LO284" i="23"/>
  <c r="LO286" i="23"/>
  <c r="KQ284" i="23"/>
  <c r="KQ286" i="23"/>
  <c r="HP284" i="23"/>
  <c r="HP286" i="23"/>
  <c r="HH284" i="23"/>
  <c r="HH286" i="23"/>
  <c r="GZ284" i="23"/>
  <c r="GZ286" i="23"/>
  <c r="GR284" i="23"/>
  <c r="GR286" i="23"/>
  <c r="FE284" i="23"/>
  <c r="FE286" i="23"/>
  <c r="EW284" i="23"/>
  <c r="EW286" i="23"/>
  <c r="EO284" i="23"/>
  <c r="EO286" i="23"/>
  <c r="EG284" i="23"/>
  <c r="EG286" i="23"/>
  <c r="DA284" i="23"/>
  <c r="DA286" i="23"/>
  <c r="CS284" i="23"/>
  <c r="CS286" i="23"/>
  <c r="CC284" i="23"/>
  <c r="CC286" i="23"/>
  <c r="BV284" i="23"/>
  <c r="BV286" i="23"/>
  <c r="BN284" i="23"/>
  <c r="BN286" i="23"/>
  <c r="BF284" i="23"/>
  <c r="BF286" i="23"/>
  <c r="AA284" i="23"/>
  <c r="AA286" i="23"/>
  <c r="AH282" i="23"/>
  <c r="AH281" i="23" s="1"/>
  <c r="AH280" i="23"/>
  <c r="GH282" i="23"/>
  <c r="GH280" i="23"/>
  <c r="CY282" i="23"/>
  <c r="CY281" i="23" s="1"/>
  <c r="CY280" i="23"/>
  <c r="CI282" i="23"/>
  <c r="CI280" i="23"/>
  <c r="HV280" i="23"/>
  <c r="GX280" i="23"/>
  <c r="MR280" i="23"/>
  <c r="V282" i="23"/>
  <c r="V280" i="23"/>
  <c r="HC304" i="23"/>
  <c r="HC303" i="23"/>
  <c r="HV281" i="23"/>
  <c r="HV283" i="23"/>
  <c r="DW282" i="23"/>
  <c r="DW280" i="23"/>
  <c r="LD280" i="23"/>
  <c r="EE280" i="23"/>
  <c r="AK282" i="23"/>
  <c r="AK281" i="23" s="1"/>
  <c r="AK280" i="23"/>
  <c r="GP282" i="23"/>
  <c r="GP280" i="23"/>
  <c r="GA282" i="23"/>
  <c r="GA280" i="23"/>
  <c r="CQ282" i="23"/>
  <c r="CQ281" i="23" s="1"/>
  <c r="CQ280" i="23"/>
  <c r="HF280" i="23"/>
  <c r="GS282" i="23"/>
  <c r="GS283" i="23" s="1"/>
  <c r="GS280" i="23"/>
  <c r="GK282" i="23"/>
  <c r="GK283" i="23" s="1"/>
  <c r="GK280" i="23"/>
  <c r="GC282" i="23"/>
  <c r="GC283" i="23" s="1"/>
  <c r="GC280" i="23"/>
  <c r="EP282" i="23"/>
  <c r="EP281" i="23" s="1"/>
  <c r="EP280" i="23"/>
  <c r="EH282" i="23"/>
  <c r="EH280" i="23"/>
  <c r="DJ282" i="23"/>
  <c r="DJ281" i="23" s="1"/>
  <c r="DJ280" i="23"/>
  <c r="CT281" i="23"/>
  <c r="CT283" i="23"/>
  <c r="BW282" i="23"/>
  <c r="BW283" i="23" s="1"/>
  <c r="BW280" i="23"/>
  <c r="L282" i="23"/>
  <c r="L280" i="23"/>
  <c r="OM284" i="23"/>
  <c r="OM286" i="23"/>
  <c r="NW284" i="23"/>
  <c r="NW286" i="23"/>
  <c r="NO284" i="23"/>
  <c r="NO286" i="23"/>
  <c r="NG284" i="23"/>
  <c r="NG286" i="23"/>
  <c r="MR284" i="23"/>
  <c r="MR286" i="23"/>
  <c r="MJ284" i="23"/>
  <c r="MJ286" i="23"/>
  <c r="MB284" i="23"/>
  <c r="MB286" i="23"/>
  <c r="LT284" i="23"/>
  <c r="LT286" i="23"/>
  <c r="LL284" i="23"/>
  <c r="LL286" i="23"/>
  <c r="LD284" i="23"/>
  <c r="LD286" i="23"/>
  <c r="KV284" i="23"/>
  <c r="KV286" i="23"/>
  <c r="KN284" i="23"/>
  <c r="KN286" i="23"/>
  <c r="JY284" i="23"/>
  <c r="JY286" i="23"/>
  <c r="JI284" i="23"/>
  <c r="JI286" i="23"/>
  <c r="IK284" i="23"/>
  <c r="IK286" i="23"/>
  <c r="HU284" i="23"/>
  <c r="HU286" i="23"/>
  <c r="HM284" i="23"/>
  <c r="HM286" i="23"/>
  <c r="HE284" i="23"/>
  <c r="HE286" i="23"/>
  <c r="GO284" i="23"/>
  <c r="GO286" i="23"/>
  <c r="FB284" i="23"/>
  <c r="FB286" i="23"/>
  <c r="ET284" i="23"/>
  <c r="ET286" i="23"/>
  <c r="EL284" i="23"/>
  <c r="EL286" i="23"/>
  <c r="ED284" i="23"/>
  <c r="ED286" i="23"/>
  <c r="DN284" i="23"/>
  <c r="DN286" i="23"/>
  <c r="CP284" i="23"/>
  <c r="CP286" i="23"/>
  <c r="BS284" i="23"/>
  <c r="BS286" i="23"/>
  <c r="BC284" i="23"/>
  <c r="BC286" i="23"/>
  <c r="AU284" i="23"/>
  <c r="AU286" i="23"/>
  <c r="AF284" i="23"/>
  <c r="AF286" i="23"/>
  <c r="P284" i="23"/>
  <c r="P286" i="23"/>
  <c r="H284" i="23"/>
  <c r="H286" i="23"/>
  <c r="CB282" i="23"/>
  <c r="CB281" i="23" s="1"/>
  <c r="CB280" i="23"/>
  <c r="HN280" i="23"/>
  <c r="EM280" i="23"/>
  <c r="AP280" i="23"/>
  <c r="LT280" i="23"/>
  <c r="LL280" i="23"/>
  <c r="EU280" i="23"/>
  <c r="BU280" i="23"/>
  <c r="BM280" i="23"/>
  <c r="BE280" i="23"/>
  <c r="AW280" i="23"/>
  <c r="NY282" i="23"/>
  <c r="NY281" i="23" s="1"/>
  <c r="NY280" i="23"/>
  <c r="NQ282" i="23"/>
  <c r="NQ283" i="23" s="1"/>
  <c r="NQ280" i="23"/>
  <c r="NI282" i="23"/>
  <c r="NI280" i="23"/>
  <c r="ME282" i="23"/>
  <c r="ME281" i="23" s="1"/>
  <c r="ME280" i="23"/>
  <c r="LG282" i="23"/>
  <c r="LG283" i="23" s="1"/>
  <c r="LG280" i="23"/>
  <c r="KI282" i="23"/>
  <c r="KI281" i="23" s="1"/>
  <c r="KI280" i="23"/>
  <c r="JD282" i="23"/>
  <c r="JD280" i="23"/>
  <c r="IV282" i="23"/>
  <c r="IV281" i="23" s="1"/>
  <c r="IV280" i="23"/>
  <c r="IN282" i="23"/>
  <c r="IN281" i="23" s="1"/>
  <c r="IN280" i="23"/>
  <c r="IF282" i="23"/>
  <c r="IF283" i="23" s="1"/>
  <c r="IF280" i="23"/>
  <c r="IW302" i="23"/>
  <c r="IW304" i="23" s="1"/>
  <c r="IK302" i="23"/>
  <c r="IK303" i="23" s="1"/>
  <c r="HZ302" i="23"/>
  <c r="HZ303" i="23" s="1"/>
  <c r="HL302" i="23"/>
  <c r="HL304" i="23" s="1"/>
  <c r="HA302" i="23"/>
  <c r="HA303" i="23" s="1"/>
  <c r="GM302" i="23"/>
  <c r="GM304" i="23" s="1"/>
  <c r="FV302" i="23"/>
  <c r="FV304" i="23" s="1"/>
  <c r="FA302" i="23"/>
  <c r="DZ302" i="23"/>
  <c r="DZ303" i="23" s="1"/>
  <c r="CU302" i="23"/>
  <c r="CU304" i="23" s="1"/>
  <c r="BI302" i="23"/>
  <c r="BI303" i="23" s="1"/>
  <c r="KH283" i="23"/>
  <c r="IH302" i="23"/>
  <c r="IH304" i="23" s="1"/>
  <c r="HT302" i="23"/>
  <c r="HT303" i="23" s="1"/>
  <c r="HI302" i="23"/>
  <c r="HI303" i="23" s="1"/>
  <c r="GU302" i="23"/>
  <c r="GU304" i="23" s="1"/>
  <c r="GF302" i="23"/>
  <c r="GF303" i="23" s="1"/>
  <c r="FQ302" i="23"/>
  <c r="EP302" i="23"/>
  <c r="EP303" i="23" s="1"/>
  <c r="DS302" i="23"/>
  <c r="DS304" i="23" s="1"/>
  <c r="CM302" i="23"/>
  <c r="CM304" i="23" s="1"/>
  <c r="AY302" i="23"/>
  <c r="AY304" i="23" s="1"/>
  <c r="IG302" i="23"/>
  <c r="IG303" i="23" s="1"/>
  <c r="HS302" i="23"/>
  <c r="HS304" i="23" s="1"/>
  <c r="HE302" i="23"/>
  <c r="HE304" i="23" s="1"/>
  <c r="GT302" i="23"/>
  <c r="GT304" i="23" s="1"/>
  <c r="GE302" i="23"/>
  <c r="GE303" i="23" s="1"/>
  <c r="FO302" i="23"/>
  <c r="FO303" i="23" s="1"/>
  <c r="EL302" i="23"/>
  <c r="EL303" i="23" s="1"/>
  <c r="DK302" i="23"/>
  <c r="DK304" i="23" s="1"/>
  <c r="CE302" i="23"/>
  <c r="CE304" i="23" s="1"/>
  <c r="Q302" i="23"/>
  <c r="Q304" i="23" s="1"/>
  <c r="IP302" i="23"/>
  <c r="IP303" i="23" s="1"/>
  <c r="IC302" i="23"/>
  <c r="HR302" i="23"/>
  <c r="HR304" i="23" s="1"/>
  <c r="HD302" i="23"/>
  <c r="HD304" i="23" s="1"/>
  <c r="GS302" i="23"/>
  <c r="GS303" i="23" s="1"/>
  <c r="GD302" i="23"/>
  <c r="GD304" i="23" s="1"/>
  <c r="FG302" i="23"/>
  <c r="FG304" i="23" s="1"/>
  <c r="EK302" i="23"/>
  <c r="DJ302" i="23"/>
  <c r="DJ304" i="23" s="1"/>
  <c r="BZ302" i="23"/>
  <c r="BZ304" i="23" s="1"/>
  <c r="N302" i="23"/>
  <c r="LN283" i="23"/>
  <c r="FJ283" i="23"/>
  <c r="L75" i="31"/>
  <c r="K70" i="31"/>
  <c r="J62" i="31"/>
  <c r="I74" i="2"/>
  <c r="L73" i="2"/>
  <c r="KX283" i="23"/>
  <c r="FB283" i="23"/>
  <c r="BL283" i="23"/>
  <c r="K75" i="31"/>
  <c r="L72" i="31"/>
  <c r="L68" i="31"/>
  <c r="K60" i="31"/>
  <c r="J59" i="31"/>
  <c r="L57" i="31"/>
  <c r="K56" i="31"/>
  <c r="J55" i="31"/>
  <c r="L52" i="2"/>
  <c r="L75" i="2" s="1"/>
  <c r="J72" i="2"/>
  <c r="K62" i="2"/>
  <c r="L59" i="2"/>
  <c r="K58" i="2"/>
  <c r="J57" i="2"/>
  <c r="JB283" i="23"/>
  <c r="DV283" i="23"/>
  <c r="K72" i="31"/>
  <c r="J71" i="31"/>
  <c r="K68" i="31"/>
  <c r="K74" i="2"/>
  <c r="K55" i="2"/>
  <c r="K73" i="31"/>
  <c r="J68" i="31"/>
  <c r="K62" i="31"/>
  <c r="K54" i="31"/>
  <c r="K71" i="2"/>
  <c r="L65" i="2"/>
  <c r="L57" i="2"/>
  <c r="ML283" i="23"/>
  <c r="EV281" i="23"/>
  <c r="EV283" i="23"/>
  <c r="MY280" i="23"/>
  <c r="LB280" i="23"/>
  <c r="FS280" i="23"/>
  <c r="FK280" i="23"/>
  <c r="S280" i="23"/>
  <c r="MC286" i="23"/>
  <c r="LU286" i="23"/>
  <c r="IV286" i="23"/>
  <c r="J70" i="31"/>
  <c r="L66" i="31"/>
  <c r="J61" i="31"/>
  <c r="K55" i="31"/>
  <c r="K73" i="2"/>
  <c r="J70" i="2"/>
  <c r="L58" i="2"/>
  <c r="NL283" i="23"/>
  <c r="LX281" i="23"/>
  <c r="LX283" i="23"/>
  <c r="LJ280" i="23"/>
  <c r="Z280" i="23"/>
  <c r="MK286" i="23"/>
  <c r="KB286" i="23"/>
  <c r="JT286" i="23"/>
  <c r="JL286" i="23"/>
  <c r="JD286" i="23"/>
  <c r="K66" i="2"/>
  <c r="K65" i="2"/>
  <c r="J64" i="2"/>
  <c r="J62" i="2"/>
  <c r="K56" i="2"/>
  <c r="MW281" i="23"/>
  <c r="LP281" i="23"/>
  <c r="LP283" i="23"/>
  <c r="MS286" i="23"/>
  <c r="MF283" i="23"/>
  <c r="LY280" i="23"/>
  <c r="KA280" i="23"/>
  <c r="AN280" i="23"/>
  <c r="D286" i="23"/>
  <c r="NP286" i="23"/>
  <c r="NH286" i="23"/>
  <c r="MZ286" i="23"/>
  <c r="F286" i="23"/>
  <c r="J74" i="31"/>
  <c r="K67" i="31"/>
  <c r="J64" i="31"/>
  <c r="L71" i="2"/>
  <c r="L70" i="2"/>
  <c r="K67" i="2"/>
  <c r="L63" i="2"/>
  <c r="L61" i="2"/>
  <c r="J56" i="2"/>
  <c r="MO281" i="23"/>
  <c r="DK280" i="23"/>
  <c r="AG280" i="23"/>
  <c r="NT280" i="23"/>
  <c r="MM280" i="23"/>
  <c r="IR280" i="23"/>
  <c r="DZ280" i="23"/>
  <c r="NX286" i="23"/>
  <c r="KP286" i="23"/>
  <c r="L73" i="31"/>
  <c r="L55" i="2"/>
  <c r="CP283" i="23"/>
  <c r="HY281" i="23"/>
  <c r="DN281" i="23"/>
  <c r="DN283" i="23"/>
  <c r="OB280" i="23"/>
  <c r="CD283" i="23"/>
  <c r="MS280" i="23"/>
  <c r="KN280" i="23"/>
  <c r="JF280" i="23"/>
  <c r="EV280" i="23"/>
  <c r="M280" i="23"/>
  <c r="E280" i="23"/>
  <c r="LF286" i="23"/>
  <c r="IF286" i="23"/>
  <c r="B55" i="34"/>
  <c r="K71" i="31"/>
  <c r="L65" i="31"/>
  <c r="L64" i="31"/>
  <c r="K61" i="31"/>
  <c r="L55" i="31"/>
  <c r="J69" i="2"/>
  <c r="J68" i="2"/>
  <c r="L64" i="2"/>
  <c r="J61" i="2"/>
  <c r="BJ283" i="23"/>
  <c r="OI302" i="23"/>
  <c r="OI304" i="23" s="1"/>
  <c r="OA302" i="23"/>
  <c r="OA304" i="23" s="1"/>
  <c r="NS302" i="23"/>
  <c r="NS303" i="23" s="1"/>
  <c r="NK302" i="23"/>
  <c r="NK304" i="23" s="1"/>
  <c r="NC302" i="23"/>
  <c r="NC303" i="23" s="1"/>
  <c r="MU302" i="23"/>
  <c r="MU303" i="23" s="1"/>
  <c r="MM302" i="23"/>
  <c r="MM304" i="23" s="1"/>
  <c r="ME302" i="23"/>
  <c r="ME303" i="23" s="1"/>
  <c r="LW302" i="23"/>
  <c r="LW304" i="23" s="1"/>
  <c r="LO302" i="23"/>
  <c r="LO304" i="23" s="1"/>
  <c r="LG302" i="23"/>
  <c r="LG304" i="23" s="1"/>
  <c r="KY302" i="23"/>
  <c r="KY303" i="23" s="1"/>
  <c r="KQ302" i="23"/>
  <c r="KQ304" i="23" s="1"/>
  <c r="KI302" i="23"/>
  <c r="KI304" i="23" s="1"/>
  <c r="KA302" i="23"/>
  <c r="KA304" i="23" s="1"/>
  <c r="JS302" i="23"/>
  <c r="JS303" i="23" s="1"/>
  <c r="JK302" i="23"/>
  <c r="JK304" i="23" s="1"/>
  <c r="JC302" i="23"/>
  <c r="JC304" i="23" s="1"/>
  <c r="IU302" i="23"/>
  <c r="IU303" i="23" s="1"/>
  <c r="IM302" i="23"/>
  <c r="IM304" i="23" s="1"/>
  <c r="IE302" i="23"/>
  <c r="IE303" i="23" s="1"/>
  <c r="HW302" i="23"/>
  <c r="HW304" i="23" s="1"/>
  <c r="HO302" i="23"/>
  <c r="HO303" i="23" s="1"/>
  <c r="HG302" i="23"/>
  <c r="HG304" i="23" s="1"/>
  <c r="GY302" i="23"/>
  <c r="GY303" i="23" s="1"/>
  <c r="GQ302" i="23"/>
  <c r="GQ303" i="23" s="1"/>
  <c r="GH302" i="23"/>
  <c r="GH304" i="23" s="1"/>
  <c r="FY302" i="23"/>
  <c r="FJ302" i="23"/>
  <c r="FJ304" i="23" s="1"/>
  <c r="ET302" i="23"/>
  <c r="ET303" i="23" s="1"/>
  <c r="ED302" i="23"/>
  <c r="ED303" i="23" s="1"/>
  <c r="DN302" i="23"/>
  <c r="DN304" i="23" s="1"/>
  <c r="CX302" i="23"/>
  <c r="CX303" i="23" s="1"/>
  <c r="CH302" i="23"/>
  <c r="CH304" i="23" s="1"/>
  <c r="BO302" i="23"/>
  <c r="BO304" i="23" s="1"/>
  <c r="AI302" i="23"/>
  <c r="AI304" i="23" s="1"/>
  <c r="ID302" i="23"/>
  <c r="ID303" i="23" s="1"/>
  <c r="HV302" i="23"/>
  <c r="HV304" i="23" s="1"/>
  <c r="HN302" i="23"/>
  <c r="HN303" i="23" s="1"/>
  <c r="HF302" i="23"/>
  <c r="HF304" i="23" s="1"/>
  <c r="GX302" i="23"/>
  <c r="GX303" i="23" s="1"/>
  <c r="GP302" i="23"/>
  <c r="GP304" i="23" s="1"/>
  <c r="GG302" i="23"/>
  <c r="GG303" i="23" s="1"/>
  <c r="FW302" i="23"/>
  <c r="FW303" i="23" s="1"/>
  <c r="FI302" i="23"/>
  <c r="FI303" i="23" s="1"/>
  <c r="ES302" i="23"/>
  <c r="ES304" i="23" s="1"/>
  <c r="EC302" i="23"/>
  <c r="EC303" i="23" s="1"/>
  <c r="DM302" i="23"/>
  <c r="DM303" i="23" s="1"/>
  <c r="CW302" i="23"/>
  <c r="CW303" i="23" s="1"/>
  <c r="CG302" i="23"/>
  <c r="CG304" i="23" s="1"/>
  <c r="BJ302" i="23"/>
  <c r="BJ304" i="23" s="1"/>
  <c r="AF302" i="23"/>
  <c r="AF304" i="23" s="1"/>
  <c r="DF302" i="23"/>
  <c r="DF304" i="23" s="1"/>
  <c r="CP302" i="23"/>
  <c r="CP304" i="23" s="1"/>
  <c r="BY302" i="23"/>
  <c r="BB302" i="23"/>
  <c r="BB304" i="23" s="1"/>
  <c r="OJ302" i="23"/>
  <c r="OJ303" i="23" s="1"/>
  <c r="OB302" i="23"/>
  <c r="OB304" i="23" s="1"/>
  <c r="NT302" i="23"/>
  <c r="NT304" i="23" s="1"/>
  <c r="NL302" i="23"/>
  <c r="NL304" i="23" s="1"/>
  <c r="ND302" i="23"/>
  <c r="ND304" i="23" s="1"/>
  <c r="MV302" i="23"/>
  <c r="MV304" i="23" s="1"/>
  <c r="MN302" i="23"/>
  <c r="MN303" i="23" s="1"/>
  <c r="MF302" i="23"/>
  <c r="MF304" i="23" s="1"/>
  <c r="LX302" i="23"/>
  <c r="LX303" i="23" s="1"/>
  <c r="LP302" i="23"/>
  <c r="LP304" i="23" s="1"/>
  <c r="LH302" i="23"/>
  <c r="LH304" i="23" s="1"/>
  <c r="KZ302" i="23"/>
  <c r="KZ303" i="23" s="1"/>
  <c r="KR302" i="23"/>
  <c r="KR303" i="23" s="1"/>
  <c r="KJ302" i="23"/>
  <c r="KJ304" i="23" s="1"/>
  <c r="KB302" i="23"/>
  <c r="KB303" i="23" s="1"/>
  <c r="JT302" i="23"/>
  <c r="JT304" i="23" s="1"/>
  <c r="JL302" i="23"/>
  <c r="JL303" i="23" s="1"/>
  <c r="JD302" i="23"/>
  <c r="JD303" i="23" s="1"/>
  <c r="IV302" i="23"/>
  <c r="IV304" i="23" s="1"/>
  <c r="IN302" i="23"/>
  <c r="IN303" i="23" s="1"/>
  <c r="IF302" i="23"/>
  <c r="IF303" i="23" s="1"/>
  <c r="HX302" i="23"/>
  <c r="HX304" i="23" s="1"/>
  <c r="HP302" i="23"/>
  <c r="HP303" i="23" s="1"/>
  <c r="HH302" i="23"/>
  <c r="HH303" i="23" s="1"/>
  <c r="GZ302" i="23"/>
  <c r="GZ304" i="23" s="1"/>
  <c r="GR302" i="23"/>
  <c r="GR303" i="23" s="1"/>
  <c r="GI302" i="23"/>
  <c r="GI303" i="23" s="1"/>
  <c r="FZ302" i="23"/>
  <c r="FZ304" i="23" s="1"/>
  <c r="FN302" i="23"/>
  <c r="FN303" i="23" s="1"/>
  <c r="EX302" i="23"/>
  <c r="EX303" i="23" s="1"/>
  <c r="EH302" i="23"/>
  <c r="EH303" i="23" s="1"/>
  <c r="DR302" i="23"/>
  <c r="DR304" i="23" s="1"/>
  <c r="DB302" i="23"/>
  <c r="DB303" i="23" s="1"/>
  <c r="CL302" i="23"/>
  <c r="CL303" i="23" s="1"/>
  <c r="BQ302" i="23"/>
  <c r="BQ303" i="23" s="1"/>
  <c r="AN302" i="23"/>
  <c r="AN303" i="23" s="1"/>
  <c r="D247" i="35"/>
  <c r="Z247" i="35" s="1"/>
  <c r="D283" i="35"/>
  <c r="Z283" i="35" s="1"/>
  <c r="MK303" i="23"/>
  <c r="G304" i="23"/>
  <c r="KG304" i="23"/>
  <c r="KW304" i="23"/>
  <c r="JQ303" i="23"/>
  <c r="ND281" i="23"/>
  <c r="ND283" i="23"/>
  <c r="JG282" i="23"/>
  <c r="JG283" i="23" s="1"/>
  <c r="JG280" i="23"/>
  <c r="IL281" i="23"/>
  <c r="IL283" i="23"/>
  <c r="Y283" i="23"/>
  <c r="Y281" i="23"/>
  <c r="OF284" i="23"/>
  <c r="OF286" i="23"/>
  <c r="KZ281" i="23"/>
  <c r="KZ283" i="23"/>
  <c r="JZ281" i="23"/>
  <c r="JZ283" i="23"/>
  <c r="JT281" i="23"/>
  <c r="JT283" i="23"/>
  <c r="AL281" i="23"/>
  <c r="AL283" i="23"/>
  <c r="FI284" i="23"/>
  <c r="FI286" i="23"/>
  <c r="DZ281" i="23"/>
  <c r="DZ283" i="23"/>
  <c r="DS282" i="23"/>
  <c r="DS283" i="23" s="1"/>
  <c r="DS280" i="23"/>
  <c r="CJ281" i="23"/>
  <c r="CJ283" i="23"/>
  <c r="HB286" i="23"/>
  <c r="HB284" i="23"/>
  <c r="GT284" i="23"/>
  <c r="GT286" i="23"/>
  <c r="KK283" i="23"/>
  <c r="KK281" i="23"/>
  <c r="KE282" i="23"/>
  <c r="KE283" i="23" s="1"/>
  <c r="KE280" i="23"/>
  <c r="AX281" i="23"/>
  <c r="AX283" i="23"/>
  <c r="IU284" i="23"/>
  <c r="IU286" i="23"/>
  <c r="IM284" i="23"/>
  <c r="IM286" i="23"/>
  <c r="IE284" i="23"/>
  <c r="IE286" i="23"/>
  <c r="HW284" i="23"/>
  <c r="HW286" i="23"/>
  <c r="K284" i="23"/>
  <c r="K286" i="23"/>
  <c r="BD281" i="23"/>
  <c r="BD283" i="23"/>
  <c r="JB284" i="23"/>
  <c r="JB286" i="23"/>
  <c r="BJ284" i="23"/>
  <c r="BJ286" i="23"/>
  <c r="BB284" i="23"/>
  <c r="BB286" i="23"/>
  <c r="AM284" i="23"/>
  <c r="AM286" i="23"/>
  <c r="Z284" i="23"/>
  <c r="Z286" i="23"/>
  <c r="R284" i="23"/>
  <c r="R286" i="23"/>
  <c r="KC283" i="23"/>
  <c r="KC281" i="23"/>
  <c r="FM283" i="23"/>
  <c r="FM281" i="23"/>
  <c r="FG282" i="23"/>
  <c r="FG280" i="23"/>
  <c r="DP281" i="23"/>
  <c r="DP283" i="23"/>
  <c r="BZ281" i="23"/>
  <c r="BZ283" i="23"/>
  <c r="LC284" i="23"/>
  <c r="LC286" i="23"/>
  <c r="KU284" i="23"/>
  <c r="KU286" i="23"/>
  <c r="KM284" i="23"/>
  <c r="KM286" i="23"/>
  <c r="CU284" i="23"/>
  <c r="CU286" i="23"/>
  <c r="CN284" i="23"/>
  <c r="CN286" i="23"/>
  <c r="CF284" i="23"/>
  <c r="CF286" i="23"/>
  <c r="R283" i="23"/>
  <c r="LC282" i="23"/>
  <c r="LC283" i="23" s="1"/>
  <c r="LC280" i="23"/>
  <c r="GU282" i="23"/>
  <c r="GU283" i="23" s="1"/>
  <c r="GU280" i="23"/>
  <c r="FZ281" i="23"/>
  <c r="FZ283" i="23"/>
  <c r="LJ286" i="23"/>
  <c r="LJ284" i="23"/>
  <c r="HN281" i="23"/>
  <c r="HN283" i="23"/>
  <c r="HH281" i="23"/>
  <c r="HH283" i="23"/>
  <c r="AN281" i="23"/>
  <c r="AN283" i="23"/>
  <c r="MN284" i="23"/>
  <c r="MN286" i="23"/>
  <c r="DY284" i="23"/>
  <c r="DY286" i="23"/>
  <c r="DQ284" i="23"/>
  <c r="DQ286" i="23"/>
  <c r="DI284" i="23"/>
  <c r="DI286" i="23"/>
  <c r="NZ283" i="23"/>
  <c r="FX302" i="23"/>
  <c r="FX303" i="23" s="1"/>
  <c r="FP302" i="23"/>
  <c r="FP304" i="23" s="1"/>
  <c r="FH302" i="23"/>
  <c r="FH304" i="23" s="1"/>
  <c r="EZ302" i="23"/>
  <c r="EZ303" i="23" s="1"/>
  <c r="ER302" i="23"/>
  <c r="ER303" i="23" s="1"/>
  <c r="EJ302" i="23"/>
  <c r="EJ304" i="23" s="1"/>
  <c r="EB302" i="23"/>
  <c r="EB304" i="23" s="1"/>
  <c r="DT302" i="23"/>
  <c r="DT303" i="23" s="1"/>
  <c r="DL302" i="23"/>
  <c r="DD302" i="23"/>
  <c r="DD304" i="23" s="1"/>
  <c r="CV302" i="23"/>
  <c r="CV304" i="23" s="1"/>
  <c r="CN302" i="23"/>
  <c r="CN303" i="23" s="1"/>
  <c r="CF302" i="23"/>
  <c r="CF303" i="23" s="1"/>
  <c r="BX302" i="23"/>
  <c r="BX304" i="23" s="1"/>
  <c r="BP302" i="23"/>
  <c r="BP304" i="23" s="1"/>
  <c r="BH302" i="23"/>
  <c r="BH303" i="23" s="1"/>
  <c r="AZ302" i="23"/>
  <c r="AZ303" i="23" s="1"/>
  <c r="AH302" i="23"/>
  <c r="AH303" i="23" s="1"/>
  <c r="F302" i="23"/>
  <c r="F304" i="23" s="1"/>
  <c r="NJ283" i="23"/>
  <c r="GJ283" i="23"/>
  <c r="CD302" i="23"/>
  <c r="CD304" i="23" s="1"/>
  <c r="BV302" i="23"/>
  <c r="BV304" i="23" s="1"/>
  <c r="BN302" i="23"/>
  <c r="BN303" i="23" s="1"/>
  <c r="BF302" i="23"/>
  <c r="BF304" i="23" s="1"/>
  <c r="AX302" i="23"/>
  <c r="AX303" i="23" s="1"/>
  <c r="AA302" i="23"/>
  <c r="AA303" i="23" s="1"/>
  <c r="IN283" i="23"/>
  <c r="FU302" i="23"/>
  <c r="FU304" i="23" s="1"/>
  <c r="FM302" i="23"/>
  <c r="FM304" i="23" s="1"/>
  <c r="FE302" i="23"/>
  <c r="FE303" i="23" s="1"/>
  <c r="EW302" i="23"/>
  <c r="EW303" i="23" s="1"/>
  <c r="EO302" i="23"/>
  <c r="EO303" i="23" s="1"/>
  <c r="EG302" i="23"/>
  <c r="EG304" i="23" s="1"/>
  <c r="DY302" i="23"/>
  <c r="DY303" i="23" s="1"/>
  <c r="DQ302" i="23"/>
  <c r="DQ303" i="23" s="1"/>
  <c r="DI302" i="23"/>
  <c r="DI303" i="23" s="1"/>
  <c r="DA302" i="23"/>
  <c r="DA304" i="23" s="1"/>
  <c r="CS302" i="23"/>
  <c r="CS304" i="23" s="1"/>
  <c r="CK302" i="23"/>
  <c r="CK304" i="23" s="1"/>
  <c r="CC302" i="23"/>
  <c r="CC304" i="23" s="1"/>
  <c r="BU302" i="23"/>
  <c r="BU304" i="23" s="1"/>
  <c r="BM302" i="23"/>
  <c r="BM304" i="23" s="1"/>
  <c r="BE302" i="23"/>
  <c r="BE303" i="23" s="1"/>
  <c r="AV302" i="23"/>
  <c r="AV304" i="23" s="1"/>
  <c r="Z302" i="23"/>
  <c r="Z304" i="23" s="1"/>
  <c r="MT283" i="23"/>
  <c r="KR283" i="23"/>
  <c r="GB283" i="23"/>
  <c r="GJ302" i="23"/>
  <c r="GJ304" i="23" s="1"/>
  <c r="GB302" i="23"/>
  <c r="GB304" i="23" s="1"/>
  <c r="FT302" i="23"/>
  <c r="FT303" i="23" s="1"/>
  <c r="FL302" i="23"/>
  <c r="FL304" i="23" s="1"/>
  <c r="FD302" i="23"/>
  <c r="FD303" i="23" s="1"/>
  <c r="EV302" i="23"/>
  <c r="EV304" i="23" s="1"/>
  <c r="EN302" i="23"/>
  <c r="EN304" i="23" s="1"/>
  <c r="EF302" i="23"/>
  <c r="EF304" i="23" s="1"/>
  <c r="DX302" i="23"/>
  <c r="DX303" i="23" s="1"/>
  <c r="DP302" i="23"/>
  <c r="DP304" i="23" s="1"/>
  <c r="DH302" i="23"/>
  <c r="DH303" i="23" s="1"/>
  <c r="CZ302" i="23"/>
  <c r="CZ304" i="23" s="1"/>
  <c r="CR302" i="23"/>
  <c r="CR304" i="23" s="1"/>
  <c r="CJ302" i="23"/>
  <c r="CJ303" i="23" s="1"/>
  <c r="CB302" i="23"/>
  <c r="CB304" i="23" s="1"/>
  <c r="BT302" i="23"/>
  <c r="BT303" i="23" s="1"/>
  <c r="BL302" i="23"/>
  <c r="BL304" i="23" s="1"/>
  <c r="BD302" i="23"/>
  <c r="BD303" i="23" s="1"/>
  <c r="AQ302" i="23"/>
  <c r="AQ304" i="23" s="1"/>
  <c r="X302" i="23"/>
  <c r="X304" i="23" s="1"/>
  <c r="DA281" i="23"/>
  <c r="FK302" i="23"/>
  <c r="FK303" i="23" s="1"/>
  <c r="FC302" i="23"/>
  <c r="FC303" i="23" s="1"/>
  <c r="EU302" i="23"/>
  <c r="EU304" i="23" s="1"/>
  <c r="EM302" i="23"/>
  <c r="EM304" i="23" s="1"/>
  <c r="EE302" i="23"/>
  <c r="EE303" i="23" s="1"/>
  <c r="DW302" i="23"/>
  <c r="DW303" i="23" s="1"/>
  <c r="DO302" i="23"/>
  <c r="DO303" i="23" s="1"/>
  <c r="DG302" i="23"/>
  <c r="DG304" i="23" s="1"/>
  <c r="CY302" i="23"/>
  <c r="CY304" i="23" s="1"/>
  <c r="CQ302" i="23"/>
  <c r="CQ303" i="23" s="1"/>
  <c r="CI302" i="23"/>
  <c r="CI304" i="23" s="1"/>
  <c r="CA302" i="23"/>
  <c r="CA304" i="23" s="1"/>
  <c r="BS302" i="23"/>
  <c r="BS304" i="23" s="1"/>
  <c r="BK302" i="23"/>
  <c r="BK304" i="23" s="1"/>
  <c r="BC302" i="23"/>
  <c r="BC304" i="23" s="1"/>
  <c r="AP302" i="23"/>
  <c r="AP303" i="23" s="1"/>
  <c r="S302" i="23"/>
  <c r="S303" i="23" s="1"/>
  <c r="T12" i="35"/>
  <c r="LL304" i="23"/>
  <c r="LT304" i="23"/>
  <c r="KV303" i="23"/>
  <c r="IB303" i="23"/>
  <c r="OF304" i="23"/>
  <c r="IJ304" i="23"/>
  <c r="NH304" i="23"/>
  <c r="JP304" i="23"/>
  <c r="JX304" i="23"/>
  <c r="IZ303" i="23"/>
  <c r="IR304" i="23"/>
  <c r="NX304" i="23"/>
  <c r="KF303" i="23"/>
  <c r="NP303" i="23"/>
  <c r="KN303" i="23"/>
  <c r="MZ303" i="23"/>
  <c r="D315" i="35"/>
  <c r="Z315" i="35" s="1"/>
  <c r="D279" i="35"/>
  <c r="Z279" i="35" s="1"/>
  <c r="IS304" i="23"/>
  <c r="LM304" i="23"/>
  <c r="JA304" i="23"/>
  <c r="NY304" i="23"/>
  <c r="NI303" i="23"/>
  <c r="LE303" i="23"/>
  <c r="OG304" i="23"/>
  <c r="LK303" i="23"/>
  <c r="NO303" i="23"/>
  <c r="LR303" i="23"/>
  <c r="NF303" i="23"/>
  <c r="OD304" i="23"/>
  <c r="KD303" i="23"/>
  <c r="MA304" i="23"/>
  <c r="OM304" i="23"/>
  <c r="KM303" i="23"/>
  <c r="II303" i="23"/>
  <c r="IA303" i="23"/>
  <c r="IQ304" i="23"/>
  <c r="LC304" i="23"/>
  <c r="KE304" i="23"/>
  <c r="MY303" i="23"/>
  <c r="NG303" i="23"/>
  <c r="JG304" i="23"/>
  <c r="LZ303" i="23"/>
  <c r="NV304" i="23"/>
  <c r="FF303" i="23"/>
  <c r="MH303" i="23"/>
  <c r="NN303" i="23"/>
  <c r="JV304" i="23"/>
  <c r="OL304" i="23"/>
  <c r="MP303" i="23"/>
  <c r="KL303" i="23"/>
  <c r="IX303" i="23"/>
  <c r="LB303" i="23"/>
  <c r="JF303" i="23"/>
  <c r="HJ304" i="23"/>
  <c r="JN303" i="23"/>
  <c r="LJ303" i="23"/>
  <c r="MX303" i="23"/>
  <c r="MW304" i="23"/>
  <c r="LI303" i="23"/>
  <c r="LQ304" i="23"/>
  <c r="KC304" i="23"/>
  <c r="JE304" i="23"/>
  <c r="MG303" i="23"/>
  <c r="LA303" i="23"/>
  <c r="KK304" i="23"/>
  <c r="NE303" i="23"/>
  <c r="HY303" i="23"/>
  <c r="HQ303" i="23"/>
  <c r="JU304" i="23"/>
  <c r="IO304" i="23"/>
  <c r="JR304" i="23"/>
  <c r="LF303" i="23"/>
  <c r="NZ304" i="23"/>
  <c r="JB303" i="23"/>
  <c r="ML303" i="23"/>
  <c r="NB303" i="23"/>
  <c r="NJ303" i="23"/>
  <c r="IT303" i="23"/>
  <c r="LV304" i="23"/>
  <c r="NR303" i="23"/>
  <c r="MD303" i="23"/>
  <c r="JJ304" i="23"/>
  <c r="MT303" i="23"/>
  <c r="JZ304" i="23"/>
  <c r="KP303" i="23"/>
  <c r="LN303" i="23"/>
  <c r="IL303" i="23"/>
  <c r="BM283" i="23"/>
  <c r="BM281" i="23"/>
  <c r="AG283" i="23"/>
  <c r="AG281" i="23"/>
  <c r="NV280" i="23"/>
  <c r="OJ281" i="23"/>
  <c r="OJ283" i="23"/>
  <c r="NU283" i="23"/>
  <c r="NU281" i="23"/>
  <c r="LY283" i="23"/>
  <c r="LY281" i="23"/>
  <c r="JU283" i="23"/>
  <c r="JU281" i="23"/>
  <c r="IG283" i="23"/>
  <c r="IG281" i="23"/>
  <c r="HI283" i="23"/>
  <c r="HI281" i="23"/>
  <c r="FU283" i="23"/>
  <c r="FU281" i="23"/>
  <c r="EO283" i="23"/>
  <c r="EO281" i="23"/>
  <c r="EH281" i="23"/>
  <c r="EH283" i="23"/>
  <c r="CZ281" i="23"/>
  <c r="CZ283" i="23"/>
  <c r="CS283" i="23"/>
  <c r="CS281" i="23"/>
  <c r="BT281" i="23"/>
  <c r="BT283" i="23"/>
  <c r="BE283" i="23"/>
  <c r="BE281" i="23"/>
  <c r="AF281" i="23"/>
  <c r="AF283" i="23"/>
  <c r="CB283" i="23"/>
  <c r="BF281" i="23"/>
  <c r="BF283" i="23"/>
  <c r="Z281" i="23"/>
  <c r="Z283" i="23"/>
  <c r="HC286" i="23"/>
  <c r="DK286" i="23"/>
  <c r="DR283" i="23"/>
  <c r="N283" i="23"/>
  <c r="OB281" i="23"/>
  <c r="OB283" i="23"/>
  <c r="NT281" i="23"/>
  <c r="NT283" i="23"/>
  <c r="NM283" i="23"/>
  <c r="NM281" i="23"/>
  <c r="MV281" i="23"/>
  <c r="MV283" i="23"/>
  <c r="FT281" i="23"/>
  <c r="FT283" i="23"/>
  <c r="CR281" i="23"/>
  <c r="CR283" i="23"/>
  <c r="CL281" i="23"/>
  <c r="CL283" i="23"/>
  <c r="CH283" i="23"/>
  <c r="MD281" i="23"/>
  <c r="MD283" i="23"/>
  <c r="LI283" i="23"/>
  <c r="LI281" i="23"/>
  <c r="JM283" i="23"/>
  <c r="JM281" i="23"/>
  <c r="HA283" i="23"/>
  <c r="HA281" i="23"/>
  <c r="ET281" i="23"/>
  <c r="ET283" i="23"/>
  <c r="DY283" i="23"/>
  <c r="DY281" i="23"/>
  <c r="AW283" i="23"/>
  <c r="AW281" i="23"/>
  <c r="AD283" i="23"/>
  <c r="AD281" i="23"/>
  <c r="MH286" i="23"/>
  <c r="NC280" i="23"/>
  <c r="DG280" i="23"/>
  <c r="AP283" i="23"/>
  <c r="LH281" i="23"/>
  <c r="LH283" i="23"/>
  <c r="LA283" i="23"/>
  <c r="LA281" i="23"/>
  <c r="KJ281" i="23"/>
  <c r="KJ283" i="23"/>
  <c r="FL281" i="23"/>
  <c r="FL283" i="23"/>
  <c r="FE283" i="23"/>
  <c r="FE281" i="23"/>
  <c r="EF281" i="23"/>
  <c r="EF283" i="23"/>
  <c r="DX281" i="23"/>
  <c r="DX283" i="23"/>
  <c r="DQ283" i="23"/>
  <c r="DQ281" i="23"/>
  <c r="CK283" i="23"/>
  <c r="CK281" i="23"/>
  <c r="AV281" i="23"/>
  <c r="AV283" i="23"/>
  <c r="X281" i="23"/>
  <c r="X283" i="23"/>
  <c r="Q283" i="23"/>
  <c r="Q281" i="23"/>
  <c r="J281" i="23"/>
  <c r="J283" i="23"/>
  <c r="CH280" i="23"/>
  <c r="NT286" i="23"/>
  <c r="FD286" i="23"/>
  <c r="BL286" i="23"/>
  <c r="EN283" i="23"/>
  <c r="NE283" i="23"/>
  <c r="NE281" i="23"/>
  <c r="MN281" i="23"/>
  <c r="MN283" i="23"/>
  <c r="JR281" i="23"/>
  <c r="JR283" i="23"/>
  <c r="IW283" i="23"/>
  <c r="IW281" i="23"/>
  <c r="HF281" i="23"/>
  <c r="HF283" i="23"/>
  <c r="GZ281" i="23"/>
  <c r="GZ283" i="23"/>
  <c r="FD281" i="23"/>
  <c r="FD283" i="23"/>
  <c r="AO283" i="23"/>
  <c r="AO281" i="23"/>
  <c r="I283" i="23"/>
  <c r="I281" i="23"/>
  <c r="JD281" i="23"/>
  <c r="JD283" i="23"/>
  <c r="IO283" i="23"/>
  <c r="IO281" i="23"/>
  <c r="HX281" i="23"/>
  <c r="HX283" i="23"/>
  <c r="HQ283" i="23"/>
  <c r="HQ281" i="23"/>
  <c r="GR281" i="23"/>
  <c r="GR283" i="23"/>
  <c r="DI283" i="23"/>
  <c r="DI281" i="23"/>
  <c r="CC283" i="23"/>
  <c r="CC281" i="23"/>
  <c r="BV281" i="23"/>
  <c r="BV283" i="23"/>
  <c r="AT283" i="23"/>
  <c r="AT281" i="23"/>
  <c r="P281" i="23"/>
  <c r="P283" i="23"/>
  <c r="H281" i="23"/>
  <c r="H283" i="23"/>
  <c r="OK283" i="23"/>
  <c r="OK281" i="23"/>
  <c r="MG283" i="23"/>
  <c r="MG281" i="23"/>
  <c r="KS283" i="23"/>
  <c r="KS281" i="23"/>
  <c r="KB281" i="23"/>
  <c r="KB283" i="23"/>
  <c r="HP281" i="23"/>
  <c r="HP283" i="23"/>
  <c r="EW283" i="23"/>
  <c r="EW281" i="23"/>
  <c r="DH281" i="23"/>
  <c r="DH283" i="23"/>
  <c r="BN281" i="23"/>
  <c r="BN283" i="23"/>
  <c r="AW302" i="23"/>
  <c r="AO302" i="23"/>
  <c r="AG302" i="23"/>
  <c r="Y302" i="23"/>
  <c r="P302" i="23"/>
  <c r="D284" i="23"/>
  <c r="D296" i="23" s="1"/>
  <c r="AU302" i="23"/>
  <c r="AM302" i="23"/>
  <c r="AE302" i="23"/>
  <c r="W302" i="23"/>
  <c r="L302" i="23"/>
  <c r="OC281" i="23"/>
  <c r="LQ281" i="23"/>
  <c r="JE281" i="23"/>
  <c r="GS281" i="23"/>
  <c r="EG281" i="23"/>
  <c r="BU281" i="23"/>
  <c r="AT302" i="23"/>
  <c r="AL302" i="23"/>
  <c r="AD302" i="23"/>
  <c r="V302" i="23"/>
  <c r="K302" i="23"/>
  <c r="AS302" i="23"/>
  <c r="AK302" i="23"/>
  <c r="AC302" i="23"/>
  <c r="U302" i="23"/>
  <c r="I302" i="23"/>
  <c r="AR302" i="23"/>
  <c r="AJ302" i="23"/>
  <c r="AB302" i="23"/>
  <c r="T302" i="23"/>
  <c r="H302" i="23"/>
  <c r="OE283" i="23"/>
  <c r="OE281" i="23"/>
  <c r="OA281" i="23"/>
  <c r="OA283" i="23"/>
  <c r="NP283" i="23"/>
  <c r="NP281" i="23"/>
  <c r="MC281" i="23"/>
  <c r="MC283" i="23"/>
  <c r="LS283" i="23"/>
  <c r="LS281" i="23"/>
  <c r="LO281" i="23"/>
  <c r="LO283" i="23"/>
  <c r="LD283" i="23"/>
  <c r="LD281" i="23"/>
  <c r="JQ281" i="23"/>
  <c r="JQ283" i="23"/>
  <c r="JC281" i="23"/>
  <c r="JC283" i="23"/>
  <c r="IR283" i="23"/>
  <c r="IR281" i="23"/>
  <c r="HE281" i="23"/>
  <c r="HE283" i="23"/>
  <c r="GU281" i="23"/>
  <c r="GQ281" i="23"/>
  <c r="GQ283" i="23"/>
  <c r="GF283" i="23"/>
  <c r="GF281" i="23"/>
  <c r="ES281" i="23"/>
  <c r="ES283" i="23"/>
  <c r="EI283" i="23"/>
  <c r="EI281" i="23"/>
  <c r="EE281" i="23"/>
  <c r="EE283" i="23"/>
  <c r="DT283" i="23"/>
  <c r="DT281" i="23"/>
  <c r="CG281" i="23"/>
  <c r="CG283" i="23"/>
  <c r="BS281" i="23"/>
  <c r="BS283" i="23"/>
  <c r="BH283" i="23"/>
  <c r="BH281" i="23"/>
  <c r="U281" i="23"/>
  <c r="U283" i="23"/>
  <c r="L283" i="23"/>
  <c r="L281" i="23"/>
  <c r="K74" i="31"/>
  <c r="B54" i="33"/>
  <c r="K64" i="2"/>
  <c r="NA281" i="23"/>
  <c r="NA283" i="23"/>
  <c r="MQ283" i="23"/>
  <c r="MQ281" i="23"/>
  <c r="MM281" i="23"/>
  <c r="MM283" i="23"/>
  <c r="MB283" i="23"/>
  <c r="MB281" i="23"/>
  <c r="KO281" i="23"/>
  <c r="KO283" i="23"/>
  <c r="KA281" i="23"/>
  <c r="KA283" i="23"/>
  <c r="JP283" i="23"/>
  <c r="JP281" i="23"/>
  <c r="IC283" i="23"/>
  <c r="HS283" i="23"/>
  <c r="HS281" i="23"/>
  <c r="HO281" i="23"/>
  <c r="HO283" i="23"/>
  <c r="HD283" i="23"/>
  <c r="HD281" i="23"/>
  <c r="FQ281" i="23"/>
  <c r="FQ283" i="23"/>
  <c r="FG283" i="23"/>
  <c r="FG281" i="23"/>
  <c r="FC281" i="23"/>
  <c r="FC283" i="23"/>
  <c r="ER283" i="23"/>
  <c r="ER281" i="23"/>
  <c r="DE281" i="23"/>
  <c r="DE283" i="23"/>
  <c r="CU283" i="23"/>
  <c r="CU281" i="23"/>
  <c r="CF283" i="23"/>
  <c r="CF281" i="23"/>
  <c r="AC281" i="23"/>
  <c r="AC283" i="23"/>
  <c r="T283" i="23"/>
  <c r="T281" i="23"/>
  <c r="NY283" i="23"/>
  <c r="NO283" i="23"/>
  <c r="NO281" i="23"/>
  <c r="NK281" i="23"/>
  <c r="NK283" i="23"/>
  <c r="MZ283" i="23"/>
  <c r="MZ281" i="23"/>
  <c r="LM281" i="23"/>
  <c r="LM283" i="23"/>
  <c r="KY281" i="23"/>
  <c r="KY283" i="23"/>
  <c r="KN283" i="23"/>
  <c r="KN281" i="23"/>
  <c r="JA281" i="23"/>
  <c r="JA283" i="23"/>
  <c r="IQ283" i="23"/>
  <c r="IQ281" i="23"/>
  <c r="IM281" i="23"/>
  <c r="IM283" i="23"/>
  <c r="IB283" i="23"/>
  <c r="IB281" i="23"/>
  <c r="GO281" i="23"/>
  <c r="GO283" i="23"/>
  <c r="GE283" i="23"/>
  <c r="GE281" i="23"/>
  <c r="GA281" i="23"/>
  <c r="GA283" i="23"/>
  <c r="FP283" i="23"/>
  <c r="FP281" i="23"/>
  <c r="EC281" i="23"/>
  <c r="EC283" i="23"/>
  <c r="DO281" i="23"/>
  <c r="DO283" i="23"/>
  <c r="DD283" i="23"/>
  <c r="DD281" i="23"/>
  <c r="BQ281" i="23"/>
  <c r="BQ283" i="23"/>
  <c r="BG283" i="23"/>
  <c r="BG281" i="23"/>
  <c r="BC281" i="23"/>
  <c r="BC283" i="23"/>
  <c r="AB283" i="23"/>
  <c r="AB281" i="23"/>
  <c r="K283" i="23"/>
  <c r="K281" i="23"/>
  <c r="G281" i="23"/>
  <c r="G283" i="23"/>
  <c r="K58" i="31"/>
  <c r="L69" i="2"/>
  <c r="G10" i="1"/>
  <c r="NR283" i="23"/>
  <c r="LF283" i="23"/>
  <c r="IT283" i="23"/>
  <c r="DF283" i="23"/>
  <c r="OM283" i="23"/>
  <c r="OM281" i="23"/>
  <c r="OI281" i="23"/>
  <c r="OI283" i="23"/>
  <c r="NX283" i="23"/>
  <c r="NX281" i="23"/>
  <c r="MK281" i="23"/>
  <c r="MK283" i="23"/>
  <c r="MA283" i="23"/>
  <c r="MA281" i="23"/>
  <c r="LW281" i="23"/>
  <c r="LW283" i="23"/>
  <c r="LL283" i="23"/>
  <c r="LL281" i="23"/>
  <c r="JY281" i="23"/>
  <c r="JY283" i="23"/>
  <c r="JO283" i="23"/>
  <c r="JO281" i="23"/>
  <c r="JK281" i="23"/>
  <c r="JK283" i="23"/>
  <c r="IZ283" i="23"/>
  <c r="IZ281" i="23"/>
  <c r="HM281" i="23"/>
  <c r="HM283" i="23"/>
  <c r="HC283" i="23"/>
  <c r="HC281" i="23"/>
  <c r="GY281" i="23"/>
  <c r="GY283" i="23"/>
  <c r="GN283" i="23"/>
  <c r="GN281" i="23"/>
  <c r="FA281" i="23"/>
  <c r="FA283" i="23"/>
  <c r="EQ283" i="23"/>
  <c r="EQ281" i="23"/>
  <c r="EM281" i="23"/>
  <c r="EM283" i="23"/>
  <c r="EB283" i="23"/>
  <c r="EB281" i="23"/>
  <c r="CO281" i="23"/>
  <c r="CO283" i="23"/>
  <c r="CE283" i="23"/>
  <c r="CE281" i="23"/>
  <c r="CA281" i="23"/>
  <c r="CA283" i="23"/>
  <c r="BP283" i="23"/>
  <c r="BP281" i="23"/>
  <c r="AS281" i="23"/>
  <c r="AS283" i="23"/>
  <c r="AJ283" i="23"/>
  <c r="AJ281" i="23"/>
  <c r="S283" i="23"/>
  <c r="S281" i="23"/>
  <c r="O283" i="23"/>
  <c r="NI281" i="23"/>
  <c r="NI283" i="23"/>
  <c r="MY283" i="23"/>
  <c r="MY281" i="23"/>
  <c r="MU281" i="23"/>
  <c r="MU283" i="23"/>
  <c r="MJ281" i="23"/>
  <c r="KW281" i="23"/>
  <c r="KW283" i="23"/>
  <c r="KM283" i="23"/>
  <c r="KM281" i="23"/>
  <c r="JX283" i="23"/>
  <c r="JX281" i="23"/>
  <c r="IK281" i="23"/>
  <c r="IK283" i="23"/>
  <c r="IA283" i="23"/>
  <c r="IA281" i="23"/>
  <c r="HW281" i="23"/>
  <c r="HW283" i="23"/>
  <c r="HL283" i="23"/>
  <c r="HL281" i="23"/>
  <c r="FY281" i="23"/>
  <c r="FY283" i="23"/>
  <c r="FO283" i="23"/>
  <c r="FO281" i="23"/>
  <c r="FK281" i="23"/>
  <c r="FK283" i="23"/>
  <c r="EZ283" i="23"/>
  <c r="EZ281" i="23"/>
  <c r="DM281" i="23"/>
  <c r="DM283" i="23"/>
  <c r="DC283" i="23"/>
  <c r="DC281" i="23"/>
  <c r="CN283" i="23"/>
  <c r="CN281" i="23"/>
  <c r="BA281" i="23"/>
  <c r="BA283" i="23"/>
  <c r="AR283" i="23"/>
  <c r="AR281" i="23"/>
  <c r="AA283" i="23"/>
  <c r="AA281" i="23"/>
  <c r="W281" i="23"/>
  <c r="W283" i="23"/>
  <c r="B54" i="30"/>
  <c r="L63" i="31"/>
  <c r="OG281" i="23"/>
  <c r="OG283" i="23"/>
  <c r="NW283" i="23"/>
  <c r="NW281" i="23"/>
  <c r="NS281" i="23"/>
  <c r="NS283" i="23"/>
  <c r="NH283" i="23"/>
  <c r="NH281" i="23"/>
  <c r="LU281" i="23"/>
  <c r="LU283" i="23"/>
  <c r="LK283" i="23"/>
  <c r="LK281" i="23"/>
  <c r="LG281" i="23"/>
  <c r="KV283" i="23"/>
  <c r="KV281" i="23"/>
  <c r="JI281" i="23"/>
  <c r="JI283" i="23"/>
  <c r="IY283" i="23"/>
  <c r="IY281" i="23"/>
  <c r="IU281" i="23"/>
  <c r="IU283" i="23"/>
  <c r="IJ283" i="23"/>
  <c r="IJ281" i="23"/>
  <c r="GW281" i="23"/>
  <c r="GW283" i="23"/>
  <c r="GM283" i="23"/>
  <c r="GM281" i="23"/>
  <c r="GI281" i="23"/>
  <c r="GI283" i="23"/>
  <c r="FX283" i="23"/>
  <c r="FX281" i="23"/>
  <c r="EK281" i="23"/>
  <c r="EK283" i="23"/>
  <c r="EA283" i="23"/>
  <c r="EA281" i="23"/>
  <c r="DW281" i="23"/>
  <c r="DW283" i="23"/>
  <c r="DL283" i="23"/>
  <c r="DL281" i="23"/>
  <c r="BY281" i="23"/>
  <c r="BY283" i="23"/>
  <c r="BO283" i="23"/>
  <c r="BO281" i="23"/>
  <c r="BK281" i="23"/>
  <c r="BK283" i="23"/>
  <c r="AZ283" i="23"/>
  <c r="AZ281" i="23"/>
  <c r="AI283" i="23"/>
  <c r="AI281" i="23"/>
  <c r="AE281" i="23"/>
  <c r="AE283" i="23"/>
  <c r="OF283" i="23"/>
  <c r="OF281" i="23"/>
  <c r="MS281" i="23"/>
  <c r="MS283" i="23"/>
  <c r="MI283" i="23"/>
  <c r="MI281" i="23"/>
  <c r="LT283" i="23"/>
  <c r="LT281" i="23"/>
  <c r="KG281" i="23"/>
  <c r="KG283" i="23"/>
  <c r="JW283" i="23"/>
  <c r="JW281" i="23"/>
  <c r="JS281" i="23"/>
  <c r="JS283" i="23"/>
  <c r="JH283" i="23"/>
  <c r="JH281" i="23"/>
  <c r="HU281" i="23"/>
  <c r="HU283" i="23"/>
  <c r="HK283" i="23"/>
  <c r="HK281" i="23"/>
  <c r="HG281" i="23"/>
  <c r="HG283" i="23"/>
  <c r="GV283" i="23"/>
  <c r="GV281" i="23"/>
  <c r="FI281" i="23"/>
  <c r="FI283" i="23"/>
  <c r="EY283" i="23"/>
  <c r="EY281" i="23"/>
  <c r="EU281" i="23"/>
  <c r="EU283" i="23"/>
  <c r="EJ283" i="23"/>
  <c r="EJ281" i="23"/>
  <c r="CW281" i="23"/>
  <c r="CW283" i="23"/>
  <c r="CM283" i="23"/>
  <c r="CM281" i="23"/>
  <c r="CI281" i="23"/>
  <c r="CI283" i="23"/>
  <c r="BX283" i="23"/>
  <c r="BX281" i="23"/>
  <c r="AQ283" i="23"/>
  <c r="AQ281" i="23"/>
  <c r="AM281" i="23"/>
  <c r="AM283" i="23"/>
  <c r="E281" i="23"/>
  <c r="E283" i="23"/>
  <c r="B54" i="32"/>
  <c r="J69" i="31"/>
  <c r="J59" i="2"/>
  <c r="OH283" i="23"/>
  <c r="NB283" i="23"/>
  <c r="LV283" i="23"/>
  <c r="KP283" i="23"/>
  <c r="JJ283" i="23"/>
  <c r="ID283" i="23"/>
  <c r="GX283" i="23"/>
  <c r="FR283" i="23"/>
  <c r="NC281" i="23"/>
  <c r="NC283" i="23"/>
  <c r="MR283" i="23"/>
  <c r="MR281" i="23"/>
  <c r="LE281" i="23"/>
  <c r="LE283" i="23"/>
  <c r="KU283" i="23"/>
  <c r="KU281" i="23"/>
  <c r="KQ281" i="23"/>
  <c r="KQ283" i="23"/>
  <c r="IS281" i="23"/>
  <c r="IS283" i="23"/>
  <c r="II283" i="23"/>
  <c r="II281" i="23"/>
  <c r="IE281" i="23"/>
  <c r="IE283" i="23"/>
  <c r="HT283" i="23"/>
  <c r="HT281" i="23"/>
  <c r="GG281" i="23"/>
  <c r="GG283" i="23"/>
  <c r="FW283" i="23"/>
  <c r="FW281" i="23"/>
  <c r="FS281" i="23"/>
  <c r="FS283" i="23"/>
  <c r="FH283" i="23"/>
  <c r="FH281" i="23"/>
  <c r="DU281" i="23"/>
  <c r="DU283" i="23"/>
  <c r="DK283" i="23"/>
  <c r="DK281" i="23"/>
  <c r="DG281" i="23"/>
  <c r="DG283" i="23"/>
  <c r="CV283" i="23"/>
  <c r="CV281" i="23"/>
  <c r="BI281" i="23"/>
  <c r="BI283" i="23"/>
  <c r="AY283" i="23"/>
  <c r="AY281" i="23"/>
  <c r="AU281" i="23"/>
  <c r="AU283" i="23"/>
  <c r="M281" i="23"/>
  <c r="M283" i="23"/>
  <c r="R56" i="24"/>
  <c r="S56" i="24" s="1"/>
  <c r="T56" i="24" s="1"/>
  <c r="D282" i="23"/>
  <c r="OL283" i="23"/>
  <c r="OD283" i="23"/>
  <c r="NV283" i="23"/>
  <c r="NN283" i="23"/>
  <c r="NF283" i="23"/>
  <c r="MX283" i="23"/>
  <c r="MP283" i="23"/>
  <c r="MH283" i="23"/>
  <c r="LZ283" i="23"/>
  <c r="LR283" i="23"/>
  <c r="LJ283" i="23"/>
  <c r="LB283" i="23"/>
  <c r="KT283" i="23"/>
  <c r="KL283" i="23"/>
  <c r="KD283" i="23"/>
  <c r="JV283" i="23"/>
  <c r="JN283" i="23"/>
  <c r="JF283" i="23"/>
  <c r="IX283" i="23"/>
  <c r="IP283" i="23"/>
  <c r="IH283" i="23"/>
  <c r="HZ283" i="23"/>
  <c r="HR283" i="23"/>
  <c r="HJ283" i="23"/>
  <c r="HB283" i="23"/>
  <c r="GT283" i="23"/>
  <c r="GL283" i="23"/>
  <c r="GD283" i="23"/>
  <c r="FV283" i="23"/>
  <c r="FN283" i="23"/>
  <c r="FF283" i="23"/>
  <c r="EX283" i="23"/>
  <c r="M302" i="23"/>
  <c r="E302" i="23"/>
  <c r="R302" i="23"/>
  <c r="J302" i="23"/>
  <c r="R60" i="24"/>
  <c r="S60" i="24" s="1"/>
  <c r="T60" i="24" s="1"/>
  <c r="O302" i="23"/>
  <c r="KU303" i="23" l="1"/>
  <c r="OC303" i="23"/>
  <c r="LS303" i="23"/>
  <c r="MB303" i="23"/>
  <c r="MI303" i="23"/>
  <c r="MC303" i="23"/>
  <c r="NM303" i="23"/>
  <c r="NQ303" i="23"/>
  <c r="IF281" i="23"/>
  <c r="JM303" i="23"/>
  <c r="OE303" i="23"/>
  <c r="JH304" i="23"/>
  <c r="OK303" i="23"/>
  <c r="MR304" i="23"/>
  <c r="OH303" i="23"/>
  <c r="MQ303" i="23"/>
  <c r="NU304" i="23"/>
  <c r="CQ283" i="23"/>
  <c r="HK303" i="23"/>
  <c r="JO303" i="23"/>
  <c r="JY303" i="23"/>
  <c r="LU303" i="23"/>
  <c r="LY303" i="23"/>
  <c r="NW304" i="23"/>
  <c r="MS303" i="23"/>
  <c r="W12" i="35"/>
  <c r="KX304" i="23"/>
  <c r="NG283" i="23"/>
  <c r="NQ281" i="23"/>
  <c r="KE281" i="23"/>
  <c r="MO303" i="23"/>
  <c r="AH283" i="23"/>
  <c r="JI303" i="23"/>
  <c r="JW303" i="23"/>
  <c r="GO304" i="23"/>
  <c r="KS303" i="23"/>
  <c r="NA304" i="23"/>
  <c r="KH304" i="23"/>
  <c r="KT303" i="23"/>
  <c r="IY303" i="23"/>
  <c r="KO304" i="23"/>
  <c r="HU304" i="23"/>
  <c r="DE304" i="23"/>
  <c r="FS303" i="23"/>
  <c r="DZ304" i="23"/>
  <c r="HB303" i="23"/>
  <c r="C23" i="37"/>
  <c r="A19" i="17" s="1"/>
  <c r="C73" i="37"/>
  <c r="A4" i="1" s="1"/>
  <c r="C80" i="37"/>
  <c r="D10" i="35" s="1"/>
  <c r="C93" i="37"/>
  <c r="B10" i="1" s="1"/>
  <c r="C51" i="37"/>
  <c r="A44" i="17" s="1"/>
  <c r="C144" i="37"/>
  <c r="C165" i="37"/>
  <c r="J2" i="31" s="1"/>
  <c r="J29" i="31" s="1"/>
  <c r="C100" i="37"/>
  <c r="A14" i="1" s="1"/>
  <c r="C79" i="37"/>
  <c r="C11" i="38" s="1"/>
  <c r="C84" i="37"/>
  <c r="C6" i="37"/>
  <c r="D4" i="1" s="1"/>
  <c r="C150" i="37"/>
  <c r="N61" i="24" s="1"/>
  <c r="C180" i="37"/>
  <c r="C160" i="37"/>
  <c r="E2" i="2" s="1"/>
  <c r="E29" i="2" s="1"/>
  <c r="C152" i="37"/>
  <c r="N58" i="24" s="1"/>
  <c r="C97" i="37"/>
  <c r="A11" i="1" s="1"/>
  <c r="C113" i="37"/>
  <c r="A27" i="1" s="1"/>
  <c r="C30" i="37"/>
  <c r="C179" i="37"/>
  <c r="C158" i="37"/>
  <c r="C2" i="34" s="1"/>
  <c r="C29" i="34" s="1"/>
  <c r="C85" i="37"/>
  <c r="I10" i="35" s="1"/>
  <c r="C78" i="37"/>
  <c r="C10" i="38" s="1"/>
  <c r="C8" i="37"/>
  <c r="I7" i="24" s="1"/>
  <c r="U7" i="24" s="1"/>
  <c r="C68" i="37"/>
  <c r="A60" i="17" s="1"/>
  <c r="C96" i="37"/>
  <c r="E10" i="1" s="1"/>
  <c r="C64" i="37"/>
  <c r="A56" i="17" s="1"/>
  <c r="C37" i="37"/>
  <c r="A30" i="17" s="1"/>
  <c r="C111" i="37"/>
  <c r="A25" i="1" s="1"/>
  <c r="C172" i="37"/>
  <c r="C141" i="37"/>
  <c r="C168" i="37"/>
  <c r="M2" i="30" s="1"/>
  <c r="M29" i="30" s="1"/>
  <c r="C13" i="37"/>
  <c r="A12" i="17" s="1"/>
  <c r="C163" i="37"/>
  <c r="H2" i="2" s="1"/>
  <c r="H29" i="2" s="1"/>
  <c r="C127" i="37"/>
  <c r="A22" i="18" s="1"/>
  <c r="C58" i="37"/>
  <c r="A50" i="17" s="1"/>
  <c r="C74" i="37"/>
  <c r="C106" i="37"/>
  <c r="A20" i="1" s="1"/>
  <c r="C81" i="37"/>
  <c r="E10" i="35" s="1"/>
  <c r="C188" i="37"/>
  <c r="B56" i="17" s="1"/>
  <c r="C5" i="37"/>
  <c r="B1" i="17" s="1"/>
  <c r="C156" i="37"/>
  <c r="C170" i="37"/>
  <c r="O2" i="34" s="1"/>
  <c r="O29" i="34" s="1"/>
  <c r="C197" i="37"/>
  <c r="C134" i="37"/>
  <c r="A19" i="18" s="1"/>
  <c r="B14" i="23" s="1"/>
  <c r="C50" i="37"/>
  <c r="A42" i="17" s="1"/>
  <c r="C22" i="37"/>
  <c r="A18" i="17" s="1"/>
  <c r="C117" i="37"/>
  <c r="E20" i="1" s="1"/>
  <c r="C76" i="37"/>
  <c r="A10" i="38" s="1"/>
  <c r="C10" i="37"/>
  <c r="D8" i="1" s="1"/>
  <c r="C175" i="37"/>
  <c r="A2" i="38" s="1"/>
  <c r="C89" i="37"/>
  <c r="M10" i="35" s="1"/>
  <c r="C59" i="37"/>
  <c r="A51" i="17" s="1"/>
  <c r="C20" i="37"/>
  <c r="A17" i="17" s="1"/>
  <c r="C139" i="37"/>
  <c r="C138" i="37"/>
  <c r="C189" i="37"/>
  <c r="C154" i="37"/>
  <c r="N60" i="24" s="1"/>
  <c r="C42" i="37"/>
  <c r="A35" i="17" s="1"/>
  <c r="C29" i="37"/>
  <c r="A24" i="17" s="1"/>
  <c r="C147" i="37"/>
  <c r="N57" i="24" s="1"/>
  <c r="C3" i="37"/>
  <c r="D3" i="1" s="1"/>
  <c r="C87" i="37"/>
  <c r="K10" i="35" s="1"/>
  <c r="C83" i="37"/>
  <c r="F10" i="38" s="1"/>
  <c r="C45" i="37"/>
  <c r="A37" i="17" s="1"/>
  <c r="C121" i="37"/>
  <c r="A5" i="1" s="1"/>
  <c r="C39" i="37"/>
  <c r="A32" i="17" s="1"/>
  <c r="C12" i="37"/>
  <c r="A11" i="17" s="1"/>
  <c r="C14" i="37"/>
  <c r="C16" i="37"/>
  <c r="C7" i="37"/>
  <c r="B4" i="17" s="1"/>
  <c r="K4" i="35" s="1"/>
  <c r="C132" i="37"/>
  <c r="A27" i="18" s="1"/>
  <c r="C41" i="37"/>
  <c r="A34" i="17" s="1"/>
  <c r="C4" i="37"/>
  <c r="B3" i="17" s="1"/>
  <c r="B3" i="18" s="1"/>
  <c r="C122" i="37"/>
  <c r="K2" i="1" s="1"/>
  <c r="C21" i="37"/>
  <c r="C77" i="37"/>
  <c r="B10" i="35" s="1"/>
  <c r="C36" i="37"/>
  <c r="C157" i="37"/>
  <c r="B2" i="34" s="1"/>
  <c r="B29" i="34" s="1"/>
  <c r="C88" i="37"/>
  <c r="K10" i="38" s="1"/>
  <c r="C90" i="37"/>
  <c r="J11" i="35" s="1"/>
  <c r="C166" i="37"/>
  <c r="K2" i="31" s="1"/>
  <c r="K29" i="31" s="1"/>
  <c r="C72" i="37"/>
  <c r="A2" i="35" s="1"/>
  <c r="C143" i="37"/>
  <c r="C114" i="37"/>
  <c r="C67" i="37"/>
  <c r="A59" i="17" s="1"/>
  <c r="C196" i="37"/>
  <c r="C102" i="37"/>
  <c r="A16" i="1" s="1"/>
  <c r="C31" i="37"/>
  <c r="A25" i="17" s="1"/>
  <c r="C171" i="37"/>
  <c r="C44" i="37"/>
  <c r="C149" i="37"/>
  <c r="C133" i="37"/>
  <c r="B28" i="18" s="1"/>
  <c r="C53" i="37"/>
  <c r="A43" i="17" s="1"/>
  <c r="C183" i="37"/>
  <c r="C145" i="37"/>
  <c r="K55" i="24" s="1"/>
  <c r="C47" i="37"/>
  <c r="A39" i="17" s="1"/>
  <c r="C177" i="37"/>
  <c r="H11" i="38" s="1"/>
  <c r="C153" i="37"/>
  <c r="N59" i="24" s="1"/>
  <c r="C52" i="37"/>
  <c r="A45" i="17" s="1"/>
  <c r="C182" i="37"/>
  <c r="C125" i="37"/>
  <c r="A10" i="18" s="1"/>
  <c r="C61" i="37"/>
  <c r="A53" i="17" s="1"/>
  <c r="C191" i="37"/>
  <c r="C129" i="37"/>
  <c r="A24" i="18" s="1"/>
  <c r="C55" i="37"/>
  <c r="A47" i="17" s="1"/>
  <c r="C185" i="37"/>
  <c r="C9" i="37"/>
  <c r="B7" i="17" s="1"/>
  <c r="E7" i="1" s="1"/>
  <c r="C151" i="37"/>
  <c r="C49" i="37"/>
  <c r="A41" i="17" s="1"/>
  <c r="C187" i="37"/>
  <c r="C101" i="37"/>
  <c r="A15" i="1" s="1"/>
  <c r="C26" i="37"/>
  <c r="B31" i="17" s="1"/>
  <c r="C164" i="37"/>
  <c r="I2" i="31" s="1"/>
  <c r="I29" i="31" s="1"/>
  <c r="C94" i="37"/>
  <c r="C10" i="1" s="1"/>
  <c r="C137" i="37"/>
  <c r="C60" i="37"/>
  <c r="A52" i="17" s="1"/>
  <c r="C190" i="37"/>
  <c r="C104" i="37"/>
  <c r="A18" i="1" s="1"/>
  <c r="C35" i="37"/>
  <c r="A28" i="17" s="1"/>
  <c r="B55" i="24" s="1"/>
  <c r="C199" i="37"/>
  <c r="C98" i="37"/>
  <c r="A12" i="1" s="1"/>
  <c r="C63" i="37"/>
  <c r="A55" i="17" s="1"/>
  <c r="C193" i="37"/>
  <c r="C174" i="37"/>
  <c r="C173" i="37"/>
  <c r="C135" i="37"/>
  <c r="A2" i="24" s="1"/>
  <c r="C57" i="37"/>
  <c r="A49" i="17" s="1"/>
  <c r="C195" i="37"/>
  <c r="C112" i="37"/>
  <c r="A26" i="1" s="1"/>
  <c r="C15" i="37"/>
  <c r="A13" i="17" s="1"/>
  <c r="C95" i="37"/>
  <c r="D10" i="1" s="1"/>
  <c r="C70" i="37"/>
  <c r="C148" i="37"/>
  <c r="C126" i="37"/>
  <c r="A11" i="18" s="1"/>
  <c r="B4" i="23" s="1"/>
  <c r="C69" i="37"/>
  <c r="A61" i="17" s="1"/>
  <c r="C198" i="37"/>
  <c r="C119" i="37"/>
  <c r="E26" i="1" s="1"/>
  <c r="C33" i="37"/>
  <c r="A27" i="17" s="1"/>
  <c r="C82" i="37"/>
  <c r="E10" i="38" s="1"/>
  <c r="C109" i="37"/>
  <c r="A23" i="1" s="1"/>
  <c r="C34" i="37"/>
  <c r="C123" i="37"/>
  <c r="K3" i="1" s="1"/>
  <c r="C108" i="37"/>
  <c r="A22" i="1" s="1"/>
  <c r="C131" i="37"/>
  <c r="A26" i="18" s="1"/>
  <c r="C66" i="37"/>
  <c r="A58" i="17" s="1"/>
  <c r="C107" i="37"/>
  <c r="A21" i="1" s="1"/>
  <c r="C71" i="37"/>
  <c r="C120" i="37"/>
  <c r="C43" i="37"/>
  <c r="A36" i="17" s="1"/>
  <c r="C181" i="37"/>
  <c r="C103" i="37"/>
  <c r="A17" i="1" s="1"/>
  <c r="C32" i="37"/>
  <c r="A26" i="17" s="1"/>
  <c r="C162" i="37"/>
  <c r="G2" i="30" s="1"/>
  <c r="G29" i="30" s="1"/>
  <c r="C92" i="37"/>
  <c r="A10" i="1" s="1"/>
  <c r="C18" i="37"/>
  <c r="A15" i="17" s="1"/>
  <c r="C24" i="37"/>
  <c r="A20" i="17" s="1"/>
  <c r="C116" i="37"/>
  <c r="E17" i="1" s="1"/>
  <c r="C86" i="37"/>
  <c r="C167" i="37"/>
  <c r="C136" i="37"/>
  <c r="M2" i="24" s="1"/>
  <c r="C115" i="37"/>
  <c r="E11" i="1" s="1"/>
  <c r="C75" i="37"/>
  <c r="C38" i="37"/>
  <c r="A31" i="17" s="1"/>
  <c r="C140" i="37"/>
  <c r="C200" i="37"/>
  <c r="C161" i="37"/>
  <c r="C128" i="37"/>
  <c r="A23" i="18" s="1"/>
  <c r="C91" i="37"/>
  <c r="A2" i="1" s="1"/>
  <c r="C40" i="37"/>
  <c r="A33" i="17" s="1"/>
  <c r="C28" i="37"/>
  <c r="A23" i="17" s="1"/>
  <c r="C142" i="37"/>
  <c r="C159" i="37"/>
  <c r="C130" i="37"/>
  <c r="A25" i="18" s="1"/>
  <c r="C46" i="37"/>
  <c r="A38" i="17" s="1"/>
  <c r="C27" i="37"/>
  <c r="A22" i="17" s="1"/>
  <c r="C176" i="37"/>
  <c r="C146" i="37"/>
  <c r="N56" i="24" s="1"/>
  <c r="C124" i="37"/>
  <c r="A2" i="18" s="1"/>
  <c r="C48" i="37"/>
  <c r="A40" i="17" s="1"/>
  <c r="C25" i="37"/>
  <c r="A21" i="17" s="1"/>
  <c r="C178" i="37"/>
  <c r="C99" i="37"/>
  <c r="A13" i="1" s="1"/>
  <c r="C54" i="37"/>
  <c r="A46" i="17" s="1"/>
  <c r="C19" i="37"/>
  <c r="A16" i="17" s="1"/>
  <c r="C184" i="37"/>
  <c r="C169" i="37"/>
  <c r="C65" i="37"/>
  <c r="A57" i="17" s="1"/>
  <c r="C2" i="37"/>
  <c r="A2" i="17" s="1"/>
  <c r="C194" i="37"/>
  <c r="C105" i="37"/>
  <c r="A19" i="1" s="1"/>
  <c r="C56" i="37"/>
  <c r="A48" i="17" s="1"/>
  <c r="C17" i="37"/>
  <c r="A14" i="17" s="1"/>
  <c r="C186" i="37"/>
  <c r="C155" i="37"/>
  <c r="N62" i="24" s="1"/>
  <c r="C110" i="37"/>
  <c r="A24" i="1" s="1"/>
  <c r="C62" i="37"/>
  <c r="A54" i="17" s="1"/>
  <c r="C11" i="37"/>
  <c r="A10" i="17" s="1"/>
  <c r="C192" i="37"/>
  <c r="C118" i="37"/>
  <c r="E25" i="1" s="1"/>
  <c r="A4" i="24"/>
  <c r="O2" i="33"/>
  <c r="O29" i="33" s="1"/>
  <c r="M4" i="24"/>
  <c r="A4" i="35"/>
  <c r="DS303" i="23"/>
  <c r="FB304" i="23"/>
  <c r="HL303" i="23"/>
  <c r="GV303" i="23"/>
  <c r="FO304" i="23"/>
  <c r="HD303" i="23"/>
  <c r="BR304" i="23"/>
  <c r="GK304" i="23"/>
  <c r="CT303" i="23"/>
  <c r="BW304" i="23"/>
  <c r="EI303" i="23"/>
  <c r="CG303" i="23"/>
  <c r="JL304" i="23"/>
  <c r="BG304" i="23"/>
  <c r="NS304" i="23"/>
  <c r="GP303" i="23"/>
  <c r="GT303" i="23"/>
  <c r="EY303" i="23"/>
  <c r="EA303" i="23"/>
  <c r="GN303" i="23"/>
  <c r="DS281" i="23"/>
  <c r="GC281" i="23"/>
  <c r="GC303" i="23"/>
  <c r="HN304" i="23"/>
  <c r="DV303" i="23"/>
  <c r="GL304" i="23"/>
  <c r="GA304" i="23"/>
  <c r="GY304" i="23"/>
  <c r="HM303" i="23"/>
  <c r="HF303" i="23"/>
  <c r="BB303" i="23"/>
  <c r="F303" i="23"/>
  <c r="HE303" i="23"/>
  <c r="CO303" i="23"/>
  <c r="AQ303" i="23"/>
  <c r="LW303" i="23"/>
  <c r="IP304" i="23"/>
  <c r="D371" i="35"/>
  <c r="OI303" i="23"/>
  <c r="D273" i="35"/>
  <c r="EH304" i="23"/>
  <c r="DU304" i="23"/>
  <c r="AK283" i="23"/>
  <c r="DC304" i="23"/>
  <c r="HS303" i="23"/>
  <c r="BA303" i="23"/>
  <c r="BA304" i="23"/>
  <c r="Q303" i="23"/>
  <c r="EQ303" i="23"/>
  <c r="IV283" i="23"/>
  <c r="ME283" i="23"/>
  <c r="JG281" i="23"/>
  <c r="GK281" i="23"/>
  <c r="GU303" i="23"/>
  <c r="ES303" i="23"/>
  <c r="DJ283" i="23"/>
  <c r="FR304" i="23"/>
  <c r="GW303" i="23"/>
  <c r="D306" i="35"/>
  <c r="Z306" i="35" s="1"/>
  <c r="D373" i="35"/>
  <c r="Z373" i="35" s="1"/>
  <c r="IW303" i="23"/>
  <c r="EC304" i="23"/>
  <c r="D125" i="35"/>
  <c r="D157" i="35"/>
  <c r="Z157" i="35" s="1"/>
  <c r="M157" i="35" s="1"/>
  <c r="P157" i="35" s="1"/>
  <c r="Q157" i="35" s="1"/>
  <c r="D205" i="35"/>
  <c r="D237" i="35"/>
  <c r="Z237" i="35" s="1"/>
  <c r="HX303" i="23"/>
  <c r="ME304" i="23"/>
  <c r="KJ303" i="23"/>
  <c r="EX304" i="23"/>
  <c r="D250" i="35"/>
  <c r="D292" i="35"/>
  <c r="D317" i="35"/>
  <c r="Z317" i="35" s="1"/>
  <c r="D263" i="35"/>
  <c r="Z263" i="35" s="1"/>
  <c r="M263" i="35" s="1"/>
  <c r="P263" i="35" s="1"/>
  <c r="Q263" i="35" s="1"/>
  <c r="D249" i="35"/>
  <c r="Z249" i="35" s="1"/>
  <c r="D377" i="35"/>
  <c r="Z377" i="35" s="1"/>
  <c r="D401" i="35"/>
  <c r="Z401" i="35" s="1"/>
  <c r="D259" i="35"/>
  <c r="Z259" i="35" s="1"/>
  <c r="D224" i="35"/>
  <c r="D222" i="35"/>
  <c r="D262" i="35"/>
  <c r="Z262" i="35" s="1"/>
  <c r="LX304" i="23"/>
  <c r="D290" i="35"/>
  <c r="Z290" i="35" s="1"/>
  <c r="D331" i="35"/>
  <c r="Z331" i="35" s="1"/>
  <c r="D363" i="35"/>
  <c r="D389" i="35"/>
  <c r="Z389" i="35" s="1"/>
  <c r="D254" i="35"/>
  <c r="Z254" i="35" s="1"/>
  <c r="D295" i="35"/>
  <c r="Z295" i="35" s="1"/>
  <c r="D297" i="35"/>
  <c r="Z297" i="35" s="1"/>
  <c r="GH303" i="23"/>
  <c r="BO303" i="23"/>
  <c r="BD304" i="23"/>
  <c r="LG303" i="23"/>
  <c r="GZ303" i="23"/>
  <c r="IU304" i="23"/>
  <c r="OJ304" i="23"/>
  <c r="DB304" i="23"/>
  <c r="D291" i="35"/>
  <c r="Z291" i="35" s="1"/>
  <c r="D307" i="35"/>
  <c r="Z307" i="35" s="1"/>
  <c r="D303" i="35"/>
  <c r="Z303" i="35" s="1"/>
  <c r="IH303" i="23"/>
  <c r="D314" i="35"/>
  <c r="Z314" i="35" s="1"/>
  <c r="M314" i="35" s="1"/>
  <c r="P314" i="35" s="1"/>
  <c r="Q314" i="35" s="1"/>
  <c r="D244" i="35"/>
  <c r="Z244" i="35" s="1"/>
  <c r="D261" i="35"/>
  <c r="Z261" i="35" s="1"/>
  <c r="D286" i="35"/>
  <c r="Z286" i="35" s="1"/>
  <c r="D343" i="35"/>
  <c r="Z343" i="35" s="1"/>
  <c r="D375" i="35"/>
  <c r="Z375" i="35" s="1"/>
  <c r="D288" i="35"/>
  <c r="Z288" i="35" s="1"/>
  <c r="D361" i="35"/>
  <c r="Z361" i="35" s="1"/>
  <c r="OB303" i="23"/>
  <c r="D108" i="35"/>
  <c r="Z108" i="35" s="1"/>
  <c r="D198" i="35"/>
  <c r="Z198" i="35" s="1"/>
  <c r="BJ303" i="23"/>
  <c r="D269" i="35"/>
  <c r="D294" i="35"/>
  <c r="Z294" i="35" s="1"/>
  <c r="D248" i="35"/>
  <c r="Z248" i="35" s="1"/>
  <c r="D385" i="35"/>
  <c r="Z385" i="35" s="1"/>
  <c r="FL303" i="23"/>
  <c r="DI304" i="23"/>
  <c r="D63" i="35"/>
  <c r="D77" i="35"/>
  <c r="Z77" i="35" s="1"/>
  <c r="D85" i="35"/>
  <c r="Z85" i="35" s="1"/>
  <c r="D87" i="35"/>
  <c r="Z87" i="35" s="1"/>
  <c r="D95" i="35"/>
  <c r="Z95" i="35" s="1"/>
  <c r="D109" i="35"/>
  <c r="Z109" i="35" s="1"/>
  <c r="D183" i="35"/>
  <c r="Z183" i="35" s="1"/>
  <c r="D243" i="35"/>
  <c r="Z243" i="35" s="1"/>
  <c r="HR303" i="23"/>
  <c r="D107" i="35"/>
  <c r="Z107" i="35" s="1"/>
  <c r="D139" i="35"/>
  <c r="Z139" i="35" s="1"/>
  <c r="D167" i="35"/>
  <c r="Z167" i="35" s="1"/>
  <c r="D207" i="35"/>
  <c r="Z207" i="35" s="1"/>
  <c r="D204" i="35"/>
  <c r="Z204" i="35" s="1"/>
  <c r="EJ303" i="23"/>
  <c r="CV303" i="23"/>
  <c r="D132" i="35"/>
  <c r="Z132" i="35" s="1"/>
  <c r="GQ304" i="23"/>
  <c r="MN304" i="23"/>
  <c r="CX304" i="23"/>
  <c r="KB304" i="23"/>
  <c r="EV303" i="23"/>
  <c r="CY303" i="23"/>
  <c r="BZ303" i="23"/>
  <c r="HH304" i="23"/>
  <c r="CS303" i="23"/>
  <c r="EP304" i="23"/>
  <c r="GE304" i="23"/>
  <c r="D304" i="23"/>
  <c r="BV303" i="23"/>
  <c r="HT304" i="23"/>
  <c r="HP304" i="23"/>
  <c r="JK303" i="23"/>
  <c r="MF303" i="23"/>
  <c r="DR303" i="23"/>
  <c r="BI304" i="23"/>
  <c r="CW304" i="23"/>
  <c r="MV303" i="23"/>
  <c r="LO303" i="23"/>
  <c r="JC303" i="23"/>
  <c r="DN303" i="23"/>
  <c r="S304" i="23"/>
  <c r="BU303" i="23"/>
  <c r="GF304" i="23"/>
  <c r="DT304" i="23"/>
  <c r="FE304" i="23"/>
  <c r="FK304" i="23"/>
  <c r="IK304" i="23"/>
  <c r="HG303" i="23"/>
  <c r="DO304" i="23"/>
  <c r="CU303" i="23"/>
  <c r="DJ303" i="23"/>
  <c r="JT303" i="23"/>
  <c r="CH303" i="23"/>
  <c r="GX304" i="23"/>
  <c r="CJ304" i="23"/>
  <c r="OA303" i="23"/>
  <c r="HZ304" i="23"/>
  <c r="BH304" i="23"/>
  <c r="DM304" i="23"/>
  <c r="D115" i="35"/>
  <c r="Z115" i="35" s="1"/>
  <c r="D133" i="35"/>
  <c r="Z133" i="35" s="1"/>
  <c r="D147" i="35"/>
  <c r="Z147" i="35" s="1"/>
  <c r="M147" i="35" s="1"/>
  <c r="P147" i="35" s="1"/>
  <c r="Q147" i="35" s="1"/>
  <c r="D187" i="35"/>
  <c r="D387" i="35"/>
  <c r="Z387" i="35" s="1"/>
  <c r="D403" i="35"/>
  <c r="Z403" i="35" s="1"/>
  <c r="D276" i="35"/>
  <c r="Z276" i="35" s="1"/>
  <c r="D117" i="35"/>
  <c r="Z117" i="35" s="1"/>
  <c r="D127" i="35"/>
  <c r="Z127" i="35" s="1"/>
  <c r="D149" i="35"/>
  <c r="D169" i="35"/>
  <c r="Z169" i="35" s="1"/>
  <c r="D173" i="35"/>
  <c r="D177" i="35"/>
  <c r="Z177" i="35" s="1"/>
  <c r="D213" i="35"/>
  <c r="Z213" i="35" s="1"/>
  <c r="D231" i="35"/>
  <c r="Z231" i="35" s="1"/>
  <c r="LH303" i="23"/>
  <c r="HA304" i="23"/>
  <c r="AI303" i="23"/>
  <c r="EN303" i="23"/>
  <c r="NK303" i="23"/>
  <c r="EL304" i="23"/>
  <c r="GR304" i="23"/>
  <c r="D80" i="35"/>
  <c r="Z80" i="35" s="1"/>
  <c r="D92" i="35"/>
  <c r="Z92" i="35" s="1"/>
  <c r="D94" i="35"/>
  <c r="Z94" i="35" s="1"/>
  <c r="D96" i="35"/>
  <c r="Z96" i="35" s="1"/>
  <c r="D98" i="35"/>
  <c r="Z98" i="35" s="1"/>
  <c r="D102" i="35"/>
  <c r="D110" i="35"/>
  <c r="Z110" i="35" s="1"/>
  <c r="KY304" i="23"/>
  <c r="LP303" i="23"/>
  <c r="CL304" i="23"/>
  <c r="GG304" i="23"/>
  <c r="D359" i="35"/>
  <c r="D65" i="35"/>
  <c r="Z65" i="35" s="1"/>
  <c r="D79" i="35"/>
  <c r="Z79" i="35" s="1"/>
  <c r="D101" i="35"/>
  <c r="Z101" i="35" s="1"/>
  <c r="D143" i="35"/>
  <c r="Z143" i="35" s="1"/>
  <c r="D197" i="35"/>
  <c r="Z197" i="35" s="1"/>
  <c r="D215" i="35"/>
  <c r="Z215" i="35" s="1"/>
  <c r="D233" i="35"/>
  <c r="Z233" i="35" s="1"/>
  <c r="IE304" i="23"/>
  <c r="JD304" i="23"/>
  <c r="IM303" i="23"/>
  <c r="CQ304" i="23"/>
  <c r="GS304" i="23"/>
  <c r="CM303" i="23"/>
  <c r="NL303" i="23"/>
  <c r="CE303" i="23"/>
  <c r="V281" i="23"/>
  <c r="V283" i="23"/>
  <c r="KF283" i="23"/>
  <c r="CY283" i="23"/>
  <c r="KI283" i="23"/>
  <c r="BW281" i="23"/>
  <c r="GH281" i="23"/>
  <c r="GH283" i="23"/>
  <c r="EP283" i="23"/>
  <c r="GI304" i="23"/>
  <c r="LC281" i="23"/>
  <c r="NT303" i="23"/>
  <c r="KQ303" i="23"/>
  <c r="GM303" i="23"/>
  <c r="FG303" i="23"/>
  <c r="GD303" i="23"/>
  <c r="N303" i="23"/>
  <c r="N304" i="23"/>
  <c r="NC304" i="23"/>
  <c r="IG304" i="23"/>
  <c r="FV303" i="23"/>
  <c r="DK303" i="23"/>
  <c r="FW304" i="23"/>
  <c r="AY303" i="23"/>
  <c r="BQ304" i="23"/>
  <c r="IC303" i="23"/>
  <c r="IC304" i="23"/>
  <c r="FQ303" i="23"/>
  <c r="FQ304" i="23"/>
  <c r="GP281" i="23"/>
  <c r="GP283" i="23"/>
  <c r="AN304" i="23"/>
  <c r="HI304" i="23"/>
  <c r="AF303" i="23"/>
  <c r="IV303" i="23"/>
  <c r="FJ303" i="23"/>
  <c r="EK304" i="23"/>
  <c r="EK303" i="23"/>
  <c r="FA304" i="23"/>
  <c r="FA303" i="23"/>
  <c r="JS304" i="23"/>
  <c r="D91" i="35"/>
  <c r="Z91" i="35" s="1"/>
  <c r="D274" i="35"/>
  <c r="Z274" i="35" s="1"/>
  <c r="D379" i="35"/>
  <c r="Z379" i="35" s="1"/>
  <c r="D268" i="35"/>
  <c r="Z268" i="35" s="1"/>
  <c r="D284" i="35"/>
  <c r="Z284" i="35" s="1"/>
  <c r="D245" i="35"/>
  <c r="Z245" i="35" s="1"/>
  <c r="D325" i="35"/>
  <c r="Z325" i="35" s="1"/>
  <c r="D311" i="35"/>
  <c r="Z311" i="35" s="1"/>
  <c r="D409" i="35"/>
  <c r="Z409" i="35" s="1"/>
  <c r="D31" i="35"/>
  <c r="D282" i="35"/>
  <c r="Z282" i="35" s="1"/>
  <c r="D339" i="35"/>
  <c r="Z339" i="35" s="1"/>
  <c r="D260" i="35"/>
  <c r="Z260" i="35" s="1"/>
  <c r="D253" i="35"/>
  <c r="Z253" i="35" s="1"/>
  <c r="D285" i="35"/>
  <c r="Z285" i="35" s="1"/>
  <c r="D246" i="35"/>
  <c r="Z246" i="35" s="1"/>
  <c r="D264" i="35"/>
  <c r="Z264" i="35" s="1"/>
  <c r="D296" i="35"/>
  <c r="Z296" i="35" s="1"/>
  <c r="D257" i="35"/>
  <c r="Z257" i="35" s="1"/>
  <c r="D86" i="35"/>
  <c r="Z86" i="35" s="1"/>
  <c r="D136" i="35"/>
  <c r="Z136" i="35" s="1"/>
  <c r="D154" i="35"/>
  <c r="Z154" i="35" s="1"/>
  <c r="D168" i="35"/>
  <c r="Z168" i="35" s="1"/>
  <c r="D172" i="35"/>
  <c r="Z172" i="35" s="1"/>
  <c r="D184" i="35"/>
  <c r="Z184" i="35" s="1"/>
  <c r="D194" i="35"/>
  <c r="Z194" i="35" s="1"/>
  <c r="D208" i="35"/>
  <c r="Z208" i="35" s="1"/>
  <c r="D212" i="35"/>
  <c r="Z212" i="35" s="1"/>
  <c r="D226" i="35"/>
  <c r="Z226" i="35" s="1"/>
  <c r="D193" i="35"/>
  <c r="Z193" i="35" s="1"/>
  <c r="M317" i="35"/>
  <c r="P317" i="35" s="1"/>
  <c r="Q317" i="35" s="1"/>
  <c r="M65" i="35"/>
  <c r="P65" i="35" s="1"/>
  <c r="Q65" i="35" s="1"/>
  <c r="B54" i="31"/>
  <c r="BT304" i="23"/>
  <c r="CI303" i="23"/>
  <c r="DW304" i="23"/>
  <c r="HW303" i="23"/>
  <c r="FZ303" i="23"/>
  <c r="FP303" i="23"/>
  <c r="D49" i="35"/>
  <c r="Z49" i="35" s="1"/>
  <c r="D59" i="35"/>
  <c r="Z59" i="35" s="1"/>
  <c r="D67" i="35"/>
  <c r="Z67" i="35" s="1"/>
  <c r="D81" i="35"/>
  <c r="Z81" i="35" s="1"/>
  <c r="D89" i="35"/>
  <c r="Z89" i="35" s="1"/>
  <c r="D119" i="35"/>
  <c r="Z119" i="35" s="1"/>
  <c r="D159" i="35"/>
  <c r="Z159" i="35" s="1"/>
  <c r="D221" i="35"/>
  <c r="Z221" i="35" s="1"/>
  <c r="HV303" i="23"/>
  <c r="B54" i="2"/>
  <c r="DH304" i="23"/>
  <c r="FY303" i="23"/>
  <c r="FY304" i="23"/>
  <c r="KA303" i="23"/>
  <c r="BE304" i="23"/>
  <c r="M306" i="35"/>
  <c r="P306" i="35" s="1"/>
  <c r="Q306" i="35" s="1"/>
  <c r="KR304" i="23"/>
  <c r="BK303" i="23"/>
  <c r="KI303" i="23"/>
  <c r="MM303" i="23"/>
  <c r="ET304" i="23"/>
  <c r="ED304" i="23"/>
  <c r="EF303" i="23"/>
  <c r="M279" i="35"/>
  <c r="P279" i="35" s="1"/>
  <c r="Q279" i="35" s="1"/>
  <c r="M389" i="35"/>
  <c r="P389" i="35" s="1"/>
  <c r="Q389" i="35" s="1"/>
  <c r="M286" i="35"/>
  <c r="P286" i="35" s="1"/>
  <c r="Q286" i="35" s="1"/>
  <c r="FT304" i="23"/>
  <c r="ND303" i="23"/>
  <c r="HO304" i="23"/>
  <c r="ID304" i="23"/>
  <c r="CP303" i="23"/>
  <c r="DF303" i="23"/>
  <c r="IF304" i="23"/>
  <c r="M297" i="35"/>
  <c r="P297" i="35" s="1"/>
  <c r="Q297" i="35" s="1"/>
  <c r="M315" i="35"/>
  <c r="P315" i="35" s="1"/>
  <c r="Q315" i="35" s="1"/>
  <c r="D140" i="35"/>
  <c r="Z140" i="35" s="1"/>
  <c r="M283" i="35"/>
  <c r="P283" i="35" s="1"/>
  <c r="Q283" i="35" s="1"/>
  <c r="CF304" i="23"/>
  <c r="ER304" i="23"/>
  <c r="D190" i="35"/>
  <c r="Z190" i="35" s="1"/>
  <c r="IN304" i="23"/>
  <c r="MU304" i="23"/>
  <c r="KZ304" i="23"/>
  <c r="DQ304" i="23"/>
  <c r="FN304" i="23"/>
  <c r="M247" i="35"/>
  <c r="P247" i="35" s="1"/>
  <c r="Q247" i="35" s="1"/>
  <c r="D104" i="35"/>
  <c r="Z104" i="35" s="1"/>
  <c r="FI304" i="23"/>
  <c r="BY304" i="23"/>
  <c r="BY303" i="23"/>
  <c r="EW304" i="23"/>
  <c r="AZ304" i="23"/>
  <c r="FC304" i="23"/>
  <c r="FX304" i="23"/>
  <c r="CK303" i="23"/>
  <c r="CB303" i="23"/>
  <c r="BN304" i="23"/>
  <c r="FM303" i="23"/>
  <c r="BX303" i="23"/>
  <c r="FH303" i="23"/>
  <c r="X303" i="23"/>
  <c r="GJ303" i="23"/>
  <c r="BC303" i="23"/>
  <c r="EU303" i="23"/>
  <c r="EG303" i="23"/>
  <c r="EO304" i="23"/>
  <c r="AX304" i="23"/>
  <c r="CZ303" i="23"/>
  <c r="CC303" i="23"/>
  <c r="EB303" i="23"/>
  <c r="EM303" i="23"/>
  <c r="AV303" i="23"/>
  <c r="CA303" i="23"/>
  <c r="FU303" i="23"/>
  <c r="BF303" i="23"/>
  <c r="DX304" i="23"/>
  <c r="BL303" i="23"/>
  <c r="AA304" i="23"/>
  <c r="DP303" i="23"/>
  <c r="DY304" i="23"/>
  <c r="CN304" i="23"/>
  <c r="EZ304" i="23"/>
  <c r="EE304" i="23"/>
  <c r="BS303" i="23"/>
  <c r="BM303" i="23"/>
  <c r="GB303" i="23"/>
  <c r="D112" i="35"/>
  <c r="Z112" i="35" s="1"/>
  <c r="D114" i="35"/>
  <c r="Z114" i="35" s="1"/>
  <c r="D116" i="35"/>
  <c r="Z116" i="35" s="1"/>
  <c r="D120" i="35"/>
  <c r="Z120" i="35" s="1"/>
  <c r="D126" i="35"/>
  <c r="Z126" i="35" s="1"/>
  <c r="D128" i="35"/>
  <c r="Z128" i="35" s="1"/>
  <c r="D138" i="35"/>
  <c r="Z138" i="35" s="1"/>
  <c r="D142" i="35"/>
  <c r="Z142" i="35" s="1"/>
  <c r="D144" i="35"/>
  <c r="Z144" i="35" s="1"/>
  <c r="D146" i="35"/>
  <c r="Z146" i="35" s="1"/>
  <c r="D148" i="35"/>
  <c r="Z148" i="35" s="1"/>
  <c r="D152" i="35"/>
  <c r="Z152" i="35" s="1"/>
  <c r="D156" i="35"/>
  <c r="Z156" i="35" s="1"/>
  <c r="D158" i="35"/>
  <c r="Z158" i="35" s="1"/>
  <c r="D160" i="35"/>
  <c r="Z160" i="35" s="1"/>
  <c r="D162" i="35"/>
  <c r="Z162" i="35" s="1"/>
  <c r="D166" i="35"/>
  <c r="Z166" i="35" s="1"/>
  <c r="D170" i="35"/>
  <c r="Z170" i="35" s="1"/>
  <c r="D174" i="35"/>
  <c r="Z174" i="35" s="1"/>
  <c r="D176" i="35"/>
  <c r="Z176" i="35" s="1"/>
  <c r="D178" i="35"/>
  <c r="Z178" i="35" s="1"/>
  <c r="D188" i="35"/>
  <c r="Z188" i="35" s="1"/>
  <c r="D200" i="35"/>
  <c r="Z200" i="35" s="1"/>
  <c r="D206" i="35"/>
  <c r="Z206" i="35" s="1"/>
  <c r="D218" i="35"/>
  <c r="Z218" i="35" s="1"/>
  <c r="D228" i="35"/>
  <c r="Z228" i="35" s="1"/>
  <c r="D129" i="35"/>
  <c r="Z129" i="35" s="1"/>
  <c r="AH304" i="23"/>
  <c r="DD303" i="23"/>
  <c r="DG303" i="23"/>
  <c r="DA303" i="23"/>
  <c r="BP303" i="23"/>
  <c r="FD304" i="23"/>
  <c r="AP304" i="23"/>
  <c r="CR303" i="23"/>
  <c r="CD303" i="23"/>
  <c r="Z303" i="23"/>
  <c r="DL303" i="23"/>
  <c r="DL304" i="23"/>
  <c r="D196" i="35"/>
  <c r="Z196" i="35" s="1"/>
  <c r="D333" i="35"/>
  <c r="Z333" i="35" s="1"/>
  <c r="D181" i="35"/>
  <c r="Z181" i="35" s="1"/>
  <c r="D241" i="35"/>
  <c r="Z241" i="35" s="1"/>
  <c r="D302" i="35"/>
  <c r="Z302" i="35" s="1"/>
  <c r="D393" i="35"/>
  <c r="Z393" i="35" s="1"/>
  <c r="D277" i="35"/>
  <c r="Z277" i="35" s="1"/>
  <c r="D111" i="35"/>
  <c r="Z111" i="35" s="1"/>
  <c r="D163" i="35"/>
  <c r="Z163" i="35" s="1"/>
  <c r="D121" i="35"/>
  <c r="Z121" i="35" s="1"/>
  <c r="D203" i="35"/>
  <c r="Z203" i="35" s="1"/>
  <c r="D61" i="35"/>
  <c r="Z61" i="35" s="1"/>
  <c r="D353" i="35"/>
  <c r="Z353" i="35" s="1"/>
  <c r="D258" i="35"/>
  <c r="Z258" i="35" s="1"/>
  <c r="D313" i="35"/>
  <c r="Z313" i="35" s="1"/>
  <c r="D189" i="35"/>
  <c r="Z189" i="35" s="1"/>
  <c r="D267" i="35"/>
  <c r="Z267" i="35" s="1"/>
  <c r="D305" i="35"/>
  <c r="Z305" i="35" s="1"/>
  <c r="D118" i="35"/>
  <c r="Z118" i="35" s="1"/>
  <c r="D341" i="35"/>
  <c r="Z341" i="35" s="1"/>
  <c r="D310" i="35"/>
  <c r="Z310" i="35" s="1"/>
  <c r="D298" i="35"/>
  <c r="Z298" i="35" s="1"/>
  <c r="D280" i="35"/>
  <c r="Z280" i="35" s="1"/>
  <c r="D270" i="35"/>
  <c r="Z270" i="35" s="1"/>
  <c r="D217" i="35"/>
  <c r="Z217" i="35" s="1"/>
  <c r="D312" i="35"/>
  <c r="Z312" i="35" s="1"/>
  <c r="D216" i="35"/>
  <c r="Z216" i="35" s="1"/>
  <c r="D88" i="35"/>
  <c r="Z88" i="35" s="1"/>
  <c r="D347" i="35"/>
  <c r="Z347" i="35" s="1"/>
  <c r="D164" i="35"/>
  <c r="Z164" i="35" s="1"/>
  <c r="D99" i="35"/>
  <c r="Z99" i="35" s="1"/>
  <c r="D44" i="35"/>
  <c r="D82" i="35"/>
  <c r="Z82" i="35" s="1"/>
  <c r="D301" i="35"/>
  <c r="Z301" i="35" s="1"/>
  <c r="D182" i="35"/>
  <c r="Z182" i="35" s="1"/>
  <c r="D180" i="35"/>
  <c r="Z180" i="35" s="1"/>
  <c r="D29" i="35"/>
  <c r="D255" i="35"/>
  <c r="Z255" i="35" s="1"/>
  <c r="D209" i="35"/>
  <c r="Z209" i="35" s="1"/>
  <c r="D378" i="35"/>
  <c r="Z378" i="35" s="1"/>
  <c r="D199" i="35"/>
  <c r="Z199" i="35" s="1"/>
  <c r="D210" i="35"/>
  <c r="Z210" i="35" s="1"/>
  <c r="D367" i="35"/>
  <c r="Z367" i="35" s="1"/>
  <c r="D278" i="35"/>
  <c r="Z278" i="35" s="1"/>
  <c r="D100" i="35"/>
  <c r="Z100" i="35" s="1"/>
  <c r="D69" i="35"/>
  <c r="Z69" i="35" s="1"/>
  <c r="D134" i="35"/>
  <c r="Z134" i="35" s="1"/>
  <c r="D327" i="35"/>
  <c r="Z327" i="35" s="1"/>
  <c r="D304" i="35"/>
  <c r="Z304" i="35" s="1"/>
  <c r="D345" i="35"/>
  <c r="Z345" i="35" s="1"/>
  <c r="D365" i="35"/>
  <c r="Z365" i="35" s="1"/>
  <c r="D219" i="35"/>
  <c r="Z219" i="35" s="1"/>
  <c r="D192" i="35"/>
  <c r="Z192" i="35" s="1"/>
  <c r="D214" i="35"/>
  <c r="Z214" i="35" s="1"/>
  <c r="D275" i="35"/>
  <c r="Z275" i="35" s="1"/>
  <c r="D326" i="35"/>
  <c r="Z326" i="35" s="1"/>
  <c r="D390" i="35"/>
  <c r="Z390" i="35" s="1"/>
  <c r="D356" i="35"/>
  <c r="Z356" i="35" s="1"/>
  <c r="D338" i="35"/>
  <c r="Z338" i="35" s="1"/>
  <c r="D235" i="35"/>
  <c r="Z235" i="35" s="1"/>
  <c r="D402" i="35"/>
  <c r="Z402" i="35" s="1"/>
  <c r="D342" i="35"/>
  <c r="Z342" i="35" s="1"/>
  <c r="D406" i="35"/>
  <c r="Z406" i="35" s="1"/>
  <c r="D372" i="35"/>
  <c r="Z372" i="35" s="1"/>
  <c r="D354" i="35"/>
  <c r="Z354" i="35" s="1"/>
  <c r="D57" i="35"/>
  <c r="Z57" i="35" s="1"/>
  <c r="D358" i="35"/>
  <c r="Z358" i="35" s="1"/>
  <c r="D324" i="35"/>
  <c r="Z324" i="35" s="1"/>
  <c r="D388" i="35"/>
  <c r="Z388" i="35" s="1"/>
  <c r="D370" i="35"/>
  <c r="Z370" i="35" s="1"/>
  <c r="D50" i="35"/>
  <c r="Z50" i="35" s="1"/>
  <c r="D318" i="35"/>
  <c r="Z318" i="35" s="1"/>
  <c r="D382" i="35"/>
  <c r="Z382" i="35" s="1"/>
  <c r="D145" i="35"/>
  <c r="Z145" i="35" s="1"/>
  <c r="D55" i="35"/>
  <c r="Z55" i="35" s="1"/>
  <c r="D51" i="35"/>
  <c r="Z51" i="35" s="1"/>
  <c r="D328" i="35"/>
  <c r="Z328" i="35" s="1"/>
  <c r="D392" i="35"/>
  <c r="Z392" i="35" s="1"/>
  <c r="D352" i="35"/>
  <c r="Z352" i="35" s="1"/>
  <c r="D334" i="35"/>
  <c r="Z334" i="35" s="1"/>
  <c r="D398" i="35"/>
  <c r="Z398" i="35" s="1"/>
  <c r="D348" i="35"/>
  <c r="Z348" i="35" s="1"/>
  <c r="D332" i="35"/>
  <c r="Z332" i="35" s="1"/>
  <c r="D316" i="35"/>
  <c r="Z316" i="35" s="1"/>
  <c r="D83" i="35"/>
  <c r="Z83" i="35" s="1"/>
  <c r="D165" i="35"/>
  <c r="Z165" i="35" s="1"/>
  <c r="D175" i="35"/>
  <c r="Z175" i="35" s="1"/>
  <c r="D239" i="35"/>
  <c r="Z239" i="35" s="1"/>
  <c r="D75" i="35"/>
  <c r="Z75" i="35" s="1"/>
  <c r="D366" i="35"/>
  <c r="Z366" i="35" s="1"/>
  <c r="D186" i="35"/>
  <c r="Z186" i="35" s="1"/>
  <c r="D232" i="35"/>
  <c r="Z232" i="35" s="1"/>
  <c r="D240" i="35"/>
  <c r="Z240" i="35" s="1"/>
  <c r="D344" i="35"/>
  <c r="Z344" i="35" s="1"/>
  <c r="D408" i="35"/>
  <c r="Z408" i="35" s="1"/>
  <c r="D368" i="35"/>
  <c r="Z368" i="35" s="1"/>
  <c r="D330" i="35"/>
  <c r="Z330" i="35" s="1"/>
  <c r="D394" i="35"/>
  <c r="Z394" i="35" s="1"/>
  <c r="D364" i="35"/>
  <c r="Z364" i="35" s="1"/>
  <c r="D46" i="35"/>
  <c r="Z46" i="35" s="1"/>
  <c r="D56" i="35"/>
  <c r="Z56" i="35" s="1"/>
  <c r="D106" i="35"/>
  <c r="Z106" i="35" s="1"/>
  <c r="D395" i="35"/>
  <c r="Z395" i="35" s="1"/>
  <c r="D195" i="35"/>
  <c r="Z195" i="35" s="1"/>
  <c r="D151" i="35"/>
  <c r="Z151" i="35" s="1"/>
  <c r="D293" i="35"/>
  <c r="Z293" i="35" s="1"/>
  <c r="D76" i="35"/>
  <c r="Z76" i="35" s="1"/>
  <c r="D97" i="35"/>
  <c r="Z97" i="35" s="1"/>
  <c r="D130" i="35"/>
  <c r="Z130" i="35" s="1"/>
  <c r="D266" i="35"/>
  <c r="Z266" i="35" s="1"/>
  <c r="D153" i="35"/>
  <c r="Z153" i="35" s="1"/>
  <c r="D381" i="35"/>
  <c r="Z381" i="35" s="1"/>
  <c r="D337" i="35"/>
  <c r="Z337" i="35" s="1"/>
  <c r="D48" i="35"/>
  <c r="Z48" i="35" s="1"/>
  <c r="D72" i="35"/>
  <c r="Z72" i="35" s="1"/>
  <c r="D355" i="35"/>
  <c r="Z355" i="35" s="1"/>
  <c r="D287" i="35"/>
  <c r="Z287" i="35" s="1"/>
  <c r="D68" i="35"/>
  <c r="Z68" i="35" s="1"/>
  <c r="D223" i="35"/>
  <c r="Z223" i="35" s="1"/>
  <c r="D251" i="35"/>
  <c r="Z251" i="35" s="1"/>
  <c r="D220" i="35"/>
  <c r="Z220" i="35" s="1"/>
  <c r="D265" i="35"/>
  <c r="Z265" i="35" s="1"/>
  <c r="D289" i="35"/>
  <c r="Z289" i="35" s="1"/>
  <c r="D308" i="35"/>
  <c r="Z308" i="35" s="1"/>
  <c r="D369" i="35"/>
  <c r="Z369" i="35" s="1"/>
  <c r="D234" i="35"/>
  <c r="Z234" i="35" s="1"/>
  <c r="D360" i="35"/>
  <c r="Z360" i="35" s="1"/>
  <c r="D320" i="35"/>
  <c r="Z320" i="35" s="1"/>
  <c r="D384" i="35"/>
  <c r="Z384" i="35" s="1"/>
  <c r="D346" i="35"/>
  <c r="Z346" i="35" s="1"/>
  <c r="D410" i="35"/>
  <c r="Z410" i="35" s="1"/>
  <c r="D396" i="35"/>
  <c r="Z396" i="35" s="1"/>
  <c r="D113" i="35"/>
  <c r="Z113" i="35" s="1"/>
  <c r="D141" i="35"/>
  <c r="Z141" i="35" s="1"/>
  <c r="D37" i="35"/>
  <c r="D47" i="35"/>
  <c r="Z47" i="35" s="1"/>
  <c r="D58" i="35"/>
  <c r="Z58" i="35" s="1"/>
  <c r="D78" i="35"/>
  <c r="Z78" i="35" s="1"/>
  <c r="D103" i="35"/>
  <c r="Z103" i="35" s="1"/>
  <c r="D252" i="35"/>
  <c r="Z252" i="35" s="1"/>
  <c r="D351" i="35"/>
  <c r="Z351" i="35" s="1"/>
  <c r="D323" i="35"/>
  <c r="Z323" i="35" s="1"/>
  <c r="D335" i="35"/>
  <c r="Z335" i="35" s="1"/>
  <c r="D405" i="35"/>
  <c r="Z405" i="35" s="1"/>
  <c r="D71" i="35"/>
  <c r="Z71" i="35" s="1"/>
  <c r="D90" i="35"/>
  <c r="Z90" i="35" s="1"/>
  <c r="D122" i="35"/>
  <c r="Z122" i="35" s="1"/>
  <c r="D23" i="35"/>
  <c r="D229" i="35"/>
  <c r="Z229" i="35" s="1"/>
  <c r="D242" i="35"/>
  <c r="Z242" i="35" s="1"/>
  <c r="D137" i="35"/>
  <c r="Z137" i="35" s="1"/>
  <c r="D321" i="35"/>
  <c r="Z321" i="35" s="1"/>
  <c r="D397" i="35"/>
  <c r="Z397" i="35" s="1"/>
  <c r="D70" i="35"/>
  <c r="Z70" i="35" s="1"/>
  <c r="D309" i="35"/>
  <c r="Z309" i="35" s="1"/>
  <c r="D236" i="35"/>
  <c r="Z236" i="35" s="1"/>
  <c r="D376" i="35"/>
  <c r="Z376" i="35" s="1"/>
  <c r="D336" i="35"/>
  <c r="Z336" i="35" s="1"/>
  <c r="D400" i="35"/>
  <c r="Z400" i="35" s="1"/>
  <c r="D362" i="35"/>
  <c r="Z362" i="35" s="1"/>
  <c r="D380" i="35"/>
  <c r="Z380" i="35" s="1"/>
  <c r="D52" i="35"/>
  <c r="Z52" i="35" s="1"/>
  <c r="D62" i="35"/>
  <c r="Z62" i="35" s="1"/>
  <c r="D191" i="35"/>
  <c r="Z191" i="35" s="1"/>
  <c r="D202" i="35"/>
  <c r="Z202" i="35" s="1"/>
  <c r="D155" i="35"/>
  <c r="Z155" i="35" s="1"/>
  <c r="D60" i="35"/>
  <c r="Z60" i="35" s="1"/>
  <c r="D135" i="35"/>
  <c r="Z135" i="35" s="1"/>
  <c r="D281" i="35"/>
  <c r="Z281" i="35" s="1"/>
  <c r="D35" i="35"/>
  <c r="D54" i="35"/>
  <c r="Z54" i="35" s="1"/>
  <c r="D374" i="35"/>
  <c r="Z374" i="35" s="1"/>
  <c r="D340" i="35"/>
  <c r="Z340" i="35" s="1"/>
  <c r="D404" i="35"/>
  <c r="Z404" i="35" s="1"/>
  <c r="D322" i="35"/>
  <c r="Z322" i="35" s="1"/>
  <c r="D386" i="35"/>
  <c r="Z386" i="35" s="1"/>
  <c r="D350" i="35"/>
  <c r="Z350" i="35" s="1"/>
  <c r="D105" i="35"/>
  <c r="Z105" i="35" s="1"/>
  <c r="D161" i="35"/>
  <c r="Z161" i="35" s="1"/>
  <c r="D179" i="35"/>
  <c r="Z179" i="35" s="1"/>
  <c r="D407" i="35"/>
  <c r="Z407" i="35" s="1"/>
  <c r="D230" i="35"/>
  <c r="Z230" i="35" s="1"/>
  <c r="D271" i="35"/>
  <c r="Z271" i="35" s="1"/>
  <c r="D299" i="35"/>
  <c r="Z299" i="35" s="1"/>
  <c r="D201" i="35"/>
  <c r="Z201" i="35" s="1"/>
  <c r="D272" i="35"/>
  <c r="Z272" i="35" s="1"/>
  <c r="D319" i="35"/>
  <c r="Z319" i="35" s="1"/>
  <c r="D64" i="35"/>
  <c r="Z64" i="35" s="1"/>
  <c r="D74" i="35"/>
  <c r="Z74" i="35" s="1"/>
  <c r="D84" i="35"/>
  <c r="Z84" i="35" s="1"/>
  <c r="D227" i="35"/>
  <c r="Z227" i="35" s="1"/>
  <c r="D357" i="35"/>
  <c r="Z357" i="35" s="1"/>
  <c r="D256" i="35"/>
  <c r="Z256" i="35" s="1"/>
  <c r="D411" i="35"/>
  <c r="Z411" i="35" s="1"/>
  <c r="D41" i="35"/>
  <c r="D93" i="35"/>
  <c r="Z93" i="35" s="1"/>
  <c r="D171" i="35"/>
  <c r="Z171" i="35" s="1"/>
  <c r="D238" i="35"/>
  <c r="Z238" i="35" s="1"/>
  <c r="D300" i="35"/>
  <c r="Z300" i="35" s="1"/>
  <c r="D123" i="35"/>
  <c r="Z123" i="35" s="1"/>
  <c r="D43" i="35"/>
  <c r="D73" i="35"/>
  <c r="Z73" i="35" s="1"/>
  <c r="D349" i="35"/>
  <c r="Z349" i="35" s="1"/>
  <c r="D329" i="35"/>
  <c r="Z329" i="35" s="1"/>
  <c r="D399" i="35"/>
  <c r="Z399" i="35" s="1"/>
  <c r="D66" i="35"/>
  <c r="Z66" i="35" s="1"/>
  <c r="D185" i="35"/>
  <c r="Z185" i="35" s="1"/>
  <c r="D53" i="35"/>
  <c r="Z53" i="35" s="1"/>
  <c r="D211" i="35"/>
  <c r="Z211" i="35" s="1"/>
  <c r="D225" i="35"/>
  <c r="Z225" i="35" s="1"/>
  <c r="D124" i="35"/>
  <c r="Z124" i="35" s="1"/>
  <c r="D383" i="35"/>
  <c r="Z383" i="35" s="1"/>
  <c r="D150" i="35"/>
  <c r="Z150" i="35" s="1"/>
  <c r="D391" i="35"/>
  <c r="Z391" i="35" s="1"/>
  <c r="D131" i="35"/>
  <c r="Z131" i="35" s="1"/>
  <c r="AB304" i="23"/>
  <c r="AB303" i="23"/>
  <c r="D297" i="23"/>
  <c r="D298" i="23"/>
  <c r="V304" i="23"/>
  <c r="V303" i="23"/>
  <c r="T303" i="23"/>
  <c r="T304" i="23"/>
  <c r="AS303" i="23"/>
  <c r="AS304" i="23"/>
  <c r="AU303" i="23"/>
  <c r="AU304" i="23"/>
  <c r="P304" i="23"/>
  <c r="P303" i="23"/>
  <c r="AR304" i="23"/>
  <c r="AR303" i="23"/>
  <c r="AD303" i="23"/>
  <c r="AD304" i="23"/>
  <c r="Y303" i="23"/>
  <c r="Y304" i="23"/>
  <c r="K304" i="23"/>
  <c r="K303" i="23"/>
  <c r="AJ304" i="23"/>
  <c r="AJ303" i="23"/>
  <c r="I304" i="23"/>
  <c r="I303" i="23"/>
  <c r="AL303" i="23"/>
  <c r="AL304" i="23"/>
  <c r="L304" i="23"/>
  <c r="L303" i="23"/>
  <c r="AG303" i="23"/>
  <c r="AG304" i="23"/>
  <c r="U304" i="23"/>
  <c r="U303" i="23"/>
  <c r="AT304" i="23"/>
  <c r="AT303" i="23"/>
  <c r="W304" i="23"/>
  <c r="W303" i="23"/>
  <c r="AO304" i="23"/>
  <c r="AO303" i="23"/>
  <c r="AC303" i="23"/>
  <c r="AC304" i="23"/>
  <c r="AE304" i="23"/>
  <c r="AE303" i="23"/>
  <c r="AW304" i="23"/>
  <c r="AW303" i="23"/>
  <c r="H304" i="23"/>
  <c r="H303" i="23"/>
  <c r="AK303" i="23"/>
  <c r="AK304" i="23"/>
  <c r="AM303" i="23"/>
  <c r="AM304" i="23"/>
  <c r="E303" i="23"/>
  <c r="E304" i="23"/>
  <c r="G10" i="38"/>
  <c r="H10" i="35"/>
  <c r="A16" i="18"/>
  <c r="B11" i="23" s="1"/>
  <c r="M304" i="23"/>
  <c r="M303" i="23"/>
  <c r="O304" i="23"/>
  <c r="O303" i="23"/>
  <c r="R303" i="23"/>
  <c r="R304" i="23"/>
  <c r="J10" i="38"/>
  <c r="H3" i="38"/>
  <c r="A3" i="17"/>
  <c r="H10" i="38"/>
  <c r="D10" i="38"/>
  <c r="J303" i="23"/>
  <c r="J304" i="23"/>
  <c r="R57" i="24"/>
  <c r="S57" i="24" s="1"/>
  <c r="T57" i="24" s="1"/>
  <c r="D283" i="23"/>
  <c r="D281" i="23"/>
  <c r="E2" i="31" l="1"/>
  <c r="E29" i="31" s="1"/>
  <c r="E2" i="30"/>
  <c r="E29" i="30" s="1"/>
  <c r="E2" i="34"/>
  <c r="E29" i="34" s="1"/>
  <c r="B2" i="2"/>
  <c r="B29" i="2" s="1"/>
  <c r="A12" i="18"/>
  <c r="H2" i="31"/>
  <c r="H29" i="31" s="1"/>
  <c r="A4" i="18"/>
  <c r="B28" i="34"/>
  <c r="F10" i="35"/>
  <c r="J8" i="35"/>
  <c r="A4" i="17"/>
  <c r="B28" i="30"/>
  <c r="I4" i="24"/>
  <c r="U4" i="24" s="1"/>
  <c r="A14" i="18"/>
  <c r="B8" i="23" s="1"/>
  <c r="H4" i="38"/>
  <c r="A5" i="35"/>
  <c r="A5" i="17" s="1"/>
  <c r="B28" i="33"/>
  <c r="B28" i="2"/>
  <c r="B28" i="31"/>
  <c r="J4" i="35"/>
  <c r="B28" i="32"/>
  <c r="K2" i="2"/>
  <c r="K29" i="2" s="1"/>
  <c r="H2" i="33"/>
  <c r="H29" i="33" s="1"/>
  <c r="G2" i="31"/>
  <c r="G29" i="31" s="1"/>
  <c r="C2" i="33"/>
  <c r="C29" i="33" s="1"/>
  <c r="B10" i="38"/>
  <c r="C2" i="2"/>
  <c r="C29" i="2" s="1"/>
  <c r="C2" i="30"/>
  <c r="C29" i="30" s="1"/>
  <c r="C2" i="31"/>
  <c r="C29" i="31" s="1"/>
  <c r="C2" i="32"/>
  <c r="C29" i="32" s="1"/>
  <c r="G2" i="34"/>
  <c r="G29" i="34" s="1"/>
  <c r="G2" i="33"/>
  <c r="G29" i="33" s="1"/>
  <c r="G2" i="2"/>
  <c r="G29" i="2" s="1"/>
  <c r="G2" i="32"/>
  <c r="G29" i="32" s="1"/>
  <c r="B22" i="17"/>
  <c r="A21" i="18"/>
  <c r="B2" i="32"/>
  <c r="B29" i="32" s="1"/>
  <c r="E4" i="1"/>
  <c r="A7" i="17"/>
  <c r="M2" i="31"/>
  <c r="M29" i="31" s="1"/>
  <c r="B2" i="31"/>
  <c r="B29" i="31" s="1"/>
  <c r="E2" i="33"/>
  <c r="E29" i="33" s="1"/>
  <c r="C10" i="35"/>
  <c r="E2" i="32"/>
  <c r="E29" i="32" s="1"/>
  <c r="M2" i="2"/>
  <c r="M29" i="2" s="1"/>
  <c r="J7" i="35"/>
  <c r="B2" i="33"/>
  <c r="B29" i="33" s="1"/>
  <c r="M6" i="24"/>
  <c r="A6" i="18"/>
  <c r="I8" i="24"/>
  <c r="U8" i="24" s="1"/>
  <c r="H2" i="30"/>
  <c r="H29" i="30" s="1"/>
  <c r="A17" i="18"/>
  <c r="H8" i="38"/>
  <c r="K3" i="35"/>
  <c r="J3" i="35"/>
  <c r="E3" i="1"/>
  <c r="A3" i="18"/>
  <c r="I2" i="33"/>
  <c r="I29" i="33" s="1"/>
  <c r="B21" i="17"/>
  <c r="C11" i="35"/>
  <c r="A8" i="17"/>
  <c r="A8" i="18"/>
  <c r="I3" i="24"/>
  <c r="U3" i="24" s="1"/>
  <c r="K2" i="33"/>
  <c r="K29" i="33" s="1"/>
  <c r="J3" i="24"/>
  <c r="V3" i="24" s="1"/>
  <c r="H2" i="34"/>
  <c r="H29" i="34" s="1"/>
  <c r="H2" i="32"/>
  <c r="H29" i="32" s="1"/>
  <c r="J2" i="33"/>
  <c r="J29" i="33" s="1"/>
  <c r="A7" i="18"/>
  <c r="J2" i="30"/>
  <c r="J29" i="30" s="1"/>
  <c r="H7" i="38"/>
  <c r="J2" i="32"/>
  <c r="J29" i="32" s="1"/>
  <c r="A15" i="18"/>
  <c r="B10" i="23" s="1"/>
  <c r="L10" i="35"/>
  <c r="M2" i="32"/>
  <c r="M29" i="32" s="1"/>
  <c r="G10" i="35"/>
  <c r="A18" i="18"/>
  <c r="M2" i="33"/>
  <c r="M29" i="33" s="1"/>
  <c r="D7" i="1"/>
  <c r="J2" i="34"/>
  <c r="J29" i="34" s="1"/>
  <c r="J2" i="2"/>
  <c r="J29" i="2" s="1"/>
  <c r="M2" i="34"/>
  <c r="M29" i="34" s="1"/>
  <c r="B2" i="30"/>
  <c r="B29" i="30" s="1"/>
  <c r="B21" i="18"/>
  <c r="K11" i="35"/>
  <c r="J11" i="38"/>
  <c r="J4" i="24"/>
  <c r="V4" i="24" s="1"/>
  <c r="B4" i="18"/>
  <c r="I11" i="38"/>
  <c r="A10" i="35"/>
  <c r="B10" i="18"/>
  <c r="B3" i="23" s="1"/>
  <c r="B19" i="18"/>
  <c r="C14" i="23" s="1"/>
  <c r="B20" i="18"/>
  <c r="C15" i="23" s="1"/>
  <c r="D305" i="23" s="1"/>
  <c r="F2" i="32"/>
  <c r="F29" i="32" s="1"/>
  <c r="F2" i="34"/>
  <c r="F29" i="34" s="1"/>
  <c r="F2" i="2"/>
  <c r="F29" i="2" s="1"/>
  <c r="F2" i="30"/>
  <c r="F29" i="30" s="1"/>
  <c r="F2" i="33"/>
  <c r="F29" i="33" s="1"/>
  <c r="F2" i="31"/>
  <c r="F29" i="31" s="1"/>
  <c r="I10" i="38"/>
  <c r="J10" i="35"/>
  <c r="A20" i="18"/>
  <c r="B15" i="23" s="1"/>
  <c r="D2" i="34"/>
  <c r="D29" i="34" s="1"/>
  <c r="D2" i="33"/>
  <c r="D29" i="33" s="1"/>
  <c r="D2" i="30"/>
  <c r="D29" i="30" s="1"/>
  <c r="D2" i="31"/>
  <c r="D29" i="31" s="1"/>
  <c r="D2" i="2"/>
  <c r="D29" i="2" s="1"/>
  <c r="D2" i="32"/>
  <c r="D29" i="32" s="1"/>
  <c r="A58" i="24"/>
  <c r="A29" i="1"/>
  <c r="E18" i="1"/>
  <c r="N2" i="34"/>
  <c r="N29" i="34" s="1"/>
  <c r="N2" i="31"/>
  <c r="N29" i="31" s="1"/>
  <c r="N2" i="2"/>
  <c r="N29" i="2" s="1"/>
  <c r="N2" i="30"/>
  <c r="N29" i="30" s="1"/>
  <c r="N2" i="32"/>
  <c r="N29" i="32" s="1"/>
  <c r="N2" i="33"/>
  <c r="N29" i="33" s="1"/>
  <c r="K7" i="35"/>
  <c r="B7" i="18"/>
  <c r="J7" i="24"/>
  <c r="V7" i="24" s="1"/>
  <c r="E19" i="1"/>
  <c r="I2" i="2"/>
  <c r="I29" i="2" s="1"/>
  <c r="I2" i="34"/>
  <c r="I29" i="34" s="1"/>
  <c r="I2" i="30"/>
  <c r="I29" i="30" s="1"/>
  <c r="I2" i="32"/>
  <c r="I29" i="32" s="1"/>
  <c r="P2" i="34"/>
  <c r="P29" i="34" s="1"/>
  <c r="P2" i="33"/>
  <c r="P29" i="33" s="1"/>
  <c r="K2" i="34"/>
  <c r="K29" i="34" s="1"/>
  <c r="K2" i="32"/>
  <c r="K29" i="32" s="1"/>
  <c r="K2" i="30"/>
  <c r="K29" i="30" s="1"/>
  <c r="L2" i="31"/>
  <c r="L29" i="31" s="1"/>
  <c r="L2" i="33"/>
  <c r="L29" i="33" s="1"/>
  <c r="L2" i="34"/>
  <c r="L29" i="34" s="1"/>
  <c r="L2" i="30"/>
  <c r="L29" i="30" s="1"/>
  <c r="L2" i="2"/>
  <c r="L29" i="2" s="1"/>
  <c r="L2" i="32"/>
  <c r="L29" i="32" s="1"/>
  <c r="A6" i="17"/>
  <c r="A6" i="24"/>
  <c r="Z44" i="35"/>
  <c r="X42" i="35"/>
  <c r="Z63" i="35"/>
  <c r="M63" i="35" s="1"/>
  <c r="P63" i="35" s="1"/>
  <c r="Q63" i="35" s="1"/>
  <c r="B54" i="36" s="1"/>
  <c r="Z222" i="35"/>
  <c r="M222" i="35" s="1"/>
  <c r="P222" i="35" s="1"/>
  <c r="Q222" i="35" s="1"/>
  <c r="B213" i="36" s="1"/>
  <c r="Z292" i="35"/>
  <c r="M292" i="35" s="1"/>
  <c r="P292" i="35" s="1"/>
  <c r="Q292" i="35" s="1"/>
  <c r="B283" i="36" s="1"/>
  <c r="Z273" i="35"/>
  <c r="M273" i="35" s="1"/>
  <c r="P273" i="35" s="1"/>
  <c r="Q273" i="35" s="1"/>
  <c r="B264" i="36" s="1"/>
  <c r="Z37" i="35"/>
  <c r="V36" i="35"/>
  <c r="Z31" i="35"/>
  <c r="V30" i="35"/>
  <c r="Z102" i="35"/>
  <c r="M102" i="35" s="1"/>
  <c r="P102" i="35" s="1"/>
  <c r="Q102" i="35" s="1"/>
  <c r="B93" i="36" s="1"/>
  <c r="Z173" i="35"/>
  <c r="M173" i="35" s="1"/>
  <c r="P173" i="35" s="1"/>
  <c r="Q173" i="35" s="1"/>
  <c r="B164" i="36" s="1"/>
  <c r="Z187" i="35"/>
  <c r="M187" i="35" s="1"/>
  <c r="P187" i="35" s="1"/>
  <c r="Q187" i="35" s="1"/>
  <c r="B178" i="36" s="1"/>
  <c r="Z224" i="35"/>
  <c r="M224" i="35" s="1"/>
  <c r="P224" i="35" s="1"/>
  <c r="Q224" i="35" s="1"/>
  <c r="B215" i="36" s="1"/>
  <c r="Z250" i="35"/>
  <c r="M250" i="35" s="1"/>
  <c r="P250" i="35" s="1"/>
  <c r="Q250" i="35" s="1"/>
  <c r="B241" i="36" s="1"/>
  <c r="Z125" i="35"/>
  <c r="M125" i="35" s="1"/>
  <c r="P125" i="35" s="1"/>
  <c r="Q125" i="35" s="1"/>
  <c r="B116" i="36" s="1"/>
  <c r="Z371" i="35"/>
  <c r="M371" i="35" s="1"/>
  <c r="P371" i="35" s="1"/>
  <c r="Q371" i="35" s="1"/>
  <c r="B362" i="36" s="1"/>
  <c r="Z29" i="35"/>
  <c r="V28" i="35"/>
  <c r="Z359" i="35"/>
  <c r="M359" i="35" s="1"/>
  <c r="P359" i="35" s="1"/>
  <c r="Q359" i="35" s="1"/>
  <c r="B350" i="36" s="1"/>
  <c r="Z149" i="35"/>
  <c r="M149" i="35" s="1"/>
  <c r="P149" i="35" s="1"/>
  <c r="Q149" i="35" s="1"/>
  <c r="B140" i="36" s="1"/>
  <c r="Z363" i="35"/>
  <c r="M363" i="35" s="1"/>
  <c r="P363" i="35" s="1"/>
  <c r="Q363" i="35" s="1"/>
  <c r="B354" i="36" s="1"/>
  <c r="Z23" i="35"/>
  <c r="X21" i="35"/>
  <c r="Z41" i="35"/>
  <c r="V40" i="35"/>
  <c r="Z35" i="35"/>
  <c r="V34" i="35"/>
  <c r="Z269" i="35"/>
  <c r="M269" i="35" s="1"/>
  <c r="P269" i="35" s="1"/>
  <c r="Q269" i="35" s="1"/>
  <c r="B260" i="36" s="1"/>
  <c r="Z43" i="35"/>
  <c r="M43" i="35" s="1"/>
  <c r="P43" i="35" s="1"/>
  <c r="Q43" i="35" s="1"/>
  <c r="V42" i="35"/>
  <c r="Z205" i="35"/>
  <c r="M205" i="35" s="1"/>
  <c r="P205" i="35" s="1"/>
  <c r="Q205" i="35" s="1"/>
  <c r="B196" i="36" s="1"/>
  <c r="M172" i="35"/>
  <c r="P172" i="35" s="1"/>
  <c r="Q172" i="35" s="1"/>
  <c r="M29" i="35"/>
  <c r="P29" i="35" s="1"/>
  <c r="Q29" i="35" s="1"/>
  <c r="B277" i="36"/>
  <c r="M184" i="35"/>
  <c r="P184" i="35" s="1"/>
  <c r="Q184" i="35" s="1"/>
  <c r="M264" i="35"/>
  <c r="P264" i="35" s="1"/>
  <c r="Q264" i="35" s="1"/>
  <c r="M409" i="35"/>
  <c r="P409" i="35" s="1"/>
  <c r="Q409" i="35" s="1"/>
  <c r="M91" i="35"/>
  <c r="P91" i="35" s="1"/>
  <c r="Q91" i="35" s="1"/>
  <c r="M98" i="35"/>
  <c r="P98" i="35" s="1"/>
  <c r="Q98" i="35" s="1"/>
  <c r="M169" i="35"/>
  <c r="P169" i="35" s="1"/>
  <c r="Q169" i="35" s="1"/>
  <c r="M183" i="35"/>
  <c r="P183" i="35" s="1"/>
  <c r="Q183" i="35" s="1"/>
  <c r="M259" i="35"/>
  <c r="P259" i="35" s="1"/>
  <c r="Q259" i="35" s="1"/>
  <c r="M311" i="35"/>
  <c r="P311" i="35" s="1"/>
  <c r="Q311" i="35" s="1"/>
  <c r="M96" i="35"/>
  <c r="P96" i="35" s="1"/>
  <c r="Q96" i="35" s="1"/>
  <c r="M385" i="35"/>
  <c r="P385" i="35" s="1"/>
  <c r="Q385" i="35" s="1"/>
  <c r="M41" i="35"/>
  <c r="M332" i="35"/>
  <c r="P332" i="35" s="1"/>
  <c r="Q332" i="35" s="1"/>
  <c r="B305" i="36"/>
  <c r="B380" i="36"/>
  <c r="M168" i="35"/>
  <c r="P168" i="35" s="1"/>
  <c r="Q168" i="35" s="1"/>
  <c r="M285" i="35"/>
  <c r="P285" i="35" s="1"/>
  <c r="Q285" i="35" s="1"/>
  <c r="M325" i="35"/>
  <c r="P325" i="35" s="1"/>
  <c r="Q325" i="35" s="1"/>
  <c r="M233" i="35"/>
  <c r="P233" i="35" s="1"/>
  <c r="Q233" i="35" s="1"/>
  <c r="M94" i="35"/>
  <c r="P94" i="35" s="1"/>
  <c r="Q94" i="35" s="1"/>
  <c r="M127" i="35"/>
  <c r="P127" i="35" s="1"/>
  <c r="Q127" i="35" s="1"/>
  <c r="M115" i="35"/>
  <c r="P115" i="35" s="1"/>
  <c r="Q115" i="35" s="1"/>
  <c r="M207" i="35"/>
  <c r="P207" i="35" s="1"/>
  <c r="Q207" i="35" s="1"/>
  <c r="M95" i="35"/>
  <c r="P95" i="35" s="1"/>
  <c r="Q95" i="35" s="1"/>
  <c r="M248" i="35"/>
  <c r="P248" i="35" s="1"/>
  <c r="Q248" i="35" s="1"/>
  <c r="M288" i="35"/>
  <c r="P288" i="35" s="1"/>
  <c r="Q288" i="35" s="1"/>
  <c r="M303" i="35"/>
  <c r="P303" i="35" s="1"/>
  <c r="Q303" i="35" s="1"/>
  <c r="M331" i="35"/>
  <c r="P331" i="35" s="1"/>
  <c r="Q331" i="35" s="1"/>
  <c r="M316" i="35"/>
  <c r="P316" i="35" s="1"/>
  <c r="Q316" i="35" s="1"/>
  <c r="M394" i="35"/>
  <c r="P394" i="35" s="1"/>
  <c r="Q394" i="35" s="1"/>
  <c r="B274" i="36"/>
  <c r="B270" i="36"/>
  <c r="B56" i="36"/>
  <c r="M193" i="35"/>
  <c r="P193" i="35" s="1"/>
  <c r="Q193" i="35" s="1"/>
  <c r="M154" i="35"/>
  <c r="P154" i="35" s="1"/>
  <c r="Q154" i="35" s="1"/>
  <c r="M253" i="35"/>
  <c r="P253" i="35" s="1"/>
  <c r="Q253" i="35" s="1"/>
  <c r="M245" i="35"/>
  <c r="P245" i="35" s="1"/>
  <c r="Q245" i="35" s="1"/>
  <c r="M215" i="35"/>
  <c r="P215" i="35" s="1"/>
  <c r="Q215" i="35" s="1"/>
  <c r="M92" i="35"/>
  <c r="P92" i="35" s="1"/>
  <c r="Q92" i="35" s="1"/>
  <c r="M117" i="35"/>
  <c r="P117" i="35" s="1"/>
  <c r="Q117" i="35" s="1"/>
  <c r="M167" i="35"/>
  <c r="P167" i="35" s="1"/>
  <c r="Q167" i="35" s="1"/>
  <c r="M87" i="35"/>
  <c r="P87" i="35" s="1"/>
  <c r="Q87" i="35" s="1"/>
  <c r="M294" i="35"/>
  <c r="P294" i="35" s="1"/>
  <c r="Q294" i="35" s="1"/>
  <c r="M375" i="35"/>
  <c r="P375" i="35" s="1"/>
  <c r="Q375" i="35" s="1"/>
  <c r="M307" i="35"/>
  <c r="P307" i="35" s="1"/>
  <c r="Q307" i="35" s="1"/>
  <c r="M290" i="35"/>
  <c r="P290" i="35" s="1"/>
  <c r="Q290" i="35" s="1"/>
  <c r="M377" i="35"/>
  <c r="P377" i="35" s="1"/>
  <c r="Q377" i="35" s="1"/>
  <c r="M373" i="35"/>
  <c r="P373" i="35" s="1"/>
  <c r="Q373" i="35" s="1"/>
  <c r="M396" i="35"/>
  <c r="P396" i="35" s="1"/>
  <c r="Q396" i="35" s="1"/>
  <c r="M401" i="35"/>
  <c r="P401" i="35" s="1"/>
  <c r="Q401" i="35" s="1"/>
  <c r="M330" i="35"/>
  <c r="P330" i="35" s="1"/>
  <c r="Q330" i="35" s="1"/>
  <c r="M398" i="35"/>
  <c r="P398" i="35" s="1"/>
  <c r="Q398" i="35" s="1"/>
  <c r="M382" i="35"/>
  <c r="P382" i="35" s="1"/>
  <c r="Q382" i="35" s="1"/>
  <c r="M354" i="35"/>
  <c r="P354" i="35" s="1"/>
  <c r="Q354" i="35" s="1"/>
  <c r="M390" i="35"/>
  <c r="P390" i="35" s="1"/>
  <c r="Q390" i="35" s="1"/>
  <c r="B148" i="36"/>
  <c r="B254" i="36"/>
  <c r="M226" i="35"/>
  <c r="P226" i="35" s="1"/>
  <c r="Q226" i="35" s="1"/>
  <c r="M136" i="35"/>
  <c r="P136" i="35" s="1"/>
  <c r="Q136" i="35" s="1"/>
  <c r="M260" i="35"/>
  <c r="P260" i="35" s="1"/>
  <c r="Q260" i="35" s="1"/>
  <c r="M284" i="35"/>
  <c r="P284" i="35" s="1"/>
  <c r="Q284" i="35" s="1"/>
  <c r="M197" i="35"/>
  <c r="P197" i="35" s="1"/>
  <c r="Q197" i="35" s="1"/>
  <c r="M80" i="35"/>
  <c r="P80" i="35" s="1"/>
  <c r="Q80" i="35" s="1"/>
  <c r="M231" i="35"/>
  <c r="P231" i="35" s="1"/>
  <c r="Q231" i="35" s="1"/>
  <c r="M276" i="35"/>
  <c r="P276" i="35" s="1"/>
  <c r="Q276" i="35" s="1"/>
  <c r="M139" i="35"/>
  <c r="P139" i="35" s="1"/>
  <c r="Q139" i="35" s="1"/>
  <c r="M85" i="35"/>
  <c r="P85" i="35" s="1"/>
  <c r="Q85" i="35" s="1"/>
  <c r="M343" i="35"/>
  <c r="P343" i="35" s="1"/>
  <c r="Q343" i="35" s="1"/>
  <c r="M291" i="35"/>
  <c r="P291" i="35" s="1"/>
  <c r="Q291" i="35" s="1"/>
  <c r="M249" i="35"/>
  <c r="P249" i="35" s="1"/>
  <c r="Q249" i="35" s="1"/>
  <c r="M246" i="35"/>
  <c r="P246" i="35" s="1"/>
  <c r="Q246" i="35" s="1"/>
  <c r="M133" i="35"/>
  <c r="P133" i="35" s="1"/>
  <c r="Q133" i="35" s="1"/>
  <c r="M109" i="35"/>
  <c r="P109" i="35" s="1"/>
  <c r="Q109" i="35" s="1"/>
  <c r="M47" i="35"/>
  <c r="P47" i="35" s="1"/>
  <c r="Q47" i="35" s="1"/>
  <c r="M320" i="35"/>
  <c r="P320" i="35" s="1"/>
  <c r="Q320" i="35" s="1"/>
  <c r="M334" i="35"/>
  <c r="P334" i="35" s="1"/>
  <c r="Q334" i="35" s="1"/>
  <c r="M318" i="35"/>
  <c r="P318" i="35" s="1"/>
  <c r="Q318" i="35" s="1"/>
  <c r="M372" i="35"/>
  <c r="P372" i="35" s="1"/>
  <c r="Q372" i="35" s="1"/>
  <c r="M326" i="35"/>
  <c r="P326" i="35" s="1"/>
  <c r="Q326" i="35" s="1"/>
  <c r="M378" i="35"/>
  <c r="P378" i="35" s="1"/>
  <c r="Q378" i="35" s="1"/>
  <c r="M44" i="35"/>
  <c r="B238" i="36"/>
  <c r="B297" i="36"/>
  <c r="B308" i="36"/>
  <c r="M212" i="35"/>
  <c r="P212" i="35" s="1"/>
  <c r="Q212" i="35" s="1"/>
  <c r="M86" i="35"/>
  <c r="P86" i="35" s="1"/>
  <c r="Q86" i="35" s="1"/>
  <c r="M339" i="35"/>
  <c r="P339" i="35" s="1"/>
  <c r="Q339" i="35" s="1"/>
  <c r="M268" i="35"/>
  <c r="P268" i="35" s="1"/>
  <c r="Q268" i="35" s="1"/>
  <c r="M143" i="35"/>
  <c r="P143" i="35" s="1"/>
  <c r="Q143" i="35" s="1"/>
  <c r="M213" i="35"/>
  <c r="P213" i="35" s="1"/>
  <c r="Q213" i="35" s="1"/>
  <c r="M403" i="35"/>
  <c r="P403" i="35" s="1"/>
  <c r="Q403" i="35" s="1"/>
  <c r="M107" i="35"/>
  <c r="P107" i="35" s="1"/>
  <c r="Q107" i="35" s="1"/>
  <c r="M77" i="35"/>
  <c r="P77" i="35" s="1"/>
  <c r="Q77" i="35" s="1"/>
  <c r="M262" i="35"/>
  <c r="P262" i="35" s="1"/>
  <c r="Q262" i="35" s="1"/>
  <c r="M237" i="35"/>
  <c r="P237" i="35" s="1"/>
  <c r="Q237" i="35" s="1"/>
  <c r="M51" i="35"/>
  <c r="M204" i="35"/>
  <c r="P204" i="35" s="1"/>
  <c r="Q204" i="35" s="1"/>
  <c r="M400" i="35"/>
  <c r="P400" i="35" s="1"/>
  <c r="Q400" i="35" s="1"/>
  <c r="M408" i="35"/>
  <c r="P408" i="35" s="1"/>
  <c r="Q408" i="35" s="1"/>
  <c r="M352" i="35"/>
  <c r="P352" i="35" s="1"/>
  <c r="Q352" i="35" s="1"/>
  <c r="M50" i="35"/>
  <c r="P50" i="35" s="1"/>
  <c r="Q50" i="35" s="1"/>
  <c r="M406" i="35"/>
  <c r="P406" i="35" s="1"/>
  <c r="Q406" i="35" s="1"/>
  <c r="B306" i="36"/>
  <c r="B138" i="36"/>
  <c r="M208" i="35"/>
  <c r="P208" i="35" s="1"/>
  <c r="Q208" i="35" s="1"/>
  <c r="M257" i="35"/>
  <c r="P257" i="35" s="1"/>
  <c r="Q257" i="35" s="1"/>
  <c r="M282" i="35"/>
  <c r="P282" i="35" s="1"/>
  <c r="Q282" i="35" s="1"/>
  <c r="M379" i="35"/>
  <c r="P379" i="35" s="1"/>
  <c r="Q379" i="35" s="1"/>
  <c r="M101" i="35"/>
  <c r="P101" i="35" s="1"/>
  <c r="Q101" i="35" s="1"/>
  <c r="M110" i="35"/>
  <c r="P110" i="35" s="1"/>
  <c r="Q110" i="35" s="1"/>
  <c r="M177" i="35"/>
  <c r="P177" i="35" s="1"/>
  <c r="Q177" i="35" s="1"/>
  <c r="M387" i="35"/>
  <c r="P387" i="35" s="1"/>
  <c r="Q387" i="35" s="1"/>
  <c r="M132" i="35"/>
  <c r="P132" i="35" s="1"/>
  <c r="Q132" i="35" s="1"/>
  <c r="M198" i="35"/>
  <c r="P198" i="35" s="1"/>
  <c r="Q198" i="35" s="1"/>
  <c r="M261" i="35"/>
  <c r="P261" i="35" s="1"/>
  <c r="Q261" i="35" s="1"/>
  <c r="M295" i="35"/>
  <c r="P295" i="35" s="1"/>
  <c r="Q295" i="35" s="1"/>
  <c r="M324" i="35"/>
  <c r="P324" i="35" s="1"/>
  <c r="Q324" i="35" s="1"/>
  <c r="M361" i="35"/>
  <c r="P361" i="35" s="1"/>
  <c r="Q361" i="35" s="1"/>
  <c r="M404" i="35"/>
  <c r="P404" i="35" s="1"/>
  <c r="Q404" i="35" s="1"/>
  <c r="M336" i="35"/>
  <c r="P336" i="35" s="1"/>
  <c r="Q336" i="35" s="1"/>
  <c r="M344" i="35"/>
  <c r="P344" i="35" s="1"/>
  <c r="Q344" i="35" s="1"/>
  <c r="M392" i="35"/>
  <c r="P392" i="35" s="1"/>
  <c r="Q392" i="35" s="1"/>
  <c r="M370" i="35"/>
  <c r="P370" i="35" s="1"/>
  <c r="Q370" i="35" s="1"/>
  <c r="M342" i="35"/>
  <c r="P342" i="35" s="1"/>
  <c r="Q342" i="35" s="1"/>
  <c r="M214" i="35"/>
  <c r="B288" i="36"/>
  <c r="M194" i="35"/>
  <c r="P194" i="35" s="1"/>
  <c r="Q194" i="35" s="1"/>
  <c r="M296" i="35"/>
  <c r="P296" i="35" s="1"/>
  <c r="Q296" i="35" s="1"/>
  <c r="M31" i="35"/>
  <c r="M274" i="35"/>
  <c r="P274" i="35" s="1"/>
  <c r="Q274" i="35" s="1"/>
  <c r="M79" i="35"/>
  <c r="P79" i="35" s="1"/>
  <c r="Q79" i="35" s="1"/>
  <c r="M243" i="35"/>
  <c r="P243" i="35" s="1"/>
  <c r="Q243" i="35" s="1"/>
  <c r="M108" i="35"/>
  <c r="P108" i="35" s="1"/>
  <c r="Q108" i="35" s="1"/>
  <c r="M244" i="35"/>
  <c r="P244" i="35" s="1"/>
  <c r="Q244" i="35" s="1"/>
  <c r="M254" i="35"/>
  <c r="P254" i="35" s="1"/>
  <c r="Q254" i="35" s="1"/>
  <c r="A9" i="17"/>
  <c r="M185" i="35"/>
  <c r="P185" i="35" s="1"/>
  <c r="Q185" i="35" s="1"/>
  <c r="M251" i="35"/>
  <c r="P251" i="35" s="1"/>
  <c r="Q251" i="35" s="1"/>
  <c r="M120" i="35"/>
  <c r="P120" i="35" s="1"/>
  <c r="Q120" i="35" s="1"/>
  <c r="M190" i="35"/>
  <c r="P190" i="35" s="1"/>
  <c r="Q190" i="35" s="1"/>
  <c r="M131" i="35"/>
  <c r="P131" i="35" s="1"/>
  <c r="Q131" i="35" s="1"/>
  <c r="M322" i="35"/>
  <c r="P322" i="35" s="1"/>
  <c r="Q322" i="35" s="1"/>
  <c r="M195" i="35"/>
  <c r="P195" i="35" s="1"/>
  <c r="Q195" i="35" s="1"/>
  <c r="M196" i="35"/>
  <c r="P196" i="35" s="1"/>
  <c r="Q196" i="35" s="1"/>
  <c r="M152" i="35"/>
  <c r="P152" i="35" s="1"/>
  <c r="Q152" i="35" s="1"/>
  <c r="M174" i="35"/>
  <c r="P174" i="35" s="1"/>
  <c r="Q174" i="35" s="1"/>
  <c r="M148" i="35"/>
  <c r="P148" i="35" s="1"/>
  <c r="Q148" i="35" s="1"/>
  <c r="M116" i="35"/>
  <c r="P116" i="35" s="1"/>
  <c r="Q116" i="35" s="1"/>
  <c r="M221" i="35"/>
  <c r="P221" i="35" s="1"/>
  <c r="Q221" i="35" s="1"/>
  <c r="M399" i="35"/>
  <c r="P399" i="35" s="1"/>
  <c r="Q399" i="35" s="1"/>
  <c r="M74" i="35"/>
  <c r="P74" i="35" s="1"/>
  <c r="Q74" i="35" s="1"/>
  <c r="M340" i="35"/>
  <c r="P340" i="35" s="1"/>
  <c r="Q340" i="35" s="1"/>
  <c r="M376" i="35"/>
  <c r="P376" i="35" s="1"/>
  <c r="Q376" i="35" s="1"/>
  <c r="M323" i="35"/>
  <c r="P323" i="35" s="1"/>
  <c r="Q323" i="35" s="1"/>
  <c r="M141" i="35"/>
  <c r="P141" i="35" s="1"/>
  <c r="Q141" i="35" s="1"/>
  <c r="M68" i="35"/>
  <c r="P68" i="35" s="1"/>
  <c r="Q68" i="35" s="1"/>
  <c r="M255" i="35"/>
  <c r="P255" i="35" s="1"/>
  <c r="Q255" i="35" s="1"/>
  <c r="M258" i="35"/>
  <c r="P258" i="35" s="1"/>
  <c r="Q258" i="35" s="1"/>
  <c r="M228" i="35"/>
  <c r="P228" i="35" s="1"/>
  <c r="Q228" i="35" s="1"/>
  <c r="M146" i="35"/>
  <c r="P146" i="35" s="1"/>
  <c r="Q146" i="35" s="1"/>
  <c r="M114" i="35"/>
  <c r="P114" i="35" s="1"/>
  <c r="Q114" i="35" s="1"/>
  <c r="M159" i="35"/>
  <c r="P159" i="35" s="1"/>
  <c r="Q159" i="35" s="1"/>
  <c r="M383" i="35"/>
  <c r="P383" i="35" s="1"/>
  <c r="Q383" i="35" s="1"/>
  <c r="M329" i="35"/>
  <c r="P329" i="35" s="1"/>
  <c r="Q329" i="35" s="1"/>
  <c r="M93" i="35"/>
  <c r="P93" i="35" s="1"/>
  <c r="Q93" i="35" s="1"/>
  <c r="M64" i="35"/>
  <c r="P64" i="35" s="1"/>
  <c r="Q64" i="35" s="1"/>
  <c r="M179" i="35"/>
  <c r="P179" i="35" s="1"/>
  <c r="Q179" i="35" s="1"/>
  <c r="M374" i="35"/>
  <c r="P374" i="35" s="1"/>
  <c r="Q374" i="35" s="1"/>
  <c r="M191" i="35"/>
  <c r="P191" i="35" s="1"/>
  <c r="Q191" i="35" s="1"/>
  <c r="M236" i="35"/>
  <c r="P236" i="35" s="1"/>
  <c r="Q236" i="35" s="1"/>
  <c r="M229" i="35"/>
  <c r="P229" i="35" s="1"/>
  <c r="Q229" i="35" s="1"/>
  <c r="M351" i="35"/>
  <c r="P351" i="35" s="1"/>
  <c r="Q351" i="35" s="1"/>
  <c r="M113" i="35"/>
  <c r="P113" i="35" s="1"/>
  <c r="Q113" i="35" s="1"/>
  <c r="M369" i="35"/>
  <c r="P369" i="35" s="1"/>
  <c r="Q369" i="35" s="1"/>
  <c r="M287" i="35"/>
  <c r="P287" i="35" s="1"/>
  <c r="Q287" i="35" s="1"/>
  <c r="M130" i="35"/>
  <c r="P130" i="35" s="1"/>
  <c r="Q130" i="35" s="1"/>
  <c r="M56" i="35"/>
  <c r="P56" i="35" s="1"/>
  <c r="Q56" i="35" s="1"/>
  <c r="M240" i="35"/>
  <c r="P240" i="35" s="1"/>
  <c r="Q240" i="35" s="1"/>
  <c r="M83" i="35"/>
  <c r="P83" i="35" s="1"/>
  <c r="Q83" i="35" s="1"/>
  <c r="M328" i="35"/>
  <c r="P328" i="35" s="1"/>
  <c r="Q328" i="35" s="1"/>
  <c r="M388" i="35"/>
  <c r="P388" i="35" s="1"/>
  <c r="Q388" i="35" s="1"/>
  <c r="M402" i="35"/>
  <c r="P402" i="35" s="1"/>
  <c r="Q402" i="35" s="1"/>
  <c r="M192" i="35"/>
  <c r="P192" i="35" s="1"/>
  <c r="Q192" i="35" s="1"/>
  <c r="M100" i="35"/>
  <c r="P100" i="35" s="1"/>
  <c r="Q100" i="35" s="1"/>
  <c r="M347" i="35"/>
  <c r="P347" i="35" s="1"/>
  <c r="Q347" i="35" s="1"/>
  <c r="M310" i="35"/>
  <c r="P310" i="35" s="1"/>
  <c r="Q310" i="35" s="1"/>
  <c r="M353" i="35"/>
  <c r="P353" i="35" s="1"/>
  <c r="Q353" i="35" s="1"/>
  <c r="M302" i="35"/>
  <c r="P302" i="35" s="1"/>
  <c r="Q302" i="35" s="1"/>
  <c r="M218" i="35"/>
  <c r="P218" i="35" s="1"/>
  <c r="Q218" i="35" s="1"/>
  <c r="M166" i="35"/>
  <c r="P166" i="35" s="1"/>
  <c r="Q166" i="35" s="1"/>
  <c r="M144" i="35"/>
  <c r="P144" i="35" s="1"/>
  <c r="Q144" i="35" s="1"/>
  <c r="M112" i="35"/>
  <c r="P112" i="35" s="1"/>
  <c r="Q112" i="35" s="1"/>
  <c r="M119" i="35"/>
  <c r="P119" i="35" s="1"/>
  <c r="Q119" i="35" s="1"/>
  <c r="M227" i="35"/>
  <c r="P227" i="35" s="1"/>
  <c r="Q227" i="35" s="1"/>
  <c r="M270" i="35"/>
  <c r="P270" i="35" s="1"/>
  <c r="Q270" i="35" s="1"/>
  <c r="M111" i="35"/>
  <c r="P111" i="35" s="1"/>
  <c r="Q111" i="35" s="1"/>
  <c r="M176" i="35"/>
  <c r="P176" i="35" s="1"/>
  <c r="Q176" i="35" s="1"/>
  <c r="M391" i="35"/>
  <c r="P391" i="35" s="1"/>
  <c r="Q391" i="35" s="1"/>
  <c r="M238" i="35"/>
  <c r="P238" i="35" s="1"/>
  <c r="Q238" i="35" s="1"/>
  <c r="M84" i="35"/>
  <c r="P84" i="35" s="1"/>
  <c r="Q84" i="35" s="1"/>
  <c r="M230" i="35"/>
  <c r="P230" i="35" s="1"/>
  <c r="Q230" i="35" s="1"/>
  <c r="M335" i="35"/>
  <c r="P335" i="35" s="1"/>
  <c r="Q335" i="35" s="1"/>
  <c r="M360" i="35"/>
  <c r="P360" i="35" s="1"/>
  <c r="Q360" i="35" s="1"/>
  <c r="M134" i="35"/>
  <c r="P134" i="35" s="1"/>
  <c r="Q134" i="35" s="1"/>
  <c r="M209" i="35"/>
  <c r="P209" i="35" s="1"/>
  <c r="Q209" i="35" s="1"/>
  <c r="M280" i="35"/>
  <c r="P280" i="35" s="1"/>
  <c r="Q280" i="35" s="1"/>
  <c r="M313" i="35"/>
  <c r="P313" i="35" s="1"/>
  <c r="Q313" i="35" s="1"/>
  <c r="M277" i="35"/>
  <c r="P277" i="35" s="1"/>
  <c r="Q277" i="35" s="1"/>
  <c r="M150" i="35"/>
  <c r="P150" i="35" s="1"/>
  <c r="Q150" i="35" s="1"/>
  <c r="M171" i="35"/>
  <c r="P171" i="35" s="1"/>
  <c r="Q171" i="35" s="1"/>
  <c r="M407" i="35"/>
  <c r="P407" i="35" s="1"/>
  <c r="Q407" i="35" s="1"/>
  <c r="M202" i="35"/>
  <c r="P202" i="35" s="1"/>
  <c r="Q202" i="35" s="1"/>
  <c r="M242" i="35"/>
  <c r="P242" i="35" s="1"/>
  <c r="Q242" i="35" s="1"/>
  <c r="M234" i="35"/>
  <c r="P234" i="35" s="1"/>
  <c r="Q234" i="35" s="1"/>
  <c r="M266" i="35"/>
  <c r="P266" i="35" s="1"/>
  <c r="Q266" i="35" s="1"/>
  <c r="M106" i="35"/>
  <c r="P106" i="35" s="1"/>
  <c r="Q106" i="35" s="1"/>
  <c r="M165" i="35"/>
  <c r="P165" i="35" s="1"/>
  <c r="Q165" i="35" s="1"/>
  <c r="M69" i="35"/>
  <c r="P69" i="35" s="1"/>
  <c r="Q69" i="35" s="1"/>
  <c r="M164" i="35"/>
  <c r="P164" i="35" s="1"/>
  <c r="Q164" i="35" s="1"/>
  <c r="M298" i="35"/>
  <c r="P298" i="35" s="1"/>
  <c r="Q298" i="35" s="1"/>
  <c r="M393" i="35"/>
  <c r="P393" i="35" s="1"/>
  <c r="Q393" i="35" s="1"/>
  <c r="M124" i="35"/>
  <c r="P124" i="35" s="1"/>
  <c r="Q124" i="35" s="1"/>
  <c r="M349" i="35"/>
  <c r="P349" i="35" s="1"/>
  <c r="Q349" i="35" s="1"/>
  <c r="M319" i="35"/>
  <c r="P319" i="35" s="1"/>
  <c r="Q319" i="35" s="1"/>
  <c r="M161" i="35"/>
  <c r="P161" i="35" s="1"/>
  <c r="Q161" i="35" s="1"/>
  <c r="M54" i="35"/>
  <c r="P54" i="35" s="1"/>
  <c r="Q54" i="35" s="1"/>
  <c r="M62" i="35"/>
  <c r="P62" i="35" s="1"/>
  <c r="Q62" i="35" s="1"/>
  <c r="M23" i="35"/>
  <c r="P23" i="35" s="1"/>
  <c r="Q23" i="35" s="1"/>
  <c r="M252" i="35"/>
  <c r="P252" i="35" s="1"/>
  <c r="Q252" i="35" s="1"/>
  <c r="M308" i="35"/>
  <c r="P308" i="35" s="1"/>
  <c r="Q308" i="35" s="1"/>
  <c r="M355" i="35"/>
  <c r="P355" i="35" s="1"/>
  <c r="Q355" i="35" s="1"/>
  <c r="M97" i="35"/>
  <c r="P97" i="35" s="1"/>
  <c r="Q97" i="35" s="1"/>
  <c r="M46" i="35"/>
  <c r="P46" i="35" s="1"/>
  <c r="Q46" i="35" s="1"/>
  <c r="M232" i="35"/>
  <c r="P232" i="35" s="1"/>
  <c r="Q232" i="35" s="1"/>
  <c r="M235" i="35"/>
  <c r="P235" i="35" s="1"/>
  <c r="Q235" i="35" s="1"/>
  <c r="M219" i="35"/>
  <c r="P219" i="35" s="1"/>
  <c r="Q219" i="35" s="1"/>
  <c r="M278" i="35"/>
  <c r="P278" i="35" s="1"/>
  <c r="Q278" i="35" s="1"/>
  <c r="M180" i="35"/>
  <c r="P180" i="35" s="1"/>
  <c r="Q180" i="35" s="1"/>
  <c r="M88" i="35"/>
  <c r="P88" i="35" s="1"/>
  <c r="Q88" i="35" s="1"/>
  <c r="M341" i="35"/>
  <c r="P341" i="35" s="1"/>
  <c r="Q341" i="35" s="1"/>
  <c r="M61" i="35"/>
  <c r="P61" i="35" s="1"/>
  <c r="Q61" i="35" s="1"/>
  <c r="M241" i="35"/>
  <c r="P241" i="35" s="1"/>
  <c r="Q241" i="35" s="1"/>
  <c r="M206" i="35"/>
  <c r="P206" i="35" s="1"/>
  <c r="Q206" i="35" s="1"/>
  <c r="M162" i="35"/>
  <c r="P162" i="35" s="1"/>
  <c r="Q162" i="35" s="1"/>
  <c r="M142" i="35"/>
  <c r="P142" i="35" s="1"/>
  <c r="Q142" i="35" s="1"/>
  <c r="M89" i="35"/>
  <c r="P89" i="35" s="1"/>
  <c r="Q89" i="35" s="1"/>
  <c r="M170" i="35"/>
  <c r="P170" i="35" s="1"/>
  <c r="Q170" i="35" s="1"/>
  <c r="M225" i="35"/>
  <c r="P225" i="35" s="1"/>
  <c r="Q225" i="35" s="1"/>
  <c r="M73" i="35"/>
  <c r="P73" i="35" s="1"/>
  <c r="Q73" i="35" s="1"/>
  <c r="M411" i="35"/>
  <c r="P411" i="35" s="1"/>
  <c r="Q411" i="35" s="1"/>
  <c r="M272" i="35"/>
  <c r="P272" i="35" s="1"/>
  <c r="Q272" i="35" s="1"/>
  <c r="M105" i="35"/>
  <c r="P105" i="35" s="1"/>
  <c r="Q105" i="35" s="1"/>
  <c r="M35" i="35"/>
  <c r="P35" i="35" s="1"/>
  <c r="Q35" i="35" s="1"/>
  <c r="M52" i="35"/>
  <c r="P52" i="35" s="1"/>
  <c r="Q52" i="35" s="1"/>
  <c r="M309" i="35"/>
  <c r="P309" i="35" s="1"/>
  <c r="Q309" i="35" s="1"/>
  <c r="M122" i="35"/>
  <c r="P122" i="35" s="1"/>
  <c r="Q122" i="35" s="1"/>
  <c r="M103" i="35"/>
  <c r="P103" i="35" s="1"/>
  <c r="Q103" i="35" s="1"/>
  <c r="M410" i="35"/>
  <c r="P410" i="35" s="1"/>
  <c r="Q410" i="35" s="1"/>
  <c r="M289" i="35"/>
  <c r="P289" i="35" s="1"/>
  <c r="Q289" i="35" s="1"/>
  <c r="M72" i="35"/>
  <c r="P72" i="35" s="1"/>
  <c r="Q72" i="35" s="1"/>
  <c r="M76" i="35"/>
  <c r="P76" i="35" s="1"/>
  <c r="Q76" i="35" s="1"/>
  <c r="M364" i="35"/>
  <c r="P364" i="35" s="1"/>
  <c r="Q364" i="35" s="1"/>
  <c r="M186" i="35"/>
  <c r="P186" i="35" s="1"/>
  <c r="Q186" i="35" s="1"/>
  <c r="M55" i="35"/>
  <c r="P55" i="35" s="1"/>
  <c r="Q55" i="35" s="1"/>
  <c r="M358" i="35"/>
  <c r="P358" i="35" s="1"/>
  <c r="Q358" i="35" s="1"/>
  <c r="M338" i="35"/>
  <c r="P338" i="35" s="1"/>
  <c r="Q338" i="35" s="1"/>
  <c r="M365" i="35"/>
  <c r="P365" i="35" s="1"/>
  <c r="Q365" i="35" s="1"/>
  <c r="M367" i="35"/>
  <c r="P367" i="35" s="1"/>
  <c r="Q367" i="35" s="1"/>
  <c r="M182" i="35"/>
  <c r="P182" i="35" s="1"/>
  <c r="Q182" i="35" s="1"/>
  <c r="M216" i="35"/>
  <c r="P216" i="35" s="1"/>
  <c r="Q216" i="35" s="1"/>
  <c r="M118" i="35"/>
  <c r="P118" i="35" s="1"/>
  <c r="Q118" i="35" s="1"/>
  <c r="M203" i="35"/>
  <c r="P203" i="35" s="1"/>
  <c r="Q203" i="35" s="1"/>
  <c r="M181" i="35"/>
  <c r="P181" i="35" s="1"/>
  <c r="Q181" i="35" s="1"/>
  <c r="M200" i="35"/>
  <c r="P200" i="35" s="1"/>
  <c r="Q200" i="35" s="1"/>
  <c r="M160" i="35"/>
  <c r="P160" i="35" s="1"/>
  <c r="Q160" i="35" s="1"/>
  <c r="M138" i="35"/>
  <c r="P138" i="35" s="1"/>
  <c r="Q138" i="35" s="1"/>
  <c r="M81" i="35"/>
  <c r="P81" i="35" s="1"/>
  <c r="Q81" i="35" s="1"/>
  <c r="M188" i="35"/>
  <c r="P188" i="35" s="1"/>
  <c r="Q188" i="35" s="1"/>
  <c r="M158" i="35"/>
  <c r="P158" i="35" s="1"/>
  <c r="Q158" i="35" s="1"/>
  <c r="M128" i="35"/>
  <c r="P128" i="35" s="1"/>
  <c r="Q128" i="35" s="1"/>
  <c r="M140" i="35"/>
  <c r="P140" i="35" s="1"/>
  <c r="Q140" i="35" s="1"/>
  <c r="M67" i="35"/>
  <c r="P67" i="35" s="1"/>
  <c r="Q67" i="35" s="1"/>
  <c r="M300" i="35"/>
  <c r="P300" i="35" s="1"/>
  <c r="Q300" i="35" s="1"/>
  <c r="M271" i="35"/>
  <c r="P271" i="35" s="1"/>
  <c r="Q271" i="35" s="1"/>
  <c r="M60" i="35"/>
  <c r="P60" i="35" s="1"/>
  <c r="Q60" i="35" s="1"/>
  <c r="M321" i="35"/>
  <c r="P321" i="35" s="1"/>
  <c r="Q321" i="35" s="1"/>
  <c r="M405" i="35"/>
  <c r="P405" i="35" s="1"/>
  <c r="Q405" i="35" s="1"/>
  <c r="M381" i="35"/>
  <c r="P381" i="35" s="1"/>
  <c r="Q381" i="35" s="1"/>
  <c r="M368" i="35"/>
  <c r="P368" i="35" s="1"/>
  <c r="Q368" i="35" s="1"/>
  <c r="M239" i="35"/>
  <c r="P239" i="35" s="1"/>
  <c r="Q239" i="35" s="1"/>
  <c r="M327" i="35"/>
  <c r="P327" i="35" s="1"/>
  <c r="Q327" i="35" s="1"/>
  <c r="M189" i="35"/>
  <c r="P189" i="35" s="1"/>
  <c r="Q189" i="35" s="1"/>
  <c r="M49" i="35"/>
  <c r="P49" i="35" s="1"/>
  <c r="Q49" i="35" s="1"/>
  <c r="M66" i="35"/>
  <c r="P66" i="35" s="1"/>
  <c r="Q66" i="35" s="1"/>
  <c r="M155" i="35"/>
  <c r="P155" i="35" s="1"/>
  <c r="Q155" i="35" s="1"/>
  <c r="M137" i="35"/>
  <c r="P137" i="35" s="1"/>
  <c r="Q137" i="35" s="1"/>
  <c r="M37" i="35"/>
  <c r="P37" i="35" s="1"/>
  <c r="Q37" i="35" s="1"/>
  <c r="M223" i="35"/>
  <c r="P223" i="35" s="1"/>
  <c r="Q223" i="35" s="1"/>
  <c r="M153" i="35"/>
  <c r="P153" i="35" s="1"/>
  <c r="Q153" i="35" s="1"/>
  <c r="M395" i="35"/>
  <c r="P395" i="35" s="1"/>
  <c r="Q395" i="35" s="1"/>
  <c r="M175" i="35"/>
  <c r="P175" i="35" s="1"/>
  <c r="Q175" i="35" s="1"/>
  <c r="M275" i="35"/>
  <c r="P275" i="35" s="1"/>
  <c r="Q275" i="35" s="1"/>
  <c r="M99" i="35"/>
  <c r="P99" i="35" s="1"/>
  <c r="Q99" i="35" s="1"/>
  <c r="M129" i="35"/>
  <c r="P129" i="35" s="1"/>
  <c r="Q129" i="35" s="1"/>
  <c r="M211" i="35"/>
  <c r="P211" i="35" s="1"/>
  <c r="Q211" i="35" s="1"/>
  <c r="M256" i="35"/>
  <c r="P256" i="35" s="1"/>
  <c r="Q256" i="35" s="1"/>
  <c r="M201" i="35"/>
  <c r="P201" i="35" s="1"/>
  <c r="Q201" i="35" s="1"/>
  <c r="M350" i="35"/>
  <c r="P350" i="35" s="1"/>
  <c r="Q350" i="35" s="1"/>
  <c r="M281" i="35"/>
  <c r="P281" i="35" s="1"/>
  <c r="Q281" i="35" s="1"/>
  <c r="M380" i="35"/>
  <c r="P380" i="35" s="1"/>
  <c r="Q380" i="35" s="1"/>
  <c r="M70" i="35"/>
  <c r="P70" i="35" s="1"/>
  <c r="Q70" i="35" s="1"/>
  <c r="M90" i="35"/>
  <c r="P90" i="35" s="1"/>
  <c r="Q90" i="35" s="1"/>
  <c r="M78" i="35"/>
  <c r="P78" i="35" s="1"/>
  <c r="Q78" i="35" s="1"/>
  <c r="M346" i="35"/>
  <c r="P346" i="35" s="1"/>
  <c r="Q346" i="35" s="1"/>
  <c r="M265" i="35"/>
  <c r="P265" i="35" s="1"/>
  <c r="Q265" i="35" s="1"/>
  <c r="M48" i="35"/>
  <c r="P48" i="35" s="1"/>
  <c r="Q48" i="35" s="1"/>
  <c r="M293" i="35"/>
  <c r="P293" i="35" s="1"/>
  <c r="Q293" i="35" s="1"/>
  <c r="M366" i="35"/>
  <c r="P366" i="35" s="1"/>
  <c r="Q366" i="35" s="1"/>
  <c r="M348" i="35"/>
  <c r="P348" i="35" s="1"/>
  <c r="Q348" i="35" s="1"/>
  <c r="M145" i="35"/>
  <c r="P145" i="35" s="1"/>
  <c r="Q145" i="35" s="1"/>
  <c r="M57" i="35"/>
  <c r="P57" i="35" s="1"/>
  <c r="Q57" i="35" s="1"/>
  <c r="M356" i="35"/>
  <c r="P356" i="35" s="1"/>
  <c r="Q356" i="35" s="1"/>
  <c r="M345" i="35"/>
  <c r="P345" i="35" s="1"/>
  <c r="Q345" i="35" s="1"/>
  <c r="M210" i="35"/>
  <c r="P210" i="35" s="1"/>
  <c r="Q210" i="35" s="1"/>
  <c r="M301" i="35"/>
  <c r="P301" i="35" s="1"/>
  <c r="Q301" i="35" s="1"/>
  <c r="M312" i="35"/>
  <c r="P312" i="35" s="1"/>
  <c r="Q312" i="35" s="1"/>
  <c r="M305" i="35"/>
  <c r="P305" i="35" s="1"/>
  <c r="Q305" i="35" s="1"/>
  <c r="M121" i="35"/>
  <c r="P121" i="35" s="1"/>
  <c r="Q121" i="35" s="1"/>
  <c r="M333" i="35"/>
  <c r="P333" i="35" s="1"/>
  <c r="Q333" i="35" s="1"/>
  <c r="M53" i="35"/>
  <c r="P53" i="35" s="1"/>
  <c r="Q53" i="35" s="1"/>
  <c r="M123" i="35"/>
  <c r="P123" i="35" s="1"/>
  <c r="Q123" i="35" s="1"/>
  <c r="M357" i="35"/>
  <c r="P357" i="35" s="1"/>
  <c r="Q357" i="35" s="1"/>
  <c r="M299" i="35"/>
  <c r="P299" i="35" s="1"/>
  <c r="Q299" i="35" s="1"/>
  <c r="M386" i="35"/>
  <c r="P386" i="35" s="1"/>
  <c r="Q386" i="35" s="1"/>
  <c r="M135" i="35"/>
  <c r="P135" i="35" s="1"/>
  <c r="Q135" i="35" s="1"/>
  <c r="M362" i="35"/>
  <c r="P362" i="35" s="1"/>
  <c r="Q362" i="35" s="1"/>
  <c r="M397" i="35"/>
  <c r="P397" i="35" s="1"/>
  <c r="Q397" i="35" s="1"/>
  <c r="M71" i="35"/>
  <c r="P71" i="35" s="1"/>
  <c r="Q71" i="35" s="1"/>
  <c r="M58" i="35"/>
  <c r="P58" i="35" s="1"/>
  <c r="Q58" i="35" s="1"/>
  <c r="M384" i="35"/>
  <c r="P384" i="35" s="1"/>
  <c r="Q384" i="35" s="1"/>
  <c r="M220" i="35"/>
  <c r="P220" i="35" s="1"/>
  <c r="Q220" i="35" s="1"/>
  <c r="M337" i="35"/>
  <c r="P337" i="35" s="1"/>
  <c r="Q337" i="35" s="1"/>
  <c r="M151" i="35"/>
  <c r="P151" i="35" s="1"/>
  <c r="Q151" i="35" s="1"/>
  <c r="M75" i="35"/>
  <c r="P75" i="35" s="1"/>
  <c r="Q75" i="35" s="1"/>
  <c r="M304" i="35"/>
  <c r="P304" i="35" s="1"/>
  <c r="Q304" i="35" s="1"/>
  <c r="M199" i="35"/>
  <c r="P199" i="35" s="1"/>
  <c r="Q199" i="35" s="1"/>
  <c r="M82" i="35"/>
  <c r="P82" i="35" s="1"/>
  <c r="Q82" i="35" s="1"/>
  <c r="M217" i="35"/>
  <c r="P217" i="35" s="1"/>
  <c r="Q217" i="35" s="1"/>
  <c r="M267" i="35"/>
  <c r="P267" i="35" s="1"/>
  <c r="Q267" i="35" s="1"/>
  <c r="M163" i="35"/>
  <c r="P163" i="35" s="1"/>
  <c r="Q163" i="35" s="1"/>
  <c r="M178" i="35"/>
  <c r="P178" i="35" s="1"/>
  <c r="Q178" i="35" s="1"/>
  <c r="M156" i="35"/>
  <c r="P156" i="35" s="1"/>
  <c r="Q156" i="35" s="1"/>
  <c r="M126" i="35"/>
  <c r="P126" i="35" s="1"/>
  <c r="Q126" i="35" s="1"/>
  <c r="M104" i="35"/>
  <c r="P104" i="35" s="1"/>
  <c r="Q104" i="35" s="1"/>
  <c r="M59" i="35"/>
  <c r="P59" i="35" s="1"/>
  <c r="Q59" i="35" s="1"/>
  <c r="D22" i="35"/>
  <c r="D33" i="35"/>
  <c r="M5" i="24" l="1"/>
  <c r="A5" i="18"/>
  <c r="A5" i="24"/>
  <c r="Z22" i="35"/>
  <c r="M22" i="35" s="1"/>
  <c r="P22" i="35" s="1"/>
  <c r="Q22" i="35" s="1"/>
  <c r="V21" i="35"/>
  <c r="P214" i="35"/>
  <c r="Q214" i="35" s="1"/>
  <c r="B205" i="36" s="1"/>
  <c r="P44" i="35"/>
  <c r="Q44" i="35" s="1"/>
  <c r="B35" i="36" s="1"/>
  <c r="P51" i="35"/>
  <c r="Q51" i="35" s="1"/>
  <c r="B42" i="36" s="1"/>
  <c r="P41" i="35"/>
  <c r="Q41" i="35" s="1"/>
  <c r="B32" i="36" s="1"/>
  <c r="P31" i="35"/>
  <c r="Q31" i="35" s="1"/>
  <c r="B22" i="36" s="1"/>
  <c r="Z33" i="35"/>
  <c r="M33" i="35" s="1"/>
  <c r="P33" i="35" s="1"/>
  <c r="Q33" i="35" s="1"/>
  <c r="V32" i="35"/>
  <c r="B253" i="36"/>
  <c r="B100" i="36"/>
  <c r="B217" i="36"/>
  <c r="B235" i="36"/>
  <c r="B168" i="36"/>
  <c r="B391" i="36"/>
  <c r="B124" i="36"/>
  <c r="B108" i="36"/>
  <c r="B294" i="36"/>
  <c r="B118" i="36"/>
  <c r="B87" i="36"/>
  <c r="B335" i="36"/>
  <c r="B309" i="36"/>
  <c r="B188" i="36"/>
  <c r="B366" i="36"/>
  <c r="B85" i="36"/>
  <c r="B302" i="36"/>
  <c r="B252" i="36"/>
  <c r="B41" i="36"/>
  <c r="B330" i="36"/>
  <c r="B325" i="36"/>
  <c r="B275" i="36"/>
  <c r="B364" i="36"/>
  <c r="B224" i="36"/>
  <c r="B250" i="36"/>
  <c r="B255" i="36"/>
  <c r="B163" i="36"/>
  <c r="B245" i="36"/>
  <c r="B287" i="36"/>
  <c r="B189" i="36"/>
  <c r="B343" i="36"/>
  <c r="B77" i="36"/>
  <c r="B130" i="36"/>
  <c r="B321" i="36"/>
  <c r="B239" i="36"/>
  <c r="B323" i="36"/>
  <c r="B175" i="36"/>
  <c r="B248" i="36"/>
  <c r="B352" i="36"/>
  <c r="B394" i="36"/>
  <c r="B369" i="36"/>
  <c r="B267" i="36"/>
  <c r="B86" i="36"/>
  <c r="B101" i="36"/>
  <c r="B195" i="36"/>
  <c r="B70" i="36"/>
  <c r="B204" i="36"/>
  <c r="B240" i="36"/>
  <c r="B381" i="36"/>
  <c r="B198" i="36"/>
  <c r="B276" i="36"/>
  <c r="B160" i="36"/>
  <c r="B265" i="36"/>
  <c r="B383" i="36"/>
  <c r="B273" i="36"/>
  <c r="B228" i="36"/>
  <c r="B282" i="36"/>
  <c r="B345" i="36"/>
  <c r="B159" i="36"/>
  <c r="B89" i="36"/>
  <c r="B244" i="36"/>
  <c r="B322" i="36"/>
  <c r="B82" i="36"/>
  <c r="B142" i="36"/>
  <c r="B194" i="36"/>
  <c r="B227" i="36"/>
  <c r="B147" i="36"/>
  <c r="B66" i="36"/>
  <c r="B353" i="36"/>
  <c r="B112" i="36"/>
  <c r="B136" i="36"/>
  <c r="B81" i="36"/>
  <c r="B202" i="36"/>
  <c r="B28" i="36"/>
  <c r="B359" i="36"/>
  <c r="B131" i="36"/>
  <c r="B172" i="36"/>
  <c r="B349" i="36"/>
  <c r="B94" i="36"/>
  <c r="B64" i="36"/>
  <c r="B52" i="36"/>
  <c r="B37" i="36"/>
  <c r="B152" i="36"/>
  <c r="B60" i="36"/>
  <c r="B162" i="36"/>
  <c r="B326" i="36"/>
  <c r="B218" i="36"/>
  <c r="B301" i="36"/>
  <c r="B74" i="36"/>
  <c r="B220" i="36"/>
  <c r="B374" i="36"/>
  <c r="B132" i="36"/>
  <c r="B139" i="36"/>
  <c r="B111" i="36"/>
  <c r="B363" i="36"/>
  <c r="B38" i="36"/>
  <c r="B76" i="36"/>
  <c r="B71" i="36"/>
  <c r="B127" i="36"/>
  <c r="B389" i="36"/>
  <c r="B387" i="36"/>
  <c r="B298" i="36"/>
  <c r="B158" i="36"/>
  <c r="B236" i="36"/>
  <c r="B385" i="36"/>
  <c r="B307" i="36"/>
  <c r="B296" i="36"/>
  <c r="B46" i="36"/>
  <c r="B221" i="36"/>
  <c r="B165" i="36"/>
  <c r="B327" i="36"/>
  <c r="B399" i="36"/>
  <c r="B146" i="36"/>
  <c r="B300" i="36"/>
  <c r="B161" i="36"/>
  <c r="B79" i="36"/>
  <c r="B346" i="36"/>
  <c r="B97" i="36"/>
  <c r="B268" i="36"/>
  <c r="B75" i="36"/>
  <c r="B103" i="36"/>
  <c r="B20" i="36"/>
  <c r="B47" i="36"/>
  <c r="B182" i="36"/>
  <c r="B105" i="36"/>
  <c r="B367" i="36"/>
  <c r="B143" i="36"/>
  <c r="B176" i="36"/>
  <c r="B126" i="36"/>
  <c r="B119" i="36"/>
  <c r="B156" i="36"/>
  <c r="B314" i="36"/>
  <c r="B333" i="36"/>
  <c r="B203" i="36"/>
  <c r="B106" i="36"/>
  <c r="B400" i="36"/>
  <c r="B377" i="36"/>
  <c r="B211" i="36"/>
  <c r="B179" i="36"/>
  <c r="B80" i="36"/>
  <c r="B304" i="36"/>
  <c r="B229" i="36"/>
  <c r="B135" i="36"/>
  <c r="B91" i="36"/>
  <c r="B121" i="36"/>
  <c r="B365" i="36"/>
  <c r="B137" i="36"/>
  <c r="B331" i="36"/>
  <c r="B187" i="36"/>
  <c r="B234" i="36"/>
  <c r="B361" i="36"/>
  <c r="B395" i="36"/>
  <c r="B286" i="36"/>
  <c r="B378" i="36"/>
  <c r="B370" i="36"/>
  <c r="B397" i="36"/>
  <c r="B98" i="36"/>
  <c r="B259" i="36"/>
  <c r="B339" i="36"/>
  <c r="B372" i="36"/>
  <c r="B332" i="36"/>
  <c r="B338" i="36"/>
  <c r="B199" i="36"/>
  <c r="B134" i="36"/>
  <c r="B303" i="36"/>
  <c r="B396" i="36"/>
  <c r="B284" i="36"/>
  <c r="B312" i="36"/>
  <c r="B299" i="36"/>
  <c r="B348" i="36"/>
  <c r="B341" i="36"/>
  <c r="B40" i="36"/>
  <c r="B173" i="36"/>
  <c r="B26" i="36"/>
  <c r="B269" i="36"/>
  <c r="B115" i="36"/>
  <c r="B225" i="36"/>
  <c r="B382" i="36"/>
  <c r="B157" i="36"/>
  <c r="B183" i="36"/>
  <c r="B278" i="36"/>
  <c r="B170" i="36"/>
  <c r="B219" i="36"/>
  <c r="B65" i="36"/>
  <c r="B186" i="36"/>
  <c r="B368" i="36"/>
  <c r="B285" i="36"/>
  <c r="B83" i="36"/>
  <c r="B145" i="36"/>
  <c r="B128" i="36"/>
  <c r="B113" i="36"/>
  <c r="B310" i="36"/>
  <c r="B231" i="36"/>
  <c r="B99" i="36"/>
  <c r="B123" i="36"/>
  <c r="B279" i="36"/>
  <c r="D21" i="35"/>
  <c r="B371" i="36"/>
  <c r="B177" i="36"/>
  <c r="B290" i="36"/>
  <c r="B266" i="36"/>
  <c r="B43" i="36"/>
  <c r="B340" i="36"/>
  <c r="B208" i="36"/>
  <c r="B375" i="36"/>
  <c r="B201" i="36"/>
  <c r="B39" i="36"/>
  <c r="B166" i="36"/>
  <c r="B51" i="36"/>
  <c r="B72" i="36"/>
  <c r="B67" i="36"/>
  <c r="B133" i="36"/>
  <c r="B243" i="36"/>
  <c r="B271" i="36"/>
  <c r="B50" i="36"/>
  <c r="B73" i="36"/>
  <c r="B49" i="36"/>
  <c r="B114" i="36"/>
  <c r="B336" i="36"/>
  <c r="B256" i="36"/>
  <c r="B192" i="36"/>
  <c r="B386" i="36"/>
  <c r="B180" i="36"/>
  <c r="B262" i="36"/>
  <c r="B129" i="36"/>
  <c r="B358" i="36"/>
  <c r="B63" i="36"/>
  <c r="B96" i="36"/>
  <c r="B153" i="36"/>
  <c r="B210" i="36"/>
  <c r="B14" i="36"/>
  <c r="B384" i="36"/>
  <c r="B233" i="36"/>
  <c r="B200" i="36"/>
  <c r="B167" i="36"/>
  <c r="B209" i="36"/>
  <c r="B393" i="36"/>
  <c r="B360" i="36"/>
  <c r="B55" i="36"/>
  <c r="B249" i="36"/>
  <c r="B390" i="36"/>
  <c r="B313" i="36"/>
  <c r="B61" i="36"/>
  <c r="B216" i="36"/>
  <c r="B141" i="36"/>
  <c r="B150" i="36"/>
  <c r="B92" i="36"/>
  <c r="B68" i="36"/>
  <c r="B316" i="36"/>
  <c r="B174" i="36"/>
  <c r="B154" i="36"/>
  <c r="B357" i="36"/>
  <c r="B149" i="36"/>
  <c r="B258" i="36"/>
  <c r="B272" i="36"/>
  <c r="B207" i="36"/>
  <c r="B171" i="36"/>
  <c r="B95" i="36"/>
  <c r="B44" i="36"/>
  <c r="B247" i="36"/>
  <c r="B318" i="36"/>
  <c r="B356" i="36"/>
  <c r="B263" i="36"/>
  <c r="B226" i="36"/>
  <c r="B289" i="36"/>
  <c r="B193" i="36"/>
  <c r="B102" i="36"/>
  <c r="B293" i="36"/>
  <c r="B379" i="36"/>
  <c r="B104" i="36"/>
  <c r="B84" i="36"/>
  <c r="B246" i="36"/>
  <c r="B212" i="36"/>
  <c r="B122" i="36"/>
  <c r="B185" i="36"/>
  <c r="B317" i="36"/>
  <c r="B311" i="36"/>
  <c r="B237" i="36"/>
  <c r="B334" i="36"/>
  <c r="B222" i="36"/>
  <c r="B251" i="36"/>
  <c r="B373" i="36"/>
  <c r="B392" i="36"/>
  <c r="B281" i="36"/>
  <c r="B78" i="36"/>
  <c r="B206" i="36"/>
  <c r="B184" i="36"/>
  <c r="B169" i="36"/>
  <c r="B120" i="36"/>
  <c r="B88" i="36"/>
  <c r="B110" i="36"/>
  <c r="B242" i="36"/>
  <c r="B315" i="36"/>
  <c r="B376" i="36"/>
  <c r="B328" i="36"/>
  <c r="B90" i="36"/>
  <c r="B109" i="36"/>
  <c r="B292" i="36"/>
  <c r="B57" i="36"/>
  <c r="B355" i="36"/>
  <c r="B257" i="36"/>
  <c r="B190" i="36"/>
  <c r="B62" i="36"/>
  <c r="B347" i="36"/>
  <c r="B337" i="36"/>
  <c r="B144" i="36"/>
  <c r="B291" i="36"/>
  <c r="B151" i="36"/>
  <c r="B280" i="36"/>
  <c r="B197" i="36"/>
  <c r="B53" i="36"/>
  <c r="B125" i="36"/>
  <c r="B117" i="36"/>
  <c r="B295" i="36"/>
  <c r="B388" i="36"/>
  <c r="B324" i="36"/>
  <c r="B48" i="36"/>
  <c r="B69" i="36"/>
  <c r="B34" i="36"/>
  <c r="B214" i="36"/>
  <c r="B230" i="36"/>
  <c r="B58" i="36"/>
  <c r="B191" i="36"/>
  <c r="B329" i="36"/>
  <c r="B401" i="36"/>
  <c r="B402" i="36"/>
  <c r="B232" i="36"/>
  <c r="B223" i="36"/>
  <c r="B45" i="36"/>
  <c r="B155" i="36"/>
  <c r="B398" i="36"/>
  <c r="B351" i="36"/>
  <c r="B261" i="36"/>
  <c r="B344" i="36"/>
  <c r="B319" i="36"/>
  <c r="B342" i="36"/>
  <c r="B320" i="36"/>
  <c r="B59" i="36"/>
  <c r="B107" i="36"/>
  <c r="B181" i="36"/>
  <c r="D42" i="35"/>
  <c r="Z42" i="35" l="1"/>
  <c r="X40" i="35"/>
  <c r="D40" i="35" s="1"/>
  <c r="Z21" i="35"/>
  <c r="M21" i="35" s="1"/>
  <c r="P21" i="35" s="1"/>
  <c r="Q21" i="35" s="1"/>
  <c r="X19" i="35"/>
  <c r="B13" i="36"/>
  <c r="M42" i="35"/>
  <c r="P42" i="35" s="1"/>
  <c r="Q42" i="35" s="1"/>
  <c r="B24" i="36"/>
  <c r="Z40" i="35" l="1"/>
  <c r="M40" i="35" s="1"/>
  <c r="P40" i="35" s="1"/>
  <c r="Q40" i="35" s="1"/>
  <c r="X38" i="35"/>
  <c r="B33" i="36"/>
  <c r="B12" i="36"/>
  <c r="D20" i="35"/>
  <c r="Z20" i="35" l="1"/>
  <c r="M20" i="35" s="1"/>
  <c r="P20" i="35" s="1"/>
  <c r="Q20" i="35" s="1"/>
  <c r="V19" i="35"/>
  <c r="B31" i="36"/>
  <c r="D18" i="35"/>
  <c r="Z18" i="35" l="1"/>
  <c r="M18" i="35" s="1"/>
  <c r="P18" i="35" s="1"/>
  <c r="Q18" i="35" s="1"/>
  <c r="X16" i="35"/>
  <c r="B11" i="36"/>
  <c r="B9" i="36" l="1"/>
  <c r="D39" i="35" l="1"/>
  <c r="Z39" i="35" l="1"/>
  <c r="M39" i="35" s="1"/>
  <c r="V38" i="35"/>
  <c r="D38" i="35" s="1"/>
  <c r="Z38" i="35" l="1"/>
  <c r="M38" i="35" s="1"/>
  <c r="X36" i="35"/>
  <c r="D36" i="35" s="1"/>
  <c r="P39" i="35"/>
  <c r="Q39" i="35" s="1"/>
  <c r="B30" i="36" s="1"/>
  <c r="Z36" i="35" l="1"/>
  <c r="M36" i="35" s="1"/>
  <c r="X34" i="35"/>
  <c r="D34" i="35" s="1"/>
  <c r="P38" i="35"/>
  <c r="Q38" i="35" s="1"/>
  <c r="B29" i="36" s="1"/>
  <c r="Z34" i="35" l="1"/>
  <c r="X32" i="35"/>
  <c r="D32" i="35" s="1"/>
  <c r="P36" i="35"/>
  <c r="Q36" i="35" s="1"/>
  <c r="B27" i="36" s="1"/>
  <c r="M34" i="35"/>
  <c r="Z32" i="35" l="1"/>
  <c r="X30" i="35"/>
  <c r="D30" i="35" s="1"/>
  <c r="P34" i="35"/>
  <c r="Q34" i="35" s="1"/>
  <c r="B25" i="36" s="1"/>
  <c r="M32" i="35"/>
  <c r="Z30" i="35" l="1"/>
  <c r="M30" i="35" s="1"/>
  <c r="X28" i="35"/>
  <c r="D28" i="35" s="1"/>
  <c r="P32" i="35"/>
  <c r="Q32" i="35" s="1"/>
  <c r="B23" i="36" s="1"/>
  <c r="D27" i="35" l="1"/>
  <c r="Z28" i="35"/>
  <c r="M28" i="35" s="1"/>
  <c r="X26" i="35"/>
  <c r="P30" i="35"/>
  <c r="Q30" i="35" s="1"/>
  <c r="B21" i="36" s="1"/>
  <c r="P28" i="35" l="1"/>
  <c r="Q28" i="35" s="1"/>
  <c r="B19" i="36" s="1"/>
  <c r="Z27" i="35"/>
  <c r="M27" i="35" s="1"/>
  <c r="V26" i="35"/>
  <c r="D26" i="35" s="1"/>
  <c r="P27" i="35" l="1"/>
  <c r="Q27" i="35" s="1"/>
  <c r="B18" i="36" s="1"/>
  <c r="D25" i="35"/>
  <c r="Z26" i="35"/>
  <c r="M26" i="35" s="1"/>
  <c r="X24" i="35"/>
  <c r="P26" i="35" l="1"/>
  <c r="Q26" i="35" s="1"/>
  <c r="B17" i="36" s="1"/>
  <c r="Z25" i="35"/>
  <c r="M25" i="35" s="1"/>
  <c r="V24" i="35"/>
  <c r="D24" i="35" s="1"/>
  <c r="Z24" i="35" l="1"/>
  <c r="M24" i="35" s="1"/>
  <c r="X14" i="35"/>
  <c r="P25" i="35"/>
  <c r="Q25" i="35" s="1"/>
  <c r="B16" i="36" s="1"/>
  <c r="D19" i="35"/>
  <c r="X15" i="35" s="1"/>
  <c r="D17" i="35" l="1"/>
  <c r="Z19" i="35"/>
  <c r="X45" i="35"/>
  <c r="P24" i="35"/>
  <c r="Q24" i="35" s="1"/>
  <c r="B15" i="36" s="1"/>
  <c r="M19" i="35"/>
  <c r="P19" i="35" s="1"/>
  <c r="Q19" i="35" s="1"/>
  <c r="Z17" i="35" l="1"/>
  <c r="M17" i="35" s="1"/>
  <c r="V16" i="35"/>
  <c r="D16" i="35" s="1"/>
  <c r="B10" i="36"/>
  <c r="Z16" i="35" l="1"/>
  <c r="M16" i="35" s="1"/>
  <c r="V45" i="35"/>
  <c r="D45" i="35" s="1"/>
  <c r="P17" i="35"/>
  <c r="Q17" i="35" s="1"/>
  <c r="B8" i="36" s="1"/>
  <c r="Z45" i="35" l="1"/>
  <c r="M45" i="35" s="1"/>
  <c r="P45" i="35" s="1"/>
  <c r="Q45" i="35" s="1"/>
  <c r="B36" i="36" s="1"/>
  <c r="V15" i="35"/>
  <c r="D15" i="35" s="1"/>
  <c r="P16" i="35"/>
  <c r="Q16" i="35" s="1"/>
  <c r="B7" i="36" s="1"/>
  <c r="D13" i="35"/>
  <c r="Z13" i="35" s="1"/>
  <c r="Z15" i="35" l="1"/>
  <c r="M15" i="35" s="1"/>
  <c r="P15" i="35" s="1"/>
  <c r="Q15" i="35" s="1"/>
  <c r="B6" i="36" s="1"/>
  <c r="V14" i="35"/>
  <c r="D14" i="35" s="1"/>
  <c r="M13" i="35"/>
  <c r="V12" i="35"/>
  <c r="Z14" i="35" l="1"/>
  <c r="M14" i="35" s="1"/>
  <c r="X12" i="35"/>
  <c r="D12" i="35" s="1"/>
  <c r="Z12" i="35" s="1"/>
  <c r="M12" i="35" s="1"/>
  <c r="P12" i="35" s="1"/>
  <c r="Q12" i="35" s="1"/>
  <c r="B3" i="36" s="1"/>
  <c r="P13" i="35"/>
  <c r="Q13" i="35" s="1"/>
  <c r="B4" i="36" s="1"/>
  <c r="P14" i="35" l="1"/>
  <c r="Q14" i="35" s="1"/>
  <c r="B5" i="36" s="1"/>
  <c r="C11" i="18" s="1" a="1"/>
  <c r="AP20" i="18" l="1"/>
  <c r="AQ15" i="23" s="1"/>
  <c r="AQ236" i="23" s="1"/>
  <c r="HO13" i="18"/>
  <c r="N13" i="18"/>
  <c r="IR19" i="18"/>
  <c r="IS14" i="23" s="1"/>
  <c r="CG14" i="18"/>
  <c r="CH8" i="23" s="1"/>
  <c r="CH191" i="23" s="1"/>
  <c r="FT19" i="18"/>
  <c r="FU14" i="23" s="1"/>
  <c r="LJ21" i="18"/>
  <c r="NL16" i="18"/>
  <c r="NM11" i="23" s="1"/>
  <c r="LT21" i="18"/>
  <c r="LB21" i="18"/>
  <c r="BJ21" i="18"/>
  <c r="GH12" i="18"/>
  <c r="GI5" i="23" s="1"/>
  <c r="HM16" i="18"/>
  <c r="HN11" i="23" s="1"/>
  <c r="GX13" i="18"/>
  <c r="ME21" i="18"/>
  <c r="AH21" i="18"/>
  <c r="O18" i="18"/>
  <c r="P13" i="23" s="1"/>
  <c r="KG12" i="18"/>
  <c r="KH5" i="23" s="1"/>
  <c r="CA11" i="18"/>
  <c r="CB4" i="23" s="1"/>
  <c r="MH13" i="18"/>
  <c r="CQ15" i="18"/>
  <c r="CR10" i="23" s="1"/>
  <c r="NO12" i="18"/>
  <c r="NP5" i="23" s="1"/>
  <c r="GK17" i="18"/>
  <c r="GL12" i="23" s="1"/>
  <c r="GL216" i="23" s="1"/>
  <c r="NV11" i="18"/>
  <c r="NW4" i="23" s="1"/>
  <c r="BO13" i="18"/>
  <c r="MY20" i="18"/>
  <c r="MZ15" i="23" s="1"/>
  <c r="MZ236" i="23" s="1"/>
  <c r="GT15" i="18"/>
  <c r="GU10" i="23" s="1"/>
  <c r="BF18" i="18"/>
  <c r="BG13" i="23" s="1"/>
  <c r="KR19" i="18"/>
  <c r="KS14" i="23" s="1"/>
  <c r="AN21" i="18"/>
  <c r="KS12" i="18"/>
  <c r="KT5" i="23" s="1"/>
  <c r="KC20" i="18"/>
  <c r="KD15" i="23" s="1"/>
  <c r="KD236" i="23" s="1"/>
  <c r="MZ16" i="18"/>
  <c r="NA11" i="23" s="1"/>
  <c r="AW19" i="18"/>
  <c r="AX14" i="23" s="1"/>
  <c r="DF13" i="18"/>
  <c r="EP12" i="18"/>
  <c r="EQ5" i="23" s="1"/>
  <c r="DB20" i="18"/>
  <c r="DC15" i="23" s="1"/>
  <c r="DC236" i="23" s="1"/>
  <c r="BA18" i="18"/>
  <c r="BB13" i="23" s="1"/>
  <c r="EJ20" i="18"/>
  <c r="EK15" i="23" s="1"/>
  <c r="EK236" i="23" s="1"/>
  <c r="KY15" i="18"/>
  <c r="KZ10" i="23" s="1"/>
  <c r="KW20" i="18"/>
  <c r="KX15" i="23" s="1"/>
  <c r="KX236" i="23" s="1"/>
  <c r="KS11" i="18"/>
  <c r="KT4" i="23" s="1"/>
  <c r="LS12" i="18"/>
  <c r="LT5" i="23" s="1"/>
  <c r="U17" i="18"/>
  <c r="V12" i="23" s="1"/>
  <c r="V216" i="23" s="1"/>
  <c r="BY15" i="18"/>
  <c r="BZ10" i="23" s="1"/>
  <c r="LA18" i="18"/>
  <c r="LB13" i="23" s="1"/>
  <c r="BQ21" i="18"/>
  <c r="JN15" i="18"/>
  <c r="JO10" i="23" s="1"/>
  <c r="GF11" i="18"/>
  <c r="GG4" i="23" s="1"/>
  <c r="KY11" i="18"/>
  <c r="KZ4" i="23" s="1"/>
  <c r="HC16" i="18"/>
  <c r="HD11" i="23" s="1"/>
  <c r="GY16" i="18"/>
  <c r="GZ11" i="23" s="1"/>
  <c r="NW15" i="18"/>
  <c r="NX10" i="23" s="1"/>
  <c r="FT20" i="18"/>
  <c r="FU15" i="23" s="1"/>
  <c r="FU236" i="23" s="1"/>
  <c r="EW15" i="18"/>
  <c r="EX10" i="23" s="1"/>
  <c r="IE13" i="18"/>
  <c r="LA17" i="18"/>
  <c r="LB12" i="23" s="1"/>
  <c r="LB216" i="23" s="1"/>
  <c r="KR18" i="18"/>
  <c r="KS13" i="23" s="1"/>
  <c r="BF11" i="18"/>
  <c r="BG4" i="23" s="1"/>
  <c r="NB11" i="18"/>
  <c r="NC4" i="23" s="1"/>
  <c r="DA16" i="18"/>
  <c r="DB11" i="23" s="1"/>
  <c r="BA16" i="18"/>
  <c r="BB11" i="23" s="1"/>
  <c r="IH11" i="18"/>
  <c r="II4" i="23" s="1"/>
  <c r="LZ21" i="18"/>
  <c r="JB15" i="18"/>
  <c r="JC10" i="23" s="1"/>
  <c r="IX11" i="18"/>
  <c r="IY4" i="23" s="1"/>
  <c r="KX21" i="18"/>
  <c r="IX14" i="18"/>
  <c r="IY8" i="23" s="1"/>
  <c r="IY191" i="23" s="1"/>
  <c r="KK21" i="18"/>
  <c r="LR11" i="18"/>
  <c r="LS4" i="23" s="1"/>
  <c r="IZ21" i="18"/>
  <c r="P16" i="18"/>
  <c r="Q11" i="23" s="1"/>
  <c r="KM21" i="18"/>
  <c r="NC21" i="18"/>
  <c r="LA13" i="18"/>
  <c r="MJ14" i="18"/>
  <c r="MK8" i="23" s="1"/>
  <c r="MK191" i="23" s="1"/>
  <c r="Q15" i="18"/>
  <c r="R10" i="23" s="1"/>
  <c r="S20" i="18"/>
  <c r="T15" i="23" s="1"/>
  <c r="IQ21" i="18"/>
  <c r="FQ15" i="18"/>
  <c r="FR10" i="23" s="1"/>
  <c r="LK13" i="18"/>
  <c r="MG13" i="18"/>
  <c r="GB12" i="18"/>
  <c r="GC5" i="23" s="1"/>
  <c r="DW14" i="18"/>
  <c r="DX8" i="23" s="1"/>
  <c r="DX191" i="23" s="1"/>
  <c r="DP18" i="18"/>
  <c r="DQ13" i="23" s="1"/>
  <c r="CT15" i="18"/>
  <c r="CU10" i="23" s="1"/>
  <c r="NU16" i="18"/>
  <c r="NV11" i="23" s="1"/>
  <c r="LU12" i="18"/>
  <c r="LV5" i="23" s="1"/>
  <c r="P21" i="18"/>
  <c r="DN18" i="18"/>
  <c r="DO13" i="23" s="1"/>
  <c r="KV11" i="18"/>
  <c r="KW4" i="23" s="1"/>
  <c r="L20" i="18"/>
  <c r="M15" i="23" s="1"/>
  <c r="M236" i="23" s="1"/>
  <c r="DI13" i="18"/>
  <c r="KH15" i="18"/>
  <c r="KI10" i="23" s="1"/>
  <c r="LZ14" i="18"/>
  <c r="MA8" i="23" s="1"/>
  <c r="MA191" i="23" s="1"/>
  <c r="MD15" i="18"/>
  <c r="ME10" i="23" s="1"/>
  <c r="BZ20" i="18"/>
  <c r="CA15" i="23" s="1"/>
  <c r="CA236" i="23" s="1"/>
  <c r="IV18" i="18"/>
  <c r="IW13" i="23" s="1"/>
  <c r="EM15" i="18"/>
  <c r="EN10" i="23" s="1"/>
  <c r="CA21" i="18"/>
  <c r="FZ19" i="18"/>
  <c r="GA14" i="23" s="1"/>
  <c r="LF12" i="18"/>
  <c r="LG5" i="23" s="1"/>
  <c r="ML12" i="18"/>
  <c r="MM5" i="23" s="1"/>
  <c r="IU18" i="18"/>
  <c r="IV13" i="23" s="1"/>
  <c r="CG15" i="18"/>
  <c r="CH10" i="23" s="1"/>
  <c r="KW13" i="18"/>
  <c r="ME17" i="18"/>
  <c r="MF12" i="23" s="1"/>
  <c r="MF216" i="23" s="1"/>
  <c r="EC16" i="18"/>
  <c r="ED11" i="23" s="1"/>
  <c r="DG18" i="18"/>
  <c r="DH13" i="23" s="1"/>
  <c r="NW16" i="18"/>
  <c r="NX11" i="23" s="1"/>
  <c r="OK14" i="18"/>
  <c r="OL8" i="23" s="1"/>
  <c r="OL191" i="23" s="1"/>
  <c r="AS16" i="18"/>
  <c r="AT11" i="23" s="1"/>
  <c r="FL16" i="18"/>
  <c r="FM11" i="23" s="1"/>
  <c r="BW11" i="18"/>
  <c r="BX4" i="23" s="1"/>
  <c r="AM17" i="18"/>
  <c r="AN12" i="23" s="1"/>
  <c r="AN216" i="23" s="1"/>
  <c r="IQ19" i="18"/>
  <c r="IR14" i="23" s="1"/>
  <c r="NR15" i="18"/>
  <c r="NS10" i="23" s="1"/>
  <c r="KT20" i="18"/>
  <c r="KU15" i="23" s="1"/>
  <c r="KU236" i="23" s="1"/>
  <c r="W19" i="18"/>
  <c r="X14" i="23" s="1"/>
  <c r="MV11" i="18"/>
  <c r="MW4" i="23" s="1"/>
  <c r="DJ16" i="18"/>
  <c r="DK11" i="23" s="1"/>
  <c r="MT20" i="18"/>
  <c r="MU15" i="23" s="1"/>
  <c r="MU236" i="23" s="1"/>
  <c r="MP14" i="18"/>
  <c r="MQ8" i="23" s="1"/>
  <c r="MQ191" i="23" s="1"/>
  <c r="FK11" i="18"/>
  <c r="FL4" i="23" s="1"/>
  <c r="GV16" i="18"/>
  <c r="GW11" i="23" s="1"/>
  <c r="OF21" i="18"/>
  <c r="KZ17" i="18"/>
  <c r="LA12" i="23" s="1"/>
  <c r="LA216" i="23" s="1"/>
  <c r="KN12" i="18"/>
  <c r="KO5" i="23" s="1"/>
  <c r="KK13" i="18"/>
  <c r="AL13" i="18"/>
  <c r="NP11" i="18"/>
  <c r="NQ4" i="23" s="1"/>
  <c r="FB20" i="18"/>
  <c r="FC15" i="23" s="1"/>
  <c r="FC236" i="23" s="1"/>
  <c r="GX12" i="18"/>
  <c r="GY5" i="23" s="1"/>
  <c r="T13" i="18"/>
  <c r="HZ16" i="18"/>
  <c r="IA11" i="23" s="1"/>
  <c r="MF18" i="18"/>
  <c r="MG13" i="23" s="1"/>
  <c r="OH13" i="18"/>
  <c r="OA11" i="18"/>
  <c r="OB4" i="23" s="1"/>
  <c r="IK16" i="18"/>
  <c r="IL11" i="23" s="1"/>
  <c r="DJ12" i="18"/>
  <c r="DK5" i="23" s="1"/>
  <c r="BH11" i="18"/>
  <c r="BI4" i="23" s="1"/>
  <c r="DI16" i="18"/>
  <c r="DJ11" i="23" s="1"/>
  <c r="EW13" i="18"/>
  <c r="DY12" i="18"/>
  <c r="DZ5" i="23" s="1"/>
  <c r="ID16" i="18"/>
  <c r="IE11" i="23" s="1"/>
  <c r="MW16" i="18"/>
  <c r="MX11" i="23" s="1"/>
  <c r="IY11" i="18"/>
  <c r="IZ4" i="23" s="1"/>
  <c r="LY11" i="18"/>
  <c r="LZ4" i="23" s="1"/>
  <c r="OE15" i="18"/>
  <c r="OF10" i="23" s="1"/>
  <c r="KF11" i="18"/>
  <c r="KG4" i="23" s="1"/>
  <c r="CE19" i="18"/>
  <c r="CF14" i="23" s="1"/>
  <c r="NO14" i="18"/>
  <c r="NP8" i="23" s="1"/>
  <c r="NP191" i="23" s="1"/>
  <c r="FY16" i="18"/>
  <c r="FZ11" i="23" s="1"/>
  <c r="G15" i="18"/>
  <c r="H10" i="23" s="1"/>
  <c r="J21" i="18"/>
  <c r="IM12" i="18"/>
  <c r="IN5" i="23" s="1"/>
  <c r="LX21" i="18"/>
  <c r="FO15" i="18"/>
  <c r="FP10" i="23" s="1"/>
  <c r="AU21" i="18"/>
  <c r="GB16" i="18"/>
  <c r="GC11" i="23" s="1"/>
  <c r="LY15" i="18"/>
  <c r="LZ10" i="23" s="1"/>
  <c r="C19" i="18"/>
  <c r="D14" i="23" s="1"/>
  <c r="BI20" i="18"/>
  <c r="BJ15" i="23" s="1"/>
  <c r="BJ236" i="23" s="1"/>
  <c r="MH15" i="18"/>
  <c r="MI10" i="23" s="1"/>
  <c r="FB13" i="18"/>
  <c r="GL16" i="18"/>
  <c r="GM11" i="23" s="1"/>
  <c r="NH19" i="18"/>
  <c r="NI14" i="23" s="1"/>
  <c r="CS15" i="18"/>
  <c r="CT10" i="23" s="1"/>
  <c r="IC21" i="18"/>
  <c r="IR15" i="18"/>
  <c r="IS10" i="23" s="1"/>
  <c r="Q21" i="18"/>
  <c r="LK20" i="18"/>
  <c r="LL15" i="23" s="1"/>
  <c r="LL236" i="23" s="1"/>
  <c r="FD20" i="18"/>
  <c r="FE15" i="23" s="1"/>
  <c r="FE236" i="23" s="1"/>
  <c r="IJ14" i="18"/>
  <c r="IK8" i="23" s="1"/>
  <c r="IK191" i="23" s="1"/>
  <c r="JW14" i="18"/>
  <c r="JX8" i="23" s="1"/>
  <c r="JX191" i="23" s="1"/>
  <c r="KC12" i="18"/>
  <c r="KD5" i="23" s="1"/>
  <c r="EJ15" i="18"/>
  <c r="EK10" i="23" s="1"/>
  <c r="BL19" i="18"/>
  <c r="BM14" i="23" s="1"/>
  <c r="EA15" i="18"/>
  <c r="EB10" i="23" s="1"/>
  <c r="EJ12" i="18"/>
  <c r="EK5" i="23" s="1"/>
  <c r="KS18" i="18"/>
  <c r="KT13" i="23" s="1"/>
  <c r="JB18" i="18"/>
  <c r="JC13" i="23" s="1"/>
  <c r="NQ21" i="18"/>
  <c r="F11" i="18"/>
  <c r="G4" i="23" s="1"/>
  <c r="L17" i="18"/>
  <c r="M12" i="23" s="1"/>
  <c r="M216" i="23" s="1"/>
  <c r="NU21" i="18"/>
  <c r="DF19" i="18"/>
  <c r="DG14" i="23" s="1"/>
  <c r="LY12" i="18"/>
  <c r="LZ5" i="23" s="1"/>
  <c r="ER16" i="18"/>
  <c r="ES11" i="23" s="1"/>
  <c r="AY21" i="18"/>
  <c r="BT15" i="18"/>
  <c r="BU10" i="23" s="1"/>
  <c r="CL11" i="18"/>
  <c r="CM4" i="23" s="1"/>
  <c r="NS14" i="18"/>
  <c r="NT8" i="23" s="1"/>
  <c r="NT191" i="23" s="1"/>
  <c r="BU20" i="18"/>
  <c r="BV15" i="23" s="1"/>
  <c r="BV236" i="23" s="1"/>
  <c r="HT15" i="18"/>
  <c r="HU10" i="23" s="1"/>
  <c r="Y11" i="18"/>
  <c r="Z4" i="23" s="1"/>
  <c r="LL11" i="18"/>
  <c r="LM4" i="23" s="1"/>
  <c r="LJ17" i="18"/>
  <c r="LK12" i="23" s="1"/>
  <c r="LK216" i="23" s="1"/>
  <c r="LV12" i="18"/>
  <c r="LW5" i="23" s="1"/>
  <c r="JS20" i="18"/>
  <c r="JT15" i="23" s="1"/>
  <c r="JT236" i="23" s="1"/>
  <c r="GN21" i="18"/>
  <c r="NK18" i="18"/>
  <c r="NL13" i="23" s="1"/>
  <c r="T15" i="18"/>
  <c r="U10" i="23" s="1"/>
  <c r="FC20" i="18"/>
  <c r="FD15" i="23" s="1"/>
  <c r="FD236" i="23" s="1"/>
  <c r="LG19" i="18"/>
  <c r="LH14" i="23" s="1"/>
  <c r="KO19" i="18"/>
  <c r="KP14" i="23" s="1"/>
  <c r="FN15" i="18"/>
  <c r="FO10" i="23" s="1"/>
  <c r="MV15" i="18"/>
  <c r="MW10" i="23" s="1"/>
  <c r="CN14" i="18"/>
  <c r="CO8" i="23" s="1"/>
  <c r="CO191" i="23" s="1"/>
  <c r="JR16" i="18"/>
  <c r="JS11" i="23" s="1"/>
  <c r="DD12" i="18"/>
  <c r="DE5" i="23" s="1"/>
  <c r="AW15" i="18"/>
  <c r="AX10" i="23" s="1"/>
  <c r="AQ19" i="18"/>
  <c r="AR14" i="23" s="1"/>
  <c r="AA13" i="18"/>
  <c r="MV17" i="18"/>
  <c r="MW12" i="23" s="1"/>
  <c r="MW216" i="23" s="1"/>
  <c r="DP12" i="18"/>
  <c r="DQ5" i="23" s="1"/>
  <c r="BU12" i="18"/>
  <c r="BV5" i="23" s="1"/>
  <c r="LJ20" i="18"/>
  <c r="LK15" i="23" s="1"/>
  <c r="LK236" i="23" s="1"/>
  <c r="LG11" i="18"/>
  <c r="LH4" i="23" s="1"/>
  <c r="NX12" i="18"/>
  <c r="NY5" i="23" s="1"/>
  <c r="MX14" i="18"/>
  <c r="MY8" i="23" s="1"/>
  <c r="MY191" i="23" s="1"/>
  <c r="AM21" i="18"/>
  <c r="CQ13" i="18"/>
  <c r="HC12" i="18"/>
  <c r="HD5" i="23" s="1"/>
  <c r="GB20" i="18"/>
  <c r="GC15" i="23" s="1"/>
  <c r="GC236" i="23" s="1"/>
  <c r="LG21" i="18"/>
  <c r="MD20" i="18"/>
  <c r="ME15" i="23" s="1"/>
  <c r="ME236" i="23" s="1"/>
  <c r="KT16" i="18"/>
  <c r="KU11" i="23" s="1"/>
  <c r="BD20" i="18"/>
  <c r="BE15" i="23" s="1"/>
  <c r="BE236" i="23" s="1"/>
  <c r="FC18" i="18"/>
  <c r="FD13" i="23" s="1"/>
  <c r="HD19" i="18"/>
  <c r="HE14" i="23" s="1"/>
  <c r="IW20" i="18"/>
  <c r="IX15" i="23" s="1"/>
  <c r="IX236" i="23" s="1"/>
  <c r="GR13" i="18"/>
  <c r="IF12" i="18"/>
  <c r="IG5" i="23" s="1"/>
  <c r="IS19" i="18"/>
  <c r="IT14" i="23" s="1"/>
  <c r="JQ14" i="18"/>
  <c r="JR8" i="23" s="1"/>
  <c r="JR191" i="23" s="1"/>
  <c r="MD16" i="18"/>
  <c r="ME11" i="23" s="1"/>
  <c r="KQ13" i="18"/>
  <c r="DC13" i="18"/>
  <c r="HH15" i="18"/>
  <c r="HI10" i="23" s="1"/>
  <c r="NW14" i="18"/>
  <c r="NX8" i="23" s="1"/>
  <c r="NX191" i="23" s="1"/>
  <c r="LU16" i="18"/>
  <c r="LV11" i="23" s="1"/>
  <c r="FU19" i="18"/>
  <c r="FV14" i="23" s="1"/>
  <c r="EH14" i="18"/>
  <c r="EI8" i="23" s="1"/>
  <c r="EI191" i="23" s="1"/>
  <c r="DH14" i="18"/>
  <c r="DI8" i="23" s="1"/>
  <c r="DI191" i="23" s="1"/>
  <c r="DS18" i="18"/>
  <c r="DT13" i="23" s="1"/>
  <c r="LA11" i="18"/>
  <c r="LB4" i="23" s="1"/>
  <c r="BM20" i="18"/>
  <c r="BN15" i="23" s="1"/>
  <c r="BN236" i="23" s="1"/>
  <c r="JY17" i="18"/>
  <c r="JZ12" i="23" s="1"/>
  <c r="JZ216" i="23" s="1"/>
  <c r="EK21" i="18"/>
  <c r="GA15" i="18"/>
  <c r="GB10" i="23" s="1"/>
  <c r="AP17" i="18"/>
  <c r="AQ12" i="23" s="1"/>
  <c r="AQ216" i="23" s="1"/>
  <c r="IQ15" i="18"/>
  <c r="IR10" i="23" s="1"/>
  <c r="AO12" i="18"/>
  <c r="AP5" i="23" s="1"/>
  <c r="JT21" i="18"/>
  <c r="EJ11" i="18"/>
  <c r="EK4" i="23" s="1"/>
  <c r="ER19" i="18"/>
  <c r="ES14" i="23" s="1"/>
  <c r="LA19" i="18"/>
  <c r="LB14" i="23" s="1"/>
  <c r="IZ20" i="18"/>
  <c r="JA15" i="23" s="1"/>
  <c r="JA236" i="23" s="1"/>
  <c r="GF16" i="18"/>
  <c r="GG11" i="23" s="1"/>
  <c r="DB11" i="18"/>
  <c r="DC4" i="23" s="1"/>
  <c r="DG19" i="18"/>
  <c r="DH14" i="23" s="1"/>
  <c r="IP14" i="18"/>
  <c r="IQ8" i="23" s="1"/>
  <c r="IQ191" i="23" s="1"/>
  <c r="HN21" i="18"/>
  <c r="MH20" i="18"/>
  <c r="MI15" i="23" s="1"/>
  <c r="MI236" i="23" s="1"/>
  <c r="DS11" i="18"/>
  <c r="DT4" i="23" s="1"/>
  <c r="OG13" i="18"/>
  <c r="BC20" i="18"/>
  <c r="BD15" i="23" s="1"/>
  <c r="BD236" i="23" s="1"/>
  <c r="AJ17" i="18"/>
  <c r="AK12" i="23" s="1"/>
  <c r="AK216" i="23" s="1"/>
  <c r="DT11" i="18"/>
  <c r="DU4" i="23" s="1"/>
  <c r="CG11" i="18"/>
  <c r="CH4" i="23" s="1"/>
  <c r="MR20" i="18"/>
  <c r="MS15" i="23" s="1"/>
  <c r="MS236" i="23" s="1"/>
  <c r="AT20" i="18"/>
  <c r="AU15" i="23" s="1"/>
  <c r="AU236" i="23" s="1"/>
  <c r="BT18" i="18"/>
  <c r="BU13" i="23" s="1"/>
  <c r="LR13" i="18"/>
  <c r="HP20" i="18"/>
  <c r="HQ15" i="23" s="1"/>
  <c r="HQ236" i="23" s="1"/>
  <c r="GD14" i="18"/>
  <c r="GE8" i="23" s="1"/>
  <c r="GE191" i="23" s="1"/>
  <c r="FX19" i="18"/>
  <c r="FY14" i="23" s="1"/>
  <c r="IE19" i="18"/>
  <c r="IF14" i="23" s="1"/>
  <c r="OB19" i="18"/>
  <c r="OC14" i="23" s="1"/>
  <c r="MM18" i="18"/>
  <c r="MN13" i="23" s="1"/>
  <c r="IL17" i="18"/>
  <c r="IM12" i="23" s="1"/>
  <c r="IM216" i="23" s="1"/>
  <c r="JH13" i="18"/>
  <c r="FL11" i="18"/>
  <c r="FM4" i="23" s="1"/>
  <c r="FO14" i="18"/>
  <c r="FP8" i="23" s="1"/>
  <c r="FP191" i="23" s="1"/>
  <c r="IK13" i="18"/>
  <c r="JG20" i="18"/>
  <c r="JH15" i="23" s="1"/>
  <c r="JH236" i="23" s="1"/>
  <c r="NH13" i="18"/>
  <c r="MD13" i="18"/>
  <c r="AU11" i="18"/>
  <c r="AV4" i="23" s="1"/>
  <c r="MO14" i="18"/>
  <c r="MP8" i="23" s="1"/>
  <c r="MP191" i="23" s="1"/>
  <c r="AB19" i="18"/>
  <c r="AC14" i="23" s="1"/>
  <c r="CS21" i="18"/>
  <c r="ND12" i="18"/>
  <c r="NE5" i="23" s="1"/>
  <c r="CD12" i="18"/>
  <c r="CE5" i="23" s="1"/>
  <c r="LJ13" i="18"/>
  <c r="HK11" i="18"/>
  <c r="HL4" i="23" s="1"/>
  <c r="CU12" i="18"/>
  <c r="CV5" i="23" s="1"/>
  <c r="FN17" i="18"/>
  <c r="FO12" i="23" s="1"/>
  <c r="FO216" i="23" s="1"/>
  <c r="GC13" i="18"/>
  <c r="IX17" i="18"/>
  <c r="IY12" i="23" s="1"/>
  <c r="IY216" i="23" s="1"/>
  <c r="GD17" i="18"/>
  <c r="GE12" i="23" s="1"/>
  <c r="GE216" i="23" s="1"/>
  <c r="MQ19" i="18"/>
  <c r="MR14" i="23" s="1"/>
  <c r="JU15" i="18"/>
  <c r="JV10" i="23" s="1"/>
  <c r="HD20" i="18"/>
  <c r="HE15" i="23" s="1"/>
  <c r="HE236" i="23" s="1"/>
  <c r="NL15" i="18"/>
  <c r="NM10" i="23" s="1"/>
  <c r="CW18" i="18"/>
  <c r="CX13" i="23" s="1"/>
  <c r="HY13" i="18"/>
  <c r="NA14" i="18"/>
  <c r="NB8" i="23" s="1"/>
  <c r="NB191" i="23" s="1"/>
  <c r="NC16" i="18"/>
  <c r="ND11" i="23" s="1"/>
  <c r="MG17" i="18"/>
  <c r="MH12" i="23" s="1"/>
  <c r="MH216" i="23" s="1"/>
  <c r="IE21" i="18"/>
  <c r="DR18" i="18"/>
  <c r="DS13" i="23" s="1"/>
  <c r="NH14" i="18"/>
  <c r="NI8" i="23" s="1"/>
  <c r="NI191" i="23" s="1"/>
  <c r="GP15" i="18"/>
  <c r="GQ10" i="23" s="1"/>
  <c r="FX21" i="18"/>
  <c r="JB17" i="18"/>
  <c r="JC12" i="23" s="1"/>
  <c r="JC216" i="23" s="1"/>
  <c r="GO21" i="18"/>
  <c r="KJ11" i="18"/>
  <c r="KK4" i="23" s="1"/>
  <c r="KF13" i="18"/>
  <c r="DQ19" i="18"/>
  <c r="DR14" i="23" s="1"/>
  <c r="AX13" i="18"/>
  <c r="GA17" i="18"/>
  <c r="GB12" i="23" s="1"/>
  <c r="GB216" i="23" s="1"/>
  <c r="HY17" i="18"/>
  <c r="HZ12" i="23" s="1"/>
  <c r="HZ216" i="23" s="1"/>
  <c r="AQ13" i="18"/>
  <c r="EJ14" i="18"/>
  <c r="EK8" i="23" s="1"/>
  <c r="EK191" i="23" s="1"/>
  <c r="EQ17" i="18"/>
  <c r="ER12" i="23" s="1"/>
  <c r="ER216" i="23" s="1"/>
  <c r="KA18" i="18"/>
  <c r="KB13" i="23" s="1"/>
  <c r="KR13" i="18"/>
  <c r="BY20" i="18"/>
  <c r="BZ15" i="23" s="1"/>
  <c r="BZ236" i="23" s="1"/>
  <c r="FG19" i="18"/>
  <c r="FH14" i="23" s="1"/>
  <c r="JV21" i="18"/>
  <c r="DM13" i="18"/>
  <c r="CD15" i="18"/>
  <c r="CE10" i="23" s="1"/>
  <c r="HP15" i="18"/>
  <c r="HQ10" i="23" s="1"/>
  <c r="BM13" i="18"/>
  <c r="GD13" i="18"/>
  <c r="MJ11" i="18"/>
  <c r="MK4" i="23" s="1"/>
  <c r="CV19" i="18"/>
  <c r="CW14" i="23" s="1"/>
  <c r="EH21" i="18"/>
  <c r="LI21" i="18"/>
  <c r="ED19" i="18"/>
  <c r="EE14" i="23" s="1"/>
  <c r="BU17" i="18"/>
  <c r="BV12" i="23" s="1"/>
  <c r="BV216" i="23" s="1"/>
  <c r="EM20" i="18"/>
  <c r="EN15" i="23" s="1"/>
  <c r="EN236" i="23" s="1"/>
  <c r="MF19" i="18"/>
  <c r="MG14" i="23" s="1"/>
  <c r="KS19" i="18"/>
  <c r="KT14" i="23" s="1"/>
  <c r="KP11" i="18"/>
  <c r="KQ4" i="23" s="1"/>
  <c r="NV18" i="18"/>
  <c r="NW13" i="23" s="1"/>
  <c r="IV20" i="18"/>
  <c r="IW15" i="23" s="1"/>
  <c r="IW236" i="23" s="1"/>
  <c r="JO11" i="18"/>
  <c r="JP4" i="23" s="1"/>
  <c r="CP11" i="18"/>
  <c r="CQ4" i="23" s="1"/>
  <c r="CN13" i="18"/>
  <c r="KV21" i="18"/>
  <c r="CB18" i="18"/>
  <c r="CC13" i="23" s="1"/>
  <c r="EK18" i="18"/>
  <c r="EL13" i="23" s="1"/>
  <c r="OG12" i="18"/>
  <c r="OH5" i="23" s="1"/>
  <c r="DO17" i="18"/>
  <c r="DP12" i="23" s="1"/>
  <c r="DP216" i="23" s="1"/>
  <c r="CE20" i="18"/>
  <c r="CF15" i="23" s="1"/>
  <c r="CF236" i="23" s="1"/>
  <c r="NN17" i="18"/>
  <c r="NO12" i="23" s="1"/>
  <c r="NO216" i="23" s="1"/>
  <c r="LC15" i="18"/>
  <c r="LD10" i="23" s="1"/>
  <c r="IN21" i="18"/>
  <c r="O21" i="18"/>
  <c r="JE16" i="18"/>
  <c r="JF11" i="23" s="1"/>
  <c r="MC12" i="18"/>
  <c r="MD5" i="23" s="1"/>
  <c r="GA16" i="18"/>
  <c r="GB11" i="23" s="1"/>
  <c r="LO16" i="18"/>
  <c r="LP11" i="23" s="1"/>
  <c r="NT17" i="18"/>
  <c r="NU12" i="23" s="1"/>
  <c r="NU216" i="23" s="1"/>
  <c r="HA18" i="18"/>
  <c r="HB13" i="23" s="1"/>
  <c r="DD21" i="18"/>
  <c r="GS19" i="18"/>
  <c r="GT14" i="23" s="1"/>
  <c r="CB20" i="18"/>
  <c r="CC15" i="23" s="1"/>
  <c r="CC236" i="23" s="1"/>
  <c r="IH15" i="18"/>
  <c r="II10" i="23" s="1"/>
  <c r="MJ21" i="18"/>
  <c r="LZ17" i="18"/>
  <c r="MA12" i="23" s="1"/>
  <c r="MA216" i="23" s="1"/>
  <c r="IR13" i="18"/>
  <c r="BA17" i="18"/>
  <c r="BB12" i="23" s="1"/>
  <c r="BB216" i="23" s="1"/>
  <c r="DL21" i="18"/>
  <c r="AO20" i="18"/>
  <c r="AP15" i="23" s="1"/>
  <c r="AP236" i="23" s="1"/>
  <c r="DB19" i="18"/>
  <c r="DC14" i="23" s="1"/>
  <c r="IB11" i="18"/>
  <c r="IC4" i="23" s="1"/>
  <c r="BS15" i="18"/>
  <c r="BT10" i="23" s="1"/>
  <c r="HQ15" i="18"/>
  <c r="HR10" i="23" s="1"/>
  <c r="AD12" i="18"/>
  <c r="AE5" i="23" s="1"/>
  <c r="MT13" i="18"/>
  <c r="CX19" i="18"/>
  <c r="CY14" i="23" s="1"/>
  <c r="NL11" i="18"/>
  <c r="NM4" i="23" s="1"/>
  <c r="HA20" i="18"/>
  <c r="HB15" i="23" s="1"/>
  <c r="HB236" i="23" s="1"/>
  <c r="BB14" i="18"/>
  <c r="BC8" i="23" s="1"/>
  <c r="BC191" i="23" s="1"/>
  <c r="GO15" i="18"/>
  <c r="GP10" i="23" s="1"/>
  <c r="LP14" i="18"/>
  <c r="LQ8" i="23" s="1"/>
  <c r="LQ191" i="23" s="1"/>
  <c r="CN18" i="18"/>
  <c r="CO13" i="23" s="1"/>
  <c r="IA19" i="18"/>
  <c r="IB14" i="23" s="1"/>
  <c r="KA21" i="18"/>
  <c r="MV21" i="18"/>
  <c r="GB14" i="18"/>
  <c r="GC8" i="23" s="1"/>
  <c r="GC191" i="23" s="1"/>
  <c r="EA11" i="18"/>
  <c r="EB4" i="23" s="1"/>
  <c r="NA11" i="18"/>
  <c r="NB4" i="23" s="1"/>
  <c r="AG18" i="18"/>
  <c r="AH13" i="23" s="1"/>
  <c r="BF19" i="18"/>
  <c r="BG14" i="23" s="1"/>
  <c r="NH20" i="18"/>
  <c r="NI15" i="23" s="1"/>
  <c r="NI236" i="23" s="1"/>
  <c r="FV18" i="18"/>
  <c r="FW13" i="23" s="1"/>
  <c r="DC21" i="18"/>
  <c r="LD13" i="18"/>
  <c r="JI12" i="18"/>
  <c r="JJ5" i="23" s="1"/>
  <c r="IT19" i="18"/>
  <c r="IU14" i="23" s="1"/>
  <c r="HS15" i="18"/>
  <c r="HT10" i="23" s="1"/>
  <c r="EF15" i="18"/>
  <c r="EG10" i="23" s="1"/>
  <c r="II21" i="18"/>
  <c r="IO13" i="18"/>
  <c r="DP13" i="18"/>
  <c r="NR20" i="18"/>
  <c r="NS15" i="23" s="1"/>
  <c r="NS236" i="23" s="1"/>
  <c r="LE11" i="18"/>
  <c r="LF4" i="23" s="1"/>
  <c r="Y15" i="18"/>
  <c r="Z10" i="23" s="1"/>
  <c r="OG18" i="18"/>
  <c r="OH13" i="23" s="1"/>
  <c r="AB21" i="18"/>
  <c r="BN13" i="18"/>
  <c r="IM15" i="18"/>
  <c r="IN10" i="23" s="1"/>
  <c r="MP13" i="18"/>
  <c r="NW18" i="18"/>
  <c r="NX13" i="23" s="1"/>
  <c r="NL21" i="18"/>
  <c r="BE19" i="18"/>
  <c r="BF14" i="23" s="1"/>
  <c r="NQ18" i="18"/>
  <c r="NR13" i="23" s="1"/>
  <c r="MA18" i="18"/>
  <c r="MB13" i="23" s="1"/>
  <c r="EH20" i="18"/>
  <c r="EI15" i="23" s="1"/>
  <c r="EI236" i="23" s="1"/>
  <c r="MX12" i="18"/>
  <c r="MY5" i="23" s="1"/>
  <c r="MH17" i="18"/>
  <c r="MI12" i="23" s="1"/>
  <c r="MI216" i="23" s="1"/>
  <c r="NT11" i="18"/>
  <c r="NU4" i="23" s="1"/>
  <c r="BD11" i="18"/>
  <c r="BE4" i="23" s="1"/>
  <c r="CG20" i="18"/>
  <c r="CH15" i="23" s="1"/>
  <c r="CH236" i="23" s="1"/>
  <c r="AL11" i="18"/>
  <c r="AM4" i="23" s="1"/>
  <c r="HH13" i="18"/>
  <c r="LX14" i="18"/>
  <c r="LY8" i="23" s="1"/>
  <c r="LY191" i="23" s="1"/>
  <c r="AY16" i="18"/>
  <c r="AZ11" i="23" s="1"/>
  <c r="NI17" i="18"/>
  <c r="NJ12" i="23" s="1"/>
  <c r="NJ216" i="23" s="1"/>
  <c r="NV13" i="18"/>
  <c r="EG15" i="18"/>
  <c r="EH10" i="23" s="1"/>
  <c r="HL19" i="18"/>
  <c r="HM14" i="23" s="1"/>
  <c r="L19" i="18"/>
  <c r="M14" i="23" s="1"/>
  <c r="LH15" i="18"/>
  <c r="LI10" i="23" s="1"/>
  <c r="AG11" i="18"/>
  <c r="AH4" i="23" s="1"/>
  <c r="GY19" i="18"/>
  <c r="GZ14" i="23" s="1"/>
  <c r="KD11" i="18"/>
  <c r="KE4" i="23" s="1"/>
  <c r="GB21" i="18"/>
  <c r="HA11" i="18"/>
  <c r="HB4" i="23" s="1"/>
  <c r="GW21" i="18"/>
  <c r="MC16" i="18"/>
  <c r="MD11" i="23" s="1"/>
  <c r="Y13" i="18"/>
  <c r="OC12" i="18"/>
  <c r="OD5" i="23" s="1"/>
  <c r="LZ12" i="18"/>
  <c r="MA5" i="23" s="1"/>
  <c r="EO20" i="18"/>
  <c r="EP15" i="23" s="1"/>
  <c r="EP236" i="23" s="1"/>
  <c r="MJ16" i="18"/>
  <c r="MK11" i="23" s="1"/>
  <c r="IG17" i="18"/>
  <c r="IH12" i="23" s="1"/>
  <c r="IH216" i="23" s="1"/>
  <c r="GV15" i="18"/>
  <c r="GW10" i="23" s="1"/>
  <c r="NL14" i="18"/>
  <c r="NM8" i="23" s="1"/>
  <c r="NM191" i="23" s="1"/>
  <c r="HE19" i="18"/>
  <c r="HF14" i="23" s="1"/>
  <c r="NF21" i="18"/>
  <c r="AV21" i="18"/>
  <c r="AN20" i="18"/>
  <c r="AO15" i="23" s="1"/>
  <c r="AO236" i="23" s="1"/>
  <c r="EA21" i="18"/>
  <c r="FM21" i="18"/>
  <c r="AE12" i="18"/>
  <c r="AF5" i="23" s="1"/>
  <c r="ER12" i="18"/>
  <c r="ES5" i="23" s="1"/>
  <c r="OB21" i="18"/>
  <c r="CF21" i="18"/>
  <c r="MV20" i="18"/>
  <c r="MW15" i="23" s="1"/>
  <c r="MW236" i="23" s="1"/>
  <c r="FA16" i="18"/>
  <c r="FB11" i="23" s="1"/>
  <c r="BC15" i="18"/>
  <c r="BD10" i="23" s="1"/>
  <c r="FW21" i="18"/>
  <c r="KI13" i="18"/>
  <c r="IQ16" i="18"/>
  <c r="IR11" i="23" s="1"/>
  <c r="FH15" i="18"/>
  <c r="FI10" i="23" s="1"/>
  <c r="GL15" i="18"/>
  <c r="GM10" i="23" s="1"/>
  <c r="LQ13" i="18"/>
  <c r="KU20" i="18"/>
  <c r="KV15" i="23" s="1"/>
  <c r="KV236" i="23" s="1"/>
  <c r="AT13" i="18"/>
  <c r="MW11" i="18"/>
  <c r="MX4" i="23" s="1"/>
  <c r="OF14" i="18"/>
  <c r="OG8" i="23" s="1"/>
  <c r="OG191" i="23" s="1"/>
  <c r="OK17" i="18"/>
  <c r="OL12" i="23" s="1"/>
  <c r="OL216" i="23" s="1"/>
  <c r="NP18" i="18"/>
  <c r="NQ13" i="23" s="1"/>
  <c r="IG14" i="18"/>
  <c r="IH8" i="23" s="1"/>
  <c r="IH191" i="23" s="1"/>
  <c r="OG11" i="18"/>
  <c r="OH4" i="23" s="1"/>
  <c r="HS17" i="18"/>
  <c r="HT12" i="23" s="1"/>
  <c r="HT216" i="23" s="1"/>
  <c r="DE13" i="18"/>
  <c r="LV16" i="18"/>
  <c r="LW11" i="23" s="1"/>
  <c r="LX20" i="18"/>
  <c r="LY15" i="23" s="1"/>
  <c r="LY236" i="23" s="1"/>
  <c r="KY12" i="18"/>
  <c r="KZ5" i="23" s="1"/>
  <c r="DU15" i="18"/>
  <c r="DV10" i="23" s="1"/>
  <c r="HE12" i="18"/>
  <c r="HF5" i="23" s="1"/>
  <c r="HG18" i="18"/>
  <c r="HH13" i="23" s="1"/>
  <c r="JQ13" i="18"/>
  <c r="S18" i="18"/>
  <c r="T13" i="23" s="1"/>
  <c r="AK14" i="18"/>
  <c r="AL8" i="23" s="1"/>
  <c r="AL191" i="23" s="1"/>
  <c r="KF14" i="18"/>
  <c r="KG8" i="23" s="1"/>
  <c r="KG191" i="23" s="1"/>
  <c r="LF20" i="18"/>
  <c r="LG15" i="23" s="1"/>
  <c r="LG236" i="23" s="1"/>
  <c r="IN13" i="18"/>
  <c r="HM17" i="18"/>
  <c r="HN12" i="23" s="1"/>
  <c r="HN216" i="23" s="1"/>
  <c r="LP15" i="18"/>
  <c r="LQ10" i="23" s="1"/>
  <c r="NF11" i="18"/>
  <c r="NG4" i="23" s="1"/>
  <c r="EG13" i="18"/>
  <c r="CP20" i="18"/>
  <c r="CQ15" i="23" s="1"/>
  <c r="CQ236" i="23" s="1"/>
  <c r="GS14" i="18"/>
  <c r="GT8" i="23" s="1"/>
  <c r="GT191" i="23" s="1"/>
  <c r="GO13" i="18"/>
  <c r="AI15" i="18"/>
  <c r="AJ10" i="23" s="1"/>
  <c r="FI15" i="18"/>
  <c r="FJ10" i="23" s="1"/>
  <c r="HC21" i="18"/>
  <c r="IO15" i="18"/>
  <c r="IP10" i="23" s="1"/>
  <c r="CH19" i="18"/>
  <c r="CI14" i="23" s="1"/>
  <c r="OL15" i="18"/>
  <c r="OM10" i="23" s="1"/>
  <c r="BJ18" i="18"/>
  <c r="BK13" i="23" s="1"/>
  <c r="HV15" i="18"/>
  <c r="HW10" i="23" s="1"/>
  <c r="DH15" i="18"/>
  <c r="DI10" i="23" s="1"/>
  <c r="NH11" i="18"/>
  <c r="NI4" i="23" s="1"/>
  <c r="LJ18" i="18"/>
  <c r="LK13" i="23" s="1"/>
  <c r="LS13" i="18"/>
  <c r="EA16" i="18"/>
  <c r="EB11" i="23" s="1"/>
  <c r="JN17" i="18"/>
  <c r="JO12" i="23" s="1"/>
  <c r="JO216" i="23" s="1"/>
  <c r="LS16" i="18"/>
  <c r="LT11" i="23" s="1"/>
  <c r="JJ19" i="18"/>
  <c r="JK14" i="23" s="1"/>
  <c r="HH21" i="18"/>
  <c r="IS11" i="18"/>
  <c r="IT4" i="23" s="1"/>
  <c r="M21" i="18"/>
  <c r="AC11" i="18"/>
  <c r="AD4" i="23" s="1"/>
  <c r="MP18" i="18"/>
  <c r="MQ13" i="23" s="1"/>
  <c r="BZ19" i="18"/>
  <c r="CA14" i="23" s="1"/>
  <c r="ND11" i="18"/>
  <c r="NE4" i="23" s="1"/>
  <c r="D12" i="18"/>
  <c r="E5" i="23" s="1"/>
  <c r="JW11" i="18"/>
  <c r="JX4" i="23" s="1"/>
  <c r="BB19" i="18"/>
  <c r="BC14" i="23" s="1"/>
  <c r="HH17" i="18"/>
  <c r="HI12" i="23" s="1"/>
  <c r="HI216" i="23" s="1"/>
  <c r="KF15" i="18"/>
  <c r="KG10" i="23" s="1"/>
  <c r="KD18" i="18"/>
  <c r="KE13" i="23" s="1"/>
  <c r="HS16" i="18"/>
  <c r="HT11" i="23" s="1"/>
  <c r="LJ16" i="18"/>
  <c r="LK11" i="23" s="1"/>
  <c r="MG20" i="18"/>
  <c r="MH15" i="23" s="1"/>
  <c r="MH236" i="23" s="1"/>
  <c r="NM16" i="18"/>
  <c r="NN11" i="23" s="1"/>
  <c r="CA16" i="18"/>
  <c r="CB11" i="23" s="1"/>
  <c r="FQ20" i="18"/>
  <c r="FR15" i="23" s="1"/>
  <c r="FR236" i="23" s="1"/>
  <c r="DQ21" i="18"/>
  <c r="OD15" i="18"/>
  <c r="OE10" i="23" s="1"/>
  <c r="GB11" i="18"/>
  <c r="GC4" i="23" s="1"/>
  <c r="KE18" i="18"/>
  <c r="KF13" i="23" s="1"/>
  <c r="OI20" i="18"/>
  <c r="OJ15" i="23" s="1"/>
  <c r="OJ236" i="23" s="1"/>
  <c r="HX15" i="18"/>
  <c r="HY10" i="23" s="1"/>
  <c r="DL16" i="18"/>
  <c r="DM11" i="23" s="1"/>
  <c r="DH21" i="18"/>
  <c r="K12" i="18"/>
  <c r="L5" i="23" s="1"/>
  <c r="CI19" i="18"/>
  <c r="CJ14" i="23" s="1"/>
  <c r="ED20" i="18"/>
  <c r="EE15" i="23" s="1"/>
  <c r="EE236" i="23" s="1"/>
  <c r="DD18" i="18"/>
  <c r="DE13" i="23" s="1"/>
  <c r="JO12" i="18"/>
  <c r="JP5" i="23" s="1"/>
  <c r="NQ13" i="18"/>
  <c r="GQ13" i="18"/>
  <c r="ES13" i="18"/>
  <c r="IX18" i="18"/>
  <c r="IY13" i="23" s="1"/>
  <c r="GB17" i="18"/>
  <c r="GC12" i="23" s="1"/>
  <c r="GC216" i="23" s="1"/>
  <c r="GK11" i="18"/>
  <c r="GL4" i="23" s="1"/>
  <c r="NO16" i="18"/>
  <c r="NP11" i="23" s="1"/>
  <c r="JH19" i="18"/>
  <c r="JI14" i="23" s="1"/>
  <c r="M17" i="18"/>
  <c r="N12" i="23" s="1"/>
  <c r="N216" i="23" s="1"/>
  <c r="NB12" i="18"/>
  <c r="NC5" i="23" s="1"/>
  <c r="OB17" i="18"/>
  <c r="OC12" i="23" s="1"/>
  <c r="OC216" i="23" s="1"/>
  <c r="KE12" i="18"/>
  <c r="KF5" i="23" s="1"/>
  <c r="OB15" i="18"/>
  <c r="OC10" i="23" s="1"/>
  <c r="JV12" i="18"/>
  <c r="JW5" i="23" s="1"/>
  <c r="DZ19" i="18"/>
  <c r="EA14" i="23" s="1"/>
  <c r="BK11" i="18"/>
  <c r="BL4" i="23" s="1"/>
  <c r="HL11" i="18"/>
  <c r="HM4" i="23" s="1"/>
  <c r="LQ14" i="18"/>
  <c r="LR8" i="23" s="1"/>
  <c r="LR191" i="23" s="1"/>
  <c r="CI20" i="18"/>
  <c r="CJ15" i="23" s="1"/>
  <c r="CJ236" i="23" s="1"/>
  <c r="HU20" i="18"/>
  <c r="HV15" i="23" s="1"/>
  <c r="HV236" i="23" s="1"/>
  <c r="DM14" i="18"/>
  <c r="DN8" i="23" s="1"/>
  <c r="DN191" i="23" s="1"/>
  <c r="IL12" i="18"/>
  <c r="IM5" i="23" s="1"/>
  <c r="MO21" i="18"/>
  <c r="GZ18" i="18"/>
  <c r="HA13" i="23" s="1"/>
  <c r="X21" i="18"/>
  <c r="OG15" i="18"/>
  <c r="OH10" i="23" s="1"/>
  <c r="GC20" i="18"/>
  <c r="GD15" i="23" s="1"/>
  <c r="GD236" i="23" s="1"/>
  <c r="JK12" i="18"/>
  <c r="JL5" i="23" s="1"/>
  <c r="NY11" i="18"/>
  <c r="NZ4" i="23" s="1"/>
  <c r="JW19" i="18"/>
  <c r="JX14" i="23" s="1"/>
  <c r="BE20" i="18"/>
  <c r="BF15" i="23" s="1"/>
  <c r="BF236" i="23" s="1"/>
  <c r="KC11" i="18"/>
  <c r="KD4" i="23" s="1"/>
  <c r="MI13" i="18"/>
  <c r="JO20" i="18"/>
  <c r="JP15" i="23" s="1"/>
  <c r="JP236" i="23" s="1"/>
  <c r="JN14" i="18"/>
  <c r="JO8" i="23" s="1"/>
  <c r="JO191" i="23" s="1"/>
  <c r="ME14" i="18"/>
  <c r="MF8" i="23" s="1"/>
  <c r="MF191" i="23" s="1"/>
  <c r="IO18" i="18"/>
  <c r="IP13" i="23" s="1"/>
  <c r="AW20" i="18"/>
  <c r="AX15" i="23" s="1"/>
  <c r="AX236" i="23" s="1"/>
  <c r="KP15" i="18"/>
  <c r="KQ10" i="23" s="1"/>
  <c r="CZ15" i="18"/>
  <c r="DA10" i="23" s="1"/>
  <c r="E13" i="18"/>
  <c r="J15" i="18"/>
  <c r="K10" i="23" s="1"/>
  <c r="LR15" i="18"/>
  <c r="LS10" i="23" s="1"/>
  <c r="CB15" i="18"/>
  <c r="CC10" i="23" s="1"/>
  <c r="EF20" i="18"/>
  <c r="EG15" i="23" s="1"/>
  <c r="EG236" i="23" s="1"/>
  <c r="DO21" i="18"/>
  <c r="AZ18" i="18"/>
  <c r="BA13" i="23" s="1"/>
  <c r="LO17" i="18"/>
  <c r="LP12" i="23" s="1"/>
  <c r="LP216" i="23" s="1"/>
  <c r="CC14" i="18"/>
  <c r="CD8" i="23" s="1"/>
  <c r="CD191" i="23" s="1"/>
  <c r="IN19" i="18"/>
  <c r="IO14" i="23" s="1"/>
  <c r="NL18" i="18"/>
  <c r="NM13" i="23" s="1"/>
  <c r="NZ16" i="18"/>
  <c r="OA11" i="23" s="1"/>
  <c r="EY20" i="18"/>
  <c r="EZ15" i="23" s="1"/>
  <c r="EZ236" i="23" s="1"/>
  <c r="AG13" i="18"/>
  <c r="CW21" i="18"/>
  <c r="GU15" i="18"/>
  <c r="GV10" i="23" s="1"/>
  <c r="NY19" i="18"/>
  <c r="NZ14" i="23" s="1"/>
  <c r="MX15" i="18"/>
  <c r="MY10" i="23" s="1"/>
  <c r="DU21" i="18"/>
  <c r="CY11" i="18"/>
  <c r="CZ4" i="23" s="1"/>
  <c r="FZ18" i="18"/>
  <c r="GA13" i="23" s="1"/>
  <c r="O17" i="18"/>
  <c r="P12" i="23" s="1"/>
  <c r="P216" i="23" s="1"/>
  <c r="EY16" i="18"/>
  <c r="EZ11" i="23" s="1"/>
  <c r="MG15" i="18"/>
  <c r="MH10" i="23" s="1"/>
  <c r="JV17" i="18"/>
  <c r="JW12" i="23" s="1"/>
  <c r="JW216" i="23" s="1"/>
  <c r="AL18" i="18"/>
  <c r="AM13" i="23" s="1"/>
  <c r="JR20" i="18"/>
  <c r="JS15" i="23" s="1"/>
  <c r="JS236" i="23" s="1"/>
  <c r="BL17" i="18"/>
  <c r="BM12" i="23" s="1"/>
  <c r="BM216" i="23" s="1"/>
  <c r="R19" i="18"/>
  <c r="S14" i="23" s="1"/>
  <c r="EV15" i="18"/>
  <c r="EW10" i="23" s="1"/>
  <c r="NA15" i="18"/>
  <c r="NB10" i="23" s="1"/>
  <c r="AW18" i="18"/>
  <c r="AX13" i="23" s="1"/>
  <c r="JZ15" i="18"/>
  <c r="KA10" i="23" s="1"/>
  <c r="AJ15" i="18"/>
  <c r="AK10" i="23" s="1"/>
  <c r="AF13" i="18"/>
  <c r="KZ16" i="18"/>
  <c r="LA11" i="23" s="1"/>
  <c r="DC19" i="18"/>
  <c r="DD14" i="23" s="1"/>
  <c r="FP21" i="18"/>
  <c r="HY20" i="18"/>
  <c r="HZ15" i="23" s="1"/>
  <c r="HZ236" i="23" s="1"/>
  <c r="DI11" i="18"/>
  <c r="DJ4" i="23" s="1"/>
  <c r="OJ19" i="18"/>
  <c r="OK14" i="23" s="1"/>
  <c r="EZ15" i="18"/>
  <c r="FA10" i="23" s="1"/>
  <c r="JR15" i="18"/>
  <c r="JS10" i="23" s="1"/>
  <c r="F12" i="18"/>
  <c r="G5" i="23" s="1"/>
  <c r="IQ18" i="18"/>
  <c r="IR13" i="23" s="1"/>
  <c r="IP15" i="18"/>
  <c r="IQ10" i="23" s="1"/>
  <c r="LI16" i="18"/>
  <c r="LJ11" i="23" s="1"/>
  <c r="OL12" i="18"/>
  <c r="OM5" i="23" s="1"/>
  <c r="DX18" i="18"/>
  <c r="DY13" i="23" s="1"/>
  <c r="MD11" i="18"/>
  <c r="ME4" i="23" s="1"/>
  <c r="FY11" i="18"/>
  <c r="FZ4" i="23" s="1"/>
  <c r="HE18" i="18"/>
  <c r="HF13" i="23" s="1"/>
  <c r="JJ11" i="18"/>
  <c r="JK4" i="23" s="1"/>
  <c r="AK21" i="18"/>
  <c r="KQ14" i="18"/>
  <c r="KR8" i="23" s="1"/>
  <c r="KR191" i="23" s="1"/>
  <c r="HP19" i="18"/>
  <c r="HQ14" i="23" s="1"/>
  <c r="BR18" i="18"/>
  <c r="BS13" i="23" s="1"/>
  <c r="FZ13" i="18"/>
  <c r="JY21" i="18"/>
  <c r="CI15" i="18"/>
  <c r="CJ10" i="23" s="1"/>
  <c r="JH11" i="18"/>
  <c r="JI4" i="23" s="1"/>
  <c r="HY18" i="18"/>
  <c r="HZ13" i="23" s="1"/>
  <c r="IV21" i="18"/>
  <c r="AF18" i="18"/>
  <c r="AG13" i="23" s="1"/>
  <c r="HL16" i="18"/>
  <c r="HM11" i="23" s="1"/>
  <c r="MB20" i="18"/>
  <c r="MC15" i="23" s="1"/>
  <c r="MC236" i="23" s="1"/>
  <c r="II13" i="18"/>
  <c r="OL17" i="18"/>
  <c r="OM12" i="23" s="1"/>
  <c r="OM216" i="23" s="1"/>
  <c r="HF15" i="18"/>
  <c r="HG10" i="23" s="1"/>
  <c r="K20" i="18"/>
  <c r="L15" i="23" s="1"/>
  <c r="L236" i="23" s="1"/>
  <c r="KO14" i="18"/>
  <c r="KP8" i="23" s="1"/>
  <c r="KP191" i="23" s="1"/>
  <c r="DG14" i="18"/>
  <c r="DH8" i="23" s="1"/>
  <c r="DH191" i="23" s="1"/>
  <c r="GH11" i="18"/>
  <c r="GI4" i="23" s="1"/>
  <c r="OF15" i="18"/>
  <c r="OG10" i="23" s="1"/>
  <c r="LO13" i="18"/>
  <c r="FY13" i="18"/>
  <c r="DS13" i="18"/>
  <c r="IP13" i="18"/>
  <c r="AQ18" i="18"/>
  <c r="AR13" i="23" s="1"/>
  <c r="GQ15" i="18"/>
  <c r="GR10" i="23" s="1"/>
  <c r="LL15" i="18"/>
  <c r="LM10" i="23" s="1"/>
  <c r="JJ13" i="18"/>
  <c r="OB18" i="18"/>
  <c r="OC13" i="23" s="1"/>
  <c r="KN13" i="18"/>
  <c r="II11" i="18"/>
  <c r="IJ4" i="23" s="1"/>
  <c r="GF18" i="18"/>
  <c r="GG13" i="23" s="1"/>
  <c r="CD13" i="18"/>
  <c r="EH13" i="18"/>
  <c r="NG15" i="18"/>
  <c r="NH10" i="23" s="1"/>
  <c r="DF21" i="18"/>
  <c r="FG16" i="18"/>
  <c r="FH11" i="23" s="1"/>
  <c r="EF19" i="18"/>
  <c r="EG14" i="23" s="1"/>
  <c r="DZ16" i="18"/>
  <c r="EA11" i="23" s="1"/>
  <c r="JY19" i="18"/>
  <c r="JZ14" i="23" s="1"/>
  <c r="HM21" i="18"/>
  <c r="BC13" i="18"/>
  <c r="MK21" i="18"/>
  <c r="OI18" i="18"/>
  <c r="OJ13" i="23" s="1"/>
  <c r="JB13" i="18"/>
  <c r="LY18" i="18"/>
  <c r="LZ13" i="23" s="1"/>
  <c r="MW19" i="18"/>
  <c r="MX14" i="23" s="1"/>
  <c r="AZ21" i="18"/>
  <c r="BA21" i="18"/>
  <c r="DK13" i="18"/>
  <c r="CW15" i="18"/>
  <c r="CX10" i="23" s="1"/>
  <c r="HF13" i="18"/>
  <c r="HO11" i="18"/>
  <c r="HP4" i="23" s="1"/>
  <c r="MV13" i="18"/>
  <c r="AK16" i="18"/>
  <c r="AL11" i="23" s="1"/>
  <c r="GX16" i="18"/>
  <c r="GY11" i="23" s="1"/>
  <c r="KN19" i="18"/>
  <c r="KO14" i="23" s="1"/>
  <c r="BJ11" i="18"/>
  <c r="BK4" i="23" s="1"/>
  <c r="LW14" i="18"/>
  <c r="LX8" i="23" s="1"/>
  <c r="LX191" i="23" s="1"/>
  <c r="MG14" i="18"/>
  <c r="MH8" i="23" s="1"/>
  <c r="MH191" i="23" s="1"/>
  <c r="IE18" i="18"/>
  <c r="IF13" i="23" s="1"/>
  <c r="OK15" i="18"/>
  <c r="OL10" i="23" s="1"/>
  <c r="CK19" i="18"/>
  <c r="CL14" i="23" s="1"/>
  <c r="MC14" i="18"/>
  <c r="MD8" i="23" s="1"/>
  <c r="MD191" i="23" s="1"/>
  <c r="AD18" i="18"/>
  <c r="AE13" i="23" s="1"/>
  <c r="DL11" i="18"/>
  <c r="DM4" i="23" s="1"/>
  <c r="JW21" i="18"/>
  <c r="JW20" i="18"/>
  <c r="JX15" i="23" s="1"/>
  <c r="JX236" i="23" s="1"/>
  <c r="MU18" i="18"/>
  <c r="MV13" i="23" s="1"/>
  <c r="CY18" i="18"/>
  <c r="CZ13" i="23" s="1"/>
  <c r="AK15" i="18"/>
  <c r="AL10" i="23" s="1"/>
  <c r="HT16" i="18"/>
  <c r="HU11" i="23" s="1"/>
  <c r="OE21" i="18"/>
  <c r="HT20" i="18"/>
  <c r="HU15" i="23" s="1"/>
  <c r="HU236" i="23" s="1"/>
  <c r="R15" i="18"/>
  <c r="S10" i="23" s="1"/>
  <c r="ET21" i="18"/>
  <c r="LR21" i="18"/>
  <c r="ME20" i="18"/>
  <c r="MF15" i="23" s="1"/>
  <c r="MF236" i="23" s="1"/>
  <c r="NW20" i="18"/>
  <c r="NX15" i="23" s="1"/>
  <c r="NX236" i="23" s="1"/>
  <c r="LJ14" i="18"/>
  <c r="LK8" i="23" s="1"/>
  <c r="LK191" i="23" s="1"/>
  <c r="JX18" i="18"/>
  <c r="JY13" i="23" s="1"/>
  <c r="HU16" i="18"/>
  <c r="HV11" i="23" s="1"/>
  <c r="OB20" i="18"/>
  <c r="OC15" i="23" s="1"/>
  <c r="OC236" i="23" s="1"/>
  <c r="NI12" i="18"/>
  <c r="NJ5" i="23" s="1"/>
  <c r="EC13" i="18"/>
  <c r="GK19" i="18"/>
  <c r="GL14" i="23" s="1"/>
  <c r="MK11" i="18"/>
  <c r="ML4" i="23" s="1"/>
  <c r="NO21" i="18"/>
  <c r="K15" i="18"/>
  <c r="L10" i="23" s="1"/>
  <c r="J18" i="18"/>
  <c r="K13" i="23" s="1"/>
  <c r="P11" i="18"/>
  <c r="Q4" i="23" s="1"/>
  <c r="NZ15" i="18"/>
  <c r="OA10" i="23" s="1"/>
  <c r="LE21" i="18"/>
  <c r="BH15" i="18"/>
  <c r="BI10" i="23" s="1"/>
  <c r="NF15" i="18"/>
  <c r="NG10" i="23" s="1"/>
  <c r="FU21" i="18"/>
  <c r="OL21" i="18"/>
  <c r="KZ15" i="18"/>
  <c r="LA10" i="23" s="1"/>
  <c r="DY13" i="18"/>
  <c r="NC13" i="18"/>
  <c r="GW12" i="18"/>
  <c r="GX5" i="23" s="1"/>
  <c r="ML16" i="18"/>
  <c r="MM11" i="23" s="1"/>
  <c r="BX21" i="18"/>
  <c r="MC21" i="18"/>
  <c r="MU15" i="18"/>
  <c r="MV10" i="23" s="1"/>
  <c r="NE19" i="18"/>
  <c r="NF14" i="23" s="1"/>
  <c r="GM15" i="18"/>
  <c r="GN10" i="23" s="1"/>
  <c r="MB13" i="18"/>
  <c r="MA13" i="18"/>
  <c r="FE15" i="18"/>
  <c r="FF10" i="23" s="1"/>
  <c r="CK18" i="18"/>
  <c r="CL13" i="23" s="1"/>
  <c r="M11" i="18"/>
  <c r="N4" i="23" s="1"/>
  <c r="CV21" i="18"/>
  <c r="MW13" i="18"/>
  <c r="JV13" i="18"/>
  <c r="DG21" i="18"/>
  <c r="NG18" i="18"/>
  <c r="NH13" i="23" s="1"/>
  <c r="KS21" i="18"/>
  <c r="BJ20" i="18"/>
  <c r="BK15" i="23" s="1"/>
  <c r="BK236" i="23" s="1"/>
  <c r="CJ15" i="18"/>
  <c r="CK10" i="23" s="1"/>
  <c r="AX20" i="18"/>
  <c r="AY15" i="23" s="1"/>
  <c r="AY236" i="23" s="1"/>
  <c r="JA11" i="18"/>
  <c r="JB4" i="23" s="1"/>
  <c r="MW21" i="18"/>
  <c r="MO19" i="18"/>
  <c r="MP14" i="23" s="1"/>
  <c r="DE15" i="18"/>
  <c r="DF10" i="23" s="1"/>
  <c r="BV17" i="18"/>
  <c r="BW12" i="23" s="1"/>
  <c r="BW216" i="23" s="1"/>
  <c r="DZ21" i="18"/>
  <c r="LX13" i="18"/>
  <c r="C17" i="18"/>
  <c r="D12" i="23" s="1"/>
  <c r="D216" i="23" s="1"/>
  <c r="GP12" i="18"/>
  <c r="GQ5" i="23" s="1"/>
  <c r="DJ18" i="18"/>
  <c r="DK13" i="23" s="1"/>
  <c r="MG18" i="18"/>
  <c r="MH13" i="23" s="1"/>
  <c r="KW18" i="18"/>
  <c r="KX13" i="23" s="1"/>
  <c r="P15" i="18"/>
  <c r="Q10" i="23" s="1"/>
  <c r="IP21" i="18"/>
  <c r="II20" i="18"/>
  <c r="IJ15" i="23" s="1"/>
  <c r="IJ236" i="23" s="1"/>
  <c r="JC15" i="18"/>
  <c r="JD10" i="23" s="1"/>
  <c r="IU19" i="18"/>
  <c r="IV14" i="23" s="1"/>
  <c r="FP15" i="18"/>
  <c r="FQ10" i="23" s="1"/>
  <c r="F15" i="18"/>
  <c r="G10" i="23" s="1"/>
  <c r="GK13" i="18"/>
  <c r="HF17" i="18"/>
  <c r="HG12" i="23" s="1"/>
  <c r="HG216" i="23" s="1"/>
  <c r="BZ11" i="18"/>
  <c r="CA4" i="23" s="1"/>
  <c r="CX16" i="18"/>
  <c r="CY11" i="23" s="1"/>
  <c r="JS14" i="18"/>
  <c r="JT8" i="23" s="1"/>
  <c r="JT191" i="23" s="1"/>
  <c r="JA17" i="18"/>
  <c r="JB12" i="23" s="1"/>
  <c r="JB216" i="23" s="1"/>
  <c r="C15" i="18"/>
  <c r="D10" i="23" s="1"/>
  <c r="ME15" i="18"/>
  <c r="MF10" i="23" s="1"/>
  <c r="BW13" i="18"/>
  <c r="CJ11" i="18"/>
  <c r="CK4" i="23" s="1"/>
  <c r="OF11" i="18"/>
  <c r="OG4" i="23" s="1"/>
  <c r="KV15" i="18"/>
  <c r="KW10" i="23" s="1"/>
  <c r="FW14" i="18"/>
  <c r="FX8" i="23" s="1"/>
  <c r="FX191" i="23" s="1"/>
  <c r="MY17" i="18"/>
  <c r="MZ12" i="23" s="1"/>
  <c r="MZ216" i="23" s="1"/>
  <c r="OA19" i="18"/>
  <c r="OB14" i="23" s="1"/>
  <c r="D11" i="18"/>
  <c r="E4" i="23" s="1"/>
  <c r="KO12" i="18"/>
  <c r="KP5" i="23" s="1"/>
  <c r="HC19" i="18"/>
  <c r="HD14" i="23" s="1"/>
  <c r="KB15" i="18"/>
  <c r="KC10" i="23" s="1"/>
  <c r="H20" i="18"/>
  <c r="I15" i="23" s="1"/>
  <c r="I236" i="23" s="1"/>
  <c r="AY19" i="18"/>
  <c r="AZ14" i="23" s="1"/>
  <c r="GN13" i="18"/>
  <c r="DM15" i="18"/>
  <c r="DN10" i="23" s="1"/>
  <c r="GA19" i="18"/>
  <c r="GB14" i="23" s="1"/>
  <c r="CR17" i="18"/>
  <c r="CS12" i="23" s="1"/>
  <c r="CS216" i="23" s="1"/>
  <c r="MP20" i="18"/>
  <c r="MQ15" i="23" s="1"/>
  <c r="MQ236" i="23" s="1"/>
  <c r="E19" i="18"/>
  <c r="F14" i="23" s="1"/>
  <c r="KC17" i="18"/>
  <c r="KD12" i="23" s="1"/>
  <c r="KD216" i="23" s="1"/>
  <c r="MD18" i="18"/>
  <c r="ME13" i="23" s="1"/>
  <c r="NZ13" i="18"/>
  <c r="FG20" i="18"/>
  <c r="FH15" i="23" s="1"/>
  <c r="FH236" i="23" s="1"/>
  <c r="AS21" i="18"/>
  <c r="FN20" i="18"/>
  <c r="FO15" i="23" s="1"/>
  <c r="FO236" i="23" s="1"/>
  <c r="LD21" i="18"/>
  <c r="U19" i="18"/>
  <c r="V14" i="23" s="1"/>
  <c r="CA14" i="18"/>
  <c r="CB8" i="23" s="1"/>
  <c r="CB191" i="23" s="1"/>
  <c r="JY16" i="18"/>
  <c r="JZ11" i="23" s="1"/>
  <c r="JM14" i="18"/>
  <c r="JN8" i="23" s="1"/>
  <c r="JN191" i="23" s="1"/>
  <c r="BH13" i="18"/>
  <c r="Z19" i="18"/>
  <c r="AA14" i="23" s="1"/>
  <c r="AE13" i="18"/>
  <c r="BB12" i="18"/>
  <c r="BC5" i="23" s="1"/>
  <c r="CH17" i="18"/>
  <c r="CI12" i="23" s="1"/>
  <c r="CI216" i="23" s="1"/>
  <c r="V21" i="18"/>
  <c r="LI15" i="18"/>
  <c r="LJ10" i="23" s="1"/>
  <c r="MD12" i="18"/>
  <c r="ME5" i="23" s="1"/>
  <c r="DQ13" i="18"/>
  <c r="JP19" i="18"/>
  <c r="JQ14" i="23" s="1"/>
  <c r="EM16" i="18"/>
  <c r="EN11" i="23" s="1"/>
  <c r="NE11" i="18"/>
  <c r="NF4" i="23" s="1"/>
  <c r="EQ13" i="18"/>
  <c r="EX17" i="18"/>
  <c r="EY12" i="23" s="1"/>
  <c r="EY216" i="23" s="1"/>
  <c r="NA19" i="18"/>
  <c r="NB14" i="23" s="1"/>
  <c r="OA18" i="18"/>
  <c r="OB13" i="23" s="1"/>
  <c r="IK17" i="18"/>
  <c r="IL12" i="23" s="1"/>
  <c r="IL216" i="23" s="1"/>
  <c r="CM19" i="18"/>
  <c r="CN14" i="23" s="1"/>
  <c r="JQ20" i="18"/>
  <c r="JR15" i="23" s="1"/>
  <c r="JR236" i="23" s="1"/>
  <c r="LT12" i="18"/>
  <c r="LU5" i="23" s="1"/>
  <c r="NF17" i="18"/>
  <c r="NG12" i="23" s="1"/>
  <c r="NG216" i="23" s="1"/>
  <c r="EB17" i="18"/>
  <c r="EC12" i="23" s="1"/>
  <c r="EC216" i="23" s="1"/>
  <c r="FW19" i="18"/>
  <c r="FX14" i="23" s="1"/>
  <c r="NO11" i="18"/>
  <c r="NP4" i="23" s="1"/>
  <c r="NB16" i="18"/>
  <c r="NC11" i="23" s="1"/>
  <c r="OJ11" i="18"/>
  <c r="OK4" i="23" s="1"/>
  <c r="LN19" i="18"/>
  <c r="LO14" i="23" s="1"/>
  <c r="OE19" i="18"/>
  <c r="OF14" i="23" s="1"/>
  <c r="JO21" i="18"/>
  <c r="IN20" i="18"/>
  <c r="IO15" i="23" s="1"/>
  <c r="IO236" i="23" s="1"/>
  <c r="KP17" i="18"/>
  <c r="KQ12" i="23" s="1"/>
  <c r="KQ216" i="23" s="1"/>
  <c r="D20" i="18"/>
  <c r="E15" i="23" s="1"/>
  <c r="E236" i="23" s="1"/>
  <c r="LA21" i="18"/>
  <c r="LY14" i="18"/>
  <c r="LZ8" i="23" s="1"/>
  <c r="LZ191" i="23" s="1"/>
  <c r="CZ14" i="18"/>
  <c r="DA8" i="23" s="1"/>
  <c r="DA191" i="23" s="1"/>
  <c r="AD13" i="18"/>
  <c r="NJ15" i="18"/>
  <c r="NK10" i="23" s="1"/>
  <c r="OG16" i="18"/>
  <c r="OH11" i="23" s="1"/>
  <c r="DY21" i="18"/>
  <c r="AW21" i="18"/>
  <c r="CE13" i="18"/>
  <c r="DQ18" i="18"/>
  <c r="DR13" i="23" s="1"/>
  <c r="NN13" i="18"/>
  <c r="EU15" i="18"/>
  <c r="EV10" i="23" s="1"/>
  <c r="KU15" i="18"/>
  <c r="KV10" i="23" s="1"/>
  <c r="KP21" i="18"/>
  <c r="FD13" i="18"/>
  <c r="MI21" i="18"/>
  <c r="KD19" i="18"/>
  <c r="KE14" i="23" s="1"/>
  <c r="EC19" i="18"/>
  <c r="ED14" i="23" s="1"/>
  <c r="HP17" i="18"/>
  <c r="HQ12" i="23" s="1"/>
  <c r="HQ216" i="23" s="1"/>
  <c r="LR14" i="18"/>
  <c r="LS8" i="23" s="1"/>
  <c r="LS191" i="23" s="1"/>
  <c r="KK11" i="18"/>
  <c r="KL4" i="23" s="1"/>
  <c r="GN20" i="18"/>
  <c r="GO15" i="23" s="1"/>
  <c r="GO236" i="23" s="1"/>
  <c r="DU20" i="18"/>
  <c r="DV15" i="23" s="1"/>
  <c r="DV236" i="23" s="1"/>
  <c r="NA16" i="18"/>
  <c r="NB11" i="23" s="1"/>
  <c r="FF20" i="18"/>
  <c r="FG15" i="23" s="1"/>
  <c r="FG236" i="23" s="1"/>
  <c r="CZ21" i="18"/>
  <c r="AY18" i="18"/>
  <c r="AZ13" i="23" s="1"/>
  <c r="AE11" i="18"/>
  <c r="AF4" i="23" s="1"/>
  <c r="HV13" i="18"/>
  <c r="KX15" i="18"/>
  <c r="KY10" i="23" s="1"/>
  <c r="HY15" i="18"/>
  <c r="HZ10" i="23" s="1"/>
  <c r="HB15" i="18"/>
  <c r="HC10" i="23" s="1"/>
  <c r="KJ21" i="18"/>
  <c r="GW16" i="18"/>
  <c r="GX11" i="23" s="1"/>
  <c r="HU21" i="18"/>
  <c r="W13" i="18"/>
  <c r="CI13" i="18"/>
  <c r="GL11" i="18"/>
  <c r="GM4" i="23" s="1"/>
  <c r="FF19" i="18"/>
  <c r="FG14" i="23" s="1"/>
  <c r="MS12" i="18"/>
  <c r="MT5" i="23" s="1"/>
  <c r="KD21" i="18"/>
  <c r="EB15" i="18"/>
  <c r="EC10" i="23" s="1"/>
  <c r="IT13" i="18"/>
  <c r="MN13" i="18"/>
  <c r="CL21" i="18"/>
  <c r="AP12" i="18"/>
  <c r="AQ5" i="23" s="1"/>
  <c r="GJ19" i="18"/>
  <c r="GK14" i="23" s="1"/>
  <c r="KA13" i="18"/>
  <c r="EK15" i="18"/>
  <c r="EL10" i="23" s="1"/>
  <c r="GH16" i="18"/>
  <c r="GI11" i="23" s="1"/>
  <c r="EM13" i="18"/>
  <c r="JQ21" i="18"/>
  <c r="JI14" i="18"/>
  <c r="JJ8" i="23" s="1"/>
  <c r="JJ191" i="23" s="1"/>
  <c r="KQ21" i="18"/>
  <c r="MN21" i="18"/>
  <c r="MK15" i="18"/>
  <c r="ML10" i="23" s="1"/>
  <c r="CB21" i="18"/>
  <c r="EJ18" i="18"/>
  <c r="EK13" i="23" s="1"/>
  <c r="W21" i="18"/>
  <c r="LU17" i="18"/>
  <c r="LV12" i="23" s="1"/>
  <c r="LV216" i="23" s="1"/>
  <c r="MA17" i="18"/>
  <c r="MB12" i="23" s="1"/>
  <c r="MB216" i="23" s="1"/>
  <c r="MA19" i="18"/>
  <c r="MB14" i="23" s="1"/>
  <c r="KM17" i="18"/>
  <c r="KN12" i="23" s="1"/>
  <c r="KN216" i="23" s="1"/>
  <c r="HQ16" i="18"/>
  <c r="HR11" i="23" s="1"/>
  <c r="NJ20" i="18"/>
  <c r="NK15" i="23" s="1"/>
  <c r="NK236" i="23" s="1"/>
  <c r="LT18" i="18"/>
  <c r="LU13" i="23" s="1"/>
  <c r="EC17" i="18"/>
  <c r="ED12" i="23" s="1"/>
  <c r="ED216" i="23" s="1"/>
  <c r="DD13" i="18"/>
  <c r="NI20" i="18"/>
  <c r="NJ15" i="23" s="1"/>
  <c r="NJ236" i="23" s="1"/>
  <c r="MV12" i="18"/>
  <c r="MW5" i="23" s="1"/>
  <c r="IX13" i="18"/>
  <c r="LN17" i="18"/>
  <c r="LO12" i="23" s="1"/>
  <c r="LO216" i="23" s="1"/>
  <c r="DX13" i="18"/>
  <c r="KF21" i="18"/>
  <c r="KU13" i="18"/>
  <c r="R21" i="18"/>
  <c r="N21" i="18"/>
  <c r="BE13" i="18"/>
  <c r="JK21" i="18"/>
  <c r="LT15" i="18"/>
  <c r="LU10" i="23" s="1"/>
  <c r="JA14" i="18"/>
  <c r="JB8" i="23" s="1"/>
  <c r="JB191" i="23" s="1"/>
  <c r="GG19" i="18"/>
  <c r="GH14" i="23" s="1"/>
  <c r="LG13" i="18"/>
  <c r="AB15" i="18"/>
  <c r="AC10" i="23" s="1"/>
  <c r="CE18" i="18"/>
  <c r="CF13" i="23" s="1"/>
  <c r="KG15" i="18"/>
  <c r="KH10" i="23" s="1"/>
  <c r="FZ12" i="18"/>
  <c r="GA5" i="23" s="1"/>
  <c r="LQ11" i="18"/>
  <c r="LR4" i="23" s="1"/>
  <c r="OI11" i="18"/>
  <c r="OJ4" i="23" s="1"/>
  <c r="NT21" i="18"/>
  <c r="IT21" i="18"/>
  <c r="GZ21" i="18"/>
  <c r="HP21" i="18"/>
  <c r="HD14" i="18"/>
  <c r="HE8" i="23" s="1"/>
  <c r="HE191" i="23" s="1"/>
  <c r="OG21" i="18"/>
  <c r="KE11" i="18"/>
  <c r="KF4" i="23" s="1"/>
  <c r="IK21" i="18"/>
  <c r="GE21" i="18"/>
  <c r="FS15" i="18"/>
  <c r="FT10" i="23" s="1"/>
  <c r="K13" i="18"/>
  <c r="HG21" i="18"/>
  <c r="NY18" i="18"/>
  <c r="NZ13" i="23" s="1"/>
  <c r="MJ15" i="18"/>
  <c r="MK10" i="23" s="1"/>
  <c r="NU18" i="18"/>
  <c r="NV13" i="23" s="1"/>
  <c r="FT17" i="18"/>
  <c r="FU12" i="23" s="1"/>
  <c r="FU216" i="23" s="1"/>
  <c r="IL18" i="18"/>
  <c r="IM13" i="23" s="1"/>
  <c r="KY21" i="18"/>
  <c r="JT15" i="18"/>
  <c r="JU10" i="23" s="1"/>
  <c r="KH19" i="18"/>
  <c r="KI14" i="23" s="1"/>
  <c r="KP20" i="18"/>
  <c r="KQ15" i="23" s="1"/>
  <c r="KQ236" i="23" s="1"/>
  <c r="II14" i="18"/>
  <c r="IJ8" i="23" s="1"/>
  <c r="IJ191" i="23" s="1"/>
  <c r="JI21" i="18"/>
  <c r="LY21" i="18"/>
  <c r="LQ21" i="18"/>
  <c r="C13" i="18"/>
  <c r="KX16" i="18"/>
  <c r="KY11" i="23" s="1"/>
  <c r="HT14" i="18"/>
  <c r="HU8" i="23" s="1"/>
  <c r="HU191" i="23" s="1"/>
  <c r="JE11" i="18"/>
  <c r="JF4" i="23" s="1"/>
  <c r="HZ20" i="18"/>
  <c r="IA15" i="23" s="1"/>
  <c r="IA236" i="23" s="1"/>
  <c r="DL13" i="18"/>
  <c r="HA21" i="18"/>
  <c r="GW11" i="18"/>
  <c r="GX4" i="23" s="1"/>
  <c r="LX17" i="18"/>
  <c r="LY12" i="23" s="1"/>
  <c r="LY216" i="23" s="1"/>
  <c r="BF20" i="18"/>
  <c r="BG15" i="23" s="1"/>
  <c r="BG236" i="23" s="1"/>
  <c r="CU14" i="18"/>
  <c r="CV8" i="23" s="1"/>
  <c r="CV191" i="23" s="1"/>
  <c r="G21" i="18"/>
  <c r="DT15" i="18"/>
  <c r="DU10" i="23" s="1"/>
  <c r="JG13" i="18"/>
  <c r="HN13" i="18"/>
  <c r="JG21" i="18"/>
  <c r="HO18" i="18"/>
  <c r="HP13" i="23" s="1"/>
  <c r="KH16" i="18"/>
  <c r="KI11" i="23" s="1"/>
  <c r="CP16" i="18"/>
  <c r="CQ11" i="23" s="1"/>
  <c r="CH16" i="18"/>
  <c r="CI11" i="23" s="1"/>
  <c r="CW19" i="18"/>
  <c r="CX14" i="23" s="1"/>
  <c r="KE19" i="18"/>
  <c r="KF14" i="23" s="1"/>
  <c r="GY17" i="18"/>
  <c r="GZ12" i="23" s="1"/>
  <c r="GZ216" i="23" s="1"/>
  <c r="AL12" i="18"/>
  <c r="AM5" i="23" s="1"/>
  <c r="KB18" i="18"/>
  <c r="KC13" i="23" s="1"/>
  <c r="OE18" i="18"/>
  <c r="OF13" i="23" s="1"/>
  <c r="CD20" i="18"/>
  <c r="CE15" i="23" s="1"/>
  <c r="CE236" i="23" s="1"/>
  <c r="DB21" i="18"/>
  <c r="DQ20" i="18"/>
  <c r="DR15" i="23" s="1"/>
  <c r="DR236" i="23" s="1"/>
  <c r="IG11" i="18"/>
  <c r="IH4" i="23" s="1"/>
  <c r="IG15" i="18"/>
  <c r="IH10" i="23" s="1"/>
  <c r="MF15" i="18"/>
  <c r="MG10" i="23" s="1"/>
  <c r="GQ19" i="18"/>
  <c r="GR14" i="23" s="1"/>
  <c r="DH18" i="18"/>
  <c r="DI13" i="23" s="1"/>
  <c r="IY21" i="18"/>
  <c r="LL13" i="18"/>
  <c r="CM21" i="18"/>
  <c r="BQ14" i="18"/>
  <c r="BR8" i="23" s="1"/>
  <c r="BR191" i="23" s="1"/>
  <c r="DB18" i="18"/>
  <c r="DC13" i="23" s="1"/>
  <c r="ER11" i="18"/>
  <c r="ES4" i="23" s="1"/>
  <c r="FA11" i="18"/>
  <c r="FB4" i="23" s="1"/>
  <c r="LQ18" i="18"/>
  <c r="LR13" i="23" s="1"/>
  <c r="DL17" i="18"/>
  <c r="DM12" i="23" s="1"/>
  <c r="DM216" i="23" s="1"/>
  <c r="JT11" i="18"/>
  <c r="JU4" i="23" s="1"/>
  <c r="E18" i="18"/>
  <c r="F13" i="23" s="1"/>
  <c r="JT13" i="18"/>
  <c r="HV11" i="18"/>
  <c r="HW4" i="23" s="1"/>
  <c r="BY11" i="18"/>
  <c r="BZ4" i="23" s="1"/>
  <c r="NH15" i="18"/>
  <c r="NI10" i="23" s="1"/>
  <c r="NM11" i="18"/>
  <c r="NN4" i="23" s="1"/>
  <c r="GZ11" i="18"/>
  <c r="HA4" i="23" s="1"/>
  <c r="GT19" i="18"/>
  <c r="GU14" i="23" s="1"/>
  <c r="BL15" i="18"/>
  <c r="BM10" i="23" s="1"/>
  <c r="AF11" i="18"/>
  <c r="AG4" i="23" s="1"/>
  <c r="GM14" i="18"/>
  <c r="GN8" i="23" s="1"/>
  <c r="GN191" i="23" s="1"/>
  <c r="JM15" i="18"/>
  <c r="JN10" i="23" s="1"/>
  <c r="DY15" i="18"/>
  <c r="DZ10" i="23" s="1"/>
  <c r="IQ11" i="18"/>
  <c r="IR4" i="23" s="1"/>
  <c r="KG17" i="18"/>
  <c r="KH12" i="23" s="1"/>
  <c r="KH216" i="23" s="1"/>
  <c r="BX19" i="18"/>
  <c r="BY14" i="23" s="1"/>
  <c r="AG16" i="18"/>
  <c r="AH11" i="23" s="1"/>
  <c r="BR15" i="18"/>
  <c r="BS10" i="23" s="1"/>
  <c r="KY13" i="18"/>
  <c r="D21" i="18"/>
  <c r="LC20" i="18"/>
  <c r="LD15" i="23" s="1"/>
  <c r="LD236" i="23" s="1"/>
  <c r="FU15" i="18"/>
  <c r="FV10" i="23" s="1"/>
  <c r="NO15" i="18"/>
  <c r="NP10" i="23" s="1"/>
  <c r="AL21" i="18"/>
  <c r="NG19" i="18"/>
  <c r="NH14" i="23" s="1"/>
  <c r="CL13" i="18"/>
  <c r="Y21" i="18"/>
  <c r="AP13" i="18"/>
  <c r="MS15" i="18"/>
  <c r="MT10" i="23" s="1"/>
  <c r="II12" i="18"/>
  <c r="IJ5" i="23" s="1"/>
  <c r="JB20" i="18"/>
  <c r="JC15" i="23" s="1"/>
  <c r="JC236" i="23" s="1"/>
  <c r="IA17" i="18"/>
  <c r="IB12" i="23" s="1"/>
  <c r="IB216" i="23" s="1"/>
  <c r="IH21" i="18"/>
  <c r="JP21" i="18"/>
  <c r="AX16" i="18"/>
  <c r="AY11" i="23" s="1"/>
  <c r="FD16" i="18"/>
  <c r="FE11" i="23" s="1"/>
  <c r="IE15" i="18"/>
  <c r="IF10" i="23" s="1"/>
  <c r="JF21" i="18"/>
  <c r="KT11" i="18"/>
  <c r="KU4" i="23" s="1"/>
  <c r="IF15" i="18"/>
  <c r="IG10" i="23" s="1"/>
  <c r="NZ21" i="18"/>
  <c r="JM11" i="18"/>
  <c r="JN4" i="23" s="1"/>
  <c r="MS20" i="18"/>
  <c r="MT15" i="23" s="1"/>
  <c r="MT236" i="23" s="1"/>
  <c r="CM15" i="18"/>
  <c r="CN10" i="23" s="1"/>
  <c r="MF21" i="18"/>
  <c r="OI14" i="18"/>
  <c r="OJ8" i="23" s="1"/>
  <c r="OJ191" i="23" s="1"/>
  <c r="NK21" i="18"/>
  <c r="CR13" i="18"/>
  <c r="FE13" i="18"/>
  <c r="FM13" i="18"/>
  <c r="KF18" i="18"/>
  <c r="KG13" i="23" s="1"/>
  <c r="JB11" i="18"/>
  <c r="JC4" i="23" s="1"/>
  <c r="GV11" i="18"/>
  <c r="GW4" i="23" s="1"/>
  <c r="T16" i="18"/>
  <c r="U11" i="23" s="1"/>
  <c r="AT16" i="18"/>
  <c r="AU11" i="23" s="1"/>
  <c r="CW16" i="18"/>
  <c r="CX11" i="23" s="1"/>
  <c r="IT15" i="18"/>
  <c r="IU10" i="23" s="1"/>
  <c r="LT13" i="18"/>
  <c r="MN12" i="18"/>
  <c r="MO5" i="23" s="1"/>
  <c r="JF16" i="18"/>
  <c r="JG11" i="23" s="1"/>
  <c r="LZ13" i="18"/>
  <c r="AT15" i="18"/>
  <c r="AU10" i="23" s="1"/>
  <c r="GJ21" i="18"/>
  <c r="JL16" i="18"/>
  <c r="JM11" i="23" s="1"/>
  <c r="AT21" i="18"/>
  <c r="NI18" i="18"/>
  <c r="NJ13" i="23" s="1"/>
  <c r="BF21" i="18"/>
  <c r="AJ13" i="18"/>
  <c r="KI15" i="18"/>
  <c r="KJ10" i="23" s="1"/>
  <c r="HU15" i="18"/>
  <c r="HV10" i="23" s="1"/>
  <c r="EQ18" i="18"/>
  <c r="ER13" i="23" s="1"/>
  <c r="DT21" i="18"/>
  <c r="HQ20" i="18"/>
  <c r="HR15" i="23" s="1"/>
  <c r="HR236" i="23" s="1"/>
  <c r="LN21" i="18"/>
  <c r="GJ13" i="18"/>
  <c r="LP20" i="18"/>
  <c r="LQ15" i="23" s="1"/>
  <c r="LQ236" i="23" s="1"/>
  <c r="AQ20" i="18"/>
  <c r="AR15" i="23" s="1"/>
  <c r="AR236" i="23" s="1"/>
  <c r="AX15" i="18"/>
  <c r="AY10" i="23" s="1"/>
  <c r="DZ15" i="18"/>
  <c r="EA10" i="23" s="1"/>
  <c r="KN17" i="18"/>
  <c r="KO12" i="23" s="1"/>
  <c r="KO216" i="23" s="1"/>
  <c r="OH17" i="18"/>
  <c r="OI12" i="23" s="1"/>
  <c r="OI216" i="23" s="1"/>
  <c r="EN17" i="18"/>
  <c r="EO12" i="23" s="1"/>
  <c r="EO216" i="23" s="1"/>
  <c r="AI18" i="18"/>
  <c r="AJ13" i="23" s="1"/>
  <c r="JA21" i="18"/>
  <c r="FV14" i="18"/>
  <c r="FW8" i="23" s="1"/>
  <c r="FW191" i="23" s="1"/>
  <c r="BB21" i="18"/>
  <c r="AP15" i="18"/>
  <c r="AQ10" i="23" s="1"/>
  <c r="CT13" i="18"/>
  <c r="LL18" i="18"/>
  <c r="LM13" i="23" s="1"/>
  <c r="DL15" i="18"/>
  <c r="DM10" i="23" s="1"/>
  <c r="CO13" i="18"/>
  <c r="CC21" i="18"/>
  <c r="BR13" i="18"/>
  <c r="BQ19" i="18"/>
  <c r="BR14" i="23" s="1"/>
  <c r="MG19" i="18"/>
  <c r="MH14" i="23" s="1"/>
  <c r="CX18" i="18"/>
  <c r="CY13" i="23" s="1"/>
  <c r="II17" i="18"/>
  <c r="IJ12" i="23" s="1"/>
  <c r="IJ216" i="23" s="1"/>
  <c r="ND14" i="18"/>
  <c r="NE8" i="23" s="1"/>
  <c r="NE191" i="23" s="1"/>
  <c r="LM21" i="18"/>
  <c r="BZ18" i="18"/>
  <c r="CA13" i="23" s="1"/>
  <c r="FR19" i="18"/>
  <c r="FS14" i="23" s="1"/>
  <c r="BF13" i="18"/>
  <c r="FN21" i="18"/>
  <c r="FM19" i="18"/>
  <c r="FN14" i="23" s="1"/>
  <c r="AG19" i="18"/>
  <c r="AH14" i="23" s="1"/>
  <c r="GX20" i="18"/>
  <c r="GY15" i="23" s="1"/>
  <c r="GY236" i="23" s="1"/>
  <c r="ET18" i="18"/>
  <c r="EU13" i="23" s="1"/>
  <c r="HE13" i="18"/>
  <c r="FJ13" i="18"/>
  <c r="IM20" i="18"/>
  <c r="IN15" i="23" s="1"/>
  <c r="IN236" i="23" s="1"/>
  <c r="AW13" i="18"/>
  <c r="DF14" i="18"/>
  <c r="DG8" i="23" s="1"/>
  <c r="DG191" i="23" s="1"/>
  <c r="OE20" i="18"/>
  <c r="OF15" i="23" s="1"/>
  <c r="OF236" i="23" s="1"/>
  <c r="FU13" i="18"/>
  <c r="MJ19" i="18"/>
  <c r="MK14" i="23" s="1"/>
  <c r="MH18" i="18"/>
  <c r="MI13" i="23" s="1"/>
  <c r="HO19" i="18"/>
  <c r="HP14" i="23" s="1"/>
  <c r="JU21" i="18"/>
  <c r="IF20" i="18"/>
  <c r="IG15" i="23" s="1"/>
  <c r="IG236" i="23" s="1"/>
  <c r="MR21" i="18"/>
  <c r="JO15" i="18"/>
  <c r="JP10" i="23" s="1"/>
  <c r="CP19" i="18"/>
  <c r="CQ14" i="23" s="1"/>
  <c r="OJ14" i="18"/>
  <c r="OK8" i="23" s="1"/>
  <c r="OK191" i="23" s="1"/>
  <c r="IQ14" i="18"/>
  <c r="IR8" i="23" s="1"/>
  <c r="IR191" i="23" s="1"/>
  <c r="NT20" i="18"/>
  <c r="NU15" i="23" s="1"/>
  <c r="NU236" i="23" s="1"/>
  <c r="LP11" i="18"/>
  <c r="LQ4" i="23" s="1"/>
  <c r="LW20" i="18"/>
  <c r="LX15" i="23" s="1"/>
  <c r="LX236" i="23" s="1"/>
  <c r="KI14" i="18"/>
  <c r="KJ8" i="23" s="1"/>
  <c r="KJ191" i="23" s="1"/>
  <c r="HH19" i="18"/>
  <c r="HI14" i="23" s="1"/>
  <c r="BD19" i="18"/>
  <c r="BE14" i="23" s="1"/>
  <c r="HM11" i="18"/>
  <c r="HN4" i="23" s="1"/>
  <c r="NL12" i="18"/>
  <c r="NM5" i="23" s="1"/>
  <c r="FZ15" i="18"/>
  <c r="GA10" i="23" s="1"/>
  <c r="NT15" i="18"/>
  <c r="NU10" i="23" s="1"/>
  <c r="OE11" i="18"/>
  <c r="OF4" i="23" s="1"/>
  <c r="CM13" i="18"/>
  <c r="CZ18" i="18"/>
  <c r="DA13" i="23" s="1"/>
  <c r="MO16" i="18"/>
  <c r="MP11" i="23" s="1"/>
  <c r="BV15" i="18"/>
  <c r="BW10" i="23" s="1"/>
  <c r="MZ18" i="18"/>
  <c r="NA13" i="23" s="1"/>
  <c r="CJ13" i="18"/>
  <c r="LZ18" i="18"/>
  <c r="MA13" i="23" s="1"/>
  <c r="NZ12" i="18"/>
  <c r="OA5" i="23" s="1"/>
  <c r="KW17" i="18"/>
  <c r="KX12" i="23" s="1"/>
  <c r="KX216" i="23" s="1"/>
  <c r="BS20" i="18"/>
  <c r="BT15" i="23" s="1"/>
  <c r="BT236" i="23" s="1"/>
  <c r="HG11" i="18"/>
  <c r="HH4" i="23" s="1"/>
  <c r="NW17" i="18"/>
  <c r="NX12" i="23" s="1"/>
  <c r="NX216" i="23" s="1"/>
  <c r="HI17" i="18"/>
  <c r="HJ12" i="23" s="1"/>
  <c r="HJ216" i="23" s="1"/>
  <c r="AP11" i="18"/>
  <c r="AQ4" i="23" s="1"/>
  <c r="FS17" i="18"/>
  <c r="FT12" i="23" s="1"/>
  <c r="FT216" i="23" s="1"/>
  <c r="HV12" i="18"/>
  <c r="HW5" i="23" s="1"/>
  <c r="MI17" i="18"/>
  <c r="MJ12" i="23" s="1"/>
  <c r="MJ216" i="23" s="1"/>
  <c r="HU19" i="18"/>
  <c r="HV14" i="23" s="1"/>
  <c r="LY16" i="18"/>
  <c r="LZ11" i="23" s="1"/>
  <c r="JN19" i="18"/>
  <c r="JO14" i="23" s="1"/>
  <c r="JH16" i="18"/>
  <c r="JI11" i="23" s="1"/>
  <c r="DE11" i="18"/>
  <c r="DF4" i="23" s="1"/>
  <c r="LG20" i="18"/>
  <c r="LH15" i="23" s="1"/>
  <c r="LH236" i="23" s="1"/>
  <c r="LD12" i="18"/>
  <c r="LE5" i="23" s="1"/>
  <c r="JB21" i="18"/>
  <c r="HL21" i="18"/>
  <c r="HX18" i="18"/>
  <c r="HY13" i="23" s="1"/>
  <c r="EX18" i="18"/>
  <c r="EY13" i="23" s="1"/>
  <c r="DN16" i="18"/>
  <c r="DO11" i="23" s="1"/>
  <c r="BP13" i="18"/>
  <c r="AT14" i="18"/>
  <c r="AU8" i="23" s="1"/>
  <c r="AU191" i="23" s="1"/>
  <c r="LI17" i="18"/>
  <c r="LJ12" i="23" s="1"/>
  <c r="LJ216" i="23" s="1"/>
  <c r="MQ12" i="18"/>
  <c r="MR5" i="23" s="1"/>
  <c r="LN14" i="18"/>
  <c r="LO8" i="23" s="1"/>
  <c r="LO191" i="23" s="1"/>
  <c r="GS11" i="18"/>
  <c r="GT4" i="23" s="1"/>
  <c r="FY14" i="18"/>
  <c r="FZ8" i="23" s="1"/>
  <c r="FZ191" i="23" s="1"/>
  <c r="EI17" i="18"/>
  <c r="EJ12" i="23" s="1"/>
  <c r="EJ216" i="23" s="1"/>
  <c r="FE14" i="18"/>
  <c r="FF8" i="23" s="1"/>
  <c r="FF191" i="23" s="1"/>
  <c r="CR21" i="18"/>
  <c r="GU20" i="18"/>
  <c r="GV15" i="23" s="1"/>
  <c r="GV236" i="23" s="1"/>
  <c r="HW11" i="18"/>
  <c r="HX4" i="23" s="1"/>
  <c r="KH21" i="18"/>
  <c r="FA18" i="18"/>
  <c r="FB13" i="23" s="1"/>
  <c r="HW18" i="18"/>
  <c r="HX13" i="23" s="1"/>
  <c r="BO21" i="18"/>
  <c r="NF14" i="18"/>
  <c r="NG8" i="23" s="1"/>
  <c r="NG191" i="23" s="1"/>
  <c r="JE19" i="18"/>
  <c r="JF14" i="23" s="1"/>
  <c r="GN14" i="18"/>
  <c r="GO8" i="23" s="1"/>
  <c r="GO191" i="23" s="1"/>
  <c r="NM13" i="18"/>
  <c r="IP17" i="18"/>
  <c r="IQ12" i="23" s="1"/>
  <c r="IQ216" i="23" s="1"/>
  <c r="KS16" i="18"/>
  <c r="KT11" i="23" s="1"/>
  <c r="LF21" i="18"/>
  <c r="IY18" i="18"/>
  <c r="IZ13" i="23" s="1"/>
  <c r="FT18" i="18"/>
  <c r="FU13" i="23" s="1"/>
  <c r="IO12" i="18"/>
  <c r="IP5" i="23" s="1"/>
  <c r="NI13" i="18"/>
  <c r="HS21" i="18"/>
  <c r="HG17" i="18"/>
  <c r="HH12" i="23" s="1"/>
  <c r="HH216" i="23" s="1"/>
  <c r="GF21" i="18"/>
  <c r="CH13" i="18"/>
  <c r="JF20" i="18"/>
  <c r="JG15" i="23" s="1"/>
  <c r="JG236" i="23" s="1"/>
  <c r="NA21" i="18"/>
  <c r="HM15" i="18"/>
  <c r="HN10" i="23" s="1"/>
  <c r="IK15" i="18"/>
  <c r="IL10" i="23" s="1"/>
  <c r="FX20" i="18"/>
  <c r="FY15" i="23" s="1"/>
  <c r="FY236" i="23" s="1"/>
  <c r="MS14" i="18"/>
  <c r="MT8" i="23" s="1"/>
  <c r="MT191" i="23" s="1"/>
  <c r="KL17" i="18"/>
  <c r="KM12" i="23" s="1"/>
  <c r="KM216" i="23" s="1"/>
  <c r="FY19" i="18"/>
  <c r="FZ14" i="23" s="1"/>
  <c r="LF17" i="18"/>
  <c r="LG12" i="23" s="1"/>
  <c r="LG216" i="23" s="1"/>
  <c r="O13" i="18"/>
  <c r="AX19" i="18"/>
  <c r="AY14" i="23" s="1"/>
  <c r="IP16" i="18"/>
  <c r="IQ11" i="23" s="1"/>
  <c r="IP20" i="18"/>
  <c r="IQ15" i="23" s="1"/>
  <c r="IQ236" i="23" s="1"/>
  <c r="MC13" i="18"/>
  <c r="BG15" i="18"/>
  <c r="BH10" i="23" s="1"/>
  <c r="AM15" i="18"/>
  <c r="AN10" i="23" s="1"/>
  <c r="CU18" i="18"/>
  <c r="CV13" i="23" s="1"/>
  <c r="FT21" i="18"/>
  <c r="GS15" i="18"/>
  <c r="GT10" i="23" s="1"/>
  <c r="FG21" i="18"/>
  <c r="OE13" i="18"/>
  <c r="CA20" i="18"/>
  <c r="CB15" i="23" s="1"/>
  <c r="CB236" i="23" s="1"/>
  <c r="JK15" i="18"/>
  <c r="JL10" i="23" s="1"/>
  <c r="DR13" i="18"/>
  <c r="MY11" i="18"/>
  <c r="MZ4" i="23" s="1"/>
  <c r="GN19" i="18"/>
  <c r="GO14" i="23" s="1"/>
  <c r="FC11" i="18"/>
  <c r="FD4" i="23" s="1"/>
  <c r="EZ13" i="18"/>
  <c r="EQ19" i="18"/>
  <c r="ER14" i="23" s="1"/>
  <c r="CQ16" i="18"/>
  <c r="CR11" i="23" s="1"/>
  <c r="OD12" i="18"/>
  <c r="OE5" i="23" s="1"/>
  <c r="HS13" i="18"/>
  <c r="GC21" i="18"/>
  <c r="DH19" i="18"/>
  <c r="DI14" i="23" s="1"/>
  <c r="IO14" i="18"/>
  <c r="IP8" i="23" s="1"/>
  <c r="IP191" i="23" s="1"/>
  <c r="NM15" i="18"/>
  <c r="NN10" i="23" s="1"/>
  <c r="LN15" i="18"/>
  <c r="LO10" i="23" s="1"/>
  <c r="IN12" i="18"/>
  <c r="IO5" i="23" s="1"/>
  <c r="KL21" i="18"/>
  <c r="LK18" i="18"/>
  <c r="LL13" i="23" s="1"/>
  <c r="LU15" i="18"/>
  <c r="LV10" i="23" s="1"/>
  <c r="EV13" i="18"/>
  <c r="DU11" i="18"/>
  <c r="DV4" i="23" s="1"/>
  <c r="MA14" i="18"/>
  <c r="MB8" i="23" s="1"/>
  <c r="MB191" i="23" s="1"/>
  <c r="U11" i="18"/>
  <c r="V4" i="23" s="1"/>
  <c r="JD13" i="18"/>
  <c r="V13" i="18"/>
  <c r="NI11" i="18"/>
  <c r="NJ4" i="23" s="1"/>
  <c r="EE14" i="18"/>
  <c r="EF8" i="23" s="1"/>
  <c r="EF191" i="23" s="1"/>
  <c r="IK12" i="18"/>
  <c r="IL5" i="23" s="1"/>
  <c r="GX14" i="18"/>
  <c r="GY8" i="23" s="1"/>
  <c r="GY191" i="23" s="1"/>
  <c r="HI11" i="18"/>
  <c r="HJ4" i="23" s="1"/>
  <c r="OH11" i="18"/>
  <c r="OI4" i="23" s="1"/>
  <c r="BV21" i="18"/>
  <c r="J11" i="18"/>
  <c r="K4" i="23" s="1"/>
  <c r="GL14" i="18"/>
  <c r="GM8" i="23" s="1"/>
  <c r="GM191" i="23" s="1"/>
  <c r="AG21" i="18"/>
  <c r="AG20" i="18"/>
  <c r="AH15" i="23" s="1"/>
  <c r="LY17" i="18"/>
  <c r="LZ12" i="23" s="1"/>
  <c r="LZ216" i="23" s="1"/>
  <c r="LV15" i="18"/>
  <c r="LW10" i="23" s="1"/>
  <c r="EZ19" i="18"/>
  <c r="FA14" i="23" s="1"/>
  <c r="JL21" i="18"/>
  <c r="DZ13" i="18"/>
  <c r="BG21" i="18"/>
  <c r="I20" i="18"/>
  <c r="J15" i="23" s="1"/>
  <c r="J236" i="23" s="1"/>
  <c r="GU21" i="18"/>
  <c r="NI15" i="18"/>
  <c r="NJ10" i="23" s="1"/>
  <c r="JJ15" i="18"/>
  <c r="JK10" i="23" s="1"/>
  <c r="KF20" i="18"/>
  <c r="KG15" i="23" s="1"/>
  <c r="KG236" i="23" s="1"/>
  <c r="KG11" i="18"/>
  <c r="KH4" i="23" s="1"/>
  <c r="HB19" i="18"/>
  <c r="HC14" i="23" s="1"/>
  <c r="KM15" i="18"/>
  <c r="KN10" i="23" s="1"/>
  <c r="AV18" i="18"/>
  <c r="AW13" i="23" s="1"/>
  <c r="NX15" i="18"/>
  <c r="NY10" i="23" s="1"/>
  <c r="FP18" i="18"/>
  <c r="FQ13" i="23" s="1"/>
  <c r="LQ17" i="18"/>
  <c r="LR12" i="23" s="1"/>
  <c r="LR216" i="23" s="1"/>
  <c r="FI13" i="18"/>
  <c r="GV12" i="18"/>
  <c r="GW5" i="23" s="1"/>
  <c r="NC15" i="18"/>
  <c r="ND10" i="23" s="1"/>
  <c r="LP13" i="18"/>
  <c r="CB13" i="18"/>
  <c r="DO15" i="18"/>
  <c r="DP10" i="23" s="1"/>
  <c r="AJ21" i="18"/>
  <c r="FF13" i="18"/>
  <c r="IM13" i="18"/>
  <c r="GJ15" i="18"/>
  <c r="GK10" i="23" s="1"/>
  <c r="NK12" i="18"/>
  <c r="NL5" i="23" s="1"/>
  <c r="KW21" i="18"/>
  <c r="KR15" i="18"/>
  <c r="KS10" i="23" s="1"/>
  <c r="IJ20" i="18"/>
  <c r="IK15" i="23" s="1"/>
  <c r="IK236" i="23" s="1"/>
  <c r="GQ14" i="18"/>
  <c r="GR8" i="23" s="1"/>
  <c r="GR191" i="23" s="1"/>
  <c r="E11" i="18"/>
  <c r="F4" i="23" s="1"/>
  <c r="HX12" i="18"/>
  <c r="HY5" i="23" s="1"/>
  <c r="LV13" i="18"/>
  <c r="ME12" i="18"/>
  <c r="MF5" i="23" s="1"/>
  <c r="HO21" i="18"/>
  <c r="BL21" i="18"/>
  <c r="JC20" i="18"/>
  <c r="JD15" i="23" s="1"/>
  <c r="JD236" i="23" s="1"/>
  <c r="IC17" i="18"/>
  <c r="ID12" i="23" s="1"/>
  <c r="ID216" i="23" s="1"/>
  <c r="KQ16" i="18"/>
  <c r="KR11" i="23" s="1"/>
  <c r="FF18" i="18"/>
  <c r="FG13" i="23" s="1"/>
  <c r="HI15" i="18"/>
  <c r="HJ10" i="23" s="1"/>
  <c r="CM12" i="18"/>
  <c r="CN5" i="23" s="1"/>
  <c r="FX11" i="18"/>
  <c r="FY4" i="23" s="1"/>
  <c r="MH14" i="18"/>
  <c r="MI8" i="23" s="1"/>
  <c r="MI191" i="23" s="1"/>
  <c r="JS12" i="18"/>
  <c r="JT5" i="23" s="1"/>
  <c r="EP19" i="18"/>
  <c r="EQ14" i="23" s="1"/>
  <c r="KB19" i="18"/>
  <c r="KC14" i="23" s="1"/>
  <c r="IQ17" i="18"/>
  <c r="IR12" i="23" s="1"/>
  <c r="IR216" i="23" s="1"/>
  <c r="CX20" i="18"/>
  <c r="CY15" i="23" s="1"/>
  <c r="CY236" i="23" s="1"/>
  <c r="NU12" i="18"/>
  <c r="NV5" i="23" s="1"/>
  <c r="NG13" i="18"/>
  <c r="KH12" i="18"/>
  <c r="KI5" i="23" s="1"/>
  <c r="LT20" i="18"/>
  <c r="LU15" i="23" s="1"/>
  <c r="LU236" i="23" s="1"/>
  <c r="MP15" i="18"/>
  <c r="MQ10" i="23" s="1"/>
  <c r="FB21" i="18"/>
  <c r="AY15" i="18"/>
  <c r="AZ10" i="23" s="1"/>
  <c r="GC19" i="18"/>
  <c r="GD14" i="23" s="1"/>
  <c r="EC12" i="18"/>
  <c r="ED5" i="23" s="1"/>
  <c r="LU18" i="18"/>
  <c r="LV13" i="23" s="1"/>
  <c r="LM19" i="18"/>
  <c r="LN14" i="23" s="1"/>
  <c r="HF16" i="18"/>
  <c r="HG11" i="23" s="1"/>
  <c r="X15" i="18"/>
  <c r="Y10" i="23" s="1"/>
  <c r="EK20" i="18"/>
  <c r="EL15" i="23" s="1"/>
  <c r="EL236" i="23" s="1"/>
  <c r="OA20" i="18"/>
  <c r="OB15" i="23" s="1"/>
  <c r="OB236" i="23" s="1"/>
  <c r="MI14" i="18"/>
  <c r="MJ8" i="23" s="1"/>
  <c r="MJ191" i="23" s="1"/>
  <c r="EW11" i="18"/>
  <c r="EX4" i="23" s="1"/>
  <c r="DY19" i="18"/>
  <c r="DZ14" i="23" s="1"/>
  <c r="KI17" i="18"/>
  <c r="KJ12" i="23" s="1"/>
  <c r="KJ216" i="23" s="1"/>
  <c r="BY19" i="18"/>
  <c r="BZ14" i="23" s="1"/>
  <c r="IA20" i="18"/>
  <c r="IB15" i="23" s="1"/>
  <c r="IB236" i="23" s="1"/>
  <c r="IU14" i="18"/>
  <c r="IV8" i="23" s="1"/>
  <c r="IV191" i="23" s="1"/>
  <c r="BM12" i="18"/>
  <c r="BN5" i="23" s="1"/>
  <c r="FZ14" i="18"/>
  <c r="GA8" i="23" s="1"/>
  <c r="GA191" i="23" s="1"/>
  <c r="GX18" i="18"/>
  <c r="GY13" i="23" s="1"/>
  <c r="EE21" i="18"/>
  <c r="JE13" i="18"/>
  <c r="CK20" i="18"/>
  <c r="CL15" i="23" s="1"/>
  <c r="CL236" i="23" s="1"/>
  <c r="ND21" i="18"/>
  <c r="AD19" i="18"/>
  <c r="AE14" i="23" s="1"/>
  <c r="CY19" i="18"/>
  <c r="CZ14" i="23" s="1"/>
  <c r="LR20" i="18"/>
  <c r="LS15" i="23" s="1"/>
  <c r="LS236" i="23" s="1"/>
  <c r="LU11" i="18"/>
  <c r="LV4" i="23" s="1"/>
  <c r="KC18" i="18"/>
  <c r="KD13" i="23" s="1"/>
  <c r="NK19" i="18"/>
  <c r="NL14" i="23" s="1"/>
  <c r="JQ19" i="18"/>
  <c r="JR14" i="23" s="1"/>
  <c r="NF12" i="18"/>
  <c r="NG5" i="23" s="1"/>
  <c r="DZ11" i="18"/>
  <c r="EA4" i="23" s="1"/>
  <c r="LP19" i="18"/>
  <c r="LQ14" i="23" s="1"/>
  <c r="NB14" i="18"/>
  <c r="NC8" i="23" s="1"/>
  <c r="NC191" i="23" s="1"/>
  <c r="NQ11" i="18"/>
  <c r="NR4" i="23" s="1"/>
  <c r="KA17" i="18"/>
  <c r="KB12" i="23" s="1"/>
  <c r="KB216" i="23" s="1"/>
  <c r="LY19" i="18"/>
  <c r="LZ14" i="23" s="1"/>
  <c r="BX18" i="18"/>
  <c r="BY13" i="23" s="1"/>
  <c r="JY18" i="18"/>
  <c r="JZ13" i="23" s="1"/>
  <c r="DF20" i="18"/>
  <c r="DG15" i="23" s="1"/>
  <c r="DG236" i="23" s="1"/>
  <c r="JH15" i="18"/>
  <c r="JI10" i="23" s="1"/>
  <c r="OC21" i="18"/>
  <c r="U21" i="18"/>
  <c r="NE20" i="18"/>
  <c r="NF15" i="23" s="1"/>
  <c r="NF236" i="23" s="1"/>
  <c r="BU15" i="18"/>
  <c r="BV10" i="23" s="1"/>
  <c r="HZ21" i="18"/>
  <c r="DJ17" i="18"/>
  <c r="DK12" i="23" s="1"/>
  <c r="DK216" i="23" s="1"/>
  <c r="LO21" i="18"/>
  <c r="NX21" i="18"/>
  <c r="EN21" i="18"/>
  <c r="R13" i="18"/>
  <c r="NT18" i="18"/>
  <c r="NU13" i="23" s="1"/>
  <c r="HR15" i="18"/>
  <c r="HS10" i="23" s="1"/>
  <c r="EN13" i="18"/>
  <c r="FQ21" i="18"/>
  <c r="ML20" i="18"/>
  <c r="MM15" i="23" s="1"/>
  <c r="MM236" i="23" s="1"/>
  <c r="KR21" i="18"/>
  <c r="NC20" i="18"/>
  <c r="ND15" i="23" s="1"/>
  <c r="ND236" i="23" s="1"/>
  <c r="OC11" i="18"/>
  <c r="OD4" i="23" s="1"/>
  <c r="KA19" i="18"/>
  <c r="KB14" i="23" s="1"/>
  <c r="JO17" i="18"/>
  <c r="JP12" i="23" s="1"/>
  <c r="JP216" i="23" s="1"/>
  <c r="CR19" i="18"/>
  <c r="CS14" i="23" s="1"/>
  <c r="LS18" i="18"/>
  <c r="LT13" i="23" s="1"/>
  <c r="IW13" i="18"/>
  <c r="CP15" i="18"/>
  <c r="CQ10" i="23" s="1"/>
  <c r="GO18" i="18"/>
  <c r="GP13" i="23" s="1"/>
  <c r="FD17" i="18"/>
  <c r="FE12" i="23" s="1"/>
  <c r="FE216" i="23" s="1"/>
  <c r="LL21" i="18"/>
  <c r="KE13" i="18"/>
  <c r="IO20" i="18"/>
  <c r="IP15" i="23" s="1"/>
  <c r="IP236" i="23" s="1"/>
  <c r="DG13" i="18"/>
  <c r="GC15" i="18"/>
  <c r="GD10" i="23" s="1"/>
  <c r="IM21" i="18"/>
  <c r="BP15" i="18"/>
  <c r="BQ10" i="23" s="1"/>
  <c r="EI18" i="18"/>
  <c r="EJ13" i="23" s="1"/>
  <c r="IY13" i="18"/>
  <c r="FI21" i="18"/>
  <c r="AZ15" i="18"/>
  <c r="BA10" i="23" s="1"/>
  <c r="HD15" i="18"/>
  <c r="HE10" i="23" s="1"/>
  <c r="EY17" i="18"/>
  <c r="EZ12" i="23" s="1"/>
  <c r="EZ216" i="23" s="1"/>
  <c r="OJ20" i="18"/>
  <c r="OK15" i="23" s="1"/>
  <c r="OK236" i="23" s="1"/>
  <c r="HF18" i="18"/>
  <c r="HG13" i="23" s="1"/>
  <c r="JR12" i="18"/>
  <c r="JS5" i="23" s="1"/>
  <c r="JP17" i="18"/>
  <c r="JQ12" i="23" s="1"/>
  <c r="JQ216" i="23" s="1"/>
  <c r="KX17" i="18"/>
  <c r="KY12" i="23" s="1"/>
  <c r="KY216" i="23" s="1"/>
  <c r="MF20" i="18"/>
  <c r="MG15" i="23" s="1"/>
  <c r="MG236" i="23" s="1"/>
  <c r="IA15" i="18"/>
  <c r="IB10" i="23" s="1"/>
  <c r="GK15" i="18"/>
  <c r="GL10" i="23" s="1"/>
  <c r="KE14" i="18"/>
  <c r="KF8" i="23" s="1"/>
  <c r="KF191" i="23" s="1"/>
  <c r="JJ21" i="18"/>
  <c r="AU20" i="18"/>
  <c r="AV15" i="23" s="1"/>
  <c r="AV236" i="23" s="1"/>
  <c r="NW19" i="18"/>
  <c r="NX14" i="23" s="1"/>
  <c r="LE15" i="18"/>
  <c r="LF10" i="23" s="1"/>
  <c r="BO15" i="18"/>
  <c r="BP10" i="23" s="1"/>
  <c r="BK21" i="18"/>
  <c r="KN15" i="18"/>
  <c r="KO10" i="23" s="1"/>
  <c r="AW11" i="18"/>
  <c r="AX4" i="23" s="1"/>
  <c r="NJ21" i="18"/>
  <c r="GD15" i="18"/>
  <c r="GE10" i="23" s="1"/>
  <c r="KJ15" i="18"/>
  <c r="KK10" i="23" s="1"/>
  <c r="LK16" i="18"/>
  <c r="LL11" i="23" s="1"/>
  <c r="AH11" i="18"/>
  <c r="AI4" i="23" s="1"/>
  <c r="BI13" i="18"/>
  <c r="EH19" i="18"/>
  <c r="EI14" i="23" s="1"/>
  <c r="MY18" i="18"/>
  <c r="MZ13" i="23" s="1"/>
  <c r="OK18" i="18"/>
  <c r="OL13" i="23" s="1"/>
  <c r="BS14" i="18"/>
  <c r="BT8" i="23" s="1"/>
  <c r="BT191" i="23" s="1"/>
  <c r="NC11" i="18"/>
  <c r="ND4" i="23" s="1"/>
  <c r="HZ18" i="18"/>
  <c r="IA13" i="23" s="1"/>
  <c r="NU19" i="18"/>
  <c r="NV14" i="23" s="1"/>
  <c r="EX20" i="18"/>
  <c r="EY15" i="23" s="1"/>
  <c r="EY236" i="23" s="1"/>
  <c r="NS20" i="18"/>
  <c r="NT15" i="23" s="1"/>
  <c r="NT236" i="23" s="1"/>
  <c r="V16" i="18"/>
  <c r="W11" i="23" s="1"/>
  <c r="HL18" i="18"/>
  <c r="HM13" i="23" s="1"/>
  <c r="LP18" i="18"/>
  <c r="LQ13" i="23" s="1"/>
  <c r="LN18" i="18"/>
  <c r="LO13" i="23" s="1"/>
  <c r="IJ21" i="18"/>
  <c r="KF17" i="18"/>
  <c r="KG12" i="23" s="1"/>
  <c r="KG216" i="23" s="1"/>
  <c r="MW15" i="18"/>
  <c r="MX10" i="23" s="1"/>
  <c r="EX13" i="18"/>
  <c r="OA13" i="18"/>
  <c r="GL19" i="18"/>
  <c r="GM14" i="23" s="1"/>
  <c r="GC11" i="18"/>
  <c r="GD4" i="23" s="1"/>
  <c r="HJ13" i="18"/>
  <c r="LE17" i="18"/>
  <c r="LF12" i="23" s="1"/>
  <c r="LF216" i="23" s="1"/>
  <c r="ET20" i="18"/>
  <c r="EU15" i="23" s="1"/>
  <c r="EU236" i="23" s="1"/>
  <c r="AV14" i="18"/>
  <c r="AW8" i="23" s="1"/>
  <c r="AW191" i="23" s="1"/>
  <c r="FQ13" i="18"/>
  <c r="ES15" i="18"/>
  <c r="ET10" i="23" s="1"/>
  <c r="EO13" i="18"/>
  <c r="GQ12" i="18"/>
  <c r="GR5" i="23" s="1"/>
  <c r="DR21" i="18"/>
  <c r="JZ13" i="18"/>
  <c r="H18" i="18"/>
  <c r="I13" i="23" s="1"/>
  <c r="MT15" i="18"/>
  <c r="MU10" i="23" s="1"/>
  <c r="AB13" i="18"/>
  <c r="OH15" i="18"/>
  <c r="OI10" i="23" s="1"/>
  <c r="MA21" i="18"/>
  <c r="JU13" i="18"/>
  <c r="NI21" i="18"/>
  <c r="AV12" i="18"/>
  <c r="AW5" i="23" s="1"/>
  <c r="OD13" i="18"/>
  <c r="DJ13" i="18"/>
  <c r="LQ19" i="18"/>
  <c r="LR14" i="23" s="1"/>
  <c r="MJ13" i="18"/>
  <c r="KO13" i="18"/>
  <c r="AI19" i="18"/>
  <c r="AJ14" i="23" s="1"/>
  <c r="CD18" i="18"/>
  <c r="CE13" i="23" s="1"/>
  <c r="AO11" i="18"/>
  <c r="AP4" i="23" s="1"/>
  <c r="CR20" i="18"/>
  <c r="CS15" i="23" s="1"/>
  <c r="CS236" i="23" s="1"/>
  <c r="GR17" i="18"/>
  <c r="GS12" i="23" s="1"/>
  <c r="GS216" i="23" s="1"/>
  <c r="LV11" i="18"/>
  <c r="LW4" i="23" s="1"/>
  <c r="KB14" i="18"/>
  <c r="KC8" i="23" s="1"/>
  <c r="KC191" i="23" s="1"/>
  <c r="JU12" i="18"/>
  <c r="JV5" i="23" s="1"/>
  <c r="NM17" i="18"/>
  <c r="NN12" i="23" s="1"/>
  <c r="NN216" i="23" s="1"/>
  <c r="KV12" i="18"/>
  <c r="KW5" i="23" s="1"/>
  <c r="KJ19" i="18"/>
  <c r="KK14" i="23" s="1"/>
  <c r="AD21" i="18"/>
  <c r="GL12" i="18"/>
  <c r="GM5" i="23" s="1"/>
  <c r="NP17" i="18"/>
  <c r="NQ12" i="23" s="1"/>
  <c r="NQ216" i="23" s="1"/>
  <c r="IQ20" i="18"/>
  <c r="IR15" i="23" s="1"/>
  <c r="IR236" i="23" s="1"/>
  <c r="AJ19" i="18"/>
  <c r="AK14" i="23" s="1"/>
  <c r="LA16" i="18"/>
  <c r="LB11" i="23" s="1"/>
  <c r="GI19" i="18"/>
  <c r="GJ14" i="23" s="1"/>
  <c r="EI11" i="18"/>
  <c r="EJ4" i="23" s="1"/>
  <c r="HY14" i="18"/>
  <c r="HZ8" i="23" s="1"/>
  <c r="HZ191" i="23" s="1"/>
  <c r="HN14" i="18"/>
  <c r="HO8" i="23" s="1"/>
  <c r="HO191" i="23" s="1"/>
  <c r="ML21" i="18"/>
  <c r="CG18" i="18"/>
  <c r="CH13" i="23" s="1"/>
  <c r="JW15" i="18"/>
  <c r="JX10" i="23" s="1"/>
  <c r="AO13" i="18"/>
  <c r="Q11" i="18"/>
  <c r="R4" i="23" s="1"/>
  <c r="GY21" i="18"/>
  <c r="HF20" i="18"/>
  <c r="HG15" i="23" s="1"/>
  <c r="HG236" i="23" s="1"/>
  <c r="FT11" i="18"/>
  <c r="FU4" i="23" s="1"/>
  <c r="BS11" i="18"/>
  <c r="BT4" i="23" s="1"/>
  <c r="OD19" i="18"/>
  <c r="OE14" i="23" s="1"/>
  <c r="GD11" i="18"/>
  <c r="GE4" i="23" s="1"/>
  <c r="GK16" i="18"/>
  <c r="GL11" i="23" s="1"/>
  <c r="LO12" i="18"/>
  <c r="LP5" i="23" s="1"/>
  <c r="KV13" i="18"/>
  <c r="DT13" i="18"/>
  <c r="EQ20" i="18"/>
  <c r="ER15" i="23" s="1"/>
  <c r="ER236" i="23" s="1"/>
  <c r="IJ19" i="18"/>
  <c r="IK14" i="23" s="1"/>
  <c r="CH18" i="18"/>
  <c r="CI13" i="23" s="1"/>
  <c r="GD19" i="18"/>
  <c r="GE14" i="23" s="1"/>
  <c r="V19" i="18"/>
  <c r="W14" i="23" s="1"/>
  <c r="JY14" i="18"/>
  <c r="JZ8" i="23" s="1"/>
  <c r="JZ191" i="23" s="1"/>
  <c r="LF15" i="18"/>
  <c r="LG10" i="23" s="1"/>
  <c r="CK21" i="18"/>
  <c r="HN20" i="18"/>
  <c r="HO15" i="23" s="1"/>
  <c r="HO236" i="23" s="1"/>
  <c r="NA20" i="18"/>
  <c r="NB15" i="23" s="1"/>
  <c r="NB236" i="23" s="1"/>
  <c r="HD11" i="18"/>
  <c r="HE4" i="23" s="1"/>
  <c r="HN15" i="18"/>
  <c r="HO10" i="23" s="1"/>
  <c r="AY11" i="18"/>
  <c r="AZ4" i="23" s="1"/>
  <c r="MP12" i="18"/>
  <c r="MQ5" i="23" s="1"/>
  <c r="BG20" i="18"/>
  <c r="BH15" i="23" s="1"/>
  <c r="BH236" i="23" s="1"/>
  <c r="IM16" i="18"/>
  <c r="IN11" i="23" s="1"/>
  <c r="EX11" i="18"/>
  <c r="EY4" i="23" s="1"/>
  <c r="JF14" i="18"/>
  <c r="JG8" i="23" s="1"/>
  <c r="JG191" i="23" s="1"/>
  <c r="BK13" i="18"/>
  <c r="LW16" i="18"/>
  <c r="LX11" i="23" s="1"/>
  <c r="BF14" i="18"/>
  <c r="BG8" i="23" s="1"/>
  <c r="BG191" i="23" s="1"/>
  <c r="LE16" i="18"/>
  <c r="LF11" i="23" s="1"/>
  <c r="BL11" i="18"/>
  <c r="BM4" i="23" s="1"/>
  <c r="DE14" i="18"/>
  <c r="DF8" i="23" s="1"/>
  <c r="DF191" i="23" s="1"/>
  <c r="CJ16" i="18"/>
  <c r="CK11" i="23" s="1"/>
  <c r="KU21" i="18"/>
  <c r="MK16" i="18"/>
  <c r="ML11" i="23" s="1"/>
  <c r="HF21" i="18"/>
  <c r="DK12" i="18"/>
  <c r="DL5" i="23" s="1"/>
  <c r="JS13" i="18"/>
  <c r="LM13" i="18"/>
  <c r="JK17" i="18"/>
  <c r="JL12" i="23" s="1"/>
  <c r="JL216" i="23" s="1"/>
  <c r="CX21" i="18"/>
  <c r="AZ20" i="18"/>
  <c r="BA15" i="23" s="1"/>
  <c r="BA236" i="23" s="1"/>
  <c r="EZ11" i="18"/>
  <c r="FA4" i="23" s="1"/>
  <c r="OL18" i="18"/>
  <c r="OM13" i="23" s="1"/>
  <c r="JO19" i="18"/>
  <c r="JP14" i="23" s="1"/>
  <c r="MN18" i="18"/>
  <c r="MO13" i="23" s="1"/>
  <c r="MQ16" i="18"/>
  <c r="MR11" i="23" s="1"/>
  <c r="HP18" i="18"/>
  <c r="HQ13" i="23" s="1"/>
  <c r="NH21" i="18"/>
  <c r="LK15" i="18"/>
  <c r="LL10" i="23" s="1"/>
  <c r="LU19" i="18"/>
  <c r="LV14" i="23" s="1"/>
  <c r="IL15" i="18"/>
  <c r="IM10" i="23" s="1"/>
  <c r="N15" i="18"/>
  <c r="O10" i="23" s="1"/>
  <c r="JE20" i="18"/>
  <c r="JF15" i="23" s="1"/>
  <c r="JF236" i="23" s="1"/>
  <c r="LL19" i="18"/>
  <c r="LM14" i="23" s="1"/>
  <c r="DB15" i="18"/>
  <c r="DC10" i="23" s="1"/>
  <c r="KE20" i="18"/>
  <c r="KF15" i="23" s="1"/>
  <c r="KF236" i="23" s="1"/>
  <c r="ME11" i="18"/>
  <c r="MF4" i="23" s="1"/>
  <c r="EX19" i="18"/>
  <c r="EY14" i="23" s="1"/>
  <c r="AA15" i="18"/>
  <c r="AB10" i="23" s="1"/>
  <c r="MC15" i="18"/>
  <c r="MD10" i="23" s="1"/>
  <c r="CS20" i="18"/>
  <c r="CT15" i="23" s="1"/>
  <c r="CT236" i="23" s="1"/>
  <c r="AE15" i="18"/>
  <c r="AF10" i="23" s="1"/>
  <c r="HW13" i="18"/>
  <c r="DZ18" i="18"/>
  <c r="EA13" i="23" s="1"/>
  <c r="HK17" i="18"/>
  <c r="HL12" i="23" s="1"/>
  <c r="HL216" i="23" s="1"/>
  <c r="HL15" i="18"/>
  <c r="HM10" i="23" s="1"/>
  <c r="DP21" i="18"/>
  <c r="DS15" i="18"/>
  <c r="DT10" i="23" s="1"/>
  <c r="I21" i="18"/>
  <c r="CL15" i="18"/>
  <c r="CM10" i="23" s="1"/>
  <c r="KO20" i="18"/>
  <c r="KP15" i="23" s="1"/>
  <c r="KP236" i="23" s="1"/>
  <c r="KL13" i="18"/>
  <c r="LX15" i="18"/>
  <c r="LY10" i="23" s="1"/>
  <c r="JL20" i="18"/>
  <c r="JM15" i="23" s="1"/>
  <c r="JM236" i="23" s="1"/>
  <c r="MC17" i="18"/>
  <c r="MD12" i="23" s="1"/>
  <c r="MD216" i="23" s="1"/>
  <c r="DK21" i="18"/>
  <c r="HZ14" i="18"/>
  <c r="IA8" i="23" s="1"/>
  <c r="IA191" i="23" s="1"/>
  <c r="KY16" i="18"/>
  <c r="KZ11" i="23" s="1"/>
  <c r="IQ13" i="18"/>
  <c r="MZ15" i="18"/>
  <c r="NA10" i="23" s="1"/>
  <c r="JC12" i="18"/>
  <c r="JD5" i="23" s="1"/>
  <c r="CN21" i="18"/>
  <c r="DH13" i="18"/>
  <c r="LK21" i="18"/>
  <c r="IB21" i="18"/>
  <c r="JG15" i="18"/>
  <c r="JH10" i="23" s="1"/>
  <c r="FI17" i="18"/>
  <c r="FJ12" i="23" s="1"/>
  <c r="FJ216" i="23" s="1"/>
  <c r="GS13" i="18"/>
  <c r="Z13" i="18"/>
  <c r="KO15" i="18"/>
  <c r="KP10" i="23" s="1"/>
  <c r="EF13" i="18"/>
  <c r="MX21" i="18"/>
  <c r="ER13" i="18"/>
  <c r="LQ15" i="18"/>
  <c r="LR10" i="23" s="1"/>
  <c r="HX11" i="18"/>
  <c r="HY4" i="23" s="1"/>
  <c r="OB12" i="18"/>
  <c r="OC5" i="23" s="1"/>
  <c r="NV17" i="18"/>
  <c r="NW12" i="23" s="1"/>
  <c r="NW216" i="23" s="1"/>
  <c r="EX15" i="18"/>
  <c r="EY10" i="23" s="1"/>
  <c r="JP11" i="18"/>
  <c r="JQ4" i="23" s="1"/>
  <c r="KG21" i="18"/>
  <c r="JT17" i="18"/>
  <c r="JU12" i="23" s="1"/>
  <c r="JU216" i="23" s="1"/>
  <c r="CA13" i="18"/>
  <c r="IZ15" i="18"/>
  <c r="JA10" i="23" s="1"/>
  <c r="KR12" i="18"/>
  <c r="KS5" i="23" s="1"/>
  <c r="EU13" i="18"/>
  <c r="LF18" i="18"/>
  <c r="LG13" i="23" s="1"/>
  <c r="GK20" i="18"/>
  <c r="GL15" i="23" s="1"/>
  <c r="GL236" i="23" s="1"/>
  <c r="DP16" i="18"/>
  <c r="DQ11" i="23" s="1"/>
  <c r="IV13" i="18"/>
  <c r="MZ20" i="18"/>
  <c r="NA15" i="23" s="1"/>
  <c r="NA236" i="23" s="1"/>
  <c r="FW13" i="18"/>
  <c r="C16" i="18"/>
  <c r="D11" i="23" s="1"/>
  <c r="FK13" i="18"/>
  <c r="MB15" i="18"/>
  <c r="MC10" i="23" s="1"/>
  <c r="BP19" i="18"/>
  <c r="BQ14" i="23" s="1"/>
  <c r="CN19" i="18"/>
  <c r="CO14" i="23" s="1"/>
  <c r="MU19" i="18"/>
  <c r="MV14" i="23" s="1"/>
  <c r="D18" i="18"/>
  <c r="E13" i="23" s="1"/>
  <c r="IH12" i="18"/>
  <c r="II5" i="23" s="1"/>
  <c r="GI18" i="18"/>
  <c r="GJ13" i="23" s="1"/>
  <c r="LO14" i="18"/>
  <c r="LP8" i="23" s="1"/>
  <c r="LP191" i="23" s="1"/>
  <c r="IW14" i="18"/>
  <c r="IX8" i="23" s="1"/>
  <c r="IX191" i="23" s="1"/>
  <c r="IM11" i="18"/>
  <c r="IN4" i="23" s="1"/>
  <c r="EB20" i="18"/>
  <c r="EC15" i="23" s="1"/>
  <c r="EC236" i="23" s="1"/>
  <c r="JH21" i="18"/>
  <c r="LU14" i="18"/>
  <c r="LV8" i="23" s="1"/>
  <c r="LV191" i="23" s="1"/>
  <c r="BS21" i="18"/>
  <c r="CH15" i="18"/>
  <c r="CI10" i="23" s="1"/>
  <c r="NG20" i="18"/>
  <c r="NH15" i="23" s="1"/>
  <c r="NH236" i="23" s="1"/>
  <c r="DS19" i="18"/>
  <c r="DT14" i="23" s="1"/>
  <c r="LM20" i="18"/>
  <c r="LN15" i="23" s="1"/>
  <c r="LN236" i="23" s="1"/>
  <c r="MM13" i="18"/>
  <c r="DC20" i="18"/>
  <c r="DD15" i="23" s="1"/>
  <c r="DD236" i="23" s="1"/>
  <c r="EO19" i="18"/>
  <c r="EP14" i="23" s="1"/>
  <c r="KZ13" i="18"/>
  <c r="KQ20" i="18"/>
  <c r="KR15" i="23" s="1"/>
  <c r="KR236" i="23" s="1"/>
  <c r="IF21" i="18"/>
  <c r="BW21" i="18"/>
  <c r="MF11" i="18"/>
  <c r="MG4" i="23" s="1"/>
  <c r="BM11" i="18"/>
  <c r="BN4" i="23" s="1"/>
  <c r="CL20" i="18"/>
  <c r="CM15" i="23" s="1"/>
  <c r="CM236" i="23" s="1"/>
  <c r="GG17" i="18"/>
  <c r="GH12" i="23" s="1"/>
  <c r="GH216" i="23" s="1"/>
  <c r="BS13" i="18"/>
  <c r="DR16" i="18"/>
  <c r="DS11" i="23" s="1"/>
  <c r="ES11" i="18"/>
  <c r="ET4" i="23" s="1"/>
  <c r="AO19" i="18"/>
  <c r="AP14" i="23" s="1"/>
  <c r="BP20" i="18"/>
  <c r="BQ15" i="23" s="1"/>
  <c r="BQ236" i="23" s="1"/>
  <c r="IY17" i="18"/>
  <c r="IZ12" i="23" s="1"/>
  <c r="IZ216" i="23" s="1"/>
  <c r="GR20" i="18"/>
  <c r="GS15" i="23" s="1"/>
  <c r="GS236" i="23" s="1"/>
  <c r="GM19" i="18"/>
  <c r="GN14" i="23" s="1"/>
  <c r="MO11" i="18"/>
  <c r="MP4" i="23" s="1"/>
  <c r="MI20" i="18"/>
  <c r="MJ15" i="23" s="1"/>
  <c r="MJ236" i="23" s="1"/>
  <c r="CB11" i="18"/>
  <c r="CC4" i="23" s="1"/>
  <c r="LJ12" i="18"/>
  <c r="LK5" i="23" s="1"/>
  <c r="LE14" i="18"/>
  <c r="LF8" i="23" s="1"/>
  <c r="LF191" i="23" s="1"/>
  <c r="DT20" i="18"/>
  <c r="DU15" i="23" s="1"/>
  <c r="DU236" i="23" s="1"/>
  <c r="IA12" i="18"/>
  <c r="IB5" i="23" s="1"/>
  <c r="HY11" i="18"/>
  <c r="HZ4" i="23" s="1"/>
  <c r="LI12" i="18"/>
  <c r="LJ5" i="23" s="1"/>
  <c r="EY21" i="18"/>
  <c r="CZ20" i="18"/>
  <c r="DA15" i="23" s="1"/>
  <c r="DA236" i="23" s="1"/>
  <c r="DA13" i="18"/>
  <c r="CD14" i="18"/>
  <c r="CE8" i="23" s="1"/>
  <c r="CE191" i="23" s="1"/>
  <c r="AP19" i="18"/>
  <c r="AQ14" i="23" s="1"/>
  <c r="CU21" i="18"/>
  <c r="GG15" i="18"/>
  <c r="GH10" i="23" s="1"/>
  <c r="FI20" i="18"/>
  <c r="FJ15" i="23" s="1"/>
  <c r="FJ236" i="23" s="1"/>
  <c r="NP14" i="18"/>
  <c r="NQ8" i="23" s="1"/>
  <c r="NQ191" i="23" s="1"/>
  <c r="MF12" i="18"/>
  <c r="MG5" i="23" s="1"/>
  <c r="HI20" i="18"/>
  <c r="HJ15" i="23" s="1"/>
  <c r="HJ236" i="23" s="1"/>
  <c r="NJ13" i="18"/>
  <c r="R11" i="18"/>
  <c r="S4" i="23" s="1"/>
  <c r="NA18" i="18"/>
  <c r="NB13" i="23" s="1"/>
  <c r="EN19" i="18"/>
  <c r="EO14" i="23" s="1"/>
  <c r="FH19" i="18"/>
  <c r="FI14" i="23" s="1"/>
  <c r="L18" i="18"/>
  <c r="M13" i="23" s="1"/>
  <c r="NQ12" i="18"/>
  <c r="NR5" i="23" s="1"/>
  <c r="MA20" i="18"/>
  <c r="MB15" i="23" s="1"/>
  <c r="MB236" i="23" s="1"/>
  <c r="FV15" i="18"/>
  <c r="FW10" i="23" s="1"/>
  <c r="NA13" i="18"/>
  <c r="F20" i="18"/>
  <c r="G15" i="23" s="1"/>
  <c r="LB14" i="18"/>
  <c r="LC8" i="23" s="1"/>
  <c r="LC191" i="23" s="1"/>
  <c r="EA13" i="18"/>
  <c r="M13" i="18"/>
  <c r="MQ20" i="18"/>
  <c r="MR15" i="23" s="1"/>
  <c r="MR236" i="23" s="1"/>
  <c r="ES21" i="18"/>
  <c r="NV21" i="18"/>
  <c r="HM18" i="18"/>
  <c r="HN13" i="23" s="1"/>
  <c r="FP13" i="18"/>
  <c r="KV19" i="18"/>
  <c r="KW14" i="23" s="1"/>
  <c r="EA19" i="18"/>
  <c r="EB14" i="23" s="1"/>
  <c r="EE13" i="18"/>
  <c r="IU17" i="18"/>
  <c r="IV12" i="23" s="1"/>
  <c r="IV216" i="23" s="1"/>
  <c r="L14" i="18"/>
  <c r="M8" i="23" s="1"/>
  <c r="M191" i="23" s="1"/>
  <c r="KE16" i="18"/>
  <c r="KF11" i="23" s="1"/>
  <c r="EJ13" i="18"/>
  <c r="BE16" i="18"/>
  <c r="BF11" i="23" s="1"/>
  <c r="AZ17" i="18"/>
  <c r="BA12" i="23" s="1"/>
  <c r="BA216" i="23" s="1"/>
  <c r="V18" i="18"/>
  <c r="W13" i="23" s="1"/>
  <c r="JB14" i="18"/>
  <c r="JC8" i="23" s="1"/>
  <c r="JC191" i="23" s="1"/>
  <c r="LG17" i="18"/>
  <c r="LH12" i="23" s="1"/>
  <c r="LH216" i="23" s="1"/>
  <c r="CC19" i="18"/>
  <c r="CD14" i="23" s="1"/>
  <c r="DL14" i="18"/>
  <c r="DM8" i="23" s="1"/>
  <c r="DM191" i="23" s="1"/>
  <c r="AC13" i="18"/>
  <c r="NL20" i="18"/>
  <c r="NM15" i="23" s="1"/>
  <c r="NM236" i="23" s="1"/>
  <c r="LM18" i="18"/>
  <c r="LN13" i="23" s="1"/>
  <c r="IC16" i="18"/>
  <c r="ID11" i="23" s="1"/>
  <c r="LL12" i="18"/>
  <c r="LM5" i="23" s="1"/>
  <c r="CL19" i="18"/>
  <c r="CM14" i="23" s="1"/>
  <c r="CU17" i="18"/>
  <c r="CV12" i="23" s="1"/>
  <c r="CV216" i="23" s="1"/>
  <c r="CY13" i="18"/>
  <c r="HQ21" i="18"/>
  <c r="JZ20" i="18"/>
  <c r="KA15" i="23" s="1"/>
  <c r="KA236" i="23" s="1"/>
  <c r="JC13" i="18"/>
  <c r="IZ13" i="18"/>
  <c r="BQ20" i="18"/>
  <c r="BR15" i="23" s="1"/>
  <c r="BR236" i="23" s="1"/>
  <c r="EP21" i="18"/>
  <c r="DA20" i="18"/>
  <c r="DB15" i="23" s="1"/>
  <c r="DB236" i="23" s="1"/>
  <c r="FI18" i="18"/>
  <c r="FJ13" i="23" s="1"/>
  <c r="HH20" i="18"/>
  <c r="HI15" i="23" s="1"/>
  <c r="HI236" i="23" s="1"/>
  <c r="KY20" i="18"/>
  <c r="KZ15" i="23" s="1"/>
  <c r="KZ236" i="23" s="1"/>
  <c r="ET13" i="18"/>
  <c r="FS21" i="18"/>
  <c r="GH18" i="18"/>
  <c r="GI13" i="23" s="1"/>
  <c r="FS18" i="18"/>
  <c r="FT13" i="23" s="1"/>
  <c r="HK20" i="18"/>
  <c r="HL15" i="23" s="1"/>
  <c r="HL236" i="23" s="1"/>
  <c r="JL18" i="18"/>
  <c r="JM13" i="23" s="1"/>
  <c r="CO15" i="18"/>
  <c r="CP10" i="23" s="1"/>
  <c r="DG15" i="18"/>
  <c r="DH10" i="23" s="1"/>
  <c r="FO13" i="18"/>
  <c r="JW12" i="18"/>
  <c r="JX5" i="23" s="1"/>
  <c r="NK15" i="18"/>
  <c r="NL10" i="23" s="1"/>
  <c r="KQ15" i="18"/>
  <c r="KR10" i="23" s="1"/>
  <c r="LB13" i="18"/>
  <c r="NK20" i="18"/>
  <c r="NL15" i="23" s="1"/>
  <c r="NL236" i="23" s="1"/>
  <c r="FW20" i="18"/>
  <c r="FX15" i="23" s="1"/>
  <c r="FX236" i="23" s="1"/>
  <c r="HQ13" i="18"/>
  <c r="KY19" i="18"/>
  <c r="KZ14" i="23" s="1"/>
  <c r="AF21" i="18"/>
  <c r="JX20" i="18"/>
  <c r="JY15" i="23" s="1"/>
  <c r="JY236" i="23" s="1"/>
  <c r="EN15" i="18"/>
  <c r="EO10" i="23" s="1"/>
  <c r="MZ21" i="18"/>
  <c r="HW15" i="18"/>
  <c r="HX10" i="23" s="1"/>
  <c r="DW15" i="18"/>
  <c r="DX10" i="23" s="1"/>
  <c r="NE12" i="18"/>
  <c r="NF5" i="23" s="1"/>
  <c r="AF20" i="18"/>
  <c r="AG15" i="23" s="1"/>
  <c r="AG236" i="23" s="1"/>
  <c r="HD16" i="18"/>
  <c r="HE11" i="23" s="1"/>
  <c r="HH12" i="18"/>
  <c r="HI5" i="23" s="1"/>
  <c r="HE11" i="18"/>
  <c r="HF4" i="23" s="1"/>
  <c r="NJ14" i="18"/>
  <c r="NK8" i="23" s="1"/>
  <c r="NK191" i="23" s="1"/>
  <c r="IL21" i="18"/>
  <c r="KN11" i="18"/>
  <c r="KO4" i="23" s="1"/>
  <c r="MN16" i="18"/>
  <c r="MO11" i="23" s="1"/>
  <c r="OA15" i="18"/>
  <c r="OB10" i="23" s="1"/>
  <c r="LO15" i="18"/>
  <c r="LP10" i="23" s="1"/>
  <c r="OC19" i="18"/>
  <c r="OD14" i="23" s="1"/>
  <c r="JI15" i="18"/>
  <c r="JJ10" i="23" s="1"/>
  <c r="MW20" i="18"/>
  <c r="MX15" i="23" s="1"/>
  <c r="MX236" i="23" s="1"/>
  <c r="CU13" i="18"/>
  <c r="LX11" i="18"/>
  <c r="LY4" i="23" s="1"/>
  <c r="GP14" i="18"/>
  <c r="GQ8" i="23" s="1"/>
  <c r="GQ191" i="23" s="1"/>
  <c r="CC13" i="18"/>
  <c r="KT15" i="18"/>
  <c r="KU10" i="23" s="1"/>
  <c r="EL13" i="18"/>
  <c r="GM13" i="18"/>
  <c r="NI14" i="18"/>
  <c r="NJ8" i="23" s="1"/>
  <c r="NJ191" i="23" s="1"/>
  <c r="HG16" i="18"/>
  <c r="HH11" i="23" s="1"/>
  <c r="DP15" i="18"/>
  <c r="DQ10" i="23" s="1"/>
  <c r="HR14" i="18"/>
  <c r="HS8" i="23" s="1"/>
  <c r="HS191" i="23" s="1"/>
  <c r="FN18" i="18"/>
  <c r="FO13" i="23" s="1"/>
  <c r="FJ15" i="18"/>
  <c r="FK10" i="23" s="1"/>
  <c r="F18" i="18"/>
  <c r="G13" i="23" s="1"/>
  <c r="IX15" i="18"/>
  <c r="IY10" i="23" s="1"/>
  <c r="BY13" i="18"/>
  <c r="JI18" i="18"/>
  <c r="JJ13" i="23" s="1"/>
  <c r="P18" i="18"/>
  <c r="Q13" i="23" s="1"/>
  <c r="W20" i="18"/>
  <c r="X15" i="23" s="1"/>
  <c r="AI21" i="18"/>
  <c r="M20" i="18"/>
  <c r="N15" i="23" s="1"/>
  <c r="N236" i="23" s="1"/>
  <c r="ML11" i="18"/>
  <c r="MM4" i="23" s="1"/>
  <c r="IV15" i="18"/>
  <c r="IW10" i="23" s="1"/>
  <c r="II15" i="18"/>
  <c r="IJ10" i="23" s="1"/>
  <c r="AY20" i="18"/>
  <c r="AZ15" i="23" s="1"/>
  <c r="AZ236" i="23" s="1"/>
  <c r="NB13" i="18"/>
  <c r="GH13" i="18"/>
  <c r="ED21" i="18"/>
  <c r="FN16" i="18"/>
  <c r="FO11" i="23" s="1"/>
  <c r="JQ18" i="18"/>
  <c r="JR13" i="23" s="1"/>
  <c r="GW15" i="18"/>
  <c r="GX10" i="23" s="1"/>
  <c r="JW13" i="18"/>
  <c r="JN16" i="18"/>
  <c r="JO11" i="23" s="1"/>
  <c r="FB15" i="18"/>
  <c r="FC10" i="23" s="1"/>
  <c r="LA20" i="18"/>
  <c r="LB15" i="23" s="1"/>
  <c r="LB236" i="23" s="1"/>
  <c r="C21" i="18"/>
  <c r="D233" i="23" s="1"/>
  <c r="E233" i="23" s="1"/>
  <c r="EO15" i="18"/>
  <c r="EP10" i="23" s="1"/>
  <c r="I15" i="18"/>
  <c r="J10" i="23" s="1"/>
  <c r="DN13" i="18"/>
  <c r="FJ21" i="18"/>
  <c r="LI20" i="18"/>
  <c r="LJ15" i="23" s="1"/>
  <c r="LJ236" i="23" s="1"/>
  <c r="GM20" i="18"/>
  <c r="GN15" i="23" s="1"/>
  <c r="GN236" i="23" s="1"/>
  <c r="EU21" i="18"/>
  <c r="JQ16" i="18"/>
  <c r="JR11" i="23" s="1"/>
  <c r="FU18" i="18"/>
  <c r="FV13" i="23" s="1"/>
  <c r="LW12" i="18"/>
  <c r="LX5" i="23" s="1"/>
  <c r="EQ15" i="18"/>
  <c r="ER10" i="23" s="1"/>
  <c r="MQ18" i="18"/>
  <c r="MR13" i="23" s="1"/>
  <c r="HT13" i="18"/>
  <c r="LC11" i="18"/>
  <c r="LD4" i="23" s="1"/>
  <c r="ER20" i="18"/>
  <c r="ES15" i="23" s="1"/>
  <c r="ES236" i="23" s="1"/>
  <c r="IR17" i="18"/>
  <c r="IS12" i="23" s="1"/>
  <c r="IS216" i="23" s="1"/>
  <c r="EF21" i="18"/>
  <c r="CY15" i="18"/>
  <c r="CZ10" i="23" s="1"/>
  <c r="DA21" i="18"/>
  <c r="IG13" i="18"/>
  <c r="DK20" i="18"/>
  <c r="DL15" i="23" s="1"/>
  <c r="DL236" i="23" s="1"/>
  <c r="DW12" i="18"/>
  <c r="DX5" i="23" s="1"/>
  <c r="EZ14" i="18"/>
  <c r="FA8" i="23" s="1"/>
  <c r="FA191" i="23" s="1"/>
  <c r="GE11" i="18"/>
  <c r="GF4" i="23" s="1"/>
  <c r="IT11" i="18"/>
  <c r="IU4" i="23" s="1"/>
  <c r="CQ19" i="18"/>
  <c r="CR14" i="23" s="1"/>
  <c r="HZ12" i="18"/>
  <c r="IA5" i="23" s="1"/>
  <c r="IT16" i="18"/>
  <c r="IU11" i="23" s="1"/>
  <c r="MN11" i="18"/>
  <c r="MO4" i="23" s="1"/>
  <c r="MU14" i="18"/>
  <c r="MV8" i="23" s="1"/>
  <c r="MV191" i="23" s="1"/>
  <c r="ID20" i="18"/>
  <c r="IE15" i="23" s="1"/>
  <c r="IE236" i="23" s="1"/>
  <c r="LZ11" i="18"/>
  <c r="MA4" i="23" s="1"/>
  <c r="E12" i="18"/>
  <c r="F5" i="23" s="1"/>
  <c r="HS19" i="18"/>
  <c r="HT14" i="23" s="1"/>
  <c r="FH21" i="18"/>
  <c r="CV13" i="18"/>
  <c r="BW14" i="18"/>
  <c r="BX8" i="23" s="1"/>
  <c r="BX191" i="23" s="1"/>
  <c r="IM17" i="18"/>
  <c r="IN12" i="23" s="1"/>
  <c r="IN216" i="23" s="1"/>
  <c r="KH20" i="18"/>
  <c r="KI15" i="23" s="1"/>
  <c r="KI236" i="23" s="1"/>
  <c r="NB21" i="18"/>
  <c r="BQ15" i="18"/>
  <c r="BR10" i="23" s="1"/>
  <c r="LM14" i="18"/>
  <c r="LN8" i="23" s="1"/>
  <c r="LN191" i="23" s="1"/>
  <c r="JH17" i="18"/>
  <c r="JI12" i="23" s="1"/>
  <c r="JI216" i="23" s="1"/>
  <c r="AH13" i="18"/>
  <c r="HL17" i="18"/>
  <c r="HM12" i="23" s="1"/>
  <c r="HM216" i="23" s="1"/>
  <c r="CR18" i="18"/>
  <c r="CS13" i="23" s="1"/>
  <c r="JK19" i="18"/>
  <c r="JL14" i="23" s="1"/>
  <c r="HF14" i="18"/>
  <c r="HG8" i="23" s="1"/>
  <c r="HG191" i="23" s="1"/>
  <c r="BM16" i="18"/>
  <c r="BN11" i="23" s="1"/>
  <c r="BS17" i="18"/>
  <c r="BT12" i="23" s="1"/>
  <c r="BT216" i="23" s="1"/>
  <c r="KN16" i="18"/>
  <c r="KO11" i="23" s="1"/>
  <c r="JA19" i="18"/>
  <c r="JB14" i="23" s="1"/>
  <c r="HK12" i="18"/>
  <c r="HL5" i="23" s="1"/>
  <c r="NU11" i="18"/>
  <c r="NV4" i="23" s="1"/>
  <c r="IX16" i="18"/>
  <c r="IY11" i="23" s="1"/>
  <c r="GN18" i="18"/>
  <c r="GO13" i="23" s="1"/>
  <c r="GG16" i="18"/>
  <c r="GH11" i="23" s="1"/>
  <c r="NJ16" i="18"/>
  <c r="NK11" i="23" s="1"/>
  <c r="GS16" i="18"/>
  <c r="GT11" i="23" s="1"/>
  <c r="IU15" i="18"/>
  <c r="IV10" i="23" s="1"/>
  <c r="KK12" i="18"/>
  <c r="KL5" i="23" s="1"/>
  <c r="NQ20" i="18"/>
  <c r="NR15" i="23" s="1"/>
  <c r="NR236" i="23" s="1"/>
  <c r="DV20" i="18"/>
  <c r="DW15" i="23" s="1"/>
  <c r="DW236" i="23" s="1"/>
  <c r="AP18" i="18"/>
  <c r="AQ13" i="23" s="1"/>
  <c r="CF20" i="18"/>
  <c r="CG15" i="23" s="1"/>
  <c r="CG236" i="23" s="1"/>
  <c r="LD18" i="18"/>
  <c r="LE13" i="23" s="1"/>
  <c r="X11" i="18"/>
  <c r="Y4" i="23" s="1"/>
  <c r="FV19" i="18"/>
  <c r="FW14" i="23" s="1"/>
  <c r="NB18" i="18"/>
  <c r="NC13" i="23" s="1"/>
  <c r="JX19" i="18"/>
  <c r="JY14" i="23" s="1"/>
  <c r="BN21" i="18"/>
  <c r="MS11" i="18"/>
  <c r="MT4" i="23" s="1"/>
  <c r="FS14" i="18"/>
  <c r="FT8" i="23" s="1"/>
  <c r="FT191" i="23" s="1"/>
  <c r="HC20" i="18"/>
  <c r="HD15" i="23" s="1"/>
  <c r="HD236" i="23" s="1"/>
  <c r="JA18" i="18"/>
  <c r="JB13" i="23" s="1"/>
  <c r="LH11" i="18"/>
  <c r="LI4" i="23" s="1"/>
  <c r="DB14" i="18"/>
  <c r="DC8" i="23" s="1"/>
  <c r="DC191" i="23" s="1"/>
  <c r="MN19" i="18"/>
  <c r="MO14" i="23" s="1"/>
  <c r="FD11" i="18"/>
  <c r="FE4" i="23" s="1"/>
  <c r="DU17" i="18"/>
  <c r="DV12" i="23" s="1"/>
  <c r="DV216" i="23" s="1"/>
  <c r="ND13" i="18"/>
  <c r="JV11" i="18"/>
  <c r="JW4" i="23" s="1"/>
  <c r="MK13" i="18"/>
  <c r="IB13" i="18"/>
  <c r="FN13" i="18"/>
  <c r="CX13" i="18"/>
  <c r="JZ21" i="18"/>
  <c r="OH19" i="18"/>
  <c r="OI14" i="23" s="1"/>
  <c r="GG14" i="18"/>
  <c r="GH8" i="23" s="1"/>
  <c r="GH191" i="23" s="1"/>
  <c r="LW13" i="18"/>
  <c r="NB17" i="18"/>
  <c r="NC12" i="23" s="1"/>
  <c r="NC216" i="23" s="1"/>
  <c r="IS21" i="18"/>
  <c r="MO15" i="18"/>
  <c r="MP10" i="23" s="1"/>
  <c r="NS15" i="18"/>
  <c r="NT10" i="23" s="1"/>
  <c r="ND20" i="18"/>
  <c r="NE15" i="23" s="1"/>
  <c r="NE236" i="23" s="1"/>
  <c r="LH18" i="18"/>
  <c r="LI13" i="23" s="1"/>
  <c r="LC18" i="18"/>
  <c r="LD13" i="23" s="1"/>
  <c r="JU17" i="18"/>
  <c r="JV12" i="23" s="1"/>
  <c r="JV216" i="23" s="1"/>
  <c r="MA11" i="18"/>
  <c r="MB4" i="23" s="1"/>
  <c r="CW20" i="18"/>
  <c r="CX15" i="23" s="1"/>
  <c r="CX236" i="23" s="1"/>
  <c r="BE18" i="18"/>
  <c r="BF13" i="23" s="1"/>
  <c r="LE12" i="18"/>
  <c r="LF5" i="23" s="1"/>
  <c r="MM11" i="18"/>
  <c r="MN4" i="23" s="1"/>
  <c r="OL13" i="18"/>
  <c r="IC15" i="18"/>
  <c r="ID10" i="23" s="1"/>
  <c r="LW15" i="18"/>
  <c r="LX10" i="23" s="1"/>
  <c r="MC19" i="18"/>
  <c r="MD14" i="23" s="1"/>
  <c r="O11" i="18"/>
  <c r="P4" i="23" s="1"/>
  <c r="GX11" i="18"/>
  <c r="GY4" i="23" s="1"/>
  <c r="BE21" i="18"/>
  <c r="HJ18" i="18"/>
  <c r="HK13" i="23" s="1"/>
  <c r="IG19" i="18"/>
  <c r="IH14" i="23" s="1"/>
  <c r="FL12" i="18"/>
  <c r="FM5" i="23" s="1"/>
  <c r="W14" i="18"/>
  <c r="X8" i="23" s="1"/>
  <c r="X191" i="23" s="1"/>
  <c r="LE18" i="18"/>
  <c r="LF13" i="23" s="1"/>
  <c r="HB20" i="18"/>
  <c r="HC15" i="23" s="1"/>
  <c r="HC236" i="23" s="1"/>
  <c r="EB13" i="18"/>
  <c r="IL20" i="18"/>
  <c r="IM15" i="23" s="1"/>
  <c r="IM236" i="23" s="1"/>
  <c r="MU12" i="18"/>
  <c r="MV5" i="23" s="1"/>
  <c r="FF15" i="18"/>
  <c r="FG10" i="23" s="1"/>
  <c r="KL18" i="18"/>
  <c r="KM13" i="23" s="1"/>
  <c r="KS20" i="18"/>
  <c r="KT15" i="23" s="1"/>
  <c r="KT236" i="23" s="1"/>
  <c r="NU14" i="18"/>
  <c r="NV8" i="23" s="1"/>
  <c r="NV191" i="23" s="1"/>
  <c r="LD16" i="18"/>
  <c r="LE11" i="23" s="1"/>
  <c r="OG17" i="18"/>
  <c r="OH12" i="23" s="1"/>
  <c r="OH216" i="23" s="1"/>
  <c r="LS11" i="18"/>
  <c r="LT4" i="23" s="1"/>
  <c r="GW13" i="18"/>
  <c r="MZ13" i="18"/>
  <c r="OA16" i="18"/>
  <c r="OB11" i="23" s="1"/>
  <c r="E15" i="18"/>
  <c r="F10" i="23" s="1"/>
  <c r="CB19" i="18"/>
  <c r="CC14" i="23" s="1"/>
  <c r="JM20" i="18"/>
  <c r="JN15" i="23" s="1"/>
  <c r="JN236" i="23" s="1"/>
  <c r="DV13" i="18"/>
  <c r="KH17" i="18"/>
  <c r="KI12" i="23" s="1"/>
  <c r="KI216" i="23" s="1"/>
  <c r="GB13" i="18"/>
  <c r="GV13" i="18"/>
  <c r="AU13" i="18"/>
  <c r="MI12" i="18"/>
  <c r="MJ5" i="23" s="1"/>
  <c r="DF16" i="18"/>
  <c r="DG11" i="23" s="1"/>
  <c r="FC13" i="18"/>
  <c r="HJ21" i="18"/>
  <c r="IG16" i="18"/>
  <c r="IH11" i="23" s="1"/>
  <c r="CU20" i="18"/>
  <c r="CV15" i="23" s="1"/>
  <c r="CV236" i="23" s="1"/>
  <c r="NN12" i="18"/>
  <c r="NO5" i="23" s="1"/>
  <c r="EG20" i="18"/>
  <c r="EH15" i="23" s="1"/>
  <c r="EH236" i="23" s="1"/>
  <c r="MY12" i="18"/>
  <c r="MZ5" i="23" s="1"/>
  <c r="NP15" i="18"/>
  <c r="NQ10" i="23" s="1"/>
  <c r="GS21" i="18"/>
  <c r="OA12" i="18"/>
  <c r="OB5" i="23" s="1"/>
  <c r="KQ12" i="18"/>
  <c r="KR5" i="23" s="1"/>
  <c r="U15" i="18"/>
  <c r="V10" i="23" s="1"/>
  <c r="KF19" i="18"/>
  <c r="KG14" i="23" s="1"/>
  <c r="BQ11" i="18"/>
  <c r="BR4" i="23" s="1"/>
  <c r="NI19" i="18"/>
  <c r="NJ14" i="23" s="1"/>
  <c r="GI16" i="18"/>
  <c r="GJ11" i="23" s="1"/>
  <c r="NX20" i="18"/>
  <c r="NY15" i="23" s="1"/>
  <c r="NY236" i="23" s="1"/>
  <c r="BD18" i="18"/>
  <c r="BE13" i="23" s="1"/>
  <c r="MN17" i="18"/>
  <c r="MO12" i="23" s="1"/>
  <c r="MO216" i="23" s="1"/>
  <c r="MZ17" i="18"/>
  <c r="NA12" i="23" s="1"/>
  <c r="NA216" i="23" s="1"/>
  <c r="IG18" i="18"/>
  <c r="IH13" i="23" s="1"/>
  <c r="JS11" i="18"/>
  <c r="JT4" i="23" s="1"/>
  <c r="FT15" i="18"/>
  <c r="FU10" i="23" s="1"/>
  <c r="IS13" i="18"/>
  <c r="DN11" i="18"/>
  <c r="DO4" i="23" s="1"/>
  <c r="NE18" i="18"/>
  <c r="NF13" i="23" s="1"/>
  <c r="NB15" i="18"/>
  <c r="NC10" i="23" s="1"/>
  <c r="LW21" i="18"/>
  <c r="FR13" i="18"/>
  <c r="KZ21" i="18"/>
  <c r="FP19" i="18"/>
  <c r="FQ14" i="23" s="1"/>
  <c r="HW17" i="18"/>
  <c r="HX12" i="23" s="1"/>
  <c r="HX216" i="23" s="1"/>
  <c r="IT20" i="18"/>
  <c r="IU15" i="23" s="1"/>
  <c r="IU236" i="23" s="1"/>
  <c r="OJ12" i="18"/>
  <c r="OK5" i="23" s="1"/>
  <c r="GE18" i="18"/>
  <c r="GF13" i="23" s="1"/>
  <c r="OI21" i="18"/>
  <c r="LD19" i="18"/>
  <c r="LE14" i="23" s="1"/>
  <c r="KX14" i="18"/>
  <c r="KY8" i="23" s="1"/>
  <c r="KY191" i="23" s="1"/>
  <c r="IC14" i="18"/>
  <c r="ID8" i="23" s="1"/>
  <c r="ID191" i="23" s="1"/>
  <c r="FE18" i="18"/>
  <c r="FF13" i="23" s="1"/>
  <c r="MC20" i="18"/>
  <c r="MD15" i="23" s="1"/>
  <c r="MD236" i="23" s="1"/>
  <c r="EF16" i="18"/>
  <c r="EG11" i="23" s="1"/>
  <c r="KD14" i="18"/>
  <c r="KE8" i="23" s="1"/>
  <c r="KE191" i="23" s="1"/>
  <c r="DL12" i="18"/>
  <c r="DM5" i="23" s="1"/>
  <c r="EZ20" i="18"/>
  <c r="FA15" i="23" s="1"/>
  <c r="FA236" i="23" s="1"/>
  <c r="AD20" i="18"/>
  <c r="AE15" i="23" s="1"/>
  <c r="AE236" i="23" s="1"/>
  <c r="LC13" i="18"/>
  <c r="JO16" i="18"/>
  <c r="JP11" i="23" s="1"/>
  <c r="EU11" i="18"/>
  <c r="EV4" i="23" s="1"/>
  <c r="HT17" i="18"/>
  <c r="HU12" i="23" s="1"/>
  <c r="HU216" i="23" s="1"/>
  <c r="BM15" i="18"/>
  <c r="BN10" i="23" s="1"/>
  <c r="CE14" i="18"/>
  <c r="CF8" i="23" s="1"/>
  <c r="CF191" i="23" s="1"/>
  <c r="EW18" i="18"/>
  <c r="EX13" i="23" s="1"/>
  <c r="OC17" i="18"/>
  <c r="OD12" i="23" s="1"/>
  <c r="OD216" i="23" s="1"/>
  <c r="KM19" i="18"/>
  <c r="KN14" i="23" s="1"/>
  <c r="MW18" i="18"/>
  <c r="MX13" i="23" s="1"/>
  <c r="EG16" i="18"/>
  <c r="EH11" i="23" s="1"/>
  <c r="P14" i="18"/>
  <c r="Q8" i="23" s="1"/>
  <c r="Q191" i="23" s="1"/>
  <c r="LI11" i="18"/>
  <c r="LJ4" i="23" s="1"/>
  <c r="LV17" i="18"/>
  <c r="LW12" i="23" s="1"/>
  <c r="LW216" i="23" s="1"/>
  <c r="AM12" i="18"/>
  <c r="AN5" i="23" s="1"/>
  <c r="MZ12" i="18"/>
  <c r="NA5" i="23" s="1"/>
  <c r="GE13" i="18"/>
  <c r="FM12" i="18"/>
  <c r="FN5" i="23" s="1"/>
  <c r="NO18" i="18"/>
  <c r="NP13" i="23" s="1"/>
  <c r="BU14" i="18"/>
  <c r="BV8" i="23" s="1"/>
  <c r="BV191" i="23" s="1"/>
  <c r="AF16" i="18"/>
  <c r="AG11" i="23" s="1"/>
  <c r="JH14" i="18"/>
  <c r="JI8" i="23" s="1"/>
  <c r="JI191" i="23" s="1"/>
  <c r="CV16" i="18"/>
  <c r="CW11" i="23" s="1"/>
  <c r="D16" i="18"/>
  <c r="E11" i="23" s="1"/>
  <c r="BH12" i="18"/>
  <c r="BI5" i="23" s="1"/>
  <c r="DR20" i="18"/>
  <c r="DS15" i="23" s="1"/>
  <c r="DS236" i="23" s="1"/>
  <c r="Q13" i="18"/>
  <c r="CP14" i="18"/>
  <c r="CQ8" i="23" s="1"/>
  <c r="CQ191" i="23" s="1"/>
  <c r="DP20" i="18"/>
  <c r="DQ15" i="23" s="1"/>
  <c r="DQ236" i="23" s="1"/>
  <c r="ME16" i="18"/>
  <c r="MF11" i="23" s="1"/>
  <c r="JE15" i="18"/>
  <c r="JF10" i="23" s="1"/>
  <c r="EO18" i="18"/>
  <c r="EP13" i="23" s="1"/>
  <c r="CQ20" i="18"/>
  <c r="CR15" i="23" s="1"/>
  <c r="CR236" i="23" s="1"/>
  <c r="CE17" i="18"/>
  <c r="CF12" i="23" s="1"/>
  <c r="CF216" i="23" s="1"/>
  <c r="IY19" i="18"/>
  <c r="IZ14" i="23" s="1"/>
  <c r="R12" i="18"/>
  <c r="S5" i="23" s="1"/>
  <c r="JN13" i="18"/>
  <c r="AG12" i="18"/>
  <c r="AH5" i="23" s="1"/>
  <c r="T18" i="18"/>
  <c r="U13" i="23" s="1"/>
  <c r="IZ11" i="18"/>
  <c r="JA4" i="23" s="1"/>
  <c r="R18" i="18"/>
  <c r="S13" i="23" s="1"/>
  <c r="BT11" i="18"/>
  <c r="BU4" i="23" s="1"/>
  <c r="GX21" i="18"/>
  <c r="FK14" i="18"/>
  <c r="FL8" i="23" s="1"/>
  <c r="FL191" i="23" s="1"/>
  <c r="IO21" i="18"/>
  <c r="BH17" i="18"/>
  <c r="BI12" i="23" s="1"/>
  <c r="BI216" i="23" s="1"/>
  <c r="AB20" i="18"/>
  <c r="AC15" i="23" s="1"/>
  <c r="AC236" i="23" s="1"/>
  <c r="OE12" i="18"/>
  <c r="OF5" i="23" s="1"/>
  <c r="JT18" i="18"/>
  <c r="JU13" i="23" s="1"/>
  <c r="DQ16" i="18"/>
  <c r="DR11" i="23" s="1"/>
  <c r="FJ14" i="18"/>
  <c r="FK8" i="23" s="1"/>
  <c r="FK191" i="23" s="1"/>
  <c r="EL17" i="18"/>
  <c r="EM12" i="23" s="1"/>
  <c r="EM216" i="23" s="1"/>
  <c r="KU12" i="18"/>
  <c r="KV5" i="23" s="1"/>
  <c r="AY12" i="18"/>
  <c r="AZ5" i="23" s="1"/>
  <c r="MM17" i="18"/>
  <c r="MN12" i="23" s="1"/>
  <c r="MN216" i="23" s="1"/>
  <c r="HM19" i="18"/>
  <c r="HN14" i="23" s="1"/>
  <c r="D15" i="18"/>
  <c r="E10" i="23" s="1"/>
  <c r="LT16" i="18"/>
  <c r="LU11" i="23" s="1"/>
  <c r="CR15" i="18"/>
  <c r="CS10" i="23" s="1"/>
  <c r="AO17" i="18"/>
  <c r="AP12" i="23" s="1"/>
  <c r="AP216" i="23" s="1"/>
  <c r="NY13" i="18"/>
  <c r="BF15" i="18"/>
  <c r="BG10" i="23" s="1"/>
  <c r="BH14" i="18"/>
  <c r="BI8" i="23" s="1"/>
  <c r="BI191" i="23" s="1"/>
  <c r="MO12" i="18"/>
  <c r="MP5" i="23" s="1"/>
  <c r="EM17" i="18"/>
  <c r="EN12" i="23" s="1"/>
  <c r="EN216" i="23" s="1"/>
  <c r="NR13" i="18"/>
  <c r="KN20" i="18"/>
  <c r="KO15" i="23" s="1"/>
  <c r="KO236" i="23" s="1"/>
  <c r="OD18" i="18"/>
  <c r="OE13" i="23" s="1"/>
  <c r="GV19" i="18"/>
  <c r="GW14" i="23" s="1"/>
  <c r="NM21" i="18"/>
  <c r="DN15" i="18"/>
  <c r="DO10" i="23" s="1"/>
  <c r="CS13" i="18"/>
  <c r="LH20" i="18"/>
  <c r="LI15" i="23" s="1"/>
  <c r="LI236" i="23" s="1"/>
  <c r="FU20" i="18"/>
  <c r="FV15" i="23" s="1"/>
  <c r="FV236" i="23" s="1"/>
  <c r="AE19" i="18"/>
  <c r="AF14" i="23" s="1"/>
  <c r="NG21" i="18"/>
  <c r="BT13" i="18"/>
  <c r="NH12" i="18"/>
  <c r="NI5" i="23" s="1"/>
  <c r="OH20" i="18"/>
  <c r="OI15" i="23" s="1"/>
  <c r="OI236" i="23" s="1"/>
  <c r="IF18" i="18"/>
  <c r="IG13" i="23" s="1"/>
  <c r="ES20" i="18"/>
  <c r="ET15" i="23" s="1"/>
  <c r="ET236" i="23" s="1"/>
  <c r="HC15" i="18"/>
  <c r="HD10" i="23" s="1"/>
  <c r="NT16" i="18"/>
  <c r="NU11" i="23" s="1"/>
  <c r="IC18" i="18"/>
  <c r="ID13" i="23" s="1"/>
  <c r="HV19" i="18"/>
  <c r="HW14" i="23" s="1"/>
  <c r="FQ16" i="18"/>
  <c r="FR11" i="23" s="1"/>
  <c r="MN20" i="18"/>
  <c r="MO15" i="23" s="1"/>
  <c r="MO236" i="23" s="1"/>
  <c r="LE13" i="18"/>
  <c r="IW11" i="18"/>
  <c r="IX4" i="23" s="1"/>
  <c r="CK15" i="18"/>
  <c r="CL10" i="23" s="1"/>
  <c r="MP21" i="18"/>
  <c r="HG13" i="18"/>
  <c r="JM17" i="18"/>
  <c r="JN12" i="23" s="1"/>
  <c r="JN216" i="23" s="1"/>
  <c r="CF19" i="18"/>
  <c r="CG14" i="23" s="1"/>
  <c r="NZ18" i="18"/>
  <c r="OA13" i="23" s="1"/>
  <c r="EI19" i="18"/>
  <c r="EJ14" i="23" s="1"/>
  <c r="LO18" i="18"/>
  <c r="LP13" i="23" s="1"/>
  <c r="FM20" i="18"/>
  <c r="FN15" i="23" s="1"/>
  <c r="FN236" i="23" s="1"/>
  <c r="AS13" i="18"/>
  <c r="CF18" i="18"/>
  <c r="CG13" i="23" s="1"/>
  <c r="CD11" i="18"/>
  <c r="CE4" i="23" s="1"/>
  <c r="LH17" i="18"/>
  <c r="LI12" i="23" s="1"/>
  <c r="LI216" i="23" s="1"/>
  <c r="DO20" i="18"/>
  <c r="DP15" i="23" s="1"/>
  <c r="DP236" i="23" s="1"/>
  <c r="JA15" i="18"/>
  <c r="JB10" i="23" s="1"/>
  <c r="NY20" i="18"/>
  <c r="NZ15" i="23" s="1"/>
  <c r="NZ236" i="23" s="1"/>
  <c r="NG17" i="18"/>
  <c r="NH12" i="23" s="1"/>
  <c r="NH216" i="23" s="1"/>
  <c r="HI19" i="18"/>
  <c r="HJ14" i="23" s="1"/>
  <c r="IJ18" i="18"/>
  <c r="IK13" i="23" s="1"/>
  <c r="BJ15" i="18"/>
  <c r="BK10" i="23" s="1"/>
  <c r="LS19" i="18"/>
  <c r="LT14" i="23" s="1"/>
  <c r="CI18" i="18"/>
  <c r="CJ13" i="23" s="1"/>
  <c r="R20" i="18"/>
  <c r="S15" i="23" s="1"/>
  <c r="S236" i="23" s="1"/>
  <c r="KL15" i="18"/>
  <c r="KM10" i="23" s="1"/>
  <c r="IK20" i="18"/>
  <c r="IL15" i="23" s="1"/>
  <c r="IL236" i="23" s="1"/>
  <c r="HT19" i="18"/>
  <c r="HU14" i="23" s="1"/>
  <c r="HN16" i="18"/>
  <c r="HO11" i="23" s="1"/>
  <c r="IP12" i="18"/>
  <c r="IQ5" i="23" s="1"/>
  <c r="FE11" i="18"/>
  <c r="FF4" i="23" s="1"/>
  <c r="NX11" i="18"/>
  <c r="NY4" i="23" s="1"/>
  <c r="HK21" i="18"/>
  <c r="KJ20" i="18"/>
  <c r="KK15" i="23" s="1"/>
  <c r="KK236" i="23" s="1"/>
  <c r="KP16" i="18"/>
  <c r="KQ11" i="23" s="1"/>
  <c r="IZ19" i="18"/>
  <c r="JA14" i="23" s="1"/>
  <c r="AK12" i="18"/>
  <c r="AL5" i="23" s="1"/>
  <c r="ES12" i="18"/>
  <c r="ET5" i="23" s="1"/>
  <c r="CR11" i="18"/>
  <c r="CS4" i="23" s="1"/>
  <c r="CJ19" i="18"/>
  <c r="CK14" i="23" s="1"/>
  <c r="KI18" i="18"/>
  <c r="KJ13" i="23" s="1"/>
  <c r="KC15" i="18"/>
  <c r="KD10" i="23" s="1"/>
  <c r="OH18" i="18"/>
  <c r="OI13" i="23" s="1"/>
  <c r="JJ16" i="18"/>
  <c r="JK11" i="23" s="1"/>
  <c r="EP18" i="18"/>
  <c r="EQ13" i="23" s="1"/>
  <c r="NO13" i="18"/>
  <c r="IX20" i="18"/>
  <c r="IY15" i="23" s="1"/>
  <c r="IY236" i="23" s="1"/>
  <c r="DY16" i="18"/>
  <c r="DZ11" i="23" s="1"/>
  <c r="HC17" i="18"/>
  <c r="HD12" i="23" s="1"/>
  <c r="HD216" i="23" s="1"/>
  <c r="KH18" i="18"/>
  <c r="KI13" i="23" s="1"/>
  <c r="BI11" i="18"/>
  <c r="BJ4" i="23" s="1"/>
  <c r="KT12" i="18"/>
  <c r="KU5" i="23" s="1"/>
  <c r="HK18" i="18"/>
  <c r="HL13" i="23" s="1"/>
  <c r="K18" i="18"/>
  <c r="L13" i="23" s="1"/>
  <c r="AX21" i="18"/>
  <c r="KJ18" i="18"/>
  <c r="KK13" i="23" s="1"/>
  <c r="H14" i="18"/>
  <c r="I8" i="23" s="1"/>
  <c r="I191" i="23" s="1"/>
  <c r="AG17" i="18"/>
  <c r="AH12" i="23" s="1"/>
  <c r="AH216" i="23" s="1"/>
  <c r="BU11" i="18"/>
  <c r="BV4" i="23" s="1"/>
  <c r="FQ19" i="18"/>
  <c r="FR14" i="23" s="1"/>
  <c r="BV20" i="18"/>
  <c r="BW15" i="23" s="1"/>
  <c r="BW236" i="23" s="1"/>
  <c r="S19" i="18"/>
  <c r="T14" i="23" s="1"/>
  <c r="NP16" i="18"/>
  <c r="NQ11" i="23" s="1"/>
  <c r="AI13" i="18"/>
  <c r="MM20" i="18"/>
  <c r="MN15" i="23" s="1"/>
  <c r="MN236" i="23" s="1"/>
  <c r="DX21" i="18"/>
  <c r="EY15" i="18"/>
  <c r="EZ10" i="23" s="1"/>
  <c r="AU15" i="18"/>
  <c r="AV10" i="23" s="1"/>
  <c r="JD19" i="18"/>
  <c r="JE14" i="23" s="1"/>
  <c r="OF16" i="18"/>
  <c r="OG11" i="23" s="1"/>
  <c r="KX18" i="18"/>
  <c r="KY13" i="23" s="1"/>
  <c r="EM12" i="18"/>
  <c r="EN5" i="23" s="1"/>
  <c r="CT21" i="18"/>
  <c r="DU12" i="18"/>
  <c r="DV5" i="23" s="1"/>
  <c r="DI18" i="18"/>
  <c r="DJ13" i="23" s="1"/>
  <c r="EE16" i="18"/>
  <c r="EF11" i="23" s="1"/>
  <c r="N12" i="18"/>
  <c r="O5" i="23" s="1"/>
  <c r="CF15" i="18"/>
  <c r="CG10" i="23" s="1"/>
  <c r="AC17" i="18"/>
  <c r="AD12" i="23" s="1"/>
  <c r="AD216" i="23" s="1"/>
  <c r="IJ17" i="18"/>
  <c r="IK12" i="23" s="1"/>
  <c r="IK216" i="23" s="1"/>
  <c r="JP14" i="18"/>
  <c r="JQ8" i="23" s="1"/>
  <c r="JQ191" i="23" s="1"/>
  <c r="FI12" i="18"/>
  <c r="FJ5" i="23" s="1"/>
  <c r="ID15" i="18"/>
  <c r="IE10" i="23" s="1"/>
  <c r="OF19" i="18"/>
  <c r="OG14" i="23" s="1"/>
  <c r="KT19" i="18"/>
  <c r="KU14" i="23" s="1"/>
  <c r="BA13" i="18"/>
  <c r="IE16" i="18"/>
  <c r="IF11" i="23" s="1"/>
  <c r="II18" i="18"/>
  <c r="IJ13" i="23" s="1"/>
  <c r="HP14" i="18"/>
  <c r="HQ8" i="23" s="1"/>
  <c r="HQ191" i="23" s="1"/>
  <c r="IZ14" i="18"/>
  <c r="JA8" i="23" s="1"/>
  <c r="JA191" i="23" s="1"/>
  <c r="T11" i="18"/>
  <c r="U4" i="23" s="1"/>
  <c r="AS18" i="18"/>
  <c r="AT13" i="23" s="1"/>
  <c r="OI17" i="18"/>
  <c r="OJ12" i="23" s="1"/>
  <c r="OJ216" i="23" s="1"/>
  <c r="AZ13" i="18"/>
  <c r="CN17" i="18"/>
  <c r="CO12" i="23" s="1"/>
  <c r="CO216" i="23" s="1"/>
  <c r="FU11" i="18"/>
  <c r="FV4" i="23" s="1"/>
  <c r="GP17" i="18"/>
  <c r="GQ12" i="23" s="1"/>
  <c r="GQ216" i="23" s="1"/>
  <c r="FV13" i="18"/>
  <c r="NS21" i="18"/>
  <c r="KW19" i="18"/>
  <c r="KX14" i="23" s="1"/>
  <c r="DU18" i="18"/>
  <c r="DV13" i="23" s="1"/>
  <c r="DN12" i="18"/>
  <c r="DO5" i="23" s="1"/>
  <c r="GJ20" i="18"/>
  <c r="GK15" i="23" s="1"/>
  <c r="GK236" i="23" s="1"/>
  <c r="BP12" i="18"/>
  <c r="BQ5" i="23" s="1"/>
  <c r="JX16" i="18"/>
  <c r="JY11" i="23" s="1"/>
  <c r="CJ18" i="18"/>
  <c r="CK13" i="23" s="1"/>
  <c r="BE14" i="18"/>
  <c r="BF8" i="23" s="1"/>
  <c r="BF191" i="23" s="1"/>
  <c r="GF17" i="18"/>
  <c r="GG12" i="23" s="1"/>
  <c r="GG216" i="23" s="1"/>
  <c r="AD17" i="18"/>
  <c r="AE12" i="23" s="1"/>
  <c r="AE216" i="23" s="1"/>
  <c r="IP18" i="18"/>
  <c r="IQ13" i="23" s="1"/>
  <c r="BN12" i="18"/>
  <c r="BO5" i="23" s="1"/>
  <c r="EG19" i="18"/>
  <c r="EH14" i="23" s="1"/>
  <c r="CP21" i="18"/>
  <c r="MA12" i="18"/>
  <c r="MB5" i="23" s="1"/>
  <c r="AH20" i="18"/>
  <c r="AI15" i="23" s="1"/>
  <c r="AI236" i="23" s="1"/>
  <c r="OK20" i="18"/>
  <c r="OL15" i="23" s="1"/>
  <c r="OL236" i="23" s="1"/>
  <c r="FG11" i="18"/>
  <c r="FH4" i="23" s="1"/>
  <c r="DN14" i="18"/>
  <c r="DO8" i="23" s="1"/>
  <c r="DO191" i="23" s="1"/>
  <c r="JD12" i="18"/>
  <c r="JE5" i="23" s="1"/>
  <c r="KI19" i="18"/>
  <c r="KJ14" i="23" s="1"/>
  <c r="BS12" i="18"/>
  <c r="BT5" i="23" s="1"/>
  <c r="BA12" i="18"/>
  <c r="BB5" i="23" s="1"/>
  <c r="JD16" i="18"/>
  <c r="JE11" i="23" s="1"/>
  <c r="HW21" i="18"/>
  <c r="CO17" i="18"/>
  <c r="CP12" i="23" s="1"/>
  <c r="CP216" i="23" s="1"/>
  <c r="FV20" i="18"/>
  <c r="FW15" i="23" s="1"/>
  <c r="FW236" i="23" s="1"/>
  <c r="DU13" i="18"/>
  <c r="JF12" i="18"/>
  <c r="JG5" i="23" s="1"/>
  <c r="IO19" i="18"/>
  <c r="IP14" i="23" s="1"/>
  <c r="GA12" i="18"/>
  <c r="GB5" i="23" s="1"/>
  <c r="ID11" i="18"/>
  <c r="IE4" i="23" s="1"/>
  <c r="GH20" i="18"/>
  <c r="GI15" i="23" s="1"/>
  <c r="GI236" i="23" s="1"/>
  <c r="IA14" i="18"/>
  <c r="IB8" i="23" s="1"/>
  <c r="IB191" i="23" s="1"/>
  <c r="DU16" i="18"/>
  <c r="DV11" i="23" s="1"/>
  <c r="CR14" i="18"/>
  <c r="CS8" i="23" s="1"/>
  <c r="CS191" i="23" s="1"/>
  <c r="DX17" i="18"/>
  <c r="DY12" i="23" s="1"/>
  <c r="DY216" i="23" s="1"/>
  <c r="DV12" i="18"/>
  <c r="DW5" i="23" s="1"/>
  <c r="CD16" i="18"/>
  <c r="CE11" i="23" s="1"/>
  <c r="EW12" i="18"/>
  <c r="EX5" i="23" s="1"/>
  <c r="AU17" i="18"/>
  <c r="AV12" i="23" s="1"/>
  <c r="AV216" i="23" s="1"/>
  <c r="DQ11" i="18"/>
  <c r="DR4" i="23" s="1"/>
  <c r="JM16" i="18"/>
  <c r="JN11" i="23" s="1"/>
  <c r="NJ17" i="18"/>
  <c r="NK12" i="23" s="1"/>
  <c r="NK216" i="23" s="1"/>
  <c r="LH13" i="18"/>
  <c r="JN12" i="18"/>
  <c r="JO5" i="23" s="1"/>
  <c r="HQ14" i="18"/>
  <c r="HR8" i="23" s="1"/>
  <c r="HR191" i="23" s="1"/>
  <c r="GE17" i="18"/>
  <c r="GF12" i="23" s="1"/>
  <c r="GF216" i="23" s="1"/>
  <c r="JK20" i="18"/>
  <c r="JL15" i="23" s="1"/>
  <c r="JL236" i="23" s="1"/>
  <c r="HR11" i="18"/>
  <c r="HS4" i="23" s="1"/>
  <c r="ME13" i="18"/>
  <c r="IW21" i="18"/>
  <c r="HE15" i="18"/>
  <c r="HF10" i="23" s="1"/>
  <c r="IH20" i="18"/>
  <c r="II15" i="23" s="1"/>
  <c r="II236" i="23" s="1"/>
  <c r="DS14" i="18"/>
  <c r="DT8" i="23" s="1"/>
  <c r="DT191" i="23" s="1"/>
  <c r="KN21" i="18"/>
  <c r="IH18" i="18"/>
  <c r="II13" i="23" s="1"/>
  <c r="JF15" i="18"/>
  <c r="JG10" i="23" s="1"/>
  <c r="IS17" i="18"/>
  <c r="IT12" i="23" s="1"/>
  <c r="IT216" i="23" s="1"/>
  <c r="CV15" i="18"/>
  <c r="CW10" i="23" s="1"/>
  <c r="GB18" i="18"/>
  <c r="GC13" i="23" s="1"/>
  <c r="V20" i="18"/>
  <c r="W15" i="23" s="1"/>
  <c r="W236" i="23" s="1"/>
  <c r="O14" i="18"/>
  <c r="P8" i="23" s="1"/>
  <c r="P191" i="23" s="1"/>
  <c r="KS17" i="18"/>
  <c r="KT12" i="23" s="1"/>
  <c r="KT216" i="23" s="1"/>
  <c r="HS18" i="18"/>
  <c r="HT13" i="23" s="1"/>
  <c r="LU13" i="18"/>
  <c r="ND18" i="18"/>
  <c r="NE13" i="23" s="1"/>
  <c r="LR17" i="18"/>
  <c r="LS12" i="23" s="1"/>
  <c r="LS216" i="23" s="1"/>
  <c r="AP21" i="18"/>
  <c r="NV15" i="18"/>
  <c r="NW10" i="23" s="1"/>
  <c r="AN19" i="18"/>
  <c r="AO14" i="23" s="1"/>
  <c r="HZ13" i="18"/>
  <c r="GE15" i="18"/>
  <c r="GF10" i="23" s="1"/>
  <c r="AR21" i="18"/>
  <c r="AX18" i="18"/>
  <c r="AY13" i="23" s="1"/>
  <c r="JB12" i="18"/>
  <c r="JC5" i="23" s="1"/>
  <c r="JS18" i="18"/>
  <c r="JT13" i="23" s="1"/>
  <c r="LV18" i="18"/>
  <c r="LW13" i="23" s="1"/>
  <c r="MC18" i="18"/>
  <c r="MD13" i="23" s="1"/>
  <c r="KQ17" i="18"/>
  <c r="KR12" i="23" s="1"/>
  <c r="KR216" i="23" s="1"/>
  <c r="AN12" i="18"/>
  <c r="AO5" i="23" s="1"/>
  <c r="JP16" i="18"/>
  <c r="JQ11" i="23" s="1"/>
  <c r="GY18" i="18"/>
  <c r="GZ13" i="23" s="1"/>
  <c r="MI16" i="18"/>
  <c r="MJ11" i="23" s="1"/>
  <c r="MI19" i="18"/>
  <c r="MJ14" i="23" s="1"/>
  <c r="NJ19" i="18"/>
  <c r="NK14" i="23" s="1"/>
  <c r="X18" i="18"/>
  <c r="Y13" i="23" s="1"/>
  <c r="KW11" i="18"/>
  <c r="KX4" i="23" s="1"/>
  <c r="CS19" i="18"/>
  <c r="CT14" i="23" s="1"/>
  <c r="NZ11" i="18"/>
  <c r="OA4" i="23" s="1"/>
  <c r="OC13" i="18"/>
  <c r="LB18" i="18"/>
  <c r="LC13" i="23" s="1"/>
  <c r="IE12" i="18"/>
  <c r="IF5" i="23" s="1"/>
  <c r="KP13" i="18"/>
  <c r="OJ18" i="18"/>
  <c r="OK13" i="23" s="1"/>
  <c r="KS13" i="18"/>
  <c r="BD21" i="18"/>
  <c r="NF16" i="18"/>
  <c r="NG11" i="23" s="1"/>
  <c r="ER14" i="18"/>
  <c r="ES8" i="23" s="1"/>
  <c r="ES191" i="23" s="1"/>
  <c r="IW18" i="18"/>
  <c r="IX13" i="23" s="1"/>
  <c r="DV11" i="18"/>
  <c r="DW4" i="23" s="1"/>
  <c r="KN14" i="18"/>
  <c r="KO8" i="23" s="1"/>
  <c r="KO191" i="23" s="1"/>
  <c r="MO17" i="18"/>
  <c r="MP12" i="23" s="1"/>
  <c r="MP216" i="23" s="1"/>
  <c r="OF17" i="18"/>
  <c r="OG12" i="23" s="1"/>
  <c r="OG216" i="23" s="1"/>
  <c r="KD13" i="18"/>
  <c r="LQ16" i="18"/>
  <c r="LR11" i="23" s="1"/>
  <c r="OC18" i="18"/>
  <c r="OD13" i="23" s="1"/>
  <c r="BP18" i="18"/>
  <c r="BQ13" i="23" s="1"/>
  <c r="OC20" i="18"/>
  <c r="OD15" i="23" s="1"/>
  <c r="OD236" i="23" s="1"/>
  <c r="FE20" i="18"/>
  <c r="FF15" i="23" s="1"/>
  <c r="FF236" i="23" s="1"/>
  <c r="BO17" i="18"/>
  <c r="BP12" i="23" s="1"/>
  <c r="BP216" i="23" s="1"/>
  <c r="CH20" i="18"/>
  <c r="CI15" i="23" s="1"/>
  <c r="CI236" i="23" s="1"/>
  <c r="GA13" i="18"/>
  <c r="HW20" i="18"/>
  <c r="HX15" i="23" s="1"/>
  <c r="HX236" i="23" s="1"/>
  <c r="IN16" i="18"/>
  <c r="IO11" i="23" s="1"/>
  <c r="FT12" i="18"/>
  <c r="FU5" i="23" s="1"/>
  <c r="BC21" i="18"/>
  <c r="EC15" i="18"/>
  <c r="ED10" i="23" s="1"/>
  <c r="GX17" i="18"/>
  <c r="GY12" i="23" s="1"/>
  <c r="GY216" i="23" s="1"/>
  <c r="JI20" i="18"/>
  <c r="JJ15" i="23" s="1"/>
  <c r="JJ236" i="23" s="1"/>
  <c r="JX15" i="18"/>
  <c r="JY10" i="23" s="1"/>
  <c r="LZ20" i="18"/>
  <c r="MA15" i="23" s="1"/>
  <c r="MA236" i="23" s="1"/>
  <c r="CB16" i="18"/>
  <c r="CC11" i="23" s="1"/>
  <c r="DI12" i="18"/>
  <c r="DJ5" i="23" s="1"/>
  <c r="LQ20" i="18"/>
  <c r="LR15" i="23" s="1"/>
  <c r="LR236" i="23" s="1"/>
  <c r="AB18" i="18"/>
  <c r="AC13" i="23" s="1"/>
  <c r="CH21" i="18"/>
  <c r="BA11" i="18"/>
  <c r="BB4" i="23" s="1"/>
  <c r="NG16" i="18"/>
  <c r="NH11" i="23" s="1"/>
  <c r="Q20" i="18"/>
  <c r="R15" i="23" s="1"/>
  <c r="EW19" i="18"/>
  <c r="EX14" i="23" s="1"/>
  <c r="FM15" i="18"/>
  <c r="FN10" i="23" s="1"/>
  <c r="OJ17" i="18"/>
  <c r="OK12" i="23" s="1"/>
  <c r="OK216" i="23" s="1"/>
  <c r="BZ15" i="18"/>
  <c r="CA10" i="23" s="1"/>
  <c r="JS21" i="18"/>
  <c r="LP12" i="18"/>
  <c r="LQ5" i="23" s="1"/>
  <c r="JR11" i="18"/>
  <c r="JS4" i="23" s="1"/>
  <c r="HG15" i="18"/>
  <c r="HH10" i="23" s="1"/>
  <c r="MB21" i="18"/>
  <c r="KL16" i="18"/>
  <c r="KM11" i="23" s="1"/>
  <c r="EH18" i="18"/>
  <c r="EI13" i="23" s="1"/>
  <c r="EO11" i="18"/>
  <c r="EP4" i="23" s="1"/>
  <c r="KZ20" i="18"/>
  <c r="LA15" i="23" s="1"/>
  <c r="LA236" i="23" s="1"/>
  <c r="GG11" i="18"/>
  <c r="GH4" i="23" s="1"/>
  <c r="MV19" i="18"/>
  <c r="MW14" i="23" s="1"/>
  <c r="HP16" i="18"/>
  <c r="HQ11" i="23" s="1"/>
  <c r="CJ20" i="18"/>
  <c r="CK15" i="23" s="1"/>
  <c r="CK236" i="23" s="1"/>
  <c r="BG18" i="18"/>
  <c r="BH13" i="23" s="1"/>
  <c r="LO20" i="18"/>
  <c r="LP15" i="23" s="1"/>
  <c r="LP236" i="23" s="1"/>
  <c r="DT18" i="18"/>
  <c r="DU13" i="23" s="1"/>
  <c r="IO17" i="18"/>
  <c r="IP12" i="23" s="1"/>
  <c r="IP216" i="23" s="1"/>
  <c r="JV20" i="18"/>
  <c r="JW15" i="23" s="1"/>
  <c r="JW236" i="23" s="1"/>
  <c r="DQ12" i="18"/>
  <c r="DR5" i="23" s="1"/>
  <c r="G11" i="18"/>
  <c r="H4" i="23" s="1"/>
  <c r="KB16" i="18"/>
  <c r="KC11" i="23" s="1"/>
  <c r="GJ12" i="18"/>
  <c r="GK5" i="23" s="1"/>
  <c r="BV14" i="18"/>
  <c r="BW8" i="23" s="1"/>
  <c r="BW191" i="23" s="1"/>
  <c r="MS21" i="18"/>
  <c r="AE18" i="18"/>
  <c r="AF13" i="23" s="1"/>
  <c r="BW12" i="18"/>
  <c r="BX5" i="23" s="1"/>
  <c r="KR14" i="18"/>
  <c r="KS8" i="23" s="1"/>
  <c r="KS191" i="23" s="1"/>
  <c r="KW16" i="18"/>
  <c r="KX11" i="23" s="1"/>
  <c r="P13" i="18"/>
  <c r="AK11" i="18"/>
  <c r="AL4" i="23" s="1"/>
  <c r="HH11" i="18"/>
  <c r="HI4" i="23" s="1"/>
  <c r="GC12" i="18"/>
  <c r="GD5" i="23" s="1"/>
  <c r="LY13" i="18"/>
  <c r="HB14" i="18"/>
  <c r="HC8" i="23" s="1"/>
  <c r="HC191" i="23" s="1"/>
  <c r="AN14" i="18"/>
  <c r="AO8" i="23" s="1"/>
  <c r="AO191" i="23" s="1"/>
  <c r="FK21" i="18"/>
  <c r="NL17" i="18"/>
  <c r="NM12" i="23" s="1"/>
  <c r="NM216" i="23" s="1"/>
  <c r="J14" i="18"/>
  <c r="K8" i="23" s="1"/>
  <c r="K191" i="23" s="1"/>
  <c r="CL16" i="18"/>
  <c r="CM11" i="23" s="1"/>
  <c r="FF14" i="18"/>
  <c r="FG8" i="23" s="1"/>
  <c r="FG191" i="23" s="1"/>
  <c r="GO14" i="18"/>
  <c r="GP8" i="23" s="1"/>
  <c r="GP191" i="23" s="1"/>
  <c r="MF17" i="18"/>
  <c r="MG12" i="23" s="1"/>
  <c r="MG216" i="23" s="1"/>
  <c r="MB19" i="18"/>
  <c r="MC14" i="23" s="1"/>
  <c r="EQ16" i="18"/>
  <c r="ER11" i="23" s="1"/>
  <c r="GR11" i="18"/>
  <c r="GS4" i="23" s="1"/>
  <c r="MT19" i="18"/>
  <c r="MU14" i="23" s="1"/>
  <c r="NJ12" i="18"/>
  <c r="NK5" i="23" s="1"/>
  <c r="GU14" i="18"/>
  <c r="GV8" i="23" s="1"/>
  <c r="GV191" i="23" s="1"/>
  <c r="DF11" i="18"/>
  <c r="DG4" i="23" s="1"/>
  <c r="MP11" i="18"/>
  <c r="MQ4" i="23" s="1"/>
  <c r="IT18" i="18"/>
  <c r="IU13" i="23" s="1"/>
  <c r="NY14" i="18"/>
  <c r="NZ8" i="23" s="1"/>
  <c r="NZ191" i="23" s="1"/>
  <c r="NE13" i="18"/>
  <c r="CE21" i="18"/>
  <c r="FE21" i="18"/>
  <c r="GM12" i="18"/>
  <c r="GN5" i="23" s="1"/>
  <c r="O19" i="18"/>
  <c r="P14" i="23" s="1"/>
  <c r="AY13" i="18"/>
  <c r="IZ12" i="18"/>
  <c r="JA5" i="23" s="1"/>
  <c r="KO17" i="18"/>
  <c r="KP12" i="23" s="1"/>
  <c r="KP216" i="23" s="1"/>
  <c r="HL13" i="18"/>
  <c r="EW17" i="18"/>
  <c r="EX12" i="23" s="1"/>
  <c r="EX216" i="23" s="1"/>
  <c r="EU19" i="18"/>
  <c r="EV14" i="23" s="1"/>
  <c r="MQ21" i="18"/>
  <c r="EB14" i="18"/>
  <c r="EC8" i="23" s="1"/>
  <c r="EC191" i="23" s="1"/>
  <c r="ER21" i="18"/>
  <c r="AQ21" i="18"/>
  <c r="DA15" i="18"/>
  <c r="DB10" i="23" s="1"/>
  <c r="OD17" i="18"/>
  <c r="OE12" i="23" s="1"/>
  <c r="OE216" i="23" s="1"/>
  <c r="EI12" i="18"/>
  <c r="EJ5" i="23" s="1"/>
  <c r="AN15" i="18"/>
  <c r="AO10" i="23" s="1"/>
  <c r="LC12" i="18"/>
  <c r="LD5" i="23" s="1"/>
  <c r="BC16" i="18"/>
  <c r="BD11" i="23" s="1"/>
  <c r="CO11" i="18"/>
  <c r="CP4" i="23" s="1"/>
  <c r="NG14" i="18"/>
  <c r="NH8" i="23" s="1"/>
  <c r="NH191" i="23" s="1"/>
  <c r="JM19" i="18"/>
  <c r="JN14" i="23" s="1"/>
  <c r="BQ17" i="18"/>
  <c r="BR12" i="23" s="1"/>
  <c r="BR216" i="23" s="1"/>
  <c r="EB21" i="18"/>
  <c r="HO12" i="18"/>
  <c r="HP5" i="23" s="1"/>
  <c r="CV20" i="18"/>
  <c r="CW15" i="23" s="1"/>
  <c r="CW236" i="23" s="1"/>
  <c r="JM21" i="18"/>
  <c r="NW13" i="18"/>
  <c r="KG13" i="18"/>
  <c r="DN21" i="18"/>
  <c r="BX13" i="18"/>
  <c r="LJ11" i="18"/>
  <c r="LK4" i="23" s="1"/>
  <c r="BV11" i="18"/>
  <c r="BW4" i="23" s="1"/>
  <c r="LP17" i="18"/>
  <c r="LQ12" i="23" s="1"/>
  <c r="LQ216" i="23" s="1"/>
  <c r="IA16" i="18"/>
  <c r="IB11" i="23" s="1"/>
  <c r="FF21" i="18"/>
  <c r="BX15" i="18"/>
  <c r="BY10" i="23" s="1"/>
  <c r="IJ15" i="18"/>
  <c r="IK10" i="23" s="1"/>
  <c r="HX13" i="18"/>
  <c r="GP18" i="18"/>
  <c r="GQ13" i="23" s="1"/>
  <c r="GZ20" i="18"/>
  <c r="HA15" i="23" s="1"/>
  <c r="HA236" i="23" s="1"/>
  <c r="NP21" i="18"/>
  <c r="NU13" i="18"/>
  <c r="GR21" i="18"/>
  <c r="BE15" i="18"/>
  <c r="BF10" i="23" s="1"/>
  <c r="AF19" i="18"/>
  <c r="AG14" i="23" s="1"/>
  <c r="GZ19" i="18"/>
  <c r="HA14" i="23" s="1"/>
  <c r="FV16" i="18"/>
  <c r="FW11" i="23" s="1"/>
  <c r="LD15" i="18"/>
  <c r="LE10" i="23" s="1"/>
  <c r="L15" i="18"/>
  <c r="M10" i="23" s="1"/>
  <c r="GA21" i="18"/>
  <c r="JI19" i="18"/>
  <c r="JJ14" i="23" s="1"/>
  <c r="LK11" i="18"/>
  <c r="LL4" i="23" s="1"/>
  <c r="EC11" i="18"/>
  <c r="ED4" i="23" s="1"/>
  <c r="CO21" i="18"/>
  <c r="CO20" i="18"/>
  <c r="CP15" i="23" s="1"/>
  <c r="CP236" i="23" s="1"/>
  <c r="DV16" i="18"/>
  <c r="DW11" i="23" s="1"/>
  <c r="LT11" i="18"/>
  <c r="LU4" i="23" s="1"/>
  <c r="BU16" i="18"/>
  <c r="BV11" i="23" s="1"/>
  <c r="FF12" i="18"/>
  <c r="FG5" i="23" s="1"/>
  <c r="EY18" i="18"/>
  <c r="EZ13" i="23" s="1"/>
  <c r="EW20" i="18"/>
  <c r="EX15" i="23" s="1"/>
  <c r="EX236" i="23" s="1"/>
  <c r="KI11" i="18"/>
  <c r="KJ4" i="23" s="1"/>
  <c r="DO18" i="18"/>
  <c r="DP13" i="23" s="1"/>
  <c r="IW15" i="18"/>
  <c r="IX10" i="23" s="1"/>
  <c r="FY20" i="18"/>
  <c r="FZ15" i="23" s="1"/>
  <c r="FZ236" i="23" s="1"/>
  <c r="FW15" i="18"/>
  <c r="FX10" i="23" s="1"/>
  <c r="IH19" i="18"/>
  <c r="II14" i="23" s="1"/>
  <c r="CY20" i="18"/>
  <c r="CZ15" i="23" s="1"/>
  <c r="CZ236" i="23" s="1"/>
  <c r="KC21" i="18"/>
  <c r="JL15" i="18"/>
  <c r="JM10" i="23" s="1"/>
  <c r="JC21" i="18"/>
  <c r="HK13" i="18"/>
  <c r="IC13" i="18"/>
  <c r="AU19" i="18"/>
  <c r="AV14" i="23" s="1"/>
  <c r="HD13" i="18"/>
  <c r="GY12" i="18"/>
  <c r="GZ5" i="23" s="1"/>
  <c r="IA13" i="18"/>
  <c r="BH19" i="18"/>
  <c r="BI14" i="23" s="1"/>
  <c r="DX14" i="18"/>
  <c r="DY8" i="23" s="1"/>
  <c r="DY191" i="23" s="1"/>
  <c r="LZ15" i="18"/>
  <c r="MA10" i="23" s="1"/>
  <c r="HO20" i="18"/>
  <c r="HP15" i="23" s="1"/>
  <c r="HP236" i="23" s="1"/>
  <c r="CE12" i="18"/>
  <c r="CF5" i="23" s="1"/>
  <c r="IZ18" i="18"/>
  <c r="JA13" i="23" s="1"/>
  <c r="JK11" i="18"/>
  <c r="JL4" i="23" s="1"/>
  <c r="BN14" i="18"/>
  <c r="BO8" i="23" s="1"/>
  <c r="BO191" i="23" s="1"/>
  <c r="NC14" i="18"/>
  <c r="ND8" i="23" s="1"/>
  <c r="ND191" i="23" s="1"/>
  <c r="BC19" i="18"/>
  <c r="BD14" i="23" s="1"/>
  <c r="KL12" i="18"/>
  <c r="KM5" i="23" s="1"/>
  <c r="NW11" i="18"/>
  <c r="NX4" i="23" s="1"/>
  <c r="DT19" i="18"/>
  <c r="DU14" i="23" s="1"/>
  <c r="JC19" i="18"/>
  <c r="JD14" i="23" s="1"/>
  <c r="JI11" i="18"/>
  <c r="JJ4" i="23" s="1"/>
  <c r="GB15" i="18"/>
  <c r="GC10" i="23" s="1"/>
  <c r="W15" i="18"/>
  <c r="X10" i="23" s="1"/>
  <c r="CO12" i="18"/>
  <c r="CP5" i="23" s="1"/>
  <c r="GO17" i="18"/>
  <c r="GP12" i="23" s="1"/>
  <c r="GP216" i="23" s="1"/>
  <c r="AZ11" i="18"/>
  <c r="BA4" i="23" s="1"/>
  <c r="FU16" i="18"/>
  <c r="FV11" i="23" s="1"/>
  <c r="GY15" i="18"/>
  <c r="GZ10" i="23" s="1"/>
  <c r="G18" i="18"/>
  <c r="H13" i="23" s="1"/>
  <c r="MX18" i="18"/>
  <c r="MY13" i="23" s="1"/>
  <c r="FJ12" i="18"/>
  <c r="FK5" i="23" s="1"/>
  <c r="DA18" i="18"/>
  <c r="DB13" i="23" s="1"/>
  <c r="LG12" i="18"/>
  <c r="LH5" i="23" s="1"/>
  <c r="NQ17" i="18"/>
  <c r="NR12" i="23" s="1"/>
  <c r="NR216" i="23" s="1"/>
  <c r="ML14" i="18"/>
  <c r="MM8" i="23" s="1"/>
  <c r="MM191" i="23" s="1"/>
  <c r="BK12" i="18"/>
  <c r="BL5" i="23" s="1"/>
  <c r="LR12" i="18"/>
  <c r="LS5" i="23" s="1"/>
  <c r="HC14" i="18"/>
  <c r="HD8" i="23" s="1"/>
  <c r="HD191" i="23" s="1"/>
  <c r="EG18" i="18"/>
  <c r="EH13" i="23" s="1"/>
  <c r="IU21" i="18"/>
  <c r="FR20" i="18"/>
  <c r="FS15" i="23" s="1"/>
  <c r="FS236" i="23" s="1"/>
  <c r="AN13" i="18"/>
  <c r="IB20" i="18"/>
  <c r="IC15" i="23" s="1"/>
  <c r="IC236" i="23" s="1"/>
  <c r="EA20" i="18"/>
  <c r="EB15" i="23" s="1"/>
  <c r="EB236" i="23" s="1"/>
  <c r="GN11" i="18"/>
  <c r="GO4" i="23" s="1"/>
  <c r="J20" i="18"/>
  <c r="K15" i="23" s="1"/>
  <c r="K236" i="23" s="1"/>
  <c r="JP12" i="18"/>
  <c r="JQ5" i="23" s="1"/>
  <c r="CA18" i="18"/>
  <c r="CB13" i="23" s="1"/>
  <c r="FT14" i="18"/>
  <c r="FU8" i="23" s="1"/>
  <c r="FU191" i="23" s="1"/>
  <c r="FA15" i="18"/>
  <c r="FB10" i="23" s="1"/>
  <c r="CF13" i="18"/>
  <c r="LS14" i="18"/>
  <c r="LT8" i="23" s="1"/>
  <c r="LT191" i="23" s="1"/>
  <c r="KB21" i="18"/>
  <c r="FF17" i="18"/>
  <c r="FG12" i="23" s="1"/>
  <c r="FG216" i="23" s="1"/>
  <c r="MS16" i="18"/>
  <c r="MT11" i="23" s="1"/>
  <c r="HI21" i="18"/>
  <c r="DR15" i="18"/>
  <c r="DS10" i="23" s="1"/>
  <c r="JZ11" i="18"/>
  <c r="KA4" i="23" s="1"/>
  <c r="MT11" i="18"/>
  <c r="MU4" i="23" s="1"/>
  <c r="CO19" i="18"/>
  <c r="CP14" i="23" s="1"/>
  <c r="LN13" i="18"/>
  <c r="HX21" i="18"/>
  <c r="GP13" i="18"/>
  <c r="KY18" i="18"/>
  <c r="KZ13" i="23" s="1"/>
  <c r="CK14" i="18"/>
  <c r="CL8" i="23" s="1"/>
  <c r="CL191" i="23" s="1"/>
  <c r="NX17" i="18"/>
  <c r="NY12" i="23" s="1"/>
  <c r="NY216" i="23" s="1"/>
  <c r="KC13" i="18"/>
  <c r="MN14" i="18"/>
  <c r="MO8" i="23" s="1"/>
  <c r="MO191" i="23" s="1"/>
  <c r="EM11" i="18"/>
  <c r="EN4" i="23" s="1"/>
  <c r="EP17" i="18"/>
  <c r="EQ12" i="23" s="1"/>
  <c r="EQ216" i="23" s="1"/>
  <c r="LN11" i="18"/>
  <c r="LO4" i="23" s="1"/>
  <c r="AY14" i="18"/>
  <c r="AZ8" i="23" s="1"/>
  <c r="AZ191" i="23" s="1"/>
  <c r="IB14" i="18"/>
  <c r="IC8" i="23" s="1"/>
  <c r="IC191" i="23" s="1"/>
  <c r="EK17" i="18"/>
  <c r="EL12" i="23" s="1"/>
  <c r="EL216" i="23" s="1"/>
  <c r="LL14" i="18"/>
  <c r="LM8" i="23" s="1"/>
  <c r="LM191" i="23" s="1"/>
  <c r="JR14" i="18"/>
  <c r="JS8" i="23" s="1"/>
  <c r="JS191" i="23" s="1"/>
  <c r="FB12" i="18"/>
  <c r="FC5" i="23" s="1"/>
  <c r="BR12" i="18"/>
  <c r="BS5" i="23" s="1"/>
  <c r="GC16" i="18"/>
  <c r="GD11" i="23" s="1"/>
  <c r="LX16" i="18"/>
  <c r="LY11" i="23" s="1"/>
  <c r="DQ15" i="18"/>
  <c r="DR10" i="23" s="1"/>
  <c r="CT14" i="18"/>
  <c r="CU8" i="23" s="1"/>
  <c r="CU191" i="23" s="1"/>
  <c r="EI14" i="18"/>
  <c r="EJ8" i="23" s="1"/>
  <c r="EJ191" i="23" s="1"/>
  <c r="HP12" i="18"/>
  <c r="HQ5" i="23" s="1"/>
  <c r="HT18" i="18"/>
  <c r="HU13" i="23" s="1"/>
  <c r="CL18" i="18"/>
  <c r="CM13" i="23" s="1"/>
  <c r="GF20" i="18"/>
  <c r="GG15" i="23" s="1"/>
  <c r="GG236" i="23" s="1"/>
  <c r="EH11" i="18"/>
  <c r="EI4" i="23" s="1"/>
  <c r="IZ16" i="18"/>
  <c r="JA11" i="23" s="1"/>
  <c r="IS18" i="18"/>
  <c r="IT13" i="23" s="1"/>
  <c r="JY13" i="18"/>
  <c r="EZ16" i="18"/>
  <c r="FA11" i="23" s="1"/>
  <c r="FY17" i="18"/>
  <c r="FZ12" i="23" s="1"/>
  <c r="FZ216" i="23" s="1"/>
  <c r="O12" i="18"/>
  <c r="P5" i="23" s="1"/>
  <c r="EJ16" i="18"/>
  <c r="EK11" i="23" s="1"/>
  <c r="GG13" i="18"/>
  <c r="EA17" i="18"/>
  <c r="EB12" i="23" s="1"/>
  <c r="EB216" i="23" s="1"/>
  <c r="AD11" i="18"/>
  <c r="AE4" i="23" s="1"/>
  <c r="NS13" i="18"/>
  <c r="HJ14" i="18"/>
  <c r="HK8" i="23" s="1"/>
  <c r="HK191" i="23" s="1"/>
  <c r="DO19" i="18"/>
  <c r="DP14" i="23" s="1"/>
  <c r="H12" i="18"/>
  <c r="I5" i="23" s="1"/>
  <c r="BP21" i="18"/>
  <c r="DC14" i="18"/>
  <c r="DD8" i="23" s="1"/>
  <c r="DD191" i="23" s="1"/>
  <c r="KU16" i="18"/>
  <c r="KV11" i="23" s="1"/>
  <c r="MY15" i="18"/>
  <c r="MZ10" i="23" s="1"/>
  <c r="BX17" i="18"/>
  <c r="BY12" i="23" s="1"/>
  <c r="BY216" i="23" s="1"/>
  <c r="AS14" i="18"/>
  <c r="AT8" i="23" s="1"/>
  <c r="AT191" i="23" s="1"/>
  <c r="GW20" i="18"/>
  <c r="GX15" i="23" s="1"/>
  <c r="GX236" i="23" s="1"/>
  <c r="EV19" i="18"/>
  <c r="EW14" i="23" s="1"/>
  <c r="EK12" i="18"/>
  <c r="EL5" i="23" s="1"/>
  <c r="DV19" i="18"/>
  <c r="DW14" i="23" s="1"/>
  <c r="AS17" i="18"/>
  <c r="AT12" i="23" s="1"/>
  <c r="AT216" i="23" s="1"/>
  <c r="EX12" i="18"/>
  <c r="EY5" i="23" s="1"/>
  <c r="JK14" i="18"/>
  <c r="JL8" i="23" s="1"/>
  <c r="JL191" i="23" s="1"/>
  <c r="NU15" i="18"/>
  <c r="NV10" i="23" s="1"/>
  <c r="OE16" i="18"/>
  <c r="OF11" i="23" s="1"/>
  <c r="KJ12" i="18"/>
  <c r="KK5" i="23" s="1"/>
  <c r="HR13" i="18"/>
  <c r="MX11" i="18"/>
  <c r="MY4" i="23" s="1"/>
  <c r="OB13" i="18"/>
  <c r="ML19" i="18"/>
  <c r="MM14" i="23" s="1"/>
  <c r="KE15" i="18"/>
  <c r="KF10" i="23" s="1"/>
  <c r="IU13" i="18"/>
  <c r="JT19" i="18"/>
  <c r="JU14" i="23" s="1"/>
  <c r="MH21" i="18"/>
  <c r="JO13" i="18"/>
  <c r="W11" i="18"/>
  <c r="X4" i="23" s="1"/>
  <c r="BK19" i="18"/>
  <c r="BL14" i="23" s="1"/>
  <c r="LB16" i="18"/>
  <c r="LC11" i="23" s="1"/>
  <c r="EP20" i="18"/>
  <c r="EQ15" i="23" s="1"/>
  <c r="EQ236" i="23" s="1"/>
  <c r="AV13" i="18"/>
  <c r="JN20" i="18"/>
  <c r="JO15" i="23" s="1"/>
  <c r="JO236" i="23" s="1"/>
  <c r="MO18" i="18"/>
  <c r="MP13" i="23" s="1"/>
  <c r="FR21" i="18"/>
  <c r="JQ15" i="18"/>
  <c r="JR10" i="23" s="1"/>
  <c r="LS21" i="18"/>
  <c r="FO19" i="18"/>
  <c r="FP14" i="23" s="1"/>
  <c r="HA16" i="18"/>
  <c r="HB11" i="23" s="1"/>
  <c r="AT11" i="18"/>
  <c r="AU4" i="23" s="1"/>
  <c r="CX15" i="18"/>
  <c r="CY10" i="23" s="1"/>
  <c r="NB20" i="18"/>
  <c r="NC15" i="23" s="1"/>
  <c r="NC236" i="23" s="1"/>
  <c r="KT13" i="18"/>
  <c r="HM12" i="18"/>
  <c r="HN5" i="23" s="1"/>
  <c r="JX13" i="18"/>
  <c r="KZ12" i="18"/>
  <c r="LA5" i="23" s="1"/>
  <c r="KK14" i="18"/>
  <c r="KL8" i="23" s="1"/>
  <c r="KL191" i="23" s="1"/>
  <c r="JQ17" i="18"/>
  <c r="JR12" i="23" s="1"/>
  <c r="JR216" i="23" s="1"/>
  <c r="GU13" i="18"/>
  <c r="AG15" i="18"/>
  <c r="AH10" i="23" s="1"/>
  <c r="IS15" i="18"/>
  <c r="IT10" i="23" s="1"/>
  <c r="IA11" i="18"/>
  <c r="IB4" i="23" s="1"/>
  <c r="DC11" i="18"/>
  <c r="DD4" i="23" s="1"/>
  <c r="DI15" i="18"/>
  <c r="DJ10" i="23" s="1"/>
  <c r="NZ20" i="18"/>
  <c r="OA15" i="23" s="1"/>
  <c r="OA236" i="23" s="1"/>
  <c r="LV19" i="18"/>
  <c r="LW14" i="23" s="1"/>
  <c r="HH16" i="18"/>
  <c r="HI11" i="23" s="1"/>
  <c r="T20" i="18"/>
  <c r="U15" i="23" s="1"/>
  <c r="U236" i="23" s="1"/>
  <c r="LM16" i="18"/>
  <c r="LN11" i="23" s="1"/>
  <c r="KL19" i="18"/>
  <c r="KM14" i="23" s="1"/>
  <c r="OF13" i="18"/>
  <c r="IZ17" i="18"/>
  <c r="JA12" i="23" s="1"/>
  <c r="JA216" i="23" s="1"/>
  <c r="CE11" i="18"/>
  <c r="CF4" i="23" s="1"/>
  <c r="CC12" i="18"/>
  <c r="CD5" i="23" s="1"/>
  <c r="NQ14" i="18"/>
  <c r="NR8" i="23" s="1"/>
  <c r="NR191" i="23" s="1"/>
  <c r="JC14" i="18"/>
  <c r="JD8" i="23" s="1"/>
  <c r="JD191" i="23" s="1"/>
  <c r="BP17" i="18"/>
  <c r="BQ12" i="23" s="1"/>
  <c r="BQ216" i="23" s="1"/>
  <c r="KE21" i="18"/>
  <c r="GV21" i="18"/>
  <c r="AR15" i="18"/>
  <c r="AS10" i="23" s="1"/>
  <c r="E21" i="18"/>
  <c r="LU20" i="18"/>
  <c r="LV15" i="23" s="1"/>
  <c r="LV236" i="23" s="1"/>
  <c r="EU18" i="18"/>
  <c r="EV13" i="23" s="1"/>
  <c r="FA19" i="18"/>
  <c r="FB14" i="23" s="1"/>
  <c r="FC14" i="18"/>
  <c r="FD8" i="23" s="1"/>
  <c r="FD191" i="23" s="1"/>
  <c r="T21" i="18"/>
  <c r="LD14" i="18"/>
  <c r="LE8" i="23" s="1"/>
  <c r="LE191" i="23" s="1"/>
  <c r="CN11" i="18"/>
  <c r="CO4" i="23" s="1"/>
  <c r="AR18" i="18"/>
  <c r="AS13" i="23" s="1"/>
  <c r="FW12" i="18"/>
  <c r="FX5" i="23" s="1"/>
  <c r="JT14" i="18"/>
  <c r="JU8" i="23" s="1"/>
  <c r="JU191" i="23" s="1"/>
  <c r="OI15" i="18"/>
  <c r="OJ10" i="23" s="1"/>
  <c r="KR17" i="18"/>
  <c r="KS12" i="23" s="1"/>
  <c r="KS216" i="23" s="1"/>
  <c r="OC14" i="18"/>
  <c r="OD8" i="23" s="1"/>
  <c r="OD191" i="23" s="1"/>
  <c r="KM11" i="18"/>
  <c r="KN4" i="23" s="1"/>
  <c r="IC20" i="18"/>
  <c r="ID15" i="23" s="1"/>
  <c r="ID236" i="23" s="1"/>
  <c r="DL18" i="18"/>
  <c r="DM13" i="23" s="1"/>
  <c r="BR21" i="18"/>
  <c r="GK21" i="18"/>
  <c r="LH19" i="18"/>
  <c r="LI14" i="23" s="1"/>
  <c r="HF11" i="18"/>
  <c r="HG4" i="23" s="1"/>
  <c r="LJ15" i="18"/>
  <c r="LK10" i="23" s="1"/>
  <c r="EY13" i="18"/>
  <c r="AK20" i="18"/>
  <c r="AL15" i="23" s="1"/>
  <c r="AL236" i="23" s="1"/>
  <c r="BM21" i="18"/>
  <c r="JG12" i="18"/>
  <c r="JH5" i="23" s="1"/>
  <c r="HX19" i="18"/>
  <c r="HY14" i="23" s="1"/>
  <c r="BW18" i="18"/>
  <c r="BX13" i="23" s="1"/>
  <c r="HB18" i="18"/>
  <c r="HC13" i="23" s="1"/>
  <c r="BP16" i="18"/>
  <c r="BQ11" i="23" s="1"/>
  <c r="DR17" i="18"/>
  <c r="DS12" i="23" s="1"/>
  <c r="DS216" i="23" s="1"/>
  <c r="BI15" i="18"/>
  <c r="BJ10" i="23" s="1"/>
  <c r="IB15" i="18"/>
  <c r="IC10" i="23" s="1"/>
  <c r="AM18" i="18"/>
  <c r="AN13" i="23" s="1"/>
  <c r="MI18" i="18"/>
  <c r="MJ13" i="23" s="1"/>
  <c r="CO18" i="18"/>
  <c r="CP13" i="23" s="1"/>
  <c r="MF14" i="18"/>
  <c r="MG8" i="23" s="1"/>
  <c r="MG191" i="23" s="1"/>
  <c r="DE20" i="18"/>
  <c r="DF15" i="23" s="1"/>
  <c r="DF236" i="23" s="1"/>
  <c r="JJ14" i="18"/>
  <c r="JK8" i="23" s="1"/>
  <c r="JK191" i="23" s="1"/>
  <c r="DD15" i="18"/>
  <c r="DE10" i="23" s="1"/>
  <c r="EQ21" i="18"/>
  <c r="NF13" i="18"/>
  <c r="V15" i="18"/>
  <c r="W10" i="23" s="1"/>
  <c r="NP19" i="18"/>
  <c r="NQ14" i="23" s="1"/>
  <c r="ID12" i="18"/>
  <c r="IE5" i="23" s="1"/>
  <c r="GR12" i="18"/>
  <c r="GS5" i="23" s="1"/>
  <c r="F13" i="18"/>
  <c r="JN18" i="18"/>
  <c r="JO13" i="23" s="1"/>
  <c r="FV12" i="18"/>
  <c r="FW5" i="23" s="1"/>
  <c r="AE14" i="18"/>
  <c r="AF8" i="23" s="1"/>
  <c r="AF191" i="23" s="1"/>
  <c r="OK19" i="18"/>
  <c r="OL14" i="23" s="1"/>
  <c r="HJ11" i="18"/>
  <c r="HK4" i="23" s="1"/>
  <c r="BY18" i="18"/>
  <c r="BZ13" i="23" s="1"/>
  <c r="ED18" i="18"/>
  <c r="EE13" i="23" s="1"/>
  <c r="JV15" i="18"/>
  <c r="JW10" i="23" s="1"/>
  <c r="JG14" i="18"/>
  <c r="JH8" i="23" s="1"/>
  <c r="JH191" i="23" s="1"/>
  <c r="JK13" i="18"/>
  <c r="V14" i="18"/>
  <c r="W8" i="23" s="1"/>
  <c r="W191" i="23" s="1"/>
  <c r="LM17" i="18"/>
  <c r="LN12" i="23" s="1"/>
  <c r="LN216" i="23" s="1"/>
  <c r="AC15" i="18"/>
  <c r="AD10" i="23" s="1"/>
  <c r="JG19" i="18"/>
  <c r="JH14" i="23" s="1"/>
  <c r="FQ18" i="18"/>
  <c r="FR13" i="23" s="1"/>
  <c r="BG17" i="18"/>
  <c r="BH12" i="23" s="1"/>
  <c r="BH216" i="23" s="1"/>
  <c r="LW19" i="18"/>
  <c r="LX14" i="23" s="1"/>
  <c r="EU12" i="18"/>
  <c r="EV5" i="23" s="1"/>
  <c r="HE21" i="18"/>
  <c r="AL17" i="18"/>
  <c r="AM12" i="23" s="1"/>
  <c r="AM216" i="23" s="1"/>
  <c r="EP11" i="18"/>
  <c r="EQ4" i="23" s="1"/>
  <c r="BJ19" i="18"/>
  <c r="BK14" i="23" s="1"/>
  <c r="EB19" i="18"/>
  <c r="EC14" i="23" s="1"/>
  <c r="CF17" i="18"/>
  <c r="CG12" i="23" s="1"/>
  <c r="CG216" i="23" s="1"/>
  <c r="EL21" i="18"/>
  <c r="NV14" i="18"/>
  <c r="NW8" i="23" s="1"/>
  <c r="NW191" i="23" s="1"/>
  <c r="KK18" i="18"/>
  <c r="KL13" i="23" s="1"/>
  <c r="EF14" i="18"/>
  <c r="EG8" i="23" s="1"/>
  <c r="EG191" i="23" s="1"/>
  <c r="GO19" i="18"/>
  <c r="GP14" i="23" s="1"/>
  <c r="EL16" i="18"/>
  <c r="EM11" i="23" s="1"/>
  <c r="DU19" i="18"/>
  <c r="DV14" i="23" s="1"/>
  <c r="GN16" i="18"/>
  <c r="GO11" i="23" s="1"/>
  <c r="LH12" i="18"/>
  <c r="LI5" i="23" s="1"/>
  <c r="AB17" i="18"/>
  <c r="AC12" i="23" s="1"/>
  <c r="AC216" i="23" s="1"/>
  <c r="S16" i="18"/>
  <c r="T11" i="23" s="1"/>
  <c r="HS14" i="18"/>
  <c r="HT8" i="23" s="1"/>
  <c r="HT191" i="23" s="1"/>
  <c r="HZ17" i="18"/>
  <c r="IA12" i="23" s="1"/>
  <c r="IA216" i="23" s="1"/>
  <c r="AQ11" i="18"/>
  <c r="AR4" i="23" s="1"/>
  <c r="LG16" i="18"/>
  <c r="LH11" i="23" s="1"/>
  <c r="GA11" i="18"/>
  <c r="GB4" i="23" s="1"/>
  <c r="EG21" i="18"/>
  <c r="BR20" i="18"/>
  <c r="BS15" i="23" s="1"/>
  <c r="BS236" i="23" s="1"/>
  <c r="KU17" i="18"/>
  <c r="KV12" i="23" s="1"/>
  <c r="KV216" i="23" s="1"/>
  <c r="CG19" i="18"/>
  <c r="CH14" i="23" s="1"/>
  <c r="KO11" i="18"/>
  <c r="KP4" i="23" s="1"/>
  <c r="KC16" i="18"/>
  <c r="KD11" i="23" s="1"/>
  <c r="ES14" i="18"/>
  <c r="ET8" i="23" s="1"/>
  <c r="ET191" i="23" s="1"/>
  <c r="OL19" i="18"/>
  <c r="OM14" i="23" s="1"/>
  <c r="DV14" i="18"/>
  <c r="DW8" i="23" s="1"/>
  <c r="DW191" i="23" s="1"/>
  <c r="GJ11" i="18"/>
  <c r="GK4" i="23" s="1"/>
  <c r="CZ17" i="18"/>
  <c r="DA12" i="23" s="1"/>
  <c r="DA216" i="23" s="1"/>
  <c r="FP12" i="18"/>
  <c r="FQ5" i="23" s="1"/>
  <c r="FV11" i="18"/>
  <c r="FW4" i="23" s="1"/>
  <c r="CI14" i="18"/>
  <c r="CJ8" i="23" s="1"/>
  <c r="CJ191" i="23" s="1"/>
  <c r="DZ14" i="18"/>
  <c r="EA8" i="23" s="1"/>
  <c r="EA191" i="23" s="1"/>
  <c r="BJ17" i="18"/>
  <c r="BK12" i="23" s="1"/>
  <c r="BK216" i="23" s="1"/>
  <c r="AT12" i="18"/>
  <c r="AU5" i="23" s="1"/>
  <c r="KB17" i="18"/>
  <c r="KC12" i="23" s="1"/>
  <c r="KC216" i="23" s="1"/>
  <c r="BV18" i="18"/>
  <c r="BW13" i="23" s="1"/>
  <c r="BA19" i="18"/>
  <c r="BB14" i="23" s="1"/>
  <c r="LL17" i="18"/>
  <c r="LM12" i="23" s="1"/>
  <c r="LM216" i="23" s="1"/>
  <c r="BP14" i="18"/>
  <c r="BQ8" i="23" s="1"/>
  <c r="BQ191" i="23" s="1"/>
  <c r="GZ13" i="18"/>
  <c r="DA14" i="18"/>
  <c r="DB8" i="23" s="1"/>
  <c r="DB191" i="23" s="1"/>
  <c r="IP19" i="18"/>
  <c r="IQ14" i="23" s="1"/>
  <c r="IV17" i="18"/>
  <c r="IW12" i="23" s="1"/>
  <c r="IW216" i="23" s="1"/>
  <c r="JE17" i="18"/>
  <c r="JF12" i="23" s="1"/>
  <c r="JF216" i="23" s="1"/>
  <c r="BH16" i="18"/>
  <c r="BI11" i="23" s="1"/>
  <c r="Q16" i="18"/>
  <c r="R11" i="23" s="1"/>
  <c r="FA14" i="18"/>
  <c r="FB8" i="23" s="1"/>
  <c r="FB191" i="23" s="1"/>
  <c r="HQ19" i="18"/>
  <c r="HR14" i="23" s="1"/>
  <c r="JE14" i="18"/>
  <c r="JF8" i="23" s="1"/>
  <c r="JF191" i="23" s="1"/>
  <c r="MM15" i="18"/>
  <c r="MN10" i="23" s="1"/>
  <c r="NE15" i="18"/>
  <c r="NF10" i="23" s="1"/>
  <c r="KM12" i="18"/>
  <c r="KN5" i="23" s="1"/>
  <c r="BW19" i="18"/>
  <c r="BX14" i="23" s="1"/>
  <c r="KA20" i="18"/>
  <c r="KB15" i="23" s="1"/>
  <c r="KB236" i="23" s="1"/>
  <c r="HZ19" i="18"/>
  <c r="IA14" i="23" s="1"/>
  <c r="OG20" i="18"/>
  <c r="OH15" i="23" s="1"/>
  <c r="OH236" i="23" s="1"/>
  <c r="CY21" i="18"/>
  <c r="KZ19" i="18"/>
  <c r="LA14" i="23" s="1"/>
  <c r="NY16" i="18"/>
  <c r="NZ11" i="23" s="1"/>
  <c r="EF17" i="18"/>
  <c r="EG12" i="23" s="1"/>
  <c r="EG216" i="23" s="1"/>
  <c r="NY12" i="18"/>
  <c r="NZ5" i="23" s="1"/>
  <c r="H13" i="18"/>
  <c r="BZ13" i="18"/>
  <c r="HO15" i="18"/>
  <c r="HP10" i="23" s="1"/>
  <c r="EE20" i="18"/>
  <c r="EF15" i="23" s="1"/>
  <c r="EF236" i="23" s="1"/>
  <c r="OA14" i="18"/>
  <c r="OB8" i="23" s="1"/>
  <c r="OB191" i="23" s="1"/>
  <c r="DC12" i="18"/>
  <c r="DD5" i="23" s="1"/>
  <c r="FL13" i="18"/>
  <c r="KB11" i="18"/>
  <c r="KC4" i="23" s="1"/>
  <c r="NR14" i="18"/>
  <c r="NS8" i="23" s="1"/>
  <c r="NS191" i="23" s="1"/>
  <c r="AS20" i="18"/>
  <c r="AT15" i="23" s="1"/>
  <c r="AT236" i="23" s="1"/>
  <c r="LF14" i="18"/>
  <c r="LG8" i="23" s="1"/>
  <c r="LG191" i="23" s="1"/>
  <c r="IS20" i="18"/>
  <c r="IT15" i="23" s="1"/>
  <c r="IT236" i="23" s="1"/>
  <c r="KX12" i="18"/>
  <c r="KY5" i="23" s="1"/>
  <c r="II16" i="18"/>
  <c r="IJ11" i="23" s="1"/>
  <c r="HX16" i="18"/>
  <c r="HY11" i="23" s="1"/>
  <c r="BW15" i="18"/>
  <c r="BX10" i="23" s="1"/>
  <c r="AH15" i="18"/>
  <c r="AI10" i="23" s="1"/>
  <c r="GJ18" i="18"/>
  <c r="GK13" i="23" s="1"/>
  <c r="JA12" i="18"/>
  <c r="JB5" i="23" s="1"/>
  <c r="IL13" i="18"/>
  <c r="ML17" i="18"/>
  <c r="MM12" i="23" s="1"/>
  <c r="MM216" i="23" s="1"/>
  <c r="EN14" i="18"/>
  <c r="EO8" i="23" s="1"/>
  <c r="EO191" i="23" s="1"/>
  <c r="JN21" i="18"/>
  <c r="NW12" i="18"/>
  <c r="NX5" i="23" s="1"/>
  <c r="GQ20" i="18"/>
  <c r="GR15" i="23" s="1"/>
  <c r="GR236" i="23" s="1"/>
  <c r="GX19" i="18"/>
  <c r="GY14" i="23" s="1"/>
  <c r="OF20" i="18"/>
  <c r="OG15" i="23" s="1"/>
  <c r="OG236" i="23" s="1"/>
  <c r="Z20" i="18"/>
  <c r="AA15" i="23" s="1"/>
  <c r="AA236" i="23" s="1"/>
  <c r="GD18" i="18"/>
  <c r="GE13" i="23" s="1"/>
  <c r="KT14" i="18"/>
  <c r="KU8" i="23" s="1"/>
  <c r="KU191" i="23" s="1"/>
  <c r="IR21" i="18"/>
  <c r="MS18" i="18"/>
  <c r="MT13" i="23" s="1"/>
  <c r="CS17" i="18"/>
  <c r="CT12" i="23" s="1"/>
  <c r="CT216" i="23" s="1"/>
  <c r="CP18" i="18"/>
  <c r="CQ13" i="23" s="1"/>
  <c r="JL11" i="18"/>
  <c r="JM4" i="23" s="1"/>
  <c r="MT21" i="18"/>
  <c r="EB11" i="18"/>
  <c r="EC4" i="23" s="1"/>
  <c r="KP12" i="18"/>
  <c r="KQ5" i="23" s="1"/>
  <c r="BK14" i="18"/>
  <c r="BL8" i="23" s="1"/>
  <c r="BL191" i="23" s="1"/>
  <c r="BA15" i="18"/>
  <c r="BB10" i="23" s="1"/>
  <c r="GS20" i="18"/>
  <c r="GT15" i="23" s="1"/>
  <c r="GT236" i="23" s="1"/>
  <c r="CD21" i="18"/>
  <c r="MD17" i="18"/>
  <c r="ME12" i="23" s="1"/>
  <c r="ME216" i="23" s="1"/>
  <c r="BQ13" i="18"/>
  <c r="BT16" i="18"/>
  <c r="BU11" i="23" s="1"/>
  <c r="HD17" i="18"/>
  <c r="HE12" i="23" s="1"/>
  <c r="HE216" i="23" s="1"/>
  <c r="ML13" i="18"/>
  <c r="HV18" i="18"/>
  <c r="HW13" i="23" s="1"/>
  <c r="GI11" i="18"/>
  <c r="GJ4" i="23" s="1"/>
  <c r="FJ20" i="18"/>
  <c r="FK15" i="23" s="1"/>
  <c r="FK236" i="23" s="1"/>
  <c r="BH18" i="18"/>
  <c r="BI13" i="23" s="1"/>
  <c r="GB19" i="18"/>
  <c r="GC14" i="23" s="1"/>
  <c r="IB16" i="18"/>
  <c r="IC11" i="23" s="1"/>
  <c r="BI19" i="18"/>
  <c r="BJ14" i="23" s="1"/>
  <c r="HD12" i="18"/>
  <c r="HE5" i="23" s="1"/>
  <c r="GT11" i="18"/>
  <c r="GU4" i="23" s="1"/>
  <c r="DJ21" i="18"/>
  <c r="JW18" i="18"/>
  <c r="JX13" i="23" s="1"/>
  <c r="DS21" i="18"/>
  <c r="NY21" i="18"/>
  <c r="FA21" i="18"/>
  <c r="HB21" i="18"/>
  <c r="X20" i="18"/>
  <c r="Y15" i="23" s="1"/>
  <c r="Y236" i="23" s="1"/>
  <c r="CN20" i="18"/>
  <c r="CO15" i="23" s="1"/>
  <c r="CO236" i="23" s="1"/>
  <c r="AX17" i="18"/>
  <c r="AY12" i="23" s="1"/>
  <c r="AY216" i="23" s="1"/>
  <c r="EG11" i="18"/>
  <c r="EH4" i="23" s="1"/>
  <c r="AA20" i="18"/>
  <c r="AB15" i="23" s="1"/>
  <c r="FO16" i="18"/>
  <c r="FP11" i="23" s="1"/>
  <c r="CA19" i="18"/>
  <c r="CB14" i="23" s="1"/>
  <c r="HB13" i="18"/>
  <c r="N16" i="18"/>
  <c r="O11" i="23" s="1"/>
  <c r="HU14" i="18"/>
  <c r="HV8" i="23" s="1"/>
  <c r="HV191" i="23" s="1"/>
  <c r="EK19" i="18"/>
  <c r="EL14" i="23" s="1"/>
  <c r="OJ21" i="18"/>
  <c r="HX17" i="18"/>
  <c r="HY12" i="23" s="1"/>
  <c r="HY216" i="23" s="1"/>
  <c r="GT20" i="18"/>
  <c r="GU15" i="23" s="1"/>
  <c r="GU236" i="23" s="1"/>
  <c r="BF17" i="18"/>
  <c r="BG12" i="23" s="1"/>
  <c r="BG216" i="23" s="1"/>
  <c r="GM17" i="18"/>
  <c r="GN12" i="23" s="1"/>
  <c r="GN216" i="23" s="1"/>
  <c r="N20" i="18"/>
  <c r="O15" i="23" s="1"/>
  <c r="O236" i="23" s="1"/>
  <c r="EI20" i="18"/>
  <c r="EJ15" i="23" s="1"/>
  <c r="EJ236" i="23" s="1"/>
  <c r="HP11" i="18"/>
  <c r="HQ4" i="23" s="1"/>
  <c r="KG18" i="18"/>
  <c r="KH13" i="23" s="1"/>
  <c r="NT13" i="18"/>
  <c r="EV18" i="18"/>
  <c r="EW13" i="23" s="1"/>
  <c r="EK14" i="18"/>
  <c r="EL8" i="23" s="1"/>
  <c r="EL191" i="23" s="1"/>
  <c r="AA18" i="18"/>
  <c r="AB13" i="23" s="1"/>
  <c r="NN20" i="18"/>
  <c r="NO15" i="23" s="1"/>
  <c r="NO236" i="23" s="1"/>
  <c r="FC19" i="18"/>
  <c r="FD14" i="23" s="1"/>
  <c r="MK19" i="18"/>
  <c r="ML14" i="23" s="1"/>
  <c r="IB17" i="18"/>
  <c r="IC12" i="23" s="1"/>
  <c r="IC216" i="23" s="1"/>
  <c r="IO11" i="18"/>
  <c r="IP4" i="23" s="1"/>
  <c r="FS19" i="18"/>
  <c r="FT14" i="23" s="1"/>
  <c r="KV16" i="18"/>
  <c r="KW11" i="23" s="1"/>
  <c r="X13" i="18"/>
  <c r="EK11" i="18"/>
  <c r="EL4" i="23" s="1"/>
  <c r="GP11" i="18"/>
  <c r="GQ4" i="23" s="1"/>
  <c r="JX21" i="18"/>
  <c r="FN19" i="18"/>
  <c r="FO14" i="23" s="1"/>
  <c r="MV14" i="18"/>
  <c r="MW8" i="23" s="1"/>
  <c r="MW191" i="23" s="1"/>
  <c r="OB14" i="18"/>
  <c r="OC8" i="23" s="1"/>
  <c r="OC191" i="23" s="1"/>
  <c r="KG16" i="18"/>
  <c r="KH11" i="23" s="1"/>
  <c r="HA19" i="18"/>
  <c r="HB14" i="23" s="1"/>
  <c r="IK18" i="18"/>
  <c r="IL13" i="23" s="1"/>
  <c r="AR17" i="18"/>
  <c r="AS12" i="23" s="1"/>
  <c r="AS216" i="23" s="1"/>
  <c r="FA17" i="18"/>
  <c r="FB12" i="23" s="1"/>
  <c r="FB216" i="23" s="1"/>
  <c r="MT17" i="18"/>
  <c r="MU12" i="23" s="1"/>
  <c r="MU216" i="23" s="1"/>
  <c r="BG16" i="18"/>
  <c r="BH11" i="23" s="1"/>
  <c r="KA14" i="18"/>
  <c r="KB8" i="23" s="1"/>
  <c r="KB191" i="23" s="1"/>
  <c r="IP11" i="18"/>
  <c r="IQ4" i="23" s="1"/>
  <c r="KM13" i="18"/>
  <c r="DO11" i="18"/>
  <c r="DP4" i="23" s="1"/>
  <c r="DJ15" i="18"/>
  <c r="DK10" i="23" s="1"/>
  <c r="BB11" i="18"/>
  <c r="BC4" i="23" s="1"/>
  <c r="FQ17" i="18"/>
  <c r="FR12" i="23" s="1"/>
  <c r="FR216" i="23" s="1"/>
  <c r="Z12" i="18"/>
  <c r="AA5" i="23" s="1"/>
  <c r="MA15" i="18"/>
  <c r="MB10" i="23" s="1"/>
  <c r="IW12" i="18"/>
  <c r="IX5" i="23" s="1"/>
  <c r="DW18" i="18"/>
  <c r="DX13" i="23" s="1"/>
  <c r="LA14" i="18"/>
  <c r="LB8" i="23" s="1"/>
  <c r="LB191" i="23" s="1"/>
  <c r="Z15" i="18"/>
  <c r="AA10" i="23" s="1"/>
  <c r="FK20" i="18"/>
  <c r="FL15" i="23" s="1"/>
  <c r="FL236" i="23" s="1"/>
  <c r="ET17" i="18"/>
  <c r="EU12" i="23" s="1"/>
  <c r="EU216" i="23" s="1"/>
  <c r="NN16" i="18"/>
  <c r="NO11" i="23" s="1"/>
  <c r="AR16" i="18"/>
  <c r="AS11" i="23" s="1"/>
  <c r="FQ11" i="18"/>
  <c r="FR4" i="23" s="1"/>
  <c r="DF18" i="18"/>
  <c r="DG13" i="23" s="1"/>
  <c r="CP17" i="18"/>
  <c r="CQ12" i="23" s="1"/>
  <c r="CQ216" i="23" s="1"/>
  <c r="EN20" i="18"/>
  <c r="EO15" i="23" s="1"/>
  <c r="EO236" i="23" s="1"/>
  <c r="FA20" i="18"/>
  <c r="FB15" i="23" s="1"/>
  <c r="FB236" i="23" s="1"/>
  <c r="CX11" i="18"/>
  <c r="CY4" i="23" s="1"/>
  <c r="S13" i="18"/>
  <c r="MQ11" i="18"/>
  <c r="MR4" i="23" s="1"/>
  <c r="NR21" i="18"/>
  <c r="U14" i="18"/>
  <c r="V8" i="23" s="1"/>
  <c r="V191" i="23" s="1"/>
  <c r="U12" i="18"/>
  <c r="V5" i="23" s="1"/>
  <c r="OL14" i="18"/>
  <c r="OM8" i="23" s="1"/>
  <c r="OM191" i="23" s="1"/>
  <c r="NA12" i="18"/>
  <c r="NB5" i="23" s="1"/>
  <c r="AW17" i="18"/>
  <c r="AX12" i="23" s="1"/>
  <c r="AX216" i="23" s="1"/>
  <c r="O20" i="18"/>
  <c r="P15" i="23" s="1"/>
  <c r="IE14" i="18"/>
  <c r="IF8" i="23" s="1"/>
  <c r="IF191" i="23" s="1"/>
  <c r="AR11" i="18"/>
  <c r="AS4" i="23" s="1"/>
  <c r="MS19" i="18"/>
  <c r="MT14" i="23" s="1"/>
  <c r="LP21" i="18"/>
  <c r="BO12" i="18"/>
  <c r="BP5" i="23" s="1"/>
  <c r="AA11" i="18"/>
  <c r="AB4" i="23" s="1"/>
  <c r="MR12" i="18"/>
  <c r="MS5" i="23" s="1"/>
  <c r="OH21" i="18"/>
  <c r="E20" i="18"/>
  <c r="F15" i="23" s="1"/>
  <c r="AQ17" i="18"/>
  <c r="AR12" i="23" s="1"/>
  <c r="AR216" i="23" s="1"/>
  <c r="FV17" i="18"/>
  <c r="FW12" i="23" s="1"/>
  <c r="FW216" i="23" s="1"/>
  <c r="EE18" i="18"/>
  <c r="EF13" i="23" s="1"/>
  <c r="NC19" i="18"/>
  <c r="ND14" i="23" s="1"/>
  <c r="G12" i="18"/>
  <c r="H5" i="23" s="1"/>
  <c r="H17" i="18"/>
  <c r="I12" i="23" s="1"/>
  <c r="I216" i="23" s="1"/>
  <c r="EB12" i="18"/>
  <c r="EC5" i="23" s="1"/>
  <c r="JA13" i="18"/>
  <c r="FA12" i="18"/>
  <c r="FB5" i="23" s="1"/>
  <c r="BU21" i="18"/>
  <c r="GS12" i="18"/>
  <c r="GT5" i="23" s="1"/>
  <c r="MM21" i="18"/>
  <c r="HK14" i="18"/>
  <c r="HL8" i="23" s="1"/>
  <c r="HL191" i="23" s="1"/>
  <c r="JD17" i="18"/>
  <c r="JE12" i="23" s="1"/>
  <c r="JE216" i="23" s="1"/>
  <c r="FO18" i="18"/>
  <c r="FP13" i="23" s="1"/>
  <c r="AF15" i="18"/>
  <c r="AG10" i="23" s="1"/>
  <c r="HY16" i="18"/>
  <c r="HZ11" i="23" s="1"/>
  <c r="ID18" i="18"/>
  <c r="IE13" i="23" s="1"/>
  <c r="IC19" i="18"/>
  <c r="ID14" i="23" s="1"/>
  <c r="GO12" i="18"/>
  <c r="GP5" i="23" s="1"/>
  <c r="DM16" i="18"/>
  <c r="DN11" i="23" s="1"/>
  <c r="HX20" i="18"/>
  <c r="HY15" i="23" s="1"/>
  <c r="HY236" i="23" s="1"/>
  <c r="EI13" i="18"/>
  <c r="NX16" i="18"/>
  <c r="NY11" i="23" s="1"/>
  <c r="CU15" i="18"/>
  <c r="CV10" i="23" s="1"/>
  <c r="FR15" i="18"/>
  <c r="FS10" i="23" s="1"/>
  <c r="EX21" i="18"/>
  <c r="LV14" i="18"/>
  <c r="LW8" i="23" s="1"/>
  <c r="LW191" i="23" s="1"/>
  <c r="AK13" i="18"/>
  <c r="HA13" i="18"/>
  <c r="OB11" i="18"/>
  <c r="OC4" i="23" s="1"/>
  <c r="IA21" i="18"/>
  <c r="GT21" i="18"/>
  <c r="C11" i="18"/>
  <c r="D4" i="23" s="1"/>
  <c r="FH20" i="18"/>
  <c r="FI15" i="23" s="1"/>
  <c r="FI236" i="23" s="1"/>
  <c r="LD20" i="18"/>
  <c r="LE15" i="23" s="1"/>
  <c r="LE236" i="23" s="1"/>
  <c r="LI13" i="18"/>
  <c r="GL20" i="18"/>
  <c r="GM15" i="23" s="1"/>
  <c r="GM236" i="23" s="1"/>
  <c r="KV20" i="18"/>
  <c r="KW15" i="23" s="1"/>
  <c r="KW236" i="23" s="1"/>
  <c r="KK20" i="18"/>
  <c r="KL15" i="23" s="1"/>
  <c r="KL236" i="23" s="1"/>
  <c r="GU19" i="18"/>
  <c r="GV14" i="23" s="1"/>
  <c r="MR15" i="18"/>
  <c r="MS10" i="23" s="1"/>
  <c r="HT21" i="18"/>
  <c r="CB17" i="18"/>
  <c r="CC12" i="23" s="1"/>
  <c r="CC216" i="23" s="1"/>
  <c r="KM14" i="18"/>
  <c r="KN8" i="23" s="1"/>
  <c r="KN191" i="23" s="1"/>
  <c r="FG18" i="18"/>
  <c r="FH13" i="23" s="1"/>
  <c r="GR19" i="18"/>
  <c r="GS14" i="23" s="1"/>
  <c r="H11" i="18"/>
  <c r="I4" i="23" s="1"/>
  <c r="NF20" i="18"/>
  <c r="NG15" i="23" s="1"/>
  <c r="NG236" i="23" s="1"/>
  <c r="IV14" i="18"/>
  <c r="IW8" i="23" s="1"/>
  <c r="IW191" i="23" s="1"/>
  <c r="AH14" i="18"/>
  <c r="AI8" i="23" s="1"/>
  <c r="AI191" i="23" s="1"/>
  <c r="FD14" i="18"/>
  <c r="FE8" i="23" s="1"/>
  <c r="FE191" i="23" s="1"/>
  <c r="KP18" i="18"/>
  <c r="KQ13" i="23" s="1"/>
  <c r="FA13" i="18"/>
  <c r="NO19" i="18"/>
  <c r="NP14" i="23" s="1"/>
  <c r="K21" i="18"/>
  <c r="MX16" i="18"/>
  <c r="MY11" i="23" s="1"/>
  <c r="MR11" i="18"/>
  <c r="MS4" i="23" s="1"/>
  <c r="IJ16" i="18"/>
  <c r="IK11" i="23" s="1"/>
  <c r="KO18" i="18"/>
  <c r="KP13" i="23" s="1"/>
  <c r="MR14" i="18"/>
  <c r="MS8" i="23" s="1"/>
  <c r="MS191" i="23" s="1"/>
  <c r="AC18" i="18"/>
  <c r="AD13" i="23" s="1"/>
  <c r="BL20" i="18"/>
  <c r="BM15" i="23" s="1"/>
  <c r="BM236" i="23" s="1"/>
  <c r="GI13" i="18"/>
  <c r="OE17" i="18"/>
  <c r="OF12" i="23" s="1"/>
  <c r="OF216" i="23" s="1"/>
  <c r="GP19" i="18"/>
  <c r="GQ14" i="23" s="1"/>
  <c r="BT21" i="18"/>
  <c r="BG14" i="18"/>
  <c r="BH8" i="23" s="1"/>
  <c r="BH191" i="23" s="1"/>
  <c r="HB11" i="18"/>
  <c r="HC4" i="23" s="1"/>
  <c r="U18" i="18"/>
  <c r="V13" i="23" s="1"/>
  <c r="GG18" i="18"/>
  <c r="GH13" i="23" s="1"/>
  <c r="MG21" i="18"/>
  <c r="LO19" i="18"/>
  <c r="LP14" i="23" s="1"/>
  <c r="II19" i="18"/>
  <c r="IJ14" i="23" s="1"/>
  <c r="EP13" i="18"/>
  <c r="NU20" i="18"/>
  <c r="NV15" i="23" s="1"/>
  <c r="NV236" i="23" s="1"/>
  <c r="OK13" i="18"/>
  <c r="MI15" i="18"/>
  <c r="MJ10" i="23" s="1"/>
  <c r="JF18" i="18"/>
  <c r="JG13" i="23" s="1"/>
  <c r="OC15" i="18"/>
  <c r="OD10" i="23" s="1"/>
  <c r="EF18" i="18"/>
  <c r="EG13" i="23" s="1"/>
  <c r="NE21" i="18"/>
  <c r="IJ13" i="18"/>
  <c r="EI21" i="18"/>
  <c r="HI13" i="18"/>
  <c r="HV20" i="18"/>
  <c r="HW15" i="23" s="1"/>
  <c r="HW236" i="23" s="1"/>
  <c r="AE21" i="18"/>
  <c r="MM19" i="18"/>
  <c r="MN14" i="23" s="1"/>
  <c r="HR18" i="18"/>
  <c r="HS13" i="23" s="1"/>
  <c r="NW21" i="18"/>
  <c r="ML15" i="18"/>
  <c r="MM10" i="23" s="1"/>
  <c r="D13" i="18"/>
  <c r="BN19" i="18"/>
  <c r="BO14" i="23" s="1"/>
  <c r="DP17" i="18"/>
  <c r="DQ12" i="23" s="1"/>
  <c r="DQ216" i="23" s="1"/>
  <c r="HR19" i="18"/>
  <c r="HS14" i="23" s="1"/>
  <c r="EF11" i="18"/>
  <c r="EG4" i="23" s="1"/>
  <c r="MP19" i="18"/>
  <c r="MQ14" i="23" s="1"/>
  <c r="Y18" i="18"/>
  <c r="Z13" i="23" s="1"/>
  <c r="KL11" i="18"/>
  <c r="KM4" i="23" s="1"/>
  <c r="DL19" i="18"/>
  <c r="DM14" i="23" s="1"/>
  <c r="HE20" i="18"/>
  <c r="HF15" i="23" s="1"/>
  <c r="HF236" i="23" s="1"/>
  <c r="LB20" i="18"/>
  <c r="LC15" i="23" s="1"/>
  <c r="LC236" i="23" s="1"/>
  <c r="DO13" i="18"/>
  <c r="BL18" i="18"/>
  <c r="BM13" i="23" s="1"/>
  <c r="S15" i="18"/>
  <c r="T10" i="23" s="1"/>
  <c r="GS18" i="18"/>
  <c r="GT13" i="23" s="1"/>
  <c r="GM21" i="18"/>
  <c r="JA20" i="18"/>
  <c r="JB15" i="23" s="1"/>
  <c r="JB236" i="23" s="1"/>
  <c r="HI18" i="18"/>
  <c r="HJ13" i="23" s="1"/>
  <c r="BM19" i="18"/>
  <c r="BN14" i="23" s="1"/>
  <c r="MY19" i="18"/>
  <c r="MZ14" i="23" s="1"/>
  <c r="IR16" i="18"/>
  <c r="IS11" i="23" s="1"/>
  <c r="JD14" i="18"/>
  <c r="JE8" i="23" s="1"/>
  <c r="JE191" i="23" s="1"/>
  <c r="AO18" i="18"/>
  <c r="AP13" i="23" s="1"/>
  <c r="HS20" i="18"/>
  <c r="HT15" i="23" s="1"/>
  <c r="HT236" i="23" s="1"/>
  <c r="AZ19" i="18"/>
  <c r="BA14" i="23" s="1"/>
  <c r="FX13" i="18"/>
  <c r="K11" i="18"/>
  <c r="L4" i="23" s="1"/>
  <c r="IK11" i="18"/>
  <c r="IL4" i="23" s="1"/>
  <c r="KC19" i="18"/>
  <c r="KD14" i="23" s="1"/>
  <c r="CU11" i="18"/>
  <c r="CV4" i="23" s="1"/>
  <c r="HC11" i="18"/>
  <c r="HD4" i="23" s="1"/>
  <c r="JG17" i="18"/>
  <c r="JH12" i="23" s="1"/>
  <c r="JH216" i="23" s="1"/>
  <c r="HY21" i="18"/>
  <c r="D19" i="18"/>
  <c r="E14" i="23" s="1"/>
  <c r="KW15" i="18"/>
  <c r="KX10" i="23" s="1"/>
  <c r="MG12" i="18"/>
  <c r="MH5" i="23" s="1"/>
  <c r="AL20" i="18"/>
  <c r="AM15" i="23" s="1"/>
  <c r="AM236" i="23" s="1"/>
  <c r="KO21" i="18"/>
  <c r="IT17" i="18"/>
  <c r="IU12" i="23" s="1"/>
  <c r="IU216" i="23" s="1"/>
  <c r="CT11" i="18"/>
  <c r="CU4" i="23" s="1"/>
  <c r="GK18" i="18"/>
  <c r="GL13" i="23" s="1"/>
  <c r="FD19" i="18"/>
  <c r="FE14" i="23" s="1"/>
  <c r="MW14" i="18"/>
  <c r="MX8" i="23" s="1"/>
  <c r="MX191" i="23" s="1"/>
  <c r="T12" i="18"/>
  <c r="U5" i="23" s="1"/>
  <c r="OD16" i="18"/>
  <c r="OE11" i="23" s="1"/>
  <c r="KQ18" i="18"/>
  <c r="KR13" i="23" s="1"/>
  <c r="ED17" i="18"/>
  <c r="EE12" i="23" s="1"/>
  <c r="EE216" i="23" s="1"/>
  <c r="OJ16" i="18"/>
  <c r="OK11" i="23" s="1"/>
  <c r="DE19" i="18"/>
  <c r="DF14" i="23" s="1"/>
  <c r="BL12" i="18"/>
  <c r="BM5" i="23" s="1"/>
  <c r="MW17" i="18"/>
  <c r="MX12" i="23" s="1"/>
  <c r="MX216" i="23" s="1"/>
  <c r="JJ17" i="18"/>
  <c r="JK12" i="23" s="1"/>
  <c r="JK216" i="23" s="1"/>
  <c r="AG14" i="18"/>
  <c r="AH8" i="23" s="1"/>
  <c r="AH191" i="23" s="1"/>
  <c r="LC17" i="18"/>
  <c r="LD12" i="23" s="1"/>
  <c r="LD216" i="23" s="1"/>
  <c r="JI17" i="18"/>
  <c r="JJ12" i="23" s="1"/>
  <c r="JJ216" i="23" s="1"/>
  <c r="FH12" i="18"/>
  <c r="FI5" i="23" s="1"/>
  <c r="JD18" i="18"/>
  <c r="JE13" i="23" s="1"/>
  <c r="Q18" i="18"/>
  <c r="R13" i="23" s="1"/>
  <c r="IB18" i="18"/>
  <c r="IC13" i="23" s="1"/>
  <c r="HY19" i="18"/>
  <c r="HZ14" i="23" s="1"/>
  <c r="S12" i="18"/>
  <c r="T5" i="23" s="1"/>
  <c r="I13" i="18"/>
  <c r="MU21" i="18"/>
  <c r="DM21" i="18"/>
  <c r="BH21" i="18"/>
  <c r="BO20" i="18"/>
  <c r="BP15" i="23" s="1"/>
  <c r="BP236" i="23" s="1"/>
  <c r="BJ12" i="18"/>
  <c r="BK5" i="23" s="1"/>
  <c r="DL20" i="18"/>
  <c r="DM15" i="23" s="1"/>
  <c r="DM236" i="23" s="1"/>
  <c r="MM12" i="18"/>
  <c r="MN5" i="23" s="1"/>
  <c r="FG17" i="18"/>
  <c r="FH12" i="23" s="1"/>
  <c r="FH216" i="23" s="1"/>
  <c r="IK19" i="18"/>
  <c r="IL14" i="23" s="1"/>
  <c r="KD17" i="18"/>
  <c r="KE12" i="23" s="1"/>
  <c r="KE216" i="23" s="1"/>
  <c r="HW14" i="18"/>
  <c r="HX8" i="23" s="1"/>
  <c r="HX191" i="23" s="1"/>
  <c r="MG11" i="18"/>
  <c r="MH4" i="23" s="1"/>
  <c r="CV18" i="18"/>
  <c r="CW13" i="23" s="1"/>
  <c r="DO14" i="18"/>
  <c r="DP8" i="23" s="1"/>
  <c r="DP191" i="23" s="1"/>
  <c r="JL13" i="18"/>
  <c r="MB12" i="18"/>
  <c r="MC5" i="23" s="1"/>
  <c r="IY14" i="18"/>
  <c r="IZ8" i="23" s="1"/>
  <c r="IZ191" i="23" s="1"/>
  <c r="CC11" i="18"/>
  <c r="CD4" i="23" s="1"/>
  <c r="BD14" i="18"/>
  <c r="BE8" i="23" s="1"/>
  <c r="BE191" i="23" s="1"/>
  <c r="NS19" i="18"/>
  <c r="NT14" i="23" s="1"/>
  <c r="IU16" i="18"/>
  <c r="IV11" i="23" s="1"/>
  <c r="KP14" i="18"/>
  <c r="KQ8" i="23" s="1"/>
  <c r="KQ191" i="23" s="1"/>
  <c r="DV17" i="18"/>
  <c r="DW12" i="23" s="1"/>
  <c r="DW216" i="23" s="1"/>
  <c r="BI16" i="18"/>
  <c r="BJ11" i="23" s="1"/>
  <c r="CP12" i="18"/>
  <c r="CQ5" i="23" s="1"/>
  <c r="BN17" i="18"/>
  <c r="BO12" i="23" s="1"/>
  <c r="BO216" i="23" s="1"/>
  <c r="NG11" i="18"/>
  <c r="NH4" i="23" s="1"/>
  <c r="AX11" i="18"/>
  <c r="AY4" i="23" s="1"/>
  <c r="AC19" i="18"/>
  <c r="AD14" i="23" s="1"/>
  <c r="K16" i="18"/>
  <c r="L11" i="23" s="1"/>
  <c r="DD20" i="18"/>
  <c r="DE15" i="23" s="1"/>
  <c r="DE236" i="23" s="1"/>
  <c r="DQ14" i="18"/>
  <c r="DR8" i="23" s="1"/>
  <c r="DR191" i="23" s="1"/>
  <c r="JJ18" i="18"/>
  <c r="JK13" i="23" s="1"/>
  <c r="NM20" i="18"/>
  <c r="NN15" i="23" s="1"/>
  <c r="NN236" i="23" s="1"/>
  <c r="KQ11" i="18"/>
  <c r="KR4" i="23" s="1"/>
  <c r="CW13" i="18"/>
  <c r="CK13" i="18"/>
  <c r="JL17" i="18"/>
  <c r="JM12" i="23" s="1"/>
  <c r="JM216" i="23" s="1"/>
  <c r="LC16" i="18"/>
  <c r="LD11" i="23" s="1"/>
  <c r="BG13" i="18"/>
  <c r="GI15" i="18"/>
  <c r="GJ10" i="23" s="1"/>
  <c r="FU12" i="18"/>
  <c r="FV5" i="23" s="1"/>
  <c r="GY11" i="18"/>
  <c r="GZ4" i="23" s="1"/>
  <c r="BC18" i="18"/>
  <c r="BD13" i="23" s="1"/>
  <c r="BV13" i="18"/>
  <c r="LR18" i="18"/>
  <c r="LS13" i="23" s="1"/>
  <c r="ES17" i="18"/>
  <c r="ET12" i="23" s="1"/>
  <c r="ET216" i="23" s="1"/>
  <c r="GL21" i="18"/>
  <c r="NN21" i="18"/>
  <c r="GA20" i="18"/>
  <c r="GB15" i="23" s="1"/>
  <c r="GB236" i="23" s="1"/>
  <c r="FL15" i="18"/>
  <c r="FM10" i="23" s="1"/>
  <c r="OD11" i="18"/>
  <c r="OE4" i="23" s="1"/>
  <c r="AV15" i="18"/>
  <c r="AW10" i="23" s="1"/>
  <c r="JR18" i="18"/>
  <c r="JS13" i="23" s="1"/>
  <c r="AH19" i="18"/>
  <c r="AI14" i="23" s="1"/>
  <c r="HL12" i="18"/>
  <c r="HM5" i="23" s="1"/>
  <c r="NJ11" i="18"/>
  <c r="NK4" i="23" s="1"/>
  <c r="JH20" i="18"/>
  <c r="JI15" i="23" s="1"/>
  <c r="JI236" i="23" s="1"/>
  <c r="NY15" i="18"/>
  <c r="NZ10" i="23" s="1"/>
  <c r="OD20" i="18"/>
  <c r="OE15" i="23" s="1"/>
  <c r="OE236" i="23" s="1"/>
  <c r="GD21" i="18"/>
  <c r="IL14" i="18"/>
  <c r="IM8" i="23" s="1"/>
  <c r="IM191" i="23" s="1"/>
  <c r="Z18" i="18"/>
  <c r="AA13" i="23" s="1"/>
  <c r="MO20" i="18"/>
  <c r="MP15" i="23" s="1"/>
  <c r="MP236" i="23" s="1"/>
  <c r="CP13" i="18"/>
  <c r="K19" i="18"/>
  <c r="L14" i="23" s="1"/>
  <c r="OH14" i="18"/>
  <c r="OI8" i="23" s="1"/>
  <c r="OI191" i="23" s="1"/>
  <c r="HD21" i="18"/>
  <c r="ND15" i="18"/>
  <c r="NE10" i="23" s="1"/>
  <c r="GO16" i="18"/>
  <c r="GP11" i="23" s="1"/>
  <c r="IK14" i="18"/>
  <c r="IL8" i="23" s="1"/>
  <c r="IL191" i="23" s="1"/>
  <c r="DI20" i="18"/>
  <c r="DJ15" i="23" s="1"/>
  <c r="DJ236" i="23" s="1"/>
  <c r="GN17" i="18"/>
  <c r="GO12" i="23" s="1"/>
  <c r="GO216" i="23" s="1"/>
  <c r="IW17" i="18"/>
  <c r="IX12" i="23" s="1"/>
  <c r="IX216" i="23" s="1"/>
  <c r="DX11" i="18"/>
  <c r="DY4" i="23" s="1"/>
  <c r="HM20" i="18"/>
  <c r="HN15" i="23" s="1"/>
  <c r="HN236" i="23" s="1"/>
  <c r="FP20" i="18"/>
  <c r="FQ15" i="23" s="1"/>
  <c r="FQ236" i="23" s="1"/>
  <c r="FC17" i="18"/>
  <c r="FD12" i="23" s="1"/>
  <c r="FD216" i="23" s="1"/>
  <c r="HQ12" i="18"/>
  <c r="HR5" i="23" s="1"/>
  <c r="GH21" i="18"/>
  <c r="DV15" i="18"/>
  <c r="DW10" i="23" s="1"/>
  <c r="FD15" i="18"/>
  <c r="FE10" i="23" s="1"/>
  <c r="JL12" i="18"/>
  <c r="JM5" i="23" s="1"/>
  <c r="HB16" i="18"/>
  <c r="HC11" i="23" s="1"/>
  <c r="ME18" i="18"/>
  <c r="MF13" i="23" s="1"/>
  <c r="HR16" i="18"/>
  <c r="HS11" i="23" s="1"/>
  <c r="DW20" i="18"/>
  <c r="DX15" i="23" s="1"/>
  <c r="DX236" i="23" s="1"/>
  <c r="Z11" i="18"/>
  <c r="AA4" i="23" s="1"/>
  <c r="KV17" i="18"/>
  <c r="KW12" i="23" s="1"/>
  <c r="KW216" i="23" s="1"/>
  <c r="KX19" i="18"/>
  <c r="KY14" i="23" s="1"/>
  <c r="JR13" i="18"/>
  <c r="LE20" i="18"/>
  <c r="LF15" i="23" s="1"/>
  <c r="LF236" i="23" s="1"/>
  <c r="FD18" i="18"/>
  <c r="FE13" i="23" s="1"/>
  <c r="IM18" i="18"/>
  <c r="IN13" i="23" s="1"/>
  <c r="MB17" i="18"/>
  <c r="MC12" i="23" s="1"/>
  <c r="MC216" i="23" s="1"/>
  <c r="HV16" i="18"/>
  <c r="HW11" i="23" s="1"/>
  <c r="CC15" i="18"/>
  <c r="CD10" i="23" s="1"/>
  <c r="CT20" i="18"/>
  <c r="CU15" i="23" s="1"/>
  <c r="CU236" i="23" s="1"/>
  <c r="EY19" i="18"/>
  <c r="EZ14" i="23" s="1"/>
  <c r="KS15" i="18"/>
  <c r="KT10" i="23" s="1"/>
  <c r="NX13" i="18"/>
  <c r="IR20" i="18"/>
  <c r="IS15" i="23" s="1"/>
  <c r="IS236" i="23" s="1"/>
  <c r="JR21" i="18"/>
  <c r="CH12" i="18"/>
  <c r="CI5" i="23" s="1"/>
  <c r="JX17" i="18"/>
  <c r="JY12" i="23" s="1"/>
  <c r="JY216" i="23" s="1"/>
  <c r="CT18" i="18"/>
  <c r="CU13" i="23" s="1"/>
  <c r="EA18" i="18"/>
  <c r="EB13" i="23" s="1"/>
  <c r="IR11" i="18"/>
  <c r="IS4" i="23" s="1"/>
  <c r="KH13" i="18"/>
  <c r="LB17" i="18"/>
  <c r="LC12" i="23" s="1"/>
  <c r="LC216" i="23" s="1"/>
  <c r="JE18" i="18"/>
  <c r="JF13" i="23" s="1"/>
  <c r="NN11" i="18"/>
  <c r="NO4" i="23" s="1"/>
  <c r="ED11" i="18"/>
  <c r="EE4" i="23" s="1"/>
  <c r="JH18" i="18"/>
  <c r="JI13" i="23" s="1"/>
  <c r="GM18" i="18"/>
  <c r="GN13" i="23" s="1"/>
  <c r="I11" i="18"/>
  <c r="J4" i="23" s="1"/>
  <c r="NN15" i="18"/>
  <c r="NO10" i="23" s="1"/>
  <c r="MY21" i="18"/>
  <c r="S11" i="18"/>
  <c r="T4" i="23" s="1"/>
  <c r="I18" i="18"/>
  <c r="J13" i="23" s="1"/>
  <c r="LK19" i="18"/>
  <c r="LL14" i="23" s="1"/>
  <c r="KA15" i="18"/>
  <c r="KB10" i="23" s="1"/>
  <c r="MR18" i="18"/>
  <c r="MS13" i="23" s="1"/>
  <c r="BD13" i="18"/>
  <c r="DC15" i="18"/>
  <c r="DD10" i="23" s="1"/>
  <c r="HH18" i="18"/>
  <c r="HI13" i="23" s="1"/>
  <c r="FV21" i="18"/>
  <c r="BK15" i="18"/>
  <c r="BL10" i="23" s="1"/>
  <c r="KA12" i="18"/>
  <c r="KB5" i="23" s="1"/>
  <c r="T19" i="18"/>
  <c r="U14" i="23" s="1"/>
  <c r="EM19" i="18"/>
  <c r="EN14" i="23" s="1"/>
  <c r="HM13" i="18"/>
  <c r="IV11" i="18"/>
  <c r="IW4" i="23" s="1"/>
  <c r="FE17" i="18"/>
  <c r="FF12" i="23" s="1"/>
  <c r="FF216" i="23" s="1"/>
  <c r="AZ16" i="18"/>
  <c r="BA11" i="23" s="1"/>
  <c r="JD11" i="18"/>
  <c r="JE4" i="23" s="1"/>
  <c r="MV18" i="18"/>
  <c r="MW13" i="23" s="1"/>
  <c r="NX18" i="18"/>
  <c r="NY13" i="23" s="1"/>
  <c r="HQ17" i="18"/>
  <c r="HR12" i="23" s="1"/>
  <c r="HR216" i="23" s="1"/>
  <c r="IC11" i="18"/>
  <c r="ID4" i="23" s="1"/>
  <c r="EZ12" i="18"/>
  <c r="FA5" i="23" s="1"/>
  <c r="Z21" i="18"/>
  <c r="OH16" i="18"/>
  <c r="OI11" i="23" s="1"/>
  <c r="JV18" i="18"/>
  <c r="JW13" i="23" s="1"/>
  <c r="BZ16" i="18"/>
  <c r="CA11" i="23" s="1"/>
  <c r="GF14" i="18"/>
  <c r="GG8" i="23" s="1"/>
  <c r="GG191" i="23" s="1"/>
  <c r="Z17" i="18"/>
  <c r="AA12" i="23" s="1"/>
  <c r="AA216" i="23" s="1"/>
  <c r="X12" i="18"/>
  <c r="Y5" i="23" s="1"/>
  <c r="NT14" i="18"/>
  <c r="NU8" i="23" s="1"/>
  <c r="NU191" i="23" s="1"/>
  <c r="MQ15" i="18"/>
  <c r="MR10" i="23" s="1"/>
  <c r="FF16" i="18"/>
  <c r="FG11" i="23" s="1"/>
  <c r="I14" i="18"/>
  <c r="J8" i="23" s="1"/>
  <c r="J191" i="23" s="1"/>
  <c r="HG19" i="18"/>
  <c r="HH14" i="23" s="1"/>
  <c r="J19" i="18"/>
  <c r="K14" i="23" s="1"/>
  <c r="CQ12" i="18"/>
  <c r="CR5" i="23" s="1"/>
  <c r="CY14" i="18"/>
  <c r="CZ8" i="23" s="1"/>
  <c r="CZ191" i="23" s="1"/>
  <c r="AX12" i="18"/>
  <c r="AY5" i="23" s="1"/>
  <c r="HJ17" i="18"/>
  <c r="HK12" i="23" s="1"/>
  <c r="HK216" i="23" s="1"/>
  <c r="BB16" i="18"/>
  <c r="BC11" i="23" s="1"/>
  <c r="BO16" i="18"/>
  <c r="BP11" i="23" s="1"/>
  <c r="EG17" i="18"/>
  <c r="EH12" i="23" s="1"/>
  <c r="EH216" i="23" s="1"/>
  <c r="Q14" i="18"/>
  <c r="R8" i="23" s="1"/>
  <c r="R191" i="23" s="1"/>
  <c r="CC17" i="18"/>
  <c r="CD12" i="23" s="1"/>
  <c r="CD216" i="23" s="1"/>
  <c r="CS14" i="18"/>
  <c r="CT8" i="23" s="1"/>
  <c r="CT191" i="23" s="1"/>
  <c r="BZ14" i="18"/>
  <c r="CA8" i="23" s="1"/>
  <c r="CA191" i="23" s="1"/>
  <c r="KJ14" i="18"/>
  <c r="KK8" i="23" s="1"/>
  <c r="KK191" i="23" s="1"/>
  <c r="LV21" i="18"/>
  <c r="HG14" i="18"/>
  <c r="HH8" i="23" s="1"/>
  <c r="HH191" i="23" s="1"/>
  <c r="LI14" i="18"/>
  <c r="LJ8" i="23" s="1"/>
  <c r="LJ191" i="23" s="1"/>
  <c r="AS15" i="18"/>
  <c r="AT10" i="23" s="1"/>
  <c r="LK17" i="18"/>
  <c r="LL12" i="23" s="1"/>
  <c r="LL216" i="23" s="1"/>
  <c r="LS20" i="18"/>
  <c r="LT15" i="23" s="1"/>
  <c r="LT236" i="23" s="1"/>
  <c r="AM11" i="18"/>
  <c r="AN4" i="23" s="1"/>
  <c r="IE11" i="18"/>
  <c r="IF4" i="23" s="1"/>
  <c r="M14" i="18"/>
  <c r="N8" i="23" s="1"/>
  <c r="N191" i="23" s="1"/>
  <c r="BC17" i="18"/>
  <c r="BD12" i="23" s="1"/>
  <c r="BD216" i="23" s="1"/>
  <c r="GU12" i="18"/>
  <c r="GV5" i="23" s="1"/>
  <c r="DR12" i="18"/>
  <c r="DS5" i="23" s="1"/>
  <c r="AS12" i="18"/>
  <c r="AT5" i="23" s="1"/>
  <c r="CM18" i="18"/>
  <c r="CN13" i="23" s="1"/>
  <c r="AC20" i="18"/>
  <c r="AD15" i="23" s="1"/>
  <c r="AI12" i="18"/>
  <c r="AJ5" i="23" s="1"/>
  <c r="NO17" i="18"/>
  <c r="NP12" i="23" s="1"/>
  <c r="NP216" i="23" s="1"/>
  <c r="G17" i="18"/>
  <c r="H12" i="23" s="1"/>
  <c r="H216" i="23" s="1"/>
  <c r="HE17" i="18"/>
  <c r="HF12" i="23" s="1"/>
  <c r="HF216" i="23" s="1"/>
  <c r="KI20" i="18"/>
  <c r="KJ15" i="23" s="1"/>
  <c r="KJ236" i="23" s="1"/>
  <c r="U16" i="18"/>
  <c r="V11" i="23" s="1"/>
  <c r="JK18" i="18"/>
  <c r="JL13" i="23" s="1"/>
  <c r="FW16" i="18"/>
  <c r="FX11" i="23" s="1"/>
  <c r="BI17" i="18"/>
  <c r="BJ12" i="23" s="1"/>
  <c r="BJ216" i="23" s="1"/>
  <c r="FL21" i="18"/>
  <c r="GI17" i="18"/>
  <c r="GJ12" i="23" s="1"/>
  <c r="GJ216" i="23" s="1"/>
  <c r="BZ12" i="18"/>
  <c r="CA5" i="23" s="1"/>
  <c r="NZ17" i="18"/>
  <c r="OA12" i="23" s="1"/>
  <c r="OA216" i="23" s="1"/>
  <c r="CM16" i="18"/>
  <c r="CN11" i="23" s="1"/>
  <c r="NK14" i="18"/>
  <c r="NL8" i="23" s="1"/>
  <c r="NL191" i="23" s="1"/>
  <c r="DR19" i="18"/>
  <c r="DS14" i="23" s="1"/>
  <c r="NO20" i="18"/>
  <c r="NP15" i="23" s="1"/>
  <c r="NP236" i="23" s="1"/>
  <c r="GZ17" i="18"/>
  <c r="HA12" i="23" s="1"/>
  <c r="HA216" i="23" s="1"/>
  <c r="DO12" i="18"/>
  <c r="DP5" i="23" s="1"/>
  <c r="LR16" i="18"/>
  <c r="LS11" i="23" s="1"/>
  <c r="LX18" i="18"/>
  <c r="LY13" i="23" s="1"/>
  <c r="DE18" i="18"/>
  <c r="DF13" i="23" s="1"/>
  <c r="EZ18" i="18"/>
  <c r="FA13" i="23" s="1"/>
  <c r="AJ11" i="18"/>
  <c r="AK4" i="23" s="1"/>
  <c r="FS20" i="18"/>
  <c r="FT15" i="23" s="1"/>
  <c r="FT236" i="23" s="1"/>
  <c r="HS12" i="18"/>
  <c r="HT5" i="23" s="1"/>
  <c r="BB13" i="18"/>
  <c r="NE17" i="18"/>
  <c r="NF12" i="23" s="1"/>
  <c r="NF216" i="23" s="1"/>
  <c r="I16" i="18"/>
  <c r="J11" i="23" s="1"/>
  <c r="GW17" i="18"/>
  <c r="GX12" i="23" s="1"/>
  <c r="GX216" i="23" s="1"/>
  <c r="MU17" i="18"/>
  <c r="MV12" i="23" s="1"/>
  <c r="MV216" i="23" s="1"/>
  <c r="NH18" i="18"/>
  <c r="NI13" i="23" s="1"/>
  <c r="DY17" i="18"/>
  <c r="DZ12" i="23" s="1"/>
  <c r="DZ216" i="23" s="1"/>
  <c r="CA12" i="18"/>
  <c r="CB5" i="23" s="1"/>
  <c r="OJ13" i="18"/>
  <c r="BX11" i="18"/>
  <c r="BY4" i="23" s="1"/>
  <c r="GC18" i="18"/>
  <c r="GD13" i="23" s="1"/>
  <c r="NR17" i="18"/>
  <c r="NS12" i="23" s="1"/>
  <c r="NS216" i="23" s="1"/>
  <c r="AN11" i="18"/>
  <c r="AO4" i="23" s="1"/>
  <c r="KJ17" i="18"/>
  <c r="KK12" i="23" s="1"/>
  <c r="KK216" i="23" s="1"/>
  <c r="Q12" i="18"/>
  <c r="R5" i="23" s="1"/>
  <c r="CM17" i="18"/>
  <c r="CN12" i="23" s="1"/>
  <c r="CN216" i="23" s="1"/>
  <c r="FY21" i="18"/>
  <c r="BD15" i="18"/>
  <c r="BE10" i="23" s="1"/>
  <c r="BP11" i="18"/>
  <c r="BQ4" i="23" s="1"/>
  <c r="KB13" i="18"/>
  <c r="BN15" i="18"/>
  <c r="BO10" i="23" s="1"/>
  <c r="KX20" i="18"/>
  <c r="KY15" i="23" s="1"/>
  <c r="KY236" i="23" s="1"/>
  <c r="FQ12" i="18"/>
  <c r="FR5" i="23" s="1"/>
  <c r="MX17" i="18"/>
  <c r="MY12" i="23" s="1"/>
  <c r="MY216" i="23" s="1"/>
  <c r="LM15" i="18"/>
  <c r="LN10" i="23" s="1"/>
  <c r="MH11" i="18"/>
  <c r="MI4" i="23" s="1"/>
  <c r="KW12" i="18"/>
  <c r="KX5" i="23" s="1"/>
  <c r="DK16" i="18"/>
  <c r="DL11" i="23" s="1"/>
  <c r="CQ21" i="18"/>
  <c r="HU13" i="18"/>
  <c r="AE16" i="18"/>
  <c r="AF11" i="23" s="1"/>
  <c r="GV17" i="18"/>
  <c r="GW12" i="23" s="1"/>
  <c r="GW216" i="23" s="1"/>
  <c r="GW14" i="18"/>
  <c r="GX8" i="23" s="1"/>
  <c r="GX191" i="23" s="1"/>
  <c r="LQ12" i="18"/>
  <c r="LR5" i="23" s="1"/>
  <c r="G16" i="18"/>
  <c r="H11" i="23" s="1"/>
  <c r="EM14" i="18"/>
  <c r="EN8" i="23" s="1"/>
  <c r="EN191" i="23" s="1"/>
  <c r="DR14" i="18"/>
  <c r="DS8" i="23" s="1"/>
  <c r="DS191" i="23" s="1"/>
  <c r="NN19" i="18"/>
  <c r="NO14" i="23" s="1"/>
  <c r="BI18" i="18"/>
  <c r="BJ13" i="23" s="1"/>
  <c r="BX20" i="18"/>
  <c r="BY15" i="23" s="1"/>
  <c r="BY236" i="23" s="1"/>
  <c r="DD17" i="18"/>
  <c r="DE12" i="23" s="1"/>
  <c r="DE216" i="23" s="1"/>
  <c r="KG19" i="18"/>
  <c r="KH14" i="23" s="1"/>
  <c r="IY16" i="18"/>
  <c r="IZ11" i="23" s="1"/>
  <c r="AT19" i="18"/>
  <c r="AU14" i="23" s="1"/>
  <c r="DX15" i="18"/>
  <c r="DY10" i="23" s="1"/>
  <c r="T17" i="18"/>
  <c r="U12" i="23" s="1"/>
  <c r="U216" i="23" s="1"/>
  <c r="FC21" i="18"/>
  <c r="KS14" i="18"/>
  <c r="KT8" i="23" s="1"/>
  <c r="KT191" i="23" s="1"/>
  <c r="DX16" i="18"/>
  <c r="DY11" i="23" s="1"/>
  <c r="MY16" i="18"/>
  <c r="MZ11" i="23" s="1"/>
  <c r="ED14" i="18"/>
  <c r="EE8" i="23" s="1"/>
  <c r="EE191" i="23" s="1"/>
  <c r="AR14" i="18"/>
  <c r="AS8" i="23" s="1"/>
  <c r="AS191" i="23" s="1"/>
  <c r="KR16" i="18"/>
  <c r="KS11" i="23" s="1"/>
  <c r="Y19" i="18"/>
  <c r="Z14" i="23" s="1"/>
  <c r="HG20" i="18"/>
  <c r="HH15" i="23" s="1"/>
  <c r="HH236" i="23" s="1"/>
  <c r="IV12" i="18"/>
  <c r="IW5" i="23" s="1"/>
  <c r="KL14" i="18"/>
  <c r="KM8" i="23" s="1"/>
  <c r="KM191" i="23" s="1"/>
  <c r="KT17" i="18"/>
  <c r="KU12" i="23" s="1"/>
  <c r="KU216" i="23" s="1"/>
  <c r="MS13" i="18"/>
  <c r="JP13" i="18"/>
  <c r="NH17" i="18"/>
  <c r="NI12" i="23" s="1"/>
  <c r="NI216" i="23" s="1"/>
  <c r="LN12" i="18"/>
  <c r="LO5" i="23" s="1"/>
  <c r="CH14" i="18"/>
  <c r="CI8" i="23" s="1"/>
  <c r="CI191" i="23" s="1"/>
  <c r="JY11" i="18"/>
  <c r="JZ4" i="23" s="1"/>
  <c r="IN17" i="18"/>
  <c r="IO12" i="23" s="1"/>
  <c r="IO216" i="23" s="1"/>
  <c r="IN15" i="18"/>
  <c r="IO10" i="23" s="1"/>
  <c r="BY14" i="18"/>
  <c r="BZ8" i="23" s="1"/>
  <c r="BZ191" i="23" s="1"/>
  <c r="AQ15" i="18"/>
  <c r="AR10" i="23" s="1"/>
  <c r="KC14" i="18"/>
  <c r="KD8" i="23" s="1"/>
  <c r="KD191" i="23" s="1"/>
  <c r="GH19" i="18"/>
  <c r="GI14" i="23" s="1"/>
  <c r="JM12" i="18"/>
  <c r="JN5" i="23" s="1"/>
  <c r="IF11" i="18"/>
  <c r="IG4" i="23" s="1"/>
  <c r="ME19" i="18"/>
  <c r="MF14" i="23" s="1"/>
  <c r="AL15" i="18"/>
  <c r="AM10" i="23" s="1"/>
  <c r="AP14" i="18"/>
  <c r="AQ8" i="23" s="1"/>
  <c r="AQ191" i="23" s="1"/>
  <c r="BG12" i="18"/>
  <c r="BH5" i="23" s="1"/>
  <c r="MD19" i="18"/>
  <c r="ME14" i="23" s="1"/>
  <c r="KI12" i="18"/>
  <c r="KJ5" i="23" s="1"/>
  <c r="I19" i="18"/>
  <c r="J14" i="23" s="1"/>
  <c r="AJ16" i="18"/>
  <c r="AK11" i="23" s="1"/>
  <c r="OG19" i="18"/>
  <c r="OH14" i="23" s="1"/>
  <c r="EJ21" i="18"/>
  <c r="MQ13" i="18"/>
  <c r="NP20" i="18"/>
  <c r="NQ15" i="23" s="1"/>
  <c r="NQ236" i="23" s="1"/>
  <c r="FL17" i="18"/>
  <c r="FM12" i="23" s="1"/>
  <c r="FM216" i="23" s="1"/>
  <c r="JZ17" i="18"/>
  <c r="KA12" i="23" s="1"/>
  <c r="KA216" i="23" s="1"/>
  <c r="DG12" i="18"/>
  <c r="DH5" i="23" s="1"/>
  <c r="IW19" i="18"/>
  <c r="IX14" i="23" s="1"/>
  <c r="BD17" i="18"/>
  <c r="BE12" i="23" s="1"/>
  <c r="BE216" i="23" s="1"/>
  <c r="MR16" i="18"/>
  <c r="MS11" i="23" s="1"/>
  <c r="NR19" i="18"/>
  <c r="NS14" i="23" s="1"/>
  <c r="JG11" i="18"/>
  <c r="JH4" i="23" s="1"/>
  <c r="GF12" i="18"/>
  <c r="GG5" i="23" s="1"/>
  <c r="IU20" i="18"/>
  <c r="IV15" i="23" s="1"/>
  <c r="IV236" i="23" s="1"/>
  <c r="HG12" i="18"/>
  <c r="HH5" i="23" s="1"/>
  <c r="BF12" i="18"/>
  <c r="BG5" i="23" s="1"/>
  <c r="LP16" i="18"/>
  <c r="LQ11" i="23" s="1"/>
  <c r="FO21" i="18"/>
  <c r="D17" i="18"/>
  <c r="E12" i="23" s="1"/>
  <c r="E216" i="23" s="1"/>
  <c r="EP14" i="18"/>
  <c r="EQ8" i="23" s="1"/>
  <c r="EQ191" i="23" s="1"/>
  <c r="MM16" i="18"/>
  <c r="MN11" i="23" s="1"/>
  <c r="BL14" i="18"/>
  <c r="BM8" i="23" s="1"/>
  <c r="BM191" i="23" s="1"/>
  <c r="KF12" i="18"/>
  <c r="KG5" i="23" s="1"/>
  <c r="BA14" i="18"/>
  <c r="BB8" i="23" s="1"/>
  <c r="BB191" i="23" s="1"/>
  <c r="HO14" i="18"/>
  <c r="HP8" i="23" s="1"/>
  <c r="HP191" i="23" s="1"/>
  <c r="DB17" i="18"/>
  <c r="DC12" i="23" s="1"/>
  <c r="DC216" i="23" s="1"/>
  <c r="EM21" i="18"/>
  <c r="FC12" i="18"/>
  <c r="FD5" i="23" s="1"/>
  <c r="EI16" i="18"/>
  <c r="EJ11" i="23" s="1"/>
  <c r="FO20" i="18"/>
  <c r="FP15" i="23" s="1"/>
  <c r="FP236" i="23" s="1"/>
  <c r="X17" i="18"/>
  <c r="Y12" i="23" s="1"/>
  <c r="Y216" i="23" s="1"/>
  <c r="FE12" i="18"/>
  <c r="FF5" i="23" s="1"/>
  <c r="FO17" i="18"/>
  <c r="FP12" i="23" s="1"/>
  <c r="FP216" i="23" s="1"/>
  <c r="IY20" i="18"/>
  <c r="IZ15" i="23" s="1"/>
  <c r="IZ236" i="23" s="1"/>
  <c r="Y20" i="18"/>
  <c r="Z15" i="23" s="1"/>
  <c r="OF12" i="18"/>
  <c r="OG5" i="23" s="1"/>
  <c r="GQ16" i="18"/>
  <c r="GR11" i="23" s="1"/>
  <c r="N11" i="18"/>
  <c r="O4" i="23" s="1"/>
  <c r="MR17" i="18"/>
  <c r="MS12" i="23" s="1"/>
  <c r="MS216" i="23" s="1"/>
  <c r="DG17" i="18"/>
  <c r="DH12" i="23" s="1"/>
  <c r="DH216" i="23" s="1"/>
  <c r="JI13" i="18"/>
  <c r="GT17" i="18"/>
  <c r="GU12" i="23" s="1"/>
  <c r="GU216" i="23" s="1"/>
  <c r="HK19" i="18"/>
  <c r="HL14" i="23" s="1"/>
  <c r="NN18" i="18"/>
  <c r="NO13" i="23" s="1"/>
  <c r="FI16" i="18"/>
  <c r="FJ11" i="23" s="1"/>
  <c r="IX19" i="18"/>
  <c r="IY14" i="23" s="1"/>
  <c r="FR14" i="18"/>
  <c r="FS8" i="23" s="1"/>
  <c r="FS191" i="23" s="1"/>
  <c r="CS12" i="18"/>
  <c r="CT5" i="23" s="1"/>
  <c r="EV11" i="18"/>
  <c r="EW4" i="23" s="1"/>
  <c r="AC21" i="18"/>
  <c r="Q19" i="18"/>
  <c r="R14" i="23" s="1"/>
  <c r="EW21" i="18"/>
  <c r="MU20" i="18"/>
  <c r="MV15" i="23" s="1"/>
  <c r="MV236" i="23" s="1"/>
  <c r="HJ19" i="18"/>
  <c r="HK14" i="23" s="1"/>
  <c r="AV17" i="18"/>
  <c r="AW12" i="23" s="1"/>
  <c r="AW216" i="23" s="1"/>
  <c r="HO17" i="18"/>
  <c r="HP12" i="23" s="1"/>
  <c r="HP216" i="23" s="1"/>
  <c r="P17" i="18"/>
  <c r="Q12" i="23" s="1"/>
  <c r="Q216" i="23" s="1"/>
  <c r="AL16" i="18"/>
  <c r="AM11" i="23" s="1"/>
  <c r="JC16" i="18"/>
  <c r="JD11" i="23" s="1"/>
  <c r="BK20" i="18"/>
  <c r="BL15" i="23" s="1"/>
  <c r="BL236" i="23" s="1"/>
  <c r="KI21" i="18"/>
  <c r="DZ17" i="18"/>
  <c r="EA12" i="23" s="1"/>
  <c r="EA216" i="23" s="1"/>
  <c r="EH12" i="18"/>
  <c r="EI5" i="23" s="1"/>
  <c r="FX18" i="18"/>
  <c r="FY13" i="23" s="1"/>
  <c r="JX12" i="18"/>
  <c r="JY5" i="23" s="1"/>
  <c r="FY12" i="18"/>
  <c r="FZ5" i="23" s="1"/>
  <c r="G20" i="18"/>
  <c r="H15" i="23" s="1"/>
  <c r="H236" i="23" s="1"/>
  <c r="IU12" i="18"/>
  <c r="IV5" i="23" s="1"/>
  <c r="DI17" i="18"/>
  <c r="DJ12" i="23" s="1"/>
  <c r="DJ216" i="23" s="1"/>
  <c r="MK20" i="18"/>
  <c r="ML15" i="23" s="1"/>
  <c r="ML236" i="23" s="1"/>
  <c r="FH14" i="18"/>
  <c r="FI8" i="23" s="1"/>
  <c r="FI191" i="23" s="1"/>
  <c r="DY18" i="18"/>
  <c r="DZ13" i="23" s="1"/>
  <c r="GK14" i="18"/>
  <c r="GL8" i="23" s="1"/>
  <c r="GL191" i="23" s="1"/>
  <c r="LF11" i="18"/>
  <c r="LG4" i="23" s="1"/>
  <c r="HW16" i="18"/>
  <c r="HX11" i="23" s="1"/>
  <c r="HS11" i="18"/>
  <c r="HT4" i="23" s="1"/>
  <c r="GS17" i="18"/>
  <c r="GT12" i="23" s="1"/>
  <c r="GT216" i="23" s="1"/>
  <c r="KD16" i="18"/>
  <c r="KE11" i="23" s="1"/>
  <c r="DW21" i="18"/>
  <c r="DA11" i="18"/>
  <c r="DB4" i="23" s="1"/>
  <c r="MH16" i="18"/>
  <c r="MI11" i="23" s="1"/>
  <c r="IT12" i="18"/>
  <c r="IU5" i="23" s="1"/>
  <c r="FR11" i="18"/>
  <c r="FS4" i="23" s="1"/>
  <c r="JZ16" i="18"/>
  <c r="KA11" i="23" s="1"/>
  <c r="FJ16" i="18"/>
  <c r="FK11" i="23" s="1"/>
  <c r="W16" i="18"/>
  <c r="X11" i="23" s="1"/>
  <c r="AM13" i="18"/>
  <c r="BG11" i="18"/>
  <c r="BH4" i="23" s="1"/>
  <c r="AE17" i="18"/>
  <c r="AF12" i="23" s="1"/>
  <c r="AF216" i="23" s="1"/>
  <c r="IQ12" i="18"/>
  <c r="IR5" i="23" s="1"/>
  <c r="GY13" i="18"/>
  <c r="KK16" i="18"/>
  <c r="KL11" i="23" s="1"/>
  <c r="KZ14" i="18"/>
  <c r="LA8" i="23" s="1"/>
  <c r="LA191" i="23" s="1"/>
  <c r="KK19" i="18"/>
  <c r="KL14" i="23" s="1"/>
  <c r="LN20" i="18"/>
  <c r="LO15" i="23" s="1"/>
  <c r="LO236" i="23" s="1"/>
  <c r="KA16" i="18"/>
  <c r="KB11" i="23" s="1"/>
  <c r="DY14" i="18"/>
  <c r="DZ8" i="23" s="1"/>
  <c r="DZ191" i="23" s="1"/>
  <c r="DZ20" i="18"/>
  <c r="EA15" i="23" s="1"/>
  <c r="EA236" i="23" s="1"/>
  <c r="BU18" i="18"/>
  <c r="BV13" i="23" s="1"/>
  <c r="MT14" i="18"/>
  <c r="MU8" i="23" s="1"/>
  <c r="MU191" i="23" s="1"/>
  <c r="EZ21" i="18"/>
  <c r="JP15" i="18"/>
  <c r="JQ10" i="23" s="1"/>
  <c r="KF16" i="18"/>
  <c r="KG11" i="23" s="1"/>
  <c r="KT18" i="18"/>
  <c r="KU13" i="23" s="1"/>
  <c r="IT14" i="18"/>
  <c r="IU8" i="23" s="1"/>
  <c r="IU191" i="23" s="1"/>
  <c r="CQ18" i="18"/>
  <c r="CR13" i="23" s="1"/>
  <c r="NN14" i="18"/>
  <c r="NO8" i="23" s="1"/>
  <c r="NO191" i="23" s="1"/>
  <c r="AF17" i="18"/>
  <c r="AG12" i="23" s="1"/>
  <c r="AG216" i="23" s="1"/>
  <c r="GK12" i="18"/>
  <c r="GL5" i="23" s="1"/>
  <c r="AP16" i="18"/>
  <c r="AQ11" i="23" s="1"/>
  <c r="NC12" i="18"/>
  <c r="ND5" i="23" s="1"/>
  <c r="FJ19" i="18"/>
  <c r="FK14" i="23" s="1"/>
  <c r="FR12" i="18"/>
  <c r="FS5" i="23" s="1"/>
  <c r="JV14" i="18"/>
  <c r="JW8" i="23" s="1"/>
  <c r="JW191" i="23" s="1"/>
  <c r="CI16" i="18"/>
  <c r="CJ11" i="23" s="1"/>
  <c r="EO12" i="18"/>
  <c r="EP5" i="23" s="1"/>
  <c r="AH18" i="18"/>
  <c r="AI13" i="23" s="1"/>
  <c r="DE16" i="18"/>
  <c r="DF11" i="23" s="1"/>
  <c r="NQ19" i="18"/>
  <c r="NR14" i="23" s="1"/>
  <c r="LS17" i="18"/>
  <c r="LT12" i="23" s="1"/>
  <c r="LT216" i="23" s="1"/>
  <c r="EJ17" i="18"/>
  <c r="EK12" i="23" s="1"/>
  <c r="EK216" i="23" s="1"/>
  <c r="LU21" i="18"/>
  <c r="IH14" i="18"/>
  <c r="II8" i="23" s="1"/>
  <c r="II191" i="23" s="1"/>
  <c r="HT11" i="18"/>
  <c r="HU4" i="23" s="1"/>
  <c r="BT20" i="18"/>
  <c r="BU15" i="23" s="1"/>
  <c r="BU236" i="23" s="1"/>
  <c r="JU11" i="18"/>
  <c r="JV4" i="23" s="1"/>
  <c r="GU16" i="18"/>
  <c r="GV11" i="23" s="1"/>
  <c r="MB11" i="18"/>
  <c r="MC4" i="23" s="1"/>
  <c r="BF16" i="18"/>
  <c r="BG11" i="23" s="1"/>
  <c r="CF16" i="18"/>
  <c r="CG11" i="23" s="1"/>
  <c r="L11" i="18"/>
  <c r="M4" i="23" s="1"/>
  <c r="HU18" i="18"/>
  <c r="HV13" i="23" s="1"/>
  <c r="AM16" i="18"/>
  <c r="AN11" i="23" s="1"/>
  <c r="BR16" i="18"/>
  <c r="BS11" i="23" s="1"/>
  <c r="DH17" i="18"/>
  <c r="DI12" i="23" s="1"/>
  <c r="DI216" i="23" s="1"/>
  <c r="JG18" i="18"/>
  <c r="JH13" i="23" s="1"/>
  <c r="JW16" i="18"/>
  <c r="JX11" i="23" s="1"/>
  <c r="KR11" i="18"/>
  <c r="KS4" i="23" s="1"/>
  <c r="GT16" i="18"/>
  <c r="GU11" i="23" s="1"/>
  <c r="DB16" i="18"/>
  <c r="DC11" i="23" s="1"/>
  <c r="O15" i="18"/>
  <c r="P10" i="23" s="1"/>
  <c r="BO14" i="18"/>
  <c r="BP8" i="23" s="1"/>
  <c r="BP191" i="23" s="1"/>
  <c r="CM14" i="18"/>
  <c r="CN8" i="23" s="1"/>
  <c r="CN191" i="23" s="1"/>
  <c r="FK18" i="18"/>
  <c r="FL13" i="23" s="1"/>
  <c r="CV14" i="18"/>
  <c r="CW8" i="23" s="1"/>
  <c r="CW191" i="23" s="1"/>
  <c r="BS19" i="18"/>
  <c r="BT14" i="23" s="1"/>
  <c r="X16" i="18"/>
  <c r="Y11" i="23" s="1"/>
  <c r="DX20" i="18"/>
  <c r="DY15" i="23" s="1"/>
  <c r="DY236" i="23" s="1"/>
  <c r="AC16" i="18"/>
  <c r="AD11" i="23" s="1"/>
  <c r="NR18" i="18"/>
  <c r="NS13" i="23" s="1"/>
  <c r="LF16" i="18"/>
  <c r="LG11" i="23" s="1"/>
  <c r="MD14" i="18"/>
  <c r="ME8" i="23" s="1"/>
  <c r="ME191" i="23" s="1"/>
  <c r="OC16" i="18"/>
  <c r="OD11" i="23" s="1"/>
  <c r="GX15" i="18"/>
  <c r="GY10" i="23" s="1"/>
  <c r="NR12" i="18"/>
  <c r="NS5" i="23" s="1"/>
  <c r="IH17" i="18"/>
  <c r="II12" i="23" s="1"/>
  <c r="II216" i="23" s="1"/>
  <c r="DT14" i="18"/>
  <c r="DU8" i="23" s="1"/>
  <c r="DU191" i="23" s="1"/>
  <c r="LB15" i="18"/>
  <c r="LC10" i="23" s="1"/>
  <c r="DI21" i="18"/>
  <c r="BW17" i="18"/>
  <c r="BX12" i="23" s="1"/>
  <c r="BX216" i="23" s="1"/>
  <c r="LT19" i="18"/>
  <c r="LU14" i="23" s="1"/>
  <c r="F17" i="18"/>
  <c r="G12" i="23" s="1"/>
  <c r="G216" i="23" s="1"/>
  <c r="FF11" i="18"/>
  <c r="FG4" i="23" s="1"/>
  <c r="P12" i="18"/>
  <c r="Q5" i="23" s="1"/>
  <c r="BN20" i="18"/>
  <c r="BO15" i="23" s="1"/>
  <c r="BO236" i="23" s="1"/>
  <c r="IE17" i="18"/>
  <c r="IF12" i="23" s="1"/>
  <c r="IF216" i="23" s="1"/>
  <c r="C18" i="18"/>
  <c r="D13" i="23" s="1"/>
  <c r="DI14" i="18"/>
  <c r="DJ8" i="23" s="1"/>
  <c r="DJ191" i="23" s="1"/>
  <c r="LF19" i="18"/>
  <c r="LG14" i="23" s="1"/>
  <c r="EZ17" i="18"/>
  <c r="FA12" i="23" s="1"/>
  <c r="FA216" i="23" s="1"/>
  <c r="HJ12" i="18"/>
  <c r="HK5" i="23" s="1"/>
  <c r="CL12" i="18"/>
  <c r="CM5" i="23" s="1"/>
  <c r="FR17" i="18"/>
  <c r="FS12" i="23" s="1"/>
  <c r="FS216" i="23" s="1"/>
  <c r="ET14" i="18"/>
  <c r="EU8" i="23" s="1"/>
  <c r="EU191" i="23" s="1"/>
  <c r="EO16" i="18"/>
  <c r="EP11" i="23" s="1"/>
  <c r="AS11" i="18"/>
  <c r="AT4" i="23" s="1"/>
  <c r="AJ18" i="18"/>
  <c r="AK13" i="23" s="1"/>
  <c r="NM19" i="18"/>
  <c r="NN14" i="23" s="1"/>
  <c r="DW11" i="18"/>
  <c r="DX4" i="23" s="1"/>
  <c r="NF19" i="18"/>
  <c r="NG14" i="23" s="1"/>
  <c r="GZ15" i="18"/>
  <c r="HA10" i="23" s="1"/>
  <c r="CK17" i="18"/>
  <c r="CL12" i="23" s="1"/>
  <c r="CL216" i="23" s="1"/>
  <c r="DX12" i="18"/>
  <c r="DY5" i="23" s="1"/>
  <c r="FM11" i="18"/>
  <c r="FN4" i="23" s="1"/>
  <c r="ET15" i="18"/>
  <c r="EU10" i="23" s="1"/>
  <c r="GI21" i="18"/>
  <c r="FR18" i="18"/>
  <c r="FS13" i="23" s="1"/>
  <c r="DN20" i="18"/>
  <c r="DO15" i="23" s="1"/>
  <c r="DO236" i="23" s="1"/>
  <c r="ES16" i="18"/>
  <c r="ET11" i="23" s="1"/>
  <c r="JU20" i="18"/>
  <c r="JV15" i="23" s="1"/>
  <c r="JV236" i="23" s="1"/>
  <c r="DD19" i="18"/>
  <c r="DE14" i="23" s="1"/>
  <c r="M15" i="18"/>
  <c r="N10" i="23" s="1"/>
  <c r="MR19" i="18"/>
  <c r="MS14" i="23" s="1"/>
  <c r="HW12" i="18"/>
  <c r="HX5" i="23" s="1"/>
  <c r="MB14" i="18"/>
  <c r="MC8" i="23" s="1"/>
  <c r="MC191" i="23" s="1"/>
  <c r="BN11" i="18"/>
  <c r="BO4" i="23" s="1"/>
  <c r="AV16" i="18"/>
  <c r="AW11" i="23" s="1"/>
  <c r="GQ21" i="18"/>
  <c r="AK19" i="18"/>
  <c r="AL14" i="23" s="1"/>
  <c r="FI11" i="18"/>
  <c r="FJ4" i="23" s="1"/>
  <c r="FN12" i="18"/>
  <c r="FO5" i="23" s="1"/>
  <c r="LV20" i="18"/>
  <c r="LW15" i="23" s="1"/>
  <c r="LW236" i="23" s="1"/>
  <c r="EL15" i="18"/>
  <c r="EM10" i="23" s="1"/>
  <c r="FN14" i="18"/>
  <c r="FO8" i="23" s="1"/>
  <c r="FO191" i="23" s="1"/>
  <c r="GJ16" i="18"/>
  <c r="GK11" i="23" s="1"/>
  <c r="GD16" i="18"/>
  <c r="GE11" i="23" s="1"/>
  <c r="IE20" i="18"/>
  <c r="IF15" i="23" s="1"/>
  <c r="IF236" i="23" s="1"/>
  <c r="JH12" i="18"/>
  <c r="JI5" i="23" s="1"/>
  <c r="AA12" i="18"/>
  <c r="AB5" i="23" s="1"/>
  <c r="DF15" i="18"/>
  <c r="DG10" i="23" s="1"/>
  <c r="LD17" i="18"/>
  <c r="LE12" i="23" s="1"/>
  <c r="LE216" i="23" s="1"/>
  <c r="LD11" i="18"/>
  <c r="LE4" i="23" s="1"/>
  <c r="BS16" i="18"/>
  <c r="BT11" i="23" s="1"/>
  <c r="IS16" i="18"/>
  <c r="IT11" i="23" s="1"/>
  <c r="AN17" i="18"/>
  <c r="AO12" i="23" s="1"/>
  <c r="AO216" i="23" s="1"/>
  <c r="OG14" i="18"/>
  <c r="OH8" i="23" s="1"/>
  <c r="OH191" i="23" s="1"/>
  <c r="IB19" i="18"/>
  <c r="IC14" i="23" s="1"/>
  <c r="GG20" i="18"/>
  <c r="GH15" i="23" s="1"/>
  <c r="GH236" i="23" s="1"/>
  <c r="JI16" i="18"/>
  <c r="JJ11" i="23" s="1"/>
  <c r="IG12" i="18"/>
  <c r="IH5" i="23" s="1"/>
  <c r="BX14" i="18"/>
  <c r="BY8" i="23" s="1"/>
  <c r="BY191" i="23" s="1"/>
  <c r="DY20" i="18"/>
  <c r="DZ15" i="23" s="1"/>
  <c r="DZ236" i="23" s="1"/>
  <c r="FT16" i="18"/>
  <c r="FU11" i="23" s="1"/>
  <c r="AM19" i="18"/>
  <c r="AN14" i="23" s="1"/>
  <c r="CB12" i="18"/>
  <c r="CC5" i="23" s="1"/>
  <c r="BV16" i="18"/>
  <c r="BW11" i="23" s="1"/>
  <c r="HU17" i="18"/>
  <c r="HV12" i="23" s="1"/>
  <c r="HV216" i="23" s="1"/>
  <c r="MK14" i="18"/>
  <c r="ML8" i="23" s="1"/>
  <c r="ML191" i="23" s="1"/>
  <c r="GC14" i="18"/>
  <c r="GD8" i="23" s="1"/>
  <c r="GD191" i="23" s="1"/>
  <c r="GE12" i="18"/>
  <c r="GF5" i="23" s="1"/>
  <c r="IU11" i="18"/>
  <c r="IV4" i="23" s="1"/>
  <c r="DK11" i="18"/>
  <c r="DL4" i="23" s="1"/>
  <c r="DJ14" i="18"/>
  <c r="DK8" i="23" s="1"/>
  <c r="DK191" i="23" s="1"/>
  <c r="CZ11" i="18"/>
  <c r="DA4" i="23" s="1"/>
  <c r="G19" i="18"/>
  <c r="H14" i="23" s="1"/>
  <c r="AS19" i="18"/>
  <c r="AT14" i="23" s="1"/>
  <c r="J12" i="18"/>
  <c r="K5" i="23" s="1"/>
  <c r="LZ16" i="18"/>
  <c r="MA11" i="23" s="1"/>
  <c r="R16" i="18"/>
  <c r="S11" i="23" s="1"/>
  <c r="DD11" i="18"/>
  <c r="DE4" i="23" s="1"/>
  <c r="AA16" i="18"/>
  <c r="AB11" i="23" s="1"/>
  <c r="AX14" i="18"/>
  <c r="AY8" i="23" s="1"/>
  <c r="AY191" i="23" s="1"/>
  <c r="DX19" i="18"/>
  <c r="DY14" i="23" s="1"/>
  <c r="EL18" i="18"/>
  <c r="EM13" i="23" s="1"/>
  <c r="IL19" i="18"/>
  <c r="IM14" i="23" s="1"/>
  <c r="GE20" i="18"/>
  <c r="GF15" i="23" s="1"/>
  <c r="GF236" i="23" s="1"/>
  <c r="HU11" i="18"/>
  <c r="HV4" i="23" s="1"/>
  <c r="GA18" i="18"/>
  <c r="GB13" i="23" s="1"/>
  <c r="CT19" i="18"/>
  <c r="CU14" i="23" s="1"/>
  <c r="JO18" i="18"/>
  <c r="JP13" i="23" s="1"/>
  <c r="JM18" i="18"/>
  <c r="JN13" i="23" s="1"/>
  <c r="KX13" i="18"/>
  <c r="FR16" i="18"/>
  <c r="FS11" i="23" s="1"/>
  <c r="NZ19" i="18"/>
  <c r="OA14" i="23" s="1"/>
  <c r="FX17" i="18"/>
  <c r="FY12" i="23" s="1"/>
  <c r="FY216" i="23" s="1"/>
  <c r="JG16" i="18"/>
  <c r="JH11" i="23" s="1"/>
  <c r="HE16" i="18"/>
  <c r="HF11" i="23" s="1"/>
  <c r="MA16" i="18"/>
  <c r="MB11" i="23" s="1"/>
  <c r="LB19" i="18"/>
  <c r="LC14" i="23" s="1"/>
  <c r="IY15" i="18"/>
  <c r="IZ10" i="23" s="1"/>
  <c r="HH14" i="18"/>
  <c r="HI8" i="23" s="1"/>
  <c r="HI191" i="23" s="1"/>
  <c r="DV21" i="18"/>
  <c r="GL13" i="18"/>
  <c r="LH14" i="18"/>
  <c r="LI8" i="23" s="1"/>
  <c r="LI191" i="23" s="1"/>
  <c r="BR19" i="18"/>
  <c r="BS14" i="23" s="1"/>
  <c r="GE16" i="18"/>
  <c r="GF11" i="23" s="1"/>
  <c r="CY16" i="18"/>
  <c r="CZ11" i="23" s="1"/>
  <c r="EU20" i="18"/>
  <c r="EV15" i="23" s="1"/>
  <c r="EV236" i="23" s="1"/>
  <c r="S14" i="18"/>
  <c r="T8" i="23" s="1"/>
  <c r="T191" i="23" s="1"/>
  <c r="DK19" i="18"/>
  <c r="DL14" i="23" s="1"/>
  <c r="GY14" i="18"/>
  <c r="GZ8" i="23" s="1"/>
  <c r="GZ191" i="23" s="1"/>
  <c r="MW12" i="18"/>
  <c r="MX5" i="23" s="1"/>
  <c r="JD20" i="18"/>
  <c r="JE15" i="23" s="1"/>
  <c r="JE236" i="23" s="1"/>
  <c r="IR18" i="18"/>
  <c r="IS13" i="23" s="1"/>
  <c r="MX13" i="18"/>
  <c r="LM11" i="18"/>
  <c r="LN4" i="23" s="1"/>
  <c r="M18" i="18"/>
  <c r="N13" i="23" s="1"/>
  <c r="HZ11" i="18"/>
  <c r="IA4" i="23" s="1"/>
  <c r="KZ18" i="18"/>
  <c r="LA13" i="23" s="1"/>
  <c r="JK16" i="18"/>
  <c r="JL11" i="23" s="1"/>
  <c r="MK12" i="18"/>
  <c r="ML5" i="23" s="1"/>
  <c r="KQ19" i="18"/>
  <c r="KR14" i="23" s="1"/>
  <c r="EE17" i="18"/>
  <c r="EF12" i="23" s="1"/>
  <c r="EF216" i="23" s="1"/>
  <c r="X14" i="18"/>
  <c r="Y8" i="23" s="1"/>
  <c r="Y191" i="23" s="1"/>
  <c r="EC14" i="18"/>
  <c r="ED8" i="23" s="1"/>
  <c r="ED191" i="23" s="1"/>
  <c r="P20" i="18"/>
  <c r="Q15" i="23" s="1"/>
  <c r="Q236" i="23" s="1"/>
  <c r="DU14" i="18"/>
  <c r="DV8" i="23" s="1"/>
  <c r="DV191" i="23" s="1"/>
  <c r="FG12" i="18"/>
  <c r="FH5" i="23" s="1"/>
  <c r="CX14" i="18"/>
  <c r="CY8" i="23" s="1"/>
  <c r="CY191" i="23" s="1"/>
  <c r="EO14" i="18"/>
  <c r="EP8" i="23" s="1"/>
  <c r="EP191" i="23" s="1"/>
  <c r="GN12" i="18"/>
  <c r="GO5" i="23" s="1"/>
  <c r="DS17" i="18"/>
  <c r="DT12" i="23" s="1"/>
  <c r="DT216" i="23" s="1"/>
  <c r="OI13" i="18"/>
  <c r="GG21" i="18"/>
  <c r="R17" i="18"/>
  <c r="S12" i="23" s="1"/>
  <c r="S216" i="23" s="1"/>
  <c r="IF16" i="18"/>
  <c r="IG11" i="23" s="1"/>
  <c r="GZ14" i="18"/>
  <c r="HA8" i="23" s="1"/>
  <c r="HA191" i="23" s="1"/>
  <c r="DM12" i="18"/>
  <c r="DN5" i="23" s="1"/>
  <c r="CK12" i="18"/>
  <c r="CL5" i="23" s="1"/>
  <c r="FB11" i="18"/>
  <c r="FC4" i="23" s="1"/>
  <c r="EI15" i="18"/>
  <c r="EJ10" i="23" s="1"/>
  <c r="FP17" i="18"/>
  <c r="FQ12" i="23" s="1"/>
  <c r="FQ216" i="23" s="1"/>
  <c r="EL19" i="18"/>
  <c r="EM14" i="23" s="1"/>
  <c r="JV16" i="18"/>
  <c r="JW11" i="23" s="1"/>
  <c r="GQ17" i="18"/>
  <c r="GR12" i="23" s="1"/>
  <c r="GR216" i="23" s="1"/>
  <c r="BN18" i="18"/>
  <c r="BO13" i="23" s="1"/>
  <c r="DM17" i="18"/>
  <c r="DN12" i="23" s="1"/>
  <c r="DN216" i="23" s="1"/>
  <c r="CA17" i="18"/>
  <c r="CB12" i="23" s="1"/>
  <c r="CB216" i="23" s="1"/>
  <c r="N19" i="18"/>
  <c r="O14" i="23" s="1"/>
  <c r="ED13" i="18"/>
  <c r="CF12" i="18"/>
  <c r="CG5" i="23" s="1"/>
  <c r="KM16" i="18"/>
  <c r="KN11" i="23" s="1"/>
  <c r="ET19" i="18"/>
  <c r="EU14" i="23" s="1"/>
  <c r="GZ16" i="18"/>
  <c r="HA11" i="23" s="1"/>
  <c r="JU14" i="18"/>
  <c r="JV8" i="23" s="1"/>
  <c r="JV191" i="23" s="1"/>
  <c r="D14" i="18"/>
  <c r="E8" i="23" s="1"/>
  <c r="E191" i="23" s="1"/>
  <c r="CJ14" i="18"/>
  <c r="CK8" i="23" s="1"/>
  <c r="CK191" i="23" s="1"/>
  <c r="HC18" i="18"/>
  <c r="HD13" i="23" s="1"/>
  <c r="BU13" i="18"/>
  <c r="OJ15" i="18"/>
  <c r="OK10" i="23" s="1"/>
  <c r="AF14" i="18"/>
  <c r="AG8" i="23" s="1"/>
  <c r="AG191" i="23" s="1"/>
  <c r="HT12" i="18"/>
  <c r="HU5" i="23" s="1"/>
  <c r="OB16" i="18"/>
  <c r="OC11" i="23" s="1"/>
  <c r="IL16" i="18"/>
  <c r="IM11" i="23" s="1"/>
  <c r="BI14" i="18"/>
  <c r="BJ8" i="23" s="1"/>
  <c r="BJ191" i="23" s="1"/>
  <c r="IW16" i="18"/>
  <c r="IX11" i="23" s="1"/>
  <c r="IL11" i="18"/>
  <c r="IM4" i="23" s="1"/>
  <c r="HR12" i="18"/>
  <c r="HS5" i="23" s="1"/>
  <c r="LS15" i="18"/>
  <c r="LT10" i="23" s="1"/>
  <c r="JJ12" i="18"/>
  <c r="JK5" i="23" s="1"/>
  <c r="HE14" i="18"/>
  <c r="HF8" i="23" s="1"/>
  <c r="HF191" i="23" s="1"/>
  <c r="S21" i="18"/>
  <c r="X19" i="18"/>
  <c r="Y14" i="23" s="1"/>
  <c r="BY16" i="18"/>
  <c r="BZ11" i="23" s="1"/>
  <c r="MV16" i="18"/>
  <c r="MW11" i="23" s="1"/>
  <c r="JS15" i="18"/>
  <c r="JT10" i="23" s="1"/>
  <c r="NQ15" i="18"/>
  <c r="NR10" i="23" s="1"/>
  <c r="HQ11" i="18"/>
  <c r="HR4" i="23" s="1"/>
  <c r="EE19" i="18"/>
  <c r="EF14" i="23" s="1"/>
  <c r="KM18" i="18"/>
  <c r="KN13" i="23" s="1"/>
  <c r="AO21" i="18"/>
  <c r="ED15" i="18"/>
  <c r="EE10" i="23" s="1"/>
  <c r="JS19" i="18"/>
  <c r="JT14" i="23" s="1"/>
  <c r="KO16" i="18"/>
  <c r="KP11" i="23" s="1"/>
  <c r="GN15" i="18"/>
  <c r="GO10" i="23" s="1"/>
  <c r="BO18" i="18"/>
  <c r="BP13" i="23" s="1"/>
  <c r="Y16" i="18"/>
  <c r="Z11" i="23" s="1"/>
  <c r="CC18" i="18"/>
  <c r="CD13" i="23" s="1"/>
  <c r="NP12" i="18"/>
  <c r="NQ5" i="23" s="1"/>
  <c r="BT12" i="18"/>
  <c r="BU5" i="23" s="1"/>
  <c r="BE11" i="18"/>
  <c r="BF4" i="23" s="1"/>
  <c r="CZ12" i="18"/>
  <c r="DA5" i="23" s="1"/>
  <c r="MT16" i="18"/>
  <c r="MU11" i="23" s="1"/>
  <c r="IJ12" i="18"/>
  <c r="IK5" i="23" s="1"/>
  <c r="CM11" i="18"/>
  <c r="CN4" i="23" s="1"/>
  <c r="ET12" i="18"/>
  <c r="EU5" i="23" s="1"/>
  <c r="IN14" i="18"/>
  <c r="IO8" i="23" s="1"/>
  <c r="IO191" i="23" s="1"/>
  <c r="HK16" i="18"/>
  <c r="HL11" i="23" s="1"/>
  <c r="CT16" i="18"/>
  <c r="CU11" i="23" s="1"/>
  <c r="F16" i="18"/>
  <c r="G11" i="23" s="1"/>
  <c r="EO21" i="18"/>
  <c r="HA17" i="18"/>
  <c r="HB12" i="23" s="1"/>
  <c r="HB216" i="23" s="1"/>
  <c r="OI19" i="18"/>
  <c r="OJ14" i="23" s="1"/>
  <c r="NI16" i="18"/>
  <c r="NJ11" i="23" s="1"/>
  <c r="CN16" i="18"/>
  <c r="CO11" i="23" s="1"/>
  <c r="BB15" i="18"/>
  <c r="BC10" i="23" s="1"/>
  <c r="EY12" i="18"/>
  <c r="EZ5" i="23" s="1"/>
  <c r="DP19" i="18"/>
  <c r="DQ14" i="23" s="1"/>
  <c r="JZ14" i="18"/>
  <c r="KA8" i="23" s="1"/>
  <c r="KA191" i="23" s="1"/>
  <c r="MK17" i="18"/>
  <c r="ML12" i="23" s="1"/>
  <c r="ML216" i="23" s="1"/>
  <c r="EG12" i="18"/>
  <c r="EH5" i="23" s="1"/>
  <c r="FL20" i="18"/>
  <c r="FM15" i="23" s="1"/>
  <c r="FM236" i="23" s="1"/>
  <c r="FD21" i="18"/>
  <c r="HP13" i="18"/>
  <c r="BT17" i="18"/>
  <c r="BU12" i="23" s="1"/>
  <c r="BU216" i="23" s="1"/>
  <c r="EC21" i="18"/>
  <c r="DH12" i="18"/>
  <c r="DI5" i="23" s="1"/>
  <c r="CG17" i="18"/>
  <c r="CH12" i="23" s="1"/>
  <c r="CH216" i="23" s="1"/>
  <c r="HQ18" i="18"/>
  <c r="HR13" i="23" s="1"/>
  <c r="S17" i="18"/>
  <c r="T12" i="23" s="1"/>
  <c r="T216" i="23" s="1"/>
  <c r="BI21" i="18"/>
  <c r="EL11" i="18"/>
  <c r="EM4" i="23" s="1"/>
  <c r="FC16" i="18"/>
  <c r="FD11" i="23" s="1"/>
  <c r="FJ18" i="18"/>
  <c r="FK13" i="23" s="1"/>
  <c r="EX16" i="18"/>
  <c r="EY11" i="23" s="1"/>
  <c r="P19" i="18"/>
  <c r="Q14" i="23" s="1"/>
  <c r="JC11" i="18"/>
  <c r="JD4" i="23" s="1"/>
  <c r="LK12" i="18"/>
  <c r="LL5" i="23" s="1"/>
  <c r="BJ13" i="18"/>
  <c r="ES19" i="18"/>
  <c r="ET14" i="23" s="1"/>
  <c r="NJ18" i="18"/>
  <c r="NK13" i="23" s="1"/>
  <c r="MK18" i="18"/>
  <c r="ML13" i="23" s="1"/>
  <c r="FX15" i="18"/>
  <c r="FY10" i="23" s="1"/>
  <c r="JU16" i="18"/>
  <c r="JV11" i="23" s="1"/>
  <c r="GV14" i="18"/>
  <c r="GW8" i="23" s="1"/>
  <c r="GW191" i="23" s="1"/>
  <c r="CK16" i="18"/>
  <c r="CL11" i="23" s="1"/>
  <c r="IF13" i="18"/>
  <c r="NG12" i="18"/>
  <c r="NH5" i="23" s="1"/>
  <c r="DH16" i="18"/>
  <c r="DI11" i="23" s="1"/>
  <c r="NM18" i="18"/>
  <c r="NN13" i="23" s="1"/>
  <c r="HN19" i="18"/>
  <c r="HO14" i="23" s="1"/>
  <c r="DY11" i="18"/>
  <c r="DZ4" i="23" s="1"/>
  <c r="FH18" i="18"/>
  <c r="FI13" i="23" s="1"/>
  <c r="FG13" i="18"/>
  <c r="BY12" i="18"/>
  <c r="BZ5" i="23" s="1"/>
  <c r="EU14" i="18"/>
  <c r="EV8" i="23" s="1"/>
  <c r="EV191" i="23" s="1"/>
  <c r="Y12" i="18"/>
  <c r="Z5" i="23" s="1"/>
  <c r="KU18" i="18"/>
  <c r="KV13" i="23" s="1"/>
  <c r="BE17" i="18"/>
  <c r="BF12" i="23" s="1"/>
  <c r="BF216" i="23" s="1"/>
  <c r="AB16" i="18"/>
  <c r="AC11" i="23" s="1"/>
  <c r="JP20" i="18"/>
  <c r="JQ15" i="23" s="1"/>
  <c r="JQ236" i="23" s="1"/>
  <c r="W12" i="18"/>
  <c r="X5" i="23" s="1"/>
  <c r="JF19" i="18"/>
  <c r="JG14" i="23" s="1"/>
  <c r="AR13" i="18"/>
  <c r="CY17" i="18"/>
  <c r="CZ12" i="23" s="1"/>
  <c r="CZ216" i="23" s="1"/>
  <c r="LG15" i="18"/>
  <c r="LH10" i="23" s="1"/>
  <c r="LL20" i="18"/>
  <c r="LM15" i="23" s="1"/>
  <c r="LM236" i="23" s="1"/>
  <c r="AM20" i="18"/>
  <c r="AN15" i="23" s="1"/>
  <c r="AN236" i="23" s="1"/>
  <c r="NK13" i="18"/>
  <c r="NK17" i="18"/>
  <c r="NL12" i="23" s="1"/>
  <c r="NL216" i="23" s="1"/>
  <c r="DT12" i="18"/>
  <c r="DU5" i="23" s="1"/>
  <c r="EA12" i="18"/>
  <c r="EB5" i="23" s="1"/>
  <c r="FM14" i="18"/>
  <c r="FN8" i="23" s="1"/>
  <c r="FN191" i="23" s="1"/>
  <c r="NS11" i="18"/>
  <c r="NT4" i="23" s="1"/>
  <c r="V12" i="18"/>
  <c r="W5" i="23" s="1"/>
  <c r="R14" i="18"/>
  <c r="S8" i="23" s="1"/>
  <c r="S191" i="23" s="1"/>
  <c r="FJ11" i="18"/>
  <c r="FK4" i="23" s="1"/>
  <c r="U13" i="18"/>
  <c r="JT20" i="18"/>
  <c r="JU15" i="23" s="1"/>
  <c r="JU236" i="23" s="1"/>
  <c r="FJ17" i="18"/>
  <c r="FK12" i="23" s="1"/>
  <c r="FK216" i="23" s="1"/>
  <c r="L12" i="18"/>
  <c r="M5" i="23" s="1"/>
  <c r="BT14" i="18"/>
  <c r="BU8" i="23" s="1"/>
  <c r="BU191" i="23" s="1"/>
  <c r="NV20" i="18"/>
  <c r="NW15" i="23" s="1"/>
  <c r="NW236" i="23" s="1"/>
  <c r="LN16" i="18"/>
  <c r="LO11" i="23" s="1"/>
  <c r="JT12" i="18"/>
  <c r="JU5" i="23" s="1"/>
  <c r="DD16" i="18"/>
  <c r="DE11" i="23" s="1"/>
  <c r="LF13" i="18"/>
  <c r="IV16" i="18"/>
  <c r="IW11" i="23" s="1"/>
  <c r="CE16" i="18"/>
  <c r="CF11" i="23" s="1"/>
  <c r="OL20" i="18"/>
  <c r="OM15" i="23" s="1"/>
  <c r="OM236" i="23" s="1"/>
  <c r="EY14" i="18"/>
  <c r="EZ8" i="23" s="1"/>
  <c r="EZ191" i="23" s="1"/>
  <c r="AE20" i="18"/>
  <c r="AF15" i="23" s="1"/>
  <c r="NC17" i="18"/>
  <c r="ND12" i="23" s="1"/>
  <c r="ND216" i="23" s="1"/>
  <c r="GU11" i="18"/>
  <c r="GV4" i="23" s="1"/>
  <c r="AJ14" i="18"/>
  <c r="AK8" i="23" s="1"/>
  <c r="AK191" i="23" s="1"/>
  <c r="NR16" i="18"/>
  <c r="NS11" i="23" s="1"/>
  <c r="LZ19" i="18"/>
  <c r="MA14" i="23" s="1"/>
  <c r="CX12" i="18"/>
  <c r="CY5" i="23" s="1"/>
  <c r="LW17" i="18"/>
  <c r="LX12" i="23" s="1"/>
  <c r="LX216" i="23" s="1"/>
  <c r="GD12" i="18"/>
  <c r="GE5" i="23" s="1"/>
  <c r="AJ20" i="18"/>
  <c r="AK15" i="23" s="1"/>
  <c r="AK236" i="23" s="1"/>
  <c r="DW16" i="18"/>
  <c r="DX11" i="23" s="1"/>
  <c r="NS12" i="18"/>
  <c r="NT5" i="23" s="1"/>
  <c r="KK15" i="18"/>
  <c r="KL10" i="23" s="1"/>
  <c r="BA20" i="18"/>
  <c r="BB15" i="23" s="1"/>
  <c r="BB236" i="23" s="1"/>
  <c r="CW17" i="18"/>
  <c r="CX12" i="23" s="1"/>
  <c r="CX216" i="23" s="1"/>
  <c r="LL16" i="18"/>
  <c r="LM11" i="23" s="1"/>
  <c r="CL14" i="18"/>
  <c r="CM8" i="23" s="1"/>
  <c r="CM191" i="23" s="1"/>
  <c r="W17" i="18"/>
  <c r="X12" i="23" s="1"/>
  <c r="X216" i="23" s="1"/>
  <c r="NT12" i="18"/>
  <c r="NU5" i="23" s="1"/>
  <c r="AI17" i="18"/>
  <c r="AJ12" i="23" s="1"/>
  <c r="AJ216" i="23" s="1"/>
  <c r="DM18" i="18"/>
  <c r="DN13" i="23" s="1"/>
  <c r="BQ16" i="18"/>
  <c r="BR11" i="23" s="1"/>
  <c r="DB12" i="18"/>
  <c r="DC5" i="23" s="1"/>
  <c r="FL14" i="18"/>
  <c r="FM8" i="23" s="1"/>
  <c r="FM191" i="23" s="1"/>
  <c r="DM11" i="18"/>
  <c r="DN4" i="23" s="1"/>
  <c r="OA17" i="18"/>
  <c r="OB12" i="23" s="1"/>
  <c r="OB216" i="23" s="1"/>
  <c r="EV14" i="18"/>
  <c r="EW8" i="23" s="1"/>
  <c r="EW191" i="23" s="1"/>
  <c r="MU13" i="18"/>
  <c r="IG21" i="18"/>
  <c r="LO11" i="18"/>
  <c r="LP4" i="23" s="1"/>
  <c r="FY18" i="18"/>
  <c r="FZ13" i="23" s="1"/>
  <c r="DG11" i="18"/>
  <c r="DH4" i="23" s="1"/>
  <c r="CY12" i="18"/>
  <c r="CZ5" i="23" s="1"/>
  <c r="Z16" i="18"/>
  <c r="AA11" i="23" s="1"/>
  <c r="EY11" i="18"/>
  <c r="EZ4" i="23" s="1"/>
  <c r="EX14" i="18"/>
  <c r="EY8" i="23" s="1"/>
  <c r="EY191" i="23" s="1"/>
  <c r="LI19" i="18"/>
  <c r="LJ14" i="23" s="1"/>
  <c r="KT21" i="18"/>
  <c r="EN18" i="18"/>
  <c r="EO13" i="23" s="1"/>
  <c r="DA17" i="18"/>
  <c r="DB12" i="23" s="1"/>
  <c r="DB216" i="23" s="1"/>
  <c r="L16" i="18"/>
  <c r="M11" i="23" s="1"/>
  <c r="EL14" i="18"/>
  <c r="EM8" i="23" s="1"/>
  <c r="EM191" i="23" s="1"/>
  <c r="DJ11" i="18"/>
  <c r="DK4" i="23" s="1"/>
  <c r="NE16" i="18"/>
  <c r="NF11" i="23" s="1"/>
  <c r="EB18" i="18"/>
  <c r="EC13" i="23" s="1"/>
  <c r="FK19" i="18"/>
  <c r="FL14" i="23" s="1"/>
  <c r="BD16" i="18"/>
  <c r="BE11" i="23" s="1"/>
  <c r="BR17" i="18"/>
  <c r="BS12" i="23" s="1"/>
  <c r="BS216" i="23" s="1"/>
  <c r="AR20" i="18"/>
  <c r="AS15" i="23" s="1"/>
  <c r="AS236" i="23" s="1"/>
  <c r="FZ11" i="18"/>
  <c r="GA4" i="23" s="1"/>
  <c r="BJ16" i="18"/>
  <c r="BK11" i="23" s="1"/>
  <c r="CO16" i="18"/>
  <c r="CP11" i="23" s="1"/>
  <c r="AD14" i="18"/>
  <c r="AE8" i="23" s="1"/>
  <c r="AE191" i="23" s="1"/>
  <c r="GU17" i="18"/>
  <c r="GV12" i="23" s="1"/>
  <c r="GV216" i="23" s="1"/>
  <c r="LC21" i="18"/>
  <c r="FS12" i="18"/>
  <c r="FT5" i="23" s="1"/>
  <c r="Y17" i="18"/>
  <c r="Z12" i="23" s="1"/>
  <c r="Z216" i="23" s="1"/>
  <c r="DP14" i="18"/>
  <c r="DQ8" i="23" s="1"/>
  <c r="DQ191" i="23" s="1"/>
  <c r="FX16" i="18"/>
  <c r="FY11" i="23" s="1"/>
  <c r="CF11" i="18"/>
  <c r="CG4" i="23" s="1"/>
  <c r="CI11" i="18"/>
  <c r="CJ4" i="23" s="1"/>
  <c r="KJ16" i="18"/>
  <c r="KK11" i="23" s="1"/>
  <c r="Y14" i="18"/>
  <c r="Z8" i="23" s="1"/>
  <c r="Z191" i="23" s="1"/>
  <c r="GF19" i="18"/>
  <c r="GG14" i="23" s="1"/>
  <c r="DK14" i="18"/>
  <c r="DL8" i="23" s="1"/>
  <c r="DL191" i="23" s="1"/>
  <c r="JE12" i="18"/>
  <c r="JF5" i="23" s="1"/>
  <c r="CN12" i="18"/>
  <c r="CO5" i="23" s="1"/>
  <c r="DK17" i="18"/>
  <c r="DL12" i="23" s="1"/>
  <c r="DL216" i="23" s="1"/>
  <c r="DT16" i="18"/>
  <c r="DU11" i="23" s="1"/>
  <c r="GH17" i="18"/>
  <c r="GI12" i="23" s="1"/>
  <c r="GI216" i="23" s="1"/>
  <c r="GJ14" i="18"/>
  <c r="GK8" i="23" s="1"/>
  <c r="GK191" i="23" s="1"/>
  <c r="AU12" i="18"/>
  <c r="AV5" i="23" s="1"/>
  <c r="GF15" i="18"/>
  <c r="GG10" i="23" s="1"/>
  <c r="DZ12" i="18"/>
  <c r="EA5" i="23" s="1"/>
  <c r="NF18" i="18"/>
  <c r="NG13" i="23" s="1"/>
  <c r="AJ12" i="18"/>
  <c r="AK5" i="23" s="1"/>
  <c r="NL13" i="18"/>
  <c r="HF19" i="18"/>
  <c r="HG14" i="23" s="1"/>
  <c r="KW14" i="18"/>
  <c r="KX8" i="23" s="1"/>
  <c r="KX191" i="23" s="1"/>
  <c r="KM20" i="18"/>
  <c r="KN15" i="23" s="1"/>
  <c r="KN236" i="23" s="1"/>
  <c r="HW19" i="18"/>
  <c r="HX14" i="23" s="1"/>
  <c r="IR14" i="18"/>
  <c r="IS8" i="23" s="1"/>
  <c r="IS191" i="23" s="1"/>
  <c r="DI19" i="18"/>
  <c r="DJ14" i="23" s="1"/>
  <c r="AH16" i="18"/>
  <c r="AI11" i="23" s="1"/>
  <c r="FP11" i="18"/>
  <c r="FQ4" i="23" s="1"/>
  <c r="BZ17" i="18"/>
  <c r="CA12" i="23" s="1"/>
  <c r="CA216" i="23" s="1"/>
  <c r="CO14" i="18"/>
  <c r="CP8" i="23" s="1"/>
  <c r="CP191" i="23" s="1"/>
  <c r="AF12" i="18"/>
  <c r="AG5" i="23" s="1"/>
  <c r="KI16" i="18"/>
  <c r="KJ11" i="23" s="1"/>
  <c r="E17" i="18"/>
  <c r="F12" i="23" s="1"/>
  <c r="F216" i="23" s="1"/>
  <c r="F14" i="18"/>
  <c r="G8" i="23" s="1"/>
  <c r="G191" i="23" s="1"/>
  <c r="OL11" i="18"/>
  <c r="OM4" i="23" s="1"/>
  <c r="DV18" i="18"/>
  <c r="DW13" i="23" s="1"/>
  <c r="AM14" i="18"/>
  <c r="AN8" i="23" s="1"/>
  <c r="AN191" i="23" s="1"/>
  <c r="OF18" i="18"/>
  <c r="OG13" i="23" s="1"/>
  <c r="AI11" i="18"/>
  <c r="AJ4" i="23" s="1"/>
  <c r="MS17" i="18"/>
  <c r="MT12" i="23" s="1"/>
  <c r="MT216" i="23" s="1"/>
  <c r="CD19" i="18"/>
  <c r="CE14" i="23" s="1"/>
  <c r="J16" i="18"/>
  <c r="K11" i="23" s="1"/>
  <c r="H21" i="18"/>
  <c r="JY12" i="18"/>
  <c r="JZ5" i="23" s="1"/>
  <c r="W18" i="18"/>
  <c r="X13" i="23" s="1"/>
  <c r="ND19" i="18"/>
  <c r="NE14" i="23" s="1"/>
  <c r="AV11" i="18"/>
  <c r="AW4" i="23" s="1"/>
  <c r="O16" i="18"/>
  <c r="P11" i="23" s="1"/>
  <c r="LX12" i="18"/>
  <c r="LY5" i="23" s="1"/>
  <c r="LG18" i="18"/>
  <c r="LH13" i="23" s="1"/>
  <c r="AV19" i="18"/>
  <c r="AW14" i="23" s="1"/>
  <c r="CV12" i="18"/>
  <c r="CW5" i="23" s="1"/>
  <c r="AI16" i="18"/>
  <c r="AJ11" i="23" s="1"/>
  <c r="MT18" i="18"/>
  <c r="MU13" i="23" s="1"/>
  <c r="BT19" i="18"/>
  <c r="BU14" i="23" s="1"/>
  <c r="LI18" i="18"/>
  <c r="LJ13" i="23" s="1"/>
  <c r="CV11" i="18"/>
  <c r="CW4" i="23" s="1"/>
  <c r="OD21" i="18"/>
  <c r="AR12" i="18"/>
  <c r="AS5" i="23" s="1"/>
  <c r="CJ12" i="18"/>
  <c r="CK5" i="23" s="1"/>
  <c r="GH14" i="18"/>
  <c r="GI8" i="23" s="1"/>
  <c r="GI191" i="23" s="1"/>
  <c r="M16" i="18"/>
  <c r="N11" i="23" s="1"/>
  <c r="DE12" i="18"/>
  <c r="DF5" i="23" s="1"/>
  <c r="LT14" i="18"/>
  <c r="LU8" i="23" s="1"/>
  <c r="LU191" i="23" s="1"/>
  <c r="OK11" i="18"/>
  <c r="OL4" i="23" s="1"/>
  <c r="HR21" i="18"/>
  <c r="IR12" i="18"/>
  <c r="IS5" i="23" s="1"/>
  <c r="EP16" i="18"/>
  <c r="EQ11" i="23" s="1"/>
  <c r="NM14" i="18"/>
  <c r="NN8" i="23" s="1"/>
  <c r="NN191" i="23" s="1"/>
  <c r="MF16" i="18"/>
  <c r="MG11" i="23" s="1"/>
  <c r="MU16" i="18"/>
  <c r="MV11" i="23" s="1"/>
  <c r="JP18" i="18"/>
  <c r="JQ13" i="23" s="1"/>
  <c r="KD12" i="18"/>
  <c r="KE5" i="23" s="1"/>
  <c r="J17" i="18"/>
  <c r="K12" i="23" s="1"/>
  <c r="K216" i="23" s="1"/>
  <c r="HV14" i="18"/>
  <c r="HW8" i="23" s="1"/>
  <c r="HW191" i="23" s="1"/>
  <c r="JD15" i="18"/>
  <c r="JE10" i="23" s="1"/>
  <c r="CJ17" i="18"/>
  <c r="CK12" i="23" s="1"/>
  <c r="CK216" i="23" s="1"/>
  <c r="KL20" i="18"/>
  <c r="KM15" i="23" s="1"/>
  <c r="KM236" i="23" s="1"/>
  <c r="MJ12" i="18"/>
  <c r="MK5" i="23" s="1"/>
  <c r="BS18" i="18"/>
  <c r="BT13" i="23" s="1"/>
  <c r="GP20" i="18"/>
  <c r="GQ15" i="23" s="1"/>
  <c r="GQ236" i="23" s="1"/>
  <c r="FX12" i="18"/>
  <c r="FY5" i="23" s="1"/>
  <c r="HN18" i="18"/>
  <c r="HO13" i="23" s="1"/>
  <c r="BJ14" i="18"/>
  <c r="BK8" i="23" s="1"/>
  <c r="BK191" i="23" s="1"/>
  <c r="GD20" i="18"/>
  <c r="GE15" i="23" s="1"/>
  <c r="GE236" i="23" s="1"/>
  <c r="MZ14" i="18"/>
  <c r="NA8" i="23" s="1"/>
  <c r="NA191" i="23" s="1"/>
  <c r="H19" i="18"/>
  <c r="I14" i="23" s="1"/>
  <c r="JQ12" i="18"/>
  <c r="JR5" i="23" s="1"/>
  <c r="JF11" i="18"/>
  <c r="JG4" i="23" s="1"/>
  <c r="BM14" i="18"/>
  <c r="BN8" i="23" s="1"/>
  <c r="BN191" i="23" s="1"/>
  <c r="EM18" i="18"/>
  <c r="EN13" i="23" s="1"/>
  <c r="AA17" i="18"/>
  <c r="AB12" i="23" s="1"/>
  <c r="AB216" i="23" s="1"/>
  <c r="DG16" i="18"/>
  <c r="DH11" i="23" s="1"/>
  <c r="CI17" i="18"/>
  <c r="CJ12" i="23" s="1"/>
  <c r="CJ216" i="23" s="1"/>
  <c r="CS16" i="18"/>
  <c r="CT11" i="23" s="1"/>
  <c r="LA15" i="18"/>
  <c r="LB10" i="23" s="1"/>
  <c r="BH20" i="18"/>
  <c r="BI15" i="23" s="1"/>
  <c r="BI236" i="23" s="1"/>
  <c r="AB11" i="18"/>
  <c r="AC4" i="23" s="1"/>
  <c r="HJ20" i="18"/>
  <c r="HK15" i="23" s="1"/>
  <c r="HK236" i="23" s="1"/>
  <c r="HL20" i="18"/>
  <c r="HM15" i="23" s="1"/>
  <c r="HM236" i="23" s="1"/>
  <c r="CG21" i="18"/>
  <c r="CD17" i="18"/>
  <c r="CE12" i="23" s="1"/>
  <c r="CE216" i="23" s="1"/>
  <c r="LB11" i="18"/>
  <c r="LC4" i="23" s="1"/>
  <c r="MT12" i="18"/>
  <c r="MU5" i="23" s="1"/>
  <c r="CU19" i="18"/>
  <c r="CV14" i="23" s="1"/>
  <c r="HU12" i="18"/>
  <c r="HV5" i="23" s="1"/>
  <c r="IX12" i="18"/>
  <c r="IY5" i="23" s="1"/>
  <c r="JA16" i="18"/>
  <c r="JB11" i="23" s="1"/>
  <c r="GZ12" i="18"/>
  <c r="HA5" i="23" s="1"/>
  <c r="ML18" i="18"/>
  <c r="MM13" i="23" s="1"/>
  <c r="CC20" i="18"/>
  <c r="CD15" i="23" s="1"/>
  <c r="CD236" i="23" s="1"/>
  <c r="C20" i="18"/>
  <c r="D15" i="23" s="1"/>
  <c r="IS14" i="18"/>
  <c r="IT8" i="23" s="1"/>
  <c r="IT191" i="23" s="1"/>
  <c r="JZ18" i="18"/>
  <c r="KA13" i="23" s="1"/>
  <c r="JE21" i="18"/>
  <c r="BE12" i="18"/>
  <c r="BF5" i="23" s="1"/>
  <c r="BM18" i="18"/>
  <c r="BN13" i="23" s="1"/>
  <c r="N14" i="18"/>
  <c r="O8" i="23" s="1"/>
  <c r="O191" i="23" s="1"/>
  <c r="JO14" i="18"/>
  <c r="JP8" i="23" s="1"/>
  <c r="JP191" i="23" s="1"/>
  <c r="CG12" i="18"/>
  <c r="CH5" i="23" s="1"/>
  <c r="KY17" i="18"/>
  <c r="KZ12" i="23" s="1"/>
  <c r="KZ216" i="23" s="1"/>
  <c r="FS11" i="18"/>
  <c r="FT4" i="23" s="1"/>
  <c r="CW11" i="18"/>
  <c r="CX4" i="23" s="1"/>
  <c r="AK18" i="18"/>
  <c r="AL13" i="23" s="1"/>
  <c r="JV19" i="18"/>
  <c r="JW14" i="23" s="1"/>
  <c r="DD14" i="18"/>
  <c r="DE8" i="23" s="1"/>
  <c r="DE191" i="23" s="1"/>
  <c r="HA14" i="18"/>
  <c r="HB8" i="23" s="1"/>
  <c r="HB191" i="23" s="1"/>
  <c r="DH20" i="18"/>
  <c r="DI15" i="23" s="1"/>
  <c r="DI236" i="23" s="1"/>
  <c r="FS13" i="18"/>
  <c r="N18" i="18"/>
  <c r="O13" i="23" s="1"/>
  <c r="MC11" i="18"/>
  <c r="MD4" i="23" s="1"/>
  <c r="GR18" i="18"/>
  <c r="GS13" i="23" s="1"/>
  <c r="FB16" i="18"/>
  <c r="FC11" i="23" s="1"/>
  <c r="BU19" i="18"/>
  <c r="BV14" i="23" s="1"/>
  <c r="DW13" i="18"/>
  <c r="EF12" i="18"/>
  <c r="EG5" i="23" s="1"/>
  <c r="F21" i="18"/>
  <c r="EQ11" i="18"/>
  <c r="ER4" i="23" s="1"/>
  <c r="GH15" i="18"/>
  <c r="GI10" i="23" s="1"/>
  <c r="LH16" i="18"/>
  <c r="LI11" i="23" s="1"/>
  <c r="CQ11" i="18"/>
  <c r="CR4" i="23" s="1"/>
  <c r="IO16" i="18"/>
  <c r="IP11" i="23" s="1"/>
  <c r="FK16" i="18"/>
  <c r="FL11" i="23" s="1"/>
  <c r="EB16" i="18"/>
  <c r="EC11" i="23" s="1"/>
  <c r="EW16" i="18"/>
  <c r="EX11" i="23" s="1"/>
  <c r="DF17" i="18"/>
  <c r="DG12" i="23" s="1"/>
  <c r="DG216" i="23" s="1"/>
  <c r="NK16" i="18"/>
  <c r="NL11" i="23" s="1"/>
  <c r="EQ12" i="18"/>
  <c r="ER5" i="23" s="1"/>
  <c r="KB12" i="18"/>
  <c r="KC5" i="23" s="1"/>
  <c r="MP16" i="18"/>
  <c r="MQ11" i="23" s="1"/>
  <c r="FG14" i="18"/>
  <c r="FH8" i="23" s="1"/>
  <c r="FH191" i="23" s="1"/>
  <c r="DR11" i="18"/>
  <c r="DS4" i="23" s="1"/>
  <c r="BI12" i="18"/>
  <c r="BJ5" i="23" s="1"/>
  <c r="BN16" i="18"/>
  <c r="BO11" i="23" s="1"/>
  <c r="AA14" i="18"/>
  <c r="AB8" i="23" s="1"/>
  <c r="AB191" i="23" s="1"/>
  <c r="KV14" i="18"/>
  <c r="KW8" i="23" s="1"/>
  <c r="KW191" i="23" s="1"/>
  <c r="NS17" i="18"/>
  <c r="NT12" i="23" s="1"/>
  <c r="NT216" i="23" s="1"/>
  <c r="AR19" i="18"/>
  <c r="AS14" i="23" s="1"/>
  <c r="CS18" i="18"/>
  <c r="CT13" i="23" s="1"/>
  <c r="HM14" i="18"/>
  <c r="HN8" i="23" s="1"/>
  <c r="HN191" i="23" s="1"/>
  <c r="JQ11" i="18"/>
  <c r="JR4" i="23" s="1"/>
  <c r="HO16" i="18"/>
  <c r="HP11" i="23" s="1"/>
  <c r="AH17" i="18"/>
  <c r="AI12" i="23" s="1"/>
  <c r="AI216" i="23" s="1"/>
  <c r="AL14" i="18"/>
  <c r="AM8" i="23" s="1"/>
  <c r="AM191" i="23" s="1"/>
  <c r="HI12" i="18"/>
  <c r="HJ5" i="23" s="1"/>
  <c r="HA12" i="18"/>
  <c r="HB5" i="23" s="1"/>
  <c r="NQ16" i="18"/>
  <c r="NR11" i="23" s="1"/>
  <c r="BX12" i="18"/>
  <c r="BY5" i="23" s="1"/>
  <c r="FT13" i="18"/>
  <c r="AI14" i="18"/>
  <c r="AJ8" i="23" s="1"/>
  <c r="AJ191" i="23" s="1"/>
  <c r="MX19" i="18"/>
  <c r="MY14" i="23" s="1"/>
  <c r="JB19" i="18"/>
  <c r="JC14" i="23" s="1"/>
  <c r="MJ20" i="18"/>
  <c r="MK15" i="23" s="1"/>
  <c r="MK236" i="23" s="1"/>
  <c r="MU11" i="18"/>
  <c r="MV4" i="23" s="1"/>
  <c r="FM16" i="18"/>
  <c r="FN11" i="23" s="1"/>
  <c r="C12" i="18"/>
  <c r="D5" i="23" s="1"/>
  <c r="LW18" i="18"/>
  <c r="LX13" i="23" s="1"/>
  <c r="FG15" i="18"/>
  <c r="FH10" i="23" s="1"/>
  <c r="IA18" i="18"/>
  <c r="IB13" i="23" s="1"/>
  <c r="GP16" i="18"/>
  <c r="GQ11" i="23" s="1"/>
  <c r="CA15" i="18"/>
  <c r="CB10" i="23" s="1"/>
  <c r="GW18" i="18"/>
  <c r="GX13" i="23" s="1"/>
  <c r="G13" i="18"/>
  <c r="MG16" i="18"/>
  <c r="MH11" i="23" s="1"/>
  <c r="DA19" i="18"/>
  <c r="DB14" i="23" s="1"/>
  <c r="EW14" i="18"/>
  <c r="EX8" i="23" s="1"/>
  <c r="EX191" i="23" s="1"/>
  <c r="DC18" i="18"/>
  <c r="DD13" i="23" s="1"/>
  <c r="OL16" i="18"/>
  <c r="OM11" i="23" s="1"/>
  <c r="EC18" i="18"/>
  <c r="ED13" i="23" s="1"/>
  <c r="V11" i="18"/>
  <c r="W4" i="23" s="1"/>
  <c r="JD21" i="18"/>
  <c r="HA15" i="18"/>
  <c r="HB10" i="23" s="1"/>
  <c r="JZ19" i="18"/>
  <c r="KA14" i="23" s="1"/>
  <c r="KV18" i="18"/>
  <c r="KW13" i="23" s="1"/>
  <c r="J13" i="18"/>
  <c r="T14" i="18"/>
  <c r="U8" i="23" s="1"/>
  <c r="U191" i="23" s="1"/>
  <c r="AA21" i="18"/>
  <c r="AL19" i="18"/>
  <c r="AM14" i="23" s="1"/>
  <c r="NR11" i="18"/>
  <c r="NS4" i="23" s="1"/>
  <c r="ID13" i="18"/>
  <c r="IH13" i="18"/>
  <c r="FH17" i="18"/>
  <c r="FI12" i="23" s="1"/>
  <c r="FI216" i="23" s="1"/>
  <c r="GQ18" i="18"/>
  <c r="GR13" i="23" s="1"/>
  <c r="NS18" i="18"/>
  <c r="NT13" i="23" s="1"/>
  <c r="AW14" i="18"/>
  <c r="AX8" i="23" s="1"/>
  <c r="AX191" i="23" s="1"/>
  <c r="C14" i="18"/>
  <c r="D8" i="23" s="1"/>
  <c r="D191" i="23" s="1"/>
  <c r="MX20" i="18"/>
  <c r="MY15" i="23" s="1"/>
  <c r="MY236" i="23" s="1"/>
  <c r="AK17" i="18"/>
  <c r="AL12" i="23" s="1"/>
  <c r="AL216" i="23" s="1"/>
  <c r="GF13" i="18"/>
  <c r="GR15" i="18"/>
  <c r="GS10" i="23" s="1"/>
  <c r="BC12" i="18"/>
  <c r="BD5" i="23" s="1"/>
  <c r="AZ14" i="18"/>
  <c r="BA8" i="23" s="1"/>
  <c r="BA191" i="23" s="1"/>
  <c r="EG14" i="18"/>
  <c r="EH8" i="23" s="1"/>
  <c r="EH191" i="23" s="1"/>
  <c r="GT12" i="18"/>
  <c r="GU5" i="23" s="1"/>
  <c r="OK16" i="18"/>
  <c r="OL11" i="23" s="1"/>
  <c r="FB18" i="18"/>
  <c r="FC13" i="23" s="1"/>
  <c r="FI19" i="18"/>
  <c r="FJ14" i="23" s="1"/>
  <c r="ID21" i="18"/>
  <c r="KD15" i="18"/>
  <c r="KE10" i="23" s="1"/>
  <c r="FH16" i="18"/>
  <c r="FI11" i="23" s="1"/>
  <c r="NE14" i="18"/>
  <c r="NF8" i="23" s="1"/>
  <c r="NF191" i="23" s="1"/>
  <c r="FB17" i="18"/>
  <c r="FC12" i="23" s="1"/>
  <c r="FC216" i="23" s="1"/>
  <c r="MN15" i="18"/>
  <c r="MO10" i="23" s="1"/>
  <c r="CZ16" i="18"/>
  <c r="DA11" i="23" s="1"/>
  <c r="KU11" i="18"/>
  <c r="KV4" i="23" s="1"/>
  <c r="NV16" i="18"/>
  <c r="NW11" i="23" s="1"/>
  <c r="LG14" i="18"/>
  <c r="LH8" i="23" s="1"/>
  <c r="LH191" i="23" s="1"/>
  <c r="H15" i="18"/>
  <c r="I10" i="23" s="1"/>
  <c r="DJ20" i="18"/>
  <c r="DK15" i="23" s="1"/>
  <c r="DK236" i="23" s="1"/>
  <c r="JJ20" i="18"/>
  <c r="JK15" i="23" s="1"/>
  <c r="JK236" i="23" s="1"/>
  <c r="ID14" i="18"/>
  <c r="IE8" i="23" s="1"/>
  <c r="IE191" i="23" s="1"/>
  <c r="KR20" i="18"/>
  <c r="KS15" i="23" s="1"/>
  <c r="KS236" i="23" s="1"/>
  <c r="IF19" i="18"/>
  <c r="IG14" i="23" s="1"/>
  <c r="EV21" i="18"/>
  <c r="E14" i="18"/>
  <c r="F8" i="23" s="1"/>
  <c r="F191" i="23" s="1"/>
  <c r="MB18" i="18"/>
  <c r="MC13" i="23" s="1"/>
  <c r="EN16" i="18"/>
  <c r="EO11" i="23" s="1"/>
  <c r="DB13" i="18"/>
  <c r="LW11" i="18"/>
  <c r="LX4" i="23" s="1"/>
  <c r="KG20" i="18"/>
  <c r="KH15" i="23" s="1"/>
  <c r="KH236" i="23" s="1"/>
  <c r="HZ15" i="18"/>
  <c r="IA10" i="23" s="1"/>
  <c r="HR17" i="18"/>
  <c r="HS12" i="23" s="1"/>
  <c r="HS216" i="23" s="1"/>
  <c r="ET16" i="18"/>
  <c r="EU11" i="23" s="1"/>
  <c r="NL19" i="18"/>
  <c r="NM14" i="23" s="1"/>
  <c r="AW16" i="18"/>
  <c r="AX11" i="23" s="1"/>
  <c r="MB16" i="18"/>
  <c r="MC11" i="23" s="1"/>
  <c r="CX17" i="18"/>
  <c r="CY12" i="23" s="1"/>
  <c r="CY216" i="23" s="1"/>
  <c r="MO13" i="18"/>
  <c r="CG13" i="18"/>
  <c r="MI11" i="18"/>
  <c r="MJ4" i="23" s="1"/>
  <c r="DP11" i="18"/>
  <c r="DQ4" i="23" s="1"/>
  <c r="EC20" i="18"/>
  <c r="ED15" i="23" s="1"/>
  <c r="ED236" i="23" s="1"/>
  <c r="HK15" i="18"/>
  <c r="HL10" i="23" s="1"/>
  <c r="BO11" i="18"/>
  <c r="BP4" i="23" s="1"/>
  <c r="KG14" i="18"/>
  <c r="KH8" i="23" s="1"/>
  <c r="KH191" i="23" s="1"/>
  <c r="CT12" i="18"/>
  <c r="CU5" i="23" s="1"/>
  <c r="AH12" i="18"/>
  <c r="AI5" i="23" s="1"/>
  <c r="AI20" i="18"/>
  <c r="AJ15" i="23" s="1"/>
  <c r="JX11" i="18"/>
  <c r="JY4" i="23" s="1"/>
  <c r="GV18" i="18"/>
  <c r="GW13" i="23" s="1"/>
  <c r="GT13" i="18"/>
  <c r="LC19" i="18"/>
  <c r="LD14" i="23" s="1"/>
  <c r="CK11" i="18"/>
  <c r="CL4" i="23" s="1"/>
  <c r="CZ13" i="18"/>
  <c r="BD12" i="18"/>
  <c r="BE5" i="23" s="1"/>
  <c r="DS20" i="18"/>
  <c r="DT15" i="23" s="1"/>
  <c r="DT236" i="23" s="1"/>
  <c r="HB12" i="18"/>
  <c r="HC5" i="23" s="1"/>
  <c r="EL12" i="18"/>
  <c r="EM5" i="23" s="1"/>
  <c r="BV19" i="18"/>
  <c r="BW14" i="23" s="1"/>
  <c r="FB14" i="18"/>
  <c r="FC8" i="23" s="1"/>
  <c r="FC191" i="23" s="1"/>
  <c r="JC17" i="18"/>
  <c r="JD12" i="23" s="1"/>
  <c r="JD216" i="23" s="1"/>
  <c r="BK16" i="18"/>
  <c r="BL11" i="23" s="1"/>
  <c r="EQ14" i="18"/>
  <c r="ER8" i="23" s="1"/>
  <c r="ER191" i="23" s="1"/>
  <c r="AO14" i="18"/>
  <c r="AP8" i="23" s="1"/>
  <c r="AP191" i="23" s="1"/>
  <c r="OH12" i="18"/>
  <c r="OI5" i="23" s="1"/>
  <c r="KH11" i="18"/>
  <c r="KI4" i="23" s="1"/>
  <c r="MY14" i="18"/>
  <c r="MZ8" i="23" s="1"/>
  <c r="MZ191" i="23" s="1"/>
  <c r="MZ19" i="18"/>
  <c r="NA14" i="23" s="1"/>
  <c r="FY15" i="18"/>
  <c r="FZ10" i="23" s="1"/>
  <c r="JX14" i="18"/>
  <c r="JY8" i="23" s="1"/>
  <c r="JY191" i="23" s="1"/>
  <c r="MD21" i="18"/>
  <c r="GM16" i="18"/>
  <c r="GN11" i="23" s="1"/>
  <c r="GP21" i="18"/>
  <c r="HI16" i="18"/>
  <c r="HJ11" i="23" s="1"/>
  <c r="HJ16" i="18"/>
  <c r="HK11" i="23" s="1"/>
  <c r="EP15" i="18"/>
  <c r="EQ10" i="23" s="1"/>
  <c r="GT14" i="18"/>
  <c r="GU8" i="23" s="1"/>
  <c r="GU191" i="23" s="1"/>
  <c r="JN11" i="18"/>
  <c r="JO4" i="23" s="1"/>
  <c r="JR17" i="18"/>
  <c r="JS12" i="23" s="1"/>
  <c r="JS216" i="23" s="1"/>
  <c r="ES18" i="18"/>
  <c r="ET13" i="23" s="1"/>
  <c r="NB19" i="18"/>
  <c r="NC14" i="23" s="1"/>
  <c r="NK11" i="18"/>
  <c r="NL4" i="23" s="1"/>
  <c r="AY17" i="18"/>
  <c r="AZ12" i="23" s="1"/>
  <c r="AZ216" i="23" s="1"/>
  <c r="GM11" i="18"/>
  <c r="GN4" i="23" s="1"/>
  <c r="BX16" i="18"/>
  <c r="BY11" i="23" s="1"/>
  <c r="FC15" i="18"/>
  <c r="FD10" i="23" s="1"/>
  <c r="AU14" i="18"/>
  <c r="AV8" i="23" s="1"/>
  <c r="AV191" i="23" s="1"/>
  <c r="GO11" i="18"/>
  <c r="GP4" i="23" s="1"/>
  <c r="IC12" i="18"/>
  <c r="ID5" i="23" s="1"/>
  <c r="KP19" i="18"/>
  <c r="KQ14" i="23" s="1"/>
  <c r="DN19" i="18"/>
  <c r="DO14" i="23" s="1"/>
  <c r="MH12" i="18"/>
  <c r="MI5" i="23" s="1"/>
  <c r="FD12" i="18"/>
  <c r="FE5" i="23" s="1"/>
  <c r="MQ14" i="18"/>
  <c r="MR8" i="23" s="1"/>
  <c r="MR191" i="23" s="1"/>
  <c r="KY14" i="18"/>
  <c r="KZ8" i="23" s="1"/>
  <c r="KZ191" i="23" s="1"/>
  <c r="DC17" i="18"/>
  <c r="DD12" i="23" s="1"/>
  <c r="DD216" i="23" s="1"/>
  <c r="AB14" i="18"/>
  <c r="AC8" i="23" s="1"/>
  <c r="AC191" i="23" s="1"/>
  <c r="NU17" i="18"/>
  <c r="NV12" i="23" s="1"/>
  <c r="NV216" i="23" s="1"/>
  <c r="LT17" i="18"/>
  <c r="LU12" i="23" s="1"/>
  <c r="LU216" i="23" s="1"/>
  <c r="EH16" i="18"/>
  <c r="EI11" i="23" s="1"/>
  <c r="JU19" i="18"/>
  <c r="JV14" i="23" s="1"/>
  <c r="JM13" i="18"/>
  <c r="AB12" i="18"/>
  <c r="AC5" i="23" s="1"/>
  <c r="GR16" i="18"/>
  <c r="GS11" i="23" s="1"/>
  <c r="BK18" i="18"/>
  <c r="BL13" i="23" s="1"/>
  <c r="DS16" i="18"/>
  <c r="DT11" i="23" s="1"/>
  <c r="EJ19" i="18"/>
  <c r="EK14" i="23" s="1"/>
  <c r="BM17" i="18"/>
  <c r="BN12" i="23" s="1"/>
  <c r="BN216" i="23" s="1"/>
  <c r="ID17" i="18"/>
  <c r="IE12" i="23" s="1"/>
  <c r="IE216" i="23" s="1"/>
  <c r="BB17" i="18"/>
  <c r="BC12" i="23" s="1"/>
  <c r="BC216" i="23" s="1"/>
  <c r="FK17" i="18"/>
  <c r="FL12" i="23" s="1"/>
  <c r="FL216" i="23" s="1"/>
  <c r="JS16" i="18"/>
  <c r="JT11" i="23" s="1"/>
  <c r="AN16" i="18"/>
  <c r="AO11" i="23" s="1"/>
  <c r="EA14" i="18"/>
  <c r="EB8" i="23" s="1"/>
  <c r="EB191" i="23" s="1"/>
  <c r="FZ21" i="18"/>
  <c r="GY20" i="18"/>
  <c r="GZ15" i="23" s="1"/>
  <c r="GZ236" i="23" s="1"/>
  <c r="AV20" i="18"/>
  <c r="AW15" i="23" s="1"/>
  <c r="AW236" i="23" s="1"/>
  <c r="OI12" i="18"/>
  <c r="OJ5" i="23" s="1"/>
  <c r="OK12" i="18"/>
  <c r="OL5" i="23" s="1"/>
  <c r="FZ20" i="18"/>
  <c r="GA15" i="23" s="1"/>
  <c r="GA236" i="23" s="1"/>
  <c r="OE14" i="18"/>
  <c r="OF8" i="23" s="1"/>
  <c r="OF191" i="23" s="1"/>
  <c r="LH21" i="18"/>
  <c r="GW19" i="18"/>
  <c r="GX14" i="23" s="1"/>
  <c r="CW12" i="18"/>
  <c r="CX5" i="23" s="1"/>
  <c r="NT19" i="18"/>
  <c r="NU14" i="23" s="1"/>
  <c r="JY15" i="18"/>
  <c r="JZ10" i="23" s="1"/>
  <c r="K17" i="18"/>
  <c r="L12" i="23" s="1"/>
  <c r="L216" i="23" s="1"/>
  <c r="NM12" i="18"/>
  <c r="NN5" i="23" s="1"/>
  <c r="AC14" i="18"/>
  <c r="AD8" i="23" s="1"/>
  <c r="AD191" i="23" s="1"/>
  <c r="FW18" i="18"/>
  <c r="FX13" i="23" s="1"/>
  <c r="LC14" i="18"/>
  <c r="LD8" i="23" s="1"/>
  <c r="LD191" i="23" s="1"/>
  <c r="NH16" i="18"/>
  <c r="NI11" i="23" s="1"/>
  <c r="I17" i="18"/>
  <c r="J12" i="23" s="1"/>
  <c r="J216" i="23" s="1"/>
  <c r="JT16" i="18"/>
  <c r="JU11" i="23" s="1"/>
  <c r="EN11" i="18"/>
  <c r="EO4" i="23" s="1"/>
  <c r="AT17" i="18"/>
  <c r="AU12" i="23" s="1"/>
  <c r="AU216" i="23" s="1"/>
  <c r="ED12" i="18"/>
  <c r="EE5" i="23" s="1"/>
  <c r="GL17" i="18"/>
  <c r="GM12" i="23" s="1"/>
  <c r="GM216" i="23" s="1"/>
  <c r="AW12" i="18"/>
  <c r="AX5" i="23" s="1"/>
  <c r="MY13" i="18"/>
  <c r="AQ16" i="18"/>
  <c r="AR11" i="23" s="1"/>
  <c r="BY21" i="18"/>
  <c r="IM19" i="18"/>
  <c r="IN14" i="23" s="1"/>
  <c r="CR12" i="18"/>
  <c r="CS5" i="23" s="1"/>
  <c r="DW17" i="18"/>
  <c r="DX12" i="23" s="1"/>
  <c r="DX216" i="23" s="1"/>
  <c r="CH11" i="18"/>
  <c r="CI4" i="23" s="1"/>
  <c r="CQ17" i="18"/>
  <c r="CR12" i="23" s="1"/>
  <c r="CR216" i="23" s="1"/>
  <c r="CE15" i="18"/>
  <c r="CF10" i="23" s="1"/>
  <c r="DH11" i="18"/>
  <c r="DI4" i="23" s="1"/>
  <c r="FE19" i="18"/>
  <c r="FF14" i="23" s="1"/>
  <c r="KZ11" i="18"/>
  <c r="LA4" i="23" s="1"/>
  <c r="BQ18" i="18"/>
  <c r="BR13" i="23" s="1"/>
  <c r="BQ12" i="18"/>
  <c r="BR5" i="23" s="1"/>
  <c r="DE21" i="18"/>
  <c r="EH15" i="18"/>
  <c r="EI10" i="23" s="1"/>
  <c r="IS12" i="18"/>
  <c r="IT5" i="23" s="1"/>
  <c r="MM14" i="18"/>
  <c r="MN8" i="23" s="1"/>
  <c r="MN191" i="23" s="1"/>
  <c r="JB16" i="18"/>
  <c r="JC11" i="23" s="1"/>
  <c r="FB19" i="18"/>
  <c r="FC14" i="23" s="1"/>
  <c r="AA19" i="18"/>
  <c r="AB14" i="23" s="1"/>
  <c r="EV12" i="18"/>
  <c r="EW5" i="23" s="1"/>
  <c r="GE14" i="18"/>
  <c r="GF8" i="23" s="1"/>
  <c r="GF191" i="23" s="1"/>
  <c r="NV12" i="18"/>
  <c r="NW5" i="23" s="1"/>
  <c r="GA14" i="18"/>
  <c r="GB8" i="23" s="1"/>
  <c r="GB191" i="23" s="1"/>
  <c r="CV17" i="18"/>
  <c r="CW12" i="23" s="1"/>
  <c r="CW216" i="23" s="1"/>
  <c r="IN11" i="18"/>
  <c r="IO4" i="23" s="1"/>
  <c r="DM19" i="18"/>
  <c r="DN14" i="23" s="1"/>
  <c r="CF14" i="18"/>
  <c r="CG8" i="23" s="1"/>
  <c r="CG191" i="23" s="1"/>
  <c r="NX19" i="18"/>
  <c r="NY14" i="23" s="1"/>
  <c r="OI16" i="18"/>
  <c r="OJ11" i="23" s="1"/>
  <c r="BB18" i="18"/>
  <c r="BC13" i="23" s="1"/>
  <c r="E16" i="18"/>
  <c r="F11" i="23" s="1"/>
  <c r="HV17" i="18"/>
  <c r="HW12" i="23" s="1"/>
  <c r="HW216" i="23" s="1"/>
  <c r="AO15" i="18"/>
  <c r="AP10" i="23" s="1"/>
  <c r="BL13" i="18"/>
  <c r="DE17" i="18"/>
  <c r="DF12" i="23" s="1"/>
  <c r="DF216" i="23" s="1"/>
  <c r="GI20" i="18"/>
  <c r="GJ15" i="23" s="1"/>
  <c r="GJ236" i="23" s="1"/>
  <c r="GU18" i="18"/>
  <c r="GV13" i="23" s="1"/>
  <c r="JZ12" i="18"/>
  <c r="KA5" i="23" s="1"/>
  <c r="DF12" i="18"/>
  <c r="DG5" i="23" s="1"/>
  <c r="BZ21" i="18"/>
  <c r="BV12" i="18"/>
  <c r="BW5" i="23" s="1"/>
  <c r="HC13" i="18"/>
  <c r="EV20" i="18"/>
  <c r="EW15" i="23" s="1"/>
  <c r="EW236" i="23" s="1"/>
  <c r="DT17" i="18"/>
  <c r="DU12" i="23" s="1"/>
  <c r="DU216" i="23" s="1"/>
  <c r="FH13" i="18"/>
  <c r="JL19" i="18"/>
  <c r="JM14" i="23" s="1"/>
  <c r="FK15" i="18"/>
  <c r="FL10" i="23" s="1"/>
  <c r="CC16" i="18"/>
  <c r="CD11" i="23" s="1"/>
  <c r="CU16" i="18"/>
  <c r="CV11" i="23" s="1"/>
  <c r="BK17" i="18"/>
  <c r="BL12" i="23" s="1"/>
  <c r="BL216" i="23" s="1"/>
  <c r="CS11" i="18"/>
  <c r="CT4" i="23" s="1"/>
  <c r="CL17" i="18"/>
  <c r="CM12" i="23" s="1"/>
  <c r="CM216" i="23" s="1"/>
  <c r="GR14" i="18"/>
  <c r="GS8" i="23" s="1"/>
  <c r="GS191" i="23" s="1"/>
  <c r="CB14" i="18"/>
  <c r="CC8" i="23" s="1"/>
  <c r="CC191" i="23" s="1"/>
  <c r="AO16" i="18"/>
  <c r="AP11" i="23" s="1"/>
  <c r="BR14" i="18"/>
  <c r="BS8" i="23" s="1"/>
  <c r="BS191" i="23" s="1"/>
  <c r="M19" i="18"/>
  <c r="N14" i="23" s="1"/>
  <c r="CW14" i="18"/>
  <c r="CX8" i="23" s="1"/>
  <c r="CX191" i="23" s="1"/>
  <c r="HD18" i="18"/>
  <c r="HE13" i="23" s="1"/>
  <c r="GV20" i="18"/>
  <c r="GW15" i="23" s="1"/>
  <c r="GW236" i="23" s="1"/>
  <c r="HY12" i="18"/>
  <c r="HZ5" i="23" s="1"/>
  <c r="NP13" i="18"/>
  <c r="EE12" i="18"/>
  <c r="EF5" i="23" s="1"/>
  <c r="NY17" i="18"/>
  <c r="NZ12" i="23" s="1"/>
  <c r="NZ216" i="23" s="1"/>
  <c r="ID19" i="18"/>
  <c r="IE14" i="23" s="1"/>
  <c r="IF17" i="18"/>
  <c r="IG12" i="23" s="1"/>
  <c r="IG216" i="23" s="1"/>
  <c r="EE15" i="18"/>
  <c r="EF10" i="23" s="1"/>
  <c r="CT17" i="18"/>
  <c r="CU12" i="23" s="1"/>
  <c r="CU216" i="23" s="1"/>
  <c r="CZ19" i="18"/>
  <c r="DA14" i="23" s="1"/>
  <c r="EL20" i="18"/>
  <c r="EM15" i="23" s="1"/>
  <c r="EM236" i="23" s="1"/>
  <c r="FW17" i="18"/>
  <c r="FX12" i="23" s="1"/>
  <c r="FX216" i="23" s="1"/>
  <c r="FP16" i="18"/>
  <c r="FQ11" i="23" s="1"/>
  <c r="HN17" i="18"/>
  <c r="HO12" i="23" s="1"/>
  <c r="HO216" i="23" s="1"/>
  <c r="NC18" i="18"/>
  <c r="ND13" i="23" s="1"/>
  <c r="M12" i="18"/>
  <c r="N5" i="23" s="1"/>
  <c r="GT18" i="18"/>
  <c r="GU13" i="23" s="1"/>
  <c r="NA17" i="18"/>
  <c r="NB12" i="23" s="1"/>
  <c r="NB216" i="23" s="1"/>
  <c r="IG20" i="18"/>
  <c r="IH15" i="23" s="1"/>
  <c r="IH236" i="23" s="1"/>
  <c r="ED16" i="18"/>
  <c r="EE11" i="23" s="1"/>
  <c r="JS17" i="18"/>
  <c r="JT12" i="23" s="1"/>
  <c r="JT216" i="23" s="1"/>
  <c r="BG19" i="18"/>
  <c r="BH14" i="23" s="1"/>
  <c r="KX11" i="18"/>
  <c r="KY4" i="23" s="1"/>
  <c r="KJ13" i="18"/>
  <c r="MH19" i="18"/>
  <c r="MI14" i="23" s="1"/>
  <c r="IF14" i="18"/>
  <c r="IG8" i="23" s="1"/>
  <c r="IG191" i="23" s="1"/>
  <c r="FL18" i="18"/>
  <c r="FM13" i="23" s="1"/>
  <c r="JY20" i="18"/>
  <c r="JZ15" i="23" s="1"/>
  <c r="JZ236" i="23" s="1"/>
  <c r="BY17" i="18"/>
  <c r="BZ12" i="23" s="1"/>
  <c r="BZ216" i="23" s="1"/>
  <c r="DQ17" i="18"/>
  <c r="DR12" i="23" s="1"/>
  <c r="DR216" i="23" s="1"/>
  <c r="FU14" i="18"/>
  <c r="FV8" i="23" s="1"/>
  <c r="FV191" i="23" s="1"/>
  <c r="CI12" i="18"/>
  <c r="CJ5" i="23" s="1"/>
  <c r="Q17" i="18"/>
  <c r="R12" i="23" s="1"/>
  <c r="R216" i="23" s="1"/>
  <c r="EU17" i="18"/>
  <c r="EV12" i="23" s="1"/>
  <c r="EV216" i="23" s="1"/>
  <c r="FZ17" i="18"/>
  <c r="GA12" i="23" s="1"/>
  <c r="GA216" i="23" s="1"/>
  <c r="CG16" i="18"/>
  <c r="CH11" i="23" s="1"/>
  <c r="GI14" i="18"/>
  <c r="GJ8" i="23" s="1"/>
  <c r="GJ191" i="23" s="1"/>
  <c r="HL14" i="18"/>
  <c r="HM8" i="23" s="1"/>
  <c r="HM191" i="23" s="1"/>
  <c r="OK21" i="18"/>
  <c r="IJ11" i="18"/>
  <c r="IK4" i="23" s="1"/>
  <c r="LJ19" i="18"/>
  <c r="LK14" i="23" s="1"/>
  <c r="LB12" i="18"/>
  <c r="LC5" i="23" s="1"/>
  <c r="FI14" i="18"/>
  <c r="FJ8" i="23" s="1"/>
  <c r="FJ191" i="23" s="1"/>
  <c r="H16" i="18"/>
  <c r="I11" i="23" s="1"/>
  <c r="ND17" i="18"/>
  <c r="NE12" i="23" s="1"/>
  <c r="NE216" i="23" s="1"/>
  <c r="Z14" i="18"/>
  <c r="AA8" i="23" s="1"/>
  <c r="AA191" i="23" s="1"/>
  <c r="FO11" i="18"/>
  <c r="FP4" i="23" s="1"/>
  <c r="JU18" i="18"/>
  <c r="JV13" i="23" s="1"/>
  <c r="CR16" i="18"/>
  <c r="CS11" i="23" s="1"/>
  <c r="IB12" i="18"/>
  <c r="IC5" i="23" s="1"/>
  <c r="IM14" i="18"/>
  <c r="IN8" i="23" s="1"/>
  <c r="IN191" i="23" s="1"/>
  <c r="EK16" i="18"/>
  <c r="EL11" i="23" s="1"/>
  <c r="FZ16" i="18"/>
  <c r="GA11" i="23" s="1"/>
  <c r="IH16" i="18"/>
  <c r="II11" i="23" s="1"/>
  <c r="DJ19" i="18"/>
  <c r="DK14" i="23" s="1"/>
  <c r="HJ15" i="18"/>
  <c r="HK10" i="23" s="1"/>
  <c r="IV19" i="18"/>
  <c r="IW14" i="23" s="1"/>
  <c r="KE17" i="18"/>
  <c r="KF12" i="23" s="1"/>
  <c r="KF216" i="23" s="1"/>
  <c r="MF13" i="18"/>
  <c r="KK17" i="18"/>
  <c r="KL12" i="23" s="1"/>
  <c r="KL216" i="23" s="1"/>
  <c r="FQ14" i="18"/>
  <c r="FR8" i="23" s="1"/>
  <c r="FR191" i="23" s="1"/>
  <c r="CN15" i="18"/>
  <c r="CO10" i="23" s="1"/>
  <c r="EE11" i="18"/>
  <c r="EF4" i="23" s="1"/>
  <c r="AZ12" i="18"/>
  <c r="BA5" i="23" s="1"/>
  <c r="FX14" i="18"/>
  <c r="FY8" i="23" s="1"/>
  <c r="FY191" i="23" s="1"/>
  <c r="KA11" i="18"/>
  <c r="KB4" i="23" s="1"/>
  <c r="KN18" i="18"/>
  <c r="KO13" i="23" s="1"/>
  <c r="HF12" i="18"/>
  <c r="HG5" i="23" s="1"/>
  <c r="IX21" i="18"/>
  <c r="GL18" i="18"/>
  <c r="GM13" i="23" s="1"/>
  <c r="DN17" i="18"/>
  <c r="DO12" i="23" s="1"/>
  <c r="DO216" i="23" s="1"/>
  <c r="NS16" i="18"/>
  <c r="NT11" i="23" s="1"/>
  <c r="JR19" i="18"/>
  <c r="JS14" i="23" s="1"/>
  <c r="ET11" i="18"/>
  <c r="EU4" i="23" s="1"/>
  <c r="BW20" i="18"/>
  <c r="BX15" i="23" s="1"/>
  <c r="BX236" i="23" s="1"/>
  <c r="JC18" i="18"/>
  <c r="JD13" i="23" s="1"/>
  <c r="FP14" i="18"/>
  <c r="FQ8" i="23" s="1"/>
  <c r="FQ191" i="23" s="1"/>
  <c r="MJ17" i="18"/>
  <c r="MK12" i="23" s="1"/>
  <c r="MK216" i="23" s="1"/>
  <c r="BB20" i="18"/>
  <c r="BC15" i="23" s="1"/>
  <c r="BC236" i="23" s="1"/>
  <c r="FE16" i="18"/>
  <c r="FF11" i="23" s="1"/>
  <c r="MQ17" i="18"/>
  <c r="MR12" i="23" s="1"/>
  <c r="MR216" i="23" s="1"/>
  <c r="MP17" i="18"/>
  <c r="MQ12" i="23" s="1"/>
  <c r="MQ216" i="23" s="1"/>
  <c r="JL14" i="18"/>
  <c r="JM8" i="23" s="1"/>
  <c r="JM191" i="23" s="1"/>
  <c r="LY20" i="18"/>
  <c r="LZ15" i="23" s="1"/>
  <c r="LZ236" i="23" s="1"/>
  <c r="HI14" i="18"/>
  <c r="HJ8" i="23" s="1"/>
  <c r="HJ191" i="23" s="1"/>
  <c r="GG12" i="18"/>
  <c r="GH5" i="23" s="1"/>
  <c r="ER15" i="18"/>
  <c r="ES10" i="23" s="1"/>
  <c r="K14" i="18"/>
  <c r="L8" i="23" s="1"/>
  <c r="L191" i="23" s="1"/>
  <c r="DS12" i="18"/>
  <c r="DT5" i="23" s="1"/>
  <c r="HN11" i="18"/>
  <c r="HO4" i="23" s="1"/>
  <c r="EK13" i="18"/>
  <c r="AD16" i="18"/>
  <c r="AE11" i="23" s="1"/>
  <c r="CI21" i="18"/>
  <c r="KD20" i="18"/>
  <c r="KE15" i="23" s="1"/>
  <c r="KE236" i="23" s="1"/>
  <c r="AU18" i="18"/>
  <c r="AV13" i="23" s="1"/>
  <c r="FW11" i="18"/>
  <c r="FX4" i="23" s="1"/>
  <c r="NX14" i="18"/>
  <c r="NY8" i="23" s="1"/>
  <c r="NY191" i="23" s="1"/>
  <c r="V17" i="18"/>
  <c r="W12" i="23" s="1"/>
  <c r="W216" i="23" s="1"/>
  <c r="LM12" i="18"/>
  <c r="LN5" i="23" s="1"/>
  <c r="LX19" i="18"/>
  <c r="LY14" i="23" s="1"/>
  <c r="DK18" i="18"/>
  <c r="DL13" i="23" s="1"/>
  <c r="FM18" i="18"/>
  <c r="FN13" i="23" s="1"/>
  <c r="KU19" i="18"/>
  <c r="KV14" i="23" s="1"/>
  <c r="BC11" i="18"/>
  <c r="BD4" i="23" s="1"/>
  <c r="NZ14" i="18"/>
  <c r="OA8" i="23" s="1"/>
  <c r="OA191" i="23" s="1"/>
  <c r="AN18" i="18"/>
  <c r="AO13" i="23" s="1"/>
  <c r="EU16" i="18"/>
  <c r="EV11" i="23" s="1"/>
  <c r="IY12" i="18"/>
  <c r="IZ5" i="23" s="1"/>
  <c r="EN12" i="18"/>
  <c r="EO5" i="23" s="1"/>
  <c r="BR11" i="18"/>
  <c r="BS4" i="23" s="1"/>
  <c r="MJ18" i="18"/>
  <c r="MK13" i="23" s="1"/>
  <c r="DG20" i="18"/>
  <c r="DH15" i="23" s="1"/>
  <c r="DH236" i="23" s="1"/>
  <c r="N17" i="18"/>
  <c r="O12" i="23" s="1"/>
  <c r="O216" i="23" s="1"/>
  <c r="DA12" i="18"/>
  <c r="DB5" i="23" s="1"/>
  <c r="GQ11" i="18"/>
  <c r="GR4" i="23" s="1"/>
  <c r="GO20" i="18"/>
  <c r="GP15" i="23" s="1"/>
  <c r="GP236" i="23" s="1"/>
  <c r="BO19" i="18"/>
  <c r="BP14" i="23" s="1"/>
  <c r="L21" i="18"/>
  <c r="FH11" i="18"/>
  <c r="FI4" i="23" s="1"/>
  <c r="DW19" i="18"/>
  <c r="DX14" i="23" s="1"/>
  <c r="FK12" i="18"/>
  <c r="FL5" i="23" s="1"/>
  <c r="AT18" i="18"/>
  <c r="AU13" i="23" s="1"/>
  <c r="EV17" i="18"/>
  <c r="EW12" i="23" s="1"/>
  <c r="EW216" i="23" s="1"/>
  <c r="ER18" i="18"/>
  <c r="ES13" i="23" s="1"/>
  <c r="CQ14" i="18"/>
  <c r="CR8" i="23" s="1"/>
  <c r="CR191" i="23" s="1"/>
  <c r="LR19" i="18"/>
  <c r="LS14" i="23" s="1"/>
  <c r="GJ17" i="18"/>
  <c r="GK12" i="23" s="1"/>
  <c r="GK216" i="23" s="1"/>
  <c r="ER17" i="18"/>
  <c r="ES12" i="23" s="1"/>
  <c r="ES216" i="23" s="1"/>
  <c r="HX14" i="18"/>
  <c r="HY8" i="23" s="1"/>
  <c r="HY191" i="23" s="1"/>
  <c r="AQ14" i="18"/>
  <c r="AR8" i="23" s="1"/>
  <c r="AR191" i="23" s="1"/>
  <c r="FU17" i="18"/>
  <c r="FV12" i="23" s="1"/>
  <c r="FV216" i="23" s="1"/>
  <c r="GE19" i="18"/>
  <c r="GF14" i="23" s="1"/>
  <c r="AQ12" i="18"/>
  <c r="AR5" i="23" s="1"/>
  <c r="BW16" i="18"/>
  <c r="BX11" i="23" s="1"/>
  <c r="DC16" i="18"/>
  <c r="DD11" i="23" s="1"/>
  <c r="LA12" i="18"/>
  <c r="LB5" i="23" s="1"/>
  <c r="I12" i="18"/>
  <c r="J5" i="23" s="1"/>
  <c r="JW17" i="18"/>
  <c r="JX12" i="23" s="1"/>
  <c r="JX216" i="23" s="1"/>
  <c r="EV16" i="18"/>
  <c r="EW11" i="23" s="1"/>
  <c r="G14" i="18"/>
  <c r="H8" i="23" s="1"/>
  <c r="H191" i="23" s="1"/>
  <c r="OD14" i="18"/>
  <c r="OE8" i="23" s="1"/>
  <c r="OE191" i="23" s="1"/>
  <c r="HR20" i="18"/>
  <c r="HS15" i="23" s="1"/>
  <c r="HS236" i="23" s="1"/>
  <c r="DM20" i="18"/>
  <c r="DN15" i="23" s="1"/>
  <c r="DN236" i="23" s="1"/>
  <c r="MR13" i="18"/>
  <c r="LK14" i="18"/>
  <c r="LL8" i="23" s="1"/>
  <c r="LL191" i="23" s="1"/>
  <c r="KU14" i="18"/>
  <c r="KV8" i="23" s="1"/>
  <c r="KV191" i="23" s="1"/>
  <c r="IN18" i="18"/>
  <c r="IO13" i="23" s="1"/>
  <c r="CJ21" i="18"/>
  <c r="AD15" i="18"/>
  <c r="AE10" i="23" s="1"/>
  <c r="HN12" i="18"/>
  <c r="HO5" i="23" s="1"/>
  <c r="CM20" i="18"/>
  <c r="CN15" i="23" s="1"/>
  <c r="CN236" i="23" s="1"/>
  <c r="JF13" i="18"/>
  <c r="MZ11" i="18"/>
  <c r="NA4" i="23" s="1"/>
  <c r="ND16" i="18"/>
  <c r="NE11" i="23" s="1"/>
  <c r="JF17" i="18"/>
  <c r="JG12" i="23" s="1"/>
  <c r="JG216" i="23" s="1"/>
  <c r="FS16" i="18"/>
  <c r="FT11" i="23" s="1"/>
  <c r="GC17" i="18"/>
  <c r="GD12" i="23" s="1"/>
  <c r="GD216" i="23" s="1"/>
  <c r="L13" i="18"/>
  <c r="U20" i="18"/>
  <c r="V15" i="23" s="1"/>
  <c r="DK15" i="18"/>
  <c r="DL10" i="23" s="1"/>
  <c r="AC12" i="18"/>
  <c r="AD5" i="23" s="1"/>
  <c r="KB20" i="18"/>
  <c r="KC15" i="23" s="1"/>
  <c r="KC236" i="23" s="1"/>
  <c r="FN11" i="18"/>
  <c r="FO4" i="23" s="1"/>
  <c r="EO17" i="18"/>
  <c r="EP12" i="23" s="1"/>
  <c r="EP216" i="23" s="1"/>
  <c r="HV21" i="18"/>
  <c r="NV19" i="18"/>
  <c r="NW14" i="23" s="1"/>
  <c r="BC14" i="18"/>
  <c r="BD8" i="23" s="1"/>
  <c r="BD191" i="23" s="1"/>
  <c r="FM17" i="18"/>
  <c r="FN12" i="23" s="1"/>
  <c r="FN216" i="23" s="1"/>
  <c r="EH17" i="18"/>
  <c r="EI12" i="23" s="1"/>
  <c r="EI216" i="23" s="1"/>
  <c r="FO12" i="18"/>
  <c r="FP5" i="23" s="1"/>
  <c r="GI12" i="18"/>
  <c r="GJ5" i="23" s="1"/>
  <c r="OA21" i="18"/>
  <c r="BL16" i="18"/>
  <c r="BM11" i="23" s="1"/>
  <c r="F19" i="18"/>
  <c r="G14" i="23" s="1"/>
  <c r="FL19" i="18"/>
  <c r="FM14" i="23" s="1"/>
  <c r="AU16" i="18"/>
  <c r="AV11" i="23" s="1"/>
  <c r="DO16" i="18"/>
  <c r="DP11" i="23" s="1"/>
  <c r="KH14" i="18"/>
  <c r="KI8" i="23" s="1"/>
  <c r="KI191" i="23" s="1"/>
  <c r="LE19" i="18"/>
  <c r="LF14" i="23" s="1"/>
  <c r="HB17" i="18"/>
  <c r="HC12" i="23" s="1"/>
  <c r="HC216" i="23" s="1"/>
  <c r="F291" i="23"/>
  <c r="F292" i="23" s="1"/>
  <c r="H291" i="23" l="1"/>
  <c r="H292" i="23" s="1"/>
  <c r="G236" i="23"/>
  <c r="F233" i="23"/>
  <c r="G233" i="23" s="1"/>
  <c r="H233" i="23" s="1"/>
  <c r="I233" i="23" s="1"/>
  <c r="J233" i="23" s="1"/>
  <c r="K233" i="23" s="1"/>
  <c r="GP308" i="23"/>
  <c r="GQ305" i="23"/>
  <c r="GP307" i="23"/>
  <c r="GQ291" i="23"/>
  <c r="GQ292" i="23" s="1"/>
  <c r="IZ6" i="23"/>
  <c r="IZ7" i="23"/>
  <c r="MA291" i="23"/>
  <c r="MA292" i="23" s="1"/>
  <c r="MA305" i="23"/>
  <c r="LZ308" i="23"/>
  <c r="LZ307" i="23"/>
  <c r="HG6" i="23"/>
  <c r="HG7" i="23"/>
  <c r="KA291" i="23"/>
  <c r="KA292" i="23" s="1"/>
  <c r="JZ308" i="23"/>
  <c r="KA305" i="23"/>
  <c r="JZ307" i="23"/>
  <c r="EF7" i="23"/>
  <c r="EF6" i="23"/>
  <c r="DG7" i="23"/>
  <c r="DG6" i="23"/>
  <c r="IT7" i="23"/>
  <c r="IT6" i="23"/>
  <c r="CX7" i="23"/>
  <c r="CX6" i="23"/>
  <c r="HA291" i="23"/>
  <c r="HA292" i="23" s="1"/>
  <c r="HA305" i="23"/>
  <c r="GZ308" i="23"/>
  <c r="GZ307" i="23"/>
  <c r="MI7" i="23"/>
  <c r="MI6" i="23"/>
  <c r="GN20" i="23"/>
  <c r="GN21" i="23"/>
  <c r="GN188" i="23"/>
  <c r="BP188" i="23"/>
  <c r="BP21" i="23"/>
  <c r="BP20" i="23"/>
  <c r="JL291" i="23"/>
  <c r="JL292" i="23" s="1"/>
  <c r="JK308" i="23"/>
  <c r="JK307" i="23"/>
  <c r="JL305" i="23"/>
  <c r="GU6" i="23"/>
  <c r="GU7" i="23"/>
  <c r="W21" i="23"/>
  <c r="W20" i="23"/>
  <c r="MV20" i="23"/>
  <c r="MV21" i="23"/>
  <c r="MV188" i="23"/>
  <c r="HB7" i="23"/>
  <c r="HB6" i="23"/>
  <c r="KM307" i="23"/>
  <c r="KN305" i="23"/>
  <c r="KM308" i="23"/>
  <c r="KN291" i="23"/>
  <c r="KN292" i="23" s="1"/>
  <c r="DC6" i="23"/>
  <c r="DC7" i="23"/>
  <c r="CY7" i="23"/>
  <c r="CY6" i="23"/>
  <c r="OM307" i="23"/>
  <c r="OM308" i="23"/>
  <c r="NT188" i="23"/>
  <c r="NT21" i="23"/>
  <c r="NT20" i="23"/>
  <c r="DA7" i="23"/>
  <c r="DA6" i="23"/>
  <c r="HS6" i="23"/>
  <c r="HS7" i="23"/>
  <c r="FH7" i="23"/>
  <c r="FH6" i="23"/>
  <c r="MX6" i="23"/>
  <c r="MX7" i="23"/>
  <c r="DE188" i="23"/>
  <c r="DE21" i="23"/>
  <c r="DE20" i="23"/>
  <c r="DL188" i="23"/>
  <c r="DL20" i="23"/>
  <c r="DL21" i="23"/>
  <c r="JI7" i="23"/>
  <c r="JI6" i="23"/>
  <c r="FJ21" i="23"/>
  <c r="FJ20" i="23"/>
  <c r="FJ188" i="23"/>
  <c r="FN20" i="23"/>
  <c r="FN188" i="23"/>
  <c r="FN21" i="23"/>
  <c r="AT188" i="23"/>
  <c r="AT21" i="23"/>
  <c r="AT20" i="23"/>
  <c r="MC21" i="23"/>
  <c r="MC20" i="23"/>
  <c r="MC188" i="23"/>
  <c r="BH20" i="23"/>
  <c r="BH21" i="23"/>
  <c r="BH188" i="23"/>
  <c r="DB20" i="23"/>
  <c r="DB21" i="23"/>
  <c r="DB188" i="23"/>
  <c r="CT7" i="23"/>
  <c r="CT6" i="23"/>
  <c r="FF7" i="23"/>
  <c r="FF6" i="23"/>
  <c r="BG6" i="23"/>
  <c r="BG7" i="23"/>
  <c r="IG188" i="23"/>
  <c r="IG20" i="23"/>
  <c r="IG21" i="23"/>
  <c r="JZ188" i="23"/>
  <c r="JZ20" i="23"/>
  <c r="JZ21" i="23"/>
  <c r="IW7" i="23"/>
  <c r="IW6" i="23"/>
  <c r="BZ305" i="23"/>
  <c r="BZ291" i="23"/>
  <c r="BZ292" i="23" s="1"/>
  <c r="BY307" i="23"/>
  <c r="BY308" i="23"/>
  <c r="CB6" i="23"/>
  <c r="CB7" i="23"/>
  <c r="HT7" i="23"/>
  <c r="HT6" i="23"/>
  <c r="T21" i="23"/>
  <c r="T20" i="23"/>
  <c r="DX307" i="23"/>
  <c r="DY291" i="23"/>
  <c r="DY292" i="23" s="1"/>
  <c r="DY305" i="23"/>
  <c r="DX308" i="23"/>
  <c r="HR7" i="23"/>
  <c r="HR6" i="23"/>
  <c r="DE308" i="23"/>
  <c r="DF308" i="23" s="1"/>
  <c r="DF305" i="23"/>
  <c r="DE307" i="23"/>
  <c r="DF291" i="23"/>
  <c r="DF292" i="23" s="1"/>
  <c r="MN7" i="23"/>
  <c r="MN6" i="23"/>
  <c r="T6" i="23"/>
  <c r="T7" i="23"/>
  <c r="AN291" i="23"/>
  <c r="AN292" i="23" s="1"/>
  <c r="AN305" i="23"/>
  <c r="AM307" i="23"/>
  <c r="AM308" i="23"/>
  <c r="EG20" i="23"/>
  <c r="EG188" i="23"/>
  <c r="EG21" i="23"/>
  <c r="I20" i="23"/>
  <c r="I21" i="23"/>
  <c r="KL307" i="23"/>
  <c r="KM291" i="23"/>
  <c r="KM292" i="23" s="1"/>
  <c r="KM305" i="23"/>
  <c r="KL308" i="23"/>
  <c r="F308" i="23"/>
  <c r="G305" i="23"/>
  <c r="MR188" i="23"/>
  <c r="MR20" i="23"/>
  <c r="MR21" i="23"/>
  <c r="GV305" i="23"/>
  <c r="GV291" i="23"/>
  <c r="GV292" i="23" s="1"/>
  <c r="GU307" i="23"/>
  <c r="GU308" i="23"/>
  <c r="AA308" i="23"/>
  <c r="AA307" i="23"/>
  <c r="AB305" i="23"/>
  <c r="AB291" i="23"/>
  <c r="AB292" i="23" s="1"/>
  <c r="IT308" i="23"/>
  <c r="IU291" i="23"/>
  <c r="IU292" i="23" s="1"/>
  <c r="IT307" i="23"/>
  <c r="IU305" i="23"/>
  <c r="EG291" i="23"/>
  <c r="EG292" i="23" s="1"/>
  <c r="EG305" i="23"/>
  <c r="EF308" i="23"/>
  <c r="EF307" i="23"/>
  <c r="GB20" i="23"/>
  <c r="GB188" i="23"/>
  <c r="GB21" i="23"/>
  <c r="KN20" i="23"/>
  <c r="KN21" i="23"/>
  <c r="KN188" i="23"/>
  <c r="DD20" i="23"/>
  <c r="DD21" i="23"/>
  <c r="DD188" i="23"/>
  <c r="FS307" i="23"/>
  <c r="FS308" i="23"/>
  <c r="FT291" i="23"/>
  <c r="FT292" i="23" s="1"/>
  <c r="FT305" i="23"/>
  <c r="LH7" i="23"/>
  <c r="LH6" i="23"/>
  <c r="KM6" i="23"/>
  <c r="KM7" i="23"/>
  <c r="HB291" i="23"/>
  <c r="HB292" i="23" s="1"/>
  <c r="HB305" i="23"/>
  <c r="HA308" i="23"/>
  <c r="HA307" i="23"/>
  <c r="BW20" i="23"/>
  <c r="BW21" i="23"/>
  <c r="BW188" i="23"/>
  <c r="HP7" i="23"/>
  <c r="HP6" i="23"/>
  <c r="NK7" i="23"/>
  <c r="NK6" i="23"/>
  <c r="HI20" i="23"/>
  <c r="HI21" i="23"/>
  <c r="HI188" i="23"/>
  <c r="LP307" i="23"/>
  <c r="LQ291" i="23"/>
  <c r="LQ292" i="23" s="1"/>
  <c r="LQ305" i="23"/>
  <c r="LP308" i="23"/>
  <c r="LS291" i="23"/>
  <c r="LS292" i="23" s="1"/>
  <c r="LR308" i="23"/>
  <c r="LS305" i="23"/>
  <c r="LR307" i="23"/>
  <c r="OD307" i="23"/>
  <c r="OE291" i="23"/>
  <c r="OE292" i="23" s="1"/>
  <c r="OE305" i="23"/>
  <c r="OD308" i="23"/>
  <c r="DW20" i="23"/>
  <c r="DW188" i="23"/>
  <c r="DW21" i="23"/>
  <c r="IF6" i="23"/>
  <c r="IF7" i="23"/>
  <c r="JG6" i="23"/>
  <c r="JG7" i="23"/>
  <c r="BQ7" i="23"/>
  <c r="BQ6" i="23"/>
  <c r="FV21" i="23"/>
  <c r="FV188" i="23"/>
  <c r="FV20" i="23"/>
  <c r="EN7" i="23"/>
  <c r="EN6" i="23"/>
  <c r="NY188" i="23"/>
  <c r="NY21" i="23"/>
  <c r="NY20" i="23"/>
  <c r="DP307" i="23"/>
  <c r="DP308" i="23"/>
  <c r="DQ305" i="23"/>
  <c r="DQ291" i="23"/>
  <c r="DQ292" i="23" s="1"/>
  <c r="MP291" i="23"/>
  <c r="MP292" i="23" s="1"/>
  <c r="MO308" i="23"/>
  <c r="MP305" i="23"/>
  <c r="MO307" i="23"/>
  <c r="OI308" i="23"/>
  <c r="OJ291" i="23"/>
  <c r="OJ292" i="23" s="1"/>
  <c r="OJ305" i="23"/>
  <c r="OI307" i="23"/>
  <c r="AD291" i="23"/>
  <c r="AD292" i="23" s="1"/>
  <c r="AC307" i="23"/>
  <c r="AD305" i="23"/>
  <c r="AC308" i="23"/>
  <c r="AN6" i="23"/>
  <c r="AN7" i="23"/>
  <c r="FA308" i="23"/>
  <c r="FB291" i="23"/>
  <c r="FB292" i="23" s="1"/>
  <c r="FB305" i="23"/>
  <c r="FA307" i="23"/>
  <c r="NO6" i="23"/>
  <c r="NO7" i="23"/>
  <c r="MT21" i="23"/>
  <c r="MT20" i="23"/>
  <c r="MT188" i="23"/>
  <c r="MA20" i="23"/>
  <c r="MA21" i="23"/>
  <c r="MA188" i="23"/>
  <c r="GF21" i="23"/>
  <c r="GF20" i="23"/>
  <c r="GF188" i="23"/>
  <c r="L233" i="23"/>
  <c r="M233" i="23" s="1"/>
  <c r="N233" i="23" s="1"/>
  <c r="O233" i="23" s="1"/>
  <c r="P233" i="23" s="1"/>
  <c r="Q233" i="23" s="1"/>
  <c r="R233" i="23" s="1"/>
  <c r="S233" i="23" s="1"/>
  <c r="T233" i="23" s="1"/>
  <c r="U233" i="23" s="1"/>
  <c r="V233" i="23" s="1"/>
  <c r="W233" i="23" s="1"/>
  <c r="X233" i="23" s="1"/>
  <c r="Y233" i="23" s="1"/>
  <c r="Z233" i="23" s="1"/>
  <c r="AA233" i="23" s="1"/>
  <c r="AB233" i="23" s="1"/>
  <c r="AC233" i="23" s="1"/>
  <c r="AD233" i="23" s="1"/>
  <c r="AE233" i="23" s="1"/>
  <c r="AF233" i="23" s="1"/>
  <c r="AG233" i="23" s="1"/>
  <c r="AH233" i="23" s="1"/>
  <c r="AI233" i="23" s="1"/>
  <c r="AJ233" i="23" s="1"/>
  <c r="AK233" i="23" s="1"/>
  <c r="AL233" i="23" s="1"/>
  <c r="AM233" i="23" s="1"/>
  <c r="AN233" i="23" s="1"/>
  <c r="AO233" i="23" s="1"/>
  <c r="AP233" i="23" s="1"/>
  <c r="AQ233" i="23" s="1"/>
  <c r="AR233" i="23" s="1"/>
  <c r="AS233" i="23" s="1"/>
  <c r="AT233" i="23" s="1"/>
  <c r="AU233" i="23" s="1"/>
  <c r="AV233" i="23" s="1"/>
  <c r="AW233" i="23" s="1"/>
  <c r="AX233" i="23" s="1"/>
  <c r="AY233" i="23" s="1"/>
  <c r="AZ233" i="23" s="1"/>
  <c r="BA233" i="23" s="1"/>
  <c r="BB233" i="23" s="1"/>
  <c r="BC233" i="23" s="1"/>
  <c r="BD233" i="23" s="1"/>
  <c r="BE233" i="23" s="1"/>
  <c r="BF233" i="23" s="1"/>
  <c r="BG233" i="23" s="1"/>
  <c r="BH233" i="23" s="1"/>
  <c r="BI233" i="23" s="1"/>
  <c r="BJ233" i="23" s="1"/>
  <c r="BK233" i="23" s="1"/>
  <c r="BL233" i="23" s="1"/>
  <c r="BM233" i="23" s="1"/>
  <c r="BN233" i="23" s="1"/>
  <c r="BO233" i="23" s="1"/>
  <c r="BP233" i="23" s="1"/>
  <c r="BQ233" i="23" s="1"/>
  <c r="BR233" i="23" s="1"/>
  <c r="BS233" i="23" s="1"/>
  <c r="BT233" i="23" s="1"/>
  <c r="BU233" i="23" s="1"/>
  <c r="BV233" i="23" s="1"/>
  <c r="BW233" i="23" s="1"/>
  <c r="BX233" i="23" s="1"/>
  <c r="BY233" i="23" s="1"/>
  <c r="BZ233" i="23" s="1"/>
  <c r="CA233" i="23" s="1"/>
  <c r="CB233" i="23" s="1"/>
  <c r="CC233" i="23" s="1"/>
  <c r="CD233" i="23" s="1"/>
  <c r="CE233" i="23" s="1"/>
  <c r="CF233" i="23" s="1"/>
  <c r="CG233" i="23" s="1"/>
  <c r="CH233" i="23" s="1"/>
  <c r="CI233" i="23" s="1"/>
  <c r="CJ233" i="23" s="1"/>
  <c r="CK233" i="23" s="1"/>
  <c r="CL233" i="23" s="1"/>
  <c r="CM233" i="23" s="1"/>
  <c r="CN233" i="23" s="1"/>
  <c r="CO233" i="23" s="1"/>
  <c r="CP233" i="23" s="1"/>
  <c r="CQ233" i="23" s="1"/>
  <c r="CR233" i="23" s="1"/>
  <c r="CS233" i="23" s="1"/>
  <c r="CT233" i="23" s="1"/>
  <c r="CU233" i="23" s="1"/>
  <c r="CV233" i="23" s="1"/>
  <c r="CW233" i="23" s="1"/>
  <c r="CX233" i="23" s="1"/>
  <c r="CY233" i="23" s="1"/>
  <c r="CZ233" i="23" s="1"/>
  <c r="DA233" i="23" s="1"/>
  <c r="DB233" i="23" s="1"/>
  <c r="DC233" i="23" s="1"/>
  <c r="DD233" i="23" s="1"/>
  <c r="DE233" i="23" s="1"/>
  <c r="DF233" i="23" s="1"/>
  <c r="DG233" i="23" s="1"/>
  <c r="DH233" i="23" s="1"/>
  <c r="DI233" i="23" s="1"/>
  <c r="DJ233" i="23" s="1"/>
  <c r="DK233" i="23" s="1"/>
  <c r="DL233" i="23" s="1"/>
  <c r="DM233" i="23" s="1"/>
  <c r="DN233" i="23" s="1"/>
  <c r="DO233" i="23" s="1"/>
  <c r="DP233" i="23" s="1"/>
  <c r="DQ233" i="23" s="1"/>
  <c r="DR233" i="23" s="1"/>
  <c r="DS233" i="23" s="1"/>
  <c r="DT233" i="23" s="1"/>
  <c r="DU233" i="23" s="1"/>
  <c r="DV233" i="23" s="1"/>
  <c r="DW233" i="23" s="1"/>
  <c r="DX233" i="23" s="1"/>
  <c r="DY233" i="23" s="1"/>
  <c r="DZ233" i="23" s="1"/>
  <c r="EA233" i="23" s="1"/>
  <c r="EB233" i="23" s="1"/>
  <c r="EC233" i="23" s="1"/>
  <c r="ED233" i="23" s="1"/>
  <c r="EE233" i="23" s="1"/>
  <c r="EF233" i="23" s="1"/>
  <c r="EG233" i="23" s="1"/>
  <c r="EH233" i="23" s="1"/>
  <c r="EI233" i="23" s="1"/>
  <c r="EJ233" i="23" s="1"/>
  <c r="EK233" i="23" s="1"/>
  <c r="EL233" i="23" s="1"/>
  <c r="EM233" i="23" s="1"/>
  <c r="EN233" i="23" s="1"/>
  <c r="EO233" i="23" s="1"/>
  <c r="EP233" i="23" s="1"/>
  <c r="EQ233" i="23" s="1"/>
  <c r="ER233" i="23" s="1"/>
  <c r="ES233" i="23" s="1"/>
  <c r="ET233" i="23" s="1"/>
  <c r="EU233" i="23" s="1"/>
  <c r="EV233" i="23" s="1"/>
  <c r="EW233" i="23" s="1"/>
  <c r="EX233" i="23" s="1"/>
  <c r="EY233" i="23" s="1"/>
  <c r="EZ233" i="23" s="1"/>
  <c r="FA233" i="23" s="1"/>
  <c r="FB233" i="23" s="1"/>
  <c r="FC233" i="23" s="1"/>
  <c r="FD233" i="23" s="1"/>
  <c r="FE233" i="23" s="1"/>
  <c r="FF233" i="23" s="1"/>
  <c r="FG233" i="23" s="1"/>
  <c r="FH233" i="23" s="1"/>
  <c r="FI233" i="23" s="1"/>
  <c r="FJ233" i="23" s="1"/>
  <c r="FK233" i="23" s="1"/>
  <c r="FL233" i="23" s="1"/>
  <c r="FM233" i="23" s="1"/>
  <c r="FN233" i="23" s="1"/>
  <c r="FO233" i="23" s="1"/>
  <c r="FP233" i="23" s="1"/>
  <c r="FQ233" i="23" s="1"/>
  <c r="FR233" i="23" s="1"/>
  <c r="FS233" i="23" s="1"/>
  <c r="FT233" i="23" s="1"/>
  <c r="FU233" i="23" s="1"/>
  <c r="FV233" i="23" s="1"/>
  <c r="FW233" i="23" s="1"/>
  <c r="FX233" i="23" s="1"/>
  <c r="FY233" i="23" s="1"/>
  <c r="FZ233" i="23" s="1"/>
  <c r="GA233" i="23" s="1"/>
  <c r="GB233" i="23" s="1"/>
  <c r="GC233" i="23" s="1"/>
  <c r="GD233" i="23" s="1"/>
  <c r="GE233" i="23" s="1"/>
  <c r="GF233" i="23" s="1"/>
  <c r="GG233" i="23" s="1"/>
  <c r="GH233" i="23" s="1"/>
  <c r="GI233" i="23" s="1"/>
  <c r="GJ233" i="23" s="1"/>
  <c r="GK233" i="23" s="1"/>
  <c r="GL233" i="23" s="1"/>
  <c r="GM233" i="23" s="1"/>
  <c r="GN233" i="23" s="1"/>
  <c r="GO233" i="23" s="1"/>
  <c r="GP233" i="23" s="1"/>
  <c r="GQ233" i="23" s="1"/>
  <c r="GR233" i="23" s="1"/>
  <c r="GS233" i="23" s="1"/>
  <c r="GT233" i="23" s="1"/>
  <c r="GU233" i="23" s="1"/>
  <c r="GV233" i="23" s="1"/>
  <c r="GW233" i="23" s="1"/>
  <c r="GX233" i="23" s="1"/>
  <c r="GY233" i="23" s="1"/>
  <c r="GZ233" i="23" s="1"/>
  <c r="HA233" i="23" s="1"/>
  <c r="HB233" i="23" s="1"/>
  <c r="HC233" i="23" s="1"/>
  <c r="HD233" i="23" s="1"/>
  <c r="HE233" i="23" s="1"/>
  <c r="HF233" i="23" s="1"/>
  <c r="HG233" i="23" s="1"/>
  <c r="HH233" i="23" s="1"/>
  <c r="HI233" i="23" s="1"/>
  <c r="HJ233" i="23" s="1"/>
  <c r="HK233" i="23" s="1"/>
  <c r="HL233" i="23" s="1"/>
  <c r="HM233" i="23" s="1"/>
  <c r="HN233" i="23" s="1"/>
  <c r="HO233" i="23" s="1"/>
  <c r="HP233" i="23" s="1"/>
  <c r="HQ233" i="23" s="1"/>
  <c r="HR233" i="23" s="1"/>
  <c r="HS233" i="23" s="1"/>
  <c r="HT233" i="23" s="1"/>
  <c r="HU233" i="23" s="1"/>
  <c r="HV233" i="23" s="1"/>
  <c r="HW233" i="23" s="1"/>
  <c r="HX233" i="23" s="1"/>
  <c r="HY233" i="23" s="1"/>
  <c r="HZ233" i="23" s="1"/>
  <c r="IA233" i="23" s="1"/>
  <c r="IB233" i="23" s="1"/>
  <c r="IC233" i="23" s="1"/>
  <c r="ID233" i="23" s="1"/>
  <c r="IE233" i="23" s="1"/>
  <c r="IF233" i="23" s="1"/>
  <c r="IG233" i="23" s="1"/>
  <c r="IH233" i="23" s="1"/>
  <c r="II233" i="23" s="1"/>
  <c r="IJ233" i="23" s="1"/>
  <c r="IK233" i="23" s="1"/>
  <c r="IL233" i="23" s="1"/>
  <c r="IM233" i="23" s="1"/>
  <c r="IN233" i="23" s="1"/>
  <c r="IO233" i="23" s="1"/>
  <c r="IP233" i="23" s="1"/>
  <c r="IQ233" i="23" s="1"/>
  <c r="IR233" i="23" s="1"/>
  <c r="IS233" i="23" s="1"/>
  <c r="IT233" i="23" s="1"/>
  <c r="IU233" i="23" s="1"/>
  <c r="IV233" i="23" s="1"/>
  <c r="IW233" i="23" s="1"/>
  <c r="IX233" i="23" s="1"/>
  <c r="IY233" i="23" s="1"/>
  <c r="IZ233" i="23" s="1"/>
  <c r="JA233" i="23" s="1"/>
  <c r="JB233" i="23" s="1"/>
  <c r="JC233" i="23" s="1"/>
  <c r="JD233" i="23" s="1"/>
  <c r="JE233" i="23" s="1"/>
  <c r="JF233" i="23" s="1"/>
  <c r="JG233" i="23" s="1"/>
  <c r="JH233" i="23" s="1"/>
  <c r="JI233" i="23" s="1"/>
  <c r="JJ233" i="23" s="1"/>
  <c r="JK233" i="23" s="1"/>
  <c r="JL233" i="23" s="1"/>
  <c r="JM233" i="23" s="1"/>
  <c r="JN233" i="23" s="1"/>
  <c r="JO233" i="23" s="1"/>
  <c r="JP233" i="23" s="1"/>
  <c r="JQ233" i="23" s="1"/>
  <c r="JR233" i="23" s="1"/>
  <c r="JS233" i="23" s="1"/>
  <c r="JT233" i="23" s="1"/>
  <c r="JU233" i="23" s="1"/>
  <c r="JV233" i="23" s="1"/>
  <c r="JW233" i="23" s="1"/>
  <c r="JX233" i="23" s="1"/>
  <c r="JY233" i="23" s="1"/>
  <c r="JZ233" i="23" s="1"/>
  <c r="KA233" i="23" s="1"/>
  <c r="KB233" i="23" s="1"/>
  <c r="KC233" i="23" s="1"/>
  <c r="KD233" i="23" s="1"/>
  <c r="KE233" i="23" s="1"/>
  <c r="KF233" i="23" s="1"/>
  <c r="KG233" i="23" s="1"/>
  <c r="KH233" i="23" s="1"/>
  <c r="KI233" i="23" s="1"/>
  <c r="KJ233" i="23" s="1"/>
  <c r="KK233" i="23" s="1"/>
  <c r="KL233" i="23" s="1"/>
  <c r="KM233" i="23" s="1"/>
  <c r="KN233" i="23" s="1"/>
  <c r="KO233" i="23" s="1"/>
  <c r="KP233" i="23" s="1"/>
  <c r="KQ233" i="23" s="1"/>
  <c r="KR233" i="23" s="1"/>
  <c r="KS233" i="23" s="1"/>
  <c r="KT233" i="23" s="1"/>
  <c r="KU233" i="23" s="1"/>
  <c r="KV233" i="23" s="1"/>
  <c r="KW233" i="23" s="1"/>
  <c r="KX233" i="23" s="1"/>
  <c r="KY233" i="23" s="1"/>
  <c r="KZ233" i="23" s="1"/>
  <c r="LA233" i="23" s="1"/>
  <c r="LB233" i="23" s="1"/>
  <c r="LC233" i="23" s="1"/>
  <c r="LD233" i="23" s="1"/>
  <c r="LE233" i="23" s="1"/>
  <c r="LF233" i="23" s="1"/>
  <c r="LG233" i="23" s="1"/>
  <c r="LH233" i="23" s="1"/>
  <c r="LI233" i="23" s="1"/>
  <c r="LJ233" i="23" s="1"/>
  <c r="LK233" i="23" s="1"/>
  <c r="LL233" i="23" s="1"/>
  <c r="LM233" i="23" s="1"/>
  <c r="LN233" i="23" s="1"/>
  <c r="LO233" i="23" s="1"/>
  <c r="LP233" i="23" s="1"/>
  <c r="LQ233" i="23" s="1"/>
  <c r="LR233" i="23" s="1"/>
  <c r="LS233" i="23" s="1"/>
  <c r="LT233" i="23" s="1"/>
  <c r="LU233" i="23" s="1"/>
  <c r="LV233" i="23" s="1"/>
  <c r="LW233" i="23" s="1"/>
  <c r="LX233" i="23" s="1"/>
  <c r="LY233" i="23" s="1"/>
  <c r="LZ233" i="23" s="1"/>
  <c r="MA233" i="23" s="1"/>
  <c r="MB233" i="23" s="1"/>
  <c r="MC233" i="23" s="1"/>
  <c r="MD233" i="23" s="1"/>
  <c r="ME233" i="23" s="1"/>
  <c r="MF233" i="23" s="1"/>
  <c r="MG233" i="23" s="1"/>
  <c r="MH233" i="23" s="1"/>
  <c r="MI233" i="23" s="1"/>
  <c r="MJ233" i="23" s="1"/>
  <c r="MK233" i="23" s="1"/>
  <c r="ML233" i="23" s="1"/>
  <c r="MM233" i="23" s="1"/>
  <c r="MN233" i="23" s="1"/>
  <c r="MO233" i="23" s="1"/>
  <c r="MP233" i="23" s="1"/>
  <c r="MQ233" i="23" s="1"/>
  <c r="MR233" i="23" s="1"/>
  <c r="MS233" i="23" s="1"/>
  <c r="MT233" i="23" s="1"/>
  <c r="MU233" i="23" s="1"/>
  <c r="MV233" i="23" s="1"/>
  <c r="MW233" i="23" s="1"/>
  <c r="MX233" i="23" s="1"/>
  <c r="MY233" i="23" s="1"/>
  <c r="MZ233" i="23" s="1"/>
  <c r="NA233" i="23" s="1"/>
  <c r="NB233" i="23" s="1"/>
  <c r="NC233" i="23" s="1"/>
  <c r="ND233" i="23" s="1"/>
  <c r="NE233" i="23" s="1"/>
  <c r="NF233" i="23" s="1"/>
  <c r="NG233" i="23" s="1"/>
  <c r="NH233" i="23" s="1"/>
  <c r="NI233" i="23" s="1"/>
  <c r="NJ233" i="23" s="1"/>
  <c r="NK233" i="23" s="1"/>
  <c r="NL233" i="23" s="1"/>
  <c r="NM233" i="23" s="1"/>
  <c r="NN233" i="23" s="1"/>
  <c r="NO233" i="23" s="1"/>
  <c r="NP233" i="23" s="1"/>
  <c r="NQ233" i="23" s="1"/>
  <c r="NR233" i="23" s="1"/>
  <c r="NS233" i="23" s="1"/>
  <c r="NT233" i="23" s="1"/>
  <c r="NU233" i="23" s="1"/>
  <c r="NV233" i="23" s="1"/>
  <c r="NW233" i="23" s="1"/>
  <c r="NX233" i="23" s="1"/>
  <c r="NY233" i="23" s="1"/>
  <c r="NZ233" i="23" s="1"/>
  <c r="OA233" i="23" s="1"/>
  <c r="OB233" i="23" s="1"/>
  <c r="OC233" i="23" s="1"/>
  <c r="OD233" i="23" s="1"/>
  <c r="OE233" i="23" s="1"/>
  <c r="OF233" i="23" s="1"/>
  <c r="OG233" i="23" s="1"/>
  <c r="OH233" i="23" s="1"/>
  <c r="OI233" i="23" s="1"/>
  <c r="OJ233" i="23" s="1"/>
  <c r="OK233" i="23" s="1"/>
  <c r="OL233" i="23" s="1"/>
  <c r="OM233" i="23" s="1"/>
  <c r="AH291" i="23"/>
  <c r="AH292" i="23" s="1"/>
  <c r="AG307" i="23"/>
  <c r="AG308" i="23"/>
  <c r="AH305" i="23"/>
  <c r="HZ21" i="23"/>
  <c r="HZ20" i="23"/>
  <c r="HZ188" i="23"/>
  <c r="NB305" i="23"/>
  <c r="NA308" i="23"/>
  <c r="NB291" i="23"/>
  <c r="NB292" i="23" s="1"/>
  <c r="NA307" i="23"/>
  <c r="BM21" i="23"/>
  <c r="BM188" i="23"/>
  <c r="BM20" i="23"/>
  <c r="BI305" i="23"/>
  <c r="BH308" i="23"/>
  <c r="BI291" i="23"/>
  <c r="BI292" i="23" s="1"/>
  <c r="BH307" i="23"/>
  <c r="EJ21" i="23"/>
  <c r="EJ20" i="23"/>
  <c r="EJ188" i="23"/>
  <c r="AP20" i="23"/>
  <c r="AP21" i="23"/>
  <c r="AP188" i="23"/>
  <c r="AW6" i="23"/>
  <c r="AW7" i="23"/>
  <c r="KI6" i="23"/>
  <c r="KI7" i="23"/>
  <c r="J307" i="23"/>
  <c r="K291" i="23"/>
  <c r="K292" i="23" s="1"/>
  <c r="J308" i="23"/>
  <c r="K305" i="23"/>
  <c r="MZ188" i="23"/>
  <c r="MZ21" i="23"/>
  <c r="MZ20" i="23"/>
  <c r="JH305" i="23"/>
  <c r="JG308" i="23"/>
  <c r="JH291" i="23"/>
  <c r="JH292" i="23" s="1"/>
  <c r="JG307" i="23"/>
  <c r="NM7" i="23"/>
  <c r="NM6" i="23"/>
  <c r="LR305" i="23"/>
  <c r="LR291" i="23"/>
  <c r="LR292" i="23" s="1"/>
  <c r="LQ307" i="23"/>
  <c r="LQ308" i="23"/>
  <c r="JC188" i="23"/>
  <c r="JC20" i="23"/>
  <c r="JC21" i="23"/>
  <c r="BZ188" i="23"/>
  <c r="BZ20" i="23"/>
  <c r="BZ21" i="23"/>
  <c r="ES20" i="23"/>
  <c r="ES21" i="23"/>
  <c r="ES188" i="23"/>
  <c r="AM6" i="23"/>
  <c r="AM7" i="23"/>
  <c r="GX20" i="23"/>
  <c r="GX21" i="23"/>
  <c r="OK188" i="23"/>
  <c r="OK21" i="23"/>
  <c r="OK20" i="23"/>
  <c r="E21" i="23"/>
  <c r="E20" i="23"/>
  <c r="NJ7" i="23"/>
  <c r="NJ6" i="23"/>
  <c r="JY305" i="23"/>
  <c r="JY291" i="23"/>
  <c r="JY292" i="23" s="1"/>
  <c r="JX308" i="23"/>
  <c r="JX307" i="23"/>
  <c r="MD291" i="23"/>
  <c r="MD292" i="23" s="1"/>
  <c r="MC308" i="23"/>
  <c r="MD305" i="23"/>
  <c r="MC307" i="23"/>
  <c r="ME188" i="23"/>
  <c r="ME20" i="23"/>
  <c r="ME21" i="23"/>
  <c r="JP308" i="23"/>
  <c r="JQ291" i="23"/>
  <c r="JQ292" i="23" s="1"/>
  <c r="JQ305" i="23"/>
  <c r="JP307" i="23"/>
  <c r="NC7" i="23"/>
  <c r="NC6" i="23"/>
  <c r="IT188" i="23"/>
  <c r="IT20" i="23"/>
  <c r="IT21" i="23"/>
  <c r="NI20" i="23"/>
  <c r="NI188" i="23"/>
  <c r="NI21" i="23"/>
  <c r="HF6" i="23"/>
  <c r="HF7" i="23"/>
  <c r="OD7" i="23"/>
  <c r="OD6" i="23"/>
  <c r="AH20" i="23"/>
  <c r="AH21" i="23"/>
  <c r="EJ291" i="23"/>
  <c r="EJ292" i="23" s="1"/>
  <c r="EI308" i="23"/>
  <c r="EJ305" i="23"/>
  <c r="EI307" i="23"/>
  <c r="NI308" i="23"/>
  <c r="NI307" i="23"/>
  <c r="NJ291" i="23"/>
  <c r="NJ292" i="23" s="1"/>
  <c r="NJ305" i="23"/>
  <c r="EN308" i="23"/>
  <c r="EO291" i="23"/>
  <c r="EO292" i="23" s="1"/>
  <c r="EO305" i="23"/>
  <c r="EN307" i="23"/>
  <c r="MT305" i="23"/>
  <c r="MT291" i="23"/>
  <c r="MT292" i="23" s="1"/>
  <c r="MS308" i="23"/>
  <c r="MS307" i="23"/>
  <c r="EK21" i="23"/>
  <c r="EK20" i="23"/>
  <c r="EK188" i="23"/>
  <c r="BO305" i="23"/>
  <c r="BO291" i="23"/>
  <c r="BO292" i="23" s="1"/>
  <c r="BN308" i="23"/>
  <c r="BN307" i="23"/>
  <c r="IY291" i="23"/>
  <c r="IY292" i="23" s="1"/>
  <c r="IX308" i="23"/>
  <c r="IY305" i="23"/>
  <c r="IX307" i="23"/>
  <c r="HD7" i="23"/>
  <c r="HD6" i="23"/>
  <c r="DQ6" i="23"/>
  <c r="DQ7" i="23"/>
  <c r="JU305" i="23"/>
  <c r="JT308" i="23"/>
  <c r="JT307" i="23"/>
  <c r="JU291" i="23"/>
  <c r="JU292" i="23" s="1"/>
  <c r="CM188" i="23"/>
  <c r="CM20" i="23"/>
  <c r="CM21" i="23"/>
  <c r="G21" i="23"/>
  <c r="G20" i="23"/>
  <c r="KD7" i="23"/>
  <c r="KD6" i="23"/>
  <c r="DZ6" i="23"/>
  <c r="DZ7" i="23"/>
  <c r="KO7" i="23"/>
  <c r="KO6" i="23"/>
  <c r="MW188" i="23"/>
  <c r="MW20" i="23"/>
  <c r="MW21" i="23"/>
  <c r="LV6" i="23"/>
  <c r="LV7" i="23"/>
  <c r="KD308" i="23"/>
  <c r="KE291" i="23"/>
  <c r="KE292" i="23" s="1"/>
  <c r="KE305" i="23"/>
  <c r="KD307" i="23"/>
  <c r="NW188" i="23"/>
  <c r="NW21" i="23"/>
  <c r="NW20" i="23"/>
  <c r="GJ6" i="23"/>
  <c r="GJ7" i="23"/>
  <c r="FO188" i="23"/>
  <c r="FO21" i="23"/>
  <c r="FO20" i="23"/>
  <c r="GR21" i="23"/>
  <c r="GR20" i="23"/>
  <c r="GR188" i="23"/>
  <c r="LN7" i="23"/>
  <c r="LN6" i="23"/>
  <c r="BY305" i="23"/>
  <c r="BY291" i="23"/>
  <c r="BY292" i="23" s="1"/>
  <c r="BX308" i="23"/>
  <c r="BX307" i="23"/>
  <c r="II291" i="23"/>
  <c r="II292" i="23" s="1"/>
  <c r="IH307" i="23"/>
  <c r="IH308" i="23"/>
  <c r="II305" i="23"/>
  <c r="EM308" i="23"/>
  <c r="EN291" i="23"/>
  <c r="EN292" i="23" s="1"/>
  <c r="EM307" i="23"/>
  <c r="EN305" i="23"/>
  <c r="KA7" i="23"/>
  <c r="KA6" i="23"/>
  <c r="NW6" i="23"/>
  <c r="NW7" i="23"/>
  <c r="AX6" i="23"/>
  <c r="AX7" i="23"/>
  <c r="DL305" i="23"/>
  <c r="DL291" i="23"/>
  <c r="DL292" i="23" s="1"/>
  <c r="DK308" i="23"/>
  <c r="DK307" i="23"/>
  <c r="MK308" i="23"/>
  <c r="ML291" i="23"/>
  <c r="ML292" i="23" s="1"/>
  <c r="MK307" i="23"/>
  <c r="ML305" i="23"/>
  <c r="HJ6" i="23"/>
  <c r="HJ7" i="23"/>
  <c r="KC7" i="23"/>
  <c r="KC6" i="23"/>
  <c r="CR188" i="23"/>
  <c r="CR20" i="23"/>
  <c r="CR21" i="23"/>
  <c r="HA6" i="23"/>
  <c r="HA7" i="23"/>
  <c r="GE307" i="23"/>
  <c r="GF305" i="23"/>
  <c r="GE308" i="23"/>
  <c r="GF291" i="23"/>
  <c r="GF292" i="23" s="1"/>
  <c r="LP21" i="23"/>
  <c r="LP20" i="23"/>
  <c r="LP188" i="23"/>
  <c r="BB308" i="23"/>
  <c r="BC291" i="23"/>
  <c r="BC292" i="23" s="1"/>
  <c r="BB307" i="23"/>
  <c r="BC305" i="23"/>
  <c r="M7" i="23"/>
  <c r="M6" i="23"/>
  <c r="Z7" i="23"/>
  <c r="Z6" i="23"/>
  <c r="EZ6" i="23"/>
  <c r="EZ7" i="23"/>
  <c r="BF188" i="23"/>
  <c r="BF20" i="23"/>
  <c r="BF21" i="23"/>
  <c r="IM20" i="23"/>
  <c r="IM188" i="23"/>
  <c r="IM21" i="23"/>
  <c r="CG6" i="23"/>
  <c r="CG7" i="23"/>
  <c r="HV188" i="23"/>
  <c r="HV20" i="23"/>
  <c r="HV21" i="23"/>
  <c r="IV21" i="23"/>
  <c r="IV188" i="23"/>
  <c r="IV20" i="23"/>
  <c r="IF308" i="23"/>
  <c r="IF307" i="23"/>
  <c r="IG291" i="23"/>
  <c r="IG292" i="23" s="1"/>
  <c r="IG305" i="23"/>
  <c r="DY6" i="23"/>
  <c r="DY7" i="23"/>
  <c r="ND6" i="23"/>
  <c r="ND7" i="23"/>
  <c r="LP291" i="23"/>
  <c r="LP292" i="23" s="1"/>
  <c r="LP305" i="23"/>
  <c r="LO308" i="23"/>
  <c r="LO307" i="23"/>
  <c r="EI6" i="23"/>
  <c r="EI7" i="23"/>
  <c r="KG7" i="23"/>
  <c r="KG6" i="23"/>
  <c r="HH7" i="23"/>
  <c r="HH6" i="23"/>
  <c r="DH7" i="23"/>
  <c r="DH6" i="23"/>
  <c r="JN7" i="23"/>
  <c r="JN6" i="23"/>
  <c r="HH307" i="23"/>
  <c r="HH308" i="23"/>
  <c r="HI291" i="23"/>
  <c r="HI292" i="23" s="1"/>
  <c r="HI305" i="23"/>
  <c r="FR6" i="23"/>
  <c r="FR7" i="23"/>
  <c r="R6" i="23"/>
  <c r="R7" i="23"/>
  <c r="FU305" i="23"/>
  <c r="FT307" i="23"/>
  <c r="FU291" i="23"/>
  <c r="FU292" i="23" s="1"/>
  <c r="FT308" i="23"/>
  <c r="NP308" i="23"/>
  <c r="NP307" i="23"/>
  <c r="NQ305" i="23"/>
  <c r="NQ291" i="23"/>
  <c r="NQ292" i="23" s="1"/>
  <c r="AJ6" i="23"/>
  <c r="AJ7" i="23"/>
  <c r="IF188" i="23"/>
  <c r="IF20" i="23"/>
  <c r="IF21" i="23"/>
  <c r="IS308" i="23"/>
  <c r="IT305" i="23"/>
  <c r="IS307" i="23"/>
  <c r="IT291" i="23"/>
  <c r="IT292" i="23" s="1"/>
  <c r="DN305" i="23"/>
  <c r="DM307" i="23"/>
  <c r="DM308" i="23"/>
  <c r="DN291" i="23"/>
  <c r="DN292" i="23" s="1"/>
  <c r="U6" i="23"/>
  <c r="U7" i="23"/>
  <c r="MH7" i="23"/>
  <c r="MH6" i="23"/>
  <c r="IL21" i="23"/>
  <c r="IL188" i="23"/>
  <c r="IL20" i="23"/>
  <c r="BM308" i="23"/>
  <c r="BN291" i="23"/>
  <c r="BN292" i="23" s="1"/>
  <c r="BN305" i="23"/>
  <c r="BM307" i="23"/>
  <c r="KX305" i="23"/>
  <c r="KW308" i="23"/>
  <c r="KW307" i="23"/>
  <c r="KX291" i="23"/>
  <c r="KX292" i="23" s="1"/>
  <c r="OC21" i="23"/>
  <c r="OC188" i="23"/>
  <c r="OC20" i="23"/>
  <c r="EC6" i="23"/>
  <c r="EC7" i="23"/>
  <c r="Q305" i="23"/>
  <c r="P308" i="23"/>
  <c r="AA7" i="23"/>
  <c r="AA6" i="23"/>
  <c r="IP21" i="23"/>
  <c r="IP188" i="23"/>
  <c r="IP20" i="23"/>
  <c r="AC305" i="23"/>
  <c r="AB308" i="23"/>
  <c r="JM188" i="23"/>
  <c r="JM21" i="23"/>
  <c r="JM20" i="23"/>
  <c r="OH305" i="23"/>
  <c r="OG308" i="23"/>
  <c r="OG307" i="23"/>
  <c r="OH291" i="23"/>
  <c r="OH292" i="23" s="1"/>
  <c r="JB7" i="23"/>
  <c r="JB6" i="23"/>
  <c r="OH307" i="23"/>
  <c r="OH308" i="23"/>
  <c r="OI305" i="23"/>
  <c r="OI291" i="23"/>
  <c r="OI292" i="23" s="1"/>
  <c r="GS7" i="23"/>
  <c r="GS6" i="23"/>
  <c r="DG305" i="23"/>
  <c r="DF307" i="23"/>
  <c r="DG291" i="23"/>
  <c r="DG292" i="23" s="1"/>
  <c r="IB20" i="23"/>
  <c r="IB21" i="23"/>
  <c r="IB188" i="23"/>
  <c r="HN6" i="23"/>
  <c r="HN7" i="23"/>
  <c r="X21" i="23"/>
  <c r="X20" i="23"/>
  <c r="MY20" i="23"/>
  <c r="MY188" i="23"/>
  <c r="MY21" i="23"/>
  <c r="EI20" i="23"/>
  <c r="EI21" i="23"/>
  <c r="EI188" i="23"/>
  <c r="CP6" i="23"/>
  <c r="CP7" i="23"/>
  <c r="CQ305" i="23"/>
  <c r="CP308" i="23"/>
  <c r="CP307" i="23"/>
  <c r="CQ291" i="23"/>
  <c r="CQ292" i="23" s="1"/>
  <c r="LK21" i="23"/>
  <c r="LK20" i="23"/>
  <c r="LK188" i="23"/>
  <c r="EJ7" i="23"/>
  <c r="EJ6" i="23"/>
  <c r="AL188" i="23"/>
  <c r="AL21" i="23"/>
  <c r="AL20" i="23"/>
  <c r="GK7" i="23"/>
  <c r="GK6" i="23"/>
  <c r="DJ7" i="23"/>
  <c r="DJ6" i="23"/>
  <c r="FU6" i="23"/>
  <c r="FU7" i="23"/>
  <c r="JC7" i="23"/>
  <c r="JC6" i="23"/>
  <c r="JE7" i="23"/>
  <c r="JE6" i="23"/>
  <c r="BO7" i="23"/>
  <c r="BO6" i="23"/>
  <c r="GL291" i="23"/>
  <c r="GL292" i="23" s="1"/>
  <c r="GK308" i="23"/>
  <c r="GK307" i="23"/>
  <c r="GL305" i="23"/>
  <c r="IZ305" i="23"/>
  <c r="IY308" i="23"/>
  <c r="IY307" i="23"/>
  <c r="IZ291" i="23"/>
  <c r="IZ292" i="23" s="1"/>
  <c r="CS188" i="23"/>
  <c r="CS20" i="23"/>
  <c r="CS21" i="23"/>
  <c r="FF21" i="23"/>
  <c r="FF20" i="23"/>
  <c r="FF188" i="23"/>
  <c r="NI7" i="23"/>
  <c r="NI6" i="23"/>
  <c r="AZ7" i="23"/>
  <c r="AZ6" i="23"/>
  <c r="AH6" i="23"/>
  <c r="AH7" i="23"/>
  <c r="DM6" i="23"/>
  <c r="DM7" i="23"/>
  <c r="CV308" i="23"/>
  <c r="CW291" i="23"/>
  <c r="CW292" i="23" s="1"/>
  <c r="CV307" i="23"/>
  <c r="CW305" i="23"/>
  <c r="MV7" i="23"/>
  <c r="MV6" i="23"/>
  <c r="MN21" i="23"/>
  <c r="MN20" i="23"/>
  <c r="MN188" i="23"/>
  <c r="NF291" i="23"/>
  <c r="NF292" i="23" s="1"/>
  <c r="NE308" i="23"/>
  <c r="NF305" i="23"/>
  <c r="NE307" i="23"/>
  <c r="FE21" i="23"/>
  <c r="FE20" i="23"/>
  <c r="DX305" i="23"/>
  <c r="DW307" i="23"/>
  <c r="DX291" i="23"/>
  <c r="DX292" i="23" s="1"/>
  <c r="DW308" i="23"/>
  <c r="KJ291" i="23"/>
  <c r="KJ292" i="23" s="1"/>
  <c r="KI308" i="23"/>
  <c r="KJ305" i="23"/>
  <c r="KI307" i="23"/>
  <c r="IE307" i="23"/>
  <c r="IF291" i="23"/>
  <c r="IF292" i="23" s="1"/>
  <c r="IF305" i="23"/>
  <c r="IE308" i="23"/>
  <c r="ET291" i="23"/>
  <c r="ET292" i="23" s="1"/>
  <c r="ET305" i="23"/>
  <c r="ES307" i="23"/>
  <c r="ES308" i="23"/>
  <c r="LB308" i="23"/>
  <c r="LC305" i="23"/>
  <c r="LB307" i="23"/>
  <c r="LC291" i="23"/>
  <c r="LC292" i="23" s="1"/>
  <c r="Y305" i="23"/>
  <c r="X308" i="23"/>
  <c r="NF7" i="23"/>
  <c r="NF6" i="23"/>
  <c r="KZ307" i="23"/>
  <c r="LA291" i="23"/>
  <c r="LA292" i="23" s="1"/>
  <c r="KZ308" i="23"/>
  <c r="LA305" i="23"/>
  <c r="KA308" i="23"/>
  <c r="KB305" i="23"/>
  <c r="KB291" i="23"/>
  <c r="KB292" i="23" s="1"/>
  <c r="KA307" i="23"/>
  <c r="NN305" i="23"/>
  <c r="NN291" i="23"/>
  <c r="NN292" i="23" s="1"/>
  <c r="NM308" i="23"/>
  <c r="NM307" i="23"/>
  <c r="H305" i="23"/>
  <c r="G308" i="23"/>
  <c r="IB7" i="23"/>
  <c r="IB6" i="23"/>
  <c r="GS308" i="23"/>
  <c r="GT291" i="23"/>
  <c r="GT292" i="23" s="1"/>
  <c r="GS307" i="23"/>
  <c r="GT305" i="23"/>
  <c r="CM307" i="23"/>
  <c r="CN305" i="23"/>
  <c r="CM308" i="23"/>
  <c r="CN291" i="23"/>
  <c r="CN292" i="23" s="1"/>
  <c r="DD307" i="23"/>
  <c r="DE291" i="23"/>
  <c r="DE292" i="23" s="1"/>
  <c r="DD308" i="23"/>
  <c r="DE305" i="23"/>
  <c r="CU305" i="23"/>
  <c r="CU291" i="23"/>
  <c r="CU292" i="23" s="1"/>
  <c r="CT307" i="23"/>
  <c r="CT308" i="23"/>
  <c r="JF307" i="23"/>
  <c r="JF308" i="23"/>
  <c r="JG305" i="23"/>
  <c r="JG291" i="23"/>
  <c r="JG292" i="23" s="1"/>
  <c r="MQ6" i="23"/>
  <c r="MQ7" i="23"/>
  <c r="LP6" i="23"/>
  <c r="LP7" i="23"/>
  <c r="R20" i="23"/>
  <c r="R21" i="23"/>
  <c r="KW6" i="23"/>
  <c r="KW7" i="23"/>
  <c r="ND20" i="23"/>
  <c r="ND188" i="23"/>
  <c r="ND21" i="23"/>
  <c r="NG305" i="23"/>
  <c r="NF307" i="23"/>
  <c r="NG291" i="23"/>
  <c r="NG292" i="23" s="1"/>
  <c r="NF308" i="23"/>
  <c r="FY20" i="23"/>
  <c r="FY21" i="23"/>
  <c r="FY188" i="23"/>
  <c r="NJ188" i="23"/>
  <c r="NJ20" i="23"/>
  <c r="NJ21" i="23"/>
  <c r="HN188" i="23"/>
  <c r="HN21" i="23"/>
  <c r="HN20" i="23"/>
  <c r="MO7" i="23"/>
  <c r="MO6" i="23"/>
  <c r="MU305" i="23"/>
  <c r="MU291" i="23"/>
  <c r="MU292" i="23" s="1"/>
  <c r="MT307" i="23"/>
  <c r="MT308" i="23"/>
  <c r="HW21" i="23"/>
  <c r="HW20" i="23"/>
  <c r="HW188" i="23"/>
  <c r="OJ20" i="23"/>
  <c r="OJ21" i="23"/>
  <c r="OJ188" i="23"/>
  <c r="NK307" i="23"/>
  <c r="NL305" i="23"/>
  <c r="NK308" i="23"/>
  <c r="NL291" i="23"/>
  <c r="NL292" i="23" s="1"/>
  <c r="FH305" i="23"/>
  <c r="FH291" i="23"/>
  <c r="FH292" i="23" s="1"/>
  <c r="FG307" i="23"/>
  <c r="FG308" i="23"/>
  <c r="FH308" i="23"/>
  <c r="FI291" i="23"/>
  <c r="FI292" i="23" s="1"/>
  <c r="FH307" i="23"/>
  <c r="FI305" i="23"/>
  <c r="Q21" i="23"/>
  <c r="Q20" i="23"/>
  <c r="OC307" i="23"/>
  <c r="OD305" i="23"/>
  <c r="OC308" i="23"/>
  <c r="OD291" i="23"/>
  <c r="OD292" i="23" s="1"/>
  <c r="GI21" i="23"/>
  <c r="GI20" i="23"/>
  <c r="GI188" i="23"/>
  <c r="HM188" i="23"/>
  <c r="HM20" i="23"/>
  <c r="HM21" i="23"/>
  <c r="JX21" i="23"/>
  <c r="JX20" i="23"/>
  <c r="JX188" i="23"/>
  <c r="AE7" i="23"/>
  <c r="AE6" i="23"/>
  <c r="CQ21" i="23"/>
  <c r="CQ20" i="23"/>
  <c r="CQ188" i="23"/>
  <c r="KK188" i="23"/>
  <c r="KK21" i="23"/>
  <c r="KK20" i="23"/>
  <c r="CE6" i="23"/>
  <c r="CE7" i="23"/>
  <c r="JI291" i="23"/>
  <c r="JI292" i="23" s="1"/>
  <c r="JH308" i="23"/>
  <c r="JH307" i="23"/>
  <c r="JI305" i="23"/>
  <c r="CH21" i="23"/>
  <c r="CH20" i="23"/>
  <c r="CH188" i="23"/>
  <c r="LB188" i="23"/>
  <c r="LB20" i="23"/>
  <c r="LB21" i="23"/>
  <c r="LW7" i="23"/>
  <c r="LW6" i="23"/>
  <c r="MM7" i="23"/>
  <c r="MM6" i="23"/>
  <c r="II20" i="23"/>
  <c r="II188" i="23"/>
  <c r="II21" i="23"/>
  <c r="EK308" i="23"/>
  <c r="EK307" i="23"/>
  <c r="EL291" i="23"/>
  <c r="EL292" i="23" s="1"/>
  <c r="EL305" i="23"/>
  <c r="KT7" i="23"/>
  <c r="KT6" i="23"/>
  <c r="FP7" i="23"/>
  <c r="FP6" i="23"/>
  <c r="KC307" i="23"/>
  <c r="KC308" i="23"/>
  <c r="KD291" i="23"/>
  <c r="KD292" i="23" s="1"/>
  <c r="KD305" i="23"/>
  <c r="DB7" i="23"/>
  <c r="DB6" i="23"/>
  <c r="HO21" i="23"/>
  <c r="HO20" i="23"/>
  <c r="HO188" i="23"/>
  <c r="EU20" i="23"/>
  <c r="EU21" i="23"/>
  <c r="EU188" i="23"/>
  <c r="KB188" i="23"/>
  <c r="KB20" i="23"/>
  <c r="KB21" i="23"/>
  <c r="IC6" i="23"/>
  <c r="IC7" i="23"/>
  <c r="LC7" i="23"/>
  <c r="LC6" i="23"/>
  <c r="HZ6" i="23"/>
  <c r="HZ7" i="23"/>
  <c r="CI21" i="23"/>
  <c r="CI20" i="23"/>
  <c r="CI188" i="23"/>
  <c r="NL20" i="23"/>
  <c r="NL188" i="23"/>
  <c r="NL21" i="23"/>
  <c r="KI20" i="23"/>
  <c r="KI188" i="23"/>
  <c r="KI21" i="23"/>
  <c r="EM7" i="23"/>
  <c r="EM6" i="23"/>
  <c r="EE291" i="23"/>
  <c r="EE292" i="23" s="1"/>
  <c r="ED308" i="23"/>
  <c r="EE305" i="23"/>
  <c r="ED307" i="23"/>
  <c r="ER7" i="23"/>
  <c r="ER6" i="23"/>
  <c r="BF6" i="23"/>
  <c r="BF7" i="23"/>
  <c r="HN291" i="23"/>
  <c r="HN292" i="23" s="1"/>
  <c r="HM307" i="23"/>
  <c r="HN305" i="23"/>
  <c r="HM308" i="23"/>
  <c r="CK6" i="23"/>
  <c r="CK7" i="23"/>
  <c r="CW7" i="23"/>
  <c r="CW6" i="23"/>
  <c r="JZ7" i="23"/>
  <c r="JZ6" i="23"/>
  <c r="FQ20" i="23"/>
  <c r="FQ188" i="23"/>
  <c r="FQ21" i="23"/>
  <c r="CJ20" i="23"/>
  <c r="CJ21" i="23"/>
  <c r="CJ188" i="23"/>
  <c r="EB7" i="23"/>
  <c r="EB6" i="23"/>
  <c r="NH6" i="23"/>
  <c r="NH7" i="23"/>
  <c r="EM21" i="23"/>
  <c r="EM188" i="23"/>
  <c r="EM20" i="23"/>
  <c r="BU6" i="23"/>
  <c r="BU7" i="23"/>
  <c r="Q307" i="23"/>
  <c r="R291" i="23"/>
  <c r="R292" i="23" s="1"/>
  <c r="R305" i="23"/>
  <c r="Q308" i="23"/>
  <c r="IA20" i="23"/>
  <c r="IA21" i="23"/>
  <c r="IA188" i="23"/>
  <c r="GF307" i="23"/>
  <c r="GG305" i="23"/>
  <c r="GF308" i="23"/>
  <c r="GG291" i="23"/>
  <c r="GG292" i="23" s="1"/>
  <c r="GF7" i="23"/>
  <c r="GF6" i="23"/>
  <c r="EA305" i="23"/>
  <c r="DZ308" i="23"/>
  <c r="EA291" i="23"/>
  <c r="EA292" i="23" s="1"/>
  <c r="DZ307" i="23"/>
  <c r="JV307" i="23"/>
  <c r="JW305" i="23"/>
  <c r="JW291" i="23"/>
  <c r="JW292" i="23" s="1"/>
  <c r="JV308" i="23"/>
  <c r="JV21" i="23"/>
  <c r="JV188" i="23"/>
  <c r="JV20" i="23"/>
  <c r="MM305" i="23"/>
  <c r="ML307" i="23"/>
  <c r="ML308" i="23"/>
  <c r="MM291" i="23"/>
  <c r="MM292" i="23" s="1"/>
  <c r="O20" i="23"/>
  <c r="O21" i="23"/>
  <c r="FQ291" i="23"/>
  <c r="FQ292" i="23" s="1"/>
  <c r="FQ305" i="23"/>
  <c r="FP308" i="23"/>
  <c r="FP307" i="23"/>
  <c r="IW291" i="23"/>
  <c r="IW292" i="23" s="1"/>
  <c r="IW305" i="23"/>
  <c r="IV307" i="23"/>
  <c r="IV308" i="23"/>
  <c r="KJ6" i="23"/>
  <c r="KJ7" i="23"/>
  <c r="LO6" i="23"/>
  <c r="LO7" i="23"/>
  <c r="KZ291" i="23"/>
  <c r="KZ292" i="23" s="1"/>
  <c r="KY308" i="23"/>
  <c r="KY307" i="23"/>
  <c r="KZ305" i="23"/>
  <c r="AK21" i="23"/>
  <c r="AK20" i="23"/>
  <c r="AE305" i="23"/>
  <c r="AD308" i="23"/>
  <c r="AN188" i="23"/>
  <c r="AN21" i="23"/>
  <c r="AN20" i="23"/>
  <c r="AY6" i="23"/>
  <c r="AY7" i="23"/>
  <c r="FA7" i="23"/>
  <c r="FA6" i="23"/>
  <c r="IW21" i="23"/>
  <c r="IW188" i="23"/>
  <c r="IW20" i="23"/>
  <c r="FR291" i="23"/>
  <c r="FR292" i="23" s="1"/>
  <c r="FQ307" i="23"/>
  <c r="FR305" i="23"/>
  <c r="FQ308" i="23"/>
  <c r="BK6" i="23"/>
  <c r="BK7" i="23"/>
  <c r="L21" i="23"/>
  <c r="L20" i="23"/>
  <c r="LD291" i="23"/>
  <c r="LD292" i="23" s="1"/>
  <c r="LD305" i="23"/>
  <c r="LC308" i="23"/>
  <c r="LC307" i="23"/>
  <c r="HW307" i="23"/>
  <c r="HX291" i="23"/>
  <c r="HX292" i="23" s="1"/>
  <c r="HW308" i="23"/>
  <c r="HX305" i="23"/>
  <c r="GN291" i="23"/>
  <c r="GN292" i="23" s="1"/>
  <c r="GM308" i="23"/>
  <c r="GN305" i="23"/>
  <c r="GM307" i="23"/>
  <c r="HY308" i="23"/>
  <c r="HY307" i="23"/>
  <c r="HZ291" i="23"/>
  <c r="HZ292" i="23" s="1"/>
  <c r="HZ305" i="23"/>
  <c r="MS6" i="23"/>
  <c r="MS7" i="23"/>
  <c r="CY188" i="23"/>
  <c r="CY20" i="23"/>
  <c r="CY21" i="23"/>
  <c r="EH188" i="23"/>
  <c r="EH20" i="23"/>
  <c r="EH21" i="23"/>
  <c r="FL291" i="23"/>
  <c r="FL292" i="23" s="1"/>
  <c r="FK307" i="23"/>
  <c r="FL305" i="23"/>
  <c r="FK308" i="23"/>
  <c r="AT308" i="23"/>
  <c r="AT307" i="23"/>
  <c r="AU305" i="23"/>
  <c r="AU291" i="23"/>
  <c r="AU292" i="23" s="1"/>
  <c r="AR188" i="23"/>
  <c r="AR20" i="23"/>
  <c r="AR21" i="23"/>
  <c r="IE7" i="23"/>
  <c r="IE6" i="23"/>
  <c r="HG188" i="23"/>
  <c r="HG20" i="23"/>
  <c r="HG21" i="23"/>
  <c r="EL7" i="23"/>
  <c r="EL6" i="23"/>
  <c r="GH291" i="23"/>
  <c r="GH292" i="23" s="1"/>
  <c r="GG307" i="23"/>
  <c r="GG308" i="23"/>
  <c r="GH305" i="23"/>
  <c r="LO188" i="23"/>
  <c r="LO20" i="23"/>
  <c r="LO21" i="23"/>
  <c r="JQ6" i="23"/>
  <c r="JQ7" i="23"/>
  <c r="FK6" i="23"/>
  <c r="FK7" i="23"/>
  <c r="KJ21" i="23"/>
  <c r="KJ188" i="23"/>
  <c r="KJ20" i="23"/>
  <c r="GS188" i="23"/>
  <c r="GS20" i="23"/>
  <c r="GS21" i="23"/>
  <c r="CK307" i="23"/>
  <c r="CL291" i="23"/>
  <c r="CL292" i="23" s="1"/>
  <c r="CK308" i="23"/>
  <c r="CL305" i="23"/>
  <c r="FX291" i="23"/>
  <c r="FX292" i="23" s="1"/>
  <c r="FX305" i="23"/>
  <c r="FW307" i="23"/>
  <c r="FW308" i="23"/>
  <c r="DO6" i="23"/>
  <c r="DO7" i="23"/>
  <c r="ET7" i="23"/>
  <c r="ET6" i="23"/>
  <c r="IQ6" i="23"/>
  <c r="IQ7" i="23"/>
  <c r="CE21" i="23"/>
  <c r="CE20" i="23"/>
  <c r="CE188" i="23"/>
  <c r="KV6" i="23"/>
  <c r="KV7" i="23"/>
  <c r="DQ307" i="23"/>
  <c r="DR291" i="23"/>
  <c r="DR292" i="23" s="1"/>
  <c r="DQ308" i="23"/>
  <c r="DR305" i="23"/>
  <c r="LJ21" i="23"/>
  <c r="LJ188" i="23"/>
  <c r="LJ20" i="23"/>
  <c r="KR7" i="23"/>
  <c r="KR6" i="23"/>
  <c r="LT188" i="23"/>
  <c r="LT21" i="23"/>
  <c r="LT20" i="23"/>
  <c r="IN291" i="23"/>
  <c r="IN292" i="23" s="1"/>
  <c r="IN305" i="23"/>
  <c r="IM307" i="23"/>
  <c r="IM308" i="23"/>
  <c r="LF7" i="23"/>
  <c r="LF6" i="23"/>
  <c r="NS291" i="23"/>
  <c r="NS292" i="23" s="1"/>
  <c r="NR308" i="23"/>
  <c r="NR307" i="23"/>
  <c r="NS305" i="23"/>
  <c r="NV188" i="23"/>
  <c r="NV20" i="23"/>
  <c r="NV21" i="23"/>
  <c r="DX6" i="23"/>
  <c r="DX7" i="23"/>
  <c r="LD21" i="23"/>
  <c r="LD188" i="23"/>
  <c r="LD20" i="23"/>
  <c r="GO291" i="23"/>
  <c r="GO292" i="23" s="1"/>
  <c r="GN307" i="23"/>
  <c r="GO305" i="23"/>
  <c r="GN308" i="23"/>
  <c r="LY188" i="23"/>
  <c r="LY21" i="23"/>
  <c r="LY20" i="23"/>
  <c r="KO21" i="23"/>
  <c r="KO20" i="23"/>
  <c r="KO188" i="23"/>
  <c r="FX308" i="23"/>
  <c r="FY305" i="23"/>
  <c r="FY291" i="23"/>
  <c r="FY292" i="23" s="1"/>
  <c r="FX307" i="23"/>
  <c r="HJ291" i="23"/>
  <c r="HJ292" i="23" s="1"/>
  <c r="HJ305" i="23"/>
  <c r="HI307" i="23"/>
  <c r="HI308" i="23"/>
  <c r="S20" i="23"/>
  <c r="S21" i="23"/>
  <c r="DV291" i="23"/>
  <c r="DV292" i="23" s="1"/>
  <c r="DV305" i="23"/>
  <c r="DU308" i="23"/>
  <c r="DU307" i="23"/>
  <c r="BN21" i="23"/>
  <c r="BN188" i="23"/>
  <c r="BN20" i="23"/>
  <c r="EC308" i="23"/>
  <c r="EC307" i="23"/>
  <c r="ED305" i="23"/>
  <c r="ED291" i="23"/>
  <c r="ED292" i="23" s="1"/>
  <c r="DL7" i="23"/>
  <c r="DL6" i="23"/>
  <c r="AZ21" i="23"/>
  <c r="AZ188" i="23"/>
  <c r="AZ20" i="23"/>
  <c r="GR6" i="23"/>
  <c r="GR7" i="23"/>
  <c r="GD20" i="23"/>
  <c r="GD21" i="23"/>
  <c r="GD188" i="23"/>
  <c r="AV307" i="23"/>
  <c r="AW291" i="23"/>
  <c r="AW292" i="23" s="1"/>
  <c r="AW305" i="23"/>
  <c r="AV308" i="23"/>
  <c r="JS7" i="23"/>
  <c r="JS6" i="23"/>
  <c r="OD20" i="23"/>
  <c r="OD21" i="23"/>
  <c r="OD188" i="23"/>
  <c r="NR21" i="23"/>
  <c r="NR20" i="23"/>
  <c r="NR188" i="23"/>
  <c r="LV20" i="23"/>
  <c r="LV188" i="23"/>
  <c r="LV21" i="23"/>
  <c r="EX20" i="23"/>
  <c r="EX21" i="23"/>
  <c r="EX188" i="23"/>
  <c r="ED7" i="23"/>
  <c r="ED6" i="23"/>
  <c r="NV6" i="23"/>
  <c r="NV7" i="23"/>
  <c r="CN7" i="23"/>
  <c r="CN6" i="23"/>
  <c r="MF6" i="23"/>
  <c r="MF7" i="23"/>
  <c r="NL6" i="23"/>
  <c r="NL7" i="23"/>
  <c r="K20" i="23"/>
  <c r="K21" i="23"/>
  <c r="OE6" i="23"/>
  <c r="OE7" i="23"/>
  <c r="GT188" i="23"/>
  <c r="GT21" i="23"/>
  <c r="GT20" i="23"/>
  <c r="HH21" i="23"/>
  <c r="HH20" i="23"/>
  <c r="HH188" i="23"/>
  <c r="GY308" i="23"/>
  <c r="GY307" i="23"/>
  <c r="GZ291" i="23"/>
  <c r="GZ292" i="23" s="1"/>
  <c r="GZ305" i="23"/>
  <c r="JN188" i="23"/>
  <c r="JN21" i="23"/>
  <c r="JN20" i="23"/>
  <c r="AG20" i="23"/>
  <c r="AG21" i="23"/>
  <c r="IH21" i="23"/>
  <c r="IH20" i="23"/>
  <c r="IH188" i="23"/>
  <c r="KF188" i="23"/>
  <c r="KF20" i="23"/>
  <c r="KF21" i="23"/>
  <c r="LR21" i="23"/>
  <c r="LR20" i="23"/>
  <c r="LR188" i="23"/>
  <c r="MT6" i="23"/>
  <c r="MT7" i="23"/>
  <c r="F305" i="23"/>
  <c r="E308" i="23"/>
  <c r="NP21" i="23"/>
  <c r="NP20" i="23"/>
  <c r="NP188" i="23"/>
  <c r="ME7" i="23"/>
  <c r="ME6" i="23"/>
  <c r="GQ6" i="23"/>
  <c r="GQ7" i="23"/>
  <c r="JB21" i="23"/>
  <c r="JB188" i="23"/>
  <c r="JB20" i="23"/>
  <c r="HV291" i="23"/>
  <c r="HV292" i="23" s="1"/>
  <c r="HU308" i="23"/>
  <c r="HV305" i="23"/>
  <c r="HU307" i="23"/>
  <c r="DM188" i="23"/>
  <c r="DM21" i="23"/>
  <c r="DM20" i="23"/>
  <c r="BK21" i="23"/>
  <c r="BK20" i="23"/>
  <c r="BK188" i="23"/>
  <c r="OM7" i="23"/>
  <c r="OM6" i="23"/>
  <c r="DJ21" i="23"/>
  <c r="DJ20" i="23"/>
  <c r="DJ188" i="23"/>
  <c r="KD21" i="23"/>
  <c r="KD20" i="23"/>
  <c r="KD188" i="23"/>
  <c r="BL188" i="23"/>
  <c r="BL21" i="23"/>
  <c r="BL20" i="23"/>
  <c r="JP6" i="23"/>
  <c r="JP7" i="23"/>
  <c r="OK291" i="23"/>
  <c r="OK292" i="23" s="1"/>
  <c r="OJ307" i="23"/>
  <c r="OK305" i="23"/>
  <c r="OJ308" i="23"/>
  <c r="MI291" i="23"/>
  <c r="MI292" i="23" s="1"/>
  <c r="MI305" i="23"/>
  <c r="MH308" i="23"/>
  <c r="MH307" i="23"/>
  <c r="E6" i="23"/>
  <c r="E7" i="23"/>
  <c r="LG307" i="23"/>
  <c r="LG308" i="23"/>
  <c r="LH291" i="23"/>
  <c r="LH292" i="23" s="1"/>
  <c r="LH305" i="23"/>
  <c r="KZ6" i="23"/>
  <c r="KZ7" i="23"/>
  <c r="ES7" i="23"/>
  <c r="ES6" i="23"/>
  <c r="AM188" i="23"/>
  <c r="AM20" i="23"/>
  <c r="AM21" i="23"/>
  <c r="CF308" i="23"/>
  <c r="CF307" i="23"/>
  <c r="CG305" i="23"/>
  <c r="CG291" i="23"/>
  <c r="CG292" i="23" s="1"/>
  <c r="JP188" i="23"/>
  <c r="JP21" i="23"/>
  <c r="JP20" i="23"/>
  <c r="NE6" i="23"/>
  <c r="NE7" i="23"/>
  <c r="DU20" i="23"/>
  <c r="DU21" i="23"/>
  <c r="DU188" i="23"/>
  <c r="AP6" i="23"/>
  <c r="AP7" i="23"/>
  <c r="KG188" i="23"/>
  <c r="KG21" i="23"/>
  <c r="KG20" i="23"/>
  <c r="KV305" i="23"/>
  <c r="KV291" i="23"/>
  <c r="KV292" i="23" s="1"/>
  <c r="KU307" i="23"/>
  <c r="KU308" i="23"/>
  <c r="LG6" i="23"/>
  <c r="LG7" i="23"/>
  <c r="U305" i="23"/>
  <c r="T308" i="23"/>
  <c r="LS188" i="23"/>
  <c r="LS21" i="23"/>
  <c r="LS20" i="23"/>
  <c r="FU308" i="23"/>
  <c r="FV305" i="23"/>
  <c r="FV291" i="23"/>
  <c r="FV292" i="23" s="1"/>
  <c r="FU307" i="23"/>
  <c r="NP6" i="23"/>
  <c r="NP7" i="23"/>
  <c r="AD6" i="23"/>
  <c r="AD7" i="23"/>
  <c r="NA21" i="23"/>
  <c r="NA20" i="23"/>
  <c r="NA188" i="23"/>
  <c r="J7" i="23"/>
  <c r="J6" i="23"/>
  <c r="FL6" i="23"/>
  <c r="FL7" i="23"/>
  <c r="DT7" i="23"/>
  <c r="DT6" i="23"/>
  <c r="GX305" i="23"/>
  <c r="GX291" i="23"/>
  <c r="GX292" i="23" s="1"/>
  <c r="GW307" i="23"/>
  <c r="GW308" i="23"/>
  <c r="GJ307" i="23"/>
  <c r="GK291" i="23"/>
  <c r="GK292" i="23" s="1"/>
  <c r="GJ308" i="23"/>
  <c r="GK305" i="23"/>
  <c r="EW6" i="23"/>
  <c r="EW7" i="23"/>
  <c r="BR7" i="23"/>
  <c r="BR6" i="23"/>
  <c r="EE7" i="23"/>
  <c r="EE6" i="23"/>
  <c r="ID7" i="23"/>
  <c r="ID6" i="23"/>
  <c r="OI6" i="23"/>
  <c r="OI7" i="23"/>
  <c r="HC7" i="23"/>
  <c r="HC6" i="23"/>
  <c r="JY21" i="23"/>
  <c r="JY20" i="23"/>
  <c r="JY188" i="23"/>
  <c r="DQ21" i="23"/>
  <c r="DQ188" i="23"/>
  <c r="DQ20" i="23"/>
  <c r="BD7" i="23"/>
  <c r="BD6" i="23"/>
  <c r="MD188" i="23"/>
  <c r="MD21" i="23"/>
  <c r="MD20" i="23"/>
  <c r="CX188" i="23"/>
  <c r="CX21" i="23"/>
  <c r="CX20" i="23"/>
  <c r="IY6" i="23"/>
  <c r="IY7" i="23"/>
  <c r="HK308" i="23"/>
  <c r="HK307" i="23"/>
  <c r="HL305" i="23"/>
  <c r="HL291" i="23"/>
  <c r="HL292" i="23" s="1"/>
  <c r="IS7" i="23"/>
  <c r="IS6" i="23"/>
  <c r="AS7" i="23"/>
  <c r="AS6" i="23"/>
  <c r="OM188" i="23"/>
  <c r="OM21" i="23"/>
  <c r="OM20" i="23"/>
  <c r="AK7" i="23"/>
  <c r="AK6" i="23"/>
  <c r="CG188" i="23"/>
  <c r="CG21" i="23"/>
  <c r="CG20" i="23"/>
  <c r="NT6" i="23"/>
  <c r="NT7" i="23"/>
  <c r="JV305" i="23"/>
  <c r="JU308" i="23"/>
  <c r="JV291" i="23"/>
  <c r="JV292" i="23" s="1"/>
  <c r="JU307" i="23"/>
  <c r="DU6" i="23"/>
  <c r="DU7" i="23"/>
  <c r="BZ7" i="23"/>
  <c r="BZ6" i="23"/>
  <c r="NQ6" i="23"/>
  <c r="NQ7" i="23"/>
  <c r="K6" i="23"/>
  <c r="K7" i="23"/>
  <c r="BO307" i="23"/>
  <c r="BP305" i="23"/>
  <c r="BP291" i="23"/>
  <c r="BP292" i="23" s="1"/>
  <c r="BO308" i="23"/>
  <c r="BU307" i="23"/>
  <c r="BV291" i="23"/>
  <c r="BV292" i="23" s="1"/>
  <c r="BU308" i="23"/>
  <c r="BV305" i="23"/>
  <c r="GL6" i="23"/>
  <c r="GL7" i="23"/>
  <c r="MV307" i="23"/>
  <c r="MW305" i="23"/>
  <c r="MV308" i="23"/>
  <c r="MW291" i="23"/>
  <c r="MW292" i="23" s="1"/>
  <c r="GG7" i="23"/>
  <c r="GG6" i="23"/>
  <c r="AO21" i="23"/>
  <c r="AO20" i="23"/>
  <c r="AO188" i="23"/>
  <c r="LU305" i="23"/>
  <c r="LU291" i="23"/>
  <c r="LU292" i="23" s="1"/>
  <c r="LT308" i="23"/>
  <c r="LT307" i="23"/>
  <c r="Y7" i="23"/>
  <c r="Y6" i="23"/>
  <c r="ID20" i="23"/>
  <c r="ID188" i="23"/>
  <c r="ID21" i="23"/>
  <c r="J20" i="23"/>
  <c r="J21" i="23"/>
  <c r="IS188" i="23"/>
  <c r="IS20" i="23"/>
  <c r="IS21" i="23"/>
  <c r="LF307" i="23"/>
  <c r="LG305" i="23"/>
  <c r="LF308" i="23"/>
  <c r="LG291" i="23"/>
  <c r="LG292" i="23" s="1"/>
  <c r="HN307" i="23"/>
  <c r="HO291" i="23"/>
  <c r="HO292" i="23" s="1"/>
  <c r="HO305" i="23"/>
  <c r="HN308" i="23"/>
  <c r="OE308" i="23"/>
  <c r="OE307" i="23"/>
  <c r="OF291" i="23"/>
  <c r="OF292" i="23" s="1"/>
  <c r="OF305" i="23"/>
  <c r="OE188" i="23"/>
  <c r="OE20" i="23"/>
  <c r="OE21" i="23"/>
  <c r="AY20" i="23"/>
  <c r="AY21" i="23"/>
  <c r="AY188" i="23"/>
  <c r="MH20" i="23"/>
  <c r="MH188" i="23"/>
  <c r="MH21" i="23"/>
  <c r="BP308" i="23"/>
  <c r="BP307" i="23"/>
  <c r="BQ291" i="23"/>
  <c r="BQ292" i="23" s="1"/>
  <c r="BQ305" i="23"/>
  <c r="BM7" i="23"/>
  <c r="BM6" i="23"/>
  <c r="HF308" i="23"/>
  <c r="HF307" i="23"/>
  <c r="HG305" i="23"/>
  <c r="HG291" i="23"/>
  <c r="HG292" i="23" s="1"/>
  <c r="HC21" i="23"/>
  <c r="HC20" i="23"/>
  <c r="HC188" i="23"/>
  <c r="H7" i="23"/>
  <c r="H6" i="23"/>
  <c r="AB20" i="23"/>
  <c r="AB21" i="23"/>
  <c r="NB7" i="23"/>
  <c r="NB6" i="23"/>
  <c r="FB307" i="23"/>
  <c r="FB308" i="23"/>
  <c r="FC291" i="23"/>
  <c r="FC292" i="23" s="1"/>
  <c r="FC305" i="23"/>
  <c r="FM291" i="23"/>
  <c r="FM292" i="23" s="1"/>
  <c r="FL307" i="23"/>
  <c r="FM305" i="23"/>
  <c r="FL308" i="23"/>
  <c r="BC20" i="23"/>
  <c r="BC21" i="23"/>
  <c r="BC188" i="23"/>
  <c r="HQ21" i="23"/>
  <c r="HQ188" i="23"/>
  <c r="HQ20" i="23"/>
  <c r="GJ21" i="23"/>
  <c r="GJ20" i="23"/>
  <c r="GJ188" i="23"/>
  <c r="GU305" i="23"/>
  <c r="GT307" i="23"/>
  <c r="GU291" i="23"/>
  <c r="GU292" i="23" s="1"/>
  <c r="GT308" i="23"/>
  <c r="GS305" i="23"/>
  <c r="GR308" i="23"/>
  <c r="GS291" i="23"/>
  <c r="GS292" i="23" s="1"/>
  <c r="GR307" i="23"/>
  <c r="KC291" i="23"/>
  <c r="KC292" i="23" s="1"/>
  <c r="KB308" i="23"/>
  <c r="KB307" i="23"/>
  <c r="KC305" i="23"/>
  <c r="FW20" i="23"/>
  <c r="FW21" i="23"/>
  <c r="FW188" i="23"/>
  <c r="KP188" i="23"/>
  <c r="KP20" i="23"/>
  <c r="KP21" i="23"/>
  <c r="EQ21" i="23"/>
  <c r="EQ20" i="23"/>
  <c r="EQ188" i="23"/>
  <c r="HK21" i="23"/>
  <c r="HK188" i="23"/>
  <c r="HK20" i="23"/>
  <c r="V291" i="23"/>
  <c r="V292" i="23" s="1"/>
  <c r="U308" i="23"/>
  <c r="U307" i="23"/>
  <c r="V305" i="23"/>
  <c r="ND291" i="23"/>
  <c r="ND292" i="23" s="1"/>
  <c r="NC308" i="23"/>
  <c r="NC307" i="23"/>
  <c r="ND305" i="23"/>
  <c r="KK6" i="23"/>
  <c r="KK7" i="23"/>
  <c r="I7" i="23"/>
  <c r="I6" i="23"/>
  <c r="P6" i="23"/>
  <c r="P7" i="23"/>
  <c r="BS7" i="23"/>
  <c r="BS6" i="23"/>
  <c r="L291" i="23"/>
  <c r="L292" i="23" s="1"/>
  <c r="K308" i="23"/>
  <c r="L305" i="23"/>
  <c r="K307" i="23"/>
  <c r="EY305" i="23"/>
  <c r="EX307" i="23"/>
  <c r="EY291" i="23"/>
  <c r="EY292" i="23" s="1"/>
  <c r="EX308" i="23"/>
  <c r="ED20" i="23"/>
  <c r="ED188" i="23"/>
  <c r="ED21" i="23"/>
  <c r="H21" i="23"/>
  <c r="H20" i="23"/>
  <c r="R308" i="23"/>
  <c r="S305" i="23"/>
  <c r="MB305" i="23"/>
  <c r="MA307" i="23"/>
  <c r="MA308" i="23"/>
  <c r="MB291" i="23"/>
  <c r="MB292" i="23" s="1"/>
  <c r="HY291" i="23"/>
  <c r="HY292" i="23" s="1"/>
  <c r="HX307" i="23"/>
  <c r="HX308" i="23"/>
  <c r="HY305" i="23"/>
  <c r="OA188" i="23"/>
  <c r="OA20" i="23"/>
  <c r="OA21" i="23"/>
  <c r="HS21" i="23"/>
  <c r="HS20" i="23"/>
  <c r="HS188" i="23"/>
  <c r="DR21" i="23"/>
  <c r="DR20" i="23"/>
  <c r="DR188" i="23"/>
  <c r="FH188" i="23"/>
  <c r="FH20" i="23"/>
  <c r="FH21" i="23"/>
  <c r="O7" i="23"/>
  <c r="O6" i="23"/>
  <c r="BX291" i="23"/>
  <c r="BX292" i="23" s="1"/>
  <c r="BW308" i="23"/>
  <c r="BW307" i="23"/>
  <c r="BX305" i="23"/>
  <c r="AL7" i="23"/>
  <c r="AL6" i="23"/>
  <c r="S6" i="23"/>
  <c r="S7" i="23"/>
  <c r="OK7" i="23"/>
  <c r="OK6" i="23"/>
  <c r="OB6" i="23"/>
  <c r="OB7" i="23"/>
  <c r="GY188" i="23"/>
  <c r="GY21" i="23"/>
  <c r="GY20" i="23"/>
  <c r="KL7" i="23"/>
  <c r="KL6" i="23"/>
  <c r="HL7" i="23"/>
  <c r="HL6" i="23"/>
  <c r="MO188" i="23"/>
  <c r="MO21" i="23"/>
  <c r="MO20" i="23"/>
  <c r="DL307" i="23"/>
  <c r="DL308" i="23"/>
  <c r="DM291" i="23"/>
  <c r="DM292" i="23" s="1"/>
  <c r="DM305" i="23"/>
  <c r="LK305" i="23"/>
  <c r="LJ308" i="23"/>
  <c r="LK291" i="23"/>
  <c r="LK292" i="23" s="1"/>
  <c r="LJ307" i="23"/>
  <c r="BA291" i="23"/>
  <c r="BA292" i="23" s="1"/>
  <c r="BA305" i="23"/>
  <c r="AZ307" i="23"/>
  <c r="AZ308" i="23"/>
  <c r="NL308" i="23"/>
  <c r="NM291" i="23"/>
  <c r="NM292" i="23" s="1"/>
  <c r="NM305" i="23"/>
  <c r="NL307" i="23"/>
  <c r="BQ308" i="23"/>
  <c r="BR291" i="23"/>
  <c r="BR292" i="23" s="1"/>
  <c r="BQ307" i="23"/>
  <c r="BR305" i="23"/>
  <c r="MG21" i="23"/>
  <c r="MG188" i="23"/>
  <c r="MG20" i="23"/>
  <c r="LO305" i="23"/>
  <c r="LO291" i="23"/>
  <c r="LO292" i="23" s="1"/>
  <c r="LN307" i="23"/>
  <c r="LN308" i="23"/>
  <c r="IN188" i="23"/>
  <c r="IN21" i="23"/>
  <c r="IN20" i="23"/>
  <c r="GL308" i="23"/>
  <c r="GM291" i="23"/>
  <c r="GM292" i="23" s="1"/>
  <c r="GM305" i="23"/>
  <c r="GL307" i="23"/>
  <c r="JQ188" i="23"/>
  <c r="JQ20" i="23"/>
  <c r="JQ21" i="23"/>
  <c r="GE21" i="23"/>
  <c r="GE188" i="23"/>
  <c r="GE20" i="23"/>
  <c r="JV7" i="23"/>
  <c r="JV6" i="23"/>
  <c r="NE291" i="23"/>
  <c r="NE292" i="23" s="1"/>
  <c r="ND308" i="23"/>
  <c r="ND307" i="23"/>
  <c r="NE305" i="23"/>
  <c r="LT305" i="23"/>
  <c r="LS308" i="23"/>
  <c r="LT291" i="23"/>
  <c r="LT292" i="23" s="1"/>
  <c r="LS307" i="23"/>
  <c r="CZ291" i="23"/>
  <c r="CZ292" i="23" s="1"/>
  <c r="CY307" i="23"/>
  <c r="CZ305" i="23"/>
  <c r="CY308" i="23"/>
  <c r="GW7" i="23"/>
  <c r="GW6" i="23"/>
  <c r="KH21" i="23"/>
  <c r="KH188" i="23"/>
  <c r="KH20" i="23"/>
  <c r="IO7" i="23"/>
  <c r="IO6" i="23"/>
  <c r="CC305" i="23"/>
  <c r="CB307" i="23"/>
  <c r="CC291" i="23"/>
  <c r="CC292" i="23" s="1"/>
  <c r="CB308" i="23"/>
  <c r="BU291" i="23"/>
  <c r="BU292" i="23" s="1"/>
  <c r="BT307" i="23"/>
  <c r="BT308" i="23"/>
  <c r="BU305" i="23"/>
  <c r="OF308" i="23"/>
  <c r="OG305" i="23"/>
  <c r="OF307" i="23"/>
  <c r="OG291" i="23"/>
  <c r="OG292" i="23" s="1"/>
  <c r="HS305" i="23"/>
  <c r="HR307" i="23"/>
  <c r="HR308" i="23"/>
  <c r="HS291" i="23"/>
  <c r="HS292" i="23" s="1"/>
  <c r="DS305" i="23"/>
  <c r="DS291" i="23"/>
  <c r="DS292" i="23" s="1"/>
  <c r="DR307" i="23"/>
  <c r="DR308" i="23"/>
  <c r="IA308" i="23"/>
  <c r="IA307" i="23"/>
  <c r="IB291" i="23"/>
  <c r="IB292" i="23" s="1"/>
  <c r="IB305" i="23"/>
  <c r="GA6" i="23"/>
  <c r="GA7" i="23"/>
  <c r="DW291" i="23"/>
  <c r="DW292" i="23" s="1"/>
  <c r="DV307" i="23"/>
  <c r="DW305" i="23"/>
  <c r="DV308" i="23"/>
  <c r="AZ291" i="23"/>
  <c r="AZ292" i="23" s="1"/>
  <c r="AZ305" i="23"/>
  <c r="AY308" i="23"/>
  <c r="AY307" i="23"/>
  <c r="HZ308" i="23"/>
  <c r="HZ307" i="23"/>
  <c r="IA305" i="23"/>
  <c r="IA291" i="23"/>
  <c r="IA292" i="23" s="1"/>
  <c r="BG305" i="23"/>
  <c r="BG291" i="23"/>
  <c r="BG292" i="23" s="1"/>
  <c r="BF308" i="23"/>
  <c r="BF307" i="23"/>
  <c r="NE188" i="23"/>
  <c r="NE21" i="23"/>
  <c r="NE20" i="23"/>
  <c r="LY307" i="23"/>
  <c r="LZ291" i="23"/>
  <c r="LZ292" i="23" s="1"/>
  <c r="LZ305" i="23"/>
  <c r="LY308" i="23"/>
  <c r="AF7" i="23"/>
  <c r="AF6" i="23"/>
  <c r="CI305" i="23"/>
  <c r="CH307" i="23"/>
  <c r="CH308" i="23"/>
  <c r="CI291" i="23"/>
  <c r="CI292" i="23" s="1"/>
  <c r="NB188" i="23"/>
  <c r="NB20" i="23"/>
  <c r="NB21" i="23"/>
  <c r="IX305" i="23"/>
  <c r="IW308" i="23"/>
  <c r="IX291" i="23"/>
  <c r="IX292" i="23" s="1"/>
  <c r="IW307" i="23"/>
  <c r="DC20" i="23"/>
  <c r="DC188" i="23"/>
  <c r="DC21" i="23"/>
  <c r="BE308" i="23"/>
  <c r="BF305" i="23"/>
  <c r="BE307" i="23"/>
  <c r="BF291" i="23"/>
  <c r="BF292" i="23" s="1"/>
  <c r="LM188" i="23"/>
  <c r="LM20" i="23"/>
  <c r="LM21" i="23"/>
  <c r="FF305" i="23"/>
  <c r="FE308" i="23"/>
  <c r="FF291" i="23"/>
  <c r="FF292" i="23" s="1"/>
  <c r="FE307" i="23"/>
  <c r="BI20" i="23"/>
  <c r="BI188" i="23"/>
  <c r="BI21" i="23"/>
  <c r="GY6" i="23"/>
  <c r="GY7" i="23"/>
  <c r="DC307" i="23"/>
  <c r="DD291" i="23"/>
  <c r="DD292" i="23" s="1"/>
  <c r="DD305" i="23"/>
  <c r="DC308" i="23"/>
  <c r="LB6" i="23"/>
  <c r="LB7" i="23"/>
  <c r="DI305" i="23"/>
  <c r="DH307" i="23"/>
  <c r="DI291" i="23"/>
  <c r="DI292" i="23" s="1"/>
  <c r="DH308" i="23"/>
  <c r="BD20" i="23"/>
  <c r="BD21" i="23"/>
  <c r="BD188" i="23"/>
  <c r="FX188" i="23"/>
  <c r="FX21" i="23"/>
  <c r="FX20" i="23"/>
  <c r="BA6" i="23"/>
  <c r="BA7" i="23"/>
  <c r="IK21" i="23"/>
  <c r="IK20" i="23"/>
  <c r="IK188" i="23"/>
  <c r="CJ6" i="23"/>
  <c r="CJ7" i="23"/>
  <c r="N6" i="23"/>
  <c r="N7" i="23"/>
  <c r="CT20" i="23"/>
  <c r="CT21" i="23"/>
  <c r="CT188" i="23"/>
  <c r="EW308" i="23"/>
  <c r="EX305" i="23"/>
  <c r="EW307" i="23"/>
  <c r="EX291" i="23"/>
  <c r="EX292" i="23" s="1"/>
  <c r="CS7" i="23"/>
  <c r="CS6" i="23"/>
  <c r="NN7" i="23"/>
  <c r="NN6" i="23"/>
  <c r="GB291" i="23"/>
  <c r="GB292" i="23" s="1"/>
  <c r="GB305" i="23"/>
  <c r="GA308" i="23"/>
  <c r="GA307" i="23"/>
  <c r="GP20" i="23"/>
  <c r="GP188" i="23"/>
  <c r="GP21" i="23"/>
  <c r="DU291" i="23"/>
  <c r="DU292" i="23" s="1"/>
  <c r="DT307" i="23"/>
  <c r="DU305" i="23"/>
  <c r="DT308" i="23"/>
  <c r="AK305" i="23"/>
  <c r="AJ308" i="23"/>
  <c r="MJ21" i="23"/>
  <c r="MJ20" i="23"/>
  <c r="MJ188" i="23"/>
  <c r="ER188" i="23"/>
  <c r="ER20" i="23"/>
  <c r="ER21" i="23"/>
  <c r="FT20" i="23"/>
  <c r="FT21" i="23"/>
  <c r="FT188" i="23"/>
  <c r="HV7" i="23"/>
  <c r="HV6" i="23"/>
  <c r="AC20" i="23"/>
  <c r="AC21" i="23"/>
  <c r="FY7" i="23"/>
  <c r="FY6" i="23"/>
  <c r="CO6" i="23"/>
  <c r="CO7" i="23"/>
  <c r="DK188" i="23"/>
  <c r="DK21" i="23"/>
  <c r="DK20" i="23"/>
  <c r="EZ20" i="23"/>
  <c r="EZ21" i="23"/>
  <c r="EZ188" i="23"/>
  <c r="NU7" i="23"/>
  <c r="NU6" i="23"/>
  <c r="GV21" i="23"/>
  <c r="GV20" i="23"/>
  <c r="GV188" i="23"/>
  <c r="X6" i="23"/>
  <c r="X7" i="23"/>
  <c r="LL6" i="23"/>
  <c r="LL7" i="23"/>
  <c r="FN305" i="23"/>
  <c r="FM308" i="23"/>
  <c r="FN291" i="23"/>
  <c r="FN292" i="23" s="1"/>
  <c r="FM307" i="23"/>
  <c r="EU7" i="23"/>
  <c r="EU6" i="23"/>
  <c r="FC20" i="23"/>
  <c r="FC188" i="23"/>
  <c r="FC21" i="23"/>
  <c r="LN188" i="23"/>
  <c r="LN21" i="23"/>
  <c r="LN20" i="23"/>
  <c r="EW305" i="23"/>
  <c r="EW291" i="23"/>
  <c r="EW292" i="23" s="1"/>
  <c r="EV308" i="23"/>
  <c r="EV307" i="23"/>
  <c r="IH7" i="23"/>
  <c r="IH6" i="23"/>
  <c r="LE188" i="23"/>
  <c r="LE21" i="23"/>
  <c r="LE20" i="23"/>
  <c r="BO20" i="23"/>
  <c r="BO21" i="23"/>
  <c r="BO188" i="23"/>
  <c r="DP305" i="23"/>
  <c r="DP291" i="23"/>
  <c r="DP292" i="23" s="1"/>
  <c r="DO307" i="23"/>
  <c r="DO308" i="23"/>
  <c r="CM7" i="23"/>
  <c r="CM6" i="23"/>
  <c r="Q6" i="23"/>
  <c r="Q7" i="23"/>
  <c r="DZ305" i="23"/>
  <c r="DY307" i="23"/>
  <c r="DZ291" i="23"/>
  <c r="DZ292" i="23" s="1"/>
  <c r="DY308" i="23"/>
  <c r="HU21" i="23"/>
  <c r="HU188" i="23"/>
  <c r="HU20" i="23"/>
  <c r="EP7" i="23"/>
  <c r="EP6" i="23"/>
  <c r="HT20" i="23"/>
  <c r="HT21" i="23"/>
  <c r="HT188" i="23"/>
  <c r="IV6" i="23"/>
  <c r="IV7" i="23"/>
  <c r="BM291" i="23"/>
  <c r="BM292" i="23" s="1"/>
  <c r="BL308" i="23"/>
  <c r="BM305" i="23"/>
  <c r="BL307" i="23"/>
  <c r="OG6" i="23"/>
  <c r="OG7" i="23"/>
  <c r="FD7" i="23"/>
  <c r="FD6" i="23"/>
  <c r="JH21" i="23"/>
  <c r="JH188" i="23"/>
  <c r="JH20" i="23"/>
  <c r="NR305" i="23"/>
  <c r="NQ308" i="23"/>
  <c r="NR291" i="23"/>
  <c r="NR292" i="23" s="1"/>
  <c r="NQ307" i="23"/>
  <c r="BH6" i="23"/>
  <c r="BH7" i="23"/>
  <c r="AT6" i="23"/>
  <c r="AT7" i="23"/>
  <c r="CR7" i="23"/>
  <c r="CR6" i="23"/>
  <c r="JM7" i="23"/>
  <c r="JM6" i="23"/>
  <c r="DY188" i="23"/>
  <c r="DY21" i="23"/>
  <c r="DY20" i="23"/>
  <c r="GZ20" i="23"/>
  <c r="GZ188" i="23"/>
  <c r="GZ21" i="23"/>
  <c r="KR21" i="23"/>
  <c r="KR188" i="23"/>
  <c r="KR20" i="23"/>
  <c r="NH20" i="23"/>
  <c r="NH21" i="23"/>
  <c r="NH188" i="23"/>
  <c r="JB307" i="23"/>
  <c r="JC291" i="23"/>
  <c r="JC292" i="23" s="1"/>
  <c r="JC305" i="23"/>
  <c r="JB308" i="23"/>
  <c r="NW291" i="23"/>
  <c r="NW292" i="23" s="1"/>
  <c r="NV308" i="23"/>
  <c r="NV307" i="23"/>
  <c r="NW305" i="23"/>
  <c r="LF291" i="23"/>
  <c r="LF292" i="23" s="1"/>
  <c r="LF305" i="23"/>
  <c r="LE307" i="23"/>
  <c r="LE308" i="23"/>
  <c r="GP7" i="23"/>
  <c r="GP6" i="23"/>
  <c r="BP6" i="23"/>
  <c r="BP7" i="23"/>
  <c r="EP305" i="23"/>
  <c r="EO308" i="23"/>
  <c r="EP291" i="23"/>
  <c r="EP292" i="23" s="1"/>
  <c r="EO307" i="23"/>
  <c r="GQ188" i="23"/>
  <c r="GQ20" i="23"/>
  <c r="GQ21" i="23"/>
  <c r="EK291" i="23"/>
  <c r="EK292" i="23" s="1"/>
  <c r="EJ307" i="23"/>
  <c r="EJ308" i="23"/>
  <c r="EK305" i="23"/>
  <c r="CO308" i="23"/>
  <c r="CP291" i="23"/>
  <c r="CP292" i="23" s="1"/>
  <c r="CP305" i="23"/>
  <c r="CO307" i="23"/>
  <c r="GU21" i="23"/>
  <c r="GU20" i="23"/>
  <c r="GU188" i="23"/>
  <c r="NX6" i="23"/>
  <c r="NX7" i="23"/>
  <c r="KC21" i="23"/>
  <c r="KC188" i="23"/>
  <c r="KC20" i="23"/>
  <c r="NZ6" i="23"/>
  <c r="NZ7" i="23"/>
  <c r="FQ6" i="23"/>
  <c r="FQ7" i="23"/>
  <c r="JO307" i="23"/>
  <c r="JO308" i="23"/>
  <c r="JP305" i="23"/>
  <c r="JP291" i="23"/>
  <c r="JP292" i="23" s="1"/>
  <c r="GY305" i="23"/>
  <c r="GX308" i="23"/>
  <c r="GX307" i="23"/>
  <c r="GY291" i="23"/>
  <c r="GY292" i="23" s="1"/>
  <c r="FC7" i="23"/>
  <c r="FC6" i="23"/>
  <c r="EN20" i="23"/>
  <c r="EN21" i="23"/>
  <c r="EN188" i="23"/>
  <c r="GO188" i="23"/>
  <c r="GO20" i="23"/>
  <c r="GO21" i="23"/>
  <c r="LS7" i="23"/>
  <c r="LS6" i="23"/>
  <c r="JJ188" i="23"/>
  <c r="JJ21" i="23"/>
  <c r="JJ20" i="23"/>
  <c r="JL21" i="23"/>
  <c r="JL20" i="23"/>
  <c r="JL188" i="23"/>
  <c r="GZ6" i="23"/>
  <c r="GZ7" i="23"/>
  <c r="DA291" i="23"/>
  <c r="DA292" i="23" s="1"/>
  <c r="DA305" i="23"/>
  <c r="CZ308" i="23"/>
  <c r="CZ307" i="23"/>
  <c r="LL188" i="23"/>
  <c r="LL20" i="23"/>
  <c r="LL21" i="23"/>
  <c r="JA6" i="23"/>
  <c r="JA7" i="23"/>
  <c r="DR7" i="23"/>
  <c r="DR6" i="23"/>
  <c r="JS21" i="23"/>
  <c r="JS20" i="23"/>
  <c r="JS188" i="23"/>
  <c r="AO6" i="23"/>
  <c r="AO7" i="23"/>
  <c r="JM291" i="23"/>
  <c r="JM292" i="23" s="1"/>
  <c r="JL308" i="23"/>
  <c r="JL307" i="23"/>
  <c r="JM305" i="23"/>
  <c r="GI308" i="23"/>
  <c r="GJ291" i="23"/>
  <c r="GJ292" i="23" s="1"/>
  <c r="GJ305" i="23"/>
  <c r="GI307" i="23"/>
  <c r="OM291" i="23"/>
  <c r="OM292" i="23" s="1"/>
  <c r="OL307" i="23"/>
  <c r="OM305" i="23"/>
  <c r="OL308" i="23"/>
  <c r="KU7" i="23"/>
  <c r="KU6" i="23"/>
  <c r="KO308" i="23"/>
  <c r="KP291" i="23"/>
  <c r="KP292" i="23" s="1"/>
  <c r="KP305" i="23"/>
  <c r="KO307" i="23"/>
  <c r="EV188" i="23"/>
  <c r="EV20" i="23"/>
  <c r="EV21" i="23"/>
  <c r="ME305" i="23"/>
  <c r="ME291" i="23"/>
  <c r="ME292" i="23" s="1"/>
  <c r="MD307" i="23"/>
  <c r="MD308" i="23"/>
  <c r="IV305" i="23"/>
  <c r="IU307" i="23"/>
  <c r="IU308" i="23"/>
  <c r="IV291" i="23"/>
  <c r="IV292" i="23" s="1"/>
  <c r="DO21" i="23"/>
  <c r="DO188" i="23"/>
  <c r="DO20" i="23"/>
  <c r="NY308" i="23"/>
  <c r="NZ291" i="23"/>
  <c r="NZ292" i="23" s="1"/>
  <c r="NZ305" i="23"/>
  <c r="NY307" i="23"/>
  <c r="JN308" i="23"/>
  <c r="JN307" i="23"/>
  <c r="JO291" i="23"/>
  <c r="JO292" i="23" s="1"/>
  <c r="JO305" i="23"/>
  <c r="HC308" i="23"/>
  <c r="HC307" i="23"/>
  <c r="HD291" i="23"/>
  <c r="HD292" i="23" s="1"/>
  <c r="HD305" i="23"/>
  <c r="P21" i="23"/>
  <c r="P20" i="23"/>
  <c r="CX307" i="23"/>
  <c r="CY305" i="23"/>
  <c r="CY291" i="23"/>
  <c r="CY292" i="23" s="1"/>
  <c r="CX308" i="23"/>
  <c r="LI21" i="23"/>
  <c r="LI20" i="23"/>
  <c r="LI188" i="23"/>
  <c r="MY305" i="23"/>
  <c r="MY291" i="23"/>
  <c r="MY292" i="23" s="1"/>
  <c r="MX308" i="23"/>
  <c r="MX307" i="23"/>
  <c r="HM291" i="23"/>
  <c r="HM292" i="23" s="1"/>
  <c r="HL307" i="23"/>
  <c r="HM305" i="23"/>
  <c r="HL308" i="23"/>
  <c r="DB307" i="23"/>
  <c r="DC305" i="23"/>
  <c r="DB308" i="23"/>
  <c r="DC291" i="23"/>
  <c r="DC292" i="23" s="1"/>
  <c r="MC305" i="23"/>
  <c r="MC291" i="23"/>
  <c r="MC292" i="23" s="1"/>
  <c r="MB308" i="23"/>
  <c r="MB307" i="23"/>
  <c r="HJ308" i="23"/>
  <c r="HJ307" i="23"/>
  <c r="HK291" i="23"/>
  <c r="HK292" i="23" s="1"/>
  <c r="HK305" i="23"/>
  <c r="LK6" i="23"/>
  <c r="LK7" i="23"/>
  <c r="JM308" i="23"/>
  <c r="JN291" i="23"/>
  <c r="JN292" i="23" s="1"/>
  <c r="JN305" i="23"/>
  <c r="JM307" i="23"/>
  <c r="FA20" i="23"/>
  <c r="FA21" i="23"/>
  <c r="FA188" i="23"/>
  <c r="HE21" i="23"/>
  <c r="HE188" i="23"/>
  <c r="HE20" i="23"/>
  <c r="IR307" i="23"/>
  <c r="IS305" i="23"/>
  <c r="IR308" i="23"/>
  <c r="IS291" i="23"/>
  <c r="IS292" i="23" s="1"/>
  <c r="AX21" i="23"/>
  <c r="AX188" i="23"/>
  <c r="AX20" i="23"/>
  <c r="OL291" i="23"/>
  <c r="OL292" i="23" s="1"/>
  <c r="OK307" i="23"/>
  <c r="OL305" i="23"/>
  <c r="OK308" i="23"/>
  <c r="BN6" i="23"/>
  <c r="BN7" i="23"/>
  <c r="OC305" i="23"/>
  <c r="OC291" i="23"/>
  <c r="OC292" i="23" s="1"/>
  <c r="OB307" i="23"/>
  <c r="OB308" i="23"/>
  <c r="HY7" i="23"/>
  <c r="HY6" i="23"/>
  <c r="KG307" i="23"/>
  <c r="KG308" i="23"/>
  <c r="KH291" i="23"/>
  <c r="KH292" i="23" s="1"/>
  <c r="KH305" i="23"/>
  <c r="OI20" i="23"/>
  <c r="OI21" i="23"/>
  <c r="OI188" i="23"/>
  <c r="V20" i="23"/>
  <c r="V21" i="23"/>
  <c r="IQ308" i="23"/>
  <c r="IR291" i="23"/>
  <c r="IR292" i="23" s="1"/>
  <c r="IQ307" i="23"/>
  <c r="IR305" i="23"/>
  <c r="FZ305" i="23"/>
  <c r="FZ291" i="23"/>
  <c r="FZ292" i="23" s="1"/>
  <c r="FY308" i="23"/>
  <c r="FY307" i="23"/>
  <c r="HX20" i="23"/>
  <c r="HX188" i="23"/>
  <c r="HX21" i="23"/>
  <c r="MR6" i="23"/>
  <c r="MR7" i="23"/>
  <c r="JU20" i="23"/>
  <c r="JU188" i="23"/>
  <c r="JU21" i="23"/>
  <c r="JF20" i="23"/>
  <c r="JF21" i="23"/>
  <c r="JF188" i="23"/>
  <c r="KR305" i="23"/>
  <c r="KR291" i="23"/>
  <c r="KR292" i="23" s="1"/>
  <c r="KQ307" i="23"/>
  <c r="KQ308" i="23"/>
  <c r="MW6" i="23"/>
  <c r="MW7" i="23"/>
  <c r="AQ7" i="23"/>
  <c r="AQ6" i="23"/>
  <c r="GM188" i="23"/>
  <c r="GM21" i="23"/>
  <c r="GM20" i="23"/>
  <c r="GO307" i="23"/>
  <c r="GO308" i="23"/>
  <c r="GP305" i="23"/>
  <c r="GP291" i="23"/>
  <c r="GP292" i="23" s="1"/>
  <c r="IO308" i="23"/>
  <c r="IP305" i="23"/>
  <c r="IP291" i="23"/>
  <c r="IP292" i="23" s="1"/>
  <c r="IO307" i="23"/>
  <c r="I307" i="23"/>
  <c r="I308" i="23"/>
  <c r="J291" i="23"/>
  <c r="J292" i="23" s="1"/>
  <c r="J305" i="23"/>
  <c r="IK305" i="23"/>
  <c r="IJ307" i="23"/>
  <c r="IK291" i="23"/>
  <c r="IK292" i="23" s="1"/>
  <c r="IJ308" i="23"/>
  <c r="N20" i="23"/>
  <c r="N21" i="23"/>
  <c r="M291" i="23"/>
  <c r="M292" i="23" s="1"/>
  <c r="L308" i="23"/>
  <c r="L307" i="23"/>
  <c r="M305" i="23"/>
  <c r="AX307" i="23"/>
  <c r="AX308" i="23"/>
  <c r="AY291" i="23"/>
  <c r="AY292" i="23" s="1"/>
  <c r="AY305" i="23"/>
  <c r="IM6" i="23"/>
  <c r="IM7" i="23"/>
  <c r="JW6" i="23"/>
  <c r="JW7" i="23"/>
  <c r="GL188" i="23"/>
  <c r="GL20" i="23"/>
  <c r="GL21" i="23"/>
  <c r="EF291" i="23"/>
  <c r="EF292" i="23" s="1"/>
  <c r="EE307" i="23"/>
  <c r="EE308" i="23"/>
  <c r="EF305" i="23"/>
  <c r="GC21" i="23"/>
  <c r="GC20" i="23"/>
  <c r="GC188" i="23"/>
  <c r="CQ307" i="23"/>
  <c r="CR305" i="23"/>
  <c r="CQ308" i="23"/>
  <c r="CR291" i="23"/>
  <c r="CR292" i="23" s="1"/>
  <c r="MX21" i="23"/>
  <c r="MX20" i="23"/>
  <c r="MX188" i="23"/>
  <c r="HB188" i="23"/>
  <c r="HB20" i="23"/>
  <c r="HB21" i="23"/>
  <c r="BE188" i="23"/>
  <c r="BE20" i="23"/>
  <c r="BE21" i="23"/>
  <c r="LF20" i="23"/>
  <c r="LF188" i="23"/>
  <c r="LF21" i="23"/>
  <c r="JJ6" i="23"/>
  <c r="JJ7" i="23"/>
  <c r="EB188" i="23"/>
  <c r="EB20" i="23"/>
  <c r="EB21" i="23"/>
  <c r="IC21" i="23"/>
  <c r="IC20" i="23"/>
  <c r="IC188" i="23"/>
  <c r="MD6" i="23"/>
  <c r="MD7" i="23"/>
  <c r="OH6" i="23"/>
  <c r="OH7" i="23"/>
  <c r="FM20" i="23"/>
  <c r="FM188" i="23"/>
  <c r="FM21" i="23"/>
  <c r="HQ307" i="23"/>
  <c r="HR291" i="23"/>
  <c r="HR292" i="23" s="1"/>
  <c r="HQ308" i="23"/>
  <c r="HR305" i="23"/>
  <c r="BE291" i="23"/>
  <c r="BE292" i="23" s="1"/>
  <c r="BD308" i="23"/>
  <c r="BE305" i="23"/>
  <c r="BD307" i="23"/>
  <c r="NY6" i="23"/>
  <c r="NY7" i="23"/>
  <c r="FE305" i="23"/>
  <c r="FD307" i="23"/>
  <c r="FE291" i="23"/>
  <c r="FE292" i="23" s="1"/>
  <c r="FD308" i="23"/>
  <c r="Z21" i="23"/>
  <c r="Z20" i="23"/>
  <c r="LZ6" i="23"/>
  <c r="LZ7" i="23"/>
  <c r="EK7" i="23"/>
  <c r="EK6" i="23"/>
  <c r="LM305" i="23"/>
  <c r="LL308" i="23"/>
  <c r="LM291" i="23"/>
  <c r="LM292" i="23" s="1"/>
  <c r="LL307" i="23"/>
  <c r="IN7" i="23"/>
  <c r="IN6" i="23"/>
  <c r="LZ21" i="23"/>
  <c r="LZ188" i="23"/>
  <c r="LZ20" i="23"/>
  <c r="DK6" i="23"/>
  <c r="DK7" i="23"/>
  <c r="FC308" i="23"/>
  <c r="FD305" i="23"/>
  <c r="FC307" i="23"/>
  <c r="FD291" i="23"/>
  <c r="FD292" i="23" s="1"/>
  <c r="FL20" i="23"/>
  <c r="FL21" i="23"/>
  <c r="FL188" i="23"/>
  <c r="M308" i="23"/>
  <c r="N305" i="23"/>
  <c r="M307" i="23"/>
  <c r="N291" i="23"/>
  <c r="N292" i="23" s="1"/>
  <c r="NC20" i="23"/>
  <c r="NC21" i="23"/>
  <c r="NC188" i="23"/>
  <c r="EQ6" i="23"/>
  <c r="EQ7" i="23"/>
  <c r="GI7" i="23"/>
  <c r="GI6" i="23"/>
  <c r="V308" i="23"/>
  <c r="W305" i="23"/>
  <c r="CO291" i="23"/>
  <c r="CO292" i="23" s="1"/>
  <c r="CN308" i="23"/>
  <c r="CN307" i="23"/>
  <c r="CO305" i="23"/>
  <c r="DN307" i="23"/>
  <c r="DO291" i="23"/>
  <c r="DO292" i="23" s="1"/>
  <c r="DN308" i="23"/>
  <c r="DO305" i="23"/>
  <c r="FI21" i="23"/>
  <c r="FI188" i="23"/>
  <c r="FI20" i="23"/>
  <c r="BD305" i="23"/>
  <c r="BD291" i="23"/>
  <c r="BD292" i="23" s="1"/>
  <c r="BC308" i="23"/>
  <c r="BC307" i="23"/>
  <c r="EF21" i="23"/>
  <c r="EF188" i="23"/>
  <c r="EF20" i="23"/>
  <c r="FP21" i="23"/>
  <c r="FP20" i="23"/>
  <c r="FP188" i="23"/>
  <c r="KY20" i="23"/>
  <c r="KY21" i="23"/>
  <c r="KY188" i="23"/>
  <c r="LA188" i="23"/>
  <c r="LA20" i="23"/>
  <c r="LA21" i="23"/>
  <c r="EO20" i="23"/>
  <c r="EO188" i="23"/>
  <c r="EO21" i="23"/>
  <c r="OL6" i="23"/>
  <c r="OL7" i="23"/>
  <c r="AC6" i="23"/>
  <c r="AC7" i="23"/>
  <c r="BE7" i="23"/>
  <c r="BE6" i="23"/>
  <c r="AI6" i="23"/>
  <c r="AI7" i="23"/>
  <c r="KV20" i="23"/>
  <c r="KV21" i="23"/>
  <c r="KV188" i="23"/>
  <c r="JR21" i="23"/>
  <c r="JR20" i="23"/>
  <c r="JR188" i="23"/>
  <c r="BJ7" i="23"/>
  <c r="BJ6" i="23"/>
  <c r="BI307" i="23"/>
  <c r="BJ291" i="23"/>
  <c r="BJ292" i="23" s="1"/>
  <c r="BJ305" i="23"/>
  <c r="BI308" i="23"/>
  <c r="JG21" i="23"/>
  <c r="JG20" i="23"/>
  <c r="JG188" i="23"/>
  <c r="GR305" i="23"/>
  <c r="GR291" i="23"/>
  <c r="GR292" i="23" s="1"/>
  <c r="GQ307" i="23"/>
  <c r="GQ308" i="23"/>
  <c r="KE6" i="23"/>
  <c r="KE7" i="23"/>
  <c r="OL20" i="23"/>
  <c r="OL21" i="23"/>
  <c r="OL188" i="23"/>
  <c r="CW20" i="23"/>
  <c r="CW21" i="23"/>
  <c r="CW188" i="23"/>
  <c r="LY6" i="23"/>
  <c r="LY7" i="23"/>
  <c r="EA6" i="23"/>
  <c r="EA7" i="23"/>
  <c r="JF7" i="23"/>
  <c r="JF6" i="23"/>
  <c r="GA20" i="23"/>
  <c r="GA188" i="23"/>
  <c r="GA21" i="23"/>
  <c r="AL291" i="23"/>
  <c r="AL292" i="23" s="1"/>
  <c r="AK307" i="23"/>
  <c r="AL305" i="23"/>
  <c r="AK308" i="23"/>
  <c r="JU6" i="23"/>
  <c r="JU7" i="23"/>
  <c r="FK21" i="23"/>
  <c r="FK188" i="23"/>
  <c r="FK20" i="23"/>
  <c r="JQ308" i="23"/>
  <c r="JR305" i="23"/>
  <c r="JQ307" i="23"/>
  <c r="JR291" i="23"/>
  <c r="JR292" i="23" s="1"/>
  <c r="JD20" i="23"/>
  <c r="JD21" i="23"/>
  <c r="JD188" i="23"/>
  <c r="EH6" i="23"/>
  <c r="EH7" i="23"/>
  <c r="CN20" i="23"/>
  <c r="CN188" i="23"/>
  <c r="CN21" i="23"/>
  <c r="CL7" i="23"/>
  <c r="CL6" i="23"/>
  <c r="GO6" i="23"/>
  <c r="GO7" i="23"/>
  <c r="DX21" i="23"/>
  <c r="DX20" i="23"/>
  <c r="DX188" i="23"/>
  <c r="HK6" i="23"/>
  <c r="HK7" i="23"/>
  <c r="FG188" i="23"/>
  <c r="FG20" i="23"/>
  <c r="FG21" i="23"/>
  <c r="NS6" i="23"/>
  <c r="NS7" i="23"/>
  <c r="M20" i="23"/>
  <c r="M21" i="23"/>
  <c r="FS20" i="23"/>
  <c r="FS21" i="23"/>
  <c r="H308" i="23"/>
  <c r="I305" i="23"/>
  <c r="AA305" i="23"/>
  <c r="Z308" i="23"/>
  <c r="KX7" i="23"/>
  <c r="KX6" i="23"/>
  <c r="BQ21" i="23"/>
  <c r="BQ188" i="23"/>
  <c r="BQ20" i="23"/>
  <c r="KK305" i="23"/>
  <c r="KJ307" i="23"/>
  <c r="KJ308" i="23"/>
  <c r="KK291" i="23"/>
  <c r="KK292" i="23" s="1"/>
  <c r="DS7" i="23"/>
  <c r="DS6" i="23"/>
  <c r="CU307" i="23"/>
  <c r="CV305" i="23"/>
  <c r="CU308" i="23"/>
  <c r="CV291" i="23"/>
  <c r="CV292" i="23" s="1"/>
  <c r="JJ291" i="23"/>
  <c r="JJ292" i="23" s="1"/>
  <c r="JJ305" i="23"/>
  <c r="JI308" i="23"/>
  <c r="JI307" i="23"/>
  <c r="GB308" i="23"/>
  <c r="GC291" i="23"/>
  <c r="GC292" i="23" s="1"/>
  <c r="GC305" i="23"/>
  <c r="GB307" i="23"/>
  <c r="FV6" i="23"/>
  <c r="FV7" i="23"/>
  <c r="NO291" i="23"/>
  <c r="NO292" i="23" s="1"/>
  <c r="NO305" i="23"/>
  <c r="NN307" i="23"/>
  <c r="NN308" i="23"/>
  <c r="CD21" i="23"/>
  <c r="CD188" i="23"/>
  <c r="CD20" i="23"/>
  <c r="FI7" i="23"/>
  <c r="FI6" i="23"/>
  <c r="CU188" i="23"/>
  <c r="CU21" i="23"/>
  <c r="CU20" i="23"/>
  <c r="HT307" i="23"/>
  <c r="HU305" i="23"/>
  <c r="HT308" i="23"/>
  <c r="HU291" i="23"/>
  <c r="HU292" i="23" s="1"/>
  <c r="KM188" i="23"/>
  <c r="KM21" i="23"/>
  <c r="KM20" i="23"/>
  <c r="FJ305" i="23"/>
  <c r="FJ291" i="23"/>
  <c r="FJ292" i="23" s="1"/>
  <c r="FI307" i="23"/>
  <c r="FI308" i="23"/>
  <c r="GT6" i="23"/>
  <c r="GT7" i="23"/>
  <c r="V6" i="23"/>
  <c r="V7" i="23"/>
  <c r="DP20" i="23"/>
  <c r="DP188" i="23"/>
  <c r="DP21" i="23"/>
  <c r="EL188" i="23"/>
  <c r="EL20" i="23"/>
  <c r="EL21" i="23"/>
  <c r="NP305" i="23"/>
  <c r="NP291" i="23"/>
  <c r="NP292" i="23" s="1"/>
  <c r="NO308" i="23"/>
  <c r="NO307" i="23"/>
  <c r="P291" i="23"/>
  <c r="P292" i="23" s="1"/>
  <c r="O308" i="23"/>
  <c r="P305" i="23"/>
  <c r="O307" i="23"/>
  <c r="Z291" i="23"/>
  <c r="Z292" i="23" s="1"/>
  <c r="Z305" i="23"/>
  <c r="Y307" i="23"/>
  <c r="Y308" i="23"/>
  <c r="HE7" i="23"/>
  <c r="HE6" i="23"/>
  <c r="KN6" i="23"/>
  <c r="KN7" i="23"/>
  <c r="JH6" i="23"/>
  <c r="JH7" i="23"/>
  <c r="FX7" i="23"/>
  <c r="FX6" i="23"/>
  <c r="LV308" i="23"/>
  <c r="LW291" i="23"/>
  <c r="LW292" i="23" s="1"/>
  <c r="LV307" i="23"/>
  <c r="LW305" i="23"/>
  <c r="CD6" i="23"/>
  <c r="CD7" i="23"/>
  <c r="AU21" i="23"/>
  <c r="AU188" i="23"/>
  <c r="AU20" i="23"/>
  <c r="HQ6" i="23"/>
  <c r="HQ7" i="23"/>
  <c r="EC291" i="23"/>
  <c r="EC292" i="23" s="1"/>
  <c r="EB307" i="23"/>
  <c r="EB308" i="23"/>
  <c r="EC305" i="23"/>
  <c r="BL7" i="23"/>
  <c r="BL6" i="23"/>
  <c r="FG6" i="23"/>
  <c r="FG7" i="23"/>
  <c r="CP20" i="23"/>
  <c r="CP21" i="23"/>
  <c r="CP188" i="23"/>
  <c r="MQ188" i="23"/>
  <c r="MQ21" i="23"/>
  <c r="MQ20" i="23"/>
  <c r="BX6" i="23"/>
  <c r="BX7" i="23"/>
  <c r="JW307" i="23"/>
  <c r="JX291" i="23"/>
  <c r="JX292" i="23" s="1"/>
  <c r="JW308" i="23"/>
  <c r="JX305" i="23"/>
  <c r="GH21" i="23"/>
  <c r="GH188" i="23"/>
  <c r="GH20" i="23"/>
  <c r="LQ6" i="23"/>
  <c r="LQ7" i="23"/>
  <c r="BB20" i="23"/>
  <c r="BB188" i="23"/>
  <c r="BB21" i="23"/>
  <c r="JK291" i="23"/>
  <c r="JK292" i="23" s="1"/>
  <c r="JK305" i="23"/>
  <c r="JJ308" i="23"/>
  <c r="JJ307" i="23"/>
  <c r="CI307" i="23"/>
  <c r="CJ291" i="23"/>
  <c r="CJ292" i="23" s="1"/>
  <c r="CI308" i="23"/>
  <c r="CJ305" i="23"/>
  <c r="KX20" i="23"/>
  <c r="KX21" i="23"/>
  <c r="KX188" i="23"/>
  <c r="EX6" i="23"/>
  <c r="EX7" i="23"/>
  <c r="IE20" i="23"/>
  <c r="IE188" i="23"/>
  <c r="IE21" i="23"/>
  <c r="AJ291" i="23"/>
  <c r="AJ292" i="23" s="1"/>
  <c r="AJ305" i="23"/>
  <c r="AI307" i="23"/>
  <c r="AI308" i="23"/>
  <c r="U20" i="23"/>
  <c r="U21" i="23"/>
  <c r="BV21" i="23"/>
  <c r="BV188" i="23"/>
  <c r="BV20" i="23"/>
  <c r="BJ188" i="23"/>
  <c r="BJ20" i="23"/>
  <c r="BJ21" i="23"/>
  <c r="IM305" i="23"/>
  <c r="IL308" i="23"/>
  <c r="IM291" i="23"/>
  <c r="IM292" i="23" s="1"/>
  <c r="IL307" i="23"/>
  <c r="FN308" i="23"/>
  <c r="FO291" i="23"/>
  <c r="FO292" i="23" s="1"/>
  <c r="FN307" i="23"/>
  <c r="FO305" i="23"/>
  <c r="FW291" i="23"/>
  <c r="FW292" i="23" s="1"/>
  <c r="FV307" i="23"/>
  <c r="FV308" i="23"/>
  <c r="FW305" i="23"/>
  <c r="BU21" i="23"/>
  <c r="BU20" i="23"/>
  <c r="BU188" i="23"/>
  <c r="DS308" i="23"/>
  <c r="DT291" i="23"/>
  <c r="DT292" i="23" s="1"/>
  <c r="DT305" i="23"/>
  <c r="DS307" i="23"/>
  <c r="FN7" i="23"/>
  <c r="FN6" i="23"/>
  <c r="MB20" i="23"/>
  <c r="MB21" i="23"/>
  <c r="MB188" i="23"/>
  <c r="Y20" i="23"/>
  <c r="Y21" i="23"/>
  <c r="IA6" i="23"/>
  <c r="IA7" i="23"/>
  <c r="HF20" i="23"/>
  <c r="HF21" i="23"/>
  <c r="HF188" i="23"/>
  <c r="MR308" i="23"/>
  <c r="MS305" i="23"/>
  <c r="MR307" i="23"/>
  <c r="MS291" i="23"/>
  <c r="MS292" i="23" s="1"/>
  <c r="NR7" i="23"/>
  <c r="NR6" i="23"/>
  <c r="MG6" i="23"/>
  <c r="MG7" i="23"/>
  <c r="DB291" i="23"/>
  <c r="DB292" i="23" s="1"/>
  <c r="DA307" i="23"/>
  <c r="DA308" i="23"/>
  <c r="DB305" i="23"/>
  <c r="CC188" i="23"/>
  <c r="CC21" i="23"/>
  <c r="CC20" i="23"/>
  <c r="ET20" i="23"/>
  <c r="ET188" i="23"/>
  <c r="ET21" i="23"/>
  <c r="NI305" i="23"/>
  <c r="NI291" i="23"/>
  <c r="NI292" i="23" s="1"/>
  <c r="NH307" i="23"/>
  <c r="NH308" i="23"/>
  <c r="JD6" i="23"/>
  <c r="JD7" i="23"/>
  <c r="MF20" i="23"/>
  <c r="MF188" i="23"/>
  <c r="MF21" i="23"/>
  <c r="BA307" i="23"/>
  <c r="BA308" i="23"/>
  <c r="BB291" i="23"/>
  <c r="BB292" i="23" s="1"/>
  <c r="BB305" i="23"/>
  <c r="NC305" i="23"/>
  <c r="NB308" i="23"/>
  <c r="NC291" i="23"/>
  <c r="NC292" i="23" s="1"/>
  <c r="NB307" i="23"/>
  <c r="BT20" i="23"/>
  <c r="BT188" i="23"/>
  <c r="BT21" i="23"/>
  <c r="LW20" i="23"/>
  <c r="LW188" i="23"/>
  <c r="LW21" i="23"/>
  <c r="NU291" i="23"/>
  <c r="NU292" i="23" s="1"/>
  <c r="NT307" i="23"/>
  <c r="NU305" i="23"/>
  <c r="NT308" i="23"/>
  <c r="MM307" i="23"/>
  <c r="MM308" i="23"/>
  <c r="MN291" i="23"/>
  <c r="MN292" i="23" s="1"/>
  <c r="MN305" i="23"/>
  <c r="DH291" i="23"/>
  <c r="DH292" i="23" s="1"/>
  <c r="DG308" i="23"/>
  <c r="DH305" i="23"/>
  <c r="DG307" i="23"/>
  <c r="EA21" i="23"/>
  <c r="EA20" i="23"/>
  <c r="EA188" i="23"/>
  <c r="EM291" i="23"/>
  <c r="EM292" i="23" s="1"/>
  <c r="EL308" i="23"/>
  <c r="EL307" i="23"/>
  <c r="EM305" i="23"/>
  <c r="F20" i="23"/>
  <c r="F21" i="23"/>
  <c r="HJ20" i="23"/>
  <c r="HJ188" i="23"/>
  <c r="HJ21" i="23"/>
  <c r="GW291" i="23"/>
  <c r="GW292" i="23" s="1"/>
  <c r="GW305" i="23"/>
  <c r="GV308" i="23"/>
  <c r="GV307" i="23"/>
  <c r="LE7" i="23"/>
  <c r="LE6" i="23"/>
  <c r="HW6" i="23"/>
  <c r="HW7" i="23"/>
  <c r="OA6" i="23"/>
  <c r="OA7" i="23"/>
  <c r="OF188" i="23"/>
  <c r="OF21" i="23"/>
  <c r="OF20" i="23"/>
  <c r="LX307" i="23"/>
  <c r="LY305" i="23"/>
  <c r="LY291" i="23"/>
  <c r="LY292" i="23" s="1"/>
  <c r="LX308" i="23"/>
  <c r="IG308" i="23"/>
  <c r="IG307" i="23"/>
  <c r="IH291" i="23"/>
  <c r="IH292" i="23" s="1"/>
  <c r="IH305" i="23"/>
  <c r="KU188" i="23"/>
  <c r="KU20" i="23"/>
  <c r="KU21" i="23"/>
  <c r="JC308" i="23"/>
  <c r="JD291" i="23"/>
  <c r="JD292" i="23" s="1"/>
  <c r="JC307" i="23"/>
  <c r="JD305" i="23"/>
  <c r="HA20" i="23"/>
  <c r="HA21" i="23"/>
  <c r="HA188" i="23"/>
  <c r="CF291" i="23"/>
  <c r="CF292" i="23" s="1"/>
  <c r="CE307" i="23"/>
  <c r="CE308" i="23"/>
  <c r="CF305" i="23"/>
  <c r="NK291" i="23"/>
  <c r="NK292" i="23" s="1"/>
  <c r="NK305" i="23"/>
  <c r="NJ308" i="23"/>
  <c r="NJ307" i="23"/>
  <c r="KL21" i="23"/>
  <c r="KL188" i="23"/>
  <c r="KL20" i="23"/>
  <c r="OG188" i="23"/>
  <c r="OG20" i="23"/>
  <c r="OG21" i="23"/>
  <c r="CA21" i="23"/>
  <c r="CA188" i="23"/>
  <c r="CA20" i="23"/>
  <c r="BK308" i="23"/>
  <c r="BL291" i="23"/>
  <c r="BL292" i="23" s="1"/>
  <c r="BK307" i="23"/>
  <c r="BL305" i="23"/>
  <c r="ML21" i="23"/>
  <c r="ML20" i="23"/>
  <c r="ML188" i="23"/>
  <c r="NY305" i="23"/>
  <c r="NY291" i="23"/>
  <c r="NY292" i="23" s="1"/>
  <c r="NX308" i="23"/>
  <c r="NX307" i="23"/>
  <c r="IJ21" i="23"/>
  <c r="IJ20" i="23"/>
  <c r="IJ188" i="23"/>
  <c r="JI20" i="23"/>
  <c r="JI188" i="23"/>
  <c r="JI21" i="23"/>
  <c r="JK188" i="23"/>
  <c r="JK20" i="23"/>
  <c r="JK21" i="23"/>
  <c r="FA305" i="23"/>
  <c r="EZ307" i="23"/>
  <c r="FA291" i="23"/>
  <c r="FA292" i="23" s="1"/>
  <c r="EZ308" i="23"/>
  <c r="EG307" i="23"/>
  <c r="EH305" i="23"/>
  <c r="EH291" i="23"/>
  <c r="EH292" i="23" s="1"/>
  <c r="EG308" i="23"/>
  <c r="NZ20" i="23"/>
  <c r="NZ21" i="23"/>
  <c r="NZ188" i="23"/>
  <c r="NU188" i="23"/>
  <c r="NU20" i="23"/>
  <c r="NU21" i="23"/>
  <c r="NS307" i="23"/>
  <c r="NT305" i="23"/>
  <c r="NS308" i="23"/>
  <c r="NT291" i="23"/>
  <c r="NT292" i="23" s="1"/>
  <c r="HC305" i="23"/>
  <c r="HB308" i="23"/>
  <c r="HC291" i="23"/>
  <c r="HC292" i="23" s="1"/>
  <c r="HB307" i="23"/>
  <c r="CC307" i="23"/>
  <c r="CC308" i="23"/>
  <c r="CD305" i="23"/>
  <c r="CD291" i="23"/>
  <c r="CD292" i="23" s="1"/>
  <c r="KQ188" i="23"/>
  <c r="KQ21" i="23"/>
  <c r="KQ20" i="23"/>
  <c r="JA307" i="23"/>
  <c r="JB291" i="23"/>
  <c r="JB292" i="23" s="1"/>
  <c r="JA308" i="23"/>
  <c r="JB305" i="23"/>
  <c r="ME307" i="23"/>
  <c r="MF305" i="23"/>
  <c r="ME308" i="23"/>
  <c r="MF291" i="23"/>
  <c r="MF292" i="23" s="1"/>
  <c r="LH21" i="23"/>
  <c r="LH188" i="23"/>
  <c r="LH20" i="23"/>
  <c r="DE7" i="23"/>
  <c r="DE6" i="23"/>
  <c r="BK291" i="23"/>
  <c r="BK292" i="23" s="1"/>
  <c r="BJ308" i="23"/>
  <c r="BK305" i="23"/>
  <c r="BJ307" i="23"/>
  <c r="IZ20" i="23"/>
  <c r="IZ21" i="23"/>
  <c r="IZ188" i="23"/>
  <c r="NQ20" i="23"/>
  <c r="NQ188" i="23"/>
  <c r="NQ21" i="23"/>
  <c r="KW20" i="23"/>
  <c r="KW21" i="23"/>
  <c r="KW188" i="23"/>
  <c r="GC7" i="23"/>
  <c r="GC6" i="23"/>
  <c r="BG21" i="23"/>
  <c r="BG188" i="23"/>
  <c r="BG20" i="23"/>
  <c r="LT6" i="23"/>
  <c r="LT7" i="23"/>
  <c r="CB20" i="23"/>
  <c r="CB188" i="23"/>
  <c r="CB21" i="23"/>
  <c r="HO6" i="23"/>
  <c r="HO7" i="23"/>
  <c r="HT291" i="23"/>
  <c r="HT292" i="23" s="1"/>
  <c r="HS308" i="23"/>
  <c r="HS307" i="23"/>
  <c r="HT305" i="23"/>
  <c r="BS188" i="23"/>
  <c r="BS21" i="23"/>
  <c r="BS20" i="23"/>
  <c r="KF305" i="23"/>
  <c r="KE308" i="23"/>
  <c r="KE307" i="23"/>
  <c r="KF291" i="23"/>
  <c r="KF292" i="23" s="1"/>
  <c r="GH6" i="23"/>
  <c r="GH7" i="23"/>
  <c r="BW7" i="23"/>
  <c r="BW6" i="23"/>
  <c r="IO21" i="23"/>
  <c r="IO20" i="23"/>
  <c r="IO188" i="23"/>
  <c r="OJ7" i="23"/>
  <c r="OJ6" i="23"/>
  <c r="JO21" i="23"/>
  <c r="JO188" i="23"/>
  <c r="JO20" i="23"/>
  <c r="CU7" i="23"/>
  <c r="CU6" i="23"/>
  <c r="KH308" i="23"/>
  <c r="KH307" i="23"/>
  <c r="KI291" i="23"/>
  <c r="KI292" i="23" s="1"/>
  <c r="KI305" i="23"/>
  <c r="KS308" i="23"/>
  <c r="KS307" i="23"/>
  <c r="KT305" i="23"/>
  <c r="KT291" i="23"/>
  <c r="KT292" i="23" s="1"/>
  <c r="D6" i="23"/>
  <c r="D7" i="23"/>
  <c r="BY6" i="23"/>
  <c r="BY7" i="23"/>
  <c r="DS21" i="23"/>
  <c r="DS20" i="23"/>
  <c r="DS188" i="23"/>
  <c r="EG7" i="23"/>
  <c r="EG6" i="23"/>
  <c r="DJ291" i="23"/>
  <c r="DJ292" i="23" s="1"/>
  <c r="DI307" i="23"/>
  <c r="DI308" i="23"/>
  <c r="DJ305" i="23"/>
  <c r="CH7" i="23"/>
  <c r="CH6" i="23"/>
  <c r="D240" i="23"/>
  <c r="C39" i="17" s="1"/>
  <c r="E305" i="23"/>
  <c r="E306" i="23" s="1"/>
  <c r="F306" i="23" s="1"/>
  <c r="D308" i="23"/>
  <c r="MU6" i="23"/>
  <c r="MU7" i="23"/>
  <c r="JR6" i="23"/>
  <c r="JR7" i="23"/>
  <c r="AS308" i="23"/>
  <c r="AT305" i="23"/>
  <c r="AT291" i="23"/>
  <c r="AT292" i="23" s="1"/>
  <c r="AS307" i="23"/>
  <c r="CZ6" i="23"/>
  <c r="CZ7" i="23"/>
  <c r="DN20" i="23"/>
  <c r="DN21" i="23"/>
  <c r="DN188" i="23"/>
  <c r="GE7" i="23"/>
  <c r="GE6" i="23"/>
  <c r="AG305" i="23"/>
  <c r="AF308" i="23"/>
  <c r="AO305" i="23"/>
  <c r="AO291" i="23"/>
  <c r="AO292" i="23" s="1"/>
  <c r="AN308" i="23"/>
  <c r="AN307" i="23"/>
  <c r="DZ188" i="23"/>
  <c r="DZ21" i="23"/>
  <c r="DZ20" i="23"/>
  <c r="IK7" i="23"/>
  <c r="IK6" i="23"/>
  <c r="HR188" i="23"/>
  <c r="HR21" i="23"/>
  <c r="HR20" i="23"/>
  <c r="JK7" i="23"/>
  <c r="JK6" i="23"/>
  <c r="HU7" i="23"/>
  <c r="HU6" i="23"/>
  <c r="DN7" i="23"/>
  <c r="DN6" i="23"/>
  <c r="DA21" i="23"/>
  <c r="DA20" i="23"/>
  <c r="DA188" i="23"/>
  <c r="GH307" i="23"/>
  <c r="GI291" i="23"/>
  <c r="GI292" i="23" s="1"/>
  <c r="GH308" i="23"/>
  <c r="GI305" i="23"/>
  <c r="LW307" i="23"/>
  <c r="LX305" i="23"/>
  <c r="LW308" i="23"/>
  <c r="LX291" i="23"/>
  <c r="LX292" i="23" s="1"/>
  <c r="HX6" i="23"/>
  <c r="HX7" i="23"/>
  <c r="KS21" i="23"/>
  <c r="KS188" i="23"/>
  <c r="KS20" i="23"/>
  <c r="EA307" i="23"/>
  <c r="EB291" i="23"/>
  <c r="EB292" i="23" s="1"/>
  <c r="EA308" i="23"/>
  <c r="EB305" i="23"/>
  <c r="IR6" i="23"/>
  <c r="IR7" i="23"/>
  <c r="IU7" i="23"/>
  <c r="IU6" i="23"/>
  <c r="LG188" i="23"/>
  <c r="LG20" i="23"/>
  <c r="LG21" i="23"/>
  <c r="FZ6" i="23"/>
  <c r="FZ7" i="23"/>
  <c r="IZ308" i="23"/>
  <c r="JA291" i="23"/>
  <c r="JA292" i="23" s="1"/>
  <c r="JA305" i="23"/>
  <c r="IZ307" i="23"/>
  <c r="LR6" i="23"/>
  <c r="LR7" i="23"/>
  <c r="MI188" i="23"/>
  <c r="MI20" i="23"/>
  <c r="MI21" i="23"/>
  <c r="BY20" i="23"/>
  <c r="BY188" i="23"/>
  <c r="BY21" i="23"/>
  <c r="CA7" i="23"/>
  <c r="CA6" i="23"/>
  <c r="GV6" i="23"/>
  <c r="GV7" i="23"/>
  <c r="KB6" i="23"/>
  <c r="KB7" i="23"/>
  <c r="EE20" i="23"/>
  <c r="EE21" i="23"/>
  <c r="EE188" i="23"/>
  <c r="NK20" i="23"/>
  <c r="NK21" i="23"/>
  <c r="NK188" i="23"/>
  <c r="CQ7" i="23"/>
  <c r="CQ6" i="23"/>
  <c r="HD188" i="23"/>
  <c r="HD20" i="23"/>
  <c r="HD21" i="23"/>
  <c r="MS20" i="23"/>
  <c r="MS21" i="23"/>
  <c r="MS188" i="23"/>
  <c r="D21" i="23"/>
  <c r="D276" i="23"/>
  <c r="D20" i="23"/>
  <c r="KQ7" i="23"/>
  <c r="KQ6" i="23"/>
  <c r="DD6" i="23"/>
  <c r="DD7" i="23"/>
  <c r="GK188" i="23"/>
  <c r="GK20" i="23"/>
  <c r="GK21" i="23"/>
  <c r="BT305" i="23"/>
  <c r="BT291" i="23"/>
  <c r="BT292" i="23" s="1"/>
  <c r="BS308" i="23"/>
  <c r="BS307" i="23"/>
  <c r="EV7" i="23"/>
  <c r="EV6" i="23"/>
  <c r="FW7" i="23"/>
  <c r="FW6" i="23"/>
  <c r="CF188" i="23"/>
  <c r="CF21" i="23"/>
  <c r="CF20" i="23"/>
  <c r="OA307" i="23"/>
  <c r="OB291" i="23"/>
  <c r="OB292" i="23" s="1"/>
  <c r="OB305" i="23"/>
  <c r="OA308" i="23"/>
  <c r="ER305" i="23"/>
  <c r="ER291" i="23"/>
  <c r="ER292" i="23" s="1"/>
  <c r="EQ307" i="23"/>
  <c r="EQ308" i="23"/>
  <c r="MU21" i="23"/>
  <c r="MU20" i="23"/>
  <c r="MU188" i="23"/>
  <c r="IC307" i="23"/>
  <c r="IC308" i="23"/>
  <c r="ID305" i="23"/>
  <c r="ID291" i="23"/>
  <c r="ID292" i="23" s="1"/>
  <c r="CF6" i="23"/>
  <c r="CF7" i="23"/>
  <c r="DG21" i="23"/>
  <c r="DG20" i="23"/>
  <c r="DG188" i="23"/>
  <c r="LB291" i="23"/>
  <c r="LB292" i="23" s="1"/>
  <c r="LA307" i="23"/>
  <c r="LB305" i="23"/>
  <c r="LA308" i="23"/>
  <c r="GB7" i="23"/>
  <c r="GB6" i="23"/>
  <c r="BB7" i="23"/>
  <c r="BB6" i="23"/>
  <c r="MB7" i="23"/>
  <c r="MB6" i="23"/>
  <c r="FJ6" i="23"/>
  <c r="FJ7" i="23"/>
  <c r="DV7" i="23"/>
  <c r="DV6" i="23"/>
  <c r="KK308" i="23"/>
  <c r="KK307" i="23"/>
  <c r="KL291" i="23"/>
  <c r="KL292" i="23" s="1"/>
  <c r="KL305" i="23"/>
  <c r="OA291" i="23"/>
  <c r="OA292" i="23" s="1"/>
  <c r="OA305" i="23"/>
  <c r="NZ307" i="23"/>
  <c r="NZ308" i="23"/>
  <c r="IX21" i="23"/>
  <c r="IX20" i="23"/>
  <c r="IX188" i="23"/>
  <c r="ET307" i="23"/>
  <c r="EU305" i="23"/>
  <c r="EU291" i="23"/>
  <c r="EU292" i="23" s="1"/>
  <c r="ET308" i="23"/>
  <c r="LJ291" i="23"/>
  <c r="LJ292" i="23" s="1"/>
  <c r="LI308" i="23"/>
  <c r="LJ305" i="23"/>
  <c r="LI307" i="23"/>
  <c r="CS305" i="23"/>
  <c r="CS291" i="23"/>
  <c r="CS292" i="23" s="1"/>
  <c r="CR307" i="23"/>
  <c r="CR308" i="23"/>
  <c r="BI6" i="23"/>
  <c r="BI7" i="23"/>
  <c r="MZ6" i="23"/>
  <c r="MZ7" i="23"/>
  <c r="MJ7" i="23"/>
  <c r="MJ6" i="23"/>
  <c r="KU291" i="23"/>
  <c r="KU292" i="23" s="1"/>
  <c r="KT308" i="23"/>
  <c r="KT307" i="23"/>
  <c r="KU305" i="23"/>
  <c r="JW21" i="23"/>
  <c r="JW20" i="23"/>
  <c r="JW188" i="23"/>
  <c r="HE291" i="23"/>
  <c r="HE292" i="23" s="1"/>
  <c r="HD308" i="23"/>
  <c r="HD307" i="23"/>
  <c r="HE305" i="23"/>
  <c r="LX6" i="23"/>
  <c r="LX7" i="23"/>
  <c r="MM20" i="23"/>
  <c r="MM21" i="23"/>
  <c r="MM188" i="23"/>
  <c r="HI6" i="23"/>
  <c r="HI7" i="23"/>
  <c r="JZ291" i="23"/>
  <c r="JZ292" i="23" s="1"/>
  <c r="JY308" i="23"/>
  <c r="JY307" i="23"/>
  <c r="JZ305" i="23"/>
  <c r="BR308" i="23"/>
  <c r="BR307" i="23"/>
  <c r="BS291" i="23"/>
  <c r="BS292" i="23" s="1"/>
  <c r="BS305" i="23"/>
  <c r="LM7" i="23"/>
  <c r="LM6" i="23"/>
  <c r="MK305" i="23"/>
  <c r="MJ308" i="23"/>
  <c r="MK291" i="23"/>
  <c r="MK292" i="23" s="1"/>
  <c r="MJ307" i="23"/>
  <c r="KR307" i="23"/>
  <c r="KR308" i="23"/>
  <c r="KS291" i="23"/>
  <c r="KS292" i="23" s="1"/>
  <c r="KS305" i="23"/>
  <c r="D272" i="23"/>
  <c r="C38" i="17" s="1"/>
  <c r="KS7" i="23"/>
  <c r="KS6" i="23"/>
  <c r="OC7" i="23"/>
  <c r="OC6" i="23"/>
  <c r="KF307" i="23"/>
  <c r="KG291" i="23"/>
  <c r="KG292" i="23" s="1"/>
  <c r="KG305" i="23"/>
  <c r="KF308" i="23"/>
  <c r="EY188" i="23"/>
  <c r="EY20" i="23"/>
  <c r="EY21" i="23"/>
  <c r="HO307" i="23"/>
  <c r="HO308" i="23"/>
  <c r="HP305" i="23"/>
  <c r="HP291" i="23"/>
  <c r="HP292" i="23" s="1"/>
  <c r="ES291" i="23"/>
  <c r="ES292" i="23" s="1"/>
  <c r="ER307" i="23"/>
  <c r="ES305" i="23"/>
  <c r="ER308" i="23"/>
  <c r="FU21" i="23"/>
  <c r="FU20" i="23"/>
  <c r="FU188" i="23"/>
  <c r="GM6" i="23"/>
  <c r="GM7" i="23"/>
  <c r="EY307" i="23"/>
  <c r="EZ291" i="23"/>
  <c r="EZ292" i="23" s="1"/>
  <c r="EZ305" i="23"/>
  <c r="EY308" i="23"/>
  <c r="NG7" i="23"/>
  <c r="NG6" i="23"/>
  <c r="IB308" i="23"/>
  <c r="IB307" i="23"/>
  <c r="IC305" i="23"/>
  <c r="IC291" i="23"/>
  <c r="IC292" i="23" s="1"/>
  <c r="DV188" i="23"/>
  <c r="DV21" i="23"/>
  <c r="DV20" i="23"/>
  <c r="FD20" i="23"/>
  <c r="FD188" i="23"/>
  <c r="FD21" i="23"/>
  <c r="IP7" i="23"/>
  <c r="IP6" i="23"/>
  <c r="LI291" i="23"/>
  <c r="LI292" i="23" s="1"/>
  <c r="LH308" i="23"/>
  <c r="LH307" i="23"/>
  <c r="LI305" i="23"/>
  <c r="LQ20" i="23"/>
  <c r="LQ21" i="23"/>
  <c r="LQ188" i="23"/>
  <c r="IN308" i="23"/>
  <c r="IN307" i="23"/>
  <c r="IO291" i="23"/>
  <c r="IO292" i="23" s="1"/>
  <c r="IO305" i="23"/>
  <c r="IJ7" i="23"/>
  <c r="IJ6" i="23"/>
  <c r="IR20" i="23"/>
  <c r="IR188" i="23"/>
  <c r="IR21" i="23"/>
  <c r="NN188" i="23"/>
  <c r="NN21" i="23"/>
  <c r="NN20" i="23"/>
  <c r="BH291" i="23"/>
  <c r="BH292" i="23" s="1"/>
  <c r="BG308" i="23"/>
  <c r="BG307" i="23"/>
  <c r="BH305" i="23"/>
  <c r="AF21" i="23"/>
  <c r="AF20" i="23"/>
  <c r="LU6" i="23"/>
  <c r="LU7" i="23"/>
  <c r="NF188" i="23"/>
  <c r="NF21" i="23"/>
  <c r="NF20" i="23"/>
  <c r="BC6" i="23"/>
  <c r="BC7" i="23"/>
  <c r="MQ308" i="23"/>
  <c r="MQ307" i="23"/>
  <c r="MR305" i="23"/>
  <c r="MR291" i="23"/>
  <c r="MR292" i="23" s="1"/>
  <c r="CK20" i="23"/>
  <c r="CK188" i="23"/>
  <c r="CK21" i="23"/>
  <c r="MG305" i="23"/>
  <c r="MG291" i="23"/>
  <c r="MG292" i="23" s="1"/>
  <c r="MF307" i="23"/>
  <c r="MF308" i="23"/>
  <c r="G6" i="23"/>
  <c r="G7" i="23"/>
  <c r="CZ21" i="23"/>
  <c r="CZ188" i="23"/>
  <c r="CZ20" i="23"/>
  <c r="JL6" i="23"/>
  <c r="JL7" i="23"/>
  <c r="HV307" i="23"/>
  <c r="HV308" i="23"/>
  <c r="HW291" i="23"/>
  <c r="HW292" i="23" s="1"/>
  <c r="HW305" i="23"/>
  <c r="KF7" i="23"/>
  <c r="KF6" i="23"/>
  <c r="L7" i="23"/>
  <c r="L6" i="23"/>
  <c r="AD20" i="23"/>
  <c r="AD21" i="23"/>
  <c r="NG20" i="23"/>
  <c r="NG21" i="23"/>
  <c r="NG188" i="23"/>
  <c r="KW291" i="23"/>
  <c r="KW292" i="23" s="1"/>
  <c r="KV308" i="23"/>
  <c r="KV307" i="23"/>
  <c r="KW305" i="23"/>
  <c r="AO307" i="23"/>
  <c r="AP291" i="23"/>
  <c r="AP292" i="23" s="1"/>
  <c r="AP305" i="23"/>
  <c r="AO308" i="23"/>
  <c r="EQ305" i="23"/>
  <c r="EP308" i="23"/>
  <c r="EP307" i="23"/>
  <c r="EQ291" i="23"/>
  <c r="EQ292" i="23" s="1"/>
  <c r="KE21" i="23"/>
  <c r="KE20" i="23"/>
  <c r="KE188" i="23"/>
  <c r="NM21" i="23"/>
  <c r="NM20" i="23"/>
  <c r="NM188" i="23"/>
  <c r="AP307" i="23"/>
  <c r="AQ305" i="23"/>
  <c r="AQ291" i="23"/>
  <c r="AQ292" i="23" s="1"/>
  <c r="AP308" i="23"/>
  <c r="MK188" i="23"/>
  <c r="MK20" i="23"/>
  <c r="MK21" i="23"/>
  <c r="BZ308" i="23"/>
  <c r="CA291" i="23"/>
  <c r="CA292" i="23" s="1"/>
  <c r="CA305" i="23"/>
  <c r="BZ307" i="23"/>
  <c r="CV7" i="23"/>
  <c r="CV6" i="23"/>
  <c r="AV20" i="23"/>
  <c r="AV21" i="23"/>
  <c r="AV188" i="23"/>
  <c r="DT20" i="23"/>
  <c r="DT188" i="23"/>
  <c r="DT21" i="23"/>
  <c r="IG6" i="23"/>
  <c r="IG7" i="23"/>
  <c r="LL291" i="23"/>
  <c r="LL292" i="23" s="1"/>
  <c r="LK307" i="23"/>
  <c r="LK308" i="23"/>
  <c r="LL305" i="23"/>
  <c r="BW291" i="23"/>
  <c r="BW292" i="23" s="1"/>
  <c r="BW305" i="23"/>
  <c r="BV308" i="23"/>
  <c r="BV307" i="23"/>
  <c r="D273" i="23"/>
  <c r="C58" i="17" s="1"/>
  <c r="D262" i="23"/>
  <c r="OB20" i="23"/>
  <c r="OB21" i="23"/>
  <c r="OB188" i="23"/>
  <c r="MV291" i="23"/>
  <c r="MV292" i="23" s="1"/>
  <c r="MV305" i="23"/>
  <c r="MU307" i="23"/>
  <c r="MU308" i="23"/>
  <c r="BX188" i="23"/>
  <c r="BX20" i="23"/>
  <c r="BX21" i="23"/>
  <c r="IY21" i="23"/>
  <c r="IY188" i="23"/>
  <c r="IY20" i="23"/>
  <c r="KZ188" i="23"/>
  <c r="KZ21" i="23"/>
  <c r="KZ20" i="23"/>
  <c r="KT20" i="23"/>
  <c r="KT188" i="23"/>
  <c r="KT21" i="23"/>
  <c r="MZ307" i="23"/>
  <c r="NA305" i="23"/>
  <c r="MZ308" i="23"/>
  <c r="NA291" i="23"/>
  <c r="NA292" i="23" s="1"/>
  <c r="KH6" i="23"/>
  <c r="KH7" i="23"/>
  <c r="AR6" i="23"/>
  <c r="AR7" i="23"/>
  <c r="EO6" i="23"/>
  <c r="EO7" i="23"/>
  <c r="DI21" i="23"/>
  <c r="DI188" i="23"/>
  <c r="DI20" i="23"/>
  <c r="AX291" i="23"/>
  <c r="AX292" i="23" s="1"/>
  <c r="AW308" i="23"/>
  <c r="AW307" i="23"/>
  <c r="AX305" i="23"/>
  <c r="FE7" i="23"/>
  <c r="FE6" i="23"/>
  <c r="CL20" i="23"/>
  <c r="CL21" i="23"/>
  <c r="CL188" i="23"/>
  <c r="LX21" i="23"/>
  <c r="LX188" i="23"/>
  <c r="LX20" i="23"/>
  <c r="MY308" i="23"/>
  <c r="MY307" i="23"/>
  <c r="MZ305" i="23"/>
  <c r="MZ291" i="23"/>
  <c r="MZ292" i="23" s="1"/>
  <c r="NS20" i="23"/>
  <c r="NS21" i="23"/>
  <c r="NS188" i="23"/>
  <c r="CD308" i="23"/>
  <c r="CE305" i="23"/>
  <c r="CE291" i="23"/>
  <c r="CE292" i="23" s="1"/>
  <c r="CD307" i="23"/>
  <c r="LC20" i="23"/>
  <c r="LC21" i="23"/>
  <c r="LC188" i="23"/>
  <c r="MK7" i="23"/>
  <c r="MK6" i="23"/>
  <c r="DF6" i="23"/>
  <c r="DF7" i="23"/>
  <c r="AW188" i="23"/>
  <c r="AW21" i="23"/>
  <c r="AW20" i="23"/>
  <c r="AJ21" i="23"/>
  <c r="AJ20" i="23"/>
  <c r="AG7" i="23"/>
  <c r="AG6" i="23"/>
  <c r="KO305" i="23"/>
  <c r="KO291" i="23"/>
  <c r="KO292" i="23" s="1"/>
  <c r="KN307" i="23"/>
  <c r="KN308" i="23"/>
  <c r="AV6" i="23"/>
  <c r="AV7" i="23"/>
  <c r="FT7" i="23"/>
  <c r="FT6" i="23"/>
  <c r="DH188" i="23"/>
  <c r="DH21" i="23"/>
  <c r="DH20" i="23"/>
  <c r="NW308" i="23"/>
  <c r="NX305" i="23"/>
  <c r="NX291" i="23"/>
  <c r="NX292" i="23" s="1"/>
  <c r="NW307" i="23"/>
  <c r="W6" i="23"/>
  <c r="W7" i="23"/>
  <c r="LM307" i="23"/>
  <c r="LN291" i="23"/>
  <c r="LN292" i="23" s="1"/>
  <c r="LM308" i="23"/>
  <c r="LN305" i="23"/>
  <c r="DI7" i="23"/>
  <c r="DI6" i="23"/>
  <c r="ML6" i="23"/>
  <c r="ML7" i="23"/>
  <c r="JE308" i="23"/>
  <c r="JE307" i="23"/>
  <c r="JF291" i="23"/>
  <c r="JF292" i="23" s="1"/>
  <c r="JF305" i="23"/>
  <c r="CC7" i="23"/>
  <c r="CC6" i="23"/>
  <c r="AB6" i="23"/>
  <c r="AB7" i="23"/>
  <c r="FO7" i="23"/>
  <c r="FO6" i="23"/>
  <c r="FS7" i="23"/>
  <c r="FS6" i="23"/>
  <c r="JY6" i="23"/>
  <c r="JY7" i="23"/>
  <c r="EW20" i="23"/>
  <c r="EW188" i="23"/>
  <c r="EW21" i="23"/>
  <c r="DP7" i="23"/>
  <c r="DP6" i="23"/>
  <c r="JE20" i="23"/>
  <c r="JE21" i="23"/>
  <c r="JE188" i="23"/>
  <c r="NO21" i="23"/>
  <c r="NO20" i="23"/>
  <c r="NO188" i="23"/>
  <c r="CI7" i="23"/>
  <c r="CI6" i="23"/>
  <c r="AA21" i="23"/>
  <c r="AA20" i="23"/>
  <c r="DJ308" i="23"/>
  <c r="DJ307" i="23"/>
  <c r="DK305" i="23"/>
  <c r="DK291" i="23"/>
  <c r="DK292" i="23" s="1"/>
  <c r="MQ291" i="23"/>
  <c r="MQ292" i="23" s="1"/>
  <c r="MP308" i="23"/>
  <c r="MQ305" i="23"/>
  <c r="MP307" i="23"/>
  <c r="HM7" i="23"/>
  <c r="HM6" i="23"/>
  <c r="MC6" i="23"/>
  <c r="MC7" i="23"/>
  <c r="CV188" i="23"/>
  <c r="CV21" i="23"/>
  <c r="CV20" i="23"/>
  <c r="NG307" i="23"/>
  <c r="NH305" i="23"/>
  <c r="NH291" i="23"/>
  <c r="NH292" i="23" s="1"/>
  <c r="NG308" i="23"/>
  <c r="FB6" i="23"/>
  <c r="FB7" i="23"/>
  <c r="AS21" i="23"/>
  <c r="AS20" i="23"/>
  <c r="AS188" i="23"/>
  <c r="FR20" i="23"/>
  <c r="FR188" i="23"/>
  <c r="FR21" i="23"/>
  <c r="IX7" i="23"/>
  <c r="IX6" i="23"/>
  <c r="IQ21" i="23"/>
  <c r="IQ188" i="23"/>
  <c r="IQ20" i="23"/>
  <c r="EC188" i="23"/>
  <c r="EC21" i="23"/>
  <c r="EC20" i="23"/>
  <c r="KY7" i="23"/>
  <c r="KY6" i="23"/>
  <c r="AU6" i="23"/>
  <c r="AU7" i="23"/>
  <c r="LI7" i="23"/>
  <c r="LI6" i="23"/>
  <c r="AM291" i="23"/>
  <c r="AM292" i="23" s="1"/>
  <c r="AL307" i="23"/>
  <c r="AL308" i="23"/>
  <c r="AM305" i="23"/>
  <c r="IE305" i="23"/>
  <c r="ID307" i="23"/>
  <c r="ID308" i="23"/>
  <c r="IE291" i="23"/>
  <c r="IE292" i="23" s="1"/>
  <c r="CO188" i="23"/>
  <c r="CO21" i="23"/>
  <c r="CO20" i="23"/>
  <c r="LA6" i="23"/>
  <c r="LA7" i="23"/>
  <c r="EY7" i="23"/>
  <c r="EY6" i="23"/>
  <c r="AE20" i="23"/>
  <c r="AE21" i="23"/>
  <c r="KA188" i="23"/>
  <c r="KA20" i="23"/>
  <c r="KA21" i="23"/>
  <c r="BA21" i="23"/>
  <c r="BA20" i="23"/>
  <c r="BA188" i="23"/>
  <c r="NX188" i="23"/>
  <c r="NX21" i="23"/>
  <c r="NX20" i="23"/>
  <c r="HQ305" i="23"/>
  <c r="HQ291" i="23"/>
  <c r="HQ292" i="23" s="1"/>
  <c r="HP307" i="23"/>
  <c r="HP308" i="23"/>
  <c r="GA291" i="23"/>
  <c r="GA292" i="23" s="1"/>
  <c r="FZ307" i="23"/>
  <c r="GA305" i="23"/>
  <c r="FZ308" i="23"/>
  <c r="LU20" i="23"/>
  <c r="LU188" i="23"/>
  <c r="LU21" i="23"/>
  <c r="CW307" i="23"/>
  <c r="CW308" i="23"/>
  <c r="CX305" i="23"/>
  <c r="CX291" i="23"/>
  <c r="CX292" i="23" s="1"/>
  <c r="LD7" i="23"/>
  <c r="LD6" i="23"/>
  <c r="GN7" i="23"/>
  <c r="GN6" i="23"/>
  <c r="GD7" i="23"/>
  <c r="GD6" i="23"/>
  <c r="EP21" i="23"/>
  <c r="EP188" i="23"/>
  <c r="EP20" i="23"/>
  <c r="FG291" i="23"/>
  <c r="FG292" i="23" s="1"/>
  <c r="FF308" i="23"/>
  <c r="FG305" i="23"/>
  <c r="FF307" i="23"/>
  <c r="W307" i="23"/>
  <c r="X305" i="23"/>
  <c r="X291" i="23"/>
  <c r="X292" i="23" s="1"/>
  <c r="W308" i="23"/>
  <c r="IJ291" i="23"/>
  <c r="IJ292" i="23" s="1"/>
  <c r="II308" i="23"/>
  <c r="II307" i="23"/>
  <c r="IJ305" i="23"/>
  <c r="JO6" i="23"/>
  <c r="JO7" i="23"/>
  <c r="DW6" i="23"/>
  <c r="DW7" i="23"/>
  <c r="BT6" i="23"/>
  <c r="BT7" i="23"/>
  <c r="MN308" i="23"/>
  <c r="MN307" i="23"/>
  <c r="MO305" i="23"/>
  <c r="MO291" i="23"/>
  <c r="MO292" i="23" s="1"/>
  <c r="T305" i="23"/>
  <c r="S307" i="23"/>
  <c r="S308" i="23"/>
  <c r="T291" i="23"/>
  <c r="T292" i="23" s="1"/>
  <c r="MP7" i="23"/>
  <c r="MP6" i="23"/>
  <c r="OF6" i="23"/>
  <c r="OF7" i="23"/>
  <c r="JA188" i="23"/>
  <c r="JA20" i="23"/>
  <c r="JA21" i="23"/>
  <c r="NA6" i="23"/>
  <c r="NA7" i="23"/>
  <c r="AF305" i="23"/>
  <c r="AE307" i="23"/>
  <c r="AF291" i="23"/>
  <c r="AF292" i="23" s="1"/>
  <c r="AE308" i="23"/>
  <c r="JT20" i="23"/>
  <c r="JT21" i="23"/>
  <c r="JT188" i="23"/>
  <c r="BR21" i="23"/>
  <c r="BR20" i="23"/>
  <c r="BR188" i="23"/>
  <c r="EI291" i="23"/>
  <c r="EI292" i="23" s="1"/>
  <c r="EH308" i="23"/>
  <c r="EH307" i="23"/>
  <c r="EI305" i="23"/>
  <c r="FM7" i="23"/>
  <c r="FM6" i="23"/>
  <c r="CH305" i="23"/>
  <c r="CG307" i="23"/>
  <c r="CG308" i="23"/>
  <c r="CH291" i="23"/>
  <c r="CH292" i="23" s="1"/>
  <c r="F7" i="23"/>
  <c r="F6" i="23"/>
  <c r="IU188" i="23"/>
  <c r="IU20" i="23"/>
  <c r="IU21" i="23"/>
  <c r="N308" i="23"/>
  <c r="O305" i="23"/>
  <c r="N307" i="23"/>
  <c r="O291" i="23"/>
  <c r="O292" i="23" s="1"/>
  <c r="JX6" i="23"/>
  <c r="JX7" i="23"/>
  <c r="FJ308" i="23"/>
  <c r="FK305" i="23"/>
  <c r="FJ307" i="23"/>
  <c r="FK291" i="23"/>
  <c r="FK292" i="23" s="1"/>
  <c r="LJ7" i="23"/>
  <c r="LJ6" i="23"/>
  <c r="MP20" i="23"/>
  <c r="MP188" i="23"/>
  <c r="MP21" i="23"/>
  <c r="II7" i="23"/>
  <c r="II6" i="23"/>
  <c r="HY20" i="23"/>
  <c r="HY21" i="23"/>
  <c r="HY188" i="23"/>
  <c r="KP308" i="23"/>
  <c r="KQ305" i="23"/>
  <c r="KP307" i="23"/>
  <c r="KQ291" i="23"/>
  <c r="KQ292" i="23" s="1"/>
  <c r="HG308" i="23"/>
  <c r="HG307" i="23"/>
  <c r="HH305" i="23"/>
  <c r="HH291" i="23"/>
  <c r="HH292" i="23" s="1"/>
  <c r="CT305" i="23"/>
  <c r="CS308" i="23"/>
  <c r="CT291" i="23"/>
  <c r="CT292" i="23" s="1"/>
  <c r="CS307" i="23"/>
  <c r="EU308" i="23"/>
  <c r="EV291" i="23"/>
  <c r="EV292" i="23" s="1"/>
  <c r="EU307" i="23"/>
  <c r="EV305" i="23"/>
  <c r="AI21" i="23"/>
  <c r="AI20" i="23"/>
  <c r="MG308" i="23"/>
  <c r="MH305" i="23"/>
  <c r="MG307" i="23"/>
  <c r="MH291" i="23"/>
  <c r="MH292" i="23" s="1"/>
  <c r="IQ305" i="23"/>
  <c r="IP308" i="23"/>
  <c r="IQ291" i="23"/>
  <c r="IQ292" i="23" s="1"/>
  <c r="IP307" i="23"/>
  <c r="CL307" i="23"/>
  <c r="CM305" i="23"/>
  <c r="CL308" i="23"/>
  <c r="CM291" i="23"/>
  <c r="CM292" i="23" s="1"/>
  <c r="LU308" i="23"/>
  <c r="LU307" i="23"/>
  <c r="LV291" i="23"/>
  <c r="LV292" i="23" s="1"/>
  <c r="LV305" i="23"/>
  <c r="JT6" i="23"/>
  <c r="JT7" i="23"/>
  <c r="JE291" i="23"/>
  <c r="JE292" i="23" s="1"/>
  <c r="JD307" i="23"/>
  <c r="JE305" i="23"/>
  <c r="JD308" i="23"/>
  <c r="IL305" i="23"/>
  <c r="IL291" i="23"/>
  <c r="IL292" i="23" s="1"/>
  <c r="IK307" i="23"/>
  <c r="IK308" i="23"/>
  <c r="AI305" i="23"/>
  <c r="AH308" i="23"/>
  <c r="IL7" i="23"/>
  <c r="IL6" i="23"/>
  <c r="DF188" i="23"/>
  <c r="DF20" i="23"/>
  <c r="DF21" i="23"/>
  <c r="AQ21" i="23"/>
  <c r="AQ188" i="23"/>
  <c r="AQ20" i="23"/>
  <c r="NV305" i="23"/>
  <c r="NU308" i="23"/>
  <c r="NV291" i="23"/>
  <c r="NV292" i="23" s="1"/>
  <c r="NU307" i="23"/>
  <c r="AS305" i="23"/>
  <c r="AR307" i="23"/>
  <c r="AS291" i="23"/>
  <c r="AS292" i="23" s="1"/>
  <c r="AR308" i="23"/>
  <c r="GW20" i="23"/>
  <c r="GW21" i="23"/>
  <c r="GW188" i="23"/>
  <c r="LE305" i="23"/>
  <c r="LD308" i="23"/>
  <c r="LE291" i="23"/>
  <c r="LE292" i="23" s="1"/>
  <c r="LD307" i="23"/>
  <c r="FB188" i="23"/>
  <c r="FB20" i="23"/>
  <c r="FB21" i="23"/>
  <c r="JS291" i="23"/>
  <c r="JS292" i="23" s="1"/>
  <c r="JR308" i="23"/>
  <c r="JS305" i="23"/>
  <c r="JR307" i="23"/>
  <c r="FO307" i="23"/>
  <c r="FP291" i="23"/>
  <c r="FP292" i="23" s="1"/>
  <c r="FP305" i="23"/>
  <c r="FO308" i="23"/>
  <c r="KP6" i="23"/>
  <c r="KP7" i="23"/>
  <c r="GX7" i="23"/>
  <c r="GX6" i="23"/>
  <c r="HP188" i="23"/>
  <c r="HP21" i="23"/>
  <c r="HP20" i="23"/>
  <c r="FZ21" i="23"/>
  <c r="FZ20" i="23"/>
  <c r="FZ188" i="23"/>
  <c r="JT305" i="23"/>
  <c r="JT291" i="23"/>
  <c r="JT292" i="23" s="1"/>
  <c r="JS308" i="23"/>
  <c r="JS307" i="23"/>
  <c r="GE291" i="23"/>
  <c r="GE292" i="23" s="1"/>
  <c r="GD307" i="23"/>
  <c r="GD308" i="23"/>
  <c r="GE305" i="23"/>
  <c r="CK305" i="23"/>
  <c r="CJ307" i="23"/>
  <c r="CK291" i="23"/>
  <c r="CK292" i="23" s="1"/>
  <c r="CJ308" i="23"/>
  <c r="FS305" i="23"/>
  <c r="FS291" i="23"/>
  <c r="FS292" i="23" s="1"/>
  <c r="FR307" i="23"/>
  <c r="FR308" i="23"/>
  <c r="OH20" i="23"/>
  <c r="OH21" i="23"/>
  <c r="OH188" i="23"/>
  <c r="MX305" i="23"/>
  <c r="MW307" i="23"/>
  <c r="MX291" i="23"/>
  <c r="MX292" i="23" s="1"/>
  <c r="MW308" i="23"/>
  <c r="MA6" i="23"/>
  <c r="MA7" i="23"/>
  <c r="MY6" i="23"/>
  <c r="MY7" i="23"/>
  <c r="HE307" i="23"/>
  <c r="HE308" i="23"/>
  <c r="HF291" i="23"/>
  <c r="HF292" i="23" s="1"/>
  <c r="HF305" i="23"/>
  <c r="HL20" i="23"/>
  <c r="HL21" i="23"/>
  <c r="HL188" i="23"/>
  <c r="AU307" i="23"/>
  <c r="AV305" i="23"/>
  <c r="AU308" i="23"/>
  <c r="AV291" i="23"/>
  <c r="AV292" i="23" s="1"/>
  <c r="MJ291" i="23"/>
  <c r="MJ292" i="23" s="1"/>
  <c r="MI308" i="23"/>
  <c r="MJ305" i="23"/>
  <c r="MI307" i="23"/>
  <c r="GD291" i="23"/>
  <c r="GD292" i="23" s="1"/>
  <c r="GC308" i="23"/>
  <c r="GC307" i="23"/>
  <c r="GD305" i="23"/>
  <c r="BV7" i="23"/>
  <c r="BV6" i="23"/>
  <c r="CB291" i="23"/>
  <c r="CB292" i="23" s="1"/>
  <c r="CA307" i="23"/>
  <c r="CB305" i="23"/>
  <c r="CA308" i="23"/>
  <c r="GG188" i="23"/>
  <c r="GG21" i="23"/>
  <c r="GG20" i="23"/>
  <c r="KY305" i="23"/>
  <c r="KY291" i="23"/>
  <c r="KY292" i="23" s="1"/>
  <c r="KX308" i="23"/>
  <c r="KX307" i="23"/>
  <c r="AQ307" i="23"/>
  <c r="AR291" i="23"/>
  <c r="AR292" i="23" s="1"/>
  <c r="AQ308" i="23"/>
  <c r="AR305" i="23"/>
  <c r="I291" i="23"/>
  <c r="I292" i="23" s="1"/>
  <c r="E29" i="23"/>
  <c r="G306" i="23" l="1"/>
  <c r="KX23" i="18"/>
  <c r="KY189" i="23"/>
  <c r="KY190" i="23"/>
  <c r="HL190" i="23"/>
  <c r="HK23" i="18"/>
  <c r="HL189" i="23"/>
  <c r="FZ189" i="23"/>
  <c r="FY23" i="18"/>
  <c r="FZ190" i="23"/>
  <c r="BR190" i="23"/>
  <c r="BQ23" i="18"/>
  <c r="BR189" i="23"/>
  <c r="OF111" i="23"/>
  <c r="OF137" i="23"/>
  <c r="OF98" i="23"/>
  <c r="OF102" i="23"/>
  <c r="OF123" i="23"/>
  <c r="OF130" i="23"/>
  <c r="OF121" i="23"/>
  <c r="OF138" i="23"/>
  <c r="OF122" i="23"/>
  <c r="OF100" i="23"/>
  <c r="OF95" i="23"/>
  <c r="OF99" i="23"/>
  <c r="OF101" i="23"/>
  <c r="OF128" i="23"/>
  <c r="OF115" i="23"/>
  <c r="OF134" i="23"/>
  <c r="OF109" i="23"/>
  <c r="OF125" i="23"/>
  <c r="OF124" i="23"/>
  <c r="OF96" i="23"/>
  <c r="OF119" i="23"/>
  <c r="OF131" i="23"/>
  <c r="OF94" i="23"/>
  <c r="OF105" i="23"/>
  <c r="OF133" i="23"/>
  <c r="OF117" i="23"/>
  <c r="OF106" i="23"/>
  <c r="OF103" i="23"/>
  <c r="OF108" i="23"/>
  <c r="OF132" i="23"/>
  <c r="OF112" i="23"/>
  <c r="OF104" i="23"/>
  <c r="OF97" i="23"/>
  <c r="OF113" i="23"/>
  <c r="OF120" i="23"/>
  <c r="OF118" i="23"/>
  <c r="OF129" i="23"/>
  <c r="OF135" i="23"/>
  <c r="OF114" i="23"/>
  <c r="OF127" i="23"/>
  <c r="OF110" i="23"/>
  <c r="OF126" i="23"/>
  <c r="OF136" i="23"/>
  <c r="OF107" i="23"/>
  <c r="DW100" i="23"/>
  <c r="DW113" i="23"/>
  <c r="DW95" i="23"/>
  <c r="DW104" i="23"/>
  <c r="DW118" i="23"/>
  <c r="DW107" i="23"/>
  <c r="DW96" i="23"/>
  <c r="DW128" i="23"/>
  <c r="DW124" i="23"/>
  <c r="DW129" i="23"/>
  <c r="DW130" i="23"/>
  <c r="DW112" i="23"/>
  <c r="DW105" i="23"/>
  <c r="DW125" i="23"/>
  <c r="DW98" i="23"/>
  <c r="DW101" i="23"/>
  <c r="DW138" i="23"/>
  <c r="DW123" i="23"/>
  <c r="DW97" i="23"/>
  <c r="DW120" i="23"/>
  <c r="DW133" i="23"/>
  <c r="DW134" i="23"/>
  <c r="DW115" i="23"/>
  <c r="DW114" i="23"/>
  <c r="DW106" i="23"/>
  <c r="DW99" i="23"/>
  <c r="DW131" i="23"/>
  <c r="DW108" i="23"/>
  <c r="DW110" i="23"/>
  <c r="DW122" i="23"/>
  <c r="DW135" i="23"/>
  <c r="DW137" i="23"/>
  <c r="DW136" i="23"/>
  <c r="DW103" i="23"/>
  <c r="DW132" i="23"/>
  <c r="DW121" i="23"/>
  <c r="DW127" i="23"/>
  <c r="DW119" i="23"/>
  <c r="DW126" i="23"/>
  <c r="DW109" i="23"/>
  <c r="DW111" i="23"/>
  <c r="DW102" i="23"/>
  <c r="DW117" i="23"/>
  <c r="DW94" i="23"/>
  <c r="AZ23" i="18"/>
  <c r="BA190" i="23"/>
  <c r="BA189" i="23"/>
  <c r="EY120" i="23"/>
  <c r="EY130" i="23"/>
  <c r="EY95" i="23"/>
  <c r="EY101" i="23"/>
  <c r="EY131" i="23"/>
  <c r="EY115" i="23"/>
  <c r="EY106" i="23"/>
  <c r="EY136" i="23"/>
  <c r="EY137" i="23"/>
  <c r="EY117" i="23"/>
  <c r="EY119" i="23"/>
  <c r="EY118" i="23"/>
  <c r="EY96" i="23"/>
  <c r="EY100" i="23"/>
  <c r="EY97" i="23"/>
  <c r="EY123" i="23"/>
  <c r="EY124" i="23"/>
  <c r="EY108" i="23"/>
  <c r="EY109" i="23"/>
  <c r="EY103" i="23"/>
  <c r="EY121" i="23"/>
  <c r="EY112" i="23"/>
  <c r="EY113" i="23"/>
  <c r="EY132" i="23"/>
  <c r="EY133" i="23"/>
  <c r="EY134" i="23"/>
  <c r="EY135" i="23"/>
  <c r="EY122" i="23"/>
  <c r="EY114" i="23"/>
  <c r="EY125" i="23"/>
  <c r="EY105" i="23"/>
  <c r="EY128" i="23"/>
  <c r="EY138" i="23"/>
  <c r="EY94" i="23"/>
  <c r="EY99" i="23"/>
  <c r="EY107" i="23"/>
  <c r="EY98" i="23"/>
  <c r="EY110" i="23"/>
  <c r="EY129" i="23"/>
  <c r="EY111" i="23"/>
  <c r="EY102" i="23"/>
  <c r="EY126" i="23"/>
  <c r="EY127" i="23"/>
  <c r="EY104" i="23"/>
  <c r="FQ23" i="18"/>
  <c r="FR190" i="23"/>
  <c r="FR189" i="23"/>
  <c r="MC131" i="23"/>
  <c r="MC127" i="23"/>
  <c r="MC117" i="23"/>
  <c r="MC118" i="23"/>
  <c r="MC133" i="23"/>
  <c r="MC114" i="23"/>
  <c r="MC108" i="23"/>
  <c r="MC134" i="23"/>
  <c r="MC124" i="23"/>
  <c r="MC107" i="23"/>
  <c r="MC100" i="23"/>
  <c r="MC120" i="23"/>
  <c r="MC135" i="23"/>
  <c r="MC111" i="23"/>
  <c r="MC115" i="23"/>
  <c r="MC101" i="23"/>
  <c r="MC109" i="23"/>
  <c r="MC132" i="23"/>
  <c r="MC98" i="23"/>
  <c r="MC103" i="23"/>
  <c r="MC105" i="23"/>
  <c r="MC126" i="23"/>
  <c r="MC129" i="23"/>
  <c r="MC99" i="23"/>
  <c r="MC106" i="23"/>
  <c r="MC128" i="23"/>
  <c r="MC119" i="23"/>
  <c r="MC138" i="23"/>
  <c r="MC136" i="23"/>
  <c r="MC125" i="23"/>
  <c r="MC123" i="23"/>
  <c r="MC122" i="23"/>
  <c r="MC95" i="23"/>
  <c r="MC137" i="23"/>
  <c r="MC94" i="23"/>
  <c r="MC110" i="23"/>
  <c r="MC96" i="23"/>
  <c r="MC121" i="23"/>
  <c r="MC113" i="23"/>
  <c r="MC112" i="23"/>
  <c r="MC102" i="23"/>
  <c r="MC130" i="23"/>
  <c r="MC97" i="23"/>
  <c r="MC104" i="23"/>
  <c r="FO106" i="23"/>
  <c r="FO128" i="23"/>
  <c r="FO120" i="23"/>
  <c r="FO112" i="23"/>
  <c r="FO119" i="23"/>
  <c r="FO135" i="23"/>
  <c r="FO102" i="23"/>
  <c r="FO95" i="23"/>
  <c r="FO109" i="23"/>
  <c r="FO117" i="23"/>
  <c r="FO103" i="23"/>
  <c r="FO97" i="23"/>
  <c r="FO98" i="23"/>
  <c r="FO107" i="23"/>
  <c r="FO138" i="23"/>
  <c r="FO130" i="23"/>
  <c r="FO134" i="23"/>
  <c r="FO133" i="23"/>
  <c r="FO129" i="23"/>
  <c r="FO121" i="23"/>
  <c r="FO122" i="23"/>
  <c r="FO132" i="23"/>
  <c r="FO100" i="23"/>
  <c r="FO136" i="23"/>
  <c r="FO114" i="23"/>
  <c r="FO131" i="23"/>
  <c r="FO118" i="23"/>
  <c r="FO124" i="23"/>
  <c r="FO126" i="23"/>
  <c r="FO101" i="23"/>
  <c r="FO137" i="23"/>
  <c r="FO111" i="23"/>
  <c r="FO105" i="23"/>
  <c r="FO127" i="23"/>
  <c r="FO94" i="23"/>
  <c r="FO125" i="23"/>
  <c r="FO96" i="23"/>
  <c r="FO113" i="23"/>
  <c r="FO104" i="23"/>
  <c r="FO99" i="23"/>
  <c r="FO110" i="23"/>
  <c r="FO123" i="23"/>
  <c r="FO115" i="23"/>
  <c r="FO108" i="23"/>
  <c r="MK97" i="23"/>
  <c r="MK108" i="23"/>
  <c r="MK112" i="23"/>
  <c r="MK109" i="23"/>
  <c r="MK103" i="23"/>
  <c r="MK120" i="23"/>
  <c r="MK96" i="23"/>
  <c r="MK101" i="23"/>
  <c r="MK133" i="23"/>
  <c r="MK129" i="23"/>
  <c r="MK128" i="23"/>
  <c r="MK111" i="23"/>
  <c r="MK115" i="23"/>
  <c r="MK121" i="23"/>
  <c r="MK127" i="23"/>
  <c r="MK134" i="23"/>
  <c r="MK102" i="23"/>
  <c r="MK130" i="23"/>
  <c r="MK138" i="23"/>
  <c r="MK114" i="23"/>
  <c r="MK131" i="23"/>
  <c r="MK100" i="23"/>
  <c r="MK137" i="23"/>
  <c r="MK107" i="23"/>
  <c r="MK110" i="23"/>
  <c r="MK123" i="23"/>
  <c r="MK124" i="23"/>
  <c r="MK105" i="23"/>
  <c r="MK119" i="23"/>
  <c r="MK126" i="23"/>
  <c r="MK132" i="23"/>
  <c r="MK136" i="23"/>
  <c r="MK113" i="23"/>
  <c r="MK95" i="23"/>
  <c r="MK99" i="23"/>
  <c r="MK118" i="23"/>
  <c r="MK122" i="23"/>
  <c r="MK94" i="23"/>
  <c r="MK125" i="23"/>
  <c r="MK98" i="23"/>
  <c r="MK117" i="23"/>
  <c r="MK135" i="23"/>
  <c r="MK104" i="23"/>
  <c r="MK106" i="23"/>
  <c r="FE136" i="23"/>
  <c r="FE101" i="23"/>
  <c r="FE117" i="23"/>
  <c r="FE106" i="23"/>
  <c r="FE96" i="23"/>
  <c r="FE121" i="23"/>
  <c r="FE100" i="23"/>
  <c r="FE98" i="23"/>
  <c r="FE126" i="23"/>
  <c r="FE134" i="23"/>
  <c r="FE108" i="23"/>
  <c r="FE113" i="23"/>
  <c r="FE129" i="23"/>
  <c r="FE137" i="23"/>
  <c r="FE127" i="23"/>
  <c r="FE112" i="23"/>
  <c r="FE107" i="23"/>
  <c r="FE124" i="23"/>
  <c r="FE122" i="23"/>
  <c r="FE132" i="23"/>
  <c r="FE102" i="23"/>
  <c r="FE118" i="23"/>
  <c r="FE138" i="23"/>
  <c r="FE115" i="23"/>
  <c r="FE111" i="23"/>
  <c r="FE114" i="23"/>
  <c r="FE95" i="23"/>
  <c r="FE99" i="23"/>
  <c r="FE109" i="23"/>
  <c r="FE94" i="23"/>
  <c r="FE105" i="23"/>
  <c r="FE119" i="23"/>
  <c r="FE130" i="23"/>
  <c r="FE135" i="23"/>
  <c r="FE120" i="23"/>
  <c r="FE103" i="23"/>
  <c r="FE97" i="23"/>
  <c r="FE110" i="23"/>
  <c r="FE104" i="23"/>
  <c r="FE133" i="23"/>
  <c r="FE125" i="23"/>
  <c r="FE131" i="23"/>
  <c r="FE128" i="23"/>
  <c r="FE123" i="23"/>
  <c r="DI190" i="23"/>
  <c r="DI189" i="23"/>
  <c r="DH23" i="18"/>
  <c r="BW23" i="18"/>
  <c r="BX190" i="23"/>
  <c r="BX189" i="23"/>
  <c r="DT189" i="23"/>
  <c r="DT190" i="23"/>
  <c r="DS23" i="18"/>
  <c r="KF122" i="23"/>
  <c r="KF94" i="23"/>
  <c r="KF138" i="23"/>
  <c r="KF106" i="23"/>
  <c r="KF136" i="23"/>
  <c r="KF124" i="23"/>
  <c r="KF132" i="23"/>
  <c r="KF107" i="23"/>
  <c r="KF137" i="23"/>
  <c r="KF104" i="23"/>
  <c r="KF114" i="23"/>
  <c r="KF123" i="23"/>
  <c r="KF118" i="23"/>
  <c r="KF103" i="23"/>
  <c r="KF95" i="23"/>
  <c r="KF126" i="23"/>
  <c r="KF120" i="23"/>
  <c r="KF117" i="23"/>
  <c r="KF110" i="23"/>
  <c r="KF121" i="23"/>
  <c r="KF127" i="23"/>
  <c r="KF98" i="23"/>
  <c r="KF109" i="23"/>
  <c r="KF100" i="23"/>
  <c r="KF130" i="23"/>
  <c r="KF128" i="23"/>
  <c r="KF105" i="23"/>
  <c r="KF99" i="23"/>
  <c r="KF135" i="23"/>
  <c r="KF115" i="23"/>
  <c r="KF134" i="23"/>
  <c r="KF113" i="23"/>
  <c r="KF101" i="23"/>
  <c r="KF97" i="23"/>
  <c r="KF108" i="23"/>
  <c r="KF131" i="23"/>
  <c r="KF119" i="23"/>
  <c r="KF129" i="23"/>
  <c r="KF133" i="23"/>
  <c r="KF96" i="23"/>
  <c r="KF125" i="23"/>
  <c r="KF102" i="23"/>
  <c r="KF112" i="23"/>
  <c r="KF111" i="23"/>
  <c r="JL123" i="23"/>
  <c r="JL111" i="23"/>
  <c r="JL101" i="23"/>
  <c r="JL105" i="23"/>
  <c r="JL135" i="23"/>
  <c r="JL106" i="23"/>
  <c r="JL108" i="23"/>
  <c r="JL124" i="23"/>
  <c r="JL107" i="23"/>
  <c r="JL136" i="23"/>
  <c r="JL125" i="23"/>
  <c r="JL138" i="23"/>
  <c r="JL113" i="23"/>
  <c r="JL131" i="23"/>
  <c r="JL119" i="23"/>
  <c r="JL132" i="23"/>
  <c r="JL122" i="23"/>
  <c r="JL117" i="23"/>
  <c r="JL137" i="23"/>
  <c r="JL96" i="23"/>
  <c r="JL120" i="23"/>
  <c r="JL112" i="23"/>
  <c r="JL130" i="23"/>
  <c r="JL103" i="23"/>
  <c r="JL97" i="23"/>
  <c r="JL133" i="23"/>
  <c r="JL100" i="23"/>
  <c r="JL134" i="23"/>
  <c r="JL114" i="23"/>
  <c r="JL127" i="23"/>
  <c r="JL98" i="23"/>
  <c r="JL118" i="23"/>
  <c r="JL126" i="23"/>
  <c r="JL128" i="23"/>
  <c r="JL129" i="23"/>
  <c r="JL94" i="23"/>
  <c r="JL95" i="23"/>
  <c r="JL109" i="23"/>
  <c r="JL115" i="23"/>
  <c r="JL104" i="23"/>
  <c r="JL121" i="23"/>
  <c r="JL102" i="23"/>
  <c r="JL99" i="23"/>
  <c r="JL110" i="23"/>
  <c r="LM137" i="23"/>
  <c r="LM129" i="23"/>
  <c r="LM113" i="23"/>
  <c r="LM132" i="23"/>
  <c r="LM111" i="23"/>
  <c r="LM123" i="23"/>
  <c r="LM136" i="23"/>
  <c r="LM120" i="23"/>
  <c r="LM133" i="23"/>
  <c r="LM102" i="23"/>
  <c r="LM135" i="23"/>
  <c r="LM119" i="23"/>
  <c r="LM115" i="23"/>
  <c r="LM125" i="23"/>
  <c r="LM131" i="23"/>
  <c r="LM117" i="23"/>
  <c r="LM99" i="23"/>
  <c r="LM118" i="23"/>
  <c r="LM122" i="23"/>
  <c r="LM124" i="23"/>
  <c r="LM101" i="23"/>
  <c r="LM109" i="23"/>
  <c r="LM98" i="23"/>
  <c r="LM138" i="23"/>
  <c r="LM108" i="23"/>
  <c r="LM126" i="23"/>
  <c r="LM110" i="23"/>
  <c r="LM112" i="23"/>
  <c r="LM100" i="23"/>
  <c r="LM127" i="23"/>
  <c r="LM105" i="23"/>
  <c r="LM97" i="23"/>
  <c r="LM104" i="23"/>
  <c r="LM121" i="23"/>
  <c r="LM128" i="23"/>
  <c r="LM95" i="23"/>
  <c r="LM130" i="23"/>
  <c r="LM114" i="23"/>
  <c r="LM103" i="23"/>
  <c r="LM96" i="23"/>
  <c r="LM107" i="23"/>
  <c r="LM94" i="23"/>
  <c r="LM134" i="23"/>
  <c r="LM106" i="23"/>
  <c r="JW190" i="23"/>
  <c r="JV23" i="18"/>
  <c r="JW189" i="23"/>
  <c r="MJ136" i="23"/>
  <c r="MJ121" i="23"/>
  <c r="MJ122" i="23"/>
  <c r="MJ138" i="23"/>
  <c r="MJ128" i="23"/>
  <c r="MJ134" i="23"/>
  <c r="MJ113" i="23"/>
  <c r="MJ137" i="23"/>
  <c r="MJ119" i="23"/>
  <c r="MJ106" i="23"/>
  <c r="MJ114" i="23"/>
  <c r="MJ110" i="23"/>
  <c r="MJ95" i="23"/>
  <c r="MJ101" i="23"/>
  <c r="MJ107" i="23"/>
  <c r="MJ126" i="23"/>
  <c r="MJ131" i="23"/>
  <c r="MJ127" i="23"/>
  <c r="MJ111" i="23"/>
  <c r="MJ98" i="23"/>
  <c r="MJ129" i="23"/>
  <c r="MJ120" i="23"/>
  <c r="MJ117" i="23"/>
  <c r="MJ124" i="23"/>
  <c r="MJ130" i="23"/>
  <c r="MJ103" i="23"/>
  <c r="MJ105" i="23"/>
  <c r="MJ96" i="23"/>
  <c r="MJ123" i="23"/>
  <c r="MJ135" i="23"/>
  <c r="MJ118" i="23"/>
  <c r="MJ132" i="23"/>
  <c r="MJ112" i="23"/>
  <c r="MJ97" i="23"/>
  <c r="MJ133" i="23"/>
  <c r="MJ100" i="23"/>
  <c r="MJ99" i="23"/>
  <c r="MJ115" i="23"/>
  <c r="MJ109" i="23"/>
  <c r="MJ108" i="23"/>
  <c r="MJ94" i="23"/>
  <c r="MJ104" i="23"/>
  <c r="MJ125" i="23"/>
  <c r="MJ102" i="23"/>
  <c r="BB118" i="23"/>
  <c r="BB134" i="23"/>
  <c r="BB95" i="23"/>
  <c r="BB94" i="23"/>
  <c r="BB133" i="23"/>
  <c r="BB114" i="23"/>
  <c r="BB111" i="23"/>
  <c r="BB96" i="23"/>
  <c r="BB107" i="23"/>
  <c r="BB138" i="23"/>
  <c r="BB125" i="23"/>
  <c r="BB105" i="23"/>
  <c r="BB132" i="23"/>
  <c r="BB100" i="23"/>
  <c r="BB136" i="23"/>
  <c r="BB124" i="23"/>
  <c r="BB122" i="23"/>
  <c r="BB131" i="23"/>
  <c r="BB112" i="23"/>
  <c r="BB127" i="23"/>
  <c r="BB128" i="23"/>
  <c r="BB103" i="23"/>
  <c r="BB98" i="23"/>
  <c r="BB137" i="23"/>
  <c r="BB115" i="23"/>
  <c r="BB113" i="23"/>
  <c r="BB129" i="23"/>
  <c r="BB117" i="23"/>
  <c r="BB120" i="23"/>
  <c r="BB119" i="23"/>
  <c r="BB135" i="23"/>
  <c r="BB102" i="23"/>
  <c r="BB130" i="23"/>
  <c r="BB126" i="23"/>
  <c r="BB104" i="23"/>
  <c r="BB106" i="23"/>
  <c r="BB99" i="23"/>
  <c r="BB108" i="23"/>
  <c r="BB123" i="23"/>
  <c r="BB101" i="23"/>
  <c r="BB121" i="23"/>
  <c r="BB110" i="23"/>
  <c r="BB109" i="23"/>
  <c r="BB97" i="23"/>
  <c r="DD94" i="23"/>
  <c r="DD129" i="23"/>
  <c r="DD124" i="23"/>
  <c r="DD130" i="23"/>
  <c r="DD135" i="23"/>
  <c r="DD121" i="23"/>
  <c r="DD119" i="23"/>
  <c r="DD126" i="23"/>
  <c r="DD110" i="23"/>
  <c r="DD128" i="23"/>
  <c r="DD98" i="23"/>
  <c r="DD125" i="23"/>
  <c r="DD107" i="23"/>
  <c r="DD101" i="23"/>
  <c r="DD95" i="23"/>
  <c r="DD132" i="23"/>
  <c r="DD138" i="23"/>
  <c r="DD127" i="23"/>
  <c r="DD96" i="23"/>
  <c r="DD102" i="23"/>
  <c r="DD108" i="23"/>
  <c r="DD105" i="23"/>
  <c r="DD114" i="23"/>
  <c r="DD115" i="23"/>
  <c r="DD137" i="23"/>
  <c r="DD122" i="23"/>
  <c r="DD103" i="23"/>
  <c r="DD99" i="23"/>
  <c r="DD113" i="23"/>
  <c r="DD111" i="23"/>
  <c r="DD133" i="23"/>
  <c r="DD123" i="23"/>
  <c r="DD97" i="23"/>
  <c r="DD112" i="23"/>
  <c r="DD100" i="23"/>
  <c r="DD118" i="23"/>
  <c r="DD106" i="23"/>
  <c r="DD120" i="23"/>
  <c r="DD134" i="23"/>
  <c r="DD109" i="23"/>
  <c r="DD131" i="23"/>
  <c r="DD117" i="23"/>
  <c r="DD104" i="23"/>
  <c r="DD136" i="23"/>
  <c r="CA122" i="23"/>
  <c r="CA111" i="23"/>
  <c r="CA131" i="23"/>
  <c r="CA108" i="23"/>
  <c r="CA95" i="23"/>
  <c r="CA138" i="23"/>
  <c r="CA103" i="23"/>
  <c r="CA120" i="23"/>
  <c r="CA127" i="23"/>
  <c r="CA129" i="23"/>
  <c r="CA123" i="23"/>
  <c r="CA136" i="23"/>
  <c r="CA101" i="23"/>
  <c r="CA114" i="23"/>
  <c r="CA132" i="23"/>
  <c r="CA100" i="23"/>
  <c r="CA99" i="23"/>
  <c r="CA94" i="23"/>
  <c r="CA112" i="23"/>
  <c r="CA130" i="23"/>
  <c r="CA125" i="23"/>
  <c r="CA105" i="23"/>
  <c r="CA106" i="23"/>
  <c r="CA137" i="23"/>
  <c r="CA104" i="23"/>
  <c r="CA113" i="23"/>
  <c r="CA102" i="23"/>
  <c r="CA134" i="23"/>
  <c r="CA117" i="23"/>
  <c r="CA124" i="23"/>
  <c r="CA97" i="23"/>
  <c r="CA118" i="23"/>
  <c r="CA135" i="23"/>
  <c r="CA98" i="23"/>
  <c r="CA126" i="23"/>
  <c r="CA121" i="23"/>
  <c r="CA110" i="23"/>
  <c r="CA96" i="23"/>
  <c r="CA109" i="23"/>
  <c r="CA115" i="23"/>
  <c r="CA128" i="23"/>
  <c r="CA119" i="23"/>
  <c r="CA133" i="23"/>
  <c r="CA107" i="23"/>
  <c r="FZ126" i="23"/>
  <c r="FZ135" i="23"/>
  <c r="FZ105" i="23"/>
  <c r="FZ136" i="23"/>
  <c r="FZ96" i="23"/>
  <c r="FZ121" i="23"/>
  <c r="FZ115" i="23"/>
  <c r="FZ112" i="23"/>
  <c r="FZ128" i="23"/>
  <c r="FZ123" i="23"/>
  <c r="FZ122" i="23"/>
  <c r="FZ132" i="23"/>
  <c r="FZ119" i="23"/>
  <c r="FZ108" i="23"/>
  <c r="FZ118" i="23"/>
  <c r="FZ100" i="23"/>
  <c r="FZ103" i="23"/>
  <c r="FZ114" i="23"/>
  <c r="FZ134" i="23"/>
  <c r="FZ94" i="23"/>
  <c r="FZ104" i="23"/>
  <c r="FZ113" i="23"/>
  <c r="FZ124" i="23"/>
  <c r="FZ130" i="23"/>
  <c r="FZ127" i="23"/>
  <c r="FZ120" i="23"/>
  <c r="FZ137" i="23"/>
  <c r="FZ125" i="23"/>
  <c r="FZ133" i="23"/>
  <c r="FZ99" i="23"/>
  <c r="FZ95" i="23"/>
  <c r="FZ129" i="23"/>
  <c r="FZ117" i="23"/>
  <c r="FZ131" i="23"/>
  <c r="FZ101" i="23"/>
  <c r="FZ138" i="23"/>
  <c r="FZ111" i="23"/>
  <c r="FZ102" i="23"/>
  <c r="FZ107" i="23"/>
  <c r="FZ109" i="23"/>
  <c r="FZ98" i="23"/>
  <c r="FZ110" i="23"/>
  <c r="FZ97" i="23"/>
  <c r="FZ106" i="23"/>
  <c r="IK107" i="23"/>
  <c r="IK122" i="23"/>
  <c r="IK111" i="23"/>
  <c r="IK114" i="23"/>
  <c r="IK127" i="23"/>
  <c r="IK118" i="23"/>
  <c r="IK104" i="23"/>
  <c r="IK124" i="23"/>
  <c r="IK95" i="23"/>
  <c r="IK115" i="23"/>
  <c r="IK131" i="23"/>
  <c r="IK110" i="23"/>
  <c r="IK119" i="23"/>
  <c r="IK120" i="23"/>
  <c r="IK134" i="23"/>
  <c r="IK97" i="23"/>
  <c r="IK132" i="23"/>
  <c r="IK117" i="23"/>
  <c r="IK126" i="23"/>
  <c r="IK105" i="23"/>
  <c r="IK103" i="23"/>
  <c r="IK125" i="23"/>
  <c r="IK96" i="23"/>
  <c r="IK94" i="23"/>
  <c r="IK138" i="23"/>
  <c r="IK137" i="23"/>
  <c r="IK108" i="23"/>
  <c r="IK113" i="23"/>
  <c r="IK130" i="23"/>
  <c r="IK129" i="23"/>
  <c r="IK100" i="23"/>
  <c r="IK121" i="23"/>
  <c r="IK135" i="23"/>
  <c r="IK128" i="23"/>
  <c r="IK123" i="23"/>
  <c r="IK101" i="23"/>
  <c r="IK112" i="23"/>
  <c r="IK99" i="23"/>
  <c r="IK109" i="23"/>
  <c r="IK102" i="23"/>
  <c r="IK136" i="23"/>
  <c r="IK133" i="23"/>
  <c r="IK98" i="23"/>
  <c r="IK106" i="23"/>
  <c r="DS189" i="23"/>
  <c r="DS190" i="23"/>
  <c r="DR23" i="18"/>
  <c r="IO190" i="23"/>
  <c r="IO189" i="23"/>
  <c r="IN23" i="18"/>
  <c r="KW189" i="23"/>
  <c r="KV23" i="18"/>
  <c r="KW190" i="23"/>
  <c r="HA190" i="23"/>
  <c r="HA189" i="23"/>
  <c r="GZ23" i="18"/>
  <c r="LW190" i="23"/>
  <c r="LV23" i="18"/>
  <c r="LW189" i="23"/>
  <c r="MF189" i="23"/>
  <c r="ME23" i="18"/>
  <c r="MF190" i="23"/>
  <c r="BA23" i="18"/>
  <c r="BB190" i="23"/>
  <c r="BB189" i="23"/>
  <c r="MQ190" i="23"/>
  <c r="MQ189" i="23"/>
  <c r="MP23" i="18"/>
  <c r="AU190" i="23"/>
  <c r="AU189" i="23"/>
  <c r="AT23" i="18"/>
  <c r="GT111" i="23"/>
  <c r="GT112" i="23"/>
  <c r="GT102" i="23"/>
  <c r="GT127" i="23"/>
  <c r="GT134" i="23"/>
  <c r="GT136" i="23"/>
  <c r="GT109" i="23"/>
  <c r="GT117" i="23"/>
  <c r="GT126" i="23"/>
  <c r="GT123" i="23"/>
  <c r="GT104" i="23"/>
  <c r="GT137" i="23"/>
  <c r="GT107" i="23"/>
  <c r="GT132" i="23"/>
  <c r="GT106" i="23"/>
  <c r="GT130" i="23"/>
  <c r="GT118" i="23"/>
  <c r="GT120" i="23"/>
  <c r="GT100" i="23"/>
  <c r="GT98" i="23"/>
  <c r="GT135" i="23"/>
  <c r="GT110" i="23"/>
  <c r="GT133" i="23"/>
  <c r="GT103" i="23"/>
  <c r="GT131" i="23"/>
  <c r="GT99" i="23"/>
  <c r="GT115" i="23"/>
  <c r="GT138" i="23"/>
  <c r="GT105" i="23"/>
  <c r="GT108" i="23"/>
  <c r="GT94" i="23"/>
  <c r="GT124" i="23"/>
  <c r="GT121" i="23"/>
  <c r="GT119" i="23"/>
  <c r="GT128" i="23"/>
  <c r="GT113" i="23"/>
  <c r="GT97" i="23"/>
  <c r="GT129" i="23"/>
  <c r="GT122" i="23"/>
  <c r="GT125" i="23"/>
  <c r="GT95" i="23"/>
  <c r="GT114" i="23"/>
  <c r="GT101" i="23"/>
  <c r="GT96" i="23"/>
  <c r="KM190" i="23"/>
  <c r="KM189" i="23"/>
  <c r="KL23" i="18"/>
  <c r="CU190" i="23"/>
  <c r="CT23" i="18"/>
  <c r="CU189" i="23"/>
  <c r="JF113" i="23"/>
  <c r="JF127" i="23"/>
  <c r="JF133" i="23"/>
  <c r="JF135" i="23"/>
  <c r="JF131" i="23"/>
  <c r="JF125" i="23"/>
  <c r="JF111" i="23"/>
  <c r="JF99" i="23"/>
  <c r="JF97" i="23"/>
  <c r="JF115" i="23"/>
  <c r="JF110" i="23"/>
  <c r="JF129" i="23"/>
  <c r="JF100" i="23"/>
  <c r="JF128" i="23"/>
  <c r="JF109" i="23"/>
  <c r="JF94" i="23"/>
  <c r="JF98" i="23"/>
  <c r="JF106" i="23"/>
  <c r="JF122" i="23"/>
  <c r="JF112" i="23"/>
  <c r="JF132" i="23"/>
  <c r="JF123" i="23"/>
  <c r="JF126" i="23"/>
  <c r="JF137" i="23"/>
  <c r="JF138" i="23"/>
  <c r="JF108" i="23"/>
  <c r="JF102" i="23"/>
  <c r="JF117" i="23"/>
  <c r="JF121" i="23"/>
  <c r="JF96" i="23"/>
  <c r="JF134" i="23"/>
  <c r="JF95" i="23"/>
  <c r="JF119" i="23"/>
  <c r="JF101" i="23"/>
  <c r="JF103" i="23"/>
  <c r="JF105" i="23"/>
  <c r="JF118" i="23"/>
  <c r="JF107" i="23"/>
  <c r="JF136" i="23"/>
  <c r="JF130" i="23"/>
  <c r="JF114" i="23"/>
  <c r="JF120" i="23"/>
  <c r="JF124" i="23"/>
  <c r="JF104" i="23"/>
  <c r="KV189" i="23"/>
  <c r="KU23" i="18"/>
  <c r="KV190" i="23"/>
  <c r="AC136" i="23"/>
  <c r="AC114" i="23"/>
  <c r="AC105" i="23"/>
  <c r="AC121" i="23"/>
  <c r="AC130" i="23"/>
  <c r="AC101" i="23"/>
  <c r="AC99" i="23"/>
  <c r="AC129" i="23"/>
  <c r="AC107" i="23"/>
  <c r="AC97" i="23"/>
  <c r="AC132" i="23"/>
  <c r="AC137" i="23"/>
  <c r="AC102" i="23"/>
  <c r="AC128" i="23"/>
  <c r="AC110" i="23"/>
  <c r="AC113" i="23"/>
  <c r="AC115" i="23"/>
  <c r="AC127" i="23"/>
  <c r="AC123" i="23"/>
  <c r="AC118" i="23"/>
  <c r="AC135" i="23"/>
  <c r="AC131" i="23"/>
  <c r="AC124" i="23"/>
  <c r="AC111" i="23"/>
  <c r="AC126" i="23"/>
  <c r="AC100" i="23"/>
  <c r="AC119" i="23"/>
  <c r="AC133" i="23"/>
  <c r="AC120" i="23"/>
  <c r="AC125" i="23"/>
  <c r="AC117" i="23"/>
  <c r="AC122" i="23"/>
  <c r="AC96" i="23"/>
  <c r="AC112" i="23"/>
  <c r="AC138" i="23"/>
  <c r="AC95" i="23"/>
  <c r="AC103" i="23"/>
  <c r="AC134" i="23"/>
  <c r="AC98" i="23"/>
  <c r="AC104" i="23"/>
  <c r="AC106" i="23"/>
  <c r="AC108" i="23"/>
  <c r="AC109" i="23"/>
  <c r="AC94" i="23"/>
  <c r="KZ23" i="18"/>
  <c r="LA189" i="23"/>
  <c r="LA190" i="23"/>
  <c r="EF190" i="23"/>
  <c r="EF189" i="23"/>
  <c r="EE23" i="18"/>
  <c r="FH23" i="18"/>
  <c r="FI189" i="23"/>
  <c r="FI190" i="23"/>
  <c r="JE23" i="18"/>
  <c r="JF189" i="23"/>
  <c r="JF190" i="23"/>
  <c r="FA189" i="23"/>
  <c r="FA190" i="23"/>
  <c r="EZ23" i="18"/>
  <c r="EM23" i="18"/>
  <c r="EN189" i="23"/>
  <c r="EN190" i="23"/>
  <c r="FQ99" i="23"/>
  <c r="FQ122" i="23"/>
  <c r="FQ134" i="23"/>
  <c r="FQ106" i="23"/>
  <c r="FQ133" i="23"/>
  <c r="FQ124" i="23"/>
  <c r="FQ130" i="23"/>
  <c r="FQ115" i="23"/>
  <c r="FQ112" i="23"/>
  <c r="FQ100" i="23"/>
  <c r="FQ101" i="23"/>
  <c r="FQ96" i="23"/>
  <c r="FQ117" i="23"/>
  <c r="FQ109" i="23"/>
  <c r="FQ125" i="23"/>
  <c r="FQ131" i="23"/>
  <c r="FQ127" i="23"/>
  <c r="FQ94" i="23"/>
  <c r="FQ135" i="23"/>
  <c r="FQ103" i="23"/>
  <c r="FQ123" i="23"/>
  <c r="FQ107" i="23"/>
  <c r="FQ138" i="23"/>
  <c r="FQ137" i="23"/>
  <c r="FQ97" i="23"/>
  <c r="FQ120" i="23"/>
  <c r="FQ98" i="23"/>
  <c r="FQ121" i="23"/>
  <c r="FQ102" i="23"/>
  <c r="FQ114" i="23"/>
  <c r="FQ132" i="23"/>
  <c r="FQ129" i="23"/>
  <c r="FQ126" i="23"/>
  <c r="FQ105" i="23"/>
  <c r="FQ119" i="23"/>
  <c r="FQ104" i="23"/>
  <c r="FQ128" i="23"/>
  <c r="FQ136" i="23"/>
  <c r="FQ113" i="23"/>
  <c r="FQ111" i="23"/>
  <c r="FQ118" i="23"/>
  <c r="FQ110" i="23"/>
  <c r="FQ95" i="23"/>
  <c r="FQ108" i="23"/>
  <c r="GU189" i="23"/>
  <c r="GU190" i="23"/>
  <c r="GT23" i="18"/>
  <c r="NH189" i="23"/>
  <c r="NH190" i="23"/>
  <c r="NG23" i="18"/>
  <c r="EU127" i="23"/>
  <c r="EU96" i="23"/>
  <c r="EU126" i="23"/>
  <c r="EU118" i="23"/>
  <c r="EU136" i="23"/>
  <c r="EU137" i="23"/>
  <c r="EU97" i="23"/>
  <c r="EU129" i="23"/>
  <c r="EU103" i="23"/>
  <c r="EU123" i="23"/>
  <c r="EU120" i="23"/>
  <c r="EU107" i="23"/>
  <c r="EU130" i="23"/>
  <c r="EU114" i="23"/>
  <c r="EU124" i="23"/>
  <c r="EU132" i="23"/>
  <c r="EU134" i="23"/>
  <c r="EU112" i="23"/>
  <c r="EU133" i="23"/>
  <c r="EU95" i="23"/>
  <c r="EU111" i="23"/>
  <c r="EU99" i="23"/>
  <c r="EU128" i="23"/>
  <c r="EU115" i="23"/>
  <c r="EU102" i="23"/>
  <c r="EU135" i="23"/>
  <c r="EU138" i="23"/>
  <c r="EU122" i="23"/>
  <c r="EU106" i="23"/>
  <c r="EU109" i="23"/>
  <c r="EU110" i="23"/>
  <c r="EU121" i="23"/>
  <c r="EU105" i="23"/>
  <c r="EU94" i="23"/>
  <c r="EU125" i="23"/>
  <c r="EU117" i="23"/>
  <c r="EU98" i="23"/>
  <c r="EU108" i="23"/>
  <c r="EU101" i="23"/>
  <c r="EU113" i="23"/>
  <c r="EU100" i="23"/>
  <c r="EU104" i="23"/>
  <c r="EU119" i="23"/>
  <c r="EU131" i="23"/>
  <c r="LL136" i="23"/>
  <c r="LL134" i="23"/>
  <c r="LL114" i="23"/>
  <c r="LL132" i="23"/>
  <c r="LL127" i="23"/>
  <c r="LL130" i="23"/>
  <c r="LL95" i="23"/>
  <c r="LL103" i="23"/>
  <c r="LL113" i="23"/>
  <c r="LL104" i="23"/>
  <c r="LL107" i="23"/>
  <c r="LL94" i="23"/>
  <c r="LL138" i="23"/>
  <c r="LL109" i="23"/>
  <c r="LL120" i="23"/>
  <c r="LL133" i="23"/>
  <c r="LL121" i="23"/>
  <c r="LL119" i="23"/>
  <c r="LL106" i="23"/>
  <c r="LL128" i="23"/>
  <c r="LL118" i="23"/>
  <c r="LL126" i="23"/>
  <c r="LL112" i="23"/>
  <c r="LL111" i="23"/>
  <c r="LL122" i="23"/>
  <c r="LL105" i="23"/>
  <c r="LL100" i="23"/>
  <c r="LL137" i="23"/>
  <c r="LL98" i="23"/>
  <c r="LL124" i="23"/>
  <c r="LL108" i="23"/>
  <c r="LL115" i="23"/>
  <c r="LL99" i="23"/>
  <c r="LL129" i="23"/>
  <c r="LL123" i="23"/>
  <c r="LL135" i="23"/>
  <c r="LL102" i="23"/>
  <c r="LL110" i="23"/>
  <c r="LL97" i="23"/>
  <c r="LL131" i="23"/>
  <c r="LL125" i="23"/>
  <c r="LL96" i="23"/>
  <c r="LL117" i="23"/>
  <c r="LL101" i="23"/>
  <c r="EZ190" i="23"/>
  <c r="EZ189" i="23"/>
  <c r="EY23" i="18"/>
  <c r="FY138" i="23"/>
  <c r="FY136" i="23"/>
  <c r="FY132" i="23"/>
  <c r="FY97" i="23"/>
  <c r="FY130" i="23"/>
  <c r="FY137" i="23"/>
  <c r="FY117" i="23"/>
  <c r="FY119" i="23"/>
  <c r="FY120" i="23"/>
  <c r="FY102" i="23"/>
  <c r="FY123" i="23"/>
  <c r="FY114" i="23"/>
  <c r="FY115" i="23"/>
  <c r="FY125" i="23"/>
  <c r="FY98" i="23"/>
  <c r="FY134" i="23"/>
  <c r="FY133" i="23"/>
  <c r="FY135" i="23"/>
  <c r="FY99" i="23"/>
  <c r="FY127" i="23"/>
  <c r="FY107" i="23"/>
  <c r="FY121" i="23"/>
  <c r="FY110" i="23"/>
  <c r="FY100" i="23"/>
  <c r="FY96" i="23"/>
  <c r="FY103" i="23"/>
  <c r="FY94" i="23"/>
  <c r="FY108" i="23"/>
  <c r="FY126" i="23"/>
  <c r="FY124" i="23"/>
  <c r="FY118" i="23"/>
  <c r="FY104" i="23"/>
  <c r="FY128" i="23"/>
  <c r="FY122" i="23"/>
  <c r="FY131" i="23"/>
  <c r="FY106" i="23"/>
  <c r="FY95" i="23"/>
  <c r="FY111" i="23"/>
  <c r="FY129" i="23"/>
  <c r="FY113" i="23"/>
  <c r="FY109" i="23"/>
  <c r="FY105" i="23"/>
  <c r="FY101" i="23"/>
  <c r="FY112" i="23"/>
  <c r="CS105" i="23"/>
  <c r="CS112" i="23"/>
  <c r="CS113" i="23"/>
  <c r="CS119" i="23"/>
  <c r="CS121" i="23"/>
  <c r="CS104" i="23"/>
  <c r="CS111" i="23"/>
  <c r="CS127" i="23"/>
  <c r="CS100" i="23"/>
  <c r="CS103" i="23"/>
  <c r="CS102" i="23"/>
  <c r="CS97" i="23"/>
  <c r="CS135" i="23"/>
  <c r="CS117" i="23"/>
  <c r="CS137" i="23"/>
  <c r="CS101" i="23"/>
  <c r="CS110" i="23"/>
  <c r="CS133" i="23"/>
  <c r="CS128" i="23"/>
  <c r="CS125" i="23"/>
  <c r="CS122" i="23"/>
  <c r="CS98" i="23"/>
  <c r="CS114" i="23"/>
  <c r="CS130" i="23"/>
  <c r="CS136" i="23"/>
  <c r="CS138" i="23"/>
  <c r="CS134" i="23"/>
  <c r="CS129" i="23"/>
  <c r="CS107" i="23"/>
  <c r="CS131" i="23"/>
  <c r="CS99" i="23"/>
  <c r="CS96" i="23"/>
  <c r="CS115" i="23"/>
  <c r="CS109" i="23"/>
  <c r="CS126" i="23"/>
  <c r="CS108" i="23"/>
  <c r="CS94" i="23"/>
  <c r="CS123" i="23"/>
  <c r="CS132" i="23"/>
  <c r="CS118" i="23"/>
  <c r="CS124" i="23"/>
  <c r="CS120" i="23"/>
  <c r="CS95" i="23"/>
  <c r="CS106" i="23"/>
  <c r="BH23" i="18"/>
  <c r="BI190" i="23"/>
  <c r="BI189" i="23"/>
  <c r="DC190" i="23"/>
  <c r="DC189" i="23"/>
  <c r="DB23" i="18"/>
  <c r="ND23" i="18"/>
  <c r="NE189" i="23"/>
  <c r="NE190" i="23"/>
  <c r="KH189" i="23"/>
  <c r="KG23" i="18"/>
  <c r="KH190" i="23"/>
  <c r="OK103" i="23"/>
  <c r="OK97" i="23"/>
  <c r="OK106" i="23"/>
  <c r="OK112" i="23"/>
  <c r="OK105" i="23"/>
  <c r="OK98" i="23"/>
  <c r="OK126" i="23"/>
  <c r="OK94" i="23"/>
  <c r="OK123" i="23"/>
  <c r="OK124" i="23"/>
  <c r="OK119" i="23"/>
  <c r="OK114" i="23"/>
  <c r="OK128" i="23"/>
  <c r="OK120" i="23"/>
  <c r="OK109" i="23"/>
  <c r="OK131" i="23"/>
  <c r="OK122" i="23"/>
  <c r="OK129" i="23"/>
  <c r="OK118" i="23"/>
  <c r="OK104" i="23"/>
  <c r="OK138" i="23"/>
  <c r="OK96" i="23"/>
  <c r="OK95" i="23"/>
  <c r="OK111" i="23"/>
  <c r="OK99" i="23"/>
  <c r="OK137" i="23"/>
  <c r="OK130" i="23"/>
  <c r="OK132" i="23"/>
  <c r="OK108" i="23"/>
  <c r="OK110" i="23"/>
  <c r="OK107" i="23"/>
  <c r="OK113" i="23"/>
  <c r="OK102" i="23"/>
  <c r="OK117" i="23"/>
  <c r="OK125" i="23"/>
  <c r="OK133" i="23"/>
  <c r="OK115" i="23"/>
  <c r="OK100" i="23"/>
  <c r="OK101" i="23"/>
  <c r="OK136" i="23"/>
  <c r="OK127" i="23"/>
  <c r="OK134" i="23"/>
  <c r="OK135" i="23"/>
  <c r="OK121" i="23"/>
  <c r="DR189" i="23"/>
  <c r="DR190" i="23"/>
  <c r="DQ23" i="18"/>
  <c r="NZ23" i="18"/>
  <c r="OA189" i="23"/>
  <c r="OA190" i="23"/>
  <c r="EC23" i="18"/>
  <c r="ED190" i="23"/>
  <c r="ED189" i="23"/>
  <c r="I113" i="23"/>
  <c r="I100" i="23"/>
  <c r="I115" i="23"/>
  <c r="I97" i="23"/>
  <c r="I129" i="23"/>
  <c r="I96" i="23"/>
  <c r="I136" i="23"/>
  <c r="I108" i="23"/>
  <c r="I102" i="23"/>
  <c r="I127" i="23"/>
  <c r="I106" i="23"/>
  <c r="I107" i="23"/>
  <c r="I118" i="23"/>
  <c r="I98" i="23"/>
  <c r="I114" i="23"/>
  <c r="I94" i="23"/>
  <c r="I95" i="23"/>
  <c r="I122" i="23"/>
  <c r="I135" i="23"/>
  <c r="I131" i="23"/>
  <c r="I134" i="23"/>
  <c r="I123" i="23"/>
  <c r="I109" i="23"/>
  <c r="I130" i="23"/>
  <c r="I117" i="23"/>
  <c r="I126" i="23"/>
  <c r="I125" i="23"/>
  <c r="I112" i="23"/>
  <c r="I137" i="23"/>
  <c r="I101" i="23"/>
  <c r="I111" i="23"/>
  <c r="I132" i="23"/>
  <c r="I119" i="23"/>
  <c r="I133" i="23"/>
  <c r="I110" i="23"/>
  <c r="I128" i="23"/>
  <c r="I104" i="23"/>
  <c r="I120" i="23"/>
  <c r="I138" i="23"/>
  <c r="I99" i="23"/>
  <c r="I105" i="23"/>
  <c r="I121" i="23"/>
  <c r="I124" i="23"/>
  <c r="I103" i="23"/>
  <c r="H134" i="23"/>
  <c r="H95" i="23"/>
  <c r="H106" i="23"/>
  <c r="H126" i="23"/>
  <c r="H124" i="23"/>
  <c r="H117" i="23"/>
  <c r="H110" i="23"/>
  <c r="H102" i="23"/>
  <c r="H96" i="23"/>
  <c r="H132" i="23"/>
  <c r="H99" i="23"/>
  <c r="H127" i="23"/>
  <c r="H120" i="23"/>
  <c r="H122" i="23"/>
  <c r="H113" i="23"/>
  <c r="H131" i="23"/>
  <c r="H101" i="23"/>
  <c r="H105" i="23"/>
  <c r="H119" i="23"/>
  <c r="H118" i="23"/>
  <c r="H112" i="23"/>
  <c r="H135" i="23"/>
  <c r="H114" i="23"/>
  <c r="H94" i="23"/>
  <c r="H138" i="23"/>
  <c r="H121" i="23"/>
  <c r="H128" i="23"/>
  <c r="H136" i="23"/>
  <c r="H98" i="23"/>
  <c r="H107" i="23"/>
  <c r="H115" i="23"/>
  <c r="H100" i="23"/>
  <c r="H109" i="23"/>
  <c r="H97" i="23"/>
  <c r="H123" i="23"/>
  <c r="H108" i="23"/>
  <c r="H129" i="23"/>
  <c r="H104" i="23"/>
  <c r="H130" i="23"/>
  <c r="H137" i="23"/>
  <c r="H133" i="23"/>
  <c r="H111" i="23"/>
  <c r="H125" i="23"/>
  <c r="H103" i="23"/>
  <c r="AO190" i="23"/>
  <c r="AO189" i="23"/>
  <c r="AN23" i="18"/>
  <c r="AK112" i="23"/>
  <c r="AK100" i="23"/>
  <c r="AK106" i="23"/>
  <c r="AK113" i="23"/>
  <c r="AK97" i="23"/>
  <c r="AK107" i="23"/>
  <c r="AK105" i="23"/>
  <c r="AK104" i="23"/>
  <c r="AK121" i="23"/>
  <c r="AK129" i="23"/>
  <c r="AK130" i="23"/>
  <c r="AK108" i="23"/>
  <c r="AK126" i="23"/>
  <c r="AK117" i="23"/>
  <c r="AK95" i="23"/>
  <c r="AK128" i="23"/>
  <c r="AK125" i="23"/>
  <c r="AK123" i="23"/>
  <c r="AK99" i="23"/>
  <c r="AK96" i="23"/>
  <c r="AK135" i="23"/>
  <c r="AK118" i="23"/>
  <c r="AK101" i="23"/>
  <c r="AK98" i="23"/>
  <c r="AK133" i="23"/>
  <c r="AK127" i="23"/>
  <c r="AK131" i="23"/>
  <c r="AK137" i="23"/>
  <c r="AK103" i="23"/>
  <c r="AK109" i="23"/>
  <c r="AK134" i="23"/>
  <c r="AK136" i="23"/>
  <c r="AK94" i="23"/>
  <c r="AK110" i="23"/>
  <c r="AK120" i="23"/>
  <c r="AK111" i="23"/>
  <c r="AK114" i="23"/>
  <c r="AK102" i="23"/>
  <c r="AK124" i="23"/>
  <c r="AK119" i="23"/>
  <c r="AK115" i="23"/>
  <c r="AK132" i="23"/>
  <c r="AK138" i="23"/>
  <c r="AK122" i="23"/>
  <c r="J110" i="23"/>
  <c r="J96" i="23"/>
  <c r="J133" i="23"/>
  <c r="J127" i="23"/>
  <c r="J135" i="23"/>
  <c r="J117" i="23"/>
  <c r="J94" i="23"/>
  <c r="J137" i="23"/>
  <c r="J114" i="23"/>
  <c r="J97" i="23"/>
  <c r="J104" i="23"/>
  <c r="J134" i="23"/>
  <c r="J123" i="23"/>
  <c r="J122" i="23"/>
  <c r="J115" i="23"/>
  <c r="J136" i="23"/>
  <c r="J101" i="23"/>
  <c r="J106" i="23"/>
  <c r="J95" i="23"/>
  <c r="J107" i="23"/>
  <c r="J119" i="23"/>
  <c r="J112" i="23"/>
  <c r="J120" i="23"/>
  <c r="J118" i="23"/>
  <c r="J105" i="23"/>
  <c r="J124" i="23"/>
  <c r="J103" i="23"/>
  <c r="J138" i="23"/>
  <c r="J131" i="23"/>
  <c r="J129" i="23"/>
  <c r="J132" i="23"/>
  <c r="J128" i="23"/>
  <c r="J121" i="23"/>
  <c r="J98" i="23"/>
  <c r="J109" i="23"/>
  <c r="J111" i="23"/>
  <c r="J125" i="23"/>
  <c r="J100" i="23"/>
  <c r="J99" i="23"/>
  <c r="J113" i="23"/>
  <c r="J108" i="23"/>
  <c r="J126" i="23"/>
  <c r="J130" i="23"/>
  <c r="J102" i="23"/>
  <c r="NP94" i="23"/>
  <c r="NP111" i="23"/>
  <c r="NP106" i="23"/>
  <c r="NP100" i="23"/>
  <c r="NP137" i="23"/>
  <c r="NP108" i="23"/>
  <c r="NP131" i="23"/>
  <c r="NP113" i="23"/>
  <c r="NP97" i="23"/>
  <c r="NP129" i="23"/>
  <c r="NP130" i="23"/>
  <c r="NP117" i="23"/>
  <c r="NP119" i="23"/>
  <c r="NP114" i="23"/>
  <c r="NP121" i="23"/>
  <c r="NP109" i="23"/>
  <c r="NP126" i="23"/>
  <c r="NP133" i="23"/>
  <c r="NP103" i="23"/>
  <c r="NP99" i="23"/>
  <c r="NP124" i="23"/>
  <c r="NP134" i="23"/>
  <c r="NP112" i="23"/>
  <c r="NP101" i="23"/>
  <c r="NP104" i="23"/>
  <c r="NP135" i="23"/>
  <c r="NP115" i="23"/>
  <c r="NP132" i="23"/>
  <c r="NP125" i="23"/>
  <c r="NP136" i="23"/>
  <c r="NP107" i="23"/>
  <c r="NP123" i="23"/>
  <c r="NP127" i="23"/>
  <c r="NP118" i="23"/>
  <c r="NP98" i="23"/>
  <c r="NP95" i="23"/>
  <c r="NP138" i="23"/>
  <c r="NP96" i="23"/>
  <c r="NP110" i="23"/>
  <c r="NP122" i="23"/>
  <c r="NP128" i="23"/>
  <c r="NP120" i="23"/>
  <c r="NP105" i="23"/>
  <c r="NP102" i="23"/>
  <c r="LR23" i="18"/>
  <c r="LS190" i="23"/>
  <c r="LS189" i="23"/>
  <c r="BL190" i="23"/>
  <c r="BL189" i="23"/>
  <c r="BK23" i="18"/>
  <c r="GQ129" i="23"/>
  <c r="GQ126" i="23"/>
  <c r="GQ125" i="23"/>
  <c r="GQ114" i="23"/>
  <c r="GQ110" i="23"/>
  <c r="GQ104" i="23"/>
  <c r="GQ100" i="23"/>
  <c r="GQ133" i="23"/>
  <c r="GQ118" i="23"/>
  <c r="GQ115" i="23"/>
  <c r="GQ107" i="23"/>
  <c r="GQ111" i="23"/>
  <c r="GQ103" i="23"/>
  <c r="GQ134" i="23"/>
  <c r="GQ96" i="23"/>
  <c r="GQ108" i="23"/>
  <c r="GQ101" i="23"/>
  <c r="GQ131" i="23"/>
  <c r="GQ97" i="23"/>
  <c r="GQ130" i="23"/>
  <c r="GQ95" i="23"/>
  <c r="GQ127" i="23"/>
  <c r="GQ121" i="23"/>
  <c r="GQ105" i="23"/>
  <c r="GQ120" i="23"/>
  <c r="GQ99" i="23"/>
  <c r="GQ138" i="23"/>
  <c r="GQ109" i="23"/>
  <c r="GQ136" i="23"/>
  <c r="GQ128" i="23"/>
  <c r="GQ117" i="23"/>
  <c r="GQ98" i="23"/>
  <c r="GQ112" i="23"/>
  <c r="GQ106" i="23"/>
  <c r="GQ137" i="23"/>
  <c r="GQ132" i="23"/>
  <c r="GQ94" i="23"/>
  <c r="GQ123" i="23"/>
  <c r="GQ124" i="23"/>
  <c r="GQ113" i="23"/>
  <c r="GQ102" i="23"/>
  <c r="GQ119" i="23"/>
  <c r="GQ122" i="23"/>
  <c r="GQ135" i="23"/>
  <c r="IG23" i="18"/>
  <c r="IH189" i="23"/>
  <c r="IH190" i="23"/>
  <c r="NL103" i="23"/>
  <c r="NL124" i="23"/>
  <c r="NL104" i="23"/>
  <c r="NL135" i="23"/>
  <c r="NL132" i="23"/>
  <c r="NL105" i="23"/>
  <c r="NL111" i="23"/>
  <c r="NL108" i="23"/>
  <c r="NL99" i="23"/>
  <c r="NL129" i="23"/>
  <c r="NL120" i="23"/>
  <c r="NL100" i="23"/>
  <c r="NL109" i="23"/>
  <c r="NL130" i="23"/>
  <c r="NL113" i="23"/>
  <c r="NL117" i="23"/>
  <c r="NL137" i="23"/>
  <c r="NL110" i="23"/>
  <c r="NL126" i="23"/>
  <c r="NL98" i="23"/>
  <c r="NL115" i="23"/>
  <c r="NL131" i="23"/>
  <c r="NL102" i="23"/>
  <c r="NL125" i="23"/>
  <c r="NL96" i="23"/>
  <c r="NL101" i="23"/>
  <c r="NL94" i="23"/>
  <c r="NL114" i="23"/>
  <c r="NL123" i="23"/>
  <c r="NL127" i="23"/>
  <c r="NL136" i="23"/>
  <c r="NL95" i="23"/>
  <c r="NL121" i="23"/>
  <c r="NL122" i="23"/>
  <c r="NL112" i="23"/>
  <c r="NL134" i="23"/>
  <c r="NL119" i="23"/>
  <c r="NL106" i="23"/>
  <c r="NL133" i="23"/>
  <c r="NL118" i="23"/>
  <c r="NL138" i="23"/>
  <c r="NL107" i="23"/>
  <c r="NL97" i="23"/>
  <c r="NL128" i="23"/>
  <c r="GR103" i="23"/>
  <c r="GR134" i="23"/>
  <c r="GR106" i="23"/>
  <c r="GR94" i="23"/>
  <c r="GR109" i="23"/>
  <c r="GR113" i="23"/>
  <c r="GR127" i="23"/>
  <c r="GR102" i="23"/>
  <c r="GR112" i="23"/>
  <c r="GR132" i="23"/>
  <c r="GR105" i="23"/>
  <c r="GR133" i="23"/>
  <c r="GR137" i="23"/>
  <c r="GR130" i="23"/>
  <c r="GR111" i="23"/>
  <c r="GR114" i="23"/>
  <c r="GR98" i="23"/>
  <c r="GR104" i="23"/>
  <c r="GR95" i="23"/>
  <c r="GR138" i="23"/>
  <c r="GR121" i="23"/>
  <c r="GR135" i="23"/>
  <c r="GR129" i="23"/>
  <c r="GR120" i="23"/>
  <c r="GR108" i="23"/>
  <c r="GR119" i="23"/>
  <c r="GR115" i="23"/>
  <c r="GR123" i="23"/>
  <c r="GR124" i="23"/>
  <c r="GR97" i="23"/>
  <c r="GR126" i="23"/>
  <c r="GR96" i="23"/>
  <c r="GR110" i="23"/>
  <c r="GR136" i="23"/>
  <c r="GR117" i="23"/>
  <c r="GR99" i="23"/>
  <c r="GR128" i="23"/>
  <c r="GR118" i="23"/>
  <c r="GR122" i="23"/>
  <c r="GR131" i="23"/>
  <c r="GR101" i="23"/>
  <c r="GR125" i="23"/>
  <c r="GR100" i="23"/>
  <c r="GR107" i="23"/>
  <c r="LT189" i="23"/>
  <c r="LS23" i="18"/>
  <c r="LT190" i="23"/>
  <c r="EH189" i="23"/>
  <c r="EH190" i="23"/>
  <c r="EG23" i="18"/>
  <c r="GF120" i="23"/>
  <c r="GF119" i="23"/>
  <c r="GF100" i="23"/>
  <c r="GF138" i="23"/>
  <c r="GF101" i="23"/>
  <c r="GF136" i="23"/>
  <c r="GF131" i="23"/>
  <c r="GF128" i="23"/>
  <c r="GF96" i="23"/>
  <c r="GF113" i="23"/>
  <c r="GF98" i="23"/>
  <c r="GF122" i="23"/>
  <c r="GF111" i="23"/>
  <c r="GF95" i="23"/>
  <c r="GF127" i="23"/>
  <c r="GF104" i="23"/>
  <c r="GF124" i="23"/>
  <c r="GF103" i="23"/>
  <c r="GF107" i="23"/>
  <c r="GF115" i="23"/>
  <c r="GF108" i="23"/>
  <c r="GF110" i="23"/>
  <c r="GF94" i="23"/>
  <c r="GF121" i="23"/>
  <c r="GF97" i="23"/>
  <c r="GF123" i="23"/>
  <c r="GF134" i="23"/>
  <c r="GF129" i="23"/>
  <c r="GF118" i="23"/>
  <c r="GF106" i="23"/>
  <c r="GF126" i="23"/>
  <c r="GF102" i="23"/>
  <c r="GF117" i="23"/>
  <c r="GF132" i="23"/>
  <c r="GF105" i="23"/>
  <c r="GF112" i="23"/>
  <c r="GF125" i="23"/>
  <c r="GF109" i="23"/>
  <c r="GF133" i="23"/>
  <c r="GF114" i="23"/>
  <c r="GF135" i="23"/>
  <c r="GF137" i="23"/>
  <c r="GF130" i="23"/>
  <c r="GF99" i="23"/>
  <c r="BU118" i="23"/>
  <c r="BU135" i="23"/>
  <c r="BU94" i="23"/>
  <c r="BU125" i="23"/>
  <c r="BU107" i="23"/>
  <c r="BU119" i="23"/>
  <c r="BU120" i="23"/>
  <c r="BU104" i="23"/>
  <c r="BU108" i="23"/>
  <c r="BU112" i="23"/>
  <c r="BU110" i="23"/>
  <c r="BU102" i="23"/>
  <c r="BU127" i="23"/>
  <c r="BU113" i="23"/>
  <c r="BU128" i="23"/>
  <c r="BU114" i="23"/>
  <c r="BU97" i="23"/>
  <c r="BU96" i="23"/>
  <c r="BU109" i="23"/>
  <c r="BU117" i="23"/>
  <c r="BU105" i="23"/>
  <c r="BU124" i="23"/>
  <c r="BU101" i="23"/>
  <c r="BU138" i="23"/>
  <c r="BU132" i="23"/>
  <c r="BU134" i="23"/>
  <c r="BU103" i="23"/>
  <c r="BU99" i="23"/>
  <c r="BU106" i="23"/>
  <c r="BU98" i="23"/>
  <c r="BU136" i="23"/>
  <c r="BU129" i="23"/>
  <c r="BU122" i="23"/>
  <c r="BU100" i="23"/>
  <c r="BU115" i="23"/>
  <c r="BU95" i="23"/>
  <c r="BU123" i="23"/>
  <c r="BU126" i="23"/>
  <c r="BU137" i="23"/>
  <c r="BU130" i="23"/>
  <c r="BU131" i="23"/>
  <c r="BU111" i="23"/>
  <c r="BU133" i="23"/>
  <c r="BU121" i="23"/>
  <c r="CJ190" i="23"/>
  <c r="CJ189" i="23"/>
  <c r="CI23" i="18"/>
  <c r="CW136" i="23"/>
  <c r="CW117" i="23"/>
  <c r="CW123" i="23"/>
  <c r="CW125" i="23"/>
  <c r="CW122" i="23"/>
  <c r="CW121" i="23"/>
  <c r="CW111" i="23"/>
  <c r="CW98" i="23"/>
  <c r="CW132" i="23"/>
  <c r="CW103" i="23"/>
  <c r="CW105" i="23"/>
  <c r="CW134" i="23"/>
  <c r="CW115" i="23"/>
  <c r="CW99" i="23"/>
  <c r="CW137" i="23"/>
  <c r="CW126" i="23"/>
  <c r="CW130" i="23"/>
  <c r="CW128" i="23"/>
  <c r="CW124" i="23"/>
  <c r="CW138" i="23"/>
  <c r="CW107" i="23"/>
  <c r="CW119" i="23"/>
  <c r="CW114" i="23"/>
  <c r="CW106" i="23"/>
  <c r="CW96" i="23"/>
  <c r="CW131" i="23"/>
  <c r="CW129" i="23"/>
  <c r="CW104" i="23"/>
  <c r="CW133" i="23"/>
  <c r="CW102" i="23"/>
  <c r="CW110" i="23"/>
  <c r="CW112" i="23"/>
  <c r="CW100" i="23"/>
  <c r="CW118" i="23"/>
  <c r="CW95" i="23"/>
  <c r="CW113" i="23"/>
  <c r="CW127" i="23"/>
  <c r="CW101" i="23"/>
  <c r="CW109" i="23"/>
  <c r="CW97" i="23"/>
  <c r="CW94" i="23"/>
  <c r="CW135" i="23"/>
  <c r="CW108" i="23"/>
  <c r="CW120" i="23"/>
  <c r="NL190" i="23"/>
  <c r="NK23" i="18"/>
  <c r="NL189" i="23"/>
  <c r="JW23" i="18"/>
  <c r="JX190" i="23"/>
  <c r="JX189" i="23"/>
  <c r="MV94" i="23"/>
  <c r="MV114" i="23"/>
  <c r="MV127" i="23"/>
  <c r="MV136" i="23"/>
  <c r="MV104" i="23"/>
  <c r="MV97" i="23"/>
  <c r="MV108" i="23"/>
  <c r="MV112" i="23"/>
  <c r="MV129" i="23"/>
  <c r="MV122" i="23"/>
  <c r="MV105" i="23"/>
  <c r="MV137" i="23"/>
  <c r="MV125" i="23"/>
  <c r="MV133" i="23"/>
  <c r="MV96" i="23"/>
  <c r="MV115" i="23"/>
  <c r="MV121" i="23"/>
  <c r="MV98" i="23"/>
  <c r="MV102" i="23"/>
  <c r="MV106" i="23"/>
  <c r="MV120" i="23"/>
  <c r="MV135" i="23"/>
  <c r="MV111" i="23"/>
  <c r="MV109" i="23"/>
  <c r="MV132" i="23"/>
  <c r="MV99" i="23"/>
  <c r="MV113" i="23"/>
  <c r="MV101" i="23"/>
  <c r="MV123" i="23"/>
  <c r="MV138" i="23"/>
  <c r="MV124" i="23"/>
  <c r="MV118" i="23"/>
  <c r="MV134" i="23"/>
  <c r="MV126" i="23"/>
  <c r="MV107" i="23"/>
  <c r="MV110" i="23"/>
  <c r="MV128" i="23"/>
  <c r="MV100" i="23"/>
  <c r="MV117" i="23"/>
  <c r="MV131" i="23"/>
  <c r="MV95" i="23"/>
  <c r="MV119" i="23"/>
  <c r="MV130" i="23"/>
  <c r="MV103" i="23"/>
  <c r="DM112" i="23"/>
  <c r="DM138" i="23"/>
  <c r="DM134" i="23"/>
  <c r="DM108" i="23"/>
  <c r="DM123" i="23"/>
  <c r="DM98" i="23"/>
  <c r="DM122" i="23"/>
  <c r="DM118" i="23"/>
  <c r="DM130" i="23"/>
  <c r="DM114" i="23"/>
  <c r="DM95" i="23"/>
  <c r="DM106" i="23"/>
  <c r="DM100" i="23"/>
  <c r="DM94" i="23"/>
  <c r="DM127" i="23"/>
  <c r="DM120" i="23"/>
  <c r="DM124" i="23"/>
  <c r="DM107" i="23"/>
  <c r="DM96" i="23"/>
  <c r="DM99" i="23"/>
  <c r="DM97" i="23"/>
  <c r="DM128" i="23"/>
  <c r="DM135" i="23"/>
  <c r="DM133" i="23"/>
  <c r="DM115" i="23"/>
  <c r="DM110" i="23"/>
  <c r="DM129" i="23"/>
  <c r="DM125" i="23"/>
  <c r="DM117" i="23"/>
  <c r="DM111" i="23"/>
  <c r="DM121" i="23"/>
  <c r="DM126" i="23"/>
  <c r="DM119" i="23"/>
  <c r="DM102" i="23"/>
  <c r="DM132" i="23"/>
  <c r="DM105" i="23"/>
  <c r="DM101" i="23"/>
  <c r="DM109" i="23"/>
  <c r="DM104" i="23"/>
  <c r="DM136" i="23"/>
  <c r="DM113" i="23"/>
  <c r="DM137" i="23"/>
  <c r="DM103" i="23"/>
  <c r="DM131" i="23"/>
  <c r="LJ23" i="18"/>
  <c r="LK190" i="23"/>
  <c r="LK189" i="23"/>
  <c r="OC190" i="23"/>
  <c r="OB23" i="18"/>
  <c r="OC189" i="23"/>
  <c r="GR190" i="23"/>
  <c r="GR189" i="23"/>
  <c r="GQ23" i="18"/>
  <c r="DZ123" i="23"/>
  <c r="DZ94" i="23"/>
  <c r="DZ138" i="23"/>
  <c r="DZ135" i="23"/>
  <c r="DZ118" i="23"/>
  <c r="DZ127" i="23"/>
  <c r="DZ114" i="23"/>
  <c r="DZ137" i="23"/>
  <c r="DZ124" i="23"/>
  <c r="DZ119" i="23"/>
  <c r="DZ100" i="23"/>
  <c r="DZ120" i="23"/>
  <c r="DZ136" i="23"/>
  <c r="DZ126" i="23"/>
  <c r="DZ121" i="23"/>
  <c r="DZ128" i="23"/>
  <c r="DZ112" i="23"/>
  <c r="DZ115" i="23"/>
  <c r="DZ134" i="23"/>
  <c r="DZ109" i="23"/>
  <c r="DZ132" i="23"/>
  <c r="DZ113" i="23"/>
  <c r="DZ133" i="23"/>
  <c r="DZ98" i="23"/>
  <c r="DZ95" i="23"/>
  <c r="DZ129" i="23"/>
  <c r="DZ103" i="23"/>
  <c r="DZ130" i="23"/>
  <c r="DZ131" i="23"/>
  <c r="DZ99" i="23"/>
  <c r="DZ117" i="23"/>
  <c r="DZ101" i="23"/>
  <c r="DZ106" i="23"/>
  <c r="DZ125" i="23"/>
  <c r="DZ102" i="23"/>
  <c r="DZ111" i="23"/>
  <c r="DZ107" i="23"/>
  <c r="DZ108" i="23"/>
  <c r="DZ96" i="23"/>
  <c r="DZ104" i="23"/>
  <c r="DZ110" i="23"/>
  <c r="DZ122" i="23"/>
  <c r="DZ105" i="23"/>
  <c r="DZ97" i="23"/>
  <c r="OJ23" i="18"/>
  <c r="OK189" i="23"/>
  <c r="OK190" i="23"/>
  <c r="LH122" i="23"/>
  <c r="LH109" i="23"/>
  <c r="LH107" i="23"/>
  <c r="LH114" i="23"/>
  <c r="LH98" i="23"/>
  <c r="LH121" i="23"/>
  <c r="LH104" i="23"/>
  <c r="LH138" i="23"/>
  <c r="LH131" i="23"/>
  <c r="LH129" i="23"/>
  <c r="LH126" i="23"/>
  <c r="LH103" i="23"/>
  <c r="LH125" i="23"/>
  <c r="LH119" i="23"/>
  <c r="LH120" i="23"/>
  <c r="LH113" i="23"/>
  <c r="LH97" i="23"/>
  <c r="LH132" i="23"/>
  <c r="LH123" i="23"/>
  <c r="LH102" i="23"/>
  <c r="LH100" i="23"/>
  <c r="LH135" i="23"/>
  <c r="LH124" i="23"/>
  <c r="LH136" i="23"/>
  <c r="LH118" i="23"/>
  <c r="LH115" i="23"/>
  <c r="LH99" i="23"/>
  <c r="LH108" i="23"/>
  <c r="LH105" i="23"/>
  <c r="LH117" i="23"/>
  <c r="LH134" i="23"/>
  <c r="LH110" i="23"/>
  <c r="LH128" i="23"/>
  <c r="LH137" i="23"/>
  <c r="LH101" i="23"/>
  <c r="LH130" i="23"/>
  <c r="LH106" i="23"/>
  <c r="LH127" i="23"/>
  <c r="LH96" i="23"/>
  <c r="LH112" i="23"/>
  <c r="LH133" i="23"/>
  <c r="LH95" i="23"/>
  <c r="LH94" i="23"/>
  <c r="LH111" i="23"/>
  <c r="FJ189" i="23"/>
  <c r="FI23" i="18"/>
  <c r="FJ190" i="23"/>
  <c r="HS104" i="23"/>
  <c r="HS114" i="23"/>
  <c r="HS128" i="23"/>
  <c r="HS96" i="23"/>
  <c r="HS110" i="23"/>
  <c r="HS129" i="23"/>
  <c r="HS125" i="23"/>
  <c r="HS101" i="23"/>
  <c r="HS126" i="23"/>
  <c r="HS136" i="23"/>
  <c r="HS108" i="23"/>
  <c r="HS95" i="23"/>
  <c r="HS111" i="23"/>
  <c r="HS120" i="23"/>
  <c r="HS103" i="23"/>
  <c r="HS127" i="23"/>
  <c r="HS113" i="23"/>
  <c r="HS107" i="23"/>
  <c r="HS118" i="23"/>
  <c r="HS98" i="23"/>
  <c r="HS134" i="23"/>
  <c r="HS122" i="23"/>
  <c r="HS105" i="23"/>
  <c r="HS132" i="23"/>
  <c r="HS131" i="23"/>
  <c r="HS124" i="23"/>
  <c r="HS102" i="23"/>
  <c r="HS137" i="23"/>
  <c r="HS119" i="23"/>
  <c r="HS115" i="23"/>
  <c r="HS117" i="23"/>
  <c r="HS99" i="23"/>
  <c r="HS130" i="23"/>
  <c r="HS123" i="23"/>
  <c r="HS121" i="23"/>
  <c r="HS135" i="23"/>
  <c r="HS106" i="23"/>
  <c r="HS100" i="23"/>
  <c r="HS138" i="23"/>
  <c r="HS97" i="23"/>
  <c r="HS133" i="23"/>
  <c r="HS109" i="23"/>
  <c r="HS94" i="23"/>
  <c r="HS112" i="23"/>
  <c r="I262" i="23"/>
  <c r="E262" i="23"/>
  <c r="C47" i="17"/>
  <c r="D263" i="23"/>
  <c r="DG190" i="23"/>
  <c r="DF23" i="18"/>
  <c r="DG189" i="23"/>
  <c r="LR128" i="23"/>
  <c r="LR103" i="23"/>
  <c r="LR129" i="23"/>
  <c r="LR96" i="23"/>
  <c r="LR136" i="23"/>
  <c r="LR131" i="23"/>
  <c r="LR101" i="23"/>
  <c r="LR137" i="23"/>
  <c r="LR97" i="23"/>
  <c r="LR110" i="23"/>
  <c r="LR104" i="23"/>
  <c r="LR109" i="23"/>
  <c r="LR120" i="23"/>
  <c r="LR115" i="23"/>
  <c r="LR105" i="23"/>
  <c r="LR124" i="23"/>
  <c r="LR113" i="23"/>
  <c r="LR107" i="23"/>
  <c r="LR108" i="23"/>
  <c r="LR94" i="23"/>
  <c r="LR99" i="23"/>
  <c r="LR126" i="23"/>
  <c r="LR134" i="23"/>
  <c r="LR119" i="23"/>
  <c r="LR138" i="23"/>
  <c r="LR127" i="23"/>
  <c r="LR117" i="23"/>
  <c r="LR135" i="23"/>
  <c r="LR132" i="23"/>
  <c r="LR106" i="23"/>
  <c r="LR133" i="23"/>
  <c r="LR118" i="23"/>
  <c r="LR98" i="23"/>
  <c r="LR95" i="23"/>
  <c r="LR114" i="23"/>
  <c r="LR123" i="23"/>
  <c r="LR130" i="23"/>
  <c r="LR111" i="23"/>
  <c r="LR122" i="23"/>
  <c r="LR125" i="23"/>
  <c r="LR100" i="23"/>
  <c r="LR102" i="23"/>
  <c r="LR121" i="23"/>
  <c r="LR112" i="23"/>
  <c r="JR137" i="23"/>
  <c r="JR138" i="23"/>
  <c r="JR111" i="23"/>
  <c r="JR120" i="23"/>
  <c r="JR135" i="23"/>
  <c r="JR109" i="23"/>
  <c r="JR110" i="23"/>
  <c r="JR129" i="23"/>
  <c r="JR136" i="23"/>
  <c r="JR108" i="23"/>
  <c r="JR115" i="23"/>
  <c r="JR131" i="23"/>
  <c r="JR128" i="23"/>
  <c r="JR95" i="23"/>
  <c r="JR102" i="23"/>
  <c r="JR104" i="23"/>
  <c r="JR101" i="23"/>
  <c r="JR107" i="23"/>
  <c r="JR126" i="23"/>
  <c r="JR103" i="23"/>
  <c r="JR100" i="23"/>
  <c r="JR98" i="23"/>
  <c r="JR130" i="23"/>
  <c r="JR119" i="23"/>
  <c r="JR133" i="23"/>
  <c r="JR99" i="23"/>
  <c r="JR94" i="23"/>
  <c r="JR97" i="23"/>
  <c r="JR105" i="23"/>
  <c r="JR125" i="23"/>
  <c r="JR122" i="23"/>
  <c r="JR134" i="23"/>
  <c r="JR123" i="23"/>
  <c r="JR127" i="23"/>
  <c r="JR96" i="23"/>
  <c r="JR114" i="23"/>
  <c r="JR124" i="23"/>
  <c r="JR118" i="23"/>
  <c r="JR121" i="23"/>
  <c r="JR132" i="23"/>
  <c r="JR112" i="23"/>
  <c r="JR106" i="23"/>
  <c r="JR113" i="23"/>
  <c r="JR117" i="23"/>
  <c r="FX125" i="23"/>
  <c r="FX96" i="23"/>
  <c r="FX98" i="23"/>
  <c r="FX137" i="23"/>
  <c r="FX127" i="23"/>
  <c r="FX99" i="23"/>
  <c r="FX100" i="23"/>
  <c r="FX121" i="23"/>
  <c r="FX126" i="23"/>
  <c r="FX130" i="23"/>
  <c r="FX114" i="23"/>
  <c r="FX110" i="23"/>
  <c r="FX138" i="23"/>
  <c r="FX131" i="23"/>
  <c r="FX119" i="23"/>
  <c r="FX134" i="23"/>
  <c r="FX132" i="23"/>
  <c r="FX129" i="23"/>
  <c r="FX106" i="23"/>
  <c r="FX102" i="23"/>
  <c r="FX108" i="23"/>
  <c r="FX133" i="23"/>
  <c r="FX120" i="23"/>
  <c r="FX123" i="23"/>
  <c r="FX103" i="23"/>
  <c r="FX122" i="23"/>
  <c r="FX128" i="23"/>
  <c r="FX135" i="23"/>
  <c r="FX136" i="23"/>
  <c r="FX117" i="23"/>
  <c r="FX118" i="23"/>
  <c r="FX113" i="23"/>
  <c r="FX111" i="23"/>
  <c r="FX105" i="23"/>
  <c r="FX112" i="23"/>
  <c r="FX124" i="23"/>
  <c r="FX104" i="23"/>
  <c r="FX107" i="23"/>
  <c r="FX101" i="23"/>
  <c r="FX97" i="23"/>
  <c r="FX94" i="23"/>
  <c r="FX95" i="23"/>
  <c r="FX115" i="23"/>
  <c r="FX109" i="23"/>
  <c r="LZ94" i="23"/>
  <c r="LZ134" i="23"/>
  <c r="LZ138" i="23"/>
  <c r="LZ117" i="23"/>
  <c r="LZ131" i="23"/>
  <c r="LZ127" i="23"/>
  <c r="LZ119" i="23"/>
  <c r="LZ112" i="23"/>
  <c r="LZ129" i="23"/>
  <c r="LZ126" i="23"/>
  <c r="LZ113" i="23"/>
  <c r="LZ122" i="23"/>
  <c r="LZ105" i="23"/>
  <c r="LZ125" i="23"/>
  <c r="LZ128" i="23"/>
  <c r="LZ111" i="23"/>
  <c r="LZ106" i="23"/>
  <c r="LZ118" i="23"/>
  <c r="LZ104" i="23"/>
  <c r="LZ103" i="23"/>
  <c r="LZ137" i="23"/>
  <c r="LZ97" i="23"/>
  <c r="LZ95" i="23"/>
  <c r="LZ110" i="23"/>
  <c r="LZ115" i="23"/>
  <c r="LZ120" i="23"/>
  <c r="LZ102" i="23"/>
  <c r="LZ96" i="23"/>
  <c r="LZ135" i="23"/>
  <c r="LZ114" i="23"/>
  <c r="LZ99" i="23"/>
  <c r="LZ136" i="23"/>
  <c r="LZ121" i="23"/>
  <c r="LZ107" i="23"/>
  <c r="LZ123" i="23"/>
  <c r="LZ124" i="23"/>
  <c r="LZ109" i="23"/>
  <c r="LZ132" i="23"/>
  <c r="LZ100" i="23"/>
  <c r="LZ108" i="23"/>
  <c r="LZ130" i="23"/>
  <c r="LZ133" i="23"/>
  <c r="LZ101" i="23"/>
  <c r="LZ98" i="23"/>
  <c r="JW135" i="23"/>
  <c r="JW111" i="23"/>
  <c r="JW128" i="23"/>
  <c r="JW125" i="23"/>
  <c r="JW108" i="23"/>
  <c r="JW127" i="23"/>
  <c r="JW137" i="23"/>
  <c r="JW126" i="23"/>
  <c r="JW117" i="23"/>
  <c r="JW120" i="23"/>
  <c r="JW136" i="23"/>
  <c r="JW138" i="23"/>
  <c r="JW109" i="23"/>
  <c r="JW131" i="23"/>
  <c r="JW134" i="23"/>
  <c r="JW122" i="23"/>
  <c r="JW95" i="23"/>
  <c r="JW132" i="23"/>
  <c r="JW99" i="23"/>
  <c r="JW118" i="23"/>
  <c r="JW100" i="23"/>
  <c r="JW130" i="23"/>
  <c r="JW106" i="23"/>
  <c r="JW105" i="23"/>
  <c r="JW112" i="23"/>
  <c r="JW119" i="23"/>
  <c r="JW97" i="23"/>
  <c r="JW121" i="23"/>
  <c r="JW101" i="23"/>
  <c r="JW102" i="23"/>
  <c r="JW115" i="23"/>
  <c r="JW96" i="23"/>
  <c r="JW103" i="23"/>
  <c r="JW133" i="23"/>
  <c r="JW123" i="23"/>
  <c r="JW113" i="23"/>
  <c r="JW104" i="23"/>
  <c r="JW94" i="23"/>
  <c r="JW110" i="23"/>
  <c r="JW98" i="23"/>
  <c r="JW124" i="23"/>
  <c r="JW107" i="23"/>
  <c r="JW114" i="23"/>
  <c r="JW129" i="23"/>
  <c r="KU102" i="23"/>
  <c r="KU128" i="23"/>
  <c r="KU103" i="23"/>
  <c r="KU94" i="23"/>
  <c r="KU96" i="23"/>
  <c r="KU106" i="23"/>
  <c r="KU111" i="23"/>
  <c r="KU122" i="23"/>
  <c r="KU127" i="23"/>
  <c r="KU95" i="23"/>
  <c r="KU135" i="23"/>
  <c r="KU132" i="23"/>
  <c r="KU130" i="23"/>
  <c r="KU138" i="23"/>
  <c r="KU126" i="23"/>
  <c r="KU112" i="23"/>
  <c r="KU117" i="23"/>
  <c r="KU134" i="23"/>
  <c r="KU98" i="23"/>
  <c r="KU121" i="23"/>
  <c r="KU137" i="23"/>
  <c r="KU110" i="23"/>
  <c r="KU115" i="23"/>
  <c r="KU99" i="23"/>
  <c r="KU107" i="23"/>
  <c r="KU104" i="23"/>
  <c r="KU113" i="23"/>
  <c r="KU119" i="23"/>
  <c r="KU131" i="23"/>
  <c r="KU133" i="23"/>
  <c r="KU136" i="23"/>
  <c r="KU118" i="23"/>
  <c r="KU100" i="23"/>
  <c r="KU114" i="23"/>
  <c r="KU123" i="23"/>
  <c r="KU129" i="23"/>
  <c r="KU97" i="23"/>
  <c r="KU105" i="23"/>
  <c r="KU108" i="23"/>
  <c r="KU125" i="23"/>
  <c r="KU101" i="23"/>
  <c r="KU109" i="23"/>
  <c r="KU120" i="23"/>
  <c r="KU124" i="23"/>
  <c r="NA23" i="18"/>
  <c r="NB189" i="23"/>
  <c r="NB190" i="23"/>
  <c r="E102" i="23"/>
  <c r="E108" i="23"/>
  <c r="E127" i="23"/>
  <c r="E96" i="23"/>
  <c r="E134" i="23"/>
  <c r="E105" i="23"/>
  <c r="E107" i="23"/>
  <c r="E133" i="23"/>
  <c r="E97" i="23"/>
  <c r="E123" i="23"/>
  <c r="E104" i="23"/>
  <c r="E122" i="23"/>
  <c r="E135" i="23"/>
  <c r="E129" i="23"/>
  <c r="E103" i="23"/>
  <c r="E126" i="23"/>
  <c r="E100" i="23"/>
  <c r="E98" i="23"/>
  <c r="E113" i="23"/>
  <c r="E138" i="23"/>
  <c r="E95" i="23"/>
  <c r="E117" i="23"/>
  <c r="E94" i="23"/>
  <c r="E109" i="23"/>
  <c r="E132" i="23"/>
  <c r="E125" i="23"/>
  <c r="E124" i="23"/>
  <c r="E106" i="23"/>
  <c r="E101" i="23"/>
  <c r="E114" i="23"/>
  <c r="E111" i="23"/>
  <c r="E121" i="23"/>
  <c r="E112" i="23"/>
  <c r="E130" i="23"/>
  <c r="E119" i="23"/>
  <c r="E115" i="23"/>
  <c r="E118" i="23"/>
  <c r="E128" i="23"/>
  <c r="E131" i="23"/>
  <c r="E99" i="23"/>
  <c r="E137" i="23"/>
  <c r="E136" i="23"/>
  <c r="E120" i="23"/>
  <c r="E110" i="23"/>
  <c r="NV189" i="23"/>
  <c r="NV190" i="23"/>
  <c r="NU23" i="18"/>
  <c r="KJ126" i="23"/>
  <c r="KJ105" i="23"/>
  <c r="KJ96" i="23"/>
  <c r="KJ128" i="23"/>
  <c r="KJ109" i="23"/>
  <c r="KJ121" i="23"/>
  <c r="KJ129" i="23"/>
  <c r="KJ97" i="23"/>
  <c r="KJ115" i="23"/>
  <c r="KJ107" i="23"/>
  <c r="KJ102" i="23"/>
  <c r="KJ110" i="23"/>
  <c r="KJ104" i="23"/>
  <c r="KJ124" i="23"/>
  <c r="KJ113" i="23"/>
  <c r="KJ137" i="23"/>
  <c r="KJ134" i="23"/>
  <c r="KJ117" i="23"/>
  <c r="KJ122" i="23"/>
  <c r="KJ95" i="23"/>
  <c r="KJ99" i="23"/>
  <c r="KJ108" i="23"/>
  <c r="KJ135" i="23"/>
  <c r="KJ103" i="23"/>
  <c r="KJ98" i="23"/>
  <c r="KJ127" i="23"/>
  <c r="KJ118" i="23"/>
  <c r="KJ114" i="23"/>
  <c r="KJ125" i="23"/>
  <c r="KJ132" i="23"/>
  <c r="KJ123" i="23"/>
  <c r="KJ94" i="23"/>
  <c r="KJ111" i="23"/>
  <c r="KJ136" i="23"/>
  <c r="KJ106" i="23"/>
  <c r="KJ112" i="23"/>
  <c r="KJ120" i="23"/>
  <c r="KJ100" i="23"/>
  <c r="KJ131" i="23"/>
  <c r="KJ119" i="23"/>
  <c r="KJ138" i="23"/>
  <c r="KJ101" i="23"/>
  <c r="KJ133" i="23"/>
  <c r="KJ130" i="23"/>
  <c r="HH105" i="23"/>
  <c r="HH123" i="23"/>
  <c r="HH134" i="23"/>
  <c r="HH94" i="23"/>
  <c r="HH138" i="23"/>
  <c r="HH137" i="23"/>
  <c r="HH120" i="23"/>
  <c r="HH99" i="23"/>
  <c r="HH101" i="23"/>
  <c r="HH107" i="23"/>
  <c r="HH124" i="23"/>
  <c r="HH119" i="23"/>
  <c r="HH111" i="23"/>
  <c r="HH130" i="23"/>
  <c r="HH102" i="23"/>
  <c r="HH96" i="23"/>
  <c r="HH114" i="23"/>
  <c r="HH100" i="23"/>
  <c r="HH103" i="23"/>
  <c r="HH125" i="23"/>
  <c r="HH129" i="23"/>
  <c r="HH104" i="23"/>
  <c r="HH128" i="23"/>
  <c r="HH133" i="23"/>
  <c r="HH115" i="23"/>
  <c r="HH113" i="23"/>
  <c r="HH121" i="23"/>
  <c r="HH127" i="23"/>
  <c r="HH131" i="23"/>
  <c r="HH126" i="23"/>
  <c r="HH110" i="23"/>
  <c r="HH95" i="23"/>
  <c r="HH118" i="23"/>
  <c r="HH109" i="23"/>
  <c r="HH132" i="23"/>
  <c r="HH106" i="23"/>
  <c r="HH97" i="23"/>
  <c r="HH122" i="23"/>
  <c r="HH136" i="23"/>
  <c r="HH117" i="23"/>
  <c r="HH112" i="23"/>
  <c r="HH135" i="23"/>
  <c r="HH98" i="23"/>
  <c r="HH108" i="23"/>
  <c r="EJ190" i="23"/>
  <c r="EI23" i="18"/>
  <c r="EJ189" i="23"/>
  <c r="GE23" i="18"/>
  <c r="GF190" i="23"/>
  <c r="GF189" i="23"/>
  <c r="T98" i="23"/>
  <c r="T137" i="23"/>
  <c r="T136" i="23"/>
  <c r="T96" i="23"/>
  <c r="T138" i="23"/>
  <c r="T106" i="23"/>
  <c r="T122" i="23"/>
  <c r="T125" i="23"/>
  <c r="T105" i="23"/>
  <c r="T134" i="23"/>
  <c r="T119" i="23"/>
  <c r="T107" i="23"/>
  <c r="T108" i="23"/>
  <c r="T115" i="23"/>
  <c r="T100" i="23"/>
  <c r="T111" i="23"/>
  <c r="T128" i="23"/>
  <c r="T126" i="23"/>
  <c r="T97" i="23"/>
  <c r="T114" i="23"/>
  <c r="T135" i="23"/>
  <c r="T95" i="23"/>
  <c r="T133" i="23"/>
  <c r="T113" i="23"/>
  <c r="T123" i="23"/>
  <c r="T101" i="23"/>
  <c r="T132" i="23"/>
  <c r="T130" i="23"/>
  <c r="T104" i="23"/>
  <c r="T94" i="23"/>
  <c r="T103" i="23"/>
  <c r="T129" i="23"/>
  <c r="T124" i="23"/>
  <c r="T117" i="23"/>
  <c r="T99" i="23"/>
  <c r="T109" i="23"/>
  <c r="T118" i="23"/>
  <c r="T127" i="23"/>
  <c r="T110" i="23"/>
  <c r="T102" i="23"/>
  <c r="T131" i="23"/>
  <c r="T121" i="23"/>
  <c r="T112" i="23"/>
  <c r="T120" i="23"/>
  <c r="AP23" i="18"/>
  <c r="AQ190" i="23"/>
  <c r="AQ189" i="23"/>
  <c r="F115" i="23"/>
  <c r="F130" i="23"/>
  <c r="F107" i="23"/>
  <c r="F127" i="23"/>
  <c r="F121" i="23"/>
  <c r="F104" i="23"/>
  <c r="F111" i="23"/>
  <c r="F108" i="23"/>
  <c r="F106" i="23"/>
  <c r="F134" i="23"/>
  <c r="F110" i="23"/>
  <c r="F102" i="23"/>
  <c r="F99" i="23"/>
  <c r="F113" i="23"/>
  <c r="F120" i="23"/>
  <c r="F131" i="23"/>
  <c r="F123" i="23"/>
  <c r="F133" i="23"/>
  <c r="F98" i="23"/>
  <c r="F135" i="23"/>
  <c r="F119" i="23"/>
  <c r="F137" i="23"/>
  <c r="F128" i="23"/>
  <c r="F114" i="23"/>
  <c r="F136" i="23"/>
  <c r="F109" i="23"/>
  <c r="F96" i="23"/>
  <c r="F95" i="23"/>
  <c r="F138" i="23"/>
  <c r="F125" i="23"/>
  <c r="F112" i="23"/>
  <c r="F129" i="23"/>
  <c r="F122" i="23"/>
  <c r="F103" i="23"/>
  <c r="F124" i="23"/>
  <c r="F132" i="23"/>
  <c r="F100" i="23"/>
  <c r="F118" i="23"/>
  <c r="F97" i="23"/>
  <c r="F126" i="23"/>
  <c r="F105" i="23"/>
  <c r="F101" i="23"/>
  <c r="F117" i="23"/>
  <c r="F94" i="23"/>
  <c r="JO133" i="23"/>
  <c r="JO132" i="23"/>
  <c r="JO110" i="23"/>
  <c r="JO123" i="23"/>
  <c r="JO119" i="23"/>
  <c r="JO122" i="23"/>
  <c r="JO118" i="23"/>
  <c r="JO126" i="23"/>
  <c r="JO95" i="23"/>
  <c r="JO111" i="23"/>
  <c r="JO115" i="23"/>
  <c r="JO137" i="23"/>
  <c r="JO134" i="23"/>
  <c r="JO127" i="23"/>
  <c r="JO99" i="23"/>
  <c r="JO94" i="23"/>
  <c r="JO108" i="23"/>
  <c r="JO120" i="23"/>
  <c r="JO121" i="23"/>
  <c r="JO109" i="23"/>
  <c r="JO101" i="23"/>
  <c r="JO96" i="23"/>
  <c r="JO131" i="23"/>
  <c r="JO112" i="23"/>
  <c r="JO102" i="23"/>
  <c r="JO129" i="23"/>
  <c r="JO114" i="23"/>
  <c r="JO135" i="23"/>
  <c r="JO97" i="23"/>
  <c r="JO103" i="23"/>
  <c r="JO128" i="23"/>
  <c r="JO106" i="23"/>
  <c r="JO100" i="23"/>
  <c r="JO138" i="23"/>
  <c r="JO124" i="23"/>
  <c r="JO117" i="23"/>
  <c r="JO98" i="23"/>
  <c r="JO136" i="23"/>
  <c r="JO125" i="23"/>
  <c r="JO113" i="23"/>
  <c r="JO130" i="23"/>
  <c r="JO107" i="23"/>
  <c r="JO105" i="23"/>
  <c r="JO104" i="23"/>
  <c r="AS189" i="23"/>
  <c r="AR23" i="18"/>
  <c r="AS190" i="23"/>
  <c r="EV23" i="18"/>
  <c r="EW190" i="23"/>
  <c r="EW189" i="23"/>
  <c r="LC189" i="23"/>
  <c r="LC190" i="23"/>
  <c r="LB23" i="18"/>
  <c r="NR23" i="18"/>
  <c r="NS189" i="23"/>
  <c r="NS190" i="23"/>
  <c r="KZ189" i="23"/>
  <c r="KZ190" i="23"/>
  <c r="KY23" i="18"/>
  <c r="AV189" i="23"/>
  <c r="AU23" i="18"/>
  <c r="AV190" i="23"/>
  <c r="CZ189" i="23"/>
  <c r="CY23" i="18"/>
  <c r="CZ190" i="23"/>
  <c r="LX101" i="23"/>
  <c r="LX98" i="23"/>
  <c r="LX135" i="23"/>
  <c r="LX137" i="23"/>
  <c r="LX138" i="23"/>
  <c r="LX110" i="23"/>
  <c r="LX112" i="23"/>
  <c r="LX113" i="23"/>
  <c r="LX129" i="23"/>
  <c r="LX108" i="23"/>
  <c r="LX94" i="23"/>
  <c r="LX100" i="23"/>
  <c r="LX105" i="23"/>
  <c r="LX97" i="23"/>
  <c r="LX133" i="23"/>
  <c r="LX99" i="23"/>
  <c r="LX118" i="23"/>
  <c r="LX127" i="23"/>
  <c r="LX124" i="23"/>
  <c r="LX114" i="23"/>
  <c r="LX120" i="23"/>
  <c r="LX106" i="23"/>
  <c r="LX134" i="23"/>
  <c r="LX96" i="23"/>
  <c r="LX102" i="23"/>
  <c r="LX117" i="23"/>
  <c r="LX136" i="23"/>
  <c r="LX119" i="23"/>
  <c r="LX123" i="23"/>
  <c r="LX111" i="23"/>
  <c r="LX126" i="23"/>
  <c r="LX121" i="23"/>
  <c r="LX132" i="23"/>
  <c r="LX95" i="23"/>
  <c r="LX125" i="23"/>
  <c r="LX131" i="23"/>
  <c r="LX130" i="23"/>
  <c r="LX122" i="23"/>
  <c r="LX107" i="23"/>
  <c r="LX115" i="23"/>
  <c r="LX128" i="23"/>
  <c r="LX103" i="23"/>
  <c r="LX104" i="23"/>
  <c r="LX109" i="23"/>
  <c r="DV101" i="23"/>
  <c r="DV137" i="23"/>
  <c r="DV124" i="23"/>
  <c r="DV118" i="23"/>
  <c r="DV128" i="23"/>
  <c r="DV135" i="23"/>
  <c r="DV111" i="23"/>
  <c r="DV132" i="23"/>
  <c r="DV103" i="23"/>
  <c r="DV97" i="23"/>
  <c r="DV102" i="23"/>
  <c r="DV109" i="23"/>
  <c r="DV127" i="23"/>
  <c r="DV104" i="23"/>
  <c r="DV105" i="23"/>
  <c r="DV96" i="23"/>
  <c r="DV99" i="23"/>
  <c r="DV123" i="23"/>
  <c r="DV112" i="23"/>
  <c r="DV134" i="23"/>
  <c r="DV117" i="23"/>
  <c r="DV115" i="23"/>
  <c r="DV125" i="23"/>
  <c r="DV119" i="23"/>
  <c r="DV131" i="23"/>
  <c r="DV126" i="23"/>
  <c r="DV110" i="23"/>
  <c r="DV107" i="23"/>
  <c r="DV106" i="23"/>
  <c r="DV95" i="23"/>
  <c r="DV133" i="23"/>
  <c r="DV122" i="23"/>
  <c r="DV114" i="23"/>
  <c r="DV98" i="23"/>
  <c r="DV120" i="23"/>
  <c r="DV100" i="23"/>
  <c r="DV108" i="23"/>
  <c r="DV113" i="23"/>
  <c r="DV130" i="23"/>
  <c r="DV138" i="23"/>
  <c r="DV121" i="23"/>
  <c r="DV94" i="23"/>
  <c r="DV136" i="23"/>
  <c r="DV129" i="23"/>
  <c r="GB102" i="23"/>
  <c r="GB125" i="23"/>
  <c r="GB126" i="23"/>
  <c r="GB121" i="23"/>
  <c r="GB133" i="23"/>
  <c r="GB97" i="23"/>
  <c r="GB124" i="23"/>
  <c r="GB103" i="23"/>
  <c r="GB127" i="23"/>
  <c r="GB113" i="23"/>
  <c r="GB95" i="23"/>
  <c r="GB122" i="23"/>
  <c r="GB136" i="23"/>
  <c r="GB100" i="23"/>
  <c r="GB109" i="23"/>
  <c r="GB123" i="23"/>
  <c r="GB117" i="23"/>
  <c r="GB104" i="23"/>
  <c r="GB108" i="23"/>
  <c r="GB107" i="23"/>
  <c r="GB129" i="23"/>
  <c r="GB94" i="23"/>
  <c r="GB110" i="23"/>
  <c r="GB96" i="23"/>
  <c r="GB111" i="23"/>
  <c r="GB137" i="23"/>
  <c r="GB106" i="23"/>
  <c r="GB130" i="23"/>
  <c r="GB99" i="23"/>
  <c r="GB135" i="23"/>
  <c r="GB105" i="23"/>
  <c r="GB132" i="23"/>
  <c r="GB128" i="23"/>
  <c r="GB98" i="23"/>
  <c r="GB101" i="23"/>
  <c r="GB114" i="23"/>
  <c r="GB120" i="23"/>
  <c r="GB118" i="23"/>
  <c r="GB112" i="23"/>
  <c r="GB131" i="23"/>
  <c r="GB115" i="23"/>
  <c r="GB119" i="23"/>
  <c r="GB138" i="23"/>
  <c r="GB134" i="23"/>
  <c r="CE23" i="18"/>
  <c r="CF189" i="23"/>
  <c r="CF190" i="23"/>
  <c r="CZ118" i="23"/>
  <c r="CZ124" i="23"/>
  <c r="CZ103" i="23"/>
  <c r="CZ138" i="23"/>
  <c r="CZ135" i="23"/>
  <c r="CZ125" i="23"/>
  <c r="CZ105" i="23"/>
  <c r="CZ121" i="23"/>
  <c r="CZ132" i="23"/>
  <c r="CZ104" i="23"/>
  <c r="CZ122" i="23"/>
  <c r="CZ119" i="23"/>
  <c r="CZ107" i="23"/>
  <c r="CZ128" i="23"/>
  <c r="CZ130" i="23"/>
  <c r="CZ110" i="23"/>
  <c r="CZ96" i="23"/>
  <c r="CZ95" i="23"/>
  <c r="CZ100" i="23"/>
  <c r="CZ97" i="23"/>
  <c r="CZ137" i="23"/>
  <c r="CZ99" i="23"/>
  <c r="CZ126" i="23"/>
  <c r="CZ114" i="23"/>
  <c r="CZ112" i="23"/>
  <c r="CZ101" i="23"/>
  <c r="CZ129" i="23"/>
  <c r="CZ123" i="23"/>
  <c r="CZ106" i="23"/>
  <c r="CZ102" i="23"/>
  <c r="CZ127" i="23"/>
  <c r="CZ94" i="23"/>
  <c r="CZ131" i="23"/>
  <c r="CZ120" i="23"/>
  <c r="CZ98" i="23"/>
  <c r="CZ109" i="23"/>
  <c r="CZ117" i="23"/>
  <c r="CZ108" i="23"/>
  <c r="CZ133" i="23"/>
  <c r="CZ113" i="23"/>
  <c r="CZ115" i="23"/>
  <c r="CZ136" i="23"/>
  <c r="CZ111" i="23"/>
  <c r="CZ134" i="23"/>
  <c r="LT107" i="23"/>
  <c r="LT111" i="23"/>
  <c r="LT118" i="23"/>
  <c r="LT105" i="23"/>
  <c r="LT112" i="23"/>
  <c r="LT130" i="23"/>
  <c r="LT128" i="23"/>
  <c r="LT133" i="23"/>
  <c r="LT123" i="23"/>
  <c r="LT108" i="23"/>
  <c r="LT129" i="23"/>
  <c r="LT136" i="23"/>
  <c r="LT122" i="23"/>
  <c r="LT96" i="23"/>
  <c r="LT115" i="23"/>
  <c r="LT98" i="23"/>
  <c r="LT110" i="23"/>
  <c r="LT134" i="23"/>
  <c r="LT124" i="23"/>
  <c r="LT138" i="23"/>
  <c r="LT113" i="23"/>
  <c r="LT103" i="23"/>
  <c r="LT104" i="23"/>
  <c r="LT100" i="23"/>
  <c r="LT119" i="23"/>
  <c r="LT131" i="23"/>
  <c r="LT137" i="23"/>
  <c r="LT114" i="23"/>
  <c r="LT120" i="23"/>
  <c r="LT132" i="23"/>
  <c r="LT97" i="23"/>
  <c r="LT127" i="23"/>
  <c r="LT102" i="23"/>
  <c r="LT94" i="23"/>
  <c r="LT99" i="23"/>
  <c r="LT117" i="23"/>
  <c r="LT125" i="23"/>
  <c r="LT121" i="23"/>
  <c r="LT109" i="23"/>
  <c r="LT135" i="23"/>
  <c r="LT126" i="23"/>
  <c r="LT106" i="23"/>
  <c r="LT101" i="23"/>
  <c r="LT95" i="23"/>
  <c r="NY23" i="18"/>
  <c r="NZ189" i="23"/>
  <c r="NZ190" i="23"/>
  <c r="OG190" i="23"/>
  <c r="OF23" i="18"/>
  <c r="OG189" i="23"/>
  <c r="KT23" i="18"/>
  <c r="KU190" i="23"/>
  <c r="KU189" i="23"/>
  <c r="ET189" i="23"/>
  <c r="ES23" i="18"/>
  <c r="ET190" i="23"/>
  <c r="BJ190" i="23"/>
  <c r="BI23" i="18"/>
  <c r="BJ189" i="23"/>
  <c r="KX190" i="23"/>
  <c r="KX189" i="23"/>
  <c r="KW23" i="18"/>
  <c r="EH101" i="23"/>
  <c r="EH112" i="23"/>
  <c r="EH122" i="23"/>
  <c r="EH110" i="23"/>
  <c r="EH113" i="23"/>
  <c r="EH135" i="23"/>
  <c r="EH124" i="23"/>
  <c r="EH125" i="23"/>
  <c r="EH95" i="23"/>
  <c r="EH115" i="23"/>
  <c r="EH96" i="23"/>
  <c r="EH136" i="23"/>
  <c r="EH107" i="23"/>
  <c r="EH111" i="23"/>
  <c r="EH102" i="23"/>
  <c r="EH120" i="23"/>
  <c r="EH109" i="23"/>
  <c r="EH137" i="23"/>
  <c r="EH103" i="23"/>
  <c r="EH114" i="23"/>
  <c r="EH108" i="23"/>
  <c r="EH99" i="23"/>
  <c r="EH131" i="23"/>
  <c r="EH100" i="23"/>
  <c r="EH121" i="23"/>
  <c r="EH94" i="23"/>
  <c r="EH104" i="23"/>
  <c r="EH106" i="23"/>
  <c r="EH130" i="23"/>
  <c r="EH118" i="23"/>
  <c r="EH117" i="23"/>
  <c r="EH132" i="23"/>
  <c r="EH119" i="23"/>
  <c r="EH123" i="23"/>
  <c r="EH126" i="23"/>
  <c r="EH134" i="23"/>
  <c r="EH98" i="23"/>
  <c r="EH138" i="23"/>
  <c r="EH129" i="23"/>
  <c r="EH133" i="23"/>
  <c r="EH128" i="23"/>
  <c r="EH105" i="23"/>
  <c r="EH127" i="23"/>
  <c r="EH97" i="23"/>
  <c r="OL118" i="23"/>
  <c r="OL101" i="23"/>
  <c r="OL131" i="23"/>
  <c r="OL132" i="23"/>
  <c r="OL102" i="23"/>
  <c r="OL117" i="23"/>
  <c r="OL100" i="23"/>
  <c r="OL97" i="23"/>
  <c r="OL107" i="23"/>
  <c r="OL110" i="23"/>
  <c r="OL125" i="23"/>
  <c r="OL136" i="23"/>
  <c r="OL99" i="23"/>
  <c r="OL111" i="23"/>
  <c r="OL119" i="23"/>
  <c r="OL121" i="23"/>
  <c r="OL130" i="23"/>
  <c r="OL123" i="23"/>
  <c r="OL109" i="23"/>
  <c r="OL95" i="23"/>
  <c r="OL103" i="23"/>
  <c r="OL134" i="23"/>
  <c r="OL114" i="23"/>
  <c r="OL122" i="23"/>
  <c r="OL115" i="23"/>
  <c r="OL94" i="23"/>
  <c r="OL98" i="23"/>
  <c r="OL106" i="23"/>
  <c r="OL104" i="23"/>
  <c r="OL108" i="23"/>
  <c r="OL126" i="23"/>
  <c r="OL128" i="23"/>
  <c r="OL138" i="23"/>
  <c r="OL133" i="23"/>
  <c r="OL120" i="23"/>
  <c r="OL129" i="23"/>
  <c r="OL96" i="23"/>
  <c r="OL105" i="23"/>
  <c r="OL124" i="23"/>
  <c r="OL113" i="23"/>
  <c r="OL112" i="23"/>
  <c r="OL135" i="23"/>
  <c r="OL137" i="23"/>
  <c r="OL127" i="23"/>
  <c r="NB23" i="18"/>
  <c r="NC190" i="23"/>
  <c r="NC189" i="23"/>
  <c r="FL189" i="23"/>
  <c r="FL190" i="23"/>
  <c r="FK23" i="18"/>
  <c r="NY100" i="23"/>
  <c r="NY138" i="23"/>
  <c r="NY129" i="23"/>
  <c r="NY124" i="23"/>
  <c r="NY106" i="23"/>
  <c r="NY99" i="23"/>
  <c r="NY108" i="23"/>
  <c r="NY114" i="23"/>
  <c r="NY110" i="23"/>
  <c r="NY121" i="23"/>
  <c r="NY126" i="23"/>
  <c r="NY111" i="23"/>
  <c r="NY119" i="23"/>
  <c r="NY105" i="23"/>
  <c r="NY113" i="23"/>
  <c r="NY101" i="23"/>
  <c r="NY107" i="23"/>
  <c r="NY104" i="23"/>
  <c r="NY125" i="23"/>
  <c r="NY130" i="23"/>
  <c r="NY132" i="23"/>
  <c r="NY95" i="23"/>
  <c r="NY118" i="23"/>
  <c r="NY112" i="23"/>
  <c r="NY123" i="23"/>
  <c r="NY109" i="23"/>
  <c r="NY96" i="23"/>
  <c r="NY102" i="23"/>
  <c r="NY122" i="23"/>
  <c r="NY135" i="23"/>
  <c r="NY103" i="23"/>
  <c r="NY94" i="23"/>
  <c r="NY115" i="23"/>
  <c r="NY136" i="23"/>
  <c r="NY128" i="23"/>
  <c r="NY137" i="23"/>
  <c r="NY127" i="23"/>
  <c r="NY97" i="23"/>
  <c r="NY134" i="23"/>
  <c r="NY98" i="23"/>
  <c r="NY117" i="23"/>
  <c r="NY131" i="23"/>
  <c r="NY133" i="23"/>
  <c r="NY120" i="23"/>
  <c r="MW121" i="23"/>
  <c r="MW103" i="23"/>
  <c r="MW107" i="23"/>
  <c r="MW123" i="23"/>
  <c r="MW108" i="23"/>
  <c r="MW109" i="23"/>
  <c r="MW115" i="23"/>
  <c r="MW118" i="23"/>
  <c r="MW134" i="23"/>
  <c r="MW99" i="23"/>
  <c r="MW96" i="23"/>
  <c r="MW128" i="23"/>
  <c r="MW127" i="23"/>
  <c r="MW112" i="23"/>
  <c r="MW138" i="23"/>
  <c r="MW104" i="23"/>
  <c r="MW119" i="23"/>
  <c r="MW113" i="23"/>
  <c r="MW137" i="23"/>
  <c r="MW120" i="23"/>
  <c r="MW98" i="23"/>
  <c r="MW95" i="23"/>
  <c r="MW122" i="23"/>
  <c r="MW110" i="23"/>
  <c r="MW106" i="23"/>
  <c r="MW94" i="23"/>
  <c r="MW131" i="23"/>
  <c r="MW130" i="23"/>
  <c r="MW136" i="23"/>
  <c r="MW133" i="23"/>
  <c r="MW114" i="23"/>
  <c r="MW105" i="23"/>
  <c r="MW132" i="23"/>
  <c r="MW101" i="23"/>
  <c r="MW111" i="23"/>
  <c r="MW117" i="23"/>
  <c r="MW125" i="23"/>
  <c r="MW102" i="23"/>
  <c r="MW126" i="23"/>
  <c r="MW129" i="23"/>
  <c r="MW100" i="23"/>
  <c r="MW97" i="23"/>
  <c r="MW135" i="23"/>
  <c r="MW124" i="23"/>
  <c r="JA129" i="23"/>
  <c r="JA97" i="23"/>
  <c r="JA102" i="23"/>
  <c r="JA98" i="23"/>
  <c r="JA114" i="23"/>
  <c r="JA125" i="23"/>
  <c r="JA132" i="23"/>
  <c r="JA133" i="23"/>
  <c r="JA124" i="23"/>
  <c r="JA107" i="23"/>
  <c r="JA136" i="23"/>
  <c r="JA104" i="23"/>
  <c r="JA117" i="23"/>
  <c r="JA127" i="23"/>
  <c r="JA137" i="23"/>
  <c r="JA110" i="23"/>
  <c r="JA119" i="23"/>
  <c r="JA126" i="23"/>
  <c r="JA122" i="23"/>
  <c r="JA123" i="23"/>
  <c r="JA106" i="23"/>
  <c r="JA96" i="23"/>
  <c r="JA99" i="23"/>
  <c r="JA112" i="23"/>
  <c r="JA101" i="23"/>
  <c r="JA103" i="23"/>
  <c r="JA121" i="23"/>
  <c r="JA113" i="23"/>
  <c r="JA100" i="23"/>
  <c r="JA109" i="23"/>
  <c r="JA95" i="23"/>
  <c r="JA94" i="23"/>
  <c r="JA131" i="23"/>
  <c r="JA138" i="23"/>
  <c r="JA135" i="23"/>
  <c r="JA105" i="23"/>
  <c r="JA111" i="23"/>
  <c r="JA118" i="23"/>
  <c r="JA134" i="23"/>
  <c r="JA115" i="23"/>
  <c r="JA130" i="23"/>
  <c r="JA128" i="23"/>
  <c r="JA108" i="23"/>
  <c r="JA120" i="23"/>
  <c r="JJ190" i="23"/>
  <c r="JJ189" i="23"/>
  <c r="JI23" i="18"/>
  <c r="NZ119" i="23"/>
  <c r="NZ111" i="23"/>
  <c r="NZ100" i="23"/>
  <c r="NZ125" i="23"/>
  <c r="NZ109" i="23"/>
  <c r="NZ128" i="23"/>
  <c r="NZ99" i="23"/>
  <c r="NZ102" i="23"/>
  <c r="NZ105" i="23"/>
  <c r="NZ133" i="23"/>
  <c r="NZ137" i="23"/>
  <c r="NZ103" i="23"/>
  <c r="NZ126" i="23"/>
  <c r="NZ107" i="23"/>
  <c r="NZ135" i="23"/>
  <c r="NZ121" i="23"/>
  <c r="NZ94" i="23"/>
  <c r="NZ96" i="23"/>
  <c r="NZ110" i="23"/>
  <c r="NZ132" i="23"/>
  <c r="NZ138" i="23"/>
  <c r="NZ108" i="23"/>
  <c r="NZ130" i="23"/>
  <c r="NZ124" i="23"/>
  <c r="NZ98" i="23"/>
  <c r="NZ117" i="23"/>
  <c r="NZ101" i="23"/>
  <c r="NZ122" i="23"/>
  <c r="NZ104" i="23"/>
  <c r="NZ95" i="23"/>
  <c r="NZ129" i="23"/>
  <c r="NZ106" i="23"/>
  <c r="NZ127" i="23"/>
  <c r="NZ131" i="23"/>
  <c r="NZ123" i="23"/>
  <c r="NZ97" i="23"/>
  <c r="NZ114" i="23"/>
  <c r="NZ113" i="23"/>
  <c r="NZ112" i="23"/>
  <c r="NZ118" i="23"/>
  <c r="NZ134" i="23"/>
  <c r="NZ120" i="23"/>
  <c r="NZ136" i="23"/>
  <c r="NZ115" i="23"/>
  <c r="JH190" i="23"/>
  <c r="JH189" i="23"/>
  <c r="JG23" i="18"/>
  <c r="EP136" i="23"/>
  <c r="EP137" i="23"/>
  <c r="EP98" i="23"/>
  <c r="EP115" i="23"/>
  <c r="EP106" i="23"/>
  <c r="EP135" i="23"/>
  <c r="EP108" i="23"/>
  <c r="EP100" i="23"/>
  <c r="EP134" i="23"/>
  <c r="EP104" i="23"/>
  <c r="EP105" i="23"/>
  <c r="EP126" i="23"/>
  <c r="EP132" i="23"/>
  <c r="EP113" i="23"/>
  <c r="EP109" i="23"/>
  <c r="EP138" i="23"/>
  <c r="EP99" i="23"/>
  <c r="EP95" i="23"/>
  <c r="EP117" i="23"/>
  <c r="EP122" i="23"/>
  <c r="EP114" i="23"/>
  <c r="EP120" i="23"/>
  <c r="EP130" i="23"/>
  <c r="EP107" i="23"/>
  <c r="EP110" i="23"/>
  <c r="EP128" i="23"/>
  <c r="EP133" i="23"/>
  <c r="EP125" i="23"/>
  <c r="EP124" i="23"/>
  <c r="EP97" i="23"/>
  <c r="EP94" i="23"/>
  <c r="EP111" i="23"/>
  <c r="EP103" i="23"/>
  <c r="EP131" i="23"/>
  <c r="EP127" i="23"/>
  <c r="EP119" i="23"/>
  <c r="EP123" i="23"/>
  <c r="EP102" i="23"/>
  <c r="EP121" i="23"/>
  <c r="EP96" i="23"/>
  <c r="EP118" i="23"/>
  <c r="EP101" i="23"/>
  <c r="EP129" i="23"/>
  <c r="EP112" i="23"/>
  <c r="LE190" i="23"/>
  <c r="LE189" i="23"/>
  <c r="LD23" i="18"/>
  <c r="X128" i="23"/>
  <c r="X123" i="23"/>
  <c r="X113" i="23"/>
  <c r="X111" i="23"/>
  <c r="X101" i="23"/>
  <c r="X100" i="23"/>
  <c r="X133" i="23"/>
  <c r="X104" i="23"/>
  <c r="X109" i="23"/>
  <c r="X103" i="23"/>
  <c r="X137" i="23"/>
  <c r="X95" i="23"/>
  <c r="X138" i="23"/>
  <c r="X120" i="23"/>
  <c r="X117" i="23"/>
  <c r="X108" i="23"/>
  <c r="X107" i="23"/>
  <c r="X124" i="23"/>
  <c r="X122" i="23"/>
  <c r="X94" i="23"/>
  <c r="X96" i="23"/>
  <c r="X134" i="23"/>
  <c r="X121" i="23"/>
  <c r="X126" i="23"/>
  <c r="X105" i="23"/>
  <c r="X136" i="23"/>
  <c r="X102" i="23"/>
  <c r="X99" i="23"/>
  <c r="X135" i="23"/>
  <c r="X98" i="23"/>
  <c r="X97" i="23"/>
  <c r="X129" i="23"/>
  <c r="X125" i="23"/>
  <c r="X132" i="23"/>
  <c r="X118" i="23"/>
  <c r="X119" i="23"/>
  <c r="X131" i="23"/>
  <c r="X110" i="23"/>
  <c r="X106" i="23"/>
  <c r="X127" i="23"/>
  <c r="X112" i="23"/>
  <c r="X130" i="23"/>
  <c r="X114" i="23"/>
  <c r="X115" i="23"/>
  <c r="BA133" i="23"/>
  <c r="BA132" i="23"/>
  <c r="BA104" i="23"/>
  <c r="BA95" i="23"/>
  <c r="BA115" i="23"/>
  <c r="BA114" i="23"/>
  <c r="BA123" i="23"/>
  <c r="BA130" i="23"/>
  <c r="BA105" i="23"/>
  <c r="BA136" i="23"/>
  <c r="BA138" i="23"/>
  <c r="BA108" i="23"/>
  <c r="BA127" i="23"/>
  <c r="BA113" i="23"/>
  <c r="BA112" i="23"/>
  <c r="BA102" i="23"/>
  <c r="BA106" i="23"/>
  <c r="BA120" i="23"/>
  <c r="BA117" i="23"/>
  <c r="BA129" i="23"/>
  <c r="BA122" i="23"/>
  <c r="BA134" i="23"/>
  <c r="BA118" i="23"/>
  <c r="BA124" i="23"/>
  <c r="BA119" i="23"/>
  <c r="BA125" i="23"/>
  <c r="BA97" i="23"/>
  <c r="BA121" i="23"/>
  <c r="BA111" i="23"/>
  <c r="BA131" i="23"/>
  <c r="BA137" i="23"/>
  <c r="BA94" i="23"/>
  <c r="BA109" i="23"/>
  <c r="BA107" i="23"/>
  <c r="BA101" i="23"/>
  <c r="BA100" i="23"/>
  <c r="BA98" i="23"/>
  <c r="BA99" i="23"/>
  <c r="BA103" i="23"/>
  <c r="BA128" i="23"/>
  <c r="BA126" i="23"/>
  <c r="BA110" i="23"/>
  <c r="BA96" i="23"/>
  <c r="BA135" i="23"/>
  <c r="GW134" i="23"/>
  <c r="GW123" i="23"/>
  <c r="GW103" i="23"/>
  <c r="GW132" i="23"/>
  <c r="GW99" i="23"/>
  <c r="GW114" i="23"/>
  <c r="GW97" i="23"/>
  <c r="GW113" i="23"/>
  <c r="GW111" i="23"/>
  <c r="GW135" i="23"/>
  <c r="GW138" i="23"/>
  <c r="GW125" i="23"/>
  <c r="GW121" i="23"/>
  <c r="GW117" i="23"/>
  <c r="GW120" i="23"/>
  <c r="GW104" i="23"/>
  <c r="GW96" i="23"/>
  <c r="GW110" i="23"/>
  <c r="GW118" i="23"/>
  <c r="GW127" i="23"/>
  <c r="GW101" i="23"/>
  <c r="GW122" i="23"/>
  <c r="GW126" i="23"/>
  <c r="GW115" i="23"/>
  <c r="GW94" i="23"/>
  <c r="GW105" i="23"/>
  <c r="GW119" i="23"/>
  <c r="GW136" i="23"/>
  <c r="GW102" i="23"/>
  <c r="GW137" i="23"/>
  <c r="GW109" i="23"/>
  <c r="GW129" i="23"/>
  <c r="GW131" i="23"/>
  <c r="GW95" i="23"/>
  <c r="GW130" i="23"/>
  <c r="GW98" i="23"/>
  <c r="GW133" i="23"/>
  <c r="GW112" i="23"/>
  <c r="GW128" i="23"/>
  <c r="GW124" i="23"/>
  <c r="GW108" i="23"/>
  <c r="GW106" i="23"/>
  <c r="GW100" i="23"/>
  <c r="GW107" i="23"/>
  <c r="JQ189" i="23"/>
  <c r="JQ190" i="23"/>
  <c r="JP23" i="18"/>
  <c r="IM23" i="18"/>
  <c r="IN189" i="23"/>
  <c r="IN190" i="23"/>
  <c r="HC189" i="23"/>
  <c r="HB23" i="18"/>
  <c r="HC190" i="23"/>
  <c r="BM131" i="23"/>
  <c r="BM108" i="23"/>
  <c r="BM107" i="23"/>
  <c r="BM98" i="23"/>
  <c r="BM102" i="23"/>
  <c r="BM109" i="23"/>
  <c r="BM112" i="23"/>
  <c r="BM130" i="23"/>
  <c r="BM95" i="23"/>
  <c r="BM115" i="23"/>
  <c r="BM136" i="23"/>
  <c r="BM94" i="23"/>
  <c r="BM122" i="23"/>
  <c r="BM120" i="23"/>
  <c r="BM138" i="23"/>
  <c r="BM133" i="23"/>
  <c r="BM99" i="23"/>
  <c r="BM100" i="23"/>
  <c r="BM125" i="23"/>
  <c r="BM134" i="23"/>
  <c r="BM121" i="23"/>
  <c r="BM129" i="23"/>
  <c r="BM105" i="23"/>
  <c r="BM103" i="23"/>
  <c r="BM113" i="23"/>
  <c r="BM119" i="23"/>
  <c r="BM123" i="23"/>
  <c r="BM114" i="23"/>
  <c r="BM110" i="23"/>
  <c r="BM104" i="23"/>
  <c r="BM118" i="23"/>
  <c r="BM135" i="23"/>
  <c r="BM128" i="23"/>
  <c r="BM132" i="23"/>
  <c r="BM117" i="23"/>
  <c r="BM96" i="23"/>
  <c r="BM127" i="23"/>
  <c r="BM126" i="23"/>
  <c r="BM124" i="23"/>
  <c r="BM137" i="23"/>
  <c r="BM106" i="23"/>
  <c r="BM111" i="23"/>
  <c r="BM97" i="23"/>
  <c r="BM101" i="23"/>
  <c r="MH189" i="23"/>
  <c r="MH190" i="23"/>
  <c r="MG23" i="18"/>
  <c r="BZ112" i="23"/>
  <c r="BZ133" i="23"/>
  <c r="BZ128" i="23"/>
  <c r="BZ114" i="23"/>
  <c r="BZ100" i="23"/>
  <c r="BZ124" i="23"/>
  <c r="BZ98" i="23"/>
  <c r="BZ107" i="23"/>
  <c r="BZ136" i="23"/>
  <c r="BZ134" i="23"/>
  <c r="BZ113" i="23"/>
  <c r="BZ135" i="23"/>
  <c r="BZ95" i="23"/>
  <c r="BZ106" i="23"/>
  <c r="BZ96" i="23"/>
  <c r="BZ110" i="23"/>
  <c r="BZ99" i="23"/>
  <c r="BZ130" i="23"/>
  <c r="BZ122" i="23"/>
  <c r="BZ127" i="23"/>
  <c r="BZ94" i="23"/>
  <c r="BZ101" i="23"/>
  <c r="BZ120" i="23"/>
  <c r="BZ132" i="23"/>
  <c r="BZ103" i="23"/>
  <c r="BZ137" i="23"/>
  <c r="BZ118" i="23"/>
  <c r="BZ105" i="23"/>
  <c r="BZ102" i="23"/>
  <c r="BZ125" i="23"/>
  <c r="BZ138" i="23"/>
  <c r="BZ119" i="23"/>
  <c r="BZ126" i="23"/>
  <c r="BZ97" i="23"/>
  <c r="BZ129" i="23"/>
  <c r="BZ123" i="23"/>
  <c r="BZ115" i="23"/>
  <c r="BZ108" i="23"/>
  <c r="BZ104" i="23"/>
  <c r="BZ121" i="23"/>
  <c r="BZ117" i="23"/>
  <c r="BZ111" i="23"/>
  <c r="BZ131" i="23"/>
  <c r="BZ109" i="23"/>
  <c r="CX190" i="23"/>
  <c r="CX189" i="23"/>
  <c r="CW23" i="18"/>
  <c r="ID108" i="23"/>
  <c r="ID119" i="23"/>
  <c r="ID135" i="23"/>
  <c r="ID120" i="23"/>
  <c r="ID125" i="23"/>
  <c r="ID137" i="23"/>
  <c r="ID106" i="23"/>
  <c r="ID102" i="23"/>
  <c r="ID123" i="23"/>
  <c r="ID133" i="23"/>
  <c r="ID130" i="23"/>
  <c r="ID101" i="23"/>
  <c r="ID109" i="23"/>
  <c r="ID128" i="23"/>
  <c r="ID132" i="23"/>
  <c r="ID134" i="23"/>
  <c r="ID138" i="23"/>
  <c r="ID113" i="23"/>
  <c r="ID98" i="23"/>
  <c r="ID96" i="23"/>
  <c r="ID99" i="23"/>
  <c r="ID131" i="23"/>
  <c r="ID114" i="23"/>
  <c r="ID95" i="23"/>
  <c r="ID122" i="23"/>
  <c r="ID105" i="23"/>
  <c r="ID110" i="23"/>
  <c r="ID100" i="23"/>
  <c r="ID103" i="23"/>
  <c r="ID136" i="23"/>
  <c r="ID117" i="23"/>
  <c r="ID97" i="23"/>
  <c r="ID118" i="23"/>
  <c r="ID115" i="23"/>
  <c r="ID126" i="23"/>
  <c r="ID107" i="23"/>
  <c r="ID121" i="23"/>
  <c r="ID111" i="23"/>
  <c r="ID124" i="23"/>
  <c r="ID129" i="23"/>
  <c r="ID104" i="23"/>
  <c r="ID112" i="23"/>
  <c r="ID94" i="23"/>
  <c r="ID127" i="23"/>
  <c r="NA189" i="23"/>
  <c r="NA190" i="23"/>
  <c r="MZ23" i="18"/>
  <c r="KZ122" i="23"/>
  <c r="KZ99" i="23"/>
  <c r="KZ95" i="23"/>
  <c r="KZ118" i="23"/>
  <c r="KZ134" i="23"/>
  <c r="KZ120" i="23"/>
  <c r="KZ138" i="23"/>
  <c r="KZ117" i="23"/>
  <c r="KZ130" i="23"/>
  <c r="KZ98" i="23"/>
  <c r="KZ133" i="23"/>
  <c r="KZ104" i="23"/>
  <c r="KZ121" i="23"/>
  <c r="KZ119" i="23"/>
  <c r="KZ105" i="23"/>
  <c r="KZ109" i="23"/>
  <c r="KZ136" i="23"/>
  <c r="KZ102" i="23"/>
  <c r="KZ129" i="23"/>
  <c r="KZ132" i="23"/>
  <c r="KZ101" i="23"/>
  <c r="KZ135" i="23"/>
  <c r="KZ97" i="23"/>
  <c r="KZ106" i="23"/>
  <c r="KZ113" i="23"/>
  <c r="KZ123" i="23"/>
  <c r="KZ126" i="23"/>
  <c r="KZ103" i="23"/>
  <c r="KZ131" i="23"/>
  <c r="KZ96" i="23"/>
  <c r="KZ115" i="23"/>
  <c r="KZ124" i="23"/>
  <c r="KZ125" i="23"/>
  <c r="KZ100" i="23"/>
  <c r="KZ94" i="23"/>
  <c r="KZ108" i="23"/>
  <c r="KZ137" i="23"/>
  <c r="KZ128" i="23"/>
  <c r="KZ127" i="23"/>
  <c r="KZ112" i="23"/>
  <c r="KZ107" i="23"/>
  <c r="KZ111" i="23"/>
  <c r="KZ110" i="23"/>
  <c r="KZ114" i="23"/>
  <c r="LR189" i="23"/>
  <c r="LR190" i="23"/>
  <c r="LQ23" i="18"/>
  <c r="GT190" i="23"/>
  <c r="GT189" i="23"/>
  <c r="GS23" i="18"/>
  <c r="MF108" i="23"/>
  <c r="MF130" i="23"/>
  <c r="MF128" i="23"/>
  <c r="MF136" i="23"/>
  <c r="MF137" i="23"/>
  <c r="MF114" i="23"/>
  <c r="MF115" i="23"/>
  <c r="MF118" i="23"/>
  <c r="MF107" i="23"/>
  <c r="MF135" i="23"/>
  <c r="MF131" i="23"/>
  <c r="MF124" i="23"/>
  <c r="MF101" i="23"/>
  <c r="MF99" i="23"/>
  <c r="MF94" i="23"/>
  <c r="MF134" i="23"/>
  <c r="MF120" i="23"/>
  <c r="MF121" i="23"/>
  <c r="MF127" i="23"/>
  <c r="MF133" i="23"/>
  <c r="MF98" i="23"/>
  <c r="MF104" i="23"/>
  <c r="MF138" i="23"/>
  <c r="MF109" i="23"/>
  <c r="MF103" i="23"/>
  <c r="MF132" i="23"/>
  <c r="MF102" i="23"/>
  <c r="MF111" i="23"/>
  <c r="MF122" i="23"/>
  <c r="MF112" i="23"/>
  <c r="MF125" i="23"/>
  <c r="MF113" i="23"/>
  <c r="MF117" i="23"/>
  <c r="MF97" i="23"/>
  <c r="MF100" i="23"/>
  <c r="MF105" i="23"/>
  <c r="MF123" i="23"/>
  <c r="MF110" i="23"/>
  <c r="MF106" i="23"/>
  <c r="MF126" i="23"/>
  <c r="MF95" i="23"/>
  <c r="MF96" i="23"/>
  <c r="MF129" i="23"/>
  <c r="MF119" i="23"/>
  <c r="OD190" i="23"/>
  <c r="OD189" i="23"/>
  <c r="OC23" i="18"/>
  <c r="AY23" i="18"/>
  <c r="AZ189" i="23"/>
  <c r="AZ190" i="23"/>
  <c r="ET94" i="23"/>
  <c r="ET96" i="23"/>
  <c r="ET135" i="23"/>
  <c r="ET122" i="23"/>
  <c r="ET119" i="23"/>
  <c r="ET98" i="23"/>
  <c r="ET120" i="23"/>
  <c r="ET126" i="23"/>
  <c r="ET128" i="23"/>
  <c r="ET125" i="23"/>
  <c r="ET118" i="23"/>
  <c r="ET99" i="23"/>
  <c r="ET138" i="23"/>
  <c r="ET111" i="23"/>
  <c r="ET103" i="23"/>
  <c r="ET97" i="23"/>
  <c r="ET136" i="23"/>
  <c r="ET100" i="23"/>
  <c r="ET132" i="23"/>
  <c r="ET137" i="23"/>
  <c r="ET105" i="23"/>
  <c r="ET127" i="23"/>
  <c r="ET123" i="23"/>
  <c r="ET114" i="23"/>
  <c r="ET133" i="23"/>
  <c r="ET101" i="23"/>
  <c r="ET129" i="23"/>
  <c r="ET112" i="23"/>
  <c r="ET104" i="23"/>
  <c r="ET109" i="23"/>
  <c r="ET108" i="23"/>
  <c r="ET113" i="23"/>
  <c r="ET102" i="23"/>
  <c r="ET117" i="23"/>
  <c r="ET95" i="23"/>
  <c r="ET124" i="23"/>
  <c r="ET106" i="23"/>
  <c r="ET130" i="23"/>
  <c r="ET131" i="23"/>
  <c r="ET134" i="23"/>
  <c r="ET110" i="23"/>
  <c r="ET115" i="23"/>
  <c r="ET121" i="23"/>
  <c r="ET107" i="23"/>
  <c r="GS189" i="23"/>
  <c r="GS190" i="23"/>
  <c r="GR23" i="18"/>
  <c r="EL119" i="23"/>
  <c r="EL102" i="23"/>
  <c r="EL125" i="23"/>
  <c r="EL104" i="23"/>
  <c r="EL122" i="23"/>
  <c r="EL133" i="23"/>
  <c r="EL108" i="23"/>
  <c r="EL94" i="23"/>
  <c r="EL120" i="23"/>
  <c r="EL113" i="23"/>
  <c r="EL135" i="23"/>
  <c r="EL129" i="23"/>
  <c r="EL109" i="23"/>
  <c r="EL110" i="23"/>
  <c r="EL128" i="23"/>
  <c r="EL118" i="23"/>
  <c r="EL123" i="23"/>
  <c r="EL131" i="23"/>
  <c r="EL112" i="23"/>
  <c r="EL130" i="23"/>
  <c r="EL126" i="23"/>
  <c r="EL124" i="23"/>
  <c r="EL101" i="23"/>
  <c r="EL107" i="23"/>
  <c r="EL97" i="23"/>
  <c r="EL103" i="23"/>
  <c r="EL95" i="23"/>
  <c r="EL121" i="23"/>
  <c r="EL117" i="23"/>
  <c r="EL111" i="23"/>
  <c r="EL106" i="23"/>
  <c r="EL100" i="23"/>
  <c r="EL96" i="23"/>
  <c r="EL138" i="23"/>
  <c r="EL132" i="23"/>
  <c r="EL98" i="23"/>
  <c r="EL136" i="23"/>
  <c r="EL105" i="23"/>
  <c r="EL127" i="23"/>
  <c r="EL115" i="23"/>
  <c r="EL137" i="23"/>
  <c r="EL99" i="23"/>
  <c r="EL134" i="23"/>
  <c r="EL114" i="23"/>
  <c r="EM190" i="23"/>
  <c r="EL23" i="18"/>
  <c r="EM189" i="23"/>
  <c r="BF100" i="23"/>
  <c r="BF129" i="23"/>
  <c r="BF103" i="23"/>
  <c r="BF98" i="23"/>
  <c r="BF96" i="23"/>
  <c r="BF110" i="23"/>
  <c r="BF120" i="23"/>
  <c r="BF115" i="23"/>
  <c r="BF105" i="23"/>
  <c r="BF138" i="23"/>
  <c r="BF102" i="23"/>
  <c r="BF117" i="23"/>
  <c r="BF131" i="23"/>
  <c r="BF121" i="23"/>
  <c r="BF119" i="23"/>
  <c r="BF134" i="23"/>
  <c r="BF114" i="23"/>
  <c r="BF109" i="23"/>
  <c r="BF132" i="23"/>
  <c r="BF124" i="23"/>
  <c r="BF133" i="23"/>
  <c r="BF127" i="23"/>
  <c r="BF122" i="23"/>
  <c r="BF107" i="23"/>
  <c r="BF126" i="23"/>
  <c r="BF128" i="23"/>
  <c r="BF137" i="23"/>
  <c r="BF111" i="23"/>
  <c r="BF104" i="23"/>
  <c r="BF113" i="23"/>
  <c r="BF130" i="23"/>
  <c r="BF95" i="23"/>
  <c r="BF125" i="23"/>
  <c r="BF112" i="23"/>
  <c r="BF94" i="23"/>
  <c r="BF123" i="23"/>
  <c r="BF97" i="23"/>
  <c r="BF108" i="23"/>
  <c r="BF118" i="23"/>
  <c r="BF106" i="23"/>
  <c r="BF136" i="23"/>
  <c r="BF99" i="23"/>
  <c r="BF135" i="23"/>
  <c r="BF101" i="23"/>
  <c r="EM125" i="23"/>
  <c r="EM127" i="23"/>
  <c r="EM96" i="23"/>
  <c r="EM119" i="23"/>
  <c r="EM104" i="23"/>
  <c r="EM128" i="23"/>
  <c r="EM135" i="23"/>
  <c r="EM123" i="23"/>
  <c r="EM138" i="23"/>
  <c r="EM95" i="23"/>
  <c r="EM131" i="23"/>
  <c r="EM97" i="23"/>
  <c r="EM102" i="23"/>
  <c r="EM99" i="23"/>
  <c r="EM103" i="23"/>
  <c r="EM113" i="23"/>
  <c r="EM126" i="23"/>
  <c r="EM94" i="23"/>
  <c r="EM132" i="23"/>
  <c r="EM118" i="23"/>
  <c r="EM117" i="23"/>
  <c r="EM105" i="23"/>
  <c r="EM109" i="23"/>
  <c r="EM122" i="23"/>
  <c r="EM98" i="23"/>
  <c r="EM134" i="23"/>
  <c r="EM124" i="23"/>
  <c r="EM133" i="23"/>
  <c r="EM120" i="23"/>
  <c r="EM111" i="23"/>
  <c r="EM114" i="23"/>
  <c r="EM136" i="23"/>
  <c r="EM110" i="23"/>
  <c r="EM137" i="23"/>
  <c r="EM129" i="23"/>
  <c r="EM121" i="23"/>
  <c r="EM100" i="23"/>
  <c r="EM115" i="23"/>
  <c r="EM130" i="23"/>
  <c r="EM108" i="23"/>
  <c r="EM101" i="23"/>
  <c r="EM112" i="23"/>
  <c r="EM107" i="23"/>
  <c r="EM106" i="23"/>
  <c r="CI189" i="23"/>
  <c r="CH23" i="18"/>
  <c r="CI190" i="23"/>
  <c r="IC94" i="23"/>
  <c r="IC102" i="23"/>
  <c r="IC128" i="23"/>
  <c r="IC100" i="23"/>
  <c r="IC119" i="23"/>
  <c r="IC112" i="23"/>
  <c r="IC107" i="23"/>
  <c r="IC96" i="23"/>
  <c r="IC98" i="23"/>
  <c r="IC106" i="23"/>
  <c r="IC109" i="23"/>
  <c r="IC97" i="23"/>
  <c r="IC125" i="23"/>
  <c r="IC101" i="23"/>
  <c r="IC108" i="23"/>
  <c r="IC131" i="23"/>
  <c r="IC120" i="23"/>
  <c r="IC129" i="23"/>
  <c r="IC127" i="23"/>
  <c r="IC121" i="23"/>
  <c r="IC111" i="23"/>
  <c r="IC133" i="23"/>
  <c r="IC118" i="23"/>
  <c r="IC132" i="23"/>
  <c r="IC114" i="23"/>
  <c r="IC122" i="23"/>
  <c r="IC104" i="23"/>
  <c r="IC126" i="23"/>
  <c r="IC138" i="23"/>
  <c r="IC134" i="23"/>
  <c r="IC123" i="23"/>
  <c r="IC105" i="23"/>
  <c r="IC115" i="23"/>
  <c r="IC95" i="23"/>
  <c r="IC113" i="23"/>
  <c r="IC137" i="23"/>
  <c r="IC110" i="23"/>
  <c r="IC136" i="23"/>
  <c r="IC135" i="23"/>
  <c r="IC124" i="23"/>
  <c r="IC103" i="23"/>
  <c r="IC130" i="23"/>
  <c r="IC117" i="23"/>
  <c r="IC99" i="23"/>
  <c r="KJ23" i="18"/>
  <c r="KK190" i="23"/>
  <c r="KK189" i="23"/>
  <c r="HW189" i="23"/>
  <c r="HV23" i="18"/>
  <c r="HW190" i="23"/>
  <c r="MO97" i="23"/>
  <c r="MO102" i="23"/>
  <c r="MO115" i="23"/>
  <c r="MO111" i="23"/>
  <c r="MO135" i="23"/>
  <c r="MO129" i="23"/>
  <c r="MO104" i="23"/>
  <c r="MO100" i="23"/>
  <c r="MO137" i="23"/>
  <c r="MO121" i="23"/>
  <c r="MO124" i="23"/>
  <c r="MO99" i="23"/>
  <c r="MO96" i="23"/>
  <c r="MO131" i="23"/>
  <c r="MO128" i="23"/>
  <c r="MO108" i="23"/>
  <c r="MO138" i="23"/>
  <c r="MO117" i="23"/>
  <c r="MO120" i="23"/>
  <c r="MO113" i="23"/>
  <c r="MO132" i="23"/>
  <c r="MO103" i="23"/>
  <c r="MO118" i="23"/>
  <c r="MO107" i="23"/>
  <c r="MO101" i="23"/>
  <c r="MO123" i="23"/>
  <c r="MO106" i="23"/>
  <c r="MO134" i="23"/>
  <c r="MO122" i="23"/>
  <c r="MO112" i="23"/>
  <c r="MO105" i="23"/>
  <c r="MO125" i="23"/>
  <c r="MO94" i="23"/>
  <c r="MO130" i="23"/>
  <c r="MO127" i="23"/>
  <c r="MO110" i="23"/>
  <c r="MO95" i="23"/>
  <c r="MO119" i="23"/>
  <c r="MO126" i="23"/>
  <c r="MO133" i="23"/>
  <c r="MO114" i="23"/>
  <c r="MO109" i="23"/>
  <c r="MO136" i="23"/>
  <c r="MO98" i="23"/>
  <c r="FX23" i="18"/>
  <c r="FY190" i="23"/>
  <c r="FY189" i="23"/>
  <c r="LP132" i="23"/>
  <c r="LP120" i="23"/>
  <c r="LP103" i="23"/>
  <c r="LP137" i="23"/>
  <c r="LP131" i="23"/>
  <c r="LP125" i="23"/>
  <c r="LP98" i="23"/>
  <c r="LP107" i="23"/>
  <c r="LP122" i="23"/>
  <c r="LP113" i="23"/>
  <c r="LP95" i="23"/>
  <c r="LP100" i="23"/>
  <c r="LP119" i="23"/>
  <c r="LP138" i="23"/>
  <c r="LP101" i="23"/>
  <c r="LP102" i="23"/>
  <c r="LP112" i="23"/>
  <c r="LP133" i="23"/>
  <c r="LP106" i="23"/>
  <c r="LP128" i="23"/>
  <c r="LP136" i="23"/>
  <c r="LP123" i="23"/>
  <c r="LP111" i="23"/>
  <c r="LP109" i="23"/>
  <c r="LP115" i="23"/>
  <c r="LP96" i="23"/>
  <c r="LP121" i="23"/>
  <c r="LP130" i="23"/>
  <c r="LP110" i="23"/>
  <c r="LP129" i="23"/>
  <c r="LP99" i="23"/>
  <c r="LP118" i="23"/>
  <c r="LP108" i="23"/>
  <c r="LP104" i="23"/>
  <c r="LP134" i="23"/>
  <c r="LP114" i="23"/>
  <c r="LP105" i="23"/>
  <c r="LP117" i="23"/>
  <c r="LP94" i="23"/>
  <c r="LP97" i="23"/>
  <c r="LP126" i="23"/>
  <c r="LP135" i="23"/>
  <c r="LP124" i="23"/>
  <c r="LP127" i="23"/>
  <c r="AH104" i="23"/>
  <c r="AH96" i="23"/>
  <c r="AH128" i="23"/>
  <c r="AH121" i="23"/>
  <c r="AH123" i="23"/>
  <c r="AH134" i="23"/>
  <c r="AH118" i="23"/>
  <c r="AH102" i="23"/>
  <c r="AH113" i="23"/>
  <c r="AH107" i="23"/>
  <c r="AH103" i="23"/>
  <c r="AH114" i="23"/>
  <c r="AH99" i="23"/>
  <c r="AH97" i="23"/>
  <c r="AH112" i="23"/>
  <c r="AH127" i="23"/>
  <c r="AH132" i="23"/>
  <c r="AH109" i="23"/>
  <c r="AH137" i="23"/>
  <c r="AH126" i="23"/>
  <c r="AH115" i="23"/>
  <c r="AH100" i="23"/>
  <c r="AH95" i="23"/>
  <c r="AH94" i="23"/>
  <c r="AH110" i="23"/>
  <c r="AH105" i="23"/>
  <c r="AH111" i="23"/>
  <c r="AH125" i="23"/>
  <c r="AH119" i="23"/>
  <c r="AH98" i="23"/>
  <c r="AH124" i="23"/>
  <c r="AH130" i="23"/>
  <c r="AH122" i="23"/>
  <c r="AH117" i="23"/>
  <c r="AH106" i="23"/>
  <c r="AH135" i="23"/>
  <c r="AH101" i="23"/>
  <c r="AH136" i="23"/>
  <c r="AH108" i="23"/>
  <c r="AH138" i="23"/>
  <c r="AH129" i="23"/>
  <c r="AH120" i="23"/>
  <c r="AH133" i="23"/>
  <c r="AH131" i="23"/>
  <c r="EI190" i="23"/>
  <c r="EI189" i="23"/>
  <c r="EH23" i="18"/>
  <c r="JB133" i="23"/>
  <c r="JB126" i="23"/>
  <c r="JB135" i="23"/>
  <c r="JB114" i="23"/>
  <c r="JB120" i="23"/>
  <c r="JB138" i="23"/>
  <c r="JB95" i="23"/>
  <c r="JB98" i="23"/>
  <c r="JB100" i="23"/>
  <c r="JB101" i="23"/>
  <c r="JB127" i="23"/>
  <c r="JB137" i="23"/>
  <c r="JB107" i="23"/>
  <c r="JB113" i="23"/>
  <c r="JB102" i="23"/>
  <c r="JB128" i="23"/>
  <c r="JB96" i="23"/>
  <c r="JB103" i="23"/>
  <c r="JB97" i="23"/>
  <c r="JB129" i="23"/>
  <c r="JB132" i="23"/>
  <c r="JB134" i="23"/>
  <c r="JB125" i="23"/>
  <c r="JB131" i="23"/>
  <c r="JB121" i="23"/>
  <c r="JB122" i="23"/>
  <c r="JB110" i="23"/>
  <c r="JB111" i="23"/>
  <c r="JB117" i="23"/>
  <c r="JB112" i="23"/>
  <c r="JB109" i="23"/>
  <c r="JB130" i="23"/>
  <c r="JB108" i="23"/>
  <c r="JB136" i="23"/>
  <c r="JB105" i="23"/>
  <c r="JB104" i="23"/>
  <c r="JB99" i="23"/>
  <c r="JB106" i="23"/>
  <c r="JB124" i="23"/>
  <c r="JB119" i="23"/>
  <c r="JB123" i="23"/>
  <c r="JB94" i="23"/>
  <c r="JB115" i="23"/>
  <c r="JB118" i="23"/>
  <c r="U112" i="23"/>
  <c r="U110" i="23"/>
  <c r="U135" i="23"/>
  <c r="U96" i="23"/>
  <c r="U125" i="23"/>
  <c r="U131" i="23"/>
  <c r="U129" i="23"/>
  <c r="U124" i="23"/>
  <c r="U120" i="23"/>
  <c r="U122" i="23"/>
  <c r="U97" i="23"/>
  <c r="U133" i="23"/>
  <c r="U127" i="23"/>
  <c r="U128" i="23"/>
  <c r="U98" i="23"/>
  <c r="U106" i="23"/>
  <c r="U109" i="23"/>
  <c r="U113" i="23"/>
  <c r="U108" i="23"/>
  <c r="U94" i="23"/>
  <c r="U107" i="23"/>
  <c r="U105" i="23"/>
  <c r="U114" i="23"/>
  <c r="U130" i="23"/>
  <c r="U117" i="23"/>
  <c r="U132" i="23"/>
  <c r="U95" i="23"/>
  <c r="U126" i="23"/>
  <c r="U119" i="23"/>
  <c r="U100" i="23"/>
  <c r="U99" i="23"/>
  <c r="U138" i="23"/>
  <c r="U103" i="23"/>
  <c r="U137" i="23"/>
  <c r="U111" i="23"/>
  <c r="U123" i="23"/>
  <c r="U121" i="23"/>
  <c r="U136" i="23"/>
  <c r="U118" i="23"/>
  <c r="U115" i="23"/>
  <c r="U101" i="23"/>
  <c r="U102" i="23"/>
  <c r="U134" i="23"/>
  <c r="U104" i="23"/>
  <c r="HV189" i="23"/>
  <c r="HU23" i="18"/>
  <c r="HV190" i="23"/>
  <c r="BE23" i="18"/>
  <c r="BF189" i="23"/>
  <c r="BF190" i="23"/>
  <c r="CR190" i="23"/>
  <c r="CQ23" i="18"/>
  <c r="CR189" i="23"/>
  <c r="AX106" i="23"/>
  <c r="AX112" i="23"/>
  <c r="AX118" i="23"/>
  <c r="AX96" i="23"/>
  <c r="AX136" i="23"/>
  <c r="AX104" i="23"/>
  <c r="AX133" i="23"/>
  <c r="AX108" i="23"/>
  <c r="AX125" i="23"/>
  <c r="AX126" i="23"/>
  <c r="AX103" i="23"/>
  <c r="AX127" i="23"/>
  <c r="AX138" i="23"/>
  <c r="AX100" i="23"/>
  <c r="AX114" i="23"/>
  <c r="AX119" i="23"/>
  <c r="AX101" i="23"/>
  <c r="AX107" i="23"/>
  <c r="AX97" i="23"/>
  <c r="AX132" i="23"/>
  <c r="AX121" i="23"/>
  <c r="AX122" i="23"/>
  <c r="AX109" i="23"/>
  <c r="AX99" i="23"/>
  <c r="AX110" i="23"/>
  <c r="AX113" i="23"/>
  <c r="AX95" i="23"/>
  <c r="AX111" i="23"/>
  <c r="AX130" i="23"/>
  <c r="AX134" i="23"/>
  <c r="AX105" i="23"/>
  <c r="AX128" i="23"/>
  <c r="AX123" i="23"/>
  <c r="AX137" i="23"/>
  <c r="AX102" i="23"/>
  <c r="AX120" i="23"/>
  <c r="AX135" i="23"/>
  <c r="AX129" i="23"/>
  <c r="AX131" i="23"/>
  <c r="AX115" i="23"/>
  <c r="AX117" i="23"/>
  <c r="AX98" i="23"/>
  <c r="AX94" i="23"/>
  <c r="AX124" i="23"/>
  <c r="NV23" i="18"/>
  <c r="NW190" i="23"/>
  <c r="NW189" i="23"/>
  <c r="NJ103" i="23"/>
  <c r="NJ132" i="23"/>
  <c r="NJ100" i="23"/>
  <c r="NJ115" i="23"/>
  <c r="NJ122" i="23"/>
  <c r="NJ125" i="23"/>
  <c r="NJ128" i="23"/>
  <c r="NJ95" i="23"/>
  <c r="NJ94" i="23"/>
  <c r="NJ133" i="23"/>
  <c r="NJ110" i="23"/>
  <c r="NJ105" i="23"/>
  <c r="NJ107" i="23"/>
  <c r="NJ96" i="23"/>
  <c r="NJ119" i="23"/>
  <c r="NJ135" i="23"/>
  <c r="NJ101" i="23"/>
  <c r="NJ134" i="23"/>
  <c r="NJ97" i="23"/>
  <c r="NJ124" i="23"/>
  <c r="NJ114" i="23"/>
  <c r="NJ127" i="23"/>
  <c r="NJ138" i="23"/>
  <c r="NJ123" i="23"/>
  <c r="NJ129" i="23"/>
  <c r="NJ111" i="23"/>
  <c r="NJ102" i="23"/>
  <c r="NJ121" i="23"/>
  <c r="NJ104" i="23"/>
  <c r="NJ117" i="23"/>
  <c r="NJ113" i="23"/>
  <c r="NJ131" i="23"/>
  <c r="NJ136" i="23"/>
  <c r="NJ99" i="23"/>
  <c r="NJ118" i="23"/>
  <c r="NJ120" i="23"/>
  <c r="NJ112" i="23"/>
  <c r="NJ130" i="23"/>
  <c r="NJ109" i="23"/>
  <c r="NJ98" i="23"/>
  <c r="NJ137" i="23"/>
  <c r="NJ106" i="23"/>
  <c r="NJ126" i="23"/>
  <c r="NJ108" i="23"/>
  <c r="BY23" i="18"/>
  <c r="BZ189" i="23"/>
  <c r="BZ190" i="23"/>
  <c r="BM190" i="23"/>
  <c r="BM189" i="23"/>
  <c r="BL23" i="18"/>
  <c r="AN134" i="23"/>
  <c r="AN138" i="23"/>
  <c r="AN136" i="23"/>
  <c r="AN125" i="23"/>
  <c r="AN126" i="23"/>
  <c r="AN118" i="23"/>
  <c r="AN111" i="23"/>
  <c r="AN99" i="23"/>
  <c r="AN128" i="23"/>
  <c r="AN110" i="23"/>
  <c r="AN133" i="23"/>
  <c r="AN131" i="23"/>
  <c r="AN105" i="23"/>
  <c r="AN115" i="23"/>
  <c r="AN132" i="23"/>
  <c r="AN113" i="23"/>
  <c r="AN122" i="23"/>
  <c r="AN97" i="23"/>
  <c r="AN102" i="23"/>
  <c r="AN95" i="23"/>
  <c r="AN112" i="23"/>
  <c r="AN104" i="23"/>
  <c r="AN108" i="23"/>
  <c r="AN129" i="23"/>
  <c r="AN114" i="23"/>
  <c r="AN120" i="23"/>
  <c r="AN117" i="23"/>
  <c r="AN94" i="23"/>
  <c r="AN124" i="23"/>
  <c r="AN107" i="23"/>
  <c r="AN121" i="23"/>
  <c r="AN137" i="23"/>
  <c r="AN100" i="23"/>
  <c r="AN119" i="23"/>
  <c r="AN106" i="23"/>
  <c r="AN127" i="23"/>
  <c r="AN101" i="23"/>
  <c r="AN135" i="23"/>
  <c r="AN109" i="23"/>
  <c r="AN98" i="23"/>
  <c r="AN96" i="23"/>
  <c r="AN103" i="23"/>
  <c r="AN123" i="23"/>
  <c r="AN130" i="23"/>
  <c r="EN125" i="23"/>
  <c r="EN102" i="23"/>
  <c r="EN101" i="23"/>
  <c r="EN112" i="23"/>
  <c r="EN99" i="23"/>
  <c r="EN94" i="23"/>
  <c r="EN98" i="23"/>
  <c r="EN132" i="23"/>
  <c r="EN95" i="23"/>
  <c r="EN111" i="23"/>
  <c r="EN100" i="23"/>
  <c r="EN134" i="23"/>
  <c r="EN130" i="23"/>
  <c r="EN104" i="23"/>
  <c r="EN123" i="23"/>
  <c r="EN137" i="23"/>
  <c r="EN96" i="23"/>
  <c r="EN114" i="23"/>
  <c r="EN118" i="23"/>
  <c r="EN128" i="23"/>
  <c r="EN103" i="23"/>
  <c r="EN120" i="23"/>
  <c r="EN97" i="23"/>
  <c r="EN138" i="23"/>
  <c r="EN108" i="23"/>
  <c r="EN133" i="23"/>
  <c r="EN107" i="23"/>
  <c r="EN127" i="23"/>
  <c r="EN115" i="23"/>
  <c r="EN119" i="23"/>
  <c r="EN117" i="23"/>
  <c r="EN135" i="23"/>
  <c r="EN113" i="23"/>
  <c r="EN126" i="23"/>
  <c r="EN121" i="23"/>
  <c r="EN124" i="23"/>
  <c r="EN136" i="23"/>
  <c r="EN129" i="23"/>
  <c r="EN106" i="23"/>
  <c r="EN105" i="23"/>
  <c r="EN122" i="23"/>
  <c r="EN131" i="23"/>
  <c r="EN110" i="23"/>
  <c r="EN109" i="23"/>
  <c r="JG118" i="23"/>
  <c r="JG124" i="23"/>
  <c r="JG125" i="23"/>
  <c r="JG128" i="23"/>
  <c r="JG113" i="23"/>
  <c r="JG101" i="23"/>
  <c r="JG110" i="23"/>
  <c r="JG120" i="23"/>
  <c r="JG104" i="23"/>
  <c r="JG131" i="23"/>
  <c r="JG137" i="23"/>
  <c r="JG109" i="23"/>
  <c r="JG129" i="23"/>
  <c r="JG102" i="23"/>
  <c r="JG94" i="23"/>
  <c r="JG105" i="23"/>
  <c r="JG127" i="23"/>
  <c r="JG115" i="23"/>
  <c r="JG103" i="23"/>
  <c r="JG123" i="23"/>
  <c r="JG97" i="23"/>
  <c r="JG106" i="23"/>
  <c r="JG119" i="23"/>
  <c r="JG100" i="23"/>
  <c r="JG133" i="23"/>
  <c r="JG121" i="23"/>
  <c r="JG111" i="23"/>
  <c r="JG112" i="23"/>
  <c r="JG136" i="23"/>
  <c r="JG122" i="23"/>
  <c r="JG96" i="23"/>
  <c r="JG132" i="23"/>
  <c r="JG135" i="23"/>
  <c r="JG99" i="23"/>
  <c r="JG126" i="23"/>
  <c r="JG114" i="23"/>
  <c r="JG107" i="23"/>
  <c r="JG95" i="23"/>
  <c r="JG117" i="23"/>
  <c r="JG138" i="23"/>
  <c r="JG130" i="23"/>
  <c r="JG98" i="23"/>
  <c r="JG108" i="23"/>
  <c r="JG134" i="23"/>
  <c r="NK129" i="23"/>
  <c r="NK132" i="23"/>
  <c r="NK134" i="23"/>
  <c r="NK137" i="23"/>
  <c r="NK100" i="23"/>
  <c r="NK131" i="23"/>
  <c r="NK124" i="23"/>
  <c r="NK109" i="23"/>
  <c r="NK111" i="23"/>
  <c r="NK95" i="23"/>
  <c r="NK115" i="23"/>
  <c r="NK138" i="23"/>
  <c r="NK94" i="23"/>
  <c r="NK103" i="23"/>
  <c r="NK127" i="23"/>
  <c r="NK136" i="23"/>
  <c r="NK119" i="23"/>
  <c r="NK96" i="23"/>
  <c r="NK121" i="23"/>
  <c r="NK133" i="23"/>
  <c r="NK114" i="23"/>
  <c r="NK97" i="23"/>
  <c r="NK117" i="23"/>
  <c r="NK110" i="23"/>
  <c r="NK102" i="23"/>
  <c r="NK120" i="23"/>
  <c r="NK101" i="23"/>
  <c r="NK104" i="23"/>
  <c r="NK126" i="23"/>
  <c r="NK99" i="23"/>
  <c r="NK105" i="23"/>
  <c r="NK135" i="23"/>
  <c r="NK122" i="23"/>
  <c r="NK112" i="23"/>
  <c r="NK118" i="23"/>
  <c r="NK107" i="23"/>
  <c r="NK113" i="23"/>
  <c r="NK98" i="23"/>
  <c r="NK130" i="23"/>
  <c r="NK125" i="23"/>
  <c r="NK106" i="23"/>
  <c r="NK128" i="23"/>
  <c r="NK123" i="23"/>
  <c r="NK108" i="23"/>
  <c r="KM23" i="18"/>
  <c r="KN190" i="23"/>
  <c r="KN189" i="23"/>
  <c r="MN112" i="23"/>
  <c r="MN136" i="23"/>
  <c r="MN121" i="23"/>
  <c r="MN100" i="23"/>
  <c r="MN106" i="23"/>
  <c r="MN108" i="23"/>
  <c r="MN115" i="23"/>
  <c r="MN97" i="23"/>
  <c r="MN103" i="23"/>
  <c r="MN118" i="23"/>
  <c r="MN127" i="23"/>
  <c r="MN132" i="23"/>
  <c r="MN105" i="23"/>
  <c r="MN122" i="23"/>
  <c r="MN123" i="23"/>
  <c r="MN113" i="23"/>
  <c r="MN104" i="23"/>
  <c r="MN94" i="23"/>
  <c r="MN110" i="23"/>
  <c r="MN96" i="23"/>
  <c r="MN109" i="23"/>
  <c r="MN126" i="23"/>
  <c r="MN99" i="23"/>
  <c r="MN120" i="23"/>
  <c r="MN124" i="23"/>
  <c r="MN107" i="23"/>
  <c r="MN137" i="23"/>
  <c r="MN130" i="23"/>
  <c r="MN117" i="23"/>
  <c r="MN138" i="23"/>
  <c r="MN102" i="23"/>
  <c r="MN95" i="23"/>
  <c r="MN135" i="23"/>
  <c r="MN98" i="23"/>
  <c r="MN111" i="23"/>
  <c r="MN125" i="23"/>
  <c r="MN101" i="23"/>
  <c r="MN119" i="23"/>
  <c r="MN134" i="23"/>
  <c r="MN128" i="23"/>
  <c r="MN133" i="23"/>
  <c r="MN114" i="23"/>
  <c r="MN129" i="23"/>
  <c r="MN131" i="23"/>
  <c r="HT106" i="23"/>
  <c r="HT123" i="23"/>
  <c r="HT94" i="23"/>
  <c r="HT126" i="23"/>
  <c r="HT99" i="23"/>
  <c r="HT124" i="23"/>
  <c r="HT96" i="23"/>
  <c r="HT95" i="23"/>
  <c r="HT102" i="23"/>
  <c r="HT122" i="23"/>
  <c r="HT131" i="23"/>
  <c r="HT104" i="23"/>
  <c r="HT112" i="23"/>
  <c r="HT138" i="23"/>
  <c r="HT115" i="23"/>
  <c r="HT136" i="23"/>
  <c r="HT119" i="23"/>
  <c r="HT135" i="23"/>
  <c r="HT132" i="23"/>
  <c r="HT134" i="23"/>
  <c r="HT137" i="23"/>
  <c r="HT130" i="23"/>
  <c r="HT107" i="23"/>
  <c r="HT98" i="23"/>
  <c r="HT109" i="23"/>
  <c r="HT101" i="23"/>
  <c r="HT111" i="23"/>
  <c r="HT129" i="23"/>
  <c r="HT128" i="23"/>
  <c r="HT114" i="23"/>
  <c r="HT121" i="23"/>
  <c r="HT105" i="23"/>
  <c r="HT108" i="23"/>
  <c r="HT100" i="23"/>
  <c r="HT117" i="23"/>
  <c r="HT113" i="23"/>
  <c r="HT127" i="23"/>
  <c r="HT133" i="23"/>
  <c r="HT125" i="23"/>
  <c r="HT103" i="23"/>
  <c r="HT120" i="23"/>
  <c r="HT110" i="23"/>
  <c r="HT97" i="23"/>
  <c r="HT118" i="23"/>
  <c r="IG190" i="23"/>
  <c r="IG189" i="23"/>
  <c r="IF23" i="18"/>
  <c r="DD23" i="18"/>
  <c r="DE190" i="23"/>
  <c r="DE189" i="23"/>
  <c r="HB137" i="23"/>
  <c r="HB138" i="23"/>
  <c r="HB117" i="23"/>
  <c r="HB96" i="23"/>
  <c r="HB126" i="23"/>
  <c r="HB102" i="23"/>
  <c r="HB95" i="23"/>
  <c r="HB125" i="23"/>
  <c r="HB100" i="23"/>
  <c r="HB133" i="23"/>
  <c r="HB108" i="23"/>
  <c r="HB99" i="23"/>
  <c r="HB115" i="23"/>
  <c r="HB107" i="23"/>
  <c r="HB129" i="23"/>
  <c r="HB128" i="23"/>
  <c r="HB111" i="23"/>
  <c r="HB97" i="23"/>
  <c r="HB127" i="23"/>
  <c r="HB132" i="23"/>
  <c r="HB114" i="23"/>
  <c r="HB124" i="23"/>
  <c r="HB123" i="23"/>
  <c r="HB103" i="23"/>
  <c r="HB104" i="23"/>
  <c r="HB131" i="23"/>
  <c r="HB98" i="23"/>
  <c r="HB94" i="23"/>
  <c r="HB130" i="23"/>
  <c r="HB101" i="23"/>
  <c r="HB105" i="23"/>
  <c r="HB134" i="23"/>
  <c r="HB136" i="23"/>
  <c r="HB110" i="23"/>
  <c r="HB113" i="23"/>
  <c r="HB106" i="23"/>
  <c r="HB122" i="23"/>
  <c r="HB118" i="23"/>
  <c r="HB109" i="23"/>
  <c r="HB112" i="23"/>
  <c r="HB119" i="23"/>
  <c r="HB121" i="23"/>
  <c r="HB135" i="23"/>
  <c r="HB120" i="23"/>
  <c r="GU115" i="23"/>
  <c r="GU98" i="23"/>
  <c r="GU94" i="23"/>
  <c r="GU110" i="23"/>
  <c r="GU125" i="23"/>
  <c r="GU114" i="23"/>
  <c r="GU101" i="23"/>
  <c r="GU112" i="23"/>
  <c r="GU100" i="23"/>
  <c r="GU99" i="23"/>
  <c r="GU117" i="23"/>
  <c r="GU104" i="23"/>
  <c r="GU118" i="23"/>
  <c r="GU126" i="23"/>
  <c r="GU128" i="23"/>
  <c r="GU130" i="23"/>
  <c r="GU107" i="23"/>
  <c r="GU129" i="23"/>
  <c r="GU123" i="23"/>
  <c r="GU97" i="23"/>
  <c r="GU113" i="23"/>
  <c r="GU122" i="23"/>
  <c r="GU105" i="23"/>
  <c r="GU103" i="23"/>
  <c r="GU111" i="23"/>
  <c r="GU135" i="23"/>
  <c r="GU134" i="23"/>
  <c r="GU131" i="23"/>
  <c r="GU96" i="23"/>
  <c r="GU106" i="23"/>
  <c r="GU120" i="23"/>
  <c r="GU102" i="23"/>
  <c r="GU133" i="23"/>
  <c r="GU137" i="23"/>
  <c r="GU132" i="23"/>
  <c r="GU121" i="23"/>
  <c r="GU127" i="23"/>
  <c r="GU136" i="23"/>
  <c r="GU109" i="23"/>
  <c r="GU108" i="23"/>
  <c r="GU95" i="23"/>
  <c r="GU124" i="23"/>
  <c r="GU119" i="23"/>
  <c r="GU138" i="23"/>
  <c r="BP190" i="23"/>
  <c r="BO23" i="18"/>
  <c r="BP189" i="23"/>
  <c r="IZ103" i="23"/>
  <c r="IZ102" i="23"/>
  <c r="IZ133" i="23"/>
  <c r="IZ121" i="23"/>
  <c r="IZ135" i="23"/>
  <c r="IZ138" i="23"/>
  <c r="IZ119" i="23"/>
  <c r="IZ136" i="23"/>
  <c r="IZ130" i="23"/>
  <c r="IZ134" i="23"/>
  <c r="IZ125" i="23"/>
  <c r="IZ111" i="23"/>
  <c r="IZ96" i="23"/>
  <c r="IZ123" i="23"/>
  <c r="IZ101" i="23"/>
  <c r="IZ99" i="23"/>
  <c r="IZ112" i="23"/>
  <c r="IZ137" i="23"/>
  <c r="IZ114" i="23"/>
  <c r="IZ118" i="23"/>
  <c r="IZ124" i="23"/>
  <c r="IZ94" i="23"/>
  <c r="IZ131" i="23"/>
  <c r="IZ100" i="23"/>
  <c r="IZ127" i="23"/>
  <c r="IZ109" i="23"/>
  <c r="IZ122" i="23"/>
  <c r="IZ97" i="23"/>
  <c r="IZ98" i="23"/>
  <c r="IZ104" i="23"/>
  <c r="IZ115" i="23"/>
  <c r="IZ117" i="23"/>
  <c r="IZ129" i="23"/>
  <c r="IZ106" i="23"/>
  <c r="IZ120" i="23"/>
  <c r="IZ107" i="23"/>
  <c r="IZ128" i="23"/>
  <c r="IZ95" i="23"/>
  <c r="IZ108" i="23"/>
  <c r="IZ126" i="23"/>
  <c r="IZ113" i="23"/>
  <c r="IZ110" i="23"/>
  <c r="IZ132" i="23"/>
  <c r="IZ105" i="23"/>
  <c r="MY123" i="23"/>
  <c r="MY130" i="23"/>
  <c r="MY112" i="23"/>
  <c r="MY118" i="23"/>
  <c r="MY94" i="23"/>
  <c r="MY99" i="23"/>
  <c r="MY101" i="23"/>
  <c r="MY137" i="23"/>
  <c r="MY107" i="23"/>
  <c r="MY95" i="23"/>
  <c r="MY108" i="23"/>
  <c r="MY124" i="23"/>
  <c r="MY96" i="23"/>
  <c r="MY105" i="23"/>
  <c r="MY129" i="23"/>
  <c r="MY134" i="23"/>
  <c r="MY104" i="23"/>
  <c r="MY110" i="23"/>
  <c r="MY127" i="23"/>
  <c r="MY103" i="23"/>
  <c r="MY109" i="23"/>
  <c r="MY138" i="23"/>
  <c r="MY133" i="23"/>
  <c r="MY132" i="23"/>
  <c r="MY136" i="23"/>
  <c r="MY125" i="23"/>
  <c r="MY111" i="23"/>
  <c r="MY97" i="23"/>
  <c r="MY135" i="23"/>
  <c r="MY98" i="23"/>
  <c r="MY128" i="23"/>
  <c r="MY119" i="23"/>
  <c r="MY122" i="23"/>
  <c r="MY121" i="23"/>
  <c r="MY117" i="23"/>
  <c r="MY113" i="23"/>
  <c r="MY102" i="23"/>
  <c r="MY115" i="23"/>
  <c r="MY120" i="23"/>
  <c r="MY114" i="23"/>
  <c r="MY126" i="23"/>
  <c r="MY100" i="23"/>
  <c r="MY131" i="23"/>
  <c r="MY106" i="23"/>
  <c r="HY189" i="23"/>
  <c r="HY190" i="23"/>
  <c r="HX23" i="18"/>
  <c r="EC190" i="23"/>
  <c r="EB23" i="18"/>
  <c r="EC189" i="23"/>
  <c r="LU109" i="23"/>
  <c r="LU95" i="23"/>
  <c r="LU138" i="23"/>
  <c r="LU108" i="23"/>
  <c r="LU118" i="23"/>
  <c r="LU99" i="23"/>
  <c r="LU106" i="23"/>
  <c r="LU94" i="23"/>
  <c r="LU104" i="23"/>
  <c r="LU105" i="23"/>
  <c r="LU125" i="23"/>
  <c r="LU103" i="23"/>
  <c r="LU126" i="23"/>
  <c r="LU100" i="23"/>
  <c r="LU137" i="23"/>
  <c r="LU120" i="23"/>
  <c r="LU113" i="23"/>
  <c r="LU98" i="23"/>
  <c r="LU129" i="23"/>
  <c r="LU110" i="23"/>
  <c r="LU132" i="23"/>
  <c r="LU122" i="23"/>
  <c r="LU135" i="23"/>
  <c r="LU97" i="23"/>
  <c r="LU123" i="23"/>
  <c r="LU96" i="23"/>
  <c r="LU115" i="23"/>
  <c r="LU111" i="23"/>
  <c r="LU131" i="23"/>
  <c r="LU119" i="23"/>
  <c r="LU124" i="23"/>
  <c r="LU133" i="23"/>
  <c r="LU107" i="23"/>
  <c r="LU112" i="23"/>
  <c r="LU127" i="23"/>
  <c r="LU102" i="23"/>
  <c r="LU130" i="23"/>
  <c r="LU121" i="23"/>
  <c r="LU134" i="23"/>
  <c r="LU117" i="23"/>
  <c r="LU128" i="23"/>
  <c r="LU114" i="23"/>
  <c r="LU136" i="23"/>
  <c r="LU101" i="23"/>
  <c r="KQ126" i="23"/>
  <c r="KQ106" i="23"/>
  <c r="KQ95" i="23"/>
  <c r="KQ97" i="23"/>
  <c r="KQ135" i="23"/>
  <c r="KQ101" i="23"/>
  <c r="KQ122" i="23"/>
  <c r="KQ131" i="23"/>
  <c r="KQ136" i="23"/>
  <c r="KQ113" i="23"/>
  <c r="KQ107" i="23"/>
  <c r="KQ111" i="23"/>
  <c r="KQ100" i="23"/>
  <c r="KQ102" i="23"/>
  <c r="KQ118" i="23"/>
  <c r="KQ125" i="23"/>
  <c r="KQ115" i="23"/>
  <c r="KQ108" i="23"/>
  <c r="KQ138" i="23"/>
  <c r="KQ130" i="23"/>
  <c r="KQ103" i="23"/>
  <c r="KQ132" i="23"/>
  <c r="KQ105" i="23"/>
  <c r="KQ133" i="23"/>
  <c r="KQ99" i="23"/>
  <c r="KQ137" i="23"/>
  <c r="KQ94" i="23"/>
  <c r="KQ98" i="23"/>
  <c r="KQ117" i="23"/>
  <c r="KQ96" i="23"/>
  <c r="KQ134" i="23"/>
  <c r="KQ109" i="23"/>
  <c r="KQ121" i="23"/>
  <c r="KQ128" i="23"/>
  <c r="KQ120" i="23"/>
  <c r="KQ123" i="23"/>
  <c r="KQ119" i="23"/>
  <c r="KQ112" i="23"/>
  <c r="KQ124" i="23"/>
  <c r="KQ104" i="23"/>
  <c r="KQ129" i="23"/>
  <c r="KQ127" i="23"/>
  <c r="KQ110" i="23"/>
  <c r="KQ114" i="23"/>
  <c r="JJ23" i="18"/>
  <c r="JK190" i="23"/>
  <c r="JK189" i="23"/>
  <c r="OA122" i="23"/>
  <c r="OA124" i="23"/>
  <c r="OA108" i="23"/>
  <c r="OA134" i="23"/>
  <c r="OA99" i="23"/>
  <c r="OA131" i="23"/>
  <c r="OA117" i="23"/>
  <c r="OA126" i="23"/>
  <c r="OA115" i="23"/>
  <c r="OA135" i="23"/>
  <c r="OA105" i="23"/>
  <c r="OA125" i="23"/>
  <c r="OA111" i="23"/>
  <c r="OA106" i="23"/>
  <c r="OA104" i="23"/>
  <c r="OA96" i="23"/>
  <c r="OA137" i="23"/>
  <c r="OA107" i="23"/>
  <c r="OA94" i="23"/>
  <c r="OA119" i="23"/>
  <c r="OA103" i="23"/>
  <c r="OA121" i="23"/>
  <c r="OA113" i="23"/>
  <c r="OA100" i="23"/>
  <c r="OA129" i="23"/>
  <c r="OA102" i="23"/>
  <c r="OA114" i="23"/>
  <c r="OA128" i="23"/>
  <c r="OA138" i="23"/>
  <c r="OA110" i="23"/>
  <c r="OA130" i="23"/>
  <c r="OA101" i="23"/>
  <c r="OA97" i="23"/>
  <c r="OA120" i="23"/>
  <c r="OA132" i="23"/>
  <c r="OA109" i="23"/>
  <c r="OA136" i="23"/>
  <c r="OA95" i="23"/>
  <c r="OA98" i="23"/>
  <c r="OA127" i="23"/>
  <c r="OA112" i="23"/>
  <c r="OA133" i="23"/>
  <c r="OA118" i="23"/>
  <c r="OA123" i="23"/>
  <c r="OK23" i="18"/>
  <c r="OL190" i="23"/>
  <c r="OL189" i="23"/>
  <c r="EQ135" i="23"/>
  <c r="EQ120" i="23"/>
  <c r="EQ138" i="23"/>
  <c r="EQ105" i="23"/>
  <c r="EQ101" i="23"/>
  <c r="EQ104" i="23"/>
  <c r="EQ129" i="23"/>
  <c r="EQ94" i="23"/>
  <c r="EQ127" i="23"/>
  <c r="EQ102" i="23"/>
  <c r="EQ130" i="23"/>
  <c r="EQ126" i="23"/>
  <c r="EQ114" i="23"/>
  <c r="EQ122" i="23"/>
  <c r="EQ119" i="23"/>
  <c r="EQ109" i="23"/>
  <c r="EQ134" i="23"/>
  <c r="EQ136" i="23"/>
  <c r="EQ95" i="23"/>
  <c r="EQ117" i="23"/>
  <c r="EQ118" i="23"/>
  <c r="EQ132" i="23"/>
  <c r="EQ113" i="23"/>
  <c r="EQ133" i="23"/>
  <c r="EQ97" i="23"/>
  <c r="EQ110" i="23"/>
  <c r="EQ107" i="23"/>
  <c r="EQ111" i="23"/>
  <c r="EQ124" i="23"/>
  <c r="EQ121" i="23"/>
  <c r="EQ108" i="23"/>
  <c r="EQ103" i="23"/>
  <c r="EQ125" i="23"/>
  <c r="EQ131" i="23"/>
  <c r="EQ96" i="23"/>
  <c r="EQ100" i="23"/>
  <c r="EQ137" i="23"/>
  <c r="EQ112" i="23"/>
  <c r="EQ128" i="23"/>
  <c r="EQ106" i="23"/>
  <c r="EQ99" i="23"/>
  <c r="EQ98" i="23"/>
  <c r="EQ123" i="23"/>
  <c r="EQ115" i="23"/>
  <c r="EB190" i="23"/>
  <c r="EB189" i="23"/>
  <c r="EA23" i="18"/>
  <c r="LK134" i="23"/>
  <c r="LK99" i="23"/>
  <c r="LK131" i="23"/>
  <c r="LK104" i="23"/>
  <c r="LK97" i="23"/>
  <c r="LK121" i="23"/>
  <c r="LK130" i="23"/>
  <c r="LK110" i="23"/>
  <c r="LK109" i="23"/>
  <c r="LK95" i="23"/>
  <c r="LK123" i="23"/>
  <c r="LK117" i="23"/>
  <c r="LK113" i="23"/>
  <c r="LK122" i="23"/>
  <c r="LK126" i="23"/>
  <c r="LK135" i="23"/>
  <c r="LK119" i="23"/>
  <c r="LK133" i="23"/>
  <c r="LK127" i="23"/>
  <c r="LK129" i="23"/>
  <c r="LK107" i="23"/>
  <c r="LK102" i="23"/>
  <c r="LK96" i="23"/>
  <c r="LK101" i="23"/>
  <c r="LK125" i="23"/>
  <c r="LK137" i="23"/>
  <c r="LK115" i="23"/>
  <c r="LK114" i="23"/>
  <c r="LK128" i="23"/>
  <c r="LK111" i="23"/>
  <c r="LK118" i="23"/>
  <c r="LK103" i="23"/>
  <c r="LK98" i="23"/>
  <c r="LK112" i="23"/>
  <c r="LK105" i="23"/>
  <c r="LK94" i="23"/>
  <c r="LK100" i="23"/>
  <c r="LK106" i="23"/>
  <c r="LK132" i="23"/>
  <c r="LK124" i="23"/>
  <c r="LK108" i="23"/>
  <c r="LK138" i="23"/>
  <c r="LK136" i="23"/>
  <c r="LK120" i="23"/>
  <c r="Y133" i="23"/>
  <c r="Y114" i="23"/>
  <c r="Y102" i="23"/>
  <c r="Y97" i="23"/>
  <c r="Y103" i="23"/>
  <c r="Y129" i="23"/>
  <c r="Y112" i="23"/>
  <c r="Y126" i="23"/>
  <c r="Y100" i="23"/>
  <c r="Y134" i="23"/>
  <c r="Y117" i="23"/>
  <c r="Y111" i="23"/>
  <c r="Y96" i="23"/>
  <c r="Y105" i="23"/>
  <c r="Y101" i="23"/>
  <c r="Y130" i="23"/>
  <c r="Y95" i="23"/>
  <c r="Y122" i="23"/>
  <c r="Y110" i="23"/>
  <c r="Y135" i="23"/>
  <c r="Y137" i="23"/>
  <c r="Y104" i="23"/>
  <c r="Y99" i="23"/>
  <c r="Y106" i="23"/>
  <c r="Y118" i="23"/>
  <c r="Y136" i="23"/>
  <c r="Y113" i="23"/>
  <c r="Y128" i="23"/>
  <c r="Y127" i="23"/>
  <c r="Y98" i="23"/>
  <c r="Y109" i="23"/>
  <c r="Y119" i="23"/>
  <c r="Y115" i="23"/>
  <c r="Y124" i="23"/>
  <c r="Y125" i="23"/>
  <c r="Y138" i="23"/>
  <c r="Y123" i="23"/>
  <c r="Y94" i="23"/>
  <c r="Y107" i="23"/>
  <c r="Y108" i="23"/>
  <c r="Y121" i="23"/>
  <c r="Y120" i="23"/>
  <c r="Y132" i="23"/>
  <c r="Y131" i="23"/>
  <c r="OI137" i="23"/>
  <c r="OI118" i="23"/>
  <c r="OI126" i="23"/>
  <c r="OI105" i="23"/>
  <c r="OI125" i="23"/>
  <c r="OI123" i="23"/>
  <c r="OI134" i="23"/>
  <c r="OI113" i="23"/>
  <c r="OI112" i="23"/>
  <c r="OI99" i="23"/>
  <c r="OI130" i="23"/>
  <c r="OI111" i="23"/>
  <c r="OI133" i="23"/>
  <c r="OI109" i="23"/>
  <c r="OI106" i="23"/>
  <c r="OI114" i="23"/>
  <c r="OI121" i="23"/>
  <c r="OI136" i="23"/>
  <c r="OI122" i="23"/>
  <c r="OI135" i="23"/>
  <c r="OI138" i="23"/>
  <c r="OI110" i="23"/>
  <c r="OI96" i="23"/>
  <c r="OI128" i="23"/>
  <c r="OI129" i="23"/>
  <c r="OI102" i="23"/>
  <c r="OI132" i="23"/>
  <c r="OI100" i="23"/>
  <c r="OI117" i="23"/>
  <c r="OI124" i="23"/>
  <c r="OI104" i="23"/>
  <c r="OI97" i="23"/>
  <c r="OI108" i="23"/>
  <c r="OI107" i="23"/>
  <c r="OI101" i="23"/>
  <c r="OI94" i="23"/>
  <c r="OI127" i="23"/>
  <c r="OI115" i="23"/>
  <c r="OI131" i="23"/>
  <c r="OI120" i="23"/>
  <c r="OI103" i="23"/>
  <c r="OI95" i="23"/>
  <c r="OI98" i="23"/>
  <c r="OI119" i="23"/>
  <c r="IQ95" i="23"/>
  <c r="IQ132" i="23"/>
  <c r="IQ123" i="23"/>
  <c r="IQ110" i="23"/>
  <c r="IQ135" i="23"/>
  <c r="IQ136" i="23"/>
  <c r="IQ101" i="23"/>
  <c r="IQ133" i="23"/>
  <c r="IQ125" i="23"/>
  <c r="IQ138" i="23"/>
  <c r="IQ106" i="23"/>
  <c r="IQ137" i="23"/>
  <c r="IQ117" i="23"/>
  <c r="IQ134" i="23"/>
  <c r="IQ129" i="23"/>
  <c r="IQ102" i="23"/>
  <c r="IQ114" i="23"/>
  <c r="IQ115" i="23"/>
  <c r="IQ120" i="23"/>
  <c r="IQ118" i="23"/>
  <c r="IQ121" i="23"/>
  <c r="IQ109" i="23"/>
  <c r="IQ111" i="23"/>
  <c r="IQ128" i="23"/>
  <c r="IQ97" i="23"/>
  <c r="IQ119" i="23"/>
  <c r="IQ96" i="23"/>
  <c r="IQ122" i="23"/>
  <c r="IQ103" i="23"/>
  <c r="IQ130" i="23"/>
  <c r="IQ108" i="23"/>
  <c r="IQ112" i="23"/>
  <c r="IQ99" i="23"/>
  <c r="IQ107" i="23"/>
  <c r="IQ94" i="23"/>
  <c r="IQ98" i="23"/>
  <c r="IQ104" i="23"/>
  <c r="IQ131" i="23"/>
  <c r="IQ105" i="23"/>
  <c r="IQ126" i="23"/>
  <c r="IQ124" i="23"/>
  <c r="IQ127" i="23"/>
  <c r="IQ100" i="23"/>
  <c r="IQ113" i="23"/>
  <c r="HO189" i="23"/>
  <c r="HO190" i="23"/>
  <c r="HN23" i="18"/>
  <c r="LV119" i="23"/>
  <c r="LV133" i="23"/>
  <c r="LV122" i="23"/>
  <c r="LV115" i="23"/>
  <c r="LV112" i="23"/>
  <c r="LV132" i="23"/>
  <c r="LV120" i="23"/>
  <c r="LV108" i="23"/>
  <c r="LV106" i="23"/>
  <c r="LV110" i="23"/>
  <c r="LV104" i="23"/>
  <c r="LV121" i="23"/>
  <c r="LV99" i="23"/>
  <c r="LV123" i="23"/>
  <c r="LV128" i="23"/>
  <c r="LV127" i="23"/>
  <c r="LV97" i="23"/>
  <c r="LV95" i="23"/>
  <c r="LV131" i="23"/>
  <c r="LV94" i="23"/>
  <c r="LV138" i="23"/>
  <c r="LV109" i="23"/>
  <c r="LV114" i="23"/>
  <c r="LV134" i="23"/>
  <c r="LV126" i="23"/>
  <c r="LV129" i="23"/>
  <c r="LV113" i="23"/>
  <c r="LV96" i="23"/>
  <c r="LV125" i="23"/>
  <c r="LV101" i="23"/>
  <c r="LV136" i="23"/>
  <c r="LV102" i="23"/>
  <c r="LV130" i="23"/>
  <c r="LV117" i="23"/>
  <c r="LV103" i="23"/>
  <c r="LV137" i="23"/>
  <c r="LV118" i="23"/>
  <c r="LV111" i="23"/>
  <c r="LV135" i="23"/>
  <c r="LV107" i="23"/>
  <c r="LV100" i="23"/>
  <c r="LV98" i="23"/>
  <c r="LV124" i="23"/>
  <c r="LV105" i="23"/>
  <c r="MA130" i="23"/>
  <c r="MA133" i="23"/>
  <c r="MA135" i="23"/>
  <c r="MA119" i="23"/>
  <c r="MA97" i="23"/>
  <c r="MA128" i="23"/>
  <c r="MA131" i="23"/>
  <c r="MA108" i="23"/>
  <c r="MA103" i="23"/>
  <c r="MA132" i="23"/>
  <c r="MA136" i="23"/>
  <c r="MA118" i="23"/>
  <c r="MA100" i="23"/>
  <c r="MA109" i="23"/>
  <c r="MA104" i="23"/>
  <c r="MA125" i="23"/>
  <c r="MA95" i="23"/>
  <c r="MA101" i="23"/>
  <c r="MA110" i="23"/>
  <c r="MA126" i="23"/>
  <c r="MA102" i="23"/>
  <c r="MA127" i="23"/>
  <c r="MA106" i="23"/>
  <c r="MA124" i="23"/>
  <c r="MA94" i="23"/>
  <c r="MA105" i="23"/>
  <c r="MA98" i="23"/>
  <c r="MA134" i="23"/>
  <c r="MA120" i="23"/>
  <c r="MA113" i="23"/>
  <c r="MA129" i="23"/>
  <c r="MA121" i="23"/>
  <c r="MA115" i="23"/>
  <c r="MA138" i="23"/>
  <c r="MA107" i="23"/>
  <c r="MA112" i="23"/>
  <c r="MA114" i="23"/>
  <c r="MA123" i="23"/>
  <c r="MA137" i="23"/>
  <c r="MA122" i="23"/>
  <c r="MA117" i="23"/>
  <c r="MA96" i="23"/>
  <c r="MA111" i="23"/>
  <c r="MA99" i="23"/>
  <c r="JT189" i="23"/>
  <c r="JT190" i="23"/>
  <c r="JS23" i="18"/>
  <c r="NA132" i="23"/>
  <c r="NA121" i="23"/>
  <c r="NA120" i="23"/>
  <c r="NA137" i="23"/>
  <c r="NA106" i="23"/>
  <c r="NA100" i="23"/>
  <c r="NA107" i="23"/>
  <c r="NA114" i="23"/>
  <c r="NA131" i="23"/>
  <c r="NA118" i="23"/>
  <c r="NA110" i="23"/>
  <c r="NA104" i="23"/>
  <c r="NA94" i="23"/>
  <c r="NA105" i="23"/>
  <c r="NA134" i="23"/>
  <c r="NA124" i="23"/>
  <c r="NA127" i="23"/>
  <c r="NA123" i="23"/>
  <c r="NA98" i="23"/>
  <c r="NA115" i="23"/>
  <c r="NA102" i="23"/>
  <c r="NA103" i="23"/>
  <c r="NA126" i="23"/>
  <c r="NA130" i="23"/>
  <c r="NA117" i="23"/>
  <c r="NA125" i="23"/>
  <c r="NA101" i="23"/>
  <c r="NA111" i="23"/>
  <c r="NA129" i="23"/>
  <c r="NA133" i="23"/>
  <c r="NA113" i="23"/>
  <c r="NA112" i="23"/>
  <c r="NA97" i="23"/>
  <c r="NA99" i="23"/>
  <c r="NA138" i="23"/>
  <c r="NA95" i="23"/>
  <c r="NA96" i="23"/>
  <c r="NA135" i="23"/>
  <c r="NA136" i="23"/>
  <c r="NA108" i="23"/>
  <c r="NA128" i="23"/>
  <c r="NA122" i="23"/>
  <c r="NA109" i="23"/>
  <c r="NA119" i="23"/>
  <c r="EO23" i="18"/>
  <c r="EP190" i="23"/>
  <c r="EP189" i="23"/>
  <c r="LA105" i="23"/>
  <c r="LA94" i="23"/>
  <c r="LA123" i="23"/>
  <c r="LA120" i="23"/>
  <c r="LA119" i="23"/>
  <c r="LA132" i="23"/>
  <c r="LA103" i="23"/>
  <c r="LA131" i="23"/>
  <c r="LA112" i="23"/>
  <c r="LA133" i="23"/>
  <c r="LA134" i="23"/>
  <c r="LA125" i="23"/>
  <c r="LA106" i="23"/>
  <c r="LA99" i="23"/>
  <c r="LA97" i="23"/>
  <c r="LA98" i="23"/>
  <c r="LA114" i="23"/>
  <c r="LA110" i="23"/>
  <c r="LA115" i="23"/>
  <c r="LA126" i="23"/>
  <c r="LA121" i="23"/>
  <c r="LA95" i="23"/>
  <c r="LA101" i="23"/>
  <c r="LA100" i="23"/>
  <c r="LA117" i="23"/>
  <c r="LA128" i="23"/>
  <c r="LA96" i="23"/>
  <c r="LA113" i="23"/>
  <c r="LA104" i="23"/>
  <c r="LA124" i="23"/>
  <c r="LA111" i="23"/>
  <c r="LA130" i="23"/>
  <c r="LA109" i="23"/>
  <c r="LA122" i="23"/>
  <c r="LA102" i="23"/>
  <c r="LA138" i="23"/>
  <c r="LA135" i="23"/>
  <c r="LA127" i="23"/>
  <c r="LA137" i="23"/>
  <c r="LA108" i="23"/>
  <c r="LA136" i="23"/>
  <c r="LA129" i="23"/>
  <c r="LA107" i="23"/>
  <c r="LA118" i="23"/>
  <c r="IQ190" i="23"/>
  <c r="IQ189" i="23"/>
  <c r="IP23" i="18"/>
  <c r="AB97" i="23"/>
  <c r="AB114" i="23"/>
  <c r="AB104" i="23"/>
  <c r="AB138" i="23"/>
  <c r="AB128" i="23"/>
  <c r="AB137" i="23"/>
  <c r="AB118" i="23"/>
  <c r="AB121" i="23"/>
  <c r="AB125" i="23"/>
  <c r="AB103" i="23"/>
  <c r="AB95" i="23"/>
  <c r="AB108" i="23"/>
  <c r="AB122" i="23"/>
  <c r="AB96" i="23"/>
  <c r="AB131" i="23"/>
  <c r="AB107" i="23"/>
  <c r="AB120" i="23"/>
  <c r="AB98" i="23"/>
  <c r="AB135" i="23"/>
  <c r="AB130" i="23"/>
  <c r="AB100" i="23"/>
  <c r="AB132" i="23"/>
  <c r="AB112" i="23"/>
  <c r="AB105" i="23"/>
  <c r="AB110" i="23"/>
  <c r="AB94" i="23"/>
  <c r="AB99" i="23"/>
  <c r="AB117" i="23"/>
  <c r="AB101" i="23"/>
  <c r="AB115" i="23"/>
  <c r="AB127" i="23"/>
  <c r="AB109" i="23"/>
  <c r="AB113" i="23"/>
  <c r="AB129" i="23"/>
  <c r="AB111" i="23"/>
  <c r="AB102" i="23"/>
  <c r="AB136" i="23"/>
  <c r="AB134" i="23"/>
  <c r="AB126" i="23"/>
  <c r="AB124" i="23"/>
  <c r="AB119" i="23"/>
  <c r="AB133" i="23"/>
  <c r="AB123" i="23"/>
  <c r="AB106" i="23"/>
  <c r="LX189" i="23"/>
  <c r="LX190" i="23"/>
  <c r="LW23" i="18"/>
  <c r="EO123" i="23"/>
  <c r="EO101" i="23"/>
  <c r="EO115" i="23"/>
  <c r="EO136" i="23"/>
  <c r="EO119" i="23"/>
  <c r="EO110" i="23"/>
  <c r="EO94" i="23"/>
  <c r="EO130" i="23"/>
  <c r="EO133" i="23"/>
  <c r="EO135" i="23"/>
  <c r="EO113" i="23"/>
  <c r="EO124" i="23"/>
  <c r="EO122" i="23"/>
  <c r="EO112" i="23"/>
  <c r="EO108" i="23"/>
  <c r="EO109" i="23"/>
  <c r="EO134" i="23"/>
  <c r="EO126" i="23"/>
  <c r="EO114" i="23"/>
  <c r="EO118" i="23"/>
  <c r="EO107" i="23"/>
  <c r="EO127" i="23"/>
  <c r="EO102" i="23"/>
  <c r="EO125" i="23"/>
  <c r="EO104" i="23"/>
  <c r="EO95" i="23"/>
  <c r="EO128" i="23"/>
  <c r="EO129" i="23"/>
  <c r="EO97" i="23"/>
  <c r="EO99" i="23"/>
  <c r="EO98" i="23"/>
  <c r="EO132" i="23"/>
  <c r="EO105" i="23"/>
  <c r="EO120" i="23"/>
  <c r="EO138" i="23"/>
  <c r="EO137" i="23"/>
  <c r="EO131" i="23"/>
  <c r="EO96" i="23"/>
  <c r="EO106" i="23"/>
  <c r="EO103" i="23"/>
  <c r="EO111" i="23"/>
  <c r="EO117" i="23"/>
  <c r="EO121" i="23"/>
  <c r="EO100" i="23"/>
  <c r="NM23" i="18"/>
  <c r="NN189" i="23"/>
  <c r="NN190" i="23"/>
  <c r="NG117" i="23"/>
  <c r="NG100" i="23"/>
  <c r="NG133" i="23"/>
  <c r="NG124" i="23"/>
  <c r="NG129" i="23"/>
  <c r="NG115" i="23"/>
  <c r="NG120" i="23"/>
  <c r="NG112" i="23"/>
  <c r="NG125" i="23"/>
  <c r="NG99" i="23"/>
  <c r="NG137" i="23"/>
  <c r="NG127" i="23"/>
  <c r="NG105" i="23"/>
  <c r="NG106" i="23"/>
  <c r="NG97" i="23"/>
  <c r="NG123" i="23"/>
  <c r="NG135" i="23"/>
  <c r="NG101" i="23"/>
  <c r="NG109" i="23"/>
  <c r="NG119" i="23"/>
  <c r="NG113" i="23"/>
  <c r="NG102" i="23"/>
  <c r="NG104" i="23"/>
  <c r="NG111" i="23"/>
  <c r="NG128" i="23"/>
  <c r="NG114" i="23"/>
  <c r="NG110" i="23"/>
  <c r="NG122" i="23"/>
  <c r="NG103" i="23"/>
  <c r="NG95" i="23"/>
  <c r="NG134" i="23"/>
  <c r="NG126" i="23"/>
  <c r="NG136" i="23"/>
  <c r="NG107" i="23"/>
  <c r="NG121" i="23"/>
  <c r="NG94" i="23"/>
  <c r="NG96" i="23"/>
  <c r="NG98" i="23"/>
  <c r="NG118" i="23"/>
  <c r="NG131" i="23"/>
  <c r="NG132" i="23"/>
  <c r="NG138" i="23"/>
  <c r="NG108" i="23"/>
  <c r="NG130" i="23"/>
  <c r="GM96" i="23"/>
  <c r="GM104" i="23"/>
  <c r="GM114" i="23"/>
  <c r="GM100" i="23"/>
  <c r="GM95" i="23"/>
  <c r="GM128" i="23"/>
  <c r="GM118" i="23"/>
  <c r="GM134" i="23"/>
  <c r="GM132" i="23"/>
  <c r="GM117" i="23"/>
  <c r="GM131" i="23"/>
  <c r="GM133" i="23"/>
  <c r="GM102" i="23"/>
  <c r="GM135" i="23"/>
  <c r="GM130" i="23"/>
  <c r="GM108" i="23"/>
  <c r="GM120" i="23"/>
  <c r="GM136" i="23"/>
  <c r="GM97" i="23"/>
  <c r="GM122" i="23"/>
  <c r="GM107" i="23"/>
  <c r="GM109" i="23"/>
  <c r="GM137" i="23"/>
  <c r="GM129" i="23"/>
  <c r="GM121" i="23"/>
  <c r="GM123" i="23"/>
  <c r="GM113" i="23"/>
  <c r="GM103" i="23"/>
  <c r="GM126" i="23"/>
  <c r="GM99" i="23"/>
  <c r="GM119" i="23"/>
  <c r="GM115" i="23"/>
  <c r="GM105" i="23"/>
  <c r="GM112" i="23"/>
  <c r="GM111" i="23"/>
  <c r="GM98" i="23"/>
  <c r="GM101" i="23"/>
  <c r="GM124" i="23"/>
  <c r="GM110" i="23"/>
  <c r="GM127" i="23"/>
  <c r="GM94" i="23"/>
  <c r="GM106" i="23"/>
  <c r="GM138" i="23"/>
  <c r="GM125" i="23"/>
  <c r="EX23" i="18"/>
  <c r="EY189" i="23"/>
  <c r="EY190" i="23"/>
  <c r="KS110" i="23"/>
  <c r="KS120" i="23"/>
  <c r="KS111" i="23"/>
  <c r="KS100" i="23"/>
  <c r="KS125" i="23"/>
  <c r="KS99" i="23"/>
  <c r="KS98" i="23"/>
  <c r="KS124" i="23"/>
  <c r="KS130" i="23"/>
  <c r="KS138" i="23"/>
  <c r="KS132" i="23"/>
  <c r="KS118" i="23"/>
  <c r="KS115" i="23"/>
  <c r="KS97" i="23"/>
  <c r="KS107" i="23"/>
  <c r="KS122" i="23"/>
  <c r="KS128" i="23"/>
  <c r="KS102" i="23"/>
  <c r="KS94" i="23"/>
  <c r="KS123" i="23"/>
  <c r="KS108" i="23"/>
  <c r="KS137" i="23"/>
  <c r="KS114" i="23"/>
  <c r="KS106" i="23"/>
  <c r="KS119" i="23"/>
  <c r="KS133" i="23"/>
  <c r="KS129" i="23"/>
  <c r="KS103" i="23"/>
  <c r="KS127" i="23"/>
  <c r="KS95" i="23"/>
  <c r="KS134" i="23"/>
  <c r="KS117" i="23"/>
  <c r="KS109" i="23"/>
  <c r="KS101" i="23"/>
  <c r="KS121" i="23"/>
  <c r="KS135" i="23"/>
  <c r="KS96" i="23"/>
  <c r="KS105" i="23"/>
  <c r="KS136" i="23"/>
  <c r="KS112" i="23"/>
  <c r="KS131" i="23"/>
  <c r="KS104" i="23"/>
  <c r="KS113" i="23"/>
  <c r="KS126" i="23"/>
  <c r="MZ122" i="23"/>
  <c r="MZ138" i="23"/>
  <c r="MZ135" i="23"/>
  <c r="MZ104" i="23"/>
  <c r="MZ110" i="23"/>
  <c r="MZ137" i="23"/>
  <c r="MZ136" i="23"/>
  <c r="MZ106" i="23"/>
  <c r="MZ113" i="23"/>
  <c r="MZ131" i="23"/>
  <c r="MZ119" i="23"/>
  <c r="MZ134" i="23"/>
  <c r="MZ111" i="23"/>
  <c r="MZ125" i="23"/>
  <c r="MZ126" i="23"/>
  <c r="MZ114" i="23"/>
  <c r="MZ129" i="23"/>
  <c r="MZ117" i="23"/>
  <c r="MZ94" i="23"/>
  <c r="MZ107" i="23"/>
  <c r="MZ130" i="23"/>
  <c r="MZ121" i="23"/>
  <c r="MZ127" i="23"/>
  <c r="MZ105" i="23"/>
  <c r="MZ109" i="23"/>
  <c r="MZ96" i="23"/>
  <c r="MZ103" i="23"/>
  <c r="MZ133" i="23"/>
  <c r="MZ118" i="23"/>
  <c r="MZ132" i="23"/>
  <c r="MZ108" i="23"/>
  <c r="MZ112" i="23"/>
  <c r="MZ100" i="23"/>
  <c r="MZ120" i="23"/>
  <c r="MZ128" i="23"/>
  <c r="MZ124" i="23"/>
  <c r="MZ115" i="23"/>
  <c r="MZ99" i="23"/>
  <c r="MZ95" i="23"/>
  <c r="MZ101" i="23"/>
  <c r="MZ123" i="23"/>
  <c r="MZ98" i="23"/>
  <c r="MZ97" i="23"/>
  <c r="MZ102" i="23"/>
  <c r="MT23" i="18"/>
  <c r="MU189" i="23"/>
  <c r="MU190" i="23"/>
  <c r="FW125" i="23"/>
  <c r="FW96" i="23"/>
  <c r="FW103" i="23"/>
  <c r="FW109" i="23"/>
  <c r="FW120" i="23"/>
  <c r="FW102" i="23"/>
  <c r="FW131" i="23"/>
  <c r="FW100" i="23"/>
  <c r="FW111" i="23"/>
  <c r="FW137" i="23"/>
  <c r="FW110" i="23"/>
  <c r="FW99" i="23"/>
  <c r="FW127" i="23"/>
  <c r="FW114" i="23"/>
  <c r="FW126" i="23"/>
  <c r="FW118" i="23"/>
  <c r="FW107" i="23"/>
  <c r="FW124" i="23"/>
  <c r="FW97" i="23"/>
  <c r="FW133" i="23"/>
  <c r="FW115" i="23"/>
  <c r="FW135" i="23"/>
  <c r="FW136" i="23"/>
  <c r="FW122" i="23"/>
  <c r="FW138" i="23"/>
  <c r="FW134" i="23"/>
  <c r="FW128" i="23"/>
  <c r="FW105" i="23"/>
  <c r="FW108" i="23"/>
  <c r="FW117" i="23"/>
  <c r="FW132" i="23"/>
  <c r="FW119" i="23"/>
  <c r="FW104" i="23"/>
  <c r="FW101" i="23"/>
  <c r="FW106" i="23"/>
  <c r="FW121" i="23"/>
  <c r="FW95" i="23"/>
  <c r="FW112" i="23"/>
  <c r="FW98" i="23"/>
  <c r="FW130" i="23"/>
  <c r="FW113" i="23"/>
  <c r="FW123" i="23"/>
  <c r="FW94" i="23"/>
  <c r="FW129" i="23"/>
  <c r="D23" i="23"/>
  <c r="D245" i="23"/>
  <c r="C44" i="17" s="1"/>
  <c r="HD190" i="23"/>
  <c r="HD189" i="23"/>
  <c r="HC23" i="18"/>
  <c r="BY190" i="23"/>
  <c r="BX23" i="18"/>
  <c r="BY189" i="23"/>
  <c r="LG189" i="23"/>
  <c r="LG190" i="23"/>
  <c r="LF23" i="18"/>
  <c r="JK108" i="23"/>
  <c r="JK98" i="23"/>
  <c r="JK135" i="23"/>
  <c r="JK100" i="23"/>
  <c r="JK126" i="23"/>
  <c r="JK130" i="23"/>
  <c r="JK96" i="23"/>
  <c r="JK120" i="23"/>
  <c r="JK114" i="23"/>
  <c r="JK105" i="23"/>
  <c r="JK101" i="23"/>
  <c r="JK95" i="23"/>
  <c r="JK136" i="23"/>
  <c r="JK122" i="23"/>
  <c r="JK129" i="23"/>
  <c r="JK110" i="23"/>
  <c r="JK123" i="23"/>
  <c r="JK124" i="23"/>
  <c r="JK113" i="23"/>
  <c r="JK112" i="23"/>
  <c r="JK104" i="23"/>
  <c r="JK111" i="23"/>
  <c r="JK94" i="23"/>
  <c r="JK117" i="23"/>
  <c r="JK127" i="23"/>
  <c r="JK99" i="23"/>
  <c r="JK134" i="23"/>
  <c r="JK132" i="23"/>
  <c r="JK97" i="23"/>
  <c r="JK107" i="23"/>
  <c r="JK128" i="23"/>
  <c r="JK106" i="23"/>
  <c r="JK118" i="23"/>
  <c r="JK109" i="23"/>
  <c r="JK119" i="23"/>
  <c r="JK138" i="23"/>
  <c r="JK103" i="23"/>
  <c r="JK137" i="23"/>
  <c r="JK102" i="23"/>
  <c r="JK115" i="23"/>
  <c r="JK125" i="23"/>
  <c r="JK121" i="23"/>
  <c r="JK133" i="23"/>
  <c r="JK131" i="23"/>
  <c r="MU100" i="23"/>
  <c r="MU104" i="23"/>
  <c r="MU98" i="23"/>
  <c r="MU115" i="23"/>
  <c r="MU127" i="23"/>
  <c r="MU131" i="23"/>
  <c r="MU125" i="23"/>
  <c r="MU97" i="23"/>
  <c r="MU122" i="23"/>
  <c r="MU108" i="23"/>
  <c r="MU110" i="23"/>
  <c r="MU109" i="23"/>
  <c r="MU103" i="23"/>
  <c r="MU128" i="23"/>
  <c r="MU117" i="23"/>
  <c r="MU121" i="23"/>
  <c r="MU95" i="23"/>
  <c r="MU126" i="23"/>
  <c r="MU134" i="23"/>
  <c r="MU112" i="23"/>
  <c r="MU135" i="23"/>
  <c r="MU113" i="23"/>
  <c r="MU123" i="23"/>
  <c r="MU138" i="23"/>
  <c r="MU132" i="23"/>
  <c r="MU96" i="23"/>
  <c r="MU99" i="23"/>
  <c r="MU114" i="23"/>
  <c r="MU107" i="23"/>
  <c r="MU102" i="23"/>
  <c r="MU133" i="23"/>
  <c r="MU130" i="23"/>
  <c r="MU129" i="23"/>
  <c r="MU136" i="23"/>
  <c r="MU105" i="23"/>
  <c r="MU120" i="23"/>
  <c r="MU94" i="23"/>
  <c r="MU101" i="23"/>
  <c r="MU119" i="23"/>
  <c r="MU111" i="23"/>
  <c r="MU137" i="23"/>
  <c r="MU106" i="23"/>
  <c r="MU124" i="23"/>
  <c r="MU118" i="23"/>
  <c r="BW135" i="23"/>
  <c r="BW127" i="23"/>
  <c r="BW124" i="23"/>
  <c r="BW129" i="23"/>
  <c r="BW121" i="23"/>
  <c r="BW99" i="23"/>
  <c r="BW112" i="23"/>
  <c r="BW97" i="23"/>
  <c r="BW134" i="23"/>
  <c r="BW113" i="23"/>
  <c r="BW108" i="23"/>
  <c r="BW128" i="23"/>
  <c r="BW110" i="23"/>
  <c r="BW130" i="23"/>
  <c r="BW126" i="23"/>
  <c r="BW137" i="23"/>
  <c r="BW117" i="23"/>
  <c r="BW131" i="23"/>
  <c r="BW98" i="23"/>
  <c r="BW123" i="23"/>
  <c r="BW119" i="23"/>
  <c r="BW132" i="23"/>
  <c r="BW125" i="23"/>
  <c r="BW118" i="23"/>
  <c r="BW104" i="23"/>
  <c r="BW106" i="23"/>
  <c r="BW96" i="23"/>
  <c r="BW115" i="23"/>
  <c r="BW103" i="23"/>
  <c r="BW105" i="23"/>
  <c r="BW94" i="23"/>
  <c r="BW107" i="23"/>
  <c r="BW111" i="23"/>
  <c r="BW109" i="23"/>
  <c r="BW122" i="23"/>
  <c r="BW138" i="23"/>
  <c r="BW100" i="23"/>
  <c r="BW95" i="23"/>
  <c r="BW114" i="23"/>
  <c r="BW120" i="23"/>
  <c r="BW102" i="23"/>
  <c r="BW133" i="23"/>
  <c r="BW101" i="23"/>
  <c r="BW136" i="23"/>
  <c r="JI189" i="23"/>
  <c r="JH23" i="18"/>
  <c r="JI190" i="23"/>
  <c r="HW137" i="23"/>
  <c r="HW113" i="23"/>
  <c r="HW110" i="23"/>
  <c r="HW95" i="23"/>
  <c r="HW131" i="23"/>
  <c r="HW123" i="23"/>
  <c r="HW112" i="23"/>
  <c r="HW98" i="23"/>
  <c r="HW135" i="23"/>
  <c r="HW129" i="23"/>
  <c r="HW114" i="23"/>
  <c r="HW99" i="23"/>
  <c r="HW124" i="23"/>
  <c r="HW118" i="23"/>
  <c r="HW126" i="23"/>
  <c r="HW109" i="23"/>
  <c r="HW106" i="23"/>
  <c r="HW103" i="23"/>
  <c r="HW101" i="23"/>
  <c r="HW104" i="23"/>
  <c r="HW136" i="23"/>
  <c r="HW105" i="23"/>
  <c r="HW134" i="23"/>
  <c r="HW127" i="23"/>
  <c r="HW96" i="23"/>
  <c r="HW107" i="23"/>
  <c r="HW108" i="23"/>
  <c r="HW122" i="23"/>
  <c r="HW125" i="23"/>
  <c r="HW128" i="23"/>
  <c r="HW121" i="23"/>
  <c r="HW97" i="23"/>
  <c r="HW100" i="23"/>
  <c r="HW138" i="23"/>
  <c r="HW119" i="23"/>
  <c r="HW130" i="23"/>
  <c r="HW117" i="23"/>
  <c r="HW120" i="23"/>
  <c r="HW115" i="23"/>
  <c r="HW102" i="23"/>
  <c r="HW133" i="23"/>
  <c r="HW132" i="23"/>
  <c r="HW94" i="23"/>
  <c r="HW111" i="23"/>
  <c r="BT190" i="23"/>
  <c r="BT189" i="23"/>
  <c r="BS23" i="18"/>
  <c r="JD95" i="23"/>
  <c r="JD110" i="23"/>
  <c r="JD104" i="23"/>
  <c r="JD94" i="23"/>
  <c r="JD137" i="23"/>
  <c r="JD103" i="23"/>
  <c r="JD117" i="23"/>
  <c r="JD108" i="23"/>
  <c r="JD132" i="23"/>
  <c r="JD99" i="23"/>
  <c r="JD101" i="23"/>
  <c r="JD124" i="23"/>
  <c r="JD100" i="23"/>
  <c r="JD98" i="23"/>
  <c r="JD130" i="23"/>
  <c r="JD129" i="23"/>
  <c r="JD122" i="23"/>
  <c r="JD135" i="23"/>
  <c r="JD128" i="23"/>
  <c r="JD125" i="23"/>
  <c r="JD120" i="23"/>
  <c r="JD119" i="23"/>
  <c r="JD138" i="23"/>
  <c r="JD131" i="23"/>
  <c r="JD96" i="23"/>
  <c r="JD114" i="23"/>
  <c r="JD134" i="23"/>
  <c r="JD113" i="23"/>
  <c r="JD123" i="23"/>
  <c r="JD109" i="23"/>
  <c r="JD136" i="23"/>
  <c r="JD121" i="23"/>
  <c r="JD127" i="23"/>
  <c r="JD111" i="23"/>
  <c r="JD106" i="23"/>
  <c r="JD107" i="23"/>
  <c r="JD105" i="23"/>
  <c r="JD126" i="23"/>
  <c r="JD133" i="23"/>
  <c r="JD115" i="23"/>
  <c r="JD102" i="23"/>
  <c r="JD112" i="23"/>
  <c r="JD97" i="23"/>
  <c r="JD118" i="23"/>
  <c r="LQ135" i="23"/>
  <c r="LQ107" i="23"/>
  <c r="LQ131" i="23"/>
  <c r="LQ113" i="23"/>
  <c r="LQ132" i="23"/>
  <c r="LQ117" i="23"/>
  <c r="LQ99" i="23"/>
  <c r="LQ114" i="23"/>
  <c r="LQ111" i="23"/>
  <c r="LQ119" i="23"/>
  <c r="LQ124" i="23"/>
  <c r="LQ108" i="23"/>
  <c r="LQ138" i="23"/>
  <c r="LQ133" i="23"/>
  <c r="LQ106" i="23"/>
  <c r="LQ109" i="23"/>
  <c r="LQ128" i="23"/>
  <c r="LQ98" i="23"/>
  <c r="LQ137" i="23"/>
  <c r="LQ118" i="23"/>
  <c r="LQ125" i="23"/>
  <c r="LQ120" i="23"/>
  <c r="LQ104" i="23"/>
  <c r="LQ97" i="23"/>
  <c r="LQ122" i="23"/>
  <c r="LQ126" i="23"/>
  <c r="LQ121" i="23"/>
  <c r="LQ105" i="23"/>
  <c r="LQ96" i="23"/>
  <c r="LQ134" i="23"/>
  <c r="LQ123" i="23"/>
  <c r="LQ115" i="23"/>
  <c r="LQ95" i="23"/>
  <c r="LQ101" i="23"/>
  <c r="LQ127" i="23"/>
  <c r="LQ100" i="23"/>
  <c r="LQ102" i="23"/>
  <c r="LQ129" i="23"/>
  <c r="LQ94" i="23"/>
  <c r="LQ103" i="23"/>
  <c r="LQ136" i="23"/>
  <c r="LQ112" i="23"/>
  <c r="LQ110" i="23"/>
  <c r="LQ130" i="23"/>
  <c r="CD100" i="23"/>
  <c r="CD122" i="23"/>
  <c r="CD131" i="23"/>
  <c r="CD126" i="23"/>
  <c r="CD111" i="23"/>
  <c r="CD110" i="23"/>
  <c r="CD113" i="23"/>
  <c r="CD102" i="23"/>
  <c r="CD130" i="23"/>
  <c r="CD101" i="23"/>
  <c r="CD127" i="23"/>
  <c r="CD105" i="23"/>
  <c r="CD117" i="23"/>
  <c r="CD138" i="23"/>
  <c r="CD115" i="23"/>
  <c r="CD104" i="23"/>
  <c r="CD109" i="23"/>
  <c r="CD107" i="23"/>
  <c r="CD98" i="23"/>
  <c r="CD124" i="23"/>
  <c r="CD108" i="23"/>
  <c r="CD103" i="23"/>
  <c r="CD119" i="23"/>
  <c r="CD112" i="23"/>
  <c r="CD121" i="23"/>
  <c r="CD125" i="23"/>
  <c r="CD137" i="23"/>
  <c r="CD135" i="23"/>
  <c r="CD106" i="23"/>
  <c r="CD123" i="23"/>
  <c r="CD96" i="23"/>
  <c r="CD97" i="23"/>
  <c r="CD114" i="23"/>
  <c r="CD136" i="23"/>
  <c r="CD118" i="23"/>
  <c r="CD99" i="23"/>
  <c r="CD133" i="23"/>
  <c r="CD134" i="23"/>
  <c r="CD128" i="23"/>
  <c r="CD120" i="23"/>
  <c r="CD95" i="23"/>
  <c r="CD132" i="23"/>
  <c r="CD129" i="23"/>
  <c r="CD94" i="23"/>
  <c r="DP190" i="23"/>
  <c r="DO23" i="18"/>
  <c r="DP189" i="23"/>
  <c r="GO123" i="23"/>
  <c r="GO102" i="23"/>
  <c r="GO127" i="23"/>
  <c r="GO111" i="23"/>
  <c r="GO119" i="23"/>
  <c r="GO105" i="23"/>
  <c r="GO95" i="23"/>
  <c r="GO124" i="23"/>
  <c r="GO122" i="23"/>
  <c r="GO137" i="23"/>
  <c r="GO98" i="23"/>
  <c r="GO133" i="23"/>
  <c r="GO130" i="23"/>
  <c r="GO110" i="23"/>
  <c r="GO100" i="23"/>
  <c r="GO135" i="23"/>
  <c r="GO107" i="23"/>
  <c r="GO99" i="23"/>
  <c r="GO126" i="23"/>
  <c r="GO138" i="23"/>
  <c r="GO121" i="23"/>
  <c r="GO112" i="23"/>
  <c r="GO96" i="23"/>
  <c r="GO108" i="23"/>
  <c r="GO103" i="23"/>
  <c r="GO97" i="23"/>
  <c r="GO115" i="23"/>
  <c r="GO128" i="23"/>
  <c r="GO131" i="23"/>
  <c r="GO109" i="23"/>
  <c r="GO118" i="23"/>
  <c r="GO129" i="23"/>
  <c r="GO134" i="23"/>
  <c r="GO125" i="23"/>
  <c r="GO101" i="23"/>
  <c r="GO113" i="23"/>
  <c r="GO94" i="23"/>
  <c r="GO114" i="23"/>
  <c r="GO117" i="23"/>
  <c r="GO106" i="23"/>
  <c r="GO104" i="23"/>
  <c r="GO132" i="23"/>
  <c r="GO136" i="23"/>
  <c r="GO120" i="23"/>
  <c r="JD190" i="23"/>
  <c r="JD189" i="23"/>
  <c r="JC23" i="18"/>
  <c r="EA133" i="23"/>
  <c r="EA109" i="23"/>
  <c r="EA110" i="23"/>
  <c r="EA105" i="23"/>
  <c r="EA94" i="23"/>
  <c r="EA100" i="23"/>
  <c r="EA136" i="23"/>
  <c r="EA121" i="23"/>
  <c r="EA104" i="23"/>
  <c r="EA135" i="23"/>
  <c r="EA97" i="23"/>
  <c r="EA98" i="23"/>
  <c r="EA119" i="23"/>
  <c r="EA138" i="23"/>
  <c r="EA95" i="23"/>
  <c r="EA132" i="23"/>
  <c r="EA123" i="23"/>
  <c r="EA120" i="23"/>
  <c r="EA112" i="23"/>
  <c r="EA115" i="23"/>
  <c r="EA128" i="23"/>
  <c r="EA126" i="23"/>
  <c r="EA122" i="23"/>
  <c r="EA99" i="23"/>
  <c r="EA106" i="23"/>
  <c r="EA131" i="23"/>
  <c r="EA96" i="23"/>
  <c r="EA113" i="23"/>
  <c r="EA107" i="23"/>
  <c r="EA124" i="23"/>
  <c r="EA127" i="23"/>
  <c r="EA108" i="23"/>
  <c r="EA102" i="23"/>
  <c r="EA130" i="23"/>
  <c r="EA125" i="23"/>
  <c r="EA117" i="23"/>
  <c r="EA103" i="23"/>
  <c r="EA129" i="23"/>
  <c r="EA118" i="23"/>
  <c r="EA134" i="23"/>
  <c r="EA111" i="23"/>
  <c r="EA137" i="23"/>
  <c r="EA101" i="23"/>
  <c r="EA114" i="23"/>
  <c r="JF23" i="18"/>
  <c r="JG189" i="23"/>
  <c r="JG190" i="23"/>
  <c r="BJ109" i="23"/>
  <c r="BJ115" i="23"/>
  <c r="BJ123" i="23"/>
  <c r="BJ107" i="23"/>
  <c r="BJ128" i="23"/>
  <c r="BJ117" i="23"/>
  <c r="BJ111" i="23"/>
  <c r="BJ125" i="23"/>
  <c r="BJ95" i="23"/>
  <c r="BJ98" i="23"/>
  <c r="BJ130" i="23"/>
  <c r="BJ132" i="23"/>
  <c r="BJ127" i="23"/>
  <c r="BJ137" i="23"/>
  <c r="BJ135" i="23"/>
  <c r="BJ136" i="23"/>
  <c r="BJ103" i="23"/>
  <c r="BJ119" i="23"/>
  <c r="BJ102" i="23"/>
  <c r="BJ131" i="23"/>
  <c r="BJ110" i="23"/>
  <c r="BJ134" i="23"/>
  <c r="BJ126" i="23"/>
  <c r="BJ122" i="23"/>
  <c r="BJ96" i="23"/>
  <c r="BJ112" i="23"/>
  <c r="BJ106" i="23"/>
  <c r="BJ105" i="23"/>
  <c r="BJ113" i="23"/>
  <c r="BJ129" i="23"/>
  <c r="BJ133" i="23"/>
  <c r="BJ118" i="23"/>
  <c r="BJ94" i="23"/>
  <c r="BJ99" i="23"/>
  <c r="BJ114" i="23"/>
  <c r="BJ100" i="23"/>
  <c r="BJ121" i="23"/>
  <c r="BJ120" i="23"/>
  <c r="BJ124" i="23"/>
  <c r="BJ108" i="23"/>
  <c r="BJ101" i="23"/>
  <c r="BJ97" i="23"/>
  <c r="BJ138" i="23"/>
  <c r="BJ104" i="23"/>
  <c r="DK125" i="23"/>
  <c r="DK101" i="23"/>
  <c r="DK100" i="23"/>
  <c r="DK118" i="23"/>
  <c r="DK117" i="23"/>
  <c r="DK106" i="23"/>
  <c r="DK135" i="23"/>
  <c r="DK123" i="23"/>
  <c r="DK111" i="23"/>
  <c r="DK102" i="23"/>
  <c r="DK138" i="23"/>
  <c r="DK122" i="23"/>
  <c r="DK127" i="23"/>
  <c r="DK112" i="23"/>
  <c r="DK94" i="23"/>
  <c r="DK96" i="23"/>
  <c r="DK124" i="23"/>
  <c r="DK103" i="23"/>
  <c r="DK119" i="23"/>
  <c r="DK133" i="23"/>
  <c r="DK134" i="23"/>
  <c r="DK109" i="23"/>
  <c r="DK132" i="23"/>
  <c r="DK113" i="23"/>
  <c r="DK110" i="23"/>
  <c r="DK115" i="23"/>
  <c r="DK108" i="23"/>
  <c r="DK99" i="23"/>
  <c r="DK114" i="23"/>
  <c r="DK136" i="23"/>
  <c r="DK97" i="23"/>
  <c r="DK128" i="23"/>
  <c r="DK104" i="23"/>
  <c r="DK131" i="23"/>
  <c r="DK126" i="23"/>
  <c r="DK121" i="23"/>
  <c r="DK120" i="23"/>
  <c r="DK105" i="23"/>
  <c r="DK95" i="23"/>
  <c r="DK129" i="23"/>
  <c r="DK107" i="23"/>
  <c r="DK137" i="23"/>
  <c r="DK130" i="23"/>
  <c r="DK98" i="23"/>
  <c r="MD95" i="23"/>
  <c r="MD94" i="23"/>
  <c r="MD122" i="23"/>
  <c r="MD120" i="23"/>
  <c r="MD131" i="23"/>
  <c r="MD125" i="23"/>
  <c r="MD112" i="23"/>
  <c r="MD105" i="23"/>
  <c r="MD96" i="23"/>
  <c r="MD98" i="23"/>
  <c r="MD114" i="23"/>
  <c r="MD124" i="23"/>
  <c r="MD129" i="23"/>
  <c r="MD132" i="23"/>
  <c r="MD104" i="23"/>
  <c r="MD113" i="23"/>
  <c r="MD126" i="23"/>
  <c r="MD135" i="23"/>
  <c r="MD130" i="23"/>
  <c r="MD103" i="23"/>
  <c r="MD111" i="23"/>
  <c r="MD106" i="23"/>
  <c r="MD107" i="23"/>
  <c r="MD97" i="23"/>
  <c r="MD110" i="23"/>
  <c r="MD102" i="23"/>
  <c r="MD118" i="23"/>
  <c r="MD109" i="23"/>
  <c r="MD136" i="23"/>
  <c r="MD121" i="23"/>
  <c r="MD101" i="23"/>
  <c r="MD119" i="23"/>
  <c r="MD133" i="23"/>
  <c r="MD128" i="23"/>
  <c r="MD138" i="23"/>
  <c r="MD100" i="23"/>
  <c r="MD99" i="23"/>
  <c r="MD108" i="23"/>
  <c r="MD134" i="23"/>
  <c r="MD117" i="23"/>
  <c r="MD137" i="23"/>
  <c r="MD127" i="23"/>
  <c r="MD123" i="23"/>
  <c r="MD115" i="23"/>
  <c r="JJ110" i="23"/>
  <c r="JJ131" i="23"/>
  <c r="JJ118" i="23"/>
  <c r="JJ127" i="23"/>
  <c r="JJ114" i="23"/>
  <c r="JJ134" i="23"/>
  <c r="JJ100" i="23"/>
  <c r="JJ122" i="23"/>
  <c r="JJ106" i="23"/>
  <c r="JJ115" i="23"/>
  <c r="JJ126" i="23"/>
  <c r="JJ107" i="23"/>
  <c r="JJ117" i="23"/>
  <c r="JJ96" i="23"/>
  <c r="JJ111" i="23"/>
  <c r="JJ130" i="23"/>
  <c r="JJ133" i="23"/>
  <c r="JJ108" i="23"/>
  <c r="JJ135" i="23"/>
  <c r="JJ128" i="23"/>
  <c r="JJ112" i="23"/>
  <c r="JJ99" i="23"/>
  <c r="JJ103" i="23"/>
  <c r="JJ101" i="23"/>
  <c r="JJ138" i="23"/>
  <c r="JJ102" i="23"/>
  <c r="JJ119" i="23"/>
  <c r="JJ129" i="23"/>
  <c r="JJ105" i="23"/>
  <c r="JJ124" i="23"/>
  <c r="JJ94" i="23"/>
  <c r="JJ120" i="23"/>
  <c r="JJ136" i="23"/>
  <c r="JJ132" i="23"/>
  <c r="JJ123" i="23"/>
  <c r="JJ121" i="23"/>
  <c r="JJ113" i="23"/>
  <c r="JJ125" i="23"/>
  <c r="JJ137" i="23"/>
  <c r="JJ98" i="23"/>
  <c r="JJ97" i="23"/>
  <c r="JJ109" i="23"/>
  <c r="JJ104" i="23"/>
  <c r="JJ95" i="23"/>
  <c r="IM138" i="23"/>
  <c r="IM94" i="23"/>
  <c r="IM113" i="23"/>
  <c r="IM123" i="23"/>
  <c r="IM109" i="23"/>
  <c r="IM95" i="23"/>
  <c r="IM129" i="23"/>
  <c r="IM134" i="23"/>
  <c r="IM128" i="23"/>
  <c r="IM133" i="23"/>
  <c r="IM118" i="23"/>
  <c r="IM99" i="23"/>
  <c r="IM105" i="23"/>
  <c r="IM112" i="23"/>
  <c r="IM111" i="23"/>
  <c r="IM110" i="23"/>
  <c r="IM96" i="23"/>
  <c r="IM122" i="23"/>
  <c r="IM114" i="23"/>
  <c r="IM120" i="23"/>
  <c r="IM97" i="23"/>
  <c r="IM132" i="23"/>
  <c r="IM101" i="23"/>
  <c r="IM100" i="23"/>
  <c r="IM121" i="23"/>
  <c r="IM131" i="23"/>
  <c r="IM115" i="23"/>
  <c r="IM102" i="23"/>
  <c r="IM130" i="23"/>
  <c r="IM104" i="23"/>
  <c r="IM98" i="23"/>
  <c r="IM103" i="23"/>
  <c r="IM106" i="23"/>
  <c r="IM119" i="23"/>
  <c r="IM108" i="23"/>
  <c r="IM137" i="23"/>
  <c r="IM107" i="23"/>
  <c r="IM135" i="23"/>
  <c r="IM124" i="23"/>
  <c r="IM127" i="23"/>
  <c r="IM126" i="23"/>
  <c r="IM125" i="23"/>
  <c r="IM136" i="23"/>
  <c r="IM117" i="23"/>
  <c r="LI190" i="23"/>
  <c r="LH23" i="18"/>
  <c r="LI189" i="23"/>
  <c r="EV189" i="23"/>
  <c r="EU23" i="18"/>
  <c r="EV190" i="23"/>
  <c r="AO110" i="23"/>
  <c r="AO128" i="23"/>
  <c r="AO134" i="23"/>
  <c r="AO95" i="23"/>
  <c r="AO108" i="23"/>
  <c r="AO112" i="23"/>
  <c r="AO122" i="23"/>
  <c r="AO133" i="23"/>
  <c r="AO123" i="23"/>
  <c r="AO125" i="23"/>
  <c r="AO136" i="23"/>
  <c r="AO132" i="23"/>
  <c r="AO127" i="23"/>
  <c r="AO103" i="23"/>
  <c r="AO115" i="23"/>
  <c r="AO130" i="23"/>
  <c r="AO96" i="23"/>
  <c r="AO111" i="23"/>
  <c r="AO102" i="23"/>
  <c r="AO109" i="23"/>
  <c r="AO99" i="23"/>
  <c r="AO105" i="23"/>
  <c r="AO126" i="23"/>
  <c r="AO104" i="23"/>
  <c r="AO97" i="23"/>
  <c r="AO114" i="23"/>
  <c r="AO107" i="23"/>
  <c r="AO106" i="23"/>
  <c r="AO129" i="23"/>
  <c r="AO135" i="23"/>
  <c r="AO120" i="23"/>
  <c r="AO121" i="23"/>
  <c r="AO137" i="23"/>
  <c r="AO131" i="23"/>
  <c r="AO124" i="23"/>
  <c r="AO118" i="23"/>
  <c r="AO113" i="23"/>
  <c r="AO119" i="23"/>
  <c r="AO101" i="23"/>
  <c r="AO100" i="23"/>
  <c r="AO117" i="23"/>
  <c r="AO138" i="23"/>
  <c r="AO98" i="23"/>
  <c r="AO94" i="23"/>
  <c r="LS96" i="23"/>
  <c r="LS106" i="23"/>
  <c r="LS117" i="23"/>
  <c r="LS101" i="23"/>
  <c r="LS127" i="23"/>
  <c r="LS137" i="23"/>
  <c r="LS115" i="23"/>
  <c r="LS103" i="23"/>
  <c r="LS120" i="23"/>
  <c r="LS110" i="23"/>
  <c r="LS135" i="23"/>
  <c r="LS123" i="23"/>
  <c r="LS105" i="23"/>
  <c r="LS94" i="23"/>
  <c r="LS102" i="23"/>
  <c r="LS126" i="23"/>
  <c r="LS112" i="23"/>
  <c r="LS134" i="23"/>
  <c r="LS124" i="23"/>
  <c r="LS121" i="23"/>
  <c r="LS136" i="23"/>
  <c r="LS130" i="23"/>
  <c r="LS98" i="23"/>
  <c r="LS95" i="23"/>
  <c r="LS122" i="23"/>
  <c r="LS133" i="23"/>
  <c r="LS104" i="23"/>
  <c r="LS131" i="23"/>
  <c r="LS107" i="23"/>
  <c r="LS99" i="23"/>
  <c r="LS125" i="23"/>
  <c r="LS114" i="23"/>
  <c r="LS118" i="23"/>
  <c r="LS109" i="23"/>
  <c r="LS138" i="23"/>
  <c r="LS132" i="23"/>
  <c r="LS128" i="23"/>
  <c r="LS100" i="23"/>
  <c r="LS97" i="23"/>
  <c r="LS113" i="23"/>
  <c r="LS108" i="23"/>
  <c r="LS129" i="23"/>
  <c r="LS111" i="23"/>
  <c r="LS119" i="23"/>
  <c r="FC119" i="23"/>
  <c r="FC118" i="23"/>
  <c r="FC101" i="23"/>
  <c r="FC112" i="23"/>
  <c r="FC108" i="23"/>
  <c r="FC136" i="23"/>
  <c r="FC128" i="23"/>
  <c r="FC111" i="23"/>
  <c r="FC122" i="23"/>
  <c r="FC97" i="23"/>
  <c r="FC94" i="23"/>
  <c r="FC131" i="23"/>
  <c r="FC137" i="23"/>
  <c r="FC123" i="23"/>
  <c r="FC109" i="23"/>
  <c r="FC115" i="23"/>
  <c r="FC105" i="23"/>
  <c r="FC126" i="23"/>
  <c r="FC132" i="23"/>
  <c r="FC138" i="23"/>
  <c r="FC110" i="23"/>
  <c r="FC95" i="23"/>
  <c r="FC104" i="23"/>
  <c r="FC125" i="23"/>
  <c r="FC121" i="23"/>
  <c r="FC106" i="23"/>
  <c r="FC120" i="23"/>
  <c r="FC135" i="23"/>
  <c r="FC129" i="23"/>
  <c r="FC134" i="23"/>
  <c r="FC133" i="23"/>
  <c r="FC117" i="23"/>
  <c r="FC113" i="23"/>
  <c r="FC103" i="23"/>
  <c r="FC114" i="23"/>
  <c r="FC99" i="23"/>
  <c r="FC127" i="23"/>
  <c r="FC98" i="23"/>
  <c r="FC130" i="23"/>
  <c r="FC102" i="23"/>
  <c r="FC107" i="23"/>
  <c r="FC124" i="23"/>
  <c r="FC100" i="23"/>
  <c r="FC96" i="23"/>
  <c r="DY189" i="23"/>
  <c r="DY190" i="23"/>
  <c r="DX23" i="18"/>
  <c r="BH119" i="23"/>
  <c r="BH95" i="23"/>
  <c r="BH113" i="23"/>
  <c r="BH135" i="23"/>
  <c r="BH97" i="23"/>
  <c r="BH99" i="23"/>
  <c r="BH101" i="23"/>
  <c r="BH136" i="23"/>
  <c r="BH134" i="23"/>
  <c r="BH124" i="23"/>
  <c r="BH102" i="23"/>
  <c r="BH111" i="23"/>
  <c r="BH115" i="23"/>
  <c r="BH107" i="23"/>
  <c r="BH106" i="23"/>
  <c r="BH105" i="23"/>
  <c r="BH104" i="23"/>
  <c r="BH130" i="23"/>
  <c r="BH128" i="23"/>
  <c r="BH108" i="23"/>
  <c r="BH127" i="23"/>
  <c r="BH112" i="23"/>
  <c r="BH133" i="23"/>
  <c r="BH100" i="23"/>
  <c r="BH94" i="23"/>
  <c r="BH103" i="23"/>
  <c r="BH98" i="23"/>
  <c r="BH131" i="23"/>
  <c r="BH109" i="23"/>
  <c r="BH120" i="23"/>
  <c r="BH117" i="23"/>
  <c r="BH122" i="23"/>
  <c r="BH114" i="23"/>
  <c r="BH121" i="23"/>
  <c r="BH96" i="23"/>
  <c r="BH123" i="23"/>
  <c r="BH125" i="23"/>
  <c r="BH129" i="23"/>
  <c r="BH118" i="23"/>
  <c r="BH137" i="23"/>
  <c r="BH126" i="23"/>
  <c r="BH110" i="23"/>
  <c r="BH132" i="23"/>
  <c r="BH138" i="23"/>
  <c r="IH136" i="23"/>
  <c r="IH106" i="23"/>
  <c r="IH110" i="23"/>
  <c r="IH113" i="23"/>
  <c r="IH105" i="23"/>
  <c r="IH111" i="23"/>
  <c r="IH137" i="23"/>
  <c r="IH104" i="23"/>
  <c r="IH118" i="23"/>
  <c r="IH132" i="23"/>
  <c r="IH112" i="23"/>
  <c r="IH107" i="23"/>
  <c r="IH108" i="23"/>
  <c r="IH95" i="23"/>
  <c r="IH127" i="23"/>
  <c r="IH115" i="23"/>
  <c r="IH102" i="23"/>
  <c r="IH126" i="23"/>
  <c r="IH133" i="23"/>
  <c r="IH101" i="23"/>
  <c r="IH109" i="23"/>
  <c r="IH134" i="23"/>
  <c r="IH131" i="23"/>
  <c r="IH96" i="23"/>
  <c r="IH99" i="23"/>
  <c r="IH114" i="23"/>
  <c r="IH122" i="23"/>
  <c r="IH138" i="23"/>
  <c r="IH129" i="23"/>
  <c r="IH135" i="23"/>
  <c r="IH100" i="23"/>
  <c r="IH120" i="23"/>
  <c r="IH94" i="23"/>
  <c r="IH125" i="23"/>
  <c r="IH121" i="23"/>
  <c r="IH97" i="23"/>
  <c r="IH130" i="23"/>
  <c r="IH123" i="23"/>
  <c r="IH124" i="23"/>
  <c r="IH128" i="23"/>
  <c r="IH119" i="23"/>
  <c r="IH103" i="23"/>
  <c r="IH117" i="23"/>
  <c r="IH98" i="23"/>
  <c r="GU23" i="18"/>
  <c r="GV190" i="23"/>
  <c r="GV189" i="23"/>
  <c r="ER190" i="23"/>
  <c r="EQ23" i="18"/>
  <c r="ER189" i="23"/>
  <c r="N118" i="23"/>
  <c r="N120" i="23"/>
  <c r="N123" i="23"/>
  <c r="N106" i="23"/>
  <c r="N122" i="23"/>
  <c r="N113" i="23"/>
  <c r="N112" i="23"/>
  <c r="N94" i="23"/>
  <c r="N98" i="23"/>
  <c r="N107" i="23"/>
  <c r="N103" i="23"/>
  <c r="N115" i="23"/>
  <c r="N97" i="23"/>
  <c r="N95" i="23"/>
  <c r="N133" i="23"/>
  <c r="N100" i="23"/>
  <c r="N125" i="23"/>
  <c r="N129" i="23"/>
  <c r="N131" i="23"/>
  <c r="N104" i="23"/>
  <c r="N124" i="23"/>
  <c r="N96" i="23"/>
  <c r="N127" i="23"/>
  <c r="N128" i="23"/>
  <c r="N134" i="23"/>
  <c r="N132" i="23"/>
  <c r="N119" i="23"/>
  <c r="N126" i="23"/>
  <c r="N111" i="23"/>
  <c r="N121" i="23"/>
  <c r="N110" i="23"/>
  <c r="N105" i="23"/>
  <c r="N114" i="23"/>
  <c r="N109" i="23"/>
  <c r="N135" i="23"/>
  <c r="N99" i="23"/>
  <c r="N101" i="23"/>
  <c r="N138" i="23"/>
  <c r="N117" i="23"/>
  <c r="N136" i="23"/>
  <c r="N130" i="23"/>
  <c r="N108" i="23"/>
  <c r="N137" i="23"/>
  <c r="N102" i="23"/>
  <c r="JV101" i="23"/>
  <c r="JV119" i="23"/>
  <c r="JV107" i="23"/>
  <c r="JV118" i="23"/>
  <c r="JV123" i="23"/>
  <c r="JV97" i="23"/>
  <c r="JV99" i="23"/>
  <c r="JV131" i="23"/>
  <c r="JV133" i="23"/>
  <c r="JV128" i="23"/>
  <c r="JV111" i="23"/>
  <c r="JV125" i="23"/>
  <c r="JV120" i="23"/>
  <c r="JV109" i="23"/>
  <c r="JV110" i="23"/>
  <c r="JV132" i="23"/>
  <c r="JV112" i="23"/>
  <c r="JV94" i="23"/>
  <c r="JV103" i="23"/>
  <c r="JV135" i="23"/>
  <c r="JV98" i="23"/>
  <c r="JV138" i="23"/>
  <c r="JV122" i="23"/>
  <c r="JV104" i="23"/>
  <c r="JV106" i="23"/>
  <c r="JV124" i="23"/>
  <c r="JV127" i="23"/>
  <c r="JV108" i="23"/>
  <c r="JV121" i="23"/>
  <c r="JV100" i="23"/>
  <c r="JV113" i="23"/>
  <c r="JV126" i="23"/>
  <c r="JV137" i="23"/>
  <c r="JV114" i="23"/>
  <c r="JV102" i="23"/>
  <c r="JV136" i="23"/>
  <c r="JV95" i="23"/>
  <c r="JV115" i="23"/>
  <c r="JV105" i="23"/>
  <c r="JV134" i="23"/>
  <c r="JV117" i="23"/>
  <c r="JV96" i="23"/>
  <c r="JV130" i="23"/>
  <c r="JV129" i="23"/>
  <c r="S122" i="23"/>
  <c r="S100" i="23"/>
  <c r="S112" i="23"/>
  <c r="S113" i="23"/>
  <c r="S118" i="23"/>
  <c r="S134" i="23"/>
  <c r="S97" i="23"/>
  <c r="S115" i="23"/>
  <c r="S126" i="23"/>
  <c r="S129" i="23"/>
  <c r="S117" i="23"/>
  <c r="S123" i="23"/>
  <c r="S135" i="23"/>
  <c r="S121" i="23"/>
  <c r="S94" i="23"/>
  <c r="S103" i="23"/>
  <c r="S110" i="23"/>
  <c r="S114" i="23"/>
  <c r="S131" i="23"/>
  <c r="S101" i="23"/>
  <c r="S105" i="23"/>
  <c r="S124" i="23"/>
  <c r="S109" i="23"/>
  <c r="S104" i="23"/>
  <c r="S128" i="23"/>
  <c r="S111" i="23"/>
  <c r="S137" i="23"/>
  <c r="S132" i="23"/>
  <c r="S96" i="23"/>
  <c r="S130" i="23"/>
  <c r="S102" i="23"/>
  <c r="S125" i="23"/>
  <c r="S107" i="23"/>
  <c r="S133" i="23"/>
  <c r="S95" i="23"/>
  <c r="S120" i="23"/>
  <c r="S108" i="23"/>
  <c r="S98" i="23"/>
  <c r="S119" i="23"/>
  <c r="S136" i="23"/>
  <c r="S106" i="23"/>
  <c r="S99" i="23"/>
  <c r="S138" i="23"/>
  <c r="S127" i="23"/>
  <c r="O125" i="23"/>
  <c r="O117" i="23"/>
  <c r="O113" i="23"/>
  <c r="O135" i="23"/>
  <c r="O106" i="23"/>
  <c r="O114" i="23"/>
  <c r="O119" i="23"/>
  <c r="O111" i="23"/>
  <c r="O105" i="23"/>
  <c r="O124" i="23"/>
  <c r="O133" i="23"/>
  <c r="O107" i="23"/>
  <c r="O137" i="23"/>
  <c r="O134" i="23"/>
  <c r="O98" i="23"/>
  <c r="O126" i="23"/>
  <c r="O97" i="23"/>
  <c r="O121" i="23"/>
  <c r="O118" i="23"/>
  <c r="O96" i="23"/>
  <c r="O129" i="23"/>
  <c r="O138" i="23"/>
  <c r="O112" i="23"/>
  <c r="O120" i="23"/>
  <c r="O132" i="23"/>
  <c r="O122" i="23"/>
  <c r="O130" i="23"/>
  <c r="O102" i="23"/>
  <c r="O110" i="23"/>
  <c r="O104" i="23"/>
  <c r="O123" i="23"/>
  <c r="O108" i="23"/>
  <c r="O101" i="23"/>
  <c r="O109" i="23"/>
  <c r="O94" i="23"/>
  <c r="O127" i="23"/>
  <c r="O128" i="23"/>
  <c r="O136" i="23"/>
  <c r="O95" i="23"/>
  <c r="O100" i="23"/>
  <c r="O115" i="23"/>
  <c r="O131" i="23"/>
  <c r="O99" i="23"/>
  <c r="O103" i="23"/>
  <c r="HR23" i="18"/>
  <c r="HS190" i="23"/>
  <c r="HS189" i="23"/>
  <c r="KK107" i="23"/>
  <c r="KK97" i="23"/>
  <c r="KK99" i="23"/>
  <c r="KK138" i="23"/>
  <c r="KK119" i="23"/>
  <c r="KK128" i="23"/>
  <c r="KK101" i="23"/>
  <c r="KK96" i="23"/>
  <c r="KK127" i="23"/>
  <c r="KK98" i="23"/>
  <c r="KK134" i="23"/>
  <c r="KK132" i="23"/>
  <c r="KK110" i="23"/>
  <c r="KK103" i="23"/>
  <c r="KK129" i="23"/>
  <c r="KK120" i="23"/>
  <c r="KK114" i="23"/>
  <c r="KK95" i="23"/>
  <c r="KK136" i="23"/>
  <c r="KK115" i="23"/>
  <c r="KK123" i="23"/>
  <c r="KK104" i="23"/>
  <c r="KK117" i="23"/>
  <c r="KK133" i="23"/>
  <c r="KK125" i="23"/>
  <c r="KK137" i="23"/>
  <c r="KK102" i="23"/>
  <c r="KK130" i="23"/>
  <c r="KK105" i="23"/>
  <c r="KK109" i="23"/>
  <c r="KK111" i="23"/>
  <c r="KK122" i="23"/>
  <c r="KK126" i="23"/>
  <c r="KK131" i="23"/>
  <c r="KK100" i="23"/>
  <c r="KK108" i="23"/>
  <c r="KK106" i="23"/>
  <c r="KK113" i="23"/>
  <c r="KK118" i="23"/>
  <c r="KK121" i="23"/>
  <c r="KK124" i="23"/>
  <c r="KK112" i="23"/>
  <c r="KK94" i="23"/>
  <c r="KK135" i="23"/>
  <c r="IS190" i="23"/>
  <c r="IR23" i="18"/>
  <c r="IS189" i="23"/>
  <c r="GG125" i="23"/>
  <c r="GG115" i="23"/>
  <c r="GG126" i="23"/>
  <c r="GG111" i="23"/>
  <c r="GG112" i="23"/>
  <c r="GG120" i="23"/>
  <c r="GG137" i="23"/>
  <c r="GG130" i="23"/>
  <c r="GG110" i="23"/>
  <c r="GG134" i="23"/>
  <c r="GG129" i="23"/>
  <c r="GG133" i="23"/>
  <c r="GG102" i="23"/>
  <c r="GG98" i="23"/>
  <c r="GG117" i="23"/>
  <c r="GG96" i="23"/>
  <c r="GG106" i="23"/>
  <c r="GG104" i="23"/>
  <c r="GG118" i="23"/>
  <c r="GG100" i="23"/>
  <c r="GG136" i="23"/>
  <c r="GG131" i="23"/>
  <c r="GG113" i="23"/>
  <c r="GG138" i="23"/>
  <c r="GG108" i="23"/>
  <c r="GG103" i="23"/>
  <c r="GG127" i="23"/>
  <c r="GG122" i="23"/>
  <c r="GG99" i="23"/>
  <c r="GG124" i="23"/>
  <c r="GG94" i="23"/>
  <c r="GG121" i="23"/>
  <c r="GG123" i="23"/>
  <c r="GG119" i="23"/>
  <c r="GG128" i="23"/>
  <c r="GG101" i="23"/>
  <c r="GG132" i="23"/>
  <c r="GG107" i="23"/>
  <c r="GG105" i="23"/>
  <c r="GG114" i="23"/>
  <c r="GG97" i="23"/>
  <c r="GG135" i="23"/>
  <c r="GG95" i="23"/>
  <c r="GG109" i="23"/>
  <c r="GL134" i="23"/>
  <c r="GL133" i="23"/>
  <c r="GL129" i="23"/>
  <c r="GL98" i="23"/>
  <c r="GL119" i="23"/>
  <c r="GL125" i="23"/>
  <c r="GL127" i="23"/>
  <c r="GL124" i="23"/>
  <c r="GL113" i="23"/>
  <c r="GL112" i="23"/>
  <c r="GL120" i="23"/>
  <c r="GL95" i="23"/>
  <c r="GL118" i="23"/>
  <c r="GL126" i="23"/>
  <c r="GL107" i="23"/>
  <c r="GL108" i="23"/>
  <c r="GL104" i="23"/>
  <c r="GL111" i="23"/>
  <c r="GL100" i="23"/>
  <c r="GL105" i="23"/>
  <c r="GL103" i="23"/>
  <c r="GL109" i="23"/>
  <c r="GL122" i="23"/>
  <c r="GL99" i="23"/>
  <c r="GL130" i="23"/>
  <c r="GL97" i="23"/>
  <c r="GL136" i="23"/>
  <c r="GL121" i="23"/>
  <c r="GL132" i="23"/>
  <c r="GL123" i="23"/>
  <c r="GL115" i="23"/>
  <c r="GL96" i="23"/>
  <c r="GL137" i="23"/>
  <c r="GL101" i="23"/>
  <c r="GL131" i="23"/>
  <c r="GL135" i="23"/>
  <c r="GL138" i="23"/>
  <c r="GL117" i="23"/>
  <c r="GL114" i="23"/>
  <c r="GL106" i="23"/>
  <c r="GL94" i="23"/>
  <c r="GL128" i="23"/>
  <c r="GL110" i="23"/>
  <c r="GL102" i="23"/>
  <c r="JY189" i="23"/>
  <c r="JY190" i="23"/>
  <c r="JX23" i="18"/>
  <c r="NE100" i="23"/>
  <c r="NE102" i="23"/>
  <c r="NE114" i="23"/>
  <c r="NE110" i="23"/>
  <c r="NE115" i="23"/>
  <c r="NE98" i="23"/>
  <c r="NE97" i="23"/>
  <c r="NE103" i="23"/>
  <c r="NE124" i="23"/>
  <c r="NE118" i="23"/>
  <c r="NE107" i="23"/>
  <c r="NE121" i="23"/>
  <c r="NE123" i="23"/>
  <c r="NE119" i="23"/>
  <c r="NE135" i="23"/>
  <c r="NE112" i="23"/>
  <c r="NE130" i="23"/>
  <c r="NE95" i="23"/>
  <c r="NE111" i="23"/>
  <c r="NE126" i="23"/>
  <c r="NE131" i="23"/>
  <c r="NE132" i="23"/>
  <c r="NE104" i="23"/>
  <c r="NE129" i="23"/>
  <c r="NE117" i="23"/>
  <c r="NE108" i="23"/>
  <c r="NE137" i="23"/>
  <c r="NE133" i="23"/>
  <c r="NE128" i="23"/>
  <c r="NE113" i="23"/>
  <c r="NE136" i="23"/>
  <c r="NE125" i="23"/>
  <c r="NE138" i="23"/>
  <c r="NE120" i="23"/>
  <c r="NE109" i="23"/>
  <c r="NE127" i="23"/>
  <c r="NE134" i="23"/>
  <c r="NE106" i="23"/>
  <c r="NE96" i="23"/>
  <c r="NE105" i="23"/>
  <c r="NE99" i="23"/>
  <c r="NE122" i="23"/>
  <c r="NE101" i="23"/>
  <c r="NE94" i="23"/>
  <c r="NP190" i="23"/>
  <c r="NP189" i="23"/>
  <c r="NO23" i="18"/>
  <c r="CN122" i="23"/>
  <c r="CN109" i="23"/>
  <c r="CN134" i="23"/>
  <c r="CN127" i="23"/>
  <c r="CN121" i="23"/>
  <c r="CN100" i="23"/>
  <c r="CN98" i="23"/>
  <c r="CN125" i="23"/>
  <c r="CN135" i="23"/>
  <c r="CN99" i="23"/>
  <c r="CN96" i="23"/>
  <c r="CN97" i="23"/>
  <c r="CN124" i="23"/>
  <c r="CN131" i="23"/>
  <c r="CN106" i="23"/>
  <c r="CN133" i="23"/>
  <c r="CN114" i="23"/>
  <c r="CN136" i="23"/>
  <c r="CN113" i="23"/>
  <c r="CN110" i="23"/>
  <c r="CN128" i="23"/>
  <c r="CN112" i="23"/>
  <c r="CN118" i="23"/>
  <c r="CN108" i="23"/>
  <c r="CN138" i="23"/>
  <c r="CN130" i="23"/>
  <c r="CN101" i="23"/>
  <c r="CN94" i="23"/>
  <c r="CN107" i="23"/>
  <c r="CN132" i="23"/>
  <c r="CN123" i="23"/>
  <c r="CN105" i="23"/>
  <c r="CN120" i="23"/>
  <c r="CN129" i="23"/>
  <c r="CN126" i="23"/>
  <c r="CN137" i="23"/>
  <c r="CN117" i="23"/>
  <c r="CN119" i="23"/>
  <c r="CN102" i="23"/>
  <c r="CN95" i="23"/>
  <c r="CN103" i="23"/>
  <c r="CN115" i="23"/>
  <c r="CN111" i="23"/>
  <c r="CN104" i="23"/>
  <c r="LD190" i="23"/>
  <c r="LC23" i="18"/>
  <c r="LD189" i="23"/>
  <c r="AQ23" i="18"/>
  <c r="AR190" i="23"/>
  <c r="AR189" i="23"/>
  <c r="CY190" i="23"/>
  <c r="CX23" i="18"/>
  <c r="CY189" i="23"/>
  <c r="CK123" i="23"/>
  <c r="CK112" i="23"/>
  <c r="CK132" i="23"/>
  <c r="CK122" i="23"/>
  <c r="CK135" i="23"/>
  <c r="CK109" i="23"/>
  <c r="CK127" i="23"/>
  <c r="CK136" i="23"/>
  <c r="CK105" i="23"/>
  <c r="CK101" i="23"/>
  <c r="CK97" i="23"/>
  <c r="CK98" i="23"/>
  <c r="CK134" i="23"/>
  <c r="CK118" i="23"/>
  <c r="CK125" i="23"/>
  <c r="CK110" i="23"/>
  <c r="CK138" i="23"/>
  <c r="CK107" i="23"/>
  <c r="CK121" i="23"/>
  <c r="CK114" i="23"/>
  <c r="CK113" i="23"/>
  <c r="CK111" i="23"/>
  <c r="CK119" i="23"/>
  <c r="CK99" i="23"/>
  <c r="CK124" i="23"/>
  <c r="CK115" i="23"/>
  <c r="CK103" i="23"/>
  <c r="CK130" i="23"/>
  <c r="CK128" i="23"/>
  <c r="CK120" i="23"/>
  <c r="CK117" i="23"/>
  <c r="CK106" i="23"/>
  <c r="CK131" i="23"/>
  <c r="CK102" i="23"/>
  <c r="CK137" i="23"/>
  <c r="CK133" i="23"/>
  <c r="CK96" i="23"/>
  <c r="CK100" i="23"/>
  <c r="CK129" i="23"/>
  <c r="CK126" i="23"/>
  <c r="CK104" i="23"/>
  <c r="CK95" i="23"/>
  <c r="CK94" i="23"/>
  <c r="CK108" i="23"/>
  <c r="ER136" i="23"/>
  <c r="ER122" i="23"/>
  <c r="ER138" i="23"/>
  <c r="ER94" i="23"/>
  <c r="ER129" i="23"/>
  <c r="ER132" i="23"/>
  <c r="ER121" i="23"/>
  <c r="ER118" i="23"/>
  <c r="ER101" i="23"/>
  <c r="ER106" i="23"/>
  <c r="ER131" i="23"/>
  <c r="ER130" i="23"/>
  <c r="ER119" i="23"/>
  <c r="ER127" i="23"/>
  <c r="ER115" i="23"/>
  <c r="ER100" i="23"/>
  <c r="ER114" i="23"/>
  <c r="ER96" i="23"/>
  <c r="ER99" i="23"/>
  <c r="ER133" i="23"/>
  <c r="ER111" i="23"/>
  <c r="ER125" i="23"/>
  <c r="ER137" i="23"/>
  <c r="ER95" i="23"/>
  <c r="ER98" i="23"/>
  <c r="ER97" i="23"/>
  <c r="ER102" i="23"/>
  <c r="ER105" i="23"/>
  <c r="ER123" i="23"/>
  <c r="ER126" i="23"/>
  <c r="ER124" i="23"/>
  <c r="ER117" i="23"/>
  <c r="ER109" i="23"/>
  <c r="ER128" i="23"/>
  <c r="ER110" i="23"/>
  <c r="ER108" i="23"/>
  <c r="ER120" i="23"/>
  <c r="ER103" i="23"/>
  <c r="ER107" i="23"/>
  <c r="ER104" i="23"/>
  <c r="ER135" i="23"/>
  <c r="ER134" i="23"/>
  <c r="ER112" i="23"/>
  <c r="ER113" i="23"/>
  <c r="FP123" i="23"/>
  <c r="FP113" i="23"/>
  <c r="FP102" i="23"/>
  <c r="FP95" i="23"/>
  <c r="FP96" i="23"/>
  <c r="FP132" i="23"/>
  <c r="FP100" i="23"/>
  <c r="FP112" i="23"/>
  <c r="FP134" i="23"/>
  <c r="FP127" i="23"/>
  <c r="FP118" i="23"/>
  <c r="FP136" i="23"/>
  <c r="FP103" i="23"/>
  <c r="FP109" i="23"/>
  <c r="FP107" i="23"/>
  <c r="FP114" i="23"/>
  <c r="FP97" i="23"/>
  <c r="FP111" i="23"/>
  <c r="FP125" i="23"/>
  <c r="FP130" i="23"/>
  <c r="FP117" i="23"/>
  <c r="FP122" i="23"/>
  <c r="FP128" i="23"/>
  <c r="FP124" i="23"/>
  <c r="FP126" i="23"/>
  <c r="FP101" i="23"/>
  <c r="FP94" i="23"/>
  <c r="FP119" i="23"/>
  <c r="FP129" i="23"/>
  <c r="FP104" i="23"/>
  <c r="FP121" i="23"/>
  <c r="FP131" i="23"/>
  <c r="FP110" i="23"/>
  <c r="FP106" i="23"/>
  <c r="FP99" i="23"/>
  <c r="FP120" i="23"/>
  <c r="FP105" i="23"/>
  <c r="FP138" i="23"/>
  <c r="FP133" i="23"/>
  <c r="FP115" i="23"/>
  <c r="FP98" i="23"/>
  <c r="FP137" i="23"/>
  <c r="FP135" i="23"/>
  <c r="FP108" i="23"/>
  <c r="CQ189" i="23"/>
  <c r="CP23" i="18"/>
  <c r="CQ190" i="23"/>
  <c r="ND190" i="23"/>
  <c r="ND189" i="23"/>
  <c r="NC23" i="18"/>
  <c r="AZ138" i="23"/>
  <c r="AZ135" i="23"/>
  <c r="AZ127" i="23"/>
  <c r="AZ111" i="23"/>
  <c r="AZ108" i="23"/>
  <c r="AZ123" i="23"/>
  <c r="AZ126" i="23"/>
  <c r="AZ96" i="23"/>
  <c r="AZ125" i="23"/>
  <c r="AZ136" i="23"/>
  <c r="AZ97" i="23"/>
  <c r="AZ100" i="23"/>
  <c r="AZ137" i="23"/>
  <c r="AZ124" i="23"/>
  <c r="AZ115" i="23"/>
  <c r="AZ120" i="23"/>
  <c r="AZ122" i="23"/>
  <c r="AZ133" i="23"/>
  <c r="AZ119" i="23"/>
  <c r="AZ103" i="23"/>
  <c r="AZ128" i="23"/>
  <c r="AZ109" i="23"/>
  <c r="AZ132" i="23"/>
  <c r="AZ110" i="23"/>
  <c r="AZ98" i="23"/>
  <c r="AZ105" i="23"/>
  <c r="AZ113" i="23"/>
  <c r="AZ102" i="23"/>
  <c r="AZ134" i="23"/>
  <c r="AZ101" i="23"/>
  <c r="AZ131" i="23"/>
  <c r="AZ95" i="23"/>
  <c r="AZ121" i="23"/>
  <c r="AZ94" i="23"/>
  <c r="AZ106" i="23"/>
  <c r="AZ117" i="23"/>
  <c r="AZ130" i="23"/>
  <c r="AZ107" i="23"/>
  <c r="AZ114" i="23"/>
  <c r="AZ118" i="23"/>
  <c r="AZ112" i="23"/>
  <c r="AZ99" i="23"/>
  <c r="AZ129" i="23"/>
  <c r="AZ104" i="23"/>
  <c r="JC131" i="23"/>
  <c r="JC137" i="23"/>
  <c r="JC125" i="23"/>
  <c r="JC100" i="23"/>
  <c r="JC129" i="23"/>
  <c r="JC121" i="23"/>
  <c r="JC132" i="23"/>
  <c r="JC119" i="23"/>
  <c r="JC94" i="23"/>
  <c r="JC105" i="23"/>
  <c r="JC122" i="23"/>
  <c r="JC109" i="23"/>
  <c r="JC104" i="23"/>
  <c r="JC133" i="23"/>
  <c r="JC114" i="23"/>
  <c r="JC106" i="23"/>
  <c r="JC102" i="23"/>
  <c r="JC123" i="23"/>
  <c r="JC108" i="23"/>
  <c r="JC118" i="23"/>
  <c r="JC128" i="23"/>
  <c r="JC113" i="23"/>
  <c r="JC130" i="23"/>
  <c r="JC110" i="23"/>
  <c r="JC101" i="23"/>
  <c r="JC124" i="23"/>
  <c r="JC103" i="23"/>
  <c r="JC99" i="23"/>
  <c r="JC97" i="23"/>
  <c r="JC112" i="23"/>
  <c r="JC96" i="23"/>
  <c r="JC98" i="23"/>
  <c r="JC135" i="23"/>
  <c r="JC134" i="23"/>
  <c r="JC136" i="23"/>
  <c r="JC127" i="23"/>
  <c r="JC117" i="23"/>
  <c r="JC115" i="23"/>
  <c r="JC120" i="23"/>
  <c r="JC107" i="23"/>
  <c r="JC126" i="23"/>
  <c r="JC111" i="23"/>
  <c r="JC138" i="23"/>
  <c r="JC95" i="23"/>
  <c r="HN125" i="23"/>
  <c r="HN112" i="23"/>
  <c r="HN110" i="23"/>
  <c r="HN108" i="23"/>
  <c r="HN106" i="23"/>
  <c r="HN101" i="23"/>
  <c r="HN104" i="23"/>
  <c r="HN132" i="23"/>
  <c r="HN122" i="23"/>
  <c r="HN123" i="23"/>
  <c r="HN113" i="23"/>
  <c r="HN120" i="23"/>
  <c r="HN129" i="23"/>
  <c r="HN96" i="23"/>
  <c r="HN138" i="23"/>
  <c r="HN119" i="23"/>
  <c r="HN124" i="23"/>
  <c r="HN135" i="23"/>
  <c r="HN98" i="23"/>
  <c r="HN133" i="23"/>
  <c r="HN100" i="23"/>
  <c r="HN105" i="23"/>
  <c r="HN109" i="23"/>
  <c r="HN115" i="23"/>
  <c r="HN127" i="23"/>
  <c r="HN121" i="23"/>
  <c r="HN126" i="23"/>
  <c r="HN137" i="23"/>
  <c r="HN130" i="23"/>
  <c r="HN128" i="23"/>
  <c r="HN103" i="23"/>
  <c r="HN107" i="23"/>
  <c r="HN111" i="23"/>
  <c r="HN97" i="23"/>
  <c r="HN131" i="23"/>
  <c r="HN95" i="23"/>
  <c r="HN99" i="23"/>
  <c r="HN114" i="23"/>
  <c r="HN117" i="23"/>
  <c r="HN134" i="23"/>
  <c r="HN94" i="23"/>
  <c r="HN102" i="23"/>
  <c r="HN118" i="23"/>
  <c r="HN136" i="23"/>
  <c r="GS118" i="23"/>
  <c r="GS130" i="23"/>
  <c r="GS133" i="23"/>
  <c r="GS107" i="23"/>
  <c r="GS101" i="23"/>
  <c r="GS127" i="23"/>
  <c r="GS109" i="23"/>
  <c r="GS131" i="23"/>
  <c r="GS99" i="23"/>
  <c r="GS94" i="23"/>
  <c r="GS96" i="23"/>
  <c r="GS103" i="23"/>
  <c r="GS104" i="23"/>
  <c r="GS110" i="23"/>
  <c r="GS95" i="23"/>
  <c r="GS123" i="23"/>
  <c r="GS98" i="23"/>
  <c r="GS102" i="23"/>
  <c r="GS117" i="23"/>
  <c r="GS119" i="23"/>
  <c r="GS111" i="23"/>
  <c r="GS132" i="23"/>
  <c r="GS112" i="23"/>
  <c r="GS113" i="23"/>
  <c r="GS105" i="23"/>
  <c r="GS97" i="23"/>
  <c r="GS120" i="23"/>
  <c r="GS136" i="23"/>
  <c r="GS129" i="23"/>
  <c r="GS114" i="23"/>
  <c r="GS124" i="23"/>
  <c r="GS137" i="23"/>
  <c r="GS106" i="23"/>
  <c r="GS121" i="23"/>
  <c r="GS134" i="23"/>
  <c r="GS125" i="23"/>
  <c r="GS138" i="23"/>
  <c r="GS108" i="23"/>
  <c r="GS115" i="23"/>
  <c r="GS135" i="23"/>
  <c r="GS122" i="23"/>
  <c r="GS100" i="23"/>
  <c r="GS128" i="23"/>
  <c r="GS126" i="23"/>
  <c r="JM189" i="23"/>
  <c r="JL23" i="18"/>
  <c r="JM190" i="23"/>
  <c r="KG103" i="23"/>
  <c r="KG110" i="23"/>
  <c r="KG123" i="23"/>
  <c r="KG108" i="23"/>
  <c r="KG125" i="23"/>
  <c r="KG131" i="23"/>
  <c r="KG132" i="23"/>
  <c r="KG124" i="23"/>
  <c r="KG118" i="23"/>
  <c r="KG104" i="23"/>
  <c r="KG133" i="23"/>
  <c r="KG127" i="23"/>
  <c r="KG96" i="23"/>
  <c r="KG100" i="23"/>
  <c r="KG126" i="23"/>
  <c r="KG102" i="23"/>
  <c r="KG109" i="23"/>
  <c r="KG107" i="23"/>
  <c r="KG134" i="23"/>
  <c r="KG136" i="23"/>
  <c r="KG122" i="23"/>
  <c r="KG114" i="23"/>
  <c r="KG117" i="23"/>
  <c r="KG113" i="23"/>
  <c r="KG101" i="23"/>
  <c r="KG115" i="23"/>
  <c r="KG99" i="23"/>
  <c r="KG112" i="23"/>
  <c r="KG95" i="23"/>
  <c r="KG138" i="23"/>
  <c r="KG129" i="23"/>
  <c r="KG135" i="23"/>
  <c r="KG106" i="23"/>
  <c r="KG120" i="23"/>
  <c r="KG105" i="23"/>
  <c r="KG137" i="23"/>
  <c r="KG119" i="23"/>
  <c r="KG97" i="23"/>
  <c r="KG94" i="23"/>
  <c r="KG121" i="23"/>
  <c r="KG128" i="23"/>
  <c r="KG130" i="23"/>
  <c r="KG98" i="23"/>
  <c r="KG111" i="23"/>
  <c r="KC106" i="23"/>
  <c r="KC111" i="23"/>
  <c r="KC124" i="23"/>
  <c r="KC113" i="23"/>
  <c r="KC135" i="23"/>
  <c r="KC108" i="23"/>
  <c r="KC94" i="23"/>
  <c r="KC99" i="23"/>
  <c r="KC134" i="23"/>
  <c r="KC120" i="23"/>
  <c r="KC114" i="23"/>
  <c r="KC122" i="23"/>
  <c r="KC125" i="23"/>
  <c r="KC138" i="23"/>
  <c r="KC110" i="23"/>
  <c r="KC97" i="23"/>
  <c r="KC131" i="23"/>
  <c r="KC123" i="23"/>
  <c r="KC103" i="23"/>
  <c r="KC117" i="23"/>
  <c r="KC132" i="23"/>
  <c r="KC95" i="23"/>
  <c r="KC109" i="23"/>
  <c r="KC96" i="23"/>
  <c r="KC119" i="23"/>
  <c r="KC112" i="23"/>
  <c r="KC128" i="23"/>
  <c r="KC105" i="23"/>
  <c r="KC104" i="23"/>
  <c r="KC129" i="23"/>
  <c r="KC101" i="23"/>
  <c r="KC115" i="23"/>
  <c r="KC118" i="23"/>
  <c r="KC100" i="23"/>
  <c r="KC137" i="23"/>
  <c r="KC126" i="23"/>
  <c r="KC136" i="23"/>
  <c r="KC121" i="23"/>
  <c r="KC127" i="23"/>
  <c r="KC102" i="23"/>
  <c r="KC133" i="23"/>
  <c r="KC107" i="23"/>
  <c r="KC130" i="23"/>
  <c r="KC98" i="23"/>
  <c r="EK189" i="23"/>
  <c r="EJ23" i="18"/>
  <c r="EK190" i="23"/>
  <c r="NM109" i="23"/>
  <c r="NM131" i="23"/>
  <c r="NM113" i="23"/>
  <c r="NM105" i="23"/>
  <c r="NM107" i="23"/>
  <c r="NM106" i="23"/>
  <c r="NM119" i="23"/>
  <c r="NM115" i="23"/>
  <c r="NM97" i="23"/>
  <c r="NM103" i="23"/>
  <c r="NM125" i="23"/>
  <c r="NM112" i="23"/>
  <c r="NM137" i="23"/>
  <c r="NM117" i="23"/>
  <c r="NM121" i="23"/>
  <c r="NM132" i="23"/>
  <c r="NM100" i="23"/>
  <c r="NM110" i="23"/>
  <c r="NM134" i="23"/>
  <c r="NM108" i="23"/>
  <c r="NM133" i="23"/>
  <c r="NM120" i="23"/>
  <c r="NM123" i="23"/>
  <c r="NM102" i="23"/>
  <c r="NM126" i="23"/>
  <c r="NM111" i="23"/>
  <c r="NM98" i="23"/>
  <c r="NM124" i="23"/>
  <c r="NM96" i="23"/>
  <c r="NM94" i="23"/>
  <c r="NM138" i="23"/>
  <c r="NM136" i="23"/>
  <c r="NM101" i="23"/>
  <c r="NM135" i="23"/>
  <c r="NM118" i="23"/>
  <c r="NM104" i="23"/>
  <c r="NM99" i="23"/>
  <c r="NM127" i="23"/>
  <c r="NM130" i="23"/>
  <c r="NM128" i="23"/>
  <c r="NM122" i="23"/>
  <c r="NM95" i="23"/>
  <c r="NM114" i="23"/>
  <c r="NM129" i="23"/>
  <c r="KI134" i="23"/>
  <c r="KI95" i="23"/>
  <c r="KI123" i="23"/>
  <c r="KI117" i="23"/>
  <c r="KI110" i="23"/>
  <c r="KI100" i="23"/>
  <c r="KI105" i="23"/>
  <c r="KI127" i="23"/>
  <c r="KI132" i="23"/>
  <c r="KI135" i="23"/>
  <c r="KI97" i="23"/>
  <c r="KI107" i="23"/>
  <c r="KI133" i="23"/>
  <c r="KI137" i="23"/>
  <c r="KI115" i="23"/>
  <c r="KI103" i="23"/>
  <c r="KI99" i="23"/>
  <c r="KI94" i="23"/>
  <c r="KI109" i="23"/>
  <c r="KI131" i="23"/>
  <c r="KI96" i="23"/>
  <c r="KI111" i="23"/>
  <c r="KI102" i="23"/>
  <c r="KI106" i="23"/>
  <c r="KI108" i="23"/>
  <c r="KI129" i="23"/>
  <c r="KI124" i="23"/>
  <c r="KI130" i="23"/>
  <c r="KI118" i="23"/>
  <c r="KI112" i="23"/>
  <c r="KI126" i="23"/>
  <c r="KI122" i="23"/>
  <c r="KI120" i="23"/>
  <c r="KI114" i="23"/>
  <c r="KI121" i="23"/>
  <c r="KI101" i="23"/>
  <c r="KI98" i="23"/>
  <c r="KI104" i="23"/>
  <c r="KI136" i="23"/>
  <c r="KI119" i="23"/>
  <c r="KI138" i="23"/>
  <c r="KI128" i="23"/>
  <c r="KI125" i="23"/>
  <c r="KI113" i="23"/>
  <c r="NO109" i="23"/>
  <c r="NO137" i="23"/>
  <c r="NO125" i="23"/>
  <c r="NO103" i="23"/>
  <c r="NO132" i="23"/>
  <c r="NO101" i="23"/>
  <c r="NO98" i="23"/>
  <c r="NO105" i="23"/>
  <c r="NO95" i="23"/>
  <c r="NO107" i="23"/>
  <c r="NO128" i="23"/>
  <c r="NO118" i="23"/>
  <c r="NO113" i="23"/>
  <c r="NO100" i="23"/>
  <c r="NO126" i="23"/>
  <c r="NO131" i="23"/>
  <c r="NO120" i="23"/>
  <c r="NO115" i="23"/>
  <c r="NO111" i="23"/>
  <c r="NO119" i="23"/>
  <c r="NO133" i="23"/>
  <c r="NO112" i="23"/>
  <c r="NO123" i="23"/>
  <c r="NO106" i="23"/>
  <c r="NO102" i="23"/>
  <c r="NO124" i="23"/>
  <c r="NO138" i="23"/>
  <c r="NO121" i="23"/>
  <c r="NO97" i="23"/>
  <c r="NO134" i="23"/>
  <c r="NO108" i="23"/>
  <c r="NO130" i="23"/>
  <c r="NO129" i="23"/>
  <c r="NO122" i="23"/>
  <c r="NO136" i="23"/>
  <c r="NO135" i="23"/>
  <c r="NO104" i="23"/>
  <c r="NO127" i="23"/>
  <c r="NO94" i="23"/>
  <c r="NO110" i="23"/>
  <c r="NO96" i="23"/>
  <c r="NO114" i="23"/>
  <c r="NO99" i="23"/>
  <c r="NO117" i="23"/>
  <c r="IW123" i="23"/>
  <c r="IW137" i="23"/>
  <c r="IW110" i="23"/>
  <c r="IW111" i="23"/>
  <c r="IW135" i="23"/>
  <c r="IW104" i="23"/>
  <c r="IW115" i="23"/>
  <c r="IW113" i="23"/>
  <c r="IW100" i="23"/>
  <c r="IW134" i="23"/>
  <c r="IW132" i="23"/>
  <c r="IW119" i="23"/>
  <c r="IW124" i="23"/>
  <c r="IW136" i="23"/>
  <c r="IW112" i="23"/>
  <c r="IW128" i="23"/>
  <c r="IW103" i="23"/>
  <c r="IW105" i="23"/>
  <c r="IW99" i="23"/>
  <c r="IW138" i="23"/>
  <c r="IW127" i="23"/>
  <c r="IW118" i="23"/>
  <c r="IW121" i="23"/>
  <c r="IW117" i="23"/>
  <c r="IW130" i="23"/>
  <c r="IW108" i="23"/>
  <c r="IW129" i="23"/>
  <c r="IW126" i="23"/>
  <c r="IW109" i="23"/>
  <c r="IW107" i="23"/>
  <c r="IW125" i="23"/>
  <c r="IW133" i="23"/>
  <c r="IW114" i="23"/>
  <c r="IW98" i="23"/>
  <c r="IW95" i="23"/>
  <c r="IW102" i="23"/>
  <c r="IW94" i="23"/>
  <c r="IW96" i="23"/>
  <c r="IW131" i="23"/>
  <c r="IW97" i="23"/>
  <c r="IW122" i="23"/>
  <c r="IW106" i="23"/>
  <c r="IW120" i="23"/>
  <c r="IW101" i="23"/>
  <c r="JI136" i="23"/>
  <c r="JI125" i="23"/>
  <c r="JI137" i="23"/>
  <c r="JI123" i="23"/>
  <c r="JI112" i="23"/>
  <c r="JI113" i="23"/>
  <c r="JI130" i="23"/>
  <c r="JI135" i="23"/>
  <c r="JI114" i="23"/>
  <c r="JI124" i="23"/>
  <c r="JI100" i="23"/>
  <c r="JI128" i="23"/>
  <c r="JI121" i="23"/>
  <c r="JI133" i="23"/>
  <c r="JI119" i="23"/>
  <c r="JI109" i="23"/>
  <c r="JI98" i="23"/>
  <c r="JI118" i="23"/>
  <c r="JI96" i="23"/>
  <c r="JI129" i="23"/>
  <c r="JI99" i="23"/>
  <c r="JI97" i="23"/>
  <c r="JI127" i="23"/>
  <c r="JI120" i="23"/>
  <c r="JI134" i="23"/>
  <c r="JI117" i="23"/>
  <c r="JI122" i="23"/>
  <c r="JI111" i="23"/>
  <c r="JI101" i="23"/>
  <c r="JI95" i="23"/>
  <c r="JI102" i="23"/>
  <c r="JI110" i="23"/>
  <c r="JI103" i="23"/>
  <c r="JI104" i="23"/>
  <c r="JI138" i="23"/>
  <c r="JI132" i="23"/>
  <c r="JI115" i="23"/>
  <c r="JI107" i="23"/>
  <c r="JI105" i="23"/>
  <c r="JI106" i="23"/>
  <c r="JI126" i="23"/>
  <c r="JI131" i="23"/>
  <c r="JI94" i="23"/>
  <c r="JI108" i="23"/>
  <c r="GM23" i="18"/>
  <c r="GN189" i="23"/>
  <c r="GN190" i="23"/>
  <c r="EF104" i="23"/>
  <c r="EF96" i="23"/>
  <c r="EF98" i="23"/>
  <c r="EF103" i="23"/>
  <c r="EF107" i="23"/>
  <c r="EF121" i="23"/>
  <c r="EF135" i="23"/>
  <c r="EF131" i="23"/>
  <c r="EF119" i="23"/>
  <c r="EF118" i="23"/>
  <c r="EF134" i="23"/>
  <c r="EF114" i="23"/>
  <c r="EF126" i="23"/>
  <c r="EF113" i="23"/>
  <c r="EF133" i="23"/>
  <c r="EF130" i="23"/>
  <c r="EF99" i="23"/>
  <c r="EF102" i="23"/>
  <c r="EF109" i="23"/>
  <c r="EF97" i="23"/>
  <c r="EF129" i="23"/>
  <c r="EF94" i="23"/>
  <c r="EF100" i="23"/>
  <c r="EF132" i="23"/>
  <c r="EF95" i="23"/>
  <c r="EF111" i="23"/>
  <c r="EF127" i="23"/>
  <c r="EF112" i="23"/>
  <c r="EF120" i="23"/>
  <c r="EF123" i="23"/>
  <c r="EF138" i="23"/>
  <c r="EF110" i="23"/>
  <c r="EF101" i="23"/>
  <c r="EF137" i="23"/>
  <c r="EF128" i="23"/>
  <c r="EF117" i="23"/>
  <c r="EF136" i="23"/>
  <c r="EF124" i="23"/>
  <c r="EF122" i="23"/>
  <c r="EF108" i="23"/>
  <c r="EF106" i="23"/>
  <c r="EF105" i="23"/>
  <c r="EF115" i="23"/>
  <c r="EF125" i="23"/>
  <c r="HG119" i="23"/>
  <c r="HG104" i="23"/>
  <c r="HG120" i="23"/>
  <c r="HG99" i="23"/>
  <c r="HG122" i="23"/>
  <c r="HG103" i="23"/>
  <c r="HG137" i="23"/>
  <c r="HG108" i="23"/>
  <c r="HG97" i="23"/>
  <c r="HG135" i="23"/>
  <c r="HG94" i="23"/>
  <c r="HG121" i="23"/>
  <c r="HG117" i="23"/>
  <c r="HG128" i="23"/>
  <c r="HG127" i="23"/>
  <c r="HG126" i="23"/>
  <c r="HG138" i="23"/>
  <c r="HG123" i="23"/>
  <c r="HG114" i="23"/>
  <c r="HG109" i="23"/>
  <c r="HG105" i="23"/>
  <c r="HG136" i="23"/>
  <c r="HG125" i="23"/>
  <c r="HG129" i="23"/>
  <c r="HG111" i="23"/>
  <c r="HG102" i="23"/>
  <c r="HG101" i="23"/>
  <c r="HG98" i="23"/>
  <c r="HG113" i="23"/>
  <c r="HG106" i="23"/>
  <c r="HG100" i="23"/>
  <c r="HG132" i="23"/>
  <c r="HG133" i="23"/>
  <c r="HG118" i="23"/>
  <c r="HG134" i="23"/>
  <c r="HG110" i="23"/>
  <c r="HG130" i="23"/>
  <c r="HG95" i="23"/>
  <c r="HG96" i="23"/>
  <c r="HG112" i="23"/>
  <c r="HG115" i="23"/>
  <c r="HG107" i="23"/>
  <c r="HG124" i="23"/>
  <c r="HG131" i="23"/>
  <c r="JX129" i="23"/>
  <c r="JX113" i="23"/>
  <c r="JX126" i="23"/>
  <c r="JX104" i="23"/>
  <c r="JX130" i="23"/>
  <c r="JX125" i="23"/>
  <c r="JX128" i="23"/>
  <c r="JX107" i="23"/>
  <c r="JX120" i="23"/>
  <c r="JX118" i="23"/>
  <c r="JX100" i="23"/>
  <c r="JX101" i="23"/>
  <c r="JX102" i="23"/>
  <c r="JX111" i="23"/>
  <c r="JX131" i="23"/>
  <c r="JX106" i="23"/>
  <c r="JX112" i="23"/>
  <c r="JX138" i="23"/>
  <c r="JX136" i="23"/>
  <c r="JX98" i="23"/>
  <c r="JX127" i="23"/>
  <c r="JX135" i="23"/>
  <c r="JX109" i="23"/>
  <c r="JX117" i="23"/>
  <c r="JX133" i="23"/>
  <c r="JX121" i="23"/>
  <c r="JX110" i="23"/>
  <c r="JX123" i="23"/>
  <c r="JX95" i="23"/>
  <c r="JX134" i="23"/>
  <c r="JX137" i="23"/>
  <c r="JX119" i="23"/>
  <c r="JX96" i="23"/>
  <c r="JX103" i="23"/>
  <c r="JX114" i="23"/>
  <c r="JX97" i="23"/>
  <c r="JX115" i="23"/>
  <c r="JX124" i="23"/>
  <c r="JX99" i="23"/>
  <c r="JX105" i="23"/>
  <c r="JX108" i="23"/>
  <c r="JX122" i="23"/>
  <c r="JX94" i="23"/>
  <c r="JX132" i="23"/>
  <c r="HX129" i="23"/>
  <c r="HX112" i="23"/>
  <c r="HX104" i="23"/>
  <c r="HX99" i="23"/>
  <c r="HX134" i="23"/>
  <c r="HX113" i="23"/>
  <c r="HX136" i="23"/>
  <c r="HX97" i="23"/>
  <c r="HX102" i="23"/>
  <c r="HX132" i="23"/>
  <c r="HX122" i="23"/>
  <c r="HX123" i="23"/>
  <c r="HX118" i="23"/>
  <c r="HX117" i="23"/>
  <c r="HX107" i="23"/>
  <c r="HX115" i="23"/>
  <c r="HX119" i="23"/>
  <c r="HX103" i="23"/>
  <c r="HX94" i="23"/>
  <c r="HX106" i="23"/>
  <c r="HX130" i="23"/>
  <c r="HX133" i="23"/>
  <c r="HX110" i="23"/>
  <c r="HX135" i="23"/>
  <c r="HX124" i="23"/>
  <c r="HX105" i="23"/>
  <c r="HX101" i="23"/>
  <c r="HX126" i="23"/>
  <c r="HX96" i="23"/>
  <c r="HX100" i="23"/>
  <c r="HX108" i="23"/>
  <c r="HX98" i="23"/>
  <c r="HX138" i="23"/>
  <c r="HX109" i="23"/>
  <c r="HX120" i="23"/>
  <c r="HX128" i="23"/>
  <c r="HX125" i="23"/>
  <c r="HX95" i="23"/>
  <c r="HX127" i="23"/>
  <c r="HX131" i="23"/>
  <c r="HX111" i="23"/>
  <c r="HX121" i="23"/>
  <c r="HX137" i="23"/>
  <c r="HX114" i="23"/>
  <c r="CU100" i="23"/>
  <c r="CU130" i="23"/>
  <c r="CU134" i="23"/>
  <c r="CU109" i="23"/>
  <c r="CU112" i="23"/>
  <c r="CU131" i="23"/>
  <c r="CU111" i="23"/>
  <c r="CU96" i="23"/>
  <c r="CU121" i="23"/>
  <c r="CU119" i="23"/>
  <c r="CU108" i="23"/>
  <c r="CU123" i="23"/>
  <c r="CU120" i="23"/>
  <c r="CU104" i="23"/>
  <c r="CU138" i="23"/>
  <c r="CU122" i="23"/>
  <c r="CU118" i="23"/>
  <c r="CU126" i="23"/>
  <c r="CU95" i="23"/>
  <c r="CU97" i="23"/>
  <c r="CU132" i="23"/>
  <c r="CU137" i="23"/>
  <c r="CU136" i="23"/>
  <c r="CU124" i="23"/>
  <c r="CU128" i="23"/>
  <c r="CU133" i="23"/>
  <c r="CU125" i="23"/>
  <c r="CU129" i="23"/>
  <c r="CU98" i="23"/>
  <c r="CU135" i="23"/>
  <c r="CU115" i="23"/>
  <c r="CU105" i="23"/>
  <c r="CU106" i="23"/>
  <c r="CU117" i="23"/>
  <c r="CU102" i="23"/>
  <c r="CU113" i="23"/>
  <c r="CU99" i="23"/>
  <c r="CU114" i="23"/>
  <c r="CU103" i="23"/>
  <c r="CU107" i="23"/>
  <c r="CU94" i="23"/>
  <c r="CU101" i="23"/>
  <c r="CU110" i="23"/>
  <c r="CU127" i="23"/>
  <c r="LG23" i="18"/>
  <c r="LH190" i="23"/>
  <c r="LH189" i="23"/>
  <c r="KL119" i="23"/>
  <c r="KL117" i="23"/>
  <c r="KL136" i="23"/>
  <c r="KL110" i="23"/>
  <c r="KL101" i="23"/>
  <c r="KL97" i="23"/>
  <c r="KL115" i="23"/>
  <c r="KL109" i="23"/>
  <c r="KL126" i="23"/>
  <c r="KL111" i="23"/>
  <c r="KL130" i="23"/>
  <c r="KL103" i="23"/>
  <c r="KL105" i="23"/>
  <c r="KL121" i="23"/>
  <c r="KL113" i="23"/>
  <c r="KL133" i="23"/>
  <c r="KL98" i="23"/>
  <c r="KL129" i="23"/>
  <c r="KL102" i="23"/>
  <c r="KL138" i="23"/>
  <c r="KL124" i="23"/>
  <c r="KL131" i="23"/>
  <c r="KL134" i="23"/>
  <c r="KL106" i="23"/>
  <c r="KL94" i="23"/>
  <c r="KL100" i="23"/>
  <c r="KL125" i="23"/>
  <c r="KL112" i="23"/>
  <c r="KL120" i="23"/>
  <c r="KL135" i="23"/>
  <c r="KL104" i="23"/>
  <c r="KL123" i="23"/>
  <c r="KL128" i="23"/>
  <c r="KL108" i="23"/>
  <c r="KL114" i="23"/>
  <c r="KL95" i="23"/>
  <c r="KL127" i="23"/>
  <c r="KL137" i="23"/>
  <c r="KL122" i="23"/>
  <c r="KL132" i="23"/>
  <c r="KL99" i="23"/>
  <c r="KL107" i="23"/>
  <c r="KL96" i="23"/>
  <c r="KL118" i="23"/>
  <c r="OD23" i="18"/>
  <c r="OE190" i="23"/>
  <c r="OE189" i="23"/>
  <c r="NQ130" i="23"/>
  <c r="NQ123" i="23"/>
  <c r="NQ118" i="23"/>
  <c r="NQ121" i="23"/>
  <c r="NQ105" i="23"/>
  <c r="NQ128" i="23"/>
  <c r="NQ126" i="23"/>
  <c r="NQ112" i="23"/>
  <c r="NQ110" i="23"/>
  <c r="NQ103" i="23"/>
  <c r="NQ129" i="23"/>
  <c r="NQ113" i="23"/>
  <c r="NQ132" i="23"/>
  <c r="NQ115" i="23"/>
  <c r="NQ104" i="23"/>
  <c r="NQ111" i="23"/>
  <c r="NQ114" i="23"/>
  <c r="NQ135" i="23"/>
  <c r="NQ97" i="23"/>
  <c r="NQ134" i="23"/>
  <c r="NQ131" i="23"/>
  <c r="NQ102" i="23"/>
  <c r="NQ109" i="23"/>
  <c r="NQ120" i="23"/>
  <c r="NQ124" i="23"/>
  <c r="NQ138" i="23"/>
  <c r="NQ94" i="23"/>
  <c r="NQ96" i="23"/>
  <c r="NQ101" i="23"/>
  <c r="NQ136" i="23"/>
  <c r="NQ100" i="23"/>
  <c r="NQ98" i="23"/>
  <c r="NQ99" i="23"/>
  <c r="NQ107" i="23"/>
  <c r="NQ119" i="23"/>
  <c r="NQ127" i="23"/>
  <c r="NQ122" i="23"/>
  <c r="NQ117" i="23"/>
  <c r="NQ137" i="23"/>
  <c r="NQ133" i="23"/>
  <c r="NQ108" i="23"/>
  <c r="NQ95" i="23"/>
  <c r="NQ106" i="23"/>
  <c r="NQ125" i="23"/>
  <c r="DQ190" i="23"/>
  <c r="DQ189" i="23"/>
  <c r="DP23" i="18"/>
  <c r="MT112" i="23"/>
  <c r="MT119" i="23"/>
  <c r="MT133" i="23"/>
  <c r="MT124" i="23"/>
  <c r="MT120" i="23"/>
  <c r="MT129" i="23"/>
  <c r="MT109" i="23"/>
  <c r="MT101" i="23"/>
  <c r="MT126" i="23"/>
  <c r="MT98" i="23"/>
  <c r="MT127" i="23"/>
  <c r="MT107" i="23"/>
  <c r="MT114" i="23"/>
  <c r="MT108" i="23"/>
  <c r="MT118" i="23"/>
  <c r="MT121" i="23"/>
  <c r="MT94" i="23"/>
  <c r="MT130" i="23"/>
  <c r="MT131" i="23"/>
  <c r="MT104" i="23"/>
  <c r="MT137" i="23"/>
  <c r="MT111" i="23"/>
  <c r="MT123" i="23"/>
  <c r="MT97" i="23"/>
  <c r="MT125" i="23"/>
  <c r="MT138" i="23"/>
  <c r="MT96" i="23"/>
  <c r="MT99" i="23"/>
  <c r="MT136" i="23"/>
  <c r="MT100" i="23"/>
  <c r="MT132" i="23"/>
  <c r="MT135" i="23"/>
  <c r="MT134" i="23"/>
  <c r="MT106" i="23"/>
  <c r="MT105" i="23"/>
  <c r="MT122" i="23"/>
  <c r="MT128" i="23"/>
  <c r="MT102" i="23"/>
  <c r="MT103" i="23"/>
  <c r="MT110" i="23"/>
  <c r="MT115" i="23"/>
  <c r="MT113" i="23"/>
  <c r="MT117" i="23"/>
  <c r="MT95" i="23"/>
  <c r="JQ102" i="23"/>
  <c r="JQ106" i="23"/>
  <c r="JQ123" i="23"/>
  <c r="JQ135" i="23"/>
  <c r="JQ128" i="23"/>
  <c r="JQ120" i="23"/>
  <c r="JQ134" i="23"/>
  <c r="JQ94" i="23"/>
  <c r="JQ138" i="23"/>
  <c r="JQ137" i="23"/>
  <c r="JQ129" i="23"/>
  <c r="JQ114" i="23"/>
  <c r="JQ121" i="23"/>
  <c r="JQ122" i="23"/>
  <c r="JQ109" i="23"/>
  <c r="JQ131" i="23"/>
  <c r="JQ110" i="23"/>
  <c r="JQ117" i="23"/>
  <c r="JQ130" i="23"/>
  <c r="JQ99" i="23"/>
  <c r="JQ100" i="23"/>
  <c r="JQ97" i="23"/>
  <c r="JQ113" i="23"/>
  <c r="JQ127" i="23"/>
  <c r="JQ126" i="23"/>
  <c r="JQ136" i="23"/>
  <c r="JQ119" i="23"/>
  <c r="JQ115" i="23"/>
  <c r="JQ101" i="23"/>
  <c r="JQ103" i="23"/>
  <c r="JQ118" i="23"/>
  <c r="JQ133" i="23"/>
  <c r="JQ98" i="23"/>
  <c r="JQ107" i="23"/>
  <c r="JQ112" i="23"/>
  <c r="JQ111" i="23"/>
  <c r="JQ124" i="23"/>
  <c r="JQ104" i="23"/>
  <c r="JQ132" i="23"/>
  <c r="JQ96" i="23"/>
  <c r="JQ125" i="23"/>
  <c r="JQ108" i="23"/>
  <c r="JQ95" i="23"/>
  <c r="JQ105" i="23"/>
  <c r="NI23" i="18"/>
  <c r="NJ189" i="23"/>
  <c r="NJ190" i="23"/>
  <c r="GK98" i="23"/>
  <c r="GK108" i="23"/>
  <c r="GK109" i="23"/>
  <c r="GK113" i="23"/>
  <c r="GK110" i="23"/>
  <c r="GK132" i="23"/>
  <c r="GK100" i="23"/>
  <c r="GK107" i="23"/>
  <c r="GK105" i="23"/>
  <c r="GK99" i="23"/>
  <c r="GK130" i="23"/>
  <c r="GK126" i="23"/>
  <c r="GK137" i="23"/>
  <c r="GK135" i="23"/>
  <c r="GK119" i="23"/>
  <c r="GK122" i="23"/>
  <c r="GK117" i="23"/>
  <c r="GK131" i="23"/>
  <c r="GK125" i="23"/>
  <c r="GK112" i="23"/>
  <c r="GK127" i="23"/>
  <c r="GK103" i="23"/>
  <c r="GK133" i="23"/>
  <c r="GK101" i="23"/>
  <c r="GK121" i="23"/>
  <c r="GK115" i="23"/>
  <c r="GK129" i="23"/>
  <c r="GK136" i="23"/>
  <c r="GK138" i="23"/>
  <c r="GK124" i="23"/>
  <c r="GK102" i="23"/>
  <c r="GK94" i="23"/>
  <c r="GK104" i="23"/>
  <c r="GK111" i="23"/>
  <c r="GK106" i="23"/>
  <c r="GK97" i="23"/>
  <c r="GK96" i="23"/>
  <c r="GK128" i="23"/>
  <c r="GK118" i="23"/>
  <c r="GK123" i="23"/>
  <c r="GK95" i="23"/>
  <c r="GK114" i="23"/>
  <c r="GK134" i="23"/>
  <c r="GK120" i="23"/>
  <c r="GV23" i="18"/>
  <c r="GW189" i="23"/>
  <c r="GW190" i="23"/>
  <c r="II117" i="23"/>
  <c r="II136" i="23"/>
  <c r="II102" i="23"/>
  <c r="II124" i="23"/>
  <c r="II111" i="23"/>
  <c r="II130" i="23"/>
  <c r="II100" i="23"/>
  <c r="II122" i="23"/>
  <c r="II138" i="23"/>
  <c r="II132" i="23"/>
  <c r="II128" i="23"/>
  <c r="II134" i="23"/>
  <c r="II118" i="23"/>
  <c r="II98" i="23"/>
  <c r="II114" i="23"/>
  <c r="II108" i="23"/>
  <c r="II97" i="23"/>
  <c r="II101" i="23"/>
  <c r="II126" i="23"/>
  <c r="II104" i="23"/>
  <c r="II107" i="23"/>
  <c r="II94" i="23"/>
  <c r="II110" i="23"/>
  <c r="II135" i="23"/>
  <c r="II133" i="23"/>
  <c r="II127" i="23"/>
  <c r="II99" i="23"/>
  <c r="II96" i="23"/>
  <c r="II125" i="23"/>
  <c r="II137" i="23"/>
  <c r="II129" i="23"/>
  <c r="II103" i="23"/>
  <c r="II105" i="23"/>
  <c r="II131" i="23"/>
  <c r="II106" i="23"/>
  <c r="II121" i="23"/>
  <c r="II113" i="23"/>
  <c r="II95" i="23"/>
  <c r="II112" i="23"/>
  <c r="II115" i="23"/>
  <c r="II109" i="23"/>
  <c r="II119" i="23"/>
  <c r="II123" i="23"/>
  <c r="II120" i="23"/>
  <c r="AU136" i="23"/>
  <c r="AU132" i="23"/>
  <c r="AU112" i="23"/>
  <c r="AU118" i="23"/>
  <c r="AU101" i="23"/>
  <c r="AU108" i="23"/>
  <c r="AU123" i="23"/>
  <c r="AU125" i="23"/>
  <c r="AU133" i="23"/>
  <c r="AU99" i="23"/>
  <c r="AU126" i="23"/>
  <c r="AU114" i="23"/>
  <c r="AU103" i="23"/>
  <c r="AU102" i="23"/>
  <c r="AU120" i="23"/>
  <c r="AU105" i="23"/>
  <c r="AU122" i="23"/>
  <c r="AU96" i="23"/>
  <c r="AU109" i="23"/>
  <c r="AU107" i="23"/>
  <c r="AU131" i="23"/>
  <c r="AU98" i="23"/>
  <c r="AU104" i="23"/>
  <c r="AU94" i="23"/>
  <c r="AU100" i="23"/>
  <c r="AU121" i="23"/>
  <c r="AU115" i="23"/>
  <c r="AU130" i="23"/>
  <c r="AU124" i="23"/>
  <c r="AU127" i="23"/>
  <c r="AU113" i="23"/>
  <c r="AU128" i="23"/>
  <c r="AU135" i="23"/>
  <c r="AU110" i="23"/>
  <c r="AU111" i="23"/>
  <c r="AU134" i="23"/>
  <c r="AU117" i="23"/>
  <c r="AU119" i="23"/>
  <c r="AU129" i="23"/>
  <c r="AU138" i="23"/>
  <c r="AU106" i="23"/>
  <c r="AU95" i="23"/>
  <c r="AU137" i="23"/>
  <c r="AU97" i="23"/>
  <c r="JE190" i="23"/>
  <c r="JD23" i="18"/>
  <c r="JE189" i="23"/>
  <c r="CC108" i="23"/>
  <c r="CC133" i="23"/>
  <c r="CC105" i="23"/>
  <c r="CC125" i="23"/>
  <c r="CC128" i="23"/>
  <c r="CC138" i="23"/>
  <c r="CC102" i="23"/>
  <c r="CC135" i="23"/>
  <c r="CC96" i="23"/>
  <c r="CC107" i="23"/>
  <c r="CC122" i="23"/>
  <c r="CC109" i="23"/>
  <c r="CC115" i="23"/>
  <c r="CC100" i="23"/>
  <c r="CC134" i="23"/>
  <c r="CC137" i="23"/>
  <c r="CC119" i="23"/>
  <c r="CC124" i="23"/>
  <c r="CC117" i="23"/>
  <c r="CC111" i="23"/>
  <c r="CC104" i="23"/>
  <c r="CC129" i="23"/>
  <c r="CC130" i="23"/>
  <c r="CC132" i="23"/>
  <c r="CC118" i="23"/>
  <c r="CC106" i="23"/>
  <c r="CC95" i="23"/>
  <c r="CC101" i="23"/>
  <c r="CC127" i="23"/>
  <c r="CC113" i="23"/>
  <c r="CC103" i="23"/>
  <c r="CC98" i="23"/>
  <c r="CC112" i="23"/>
  <c r="CC97" i="23"/>
  <c r="CC110" i="23"/>
  <c r="CC126" i="23"/>
  <c r="CC99" i="23"/>
  <c r="CC94" i="23"/>
  <c r="CC131" i="23"/>
  <c r="CC120" i="23"/>
  <c r="CC123" i="23"/>
  <c r="CC136" i="23"/>
  <c r="CC114" i="23"/>
  <c r="CC121" i="23"/>
  <c r="ML99" i="23"/>
  <c r="ML112" i="23"/>
  <c r="ML119" i="23"/>
  <c r="ML136" i="23"/>
  <c r="ML127" i="23"/>
  <c r="ML109" i="23"/>
  <c r="ML100" i="23"/>
  <c r="ML110" i="23"/>
  <c r="ML118" i="23"/>
  <c r="ML108" i="23"/>
  <c r="ML95" i="23"/>
  <c r="ML125" i="23"/>
  <c r="ML132" i="23"/>
  <c r="ML103" i="23"/>
  <c r="ML120" i="23"/>
  <c r="ML111" i="23"/>
  <c r="ML122" i="23"/>
  <c r="ML134" i="23"/>
  <c r="ML128" i="23"/>
  <c r="ML96" i="23"/>
  <c r="ML138" i="23"/>
  <c r="ML121" i="23"/>
  <c r="ML130" i="23"/>
  <c r="ML102" i="23"/>
  <c r="ML115" i="23"/>
  <c r="ML135" i="23"/>
  <c r="ML123" i="23"/>
  <c r="ML133" i="23"/>
  <c r="ML104" i="23"/>
  <c r="ML126" i="23"/>
  <c r="ML131" i="23"/>
  <c r="ML114" i="23"/>
  <c r="ML137" i="23"/>
  <c r="ML105" i="23"/>
  <c r="ML107" i="23"/>
  <c r="ML94" i="23"/>
  <c r="ML129" i="23"/>
  <c r="ML106" i="23"/>
  <c r="ML98" i="23"/>
  <c r="ML117" i="23"/>
  <c r="ML97" i="23"/>
  <c r="ML113" i="23"/>
  <c r="ML124" i="23"/>
  <c r="ML101" i="23"/>
  <c r="IY190" i="23"/>
  <c r="IY189" i="23"/>
  <c r="IX23" i="18"/>
  <c r="NM190" i="23"/>
  <c r="NM189" i="23"/>
  <c r="NL23" i="18"/>
  <c r="CK190" i="23"/>
  <c r="CK189" i="23"/>
  <c r="CJ23" i="18"/>
  <c r="BC118" i="23"/>
  <c r="BC127" i="23"/>
  <c r="BC112" i="23"/>
  <c r="BC109" i="23"/>
  <c r="BC134" i="23"/>
  <c r="BC101" i="23"/>
  <c r="BC105" i="23"/>
  <c r="BC124" i="23"/>
  <c r="BC132" i="23"/>
  <c r="BC113" i="23"/>
  <c r="BC115" i="23"/>
  <c r="BC100" i="23"/>
  <c r="BC114" i="23"/>
  <c r="BC122" i="23"/>
  <c r="BC130" i="23"/>
  <c r="BC111" i="23"/>
  <c r="BC107" i="23"/>
  <c r="BC117" i="23"/>
  <c r="BC119" i="23"/>
  <c r="BC106" i="23"/>
  <c r="BC94" i="23"/>
  <c r="BC99" i="23"/>
  <c r="BC95" i="23"/>
  <c r="BC123" i="23"/>
  <c r="BC97" i="23"/>
  <c r="BC120" i="23"/>
  <c r="BC135" i="23"/>
  <c r="BC125" i="23"/>
  <c r="BC126" i="23"/>
  <c r="BC104" i="23"/>
  <c r="BC131" i="23"/>
  <c r="BC98" i="23"/>
  <c r="BC103" i="23"/>
  <c r="BC128" i="23"/>
  <c r="BC137" i="23"/>
  <c r="BC136" i="23"/>
  <c r="BC129" i="23"/>
  <c r="BC108" i="23"/>
  <c r="BC121" i="23"/>
  <c r="BC102" i="23"/>
  <c r="BC133" i="23"/>
  <c r="BC96" i="23"/>
  <c r="BC110" i="23"/>
  <c r="BC138" i="23"/>
  <c r="FU190" i="23"/>
  <c r="FU189" i="23"/>
  <c r="FT23" i="18"/>
  <c r="C61" i="17"/>
  <c r="H270" i="23"/>
  <c r="CQ107" i="23"/>
  <c r="CQ96" i="23"/>
  <c r="CQ100" i="23"/>
  <c r="CQ105" i="23"/>
  <c r="CQ110" i="23"/>
  <c r="CQ133" i="23"/>
  <c r="CQ128" i="23"/>
  <c r="CQ106" i="23"/>
  <c r="CQ108" i="23"/>
  <c r="CQ129" i="23"/>
  <c r="CQ99" i="23"/>
  <c r="CQ130" i="23"/>
  <c r="CQ131" i="23"/>
  <c r="CQ135" i="23"/>
  <c r="CQ98" i="23"/>
  <c r="CQ134" i="23"/>
  <c r="CQ121" i="23"/>
  <c r="CQ103" i="23"/>
  <c r="CQ102" i="23"/>
  <c r="CQ123" i="23"/>
  <c r="CQ122" i="23"/>
  <c r="CQ136" i="23"/>
  <c r="CQ114" i="23"/>
  <c r="CQ132" i="23"/>
  <c r="CQ138" i="23"/>
  <c r="CQ97" i="23"/>
  <c r="CQ124" i="23"/>
  <c r="CQ117" i="23"/>
  <c r="CQ120" i="23"/>
  <c r="CQ113" i="23"/>
  <c r="CQ118" i="23"/>
  <c r="CQ111" i="23"/>
  <c r="CQ109" i="23"/>
  <c r="CQ104" i="23"/>
  <c r="CQ119" i="23"/>
  <c r="CQ101" i="23"/>
  <c r="CQ94" i="23"/>
  <c r="CQ137" i="23"/>
  <c r="CQ125" i="23"/>
  <c r="CQ126" i="23"/>
  <c r="CQ127" i="23"/>
  <c r="CQ112" i="23"/>
  <c r="CQ115" i="23"/>
  <c r="CQ95" i="23"/>
  <c r="IU110" i="23"/>
  <c r="IU104" i="23"/>
  <c r="IU128" i="23"/>
  <c r="IU131" i="23"/>
  <c r="IU119" i="23"/>
  <c r="IU132" i="23"/>
  <c r="IU111" i="23"/>
  <c r="IU106" i="23"/>
  <c r="IU107" i="23"/>
  <c r="IU125" i="23"/>
  <c r="IU134" i="23"/>
  <c r="IU98" i="23"/>
  <c r="IU121" i="23"/>
  <c r="IU136" i="23"/>
  <c r="IU120" i="23"/>
  <c r="IU96" i="23"/>
  <c r="IU103" i="23"/>
  <c r="IU94" i="23"/>
  <c r="IU114" i="23"/>
  <c r="IU101" i="23"/>
  <c r="IU133" i="23"/>
  <c r="IU122" i="23"/>
  <c r="IU118" i="23"/>
  <c r="IU113" i="23"/>
  <c r="IU130" i="23"/>
  <c r="IU138" i="23"/>
  <c r="IU135" i="23"/>
  <c r="IU126" i="23"/>
  <c r="IU109" i="23"/>
  <c r="IU115" i="23"/>
  <c r="IU117" i="23"/>
  <c r="IU129" i="23"/>
  <c r="IU123" i="23"/>
  <c r="IU102" i="23"/>
  <c r="IU105" i="23"/>
  <c r="IU124" i="23"/>
  <c r="IU100" i="23"/>
  <c r="IU137" i="23"/>
  <c r="IU112" i="23"/>
  <c r="IU127" i="23"/>
  <c r="IU108" i="23"/>
  <c r="IU97" i="23"/>
  <c r="IU95" i="23"/>
  <c r="IU99" i="23"/>
  <c r="DA189" i="23"/>
  <c r="DA190" i="23"/>
  <c r="CZ23" i="18"/>
  <c r="DZ189" i="23"/>
  <c r="DZ190" i="23"/>
  <c r="DY23" i="18"/>
  <c r="GE112" i="23"/>
  <c r="GE115" i="23"/>
  <c r="GE109" i="23"/>
  <c r="GE126" i="23"/>
  <c r="GE117" i="23"/>
  <c r="GE103" i="23"/>
  <c r="GE137" i="23"/>
  <c r="GE120" i="23"/>
  <c r="GE122" i="23"/>
  <c r="GE128" i="23"/>
  <c r="GE98" i="23"/>
  <c r="GE101" i="23"/>
  <c r="GE119" i="23"/>
  <c r="GE97" i="23"/>
  <c r="GE106" i="23"/>
  <c r="GE96" i="23"/>
  <c r="GE118" i="23"/>
  <c r="GE105" i="23"/>
  <c r="GE138" i="23"/>
  <c r="GE95" i="23"/>
  <c r="GE134" i="23"/>
  <c r="GE132" i="23"/>
  <c r="GE125" i="23"/>
  <c r="GE111" i="23"/>
  <c r="GE133" i="23"/>
  <c r="GE123" i="23"/>
  <c r="GE104" i="23"/>
  <c r="GE102" i="23"/>
  <c r="GE130" i="23"/>
  <c r="GE121" i="23"/>
  <c r="GE135" i="23"/>
  <c r="GE127" i="23"/>
  <c r="GE107" i="23"/>
  <c r="GE129" i="23"/>
  <c r="GE94" i="23"/>
  <c r="GE113" i="23"/>
  <c r="GE124" i="23"/>
  <c r="GE99" i="23"/>
  <c r="GE108" i="23"/>
  <c r="GE136" i="23"/>
  <c r="GE114" i="23"/>
  <c r="GE110" i="23"/>
  <c r="GE131" i="23"/>
  <c r="GE100" i="23"/>
  <c r="BY113" i="23"/>
  <c r="BY125" i="23"/>
  <c r="BY133" i="23"/>
  <c r="BY127" i="23"/>
  <c r="BY114" i="23"/>
  <c r="BY95" i="23"/>
  <c r="BY102" i="23"/>
  <c r="BY122" i="23"/>
  <c r="BY109" i="23"/>
  <c r="BY112" i="23"/>
  <c r="BY96" i="23"/>
  <c r="BY107" i="23"/>
  <c r="BY105" i="23"/>
  <c r="BY115" i="23"/>
  <c r="BY138" i="23"/>
  <c r="BY124" i="23"/>
  <c r="BY106" i="23"/>
  <c r="BY119" i="23"/>
  <c r="BY128" i="23"/>
  <c r="BY101" i="23"/>
  <c r="BY110" i="23"/>
  <c r="BY126" i="23"/>
  <c r="BY111" i="23"/>
  <c r="BY137" i="23"/>
  <c r="BY134" i="23"/>
  <c r="BY108" i="23"/>
  <c r="BY135" i="23"/>
  <c r="BY100" i="23"/>
  <c r="BY129" i="23"/>
  <c r="BY97" i="23"/>
  <c r="BY118" i="23"/>
  <c r="BY117" i="23"/>
  <c r="BY132" i="23"/>
  <c r="BY94" i="23"/>
  <c r="BY104" i="23"/>
  <c r="BY136" i="23"/>
  <c r="BY121" i="23"/>
  <c r="BY131" i="23"/>
  <c r="BY130" i="23"/>
  <c r="BY120" i="23"/>
  <c r="BY98" i="23"/>
  <c r="BY103" i="23"/>
  <c r="BY123" i="23"/>
  <c r="BY99" i="23"/>
  <c r="JO189" i="23"/>
  <c r="JO190" i="23"/>
  <c r="JN23" i="18"/>
  <c r="BG190" i="23"/>
  <c r="BG189" i="23"/>
  <c r="BF23" i="18"/>
  <c r="NP23" i="18"/>
  <c r="NQ190" i="23"/>
  <c r="NQ189" i="23"/>
  <c r="KK23" i="18"/>
  <c r="KL190" i="23"/>
  <c r="KL189" i="23"/>
  <c r="LE113" i="23"/>
  <c r="LE131" i="23"/>
  <c r="LE129" i="23"/>
  <c r="LE122" i="23"/>
  <c r="LE98" i="23"/>
  <c r="LE135" i="23"/>
  <c r="LE125" i="23"/>
  <c r="LE100" i="23"/>
  <c r="LE128" i="23"/>
  <c r="LE130" i="23"/>
  <c r="LE117" i="23"/>
  <c r="LE132" i="23"/>
  <c r="LE104" i="23"/>
  <c r="LE105" i="23"/>
  <c r="LE120" i="23"/>
  <c r="LE123" i="23"/>
  <c r="LE97" i="23"/>
  <c r="LE95" i="23"/>
  <c r="LE119" i="23"/>
  <c r="LE121" i="23"/>
  <c r="LE138" i="23"/>
  <c r="LE96" i="23"/>
  <c r="LE110" i="23"/>
  <c r="LE137" i="23"/>
  <c r="LE127" i="23"/>
  <c r="LE107" i="23"/>
  <c r="LE136" i="23"/>
  <c r="LE114" i="23"/>
  <c r="LE94" i="23"/>
  <c r="LE134" i="23"/>
  <c r="LE118" i="23"/>
  <c r="LE108" i="23"/>
  <c r="LE103" i="23"/>
  <c r="LE133" i="23"/>
  <c r="LE111" i="23"/>
  <c r="LE112" i="23"/>
  <c r="LE109" i="23"/>
  <c r="LE126" i="23"/>
  <c r="LE124" i="23"/>
  <c r="LE101" i="23"/>
  <c r="LE106" i="23"/>
  <c r="LE99" i="23"/>
  <c r="LE115" i="23"/>
  <c r="LE102" i="23"/>
  <c r="HI23" i="18"/>
  <c r="HJ190" i="23"/>
  <c r="HJ189" i="23"/>
  <c r="MB190" i="23"/>
  <c r="MB189" i="23"/>
  <c r="MA23" i="18"/>
  <c r="BU23" i="18"/>
  <c r="BV189" i="23"/>
  <c r="BV190" i="23"/>
  <c r="JH111" i="23"/>
  <c r="JH118" i="23"/>
  <c r="JH96" i="23"/>
  <c r="JH119" i="23"/>
  <c r="JH103" i="23"/>
  <c r="JH106" i="23"/>
  <c r="JH94" i="23"/>
  <c r="JH99" i="23"/>
  <c r="JH129" i="23"/>
  <c r="JH95" i="23"/>
  <c r="JH137" i="23"/>
  <c r="JH123" i="23"/>
  <c r="JH115" i="23"/>
  <c r="JH120" i="23"/>
  <c r="JH131" i="23"/>
  <c r="JH108" i="23"/>
  <c r="JH104" i="23"/>
  <c r="JH113" i="23"/>
  <c r="JH112" i="23"/>
  <c r="JH134" i="23"/>
  <c r="JH126" i="23"/>
  <c r="JH128" i="23"/>
  <c r="JH125" i="23"/>
  <c r="JH138" i="23"/>
  <c r="JH135" i="23"/>
  <c r="JH133" i="23"/>
  <c r="JH97" i="23"/>
  <c r="JH105" i="23"/>
  <c r="JH114" i="23"/>
  <c r="JH107" i="23"/>
  <c r="JH102" i="23"/>
  <c r="JH122" i="23"/>
  <c r="JH132" i="23"/>
  <c r="JH127" i="23"/>
  <c r="JH121" i="23"/>
  <c r="JH136" i="23"/>
  <c r="JH100" i="23"/>
  <c r="JH130" i="23"/>
  <c r="JH124" i="23"/>
  <c r="JH117" i="23"/>
  <c r="JH109" i="23"/>
  <c r="JH98" i="23"/>
  <c r="JH101" i="23"/>
  <c r="JH110" i="23"/>
  <c r="CC23" i="18"/>
  <c r="CD190" i="23"/>
  <c r="CD189" i="23"/>
  <c r="FV104" i="23"/>
  <c r="FV102" i="23"/>
  <c r="FV122" i="23"/>
  <c r="FV136" i="23"/>
  <c r="FV123" i="23"/>
  <c r="FV99" i="23"/>
  <c r="FV96" i="23"/>
  <c r="FV120" i="23"/>
  <c r="FV110" i="23"/>
  <c r="FV126" i="23"/>
  <c r="FV114" i="23"/>
  <c r="FV128" i="23"/>
  <c r="FV113" i="23"/>
  <c r="FV109" i="23"/>
  <c r="FV129" i="23"/>
  <c r="FV107" i="23"/>
  <c r="FV138" i="23"/>
  <c r="FV118" i="23"/>
  <c r="FV111" i="23"/>
  <c r="FV101" i="23"/>
  <c r="FV137" i="23"/>
  <c r="FV125" i="23"/>
  <c r="FV97" i="23"/>
  <c r="FV124" i="23"/>
  <c r="FV103" i="23"/>
  <c r="FV117" i="23"/>
  <c r="FV130" i="23"/>
  <c r="FV100" i="23"/>
  <c r="FV95" i="23"/>
  <c r="FV133" i="23"/>
  <c r="FV112" i="23"/>
  <c r="FV98" i="23"/>
  <c r="FV94" i="23"/>
  <c r="FV135" i="23"/>
  <c r="FV105" i="23"/>
  <c r="FV106" i="23"/>
  <c r="FV131" i="23"/>
  <c r="FV115" i="23"/>
  <c r="FV121" i="23"/>
  <c r="FV132" i="23"/>
  <c r="FV119" i="23"/>
  <c r="FV108" i="23"/>
  <c r="FV127" i="23"/>
  <c r="FV134" i="23"/>
  <c r="DS94" i="23"/>
  <c r="DS107" i="23"/>
  <c r="DS99" i="23"/>
  <c r="DS112" i="23"/>
  <c r="DS103" i="23"/>
  <c r="DS129" i="23"/>
  <c r="DS122" i="23"/>
  <c r="DS98" i="23"/>
  <c r="DS101" i="23"/>
  <c r="DS100" i="23"/>
  <c r="DS128" i="23"/>
  <c r="DS96" i="23"/>
  <c r="DS126" i="23"/>
  <c r="DS137" i="23"/>
  <c r="DS132" i="23"/>
  <c r="DS123" i="23"/>
  <c r="DS127" i="23"/>
  <c r="DS133" i="23"/>
  <c r="DS136" i="23"/>
  <c r="DS131" i="23"/>
  <c r="DS111" i="23"/>
  <c r="DS97" i="23"/>
  <c r="DS120" i="23"/>
  <c r="DS138" i="23"/>
  <c r="DS124" i="23"/>
  <c r="DS130" i="23"/>
  <c r="DS121" i="23"/>
  <c r="DS118" i="23"/>
  <c r="DS115" i="23"/>
  <c r="DS104" i="23"/>
  <c r="DS119" i="23"/>
  <c r="DS135" i="23"/>
  <c r="DS117" i="23"/>
  <c r="DS125" i="23"/>
  <c r="DS95" i="23"/>
  <c r="DS134" i="23"/>
  <c r="DS106" i="23"/>
  <c r="DS108" i="23"/>
  <c r="DS109" i="23"/>
  <c r="DS113" i="23"/>
  <c r="DS114" i="23"/>
  <c r="DS110" i="23"/>
  <c r="DS102" i="23"/>
  <c r="DS105" i="23"/>
  <c r="BQ190" i="23"/>
  <c r="BQ189" i="23"/>
  <c r="BP23" i="18"/>
  <c r="FG190" i="23"/>
  <c r="FG189" i="23"/>
  <c r="FF23" i="18"/>
  <c r="CL96" i="23"/>
  <c r="CL95" i="23"/>
  <c r="CL97" i="23"/>
  <c r="CL115" i="23"/>
  <c r="CL131" i="23"/>
  <c r="CL109" i="23"/>
  <c r="CL130" i="23"/>
  <c r="CL98" i="23"/>
  <c r="CL127" i="23"/>
  <c r="CL111" i="23"/>
  <c r="CL133" i="23"/>
  <c r="CL134" i="23"/>
  <c r="CL129" i="23"/>
  <c r="CL113" i="23"/>
  <c r="CL106" i="23"/>
  <c r="CL102" i="23"/>
  <c r="CL117" i="23"/>
  <c r="CL121" i="23"/>
  <c r="CL120" i="23"/>
  <c r="CL132" i="23"/>
  <c r="CL110" i="23"/>
  <c r="CL136" i="23"/>
  <c r="CL125" i="23"/>
  <c r="CL94" i="23"/>
  <c r="CL122" i="23"/>
  <c r="CL119" i="23"/>
  <c r="CL138" i="23"/>
  <c r="CL101" i="23"/>
  <c r="CL107" i="23"/>
  <c r="CL126" i="23"/>
  <c r="CL103" i="23"/>
  <c r="CL114" i="23"/>
  <c r="CL112" i="23"/>
  <c r="CL105" i="23"/>
  <c r="CL124" i="23"/>
  <c r="CL135" i="23"/>
  <c r="CL99" i="23"/>
  <c r="CL100" i="23"/>
  <c r="CL108" i="23"/>
  <c r="CL123" i="23"/>
  <c r="CL137" i="23"/>
  <c r="CL104" i="23"/>
  <c r="CL118" i="23"/>
  <c r="CL128" i="23"/>
  <c r="FJ23" i="18"/>
  <c r="FK189" i="23"/>
  <c r="FK190" i="23"/>
  <c r="AI103" i="23"/>
  <c r="AI128" i="23"/>
  <c r="AI108" i="23"/>
  <c r="AI111" i="23"/>
  <c r="AI104" i="23"/>
  <c r="AI121" i="23"/>
  <c r="AI101" i="23"/>
  <c r="AI137" i="23"/>
  <c r="AI134" i="23"/>
  <c r="AI113" i="23"/>
  <c r="AI96" i="23"/>
  <c r="AI129" i="23"/>
  <c r="AI130" i="23"/>
  <c r="AI138" i="23"/>
  <c r="AI126" i="23"/>
  <c r="AI124" i="23"/>
  <c r="AI133" i="23"/>
  <c r="AI94" i="23"/>
  <c r="AI110" i="23"/>
  <c r="AI100" i="23"/>
  <c r="AI109" i="23"/>
  <c r="AI119" i="23"/>
  <c r="AI115" i="23"/>
  <c r="AI123" i="23"/>
  <c r="AI136" i="23"/>
  <c r="AI117" i="23"/>
  <c r="AI102" i="23"/>
  <c r="AI99" i="23"/>
  <c r="AI118" i="23"/>
  <c r="AI127" i="23"/>
  <c r="AI122" i="23"/>
  <c r="AI135" i="23"/>
  <c r="AI112" i="23"/>
  <c r="AI125" i="23"/>
  <c r="AI131" i="23"/>
  <c r="AI132" i="23"/>
  <c r="AI106" i="23"/>
  <c r="AI105" i="23"/>
  <c r="AI98" i="23"/>
  <c r="AI95" i="23"/>
  <c r="AI120" i="23"/>
  <c r="AI107" i="23"/>
  <c r="AI97" i="23"/>
  <c r="AI114" i="23"/>
  <c r="EO190" i="23"/>
  <c r="EO189" i="23"/>
  <c r="EN23" i="18"/>
  <c r="FP190" i="23"/>
  <c r="FP189" i="23"/>
  <c r="FO23" i="18"/>
  <c r="IB23" i="18"/>
  <c r="IC189" i="23"/>
  <c r="IC190" i="23"/>
  <c r="HB190" i="23"/>
  <c r="HA23" i="18"/>
  <c r="HB189" i="23"/>
  <c r="JU189" i="23"/>
  <c r="JT23" i="18"/>
  <c r="JU190" i="23"/>
  <c r="JS190" i="23"/>
  <c r="JR23" i="18"/>
  <c r="JS189" i="23"/>
  <c r="GZ104" i="23"/>
  <c r="GZ122" i="23"/>
  <c r="GZ102" i="23"/>
  <c r="GZ119" i="23"/>
  <c r="GZ124" i="23"/>
  <c r="GZ117" i="23"/>
  <c r="GZ107" i="23"/>
  <c r="GZ100" i="23"/>
  <c r="GZ112" i="23"/>
  <c r="GZ109" i="23"/>
  <c r="GZ127" i="23"/>
  <c r="GZ103" i="23"/>
  <c r="GZ121" i="23"/>
  <c r="GZ136" i="23"/>
  <c r="GZ108" i="23"/>
  <c r="GZ115" i="23"/>
  <c r="GZ101" i="23"/>
  <c r="GZ134" i="23"/>
  <c r="GZ135" i="23"/>
  <c r="GZ129" i="23"/>
  <c r="GZ113" i="23"/>
  <c r="GZ110" i="23"/>
  <c r="GZ137" i="23"/>
  <c r="GZ97" i="23"/>
  <c r="GZ99" i="23"/>
  <c r="GZ118" i="23"/>
  <c r="GZ133" i="23"/>
  <c r="GZ120" i="23"/>
  <c r="GZ123" i="23"/>
  <c r="GZ114" i="23"/>
  <c r="GZ105" i="23"/>
  <c r="GZ111" i="23"/>
  <c r="GZ131" i="23"/>
  <c r="GZ96" i="23"/>
  <c r="GZ94" i="23"/>
  <c r="GZ125" i="23"/>
  <c r="GZ130" i="23"/>
  <c r="GZ98" i="23"/>
  <c r="GZ126" i="23"/>
  <c r="GZ106" i="23"/>
  <c r="GZ128" i="23"/>
  <c r="GZ95" i="23"/>
  <c r="GZ132" i="23"/>
  <c r="GZ138" i="23"/>
  <c r="KB23" i="18"/>
  <c r="KC190" i="23"/>
  <c r="KC189" i="23"/>
  <c r="KQ23" i="18"/>
  <c r="KR189" i="23"/>
  <c r="KR190" i="23"/>
  <c r="JM113" i="23"/>
  <c r="JM138" i="23"/>
  <c r="JM132" i="23"/>
  <c r="JM122" i="23"/>
  <c r="JM134" i="23"/>
  <c r="JM111" i="23"/>
  <c r="JM118" i="23"/>
  <c r="JM135" i="23"/>
  <c r="JM100" i="23"/>
  <c r="JM125" i="23"/>
  <c r="JM120" i="23"/>
  <c r="JM130" i="23"/>
  <c r="JM103" i="23"/>
  <c r="JM97" i="23"/>
  <c r="JM99" i="23"/>
  <c r="JM127" i="23"/>
  <c r="JM114" i="23"/>
  <c r="JM124" i="23"/>
  <c r="JM98" i="23"/>
  <c r="JM96" i="23"/>
  <c r="JM94" i="23"/>
  <c r="JM95" i="23"/>
  <c r="JM117" i="23"/>
  <c r="JM115" i="23"/>
  <c r="JM107" i="23"/>
  <c r="JM126" i="23"/>
  <c r="JM101" i="23"/>
  <c r="JM137" i="23"/>
  <c r="JM128" i="23"/>
  <c r="JM108" i="23"/>
  <c r="JM106" i="23"/>
  <c r="JM121" i="23"/>
  <c r="JM129" i="23"/>
  <c r="JM136" i="23"/>
  <c r="JM109" i="23"/>
  <c r="JM105" i="23"/>
  <c r="JM112" i="23"/>
  <c r="JM104" i="23"/>
  <c r="JM102" i="23"/>
  <c r="JM133" i="23"/>
  <c r="JM131" i="23"/>
  <c r="JM123" i="23"/>
  <c r="JM119" i="23"/>
  <c r="JM110" i="23"/>
  <c r="FD121" i="23"/>
  <c r="FD114" i="23"/>
  <c r="FD101" i="23"/>
  <c r="FD136" i="23"/>
  <c r="FD106" i="23"/>
  <c r="FD115" i="23"/>
  <c r="FD117" i="23"/>
  <c r="FD120" i="23"/>
  <c r="FD96" i="23"/>
  <c r="FD137" i="23"/>
  <c r="FD103" i="23"/>
  <c r="FD110" i="23"/>
  <c r="FD127" i="23"/>
  <c r="FD112" i="23"/>
  <c r="FD129" i="23"/>
  <c r="FD130" i="23"/>
  <c r="FD111" i="23"/>
  <c r="FD122" i="23"/>
  <c r="FD124" i="23"/>
  <c r="FD132" i="23"/>
  <c r="FD95" i="23"/>
  <c r="FD105" i="23"/>
  <c r="FD108" i="23"/>
  <c r="FD97" i="23"/>
  <c r="FD119" i="23"/>
  <c r="FD99" i="23"/>
  <c r="FD94" i="23"/>
  <c r="FD118" i="23"/>
  <c r="FD135" i="23"/>
  <c r="FD125" i="23"/>
  <c r="FD98" i="23"/>
  <c r="FD131" i="23"/>
  <c r="FD113" i="23"/>
  <c r="FD104" i="23"/>
  <c r="FD107" i="23"/>
  <c r="FD102" i="23"/>
  <c r="FD123" i="23"/>
  <c r="FD100" i="23"/>
  <c r="FD128" i="23"/>
  <c r="FD133" i="23"/>
  <c r="FD138" i="23"/>
  <c r="FD109" i="23"/>
  <c r="FD126" i="23"/>
  <c r="FD134" i="23"/>
  <c r="LN189" i="23"/>
  <c r="LN190" i="23"/>
  <c r="LM23" i="18"/>
  <c r="HV108" i="23"/>
  <c r="HV107" i="23"/>
  <c r="HV99" i="23"/>
  <c r="HV130" i="23"/>
  <c r="HV136" i="23"/>
  <c r="HV111" i="23"/>
  <c r="HV128" i="23"/>
  <c r="HV94" i="23"/>
  <c r="HV126" i="23"/>
  <c r="HV124" i="23"/>
  <c r="HV104" i="23"/>
  <c r="HV114" i="23"/>
  <c r="HV96" i="23"/>
  <c r="HV138" i="23"/>
  <c r="HV123" i="23"/>
  <c r="HV109" i="23"/>
  <c r="HV118" i="23"/>
  <c r="HV120" i="23"/>
  <c r="HV135" i="23"/>
  <c r="HV115" i="23"/>
  <c r="HV97" i="23"/>
  <c r="HV103" i="23"/>
  <c r="HV102" i="23"/>
  <c r="HV134" i="23"/>
  <c r="HV122" i="23"/>
  <c r="HV112" i="23"/>
  <c r="HV131" i="23"/>
  <c r="HV125" i="23"/>
  <c r="HV110" i="23"/>
  <c r="HV95" i="23"/>
  <c r="HV119" i="23"/>
  <c r="HV101" i="23"/>
  <c r="HV129" i="23"/>
  <c r="HV117" i="23"/>
  <c r="HV98" i="23"/>
  <c r="HV127" i="23"/>
  <c r="HV132" i="23"/>
  <c r="HV106" i="23"/>
  <c r="HV133" i="23"/>
  <c r="HV121" i="23"/>
  <c r="HV113" i="23"/>
  <c r="HV100" i="23"/>
  <c r="HV105" i="23"/>
  <c r="HV137" i="23"/>
  <c r="MI23" i="18"/>
  <c r="MJ190" i="23"/>
  <c r="MJ189" i="23"/>
  <c r="AL103" i="23"/>
  <c r="AL114" i="23"/>
  <c r="AL129" i="23"/>
  <c r="AL112" i="23"/>
  <c r="AL120" i="23"/>
  <c r="AL138" i="23"/>
  <c r="AL134" i="23"/>
  <c r="AL131" i="23"/>
  <c r="AL135" i="23"/>
  <c r="AL104" i="23"/>
  <c r="AL96" i="23"/>
  <c r="AL105" i="23"/>
  <c r="AL95" i="23"/>
  <c r="AL124" i="23"/>
  <c r="AL101" i="23"/>
  <c r="AL136" i="23"/>
  <c r="AL115" i="23"/>
  <c r="AL130" i="23"/>
  <c r="AL133" i="23"/>
  <c r="AL119" i="23"/>
  <c r="AL122" i="23"/>
  <c r="AL125" i="23"/>
  <c r="AL106" i="23"/>
  <c r="AL118" i="23"/>
  <c r="AL111" i="23"/>
  <c r="AL123" i="23"/>
  <c r="AL121" i="23"/>
  <c r="AL99" i="23"/>
  <c r="AL97" i="23"/>
  <c r="AL127" i="23"/>
  <c r="AL100" i="23"/>
  <c r="AL128" i="23"/>
  <c r="AL108" i="23"/>
  <c r="AL132" i="23"/>
  <c r="AL137" i="23"/>
  <c r="AL102" i="23"/>
  <c r="AL94" i="23"/>
  <c r="AL126" i="23"/>
  <c r="AL109" i="23"/>
  <c r="AL98" i="23"/>
  <c r="AL110" i="23"/>
  <c r="AL113" i="23"/>
  <c r="AL107" i="23"/>
  <c r="AL117" i="23"/>
  <c r="BS136" i="23"/>
  <c r="BS109" i="23"/>
  <c r="BS96" i="23"/>
  <c r="BS120" i="23"/>
  <c r="BS118" i="23"/>
  <c r="BS137" i="23"/>
  <c r="BS125" i="23"/>
  <c r="BS122" i="23"/>
  <c r="BS94" i="23"/>
  <c r="BS111" i="23"/>
  <c r="BS131" i="23"/>
  <c r="BS97" i="23"/>
  <c r="BS124" i="23"/>
  <c r="BS113" i="23"/>
  <c r="BS112" i="23"/>
  <c r="BS117" i="23"/>
  <c r="BS95" i="23"/>
  <c r="BS128" i="23"/>
  <c r="BS126" i="23"/>
  <c r="BS119" i="23"/>
  <c r="BS103" i="23"/>
  <c r="BS134" i="23"/>
  <c r="BS100" i="23"/>
  <c r="BS115" i="23"/>
  <c r="BS101" i="23"/>
  <c r="BS114" i="23"/>
  <c r="BS110" i="23"/>
  <c r="BS133" i="23"/>
  <c r="BS123" i="23"/>
  <c r="BS129" i="23"/>
  <c r="BS121" i="23"/>
  <c r="BS98" i="23"/>
  <c r="BS138" i="23"/>
  <c r="BS102" i="23"/>
  <c r="BS132" i="23"/>
  <c r="BS107" i="23"/>
  <c r="BS127" i="23"/>
  <c r="BS104" i="23"/>
  <c r="BS135" i="23"/>
  <c r="BS99" i="23"/>
  <c r="BS108" i="23"/>
  <c r="BS130" i="23"/>
  <c r="BS106" i="23"/>
  <c r="BS105" i="23"/>
  <c r="NB96" i="23"/>
  <c r="NB94" i="23"/>
  <c r="NB128" i="23"/>
  <c r="NB125" i="23"/>
  <c r="NB100" i="23"/>
  <c r="NB134" i="23"/>
  <c r="NB122" i="23"/>
  <c r="NB131" i="23"/>
  <c r="NB101" i="23"/>
  <c r="NB124" i="23"/>
  <c r="NB97" i="23"/>
  <c r="NB135" i="23"/>
  <c r="NB127" i="23"/>
  <c r="NB102" i="23"/>
  <c r="NB119" i="23"/>
  <c r="NB126" i="23"/>
  <c r="NB137" i="23"/>
  <c r="NB106" i="23"/>
  <c r="NB115" i="23"/>
  <c r="NB118" i="23"/>
  <c r="NB99" i="23"/>
  <c r="NB132" i="23"/>
  <c r="NB107" i="23"/>
  <c r="NB138" i="23"/>
  <c r="NB95" i="23"/>
  <c r="NB109" i="23"/>
  <c r="NB113" i="23"/>
  <c r="NB117" i="23"/>
  <c r="NB121" i="23"/>
  <c r="NB104" i="23"/>
  <c r="NB120" i="23"/>
  <c r="NB110" i="23"/>
  <c r="NB103" i="23"/>
  <c r="NB133" i="23"/>
  <c r="NB112" i="23"/>
  <c r="NB111" i="23"/>
  <c r="NB98" i="23"/>
  <c r="NB105" i="23"/>
  <c r="NB130" i="23"/>
  <c r="NB123" i="23"/>
  <c r="NB136" i="23"/>
  <c r="NB129" i="23"/>
  <c r="NB114" i="23"/>
  <c r="NB108" i="23"/>
  <c r="AY190" i="23"/>
  <c r="AY189" i="23"/>
  <c r="AX23" i="18"/>
  <c r="NT126" i="23"/>
  <c r="NT95" i="23"/>
  <c r="NT131" i="23"/>
  <c r="NT124" i="23"/>
  <c r="NT129" i="23"/>
  <c r="NT98" i="23"/>
  <c r="NT114" i="23"/>
  <c r="NT100" i="23"/>
  <c r="NT111" i="23"/>
  <c r="NT127" i="23"/>
  <c r="NT138" i="23"/>
  <c r="NT104" i="23"/>
  <c r="NT118" i="23"/>
  <c r="NT120" i="23"/>
  <c r="NT107" i="23"/>
  <c r="NT135" i="23"/>
  <c r="NT132" i="23"/>
  <c r="NT103" i="23"/>
  <c r="NT96" i="23"/>
  <c r="NT121" i="23"/>
  <c r="NT119" i="23"/>
  <c r="NT110" i="23"/>
  <c r="NT94" i="23"/>
  <c r="NT123" i="23"/>
  <c r="NT99" i="23"/>
  <c r="NT137" i="23"/>
  <c r="NT109" i="23"/>
  <c r="NT112" i="23"/>
  <c r="NT102" i="23"/>
  <c r="NT136" i="23"/>
  <c r="NT130" i="23"/>
  <c r="NT122" i="23"/>
  <c r="NT97" i="23"/>
  <c r="NT108" i="23"/>
  <c r="NT101" i="23"/>
  <c r="NT134" i="23"/>
  <c r="NT128" i="23"/>
  <c r="NT125" i="23"/>
  <c r="NT113" i="23"/>
  <c r="NT133" i="23"/>
  <c r="NT115" i="23"/>
  <c r="NT106" i="23"/>
  <c r="NT105" i="23"/>
  <c r="NT117" i="23"/>
  <c r="OL23" i="18"/>
  <c r="OM190" i="23"/>
  <c r="OM189" i="23"/>
  <c r="EE101" i="23"/>
  <c r="EE104" i="23"/>
  <c r="EE138" i="23"/>
  <c r="EE134" i="23"/>
  <c r="EE99" i="23"/>
  <c r="EE103" i="23"/>
  <c r="EE100" i="23"/>
  <c r="EE106" i="23"/>
  <c r="EE112" i="23"/>
  <c r="EE95" i="23"/>
  <c r="EE120" i="23"/>
  <c r="EE117" i="23"/>
  <c r="EE121" i="23"/>
  <c r="EE94" i="23"/>
  <c r="EE135" i="23"/>
  <c r="EE102" i="23"/>
  <c r="EE119" i="23"/>
  <c r="EE137" i="23"/>
  <c r="EE109" i="23"/>
  <c r="EE124" i="23"/>
  <c r="EE110" i="23"/>
  <c r="EE105" i="23"/>
  <c r="EE96" i="23"/>
  <c r="EE113" i="23"/>
  <c r="EE126" i="23"/>
  <c r="EE130" i="23"/>
  <c r="EE111" i="23"/>
  <c r="EE122" i="23"/>
  <c r="EE127" i="23"/>
  <c r="EE98" i="23"/>
  <c r="EE108" i="23"/>
  <c r="EE123" i="23"/>
  <c r="EE97" i="23"/>
  <c r="EE128" i="23"/>
  <c r="EE114" i="23"/>
  <c r="EE107" i="23"/>
  <c r="EE125" i="23"/>
  <c r="EE129" i="23"/>
  <c r="EE131" i="23"/>
  <c r="EE115" i="23"/>
  <c r="EE133" i="23"/>
  <c r="EE132" i="23"/>
  <c r="EE118" i="23"/>
  <c r="EE136" i="23"/>
  <c r="DT101" i="23"/>
  <c r="DT96" i="23"/>
  <c r="DT125" i="23"/>
  <c r="DT107" i="23"/>
  <c r="DT108" i="23"/>
  <c r="DT134" i="23"/>
  <c r="DT133" i="23"/>
  <c r="DT129" i="23"/>
  <c r="DT95" i="23"/>
  <c r="DT104" i="23"/>
  <c r="DT97" i="23"/>
  <c r="DT120" i="23"/>
  <c r="DT137" i="23"/>
  <c r="DT102" i="23"/>
  <c r="DT128" i="23"/>
  <c r="DT123" i="23"/>
  <c r="DT103" i="23"/>
  <c r="DT113" i="23"/>
  <c r="DT127" i="23"/>
  <c r="DT111" i="23"/>
  <c r="DT126" i="23"/>
  <c r="DT122" i="23"/>
  <c r="DT119" i="23"/>
  <c r="DT99" i="23"/>
  <c r="DT112" i="23"/>
  <c r="DT110" i="23"/>
  <c r="DT106" i="23"/>
  <c r="DT114" i="23"/>
  <c r="DT124" i="23"/>
  <c r="DT98" i="23"/>
  <c r="DT94" i="23"/>
  <c r="DT135" i="23"/>
  <c r="DT136" i="23"/>
  <c r="DT117" i="23"/>
  <c r="DT100" i="23"/>
  <c r="DT109" i="23"/>
  <c r="DT105" i="23"/>
  <c r="DT138" i="23"/>
  <c r="DT115" i="23"/>
  <c r="DT130" i="23"/>
  <c r="DT132" i="23"/>
  <c r="DT131" i="23"/>
  <c r="DT118" i="23"/>
  <c r="DT121" i="23"/>
  <c r="LG105" i="23"/>
  <c r="LG106" i="23"/>
  <c r="LG117" i="23"/>
  <c r="LG118" i="23"/>
  <c r="LG98" i="23"/>
  <c r="LG99" i="23"/>
  <c r="LG129" i="23"/>
  <c r="LG111" i="23"/>
  <c r="LG109" i="23"/>
  <c r="LG131" i="23"/>
  <c r="LG120" i="23"/>
  <c r="LG115" i="23"/>
  <c r="LG137" i="23"/>
  <c r="LG110" i="23"/>
  <c r="LG132" i="23"/>
  <c r="LG119" i="23"/>
  <c r="LG100" i="23"/>
  <c r="LG130" i="23"/>
  <c r="LG135" i="23"/>
  <c r="LG125" i="23"/>
  <c r="LG103" i="23"/>
  <c r="LG134" i="23"/>
  <c r="LG136" i="23"/>
  <c r="LG96" i="23"/>
  <c r="LG107" i="23"/>
  <c r="LG138" i="23"/>
  <c r="LG94" i="23"/>
  <c r="LG121" i="23"/>
  <c r="LG112" i="23"/>
  <c r="LG113" i="23"/>
  <c r="LG104" i="23"/>
  <c r="LG108" i="23"/>
  <c r="LG123" i="23"/>
  <c r="LG133" i="23"/>
  <c r="LG114" i="23"/>
  <c r="LG101" i="23"/>
  <c r="LG126" i="23"/>
  <c r="LG124" i="23"/>
  <c r="LG127" i="23"/>
  <c r="LG102" i="23"/>
  <c r="LG95" i="23"/>
  <c r="LG97" i="23"/>
  <c r="LG128" i="23"/>
  <c r="LG122" i="23"/>
  <c r="KG189" i="23"/>
  <c r="KG190" i="23"/>
  <c r="KF23" i="18"/>
  <c r="DJ189" i="23"/>
  <c r="DI23" i="18"/>
  <c r="DJ190" i="23"/>
  <c r="OE108" i="23"/>
  <c r="OE135" i="23"/>
  <c r="OE131" i="23"/>
  <c r="OE104" i="23"/>
  <c r="OE114" i="23"/>
  <c r="OE129" i="23"/>
  <c r="OE132" i="23"/>
  <c r="OE110" i="23"/>
  <c r="OE128" i="23"/>
  <c r="OE130" i="23"/>
  <c r="OE120" i="23"/>
  <c r="OE103" i="23"/>
  <c r="OE109" i="23"/>
  <c r="OE107" i="23"/>
  <c r="OE99" i="23"/>
  <c r="OE127" i="23"/>
  <c r="OE100" i="23"/>
  <c r="OE121" i="23"/>
  <c r="OE133" i="23"/>
  <c r="OE94" i="23"/>
  <c r="OE98" i="23"/>
  <c r="OE118" i="23"/>
  <c r="OE112" i="23"/>
  <c r="OE136" i="23"/>
  <c r="OE101" i="23"/>
  <c r="OE102" i="23"/>
  <c r="OE106" i="23"/>
  <c r="OE105" i="23"/>
  <c r="OE134" i="23"/>
  <c r="OE95" i="23"/>
  <c r="OE124" i="23"/>
  <c r="OE137" i="23"/>
  <c r="OE97" i="23"/>
  <c r="OE119" i="23"/>
  <c r="OE138" i="23"/>
  <c r="OE125" i="23"/>
  <c r="OE115" i="23"/>
  <c r="OE126" i="23"/>
  <c r="OE111" i="23"/>
  <c r="OE96" i="23"/>
  <c r="OE123" i="23"/>
  <c r="OE122" i="23"/>
  <c r="OE117" i="23"/>
  <c r="OE113" i="23"/>
  <c r="GC23" i="18"/>
  <c r="GD190" i="23"/>
  <c r="GD189" i="23"/>
  <c r="DL121" i="23"/>
  <c r="DL134" i="23"/>
  <c r="DL126" i="23"/>
  <c r="DL105" i="23"/>
  <c r="DL107" i="23"/>
  <c r="DL130" i="23"/>
  <c r="DL133" i="23"/>
  <c r="DL96" i="23"/>
  <c r="DL135" i="23"/>
  <c r="DL112" i="23"/>
  <c r="DL122" i="23"/>
  <c r="DL109" i="23"/>
  <c r="DL120" i="23"/>
  <c r="DL97" i="23"/>
  <c r="DL106" i="23"/>
  <c r="DL128" i="23"/>
  <c r="DL131" i="23"/>
  <c r="DL101" i="23"/>
  <c r="DL129" i="23"/>
  <c r="DL102" i="23"/>
  <c r="DL125" i="23"/>
  <c r="DL110" i="23"/>
  <c r="DL98" i="23"/>
  <c r="DL114" i="23"/>
  <c r="DL132" i="23"/>
  <c r="DL119" i="23"/>
  <c r="DL113" i="23"/>
  <c r="DL136" i="23"/>
  <c r="DL123" i="23"/>
  <c r="DL100" i="23"/>
  <c r="DL111" i="23"/>
  <c r="DL108" i="23"/>
  <c r="DL94" i="23"/>
  <c r="DL127" i="23"/>
  <c r="DL115" i="23"/>
  <c r="DL117" i="23"/>
  <c r="DL104" i="23"/>
  <c r="DL138" i="23"/>
  <c r="DL118" i="23"/>
  <c r="DL103" i="23"/>
  <c r="DL137" i="23"/>
  <c r="DL124" i="23"/>
  <c r="DL99" i="23"/>
  <c r="DL95" i="23"/>
  <c r="BM23" i="18"/>
  <c r="BN189" i="23"/>
  <c r="BN190" i="23"/>
  <c r="LY189" i="23"/>
  <c r="LX23" i="18"/>
  <c r="LY190" i="23"/>
  <c r="LJ190" i="23"/>
  <c r="LI23" i="18"/>
  <c r="LJ189" i="23"/>
  <c r="KV138" i="23"/>
  <c r="KV112" i="23"/>
  <c r="KV104" i="23"/>
  <c r="KV96" i="23"/>
  <c r="KV101" i="23"/>
  <c r="KV103" i="23"/>
  <c r="KV98" i="23"/>
  <c r="KV118" i="23"/>
  <c r="KV120" i="23"/>
  <c r="KV111" i="23"/>
  <c r="KV133" i="23"/>
  <c r="KV113" i="23"/>
  <c r="KV99" i="23"/>
  <c r="KV127" i="23"/>
  <c r="KV119" i="23"/>
  <c r="KV105" i="23"/>
  <c r="KV94" i="23"/>
  <c r="KV132" i="23"/>
  <c r="KV125" i="23"/>
  <c r="KV117" i="23"/>
  <c r="KV129" i="23"/>
  <c r="KV107" i="23"/>
  <c r="KV110" i="23"/>
  <c r="KV121" i="23"/>
  <c r="KV131" i="23"/>
  <c r="KV100" i="23"/>
  <c r="KV126" i="23"/>
  <c r="KV136" i="23"/>
  <c r="KV109" i="23"/>
  <c r="KV122" i="23"/>
  <c r="KV95" i="23"/>
  <c r="KV130" i="23"/>
  <c r="KV134" i="23"/>
  <c r="KV115" i="23"/>
  <c r="KV137" i="23"/>
  <c r="KV135" i="23"/>
  <c r="KV124" i="23"/>
  <c r="KV114" i="23"/>
  <c r="KV123" i="23"/>
  <c r="KV108" i="23"/>
  <c r="KV102" i="23"/>
  <c r="KV128" i="23"/>
  <c r="KV97" i="23"/>
  <c r="KV106" i="23"/>
  <c r="KI23" i="18"/>
  <c r="KJ189" i="23"/>
  <c r="KJ190" i="23"/>
  <c r="LO190" i="23"/>
  <c r="LO189" i="23"/>
  <c r="LN23" i="18"/>
  <c r="IW189" i="23"/>
  <c r="IW190" i="23"/>
  <c r="IV23" i="18"/>
  <c r="AN189" i="23"/>
  <c r="AN190" i="23"/>
  <c r="AM23" i="18"/>
  <c r="JV189" i="23"/>
  <c r="JU23" i="18"/>
  <c r="JV190" i="23"/>
  <c r="FQ190" i="23"/>
  <c r="FQ189" i="23"/>
  <c r="FP23" i="18"/>
  <c r="DB136" i="23"/>
  <c r="DB95" i="23"/>
  <c r="DB114" i="23"/>
  <c r="DB97" i="23"/>
  <c r="DB94" i="23"/>
  <c r="DB118" i="23"/>
  <c r="DB99" i="23"/>
  <c r="DB96" i="23"/>
  <c r="DB102" i="23"/>
  <c r="DB112" i="23"/>
  <c r="DB111" i="23"/>
  <c r="DB110" i="23"/>
  <c r="DB133" i="23"/>
  <c r="DB129" i="23"/>
  <c r="DB106" i="23"/>
  <c r="DB105" i="23"/>
  <c r="DB121" i="23"/>
  <c r="DB134" i="23"/>
  <c r="DB135" i="23"/>
  <c r="DB104" i="23"/>
  <c r="DB124" i="23"/>
  <c r="DB100" i="23"/>
  <c r="DB115" i="23"/>
  <c r="DB123" i="23"/>
  <c r="DB132" i="23"/>
  <c r="DB130" i="23"/>
  <c r="DB128" i="23"/>
  <c r="DB101" i="23"/>
  <c r="DB126" i="23"/>
  <c r="DB127" i="23"/>
  <c r="DB107" i="23"/>
  <c r="DB113" i="23"/>
  <c r="DB98" i="23"/>
  <c r="DB103" i="23"/>
  <c r="DB138" i="23"/>
  <c r="DB137" i="23"/>
  <c r="DB125" i="23"/>
  <c r="DB109" i="23"/>
  <c r="DB119" i="23"/>
  <c r="DB120" i="23"/>
  <c r="DB108" i="23"/>
  <c r="DB131" i="23"/>
  <c r="DB117" i="23"/>
  <c r="DB122" i="23"/>
  <c r="MQ112" i="23"/>
  <c r="MQ95" i="23"/>
  <c r="MQ104" i="23"/>
  <c r="MQ120" i="23"/>
  <c r="MQ115" i="23"/>
  <c r="MQ127" i="23"/>
  <c r="MQ111" i="23"/>
  <c r="MQ138" i="23"/>
  <c r="MQ136" i="23"/>
  <c r="MQ118" i="23"/>
  <c r="MQ107" i="23"/>
  <c r="MQ99" i="23"/>
  <c r="MQ128" i="23"/>
  <c r="MQ131" i="23"/>
  <c r="MQ109" i="23"/>
  <c r="MQ132" i="23"/>
  <c r="MQ130" i="23"/>
  <c r="MQ106" i="23"/>
  <c r="MQ98" i="23"/>
  <c r="MQ117" i="23"/>
  <c r="MQ100" i="23"/>
  <c r="MQ101" i="23"/>
  <c r="MQ103" i="23"/>
  <c r="MQ121" i="23"/>
  <c r="MQ137" i="23"/>
  <c r="MQ114" i="23"/>
  <c r="MQ122" i="23"/>
  <c r="MQ125" i="23"/>
  <c r="MQ94" i="23"/>
  <c r="MQ102" i="23"/>
  <c r="MQ123" i="23"/>
  <c r="MQ119" i="23"/>
  <c r="MQ110" i="23"/>
  <c r="MQ108" i="23"/>
  <c r="MQ135" i="23"/>
  <c r="MQ129" i="23"/>
  <c r="MQ124" i="23"/>
  <c r="MQ126" i="23"/>
  <c r="MQ113" i="23"/>
  <c r="MQ134" i="23"/>
  <c r="MQ96" i="23"/>
  <c r="MQ133" i="23"/>
  <c r="MQ105" i="23"/>
  <c r="MQ97" i="23"/>
  <c r="CS189" i="23"/>
  <c r="CR23" i="18"/>
  <c r="CS190" i="23"/>
  <c r="IB189" i="23"/>
  <c r="IA23" i="18"/>
  <c r="IB190" i="23"/>
  <c r="CG101" i="23"/>
  <c r="CG100" i="23"/>
  <c r="CG113" i="23"/>
  <c r="CG103" i="23"/>
  <c r="CG136" i="23"/>
  <c r="CG102" i="23"/>
  <c r="CG111" i="23"/>
  <c r="CG127" i="23"/>
  <c r="CG94" i="23"/>
  <c r="CG104" i="23"/>
  <c r="CG123" i="23"/>
  <c r="CG122" i="23"/>
  <c r="CG118" i="23"/>
  <c r="CG106" i="23"/>
  <c r="CG125" i="23"/>
  <c r="CG120" i="23"/>
  <c r="CG95" i="23"/>
  <c r="CG108" i="23"/>
  <c r="CG128" i="23"/>
  <c r="CG130" i="23"/>
  <c r="CG105" i="23"/>
  <c r="CG134" i="23"/>
  <c r="CG129" i="23"/>
  <c r="CG109" i="23"/>
  <c r="CG131" i="23"/>
  <c r="CG133" i="23"/>
  <c r="CG137" i="23"/>
  <c r="CG99" i="23"/>
  <c r="CG110" i="23"/>
  <c r="CG121" i="23"/>
  <c r="CG126" i="23"/>
  <c r="CG97" i="23"/>
  <c r="CG132" i="23"/>
  <c r="CG117" i="23"/>
  <c r="CG119" i="23"/>
  <c r="CG98" i="23"/>
  <c r="CG96" i="23"/>
  <c r="CG135" i="23"/>
  <c r="CG114" i="23"/>
  <c r="CG138" i="23"/>
  <c r="CG115" i="23"/>
  <c r="CG124" i="23"/>
  <c r="CG112" i="23"/>
  <c r="CG107" i="23"/>
  <c r="EZ98" i="23"/>
  <c r="EZ95" i="23"/>
  <c r="EZ109" i="23"/>
  <c r="EZ105" i="23"/>
  <c r="EZ102" i="23"/>
  <c r="EZ132" i="23"/>
  <c r="EZ125" i="23"/>
  <c r="EZ120" i="23"/>
  <c r="EZ118" i="23"/>
  <c r="EZ117" i="23"/>
  <c r="EZ121" i="23"/>
  <c r="EZ115" i="23"/>
  <c r="EZ133" i="23"/>
  <c r="EZ126" i="23"/>
  <c r="EZ97" i="23"/>
  <c r="EZ131" i="23"/>
  <c r="EZ127" i="23"/>
  <c r="EZ100" i="23"/>
  <c r="EZ106" i="23"/>
  <c r="EZ108" i="23"/>
  <c r="EZ113" i="23"/>
  <c r="EZ135" i="23"/>
  <c r="EZ101" i="23"/>
  <c r="EZ114" i="23"/>
  <c r="EZ104" i="23"/>
  <c r="EZ94" i="23"/>
  <c r="EZ99" i="23"/>
  <c r="EZ137" i="23"/>
  <c r="EZ103" i="23"/>
  <c r="EZ123" i="23"/>
  <c r="EZ111" i="23"/>
  <c r="EZ138" i="23"/>
  <c r="EZ107" i="23"/>
  <c r="EZ96" i="23"/>
  <c r="EZ110" i="23"/>
  <c r="EZ130" i="23"/>
  <c r="EZ122" i="23"/>
  <c r="EZ134" i="23"/>
  <c r="EZ128" i="23"/>
  <c r="EZ112" i="23"/>
  <c r="EZ124" i="23"/>
  <c r="EZ119" i="23"/>
  <c r="EZ136" i="23"/>
  <c r="EZ129" i="23"/>
  <c r="NW105" i="23"/>
  <c r="NW107" i="23"/>
  <c r="NW109" i="23"/>
  <c r="NW129" i="23"/>
  <c r="NW112" i="23"/>
  <c r="NW132" i="23"/>
  <c r="NW127" i="23"/>
  <c r="NW118" i="23"/>
  <c r="NW97" i="23"/>
  <c r="NW102" i="23"/>
  <c r="NW99" i="23"/>
  <c r="NW126" i="23"/>
  <c r="NW111" i="23"/>
  <c r="NW95" i="23"/>
  <c r="NW117" i="23"/>
  <c r="NW103" i="23"/>
  <c r="NW133" i="23"/>
  <c r="NW100" i="23"/>
  <c r="NW125" i="23"/>
  <c r="NW110" i="23"/>
  <c r="NW115" i="23"/>
  <c r="NW121" i="23"/>
  <c r="NW134" i="23"/>
  <c r="NW123" i="23"/>
  <c r="NW136" i="23"/>
  <c r="NW130" i="23"/>
  <c r="NW114" i="23"/>
  <c r="NW135" i="23"/>
  <c r="NW119" i="23"/>
  <c r="NW98" i="23"/>
  <c r="NW104" i="23"/>
  <c r="NW101" i="23"/>
  <c r="NW122" i="23"/>
  <c r="NW94" i="23"/>
  <c r="NW131" i="23"/>
  <c r="NW120" i="23"/>
  <c r="NW124" i="23"/>
  <c r="NW108" i="23"/>
  <c r="NW113" i="23"/>
  <c r="NW128" i="23"/>
  <c r="NW96" i="23"/>
  <c r="NW106" i="23"/>
  <c r="NW137" i="23"/>
  <c r="NW138" i="23"/>
  <c r="MW190" i="23"/>
  <c r="MW189" i="23"/>
  <c r="MV23" i="18"/>
  <c r="OD131" i="23"/>
  <c r="OD103" i="23"/>
  <c r="OD126" i="23"/>
  <c r="OD123" i="23"/>
  <c r="OD121" i="23"/>
  <c r="OD119" i="23"/>
  <c r="OD102" i="23"/>
  <c r="OD124" i="23"/>
  <c r="OD96" i="23"/>
  <c r="OD128" i="23"/>
  <c r="OD111" i="23"/>
  <c r="OD135" i="23"/>
  <c r="OD110" i="23"/>
  <c r="OD112" i="23"/>
  <c r="OD125" i="23"/>
  <c r="OD129" i="23"/>
  <c r="OD136" i="23"/>
  <c r="OD113" i="23"/>
  <c r="OD94" i="23"/>
  <c r="OD114" i="23"/>
  <c r="OD138" i="23"/>
  <c r="OD115" i="23"/>
  <c r="OD106" i="23"/>
  <c r="OD133" i="23"/>
  <c r="OD101" i="23"/>
  <c r="OD134" i="23"/>
  <c r="OD104" i="23"/>
  <c r="OD100" i="23"/>
  <c r="OD107" i="23"/>
  <c r="OD132" i="23"/>
  <c r="OD130" i="23"/>
  <c r="OD95" i="23"/>
  <c r="OD97" i="23"/>
  <c r="OD109" i="23"/>
  <c r="OD117" i="23"/>
  <c r="OD120" i="23"/>
  <c r="OD122" i="23"/>
  <c r="OD99" i="23"/>
  <c r="OD127" i="23"/>
  <c r="OD118" i="23"/>
  <c r="OD108" i="23"/>
  <c r="OD105" i="23"/>
  <c r="OD137" i="23"/>
  <c r="OD98" i="23"/>
  <c r="AM130" i="23"/>
  <c r="AM104" i="23"/>
  <c r="AM123" i="23"/>
  <c r="AM112" i="23"/>
  <c r="AM121" i="23"/>
  <c r="AM117" i="23"/>
  <c r="AM113" i="23"/>
  <c r="AM108" i="23"/>
  <c r="AM102" i="23"/>
  <c r="AM109" i="23"/>
  <c r="AM103" i="23"/>
  <c r="AM124" i="23"/>
  <c r="AM111" i="23"/>
  <c r="AM132" i="23"/>
  <c r="AM131" i="23"/>
  <c r="AM114" i="23"/>
  <c r="AM138" i="23"/>
  <c r="AM106" i="23"/>
  <c r="AM100" i="23"/>
  <c r="AM98" i="23"/>
  <c r="AM128" i="23"/>
  <c r="AM96" i="23"/>
  <c r="AM133" i="23"/>
  <c r="AM125" i="23"/>
  <c r="AM129" i="23"/>
  <c r="AM105" i="23"/>
  <c r="AM135" i="23"/>
  <c r="AM127" i="23"/>
  <c r="AM137" i="23"/>
  <c r="AM99" i="23"/>
  <c r="AM122" i="23"/>
  <c r="AM97" i="23"/>
  <c r="AM101" i="23"/>
  <c r="AM134" i="23"/>
  <c r="AM126" i="23"/>
  <c r="AM95" i="23"/>
  <c r="AM107" i="23"/>
  <c r="AM136" i="23"/>
  <c r="AM120" i="23"/>
  <c r="AM110" i="23"/>
  <c r="AM94" i="23"/>
  <c r="AM118" i="23"/>
  <c r="AM115" i="23"/>
  <c r="AM119" i="23"/>
  <c r="MY23" i="18"/>
  <c r="MZ189" i="23"/>
  <c r="MZ190" i="23"/>
  <c r="MA190" i="23"/>
  <c r="MA189" i="23"/>
  <c r="LZ23" i="18"/>
  <c r="IF119" i="23"/>
  <c r="IF103" i="23"/>
  <c r="IF97" i="23"/>
  <c r="IF124" i="23"/>
  <c r="IF121" i="23"/>
  <c r="IF105" i="23"/>
  <c r="IF110" i="23"/>
  <c r="IF113" i="23"/>
  <c r="IF107" i="23"/>
  <c r="IF106" i="23"/>
  <c r="IF112" i="23"/>
  <c r="IF134" i="23"/>
  <c r="IF111" i="23"/>
  <c r="IF109" i="23"/>
  <c r="IF102" i="23"/>
  <c r="IF127" i="23"/>
  <c r="IF129" i="23"/>
  <c r="IF132" i="23"/>
  <c r="IF137" i="23"/>
  <c r="IF118" i="23"/>
  <c r="IF122" i="23"/>
  <c r="IF115" i="23"/>
  <c r="IF114" i="23"/>
  <c r="IF131" i="23"/>
  <c r="IF125" i="23"/>
  <c r="IF98" i="23"/>
  <c r="IF96" i="23"/>
  <c r="IF101" i="23"/>
  <c r="IF126" i="23"/>
  <c r="IF123" i="23"/>
  <c r="IF130" i="23"/>
  <c r="IF99" i="23"/>
  <c r="IF136" i="23"/>
  <c r="IF138" i="23"/>
  <c r="IF117" i="23"/>
  <c r="IF133" i="23"/>
  <c r="IF108" i="23"/>
  <c r="IF100" i="23"/>
  <c r="IF135" i="23"/>
  <c r="IF128" i="23"/>
  <c r="IF120" i="23"/>
  <c r="IF104" i="23"/>
  <c r="IF94" i="23"/>
  <c r="IF95" i="23"/>
  <c r="HP138" i="23"/>
  <c r="HP126" i="23"/>
  <c r="HP111" i="23"/>
  <c r="HP118" i="23"/>
  <c r="HP122" i="23"/>
  <c r="HP119" i="23"/>
  <c r="HP135" i="23"/>
  <c r="HP104" i="23"/>
  <c r="HP117" i="23"/>
  <c r="HP97" i="23"/>
  <c r="HP106" i="23"/>
  <c r="HP121" i="23"/>
  <c r="HP123" i="23"/>
  <c r="HP127" i="23"/>
  <c r="HP134" i="23"/>
  <c r="HP98" i="23"/>
  <c r="HP105" i="23"/>
  <c r="HP115" i="23"/>
  <c r="HP107" i="23"/>
  <c r="HP110" i="23"/>
  <c r="HP113" i="23"/>
  <c r="HP101" i="23"/>
  <c r="HP130" i="23"/>
  <c r="HP102" i="23"/>
  <c r="HP120" i="23"/>
  <c r="HP131" i="23"/>
  <c r="HP132" i="23"/>
  <c r="HP108" i="23"/>
  <c r="HP94" i="23"/>
  <c r="HP103" i="23"/>
  <c r="HP125" i="23"/>
  <c r="HP136" i="23"/>
  <c r="HP129" i="23"/>
  <c r="HP96" i="23"/>
  <c r="HP133" i="23"/>
  <c r="HP124" i="23"/>
  <c r="HP99" i="23"/>
  <c r="HP114" i="23"/>
  <c r="HP112" i="23"/>
  <c r="HP109" i="23"/>
  <c r="HP137" i="23"/>
  <c r="HP100" i="23"/>
  <c r="HP95" i="23"/>
  <c r="HP128" i="23"/>
  <c r="BG135" i="23"/>
  <c r="BG126" i="23"/>
  <c r="BG121" i="23"/>
  <c r="BG137" i="23"/>
  <c r="BG136" i="23"/>
  <c r="BG115" i="23"/>
  <c r="BG104" i="23"/>
  <c r="BG125" i="23"/>
  <c r="BG111" i="23"/>
  <c r="BG129" i="23"/>
  <c r="BG102" i="23"/>
  <c r="BG101" i="23"/>
  <c r="BG114" i="23"/>
  <c r="BG97" i="23"/>
  <c r="BG123" i="23"/>
  <c r="BG134" i="23"/>
  <c r="BG103" i="23"/>
  <c r="BG118" i="23"/>
  <c r="BG127" i="23"/>
  <c r="BG100" i="23"/>
  <c r="BG117" i="23"/>
  <c r="BG98" i="23"/>
  <c r="BG138" i="23"/>
  <c r="BG132" i="23"/>
  <c r="BG110" i="23"/>
  <c r="BG120" i="23"/>
  <c r="BG130" i="23"/>
  <c r="BG119" i="23"/>
  <c r="BG133" i="23"/>
  <c r="BG106" i="23"/>
  <c r="BG107" i="23"/>
  <c r="BG113" i="23"/>
  <c r="BG109" i="23"/>
  <c r="BG96" i="23"/>
  <c r="BG124" i="23"/>
  <c r="BG122" i="23"/>
  <c r="BG112" i="23"/>
  <c r="BG105" i="23"/>
  <c r="BG94" i="23"/>
  <c r="BG131" i="23"/>
  <c r="BG95" i="23"/>
  <c r="BG99" i="23"/>
  <c r="BG108" i="23"/>
  <c r="BG128" i="23"/>
  <c r="BH189" i="23"/>
  <c r="BH190" i="23"/>
  <c r="BG23" i="18"/>
  <c r="AT190" i="23"/>
  <c r="AT189" i="23"/>
  <c r="AS23" i="18"/>
  <c r="MX95" i="23"/>
  <c r="MX127" i="23"/>
  <c r="MX105" i="23"/>
  <c r="MX106" i="23"/>
  <c r="MX133" i="23"/>
  <c r="MX121" i="23"/>
  <c r="MX100" i="23"/>
  <c r="MX114" i="23"/>
  <c r="MX119" i="23"/>
  <c r="MX110" i="23"/>
  <c r="MX137" i="23"/>
  <c r="MX96" i="23"/>
  <c r="MX136" i="23"/>
  <c r="MX103" i="23"/>
  <c r="MX123" i="23"/>
  <c r="MX124" i="23"/>
  <c r="MX126" i="23"/>
  <c r="MX108" i="23"/>
  <c r="MX109" i="23"/>
  <c r="MX97" i="23"/>
  <c r="MX101" i="23"/>
  <c r="MX128" i="23"/>
  <c r="MX99" i="23"/>
  <c r="MX107" i="23"/>
  <c r="MX94" i="23"/>
  <c r="MX135" i="23"/>
  <c r="MX104" i="23"/>
  <c r="MX138" i="23"/>
  <c r="MX131" i="23"/>
  <c r="MX132" i="23"/>
  <c r="MX125" i="23"/>
  <c r="MX102" i="23"/>
  <c r="MX113" i="23"/>
  <c r="MX98" i="23"/>
  <c r="MX129" i="23"/>
  <c r="MX122" i="23"/>
  <c r="MX112" i="23"/>
  <c r="MX120" i="23"/>
  <c r="MX117" i="23"/>
  <c r="MX130" i="23"/>
  <c r="MX111" i="23"/>
  <c r="MX115" i="23"/>
  <c r="MX118" i="23"/>
  <c r="MX134" i="23"/>
  <c r="DC101" i="23"/>
  <c r="DC103" i="23"/>
  <c r="DC111" i="23"/>
  <c r="DC129" i="23"/>
  <c r="DC94" i="23"/>
  <c r="DC115" i="23"/>
  <c r="DC128" i="23"/>
  <c r="DC121" i="23"/>
  <c r="DC120" i="23"/>
  <c r="DC125" i="23"/>
  <c r="DC132" i="23"/>
  <c r="DC96" i="23"/>
  <c r="DC114" i="23"/>
  <c r="DC134" i="23"/>
  <c r="DC109" i="23"/>
  <c r="DC105" i="23"/>
  <c r="DC135" i="23"/>
  <c r="DC112" i="23"/>
  <c r="DC119" i="23"/>
  <c r="DC126" i="23"/>
  <c r="DC131" i="23"/>
  <c r="DC113" i="23"/>
  <c r="DC97" i="23"/>
  <c r="DC98" i="23"/>
  <c r="DC138" i="23"/>
  <c r="DC110" i="23"/>
  <c r="DC108" i="23"/>
  <c r="DC100" i="23"/>
  <c r="DC99" i="23"/>
  <c r="DC117" i="23"/>
  <c r="DC124" i="23"/>
  <c r="DC102" i="23"/>
  <c r="DC130" i="23"/>
  <c r="DC133" i="23"/>
  <c r="DC95" i="23"/>
  <c r="DC136" i="23"/>
  <c r="DC127" i="23"/>
  <c r="DC104" i="23"/>
  <c r="DC122" i="23"/>
  <c r="DC107" i="23"/>
  <c r="DC137" i="23"/>
  <c r="DC123" i="23"/>
  <c r="DC118" i="23"/>
  <c r="DC106" i="23"/>
  <c r="MU23" i="18"/>
  <c r="MV189" i="23"/>
  <c r="MV190" i="23"/>
  <c r="OG23" i="18"/>
  <c r="OH190" i="23"/>
  <c r="OH189" i="23"/>
  <c r="LJ127" i="23"/>
  <c r="LJ137" i="23"/>
  <c r="LJ97" i="23"/>
  <c r="LJ135" i="23"/>
  <c r="LJ103" i="23"/>
  <c r="LJ108" i="23"/>
  <c r="LJ105" i="23"/>
  <c r="LJ129" i="23"/>
  <c r="LJ117" i="23"/>
  <c r="LJ111" i="23"/>
  <c r="LJ123" i="23"/>
  <c r="LJ134" i="23"/>
  <c r="LJ99" i="23"/>
  <c r="LJ131" i="23"/>
  <c r="LJ114" i="23"/>
  <c r="LJ130" i="23"/>
  <c r="LJ121" i="23"/>
  <c r="LJ113" i="23"/>
  <c r="LJ101" i="23"/>
  <c r="LJ119" i="23"/>
  <c r="LJ98" i="23"/>
  <c r="LJ110" i="23"/>
  <c r="LJ100" i="23"/>
  <c r="LJ124" i="23"/>
  <c r="LJ125" i="23"/>
  <c r="LJ104" i="23"/>
  <c r="LJ138" i="23"/>
  <c r="LJ136" i="23"/>
  <c r="LJ120" i="23"/>
  <c r="LJ118" i="23"/>
  <c r="LJ94" i="23"/>
  <c r="LJ112" i="23"/>
  <c r="LJ126" i="23"/>
  <c r="LJ132" i="23"/>
  <c r="LJ115" i="23"/>
  <c r="LJ96" i="23"/>
  <c r="LJ107" i="23"/>
  <c r="LJ95" i="23"/>
  <c r="LJ133" i="23"/>
  <c r="LJ102" i="23"/>
  <c r="LJ109" i="23"/>
  <c r="LJ106" i="23"/>
  <c r="LJ122" i="23"/>
  <c r="LJ128" i="23"/>
  <c r="NG189" i="23"/>
  <c r="NG190" i="23"/>
  <c r="NF23" i="18"/>
  <c r="OC136" i="23"/>
  <c r="OC103" i="23"/>
  <c r="OC135" i="23"/>
  <c r="OC137" i="23"/>
  <c r="OC117" i="23"/>
  <c r="OC100" i="23"/>
  <c r="OC109" i="23"/>
  <c r="OC97" i="23"/>
  <c r="OC131" i="23"/>
  <c r="OC125" i="23"/>
  <c r="OC104" i="23"/>
  <c r="OC138" i="23"/>
  <c r="OC132" i="23"/>
  <c r="OC129" i="23"/>
  <c r="OC127" i="23"/>
  <c r="OC108" i="23"/>
  <c r="OC124" i="23"/>
  <c r="OC130" i="23"/>
  <c r="OC113" i="23"/>
  <c r="OC128" i="23"/>
  <c r="OC119" i="23"/>
  <c r="OC118" i="23"/>
  <c r="OC126" i="23"/>
  <c r="OC107" i="23"/>
  <c r="OC120" i="23"/>
  <c r="OC121" i="23"/>
  <c r="OC134" i="23"/>
  <c r="OC96" i="23"/>
  <c r="OC99" i="23"/>
  <c r="OC112" i="23"/>
  <c r="OC101" i="23"/>
  <c r="OC98" i="23"/>
  <c r="OC110" i="23"/>
  <c r="OC106" i="23"/>
  <c r="OC105" i="23"/>
  <c r="OC111" i="23"/>
  <c r="OC95" i="23"/>
  <c r="OC94" i="23"/>
  <c r="OC115" i="23"/>
  <c r="OC114" i="23"/>
  <c r="OC102" i="23"/>
  <c r="OC122" i="23"/>
  <c r="OC123" i="23"/>
  <c r="OC133" i="23"/>
  <c r="EE190" i="23"/>
  <c r="EE189" i="23"/>
  <c r="ED23" i="18"/>
  <c r="NS137" i="23"/>
  <c r="NS102" i="23"/>
  <c r="NS106" i="23"/>
  <c r="NS100" i="23"/>
  <c r="NS109" i="23"/>
  <c r="NS130" i="23"/>
  <c r="NS135" i="23"/>
  <c r="NS136" i="23"/>
  <c r="NS97" i="23"/>
  <c r="NS132" i="23"/>
  <c r="NS121" i="23"/>
  <c r="NS138" i="23"/>
  <c r="NS107" i="23"/>
  <c r="NS127" i="23"/>
  <c r="NS110" i="23"/>
  <c r="NS112" i="23"/>
  <c r="NS126" i="23"/>
  <c r="NS113" i="23"/>
  <c r="NS122" i="23"/>
  <c r="NS105" i="23"/>
  <c r="NS129" i="23"/>
  <c r="NS111" i="23"/>
  <c r="NS125" i="23"/>
  <c r="NS128" i="23"/>
  <c r="NS98" i="23"/>
  <c r="NS124" i="23"/>
  <c r="NS120" i="23"/>
  <c r="NS115" i="23"/>
  <c r="NS134" i="23"/>
  <c r="NS123" i="23"/>
  <c r="NS104" i="23"/>
  <c r="NS117" i="23"/>
  <c r="NS118" i="23"/>
  <c r="NS108" i="23"/>
  <c r="NS103" i="23"/>
  <c r="NS94" i="23"/>
  <c r="NS95" i="23"/>
  <c r="NS119" i="23"/>
  <c r="NS96" i="23"/>
  <c r="NS99" i="23"/>
  <c r="NS133" i="23"/>
  <c r="NS101" i="23"/>
  <c r="NS114" i="23"/>
  <c r="NS131" i="23"/>
  <c r="AT126" i="23"/>
  <c r="AT123" i="23"/>
  <c r="AT124" i="23"/>
  <c r="AT101" i="23"/>
  <c r="AT112" i="23"/>
  <c r="AT96" i="23"/>
  <c r="AT133" i="23"/>
  <c r="AT118" i="23"/>
  <c r="AT111" i="23"/>
  <c r="AT106" i="23"/>
  <c r="AT119" i="23"/>
  <c r="AT103" i="23"/>
  <c r="AT120" i="23"/>
  <c r="AT122" i="23"/>
  <c r="AT97" i="23"/>
  <c r="AT114" i="23"/>
  <c r="AT100" i="23"/>
  <c r="AT121" i="23"/>
  <c r="AT110" i="23"/>
  <c r="AT109" i="23"/>
  <c r="AT102" i="23"/>
  <c r="AT108" i="23"/>
  <c r="AT134" i="23"/>
  <c r="AT99" i="23"/>
  <c r="AT115" i="23"/>
  <c r="AT95" i="23"/>
  <c r="AT127" i="23"/>
  <c r="AT136" i="23"/>
  <c r="AT94" i="23"/>
  <c r="AT137" i="23"/>
  <c r="AT128" i="23"/>
  <c r="AT135" i="23"/>
  <c r="AT113" i="23"/>
  <c r="AT98" i="23"/>
  <c r="AT138" i="23"/>
  <c r="AT129" i="23"/>
  <c r="AT125" i="23"/>
  <c r="AT107" i="23"/>
  <c r="AT132" i="23"/>
  <c r="AT117" i="23"/>
  <c r="AT104" i="23"/>
  <c r="AT130" i="23"/>
  <c r="AT131" i="23"/>
  <c r="AT105" i="23"/>
  <c r="LL23" i="18"/>
  <c r="LM189" i="23"/>
  <c r="LM190" i="23"/>
  <c r="EW101" i="23"/>
  <c r="EW110" i="23"/>
  <c r="EW96" i="23"/>
  <c r="EW127" i="23"/>
  <c r="EW105" i="23"/>
  <c r="EW137" i="23"/>
  <c r="EW135" i="23"/>
  <c r="EW129" i="23"/>
  <c r="EW102" i="23"/>
  <c r="EW97" i="23"/>
  <c r="EW131" i="23"/>
  <c r="EW112" i="23"/>
  <c r="EW120" i="23"/>
  <c r="EW100" i="23"/>
  <c r="EW108" i="23"/>
  <c r="EW130" i="23"/>
  <c r="EW109" i="23"/>
  <c r="EW117" i="23"/>
  <c r="EW107" i="23"/>
  <c r="EW103" i="23"/>
  <c r="EW98" i="23"/>
  <c r="EW122" i="23"/>
  <c r="EW121" i="23"/>
  <c r="EW133" i="23"/>
  <c r="EW132" i="23"/>
  <c r="EW118" i="23"/>
  <c r="EW104" i="23"/>
  <c r="EW124" i="23"/>
  <c r="EW99" i="23"/>
  <c r="EW111" i="23"/>
  <c r="EW138" i="23"/>
  <c r="EW123" i="23"/>
  <c r="EW95" i="23"/>
  <c r="EW119" i="23"/>
  <c r="EW128" i="23"/>
  <c r="EW115" i="23"/>
  <c r="EW125" i="23"/>
  <c r="EW136" i="23"/>
  <c r="EW113" i="23"/>
  <c r="EW106" i="23"/>
  <c r="EW114" i="23"/>
  <c r="EW126" i="23"/>
  <c r="EW94" i="23"/>
  <c r="EW134" i="23"/>
  <c r="KC23" i="18"/>
  <c r="KD189" i="23"/>
  <c r="KD190" i="23"/>
  <c r="AJ114" i="23"/>
  <c r="AJ98" i="23"/>
  <c r="AJ121" i="23"/>
  <c r="AJ120" i="23"/>
  <c r="AJ102" i="23"/>
  <c r="AJ129" i="23"/>
  <c r="AJ94" i="23"/>
  <c r="AJ123" i="23"/>
  <c r="AJ95" i="23"/>
  <c r="AJ132" i="23"/>
  <c r="AJ125" i="23"/>
  <c r="AJ133" i="23"/>
  <c r="AJ135" i="23"/>
  <c r="AJ124" i="23"/>
  <c r="AJ105" i="23"/>
  <c r="AJ97" i="23"/>
  <c r="AJ108" i="23"/>
  <c r="AJ118" i="23"/>
  <c r="AJ117" i="23"/>
  <c r="AJ134" i="23"/>
  <c r="AJ126" i="23"/>
  <c r="AJ100" i="23"/>
  <c r="AJ107" i="23"/>
  <c r="AJ101" i="23"/>
  <c r="AJ115" i="23"/>
  <c r="AJ109" i="23"/>
  <c r="AJ131" i="23"/>
  <c r="AJ110" i="23"/>
  <c r="AJ99" i="23"/>
  <c r="AJ112" i="23"/>
  <c r="AJ96" i="23"/>
  <c r="AJ106" i="23"/>
  <c r="AJ119" i="23"/>
  <c r="AJ113" i="23"/>
  <c r="AJ104" i="23"/>
  <c r="AJ122" i="23"/>
  <c r="AJ128" i="23"/>
  <c r="AJ130" i="23"/>
  <c r="AJ138" i="23"/>
  <c r="AJ127" i="23"/>
  <c r="AJ137" i="23"/>
  <c r="AJ103" i="23"/>
  <c r="AJ136" i="23"/>
  <c r="AJ111" i="23"/>
  <c r="NI190" i="23"/>
  <c r="NH23" i="18"/>
  <c r="NI189" i="23"/>
  <c r="HR102" i="23"/>
  <c r="HR119" i="23"/>
  <c r="HR124" i="23"/>
  <c r="HR127" i="23"/>
  <c r="HR96" i="23"/>
  <c r="HR99" i="23"/>
  <c r="HR128" i="23"/>
  <c r="HR122" i="23"/>
  <c r="HR112" i="23"/>
  <c r="HR137" i="23"/>
  <c r="HR107" i="23"/>
  <c r="HR136" i="23"/>
  <c r="HR132" i="23"/>
  <c r="HR121" i="23"/>
  <c r="HR133" i="23"/>
  <c r="HR113" i="23"/>
  <c r="HR109" i="23"/>
  <c r="HR108" i="23"/>
  <c r="HR103" i="23"/>
  <c r="HR115" i="23"/>
  <c r="HR114" i="23"/>
  <c r="HR126" i="23"/>
  <c r="HR135" i="23"/>
  <c r="HR101" i="23"/>
  <c r="HR95" i="23"/>
  <c r="HR94" i="23"/>
  <c r="HR110" i="23"/>
  <c r="HR104" i="23"/>
  <c r="HR129" i="23"/>
  <c r="HR98" i="23"/>
  <c r="HR134" i="23"/>
  <c r="HR118" i="23"/>
  <c r="HR97" i="23"/>
  <c r="HR131" i="23"/>
  <c r="HR138" i="23"/>
  <c r="HR120" i="23"/>
  <c r="HR111" i="23"/>
  <c r="HR105" i="23"/>
  <c r="HR100" i="23"/>
  <c r="HR123" i="23"/>
  <c r="HR125" i="23"/>
  <c r="HR130" i="23"/>
  <c r="HR106" i="23"/>
  <c r="HR117" i="23"/>
  <c r="CY122" i="23"/>
  <c r="CY137" i="23"/>
  <c r="CY133" i="23"/>
  <c r="CY99" i="23"/>
  <c r="CY110" i="23"/>
  <c r="CY138" i="23"/>
  <c r="CY115" i="23"/>
  <c r="CY118" i="23"/>
  <c r="CY120" i="23"/>
  <c r="CY98" i="23"/>
  <c r="CY97" i="23"/>
  <c r="CY127" i="23"/>
  <c r="CY111" i="23"/>
  <c r="CY128" i="23"/>
  <c r="CY109" i="23"/>
  <c r="CY123" i="23"/>
  <c r="CY95" i="23"/>
  <c r="CY103" i="23"/>
  <c r="CY121" i="23"/>
  <c r="CY114" i="23"/>
  <c r="CY136" i="23"/>
  <c r="CY104" i="23"/>
  <c r="CY125" i="23"/>
  <c r="CY108" i="23"/>
  <c r="CY134" i="23"/>
  <c r="CY130" i="23"/>
  <c r="CY107" i="23"/>
  <c r="CY124" i="23"/>
  <c r="CY113" i="23"/>
  <c r="CY131" i="23"/>
  <c r="CY126" i="23"/>
  <c r="CY96" i="23"/>
  <c r="CY106" i="23"/>
  <c r="CY102" i="23"/>
  <c r="CY105" i="23"/>
  <c r="CY117" i="23"/>
  <c r="CY100" i="23"/>
  <c r="CY132" i="23"/>
  <c r="CY101" i="23"/>
  <c r="CY119" i="23"/>
  <c r="CY135" i="23"/>
  <c r="CY129" i="23"/>
  <c r="CY94" i="23"/>
  <c r="CY112" i="23"/>
  <c r="HO23" i="18"/>
  <c r="HP190" i="23"/>
  <c r="HP189" i="23"/>
  <c r="GD101" i="23"/>
  <c r="GD118" i="23"/>
  <c r="GD124" i="23"/>
  <c r="GD94" i="23"/>
  <c r="GD96" i="23"/>
  <c r="GD128" i="23"/>
  <c r="GD105" i="23"/>
  <c r="GD132" i="23"/>
  <c r="GD111" i="23"/>
  <c r="GD134" i="23"/>
  <c r="GD136" i="23"/>
  <c r="GD117" i="23"/>
  <c r="GD123" i="23"/>
  <c r="GD138" i="23"/>
  <c r="GD110" i="23"/>
  <c r="GD106" i="23"/>
  <c r="GD103" i="23"/>
  <c r="GD127" i="23"/>
  <c r="GD100" i="23"/>
  <c r="GD129" i="23"/>
  <c r="GD114" i="23"/>
  <c r="GD95" i="23"/>
  <c r="GD99" i="23"/>
  <c r="GD137" i="23"/>
  <c r="GD131" i="23"/>
  <c r="GD135" i="23"/>
  <c r="GD119" i="23"/>
  <c r="GD121" i="23"/>
  <c r="GD109" i="23"/>
  <c r="GD126" i="23"/>
  <c r="GD133" i="23"/>
  <c r="GD113" i="23"/>
  <c r="GD120" i="23"/>
  <c r="GD122" i="23"/>
  <c r="GD104" i="23"/>
  <c r="GD98" i="23"/>
  <c r="GD125" i="23"/>
  <c r="GD130" i="23"/>
  <c r="GD112" i="23"/>
  <c r="GD107" i="23"/>
  <c r="GD115" i="23"/>
  <c r="GD97" i="23"/>
  <c r="GD108" i="23"/>
  <c r="GD102" i="23"/>
  <c r="KA190" i="23"/>
  <c r="KA189" i="23"/>
  <c r="JZ23" i="18"/>
  <c r="KY115" i="23"/>
  <c r="KY133" i="23"/>
  <c r="KY126" i="23"/>
  <c r="KY129" i="23"/>
  <c r="KY119" i="23"/>
  <c r="KY103" i="23"/>
  <c r="KY136" i="23"/>
  <c r="KY121" i="23"/>
  <c r="KY122" i="23"/>
  <c r="KY104" i="23"/>
  <c r="KY117" i="23"/>
  <c r="KY118" i="23"/>
  <c r="KY108" i="23"/>
  <c r="KY128" i="23"/>
  <c r="KY132" i="23"/>
  <c r="KY124" i="23"/>
  <c r="KY110" i="23"/>
  <c r="KY95" i="23"/>
  <c r="KY130" i="23"/>
  <c r="KY134" i="23"/>
  <c r="KY105" i="23"/>
  <c r="KY102" i="23"/>
  <c r="KY98" i="23"/>
  <c r="KY94" i="23"/>
  <c r="KY138" i="23"/>
  <c r="KY101" i="23"/>
  <c r="KY100" i="23"/>
  <c r="KY114" i="23"/>
  <c r="KY131" i="23"/>
  <c r="KY135" i="23"/>
  <c r="KY123" i="23"/>
  <c r="KY99" i="23"/>
  <c r="KY113" i="23"/>
  <c r="KY107" i="23"/>
  <c r="KY106" i="23"/>
  <c r="KY120" i="23"/>
  <c r="KY111" i="23"/>
  <c r="KY97" i="23"/>
  <c r="KY109" i="23"/>
  <c r="KY137" i="23"/>
  <c r="KY127" i="23"/>
  <c r="KY96" i="23"/>
  <c r="KY112" i="23"/>
  <c r="KY125" i="23"/>
  <c r="IX110" i="23"/>
  <c r="IX137" i="23"/>
  <c r="IX122" i="23"/>
  <c r="IX135" i="23"/>
  <c r="IX103" i="23"/>
  <c r="IX125" i="23"/>
  <c r="IX104" i="23"/>
  <c r="IX114" i="23"/>
  <c r="IX100" i="23"/>
  <c r="IX124" i="23"/>
  <c r="IX106" i="23"/>
  <c r="IX109" i="23"/>
  <c r="IX134" i="23"/>
  <c r="IX130" i="23"/>
  <c r="IX111" i="23"/>
  <c r="IX113" i="23"/>
  <c r="IX99" i="23"/>
  <c r="IX117" i="23"/>
  <c r="IX131" i="23"/>
  <c r="IX115" i="23"/>
  <c r="IX95" i="23"/>
  <c r="IX112" i="23"/>
  <c r="IX136" i="23"/>
  <c r="IX119" i="23"/>
  <c r="IX129" i="23"/>
  <c r="IX138" i="23"/>
  <c r="IX96" i="23"/>
  <c r="IX97" i="23"/>
  <c r="IX127" i="23"/>
  <c r="IX107" i="23"/>
  <c r="IX133" i="23"/>
  <c r="IX94" i="23"/>
  <c r="IX128" i="23"/>
  <c r="IX118" i="23"/>
  <c r="IX123" i="23"/>
  <c r="IX102" i="23"/>
  <c r="IX126" i="23"/>
  <c r="IX101" i="23"/>
  <c r="IX132" i="23"/>
  <c r="IX108" i="23"/>
  <c r="IX105" i="23"/>
  <c r="IX98" i="23"/>
  <c r="IX121" i="23"/>
  <c r="IX120" i="23"/>
  <c r="JY111" i="23"/>
  <c r="JY114" i="23"/>
  <c r="JY107" i="23"/>
  <c r="JY138" i="23"/>
  <c r="JY135" i="23"/>
  <c r="JY122" i="23"/>
  <c r="JY100" i="23"/>
  <c r="JY120" i="23"/>
  <c r="JY99" i="23"/>
  <c r="JY103" i="23"/>
  <c r="JY101" i="23"/>
  <c r="JY125" i="23"/>
  <c r="JY98" i="23"/>
  <c r="JY112" i="23"/>
  <c r="JY104" i="23"/>
  <c r="JY129" i="23"/>
  <c r="JY113" i="23"/>
  <c r="JY97" i="23"/>
  <c r="JY123" i="23"/>
  <c r="JY118" i="23"/>
  <c r="JY102" i="23"/>
  <c r="JY94" i="23"/>
  <c r="JY109" i="23"/>
  <c r="JY95" i="23"/>
  <c r="JY124" i="23"/>
  <c r="JY121" i="23"/>
  <c r="JY127" i="23"/>
  <c r="JY117" i="23"/>
  <c r="JY137" i="23"/>
  <c r="JY106" i="23"/>
  <c r="JY96" i="23"/>
  <c r="JY108" i="23"/>
  <c r="JY128" i="23"/>
  <c r="JY119" i="23"/>
  <c r="JY126" i="23"/>
  <c r="JY136" i="23"/>
  <c r="JY133" i="23"/>
  <c r="JY130" i="23"/>
  <c r="JY110" i="23"/>
  <c r="JY115" i="23"/>
  <c r="JY132" i="23"/>
  <c r="JY134" i="23"/>
  <c r="JY131" i="23"/>
  <c r="JY105" i="23"/>
  <c r="DI130" i="23"/>
  <c r="DI115" i="23"/>
  <c r="DI138" i="23"/>
  <c r="DI98" i="23"/>
  <c r="DI125" i="23"/>
  <c r="DI124" i="23"/>
  <c r="DI111" i="23"/>
  <c r="DI101" i="23"/>
  <c r="DI127" i="23"/>
  <c r="DI131" i="23"/>
  <c r="DI136" i="23"/>
  <c r="DI135" i="23"/>
  <c r="DI95" i="23"/>
  <c r="DI128" i="23"/>
  <c r="DI113" i="23"/>
  <c r="DI132" i="23"/>
  <c r="DI120" i="23"/>
  <c r="DI106" i="23"/>
  <c r="DI99" i="23"/>
  <c r="DI104" i="23"/>
  <c r="DI97" i="23"/>
  <c r="DI126" i="23"/>
  <c r="DI110" i="23"/>
  <c r="DI137" i="23"/>
  <c r="DI103" i="23"/>
  <c r="DI112" i="23"/>
  <c r="DI117" i="23"/>
  <c r="DI102" i="23"/>
  <c r="DI119" i="23"/>
  <c r="DI123" i="23"/>
  <c r="DI118" i="23"/>
  <c r="DI134" i="23"/>
  <c r="DI94" i="23"/>
  <c r="DI96" i="23"/>
  <c r="DI109" i="23"/>
  <c r="DI108" i="23"/>
  <c r="DI100" i="23"/>
  <c r="DI122" i="23"/>
  <c r="DI129" i="23"/>
  <c r="DI121" i="23"/>
  <c r="DI107" i="23"/>
  <c r="DI114" i="23"/>
  <c r="DI133" i="23"/>
  <c r="DI105" i="23"/>
  <c r="W134" i="23"/>
  <c r="W118" i="23"/>
  <c r="W106" i="23"/>
  <c r="W96" i="23"/>
  <c r="W130" i="23"/>
  <c r="W108" i="23"/>
  <c r="W98" i="23"/>
  <c r="W113" i="23"/>
  <c r="W97" i="23"/>
  <c r="W111" i="23"/>
  <c r="W135" i="23"/>
  <c r="W115" i="23"/>
  <c r="W107" i="23"/>
  <c r="W101" i="23"/>
  <c r="W120" i="23"/>
  <c r="W126" i="23"/>
  <c r="W121" i="23"/>
  <c r="W136" i="23"/>
  <c r="W131" i="23"/>
  <c r="W122" i="23"/>
  <c r="W102" i="23"/>
  <c r="W114" i="23"/>
  <c r="W123" i="23"/>
  <c r="W103" i="23"/>
  <c r="W99" i="23"/>
  <c r="W105" i="23"/>
  <c r="W95" i="23"/>
  <c r="W124" i="23"/>
  <c r="W119" i="23"/>
  <c r="W104" i="23"/>
  <c r="W109" i="23"/>
  <c r="W137" i="23"/>
  <c r="W132" i="23"/>
  <c r="W112" i="23"/>
  <c r="W117" i="23"/>
  <c r="W125" i="23"/>
  <c r="W128" i="23"/>
  <c r="W129" i="23"/>
  <c r="W133" i="23"/>
  <c r="W110" i="23"/>
  <c r="W127" i="23"/>
  <c r="W138" i="23"/>
  <c r="W100" i="23"/>
  <c r="W94" i="23"/>
  <c r="DH190" i="23"/>
  <c r="DG23" i="18"/>
  <c r="DH189" i="23"/>
  <c r="AV23" i="18"/>
  <c r="AW190" i="23"/>
  <c r="AW189" i="23"/>
  <c r="CL190" i="23"/>
  <c r="CL189" i="23"/>
  <c r="CK23" i="18"/>
  <c r="AR130" i="23"/>
  <c r="AR123" i="23"/>
  <c r="AR133" i="23"/>
  <c r="AR124" i="23"/>
  <c r="AR112" i="23"/>
  <c r="AR100" i="23"/>
  <c r="AR103" i="23"/>
  <c r="AR132" i="23"/>
  <c r="AR125" i="23"/>
  <c r="AR99" i="23"/>
  <c r="AR114" i="23"/>
  <c r="AR128" i="23"/>
  <c r="AR109" i="23"/>
  <c r="AR119" i="23"/>
  <c r="AR94" i="23"/>
  <c r="AR121" i="23"/>
  <c r="AR95" i="23"/>
  <c r="AR135" i="23"/>
  <c r="AR107" i="23"/>
  <c r="AR122" i="23"/>
  <c r="AR106" i="23"/>
  <c r="AR118" i="23"/>
  <c r="AR101" i="23"/>
  <c r="AR129" i="23"/>
  <c r="AR117" i="23"/>
  <c r="AR110" i="23"/>
  <c r="AR98" i="23"/>
  <c r="AR108" i="23"/>
  <c r="AR104" i="23"/>
  <c r="AR105" i="23"/>
  <c r="AR134" i="23"/>
  <c r="AR97" i="23"/>
  <c r="AR131" i="23"/>
  <c r="AR120" i="23"/>
  <c r="AR102" i="23"/>
  <c r="AR138" i="23"/>
  <c r="AR113" i="23"/>
  <c r="AR115" i="23"/>
  <c r="AR137" i="23"/>
  <c r="AR111" i="23"/>
  <c r="AR96" i="23"/>
  <c r="AR127" i="23"/>
  <c r="AR136" i="23"/>
  <c r="AR126" i="23"/>
  <c r="CV131" i="23"/>
  <c r="CV136" i="23"/>
  <c r="CV101" i="23"/>
  <c r="CV109" i="23"/>
  <c r="CV103" i="23"/>
  <c r="CV97" i="23"/>
  <c r="CV105" i="23"/>
  <c r="CV132" i="23"/>
  <c r="CV111" i="23"/>
  <c r="CV112" i="23"/>
  <c r="CV117" i="23"/>
  <c r="CV102" i="23"/>
  <c r="CV114" i="23"/>
  <c r="CV123" i="23"/>
  <c r="CV95" i="23"/>
  <c r="CV100" i="23"/>
  <c r="CV108" i="23"/>
  <c r="CV115" i="23"/>
  <c r="CV107" i="23"/>
  <c r="CV118" i="23"/>
  <c r="CV133" i="23"/>
  <c r="CV113" i="23"/>
  <c r="CV129" i="23"/>
  <c r="CV134" i="23"/>
  <c r="CV137" i="23"/>
  <c r="CV99" i="23"/>
  <c r="CV119" i="23"/>
  <c r="CV106" i="23"/>
  <c r="CV138" i="23"/>
  <c r="CV98" i="23"/>
  <c r="CV110" i="23"/>
  <c r="CV128" i="23"/>
  <c r="CV120" i="23"/>
  <c r="CV104" i="23"/>
  <c r="CV130" i="23"/>
  <c r="CV94" i="23"/>
  <c r="CV124" i="23"/>
  <c r="CV126" i="23"/>
  <c r="CV122" i="23"/>
  <c r="CV96" i="23"/>
  <c r="CV127" i="23"/>
  <c r="CV135" i="23"/>
  <c r="CV121" i="23"/>
  <c r="CV125" i="23"/>
  <c r="G132" i="23"/>
  <c r="G130" i="23"/>
  <c r="G129" i="23"/>
  <c r="G98" i="23"/>
  <c r="G95" i="23"/>
  <c r="G127" i="23"/>
  <c r="G94" i="23"/>
  <c r="G111" i="23"/>
  <c r="G123" i="23"/>
  <c r="G112" i="23"/>
  <c r="G96" i="23"/>
  <c r="G101" i="23"/>
  <c r="G113" i="23"/>
  <c r="G120" i="23"/>
  <c r="G100" i="23"/>
  <c r="G126" i="23"/>
  <c r="G122" i="23"/>
  <c r="G105" i="23"/>
  <c r="G97" i="23"/>
  <c r="G103" i="23"/>
  <c r="G106" i="23"/>
  <c r="G114" i="23"/>
  <c r="G131" i="23"/>
  <c r="G133" i="23"/>
  <c r="G115" i="23"/>
  <c r="G119" i="23"/>
  <c r="G99" i="23"/>
  <c r="G104" i="23"/>
  <c r="G121" i="23"/>
  <c r="G102" i="23"/>
  <c r="G137" i="23"/>
  <c r="G117" i="23"/>
  <c r="G118" i="23"/>
  <c r="G138" i="23"/>
  <c r="G109" i="23"/>
  <c r="G110" i="23"/>
  <c r="G107" i="23"/>
  <c r="G125" i="23"/>
  <c r="G134" i="23"/>
  <c r="G108" i="23"/>
  <c r="G135" i="23"/>
  <c r="G128" i="23"/>
  <c r="G136" i="23"/>
  <c r="G124" i="23"/>
  <c r="IR190" i="23"/>
  <c r="IQ23" i="18"/>
  <c r="IR189" i="23"/>
  <c r="DV190" i="23"/>
  <c r="DV189" i="23"/>
  <c r="DU23" i="18"/>
  <c r="HI137" i="23"/>
  <c r="HI129" i="23"/>
  <c r="HI113" i="23"/>
  <c r="HI118" i="23"/>
  <c r="HI108" i="23"/>
  <c r="HI94" i="23"/>
  <c r="HI131" i="23"/>
  <c r="HI117" i="23"/>
  <c r="HI123" i="23"/>
  <c r="HI105" i="23"/>
  <c r="HI132" i="23"/>
  <c r="HI134" i="23"/>
  <c r="HI106" i="23"/>
  <c r="HI101" i="23"/>
  <c r="HI120" i="23"/>
  <c r="HI102" i="23"/>
  <c r="HI95" i="23"/>
  <c r="HI100" i="23"/>
  <c r="HI107" i="23"/>
  <c r="HI133" i="23"/>
  <c r="HI104" i="23"/>
  <c r="HI111" i="23"/>
  <c r="HI114" i="23"/>
  <c r="HI96" i="23"/>
  <c r="HI126" i="23"/>
  <c r="HI124" i="23"/>
  <c r="HI125" i="23"/>
  <c r="HI109" i="23"/>
  <c r="HI128" i="23"/>
  <c r="HI103" i="23"/>
  <c r="HI122" i="23"/>
  <c r="HI110" i="23"/>
  <c r="HI121" i="23"/>
  <c r="HI98" i="23"/>
  <c r="HI115" i="23"/>
  <c r="HI112" i="23"/>
  <c r="HI127" i="23"/>
  <c r="HI135" i="23"/>
  <c r="HI130" i="23"/>
  <c r="HI97" i="23"/>
  <c r="HI99" i="23"/>
  <c r="HI119" i="23"/>
  <c r="HI138" i="23"/>
  <c r="HI136" i="23"/>
  <c r="BI133" i="23"/>
  <c r="BI107" i="23"/>
  <c r="BI119" i="23"/>
  <c r="BI105" i="23"/>
  <c r="BI121" i="23"/>
  <c r="BI96" i="23"/>
  <c r="BI137" i="23"/>
  <c r="BI103" i="23"/>
  <c r="BI124" i="23"/>
  <c r="BI129" i="23"/>
  <c r="BI104" i="23"/>
  <c r="BI113" i="23"/>
  <c r="BI99" i="23"/>
  <c r="BI135" i="23"/>
  <c r="BI110" i="23"/>
  <c r="BI97" i="23"/>
  <c r="BI123" i="23"/>
  <c r="BI118" i="23"/>
  <c r="BI127" i="23"/>
  <c r="BI126" i="23"/>
  <c r="BI136" i="23"/>
  <c r="BI130" i="23"/>
  <c r="BI115" i="23"/>
  <c r="BI108" i="23"/>
  <c r="BI134" i="23"/>
  <c r="BI132" i="23"/>
  <c r="BI106" i="23"/>
  <c r="BI131" i="23"/>
  <c r="BI95" i="23"/>
  <c r="BI102" i="23"/>
  <c r="BI101" i="23"/>
  <c r="BI125" i="23"/>
  <c r="BI109" i="23"/>
  <c r="BI112" i="23"/>
  <c r="BI120" i="23"/>
  <c r="BI114" i="23"/>
  <c r="BI111" i="23"/>
  <c r="BI100" i="23"/>
  <c r="BI117" i="23"/>
  <c r="BI128" i="23"/>
  <c r="BI122" i="23"/>
  <c r="BI94" i="23"/>
  <c r="BI98" i="23"/>
  <c r="BI138" i="23"/>
  <c r="IW23" i="18"/>
  <c r="IX189" i="23"/>
  <c r="IX190" i="23"/>
  <c r="FJ117" i="23"/>
  <c r="FJ101" i="23"/>
  <c r="FJ122" i="23"/>
  <c r="FJ95" i="23"/>
  <c r="FJ110" i="23"/>
  <c r="FJ114" i="23"/>
  <c r="FJ107" i="23"/>
  <c r="FJ102" i="23"/>
  <c r="FJ103" i="23"/>
  <c r="FJ128" i="23"/>
  <c r="FJ127" i="23"/>
  <c r="FJ136" i="23"/>
  <c r="FJ130" i="23"/>
  <c r="FJ124" i="23"/>
  <c r="FJ131" i="23"/>
  <c r="FJ98" i="23"/>
  <c r="FJ99" i="23"/>
  <c r="FJ119" i="23"/>
  <c r="FJ132" i="23"/>
  <c r="FJ126" i="23"/>
  <c r="FJ120" i="23"/>
  <c r="FJ138" i="23"/>
  <c r="FJ96" i="23"/>
  <c r="FJ121" i="23"/>
  <c r="FJ137" i="23"/>
  <c r="FJ94" i="23"/>
  <c r="FJ104" i="23"/>
  <c r="FJ133" i="23"/>
  <c r="FJ109" i="23"/>
  <c r="FJ125" i="23"/>
  <c r="FJ129" i="23"/>
  <c r="FJ118" i="23"/>
  <c r="FJ106" i="23"/>
  <c r="FJ112" i="23"/>
  <c r="FJ134" i="23"/>
  <c r="FJ123" i="23"/>
  <c r="FJ100" i="23"/>
  <c r="FJ97" i="23"/>
  <c r="FJ115" i="23"/>
  <c r="FJ135" i="23"/>
  <c r="FJ113" i="23"/>
  <c r="FJ108" i="23"/>
  <c r="FJ111" i="23"/>
  <c r="FJ105" i="23"/>
  <c r="CF101" i="23"/>
  <c r="CF113" i="23"/>
  <c r="CF95" i="23"/>
  <c r="CF122" i="23"/>
  <c r="CF114" i="23"/>
  <c r="CF106" i="23"/>
  <c r="CF128" i="23"/>
  <c r="CF111" i="23"/>
  <c r="CF118" i="23"/>
  <c r="CF100" i="23"/>
  <c r="CF137" i="23"/>
  <c r="CF132" i="23"/>
  <c r="CF112" i="23"/>
  <c r="CF119" i="23"/>
  <c r="CF129" i="23"/>
  <c r="CF108" i="23"/>
  <c r="CF136" i="23"/>
  <c r="CF120" i="23"/>
  <c r="CF130" i="23"/>
  <c r="CF107" i="23"/>
  <c r="CF134" i="23"/>
  <c r="CF126" i="23"/>
  <c r="CF133" i="23"/>
  <c r="CF123" i="23"/>
  <c r="CF103" i="23"/>
  <c r="CF135" i="23"/>
  <c r="CF109" i="23"/>
  <c r="CF115" i="23"/>
  <c r="CF125" i="23"/>
  <c r="CF102" i="23"/>
  <c r="CF104" i="23"/>
  <c r="CF110" i="23"/>
  <c r="CF96" i="23"/>
  <c r="CF105" i="23"/>
  <c r="CF131" i="23"/>
  <c r="CF138" i="23"/>
  <c r="CF121" i="23"/>
  <c r="CF99" i="23"/>
  <c r="CF97" i="23"/>
  <c r="CF127" i="23"/>
  <c r="CF124" i="23"/>
  <c r="CF117" i="23"/>
  <c r="CF98" i="23"/>
  <c r="CF94" i="23"/>
  <c r="EV128" i="23"/>
  <c r="EV125" i="23"/>
  <c r="EV96" i="23"/>
  <c r="EV124" i="23"/>
  <c r="EV134" i="23"/>
  <c r="EV97" i="23"/>
  <c r="EV138" i="23"/>
  <c r="EV108" i="23"/>
  <c r="EV99" i="23"/>
  <c r="EV104" i="23"/>
  <c r="EV122" i="23"/>
  <c r="EV117" i="23"/>
  <c r="EV135" i="23"/>
  <c r="EV118" i="23"/>
  <c r="EV121" i="23"/>
  <c r="EV115" i="23"/>
  <c r="EV105" i="23"/>
  <c r="EV98" i="23"/>
  <c r="EV103" i="23"/>
  <c r="EV123" i="23"/>
  <c r="EV131" i="23"/>
  <c r="EV110" i="23"/>
  <c r="EV113" i="23"/>
  <c r="EV94" i="23"/>
  <c r="EV102" i="23"/>
  <c r="EV136" i="23"/>
  <c r="EV111" i="23"/>
  <c r="EV100" i="23"/>
  <c r="EV95" i="23"/>
  <c r="EV119" i="23"/>
  <c r="EV120" i="23"/>
  <c r="EV101" i="23"/>
  <c r="EV106" i="23"/>
  <c r="EV130" i="23"/>
  <c r="EV114" i="23"/>
  <c r="EV129" i="23"/>
  <c r="EV137" i="23"/>
  <c r="EV132" i="23"/>
  <c r="EV133" i="23"/>
  <c r="EV109" i="23"/>
  <c r="EV112" i="23"/>
  <c r="EV126" i="23"/>
  <c r="EV127" i="23"/>
  <c r="EV107" i="23"/>
  <c r="KB119" i="23"/>
  <c r="KB132" i="23"/>
  <c r="KB134" i="23"/>
  <c r="KB103" i="23"/>
  <c r="KB122" i="23"/>
  <c r="KB112" i="23"/>
  <c r="KB96" i="23"/>
  <c r="KB110" i="23"/>
  <c r="KB138" i="23"/>
  <c r="KB131" i="23"/>
  <c r="KB123" i="23"/>
  <c r="KB105" i="23"/>
  <c r="KB129" i="23"/>
  <c r="KB124" i="23"/>
  <c r="KB97" i="23"/>
  <c r="KB133" i="23"/>
  <c r="KB109" i="23"/>
  <c r="KB117" i="23"/>
  <c r="KB98" i="23"/>
  <c r="KB125" i="23"/>
  <c r="KB137" i="23"/>
  <c r="KB115" i="23"/>
  <c r="KB111" i="23"/>
  <c r="KB102" i="23"/>
  <c r="KB121" i="23"/>
  <c r="KB128" i="23"/>
  <c r="KB107" i="23"/>
  <c r="KB106" i="23"/>
  <c r="KB108" i="23"/>
  <c r="KB99" i="23"/>
  <c r="KB136" i="23"/>
  <c r="KB113" i="23"/>
  <c r="KB118" i="23"/>
  <c r="KB100" i="23"/>
  <c r="KB135" i="23"/>
  <c r="KB114" i="23"/>
  <c r="KB120" i="23"/>
  <c r="KB95" i="23"/>
  <c r="KB94" i="23"/>
  <c r="KB101" i="23"/>
  <c r="KB130" i="23"/>
  <c r="KB126" i="23"/>
  <c r="KB127" i="23"/>
  <c r="KB104" i="23"/>
  <c r="H306" i="23"/>
  <c r="I306" i="23" s="1"/>
  <c r="J306" i="23" s="1"/>
  <c r="K306" i="23" s="1"/>
  <c r="L306" i="23" s="1"/>
  <c r="M306" i="23" s="1"/>
  <c r="N306" i="23" s="1"/>
  <c r="O306" i="23" s="1"/>
  <c r="P306" i="23" s="1"/>
  <c r="Q306" i="23" s="1"/>
  <c r="R306" i="23" s="1"/>
  <c r="S306" i="23" s="1"/>
  <c r="T306" i="23" s="1"/>
  <c r="U306" i="23" s="1"/>
  <c r="V306" i="23" s="1"/>
  <c r="W306" i="23" s="1"/>
  <c r="X306" i="23" s="1"/>
  <c r="Y306" i="23" s="1"/>
  <c r="Z306" i="23" s="1"/>
  <c r="AA306" i="23" s="1"/>
  <c r="AB306" i="23" s="1"/>
  <c r="AC306" i="23" s="1"/>
  <c r="AD306" i="23" s="1"/>
  <c r="AE306" i="23" s="1"/>
  <c r="AF306" i="23" s="1"/>
  <c r="AG306" i="23" s="1"/>
  <c r="AH306" i="23" s="1"/>
  <c r="AI306" i="23" s="1"/>
  <c r="AJ306" i="23" s="1"/>
  <c r="AK306" i="23" s="1"/>
  <c r="AL306" i="23" s="1"/>
  <c r="AM306" i="23" s="1"/>
  <c r="AN306" i="23" s="1"/>
  <c r="AO306" i="23" s="1"/>
  <c r="AP306" i="23" s="1"/>
  <c r="AQ306" i="23" s="1"/>
  <c r="AR306" i="23" s="1"/>
  <c r="AS306" i="23" s="1"/>
  <c r="AT306" i="23" s="1"/>
  <c r="AU306" i="23" s="1"/>
  <c r="AV306" i="23" s="1"/>
  <c r="AW306" i="23" s="1"/>
  <c r="AX306" i="23" s="1"/>
  <c r="AY306" i="23" s="1"/>
  <c r="AZ306" i="23" s="1"/>
  <c r="BA306" i="23" s="1"/>
  <c r="BB306" i="23" s="1"/>
  <c r="BC306" i="23" s="1"/>
  <c r="BD306" i="23" s="1"/>
  <c r="BE306" i="23" s="1"/>
  <c r="BF306" i="23" s="1"/>
  <c r="BG306" i="23" s="1"/>
  <c r="BH306" i="23" s="1"/>
  <c r="BI306" i="23" s="1"/>
  <c r="BJ306" i="23" s="1"/>
  <c r="BK306" i="23" s="1"/>
  <c r="BL306" i="23" s="1"/>
  <c r="BM306" i="23" s="1"/>
  <c r="BN306" i="23" s="1"/>
  <c r="BO306" i="23" s="1"/>
  <c r="BP306" i="23" s="1"/>
  <c r="BQ306" i="23" s="1"/>
  <c r="BR306" i="23" s="1"/>
  <c r="BS306" i="23" s="1"/>
  <c r="BT306" i="23" s="1"/>
  <c r="BU306" i="23" s="1"/>
  <c r="BV306" i="23" s="1"/>
  <c r="BW306" i="23" s="1"/>
  <c r="BX306" i="23" s="1"/>
  <c r="BY306" i="23" s="1"/>
  <c r="BZ306" i="23" s="1"/>
  <c r="CA306" i="23" s="1"/>
  <c r="CB306" i="23" s="1"/>
  <c r="CC306" i="23" s="1"/>
  <c r="CD306" i="23" s="1"/>
  <c r="CE306" i="23" s="1"/>
  <c r="CF306" i="23" s="1"/>
  <c r="CG306" i="23" s="1"/>
  <c r="CH306" i="23" s="1"/>
  <c r="CI306" i="23" s="1"/>
  <c r="CJ306" i="23" s="1"/>
  <c r="CK306" i="23" s="1"/>
  <c r="CL306" i="23" s="1"/>
  <c r="CM306" i="23" s="1"/>
  <c r="CN306" i="23" s="1"/>
  <c r="CO306" i="23" s="1"/>
  <c r="CP306" i="23" s="1"/>
  <c r="CQ306" i="23" s="1"/>
  <c r="CR306" i="23" s="1"/>
  <c r="CS306" i="23" s="1"/>
  <c r="CT306" i="23" s="1"/>
  <c r="CU306" i="23" s="1"/>
  <c r="CV306" i="23" s="1"/>
  <c r="CW306" i="23" s="1"/>
  <c r="CX306" i="23" s="1"/>
  <c r="CY306" i="23" s="1"/>
  <c r="CZ306" i="23" s="1"/>
  <c r="DA306" i="23" s="1"/>
  <c r="DB306" i="23" s="1"/>
  <c r="DC306" i="23" s="1"/>
  <c r="DD306" i="23" s="1"/>
  <c r="DE306" i="23" s="1"/>
  <c r="DF306" i="23" s="1"/>
  <c r="DG306" i="23" s="1"/>
  <c r="DH306" i="23" s="1"/>
  <c r="DI306" i="23" s="1"/>
  <c r="DJ306" i="23" s="1"/>
  <c r="DK306" i="23" s="1"/>
  <c r="DL306" i="23" s="1"/>
  <c r="DM306" i="23" s="1"/>
  <c r="DN306" i="23" s="1"/>
  <c r="DO306" i="23" s="1"/>
  <c r="DP306" i="23" s="1"/>
  <c r="DQ306" i="23" s="1"/>
  <c r="DR306" i="23" s="1"/>
  <c r="DS306" i="23" s="1"/>
  <c r="DT306" i="23" s="1"/>
  <c r="DU306" i="23" s="1"/>
  <c r="DV306" i="23" s="1"/>
  <c r="DW306" i="23" s="1"/>
  <c r="DX306" i="23" s="1"/>
  <c r="DY306" i="23" s="1"/>
  <c r="DZ306" i="23" s="1"/>
  <c r="EA306" i="23" s="1"/>
  <c r="EB306" i="23" s="1"/>
  <c r="EC306" i="23" s="1"/>
  <c r="ED306" i="23" s="1"/>
  <c r="EE306" i="23" s="1"/>
  <c r="EF306" i="23" s="1"/>
  <c r="EG306" i="23" s="1"/>
  <c r="EH306" i="23" s="1"/>
  <c r="EI306" i="23" s="1"/>
  <c r="EJ306" i="23" s="1"/>
  <c r="EK306" i="23" s="1"/>
  <c r="EL306" i="23" s="1"/>
  <c r="EM306" i="23" s="1"/>
  <c r="EN306" i="23" s="1"/>
  <c r="EO306" i="23" s="1"/>
  <c r="EP306" i="23" s="1"/>
  <c r="EQ306" i="23" s="1"/>
  <c r="ER306" i="23" s="1"/>
  <c r="ES306" i="23" s="1"/>
  <c r="ET306" i="23" s="1"/>
  <c r="EU306" i="23" s="1"/>
  <c r="EV306" i="23" s="1"/>
  <c r="EW306" i="23" s="1"/>
  <c r="EX306" i="23" s="1"/>
  <c r="EY306" i="23" s="1"/>
  <c r="EZ306" i="23" s="1"/>
  <c r="FA306" i="23" s="1"/>
  <c r="FB306" i="23" s="1"/>
  <c r="FC306" i="23" s="1"/>
  <c r="FD306" i="23" s="1"/>
  <c r="FE306" i="23" s="1"/>
  <c r="FF306" i="23" s="1"/>
  <c r="FG306" i="23" s="1"/>
  <c r="FH306" i="23" s="1"/>
  <c r="FI306" i="23" s="1"/>
  <c r="FJ306" i="23" s="1"/>
  <c r="FK306" i="23" s="1"/>
  <c r="FL306" i="23" s="1"/>
  <c r="FM306" i="23" s="1"/>
  <c r="FN306" i="23" s="1"/>
  <c r="FO306" i="23" s="1"/>
  <c r="FP306" i="23" s="1"/>
  <c r="FQ306" i="23" s="1"/>
  <c r="FR306" i="23" s="1"/>
  <c r="FS306" i="23" s="1"/>
  <c r="FT306" i="23" s="1"/>
  <c r="FU306" i="23" s="1"/>
  <c r="FV306" i="23" s="1"/>
  <c r="FW306" i="23" s="1"/>
  <c r="FX306" i="23" s="1"/>
  <c r="FY306" i="23" s="1"/>
  <c r="FZ306" i="23" s="1"/>
  <c r="GA306" i="23" s="1"/>
  <c r="GB306" i="23" s="1"/>
  <c r="GC306" i="23" s="1"/>
  <c r="GD306" i="23" s="1"/>
  <c r="GE306" i="23" s="1"/>
  <c r="GF306" i="23" s="1"/>
  <c r="GG306" i="23" s="1"/>
  <c r="GH306" i="23" s="1"/>
  <c r="GI306" i="23" s="1"/>
  <c r="GJ306" i="23" s="1"/>
  <c r="GK306" i="23" s="1"/>
  <c r="GL306" i="23" s="1"/>
  <c r="GM306" i="23" s="1"/>
  <c r="GN306" i="23" s="1"/>
  <c r="GO306" i="23" s="1"/>
  <c r="GP306" i="23" s="1"/>
  <c r="GQ306" i="23" s="1"/>
  <c r="GR306" i="23" s="1"/>
  <c r="GS306" i="23" s="1"/>
  <c r="GT306" i="23" s="1"/>
  <c r="GU306" i="23" s="1"/>
  <c r="GV306" i="23" s="1"/>
  <c r="GW306" i="23" s="1"/>
  <c r="GX306" i="23" s="1"/>
  <c r="GY306" i="23" s="1"/>
  <c r="GZ306" i="23" s="1"/>
  <c r="HA306" i="23" s="1"/>
  <c r="HB306" i="23" s="1"/>
  <c r="HC306" i="23" s="1"/>
  <c r="HD306" i="23" s="1"/>
  <c r="HE306" i="23" s="1"/>
  <c r="HF306" i="23" s="1"/>
  <c r="HG306" i="23" s="1"/>
  <c r="HH306" i="23" s="1"/>
  <c r="HI306" i="23" s="1"/>
  <c r="HJ306" i="23" s="1"/>
  <c r="HK306" i="23" s="1"/>
  <c r="HL306" i="23" s="1"/>
  <c r="HM306" i="23" s="1"/>
  <c r="HN306" i="23" s="1"/>
  <c r="HO306" i="23" s="1"/>
  <c r="HP306" i="23" s="1"/>
  <c r="HQ306" i="23" s="1"/>
  <c r="HR306" i="23" s="1"/>
  <c r="HS306" i="23" s="1"/>
  <c r="HT306" i="23" s="1"/>
  <c r="HU306" i="23" s="1"/>
  <c r="HV306" i="23" s="1"/>
  <c r="HW306" i="23" s="1"/>
  <c r="HX306" i="23" s="1"/>
  <c r="HY306" i="23" s="1"/>
  <c r="HZ306" i="23" s="1"/>
  <c r="IA306" i="23" s="1"/>
  <c r="IB306" i="23" s="1"/>
  <c r="IC306" i="23" s="1"/>
  <c r="ID306" i="23" s="1"/>
  <c r="IE306" i="23" s="1"/>
  <c r="IF306" i="23" s="1"/>
  <c r="IG306" i="23" s="1"/>
  <c r="IH306" i="23" s="1"/>
  <c r="II306" i="23" s="1"/>
  <c r="IJ306" i="23" s="1"/>
  <c r="IK306" i="23" s="1"/>
  <c r="IL306" i="23" s="1"/>
  <c r="IM306" i="23" s="1"/>
  <c r="IN306" i="23" s="1"/>
  <c r="IO306" i="23" s="1"/>
  <c r="IP306" i="23" s="1"/>
  <c r="IQ306" i="23" s="1"/>
  <c r="IR306" i="23" s="1"/>
  <c r="IS306" i="23" s="1"/>
  <c r="IT306" i="23" s="1"/>
  <c r="IU306" i="23" s="1"/>
  <c r="IV306" i="23" s="1"/>
  <c r="IW306" i="23" s="1"/>
  <c r="IX306" i="23" s="1"/>
  <c r="IY306" i="23" s="1"/>
  <c r="IZ306" i="23" s="1"/>
  <c r="JA306" i="23" s="1"/>
  <c r="JB306" i="23" s="1"/>
  <c r="JC306" i="23" s="1"/>
  <c r="JD306" i="23" s="1"/>
  <c r="JE306" i="23" s="1"/>
  <c r="JF306" i="23" s="1"/>
  <c r="JG306" i="23" s="1"/>
  <c r="JH306" i="23" s="1"/>
  <c r="JI306" i="23" s="1"/>
  <c r="JJ306" i="23" s="1"/>
  <c r="JK306" i="23" s="1"/>
  <c r="JL306" i="23" s="1"/>
  <c r="JM306" i="23" s="1"/>
  <c r="JN306" i="23" s="1"/>
  <c r="JO306" i="23" s="1"/>
  <c r="JP306" i="23" s="1"/>
  <c r="JQ306" i="23" s="1"/>
  <c r="JR306" i="23" s="1"/>
  <c r="JS306" i="23" s="1"/>
  <c r="JT306" i="23" s="1"/>
  <c r="JU306" i="23" s="1"/>
  <c r="JV306" i="23" s="1"/>
  <c r="JW306" i="23" s="1"/>
  <c r="JX306" i="23" s="1"/>
  <c r="JY306" i="23" s="1"/>
  <c r="JZ306" i="23" s="1"/>
  <c r="KA306" i="23" s="1"/>
  <c r="KB306" i="23" s="1"/>
  <c r="KC306" i="23" s="1"/>
  <c r="KD306" i="23" s="1"/>
  <c r="KE306" i="23" s="1"/>
  <c r="KF306" i="23" s="1"/>
  <c r="KG306" i="23" s="1"/>
  <c r="KH306" i="23" s="1"/>
  <c r="KI306" i="23" s="1"/>
  <c r="KJ306" i="23" s="1"/>
  <c r="KK306" i="23" s="1"/>
  <c r="KL306" i="23" s="1"/>
  <c r="KM306" i="23" s="1"/>
  <c r="KN306" i="23" s="1"/>
  <c r="KO306" i="23" s="1"/>
  <c r="KP306" i="23" s="1"/>
  <c r="KQ306" i="23" s="1"/>
  <c r="KR306" i="23" s="1"/>
  <c r="KS306" i="23" s="1"/>
  <c r="KT306" i="23" s="1"/>
  <c r="KU306" i="23" s="1"/>
  <c r="KV306" i="23" s="1"/>
  <c r="KW306" i="23" s="1"/>
  <c r="KX306" i="23" s="1"/>
  <c r="KY306" i="23" s="1"/>
  <c r="KZ306" i="23" s="1"/>
  <c r="LA306" i="23" s="1"/>
  <c r="LB306" i="23" s="1"/>
  <c r="LC306" i="23" s="1"/>
  <c r="LD306" i="23" s="1"/>
  <c r="LE306" i="23" s="1"/>
  <c r="LF306" i="23" s="1"/>
  <c r="LG306" i="23" s="1"/>
  <c r="LH306" i="23" s="1"/>
  <c r="LI306" i="23" s="1"/>
  <c r="LJ306" i="23" s="1"/>
  <c r="LK306" i="23" s="1"/>
  <c r="LL306" i="23" s="1"/>
  <c r="LM306" i="23" s="1"/>
  <c r="LN306" i="23" s="1"/>
  <c r="LO306" i="23" s="1"/>
  <c r="LP306" i="23" s="1"/>
  <c r="LQ306" i="23" s="1"/>
  <c r="LR306" i="23" s="1"/>
  <c r="LS306" i="23" s="1"/>
  <c r="LT306" i="23" s="1"/>
  <c r="LU306" i="23" s="1"/>
  <c r="LV306" i="23" s="1"/>
  <c r="LW306" i="23" s="1"/>
  <c r="LX306" i="23" s="1"/>
  <c r="LY306" i="23" s="1"/>
  <c r="LZ306" i="23" s="1"/>
  <c r="MA306" i="23" s="1"/>
  <c r="MB306" i="23" s="1"/>
  <c r="MC306" i="23" s="1"/>
  <c r="MD306" i="23" s="1"/>
  <c r="ME306" i="23" s="1"/>
  <c r="MF306" i="23" s="1"/>
  <c r="MG306" i="23" s="1"/>
  <c r="MH306" i="23" s="1"/>
  <c r="MI306" i="23" s="1"/>
  <c r="MJ306" i="23" s="1"/>
  <c r="MK306" i="23" s="1"/>
  <c r="ML306" i="23" s="1"/>
  <c r="MM306" i="23" s="1"/>
  <c r="MN306" i="23" s="1"/>
  <c r="MO306" i="23" s="1"/>
  <c r="MP306" i="23" s="1"/>
  <c r="MQ306" i="23" s="1"/>
  <c r="MR306" i="23" s="1"/>
  <c r="MS306" i="23" s="1"/>
  <c r="MT306" i="23" s="1"/>
  <c r="MU306" i="23" s="1"/>
  <c r="MV306" i="23" s="1"/>
  <c r="MW306" i="23" s="1"/>
  <c r="MX306" i="23" s="1"/>
  <c r="MY306" i="23" s="1"/>
  <c r="MZ306" i="23" s="1"/>
  <c r="NA306" i="23" s="1"/>
  <c r="NB306" i="23" s="1"/>
  <c r="NC306" i="23" s="1"/>
  <c r="ND306" i="23" s="1"/>
  <c r="NE306" i="23" s="1"/>
  <c r="NF306" i="23" s="1"/>
  <c r="NG306" i="23" s="1"/>
  <c r="NH306" i="23" s="1"/>
  <c r="NI306" i="23" s="1"/>
  <c r="NJ306" i="23" s="1"/>
  <c r="NK306" i="23" s="1"/>
  <c r="NL306" i="23" s="1"/>
  <c r="NM306" i="23" s="1"/>
  <c r="NN306" i="23" s="1"/>
  <c r="NO306" i="23" s="1"/>
  <c r="NP306" i="23" s="1"/>
  <c r="NQ306" i="23" s="1"/>
  <c r="NR306" i="23" s="1"/>
  <c r="NS306" i="23" s="1"/>
  <c r="NT306" i="23" s="1"/>
  <c r="NU306" i="23" s="1"/>
  <c r="NV306" i="23" s="1"/>
  <c r="NW306" i="23" s="1"/>
  <c r="NX306" i="23" s="1"/>
  <c r="NY306" i="23" s="1"/>
  <c r="NZ306" i="23" s="1"/>
  <c r="OA306" i="23" s="1"/>
  <c r="OB306" i="23" s="1"/>
  <c r="OC306" i="23" s="1"/>
  <c r="OD306" i="23" s="1"/>
  <c r="OE306" i="23" s="1"/>
  <c r="OF306" i="23" s="1"/>
  <c r="OG306" i="23" s="1"/>
  <c r="OH306" i="23" s="1"/>
  <c r="OI306" i="23" s="1"/>
  <c r="OJ306" i="23" s="1"/>
  <c r="OK306" i="23" s="1"/>
  <c r="OL306" i="23" s="1"/>
  <c r="OM306" i="23" s="1"/>
  <c r="HO130" i="23"/>
  <c r="HO105" i="23"/>
  <c r="HO117" i="23"/>
  <c r="HO94" i="23"/>
  <c r="HO115" i="23"/>
  <c r="HO100" i="23"/>
  <c r="HO120" i="23"/>
  <c r="HO119" i="23"/>
  <c r="HO118" i="23"/>
  <c r="HO126" i="23"/>
  <c r="HO136" i="23"/>
  <c r="HO112" i="23"/>
  <c r="HO109" i="23"/>
  <c r="HO127" i="23"/>
  <c r="HO102" i="23"/>
  <c r="HO138" i="23"/>
  <c r="HO95" i="23"/>
  <c r="HO98" i="23"/>
  <c r="HO99" i="23"/>
  <c r="HO124" i="23"/>
  <c r="HO101" i="23"/>
  <c r="HO131" i="23"/>
  <c r="HO125" i="23"/>
  <c r="HO137" i="23"/>
  <c r="HO114" i="23"/>
  <c r="HO123" i="23"/>
  <c r="HO129" i="23"/>
  <c r="HO103" i="23"/>
  <c r="HO121" i="23"/>
  <c r="HO111" i="23"/>
  <c r="HO108" i="23"/>
  <c r="HO128" i="23"/>
  <c r="HO132" i="23"/>
  <c r="HO97" i="23"/>
  <c r="HO110" i="23"/>
  <c r="HO113" i="23"/>
  <c r="HO133" i="23"/>
  <c r="HO122" i="23"/>
  <c r="HO106" i="23"/>
  <c r="HO135" i="23"/>
  <c r="HO107" i="23"/>
  <c r="HO96" i="23"/>
  <c r="HO134" i="23"/>
  <c r="HO104" i="23"/>
  <c r="IJ190" i="23"/>
  <c r="IJ189" i="23"/>
  <c r="II23" i="18"/>
  <c r="ML190" i="23"/>
  <c r="MK23" i="18"/>
  <c r="ML189" i="23"/>
  <c r="EA189" i="23"/>
  <c r="EA190" i="23"/>
  <c r="DZ23" i="18"/>
  <c r="MG96" i="23"/>
  <c r="MG95" i="23"/>
  <c r="MG133" i="23"/>
  <c r="MG122" i="23"/>
  <c r="MG113" i="23"/>
  <c r="MG100" i="23"/>
  <c r="MG112" i="23"/>
  <c r="MG127" i="23"/>
  <c r="MG118" i="23"/>
  <c r="MG125" i="23"/>
  <c r="MG132" i="23"/>
  <c r="MG134" i="23"/>
  <c r="MG130" i="23"/>
  <c r="MG128" i="23"/>
  <c r="MG135" i="23"/>
  <c r="MG94" i="23"/>
  <c r="MG119" i="23"/>
  <c r="MG98" i="23"/>
  <c r="MG138" i="23"/>
  <c r="MG115" i="23"/>
  <c r="MG108" i="23"/>
  <c r="MG106" i="23"/>
  <c r="MG111" i="23"/>
  <c r="MG97" i="23"/>
  <c r="MG103" i="23"/>
  <c r="MG110" i="23"/>
  <c r="MG123" i="23"/>
  <c r="MG99" i="23"/>
  <c r="MG117" i="23"/>
  <c r="MG131" i="23"/>
  <c r="MG109" i="23"/>
  <c r="MG136" i="23"/>
  <c r="MG124" i="23"/>
  <c r="MG129" i="23"/>
  <c r="MG126" i="23"/>
  <c r="MG107" i="23"/>
  <c r="MG104" i="23"/>
  <c r="MG137" i="23"/>
  <c r="MG114" i="23"/>
  <c r="MG121" i="23"/>
  <c r="MG105" i="23"/>
  <c r="MG120" i="23"/>
  <c r="MG102" i="23"/>
  <c r="MG101" i="23"/>
  <c r="HF189" i="23"/>
  <c r="HE23" i="18"/>
  <c r="HF190" i="23"/>
  <c r="GH190" i="23"/>
  <c r="GG23" i="18"/>
  <c r="GH189" i="23"/>
  <c r="BX124" i="23"/>
  <c r="BX105" i="23"/>
  <c r="BX136" i="23"/>
  <c r="BX126" i="23"/>
  <c r="BX128" i="23"/>
  <c r="BX102" i="23"/>
  <c r="BX123" i="23"/>
  <c r="BX107" i="23"/>
  <c r="BX125" i="23"/>
  <c r="BX106" i="23"/>
  <c r="BX127" i="23"/>
  <c r="BX135" i="23"/>
  <c r="BX117" i="23"/>
  <c r="BX101" i="23"/>
  <c r="BX108" i="23"/>
  <c r="BX103" i="23"/>
  <c r="BX113" i="23"/>
  <c r="BX119" i="23"/>
  <c r="BX131" i="23"/>
  <c r="BX137" i="23"/>
  <c r="BX133" i="23"/>
  <c r="BX98" i="23"/>
  <c r="BX111" i="23"/>
  <c r="BX115" i="23"/>
  <c r="BX109" i="23"/>
  <c r="BX122" i="23"/>
  <c r="BX95" i="23"/>
  <c r="BX100" i="23"/>
  <c r="BX114" i="23"/>
  <c r="BX132" i="23"/>
  <c r="BX94" i="23"/>
  <c r="BX129" i="23"/>
  <c r="BX138" i="23"/>
  <c r="BX104" i="23"/>
  <c r="BX110" i="23"/>
  <c r="BX112" i="23"/>
  <c r="BX118" i="23"/>
  <c r="BX120" i="23"/>
  <c r="BX130" i="23"/>
  <c r="BX134" i="23"/>
  <c r="BX99" i="23"/>
  <c r="BX121" i="23"/>
  <c r="BX96" i="23"/>
  <c r="BX97" i="23"/>
  <c r="FG111" i="23"/>
  <c r="FG121" i="23"/>
  <c r="FG98" i="23"/>
  <c r="FG96" i="23"/>
  <c r="FG105" i="23"/>
  <c r="FG109" i="23"/>
  <c r="FG129" i="23"/>
  <c r="FG131" i="23"/>
  <c r="FG100" i="23"/>
  <c r="FG112" i="23"/>
  <c r="FG101" i="23"/>
  <c r="FG135" i="23"/>
  <c r="FG118" i="23"/>
  <c r="FG123" i="23"/>
  <c r="FG107" i="23"/>
  <c r="FG119" i="23"/>
  <c r="FG130" i="23"/>
  <c r="FG113" i="23"/>
  <c r="FG104" i="23"/>
  <c r="FG124" i="23"/>
  <c r="FG137" i="23"/>
  <c r="FG117" i="23"/>
  <c r="FG134" i="23"/>
  <c r="FG136" i="23"/>
  <c r="FG132" i="23"/>
  <c r="FG125" i="23"/>
  <c r="FG99" i="23"/>
  <c r="FG102" i="23"/>
  <c r="FG120" i="23"/>
  <c r="FG128" i="23"/>
  <c r="FG97" i="23"/>
  <c r="FG122" i="23"/>
  <c r="FG108" i="23"/>
  <c r="FG127" i="23"/>
  <c r="FG103" i="23"/>
  <c r="FG106" i="23"/>
  <c r="FG110" i="23"/>
  <c r="FG114" i="23"/>
  <c r="FG94" i="23"/>
  <c r="FG133" i="23"/>
  <c r="FG95" i="23"/>
  <c r="FG138" i="23"/>
  <c r="FG126" i="23"/>
  <c r="FG115" i="23"/>
  <c r="LY104" i="23"/>
  <c r="LY102" i="23"/>
  <c r="LY134" i="23"/>
  <c r="LY125" i="23"/>
  <c r="LY113" i="23"/>
  <c r="LY135" i="23"/>
  <c r="LY130" i="23"/>
  <c r="LY119" i="23"/>
  <c r="LY103" i="23"/>
  <c r="LY118" i="23"/>
  <c r="LY120" i="23"/>
  <c r="LY117" i="23"/>
  <c r="LY123" i="23"/>
  <c r="LY131" i="23"/>
  <c r="LY94" i="23"/>
  <c r="LY127" i="23"/>
  <c r="LY136" i="23"/>
  <c r="LY106" i="23"/>
  <c r="LY121" i="23"/>
  <c r="LY107" i="23"/>
  <c r="LY128" i="23"/>
  <c r="LY115" i="23"/>
  <c r="LY101" i="23"/>
  <c r="LY111" i="23"/>
  <c r="LY108" i="23"/>
  <c r="LY137" i="23"/>
  <c r="LY109" i="23"/>
  <c r="LY98" i="23"/>
  <c r="LY114" i="23"/>
  <c r="LY124" i="23"/>
  <c r="LY133" i="23"/>
  <c r="LY126" i="23"/>
  <c r="LY122" i="23"/>
  <c r="LY100" i="23"/>
  <c r="LY99" i="23"/>
  <c r="LY112" i="23"/>
  <c r="LY129" i="23"/>
  <c r="LY132" i="23"/>
  <c r="LY96" i="23"/>
  <c r="LY97" i="23"/>
  <c r="LY110" i="23"/>
  <c r="LY105" i="23"/>
  <c r="LY95" i="23"/>
  <c r="LY138" i="23"/>
  <c r="KE133" i="23"/>
  <c r="KE96" i="23"/>
  <c r="KE122" i="23"/>
  <c r="KE110" i="23"/>
  <c r="KE114" i="23"/>
  <c r="KE124" i="23"/>
  <c r="KE138" i="23"/>
  <c r="KE94" i="23"/>
  <c r="KE123" i="23"/>
  <c r="KE120" i="23"/>
  <c r="KE118" i="23"/>
  <c r="KE100" i="23"/>
  <c r="KE105" i="23"/>
  <c r="KE98" i="23"/>
  <c r="KE121" i="23"/>
  <c r="KE107" i="23"/>
  <c r="KE119" i="23"/>
  <c r="KE97" i="23"/>
  <c r="KE99" i="23"/>
  <c r="KE132" i="23"/>
  <c r="KE103" i="23"/>
  <c r="KE106" i="23"/>
  <c r="KE117" i="23"/>
  <c r="KE104" i="23"/>
  <c r="KE111" i="23"/>
  <c r="KE127" i="23"/>
  <c r="KE125" i="23"/>
  <c r="KE112" i="23"/>
  <c r="KE101" i="23"/>
  <c r="KE128" i="23"/>
  <c r="KE134" i="23"/>
  <c r="KE129" i="23"/>
  <c r="KE130" i="23"/>
  <c r="KE102" i="23"/>
  <c r="KE136" i="23"/>
  <c r="KE131" i="23"/>
  <c r="KE109" i="23"/>
  <c r="KE108" i="23"/>
  <c r="KE126" i="23"/>
  <c r="KE115" i="23"/>
  <c r="KE137" i="23"/>
  <c r="KE113" i="23"/>
  <c r="KE135" i="23"/>
  <c r="KE95" i="23"/>
  <c r="JR189" i="23"/>
  <c r="JQ23" i="18"/>
  <c r="JR190" i="23"/>
  <c r="BE106" i="23"/>
  <c r="BE102" i="23"/>
  <c r="BE111" i="23"/>
  <c r="BE97" i="23"/>
  <c r="BE125" i="23"/>
  <c r="BE114" i="23"/>
  <c r="BE128" i="23"/>
  <c r="BE120" i="23"/>
  <c r="BE138" i="23"/>
  <c r="BE118" i="23"/>
  <c r="BE98" i="23"/>
  <c r="BE112" i="23"/>
  <c r="BE137" i="23"/>
  <c r="BE135" i="23"/>
  <c r="BE123" i="23"/>
  <c r="BE104" i="23"/>
  <c r="BE109" i="23"/>
  <c r="BE121" i="23"/>
  <c r="BE113" i="23"/>
  <c r="BE136" i="23"/>
  <c r="BE105" i="23"/>
  <c r="BE124" i="23"/>
  <c r="BE131" i="23"/>
  <c r="BE107" i="23"/>
  <c r="BE94" i="23"/>
  <c r="BE110" i="23"/>
  <c r="BE133" i="23"/>
  <c r="BE134" i="23"/>
  <c r="BE119" i="23"/>
  <c r="BE132" i="23"/>
  <c r="BE127" i="23"/>
  <c r="BE117" i="23"/>
  <c r="BE130" i="23"/>
  <c r="BE100" i="23"/>
  <c r="BE129" i="23"/>
  <c r="BE108" i="23"/>
  <c r="BE96" i="23"/>
  <c r="BE99" i="23"/>
  <c r="BE101" i="23"/>
  <c r="BE95" i="23"/>
  <c r="BE122" i="23"/>
  <c r="BE103" i="23"/>
  <c r="BE126" i="23"/>
  <c r="BE115" i="23"/>
  <c r="LZ189" i="23"/>
  <c r="LZ190" i="23"/>
  <c r="LY23" i="18"/>
  <c r="LF189" i="23"/>
  <c r="LF190" i="23"/>
  <c r="LE23" i="18"/>
  <c r="MW23" i="18"/>
  <c r="MX189" i="23"/>
  <c r="MX190" i="23"/>
  <c r="GC189" i="23"/>
  <c r="GC190" i="23"/>
  <c r="GB23" i="18"/>
  <c r="DO190" i="23"/>
  <c r="DO189" i="23"/>
  <c r="DN23" i="18"/>
  <c r="LK23" i="18"/>
  <c r="LL189" i="23"/>
  <c r="LL190" i="23"/>
  <c r="JL189" i="23"/>
  <c r="JK23" i="18"/>
  <c r="JL190" i="23"/>
  <c r="HT23" i="18"/>
  <c r="HU189" i="23"/>
  <c r="HU190" i="23"/>
  <c r="Q110" i="23"/>
  <c r="Q98" i="23"/>
  <c r="Q115" i="23"/>
  <c r="Q120" i="23"/>
  <c r="Q125" i="23"/>
  <c r="Q102" i="23"/>
  <c r="Q99" i="23"/>
  <c r="Q106" i="23"/>
  <c r="Q108" i="23"/>
  <c r="Q121" i="23"/>
  <c r="Q137" i="23"/>
  <c r="Q118" i="23"/>
  <c r="Q97" i="23"/>
  <c r="Q100" i="23"/>
  <c r="Q113" i="23"/>
  <c r="Q107" i="23"/>
  <c r="Q129" i="23"/>
  <c r="Q122" i="23"/>
  <c r="Q124" i="23"/>
  <c r="Q128" i="23"/>
  <c r="Q114" i="23"/>
  <c r="Q117" i="23"/>
  <c r="Q111" i="23"/>
  <c r="Q112" i="23"/>
  <c r="Q105" i="23"/>
  <c r="Q95" i="23"/>
  <c r="Q126" i="23"/>
  <c r="Q96" i="23"/>
  <c r="Q133" i="23"/>
  <c r="Q136" i="23"/>
  <c r="Q130" i="23"/>
  <c r="Q135" i="23"/>
  <c r="Q109" i="23"/>
  <c r="Q123" i="23"/>
  <c r="Q138" i="23"/>
  <c r="Q101" i="23"/>
  <c r="Q119" i="23"/>
  <c r="Q131" i="23"/>
  <c r="Q104" i="23"/>
  <c r="Q127" i="23"/>
  <c r="Q134" i="23"/>
  <c r="Q94" i="23"/>
  <c r="Q132" i="23"/>
  <c r="Q103" i="23"/>
  <c r="BO189" i="23"/>
  <c r="BO190" i="23"/>
  <c r="BN23" i="18"/>
  <c r="DJ23" i="18"/>
  <c r="DK189" i="23"/>
  <c r="DK190" i="23"/>
  <c r="CJ136" i="23"/>
  <c r="CJ133" i="23"/>
  <c r="CJ132" i="23"/>
  <c r="CJ124" i="23"/>
  <c r="CJ120" i="23"/>
  <c r="CJ104" i="23"/>
  <c r="CJ122" i="23"/>
  <c r="CJ138" i="23"/>
  <c r="CJ108" i="23"/>
  <c r="CJ135" i="23"/>
  <c r="CJ119" i="23"/>
  <c r="CJ113" i="23"/>
  <c r="CJ128" i="23"/>
  <c r="CJ94" i="23"/>
  <c r="CJ106" i="23"/>
  <c r="CJ129" i="23"/>
  <c r="CJ112" i="23"/>
  <c r="CJ121" i="23"/>
  <c r="CJ96" i="23"/>
  <c r="CJ114" i="23"/>
  <c r="CJ127" i="23"/>
  <c r="CJ98" i="23"/>
  <c r="CJ115" i="23"/>
  <c r="CJ95" i="23"/>
  <c r="CJ118" i="23"/>
  <c r="CJ126" i="23"/>
  <c r="CJ105" i="23"/>
  <c r="CJ134" i="23"/>
  <c r="CJ123" i="23"/>
  <c r="CJ130" i="23"/>
  <c r="CJ110" i="23"/>
  <c r="CJ125" i="23"/>
  <c r="CJ97" i="23"/>
  <c r="CJ100" i="23"/>
  <c r="CJ103" i="23"/>
  <c r="CJ109" i="23"/>
  <c r="CJ117" i="23"/>
  <c r="CJ107" i="23"/>
  <c r="CJ137" i="23"/>
  <c r="CJ99" i="23"/>
  <c r="CJ102" i="23"/>
  <c r="CJ131" i="23"/>
  <c r="CJ111" i="23"/>
  <c r="CJ101" i="23"/>
  <c r="FX190" i="23"/>
  <c r="FX189" i="23"/>
  <c r="FW23" i="18"/>
  <c r="IO98" i="23"/>
  <c r="IO95" i="23"/>
  <c r="IO121" i="23"/>
  <c r="IO137" i="23"/>
  <c r="IO114" i="23"/>
  <c r="IO131" i="23"/>
  <c r="IO97" i="23"/>
  <c r="IO99" i="23"/>
  <c r="IO119" i="23"/>
  <c r="IO104" i="23"/>
  <c r="IO96" i="23"/>
  <c r="IO112" i="23"/>
  <c r="IO115" i="23"/>
  <c r="IO129" i="23"/>
  <c r="IO102" i="23"/>
  <c r="IO118" i="23"/>
  <c r="IO107" i="23"/>
  <c r="IO136" i="23"/>
  <c r="IO106" i="23"/>
  <c r="IO124" i="23"/>
  <c r="IO120" i="23"/>
  <c r="IO133" i="23"/>
  <c r="IO94" i="23"/>
  <c r="IO138" i="23"/>
  <c r="IO130" i="23"/>
  <c r="IO134" i="23"/>
  <c r="IO101" i="23"/>
  <c r="IO132" i="23"/>
  <c r="IO100" i="23"/>
  <c r="IO108" i="23"/>
  <c r="IO117" i="23"/>
  <c r="IO103" i="23"/>
  <c r="IO123" i="23"/>
  <c r="IO110" i="23"/>
  <c r="IO111" i="23"/>
  <c r="IO109" i="23"/>
  <c r="IO127" i="23"/>
  <c r="IO135" i="23"/>
  <c r="IO125" i="23"/>
  <c r="IO128" i="23"/>
  <c r="IO113" i="23"/>
  <c r="IO122" i="23"/>
  <c r="IO105" i="23"/>
  <c r="IO126" i="23"/>
  <c r="GY189" i="23"/>
  <c r="GX23" i="18"/>
  <c r="GY190" i="23"/>
  <c r="HQ190" i="23"/>
  <c r="HQ189" i="23"/>
  <c r="HP23" i="18"/>
  <c r="DU110" i="23"/>
  <c r="DU111" i="23"/>
  <c r="DU133" i="23"/>
  <c r="DU123" i="23"/>
  <c r="DU118" i="23"/>
  <c r="DU98" i="23"/>
  <c r="DU132" i="23"/>
  <c r="DU108" i="23"/>
  <c r="DU119" i="23"/>
  <c r="DU95" i="23"/>
  <c r="DU100" i="23"/>
  <c r="DU129" i="23"/>
  <c r="DU130" i="23"/>
  <c r="DU135" i="23"/>
  <c r="DU134" i="23"/>
  <c r="DU125" i="23"/>
  <c r="DU105" i="23"/>
  <c r="DU94" i="23"/>
  <c r="DU131" i="23"/>
  <c r="DU113" i="23"/>
  <c r="DU115" i="23"/>
  <c r="DU124" i="23"/>
  <c r="DU99" i="23"/>
  <c r="DU121" i="23"/>
  <c r="DU122" i="23"/>
  <c r="DU112" i="23"/>
  <c r="DU137" i="23"/>
  <c r="DU117" i="23"/>
  <c r="DU107" i="23"/>
  <c r="DU102" i="23"/>
  <c r="DU126" i="23"/>
  <c r="DU128" i="23"/>
  <c r="DU114" i="23"/>
  <c r="DU96" i="23"/>
  <c r="DU103" i="23"/>
  <c r="DU120" i="23"/>
  <c r="DU127" i="23"/>
  <c r="DU97" i="23"/>
  <c r="DU136" i="23"/>
  <c r="DU138" i="23"/>
  <c r="DU109" i="23"/>
  <c r="DU106" i="23"/>
  <c r="DU101" i="23"/>
  <c r="DU104" i="23"/>
  <c r="AS136" i="23"/>
  <c r="AS110" i="23"/>
  <c r="AS138" i="23"/>
  <c r="AS103" i="23"/>
  <c r="AS125" i="23"/>
  <c r="AS106" i="23"/>
  <c r="AS108" i="23"/>
  <c r="AS121" i="23"/>
  <c r="AS126" i="23"/>
  <c r="AS112" i="23"/>
  <c r="AS97" i="23"/>
  <c r="AS128" i="23"/>
  <c r="AS117" i="23"/>
  <c r="AS120" i="23"/>
  <c r="AS99" i="23"/>
  <c r="AS109" i="23"/>
  <c r="AS113" i="23"/>
  <c r="AS135" i="23"/>
  <c r="AS100" i="23"/>
  <c r="AS96" i="23"/>
  <c r="AS119" i="23"/>
  <c r="AS132" i="23"/>
  <c r="AS137" i="23"/>
  <c r="AS131" i="23"/>
  <c r="AS134" i="23"/>
  <c r="AS104" i="23"/>
  <c r="AS107" i="23"/>
  <c r="AS118" i="23"/>
  <c r="AS114" i="23"/>
  <c r="AS98" i="23"/>
  <c r="AS94" i="23"/>
  <c r="AS105" i="23"/>
  <c r="AS133" i="23"/>
  <c r="AS102" i="23"/>
  <c r="AS123" i="23"/>
  <c r="AS115" i="23"/>
  <c r="AS95" i="23"/>
  <c r="AS124" i="23"/>
  <c r="AS130" i="23"/>
  <c r="AS129" i="23"/>
  <c r="AS101" i="23"/>
  <c r="AS111" i="23"/>
  <c r="AS127" i="23"/>
  <c r="AS122" i="23"/>
  <c r="MD190" i="23"/>
  <c r="MC23" i="18"/>
  <c r="MD189" i="23"/>
  <c r="JP133" i="23"/>
  <c r="JP108" i="23"/>
  <c r="JP127" i="23"/>
  <c r="JP105" i="23"/>
  <c r="JP120" i="23"/>
  <c r="JP109" i="23"/>
  <c r="JP131" i="23"/>
  <c r="JP114" i="23"/>
  <c r="JP132" i="23"/>
  <c r="JP135" i="23"/>
  <c r="JP104" i="23"/>
  <c r="JP125" i="23"/>
  <c r="JP99" i="23"/>
  <c r="JP102" i="23"/>
  <c r="JP123" i="23"/>
  <c r="JP118" i="23"/>
  <c r="JP128" i="23"/>
  <c r="JP117" i="23"/>
  <c r="JP95" i="23"/>
  <c r="JP138" i="23"/>
  <c r="JP111" i="23"/>
  <c r="JP110" i="23"/>
  <c r="JP121" i="23"/>
  <c r="JP137" i="23"/>
  <c r="JP134" i="23"/>
  <c r="JP113" i="23"/>
  <c r="JP107" i="23"/>
  <c r="JP130" i="23"/>
  <c r="JP119" i="23"/>
  <c r="JP98" i="23"/>
  <c r="JP129" i="23"/>
  <c r="JP112" i="23"/>
  <c r="JP100" i="23"/>
  <c r="JP115" i="23"/>
  <c r="JP124" i="23"/>
  <c r="JP126" i="23"/>
  <c r="JP136" i="23"/>
  <c r="JP103" i="23"/>
  <c r="JP96" i="23"/>
  <c r="JP101" i="23"/>
  <c r="JP97" i="23"/>
  <c r="JP122" i="23"/>
  <c r="JP94" i="23"/>
  <c r="JP106" i="23"/>
  <c r="JB189" i="23"/>
  <c r="JB190" i="23"/>
  <c r="JA23" i="18"/>
  <c r="HH189" i="23"/>
  <c r="HH190" i="23"/>
  <c r="HG23" i="18"/>
  <c r="LV190" i="23"/>
  <c r="LV189" i="23"/>
  <c r="LU23" i="18"/>
  <c r="JS98" i="23"/>
  <c r="JS101" i="23"/>
  <c r="JS129" i="23"/>
  <c r="JS94" i="23"/>
  <c r="JS112" i="23"/>
  <c r="JS130" i="23"/>
  <c r="JS115" i="23"/>
  <c r="JS110" i="23"/>
  <c r="JS125" i="23"/>
  <c r="JS111" i="23"/>
  <c r="JS138" i="23"/>
  <c r="JS107" i="23"/>
  <c r="JS106" i="23"/>
  <c r="JS96" i="23"/>
  <c r="JS118" i="23"/>
  <c r="JS128" i="23"/>
  <c r="JS137" i="23"/>
  <c r="JS105" i="23"/>
  <c r="JS100" i="23"/>
  <c r="JS134" i="23"/>
  <c r="JS104" i="23"/>
  <c r="JS133" i="23"/>
  <c r="JS121" i="23"/>
  <c r="JS123" i="23"/>
  <c r="JS126" i="23"/>
  <c r="JS95" i="23"/>
  <c r="JS122" i="23"/>
  <c r="JS117" i="23"/>
  <c r="JS120" i="23"/>
  <c r="JS127" i="23"/>
  <c r="JS97" i="23"/>
  <c r="JS114" i="23"/>
  <c r="JS108" i="23"/>
  <c r="JS136" i="23"/>
  <c r="JS132" i="23"/>
  <c r="JS99" i="23"/>
  <c r="JS119" i="23"/>
  <c r="JS109" i="23"/>
  <c r="JS103" i="23"/>
  <c r="JS135" i="23"/>
  <c r="JS124" i="23"/>
  <c r="JS102" i="23"/>
  <c r="JS113" i="23"/>
  <c r="JS131" i="23"/>
  <c r="CE190" i="23"/>
  <c r="CE189" i="23"/>
  <c r="CD23" i="18"/>
  <c r="DO105" i="23"/>
  <c r="DO98" i="23"/>
  <c r="DO125" i="23"/>
  <c r="DO137" i="23"/>
  <c r="DO109" i="23"/>
  <c r="DO127" i="23"/>
  <c r="DO111" i="23"/>
  <c r="DO107" i="23"/>
  <c r="DO130" i="23"/>
  <c r="DO96" i="23"/>
  <c r="DO132" i="23"/>
  <c r="DO126" i="23"/>
  <c r="DO101" i="23"/>
  <c r="DO114" i="23"/>
  <c r="DO135" i="23"/>
  <c r="DO115" i="23"/>
  <c r="DO113" i="23"/>
  <c r="DO134" i="23"/>
  <c r="DO99" i="23"/>
  <c r="DO112" i="23"/>
  <c r="DO123" i="23"/>
  <c r="DO94" i="23"/>
  <c r="DO97" i="23"/>
  <c r="DO131" i="23"/>
  <c r="DO103" i="23"/>
  <c r="DO118" i="23"/>
  <c r="DO100" i="23"/>
  <c r="DO117" i="23"/>
  <c r="DO124" i="23"/>
  <c r="DO129" i="23"/>
  <c r="DO120" i="23"/>
  <c r="DO95" i="23"/>
  <c r="DO110" i="23"/>
  <c r="DO138" i="23"/>
  <c r="DO122" i="23"/>
  <c r="DO108" i="23"/>
  <c r="DO128" i="23"/>
  <c r="DO104" i="23"/>
  <c r="DO106" i="23"/>
  <c r="DO102" i="23"/>
  <c r="DO136" i="23"/>
  <c r="DO121" i="23"/>
  <c r="DO119" i="23"/>
  <c r="DO133" i="23"/>
  <c r="MS105" i="23"/>
  <c r="MS131" i="23"/>
  <c r="MS102" i="23"/>
  <c r="MS97" i="23"/>
  <c r="MS122" i="23"/>
  <c r="MS101" i="23"/>
  <c r="MS124" i="23"/>
  <c r="MS134" i="23"/>
  <c r="MS123" i="23"/>
  <c r="MS133" i="23"/>
  <c r="MS107" i="23"/>
  <c r="MS94" i="23"/>
  <c r="MS96" i="23"/>
  <c r="MS129" i="23"/>
  <c r="MS125" i="23"/>
  <c r="MS99" i="23"/>
  <c r="MS120" i="23"/>
  <c r="MS110" i="23"/>
  <c r="MS127" i="23"/>
  <c r="MS103" i="23"/>
  <c r="MS118" i="23"/>
  <c r="MS126" i="23"/>
  <c r="MS132" i="23"/>
  <c r="MS130" i="23"/>
  <c r="MS128" i="23"/>
  <c r="MS109" i="23"/>
  <c r="MS98" i="23"/>
  <c r="MS114" i="23"/>
  <c r="MS100" i="23"/>
  <c r="MS111" i="23"/>
  <c r="MS106" i="23"/>
  <c r="MS136" i="23"/>
  <c r="MS135" i="23"/>
  <c r="MS121" i="23"/>
  <c r="MS112" i="23"/>
  <c r="MS138" i="23"/>
  <c r="MS108" i="23"/>
  <c r="MS137" i="23"/>
  <c r="MS104" i="23"/>
  <c r="MS95" i="23"/>
  <c r="MS113" i="23"/>
  <c r="MS119" i="23"/>
  <c r="MS115" i="23"/>
  <c r="MS117" i="23"/>
  <c r="BK100" i="23"/>
  <c r="BK111" i="23"/>
  <c r="BK99" i="23"/>
  <c r="BK117" i="23"/>
  <c r="BK135" i="23"/>
  <c r="BK113" i="23"/>
  <c r="BK110" i="23"/>
  <c r="BK136" i="23"/>
  <c r="BK138" i="23"/>
  <c r="BK120" i="23"/>
  <c r="BK105" i="23"/>
  <c r="BK137" i="23"/>
  <c r="BK97" i="23"/>
  <c r="BK96" i="23"/>
  <c r="BK122" i="23"/>
  <c r="BK112" i="23"/>
  <c r="BK126" i="23"/>
  <c r="BK102" i="23"/>
  <c r="BK121" i="23"/>
  <c r="BK128" i="23"/>
  <c r="BK123" i="23"/>
  <c r="BK107" i="23"/>
  <c r="BK104" i="23"/>
  <c r="BK124" i="23"/>
  <c r="BK103" i="23"/>
  <c r="BK109" i="23"/>
  <c r="BK114" i="23"/>
  <c r="BK125" i="23"/>
  <c r="BK115" i="23"/>
  <c r="BK95" i="23"/>
  <c r="BK132" i="23"/>
  <c r="BK119" i="23"/>
  <c r="BK98" i="23"/>
  <c r="BK118" i="23"/>
  <c r="BK106" i="23"/>
  <c r="BK101" i="23"/>
  <c r="BK134" i="23"/>
  <c r="BK94" i="23"/>
  <c r="BK130" i="23"/>
  <c r="BK129" i="23"/>
  <c r="BK127" i="23"/>
  <c r="BK131" i="23"/>
  <c r="BK108" i="23"/>
  <c r="BK133" i="23"/>
  <c r="NH111" i="23"/>
  <c r="NH118" i="23"/>
  <c r="NH128" i="23"/>
  <c r="NH101" i="23"/>
  <c r="NH98" i="23"/>
  <c r="NH119" i="23"/>
  <c r="NH96" i="23"/>
  <c r="NH110" i="23"/>
  <c r="NH114" i="23"/>
  <c r="NH130" i="23"/>
  <c r="NH102" i="23"/>
  <c r="NH131" i="23"/>
  <c r="NH106" i="23"/>
  <c r="NH94" i="23"/>
  <c r="NH103" i="23"/>
  <c r="NH133" i="23"/>
  <c r="NH135" i="23"/>
  <c r="NH99" i="23"/>
  <c r="NH127" i="23"/>
  <c r="NH138" i="23"/>
  <c r="NH105" i="23"/>
  <c r="NH134" i="23"/>
  <c r="NH112" i="23"/>
  <c r="NH122" i="23"/>
  <c r="NH95" i="23"/>
  <c r="NH97" i="23"/>
  <c r="NH132" i="23"/>
  <c r="NH120" i="23"/>
  <c r="NH125" i="23"/>
  <c r="NH121" i="23"/>
  <c r="NH109" i="23"/>
  <c r="NH126" i="23"/>
  <c r="NH107" i="23"/>
  <c r="NH115" i="23"/>
  <c r="NH129" i="23"/>
  <c r="NH136" i="23"/>
  <c r="NH123" i="23"/>
  <c r="NH137" i="23"/>
  <c r="NH100" i="23"/>
  <c r="NH108" i="23"/>
  <c r="NH113" i="23"/>
  <c r="NH117" i="23"/>
  <c r="NH124" i="23"/>
  <c r="NH104" i="23"/>
  <c r="KI190" i="23"/>
  <c r="KI189" i="23"/>
  <c r="KH23" i="18"/>
  <c r="KB190" i="23"/>
  <c r="KB189" i="23"/>
  <c r="KA23" i="18"/>
  <c r="KT111" i="23"/>
  <c r="KT123" i="23"/>
  <c r="KT117" i="23"/>
  <c r="KT104" i="23"/>
  <c r="KT129" i="23"/>
  <c r="KT106" i="23"/>
  <c r="KT131" i="23"/>
  <c r="KT94" i="23"/>
  <c r="KT118" i="23"/>
  <c r="KT97" i="23"/>
  <c r="KT110" i="23"/>
  <c r="KT133" i="23"/>
  <c r="KT119" i="23"/>
  <c r="KT135" i="23"/>
  <c r="KT137" i="23"/>
  <c r="KT138" i="23"/>
  <c r="KT124" i="23"/>
  <c r="KT112" i="23"/>
  <c r="KT99" i="23"/>
  <c r="KT121" i="23"/>
  <c r="KT108" i="23"/>
  <c r="KT132" i="23"/>
  <c r="KT107" i="23"/>
  <c r="KT130" i="23"/>
  <c r="KT122" i="23"/>
  <c r="KT126" i="23"/>
  <c r="KT103" i="23"/>
  <c r="KT134" i="23"/>
  <c r="KT114" i="23"/>
  <c r="KT96" i="23"/>
  <c r="KT115" i="23"/>
  <c r="KT102" i="23"/>
  <c r="KT95" i="23"/>
  <c r="KT120" i="23"/>
  <c r="KT105" i="23"/>
  <c r="KT127" i="23"/>
  <c r="KT125" i="23"/>
  <c r="KT113" i="23"/>
  <c r="KT98" i="23"/>
  <c r="KT100" i="23"/>
  <c r="KT109" i="23"/>
  <c r="KT136" i="23"/>
  <c r="KT128" i="23"/>
  <c r="KT101" i="23"/>
  <c r="II189" i="23"/>
  <c r="II190" i="23"/>
  <c r="IH23" i="18"/>
  <c r="LA23" i="18"/>
  <c r="LB190" i="23"/>
  <c r="LB189" i="23"/>
  <c r="HM190" i="23"/>
  <c r="HM189" i="23"/>
  <c r="HL23" i="18"/>
  <c r="MN190" i="23"/>
  <c r="MM23" i="18"/>
  <c r="MN189" i="23"/>
  <c r="NI123" i="23"/>
  <c r="NI97" i="23"/>
  <c r="NI134" i="23"/>
  <c r="NI119" i="23"/>
  <c r="NI126" i="23"/>
  <c r="NI104" i="23"/>
  <c r="NI94" i="23"/>
  <c r="NI133" i="23"/>
  <c r="NI129" i="23"/>
  <c r="NI103" i="23"/>
  <c r="NI108" i="23"/>
  <c r="NI112" i="23"/>
  <c r="NI130" i="23"/>
  <c r="NI120" i="23"/>
  <c r="NI121" i="23"/>
  <c r="NI122" i="23"/>
  <c r="NI136" i="23"/>
  <c r="NI111" i="23"/>
  <c r="NI135" i="23"/>
  <c r="NI127" i="23"/>
  <c r="NI102" i="23"/>
  <c r="NI95" i="23"/>
  <c r="NI137" i="23"/>
  <c r="NI98" i="23"/>
  <c r="NI128" i="23"/>
  <c r="NI113" i="23"/>
  <c r="NI132" i="23"/>
  <c r="NI106" i="23"/>
  <c r="NI100" i="23"/>
  <c r="NI99" i="23"/>
  <c r="NI138" i="23"/>
  <c r="NI125" i="23"/>
  <c r="NI114" i="23"/>
  <c r="NI115" i="23"/>
  <c r="NI118" i="23"/>
  <c r="NI96" i="23"/>
  <c r="NI124" i="23"/>
  <c r="NI131" i="23"/>
  <c r="NI109" i="23"/>
  <c r="NI107" i="23"/>
  <c r="NI105" i="23"/>
  <c r="NI117" i="23"/>
  <c r="NI101" i="23"/>
  <c r="NI110" i="23"/>
  <c r="AK23" i="18"/>
  <c r="AL189" i="23"/>
  <c r="AL190" i="23"/>
  <c r="IL190" i="23"/>
  <c r="IK23" i="18"/>
  <c r="IL189" i="23"/>
  <c r="R134" i="23"/>
  <c r="R108" i="23"/>
  <c r="R138" i="23"/>
  <c r="R113" i="23"/>
  <c r="R111" i="23"/>
  <c r="R112" i="23"/>
  <c r="R95" i="23"/>
  <c r="R126" i="23"/>
  <c r="R117" i="23"/>
  <c r="R133" i="23"/>
  <c r="R129" i="23"/>
  <c r="R115" i="23"/>
  <c r="R97" i="23"/>
  <c r="R110" i="23"/>
  <c r="R121" i="23"/>
  <c r="R131" i="23"/>
  <c r="R127" i="23"/>
  <c r="R99" i="23"/>
  <c r="R135" i="23"/>
  <c r="R118" i="23"/>
  <c r="R94" i="23"/>
  <c r="R109" i="23"/>
  <c r="R105" i="23"/>
  <c r="R106" i="23"/>
  <c r="R120" i="23"/>
  <c r="R119" i="23"/>
  <c r="R104" i="23"/>
  <c r="R130" i="23"/>
  <c r="R137" i="23"/>
  <c r="R103" i="23"/>
  <c r="R128" i="23"/>
  <c r="R96" i="23"/>
  <c r="R101" i="23"/>
  <c r="R124" i="23"/>
  <c r="R136" i="23"/>
  <c r="R100" i="23"/>
  <c r="R107" i="23"/>
  <c r="R98" i="23"/>
  <c r="R102" i="23"/>
  <c r="R132" i="23"/>
  <c r="R122" i="23"/>
  <c r="R123" i="23"/>
  <c r="R114" i="23"/>
  <c r="R125" i="23"/>
  <c r="JN134" i="23"/>
  <c r="JN103" i="23"/>
  <c r="JN97" i="23"/>
  <c r="JN106" i="23"/>
  <c r="JN110" i="23"/>
  <c r="JN108" i="23"/>
  <c r="JN107" i="23"/>
  <c r="JN129" i="23"/>
  <c r="JN95" i="23"/>
  <c r="JN128" i="23"/>
  <c r="JN127" i="23"/>
  <c r="JN109" i="23"/>
  <c r="JN137" i="23"/>
  <c r="JN113" i="23"/>
  <c r="JN117" i="23"/>
  <c r="JN123" i="23"/>
  <c r="JN118" i="23"/>
  <c r="JN135" i="23"/>
  <c r="JN131" i="23"/>
  <c r="JN102" i="23"/>
  <c r="JN122" i="23"/>
  <c r="JN111" i="23"/>
  <c r="JN126" i="23"/>
  <c r="JN124" i="23"/>
  <c r="JN121" i="23"/>
  <c r="JN120" i="23"/>
  <c r="JN100" i="23"/>
  <c r="JN119" i="23"/>
  <c r="JN133" i="23"/>
  <c r="JN112" i="23"/>
  <c r="JN105" i="23"/>
  <c r="JN104" i="23"/>
  <c r="JN94" i="23"/>
  <c r="JN130" i="23"/>
  <c r="JN125" i="23"/>
  <c r="JN138" i="23"/>
  <c r="JN132" i="23"/>
  <c r="JN99" i="23"/>
  <c r="JN98" i="23"/>
  <c r="JN114" i="23"/>
  <c r="JN96" i="23"/>
  <c r="JN101" i="23"/>
  <c r="JN115" i="23"/>
  <c r="JN136" i="23"/>
  <c r="ND108" i="23"/>
  <c r="ND135" i="23"/>
  <c r="ND137" i="23"/>
  <c r="ND103" i="23"/>
  <c r="ND125" i="23"/>
  <c r="ND110" i="23"/>
  <c r="ND133" i="23"/>
  <c r="ND138" i="23"/>
  <c r="ND97" i="23"/>
  <c r="ND98" i="23"/>
  <c r="ND119" i="23"/>
  <c r="ND111" i="23"/>
  <c r="ND104" i="23"/>
  <c r="ND118" i="23"/>
  <c r="ND102" i="23"/>
  <c r="ND122" i="23"/>
  <c r="ND94" i="23"/>
  <c r="ND123" i="23"/>
  <c r="ND112" i="23"/>
  <c r="ND107" i="23"/>
  <c r="ND121" i="23"/>
  <c r="ND115" i="23"/>
  <c r="ND120" i="23"/>
  <c r="ND124" i="23"/>
  <c r="ND130" i="23"/>
  <c r="ND129" i="23"/>
  <c r="ND96" i="23"/>
  <c r="ND136" i="23"/>
  <c r="ND100" i="23"/>
  <c r="ND126" i="23"/>
  <c r="ND131" i="23"/>
  <c r="ND114" i="23"/>
  <c r="ND132" i="23"/>
  <c r="ND101" i="23"/>
  <c r="ND105" i="23"/>
  <c r="ND117" i="23"/>
  <c r="ND128" i="23"/>
  <c r="ND109" i="23"/>
  <c r="ND134" i="23"/>
  <c r="ND113" i="23"/>
  <c r="ND99" i="23"/>
  <c r="ND127" i="23"/>
  <c r="ND95" i="23"/>
  <c r="ND106" i="23"/>
  <c r="Z104" i="23"/>
  <c r="Z133" i="23"/>
  <c r="Z94" i="23"/>
  <c r="Z112" i="23"/>
  <c r="Z103" i="23"/>
  <c r="Z122" i="23"/>
  <c r="Z126" i="23"/>
  <c r="Z121" i="23"/>
  <c r="Z132" i="23"/>
  <c r="Z135" i="23"/>
  <c r="Z128" i="23"/>
  <c r="Z110" i="23"/>
  <c r="Z124" i="23"/>
  <c r="Z118" i="23"/>
  <c r="Z119" i="23"/>
  <c r="Z115" i="23"/>
  <c r="Z117" i="23"/>
  <c r="Z137" i="23"/>
  <c r="Z134" i="23"/>
  <c r="Z111" i="23"/>
  <c r="Z123" i="23"/>
  <c r="Z95" i="23"/>
  <c r="Z107" i="23"/>
  <c r="Z114" i="23"/>
  <c r="Z136" i="23"/>
  <c r="Z102" i="23"/>
  <c r="Z138" i="23"/>
  <c r="Z130" i="23"/>
  <c r="Z120" i="23"/>
  <c r="Z97" i="23"/>
  <c r="Z113" i="23"/>
  <c r="Z105" i="23"/>
  <c r="Z109" i="23"/>
  <c r="Z125" i="23"/>
  <c r="Z98" i="23"/>
  <c r="Z96" i="23"/>
  <c r="Z131" i="23"/>
  <c r="Z106" i="23"/>
  <c r="Z99" i="23"/>
  <c r="Z101" i="23"/>
  <c r="Z127" i="23"/>
  <c r="Z108" i="23"/>
  <c r="Z129" i="23"/>
  <c r="Z100" i="23"/>
  <c r="KA130" i="23"/>
  <c r="KA105" i="23"/>
  <c r="KA97" i="23"/>
  <c r="KA126" i="23"/>
  <c r="KA96" i="23"/>
  <c r="KA128" i="23"/>
  <c r="KA107" i="23"/>
  <c r="KA119" i="23"/>
  <c r="KA118" i="23"/>
  <c r="KA104" i="23"/>
  <c r="KA122" i="23"/>
  <c r="KA132" i="23"/>
  <c r="KA121" i="23"/>
  <c r="KA127" i="23"/>
  <c r="KA98" i="23"/>
  <c r="KA120" i="23"/>
  <c r="KA101" i="23"/>
  <c r="KA138" i="23"/>
  <c r="KA106" i="23"/>
  <c r="KA131" i="23"/>
  <c r="KA108" i="23"/>
  <c r="KA136" i="23"/>
  <c r="KA111" i="23"/>
  <c r="KA110" i="23"/>
  <c r="KA125" i="23"/>
  <c r="KA94" i="23"/>
  <c r="KA129" i="23"/>
  <c r="KA137" i="23"/>
  <c r="KA112" i="23"/>
  <c r="KA113" i="23"/>
  <c r="KA123" i="23"/>
  <c r="KA100" i="23"/>
  <c r="KA133" i="23"/>
  <c r="KA103" i="23"/>
  <c r="KA99" i="23"/>
  <c r="KA114" i="23"/>
  <c r="KA117" i="23"/>
  <c r="KA109" i="23"/>
  <c r="KA115" i="23"/>
  <c r="KA124" i="23"/>
  <c r="KA95" i="23"/>
  <c r="KA102" i="23"/>
  <c r="KA135" i="23"/>
  <c r="KA134" i="23"/>
  <c r="FN23" i="18"/>
  <c r="FO190" i="23"/>
  <c r="FO189" i="23"/>
  <c r="KO132" i="23"/>
  <c r="KO121" i="23"/>
  <c r="KO96" i="23"/>
  <c r="KO100" i="23"/>
  <c r="KO135" i="23"/>
  <c r="KO115" i="23"/>
  <c r="KO131" i="23"/>
  <c r="KO103" i="23"/>
  <c r="KO98" i="23"/>
  <c r="KO114" i="23"/>
  <c r="KO110" i="23"/>
  <c r="KO126" i="23"/>
  <c r="KO109" i="23"/>
  <c r="KO95" i="23"/>
  <c r="KO102" i="23"/>
  <c r="KO124" i="23"/>
  <c r="KO107" i="23"/>
  <c r="KO129" i="23"/>
  <c r="KO113" i="23"/>
  <c r="KO128" i="23"/>
  <c r="KO106" i="23"/>
  <c r="KO117" i="23"/>
  <c r="KO134" i="23"/>
  <c r="KO105" i="23"/>
  <c r="KO127" i="23"/>
  <c r="KO125" i="23"/>
  <c r="KO120" i="23"/>
  <c r="KO97" i="23"/>
  <c r="KO133" i="23"/>
  <c r="KO104" i="23"/>
  <c r="KO137" i="23"/>
  <c r="KO138" i="23"/>
  <c r="KO119" i="23"/>
  <c r="KO118" i="23"/>
  <c r="KO99" i="23"/>
  <c r="KO111" i="23"/>
  <c r="KO101" i="23"/>
  <c r="KO123" i="23"/>
  <c r="KO94" i="23"/>
  <c r="KO112" i="23"/>
  <c r="KO108" i="23"/>
  <c r="KO130" i="23"/>
  <c r="KO122" i="23"/>
  <c r="KO136" i="23"/>
  <c r="IS23" i="18"/>
  <c r="IT190" i="23"/>
  <c r="IT189" i="23"/>
  <c r="ES190" i="23"/>
  <c r="ES189" i="23"/>
  <c r="ER23" i="18"/>
  <c r="JB23" i="18"/>
  <c r="JC190" i="23"/>
  <c r="JC189" i="23"/>
  <c r="AW136" i="23"/>
  <c r="AW125" i="23"/>
  <c r="AW99" i="23"/>
  <c r="AW113" i="23"/>
  <c r="AW117" i="23"/>
  <c r="AW134" i="23"/>
  <c r="AW119" i="23"/>
  <c r="AW120" i="23"/>
  <c r="AW95" i="23"/>
  <c r="AW127" i="23"/>
  <c r="AW138" i="23"/>
  <c r="AW121" i="23"/>
  <c r="AW102" i="23"/>
  <c r="AW133" i="23"/>
  <c r="AW105" i="23"/>
  <c r="AW111" i="23"/>
  <c r="AW130" i="23"/>
  <c r="AW124" i="23"/>
  <c r="AW97" i="23"/>
  <c r="AW132" i="23"/>
  <c r="AW123" i="23"/>
  <c r="AW131" i="23"/>
  <c r="AW106" i="23"/>
  <c r="AW107" i="23"/>
  <c r="AW109" i="23"/>
  <c r="AW122" i="23"/>
  <c r="AW104" i="23"/>
  <c r="AW98" i="23"/>
  <c r="AW108" i="23"/>
  <c r="AW118" i="23"/>
  <c r="AW100" i="23"/>
  <c r="AW128" i="23"/>
  <c r="AW94" i="23"/>
  <c r="AW135" i="23"/>
  <c r="AW126" i="23"/>
  <c r="AW112" i="23"/>
  <c r="AW115" i="23"/>
  <c r="AW129" i="23"/>
  <c r="AW114" i="23"/>
  <c r="AW101" i="23"/>
  <c r="AW103" i="23"/>
  <c r="AW110" i="23"/>
  <c r="AW137" i="23"/>
  <c r="AW96" i="23"/>
  <c r="FV189" i="23"/>
  <c r="FU23" i="18"/>
  <c r="FV190" i="23"/>
  <c r="CB107" i="23"/>
  <c r="CB137" i="23"/>
  <c r="CB136" i="23"/>
  <c r="CB109" i="23"/>
  <c r="CB124" i="23"/>
  <c r="CB98" i="23"/>
  <c r="CB121" i="23"/>
  <c r="CB122" i="23"/>
  <c r="CB125" i="23"/>
  <c r="CB138" i="23"/>
  <c r="CB96" i="23"/>
  <c r="CB102" i="23"/>
  <c r="CB110" i="23"/>
  <c r="CB135" i="23"/>
  <c r="CB118" i="23"/>
  <c r="CB101" i="23"/>
  <c r="CB117" i="23"/>
  <c r="CB99" i="23"/>
  <c r="CB120" i="23"/>
  <c r="CB113" i="23"/>
  <c r="CB130" i="23"/>
  <c r="CB132" i="23"/>
  <c r="CB100" i="23"/>
  <c r="CB129" i="23"/>
  <c r="CB112" i="23"/>
  <c r="CB115" i="23"/>
  <c r="CB128" i="23"/>
  <c r="CB97" i="23"/>
  <c r="CB131" i="23"/>
  <c r="CB103" i="23"/>
  <c r="CB105" i="23"/>
  <c r="CB108" i="23"/>
  <c r="CB126" i="23"/>
  <c r="CB111" i="23"/>
  <c r="CB106" i="23"/>
  <c r="CB127" i="23"/>
  <c r="CB119" i="23"/>
  <c r="CB114" i="23"/>
  <c r="CB133" i="23"/>
  <c r="CB134" i="23"/>
  <c r="CB104" i="23"/>
  <c r="CB94" i="23"/>
  <c r="CB95" i="23"/>
  <c r="CB123" i="23"/>
  <c r="FF101" i="23"/>
  <c r="FF135" i="23"/>
  <c r="FF128" i="23"/>
  <c r="FF127" i="23"/>
  <c r="FF121" i="23"/>
  <c r="FF96" i="23"/>
  <c r="FF120" i="23"/>
  <c r="FF109" i="23"/>
  <c r="FF137" i="23"/>
  <c r="FF105" i="23"/>
  <c r="FF115" i="23"/>
  <c r="FF119" i="23"/>
  <c r="FF97" i="23"/>
  <c r="FF138" i="23"/>
  <c r="FF118" i="23"/>
  <c r="FF125" i="23"/>
  <c r="FF112" i="23"/>
  <c r="FF106" i="23"/>
  <c r="FF114" i="23"/>
  <c r="FF136" i="23"/>
  <c r="FF110" i="23"/>
  <c r="FF111" i="23"/>
  <c r="FF117" i="23"/>
  <c r="FF107" i="23"/>
  <c r="FF130" i="23"/>
  <c r="FF123" i="23"/>
  <c r="FF108" i="23"/>
  <c r="FF131" i="23"/>
  <c r="FF124" i="23"/>
  <c r="FF126" i="23"/>
  <c r="FF104" i="23"/>
  <c r="FF94" i="23"/>
  <c r="FF102" i="23"/>
  <c r="FF100" i="23"/>
  <c r="FF132" i="23"/>
  <c r="FF95" i="23"/>
  <c r="FF98" i="23"/>
  <c r="FF134" i="23"/>
  <c r="FF133" i="23"/>
  <c r="FF103" i="23"/>
  <c r="FF122" i="23"/>
  <c r="FF99" i="23"/>
  <c r="FF113" i="23"/>
  <c r="FF129" i="23"/>
  <c r="FH109" i="23"/>
  <c r="FH133" i="23"/>
  <c r="FH124" i="23"/>
  <c r="FH123" i="23"/>
  <c r="FH97" i="23"/>
  <c r="FH108" i="23"/>
  <c r="FH104" i="23"/>
  <c r="FH127" i="23"/>
  <c r="FH138" i="23"/>
  <c r="FH129" i="23"/>
  <c r="FH135" i="23"/>
  <c r="FH112" i="23"/>
  <c r="FH107" i="23"/>
  <c r="FH106" i="23"/>
  <c r="FH126" i="23"/>
  <c r="FH125" i="23"/>
  <c r="FH118" i="23"/>
  <c r="FH136" i="23"/>
  <c r="FH132" i="23"/>
  <c r="FH120" i="23"/>
  <c r="FH121" i="23"/>
  <c r="FH95" i="23"/>
  <c r="FH96" i="23"/>
  <c r="FH119" i="23"/>
  <c r="FH130" i="23"/>
  <c r="FH101" i="23"/>
  <c r="FH117" i="23"/>
  <c r="FH137" i="23"/>
  <c r="FH113" i="23"/>
  <c r="FH102" i="23"/>
  <c r="FH131" i="23"/>
  <c r="FH105" i="23"/>
  <c r="FH103" i="23"/>
  <c r="FH128" i="23"/>
  <c r="FH114" i="23"/>
  <c r="FH99" i="23"/>
  <c r="FH122" i="23"/>
  <c r="FH98" i="23"/>
  <c r="FH115" i="23"/>
  <c r="FH134" i="23"/>
  <c r="FH111" i="23"/>
  <c r="FH110" i="23"/>
  <c r="FH100" i="23"/>
  <c r="FH94" i="23"/>
  <c r="NT190" i="23"/>
  <c r="NT189" i="23"/>
  <c r="NS23" i="18"/>
  <c r="CX113" i="23"/>
  <c r="CX103" i="23"/>
  <c r="CX104" i="23"/>
  <c r="CX133" i="23"/>
  <c r="CX120" i="23"/>
  <c r="CX110" i="23"/>
  <c r="CX136" i="23"/>
  <c r="CX107" i="23"/>
  <c r="CX129" i="23"/>
  <c r="CX138" i="23"/>
  <c r="CX123" i="23"/>
  <c r="CX106" i="23"/>
  <c r="CX135" i="23"/>
  <c r="CX124" i="23"/>
  <c r="CX100" i="23"/>
  <c r="CX131" i="23"/>
  <c r="CX109" i="23"/>
  <c r="CX96" i="23"/>
  <c r="CX132" i="23"/>
  <c r="CX101" i="23"/>
  <c r="CX128" i="23"/>
  <c r="CX125" i="23"/>
  <c r="CX94" i="23"/>
  <c r="CX121" i="23"/>
  <c r="CX97" i="23"/>
  <c r="CX118" i="23"/>
  <c r="CX115" i="23"/>
  <c r="CX99" i="23"/>
  <c r="CX112" i="23"/>
  <c r="CX108" i="23"/>
  <c r="CX134" i="23"/>
  <c r="CX127" i="23"/>
  <c r="CX137" i="23"/>
  <c r="CX98" i="23"/>
  <c r="CX95" i="23"/>
  <c r="CX111" i="23"/>
  <c r="CX114" i="23"/>
  <c r="CX117" i="23"/>
  <c r="CX105" i="23"/>
  <c r="CX126" i="23"/>
  <c r="CX102" i="23"/>
  <c r="CX130" i="23"/>
  <c r="CX119" i="23"/>
  <c r="CX122" i="23"/>
  <c r="KP112" i="23"/>
  <c r="KP104" i="23"/>
  <c r="KP127" i="23"/>
  <c r="KP132" i="23"/>
  <c r="KP137" i="23"/>
  <c r="KP138" i="23"/>
  <c r="KP96" i="23"/>
  <c r="KP101" i="23"/>
  <c r="KP107" i="23"/>
  <c r="KP128" i="23"/>
  <c r="KP122" i="23"/>
  <c r="KP113" i="23"/>
  <c r="KP131" i="23"/>
  <c r="KP121" i="23"/>
  <c r="KP136" i="23"/>
  <c r="KP110" i="23"/>
  <c r="KP115" i="23"/>
  <c r="KP97" i="23"/>
  <c r="KP114" i="23"/>
  <c r="KP135" i="23"/>
  <c r="KP106" i="23"/>
  <c r="KP117" i="23"/>
  <c r="KP105" i="23"/>
  <c r="KP125" i="23"/>
  <c r="KP108" i="23"/>
  <c r="KP95" i="23"/>
  <c r="KP120" i="23"/>
  <c r="KP103" i="23"/>
  <c r="KP123" i="23"/>
  <c r="KP98" i="23"/>
  <c r="KP102" i="23"/>
  <c r="KP94" i="23"/>
  <c r="KP130" i="23"/>
  <c r="KP111" i="23"/>
  <c r="KP119" i="23"/>
  <c r="KP133" i="23"/>
  <c r="KP118" i="23"/>
  <c r="KP109" i="23"/>
  <c r="KP126" i="23"/>
  <c r="KP134" i="23"/>
  <c r="KP124" i="23"/>
  <c r="KP129" i="23"/>
  <c r="KP100" i="23"/>
  <c r="KP99" i="23"/>
  <c r="IU190" i="23"/>
  <c r="IU189" i="23"/>
  <c r="IT23" i="18"/>
  <c r="MP127" i="23"/>
  <c r="MP118" i="23"/>
  <c r="MP124" i="23"/>
  <c r="MP99" i="23"/>
  <c r="MP137" i="23"/>
  <c r="MP131" i="23"/>
  <c r="MP104" i="23"/>
  <c r="MP136" i="23"/>
  <c r="MP105" i="23"/>
  <c r="MP119" i="23"/>
  <c r="MP96" i="23"/>
  <c r="MP109" i="23"/>
  <c r="MP132" i="23"/>
  <c r="MP114" i="23"/>
  <c r="MP129" i="23"/>
  <c r="MP94" i="23"/>
  <c r="MP101" i="23"/>
  <c r="MP115" i="23"/>
  <c r="MP123" i="23"/>
  <c r="MP95" i="23"/>
  <c r="MP130" i="23"/>
  <c r="MP111" i="23"/>
  <c r="MP97" i="23"/>
  <c r="MP134" i="23"/>
  <c r="MP107" i="23"/>
  <c r="MP122" i="23"/>
  <c r="MP108" i="23"/>
  <c r="MP121" i="23"/>
  <c r="MP125" i="23"/>
  <c r="MP103" i="23"/>
  <c r="MP112" i="23"/>
  <c r="MP110" i="23"/>
  <c r="MP133" i="23"/>
  <c r="MP100" i="23"/>
  <c r="MP106" i="23"/>
  <c r="MP135" i="23"/>
  <c r="MP98" i="23"/>
  <c r="MP117" i="23"/>
  <c r="MP113" i="23"/>
  <c r="MP128" i="23"/>
  <c r="MP126" i="23"/>
  <c r="MP102" i="23"/>
  <c r="MP138" i="23"/>
  <c r="MP120" i="23"/>
  <c r="LU189" i="23"/>
  <c r="LT23" i="18"/>
  <c r="LU190" i="23"/>
  <c r="LI122" i="23"/>
  <c r="LI126" i="23"/>
  <c r="LI120" i="23"/>
  <c r="LI98" i="23"/>
  <c r="LI111" i="23"/>
  <c r="LI127" i="23"/>
  <c r="LI131" i="23"/>
  <c r="LI125" i="23"/>
  <c r="LI114" i="23"/>
  <c r="LI115" i="23"/>
  <c r="LI130" i="23"/>
  <c r="LI106" i="23"/>
  <c r="LI110" i="23"/>
  <c r="LI133" i="23"/>
  <c r="LI135" i="23"/>
  <c r="LI137" i="23"/>
  <c r="LI94" i="23"/>
  <c r="LI99" i="23"/>
  <c r="LI112" i="23"/>
  <c r="LI117" i="23"/>
  <c r="LI124" i="23"/>
  <c r="LI123" i="23"/>
  <c r="LI121" i="23"/>
  <c r="LI132" i="23"/>
  <c r="LI104" i="23"/>
  <c r="LI119" i="23"/>
  <c r="LI96" i="23"/>
  <c r="LI109" i="23"/>
  <c r="LI95" i="23"/>
  <c r="LI102" i="23"/>
  <c r="LI105" i="23"/>
  <c r="LI113" i="23"/>
  <c r="LI138" i="23"/>
  <c r="LI101" i="23"/>
  <c r="LI100" i="23"/>
  <c r="LI108" i="23"/>
  <c r="LI97" i="23"/>
  <c r="LI134" i="23"/>
  <c r="LI103" i="23"/>
  <c r="LI118" i="23"/>
  <c r="LI136" i="23"/>
  <c r="LI129" i="23"/>
  <c r="LI128" i="23"/>
  <c r="LI107" i="23"/>
  <c r="NO189" i="23"/>
  <c r="NO190" i="23"/>
  <c r="NN23" i="18"/>
  <c r="FD190" i="23"/>
  <c r="FD189" i="23"/>
  <c r="FC23" i="18"/>
  <c r="HU113" i="23"/>
  <c r="HU130" i="23"/>
  <c r="HU110" i="23"/>
  <c r="HU138" i="23"/>
  <c r="HU128" i="23"/>
  <c r="HU129" i="23"/>
  <c r="HU123" i="23"/>
  <c r="HU98" i="23"/>
  <c r="HU101" i="23"/>
  <c r="HU136" i="23"/>
  <c r="HU96" i="23"/>
  <c r="HU119" i="23"/>
  <c r="HU103" i="23"/>
  <c r="HU121" i="23"/>
  <c r="HU122" i="23"/>
  <c r="HU105" i="23"/>
  <c r="HU117" i="23"/>
  <c r="HU114" i="23"/>
  <c r="HU120" i="23"/>
  <c r="HU104" i="23"/>
  <c r="HU132" i="23"/>
  <c r="HU97" i="23"/>
  <c r="HU137" i="23"/>
  <c r="HU115" i="23"/>
  <c r="HU99" i="23"/>
  <c r="HU106" i="23"/>
  <c r="HU108" i="23"/>
  <c r="HU109" i="23"/>
  <c r="HU134" i="23"/>
  <c r="HU135" i="23"/>
  <c r="HU94" i="23"/>
  <c r="HU124" i="23"/>
  <c r="HU112" i="23"/>
  <c r="HU125" i="23"/>
  <c r="HU107" i="23"/>
  <c r="HU131" i="23"/>
  <c r="HU95" i="23"/>
  <c r="HU133" i="23"/>
  <c r="HU100" i="23"/>
  <c r="HU118" i="23"/>
  <c r="HU102" i="23"/>
  <c r="HU111" i="23"/>
  <c r="HU126" i="23"/>
  <c r="HU127" i="23"/>
  <c r="FI113" i="23"/>
  <c r="FI136" i="23"/>
  <c r="FI126" i="23"/>
  <c r="FI137" i="23"/>
  <c r="FI112" i="23"/>
  <c r="FI94" i="23"/>
  <c r="FI138" i="23"/>
  <c r="FI127" i="23"/>
  <c r="FI95" i="23"/>
  <c r="FI104" i="23"/>
  <c r="FI107" i="23"/>
  <c r="FI96" i="23"/>
  <c r="FI125" i="23"/>
  <c r="FI105" i="23"/>
  <c r="FI129" i="23"/>
  <c r="FI98" i="23"/>
  <c r="FI130" i="23"/>
  <c r="FI134" i="23"/>
  <c r="FI117" i="23"/>
  <c r="FI114" i="23"/>
  <c r="FI118" i="23"/>
  <c r="FI119" i="23"/>
  <c r="FI120" i="23"/>
  <c r="FI121" i="23"/>
  <c r="FI122" i="23"/>
  <c r="FI101" i="23"/>
  <c r="FI108" i="23"/>
  <c r="FI133" i="23"/>
  <c r="FI132" i="23"/>
  <c r="FI111" i="23"/>
  <c r="FI131" i="23"/>
  <c r="FI115" i="23"/>
  <c r="FI109" i="23"/>
  <c r="FI97" i="23"/>
  <c r="FI100" i="23"/>
  <c r="FI99" i="23"/>
  <c r="FI110" i="23"/>
  <c r="FI123" i="23"/>
  <c r="FI102" i="23"/>
  <c r="FI124" i="23"/>
  <c r="FI103" i="23"/>
  <c r="FI135" i="23"/>
  <c r="FI128" i="23"/>
  <c r="FI106" i="23"/>
  <c r="BE189" i="23"/>
  <c r="BE190" i="23"/>
  <c r="BD23" i="18"/>
  <c r="HX190" i="23"/>
  <c r="HW23" i="18"/>
  <c r="HX189" i="23"/>
  <c r="EQ190" i="23"/>
  <c r="EQ189" i="23"/>
  <c r="EP23" i="18"/>
  <c r="GJ189" i="23"/>
  <c r="GI23" i="18"/>
  <c r="GJ190" i="23"/>
  <c r="ME119" i="23"/>
  <c r="ME124" i="23"/>
  <c r="ME113" i="23"/>
  <c r="ME132" i="23"/>
  <c r="ME97" i="23"/>
  <c r="ME95" i="23"/>
  <c r="ME115" i="23"/>
  <c r="ME122" i="23"/>
  <c r="ME118" i="23"/>
  <c r="ME100" i="23"/>
  <c r="ME126" i="23"/>
  <c r="ME114" i="23"/>
  <c r="ME130" i="23"/>
  <c r="ME94" i="23"/>
  <c r="ME107" i="23"/>
  <c r="ME96" i="23"/>
  <c r="ME128" i="23"/>
  <c r="ME106" i="23"/>
  <c r="ME136" i="23"/>
  <c r="ME104" i="23"/>
  <c r="ME120" i="23"/>
  <c r="ME131" i="23"/>
  <c r="ME112" i="23"/>
  <c r="ME108" i="23"/>
  <c r="ME123" i="23"/>
  <c r="ME127" i="23"/>
  <c r="ME117" i="23"/>
  <c r="ME103" i="23"/>
  <c r="ME134" i="23"/>
  <c r="ME111" i="23"/>
  <c r="ME110" i="23"/>
  <c r="ME121" i="23"/>
  <c r="ME101" i="23"/>
  <c r="ME133" i="23"/>
  <c r="ME137" i="23"/>
  <c r="ME105" i="23"/>
  <c r="ME99" i="23"/>
  <c r="ME135" i="23"/>
  <c r="ME109" i="23"/>
  <c r="ME129" i="23"/>
  <c r="ME138" i="23"/>
  <c r="ME102" i="23"/>
  <c r="ME125" i="23"/>
  <c r="ME98" i="23"/>
  <c r="EW23" i="18"/>
  <c r="EX189" i="23"/>
  <c r="EX190" i="23"/>
  <c r="AY112" i="23"/>
  <c r="AY115" i="23"/>
  <c r="AY129" i="23"/>
  <c r="AY124" i="23"/>
  <c r="AY122" i="23"/>
  <c r="AY118" i="23"/>
  <c r="AY111" i="23"/>
  <c r="AY110" i="23"/>
  <c r="AY101" i="23"/>
  <c r="AY130" i="23"/>
  <c r="AY134" i="23"/>
  <c r="AY102" i="23"/>
  <c r="AY138" i="23"/>
  <c r="AY100" i="23"/>
  <c r="AY105" i="23"/>
  <c r="AY94" i="23"/>
  <c r="AY119" i="23"/>
  <c r="AY107" i="23"/>
  <c r="AY104" i="23"/>
  <c r="AY135" i="23"/>
  <c r="AY132" i="23"/>
  <c r="AY128" i="23"/>
  <c r="AY120" i="23"/>
  <c r="AY98" i="23"/>
  <c r="AY109" i="23"/>
  <c r="AY114" i="23"/>
  <c r="AY123" i="23"/>
  <c r="AY97" i="23"/>
  <c r="AY127" i="23"/>
  <c r="AY99" i="23"/>
  <c r="AY137" i="23"/>
  <c r="AY121" i="23"/>
  <c r="AY108" i="23"/>
  <c r="AY103" i="23"/>
  <c r="AY133" i="23"/>
  <c r="AY125" i="23"/>
  <c r="AY117" i="23"/>
  <c r="AY96" i="23"/>
  <c r="AY136" i="23"/>
  <c r="AY131" i="23"/>
  <c r="AY126" i="23"/>
  <c r="AY95" i="23"/>
  <c r="AY106" i="23"/>
  <c r="AY113" i="23"/>
  <c r="LW118" i="23"/>
  <c r="LW100" i="23"/>
  <c r="LW99" i="23"/>
  <c r="LW126" i="23"/>
  <c r="LW105" i="23"/>
  <c r="LW97" i="23"/>
  <c r="LW123" i="23"/>
  <c r="LW133" i="23"/>
  <c r="LW137" i="23"/>
  <c r="LW115" i="23"/>
  <c r="LW108" i="23"/>
  <c r="LW120" i="23"/>
  <c r="LW96" i="23"/>
  <c r="LW136" i="23"/>
  <c r="LW135" i="23"/>
  <c r="LW128" i="23"/>
  <c r="LW124" i="23"/>
  <c r="LW95" i="23"/>
  <c r="LW107" i="23"/>
  <c r="LW117" i="23"/>
  <c r="LW119" i="23"/>
  <c r="LW98" i="23"/>
  <c r="LW102" i="23"/>
  <c r="LW114" i="23"/>
  <c r="LW122" i="23"/>
  <c r="LW130" i="23"/>
  <c r="LW129" i="23"/>
  <c r="LW109" i="23"/>
  <c r="LW127" i="23"/>
  <c r="LW111" i="23"/>
  <c r="LW125" i="23"/>
  <c r="LW132" i="23"/>
  <c r="LW134" i="23"/>
  <c r="LW106" i="23"/>
  <c r="LW138" i="23"/>
  <c r="LW101" i="23"/>
  <c r="LW113" i="23"/>
  <c r="LW94" i="23"/>
  <c r="LW103" i="23"/>
  <c r="LW131" i="23"/>
  <c r="LW112" i="23"/>
  <c r="LW110" i="23"/>
  <c r="LW104" i="23"/>
  <c r="LW121" i="23"/>
  <c r="NF105" i="23"/>
  <c r="NF136" i="23"/>
  <c r="NF106" i="23"/>
  <c r="NF124" i="23"/>
  <c r="NF108" i="23"/>
  <c r="NF127" i="23"/>
  <c r="NF120" i="23"/>
  <c r="NF135" i="23"/>
  <c r="NF101" i="23"/>
  <c r="NF129" i="23"/>
  <c r="NF123" i="23"/>
  <c r="NF110" i="23"/>
  <c r="NF104" i="23"/>
  <c r="NF132" i="23"/>
  <c r="NF137" i="23"/>
  <c r="NF130" i="23"/>
  <c r="NF95" i="23"/>
  <c r="NF121" i="23"/>
  <c r="NF118" i="23"/>
  <c r="NF117" i="23"/>
  <c r="NF113" i="23"/>
  <c r="NF119" i="23"/>
  <c r="NF107" i="23"/>
  <c r="NF115" i="23"/>
  <c r="NF125" i="23"/>
  <c r="NF102" i="23"/>
  <c r="NF100" i="23"/>
  <c r="NF109" i="23"/>
  <c r="NF131" i="23"/>
  <c r="NF94" i="23"/>
  <c r="NF111" i="23"/>
  <c r="NF128" i="23"/>
  <c r="NF138" i="23"/>
  <c r="NF97" i="23"/>
  <c r="NF126" i="23"/>
  <c r="NF134" i="23"/>
  <c r="NF114" i="23"/>
  <c r="NF103" i="23"/>
  <c r="NF98" i="23"/>
  <c r="NF122" i="23"/>
  <c r="NF96" i="23"/>
  <c r="NF99" i="23"/>
  <c r="NF112" i="23"/>
  <c r="NF133" i="23"/>
  <c r="AA129" i="23"/>
  <c r="AA118" i="23"/>
  <c r="AA103" i="23"/>
  <c r="AA96" i="23"/>
  <c r="AA114" i="23"/>
  <c r="AA98" i="23"/>
  <c r="AA94" i="23"/>
  <c r="AA138" i="23"/>
  <c r="AA104" i="23"/>
  <c r="AA111" i="23"/>
  <c r="AA134" i="23"/>
  <c r="AA102" i="23"/>
  <c r="AA119" i="23"/>
  <c r="AA123" i="23"/>
  <c r="AA107" i="23"/>
  <c r="AA99" i="23"/>
  <c r="AA127" i="23"/>
  <c r="AA117" i="23"/>
  <c r="AA128" i="23"/>
  <c r="AA133" i="23"/>
  <c r="AA105" i="23"/>
  <c r="AA112" i="23"/>
  <c r="AA124" i="23"/>
  <c r="AA110" i="23"/>
  <c r="AA122" i="23"/>
  <c r="AA109" i="23"/>
  <c r="AA120" i="23"/>
  <c r="AA137" i="23"/>
  <c r="AA97" i="23"/>
  <c r="AA121" i="23"/>
  <c r="AA100" i="23"/>
  <c r="AA125" i="23"/>
  <c r="AA135" i="23"/>
  <c r="AA126" i="23"/>
  <c r="AA113" i="23"/>
  <c r="AA106" i="23"/>
  <c r="AA130" i="23"/>
  <c r="AA131" i="23"/>
  <c r="AA115" i="23"/>
  <c r="AA101" i="23"/>
  <c r="AA132" i="23"/>
  <c r="AA136" i="23"/>
  <c r="AA95" i="23"/>
  <c r="AA108" i="23"/>
  <c r="KD96" i="23"/>
  <c r="KD130" i="23"/>
  <c r="KD127" i="23"/>
  <c r="KD99" i="23"/>
  <c r="KD95" i="23"/>
  <c r="KD102" i="23"/>
  <c r="KD133" i="23"/>
  <c r="KD106" i="23"/>
  <c r="KD121" i="23"/>
  <c r="KD115" i="23"/>
  <c r="KD138" i="23"/>
  <c r="KD100" i="23"/>
  <c r="KD107" i="23"/>
  <c r="KD122" i="23"/>
  <c r="KD136" i="23"/>
  <c r="KD109" i="23"/>
  <c r="KD132" i="23"/>
  <c r="KD137" i="23"/>
  <c r="KD128" i="23"/>
  <c r="KD126" i="23"/>
  <c r="KD97" i="23"/>
  <c r="KD125" i="23"/>
  <c r="KD112" i="23"/>
  <c r="KD117" i="23"/>
  <c r="KD101" i="23"/>
  <c r="KD104" i="23"/>
  <c r="KD114" i="23"/>
  <c r="KD120" i="23"/>
  <c r="KD129" i="23"/>
  <c r="KD123" i="23"/>
  <c r="KD111" i="23"/>
  <c r="KD94" i="23"/>
  <c r="KD131" i="23"/>
  <c r="KD110" i="23"/>
  <c r="KD124" i="23"/>
  <c r="KD134" i="23"/>
  <c r="KD118" i="23"/>
  <c r="KD98" i="23"/>
  <c r="KD103" i="23"/>
  <c r="KD135" i="23"/>
  <c r="KD108" i="23"/>
  <c r="KD119" i="23"/>
  <c r="KD105" i="23"/>
  <c r="KD113" i="23"/>
  <c r="NY190" i="23"/>
  <c r="NY189" i="23"/>
  <c r="NX23" i="18"/>
  <c r="DB189" i="23"/>
  <c r="DA23" i="18"/>
  <c r="DB190" i="23"/>
  <c r="DA108" i="23"/>
  <c r="DA97" i="23"/>
  <c r="DA137" i="23"/>
  <c r="DA133" i="23"/>
  <c r="DA110" i="23"/>
  <c r="DA128" i="23"/>
  <c r="DA127" i="23"/>
  <c r="DA132" i="23"/>
  <c r="DA135" i="23"/>
  <c r="DA112" i="23"/>
  <c r="DA94" i="23"/>
  <c r="DA123" i="23"/>
  <c r="DA130" i="23"/>
  <c r="DA131" i="23"/>
  <c r="DA136" i="23"/>
  <c r="DA138" i="23"/>
  <c r="DA95" i="23"/>
  <c r="DA126" i="23"/>
  <c r="DA96" i="23"/>
  <c r="DA106" i="23"/>
  <c r="DA117" i="23"/>
  <c r="DA119" i="23"/>
  <c r="DA99" i="23"/>
  <c r="DA104" i="23"/>
  <c r="DA103" i="23"/>
  <c r="DA129" i="23"/>
  <c r="DA113" i="23"/>
  <c r="DA100" i="23"/>
  <c r="DA105" i="23"/>
  <c r="DA109" i="23"/>
  <c r="DA98" i="23"/>
  <c r="DA118" i="23"/>
  <c r="DA122" i="23"/>
  <c r="DA114" i="23"/>
  <c r="DA124" i="23"/>
  <c r="DA121" i="23"/>
  <c r="DA107" i="23"/>
  <c r="DA120" i="23"/>
  <c r="DA102" i="23"/>
  <c r="DA134" i="23"/>
  <c r="DA101" i="23"/>
  <c r="DA125" i="23"/>
  <c r="DA115" i="23"/>
  <c r="DA111" i="23"/>
  <c r="GX137" i="23"/>
  <c r="GX134" i="23"/>
  <c r="GX104" i="23"/>
  <c r="GX125" i="23"/>
  <c r="GX132" i="23"/>
  <c r="GX100" i="23"/>
  <c r="GX136" i="23"/>
  <c r="GX131" i="23"/>
  <c r="GX119" i="23"/>
  <c r="GX138" i="23"/>
  <c r="GX102" i="23"/>
  <c r="GX94" i="23"/>
  <c r="GX109" i="23"/>
  <c r="GX101" i="23"/>
  <c r="GX117" i="23"/>
  <c r="GX95" i="23"/>
  <c r="GX118" i="23"/>
  <c r="GX105" i="23"/>
  <c r="GX133" i="23"/>
  <c r="GX106" i="23"/>
  <c r="GX111" i="23"/>
  <c r="GX128" i="23"/>
  <c r="GX135" i="23"/>
  <c r="GX113" i="23"/>
  <c r="GX120" i="23"/>
  <c r="GX123" i="23"/>
  <c r="GX108" i="23"/>
  <c r="GX130" i="23"/>
  <c r="GX115" i="23"/>
  <c r="GX107" i="23"/>
  <c r="GX110" i="23"/>
  <c r="GX129" i="23"/>
  <c r="GX97" i="23"/>
  <c r="GX112" i="23"/>
  <c r="GX122" i="23"/>
  <c r="GX124" i="23"/>
  <c r="GX121" i="23"/>
  <c r="GX99" i="23"/>
  <c r="GX98" i="23"/>
  <c r="GX96" i="23"/>
  <c r="GX126" i="23"/>
  <c r="GX127" i="23"/>
  <c r="GX103" i="23"/>
  <c r="GX114" i="23"/>
  <c r="FB189" i="23"/>
  <c r="FB190" i="23"/>
  <c r="FA23" i="18"/>
  <c r="DF190" i="23"/>
  <c r="DE23" i="18"/>
  <c r="DF189" i="23"/>
  <c r="JT100" i="23"/>
  <c r="JT102" i="23"/>
  <c r="JT103" i="23"/>
  <c r="JT105" i="23"/>
  <c r="JT108" i="23"/>
  <c r="JT96" i="23"/>
  <c r="JT117" i="23"/>
  <c r="JT128" i="23"/>
  <c r="JT133" i="23"/>
  <c r="JT137" i="23"/>
  <c r="JT97" i="23"/>
  <c r="JT126" i="23"/>
  <c r="JT114" i="23"/>
  <c r="JT130" i="23"/>
  <c r="JT109" i="23"/>
  <c r="JT127" i="23"/>
  <c r="JT118" i="23"/>
  <c r="JT99" i="23"/>
  <c r="JT115" i="23"/>
  <c r="JT107" i="23"/>
  <c r="JT136" i="23"/>
  <c r="JT104" i="23"/>
  <c r="JT101" i="23"/>
  <c r="JT132" i="23"/>
  <c r="JT131" i="23"/>
  <c r="JT134" i="23"/>
  <c r="JT121" i="23"/>
  <c r="JT112" i="23"/>
  <c r="JT98" i="23"/>
  <c r="JT129" i="23"/>
  <c r="JT111" i="23"/>
  <c r="JT106" i="23"/>
  <c r="JT113" i="23"/>
  <c r="JT125" i="23"/>
  <c r="JT95" i="23"/>
  <c r="JT94" i="23"/>
  <c r="JT122" i="23"/>
  <c r="JT120" i="23"/>
  <c r="JT123" i="23"/>
  <c r="JT138" i="23"/>
  <c r="JT124" i="23"/>
  <c r="JT110" i="23"/>
  <c r="JT119" i="23"/>
  <c r="JT135" i="23"/>
  <c r="IZ23" i="18"/>
  <c r="JA190" i="23"/>
  <c r="JA189" i="23"/>
  <c r="BT115" i="23"/>
  <c r="BT108" i="23"/>
  <c r="BT101" i="23"/>
  <c r="BT135" i="23"/>
  <c r="BT120" i="23"/>
  <c r="BT103" i="23"/>
  <c r="BT110" i="23"/>
  <c r="BT102" i="23"/>
  <c r="BT99" i="23"/>
  <c r="BT96" i="23"/>
  <c r="BT104" i="23"/>
  <c r="BT118" i="23"/>
  <c r="BT119" i="23"/>
  <c r="BT98" i="23"/>
  <c r="BT128" i="23"/>
  <c r="BT133" i="23"/>
  <c r="BT121" i="23"/>
  <c r="BT127" i="23"/>
  <c r="BT107" i="23"/>
  <c r="BT131" i="23"/>
  <c r="BT117" i="23"/>
  <c r="BT111" i="23"/>
  <c r="BT138" i="23"/>
  <c r="BT114" i="23"/>
  <c r="BT94" i="23"/>
  <c r="BT137" i="23"/>
  <c r="BT95" i="23"/>
  <c r="BT129" i="23"/>
  <c r="BT126" i="23"/>
  <c r="BT123" i="23"/>
  <c r="BT136" i="23"/>
  <c r="BT124" i="23"/>
  <c r="BT122" i="23"/>
  <c r="BT100" i="23"/>
  <c r="BT134" i="23"/>
  <c r="BT130" i="23"/>
  <c r="BT97" i="23"/>
  <c r="BT125" i="23"/>
  <c r="BT105" i="23"/>
  <c r="BT132" i="23"/>
  <c r="BT109" i="23"/>
  <c r="BT106" i="23"/>
  <c r="BT113" i="23"/>
  <c r="BT112" i="23"/>
  <c r="CO190" i="23"/>
  <c r="CN23" i="18"/>
  <c r="CO189" i="23"/>
  <c r="FB98" i="23"/>
  <c r="FB127" i="23"/>
  <c r="FB133" i="23"/>
  <c r="FB104" i="23"/>
  <c r="FB97" i="23"/>
  <c r="FB130" i="23"/>
  <c r="FB137" i="23"/>
  <c r="FB126" i="23"/>
  <c r="FB115" i="23"/>
  <c r="FB136" i="23"/>
  <c r="FB101" i="23"/>
  <c r="FB129" i="23"/>
  <c r="FB103" i="23"/>
  <c r="FB132" i="23"/>
  <c r="FB109" i="23"/>
  <c r="FB114" i="23"/>
  <c r="FB134" i="23"/>
  <c r="FB122" i="23"/>
  <c r="FB99" i="23"/>
  <c r="FB113" i="23"/>
  <c r="FB94" i="23"/>
  <c r="FB110" i="23"/>
  <c r="FB135" i="23"/>
  <c r="FB118" i="23"/>
  <c r="FB117" i="23"/>
  <c r="FB100" i="23"/>
  <c r="FB131" i="23"/>
  <c r="FB120" i="23"/>
  <c r="FB121" i="23"/>
  <c r="FB111" i="23"/>
  <c r="FB119" i="23"/>
  <c r="FB125" i="23"/>
  <c r="FB95" i="23"/>
  <c r="FB106" i="23"/>
  <c r="FB112" i="23"/>
  <c r="FB138" i="23"/>
  <c r="FB107" i="23"/>
  <c r="FB124" i="23"/>
  <c r="FB108" i="23"/>
  <c r="FB102" i="23"/>
  <c r="FB128" i="23"/>
  <c r="FB96" i="23"/>
  <c r="FB105" i="23"/>
  <c r="FB123" i="23"/>
  <c r="CV189" i="23"/>
  <c r="CV190" i="23"/>
  <c r="CU23" i="18"/>
  <c r="FS123" i="23"/>
  <c r="FS119" i="23"/>
  <c r="FS129" i="23"/>
  <c r="FS117" i="23"/>
  <c r="FS111" i="23"/>
  <c r="FS137" i="23"/>
  <c r="FS120" i="23"/>
  <c r="FS134" i="23"/>
  <c r="FS101" i="23"/>
  <c r="FS136" i="23"/>
  <c r="FS133" i="23"/>
  <c r="FS103" i="23"/>
  <c r="FS135" i="23"/>
  <c r="FS108" i="23"/>
  <c r="FS96" i="23"/>
  <c r="FS97" i="23"/>
  <c r="FS98" i="23"/>
  <c r="FS104" i="23"/>
  <c r="FS113" i="23"/>
  <c r="FS102" i="23"/>
  <c r="FS107" i="23"/>
  <c r="FS115" i="23"/>
  <c r="FS106" i="23"/>
  <c r="FS131" i="23"/>
  <c r="FS95" i="23"/>
  <c r="FS112" i="23"/>
  <c r="FS122" i="23"/>
  <c r="FS94" i="23"/>
  <c r="FS99" i="23"/>
  <c r="FS128" i="23"/>
  <c r="FS105" i="23"/>
  <c r="FS110" i="23"/>
  <c r="FS124" i="23"/>
  <c r="FS138" i="23"/>
  <c r="FS127" i="23"/>
  <c r="FS109" i="23"/>
  <c r="FS100" i="23"/>
  <c r="FS118" i="23"/>
  <c r="FS126" i="23"/>
  <c r="FS125" i="23"/>
  <c r="FS130" i="23"/>
  <c r="FS121" i="23"/>
  <c r="FS132" i="23"/>
  <c r="FS114" i="23"/>
  <c r="FT135" i="23"/>
  <c r="FT125" i="23"/>
  <c r="FT99" i="23"/>
  <c r="FT130" i="23"/>
  <c r="FT128" i="23"/>
  <c r="FT97" i="23"/>
  <c r="FT120" i="23"/>
  <c r="FT94" i="23"/>
  <c r="FT115" i="23"/>
  <c r="FT117" i="23"/>
  <c r="FT109" i="23"/>
  <c r="FT102" i="23"/>
  <c r="FT138" i="23"/>
  <c r="FT124" i="23"/>
  <c r="FT96" i="23"/>
  <c r="FT112" i="23"/>
  <c r="FT121" i="23"/>
  <c r="FT134" i="23"/>
  <c r="FT132" i="23"/>
  <c r="FT126" i="23"/>
  <c r="FT103" i="23"/>
  <c r="FT95" i="23"/>
  <c r="FT100" i="23"/>
  <c r="FT113" i="23"/>
  <c r="FT118" i="23"/>
  <c r="FT127" i="23"/>
  <c r="FT114" i="23"/>
  <c r="FT98" i="23"/>
  <c r="FT110" i="23"/>
  <c r="FT104" i="23"/>
  <c r="FT129" i="23"/>
  <c r="FT106" i="23"/>
  <c r="FT137" i="23"/>
  <c r="FT108" i="23"/>
  <c r="FT136" i="23"/>
  <c r="FT119" i="23"/>
  <c r="FT105" i="23"/>
  <c r="FT131" i="23"/>
  <c r="FT111" i="23"/>
  <c r="FT123" i="23"/>
  <c r="FT122" i="23"/>
  <c r="FT133" i="23"/>
  <c r="FT107" i="23"/>
  <c r="FT101" i="23"/>
  <c r="KT189" i="23"/>
  <c r="KT190" i="23"/>
  <c r="KS23" i="18"/>
  <c r="OB190" i="23"/>
  <c r="OA23" i="18"/>
  <c r="OB189" i="23"/>
  <c r="IG108" i="23"/>
  <c r="IG129" i="23"/>
  <c r="IG136" i="23"/>
  <c r="IG134" i="23"/>
  <c r="IG120" i="23"/>
  <c r="IG114" i="23"/>
  <c r="IG135" i="23"/>
  <c r="IG103" i="23"/>
  <c r="IG127" i="23"/>
  <c r="IG133" i="23"/>
  <c r="IG94" i="23"/>
  <c r="IG102" i="23"/>
  <c r="IG97" i="23"/>
  <c r="IG122" i="23"/>
  <c r="IG125" i="23"/>
  <c r="IG105" i="23"/>
  <c r="IG104" i="23"/>
  <c r="IG118" i="23"/>
  <c r="IG128" i="23"/>
  <c r="IG132" i="23"/>
  <c r="IG126" i="23"/>
  <c r="IG123" i="23"/>
  <c r="IG106" i="23"/>
  <c r="IG130" i="23"/>
  <c r="IG96" i="23"/>
  <c r="IG131" i="23"/>
  <c r="IG111" i="23"/>
  <c r="IG117" i="23"/>
  <c r="IG124" i="23"/>
  <c r="IG138" i="23"/>
  <c r="IG115" i="23"/>
  <c r="IG121" i="23"/>
  <c r="IG137" i="23"/>
  <c r="IG99" i="23"/>
  <c r="IG119" i="23"/>
  <c r="IG95" i="23"/>
  <c r="IG112" i="23"/>
  <c r="IG98" i="23"/>
  <c r="IG101" i="23"/>
  <c r="IG100" i="23"/>
  <c r="IG109" i="23"/>
  <c r="IG113" i="23"/>
  <c r="IG110" i="23"/>
  <c r="IG107" i="23"/>
  <c r="MK189" i="23"/>
  <c r="MJ23" i="18"/>
  <c r="MK190" i="23"/>
  <c r="L106" i="23"/>
  <c r="L100" i="23"/>
  <c r="L118" i="23"/>
  <c r="L104" i="23"/>
  <c r="L102" i="23"/>
  <c r="L133" i="23"/>
  <c r="L125" i="23"/>
  <c r="L117" i="23"/>
  <c r="L112" i="23"/>
  <c r="L127" i="23"/>
  <c r="L101" i="23"/>
  <c r="L123" i="23"/>
  <c r="L119" i="23"/>
  <c r="L110" i="23"/>
  <c r="L114" i="23"/>
  <c r="L126" i="23"/>
  <c r="L99" i="23"/>
  <c r="L103" i="23"/>
  <c r="L120" i="23"/>
  <c r="L136" i="23"/>
  <c r="L132" i="23"/>
  <c r="L138" i="23"/>
  <c r="L129" i="23"/>
  <c r="L122" i="23"/>
  <c r="L135" i="23"/>
  <c r="L121" i="23"/>
  <c r="L130" i="23"/>
  <c r="L128" i="23"/>
  <c r="L107" i="23"/>
  <c r="L94" i="23"/>
  <c r="L115" i="23"/>
  <c r="L111" i="23"/>
  <c r="L98" i="23"/>
  <c r="L131" i="23"/>
  <c r="L134" i="23"/>
  <c r="L137" i="23"/>
  <c r="L105" i="23"/>
  <c r="L109" i="23"/>
  <c r="L113" i="23"/>
  <c r="L95" i="23"/>
  <c r="L108" i="23"/>
  <c r="L96" i="23"/>
  <c r="L97" i="23"/>
  <c r="L124" i="23"/>
  <c r="LQ189" i="23"/>
  <c r="LP23" i="18"/>
  <c r="LQ190" i="23"/>
  <c r="IP97" i="23"/>
  <c r="IP103" i="23"/>
  <c r="IP120" i="23"/>
  <c r="IP128" i="23"/>
  <c r="IP119" i="23"/>
  <c r="IP136" i="23"/>
  <c r="IP129" i="23"/>
  <c r="IP118" i="23"/>
  <c r="IP114" i="23"/>
  <c r="IP102" i="23"/>
  <c r="IP108" i="23"/>
  <c r="IP124" i="23"/>
  <c r="IP134" i="23"/>
  <c r="IP125" i="23"/>
  <c r="IP117" i="23"/>
  <c r="IP94" i="23"/>
  <c r="IP101" i="23"/>
  <c r="IP137" i="23"/>
  <c r="IP99" i="23"/>
  <c r="IP100" i="23"/>
  <c r="IP111" i="23"/>
  <c r="IP106" i="23"/>
  <c r="IP98" i="23"/>
  <c r="IP113" i="23"/>
  <c r="IP109" i="23"/>
  <c r="IP112" i="23"/>
  <c r="IP96" i="23"/>
  <c r="IP105" i="23"/>
  <c r="IP133" i="23"/>
  <c r="IP138" i="23"/>
  <c r="IP130" i="23"/>
  <c r="IP122" i="23"/>
  <c r="IP107" i="23"/>
  <c r="IP127" i="23"/>
  <c r="IP132" i="23"/>
  <c r="IP131" i="23"/>
  <c r="IP115" i="23"/>
  <c r="IP135" i="23"/>
  <c r="IP95" i="23"/>
  <c r="IP121" i="23"/>
  <c r="IP110" i="23"/>
  <c r="IP104" i="23"/>
  <c r="IP123" i="23"/>
  <c r="IP126" i="23"/>
  <c r="ML23" i="18"/>
  <c r="MM189" i="23"/>
  <c r="MM190" i="23"/>
  <c r="MB117" i="23"/>
  <c r="MB138" i="23"/>
  <c r="MB136" i="23"/>
  <c r="MB137" i="23"/>
  <c r="MB100" i="23"/>
  <c r="MB123" i="23"/>
  <c r="MB110" i="23"/>
  <c r="MB105" i="23"/>
  <c r="MB99" i="23"/>
  <c r="MB127" i="23"/>
  <c r="MB132" i="23"/>
  <c r="MB128" i="23"/>
  <c r="MB95" i="23"/>
  <c r="MB133" i="23"/>
  <c r="MB122" i="23"/>
  <c r="MB130" i="23"/>
  <c r="MB112" i="23"/>
  <c r="MB101" i="23"/>
  <c r="MB96" i="23"/>
  <c r="MB134" i="23"/>
  <c r="MB115" i="23"/>
  <c r="MB124" i="23"/>
  <c r="MB131" i="23"/>
  <c r="MB114" i="23"/>
  <c r="MB98" i="23"/>
  <c r="MB107" i="23"/>
  <c r="MB135" i="23"/>
  <c r="MB120" i="23"/>
  <c r="MB102" i="23"/>
  <c r="MB104" i="23"/>
  <c r="MB97" i="23"/>
  <c r="MB121" i="23"/>
  <c r="MB111" i="23"/>
  <c r="MB129" i="23"/>
  <c r="MB94" i="23"/>
  <c r="MB125" i="23"/>
  <c r="MB126" i="23"/>
  <c r="MB106" i="23"/>
  <c r="MB118" i="23"/>
  <c r="MB113" i="23"/>
  <c r="MB103" i="23"/>
  <c r="MB119" i="23"/>
  <c r="MB108" i="23"/>
  <c r="MB109" i="23"/>
  <c r="GK189" i="23"/>
  <c r="GK190" i="23"/>
  <c r="GJ23" i="18"/>
  <c r="MR23" i="18"/>
  <c r="MS190" i="23"/>
  <c r="MS189" i="23"/>
  <c r="NK189" i="23"/>
  <c r="NJ23" i="18"/>
  <c r="NK190" i="23"/>
  <c r="KS189" i="23"/>
  <c r="KS190" i="23"/>
  <c r="KR23" i="18"/>
  <c r="DN189" i="23"/>
  <c r="DM23" i="18"/>
  <c r="DN190" i="23"/>
  <c r="EG103" i="23"/>
  <c r="EG138" i="23"/>
  <c r="EG118" i="23"/>
  <c r="EG110" i="23"/>
  <c r="EG136" i="23"/>
  <c r="EG131" i="23"/>
  <c r="EG122" i="23"/>
  <c r="EG101" i="23"/>
  <c r="EG99" i="23"/>
  <c r="EG104" i="23"/>
  <c r="EG129" i="23"/>
  <c r="EG100" i="23"/>
  <c r="EG125" i="23"/>
  <c r="EG111" i="23"/>
  <c r="EG119" i="23"/>
  <c r="EG134" i="23"/>
  <c r="EG113" i="23"/>
  <c r="EG109" i="23"/>
  <c r="EG121" i="23"/>
  <c r="EG112" i="23"/>
  <c r="EG115" i="23"/>
  <c r="EG132" i="23"/>
  <c r="EG126" i="23"/>
  <c r="EG98" i="23"/>
  <c r="EG114" i="23"/>
  <c r="EG124" i="23"/>
  <c r="EG128" i="23"/>
  <c r="EG95" i="23"/>
  <c r="EG102" i="23"/>
  <c r="EG108" i="23"/>
  <c r="EG120" i="23"/>
  <c r="EG107" i="23"/>
  <c r="EG117" i="23"/>
  <c r="EG94" i="23"/>
  <c r="EG106" i="23"/>
  <c r="EG105" i="23"/>
  <c r="EG133" i="23"/>
  <c r="EG135" i="23"/>
  <c r="EG127" i="23"/>
  <c r="EG97" i="23"/>
  <c r="EG137" i="23"/>
  <c r="EG123" i="23"/>
  <c r="EG96" i="23"/>
  <c r="EG130" i="23"/>
  <c r="D134" i="23"/>
  <c r="D130" i="23"/>
  <c r="D105" i="23"/>
  <c r="D135" i="23"/>
  <c r="D95" i="23"/>
  <c r="D108" i="23"/>
  <c r="D100" i="23"/>
  <c r="D110" i="23"/>
  <c r="D127" i="23"/>
  <c r="D123" i="23"/>
  <c r="D124" i="23"/>
  <c r="D96" i="23"/>
  <c r="D137" i="23"/>
  <c r="D120" i="23"/>
  <c r="D98" i="23"/>
  <c r="D102" i="23"/>
  <c r="D136" i="23"/>
  <c r="D94" i="23"/>
  <c r="D115" i="23"/>
  <c r="D113" i="23"/>
  <c r="D112" i="23"/>
  <c r="D118" i="23"/>
  <c r="D114" i="23"/>
  <c r="D104" i="23"/>
  <c r="D132" i="23"/>
  <c r="D103" i="23"/>
  <c r="D99" i="23"/>
  <c r="D131" i="23"/>
  <c r="D107" i="23"/>
  <c r="D97" i="23"/>
  <c r="D109" i="23"/>
  <c r="D129" i="23"/>
  <c r="D106" i="23"/>
  <c r="D117" i="23"/>
  <c r="D111" i="23"/>
  <c r="D125" i="23"/>
  <c r="D101" i="23"/>
  <c r="D121" i="23"/>
  <c r="D138" i="23"/>
  <c r="D126" i="23"/>
  <c r="D133" i="23"/>
  <c r="D122" i="23"/>
  <c r="D119" i="23"/>
  <c r="D128" i="23"/>
  <c r="OJ124" i="23"/>
  <c r="OJ115" i="23"/>
  <c r="OJ111" i="23"/>
  <c r="OJ127" i="23"/>
  <c r="OJ121" i="23"/>
  <c r="OJ102" i="23"/>
  <c r="OJ128" i="23"/>
  <c r="OJ99" i="23"/>
  <c r="OJ119" i="23"/>
  <c r="OJ103" i="23"/>
  <c r="OJ94" i="23"/>
  <c r="OJ114" i="23"/>
  <c r="OJ96" i="23"/>
  <c r="OJ95" i="23"/>
  <c r="OJ138" i="23"/>
  <c r="OJ104" i="23"/>
  <c r="OJ131" i="23"/>
  <c r="OJ112" i="23"/>
  <c r="OJ100" i="23"/>
  <c r="OJ117" i="23"/>
  <c r="OJ118" i="23"/>
  <c r="OJ135" i="23"/>
  <c r="OJ136" i="23"/>
  <c r="OJ106" i="23"/>
  <c r="OJ120" i="23"/>
  <c r="OJ133" i="23"/>
  <c r="OJ126" i="23"/>
  <c r="OJ130" i="23"/>
  <c r="OJ101" i="23"/>
  <c r="OJ129" i="23"/>
  <c r="OJ98" i="23"/>
  <c r="OJ110" i="23"/>
  <c r="OJ107" i="23"/>
  <c r="OJ125" i="23"/>
  <c r="OJ134" i="23"/>
  <c r="OJ109" i="23"/>
  <c r="OJ122" i="23"/>
  <c r="OJ105" i="23"/>
  <c r="OJ132" i="23"/>
  <c r="OJ113" i="23"/>
  <c r="OJ97" i="23"/>
  <c r="OJ123" i="23"/>
  <c r="OJ137" i="23"/>
  <c r="OJ108" i="23"/>
  <c r="GH109" i="23"/>
  <c r="GH99" i="23"/>
  <c r="GH101" i="23"/>
  <c r="GH127" i="23"/>
  <c r="GH102" i="23"/>
  <c r="GH108" i="23"/>
  <c r="GH126" i="23"/>
  <c r="GH114" i="23"/>
  <c r="GH135" i="23"/>
  <c r="GH94" i="23"/>
  <c r="GH123" i="23"/>
  <c r="GH107" i="23"/>
  <c r="GH138" i="23"/>
  <c r="GH122" i="23"/>
  <c r="GH125" i="23"/>
  <c r="GH95" i="23"/>
  <c r="GH132" i="23"/>
  <c r="GH97" i="23"/>
  <c r="GH104" i="23"/>
  <c r="GH96" i="23"/>
  <c r="GH113" i="23"/>
  <c r="GH128" i="23"/>
  <c r="GH121" i="23"/>
  <c r="GH105" i="23"/>
  <c r="GH100" i="23"/>
  <c r="GH115" i="23"/>
  <c r="GH98" i="23"/>
  <c r="GH111" i="23"/>
  <c r="GH119" i="23"/>
  <c r="GH133" i="23"/>
  <c r="GH131" i="23"/>
  <c r="GH134" i="23"/>
  <c r="GH137" i="23"/>
  <c r="GH117" i="23"/>
  <c r="GH106" i="23"/>
  <c r="GH110" i="23"/>
  <c r="GH103" i="23"/>
  <c r="GH130" i="23"/>
  <c r="GH120" i="23"/>
  <c r="GH124" i="23"/>
  <c r="GH112" i="23"/>
  <c r="GH129" i="23"/>
  <c r="GH118" i="23"/>
  <c r="GH136" i="23"/>
  <c r="BS189" i="23"/>
  <c r="BS190" i="23"/>
  <c r="BR23" i="18"/>
  <c r="GC125" i="23"/>
  <c r="GC130" i="23"/>
  <c r="GC120" i="23"/>
  <c r="GC136" i="23"/>
  <c r="GC117" i="23"/>
  <c r="GC97" i="23"/>
  <c r="GC131" i="23"/>
  <c r="GC112" i="23"/>
  <c r="GC126" i="23"/>
  <c r="GC99" i="23"/>
  <c r="GC96" i="23"/>
  <c r="GC127" i="23"/>
  <c r="GC102" i="23"/>
  <c r="GC105" i="23"/>
  <c r="GC132" i="23"/>
  <c r="GC122" i="23"/>
  <c r="GC100" i="23"/>
  <c r="GC138" i="23"/>
  <c r="GC118" i="23"/>
  <c r="GC111" i="23"/>
  <c r="GC119" i="23"/>
  <c r="GC135" i="23"/>
  <c r="GC137" i="23"/>
  <c r="GC108" i="23"/>
  <c r="GC95" i="23"/>
  <c r="GC107" i="23"/>
  <c r="GC134" i="23"/>
  <c r="GC98" i="23"/>
  <c r="GC103" i="23"/>
  <c r="GC123" i="23"/>
  <c r="GC104" i="23"/>
  <c r="GC129" i="23"/>
  <c r="GC109" i="23"/>
  <c r="GC124" i="23"/>
  <c r="GC121" i="23"/>
  <c r="GC113" i="23"/>
  <c r="GC133" i="23"/>
  <c r="GC106" i="23"/>
  <c r="GC94" i="23"/>
  <c r="GC115" i="23"/>
  <c r="GC101" i="23"/>
  <c r="GC114" i="23"/>
  <c r="GC110" i="23"/>
  <c r="GC128" i="23"/>
  <c r="IY23" i="18"/>
  <c r="IZ190" i="23"/>
  <c r="IZ189" i="23"/>
  <c r="DE100" i="23"/>
  <c r="DE108" i="23"/>
  <c r="DE138" i="23"/>
  <c r="DE99" i="23"/>
  <c r="DE130" i="23"/>
  <c r="DE120" i="23"/>
  <c r="DE97" i="23"/>
  <c r="DE95" i="23"/>
  <c r="DE98" i="23"/>
  <c r="DE105" i="23"/>
  <c r="DE128" i="23"/>
  <c r="DE115" i="23"/>
  <c r="DE122" i="23"/>
  <c r="DE125" i="23"/>
  <c r="DE134" i="23"/>
  <c r="DE131" i="23"/>
  <c r="DE118" i="23"/>
  <c r="DE129" i="23"/>
  <c r="DE132" i="23"/>
  <c r="DE104" i="23"/>
  <c r="DE111" i="23"/>
  <c r="DE121" i="23"/>
  <c r="DE101" i="23"/>
  <c r="DE133" i="23"/>
  <c r="DE103" i="23"/>
  <c r="DE117" i="23"/>
  <c r="DE127" i="23"/>
  <c r="DE106" i="23"/>
  <c r="DE112" i="23"/>
  <c r="DE123" i="23"/>
  <c r="DE137" i="23"/>
  <c r="DE94" i="23"/>
  <c r="DE107" i="23"/>
  <c r="DE124" i="23"/>
  <c r="DE113" i="23"/>
  <c r="DE114" i="23"/>
  <c r="DE109" i="23"/>
  <c r="DE136" i="23"/>
  <c r="DE119" i="23"/>
  <c r="DE96" i="23"/>
  <c r="DE135" i="23"/>
  <c r="DE102" i="23"/>
  <c r="DE126" i="23"/>
  <c r="DE110" i="23"/>
  <c r="BZ23" i="18"/>
  <c r="CA190" i="23"/>
  <c r="CA189" i="23"/>
  <c r="CB23" i="18"/>
  <c r="CC190" i="23"/>
  <c r="CC189" i="23"/>
  <c r="NR101" i="23"/>
  <c r="NR110" i="23"/>
  <c r="NR103" i="23"/>
  <c r="NR117" i="23"/>
  <c r="NR135" i="23"/>
  <c r="NR128" i="23"/>
  <c r="NR121" i="23"/>
  <c r="NR105" i="23"/>
  <c r="NR95" i="23"/>
  <c r="NR122" i="23"/>
  <c r="NR104" i="23"/>
  <c r="NR111" i="23"/>
  <c r="NR109" i="23"/>
  <c r="NR130" i="23"/>
  <c r="NR136" i="23"/>
  <c r="NR125" i="23"/>
  <c r="NR134" i="23"/>
  <c r="NR94" i="23"/>
  <c r="NR115" i="23"/>
  <c r="NR131" i="23"/>
  <c r="NR132" i="23"/>
  <c r="NR99" i="23"/>
  <c r="NR123" i="23"/>
  <c r="NR118" i="23"/>
  <c r="NR137" i="23"/>
  <c r="NR120" i="23"/>
  <c r="NR100" i="23"/>
  <c r="NR124" i="23"/>
  <c r="NR96" i="23"/>
  <c r="NR113" i="23"/>
  <c r="NR126" i="23"/>
  <c r="NR108" i="23"/>
  <c r="NR102" i="23"/>
  <c r="NR106" i="23"/>
  <c r="NR112" i="23"/>
  <c r="NR107" i="23"/>
  <c r="NR97" i="23"/>
  <c r="NR98" i="23"/>
  <c r="NR138" i="23"/>
  <c r="NR119" i="23"/>
  <c r="NR127" i="23"/>
  <c r="NR133" i="23"/>
  <c r="NR129" i="23"/>
  <c r="NR114" i="23"/>
  <c r="BT23" i="18"/>
  <c r="BU189" i="23"/>
  <c r="BU190" i="23"/>
  <c r="IE190" i="23"/>
  <c r="IE189" i="23"/>
  <c r="ID23" i="18"/>
  <c r="BL111" i="23"/>
  <c r="BL117" i="23"/>
  <c r="BL121" i="23"/>
  <c r="BL109" i="23"/>
  <c r="BL127" i="23"/>
  <c r="BL107" i="23"/>
  <c r="BL123" i="23"/>
  <c r="BL110" i="23"/>
  <c r="BL134" i="23"/>
  <c r="BL131" i="23"/>
  <c r="BL96" i="23"/>
  <c r="BL106" i="23"/>
  <c r="BL100" i="23"/>
  <c r="BL138" i="23"/>
  <c r="BL132" i="23"/>
  <c r="BL108" i="23"/>
  <c r="BL136" i="23"/>
  <c r="BL98" i="23"/>
  <c r="BL113" i="23"/>
  <c r="BL102" i="23"/>
  <c r="BL115" i="23"/>
  <c r="BL133" i="23"/>
  <c r="BL94" i="23"/>
  <c r="BL135" i="23"/>
  <c r="BL118" i="23"/>
  <c r="BL105" i="23"/>
  <c r="BL99" i="23"/>
  <c r="BL112" i="23"/>
  <c r="BL114" i="23"/>
  <c r="BL97" i="23"/>
  <c r="BL137" i="23"/>
  <c r="BL125" i="23"/>
  <c r="BL101" i="23"/>
  <c r="BL128" i="23"/>
  <c r="BL104" i="23"/>
  <c r="BL119" i="23"/>
  <c r="BL130" i="23"/>
  <c r="BL120" i="23"/>
  <c r="BL124" i="23"/>
  <c r="BL103" i="23"/>
  <c r="BL122" i="23"/>
  <c r="BL95" i="23"/>
  <c r="BL126" i="23"/>
  <c r="BL129" i="23"/>
  <c r="HQ95" i="23"/>
  <c r="HQ102" i="23"/>
  <c r="HQ118" i="23"/>
  <c r="HQ136" i="23"/>
  <c r="HQ124" i="23"/>
  <c r="HQ125" i="23"/>
  <c r="HQ110" i="23"/>
  <c r="HQ131" i="23"/>
  <c r="HQ137" i="23"/>
  <c r="HQ101" i="23"/>
  <c r="HQ127" i="23"/>
  <c r="HQ105" i="23"/>
  <c r="HQ96" i="23"/>
  <c r="HQ122" i="23"/>
  <c r="HQ103" i="23"/>
  <c r="HQ129" i="23"/>
  <c r="HQ114" i="23"/>
  <c r="HQ138" i="23"/>
  <c r="HQ134" i="23"/>
  <c r="HQ117" i="23"/>
  <c r="HQ126" i="23"/>
  <c r="HQ132" i="23"/>
  <c r="HQ123" i="23"/>
  <c r="HQ111" i="23"/>
  <c r="HQ115" i="23"/>
  <c r="HQ108" i="23"/>
  <c r="HQ119" i="23"/>
  <c r="HQ135" i="23"/>
  <c r="HQ109" i="23"/>
  <c r="HQ112" i="23"/>
  <c r="HQ98" i="23"/>
  <c r="HQ107" i="23"/>
  <c r="HQ133" i="23"/>
  <c r="HQ94" i="23"/>
  <c r="HQ104" i="23"/>
  <c r="HQ128" i="23"/>
  <c r="HQ113" i="23"/>
  <c r="HQ120" i="23"/>
  <c r="HQ97" i="23"/>
  <c r="HQ121" i="23"/>
  <c r="HQ106" i="23"/>
  <c r="HQ100" i="23"/>
  <c r="HQ130" i="23"/>
  <c r="HQ99" i="23"/>
  <c r="KN130" i="23"/>
  <c r="KN105" i="23"/>
  <c r="KN114" i="23"/>
  <c r="KN137" i="23"/>
  <c r="KN99" i="23"/>
  <c r="KN103" i="23"/>
  <c r="KN109" i="23"/>
  <c r="KN100" i="23"/>
  <c r="KN96" i="23"/>
  <c r="KN135" i="23"/>
  <c r="KN108" i="23"/>
  <c r="KN115" i="23"/>
  <c r="KN127" i="23"/>
  <c r="KN136" i="23"/>
  <c r="KN120" i="23"/>
  <c r="KN110" i="23"/>
  <c r="KN118" i="23"/>
  <c r="KN126" i="23"/>
  <c r="KN102" i="23"/>
  <c r="KN134" i="23"/>
  <c r="KN124" i="23"/>
  <c r="KN123" i="23"/>
  <c r="KN138" i="23"/>
  <c r="KN112" i="23"/>
  <c r="KN122" i="23"/>
  <c r="KN128" i="23"/>
  <c r="KN106" i="23"/>
  <c r="KN104" i="23"/>
  <c r="KN129" i="23"/>
  <c r="KN133" i="23"/>
  <c r="KN131" i="23"/>
  <c r="KN132" i="23"/>
  <c r="KN98" i="23"/>
  <c r="KN95" i="23"/>
  <c r="KN121" i="23"/>
  <c r="KN94" i="23"/>
  <c r="KN101" i="23"/>
  <c r="KN97" i="23"/>
  <c r="KN119" i="23"/>
  <c r="KN107" i="23"/>
  <c r="KN117" i="23"/>
  <c r="KN111" i="23"/>
  <c r="KN113" i="23"/>
  <c r="KN125" i="23"/>
  <c r="V126" i="23"/>
  <c r="V127" i="23"/>
  <c r="V135" i="23"/>
  <c r="V106" i="23"/>
  <c r="V109" i="23"/>
  <c r="V110" i="23"/>
  <c r="V138" i="23"/>
  <c r="V94" i="23"/>
  <c r="V97" i="23"/>
  <c r="V105" i="23"/>
  <c r="V100" i="23"/>
  <c r="V101" i="23"/>
  <c r="V99" i="23"/>
  <c r="V137" i="23"/>
  <c r="V134" i="23"/>
  <c r="V120" i="23"/>
  <c r="V112" i="23"/>
  <c r="V115" i="23"/>
  <c r="V136" i="23"/>
  <c r="V114" i="23"/>
  <c r="V96" i="23"/>
  <c r="V111" i="23"/>
  <c r="V123" i="23"/>
  <c r="V121" i="23"/>
  <c r="V118" i="23"/>
  <c r="V104" i="23"/>
  <c r="V128" i="23"/>
  <c r="V117" i="23"/>
  <c r="V108" i="23"/>
  <c r="V133" i="23"/>
  <c r="V95" i="23"/>
  <c r="V130" i="23"/>
  <c r="V132" i="23"/>
  <c r="V131" i="23"/>
  <c r="V98" i="23"/>
  <c r="V103" i="23"/>
  <c r="V119" i="23"/>
  <c r="V124" i="23"/>
  <c r="V113" i="23"/>
  <c r="V129" i="23"/>
  <c r="V125" i="23"/>
  <c r="V122" i="23"/>
  <c r="V107" i="23"/>
  <c r="V102" i="23"/>
  <c r="KX121" i="23"/>
  <c r="KX126" i="23"/>
  <c r="KX125" i="23"/>
  <c r="KX106" i="23"/>
  <c r="KX102" i="23"/>
  <c r="KX123" i="23"/>
  <c r="KX97" i="23"/>
  <c r="KX104" i="23"/>
  <c r="KX99" i="23"/>
  <c r="KX117" i="23"/>
  <c r="KX103" i="23"/>
  <c r="KX135" i="23"/>
  <c r="KX98" i="23"/>
  <c r="KX120" i="23"/>
  <c r="KX101" i="23"/>
  <c r="KX100" i="23"/>
  <c r="KX130" i="23"/>
  <c r="KX131" i="23"/>
  <c r="KX114" i="23"/>
  <c r="KX127" i="23"/>
  <c r="KX96" i="23"/>
  <c r="KX112" i="23"/>
  <c r="KX108" i="23"/>
  <c r="KX118" i="23"/>
  <c r="KX137" i="23"/>
  <c r="KX133" i="23"/>
  <c r="KX109" i="23"/>
  <c r="KX136" i="23"/>
  <c r="KX115" i="23"/>
  <c r="KX95" i="23"/>
  <c r="KX128" i="23"/>
  <c r="KX134" i="23"/>
  <c r="KX111" i="23"/>
  <c r="KX119" i="23"/>
  <c r="KX107" i="23"/>
  <c r="KX110" i="23"/>
  <c r="KX122" i="23"/>
  <c r="KX138" i="23"/>
  <c r="KX129" i="23"/>
  <c r="KX113" i="23"/>
  <c r="KX132" i="23"/>
  <c r="KX124" i="23"/>
  <c r="KX105" i="23"/>
  <c r="KX94" i="23"/>
  <c r="HK121" i="23"/>
  <c r="HK131" i="23"/>
  <c r="HK119" i="23"/>
  <c r="HK134" i="23"/>
  <c r="HK103" i="23"/>
  <c r="HK136" i="23"/>
  <c r="HK118" i="23"/>
  <c r="HK99" i="23"/>
  <c r="HK115" i="23"/>
  <c r="HK107" i="23"/>
  <c r="HK102" i="23"/>
  <c r="HK137" i="23"/>
  <c r="HK112" i="23"/>
  <c r="HK97" i="23"/>
  <c r="HK104" i="23"/>
  <c r="HK113" i="23"/>
  <c r="HK114" i="23"/>
  <c r="HK105" i="23"/>
  <c r="HK101" i="23"/>
  <c r="HK133" i="23"/>
  <c r="HK96" i="23"/>
  <c r="HK110" i="23"/>
  <c r="HK124" i="23"/>
  <c r="HK111" i="23"/>
  <c r="HK108" i="23"/>
  <c r="HK138" i="23"/>
  <c r="HK98" i="23"/>
  <c r="HK106" i="23"/>
  <c r="HK128" i="23"/>
  <c r="HK109" i="23"/>
  <c r="HK129" i="23"/>
  <c r="HK125" i="23"/>
  <c r="HK95" i="23"/>
  <c r="HK123" i="23"/>
  <c r="HK130" i="23"/>
  <c r="HK127" i="23"/>
  <c r="HK120" i="23"/>
  <c r="HK135" i="23"/>
  <c r="HK126" i="23"/>
  <c r="HK117" i="23"/>
  <c r="HK100" i="23"/>
  <c r="HK132" i="23"/>
  <c r="HK94" i="23"/>
  <c r="HK122" i="23"/>
  <c r="GA190" i="23"/>
  <c r="FZ23" i="18"/>
  <c r="GA189" i="23"/>
  <c r="CW189" i="23"/>
  <c r="CV23" i="18"/>
  <c r="CW190" i="23"/>
  <c r="GI108" i="23"/>
  <c r="GI124" i="23"/>
  <c r="GI109" i="23"/>
  <c r="GI121" i="23"/>
  <c r="GI132" i="23"/>
  <c r="GI96" i="23"/>
  <c r="GI97" i="23"/>
  <c r="GI101" i="23"/>
  <c r="GI136" i="23"/>
  <c r="GI115" i="23"/>
  <c r="GI118" i="23"/>
  <c r="GI128" i="23"/>
  <c r="GI105" i="23"/>
  <c r="GI106" i="23"/>
  <c r="GI103" i="23"/>
  <c r="GI94" i="23"/>
  <c r="GI113" i="23"/>
  <c r="GI137" i="23"/>
  <c r="GI110" i="23"/>
  <c r="GI129" i="23"/>
  <c r="GI117" i="23"/>
  <c r="GI131" i="23"/>
  <c r="GI99" i="23"/>
  <c r="GI130" i="23"/>
  <c r="GI119" i="23"/>
  <c r="GI104" i="23"/>
  <c r="GI125" i="23"/>
  <c r="GI122" i="23"/>
  <c r="GI111" i="23"/>
  <c r="GI120" i="23"/>
  <c r="GI100" i="23"/>
  <c r="GI127" i="23"/>
  <c r="GI98" i="23"/>
  <c r="GI102" i="23"/>
  <c r="GI114" i="23"/>
  <c r="GI133" i="23"/>
  <c r="GI135" i="23"/>
  <c r="GI112" i="23"/>
  <c r="GI134" i="23"/>
  <c r="GI95" i="23"/>
  <c r="GI126" i="23"/>
  <c r="GI123" i="23"/>
  <c r="GI138" i="23"/>
  <c r="GI107" i="23"/>
  <c r="EK138" i="23"/>
  <c r="EK96" i="23"/>
  <c r="EK97" i="23"/>
  <c r="EK110" i="23"/>
  <c r="EK137" i="23"/>
  <c r="EK136" i="23"/>
  <c r="EK101" i="23"/>
  <c r="EK105" i="23"/>
  <c r="EK120" i="23"/>
  <c r="EK108" i="23"/>
  <c r="EK115" i="23"/>
  <c r="EK106" i="23"/>
  <c r="EK122" i="23"/>
  <c r="EK130" i="23"/>
  <c r="EK95" i="23"/>
  <c r="EK111" i="23"/>
  <c r="EK94" i="23"/>
  <c r="EK127" i="23"/>
  <c r="EK109" i="23"/>
  <c r="EK113" i="23"/>
  <c r="EK125" i="23"/>
  <c r="EK131" i="23"/>
  <c r="EK121" i="23"/>
  <c r="EK102" i="23"/>
  <c r="EK134" i="23"/>
  <c r="EK114" i="23"/>
  <c r="EK119" i="23"/>
  <c r="EK107" i="23"/>
  <c r="EK128" i="23"/>
  <c r="EK100" i="23"/>
  <c r="EK112" i="23"/>
  <c r="EK118" i="23"/>
  <c r="EK126" i="23"/>
  <c r="EK103" i="23"/>
  <c r="EK99" i="23"/>
  <c r="EK132" i="23"/>
  <c r="EK124" i="23"/>
  <c r="EK98" i="23"/>
  <c r="EK129" i="23"/>
  <c r="EK123" i="23"/>
  <c r="EK133" i="23"/>
  <c r="EK104" i="23"/>
  <c r="EK135" i="23"/>
  <c r="EK117" i="23"/>
  <c r="FM190" i="23"/>
  <c r="FL23" i="18"/>
  <c r="FM189" i="23"/>
  <c r="GM190" i="23"/>
  <c r="GM189" i="23"/>
  <c r="GL23" i="18"/>
  <c r="AX189" i="23"/>
  <c r="AW23" i="18"/>
  <c r="AX190" i="23"/>
  <c r="HE189" i="23"/>
  <c r="HE190" i="23"/>
  <c r="HD23" i="18"/>
  <c r="BP108" i="23"/>
  <c r="BP126" i="23"/>
  <c r="BP98" i="23"/>
  <c r="BP119" i="23"/>
  <c r="BP123" i="23"/>
  <c r="BP99" i="23"/>
  <c r="BP130" i="23"/>
  <c r="BP120" i="23"/>
  <c r="BP113" i="23"/>
  <c r="BP102" i="23"/>
  <c r="BP121" i="23"/>
  <c r="BP96" i="23"/>
  <c r="BP103" i="23"/>
  <c r="BP100" i="23"/>
  <c r="BP122" i="23"/>
  <c r="BP94" i="23"/>
  <c r="BP112" i="23"/>
  <c r="BP115" i="23"/>
  <c r="BP128" i="23"/>
  <c r="BP110" i="23"/>
  <c r="BP135" i="23"/>
  <c r="BP127" i="23"/>
  <c r="BP106" i="23"/>
  <c r="BP111" i="23"/>
  <c r="BP105" i="23"/>
  <c r="BP132" i="23"/>
  <c r="BP97" i="23"/>
  <c r="BP138" i="23"/>
  <c r="BP104" i="23"/>
  <c r="BP95" i="23"/>
  <c r="BP114" i="23"/>
  <c r="BP117" i="23"/>
  <c r="BP124" i="23"/>
  <c r="BP136" i="23"/>
  <c r="BP125" i="23"/>
  <c r="BP137" i="23"/>
  <c r="BP129" i="23"/>
  <c r="BP131" i="23"/>
  <c r="BP101" i="23"/>
  <c r="BP118" i="23"/>
  <c r="BP107" i="23"/>
  <c r="BP109" i="23"/>
  <c r="BP133" i="23"/>
  <c r="BP134" i="23"/>
  <c r="CR129" i="23"/>
  <c r="CR95" i="23"/>
  <c r="CR109" i="23"/>
  <c r="CR118" i="23"/>
  <c r="CR108" i="23"/>
  <c r="CR123" i="23"/>
  <c r="CR121" i="23"/>
  <c r="CR138" i="23"/>
  <c r="CR120" i="23"/>
  <c r="CR111" i="23"/>
  <c r="CR106" i="23"/>
  <c r="CR131" i="23"/>
  <c r="CR124" i="23"/>
  <c r="CR126" i="23"/>
  <c r="CR125" i="23"/>
  <c r="CR134" i="23"/>
  <c r="CR103" i="23"/>
  <c r="CR113" i="23"/>
  <c r="CR104" i="23"/>
  <c r="CR136" i="23"/>
  <c r="CR96" i="23"/>
  <c r="CR101" i="23"/>
  <c r="CR114" i="23"/>
  <c r="CR98" i="23"/>
  <c r="CR122" i="23"/>
  <c r="CR130" i="23"/>
  <c r="CR94" i="23"/>
  <c r="CR110" i="23"/>
  <c r="CR132" i="23"/>
  <c r="CR99" i="23"/>
  <c r="CR102" i="23"/>
  <c r="CR135" i="23"/>
  <c r="CR128" i="23"/>
  <c r="CR119" i="23"/>
  <c r="CR97" i="23"/>
  <c r="CR133" i="23"/>
  <c r="CR100" i="23"/>
  <c r="CR117" i="23"/>
  <c r="CR127" i="23"/>
  <c r="CR112" i="23"/>
  <c r="CR105" i="23"/>
  <c r="CR137" i="23"/>
  <c r="CR115" i="23"/>
  <c r="CR107" i="23"/>
  <c r="IV102" i="23"/>
  <c r="IV100" i="23"/>
  <c r="IV135" i="23"/>
  <c r="IV117" i="23"/>
  <c r="IV123" i="23"/>
  <c r="IV122" i="23"/>
  <c r="IV133" i="23"/>
  <c r="IV126" i="23"/>
  <c r="IV106" i="23"/>
  <c r="IV104" i="23"/>
  <c r="IV120" i="23"/>
  <c r="IV115" i="23"/>
  <c r="IV108" i="23"/>
  <c r="IV96" i="23"/>
  <c r="IV131" i="23"/>
  <c r="IV127" i="23"/>
  <c r="IV107" i="23"/>
  <c r="IV105" i="23"/>
  <c r="IV130" i="23"/>
  <c r="IV110" i="23"/>
  <c r="IV128" i="23"/>
  <c r="IV114" i="23"/>
  <c r="IV95" i="23"/>
  <c r="IV98" i="23"/>
  <c r="IV137" i="23"/>
  <c r="IV103" i="23"/>
  <c r="IV129" i="23"/>
  <c r="IV97" i="23"/>
  <c r="IV119" i="23"/>
  <c r="IV113" i="23"/>
  <c r="IV118" i="23"/>
  <c r="IV109" i="23"/>
  <c r="IV94" i="23"/>
  <c r="IV112" i="23"/>
  <c r="IV111" i="23"/>
  <c r="IV121" i="23"/>
  <c r="IV125" i="23"/>
  <c r="IV132" i="23"/>
  <c r="IV101" i="23"/>
  <c r="IV138" i="23"/>
  <c r="IV124" i="23"/>
  <c r="IV99" i="23"/>
  <c r="IV134" i="23"/>
  <c r="IV136" i="23"/>
  <c r="CM119" i="23"/>
  <c r="CM113" i="23"/>
  <c r="CM97" i="23"/>
  <c r="CM94" i="23"/>
  <c r="CM107" i="23"/>
  <c r="CM104" i="23"/>
  <c r="CM137" i="23"/>
  <c r="CM103" i="23"/>
  <c r="CM127" i="23"/>
  <c r="CM101" i="23"/>
  <c r="CM135" i="23"/>
  <c r="CM114" i="23"/>
  <c r="CM99" i="23"/>
  <c r="CM111" i="23"/>
  <c r="CM128" i="23"/>
  <c r="CM118" i="23"/>
  <c r="CM110" i="23"/>
  <c r="CM109" i="23"/>
  <c r="CM122" i="23"/>
  <c r="CM129" i="23"/>
  <c r="CM102" i="23"/>
  <c r="CM121" i="23"/>
  <c r="CM105" i="23"/>
  <c r="CM138" i="23"/>
  <c r="CM132" i="23"/>
  <c r="CM96" i="23"/>
  <c r="CM123" i="23"/>
  <c r="CM117" i="23"/>
  <c r="CM115" i="23"/>
  <c r="CM126" i="23"/>
  <c r="CM125" i="23"/>
  <c r="CM120" i="23"/>
  <c r="CM131" i="23"/>
  <c r="CM100" i="23"/>
  <c r="CM108" i="23"/>
  <c r="CM95" i="23"/>
  <c r="CM112" i="23"/>
  <c r="CM124" i="23"/>
  <c r="CM130" i="23"/>
  <c r="CM133" i="23"/>
  <c r="CM136" i="23"/>
  <c r="CM106" i="23"/>
  <c r="CM134" i="23"/>
  <c r="CM98" i="23"/>
  <c r="FC190" i="23"/>
  <c r="FC189" i="23"/>
  <c r="FB23" i="18"/>
  <c r="NU126" i="23"/>
  <c r="NU107" i="23"/>
  <c r="NU119" i="23"/>
  <c r="NU133" i="23"/>
  <c r="NU94" i="23"/>
  <c r="NU96" i="23"/>
  <c r="NU97" i="23"/>
  <c r="NU135" i="23"/>
  <c r="NU129" i="23"/>
  <c r="NU121" i="23"/>
  <c r="NU106" i="23"/>
  <c r="NU128" i="23"/>
  <c r="NU130" i="23"/>
  <c r="NU110" i="23"/>
  <c r="NU118" i="23"/>
  <c r="NU125" i="23"/>
  <c r="NU95" i="23"/>
  <c r="NU132" i="23"/>
  <c r="NU120" i="23"/>
  <c r="NU123" i="23"/>
  <c r="NU131" i="23"/>
  <c r="NU134" i="23"/>
  <c r="NU113" i="23"/>
  <c r="NU117" i="23"/>
  <c r="NU124" i="23"/>
  <c r="NU103" i="23"/>
  <c r="NU138" i="23"/>
  <c r="NU108" i="23"/>
  <c r="NU112" i="23"/>
  <c r="NU102" i="23"/>
  <c r="NU100" i="23"/>
  <c r="NU122" i="23"/>
  <c r="NU111" i="23"/>
  <c r="NU114" i="23"/>
  <c r="NU127" i="23"/>
  <c r="NU101" i="23"/>
  <c r="NU109" i="23"/>
  <c r="NU105" i="23"/>
  <c r="NU99" i="23"/>
  <c r="NU115" i="23"/>
  <c r="NU104" i="23"/>
  <c r="NU136" i="23"/>
  <c r="NU98" i="23"/>
  <c r="NU137" i="23"/>
  <c r="FT189" i="23"/>
  <c r="FS23" i="18"/>
  <c r="FT190" i="23"/>
  <c r="NN135" i="23"/>
  <c r="NN138" i="23"/>
  <c r="NN115" i="23"/>
  <c r="NN134" i="23"/>
  <c r="NN109" i="23"/>
  <c r="NN129" i="23"/>
  <c r="NN121" i="23"/>
  <c r="NN125" i="23"/>
  <c r="NN107" i="23"/>
  <c r="NN136" i="23"/>
  <c r="NN114" i="23"/>
  <c r="NN97" i="23"/>
  <c r="NN118" i="23"/>
  <c r="NN133" i="23"/>
  <c r="NN102" i="23"/>
  <c r="NN132" i="23"/>
  <c r="NN111" i="23"/>
  <c r="NN96" i="23"/>
  <c r="NN103" i="23"/>
  <c r="NN123" i="23"/>
  <c r="NN120" i="23"/>
  <c r="NN101" i="23"/>
  <c r="NN128" i="23"/>
  <c r="NN113" i="23"/>
  <c r="NN124" i="23"/>
  <c r="NN122" i="23"/>
  <c r="NN95" i="23"/>
  <c r="NN130" i="23"/>
  <c r="NN94" i="23"/>
  <c r="NN119" i="23"/>
  <c r="NN126" i="23"/>
  <c r="NN98" i="23"/>
  <c r="NN112" i="23"/>
  <c r="NN127" i="23"/>
  <c r="NN100" i="23"/>
  <c r="NN108" i="23"/>
  <c r="NN106" i="23"/>
  <c r="NN104" i="23"/>
  <c r="NN99" i="23"/>
  <c r="NN110" i="23"/>
  <c r="NN137" i="23"/>
  <c r="NN105" i="23"/>
  <c r="NN117" i="23"/>
  <c r="NN131" i="23"/>
  <c r="IK190" i="23"/>
  <c r="IK189" i="23"/>
  <c r="IJ23" i="18"/>
  <c r="BC23" i="18"/>
  <c r="BD189" i="23"/>
  <c r="BD190" i="23"/>
  <c r="GY108" i="23"/>
  <c r="GY125" i="23"/>
  <c r="GY104" i="23"/>
  <c r="GY132" i="23"/>
  <c r="GY121" i="23"/>
  <c r="GY111" i="23"/>
  <c r="GY105" i="23"/>
  <c r="GY126" i="23"/>
  <c r="GY94" i="23"/>
  <c r="GY133" i="23"/>
  <c r="GY119" i="23"/>
  <c r="GY114" i="23"/>
  <c r="GY134" i="23"/>
  <c r="GY96" i="23"/>
  <c r="GY95" i="23"/>
  <c r="GY128" i="23"/>
  <c r="GY97" i="23"/>
  <c r="GY136" i="23"/>
  <c r="GY127" i="23"/>
  <c r="GY102" i="23"/>
  <c r="GY112" i="23"/>
  <c r="GY103" i="23"/>
  <c r="GY101" i="23"/>
  <c r="GY118" i="23"/>
  <c r="GY131" i="23"/>
  <c r="GY107" i="23"/>
  <c r="GY106" i="23"/>
  <c r="GY117" i="23"/>
  <c r="GY100" i="23"/>
  <c r="GY99" i="23"/>
  <c r="GY120" i="23"/>
  <c r="GY122" i="23"/>
  <c r="GY113" i="23"/>
  <c r="GY109" i="23"/>
  <c r="GY138" i="23"/>
  <c r="GY135" i="23"/>
  <c r="GY115" i="23"/>
  <c r="GY129" i="23"/>
  <c r="GY137" i="23"/>
  <c r="GY130" i="23"/>
  <c r="GY110" i="23"/>
  <c r="GY123" i="23"/>
  <c r="GY124" i="23"/>
  <c r="GY98" i="23"/>
  <c r="GA108" i="23"/>
  <c r="GA120" i="23"/>
  <c r="GA95" i="23"/>
  <c r="GA119" i="23"/>
  <c r="GA115" i="23"/>
  <c r="GA134" i="23"/>
  <c r="GA106" i="23"/>
  <c r="GA126" i="23"/>
  <c r="GA113" i="23"/>
  <c r="GA118" i="23"/>
  <c r="GA129" i="23"/>
  <c r="GA125" i="23"/>
  <c r="GA138" i="23"/>
  <c r="GA100" i="23"/>
  <c r="GA122" i="23"/>
  <c r="GA112" i="23"/>
  <c r="GA127" i="23"/>
  <c r="GA114" i="23"/>
  <c r="GA132" i="23"/>
  <c r="GA102" i="23"/>
  <c r="GA109" i="23"/>
  <c r="GA96" i="23"/>
  <c r="GA135" i="23"/>
  <c r="GA94" i="23"/>
  <c r="GA124" i="23"/>
  <c r="GA104" i="23"/>
  <c r="GA97" i="23"/>
  <c r="GA123" i="23"/>
  <c r="GA121" i="23"/>
  <c r="GA110" i="23"/>
  <c r="GA136" i="23"/>
  <c r="GA105" i="23"/>
  <c r="GA131" i="23"/>
  <c r="GA137" i="23"/>
  <c r="GA98" i="23"/>
  <c r="GA101" i="23"/>
  <c r="GA103" i="23"/>
  <c r="GA111" i="23"/>
  <c r="GA128" i="23"/>
  <c r="GA107" i="23"/>
  <c r="GA99" i="23"/>
  <c r="GA133" i="23"/>
  <c r="GA117" i="23"/>
  <c r="GA130" i="23"/>
  <c r="GE189" i="23"/>
  <c r="GD23" i="18"/>
  <c r="GE190" i="23"/>
  <c r="MN23" i="18"/>
  <c r="MO190" i="23"/>
  <c r="MO189" i="23"/>
  <c r="KO23" i="18"/>
  <c r="KP190" i="23"/>
  <c r="KP189" i="23"/>
  <c r="BD97" i="23"/>
  <c r="BD123" i="23"/>
  <c r="BD122" i="23"/>
  <c r="BD137" i="23"/>
  <c r="BD135" i="23"/>
  <c r="BD131" i="23"/>
  <c r="BD125" i="23"/>
  <c r="BD108" i="23"/>
  <c r="BD113" i="23"/>
  <c r="BD117" i="23"/>
  <c r="BD115" i="23"/>
  <c r="BD96" i="23"/>
  <c r="BD103" i="23"/>
  <c r="BD129" i="23"/>
  <c r="BD121" i="23"/>
  <c r="BD114" i="23"/>
  <c r="BD124" i="23"/>
  <c r="BD109" i="23"/>
  <c r="BD112" i="23"/>
  <c r="BD134" i="23"/>
  <c r="BD102" i="23"/>
  <c r="BD130" i="23"/>
  <c r="BD128" i="23"/>
  <c r="BD119" i="23"/>
  <c r="BD99" i="23"/>
  <c r="BD101" i="23"/>
  <c r="BD104" i="23"/>
  <c r="BD132" i="23"/>
  <c r="BD120" i="23"/>
  <c r="BD118" i="23"/>
  <c r="BD136" i="23"/>
  <c r="BD107" i="23"/>
  <c r="BD126" i="23"/>
  <c r="BD127" i="23"/>
  <c r="BD95" i="23"/>
  <c r="BD138" i="23"/>
  <c r="BD106" i="23"/>
  <c r="BD100" i="23"/>
  <c r="BD111" i="23"/>
  <c r="BD133" i="23"/>
  <c r="BD105" i="23"/>
  <c r="BD94" i="23"/>
  <c r="BD98" i="23"/>
  <c r="BD110" i="23"/>
  <c r="HC135" i="23"/>
  <c r="HC98" i="23"/>
  <c r="HC136" i="23"/>
  <c r="HC111" i="23"/>
  <c r="HC127" i="23"/>
  <c r="HC137" i="23"/>
  <c r="HC103" i="23"/>
  <c r="HC126" i="23"/>
  <c r="HC132" i="23"/>
  <c r="HC101" i="23"/>
  <c r="HC95" i="23"/>
  <c r="HC115" i="23"/>
  <c r="HC99" i="23"/>
  <c r="HC121" i="23"/>
  <c r="HC109" i="23"/>
  <c r="HC133" i="23"/>
  <c r="HC100" i="23"/>
  <c r="HC123" i="23"/>
  <c r="HC108" i="23"/>
  <c r="HC120" i="23"/>
  <c r="HC119" i="23"/>
  <c r="HC117" i="23"/>
  <c r="HC122" i="23"/>
  <c r="HC94" i="23"/>
  <c r="HC128" i="23"/>
  <c r="HC112" i="23"/>
  <c r="HC96" i="23"/>
  <c r="HC114" i="23"/>
  <c r="HC97" i="23"/>
  <c r="HC118" i="23"/>
  <c r="HC125" i="23"/>
  <c r="HC124" i="23"/>
  <c r="HC113" i="23"/>
  <c r="HC105" i="23"/>
  <c r="HC107" i="23"/>
  <c r="HC138" i="23"/>
  <c r="HC130" i="23"/>
  <c r="HC102" i="23"/>
  <c r="HC134" i="23"/>
  <c r="HC131" i="23"/>
  <c r="HC104" i="23"/>
  <c r="HC110" i="23"/>
  <c r="HC106" i="23"/>
  <c r="HC129" i="23"/>
  <c r="BR103" i="23"/>
  <c r="BR106" i="23"/>
  <c r="BR104" i="23"/>
  <c r="BR115" i="23"/>
  <c r="BR137" i="23"/>
  <c r="BR135" i="23"/>
  <c r="BR111" i="23"/>
  <c r="BR101" i="23"/>
  <c r="BR127" i="23"/>
  <c r="BR129" i="23"/>
  <c r="BR112" i="23"/>
  <c r="BR131" i="23"/>
  <c r="BR114" i="23"/>
  <c r="BR108" i="23"/>
  <c r="BR138" i="23"/>
  <c r="BR117" i="23"/>
  <c r="BR94" i="23"/>
  <c r="BR125" i="23"/>
  <c r="BR124" i="23"/>
  <c r="BR98" i="23"/>
  <c r="BR110" i="23"/>
  <c r="BR105" i="23"/>
  <c r="BR118" i="23"/>
  <c r="BR120" i="23"/>
  <c r="BR119" i="23"/>
  <c r="BR121" i="23"/>
  <c r="BR102" i="23"/>
  <c r="BR128" i="23"/>
  <c r="BR122" i="23"/>
  <c r="BR100" i="23"/>
  <c r="BR96" i="23"/>
  <c r="BR113" i="23"/>
  <c r="BR107" i="23"/>
  <c r="BR99" i="23"/>
  <c r="BR126" i="23"/>
  <c r="BR133" i="23"/>
  <c r="BR136" i="23"/>
  <c r="BR130" i="23"/>
  <c r="BR132" i="23"/>
  <c r="BR123" i="23"/>
  <c r="BR97" i="23"/>
  <c r="BR95" i="23"/>
  <c r="BR109" i="23"/>
  <c r="BR134" i="23"/>
  <c r="AD124" i="23"/>
  <c r="AD127" i="23"/>
  <c r="AD131" i="23"/>
  <c r="AD104" i="23"/>
  <c r="AD112" i="23"/>
  <c r="AD103" i="23"/>
  <c r="AD95" i="23"/>
  <c r="AD134" i="23"/>
  <c r="AD123" i="23"/>
  <c r="AD109" i="23"/>
  <c r="AD121" i="23"/>
  <c r="AD132" i="23"/>
  <c r="AD133" i="23"/>
  <c r="AD126" i="23"/>
  <c r="AD99" i="23"/>
  <c r="AD135" i="23"/>
  <c r="AD120" i="23"/>
  <c r="AD98" i="23"/>
  <c r="AD128" i="23"/>
  <c r="AD106" i="23"/>
  <c r="AD111" i="23"/>
  <c r="AD94" i="23"/>
  <c r="AD138" i="23"/>
  <c r="AD108" i="23"/>
  <c r="AD107" i="23"/>
  <c r="AD137" i="23"/>
  <c r="AD118" i="23"/>
  <c r="AD115" i="23"/>
  <c r="AD114" i="23"/>
  <c r="AD105" i="23"/>
  <c r="AD97" i="23"/>
  <c r="AD110" i="23"/>
  <c r="AD117" i="23"/>
  <c r="AD96" i="23"/>
  <c r="AD119" i="23"/>
  <c r="AD102" i="23"/>
  <c r="AD122" i="23"/>
  <c r="AD136" i="23"/>
  <c r="AD100" i="23"/>
  <c r="AD130" i="23"/>
  <c r="AD125" i="23"/>
  <c r="AD113" i="23"/>
  <c r="AD101" i="23"/>
  <c r="AD129" i="23"/>
  <c r="AP100" i="23"/>
  <c r="AP127" i="23"/>
  <c r="AP131" i="23"/>
  <c r="AP130" i="23"/>
  <c r="AP137" i="23"/>
  <c r="AP134" i="23"/>
  <c r="AP96" i="23"/>
  <c r="AP118" i="23"/>
  <c r="AP99" i="23"/>
  <c r="AP94" i="23"/>
  <c r="AP111" i="23"/>
  <c r="AP110" i="23"/>
  <c r="AP101" i="23"/>
  <c r="AP108" i="23"/>
  <c r="AP119" i="23"/>
  <c r="AP132" i="23"/>
  <c r="AP107" i="23"/>
  <c r="AP112" i="23"/>
  <c r="AP105" i="23"/>
  <c r="AP133" i="23"/>
  <c r="AP129" i="23"/>
  <c r="AP120" i="23"/>
  <c r="AP109" i="23"/>
  <c r="AP125" i="23"/>
  <c r="AP97" i="23"/>
  <c r="AP117" i="23"/>
  <c r="AP104" i="23"/>
  <c r="AP114" i="23"/>
  <c r="AP128" i="23"/>
  <c r="AP95" i="23"/>
  <c r="AP121" i="23"/>
  <c r="AP113" i="23"/>
  <c r="AP98" i="23"/>
  <c r="AP106" i="23"/>
  <c r="AP123" i="23"/>
  <c r="AP126" i="23"/>
  <c r="AP124" i="23"/>
  <c r="AP102" i="23"/>
  <c r="AP135" i="23"/>
  <c r="AP103" i="23"/>
  <c r="AP122" i="23"/>
  <c r="AP136" i="23"/>
  <c r="AP138" i="23"/>
  <c r="AP115" i="23"/>
  <c r="JO23" i="18"/>
  <c r="JP190" i="23"/>
  <c r="JP189" i="23"/>
  <c r="AM190" i="23"/>
  <c r="AM189" i="23"/>
  <c r="AL23" i="18"/>
  <c r="DM189" i="23"/>
  <c r="DL23" i="18"/>
  <c r="DM190" i="23"/>
  <c r="NV118" i="23"/>
  <c r="NV106" i="23"/>
  <c r="NV97" i="23"/>
  <c r="NV125" i="23"/>
  <c r="NV123" i="23"/>
  <c r="NV138" i="23"/>
  <c r="NV122" i="23"/>
  <c r="NV128" i="23"/>
  <c r="NV113" i="23"/>
  <c r="NV109" i="23"/>
  <c r="NV119" i="23"/>
  <c r="NV137" i="23"/>
  <c r="NV117" i="23"/>
  <c r="NV115" i="23"/>
  <c r="NV105" i="23"/>
  <c r="NV124" i="23"/>
  <c r="NV136" i="23"/>
  <c r="NV134" i="23"/>
  <c r="NV130" i="23"/>
  <c r="NV111" i="23"/>
  <c r="NV96" i="23"/>
  <c r="NV104" i="23"/>
  <c r="NV133" i="23"/>
  <c r="NV112" i="23"/>
  <c r="NV120" i="23"/>
  <c r="NV98" i="23"/>
  <c r="NV135" i="23"/>
  <c r="NV95" i="23"/>
  <c r="NV132" i="23"/>
  <c r="NV114" i="23"/>
  <c r="NV94" i="23"/>
  <c r="NV110" i="23"/>
  <c r="NV103" i="23"/>
  <c r="NV126" i="23"/>
  <c r="NV127" i="23"/>
  <c r="NV100" i="23"/>
  <c r="NV129" i="23"/>
  <c r="NV108" i="23"/>
  <c r="NV101" i="23"/>
  <c r="NV107" i="23"/>
  <c r="NV102" i="23"/>
  <c r="NV99" i="23"/>
  <c r="NV121" i="23"/>
  <c r="NV131" i="23"/>
  <c r="DX108" i="23"/>
  <c r="DX120" i="23"/>
  <c r="DX122" i="23"/>
  <c r="DX138" i="23"/>
  <c r="DX112" i="23"/>
  <c r="DX104" i="23"/>
  <c r="DX126" i="23"/>
  <c r="DX132" i="23"/>
  <c r="DX97" i="23"/>
  <c r="DX114" i="23"/>
  <c r="DX119" i="23"/>
  <c r="DX99" i="23"/>
  <c r="DX100" i="23"/>
  <c r="DX128" i="23"/>
  <c r="DX105" i="23"/>
  <c r="DX101" i="23"/>
  <c r="DX134" i="23"/>
  <c r="DX131" i="23"/>
  <c r="DX124" i="23"/>
  <c r="DX109" i="23"/>
  <c r="DX133" i="23"/>
  <c r="DX137" i="23"/>
  <c r="DX103" i="23"/>
  <c r="DX98" i="23"/>
  <c r="DX102" i="23"/>
  <c r="DX121" i="23"/>
  <c r="DX95" i="23"/>
  <c r="DX106" i="23"/>
  <c r="DX123" i="23"/>
  <c r="DX115" i="23"/>
  <c r="DX135" i="23"/>
  <c r="DX129" i="23"/>
  <c r="DX117" i="23"/>
  <c r="DX118" i="23"/>
  <c r="DX113" i="23"/>
  <c r="DX110" i="23"/>
  <c r="DX96" i="23"/>
  <c r="DX94" i="23"/>
  <c r="DX107" i="23"/>
  <c r="DX125" i="23"/>
  <c r="DX130" i="23"/>
  <c r="DX111" i="23"/>
  <c r="DX136" i="23"/>
  <c r="DX127" i="23"/>
  <c r="HG190" i="23"/>
  <c r="HF23" i="18"/>
  <c r="HG189" i="23"/>
  <c r="FA119" i="23"/>
  <c r="FA97" i="23"/>
  <c r="FA105" i="23"/>
  <c r="FA101" i="23"/>
  <c r="FA100" i="23"/>
  <c r="FA106" i="23"/>
  <c r="FA94" i="23"/>
  <c r="FA98" i="23"/>
  <c r="FA109" i="23"/>
  <c r="FA110" i="23"/>
  <c r="FA95" i="23"/>
  <c r="FA127" i="23"/>
  <c r="FA124" i="23"/>
  <c r="FA104" i="23"/>
  <c r="FA134" i="23"/>
  <c r="FA137" i="23"/>
  <c r="FA111" i="23"/>
  <c r="FA128" i="23"/>
  <c r="FA118" i="23"/>
  <c r="FA115" i="23"/>
  <c r="FA136" i="23"/>
  <c r="FA131" i="23"/>
  <c r="FA96" i="23"/>
  <c r="FA133" i="23"/>
  <c r="FA125" i="23"/>
  <c r="FA122" i="23"/>
  <c r="FA120" i="23"/>
  <c r="FA135" i="23"/>
  <c r="FA130" i="23"/>
  <c r="FA107" i="23"/>
  <c r="FA114" i="23"/>
  <c r="FA123" i="23"/>
  <c r="FA117" i="23"/>
  <c r="FA138" i="23"/>
  <c r="FA129" i="23"/>
  <c r="FA126" i="23"/>
  <c r="FA121" i="23"/>
  <c r="FA99" i="23"/>
  <c r="FA132" i="23"/>
  <c r="FA108" i="23"/>
  <c r="FA102" i="23"/>
  <c r="FA103" i="23"/>
  <c r="FA113" i="23"/>
  <c r="FA112" i="23"/>
  <c r="EB131" i="23"/>
  <c r="EB110" i="23"/>
  <c r="EB107" i="23"/>
  <c r="EB106" i="23"/>
  <c r="EB134" i="23"/>
  <c r="EB109" i="23"/>
  <c r="EB112" i="23"/>
  <c r="EB108" i="23"/>
  <c r="EB105" i="23"/>
  <c r="EB128" i="23"/>
  <c r="EB135" i="23"/>
  <c r="EB118" i="23"/>
  <c r="EB130" i="23"/>
  <c r="EB115" i="23"/>
  <c r="EB113" i="23"/>
  <c r="EB99" i="23"/>
  <c r="EB121" i="23"/>
  <c r="EB98" i="23"/>
  <c r="EB122" i="23"/>
  <c r="EB94" i="23"/>
  <c r="EB114" i="23"/>
  <c r="EB124" i="23"/>
  <c r="EB117" i="23"/>
  <c r="EB100" i="23"/>
  <c r="EB136" i="23"/>
  <c r="EB129" i="23"/>
  <c r="EB123" i="23"/>
  <c r="EB125" i="23"/>
  <c r="EB111" i="23"/>
  <c r="EB132" i="23"/>
  <c r="EB138" i="23"/>
  <c r="EB137" i="23"/>
  <c r="EB126" i="23"/>
  <c r="EB104" i="23"/>
  <c r="EB127" i="23"/>
  <c r="EB97" i="23"/>
  <c r="EB119" i="23"/>
  <c r="EB96" i="23"/>
  <c r="EB101" i="23"/>
  <c r="EB103" i="23"/>
  <c r="EB120" i="23"/>
  <c r="EB133" i="23"/>
  <c r="EB102" i="23"/>
  <c r="EB95" i="23"/>
  <c r="JZ122" i="23"/>
  <c r="JZ107" i="23"/>
  <c r="JZ119" i="23"/>
  <c r="JZ106" i="23"/>
  <c r="JZ102" i="23"/>
  <c r="JZ125" i="23"/>
  <c r="JZ108" i="23"/>
  <c r="JZ137" i="23"/>
  <c r="JZ109" i="23"/>
  <c r="JZ112" i="23"/>
  <c r="JZ136" i="23"/>
  <c r="JZ134" i="23"/>
  <c r="JZ104" i="23"/>
  <c r="JZ126" i="23"/>
  <c r="JZ98" i="23"/>
  <c r="JZ135" i="23"/>
  <c r="JZ133" i="23"/>
  <c r="JZ131" i="23"/>
  <c r="JZ129" i="23"/>
  <c r="JZ96" i="23"/>
  <c r="JZ94" i="23"/>
  <c r="JZ113" i="23"/>
  <c r="JZ124" i="23"/>
  <c r="JZ127" i="23"/>
  <c r="JZ100" i="23"/>
  <c r="JZ105" i="23"/>
  <c r="JZ128" i="23"/>
  <c r="JZ115" i="23"/>
  <c r="JZ101" i="23"/>
  <c r="JZ138" i="23"/>
  <c r="JZ123" i="23"/>
  <c r="JZ120" i="23"/>
  <c r="JZ95" i="23"/>
  <c r="JZ121" i="23"/>
  <c r="JZ97" i="23"/>
  <c r="JZ111" i="23"/>
  <c r="JZ118" i="23"/>
  <c r="JZ130" i="23"/>
  <c r="JZ110" i="23"/>
  <c r="JZ132" i="23"/>
  <c r="JZ114" i="23"/>
  <c r="JZ103" i="23"/>
  <c r="JZ99" i="23"/>
  <c r="JZ117" i="23"/>
  <c r="HZ117" i="23"/>
  <c r="HZ122" i="23"/>
  <c r="HZ119" i="23"/>
  <c r="HZ134" i="23"/>
  <c r="HZ123" i="23"/>
  <c r="HZ96" i="23"/>
  <c r="HZ124" i="23"/>
  <c r="HZ104" i="23"/>
  <c r="HZ113" i="23"/>
  <c r="HZ127" i="23"/>
  <c r="HZ105" i="23"/>
  <c r="HZ99" i="23"/>
  <c r="HZ100" i="23"/>
  <c r="HZ125" i="23"/>
  <c r="HZ118" i="23"/>
  <c r="HZ95" i="23"/>
  <c r="HZ111" i="23"/>
  <c r="HZ106" i="23"/>
  <c r="HZ103" i="23"/>
  <c r="HZ109" i="23"/>
  <c r="HZ98" i="23"/>
  <c r="HZ112" i="23"/>
  <c r="HZ130" i="23"/>
  <c r="HZ121" i="23"/>
  <c r="HZ120" i="23"/>
  <c r="HZ107" i="23"/>
  <c r="HZ136" i="23"/>
  <c r="HZ138" i="23"/>
  <c r="HZ133" i="23"/>
  <c r="HZ132" i="23"/>
  <c r="HZ101" i="23"/>
  <c r="HZ135" i="23"/>
  <c r="HZ115" i="23"/>
  <c r="HZ126" i="23"/>
  <c r="HZ108" i="23"/>
  <c r="HZ114" i="23"/>
  <c r="HZ137" i="23"/>
  <c r="HZ129" i="23"/>
  <c r="HZ131" i="23"/>
  <c r="HZ102" i="23"/>
  <c r="HZ110" i="23"/>
  <c r="HZ128" i="23"/>
  <c r="HZ94" i="23"/>
  <c r="HZ97" i="23"/>
  <c r="ET23" i="18"/>
  <c r="EU189" i="23"/>
  <c r="EU190" i="23"/>
  <c r="CG23" i="18"/>
  <c r="CH190" i="23"/>
  <c r="CH189" i="23"/>
  <c r="AE129" i="23"/>
  <c r="AE106" i="23"/>
  <c r="AE104" i="23"/>
  <c r="AE125" i="23"/>
  <c r="AE103" i="23"/>
  <c r="AE115" i="23"/>
  <c r="AE99" i="23"/>
  <c r="AE122" i="23"/>
  <c r="AE137" i="23"/>
  <c r="AE120" i="23"/>
  <c r="AE101" i="23"/>
  <c r="AE94" i="23"/>
  <c r="AE119" i="23"/>
  <c r="AE132" i="23"/>
  <c r="AE138" i="23"/>
  <c r="AE107" i="23"/>
  <c r="AE117" i="23"/>
  <c r="AE133" i="23"/>
  <c r="AE134" i="23"/>
  <c r="AE100" i="23"/>
  <c r="AE124" i="23"/>
  <c r="AE105" i="23"/>
  <c r="AE128" i="23"/>
  <c r="AE131" i="23"/>
  <c r="AE110" i="23"/>
  <c r="AE123" i="23"/>
  <c r="AE96" i="23"/>
  <c r="AE114" i="23"/>
  <c r="AE126" i="23"/>
  <c r="AE112" i="23"/>
  <c r="AE97" i="23"/>
  <c r="AE135" i="23"/>
  <c r="AE95" i="23"/>
  <c r="AE109" i="23"/>
  <c r="AE130" i="23"/>
  <c r="AE113" i="23"/>
  <c r="AE98" i="23"/>
  <c r="AE127" i="23"/>
  <c r="AE111" i="23"/>
  <c r="AE102" i="23"/>
  <c r="AE136" i="23"/>
  <c r="AE121" i="23"/>
  <c r="AE118" i="23"/>
  <c r="AE108" i="23"/>
  <c r="GI190" i="23"/>
  <c r="GH23" i="18"/>
  <c r="GI189" i="23"/>
  <c r="HN189" i="23"/>
  <c r="HN190" i="23"/>
  <c r="HM23" i="18"/>
  <c r="KW127" i="23"/>
  <c r="KW137" i="23"/>
  <c r="KW118" i="23"/>
  <c r="KW121" i="23"/>
  <c r="KW138" i="23"/>
  <c r="KW131" i="23"/>
  <c r="KW119" i="23"/>
  <c r="KW115" i="23"/>
  <c r="KW106" i="23"/>
  <c r="KW129" i="23"/>
  <c r="KW113" i="23"/>
  <c r="KW123" i="23"/>
  <c r="KW126" i="23"/>
  <c r="KW132" i="23"/>
  <c r="KW97" i="23"/>
  <c r="KW135" i="23"/>
  <c r="KW98" i="23"/>
  <c r="KW124" i="23"/>
  <c r="KW130" i="23"/>
  <c r="KW101" i="23"/>
  <c r="KW105" i="23"/>
  <c r="KW96" i="23"/>
  <c r="KW110" i="23"/>
  <c r="KW100" i="23"/>
  <c r="KW104" i="23"/>
  <c r="KW117" i="23"/>
  <c r="KW136" i="23"/>
  <c r="KW108" i="23"/>
  <c r="KW102" i="23"/>
  <c r="KW128" i="23"/>
  <c r="KW114" i="23"/>
  <c r="KW109" i="23"/>
  <c r="KW133" i="23"/>
  <c r="KW99" i="23"/>
  <c r="KW94" i="23"/>
  <c r="KW120" i="23"/>
  <c r="KW122" i="23"/>
  <c r="KW125" i="23"/>
  <c r="KW95" i="23"/>
  <c r="KW107" i="23"/>
  <c r="KW103" i="23"/>
  <c r="KW111" i="23"/>
  <c r="KW112" i="23"/>
  <c r="KW134" i="23"/>
  <c r="IB137" i="23"/>
  <c r="IB94" i="23"/>
  <c r="IB98" i="23"/>
  <c r="IB113" i="23"/>
  <c r="IB111" i="23"/>
  <c r="IB120" i="23"/>
  <c r="IB123" i="23"/>
  <c r="IB112" i="23"/>
  <c r="IB122" i="23"/>
  <c r="IB129" i="23"/>
  <c r="IB97" i="23"/>
  <c r="IB105" i="23"/>
  <c r="IB124" i="23"/>
  <c r="IB128" i="23"/>
  <c r="IB130" i="23"/>
  <c r="IB104" i="23"/>
  <c r="IB136" i="23"/>
  <c r="IB126" i="23"/>
  <c r="IB114" i="23"/>
  <c r="IB125" i="23"/>
  <c r="IB117" i="23"/>
  <c r="IB115" i="23"/>
  <c r="IB103" i="23"/>
  <c r="IB135" i="23"/>
  <c r="IB131" i="23"/>
  <c r="IB101" i="23"/>
  <c r="IB133" i="23"/>
  <c r="IB109" i="23"/>
  <c r="IB118" i="23"/>
  <c r="IB96" i="23"/>
  <c r="IB110" i="23"/>
  <c r="IB108" i="23"/>
  <c r="IB106" i="23"/>
  <c r="IB119" i="23"/>
  <c r="IB121" i="23"/>
  <c r="IB99" i="23"/>
  <c r="IB127" i="23"/>
  <c r="IB107" i="23"/>
  <c r="IB95" i="23"/>
  <c r="IB132" i="23"/>
  <c r="IB102" i="23"/>
  <c r="IB100" i="23"/>
  <c r="IB134" i="23"/>
  <c r="IB138" i="23"/>
  <c r="FU115" i="23"/>
  <c r="FU134" i="23"/>
  <c r="FU111" i="23"/>
  <c r="FU121" i="23"/>
  <c r="FU133" i="23"/>
  <c r="FU108" i="23"/>
  <c r="FU96" i="23"/>
  <c r="FU109" i="23"/>
  <c r="FU100" i="23"/>
  <c r="FU104" i="23"/>
  <c r="FU126" i="23"/>
  <c r="FU117" i="23"/>
  <c r="FU95" i="23"/>
  <c r="FU105" i="23"/>
  <c r="FU135" i="23"/>
  <c r="FU113" i="23"/>
  <c r="FU102" i="23"/>
  <c r="FU103" i="23"/>
  <c r="FU128" i="23"/>
  <c r="FU106" i="23"/>
  <c r="FU132" i="23"/>
  <c r="FU107" i="23"/>
  <c r="FU130" i="23"/>
  <c r="FU138" i="23"/>
  <c r="FU120" i="23"/>
  <c r="FU122" i="23"/>
  <c r="FU101" i="23"/>
  <c r="FU129" i="23"/>
  <c r="FU125" i="23"/>
  <c r="FU118" i="23"/>
  <c r="FU119" i="23"/>
  <c r="FU98" i="23"/>
  <c r="FU94" i="23"/>
  <c r="FU112" i="23"/>
  <c r="FU114" i="23"/>
  <c r="FU97" i="23"/>
  <c r="FU137" i="23"/>
  <c r="FU136" i="23"/>
  <c r="FU99" i="23"/>
  <c r="FU131" i="23"/>
  <c r="FU110" i="23"/>
  <c r="FU127" i="23"/>
  <c r="FU123" i="23"/>
  <c r="FU124" i="23"/>
  <c r="EJ101" i="23"/>
  <c r="EJ117" i="23"/>
  <c r="EJ124" i="23"/>
  <c r="EJ127" i="23"/>
  <c r="EJ113" i="23"/>
  <c r="EJ96" i="23"/>
  <c r="EJ104" i="23"/>
  <c r="EJ121" i="23"/>
  <c r="EJ123" i="23"/>
  <c r="EJ106" i="23"/>
  <c r="EJ107" i="23"/>
  <c r="EJ125" i="23"/>
  <c r="EJ110" i="23"/>
  <c r="EJ97" i="23"/>
  <c r="EJ118" i="23"/>
  <c r="EJ122" i="23"/>
  <c r="EJ112" i="23"/>
  <c r="EJ95" i="23"/>
  <c r="EJ119" i="23"/>
  <c r="EJ108" i="23"/>
  <c r="EJ114" i="23"/>
  <c r="EJ115" i="23"/>
  <c r="EJ109" i="23"/>
  <c r="EJ138" i="23"/>
  <c r="EJ133" i="23"/>
  <c r="EJ98" i="23"/>
  <c r="EJ102" i="23"/>
  <c r="EJ134" i="23"/>
  <c r="EJ132" i="23"/>
  <c r="EJ103" i="23"/>
  <c r="EJ128" i="23"/>
  <c r="EJ94" i="23"/>
  <c r="EJ100" i="23"/>
  <c r="EJ129" i="23"/>
  <c r="EJ105" i="23"/>
  <c r="EJ111" i="23"/>
  <c r="EJ120" i="23"/>
  <c r="EJ131" i="23"/>
  <c r="EJ136" i="23"/>
  <c r="EJ99" i="23"/>
  <c r="EJ135" i="23"/>
  <c r="EJ137" i="23"/>
  <c r="EJ130" i="23"/>
  <c r="EJ126" i="23"/>
  <c r="MX23" i="18"/>
  <c r="MY190" i="23"/>
  <c r="MY189" i="23"/>
  <c r="EC137" i="23"/>
  <c r="EC106" i="23"/>
  <c r="EC123" i="23"/>
  <c r="EC107" i="23"/>
  <c r="EC124" i="23"/>
  <c r="EC98" i="23"/>
  <c r="EC111" i="23"/>
  <c r="EC99" i="23"/>
  <c r="EC128" i="23"/>
  <c r="EC135" i="23"/>
  <c r="EC138" i="23"/>
  <c r="EC129" i="23"/>
  <c r="EC121" i="23"/>
  <c r="EC103" i="23"/>
  <c r="EC94" i="23"/>
  <c r="EC126" i="23"/>
  <c r="EC104" i="23"/>
  <c r="EC112" i="23"/>
  <c r="EC134" i="23"/>
  <c r="EC96" i="23"/>
  <c r="EC105" i="23"/>
  <c r="EC125" i="23"/>
  <c r="EC130" i="23"/>
  <c r="EC117" i="23"/>
  <c r="EC101" i="23"/>
  <c r="EC110" i="23"/>
  <c r="EC108" i="23"/>
  <c r="EC122" i="23"/>
  <c r="EC120" i="23"/>
  <c r="EC109" i="23"/>
  <c r="EC102" i="23"/>
  <c r="EC97" i="23"/>
  <c r="EC131" i="23"/>
  <c r="EC100" i="23"/>
  <c r="EC133" i="23"/>
  <c r="EC115" i="23"/>
  <c r="EC114" i="23"/>
  <c r="EC119" i="23"/>
  <c r="EC95" i="23"/>
  <c r="EC127" i="23"/>
  <c r="EC132" i="23"/>
  <c r="EC118" i="23"/>
  <c r="EC113" i="23"/>
  <c r="EC136" i="23"/>
  <c r="EI126" i="23"/>
  <c r="EI94" i="23"/>
  <c r="EI113" i="23"/>
  <c r="EI118" i="23"/>
  <c r="EI125" i="23"/>
  <c r="EI106" i="23"/>
  <c r="EI109" i="23"/>
  <c r="EI98" i="23"/>
  <c r="EI115" i="23"/>
  <c r="EI97" i="23"/>
  <c r="EI134" i="23"/>
  <c r="EI107" i="23"/>
  <c r="EI124" i="23"/>
  <c r="EI136" i="23"/>
  <c r="EI108" i="23"/>
  <c r="EI123" i="23"/>
  <c r="EI137" i="23"/>
  <c r="EI110" i="23"/>
  <c r="EI138" i="23"/>
  <c r="EI96" i="23"/>
  <c r="EI135" i="23"/>
  <c r="EI103" i="23"/>
  <c r="EI99" i="23"/>
  <c r="EI128" i="23"/>
  <c r="EI104" i="23"/>
  <c r="EI122" i="23"/>
  <c r="EI131" i="23"/>
  <c r="EI130" i="23"/>
  <c r="EI121" i="23"/>
  <c r="EI105" i="23"/>
  <c r="EI100" i="23"/>
  <c r="EI101" i="23"/>
  <c r="EI117" i="23"/>
  <c r="EI133" i="23"/>
  <c r="EI127" i="23"/>
  <c r="EI102" i="23"/>
  <c r="EI95" i="23"/>
  <c r="EI112" i="23"/>
  <c r="EI114" i="23"/>
  <c r="EI132" i="23"/>
  <c r="EI111" i="23"/>
  <c r="EI119" i="23"/>
  <c r="EI129" i="23"/>
  <c r="EI120" i="23"/>
  <c r="IV189" i="23"/>
  <c r="IV190" i="23"/>
  <c r="IU23" i="18"/>
  <c r="IM189" i="23"/>
  <c r="IM190" i="23"/>
  <c r="IL23" i="18"/>
  <c r="LP190" i="23"/>
  <c r="LP189" i="23"/>
  <c r="LO23" i="18"/>
  <c r="HJ126" i="23"/>
  <c r="HJ96" i="23"/>
  <c r="HJ118" i="23"/>
  <c r="HJ95" i="23"/>
  <c r="HJ109" i="23"/>
  <c r="HJ119" i="23"/>
  <c r="HJ120" i="23"/>
  <c r="HJ131" i="23"/>
  <c r="HJ104" i="23"/>
  <c r="HJ125" i="23"/>
  <c r="HJ98" i="23"/>
  <c r="HJ123" i="23"/>
  <c r="HJ134" i="23"/>
  <c r="HJ108" i="23"/>
  <c r="HJ94" i="23"/>
  <c r="HJ133" i="23"/>
  <c r="HJ117" i="23"/>
  <c r="HJ137" i="23"/>
  <c r="HJ135" i="23"/>
  <c r="HJ113" i="23"/>
  <c r="HJ124" i="23"/>
  <c r="HJ128" i="23"/>
  <c r="HJ112" i="23"/>
  <c r="HJ114" i="23"/>
  <c r="HJ122" i="23"/>
  <c r="HJ107" i="23"/>
  <c r="HJ100" i="23"/>
  <c r="HJ111" i="23"/>
  <c r="HJ121" i="23"/>
  <c r="HJ115" i="23"/>
  <c r="HJ103" i="23"/>
  <c r="HJ106" i="23"/>
  <c r="HJ105" i="23"/>
  <c r="HJ132" i="23"/>
  <c r="HJ110" i="23"/>
  <c r="HJ99" i="23"/>
  <c r="HJ136" i="23"/>
  <c r="HJ130" i="23"/>
  <c r="HJ102" i="23"/>
  <c r="HJ97" i="23"/>
  <c r="HJ138" i="23"/>
  <c r="HJ127" i="23"/>
  <c r="HJ101" i="23"/>
  <c r="HJ129" i="23"/>
  <c r="LN101" i="23"/>
  <c r="LN126" i="23"/>
  <c r="LN113" i="23"/>
  <c r="LN102" i="23"/>
  <c r="LN99" i="23"/>
  <c r="LN106" i="23"/>
  <c r="LN131" i="23"/>
  <c r="LN135" i="23"/>
  <c r="LN132" i="23"/>
  <c r="LN127" i="23"/>
  <c r="LN94" i="23"/>
  <c r="LN109" i="23"/>
  <c r="LN103" i="23"/>
  <c r="LN136" i="23"/>
  <c r="LN119" i="23"/>
  <c r="LN115" i="23"/>
  <c r="LN125" i="23"/>
  <c r="LN105" i="23"/>
  <c r="LN117" i="23"/>
  <c r="LN122" i="23"/>
  <c r="LN95" i="23"/>
  <c r="LN104" i="23"/>
  <c r="LN110" i="23"/>
  <c r="LN96" i="23"/>
  <c r="LN108" i="23"/>
  <c r="LN120" i="23"/>
  <c r="LN114" i="23"/>
  <c r="LN118" i="23"/>
  <c r="LN138" i="23"/>
  <c r="LN128" i="23"/>
  <c r="LN124" i="23"/>
  <c r="LN97" i="23"/>
  <c r="LN100" i="23"/>
  <c r="LN134" i="23"/>
  <c r="LN121" i="23"/>
  <c r="LN137" i="23"/>
  <c r="LN129" i="23"/>
  <c r="LN123" i="23"/>
  <c r="LN98" i="23"/>
  <c r="LN111" i="23"/>
  <c r="LN112" i="23"/>
  <c r="LN107" i="23"/>
  <c r="LN133" i="23"/>
  <c r="LN130" i="23"/>
  <c r="DQ131" i="23"/>
  <c r="DQ121" i="23"/>
  <c r="DQ123" i="23"/>
  <c r="DQ104" i="23"/>
  <c r="DQ100" i="23"/>
  <c r="DQ95" i="23"/>
  <c r="DQ111" i="23"/>
  <c r="DQ124" i="23"/>
  <c r="DQ110" i="23"/>
  <c r="DQ117" i="23"/>
  <c r="DQ119" i="23"/>
  <c r="DQ138" i="23"/>
  <c r="DQ96" i="23"/>
  <c r="DQ115" i="23"/>
  <c r="DQ107" i="23"/>
  <c r="DQ129" i="23"/>
  <c r="DQ102" i="23"/>
  <c r="DQ127" i="23"/>
  <c r="DQ114" i="23"/>
  <c r="DQ135" i="23"/>
  <c r="DQ97" i="23"/>
  <c r="DQ132" i="23"/>
  <c r="DQ94" i="23"/>
  <c r="DQ99" i="23"/>
  <c r="DQ103" i="23"/>
  <c r="DQ122" i="23"/>
  <c r="DQ112" i="23"/>
  <c r="DQ125" i="23"/>
  <c r="DQ98" i="23"/>
  <c r="DQ101" i="23"/>
  <c r="DQ113" i="23"/>
  <c r="DQ134" i="23"/>
  <c r="DQ128" i="23"/>
  <c r="DQ109" i="23"/>
  <c r="DQ118" i="23"/>
  <c r="DQ108" i="23"/>
  <c r="DQ130" i="23"/>
  <c r="DQ137" i="23"/>
  <c r="DQ133" i="23"/>
  <c r="DQ136" i="23"/>
  <c r="DQ120" i="23"/>
  <c r="DQ106" i="23"/>
  <c r="DQ105" i="23"/>
  <c r="DQ126" i="23"/>
  <c r="NC98" i="23"/>
  <c r="NC117" i="23"/>
  <c r="NC125" i="23"/>
  <c r="NC124" i="23"/>
  <c r="NC101" i="23"/>
  <c r="NC110" i="23"/>
  <c r="NC133" i="23"/>
  <c r="NC137" i="23"/>
  <c r="NC121" i="23"/>
  <c r="NC118" i="23"/>
  <c r="NC135" i="23"/>
  <c r="NC97" i="23"/>
  <c r="NC127" i="23"/>
  <c r="NC109" i="23"/>
  <c r="NC128" i="23"/>
  <c r="NC138" i="23"/>
  <c r="NC108" i="23"/>
  <c r="NC120" i="23"/>
  <c r="NC99" i="23"/>
  <c r="NC105" i="23"/>
  <c r="NC94" i="23"/>
  <c r="NC114" i="23"/>
  <c r="NC122" i="23"/>
  <c r="NC134" i="23"/>
  <c r="NC103" i="23"/>
  <c r="NC111" i="23"/>
  <c r="NC102" i="23"/>
  <c r="NC132" i="23"/>
  <c r="NC112" i="23"/>
  <c r="NC119" i="23"/>
  <c r="NC123" i="23"/>
  <c r="NC104" i="23"/>
  <c r="NC113" i="23"/>
  <c r="NC131" i="23"/>
  <c r="NC106" i="23"/>
  <c r="NC136" i="23"/>
  <c r="NC96" i="23"/>
  <c r="NC95" i="23"/>
  <c r="NC115" i="23"/>
  <c r="NC100" i="23"/>
  <c r="NC107" i="23"/>
  <c r="NC129" i="23"/>
  <c r="NC126" i="23"/>
  <c r="NC130" i="23"/>
  <c r="AO23" i="18"/>
  <c r="AP189" i="23"/>
  <c r="AP190" i="23"/>
  <c r="DW190" i="23"/>
  <c r="DW189" i="23"/>
  <c r="DV23" i="18"/>
  <c r="BW189" i="23"/>
  <c r="BV23" i="18"/>
  <c r="BW190" i="23"/>
  <c r="GB190" i="23"/>
  <c r="GB189" i="23"/>
  <c r="GA23" i="18"/>
  <c r="MR189" i="23"/>
  <c r="MQ23" i="18"/>
  <c r="MR190" i="23"/>
  <c r="FM23" i="18"/>
  <c r="FN190" i="23"/>
  <c r="FN189" i="23"/>
  <c r="MI136" i="23"/>
  <c r="MI107" i="23"/>
  <c r="MI96" i="23"/>
  <c r="MI120" i="23"/>
  <c r="MI95" i="23"/>
  <c r="MI104" i="23"/>
  <c r="MI128" i="23"/>
  <c r="MI112" i="23"/>
  <c r="MI110" i="23"/>
  <c r="MI126" i="23"/>
  <c r="MI108" i="23"/>
  <c r="MI101" i="23"/>
  <c r="MI135" i="23"/>
  <c r="MI130" i="23"/>
  <c r="MI98" i="23"/>
  <c r="MI121" i="23"/>
  <c r="MI118" i="23"/>
  <c r="MI138" i="23"/>
  <c r="MI123" i="23"/>
  <c r="MI105" i="23"/>
  <c r="MI131" i="23"/>
  <c r="MI109" i="23"/>
  <c r="MI137" i="23"/>
  <c r="MI115" i="23"/>
  <c r="MI132" i="23"/>
  <c r="MI111" i="23"/>
  <c r="MI124" i="23"/>
  <c r="MI117" i="23"/>
  <c r="MI106" i="23"/>
  <c r="MI113" i="23"/>
  <c r="MI97" i="23"/>
  <c r="MI119" i="23"/>
  <c r="MI94" i="23"/>
  <c r="MI134" i="23"/>
  <c r="MI127" i="23"/>
  <c r="MI114" i="23"/>
  <c r="MI125" i="23"/>
  <c r="MI103" i="23"/>
  <c r="MI102" i="23"/>
  <c r="MI129" i="23"/>
  <c r="MI100" i="23"/>
  <c r="MI133" i="23"/>
  <c r="MI99" i="23"/>
  <c r="MI122" i="23"/>
  <c r="GF23" i="18"/>
  <c r="GG189" i="23"/>
  <c r="GG190" i="23"/>
  <c r="FM122" i="23"/>
  <c r="FM135" i="23"/>
  <c r="FM132" i="23"/>
  <c r="FM114" i="23"/>
  <c r="FM130" i="23"/>
  <c r="FM95" i="23"/>
  <c r="FM107" i="23"/>
  <c r="FM133" i="23"/>
  <c r="FM123" i="23"/>
  <c r="FM125" i="23"/>
  <c r="FM111" i="23"/>
  <c r="FM126" i="23"/>
  <c r="FM102" i="23"/>
  <c r="FM113" i="23"/>
  <c r="FM100" i="23"/>
  <c r="FM124" i="23"/>
  <c r="FM108" i="23"/>
  <c r="FM110" i="23"/>
  <c r="FM109" i="23"/>
  <c r="FM129" i="23"/>
  <c r="FM127" i="23"/>
  <c r="FM99" i="23"/>
  <c r="FM94" i="23"/>
  <c r="FM117" i="23"/>
  <c r="FM101" i="23"/>
  <c r="FM137" i="23"/>
  <c r="FM120" i="23"/>
  <c r="FM134" i="23"/>
  <c r="FM98" i="23"/>
  <c r="FM118" i="23"/>
  <c r="FM105" i="23"/>
  <c r="FM136" i="23"/>
  <c r="FM131" i="23"/>
  <c r="FM96" i="23"/>
  <c r="FM115" i="23"/>
  <c r="FM128" i="23"/>
  <c r="FM97" i="23"/>
  <c r="FM104" i="23"/>
  <c r="FM119" i="23"/>
  <c r="FM121" i="23"/>
  <c r="FM103" i="23"/>
  <c r="FM112" i="23"/>
  <c r="FM106" i="23"/>
  <c r="FM138" i="23"/>
  <c r="LD117" i="23"/>
  <c r="LD119" i="23"/>
  <c r="LD130" i="23"/>
  <c r="LD108" i="23"/>
  <c r="LD114" i="23"/>
  <c r="LD127" i="23"/>
  <c r="LD125" i="23"/>
  <c r="LD110" i="23"/>
  <c r="LD96" i="23"/>
  <c r="LD111" i="23"/>
  <c r="LD132" i="23"/>
  <c r="LD97" i="23"/>
  <c r="LD120" i="23"/>
  <c r="LD102" i="23"/>
  <c r="LD128" i="23"/>
  <c r="LD131" i="23"/>
  <c r="LD112" i="23"/>
  <c r="LD136" i="23"/>
  <c r="LD101" i="23"/>
  <c r="LD113" i="23"/>
  <c r="LD121" i="23"/>
  <c r="LD95" i="23"/>
  <c r="LD134" i="23"/>
  <c r="LD122" i="23"/>
  <c r="LD137" i="23"/>
  <c r="LD118" i="23"/>
  <c r="LD105" i="23"/>
  <c r="LD99" i="23"/>
  <c r="LD126" i="23"/>
  <c r="LD100" i="23"/>
  <c r="LD107" i="23"/>
  <c r="LD115" i="23"/>
  <c r="LD109" i="23"/>
  <c r="LD124" i="23"/>
  <c r="LD94" i="23"/>
  <c r="LD135" i="23"/>
  <c r="LD103" i="23"/>
  <c r="LD129" i="23"/>
  <c r="LD133" i="23"/>
  <c r="LD98" i="23"/>
  <c r="LD106" i="23"/>
  <c r="LD138" i="23"/>
  <c r="LD123" i="23"/>
  <c r="LD104" i="23"/>
  <c r="HM106" i="23"/>
  <c r="HM115" i="23"/>
  <c r="HM119" i="23"/>
  <c r="HM95" i="23"/>
  <c r="HM100" i="23"/>
  <c r="HM108" i="23"/>
  <c r="HM109" i="23"/>
  <c r="HM102" i="23"/>
  <c r="HM133" i="23"/>
  <c r="HM103" i="23"/>
  <c r="HM127" i="23"/>
  <c r="HM132" i="23"/>
  <c r="HM134" i="23"/>
  <c r="HM107" i="23"/>
  <c r="HM114" i="23"/>
  <c r="HM97" i="23"/>
  <c r="HM137" i="23"/>
  <c r="HM130" i="23"/>
  <c r="HM117" i="23"/>
  <c r="HM120" i="23"/>
  <c r="HM131" i="23"/>
  <c r="HM105" i="23"/>
  <c r="HM124" i="23"/>
  <c r="HM123" i="23"/>
  <c r="HM96" i="23"/>
  <c r="HM113" i="23"/>
  <c r="HM122" i="23"/>
  <c r="HM99" i="23"/>
  <c r="HM110" i="23"/>
  <c r="HM138" i="23"/>
  <c r="HM126" i="23"/>
  <c r="HM128" i="23"/>
  <c r="HM104" i="23"/>
  <c r="HM101" i="23"/>
  <c r="HM135" i="23"/>
  <c r="HM118" i="23"/>
  <c r="HM112" i="23"/>
  <c r="HM125" i="23"/>
  <c r="HM94" i="23"/>
  <c r="HM121" i="23"/>
  <c r="HM129" i="23"/>
  <c r="HM98" i="23"/>
  <c r="HM111" i="23"/>
  <c r="HM136" i="23"/>
  <c r="AV117" i="23"/>
  <c r="AV98" i="23"/>
  <c r="AV137" i="23"/>
  <c r="AV103" i="23"/>
  <c r="AV115" i="23"/>
  <c r="AV112" i="23"/>
  <c r="AV133" i="23"/>
  <c r="AV120" i="23"/>
  <c r="AV121" i="23"/>
  <c r="AV135" i="23"/>
  <c r="AV132" i="23"/>
  <c r="AV122" i="23"/>
  <c r="AV138" i="23"/>
  <c r="AV129" i="23"/>
  <c r="AV127" i="23"/>
  <c r="AV124" i="23"/>
  <c r="AV99" i="23"/>
  <c r="AV105" i="23"/>
  <c r="AV128" i="23"/>
  <c r="AV114" i="23"/>
  <c r="AV96" i="23"/>
  <c r="AV126" i="23"/>
  <c r="AV110" i="23"/>
  <c r="AV123" i="23"/>
  <c r="AV102" i="23"/>
  <c r="AV108" i="23"/>
  <c r="AV100" i="23"/>
  <c r="AV101" i="23"/>
  <c r="AV118" i="23"/>
  <c r="AV97" i="23"/>
  <c r="AV131" i="23"/>
  <c r="AV119" i="23"/>
  <c r="AV109" i="23"/>
  <c r="AV95" i="23"/>
  <c r="AV136" i="23"/>
  <c r="AV107" i="23"/>
  <c r="AV104" i="23"/>
  <c r="AV106" i="23"/>
  <c r="AV125" i="23"/>
  <c r="AV111" i="23"/>
  <c r="AV130" i="23"/>
  <c r="AV134" i="23"/>
  <c r="AV113" i="23"/>
  <c r="AV94" i="23"/>
  <c r="NT23" i="18"/>
  <c r="NU190" i="23"/>
  <c r="NU189" i="23"/>
  <c r="IA111" i="23"/>
  <c r="IA113" i="23"/>
  <c r="IA124" i="23"/>
  <c r="IA106" i="23"/>
  <c r="IA127" i="23"/>
  <c r="IA110" i="23"/>
  <c r="IA130" i="23"/>
  <c r="IA103" i="23"/>
  <c r="IA99" i="23"/>
  <c r="IA107" i="23"/>
  <c r="IA108" i="23"/>
  <c r="IA131" i="23"/>
  <c r="IA128" i="23"/>
  <c r="IA120" i="23"/>
  <c r="IA118" i="23"/>
  <c r="IA123" i="23"/>
  <c r="IA132" i="23"/>
  <c r="IA114" i="23"/>
  <c r="IA112" i="23"/>
  <c r="IA134" i="23"/>
  <c r="IA95" i="23"/>
  <c r="IA125" i="23"/>
  <c r="IA121" i="23"/>
  <c r="IA129" i="23"/>
  <c r="IA119" i="23"/>
  <c r="IA133" i="23"/>
  <c r="IA122" i="23"/>
  <c r="IA117" i="23"/>
  <c r="IA136" i="23"/>
  <c r="IA102" i="23"/>
  <c r="IA115" i="23"/>
  <c r="IA98" i="23"/>
  <c r="IA137" i="23"/>
  <c r="IA94" i="23"/>
  <c r="IA105" i="23"/>
  <c r="IA101" i="23"/>
  <c r="IA100" i="23"/>
  <c r="IA104" i="23"/>
  <c r="IA97" i="23"/>
  <c r="IA109" i="23"/>
  <c r="IA138" i="23"/>
  <c r="IA96" i="23"/>
  <c r="IA135" i="23"/>
  <c r="IA126" i="23"/>
  <c r="EX118" i="23"/>
  <c r="EX110" i="23"/>
  <c r="EX133" i="23"/>
  <c r="EX119" i="23"/>
  <c r="EX120" i="23"/>
  <c r="EX114" i="23"/>
  <c r="EX109" i="23"/>
  <c r="EX100" i="23"/>
  <c r="EX122" i="23"/>
  <c r="EX95" i="23"/>
  <c r="EX130" i="23"/>
  <c r="EX97" i="23"/>
  <c r="EX94" i="23"/>
  <c r="EX132" i="23"/>
  <c r="EX115" i="23"/>
  <c r="EX105" i="23"/>
  <c r="EX136" i="23"/>
  <c r="EX103" i="23"/>
  <c r="EX107" i="23"/>
  <c r="EX135" i="23"/>
  <c r="EX101" i="23"/>
  <c r="EX121" i="23"/>
  <c r="EX111" i="23"/>
  <c r="EX129" i="23"/>
  <c r="EX96" i="23"/>
  <c r="EX138" i="23"/>
  <c r="EX104" i="23"/>
  <c r="EX113" i="23"/>
  <c r="EX125" i="23"/>
  <c r="EX123" i="23"/>
  <c r="EX126" i="23"/>
  <c r="EX127" i="23"/>
  <c r="EX108" i="23"/>
  <c r="EX131" i="23"/>
  <c r="EX99" i="23"/>
  <c r="EX106" i="23"/>
  <c r="EX112" i="23"/>
  <c r="EX102" i="23"/>
  <c r="EX128" i="23"/>
  <c r="EX98" i="23"/>
  <c r="EX124" i="23"/>
  <c r="EX137" i="23"/>
  <c r="EX117" i="23"/>
  <c r="EX134" i="23"/>
  <c r="CP189" i="23"/>
  <c r="CO23" i="18"/>
  <c r="CP190" i="23"/>
  <c r="EK23" i="18"/>
  <c r="EL189" i="23"/>
  <c r="EL190" i="23"/>
  <c r="OH125" i="23"/>
  <c r="OH100" i="23"/>
  <c r="OH124" i="23"/>
  <c r="OH110" i="23"/>
  <c r="OH133" i="23"/>
  <c r="OH126" i="23"/>
  <c r="OH97" i="23"/>
  <c r="OH96" i="23"/>
  <c r="OH103" i="23"/>
  <c r="OH134" i="23"/>
  <c r="OH104" i="23"/>
  <c r="OH138" i="23"/>
  <c r="OH113" i="23"/>
  <c r="OH106" i="23"/>
  <c r="OH121" i="23"/>
  <c r="OH131" i="23"/>
  <c r="OH118" i="23"/>
  <c r="OH129" i="23"/>
  <c r="OH117" i="23"/>
  <c r="OH101" i="23"/>
  <c r="OH111" i="23"/>
  <c r="OH120" i="23"/>
  <c r="OH137" i="23"/>
  <c r="OH119" i="23"/>
  <c r="OH95" i="23"/>
  <c r="OH109" i="23"/>
  <c r="OH107" i="23"/>
  <c r="OH135" i="23"/>
  <c r="OH99" i="23"/>
  <c r="OH112" i="23"/>
  <c r="OH123" i="23"/>
  <c r="OH98" i="23"/>
  <c r="OH108" i="23"/>
  <c r="OH136" i="23"/>
  <c r="OH127" i="23"/>
  <c r="OH115" i="23"/>
  <c r="OH128" i="23"/>
  <c r="OH94" i="23"/>
  <c r="OH102" i="23"/>
  <c r="OH105" i="23"/>
  <c r="OH130" i="23"/>
  <c r="OH114" i="23"/>
  <c r="OH132" i="23"/>
  <c r="OH122" i="23"/>
  <c r="MG189" i="23"/>
  <c r="MF23" i="18"/>
  <c r="MG190" i="23"/>
  <c r="BK190" i="23"/>
  <c r="BK189" i="23"/>
  <c r="BJ23" i="18"/>
  <c r="KR112" i="23"/>
  <c r="KR111" i="23"/>
  <c r="KR95" i="23"/>
  <c r="KR114" i="23"/>
  <c r="KR120" i="23"/>
  <c r="KR97" i="23"/>
  <c r="KR101" i="23"/>
  <c r="KR98" i="23"/>
  <c r="KR127" i="23"/>
  <c r="KR122" i="23"/>
  <c r="KR108" i="23"/>
  <c r="KR132" i="23"/>
  <c r="KR109" i="23"/>
  <c r="KR131" i="23"/>
  <c r="KR107" i="23"/>
  <c r="KR99" i="23"/>
  <c r="KR125" i="23"/>
  <c r="KR119" i="23"/>
  <c r="KR115" i="23"/>
  <c r="KR137" i="23"/>
  <c r="KR124" i="23"/>
  <c r="KR128" i="23"/>
  <c r="KR129" i="23"/>
  <c r="KR100" i="23"/>
  <c r="KR121" i="23"/>
  <c r="KR123" i="23"/>
  <c r="KR138" i="23"/>
  <c r="KR94" i="23"/>
  <c r="KR134" i="23"/>
  <c r="KR130" i="23"/>
  <c r="KR103" i="23"/>
  <c r="KR102" i="23"/>
  <c r="KR135" i="23"/>
  <c r="KR96" i="23"/>
  <c r="KR117" i="23"/>
  <c r="KR105" i="23"/>
  <c r="KR104" i="23"/>
  <c r="KR136" i="23"/>
  <c r="KR113" i="23"/>
  <c r="KR118" i="23"/>
  <c r="KR126" i="23"/>
  <c r="KR110" i="23"/>
  <c r="KR133" i="23"/>
  <c r="KR106" i="23"/>
  <c r="JE106" i="23"/>
  <c r="JE108" i="23"/>
  <c r="JE115" i="23"/>
  <c r="JE120" i="23"/>
  <c r="JE99" i="23"/>
  <c r="JE98" i="23"/>
  <c r="JE100" i="23"/>
  <c r="JE136" i="23"/>
  <c r="JE133" i="23"/>
  <c r="JE95" i="23"/>
  <c r="JE135" i="23"/>
  <c r="JE119" i="23"/>
  <c r="JE126" i="23"/>
  <c r="JE137" i="23"/>
  <c r="JE118" i="23"/>
  <c r="JE132" i="23"/>
  <c r="JE96" i="23"/>
  <c r="JE127" i="23"/>
  <c r="JE94" i="23"/>
  <c r="JE131" i="23"/>
  <c r="JE110" i="23"/>
  <c r="JE117" i="23"/>
  <c r="JE101" i="23"/>
  <c r="JE105" i="23"/>
  <c r="JE107" i="23"/>
  <c r="JE125" i="23"/>
  <c r="JE130" i="23"/>
  <c r="JE134" i="23"/>
  <c r="JE113" i="23"/>
  <c r="JE121" i="23"/>
  <c r="JE112" i="23"/>
  <c r="JE104" i="23"/>
  <c r="JE114" i="23"/>
  <c r="JE138" i="23"/>
  <c r="JE97" i="23"/>
  <c r="JE122" i="23"/>
  <c r="JE123" i="23"/>
  <c r="JE111" i="23"/>
  <c r="JE124" i="23"/>
  <c r="JE103" i="23"/>
  <c r="JE109" i="23"/>
  <c r="JE128" i="23"/>
  <c r="JE102" i="23"/>
  <c r="JE129" i="23"/>
  <c r="CP107" i="23"/>
  <c r="CP134" i="23"/>
  <c r="CP115" i="23"/>
  <c r="CP123" i="23"/>
  <c r="CP130" i="23"/>
  <c r="CP132" i="23"/>
  <c r="CP138" i="23"/>
  <c r="CP98" i="23"/>
  <c r="CP104" i="23"/>
  <c r="CP94" i="23"/>
  <c r="CP96" i="23"/>
  <c r="CP110" i="23"/>
  <c r="CP109" i="23"/>
  <c r="CP124" i="23"/>
  <c r="CP121" i="23"/>
  <c r="CP97" i="23"/>
  <c r="CP113" i="23"/>
  <c r="CP95" i="23"/>
  <c r="CP101" i="23"/>
  <c r="CP100" i="23"/>
  <c r="CP111" i="23"/>
  <c r="CP136" i="23"/>
  <c r="CP137" i="23"/>
  <c r="CP106" i="23"/>
  <c r="CP131" i="23"/>
  <c r="CP105" i="23"/>
  <c r="CP135" i="23"/>
  <c r="CP122" i="23"/>
  <c r="CP119" i="23"/>
  <c r="CP126" i="23"/>
  <c r="CP120" i="23"/>
  <c r="CP99" i="23"/>
  <c r="CP112" i="23"/>
  <c r="CP103" i="23"/>
  <c r="CP117" i="23"/>
  <c r="CP114" i="23"/>
  <c r="CP118" i="23"/>
  <c r="CP108" i="23"/>
  <c r="CP128" i="23"/>
  <c r="CP102" i="23"/>
  <c r="CP133" i="23"/>
  <c r="CP127" i="23"/>
  <c r="CP125" i="23"/>
  <c r="CP129" i="23"/>
  <c r="HY23" i="18"/>
  <c r="HZ190" i="23"/>
  <c r="HZ189" i="23"/>
  <c r="EG189" i="23"/>
  <c r="EF23" i="18"/>
  <c r="EG190" i="23"/>
  <c r="DG96" i="23"/>
  <c r="DG111" i="23"/>
  <c r="DG104" i="23"/>
  <c r="DG102" i="23"/>
  <c r="DG100" i="23"/>
  <c r="DG120" i="23"/>
  <c r="DG110" i="23"/>
  <c r="DG134" i="23"/>
  <c r="DG124" i="23"/>
  <c r="DG108" i="23"/>
  <c r="DG119" i="23"/>
  <c r="DG133" i="23"/>
  <c r="DG129" i="23"/>
  <c r="DG94" i="23"/>
  <c r="DG135" i="23"/>
  <c r="DG122" i="23"/>
  <c r="DG131" i="23"/>
  <c r="DG127" i="23"/>
  <c r="DG117" i="23"/>
  <c r="DG132" i="23"/>
  <c r="DG97" i="23"/>
  <c r="DG98" i="23"/>
  <c r="DG128" i="23"/>
  <c r="DG121" i="23"/>
  <c r="DG112" i="23"/>
  <c r="DG125" i="23"/>
  <c r="DG103" i="23"/>
  <c r="DG107" i="23"/>
  <c r="DG106" i="23"/>
  <c r="DG118" i="23"/>
  <c r="DG109" i="23"/>
  <c r="DG137" i="23"/>
  <c r="DG114" i="23"/>
  <c r="DG105" i="23"/>
  <c r="DG113" i="23"/>
  <c r="DG123" i="23"/>
  <c r="DG138" i="23"/>
  <c r="DG126" i="23"/>
  <c r="DG130" i="23"/>
  <c r="DG115" i="23"/>
  <c r="DG101" i="23"/>
  <c r="DG136" i="23"/>
  <c r="DG99" i="23"/>
  <c r="DG95" i="23"/>
  <c r="BV124" i="23"/>
  <c r="BV122" i="23"/>
  <c r="BV110" i="23"/>
  <c r="BV130" i="23"/>
  <c r="BV114" i="23"/>
  <c r="BV100" i="23"/>
  <c r="BV99" i="23"/>
  <c r="BV96" i="23"/>
  <c r="BV132" i="23"/>
  <c r="BV131" i="23"/>
  <c r="BV117" i="23"/>
  <c r="BV94" i="23"/>
  <c r="BV125" i="23"/>
  <c r="BV106" i="23"/>
  <c r="BV134" i="23"/>
  <c r="BV136" i="23"/>
  <c r="BV126" i="23"/>
  <c r="BV98" i="23"/>
  <c r="BV115" i="23"/>
  <c r="BV113" i="23"/>
  <c r="BV129" i="23"/>
  <c r="BV127" i="23"/>
  <c r="BV111" i="23"/>
  <c r="BV105" i="23"/>
  <c r="BV137" i="23"/>
  <c r="BV118" i="23"/>
  <c r="BV97" i="23"/>
  <c r="BV119" i="23"/>
  <c r="BV95" i="23"/>
  <c r="BV107" i="23"/>
  <c r="BV135" i="23"/>
  <c r="BV120" i="23"/>
  <c r="BV103" i="23"/>
  <c r="BV102" i="23"/>
  <c r="BV138" i="23"/>
  <c r="BV101" i="23"/>
  <c r="BV104" i="23"/>
  <c r="BV121" i="23"/>
  <c r="BV109" i="23"/>
  <c r="BV112" i="23"/>
  <c r="BV128" i="23"/>
  <c r="BV123" i="23"/>
  <c r="BV133" i="23"/>
  <c r="BV108" i="23"/>
  <c r="IL130" i="23"/>
  <c r="IL114" i="23"/>
  <c r="IL136" i="23"/>
  <c r="IL125" i="23"/>
  <c r="IL129" i="23"/>
  <c r="IL124" i="23"/>
  <c r="IL95" i="23"/>
  <c r="IL115" i="23"/>
  <c r="IL135" i="23"/>
  <c r="IL133" i="23"/>
  <c r="IL109" i="23"/>
  <c r="IL137" i="23"/>
  <c r="IL101" i="23"/>
  <c r="IL126" i="23"/>
  <c r="IL112" i="23"/>
  <c r="IL105" i="23"/>
  <c r="IL131" i="23"/>
  <c r="IL120" i="23"/>
  <c r="IL98" i="23"/>
  <c r="IL106" i="23"/>
  <c r="IL111" i="23"/>
  <c r="IL123" i="23"/>
  <c r="IL119" i="23"/>
  <c r="IL96" i="23"/>
  <c r="IL100" i="23"/>
  <c r="IL117" i="23"/>
  <c r="IL127" i="23"/>
  <c r="IL113" i="23"/>
  <c r="IL134" i="23"/>
  <c r="IL118" i="23"/>
  <c r="IL102" i="23"/>
  <c r="IL122" i="23"/>
  <c r="IL97" i="23"/>
  <c r="IL94" i="23"/>
  <c r="IL121" i="23"/>
  <c r="IL110" i="23"/>
  <c r="IL132" i="23"/>
  <c r="IL138" i="23"/>
  <c r="IL128" i="23"/>
  <c r="IL107" i="23"/>
  <c r="IL99" i="23"/>
  <c r="IL104" i="23"/>
  <c r="IL108" i="23"/>
  <c r="IL103" i="23"/>
  <c r="MP190" i="23"/>
  <c r="MP189" i="23"/>
  <c r="MO23" i="18"/>
  <c r="GN119" i="23"/>
  <c r="GN125" i="23"/>
  <c r="GN117" i="23"/>
  <c r="GN123" i="23"/>
  <c r="GN122" i="23"/>
  <c r="GN135" i="23"/>
  <c r="GN101" i="23"/>
  <c r="GN94" i="23"/>
  <c r="GN127" i="23"/>
  <c r="GN130" i="23"/>
  <c r="GN99" i="23"/>
  <c r="GN118" i="23"/>
  <c r="GN115" i="23"/>
  <c r="GN136" i="23"/>
  <c r="GN133" i="23"/>
  <c r="GN95" i="23"/>
  <c r="GN137" i="23"/>
  <c r="GN138" i="23"/>
  <c r="GN128" i="23"/>
  <c r="GN96" i="23"/>
  <c r="GN129" i="23"/>
  <c r="GN98" i="23"/>
  <c r="GN121" i="23"/>
  <c r="GN110" i="23"/>
  <c r="GN112" i="23"/>
  <c r="GN124" i="23"/>
  <c r="GN100" i="23"/>
  <c r="GN120" i="23"/>
  <c r="GN134" i="23"/>
  <c r="GN104" i="23"/>
  <c r="GN113" i="23"/>
  <c r="GN102" i="23"/>
  <c r="GN105" i="23"/>
  <c r="GN109" i="23"/>
  <c r="GN103" i="23"/>
  <c r="GN114" i="23"/>
  <c r="GN126" i="23"/>
  <c r="GN111" i="23"/>
  <c r="GN131" i="23"/>
  <c r="GN107" i="23"/>
  <c r="GN106" i="23"/>
  <c r="GN97" i="23"/>
  <c r="GN132" i="23"/>
  <c r="GN108" i="23"/>
  <c r="NX189" i="23"/>
  <c r="NX190" i="23"/>
  <c r="NW23" i="18"/>
  <c r="CI113" i="23"/>
  <c r="CI105" i="23"/>
  <c r="CI103" i="23"/>
  <c r="CI99" i="23"/>
  <c r="CI120" i="23"/>
  <c r="CI95" i="23"/>
  <c r="CI94" i="23"/>
  <c r="CI133" i="23"/>
  <c r="CI110" i="23"/>
  <c r="CI123" i="23"/>
  <c r="CI118" i="23"/>
  <c r="CI122" i="23"/>
  <c r="CI121" i="23"/>
  <c r="CI108" i="23"/>
  <c r="CI111" i="23"/>
  <c r="CI97" i="23"/>
  <c r="CI129" i="23"/>
  <c r="CI137" i="23"/>
  <c r="CI107" i="23"/>
  <c r="CI124" i="23"/>
  <c r="CI98" i="23"/>
  <c r="CI128" i="23"/>
  <c r="CI131" i="23"/>
  <c r="CI96" i="23"/>
  <c r="CI115" i="23"/>
  <c r="CI104" i="23"/>
  <c r="CI114" i="23"/>
  <c r="CI135" i="23"/>
  <c r="CI138" i="23"/>
  <c r="CI109" i="23"/>
  <c r="CI112" i="23"/>
  <c r="CI100" i="23"/>
  <c r="CI127" i="23"/>
  <c r="CI126" i="23"/>
  <c r="CI117" i="23"/>
  <c r="CI130" i="23"/>
  <c r="CI102" i="23"/>
  <c r="CI106" i="23"/>
  <c r="CI132" i="23"/>
  <c r="CI134" i="23"/>
  <c r="CI101" i="23"/>
  <c r="CI119" i="23"/>
  <c r="CI136" i="23"/>
  <c r="CI125" i="23"/>
  <c r="DP109" i="23"/>
  <c r="DP133" i="23"/>
  <c r="DP123" i="23"/>
  <c r="DP97" i="23"/>
  <c r="DP137" i="23"/>
  <c r="DP107" i="23"/>
  <c r="DP114" i="23"/>
  <c r="DP112" i="23"/>
  <c r="DP100" i="23"/>
  <c r="DP134" i="23"/>
  <c r="DP94" i="23"/>
  <c r="DP128" i="23"/>
  <c r="DP99" i="23"/>
  <c r="DP120" i="23"/>
  <c r="DP111" i="23"/>
  <c r="DP124" i="23"/>
  <c r="DP104" i="23"/>
  <c r="DP121" i="23"/>
  <c r="DP115" i="23"/>
  <c r="DP136" i="23"/>
  <c r="DP110" i="23"/>
  <c r="DP138" i="23"/>
  <c r="DP130" i="23"/>
  <c r="DP118" i="23"/>
  <c r="DP113" i="23"/>
  <c r="DP122" i="23"/>
  <c r="DP96" i="23"/>
  <c r="DP117" i="23"/>
  <c r="DP95" i="23"/>
  <c r="DP125" i="23"/>
  <c r="DP135" i="23"/>
  <c r="DP131" i="23"/>
  <c r="DP101" i="23"/>
  <c r="DP106" i="23"/>
  <c r="DP105" i="23"/>
  <c r="DP102" i="23"/>
  <c r="DP132" i="23"/>
  <c r="DP103" i="23"/>
  <c r="DP126" i="23"/>
  <c r="DP129" i="23"/>
  <c r="DP98" i="23"/>
  <c r="DP127" i="23"/>
  <c r="DP108" i="23"/>
  <c r="DP119" i="23"/>
  <c r="AG117" i="23"/>
  <c r="AG107" i="23"/>
  <c r="AG101" i="23"/>
  <c r="AG100" i="23"/>
  <c r="AG127" i="23"/>
  <c r="AG131" i="23"/>
  <c r="AG118" i="23"/>
  <c r="AG104" i="23"/>
  <c r="AG113" i="23"/>
  <c r="AG137" i="23"/>
  <c r="AG108" i="23"/>
  <c r="AG110" i="23"/>
  <c r="AG109" i="23"/>
  <c r="AG97" i="23"/>
  <c r="AG112" i="23"/>
  <c r="AG115" i="23"/>
  <c r="AG130" i="23"/>
  <c r="AG99" i="23"/>
  <c r="AG103" i="23"/>
  <c r="AG133" i="23"/>
  <c r="AG96" i="23"/>
  <c r="AG129" i="23"/>
  <c r="AG124" i="23"/>
  <c r="AG102" i="23"/>
  <c r="AG119" i="23"/>
  <c r="AG95" i="23"/>
  <c r="AG135" i="23"/>
  <c r="AG94" i="23"/>
  <c r="AG121" i="23"/>
  <c r="AG125" i="23"/>
  <c r="AG132" i="23"/>
  <c r="AG126" i="23"/>
  <c r="AG128" i="23"/>
  <c r="AG111" i="23"/>
  <c r="AG122" i="23"/>
  <c r="AG123" i="23"/>
  <c r="AG105" i="23"/>
  <c r="AG134" i="23"/>
  <c r="AG106" i="23"/>
  <c r="AG98" i="23"/>
  <c r="AG138" i="23"/>
  <c r="AG120" i="23"/>
  <c r="AG136" i="23"/>
  <c r="AG114" i="23"/>
  <c r="DF125" i="23"/>
  <c r="DF135" i="23"/>
  <c r="DF130" i="23"/>
  <c r="DF138" i="23"/>
  <c r="DF119" i="23"/>
  <c r="DF113" i="23"/>
  <c r="DF102" i="23"/>
  <c r="DF118" i="23"/>
  <c r="DF105" i="23"/>
  <c r="DF120" i="23"/>
  <c r="DF109" i="23"/>
  <c r="DF110" i="23"/>
  <c r="DF96" i="23"/>
  <c r="DF122" i="23"/>
  <c r="DF94" i="23"/>
  <c r="DF134" i="23"/>
  <c r="DF107" i="23"/>
  <c r="DF126" i="23"/>
  <c r="DF108" i="23"/>
  <c r="DF114" i="23"/>
  <c r="DF129" i="23"/>
  <c r="DF127" i="23"/>
  <c r="DF121" i="23"/>
  <c r="DF97" i="23"/>
  <c r="DF133" i="23"/>
  <c r="DF98" i="23"/>
  <c r="DF137" i="23"/>
  <c r="DF104" i="23"/>
  <c r="DF117" i="23"/>
  <c r="DF123" i="23"/>
  <c r="DF136" i="23"/>
  <c r="DF128" i="23"/>
  <c r="DF95" i="23"/>
  <c r="DF112" i="23"/>
  <c r="DF124" i="23"/>
  <c r="DF100" i="23"/>
  <c r="DF111" i="23"/>
  <c r="DF103" i="23"/>
  <c r="DF132" i="23"/>
  <c r="DF101" i="23"/>
  <c r="DF131" i="23"/>
  <c r="DF106" i="23"/>
  <c r="DF99" i="23"/>
  <c r="DF115" i="23"/>
  <c r="KH103" i="23"/>
  <c r="KH109" i="23"/>
  <c r="KH108" i="23"/>
  <c r="KH98" i="23"/>
  <c r="KH124" i="23"/>
  <c r="KH130" i="23"/>
  <c r="KH123" i="23"/>
  <c r="KH137" i="23"/>
  <c r="KH114" i="23"/>
  <c r="KH121" i="23"/>
  <c r="KH106" i="23"/>
  <c r="KH97" i="23"/>
  <c r="KH126" i="23"/>
  <c r="KH131" i="23"/>
  <c r="KH127" i="23"/>
  <c r="KH100" i="23"/>
  <c r="KH134" i="23"/>
  <c r="KH120" i="23"/>
  <c r="KH122" i="23"/>
  <c r="KH94" i="23"/>
  <c r="KH113" i="23"/>
  <c r="KH133" i="23"/>
  <c r="KH112" i="23"/>
  <c r="KH115" i="23"/>
  <c r="KH105" i="23"/>
  <c r="KH138" i="23"/>
  <c r="KH128" i="23"/>
  <c r="KH95" i="23"/>
  <c r="KH118" i="23"/>
  <c r="KH132" i="23"/>
  <c r="KH104" i="23"/>
  <c r="KH117" i="23"/>
  <c r="KH102" i="23"/>
  <c r="KH136" i="23"/>
  <c r="KH111" i="23"/>
  <c r="KH99" i="23"/>
  <c r="KH96" i="23"/>
  <c r="KH135" i="23"/>
  <c r="KH107" i="23"/>
  <c r="KH129" i="23"/>
  <c r="KH110" i="23"/>
  <c r="KH101" i="23"/>
  <c r="KH119" i="23"/>
  <c r="KH125" i="23"/>
  <c r="KE189" i="23"/>
  <c r="KE190" i="23"/>
  <c r="KD23" i="18"/>
  <c r="NE23" i="18"/>
  <c r="NF190" i="23"/>
  <c r="NF189" i="23"/>
  <c r="IJ95" i="23"/>
  <c r="IJ114" i="23"/>
  <c r="IJ128" i="23"/>
  <c r="IJ119" i="23"/>
  <c r="IJ102" i="23"/>
  <c r="IJ109" i="23"/>
  <c r="IJ113" i="23"/>
  <c r="IJ137" i="23"/>
  <c r="IJ104" i="23"/>
  <c r="IJ98" i="23"/>
  <c r="IJ96" i="23"/>
  <c r="IJ107" i="23"/>
  <c r="IJ129" i="23"/>
  <c r="IJ127" i="23"/>
  <c r="IJ115" i="23"/>
  <c r="IJ126" i="23"/>
  <c r="IJ131" i="23"/>
  <c r="IJ132" i="23"/>
  <c r="IJ135" i="23"/>
  <c r="IJ134" i="23"/>
  <c r="IJ117" i="23"/>
  <c r="IJ94" i="23"/>
  <c r="IJ138" i="23"/>
  <c r="IJ136" i="23"/>
  <c r="IJ99" i="23"/>
  <c r="IJ111" i="23"/>
  <c r="IJ122" i="23"/>
  <c r="IJ133" i="23"/>
  <c r="IJ105" i="23"/>
  <c r="IJ97" i="23"/>
  <c r="IJ123" i="23"/>
  <c r="IJ118" i="23"/>
  <c r="IJ130" i="23"/>
  <c r="IJ121" i="23"/>
  <c r="IJ124" i="23"/>
  <c r="IJ106" i="23"/>
  <c r="IJ120" i="23"/>
  <c r="IJ110" i="23"/>
  <c r="IJ100" i="23"/>
  <c r="IJ125" i="23"/>
  <c r="IJ103" i="23"/>
  <c r="IJ112" i="23"/>
  <c r="IJ101" i="23"/>
  <c r="IJ108" i="23"/>
  <c r="GV123" i="23"/>
  <c r="GV107" i="23"/>
  <c r="GV96" i="23"/>
  <c r="GV112" i="23"/>
  <c r="GV122" i="23"/>
  <c r="GV103" i="23"/>
  <c r="GV128" i="23"/>
  <c r="GV104" i="23"/>
  <c r="GV138" i="23"/>
  <c r="GV102" i="23"/>
  <c r="GV100" i="23"/>
  <c r="GV119" i="23"/>
  <c r="GV118" i="23"/>
  <c r="GV133" i="23"/>
  <c r="GV127" i="23"/>
  <c r="GV135" i="23"/>
  <c r="GV125" i="23"/>
  <c r="GV108" i="23"/>
  <c r="GV98" i="23"/>
  <c r="GV124" i="23"/>
  <c r="GV114" i="23"/>
  <c r="GV131" i="23"/>
  <c r="GV111" i="23"/>
  <c r="GV129" i="23"/>
  <c r="GV132" i="23"/>
  <c r="GV109" i="23"/>
  <c r="GV106" i="23"/>
  <c r="GV99" i="23"/>
  <c r="GV97" i="23"/>
  <c r="GV101" i="23"/>
  <c r="GV137" i="23"/>
  <c r="GV120" i="23"/>
  <c r="GV115" i="23"/>
  <c r="GV136" i="23"/>
  <c r="GV134" i="23"/>
  <c r="GV95" i="23"/>
  <c r="GV117" i="23"/>
  <c r="GV94" i="23"/>
  <c r="GV121" i="23"/>
  <c r="GV105" i="23"/>
  <c r="GV130" i="23"/>
  <c r="GV113" i="23"/>
  <c r="GV126" i="23"/>
  <c r="GV110" i="23"/>
  <c r="MI190" i="23"/>
  <c r="MH23" i="18"/>
  <c r="MI189" i="23"/>
  <c r="IR122" i="23"/>
  <c r="IR136" i="23"/>
  <c r="IR127" i="23"/>
  <c r="IR108" i="23"/>
  <c r="IR134" i="23"/>
  <c r="IR105" i="23"/>
  <c r="IR102" i="23"/>
  <c r="IR133" i="23"/>
  <c r="IR130" i="23"/>
  <c r="IR98" i="23"/>
  <c r="IR96" i="23"/>
  <c r="IR106" i="23"/>
  <c r="IR137" i="23"/>
  <c r="IR118" i="23"/>
  <c r="IR97" i="23"/>
  <c r="IR121" i="23"/>
  <c r="IR119" i="23"/>
  <c r="IR128" i="23"/>
  <c r="IR131" i="23"/>
  <c r="IR120" i="23"/>
  <c r="IR101" i="23"/>
  <c r="IR109" i="23"/>
  <c r="IR124" i="23"/>
  <c r="IR95" i="23"/>
  <c r="IR94" i="23"/>
  <c r="IR126" i="23"/>
  <c r="IR138" i="23"/>
  <c r="IR125" i="23"/>
  <c r="IR104" i="23"/>
  <c r="IR114" i="23"/>
  <c r="IR117" i="23"/>
  <c r="IR100" i="23"/>
  <c r="IR123" i="23"/>
  <c r="IR129" i="23"/>
  <c r="IR132" i="23"/>
  <c r="IR135" i="23"/>
  <c r="IR115" i="23"/>
  <c r="IR112" i="23"/>
  <c r="IR103" i="23"/>
  <c r="IR110" i="23"/>
  <c r="IR113" i="23"/>
  <c r="IR99" i="23"/>
  <c r="IR107" i="23"/>
  <c r="IR111" i="23"/>
  <c r="DN96" i="23"/>
  <c r="DN118" i="23"/>
  <c r="DN123" i="23"/>
  <c r="DN113" i="23"/>
  <c r="DN98" i="23"/>
  <c r="DN107" i="23"/>
  <c r="DN112" i="23"/>
  <c r="DN111" i="23"/>
  <c r="DN115" i="23"/>
  <c r="DN97" i="23"/>
  <c r="DN135" i="23"/>
  <c r="DN105" i="23"/>
  <c r="DN128" i="23"/>
  <c r="DN131" i="23"/>
  <c r="DN129" i="23"/>
  <c r="DN134" i="23"/>
  <c r="DN94" i="23"/>
  <c r="DN101" i="23"/>
  <c r="DN136" i="23"/>
  <c r="DN110" i="23"/>
  <c r="DN109" i="23"/>
  <c r="DN122" i="23"/>
  <c r="DN99" i="23"/>
  <c r="DN130" i="23"/>
  <c r="DN125" i="23"/>
  <c r="DN137" i="23"/>
  <c r="DN132" i="23"/>
  <c r="DN95" i="23"/>
  <c r="DN138" i="23"/>
  <c r="DN126" i="23"/>
  <c r="DN119" i="23"/>
  <c r="DN103" i="23"/>
  <c r="DN120" i="23"/>
  <c r="DN124" i="23"/>
  <c r="DN121" i="23"/>
  <c r="DN106" i="23"/>
  <c r="DN117" i="23"/>
  <c r="DN102" i="23"/>
  <c r="DN114" i="23"/>
  <c r="DN108" i="23"/>
  <c r="DN100" i="23"/>
  <c r="DN127" i="23"/>
  <c r="DN104" i="23"/>
  <c r="DN133" i="23"/>
  <c r="HQ23" i="18"/>
  <c r="HR190" i="23"/>
  <c r="HR189" i="23"/>
  <c r="CH135" i="23"/>
  <c r="CH107" i="23"/>
  <c r="CH104" i="23"/>
  <c r="CH119" i="23"/>
  <c r="CH112" i="23"/>
  <c r="CH130" i="23"/>
  <c r="CH124" i="23"/>
  <c r="CH95" i="23"/>
  <c r="CH97" i="23"/>
  <c r="CH118" i="23"/>
  <c r="CH105" i="23"/>
  <c r="CH115" i="23"/>
  <c r="CH133" i="23"/>
  <c r="CH129" i="23"/>
  <c r="CH110" i="23"/>
  <c r="CH102" i="23"/>
  <c r="CH132" i="23"/>
  <c r="CH98" i="23"/>
  <c r="CH131" i="23"/>
  <c r="CH138" i="23"/>
  <c r="CH123" i="23"/>
  <c r="CH103" i="23"/>
  <c r="CH109" i="23"/>
  <c r="CH126" i="23"/>
  <c r="CH117" i="23"/>
  <c r="CH111" i="23"/>
  <c r="CH108" i="23"/>
  <c r="CH94" i="23"/>
  <c r="CH114" i="23"/>
  <c r="CH113" i="23"/>
  <c r="CH128" i="23"/>
  <c r="CH106" i="23"/>
  <c r="CH137" i="23"/>
  <c r="CH125" i="23"/>
  <c r="CH100" i="23"/>
  <c r="CH122" i="23"/>
  <c r="CH136" i="23"/>
  <c r="CH99" i="23"/>
  <c r="CH96" i="23"/>
  <c r="CH120" i="23"/>
  <c r="CH127" i="23"/>
  <c r="CH134" i="23"/>
  <c r="CH101" i="23"/>
  <c r="CH121" i="23"/>
  <c r="CB189" i="23"/>
  <c r="CA23" i="18"/>
  <c r="CB190" i="23"/>
  <c r="KP23" i="18"/>
  <c r="KQ189" i="23"/>
  <c r="KQ190" i="23"/>
  <c r="OF189" i="23"/>
  <c r="OE23" i="18"/>
  <c r="OF190" i="23"/>
  <c r="FN124" i="23"/>
  <c r="FN113" i="23"/>
  <c r="FN97" i="23"/>
  <c r="FN111" i="23"/>
  <c r="FN136" i="23"/>
  <c r="FN126" i="23"/>
  <c r="FN125" i="23"/>
  <c r="FN96" i="23"/>
  <c r="FN102" i="23"/>
  <c r="FN105" i="23"/>
  <c r="FN123" i="23"/>
  <c r="FN127" i="23"/>
  <c r="FN135" i="23"/>
  <c r="FN131" i="23"/>
  <c r="FN98" i="23"/>
  <c r="FN108" i="23"/>
  <c r="FN133" i="23"/>
  <c r="FN101" i="23"/>
  <c r="FN107" i="23"/>
  <c r="FN110" i="23"/>
  <c r="FN99" i="23"/>
  <c r="FN120" i="23"/>
  <c r="FN94" i="23"/>
  <c r="FN132" i="23"/>
  <c r="FN130" i="23"/>
  <c r="FN129" i="23"/>
  <c r="FN137" i="23"/>
  <c r="FN138" i="23"/>
  <c r="FN104" i="23"/>
  <c r="FN95" i="23"/>
  <c r="FN109" i="23"/>
  <c r="FN114" i="23"/>
  <c r="FN100" i="23"/>
  <c r="FN119" i="23"/>
  <c r="FN117" i="23"/>
  <c r="FN112" i="23"/>
  <c r="FN128" i="23"/>
  <c r="FN122" i="23"/>
  <c r="FN121" i="23"/>
  <c r="FN118" i="23"/>
  <c r="FN103" i="23"/>
  <c r="FN115" i="23"/>
  <c r="FN106" i="23"/>
  <c r="FN134" i="23"/>
  <c r="HE132" i="23"/>
  <c r="HE110" i="23"/>
  <c r="HE109" i="23"/>
  <c r="HE102" i="23"/>
  <c r="HE136" i="23"/>
  <c r="HE98" i="23"/>
  <c r="HE105" i="23"/>
  <c r="HE101" i="23"/>
  <c r="HE126" i="23"/>
  <c r="HE107" i="23"/>
  <c r="HE112" i="23"/>
  <c r="HE113" i="23"/>
  <c r="HE121" i="23"/>
  <c r="HE117" i="23"/>
  <c r="HE129" i="23"/>
  <c r="HE130" i="23"/>
  <c r="HE119" i="23"/>
  <c r="HE118" i="23"/>
  <c r="HE120" i="23"/>
  <c r="HE103" i="23"/>
  <c r="HE125" i="23"/>
  <c r="HE133" i="23"/>
  <c r="HE111" i="23"/>
  <c r="HE106" i="23"/>
  <c r="HE123" i="23"/>
  <c r="HE131" i="23"/>
  <c r="HE99" i="23"/>
  <c r="HE108" i="23"/>
  <c r="HE97" i="23"/>
  <c r="HE137" i="23"/>
  <c r="HE135" i="23"/>
  <c r="HE122" i="23"/>
  <c r="HE94" i="23"/>
  <c r="HE128" i="23"/>
  <c r="HE100" i="23"/>
  <c r="HE95" i="23"/>
  <c r="HE96" i="23"/>
  <c r="HE104" i="23"/>
  <c r="HE124" i="23"/>
  <c r="HE115" i="23"/>
  <c r="HE138" i="23"/>
  <c r="HE127" i="23"/>
  <c r="HE114" i="23"/>
  <c r="HE134" i="23"/>
  <c r="DX190" i="23"/>
  <c r="DW23" i="18"/>
  <c r="DX189" i="23"/>
  <c r="CM23" i="18"/>
  <c r="CN190" i="23"/>
  <c r="CN189" i="23"/>
  <c r="JU101" i="23"/>
  <c r="JU111" i="23"/>
  <c r="JU114" i="23"/>
  <c r="JU137" i="23"/>
  <c r="JU119" i="23"/>
  <c r="JU128" i="23"/>
  <c r="JU120" i="23"/>
  <c r="JU129" i="23"/>
  <c r="JU124" i="23"/>
  <c r="JU100" i="23"/>
  <c r="JU115" i="23"/>
  <c r="JU105" i="23"/>
  <c r="JU138" i="23"/>
  <c r="JU94" i="23"/>
  <c r="JU99" i="23"/>
  <c r="JU117" i="23"/>
  <c r="JU133" i="23"/>
  <c r="JU123" i="23"/>
  <c r="JU125" i="23"/>
  <c r="JU108" i="23"/>
  <c r="JU130" i="23"/>
  <c r="JU112" i="23"/>
  <c r="JU110" i="23"/>
  <c r="JU104" i="23"/>
  <c r="JU102" i="23"/>
  <c r="JU97" i="23"/>
  <c r="JU103" i="23"/>
  <c r="JU107" i="23"/>
  <c r="JU122" i="23"/>
  <c r="JU95" i="23"/>
  <c r="JU118" i="23"/>
  <c r="JU132" i="23"/>
  <c r="JU96" i="23"/>
  <c r="JU134" i="23"/>
  <c r="JU109" i="23"/>
  <c r="JU127" i="23"/>
  <c r="JU136" i="23"/>
  <c r="JU131" i="23"/>
  <c r="JU126" i="23"/>
  <c r="JU121" i="23"/>
  <c r="JU98" i="23"/>
  <c r="JU106" i="23"/>
  <c r="JU113" i="23"/>
  <c r="JU135" i="23"/>
  <c r="IN99" i="23"/>
  <c r="IN124" i="23"/>
  <c r="IN120" i="23"/>
  <c r="IN137" i="23"/>
  <c r="IN132" i="23"/>
  <c r="IN100" i="23"/>
  <c r="IN98" i="23"/>
  <c r="IN129" i="23"/>
  <c r="IN125" i="23"/>
  <c r="IN109" i="23"/>
  <c r="IN104" i="23"/>
  <c r="IN131" i="23"/>
  <c r="IN128" i="23"/>
  <c r="IN122" i="23"/>
  <c r="IN119" i="23"/>
  <c r="IN136" i="23"/>
  <c r="IN114" i="23"/>
  <c r="IN138" i="23"/>
  <c r="IN96" i="23"/>
  <c r="IN106" i="23"/>
  <c r="IN108" i="23"/>
  <c r="IN112" i="23"/>
  <c r="IN113" i="23"/>
  <c r="IN126" i="23"/>
  <c r="IN94" i="23"/>
  <c r="IN110" i="23"/>
  <c r="IN117" i="23"/>
  <c r="IN135" i="23"/>
  <c r="IN127" i="23"/>
  <c r="IN102" i="23"/>
  <c r="IN101" i="23"/>
  <c r="IN107" i="23"/>
  <c r="IN105" i="23"/>
  <c r="IN111" i="23"/>
  <c r="IN97" i="23"/>
  <c r="IN115" i="23"/>
  <c r="IN121" i="23"/>
  <c r="IN134" i="23"/>
  <c r="IN118" i="23"/>
  <c r="IN95" i="23"/>
  <c r="IN130" i="23"/>
  <c r="IN123" i="23"/>
  <c r="IN133" i="23"/>
  <c r="IN103" i="23"/>
  <c r="GK23" i="18"/>
  <c r="GL189" i="23"/>
  <c r="GL190" i="23"/>
  <c r="AQ132" i="23"/>
  <c r="AQ106" i="23"/>
  <c r="AQ136" i="23"/>
  <c r="AQ124" i="23"/>
  <c r="AQ117" i="23"/>
  <c r="AQ101" i="23"/>
  <c r="AQ111" i="23"/>
  <c r="AQ100" i="23"/>
  <c r="AQ103" i="23"/>
  <c r="AQ120" i="23"/>
  <c r="AQ114" i="23"/>
  <c r="AQ99" i="23"/>
  <c r="AQ131" i="23"/>
  <c r="AQ98" i="23"/>
  <c r="AQ95" i="23"/>
  <c r="AQ94" i="23"/>
  <c r="AQ137" i="23"/>
  <c r="AQ104" i="23"/>
  <c r="AQ105" i="23"/>
  <c r="AQ108" i="23"/>
  <c r="AQ126" i="23"/>
  <c r="AQ122" i="23"/>
  <c r="AQ109" i="23"/>
  <c r="AQ127" i="23"/>
  <c r="AQ113" i="23"/>
  <c r="AQ115" i="23"/>
  <c r="AQ130" i="23"/>
  <c r="AQ110" i="23"/>
  <c r="AQ96" i="23"/>
  <c r="AQ112" i="23"/>
  <c r="AQ123" i="23"/>
  <c r="AQ138" i="23"/>
  <c r="AQ128" i="23"/>
  <c r="AQ133" i="23"/>
  <c r="AQ134" i="23"/>
  <c r="AQ129" i="23"/>
  <c r="AQ135" i="23"/>
  <c r="AQ102" i="23"/>
  <c r="AQ121" i="23"/>
  <c r="AQ118" i="23"/>
  <c r="AQ107" i="23"/>
  <c r="AQ97" i="23"/>
  <c r="AQ125" i="23"/>
  <c r="AQ119" i="23"/>
  <c r="MR122" i="23"/>
  <c r="MR132" i="23"/>
  <c r="MR107" i="23"/>
  <c r="MR121" i="23"/>
  <c r="MR95" i="23"/>
  <c r="MR106" i="23"/>
  <c r="MR98" i="23"/>
  <c r="MR115" i="23"/>
  <c r="MR105" i="23"/>
  <c r="MR100" i="23"/>
  <c r="MR113" i="23"/>
  <c r="MR119" i="23"/>
  <c r="MR136" i="23"/>
  <c r="MR117" i="23"/>
  <c r="MR133" i="23"/>
  <c r="MR134" i="23"/>
  <c r="MR137" i="23"/>
  <c r="MR126" i="23"/>
  <c r="MR104" i="23"/>
  <c r="MR97" i="23"/>
  <c r="MR124" i="23"/>
  <c r="MR131" i="23"/>
  <c r="MR94" i="23"/>
  <c r="MR99" i="23"/>
  <c r="MR112" i="23"/>
  <c r="MR130" i="23"/>
  <c r="MR138" i="23"/>
  <c r="MR129" i="23"/>
  <c r="MR102" i="23"/>
  <c r="MR118" i="23"/>
  <c r="MR125" i="23"/>
  <c r="MR127" i="23"/>
  <c r="MR103" i="23"/>
  <c r="MR101" i="23"/>
  <c r="MR114" i="23"/>
  <c r="MR128" i="23"/>
  <c r="MR96" i="23"/>
  <c r="MR110" i="23"/>
  <c r="MR135" i="23"/>
  <c r="MR108" i="23"/>
  <c r="MR109" i="23"/>
  <c r="MR111" i="23"/>
  <c r="MR120" i="23"/>
  <c r="MR123" i="23"/>
  <c r="OI190" i="23"/>
  <c r="OI189" i="23"/>
  <c r="OH23" i="18"/>
  <c r="HY95" i="23"/>
  <c r="HY111" i="23"/>
  <c r="HY138" i="23"/>
  <c r="HY104" i="23"/>
  <c r="HY97" i="23"/>
  <c r="HY126" i="23"/>
  <c r="HY107" i="23"/>
  <c r="HY136" i="23"/>
  <c r="HY127" i="23"/>
  <c r="HY110" i="23"/>
  <c r="HY135" i="23"/>
  <c r="HY119" i="23"/>
  <c r="HY131" i="23"/>
  <c r="HY123" i="23"/>
  <c r="HY112" i="23"/>
  <c r="HY134" i="23"/>
  <c r="HY113" i="23"/>
  <c r="HY115" i="23"/>
  <c r="HY125" i="23"/>
  <c r="HY118" i="23"/>
  <c r="HY121" i="23"/>
  <c r="HY130" i="23"/>
  <c r="HY101" i="23"/>
  <c r="HY108" i="23"/>
  <c r="HY103" i="23"/>
  <c r="HY106" i="23"/>
  <c r="HY133" i="23"/>
  <c r="HY122" i="23"/>
  <c r="HY100" i="23"/>
  <c r="HY94" i="23"/>
  <c r="HY98" i="23"/>
  <c r="HY120" i="23"/>
  <c r="HY117" i="23"/>
  <c r="HY102" i="23"/>
  <c r="HY99" i="23"/>
  <c r="HY105" i="23"/>
  <c r="HY114" i="23"/>
  <c r="HY96" i="23"/>
  <c r="HY132" i="23"/>
  <c r="HY129" i="23"/>
  <c r="HY109" i="23"/>
  <c r="HY128" i="23"/>
  <c r="HY137" i="23"/>
  <c r="HY124" i="23"/>
  <c r="BN135" i="23"/>
  <c r="BN104" i="23"/>
  <c r="BN102" i="23"/>
  <c r="BN98" i="23"/>
  <c r="BN130" i="23"/>
  <c r="BN114" i="23"/>
  <c r="BN99" i="23"/>
  <c r="BN97" i="23"/>
  <c r="BN117" i="23"/>
  <c r="BN107" i="23"/>
  <c r="BN105" i="23"/>
  <c r="BN132" i="23"/>
  <c r="BN134" i="23"/>
  <c r="BN137" i="23"/>
  <c r="BN138" i="23"/>
  <c r="BN118" i="23"/>
  <c r="BN110" i="23"/>
  <c r="BN103" i="23"/>
  <c r="BN125" i="23"/>
  <c r="BN119" i="23"/>
  <c r="BN127" i="23"/>
  <c r="BN124" i="23"/>
  <c r="BN133" i="23"/>
  <c r="BN96" i="23"/>
  <c r="BN94" i="23"/>
  <c r="BN95" i="23"/>
  <c r="BN129" i="23"/>
  <c r="BN126" i="23"/>
  <c r="BN112" i="23"/>
  <c r="BN113" i="23"/>
  <c r="BN106" i="23"/>
  <c r="BN121" i="23"/>
  <c r="BN111" i="23"/>
  <c r="BN128" i="23"/>
  <c r="BN123" i="23"/>
  <c r="BN131" i="23"/>
  <c r="BN115" i="23"/>
  <c r="BN120" i="23"/>
  <c r="BN122" i="23"/>
  <c r="BN101" i="23"/>
  <c r="BN100" i="23"/>
  <c r="BN136" i="23"/>
  <c r="BN109" i="23"/>
  <c r="BN108" i="23"/>
  <c r="DR118" i="23"/>
  <c r="DR137" i="23"/>
  <c r="DR134" i="23"/>
  <c r="DR121" i="23"/>
  <c r="DR115" i="23"/>
  <c r="DR114" i="23"/>
  <c r="DR131" i="23"/>
  <c r="DR110" i="23"/>
  <c r="DR130" i="23"/>
  <c r="DR109" i="23"/>
  <c r="DR120" i="23"/>
  <c r="DR107" i="23"/>
  <c r="DR124" i="23"/>
  <c r="DR136" i="23"/>
  <c r="DR112" i="23"/>
  <c r="DR101" i="23"/>
  <c r="DR123" i="23"/>
  <c r="DR129" i="23"/>
  <c r="DR138" i="23"/>
  <c r="DR100" i="23"/>
  <c r="DR105" i="23"/>
  <c r="DR106" i="23"/>
  <c r="DR126" i="23"/>
  <c r="DR95" i="23"/>
  <c r="DR108" i="23"/>
  <c r="DR104" i="23"/>
  <c r="DR119" i="23"/>
  <c r="DR94" i="23"/>
  <c r="DR128" i="23"/>
  <c r="DR103" i="23"/>
  <c r="DR99" i="23"/>
  <c r="DR135" i="23"/>
  <c r="DR132" i="23"/>
  <c r="DR127" i="23"/>
  <c r="DR98" i="23"/>
  <c r="DR125" i="23"/>
  <c r="DR133" i="23"/>
  <c r="DR111" i="23"/>
  <c r="DR102" i="23"/>
  <c r="DR113" i="23"/>
  <c r="DR96" i="23"/>
  <c r="DR122" i="23"/>
  <c r="DR97" i="23"/>
  <c r="DR117" i="23"/>
  <c r="GO190" i="23"/>
  <c r="GO189" i="23"/>
  <c r="GN23" i="18"/>
  <c r="NX109" i="23"/>
  <c r="NX137" i="23"/>
  <c r="NX114" i="23"/>
  <c r="NX107" i="23"/>
  <c r="NX124" i="23"/>
  <c r="NX112" i="23"/>
  <c r="NX133" i="23"/>
  <c r="NX111" i="23"/>
  <c r="NX119" i="23"/>
  <c r="NX102" i="23"/>
  <c r="NX135" i="23"/>
  <c r="NX95" i="23"/>
  <c r="NX129" i="23"/>
  <c r="NX105" i="23"/>
  <c r="NX117" i="23"/>
  <c r="NX120" i="23"/>
  <c r="NX125" i="23"/>
  <c r="NX94" i="23"/>
  <c r="NX130" i="23"/>
  <c r="NX118" i="23"/>
  <c r="NX103" i="23"/>
  <c r="NX99" i="23"/>
  <c r="NX128" i="23"/>
  <c r="NX101" i="23"/>
  <c r="NX113" i="23"/>
  <c r="NX131" i="23"/>
  <c r="NX134" i="23"/>
  <c r="NX136" i="23"/>
  <c r="NX127" i="23"/>
  <c r="NX108" i="23"/>
  <c r="NX121" i="23"/>
  <c r="NX106" i="23"/>
  <c r="NX138" i="23"/>
  <c r="NX97" i="23"/>
  <c r="NX122" i="23"/>
  <c r="NX98" i="23"/>
  <c r="NX104" i="23"/>
  <c r="NX132" i="23"/>
  <c r="NX126" i="23"/>
  <c r="NX96" i="23"/>
  <c r="NX100" i="23"/>
  <c r="NX115" i="23"/>
  <c r="NX110" i="23"/>
  <c r="NX123" i="23"/>
  <c r="GP23" i="18"/>
  <c r="GQ189" i="23"/>
  <c r="GQ190" i="23"/>
  <c r="GP130" i="23"/>
  <c r="GP137" i="23"/>
  <c r="GP131" i="23"/>
  <c r="GP107" i="23"/>
  <c r="GP121" i="23"/>
  <c r="GP95" i="23"/>
  <c r="GP115" i="23"/>
  <c r="GP106" i="23"/>
  <c r="GP128" i="23"/>
  <c r="GP108" i="23"/>
  <c r="GP104" i="23"/>
  <c r="GP138" i="23"/>
  <c r="GP101" i="23"/>
  <c r="GP110" i="23"/>
  <c r="GP132" i="23"/>
  <c r="GP112" i="23"/>
  <c r="GP109" i="23"/>
  <c r="GP118" i="23"/>
  <c r="GP136" i="23"/>
  <c r="GP125" i="23"/>
  <c r="GP96" i="23"/>
  <c r="GP127" i="23"/>
  <c r="GP99" i="23"/>
  <c r="GP129" i="23"/>
  <c r="GP100" i="23"/>
  <c r="GP97" i="23"/>
  <c r="GP105" i="23"/>
  <c r="GP122" i="23"/>
  <c r="GP102" i="23"/>
  <c r="GP113" i="23"/>
  <c r="GP114" i="23"/>
  <c r="GP120" i="23"/>
  <c r="GP126" i="23"/>
  <c r="GP103" i="23"/>
  <c r="GP119" i="23"/>
  <c r="GP123" i="23"/>
  <c r="GP124" i="23"/>
  <c r="GP98" i="23"/>
  <c r="GP111" i="23"/>
  <c r="GP133" i="23"/>
  <c r="GP117" i="23"/>
  <c r="GP94" i="23"/>
  <c r="GP134" i="23"/>
  <c r="GP135" i="23"/>
  <c r="GZ190" i="23"/>
  <c r="GZ189" i="23"/>
  <c r="GY23" i="18"/>
  <c r="OG101" i="23"/>
  <c r="OG122" i="23"/>
  <c r="OG119" i="23"/>
  <c r="OG117" i="23"/>
  <c r="OG95" i="23"/>
  <c r="OG108" i="23"/>
  <c r="OG96" i="23"/>
  <c r="OG125" i="23"/>
  <c r="OG132" i="23"/>
  <c r="OG128" i="23"/>
  <c r="OG115" i="23"/>
  <c r="OG123" i="23"/>
  <c r="OG110" i="23"/>
  <c r="OG103" i="23"/>
  <c r="OG127" i="23"/>
  <c r="OG131" i="23"/>
  <c r="OG109" i="23"/>
  <c r="OG126" i="23"/>
  <c r="OG118" i="23"/>
  <c r="OG100" i="23"/>
  <c r="OG134" i="23"/>
  <c r="OG124" i="23"/>
  <c r="OG129" i="23"/>
  <c r="OG99" i="23"/>
  <c r="OG111" i="23"/>
  <c r="OG102" i="23"/>
  <c r="OG112" i="23"/>
  <c r="OG137" i="23"/>
  <c r="OG97" i="23"/>
  <c r="OG105" i="23"/>
  <c r="OG121" i="23"/>
  <c r="OG106" i="23"/>
  <c r="OG120" i="23"/>
  <c r="OG104" i="23"/>
  <c r="OG114" i="23"/>
  <c r="OG136" i="23"/>
  <c r="OG130" i="23"/>
  <c r="OG94" i="23"/>
  <c r="OG113" i="23"/>
  <c r="OG107" i="23"/>
  <c r="OG138" i="23"/>
  <c r="OG135" i="23"/>
  <c r="OG133" i="23"/>
  <c r="OG98" i="23"/>
  <c r="HT189" i="23"/>
  <c r="HT190" i="23"/>
  <c r="HS23" i="18"/>
  <c r="CO100" i="23"/>
  <c r="CO128" i="23"/>
  <c r="CO106" i="23"/>
  <c r="CO94" i="23"/>
  <c r="CO126" i="23"/>
  <c r="CO114" i="23"/>
  <c r="CO117" i="23"/>
  <c r="CO137" i="23"/>
  <c r="CO121" i="23"/>
  <c r="CO130" i="23"/>
  <c r="CO105" i="23"/>
  <c r="CO112" i="23"/>
  <c r="CO131" i="23"/>
  <c r="CO127" i="23"/>
  <c r="CO102" i="23"/>
  <c r="CO109" i="23"/>
  <c r="CO125" i="23"/>
  <c r="CO111" i="23"/>
  <c r="CO132" i="23"/>
  <c r="CO118" i="23"/>
  <c r="CO108" i="23"/>
  <c r="CO138" i="23"/>
  <c r="CO104" i="23"/>
  <c r="CO110" i="23"/>
  <c r="CO113" i="23"/>
  <c r="CO115" i="23"/>
  <c r="CO107" i="23"/>
  <c r="CO135" i="23"/>
  <c r="CO136" i="23"/>
  <c r="CO101" i="23"/>
  <c r="CO103" i="23"/>
  <c r="CO98" i="23"/>
  <c r="CO134" i="23"/>
  <c r="CO124" i="23"/>
  <c r="CO133" i="23"/>
  <c r="CO96" i="23"/>
  <c r="CO95" i="23"/>
  <c r="CO97" i="23"/>
  <c r="CO123" i="23"/>
  <c r="CO120" i="23"/>
  <c r="CO122" i="23"/>
  <c r="CO99" i="23"/>
  <c r="CO129" i="23"/>
  <c r="CO119" i="23"/>
  <c r="GO23" i="18"/>
  <c r="GP190" i="23"/>
  <c r="GP189" i="23"/>
  <c r="CS23" i="18"/>
  <c r="CT190" i="23"/>
  <c r="CT189" i="23"/>
  <c r="LB129" i="23"/>
  <c r="LB105" i="23"/>
  <c r="LB138" i="23"/>
  <c r="LB131" i="23"/>
  <c r="LB134" i="23"/>
  <c r="LB120" i="23"/>
  <c r="LB99" i="23"/>
  <c r="LB132" i="23"/>
  <c r="LB127" i="23"/>
  <c r="LB124" i="23"/>
  <c r="LB102" i="23"/>
  <c r="LB97" i="23"/>
  <c r="LB100" i="23"/>
  <c r="LB104" i="23"/>
  <c r="LB111" i="23"/>
  <c r="LB135" i="23"/>
  <c r="LB98" i="23"/>
  <c r="LB94" i="23"/>
  <c r="LB114" i="23"/>
  <c r="LB109" i="23"/>
  <c r="LB136" i="23"/>
  <c r="LB123" i="23"/>
  <c r="LB133" i="23"/>
  <c r="LB106" i="23"/>
  <c r="LB101" i="23"/>
  <c r="LB113" i="23"/>
  <c r="LB119" i="23"/>
  <c r="LB137" i="23"/>
  <c r="LB122" i="23"/>
  <c r="LB110" i="23"/>
  <c r="LB117" i="23"/>
  <c r="LB103" i="23"/>
  <c r="LB118" i="23"/>
  <c r="LB126" i="23"/>
  <c r="LB95" i="23"/>
  <c r="LB128" i="23"/>
  <c r="LB130" i="23"/>
  <c r="LB107" i="23"/>
  <c r="LB112" i="23"/>
  <c r="LB108" i="23"/>
  <c r="LB96" i="23"/>
  <c r="LB115" i="23"/>
  <c r="LB125" i="23"/>
  <c r="LB121" i="23"/>
  <c r="AF107" i="23"/>
  <c r="AF109" i="23"/>
  <c r="AF127" i="23"/>
  <c r="AF104" i="23"/>
  <c r="AF115" i="23"/>
  <c r="AF128" i="23"/>
  <c r="AF120" i="23"/>
  <c r="AF130" i="23"/>
  <c r="AF114" i="23"/>
  <c r="AF135" i="23"/>
  <c r="AF121" i="23"/>
  <c r="AF123" i="23"/>
  <c r="AF113" i="23"/>
  <c r="AF136" i="23"/>
  <c r="AF101" i="23"/>
  <c r="AF112" i="23"/>
  <c r="AF111" i="23"/>
  <c r="AF131" i="23"/>
  <c r="AF134" i="23"/>
  <c r="AF99" i="23"/>
  <c r="AF132" i="23"/>
  <c r="AF105" i="23"/>
  <c r="AF106" i="23"/>
  <c r="AF110" i="23"/>
  <c r="AF125" i="23"/>
  <c r="AF100" i="23"/>
  <c r="AF98" i="23"/>
  <c r="AF94" i="23"/>
  <c r="AF124" i="23"/>
  <c r="AF119" i="23"/>
  <c r="AF97" i="23"/>
  <c r="AF138" i="23"/>
  <c r="AF129" i="23"/>
  <c r="AF103" i="23"/>
  <c r="AF118" i="23"/>
  <c r="AF117" i="23"/>
  <c r="AF96" i="23"/>
  <c r="AF126" i="23"/>
  <c r="AF133" i="23"/>
  <c r="AF95" i="23"/>
  <c r="AF122" i="23"/>
  <c r="AF108" i="23"/>
  <c r="AF102" i="23"/>
  <c r="AF137" i="23"/>
  <c r="HL119" i="23"/>
  <c r="HL127" i="23"/>
  <c r="HL130" i="23"/>
  <c r="HL100" i="23"/>
  <c r="HL108" i="23"/>
  <c r="HL111" i="23"/>
  <c r="HL138" i="23"/>
  <c r="HL99" i="23"/>
  <c r="HL94" i="23"/>
  <c r="HL104" i="23"/>
  <c r="HL102" i="23"/>
  <c r="HL106" i="23"/>
  <c r="HL131" i="23"/>
  <c r="HL123" i="23"/>
  <c r="HL126" i="23"/>
  <c r="HL129" i="23"/>
  <c r="HL113" i="23"/>
  <c r="HL121" i="23"/>
  <c r="HL132" i="23"/>
  <c r="HL133" i="23"/>
  <c r="HL125" i="23"/>
  <c r="HL101" i="23"/>
  <c r="HL118" i="23"/>
  <c r="HL136" i="23"/>
  <c r="HL105" i="23"/>
  <c r="HL135" i="23"/>
  <c r="HL114" i="23"/>
  <c r="HL107" i="23"/>
  <c r="HL98" i="23"/>
  <c r="HL103" i="23"/>
  <c r="HL137" i="23"/>
  <c r="HL128" i="23"/>
  <c r="HL120" i="23"/>
  <c r="HL96" i="23"/>
  <c r="HL122" i="23"/>
  <c r="HL134" i="23"/>
  <c r="HL95" i="23"/>
  <c r="HL109" i="23"/>
  <c r="HL110" i="23"/>
  <c r="HL117" i="23"/>
  <c r="HL112" i="23"/>
  <c r="HL115" i="23"/>
  <c r="HL97" i="23"/>
  <c r="HL124" i="23"/>
  <c r="OB103" i="23"/>
  <c r="OB113" i="23"/>
  <c r="OB118" i="23"/>
  <c r="OB135" i="23"/>
  <c r="OB129" i="23"/>
  <c r="OB122" i="23"/>
  <c r="OB109" i="23"/>
  <c r="OB119" i="23"/>
  <c r="OB96" i="23"/>
  <c r="OB128" i="23"/>
  <c r="OB94" i="23"/>
  <c r="OB125" i="23"/>
  <c r="OB130" i="23"/>
  <c r="OB134" i="23"/>
  <c r="OB108" i="23"/>
  <c r="OB106" i="23"/>
  <c r="OB136" i="23"/>
  <c r="OB126" i="23"/>
  <c r="OB107" i="23"/>
  <c r="OB132" i="23"/>
  <c r="OB111" i="23"/>
  <c r="OB102" i="23"/>
  <c r="OB114" i="23"/>
  <c r="OB100" i="23"/>
  <c r="OB131" i="23"/>
  <c r="OB104" i="23"/>
  <c r="OB115" i="23"/>
  <c r="OB120" i="23"/>
  <c r="OB117" i="23"/>
  <c r="OB99" i="23"/>
  <c r="OB97" i="23"/>
  <c r="OB137" i="23"/>
  <c r="OB121" i="23"/>
  <c r="OB127" i="23"/>
  <c r="OB98" i="23"/>
  <c r="OB101" i="23"/>
  <c r="OB123" i="23"/>
  <c r="OB112" i="23"/>
  <c r="OB124" i="23"/>
  <c r="OB110" i="23"/>
  <c r="OB95" i="23"/>
  <c r="OB133" i="23"/>
  <c r="OB138" i="23"/>
  <c r="OB105" i="23"/>
  <c r="FH190" i="23"/>
  <c r="FG23" i="18"/>
  <c r="FH189" i="23"/>
  <c r="P126" i="23"/>
  <c r="P101" i="23"/>
  <c r="P106" i="23"/>
  <c r="P103" i="23"/>
  <c r="P134" i="23"/>
  <c r="P107" i="23"/>
  <c r="P132" i="23"/>
  <c r="P117" i="23"/>
  <c r="P94" i="23"/>
  <c r="P128" i="23"/>
  <c r="P122" i="23"/>
  <c r="P121" i="23"/>
  <c r="P131" i="23"/>
  <c r="P124" i="23"/>
  <c r="P105" i="23"/>
  <c r="P95" i="23"/>
  <c r="P115" i="23"/>
  <c r="P138" i="23"/>
  <c r="P133" i="23"/>
  <c r="P98" i="23"/>
  <c r="P123" i="23"/>
  <c r="P129" i="23"/>
  <c r="P136" i="23"/>
  <c r="P120" i="23"/>
  <c r="P111" i="23"/>
  <c r="P114" i="23"/>
  <c r="P113" i="23"/>
  <c r="P96" i="23"/>
  <c r="P100" i="23"/>
  <c r="P135" i="23"/>
  <c r="P118" i="23"/>
  <c r="P127" i="23"/>
  <c r="P112" i="23"/>
  <c r="P137" i="23"/>
  <c r="P109" i="23"/>
  <c r="P130" i="23"/>
  <c r="P102" i="23"/>
  <c r="P110" i="23"/>
  <c r="P125" i="23"/>
  <c r="P108" i="23"/>
  <c r="P119" i="23"/>
  <c r="P104" i="23"/>
  <c r="P97" i="23"/>
  <c r="P99" i="23"/>
  <c r="HK190" i="23"/>
  <c r="HK189" i="23"/>
  <c r="HJ23" i="18"/>
  <c r="FV23" i="18"/>
  <c r="FW190" i="23"/>
  <c r="FW189" i="23"/>
  <c r="BC190" i="23"/>
  <c r="BB23" i="18"/>
  <c r="BC189" i="23"/>
  <c r="ID189" i="23"/>
  <c r="ID190" i="23"/>
  <c r="IC23" i="18"/>
  <c r="K113" i="23"/>
  <c r="K96" i="23"/>
  <c r="K109" i="23"/>
  <c r="K112" i="23"/>
  <c r="K101" i="23"/>
  <c r="K107" i="23"/>
  <c r="K111" i="23"/>
  <c r="K119" i="23"/>
  <c r="K130" i="23"/>
  <c r="K98" i="23"/>
  <c r="K114" i="23"/>
  <c r="K115" i="23"/>
  <c r="K120" i="23"/>
  <c r="K106" i="23"/>
  <c r="K117" i="23"/>
  <c r="K127" i="23"/>
  <c r="K126" i="23"/>
  <c r="K121" i="23"/>
  <c r="K95" i="23"/>
  <c r="K129" i="23"/>
  <c r="K133" i="23"/>
  <c r="K131" i="23"/>
  <c r="K118" i="23"/>
  <c r="K102" i="23"/>
  <c r="K132" i="23"/>
  <c r="K128" i="23"/>
  <c r="K122" i="23"/>
  <c r="K108" i="23"/>
  <c r="K97" i="23"/>
  <c r="K124" i="23"/>
  <c r="K103" i="23"/>
  <c r="K137" i="23"/>
  <c r="K94" i="23"/>
  <c r="K110" i="23"/>
  <c r="K123" i="23"/>
  <c r="K105" i="23"/>
  <c r="K104" i="23"/>
  <c r="K134" i="23"/>
  <c r="K138" i="23"/>
  <c r="K135" i="23"/>
  <c r="K100" i="23"/>
  <c r="K125" i="23"/>
  <c r="K99" i="23"/>
  <c r="K136" i="23"/>
  <c r="CF23" i="18"/>
  <c r="CG189" i="23"/>
  <c r="CG190" i="23"/>
  <c r="IS137" i="23"/>
  <c r="IS99" i="23"/>
  <c r="IS135" i="23"/>
  <c r="IS136" i="23"/>
  <c r="IS111" i="23"/>
  <c r="IS117" i="23"/>
  <c r="IS101" i="23"/>
  <c r="IS103" i="23"/>
  <c r="IS98" i="23"/>
  <c r="IS126" i="23"/>
  <c r="IS124" i="23"/>
  <c r="IS132" i="23"/>
  <c r="IS109" i="23"/>
  <c r="IS94" i="23"/>
  <c r="IS131" i="23"/>
  <c r="IS122" i="23"/>
  <c r="IS105" i="23"/>
  <c r="IS114" i="23"/>
  <c r="IS130" i="23"/>
  <c r="IS118" i="23"/>
  <c r="IS115" i="23"/>
  <c r="IS127" i="23"/>
  <c r="IS112" i="23"/>
  <c r="IS110" i="23"/>
  <c r="IS128" i="23"/>
  <c r="IS138" i="23"/>
  <c r="IS113" i="23"/>
  <c r="IS133" i="23"/>
  <c r="IS120" i="23"/>
  <c r="IS121" i="23"/>
  <c r="IS104" i="23"/>
  <c r="IS100" i="23"/>
  <c r="IS96" i="23"/>
  <c r="IS108" i="23"/>
  <c r="IS129" i="23"/>
  <c r="IS95" i="23"/>
  <c r="IS107" i="23"/>
  <c r="IS102" i="23"/>
  <c r="IS125" i="23"/>
  <c r="IS123" i="23"/>
  <c r="IS97" i="23"/>
  <c r="IS134" i="23"/>
  <c r="IS119" i="23"/>
  <c r="IS106" i="23"/>
  <c r="IY137" i="23"/>
  <c r="IY132" i="23"/>
  <c r="IY115" i="23"/>
  <c r="IY97" i="23"/>
  <c r="IY133" i="23"/>
  <c r="IY124" i="23"/>
  <c r="IY112" i="23"/>
  <c r="IY138" i="23"/>
  <c r="IY110" i="23"/>
  <c r="IY134" i="23"/>
  <c r="IY122" i="23"/>
  <c r="IY104" i="23"/>
  <c r="IY96" i="23"/>
  <c r="IY94" i="23"/>
  <c r="IY118" i="23"/>
  <c r="IY120" i="23"/>
  <c r="IY119" i="23"/>
  <c r="IY111" i="23"/>
  <c r="IY121" i="23"/>
  <c r="IY106" i="23"/>
  <c r="IY99" i="23"/>
  <c r="IY129" i="23"/>
  <c r="IY100" i="23"/>
  <c r="IY135" i="23"/>
  <c r="IY102" i="23"/>
  <c r="IY107" i="23"/>
  <c r="IY128" i="23"/>
  <c r="IY95" i="23"/>
  <c r="IY101" i="23"/>
  <c r="IY130" i="23"/>
  <c r="IY109" i="23"/>
  <c r="IY131" i="23"/>
  <c r="IY136" i="23"/>
  <c r="IY98" i="23"/>
  <c r="IY105" i="23"/>
  <c r="IY114" i="23"/>
  <c r="IY123" i="23"/>
  <c r="IY125" i="23"/>
  <c r="IY127" i="23"/>
  <c r="IY126" i="23"/>
  <c r="IY117" i="23"/>
  <c r="IY103" i="23"/>
  <c r="IY113" i="23"/>
  <c r="IY108" i="23"/>
  <c r="FL98" i="23"/>
  <c r="FL117" i="23"/>
  <c r="FL121" i="23"/>
  <c r="FL114" i="23"/>
  <c r="FL127" i="23"/>
  <c r="FL137" i="23"/>
  <c r="FL115" i="23"/>
  <c r="FL103" i="23"/>
  <c r="FL113" i="23"/>
  <c r="FL102" i="23"/>
  <c r="FL95" i="23"/>
  <c r="FL122" i="23"/>
  <c r="FL138" i="23"/>
  <c r="FL125" i="23"/>
  <c r="FL107" i="23"/>
  <c r="FL112" i="23"/>
  <c r="FL129" i="23"/>
  <c r="FL119" i="23"/>
  <c r="FL128" i="23"/>
  <c r="FL126" i="23"/>
  <c r="FL101" i="23"/>
  <c r="FL133" i="23"/>
  <c r="FL134" i="23"/>
  <c r="FL108" i="23"/>
  <c r="FL131" i="23"/>
  <c r="FL110" i="23"/>
  <c r="FL111" i="23"/>
  <c r="FL109" i="23"/>
  <c r="FL135" i="23"/>
  <c r="FL123" i="23"/>
  <c r="FL120" i="23"/>
  <c r="FL105" i="23"/>
  <c r="FL104" i="23"/>
  <c r="FL124" i="23"/>
  <c r="FL136" i="23"/>
  <c r="FL106" i="23"/>
  <c r="FL132" i="23"/>
  <c r="FL99" i="23"/>
  <c r="FL97" i="23"/>
  <c r="FL130" i="23"/>
  <c r="FL96" i="23"/>
  <c r="FL94" i="23"/>
  <c r="FL118" i="23"/>
  <c r="FL100" i="23"/>
  <c r="DU190" i="23"/>
  <c r="DU189" i="23"/>
  <c r="DT23" i="18"/>
  <c r="ES107" i="23"/>
  <c r="ES115" i="23"/>
  <c r="ES94" i="23"/>
  <c r="ES125" i="23"/>
  <c r="ES134" i="23"/>
  <c r="ES126" i="23"/>
  <c r="ES99" i="23"/>
  <c r="ES108" i="23"/>
  <c r="ES118" i="23"/>
  <c r="ES123" i="23"/>
  <c r="ES124" i="23"/>
  <c r="ES132" i="23"/>
  <c r="ES135" i="23"/>
  <c r="ES136" i="23"/>
  <c r="ES113" i="23"/>
  <c r="ES104" i="23"/>
  <c r="ES128" i="23"/>
  <c r="ES100" i="23"/>
  <c r="ES106" i="23"/>
  <c r="ES117" i="23"/>
  <c r="ES97" i="23"/>
  <c r="ES122" i="23"/>
  <c r="ES121" i="23"/>
  <c r="ES101" i="23"/>
  <c r="ES109" i="23"/>
  <c r="ES137" i="23"/>
  <c r="ES114" i="23"/>
  <c r="ES138" i="23"/>
  <c r="ES96" i="23"/>
  <c r="ES130" i="23"/>
  <c r="ES131" i="23"/>
  <c r="ES112" i="23"/>
  <c r="ES98" i="23"/>
  <c r="ES105" i="23"/>
  <c r="ES95" i="23"/>
  <c r="ES103" i="23"/>
  <c r="ES111" i="23"/>
  <c r="ES110" i="23"/>
  <c r="ES120" i="23"/>
  <c r="ES127" i="23"/>
  <c r="ES119" i="23"/>
  <c r="ES133" i="23"/>
  <c r="ES102" i="23"/>
  <c r="ES129" i="23"/>
  <c r="OM125" i="23"/>
  <c r="OM137" i="23"/>
  <c r="OM101" i="23"/>
  <c r="OM107" i="23"/>
  <c r="OM105" i="23"/>
  <c r="OM131" i="23"/>
  <c r="OM130" i="23"/>
  <c r="OM108" i="23"/>
  <c r="OM113" i="23"/>
  <c r="OM98" i="23"/>
  <c r="OM124" i="23"/>
  <c r="OM133" i="23"/>
  <c r="OM132" i="23"/>
  <c r="OM102" i="23"/>
  <c r="OM110" i="23"/>
  <c r="OM96" i="23"/>
  <c r="OM103" i="23"/>
  <c r="OM123" i="23"/>
  <c r="OM109" i="23"/>
  <c r="OM111" i="23"/>
  <c r="OM136" i="23"/>
  <c r="OM99" i="23"/>
  <c r="OM126" i="23"/>
  <c r="OM95" i="23"/>
  <c r="OM114" i="23"/>
  <c r="OM112" i="23"/>
  <c r="OM138" i="23"/>
  <c r="OM100" i="23"/>
  <c r="OM134" i="23"/>
  <c r="OM97" i="23"/>
  <c r="OM118" i="23"/>
  <c r="OM119" i="23"/>
  <c r="OM122" i="23"/>
  <c r="OM115" i="23"/>
  <c r="OM117" i="23"/>
  <c r="OM104" i="23"/>
  <c r="OM106" i="23"/>
  <c r="OM129" i="23"/>
  <c r="OM121" i="23"/>
  <c r="OM128" i="23"/>
  <c r="OM127" i="23"/>
  <c r="OM135" i="23"/>
  <c r="OM120" i="23"/>
  <c r="OM94" i="23"/>
  <c r="KF190" i="23"/>
  <c r="KE23" i="18"/>
  <c r="KF189" i="23"/>
  <c r="JN190" i="23"/>
  <c r="JN189" i="23"/>
  <c r="JM23" i="18"/>
  <c r="ED114" i="23"/>
  <c r="ED97" i="23"/>
  <c r="ED135" i="23"/>
  <c r="ED137" i="23"/>
  <c r="ED118" i="23"/>
  <c r="ED120" i="23"/>
  <c r="ED110" i="23"/>
  <c r="ED103" i="23"/>
  <c r="ED113" i="23"/>
  <c r="ED115" i="23"/>
  <c r="ED98" i="23"/>
  <c r="ED117" i="23"/>
  <c r="ED122" i="23"/>
  <c r="ED129" i="23"/>
  <c r="ED101" i="23"/>
  <c r="ED106" i="23"/>
  <c r="ED123" i="23"/>
  <c r="ED132" i="23"/>
  <c r="ED131" i="23"/>
  <c r="ED108" i="23"/>
  <c r="ED95" i="23"/>
  <c r="ED130" i="23"/>
  <c r="ED112" i="23"/>
  <c r="ED128" i="23"/>
  <c r="ED96" i="23"/>
  <c r="ED105" i="23"/>
  <c r="ED107" i="23"/>
  <c r="ED111" i="23"/>
  <c r="ED102" i="23"/>
  <c r="ED125" i="23"/>
  <c r="ED94" i="23"/>
  <c r="ED119" i="23"/>
  <c r="ED127" i="23"/>
  <c r="ED99" i="23"/>
  <c r="ED100" i="23"/>
  <c r="ED133" i="23"/>
  <c r="ED104" i="23"/>
  <c r="ED138" i="23"/>
  <c r="ED109" i="23"/>
  <c r="ED126" i="23"/>
  <c r="ED121" i="23"/>
  <c r="ED124" i="23"/>
  <c r="ED136" i="23"/>
  <c r="ED134" i="23"/>
  <c r="NR189" i="23"/>
  <c r="NQ23" i="18"/>
  <c r="NR190" i="23"/>
  <c r="KO190" i="23"/>
  <c r="KO189" i="23"/>
  <c r="KN23" i="18"/>
  <c r="LF108" i="23"/>
  <c r="LF97" i="23"/>
  <c r="LF104" i="23"/>
  <c r="LF117" i="23"/>
  <c r="LF109" i="23"/>
  <c r="LF128" i="23"/>
  <c r="LF134" i="23"/>
  <c r="LF107" i="23"/>
  <c r="LF125" i="23"/>
  <c r="LF123" i="23"/>
  <c r="LF114" i="23"/>
  <c r="LF135" i="23"/>
  <c r="LF132" i="23"/>
  <c r="LF137" i="23"/>
  <c r="LF99" i="23"/>
  <c r="LF103" i="23"/>
  <c r="LF110" i="23"/>
  <c r="LF105" i="23"/>
  <c r="LF115" i="23"/>
  <c r="LF98" i="23"/>
  <c r="LF131" i="23"/>
  <c r="LF129" i="23"/>
  <c r="LF122" i="23"/>
  <c r="LF121" i="23"/>
  <c r="LF130" i="23"/>
  <c r="LF102" i="23"/>
  <c r="LF101" i="23"/>
  <c r="LF96" i="23"/>
  <c r="LF133" i="23"/>
  <c r="LF119" i="23"/>
  <c r="LF124" i="23"/>
  <c r="LF106" i="23"/>
  <c r="LF100" i="23"/>
  <c r="LF120" i="23"/>
  <c r="LF136" i="23"/>
  <c r="LF111" i="23"/>
  <c r="LF126" i="23"/>
  <c r="LF112" i="23"/>
  <c r="LF127" i="23"/>
  <c r="LF113" i="23"/>
  <c r="LF94" i="23"/>
  <c r="LF138" i="23"/>
  <c r="LF118" i="23"/>
  <c r="LF95" i="23"/>
  <c r="FK102" i="23"/>
  <c r="FK108" i="23"/>
  <c r="FK114" i="23"/>
  <c r="FK138" i="23"/>
  <c r="FK113" i="23"/>
  <c r="FK123" i="23"/>
  <c r="FK105" i="23"/>
  <c r="FK115" i="23"/>
  <c r="FK124" i="23"/>
  <c r="FK137" i="23"/>
  <c r="FK95" i="23"/>
  <c r="FK130" i="23"/>
  <c r="FK120" i="23"/>
  <c r="FK104" i="23"/>
  <c r="FK133" i="23"/>
  <c r="FK127" i="23"/>
  <c r="FK111" i="23"/>
  <c r="FK103" i="23"/>
  <c r="FK125" i="23"/>
  <c r="FK100" i="23"/>
  <c r="FK122" i="23"/>
  <c r="FK129" i="23"/>
  <c r="FK136" i="23"/>
  <c r="FK97" i="23"/>
  <c r="FK134" i="23"/>
  <c r="FK128" i="23"/>
  <c r="FK94" i="23"/>
  <c r="FK112" i="23"/>
  <c r="FK126" i="23"/>
  <c r="FK131" i="23"/>
  <c r="FK101" i="23"/>
  <c r="FK109" i="23"/>
  <c r="FK98" i="23"/>
  <c r="FK132" i="23"/>
  <c r="FK99" i="23"/>
  <c r="FK96" i="23"/>
  <c r="FK118" i="23"/>
  <c r="FK135" i="23"/>
  <c r="FK119" i="23"/>
  <c r="FK121" i="23"/>
  <c r="FK107" i="23"/>
  <c r="FK110" i="23"/>
  <c r="FK106" i="23"/>
  <c r="FK117" i="23"/>
  <c r="IE128" i="23"/>
  <c r="IE121" i="23"/>
  <c r="IE113" i="23"/>
  <c r="IE112" i="23"/>
  <c r="IE99" i="23"/>
  <c r="IE111" i="23"/>
  <c r="IE115" i="23"/>
  <c r="IE125" i="23"/>
  <c r="IE102" i="23"/>
  <c r="IE118" i="23"/>
  <c r="IE123" i="23"/>
  <c r="IE114" i="23"/>
  <c r="IE105" i="23"/>
  <c r="IE137" i="23"/>
  <c r="IE120" i="23"/>
  <c r="IE127" i="23"/>
  <c r="IE108" i="23"/>
  <c r="IE133" i="23"/>
  <c r="IE131" i="23"/>
  <c r="IE101" i="23"/>
  <c r="IE104" i="23"/>
  <c r="IE103" i="23"/>
  <c r="IE134" i="23"/>
  <c r="IE107" i="23"/>
  <c r="IE135" i="23"/>
  <c r="IE124" i="23"/>
  <c r="IE109" i="23"/>
  <c r="IE100" i="23"/>
  <c r="IE98" i="23"/>
  <c r="IE130" i="23"/>
  <c r="IE122" i="23"/>
  <c r="IE132" i="23"/>
  <c r="IE97" i="23"/>
  <c r="IE95" i="23"/>
  <c r="IE138" i="23"/>
  <c r="IE110" i="23"/>
  <c r="IE117" i="23"/>
  <c r="IE119" i="23"/>
  <c r="IE126" i="23"/>
  <c r="IE129" i="23"/>
  <c r="IE96" i="23"/>
  <c r="IE136" i="23"/>
  <c r="IE106" i="23"/>
  <c r="IE94" i="23"/>
  <c r="LO100" i="23"/>
  <c r="LO103" i="23"/>
  <c r="LO101" i="23"/>
  <c r="LO130" i="23"/>
  <c r="LO113" i="23"/>
  <c r="LO106" i="23"/>
  <c r="LO111" i="23"/>
  <c r="LO99" i="23"/>
  <c r="LO123" i="23"/>
  <c r="LO125" i="23"/>
  <c r="LO112" i="23"/>
  <c r="LO109" i="23"/>
  <c r="LO114" i="23"/>
  <c r="LO102" i="23"/>
  <c r="LO118" i="23"/>
  <c r="LO94" i="23"/>
  <c r="LO115" i="23"/>
  <c r="LO117" i="23"/>
  <c r="LO95" i="23"/>
  <c r="LO134" i="23"/>
  <c r="LO96" i="23"/>
  <c r="LO121" i="23"/>
  <c r="LO132" i="23"/>
  <c r="LO133" i="23"/>
  <c r="LO129" i="23"/>
  <c r="LO138" i="23"/>
  <c r="LO110" i="23"/>
  <c r="LO135" i="23"/>
  <c r="LO136" i="23"/>
  <c r="LO127" i="23"/>
  <c r="LO107" i="23"/>
  <c r="LO119" i="23"/>
  <c r="LO98" i="23"/>
  <c r="LO128" i="23"/>
  <c r="LO137" i="23"/>
  <c r="LO120" i="23"/>
  <c r="LO105" i="23"/>
  <c r="LO126" i="23"/>
  <c r="LO131" i="23"/>
  <c r="LO124" i="23"/>
  <c r="LO122" i="23"/>
  <c r="LO104" i="23"/>
  <c r="LO108" i="23"/>
  <c r="LO97" i="23"/>
  <c r="HZ23" i="18"/>
  <c r="IA190" i="23"/>
  <c r="IA189" i="23"/>
  <c r="LC135" i="23"/>
  <c r="LC131" i="23"/>
  <c r="LC133" i="23"/>
  <c r="LC105" i="23"/>
  <c r="LC126" i="23"/>
  <c r="LC112" i="23"/>
  <c r="LC100" i="23"/>
  <c r="LC102" i="23"/>
  <c r="LC121" i="23"/>
  <c r="LC107" i="23"/>
  <c r="LC115" i="23"/>
  <c r="LC128" i="23"/>
  <c r="LC104" i="23"/>
  <c r="LC96" i="23"/>
  <c r="LC99" i="23"/>
  <c r="LC120" i="23"/>
  <c r="LC106" i="23"/>
  <c r="LC101" i="23"/>
  <c r="LC118" i="23"/>
  <c r="LC136" i="23"/>
  <c r="LC111" i="23"/>
  <c r="LC130" i="23"/>
  <c r="LC137" i="23"/>
  <c r="LC95" i="23"/>
  <c r="LC119" i="23"/>
  <c r="LC129" i="23"/>
  <c r="LC110" i="23"/>
  <c r="LC127" i="23"/>
  <c r="LC103" i="23"/>
  <c r="LC114" i="23"/>
  <c r="LC113" i="23"/>
  <c r="LC124" i="23"/>
  <c r="LC117" i="23"/>
  <c r="LC123" i="23"/>
  <c r="LC108" i="23"/>
  <c r="LC94" i="23"/>
  <c r="LC134" i="23"/>
  <c r="LC132" i="23"/>
  <c r="LC109" i="23"/>
  <c r="LC97" i="23"/>
  <c r="LC122" i="23"/>
  <c r="LC125" i="23"/>
  <c r="LC138" i="23"/>
  <c r="LC98" i="23"/>
  <c r="MM127" i="23"/>
  <c r="MM107" i="23"/>
  <c r="MM114" i="23"/>
  <c r="MM132" i="23"/>
  <c r="MM119" i="23"/>
  <c r="MM113" i="23"/>
  <c r="MM102" i="23"/>
  <c r="MM129" i="23"/>
  <c r="MM130" i="23"/>
  <c r="MM109" i="23"/>
  <c r="MM138" i="23"/>
  <c r="MM111" i="23"/>
  <c r="MM124" i="23"/>
  <c r="MM106" i="23"/>
  <c r="MM101" i="23"/>
  <c r="MM100" i="23"/>
  <c r="MM118" i="23"/>
  <c r="MM99" i="23"/>
  <c r="MM98" i="23"/>
  <c r="MM125" i="23"/>
  <c r="MM108" i="23"/>
  <c r="MM122" i="23"/>
  <c r="MM135" i="23"/>
  <c r="MM128" i="23"/>
  <c r="MM126" i="23"/>
  <c r="MM136" i="23"/>
  <c r="MM121" i="23"/>
  <c r="MM115" i="23"/>
  <c r="MM97" i="23"/>
  <c r="MM117" i="23"/>
  <c r="MM120" i="23"/>
  <c r="MM104" i="23"/>
  <c r="MM105" i="23"/>
  <c r="MM112" i="23"/>
  <c r="MM133" i="23"/>
  <c r="MM123" i="23"/>
  <c r="MM134" i="23"/>
  <c r="MM96" i="23"/>
  <c r="MM94" i="23"/>
  <c r="MM95" i="23"/>
  <c r="MM137" i="23"/>
  <c r="MM131" i="23"/>
  <c r="MM110" i="23"/>
  <c r="MM103" i="23"/>
  <c r="CE102" i="23"/>
  <c r="CE117" i="23"/>
  <c r="CE132" i="23"/>
  <c r="CE100" i="23"/>
  <c r="CE136" i="23"/>
  <c r="CE121" i="23"/>
  <c r="CE123" i="23"/>
  <c r="CE101" i="23"/>
  <c r="CE133" i="23"/>
  <c r="CE126" i="23"/>
  <c r="CE112" i="23"/>
  <c r="CE99" i="23"/>
  <c r="CE98" i="23"/>
  <c r="CE97" i="23"/>
  <c r="CE109" i="23"/>
  <c r="CE131" i="23"/>
  <c r="CE103" i="23"/>
  <c r="CE125" i="23"/>
  <c r="CE128" i="23"/>
  <c r="CE122" i="23"/>
  <c r="CE118" i="23"/>
  <c r="CE113" i="23"/>
  <c r="CE115" i="23"/>
  <c r="CE129" i="23"/>
  <c r="CE107" i="23"/>
  <c r="CE104" i="23"/>
  <c r="CE120" i="23"/>
  <c r="CE130" i="23"/>
  <c r="CE137" i="23"/>
  <c r="CE110" i="23"/>
  <c r="CE94" i="23"/>
  <c r="CE111" i="23"/>
  <c r="CE108" i="23"/>
  <c r="CE96" i="23"/>
  <c r="CE105" i="23"/>
  <c r="CE114" i="23"/>
  <c r="CE106" i="23"/>
  <c r="CE124" i="23"/>
  <c r="CE95" i="23"/>
  <c r="CE119" i="23"/>
  <c r="CE134" i="23"/>
  <c r="CE135" i="23"/>
  <c r="CE138" i="23"/>
  <c r="CE127" i="23"/>
  <c r="OI23" i="18"/>
  <c r="OJ189" i="23"/>
  <c r="OJ190" i="23"/>
  <c r="FF189" i="23"/>
  <c r="FE23" i="18"/>
  <c r="FF190" i="23"/>
  <c r="BO101" i="23"/>
  <c r="BO104" i="23"/>
  <c r="BO118" i="23"/>
  <c r="BO125" i="23"/>
  <c r="BO110" i="23"/>
  <c r="BO133" i="23"/>
  <c r="BO120" i="23"/>
  <c r="BO135" i="23"/>
  <c r="BO127" i="23"/>
  <c r="BO99" i="23"/>
  <c r="BO102" i="23"/>
  <c r="BO122" i="23"/>
  <c r="BO123" i="23"/>
  <c r="BO136" i="23"/>
  <c r="BO112" i="23"/>
  <c r="BO114" i="23"/>
  <c r="BO131" i="23"/>
  <c r="BO124" i="23"/>
  <c r="BO100" i="23"/>
  <c r="BO96" i="23"/>
  <c r="BO97" i="23"/>
  <c r="BO95" i="23"/>
  <c r="BO117" i="23"/>
  <c r="BO129" i="23"/>
  <c r="BO115" i="23"/>
  <c r="BO137" i="23"/>
  <c r="BO107" i="23"/>
  <c r="BO119" i="23"/>
  <c r="BO98" i="23"/>
  <c r="BO132" i="23"/>
  <c r="BO103" i="23"/>
  <c r="BO126" i="23"/>
  <c r="BO94" i="23"/>
  <c r="BO111" i="23"/>
  <c r="BO130" i="23"/>
  <c r="BO128" i="23"/>
  <c r="BO113" i="23"/>
  <c r="BO121" i="23"/>
  <c r="BO106" i="23"/>
  <c r="BO105" i="23"/>
  <c r="BO108" i="23"/>
  <c r="BO109" i="23"/>
  <c r="BO134" i="23"/>
  <c r="BO138" i="23"/>
  <c r="DJ111" i="23"/>
  <c r="DJ130" i="23"/>
  <c r="DJ135" i="23"/>
  <c r="DJ118" i="23"/>
  <c r="DJ110" i="23"/>
  <c r="DJ124" i="23"/>
  <c r="DJ129" i="23"/>
  <c r="DJ138" i="23"/>
  <c r="DJ120" i="23"/>
  <c r="DJ106" i="23"/>
  <c r="DJ96" i="23"/>
  <c r="DJ117" i="23"/>
  <c r="DJ126" i="23"/>
  <c r="DJ107" i="23"/>
  <c r="DJ134" i="23"/>
  <c r="DJ108" i="23"/>
  <c r="DJ131" i="23"/>
  <c r="DJ133" i="23"/>
  <c r="DJ102" i="23"/>
  <c r="DJ112" i="23"/>
  <c r="DJ100" i="23"/>
  <c r="DJ128" i="23"/>
  <c r="DJ99" i="23"/>
  <c r="DJ94" i="23"/>
  <c r="DJ113" i="23"/>
  <c r="DJ123" i="23"/>
  <c r="DJ95" i="23"/>
  <c r="DJ114" i="23"/>
  <c r="DJ125" i="23"/>
  <c r="DJ115" i="23"/>
  <c r="DJ97" i="23"/>
  <c r="DJ109" i="23"/>
  <c r="DJ105" i="23"/>
  <c r="DJ121" i="23"/>
  <c r="DJ137" i="23"/>
  <c r="DJ103" i="23"/>
  <c r="DJ101" i="23"/>
  <c r="DJ119" i="23"/>
  <c r="DJ122" i="23"/>
  <c r="DJ136" i="23"/>
  <c r="DJ104" i="23"/>
  <c r="DJ98" i="23"/>
  <c r="DJ127" i="23"/>
  <c r="DJ132" i="23"/>
  <c r="IO23" i="18"/>
  <c r="IP189" i="23"/>
  <c r="IP190" i="23"/>
  <c r="MH118" i="23"/>
  <c r="MH98" i="23"/>
  <c r="MH134" i="23"/>
  <c r="MH132" i="23"/>
  <c r="MH103" i="23"/>
  <c r="MH131" i="23"/>
  <c r="MH123" i="23"/>
  <c r="MH110" i="23"/>
  <c r="MH129" i="23"/>
  <c r="MH130" i="23"/>
  <c r="MH137" i="23"/>
  <c r="MH112" i="23"/>
  <c r="MH102" i="23"/>
  <c r="MH124" i="23"/>
  <c r="MH127" i="23"/>
  <c r="MH128" i="23"/>
  <c r="MH106" i="23"/>
  <c r="MH107" i="23"/>
  <c r="MH122" i="23"/>
  <c r="MH99" i="23"/>
  <c r="MH104" i="23"/>
  <c r="MH115" i="23"/>
  <c r="MH138" i="23"/>
  <c r="MH111" i="23"/>
  <c r="MH121" i="23"/>
  <c r="MH95" i="23"/>
  <c r="MH114" i="23"/>
  <c r="MH133" i="23"/>
  <c r="MH119" i="23"/>
  <c r="MH101" i="23"/>
  <c r="MH94" i="23"/>
  <c r="MH97" i="23"/>
  <c r="MH109" i="23"/>
  <c r="MH113" i="23"/>
  <c r="MH135" i="23"/>
  <c r="MH96" i="23"/>
  <c r="MH120" i="23"/>
  <c r="MH108" i="23"/>
  <c r="MH117" i="23"/>
  <c r="MH100" i="23"/>
  <c r="MH136" i="23"/>
  <c r="MH125" i="23"/>
  <c r="MH105" i="23"/>
  <c r="MH126" i="23"/>
  <c r="IF189" i="23"/>
  <c r="IF190" i="23"/>
  <c r="IE23" i="18"/>
  <c r="FR114" i="23"/>
  <c r="FR110" i="23"/>
  <c r="FR100" i="23"/>
  <c r="FR132" i="23"/>
  <c r="FR120" i="23"/>
  <c r="FR133" i="23"/>
  <c r="FR101" i="23"/>
  <c r="FR112" i="23"/>
  <c r="FR126" i="23"/>
  <c r="FR97" i="23"/>
  <c r="FR109" i="23"/>
  <c r="FR94" i="23"/>
  <c r="FR106" i="23"/>
  <c r="FR108" i="23"/>
  <c r="FR122" i="23"/>
  <c r="FR98" i="23"/>
  <c r="FR119" i="23"/>
  <c r="FR134" i="23"/>
  <c r="FR103" i="23"/>
  <c r="FR111" i="23"/>
  <c r="FR118" i="23"/>
  <c r="FR128" i="23"/>
  <c r="FR127" i="23"/>
  <c r="FR131" i="23"/>
  <c r="FR102" i="23"/>
  <c r="FR129" i="23"/>
  <c r="FR137" i="23"/>
  <c r="FR107" i="23"/>
  <c r="FR136" i="23"/>
  <c r="FR125" i="23"/>
  <c r="FR95" i="23"/>
  <c r="FR117" i="23"/>
  <c r="FR123" i="23"/>
  <c r="FR105" i="23"/>
  <c r="FR135" i="23"/>
  <c r="FR96" i="23"/>
  <c r="FR121" i="23"/>
  <c r="FR115" i="23"/>
  <c r="FR99" i="23"/>
  <c r="FR124" i="23"/>
  <c r="FR138" i="23"/>
  <c r="FR104" i="23"/>
  <c r="FR130" i="23"/>
  <c r="FR113" i="23"/>
  <c r="DH120" i="23"/>
  <c r="DH132" i="23"/>
  <c r="DH107" i="23"/>
  <c r="DH131" i="23"/>
  <c r="DH94" i="23"/>
  <c r="DH130" i="23"/>
  <c r="DH122" i="23"/>
  <c r="DH121" i="23"/>
  <c r="DH119" i="23"/>
  <c r="DH95" i="23"/>
  <c r="DH127" i="23"/>
  <c r="DH109" i="23"/>
  <c r="DH106" i="23"/>
  <c r="DH108" i="23"/>
  <c r="DH98" i="23"/>
  <c r="DH102" i="23"/>
  <c r="DH110" i="23"/>
  <c r="DH101" i="23"/>
  <c r="DH113" i="23"/>
  <c r="DH128" i="23"/>
  <c r="DH117" i="23"/>
  <c r="DH105" i="23"/>
  <c r="DH97" i="23"/>
  <c r="DH126" i="23"/>
  <c r="DH100" i="23"/>
  <c r="DH115" i="23"/>
  <c r="DH96" i="23"/>
  <c r="DH129" i="23"/>
  <c r="DH111" i="23"/>
  <c r="DH124" i="23"/>
  <c r="DH112" i="23"/>
  <c r="DH114" i="23"/>
  <c r="DH133" i="23"/>
  <c r="DH99" i="23"/>
  <c r="DH118" i="23"/>
  <c r="DH104" i="23"/>
  <c r="DH103" i="23"/>
  <c r="DH123" i="23"/>
  <c r="DH138" i="23"/>
  <c r="DH137" i="23"/>
  <c r="DH136" i="23"/>
  <c r="DH125" i="23"/>
  <c r="DH134" i="23"/>
  <c r="DH135" i="23"/>
  <c r="DY129" i="23"/>
  <c r="DY121" i="23"/>
  <c r="DY105" i="23"/>
  <c r="DY94" i="23"/>
  <c r="DY120" i="23"/>
  <c r="DY115" i="23"/>
  <c r="DY104" i="23"/>
  <c r="DY107" i="23"/>
  <c r="DY133" i="23"/>
  <c r="DY98" i="23"/>
  <c r="DY126" i="23"/>
  <c r="DY114" i="23"/>
  <c r="DY132" i="23"/>
  <c r="DY136" i="23"/>
  <c r="DY113" i="23"/>
  <c r="DY135" i="23"/>
  <c r="DY101" i="23"/>
  <c r="DY110" i="23"/>
  <c r="DY109" i="23"/>
  <c r="DY111" i="23"/>
  <c r="DY118" i="23"/>
  <c r="DY102" i="23"/>
  <c r="DY117" i="23"/>
  <c r="DY131" i="23"/>
  <c r="DY96" i="23"/>
  <c r="DY106" i="23"/>
  <c r="DY99" i="23"/>
  <c r="DY108" i="23"/>
  <c r="DY123" i="23"/>
  <c r="DY97" i="23"/>
  <c r="DY100" i="23"/>
  <c r="DY112" i="23"/>
  <c r="DY122" i="23"/>
  <c r="DY137" i="23"/>
  <c r="DY130" i="23"/>
  <c r="DY95" i="23"/>
  <c r="DY138" i="23"/>
  <c r="DY127" i="23"/>
  <c r="DY128" i="23"/>
  <c r="DY103" i="23"/>
  <c r="DY134" i="23"/>
  <c r="DY124" i="23"/>
  <c r="DY119" i="23"/>
  <c r="DY125" i="23"/>
  <c r="M103" i="23"/>
  <c r="M110" i="23"/>
  <c r="M94" i="23"/>
  <c r="M97" i="23"/>
  <c r="M99" i="23"/>
  <c r="M123" i="23"/>
  <c r="M114" i="23"/>
  <c r="M130" i="23"/>
  <c r="M129" i="23"/>
  <c r="M108" i="23"/>
  <c r="M111" i="23"/>
  <c r="M112" i="23"/>
  <c r="M121" i="23"/>
  <c r="M132" i="23"/>
  <c r="M138" i="23"/>
  <c r="M133" i="23"/>
  <c r="M95" i="23"/>
  <c r="M136" i="23"/>
  <c r="M98" i="23"/>
  <c r="M109" i="23"/>
  <c r="M137" i="23"/>
  <c r="M127" i="23"/>
  <c r="M105" i="23"/>
  <c r="M128" i="23"/>
  <c r="M122" i="23"/>
  <c r="M106" i="23"/>
  <c r="M135" i="23"/>
  <c r="M119" i="23"/>
  <c r="M118" i="23"/>
  <c r="M102" i="23"/>
  <c r="M101" i="23"/>
  <c r="M125" i="23"/>
  <c r="M120" i="23"/>
  <c r="M117" i="23"/>
  <c r="M124" i="23"/>
  <c r="M96" i="23"/>
  <c r="M104" i="23"/>
  <c r="M107" i="23"/>
  <c r="M100" i="23"/>
  <c r="M126" i="23"/>
  <c r="M113" i="23"/>
  <c r="M134" i="23"/>
  <c r="M115" i="23"/>
  <c r="M131" i="23"/>
  <c r="HA121" i="23"/>
  <c r="HA112" i="23"/>
  <c r="HA123" i="23"/>
  <c r="HA119" i="23"/>
  <c r="HA111" i="23"/>
  <c r="HA124" i="23"/>
  <c r="HA95" i="23"/>
  <c r="HA104" i="23"/>
  <c r="HA94" i="23"/>
  <c r="HA101" i="23"/>
  <c r="HA113" i="23"/>
  <c r="HA107" i="23"/>
  <c r="HA127" i="23"/>
  <c r="HA105" i="23"/>
  <c r="HA108" i="23"/>
  <c r="HA97" i="23"/>
  <c r="HA122" i="23"/>
  <c r="HA135" i="23"/>
  <c r="HA114" i="23"/>
  <c r="HA120" i="23"/>
  <c r="HA128" i="23"/>
  <c r="HA126" i="23"/>
  <c r="HA129" i="23"/>
  <c r="HA98" i="23"/>
  <c r="HA103" i="23"/>
  <c r="HA138" i="23"/>
  <c r="HA134" i="23"/>
  <c r="HA125" i="23"/>
  <c r="HA109" i="23"/>
  <c r="HA132" i="23"/>
  <c r="HA106" i="23"/>
  <c r="HA136" i="23"/>
  <c r="HA118" i="23"/>
  <c r="HA137" i="23"/>
  <c r="HA130" i="23"/>
  <c r="HA117" i="23"/>
  <c r="HA115" i="23"/>
  <c r="HA133" i="23"/>
  <c r="HA131" i="23"/>
  <c r="HA99" i="23"/>
  <c r="HA96" i="23"/>
  <c r="HA100" i="23"/>
  <c r="HA102" i="23"/>
  <c r="HA110" i="23"/>
  <c r="GJ108" i="23"/>
  <c r="GJ115" i="23"/>
  <c r="GJ118" i="23"/>
  <c r="GJ109" i="23"/>
  <c r="GJ135" i="23"/>
  <c r="GJ102" i="23"/>
  <c r="GJ123" i="23"/>
  <c r="GJ99" i="23"/>
  <c r="GJ137" i="23"/>
  <c r="GJ98" i="23"/>
  <c r="GJ136" i="23"/>
  <c r="GJ131" i="23"/>
  <c r="GJ96" i="23"/>
  <c r="GJ106" i="23"/>
  <c r="GJ97" i="23"/>
  <c r="GJ104" i="23"/>
  <c r="GJ103" i="23"/>
  <c r="GJ110" i="23"/>
  <c r="GJ112" i="23"/>
  <c r="GJ107" i="23"/>
  <c r="GJ134" i="23"/>
  <c r="GJ114" i="23"/>
  <c r="GJ111" i="23"/>
  <c r="GJ125" i="23"/>
  <c r="GJ129" i="23"/>
  <c r="GJ101" i="23"/>
  <c r="GJ130" i="23"/>
  <c r="GJ120" i="23"/>
  <c r="GJ138" i="23"/>
  <c r="GJ117" i="23"/>
  <c r="GJ100" i="23"/>
  <c r="GJ95" i="23"/>
  <c r="GJ132" i="23"/>
  <c r="GJ105" i="23"/>
  <c r="GJ128" i="23"/>
  <c r="GJ94" i="23"/>
  <c r="GJ133" i="23"/>
  <c r="GJ122" i="23"/>
  <c r="GJ127" i="23"/>
  <c r="GJ121" i="23"/>
  <c r="GJ126" i="23"/>
  <c r="GJ124" i="23"/>
  <c r="GJ119" i="23"/>
  <c r="GJ113" i="23"/>
  <c r="CM190" i="23"/>
  <c r="CM189" i="23"/>
  <c r="CL23" i="18"/>
  <c r="HD127" i="23"/>
  <c r="HD126" i="23"/>
  <c r="HD128" i="23"/>
  <c r="HD119" i="23"/>
  <c r="HD103" i="23"/>
  <c r="HD137" i="23"/>
  <c r="HD109" i="23"/>
  <c r="HD122" i="23"/>
  <c r="HD108" i="23"/>
  <c r="HD124" i="23"/>
  <c r="HD113" i="23"/>
  <c r="HD129" i="23"/>
  <c r="HD123" i="23"/>
  <c r="HD132" i="23"/>
  <c r="HD94" i="23"/>
  <c r="HD97" i="23"/>
  <c r="HD121" i="23"/>
  <c r="HD138" i="23"/>
  <c r="HD136" i="23"/>
  <c r="HD99" i="23"/>
  <c r="HD96" i="23"/>
  <c r="HD130" i="23"/>
  <c r="HD104" i="23"/>
  <c r="HD131" i="23"/>
  <c r="HD118" i="23"/>
  <c r="HD115" i="23"/>
  <c r="HD101" i="23"/>
  <c r="HD120" i="23"/>
  <c r="HD98" i="23"/>
  <c r="HD95" i="23"/>
  <c r="HD114" i="23"/>
  <c r="HD125" i="23"/>
  <c r="HD100" i="23"/>
  <c r="HD112" i="23"/>
  <c r="HD134" i="23"/>
  <c r="HD135" i="23"/>
  <c r="HD102" i="23"/>
  <c r="HD105" i="23"/>
  <c r="HD106" i="23"/>
  <c r="HD107" i="23"/>
  <c r="HD133" i="23"/>
  <c r="HD111" i="23"/>
  <c r="HD110" i="23"/>
  <c r="HD117" i="23"/>
  <c r="HF110" i="23"/>
  <c r="HF137" i="23"/>
  <c r="HF97" i="23"/>
  <c r="HF132" i="23"/>
  <c r="HF133" i="23"/>
  <c r="HF99" i="23"/>
  <c r="HF120" i="23"/>
  <c r="HF105" i="23"/>
  <c r="HF100" i="23"/>
  <c r="HF102" i="23"/>
  <c r="HF95" i="23"/>
  <c r="HF117" i="23"/>
  <c r="HF129" i="23"/>
  <c r="HF136" i="23"/>
  <c r="HF104" i="23"/>
  <c r="HF124" i="23"/>
  <c r="HF125" i="23"/>
  <c r="HF115" i="23"/>
  <c r="HF118" i="23"/>
  <c r="HF131" i="23"/>
  <c r="HF119" i="23"/>
  <c r="HF123" i="23"/>
  <c r="HF94" i="23"/>
  <c r="HF130" i="23"/>
  <c r="HF96" i="23"/>
  <c r="HF109" i="23"/>
  <c r="HF128" i="23"/>
  <c r="HF112" i="23"/>
  <c r="HF98" i="23"/>
  <c r="HF121" i="23"/>
  <c r="HF135" i="23"/>
  <c r="HF138" i="23"/>
  <c r="HF122" i="23"/>
  <c r="HF113" i="23"/>
  <c r="HF108" i="23"/>
  <c r="HF114" i="23"/>
  <c r="HF126" i="23"/>
  <c r="HF111" i="23"/>
  <c r="HF127" i="23"/>
  <c r="HF106" i="23"/>
  <c r="HF103" i="23"/>
  <c r="HF107" i="23"/>
  <c r="HF134" i="23"/>
  <c r="HF101" i="23"/>
  <c r="ME189" i="23"/>
  <c r="ME190" i="23"/>
  <c r="MD23" i="18"/>
  <c r="MT190" i="23"/>
  <c r="MT189" i="23"/>
  <c r="MS23" i="18"/>
  <c r="BQ104" i="23"/>
  <c r="BQ133" i="23"/>
  <c r="BQ138" i="23"/>
  <c r="BQ107" i="23"/>
  <c r="BQ108" i="23"/>
  <c r="BQ137" i="23"/>
  <c r="BQ123" i="23"/>
  <c r="BQ97" i="23"/>
  <c r="BQ95" i="23"/>
  <c r="BQ113" i="23"/>
  <c r="BQ98" i="23"/>
  <c r="BQ119" i="23"/>
  <c r="BQ121" i="23"/>
  <c r="BQ130" i="23"/>
  <c r="BQ124" i="23"/>
  <c r="BQ120" i="23"/>
  <c r="BQ132" i="23"/>
  <c r="BQ135" i="23"/>
  <c r="BQ109" i="23"/>
  <c r="BQ102" i="23"/>
  <c r="BQ125" i="23"/>
  <c r="BQ99" i="23"/>
  <c r="BQ110" i="23"/>
  <c r="BQ115" i="23"/>
  <c r="BQ94" i="23"/>
  <c r="BQ100" i="23"/>
  <c r="BQ114" i="23"/>
  <c r="BQ112" i="23"/>
  <c r="BQ136" i="23"/>
  <c r="BQ106" i="23"/>
  <c r="BQ122" i="23"/>
  <c r="BQ103" i="23"/>
  <c r="BQ101" i="23"/>
  <c r="BQ105" i="23"/>
  <c r="BQ126" i="23"/>
  <c r="BQ128" i="23"/>
  <c r="BQ129" i="23"/>
  <c r="BQ134" i="23"/>
  <c r="BQ131" i="23"/>
  <c r="BQ117" i="23"/>
  <c r="BQ96" i="23"/>
  <c r="BQ127" i="23"/>
  <c r="BQ118" i="23"/>
  <c r="BQ111" i="23"/>
  <c r="HH23" i="18"/>
  <c r="HI189" i="23"/>
  <c r="HI190" i="23"/>
  <c r="KM97" i="23"/>
  <c r="KM129" i="23"/>
  <c r="KM117" i="23"/>
  <c r="KM95" i="23"/>
  <c r="KM119" i="23"/>
  <c r="KM130" i="23"/>
  <c r="KM127" i="23"/>
  <c r="KM128" i="23"/>
  <c r="KM126" i="23"/>
  <c r="KM134" i="23"/>
  <c r="KM120" i="23"/>
  <c r="KM110" i="23"/>
  <c r="KM132" i="23"/>
  <c r="KM115" i="23"/>
  <c r="KM102" i="23"/>
  <c r="KM123" i="23"/>
  <c r="KM101" i="23"/>
  <c r="KM118" i="23"/>
  <c r="KM111" i="23"/>
  <c r="KM104" i="23"/>
  <c r="KM109" i="23"/>
  <c r="KM94" i="23"/>
  <c r="KM98" i="23"/>
  <c r="KM114" i="23"/>
  <c r="KM113" i="23"/>
  <c r="KM107" i="23"/>
  <c r="KM137" i="23"/>
  <c r="KM136" i="23"/>
  <c r="KM133" i="23"/>
  <c r="KM124" i="23"/>
  <c r="KM96" i="23"/>
  <c r="KM100" i="23"/>
  <c r="KM106" i="23"/>
  <c r="KM138" i="23"/>
  <c r="KM112" i="23"/>
  <c r="KM135" i="23"/>
  <c r="KM125" i="23"/>
  <c r="KM122" i="23"/>
  <c r="KM121" i="23"/>
  <c r="KM105" i="23"/>
  <c r="KM108" i="23"/>
  <c r="KM131" i="23"/>
  <c r="KM99" i="23"/>
  <c r="KM103" i="23"/>
  <c r="DC23" i="18"/>
  <c r="DD189" i="23"/>
  <c r="DD190" i="23"/>
  <c r="JY23" i="18"/>
  <c r="JZ190" i="23"/>
  <c r="JZ189" i="23"/>
  <c r="CT137" i="23"/>
  <c r="CT126" i="23"/>
  <c r="CT104" i="23"/>
  <c r="CT98" i="23"/>
  <c r="CT132" i="23"/>
  <c r="CT100" i="23"/>
  <c r="CT94" i="23"/>
  <c r="CT135" i="23"/>
  <c r="CT103" i="23"/>
  <c r="CT138" i="23"/>
  <c r="CT102" i="23"/>
  <c r="CT111" i="23"/>
  <c r="CT119" i="23"/>
  <c r="CT99" i="23"/>
  <c r="CT124" i="23"/>
  <c r="CT125" i="23"/>
  <c r="CT127" i="23"/>
  <c r="CT121" i="23"/>
  <c r="CT133" i="23"/>
  <c r="CT123" i="23"/>
  <c r="CT101" i="23"/>
  <c r="CT108" i="23"/>
  <c r="CT129" i="23"/>
  <c r="CT105" i="23"/>
  <c r="CT131" i="23"/>
  <c r="CT95" i="23"/>
  <c r="CT134" i="23"/>
  <c r="CT97" i="23"/>
  <c r="CT109" i="23"/>
  <c r="CT112" i="23"/>
  <c r="CT110" i="23"/>
  <c r="CT118" i="23"/>
  <c r="CT115" i="23"/>
  <c r="CT96" i="23"/>
  <c r="CT114" i="23"/>
  <c r="CT120" i="23"/>
  <c r="CT136" i="23"/>
  <c r="CT106" i="23"/>
  <c r="CT113" i="23"/>
  <c r="CT117" i="23"/>
  <c r="CT122" i="23"/>
  <c r="CT107" i="23"/>
  <c r="CT130" i="23"/>
  <c r="CT128" i="23"/>
  <c r="MC190" i="23"/>
  <c r="MC189" i="23"/>
  <c r="MB23" i="18"/>
  <c r="DL190" i="23"/>
  <c r="DK23" i="18"/>
  <c r="DL189" i="23"/>
  <c r="IT125" i="23"/>
  <c r="IT131" i="23"/>
  <c r="IT137" i="23"/>
  <c r="IT130" i="23"/>
  <c r="IT124" i="23"/>
  <c r="IT123" i="23"/>
  <c r="IT126" i="23"/>
  <c r="IT98" i="23"/>
  <c r="IT115" i="23"/>
  <c r="IT106" i="23"/>
  <c r="IT94" i="23"/>
  <c r="IT120" i="23"/>
  <c r="IT119" i="23"/>
  <c r="IT99" i="23"/>
  <c r="IT100" i="23"/>
  <c r="IT138" i="23"/>
  <c r="IT111" i="23"/>
  <c r="IT135" i="23"/>
  <c r="IT96" i="23"/>
  <c r="IT132" i="23"/>
  <c r="IT102" i="23"/>
  <c r="IT103" i="23"/>
  <c r="IT105" i="23"/>
  <c r="IT134" i="23"/>
  <c r="IT101" i="23"/>
  <c r="IT108" i="23"/>
  <c r="IT117" i="23"/>
  <c r="IT97" i="23"/>
  <c r="IT95" i="23"/>
  <c r="IT128" i="23"/>
  <c r="IT109" i="23"/>
  <c r="IT127" i="23"/>
  <c r="IT129" i="23"/>
  <c r="IT121" i="23"/>
  <c r="IT136" i="23"/>
  <c r="IT118" i="23"/>
  <c r="IT112" i="23"/>
  <c r="IT110" i="23"/>
  <c r="IT107" i="23"/>
  <c r="IT113" i="23"/>
  <c r="IT114" i="23"/>
  <c r="IT133" i="23"/>
  <c r="IT122" i="23"/>
  <c r="IT104" i="23"/>
  <c r="G307" i="23"/>
  <c r="E307" i="23"/>
  <c r="GO24" i="18" l="1"/>
  <c r="GP192" i="23"/>
  <c r="GO25" i="18" s="1"/>
  <c r="JC192" i="23"/>
  <c r="JB25" i="18" s="1"/>
  <c r="JB24" i="18"/>
  <c r="IB192" i="23"/>
  <c r="IA25" i="18" s="1"/>
  <c r="IA24" i="18"/>
  <c r="FW192" i="23"/>
  <c r="FV25" i="18" s="1"/>
  <c r="FV24" i="18"/>
  <c r="OF192" i="23"/>
  <c r="OE25" i="18" s="1"/>
  <c r="OE24" i="18"/>
  <c r="GA24" i="18"/>
  <c r="GB192" i="23"/>
  <c r="GA25" i="18" s="1"/>
  <c r="IL24" i="18"/>
  <c r="IM192" i="23"/>
  <c r="IL25" i="18" s="1"/>
  <c r="HF24" i="18"/>
  <c r="HG192" i="23"/>
  <c r="HF25" i="18" s="1"/>
  <c r="DL24" i="18"/>
  <c r="DM192" i="23"/>
  <c r="DL25" i="18" s="1"/>
  <c r="FZ24" i="18"/>
  <c r="GA192" i="23"/>
  <c r="FZ25" i="18" s="1"/>
  <c r="IY24" i="18"/>
  <c r="IZ192" i="23"/>
  <c r="IY25" i="18" s="1"/>
  <c r="GJ24" i="18"/>
  <c r="GK192" i="23"/>
  <c r="GJ25" i="18" s="1"/>
  <c r="OB192" i="23"/>
  <c r="OA25" i="18" s="1"/>
  <c r="OA24" i="18"/>
  <c r="FB192" i="23"/>
  <c r="FA25" i="18" s="1"/>
  <c r="FA24" i="18"/>
  <c r="NY192" i="23"/>
  <c r="NX25" i="18" s="1"/>
  <c r="NX24" i="18"/>
  <c r="BE192" i="23"/>
  <c r="BD25" i="18" s="1"/>
  <c r="BD24" i="18"/>
  <c r="NS24" i="18"/>
  <c r="NT192" i="23"/>
  <c r="NS25" i="18" s="1"/>
  <c r="IT192" i="23"/>
  <c r="IS25" i="18" s="1"/>
  <c r="IS24" i="18"/>
  <c r="FN24" i="18"/>
  <c r="FO192" i="23"/>
  <c r="FN25" i="18" s="1"/>
  <c r="IL192" i="23"/>
  <c r="IK25" i="18" s="1"/>
  <c r="IK24" i="18"/>
  <c r="LE24" i="18"/>
  <c r="LF192" i="23"/>
  <c r="LE25" i="18" s="1"/>
  <c r="MK24" i="18"/>
  <c r="ML192" i="23"/>
  <c r="MK25" i="18" s="1"/>
  <c r="IR192" i="23"/>
  <c r="IQ25" i="18" s="1"/>
  <c r="IQ24" i="18"/>
  <c r="CK24" i="18"/>
  <c r="CL192" i="23"/>
  <c r="CK25" i="18" s="1"/>
  <c r="KC24" i="18"/>
  <c r="KD192" i="23"/>
  <c r="KC25" i="18" s="1"/>
  <c r="NF24" i="18"/>
  <c r="NG192" i="23"/>
  <c r="NF25" i="18" s="1"/>
  <c r="JV192" i="23"/>
  <c r="JU25" i="18" s="1"/>
  <c r="JU24" i="18"/>
  <c r="LN24" i="18"/>
  <c r="LO192" i="23"/>
  <c r="LN25" i="18" s="1"/>
  <c r="KG192" i="23"/>
  <c r="KF25" i="18" s="1"/>
  <c r="KF24" i="18"/>
  <c r="MI24" i="18"/>
  <c r="MJ192" i="23"/>
  <c r="MI25" i="18" s="1"/>
  <c r="LM24" i="18"/>
  <c r="LN192" i="23"/>
  <c r="LM25" i="18" s="1"/>
  <c r="KQ24" i="18"/>
  <c r="KR192" i="23"/>
  <c r="KQ25" i="18" s="1"/>
  <c r="HA24" i="18"/>
  <c r="HB192" i="23"/>
  <c r="HA25" i="18" s="1"/>
  <c r="BP24" i="18"/>
  <c r="BQ192" i="23"/>
  <c r="BP25" i="18" s="1"/>
  <c r="FU192" i="23"/>
  <c r="FT25" i="18" s="1"/>
  <c r="FT24" i="18"/>
  <c r="CK192" i="23"/>
  <c r="CJ25" i="18" s="1"/>
  <c r="CJ24" i="18"/>
  <c r="NP192" i="23"/>
  <c r="NO25" i="18" s="1"/>
  <c r="NO24" i="18"/>
  <c r="DX24" i="18"/>
  <c r="DY192" i="23"/>
  <c r="DX25" i="18" s="1"/>
  <c r="CH24" i="18"/>
  <c r="CI192" i="23"/>
  <c r="CH25" i="18" s="1"/>
  <c r="GS192" i="23"/>
  <c r="GR25" i="18" s="1"/>
  <c r="GR24" i="18"/>
  <c r="CF192" i="23"/>
  <c r="CE25" i="18" s="1"/>
  <c r="CE24" i="18"/>
  <c r="CZ192" i="23"/>
  <c r="CY25" i="18" s="1"/>
  <c r="CY24" i="18"/>
  <c r="AS192" i="23"/>
  <c r="AR25" i="18" s="1"/>
  <c r="AR24" i="18"/>
  <c r="EI24" i="18"/>
  <c r="EJ192" i="23"/>
  <c r="EI25" i="18" s="1"/>
  <c r="LS192" i="23"/>
  <c r="LR25" i="18" s="1"/>
  <c r="LR24" i="18"/>
  <c r="EY24" i="18"/>
  <c r="EZ192" i="23"/>
  <c r="EY25" i="18" s="1"/>
  <c r="NH192" i="23"/>
  <c r="NG25" i="18" s="1"/>
  <c r="NG24" i="18"/>
  <c r="LW192" i="23"/>
  <c r="LV25" i="18" s="1"/>
  <c r="LV24" i="18"/>
  <c r="CM24" i="18"/>
  <c r="CN192" i="23"/>
  <c r="CM25" i="18" s="1"/>
  <c r="LT24" i="18"/>
  <c r="LU192" i="23"/>
  <c r="LT25" i="18" s="1"/>
  <c r="LI24" i="18"/>
  <c r="LJ192" i="23"/>
  <c r="LI25" i="18" s="1"/>
  <c r="JT24" i="18"/>
  <c r="JU192" i="23"/>
  <c r="JT25" i="18" s="1"/>
  <c r="JO192" i="23"/>
  <c r="JN25" i="18" s="1"/>
  <c r="JN24" i="18"/>
  <c r="ND192" i="23"/>
  <c r="NC25" i="18" s="1"/>
  <c r="NC24" i="18"/>
  <c r="LX192" i="23"/>
  <c r="LW25" i="18" s="1"/>
  <c r="LW24" i="18"/>
  <c r="EP192" i="23"/>
  <c r="EO25" i="18" s="1"/>
  <c r="EO24" i="18"/>
  <c r="EA24" i="18"/>
  <c r="EB192" i="23"/>
  <c r="EA25" i="18" s="1"/>
  <c r="DE192" i="23"/>
  <c r="DD25" i="18" s="1"/>
  <c r="DD24" i="18"/>
  <c r="EH24" i="18"/>
  <c r="EI192" i="23"/>
  <c r="EH25" i="18" s="1"/>
  <c r="KK192" i="23"/>
  <c r="KJ25" i="18" s="1"/>
  <c r="KJ24" i="18"/>
  <c r="JQ192" i="23"/>
  <c r="JP25" i="18" s="1"/>
  <c r="JP24" i="18"/>
  <c r="JH192" i="23"/>
  <c r="JG25" i="18" s="1"/>
  <c r="JG24" i="18"/>
  <c r="ND24" i="18"/>
  <c r="NE192" i="23"/>
  <c r="ND25" i="18" s="1"/>
  <c r="EN192" i="23"/>
  <c r="EM25" i="18" s="1"/>
  <c r="EM24" i="18"/>
  <c r="EE24" i="18"/>
  <c r="EF192" i="23"/>
  <c r="EE25" i="18" s="1"/>
  <c r="BA24" i="18"/>
  <c r="BB192" i="23"/>
  <c r="BA25" i="18" s="1"/>
  <c r="KE24" i="18"/>
  <c r="KF192" i="23"/>
  <c r="KE25" i="18" s="1"/>
  <c r="OI24" i="18"/>
  <c r="OJ192" i="23"/>
  <c r="OI25" i="18" s="1"/>
  <c r="KN24" i="18"/>
  <c r="KO192" i="23"/>
  <c r="KN25" i="18" s="1"/>
  <c r="CB192" i="23"/>
  <c r="CA25" i="18" s="1"/>
  <c r="CA24" i="18"/>
  <c r="NE24" i="18"/>
  <c r="NF192" i="23"/>
  <c r="NE25" i="18" s="1"/>
  <c r="BJ24" i="18"/>
  <c r="BK192" i="23"/>
  <c r="BJ25" i="18" s="1"/>
  <c r="MF24" i="18"/>
  <c r="MG192" i="23"/>
  <c r="MF25" i="18" s="1"/>
  <c r="CO24" i="18"/>
  <c r="CP192" i="23"/>
  <c r="CO25" i="18" s="1"/>
  <c r="GG192" i="23"/>
  <c r="GF25" i="18" s="1"/>
  <c r="GF24" i="18"/>
  <c r="KP192" i="23"/>
  <c r="KO25" i="18" s="1"/>
  <c r="KO24" i="18"/>
  <c r="MN24" i="18"/>
  <c r="MO192" i="23"/>
  <c r="MN25" i="18" s="1"/>
  <c r="IK192" i="23"/>
  <c r="IJ25" i="18" s="1"/>
  <c r="IJ24" i="18"/>
  <c r="FC192" i="23"/>
  <c r="FB25" i="18" s="1"/>
  <c r="FB24" i="18"/>
  <c r="FL24" i="18"/>
  <c r="FM192" i="23"/>
  <c r="FL25" i="18" s="1"/>
  <c r="BS192" i="23"/>
  <c r="BR25" i="18" s="1"/>
  <c r="BR24" i="18"/>
  <c r="NJ24" i="18"/>
  <c r="NK192" i="23"/>
  <c r="NJ25" i="18" s="1"/>
  <c r="NN24" i="18"/>
  <c r="NO192" i="23"/>
  <c r="NN25" i="18" s="1"/>
  <c r="HL24" i="18"/>
  <c r="HM192" i="23"/>
  <c r="HL25" i="18" s="1"/>
  <c r="KI192" i="23"/>
  <c r="KH25" i="18" s="1"/>
  <c r="KH24" i="18"/>
  <c r="LV192" i="23"/>
  <c r="LU25" i="18" s="1"/>
  <c r="LU24" i="18"/>
  <c r="GB24" i="18"/>
  <c r="GC192" i="23"/>
  <c r="GB25" i="18" s="1"/>
  <c r="AV24" i="18"/>
  <c r="AW192" i="23"/>
  <c r="AV25" i="18" s="1"/>
  <c r="ED24" i="18"/>
  <c r="EE192" i="23"/>
  <c r="ED25" i="18" s="1"/>
  <c r="MV192" i="23"/>
  <c r="MU25" i="18" s="1"/>
  <c r="MU24" i="18"/>
  <c r="BG24" i="18"/>
  <c r="BH192" i="23"/>
  <c r="BG25" i="18" s="1"/>
  <c r="MW192" i="23"/>
  <c r="MV25" i="18" s="1"/>
  <c r="MV24" i="18"/>
  <c r="KC192" i="23"/>
  <c r="KB25" i="18" s="1"/>
  <c r="KB24" i="18"/>
  <c r="CC24" i="18"/>
  <c r="CD192" i="23"/>
  <c r="CC25" i="18" s="1"/>
  <c r="GV24" i="18"/>
  <c r="GW192" i="23"/>
  <c r="GV25" i="18" s="1"/>
  <c r="NI24" i="18"/>
  <c r="NJ192" i="23"/>
  <c r="NI25" i="18" s="1"/>
  <c r="JM192" i="23"/>
  <c r="JL25" i="18" s="1"/>
  <c r="JL24" i="18"/>
  <c r="CY192" i="23"/>
  <c r="CX25" i="18" s="1"/>
  <c r="CX24" i="18"/>
  <c r="LC24" i="18"/>
  <c r="LD192" i="23"/>
  <c r="LC25" i="18" s="1"/>
  <c r="GV192" i="23"/>
  <c r="GU25" i="18" s="1"/>
  <c r="GU24" i="18"/>
  <c r="JF24" i="18"/>
  <c r="JG192" i="23"/>
  <c r="JF25" i="18" s="1"/>
  <c r="EX24" i="18"/>
  <c r="EY192" i="23"/>
  <c r="EX25" i="18" s="1"/>
  <c r="IQ192" i="23"/>
  <c r="IP25" i="18" s="1"/>
  <c r="IP24" i="18"/>
  <c r="JS24" i="18"/>
  <c r="JT192" i="23"/>
  <c r="JS25" i="18" s="1"/>
  <c r="HN24" i="18"/>
  <c r="HO192" i="23"/>
  <c r="HN25" i="18" s="1"/>
  <c r="EB24" i="18"/>
  <c r="EC192" i="23"/>
  <c r="EB25" i="18" s="1"/>
  <c r="BE24" i="18"/>
  <c r="BF192" i="23"/>
  <c r="BE25" i="18" s="1"/>
  <c r="AZ192" i="23"/>
  <c r="AY25" i="18" s="1"/>
  <c r="AY24" i="18"/>
  <c r="CX192" i="23"/>
  <c r="CW25" i="18" s="1"/>
  <c r="CW24" i="18"/>
  <c r="LE192" i="23"/>
  <c r="LD25" i="18" s="1"/>
  <c r="LD24" i="18"/>
  <c r="OC192" i="23"/>
  <c r="OB25" i="18" s="1"/>
  <c r="OB24" i="18"/>
  <c r="DB24" i="18"/>
  <c r="DC192" i="23"/>
  <c r="DB25" i="18" s="1"/>
  <c r="BI192" i="23"/>
  <c r="BH25" i="18" s="1"/>
  <c r="BH24" i="18"/>
  <c r="KW192" i="23"/>
  <c r="KV25" i="18" s="1"/>
  <c r="KV24" i="18"/>
  <c r="IN24" i="18"/>
  <c r="IO192" i="23"/>
  <c r="IN25" i="18" s="1"/>
  <c r="BX192" i="23"/>
  <c r="BW25" i="18" s="1"/>
  <c r="BW24" i="18"/>
  <c r="KR24" i="18"/>
  <c r="KS192" i="23"/>
  <c r="KR25" i="18" s="1"/>
  <c r="IH24" i="18"/>
  <c r="II192" i="23"/>
  <c r="IH25" i="18" s="1"/>
  <c r="JA24" i="18"/>
  <c r="JB192" i="23"/>
  <c r="JA25" i="18" s="1"/>
  <c r="IO24" i="18"/>
  <c r="IP192" i="23"/>
  <c r="IO25" i="18" s="1"/>
  <c r="GO192" i="23"/>
  <c r="GN25" i="18" s="1"/>
  <c r="GN24" i="18"/>
  <c r="MI192" i="23"/>
  <c r="MH25" i="18" s="1"/>
  <c r="MH24" i="18"/>
  <c r="MP192" i="23"/>
  <c r="MO25" i="18" s="1"/>
  <c r="MO24" i="18"/>
  <c r="NU192" i="23"/>
  <c r="NT25" i="18" s="1"/>
  <c r="NT24" i="18"/>
  <c r="IV192" i="23"/>
  <c r="IU25" i="18" s="1"/>
  <c r="IU24" i="18"/>
  <c r="JO24" i="18"/>
  <c r="JP192" i="23"/>
  <c r="JO25" i="18" s="1"/>
  <c r="IE192" i="23"/>
  <c r="ID25" i="18" s="1"/>
  <c r="ID24" i="18"/>
  <c r="CC192" i="23"/>
  <c r="CB25" i="18" s="1"/>
  <c r="CB24" i="18"/>
  <c r="MS192" i="23"/>
  <c r="MR25" i="18" s="1"/>
  <c r="MR24" i="18"/>
  <c r="MK192" i="23"/>
  <c r="MJ25" i="18" s="1"/>
  <c r="MJ24" i="18"/>
  <c r="HW24" i="18"/>
  <c r="HX192" i="23"/>
  <c r="HW25" i="18" s="1"/>
  <c r="FU24" i="18"/>
  <c r="FV192" i="23"/>
  <c r="FU25" i="18" s="1"/>
  <c r="CR24" i="18"/>
  <c r="CS192" i="23"/>
  <c r="CR25" i="18" s="1"/>
  <c r="AN192" i="23"/>
  <c r="AM25" i="18" s="1"/>
  <c r="AM24" i="18"/>
  <c r="KJ192" i="23"/>
  <c r="KI25" i="18" s="1"/>
  <c r="KI24" i="18"/>
  <c r="NQ192" i="23"/>
  <c r="NP25" i="18" s="1"/>
  <c r="NP24" i="18"/>
  <c r="NM192" i="23"/>
  <c r="NL25" i="18" s="1"/>
  <c r="NL24" i="18"/>
  <c r="ER192" i="23"/>
  <c r="EQ25" i="18" s="1"/>
  <c r="EQ24" i="18"/>
  <c r="LH24" i="18"/>
  <c r="LI192" i="23"/>
  <c r="LH25" i="18" s="1"/>
  <c r="NN192" i="23"/>
  <c r="NM25" i="18" s="1"/>
  <c r="NM24" i="18"/>
  <c r="BZ192" i="23"/>
  <c r="BY25" i="18" s="1"/>
  <c r="BY24" i="18"/>
  <c r="LR192" i="23"/>
  <c r="LQ25" i="18" s="1"/>
  <c r="LQ24" i="18"/>
  <c r="NZ192" i="23"/>
  <c r="NY25" i="18" s="1"/>
  <c r="NY24" i="18"/>
  <c r="LB24" i="18"/>
  <c r="LC192" i="23"/>
  <c r="LB25" i="18" s="1"/>
  <c r="JW24" i="18"/>
  <c r="JX192" i="23"/>
  <c r="JW25" i="18" s="1"/>
  <c r="NK24" i="18"/>
  <c r="NL192" i="23"/>
  <c r="NK25" i="18" s="1"/>
  <c r="CI24" i="18"/>
  <c r="CJ192" i="23"/>
  <c r="CI25" i="18" s="1"/>
  <c r="EC24" i="18"/>
  <c r="ED192" i="23"/>
  <c r="EC25" i="18" s="1"/>
  <c r="DQ24" i="18"/>
  <c r="DR192" i="23"/>
  <c r="DQ25" i="18" s="1"/>
  <c r="GT24" i="18"/>
  <c r="GU192" i="23"/>
  <c r="GT25" i="18" s="1"/>
  <c r="EZ24" i="18"/>
  <c r="FA192" i="23"/>
  <c r="EZ25" i="18" s="1"/>
  <c r="CU192" i="23"/>
  <c r="CT25" i="18" s="1"/>
  <c r="CT24" i="18"/>
  <c r="DS24" i="18"/>
  <c r="DT192" i="23"/>
  <c r="DS25" i="18" s="1"/>
  <c r="BR192" i="23"/>
  <c r="BQ25" i="18" s="1"/>
  <c r="BQ24" i="18"/>
  <c r="CE192" i="23"/>
  <c r="CD25" i="18" s="1"/>
  <c r="CD24" i="18"/>
  <c r="MD24" i="18"/>
  <c r="ME192" i="23"/>
  <c r="MD25" i="18" s="1"/>
  <c r="HK192" i="23"/>
  <c r="HJ25" i="18" s="1"/>
  <c r="HJ24" i="18"/>
  <c r="GP24" i="18"/>
  <c r="GQ192" i="23"/>
  <c r="GP25" i="18" s="1"/>
  <c r="OH24" i="18"/>
  <c r="OI192" i="23"/>
  <c r="OH25" i="18" s="1"/>
  <c r="DX192" i="23"/>
  <c r="DW25" i="18" s="1"/>
  <c r="DW24" i="18"/>
  <c r="FM24" i="18"/>
  <c r="FN192" i="23"/>
  <c r="FM25" i="18" s="1"/>
  <c r="BW192" i="23"/>
  <c r="BV25" i="18" s="1"/>
  <c r="BV24" i="18"/>
  <c r="LP192" i="23"/>
  <c r="LO25" i="18" s="1"/>
  <c r="LO24" i="18"/>
  <c r="FT192" i="23"/>
  <c r="FS25" i="18" s="1"/>
  <c r="FS24" i="18"/>
  <c r="HD24" i="18"/>
  <c r="HE192" i="23"/>
  <c r="HD25" i="18" s="1"/>
  <c r="ML24" i="18"/>
  <c r="MM192" i="23"/>
  <c r="ML25" i="18" s="1"/>
  <c r="LP24" i="18"/>
  <c r="LQ192" i="23"/>
  <c r="LP25" i="18" s="1"/>
  <c r="EX192" i="23"/>
  <c r="EW25" i="18" s="1"/>
  <c r="EW24" i="18"/>
  <c r="GI24" i="18"/>
  <c r="GJ192" i="23"/>
  <c r="GI25" i="18" s="1"/>
  <c r="MM24" i="18"/>
  <c r="MN192" i="23"/>
  <c r="MM25" i="18" s="1"/>
  <c r="LA24" i="18"/>
  <c r="LB192" i="23"/>
  <c r="LA25" i="18" s="1"/>
  <c r="FW24" i="18"/>
  <c r="FX192" i="23"/>
  <c r="FW25" i="18" s="1"/>
  <c r="JK24" i="18"/>
  <c r="JL192" i="23"/>
  <c r="JK25" i="18" s="1"/>
  <c r="MX192" i="23"/>
  <c r="MW25" i="18" s="1"/>
  <c r="MW24" i="18"/>
  <c r="JR192" i="23"/>
  <c r="JQ25" i="18" s="1"/>
  <c r="JQ24" i="18"/>
  <c r="HE24" i="18"/>
  <c r="HF192" i="23"/>
  <c r="HE25" i="18" s="1"/>
  <c r="DZ24" i="18"/>
  <c r="EA192" i="23"/>
  <c r="DZ25" i="18" s="1"/>
  <c r="IJ192" i="23"/>
  <c r="II25" i="18" s="1"/>
  <c r="II24" i="18"/>
  <c r="KA192" i="23"/>
  <c r="JZ25" i="18" s="1"/>
  <c r="JZ24" i="18"/>
  <c r="NH24" i="18"/>
  <c r="NI192" i="23"/>
  <c r="NH25" i="18" s="1"/>
  <c r="LZ24" i="18"/>
  <c r="MA192" i="23"/>
  <c r="LZ25" i="18" s="1"/>
  <c r="FP24" i="18"/>
  <c r="FQ192" i="23"/>
  <c r="FP25" i="18" s="1"/>
  <c r="FO24" i="18"/>
  <c r="FP192" i="23"/>
  <c r="FO25" i="18" s="1"/>
  <c r="FJ24" i="18"/>
  <c r="FK192" i="23"/>
  <c r="FJ25" i="18" s="1"/>
  <c r="FG192" i="23"/>
  <c r="FF25" i="18" s="1"/>
  <c r="FF24" i="18"/>
  <c r="BV192" i="23"/>
  <c r="BU25" i="18" s="1"/>
  <c r="BU24" i="18"/>
  <c r="KK24" i="18"/>
  <c r="KL192" i="23"/>
  <c r="KK25" i="18" s="1"/>
  <c r="DZ192" i="23"/>
  <c r="DY25" i="18" s="1"/>
  <c r="DY24" i="18"/>
  <c r="OD24" i="18"/>
  <c r="OE192" i="23"/>
  <c r="OD25" i="18" s="1"/>
  <c r="HR24" i="18"/>
  <c r="HS192" i="23"/>
  <c r="HR25" i="18" s="1"/>
  <c r="EU24" i="18"/>
  <c r="EV192" i="23"/>
  <c r="EU25" i="18" s="1"/>
  <c r="LG192" i="23"/>
  <c r="LF25" i="18" s="1"/>
  <c r="LF24" i="18"/>
  <c r="IF24" i="18"/>
  <c r="IG192" i="23"/>
  <c r="IF25" i="18" s="1"/>
  <c r="KM24" i="18"/>
  <c r="KN192" i="23"/>
  <c r="KM25" i="18" s="1"/>
  <c r="BL24" i="18"/>
  <c r="BM192" i="23"/>
  <c r="BL25" i="18" s="1"/>
  <c r="MZ24" i="18"/>
  <c r="NA192" i="23"/>
  <c r="MZ25" i="18" s="1"/>
  <c r="ET192" i="23"/>
  <c r="ES25" i="18" s="1"/>
  <c r="ES24" i="18"/>
  <c r="AU24" i="18"/>
  <c r="AV192" i="23"/>
  <c r="AU25" i="18" s="1"/>
  <c r="DG192" i="23"/>
  <c r="DF25" i="18" s="1"/>
  <c r="DF24" i="18"/>
  <c r="GR192" i="23"/>
  <c r="GQ25" i="18" s="1"/>
  <c r="GQ24" i="18"/>
  <c r="LJ24" i="18"/>
  <c r="LK192" i="23"/>
  <c r="LJ25" i="18" s="1"/>
  <c r="LS24" i="18"/>
  <c r="LT192" i="23"/>
  <c r="LS25" i="18" s="1"/>
  <c r="AN24" i="18"/>
  <c r="AO192" i="23"/>
  <c r="AN25" i="18" s="1"/>
  <c r="KZ24" i="18"/>
  <c r="LA192" i="23"/>
  <c r="KZ25" i="18" s="1"/>
  <c r="KV192" i="23"/>
  <c r="KU25" i="18" s="1"/>
  <c r="KU24" i="18"/>
  <c r="AT24" i="18"/>
  <c r="AU192" i="23"/>
  <c r="AT25" i="18" s="1"/>
  <c r="GZ24" i="18"/>
  <c r="HA192" i="23"/>
  <c r="GZ25" i="18" s="1"/>
  <c r="DI192" i="23"/>
  <c r="DH25" i="18" s="1"/>
  <c r="DH24" i="18"/>
  <c r="FZ192" i="23"/>
  <c r="FY25" i="18" s="1"/>
  <c r="FY24" i="18"/>
  <c r="LY24" i="18"/>
  <c r="LZ192" i="23"/>
  <c r="LY25" i="18" s="1"/>
  <c r="FE24" i="18"/>
  <c r="FF192" i="23"/>
  <c r="FE25" i="18" s="1"/>
  <c r="CG192" i="23"/>
  <c r="CF25" i="18" s="1"/>
  <c r="CF24" i="18"/>
  <c r="IC24" i="18"/>
  <c r="ID192" i="23"/>
  <c r="IC25" i="18" s="1"/>
  <c r="BB24" i="18"/>
  <c r="BC192" i="23"/>
  <c r="BB25" i="18" s="1"/>
  <c r="GY24" i="18"/>
  <c r="GZ192" i="23"/>
  <c r="GY25" i="18" s="1"/>
  <c r="GL192" i="23"/>
  <c r="GK25" i="18" s="1"/>
  <c r="GK24" i="18"/>
  <c r="KP24" i="18"/>
  <c r="KQ192" i="23"/>
  <c r="KP25" i="18" s="1"/>
  <c r="NW24" i="18"/>
  <c r="NX192" i="23"/>
  <c r="NW25" i="18" s="1"/>
  <c r="EG192" i="23"/>
  <c r="EF25" i="18" s="1"/>
  <c r="EF24" i="18"/>
  <c r="CG24" i="18"/>
  <c r="CH192" i="23"/>
  <c r="CG25" i="18" s="1"/>
  <c r="BZ24" i="18"/>
  <c r="CA192" i="23"/>
  <c r="BZ25" i="18" s="1"/>
  <c r="DN192" i="23"/>
  <c r="DM25" i="18" s="1"/>
  <c r="DM24" i="18"/>
  <c r="DF192" i="23"/>
  <c r="DE25" i="18" s="1"/>
  <c r="DE24" i="18"/>
  <c r="ER24" i="18"/>
  <c r="ES192" i="23"/>
  <c r="ER25" i="18" s="1"/>
  <c r="MD192" i="23"/>
  <c r="MC25" i="18" s="1"/>
  <c r="MC24" i="18"/>
  <c r="HT24" i="18"/>
  <c r="HU192" i="23"/>
  <c r="HT25" i="18" s="1"/>
  <c r="GG24" i="18"/>
  <c r="GH192" i="23"/>
  <c r="GG25" i="18" s="1"/>
  <c r="IW24" i="18"/>
  <c r="IX192" i="23"/>
  <c r="IW25" i="18" s="1"/>
  <c r="DG24" i="18"/>
  <c r="DH192" i="23"/>
  <c r="DG25" i="18" s="1"/>
  <c r="GC24" i="18"/>
  <c r="GD192" i="23"/>
  <c r="GC25" i="18" s="1"/>
  <c r="OL24" i="18"/>
  <c r="OM192" i="23"/>
  <c r="OL25" i="18" s="1"/>
  <c r="HJ192" i="23"/>
  <c r="HI25" i="18" s="1"/>
  <c r="HI24" i="18"/>
  <c r="IY192" i="23"/>
  <c r="IX25" i="18" s="1"/>
  <c r="IX24" i="18"/>
  <c r="JE192" i="23"/>
  <c r="JD25" i="18" s="1"/>
  <c r="JD24" i="18"/>
  <c r="GM24" i="18"/>
  <c r="GN192" i="23"/>
  <c r="GM25" i="18" s="1"/>
  <c r="EJ24" i="18"/>
  <c r="EK192" i="23"/>
  <c r="EJ25" i="18" s="1"/>
  <c r="CP24" i="18"/>
  <c r="CQ192" i="23"/>
  <c r="CP25" i="18" s="1"/>
  <c r="AQ24" i="18"/>
  <c r="AR192" i="23"/>
  <c r="AQ25" i="18" s="1"/>
  <c r="JC24" i="18"/>
  <c r="JD192" i="23"/>
  <c r="JC25" i="18" s="1"/>
  <c r="DP192" i="23"/>
  <c r="DO25" i="18" s="1"/>
  <c r="DO24" i="18"/>
  <c r="JH24" i="18"/>
  <c r="JI192" i="23"/>
  <c r="JH25" i="18" s="1"/>
  <c r="BY192" i="23"/>
  <c r="BX25" i="18" s="1"/>
  <c r="BX24" i="18"/>
  <c r="HY192" i="23"/>
  <c r="HX25" i="18" s="1"/>
  <c r="HX24" i="18"/>
  <c r="OC24" i="18"/>
  <c r="OD192" i="23"/>
  <c r="OC25" i="18" s="1"/>
  <c r="GS24" i="18"/>
  <c r="GT192" i="23"/>
  <c r="GS25" i="18" s="1"/>
  <c r="IM24" i="18"/>
  <c r="IN192" i="23"/>
  <c r="IM25" i="18" s="1"/>
  <c r="JJ192" i="23"/>
  <c r="JI25" i="18" s="1"/>
  <c r="JI24" i="18"/>
  <c r="FL192" i="23"/>
  <c r="FK25" i="18" s="1"/>
  <c r="FK24" i="18"/>
  <c r="KW24" i="18"/>
  <c r="KX192" i="23"/>
  <c r="KW25" i="18" s="1"/>
  <c r="KT24" i="18"/>
  <c r="KU192" i="23"/>
  <c r="KT25" i="18" s="1"/>
  <c r="EV24" i="18"/>
  <c r="EW192" i="23"/>
  <c r="EV25" i="18" s="1"/>
  <c r="GF192" i="23"/>
  <c r="GE25" i="18" s="1"/>
  <c r="GE24" i="18"/>
  <c r="BL192" i="23"/>
  <c r="BK25" i="18" s="1"/>
  <c r="BK24" i="18"/>
  <c r="HL192" i="23"/>
  <c r="HK25" i="18" s="1"/>
  <c r="HK24" i="18"/>
  <c r="KX24" i="18"/>
  <c r="KY192" i="23"/>
  <c r="KX25" i="18" s="1"/>
  <c r="MB24" i="18"/>
  <c r="MC192" i="23"/>
  <c r="MB25" i="18" s="1"/>
  <c r="FG24" i="18"/>
  <c r="FH192" i="23"/>
  <c r="FG25" i="18" s="1"/>
  <c r="DA24" i="18"/>
  <c r="DB192" i="23"/>
  <c r="DA25" i="18" s="1"/>
  <c r="DK192" i="23"/>
  <c r="DJ25" i="18" s="1"/>
  <c r="DJ24" i="18"/>
  <c r="HP192" i="23"/>
  <c r="HO25" i="18" s="1"/>
  <c r="HO24" i="18"/>
  <c r="HI192" i="23"/>
  <c r="HH25" i="18" s="1"/>
  <c r="HH24" i="18"/>
  <c r="CM192" i="23"/>
  <c r="CL25" i="18" s="1"/>
  <c r="CL24" i="18"/>
  <c r="IA192" i="23"/>
  <c r="HZ25" i="18" s="1"/>
  <c r="HZ24" i="18"/>
  <c r="NR192" i="23"/>
  <c r="NQ25" i="18" s="1"/>
  <c r="NQ24" i="18"/>
  <c r="DT24" i="18"/>
  <c r="DU192" i="23"/>
  <c r="DT25" i="18" s="1"/>
  <c r="CT192" i="23"/>
  <c r="CS25" i="18" s="1"/>
  <c r="CS24" i="18"/>
  <c r="HY24" i="18"/>
  <c r="HZ192" i="23"/>
  <c r="HY25" i="18" s="1"/>
  <c r="EL192" i="23"/>
  <c r="EK25" i="18" s="1"/>
  <c r="EK24" i="18"/>
  <c r="MQ24" i="18"/>
  <c r="MR192" i="23"/>
  <c r="MQ25" i="18" s="1"/>
  <c r="DW192" i="23"/>
  <c r="DV25" i="18" s="1"/>
  <c r="DV24" i="18"/>
  <c r="MX24" i="18"/>
  <c r="MY192" i="23"/>
  <c r="MX25" i="18" s="1"/>
  <c r="GI192" i="23"/>
  <c r="GH25" i="18" s="1"/>
  <c r="GH24" i="18"/>
  <c r="BT24" i="18"/>
  <c r="BU192" i="23"/>
  <c r="BT25" i="18" s="1"/>
  <c r="KT192" i="23"/>
  <c r="KS25" i="18" s="1"/>
  <c r="KS24" i="18"/>
  <c r="CO192" i="23"/>
  <c r="CN25" i="18" s="1"/>
  <c r="CN24" i="18"/>
  <c r="JA192" i="23"/>
  <c r="IZ25" i="18" s="1"/>
  <c r="IZ24" i="18"/>
  <c r="EP24" i="18"/>
  <c r="EQ192" i="23"/>
  <c r="EP25" i="18" s="1"/>
  <c r="FD192" i="23"/>
  <c r="FC25" i="18" s="1"/>
  <c r="FC24" i="18"/>
  <c r="AL192" i="23"/>
  <c r="AK25" i="18" s="1"/>
  <c r="AK24" i="18"/>
  <c r="HQ192" i="23"/>
  <c r="HP25" i="18" s="1"/>
  <c r="HP24" i="18"/>
  <c r="LK24" i="18"/>
  <c r="LL192" i="23"/>
  <c r="LK25" i="18" s="1"/>
  <c r="DV192" i="23"/>
  <c r="DU25" i="18" s="1"/>
  <c r="DU24" i="18"/>
  <c r="OG24" i="18"/>
  <c r="OH192" i="23"/>
  <c r="OG25" i="18" s="1"/>
  <c r="AS24" i="18"/>
  <c r="AT192" i="23"/>
  <c r="AS25" i="18" s="1"/>
  <c r="IW192" i="23"/>
  <c r="IV25" i="18" s="1"/>
  <c r="IV24" i="18"/>
  <c r="DI24" i="18"/>
  <c r="DJ192" i="23"/>
  <c r="DI25" i="18" s="1"/>
  <c r="AY192" i="23"/>
  <c r="AX25" i="18" s="1"/>
  <c r="AX24" i="18"/>
  <c r="DP24" i="18"/>
  <c r="DQ192" i="23"/>
  <c r="DP25" i="18" s="1"/>
  <c r="BT192" i="23"/>
  <c r="BS25" i="18" s="1"/>
  <c r="BS24" i="18"/>
  <c r="MU192" i="23"/>
  <c r="MT25" i="18" s="1"/>
  <c r="MT24" i="18"/>
  <c r="BP192" i="23"/>
  <c r="BO25" i="18" s="1"/>
  <c r="BO24" i="18"/>
  <c r="CQ24" i="18"/>
  <c r="CR192" i="23"/>
  <c r="CQ25" i="18" s="1"/>
  <c r="HV192" i="23"/>
  <c r="HU25" i="18" s="1"/>
  <c r="HU24" i="18"/>
  <c r="FX24" i="18"/>
  <c r="FY192" i="23"/>
  <c r="FX25" i="18" s="1"/>
  <c r="HC192" i="23"/>
  <c r="HB25" i="18" s="1"/>
  <c r="HB24" i="18"/>
  <c r="NC192" i="23"/>
  <c r="NB25" i="18" s="1"/>
  <c r="NB24" i="18"/>
  <c r="OF24" i="18"/>
  <c r="OG192" i="23"/>
  <c r="OF25" i="18" s="1"/>
  <c r="AP24" i="18"/>
  <c r="AQ192" i="23"/>
  <c r="AP25" i="18" s="1"/>
  <c r="D274" i="23"/>
  <c r="C49" i="17"/>
  <c r="FJ192" i="23"/>
  <c r="FI25" i="18" s="1"/>
  <c r="FI24" i="18"/>
  <c r="OK192" i="23"/>
  <c r="OJ25" i="18" s="1"/>
  <c r="OJ24" i="18"/>
  <c r="IH192" i="23"/>
  <c r="IG25" i="18" s="1"/>
  <c r="IG24" i="18"/>
  <c r="FI192" i="23"/>
  <c r="FH25" i="18" s="1"/>
  <c r="FH24" i="18"/>
  <c r="DR24" i="18"/>
  <c r="DS192" i="23"/>
  <c r="DR25" i="18" s="1"/>
  <c r="FR192" i="23"/>
  <c r="FQ25" i="18" s="1"/>
  <c r="FQ24" i="18"/>
  <c r="BA192" i="23"/>
  <c r="AZ25" i="18" s="1"/>
  <c r="AZ24" i="18"/>
  <c r="MT192" i="23"/>
  <c r="MS25" i="18" s="1"/>
  <c r="MS24" i="18"/>
  <c r="AM192" i="23"/>
  <c r="AL25" i="18" s="1"/>
  <c r="AL24" i="18"/>
  <c r="CV192" i="23"/>
  <c r="CU25" i="18" s="1"/>
  <c r="CU24" i="18"/>
  <c r="DL192" i="23"/>
  <c r="DK25" i="18" s="1"/>
  <c r="DK24" i="18"/>
  <c r="JZ192" i="23"/>
  <c r="JY25" i="18" s="1"/>
  <c r="JY24" i="18"/>
  <c r="DC24" i="18"/>
  <c r="DD192" i="23"/>
  <c r="DC25" i="18" s="1"/>
  <c r="IE24" i="18"/>
  <c r="IF192" i="23"/>
  <c r="IE25" i="18" s="1"/>
  <c r="JN192" i="23"/>
  <c r="JM25" i="18" s="1"/>
  <c r="JM24" i="18"/>
  <c r="HS24" i="18"/>
  <c r="HT192" i="23"/>
  <c r="HS25" i="18" s="1"/>
  <c r="HR192" i="23"/>
  <c r="HQ25" i="18" s="1"/>
  <c r="HQ24" i="18"/>
  <c r="KE192" i="23"/>
  <c r="KD25" i="18" s="1"/>
  <c r="KD24" i="18"/>
  <c r="AO24" i="18"/>
  <c r="AP192" i="23"/>
  <c r="AO25" i="18" s="1"/>
  <c r="HN192" i="23"/>
  <c r="HM25" i="18" s="1"/>
  <c r="HM24" i="18"/>
  <c r="EU192" i="23"/>
  <c r="ET25" i="18" s="1"/>
  <c r="ET24" i="18"/>
  <c r="GE192" i="23"/>
  <c r="GD25" i="18" s="1"/>
  <c r="GD24" i="18"/>
  <c r="BC24" i="18"/>
  <c r="BD192" i="23"/>
  <c r="BC25" i="18" s="1"/>
  <c r="AW24" i="18"/>
  <c r="AX192" i="23"/>
  <c r="AW25" i="18" s="1"/>
  <c r="GM192" i="23"/>
  <c r="GL25" i="18" s="1"/>
  <c r="GL24" i="18"/>
  <c r="CV24" i="18"/>
  <c r="CW192" i="23"/>
  <c r="CV25" i="18" s="1"/>
  <c r="IU192" i="23"/>
  <c r="IT25" i="18" s="1"/>
  <c r="IT24" i="18"/>
  <c r="KA24" i="18"/>
  <c r="KB192" i="23"/>
  <c r="KA25" i="18" s="1"/>
  <c r="HG24" i="18"/>
  <c r="HH192" i="23"/>
  <c r="HG25" i="18" s="1"/>
  <c r="GY192" i="23"/>
  <c r="GX25" i="18" s="1"/>
  <c r="GX24" i="18"/>
  <c r="BO192" i="23"/>
  <c r="BN25" i="18" s="1"/>
  <c r="BN24" i="18"/>
  <c r="DN24" i="18"/>
  <c r="DO192" i="23"/>
  <c r="DN25" i="18" s="1"/>
  <c r="LL24" i="18"/>
  <c r="LM192" i="23"/>
  <c r="LL25" i="18" s="1"/>
  <c r="MY24" i="18"/>
  <c r="MZ192" i="23"/>
  <c r="MY25" i="18" s="1"/>
  <c r="LY192" i="23"/>
  <c r="LX25" i="18" s="1"/>
  <c r="LX24" i="18"/>
  <c r="BN192" i="23"/>
  <c r="BM25" i="18" s="1"/>
  <c r="BM24" i="18"/>
  <c r="JS192" i="23"/>
  <c r="JR25" i="18" s="1"/>
  <c r="JR24" i="18"/>
  <c r="IB24" i="18"/>
  <c r="IC192" i="23"/>
  <c r="IB25" i="18" s="1"/>
  <c r="EO192" i="23"/>
  <c r="EN25" i="18" s="1"/>
  <c r="EN24" i="18"/>
  <c r="MA24" i="18"/>
  <c r="MB192" i="23"/>
  <c r="MA25" i="18" s="1"/>
  <c r="BF24" i="18"/>
  <c r="BG192" i="23"/>
  <c r="BF25" i="18" s="1"/>
  <c r="DA192" i="23"/>
  <c r="CZ25" i="18" s="1"/>
  <c r="CZ24" i="18"/>
  <c r="LH192" i="23"/>
  <c r="LG25" i="18" s="1"/>
  <c r="LG24" i="18"/>
  <c r="JY192" i="23"/>
  <c r="JX25" i="18" s="1"/>
  <c r="JX24" i="18"/>
  <c r="IS192" i="23"/>
  <c r="IR25" i="18" s="1"/>
  <c r="IR24" i="18"/>
  <c r="HC24" i="18"/>
  <c r="HD192" i="23"/>
  <c r="HC25" i="18" s="1"/>
  <c r="OK24" i="18"/>
  <c r="OL192" i="23"/>
  <c r="OK25" i="18" s="1"/>
  <c r="JJ24" i="18"/>
  <c r="JK192" i="23"/>
  <c r="JJ25" i="18" s="1"/>
  <c r="NW192" i="23"/>
  <c r="NV25" i="18" s="1"/>
  <c r="NV24" i="18"/>
  <c r="HV24" i="18"/>
  <c r="HW192" i="23"/>
  <c r="HV25" i="18" s="1"/>
  <c r="EL24" i="18"/>
  <c r="EM192" i="23"/>
  <c r="EL25" i="18" s="1"/>
  <c r="MH192" i="23"/>
  <c r="MG25" i="18" s="1"/>
  <c r="MG24" i="18"/>
  <c r="BJ192" i="23"/>
  <c r="BI25" i="18" s="1"/>
  <c r="BI24" i="18"/>
  <c r="KY24" i="18"/>
  <c r="KZ192" i="23"/>
  <c r="KY25" i="18" s="1"/>
  <c r="NS192" i="23"/>
  <c r="NR25" i="18" s="1"/>
  <c r="NR24" i="18"/>
  <c r="NU24" i="18"/>
  <c r="NV192" i="23"/>
  <c r="NU25" i="18" s="1"/>
  <c r="NB192" i="23"/>
  <c r="NA25" i="18" s="1"/>
  <c r="NA24" i="18"/>
  <c r="EG24" i="18"/>
  <c r="EH192" i="23"/>
  <c r="EG25" i="18" s="1"/>
  <c r="OA192" i="23"/>
  <c r="NZ25" i="18" s="1"/>
  <c r="NZ24" i="18"/>
  <c r="KH192" i="23"/>
  <c r="KG25" i="18" s="1"/>
  <c r="KG24" i="18"/>
  <c r="JF192" i="23"/>
  <c r="JE25" i="18" s="1"/>
  <c r="JE24" i="18"/>
  <c r="KL24" i="18"/>
  <c r="KM192" i="23"/>
  <c r="KL25" i="18" s="1"/>
  <c r="MP24" i="18"/>
  <c r="MQ192" i="23"/>
  <c r="MP25" i="18" s="1"/>
  <c r="ME24" i="18"/>
  <c r="MF192" i="23"/>
  <c r="ME25" i="18" s="1"/>
  <c r="JW192" i="23"/>
  <c r="JV25" i="18" s="1"/>
  <c r="JV24" i="18"/>
  <c r="H307" i="23"/>
  <c r="C40" i="17" l="1"/>
  <c r="D275" i="23"/>
  <c r="D269" i="23" s="1"/>
  <c r="E52" i="23" l="1"/>
  <c r="E75" i="23" s="1"/>
  <c r="E144" i="23" s="1"/>
  <c r="E168" i="23" s="1"/>
  <c r="GX189" i="23" l="1"/>
  <c r="GW23" i="18"/>
  <c r="GX190" i="23"/>
  <c r="AK190" i="23"/>
  <c r="AJ23" i="18"/>
  <c r="AK189" i="23"/>
  <c r="FS189" i="23"/>
  <c r="FR23" i="18"/>
  <c r="FS190" i="23"/>
  <c r="FE190" i="23"/>
  <c r="FD23" i="18"/>
  <c r="FE189" i="23"/>
  <c r="FR24" i="18" l="1"/>
  <c r="FS192" i="23"/>
  <c r="FR25" i="18" s="1"/>
  <c r="FD24" i="18"/>
  <c r="FE192" i="23"/>
  <c r="FD25" i="18" s="1"/>
  <c r="AJ24" i="18"/>
  <c r="AK192" i="23"/>
  <c r="AJ25" i="18" s="1"/>
  <c r="GX192" i="23"/>
  <c r="GW25" i="18" s="1"/>
  <c r="GW24" i="18"/>
  <c r="KT217" i="23" l="1"/>
  <c r="MR33" i="23"/>
  <c r="KM46" i="23"/>
  <c r="NH35" i="23"/>
  <c r="GU44" i="23"/>
  <c r="HL31" i="23"/>
  <c r="NU34" i="23"/>
  <c r="HM39" i="23"/>
  <c r="FN45" i="23"/>
  <c r="LA40" i="23"/>
  <c r="JD34" i="23"/>
  <c r="LL26" i="23"/>
  <c r="KX34" i="23"/>
  <c r="IB34" i="23"/>
  <c r="FU35" i="23"/>
  <c r="LH44" i="23"/>
  <c r="DN199" i="23"/>
  <c r="HY25" i="23"/>
  <c r="BE198" i="23"/>
  <c r="ES39" i="23"/>
  <c r="DJ37" i="23"/>
  <c r="P29" i="23"/>
  <c r="HE44" i="23"/>
  <c r="FR41" i="23"/>
  <c r="AV33" i="23"/>
  <c r="CR36" i="23"/>
  <c r="CR34" i="23"/>
  <c r="KM34" i="23"/>
  <c r="EX39" i="23"/>
  <c r="K199" i="23"/>
  <c r="GA36" i="23"/>
  <c r="HO41" i="23"/>
  <c r="IH40" i="23"/>
  <c r="LY46" i="23"/>
  <c r="NN199" i="23"/>
  <c r="OF224" i="23"/>
  <c r="IP34" i="23"/>
  <c r="DA26" i="23"/>
  <c r="JE27" i="23"/>
  <c r="DH36" i="23"/>
  <c r="J33" i="23"/>
  <c r="IF9" i="23"/>
  <c r="DP40" i="23"/>
  <c r="GX36" i="23"/>
  <c r="IA46" i="23"/>
  <c r="IB37" i="23"/>
  <c r="CL29" i="23"/>
  <c r="S9" i="23"/>
  <c r="BQ29" i="23"/>
  <c r="LB46" i="23"/>
  <c r="EY40" i="23"/>
  <c r="JM40" i="23"/>
  <c r="BK199" i="23"/>
  <c r="HC34" i="23"/>
  <c r="AF27" i="23"/>
  <c r="EV9" i="23"/>
  <c r="EO9" i="23"/>
  <c r="NC41" i="23"/>
  <c r="IT41" i="23"/>
  <c r="AZ31" i="23"/>
  <c r="KA46" i="23"/>
  <c r="GK217" i="23"/>
  <c r="P35" i="23"/>
  <c r="IL9" i="23"/>
  <c r="HT29" i="23"/>
  <c r="BL217" i="23"/>
  <c r="FH35" i="23"/>
  <c r="LX32" i="23"/>
  <c r="EU30" i="23"/>
  <c r="NW43" i="23"/>
  <c r="LF34" i="23"/>
  <c r="CO198" i="23"/>
  <c r="O38" i="23"/>
  <c r="CO31" i="23"/>
  <c r="GS31" i="23"/>
  <c r="LF38" i="23"/>
  <c r="S46" i="23"/>
  <c r="LB29" i="23"/>
  <c r="FU29" i="23"/>
  <c r="OJ46" i="23"/>
  <c r="OG9" i="23"/>
  <c r="Y35" i="23"/>
  <c r="FT41" i="23"/>
  <c r="OM39" i="23"/>
  <c r="IP41" i="23"/>
  <c r="DN34" i="23"/>
  <c r="ES40" i="23"/>
  <c r="LM36" i="23"/>
  <c r="JK34" i="23"/>
  <c r="NY31" i="23"/>
  <c r="NG28" i="23"/>
  <c r="LY41" i="23"/>
  <c r="CF33" i="23"/>
  <c r="JJ25" i="23"/>
  <c r="AQ36" i="23"/>
  <c r="MF30" i="23"/>
  <c r="IE30" i="23"/>
  <c r="MD37" i="23"/>
  <c r="HE29" i="23"/>
  <c r="GX29" i="23"/>
  <c r="HY45" i="23"/>
  <c r="DL9" i="23"/>
  <c r="CK9" i="23"/>
  <c r="KP28" i="23"/>
  <c r="GP217" i="23"/>
  <c r="IB28" i="23"/>
  <c r="M30" i="23"/>
  <c r="NL43" i="23"/>
  <c r="IW198" i="23"/>
  <c r="LT35" i="23"/>
  <c r="FS44" i="23"/>
  <c r="GW27" i="23"/>
  <c r="CC28" i="23"/>
  <c r="GH217" i="23"/>
  <c r="FK34" i="23"/>
  <c r="AY199" i="23"/>
  <c r="HY31" i="23"/>
  <c r="AA28" i="23"/>
  <c r="IF30" i="23"/>
  <c r="OL34" i="23"/>
  <c r="T37" i="23"/>
  <c r="AN34" i="23"/>
  <c r="NN37" i="23"/>
  <c r="KT39" i="23"/>
  <c r="CP39" i="23"/>
  <c r="JS43" i="23"/>
  <c r="IS217" i="23"/>
  <c r="HQ35" i="23"/>
  <c r="FK36" i="23"/>
  <c r="NX198" i="23"/>
  <c r="CQ38" i="23"/>
  <c r="DG32" i="23"/>
  <c r="JG198" i="23"/>
  <c r="NW27" i="23"/>
  <c r="IJ9" i="23"/>
  <c r="MH29" i="23"/>
  <c r="JZ29" i="23"/>
  <c r="CP45" i="23"/>
  <c r="EJ43" i="23"/>
  <c r="FM38" i="23"/>
  <c r="HV25" i="23"/>
  <c r="AD46" i="23"/>
  <c r="CB9" i="23"/>
  <c r="HO35" i="23"/>
  <c r="HW33" i="23"/>
  <c r="BV9" i="23"/>
  <c r="BD36" i="23"/>
  <c r="MD26" i="23"/>
  <c r="EJ28" i="23"/>
  <c r="NV224" i="23"/>
  <c r="LW36" i="23"/>
  <c r="CX32" i="23"/>
  <c r="IC43" i="23"/>
  <c r="KO224" i="23"/>
  <c r="NE25" i="23"/>
  <c r="HD30" i="23"/>
  <c r="LF217" i="23"/>
  <c r="GJ42" i="23"/>
  <c r="IM27" i="23"/>
  <c r="AO37" i="23"/>
  <c r="ES224" i="23"/>
  <c r="JD30" i="23"/>
  <c r="IJ43" i="23"/>
  <c r="HF199" i="23"/>
  <c r="IA27" i="23"/>
  <c r="BT29" i="23"/>
  <c r="OE39" i="23"/>
  <c r="KP41" i="23"/>
  <c r="FK33" i="23"/>
  <c r="HC217" i="23"/>
  <c r="IB41" i="23"/>
  <c r="BP41" i="23"/>
  <c r="M36" i="23"/>
  <c r="ND27" i="23"/>
  <c r="AT36" i="23"/>
  <c r="EZ224" i="23"/>
  <c r="KP25" i="23"/>
  <c r="OM33" i="23"/>
  <c r="ES9" i="23"/>
  <c r="BJ198" i="23"/>
  <c r="AD198" i="23"/>
  <c r="W39" i="23"/>
  <c r="FF217" i="23"/>
  <c r="HH42" i="23"/>
  <c r="CB39" i="23"/>
  <c r="AD32" i="23"/>
  <c r="HE32" i="23"/>
  <c r="OD29" i="23"/>
  <c r="IT38" i="23"/>
  <c r="BL9" i="23"/>
  <c r="FL224" i="23"/>
  <c r="JD198" i="23"/>
  <c r="DB34" i="23"/>
  <c r="GV45" i="23"/>
  <c r="KW30" i="23"/>
  <c r="GJ26" i="23"/>
  <c r="EF217" i="23"/>
  <c r="BR39" i="23"/>
  <c r="BE35" i="23"/>
  <c r="FV25" i="23"/>
  <c r="DQ33" i="23"/>
  <c r="EX36" i="23"/>
  <c r="CE43" i="23"/>
  <c r="ND41" i="23"/>
  <c r="OB38" i="23"/>
  <c r="DO40" i="23"/>
  <c r="ES28" i="23"/>
  <c r="EK39" i="23"/>
  <c r="GI198" i="23"/>
  <c r="JY42" i="23"/>
  <c r="CQ45" i="23"/>
  <c r="JX28" i="23"/>
  <c r="GX39" i="23"/>
  <c r="AY35" i="23"/>
  <c r="S198" i="23"/>
  <c r="KL217" i="23"/>
  <c r="DO224" i="23"/>
  <c r="LG26" i="23"/>
  <c r="OH217" i="23"/>
  <c r="FA35" i="23"/>
  <c r="BE9" i="23"/>
  <c r="GI224" i="23"/>
  <c r="DE41" i="23"/>
  <c r="Z43" i="23"/>
  <c r="KX28" i="23"/>
  <c r="LN25" i="23"/>
  <c r="IY45" i="23"/>
  <c r="JG224" i="23"/>
  <c r="EI40" i="23"/>
  <c r="T38" i="23"/>
  <c r="E199" i="23"/>
  <c r="GX35" i="23"/>
  <c r="AP40" i="23"/>
  <c r="FY198" i="23"/>
  <c r="ET38" i="23"/>
  <c r="IQ45" i="23"/>
  <c r="ET29" i="23"/>
  <c r="MR38" i="23"/>
  <c r="GJ32" i="23"/>
  <c r="BS224" i="23"/>
  <c r="MS44" i="23"/>
  <c r="DD34" i="23"/>
  <c r="ES32" i="23"/>
  <c r="DH45" i="23"/>
  <c r="JM36" i="23"/>
  <c r="EG44" i="23"/>
  <c r="KF32" i="23"/>
  <c r="BL33" i="23"/>
  <c r="FH43" i="23"/>
  <c r="MS39" i="23"/>
  <c r="Y224" i="23"/>
  <c r="NH198" i="23"/>
  <c r="FW224" i="23"/>
  <c r="GA33" i="23"/>
  <c r="NN25" i="23"/>
  <c r="DR33" i="23"/>
  <c r="FQ26" i="23"/>
  <c r="NV39" i="23"/>
  <c r="BZ198" i="23"/>
  <c r="Z44" i="23"/>
  <c r="DJ31" i="23"/>
  <c r="EI35" i="23"/>
  <c r="KW198" i="23"/>
  <c r="DP29" i="23"/>
  <c r="ME198" i="23"/>
  <c r="AU39" i="23"/>
  <c r="JV25" i="23"/>
  <c r="MC36" i="23"/>
  <c r="DN28" i="23"/>
  <c r="AS30" i="23"/>
  <c r="MT42" i="23"/>
  <c r="FR224" i="23"/>
  <c r="KO27" i="23"/>
  <c r="EG9" i="23"/>
  <c r="IB26" i="23"/>
  <c r="CM28" i="23"/>
  <c r="D31" i="23"/>
  <c r="GA217" i="23"/>
  <c r="N217" i="23"/>
  <c r="KS45" i="23"/>
  <c r="GX26" i="23"/>
  <c r="FN38" i="23"/>
  <c r="FA42" i="23"/>
  <c r="FA27" i="23"/>
  <c r="CD46" i="23"/>
  <c r="DL28" i="23"/>
  <c r="KH224" i="23"/>
  <c r="FZ44" i="23"/>
  <c r="HC31" i="23"/>
  <c r="IB224" i="23"/>
  <c r="AD44" i="23"/>
  <c r="BP35" i="23"/>
  <c r="HE43" i="23"/>
  <c r="FF26" i="23"/>
  <c r="KG32" i="23"/>
  <c r="CG27" i="23"/>
  <c r="AG217" i="23"/>
  <c r="EJ35" i="23"/>
  <c r="OC41" i="23"/>
  <c r="BN32" i="23"/>
  <c r="FX29" i="23"/>
  <c r="MX34" i="23"/>
  <c r="CW41" i="23"/>
  <c r="CH35" i="23"/>
  <c r="AA44" i="23"/>
  <c r="OD34" i="23"/>
  <c r="DO198" i="23"/>
  <c r="LE217" i="23"/>
  <c r="AQ32" i="23"/>
  <c r="LP29" i="23"/>
  <c r="HU26" i="23"/>
  <c r="BW32" i="23"/>
  <c r="EX41" i="23"/>
  <c r="DT26" i="23"/>
  <c r="IO9" i="23"/>
  <c r="CM46" i="23"/>
  <c r="DQ25" i="23"/>
  <c r="D30" i="23"/>
  <c r="IC9" i="23"/>
  <c r="L36" i="23"/>
  <c r="MA34" i="23"/>
  <c r="IF40" i="23"/>
  <c r="NC28" i="23"/>
  <c r="FC199" i="23"/>
  <c r="DG26" i="23"/>
  <c r="LF9" i="23"/>
  <c r="NS31" i="23"/>
  <c r="CJ41" i="23"/>
  <c r="DR36" i="23"/>
  <c r="BW36" i="23"/>
  <c r="IB32" i="23"/>
  <c r="HA26" i="23"/>
  <c r="NJ41" i="23"/>
  <c r="DR30" i="23"/>
  <c r="NU37" i="23"/>
  <c r="IB9" i="23"/>
  <c r="FT37" i="23"/>
  <c r="GA40" i="23"/>
  <c r="EA30" i="23"/>
  <c r="JN38" i="23"/>
  <c r="GY46" i="23"/>
  <c r="IA39" i="23"/>
  <c r="HA9" i="23"/>
  <c r="JT27" i="23"/>
  <c r="KX217" i="23"/>
  <c r="ML28" i="23"/>
  <c r="DG199" i="23"/>
  <c r="GR41" i="23"/>
  <c r="II199" i="23"/>
  <c r="MA26" i="23"/>
  <c r="LI37" i="23"/>
  <c r="DO27" i="23"/>
  <c r="HV38" i="23"/>
  <c r="KO25" i="23"/>
  <c r="LK30" i="23"/>
  <c r="ND30" i="23"/>
  <c r="IN33" i="23"/>
  <c r="CF41" i="23"/>
  <c r="MG33" i="23"/>
  <c r="NB31" i="23"/>
  <c r="LA35" i="23"/>
  <c r="L44" i="23"/>
  <c r="KJ38" i="23"/>
  <c r="NU41" i="23"/>
  <c r="NX34" i="23"/>
  <c r="JH26" i="23"/>
  <c r="NF43" i="23"/>
  <c r="JU30" i="23"/>
  <c r="L29" i="23"/>
  <c r="EE35" i="23"/>
  <c r="AG43" i="23"/>
  <c r="BI28" i="23"/>
  <c r="KP32" i="23"/>
  <c r="I217" i="23"/>
  <c r="DP37" i="23"/>
  <c r="EK40" i="23"/>
  <c r="EI27" i="23"/>
  <c r="CO44" i="23"/>
  <c r="GD43" i="23"/>
  <c r="LP224" i="23"/>
  <c r="AU31" i="23"/>
  <c r="FT39" i="23"/>
  <c r="IS199" i="23"/>
  <c r="FI29" i="23"/>
  <c r="ED217" i="23"/>
  <c r="EH32" i="23"/>
  <c r="NA45" i="23"/>
  <c r="FW28" i="23"/>
  <c r="CM45" i="23"/>
  <c r="MA44" i="23"/>
  <c r="HD27" i="23"/>
  <c r="KV26" i="23"/>
  <c r="KI40" i="23"/>
  <c r="DQ26" i="23"/>
  <c r="V44" i="23"/>
  <c r="FA31" i="23"/>
  <c r="JZ36" i="23"/>
  <c r="HI33" i="23"/>
  <c r="GI27" i="23"/>
  <c r="NQ38" i="23"/>
  <c r="GN25" i="23"/>
  <c r="LN28" i="23"/>
  <c r="AQ40" i="23"/>
  <c r="FK40" i="23"/>
  <c r="AE29" i="23"/>
  <c r="CL46" i="23"/>
  <c r="NR34" i="23"/>
  <c r="OB199" i="23"/>
  <c r="FU36" i="23"/>
  <c r="HD42" i="23"/>
  <c r="JH45" i="23"/>
  <c r="HL41" i="23"/>
  <c r="EU38" i="23"/>
  <c r="NR37" i="23"/>
  <c r="BK34" i="23"/>
  <c r="LC33" i="23"/>
  <c r="AV46" i="23"/>
  <c r="DF217" i="23"/>
  <c r="ME31" i="23"/>
  <c r="DA41" i="23"/>
  <c r="OM224" i="23"/>
  <c r="KH39" i="23"/>
  <c r="GM37" i="23"/>
  <c r="IR9" i="23"/>
  <c r="LJ28" i="23"/>
  <c r="HK30" i="23"/>
  <c r="BO9" i="23"/>
  <c r="DQ28" i="23"/>
  <c r="CP35" i="23"/>
  <c r="DA46" i="23"/>
  <c r="ED199" i="23"/>
  <c r="BN45" i="23"/>
  <c r="EK42" i="23"/>
  <c r="GJ38" i="23"/>
  <c r="V33" i="23"/>
  <c r="NT224" i="23"/>
  <c r="EU37" i="23"/>
  <c r="FU28" i="23"/>
  <c r="FD31" i="23"/>
  <c r="BV29" i="23"/>
  <c r="NQ27" i="23"/>
  <c r="OC26" i="23"/>
  <c r="IQ29" i="23"/>
  <c r="GH37" i="23"/>
  <c r="IR28" i="23"/>
  <c r="HE41" i="23"/>
  <c r="KM37" i="23"/>
  <c r="JE42" i="23"/>
  <c r="NH34" i="23"/>
  <c r="O199" i="23"/>
  <c r="DP34" i="23"/>
  <c r="HE37" i="23"/>
  <c r="HM38" i="23"/>
  <c r="IP32" i="23"/>
  <c r="Z32" i="23"/>
  <c r="LB44" i="23"/>
  <c r="HN40" i="23"/>
  <c r="NB36" i="23"/>
  <c r="GH29" i="23"/>
  <c r="HL44" i="23"/>
  <c r="IH42" i="23"/>
  <c r="HX32" i="23"/>
  <c r="ND198" i="23"/>
  <c r="BD198" i="23"/>
  <c r="IX33" i="23"/>
  <c r="EK31" i="23"/>
  <c r="IR198" i="23"/>
  <c r="DU224" i="23"/>
  <c r="FS34" i="23"/>
  <c r="DE199" i="23"/>
  <c r="LU41" i="23"/>
  <c r="FJ33" i="23"/>
  <c r="EH224" i="23"/>
  <c r="EX38" i="23"/>
  <c r="IL34" i="23"/>
  <c r="KE44" i="23"/>
  <c r="ME29" i="23"/>
  <c r="KE9" i="23"/>
  <c r="GV33" i="23"/>
  <c r="GN36" i="23"/>
  <c r="KO29" i="23"/>
  <c r="MO46" i="23"/>
  <c r="ND44" i="23"/>
  <c r="GV25" i="23"/>
  <c r="HQ39" i="23"/>
  <c r="NY43" i="23"/>
  <c r="DT38" i="23"/>
  <c r="DR28" i="23"/>
  <c r="EV46" i="23"/>
  <c r="CM34" i="23"/>
  <c r="ES33" i="23"/>
  <c r="KW35" i="23"/>
  <c r="DG43" i="23"/>
  <c r="MX40" i="23"/>
  <c r="MN28" i="23"/>
  <c r="AF31" i="23"/>
  <c r="T28" i="23"/>
  <c r="LI35" i="23"/>
  <c r="GP9" i="23"/>
  <c r="FB25" i="23"/>
  <c r="DR25" i="23"/>
  <c r="JK40" i="23"/>
  <c r="KH42" i="23"/>
  <c r="KW31" i="23"/>
  <c r="KE40" i="23"/>
  <c r="MX36" i="23"/>
  <c r="LS35" i="23"/>
  <c r="BP38" i="23"/>
  <c r="LN36" i="23"/>
  <c r="LB28" i="23"/>
  <c r="CR38" i="23"/>
  <c r="GL27" i="23"/>
  <c r="BP45" i="23"/>
  <c r="MU46" i="23"/>
  <c r="LK25" i="23"/>
  <c r="AF217" i="23"/>
  <c r="OJ30" i="23"/>
  <c r="BG199" i="23"/>
  <c r="GH38" i="23"/>
  <c r="KN29" i="23"/>
  <c r="GK42" i="23"/>
  <c r="NY29" i="23"/>
  <c r="HA46" i="23"/>
  <c r="KR198" i="23"/>
  <c r="KU37" i="23"/>
  <c r="OM46" i="23"/>
  <c r="IA40" i="23"/>
  <c r="DT33" i="23"/>
  <c r="H32" i="23"/>
  <c r="GC198" i="23"/>
  <c r="KQ32" i="23"/>
  <c r="BV39" i="23"/>
  <c r="JP39" i="23"/>
  <c r="CG28" i="23"/>
  <c r="MS26" i="23"/>
  <c r="FL198" i="23"/>
  <c r="NC39" i="23"/>
  <c r="IZ28" i="23"/>
  <c r="HZ39" i="23"/>
  <c r="HZ217" i="23"/>
  <c r="LF45" i="23"/>
  <c r="GA25" i="23"/>
  <c r="LZ37" i="23"/>
  <c r="DT30" i="23"/>
  <c r="BV38" i="23"/>
  <c r="HL46" i="23"/>
  <c r="HK199" i="23"/>
  <c r="FN44" i="23"/>
  <c r="JY32" i="23"/>
  <c r="W37" i="23"/>
  <c r="LW25" i="23"/>
  <c r="HN29" i="23"/>
  <c r="LB27" i="23"/>
  <c r="MV37" i="23"/>
  <c r="AQ28" i="23"/>
  <c r="ED39" i="23"/>
  <c r="KH29" i="23"/>
  <c r="MI198" i="23"/>
  <c r="IG27" i="23"/>
  <c r="KG198" i="23"/>
  <c r="LO29" i="23"/>
  <c r="LW39" i="23"/>
  <c r="CG29" i="23"/>
  <c r="NT46" i="23"/>
  <c r="DP198" i="23"/>
  <c r="JH35" i="23"/>
  <c r="OM9" i="23"/>
  <c r="GJ31" i="23"/>
  <c r="EF29" i="23"/>
  <c r="MX37" i="23"/>
  <c r="LC217" i="23"/>
  <c r="LF37" i="23"/>
  <c r="BN41" i="23"/>
  <c r="IE45" i="23"/>
  <c r="CH42" i="23"/>
  <c r="IP37" i="23"/>
  <c r="HF46" i="23"/>
  <c r="IN44" i="23"/>
  <c r="LQ26" i="23"/>
  <c r="GC45" i="23"/>
  <c r="CN41" i="23"/>
  <c r="NL224" i="23"/>
  <c r="MD43" i="23"/>
  <c r="FS26" i="23"/>
  <c r="D39" i="23"/>
  <c r="IF199" i="23"/>
  <c r="BL43" i="23"/>
  <c r="DI9" i="23"/>
  <c r="DR224" i="23"/>
  <c r="JY199" i="23"/>
  <c r="JR37" i="23"/>
  <c r="FN198" i="23"/>
  <c r="HP28" i="23"/>
  <c r="FS30" i="23"/>
  <c r="II30" i="23"/>
  <c r="MH9" i="23"/>
  <c r="GW28" i="23"/>
  <c r="OB224" i="23"/>
  <c r="NS199" i="23"/>
  <c r="OD199" i="23"/>
  <c r="DE33" i="23"/>
  <c r="FK39" i="23"/>
  <c r="BM43" i="23"/>
  <c r="HP42" i="23"/>
  <c r="CI45" i="23"/>
  <c r="IG28" i="23"/>
  <c r="AR45" i="23"/>
  <c r="GC46" i="23"/>
  <c r="II39" i="23"/>
  <c r="CZ36" i="23"/>
  <c r="LN37" i="23"/>
  <c r="OD217" i="23"/>
  <c r="EL9" i="23"/>
  <c r="FT30" i="23"/>
  <c r="EF46" i="23"/>
  <c r="KC224" i="23"/>
  <c r="LO39" i="23"/>
  <c r="CG25" i="23"/>
  <c r="GR44" i="23"/>
  <c r="LB25" i="23"/>
  <c r="AR38" i="23"/>
  <c r="MI9" i="23"/>
  <c r="LG224" i="23"/>
  <c r="IY41" i="23"/>
  <c r="BN40" i="23"/>
  <c r="CV41" i="23"/>
  <c r="JP37" i="23"/>
  <c r="CK28" i="23"/>
  <c r="HF42" i="23"/>
  <c r="EI38" i="23"/>
  <c r="FJ224" i="23"/>
  <c r="IG199" i="23"/>
  <c r="JJ30" i="23"/>
  <c r="CJ34" i="23"/>
  <c r="JM35" i="23"/>
  <c r="CP217" i="23"/>
  <c r="MI32" i="23"/>
  <c r="DF28" i="23"/>
  <c r="OG31" i="23"/>
  <c r="LY39" i="23"/>
  <c r="OM217" i="23"/>
  <c r="NV33" i="23"/>
  <c r="HQ31" i="23"/>
  <c r="IB44" i="23"/>
  <c r="BL32" i="23"/>
  <c r="JR26" i="23"/>
  <c r="IZ31" i="23"/>
  <c r="V37" i="23"/>
  <c r="HY26" i="23"/>
  <c r="BM9" i="23"/>
  <c r="GA44" i="23"/>
  <c r="HU44" i="23"/>
  <c r="JM41" i="23"/>
  <c r="CE41" i="23"/>
  <c r="EZ32" i="23"/>
  <c r="IG40" i="23"/>
  <c r="AR224" i="23"/>
  <c r="BS29" i="23"/>
  <c r="FS217" i="23"/>
  <c r="CJ198" i="23"/>
  <c r="AJ25" i="23"/>
  <c r="DZ26" i="23"/>
  <c r="OG224" i="23"/>
  <c r="HM31" i="23"/>
  <c r="K27" i="23"/>
  <c r="EB46" i="23"/>
  <c r="EC33" i="23"/>
  <c r="DE217" i="23"/>
  <c r="NE31" i="23"/>
  <c r="LI33" i="23"/>
  <c r="BU43" i="23"/>
  <c r="AW35" i="23"/>
  <c r="FR43" i="23"/>
  <c r="DQ31" i="23"/>
  <c r="FR42" i="23"/>
  <c r="FT45" i="23"/>
  <c r="NJ32" i="23"/>
  <c r="KG43" i="23"/>
  <c r="GL217" i="23"/>
  <c r="K28" i="23"/>
  <c r="DX36" i="23"/>
  <c r="GU199" i="23"/>
  <c r="IR199" i="23"/>
  <c r="ES27" i="23"/>
  <c r="W45" i="23"/>
  <c r="DP31" i="23"/>
  <c r="FH29" i="23"/>
  <c r="LN34" i="23"/>
  <c r="P30" i="23"/>
  <c r="HY35" i="23"/>
  <c r="IT29" i="23"/>
  <c r="LY9" i="23"/>
  <c r="K217" i="23"/>
  <c r="KT198" i="23"/>
  <c r="GV224" i="23"/>
  <c r="EW44" i="23"/>
  <c r="IX27" i="23"/>
  <c r="KA25" i="23"/>
  <c r="HV26" i="23"/>
  <c r="BR29" i="23"/>
  <c r="KF31" i="23"/>
  <c r="KB26" i="23"/>
  <c r="KB35" i="23"/>
  <c r="IO35" i="23"/>
  <c r="IN9" i="23"/>
  <c r="LA199" i="23"/>
  <c r="DP36" i="23"/>
  <c r="GV44" i="23"/>
  <c r="GL31" i="23"/>
  <c r="JX41" i="23"/>
  <c r="MB27" i="23"/>
  <c r="DR42" i="23"/>
  <c r="HQ29" i="23"/>
  <c r="OB33" i="23"/>
  <c r="LN199" i="23"/>
  <c r="LI29" i="23"/>
  <c r="AQ9" i="23"/>
  <c r="ED42" i="23"/>
  <c r="NF45" i="23"/>
  <c r="GD31" i="23"/>
  <c r="ID25" i="23"/>
  <c r="DR37" i="23"/>
  <c r="MF44" i="23"/>
  <c r="KM45" i="23"/>
  <c r="IW32" i="23"/>
  <c r="KN35" i="23"/>
  <c r="MW28" i="23"/>
  <c r="EB32" i="23"/>
  <c r="HQ28" i="23"/>
  <c r="LD9" i="23"/>
  <c r="MK30" i="23"/>
  <c r="CB224" i="23"/>
  <c r="KM27" i="23"/>
  <c r="CZ25" i="23"/>
  <c r="GX38" i="23"/>
  <c r="BR41" i="23"/>
  <c r="FI34" i="23"/>
  <c r="EZ46" i="23"/>
  <c r="DA30" i="23"/>
  <c r="FG28" i="23"/>
  <c r="CT35" i="23"/>
  <c r="IN27" i="23"/>
  <c r="HV40" i="23"/>
  <c r="BN38" i="23"/>
  <c r="DK224" i="23"/>
  <c r="OJ33" i="23"/>
  <c r="HZ40" i="23"/>
  <c r="IA198" i="23"/>
  <c r="ME27" i="23"/>
  <c r="GF217" i="23"/>
  <c r="FE39" i="23"/>
  <c r="EX9" i="23"/>
  <c r="GP27" i="23"/>
  <c r="AR25" i="23"/>
  <c r="CA38" i="23"/>
  <c r="IU224" i="23"/>
  <c r="MF40" i="23"/>
  <c r="CB31" i="23"/>
  <c r="HJ199" i="23"/>
  <c r="OF39" i="23"/>
  <c r="KV217" i="23"/>
  <c r="D36" i="23"/>
  <c r="HL36" i="23"/>
  <c r="MB35" i="23"/>
  <c r="KW9" i="23"/>
  <c r="DX40" i="23"/>
  <c r="LD27" i="23"/>
  <c r="DY27" i="23"/>
  <c r="JZ38" i="23"/>
  <c r="AP39" i="23"/>
  <c r="ED31" i="23"/>
  <c r="DT9" i="23"/>
  <c r="JJ26" i="23"/>
  <c r="MZ37" i="23"/>
  <c r="L30" i="23"/>
  <c r="D45" i="23"/>
  <c r="KQ41" i="23"/>
  <c r="HV43" i="23"/>
  <c r="BT39" i="23"/>
  <c r="OH42" i="23"/>
  <c r="JS27" i="23"/>
  <c r="NX29" i="23"/>
  <c r="DR40" i="23"/>
  <c r="JZ45" i="23"/>
  <c r="IP43" i="23"/>
  <c r="AJ32" i="23"/>
  <c r="FM46" i="23"/>
  <c r="EW26" i="23"/>
  <c r="EN41" i="23"/>
  <c r="OG35" i="23"/>
  <c r="OM34" i="23"/>
  <c r="KP38" i="23"/>
  <c r="FG46" i="23"/>
  <c r="MS45" i="23"/>
  <c r="DU29" i="23"/>
  <c r="MM42" i="23"/>
  <c r="AA32" i="23"/>
  <c r="CR44" i="23"/>
  <c r="ES217" i="23"/>
  <c r="IO33" i="23"/>
  <c r="LW37" i="23"/>
  <c r="CO46" i="23"/>
  <c r="IJ42" i="23"/>
  <c r="OJ42" i="23"/>
  <c r="JC43" i="23"/>
  <c r="NC198" i="23"/>
  <c r="AG224" i="23"/>
  <c r="MQ38" i="23"/>
  <c r="IN45" i="23"/>
  <c r="NJ9" i="23"/>
  <c r="GZ42" i="23"/>
  <c r="CN199" i="23"/>
  <c r="K26" i="23"/>
  <c r="OA40" i="23"/>
  <c r="CZ41" i="23"/>
  <c r="GH25" i="23"/>
  <c r="ND28" i="23"/>
  <c r="KI224" i="23"/>
  <c r="GJ41" i="23"/>
  <c r="LF199" i="23"/>
  <c r="CI40" i="23"/>
  <c r="OG34" i="23"/>
  <c r="BL26" i="23"/>
  <c r="IR43" i="23"/>
  <c r="KA41" i="23"/>
  <c r="AA41" i="23"/>
  <c r="BY38" i="23"/>
  <c r="DF31" i="23"/>
  <c r="EB198" i="23"/>
  <c r="DE28" i="23"/>
  <c r="CW38" i="23"/>
  <c r="CU41" i="23"/>
  <c r="MG42" i="23"/>
  <c r="DE46" i="23"/>
  <c r="DG25" i="23"/>
  <c r="NF25" i="23"/>
  <c r="DP38" i="23"/>
  <c r="EI30" i="23"/>
  <c r="G27" i="23"/>
  <c r="HV35" i="23"/>
  <c r="AD27" i="23"/>
  <c r="IX37" i="23"/>
  <c r="NX38" i="23"/>
  <c r="FK38" i="23"/>
  <c r="DQ44" i="23"/>
  <c r="JS217" i="23"/>
  <c r="KI41" i="23"/>
  <c r="MF25" i="23"/>
  <c r="IA199" i="23"/>
  <c r="FW45" i="23"/>
  <c r="OI28" i="23"/>
  <c r="GD9" i="23"/>
  <c r="KY30" i="23"/>
  <c r="FM42" i="23"/>
  <c r="HZ25" i="23"/>
  <c r="KH43" i="23"/>
  <c r="KR33" i="23"/>
  <c r="HO43" i="23"/>
  <c r="AB31" i="23"/>
  <c r="EN9" i="23"/>
  <c r="NW199" i="23"/>
  <c r="CQ27" i="23"/>
  <c r="IT36" i="23"/>
  <c r="AR31" i="23"/>
  <c r="NF41" i="23"/>
  <c r="BW46" i="23"/>
  <c r="K40" i="23"/>
  <c r="LW34" i="23"/>
  <c r="IU39" i="23"/>
  <c r="LP34" i="23"/>
  <c r="KF198" i="23"/>
  <c r="NR39" i="23"/>
  <c r="OB40" i="23"/>
  <c r="IN36" i="23"/>
  <c r="IW46" i="23"/>
  <c r="CG26" i="23"/>
  <c r="MZ31" i="23"/>
  <c r="FR28" i="23"/>
  <c r="CQ43" i="23"/>
  <c r="FM33" i="23"/>
  <c r="KM43" i="23"/>
  <c r="EY43" i="23"/>
  <c r="EX42" i="23"/>
  <c r="LO30" i="23"/>
  <c r="LK39" i="23"/>
  <c r="LM45" i="23"/>
  <c r="AB34" i="23"/>
  <c r="AS40" i="23"/>
  <c r="MT40" i="23"/>
  <c r="EX28" i="23"/>
  <c r="IE37" i="23"/>
  <c r="HK224" i="23"/>
  <c r="CB43" i="23"/>
  <c r="BQ35" i="23"/>
  <c r="MS198" i="23"/>
  <c r="DY45" i="23"/>
  <c r="NC38" i="23"/>
  <c r="AN42" i="23"/>
  <c r="LU46" i="23"/>
  <c r="HP25" i="23"/>
  <c r="HZ35" i="23"/>
  <c r="EC44" i="23"/>
  <c r="D9" i="23"/>
  <c r="GA43" i="23"/>
  <c r="DN43" i="23"/>
  <c r="CV35" i="23"/>
  <c r="IY199" i="23"/>
  <c r="NC27" i="23"/>
  <c r="CI217" i="23"/>
  <c r="ED198" i="23"/>
  <c r="IJ30" i="23"/>
  <c r="KT36" i="23"/>
  <c r="FY28" i="23"/>
  <c r="JP46" i="23"/>
  <c r="JI25" i="23"/>
  <c r="ED40" i="23"/>
  <c r="CT25" i="23"/>
  <c r="OG45" i="23"/>
  <c r="EN26" i="23"/>
  <c r="CN39" i="23"/>
  <c r="EV35" i="23"/>
  <c r="IR27" i="23"/>
  <c r="IP27" i="23"/>
  <c r="BO41" i="23"/>
  <c r="FL9" i="23"/>
  <c r="DM41" i="23"/>
  <c r="ER25" i="23"/>
  <c r="NC199" i="23"/>
  <c r="DQ224" i="23"/>
  <c r="BT31" i="23"/>
  <c r="JS39" i="23"/>
  <c r="R36" i="23"/>
  <c r="JZ27" i="23"/>
  <c r="IU45" i="23"/>
  <c r="Z38" i="23"/>
  <c r="AW9" i="23"/>
  <c r="JT26" i="23"/>
  <c r="II224" i="23"/>
  <c r="AE198" i="23"/>
  <c r="HD37" i="23"/>
  <c r="MI45" i="23"/>
  <c r="Y27" i="23"/>
  <c r="DX44" i="23"/>
  <c r="DO217" i="23"/>
  <c r="HQ44" i="23"/>
  <c r="FX37" i="23"/>
  <c r="KG25" i="23"/>
  <c r="NR35" i="23"/>
  <c r="MR36" i="23"/>
  <c r="LQ39" i="23"/>
  <c r="M41" i="23"/>
  <c r="AW29" i="23"/>
  <c r="EB27" i="23"/>
  <c r="HJ35" i="23"/>
  <c r="JN34" i="23"/>
  <c r="KE38" i="23"/>
  <c r="LO44" i="23"/>
  <c r="KM224" i="23"/>
  <c r="NC32" i="23"/>
  <c r="IO46" i="23"/>
  <c r="R39" i="23"/>
  <c r="W27" i="23"/>
  <c r="HG199" i="23"/>
  <c r="AE46" i="23"/>
  <c r="BP31" i="23"/>
  <c r="JH41" i="23"/>
  <c r="MI217" i="23"/>
  <c r="DQ29" i="23"/>
  <c r="NV31" i="23"/>
  <c r="MS33" i="23"/>
  <c r="DE43" i="23"/>
  <c r="HJ26" i="23"/>
  <c r="OA46" i="23"/>
  <c r="DD217" i="23"/>
  <c r="FL34" i="23"/>
  <c r="FB46" i="23"/>
  <c r="GC42" i="23"/>
  <c r="GR34" i="23"/>
  <c r="LO33" i="23"/>
  <c r="BX41" i="23"/>
  <c r="EJ25" i="23"/>
  <c r="GZ45" i="23"/>
  <c r="KE46" i="23"/>
  <c r="BT224" i="23"/>
  <c r="FL35" i="23"/>
  <c r="FP44" i="23"/>
  <c r="FF25" i="23"/>
  <c r="MA39" i="23"/>
  <c r="MY31" i="23"/>
  <c r="HS217" i="23"/>
  <c r="KE198" i="23"/>
  <c r="HU198" i="23"/>
  <c r="DF41" i="23"/>
  <c r="MH43" i="23"/>
  <c r="GC32" i="23"/>
  <c r="BV224" i="23"/>
  <c r="KR27" i="23"/>
  <c r="AR29" i="23"/>
  <c r="FM37" i="23"/>
  <c r="AF36" i="23"/>
  <c r="IO38" i="23"/>
  <c r="GC31" i="23"/>
  <c r="AA30" i="23"/>
  <c r="NK217" i="23"/>
  <c r="DZ198" i="23"/>
  <c r="CT28" i="23"/>
  <c r="IT28" i="23"/>
  <c r="NF42" i="23"/>
  <c r="IL42" i="23"/>
  <c r="HN46" i="23"/>
  <c r="GJ199" i="23"/>
  <c r="HE9" i="23"/>
  <c r="DH46" i="23"/>
  <c r="LF41" i="23"/>
  <c r="FS9" i="23"/>
  <c r="AS42" i="23"/>
  <c r="IT27" i="23"/>
  <c r="K39" i="23"/>
  <c r="JQ40" i="23"/>
  <c r="FJ25" i="23"/>
  <c r="DX38" i="23"/>
  <c r="HL34" i="23"/>
  <c r="BG25" i="23"/>
  <c r="OI30" i="23"/>
  <c r="HK35" i="23"/>
  <c r="HY38" i="23"/>
  <c r="AH39" i="23"/>
  <c r="GL45" i="23"/>
  <c r="LE46" i="23"/>
  <c r="LE26" i="23"/>
  <c r="DZ35" i="23"/>
  <c r="P34" i="23"/>
  <c r="JY35" i="23"/>
  <c r="CY25" i="23"/>
  <c r="FJ34" i="23"/>
  <c r="KV35" i="23"/>
  <c r="CU36" i="23"/>
  <c r="LB217" i="23"/>
  <c r="DA217" i="23"/>
  <c r="HK217" i="23"/>
  <c r="BD34" i="23"/>
  <c r="DH224" i="23"/>
  <c r="GY30" i="23"/>
  <c r="JO26" i="23"/>
  <c r="IF34" i="23"/>
  <c r="MN29" i="23"/>
  <c r="GI35" i="23"/>
  <c r="MO40" i="23"/>
  <c r="BD224" i="23"/>
  <c r="AP26" i="23"/>
  <c r="IY43" i="23"/>
  <c r="ES29" i="23"/>
  <c r="CR26" i="23"/>
  <c r="MI37" i="23"/>
  <c r="HI39" i="23"/>
  <c r="NV28" i="23"/>
  <c r="AV40" i="23"/>
  <c r="FH26" i="23"/>
  <c r="NP27" i="23"/>
  <c r="JZ39" i="23"/>
  <c r="BH217" i="23"/>
  <c r="BK29" i="23"/>
  <c r="BP33" i="23"/>
  <c r="MX43" i="23"/>
  <c r="LE25" i="23"/>
  <c r="DY36" i="23"/>
  <c r="HO224" i="23"/>
  <c r="EH33" i="23"/>
  <c r="NF199" i="23"/>
  <c r="MP40" i="23"/>
  <c r="HT224" i="23"/>
  <c r="NW29" i="23"/>
  <c r="KO43" i="23"/>
  <c r="OK26" i="23"/>
  <c r="JG33" i="23"/>
  <c r="IB38" i="23"/>
  <c r="IN31" i="23"/>
  <c r="IJ38" i="23"/>
  <c r="L35" i="23"/>
  <c r="CM29" i="23"/>
  <c r="OJ26" i="23"/>
  <c r="IS26" i="23"/>
  <c r="EG32" i="23"/>
  <c r="IV26" i="23"/>
  <c r="EJ29" i="23"/>
  <c r="BR32" i="23"/>
  <c r="IE28" i="23"/>
  <c r="DS224" i="23"/>
  <c r="FA32" i="23"/>
  <c r="HQ43" i="23"/>
  <c r="ES45" i="23"/>
  <c r="ES37" i="23"/>
  <c r="FL42" i="23"/>
  <c r="BE41" i="23"/>
  <c r="KV32" i="23"/>
  <c r="BY42" i="23"/>
  <c r="MT35" i="23"/>
  <c r="LC39" i="23"/>
  <c r="EE44" i="23"/>
  <c r="NF38" i="23"/>
  <c r="N224" i="23"/>
  <c r="HL224" i="23"/>
  <c r="HE28" i="23"/>
  <c r="AQ38" i="23"/>
  <c r="Z217" i="23"/>
  <c r="IO34" i="23"/>
  <c r="OH28" i="23"/>
  <c r="CY30" i="23"/>
  <c r="MO9" i="23"/>
  <c r="AE40" i="23"/>
  <c r="JP26" i="23"/>
  <c r="EC32" i="23"/>
  <c r="CB36" i="23"/>
  <c r="CK41" i="23"/>
  <c r="ES26" i="23"/>
  <c r="IE35" i="23"/>
  <c r="OE31" i="23"/>
  <c r="Z9" i="23"/>
  <c r="MZ41" i="23"/>
  <c r="CX28" i="23"/>
  <c r="IW30" i="23"/>
  <c r="M224" i="23"/>
  <c r="LO31" i="23"/>
  <c r="OL42" i="23"/>
  <c r="CA44" i="23"/>
  <c r="P224" i="23"/>
  <c r="DC37" i="23"/>
  <c r="KV30" i="23"/>
  <c r="IB36" i="23"/>
  <c r="KR43" i="23"/>
  <c r="IB45" i="23"/>
  <c r="DO44" i="23"/>
  <c r="LU224" i="23"/>
  <c r="OD35" i="23"/>
  <c r="NA39" i="23"/>
  <c r="FT25" i="23"/>
  <c r="IU217" i="23"/>
  <c r="JY38" i="23"/>
  <c r="LO40" i="23"/>
  <c r="KA9" i="23"/>
  <c r="AX43" i="23"/>
  <c r="FI36" i="23"/>
  <c r="KC46" i="23"/>
  <c r="KM44" i="23"/>
  <c r="AY25" i="23"/>
  <c r="NR33" i="23"/>
  <c r="HV45" i="23"/>
  <c r="R44" i="23"/>
  <c r="KH44" i="23"/>
  <c r="LE37" i="23"/>
  <c r="LN42" i="23"/>
  <c r="BV26" i="23"/>
  <c r="W46" i="23"/>
  <c r="IR29" i="23"/>
  <c r="DG198" i="23"/>
  <c r="AV39" i="23"/>
  <c r="HO36" i="23"/>
  <c r="HL42" i="23"/>
  <c r="GW38" i="23"/>
  <c r="JZ35" i="23"/>
  <c r="HL43" i="23"/>
  <c r="AY42" i="23"/>
  <c r="ED45" i="23"/>
  <c r="AI39" i="23"/>
  <c r="BQ38" i="23"/>
  <c r="HZ42" i="23"/>
  <c r="LW30" i="23"/>
  <c r="JE33" i="23"/>
  <c r="KV45" i="23"/>
  <c r="ME40" i="23"/>
  <c r="BV40" i="23"/>
  <c r="CL38" i="23"/>
  <c r="AR30" i="23"/>
  <c r="HA30" i="23"/>
  <c r="CH43" i="23"/>
  <c r="CL31" i="23"/>
  <c r="GZ36" i="23"/>
  <c r="EI29" i="23"/>
  <c r="DG39" i="23"/>
  <c r="KE199" i="23"/>
  <c r="NP198" i="23"/>
  <c r="LN30" i="23"/>
  <c r="DB31" i="23"/>
  <c r="OG199" i="23"/>
  <c r="BR44" i="23"/>
  <c r="BX198" i="23"/>
  <c r="EJ27" i="23"/>
  <c r="BN28" i="23"/>
  <c r="HJ32" i="23"/>
  <c r="CI28" i="23"/>
  <c r="MS9" i="23"/>
  <c r="IN29" i="23"/>
  <c r="DU30" i="23"/>
  <c r="AF32" i="23"/>
  <c r="EX27" i="23"/>
  <c r="NX30" i="23"/>
  <c r="JX35" i="23"/>
  <c r="JF198" i="23"/>
  <c r="JT25" i="23"/>
  <c r="DH34" i="23"/>
  <c r="HA224" i="23"/>
  <c r="HD199" i="23"/>
  <c r="AS36" i="23"/>
  <c r="LN38" i="23"/>
  <c r="H9" i="23"/>
  <c r="KW45" i="23"/>
  <c r="EG224" i="23"/>
  <c r="EG217" i="23"/>
  <c r="NU46" i="23"/>
  <c r="II33" i="23"/>
  <c r="KX45" i="23"/>
  <c r="JV39" i="23"/>
  <c r="FA39" i="23"/>
  <c r="AF42" i="23"/>
  <c r="LD25" i="23"/>
  <c r="HK29" i="23"/>
  <c r="BD33" i="23"/>
  <c r="HJ33" i="23"/>
  <c r="OE34" i="23"/>
  <c r="FW29" i="23"/>
  <c r="HH35" i="23"/>
  <c r="BL30" i="23"/>
  <c r="LJ33" i="23"/>
  <c r="KB25" i="23"/>
  <c r="KT35" i="23"/>
  <c r="HW27" i="23"/>
  <c r="NF29" i="23"/>
  <c r="AD217" i="23"/>
  <c r="FW41" i="23"/>
  <c r="FH224" i="23"/>
  <c r="AZ26" i="23"/>
  <c r="BH43" i="23"/>
  <c r="E217" i="23"/>
  <c r="JP25" i="23"/>
  <c r="DP42" i="23"/>
  <c r="BS217" i="23"/>
  <c r="LB34" i="23"/>
  <c r="BV37" i="23"/>
  <c r="CX35" i="23"/>
  <c r="MX224" i="23"/>
  <c r="NL37" i="23"/>
  <c r="MM46" i="23"/>
  <c r="AQ31" i="23"/>
  <c r="LC26" i="23"/>
  <c r="DD25" i="23"/>
  <c r="HQ34" i="23"/>
  <c r="EU46" i="23"/>
  <c r="M37" i="23"/>
  <c r="AL224" i="23"/>
  <c r="BE27" i="23"/>
  <c r="GX41" i="23"/>
  <c r="DG46" i="23"/>
  <c r="DY217" i="23"/>
  <c r="AP43" i="23"/>
  <c r="P43" i="23"/>
  <c r="HY41" i="23"/>
  <c r="HQ217" i="23"/>
  <c r="CD28" i="23"/>
  <c r="D44" i="23"/>
  <c r="MP34" i="23"/>
  <c r="MA31" i="23"/>
  <c r="MV42" i="23"/>
  <c r="GN41" i="23"/>
  <c r="EY25" i="23"/>
  <c r="BD44" i="23"/>
  <c r="KH25" i="23"/>
  <c r="KA40" i="23"/>
  <c r="BH9" i="23"/>
  <c r="LD37" i="23"/>
  <c r="AM46" i="23"/>
  <c r="BD27" i="23"/>
  <c r="DP30" i="23"/>
  <c r="BP224" i="23"/>
  <c r="IS43" i="23"/>
  <c r="MI39" i="23"/>
  <c r="HC25" i="23"/>
  <c r="AF39" i="23"/>
  <c r="FR198" i="23"/>
  <c r="KK33" i="23"/>
  <c r="IV34" i="23"/>
  <c r="GN45" i="23"/>
  <c r="IE33" i="23"/>
  <c r="LA31" i="23"/>
  <c r="G33" i="23"/>
  <c r="BQ26" i="23"/>
  <c r="ES46" i="23"/>
  <c r="GL44" i="23"/>
  <c r="MI31" i="23"/>
  <c r="AE9" i="23"/>
  <c r="AU40" i="23"/>
  <c r="DF42" i="23"/>
  <c r="DJ26" i="23"/>
  <c r="HF28" i="23"/>
  <c r="HI9" i="23"/>
  <c r="FU27" i="23"/>
  <c r="DM28" i="23"/>
  <c r="EV224" i="23"/>
  <c r="BV45" i="23"/>
  <c r="CB198" i="23"/>
  <c r="IW42" i="23"/>
  <c r="FA224" i="23"/>
  <c r="DN33" i="23"/>
  <c r="OJ40" i="23"/>
  <c r="BN29" i="23"/>
  <c r="BS39" i="23"/>
  <c r="KJ39" i="23"/>
  <c r="JS199" i="23"/>
  <c r="KO41" i="23"/>
  <c r="HF9" i="23"/>
  <c r="LF27" i="23"/>
  <c r="LO27" i="23"/>
  <c r="KO39" i="23"/>
  <c r="HA45" i="23"/>
  <c r="CB44" i="23"/>
  <c r="GA34" i="23"/>
  <c r="HW31" i="23"/>
  <c r="MI199" i="23"/>
  <c r="DH199" i="23"/>
  <c r="HQ41" i="23"/>
  <c r="FS224" i="23"/>
  <c r="DR217" i="23"/>
  <c r="LW42" i="23"/>
  <c r="LO38" i="23"/>
  <c r="CW46" i="23"/>
  <c r="IN46" i="23"/>
  <c r="CW40" i="23"/>
  <c r="GV28" i="23"/>
  <c r="KH31" i="23"/>
  <c r="HJ9" i="23"/>
  <c r="EU27" i="23"/>
  <c r="OD43" i="23"/>
  <c r="FX27" i="23"/>
  <c r="DG30" i="23"/>
  <c r="NU224" i="23"/>
  <c r="DA29" i="23"/>
  <c r="KW25" i="23"/>
  <c r="AY46" i="23"/>
  <c r="JP41" i="23"/>
  <c r="CO40" i="23"/>
  <c r="EJ37" i="23"/>
  <c r="GP46" i="23"/>
  <c r="AG26" i="23"/>
  <c r="DP46" i="23"/>
  <c r="GT34" i="23"/>
  <c r="CF31" i="23"/>
  <c r="DP25" i="23"/>
  <c r="HE46" i="23"/>
  <c r="GS41" i="23"/>
  <c r="AB38" i="23"/>
  <c r="EB38" i="23"/>
  <c r="NB42" i="23"/>
  <c r="LW29" i="23"/>
  <c r="V42" i="23"/>
  <c r="DD40" i="23"/>
  <c r="KF43" i="23"/>
  <c r="JN25" i="23"/>
  <c r="KJ198" i="23"/>
  <c r="DS26" i="23"/>
  <c r="FZ43" i="23"/>
  <c r="S32" i="23"/>
  <c r="GL42" i="23"/>
  <c r="JX39" i="23"/>
  <c r="AI38" i="23"/>
  <c r="DL27" i="23"/>
  <c r="Z35" i="23"/>
  <c r="FO34" i="23"/>
  <c r="FR36" i="23"/>
  <c r="DJ34" i="23"/>
  <c r="GJ33" i="23"/>
  <c r="CO41" i="23"/>
  <c r="BA45" i="23"/>
  <c r="CB26" i="23"/>
  <c r="LE32" i="23"/>
  <c r="CT31" i="23"/>
  <c r="BQ33" i="23"/>
  <c r="FL43" i="23"/>
  <c r="IC198" i="23"/>
  <c r="BO224" i="23"/>
  <c r="BI41" i="23"/>
  <c r="NU27" i="23"/>
  <c r="JH217" i="23"/>
  <c r="ML35" i="23"/>
  <c r="LW198" i="23"/>
  <c r="DJ29" i="23"/>
  <c r="LJ29" i="23"/>
  <c r="EG33" i="23"/>
  <c r="DX28" i="23"/>
  <c r="FT198" i="23"/>
  <c r="AN25" i="23"/>
  <c r="HE36" i="23"/>
  <c r="CE30" i="23"/>
  <c r="K43" i="23"/>
  <c r="ED27" i="23"/>
  <c r="EE45" i="23"/>
  <c r="AQ26" i="23"/>
  <c r="HZ37" i="23"/>
  <c r="OJ25" i="23"/>
  <c r="OH37" i="23"/>
  <c r="FS35" i="23"/>
  <c r="DL45" i="23"/>
  <c r="BI9" i="23"/>
  <c r="LC9" i="23"/>
  <c r="LA25" i="23"/>
  <c r="BD45" i="23"/>
  <c r="BQ39" i="23"/>
  <c r="MH41" i="23"/>
  <c r="BT199" i="23"/>
  <c r="KX199" i="23"/>
  <c r="ME39" i="23"/>
  <c r="KN41" i="23"/>
  <c r="KA34" i="23"/>
  <c r="D33" i="23"/>
  <c r="OA26" i="23"/>
  <c r="ND42" i="23"/>
  <c r="FU40" i="23"/>
  <c r="K224" i="23"/>
  <c r="IL32" i="23"/>
  <c r="EX35" i="23"/>
  <c r="CT41" i="23"/>
  <c r="BD37" i="23"/>
  <c r="CK26" i="23"/>
  <c r="KH36" i="23"/>
  <c r="BV217" i="23"/>
  <c r="BM28" i="23"/>
  <c r="CI199" i="23"/>
  <c r="FG224" i="23"/>
  <c r="GJ46" i="23"/>
  <c r="BL41" i="23"/>
  <c r="DQ43" i="23"/>
  <c r="FL36" i="23"/>
  <c r="DI31" i="23"/>
  <c r="KW46" i="23"/>
  <c r="P27" i="23"/>
  <c r="KV38" i="23"/>
  <c r="ED46" i="23"/>
  <c r="GI40" i="23"/>
  <c r="GJ44" i="23"/>
  <c r="GJ25" i="23"/>
  <c r="GE32" i="23"/>
  <c r="LI36" i="23"/>
  <c r="MH46" i="23"/>
  <c r="KM217" i="23"/>
  <c r="G26" i="23"/>
  <c r="LD44" i="23"/>
  <c r="CW43" i="23"/>
  <c r="LN217" i="23"/>
  <c r="MX26" i="23"/>
  <c r="FR32" i="23"/>
  <c r="CM224" i="23"/>
  <c r="BO199" i="23"/>
  <c r="AS26" i="23"/>
  <c r="HZ31" i="23"/>
  <c r="DF34" i="23"/>
  <c r="IG32" i="23"/>
  <c r="DN30" i="23"/>
  <c r="AQ33" i="23"/>
  <c r="MH199" i="23"/>
  <c r="HM37" i="23"/>
  <c r="MI38" i="23"/>
  <c r="AY39" i="23"/>
  <c r="HM42" i="23"/>
  <c r="L32" i="23"/>
  <c r="BN30" i="23"/>
  <c r="AF40" i="23"/>
  <c r="BP39" i="23"/>
  <c r="HJ45" i="23"/>
  <c r="DH198" i="23"/>
  <c r="AQ198" i="23"/>
  <c r="HO28" i="23"/>
  <c r="NB29" i="23"/>
  <c r="LN9" i="23"/>
  <c r="EO26" i="23"/>
  <c r="AF38" i="23"/>
  <c r="NS29" i="23"/>
  <c r="IN41" i="23"/>
  <c r="LD224" i="23"/>
  <c r="MD27" i="23"/>
  <c r="DR38" i="23"/>
  <c r="MH39" i="23"/>
  <c r="FY38" i="23"/>
  <c r="IE34" i="23"/>
  <c r="HF44" i="23"/>
  <c r="EO32" i="23"/>
  <c r="JT35" i="23"/>
  <c r="BM29" i="23"/>
  <c r="IH30" i="23"/>
  <c r="AB27" i="23"/>
  <c r="IB35" i="23"/>
  <c r="LF40" i="23"/>
  <c r="KT43" i="23"/>
  <c r="Z42" i="23"/>
  <c r="LQ42" i="23"/>
  <c r="CU27" i="23"/>
  <c r="LF28" i="23"/>
  <c r="JK224" i="23"/>
  <c r="BU9" i="23"/>
  <c r="OH38" i="23"/>
  <c r="FV31" i="23"/>
  <c r="CB33" i="23"/>
  <c r="BS32" i="23"/>
  <c r="CA43" i="23"/>
  <c r="GP42" i="23"/>
  <c r="OB32" i="23"/>
  <c r="GX43" i="23"/>
  <c r="BM25" i="23"/>
  <c r="CY46" i="23"/>
  <c r="EI37" i="23"/>
  <c r="JT33" i="23"/>
  <c r="BH27" i="23"/>
  <c r="GR31" i="23"/>
  <c r="AS224" i="23"/>
  <c r="OJ35" i="23"/>
  <c r="AW44" i="23"/>
  <c r="MX46" i="23"/>
  <c r="DW9" i="23"/>
  <c r="LQ25" i="23"/>
  <c r="HX45" i="23"/>
  <c r="CT30" i="23"/>
  <c r="DJ42" i="23"/>
  <c r="NL27" i="23"/>
  <c r="HH44" i="23"/>
  <c r="KR44" i="23"/>
  <c r="AT28" i="23"/>
  <c r="JM26" i="23"/>
  <c r="IL40" i="23"/>
  <c r="NM33" i="23"/>
  <c r="LW31" i="23"/>
  <c r="BT36" i="23"/>
  <c r="NU198" i="23"/>
  <c r="CT34" i="23"/>
  <c r="FG41" i="23"/>
  <c r="CY41" i="23"/>
  <c r="IY36" i="23"/>
  <c r="NN29" i="23"/>
  <c r="CK42" i="23"/>
  <c r="MR29" i="23"/>
  <c r="HS32" i="23"/>
  <c r="FR39" i="23"/>
  <c r="CP30" i="23"/>
  <c r="HB44" i="23"/>
  <c r="IP39" i="23"/>
  <c r="IU37" i="23"/>
  <c r="EX30" i="23"/>
  <c r="FM27" i="23"/>
  <c r="BY46" i="23"/>
  <c r="BC198" i="23"/>
  <c r="GC35" i="23"/>
  <c r="CR199" i="23"/>
  <c r="IO42" i="23"/>
  <c r="CR33" i="23"/>
  <c r="JR198" i="23"/>
  <c r="BT28" i="23"/>
  <c r="JE39" i="23"/>
  <c r="NH29" i="23"/>
  <c r="IR41" i="23"/>
  <c r="P46" i="23"/>
  <c r="EX46" i="23"/>
  <c r="AD35" i="23"/>
  <c r="IR30" i="23"/>
  <c r="LJ45" i="23"/>
  <c r="HN30" i="23"/>
  <c r="BC37" i="23"/>
  <c r="HQ224" i="23"/>
  <c r="DM43" i="23"/>
  <c r="AC42" i="23"/>
  <c r="MB32" i="23"/>
  <c r="LB9" i="23"/>
  <c r="ME34" i="23"/>
  <c r="BE217" i="23"/>
  <c r="EV37" i="23"/>
  <c r="EB26" i="23"/>
  <c r="NN39" i="23"/>
  <c r="JE26" i="23"/>
  <c r="HA34" i="23"/>
  <c r="FU199" i="23"/>
  <c r="CU40" i="23"/>
  <c r="NP39" i="23"/>
  <c r="FV33" i="23"/>
  <c r="NX36" i="23"/>
  <c r="BT26" i="23"/>
  <c r="S224" i="23"/>
  <c r="HU30" i="23"/>
  <c r="IJ224" i="23"/>
  <c r="HD43" i="23"/>
  <c r="ED25" i="23"/>
  <c r="JR42" i="23"/>
  <c r="CT9" i="23"/>
  <c r="IT39" i="23"/>
  <c r="DP35" i="23"/>
  <c r="KT38" i="23"/>
  <c r="BN37" i="23"/>
  <c r="GJ9" i="23"/>
  <c r="NY38" i="23"/>
  <c r="KO38" i="23"/>
  <c r="HJ31" i="23"/>
  <c r="HY36" i="23"/>
  <c r="Q34" i="23"/>
  <c r="U39" i="23"/>
  <c r="IU44" i="23"/>
  <c r="CP25" i="23"/>
  <c r="AO224" i="23"/>
  <c r="HD29" i="23"/>
  <c r="AR28" i="23"/>
  <c r="MQ26" i="23"/>
  <c r="AX28" i="23"/>
  <c r="HR35" i="23"/>
  <c r="IT32" i="23"/>
  <c r="JG46" i="23"/>
  <c r="GZ35" i="23"/>
  <c r="FC46" i="23"/>
  <c r="NS44" i="23"/>
  <c r="AT35" i="23"/>
  <c r="DT199" i="23"/>
  <c r="HK9" i="23"/>
  <c r="CM42" i="23"/>
  <c r="KB46" i="23"/>
  <c r="GZ224" i="23"/>
  <c r="BP26" i="23"/>
  <c r="KY46" i="23"/>
  <c r="FU33" i="23"/>
  <c r="AA39" i="23"/>
  <c r="AT217" i="23"/>
  <c r="EY31" i="23"/>
  <c r="GK9" i="23"/>
  <c r="AM43" i="23"/>
  <c r="Z34" i="23"/>
  <c r="AU35" i="23"/>
  <c r="FT32" i="23"/>
  <c r="E31" i="23"/>
  <c r="ME30" i="23"/>
  <c r="FB45" i="23"/>
  <c r="CQ32" i="23"/>
  <c r="LY31" i="23"/>
  <c r="MX45" i="23"/>
  <c r="FB26" i="23"/>
  <c r="HA33" i="23"/>
  <c r="JU25" i="23"/>
  <c r="T34" i="23"/>
  <c r="IX38" i="23"/>
  <c r="MR46" i="23"/>
  <c r="N32" i="23"/>
  <c r="GO28" i="23"/>
  <c r="LE27" i="23"/>
  <c r="GB26" i="23"/>
  <c r="IP44" i="23"/>
  <c r="CK25" i="23"/>
  <c r="NI41" i="23"/>
  <c r="GD30" i="23"/>
  <c r="DP217" i="23"/>
  <c r="NO42" i="23"/>
  <c r="NZ217" i="23"/>
  <c r="IJ199" i="23"/>
  <c r="CP199" i="23"/>
  <c r="KH35" i="23"/>
  <c r="BJ45" i="23"/>
  <c r="H26" i="23"/>
  <c r="AD29" i="23"/>
  <c r="BK26" i="23"/>
  <c r="AM29" i="23"/>
  <c r="AP27" i="23"/>
  <c r="BG35" i="23"/>
  <c r="CF224" i="23"/>
  <c r="CP28" i="23"/>
  <c r="FJ44" i="23"/>
  <c r="IH46" i="23"/>
  <c r="MD9" i="23"/>
  <c r="D37" i="23"/>
  <c r="OE46" i="23"/>
  <c r="HM199" i="23"/>
  <c r="MM45" i="23"/>
  <c r="BP25" i="23"/>
  <c r="HL39" i="23"/>
  <c r="GH27" i="23"/>
  <c r="AQ34" i="23"/>
  <c r="MI26" i="23"/>
  <c r="BQ43" i="23"/>
  <c r="HR198" i="23"/>
  <c r="FF41" i="23"/>
  <c r="HR27" i="23"/>
  <c r="K38" i="23"/>
  <c r="CH198" i="23"/>
  <c r="NM34" i="23"/>
  <c r="IN42" i="23"/>
  <c r="FH217" i="23"/>
  <c r="R217" i="23"/>
  <c r="HL32" i="23"/>
  <c r="CV42" i="23"/>
  <c r="BC31" i="23"/>
  <c r="GJ45" i="23"/>
  <c r="KG30" i="23"/>
  <c r="EE41" i="23"/>
  <c r="DR44" i="23"/>
  <c r="DG28" i="23"/>
  <c r="MH36" i="23"/>
  <c r="CO25" i="23"/>
  <c r="AW31" i="23"/>
  <c r="AW26" i="23"/>
  <c r="CF44" i="23"/>
  <c r="EF34" i="23"/>
  <c r="MB198" i="23"/>
  <c r="AG39" i="23"/>
  <c r="BD38" i="23"/>
  <c r="BH224" i="23"/>
  <c r="JV30" i="23"/>
  <c r="KR37" i="23"/>
  <c r="CD199" i="23"/>
  <c r="CR198" i="23"/>
  <c r="KE33" i="23"/>
  <c r="HE34" i="23"/>
  <c r="DY43" i="23"/>
  <c r="JJ38" i="23"/>
  <c r="AR9" i="23"/>
  <c r="JS30" i="23"/>
  <c r="F31" i="23"/>
  <c r="HX35" i="23"/>
  <c r="CE27" i="23"/>
  <c r="AG33" i="23"/>
  <c r="EC40" i="23"/>
  <c r="FZ198" i="23"/>
  <c r="FT27" i="23"/>
  <c r="CJ217" i="23"/>
  <c r="JX36" i="23"/>
  <c r="HA37" i="23"/>
  <c r="JU26" i="23"/>
  <c r="NG29" i="23"/>
  <c r="FE32" i="23"/>
  <c r="FA29" i="23"/>
  <c r="MR25" i="23"/>
  <c r="CX198" i="23"/>
  <c r="NZ29" i="23"/>
  <c r="FP25" i="23"/>
  <c r="AW39" i="23"/>
  <c r="FL25" i="23"/>
  <c r="IB31" i="23"/>
  <c r="CE9" i="23"/>
  <c r="IM40" i="23"/>
  <c r="CN37" i="23"/>
  <c r="OG43" i="23"/>
  <c r="MT28" i="23"/>
  <c r="BG42" i="23"/>
  <c r="CU31" i="23"/>
  <c r="IE32" i="23"/>
  <c r="GT32" i="23"/>
  <c r="FI45" i="23"/>
  <c r="FU32" i="23"/>
  <c r="HT44" i="23"/>
  <c r="HG46" i="23"/>
  <c r="FT31" i="23"/>
  <c r="ET43" i="23"/>
  <c r="FO31" i="23"/>
  <c r="DI43" i="23"/>
  <c r="BW224" i="23"/>
  <c r="OI27" i="23"/>
  <c r="MO41" i="23"/>
  <c r="JR41" i="23"/>
  <c r="HG34" i="23"/>
  <c r="CQ35" i="23"/>
  <c r="N9" i="23"/>
  <c r="JO217" i="23"/>
  <c r="HT9" i="23"/>
  <c r="GI37" i="23"/>
  <c r="BV27" i="23"/>
  <c r="NB37" i="23"/>
  <c r="MB29" i="23"/>
  <c r="BF33" i="23"/>
  <c r="OD36" i="23"/>
  <c r="AA199" i="23"/>
  <c r="IV33" i="23"/>
  <c r="EF43" i="23"/>
  <c r="GX30" i="23"/>
  <c r="MP36" i="23"/>
  <c r="DP27" i="23"/>
  <c r="AV38" i="23"/>
  <c r="BG30" i="23"/>
  <c r="JU42" i="23"/>
  <c r="CE217" i="23"/>
  <c r="NW31" i="23"/>
  <c r="EX217" i="23"/>
  <c r="GK224" i="23"/>
  <c r="KN25" i="23"/>
  <c r="AG31" i="23"/>
  <c r="BO31" i="23"/>
  <c r="GO42" i="23"/>
  <c r="BL44" i="23"/>
  <c r="O9" i="23"/>
  <c r="DX30" i="23"/>
  <c r="HO198" i="23"/>
  <c r="U42" i="23"/>
  <c r="ES41" i="23"/>
  <c r="DE9" i="23"/>
  <c r="HM43" i="23"/>
  <c r="JQ42" i="23"/>
  <c r="GM46" i="23"/>
  <c r="HT217" i="23"/>
  <c r="FH25" i="23"/>
  <c r="MQ29" i="23"/>
  <c r="IP26" i="23"/>
  <c r="EM31" i="23"/>
  <c r="CB32" i="23"/>
  <c r="FW39" i="23"/>
  <c r="BR31" i="23"/>
  <c r="FI31" i="23"/>
  <c r="IN26" i="23"/>
  <c r="IA42" i="23"/>
  <c r="GY26" i="23"/>
  <c r="EK37" i="23"/>
  <c r="JJ45" i="23"/>
  <c r="LF224" i="23"/>
  <c r="AP28" i="23"/>
  <c r="CI33" i="23"/>
  <c r="NU38" i="23"/>
  <c r="JU45" i="23"/>
  <c r="NP9" i="23"/>
  <c r="MM34" i="23"/>
  <c r="KR35" i="23"/>
  <c r="BD9" i="23"/>
  <c r="BQ42" i="23"/>
  <c r="CQ224" i="23"/>
  <c r="AK26" i="23"/>
  <c r="AR217" i="23"/>
  <c r="EC25" i="23"/>
  <c r="IF224" i="23"/>
  <c r="LZ9" i="23"/>
  <c r="GW31" i="23"/>
  <c r="FM198" i="23"/>
  <c r="FI37" i="23"/>
  <c r="NH42" i="23"/>
  <c r="HF33" i="23"/>
  <c r="U35" i="23"/>
  <c r="W42" i="23"/>
  <c r="EM199" i="23"/>
  <c r="CI26" i="23"/>
  <c r="NN28" i="23"/>
  <c r="NN33" i="23"/>
  <c r="DK35" i="23"/>
  <c r="NV30" i="23"/>
  <c r="AJ30" i="23"/>
  <c r="BX26" i="23"/>
  <c r="HD45" i="23"/>
  <c r="NX26" i="23"/>
  <c r="BS25" i="23"/>
  <c r="DF224" i="23"/>
  <c r="LC29" i="23"/>
  <c r="CP41" i="23"/>
  <c r="KX36" i="23"/>
  <c r="CU46" i="23"/>
  <c r="EZ199" i="23"/>
  <c r="O26" i="23"/>
  <c r="MR26" i="23"/>
  <c r="EJ30" i="23"/>
  <c r="AQ29" i="23"/>
  <c r="EI25" i="23"/>
  <c r="BH198" i="23"/>
  <c r="CQ39" i="23"/>
  <c r="JH40" i="23"/>
  <c r="FB40" i="23"/>
  <c r="JI38" i="23"/>
  <c r="Z25" i="23"/>
  <c r="BS27" i="23"/>
  <c r="BV46" i="23"/>
  <c r="AG45" i="23"/>
  <c r="JG43" i="23"/>
  <c r="FL30" i="23"/>
  <c r="ML32" i="23"/>
  <c r="AF37" i="23"/>
  <c r="FY36" i="23"/>
  <c r="EU26" i="23"/>
  <c r="KX25" i="23"/>
  <c r="GU31" i="23"/>
  <c r="JC198" i="23"/>
  <c r="CV33" i="23"/>
  <c r="FB199" i="23"/>
  <c r="GP28" i="23"/>
  <c r="BS37" i="23"/>
  <c r="EB224" i="23"/>
  <c r="AN40" i="23"/>
  <c r="EN217" i="23"/>
  <c r="DF43" i="23"/>
  <c r="HM217" i="23"/>
  <c r="HP43" i="23"/>
  <c r="LX45" i="23"/>
  <c r="E198" i="23"/>
  <c r="IS44" i="23"/>
  <c r="LW38" i="23"/>
  <c r="KW36" i="23"/>
  <c r="Z224" i="23"/>
  <c r="FD34" i="23"/>
  <c r="GP41" i="23"/>
  <c r="KR45" i="23"/>
  <c r="LF46" i="23"/>
  <c r="OG32" i="23"/>
  <c r="AO31" i="23"/>
  <c r="MW198" i="23"/>
  <c r="BQ25" i="23"/>
  <c r="HR39" i="23"/>
  <c r="R40" i="23"/>
  <c r="KW217" i="23"/>
  <c r="FO9" i="23"/>
  <c r="P32" i="23"/>
  <c r="LK42" i="23"/>
  <c r="HF25" i="23"/>
  <c r="NY27" i="23"/>
  <c r="JT46" i="23"/>
  <c r="EG31" i="23"/>
  <c r="CM26" i="23"/>
  <c r="AS35" i="23"/>
  <c r="FD35" i="23"/>
  <c r="BP46" i="23"/>
  <c r="EV26" i="23"/>
  <c r="CJ9" i="23"/>
  <c r="IB25" i="23"/>
  <c r="KB45" i="23"/>
  <c r="DJ38" i="23"/>
  <c r="FN42" i="23"/>
  <c r="AI42" i="23"/>
  <c r="FL199" i="23"/>
  <c r="EJ32" i="23"/>
  <c r="KE32" i="23"/>
  <c r="OD46" i="23"/>
  <c r="CT45" i="23"/>
  <c r="ME35" i="23"/>
  <c r="AA198" i="23"/>
  <c r="IJ45" i="23"/>
  <c r="FN32" i="23"/>
  <c r="FJ32" i="23"/>
  <c r="DN25" i="23"/>
  <c r="MM38" i="23"/>
  <c r="NE39" i="23"/>
  <c r="EJ36" i="23"/>
  <c r="CN46" i="23"/>
  <c r="LR198" i="23"/>
  <c r="CH38" i="23"/>
  <c r="JG35" i="23"/>
  <c r="AB41" i="23"/>
  <c r="MR31" i="23"/>
  <c r="KT26" i="23"/>
  <c r="HU35" i="23"/>
  <c r="CE46" i="23"/>
  <c r="KH30" i="23"/>
  <c r="MS224" i="23"/>
  <c r="DE29" i="23"/>
  <c r="KU32" i="23"/>
  <c r="MI29" i="23"/>
  <c r="CY31" i="23"/>
  <c r="W32" i="23"/>
  <c r="CL198" i="23"/>
  <c r="IV25" i="23"/>
  <c r="JO38" i="23"/>
  <c r="HX27" i="23"/>
  <c r="LI38" i="23"/>
  <c r="JU46" i="23"/>
  <c r="FM40" i="23"/>
  <c r="IN39" i="23"/>
  <c r="LC198" i="23"/>
  <c r="GZ28" i="23"/>
  <c r="NO27" i="23"/>
  <c r="HX40" i="23"/>
  <c r="IJ25" i="23"/>
  <c r="CD9" i="23"/>
  <c r="HF29" i="23"/>
  <c r="NX33" i="23"/>
  <c r="L28" i="23"/>
  <c r="LR32" i="23"/>
  <c r="CT26" i="23"/>
  <c r="OA25" i="23"/>
  <c r="G31" i="23"/>
  <c r="IY30" i="23"/>
  <c r="JK217" i="23"/>
  <c r="NL29" i="23"/>
  <c r="HR217" i="23"/>
  <c r="CN29" i="23"/>
  <c r="HQ36" i="23"/>
  <c r="CI25" i="23"/>
  <c r="NM217" i="23"/>
  <c r="GH36" i="23"/>
  <c r="KA44" i="23"/>
  <c r="IP46" i="23"/>
  <c r="IN32" i="23"/>
  <c r="OE28" i="23"/>
  <c r="HK38" i="23"/>
  <c r="IZ27" i="23"/>
  <c r="DJ36" i="23"/>
  <c r="EO35" i="23"/>
  <c r="GI42" i="23"/>
  <c r="OK37" i="23"/>
  <c r="NA43" i="23"/>
  <c r="HM224" i="23"/>
  <c r="MQ224" i="23"/>
  <c r="CX36" i="23"/>
  <c r="BO39" i="23"/>
  <c r="FB42" i="23"/>
  <c r="EG43" i="23"/>
  <c r="GR199" i="23"/>
  <c r="IS30" i="23"/>
  <c r="HC32" i="23"/>
  <c r="IO217" i="23"/>
  <c r="KO42" i="23"/>
  <c r="FS29" i="23"/>
  <c r="IY42" i="23"/>
  <c r="MH26" i="23"/>
  <c r="GH33" i="23"/>
  <c r="FT38" i="23"/>
  <c r="HL40" i="23"/>
  <c r="BJ31" i="23"/>
  <c r="DJ32" i="23"/>
  <c r="BD43" i="23"/>
  <c r="MB26" i="23"/>
  <c r="KO34" i="23"/>
  <c r="AY34" i="23"/>
  <c r="CK36" i="23"/>
  <c r="OM43" i="23"/>
  <c r="CG199" i="23"/>
  <c r="ML25" i="23"/>
  <c r="GY217" i="23"/>
  <c r="JB44" i="23"/>
  <c r="EC46" i="23"/>
  <c r="R41" i="23"/>
  <c r="AY43" i="23"/>
  <c r="LX34" i="23"/>
  <c r="CP37" i="23"/>
  <c r="BM36" i="23"/>
  <c r="P44" i="23"/>
  <c r="JJ42" i="23"/>
  <c r="IM217" i="23"/>
  <c r="MW224" i="23"/>
  <c r="JE45" i="23"/>
  <c r="M29" i="23"/>
  <c r="OE25" i="23"/>
  <c r="LP43" i="23"/>
  <c r="LS29" i="23"/>
  <c r="DZ39" i="23"/>
  <c r="KX43" i="23"/>
  <c r="GP36" i="23"/>
  <c r="CH30" i="23"/>
  <c r="D224" i="23"/>
  <c r="EG41" i="23"/>
  <c r="EV33" i="23"/>
  <c r="KE43" i="23"/>
  <c r="G35" i="23"/>
  <c r="EC199" i="23"/>
  <c r="FN26" i="23"/>
  <c r="AM25" i="23"/>
  <c r="HY44" i="23"/>
  <c r="AF44" i="23"/>
  <c r="JE40" i="23"/>
  <c r="AH25" i="23"/>
  <c r="KD46" i="23"/>
  <c r="IS41" i="23"/>
  <c r="EJ41" i="23"/>
  <c r="DL33" i="23"/>
  <c r="MU33" i="23"/>
  <c r="NO33" i="23"/>
  <c r="EE199" i="23"/>
  <c r="EF9" i="23"/>
  <c r="MD34" i="23"/>
  <c r="GZ44" i="23"/>
  <c r="LD38" i="23"/>
  <c r="GI25" i="23"/>
  <c r="OM45" i="23"/>
  <c r="GI28" i="23"/>
  <c r="NH28" i="23"/>
  <c r="GN30" i="23"/>
  <c r="JU34" i="23"/>
  <c r="ED33" i="23"/>
  <c r="OE30" i="23"/>
  <c r="HK27" i="23"/>
  <c r="KN9" i="23"/>
  <c r="LF44" i="23"/>
  <c r="AF45" i="23"/>
  <c r="NN27" i="23"/>
  <c r="KM25" i="23"/>
  <c r="IX41" i="23"/>
  <c r="BR46" i="23"/>
  <c r="CH29" i="23"/>
  <c r="GJ43" i="23"/>
  <c r="NT40" i="23"/>
  <c r="M28" i="23"/>
  <c r="HI32" i="23"/>
  <c r="MP224" i="23"/>
  <c r="HQ27" i="23"/>
  <c r="EV31" i="23"/>
  <c r="FI30" i="23"/>
  <c r="KB38" i="23"/>
  <c r="KW224" i="23"/>
  <c r="IZ39" i="23"/>
  <c r="IG43" i="23"/>
  <c r="GF198" i="23"/>
  <c r="CI39" i="23"/>
  <c r="JV29" i="23"/>
  <c r="JN217" i="23"/>
  <c r="HI34" i="23"/>
  <c r="FI32" i="23"/>
  <c r="R38" i="23"/>
  <c r="JG37" i="23"/>
  <c r="OB44" i="23"/>
  <c r="GK34" i="23"/>
  <c r="HJ36" i="23"/>
  <c r="IJ33" i="23"/>
  <c r="NQ42" i="23"/>
  <c r="IL33" i="23"/>
  <c r="FO28" i="23"/>
  <c r="CS32" i="23"/>
  <c r="FJ42" i="23"/>
  <c r="AW46" i="23"/>
  <c r="KW40" i="23"/>
  <c r="AL37" i="23"/>
  <c r="BD40" i="23"/>
  <c r="FG217" i="23"/>
  <c r="IV27" i="23"/>
  <c r="JN39" i="23"/>
  <c r="NY25" i="23"/>
  <c r="LS45" i="23"/>
  <c r="HS44" i="23"/>
  <c r="R31" i="23"/>
  <c r="OJ34" i="23"/>
  <c r="MG37" i="23"/>
  <c r="DG40" i="23"/>
  <c r="HZ9" i="23"/>
  <c r="FO44" i="23"/>
  <c r="DV43" i="23"/>
  <c r="F224" i="23"/>
  <c r="JE38" i="23"/>
  <c r="DH40" i="23"/>
  <c r="CJ37" i="23"/>
  <c r="FE27" i="23"/>
  <c r="AS46" i="23"/>
  <c r="AO46" i="23"/>
  <c r="OM198" i="23"/>
  <c r="BY43" i="23"/>
  <c r="CI35" i="23"/>
  <c r="BW42" i="23"/>
  <c r="MW39" i="23"/>
  <c r="HY217" i="23"/>
  <c r="CM9" i="23"/>
  <c r="MP198" i="23"/>
  <c r="FV39" i="23"/>
  <c r="F26" i="23"/>
  <c r="CP9" i="23"/>
  <c r="DN198" i="23"/>
  <c r="HV42" i="23"/>
  <c r="BR25" i="23"/>
  <c r="LO43" i="23"/>
  <c r="KL26" i="23"/>
  <c r="M42" i="23"/>
  <c r="KM41" i="23"/>
  <c r="CO36" i="23"/>
  <c r="AC224" i="23"/>
  <c r="DL40" i="23"/>
  <c r="JE198" i="23"/>
  <c r="AG25" i="23"/>
  <c r="AF198" i="23"/>
  <c r="K198" i="23"/>
  <c r="DF30" i="23"/>
  <c r="IC40" i="23"/>
  <c r="CP27" i="23"/>
  <c r="EB37" i="23"/>
  <c r="CS46" i="23"/>
  <c r="CL34" i="23"/>
  <c r="LC25" i="23"/>
  <c r="IA28" i="23"/>
  <c r="KA217" i="23"/>
  <c r="D46" i="23"/>
  <c r="LC44" i="23"/>
  <c r="FX38" i="23"/>
  <c r="ED43" i="23"/>
  <c r="KX29" i="23"/>
  <c r="CO33" i="23"/>
  <c r="BQ28" i="23"/>
  <c r="IN43" i="23"/>
  <c r="OJ39" i="23"/>
  <c r="JN42" i="23"/>
  <c r="LD30" i="23"/>
  <c r="FB31" i="23"/>
  <c r="AP36" i="23"/>
  <c r="NV198" i="23"/>
  <c r="EH39" i="23"/>
  <c r="EQ37" i="23"/>
  <c r="JR38" i="23"/>
  <c r="NX27" i="23"/>
  <c r="BL28" i="23"/>
  <c r="R198" i="23"/>
  <c r="O198" i="23"/>
  <c r="LI40" i="23"/>
  <c r="OE217" i="23"/>
  <c r="EW40" i="23"/>
  <c r="BA28" i="23"/>
  <c r="KC34" i="23"/>
  <c r="CE33" i="23"/>
  <c r="W198" i="23"/>
  <c r="DV28" i="23"/>
  <c r="KZ35" i="23"/>
  <c r="T198" i="23"/>
  <c r="EF25" i="23"/>
  <c r="JE30" i="23"/>
  <c r="JR29" i="23"/>
  <c r="DF37" i="23"/>
  <c r="NC217" i="23"/>
  <c r="CM217" i="23"/>
  <c r="HJ27" i="23"/>
  <c r="BQ44" i="23"/>
  <c r="AA38" i="23"/>
  <c r="EM41" i="23"/>
  <c r="FH45" i="23"/>
  <c r="AX40" i="23"/>
  <c r="HU217" i="23"/>
  <c r="CH33" i="23"/>
  <c r="CO45" i="23"/>
  <c r="HW217" i="23"/>
  <c r="EL46" i="23"/>
  <c r="JS26" i="23"/>
  <c r="ML45" i="23"/>
  <c r="CX40" i="23"/>
  <c r="CO32" i="23"/>
  <c r="JL46" i="23"/>
  <c r="AV31" i="23"/>
  <c r="LR40" i="23"/>
  <c r="EB25" i="23"/>
  <c r="JP31" i="23"/>
  <c r="BO25" i="23"/>
  <c r="ES35" i="23"/>
  <c r="KT45" i="23"/>
  <c r="OA28" i="23"/>
  <c r="JA40" i="23"/>
  <c r="KU36" i="23"/>
  <c r="DZ33" i="23"/>
  <c r="HN25" i="23"/>
  <c r="NI37" i="23"/>
  <c r="EV217" i="23"/>
  <c r="FS39" i="23"/>
  <c r="DR35" i="23"/>
  <c r="IU41" i="23"/>
  <c r="FM44" i="23"/>
  <c r="ND40" i="23"/>
  <c r="DT25" i="23"/>
  <c r="BM44" i="23"/>
  <c r="P33" i="23"/>
  <c r="AW45" i="23"/>
  <c r="S37" i="23"/>
  <c r="JF42" i="23"/>
  <c r="DA224" i="23"/>
  <c r="MG35" i="23"/>
  <c r="HC36" i="23"/>
  <c r="MR198" i="23"/>
  <c r="IM28" i="23"/>
  <c r="HH27" i="23"/>
  <c r="P39" i="23"/>
  <c r="JU31" i="23"/>
  <c r="NN217" i="23"/>
  <c r="JC27" i="23"/>
  <c r="IB33" i="23"/>
  <c r="BG43" i="23"/>
  <c r="AG9" i="23"/>
  <c r="EG30" i="23"/>
  <c r="DL46" i="23"/>
  <c r="DX35" i="23"/>
  <c r="IF39" i="23"/>
  <c r="EP30" i="23"/>
  <c r="KD32" i="23"/>
  <c r="MM37" i="23"/>
  <c r="HG37" i="23"/>
  <c r="IN199" i="23"/>
  <c r="AD34" i="23"/>
  <c r="CX27" i="23"/>
  <c r="BX38" i="23"/>
  <c r="BT40" i="23"/>
  <c r="IL43" i="23"/>
  <c r="KH34" i="23"/>
  <c r="J30" i="23"/>
  <c r="FW46" i="23"/>
  <c r="LC27" i="23"/>
  <c r="BN36" i="23"/>
  <c r="KM26" i="23"/>
  <c r="KT37" i="23"/>
  <c r="HJ29" i="23"/>
  <c r="DY42" i="23"/>
  <c r="IV40" i="23"/>
  <c r="FQ28" i="23"/>
  <c r="LO9" i="23"/>
  <c r="DG42" i="23"/>
  <c r="KP45" i="23"/>
  <c r="DJ30" i="23"/>
  <c r="OB198" i="23"/>
  <c r="NN30" i="23"/>
  <c r="MT29" i="23"/>
  <c r="FB37" i="23"/>
  <c r="GC37" i="23"/>
  <c r="CI30" i="23"/>
  <c r="FD42" i="23"/>
  <c r="DU26" i="23"/>
  <c r="BR9" i="23"/>
  <c r="BO198" i="23"/>
  <c r="LY37" i="23"/>
  <c r="JS36" i="23"/>
  <c r="MT44" i="23"/>
  <c r="CH28" i="23"/>
  <c r="IT31" i="23"/>
  <c r="LF36" i="23"/>
  <c r="MD44" i="23"/>
  <c r="DR26" i="23"/>
  <c r="AV217" i="23"/>
  <c r="KZ40" i="23"/>
  <c r="ES38" i="23"/>
  <c r="KN224" i="23"/>
  <c r="IX36" i="23"/>
  <c r="NN43" i="23"/>
  <c r="OM25" i="23"/>
  <c r="MA30" i="23"/>
  <c r="DY29" i="23"/>
  <c r="FR29" i="23"/>
  <c r="JB43" i="23"/>
  <c r="OH199" i="23"/>
  <c r="KV27" i="23"/>
  <c r="EC198" i="23"/>
  <c r="KO198" i="23"/>
  <c r="JP30" i="23"/>
  <c r="DM29" i="23"/>
  <c r="HY9" i="23"/>
  <c r="LO41" i="23"/>
  <c r="OK44" i="23"/>
  <c r="CF42" i="23"/>
  <c r="DU35" i="23"/>
  <c r="EZ31" i="23"/>
  <c r="GI33" i="23"/>
  <c r="EA34" i="23"/>
  <c r="JT41" i="23"/>
  <c r="KQ39" i="23"/>
  <c r="EC28" i="23"/>
  <c r="ER40" i="23"/>
  <c r="LB224" i="23"/>
  <c r="JV40" i="23"/>
  <c r="X29" i="23"/>
  <c r="HC35" i="23"/>
  <c r="JA25" i="23"/>
  <c r="BL31" i="23"/>
  <c r="AL29" i="23"/>
  <c r="BZ46" i="23"/>
  <c r="NZ36" i="23"/>
  <c r="FX34" i="23"/>
  <c r="KY224" i="23"/>
  <c r="IO30" i="23"/>
  <c r="JI198" i="23"/>
  <c r="LU198" i="23"/>
  <c r="OG42" i="23"/>
  <c r="KR31" i="23"/>
  <c r="MY46" i="23"/>
  <c r="CD31" i="23"/>
  <c r="MF198" i="23"/>
  <c r="LK36" i="23"/>
  <c r="HT30" i="23"/>
  <c r="JZ25" i="23"/>
  <c r="DD27" i="23"/>
  <c r="DW33" i="23"/>
  <c r="JS198" i="23"/>
  <c r="LD41" i="23"/>
  <c r="BO40" i="23"/>
  <c r="DL42" i="23"/>
  <c r="LB39" i="23"/>
  <c r="JB30" i="23"/>
  <c r="MT37" i="23"/>
  <c r="FA41" i="23"/>
  <c r="CN45" i="23"/>
  <c r="ED30" i="23"/>
  <c r="W31" i="23"/>
  <c r="KX224" i="23"/>
  <c r="LP198" i="23"/>
  <c r="DR41" i="23"/>
  <c r="GE31" i="23"/>
  <c r="GP43" i="23"/>
  <c r="NQ26" i="23"/>
  <c r="AI30" i="23"/>
  <c r="KC37" i="23"/>
  <c r="JT9" i="23"/>
  <c r="GG224" i="23"/>
  <c r="GM45" i="23"/>
  <c r="FW38" i="23"/>
  <c r="OE35" i="23"/>
  <c r="DQ36" i="23"/>
  <c r="LD198" i="23"/>
  <c r="DV224" i="23"/>
  <c r="BU32" i="23"/>
  <c r="IZ198" i="23"/>
  <c r="OJ27" i="23"/>
  <c r="IJ198" i="23"/>
  <c r="FN39" i="23"/>
  <c r="DJ35" i="23"/>
  <c r="BQ217" i="23"/>
  <c r="FW36" i="23"/>
  <c r="FB30" i="23"/>
  <c r="CY42" i="23"/>
  <c r="MQ42" i="23"/>
  <c r="AU43" i="23"/>
  <c r="GO34" i="23"/>
  <c r="NV29" i="23"/>
  <c r="OB217" i="23"/>
  <c r="EV40" i="23"/>
  <c r="FI224" i="23"/>
  <c r="P199" i="23"/>
  <c r="IQ33" i="23"/>
  <c r="LO35" i="23"/>
  <c r="MQ199" i="23"/>
  <c r="NW36" i="23"/>
  <c r="GX40" i="23"/>
  <c r="BN44" i="23"/>
  <c r="BV25" i="23"/>
  <c r="V26" i="23"/>
  <c r="IT42" i="23"/>
  <c r="KH217" i="23"/>
  <c r="AV44" i="23"/>
  <c r="FS38" i="23"/>
  <c r="D29" i="23"/>
  <c r="CB46" i="23"/>
  <c r="MT27" i="23"/>
  <c r="KD37" i="23"/>
  <c r="FR9" i="23"/>
  <c r="EI198" i="23"/>
  <c r="AI35" i="23"/>
  <c r="JY40" i="23"/>
  <c r="BC41" i="23"/>
  <c r="DL26" i="23"/>
  <c r="GN34" i="23"/>
  <c r="MS42" i="23"/>
  <c r="JG217" i="23"/>
  <c r="HX46" i="23"/>
  <c r="CK32" i="23"/>
  <c r="AT32" i="23"/>
  <c r="LR27" i="23"/>
  <c r="HH36" i="23"/>
  <c r="P28" i="23"/>
  <c r="HA43" i="23"/>
  <c r="GU30" i="23"/>
  <c r="IN30" i="23"/>
  <c r="NV44" i="23"/>
  <c r="IQ9" i="23"/>
  <c r="JJ199" i="23"/>
  <c r="DH44" i="23"/>
  <c r="OB28" i="23"/>
  <c r="BJ33" i="23"/>
  <c r="GE217" i="23"/>
  <c r="DO30" i="23"/>
  <c r="EM43" i="23"/>
  <c r="DU34" i="23"/>
  <c r="EK26" i="23"/>
  <c r="LQ198" i="23"/>
  <c r="IW26" i="23"/>
  <c r="DI198" i="23"/>
  <c r="HJ40" i="23"/>
  <c r="MC44" i="23"/>
  <c r="FI33" i="23"/>
  <c r="HX217" i="23"/>
  <c r="DN37" i="23"/>
  <c r="U36" i="23"/>
  <c r="CK29" i="23"/>
  <c r="R30" i="23"/>
  <c r="HI198" i="23"/>
  <c r="DA34" i="23"/>
  <c r="JK35" i="23"/>
  <c r="EB41" i="23"/>
  <c r="GG39" i="23"/>
  <c r="EW38" i="23"/>
  <c r="BK46" i="23"/>
  <c r="BN31" i="23"/>
  <c r="LD26" i="23"/>
  <c r="BG28" i="23"/>
  <c r="MO29" i="23"/>
  <c r="DH38" i="23"/>
  <c r="LC43" i="23"/>
  <c r="FL31" i="23"/>
  <c r="OM28" i="23"/>
  <c r="JM28" i="23"/>
  <c r="FC34" i="23"/>
  <c r="IS25" i="23"/>
  <c r="GN35" i="23"/>
  <c r="CO35" i="23"/>
  <c r="FC31" i="23"/>
  <c r="ML33" i="23"/>
  <c r="HD33" i="23"/>
  <c r="DX43" i="23"/>
  <c r="KH32" i="23"/>
  <c r="HQ45" i="23"/>
  <c r="MP217" i="23"/>
  <c r="IG30" i="23"/>
  <c r="HL35" i="23"/>
  <c r="DM26" i="23"/>
  <c r="FH38" i="23"/>
  <c r="HV39" i="23"/>
  <c r="LI31" i="23"/>
  <c r="AT198" i="23"/>
  <c r="BL42" i="23"/>
  <c r="IC27" i="23"/>
  <c r="LX42" i="23"/>
  <c r="HS9" i="23"/>
  <c r="KN42" i="23"/>
  <c r="JM9" i="23"/>
  <c r="BU29" i="23"/>
  <c r="AY26" i="23"/>
  <c r="HU36" i="23"/>
  <c r="ME26" i="23"/>
  <c r="NM224" i="23"/>
  <c r="AR199" i="23"/>
  <c r="GI34" i="23"/>
  <c r="JL198" i="23"/>
  <c r="AP35" i="23"/>
  <c r="GG40" i="23"/>
  <c r="DR34" i="23"/>
  <c r="FS27" i="23"/>
  <c r="KP46" i="23"/>
  <c r="DJ40" i="23"/>
  <c r="AY36" i="23"/>
  <c r="NI31" i="23"/>
  <c r="DE32" i="23"/>
  <c r="HF40" i="23"/>
  <c r="JH29" i="23"/>
  <c r="HA35" i="23"/>
  <c r="NX35" i="23"/>
  <c r="HU40" i="23"/>
  <c r="KH199" i="23"/>
  <c r="EI46" i="23"/>
  <c r="IN37" i="23"/>
  <c r="MG198" i="23"/>
  <c r="KP39" i="23"/>
  <c r="IL29" i="23"/>
  <c r="NM46" i="23"/>
  <c r="AI199" i="23"/>
  <c r="CM41" i="23"/>
  <c r="BQ37" i="23"/>
  <c r="KN199" i="23"/>
  <c r="EX32" i="23"/>
  <c r="NT45" i="23"/>
  <c r="BE224" i="23"/>
  <c r="HX9" i="23"/>
  <c r="CH37" i="23"/>
  <c r="V32" i="23"/>
  <c r="KM31" i="23"/>
  <c r="BR30" i="23"/>
  <c r="OM40" i="23"/>
  <c r="AF46" i="23"/>
  <c r="T44" i="23"/>
  <c r="DS46" i="23"/>
  <c r="X37" i="23"/>
  <c r="DJ39" i="23"/>
  <c r="OM41" i="23"/>
  <c r="KL38" i="23"/>
  <c r="ML37" i="23"/>
  <c r="CA36" i="23"/>
  <c r="KH41" i="23"/>
  <c r="LE42" i="23"/>
  <c r="FF37" i="23"/>
  <c r="JJ37" i="23"/>
  <c r="IR224" i="23"/>
  <c r="LD32" i="23"/>
  <c r="NH25" i="23"/>
  <c r="EV28" i="23"/>
  <c r="L9" i="23"/>
  <c r="BT27" i="23"/>
  <c r="CC26" i="23"/>
  <c r="BX35" i="23"/>
  <c r="IL39" i="23"/>
  <c r="L41" i="23"/>
  <c r="LI28" i="23"/>
  <c r="AU37" i="23"/>
  <c r="MA224" i="23"/>
  <c r="NC37" i="23"/>
  <c r="JI46" i="23"/>
  <c r="LD217" i="23"/>
  <c r="P25" i="23"/>
  <c r="ID46" i="23"/>
  <c r="LB43" i="23"/>
  <c r="DF40" i="23"/>
  <c r="G30" i="23"/>
  <c r="FJ198" i="23"/>
  <c r="AB45" i="23"/>
  <c r="IF27" i="23"/>
  <c r="HV199" i="23"/>
  <c r="JB33" i="23"/>
  <c r="AF224" i="23"/>
  <c r="LI46" i="23"/>
  <c r="IY224" i="23"/>
  <c r="AH41" i="23"/>
  <c r="HI44" i="23"/>
  <c r="IY27" i="23"/>
  <c r="MH33" i="23"/>
  <c r="ID9" i="23"/>
  <c r="I36" i="23"/>
  <c r="EV45" i="23"/>
  <c r="JT28" i="23"/>
  <c r="HD28" i="23"/>
  <c r="CX217" i="23"/>
  <c r="LE40" i="23"/>
  <c r="KJ27" i="23"/>
  <c r="OF42" i="23"/>
  <c r="CW198" i="23"/>
  <c r="EI31" i="23"/>
  <c r="KT42" i="23"/>
  <c r="S26" i="23"/>
  <c r="CH224" i="23"/>
  <c r="MJ198" i="23"/>
  <c r="NJ42" i="23"/>
  <c r="CH44" i="23"/>
  <c r="HE224" i="23"/>
  <c r="W29" i="23"/>
  <c r="NK39" i="23"/>
  <c r="NC29" i="23"/>
  <c r="KO26" i="23"/>
  <c r="AW34" i="23"/>
  <c r="FN46" i="23"/>
  <c r="IU25" i="23"/>
  <c r="HF26" i="23"/>
  <c r="GP224" i="23"/>
  <c r="AL199" i="23"/>
  <c r="FG36" i="23"/>
  <c r="DO39" i="23"/>
  <c r="FA25" i="23"/>
  <c r="OE32" i="23"/>
  <c r="NI40" i="23"/>
  <c r="AQ41" i="23"/>
  <c r="DY32" i="23"/>
  <c r="MB28" i="23"/>
  <c r="FM217" i="23"/>
  <c r="AQ199" i="23"/>
  <c r="KF224" i="23"/>
  <c r="JY37" i="23"/>
  <c r="EJ199" i="23"/>
  <c r="CJ38" i="23"/>
  <c r="Q27" i="23"/>
  <c r="HJ38" i="23"/>
  <c r="AE45" i="23"/>
  <c r="GX42" i="23"/>
  <c r="IX31" i="23"/>
  <c r="OG198" i="23"/>
  <c r="HN27" i="23"/>
  <c r="K41" i="23"/>
  <c r="OB46" i="23"/>
  <c r="IX224" i="23"/>
  <c r="FN224" i="23"/>
  <c r="CH45" i="23"/>
  <c r="BN46" i="23"/>
  <c r="DC42" i="23"/>
  <c r="AA29" i="23"/>
  <c r="EP36" i="23"/>
  <c r="IL28" i="23"/>
  <c r="IA33" i="23"/>
  <c r="CU42" i="23"/>
  <c r="HV46" i="23"/>
  <c r="CT38" i="23"/>
  <c r="CO9" i="23"/>
  <c r="JQ34" i="23"/>
  <c r="HI199" i="23"/>
  <c r="HR31" i="23"/>
  <c r="JN44" i="23"/>
  <c r="KH28" i="23"/>
  <c r="NI217" i="23"/>
  <c r="LE198" i="23"/>
  <c r="ME41" i="23"/>
  <c r="BZ36" i="23"/>
  <c r="HB30" i="23"/>
  <c r="BP44" i="23"/>
  <c r="KO40" i="23"/>
  <c r="NG34" i="23"/>
  <c r="MB45" i="23"/>
  <c r="AJ38" i="23"/>
  <c r="NW25" i="23"/>
  <c r="NR27" i="23"/>
  <c r="EW224" i="23"/>
  <c r="AF35" i="23"/>
  <c r="EA37" i="23"/>
  <c r="CA30" i="23"/>
  <c r="HY32" i="23"/>
  <c r="ED224" i="23"/>
  <c r="DX31" i="23"/>
  <c r="FF36" i="23"/>
  <c r="JN198" i="23"/>
  <c r="DC29" i="23"/>
  <c r="OA224" i="23"/>
  <c r="IP28" i="23"/>
  <c r="AJ36" i="23"/>
  <c r="BZ39" i="23"/>
  <c r="BE44" i="23"/>
  <c r="DU27" i="23"/>
  <c r="CE38" i="23"/>
  <c r="NA36" i="23"/>
  <c r="GN224" i="23"/>
  <c r="IX32" i="23"/>
  <c r="NT36" i="23"/>
  <c r="JX31" i="23"/>
  <c r="LV25" i="23"/>
  <c r="JR28" i="23"/>
  <c r="GH44" i="23"/>
  <c r="LU44" i="23"/>
  <c r="KK38" i="23"/>
  <c r="FS28" i="23"/>
  <c r="OE43" i="23"/>
  <c r="DX27" i="23"/>
  <c r="LL35" i="23"/>
  <c r="NJ38" i="23"/>
  <c r="CI29" i="23"/>
  <c r="JQ44" i="23"/>
  <c r="MB224" i="23"/>
  <c r="NU39" i="23"/>
  <c r="GY29" i="23"/>
  <c r="JS45" i="23"/>
  <c r="CQ28" i="23"/>
  <c r="BA35" i="23"/>
  <c r="ID224" i="23"/>
  <c r="EY36" i="23"/>
  <c r="EV27" i="23"/>
  <c r="JB28" i="23"/>
  <c r="CR46" i="23"/>
  <c r="CX41" i="23"/>
  <c r="G9" i="23"/>
  <c r="FK27" i="23"/>
  <c r="AL35" i="23"/>
  <c r="BC28" i="23"/>
  <c r="LH25" i="23"/>
  <c r="IQ38" i="23"/>
  <c r="DS217" i="23"/>
  <c r="LY45" i="23"/>
  <c r="DT29" i="23"/>
  <c r="NM28" i="23"/>
  <c r="EI32" i="23"/>
  <c r="OJ32" i="23"/>
  <c r="LE29" i="23"/>
  <c r="JZ26" i="23"/>
  <c r="KK39" i="23"/>
  <c r="II45" i="23"/>
  <c r="ME36" i="23"/>
  <c r="NM9" i="23"/>
  <c r="S42" i="23"/>
  <c r="EP9" i="23"/>
  <c r="IB43" i="23"/>
  <c r="IE40" i="23"/>
  <c r="KN38" i="23"/>
  <c r="OI36" i="23"/>
  <c r="FV36" i="23"/>
  <c r="OC38" i="23"/>
  <c r="HK44" i="23"/>
  <c r="HZ44" i="23"/>
  <c r="OJ43" i="23"/>
  <c r="MO43" i="23"/>
  <c r="HU45" i="23"/>
  <c r="BR43" i="23"/>
  <c r="DN9" i="23"/>
  <c r="JC29" i="23"/>
  <c r="KZ43" i="23"/>
  <c r="JJ34" i="23"/>
  <c r="BE33" i="23"/>
  <c r="AQ46" i="23"/>
  <c r="GO38" i="23"/>
  <c r="KJ43" i="23"/>
  <c r="GE37" i="23"/>
  <c r="NJ39" i="23"/>
  <c r="DK38" i="23"/>
  <c r="JB38" i="23"/>
  <c r="DY35" i="23"/>
  <c r="E40" i="23"/>
  <c r="NT217" i="23"/>
  <c r="GC40" i="23"/>
  <c r="KW34" i="23"/>
  <c r="LV40" i="23"/>
  <c r="HQ30" i="23"/>
  <c r="BH40" i="23"/>
  <c r="GY35" i="23"/>
  <c r="JN29" i="23"/>
  <c r="L43" i="23"/>
  <c r="GJ29" i="23"/>
  <c r="HB33" i="23"/>
  <c r="KW42" i="23"/>
  <c r="AQ27" i="23"/>
  <c r="LB30" i="23"/>
  <c r="BF46" i="23"/>
  <c r="NI30" i="23"/>
  <c r="II198" i="23"/>
  <c r="AO42" i="23"/>
  <c r="DO38" i="23"/>
  <c r="JU41" i="23"/>
  <c r="GC199" i="23"/>
  <c r="KC33" i="23"/>
  <c r="GX31" i="23"/>
  <c r="NB35" i="23"/>
  <c r="IK224" i="23"/>
  <c r="KH26" i="23"/>
  <c r="DV33" i="23"/>
  <c r="LV199" i="23"/>
  <c r="JT217" i="23"/>
  <c r="HJ34" i="23"/>
  <c r="NA9" i="23"/>
  <c r="JY31" i="23"/>
  <c r="ME25" i="23"/>
  <c r="KE31" i="23"/>
  <c r="DH217" i="23"/>
  <c r="HM45" i="23"/>
  <c r="NX217" i="23"/>
  <c r="MP29" i="23"/>
  <c r="FM199" i="23"/>
  <c r="LM39" i="23"/>
  <c r="AC34" i="23"/>
  <c r="DA35" i="23"/>
  <c r="M9" i="23"/>
  <c r="NK28" i="23"/>
  <c r="Z199" i="23"/>
  <c r="V34" i="23"/>
  <c r="KW33" i="23"/>
  <c r="KQ36" i="23"/>
  <c r="CR41" i="23"/>
  <c r="FR199" i="23"/>
  <c r="BL199" i="23"/>
  <c r="LT43" i="23"/>
  <c r="MC43" i="23"/>
  <c r="JE43" i="23"/>
  <c r="AO39" i="23"/>
  <c r="NE27" i="23"/>
  <c r="HR32" i="23"/>
  <c r="KS43" i="23"/>
  <c r="NY28" i="23"/>
  <c r="HX39" i="23"/>
  <c r="HP45" i="23"/>
  <c r="MT217" i="23"/>
  <c r="DK34" i="23"/>
  <c r="EA29" i="23"/>
  <c r="IR46" i="23"/>
  <c r="HX199" i="23"/>
  <c r="EV30" i="23"/>
  <c r="JD40" i="23"/>
  <c r="MS25" i="23"/>
  <c r="MF38" i="23"/>
  <c r="JZ217" i="23"/>
  <c r="HC33" i="23"/>
  <c r="MV224" i="23"/>
  <c r="MO28" i="23"/>
  <c r="MJ45" i="23"/>
  <c r="NS42" i="23"/>
  <c r="IO41" i="23"/>
  <c r="EP27" i="23"/>
  <c r="IK39" i="23"/>
  <c r="IZ43" i="23"/>
  <c r="GM40" i="23"/>
  <c r="L198" i="23"/>
  <c r="HI28" i="23"/>
  <c r="HW30" i="23"/>
  <c r="JG199" i="23"/>
  <c r="NZ26" i="23"/>
  <c r="LR37" i="23"/>
  <c r="JK36" i="23"/>
  <c r="M32" i="23"/>
  <c r="FV217" i="23"/>
  <c r="GP198" i="23"/>
  <c r="FK46" i="23"/>
  <c r="MA45" i="23"/>
  <c r="DE198" i="23"/>
  <c r="NF217" i="23"/>
  <c r="HJ198" i="23"/>
  <c r="CO29" i="23"/>
  <c r="LN40" i="23"/>
  <c r="NN32" i="23"/>
  <c r="FH31" i="23"/>
  <c r="MP38" i="23"/>
  <c r="BO32" i="23"/>
  <c r="IR25" i="23"/>
  <c r="AO25" i="23"/>
  <c r="KV9" i="23"/>
  <c r="AY9" i="23"/>
  <c r="BO27" i="23"/>
  <c r="CT199" i="23"/>
  <c r="MP31" i="23"/>
  <c r="EF199" i="23"/>
  <c r="KD45" i="23"/>
  <c r="DA36" i="23"/>
  <c r="NX37" i="23"/>
  <c r="GV35" i="23"/>
  <c r="FZ35" i="23"/>
  <c r="AR34" i="23"/>
  <c r="FP33" i="23"/>
  <c r="NC224" i="23"/>
  <c r="NO45" i="23"/>
  <c r="IR44" i="23"/>
  <c r="JY44" i="23"/>
  <c r="AE27" i="23"/>
  <c r="JX25" i="23"/>
  <c r="LD39" i="23"/>
  <c r="NT9" i="23"/>
  <c r="IR34" i="23"/>
  <c r="BQ45" i="23"/>
  <c r="LV29" i="23"/>
  <c r="KK34" i="23"/>
  <c r="OJ31" i="23"/>
  <c r="LZ29" i="23"/>
  <c r="AP34" i="23"/>
  <c r="LO28" i="23"/>
  <c r="ED9" i="23"/>
  <c r="KI28" i="23"/>
  <c r="IS32" i="23"/>
  <c r="HU33" i="23"/>
  <c r="LI199" i="23"/>
  <c r="KI32" i="23"/>
  <c r="OM37" i="23"/>
  <c r="FO38" i="23"/>
  <c r="KE224" i="23"/>
  <c r="MQ28" i="23"/>
  <c r="D32" i="23"/>
  <c r="KI43" i="23"/>
  <c r="GW39" i="23"/>
  <c r="FA46" i="23"/>
  <c r="HD35" i="23"/>
  <c r="GD29" i="23"/>
  <c r="DG9" i="23"/>
  <c r="KI198" i="23"/>
  <c r="Q45" i="23"/>
  <c r="ET44" i="23"/>
  <c r="JA28" i="23"/>
  <c r="BU31" i="23"/>
  <c r="CE40" i="23"/>
  <c r="MD38" i="23"/>
  <c r="KQ38" i="23"/>
  <c r="DT28" i="23"/>
  <c r="KB36" i="23"/>
  <c r="II31" i="23"/>
  <c r="IJ217" i="23"/>
  <c r="FA44" i="23"/>
  <c r="NC33" i="23"/>
  <c r="MU198" i="23"/>
  <c r="BN25" i="23"/>
  <c r="NU32" i="23"/>
  <c r="T39" i="23"/>
  <c r="MG39" i="23"/>
  <c r="NX45" i="23"/>
  <c r="LJ32" i="23"/>
  <c r="BI35" i="23"/>
  <c r="IC29" i="23"/>
  <c r="KK46" i="23"/>
  <c r="BK42" i="23"/>
  <c r="JW43" i="23"/>
  <c r="DU43" i="23"/>
  <c r="GO40" i="23"/>
  <c r="LW46" i="23"/>
  <c r="D25" i="23"/>
  <c r="HR41" i="23"/>
  <c r="DK43" i="23"/>
  <c r="AH34" i="23"/>
  <c r="J37" i="23"/>
  <c r="AO9" i="23"/>
  <c r="NK35" i="23"/>
  <c r="IU43" i="23"/>
  <c r="CD40" i="23"/>
  <c r="BJ40" i="23"/>
  <c r="ME44" i="23"/>
  <c r="HY40" i="23"/>
  <c r="CM37" i="23"/>
  <c r="EW42" i="23"/>
  <c r="AG34" i="23"/>
  <c r="HK43" i="23"/>
  <c r="JR40" i="23"/>
  <c r="FB35" i="23"/>
  <c r="JR36" i="23"/>
  <c r="BE39" i="23"/>
  <c r="KY27" i="23"/>
  <c r="EP25" i="23"/>
  <c r="EJ39" i="23"/>
  <c r="Q44" i="23"/>
  <c r="NW44" i="23"/>
  <c r="JW25" i="23"/>
  <c r="JX9" i="23"/>
  <c r="HL38" i="23"/>
  <c r="HD217" i="23"/>
  <c r="KL33" i="23"/>
  <c r="BY198" i="23"/>
  <c r="FT34" i="23"/>
  <c r="LN44" i="23"/>
  <c r="OC9" i="23"/>
  <c r="JX33" i="23"/>
  <c r="OI42" i="23"/>
  <c r="OL36" i="23"/>
  <c r="DN46" i="23"/>
  <c r="LI41" i="23"/>
  <c r="GP29" i="23"/>
  <c r="EB28" i="23"/>
  <c r="BP40" i="23"/>
  <c r="MO32" i="23"/>
  <c r="ES36" i="23"/>
  <c r="GV43" i="23"/>
  <c r="CH34" i="23"/>
  <c r="DY40" i="23"/>
  <c r="JE224" i="23"/>
  <c r="NZ43" i="23"/>
  <c r="EX25" i="23"/>
  <c r="IT199" i="23"/>
  <c r="KL28" i="23"/>
  <c r="CI44" i="23"/>
  <c r="BD25" i="23"/>
  <c r="IL224" i="23"/>
  <c r="IB198" i="23"/>
  <c r="DN27" i="23"/>
  <c r="DF32" i="23"/>
  <c r="NF9" i="23"/>
  <c r="JJ224" i="23"/>
  <c r="GA31" i="23"/>
  <c r="CM25" i="23"/>
  <c r="EJ224" i="23"/>
  <c r="JC32" i="23"/>
  <c r="OJ44" i="23"/>
  <c r="IR38" i="23"/>
  <c r="DW29" i="23"/>
  <c r="BX32" i="23"/>
  <c r="JS38" i="23"/>
  <c r="HL198" i="23"/>
  <c r="BJ27" i="23"/>
  <c r="GK29" i="23"/>
  <c r="KI42" i="23"/>
  <c r="FN33" i="23"/>
  <c r="AY44" i="23"/>
  <c r="AE35" i="23"/>
  <c r="LP39" i="23"/>
  <c r="JY25" i="23"/>
  <c r="MN9" i="23"/>
  <c r="LT29" i="23"/>
  <c r="DF33" i="23"/>
  <c r="W34" i="23"/>
  <c r="GU46" i="23"/>
  <c r="KM28" i="23"/>
  <c r="FN36" i="23"/>
  <c r="MF32" i="23"/>
  <c r="MQ43" i="23"/>
  <c r="LT40" i="23"/>
  <c r="KN43" i="23"/>
  <c r="EY42" i="23"/>
  <c r="IN198" i="23"/>
  <c r="BS41" i="23"/>
  <c r="KI30" i="23"/>
  <c r="ED28" i="23"/>
  <c r="JK41" i="23"/>
  <c r="GP45" i="23"/>
  <c r="NE29" i="23"/>
  <c r="DA44" i="23"/>
  <c r="IF35" i="23"/>
  <c r="GH39" i="23"/>
  <c r="NO34" i="23"/>
  <c r="CS37" i="23"/>
  <c r="MI33" i="23"/>
  <c r="ML9" i="23"/>
  <c r="JQ39" i="23"/>
  <c r="HK39" i="23"/>
  <c r="DG34" i="23"/>
  <c r="EF33" i="23"/>
  <c r="IL27" i="23"/>
  <c r="EK199" i="23"/>
  <c r="R34" i="23"/>
  <c r="DN224" i="23"/>
  <c r="BC29" i="23"/>
  <c r="MM224" i="23"/>
  <c r="GH198" i="23"/>
  <c r="IG37" i="23"/>
  <c r="IW40" i="23"/>
  <c r="HT198" i="23"/>
  <c r="FM29" i="23"/>
  <c r="IQ36" i="23"/>
  <c r="NM39" i="23"/>
  <c r="LX44" i="23"/>
  <c r="OC36" i="23"/>
  <c r="LX9" i="23"/>
  <c r="HT39" i="23"/>
  <c r="DP224" i="23"/>
  <c r="OM29" i="23"/>
  <c r="HY34" i="23"/>
  <c r="FR25" i="23"/>
  <c r="GM27" i="23"/>
  <c r="CZ42" i="23"/>
  <c r="CP33" i="23"/>
  <c r="BF43" i="23"/>
  <c r="MZ198" i="23"/>
  <c r="AC36" i="23"/>
  <c r="IV43" i="23"/>
  <c r="JK44" i="23"/>
  <c r="AJ217" i="23"/>
  <c r="FP32" i="23"/>
  <c r="OC224" i="23"/>
  <c r="AC41" i="23"/>
  <c r="HT42" i="23"/>
  <c r="IN224" i="23"/>
  <c r="GR26" i="23"/>
  <c r="IM32" i="23"/>
  <c r="DS39" i="23"/>
  <c r="CY36" i="23"/>
  <c r="AG198" i="23"/>
  <c r="NG46" i="23"/>
  <c r="N41" i="23"/>
  <c r="Y43" i="23"/>
  <c r="EK38" i="23"/>
  <c r="LN43" i="23"/>
  <c r="BS46" i="23"/>
  <c r="CT33" i="23"/>
  <c r="KT199" i="23"/>
  <c r="KD41" i="23"/>
  <c r="JA224" i="23"/>
  <c r="BX33" i="23"/>
  <c r="BF198" i="23"/>
  <c r="N25" i="23"/>
  <c r="DQ38" i="23"/>
  <c r="KG9" i="23"/>
  <c r="D43" i="23"/>
  <c r="MC28" i="23"/>
  <c r="FY217" i="23"/>
  <c r="HT34" i="23"/>
  <c r="CN33" i="23"/>
  <c r="EJ31" i="23"/>
  <c r="EI42" i="23"/>
  <c r="HW40" i="23"/>
  <c r="LN224" i="23"/>
  <c r="HF198" i="23"/>
  <c r="MH25" i="23"/>
  <c r="DJ28" i="23"/>
  <c r="HM9" i="23"/>
  <c r="BV28" i="23"/>
  <c r="CF29" i="23"/>
  <c r="NX39" i="23"/>
  <c r="IY217" i="23"/>
  <c r="K29" i="23"/>
  <c r="D198" i="23"/>
  <c r="IJ41" i="23"/>
  <c r="DY28" i="23"/>
  <c r="IS29" i="23"/>
  <c r="AJ40" i="23"/>
  <c r="HE198" i="23"/>
  <c r="GY33" i="23"/>
  <c r="DF29" i="23"/>
  <c r="CL28" i="23"/>
  <c r="Z30" i="23"/>
  <c r="IE25" i="23"/>
  <c r="HZ36" i="23"/>
  <c r="DT42" i="23"/>
  <c r="JU37" i="23"/>
  <c r="EB9" i="23"/>
  <c r="FT26" i="23"/>
  <c r="DE30" i="23"/>
  <c r="BE36" i="23"/>
  <c r="FQ38" i="23"/>
  <c r="GJ198" i="23"/>
  <c r="NU36" i="23"/>
  <c r="NR9" i="23"/>
  <c r="JZ44" i="23"/>
  <c r="MM33" i="23"/>
  <c r="DI38" i="23"/>
  <c r="MH44" i="23"/>
  <c r="FN43" i="23"/>
  <c r="NV38" i="23"/>
  <c r="JM25" i="23"/>
  <c r="CD36" i="23"/>
  <c r="AQ43" i="23"/>
  <c r="IU199" i="23"/>
  <c r="JD29" i="23"/>
  <c r="FR44" i="23"/>
  <c r="CZ44" i="23"/>
  <c r="HZ30" i="23"/>
  <c r="DY30" i="23"/>
  <c r="AG29" i="23"/>
  <c r="HH30" i="23"/>
  <c r="NS38" i="23"/>
  <c r="GP25" i="23"/>
  <c r="IV41" i="23"/>
  <c r="DJ46" i="23"/>
  <c r="KP198" i="23"/>
  <c r="CO43" i="23"/>
  <c r="GO33" i="23"/>
  <c r="LH29" i="23"/>
  <c r="CD224" i="23"/>
  <c r="AS29" i="23"/>
  <c r="NI29" i="23"/>
  <c r="MO25" i="23"/>
  <c r="IJ37" i="23"/>
  <c r="CB217" i="23"/>
  <c r="EG46" i="23"/>
  <c r="AZ37" i="23"/>
  <c r="HV36" i="23"/>
  <c r="LC46" i="23"/>
  <c r="KF46" i="23"/>
  <c r="IM36" i="23"/>
  <c r="CV199" i="23"/>
  <c r="EU43" i="23"/>
  <c r="NU30" i="23"/>
  <c r="CF35" i="23"/>
  <c r="NA40" i="23"/>
  <c r="FH33" i="23"/>
  <c r="G198" i="23"/>
  <c r="HZ46" i="23"/>
  <c r="JZ33" i="23"/>
  <c r="MX44" i="23"/>
  <c r="HQ198" i="23"/>
  <c r="KB37" i="23"/>
  <c r="HN45" i="23"/>
  <c r="IH38" i="23"/>
  <c r="KP224" i="23"/>
  <c r="BP32" i="23"/>
  <c r="GA41" i="23"/>
  <c r="MA37" i="23"/>
  <c r="II43" i="23"/>
  <c r="HJ217" i="23"/>
  <c r="BW44" i="23"/>
  <c r="CL41" i="23"/>
  <c r="NU29" i="23"/>
  <c r="LV30" i="23"/>
  <c r="IM35" i="23"/>
  <c r="KQ37" i="23"/>
  <c r="DK29" i="23"/>
  <c r="GR42" i="23"/>
  <c r="GD40" i="23"/>
  <c r="NL9" i="23"/>
  <c r="LL9" i="23"/>
  <c r="NC31" i="23"/>
  <c r="BP29" i="23"/>
  <c r="GK33" i="23"/>
  <c r="GZ33" i="23"/>
  <c r="HH38" i="23"/>
  <c r="FX41" i="23"/>
  <c r="OK40" i="23"/>
  <c r="F35" i="23"/>
  <c r="BI44" i="23"/>
  <c r="KU33" i="23"/>
  <c r="AH199" i="23"/>
  <c r="KM9" i="23"/>
  <c r="MK33" i="23"/>
  <c r="NA27" i="23"/>
  <c r="KQ46" i="23"/>
  <c r="OA38" i="23"/>
  <c r="EV25" i="23"/>
  <c r="FM28" i="23"/>
  <c r="KR42" i="23"/>
  <c r="GF29" i="23"/>
  <c r="MT31" i="23"/>
  <c r="JP28" i="23"/>
  <c r="JL34" i="23"/>
  <c r="CF32" i="23"/>
  <c r="NL34" i="23"/>
  <c r="OL37" i="23"/>
  <c r="MV30" i="23"/>
  <c r="FZ28" i="23"/>
  <c r="MP46" i="23"/>
  <c r="DX41" i="23"/>
  <c r="EU40" i="23"/>
  <c r="OH25" i="23"/>
  <c r="KC217" i="23"/>
  <c r="IX217" i="23"/>
  <c r="EM42" i="23"/>
  <c r="FB41" i="23"/>
  <c r="CN40" i="23"/>
  <c r="BV199" i="23"/>
  <c r="KB29" i="23"/>
  <c r="OF44" i="23"/>
  <c r="GU42" i="23"/>
  <c r="DR39" i="23"/>
  <c r="ND37" i="23"/>
  <c r="AU30" i="23"/>
  <c r="EM25" i="23"/>
  <c r="GF46" i="23"/>
  <c r="JN199" i="23"/>
  <c r="GU43" i="23"/>
  <c r="EY28" i="23"/>
  <c r="IW39" i="23"/>
  <c r="KM39" i="23"/>
  <c r="IJ26" i="23"/>
  <c r="CA35" i="23"/>
  <c r="DF45" i="23"/>
  <c r="IS224" i="23"/>
  <c r="HA39" i="23"/>
  <c r="LB41" i="23"/>
  <c r="EK45" i="23"/>
  <c r="EX44" i="23"/>
  <c r="LM25" i="23"/>
  <c r="MI27" i="23"/>
  <c r="IE39" i="23"/>
  <c r="HA32" i="23"/>
  <c r="GW46" i="23"/>
  <c r="HY39" i="23"/>
  <c r="FY45" i="23"/>
  <c r="HE42" i="23"/>
  <c r="FN199" i="23"/>
  <c r="BC27" i="23"/>
  <c r="FW30" i="23"/>
  <c r="IE9" i="23"/>
  <c r="NC30" i="23"/>
  <c r="EN199" i="23"/>
  <c r="IS38" i="23"/>
  <c r="DY31" i="23"/>
  <c r="IM33" i="23"/>
  <c r="KS32" i="23"/>
  <c r="NK42" i="23"/>
  <c r="OG27" i="23"/>
  <c r="IE29" i="23"/>
  <c r="MB33" i="23"/>
  <c r="HI38" i="23"/>
  <c r="HD34" i="23"/>
  <c r="FO45" i="23"/>
  <c r="HZ45" i="23"/>
  <c r="GQ29" i="23"/>
  <c r="II26" i="23"/>
  <c r="NX43" i="23"/>
  <c r="EQ34" i="23"/>
  <c r="OB25" i="23"/>
  <c r="JZ28" i="23"/>
  <c r="Z198" i="23"/>
  <c r="BO43" i="23"/>
  <c r="LE34" i="23"/>
  <c r="AH27" i="23"/>
  <c r="DX45" i="23"/>
  <c r="MG224" i="23"/>
  <c r="BA41" i="23"/>
  <c r="EK224" i="23"/>
  <c r="FB36" i="23"/>
  <c r="LH27" i="23"/>
  <c r="JU28" i="23"/>
  <c r="DG27" i="23"/>
  <c r="AN41" i="23"/>
  <c r="JY28" i="23"/>
  <c r="KW39" i="23"/>
  <c r="BJ35" i="23"/>
  <c r="NH199" i="23"/>
  <c r="KD27" i="23"/>
  <c r="IJ31" i="23"/>
  <c r="CE37" i="23"/>
  <c r="FL28" i="23"/>
  <c r="HB9" i="23"/>
  <c r="IG34" i="23"/>
  <c r="CK37" i="23"/>
  <c r="EK44" i="23"/>
  <c r="BB36" i="23"/>
  <c r="EM44" i="23"/>
  <c r="CC199" i="23"/>
  <c r="FK44" i="23"/>
  <c r="LH33" i="23"/>
  <c r="AL26" i="23"/>
  <c r="LS41" i="23"/>
  <c r="AW199" i="23"/>
  <c r="Z28" i="23"/>
  <c r="ML199" i="23"/>
  <c r="DM34" i="23"/>
  <c r="KV46" i="23"/>
  <c r="DR43" i="23"/>
  <c r="AZ32" i="23"/>
  <c r="R43" i="23"/>
  <c r="CV26" i="23"/>
  <c r="AD33" i="23"/>
  <c r="KL37" i="23"/>
  <c r="GK37" i="23"/>
  <c r="IA26" i="23"/>
  <c r="LX38" i="23"/>
  <c r="IE224" i="23"/>
  <c r="BN27" i="23"/>
  <c r="O44" i="23"/>
  <c r="BK36" i="23"/>
  <c r="LF26" i="23"/>
  <c r="AO36" i="23"/>
  <c r="GD26" i="23"/>
  <c r="FT35" i="23"/>
  <c r="HV30" i="23"/>
  <c r="IV38" i="23"/>
  <c r="JW33" i="23"/>
  <c r="BY32" i="23"/>
  <c r="OD27" i="23"/>
  <c r="GE35" i="23"/>
  <c r="JW28" i="23"/>
  <c r="HZ199" i="23"/>
  <c r="MB37" i="23"/>
  <c r="AY27" i="23"/>
  <c r="GF41" i="23"/>
  <c r="HM46" i="23"/>
  <c r="HS199" i="23"/>
  <c r="JV43" i="23"/>
  <c r="KX30" i="23"/>
  <c r="CF199" i="23"/>
  <c r="OA39" i="23"/>
  <c r="OB43" i="23"/>
  <c r="HV28" i="23"/>
  <c r="JW26" i="23"/>
  <c r="IH37" i="23"/>
  <c r="MP33" i="23"/>
  <c r="X26" i="23"/>
  <c r="FR34" i="23"/>
  <c r="HY224" i="23"/>
  <c r="IT34" i="23"/>
  <c r="BK38" i="23"/>
  <c r="G38" i="23"/>
  <c r="JH34" i="23"/>
  <c r="IA9" i="23"/>
  <c r="LP38" i="23"/>
  <c r="OM27" i="23"/>
  <c r="FZ25" i="23"/>
  <c r="OG46" i="23"/>
  <c r="CP29" i="23"/>
  <c r="JE44" i="23"/>
  <c r="MH27" i="23"/>
  <c r="AS41" i="23"/>
  <c r="K9" i="23"/>
  <c r="KR39" i="23"/>
  <c r="HZ33" i="23"/>
  <c r="OD45" i="23"/>
  <c r="DH42" i="23"/>
  <c r="CO217" i="23"/>
  <c r="GP38" i="23"/>
  <c r="JB32" i="23"/>
  <c r="DQ217" i="23"/>
  <c r="GS44" i="23"/>
  <c r="LX27" i="23"/>
  <c r="AF199" i="23"/>
  <c r="DN45" i="23"/>
  <c r="M25" i="23"/>
  <c r="IL198" i="23"/>
  <c r="KO33" i="23"/>
  <c r="IR45" i="23"/>
  <c r="BR37" i="23"/>
  <c r="DF27" i="23"/>
  <c r="LB31" i="23"/>
  <c r="NQ45" i="23"/>
  <c r="GV42" i="23"/>
  <c r="HF41" i="23"/>
  <c r="MI42" i="23"/>
  <c r="JI42" i="23"/>
  <c r="EY44" i="23"/>
  <c r="M44" i="23"/>
  <c r="KR26" i="23"/>
  <c r="GX27" i="23"/>
  <c r="CG38" i="23"/>
  <c r="CH41" i="23"/>
  <c r="KS25" i="23"/>
  <c r="GH42" i="23"/>
  <c r="FI27" i="23"/>
  <c r="GX33" i="23"/>
  <c r="AW40" i="23"/>
  <c r="FH37" i="23"/>
  <c r="JB199" i="23"/>
  <c r="LP46" i="23"/>
  <c r="NF28" i="23"/>
  <c r="BX25" i="23"/>
  <c r="OK38" i="23"/>
  <c r="AJ224" i="23"/>
  <c r="BQ41" i="23"/>
  <c r="BW45" i="23"/>
  <c r="AG36" i="23"/>
  <c r="FJ26" i="23"/>
  <c r="GT31" i="23"/>
  <c r="NR28" i="23"/>
  <c r="BX42" i="23"/>
  <c r="V46" i="23"/>
  <c r="P9" i="23"/>
  <c r="KC44" i="23"/>
  <c r="IA45" i="23"/>
  <c r="FW37" i="23"/>
  <c r="ET34" i="23"/>
  <c r="GC26" i="23"/>
  <c r="JP44" i="23"/>
  <c r="KO44" i="23"/>
  <c r="GW198" i="23"/>
  <c r="CQ42" i="23"/>
  <c r="NT27" i="23"/>
  <c r="FU43" i="23"/>
  <c r="IU33" i="23"/>
  <c r="EC42" i="23"/>
  <c r="IY35" i="23"/>
  <c r="HU31" i="23"/>
  <c r="BK33" i="23"/>
  <c r="KC38" i="23"/>
  <c r="OI31" i="23"/>
  <c r="KI27" i="23"/>
  <c r="DY33" i="23"/>
  <c r="CY27" i="23"/>
  <c r="CM35" i="23"/>
  <c r="KW38" i="23"/>
  <c r="FC217" i="23"/>
  <c r="DD38" i="23"/>
  <c r="LR35" i="23"/>
  <c r="MC41" i="23"/>
  <c r="AT199" i="23"/>
  <c r="GD44" i="23"/>
  <c r="MR44" i="23"/>
  <c r="GT46" i="23"/>
  <c r="EZ44" i="23"/>
  <c r="BU41" i="23"/>
  <c r="DC43" i="23"/>
  <c r="NB44" i="23"/>
  <c r="IK36" i="23"/>
  <c r="IR36" i="23"/>
  <c r="KG37" i="23"/>
  <c r="FQ31" i="23"/>
  <c r="HC30" i="23"/>
  <c r="KG27" i="23"/>
  <c r="JP32" i="23"/>
  <c r="MZ29" i="23"/>
  <c r="JF43" i="23"/>
  <c r="AZ36" i="23"/>
  <c r="JZ42" i="23"/>
  <c r="CJ199" i="23"/>
  <c r="MT38" i="23"/>
  <c r="GV39" i="23"/>
  <c r="KJ46" i="23"/>
  <c r="OH32" i="23"/>
  <c r="IY38" i="23"/>
  <c r="HZ29" i="23"/>
  <c r="OG37" i="23"/>
  <c r="LC37" i="23"/>
  <c r="NK34" i="23"/>
  <c r="BA40" i="23"/>
  <c r="LJ198" i="23"/>
  <c r="HP44" i="23"/>
  <c r="MN43" i="23"/>
  <c r="FL32" i="23"/>
  <c r="BD26" i="23"/>
  <c r="JJ27" i="23"/>
  <c r="KH198" i="23"/>
  <c r="DZ9" i="23"/>
  <c r="IF46" i="23"/>
  <c r="JK9" i="23"/>
  <c r="IJ40" i="23"/>
  <c r="GA37" i="23"/>
  <c r="JU224" i="23"/>
  <c r="CY9" i="23"/>
  <c r="LK32" i="23"/>
  <c r="KS35" i="23"/>
  <c r="MQ34" i="23"/>
  <c r="DC38" i="23"/>
  <c r="NU35" i="23"/>
  <c r="LD42" i="23"/>
  <c r="JE25" i="23"/>
  <c r="MA199" i="23"/>
  <c r="IR40" i="23"/>
  <c r="IU27" i="23"/>
  <c r="LB26" i="23"/>
  <c r="EC217" i="23"/>
  <c r="FM9" i="23"/>
  <c r="AM28" i="23"/>
  <c r="FI43" i="23"/>
  <c r="KX46" i="23"/>
  <c r="CS39" i="23"/>
  <c r="DI42" i="23"/>
  <c r="CC45" i="23"/>
  <c r="KU40" i="23"/>
  <c r="KV43" i="23"/>
  <c r="IY37" i="23"/>
  <c r="NS45" i="23"/>
  <c r="LM26" i="23"/>
  <c r="NR36" i="23"/>
  <c r="FK26" i="23"/>
  <c r="CL224" i="23"/>
  <c r="AY28" i="23"/>
  <c r="DY199" i="23"/>
  <c r="GH32" i="23"/>
  <c r="KC36" i="23"/>
  <c r="CS217" i="23"/>
  <c r="NV42" i="23"/>
  <c r="KD9" i="23"/>
  <c r="KX39" i="23"/>
  <c r="GS38" i="23"/>
  <c r="LY199" i="23"/>
  <c r="NX46" i="23"/>
  <c r="KG39" i="23"/>
  <c r="IR33" i="23"/>
  <c r="KL199" i="23"/>
  <c r="JE32" i="23"/>
  <c r="KX37" i="23"/>
  <c r="MM30" i="23"/>
  <c r="IV44" i="23"/>
  <c r="FT217" i="23"/>
  <c r="HL37" i="23"/>
  <c r="JI33" i="23"/>
  <c r="IN35" i="23"/>
  <c r="CX39" i="23"/>
  <c r="LE30" i="23"/>
  <c r="IO25" i="23"/>
  <c r="GC217" i="23"/>
  <c r="NW39" i="23"/>
  <c r="GK46" i="23"/>
  <c r="CC33" i="23"/>
  <c r="ER46" i="23"/>
  <c r="MB36" i="23"/>
  <c r="JZ224" i="23"/>
  <c r="OE198" i="23"/>
  <c r="MD39" i="23"/>
  <c r="NH41" i="23"/>
  <c r="MS28" i="23"/>
  <c r="KJ25" i="23"/>
  <c r="BS44" i="23"/>
  <c r="HO38" i="23"/>
  <c r="CY199" i="23"/>
  <c r="NG37" i="23"/>
  <c r="BK45" i="23"/>
  <c r="NS198" i="23"/>
  <c r="CB27" i="23"/>
  <c r="HU46" i="23"/>
  <c r="Q224" i="23"/>
  <c r="S199" i="23"/>
  <c r="HT38" i="23"/>
  <c r="MI43" i="23"/>
  <c r="HB41" i="23"/>
  <c r="NQ43" i="23"/>
  <c r="KO217" i="23"/>
  <c r="EY224" i="23"/>
  <c r="GG31" i="23"/>
  <c r="Q32" i="23"/>
  <c r="GU26" i="23"/>
  <c r="IJ34" i="23"/>
  <c r="LI27" i="23"/>
  <c r="N36" i="23"/>
  <c r="NC43" i="23"/>
  <c r="BJ26" i="23"/>
  <c r="KU35" i="23"/>
  <c r="FI198" i="23"/>
  <c r="R28" i="23"/>
  <c r="JV217" i="23"/>
  <c r="MC45" i="23"/>
  <c r="JL32" i="23"/>
  <c r="F44" i="23"/>
  <c r="LU33" i="23"/>
  <c r="MG31" i="23"/>
  <c r="NU44" i="23"/>
  <c r="HN41" i="23"/>
  <c r="KI199" i="23"/>
  <c r="FV35" i="23"/>
  <c r="DO199" i="23"/>
  <c r="R27" i="23"/>
  <c r="NC46" i="23"/>
  <c r="LN46" i="23"/>
  <c r="BO33" i="23"/>
  <c r="CM40" i="23"/>
  <c r="NQ30" i="23"/>
  <c r="DU45" i="23"/>
  <c r="N26" i="23"/>
  <c r="JE31" i="23"/>
  <c r="NE28" i="23"/>
  <c r="CI41" i="23"/>
  <c r="DJ224" i="23"/>
  <c r="FR40" i="23"/>
  <c r="CT42" i="23"/>
  <c r="DJ44" i="23"/>
  <c r="JF224" i="23"/>
  <c r="CM36" i="23"/>
  <c r="JS34" i="23"/>
  <c r="CA33" i="23"/>
  <c r="IL46" i="23"/>
  <c r="DU37" i="23"/>
  <c r="U44" i="23"/>
  <c r="GV199" i="23"/>
  <c r="AV25" i="23"/>
  <c r="LD31" i="23"/>
  <c r="BL38" i="23"/>
  <c r="EB34" i="23"/>
  <c r="IY26" i="23"/>
  <c r="EA36" i="23"/>
  <c r="OH27" i="23"/>
  <c r="MS34" i="23"/>
  <c r="HF36" i="23"/>
  <c r="EI9" i="23"/>
  <c r="JE35" i="23"/>
  <c r="LB199" i="23"/>
  <c r="GY27" i="23"/>
  <c r="MM29" i="23"/>
  <c r="DI34" i="23"/>
  <c r="GB224" i="23"/>
  <c r="NF33" i="23"/>
  <c r="BV32" i="23"/>
  <c r="EZ34" i="23"/>
  <c r="U38" i="23"/>
  <c r="FK42" i="23"/>
  <c r="OK224" i="23"/>
  <c r="CI43" i="23"/>
  <c r="EB35" i="23"/>
  <c r="CD41" i="23"/>
  <c r="IN28" i="23"/>
  <c r="IS40" i="23"/>
  <c r="DT31" i="23"/>
  <c r="LR41" i="23"/>
  <c r="CX45" i="23"/>
  <c r="KG45" i="23"/>
  <c r="CZ43" i="23"/>
  <c r="GR33" i="23"/>
  <c r="OJ36" i="23"/>
  <c r="BW40" i="23"/>
  <c r="HY46" i="23"/>
  <c r="DE45" i="23"/>
  <c r="IV9" i="23"/>
  <c r="CM44" i="23"/>
  <c r="IB217" i="23"/>
  <c r="GO43" i="23"/>
  <c r="AO30" i="23"/>
  <c r="F198" i="23"/>
  <c r="OD39" i="23"/>
  <c r="OB39" i="23"/>
  <c r="AI45" i="23"/>
  <c r="JJ40" i="23"/>
  <c r="AT46" i="23"/>
  <c r="MM39" i="23"/>
  <c r="LQ30" i="23"/>
  <c r="NW46" i="23"/>
  <c r="GS25" i="23"/>
  <c r="MY217" i="23"/>
  <c r="HF30" i="23"/>
  <c r="JE28" i="23"/>
  <c r="GJ34" i="23"/>
  <c r="BP199" i="23"/>
  <c r="LU35" i="23"/>
  <c r="IS46" i="23"/>
  <c r="EF40" i="23"/>
  <c r="LR31" i="23"/>
  <c r="DO46" i="23"/>
  <c r="JP29" i="23"/>
  <c r="OA36" i="23"/>
  <c r="GH30" i="23"/>
  <c r="DU40" i="23"/>
  <c r="FY27" i="23"/>
  <c r="MI34" i="23"/>
  <c r="KB199" i="23"/>
  <c r="CL32" i="23"/>
  <c r="KV33" i="23"/>
  <c r="EA31" i="23"/>
  <c r="L33" i="23"/>
  <c r="KF29" i="23"/>
  <c r="G34" i="23"/>
  <c r="DL34" i="23"/>
  <c r="NT37" i="23"/>
  <c r="FG44" i="23"/>
  <c r="GL38" i="23"/>
  <c r="T32" i="23"/>
  <c r="LA39" i="23"/>
  <c r="IJ32" i="23"/>
  <c r="H33" i="23"/>
  <c r="BA199" i="23"/>
  <c r="IG224" i="23"/>
  <c r="FI39" i="23"/>
  <c r="KX31" i="23"/>
  <c r="EG26" i="23"/>
  <c r="J28" i="23"/>
  <c r="MA28" i="23"/>
  <c r="IW41" i="23"/>
  <c r="HH25" i="23"/>
  <c r="MC33" i="23"/>
  <c r="CA198" i="23"/>
  <c r="MU42" i="23"/>
  <c r="LX199" i="23"/>
  <c r="CU199" i="23"/>
  <c r="K33" i="23"/>
  <c r="HO40" i="23"/>
  <c r="DE26" i="23"/>
  <c r="FF34" i="23"/>
  <c r="DG217" i="23"/>
  <c r="BW199" i="23"/>
  <c r="GG26" i="23"/>
  <c r="HD46" i="23"/>
  <c r="AI40" i="23"/>
  <c r="MS35" i="23"/>
  <c r="HL33" i="23"/>
  <c r="MH38" i="23"/>
  <c r="JZ32" i="23"/>
  <c r="BS199" i="23"/>
  <c r="GF28" i="23"/>
  <c r="CK27" i="23"/>
  <c r="GR9" i="23"/>
  <c r="DH9" i="23"/>
  <c r="EJ34" i="23"/>
  <c r="IR35" i="23"/>
  <c r="DQ32" i="23"/>
  <c r="MI35" i="23"/>
  <c r="G42" i="23"/>
  <c r="JM224" i="23"/>
  <c r="FB224" i="23"/>
  <c r="MO44" i="23"/>
  <c r="FU38" i="23"/>
  <c r="LY40" i="23"/>
  <c r="CR27" i="23"/>
  <c r="KA30" i="23"/>
  <c r="NR31" i="23"/>
  <c r="LF42" i="23"/>
  <c r="KN198" i="23"/>
  <c r="EW41" i="23"/>
  <c r="EI199" i="23"/>
  <c r="FT199" i="23"/>
  <c r="FF31" i="23"/>
  <c r="GE25" i="23"/>
  <c r="BK27" i="23"/>
  <c r="JD32" i="23"/>
  <c r="CW224" i="23"/>
  <c r="NV34" i="23"/>
  <c r="V41" i="23"/>
  <c r="IN25" i="23"/>
  <c r="EE25" i="23"/>
  <c r="MH35" i="23"/>
  <c r="HP34" i="23"/>
  <c r="GC33" i="23"/>
  <c r="BQ32" i="23"/>
  <c r="GS224" i="23"/>
  <c r="NX40" i="23"/>
  <c r="KN26" i="23"/>
  <c r="EC30" i="23"/>
  <c r="DI29" i="23"/>
  <c r="JU198" i="23"/>
  <c r="MZ35" i="23"/>
  <c r="BI32" i="23"/>
  <c r="KI29" i="23"/>
  <c r="FQ198" i="23"/>
  <c r="BK30" i="23"/>
  <c r="GZ39" i="23"/>
  <c r="GN40" i="23"/>
  <c r="ME224" i="23"/>
  <c r="KP34" i="23"/>
  <c r="EB30" i="23"/>
  <c r="CI9" i="23"/>
  <c r="BA26" i="23"/>
  <c r="FC41" i="23"/>
  <c r="DN31" i="23"/>
  <c r="NJ34" i="23"/>
  <c r="KV199" i="23"/>
  <c r="NN41" i="23"/>
  <c r="AU224" i="23"/>
  <c r="AB37" i="23"/>
  <c r="MD40" i="23"/>
  <c r="DU199" i="23"/>
  <c r="EM198" i="23"/>
  <c r="GS33" i="23"/>
  <c r="FA36" i="23"/>
  <c r="ES198" i="23"/>
  <c r="BU27" i="23"/>
  <c r="NT43" i="23"/>
  <c r="FH39" i="23"/>
  <c r="HU38" i="23"/>
  <c r="CD42" i="23"/>
  <c r="GT36" i="23"/>
  <c r="KA224" i="23"/>
  <c r="DK25" i="23"/>
  <c r="NV36" i="23"/>
  <c r="HE38" i="23"/>
  <c r="EI28" i="23"/>
  <c r="HO31" i="23"/>
  <c r="OC34" i="23"/>
  <c r="NS46" i="23"/>
  <c r="HE199" i="23"/>
  <c r="JK26" i="23"/>
  <c r="NW26" i="23"/>
  <c r="CR217" i="23"/>
  <c r="GK36" i="23"/>
  <c r="MN217" i="23"/>
  <c r="BH34" i="23"/>
  <c r="FD27" i="23"/>
  <c r="DM27" i="23"/>
  <c r="CG42" i="23"/>
  <c r="DZ25" i="23"/>
  <c r="Y34" i="23"/>
  <c r="DY25" i="23"/>
  <c r="GE40" i="23"/>
  <c r="KK29" i="23"/>
  <c r="MU43" i="23"/>
  <c r="NY40" i="23"/>
  <c r="LW35" i="23"/>
  <c r="HP31" i="23"/>
  <c r="HW46" i="23"/>
  <c r="CC27" i="23"/>
  <c r="JC37" i="23"/>
  <c r="DP39" i="23"/>
  <c r="CS25" i="23"/>
  <c r="KL42" i="23"/>
  <c r="FT40" i="23"/>
  <c r="FY26" i="23"/>
  <c r="DC40" i="23"/>
  <c r="GG30" i="23"/>
  <c r="GJ217" i="23"/>
  <c r="LR38" i="23"/>
  <c r="MM9" i="23"/>
  <c r="GC43" i="23"/>
  <c r="FQ199" i="23"/>
  <c r="LR28" i="23"/>
  <c r="MF27" i="23"/>
  <c r="I29" i="23"/>
  <c r="OB29" i="23"/>
  <c r="AE199" i="23"/>
  <c r="CU43" i="23"/>
  <c r="DF199" i="23"/>
  <c r="DQ37" i="23"/>
  <c r="H37" i="23"/>
  <c r="NN40" i="23"/>
  <c r="NG9" i="23"/>
  <c r="GG25" i="23"/>
  <c r="NV46" i="23"/>
  <c r="IO29" i="23"/>
  <c r="NL38" i="23"/>
  <c r="NZ199" i="23"/>
  <c r="GH31" i="23"/>
  <c r="HF34" i="23"/>
  <c r="GY34" i="23"/>
  <c r="FK29" i="23"/>
  <c r="DR27" i="23"/>
  <c r="ED36" i="23"/>
  <c r="IT45" i="23"/>
  <c r="AT41" i="23"/>
  <c r="NQ34" i="23"/>
  <c r="FT36" i="23"/>
  <c r="HV27" i="23"/>
  <c r="KM199" i="23"/>
  <c r="LT30" i="23"/>
  <c r="NX25" i="23"/>
  <c r="JU27" i="23"/>
  <c r="JS42" i="23"/>
  <c r="P41" i="23"/>
  <c r="MQ33" i="23"/>
  <c r="FI26" i="23"/>
  <c r="CR37" i="23"/>
  <c r="GJ28" i="23"/>
  <c r="JY45" i="23"/>
  <c r="EY198" i="23"/>
  <c r="IW44" i="23"/>
  <c r="LG31" i="23"/>
  <c r="JB27" i="23"/>
  <c r="CR42" i="23"/>
  <c r="HX41" i="23"/>
  <c r="BN43" i="23"/>
  <c r="OH33" i="23"/>
  <c r="DQ46" i="23"/>
  <c r="NF27" i="23"/>
  <c r="HM27" i="23"/>
  <c r="JP34" i="23"/>
  <c r="LG9" i="23"/>
  <c r="FK224" i="23"/>
  <c r="FD41" i="23"/>
  <c r="DP28" i="23"/>
  <c r="IX44" i="23"/>
  <c r="DL32" i="23"/>
  <c r="DX46" i="23"/>
  <c r="DQ40" i="23"/>
  <c r="CN224" i="23"/>
  <c r="BR28" i="23"/>
  <c r="EO217" i="23"/>
  <c r="IM198" i="23"/>
  <c r="NR25" i="23"/>
  <c r="AS43" i="23"/>
  <c r="HC199" i="23"/>
  <c r="NW45" i="23"/>
  <c r="FY32" i="23"/>
  <c r="FJ199" i="23"/>
  <c r="P26" i="23"/>
  <c r="EU35" i="23"/>
  <c r="FA26" i="23"/>
  <c r="BF9" i="23"/>
  <c r="HS29" i="23"/>
  <c r="BL35" i="23"/>
  <c r="CC38" i="23"/>
  <c r="JZ41" i="23"/>
  <c r="IZ44" i="23"/>
  <c r="KR28" i="23"/>
  <c r="JI36" i="23"/>
  <c r="BA31" i="23"/>
  <c r="JK31" i="23"/>
  <c r="NQ28" i="23"/>
  <c r="BO217" i="23"/>
  <c r="ML26" i="23"/>
  <c r="DH33" i="23"/>
  <c r="OH35" i="23"/>
  <c r="KX40" i="23"/>
  <c r="OI40" i="23"/>
  <c r="HC38" i="23"/>
  <c r="CT39" i="23"/>
  <c r="AY45" i="23"/>
  <c r="GX198" i="23"/>
  <c r="GA199" i="23"/>
  <c r="GK44" i="23"/>
  <c r="AI31" i="23"/>
  <c r="NS26" i="23"/>
  <c r="CI38" i="23"/>
  <c r="S41" i="23"/>
  <c r="FY199" i="23"/>
  <c r="EG34" i="23"/>
  <c r="LS9" i="23"/>
  <c r="EX45" i="23"/>
  <c r="GS199" i="23"/>
  <c r="DO28" i="23"/>
  <c r="MU36" i="23"/>
  <c r="EP29" i="23"/>
  <c r="IG9" i="23"/>
  <c r="CL36" i="23"/>
  <c r="AR41" i="23"/>
  <c r="ED35" i="23"/>
  <c r="EZ43" i="23"/>
  <c r="KY26" i="23"/>
  <c r="JD46" i="23"/>
  <c r="HD36" i="23"/>
  <c r="IH35" i="23"/>
  <c r="CF39" i="23"/>
  <c r="DJ217" i="23"/>
  <c r="KJ35" i="23"/>
  <c r="AB224" i="23"/>
  <c r="MK198" i="23"/>
  <c r="KY31" i="23"/>
  <c r="GR30" i="23"/>
  <c r="GU198" i="23"/>
  <c r="EQ25" i="23"/>
  <c r="MI30" i="23"/>
  <c r="IW34" i="23"/>
  <c r="FL37" i="23"/>
  <c r="HS33" i="23"/>
  <c r="E33" i="23"/>
  <c r="HF27" i="23"/>
  <c r="FS25" i="23"/>
  <c r="NN46" i="23"/>
  <c r="IR217" i="23"/>
  <c r="BG224" i="23"/>
  <c r="MG217" i="23"/>
  <c r="GZ29" i="23"/>
  <c r="L34" i="23"/>
  <c r="KU43" i="23"/>
  <c r="MV26" i="23"/>
  <c r="MJ42" i="23"/>
  <c r="BR42" i="23"/>
  <c r="KU41" i="23"/>
  <c r="LZ39" i="23"/>
  <c r="CV39" i="23"/>
  <c r="LG39" i="23"/>
  <c r="LF30" i="23"/>
  <c r="KP42" i="23"/>
  <c r="AD31" i="23"/>
  <c r="HO217" i="23"/>
  <c r="JT40" i="23"/>
  <c r="JE37" i="23"/>
  <c r="FA38" i="23"/>
  <c r="HK42" i="23"/>
  <c r="CE42" i="23"/>
  <c r="CR25" i="23"/>
  <c r="V31" i="23"/>
  <c r="IJ46" i="23"/>
  <c r="FL29" i="23"/>
  <c r="DN39" i="23"/>
  <c r="KH9" i="23"/>
  <c r="EJ217" i="23"/>
  <c r="FH9" i="23"/>
  <c r="MU40" i="23"/>
  <c r="IP224" i="23"/>
  <c r="AC30" i="23"/>
  <c r="FR38" i="23"/>
  <c r="ER9" i="23"/>
  <c r="AL44" i="23"/>
  <c r="GU41" i="23"/>
  <c r="FR45" i="23"/>
  <c r="NA217" i="23"/>
  <c r="DX37" i="23"/>
  <c r="EC9" i="23"/>
  <c r="D38" i="23"/>
  <c r="DJ43" i="23"/>
  <c r="FC25" i="23"/>
  <c r="MP26" i="23"/>
  <c r="GK45" i="23"/>
  <c r="KH40" i="23"/>
  <c r="OB36" i="23"/>
  <c r="GT43" i="23"/>
  <c r="LX33" i="23"/>
  <c r="FG38" i="23"/>
  <c r="NE198" i="23"/>
  <c r="GQ40" i="23"/>
  <c r="HQ32" i="23"/>
  <c r="GV37" i="23"/>
  <c r="AR37" i="23"/>
  <c r="HM44" i="23"/>
  <c r="LG38" i="23"/>
  <c r="NW217" i="23"/>
  <c r="GA38" i="23"/>
  <c r="NO38" i="23"/>
  <c r="BE199" i="23"/>
  <c r="KR30" i="23"/>
  <c r="W40" i="23"/>
  <c r="MP39" i="23"/>
  <c r="KP31" i="23"/>
  <c r="BU25" i="23"/>
  <c r="IU36" i="23"/>
  <c r="AG32" i="23"/>
  <c r="Y40" i="23"/>
  <c r="CV34" i="23"/>
  <c r="JE34" i="23"/>
  <c r="MM27" i="23"/>
  <c r="BI38" i="23"/>
  <c r="GE44" i="23"/>
  <c r="EG198" i="23"/>
  <c r="KI37" i="23"/>
  <c r="BO26" i="23"/>
  <c r="GC41" i="23"/>
  <c r="CX224" i="23"/>
  <c r="NR26" i="23"/>
  <c r="AM33" i="23"/>
  <c r="JH198" i="23"/>
  <c r="GY43" i="23"/>
  <c r="JG34" i="23"/>
  <c r="N27" i="23"/>
  <c r="JC9" i="23"/>
  <c r="NM44" i="23"/>
  <c r="JS41" i="23"/>
  <c r="FD33" i="23"/>
  <c r="MX9" i="23"/>
  <c r="MF28" i="23"/>
  <c r="EN25" i="23"/>
  <c r="HR38" i="23"/>
  <c r="MR43" i="23"/>
  <c r="MN224" i="23"/>
  <c r="BD39" i="23"/>
  <c r="HI217" i="23"/>
  <c r="AA46" i="23"/>
  <c r="KN28" i="23"/>
  <c r="IA41" i="23"/>
  <c r="HM198" i="23"/>
  <c r="EE33" i="23"/>
  <c r="E45" i="23"/>
  <c r="BR38" i="23"/>
  <c r="LL224" i="23"/>
  <c r="EK28" i="23"/>
  <c r="NY30" i="23"/>
  <c r="BX43" i="23"/>
  <c r="BD28" i="23"/>
  <c r="BR224" i="23"/>
  <c r="MZ30" i="23"/>
  <c r="DI35" i="23"/>
  <c r="MC199" i="23"/>
  <c r="EG29" i="23"/>
  <c r="FU34" i="23"/>
  <c r="HF38" i="23"/>
  <c r="HJ46" i="23"/>
  <c r="I33" i="23"/>
  <c r="NI36" i="23"/>
  <c r="GN32" i="23"/>
  <c r="DH31" i="23"/>
  <c r="FN37" i="23"/>
  <c r="Q26" i="23"/>
  <c r="AQ25" i="23"/>
  <c r="IA29" i="23"/>
  <c r="JO198" i="23"/>
  <c r="OI25" i="23"/>
  <c r="EB42" i="23"/>
  <c r="W199" i="23"/>
  <c r="NP40" i="23"/>
  <c r="U29" i="23"/>
  <c r="GI32" i="23"/>
  <c r="KK42" i="23"/>
  <c r="BX199" i="23"/>
  <c r="M33" i="23"/>
  <c r="L217" i="23"/>
  <c r="IG25" i="23"/>
  <c r="EI41" i="23"/>
  <c r="DP9" i="23"/>
  <c r="MH37" i="23"/>
  <c r="DS9" i="23"/>
  <c r="CE35" i="23"/>
  <c r="NE46" i="23"/>
  <c r="JH44" i="23"/>
  <c r="CR39" i="23"/>
  <c r="IM25" i="23"/>
  <c r="FJ9" i="23"/>
  <c r="BW33" i="23"/>
  <c r="JR46" i="23"/>
  <c r="LA27" i="23"/>
  <c r="GY199" i="23"/>
  <c r="HC9" i="23"/>
  <c r="JC33" i="23"/>
  <c r="BA38" i="23"/>
  <c r="BE34" i="23"/>
  <c r="NS43" i="23"/>
  <c r="NW30" i="23"/>
  <c r="DS29" i="23"/>
  <c r="EY30" i="23"/>
  <c r="NR41" i="23"/>
  <c r="HF37" i="23"/>
  <c r="CY43" i="23"/>
  <c r="MF43" i="23"/>
  <c r="LJ30" i="23"/>
  <c r="BB33" i="23"/>
  <c r="IG41" i="23"/>
  <c r="EV36" i="23"/>
  <c r="OE27" i="23"/>
  <c r="MG36" i="23"/>
  <c r="KY35" i="23"/>
  <c r="II34" i="23"/>
  <c r="IC45" i="23"/>
  <c r="FD25" i="23"/>
  <c r="OI199" i="23"/>
  <c r="KC27" i="23"/>
  <c r="MK45" i="23"/>
  <c r="NP34" i="23"/>
  <c r="MM28" i="23"/>
  <c r="AH46" i="23"/>
  <c r="IZ199" i="23"/>
  <c r="FH40" i="23"/>
  <c r="BF199" i="23"/>
  <c r="LH37" i="23"/>
  <c r="IZ217" i="23"/>
  <c r="BM35" i="23"/>
  <c r="FF28" i="23"/>
  <c r="NK25" i="23"/>
  <c r="GT45" i="23"/>
  <c r="DQ34" i="23"/>
  <c r="EW34" i="23"/>
  <c r="DZ29" i="23"/>
  <c r="NH27" i="23"/>
  <c r="FB39" i="23"/>
  <c r="BK39" i="23"/>
  <c r="BE46" i="23"/>
  <c r="KA39" i="23"/>
  <c r="EA38" i="23"/>
  <c r="JR25" i="23"/>
  <c r="JQ36" i="23"/>
  <c r="DI217" i="23"/>
  <c r="JJ198" i="23"/>
  <c r="FM43" i="23"/>
  <c r="NU25" i="23"/>
  <c r="NT33" i="23"/>
  <c r="EN38" i="23"/>
  <c r="DM9" i="23"/>
  <c r="BE29" i="23"/>
  <c r="IT37" i="23"/>
  <c r="MP42" i="23"/>
  <c r="NT38" i="23"/>
  <c r="KN30" i="23"/>
  <c r="OH43" i="23"/>
  <c r="LM199" i="23"/>
  <c r="E30" i="23"/>
  <c r="MR28" i="23"/>
  <c r="IE26" i="23"/>
  <c r="EI217" i="23"/>
  <c r="AR44" i="23"/>
  <c r="JZ9" i="23"/>
  <c r="MY199" i="23"/>
  <c r="KF199" i="23"/>
  <c r="LD199" i="23"/>
  <c r="BI43" i="23"/>
  <c r="O224" i="23"/>
  <c r="LY35" i="23"/>
  <c r="NL33" i="23"/>
  <c r="II27" i="23"/>
  <c r="NK32" i="23"/>
  <c r="NZ34" i="23"/>
  <c r="J43" i="23"/>
  <c r="KF217" i="23"/>
  <c r="FA33" i="23"/>
  <c r="NX31" i="23"/>
  <c r="HG44" i="23"/>
  <c r="CJ28" i="23"/>
  <c r="MN36" i="23"/>
  <c r="EI34" i="23"/>
  <c r="Q40" i="23"/>
  <c r="IL44" i="23"/>
  <c r="HR46" i="23"/>
  <c r="FK37" i="23"/>
  <c r="OJ217" i="23"/>
  <c r="KS38" i="23"/>
  <c r="JU38" i="23"/>
  <c r="BQ9" i="23"/>
  <c r="NF44" i="23"/>
  <c r="KD35" i="23"/>
  <c r="GS36" i="23"/>
  <c r="BD217" i="23"/>
  <c r="JQ198" i="23"/>
  <c r="OJ29" i="23"/>
  <c r="AO32" i="23"/>
  <c r="OM32" i="23"/>
  <c r="HA199" i="23"/>
  <c r="P42" i="23"/>
  <c r="GH224" i="23"/>
  <c r="BK217" i="23"/>
  <c r="BZ32" i="23"/>
  <c r="AY33" i="23"/>
  <c r="BW41" i="23"/>
  <c r="KG38" i="23"/>
  <c r="MY43" i="23"/>
  <c r="GV38" i="23"/>
  <c r="FT44" i="23"/>
  <c r="HY37" i="23"/>
  <c r="KD43" i="23"/>
  <c r="HN44" i="23"/>
  <c r="JP199" i="23"/>
  <c r="NG35" i="23"/>
  <c r="AS31" i="23"/>
  <c r="KK44" i="23"/>
  <c r="DL41" i="23"/>
  <c r="GR35" i="23"/>
  <c r="IK25" i="23"/>
  <c r="HM25" i="23"/>
  <c r="JI27" i="23"/>
  <c r="BC26" i="23"/>
  <c r="JL45" i="23"/>
  <c r="DW224" i="23"/>
  <c r="OK32" i="23"/>
  <c r="CA45" i="23"/>
  <c r="AV29" i="23"/>
  <c r="GG32" i="23"/>
  <c r="JI30" i="23"/>
  <c r="FC32" i="23"/>
  <c r="GT40" i="23"/>
  <c r="AI27" i="23"/>
  <c r="NW28" i="23"/>
  <c r="FQ41" i="23"/>
  <c r="MD217" i="23"/>
  <c r="HU42" i="23"/>
  <c r="MX32" i="23"/>
  <c r="LK38" i="23"/>
  <c r="KD40" i="23"/>
  <c r="JL31" i="23"/>
  <c r="AU46" i="23"/>
  <c r="CD44" i="23"/>
  <c r="CX43" i="23"/>
  <c r="HB46" i="23"/>
  <c r="DX42" i="23"/>
  <c r="ER28" i="23"/>
  <c r="FO29" i="23"/>
  <c r="MY34" i="23"/>
  <c r="FJ27" i="23"/>
  <c r="DN35" i="23"/>
  <c r="DC39" i="23"/>
  <c r="LV26" i="23"/>
  <c r="JI31" i="23"/>
  <c r="GQ33" i="23"/>
  <c r="EZ217" i="23"/>
  <c r="OB37" i="23"/>
  <c r="BG40" i="23"/>
  <c r="KB44" i="23"/>
  <c r="LE43" i="23"/>
  <c r="NC26" i="23"/>
  <c r="LC31" i="23"/>
  <c r="LY44" i="23"/>
  <c r="DX25" i="23"/>
  <c r="NS36" i="23"/>
  <c r="GO29" i="23"/>
  <c r="EF198" i="23"/>
  <c r="EY38" i="23"/>
  <c r="AJ43" i="23"/>
  <c r="EN36" i="23"/>
  <c r="MN25" i="23"/>
  <c r="W217" i="23"/>
  <c r="EZ28" i="23"/>
  <c r="BZ33" i="23"/>
  <c r="IJ29" i="23"/>
  <c r="EE217" i="23"/>
  <c r="DK198" i="23"/>
  <c r="FI9" i="23"/>
  <c r="EH42" i="23"/>
  <c r="JC26" i="23"/>
  <c r="BB44" i="23"/>
  <c r="LU26" i="23"/>
  <c r="EI224" i="23"/>
  <c r="GB30" i="23"/>
  <c r="HP38" i="23"/>
  <c r="GF39" i="23"/>
  <c r="ET35" i="23"/>
  <c r="MK34" i="23"/>
  <c r="NA26" i="23"/>
  <c r="BL45" i="23"/>
  <c r="JD9" i="23"/>
  <c r="LZ26" i="23"/>
  <c r="IZ9" i="23"/>
  <c r="CN27" i="23"/>
  <c r="EH9" i="23"/>
  <c r="BZ44" i="23"/>
  <c r="EU44" i="23"/>
  <c r="GR38" i="23"/>
  <c r="LV28" i="23"/>
  <c r="BW26" i="23"/>
  <c r="J46" i="23"/>
  <c r="IW33" i="23"/>
  <c r="LS43" i="23"/>
  <c r="NO9" i="23"/>
  <c r="HS27" i="23"/>
  <c r="IM46" i="23"/>
  <c r="MD29" i="23"/>
  <c r="GK41" i="23"/>
  <c r="ER36" i="23"/>
  <c r="CZ199" i="23"/>
  <c r="IJ35" i="23"/>
  <c r="BV34" i="23"/>
  <c r="HQ33" i="23"/>
  <c r="ED41" i="23"/>
  <c r="FK9" i="23"/>
  <c r="HC39" i="23"/>
  <c r="FK32" i="23"/>
  <c r="MH40" i="23"/>
  <c r="GX34" i="23"/>
  <c r="JQ35" i="23"/>
  <c r="IG26" i="23"/>
  <c r="JW31" i="23"/>
  <c r="BR217" i="23"/>
  <c r="AP45" i="23"/>
  <c r="FH32" i="23"/>
  <c r="HA41" i="23"/>
  <c r="LC36" i="23"/>
  <c r="AV28" i="23"/>
  <c r="GY28" i="23"/>
  <c r="LF33" i="23"/>
  <c r="ED44" i="23"/>
  <c r="EX33" i="23"/>
  <c r="DA28" i="23"/>
  <c r="LJ39" i="23"/>
  <c r="AQ30" i="23"/>
  <c r="KA29" i="23"/>
  <c r="LF198" i="23"/>
  <c r="DD45" i="23"/>
  <c r="CY45" i="23"/>
  <c r="HA44" i="23"/>
  <c r="AB44" i="23"/>
  <c r="AS32" i="23"/>
  <c r="MY224" i="23"/>
  <c r="K31" i="23"/>
  <c r="X32" i="23"/>
  <c r="AQ217" i="23"/>
  <c r="BK43" i="23"/>
  <c r="JS37" i="23"/>
  <c r="AE42" i="23"/>
  <c r="NG25" i="23"/>
  <c r="NM30" i="23"/>
  <c r="D26" i="23"/>
  <c r="NG33" i="23"/>
  <c r="DQ27" i="23"/>
  <c r="KF30" i="23"/>
  <c r="KF35" i="23"/>
  <c r="N30" i="23"/>
  <c r="OI26" i="23"/>
  <c r="CM199" i="23"/>
  <c r="MN44" i="23"/>
  <c r="KH27" i="23"/>
  <c r="CH40" i="23"/>
  <c r="CQ36" i="23"/>
  <c r="JO199" i="23"/>
  <c r="K34" i="23"/>
  <c r="GX25" i="23"/>
  <c r="KG28" i="23"/>
  <c r="AW25" i="23"/>
  <c r="NV45" i="23"/>
  <c r="JL43" i="23"/>
  <c r="CX25" i="23"/>
  <c r="NP44" i="23"/>
  <c r="AQ42" i="23"/>
  <c r="IF25" i="23"/>
  <c r="LA44" i="23"/>
  <c r="KF9" i="23"/>
  <c r="GP35" i="23"/>
  <c r="EV39" i="23"/>
  <c r="W35" i="23"/>
  <c r="GZ40" i="23"/>
  <c r="MG28" i="23"/>
  <c r="GM199" i="23"/>
  <c r="P38" i="23"/>
  <c r="LG46" i="23"/>
  <c r="KJ30" i="23"/>
  <c r="CV46" i="23"/>
  <c r="HI29" i="23"/>
  <c r="DH26" i="23"/>
  <c r="NB27" i="23"/>
  <c r="DC198" i="23"/>
  <c r="NQ41" i="23"/>
  <c r="GM9" i="23"/>
  <c r="DD46" i="23"/>
  <c r="MX42" i="23"/>
  <c r="FX32" i="23"/>
  <c r="LT37" i="23"/>
  <c r="KL9" i="23"/>
  <c r="JB42" i="23"/>
  <c r="LF35" i="23"/>
  <c r="DR9" i="23"/>
  <c r="MZ43" i="23"/>
  <c r="S43" i="23"/>
  <c r="W41" i="23"/>
  <c r="F46" i="23"/>
  <c r="JI199" i="23"/>
  <c r="GF27" i="23"/>
  <c r="OF46" i="23"/>
  <c r="BI27" i="23"/>
  <c r="AC31" i="23"/>
  <c r="BP36" i="23"/>
  <c r="N46" i="23"/>
  <c r="IK26" i="23"/>
  <c r="NG224" i="23"/>
  <c r="CV36" i="23"/>
  <c r="GK198" i="23"/>
  <c r="FE199" i="23"/>
  <c r="BJ43" i="23"/>
  <c r="MO38" i="23"/>
  <c r="DA25" i="23"/>
  <c r="DQ199" i="23"/>
  <c r="BM26" i="23"/>
  <c r="OI29" i="23"/>
  <c r="BQ31" i="23"/>
  <c r="DZ217" i="23"/>
  <c r="HG26" i="23"/>
  <c r="CS34" i="23"/>
  <c r="BW27" i="23"/>
  <c r="KT224" i="23"/>
  <c r="MQ39" i="23"/>
  <c r="MH217" i="23"/>
  <c r="K37" i="23"/>
  <c r="MD32" i="23"/>
  <c r="CH46" i="23"/>
  <c r="FG33" i="23"/>
  <c r="GL224" i="23"/>
  <c r="T36" i="23"/>
  <c r="GA26" i="23"/>
  <c r="OH39" i="23"/>
  <c r="GI46" i="23"/>
  <c r="BE43" i="23"/>
  <c r="FG198" i="23"/>
  <c r="NI224" i="23"/>
  <c r="AQ45" i="23"/>
  <c r="BV36" i="23"/>
  <c r="LC32" i="23"/>
  <c r="AW37" i="23"/>
  <c r="DO42" i="23"/>
  <c r="BX31" i="23"/>
  <c r="EK198" i="23"/>
  <c r="GY41" i="23"/>
  <c r="EI36" i="23"/>
  <c r="FI28" i="23"/>
  <c r="R9" i="23"/>
  <c r="DM44" i="23"/>
  <c r="CH31" i="23"/>
  <c r="BO35" i="23"/>
  <c r="IF28" i="23"/>
  <c r="ME38" i="23"/>
  <c r="HA38" i="23"/>
  <c r="HW42" i="23"/>
  <c r="CC35" i="23"/>
  <c r="JP35" i="23"/>
  <c r="DG29" i="23"/>
  <c r="EV32" i="23"/>
  <c r="CC31" i="23"/>
  <c r="EB199" i="23"/>
  <c r="NX41" i="23"/>
  <c r="IU32" i="23"/>
  <c r="KL35" i="23"/>
  <c r="LD33" i="23"/>
  <c r="JR33" i="23"/>
  <c r="DE36" i="23"/>
  <c r="HB38" i="23"/>
  <c r="H41" i="23"/>
  <c r="BZ34" i="23"/>
  <c r="NF36" i="23"/>
  <c r="CK30" i="23"/>
  <c r="GH199" i="23"/>
  <c r="NF39" i="23"/>
  <c r="MM32" i="23"/>
  <c r="BM39" i="23"/>
  <c r="BT43" i="23"/>
  <c r="KZ30" i="23"/>
  <c r="GU39" i="23"/>
  <c r="FO36" i="23"/>
  <c r="Y30" i="23"/>
  <c r="FL27" i="23"/>
  <c r="BQ36" i="23"/>
  <c r="EE39" i="23"/>
  <c r="HW29" i="23"/>
  <c r="EM35" i="23"/>
  <c r="NB28" i="23"/>
  <c r="CZ31" i="23"/>
  <c r="JM44" i="23"/>
  <c r="GD217" i="23"/>
  <c r="MR45" i="23"/>
  <c r="BX45" i="23"/>
  <c r="JC224" i="23"/>
  <c r="CU9" i="23"/>
  <c r="BY25" i="23"/>
  <c r="FD199" i="23"/>
  <c r="FJ46" i="23"/>
  <c r="E32" i="23"/>
  <c r="LI9" i="23"/>
  <c r="LV217" i="23"/>
  <c r="GC29" i="23"/>
  <c r="IM37" i="23"/>
  <c r="HS38" i="23"/>
  <c r="JG40" i="23"/>
  <c r="KS28" i="23"/>
  <c r="JH42" i="23"/>
  <c r="KF37" i="23"/>
  <c r="JW27" i="23"/>
  <c r="GC224" i="23"/>
  <c r="BG198" i="23"/>
  <c r="DE34" i="23"/>
  <c r="BN9" i="23"/>
  <c r="CW9" i="23"/>
  <c r="EL198" i="23"/>
  <c r="V29" i="23"/>
  <c r="GT42" i="23"/>
  <c r="DT45" i="23"/>
  <c r="GZ26" i="23"/>
  <c r="MR40" i="23"/>
  <c r="CC32" i="23"/>
  <c r="OC37" i="23"/>
  <c r="D35" i="23"/>
  <c r="IQ26" i="23"/>
  <c r="GW224" i="23"/>
  <c r="CG31" i="23"/>
  <c r="OD37" i="23"/>
  <c r="G36" i="23"/>
  <c r="DQ39" i="23"/>
  <c r="ET39" i="23"/>
  <c r="KA27" i="23"/>
  <c r="H43" i="23"/>
  <c r="FZ37" i="23"/>
  <c r="CP198" i="23"/>
  <c r="KJ26" i="23"/>
  <c r="ML44" i="23"/>
  <c r="AI46" i="23"/>
  <c r="JY217" i="23"/>
  <c r="AN217" i="23"/>
  <c r="FU9" i="23"/>
  <c r="KI38" i="23"/>
  <c r="IS27" i="23"/>
  <c r="NT30" i="23"/>
  <c r="NO46" i="23"/>
  <c r="CI224" i="23"/>
  <c r="JR32" i="23"/>
  <c r="DX34" i="23"/>
  <c r="GB36" i="23"/>
  <c r="LR44" i="23"/>
  <c r="CK44" i="23"/>
  <c r="JR34" i="23"/>
  <c r="KC9" i="23"/>
  <c r="KD28" i="23"/>
  <c r="I28" i="23"/>
  <c r="KS41" i="23"/>
  <c r="AL46" i="23"/>
  <c r="MJ27" i="23"/>
  <c r="JL28" i="23"/>
  <c r="EL38" i="23"/>
  <c r="HD41" i="23"/>
  <c r="GW26" i="23"/>
  <c r="NP224" i="23"/>
  <c r="AE30" i="23"/>
  <c r="GC27" i="23"/>
  <c r="NO44" i="23"/>
  <c r="BI25" i="23"/>
  <c r="HY27" i="23"/>
  <c r="FJ45" i="23"/>
  <c r="LG27" i="23"/>
  <c r="EF38" i="23"/>
  <c r="LJ40" i="23"/>
  <c r="KB39" i="23"/>
  <c r="IT224" i="23"/>
  <c r="HI43" i="23"/>
  <c r="P40" i="23"/>
  <c r="DE44" i="23"/>
  <c r="KK9" i="23"/>
  <c r="EC37" i="23"/>
  <c r="R42" i="23"/>
  <c r="NY41" i="23"/>
  <c r="NF34" i="23"/>
  <c r="BU38" i="23"/>
  <c r="HU37" i="23"/>
  <c r="IB29" i="23"/>
  <c r="KF27" i="23"/>
  <c r="IV45" i="23"/>
  <c r="CY32" i="23"/>
  <c r="MG43" i="23"/>
  <c r="BZ31" i="23"/>
  <c r="NC42" i="23"/>
  <c r="NP41" i="23"/>
  <c r="GN46" i="23"/>
  <c r="KX26" i="23"/>
  <c r="FO33" i="23"/>
  <c r="OF29" i="23"/>
  <c r="CF40" i="23"/>
  <c r="KB30" i="23"/>
  <c r="CQ44" i="23"/>
  <c r="BN35" i="23"/>
  <c r="BA34" i="23"/>
  <c r="ML38" i="23"/>
  <c r="EJ198" i="23"/>
  <c r="DJ45" i="23"/>
  <c r="HT32" i="23"/>
  <c r="GP32" i="23"/>
  <c r="IO28" i="23"/>
  <c r="FC37" i="23"/>
  <c r="FI42" i="23"/>
  <c r="M198" i="23"/>
  <c r="CT27" i="23"/>
  <c r="HI45" i="23"/>
  <c r="FT28" i="23"/>
  <c r="DH27" i="23"/>
  <c r="M34" i="23"/>
  <c r="NU28" i="23"/>
  <c r="ET46" i="23"/>
  <c r="BZ25" i="23"/>
  <c r="NI198" i="23"/>
  <c r="CB29" i="23"/>
  <c r="FB217" i="23"/>
  <c r="NC45" i="23"/>
  <c r="DW27" i="23"/>
  <c r="DF39" i="23"/>
  <c r="BM217" i="23"/>
  <c r="FA198" i="23"/>
  <c r="LQ40" i="23"/>
  <c r="IO224" i="23"/>
  <c r="IL41" i="23"/>
  <c r="KY43" i="23"/>
  <c r="LE45" i="23"/>
  <c r="AW43" i="23"/>
  <c r="GF42" i="23"/>
  <c r="GA32" i="23"/>
  <c r="FO37" i="23"/>
  <c r="DY198" i="23"/>
  <c r="JT37" i="23"/>
  <c r="CI27" i="23"/>
  <c r="CE26" i="23"/>
  <c r="KE30" i="23"/>
  <c r="AG41" i="23"/>
  <c r="LQ37" i="23"/>
  <c r="LD28" i="23"/>
  <c r="FZ45" i="23"/>
  <c r="CP38" i="23"/>
  <c r="FQ39" i="23"/>
  <c r="JV42" i="23"/>
  <c r="FG39" i="23"/>
  <c r="MJ36" i="23"/>
  <c r="IK198" i="23"/>
  <c r="ME199" i="23"/>
  <c r="IB39" i="23"/>
  <c r="DU198" i="23"/>
  <c r="FO42" i="23"/>
  <c r="N199" i="23"/>
  <c r="HV198" i="23"/>
  <c r="CT46" i="23"/>
  <c r="MH34" i="23"/>
  <c r="K46" i="23"/>
  <c r="MR30" i="23"/>
  <c r="CT29" i="23"/>
  <c r="NX42" i="23"/>
  <c r="KW27" i="23"/>
  <c r="LZ41" i="23"/>
  <c r="DZ45" i="23"/>
  <c r="II29" i="23"/>
  <c r="LT34" i="23"/>
  <c r="BF40" i="23"/>
  <c r="CC30" i="23"/>
  <c r="HV217" i="23"/>
  <c r="LZ27" i="23"/>
  <c r="AC26" i="23"/>
  <c r="GP34" i="23"/>
  <c r="HH199" i="23"/>
  <c r="FP29" i="23"/>
  <c r="BZ28" i="23"/>
  <c r="FD38" i="23"/>
  <c r="LW40" i="23"/>
  <c r="OF199" i="23"/>
  <c r="MZ27" i="23"/>
  <c r="FZ42" i="23"/>
  <c r="EM28" i="23"/>
  <c r="AH35" i="23"/>
  <c r="HT37" i="23"/>
  <c r="BA224" i="23"/>
  <c r="MX33" i="23"/>
  <c r="AE28" i="23"/>
  <c r="NM36" i="23"/>
  <c r="GO31" i="23"/>
  <c r="X224" i="23"/>
  <c r="AP224" i="23"/>
  <c r="DK42" i="23"/>
  <c r="W9" i="23"/>
  <c r="LG25" i="23"/>
  <c r="CB199" i="23"/>
  <c r="OM44" i="23"/>
  <c r="LI26" i="23"/>
  <c r="BT34" i="23"/>
  <c r="MC40" i="23"/>
  <c r="LO26" i="23"/>
  <c r="BA217" i="23"/>
  <c r="JK30" i="23"/>
  <c r="KV39" i="23"/>
  <c r="BY31" i="23"/>
  <c r="EP32" i="23"/>
  <c r="LL41" i="23"/>
  <c r="CU30" i="23"/>
  <c r="AD37" i="23"/>
  <c r="GD42" i="23"/>
  <c r="AJ42" i="23"/>
  <c r="MM44" i="23"/>
  <c r="AH224" i="23"/>
  <c r="EN30" i="23"/>
  <c r="ML31" i="23"/>
  <c r="JC46" i="23"/>
  <c r="EP199" i="23"/>
  <c r="HB39" i="23"/>
  <c r="DB44" i="23"/>
  <c r="IM9" i="23"/>
  <c r="CK224" i="23"/>
  <c r="BC36" i="23"/>
  <c r="T40" i="23"/>
  <c r="JC44" i="23"/>
  <c r="JB37" i="23"/>
  <c r="DG45" i="23"/>
  <c r="JK33" i="23"/>
  <c r="GC25" i="23"/>
  <c r="CY39" i="23"/>
  <c r="DZ199" i="23"/>
  <c r="GM30" i="23"/>
  <c r="NM42" i="23"/>
  <c r="AI37" i="23"/>
  <c r="IH27" i="23"/>
  <c r="FG34" i="23"/>
  <c r="IE198" i="23"/>
  <c r="LD36" i="23"/>
  <c r="GJ37" i="23"/>
  <c r="ES31" i="23"/>
  <c r="CC39" i="23"/>
  <c r="KR46" i="23"/>
  <c r="LD34" i="23"/>
  <c r="EJ33" i="23"/>
  <c r="OG36" i="23"/>
  <c r="LN35" i="23"/>
  <c r="HG42" i="23"/>
  <c r="FV9" i="23"/>
  <c r="LR29" i="23"/>
  <c r="JN35" i="23"/>
  <c r="HW32" i="23"/>
  <c r="LX41" i="23"/>
  <c r="HK36" i="23"/>
  <c r="AV26" i="23"/>
  <c r="MP32" i="23"/>
  <c r="EW43" i="23"/>
  <c r="LO46" i="23"/>
  <c r="IP217" i="23"/>
  <c r="JU36" i="23"/>
  <c r="F41" i="23"/>
  <c r="JR44" i="23"/>
  <c r="JO45" i="23"/>
  <c r="JF27" i="23"/>
  <c r="DR46" i="23"/>
  <c r="LL31" i="23"/>
  <c r="AP25" i="23"/>
  <c r="AV42" i="23"/>
  <c r="KT34" i="23"/>
  <c r="DE37" i="23"/>
  <c r="GJ224" i="23"/>
  <c r="AI29" i="23"/>
  <c r="BC43" i="23"/>
  <c r="GT198" i="23"/>
  <c r="IT46" i="23"/>
  <c r="FC45" i="23"/>
  <c r="KY198" i="23"/>
  <c r="DJ198" i="23"/>
  <c r="CL30" i="23"/>
  <c r="IR39" i="23"/>
  <c r="FB27" i="23"/>
  <c r="AO28" i="23"/>
  <c r="BP9" i="23"/>
  <c r="KZ39" i="23"/>
  <c r="CS45" i="23"/>
  <c r="EH37" i="23"/>
  <c r="LX198" i="23"/>
  <c r="NO36" i="23"/>
  <c r="MM36" i="23"/>
  <c r="CH26" i="23"/>
  <c r="MX29" i="23"/>
  <c r="DN26" i="23"/>
  <c r="BD31" i="23"/>
  <c r="LW224" i="23"/>
  <c r="JH30" i="23"/>
  <c r="EK33" i="23"/>
  <c r="IC44" i="23"/>
  <c r="DM35" i="23"/>
  <c r="S44" i="23"/>
  <c r="BJ224" i="23"/>
  <c r="AO199" i="23"/>
  <c r="NY198" i="23"/>
  <c r="CH27" i="23"/>
  <c r="NX44" i="23"/>
  <c r="IQ31" i="23"/>
  <c r="JQ25" i="23"/>
  <c r="HX198" i="23"/>
  <c r="S40" i="23"/>
  <c r="BF35" i="23"/>
  <c r="HQ40" i="23"/>
  <c r="BK198" i="23"/>
  <c r="KY217" i="23"/>
  <c r="JD28" i="23"/>
  <c r="MV25" i="23"/>
  <c r="EG39" i="23"/>
  <c r="LH38" i="23"/>
  <c r="FG40" i="23"/>
  <c r="NR30" i="23"/>
  <c r="LA217" i="23"/>
  <c r="GQ224" i="23"/>
  <c r="BY37" i="23"/>
  <c r="CY224" i="23"/>
  <c r="EW28" i="23"/>
  <c r="CH39" i="23"/>
  <c r="KT31" i="23"/>
  <c r="MF46" i="23"/>
  <c r="FK43" i="23"/>
  <c r="IT198" i="23"/>
  <c r="JY27" i="23"/>
  <c r="MC34" i="23"/>
  <c r="FI217" i="23"/>
  <c r="BJ199" i="23"/>
  <c r="AB36" i="23"/>
  <c r="LY25" i="23"/>
  <c r="DB32" i="23"/>
  <c r="AH38" i="23"/>
  <c r="MM31" i="23"/>
  <c r="IS33" i="23"/>
  <c r="HB45" i="23"/>
  <c r="CS31" i="23"/>
  <c r="JC40" i="23"/>
  <c r="KN34" i="23"/>
  <c r="NU31" i="23"/>
  <c r="OD40" i="23"/>
  <c r="HR29" i="23"/>
  <c r="FP199" i="23"/>
  <c r="GW9" i="23"/>
  <c r="FV198" i="23"/>
  <c r="DT39" i="23"/>
  <c r="MX28" i="23"/>
  <c r="BK41" i="23"/>
  <c r="IS42" i="23"/>
  <c r="GQ27" i="23"/>
  <c r="BT38" i="23"/>
  <c r="GB43" i="23"/>
  <c r="DT35" i="23"/>
  <c r="FG43" i="23"/>
  <c r="W43" i="23"/>
  <c r="MU25" i="23"/>
  <c r="BY33" i="23"/>
  <c r="LY217" i="23"/>
  <c r="NL199" i="23"/>
  <c r="NA198" i="23"/>
  <c r="MU9" i="23"/>
  <c r="CN31" i="23"/>
  <c r="NQ198" i="23"/>
  <c r="IF38" i="23"/>
  <c r="AJ198" i="23"/>
  <c r="LB36" i="23"/>
  <c r="CB45" i="23"/>
  <c r="IB42" i="23"/>
  <c r="V28" i="23"/>
  <c r="KN27" i="23"/>
  <c r="IZ45" i="23"/>
  <c r="HY199" i="23"/>
  <c r="O42" i="23"/>
  <c r="KS34" i="23"/>
  <c r="LG43" i="23"/>
  <c r="BL46" i="23"/>
  <c r="LP31" i="23"/>
  <c r="Z39" i="23"/>
  <c r="GN44" i="23"/>
  <c r="HM35" i="23"/>
  <c r="GN33" i="23"/>
  <c r="JP217" i="23"/>
  <c r="KW26" i="23"/>
  <c r="MB39" i="23"/>
  <c r="JH32" i="23"/>
  <c r="CX199" i="23"/>
  <c r="AG46" i="23"/>
  <c r="ND45" i="23"/>
  <c r="MP28" i="23"/>
  <c r="MB30" i="23"/>
  <c r="OH45" i="23"/>
  <c r="BE45" i="23"/>
  <c r="LF39" i="23"/>
  <c r="JX44" i="23"/>
  <c r="HO32" i="23"/>
  <c r="HO30" i="23"/>
  <c r="BN217" i="23"/>
  <c r="AD199" i="23"/>
  <c r="EA199" i="23"/>
  <c r="MS27" i="23"/>
  <c r="BT30" i="23"/>
  <c r="BS43" i="23"/>
  <c r="FA43" i="23"/>
  <c r="NH46" i="23"/>
  <c r="BG27" i="23"/>
  <c r="DP199" i="23"/>
  <c r="JI217" i="23"/>
  <c r="NV40" i="23"/>
  <c r="CX30" i="23"/>
  <c r="DZ32" i="23"/>
  <c r="IK34" i="23"/>
  <c r="OD31" i="23"/>
  <c r="DX217" i="23"/>
  <c r="BX30" i="23"/>
  <c r="I40" i="23"/>
  <c r="ED26" i="23"/>
  <c r="MX198" i="23"/>
  <c r="P36" i="23"/>
  <c r="FD40" i="23"/>
  <c r="NJ35" i="23"/>
  <c r="HL199" i="23"/>
  <c r="ER198" i="23"/>
  <c r="BA32" i="23"/>
  <c r="NJ45" i="23"/>
  <c r="IZ42" i="23"/>
  <c r="DE27" i="23"/>
  <c r="HO34" i="23"/>
  <c r="DA32" i="23"/>
  <c r="IM30" i="23"/>
  <c r="IP25" i="23"/>
  <c r="JG44" i="23"/>
  <c r="EQ31" i="23"/>
  <c r="L42" i="23"/>
  <c r="NA42" i="23"/>
  <c r="LV33" i="23"/>
  <c r="F36" i="23"/>
  <c r="BM31" i="23"/>
  <c r="JJ33" i="23"/>
  <c r="KD29" i="23"/>
  <c r="JV32" i="23"/>
  <c r="AO27" i="23"/>
  <c r="AZ39" i="23"/>
  <c r="JF40" i="23"/>
  <c r="KX38" i="23"/>
  <c r="LG217" i="23"/>
  <c r="GG35" i="23"/>
  <c r="NZ198" i="23"/>
  <c r="NJ33" i="23"/>
  <c r="LX30" i="23"/>
  <c r="LS26" i="23"/>
  <c r="AK36" i="23"/>
  <c r="DO31" i="23"/>
  <c r="NW33" i="23"/>
  <c r="LZ217" i="23"/>
  <c r="MO42" i="23"/>
  <c r="BN199" i="23"/>
  <c r="BA27" i="23"/>
  <c r="J198" i="23"/>
  <c r="T31" i="23"/>
  <c r="DL37" i="23"/>
  <c r="LT26" i="23"/>
  <c r="V43" i="23"/>
  <c r="NN45" i="23"/>
  <c r="KI9" i="23"/>
  <c r="AQ224" i="23"/>
  <c r="GH35" i="23"/>
  <c r="OG39" i="23"/>
  <c r="CK38" i="23"/>
  <c r="FA217" i="23"/>
  <c r="MT25" i="23"/>
  <c r="FZ40" i="23"/>
  <c r="AL45" i="23"/>
  <c r="LA42" i="23"/>
  <c r="DB43" i="23"/>
  <c r="H199" i="23"/>
  <c r="CA224" i="23"/>
  <c r="MN42" i="23"/>
  <c r="IA217" i="23"/>
  <c r="AZ9" i="23"/>
  <c r="LU32" i="23"/>
  <c r="OK28" i="23"/>
  <c r="JI9" i="23"/>
  <c r="FK30" i="23"/>
  <c r="JD37" i="23"/>
  <c r="GT25" i="23"/>
  <c r="JO37" i="23"/>
  <c r="KS199" i="23"/>
  <c r="NP42" i="23"/>
  <c r="HL9" i="23"/>
  <c r="CO224" i="23"/>
  <c r="LC42" i="23"/>
  <c r="IV46" i="23"/>
  <c r="EV41" i="23"/>
  <c r="MS41" i="23"/>
  <c r="MM217" i="23"/>
  <c r="LW27" i="23"/>
  <c r="NB45" i="23"/>
  <c r="OB30" i="23"/>
  <c r="DH39" i="23"/>
  <c r="FR35" i="23"/>
  <c r="ER217" i="23"/>
  <c r="KG44" i="23"/>
  <c r="KM30" i="23"/>
  <c r="JG36" i="23"/>
  <c r="HL45" i="23"/>
  <c r="HJ41" i="23"/>
  <c r="IT44" i="23"/>
  <c r="LO45" i="23"/>
  <c r="FT46" i="23"/>
  <c r="DB39" i="23"/>
  <c r="IE36" i="23"/>
  <c r="NE36" i="23"/>
  <c r="DN217" i="23"/>
  <c r="DY37" i="23"/>
  <c r="FB34" i="23"/>
  <c r="GV29" i="23"/>
  <c r="BR27" i="23"/>
  <c r="OK199" i="23"/>
  <c r="FP40" i="23"/>
  <c r="AY38" i="23"/>
  <c r="JH25" i="23"/>
  <c r="DO41" i="23"/>
  <c r="BX9" i="23"/>
  <c r="ND29" i="23"/>
  <c r="CF28" i="23"/>
  <c r="F40" i="23"/>
  <c r="JD45" i="23"/>
  <c r="LE33" i="23"/>
  <c r="LO25" i="23"/>
  <c r="AP44" i="23"/>
  <c r="EU39" i="23"/>
  <c r="NY26" i="23"/>
  <c r="HK198" i="23"/>
  <c r="OF34" i="23"/>
  <c r="HM30" i="23"/>
  <c r="HR9" i="23"/>
  <c r="OE42" i="23"/>
  <c r="JG28" i="23"/>
  <c r="AG37" i="23"/>
  <c r="GA45" i="23"/>
  <c r="EK30" i="23"/>
  <c r="MZ25" i="23"/>
  <c r="GA9" i="23"/>
  <c r="MP37" i="23"/>
  <c r="AY30" i="23"/>
  <c r="AM45" i="23"/>
  <c r="OA30" i="23"/>
  <c r="DC224" i="23"/>
  <c r="JN30" i="23"/>
  <c r="OL35" i="23"/>
  <c r="FP41" i="23"/>
  <c r="NJ43" i="23"/>
  <c r="BJ32" i="23"/>
  <c r="GP40" i="23"/>
  <c r="FG30" i="23"/>
  <c r="HO44" i="23"/>
  <c r="NW42" i="23"/>
  <c r="BD35" i="23"/>
  <c r="FA9" i="23"/>
  <c r="LX43" i="23"/>
  <c r="BW39" i="23"/>
  <c r="OF33" i="23"/>
  <c r="DQ198" i="23"/>
  <c r="CN217" i="23"/>
  <c r="EK27" i="23"/>
  <c r="AL27" i="23"/>
  <c r="OE224" i="23"/>
  <c r="S30" i="23"/>
  <c r="KP199" i="23"/>
  <c r="MI25" i="23"/>
  <c r="BC34" i="23"/>
  <c r="EA39" i="23"/>
  <c r="AK27" i="23"/>
  <c r="LE39" i="23"/>
  <c r="BJ29" i="23"/>
  <c r="JC30" i="23"/>
  <c r="BR45" i="23"/>
  <c r="JC28" i="23"/>
  <c r="KT28" i="23"/>
  <c r="JV35" i="23"/>
  <c r="GA29" i="23"/>
  <c r="GA27" i="23"/>
  <c r="BS40" i="23"/>
  <c r="BY199" i="23"/>
  <c r="EQ198" i="23"/>
  <c r="CP46" i="23"/>
  <c r="NG43" i="23"/>
  <c r="MC25" i="23"/>
  <c r="R45" i="23"/>
  <c r="Y37" i="23"/>
  <c r="EP42" i="23"/>
  <c r="R26" i="23"/>
  <c r="CP43" i="23"/>
  <c r="Y26" i="23"/>
  <c r="LK46" i="23"/>
  <c r="JG31" i="23"/>
  <c r="NI44" i="23"/>
  <c r="R199" i="23"/>
  <c r="HO37" i="23"/>
  <c r="I44" i="23"/>
  <c r="IG45" i="23"/>
  <c r="MP43" i="23"/>
  <c r="AQ44" i="23"/>
  <c r="JR199" i="23"/>
  <c r="KJ28" i="23"/>
  <c r="NT41" i="23"/>
  <c r="OA34" i="23"/>
  <c r="NP46" i="23"/>
  <c r="LY32" i="23"/>
  <c r="K36" i="23"/>
  <c r="DW39" i="23"/>
  <c r="JD39" i="23"/>
  <c r="FD43" i="23"/>
  <c r="OL41" i="23"/>
  <c r="KZ26" i="23"/>
  <c r="FF198" i="23"/>
  <c r="IE44" i="23"/>
  <c r="EK43" i="23"/>
  <c r="MB9" i="23"/>
  <c r="CB41" i="23"/>
  <c r="OM30" i="23"/>
  <c r="FN29" i="23"/>
  <c r="BY45" i="23"/>
  <c r="KE42" i="23"/>
  <c r="HD224" i="23"/>
  <c r="EV34" i="23"/>
  <c r="AT42" i="23"/>
  <c r="LP44" i="23"/>
  <c r="DO29" i="23"/>
  <c r="ES199" i="23"/>
  <c r="IV39" i="23"/>
  <c r="AP30" i="23"/>
  <c r="BL37" i="23"/>
  <c r="IS36" i="23"/>
  <c r="BV44" i="23"/>
  <c r="LG37" i="23"/>
  <c r="MA46" i="23"/>
  <c r="LJ36" i="23"/>
  <c r="KT29" i="23"/>
  <c r="BK31" i="23"/>
  <c r="MT46" i="23"/>
  <c r="HN43" i="23"/>
  <c r="NN36" i="23"/>
  <c r="AA34" i="23"/>
  <c r="IS9" i="23"/>
  <c r="CP26" i="23"/>
  <c r="NN34" i="23"/>
  <c r="HD44" i="23"/>
  <c r="GH46" i="23"/>
  <c r="LD45" i="23"/>
  <c r="LW41" i="23"/>
  <c r="MR9" i="23"/>
  <c r="JA33" i="23"/>
  <c r="MD198" i="23"/>
  <c r="FF30" i="23"/>
  <c r="IN217" i="23"/>
  <c r="AJ28" i="23"/>
  <c r="LJ46" i="23"/>
  <c r="EP34" i="23"/>
  <c r="GI43" i="23"/>
  <c r="MJ44" i="23"/>
  <c r="GN27" i="23"/>
  <c r="IH39" i="23"/>
  <c r="GW37" i="23"/>
  <c r="DJ27" i="23"/>
  <c r="MQ35" i="23"/>
  <c r="NG199" i="23"/>
  <c r="IG29" i="23"/>
  <c r="J40" i="23"/>
  <c r="M27" i="23"/>
  <c r="F39" i="23"/>
  <c r="AX27" i="23"/>
  <c r="LY43" i="23"/>
  <c r="CG30" i="23"/>
  <c r="HF39" i="23"/>
  <c r="LS33" i="23"/>
  <c r="NB9" i="23"/>
  <c r="AX31" i="23"/>
  <c r="DB27" i="23"/>
  <c r="FW40" i="23"/>
  <c r="HV37" i="23"/>
  <c r="GC38" i="23"/>
  <c r="JY46" i="23"/>
  <c r="U46" i="23"/>
  <c r="HP224" i="23"/>
  <c r="EQ29" i="23"/>
  <c r="FF43" i="23"/>
  <c r="CE45" i="23"/>
  <c r="JX37" i="23"/>
  <c r="DM45" i="23"/>
  <c r="IC28" i="23"/>
  <c r="DB42" i="23"/>
  <c r="V45" i="23"/>
  <c r="FW43" i="23"/>
  <c r="JQ45" i="23"/>
  <c r="MC217" i="23"/>
  <c r="GX45" i="23"/>
  <c r="ER224" i="23"/>
  <c r="KC199" i="23"/>
  <c r="LQ36" i="23"/>
  <c r="HW199" i="23"/>
  <c r="BS36" i="23"/>
  <c r="GT199" i="23"/>
  <c r="R29" i="23"/>
  <c r="EL34" i="23"/>
  <c r="IC38" i="23"/>
  <c r="CV30" i="23"/>
  <c r="OB35" i="23"/>
  <c r="KP217" i="23"/>
  <c r="IW29" i="23"/>
  <c r="MH224" i="23"/>
  <c r="KA26" i="23"/>
  <c r="DD33" i="23"/>
  <c r="MI36" i="23"/>
  <c r="NL35" i="23"/>
  <c r="DI46" i="23"/>
  <c r="BX44" i="23"/>
  <c r="NM35" i="23"/>
  <c r="DL29" i="23"/>
  <c r="OI9" i="23"/>
  <c r="FU25" i="23"/>
  <c r="LM33" i="23"/>
  <c r="CJ224" i="23"/>
  <c r="BP28" i="23"/>
  <c r="MP30" i="23"/>
  <c r="NB217" i="23"/>
  <c r="MW45" i="23"/>
  <c r="GN217" i="23"/>
  <c r="HG40" i="23"/>
  <c r="AW27" i="23"/>
  <c r="JK38" i="23"/>
  <c r="JF46" i="23"/>
  <c r="BC30" i="23"/>
  <c r="JM42" i="23"/>
  <c r="FX45" i="23"/>
  <c r="DW26" i="23"/>
  <c r="CG43" i="23"/>
  <c r="JK32" i="23"/>
  <c r="GO45" i="23"/>
  <c r="GS39" i="23"/>
  <c r="OC43" i="23"/>
  <c r="ET198" i="23"/>
  <c r="HP27" i="23"/>
  <c r="DY39" i="23"/>
  <c r="FK35" i="23"/>
  <c r="BL198" i="23"/>
  <c r="KD217" i="23"/>
  <c r="IF45" i="23"/>
  <c r="MH31" i="23"/>
  <c r="IY33" i="23"/>
  <c r="AS199" i="23"/>
  <c r="BY28" i="23"/>
  <c r="BJ36" i="23"/>
  <c r="OL199" i="23"/>
  <c r="JZ30" i="23"/>
  <c r="BG38" i="23"/>
  <c r="OH9" i="23"/>
  <c r="BQ27" i="23"/>
  <c r="LP41" i="23"/>
  <c r="KC39" i="23"/>
  <c r="OJ199" i="23"/>
  <c r="NT42" i="23"/>
  <c r="KP44" i="23"/>
  <c r="FC224" i="23"/>
  <c r="AH198" i="23"/>
  <c r="IO37" i="23"/>
  <c r="AF29" i="23"/>
  <c r="DU38" i="23"/>
  <c r="GN198" i="23"/>
  <c r="IZ38" i="23"/>
  <c r="DY26" i="23"/>
  <c r="AV37" i="23"/>
  <c r="HE39" i="23"/>
  <c r="EL30" i="23"/>
  <c r="CR29" i="23"/>
  <c r="OM36" i="23"/>
  <c r="FP198" i="23"/>
  <c r="IA38" i="23"/>
  <c r="JX198" i="23"/>
  <c r="LW217" i="23"/>
  <c r="MV32" i="23"/>
  <c r="F33" i="23"/>
  <c r="NS41" i="23"/>
  <c r="EO25" i="23"/>
  <c r="CC46" i="23"/>
  <c r="MS32" i="23"/>
  <c r="HZ41" i="23"/>
  <c r="EM30" i="23"/>
  <c r="MC31" i="23"/>
  <c r="DI41" i="23"/>
  <c r="IY198" i="23"/>
  <c r="CF27" i="23"/>
  <c r="JO40" i="23"/>
  <c r="FX9" i="23"/>
  <c r="DR32" i="23"/>
  <c r="I45" i="23"/>
  <c r="CI36" i="23"/>
  <c r="GS45" i="23"/>
  <c r="HZ38" i="23"/>
  <c r="CZ224" i="23"/>
  <c r="KJ41" i="23"/>
  <c r="BT45" i="23"/>
  <c r="LT224" i="23"/>
  <c r="NO41" i="23"/>
  <c r="HH43" i="23"/>
  <c r="GC39" i="23"/>
  <c r="HE25" i="23"/>
  <c r="NA29" i="23"/>
  <c r="GG33" i="23"/>
  <c r="NN9" i="23"/>
  <c r="FU46" i="23"/>
  <c r="JZ31" i="23"/>
  <c r="LA45" i="23"/>
  <c r="GQ43" i="23"/>
  <c r="MV29" i="23"/>
  <c r="LQ224" i="23"/>
  <c r="MN37" i="23"/>
  <c r="LA41" i="23"/>
  <c r="HB40" i="23"/>
  <c r="E41" i="23"/>
  <c r="EH30" i="23"/>
  <c r="DC41" i="23"/>
  <c r="JB39" i="23"/>
  <c r="GU32" i="23"/>
  <c r="IH198" i="23"/>
  <c r="EU29" i="23"/>
  <c r="T29" i="23"/>
  <c r="IX199" i="23"/>
  <c r="JC25" i="23"/>
  <c r="DD44" i="23"/>
  <c r="JT30" i="23"/>
  <c r="LN29" i="23"/>
  <c r="FH46" i="23"/>
  <c r="JE41" i="23"/>
  <c r="DG35" i="23"/>
  <c r="FQ29" i="23"/>
  <c r="MK31" i="23"/>
  <c r="FV199" i="23"/>
  <c r="CD27" i="23"/>
  <c r="CW28" i="23"/>
  <c r="LN39" i="23"/>
  <c r="BU217" i="23"/>
  <c r="JD199" i="23"/>
  <c r="BY30" i="23"/>
  <c r="EK29" i="23"/>
  <c r="EY29" i="23"/>
  <c r="E46" i="23"/>
  <c r="AE32" i="23"/>
  <c r="JX30" i="23"/>
  <c r="MW38" i="23"/>
  <c r="JR35" i="23"/>
  <c r="MB46" i="23"/>
  <c r="JK28" i="23"/>
  <c r="GG38" i="23"/>
  <c r="LO198" i="23"/>
  <c r="MZ9" i="23"/>
  <c r="OE9" i="23"/>
  <c r="T9" i="23"/>
  <c r="MK46" i="23"/>
  <c r="NR40" i="23"/>
  <c r="EX43" i="23"/>
  <c r="V39" i="23"/>
  <c r="EH46" i="23"/>
  <c r="GM31" i="23"/>
  <c r="ND34" i="23"/>
  <c r="DA33" i="23"/>
  <c r="MJ199" i="23"/>
  <c r="GN31" i="23"/>
  <c r="LC224" i="23"/>
  <c r="KD34" i="23"/>
  <c r="IS198" i="23"/>
  <c r="DK33" i="23"/>
  <c r="KO32" i="23"/>
  <c r="EP224" i="23"/>
  <c r="BC46" i="23"/>
  <c r="DN32" i="23"/>
  <c r="IE41" i="23"/>
  <c r="LF43" i="23"/>
  <c r="BD41" i="23"/>
  <c r="GK26" i="23"/>
  <c r="JK45" i="23"/>
  <c r="BC38" i="23"/>
  <c r="ES43" i="23"/>
  <c r="KH38" i="23"/>
  <c r="KA199" i="23"/>
  <c r="DR45" i="23"/>
  <c r="LK44" i="23"/>
  <c r="AM30" i="23"/>
  <c r="DN36" i="23"/>
  <c r="MB25" i="23"/>
  <c r="DL38" i="23"/>
  <c r="EE30" i="23"/>
  <c r="MI41" i="23"/>
  <c r="GC34" i="23"/>
  <c r="CE198" i="23"/>
  <c r="IQ27" i="23"/>
  <c r="OB45" i="23"/>
  <c r="DN29" i="23"/>
  <c r="KP33" i="23"/>
  <c r="CM31" i="23"/>
  <c r="FR37" i="23"/>
  <c r="HR45" i="23"/>
  <c r="HD31" i="23"/>
  <c r="HR43" i="23"/>
  <c r="KC43" i="23"/>
  <c r="AY198" i="23"/>
  <c r="KS33" i="23"/>
  <c r="JO27" i="23"/>
  <c r="AZ30" i="23"/>
  <c r="ND199" i="23"/>
  <c r="CT44" i="23"/>
  <c r="MY29" i="23"/>
  <c r="JU9" i="23"/>
  <c r="GD38" i="23"/>
  <c r="K32" i="23"/>
  <c r="DO33" i="23"/>
  <c r="GL40" i="23"/>
  <c r="EG42" i="23"/>
  <c r="NE32" i="23"/>
  <c r="JG27" i="23"/>
  <c r="FS42" i="23"/>
  <c r="JP27" i="23"/>
  <c r="NJ30" i="23"/>
  <c r="V36" i="23"/>
  <c r="BD30" i="23"/>
  <c r="FJ37" i="23"/>
  <c r="FM34" i="23"/>
  <c r="IK28" i="23"/>
  <c r="IQ44" i="23"/>
  <c r="DZ38" i="23"/>
  <c r="CQ34" i="23"/>
  <c r="MQ41" i="23"/>
  <c r="BQ46" i="23"/>
  <c r="CC9" i="23"/>
  <c r="HY28" i="23"/>
  <c r="OH30" i="23"/>
  <c r="GE39" i="23"/>
  <c r="NE43" i="23"/>
  <c r="BU26" i="23"/>
  <c r="AR36" i="23"/>
  <c r="IQ35" i="23"/>
  <c r="KC42" i="23"/>
  <c r="AV198" i="23"/>
  <c r="MK26" i="23"/>
  <c r="CP42" i="23"/>
  <c r="FN31" i="23"/>
  <c r="CU32" i="23"/>
  <c r="JL36" i="23"/>
  <c r="KQ198" i="23"/>
  <c r="MC46" i="23"/>
  <c r="H224" i="23"/>
  <c r="EZ29" i="23"/>
  <c r="LQ29" i="23"/>
  <c r="HP41" i="23"/>
  <c r="EM26" i="23"/>
  <c r="MZ45" i="23"/>
  <c r="NW40" i="23"/>
  <c r="ES34" i="23"/>
  <c r="NO37" i="23"/>
  <c r="EP37" i="23"/>
  <c r="EW36" i="23"/>
  <c r="IZ40" i="23"/>
  <c r="JO42" i="23"/>
  <c r="HX30" i="23"/>
  <c r="LM217" i="23"/>
  <c r="FA40" i="23"/>
  <c r="EV38" i="23"/>
  <c r="DI44" i="23"/>
  <c r="GE198" i="23"/>
  <c r="CG9" i="23"/>
  <c r="HX36" i="23"/>
  <c r="AD28" i="23"/>
  <c r="KE28" i="23"/>
  <c r="NS30" i="23"/>
  <c r="BT217" i="23"/>
  <c r="NP38" i="23"/>
  <c r="EO36" i="23"/>
  <c r="J38" i="23"/>
  <c r="EQ39" i="23"/>
  <c r="EI39" i="23"/>
  <c r="CX26" i="23"/>
  <c r="DN42" i="23"/>
  <c r="AN39" i="23"/>
  <c r="CM43" i="23"/>
  <c r="DS27" i="23"/>
  <c r="GT9" i="23"/>
  <c r="ME37" i="23"/>
  <c r="DM46" i="23"/>
  <c r="AH40" i="23"/>
  <c r="GK35" i="23"/>
  <c r="IK31" i="23"/>
  <c r="JQ43" i="23"/>
  <c r="HF224" i="23"/>
  <c r="NU43" i="23"/>
  <c r="HK25" i="23"/>
  <c r="KT25" i="23"/>
  <c r="HD26" i="23"/>
  <c r="BK25" i="23"/>
  <c r="ND39" i="23"/>
  <c r="FL26" i="23"/>
  <c r="HQ199" i="23"/>
  <c r="AA36" i="23"/>
  <c r="HJ25" i="23"/>
  <c r="JX45" i="23"/>
  <c r="FU41" i="23"/>
  <c r="MR37" i="23"/>
  <c r="NN44" i="23"/>
  <c r="MG40" i="23"/>
  <c r="V30" i="23"/>
  <c r="N45" i="23"/>
  <c r="AG35" i="23"/>
  <c r="EX40" i="23"/>
  <c r="L26" i="23"/>
  <c r="FN40" i="23"/>
  <c r="BK44" i="23"/>
  <c r="CH217" i="23"/>
  <c r="GZ41" i="23"/>
  <c r="AW217" i="23"/>
  <c r="GP33" i="23"/>
  <c r="GY39" i="23"/>
  <c r="LJ26" i="23"/>
  <c r="LZ40" i="23"/>
  <c r="CP34" i="23"/>
  <c r="NS9" i="23"/>
  <c r="AA45" i="23"/>
  <c r="KW37" i="23"/>
  <c r="DY9" i="23"/>
  <c r="JP9" i="23"/>
  <c r="KP40" i="23"/>
  <c r="DI224" i="23"/>
  <c r="LF29" i="23"/>
  <c r="AN26" i="23"/>
  <c r="AO44" i="23"/>
  <c r="AL25" i="23"/>
  <c r="KL31" i="23"/>
  <c r="JJ32" i="23"/>
  <c r="AC198" i="23"/>
  <c r="DU32" i="23"/>
  <c r="Q9" i="23"/>
  <c r="JR39" i="23"/>
  <c r="BB198" i="23"/>
  <c r="LO199" i="23"/>
  <c r="KG217" i="23"/>
  <c r="L40" i="23"/>
  <c r="IA32" i="23"/>
  <c r="NM40" i="23"/>
  <c r="BV41" i="23"/>
  <c r="NR38" i="23"/>
  <c r="CL43" i="23"/>
  <c r="KE35" i="23"/>
  <c r="NT25" i="23"/>
  <c r="NY32" i="23"/>
  <c r="IW36" i="23"/>
  <c r="EH43" i="23"/>
  <c r="CR35" i="23"/>
  <c r="KS198" i="23"/>
  <c r="DI33" i="23"/>
  <c r="JX32" i="23"/>
  <c r="FK25" i="23"/>
  <c r="DR31" i="23"/>
  <c r="CU33" i="23"/>
  <c r="DP41" i="23"/>
  <c r="AN224" i="23"/>
  <c r="LI34" i="23"/>
  <c r="EE38" i="23"/>
  <c r="NW198" i="23"/>
  <c r="IT30" i="23"/>
  <c r="M43" i="23"/>
  <c r="HG25" i="23"/>
  <c r="BF38" i="23"/>
  <c r="ND26" i="23"/>
  <c r="FW198" i="23"/>
  <c r="GS9" i="23"/>
  <c r="DQ35" i="23"/>
  <c r="JZ199" i="23"/>
  <c r="HS25" i="23"/>
  <c r="AJ33" i="23"/>
  <c r="MJ33" i="23"/>
  <c r="BV35" i="23"/>
  <c r="OC198" i="23"/>
  <c r="FE43" i="23"/>
  <c r="AM44" i="23"/>
  <c r="LK34" i="23"/>
  <c r="V198" i="23"/>
  <c r="IZ37" i="23"/>
  <c r="Z37" i="23"/>
  <c r="LL38" i="23"/>
  <c r="AF25" i="23"/>
  <c r="BB199" i="23"/>
  <c r="LG32" i="23"/>
  <c r="AM199" i="23"/>
  <c r="HQ26" i="23"/>
  <c r="LS46" i="23"/>
  <c r="NW32" i="23"/>
  <c r="LH32" i="23"/>
  <c r="FU44" i="23"/>
  <c r="GQ198" i="23"/>
  <c r="D41" i="23"/>
  <c r="AB46" i="23"/>
  <c r="NH217" i="23"/>
  <c r="OF35" i="23"/>
  <c r="GW199" i="23"/>
  <c r="AX42" i="23"/>
  <c r="MW40" i="23"/>
  <c r="Z41" i="23"/>
  <c r="IK30" i="23"/>
  <c r="NX199" i="23"/>
  <c r="AH42" i="23"/>
  <c r="FN9" i="23"/>
  <c r="JQ46" i="23"/>
  <c r="LZ28" i="23"/>
  <c r="OA43" i="23"/>
  <c r="Q198" i="23"/>
  <c r="LQ45" i="23"/>
  <c r="FD28" i="23"/>
  <c r="KE34" i="23"/>
  <c r="ND9" i="23"/>
  <c r="LD29" i="23"/>
  <c r="OD26" i="23"/>
  <c r="LN26" i="23"/>
  <c r="GP26" i="23"/>
  <c r="DI37" i="23"/>
  <c r="ET28" i="23"/>
  <c r="EB36" i="23"/>
  <c r="M40" i="23"/>
  <c r="BZ38" i="23"/>
  <c r="FV38" i="23"/>
  <c r="CP44" i="23"/>
  <c r="D40" i="23"/>
  <c r="JK46" i="23"/>
  <c r="KK224" i="23"/>
  <c r="GT30" i="23"/>
  <c r="KJ37" i="23"/>
  <c r="NH43" i="23"/>
  <c r="GQ30" i="23"/>
  <c r="HQ46" i="23"/>
  <c r="MU199" i="23"/>
  <c r="MJ40" i="23"/>
  <c r="LY224" i="23"/>
  <c r="JI26" i="23"/>
  <c r="OC31" i="23"/>
  <c r="NJ40" i="23"/>
  <c r="AH37" i="23"/>
  <c r="JM198" i="23"/>
  <c r="NJ28" i="23"/>
  <c r="HU39" i="23"/>
  <c r="HR25" i="23"/>
  <c r="HS198" i="23"/>
  <c r="EJ44" i="23"/>
  <c r="MN38" i="23"/>
  <c r="JK43" i="23"/>
  <c r="JY29" i="23"/>
  <c r="HA36" i="23"/>
  <c r="JI45" i="23"/>
  <c r="NL30" i="23"/>
  <c r="E26" i="23"/>
  <c r="KE27" i="23"/>
  <c r="MJ37" i="23"/>
  <c r="L199" i="23"/>
  <c r="JF38" i="23"/>
  <c r="IJ39" i="23"/>
  <c r="KT44" i="23"/>
  <c r="DB36" i="23"/>
  <c r="KY9" i="23"/>
  <c r="BT198" i="23"/>
  <c r="OE41" i="23"/>
  <c r="KG31" i="23"/>
  <c r="U43" i="23"/>
  <c r="EL42" i="23"/>
  <c r="AU217" i="23"/>
  <c r="EQ36" i="23"/>
  <c r="AI9" i="23"/>
  <c r="FX36" i="23"/>
  <c r="GR224" i="23"/>
  <c r="JU33" i="23"/>
  <c r="JJ35" i="23"/>
  <c r="F32" i="23"/>
  <c r="KF45" i="23"/>
  <c r="EY32" i="23"/>
  <c r="NF40" i="23"/>
  <c r="KS29" i="23"/>
  <c r="BQ224" i="23"/>
  <c r="AN199" i="23"/>
  <c r="CK33" i="23"/>
  <c r="X33" i="23"/>
  <c r="W36" i="23"/>
  <c r="MR199" i="23"/>
  <c r="IE27" i="23"/>
  <c r="HO45" i="23"/>
  <c r="HU27" i="23"/>
  <c r="IA36" i="23"/>
  <c r="FL41" i="23"/>
  <c r="FS46" i="23"/>
  <c r="MG9" i="23"/>
  <c r="AW38" i="23"/>
  <c r="LU42" i="23"/>
  <c r="NA32" i="23"/>
  <c r="CQ217" i="23"/>
  <c r="BO44" i="23"/>
  <c r="BO29" i="23"/>
  <c r="HO199" i="23"/>
  <c r="EN45" i="23"/>
  <c r="FW31" i="23"/>
  <c r="KU38" i="23"/>
  <c r="IR31" i="23"/>
  <c r="FS198" i="23"/>
  <c r="CN38" i="23"/>
  <c r="FS45" i="23"/>
  <c r="MO26" i="23"/>
  <c r="HY42" i="23"/>
  <c r="JL44" i="23"/>
  <c r="CO27" i="23"/>
  <c r="FX31" i="23"/>
  <c r="Y45" i="23"/>
  <c r="LL199" i="23"/>
  <c r="FC40" i="23"/>
  <c r="LF25" i="23"/>
  <c r="MC35" i="23"/>
  <c r="LK27" i="23"/>
  <c r="OM38" i="23"/>
  <c r="DB25" i="23"/>
  <c r="MB43" i="23"/>
  <c r="HF217" i="23"/>
  <c r="KK41" i="23"/>
  <c r="NH33" i="23"/>
  <c r="FL33" i="23"/>
  <c r="Z46" i="23"/>
  <c r="DU36" i="23"/>
  <c r="GR29" i="23"/>
  <c r="II41" i="23"/>
  <c r="MY33" i="23"/>
  <c r="CO199" i="23"/>
  <c r="BP217" i="23"/>
  <c r="AB40" i="23"/>
  <c r="MR41" i="23"/>
  <c r="IK27" i="23"/>
  <c r="NN42" i="23"/>
  <c r="BL36" i="23"/>
  <c r="IZ46" i="23"/>
  <c r="JH224" i="23"/>
  <c r="NV32" i="23"/>
  <c r="BZ35" i="23"/>
  <c r="JT45" i="23"/>
  <c r="JH36" i="23"/>
  <c r="KH37" i="23"/>
  <c r="IM224" i="23"/>
  <c r="IG33" i="23"/>
  <c r="FR46" i="23"/>
  <c r="EZ36" i="23"/>
  <c r="MJ9" i="23"/>
  <c r="JW32" i="23"/>
  <c r="LL33" i="23"/>
  <c r="NV217" i="23"/>
  <c r="BJ44" i="23"/>
  <c r="FK28" i="23"/>
  <c r="HB25" i="23"/>
  <c r="FA37" i="23"/>
  <c r="IY44" i="23"/>
  <c r="DG37" i="23"/>
  <c r="IQ34" i="23"/>
  <c r="HM34" i="23"/>
  <c r="GP37" i="23"/>
  <c r="LI217" i="23"/>
  <c r="EM46" i="23"/>
  <c r="BP30" i="23"/>
  <c r="OE29" i="23"/>
  <c r="CZ34" i="23"/>
  <c r="FY35" i="23"/>
  <c r="IK37" i="23"/>
  <c r="BV198" i="23"/>
  <c r="AZ28" i="23"/>
  <c r="EH31" i="23"/>
  <c r="MX41" i="23"/>
  <c r="EN32" i="23"/>
  <c r="IX35" i="23"/>
  <c r="KK35" i="23"/>
  <c r="NP29" i="23"/>
  <c r="NI27" i="23"/>
  <c r="MK32" i="23"/>
  <c r="KY34" i="23"/>
  <c r="JS35" i="23"/>
  <c r="NK27" i="23"/>
  <c r="AC25" i="23"/>
  <c r="LV32" i="23"/>
  <c r="GL32" i="23"/>
  <c r="T41" i="23"/>
  <c r="EP26" i="23"/>
  <c r="JA30" i="23"/>
  <c r="IK217" i="23"/>
  <c r="GB31" i="23"/>
  <c r="GD37" i="23"/>
  <c r="HW9" i="23"/>
  <c r="IG198" i="23"/>
  <c r="BF41" i="23"/>
  <c r="AB32" i="23"/>
  <c r="MK29" i="23"/>
  <c r="NT31" i="23"/>
  <c r="DM39" i="23"/>
  <c r="DZ40" i="23"/>
  <c r="HH33" i="23"/>
  <c r="AZ38" i="23"/>
  <c r="KF36" i="23"/>
  <c r="MT224" i="23"/>
  <c r="HK31" i="23"/>
  <c r="ND46" i="23"/>
  <c r="AO45" i="23"/>
  <c r="E34" i="23"/>
  <c r="LI39" i="23"/>
  <c r="AR26" i="23"/>
  <c r="AJ37" i="23"/>
  <c r="IN40" i="23"/>
  <c r="NQ37" i="23"/>
  <c r="AM35" i="23"/>
  <c r="MI40" i="23"/>
  <c r="EQ9" i="23"/>
  <c r="DY41" i="23"/>
  <c r="OF45" i="23"/>
  <c r="IX28" i="23"/>
  <c r="NL39" i="23"/>
  <c r="NO29" i="23"/>
  <c r="HC42" i="23"/>
  <c r="GL198" i="23"/>
  <c r="MG38" i="23"/>
  <c r="BB34" i="23"/>
  <c r="GG41" i="23"/>
  <c r="FT224" i="23"/>
  <c r="IA30" i="23"/>
  <c r="BJ39" i="23"/>
  <c r="DT34" i="23"/>
  <c r="HO26" i="23"/>
  <c r="NP26" i="23"/>
  <c r="DJ199" i="23"/>
  <c r="IZ30" i="23"/>
  <c r="MJ25" i="23"/>
  <c r="II217" i="23"/>
  <c r="DW25" i="23"/>
  <c r="MC26" i="23"/>
  <c r="NX32" i="23"/>
  <c r="JD42" i="23"/>
  <c r="DX26" i="23"/>
  <c r="GA224" i="23"/>
  <c r="MR217" i="23"/>
  <c r="BB30" i="23"/>
  <c r="NS28" i="23"/>
  <c r="AM9" i="23"/>
  <c r="HO29" i="23"/>
  <c r="NZ35" i="23"/>
  <c r="W28" i="23"/>
  <c r="DS42" i="23"/>
  <c r="FH28" i="23"/>
  <c r="BT41" i="23"/>
  <c r="FV44" i="23"/>
  <c r="CJ25" i="23"/>
  <c r="F37" i="23"/>
  <c r="LL28" i="23"/>
  <c r="DW43" i="23"/>
  <c r="CN198" i="23"/>
  <c r="DV29" i="23"/>
  <c r="EP44" i="23"/>
  <c r="NB43" i="23"/>
  <c r="FW217" i="23"/>
  <c r="NN198" i="23"/>
  <c r="NW37" i="23"/>
  <c r="BB45" i="23"/>
  <c r="NP31" i="23"/>
  <c r="AP41" i="23"/>
  <c r="IU30" i="23"/>
  <c r="AN35" i="23"/>
  <c r="AC29" i="23"/>
  <c r="MR32" i="23"/>
  <c r="ID34" i="23"/>
  <c r="FF35" i="23"/>
  <c r="G224" i="23"/>
  <c r="KP29" i="23"/>
  <c r="AW198" i="23"/>
  <c r="EZ9" i="23"/>
  <c r="HE33" i="23"/>
  <c r="FH198" i="23"/>
  <c r="LK198" i="23"/>
  <c r="LQ217" i="23"/>
  <c r="MB42" i="23"/>
  <c r="NZ40" i="23"/>
  <c r="JC41" i="23"/>
  <c r="FX33" i="23"/>
  <c r="K42" i="23"/>
  <c r="LK199" i="23"/>
  <c r="EU32" i="23"/>
  <c r="S38" i="23"/>
  <c r="Z40" i="23"/>
  <c r="S25" i="23"/>
  <c r="BX39" i="23"/>
  <c r="GA39" i="23"/>
  <c r="DB35" i="23"/>
  <c r="DW42" i="23"/>
  <c r="KD31" i="23"/>
  <c r="MV199" i="23"/>
  <c r="IR42" i="23"/>
  <c r="CS224" i="23"/>
  <c r="AM26" i="23"/>
  <c r="OH224" i="23"/>
  <c r="AH31" i="23"/>
  <c r="NO199" i="23"/>
  <c r="NU40" i="23"/>
  <c r="KO37" i="23"/>
  <c r="GS198" i="23"/>
  <c r="T45" i="23"/>
  <c r="ES44" i="23"/>
  <c r="FP43" i="23"/>
  <c r="LL32" i="23"/>
  <c r="JW36" i="23"/>
  <c r="EZ25" i="23"/>
  <c r="DD36" i="23"/>
  <c r="FX28" i="23"/>
  <c r="GB25" i="23"/>
  <c r="GZ37" i="23"/>
  <c r="BU45" i="23"/>
  <c r="AT29" i="23"/>
  <c r="KQ26" i="23"/>
  <c r="AK25" i="23"/>
  <c r="IC37" i="23"/>
  <c r="IV31" i="23"/>
  <c r="JQ26" i="23"/>
  <c r="BG44" i="23"/>
  <c r="GE9" i="23"/>
  <c r="FP217" i="23"/>
  <c r="BG37" i="23"/>
  <c r="EQ38" i="23"/>
  <c r="OC30" i="23"/>
  <c r="OK198" i="23"/>
  <c r="NF198" i="23"/>
  <c r="IT26" i="23"/>
  <c r="HG27" i="23"/>
  <c r="GY31" i="23"/>
  <c r="FV40" i="23"/>
  <c r="LU34" i="23"/>
  <c r="V38" i="23"/>
  <c r="HR42" i="23"/>
  <c r="EG40" i="23"/>
  <c r="AZ27" i="23"/>
  <c r="NI39" i="23"/>
  <c r="CB28" i="23"/>
  <c r="CE34" i="23"/>
  <c r="JM32" i="23"/>
  <c r="LQ41" i="23"/>
  <c r="GG42" i="23"/>
  <c r="EU198" i="23"/>
  <c r="H38" i="23"/>
  <c r="MG27" i="23"/>
  <c r="FY46" i="23"/>
  <c r="OM199" i="23"/>
  <c r="AA26" i="23"/>
  <c r="EC35" i="23"/>
  <c r="IP9" i="23"/>
  <c r="HS26" i="23"/>
  <c r="GX9" i="23"/>
  <c r="AZ35" i="23"/>
  <c r="IV30" i="23"/>
  <c r="KZ224" i="23"/>
  <c r="DK39" i="23"/>
  <c r="BM46" i="23"/>
  <c r="BN39" i="23"/>
  <c r="GZ31" i="23"/>
  <c r="EG27" i="23"/>
  <c r="NL45" i="23"/>
  <c r="JH9" i="23"/>
  <c r="JW9" i="23"/>
  <c r="LZ35" i="23"/>
  <c r="NS40" i="23"/>
  <c r="LU43" i="23"/>
  <c r="GM36" i="23"/>
  <c r="DF198" i="23"/>
  <c r="BS31" i="23"/>
  <c r="HB32" i="23"/>
  <c r="IC217" i="23"/>
  <c r="CN35" i="23"/>
  <c r="JE36" i="23"/>
  <c r="LB198" i="23"/>
  <c r="FZ27" i="23"/>
  <c r="AR32" i="23"/>
  <c r="KS27" i="23"/>
  <c r="LJ41" i="23"/>
  <c r="AE217" i="23"/>
  <c r="AX224" i="23"/>
  <c r="HA31" i="23"/>
  <c r="KV198" i="23"/>
  <c r="BM42" i="23"/>
  <c r="BD42" i="23"/>
  <c r="FO35" i="23"/>
  <c r="BC42" i="23"/>
  <c r="KV224" i="23"/>
  <c r="MR35" i="23"/>
  <c r="IX29" i="23"/>
  <c r="NS217" i="23"/>
  <c r="MX35" i="23"/>
  <c r="FK217" i="23"/>
  <c r="LM35" i="23"/>
  <c r="W26" i="23"/>
  <c r="LT45" i="23"/>
  <c r="IC35" i="23"/>
  <c r="AI25" i="23"/>
  <c r="FZ33" i="23"/>
  <c r="JF37" i="23"/>
  <c r="KR199" i="23"/>
  <c r="EO224" i="23"/>
  <c r="JF41" i="23"/>
  <c r="IM41" i="23"/>
  <c r="JG45" i="23"/>
  <c r="GM35" i="23"/>
  <c r="IA31" i="23"/>
  <c r="DK9" i="23"/>
  <c r="FE37" i="23"/>
  <c r="IG31" i="23"/>
  <c r="GD34" i="23"/>
  <c r="JT198" i="23"/>
  <c r="JA27" i="23"/>
  <c r="KZ42" i="23"/>
  <c r="GT27" i="23"/>
  <c r="BH44" i="23"/>
  <c r="KQ43" i="23"/>
  <c r="HN35" i="23"/>
  <c r="DK41" i="23"/>
  <c r="CS199" i="23"/>
  <c r="DB28" i="23"/>
  <c r="GY32" i="23"/>
  <c r="KD198" i="23"/>
  <c r="KE26" i="23"/>
  <c r="S31" i="23"/>
  <c r="MB31" i="23"/>
  <c r="JF199" i="23"/>
  <c r="NP28" i="23"/>
  <c r="EN198" i="23"/>
  <c r="NT28" i="23"/>
  <c r="X34" i="23"/>
  <c r="IF42" i="23"/>
  <c r="LR36" i="23"/>
  <c r="AL41" i="23"/>
  <c r="AR40" i="23"/>
  <c r="DJ25" i="23"/>
  <c r="AA35" i="23"/>
  <c r="HN37" i="23"/>
  <c r="LE9" i="23"/>
  <c r="JJ28" i="23"/>
  <c r="HK40" i="23"/>
  <c r="HI40" i="23"/>
  <c r="GO27" i="23"/>
  <c r="CW45" i="23"/>
  <c r="NW224" i="23"/>
  <c r="I43" i="23"/>
  <c r="NA44" i="23"/>
  <c r="DD9" i="23"/>
  <c r="HS35" i="23"/>
  <c r="OA42" i="23"/>
  <c r="AR39" i="23"/>
  <c r="MY45" i="23"/>
  <c r="MW26" i="23"/>
  <c r="LD35" i="23"/>
  <c r="ET217" i="23"/>
  <c r="MC9" i="23"/>
  <c r="JP36" i="23"/>
  <c r="CX44" i="23"/>
  <c r="IK38" i="23"/>
  <c r="AC45" i="23"/>
  <c r="FF38" i="23"/>
  <c r="EW37" i="23"/>
  <c r="MY35" i="23"/>
  <c r="GT26" i="23"/>
  <c r="JO46" i="23"/>
  <c r="EI45" i="23"/>
  <c r="OH46" i="23"/>
  <c r="O40" i="23"/>
  <c r="GO44" i="23"/>
  <c r="NR42" i="23"/>
  <c r="DE39" i="23"/>
  <c r="GM217" i="23"/>
  <c r="DH37" i="23"/>
  <c r="HM29" i="23"/>
  <c r="OG40" i="23"/>
  <c r="DI27" i="23"/>
  <c r="LM34" i="23"/>
  <c r="BF36" i="23"/>
  <c r="ND32" i="23"/>
  <c r="HK37" i="23"/>
  <c r="EB44" i="23"/>
  <c r="OG41" i="23"/>
  <c r="BC35" i="23"/>
  <c r="BX36" i="23"/>
  <c r="MP45" i="23"/>
  <c r="MG32" i="23"/>
  <c r="JZ40" i="23"/>
  <c r="DM198" i="23"/>
  <c r="KB32" i="23"/>
  <c r="FC30" i="23"/>
  <c r="BC25" i="23"/>
  <c r="EO33" i="23"/>
  <c r="DZ37" i="23"/>
  <c r="LJ35" i="23"/>
  <c r="CU38" i="23"/>
  <c r="HR28" i="23"/>
  <c r="KF26" i="23"/>
  <c r="HJ224" i="23"/>
  <c r="MJ32" i="23"/>
  <c r="HC45" i="23"/>
  <c r="JS33" i="23"/>
  <c r="JA43" i="23"/>
  <c r="NG31" i="23"/>
  <c r="HB198" i="23"/>
  <c r="DP32" i="23"/>
  <c r="CW217" i="23"/>
  <c r="EP43" i="23"/>
  <c r="LR224" i="23"/>
  <c r="X28" i="23"/>
  <c r="GD198" i="23"/>
  <c r="AR42" i="23"/>
  <c r="GQ28" i="23"/>
  <c r="KT32" i="23"/>
  <c r="AX9" i="23"/>
  <c r="BW217" i="23"/>
  <c r="EM217" i="23"/>
  <c r="AE39" i="23"/>
  <c r="CU37" i="23"/>
  <c r="EH44" i="23"/>
  <c r="HK33" i="23"/>
  <c r="GN199" i="23"/>
  <c r="FO199" i="23"/>
  <c r="Y198" i="23"/>
  <c r="NH44" i="23"/>
  <c r="IT33" i="23"/>
  <c r="NB41" i="23"/>
  <c r="CA37" i="23"/>
  <c r="CI198" i="23"/>
  <c r="JN36" i="23"/>
  <c r="MN33" i="23"/>
  <c r="AR43" i="23"/>
  <c r="EV42" i="23"/>
  <c r="MG34" i="23"/>
  <c r="BA39" i="23"/>
  <c r="MW37" i="23"/>
  <c r="AM31" i="23"/>
  <c r="AT38" i="23"/>
  <c r="MV217" i="23"/>
  <c r="DW41" i="23"/>
  <c r="GD25" i="23"/>
  <c r="IQ42" i="23"/>
  <c r="FC198" i="23"/>
  <c r="MU39" i="23"/>
  <c r="HS42" i="23"/>
  <c r="DF26" i="23"/>
  <c r="KD25" i="23"/>
  <c r="JR27" i="23"/>
  <c r="NU33" i="23"/>
  <c r="GB198" i="23"/>
  <c r="FA28" i="23"/>
  <c r="NB34" i="23"/>
  <c r="ID30" i="23"/>
  <c r="IA25" i="23"/>
  <c r="AK37" i="23"/>
  <c r="BN33" i="23"/>
  <c r="G37" i="23"/>
  <c r="BP27" i="23"/>
  <c r="HB36" i="23"/>
  <c r="FJ31" i="23"/>
  <c r="IQ43" i="23"/>
  <c r="HH28" i="23"/>
  <c r="HJ39" i="23"/>
  <c r="FA30" i="23"/>
  <c r="LB33" i="23"/>
  <c r="BI217" i="23"/>
  <c r="GY42" i="23"/>
  <c r="M38" i="23"/>
  <c r="CE25" i="23"/>
  <c r="EM45" i="23"/>
  <c r="GZ199" i="23"/>
  <c r="LE35" i="23"/>
  <c r="JY9" i="23"/>
  <c r="FG32" i="23"/>
  <c r="EZ42" i="23"/>
  <c r="OM26" i="23"/>
  <c r="HV224" i="23"/>
  <c r="HI30" i="23"/>
  <c r="GJ40" i="23"/>
  <c r="JG26" i="23"/>
  <c r="G46" i="23"/>
  <c r="DS31" i="23"/>
  <c r="EO30" i="23"/>
  <c r="BJ34" i="23"/>
  <c r="IC30" i="23"/>
  <c r="KF42" i="23"/>
  <c r="IW37" i="23"/>
  <c r="ML46" i="23"/>
  <c r="OI38" i="23"/>
  <c r="NP199" i="23"/>
  <c r="J39" i="23"/>
  <c r="MX38" i="23"/>
  <c r="EP39" i="23"/>
  <c r="IU38" i="23"/>
  <c r="AK217" i="23"/>
  <c r="AK44" i="23"/>
  <c r="AE43" i="23"/>
  <c r="NE41" i="23"/>
  <c r="JQ33" i="23"/>
  <c r="GW34" i="23"/>
  <c r="BI40" i="23"/>
  <c r="BZ43" i="23"/>
  <c r="EP35" i="23"/>
  <c r="EC34" i="23"/>
  <c r="HR36" i="23"/>
  <c r="NA199" i="23"/>
  <c r="AM36" i="23"/>
  <c r="BK9" i="23"/>
  <c r="BS30" i="23"/>
  <c r="GL43" i="23"/>
  <c r="MR39" i="23"/>
  <c r="ID31" i="23"/>
  <c r="NM198" i="23"/>
  <c r="BT37" i="23"/>
  <c r="IC199" i="23"/>
  <c r="LZ33" i="23"/>
  <c r="CD32" i="23"/>
  <c r="BO46" i="23"/>
  <c r="NI35" i="23"/>
  <c r="DX224" i="23"/>
  <c r="NV26" i="23"/>
  <c r="MG41" i="23"/>
  <c r="DU46" i="23"/>
  <c r="DW31" i="23"/>
  <c r="DC26" i="23"/>
  <c r="CP36" i="23"/>
  <c r="CY29" i="23"/>
  <c r="GN28" i="23"/>
  <c r="EC39" i="23"/>
  <c r="KV29" i="23"/>
  <c r="HF35" i="23"/>
  <c r="FM41" i="23"/>
  <c r="AK41" i="23"/>
  <c r="DS35" i="23"/>
  <c r="GF37" i="23"/>
  <c r="KU30" i="23"/>
  <c r="FB44" i="23"/>
  <c r="EA27" i="23"/>
  <c r="LR43" i="23"/>
  <c r="IH34" i="23"/>
  <c r="HG33" i="23"/>
  <c r="LE41" i="23"/>
  <c r="AS44" i="23"/>
  <c r="LJ199" i="23"/>
  <c r="CJ46" i="23"/>
  <c r="Y9" i="23"/>
  <c r="HZ224" i="23"/>
  <c r="H39" i="23"/>
  <c r="GQ36" i="23"/>
  <c r="HW39" i="23"/>
  <c r="GD199" i="23"/>
  <c r="GL37" i="23"/>
  <c r="HW35" i="23"/>
  <c r="BU44" i="23"/>
  <c r="AH29" i="23"/>
  <c r="BQ40" i="23"/>
  <c r="NH40" i="23"/>
  <c r="KY29" i="23"/>
  <c r="OB26" i="23"/>
  <c r="ML217" i="23"/>
  <c r="FW44" i="23"/>
  <c r="IX46" i="23"/>
  <c r="CT217" i="23"/>
  <c r="DH41" i="23"/>
  <c r="FN25" i="23"/>
  <c r="KN44" i="23"/>
  <c r="EW33" i="23"/>
  <c r="CA28" i="23"/>
  <c r="IV217" i="23"/>
  <c r="HY198" i="23"/>
  <c r="HG39" i="23"/>
  <c r="HE217" i="23"/>
  <c r="JN28" i="23"/>
  <c r="EE28" i="23"/>
  <c r="GN9" i="23"/>
  <c r="JO35" i="23"/>
  <c r="DB38" i="23"/>
  <c r="DM42" i="23"/>
  <c r="IP198" i="23"/>
  <c r="GI41" i="23"/>
  <c r="KT30" i="23"/>
  <c r="H42" i="23"/>
  <c r="GD39" i="23"/>
  <c r="AK199" i="23"/>
  <c r="G25" i="23"/>
  <c r="LM9" i="23"/>
  <c r="NV199" i="23"/>
  <c r="GU25" i="23"/>
  <c r="MM25" i="23"/>
  <c r="KN33" i="23"/>
  <c r="BT44" i="23"/>
  <c r="DQ41" i="23"/>
  <c r="JK39" i="23"/>
  <c r="FZ36" i="23"/>
  <c r="GD224" i="23"/>
  <c r="FC36" i="23"/>
  <c r="CS30" i="23"/>
  <c r="CB30" i="23"/>
  <c r="NN38" i="23"/>
  <c r="IJ44" i="23"/>
  <c r="NV25" i="23"/>
  <c r="L37" i="23"/>
  <c r="NK9" i="23"/>
  <c r="CT36" i="23"/>
  <c r="FZ31" i="23"/>
  <c r="JA37" i="23"/>
  <c r="CL9" i="23"/>
  <c r="JA41" i="23"/>
  <c r="IK46" i="23"/>
  <c r="MN40" i="23"/>
  <c r="CX38" i="23"/>
  <c r="GT41" i="23"/>
  <c r="AM34" i="23"/>
  <c r="EG25" i="23"/>
  <c r="AF33" i="23"/>
  <c r="FU30" i="23"/>
  <c r="AK29" i="23"/>
  <c r="IG39" i="23"/>
  <c r="LG33" i="23"/>
  <c r="FJ41" i="23"/>
  <c r="MN198" i="23"/>
  <c r="OH26" i="23"/>
  <c r="HY43" i="23"/>
  <c r="KS37" i="23"/>
  <c r="CC34" i="23"/>
  <c r="EU31" i="23"/>
  <c r="CZ26" i="23"/>
  <c r="IO27" i="23"/>
  <c r="LR33" i="23"/>
  <c r="LZ224" i="23"/>
  <c r="KP27" i="23"/>
  <c r="BU37" i="23"/>
  <c r="AX41" i="23"/>
  <c r="OK27" i="23"/>
  <c r="DB30" i="23"/>
  <c r="BZ9" i="23"/>
  <c r="CZ45" i="23"/>
  <c r="CP40" i="23"/>
  <c r="FC44" i="23"/>
  <c r="GE27" i="23"/>
  <c r="CJ31" i="23"/>
  <c r="GE199" i="23"/>
  <c r="ED38" i="23"/>
  <c r="HK34" i="23"/>
  <c r="OD42" i="23"/>
  <c r="J35" i="23"/>
  <c r="IK33" i="23"/>
  <c r="NN224" i="23"/>
  <c r="MO37" i="23"/>
  <c r="E9" i="23"/>
  <c r="EL26" i="23"/>
  <c r="NK38" i="23"/>
  <c r="KI31" i="23"/>
  <c r="BE28" i="23"/>
  <c r="JT32" i="23"/>
  <c r="IH224" i="23"/>
  <c r="KZ217" i="23"/>
  <c r="CU198" i="23"/>
  <c r="IK44" i="23"/>
  <c r="GI30" i="23"/>
  <c r="MQ30" i="23"/>
  <c r="CF30" i="23"/>
  <c r="AH33" i="23"/>
  <c r="GK27" i="23"/>
  <c r="CL35" i="23"/>
  <c r="FE26" i="23"/>
  <c r="MP199" i="23"/>
  <c r="EA46" i="23"/>
  <c r="CU29" i="23"/>
  <c r="DD199" i="23"/>
  <c r="EP217" i="23"/>
  <c r="FG45" i="23"/>
  <c r="KL46" i="23"/>
  <c r="W30" i="23"/>
  <c r="CU39" i="23"/>
  <c r="HK28" i="23"/>
  <c r="DB46" i="23"/>
  <c r="JJ36" i="23"/>
  <c r="BV43" i="23"/>
  <c r="GN38" i="23"/>
  <c r="LA9" i="23"/>
  <c r="KZ31" i="23"/>
  <c r="W224" i="23"/>
  <c r="LZ36" i="23"/>
  <c r="OA31" i="23"/>
  <c r="LR42" i="23"/>
  <c r="H198" i="23"/>
  <c r="JT29" i="23"/>
  <c r="EN31" i="23"/>
  <c r="FD30" i="23"/>
  <c r="IT40" i="23"/>
  <c r="ML36" i="23"/>
  <c r="FG27" i="23"/>
  <c r="MH45" i="23"/>
  <c r="GG198" i="23"/>
  <c r="AT44" i="23"/>
  <c r="LF31" i="23"/>
  <c r="AG27" i="23"/>
  <c r="FE41" i="23"/>
  <c r="NH30" i="23"/>
  <c r="AV41" i="23"/>
  <c r="AY32" i="23"/>
  <c r="LA38" i="23"/>
  <c r="KE39" i="23"/>
  <c r="FE217" i="23"/>
  <c r="OB31" i="23"/>
  <c r="MW27" i="23"/>
  <c r="HW36" i="23"/>
  <c r="II44" i="23"/>
  <c r="BM224" i="23"/>
  <c r="LW43" i="23"/>
  <c r="IB40" i="23"/>
  <c r="FF42" i="23"/>
  <c r="HW224" i="23"/>
  <c r="MK36" i="23"/>
  <c r="ER199" i="23"/>
  <c r="DY46" i="23"/>
  <c r="BK32" i="23"/>
  <c r="J31" i="23"/>
  <c r="CF9" i="23"/>
  <c r="FQ45" i="23"/>
  <c r="BU198" i="23"/>
  <c r="LV224" i="23"/>
  <c r="FV46" i="23"/>
  <c r="HZ198" i="23"/>
  <c r="KZ199" i="23"/>
  <c r="MH28" i="23"/>
  <c r="ND25" i="23"/>
  <c r="JM46" i="23"/>
  <c r="AE224" i="23"/>
  <c r="GP44" i="23"/>
  <c r="IH45" i="23"/>
  <c r="EL28" i="23"/>
  <c r="MI224" i="23"/>
  <c r="IA37" i="23"/>
  <c r="CH32" i="23"/>
  <c r="BW198" i="23"/>
  <c r="OA44" i="23"/>
  <c r="JM43" i="23"/>
  <c r="O32" i="23"/>
  <c r="AS37" i="23"/>
  <c r="DS198" i="23"/>
  <c r="DI25" i="23"/>
  <c r="N37" i="23"/>
  <c r="KL224" i="23"/>
  <c r="R46" i="23"/>
  <c r="KB217" i="23"/>
  <c r="HZ26" i="23"/>
  <c r="KA45" i="23"/>
  <c r="GD32" i="23"/>
  <c r="CE39" i="23"/>
  <c r="EU41" i="23"/>
  <c r="GB32" i="23"/>
  <c r="HR33" i="23"/>
  <c r="EF42" i="23"/>
  <c r="CJ29" i="23"/>
  <c r="ND217" i="23"/>
  <c r="FU42" i="23"/>
  <c r="JV28" i="23"/>
  <c r="X42" i="23"/>
  <c r="J42" i="23"/>
  <c r="IS35" i="23"/>
  <c r="IS31" i="23"/>
  <c r="EF39" i="23"/>
  <c r="OC32" i="23"/>
  <c r="HB35" i="23"/>
  <c r="KU199" i="23"/>
  <c r="EN39" i="23"/>
  <c r="FE9" i="23"/>
  <c r="DW46" i="23"/>
  <c r="BC39" i="23"/>
  <c r="DV35" i="23"/>
  <c r="NL28" i="23"/>
  <c r="NY9" i="23"/>
  <c r="JS40" i="23"/>
  <c r="AD39" i="23"/>
  <c r="FZ41" i="23"/>
  <c r="EE36" i="23"/>
  <c r="GU33" i="23"/>
  <c r="BU36" i="23"/>
  <c r="JB41" i="23"/>
  <c r="LL43" i="23"/>
  <c r="GO198" i="23"/>
  <c r="Q28" i="23"/>
  <c r="CL44" i="23"/>
  <c r="MQ217" i="23"/>
  <c r="LZ30" i="23"/>
  <c r="JS31" i="23"/>
  <c r="EX198" i="23"/>
  <c r="DL30" i="23"/>
  <c r="NI42" i="23"/>
  <c r="FD45" i="23"/>
  <c r="EA40" i="23"/>
  <c r="BM27" i="23"/>
  <c r="IQ41" i="23"/>
  <c r="BZ37" i="23"/>
  <c r="NQ36" i="23"/>
  <c r="EL32" i="23"/>
  <c r="I46" i="23"/>
  <c r="MK27" i="23"/>
  <c r="CZ28" i="23"/>
  <c r="JK27" i="23"/>
  <c r="IF44" i="23"/>
  <c r="IB27" i="23"/>
  <c r="BS198" i="23"/>
  <c r="DO32" i="23"/>
  <c r="EP198" i="23"/>
  <c r="BN42" i="23"/>
  <c r="EM32" i="23"/>
  <c r="NT29" i="23"/>
  <c r="OH40" i="23"/>
  <c r="HP198" i="23"/>
  <c r="KX32" i="23"/>
  <c r="DZ30" i="23"/>
  <c r="CG32" i="23"/>
  <c r="AE37" i="23"/>
  <c r="CK39" i="23"/>
  <c r="MJ43" i="23"/>
  <c r="ME46" i="23"/>
  <c r="DB198" i="23"/>
  <c r="EK9" i="23"/>
  <c r="BN224" i="23"/>
  <c r="AJ34" i="23"/>
  <c r="LJ44" i="23"/>
  <c r="MO35" i="23"/>
  <c r="FP42" i="23"/>
  <c r="BM30" i="23"/>
  <c r="KN45" i="23"/>
  <c r="BV42" i="23"/>
  <c r="CE199" i="23"/>
  <c r="CU45" i="23"/>
  <c r="EE9" i="23"/>
  <c r="BL224" i="23"/>
  <c r="DY224" i="23"/>
  <c r="BC32" i="23"/>
  <c r="NF46" i="23"/>
  <c r="IK9" i="23"/>
  <c r="U45" i="23"/>
  <c r="K44" i="23"/>
  <c r="KP36" i="23"/>
  <c r="AA42" i="23"/>
  <c r="OL30" i="23"/>
  <c r="MC29" i="23"/>
  <c r="IM42" i="23"/>
  <c r="DA27" i="23"/>
  <c r="KC28" i="23"/>
  <c r="NZ41" i="23"/>
  <c r="IA35" i="23"/>
  <c r="GE33" i="23"/>
  <c r="DQ45" i="23"/>
  <c r="GA30" i="23"/>
  <c r="IF29" i="23"/>
  <c r="EY46" i="23"/>
  <c r="NU9" i="23"/>
  <c r="LI42" i="23"/>
  <c r="HG224" i="23"/>
  <c r="MZ44" i="23"/>
  <c r="DC35" i="23"/>
  <c r="DW35" i="23"/>
  <c r="GO36" i="23"/>
  <c r="G45" i="23"/>
  <c r="CV27" i="23"/>
  <c r="FE44" i="23"/>
  <c r="NO217" i="23"/>
  <c r="BY36" i="23"/>
  <c r="KD199" i="23"/>
  <c r="HR37" i="23"/>
  <c r="LH224" i="23"/>
  <c r="HT31" i="23"/>
  <c r="CD45" i="23"/>
  <c r="HF45" i="23"/>
  <c r="BG29" i="23"/>
  <c r="MO45" i="23"/>
  <c r="G39" i="23"/>
  <c r="GH34" i="23"/>
  <c r="GQ38" i="23"/>
  <c r="MN35" i="23"/>
  <c r="AZ46" i="23"/>
  <c r="CI46" i="23"/>
  <c r="DU33" i="23"/>
  <c r="LH34" i="23"/>
  <c r="KR224" i="23"/>
  <c r="ME33" i="23"/>
  <c r="BW34" i="23"/>
  <c r="CK40" i="23"/>
  <c r="DJ33" i="23"/>
  <c r="GH45" i="23"/>
  <c r="AG199" i="23"/>
  <c r="AZ198" i="23"/>
  <c r="HC40" i="23"/>
  <c r="GT33" i="23"/>
  <c r="IW28" i="23"/>
  <c r="LC199" i="23"/>
  <c r="JP33" i="23"/>
  <c r="DU31" i="23"/>
  <c r="OF217" i="23"/>
  <c r="AA9" i="23"/>
  <c r="OE45" i="23"/>
  <c r="DK27" i="23"/>
  <c r="LR26" i="23"/>
  <c r="LS27" i="23"/>
  <c r="H30" i="23"/>
  <c r="AM40" i="23"/>
  <c r="HP29" i="23"/>
  <c r="JS9" i="23"/>
  <c r="FQ36" i="23"/>
  <c r="FG35" i="23"/>
  <c r="LK224" i="23"/>
  <c r="AX45" i="23"/>
  <c r="KD42" i="23"/>
  <c r="NX28" i="23"/>
  <c r="CG46" i="23"/>
  <c r="OA217" i="23"/>
  <c r="LP9" i="23"/>
  <c r="BH31" i="23"/>
  <c r="FS32" i="23"/>
  <c r="FW32" i="23"/>
  <c r="AS34" i="23"/>
  <c r="JG29" i="23"/>
  <c r="JO39" i="23"/>
  <c r="BR36" i="23"/>
  <c r="IO32" i="23"/>
  <c r="JQ37" i="23"/>
  <c r="DX9" i="23"/>
  <c r="BA36" i="23"/>
  <c r="DM33" i="23"/>
  <c r="BB29" i="23"/>
  <c r="EP41" i="23"/>
  <c r="GM29" i="23"/>
  <c r="GN42" i="23"/>
  <c r="GV46" i="23"/>
  <c r="MS217" i="23"/>
  <c r="S39" i="23"/>
  <c r="MA25" i="23"/>
  <c r="JC199" i="23"/>
  <c r="HV44" i="23"/>
  <c r="GY9" i="23"/>
  <c r="AI41" i="23"/>
  <c r="FU198" i="23"/>
  <c r="EQ42" i="23"/>
  <c r="CJ32" i="23"/>
  <c r="DL199" i="23"/>
  <c r="HB27" i="23"/>
  <c r="IW35" i="23"/>
  <c r="FI44" i="23"/>
  <c r="ME42" i="23"/>
  <c r="H34" i="23"/>
  <c r="DY34" i="23"/>
  <c r="KA35" i="23"/>
  <c r="NC34" i="23"/>
  <c r="AN30" i="23"/>
  <c r="GW42" i="23"/>
  <c r="Q36" i="23"/>
  <c r="GE224" i="23"/>
  <c r="HG29" i="23"/>
  <c r="AT30" i="23"/>
  <c r="EJ40" i="23"/>
  <c r="MN26" i="23"/>
  <c r="DG224" i="23"/>
  <c r="EF36" i="23"/>
  <c r="AF30" i="23"/>
  <c r="NC44" i="23"/>
  <c r="AX37" i="23"/>
  <c r="MJ29" i="23"/>
  <c r="OF36" i="23"/>
  <c r="FD224" i="23"/>
  <c r="BF26" i="23"/>
  <c r="J25" i="23"/>
  <c r="IQ32" i="23"/>
  <c r="OA35" i="23"/>
  <c r="EF32" i="23"/>
  <c r="KW29" i="23"/>
  <c r="KH33" i="23"/>
  <c r="EL41" i="23"/>
  <c r="MS40" i="23"/>
  <c r="HN33" i="23"/>
  <c r="AG40" i="23"/>
  <c r="I25" i="23"/>
  <c r="DD42" i="23"/>
  <c r="BH28" i="23"/>
  <c r="KY40" i="23"/>
  <c r="AC40" i="23"/>
  <c r="DT37" i="23"/>
  <c r="LP199" i="23"/>
  <c r="P31" i="23"/>
  <c r="DH43" i="23"/>
  <c r="ML198" i="23"/>
  <c r="NM31" i="23"/>
  <c r="FI35" i="23"/>
  <c r="EQ45" i="23"/>
  <c r="IT9" i="23"/>
  <c r="U9" i="23"/>
  <c r="FB38" i="23"/>
  <c r="NM41" i="23"/>
  <c r="LM37" i="23"/>
  <c r="HN198" i="23"/>
  <c r="KA42" i="23"/>
  <c r="DK26" i="23"/>
  <c r="BR198" i="23"/>
  <c r="KZ25" i="23"/>
  <c r="CZ198" i="23"/>
  <c r="L224" i="23"/>
  <c r="LL39" i="23"/>
  <c r="LI43" i="23"/>
  <c r="CX37" i="23"/>
  <c r="JQ28" i="23"/>
  <c r="NO40" i="23"/>
  <c r="HR34" i="23"/>
  <c r="IE42" i="23"/>
  <c r="BA33" i="23"/>
  <c r="AT26" i="23"/>
  <c r="GH41" i="23"/>
  <c r="HA42" i="23"/>
  <c r="JI44" i="23"/>
  <c r="BB46" i="23"/>
  <c r="FF27" i="23"/>
  <c r="CR28" i="23"/>
  <c r="DX39" i="23"/>
  <c r="BG34" i="23"/>
  <c r="FR26" i="23"/>
  <c r="OB41" i="23"/>
  <c r="DK28" i="23"/>
  <c r="IP29" i="23"/>
  <c r="KO46" i="23"/>
  <c r="JX43" i="23"/>
  <c r="NQ32" i="23"/>
  <c r="JN33" i="23"/>
  <c r="OH34" i="23"/>
  <c r="NY39" i="23"/>
  <c r="NK36" i="23"/>
  <c r="LQ44" i="23"/>
  <c r="IY28" i="23"/>
  <c r="KA36" i="23"/>
  <c r="BB27" i="23"/>
  <c r="LX35" i="23"/>
  <c r="HD9" i="23"/>
  <c r="JV9" i="23"/>
  <c r="MZ39" i="23"/>
  <c r="DK217" i="23"/>
  <c r="NZ30" i="23"/>
  <c r="AS25" i="23"/>
  <c r="MH32" i="23"/>
  <c r="FH199" i="23"/>
  <c r="OK29" i="23"/>
  <c r="U198" i="23"/>
  <c r="DS40" i="23"/>
  <c r="AD30" i="23"/>
  <c r="NP43" i="23"/>
  <c r="LK35" i="23"/>
  <c r="BJ30" i="23"/>
  <c r="LE199" i="23"/>
  <c r="OF198" i="23"/>
  <c r="DT43" i="23"/>
  <c r="MA43" i="23"/>
  <c r="KB9" i="23"/>
  <c r="MN27" i="23"/>
  <c r="EB217" i="23"/>
  <c r="DT46" i="23"/>
  <c r="BI30" i="23"/>
  <c r="CK31" i="23"/>
  <c r="JO34" i="23"/>
  <c r="H217" i="23"/>
  <c r="LR30" i="23"/>
  <c r="ND38" i="23"/>
  <c r="GP39" i="23"/>
  <c r="KV25" i="23"/>
  <c r="EK35" i="23"/>
  <c r="HZ32" i="23"/>
  <c r="IP36" i="23"/>
  <c r="P198" i="23"/>
  <c r="JE9" i="23"/>
  <c r="CL39" i="23"/>
  <c r="JZ37" i="23"/>
  <c r="AP217" i="23"/>
  <c r="O45" i="23"/>
  <c r="LY29" i="23"/>
  <c r="LO34" i="23"/>
  <c r="AJ27" i="23"/>
  <c r="NI26" i="23"/>
  <c r="MT26" i="23"/>
  <c r="BW38" i="23"/>
  <c r="GU40" i="23"/>
  <c r="IA224" i="23"/>
  <c r="KF40" i="23"/>
  <c r="BY26" i="23"/>
  <c r="JV198" i="23"/>
  <c r="GK38" i="23"/>
  <c r="EG28" i="23"/>
  <c r="CK35" i="23"/>
  <c r="AS27" i="23"/>
  <c r="EZ41" i="23"/>
  <c r="DI30" i="23"/>
  <c r="BD199" i="23"/>
  <c r="X31" i="23"/>
  <c r="GU29" i="23"/>
  <c r="AR46" i="23"/>
  <c r="LT32" i="23"/>
  <c r="FE36" i="23"/>
  <c r="EL29" i="23"/>
  <c r="AV30" i="23"/>
  <c r="EA42" i="23"/>
  <c r="DE25" i="23"/>
  <c r="HS30" i="23"/>
  <c r="DG38" i="23"/>
  <c r="AK40" i="23"/>
  <c r="AN29" i="23"/>
  <c r="ER39" i="23"/>
  <c r="DS34" i="23"/>
  <c r="JA32" i="23"/>
  <c r="MQ37" i="23"/>
  <c r="BC9" i="23"/>
  <c r="AQ37" i="23"/>
  <c r="IC46" i="23"/>
  <c r="JH27" i="23"/>
  <c r="AB9" i="23"/>
  <c r="EX199" i="23"/>
  <c r="MU27" i="23"/>
  <c r="OB42" i="23"/>
  <c r="AW36" i="23"/>
  <c r="BP42" i="23"/>
  <c r="LX31" i="23"/>
  <c r="IC224" i="23"/>
  <c r="AX198" i="23"/>
  <c r="DC34" i="23"/>
  <c r="HB42" i="23"/>
  <c r="MY40" i="23"/>
  <c r="CH9" i="23"/>
  <c r="HG9" i="23"/>
  <c r="FX39" i="23"/>
  <c r="HU28" i="23"/>
  <c r="MG44" i="23"/>
  <c r="CE224" i="23"/>
  <c r="AJ26" i="23"/>
  <c r="EW198" i="23"/>
  <c r="NA35" i="23"/>
  <c r="J217" i="23"/>
  <c r="EH34" i="23"/>
  <c r="CZ39" i="23"/>
  <c r="CB38" i="23"/>
  <c r="ID28" i="23"/>
  <c r="LP36" i="23"/>
  <c r="KD39" i="23"/>
  <c r="JV31" i="23"/>
  <c r="T224" i="23"/>
  <c r="AT39" i="23"/>
  <c r="HC46" i="23"/>
  <c r="NP25" i="23"/>
  <c r="OM42" i="23"/>
  <c r="BC224" i="23"/>
  <c r="KY25" i="23"/>
  <c r="OK35" i="23"/>
  <c r="CM27" i="23"/>
  <c r="M46" i="23"/>
  <c r="GL30" i="23"/>
  <c r="EJ42" i="23"/>
  <c r="NA25" i="23"/>
  <c r="GJ39" i="23"/>
  <c r="IO44" i="23"/>
  <c r="IK42" i="23"/>
  <c r="IX9" i="23"/>
  <c r="LK29" i="23"/>
  <c r="IH32" i="23"/>
  <c r="IV198" i="23"/>
  <c r="ED37" i="23"/>
  <c r="LX37" i="23"/>
  <c r="LM29" i="23"/>
  <c r="X46" i="23"/>
  <c r="LL36" i="23"/>
  <c r="Y33" i="23"/>
  <c r="MY38" i="23"/>
  <c r="FE28" i="23"/>
  <c r="IV36" i="23"/>
  <c r="EY34" i="23"/>
  <c r="KM33" i="23"/>
  <c r="IK35" i="23"/>
  <c r="I224" i="23"/>
  <c r="JB9" i="23"/>
  <c r="AX32" i="23"/>
  <c r="GQ41" i="23"/>
  <c r="AD9" i="23"/>
  <c r="NB199" i="23"/>
  <c r="ID198" i="23"/>
  <c r="EM39" i="23"/>
  <c r="DT198" i="23"/>
  <c r="AL31" i="23"/>
  <c r="DI26" i="23"/>
  <c r="LB35" i="23"/>
  <c r="EK46" i="23"/>
  <c r="KM35" i="23"/>
  <c r="DB29" i="23"/>
  <c r="NW9" i="23"/>
  <c r="CI34" i="23"/>
  <c r="ES25" i="23"/>
  <c r="HI35" i="23"/>
  <c r="LY33" i="23"/>
  <c r="IV35" i="23"/>
  <c r="AV199" i="23"/>
  <c r="AF41" i="23"/>
  <c r="HB217" i="23"/>
  <c r="OA198" i="23"/>
  <c r="CA41" i="23"/>
  <c r="KK26" i="23"/>
  <c r="NE37" i="23"/>
  <c r="IV199" i="23"/>
  <c r="FK198" i="23"/>
  <c r="HP39" i="23"/>
  <c r="NO31" i="23"/>
  <c r="KJ217" i="23"/>
  <c r="KI26" i="23"/>
  <c r="MW29" i="23"/>
  <c r="NJ26" i="23"/>
  <c r="FP39" i="23"/>
  <c r="AZ25" i="23"/>
  <c r="ID29" i="23"/>
  <c r="DM37" i="23"/>
  <c r="CZ32" i="23"/>
  <c r="EO46" i="23"/>
  <c r="EZ35" i="23"/>
  <c r="NT199" i="23"/>
  <c r="NB224" i="23"/>
  <c r="IY34" i="23"/>
  <c r="MP35" i="23"/>
  <c r="LC41" i="23"/>
  <c r="EE32" i="23"/>
  <c r="LT28" i="23"/>
  <c r="LP26" i="23"/>
  <c r="U30" i="23"/>
  <c r="GG43" i="23"/>
  <c r="DG36" i="23"/>
  <c r="GO32" i="23"/>
  <c r="HH198" i="23"/>
  <c r="NE45" i="23"/>
  <c r="CW27" i="23"/>
  <c r="KJ45" i="23"/>
  <c r="NZ32" i="23"/>
  <c r="FE45" i="23"/>
  <c r="JD44" i="23"/>
  <c r="J45" i="23"/>
  <c r="MJ46" i="23"/>
  <c r="GA42" i="23"/>
  <c r="NB32" i="23"/>
  <c r="GM38" i="23"/>
  <c r="IY40" i="23"/>
  <c r="OK34" i="23"/>
  <c r="LZ38" i="23"/>
  <c r="JO36" i="23"/>
  <c r="NW38" i="23"/>
  <c r="ID33" i="23"/>
  <c r="GV40" i="23"/>
  <c r="BF30" i="23"/>
  <c r="MR42" i="23"/>
  <c r="FX46" i="23"/>
  <c r="DK46" i="23"/>
  <c r="JI34" i="23"/>
  <c r="IP42" i="23"/>
  <c r="L46" i="23"/>
  <c r="Y199" i="23"/>
  <c r="HK32" i="23"/>
  <c r="GI39" i="23"/>
  <c r="AK35" i="23"/>
  <c r="NB33" i="23"/>
  <c r="EO45" i="23"/>
  <c r="FQ32" i="23"/>
  <c r="OH36" i="23"/>
  <c r="LJ9" i="23"/>
  <c r="HT41" i="23"/>
  <c r="BP34" i="23"/>
  <c r="MW34" i="23"/>
  <c r="BF42" i="23"/>
  <c r="GO224" i="23"/>
  <c r="AO34" i="23"/>
  <c r="JT224" i="23"/>
  <c r="AE34" i="23"/>
  <c r="DL44" i="23"/>
  <c r="AY41" i="23"/>
  <c r="BR35" i="23"/>
  <c r="GS30" i="23"/>
  <c r="KK199" i="23"/>
  <c r="HQ25" i="23"/>
  <c r="GY36" i="23"/>
  <c r="ME45" i="23"/>
  <c r="E38" i="23"/>
  <c r="GR217" i="23"/>
  <c r="JL41" i="23"/>
  <c r="BJ25" i="23"/>
  <c r="JP224" i="23"/>
  <c r="HM28" i="23"/>
  <c r="GR32" i="23"/>
  <c r="IQ39" i="23"/>
  <c r="M35" i="23"/>
  <c r="KD44" i="23"/>
  <c r="MY30" i="23"/>
  <c r="FP9" i="23"/>
  <c r="CY33" i="23"/>
  <c r="HU43" i="23"/>
  <c r="OF28" i="23"/>
  <c r="EV198" i="23"/>
  <c r="I39" i="23"/>
  <c r="CR40" i="23"/>
  <c r="ET40" i="23"/>
  <c r="LN45" i="23"/>
  <c r="BY224" i="23"/>
  <c r="JA39" i="23"/>
  <c r="NK26" i="23"/>
  <c r="GC44" i="23"/>
  <c r="EF27" i="23"/>
  <c r="CF34" i="23"/>
  <c r="MM26" i="23"/>
  <c r="MS46" i="23"/>
  <c r="LJ25" i="23"/>
  <c r="IW45" i="23"/>
  <c r="MD33" i="23"/>
  <c r="DN40" i="23"/>
  <c r="KP9" i="23"/>
  <c r="DN41" i="23"/>
  <c r="GZ25" i="23"/>
  <c r="EA9" i="23"/>
  <c r="OC28" i="23"/>
  <c r="W25" i="23"/>
  <c r="IL45" i="23"/>
  <c r="AQ35" i="23"/>
  <c r="MQ36" i="23"/>
  <c r="Q29" i="23"/>
  <c r="LJ34" i="23"/>
  <c r="AF43" i="23"/>
  <c r="MO27" i="23"/>
  <c r="MD199" i="23"/>
  <c r="ER42" i="23"/>
  <c r="AY40" i="23"/>
  <c r="CD34" i="23"/>
  <c r="LH40" i="23"/>
  <c r="JV199" i="23"/>
  <c r="JV26" i="23"/>
  <c r="F27" i="23"/>
  <c r="KJ29" i="23"/>
  <c r="OC217" i="23"/>
  <c r="NA41" i="23"/>
  <c r="DA198" i="23"/>
  <c r="GF44" i="23"/>
  <c r="CI42" i="23"/>
  <c r="AB198" i="23"/>
  <c r="AV27" i="23"/>
  <c r="LR46" i="23"/>
  <c r="EW25" i="23"/>
  <c r="KI33" i="23"/>
  <c r="LS38" i="23"/>
  <c r="U32" i="23"/>
  <c r="S36" i="23"/>
  <c r="FI38" i="23"/>
  <c r="EA43" i="23"/>
  <c r="IX42" i="23"/>
  <c r="BE31" i="23"/>
  <c r="MZ40" i="23"/>
  <c r="GS46" i="23"/>
  <c r="GY25" i="23"/>
  <c r="GF31" i="23"/>
  <c r="KP30" i="23"/>
  <c r="JN41" i="23"/>
  <c r="ES42" i="23"/>
  <c r="BC33" i="23"/>
  <c r="DU217" i="23"/>
  <c r="AI34" i="23"/>
  <c r="EK25" i="23"/>
  <c r="BZ45" i="23"/>
  <c r="FD32" i="23"/>
  <c r="BX46" i="23"/>
  <c r="HX34" i="23"/>
  <c r="KA28" i="23"/>
  <c r="M39" i="23"/>
  <c r="CD38" i="23"/>
  <c r="NL41" i="23"/>
  <c r="AM224" i="23"/>
  <c r="OC199" i="23"/>
  <c r="KL27" i="23"/>
  <c r="IU42" i="23"/>
  <c r="BS45" i="23"/>
  <c r="GU217" i="23"/>
  <c r="KJ40" i="23"/>
  <c r="MD28" i="23"/>
  <c r="Z29" i="23"/>
  <c r="GF36" i="23"/>
  <c r="AU36" i="23"/>
  <c r="AI36" i="23"/>
  <c r="LT198" i="23"/>
  <c r="O217" i="23"/>
  <c r="GT29" i="23"/>
  <c r="GB40" i="23"/>
  <c r="W44" i="23"/>
  <c r="JF35" i="23"/>
  <c r="MX217" i="23"/>
  <c r="AE25" i="23"/>
  <c r="O39" i="23"/>
  <c r="FQ35" i="23"/>
  <c r="NG42" i="23"/>
  <c r="CQ199" i="23"/>
  <c r="AS33" i="23"/>
  <c r="CW37" i="23"/>
  <c r="DK37" i="23"/>
  <c r="KM36" i="23"/>
  <c r="GV26" i="23"/>
  <c r="HS39" i="23"/>
  <c r="BO36" i="23"/>
  <c r="MA41" i="23"/>
  <c r="MH42" i="23"/>
  <c r="AL198" i="23"/>
  <c r="KW41" i="23"/>
  <c r="JU32" i="23"/>
  <c r="FP36" i="23"/>
  <c r="AY37" i="23"/>
  <c r="EL39" i="23"/>
  <c r="MQ27" i="23"/>
  <c r="L38" i="23"/>
  <c r="ER35" i="23"/>
  <c r="AH44" i="23"/>
  <c r="DZ46" i="23"/>
  <c r="OJ224" i="23"/>
  <c r="GG34" i="23"/>
  <c r="KO36" i="23"/>
  <c r="IL26" i="23"/>
  <c r="CG224" i="23"/>
  <c r="BF39" i="23"/>
  <c r="JC39" i="23"/>
  <c r="AM217" i="23"/>
  <c r="DS199" i="23"/>
  <c r="LQ35" i="23"/>
  <c r="HE27" i="23"/>
  <c r="KU28" i="23"/>
  <c r="O36" i="23"/>
  <c r="IT217" i="23"/>
  <c r="GW32" i="23"/>
  <c r="NV37" i="23"/>
  <c r="EB39" i="23"/>
  <c r="IY9" i="23"/>
  <c r="H46" i="23"/>
  <c r="AT224" i="23"/>
  <c r="DH35" i="23"/>
  <c r="JQ29" i="23"/>
  <c r="JP38" i="23"/>
  <c r="NQ31" i="23"/>
  <c r="BE40" i="23"/>
  <c r="CQ40" i="23"/>
  <c r="KK217" i="23"/>
  <c r="JJ217" i="23"/>
  <c r="EF44" i="23"/>
  <c r="KD30" i="23"/>
  <c r="KJ224" i="23"/>
  <c r="NO32" i="23"/>
  <c r="IH41" i="23"/>
  <c r="KI25" i="23"/>
  <c r="BB40" i="23"/>
  <c r="AB35" i="23"/>
  <c r="BX217" i="23"/>
  <c r="JW35" i="23"/>
  <c r="MP41" i="23"/>
  <c r="KX42" i="23"/>
  <c r="CG217" i="23"/>
  <c r="DI199" i="23"/>
  <c r="FS37" i="23"/>
  <c r="NI43" i="23"/>
  <c r="HZ43" i="23"/>
  <c r="AC28" i="23"/>
  <c r="ML39" i="23"/>
  <c r="FS33" i="23"/>
  <c r="NQ217" i="23"/>
  <c r="DV42" i="23"/>
  <c r="JB224" i="23"/>
  <c r="OF40" i="23"/>
  <c r="F42" i="23"/>
  <c r="MO224" i="23"/>
  <c r="JU199" i="23"/>
  <c r="CY217" i="23"/>
  <c r="HW34" i="23"/>
  <c r="HD32" i="23"/>
  <c r="OK9" i="23"/>
  <c r="NH36" i="23"/>
  <c r="DB199" i="23"/>
  <c r="JV37" i="23"/>
  <c r="G43" i="23"/>
  <c r="JQ217" i="23"/>
  <c r="EL43" i="23"/>
  <c r="GI26" i="23"/>
  <c r="HO27" i="23"/>
  <c r="EF35" i="23"/>
  <c r="MX30" i="23"/>
  <c r="DD35" i="23"/>
  <c r="AU44" i="23"/>
  <c r="IE199" i="23"/>
  <c r="ET9" i="23"/>
  <c r="NH39" i="23"/>
  <c r="KX198" i="23"/>
  <c r="KT9" i="23"/>
  <c r="CA40" i="23"/>
  <c r="LY27" i="23"/>
  <c r="FJ35" i="23"/>
  <c r="MX25" i="23"/>
  <c r="EQ26" i="23"/>
  <c r="ID217" i="23"/>
  <c r="FP30" i="23"/>
  <c r="IR26" i="23"/>
  <c r="NB25" i="23"/>
  <c r="LH43" i="23"/>
  <c r="BA25" i="23"/>
  <c r="AT27" i="23"/>
  <c r="LM42" i="23"/>
  <c r="O37" i="23"/>
  <c r="BF28" i="23"/>
  <c r="AK9" i="23"/>
  <c r="EM40" i="23"/>
  <c r="IY46" i="23"/>
  <c r="IX26" i="23"/>
  <c r="GW40" i="23"/>
  <c r="FQ43" i="23"/>
  <c r="GH40" i="23"/>
  <c r="IF198" i="23"/>
  <c r="LW199" i="23"/>
  <c r="GC28" i="23"/>
  <c r="LV31" i="23"/>
  <c r="AC39" i="23"/>
  <c r="FY42" i="23"/>
  <c r="LC38" i="23"/>
  <c r="FX40" i="23"/>
  <c r="KG29" i="23"/>
  <c r="NG217" i="23"/>
  <c r="GX44" i="23"/>
  <c r="LV43" i="23"/>
  <c r="OI45" i="23"/>
  <c r="LU25" i="23"/>
  <c r="AO38" i="23"/>
  <c r="HO25" i="23"/>
  <c r="JM199" i="23"/>
  <c r="IX40" i="23"/>
  <c r="OA33" i="23"/>
  <c r="DI39" i="23"/>
  <c r="CY198" i="23"/>
  <c r="CF217" i="23"/>
  <c r="GS34" i="23"/>
  <c r="LU31" i="23"/>
  <c r="JH46" i="23"/>
  <c r="NJ31" i="23"/>
  <c r="W38" i="23"/>
  <c r="NV41" i="23"/>
  <c r="X43" i="23"/>
  <c r="OD28" i="23"/>
  <c r="OJ198" i="23"/>
  <c r="O46" i="23"/>
  <c r="U33" i="23"/>
  <c r="GN29" i="23"/>
  <c r="BU199" i="23"/>
  <c r="OL217" i="23"/>
  <c r="LH42" i="23"/>
  <c r="L27" i="23"/>
  <c r="MZ36" i="23"/>
  <c r="GL46" i="23"/>
  <c r="BY44" i="23"/>
  <c r="JW45" i="23"/>
  <c r="GN43" i="23"/>
  <c r="JC36" i="23"/>
  <c r="HG45" i="23"/>
  <c r="AH30" i="23"/>
  <c r="I35" i="23"/>
  <c r="LK217" i="23"/>
  <c r="BG46" i="23"/>
  <c r="BQ198" i="23"/>
  <c r="EV199" i="23"/>
  <c r="KB28" i="23"/>
  <c r="HX37" i="23"/>
  <c r="NR199" i="23"/>
  <c r="DD31" i="23"/>
  <c r="IL37" i="23"/>
  <c r="OE36" i="23"/>
  <c r="MQ198" i="23"/>
  <c r="ML34" i="23"/>
  <c r="NM38" i="23"/>
  <c r="MR224" i="23"/>
  <c r="CT43" i="23"/>
  <c r="AM42" i="23"/>
  <c r="LH41" i="23"/>
  <c r="JS32" i="23"/>
  <c r="EL31" i="23"/>
  <c r="GM41" i="23"/>
  <c r="KM38" i="23"/>
  <c r="KS42" i="23"/>
  <c r="AY31" i="23"/>
  <c r="L25" i="23"/>
  <c r="CN36" i="23"/>
  <c r="JL42" i="23"/>
  <c r="HK41" i="23"/>
  <c r="HN36" i="23"/>
  <c r="MJ28" i="23"/>
  <c r="EC45" i="23"/>
  <c r="DW45" i="23"/>
  <c r="MF35" i="23"/>
  <c r="DP45" i="23"/>
  <c r="LR25" i="23"/>
  <c r="LV45" i="23"/>
  <c r="LP42" i="23"/>
  <c r="FB28" i="23"/>
  <c r="OI35" i="23"/>
  <c r="AL34" i="23"/>
  <c r="GS42" i="23"/>
  <c r="OE44" i="23"/>
  <c r="LV39" i="23"/>
  <c r="M45" i="23"/>
  <c r="NT35" i="23"/>
  <c r="FX44" i="23"/>
  <c r="LH30" i="23"/>
  <c r="FZ38" i="23"/>
  <c r="AQ39" i="23"/>
  <c r="DK32" i="23"/>
  <c r="BH42" i="23"/>
  <c r="NF37" i="23"/>
  <c r="MV9" i="23"/>
  <c r="AP29" i="23"/>
  <c r="NO39" i="23"/>
  <c r="NY199" i="23"/>
  <c r="MK37" i="23"/>
  <c r="HN224" i="23"/>
  <c r="FD29" i="23"/>
  <c r="GM33" i="23"/>
  <c r="HC43" i="23"/>
  <c r="OI33" i="23"/>
  <c r="Q37" i="23"/>
  <c r="LJ224" i="23"/>
  <c r="EC224" i="23"/>
  <c r="IF217" i="23"/>
  <c r="BM198" i="23"/>
  <c r="JY198" i="23"/>
  <c r="LT199" i="23"/>
  <c r="BE25" i="23"/>
  <c r="NV43" i="23"/>
  <c r="IM39" i="23"/>
  <c r="DS37" i="23"/>
  <c r="OL45" i="23"/>
  <c r="IP38" i="23"/>
  <c r="Y36" i="23"/>
  <c r="KK40" i="23"/>
  <c r="U31" i="23"/>
  <c r="AC43" i="23"/>
  <c r="CG39" i="23"/>
  <c r="IV224" i="23"/>
  <c r="IS28" i="23"/>
  <c r="DP26" i="23"/>
  <c r="MU35" i="23"/>
  <c r="KB33" i="23"/>
  <c r="JB46" i="23"/>
  <c r="LX26" i="23"/>
  <c r="BL39" i="23"/>
  <c r="BI33" i="23"/>
  <c r="JF39" i="23"/>
  <c r="HS34" i="23"/>
  <c r="KK37" i="23"/>
  <c r="BI29" i="23"/>
  <c r="EU28" i="23"/>
  <c r="KV44" i="23"/>
  <c r="OD25" i="23"/>
  <c r="D34" i="23"/>
  <c r="EP46" i="23"/>
  <c r="NK43" i="23"/>
  <c r="KU39" i="23"/>
  <c r="FZ30" i="23"/>
  <c r="T25" i="23"/>
  <c r="CW25" i="23"/>
  <c r="JW34" i="23"/>
  <c r="KQ45" i="23"/>
  <c r="AM38" i="23"/>
  <c r="GZ27" i="23"/>
  <c r="MZ46" i="23"/>
  <c r="JL40" i="23"/>
  <c r="CK199" i="23"/>
  <c r="BN26" i="23"/>
  <c r="ND224" i="23"/>
  <c r="JW198" i="23"/>
  <c r="LJ43" i="23"/>
  <c r="NJ217" i="23"/>
  <c r="NZ27" i="23"/>
  <c r="LN27" i="23"/>
  <c r="IP35" i="23"/>
  <c r="MK40" i="23"/>
  <c r="EA35" i="23"/>
  <c r="AG42" i="23"/>
  <c r="KT41" i="23"/>
  <c r="OF43" i="23"/>
  <c r="R35" i="23"/>
  <c r="BA30" i="23"/>
  <c r="ER27" i="23"/>
  <c r="JE217" i="23"/>
  <c r="HT27" i="23"/>
  <c r="AC38" i="23"/>
  <c r="EW29" i="23"/>
  <c r="NG30" i="23"/>
  <c r="NE9" i="23"/>
  <c r="JD36" i="23"/>
  <c r="BU30" i="23"/>
  <c r="EH27" i="23"/>
  <c r="AU199" i="23"/>
  <c r="EF31" i="23"/>
  <c r="GB28" i="23"/>
  <c r="KS44" i="23"/>
  <c r="I37" i="23"/>
  <c r="NZ28" i="23"/>
  <c r="IJ27" i="23"/>
  <c r="JK42" i="23"/>
  <c r="Q46" i="23"/>
  <c r="N38" i="23"/>
  <c r="G40" i="23"/>
  <c r="LX40" i="23"/>
  <c r="NP33" i="23"/>
  <c r="LN41" i="23"/>
  <c r="MW33" i="23"/>
  <c r="DX32" i="23"/>
  <c r="AA25" i="23"/>
  <c r="FY44" i="23"/>
  <c r="FS36" i="23"/>
  <c r="JB217" i="23"/>
  <c r="GQ199" i="23"/>
  <c r="DC9" i="23"/>
  <c r="CU35" i="23"/>
  <c r="Y217" i="23"/>
  <c r="KS31" i="23"/>
  <c r="GW43" i="23"/>
  <c r="MK42" i="23"/>
  <c r="GM26" i="23"/>
  <c r="BZ224" i="23"/>
  <c r="AP42" i="23"/>
  <c r="HM32" i="23"/>
  <c r="II40" i="23"/>
  <c r="MW31" i="23"/>
  <c r="NG45" i="23"/>
  <c r="FC27" i="23"/>
  <c r="HZ34" i="23"/>
  <c r="LU199" i="23"/>
  <c r="JT44" i="23"/>
  <c r="MY37" i="23"/>
  <c r="LV36" i="23"/>
  <c r="AN38" i="23"/>
  <c r="DJ41" i="23"/>
  <c r="KK27" i="23"/>
  <c r="GU9" i="23"/>
  <c r="LB37" i="23"/>
  <c r="GD28" i="23"/>
  <c r="EL27" i="23"/>
  <c r="IQ198" i="23"/>
  <c r="DA45" i="23"/>
  <c r="MY36" i="23"/>
  <c r="MU32" i="23"/>
  <c r="LT44" i="23"/>
  <c r="CC41" i="23"/>
  <c r="F28" i="23"/>
  <c r="HG36" i="23"/>
  <c r="CG45" i="23"/>
  <c r="IE38" i="23"/>
  <c r="FN217" i="23"/>
  <c r="EW30" i="23"/>
  <c r="T217" i="23"/>
  <c r="JJ29" i="23"/>
  <c r="AD224" i="23"/>
  <c r="DC31" i="23"/>
  <c r="IH33" i="23"/>
  <c r="AE38" i="23"/>
  <c r="EE46" i="23"/>
  <c r="CA31" i="23"/>
  <c r="BG33" i="23"/>
  <c r="NZ9" i="23"/>
  <c r="KU27" i="23"/>
  <c r="AE44" i="23"/>
  <c r="FU37" i="23"/>
  <c r="IO199" i="23"/>
  <c r="LY30" i="23"/>
  <c r="CT224" i="23"/>
  <c r="ME32" i="23"/>
  <c r="CD198" i="23"/>
  <c r="DC46" i="23"/>
  <c r="KO35" i="23"/>
  <c r="IG44" i="23"/>
  <c r="KA198" i="23"/>
  <c r="IU29" i="23"/>
  <c r="CA34" i="23"/>
  <c r="LK45" i="23"/>
  <c r="AK46" i="23"/>
  <c r="EH41" i="23"/>
  <c r="CO28" i="23"/>
  <c r="HZ27" i="23"/>
  <c r="IL38" i="23"/>
  <c r="BY39" i="23"/>
  <c r="JO41" i="23"/>
  <c r="FT29" i="23"/>
  <c r="GZ9" i="23"/>
  <c r="KZ37" i="23"/>
  <c r="LJ42" i="23"/>
  <c r="S45" i="23"/>
  <c r="H45" i="23"/>
  <c r="GO39" i="23"/>
  <c r="LX36" i="23"/>
  <c r="AC33" i="23"/>
  <c r="JZ43" i="23"/>
  <c r="NJ46" i="23"/>
  <c r="IF43" i="23"/>
  <c r="CD26" i="23"/>
  <c r="IG217" i="23"/>
  <c r="CA199" i="23"/>
  <c r="AI43" i="23"/>
  <c r="HS40" i="23"/>
  <c r="O25" i="23"/>
  <c r="LW9" i="23"/>
  <c r="FP46" i="23"/>
  <c r="EB40" i="23"/>
  <c r="CB34" i="23"/>
  <c r="NW34" i="23"/>
  <c r="EH198" i="23"/>
  <c r="IX30" i="23"/>
  <c r="JW217" i="23"/>
  <c r="LC35" i="23"/>
  <c r="MC224" i="23"/>
  <c r="FA199" i="23"/>
  <c r="FI40" i="23"/>
  <c r="LW26" i="23"/>
  <c r="GY198" i="23"/>
  <c r="EH38" i="23"/>
  <c r="FF39" i="23"/>
  <c r="LJ31" i="23"/>
  <c r="BI45" i="23"/>
  <c r="MU30" i="23"/>
  <c r="KQ44" i="23"/>
  <c r="FQ30" i="23"/>
  <c r="CC217" i="23"/>
  <c r="CL45" i="23"/>
  <c r="IA44" i="23"/>
  <c r="HM26" i="23"/>
  <c r="NK45" i="23"/>
  <c r="MM199" i="23"/>
  <c r="AU33" i="23"/>
  <c r="KQ28" i="23"/>
  <c r="HM33" i="23"/>
  <c r="OC40" i="23"/>
  <c r="DD28" i="23"/>
  <c r="LZ25" i="23"/>
  <c r="GE43" i="23"/>
  <c r="CR32" i="23"/>
  <c r="CE31" i="23"/>
  <c r="HT199" i="23"/>
  <c r="NO43" i="23"/>
  <c r="NI34" i="23"/>
  <c r="GV32" i="23"/>
  <c r="JM38" i="23"/>
  <c r="U34" i="23"/>
  <c r="BH30" i="23"/>
  <c r="MH30" i="23"/>
  <c r="NR198" i="23"/>
  <c r="DO35" i="23"/>
  <c r="ME28" i="23"/>
  <c r="AF9" i="23"/>
  <c r="GC9" i="23"/>
  <c r="EF224" i="23"/>
  <c r="CF198" i="23"/>
  <c r="LD40" i="23"/>
  <c r="HF31" i="23"/>
  <c r="JO224" i="23"/>
  <c r="O29" i="23"/>
  <c r="JL224" i="23"/>
  <c r="CN30" i="23"/>
  <c r="MN46" i="23"/>
  <c r="AX199" i="23"/>
  <c r="LT42" i="23"/>
  <c r="ED32" i="23"/>
  <c r="OA29" i="23"/>
  <c r="MY41" i="23"/>
  <c r="NL44" i="23"/>
  <c r="EQ217" i="23"/>
  <c r="AI44" i="23"/>
  <c r="LD46" i="23"/>
  <c r="IL25" i="23"/>
  <c r="JI224" i="23"/>
  <c r="MO33" i="23"/>
  <c r="ID32" i="23"/>
  <c r="CQ9" i="23"/>
  <c r="AX26" i="23"/>
  <c r="KT46" i="23"/>
  <c r="JD41" i="23"/>
  <c r="AO35" i="23"/>
  <c r="BM45" i="23"/>
  <c r="MC198" i="23"/>
  <c r="AZ29" i="23"/>
  <c r="JB40" i="23"/>
  <c r="OA27" i="23"/>
  <c r="LL25" i="23"/>
  <c r="BG39" i="23"/>
  <c r="BJ41" i="23"/>
  <c r="OL27" i="23"/>
  <c r="IC34" i="23"/>
  <c r="JJ31" i="23"/>
  <c r="BW9" i="23"/>
  <c r="OK43" i="23"/>
  <c r="BJ37" i="23"/>
  <c r="U25" i="23"/>
  <c r="FJ40" i="23"/>
  <c r="BI198" i="23"/>
  <c r="KN39" i="23"/>
  <c r="AN27" i="23"/>
  <c r="HU199" i="23"/>
  <c r="KW43" i="23"/>
  <c r="K25" i="23"/>
  <c r="JM30" i="23"/>
  <c r="KA31" i="23"/>
  <c r="LG45" i="23"/>
  <c r="DE42" i="23"/>
  <c r="LV42" i="23"/>
  <c r="KG34" i="23"/>
  <c r="CU26" i="23"/>
  <c r="NJ198" i="23"/>
  <c r="NT32" i="23"/>
  <c r="NL46" i="23"/>
  <c r="KY32" i="23"/>
  <c r="AK31" i="23"/>
  <c r="HY30" i="23"/>
  <c r="IR32" i="23"/>
  <c r="CQ29" i="23"/>
  <c r="MJ38" i="23"/>
  <c r="MM35" i="23"/>
  <c r="NP30" i="23"/>
  <c r="CO26" i="23"/>
  <c r="OI44" i="23"/>
  <c r="ED29" i="23"/>
  <c r="LY34" i="23"/>
  <c r="GK28" i="23"/>
  <c r="AE26" i="23"/>
  <c r="DG31" i="23"/>
  <c r="LZ198" i="23"/>
  <c r="BA198" i="23"/>
  <c r="T27" i="23"/>
  <c r="NY34" i="23"/>
  <c r="NF35" i="23"/>
  <c r="KO9" i="23"/>
  <c r="AI32" i="23"/>
  <c r="AX38" i="23"/>
  <c r="IW199" i="23"/>
  <c r="KU44" i="23"/>
  <c r="FV29" i="23"/>
  <c r="DD41" i="23"/>
  <c r="JX34" i="23"/>
  <c r="HC27" i="23"/>
  <c r="GH28" i="23"/>
  <c r="IE31" i="23"/>
  <c r="JP198" i="23"/>
  <c r="JF31" i="23"/>
  <c r="FE46" i="23"/>
  <c r="FQ217" i="23"/>
  <c r="JL29" i="23"/>
  <c r="NS39" i="23"/>
  <c r="EK36" i="23"/>
  <c r="CL27" i="23"/>
  <c r="HJ43" i="23"/>
  <c r="CJ39" i="23"/>
  <c r="MQ9" i="23"/>
  <c r="LL27" i="23"/>
  <c r="GB199" i="23"/>
  <c r="IC32" i="23"/>
  <c r="O33" i="23"/>
  <c r="NE30" i="23"/>
  <c r="CN28" i="23"/>
  <c r="HP199" i="23"/>
  <c r="MS29" i="23"/>
  <c r="MQ32" i="23"/>
  <c r="KJ199" i="23"/>
  <c r="KE41" i="23"/>
  <c r="NL42" i="23"/>
  <c r="KL34" i="23"/>
  <c r="ET32" i="23"/>
  <c r="BZ29" i="23"/>
  <c r="BB32" i="23"/>
  <c r="EU224" i="23"/>
  <c r="GX37" i="23"/>
  <c r="NQ33" i="23"/>
  <c r="MD25" i="23"/>
  <c r="LM30" i="23"/>
  <c r="FX26" i="23"/>
  <c r="Q43" i="23"/>
  <c r="BI39" i="23"/>
  <c r="CN34" i="23"/>
  <c r="JY39" i="23"/>
  <c r="EE27" i="23"/>
  <c r="EO28" i="23"/>
  <c r="AL9" i="23"/>
  <c r="CC37" i="23"/>
  <c r="KO199" i="23"/>
  <c r="EW46" i="23"/>
  <c r="GU36" i="23"/>
  <c r="NM43" i="23"/>
  <c r="LB32" i="23"/>
  <c r="MY9" i="23"/>
  <c r="CH199" i="23"/>
  <c r="FC42" i="23"/>
  <c r="JS29" i="23"/>
  <c r="CX46" i="23"/>
  <c r="NZ224" i="23"/>
  <c r="DY38" i="23"/>
  <c r="EQ43" i="23"/>
  <c r="NB30" i="23"/>
  <c r="JU217" i="23"/>
  <c r="CA217" i="23"/>
  <c r="BO37" i="23"/>
  <c r="BG36" i="23"/>
  <c r="IF26" i="23"/>
  <c r="FI46" i="23"/>
  <c r="HQ37" i="23"/>
  <c r="JR45" i="23"/>
  <c r="CD37" i="23"/>
  <c r="NY217" i="23"/>
  <c r="MF33" i="23"/>
  <c r="N198" i="23"/>
  <c r="JT34" i="23"/>
  <c r="HL25" i="23"/>
  <c r="MN39" i="23"/>
  <c r="NQ40" i="23"/>
  <c r="AH28" i="23"/>
  <c r="HV9" i="23"/>
  <c r="CQ25" i="23"/>
  <c r="D199" i="23"/>
  <c r="LS198" i="23"/>
  <c r="GB9" i="23"/>
  <c r="BL29" i="23"/>
  <c r="MV46" i="23"/>
  <c r="CS42" i="23"/>
  <c r="LT27" i="23"/>
  <c r="DK36" i="23"/>
  <c r="DZ31" i="23"/>
  <c r="HQ42" i="23"/>
  <c r="HJ28" i="23"/>
  <c r="FO224" i="23"/>
  <c r="LG28" i="23"/>
  <c r="DA9" i="23"/>
  <c r="JV44" i="23"/>
  <c r="GO26" i="23"/>
  <c r="HS41" i="23"/>
  <c r="CD33" i="23"/>
  <c r="BU33" i="23"/>
  <c r="BI46" i="23"/>
  <c r="JD38" i="23"/>
  <c r="KN40" i="23"/>
  <c r="LZ31" i="23"/>
  <c r="GO9" i="23"/>
  <c r="MZ32" i="23"/>
  <c r="O43" i="23"/>
  <c r="DW37" i="23"/>
  <c r="MC39" i="23"/>
  <c r="IC25" i="23"/>
  <c r="KK43" i="23"/>
  <c r="HX38" i="23"/>
  <c r="BY34" i="23"/>
  <c r="GI199" i="23"/>
  <c r="CZ33" i="23"/>
  <c r="GV30" i="23"/>
  <c r="FV32" i="23"/>
  <c r="CS29" i="23"/>
  <c r="AS38" i="23"/>
  <c r="KV37" i="23"/>
  <c r="MK39" i="23"/>
  <c r="KY39" i="23"/>
  <c r="AC46" i="23"/>
  <c r="JF28" i="23"/>
  <c r="IN34" i="23"/>
  <c r="NV35" i="23"/>
  <c r="V199" i="23"/>
  <c r="KY33" i="23"/>
  <c r="EO31" i="23"/>
  <c r="X36" i="23"/>
  <c r="AV45" i="23"/>
  <c r="KX33" i="23"/>
  <c r="LC45" i="23"/>
  <c r="I41" i="23"/>
  <c r="CX34" i="23"/>
  <c r="HH224" i="23"/>
  <c r="IC33" i="23"/>
  <c r="LG30" i="23"/>
  <c r="ER32" i="23"/>
  <c r="FW34" i="23"/>
  <c r="LC30" i="23"/>
  <c r="AI33" i="23"/>
  <c r="KX27" i="23"/>
  <c r="BB217" i="23"/>
  <c r="NM32" i="23"/>
  <c r="LZ43" i="23"/>
  <c r="FQ42" i="23"/>
  <c r="HF32" i="23"/>
  <c r="GG37" i="23"/>
  <c r="CK43" i="23"/>
  <c r="FH41" i="23"/>
  <c r="GI31" i="23"/>
  <c r="EQ30" i="23"/>
  <c r="NQ199" i="23"/>
  <c r="LE36" i="23"/>
  <c r="NI9" i="23"/>
  <c r="BO34" i="23"/>
  <c r="LB38" i="23"/>
  <c r="AN198" i="23"/>
  <c r="LA43" i="23"/>
  <c r="OF9" i="23"/>
  <c r="IQ30" i="23"/>
  <c r="LM44" i="23"/>
  <c r="IZ29" i="23"/>
  <c r="AM27" i="23"/>
  <c r="GE28" i="23"/>
  <c r="S29" i="23"/>
  <c r="HP35" i="23"/>
  <c r="HV32" i="23"/>
  <c r="DS30" i="23"/>
  <c r="MX199" i="23"/>
  <c r="DW34" i="23"/>
  <c r="NN31" i="23"/>
  <c r="IL217" i="23"/>
  <c r="FP45" i="23"/>
  <c r="BF25" i="23"/>
  <c r="DC44" i="23"/>
  <c r="LJ37" i="23"/>
  <c r="GK31" i="23"/>
  <c r="LL44" i="23"/>
  <c r="CV37" i="23"/>
  <c r="KG224" i="23"/>
  <c r="HU29" i="23"/>
  <c r="DO26" i="23"/>
  <c r="JI32" i="23"/>
  <c r="HU25" i="23"/>
  <c r="OB27" i="23"/>
  <c r="MX31" i="23"/>
  <c r="GR36" i="23"/>
  <c r="NZ45" i="23"/>
  <c r="JG32" i="23"/>
  <c r="EO40" i="23"/>
  <c r="DV199" i="23"/>
  <c r="ET42" i="23"/>
  <c r="NK33" i="23"/>
  <c r="AW32" i="23"/>
  <c r="DW198" i="23"/>
  <c r="MQ25" i="23"/>
  <c r="LU39" i="23"/>
  <c r="KC32" i="23"/>
  <c r="JB34" i="23"/>
  <c r="BY41" i="23"/>
  <c r="JA9" i="23"/>
  <c r="ND33" i="23"/>
  <c r="OB34" i="23"/>
  <c r="JZ198" i="23"/>
  <c r="IV37" i="23"/>
  <c r="KC26" i="23"/>
  <c r="FM224" i="23"/>
  <c r="FB43" i="23"/>
  <c r="AY224" i="23"/>
  <c r="CQ30" i="23"/>
  <c r="V40" i="23"/>
  <c r="KF38" i="23"/>
  <c r="EW199" i="23"/>
  <c r="OI43" i="23"/>
  <c r="FN27" i="23"/>
  <c r="KY38" i="23"/>
  <c r="AP37" i="23"/>
  <c r="HW44" i="23"/>
  <c r="IX25" i="23"/>
  <c r="KQ34" i="23"/>
  <c r="MS31" i="23"/>
  <c r="LK28" i="23"/>
  <c r="FW42" i="23"/>
  <c r="DZ44" i="23"/>
  <c r="JQ38" i="23"/>
  <c r="CQ26" i="23"/>
  <c r="FO39" i="23"/>
  <c r="DN38" i="23"/>
  <c r="JJ9" i="23"/>
  <c r="HD40" i="23"/>
  <c r="EH26" i="23"/>
  <c r="IZ33" i="23"/>
  <c r="JL9" i="23"/>
  <c r="GH9" i="23"/>
  <c r="BU28" i="23"/>
  <c r="GF33" i="23"/>
  <c r="JH199" i="23"/>
  <c r="CB25" i="23"/>
  <c r="IX45" i="23"/>
  <c r="GS37" i="23"/>
  <c r="IQ199" i="23"/>
  <c r="FZ32" i="23"/>
  <c r="BL34" i="23"/>
  <c r="BH33" i="23"/>
  <c r="KS26" i="23"/>
  <c r="ER26" i="23"/>
  <c r="MZ33" i="23"/>
  <c r="HX26" i="23"/>
  <c r="IG36" i="23"/>
  <c r="JH37" i="23"/>
  <c r="M217" i="23"/>
  <c r="AZ43" i="23"/>
  <c r="MN31" i="23"/>
  <c r="Q41" i="23"/>
  <c r="FS41" i="23"/>
  <c r="KR34" i="23"/>
  <c r="FH44" i="23"/>
  <c r="MD31" i="23"/>
  <c r="FN41" i="23"/>
  <c r="CV217" i="23"/>
  <c r="FT42" i="23"/>
  <c r="U40" i="23"/>
  <c r="JT43" i="23"/>
  <c r="FO32" i="23"/>
  <c r="JG41" i="23"/>
  <c r="JM31" i="23"/>
  <c r="OJ38" i="23"/>
  <c r="LA36" i="23"/>
  <c r="JX217" i="23"/>
  <c r="AJ39" i="23"/>
  <c r="NL26" i="23"/>
  <c r="AG30" i="23"/>
  <c r="BX28" i="23"/>
  <c r="CC36" i="23"/>
  <c r="FN34" i="23"/>
  <c r="DU25" i="23"/>
  <c r="LQ33" i="23"/>
  <c r="JA35" i="23"/>
  <c r="OG26" i="23"/>
  <c r="LH31" i="23"/>
  <c r="EE26" i="23"/>
  <c r="AL42" i="23"/>
  <c r="AT9" i="23"/>
  <c r="JT38" i="23"/>
  <c r="CZ40" i="23"/>
  <c r="CU25" i="23"/>
  <c r="JL25" i="23"/>
  <c r="CR45" i="23"/>
  <c r="AT45" i="23"/>
  <c r="BC40" i="23"/>
  <c r="CY37" i="23"/>
  <c r="AX33" i="23"/>
  <c r="FY40" i="23"/>
  <c r="FT33" i="23"/>
  <c r="FC29" i="23"/>
  <c r="OA32" i="23"/>
  <c r="DF9" i="23"/>
  <c r="DK40" i="23"/>
  <c r="KE29" i="23"/>
  <c r="IZ34" i="23"/>
  <c r="FV37" i="23"/>
  <c r="JD27" i="23"/>
  <c r="KN32" i="23"/>
  <c r="HI26" i="23"/>
  <c r="DV31" i="23"/>
  <c r="ED34" i="23"/>
  <c r="CE28" i="23"/>
  <c r="ER45" i="23"/>
  <c r="IH43" i="23"/>
  <c r="KI39" i="23"/>
  <c r="GT224" i="23"/>
  <c r="AN43" i="23"/>
  <c r="ER43" i="23"/>
  <c r="EJ9" i="23"/>
  <c r="NH37" i="23"/>
  <c r="MD36" i="23"/>
  <c r="FH34" i="23"/>
  <c r="HG198" i="23"/>
  <c r="JB35" i="23"/>
  <c r="OF32" i="23"/>
  <c r="MU31" i="23"/>
  <c r="OL28" i="23"/>
  <c r="EV44" i="23"/>
  <c r="ID26" i="23"/>
  <c r="KF28" i="23"/>
  <c r="NL217" i="23"/>
  <c r="IM38" i="23"/>
  <c r="N39" i="23"/>
  <c r="MR27" i="23"/>
  <c r="AJ199" i="23"/>
  <c r="OF26" i="23"/>
  <c r="LS25" i="23"/>
  <c r="AL39" i="23"/>
  <c r="AD42" i="23"/>
  <c r="KS9" i="23"/>
  <c r="GG28" i="23"/>
  <c r="LK26" i="23"/>
  <c r="LG34" i="23"/>
  <c r="LL45" i="23"/>
  <c r="JG25" i="23"/>
  <c r="LA32" i="23"/>
  <c r="BW28" i="23"/>
  <c r="DV37" i="23"/>
  <c r="HI46" i="23"/>
  <c r="BS26" i="23"/>
  <c r="EE224" i="23"/>
  <c r="MV198" i="23"/>
  <c r="EP38" i="23"/>
  <c r="EP31" i="23"/>
  <c r="NG27" i="23"/>
  <c r="FV224" i="23"/>
  <c r="NF30" i="23"/>
  <c r="IM44" i="23"/>
  <c r="MY25" i="23"/>
  <c r="NJ27" i="23"/>
  <c r="DC217" i="23"/>
  <c r="DX33" i="23"/>
  <c r="BF37" i="23"/>
  <c r="ID44" i="23"/>
  <c r="LQ34" i="23"/>
  <c r="OF30" i="23"/>
  <c r="OE38" i="23"/>
  <c r="GZ46" i="23"/>
  <c r="LU38" i="23"/>
  <c r="CT32" i="23"/>
  <c r="II36" i="23"/>
  <c r="IC41" i="23"/>
  <c r="DM217" i="23"/>
  <c r="EN44" i="23"/>
  <c r="KR25" i="23"/>
  <c r="OE37" i="23"/>
  <c r="DT36" i="23"/>
  <c r="GV41" i="23"/>
  <c r="EJ38" i="23"/>
  <c r="FQ34" i="23"/>
  <c r="NQ224" i="23"/>
  <c r="EB43" i="23"/>
  <c r="S33" i="23"/>
  <c r="KR32" i="23"/>
  <c r="T42" i="23"/>
  <c r="G44" i="23"/>
  <c r="CV25" i="23"/>
  <c r="JY41" i="23"/>
  <c r="GW30" i="23"/>
  <c r="DH30" i="23"/>
  <c r="KW44" i="23"/>
  <c r="HJ37" i="23"/>
  <c r="GE30" i="23"/>
  <c r="AP9" i="23"/>
  <c r="IY39" i="23"/>
  <c r="N35" i="23"/>
  <c r="AH217" i="23"/>
  <c r="LP33" i="23"/>
  <c r="GQ31" i="23"/>
  <c r="HE31" i="23"/>
  <c r="MP9" i="23"/>
  <c r="CD29" i="23"/>
  <c r="CJ26" i="23"/>
  <c r="CJ44" i="23"/>
  <c r="EO199" i="23"/>
  <c r="KZ34" i="23"/>
  <c r="LS36" i="23"/>
  <c r="KL45" i="23"/>
  <c r="HX43" i="23"/>
  <c r="EO198" i="23"/>
  <c r="FV42" i="23"/>
  <c r="CA29" i="23"/>
  <c r="CB37" i="23"/>
  <c r="IL199" i="23"/>
  <c r="EC43" i="23"/>
  <c r="LV27" i="23"/>
  <c r="CL217" i="23"/>
  <c r="JO30" i="23"/>
  <c r="EC27" i="23"/>
  <c r="GX32" i="23"/>
  <c r="G217" i="23"/>
  <c r="MS38" i="23"/>
  <c r="CW34" i="23"/>
  <c r="GH43" i="23"/>
  <c r="X9" i="23"/>
  <c r="MP44" i="23"/>
  <c r="AL217" i="23"/>
  <c r="LN198" i="23"/>
  <c r="LK43" i="23"/>
  <c r="OI217" i="23"/>
  <c r="JA38" i="23"/>
  <c r="KJ34" i="23"/>
  <c r="II38" i="23"/>
  <c r="IK40" i="23"/>
  <c r="ML40" i="23"/>
  <c r="CB42" i="23"/>
  <c r="MJ35" i="23"/>
  <c r="KZ44" i="23"/>
  <c r="EH217" i="23"/>
  <c r="JN46" i="23"/>
  <c r="JF26" i="23"/>
  <c r="IU28" i="23"/>
  <c r="EG36" i="23"/>
  <c r="IS37" i="23"/>
  <c r="GM25" i="23"/>
  <c r="GB41" i="23"/>
  <c r="HK45" i="23"/>
  <c r="CV45" i="23"/>
  <c r="FX43" i="23"/>
  <c r="GO41" i="23"/>
  <c r="HX28" i="23"/>
  <c r="JX224" i="23"/>
  <c r="MY198" i="23"/>
  <c r="KC25" i="23"/>
  <c r="MZ34" i="23"/>
  <c r="KH45" i="23"/>
  <c r="OL46" i="23"/>
  <c r="CK45" i="23"/>
  <c r="JB45" i="23"/>
  <c r="EA224" i="23"/>
  <c r="JS46" i="23"/>
  <c r="JM217" i="23"/>
  <c r="IU40" i="23"/>
  <c r="HX31" i="23"/>
  <c r="MU38" i="23"/>
  <c r="CY35" i="23"/>
  <c r="ES30" i="23"/>
  <c r="JK25" i="23"/>
  <c r="FW33" i="23"/>
  <c r="JY30" i="23"/>
  <c r="FO46" i="23"/>
  <c r="LS217" i="23"/>
  <c r="AN45" i="23"/>
  <c r="EQ199" i="23"/>
  <c r="LS31" i="23"/>
  <c r="IU26" i="23"/>
  <c r="JD43" i="23"/>
  <c r="GL26" i="23"/>
  <c r="NA224" i="23"/>
  <c r="ID199" i="23"/>
  <c r="NQ35" i="23"/>
  <c r="AN46" i="23"/>
  <c r="CS28" i="23"/>
  <c r="NA28" i="23"/>
  <c r="II32" i="23"/>
  <c r="KL44" i="23"/>
  <c r="MA27" i="23"/>
  <c r="NL25" i="23"/>
  <c r="AL33" i="23"/>
  <c r="AX30" i="23"/>
  <c r="NA33" i="23"/>
  <c r="AM198" i="23"/>
  <c r="NL198" i="23"/>
  <c r="AB29" i="23"/>
  <c r="KH46" i="23"/>
  <c r="LE28" i="23"/>
  <c r="KB198" i="23"/>
  <c r="JX38" i="23"/>
  <c r="FB9" i="23"/>
  <c r="MW199" i="23"/>
  <c r="KV28" i="23"/>
  <c r="NK46" i="23"/>
  <c r="GO25" i="23"/>
  <c r="GV198" i="23"/>
  <c r="FQ9" i="23"/>
  <c r="DP43" i="23"/>
  <c r="HC28" i="23"/>
  <c r="GP199" i="23"/>
  <c r="OF37" i="23"/>
  <c r="HG30" i="23"/>
  <c r="BA37" i="23"/>
  <c r="CA26" i="23"/>
  <c r="OF38" i="23"/>
  <c r="OC29" i="23"/>
  <c r="FY29" i="23"/>
  <c r="JU29" i="23"/>
  <c r="IU35" i="23"/>
  <c r="CG198" i="23"/>
  <c r="AE36" i="23"/>
  <c r="KC41" i="23"/>
  <c r="FO27" i="23"/>
  <c r="LP30" i="23"/>
  <c r="FT9" i="23"/>
  <c r="FQ33" i="23"/>
  <c r="CH36" i="23"/>
  <c r="DU42" i="23"/>
  <c r="MY44" i="23"/>
  <c r="MT45" i="23"/>
  <c r="HW43" i="23"/>
  <c r="DT224" i="23"/>
  <c r="JJ41" i="23"/>
  <c r="HW41" i="23"/>
  <c r="NE224" i="23"/>
  <c r="CS35" i="23"/>
  <c r="IZ25" i="23"/>
  <c r="L39" i="23"/>
  <c r="NB39" i="23"/>
  <c r="NE35" i="23"/>
  <c r="BA9" i="23"/>
  <c r="HJ44" i="23"/>
  <c r="DB45" i="23"/>
  <c r="GF32" i="23"/>
  <c r="HN39" i="23"/>
  <c r="FD39" i="23"/>
  <c r="Q31" i="23"/>
  <c r="DG41" i="23"/>
  <c r="AF26" i="23"/>
  <c r="HP33" i="23"/>
  <c r="FJ39" i="23"/>
  <c r="MT36" i="23"/>
  <c r="KJ33" i="23"/>
  <c r="AK34" i="23"/>
  <c r="X45" i="23"/>
  <c r="JW224" i="23"/>
  <c r="CR224" i="23"/>
  <c r="H35" i="23"/>
  <c r="MT199" i="23"/>
  <c r="DA38" i="23"/>
  <c r="LH45" i="23"/>
  <c r="NH45" i="23"/>
  <c r="KQ9" i="23"/>
  <c r="FD198" i="23"/>
  <c r="GE45" i="23"/>
  <c r="EQ32" i="23"/>
  <c r="NX224" i="23"/>
  <c r="AW33" i="23"/>
  <c r="EA26" i="23"/>
  <c r="AU34" i="23"/>
  <c r="MC38" i="23"/>
  <c r="JV34" i="23"/>
  <c r="HB26" i="23"/>
  <c r="HN42" i="23"/>
  <c r="MS36" i="23"/>
  <c r="LM41" i="23"/>
  <c r="CY40" i="23"/>
  <c r="MG199" i="23"/>
  <c r="IA43" i="23"/>
  <c r="IK199" i="23"/>
  <c r="BB224" i="23"/>
  <c r="MT198" i="23"/>
  <c r="KK31" i="23"/>
  <c r="DV44" i="23"/>
  <c r="EG199" i="23"/>
  <c r="J36" i="23"/>
  <c r="KF44" i="23"/>
  <c r="IJ36" i="23"/>
  <c r="BZ41" i="23"/>
  <c r="KZ41" i="23"/>
  <c r="JO33" i="23"/>
  <c r="DM199" i="23"/>
  <c r="KR9" i="23"/>
  <c r="AU27" i="23"/>
  <c r="OL224" i="23"/>
  <c r="AD26" i="23"/>
  <c r="KG26" i="23"/>
  <c r="DZ28" i="23"/>
  <c r="BB37" i="23"/>
  <c r="MJ31" i="23"/>
  <c r="OK33" i="23"/>
  <c r="KM40" i="23"/>
  <c r="MW43" i="23"/>
  <c r="NR217" i="23"/>
  <c r="JN31" i="23"/>
  <c r="CD25" i="23"/>
  <c r="JY36" i="23"/>
  <c r="HG31" i="23"/>
  <c r="OI39" i="23"/>
  <c r="F45" i="23"/>
  <c r="NH38" i="23"/>
  <c r="CS9" i="23"/>
  <c r="MC32" i="23"/>
  <c r="JW38" i="23"/>
  <c r="CS27" i="23"/>
  <c r="IF32" i="23"/>
  <c r="KG41" i="23"/>
  <c r="IK45" i="23"/>
  <c r="GM198" i="23"/>
  <c r="CS198" i="23"/>
  <c r="AZ199" i="23"/>
  <c r="FP26" i="23"/>
  <c r="IN38" i="23"/>
  <c r="HH9" i="23"/>
  <c r="IK29" i="23"/>
  <c r="BB28" i="23"/>
  <c r="NU26" i="23"/>
  <c r="GM224" i="23"/>
  <c r="GC36" i="23"/>
  <c r="BY217" i="23"/>
  <c r="R37" i="23"/>
  <c r="OF31" i="23"/>
  <c r="BY27" i="23"/>
  <c r="BD32" i="23"/>
  <c r="FD37" i="23"/>
  <c r="GJ30" i="23"/>
  <c r="CI32" i="23"/>
  <c r="CL26" i="23"/>
  <c r="EI43" i="23"/>
  <c r="NF31" i="23"/>
  <c r="AP33" i="23"/>
  <c r="CE29" i="23"/>
  <c r="GV34" i="23"/>
  <c r="NE40" i="23"/>
  <c r="AK28" i="23"/>
  <c r="GY224" i="23"/>
  <c r="FW199" i="23"/>
  <c r="NC25" i="23"/>
  <c r="HN34" i="23"/>
  <c r="OI41" i="23"/>
  <c r="KR36" i="23"/>
  <c r="EH25" i="23"/>
  <c r="NP217" i="23"/>
  <c r="NF26" i="23"/>
  <c r="FF44" i="23"/>
  <c r="LT38" i="23"/>
  <c r="EG37" i="23"/>
  <c r="FS43" i="23"/>
  <c r="JZ34" i="23"/>
  <c r="NE199" i="23"/>
  <c r="DV27" i="23"/>
  <c r="Z36" i="23"/>
  <c r="AV43" i="23"/>
  <c r="HZ28" i="23"/>
  <c r="KD224" i="23"/>
  <c r="DB41" i="23"/>
  <c r="GP30" i="23"/>
  <c r="EZ27" i="23"/>
  <c r="LM43" i="23"/>
  <c r="JY33" i="23"/>
  <c r="JB198" i="23"/>
  <c r="EX224" i="23"/>
  <c r="DZ27" i="23"/>
  <c r="CK46" i="23"/>
  <c r="EN40" i="23"/>
  <c r="LS199" i="23"/>
  <c r="IX34" i="23"/>
  <c r="X25" i="23"/>
  <c r="GF30" i="23"/>
  <c r="CN25" i="23"/>
  <c r="MP25" i="23"/>
  <c r="IS34" i="23"/>
  <c r="DT217" i="23"/>
  <c r="AG28" i="23"/>
  <c r="HL27" i="23"/>
  <c r="CU28" i="23"/>
  <c r="NM37" i="23"/>
  <c r="OH44" i="23"/>
  <c r="MG45" i="23"/>
  <c r="NJ199" i="23"/>
  <c r="MA36" i="23"/>
  <c r="JM33" i="23"/>
  <c r="IF31" i="23"/>
  <c r="JU39" i="23"/>
  <c r="KQ199" i="23"/>
  <c r="NY46" i="23"/>
  <c r="BF44" i="23"/>
  <c r="CA32" i="23"/>
  <c r="Q33" i="23"/>
  <c r="GB38" i="23"/>
  <c r="ER41" i="23"/>
  <c r="OL26" i="23"/>
  <c r="LJ217" i="23"/>
  <c r="DV25" i="23"/>
  <c r="BL27" i="23"/>
  <c r="IZ26" i="23"/>
  <c r="DA40" i="23"/>
  <c r="DF25" i="23"/>
  <c r="GM34" i="23"/>
  <c r="NR32" i="23"/>
  <c r="HX33" i="23"/>
  <c r="IY29" i="23"/>
  <c r="NP35" i="23"/>
  <c r="CJ36" i="23"/>
  <c r="GQ39" i="23"/>
  <c r="LG29" i="23"/>
  <c r="BX34" i="23"/>
  <c r="HG35" i="23"/>
  <c r="MM40" i="23"/>
  <c r="NN35" i="23"/>
  <c r="NL40" i="23"/>
  <c r="OA45" i="23"/>
  <c r="DF35" i="23"/>
  <c r="ET30" i="23"/>
  <c r="AC9" i="23"/>
  <c r="FE38" i="23"/>
  <c r="DQ9" i="23"/>
  <c r="LK33" i="23"/>
  <c r="MD42" i="23"/>
  <c r="DB217" i="23"/>
  <c r="HI36" i="23"/>
  <c r="NT39" i="23"/>
  <c r="BA44" i="23"/>
  <c r="MF29" i="23"/>
  <c r="LF32" i="23"/>
  <c r="LT39" i="23"/>
  <c r="DF38" i="23"/>
  <c r="AU25" i="23"/>
  <c r="CT40" i="23"/>
  <c r="KZ36" i="23"/>
  <c r="NA37" i="23"/>
  <c r="JX40" i="23"/>
  <c r="GK39" i="23"/>
  <c r="CF37" i="23"/>
  <c r="OJ41" i="23"/>
  <c r="JE199" i="23"/>
  <c r="GX28" i="23"/>
  <c r="IY25" i="23"/>
  <c r="IO26" i="23"/>
  <c r="OD9" i="23"/>
  <c r="LM46" i="23"/>
  <c r="AN9" i="23"/>
  <c r="MK41" i="23"/>
  <c r="DO25" i="23"/>
  <c r="AL43" i="23"/>
  <c r="HL26" i="23"/>
  <c r="IQ224" i="23"/>
  <c r="KN46" i="23"/>
  <c r="AN33" i="23"/>
  <c r="JW199" i="23"/>
  <c r="JF34" i="23"/>
  <c r="DL31" i="23"/>
  <c r="HM41" i="23"/>
  <c r="NM26" i="23"/>
  <c r="EJ26" i="23"/>
  <c r="F217" i="23"/>
  <c r="CA39" i="23"/>
  <c r="FP34" i="23"/>
  <c r="MW25" i="23"/>
  <c r="BB25" i="23"/>
  <c r="FL40" i="23"/>
  <c r="FJ29" i="23"/>
  <c r="HN217" i="23"/>
  <c r="BU39" i="23"/>
  <c r="AV36" i="23"/>
  <c r="IK41" i="23"/>
  <c r="FB32" i="23"/>
  <c r="BR40" i="23"/>
  <c r="DV217" i="23"/>
  <c r="JV41" i="23"/>
  <c r="LT217" i="23"/>
  <c r="DF44" i="23"/>
  <c r="CV38" i="23"/>
  <c r="KU42" i="23"/>
  <c r="CW29" i="23"/>
  <c r="KL198" i="23"/>
  <c r="NB40" i="23"/>
  <c r="EH28" i="23"/>
  <c r="AK33" i="23"/>
  <c r="BY40" i="23"/>
  <c r="II9" i="23"/>
  <c r="HP37" i="23"/>
  <c r="NE44" i="23"/>
  <c r="T199" i="23"/>
  <c r="HJ42" i="23"/>
  <c r="AK32" i="23"/>
  <c r="NZ42" i="23"/>
  <c r="EO29" i="23"/>
  <c r="FR30" i="23"/>
  <c r="KR29" i="23"/>
  <c r="LA33" i="23"/>
  <c r="P45" i="23"/>
  <c r="CS26" i="23"/>
  <c r="DL198" i="23"/>
  <c r="BG31" i="23"/>
  <c r="KJ42" i="23"/>
  <c r="HL30" i="23"/>
  <c r="AU41" i="23"/>
  <c r="MH198" i="23"/>
  <c r="HC41" i="23"/>
  <c r="KI36" i="23"/>
  <c r="FG29" i="23"/>
  <c r="IP31" i="23"/>
  <c r="BI34" i="23"/>
  <c r="DS28" i="23"/>
  <c r="IB199" i="23"/>
  <c r="MC27" i="23"/>
  <c r="CJ45" i="23"/>
  <c r="MJ34" i="23"/>
  <c r="OC42" i="23"/>
  <c r="JW40" i="23"/>
  <c r="OD224" i="23"/>
  <c r="NZ46" i="23"/>
  <c r="HI31" i="23"/>
  <c r="JB36" i="23"/>
  <c r="CD217" i="23"/>
  <c r="KL30" i="23"/>
  <c r="ET26" i="23"/>
  <c r="AD45" i="23"/>
  <c r="JN45" i="23"/>
  <c r="KK30" i="23"/>
  <c r="GG199" i="23"/>
  <c r="MA217" i="23"/>
  <c r="MT33" i="23"/>
  <c r="KF34" i="23"/>
  <c r="LH9" i="23"/>
  <c r="EX31" i="23"/>
  <c r="MR34" i="23"/>
  <c r="HW28" i="23"/>
  <c r="OD30" i="23"/>
  <c r="JR217" i="23"/>
  <c r="KS40" i="23"/>
  <c r="X27" i="23"/>
  <c r="LI25" i="23"/>
  <c r="HL217" i="23"/>
  <c r="DM224" i="23"/>
  <c r="BH36" i="23"/>
  <c r="MS30" i="23"/>
  <c r="CZ46" i="23"/>
  <c r="CB40" i="23"/>
  <c r="MC37" i="23"/>
  <c r="GB44" i="23"/>
  <c r="FE33" i="23"/>
  <c r="GL9" i="23"/>
  <c r="GI38" i="23"/>
  <c r="MA9" i="23"/>
  <c r="CX9" i="23"/>
  <c r="AO43" i="23"/>
  <c r="FF45" i="23"/>
  <c r="AJ35" i="23"/>
  <c r="EE43" i="23"/>
  <c r="V224" i="23"/>
  <c r="BI224" i="23"/>
  <c r="DU28" i="23"/>
  <c r="EG38" i="23"/>
  <c r="DH29" i="23"/>
  <c r="GI44" i="23"/>
  <c r="NT26" i="23"/>
  <c r="DD30" i="23"/>
  <c r="KD36" i="23"/>
  <c r="EQ44" i="23"/>
  <c r="LQ43" i="23"/>
  <c r="LK37" i="23"/>
  <c r="GI45" i="23"/>
  <c r="KF41" i="23"/>
  <c r="AU28" i="23"/>
  <c r="DT32" i="23"/>
  <c r="DK199" i="23"/>
  <c r="JT42" i="23"/>
  <c r="BI37" i="23"/>
  <c r="JU35" i="23"/>
  <c r="NJ29" i="23"/>
  <c r="DM40" i="23"/>
  <c r="NG32" i="23"/>
  <c r="EB45" i="23"/>
  <c r="AV34" i="23"/>
  <c r="CE36" i="23"/>
  <c r="KQ29" i="23"/>
  <c r="FF33" i="23"/>
  <c r="NF224" i="23"/>
  <c r="HI41" i="23"/>
  <c r="EJ46" i="23"/>
  <c r="GL28" i="23"/>
  <c r="DL35" i="23"/>
  <c r="HB31" i="23"/>
  <c r="DE35" i="23"/>
  <c r="JA42" i="23"/>
  <c r="NI199" i="23"/>
  <c r="JO32" i="23"/>
  <c r="NO224" i="23"/>
  <c r="DY44" i="23"/>
  <c r="KU9" i="23"/>
  <c r="AS45" i="23"/>
  <c r="HU34" i="23"/>
  <c r="IQ217" i="23"/>
  <c r="AS198" i="23"/>
  <c r="OI46" i="23"/>
  <c r="S28" i="23"/>
  <c r="LV34" i="23"/>
  <c r="MU224" i="23"/>
  <c r="HN28" i="23"/>
  <c r="NA30" i="23"/>
  <c r="ME43" i="23"/>
  <c r="CY44" i="23"/>
  <c r="EZ33" i="23"/>
  <c r="MD46" i="23"/>
  <c r="JX26" i="23"/>
  <c r="EL36" i="23"/>
  <c r="KV42" i="23"/>
  <c r="KL29" i="23"/>
  <c r="Q39" i="23"/>
  <c r="NI33" i="23"/>
  <c r="OL38" i="23"/>
  <c r="LU217" i="23"/>
  <c r="GR43" i="23"/>
  <c r="EF28" i="23"/>
  <c r="JA46" i="23"/>
  <c r="JQ41" i="23"/>
  <c r="GA46" i="23"/>
  <c r="MT41" i="23"/>
  <c r="H44" i="23"/>
  <c r="FK45" i="23"/>
  <c r="L45" i="23"/>
  <c r="LI44" i="23"/>
  <c r="GE36" i="23"/>
  <c r="BG45" i="23"/>
  <c r="HA25" i="23"/>
  <c r="NZ39" i="23"/>
  <c r="EF45" i="23"/>
  <c r="CS33" i="23"/>
  <c r="JZ46" i="23"/>
  <c r="HR224" i="23"/>
  <c r="OK39" i="23"/>
  <c r="EH35" i="23"/>
  <c r="J224" i="23"/>
  <c r="BV31" i="23"/>
  <c r="GQ44" i="23"/>
  <c r="NS224" i="23"/>
  <c r="JA44" i="23"/>
  <c r="DS43" i="23"/>
  <c r="IM199" i="23"/>
  <c r="BJ217" i="23"/>
  <c r="EY26" i="23"/>
  <c r="FR217" i="23"/>
  <c r="Y41" i="23"/>
  <c r="LZ34" i="23"/>
  <c r="AX35" i="23"/>
  <c r="AZ44" i="23"/>
  <c r="BS34" i="23"/>
  <c r="JL30" i="23"/>
  <c r="LR9" i="23"/>
  <c r="EM38" i="23"/>
  <c r="DK45" i="23"/>
  <c r="HB224" i="23"/>
  <c r="IJ28" i="23"/>
  <c r="AL28" i="23"/>
  <c r="JX46" i="23"/>
  <c r="CR43" i="23"/>
  <c r="JX199" i="23"/>
  <c r="BK37" i="23"/>
  <c r="DJ9" i="23"/>
  <c r="LZ199" i="23"/>
  <c r="F34" i="23"/>
  <c r="HR40" i="23"/>
  <c r="KW32" i="23"/>
  <c r="CM30" i="23"/>
  <c r="LM27" i="23"/>
  <c r="CX31" i="23"/>
  <c r="EY41" i="23"/>
  <c r="IM31" i="23"/>
  <c r="BE38" i="23"/>
  <c r="GZ30" i="23"/>
  <c r="M26" i="23"/>
  <c r="LL37" i="23"/>
  <c r="CG40" i="23"/>
  <c r="KG35" i="23"/>
  <c r="NQ39" i="23"/>
  <c r="EK217" i="23"/>
  <c r="BT25" i="23"/>
  <c r="EP33" i="23"/>
  <c r="KV40" i="23"/>
  <c r="HQ9" i="23"/>
  <c r="KE217" i="23"/>
  <c r="GN37" i="23"/>
  <c r="AV224" i="23"/>
  <c r="JM34" i="23"/>
  <c r="LP25" i="23"/>
  <c r="LG35" i="23"/>
  <c r="HS46" i="23"/>
  <c r="ML41" i="23"/>
  <c r="CC42" i="23"/>
  <c r="LV41" i="23"/>
  <c r="X40" i="23"/>
  <c r="FY43" i="23"/>
  <c r="HN199" i="23"/>
  <c r="DO37" i="23"/>
  <c r="AE33" i="23"/>
  <c r="NS37" i="23"/>
  <c r="AI224" i="23"/>
  <c r="DR29" i="23"/>
  <c r="NS25" i="23"/>
  <c r="GL36" i="23"/>
  <c r="IM43" i="23"/>
  <c r="KZ29" i="23"/>
  <c r="CR30" i="23"/>
  <c r="HD198" i="23"/>
  <c r="OF27" i="23"/>
  <c r="FD36" i="23"/>
  <c r="X30" i="23"/>
  <c r="FW27" i="23"/>
  <c r="AU42" i="23"/>
  <c r="AL36" i="23"/>
  <c r="OL39" i="23"/>
  <c r="JJ44" i="23"/>
  <c r="KA33" i="23"/>
  <c r="GI217" i="23"/>
  <c r="LU36" i="23"/>
  <c r="GZ43" i="23"/>
  <c r="AR198" i="23"/>
  <c r="FZ224" i="23"/>
  <c r="NO30" i="23"/>
  <c r="GF26" i="23"/>
  <c r="KM198" i="23"/>
  <c r="EZ39" i="23"/>
  <c r="EQ27" i="23"/>
  <c r="LW44" i="23"/>
  <c r="LM38" i="23"/>
  <c r="HV41" i="23"/>
  <c r="LS44" i="23"/>
  <c r="MB34" i="23"/>
  <c r="EC38" i="23"/>
  <c r="EW32" i="23"/>
  <c r="HG38" i="23"/>
  <c r="NQ29" i="23"/>
  <c r="HG28" i="23"/>
  <c r="LH199" i="23"/>
  <c r="NS35" i="23"/>
  <c r="EJ45" i="23"/>
  <c r="OL25" i="23"/>
  <c r="IL35" i="23"/>
  <c r="KQ217" i="23"/>
  <c r="ML42" i="23"/>
  <c r="CW35" i="23"/>
  <c r="LR199" i="23"/>
  <c r="AB25" i="23"/>
  <c r="DC27" i="23"/>
  <c r="BC217" i="23"/>
  <c r="H29" i="23"/>
  <c r="II42" i="23"/>
  <c r="AJ29" i="23"/>
  <c r="EU33" i="23"/>
  <c r="OB9" i="23"/>
  <c r="FQ224" i="23"/>
  <c r="LV38" i="23"/>
  <c r="LU9" i="23"/>
  <c r="CD43" i="23"/>
  <c r="JM29" i="23"/>
  <c r="HA28" i="23"/>
  <c r="NI45" i="23"/>
  <c r="HN32" i="23"/>
  <c r="HT43" i="23"/>
  <c r="KZ46" i="23"/>
  <c r="EP40" i="23"/>
  <c r="LK9" i="23"/>
  <c r="BA42" i="23"/>
  <c r="IL31" i="23"/>
  <c r="MV43" i="23"/>
  <c r="OK45" i="23"/>
  <c r="JJ43" i="23"/>
  <c r="DV198" i="23"/>
  <c r="IQ28" i="23"/>
  <c r="OL198" i="23"/>
  <c r="EO43" i="23"/>
  <c r="LC28" i="23"/>
  <c r="CV44" i="23"/>
  <c r="DD43" i="23"/>
  <c r="KP26" i="23"/>
  <c r="DV36" i="23"/>
  <c r="LV37" i="23"/>
  <c r="IO31" i="23"/>
  <c r="HT25" i="23"/>
  <c r="IE46" i="23"/>
  <c r="CA27" i="23"/>
  <c r="FM31" i="23"/>
  <c r="AP199" i="23"/>
  <c r="FX198" i="23"/>
  <c r="GZ32" i="23"/>
  <c r="EP45" i="23"/>
  <c r="KQ25" i="23"/>
  <c r="EB31" i="23"/>
  <c r="EW31" i="23"/>
  <c r="BS33" i="23"/>
  <c r="JT31" i="23"/>
  <c r="NM25" i="23"/>
  <c r="BW43" i="23"/>
  <c r="GS35" i="23"/>
  <c r="OM35" i="23"/>
  <c r="NG198" i="23"/>
  <c r="GG29" i="23"/>
  <c r="GU45" i="23"/>
  <c r="HB34" i="23"/>
  <c r="MK224" i="23"/>
  <c r="IO43" i="23"/>
  <c r="DE31" i="23"/>
  <c r="II37" i="23"/>
  <c r="BG41" i="23"/>
  <c r="OK217" i="23"/>
  <c r="CF38" i="23"/>
  <c r="GB217" i="23"/>
  <c r="JV224" i="23"/>
  <c r="FB29" i="23"/>
  <c r="CW26" i="23"/>
  <c r="I34" i="23"/>
  <c r="HX29" i="23"/>
  <c r="AX29" i="23"/>
  <c r="JL38" i="23"/>
  <c r="AE31" i="23"/>
  <c r="LH35" i="23"/>
  <c r="JW30" i="23"/>
  <c r="GW25" i="23"/>
  <c r="MY39" i="23"/>
  <c r="AI198" i="23"/>
  <c r="JL217" i="23"/>
  <c r="AF28" i="23"/>
  <c r="FO217" i="23"/>
  <c r="AN31" i="23"/>
  <c r="BB39" i="23"/>
  <c r="FP37" i="23"/>
  <c r="I198" i="23"/>
  <c r="FE40" i="23"/>
  <c r="OG30" i="23"/>
  <c r="ND43" i="23"/>
  <c r="DA43" i="23"/>
  <c r="GS32" i="23"/>
  <c r="BC199" i="23"/>
  <c r="NE42" i="23"/>
  <c r="I27" i="23"/>
  <c r="FR27" i="23"/>
  <c r="AD40" i="23"/>
  <c r="LO217" i="23"/>
  <c r="E44" i="23"/>
  <c r="IB30" i="23"/>
  <c r="AS9" i="23"/>
  <c r="NR44" i="23"/>
  <c r="BT33" i="23"/>
  <c r="OK41" i="23"/>
  <c r="JL199" i="23"/>
  <c r="CO39" i="23"/>
  <c r="MG29" i="23"/>
  <c r="BG26" i="23"/>
  <c r="EY9" i="23"/>
  <c r="NZ37" i="23"/>
  <c r="MA42" i="23"/>
  <c r="O34" i="23"/>
  <c r="GO30" i="23"/>
  <c r="FJ36" i="23"/>
  <c r="R25" i="23"/>
  <c r="I9" i="23"/>
  <c r="FI41" i="23"/>
  <c r="CW44" i="23"/>
  <c r="JM39" i="23"/>
  <c r="BG32" i="23"/>
  <c r="KL41" i="23"/>
  <c r="AK224" i="23"/>
  <c r="LV198" i="23"/>
  <c r="HD38" i="23"/>
  <c r="Y28" i="23"/>
  <c r="IQ40" i="23"/>
  <c r="AO217" i="23"/>
  <c r="FC43" i="23"/>
  <c r="DC30" i="23"/>
  <c r="R32" i="23"/>
  <c r="DS44" i="23"/>
  <c r="ND31" i="23"/>
  <c r="EU199" i="23"/>
  <c r="NS33" i="23"/>
  <c r="BT35" i="23"/>
  <c r="BS38" i="23"/>
  <c r="CA46" i="23"/>
  <c r="DW36" i="23"/>
  <c r="CR9" i="23"/>
  <c r="HR199" i="23"/>
  <c r="KC40" i="23"/>
  <c r="BU46" i="23"/>
  <c r="JF32" i="23"/>
  <c r="OI34" i="23"/>
  <c r="NM27" i="23"/>
  <c r="LO37" i="23"/>
  <c r="HA40" i="23"/>
  <c r="LV35" i="23"/>
  <c r="GK32" i="23"/>
  <c r="J44" i="23"/>
  <c r="ER34" i="23"/>
  <c r="JW46" i="23"/>
  <c r="DL39" i="23"/>
  <c r="KY37" i="23"/>
  <c r="BE42" i="23"/>
  <c r="LK40" i="23"/>
  <c r="OI198" i="23"/>
  <c r="GR198" i="23"/>
  <c r="FL45" i="23"/>
  <c r="AG44" i="23"/>
  <c r="NJ37" i="23"/>
  <c r="IU31" i="23"/>
  <c r="NS34" i="23"/>
  <c r="KQ42" i="23"/>
  <c r="JV33" i="23"/>
  <c r="E35" i="23"/>
  <c r="LX217" i="23"/>
  <c r="GS28" i="23"/>
  <c r="ET25" i="23"/>
  <c r="GE26" i="23"/>
  <c r="MN199" i="23"/>
  <c r="JH43" i="23"/>
  <c r="FC39" i="23"/>
  <c r="HW198" i="23"/>
  <c r="FX42" i="23"/>
  <c r="LK41" i="23"/>
  <c r="IH25" i="23"/>
  <c r="GY40" i="23"/>
  <c r="IV29" i="23"/>
  <c r="GF40" i="23"/>
  <c r="NG38" i="23"/>
  <c r="JT39" i="23"/>
  <c r="JC34" i="23"/>
  <c r="ID38" i="23"/>
  <c r="GS43" i="23"/>
  <c r="MA32" i="23"/>
  <c r="CZ29" i="23"/>
  <c r="MQ45" i="23"/>
  <c r="DU44" i="23"/>
  <c r="BP198" i="23"/>
  <c r="MB40" i="23"/>
  <c r="LR217" i="23"/>
  <c r="KX44" i="23"/>
  <c r="LS40" i="23"/>
  <c r="FC38" i="23"/>
  <c r="D217" i="23"/>
  <c r="K35" i="23"/>
  <c r="JW44" i="23"/>
  <c r="FV34" i="23"/>
  <c r="NL36" i="23"/>
  <c r="AZ40" i="23"/>
  <c r="FV27" i="23"/>
  <c r="NF32" i="23"/>
  <c r="JP43" i="23"/>
  <c r="LO36" i="23"/>
  <c r="KG40" i="23"/>
  <c r="CV32" i="23"/>
  <c r="DW32" i="23"/>
  <c r="LP37" i="23"/>
  <c r="MK217" i="23"/>
  <c r="IF37" i="23"/>
  <c r="NK31" i="23"/>
  <c r="CF46" i="23"/>
  <c r="NO35" i="23"/>
  <c r="AC44" i="23"/>
  <c r="NM29" i="23"/>
  <c r="AA33" i="23"/>
  <c r="KB34" i="23"/>
  <c r="GE42" i="23"/>
  <c r="EE37" i="23"/>
  <c r="MW217" i="23"/>
  <c r="AU26" i="23"/>
  <c r="BU35" i="23"/>
  <c r="LT33" i="23"/>
  <c r="OC46" i="23"/>
  <c r="DC28" i="23"/>
  <c r="OL33" i="23"/>
  <c r="JL33" i="23"/>
  <c r="I26" i="23"/>
  <c r="IO39" i="23"/>
  <c r="KD33" i="23"/>
  <c r="JN43" i="23"/>
  <c r="KJ31" i="23"/>
  <c r="GQ46" i="23"/>
  <c r="FT43" i="23"/>
  <c r="MJ217" i="23"/>
  <c r="JH33" i="23"/>
  <c r="AU29" i="23"/>
  <c r="FS199" i="23"/>
  <c r="FF224" i="23"/>
  <c r="KW28" i="23"/>
  <c r="HH34" i="23"/>
  <c r="IC36" i="23"/>
  <c r="LS34" i="23"/>
  <c r="JO25" i="23"/>
  <c r="ID37" i="23"/>
  <c r="E39" i="23"/>
  <c r="FD217" i="23"/>
  <c r="IV32" i="23"/>
  <c r="AC35" i="23"/>
  <c r="MF31" i="23"/>
  <c r="LL46" i="23"/>
  <c r="OJ9" i="23"/>
  <c r="LG41" i="23"/>
  <c r="GK199" i="23"/>
  <c r="AJ41" i="23"/>
  <c r="JO28" i="23"/>
  <c r="DK30" i="23"/>
  <c r="EC29" i="23"/>
  <c r="AG38" i="23"/>
  <c r="Y44" i="23"/>
  <c r="DD29" i="23"/>
  <c r="GW29" i="23"/>
  <c r="GB45" i="23"/>
  <c r="JA26" i="23"/>
  <c r="FL44" i="23"/>
  <c r="EF37" i="23"/>
  <c r="FG25" i="23"/>
  <c r="MT9" i="23"/>
  <c r="AU45" i="23"/>
  <c r="JY34" i="23"/>
  <c r="DO45" i="23"/>
  <c r="GV31" i="23"/>
  <c r="MD35" i="23"/>
  <c r="HT46" i="23"/>
  <c r="AW28" i="23"/>
  <c r="HO33" i="23"/>
  <c r="BB26" i="23"/>
  <c r="BS35" i="23"/>
  <c r="EW27" i="23"/>
  <c r="HE30" i="23"/>
  <c r="OG28" i="23"/>
  <c r="LX28" i="23"/>
  <c r="MU34" i="23"/>
  <c r="GZ38" i="23"/>
  <c r="OK36" i="23"/>
  <c r="KJ36" i="23"/>
  <c r="F199" i="23"/>
  <c r="EO41" i="23"/>
  <c r="BN198" i="23"/>
  <c r="JI39" i="23"/>
  <c r="LA37" i="23"/>
  <c r="BZ27" i="23"/>
  <c r="MO198" i="23"/>
  <c r="NY36" i="23"/>
  <c r="LL30" i="23"/>
  <c r="GE29" i="23"/>
  <c r="AJ9" i="23"/>
  <c r="ID41" i="23"/>
  <c r="CX42" i="23"/>
  <c r="JG42" i="23"/>
  <c r="JO43" i="23"/>
  <c r="JQ9" i="23"/>
  <c r="JM45" i="23"/>
  <c r="BR26" i="23"/>
  <c r="BH35" i="23"/>
  <c r="KB40" i="23"/>
  <c r="IG35" i="23"/>
  <c r="KK198" i="23"/>
  <c r="JK29" i="23"/>
  <c r="CV28" i="23"/>
  <c r="BF27" i="23"/>
  <c r="N33" i="23"/>
  <c r="NQ9" i="23"/>
  <c r="EA32" i="23"/>
  <c r="CJ27" i="23"/>
  <c r="FD46" i="23"/>
  <c r="BB41" i="23"/>
  <c r="KB41" i="23"/>
  <c r="LH26" i="23"/>
  <c r="HE35" i="23"/>
  <c r="HW38" i="23"/>
  <c r="HS37" i="23"/>
  <c r="DF36" i="23"/>
  <c r="JD217" i="23"/>
  <c r="EO37" i="23"/>
  <c r="MU217" i="23"/>
  <c r="GX217" i="23"/>
  <c r="OI224" i="23"/>
  <c r="IE217" i="23"/>
  <c r="MD41" i="23"/>
  <c r="LM198" i="23"/>
  <c r="NA34" i="23"/>
  <c r="IX39" i="23"/>
  <c r="GY44" i="23"/>
  <c r="KJ32" i="23"/>
  <c r="FF40" i="23"/>
  <c r="HP217" i="23"/>
  <c r="BH37" i="23"/>
  <c r="JQ224" i="23"/>
  <c r="CG34" i="23"/>
  <c r="DZ34" i="23"/>
  <c r="MO34" i="23"/>
  <c r="ML43" i="23"/>
  <c r="LQ38" i="23"/>
  <c r="OC33" i="23"/>
  <c r="EO38" i="23"/>
  <c r="AO29" i="23"/>
  <c r="CQ31" i="23"/>
  <c r="J32" i="23"/>
  <c r="FG42" i="23"/>
  <c r="IP40" i="23"/>
  <c r="FQ37" i="23"/>
  <c r="MV33" i="23"/>
  <c r="H31" i="23"/>
  <c r="EA28" i="23"/>
  <c r="EC36" i="23"/>
  <c r="CP31" i="23"/>
  <c r="BM38" i="23"/>
  <c r="CG37" i="23"/>
  <c r="EI26" i="23"/>
  <c r="AI26" i="23"/>
  <c r="NT198" i="23"/>
  <c r="BR199" i="23"/>
  <c r="BP43" i="23"/>
  <c r="BB31" i="23"/>
  <c r="MF9" i="23"/>
  <c r="GJ27" i="23"/>
  <c r="FH27" i="23"/>
  <c r="DX198" i="23"/>
  <c r="JA217" i="23"/>
  <c r="DZ42" i="23"/>
  <c r="BI42" i="23"/>
  <c r="H27" i="23"/>
  <c r="NY45" i="23"/>
  <c r="BL40" i="23"/>
  <c r="GF34" i="23"/>
  <c r="CT198" i="23"/>
  <c r="DS25" i="23"/>
  <c r="GK43" i="23"/>
  <c r="LP27" i="23"/>
  <c r="JP42" i="23"/>
  <c r="J34" i="23"/>
  <c r="HU41" i="23"/>
  <c r="LY26" i="23"/>
  <c r="BY9" i="23"/>
  <c r="EZ37" i="23"/>
  <c r="LZ45" i="23"/>
  <c r="CN26" i="23"/>
  <c r="DI40" i="23"/>
  <c r="FO41" i="23"/>
  <c r="CQ37" i="23"/>
  <c r="OH198" i="23"/>
  <c r="F9" i="23"/>
  <c r="MN34" i="23"/>
  <c r="U224" i="23"/>
  <c r="MK35" i="23"/>
  <c r="NL32" i="23"/>
  <c r="MF37" i="23"/>
  <c r="NY37" i="23"/>
  <c r="MW42" i="23"/>
  <c r="EH40" i="23"/>
  <c r="KB224" i="23"/>
  <c r="KQ35" i="23"/>
  <c r="GG46" i="23"/>
  <c r="OJ45" i="23"/>
  <c r="MC42" i="23"/>
  <c r="IW9" i="23"/>
  <c r="BI199" i="23"/>
  <c r="IS45" i="23"/>
  <c r="GD33" i="23"/>
  <c r="MO217" i="23"/>
  <c r="BH25" i="23"/>
  <c r="GK25" i="23"/>
  <c r="GT217" i="23"/>
  <c r="FD26" i="23"/>
  <c r="MZ42" i="23"/>
  <c r="FF9" i="23"/>
  <c r="ER30" i="23"/>
  <c r="ID39" i="23"/>
  <c r="M199" i="23"/>
  <c r="KL43" i="23"/>
  <c r="KU45" i="23"/>
  <c r="LG42" i="23"/>
  <c r="LB40" i="23"/>
  <c r="DE38" i="23"/>
  <c r="BE37" i="23"/>
  <c r="CS44" i="23"/>
  <c r="OE33" i="23"/>
  <c r="LU29" i="23"/>
  <c r="LM40" i="23"/>
  <c r="FV26" i="23"/>
  <c r="LQ199" i="23"/>
  <c r="KP35" i="23"/>
  <c r="CO42" i="23"/>
  <c r="JK198" i="23"/>
  <c r="LP40" i="23"/>
  <c r="DV38" i="23"/>
  <c r="JD26" i="23"/>
  <c r="IG42" i="23"/>
  <c r="JC38" i="23"/>
  <c r="EB29" i="23"/>
  <c r="EX34" i="23"/>
  <c r="O30" i="23"/>
  <c r="EY33" i="23"/>
  <c r="GR25" i="23"/>
  <c r="OJ37" i="23"/>
  <c r="DA37" i="23"/>
  <c r="ID43" i="23"/>
  <c r="CS43" i="23"/>
  <c r="BS9" i="23"/>
  <c r="DW44" i="23"/>
  <c r="DT41" i="23"/>
  <c r="AC217" i="23"/>
  <c r="AD25" i="23"/>
  <c r="HM40" i="23"/>
  <c r="HX42" i="23"/>
  <c r="U26" i="23"/>
  <c r="FM30" i="23"/>
  <c r="S34" i="23"/>
  <c r="KS39" i="23"/>
  <c r="AB30" i="23"/>
  <c r="J41" i="23"/>
  <c r="MD224" i="23"/>
  <c r="OD32" i="23"/>
  <c r="II28" i="23"/>
  <c r="F25" i="23"/>
  <c r="BM33" i="23"/>
  <c r="BZ26" i="23"/>
  <c r="FP38" i="23"/>
  <c r="FQ25" i="23"/>
  <c r="IZ41" i="23"/>
  <c r="LC40" i="23"/>
  <c r="LT46" i="23"/>
  <c r="GV36" i="23"/>
  <c r="NY224" i="23"/>
  <c r="DD37" i="23"/>
  <c r="BI36" i="23"/>
  <c r="DS36" i="23"/>
  <c r="HO46" i="23"/>
  <c r="LV9" i="23"/>
  <c r="MU26" i="23"/>
  <c r="OL29" i="23"/>
  <c r="GY45" i="23"/>
  <c r="E25" i="23"/>
  <c r="NK30" i="23"/>
  <c r="AX217" i="23"/>
  <c r="HH31" i="23"/>
  <c r="OL40" i="23"/>
  <c r="NH224" i="23"/>
  <c r="HV31" i="23"/>
  <c r="AO198" i="23"/>
  <c r="Q42" i="23"/>
  <c r="CN43" i="23"/>
  <c r="T30" i="23"/>
  <c r="JA31" i="23"/>
  <c r="GA198" i="23"/>
  <c r="BB35" i="23"/>
  <c r="CX29" i="23"/>
  <c r="HI42" i="23"/>
  <c r="OC25" i="23"/>
  <c r="NE33" i="23"/>
  <c r="NR46" i="23"/>
  <c r="AF34" i="23"/>
  <c r="NG39" i="23"/>
  <c r="JL37" i="23"/>
  <c r="DM25" i="23"/>
  <c r="FX35" i="23"/>
  <c r="IH9" i="23"/>
  <c r="BG217" i="23"/>
  <c r="CP224" i="23"/>
  <c r="AU32" i="23"/>
  <c r="CY34" i="23"/>
  <c r="R33" i="23"/>
  <c r="KK32" i="23"/>
  <c r="FJ30" i="23"/>
  <c r="MJ26" i="23"/>
  <c r="Q25" i="23"/>
  <c r="U199" i="23"/>
  <c r="AZ41" i="23"/>
  <c r="JR31" i="23"/>
  <c r="KO45" i="23"/>
  <c r="MP27" i="23"/>
  <c r="CM32" i="23"/>
  <c r="OK46" i="23"/>
  <c r="GZ217" i="23"/>
  <c r="MT32" i="23"/>
  <c r="IC31" i="23"/>
  <c r="CT37" i="23"/>
  <c r="X217" i="23"/>
  <c r="MW35" i="23"/>
  <c r="GM32" i="23"/>
  <c r="MU28" i="23"/>
  <c r="OH41" i="23"/>
  <c r="AK30" i="23"/>
  <c r="KZ9" i="23"/>
  <c r="NO26" i="23"/>
  <c r="BC45" i="23"/>
  <c r="NQ44" i="23"/>
  <c r="CZ35" i="23"/>
  <c r="O35" i="23"/>
  <c r="DX199" i="23"/>
  <c r="FL39" i="23"/>
  <c r="JG9" i="23"/>
  <c r="BW30" i="23"/>
  <c r="GA35" i="23"/>
  <c r="CN9" i="23"/>
  <c r="AB39" i="23"/>
  <c r="EI33" i="23"/>
  <c r="IL30" i="23"/>
  <c r="GR40" i="23"/>
  <c r="HX25" i="23"/>
  <c r="BF217" i="23"/>
  <c r="FE42" i="23"/>
  <c r="LN31" i="23"/>
  <c r="IH31" i="23"/>
  <c r="MK28" i="23"/>
  <c r="KY41" i="23"/>
  <c r="AT37" i="23"/>
  <c r="MX27" i="23"/>
  <c r="OL31" i="23"/>
  <c r="LS37" i="23"/>
  <c r="BF224" i="23"/>
  <c r="NB198" i="23"/>
  <c r="CA42" i="23"/>
  <c r="KB27" i="23"/>
  <c r="GY37" i="23"/>
  <c r="MB44" i="23"/>
  <c r="MA38" i="23"/>
  <c r="GD36" i="23"/>
  <c r="EQ35" i="23"/>
  <c r="HK46" i="23"/>
  <c r="AO26" i="23"/>
  <c r="KG42" i="23"/>
  <c r="MW9" i="23"/>
  <c r="AA40" i="23"/>
  <c r="NB26" i="23"/>
  <c r="EA41" i="23"/>
  <c r="CC25" i="23"/>
  <c r="NM199" i="23"/>
  <c r="BL25" i="23"/>
  <c r="FG37" i="23"/>
  <c r="Z33" i="23"/>
  <c r="HB29" i="23"/>
  <c r="KL36" i="23"/>
  <c r="HD39" i="23"/>
  <c r="HO39" i="23"/>
  <c r="Y25" i="23"/>
  <c r="HP36" i="23"/>
  <c r="CF45" i="23"/>
  <c r="MK44" i="23"/>
  <c r="GQ34" i="23"/>
  <c r="AK198" i="23"/>
  <c r="HA217" i="23"/>
  <c r="CC198" i="23"/>
  <c r="LP35" i="23"/>
  <c r="ME9" i="23"/>
  <c r="BH38" i="23"/>
  <c r="CL40" i="23"/>
  <c r="HA198" i="23"/>
  <c r="BS28" i="23"/>
  <c r="DC33" i="23"/>
  <c r="NR45" i="23"/>
  <c r="EN35" i="23"/>
  <c r="CS40" i="23"/>
  <c r="BJ9" i="23"/>
  <c r="HW37" i="23"/>
  <c r="KC29" i="23"/>
  <c r="CK217" i="23"/>
  <c r="BH41" i="23"/>
  <c r="FD44" i="23"/>
  <c r="EM224" i="23"/>
  <c r="AN37" i="23"/>
  <c r="MY26" i="23"/>
  <c r="Z27" i="23"/>
  <c r="EO44" i="23"/>
  <c r="DH32" i="23"/>
  <c r="NG41" i="23"/>
  <c r="BW29" i="23"/>
  <c r="EH36" i="23"/>
  <c r="HT45" i="23"/>
  <c r="FU224" i="23"/>
  <c r="MF34" i="23"/>
  <c r="OD33" i="23"/>
  <c r="GT35" i="23"/>
  <c r="MN32" i="23"/>
  <c r="FE34" i="23"/>
  <c r="HU224" i="23"/>
  <c r="DS45" i="23"/>
  <c r="FC9" i="23"/>
  <c r="JW29" i="23"/>
  <c r="FU45" i="23"/>
  <c r="FJ43" i="23"/>
  <c r="EA33" i="23"/>
  <c r="BE30" i="23"/>
  <c r="CS36" i="23"/>
  <c r="CE32" i="23"/>
  <c r="KN31" i="23"/>
  <c r="DE224" i="23"/>
  <c r="CU44" i="23"/>
  <c r="CC44" i="23"/>
  <c r="CN42" i="23"/>
  <c r="DA39" i="23"/>
  <c r="KQ27" i="23"/>
  <c r="EG45" i="23"/>
  <c r="MZ38" i="23"/>
  <c r="HU9" i="23"/>
  <c r="MG46" i="23"/>
  <c r="BB9" i="23"/>
  <c r="NG40" i="23"/>
  <c r="BF32" i="23"/>
  <c r="EK34" i="23"/>
  <c r="EQ224" i="23"/>
  <c r="GS29" i="23"/>
  <c r="ET36" i="23"/>
  <c r="LZ42" i="23"/>
  <c r="IP33" i="23"/>
  <c r="JQ27" i="23"/>
  <c r="HP32" i="23"/>
  <c r="KZ198" i="23"/>
  <c r="Y31" i="23"/>
  <c r="LS28" i="23"/>
  <c r="FW25" i="23"/>
  <c r="MM41" i="23"/>
  <c r="FY9" i="23"/>
  <c r="NT34" i="23"/>
  <c r="V25" i="23"/>
  <c r="LI45" i="23"/>
  <c r="JN9" i="23"/>
  <c r="GJ36" i="23"/>
  <c r="KU25" i="23"/>
  <c r="IW217" i="23"/>
  <c r="KV36" i="23"/>
  <c r="BQ199" i="23"/>
  <c r="FZ34" i="23"/>
  <c r="HG41" i="23"/>
  <c r="BI31" i="23"/>
  <c r="DV45" i="23"/>
  <c r="CI31" i="23"/>
  <c r="BG9" i="23"/>
  <c r="NG36" i="23"/>
  <c r="G29" i="23"/>
  <c r="LW45" i="23"/>
  <c r="JF33" i="23"/>
  <c r="FM32" i="23"/>
  <c r="KC31" i="23"/>
  <c r="DG44" i="23"/>
  <c r="JI41" i="23"/>
  <c r="LH28" i="23"/>
  <c r="BM32" i="23"/>
  <c r="BT32" i="23"/>
  <c r="LZ32" i="23"/>
  <c r="HY33" i="23"/>
  <c r="GT28" i="23"/>
  <c r="KE37" i="23"/>
  <c r="DI32" i="23"/>
  <c r="F43" i="23"/>
  <c r="GD27" i="23"/>
  <c r="NB38" i="23"/>
  <c r="MT30" i="23"/>
  <c r="CO34" i="23"/>
  <c r="IH44" i="23"/>
  <c r="OF41" i="23"/>
  <c r="BH199" i="23"/>
  <c r="AX39" i="23"/>
  <c r="I38" i="23"/>
  <c r="NQ25" i="23"/>
  <c r="BE26" i="23"/>
  <c r="GV27" i="23"/>
  <c r="JD224" i="23"/>
  <c r="G199" i="23"/>
  <c r="LX39" i="23"/>
  <c r="IY32" i="23"/>
  <c r="FV45" i="23"/>
  <c r="GT39" i="23"/>
  <c r="KK25" i="23"/>
  <c r="EV43" i="23"/>
  <c r="ER31" i="23"/>
  <c r="DV9" i="23"/>
  <c r="HC198" i="23"/>
  <c r="BT9" i="23"/>
  <c r="DU9" i="23"/>
  <c r="CA9" i="23"/>
  <c r="EH29" i="23"/>
  <c r="GW33" i="23"/>
  <c r="KE36" i="23"/>
  <c r="KU198" i="23"/>
  <c r="O31" i="23"/>
  <c r="NH31" i="23"/>
  <c r="DI28" i="23"/>
  <c r="E36" i="23"/>
  <c r="BH39" i="23"/>
  <c r="HL28" i="23"/>
  <c r="MV38" i="23"/>
  <c r="LH39" i="23"/>
  <c r="JA36" i="23"/>
  <c r="NH9" i="23"/>
  <c r="CL199" i="23"/>
  <c r="GK30" i="23"/>
  <c r="EL37" i="23"/>
  <c r="LY28" i="23"/>
  <c r="FO25" i="23"/>
  <c r="LL29" i="23"/>
  <c r="KC30" i="23"/>
  <c r="BK28" i="23"/>
  <c r="NJ36" i="23"/>
  <c r="U217" i="23"/>
  <c r="FX217" i="23"/>
  <c r="H40" i="23"/>
  <c r="GI9" i="23"/>
  <c r="CC40" i="23"/>
  <c r="LW32" i="23"/>
  <c r="LA30" i="23"/>
  <c r="ML224" i="23"/>
  <c r="AI28" i="23"/>
  <c r="OK25" i="23"/>
  <c r="MG25" i="23"/>
  <c r="ID27" i="23"/>
  <c r="IH29" i="23"/>
  <c r="KY45" i="23"/>
  <c r="BK224" i="23"/>
  <c r="LO42" i="23"/>
  <c r="ET199" i="23"/>
  <c r="OL44" i="23"/>
  <c r="OC45" i="23"/>
  <c r="BY29" i="23"/>
  <c r="JI37" i="23"/>
  <c r="AK45" i="23"/>
  <c r="EG35" i="23"/>
  <c r="LE224" i="23"/>
  <c r="DB40" i="23"/>
  <c r="T26" i="23"/>
  <c r="GD35" i="23"/>
  <c r="X38" i="23"/>
  <c r="FZ199" i="23"/>
  <c r="GS27" i="23"/>
  <c r="AO41" i="23"/>
  <c r="EW35" i="23"/>
  <c r="OF25" i="23"/>
  <c r="GT44" i="23"/>
  <c r="KU31" i="23"/>
  <c r="EA25" i="23"/>
  <c r="LQ31" i="23"/>
  <c r="HI37" i="23"/>
  <c r="Q199" i="23"/>
  <c r="AO33" i="23"/>
  <c r="IC26" i="23"/>
  <c r="IH199" i="23"/>
  <c r="KL40" i="23"/>
  <c r="H28" i="23"/>
  <c r="LG199" i="23"/>
  <c r="DV39" i="23"/>
  <c r="LR45" i="23"/>
  <c r="EQ28" i="23"/>
  <c r="MZ224" i="23"/>
  <c r="KO30" i="23"/>
  <c r="DQ42" i="23"/>
  <c r="FF29" i="23"/>
  <c r="CC29" i="23"/>
  <c r="HP9" i="23"/>
  <c r="JO44" i="23"/>
  <c r="IP45" i="23"/>
  <c r="NK198" i="23"/>
  <c r="AH43" i="23"/>
  <c r="NO25" i="23"/>
  <c r="GW217" i="23"/>
  <c r="X198" i="23"/>
  <c r="CC224" i="23"/>
  <c r="HH45" i="23"/>
  <c r="DS32" i="23"/>
  <c r="IW43" i="23"/>
  <c r="T43" i="23"/>
  <c r="CF36" i="23"/>
  <c r="IF36" i="23"/>
  <c r="BE32" i="23"/>
  <c r="IU9" i="23"/>
  <c r="KS36" i="23"/>
  <c r="BV33" i="23"/>
  <c r="KQ30" i="23"/>
  <c r="CF26" i="23"/>
  <c r="MV27" i="23"/>
  <c r="NP37" i="23"/>
  <c r="L31" i="23"/>
  <c r="JJ39" i="23"/>
  <c r="GI29" i="23"/>
  <c r="BD29" i="23"/>
  <c r="NH32" i="23"/>
  <c r="HS45" i="23"/>
  <c r="LP45" i="23"/>
  <c r="LU37" i="23"/>
  <c r="IO36" i="23"/>
  <c r="LN32" i="23"/>
  <c r="KU46" i="23"/>
  <c r="CE44" i="23"/>
  <c r="MB199" i="23"/>
  <c r="GG27" i="23"/>
  <c r="KA38" i="23"/>
  <c r="EM9" i="23"/>
  <c r="GU38" i="23"/>
  <c r="KA37" i="23"/>
  <c r="BZ40" i="23"/>
  <c r="MA29" i="23"/>
  <c r="LT36" i="23"/>
  <c r="X35" i="23"/>
  <c r="FK41" i="23"/>
  <c r="HO42" i="23"/>
  <c r="FV30" i="23"/>
  <c r="EA44" i="23"/>
  <c r="II35" i="23"/>
  <c r="DS33" i="23"/>
  <c r="FC33" i="23"/>
  <c r="GM44" i="23"/>
  <c r="CQ41" i="23"/>
  <c r="NV9" i="23"/>
  <c r="BS42" i="23"/>
  <c r="NP45" i="23"/>
  <c r="AH45" i="23"/>
  <c r="JA29" i="23"/>
  <c r="NU45" i="23"/>
  <c r="LU27" i="23"/>
  <c r="AI217" i="23"/>
  <c r="X39" i="23"/>
  <c r="LI224" i="23"/>
  <c r="BM40" i="23"/>
  <c r="NC35" i="23"/>
  <c r="J27" i="23"/>
  <c r="GN26" i="23"/>
  <c r="LP28" i="23"/>
  <c r="ID45" i="23"/>
  <c r="OD44" i="23"/>
  <c r="HN26" i="23"/>
  <c r="LU28" i="23"/>
  <c r="EU45" i="23"/>
  <c r="GQ9" i="23"/>
  <c r="ID35" i="23"/>
  <c r="HP30" i="23"/>
  <c r="AX46" i="23"/>
  <c r="KK36" i="23"/>
  <c r="GG9" i="23"/>
  <c r="J29" i="23"/>
  <c r="IU46" i="23"/>
  <c r="FY30" i="23"/>
  <c r="HS36" i="23"/>
  <c r="CZ37" i="23"/>
  <c r="EC26" i="23"/>
  <c r="EL44" i="23"/>
  <c r="NK40" i="23"/>
  <c r="BU224" i="23"/>
  <c r="MW41" i="23"/>
  <c r="E43" i="23"/>
  <c r="EN33" i="23"/>
  <c r="LV46" i="23"/>
  <c r="AW30" i="23"/>
  <c r="DT44" i="23"/>
  <c r="JS28" i="23"/>
  <c r="KD26" i="23"/>
  <c r="MT39" i="23"/>
  <c r="GG217" i="23"/>
  <c r="IT35" i="23"/>
  <c r="MJ224" i="23"/>
  <c r="ET45" i="23"/>
  <c r="EY27" i="23"/>
  <c r="KG46" i="23"/>
  <c r="JD33" i="23"/>
  <c r="FY224" i="23"/>
  <c r="KT33" i="23"/>
  <c r="BM41" i="23"/>
  <c r="F30" i="23"/>
  <c r="KE25" i="23"/>
  <c r="LG198" i="23"/>
  <c r="DK31" i="23"/>
  <c r="KX41" i="23"/>
  <c r="FQ27" i="23"/>
  <c r="GQ42" i="23"/>
  <c r="MK9" i="23"/>
  <c r="EN34" i="23"/>
  <c r="OC44" i="23"/>
  <c r="NC9" i="23"/>
  <c r="LI32" i="23"/>
  <c r="N34" i="23"/>
  <c r="GH26" i="23"/>
  <c r="AA43" i="23"/>
  <c r="GF43" i="23"/>
  <c r="DO34" i="23"/>
  <c r="KA43" i="23"/>
  <c r="FF46" i="23"/>
  <c r="GU27" i="23"/>
  <c r="EO39" i="23"/>
  <c r="I31" i="23"/>
  <c r="LS224" i="23"/>
  <c r="D42" i="23"/>
  <c r="LQ28" i="23"/>
  <c r="MW36" i="23"/>
  <c r="BT46" i="23"/>
  <c r="JI35" i="23"/>
  <c r="FI25" i="23"/>
  <c r="HH41" i="23"/>
  <c r="DA199" i="23"/>
  <c r="CD30" i="23"/>
  <c r="CD35" i="23"/>
  <c r="DT40" i="23"/>
  <c r="JB25" i="23"/>
  <c r="MB217" i="23"/>
  <c r="DH28" i="23"/>
  <c r="LA29" i="23"/>
  <c r="LM28" i="23"/>
  <c r="IR37" i="23"/>
  <c r="BQ34" i="23"/>
  <c r="MN45" i="23"/>
  <c r="JF217" i="23"/>
  <c r="EQ46" i="23"/>
  <c r="EA217" i="23"/>
  <c r="LS30" i="23"/>
  <c r="GK40" i="23"/>
  <c r="HH29" i="23"/>
  <c r="EE42" i="23"/>
  <c r="AK38" i="23"/>
  <c r="JS224" i="23"/>
  <c r="FQ46" i="23"/>
  <c r="IP30" i="23"/>
  <c r="FE29" i="23"/>
  <c r="DD198" i="23"/>
  <c r="FN35" i="23"/>
  <c r="OA41" i="23"/>
  <c r="LR34" i="23"/>
  <c r="AK42" i="23"/>
  <c r="LW28" i="23"/>
  <c r="LS42" i="23"/>
  <c r="HT28" i="23"/>
  <c r="AJ31" i="23"/>
  <c r="AV35" i="23"/>
  <c r="LA26" i="23"/>
  <c r="KV41" i="23"/>
  <c r="DL217" i="23"/>
  <c r="HI27" i="23"/>
  <c r="DM36" i="23"/>
  <c r="Y38" i="23"/>
  <c r="KJ44" i="23"/>
  <c r="MI44" i="23"/>
  <c r="JC217" i="23"/>
  <c r="LQ9" i="23"/>
  <c r="IW31" i="23"/>
  <c r="GL33" i="23"/>
  <c r="DO43" i="23"/>
  <c r="KM29" i="23"/>
  <c r="HT26" i="23"/>
  <c r="KO31" i="23"/>
  <c r="EM27" i="23"/>
  <c r="JW39" i="23"/>
  <c r="AH9" i="23"/>
  <c r="AO40" i="23"/>
  <c r="OC27" i="23"/>
  <c r="DD39" i="23"/>
  <c r="MG26" i="23"/>
  <c r="ME217" i="23"/>
  <c r="BO45" i="23"/>
  <c r="EM29" i="23"/>
  <c r="NY35" i="23"/>
  <c r="EW9" i="23"/>
  <c r="F29" i="23"/>
  <c r="HH37" i="23"/>
  <c r="S217" i="23"/>
  <c r="DL43" i="23"/>
  <c r="JY224" i="23"/>
  <c r="JX42" i="23"/>
  <c r="GD46" i="23"/>
  <c r="MU41" i="23"/>
  <c r="JE46" i="23"/>
  <c r="JN224" i="23"/>
  <c r="CG36" i="23"/>
  <c r="GR28" i="23"/>
  <c r="BB43" i="23"/>
  <c r="FU26" i="23"/>
  <c r="OL9" i="23"/>
  <c r="EF30" i="23"/>
  <c r="HH39" i="23"/>
  <c r="CR31" i="23"/>
  <c r="FW35" i="23"/>
  <c r="CL33" i="23"/>
  <c r="AN44" i="23"/>
  <c r="KI34" i="23"/>
  <c r="EM37" i="23"/>
  <c r="CW30" i="23"/>
  <c r="GU34" i="23"/>
  <c r="BF45" i="23"/>
  <c r="GL41" i="23"/>
  <c r="IV28" i="23"/>
  <c r="JF9" i="23"/>
  <c r="NI38" i="23"/>
  <c r="FR31" i="23"/>
  <c r="KB31" i="23"/>
  <c r="ER38" i="23"/>
  <c r="GT38" i="23"/>
  <c r="LL34" i="23"/>
  <c r="EY199" i="23"/>
  <c r="NZ33" i="23"/>
  <c r="GF35" i="23"/>
  <c r="AS217" i="23"/>
  <c r="NZ25" i="23"/>
  <c r="KV34" i="23"/>
  <c r="OL43" i="23"/>
  <c r="NP32" i="23"/>
  <c r="MV28" i="23"/>
  <c r="NK41" i="23"/>
  <c r="KQ33" i="23"/>
  <c r="KU26" i="23"/>
  <c r="EN224" i="23"/>
  <c r="Y32" i="23"/>
  <c r="EX26" i="23"/>
  <c r="V217" i="23"/>
  <c r="KF39" i="23"/>
  <c r="FG199" i="23"/>
  <c r="FL217" i="23"/>
  <c r="MW46" i="23"/>
  <c r="AT40" i="23"/>
  <c r="E37" i="23"/>
  <c r="MI46" i="23"/>
  <c r="EX37" i="23"/>
  <c r="HB43" i="23"/>
  <c r="Q217" i="23"/>
  <c r="MB41" i="23"/>
  <c r="BF34" i="23"/>
  <c r="X41" i="23"/>
  <c r="LY198" i="23"/>
  <c r="BX224" i="23"/>
  <c r="BW37" i="23"/>
  <c r="HL29" i="23"/>
  <c r="LX46" i="23"/>
  <c r="CV31" i="23"/>
  <c r="OA9" i="23"/>
  <c r="EL25" i="23"/>
  <c r="MM43" i="23"/>
  <c r="EA198" i="23"/>
  <c r="MF224" i="23"/>
  <c r="DK44" i="23"/>
  <c r="Q38" i="23"/>
  <c r="AR27" i="23"/>
  <c r="IX198" i="23"/>
  <c r="JE29" i="23"/>
  <c r="IW224" i="23"/>
  <c r="NI28" i="23"/>
  <c r="DR199" i="23"/>
  <c r="AN36" i="23"/>
  <c r="KZ27" i="23"/>
  <c r="CV43" i="23"/>
  <c r="HP40" i="23"/>
  <c r="EW39" i="23"/>
  <c r="BD46" i="23"/>
  <c r="JN37" i="23"/>
  <c r="BK40" i="23"/>
  <c r="IO45" i="23"/>
  <c r="OG38" i="23"/>
  <c r="IS39" i="23"/>
  <c r="MK43" i="23"/>
  <c r="CU217" i="23"/>
  <c r="KM32" i="23"/>
  <c r="EU9" i="23"/>
  <c r="LH46" i="23"/>
  <c r="GW36" i="23"/>
  <c r="CG35" i="23"/>
  <c r="MU45" i="23"/>
  <c r="CM198" i="23"/>
  <c r="FV43" i="23"/>
  <c r="EK32" i="23"/>
  <c r="KC45" i="23"/>
  <c r="II46" i="23"/>
  <c r="HS224" i="23"/>
  <c r="LL198" i="23"/>
  <c r="MI28" i="23"/>
  <c r="HT33" i="23"/>
  <c r="Q35" i="23"/>
  <c r="JV36" i="23"/>
  <c r="GR39" i="23"/>
  <c r="FF199" i="23"/>
  <c r="JA45" i="23"/>
  <c r="JT36" i="23"/>
  <c r="LZ44" i="23"/>
  <c r="N42" i="23"/>
  <c r="CW199" i="23"/>
  <c r="DQ30" i="23"/>
  <c r="MU44" i="23"/>
  <c r="EL35" i="23"/>
  <c r="NE26" i="23"/>
  <c r="KY44" i="23"/>
  <c r="GE38" i="23"/>
  <c r="DW199" i="23"/>
  <c r="FE30" i="23"/>
  <c r="E224" i="23"/>
  <c r="FO43" i="23"/>
  <c r="GS40" i="23"/>
  <c r="HR44" i="23"/>
  <c r="HW45" i="23"/>
  <c r="JL27" i="23"/>
  <c r="DC36" i="23"/>
  <c r="EA45" i="23"/>
  <c r="OK42" i="23"/>
  <c r="GF9" i="23"/>
  <c r="CH25" i="23"/>
  <c r="EY35" i="23"/>
  <c r="AT25" i="23"/>
  <c r="LO224" i="23"/>
  <c r="FI199" i="23"/>
  <c r="DN44" i="23"/>
  <c r="ND36" i="23"/>
  <c r="GF224" i="23"/>
  <c r="FW9" i="23"/>
  <c r="HT36" i="23"/>
  <c r="BU40" i="23"/>
  <c r="LT41" i="23"/>
  <c r="GS217" i="23"/>
  <c r="EO27" i="23"/>
  <c r="LM32" i="23"/>
  <c r="MO31" i="23"/>
  <c r="M31" i="23"/>
  <c r="JL39" i="23"/>
  <c r="NO28" i="23"/>
  <c r="IM26" i="23"/>
  <c r="GX199" i="23"/>
  <c r="IO40" i="23"/>
  <c r="EQ33" i="23"/>
  <c r="JN32" i="23"/>
  <c r="E27" i="23"/>
  <c r="CJ30" i="23"/>
  <c r="IZ224" i="23"/>
  <c r="KE45" i="23"/>
  <c r="KG199" i="23"/>
  <c r="CM33" i="23"/>
  <c r="GU35" i="23"/>
  <c r="CW42" i="23"/>
  <c r="BC44" i="23"/>
  <c r="Y29" i="23"/>
  <c r="GE34" i="23"/>
  <c r="FE198" i="23"/>
  <c r="ET33" i="23"/>
  <c r="HT40" i="23"/>
  <c r="N29" i="23"/>
  <c r="EC31" i="23"/>
  <c r="AU38" i="23"/>
  <c r="V27" i="23"/>
  <c r="IU198" i="23"/>
  <c r="EM33" i="23"/>
  <c r="O27" i="23"/>
  <c r="JR9" i="23"/>
  <c r="NJ25" i="23"/>
  <c r="DV46" i="23"/>
  <c r="HC29" i="23"/>
  <c r="JP45" i="23"/>
  <c r="F38" i="23"/>
  <c r="BO38" i="23"/>
  <c r="J26" i="23"/>
  <c r="DL224" i="23"/>
  <c r="KK28" i="23"/>
  <c r="HW25" i="23"/>
  <c r="AZ217" i="23"/>
  <c r="NB46" i="23"/>
  <c r="AS39" i="23"/>
  <c r="CZ9" i="23"/>
  <c r="FA45" i="23"/>
  <c r="HO9" i="23"/>
  <c r="DP44" i="23"/>
  <c r="JR224" i="23"/>
  <c r="BZ30" i="23"/>
  <c r="OG33" i="23"/>
  <c r="AT31" i="23"/>
  <c r="NK199" i="23"/>
  <c r="LX224" i="23"/>
  <c r="MD30" i="23"/>
  <c r="GM28" i="23"/>
  <c r="DV32" i="23"/>
  <c r="FM35" i="23"/>
  <c r="AA217" i="23"/>
  <c r="JD25" i="23"/>
  <c r="AK39" i="23"/>
  <c r="G41" i="23"/>
  <c r="OD198" i="23"/>
  <c r="KB43" i="23"/>
  <c r="KZ32" i="23"/>
  <c r="FY39" i="23"/>
  <c r="NL31" i="23"/>
  <c r="LN33" i="23"/>
  <c r="CQ46" i="23"/>
  <c r="KZ33" i="23"/>
  <c r="DV40" i="23"/>
  <c r="MV36" i="23"/>
  <c r="FP31" i="23"/>
  <c r="HI224" i="23"/>
  <c r="JB29" i="23"/>
  <c r="BJ38" i="23"/>
  <c r="NT44" i="23"/>
  <c r="EE31" i="23"/>
  <c r="FU31" i="23"/>
  <c r="JD35" i="23"/>
  <c r="IM45" i="23"/>
  <c r="MV39" i="23"/>
  <c r="MW30" i="23"/>
  <c r="CO38" i="23"/>
  <c r="KA32" i="23"/>
  <c r="AB43" i="23"/>
  <c r="HC44" i="23"/>
  <c r="FZ29" i="23"/>
  <c r="MQ44" i="23"/>
  <c r="NY42" i="23"/>
  <c r="MS37" i="23"/>
  <c r="NQ46" i="23"/>
  <c r="DL36" i="23"/>
  <c r="FH36" i="23"/>
  <c r="DH25" i="23"/>
  <c r="DD32" i="23"/>
  <c r="N44" i="23"/>
  <c r="GX224" i="23"/>
  <c r="KR41" i="23"/>
  <c r="JG39" i="23"/>
  <c r="AZ34" i="23"/>
  <c r="ML30" i="23"/>
  <c r="KL39" i="23"/>
  <c r="MF36" i="23"/>
  <c r="ER37" i="23"/>
  <c r="JH39" i="23"/>
  <c r="CG41" i="23"/>
  <c r="CW33" i="23"/>
  <c r="EH199" i="23"/>
  <c r="BH45" i="23"/>
  <c r="D28" i="23"/>
  <c r="GD41" i="23"/>
  <c r="JQ199" i="23"/>
  <c r="KQ31" i="23"/>
  <c r="FB33" i="23"/>
  <c r="MY27" i="23"/>
  <c r="AZ33" i="23"/>
  <c r="BZ217" i="23"/>
  <c r="LX25" i="23"/>
  <c r="DM31" i="23"/>
  <c r="HH40" i="23"/>
  <c r="DV30" i="23"/>
  <c r="NW41" i="23"/>
  <c r="KN37" i="23"/>
  <c r="MO199" i="23"/>
  <c r="LT25" i="23"/>
  <c r="FH42" i="23"/>
  <c r="NM45" i="23"/>
  <c r="EL40" i="23"/>
  <c r="JV38" i="23"/>
  <c r="NA38" i="23"/>
  <c r="V35" i="23"/>
  <c r="GO35" i="23"/>
  <c r="BA29" i="23"/>
  <c r="CB35" i="23"/>
  <c r="FG31" i="23"/>
  <c r="MV44" i="23"/>
  <c r="CJ33" i="23"/>
  <c r="JI29" i="23"/>
  <c r="AJ46" i="23"/>
  <c r="AM41" i="23"/>
  <c r="NR43" i="23"/>
  <c r="BR33" i="23"/>
  <c r="DU41" i="23"/>
  <c r="AE41" i="23"/>
  <c r="DT27" i="23"/>
  <c r="JV27" i="23"/>
  <c r="FJ38" i="23"/>
  <c r="EN46" i="23"/>
  <c r="DW217" i="23"/>
  <c r="MZ217" i="23"/>
  <c r="JD31" i="23"/>
  <c r="NU42" i="23"/>
  <c r="BH32" i="23"/>
  <c r="EQ40" i="23"/>
  <c r="BW31" i="23"/>
  <c r="AV9" i="23"/>
  <c r="DG33" i="23"/>
  <c r="DV34" i="23"/>
  <c r="LK31" i="23"/>
  <c r="HN9" i="23"/>
  <c r="IH36" i="23"/>
  <c r="DE40" i="23"/>
  <c r="ET27" i="23"/>
  <c r="FC35" i="23"/>
  <c r="DL25" i="23"/>
  <c r="GN39" i="23"/>
  <c r="AN28" i="23"/>
  <c r="MS199" i="23"/>
  <c r="ID36" i="23"/>
  <c r="AC199" i="23"/>
  <c r="CF43" i="23"/>
  <c r="KZ45" i="23"/>
  <c r="GB37" i="23"/>
  <c r="W33" i="23"/>
  <c r="FZ217" i="23"/>
  <c r="JA34" i="23"/>
  <c r="FU39" i="23"/>
  <c r="FZ39" i="23"/>
  <c r="HR26" i="23"/>
  <c r="K45" i="23"/>
  <c r="LI198" i="23"/>
  <c r="FZ9" i="23"/>
  <c r="MF45" i="23"/>
  <c r="AB28" i="23"/>
  <c r="KU34" i="23"/>
  <c r="NS32" i="23"/>
  <c r="KD38" i="23"/>
  <c r="CN44" i="23"/>
  <c r="GB34" i="23"/>
  <c r="ND35" i="23"/>
  <c r="IF41" i="23"/>
  <c r="EZ198" i="23"/>
  <c r="JS25" i="23"/>
  <c r="OH29" i="23"/>
  <c r="BK35" i="23"/>
  <c r="HH26" i="23"/>
  <c r="EE29" i="23"/>
  <c r="CV224" i="23"/>
  <c r="NI46" i="23"/>
  <c r="Z26" i="23"/>
  <c r="LD43" i="23"/>
  <c r="JH28" i="23"/>
  <c r="JJ46" i="23"/>
  <c r="AV32" i="23"/>
  <c r="LA224" i="23"/>
  <c r="NZ31" i="23"/>
  <c r="EW217" i="23"/>
  <c r="IH28" i="23"/>
  <c r="CS41" i="23"/>
  <c r="JA198" i="23"/>
  <c r="NU199" i="23"/>
  <c r="OK31" i="23"/>
  <c r="BN34" i="23"/>
  <c r="MJ41" i="23"/>
  <c r="BH26" i="23"/>
  <c r="HI25" i="23"/>
  <c r="HG32" i="23"/>
  <c r="GR27" i="23"/>
  <c r="GQ45" i="23"/>
  <c r="CQ198" i="23"/>
  <c r="AA27" i="23"/>
  <c r="JK37" i="23"/>
  <c r="GC30" i="23"/>
  <c r="EW45" i="23"/>
  <c r="LJ27" i="23"/>
  <c r="FV41" i="23"/>
  <c r="FE25" i="23"/>
  <c r="CP32" i="23"/>
  <c r="HV34" i="23"/>
  <c r="IM34" i="23"/>
  <c r="GZ198" i="23"/>
  <c r="CW32" i="23"/>
  <c r="IT43" i="23"/>
  <c r="FW26" i="23"/>
  <c r="LS32" i="23"/>
  <c r="BH29" i="23"/>
  <c r="FX30" i="23"/>
  <c r="GG45" i="23"/>
  <c r="AL40" i="23"/>
  <c r="GL199" i="23"/>
  <c r="MA33" i="23"/>
  <c r="DW28" i="23"/>
  <c r="AB217" i="23"/>
  <c r="BI26" i="23"/>
  <c r="CJ43" i="23"/>
  <c r="AX25" i="23"/>
  <c r="IO198" i="23"/>
  <c r="AU198" i="23"/>
  <c r="LL42" i="23"/>
  <c r="FS31" i="23"/>
  <c r="DM38" i="23"/>
  <c r="MO30" i="23"/>
  <c r="NZ44" i="23"/>
  <c r="JP40" i="23"/>
  <c r="JM27" i="23"/>
  <c r="ID42" i="23"/>
  <c r="GQ217" i="23"/>
  <c r="JW41" i="23"/>
  <c r="HP26" i="23"/>
  <c r="JT199" i="23"/>
  <c r="CF25" i="23"/>
  <c r="GZ34" i="23"/>
  <c r="NO198" i="23"/>
  <c r="FP35" i="23"/>
  <c r="OA199" i="23"/>
  <c r="LL40" i="23"/>
  <c r="CU224" i="23"/>
  <c r="NG26" i="23"/>
  <c r="JQ32" i="23"/>
  <c r="FP28" i="23"/>
  <c r="KM42" i="23"/>
  <c r="U27" i="23"/>
  <c r="MU37" i="23"/>
  <c r="GL25" i="23"/>
  <c r="KQ224" i="23"/>
  <c r="EK41" i="23"/>
  <c r="G28" i="23"/>
  <c r="AP46" i="23"/>
  <c r="IQ37" i="23"/>
  <c r="KZ28" i="23"/>
  <c r="HC26" i="23"/>
  <c r="AX34" i="23"/>
  <c r="MF42" i="23"/>
  <c r="R224" i="23"/>
  <c r="DB33" i="23"/>
  <c r="EM34" i="23"/>
  <c r="CL37" i="23"/>
  <c r="GQ37" i="23"/>
  <c r="IW25" i="23"/>
  <c r="Z31" i="23"/>
  <c r="FP224" i="23"/>
  <c r="GR45" i="23"/>
  <c r="OI37" i="23"/>
  <c r="EO34" i="23"/>
  <c r="AP32" i="23"/>
  <c r="KC35" i="23"/>
  <c r="D27" i="23"/>
  <c r="FJ28" i="23"/>
  <c r="CV9" i="23"/>
  <c r="GB39" i="23"/>
  <c r="HK26" i="23"/>
  <c r="AD41" i="23"/>
  <c r="HE26" i="23"/>
  <c r="DI45" i="23"/>
  <c r="AJ45" i="23"/>
  <c r="GB35" i="23"/>
  <c r="BU34" i="23"/>
  <c r="NK37" i="23"/>
  <c r="AU9" i="23"/>
  <c r="HA27" i="23"/>
  <c r="BR34" i="23"/>
  <c r="IW38" i="23"/>
  <c r="KV31" i="23"/>
  <c r="LQ32" i="23"/>
  <c r="LI30" i="23"/>
  <c r="FY33" i="23"/>
  <c r="II25" i="23"/>
  <c r="AP38" i="23"/>
  <c r="AM32" i="23"/>
  <c r="BM199" i="23"/>
  <c r="CC43" i="23"/>
  <c r="EZ40" i="23"/>
  <c r="N31" i="23"/>
  <c r="HB199" i="23"/>
  <c r="GU28" i="23"/>
  <c r="EN28" i="23"/>
  <c r="CO30" i="23"/>
  <c r="ET37" i="23"/>
  <c r="CL25" i="23"/>
  <c r="EQ41" i="23"/>
  <c r="NI25" i="23"/>
  <c r="AW42" i="23"/>
  <c r="JV46" i="23"/>
  <c r="BY35" i="23"/>
  <c r="EZ26" i="23"/>
  <c r="EM36" i="23"/>
  <c r="EF41" i="23"/>
  <c r="ML27" i="23"/>
  <c r="IT25" i="23"/>
  <c r="IU34" i="23"/>
  <c r="KI44" i="23"/>
  <c r="KS224" i="23"/>
  <c r="IL36" i="23"/>
  <c r="EZ45" i="23"/>
  <c r="OI32" i="23"/>
  <c r="HV33" i="23"/>
  <c r="GB42" i="23"/>
  <c r="LP32" i="23"/>
  <c r="HH32" i="23"/>
  <c r="NS27" i="23"/>
  <c r="CS38" i="23"/>
  <c r="E28" i="23"/>
  <c r="GA28" i="23"/>
  <c r="HT35" i="23"/>
  <c r="KR38" i="23"/>
  <c r="GW41" i="23"/>
  <c r="OD38" i="23"/>
  <c r="HN31" i="23"/>
  <c r="DZ36" i="23"/>
  <c r="DC25" i="23"/>
  <c r="HE45" i="23"/>
  <c r="JG38" i="23"/>
  <c r="LG36" i="23"/>
  <c r="GB27" i="23"/>
  <c r="CV29" i="23"/>
  <c r="JC31" i="23"/>
  <c r="GF25" i="23"/>
  <c r="NY44" i="23"/>
  <c r="HG217" i="23"/>
  <c r="FE224" i="23"/>
  <c r="EY217" i="23"/>
  <c r="EH45" i="23"/>
  <c r="AA224" i="23"/>
  <c r="DC45" i="23"/>
  <c r="BF31" i="23"/>
  <c r="EY39" i="23"/>
  <c r="GT37" i="23"/>
  <c r="HS43" i="23"/>
  <c r="JF29" i="23"/>
  <c r="FK31" i="23"/>
  <c r="LP217" i="23"/>
  <c r="JQ31" i="23"/>
  <c r="FE31" i="23"/>
  <c r="EU36" i="23"/>
  <c r="KW199" i="23"/>
  <c r="K30" i="23"/>
  <c r="BJ42" i="23"/>
  <c r="KR40" i="23"/>
  <c r="CA25" i="23"/>
  <c r="JO29" i="23"/>
  <c r="EY37" i="23"/>
  <c r="JX27" i="23"/>
  <c r="AX36" i="23"/>
  <c r="HC37" i="23"/>
  <c r="GM43" i="23"/>
  <c r="KQ40" i="23"/>
  <c r="H36" i="23"/>
  <c r="N43" i="23"/>
  <c r="NU217" i="23"/>
  <c r="FR33" i="23"/>
  <c r="AB33" i="23"/>
  <c r="MO36" i="23"/>
  <c r="LJ38" i="23"/>
  <c r="FJ217" i="23"/>
  <c r="DZ41" i="23"/>
  <c r="JF44" i="23"/>
  <c r="AK43" i="23"/>
  <c r="NV27" i="23"/>
  <c r="BW25" i="23"/>
  <c r="ML29" i="23"/>
  <c r="CX33" i="23"/>
  <c r="NI32" i="23"/>
  <c r="EZ38" i="23"/>
  <c r="MF39" i="23"/>
  <c r="FQ44" i="23"/>
  <c r="BV30" i="23"/>
  <c r="EO42" i="23"/>
  <c r="AD43" i="23"/>
  <c r="FF32" i="23"/>
  <c r="KX35" i="23"/>
  <c r="DS41" i="23"/>
  <c r="DA31" i="23"/>
  <c r="GO199" i="23"/>
  <c r="AA31" i="23"/>
  <c r="MA40" i="23"/>
  <c r="FM39" i="23"/>
  <c r="MN30" i="23"/>
  <c r="CW31" i="23"/>
  <c r="I42" i="23"/>
  <c r="GL29" i="23"/>
  <c r="NR224" i="23"/>
  <c r="CG33" i="23"/>
  <c r="JO9" i="23"/>
  <c r="BJ28" i="23"/>
  <c r="MW32" i="23"/>
  <c r="MT34" i="23"/>
  <c r="JC35" i="23"/>
  <c r="GE46" i="23"/>
  <c r="JR43" i="23"/>
  <c r="LM224" i="23"/>
  <c r="EE198" i="23"/>
  <c r="BH46" i="23"/>
  <c r="MF41" i="23"/>
  <c r="BM34" i="23"/>
  <c r="MF26" i="23"/>
  <c r="NC36" i="23"/>
  <c r="KS30" i="23"/>
  <c r="NA46" i="23"/>
  <c r="GD45" i="23"/>
  <c r="DA42" i="23"/>
  <c r="CY26" i="23"/>
  <c r="AP31" i="23"/>
  <c r="FP27" i="23"/>
  <c r="NG44" i="23"/>
  <c r="MD45" i="23"/>
  <c r="AZ224" i="23"/>
  <c r="KS217" i="23"/>
  <c r="I32" i="23"/>
  <c r="FB198" i="23"/>
  <c r="FM26" i="23"/>
  <c r="AH36" i="23"/>
  <c r="X199" i="23"/>
  <c r="EY45" i="23"/>
  <c r="JF45" i="23"/>
  <c r="GR46" i="23"/>
  <c r="NN26" i="23"/>
  <c r="FY25" i="23"/>
  <c r="JF25" i="23"/>
  <c r="KF33" i="23"/>
  <c r="KI35" i="23"/>
  <c r="DS38" i="23"/>
  <c r="G32" i="23"/>
  <c r="AB42" i="23"/>
  <c r="GW35" i="23"/>
  <c r="IQ46" i="23"/>
  <c r="BX37" i="23"/>
  <c r="EB33" i="23"/>
  <c r="CZ38" i="23"/>
  <c r="IA34" i="23"/>
  <c r="NW35" i="23"/>
  <c r="JW37" i="23"/>
  <c r="IE43" i="23"/>
  <c r="DW30" i="23"/>
  <c r="KB42" i="23"/>
  <c r="HJ30" i="23"/>
  <c r="JY43" i="23"/>
  <c r="AH32" i="23"/>
  <c r="LZ46" i="23"/>
  <c r="OM31" i="23"/>
  <c r="FO30" i="23"/>
  <c r="EV29" i="23"/>
  <c r="AW224" i="23"/>
  <c r="OG44" i="23"/>
  <c r="BX29" i="23"/>
  <c r="FO40" i="23"/>
  <c r="MC30" i="23"/>
  <c r="AC27" i="23"/>
  <c r="EN29" i="23"/>
  <c r="MS43" i="23"/>
  <c r="IK32" i="23"/>
  <c r="MO39" i="23"/>
  <c r="EN42" i="23"/>
  <c r="HH46" i="23"/>
  <c r="ET41" i="23"/>
  <c r="KT40" i="23"/>
  <c r="OH31" i="23"/>
  <c r="KS46" i="23"/>
  <c r="JF36" i="23"/>
  <c r="MJ30" i="23"/>
  <c r="FZ46" i="23"/>
  <c r="LG40" i="23"/>
  <c r="BU42" i="23"/>
  <c r="IK43" i="23"/>
  <c r="BO42" i="23"/>
  <c r="NK224" i="23"/>
  <c r="MV35" i="23"/>
  <c r="P217" i="23"/>
  <c r="MK25" i="23"/>
  <c r="HQ38" i="23"/>
  <c r="OG29" i="23"/>
  <c r="X44" i="23"/>
  <c r="MA198" i="23"/>
  <c r="GI36" i="23"/>
  <c r="AR35" i="23"/>
  <c r="IY31" i="23"/>
  <c r="GV9" i="23"/>
  <c r="MX39" i="23"/>
  <c r="LW33" i="23"/>
  <c r="AH26" i="23"/>
  <c r="DZ224" i="23"/>
  <c r="GB29" i="23"/>
  <c r="EL45" i="23"/>
  <c r="BW35" i="23"/>
  <c r="GF199" i="23"/>
  <c r="MT43" i="23"/>
  <c r="MV31" i="23"/>
  <c r="GF38" i="23"/>
  <c r="AM39" i="23"/>
  <c r="AT34" i="23"/>
  <c r="KY42" i="23"/>
  <c r="IH217" i="23"/>
  <c r="NA31" i="23"/>
  <c r="BX27" i="23"/>
  <c r="MK199" i="23"/>
  <c r="GV217" i="23"/>
  <c r="KL32" i="23"/>
  <c r="IW27" i="23"/>
  <c r="FK199" i="23"/>
  <c r="MQ40" i="23"/>
  <c r="EU34" i="23"/>
  <c r="AT43" i="23"/>
  <c r="JF30" i="23"/>
  <c r="GU37" i="23"/>
  <c r="U28" i="23"/>
  <c r="JC42" i="23"/>
  <c r="NR29" i="23"/>
  <c r="AX44" i="23"/>
  <c r="U41" i="23"/>
  <c r="AB26" i="23"/>
  <c r="KY199" i="23"/>
  <c r="GQ25" i="23"/>
  <c r="IG46" i="23"/>
  <c r="I199" i="23"/>
  <c r="HU32" i="23"/>
  <c r="HR30" i="23"/>
  <c r="LY38" i="23"/>
  <c r="FL46" i="23"/>
  <c r="CU34" i="23"/>
  <c r="DC199" i="23"/>
  <c r="N28" i="23"/>
  <c r="OE199" i="23"/>
  <c r="HD25" i="23"/>
  <c r="HC224" i="23"/>
  <c r="FG26" i="23"/>
  <c r="NK29" i="23"/>
  <c r="FE35" i="23"/>
  <c r="IH26" i="23"/>
  <c r="CZ217" i="23"/>
  <c r="CY28" i="23"/>
  <c r="IQ25" i="23"/>
  <c r="LB42" i="23"/>
  <c r="FU217" i="23"/>
  <c r="ET31" i="23"/>
  <c r="CL42" i="23"/>
  <c r="NZ38" i="23"/>
  <c r="HV29" i="23"/>
  <c r="DR198" i="23"/>
  <c r="LG44" i="23"/>
  <c r="FQ40" i="23"/>
  <c r="LX29" i="23"/>
  <c r="GQ35" i="23"/>
  <c r="MQ31" i="23"/>
  <c r="MY28" i="23"/>
  <c r="LA46" i="23"/>
  <c r="KC198" i="23"/>
  <c r="JR30" i="23"/>
  <c r="AD36" i="23"/>
  <c r="JK199" i="23"/>
  <c r="EZ30" i="23"/>
  <c r="FG9" i="23"/>
  <c r="JQ30" i="23"/>
  <c r="CM39" i="23"/>
  <c r="GU224" i="23"/>
  <c r="DB9" i="23"/>
  <c r="EI44" i="23"/>
  <c r="OE26" i="23"/>
  <c r="KZ38" i="23"/>
  <c r="MU29" i="23"/>
  <c r="CW36" i="23"/>
  <c r="J9" i="23"/>
  <c r="AZ45" i="23"/>
  <c r="DZ43" i="23"/>
  <c r="FZ26" i="23"/>
  <c r="AS28" i="23"/>
  <c r="KR217" i="23"/>
  <c r="KL25" i="23"/>
  <c r="P37" i="23"/>
  <c r="FO198" i="23"/>
  <c r="LE31" i="23"/>
  <c r="CQ33" i="23"/>
  <c r="FY37" i="23"/>
  <c r="DD224" i="23"/>
  <c r="BZ199" i="23"/>
  <c r="EU217" i="23"/>
  <c r="FN30" i="23"/>
  <c r="DW40" i="23"/>
  <c r="O41" i="23"/>
  <c r="J199" i="23"/>
  <c r="IG38" i="23"/>
  <c r="JN27" i="23"/>
  <c r="GF45" i="23"/>
  <c r="GM42" i="23"/>
  <c r="LY42" i="23"/>
  <c r="FH30" i="23"/>
  <c r="AJ44" i="23"/>
  <c r="GG44" i="23"/>
  <c r="GQ32" i="23"/>
  <c r="U37" i="23"/>
  <c r="DV26" i="23"/>
  <c r="AN32" i="23"/>
  <c r="NE217" i="23"/>
  <c r="Y46" i="23"/>
  <c r="CY38" i="23"/>
  <c r="GW45" i="23"/>
  <c r="LM31" i="23"/>
  <c r="MB38" i="23"/>
  <c r="GS26" i="23"/>
  <c r="FL38" i="23"/>
  <c r="EE34" i="23"/>
  <c r="MW44" i="23"/>
  <c r="MV45" i="23"/>
  <c r="MF199" i="23"/>
  <c r="HB37" i="23"/>
  <c r="CJ35" i="23"/>
  <c r="EU42" i="23"/>
  <c r="E42" i="23"/>
  <c r="OL32" i="23"/>
  <c r="JO31" i="23"/>
  <c r="BT42" i="23"/>
  <c r="BB42" i="23"/>
  <c r="BP37" i="23"/>
  <c r="MV40" i="23"/>
  <c r="KF25" i="23"/>
  <c r="CO37" i="23"/>
  <c r="MY32" i="23"/>
  <c r="JL26" i="23"/>
  <c r="ID40" i="23"/>
  <c r="T33" i="23"/>
  <c r="CK198" i="23"/>
  <c r="HX44" i="23"/>
  <c r="JM37" i="23"/>
  <c r="Y42" i="23"/>
  <c r="LA28" i="23"/>
  <c r="LS39" i="23"/>
  <c r="IC39" i="23"/>
  <c r="JX29" i="23"/>
  <c r="HW26" i="23"/>
  <c r="AB199" i="23"/>
  <c r="OD41" i="23"/>
  <c r="LH217" i="23"/>
  <c r="HH217" i="23"/>
  <c r="LT31" i="23"/>
  <c r="FM36" i="23"/>
  <c r="GM39" i="23"/>
  <c r="MN41" i="23"/>
  <c r="BA43" i="23"/>
  <c r="JU44" i="23"/>
  <c r="JS44" i="23"/>
  <c r="CZ30" i="23"/>
  <c r="IZ36" i="23"/>
  <c r="DB224" i="23"/>
  <c r="GR37" i="23"/>
  <c r="DO36" i="23"/>
  <c r="CM38" i="23"/>
  <c r="BF29" i="23"/>
  <c r="AY29" i="23"/>
  <c r="JU43" i="23"/>
  <c r="NJ44" i="23"/>
  <c r="FV28" i="23"/>
  <c r="AY217" i="23"/>
  <c r="BQ30" i="23"/>
  <c r="GL39" i="23"/>
  <c r="LC34" i="23"/>
  <c r="FY41" i="23"/>
  <c r="LE38" i="23"/>
  <c r="MV34" i="23"/>
  <c r="JY26" i="23"/>
  <c r="DD26" i="23"/>
  <c r="FA34" i="23"/>
  <c r="LR39" i="23"/>
  <c r="IZ32" i="23"/>
  <c r="CN32" i="23"/>
  <c r="FD9" i="23"/>
  <c r="MY42" i="23"/>
  <c r="BM37" i="23"/>
  <c r="FY34" i="23"/>
  <c r="KO28" i="23"/>
  <c r="LU40" i="23"/>
  <c r="GB33" i="23"/>
  <c r="IF33" i="23"/>
  <c r="LH36" i="23"/>
  <c r="LU45" i="23"/>
  <c r="BJ46" i="23"/>
  <c r="BO30" i="23"/>
  <c r="NH26" i="23"/>
  <c r="KP37" i="23"/>
  <c r="AZ42" i="23"/>
  <c r="IP199" i="23"/>
  <c r="FN28" i="23"/>
  <c r="LO32" i="23"/>
  <c r="IZ35" i="23"/>
  <c r="GY38" i="23"/>
  <c r="S35" i="23"/>
  <c r="JH38" i="23"/>
  <c r="CV40" i="23"/>
  <c r="KU29" i="23"/>
  <c r="OE40" i="23"/>
  <c r="MZ199" i="23"/>
  <c r="NP36" i="23"/>
  <c r="CJ42" i="23"/>
  <c r="LA34" i="23"/>
  <c r="AP198" i="23"/>
  <c r="JW42" i="23"/>
  <c r="CJ40" i="23"/>
  <c r="DW38" i="23"/>
  <c r="GL34" i="23"/>
  <c r="HX224" i="23"/>
  <c r="IX43" i="23"/>
  <c r="CW39" i="23"/>
  <c r="T35" i="23"/>
  <c r="OG25" i="23"/>
  <c r="MJ39" i="23"/>
  <c r="LV44" i="23"/>
  <c r="FO26" i="23"/>
  <c r="KI45" i="23"/>
  <c r="MK38" i="23"/>
  <c r="MF217" i="23"/>
  <c r="KI46" i="23"/>
  <c r="KU217" i="23"/>
  <c r="LL217" i="23"/>
  <c r="FM25" i="23"/>
  <c r="DB26" i="23"/>
  <c r="JB26" i="23"/>
  <c r="LT9" i="23"/>
  <c r="NE34" i="23"/>
  <c r="EL33" i="23"/>
  <c r="FX224" i="23"/>
  <c r="LU30" i="23"/>
  <c r="CI37" i="23"/>
  <c r="AM37" i="23"/>
  <c r="MQ46" i="23"/>
  <c r="N40" i="23"/>
  <c r="KJ9" i="23"/>
  <c r="Z45" i="23"/>
  <c r="GO46" i="23"/>
  <c r="CK34" i="23"/>
  <c r="GJ35" i="23"/>
  <c r="HG43" i="23"/>
  <c r="CD39" i="23"/>
  <c r="T46" i="23"/>
  <c r="ET224" i="23"/>
  <c r="OC39" i="23"/>
  <c r="LY36" i="23"/>
  <c r="HA29" i="23"/>
  <c r="NC40" i="23"/>
  <c r="BZ42" i="23"/>
  <c r="DO9" i="23"/>
  <c r="JN26" i="23"/>
  <c r="EL217" i="23"/>
  <c r="KP43" i="23"/>
  <c r="DP33" i="23"/>
  <c r="AD38" i="23"/>
  <c r="FM45" i="23"/>
  <c r="DX29" i="23"/>
  <c r="HS31" i="23"/>
  <c r="EC41" i="23"/>
  <c r="KU224" i="23"/>
  <c r="BB38" i="23"/>
  <c r="KI217" i="23"/>
  <c r="GW44" i="23"/>
  <c r="JB31" i="23"/>
  <c r="LE44" i="23"/>
  <c r="BA46" i="23"/>
  <c r="LQ46" i="23"/>
  <c r="JH31" i="23"/>
  <c r="JA199" i="23"/>
  <c r="DM32" i="23"/>
  <c r="KG33" i="23"/>
  <c r="JL35" i="23"/>
  <c r="KK45" i="23"/>
  <c r="JI28" i="23"/>
  <c r="BO28" i="23"/>
  <c r="OG217" i="23"/>
  <c r="DI36" i="23"/>
  <c r="HS28" i="23"/>
  <c r="GG36" i="23"/>
  <c r="JI40" i="23"/>
  <c r="KG36" i="23"/>
  <c r="NY33" i="23"/>
  <c r="GO37" i="23"/>
  <c r="JN40" i="23"/>
  <c r="I30" i="23"/>
  <c r="EE40" i="23"/>
  <c r="IB46" i="23"/>
  <c r="JC45" i="23"/>
  <c r="GX46" i="23"/>
  <c r="Q30" i="23"/>
  <c r="HY29" i="23"/>
  <c r="S27" i="23"/>
  <c r="AT33" i="23"/>
  <c r="AL32" i="23"/>
  <c r="FY31" i="23"/>
  <c r="H25" i="23"/>
  <c r="IC42" i="23"/>
  <c r="NK44" i="23"/>
  <c r="AA37" i="23"/>
  <c r="NE38" i="23"/>
  <c r="EN43" i="23"/>
  <c r="AC37" i="23"/>
  <c r="HP46" i="23"/>
  <c r="EU25" i="23"/>
  <c r="DB37" i="23"/>
  <c r="EP28" i="23"/>
  <c r="IV42" i="23"/>
  <c r="MG30" i="23"/>
  <c r="EX29" i="23"/>
  <c r="GP31" i="23"/>
  <c r="DF46" i="23"/>
  <c r="DU39" i="23"/>
  <c r="CV198" i="23"/>
  <c r="OA37" i="23"/>
  <c r="AL30" i="23"/>
  <c r="JI43" i="23"/>
  <c r="GE41" i="23"/>
  <c r="JU40" i="23"/>
  <c r="EN27" i="23"/>
  <c r="HE40" i="23"/>
  <c r="KY28" i="23"/>
  <c r="KT27" i="23"/>
  <c r="LQ27" i="23"/>
  <c r="OC35" i="23"/>
  <c r="LB45" i="23"/>
  <c r="NX9" i="23"/>
  <c r="ER33" i="23"/>
  <c r="MV41" i="23"/>
  <c r="NJ224" i="23"/>
  <c r="GB46" i="23"/>
  <c r="GL35" i="23"/>
  <c r="KN36" i="23"/>
  <c r="DC32" i="23"/>
  <c r="DM30" i="23"/>
  <c r="JG30" i="23"/>
  <c r="OK30" i="23"/>
  <c r="MM198" i="23"/>
  <c r="BX40" i="23"/>
  <c r="HM36" i="23"/>
  <c r="LH198" i="23"/>
  <c r="LA198" i="23"/>
  <c r="HN38" i="23"/>
  <c r="FC28" i="23"/>
  <c r="EN37" i="23"/>
  <c r="O28" i="23"/>
  <c r="ER29" i="23"/>
  <c r="FC26" i="23"/>
  <c r="ER44" i="23"/>
  <c r="AC32" i="23"/>
  <c r="FX25" i="23"/>
  <c r="HF43" i="23"/>
  <c r="MZ28" i="23"/>
  <c r="EL199" i="23"/>
  <c r="DV41" i="23"/>
  <c r="HB28" i="23"/>
  <c r="Y39" i="23"/>
  <c r="AW41" i="23"/>
  <c r="AL38" i="23"/>
  <c r="OJ28" i="23"/>
  <c r="AR33" i="23"/>
  <c r="KY36" i="23"/>
  <c r="EF26" i="23"/>
  <c r="CZ27" i="23"/>
  <c r="KX9" i="23"/>
  <c r="V9" i="23"/>
  <c r="JV45" i="23"/>
  <c r="MA35" i="23"/>
  <c r="MZ26" i="23"/>
  <c r="CG44" i="23"/>
  <c r="FS40" i="23"/>
  <c r="GO217" i="23"/>
  <c r="IM29" i="23"/>
  <c r="FX199" i="23"/>
  <c r="EL224" i="23"/>
  <c r="GQ26" i="23"/>
  <c r="KN217" i="23"/>
  <c r="KN219" i="23" l="1"/>
  <c r="KN218" i="23"/>
  <c r="KN221" i="23" s="1"/>
  <c r="GQ49" i="23"/>
  <c r="GQ72" i="23" s="1"/>
  <c r="GQ141" i="23" s="1"/>
  <c r="GQ165" i="23" s="1"/>
  <c r="EL225" i="23"/>
  <c r="IM52" i="23"/>
  <c r="IM75" i="23" s="1"/>
  <c r="IM144" i="23" s="1"/>
  <c r="IM168" i="23" s="1"/>
  <c r="GO219" i="23"/>
  <c r="GO218" i="23"/>
  <c r="GO221" i="23" s="1"/>
  <c r="FS63" i="23"/>
  <c r="FS86" i="23" s="1"/>
  <c r="FS155" i="23" s="1"/>
  <c r="FS179" i="23" s="1"/>
  <c r="CG67" i="23"/>
  <c r="CG90" i="23" s="1"/>
  <c r="CG159" i="23" s="1"/>
  <c r="CG183" i="23" s="1"/>
  <c r="MZ49" i="23"/>
  <c r="MZ72" i="23" s="1"/>
  <c r="MZ141" i="23" s="1"/>
  <c r="MZ165" i="23" s="1"/>
  <c r="MA58" i="23"/>
  <c r="MA81" i="23" s="1"/>
  <c r="MA150" i="23" s="1"/>
  <c r="MA174" i="23" s="1"/>
  <c r="JV68" i="23"/>
  <c r="JV91" i="23" s="1"/>
  <c r="JV160" i="23" s="1"/>
  <c r="JV184" i="23" s="1"/>
  <c r="V18" i="23"/>
  <c r="KX18" i="23"/>
  <c r="CZ50" i="23"/>
  <c r="CZ73" i="23" s="1"/>
  <c r="CZ142" i="23" s="1"/>
  <c r="CZ166" i="23" s="1"/>
  <c r="EF49" i="23"/>
  <c r="EF72" i="23" s="1"/>
  <c r="EF141" i="23" s="1"/>
  <c r="EF165" i="23" s="1"/>
  <c r="KY59" i="23"/>
  <c r="KY82" i="23" s="1"/>
  <c r="KY151" i="23" s="1"/>
  <c r="KY175" i="23" s="1"/>
  <c r="AR56" i="23"/>
  <c r="AR79" i="23" s="1"/>
  <c r="AR148" i="23" s="1"/>
  <c r="AR172" i="23" s="1"/>
  <c r="OJ51" i="23"/>
  <c r="OJ74" i="23" s="1"/>
  <c r="OJ143" i="23" s="1"/>
  <c r="OJ167" i="23" s="1"/>
  <c r="AL61" i="23"/>
  <c r="AL84" i="23" s="1"/>
  <c r="AL153" i="23" s="1"/>
  <c r="AL177" i="23" s="1"/>
  <c r="AW64" i="23"/>
  <c r="AW87" i="23" s="1"/>
  <c r="AW156" i="23" s="1"/>
  <c r="AW180" i="23" s="1"/>
  <c r="Y62" i="23"/>
  <c r="Y85" i="23" s="1"/>
  <c r="Y154" i="23" s="1"/>
  <c r="Y178" i="23" s="1"/>
  <c r="HB51" i="23"/>
  <c r="HB74" i="23" s="1"/>
  <c r="HB143" i="23" s="1"/>
  <c r="HB167" i="23" s="1"/>
  <c r="DV64" i="23"/>
  <c r="DV87" i="23" s="1"/>
  <c r="DV156" i="23" s="1"/>
  <c r="DV180" i="23" s="1"/>
  <c r="MZ51" i="23"/>
  <c r="MZ74" i="23" s="1"/>
  <c r="MZ143" i="23" s="1"/>
  <c r="MZ167" i="23" s="1"/>
  <c r="HF66" i="23"/>
  <c r="HF89" i="23" s="1"/>
  <c r="HF158" i="23" s="1"/>
  <c r="HF182" i="23" s="1"/>
  <c r="FX48" i="23"/>
  <c r="FX71" i="23" s="1"/>
  <c r="FX140" i="23" s="1"/>
  <c r="FX164" i="23" s="1"/>
  <c r="FX187" i="23" s="1"/>
  <c r="AC55" i="23"/>
  <c r="AC78" i="23" s="1"/>
  <c r="AC147" i="23" s="1"/>
  <c r="AC171" i="23" s="1"/>
  <c r="ER67" i="23"/>
  <c r="ER90" i="23" s="1"/>
  <c r="ER159" i="23" s="1"/>
  <c r="ER183" i="23" s="1"/>
  <c r="FC49" i="23"/>
  <c r="FC72" i="23" s="1"/>
  <c r="FC141" i="23" s="1"/>
  <c r="FC165" i="23" s="1"/>
  <c r="ER52" i="23"/>
  <c r="ER75" i="23" s="1"/>
  <c r="ER144" i="23" s="1"/>
  <c r="ER168" i="23" s="1"/>
  <c r="O51" i="23"/>
  <c r="O74" i="23" s="1"/>
  <c r="O143" i="23" s="1"/>
  <c r="O167" i="23" s="1"/>
  <c r="EN60" i="23"/>
  <c r="EN83" i="23" s="1"/>
  <c r="EN152" i="23" s="1"/>
  <c r="EN176" i="23" s="1"/>
  <c r="FC51" i="23"/>
  <c r="FC74" i="23" s="1"/>
  <c r="FC143" i="23" s="1"/>
  <c r="FC167" i="23" s="1"/>
  <c r="HN61" i="23"/>
  <c r="HN84" i="23" s="1"/>
  <c r="HN153" i="23" s="1"/>
  <c r="HN177" i="23" s="1"/>
  <c r="LA200" i="23"/>
  <c r="LA201" i="23"/>
  <c r="LH201" i="23"/>
  <c r="LH200" i="23"/>
  <c r="HM59" i="23"/>
  <c r="HM82" i="23" s="1"/>
  <c r="HM151" i="23" s="1"/>
  <c r="HM175" i="23" s="1"/>
  <c r="BX63" i="23"/>
  <c r="BX86" i="23" s="1"/>
  <c r="BX155" i="23" s="1"/>
  <c r="BX179" i="23" s="1"/>
  <c r="MM201" i="23"/>
  <c r="MM200" i="23"/>
  <c r="OK53" i="23"/>
  <c r="OK76" i="23" s="1"/>
  <c r="OK145" i="23" s="1"/>
  <c r="OK169" i="23" s="1"/>
  <c r="JG53" i="23"/>
  <c r="JG76" i="23" s="1"/>
  <c r="JG145" i="23" s="1"/>
  <c r="JG169" i="23" s="1"/>
  <c r="DM53" i="23"/>
  <c r="DM76" i="23" s="1"/>
  <c r="DM145" i="23" s="1"/>
  <c r="DM169" i="23" s="1"/>
  <c r="DC55" i="23"/>
  <c r="DC78" i="23" s="1"/>
  <c r="DC147" i="23" s="1"/>
  <c r="DC171" i="23" s="1"/>
  <c r="KN59" i="23"/>
  <c r="KN82" i="23" s="1"/>
  <c r="KN151" i="23" s="1"/>
  <c r="KN175" i="23" s="1"/>
  <c r="GL58" i="23"/>
  <c r="GL81" i="23" s="1"/>
  <c r="GL150" i="23" s="1"/>
  <c r="GL174" i="23" s="1"/>
  <c r="GB69" i="23"/>
  <c r="GB92" i="23" s="1"/>
  <c r="GB161" i="23" s="1"/>
  <c r="GB185" i="23" s="1"/>
  <c r="NJ225" i="23"/>
  <c r="MV64" i="23"/>
  <c r="MV87" i="23" s="1"/>
  <c r="MV156" i="23" s="1"/>
  <c r="MV180" i="23" s="1"/>
  <c r="ER56" i="23"/>
  <c r="ER79" i="23" s="1"/>
  <c r="ER148" i="23" s="1"/>
  <c r="ER172" i="23" s="1"/>
  <c r="NX18" i="23"/>
  <c r="LB68" i="23"/>
  <c r="LB91" i="23" s="1"/>
  <c r="LB160" i="23" s="1"/>
  <c r="LB184" i="23" s="1"/>
  <c r="OC58" i="23"/>
  <c r="OC81" i="23" s="1"/>
  <c r="OC150" i="23" s="1"/>
  <c r="OC174" i="23" s="1"/>
  <c r="LQ50" i="23"/>
  <c r="LQ73" i="23" s="1"/>
  <c r="LQ142" i="23" s="1"/>
  <c r="LQ166" i="23" s="1"/>
  <c r="KT50" i="23"/>
  <c r="KT73" i="23" s="1"/>
  <c r="KT142" i="23" s="1"/>
  <c r="KT166" i="23" s="1"/>
  <c r="KY51" i="23"/>
  <c r="KY74" i="23" s="1"/>
  <c r="KY143" i="23" s="1"/>
  <c r="KY167" i="23" s="1"/>
  <c r="HE63" i="23"/>
  <c r="HE86" i="23" s="1"/>
  <c r="HE155" i="23" s="1"/>
  <c r="HE179" i="23" s="1"/>
  <c r="EN50" i="23"/>
  <c r="EN73" i="23" s="1"/>
  <c r="EN142" i="23" s="1"/>
  <c r="EN166" i="23" s="1"/>
  <c r="JU63" i="23"/>
  <c r="JU86" i="23" s="1"/>
  <c r="JU155" i="23" s="1"/>
  <c r="JU179" i="23" s="1"/>
  <c r="GE64" i="23"/>
  <c r="GE87" i="23" s="1"/>
  <c r="GE156" i="23" s="1"/>
  <c r="GE180" i="23" s="1"/>
  <c r="JI66" i="23"/>
  <c r="JI89" i="23" s="1"/>
  <c r="JI158" i="23" s="1"/>
  <c r="JI182" i="23" s="1"/>
  <c r="AL53" i="23"/>
  <c r="AL76" i="23" s="1"/>
  <c r="AL145" i="23" s="1"/>
  <c r="AL169" i="23" s="1"/>
  <c r="OA60" i="23"/>
  <c r="OA83" i="23" s="1"/>
  <c r="OA152" i="23" s="1"/>
  <c r="OA176" i="23" s="1"/>
  <c r="CV200" i="23"/>
  <c r="CV201" i="23"/>
  <c r="DU62" i="23"/>
  <c r="DU85" i="23" s="1"/>
  <c r="DU154" i="23" s="1"/>
  <c r="DU178" i="23" s="1"/>
  <c r="DF69" i="23"/>
  <c r="DF92" i="23" s="1"/>
  <c r="DF161" i="23" s="1"/>
  <c r="DF185" i="23" s="1"/>
  <c r="GP54" i="23"/>
  <c r="GP77" i="23" s="1"/>
  <c r="GP146" i="23" s="1"/>
  <c r="GP170" i="23" s="1"/>
  <c r="EX52" i="23"/>
  <c r="EX75" i="23" s="1"/>
  <c r="EX144" i="23" s="1"/>
  <c r="EX168" i="23" s="1"/>
  <c r="MG53" i="23"/>
  <c r="MG76" i="23" s="1"/>
  <c r="MG145" i="23" s="1"/>
  <c r="MG169" i="23" s="1"/>
  <c r="IV65" i="23"/>
  <c r="IV88" i="23" s="1"/>
  <c r="IV157" i="23" s="1"/>
  <c r="IV181" i="23" s="1"/>
  <c r="EP51" i="23"/>
  <c r="EP74" i="23" s="1"/>
  <c r="EP143" i="23" s="1"/>
  <c r="EP167" i="23" s="1"/>
  <c r="DB60" i="23"/>
  <c r="DB83" i="23" s="1"/>
  <c r="DB152" i="23" s="1"/>
  <c r="DB176" i="23" s="1"/>
  <c r="EU48" i="23"/>
  <c r="EU71" i="23" s="1"/>
  <c r="EU140" i="23" s="1"/>
  <c r="EU164" i="23" s="1"/>
  <c r="EU187" i="23" s="1"/>
  <c r="HP69" i="23"/>
  <c r="HP92" i="23" s="1"/>
  <c r="HP161" i="23" s="1"/>
  <c r="HP185" i="23" s="1"/>
  <c r="AC60" i="23"/>
  <c r="AC83" i="23" s="1"/>
  <c r="AC152" i="23" s="1"/>
  <c r="AC176" i="23" s="1"/>
  <c r="EN66" i="23"/>
  <c r="EN89" i="23" s="1"/>
  <c r="EN158" i="23" s="1"/>
  <c r="EN182" i="23" s="1"/>
  <c r="NE61" i="23"/>
  <c r="NE84" i="23" s="1"/>
  <c r="NE153" i="23" s="1"/>
  <c r="NE177" i="23" s="1"/>
  <c r="AA60" i="23"/>
  <c r="AA83" i="23" s="1"/>
  <c r="AA152" i="23" s="1"/>
  <c r="AA176" i="23" s="1"/>
  <c r="NK67" i="23"/>
  <c r="NK90" i="23" s="1"/>
  <c r="NK159" i="23" s="1"/>
  <c r="NK183" i="23" s="1"/>
  <c r="IC65" i="23"/>
  <c r="IC88" i="23" s="1"/>
  <c r="IC157" i="23" s="1"/>
  <c r="IC181" i="23" s="1"/>
  <c r="H48" i="23"/>
  <c r="H71" i="23" s="1"/>
  <c r="H140" i="23" s="1"/>
  <c r="H164" i="23" s="1"/>
  <c r="FY54" i="23"/>
  <c r="FY77" i="23" s="1"/>
  <c r="FY146" i="23" s="1"/>
  <c r="FY170" i="23" s="1"/>
  <c r="AL55" i="23"/>
  <c r="AL78" i="23" s="1"/>
  <c r="AL147" i="23" s="1"/>
  <c r="AL171" i="23" s="1"/>
  <c r="AT56" i="23"/>
  <c r="AT79" i="23" s="1"/>
  <c r="AT148" i="23" s="1"/>
  <c r="AT172" i="23" s="1"/>
  <c r="S50" i="23"/>
  <c r="S73" i="23" s="1"/>
  <c r="S142" i="23" s="1"/>
  <c r="S166" i="23" s="1"/>
  <c r="HY52" i="23"/>
  <c r="HY75" i="23" s="1"/>
  <c r="HY144" i="23" s="1"/>
  <c r="HY168" i="23" s="1"/>
  <c r="Q53" i="23"/>
  <c r="Q76" i="23" s="1"/>
  <c r="Q145" i="23" s="1"/>
  <c r="Q169" i="23" s="1"/>
  <c r="GX69" i="23"/>
  <c r="GX92" i="23" s="1"/>
  <c r="GX161" i="23" s="1"/>
  <c r="GX185" i="23" s="1"/>
  <c r="JC68" i="23"/>
  <c r="JC91" i="23" s="1"/>
  <c r="JC160" i="23" s="1"/>
  <c r="JC184" i="23" s="1"/>
  <c r="IB69" i="23"/>
  <c r="IB92" i="23" s="1"/>
  <c r="IB161" i="23" s="1"/>
  <c r="IB185" i="23" s="1"/>
  <c r="EE63" i="23"/>
  <c r="EE86" i="23" s="1"/>
  <c r="EE155" i="23" s="1"/>
  <c r="EE179" i="23" s="1"/>
  <c r="I53" i="23"/>
  <c r="I76" i="23" s="1"/>
  <c r="I145" i="23" s="1"/>
  <c r="I169" i="23" s="1"/>
  <c r="JN63" i="23"/>
  <c r="JN86" i="23" s="1"/>
  <c r="JN155" i="23" s="1"/>
  <c r="JN179" i="23" s="1"/>
  <c r="GO60" i="23"/>
  <c r="GO83" i="23" s="1"/>
  <c r="GO152" i="23" s="1"/>
  <c r="GO176" i="23" s="1"/>
  <c r="NY56" i="23"/>
  <c r="NY79" i="23" s="1"/>
  <c r="NY148" i="23" s="1"/>
  <c r="NY172" i="23" s="1"/>
  <c r="KG59" i="23"/>
  <c r="KG82" i="23" s="1"/>
  <c r="KG151" i="23" s="1"/>
  <c r="KG175" i="23" s="1"/>
  <c r="JI63" i="23"/>
  <c r="JI86" i="23" s="1"/>
  <c r="JI155" i="23" s="1"/>
  <c r="JI179" i="23" s="1"/>
  <c r="GG59" i="23"/>
  <c r="GG82" i="23" s="1"/>
  <c r="GG151" i="23" s="1"/>
  <c r="GG175" i="23" s="1"/>
  <c r="HS51" i="23"/>
  <c r="HS74" i="23" s="1"/>
  <c r="HS143" i="23" s="1"/>
  <c r="HS167" i="23" s="1"/>
  <c r="DI59" i="23"/>
  <c r="DI82" i="23" s="1"/>
  <c r="DI151" i="23" s="1"/>
  <c r="DI175" i="23" s="1"/>
  <c r="OG219" i="23"/>
  <c r="OG218" i="23"/>
  <c r="OG221" i="23" s="1"/>
  <c r="BO51" i="23"/>
  <c r="BO74" i="23" s="1"/>
  <c r="BO143" i="23" s="1"/>
  <c r="BO167" i="23" s="1"/>
  <c r="JI51" i="23"/>
  <c r="JI74" i="23" s="1"/>
  <c r="JI143" i="23" s="1"/>
  <c r="JI167" i="23" s="1"/>
  <c r="KK68" i="23"/>
  <c r="KK91" i="23" s="1"/>
  <c r="KK160" i="23" s="1"/>
  <c r="KK184" i="23" s="1"/>
  <c r="JL58" i="23"/>
  <c r="JL81" i="23" s="1"/>
  <c r="JL150" i="23" s="1"/>
  <c r="JL174" i="23" s="1"/>
  <c r="KG56" i="23"/>
  <c r="KG79" i="23" s="1"/>
  <c r="KG148" i="23" s="1"/>
  <c r="KG172" i="23" s="1"/>
  <c r="DM55" i="23"/>
  <c r="DM78" i="23" s="1"/>
  <c r="DM147" i="23" s="1"/>
  <c r="DM171" i="23" s="1"/>
  <c r="JH54" i="23"/>
  <c r="JH77" i="23" s="1"/>
  <c r="JH146" i="23" s="1"/>
  <c r="JH170" i="23" s="1"/>
  <c r="LQ69" i="23"/>
  <c r="LQ92" i="23" s="1"/>
  <c r="LQ161" i="23" s="1"/>
  <c r="LQ185" i="23" s="1"/>
  <c r="BA69" i="23"/>
  <c r="BA92" i="23" s="1"/>
  <c r="BA161" i="23" s="1"/>
  <c r="BA185" i="23" s="1"/>
  <c r="LE67" i="23"/>
  <c r="LE90" i="23" s="1"/>
  <c r="LE159" i="23" s="1"/>
  <c r="LE183" i="23" s="1"/>
  <c r="JB54" i="23"/>
  <c r="JB77" i="23" s="1"/>
  <c r="JB146" i="23" s="1"/>
  <c r="JB170" i="23" s="1"/>
  <c r="GW67" i="23"/>
  <c r="GW90" i="23" s="1"/>
  <c r="GW159" i="23" s="1"/>
  <c r="GW183" i="23" s="1"/>
  <c r="KI219" i="23"/>
  <c r="KI218" i="23"/>
  <c r="KI221" i="23" s="1"/>
  <c r="BB61" i="23"/>
  <c r="BB84" i="23" s="1"/>
  <c r="BB153" i="23" s="1"/>
  <c r="BB177" i="23" s="1"/>
  <c r="KU225" i="23"/>
  <c r="EC64" i="23"/>
  <c r="EC87" i="23" s="1"/>
  <c r="EC156" i="23" s="1"/>
  <c r="EC180" i="23" s="1"/>
  <c r="HS54" i="23"/>
  <c r="HS77" i="23" s="1"/>
  <c r="HS146" i="23" s="1"/>
  <c r="HS170" i="23" s="1"/>
  <c r="DX52" i="23"/>
  <c r="DX75" i="23" s="1"/>
  <c r="DX144" i="23" s="1"/>
  <c r="DX168" i="23" s="1"/>
  <c r="FM68" i="23"/>
  <c r="FM91" i="23" s="1"/>
  <c r="FM160" i="23" s="1"/>
  <c r="FM184" i="23" s="1"/>
  <c r="AD61" i="23"/>
  <c r="AD84" i="23" s="1"/>
  <c r="AD153" i="23" s="1"/>
  <c r="AD177" i="23" s="1"/>
  <c r="DP56" i="23"/>
  <c r="DP79" i="23" s="1"/>
  <c r="DP148" i="23" s="1"/>
  <c r="DP172" i="23" s="1"/>
  <c r="KP66" i="23"/>
  <c r="KP89" i="23" s="1"/>
  <c r="KP158" i="23" s="1"/>
  <c r="KP182" i="23" s="1"/>
  <c r="EL218" i="23"/>
  <c r="EL221" i="23" s="1"/>
  <c r="EL219" i="23"/>
  <c r="JN49" i="23"/>
  <c r="JN72" i="23" s="1"/>
  <c r="JN141" i="23" s="1"/>
  <c r="JN165" i="23" s="1"/>
  <c r="DO18" i="23"/>
  <c r="BZ65" i="23"/>
  <c r="BZ88" i="23" s="1"/>
  <c r="BZ157" i="23" s="1"/>
  <c r="BZ181" i="23" s="1"/>
  <c r="NC63" i="23"/>
  <c r="NC86" i="23" s="1"/>
  <c r="NC155" i="23" s="1"/>
  <c r="NC179" i="23" s="1"/>
  <c r="HA52" i="23"/>
  <c r="HA75" i="23" s="1"/>
  <c r="HA144" i="23" s="1"/>
  <c r="HA168" i="23" s="1"/>
  <c r="LY59" i="23"/>
  <c r="LY82" i="23" s="1"/>
  <c r="LY151" i="23" s="1"/>
  <c r="LY175" i="23" s="1"/>
  <c r="OC62" i="23"/>
  <c r="OC85" i="23" s="1"/>
  <c r="OC154" i="23" s="1"/>
  <c r="OC178" i="23" s="1"/>
  <c r="ET225" i="23"/>
  <c r="T69" i="23"/>
  <c r="T92" i="23" s="1"/>
  <c r="T161" i="23" s="1"/>
  <c r="T185" i="23" s="1"/>
  <c r="CD62" i="23"/>
  <c r="CD85" i="23" s="1"/>
  <c r="CD154" i="23" s="1"/>
  <c r="CD178" i="23" s="1"/>
  <c r="HG66" i="23"/>
  <c r="HG89" i="23" s="1"/>
  <c r="HG158" i="23" s="1"/>
  <c r="HG182" i="23" s="1"/>
  <c r="GJ58" i="23"/>
  <c r="GJ81" i="23" s="1"/>
  <c r="GJ150" i="23" s="1"/>
  <c r="GJ174" i="23" s="1"/>
  <c r="CK57" i="23"/>
  <c r="CK80" i="23" s="1"/>
  <c r="CK149" i="23" s="1"/>
  <c r="CK173" i="23" s="1"/>
  <c r="GO69" i="23"/>
  <c r="GO92" i="23" s="1"/>
  <c r="GO161" i="23" s="1"/>
  <c r="GO185" i="23" s="1"/>
  <c r="Z68" i="23"/>
  <c r="Z91" i="23" s="1"/>
  <c r="Z160" i="23" s="1"/>
  <c r="Z184" i="23" s="1"/>
  <c r="KJ18" i="23"/>
  <c r="N63" i="23"/>
  <c r="N86" i="23" s="1"/>
  <c r="N155" i="23" s="1"/>
  <c r="N179" i="23" s="1"/>
  <c r="MQ69" i="23"/>
  <c r="MQ92" i="23" s="1"/>
  <c r="MQ161" i="23" s="1"/>
  <c r="MQ185" i="23" s="1"/>
  <c r="AM60" i="23"/>
  <c r="AM83" i="23" s="1"/>
  <c r="AM152" i="23" s="1"/>
  <c r="AM176" i="23" s="1"/>
  <c r="CI60" i="23"/>
  <c r="CI83" i="23" s="1"/>
  <c r="CI152" i="23" s="1"/>
  <c r="CI176" i="23" s="1"/>
  <c r="LU53" i="23"/>
  <c r="LU76" i="23" s="1"/>
  <c r="LU145" i="23" s="1"/>
  <c r="LU169" i="23" s="1"/>
  <c r="FX225" i="23"/>
  <c r="EL56" i="23"/>
  <c r="EL79" i="23" s="1"/>
  <c r="EL148" i="23" s="1"/>
  <c r="EL172" i="23" s="1"/>
  <c r="NE57" i="23"/>
  <c r="NE80" i="23" s="1"/>
  <c r="NE149" i="23" s="1"/>
  <c r="NE173" i="23" s="1"/>
  <c r="LT18" i="23"/>
  <c r="JB49" i="23"/>
  <c r="JB72" i="23" s="1"/>
  <c r="JB141" i="23" s="1"/>
  <c r="JB165" i="23" s="1"/>
  <c r="DB49" i="23"/>
  <c r="DB72" i="23" s="1"/>
  <c r="DB141" i="23" s="1"/>
  <c r="DB165" i="23" s="1"/>
  <c r="FM48" i="23"/>
  <c r="FM71" i="23" s="1"/>
  <c r="FM140" i="23" s="1"/>
  <c r="FM164" i="23" s="1"/>
  <c r="FM187" i="23" s="1"/>
  <c r="LL218" i="23"/>
  <c r="LL221" i="23" s="1"/>
  <c r="LL219" i="23"/>
  <c r="KU218" i="23"/>
  <c r="KU221" i="23" s="1"/>
  <c r="KU219" i="23"/>
  <c r="KI69" i="23"/>
  <c r="KI92" i="23" s="1"/>
  <c r="KI161" i="23" s="1"/>
  <c r="KI185" i="23" s="1"/>
  <c r="MF218" i="23"/>
  <c r="MF221" i="23" s="1"/>
  <c r="MF219" i="23"/>
  <c r="MK61" i="23"/>
  <c r="MK84" i="23" s="1"/>
  <c r="MK153" i="23" s="1"/>
  <c r="MK177" i="23" s="1"/>
  <c r="KI68" i="23"/>
  <c r="KI91" i="23" s="1"/>
  <c r="KI160" i="23" s="1"/>
  <c r="KI184" i="23" s="1"/>
  <c r="FO49" i="23"/>
  <c r="FO72" i="23" s="1"/>
  <c r="FO141" i="23" s="1"/>
  <c r="FO165" i="23" s="1"/>
  <c r="LV67" i="23"/>
  <c r="LV90" i="23" s="1"/>
  <c r="LV159" i="23" s="1"/>
  <c r="LV183" i="23" s="1"/>
  <c r="MJ62" i="23"/>
  <c r="MJ85" i="23" s="1"/>
  <c r="MJ154" i="23" s="1"/>
  <c r="MJ178" i="23" s="1"/>
  <c r="OG48" i="23"/>
  <c r="OG71" i="23" s="1"/>
  <c r="OG140" i="23" s="1"/>
  <c r="OG164" i="23" s="1"/>
  <c r="OG187" i="23" s="1"/>
  <c r="T58" i="23"/>
  <c r="T81" i="23" s="1"/>
  <c r="T150" i="23" s="1"/>
  <c r="T174" i="23" s="1"/>
  <c r="CW62" i="23"/>
  <c r="CW85" i="23" s="1"/>
  <c r="CW154" i="23" s="1"/>
  <c r="CW178" i="23" s="1"/>
  <c r="IX66" i="23"/>
  <c r="IX89" i="23" s="1"/>
  <c r="IX158" i="23" s="1"/>
  <c r="IX182" i="23" s="1"/>
  <c r="HX225" i="23"/>
  <c r="GL57" i="23"/>
  <c r="GL80" i="23" s="1"/>
  <c r="GL149" i="23" s="1"/>
  <c r="GL173" i="23" s="1"/>
  <c r="DW61" i="23"/>
  <c r="DW84" i="23" s="1"/>
  <c r="DW153" i="23" s="1"/>
  <c r="DW177" i="23" s="1"/>
  <c r="CJ63" i="23"/>
  <c r="CJ86" i="23" s="1"/>
  <c r="CJ155" i="23" s="1"/>
  <c r="CJ179" i="23" s="1"/>
  <c r="JW65" i="23"/>
  <c r="JW88" i="23" s="1"/>
  <c r="JW157" i="23" s="1"/>
  <c r="JW181" i="23" s="1"/>
  <c r="AP200" i="23"/>
  <c r="AP201" i="23"/>
  <c r="LA57" i="23"/>
  <c r="LA80" i="23" s="1"/>
  <c r="LA149" i="23" s="1"/>
  <c r="LA173" i="23" s="1"/>
  <c r="CJ65" i="23"/>
  <c r="CJ88" i="23" s="1"/>
  <c r="CJ157" i="23" s="1"/>
  <c r="CJ181" i="23" s="1"/>
  <c r="NP59" i="23"/>
  <c r="NP82" i="23" s="1"/>
  <c r="NP151" i="23" s="1"/>
  <c r="NP175" i="23" s="1"/>
  <c r="OE63" i="23"/>
  <c r="OE86" i="23" s="1"/>
  <c r="OE155" i="23" s="1"/>
  <c r="OE179" i="23" s="1"/>
  <c r="KU52" i="23"/>
  <c r="KU75" i="23" s="1"/>
  <c r="KU144" i="23" s="1"/>
  <c r="KU168" i="23" s="1"/>
  <c r="CV63" i="23"/>
  <c r="CV86" i="23" s="1"/>
  <c r="CV155" i="23" s="1"/>
  <c r="CV179" i="23" s="1"/>
  <c r="JH61" i="23"/>
  <c r="JH84" i="23" s="1"/>
  <c r="JH153" i="23" s="1"/>
  <c r="JH177" i="23" s="1"/>
  <c r="S58" i="23"/>
  <c r="S81" i="23" s="1"/>
  <c r="S150" i="23" s="1"/>
  <c r="S174" i="23" s="1"/>
  <c r="GY61" i="23"/>
  <c r="GY84" i="23" s="1"/>
  <c r="GY153" i="23" s="1"/>
  <c r="GY177" i="23" s="1"/>
  <c r="IZ58" i="23"/>
  <c r="IZ81" i="23" s="1"/>
  <c r="IZ150" i="23" s="1"/>
  <c r="IZ174" i="23" s="1"/>
  <c r="LO55" i="23"/>
  <c r="LO78" i="23" s="1"/>
  <c r="LO147" i="23" s="1"/>
  <c r="LO171" i="23" s="1"/>
  <c r="FN51" i="23"/>
  <c r="FN74" i="23" s="1"/>
  <c r="FN143" i="23" s="1"/>
  <c r="FN167" i="23" s="1"/>
  <c r="AZ65" i="23"/>
  <c r="AZ88" i="23" s="1"/>
  <c r="AZ157" i="23" s="1"/>
  <c r="AZ181" i="23" s="1"/>
  <c r="KP60" i="23"/>
  <c r="KP83" i="23" s="1"/>
  <c r="KP152" i="23" s="1"/>
  <c r="KP176" i="23" s="1"/>
  <c r="NH49" i="23"/>
  <c r="NH72" i="23" s="1"/>
  <c r="NH141" i="23" s="1"/>
  <c r="NH165" i="23" s="1"/>
  <c r="BO53" i="23"/>
  <c r="BO76" i="23" s="1"/>
  <c r="BO145" i="23" s="1"/>
  <c r="BO169" i="23" s="1"/>
  <c r="BJ69" i="23"/>
  <c r="BJ92" i="23" s="1"/>
  <c r="BJ161" i="23" s="1"/>
  <c r="BJ185" i="23" s="1"/>
  <c r="LU68" i="23"/>
  <c r="LU91" i="23" s="1"/>
  <c r="LU160" i="23" s="1"/>
  <c r="LU184" i="23" s="1"/>
  <c r="LH59" i="23"/>
  <c r="LH82" i="23" s="1"/>
  <c r="LH151" i="23" s="1"/>
  <c r="LH175" i="23" s="1"/>
  <c r="IF56" i="23"/>
  <c r="IF79" i="23" s="1"/>
  <c r="IF148" i="23" s="1"/>
  <c r="IF172" i="23" s="1"/>
  <c r="GB56" i="23"/>
  <c r="GB79" i="23" s="1"/>
  <c r="GB148" i="23" s="1"/>
  <c r="GB172" i="23" s="1"/>
  <c r="LU63" i="23"/>
  <c r="LU86" i="23" s="1"/>
  <c r="LU155" i="23" s="1"/>
  <c r="LU179" i="23" s="1"/>
  <c r="KO51" i="23"/>
  <c r="KO74" i="23" s="1"/>
  <c r="KO143" i="23" s="1"/>
  <c r="KO167" i="23" s="1"/>
  <c r="FY57" i="23"/>
  <c r="FY80" i="23" s="1"/>
  <c r="FY149" i="23" s="1"/>
  <c r="FY173" i="23" s="1"/>
  <c r="BM60" i="23"/>
  <c r="BM83" i="23" s="1"/>
  <c r="BM152" i="23" s="1"/>
  <c r="BM176" i="23" s="1"/>
  <c r="MY65" i="23"/>
  <c r="MY88" i="23" s="1"/>
  <c r="MY157" i="23" s="1"/>
  <c r="MY181" i="23" s="1"/>
  <c r="FD18" i="23"/>
  <c r="CN55" i="23"/>
  <c r="CN78" i="23" s="1"/>
  <c r="CN147" i="23" s="1"/>
  <c r="CN171" i="23" s="1"/>
  <c r="IZ55" i="23"/>
  <c r="IZ78" i="23" s="1"/>
  <c r="IZ147" i="23" s="1"/>
  <c r="IZ171" i="23" s="1"/>
  <c r="LR62" i="23"/>
  <c r="LR85" i="23" s="1"/>
  <c r="LR154" i="23" s="1"/>
  <c r="LR178" i="23" s="1"/>
  <c r="FA57" i="23"/>
  <c r="FA80" i="23" s="1"/>
  <c r="FA149" i="23" s="1"/>
  <c r="FA173" i="23" s="1"/>
  <c r="DD49" i="23"/>
  <c r="DD72" i="23" s="1"/>
  <c r="DD141" i="23" s="1"/>
  <c r="DD165" i="23" s="1"/>
  <c r="JY49" i="23"/>
  <c r="JY72" i="23" s="1"/>
  <c r="JY141" i="23" s="1"/>
  <c r="JY165" i="23" s="1"/>
  <c r="MV57" i="23"/>
  <c r="MV80" i="23" s="1"/>
  <c r="MV149" i="23" s="1"/>
  <c r="MV173" i="23" s="1"/>
  <c r="LE61" i="23"/>
  <c r="LE84" i="23" s="1"/>
  <c r="LE153" i="23" s="1"/>
  <c r="LE177" i="23" s="1"/>
  <c r="FY64" i="23"/>
  <c r="FY87" i="23" s="1"/>
  <c r="FY156" i="23" s="1"/>
  <c r="FY180" i="23" s="1"/>
  <c r="LC57" i="23"/>
  <c r="LC80" i="23" s="1"/>
  <c r="LC149" i="23" s="1"/>
  <c r="LC173" i="23" s="1"/>
  <c r="GL62" i="23"/>
  <c r="GL85" i="23" s="1"/>
  <c r="GL154" i="23" s="1"/>
  <c r="GL178" i="23" s="1"/>
  <c r="BQ53" i="23"/>
  <c r="BQ76" i="23" s="1"/>
  <c r="BQ145" i="23" s="1"/>
  <c r="BQ169" i="23" s="1"/>
  <c r="AY219" i="23"/>
  <c r="AY218" i="23"/>
  <c r="AY221" i="23" s="1"/>
  <c r="FV51" i="23"/>
  <c r="FV74" i="23" s="1"/>
  <c r="FV143" i="23" s="1"/>
  <c r="FV167" i="23" s="1"/>
  <c r="NJ67" i="23"/>
  <c r="NJ90" i="23" s="1"/>
  <c r="NJ159" i="23" s="1"/>
  <c r="NJ183" i="23" s="1"/>
  <c r="JU66" i="23"/>
  <c r="JU89" i="23" s="1"/>
  <c r="JU158" i="23" s="1"/>
  <c r="JU182" i="23" s="1"/>
  <c r="AY52" i="23"/>
  <c r="AY75" i="23" s="1"/>
  <c r="AY144" i="23" s="1"/>
  <c r="AY168" i="23" s="1"/>
  <c r="BF52" i="23"/>
  <c r="BF75" i="23" s="1"/>
  <c r="BF144" i="23" s="1"/>
  <c r="BF168" i="23" s="1"/>
  <c r="CM61" i="23"/>
  <c r="CM84" i="23" s="1"/>
  <c r="CM153" i="23" s="1"/>
  <c r="CM177" i="23" s="1"/>
  <c r="DO59" i="23"/>
  <c r="DO82" i="23" s="1"/>
  <c r="DO151" i="23" s="1"/>
  <c r="DO175" i="23" s="1"/>
  <c r="GR60" i="23"/>
  <c r="GR83" i="23" s="1"/>
  <c r="GR152" i="23" s="1"/>
  <c r="GR176" i="23" s="1"/>
  <c r="DB225" i="23"/>
  <c r="IZ59" i="23"/>
  <c r="IZ82" i="23" s="1"/>
  <c r="IZ151" i="23" s="1"/>
  <c r="IZ175" i="23" s="1"/>
  <c r="CZ53" i="23"/>
  <c r="CZ76" i="23" s="1"/>
  <c r="CZ145" i="23" s="1"/>
  <c r="CZ169" i="23" s="1"/>
  <c r="JS67" i="23"/>
  <c r="JS90" i="23" s="1"/>
  <c r="JS159" i="23" s="1"/>
  <c r="JS183" i="23" s="1"/>
  <c r="JU67" i="23"/>
  <c r="JU90" i="23" s="1"/>
  <c r="JU159" i="23" s="1"/>
  <c r="JU183" i="23" s="1"/>
  <c r="BA66" i="23"/>
  <c r="BA89" i="23" s="1"/>
  <c r="BA158" i="23" s="1"/>
  <c r="BA182" i="23" s="1"/>
  <c r="MN64" i="23"/>
  <c r="MN87" i="23" s="1"/>
  <c r="MN156" i="23" s="1"/>
  <c r="MN180" i="23" s="1"/>
  <c r="GM62" i="23"/>
  <c r="GM85" i="23" s="1"/>
  <c r="GM154" i="23" s="1"/>
  <c r="GM178" i="23" s="1"/>
  <c r="FM59" i="23"/>
  <c r="FM82" i="23" s="1"/>
  <c r="FM151" i="23" s="1"/>
  <c r="FM175" i="23" s="1"/>
  <c r="LT54" i="23"/>
  <c r="LT77" i="23" s="1"/>
  <c r="LT146" i="23" s="1"/>
  <c r="LT170" i="23" s="1"/>
  <c r="HH218" i="23"/>
  <c r="HH221" i="23" s="1"/>
  <c r="HH219" i="23"/>
  <c r="LH218" i="23"/>
  <c r="LH221" i="23" s="1"/>
  <c r="LH219" i="23"/>
  <c r="OD64" i="23"/>
  <c r="OD87" i="23" s="1"/>
  <c r="OD156" i="23" s="1"/>
  <c r="OD180" i="23" s="1"/>
  <c r="HW49" i="23"/>
  <c r="HW72" i="23" s="1"/>
  <c r="HW141" i="23" s="1"/>
  <c r="HW165" i="23" s="1"/>
  <c r="JX52" i="23"/>
  <c r="JX75" i="23" s="1"/>
  <c r="JX144" i="23" s="1"/>
  <c r="JX168" i="23" s="1"/>
  <c r="IC62" i="23"/>
  <c r="IC85" i="23" s="1"/>
  <c r="IC154" i="23" s="1"/>
  <c r="IC178" i="23" s="1"/>
  <c r="LS62" i="23"/>
  <c r="LS85" i="23" s="1"/>
  <c r="LS154" i="23" s="1"/>
  <c r="LS178" i="23" s="1"/>
  <c r="LA51" i="23"/>
  <c r="LA74" i="23" s="1"/>
  <c r="LA143" i="23" s="1"/>
  <c r="LA167" i="23" s="1"/>
  <c r="Y65" i="23"/>
  <c r="Y88" i="23" s="1"/>
  <c r="Y157" i="23" s="1"/>
  <c r="Y181" i="23" s="1"/>
  <c r="JM60" i="23"/>
  <c r="JM83" i="23" s="1"/>
  <c r="JM152" i="23" s="1"/>
  <c r="JM176" i="23" s="1"/>
  <c r="HX67" i="23"/>
  <c r="HX90" i="23" s="1"/>
  <c r="HX159" i="23" s="1"/>
  <c r="HX183" i="23" s="1"/>
  <c r="CK201" i="23"/>
  <c r="CK200" i="23"/>
  <c r="T56" i="23"/>
  <c r="T79" i="23" s="1"/>
  <c r="T148" i="23" s="1"/>
  <c r="T172" i="23" s="1"/>
  <c r="ID63" i="23"/>
  <c r="ID86" i="23" s="1"/>
  <c r="ID155" i="23" s="1"/>
  <c r="ID179" i="23" s="1"/>
  <c r="JL49" i="23"/>
  <c r="JL72" i="23" s="1"/>
  <c r="JL141" i="23" s="1"/>
  <c r="JL165" i="23" s="1"/>
  <c r="MY55" i="23"/>
  <c r="MY78" i="23" s="1"/>
  <c r="MY147" i="23" s="1"/>
  <c r="MY171" i="23" s="1"/>
  <c r="CO60" i="23"/>
  <c r="CO83" i="23" s="1"/>
  <c r="CO152" i="23" s="1"/>
  <c r="CO176" i="23" s="1"/>
  <c r="KF48" i="23"/>
  <c r="KF71" i="23" s="1"/>
  <c r="KF140" i="23" s="1"/>
  <c r="KF164" i="23" s="1"/>
  <c r="KF187" i="23" s="1"/>
  <c r="MV63" i="23"/>
  <c r="MV86" i="23" s="1"/>
  <c r="MV155" i="23" s="1"/>
  <c r="MV179" i="23" s="1"/>
  <c r="BP60" i="23"/>
  <c r="BP83" i="23" s="1"/>
  <c r="BP152" i="23" s="1"/>
  <c r="BP176" i="23" s="1"/>
  <c r="BB65" i="23"/>
  <c r="BB88" i="23" s="1"/>
  <c r="BB157" i="23" s="1"/>
  <c r="BB181" i="23" s="1"/>
  <c r="BT65" i="23"/>
  <c r="BT88" i="23" s="1"/>
  <c r="BT157" i="23" s="1"/>
  <c r="BT181" i="23" s="1"/>
  <c r="JO54" i="23"/>
  <c r="JO77" i="23" s="1"/>
  <c r="JO146" i="23" s="1"/>
  <c r="JO170" i="23" s="1"/>
  <c r="OL55" i="23"/>
  <c r="OL78" i="23" s="1"/>
  <c r="OL147" i="23" s="1"/>
  <c r="OL171" i="23" s="1"/>
  <c r="E65" i="23"/>
  <c r="E88" i="23" s="1"/>
  <c r="E157" i="23" s="1"/>
  <c r="E181" i="23" s="1"/>
  <c r="EU65" i="23"/>
  <c r="EU88" i="23" s="1"/>
  <c r="EU157" i="23" s="1"/>
  <c r="EU181" i="23" s="1"/>
  <c r="CJ58" i="23"/>
  <c r="CJ81" i="23" s="1"/>
  <c r="CJ150" i="23" s="1"/>
  <c r="CJ174" i="23" s="1"/>
  <c r="HB60" i="23"/>
  <c r="HB83" i="23" s="1"/>
  <c r="HB152" i="23" s="1"/>
  <c r="HB176" i="23" s="1"/>
  <c r="MV68" i="23"/>
  <c r="MV91" i="23" s="1"/>
  <c r="MV160" i="23" s="1"/>
  <c r="MV184" i="23" s="1"/>
  <c r="MW67" i="23"/>
  <c r="MW90" i="23" s="1"/>
  <c r="MW159" i="23" s="1"/>
  <c r="MW183" i="23" s="1"/>
  <c r="EE57" i="23"/>
  <c r="EE80" i="23" s="1"/>
  <c r="EE149" i="23" s="1"/>
  <c r="EE173" i="23" s="1"/>
  <c r="FL61" i="23"/>
  <c r="FL84" i="23" s="1"/>
  <c r="FL153" i="23" s="1"/>
  <c r="FL177" i="23" s="1"/>
  <c r="GS49" i="23"/>
  <c r="GS72" i="23" s="1"/>
  <c r="GS141" i="23" s="1"/>
  <c r="GS165" i="23" s="1"/>
  <c r="MB61" i="23"/>
  <c r="MB84" i="23" s="1"/>
  <c r="MB153" i="23" s="1"/>
  <c r="MB177" i="23" s="1"/>
  <c r="LM54" i="23"/>
  <c r="LM77" i="23" s="1"/>
  <c r="LM146" i="23" s="1"/>
  <c r="LM170" i="23" s="1"/>
  <c r="GW68" i="23"/>
  <c r="GW91" i="23" s="1"/>
  <c r="GW160" i="23" s="1"/>
  <c r="GW184" i="23" s="1"/>
  <c r="CY61" i="23"/>
  <c r="CY84" i="23" s="1"/>
  <c r="CY153" i="23" s="1"/>
  <c r="CY177" i="23" s="1"/>
  <c r="Y69" i="23"/>
  <c r="Y92" i="23" s="1"/>
  <c r="Y161" i="23" s="1"/>
  <c r="Y185" i="23" s="1"/>
  <c r="NE218" i="23"/>
  <c r="NE221" i="23" s="1"/>
  <c r="NE219" i="23"/>
  <c r="AN55" i="23"/>
  <c r="AN78" i="23" s="1"/>
  <c r="AN147" i="23" s="1"/>
  <c r="AN171" i="23" s="1"/>
  <c r="DV49" i="23"/>
  <c r="DV72" i="23" s="1"/>
  <c r="DV141" i="23" s="1"/>
  <c r="DV165" i="23" s="1"/>
  <c r="U60" i="23"/>
  <c r="U83" i="23" s="1"/>
  <c r="U152" i="23" s="1"/>
  <c r="U176" i="23" s="1"/>
  <c r="GQ55" i="23"/>
  <c r="GQ78" i="23" s="1"/>
  <c r="GQ147" i="23" s="1"/>
  <c r="GQ171" i="23" s="1"/>
  <c r="GG67" i="23"/>
  <c r="GG90" i="23" s="1"/>
  <c r="GG159" i="23" s="1"/>
  <c r="GG183" i="23" s="1"/>
  <c r="AJ67" i="23"/>
  <c r="AJ90" i="23" s="1"/>
  <c r="AJ159" i="23" s="1"/>
  <c r="AJ183" i="23" s="1"/>
  <c r="FH53" i="23"/>
  <c r="FH76" i="23" s="1"/>
  <c r="FH145" i="23" s="1"/>
  <c r="FH169" i="23" s="1"/>
  <c r="LY65" i="23"/>
  <c r="LY88" i="23" s="1"/>
  <c r="LY157" i="23" s="1"/>
  <c r="LY181" i="23" s="1"/>
  <c r="GM65" i="23"/>
  <c r="GM88" i="23" s="1"/>
  <c r="GM157" i="23" s="1"/>
  <c r="GM181" i="23" s="1"/>
  <c r="GF68" i="23"/>
  <c r="GF91" i="23" s="1"/>
  <c r="GF160" i="23" s="1"/>
  <c r="GF184" i="23" s="1"/>
  <c r="JN50" i="23"/>
  <c r="JN73" i="23" s="1"/>
  <c r="JN142" i="23" s="1"/>
  <c r="JN166" i="23" s="1"/>
  <c r="IG61" i="23"/>
  <c r="IG84" i="23" s="1"/>
  <c r="IG153" i="23" s="1"/>
  <c r="IG177" i="23" s="1"/>
  <c r="O64" i="23"/>
  <c r="O87" i="23" s="1"/>
  <c r="O156" i="23" s="1"/>
  <c r="O180" i="23" s="1"/>
  <c r="DW63" i="23"/>
  <c r="DW86" i="23" s="1"/>
  <c r="DW155" i="23" s="1"/>
  <c r="DW179" i="23" s="1"/>
  <c r="FN53" i="23"/>
  <c r="FN76" i="23" s="1"/>
  <c r="FN145" i="23" s="1"/>
  <c r="FN169" i="23" s="1"/>
  <c r="EU218" i="23"/>
  <c r="EU221" i="23" s="1"/>
  <c r="EU219" i="23"/>
  <c r="DD225" i="23"/>
  <c r="FY60" i="23"/>
  <c r="FY83" i="23" s="1"/>
  <c r="FY152" i="23" s="1"/>
  <c r="FY176" i="23" s="1"/>
  <c r="CQ56" i="23"/>
  <c r="CQ79" i="23" s="1"/>
  <c r="CQ148" i="23" s="1"/>
  <c r="CQ172" i="23" s="1"/>
  <c r="LE54" i="23"/>
  <c r="LE77" i="23" s="1"/>
  <c r="LE146" i="23" s="1"/>
  <c r="LE170" i="23" s="1"/>
  <c r="FO200" i="23"/>
  <c r="FO201" i="23"/>
  <c r="P60" i="23"/>
  <c r="P83" i="23" s="1"/>
  <c r="P152" i="23" s="1"/>
  <c r="P176" i="23" s="1"/>
  <c r="KL48" i="23"/>
  <c r="KL71" i="23" s="1"/>
  <c r="KL140" i="23" s="1"/>
  <c r="KL164" i="23" s="1"/>
  <c r="KL187" i="23" s="1"/>
  <c r="KR218" i="23"/>
  <c r="KR221" i="23" s="1"/>
  <c r="KR219" i="23"/>
  <c r="AS51" i="23"/>
  <c r="AS74" i="23" s="1"/>
  <c r="AS143" i="23" s="1"/>
  <c r="AS167" i="23" s="1"/>
  <c r="FZ49" i="23"/>
  <c r="FZ72" i="23" s="1"/>
  <c r="FZ141" i="23" s="1"/>
  <c r="FZ165" i="23" s="1"/>
  <c r="DZ66" i="23"/>
  <c r="DZ89" i="23" s="1"/>
  <c r="DZ158" i="23" s="1"/>
  <c r="DZ182" i="23" s="1"/>
  <c r="AZ68" i="23"/>
  <c r="AZ91" i="23" s="1"/>
  <c r="AZ160" i="23" s="1"/>
  <c r="AZ184" i="23" s="1"/>
  <c r="J18" i="23"/>
  <c r="CW59" i="23"/>
  <c r="CW82" i="23" s="1"/>
  <c r="CW151" i="23" s="1"/>
  <c r="CW175" i="23" s="1"/>
  <c r="MU52" i="23"/>
  <c r="MU75" i="23" s="1"/>
  <c r="MU144" i="23" s="1"/>
  <c r="MU168" i="23" s="1"/>
  <c r="KZ61" i="23"/>
  <c r="KZ84" i="23" s="1"/>
  <c r="KZ153" i="23" s="1"/>
  <c r="KZ177" i="23" s="1"/>
  <c r="OE49" i="23"/>
  <c r="OE72" i="23" s="1"/>
  <c r="OE141" i="23" s="1"/>
  <c r="OE165" i="23" s="1"/>
  <c r="EI67" i="23"/>
  <c r="EI90" i="23" s="1"/>
  <c r="EI159" i="23" s="1"/>
  <c r="EI183" i="23" s="1"/>
  <c r="DB18" i="23"/>
  <c r="GU225" i="23"/>
  <c r="CM62" i="23"/>
  <c r="CM85" i="23" s="1"/>
  <c r="CM154" i="23" s="1"/>
  <c r="CM178" i="23" s="1"/>
  <c r="JQ53" i="23"/>
  <c r="JQ76" i="23" s="1"/>
  <c r="JQ145" i="23" s="1"/>
  <c r="JQ169" i="23" s="1"/>
  <c r="FG18" i="23"/>
  <c r="EZ53" i="23"/>
  <c r="EZ76" i="23" s="1"/>
  <c r="EZ145" i="23" s="1"/>
  <c r="EZ169" i="23" s="1"/>
  <c r="AD59" i="23"/>
  <c r="AD82" i="23" s="1"/>
  <c r="AD151" i="23" s="1"/>
  <c r="AD175" i="23" s="1"/>
  <c r="JR53" i="23"/>
  <c r="JR76" i="23" s="1"/>
  <c r="JR145" i="23" s="1"/>
  <c r="JR169" i="23" s="1"/>
  <c r="KC200" i="23"/>
  <c r="KC201" i="23"/>
  <c r="LA69" i="23"/>
  <c r="LA92" i="23" s="1"/>
  <c r="LA161" i="23" s="1"/>
  <c r="LA185" i="23" s="1"/>
  <c r="MY51" i="23"/>
  <c r="MY74" i="23" s="1"/>
  <c r="MY143" i="23" s="1"/>
  <c r="MY167" i="23" s="1"/>
  <c r="MQ54" i="23"/>
  <c r="MQ77" i="23" s="1"/>
  <c r="MQ146" i="23" s="1"/>
  <c r="MQ170" i="23" s="1"/>
  <c r="GQ58" i="23"/>
  <c r="GQ81" i="23" s="1"/>
  <c r="GQ150" i="23" s="1"/>
  <c r="GQ174" i="23" s="1"/>
  <c r="LX52" i="23"/>
  <c r="LX75" i="23" s="1"/>
  <c r="LX144" i="23" s="1"/>
  <c r="LX168" i="23" s="1"/>
  <c r="FQ63" i="23"/>
  <c r="FQ86" i="23" s="1"/>
  <c r="FQ155" i="23" s="1"/>
  <c r="FQ179" i="23" s="1"/>
  <c r="LG67" i="23"/>
  <c r="LG90" i="23" s="1"/>
  <c r="LG159" i="23" s="1"/>
  <c r="LG183" i="23" s="1"/>
  <c r="DR201" i="23"/>
  <c r="DR200" i="23"/>
  <c r="HV52" i="23"/>
  <c r="HV75" i="23" s="1"/>
  <c r="HV144" i="23" s="1"/>
  <c r="HV168" i="23" s="1"/>
  <c r="NZ61" i="23"/>
  <c r="NZ84" i="23" s="1"/>
  <c r="NZ153" i="23" s="1"/>
  <c r="NZ177" i="23" s="1"/>
  <c r="CL65" i="23"/>
  <c r="CL88" i="23" s="1"/>
  <c r="CL157" i="23" s="1"/>
  <c r="CL181" i="23" s="1"/>
  <c r="ET54" i="23"/>
  <c r="ET77" i="23" s="1"/>
  <c r="ET146" i="23" s="1"/>
  <c r="ET170" i="23" s="1"/>
  <c r="FU219" i="23"/>
  <c r="FU218" i="23"/>
  <c r="FU221" i="23" s="1"/>
  <c r="LB65" i="23"/>
  <c r="LB88" i="23" s="1"/>
  <c r="LB157" i="23" s="1"/>
  <c r="LB181" i="23" s="1"/>
  <c r="IQ48" i="23"/>
  <c r="IQ71" i="23" s="1"/>
  <c r="IQ140" i="23" s="1"/>
  <c r="IQ164" i="23" s="1"/>
  <c r="IQ187" i="23" s="1"/>
  <c r="CY51" i="23"/>
  <c r="CY74" i="23" s="1"/>
  <c r="CY143" i="23" s="1"/>
  <c r="CY167" i="23" s="1"/>
  <c r="CZ218" i="23"/>
  <c r="CZ221" i="23" s="1"/>
  <c r="CZ219" i="23"/>
  <c r="IH49" i="23"/>
  <c r="IH72" i="23" s="1"/>
  <c r="IH141" i="23" s="1"/>
  <c r="IH165" i="23" s="1"/>
  <c r="FE58" i="23"/>
  <c r="FE81" i="23" s="1"/>
  <c r="FE150" i="23" s="1"/>
  <c r="FE174" i="23" s="1"/>
  <c r="NK52" i="23"/>
  <c r="NK75" i="23" s="1"/>
  <c r="NK144" i="23" s="1"/>
  <c r="NK168" i="23" s="1"/>
  <c r="FG49" i="23"/>
  <c r="FG72" i="23" s="1"/>
  <c r="FG141" i="23" s="1"/>
  <c r="FG165" i="23" s="1"/>
  <c r="HC225" i="23"/>
  <c r="HD48" i="23"/>
  <c r="HD71" i="23" s="1"/>
  <c r="HD140" i="23" s="1"/>
  <c r="HD164" i="23" s="1"/>
  <c r="HD187" i="23" s="1"/>
  <c r="N51" i="23"/>
  <c r="N74" i="23" s="1"/>
  <c r="N143" i="23" s="1"/>
  <c r="N167" i="23" s="1"/>
  <c r="CU57" i="23"/>
  <c r="CU80" i="23" s="1"/>
  <c r="CU149" i="23" s="1"/>
  <c r="CU173" i="23" s="1"/>
  <c r="FL69" i="23"/>
  <c r="FL92" i="23" s="1"/>
  <c r="FL161" i="23" s="1"/>
  <c r="FL185" i="23" s="1"/>
  <c r="LY61" i="23"/>
  <c r="LY84" i="23" s="1"/>
  <c r="LY153" i="23" s="1"/>
  <c r="LY177" i="23" s="1"/>
  <c r="HR53" i="23"/>
  <c r="HR76" i="23" s="1"/>
  <c r="HR145" i="23" s="1"/>
  <c r="HR169" i="23" s="1"/>
  <c r="HU55" i="23"/>
  <c r="HU78" i="23" s="1"/>
  <c r="HU147" i="23" s="1"/>
  <c r="HU171" i="23" s="1"/>
  <c r="IG69" i="23"/>
  <c r="IG92" i="23" s="1"/>
  <c r="IG161" i="23" s="1"/>
  <c r="IG185" i="23" s="1"/>
  <c r="GQ48" i="23"/>
  <c r="GQ71" i="23" s="1"/>
  <c r="GQ140" i="23" s="1"/>
  <c r="GQ164" i="23" s="1"/>
  <c r="GQ187" i="23" s="1"/>
  <c r="AB49" i="23"/>
  <c r="AB72" i="23" s="1"/>
  <c r="AB141" i="23" s="1"/>
  <c r="AB165" i="23" s="1"/>
  <c r="U64" i="23"/>
  <c r="U87" i="23" s="1"/>
  <c r="U156" i="23" s="1"/>
  <c r="U180" i="23" s="1"/>
  <c r="AX67" i="23"/>
  <c r="AX90" i="23" s="1"/>
  <c r="AX159" i="23" s="1"/>
  <c r="AX183" i="23" s="1"/>
  <c r="NR52" i="23"/>
  <c r="NR75" i="23" s="1"/>
  <c r="NR144" i="23" s="1"/>
  <c r="NR168" i="23" s="1"/>
  <c r="JC65" i="23"/>
  <c r="JC88" i="23" s="1"/>
  <c r="JC157" i="23" s="1"/>
  <c r="JC181" i="23" s="1"/>
  <c r="U51" i="23"/>
  <c r="U74" i="23" s="1"/>
  <c r="U143" i="23" s="1"/>
  <c r="U167" i="23" s="1"/>
  <c r="GU60" i="23"/>
  <c r="GU83" i="23" s="1"/>
  <c r="GU152" i="23" s="1"/>
  <c r="GU176" i="23" s="1"/>
  <c r="JF53" i="23"/>
  <c r="JF76" i="23" s="1"/>
  <c r="JF145" i="23" s="1"/>
  <c r="JF169" i="23" s="1"/>
  <c r="AT66" i="23"/>
  <c r="AT89" i="23" s="1"/>
  <c r="AT158" i="23" s="1"/>
  <c r="AT182" i="23" s="1"/>
  <c r="EU57" i="23"/>
  <c r="EU80" i="23" s="1"/>
  <c r="EU149" i="23" s="1"/>
  <c r="EU173" i="23" s="1"/>
  <c r="MQ63" i="23"/>
  <c r="MQ86" i="23" s="1"/>
  <c r="MQ155" i="23" s="1"/>
  <c r="MQ179" i="23" s="1"/>
  <c r="IW50" i="23"/>
  <c r="IW73" i="23" s="1"/>
  <c r="IW142" i="23" s="1"/>
  <c r="IW166" i="23" s="1"/>
  <c r="KL55" i="23"/>
  <c r="KL78" i="23" s="1"/>
  <c r="KL147" i="23" s="1"/>
  <c r="KL171" i="23" s="1"/>
  <c r="GV218" i="23"/>
  <c r="GV221" i="23" s="1"/>
  <c r="GV219" i="23"/>
  <c r="BX50" i="23"/>
  <c r="BX73" i="23" s="1"/>
  <c r="BX142" i="23" s="1"/>
  <c r="BX166" i="23" s="1"/>
  <c r="NA54" i="23"/>
  <c r="NA77" i="23" s="1"/>
  <c r="NA146" i="23" s="1"/>
  <c r="NA170" i="23" s="1"/>
  <c r="IH218" i="23"/>
  <c r="IH221" i="23" s="1"/>
  <c r="IH219" i="23"/>
  <c r="KY65" i="23"/>
  <c r="KY88" i="23" s="1"/>
  <c r="KY157" i="23" s="1"/>
  <c r="KY181" i="23" s="1"/>
  <c r="AT57" i="23"/>
  <c r="AT80" i="23" s="1"/>
  <c r="AT149" i="23" s="1"/>
  <c r="AT173" i="23" s="1"/>
  <c r="AM62" i="23"/>
  <c r="AM85" i="23" s="1"/>
  <c r="AM154" i="23" s="1"/>
  <c r="AM178" i="23" s="1"/>
  <c r="GF61" i="23"/>
  <c r="GF84" i="23" s="1"/>
  <c r="GF153" i="23" s="1"/>
  <c r="GF177" i="23" s="1"/>
  <c r="MV54" i="23"/>
  <c r="MV77" i="23" s="1"/>
  <c r="MV146" i="23" s="1"/>
  <c r="MV170" i="23" s="1"/>
  <c r="MT66" i="23"/>
  <c r="MT89" i="23" s="1"/>
  <c r="MT158" i="23" s="1"/>
  <c r="MT182" i="23" s="1"/>
  <c r="BW58" i="23"/>
  <c r="BW81" i="23" s="1"/>
  <c r="BW150" i="23" s="1"/>
  <c r="BW174" i="23" s="1"/>
  <c r="EL68" i="23"/>
  <c r="EL91" i="23" s="1"/>
  <c r="EL160" i="23" s="1"/>
  <c r="EL184" i="23" s="1"/>
  <c r="GB52" i="23"/>
  <c r="GB75" i="23" s="1"/>
  <c r="GB144" i="23" s="1"/>
  <c r="GB168" i="23" s="1"/>
  <c r="DZ225" i="23"/>
  <c r="AH49" i="23"/>
  <c r="AH72" i="23" s="1"/>
  <c r="AH141" i="23" s="1"/>
  <c r="AH165" i="23" s="1"/>
  <c r="LW56" i="23"/>
  <c r="LW79" i="23" s="1"/>
  <c r="LW148" i="23" s="1"/>
  <c r="LW172" i="23" s="1"/>
  <c r="MX62" i="23"/>
  <c r="MX85" i="23" s="1"/>
  <c r="MX154" i="23" s="1"/>
  <c r="MX178" i="23" s="1"/>
  <c r="GV18" i="23"/>
  <c r="IY54" i="23"/>
  <c r="IY77" i="23" s="1"/>
  <c r="IY146" i="23" s="1"/>
  <c r="IY170" i="23" s="1"/>
  <c r="AR58" i="23"/>
  <c r="AR81" i="23" s="1"/>
  <c r="AR150" i="23" s="1"/>
  <c r="AR174" i="23" s="1"/>
  <c r="GI59" i="23"/>
  <c r="GI82" i="23" s="1"/>
  <c r="GI151" i="23" s="1"/>
  <c r="GI175" i="23" s="1"/>
  <c r="MA201" i="23"/>
  <c r="MA200" i="23"/>
  <c r="X67" i="23"/>
  <c r="X90" i="23" s="1"/>
  <c r="X159" i="23" s="1"/>
  <c r="X183" i="23" s="1"/>
  <c r="OG52" i="23"/>
  <c r="OG75" i="23" s="1"/>
  <c r="OG144" i="23" s="1"/>
  <c r="OG168" i="23" s="1"/>
  <c r="HQ61" i="23"/>
  <c r="HQ84" i="23" s="1"/>
  <c r="HQ153" i="23" s="1"/>
  <c r="HQ177" i="23" s="1"/>
  <c r="MK48" i="23"/>
  <c r="MK71" i="23" s="1"/>
  <c r="MK140" i="23" s="1"/>
  <c r="MK164" i="23" s="1"/>
  <c r="MK187" i="23" s="1"/>
  <c r="P219" i="23"/>
  <c r="P218" i="23"/>
  <c r="P221" i="23" s="1"/>
  <c r="MV58" i="23"/>
  <c r="MV81" i="23" s="1"/>
  <c r="MV150" i="23" s="1"/>
  <c r="MV174" i="23" s="1"/>
  <c r="NK225" i="23"/>
  <c r="BO65" i="23"/>
  <c r="BO88" i="23" s="1"/>
  <c r="BO157" i="23" s="1"/>
  <c r="BO181" i="23" s="1"/>
  <c r="IK66" i="23"/>
  <c r="IK89" i="23" s="1"/>
  <c r="IK158" i="23" s="1"/>
  <c r="IK182" i="23" s="1"/>
  <c r="BU65" i="23"/>
  <c r="BU88" i="23" s="1"/>
  <c r="BU157" i="23" s="1"/>
  <c r="BU181" i="23" s="1"/>
  <c r="LG63" i="23"/>
  <c r="LG86" i="23" s="1"/>
  <c r="LG155" i="23" s="1"/>
  <c r="LG179" i="23" s="1"/>
  <c r="FZ69" i="23"/>
  <c r="FZ92" i="23" s="1"/>
  <c r="FZ161" i="23" s="1"/>
  <c r="FZ185" i="23" s="1"/>
  <c r="MJ53" i="23"/>
  <c r="MJ76" i="23" s="1"/>
  <c r="MJ145" i="23" s="1"/>
  <c r="MJ169" i="23" s="1"/>
  <c r="JF59" i="23"/>
  <c r="JF82" i="23" s="1"/>
  <c r="JF151" i="23" s="1"/>
  <c r="JF175" i="23" s="1"/>
  <c r="KS69" i="23"/>
  <c r="KS92" i="23" s="1"/>
  <c r="KS161" i="23" s="1"/>
  <c r="KS185" i="23" s="1"/>
  <c r="OH54" i="23"/>
  <c r="OH77" i="23" s="1"/>
  <c r="OH146" i="23" s="1"/>
  <c r="OH170" i="23" s="1"/>
  <c r="KT63" i="23"/>
  <c r="KT86" i="23" s="1"/>
  <c r="KT155" i="23" s="1"/>
  <c r="KT179" i="23" s="1"/>
  <c r="ET64" i="23"/>
  <c r="ET87" i="23" s="1"/>
  <c r="ET156" i="23" s="1"/>
  <c r="ET180" i="23" s="1"/>
  <c r="HH69" i="23"/>
  <c r="HH92" i="23" s="1"/>
  <c r="HH161" i="23" s="1"/>
  <c r="HH185" i="23" s="1"/>
  <c r="EN65" i="23"/>
  <c r="EN88" i="23" s="1"/>
  <c r="EN157" i="23" s="1"/>
  <c r="EN181" i="23" s="1"/>
  <c r="MO62" i="23"/>
  <c r="MO85" i="23" s="1"/>
  <c r="MO154" i="23" s="1"/>
  <c r="MO178" i="23" s="1"/>
  <c r="IK55" i="23"/>
  <c r="IK78" i="23" s="1"/>
  <c r="IK147" i="23" s="1"/>
  <c r="IK171" i="23" s="1"/>
  <c r="MS66" i="23"/>
  <c r="MS89" i="23" s="1"/>
  <c r="MS158" i="23" s="1"/>
  <c r="MS182" i="23" s="1"/>
  <c r="EN52" i="23"/>
  <c r="EN75" i="23" s="1"/>
  <c r="EN144" i="23" s="1"/>
  <c r="EN168" i="23" s="1"/>
  <c r="AC50" i="23"/>
  <c r="AC73" i="23" s="1"/>
  <c r="AC142" i="23" s="1"/>
  <c r="AC166" i="23" s="1"/>
  <c r="MC53" i="23"/>
  <c r="MC76" i="23" s="1"/>
  <c r="MC145" i="23" s="1"/>
  <c r="MC169" i="23" s="1"/>
  <c r="FO63" i="23"/>
  <c r="FO86" i="23" s="1"/>
  <c r="FO155" i="23" s="1"/>
  <c r="FO179" i="23" s="1"/>
  <c r="BX52" i="23"/>
  <c r="BX75" i="23" s="1"/>
  <c r="BX144" i="23" s="1"/>
  <c r="BX168" i="23" s="1"/>
  <c r="OG67" i="23"/>
  <c r="OG90" i="23" s="1"/>
  <c r="OG159" i="23" s="1"/>
  <c r="OG183" i="23" s="1"/>
  <c r="AW225" i="23"/>
  <c r="EV52" i="23"/>
  <c r="EV75" i="23" s="1"/>
  <c r="EV144" i="23" s="1"/>
  <c r="EV168" i="23" s="1"/>
  <c r="FO53" i="23"/>
  <c r="FO76" i="23" s="1"/>
  <c r="FO145" i="23" s="1"/>
  <c r="FO169" i="23" s="1"/>
  <c r="OM54" i="23"/>
  <c r="OM77" i="23" s="1"/>
  <c r="OM146" i="23" s="1"/>
  <c r="OM170" i="23" s="1"/>
  <c r="LZ69" i="23"/>
  <c r="LZ92" i="23" s="1"/>
  <c r="LZ161" i="23" s="1"/>
  <c r="LZ185" i="23" s="1"/>
  <c r="AH55" i="23"/>
  <c r="AH78" i="23" s="1"/>
  <c r="AH147" i="23" s="1"/>
  <c r="AH171" i="23" s="1"/>
  <c r="JY66" i="23"/>
  <c r="JY89" i="23" s="1"/>
  <c r="JY158" i="23" s="1"/>
  <c r="JY182" i="23" s="1"/>
  <c r="HJ53" i="23"/>
  <c r="HJ76" i="23" s="1"/>
  <c r="HJ145" i="23" s="1"/>
  <c r="HJ169" i="23" s="1"/>
  <c r="KB65" i="23"/>
  <c r="KB88" i="23" s="1"/>
  <c r="KB157" i="23" s="1"/>
  <c r="KB181" i="23" s="1"/>
  <c r="DW53" i="23"/>
  <c r="DW76" i="23" s="1"/>
  <c r="DW145" i="23" s="1"/>
  <c r="DW169" i="23" s="1"/>
  <c r="IE66" i="23"/>
  <c r="IE89" i="23" s="1"/>
  <c r="IE158" i="23" s="1"/>
  <c r="IE182" i="23" s="1"/>
  <c r="JW60" i="23"/>
  <c r="JW83" i="23" s="1"/>
  <c r="JW152" i="23" s="1"/>
  <c r="JW176" i="23" s="1"/>
  <c r="NW58" i="23"/>
  <c r="NW81" i="23" s="1"/>
  <c r="NW150" i="23" s="1"/>
  <c r="NW174" i="23" s="1"/>
  <c r="IA57" i="23"/>
  <c r="IA80" i="23" s="1"/>
  <c r="IA149" i="23" s="1"/>
  <c r="IA173" i="23" s="1"/>
  <c r="CZ61" i="23"/>
  <c r="CZ84" i="23" s="1"/>
  <c r="CZ153" i="23" s="1"/>
  <c r="CZ177" i="23" s="1"/>
  <c r="EB56" i="23"/>
  <c r="EB79" i="23" s="1"/>
  <c r="EB148" i="23" s="1"/>
  <c r="EB172" i="23" s="1"/>
  <c r="BX60" i="23"/>
  <c r="BX83" i="23" s="1"/>
  <c r="BX152" i="23" s="1"/>
  <c r="BX176" i="23" s="1"/>
  <c r="IQ69" i="23"/>
  <c r="IQ92" i="23" s="1"/>
  <c r="IQ161" i="23" s="1"/>
  <c r="IQ185" i="23" s="1"/>
  <c r="GW58" i="23"/>
  <c r="GW81" i="23" s="1"/>
  <c r="GW150" i="23" s="1"/>
  <c r="GW174" i="23" s="1"/>
  <c r="AB65" i="23"/>
  <c r="AB88" i="23" s="1"/>
  <c r="AB157" i="23" s="1"/>
  <c r="AB181" i="23" s="1"/>
  <c r="G55" i="23"/>
  <c r="G78" i="23" s="1"/>
  <c r="G147" i="23" s="1"/>
  <c r="G171" i="23" s="1"/>
  <c r="DS61" i="23"/>
  <c r="DS84" i="23" s="1"/>
  <c r="DS153" i="23" s="1"/>
  <c r="DS177" i="23" s="1"/>
  <c r="KI58" i="23"/>
  <c r="KI81" i="23" s="1"/>
  <c r="KI150" i="23" s="1"/>
  <c r="KI174" i="23" s="1"/>
  <c r="KF56" i="23"/>
  <c r="KF79" i="23" s="1"/>
  <c r="KF148" i="23" s="1"/>
  <c r="KF172" i="23" s="1"/>
  <c r="JF48" i="23"/>
  <c r="JF71" i="23" s="1"/>
  <c r="JF140" i="23" s="1"/>
  <c r="JF164" i="23" s="1"/>
  <c r="JF187" i="23" s="1"/>
  <c r="FY48" i="23"/>
  <c r="FY71" i="23" s="1"/>
  <c r="FY140" i="23" s="1"/>
  <c r="FY164" i="23" s="1"/>
  <c r="FY187" i="23" s="1"/>
  <c r="NN49" i="23"/>
  <c r="NN72" i="23" s="1"/>
  <c r="NN141" i="23" s="1"/>
  <c r="NN165" i="23" s="1"/>
  <c r="GR69" i="23"/>
  <c r="GR92" i="23" s="1"/>
  <c r="GR161" i="23" s="1"/>
  <c r="GR185" i="23" s="1"/>
  <c r="JF68" i="23"/>
  <c r="JF91" i="23" s="1"/>
  <c r="JF160" i="23" s="1"/>
  <c r="JF184" i="23" s="1"/>
  <c r="EY68" i="23"/>
  <c r="EY91" i="23" s="1"/>
  <c r="EY160" i="23" s="1"/>
  <c r="EY184" i="23" s="1"/>
  <c r="AH59" i="23"/>
  <c r="AH82" i="23" s="1"/>
  <c r="AH151" i="23" s="1"/>
  <c r="AH175" i="23" s="1"/>
  <c r="FM49" i="23"/>
  <c r="FM72" i="23" s="1"/>
  <c r="FM141" i="23" s="1"/>
  <c r="FM165" i="23" s="1"/>
  <c r="FB201" i="23"/>
  <c r="FB200" i="23"/>
  <c r="I55" i="23"/>
  <c r="I78" i="23" s="1"/>
  <c r="I147" i="23" s="1"/>
  <c r="I171" i="23" s="1"/>
  <c r="KS218" i="23"/>
  <c r="KS221" i="23" s="1"/>
  <c r="KS219" i="23"/>
  <c r="AZ225" i="23"/>
  <c r="MD68" i="23"/>
  <c r="MD91" i="23" s="1"/>
  <c r="MD160" i="23" s="1"/>
  <c r="MD184" i="23" s="1"/>
  <c r="NG67" i="23"/>
  <c r="NG90" i="23" s="1"/>
  <c r="NG159" i="23" s="1"/>
  <c r="NG183" i="23" s="1"/>
  <c r="FP50" i="23"/>
  <c r="FP73" i="23" s="1"/>
  <c r="FP142" i="23" s="1"/>
  <c r="FP166" i="23" s="1"/>
  <c r="AP54" i="23"/>
  <c r="AP77" i="23" s="1"/>
  <c r="AP146" i="23" s="1"/>
  <c r="AP170" i="23" s="1"/>
  <c r="CY49" i="23"/>
  <c r="CY72" i="23" s="1"/>
  <c r="CY141" i="23" s="1"/>
  <c r="CY165" i="23" s="1"/>
  <c r="DA65" i="23"/>
  <c r="DA88" i="23" s="1"/>
  <c r="DA157" i="23" s="1"/>
  <c r="DA181" i="23" s="1"/>
  <c r="GD68" i="23"/>
  <c r="GD91" i="23" s="1"/>
  <c r="GD160" i="23" s="1"/>
  <c r="GD184" i="23" s="1"/>
  <c r="NA69" i="23"/>
  <c r="NA92" i="23" s="1"/>
  <c r="NA161" i="23" s="1"/>
  <c r="NA185" i="23" s="1"/>
  <c r="KS53" i="23"/>
  <c r="KS76" i="23" s="1"/>
  <c r="KS145" i="23" s="1"/>
  <c r="KS169" i="23" s="1"/>
  <c r="NC59" i="23"/>
  <c r="NC82" i="23" s="1"/>
  <c r="NC151" i="23" s="1"/>
  <c r="NC175" i="23" s="1"/>
  <c r="MF49" i="23"/>
  <c r="MF72" i="23" s="1"/>
  <c r="MF141" i="23" s="1"/>
  <c r="MF165" i="23" s="1"/>
  <c r="BM57" i="23"/>
  <c r="BM80" i="23" s="1"/>
  <c r="BM149" i="23" s="1"/>
  <c r="BM173" i="23" s="1"/>
  <c r="MF64" i="23"/>
  <c r="MF87" i="23" s="1"/>
  <c r="MF156" i="23" s="1"/>
  <c r="MF180" i="23" s="1"/>
  <c r="BH69" i="23"/>
  <c r="BH92" i="23" s="1"/>
  <c r="BH161" i="23" s="1"/>
  <c r="BH185" i="23" s="1"/>
  <c r="EE200" i="23"/>
  <c r="EE201" i="23"/>
  <c r="LM225" i="23"/>
  <c r="JR66" i="23"/>
  <c r="JR89" i="23" s="1"/>
  <c r="JR158" i="23" s="1"/>
  <c r="JR182" i="23" s="1"/>
  <c r="GE69" i="23"/>
  <c r="GE92" i="23" s="1"/>
  <c r="GE161" i="23" s="1"/>
  <c r="GE185" i="23" s="1"/>
  <c r="JC58" i="23"/>
  <c r="JC81" i="23" s="1"/>
  <c r="JC150" i="23" s="1"/>
  <c r="JC174" i="23" s="1"/>
  <c r="MT57" i="23"/>
  <c r="MT80" i="23" s="1"/>
  <c r="MT149" i="23" s="1"/>
  <c r="MT173" i="23" s="1"/>
  <c r="MW55" i="23"/>
  <c r="MW78" i="23" s="1"/>
  <c r="MW147" i="23" s="1"/>
  <c r="MW171" i="23" s="1"/>
  <c r="BJ51" i="23"/>
  <c r="BJ74" i="23" s="1"/>
  <c r="BJ143" i="23" s="1"/>
  <c r="BJ167" i="23" s="1"/>
  <c r="JO18" i="23"/>
  <c r="CG56" i="23"/>
  <c r="CG79" i="23" s="1"/>
  <c r="CG148" i="23" s="1"/>
  <c r="CG172" i="23" s="1"/>
  <c r="NR225" i="23"/>
  <c r="GL52" i="23"/>
  <c r="GL75" i="23" s="1"/>
  <c r="GL144" i="23" s="1"/>
  <c r="GL168" i="23" s="1"/>
  <c r="I65" i="23"/>
  <c r="I88" i="23" s="1"/>
  <c r="I157" i="23" s="1"/>
  <c r="I181" i="23" s="1"/>
  <c r="CW54" i="23"/>
  <c r="CW77" i="23" s="1"/>
  <c r="CW146" i="23" s="1"/>
  <c r="CW170" i="23" s="1"/>
  <c r="MN53" i="23"/>
  <c r="MN76" i="23" s="1"/>
  <c r="MN145" i="23" s="1"/>
  <c r="MN169" i="23" s="1"/>
  <c r="FM62" i="23"/>
  <c r="FM85" i="23" s="1"/>
  <c r="FM154" i="23" s="1"/>
  <c r="FM178" i="23" s="1"/>
  <c r="MA63" i="23"/>
  <c r="MA86" i="23" s="1"/>
  <c r="MA155" i="23" s="1"/>
  <c r="MA179" i="23" s="1"/>
  <c r="AA54" i="23"/>
  <c r="AA77" i="23" s="1"/>
  <c r="AA146" i="23" s="1"/>
  <c r="AA170" i="23" s="1"/>
  <c r="DA54" i="23"/>
  <c r="DA77" i="23" s="1"/>
  <c r="DA146" i="23" s="1"/>
  <c r="DA170" i="23" s="1"/>
  <c r="DS64" i="23"/>
  <c r="DS87" i="23" s="1"/>
  <c r="DS156" i="23" s="1"/>
  <c r="DS180" i="23" s="1"/>
  <c r="KX58" i="23"/>
  <c r="KX81" i="23" s="1"/>
  <c r="KX150" i="23" s="1"/>
  <c r="KX174" i="23" s="1"/>
  <c r="FF55" i="23"/>
  <c r="FF78" i="23" s="1"/>
  <c r="FF147" i="23" s="1"/>
  <c r="FF171" i="23" s="1"/>
  <c r="AD66" i="23"/>
  <c r="AD89" i="23" s="1"/>
  <c r="AD158" i="23" s="1"/>
  <c r="AD182" i="23" s="1"/>
  <c r="EO65" i="23"/>
  <c r="EO88" i="23" s="1"/>
  <c r="EO157" i="23" s="1"/>
  <c r="EO181" i="23" s="1"/>
  <c r="BV53" i="23"/>
  <c r="BV76" i="23" s="1"/>
  <c r="BV145" i="23" s="1"/>
  <c r="BV169" i="23" s="1"/>
  <c r="FQ67" i="23"/>
  <c r="FQ90" i="23" s="1"/>
  <c r="FQ159" i="23" s="1"/>
  <c r="FQ183" i="23" s="1"/>
  <c r="MF62" i="23"/>
  <c r="MF85" i="23" s="1"/>
  <c r="MF154" i="23" s="1"/>
  <c r="MF178" i="23" s="1"/>
  <c r="EZ61" i="23"/>
  <c r="EZ84" i="23" s="1"/>
  <c r="EZ153" i="23" s="1"/>
  <c r="EZ177" i="23" s="1"/>
  <c r="NI55" i="23"/>
  <c r="NI78" i="23" s="1"/>
  <c r="NI147" i="23" s="1"/>
  <c r="NI171" i="23" s="1"/>
  <c r="CX56" i="23"/>
  <c r="CX79" i="23" s="1"/>
  <c r="CX148" i="23" s="1"/>
  <c r="CX172" i="23" s="1"/>
  <c r="ML52" i="23"/>
  <c r="ML75" i="23" s="1"/>
  <c r="ML144" i="23" s="1"/>
  <c r="ML168" i="23" s="1"/>
  <c r="BW48" i="23"/>
  <c r="BW71" i="23" s="1"/>
  <c r="BW140" i="23" s="1"/>
  <c r="BW164" i="23" s="1"/>
  <c r="BW187" i="23" s="1"/>
  <c r="NV50" i="23"/>
  <c r="NV73" i="23" s="1"/>
  <c r="NV142" i="23" s="1"/>
  <c r="NV166" i="23" s="1"/>
  <c r="AK66" i="23"/>
  <c r="AK89" i="23" s="1"/>
  <c r="AK158" i="23" s="1"/>
  <c r="AK182" i="23" s="1"/>
  <c r="JF67" i="23"/>
  <c r="JF90" i="23" s="1"/>
  <c r="JF159" i="23" s="1"/>
  <c r="JF183" i="23" s="1"/>
  <c r="DZ64" i="23"/>
  <c r="DZ87" i="23" s="1"/>
  <c r="DZ156" i="23" s="1"/>
  <c r="DZ180" i="23" s="1"/>
  <c r="FJ219" i="23"/>
  <c r="FJ218" i="23"/>
  <c r="FJ221" i="23" s="1"/>
  <c r="LJ61" i="23"/>
  <c r="LJ84" i="23" s="1"/>
  <c r="LJ153" i="23" s="1"/>
  <c r="LJ177" i="23" s="1"/>
  <c r="MO59" i="23"/>
  <c r="MO82" i="23" s="1"/>
  <c r="MO151" i="23" s="1"/>
  <c r="MO175" i="23" s="1"/>
  <c r="AB56" i="23"/>
  <c r="AB79" i="23" s="1"/>
  <c r="AB148" i="23" s="1"/>
  <c r="AB172" i="23" s="1"/>
  <c r="FR56" i="23"/>
  <c r="FR79" i="23" s="1"/>
  <c r="FR148" i="23" s="1"/>
  <c r="FR172" i="23" s="1"/>
  <c r="NU218" i="23"/>
  <c r="NU221" i="23" s="1"/>
  <c r="NU219" i="23"/>
  <c r="N66" i="23"/>
  <c r="N89" i="23" s="1"/>
  <c r="N158" i="23" s="1"/>
  <c r="N182" i="23" s="1"/>
  <c r="H59" i="23"/>
  <c r="H82" i="23" s="1"/>
  <c r="H151" i="23" s="1"/>
  <c r="H175" i="23" s="1"/>
  <c r="KQ63" i="23"/>
  <c r="KQ86" i="23" s="1"/>
  <c r="KQ155" i="23" s="1"/>
  <c r="KQ179" i="23" s="1"/>
  <c r="GM66" i="23"/>
  <c r="GM89" i="23" s="1"/>
  <c r="GM158" i="23" s="1"/>
  <c r="GM182" i="23" s="1"/>
  <c r="HC60" i="23"/>
  <c r="HC83" i="23" s="1"/>
  <c r="HC152" i="23" s="1"/>
  <c r="HC176" i="23" s="1"/>
  <c r="AX59" i="23"/>
  <c r="AX82" i="23" s="1"/>
  <c r="AX151" i="23" s="1"/>
  <c r="AX175" i="23" s="1"/>
  <c r="JX50" i="23"/>
  <c r="JX73" i="23" s="1"/>
  <c r="JX142" i="23" s="1"/>
  <c r="JX166" i="23" s="1"/>
  <c r="EY60" i="23"/>
  <c r="EY83" i="23" s="1"/>
  <c r="EY152" i="23" s="1"/>
  <c r="EY176" i="23" s="1"/>
  <c r="JO52" i="23"/>
  <c r="JO75" i="23" s="1"/>
  <c r="JO144" i="23" s="1"/>
  <c r="JO168" i="23" s="1"/>
  <c r="CA48" i="23"/>
  <c r="CA71" i="23" s="1"/>
  <c r="CA140" i="23" s="1"/>
  <c r="CA164" i="23" s="1"/>
  <c r="CA187" i="23" s="1"/>
  <c r="KR63" i="23"/>
  <c r="KR86" i="23" s="1"/>
  <c r="KR155" i="23" s="1"/>
  <c r="KR179" i="23" s="1"/>
  <c r="BJ65" i="23"/>
  <c r="BJ88" i="23" s="1"/>
  <c r="BJ157" i="23" s="1"/>
  <c r="BJ181" i="23" s="1"/>
  <c r="K53" i="23"/>
  <c r="K76" i="23" s="1"/>
  <c r="K145" i="23" s="1"/>
  <c r="K169" i="23" s="1"/>
  <c r="EU59" i="23"/>
  <c r="EU82" i="23" s="1"/>
  <c r="EU151" i="23" s="1"/>
  <c r="EU175" i="23" s="1"/>
  <c r="FE54" i="23"/>
  <c r="FE77" i="23" s="1"/>
  <c r="FE146" i="23" s="1"/>
  <c r="FE170" i="23" s="1"/>
  <c r="JQ54" i="23"/>
  <c r="JQ77" i="23" s="1"/>
  <c r="JQ146" i="23" s="1"/>
  <c r="JQ170" i="23" s="1"/>
  <c r="LP219" i="23"/>
  <c r="LP218" i="23"/>
  <c r="LP221" i="23" s="1"/>
  <c r="FK54" i="23"/>
  <c r="FK77" i="23" s="1"/>
  <c r="FK146" i="23" s="1"/>
  <c r="FK170" i="23" s="1"/>
  <c r="JF52" i="23"/>
  <c r="JF75" i="23" s="1"/>
  <c r="JF144" i="23" s="1"/>
  <c r="JF168" i="23" s="1"/>
  <c r="HS66" i="23"/>
  <c r="HS89" i="23" s="1"/>
  <c r="HS158" i="23" s="1"/>
  <c r="HS182" i="23" s="1"/>
  <c r="GT60" i="23"/>
  <c r="GT83" i="23" s="1"/>
  <c r="GT152" i="23" s="1"/>
  <c r="GT176" i="23" s="1"/>
  <c r="EY62" i="23"/>
  <c r="EY85" i="23" s="1"/>
  <c r="EY154" i="23" s="1"/>
  <c r="EY178" i="23" s="1"/>
  <c r="BF54" i="23"/>
  <c r="BF77" i="23" s="1"/>
  <c r="BF146" i="23" s="1"/>
  <c r="BF170" i="23" s="1"/>
  <c r="DC68" i="23"/>
  <c r="DC91" i="23" s="1"/>
  <c r="DC160" i="23" s="1"/>
  <c r="DC184" i="23" s="1"/>
  <c r="AA225" i="23"/>
  <c r="EH68" i="23"/>
  <c r="EH91" i="23" s="1"/>
  <c r="EH160" i="23" s="1"/>
  <c r="EH184" i="23" s="1"/>
  <c r="EY219" i="23"/>
  <c r="EY218" i="23"/>
  <c r="EY221" i="23" s="1"/>
  <c r="FE225" i="23"/>
  <c r="HG218" i="23"/>
  <c r="HG221" i="23" s="1"/>
  <c r="HG219" i="23"/>
  <c r="NY67" i="23"/>
  <c r="NY90" i="23" s="1"/>
  <c r="NY159" i="23" s="1"/>
  <c r="NY183" i="23" s="1"/>
  <c r="GF48" i="23"/>
  <c r="GF71" i="23" s="1"/>
  <c r="GF140" i="23" s="1"/>
  <c r="GF164" i="23" s="1"/>
  <c r="GF187" i="23" s="1"/>
  <c r="JC54" i="23"/>
  <c r="JC77" i="23" s="1"/>
  <c r="JC146" i="23" s="1"/>
  <c r="JC170" i="23" s="1"/>
  <c r="CV52" i="23"/>
  <c r="CV75" i="23" s="1"/>
  <c r="CV144" i="23" s="1"/>
  <c r="CV168" i="23" s="1"/>
  <c r="GB50" i="23"/>
  <c r="GB73" i="23" s="1"/>
  <c r="GB142" i="23" s="1"/>
  <c r="GB166" i="23" s="1"/>
  <c r="LG59" i="23"/>
  <c r="LG82" i="23" s="1"/>
  <c r="LG151" i="23" s="1"/>
  <c r="LG175" i="23" s="1"/>
  <c r="JG61" i="23"/>
  <c r="JG84" i="23" s="1"/>
  <c r="JG153" i="23" s="1"/>
  <c r="JG177" i="23" s="1"/>
  <c r="HE68" i="23"/>
  <c r="HE91" i="23" s="1"/>
  <c r="HE160" i="23" s="1"/>
  <c r="HE184" i="23" s="1"/>
  <c r="DC48" i="23"/>
  <c r="DC71" i="23" s="1"/>
  <c r="DC140" i="23" s="1"/>
  <c r="DC164" i="23" s="1"/>
  <c r="DC187" i="23" s="1"/>
  <c r="DZ59" i="23"/>
  <c r="DZ82" i="23" s="1"/>
  <c r="DZ151" i="23" s="1"/>
  <c r="DZ175" i="23" s="1"/>
  <c r="HN54" i="23"/>
  <c r="HN77" i="23" s="1"/>
  <c r="HN146" i="23" s="1"/>
  <c r="HN170" i="23" s="1"/>
  <c r="OD61" i="23"/>
  <c r="OD84" i="23" s="1"/>
  <c r="OD153" i="23" s="1"/>
  <c r="OD177" i="23" s="1"/>
  <c r="GW64" i="23"/>
  <c r="GW87" i="23" s="1"/>
  <c r="GW156" i="23" s="1"/>
  <c r="GW180" i="23" s="1"/>
  <c r="KR61" i="23"/>
  <c r="KR84" i="23" s="1"/>
  <c r="KR153" i="23" s="1"/>
  <c r="KR177" i="23" s="1"/>
  <c r="HT58" i="23"/>
  <c r="HT81" i="23" s="1"/>
  <c r="HT150" i="23" s="1"/>
  <c r="HT174" i="23" s="1"/>
  <c r="GA51" i="23"/>
  <c r="GA74" i="23" s="1"/>
  <c r="GA143" i="23" s="1"/>
  <c r="GA167" i="23" s="1"/>
  <c r="E51" i="23"/>
  <c r="E74" i="23" s="1"/>
  <c r="E143" i="23" s="1"/>
  <c r="E167" i="23" s="1"/>
  <c r="CS61" i="23"/>
  <c r="CS84" i="23" s="1"/>
  <c r="CS153" i="23" s="1"/>
  <c r="CS177" i="23" s="1"/>
  <c r="NS50" i="23"/>
  <c r="NS73" i="23" s="1"/>
  <c r="NS142" i="23" s="1"/>
  <c r="NS166" i="23" s="1"/>
  <c r="HH55" i="23"/>
  <c r="HH78" i="23" s="1"/>
  <c r="HH147" i="23" s="1"/>
  <c r="HH171" i="23" s="1"/>
  <c r="LP55" i="23"/>
  <c r="LP78" i="23" s="1"/>
  <c r="LP147" i="23" s="1"/>
  <c r="LP171" i="23" s="1"/>
  <c r="GB65" i="23"/>
  <c r="GB88" i="23" s="1"/>
  <c r="GB157" i="23" s="1"/>
  <c r="GB181" i="23" s="1"/>
  <c r="HV56" i="23"/>
  <c r="HV79" i="23" s="1"/>
  <c r="HV148" i="23" s="1"/>
  <c r="HV172" i="23" s="1"/>
  <c r="OI55" i="23"/>
  <c r="OI78" i="23" s="1"/>
  <c r="OI147" i="23" s="1"/>
  <c r="OI171" i="23" s="1"/>
  <c r="EZ68" i="23"/>
  <c r="EZ91" i="23" s="1"/>
  <c r="EZ160" i="23" s="1"/>
  <c r="EZ184" i="23" s="1"/>
  <c r="IL59" i="23"/>
  <c r="IL82" i="23" s="1"/>
  <c r="IL151" i="23" s="1"/>
  <c r="IL175" i="23" s="1"/>
  <c r="KS225" i="23"/>
  <c r="KI67" i="23"/>
  <c r="KI90" i="23" s="1"/>
  <c r="KI159" i="23" s="1"/>
  <c r="KI183" i="23" s="1"/>
  <c r="IU57" i="23"/>
  <c r="IU80" i="23" s="1"/>
  <c r="IU149" i="23" s="1"/>
  <c r="IU173" i="23" s="1"/>
  <c r="IT48" i="23"/>
  <c r="IT71" i="23" s="1"/>
  <c r="IT140" i="23" s="1"/>
  <c r="IT164" i="23" s="1"/>
  <c r="IT187" i="23" s="1"/>
  <c r="ML50" i="23"/>
  <c r="ML73" i="23" s="1"/>
  <c r="ML142" i="23" s="1"/>
  <c r="ML166" i="23" s="1"/>
  <c r="EF64" i="23"/>
  <c r="EF87" i="23" s="1"/>
  <c r="EF156" i="23" s="1"/>
  <c r="EF180" i="23" s="1"/>
  <c r="EM59" i="23"/>
  <c r="EM82" i="23" s="1"/>
  <c r="EM151" i="23" s="1"/>
  <c r="EM175" i="23" s="1"/>
  <c r="EZ49" i="23"/>
  <c r="EZ72" i="23" s="1"/>
  <c r="EZ141" i="23" s="1"/>
  <c r="EZ165" i="23" s="1"/>
  <c r="BY58" i="23"/>
  <c r="BY81" i="23" s="1"/>
  <c r="BY150" i="23" s="1"/>
  <c r="BY174" i="23" s="1"/>
  <c r="JV69" i="23"/>
  <c r="JV92" i="23" s="1"/>
  <c r="JV161" i="23" s="1"/>
  <c r="JV185" i="23" s="1"/>
  <c r="AW65" i="23"/>
  <c r="AW88" i="23" s="1"/>
  <c r="AW157" i="23" s="1"/>
  <c r="AW181" i="23" s="1"/>
  <c r="NI48" i="23"/>
  <c r="NI71" i="23" s="1"/>
  <c r="NI140" i="23" s="1"/>
  <c r="NI164" i="23" s="1"/>
  <c r="NI187" i="23" s="1"/>
  <c r="EQ64" i="23"/>
  <c r="EQ87" i="23" s="1"/>
  <c r="EQ156" i="23" s="1"/>
  <c r="EQ180" i="23" s="1"/>
  <c r="CL48" i="23"/>
  <c r="CL71" i="23" s="1"/>
  <c r="CL140" i="23" s="1"/>
  <c r="CL164" i="23" s="1"/>
  <c r="CL187" i="23" s="1"/>
  <c r="ET60" i="23"/>
  <c r="ET83" i="23" s="1"/>
  <c r="ET152" i="23" s="1"/>
  <c r="ET176" i="23" s="1"/>
  <c r="CO53" i="23"/>
  <c r="CO76" i="23" s="1"/>
  <c r="CO145" i="23" s="1"/>
  <c r="CO169" i="23" s="1"/>
  <c r="EN51" i="23"/>
  <c r="EN74" i="23" s="1"/>
  <c r="EN143" i="23" s="1"/>
  <c r="EN167" i="23" s="1"/>
  <c r="GU51" i="23"/>
  <c r="GU74" i="23" s="1"/>
  <c r="GU143" i="23" s="1"/>
  <c r="GU167" i="23" s="1"/>
  <c r="N54" i="23"/>
  <c r="N77" i="23" s="1"/>
  <c r="N146" i="23" s="1"/>
  <c r="N170" i="23" s="1"/>
  <c r="EZ63" i="23"/>
  <c r="EZ86" i="23" s="1"/>
  <c r="EZ155" i="23" s="1"/>
  <c r="EZ179" i="23" s="1"/>
  <c r="CC66" i="23"/>
  <c r="CC89" i="23" s="1"/>
  <c r="CC158" i="23" s="1"/>
  <c r="CC182" i="23" s="1"/>
  <c r="AM55" i="23"/>
  <c r="AM78" i="23" s="1"/>
  <c r="AM147" i="23" s="1"/>
  <c r="AM171" i="23" s="1"/>
  <c r="AP61" i="23"/>
  <c r="AP84" i="23" s="1"/>
  <c r="AP153" i="23" s="1"/>
  <c r="AP177" i="23" s="1"/>
  <c r="II48" i="23"/>
  <c r="II71" i="23" s="1"/>
  <c r="II140" i="23" s="1"/>
  <c r="II164" i="23" s="1"/>
  <c r="II187" i="23" s="1"/>
  <c r="FY56" i="23"/>
  <c r="FY79" i="23" s="1"/>
  <c r="FY148" i="23" s="1"/>
  <c r="FY172" i="23" s="1"/>
  <c r="LI53" i="23"/>
  <c r="LI76" i="23" s="1"/>
  <c r="LI145" i="23" s="1"/>
  <c r="LI169" i="23" s="1"/>
  <c r="LQ55" i="23"/>
  <c r="LQ78" i="23" s="1"/>
  <c r="LQ147" i="23" s="1"/>
  <c r="LQ171" i="23" s="1"/>
  <c r="KV54" i="23"/>
  <c r="KV77" i="23" s="1"/>
  <c r="KV146" i="23" s="1"/>
  <c r="KV170" i="23" s="1"/>
  <c r="IW61" i="23"/>
  <c r="IW84" i="23" s="1"/>
  <c r="IW153" i="23" s="1"/>
  <c r="IW177" i="23" s="1"/>
  <c r="BR57" i="23"/>
  <c r="BR80" i="23" s="1"/>
  <c r="BR149" i="23" s="1"/>
  <c r="BR173" i="23" s="1"/>
  <c r="HA50" i="23"/>
  <c r="HA73" i="23" s="1"/>
  <c r="HA142" i="23" s="1"/>
  <c r="HA166" i="23" s="1"/>
  <c r="AU18" i="23"/>
  <c r="NK60" i="23"/>
  <c r="NK83" i="23" s="1"/>
  <c r="NK152" i="23" s="1"/>
  <c r="NK176" i="23" s="1"/>
  <c r="BU57" i="23"/>
  <c r="BU80" i="23" s="1"/>
  <c r="BU149" i="23" s="1"/>
  <c r="BU173" i="23" s="1"/>
  <c r="GB58" i="23"/>
  <c r="GB81" i="23" s="1"/>
  <c r="GB150" i="23" s="1"/>
  <c r="GB174" i="23" s="1"/>
  <c r="AJ68" i="23"/>
  <c r="AJ91" i="23" s="1"/>
  <c r="AJ160" i="23" s="1"/>
  <c r="AJ184" i="23" s="1"/>
  <c r="DI68" i="23"/>
  <c r="DI91" i="23" s="1"/>
  <c r="DI160" i="23" s="1"/>
  <c r="DI184" i="23" s="1"/>
  <c r="HE49" i="23"/>
  <c r="HE72" i="23" s="1"/>
  <c r="HE141" i="23" s="1"/>
  <c r="HE165" i="23" s="1"/>
  <c r="AD64" i="23"/>
  <c r="AD87" i="23" s="1"/>
  <c r="AD156" i="23" s="1"/>
  <c r="AD180" i="23" s="1"/>
  <c r="HK49" i="23"/>
  <c r="HK72" i="23" s="1"/>
  <c r="HK141" i="23" s="1"/>
  <c r="HK165" i="23" s="1"/>
  <c r="GB62" i="23"/>
  <c r="GB85" i="23" s="1"/>
  <c r="GB154" i="23" s="1"/>
  <c r="GB178" i="23" s="1"/>
  <c r="CV18" i="23"/>
  <c r="FJ51" i="23"/>
  <c r="FJ74" i="23" s="1"/>
  <c r="FJ143" i="23" s="1"/>
  <c r="FJ167" i="23" s="1"/>
  <c r="D50" i="23"/>
  <c r="D73" i="23" s="1"/>
  <c r="D142" i="23" s="1"/>
  <c r="D166" i="23" s="1"/>
  <c r="KC58" i="23"/>
  <c r="KC81" i="23" s="1"/>
  <c r="KC150" i="23" s="1"/>
  <c r="KC174" i="23" s="1"/>
  <c r="AP55" i="23"/>
  <c r="AP78" i="23" s="1"/>
  <c r="AP147" i="23" s="1"/>
  <c r="AP171" i="23" s="1"/>
  <c r="EO57" i="23"/>
  <c r="EO80" i="23" s="1"/>
  <c r="EO149" i="23" s="1"/>
  <c r="EO173" i="23" s="1"/>
  <c r="OI60" i="23"/>
  <c r="OI83" i="23" s="1"/>
  <c r="OI152" i="23" s="1"/>
  <c r="OI176" i="23" s="1"/>
  <c r="GR68" i="23"/>
  <c r="GR91" i="23" s="1"/>
  <c r="GR160" i="23" s="1"/>
  <c r="GR184" i="23" s="1"/>
  <c r="FP225" i="23"/>
  <c r="Z54" i="23"/>
  <c r="Z77" i="23" s="1"/>
  <c r="Z146" i="23" s="1"/>
  <c r="Z170" i="23" s="1"/>
  <c r="IW48" i="23"/>
  <c r="IW71" i="23" s="1"/>
  <c r="IW140" i="23" s="1"/>
  <c r="IW164" i="23" s="1"/>
  <c r="IW187" i="23" s="1"/>
  <c r="GQ60" i="23"/>
  <c r="GQ83" i="23" s="1"/>
  <c r="GQ152" i="23" s="1"/>
  <c r="GQ176" i="23" s="1"/>
  <c r="CL60" i="23"/>
  <c r="CL83" i="23" s="1"/>
  <c r="CL152" i="23" s="1"/>
  <c r="CL176" i="23" s="1"/>
  <c r="EM57" i="23"/>
  <c r="EM80" i="23" s="1"/>
  <c r="EM149" i="23" s="1"/>
  <c r="EM173" i="23" s="1"/>
  <c r="DB56" i="23"/>
  <c r="DB79" i="23" s="1"/>
  <c r="DB148" i="23" s="1"/>
  <c r="DB172" i="23" s="1"/>
  <c r="R225" i="23"/>
  <c r="MF65" i="23"/>
  <c r="MF88" i="23" s="1"/>
  <c r="MF157" i="23" s="1"/>
  <c r="MF181" i="23" s="1"/>
  <c r="AX57" i="23"/>
  <c r="AX80" i="23" s="1"/>
  <c r="AX149" i="23" s="1"/>
  <c r="AX173" i="23" s="1"/>
  <c r="HC49" i="23"/>
  <c r="HC72" i="23" s="1"/>
  <c r="HC141" i="23" s="1"/>
  <c r="HC165" i="23" s="1"/>
  <c r="KZ51" i="23"/>
  <c r="KZ74" i="23" s="1"/>
  <c r="KZ143" i="23" s="1"/>
  <c r="KZ167" i="23" s="1"/>
  <c r="IQ60" i="23"/>
  <c r="IQ83" i="23" s="1"/>
  <c r="IQ152" i="23" s="1"/>
  <c r="IQ176" i="23" s="1"/>
  <c r="AP69" i="23"/>
  <c r="AP92" i="23" s="1"/>
  <c r="AP161" i="23" s="1"/>
  <c r="AP185" i="23" s="1"/>
  <c r="G51" i="23"/>
  <c r="G74" i="23" s="1"/>
  <c r="G143" i="23" s="1"/>
  <c r="G167" i="23" s="1"/>
  <c r="EK64" i="23"/>
  <c r="EK87" i="23" s="1"/>
  <c r="EK156" i="23" s="1"/>
  <c r="EK180" i="23" s="1"/>
  <c r="KQ225" i="23"/>
  <c r="GL48" i="23"/>
  <c r="GL71" i="23" s="1"/>
  <c r="GL140" i="23" s="1"/>
  <c r="GL164" i="23" s="1"/>
  <c r="GL187" i="23" s="1"/>
  <c r="MU60" i="23"/>
  <c r="MU83" i="23" s="1"/>
  <c r="MU152" i="23" s="1"/>
  <c r="MU176" i="23" s="1"/>
  <c r="U50" i="23"/>
  <c r="U73" i="23" s="1"/>
  <c r="U142" i="23" s="1"/>
  <c r="U166" i="23" s="1"/>
  <c r="KM65" i="23"/>
  <c r="KM88" i="23" s="1"/>
  <c r="KM157" i="23" s="1"/>
  <c r="KM181" i="23" s="1"/>
  <c r="FP51" i="23"/>
  <c r="FP74" i="23" s="1"/>
  <c r="FP143" i="23" s="1"/>
  <c r="FP167" i="23" s="1"/>
  <c r="JQ55" i="23"/>
  <c r="JQ78" i="23" s="1"/>
  <c r="JQ147" i="23" s="1"/>
  <c r="JQ171" i="23" s="1"/>
  <c r="NG49" i="23"/>
  <c r="NG72" i="23" s="1"/>
  <c r="NG141" i="23" s="1"/>
  <c r="NG165" i="23" s="1"/>
  <c r="CU225" i="23"/>
  <c r="LL63" i="23"/>
  <c r="LL86" i="23" s="1"/>
  <c r="LL155" i="23" s="1"/>
  <c r="LL179" i="23" s="1"/>
  <c r="FP58" i="23"/>
  <c r="FP81" i="23" s="1"/>
  <c r="FP150" i="23" s="1"/>
  <c r="FP174" i="23" s="1"/>
  <c r="NO201" i="23"/>
  <c r="NO200" i="23"/>
  <c r="GZ57" i="23"/>
  <c r="GZ80" i="23" s="1"/>
  <c r="GZ149" i="23" s="1"/>
  <c r="GZ173" i="23" s="1"/>
  <c r="CF48" i="23"/>
  <c r="CF71" i="23" s="1"/>
  <c r="CF140" i="23" s="1"/>
  <c r="CF164" i="23" s="1"/>
  <c r="CF187" i="23" s="1"/>
  <c r="HP49" i="23"/>
  <c r="HP72" i="23" s="1"/>
  <c r="HP141" i="23" s="1"/>
  <c r="HP165" i="23" s="1"/>
  <c r="JW64" i="23"/>
  <c r="JW87" i="23" s="1"/>
  <c r="JW156" i="23" s="1"/>
  <c r="JW180" i="23" s="1"/>
  <c r="GQ218" i="23"/>
  <c r="GQ221" i="23" s="1"/>
  <c r="GQ219" i="23"/>
  <c r="ID65" i="23"/>
  <c r="ID88" i="23" s="1"/>
  <c r="ID157" i="23" s="1"/>
  <c r="ID181" i="23" s="1"/>
  <c r="JM50" i="23"/>
  <c r="JM73" i="23" s="1"/>
  <c r="JM142" i="23" s="1"/>
  <c r="JM166" i="23" s="1"/>
  <c r="JP63" i="23"/>
  <c r="JP86" i="23" s="1"/>
  <c r="JP155" i="23" s="1"/>
  <c r="JP179" i="23" s="1"/>
  <c r="NZ67" i="23"/>
  <c r="NZ90" i="23" s="1"/>
  <c r="NZ159" i="23" s="1"/>
  <c r="NZ183" i="23" s="1"/>
  <c r="MO53" i="23"/>
  <c r="MO76" i="23" s="1"/>
  <c r="MO145" i="23" s="1"/>
  <c r="MO169" i="23" s="1"/>
  <c r="DM61" i="23"/>
  <c r="DM84" i="23" s="1"/>
  <c r="DM153" i="23" s="1"/>
  <c r="DM177" i="23" s="1"/>
  <c r="FS54" i="23"/>
  <c r="FS77" i="23" s="1"/>
  <c r="FS146" i="23" s="1"/>
  <c r="FS170" i="23" s="1"/>
  <c r="LL65" i="23"/>
  <c r="LL88" i="23" s="1"/>
  <c r="LL157" i="23" s="1"/>
  <c r="LL181" i="23" s="1"/>
  <c r="AU200" i="23"/>
  <c r="AU201" i="23"/>
  <c r="IO200" i="23"/>
  <c r="IO201" i="23"/>
  <c r="AX48" i="23"/>
  <c r="AX71" i="23" s="1"/>
  <c r="AX140" i="23" s="1"/>
  <c r="AX164" i="23" s="1"/>
  <c r="AX187" i="23" s="1"/>
  <c r="CJ66" i="23"/>
  <c r="CJ89" i="23" s="1"/>
  <c r="CJ158" i="23" s="1"/>
  <c r="CJ182" i="23" s="1"/>
  <c r="BI49" i="23"/>
  <c r="BI72" i="23" s="1"/>
  <c r="BI141" i="23" s="1"/>
  <c r="BI165" i="23" s="1"/>
  <c r="AB218" i="23"/>
  <c r="AB221" i="23" s="1"/>
  <c r="AB219" i="23"/>
  <c r="DW51" i="23"/>
  <c r="DW74" i="23" s="1"/>
  <c r="DW143" i="23" s="1"/>
  <c r="DW167" i="23" s="1"/>
  <c r="MA56" i="23"/>
  <c r="MA79" i="23" s="1"/>
  <c r="MA148" i="23" s="1"/>
  <c r="MA172" i="23" s="1"/>
  <c r="AL63" i="23"/>
  <c r="AL86" i="23" s="1"/>
  <c r="AL155" i="23" s="1"/>
  <c r="AL179" i="23" s="1"/>
  <c r="GG68" i="23"/>
  <c r="GG91" i="23" s="1"/>
  <c r="GG160" i="23" s="1"/>
  <c r="GG184" i="23" s="1"/>
  <c r="FX53" i="23"/>
  <c r="FX76" i="23" s="1"/>
  <c r="FX145" i="23" s="1"/>
  <c r="FX169" i="23" s="1"/>
  <c r="BH52" i="23"/>
  <c r="BH75" i="23" s="1"/>
  <c r="BH144" i="23" s="1"/>
  <c r="BH168" i="23" s="1"/>
  <c r="LS55" i="23"/>
  <c r="LS78" i="23" s="1"/>
  <c r="LS147" i="23" s="1"/>
  <c r="LS171" i="23" s="1"/>
  <c r="FW49" i="23"/>
  <c r="FW72" i="23" s="1"/>
  <c r="FW141" i="23" s="1"/>
  <c r="FW165" i="23" s="1"/>
  <c r="IT66" i="23"/>
  <c r="IT89" i="23" s="1"/>
  <c r="IT158" i="23" s="1"/>
  <c r="IT182" i="23" s="1"/>
  <c r="CW55" i="23"/>
  <c r="CW78" i="23" s="1"/>
  <c r="CW147" i="23" s="1"/>
  <c r="CW171" i="23" s="1"/>
  <c r="GZ201" i="23"/>
  <c r="GZ200" i="23"/>
  <c r="IM57" i="23"/>
  <c r="IM80" i="23" s="1"/>
  <c r="IM149" i="23" s="1"/>
  <c r="IM173" i="23" s="1"/>
  <c r="HV57" i="23"/>
  <c r="HV80" i="23" s="1"/>
  <c r="HV149" i="23" s="1"/>
  <c r="HV173" i="23" s="1"/>
  <c r="CP55" i="23"/>
  <c r="CP78" i="23" s="1"/>
  <c r="CP147" i="23" s="1"/>
  <c r="CP171" i="23" s="1"/>
  <c r="FE48" i="23"/>
  <c r="FE71" i="23" s="1"/>
  <c r="FE140" i="23" s="1"/>
  <c r="FE164" i="23" s="1"/>
  <c r="FE187" i="23" s="1"/>
  <c r="FE188" i="23" s="1"/>
  <c r="FV64" i="23"/>
  <c r="FV87" i="23" s="1"/>
  <c r="FV156" i="23" s="1"/>
  <c r="FV180" i="23" s="1"/>
  <c r="LJ50" i="23"/>
  <c r="LJ73" i="23" s="1"/>
  <c r="LJ142" i="23" s="1"/>
  <c r="LJ166" i="23" s="1"/>
  <c r="EW68" i="23"/>
  <c r="EW91" i="23" s="1"/>
  <c r="EW160" i="23" s="1"/>
  <c r="EW184" i="23" s="1"/>
  <c r="GC53" i="23"/>
  <c r="GC76" i="23" s="1"/>
  <c r="GC145" i="23" s="1"/>
  <c r="GC169" i="23" s="1"/>
  <c r="JK60" i="23"/>
  <c r="JK83" i="23" s="1"/>
  <c r="JK152" i="23" s="1"/>
  <c r="JK176" i="23" s="1"/>
  <c r="AA50" i="23"/>
  <c r="AA73" i="23" s="1"/>
  <c r="AA142" i="23" s="1"/>
  <c r="AA166" i="23" s="1"/>
  <c r="CQ200" i="23"/>
  <c r="CQ201" i="23"/>
  <c r="GQ68" i="23"/>
  <c r="GQ91" i="23" s="1"/>
  <c r="GQ160" i="23" s="1"/>
  <c r="GQ184" i="23" s="1"/>
  <c r="GR50" i="23"/>
  <c r="GR73" i="23" s="1"/>
  <c r="GR142" i="23" s="1"/>
  <c r="GR166" i="23" s="1"/>
  <c r="HG55" i="23"/>
  <c r="HG78" i="23" s="1"/>
  <c r="HG147" i="23" s="1"/>
  <c r="HG171" i="23" s="1"/>
  <c r="HI48" i="23"/>
  <c r="HI71" i="23" s="1"/>
  <c r="HI140" i="23" s="1"/>
  <c r="HI164" i="23" s="1"/>
  <c r="HI187" i="23" s="1"/>
  <c r="BH49" i="23"/>
  <c r="BH72" i="23" s="1"/>
  <c r="BH141" i="23" s="1"/>
  <c r="BH165" i="23" s="1"/>
  <c r="MJ64" i="23"/>
  <c r="MJ87" i="23" s="1"/>
  <c r="MJ156" i="23" s="1"/>
  <c r="MJ180" i="23" s="1"/>
  <c r="BN57" i="23"/>
  <c r="BN80" i="23" s="1"/>
  <c r="BN149" i="23" s="1"/>
  <c r="BN173" i="23" s="1"/>
  <c r="OK54" i="23"/>
  <c r="OK77" i="23" s="1"/>
  <c r="OK146" i="23" s="1"/>
  <c r="OK170" i="23" s="1"/>
  <c r="JA200" i="23"/>
  <c r="JA201" i="23"/>
  <c r="CS64" i="23"/>
  <c r="CS87" i="23" s="1"/>
  <c r="CS156" i="23" s="1"/>
  <c r="CS180" i="23" s="1"/>
  <c r="IH51" i="23"/>
  <c r="IH74" i="23" s="1"/>
  <c r="IH143" i="23" s="1"/>
  <c r="IH167" i="23" s="1"/>
  <c r="EW218" i="23"/>
  <c r="EW221" i="23" s="1"/>
  <c r="EW219" i="23"/>
  <c r="NZ54" i="23"/>
  <c r="NZ77" i="23" s="1"/>
  <c r="NZ146" i="23" s="1"/>
  <c r="NZ170" i="23" s="1"/>
  <c r="LA225" i="23"/>
  <c r="AV55" i="23"/>
  <c r="AV78" i="23" s="1"/>
  <c r="AV147" i="23" s="1"/>
  <c r="AV171" i="23" s="1"/>
  <c r="JJ69" i="23"/>
  <c r="JJ92" i="23" s="1"/>
  <c r="JJ161" i="23" s="1"/>
  <c r="JJ185" i="23" s="1"/>
  <c r="JH51" i="23"/>
  <c r="JH74" i="23" s="1"/>
  <c r="JH143" i="23" s="1"/>
  <c r="JH167" i="23" s="1"/>
  <c r="LD66" i="23"/>
  <c r="LD89" i="23" s="1"/>
  <c r="LD158" i="23" s="1"/>
  <c r="LD182" i="23" s="1"/>
  <c r="Z49" i="23"/>
  <c r="Z72" i="23" s="1"/>
  <c r="Z141" i="23" s="1"/>
  <c r="Z165" i="23" s="1"/>
  <c r="NI69" i="23"/>
  <c r="NI92" i="23" s="1"/>
  <c r="NI161" i="23" s="1"/>
  <c r="NI185" i="23" s="1"/>
  <c r="CV225" i="23"/>
  <c r="EE52" i="23"/>
  <c r="EE75" i="23" s="1"/>
  <c r="EE144" i="23" s="1"/>
  <c r="EE168" i="23" s="1"/>
  <c r="HH49" i="23"/>
  <c r="HH72" i="23" s="1"/>
  <c r="HH141" i="23" s="1"/>
  <c r="HH165" i="23" s="1"/>
  <c r="BK58" i="23"/>
  <c r="BK81" i="23" s="1"/>
  <c r="BK150" i="23" s="1"/>
  <c r="BK174" i="23" s="1"/>
  <c r="OH52" i="23"/>
  <c r="OH75" i="23" s="1"/>
  <c r="OH144" i="23" s="1"/>
  <c r="OH168" i="23" s="1"/>
  <c r="JS48" i="23"/>
  <c r="JS71" i="23" s="1"/>
  <c r="JS140" i="23" s="1"/>
  <c r="JS164" i="23" s="1"/>
  <c r="JS187" i="23" s="1"/>
  <c r="EZ201" i="23"/>
  <c r="EZ200" i="23"/>
  <c r="IF64" i="23"/>
  <c r="IF87" i="23" s="1"/>
  <c r="IF156" i="23" s="1"/>
  <c r="IF180" i="23" s="1"/>
  <c r="ND58" i="23"/>
  <c r="ND81" i="23" s="1"/>
  <c r="ND150" i="23" s="1"/>
  <c r="ND174" i="23" s="1"/>
  <c r="GB57" i="23"/>
  <c r="GB80" i="23" s="1"/>
  <c r="GB149" i="23" s="1"/>
  <c r="GB173" i="23" s="1"/>
  <c r="CN67" i="23"/>
  <c r="CN90" i="23" s="1"/>
  <c r="CN159" i="23" s="1"/>
  <c r="CN183" i="23" s="1"/>
  <c r="KD61" i="23"/>
  <c r="KD84" i="23" s="1"/>
  <c r="KD153" i="23" s="1"/>
  <c r="KD177" i="23" s="1"/>
  <c r="NS55" i="23"/>
  <c r="NS78" i="23" s="1"/>
  <c r="NS147" i="23" s="1"/>
  <c r="NS171" i="23" s="1"/>
  <c r="KU57" i="23"/>
  <c r="KU80" i="23" s="1"/>
  <c r="KU149" i="23" s="1"/>
  <c r="KU173" i="23" s="1"/>
  <c r="AB51" i="23"/>
  <c r="AB74" i="23" s="1"/>
  <c r="AB143" i="23" s="1"/>
  <c r="AB167" i="23" s="1"/>
  <c r="MF68" i="23"/>
  <c r="MF91" i="23" s="1"/>
  <c r="MF160" i="23" s="1"/>
  <c r="MF184" i="23" s="1"/>
  <c r="FZ18" i="23"/>
  <c r="LI201" i="23"/>
  <c r="LI200" i="23"/>
  <c r="K68" i="23"/>
  <c r="K91" i="23" s="1"/>
  <c r="K160" i="23" s="1"/>
  <c r="K184" i="23" s="1"/>
  <c r="HR49" i="23"/>
  <c r="HR72" i="23" s="1"/>
  <c r="HR141" i="23" s="1"/>
  <c r="HR165" i="23" s="1"/>
  <c r="FZ62" i="23"/>
  <c r="FZ85" i="23" s="1"/>
  <c r="FZ154" i="23" s="1"/>
  <c r="FZ178" i="23" s="1"/>
  <c r="FU62" i="23"/>
  <c r="FU85" i="23" s="1"/>
  <c r="FU154" i="23" s="1"/>
  <c r="FU178" i="23" s="1"/>
  <c r="JA57" i="23"/>
  <c r="JA80" i="23" s="1"/>
  <c r="JA149" i="23" s="1"/>
  <c r="JA173" i="23" s="1"/>
  <c r="FZ218" i="23"/>
  <c r="FZ221" i="23" s="1"/>
  <c r="FZ219" i="23"/>
  <c r="W56" i="23"/>
  <c r="W79" i="23" s="1"/>
  <c r="W148" i="23" s="1"/>
  <c r="W172" i="23" s="1"/>
  <c r="GB60" i="23"/>
  <c r="GB83" i="23" s="1"/>
  <c r="GB152" i="23" s="1"/>
  <c r="GB176" i="23" s="1"/>
  <c r="KZ68" i="23"/>
  <c r="KZ91" i="23" s="1"/>
  <c r="KZ160" i="23" s="1"/>
  <c r="KZ184" i="23" s="1"/>
  <c r="CF66" i="23"/>
  <c r="CF89" i="23" s="1"/>
  <c r="CF158" i="23" s="1"/>
  <c r="CF182" i="23" s="1"/>
  <c r="ID59" i="23"/>
  <c r="ID82" i="23" s="1"/>
  <c r="ID151" i="23" s="1"/>
  <c r="ID175" i="23" s="1"/>
  <c r="AN51" i="23"/>
  <c r="AN74" i="23" s="1"/>
  <c r="AN143" i="23" s="1"/>
  <c r="AN167" i="23" s="1"/>
  <c r="GN62" i="23"/>
  <c r="GN85" i="23" s="1"/>
  <c r="GN154" i="23" s="1"/>
  <c r="GN178" i="23" s="1"/>
  <c r="DL48" i="23"/>
  <c r="DL71" i="23" s="1"/>
  <c r="DL140" i="23" s="1"/>
  <c r="DL164" i="23" s="1"/>
  <c r="DL187" i="23" s="1"/>
  <c r="FC58" i="23"/>
  <c r="FC81" i="23" s="1"/>
  <c r="FC150" i="23" s="1"/>
  <c r="FC174" i="23" s="1"/>
  <c r="ET50" i="23"/>
  <c r="ET73" i="23" s="1"/>
  <c r="ET142" i="23" s="1"/>
  <c r="ET166" i="23" s="1"/>
  <c r="DE63" i="23"/>
  <c r="DE86" i="23" s="1"/>
  <c r="DE155" i="23" s="1"/>
  <c r="DE179" i="23" s="1"/>
  <c r="IH59" i="23"/>
  <c r="IH82" i="23" s="1"/>
  <c r="IH151" i="23" s="1"/>
  <c r="IH175" i="23" s="1"/>
  <c r="HN18" i="23"/>
  <c r="LK54" i="23"/>
  <c r="LK77" i="23" s="1"/>
  <c r="LK146" i="23" s="1"/>
  <c r="LK170" i="23" s="1"/>
  <c r="DV57" i="23"/>
  <c r="DV80" i="23" s="1"/>
  <c r="DV149" i="23" s="1"/>
  <c r="DV173" i="23" s="1"/>
  <c r="DG56" i="23"/>
  <c r="DG79" i="23" s="1"/>
  <c r="DG148" i="23" s="1"/>
  <c r="DG172" i="23" s="1"/>
  <c r="AV18" i="23"/>
  <c r="BW54" i="23"/>
  <c r="BW77" i="23" s="1"/>
  <c r="BW146" i="23" s="1"/>
  <c r="BW170" i="23" s="1"/>
  <c r="EQ63" i="23"/>
  <c r="EQ86" i="23" s="1"/>
  <c r="EQ155" i="23" s="1"/>
  <c r="EQ179" i="23" s="1"/>
  <c r="BH55" i="23"/>
  <c r="BH78" i="23" s="1"/>
  <c r="BH147" i="23" s="1"/>
  <c r="BH171" i="23" s="1"/>
  <c r="NU65" i="23"/>
  <c r="NU88" i="23" s="1"/>
  <c r="NU157" i="23" s="1"/>
  <c r="NU181" i="23" s="1"/>
  <c r="JD54" i="23"/>
  <c r="JD77" i="23" s="1"/>
  <c r="JD146" i="23" s="1"/>
  <c r="JD170" i="23" s="1"/>
  <c r="MZ219" i="23"/>
  <c r="MZ218" i="23"/>
  <c r="MZ221" i="23" s="1"/>
  <c r="DW219" i="23"/>
  <c r="DW218" i="23"/>
  <c r="DW221" i="23" s="1"/>
  <c r="EN69" i="23"/>
  <c r="EN92" i="23" s="1"/>
  <c r="EN161" i="23" s="1"/>
  <c r="EN185" i="23" s="1"/>
  <c r="FJ61" i="23"/>
  <c r="FJ84" i="23" s="1"/>
  <c r="FJ153" i="23" s="1"/>
  <c r="FJ177" i="23" s="1"/>
  <c r="JV50" i="23"/>
  <c r="JV73" i="23" s="1"/>
  <c r="JV142" i="23" s="1"/>
  <c r="JV166" i="23" s="1"/>
  <c r="DT50" i="23"/>
  <c r="DT73" i="23" s="1"/>
  <c r="DT142" i="23" s="1"/>
  <c r="DT166" i="23" s="1"/>
  <c r="AE64" i="23"/>
  <c r="AE87" i="23" s="1"/>
  <c r="AE156" i="23" s="1"/>
  <c r="AE180" i="23" s="1"/>
  <c r="DU64" i="23"/>
  <c r="DU87" i="23" s="1"/>
  <c r="DU156" i="23" s="1"/>
  <c r="DU180" i="23" s="1"/>
  <c r="BR56" i="23"/>
  <c r="BR79" i="23" s="1"/>
  <c r="BR148" i="23" s="1"/>
  <c r="BR172" i="23" s="1"/>
  <c r="NR66" i="23"/>
  <c r="NR89" i="23" s="1"/>
  <c r="NR158" i="23" s="1"/>
  <c r="NR182" i="23" s="1"/>
  <c r="AM64" i="23"/>
  <c r="AM87" i="23" s="1"/>
  <c r="AM156" i="23" s="1"/>
  <c r="AM180" i="23" s="1"/>
  <c r="AJ69" i="23"/>
  <c r="AJ92" i="23" s="1"/>
  <c r="AJ161" i="23" s="1"/>
  <c r="AJ185" i="23" s="1"/>
  <c r="JI52" i="23"/>
  <c r="JI75" i="23" s="1"/>
  <c r="JI144" i="23" s="1"/>
  <c r="JI168" i="23" s="1"/>
  <c r="CJ56" i="23"/>
  <c r="CJ79" i="23" s="1"/>
  <c r="CJ148" i="23" s="1"/>
  <c r="CJ172" i="23" s="1"/>
  <c r="MV67" i="23"/>
  <c r="MV90" i="23" s="1"/>
  <c r="MV159" i="23" s="1"/>
  <c r="MV183" i="23" s="1"/>
  <c r="FG54" i="23"/>
  <c r="FG77" i="23" s="1"/>
  <c r="FG146" i="23" s="1"/>
  <c r="FG170" i="23" s="1"/>
  <c r="CB58" i="23"/>
  <c r="CB81" i="23" s="1"/>
  <c r="CB150" i="23" s="1"/>
  <c r="CB174" i="23" s="1"/>
  <c r="BA52" i="23"/>
  <c r="BA75" i="23" s="1"/>
  <c r="BA144" i="23" s="1"/>
  <c r="BA168" i="23" s="1"/>
  <c r="GO58" i="23"/>
  <c r="GO81" i="23" s="1"/>
  <c r="GO150" i="23" s="1"/>
  <c r="GO174" i="23" s="1"/>
  <c r="V58" i="23"/>
  <c r="V81" i="23" s="1"/>
  <c r="V150" i="23" s="1"/>
  <c r="V174" i="23" s="1"/>
  <c r="NA61" i="23"/>
  <c r="NA84" i="23" s="1"/>
  <c r="NA153" i="23" s="1"/>
  <c r="NA177" i="23" s="1"/>
  <c r="JV61" i="23"/>
  <c r="JV84" i="23" s="1"/>
  <c r="JV153" i="23" s="1"/>
  <c r="JV177" i="23" s="1"/>
  <c r="EL63" i="23"/>
  <c r="EL86" i="23" s="1"/>
  <c r="EL155" i="23" s="1"/>
  <c r="EL179" i="23" s="1"/>
  <c r="NM68" i="23"/>
  <c r="NM91" i="23" s="1"/>
  <c r="NM160" i="23" s="1"/>
  <c r="NM184" i="23" s="1"/>
  <c r="FH65" i="23"/>
  <c r="FH88" i="23" s="1"/>
  <c r="FH157" i="23" s="1"/>
  <c r="FH181" i="23" s="1"/>
  <c r="LT48" i="23"/>
  <c r="LT71" i="23" s="1"/>
  <c r="LT140" i="23" s="1"/>
  <c r="LT164" i="23" s="1"/>
  <c r="LT187" i="23" s="1"/>
  <c r="KN60" i="23"/>
  <c r="KN83" i="23" s="1"/>
  <c r="KN152" i="23" s="1"/>
  <c r="KN176" i="23" s="1"/>
  <c r="NW64" i="23"/>
  <c r="NW87" i="23" s="1"/>
  <c r="NW156" i="23" s="1"/>
  <c r="NW180" i="23" s="1"/>
  <c r="DV53" i="23"/>
  <c r="DV76" i="23" s="1"/>
  <c r="DV145" i="23" s="1"/>
  <c r="DV169" i="23" s="1"/>
  <c r="HH63" i="23"/>
  <c r="HH86" i="23" s="1"/>
  <c r="HH155" i="23" s="1"/>
  <c r="HH179" i="23" s="1"/>
  <c r="DM54" i="23"/>
  <c r="DM77" i="23" s="1"/>
  <c r="DM146" i="23" s="1"/>
  <c r="DM170" i="23" s="1"/>
  <c r="LX48" i="23"/>
  <c r="LX71" i="23" s="1"/>
  <c r="LX140" i="23" s="1"/>
  <c r="LX164" i="23" s="1"/>
  <c r="LX187" i="23" s="1"/>
  <c r="BZ218" i="23"/>
  <c r="BZ221" i="23" s="1"/>
  <c r="BZ219" i="23"/>
  <c r="AZ56" i="23"/>
  <c r="AZ79" i="23" s="1"/>
  <c r="AZ148" i="23" s="1"/>
  <c r="AZ172" i="23" s="1"/>
  <c r="MY50" i="23"/>
  <c r="MY73" i="23" s="1"/>
  <c r="MY142" i="23" s="1"/>
  <c r="MY166" i="23" s="1"/>
  <c r="FB56" i="23"/>
  <c r="FB79" i="23" s="1"/>
  <c r="FB148" i="23" s="1"/>
  <c r="FB172" i="23" s="1"/>
  <c r="KQ54" i="23"/>
  <c r="KQ77" i="23" s="1"/>
  <c r="KQ146" i="23" s="1"/>
  <c r="KQ170" i="23" s="1"/>
  <c r="GD64" i="23"/>
  <c r="GD87" i="23" s="1"/>
  <c r="GD156" i="23" s="1"/>
  <c r="GD180" i="23" s="1"/>
  <c r="D51" i="23"/>
  <c r="D74" i="23" s="1"/>
  <c r="D143" i="23" s="1"/>
  <c r="D167" i="23" s="1"/>
  <c r="BH68" i="23"/>
  <c r="BH91" i="23" s="1"/>
  <c r="BH160" i="23" s="1"/>
  <c r="BH184" i="23" s="1"/>
  <c r="CW56" i="23"/>
  <c r="CW79" i="23" s="1"/>
  <c r="CW148" i="23" s="1"/>
  <c r="CW172" i="23" s="1"/>
  <c r="CG64" i="23"/>
  <c r="CG87" i="23" s="1"/>
  <c r="CG156" i="23" s="1"/>
  <c r="CG180" i="23" s="1"/>
  <c r="JH62" i="23"/>
  <c r="JH85" i="23" s="1"/>
  <c r="JH154" i="23" s="1"/>
  <c r="JH178" i="23" s="1"/>
  <c r="ER60" i="23"/>
  <c r="ER83" i="23" s="1"/>
  <c r="ER152" i="23" s="1"/>
  <c r="ER176" i="23" s="1"/>
  <c r="MF59" i="23"/>
  <c r="MF82" i="23" s="1"/>
  <c r="MF151" i="23" s="1"/>
  <c r="MF175" i="23" s="1"/>
  <c r="KL62" i="23"/>
  <c r="KL85" i="23" s="1"/>
  <c r="KL154" i="23" s="1"/>
  <c r="KL178" i="23" s="1"/>
  <c r="ML53" i="23"/>
  <c r="ML76" i="23" s="1"/>
  <c r="ML145" i="23" s="1"/>
  <c r="ML169" i="23" s="1"/>
  <c r="AZ57" i="23"/>
  <c r="AZ80" i="23" s="1"/>
  <c r="AZ149" i="23" s="1"/>
  <c r="AZ173" i="23" s="1"/>
  <c r="JG62" i="23"/>
  <c r="JG85" i="23" s="1"/>
  <c r="JG154" i="23" s="1"/>
  <c r="JG178" i="23" s="1"/>
  <c r="KR64" i="23"/>
  <c r="KR87" i="23" s="1"/>
  <c r="KR156" i="23" s="1"/>
  <c r="KR180" i="23" s="1"/>
  <c r="GX225" i="23"/>
  <c r="N67" i="23"/>
  <c r="N90" i="23" s="1"/>
  <c r="N159" i="23" s="1"/>
  <c r="N183" i="23" s="1"/>
  <c r="DD55" i="23"/>
  <c r="DD78" i="23" s="1"/>
  <c r="DD147" i="23" s="1"/>
  <c r="DD171" i="23" s="1"/>
  <c r="DH48" i="23"/>
  <c r="DH71" i="23" s="1"/>
  <c r="DH140" i="23" s="1"/>
  <c r="DH164" i="23" s="1"/>
  <c r="DH187" i="23" s="1"/>
  <c r="FH59" i="23"/>
  <c r="FH82" i="23" s="1"/>
  <c r="FH151" i="23" s="1"/>
  <c r="FH175" i="23" s="1"/>
  <c r="DL59" i="23"/>
  <c r="DL82" i="23" s="1"/>
  <c r="DL151" i="23" s="1"/>
  <c r="DL175" i="23" s="1"/>
  <c r="NQ69" i="23"/>
  <c r="NQ92" i="23" s="1"/>
  <c r="NQ161" i="23" s="1"/>
  <c r="NQ185" i="23" s="1"/>
  <c r="MS60" i="23"/>
  <c r="MS83" i="23" s="1"/>
  <c r="MS152" i="23" s="1"/>
  <c r="MS176" i="23" s="1"/>
  <c r="NY65" i="23"/>
  <c r="NY88" i="23" s="1"/>
  <c r="NY157" i="23" s="1"/>
  <c r="NY181" i="23" s="1"/>
  <c r="MQ67" i="23"/>
  <c r="MQ90" i="23" s="1"/>
  <c r="MQ159" i="23" s="1"/>
  <c r="MQ183" i="23" s="1"/>
  <c r="FZ52" i="23"/>
  <c r="FZ75" i="23" s="1"/>
  <c r="FZ144" i="23" s="1"/>
  <c r="FZ168" i="23" s="1"/>
  <c r="HC67" i="23"/>
  <c r="HC90" i="23" s="1"/>
  <c r="HC159" i="23" s="1"/>
  <c r="HC183" i="23" s="1"/>
  <c r="AB66" i="23"/>
  <c r="AB89" i="23" s="1"/>
  <c r="AB158" i="23" s="1"/>
  <c r="AB182" i="23" s="1"/>
  <c r="KA55" i="23"/>
  <c r="KA78" i="23" s="1"/>
  <c r="KA147" i="23" s="1"/>
  <c r="KA171" i="23" s="1"/>
  <c r="CO61" i="23"/>
  <c r="CO84" i="23" s="1"/>
  <c r="CO153" i="23" s="1"/>
  <c r="CO177" i="23" s="1"/>
  <c r="MW53" i="23"/>
  <c r="MW76" i="23" s="1"/>
  <c r="MW145" i="23" s="1"/>
  <c r="MW169" i="23" s="1"/>
  <c r="MV62" i="23"/>
  <c r="MV85" i="23" s="1"/>
  <c r="MV154" i="23" s="1"/>
  <c r="MV178" i="23" s="1"/>
  <c r="IM68" i="23"/>
  <c r="IM91" i="23" s="1"/>
  <c r="IM160" i="23" s="1"/>
  <c r="IM184" i="23" s="1"/>
  <c r="JD58" i="23"/>
  <c r="JD81" i="23" s="1"/>
  <c r="JD150" i="23" s="1"/>
  <c r="JD174" i="23" s="1"/>
  <c r="FU54" i="23"/>
  <c r="FU77" i="23" s="1"/>
  <c r="FU146" i="23" s="1"/>
  <c r="FU170" i="23" s="1"/>
  <c r="EE54" i="23"/>
  <c r="EE77" i="23" s="1"/>
  <c r="EE146" i="23" s="1"/>
  <c r="EE170" i="23" s="1"/>
  <c r="NT67" i="23"/>
  <c r="NT90" i="23" s="1"/>
  <c r="NT159" i="23" s="1"/>
  <c r="NT183" i="23" s="1"/>
  <c r="BJ61" i="23"/>
  <c r="BJ84" i="23" s="1"/>
  <c r="BJ153" i="23" s="1"/>
  <c r="BJ177" i="23" s="1"/>
  <c r="JB52" i="23"/>
  <c r="JB75" i="23" s="1"/>
  <c r="JB144" i="23" s="1"/>
  <c r="JB168" i="23" s="1"/>
  <c r="HI225" i="23"/>
  <c r="FP54" i="23"/>
  <c r="FP77" i="23" s="1"/>
  <c r="FP146" i="23" s="1"/>
  <c r="FP170" i="23" s="1"/>
  <c r="MV59" i="23"/>
  <c r="MV82" i="23" s="1"/>
  <c r="MV151" i="23" s="1"/>
  <c r="MV175" i="23" s="1"/>
  <c r="DV63" i="23"/>
  <c r="DV86" i="23" s="1"/>
  <c r="DV155" i="23" s="1"/>
  <c r="DV179" i="23" s="1"/>
  <c r="KZ56" i="23"/>
  <c r="KZ79" i="23" s="1"/>
  <c r="KZ148" i="23" s="1"/>
  <c r="KZ172" i="23" s="1"/>
  <c r="CQ69" i="23"/>
  <c r="CQ92" i="23" s="1"/>
  <c r="CQ161" i="23" s="1"/>
  <c r="CQ185" i="23" s="1"/>
  <c r="LN56" i="23"/>
  <c r="LN79" i="23" s="1"/>
  <c r="LN148" i="23" s="1"/>
  <c r="LN172" i="23" s="1"/>
  <c r="NL54" i="23"/>
  <c r="NL77" i="23" s="1"/>
  <c r="NL146" i="23" s="1"/>
  <c r="NL170" i="23" s="1"/>
  <c r="FY62" i="23"/>
  <c r="FY85" i="23" s="1"/>
  <c r="FY154" i="23" s="1"/>
  <c r="FY178" i="23" s="1"/>
  <c r="KZ55" i="23"/>
  <c r="KZ78" i="23" s="1"/>
  <c r="KZ147" i="23" s="1"/>
  <c r="KZ171" i="23" s="1"/>
  <c r="KB66" i="23"/>
  <c r="KB89" i="23" s="1"/>
  <c r="KB158" i="23" s="1"/>
  <c r="KB182" i="23" s="1"/>
  <c r="OD200" i="23"/>
  <c r="OD201" i="23"/>
  <c r="G64" i="23"/>
  <c r="G87" i="23" s="1"/>
  <c r="G156" i="23" s="1"/>
  <c r="G180" i="23" s="1"/>
  <c r="AK62" i="23"/>
  <c r="AK85" i="23" s="1"/>
  <c r="AK154" i="23" s="1"/>
  <c r="AK178" i="23" s="1"/>
  <c r="JD48" i="23"/>
  <c r="JD71" i="23" s="1"/>
  <c r="JD140" i="23" s="1"/>
  <c r="JD164" i="23" s="1"/>
  <c r="JD187" i="23" s="1"/>
  <c r="AA219" i="23"/>
  <c r="AA218" i="23"/>
  <c r="AA221" i="23" s="1"/>
  <c r="FM58" i="23"/>
  <c r="FM81" i="23" s="1"/>
  <c r="FM150" i="23" s="1"/>
  <c r="FM174" i="23" s="1"/>
  <c r="DV55" i="23"/>
  <c r="DV78" i="23" s="1"/>
  <c r="DV147" i="23" s="1"/>
  <c r="DV171" i="23" s="1"/>
  <c r="GM51" i="23"/>
  <c r="GM74" i="23" s="1"/>
  <c r="GM143" i="23" s="1"/>
  <c r="GM167" i="23" s="1"/>
  <c r="MD53" i="23"/>
  <c r="MD76" i="23" s="1"/>
  <c r="MD145" i="23" s="1"/>
  <c r="MD169" i="23" s="1"/>
  <c r="LX225" i="23"/>
  <c r="AT54" i="23"/>
  <c r="AT77" i="23" s="1"/>
  <c r="AT146" i="23" s="1"/>
  <c r="AT170" i="23" s="1"/>
  <c r="OG56" i="23"/>
  <c r="OG79" i="23" s="1"/>
  <c r="OG148" i="23" s="1"/>
  <c r="OG172" i="23" s="1"/>
  <c r="BZ53" i="23"/>
  <c r="BZ76" i="23" s="1"/>
  <c r="BZ145" i="23" s="1"/>
  <c r="BZ169" i="23" s="1"/>
  <c r="JR225" i="23"/>
  <c r="DP67" i="23"/>
  <c r="DP90" i="23" s="1"/>
  <c r="DP159" i="23" s="1"/>
  <c r="DP183" i="23" s="1"/>
  <c r="HO18" i="23"/>
  <c r="FA68" i="23"/>
  <c r="FA91" i="23" s="1"/>
  <c r="FA160" i="23" s="1"/>
  <c r="FA184" i="23" s="1"/>
  <c r="CZ18" i="23"/>
  <c r="AS62" i="23"/>
  <c r="AS85" i="23" s="1"/>
  <c r="AS154" i="23" s="1"/>
  <c r="AS178" i="23" s="1"/>
  <c r="NB69" i="23"/>
  <c r="NB92" i="23" s="1"/>
  <c r="NB161" i="23" s="1"/>
  <c r="NB185" i="23" s="1"/>
  <c r="AZ219" i="23"/>
  <c r="AZ218" i="23"/>
  <c r="AZ221" i="23" s="1"/>
  <c r="HW48" i="23"/>
  <c r="HW71" i="23" s="1"/>
  <c r="HW140" i="23" s="1"/>
  <c r="HW164" i="23" s="1"/>
  <c r="HW187" i="23" s="1"/>
  <c r="KK51" i="23"/>
  <c r="KK74" i="23" s="1"/>
  <c r="KK143" i="23" s="1"/>
  <c r="KK167" i="23" s="1"/>
  <c r="DL225" i="23"/>
  <c r="J49" i="23"/>
  <c r="J72" i="23" s="1"/>
  <c r="J141" i="23" s="1"/>
  <c r="J165" i="23" s="1"/>
  <c r="BO61" i="23"/>
  <c r="BO84" i="23" s="1"/>
  <c r="BO153" i="23" s="1"/>
  <c r="BO177" i="23" s="1"/>
  <c r="F61" i="23"/>
  <c r="F84" i="23" s="1"/>
  <c r="F153" i="23" s="1"/>
  <c r="F177" i="23" s="1"/>
  <c r="JP68" i="23"/>
  <c r="JP91" i="23" s="1"/>
  <c r="JP160" i="23" s="1"/>
  <c r="JP184" i="23" s="1"/>
  <c r="HC52" i="23"/>
  <c r="HC75" i="23" s="1"/>
  <c r="HC144" i="23" s="1"/>
  <c r="HC168" i="23" s="1"/>
  <c r="DV69" i="23"/>
  <c r="DV92" i="23" s="1"/>
  <c r="DV161" i="23" s="1"/>
  <c r="DV185" i="23" s="1"/>
  <c r="NJ48" i="23"/>
  <c r="NJ71" i="23" s="1"/>
  <c r="NJ140" i="23" s="1"/>
  <c r="NJ164" i="23" s="1"/>
  <c r="NJ187" i="23" s="1"/>
  <c r="JR18" i="23"/>
  <c r="O50" i="23"/>
  <c r="O73" i="23" s="1"/>
  <c r="O142" i="23" s="1"/>
  <c r="O166" i="23" s="1"/>
  <c r="EM56" i="23"/>
  <c r="EM79" i="23" s="1"/>
  <c r="EM148" i="23" s="1"/>
  <c r="EM172" i="23" s="1"/>
  <c r="IU201" i="23"/>
  <c r="IU200" i="23"/>
  <c r="V50" i="23"/>
  <c r="V73" i="23" s="1"/>
  <c r="V142" i="23" s="1"/>
  <c r="V166" i="23" s="1"/>
  <c r="AU61" i="23"/>
  <c r="AU84" i="23" s="1"/>
  <c r="AU153" i="23" s="1"/>
  <c r="AU177" i="23" s="1"/>
  <c r="EC54" i="23"/>
  <c r="EC77" i="23" s="1"/>
  <c r="EC146" i="23" s="1"/>
  <c r="EC170" i="23" s="1"/>
  <c r="N52" i="23"/>
  <c r="N75" i="23" s="1"/>
  <c r="N144" i="23" s="1"/>
  <c r="N168" i="23" s="1"/>
  <c r="HT63" i="23"/>
  <c r="HT86" i="23" s="1"/>
  <c r="HT155" i="23" s="1"/>
  <c r="HT179" i="23" s="1"/>
  <c r="ET56" i="23"/>
  <c r="ET79" i="23" s="1"/>
  <c r="ET148" i="23" s="1"/>
  <c r="ET172" i="23" s="1"/>
  <c r="FE201" i="23"/>
  <c r="FE200" i="23"/>
  <c r="GE57" i="23"/>
  <c r="GE80" i="23" s="1"/>
  <c r="GE149" i="23" s="1"/>
  <c r="GE173" i="23" s="1"/>
  <c r="Y52" i="23"/>
  <c r="Y75" i="23" s="1"/>
  <c r="Y144" i="23" s="1"/>
  <c r="Y168" i="23" s="1"/>
  <c r="BC67" i="23"/>
  <c r="BC90" i="23" s="1"/>
  <c r="BC159" i="23" s="1"/>
  <c r="BC183" i="23" s="1"/>
  <c r="CW65" i="23"/>
  <c r="CW88" i="23" s="1"/>
  <c r="CW157" i="23" s="1"/>
  <c r="CW181" i="23" s="1"/>
  <c r="GU58" i="23"/>
  <c r="GU81" i="23" s="1"/>
  <c r="GU150" i="23" s="1"/>
  <c r="GU174" i="23" s="1"/>
  <c r="CM56" i="23"/>
  <c r="CM79" i="23" s="1"/>
  <c r="CM148" i="23" s="1"/>
  <c r="CM172" i="23" s="1"/>
  <c r="KE68" i="23"/>
  <c r="KE91" i="23" s="1"/>
  <c r="KE160" i="23" s="1"/>
  <c r="KE184" i="23" s="1"/>
  <c r="IZ225" i="23"/>
  <c r="CJ53" i="23"/>
  <c r="CJ76" i="23" s="1"/>
  <c r="CJ145" i="23" s="1"/>
  <c r="CJ169" i="23" s="1"/>
  <c r="E50" i="23"/>
  <c r="E73" i="23" s="1"/>
  <c r="E142" i="23" s="1"/>
  <c r="E166" i="23" s="1"/>
  <c r="JN55" i="23"/>
  <c r="JN78" i="23" s="1"/>
  <c r="JN147" i="23" s="1"/>
  <c r="JN171" i="23" s="1"/>
  <c r="EQ56" i="23"/>
  <c r="EQ79" i="23" s="1"/>
  <c r="EQ148" i="23" s="1"/>
  <c r="EQ172" i="23" s="1"/>
  <c r="IO63" i="23"/>
  <c r="IO86" i="23" s="1"/>
  <c r="IO155" i="23" s="1"/>
  <c r="IO179" i="23" s="1"/>
  <c r="IM49" i="23"/>
  <c r="IM72" i="23" s="1"/>
  <c r="IM141" i="23" s="1"/>
  <c r="IM165" i="23" s="1"/>
  <c r="NO51" i="23"/>
  <c r="NO74" i="23" s="1"/>
  <c r="NO143" i="23" s="1"/>
  <c r="NO167" i="23" s="1"/>
  <c r="JL62" i="23"/>
  <c r="JL85" i="23" s="1"/>
  <c r="JL154" i="23" s="1"/>
  <c r="JL178" i="23" s="1"/>
  <c r="M54" i="23"/>
  <c r="M77" i="23" s="1"/>
  <c r="M146" i="23" s="1"/>
  <c r="M170" i="23" s="1"/>
  <c r="MO54" i="23"/>
  <c r="MO77" i="23" s="1"/>
  <c r="MO146" i="23" s="1"/>
  <c r="MO170" i="23" s="1"/>
  <c r="LM55" i="23"/>
  <c r="LM78" i="23" s="1"/>
  <c r="LM147" i="23" s="1"/>
  <c r="LM171" i="23" s="1"/>
  <c r="EO50" i="23"/>
  <c r="EO73" i="23" s="1"/>
  <c r="EO142" i="23" s="1"/>
  <c r="EO166" i="23" s="1"/>
  <c r="GS219" i="23"/>
  <c r="GS218" i="23"/>
  <c r="GS221" i="23" s="1"/>
  <c r="LT64" i="23"/>
  <c r="LT87" i="23" s="1"/>
  <c r="LT156" i="23" s="1"/>
  <c r="LT180" i="23" s="1"/>
  <c r="BU63" i="23"/>
  <c r="BU86" i="23" s="1"/>
  <c r="BU155" i="23" s="1"/>
  <c r="BU179" i="23" s="1"/>
  <c r="HT59" i="23"/>
  <c r="HT82" i="23" s="1"/>
  <c r="HT151" i="23" s="1"/>
  <c r="HT175" i="23" s="1"/>
  <c r="FW18" i="23"/>
  <c r="GF225" i="23"/>
  <c r="ND59" i="23"/>
  <c r="ND82" i="23" s="1"/>
  <c r="ND151" i="23" s="1"/>
  <c r="ND175" i="23" s="1"/>
  <c r="DN67" i="23"/>
  <c r="DN90" i="23" s="1"/>
  <c r="DN159" i="23" s="1"/>
  <c r="DN183" i="23" s="1"/>
  <c r="LO225" i="23"/>
  <c r="AT48" i="23"/>
  <c r="AT71" i="23" s="1"/>
  <c r="AT140" i="23" s="1"/>
  <c r="AT164" i="23" s="1"/>
  <c r="AT187" i="23" s="1"/>
  <c r="EY58" i="23"/>
  <c r="EY81" i="23" s="1"/>
  <c r="EY150" i="23" s="1"/>
  <c r="EY174" i="23" s="1"/>
  <c r="CH48" i="23"/>
  <c r="CH71" i="23" s="1"/>
  <c r="CH140" i="23" s="1"/>
  <c r="CH164" i="23" s="1"/>
  <c r="CH187" i="23" s="1"/>
  <c r="GF18" i="23"/>
  <c r="OK65" i="23"/>
  <c r="OK88" i="23" s="1"/>
  <c r="OK157" i="23" s="1"/>
  <c r="OK181" i="23" s="1"/>
  <c r="EA68" i="23"/>
  <c r="EA91" i="23" s="1"/>
  <c r="EA160" i="23" s="1"/>
  <c r="EA184" i="23" s="1"/>
  <c r="DC59" i="23"/>
  <c r="DC82" i="23" s="1"/>
  <c r="DC151" i="23" s="1"/>
  <c r="DC175" i="23" s="1"/>
  <c r="JL50" i="23"/>
  <c r="JL73" i="23" s="1"/>
  <c r="JL142" i="23" s="1"/>
  <c r="JL166" i="23" s="1"/>
  <c r="HW68" i="23"/>
  <c r="HW91" i="23" s="1"/>
  <c r="HW160" i="23" s="1"/>
  <c r="HW184" i="23" s="1"/>
  <c r="HR67" i="23"/>
  <c r="HR90" i="23" s="1"/>
  <c r="HR159" i="23" s="1"/>
  <c r="HR183" i="23" s="1"/>
  <c r="GS63" i="23"/>
  <c r="GS86" i="23" s="1"/>
  <c r="GS155" i="23" s="1"/>
  <c r="GS179" i="23" s="1"/>
  <c r="FO66" i="23"/>
  <c r="FO89" i="23" s="1"/>
  <c r="FO158" i="23" s="1"/>
  <c r="FO182" i="23" s="1"/>
  <c r="E225" i="23"/>
  <c r="FE53" i="23"/>
  <c r="FE76" i="23" s="1"/>
  <c r="FE145" i="23" s="1"/>
  <c r="FE169" i="23" s="1"/>
  <c r="GE61" i="23"/>
  <c r="GE84" i="23" s="1"/>
  <c r="GE153" i="23" s="1"/>
  <c r="GE177" i="23" s="1"/>
  <c r="KY67" i="23"/>
  <c r="KY90" i="23" s="1"/>
  <c r="KY159" i="23" s="1"/>
  <c r="KY183" i="23" s="1"/>
  <c r="NE49" i="23"/>
  <c r="NE72" i="23" s="1"/>
  <c r="NE141" i="23" s="1"/>
  <c r="NE165" i="23" s="1"/>
  <c r="EL58" i="23"/>
  <c r="EL81" i="23" s="1"/>
  <c r="EL150" i="23" s="1"/>
  <c r="EL174" i="23" s="1"/>
  <c r="MU67" i="23"/>
  <c r="MU90" i="23" s="1"/>
  <c r="MU159" i="23" s="1"/>
  <c r="MU183" i="23" s="1"/>
  <c r="DQ53" i="23"/>
  <c r="DQ76" i="23" s="1"/>
  <c r="DQ145" i="23" s="1"/>
  <c r="DQ169" i="23" s="1"/>
  <c r="N65" i="23"/>
  <c r="N88" i="23" s="1"/>
  <c r="N157" i="23" s="1"/>
  <c r="N181" i="23" s="1"/>
  <c r="LZ67" i="23"/>
  <c r="LZ90" i="23" s="1"/>
  <c r="LZ159" i="23" s="1"/>
  <c r="LZ183" i="23" s="1"/>
  <c r="JT59" i="23"/>
  <c r="JT82" i="23" s="1"/>
  <c r="JT151" i="23" s="1"/>
  <c r="JT175" i="23" s="1"/>
  <c r="JA68" i="23"/>
  <c r="JA91" i="23" s="1"/>
  <c r="JA160" i="23" s="1"/>
  <c r="JA184" i="23" s="1"/>
  <c r="GR62" i="23"/>
  <c r="GR85" i="23" s="1"/>
  <c r="GR154" i="23" s="1"/>
  <c r="GR178" i="23" s="1"/>
  <c r="JV59" i="23"/>
  <c r="JV82" i="23" s="1"/>
  <c r="JV151" i="23" s="1"/>
  <c r="JV175" i="23" s="1"/>
  <c r="Q58" i="23"/>
  <c r="Q81" i="23" s="1"/>
  <c r="Q150" i="23" s="1"/>
  <c r="Q174" i="23" s="1"/>
  <c r="HT56" i="23"/>
  <c r="HT79" i="23" s="1"/>
  <c r="HT148" i="23" s="1"/>
  <c r="HT172" i="23" s="1"/>
  <c r="MI51" i="23"/>
  <c r="MI74" i="23" s="1"/>
  <c r="MI143" i="23" s="1"/>
  <c r="MI167" i="23" s="1"/>
  <c r="LL200" i="23"/>
  <c r="LL201" i="23"/>
  <c r="HS225" i="23"/>
  <c r="II69" i="23"/>
  <c r="II92" i="23" s="1"/>
  <c r="II161" i="23" s="1"/>
  <c r="II185" i="23" s="1"/>
  <c r="KC68" i="23"/>
  <c r="KC91" i="23" s="1"/>
  <c r="KC160" i="23" s="1"/>
  <c r="KC184" i="23" s="1"/>
  <c r="EK55" i="23"/>
  <c r="EK78" i="23" s="1"/>
  <c r="EK147" i="23" s="1"/>
  <c r="EK171" i="23" s="1"/>
  <c r="FV66" i="23"/>
  <c r="FV89" i="23" s="1"/>
  <c r="FV158" i="23" s="1"/>
  <c r="FV182" i="23" s="1"/>
  <c r="CM201" i="23"/>
  <c r="CM200" i="23"/>
  <c r="MU68" i="23"/>
  <c r="MU91" i="23" s="1"/>
  <c r="MU160" i="23" s="1"/>
  <c r="MU184" i="23" s="1"/>
  <c r="CG58" i="23"/>
  <c r="CG81" i="23" s="1"/>
  <c r="CG150" i="23" s="1"/>
  <c r="CG174" i="23" s="1"/>
  <c r="GW59" i="23"/>
  <c r="GW82" i="23" s="1"/>
  <c r="GW151" i="23" s="1"/>
  <c r="GW175" i="23" s="1"/>
  <c r="LH69" i="23"/>
  <c r="LH92" i="23" s="1"/>
  <c r="LH161" i="23" s="1"/>
  <c r="LH185" i="23" s="1"/>
  <c r="EU18" i="23"/>
  <c r="KM55" i="23"/>
  <c r="KM78" i="23" s="1"/>
  <c r="KM147" i="23" s="1"/>
  <c r="KM171" i="23" s="1"/>
  <c r="CU219" i="23"/>
  <c r="CU218" i="23"/>
  <c r="CU221" i="23" s="1"/>
  <c r="MK66" i="23"/>
  <c r="MK89" i="23" s="1"/>
  <c r="MK158" i="23" s="1"/>
  <c r="MK182" i="23" s="1"/>
  <c r="IS62" i="23"/>
  <c r="IS85" i="23" s="1"/>
  <c r="IS154" i="23" s="1"/>
  <c r="IS178" i="23" s="1"/>
  <c r="OG61" i="23"/>
  <c r="OG84" i="23" s="1"/>
  <c r="OG153" i="23" s="1"/>
  <c r="OG177" i="23" s="1"/>
  <c r="IO68" i="23"/>
  <c r="IO91" i="23" s="1"/>
  <c r="IO160" i="23" s="1"/>
  <c r="IO184" i="23" s="1"/>
  <c r="BK63" i="23"/>
  <c r="BK86" i="23" s="1"/>
  <c r="BK155" i="23" s="1"/>
  <c r="BK179" i="23" s="1"/>
  <c r="JN60" i="23"/>
  <c r="JN83" i="23" s="1"/>
  <c r="JN152" i="23" s="1"/>
  <c r="JN176" i="23" s="1"/>
  <c r="BD69" i="23"/>
  <c r="BD92" i="23" s="1"/>
  <c r="BD161" i="23" s="1"/>
  <c r="BD185" i="23" s="1"/>
  <c r="EW62" i="23"/>
  <c r="EW85" i="23" s="1"/>
  <c r="EW154" i="23" s="1"/>
  <c r="EW178" i="23" s="1"/>
  <c r="HP63" i="23"/>
  <c r="HP86" i="23" s="1"/>
  <c r="HP155" i="23" s="1"/>
  <c r="HP179" i="23" s="1"/>
  <c r="CV66" i="23"/>
  <c r="CV89" i="23" s="1"/>
  <c r="CV158" i="23" s="1"/>
  <c r="CV182" i="23" s="1"/>
  <c r="KZ50" i="23"/>
  <c r="KZ73" i="23" s="1"/>
  <c r="KZ142" i="23" s="1"/>
  <c r="KZ166" i="23" s="1"/>
  <c r="AN59" i="23"/>
  <c r="AN82" i="23" s="1"/>
  <c r="AN151" i="23" s="1"/>
  <c r="AN175" i="23" s="1"/>
  <c r="NI51" i="23"/>
  <c r="NI74" i="23" s="1"/>
  <c r="NI143" i="23" s="1"/>
  <c r="NI167" i="23" s="1"/>
  <c r="IW225" i="23"/>
  <c r="JE52" i="23"/>
  <c r="JE75" i="23" s="1"/>
  <c r="JE144" i="23" s="1"/>
  <c r="JE168" i="23" s="1"/>
  <c r="IX200" i="23"/>
  <c r="IX201" i="23"/>
  <c r="AR50" i="23"/>
  <c r="AR73" i="23" s="1"/>
  <c r="AR142" i="23" s="1"/>
  <c r="AR166" i="23" s="1"/>
  <c r="Q61" i="23"/>
  <c r="Q84" i="23" s="1"/>
  <c r="Q153" i="23" s="1"/>
  <c r="Q177" i="23" s="1"/>
  <c r="DK67" i="23"/>
  <c r="DK90" i="23" s="1"/>
  <c r="DK159" i="23" s="1"/>
  <c r="DK183" i="23" s="1"/>
  <c r="MF225" i="23"/>
  <c r="EA200" i="23"/>
  <c r="EA201" i="23"/>
  <c r="MM66" i="23"/>
  <c r="MM89" i="23" s="1"/>
  <c r="MM158" i="23" s="1"/>
  <c r="MM182" i="23" s="1"/>
  <c r="EL48" i="23"/>
  <c r="EL71" i="23" s="1"/>
  <c r="EL140" i="23" s="1"/>
  <c r="EL164" i="23" s="1"/>
  <c r="EL187" i="23" s="1"/>
  <c r="OA18" i="23"/>
  <c r="CV54" i="23"/>
  <c r="CV77" i="23" s="1"/>
  <c r="CV146" i="23" s="1"/>
  <c r="CV170" i="23" s="1"/>
  <c r="LX69" i="23"/>
  <c r="LX92" i="23" s="1"/>
  <c r="LX161" i="23" s="1"/>
  <c r="LX185" i="23" s="1"/>
  <c r="HL52" i="23"/>
  <c r="HL75" i="23" s="1"/>
  <c r="HL144" i="23" s="1"/>
  <c r="HL168" i="23" s="1"/>
  <c r="BW60" i="23"/>
  <c r="BW83" i="23" s="1"/>
  <c r="BW152" i="23" s="1"/>
  <c r="BW176" i="23" s="1"/>
  <c r="BX225" i="23"/>
  <c r="LY200" i="23"/>
  <c r="LY201" i="23"/>
  <c r="X64" i="23"/>
  <c r="X87" i="23" s="1"/>
  <c r="X156" i="23" s="1"/>
  <c r="X180" i="23" s="1"/>
  <c r="BF57" i="23"/>
  <c r="BF80" i="23" s="1"/>
  <c r="BF149" i="23" s="1"/>
  <c r="BF173" i="23" s="1"/>
  <c r="MB64" i="23"/>
  <c r="MB87" i="23" s="1"/>
  <c r="MB156" i="23" s="1"/>
  <c r="MB180" i="23" s="1"/>
  <c r="Q219" i="23"/>
  <c r="Q218" i="23"/>
  <c r="Q221" i="23" s="1"/>
  <c r="HB66" i="23"/>
  <c r="HB89" i="23" s="1"/>
  <c r="HB158" i="23" s="1"/>
  <c r="HB182" i="23" s="1"/>
  <c r="EX60" i="23"/>
  <c r="EX83" i="23" s="1"/>
  <c r="EX152" i="23" s="1"/>
  <c r="EX176" i="23" s="1"/>
  <c r="MI69" i="23"/>
  <c r="MI92" i="23" s="1"/>
  <c r="MI161" i="23" s="1"/>
  <c r="MI185" i="23" s="1"/>
  <c r="E60" i="23"/>
  <c r="E83" i="23" s="1"/>
  <c r="E152" i="23" s="1"/>
  <c r="E176" i="23" s="1"/>
  <c r="AT63" i="23"/>
  <c r="AT86" i="23" s="1"/>
  <c r="AT155" i="23" s="1"/>
  <c r="AT179" i="23" s="1"/>
  <c r="MW69" i="23"/>
  <c r="MW92" i="23" s="1"/>
  <c r="MW161" i="23" s="1"/>
  <c r="MW185" i="23" s="1"/>
  <c r="FL219" i="23"/>
  <c r="FL218" i="23"/>
  <c r="FL221" i="23" s="1"/>
  <c r="KF62" i="23"/>
  <c r="KF85" i="23" s="1"/>
  <c r="KF154" i="23" s="1"/>
  <c r="KF178" i="23" s="1"/>
  <c r="V218" i="23"/>
  <c r="V221" i="23" s="1"/>
  <c r="V219" i="23"/>
  <c r="EX49" i="23"/>
  <c r="EX72" i="23" s="1"/>
  <c r="EX141" i="23" s="1"/>
  <c r="EX165" i="23" s="1"/>
  <c r="Y55" i="23"/>
  <c r="Y78" i="23" s="1"/>
  <c r="Y147" i="23" s="1"/>
  <c r="Y171" i="23" s="1"/>
  <c r="EN225" i="23"/>
  <c r="KU49" i="23"/>
  <c r="KU72" i="23" s="1"/>
  <c r="KU141" i="23" s="1"/>
  <c r="KU165" i="23" s="1"/>
  <c r="KQ56" i="23"/>
  <c r="KQ79" i="23" s="1"/>
  <c r="KQ148" i="23" s="1"/>
  <c r="KQ172" i="23" s="1"/>
  <c r="NK64" i="23"/>
  <c r="NK87" i="23" s="1"/>
  <c r="NK156" i="23" s="1"/>
  <c r="NK180" i="23" s="1"/>
  <c r="MV51" i="23"/>
  <c r="MV74" i="23" s="1"/>
  <c r="MV143" i="23" s="1"/>
  <c r="MV167" i="23" s="1"/>
  <c r="NP55" i="23"/>
  <c r="NP78" i="23" s="1"/>
  <c r="NP147" i="23" s="1"/>
  <c r="NP171" i="23" s="1"/>
  <c r="OL66" i="23"/>
  <c r="OL89" i="23" s="1"/>
  <c r="OL158" i="23" s="1"/>
  <c r="OL182" i="23" s="1"/>
  <c r="KV57" i="23"/>
  <c r="KV80" i="23" s="1"/>
  <c r="KV149" i="23" s="1"/>
  <c r="KV173" i="23" s="1"/>
  <c r="NZ48" i="23"/>
  <c r="NZ71" i="23" s="1"/>
  <c r="NZ140" i="23" s="1"/>
  <c r="NZ164" i="23" s="1"/>
  <c r="NZ187" i="23" s="1"/>
  <c r="AS218" i="23"/>
  <c r="AS221" i="23" s="1"/>
  <c r="AS219" i="23"/>
  <c r="GF58" i="23"/>
  <c r="GF81" i="23" s="1"/>
  <c r="GF150" i="23" s="1"/>
  <c r="GF174" i="23" s="1"/>
  <c r="NZ56" i="23"/>
  <c r="NZ79" i="23" s="1"/>
  <c r="NZ148" i="23" s="1"/>
  <c r="NZ172" i="23" s="1"/>
  <c r="LL57" i="23"/>
  <c r="LL80" i="23" s="1"/>
  <c r="LL149" i="23" s="1"/>
  <c r="LL173" i="23" s="1"/>
  <c r="GT61" i="23"/>
  <c r="GT84" i="23" s="1"/>
  <c r="GT153" i="23" s="1"/>
  <c r="GT177" i="23" s="1"/>
  <c r="ER61" i="23"/>
  <c r="ER84" i="23" s="1"/>
  <c r="ER153" i="23" s="1"/>
  <c r="ER177" i="23" s="1"/>
  <c r="KB54" i="23"/>
  <c r="KB77" i="23" s="1"/>
  <c r="KB146" i="23" s="1"/>
  <c r="KB170" i="23" s="1"/>
  <c r="FR54" i="23"/>
  <c r="FR77" i="23" s="1"/>
  <c r="FR146" i="23" s="1"/>
  <c r="FR170" i="23" s="1"/>
  <c r="NI61" i="23"/>
  <c r="NI84" i="23" s="1"/>
  <c r="NI153" i="23" s="1"/>
  <c r="NI177" i="23" s="1"/>
  <c r="JF18" i="23"/>
  <c r="IV51" i="23"/>
  <c r="IV74" i="23" s="1"/>
  <c r="IV143" i="23" s="1"/>
  <c r="IV167" i="23" s="1"/>
  <c r="GL64" i="23"/>
  <c r="GL87" i="23" s="1"/>
  <c r="GL156" i="23" s="1"/>
  <c r="GL180" i="23" s="1"/>
  <c r="BF68" i="23"/>
  <c r="BF91" i="23" s="1"/>
  <c r="BF160" i="23" s="1"/>
  <c r="BF184" i="23" s="1"/>
  <c r="GU57" i="23"/>
  <c r="GU80" i="23" s="1"/>
  <c r="GU149" i="23" s="1"/>
  <c r="GU173" i="23" s="1"/>
  <c r="CW53" i="23"/>
  <c r="CW76" i="23" s="1"/>
  <c r="CW145" i="23" s="1"/>
  <c r="CW169" i="23" s="1"/>
  <c r="EM60" i="23"/>
  <c r="EM83" i="23" s="1"/>
  <c r="EM152" i="23" s="1"/>
  <c r="EM176" i="23" s="1"/>
  <c r="KI57" i="23"/>
  <c r="KI80" i="23" s="1"/>
  <c r="KI149" i="23" s="1"/>
  <c r="KI173" i="23" s="1"/>
  <c r="AN67" i="23"/>
  <c r="AN90" i="23" s="1"/>
  <c r="AN159" i="23" s="1"/>
  <c r="AN183" i="23" s="1"/>
  <c r="CL56" i="23"/>
  <c r="CL79" i="23" s="1"/>
  <c r="CL148" i="23" s="1"/>
  <c r="CL172" i="23" s="1"/>
  <c r="FW58" i="23"/>
  <c r="FW81" i="23" s="1"/>
  <c r="FW150" i="23" s="1"/>
  <c r="FW174" i="23" s="1"/>
  <c r="CR54" i="23"/>
  <c r="CR77" i="23" s="1"/>
  <c r="CR146" i="23" s="1"/>
  <c r="CR170" i="23" s="1"/>
  <c r="HH62" i="23"/>
  <c r="HH85" i="23" s="1"/>
  <c r="HH154" i="23" s="1"/>
  <c r="HH178" i="23" s="1"/>
  <c r="EF53" i="23"/>
  <c r="EF76" i="23" s="1"/>
  <c r="EF145" i="23" s="1"/>
  <c r="EF169" i="23" s="1"/>
  <c r="OL18" i="23"/>
  <c r="FU49" i="23"/>
  <c r="FU72" i="23" s="1"/>
  <c r="FU141" i="23" s="1"/>
  <c r="FU165" i="23" s="1"/>
  <c r="BB66" i="23"/>
  <c r="BB89" i="23" s="1"/>
  <c r="BB158" i="23" s="1"/>
  <c r="BB182" i="23" s="1"/>
  <c r="GR51" i="23"/>
  <c r="GR74" i="23" s="1"/>
  <c r="GR143" i="23" s="1"/>
  <c r="GR167" i="23" s="1"/>
  <c r="CG59" i="23"/>
  <c r="CG82" i="23" s="1"/>
  <c r="CG151" i="23" s="1"/>
  <c r="CG175" i="23" s="1"/>
  <c r="JN225" i="23"/>
  <c r="JE69" i="23"/>
  <c r="JE92" i="23" s="1"/>
  <c r="JE161" i="23" s="1"/>
  <c r="JE185" i="23" s="1"/>
  <c r="MU64" i="23"/>
  <c r="MU87" i="23" s="1"/>
  <c r="MU156" i="23" s="1"/>
  <c r="MU180" i="23" s="1"/>
  <c r="GD69" i="23"/>
  <c r="GD92" i="23" s="1"/>
  <c r="GD161" i="23" s="1"/>
  <c r="GD185" i="23" s="1"/>
  <c r="JX65" i="23"/>
  <c r="JX88" i="23" s="1"/>
  <c r="JX157" i="23" s="1"/>
  <c r="JX181" i="23" s="1"/>
  <c r="JY225" i="23"/>
  <c r="DL66" i="23"/>
  <c r="DL89" i="23" s="1"/>
  <c r="DL158" i="23" s="1"/>
  <c r="DL182" i="23" s="1"/>
  <c r="S219" i="23"/>
  <c r="S218" i="23"/>
  <c r="S221" i="23" s="1"/>
  <c r="HH60" i="23"/>
  <c r="HH83" i="23" s="1"/>
  <c r="HH152" i="23" s="1"/>
  <c r="HH176" i="23" s="1"/>
  <c r="F52" i="23"/>
  <c r="F75" i="23" s="1"/>
  <c r="F144" i="23" s="1"/>
  <c r="F168" i="23" s="1"/>
  <c r="EW18" i="23"/>
  <c r="NY58" i="23"/>
  <c r="NY81" i="23" s="1"/>
  <c r="NY150" i="23" s="1"/>
  <c r="NY174" i="23" s="1"/>
  <c r="EM52" i="23"/>
  <c r="EM75" i="23" s="1"/>
  <c r="EM144" i="23" s="1"/>
  <c r="EM168" i="23" s="1"/>
  <c r="BO68" i="23"/>
  <c r="BO91" i="23" s="1"/>
  <c r="BO160" i="23" s="1"/>
  <c r="BO184" i="23" s="1"/>
  <c r="ME219" i="23"/>
  <c r="ME218" i="23"/>
  <c r="ME221" i="23" s="1"/>
  <c r="MG49" i="23"/>
  <c r="MG72" i="23" s="1"/>
  <c r="MG141" i="23" s="1"/>
  <c r="MG165" i="23" s="1"/>
  <c r="DD62" i="23"/>
  <c r="DD85" i="23" s="1"/>
  <c r="DD154" i="23" s="1"/>
  <c r="DD178" i="23" s="1"/>
  <c r="OC50" i="23"/>
  <c r="OC73" i="23" s="1"/>
  <c r="OC142" i="23" s="1"/>
  <c r="OC166" i="23" s="1"/>
  <c r="AO63" i="23"/>
  <c r="AO86" i="23" s="1"/>
  <c r="AO155" i="23" s="1"/>
  <c r="AO179" i="23" s="1"/>
  <c r="AH18" i="23"/>
  <c r="JW62" i="23"/>
  <c r="JW85" i="23" s="1"/>
  <c r="JW154" i="23" s="1"/>
  <c r="JW178" i="23" s="1"/>
  <c r="EM50" i="23"/>
  <c r="EM73" i="23" s="1"/>
  <c r="EM142" i="23" s="1"/>
  <c r="EM166" i="23" s="1"/>
  <c r="KO54" i="23"/>
  <c r="KO77" i="23" s="1"/>
  <c r="KO146" i="23" s="1"/>
  <c r="KO170" i="23" s="1"/>
  <c r="HT49" i="23"/>
  <c r="HT72" i="23" s="1"/>
  <c r="HT141" i="23" s="1"/>
  <c r="HT165" i="23" s="1"/>
  <c r="KM52" i="23"/>
  <c r="KM75" i="23" s="1"/>
  <c r="KM144" i="23" s="1"/>
  <c r="KM168" i="23" s="1"/>
  <c r="DO66" i="23"/>
  <c r="DO89" i="23" s="1"/>
  <c r="DO158" i="23" s="1"/>
  <c r="DO182" i="23" s="1"/>
  <c r="GL56" i="23"/>
  <c r="GL79" i="23" s="1"/>
  <c r="GL148" i="23" s="1"/>
  <c r="GL172" i="23" s="1"/>
  <c r="IW54" i="23"/>
  <c r="IW77" i="23" s="1"/>
  <c r="IW146" i="23" s="1"/>
  <c r="IW170" i="23" s="1"/>
  <c r="LQ18" i="23"/>
  <c r="JC218" i="23"/>
  <c r="JC221" i="23" s="1"/>
  <c r="JC219" i="23"/>
  <c r="MI67" i="23"/>
  <c r="MI90" i="23" s="1"/>
  <c r="MI159" i="23" s="1"/>
  <c r="MI183" i="23" s="1"/>
  <c r="KJ67" i="23"/>
  <c r="KJ90" i="23" s="1"/>
  <c r="KJ159" i="23" s="1"/>
  <c r="KJ183" i="23" s="1"/>
  <c r="Y61" i="23"/>
  <c r="Y84" i="23" s="1"/>
  <c r="Y153" i="23" s="1"/>
  <c r="Y177" i="23" s="1"/>
  <c r="DM59" i="23"/>
  <c r="DM82" i="23" s="1"/>
  <c r="DM151" i="23" s="1"/>
  <c r="DM175" i="23" s="1"/>
  <c r="HI50" i="23"/>
  <c r="HI73" i="23" s="1"/>
  <c r="HI142" i="23" s="1"/>
  <c r="HI166" i="23" s="1"/>
  <c r="DL219" i="23"/>
  <c r="DL218" i="23"/>
  <c r="DL221" i="23" s="1"/>
  <c r="KV64" i="23"/>
  <c r="KV87" i="23" s="1"/>
  <c r="KV156" i="23" s="1"/>
  <c r="KV180" i="23" s="1"/>
  <c r="LA49" i="23"/>
  <c r="LA72" i="23" s="1"/>
  <c r="LA141" i="23" s="1"/>
  <c r="LA165" i="23" s="1"/>
  <c r="AV58" i="23"/>
  <c r="AV81" i="23" s="1"/>
  <c r="AV150" i="23" s="1"/>
  <c r="AV174" i="23" s="1"/>
  <c r="AJ54" i="23"/>
  <c r="AJ77" i="23" s="1"/>
  <c r="AJ146" i="23" s="1"/>
  <c r="AJ170" i="23" s="1"/>
  <c r="HT51" i="23"/>
  <c r="HT74" i="23" s="1"/>
  <c r="HT143" i="23" s="1"/>
  <c r="HT167" i="23" s="1"/>
  <c r="LS65" i="23"/>
  <c r="LS88" i="23" s="1"/>
  <c r="LS157" i="23" s="1"/>
  <c r="LS181" i="23" s="1"/>
  <c r="LW51" i="23"/>
  <c r="LW74" i="23" s="1"/>
  <c r="LW143" i="23" s="1"/>
  <c r="LW167" i="23" s="1"/>
  <c r="AK65" i="23"/>
  <c r="AK88" i="23" s="1"/>
  <c r="AK157" i="23" s="1"/>
  <c r="AK181" i="23" s="1"/>
  <c r="LR57" i="23"/>
  <c r="LR80" i="23" s="1"/>
  <c r="LR149" i="23" s="1"/>
  <c r="LR173" i="23" s="1"/>
  <c r="OA64" i="23"/>
  <c r="OA87" i="23" s="1"/>
  <c r="OA156" i="23" s="1"/>
  <c r="OA180" i="23" s="1"/>
  <c r="FN58" i="23"/>
  <c r="FN81" i="23" s="1"/>
  <c r="FN150" i="23" s="1"/>
  <c r="FN174" i="23" s="1"/>
  <c r="DD200" i="23"/>
  <c r="DD201" i="23"/>
  <c r="FE52" i="23"/>
  <c r="FE75" i="23" s="1"/>
  <c r="FE144" i="23" s="1"/>
  <c r="FE168" i="23" s="1"/>
  <c r="IP53" i="23"/>
  <c r="IP76" i="23" s="1"/>
  <c r="IP145" i="23" s="1"/>
  <c r="IP169" i="23" s="1"/>
  <c r="FQ69" i="23"/>
  <c r="FQ92" i="23" s="1"/>
  <c r="FQ161" i="23" s="1"/>
  <c r="FQ185" i="23" s="1"/>
  <c r="JS225" i="23"/>
  <c r="AK61" i="23"/>
  <c r="AK84" i="23" s="1"/>
  <c r="AK153" i="23" s="1"/>
  <c r="AK177" i="23" s="1"/>
  <c r="EE65" i="23"/>
  <c r="EE88" i="23" s="1"/>
  <c r="EE157" i="23" s="1"/>
  <c r="EE181" i="23" s="1"/>
  <c r="HH52" i="23"/>
  <c r="HH75" i="23" s="1"/>
  <c r="HH144" i="23" s="1"/>
  <c r="HH168" i="23" s="1"/>
  <c r="GK63" i="23"/>
  <c r="GK86" i="23" s="1"/>
  <c r="GK155" i="23" s="1"/>
  <c r="GK179" i="23" s="1"/>
  <c r="LS53" i="23"/>
  <c r="LS76" i="23" s="1"/>
  <c r="LS145" i="23" s="1"/>
  <c r="LS169" i="23" s="1"/>
  <c r="EA219" i="23"/>
  <c r="EA218" i="23"/>
  <c r="EA221" i="23" s="1"/>
  <c r="EQ69" i="23"/>
  <c r="EQ92" i="23" s="1"/>
  <c r="EQ161" i="23" s="1"/>
  <c r="EQ185" i="23" s="1"/>
  <c r="JF219" i="23"/>
  <c r="JF218" i="23"/>
  <c r="JF221" i="23" s="1"/>
  <c r="MN68" i="23"/>
  <c r="MN91" i="23" s="1"/>
  <c r="MN160" i="23" s="1"/>
  <c r="MN184" i="23" s="1"/>
  <c r="BQ57" i="23"/>
  <c r="BQ80" i="23" s="1"/>
  <c r="BQ149" i="23" s="1"/>
  <c r="BQ173" i="23" s="1"/>
  <c r="IR60" i="23"/>
  <c r="IR83" i="23" s="1"/>
  <c r="IR152" i="23" s="1"/>
  <c r="IR176" i="23" s="1"/>
  <c r="LM51" i="23"/>
  <c r="LM74" i="23" s="1"/>
  <c r="LM143" i="23" s="1"/>
  <c r="LM167" i="23" s="1"/>
  <c r="LA52" i="23"/>
  <c r="LA75" i="23" s="1"/>
  <c r="LA144" i="23" s="1"/>
  <c r="LA168" i="23" s="1"/>
  <c r="DH51" i="23"/>
  <c r="DH74" i="23" s="1"/>
  <c r="DH143" i="23" s="1"/>
  <c r="DH167" i="23" s="1"/>
  <c r="MB219" i="23"/>
  <c r="MB218" i="23"/>
  <c r="MB221" i="23" s="1"/>
  <c r="JB48" i="23"/>
  <c r="JB71" i="23" s="1"/>
  <c r="JB140" i="23" s="1"/>
  <c r="JB164" i="23" s="1"/>
  <c r="JB187" i="23" s="1"/>
  <c r="DT63" i="23"/>
  <c r="DT86" i="23" s="1"/>
  <c r="DT155" i="23" s="1"/>
  <c r="DT179" i="23" s="1"/>
  <c r="CD58" i="23"/>
  <c r="CD81" i="23" s="1"/>
  <c r="CD150" i="23" s="1"/>
  <c r="CD174" i="23" s="1"/>
  <c r="CD53" i="23"/>
  <c r="CD76" i="23" s="1"/>
  <c r="CD145" i="23" s="1"/>
  <c r="CD169" i="23" s="1"/>
  <c r="HH64" i="23"/>
  <c r="HH87" i="23" s="1"/>
  <c r="HH156" i="23" s="1"/>
  <c r="HH180" i="23" s="1"/>
  <c r="FI48" i="23"/>
  <c r="FI71" i="23" s="1"/>
  <c r="FI140" i="23" s="1"/>
  <c r="FI164" i="23" s="1"/>
  <c r="FI187" i="23" s="1"/>
  <c r="JI58" i="23"/>
  <c r="JI81" i="23" s="1"/>
  <c r="JI150" i="23" s="1"/>
  <c r="JI174" i="23" s="1"/>
  <c r="BT69" i="23"/>
  <c r="BT92" i="23" s="1"/>
  <c r="BT161" i="23" s="1"/>
  <c r="BT185" i="23" s="1"/>
  <c r="MW59" i="23"/>
  <c r="MW82" i="23" s="1"/>
  <c r="MW151" i="23" s="1"/>
  <c r="MW175" i="23" s="1"/>
  <c r="LQ51" i="23"/>
  <c r="LQ74" i="23" s="1"/>
  <c r="LQ143" i="23" s="1"/>
  <c r="LQ167" i="23" s="1"/>
  <c r="D65" i="23"/>
  <c r="D88" i="23" s="1"/>
  <c r="D157" i="23" s="1"/>
  <c r="D181" i="23" s="1"/>
  <c r="LS225" i="23"/>
  <c r="I54" i="23"/>
  <c r="I77" i="23" s="1"/>
  <c r="I146" i="23" s="1"/>
  <c r="I170" i="23" s="1"/>
  <c r="EO62" i="23"/>
  <c r="EO85" i="23" s="1"/>
  <c r="EO154" i="23" s="1"/>
  <c r="EO178" i="23" s="1"/>
  <c r="GU50" i="23"/>
  <c r="GU73" i="23" s="1"/>
  <c r="GU142" i="23" s="1"/>
  <c r="GU166" i="23" s="1"/>
  <c r="FF69" i="23"/>
  <c r="FF92" i="23" s="1"/>
  <c r="FF161" i="23" s="1"/>
  <c r="FF185" i="23" s="1"/>
  <c r="KA66" i="23"/>
  <c r="KA89" i="23" s="1"/>
  <c r="KA158" i="23" s="1"/>
  <c r="KA182" i="23" s="1"/>
  <c r="DO57" i="23"/>
  <c r="DO80" i="23" s="1"/>
  <c r="DO149" i="23" s="1"/>
  <c r="DO173" i="23" s="1"/>
  <c r="GF66" i="23"/>
  <c r="GF89" i="23" s="1"/>
  <c r="GF158" i="23" s="1"/>
  <c r="GF182" i="23" s="1"/>
  <c r="AA66" i="23"/>
  <c r="AA89" i="23" s="1"/>
  <c r="AA158" i="23" s="1"/>
  <c r="AA182" i="23" s="1"/>
  <c r="GH49" i="23"/>
  <c r="GH72" i="23" s="1"/>
  <c r="GH141" i="23" s="1"/>
  <c r="GH165" i="23" s="1"/>
  <c r="N57" i="23"/>
  <c r="N80" i="23" s="1"/>
  <c r="N149" i="23" s="1"/>
  <c r="N173" i="23" s="1"/>
  <c r="LI55" i="23"/>
  <c r="LI78" i="23" s="1"/>
  <c r="LI147" i="23" s="1"/>
  <c r="LI171" i="23" s="1"/>
  <c r="NC18" i="23"/>
  <c r="OC67" i="23"/>
  <c r="OC90" i="23" s="1"/>
  <c r="OC159" i="23" s="1"/>
  <c r="OC183" i="23" s="1"/>
  <c r="EN57" i="23"/>
  <c r="EN80" i="23" s="1"/>
  <c r="EN149" i="23" s="1"/>
  <c r="EN173" i="23" s="1"/>
  <c r="MK18" i="23"/>
  <c r="GQ65" i="23"/>
  <c r="GQ88" i="23" s="1"/>
  <c r="GQ157" i="23" s="1"/>
  <c r="GQ181" i="23" s="1"/>
  <c r="FQ50" i="23"/>
  <c r="FQ73" i="23" s="1"/>
  <c r="FQ142" i="23" s="1"/>
  <c r="FQ166" i="23" s="1"/>
  <c r="KX64" i="23"/>
  <c r="KX87" i="23" s="1"/>
  <c r="KX156" i="23" s="1"/>
  <c r="KX180" i="23" s="1"/>
  <c r="DK54" i="23"/>
  <c r="DK77" i="23" s="1"/>
  <c r="DK146" i="23" s="1"/>
  <c r="DK170" i="23" s="1"/>
  <c r="LG201" i="23"/>
  <c r="LG200" i="23"/>
  <c r="KE48" i="23"/>
  <c r="KE71" i="23" s="1"/>
  <c r="KE140" i="23" s="1"/>
  <c r="KE164" i="23" s="1"/>
  <c r="KE187" i="23" s="1"/>
  <c r="F53" i="23"/>
  <c r="F76" i="23" s="1"/>
  <c r="F145" i="23" s="1"/>
  <c r="F169" i="23" s="1"/>
  <c r="BM64" i="23"/>
  <c r="BM87" i="23" s="1"/>
  <c r="BM156" i="23" s="1"/>
  <c r="BM180" i="23" s="1"/>
  <c r="KT56" i="23"/>
  <c r="KT79" i="23" s="1"/>
  <c r="KT148" i="23" s="1"/>
  <c r="KT172" i="23" s="1"/>
  <c r="FY225" i="23"/>
  <c r="JD56" i="23"/>
  <c r="JD79" i="23" s="1"/>
  <c r="JD148" i="23" s="1"/>
  <c r="JD172" i="23" s="1"/>
  <c r="KG69" i="23"/>
  <c r="KG92" i="23" s="1"/>
  <c r="KG161" i="23" s="1"/>
  <c r="KG185" i="23" s="1"/>
  <c r="EY50" i="23"/>
  <c r="EY73" i="23" s="1"/>
  <c r="EY142" i="23" s="1"/>
  <c r="EY166" i="23" s="1"/>
  <c r="ET68" i="23"/>
  <c r="ET91" i="23" s="1"/>
  <c r="ET160" i="23" s="1"/>
  <c r="ET184" i="23" s="1"/>
  <c r="MJ225" i="23"/>
  <c r="IT58" i="23"/>
  <c r="IT81" i="23" s="1"/>
  <c r="IT150" i="23" s="1"/>
  <c r="IT174" i="23" s="1"/>
  <c r="GG219" i="23"/>
  <c r="GG218" i="23"/>
  <c r="GG221" i="23" s="1"/>
  <c r="MT62" i="23"/>
  <c r="MT85" i="23" s="1"/>
  <c r="MT154" i="23" s="1"/>
  <c r="MT178" i="23" s="1"/>
  <c r="KD49" i="23"/>
  <c r="KD72" i="23" s="1"/>
  <c r="KD141" i="23" s="1"/>
  <c r="KD165" i="23" s="1"/>
  <c r="JS51" i="23"/>
  <c r="JS74" i="23" s="1"/>
  <c r="JS143" i="23" s="1"/>
  <c r="JS167" i="23" s="1"/>
  <c r="DT67" i="23"/>
  <c r="DT90" i="23" s="1"/>
  <c r="DT159" i="23" s="1"/>
  <c r="DT183" i="23" s="1"/>
  <c r="AW53" i="23"/>
  <c r="AW76" i="23" s="1"/>
  <c r="AW145" i="23" s="1"/>
  <c r="AW169" i="23" s="1"/>
  <c r="LV69" i="23"/>
  <c r="LV92" i="23" s="1"/>
  <c r="LV161" i="23" s="1"/>
  <c r="LV185" i="23" s="1"/>
  <c r="EN56" i="23"/>
  <c r="EN79" i="23" s="1"/>
  <c r="EN148" i="23" s="1"/>
  <c r="EN172" i="23" s="1"/>
  <c r="E66" i="23"/>
  <c r="E89" i="23" s="1"/>
  <c r="E158" i="23" s="1"/>
  <c r="E182" i="23" s="1"/>
  <c r="MW64" i="23"/>
  <c r="MW87" i="23" s="1"/>
  <c r="MW156" i="23" s="1"/>
  <c r="MW180" i="23" s="1"/>
  <c r="BU225" i="23"/>
  <c r="NK63" i="23"/>
  <c r="NK86" i="23" s="1"/>
  <c r="NK155" i="23" s="1"/>
  <c r="NK179" i="23" s="1"/>
  <c r="EL67" i="23"/>
  <c r="EL90" i="23" s="1"/>
  <c r="EL159" i="23" s="1"/>
  <c r="EL183" i="23" s="1"/>
  <c r="EC49" i="23"/>
  <c r="EC72" i="23" s="1"/>
  <c r="EC141" i="23" s="1"/>
  <c r="EC165" i="23" s="1"/>
  <c r="CZ60" i="23"/>
  <c r="CZ83" i="23" s="1"/>
  <c r="CZ152" i="23" s="1"/>
  <c r="CZ176" i="23" s="1"/>
  <c r="HS59" i="23"/>
  <c r="HS82" i="23" s="1"/>
  <c r="HS151" i="23" s="1"/>
  <c r="HS175" i="23" s="1"/>
  <c r="FY53" i="23"/>
  <c r="FY76" i="23" s="1"/>
  <c r="FY145" i="23" s="1"/>
  <c r="FY169" i="23" s="1"/>
  <c r="IU69" i="23"/>
  <c r="IU92" i="23" s="1"/>
  <c r="IU161" i="23" s="1"/>
  <c r="IU185" i="23" s="1"/>
  <c r="J52" i="23"/>
  <c r="J75" i="23" s="1"/>
  <c r="J144" i="23" s="1"/>
  <c r="J168" i="23" s="1"/>
  <c r="GG18" i="23"/>
  <c r="KK59" i="23"/>
  <c r="KK82" i="23" s="1"/>
  <c r="KK151" i="23" s="1"/>
  <c r="KK175" i="23" s="1"/>
  <c r="AX69" i="23"/>
  <c r="AX92" i="23" s="1"/>
  <c r="AX161" i="23" s="1"/>
  <c r="AX185" i="23" s="1"/>
  <c r="HP53" i="23"/>
  <c r="HP76" i="23" s="1"/>
  <c r="HP145" i="23" s="1"/>
  <c r="HP169" i="23" s="1"/>
  <c r="ID58" i="23"/>
  <c r="ID81" i="23" s="1"/>
  <c r="ID150" i="23" s="1"/>
  <c r="ID174" i="23" s="1"/>
  <c r="GQ18" i="23"/>
  <c r="EU68" i="23"/>
  <c r="EU91" i="23" s="1"/>
  <c r="EU160" i="23" s="1"/>
  <c r="EU184" i="23" s="1"/>
  <c r="LU51" i="23"/>
  <c r="LU74" i="23" s="1"/>
  <c r="LU143" i="23" s="1"/>
  <c r="LU167" i="23" s="1"/>
  <c r="HN49" i="23"/>
  <c r="HN72" i="23" s="1"/>
  <c r="HN141" i="23" s="1"/>
  <c r="HN165" i="23" s="1"/>
  <c r="OD67" i="23"/>
  <c r="OD90" i="23" s="1"/>
  <c r="OD159" i="23" s="1"/>
  <c r="OD183" i="23" s="1"/>
  <c r="ID68" i="23"/>
  <c r="ID91" i="23" s="1"/>
  <c r="ID160" i="23" s="1"/>
  <c r="ID184" i="23" s="1"/>
  <c r="LP51" i="23"/>
  <c r="LP74" i="23" s="1"/>
  <c r="LP143" i="23" s="1"/>
  <c r="LP167" i="23" s="1"/>
  <c r="GN49" i="23"/>
  <c r="GN72" i="23" s="1"/>
  <c r="GN141" i="23" s="1"/>
  <c r="GN165" i="23" s="1"/>
  <c r="J50" i="23"/>
  <c r="J73" i="23" s="1"/>
  <c r="J142" i="23" s="1"/>
  <c r="J166" i="23" s="1"/>
  <c r="NC58" i="23"/>
  <c r="NC81" i="23" s="1"/>
  <c r="NC150" i="23" s="1"/>
  <c r="NC174" i="23" s="1"/>
  <c r="BM63" i="23"/>
  <c r="BM86" i="23" s="1"/>
  <c r="BM155" i="23" s="1"/>
  <c r="BM179" i="23" s="1"/>
  <c r="LI225" i="23"/>
  <c r="X62" i="23"/>
  <c r="X85" i="23" s="1"/>
  <c r="X154" i="23" s="1"/>
  <c r="X178" i="23" s="1"/>
  <c r="AI219" i="23"/>
  <c r="AI218" i="23"/>
  <c r="AI221" i="23" s="1"/>
  <c r="LU50" i="23"/>
  <c r="LU73" i="23" s="1"/>
  <c r="LU142" i="23" s="1"/>
  <c r="LU166" i="23" s="1"/>
  <c r="NU68" i="23"/>
  <c r="NU91" i="23" s="1"/>
  <c r="NU160" i="23" s="1"/>
  <c r="NU184" i="23" s="1"/>
  <c r="JA52" i="23"/>
  <c r="JA75" i="23" s="1"/>
  <c r="JA144" i="23" s="1"/>
  <c r="JA168" i="23" s="1"/>
  <c r="AH68" i="23"/>
  <c r="AH91" i="23" s="1"/>
  <c r="AH160" i="23" s="1"/>
  <c r="AH184" i="23" s="1"/>
  <c r="NP68" i="23"/>
  <c r="NP91" i="23" s="1"/>
  <c r="NP160" i="23" s="1"/>
  <c r="NP184" i="23" s="1"/>
  <c r="BS65" i="23"/>
  <c r="BS88" i="23" s="1"/>
  <c r="BS157" i="23" s="1"/>
  <c r="BS181" i="23" s="1"/>
  <c r="NV18" i="23"/>
  <c r="CQ64" i="23"/>
  <c r="CQ87" i="23" s="1"/>
  <c r="CQ156" i="23" s="1"/>
  <c r="CQ180" i="23" s="1"/>
  <c r="GM67" i="23"/>
  <c r="GM90" i="23" s="1"/>
  <c r="GM159" i="23" s="1"/>
  <c r="GM183" i="23" s="1"/>
  <c r="FC56" i="23"/>
  <c r="FC79" i="23" s="1"/>
  <c r="FC148" i="23" s="1"/>
  <c r="FC172" i="23" s="1"/>
  <c r="DS56" i="23"/>
  <c r="DS79" i="23" s="1"/>
  <c r="DS148" i="23" s="1"/>
  <c r="DS172" i="23" s="1"/>
  <c r="II58" i="23"/>
  <c r="II81" i="23" s="1"/>
  <c r="II150" i="23" s="1"/>
  <c r="II174" i="23" s="1"/>
  <c r="EA67" i="23"/>
  <c r="EA90" i="23" s="1"/>
  <c r="EA159" i="23" s="1"/>
  <c r="EA183" i="23" s="1"/>
  <c r="FV53" i="23"/>
  <c r="FV76" i="23" s="1"/>
  <c r="FV145" i="23" s="1"/>
  <c r="FV169" i="23" s="1"/>
  <c r="HO65" i="23"/>
  <c r="HO88" i="23" s="1"/>
  <c r="HO157" i="23" s="1"/>
  <c r="HO181" i="23" s="1"/>
  <c r="FK64" i="23"/>
  <c r="FK87" i="23" s="1"/>
  <c r="FK156" i="23" s="1"/>
  <c r="FK180" i="23" s="1"/>
  <c r="X58" i="23"/>
  <c r="X81" i="23" s="1"/>
  <c r="X150" i="23" s="1"/>
  <c r="X174" i="23" s="1"/>
  <c r="LT59" i="23"/>
  <c r="LT82" i="23" s="1"/>
  <c r="LT151" i="23" s="1"/>
  <c r="LT175" i="23" s="1"/>
  <c r="MA52" i="23"/>
  <c r="MA75" i="23" s="1"/>
  <c r="MA144" i="23" s="1"/>
  <c r="MA168" i="23" s="1"/>
  <c r="BZ63" i="23"/>
  <c r="BZ86" i="23" s="1"/>
  <c r="BZ155" i="23" s="1"/>
  <c r="BZ179" i="23" s="1"/>
  <c r="KA60" i="23"/>
  <c r="KA83" i="23" s="1"/>
  <c r="KA152" i="23" s="1"/>
  <c r="KA176" i="23" s="1"/>
  <c r="GU61" i="23"/>
  <c r="GU84" i="23" s="1"/>
  <c r="GU153" i="23" s="1"/>
  <c r="GU177" i="23" s="1"/>
  <c r="EM18" i="23"/>
  <c r="KA61" i="23"/>
  <c r="KA84" i="23" s="1"/>
  <c r="KA153" i="23" s="1"/>
  <c r="KA177" i="23" s="1"/>
  <c r="GG50" i="23"/>
  <c r="GG73" i="23" s="1"/>
  <c r="GG142" i="23" s="1"/>
  <c r="GG166" i="23" s="1"/>
  <c r="CE67" i="23"/>
  <c r="CE90" i="23" s="1"/>
  <c r="CE159" i="23" s="1"/>
  <c r="CE183" i="23" s="1"/>
  <c r="KU69" i="23"/>
  <c r="KU92" i="23" s="1"/>
  <c r="KU161" i="23" s="1"/>
  <c r="KU185" i="23" s="1"/>
  <c r="LN55" i="23"/>
  <c r="LN78" i="23" s="1"/>
  <c r="LN147" i="23" s="1"/>
  <c r="LN171" i="23" s="1"/>
  <c r="IO59" i="23"/>
  <c r="IO82" i="23" s="1"/>
  <c r="IO151" i="23" s="1"/>
  <c r="IO175" i="23" s="1"/>
  <c r="LU60" i="23"/>
  <c r="LU83" i="23" s="1"/>
  <c r="LU152" i="23" s="1"/>
  <c r="LU176" i="23" s="1"/>
  <c r="LP68" i="23"/>
  <c r="LP91" i="23" s="1"/>
  <c r="LP160" i="23" s="1"/>
  <c r="LP184" i="23" s="1"/>
  <c r="HS68" i="23"/>
  <c r="HS91" i="23" s="1"/>
  <c r="HS160" i="23" s="1"/>
  <c r="HS184" i="23" s="1"/>
  <c r="NH55" i="23"/>
  <c r="NH78" i="23" s="1"/>
  <c r="NH147" i="23" s="1"/>
  <c r="NH171" i="23" s="1"/>
  <c r="BD52" i="23"/>
  <c r="BD75" i="23" s="1"/>
  <c r="BD144" i="23" s="1"/>
  <c r="BD168" i="23" s="1"/>
  <c r="GI52" i="23"/>
  <c r="GI75" i="23" s="1"/>
  <c r="GI144" i="23" s="1"/>
  <c r="GI168" i="23" s="1"/>
  <c r="JJ62" i="23"/>
  <c r="JJ85" i="23" s="1"/>
  <c r="JJ154" i="23" s="1"/>
  <c r="JJ178" i="23" s="1"/>
  <c r="L54" i="23"/>
  <c r="L77" i="23" s="1"/>
  <c r="L146" i="23" s="1"/>
  <c r="L170" i="23" s="1"/>
  <c r="NP60" i="23"/>
  <c r="NP83" i="23" s="1"/>
  <c r="NP152" i="23" s="1"/>
  <c r="NP176" i="23" s="1"/>
  <c r="MV50" i="23"/>
  <c r="MV73" i="23" s="1"/>
  <c r="MV142" i="23" s="1"/>
  <c r="MV166" i="23" s="1"/>
  <c r="CF49" i="23"/>
  <c r="CF72" i="23" s="1"/>
  <c r="CF141" i="23" s="1"/>
  <c r="CF165" i="23" s="1"/>
  <c r="KQ53" i="23"/>
  <c r="KQ76" i="23" s="1"/>
  <c r="KQ145" i="23" s="1"/>
  <c r="KQ169" i="23" s="1"/>
  <c r="BV56" i="23"/>
  <c r="BV79" i="23" s="1"/>
  <c r="BV148" i="23" s="1"/>
  <c r="BV172" i="23" s="1"/>
  <c r="KS59" i="23"/>
  <c r="KS82" i="23" s="1"/>
  <c r="KS151" i="23" s="1"/>
  <c r="KS175" i="23" s="1"/>
  <c r="IU18" i="23"/>
  <c r="BE55" i="23"/>
  <c r="BE78" i="23" s="1"/>
  <c r="BE147" i="23" s="1"/>
  <c r="BE171" i="23" s="1"/>
  <c r="IF59" i="23"/>
  <c r="IF82" i="23" s="1"/>
  <c r="IF151" i="23" s="1"/>
  <c r="IF175" i="23" s="1"/>
  <c r="CF59" i="23"/>
  <c r="CF82" i="23" s="1"/>
  <c r="CF151" i="23" s="1"/>
  <c r="CF175" i="23" s="1"/>
  <c r="T66" i="23"/>
  <c r="T89" i="23" s="1"/>
  <c r="T158" i="23" s="1"/>
  <c r="T182" i="23" s="1"/>
  <c r="IW66" i="23"/>
  <c r="IW89" i="23" s="1"/>
  <c r="IW158" i="23" s="1"/>
  <c r="IW182" i="23" s="1"/>
  <c r="DS55" i="23"/>
  <c r="DS78" i="23" s="1"/>
  <c r="DS147" i="23" s="1"/>
  <c r="DS171" i="23" s="1"/>
  <c r="HH68" i="23"/>
  <c r="HH91" i="23" s="1"/>
  <c r="HH160" i="23" s="1"/>
  <c r="HH184" i="23" s="1"/>
  <c r="CC225" i="23"/>
  <c r="X200" i="23"/>
  <c r="X201" i="23"/>
  <c r="GW218" i="23"/>
  <c r="GW221" i="23" s="1"/>
  <c r="GW219" i="23"/>
  <c r="NO48" i="23"/>
  <c r="NO71" i="23" s="1"/>
  <c r="NO140" i="23" s="1"/>
  <c r="NO164" i="23" s="1"/>
  <c r="NO187" i="23" s="1"/>
  <c r="AH66" i="23"/>
  <c r="AH89" i="23" s="1"/>
  <c r="AH158" i="23" s="1"/>
  <c r="AH182" i="23" s="1"/>
  <c r="NK201" i="23"/>
  <c r="NK200" i="23"/>
  <c r="IP68" i="23"/>
  <c r="IP91" i="23" s="1"/>
  <c r="IP160" i="23" s="1"/>
  <c r="IP184" i="23" s="1"/>
  <c r="JO67" i="23"/>
  <c r="JO90" i="23" s="1"/>
  <c r="JO159" i="23" s="1"/>
  <c r="JO183" i="23" s="1"/>
  <c r="HP18" i="23"/>
  <c r="CC52" i="23"/>
  <c r="CC75" i="23" s="1"/>
  <c r="CC144" i="23" s="1"/>
  <c r="CC168" i="23" s="1"/>
  <c r="FF52" i="23"/>
  <c r="FF75" i="23" s="1"/>
  <c r="FF144" i="23" s="1"/>
  <c r="FF168" i="23" s="1"/>
  <c r="DQ65" i="23"/>
  <c r="DQ88" i="23" s="1"/>
  <c r="DQ157" i="23" s="1"/>
  <c r="DQ181" i="23" s="1"/>
  <c r="KO53" i="23"/>
  <c r="KO76" i="23" s="1"/>
  <c r="KO145" i="23" s="1"/>
  <c r="KO169" i="23" s="1"/>
  <c r="MZ225" i="23"/>
  <c r="EQ51" i="23"/>
  <c r="EQ74" i="23" s="1"/>
  <c r="EQ143" i="23" s="1"/>
  <c r="EQ167" i="23" s="1"/>
  <c r="LR68" i="23"/>
  <c r="LR91" i="23" s="1"/>
  <c r="LR160" i="23" s="1"/>
  <c r="LR184" i="23" s="1"/>
  <c r="DV62" i="23"/>
  <c r="DV85" i="23" s="1"/>
  <c r="DV154" i="23" s="1"/>
  <c r="DV178" i="23" s="1"/>
  <c r="H51" i="23"/>
  <c r="H74" i="23" s="1"/>
  <c r="H143" i="23" s="1"/>
  <c r="H167" i="23" s="1"/>
  <c r="KL63" i="23"/>
  <c r="KL86" i="23" s="1"/>
  <c r="KL155" i="23" s="1"/>
  <c r="KL179" i="23" s="1"/>
  <c r="IC49" i="23"/>
  <c r="IC72" i="23" s="1"/>
  <c r="IC141" i="23" s="1"/>
  <c r="IC165" i="23" s="1"/>
  <c r="AO56" i="23"/>
  <c r="AO79" i="23" s="1"/>
  <c r="AO148" i="23" s="1"/>
  <c r="AO172" i="23" s="1"/>
  <c r="HI60" i="23"/>
  <c r="HI83" i="23" s="1"/>
  <c r="HI152" i="23" s="1"/>
  <c r="HI176" i="23" s="1"/>
  <c r="LQ54" i="23"/>
  <c r="LQ77" i="23" s="1"/>
  <c r="LQ146" i="23" s="1"/>
  <c r="LQ170" i="23" s="1"/>
  <c r="EA48" i="23"/>
  <c r="EA71" i="23" s="1"/>
  <c r="EA140" i="23" s="1"/>
  <c r="EA164" i="23" s="1"/>
  <c r="EA187" i="23" s="1"/>
  <c r="KU54" i="23"/>
  <c r="KU77" i="23" s="1"/>
  <c r="KU146" i="23" s="1"/>
  <c r="KU170" i="23" s="1"/>
  <c r="GT67" i="23"/>
  <c r="GT90" i="23" s="1"/>
  <c r="GT159" i="23" s="1"/>
  <c r="GT183" i="23" s="1"/>
  <c r="OF48" i="23"/>
  <c r="OF71" i="23" s="1"/>
  <c r="OF140" i="23" s="1"/>
  <c r="OF164" i="23" s="1"/>
  <c r="OF187" i="23" s="1"/>
  <c r="EW58" i="23"/>
  <c r="EW81" i="23" s="1"/>
  <c r="EW150" i="23" s="1"/>
  <c r="EW174" i="23" s="1"/>
  <c r="AO64" i="23"/>
  <c r="AO87" i="23" s="1"/>
  <c r="AO156" i="23" s="1"/>
  <c r="AO180" i="23" s="1"/>
  <c r="GS50" i="23"/>
  <c r="GS73" i="23" s="1"/>
  <c r="GS142" i="23" s="1"/>
  <c r="GS166" i="23" s="1"/>
  <c r="X61" i="23"/>
  <c r="X84" i="23" s="1"/>
  <c r="X153" i="23" s="1"/>
  <c r="X177" i="23" s="1"/>
  <c r="GD58" i="23"/>
  <c r="GD81" i="23" s="1"/>
  <c r="GD150" i="23" s="1"/>
  <c r="GD174" i="23" s="1"/>
  <c r="T49" i="23"/>
  <c r="T72" i="23" s="1"/>
  <c r="T141" i="23" s="1"/>
  <c r="T165" i="23" s="1"/>
  <c r="DB63" i="23"/>
  <c r="DB86" i="23" s="1"/>
  <c r="DB155" i="23" s="1"/>
  <c r="DB179" i="23" s="1"/>
  <c r="LE225" i="23"/>
  <c r="EG58" i="23"/>
  <c r="EG81" i="23" s="1"/>
  <c r="EG150" i="23" s="1"/>
  <c r="EG174" i="23" s="1"/>
  <c r="AK68" i="23"/>
  <c r="AK91" i="23" s="1"/>
  <c r="AK160" i="23" s="1"/>
  <c r="AK184" i="23" s="1"/>
  <c r="JI60" i="23"/>
  <c r="JI83" i="23" s="1"/>
  <c r="JI152" i="23" s="1"/>
  <c r="JI176" i="23" s="1"/>
  <c r="BY52" i="23"/>
  <c r="BY75" i="23" s="1"/>
  <c r="BY144" i="23" s="1"/>
  <c r="BY168" i="23" s="1"/>
  <c r="OC68" i="23"/>
  <c r="OC91" i="23" s="1"/>
  <c r="OC160" i="23" s="1"/>
  <c r="OC184" i="23" s="1"/>
  <c r="OL67" i="23"/>
  <c r="OL90" i="23" s="1"/>
  <c r="OL159" i="23" s="1"/>
  <c r="OL183" i="23" s="1"/>
  <c r="LO65" i="23"/>
  <c r="LO88" i="23" s="1"/>
  <c r="LO157" i="23" s="1"/>
  <c r="LO181" i="23" s="1"/>
  <c r="BK225" i="23"/>
  <c r="KY68" i="23"/>
  <c r="KY91" i="23" s="1"/>
  <c r="KY160" i="23" s="1"/>
  <c r="KY184" i="23" s="1"/>
  <c r="IH52" i="23"/>
  <c r="IH75" i="23" s="1"/>
  <c r="IH144" i="23" s="1"/>
  <c r="IH168" i="23" s="1"/>
  <c r="ID50" i="23"/>
  <c r="ID73" i="23" s="1"/>
  <c r="ID142" i="23" s="1"/>
  <c r="ID166" i="23" s="1"/>
  <c r="MG48" i="23"/>
  <c r="MG71" i="23" s="1"/>
  <c r="MG140" i="23" s="1"/>
  <c r="MG164" i="23" s="1"/>
  <c r="MG187" i="23" s="1"/>
  <c r="OK48" i="23"/>
  <c r="OK71" i="23" s="1"/>
  <c r="OK140" i="23" s="1"/>
  <c r="OK164" i="23" s="1"/>
  <c r="OK187" i="23" s="1"/>
  <c r="AI51" i="23"/>
  <c r="AI74" i="23" s="1"/>
  <c r="AI143" i="23" s="1"/>
  <c r="AI167" i="23" s="1"/>
  <c r="ML225" i="23"/>
  <c r="LA53" i="23"/>
  <c r="LA76" i="23" s="1"/>
  <c r="LA145" i="23" s="1"/>
  <c r="LA169" i="23" s="1"/>
  <c r="LW55" i="23"/>
  <c r="LW78" i="23" s="1"/>
  <c r="LW147" i="23" s="1"/>
  <c r="LW171" i="23" s="1"/>
  <c r="CC63" i="23"/>
  <c r="CC86" i="23" s="1"/>
  <c r="CC155" i="23" s="1"/>
  <c r="CC179" i="23" s="1"/>
  <c r="GI18" i="23"/>
  <c r="H63" i="23"/>
  <c r="H86" i="23" s="1"/>
  <c r="H155" i="23" s="1"/>
  <c r="H179" i="23" s="1"/>
  <c r="FX219" i="23"/>
  <c r="FX218" i="23"/>
  <c r="FX221" i="23" s="1"/>
  <c r="U219" i="23"/>
  <c r="U218" i="23"/>
  <c r="U221" i="23" s="1"/>
  <c r="NJ59" i="23"/>
  <c r="NJ82" i="23" s="1"/>
  <c r="NJ151" i="23" s="1"/>
  <c r="NJ175" i="23" s="1"/>
  <c r="BK51" i="23"/>
  <c r="BK74" i="23" s="1"/>
  <c r="BK143" i="23" s="1"/>
  <c r="BK167" i="23" s="1"/>
  <c r="KC53" i="23"/>
  <c r="KC76" i="23" s="1"/>
  <c r="KC145" i="23" s="1"/>
  <c r="KC169" i="23" s="1"/>
  <c r="LL52" i="23"/>
  <c r="LL75" i="23" s="1"/>
  <c r="LL144" i="23" s="1"/>
  <c r="LL168" i="23" s="1"/>
  <c r="FO48" i="23"/>
  <c r="FO71" i="23" s="1"/>
  <c r="FO140" i="23" s="1"/>
  <c r="FO164" i="23" s="1"/>
  <c r="FO187" i="23" s="1"/>
  <c r="LY51" i="23"/>
  <c r="LY74" i="23" s="1"/>
  <c r="LY143" i="23" s="1"/>
  <c r="LY167" i="23" s="1"/>
  <c r="EL60" i="23"/>
  <c r="EL83" i="23" s="1"/>
  <c r="EL152" i="23" s="1"/>
  <c r="EL176" i="23" s="1"/>
  <c r="GK53" i="23"/>
  <c r="GK76" i="23" s="1"/>
  <c r="GK145" i="23" s="1"/>
  <c r="GK169" i="23" s="1"/>
  <c r="NH18" i="23"/>
  <c r="JA59" i="23"/>
  <c r="JA82" i="23" s="1"/>
  <c r="JA151" i="23" s="1"/>
  <c r="JA175" i="23" s="1"/>
  <c r="LH62" i="23"/>
  <c r="LH85" i="23" s="1"/>
  <c r="LH154" i="23" s="1"/>
  <c r="LH178" i="23" s="1"/>
  <c r="MV61" i="23"/>
  <c r="MV84" i="23" s="1"/>
  <c r="MV153" i="23" s="1"/>
  <c r="MV177" i="23" s="1"/>
  <c r="HL51" i="23"/>
  <c r="HL74" i="23" s="1"/>
  <c r="HL143" i="23" s="1"/>
  <c r="HL167" i="23" s="1"/>
  <c r="BH62" i="23"/>
  <c r="BH85" i="23" s="1"/>
  <c r="BH154" i="23" s="1"/>
  <c r="BH178" i="23" s="1"/>
  <c r="E59" i="23"/>
  <c r="E82" i="23" s="1"/>
  <c r="E151" i="23" s="1"/>
  <c r="E175" i="23" s="1"/>
  <c r="DI51" i="23"/>
  <c r="DI74" i="23" s="1"/>
  <c r="DI143" i="23" s="1"/>
  <c r="DI167" i="23" s="1"/>
  <c r="NH54" i="23"/>
  <c r="NH77" i="23" s="1"/>
  <c r="NH146" i="23" s="1"/>
  <c r="NH170" i="23" s="1"/>
  <c r="O54" i="23"/>
  <c r="O77" i="23" s="1"/>
  <c r="O146" i="23" s="1"/>
  <c r="O170" i="23" s="1"/>
  <c r="KU201" i="23"/>
  <c r="KU200" i="23"/>
  <c r="KE59" i="23"/>
  <c r="KE82" i="23" s="1"/>
  <c r="KE151" i="23" s="1"/>
  <c r="KE175" i="23" s="1"/>
  <c r="GW56" i="23"/>
  <c r="GW79" i="23" s="1"/>
  <c r="GW148" i="23" s="1"/>
  <c r="GW172" i="23" s="1"/>
  <c r="EH52" i="23"/>
  <c r="EH75" i="23" s="1"/>
  <c r="EH144" i="23" s="1"/>
  <c r="EH168" i="23" s="1"/>
  <c r="CA18" i="23"/>
  <c r="DU18" i="23"/>
  <c r="BT18" i="23"/>
  <c r="HC201" i="23"/>
  <c r="HC200" i="23"/>
  <c r="DV18" i="23"/>
  <c r="ER54" i="23"/>
  <c r="ER77" i="23" s="1"/>
  <c r="ER146" i="23" s="1"/>
  <c r="ER170" i="23" s="1"/>
  <c r="EV66" i="23"/>
  <c r="EV89" i="23" s="1"/>
  <c r="EV158" i="23" s="1"/>
  <c r="EV182" i="23" s="1"/>
  <c r="KK48" i="23"/>
  <c r="KK71" i="23" s="1"/>
  <c r="KK140" i="23" s="1"/>
  <c r="KK164" i="23" s="1"/>
  <c r="KK187" i="23" s="1"/>
  <c r="GT62" i="23"/>
  <c r="GT85" i="23" s="1"/>
  <c r="GT154" i="23" s="1"/>
  <c r="GT178" i="23" s="1"/>
  <c r="FV68" i="23"/>
  <c r="FV91" i="23" s="1"/>
  <c r="FV160" i="23" s="1"/>
  <c r="FV184" i="23" s="1"/>
  <c r="IY55" i="23"/>
  <c r="IY78" i="23" s="1"/>
  <c r="IY147" i="23" s="1"/>
  <c r="IY171" i="23" s="1"/>
  <c r="LX62" i="23"/>
  <c r="LX85" i="23" s="1"/>
  <c r="LX154" i="23" s="1"/>
  <c r="LX178" i="23" s="1"/>
  <c r="JD225" i="23"/>
  <c r="GV50" i="23"/>
  <c r="GV73" i="23" s="1"/>
  <c r="GV142" i="23" s="1"/>
  <c r="GV166" i="23" s="1"/>
  <c r="BE49" i="23"/>
  <c r="BE72" i="23" s="1"/>
  <c r="BE141" i="23" s="1"/>
  <c r="BE165" i="23" s="1"/>
  <c r="NQ48" i="23"/>
  <c r="NQ71" i="23" s="1"/>
  <c r="NQ140" i="23" s="1"/>
  <c r="NQ164" i="23" s="1"/>
  <c r="NQ187" i="23" s="1"/>
  <c r="I61" i="23"/>
  <c r="I84" i="23" s="1"/>
  <c r="I153" i="23" s="1"/>
  <c r="I177" i="23" s="1"/>
  <c r="AX62" i="23"/>
  <c r="AX85" i="23" s="1"/>
  <c r="AX154" i="23" s="1"/>
  <c r="AX178" i="23" s="1"/>
  <c r="OF64" i="23"/>
  <c r="OF87" i="23" s="1"/>
  <c r="OF156" i="23" s="1"/>
  <c r="OF180" i="23" s="1"/>
  <c r="IH67" i="23"/>
  <c r="IH90" i="23" s="1"/>
  <c r="IH159" i="23" s="1"/>
  <c r="IH183" i="23" s="1"/>
  <c r="CO57" i="23"/>
  <c r="CO80" i="23" s="1"/>
  <c r="CO149" i="23" s="1"/>
  <c r="CO173" i="23" s="1"/>
  <c r="MT53" i="23"/>
  <c r="MT76" i="23" s="1"/>
  <c r="MT145" i="23" s="1"/>
  <c r="MT169" i="23" s="1"/>
  <c r="NB61" i="23"/>
  <c r="NB84" i="23" s="1"/>
  <c r="NB153" i="23" s="1"/>
  <c r="NB177" i="23" s="1"/>
  <c r="GD50" i="23"/>
  <c r="GD73" i="23" s="1"/>
  <c r="GD142" i="23" s="1"/>
  <c r="GD166" i="23" s="1"/>
  <c r="F66" i="23"/>
  <c r="F89" i="23" s="1"/>
  <c r="F158" i="23" s="1"/>
  <c r="F182" i="23" s="1"/>
  <c r="DI55" i="23"/>
  <c r="DI78" i="23" s="1"/>
  <c r="DI147" i="23" s="1"/>
  <c r="DI171" i="23" s="1"/>
  <c r="KE60" i="23"/>
  <c r="KE83" i="23" s="1"/>
  <c r="KE152" i="23" s="1"/>
  <c r="KE176" i="23" s="1"/>
  <c r="GT51" i="23"/>
  <c r="GT74" i="23" s="1"/>
  <c r="GT143" i="23" s="1"/>
  <c r="GT167" i="23" s="1"/>
  <c r="HY56" i="23"/>
  <c r="HY79" i="23" s="1"/>
  <c r="HY148" i="23" s="1"/>
  <c r="HY172" i="23" s="1"/>
  <c r="LZ55" i="23"/>
  <c r="LZ78" i="23" s="1"/>
  <c r="LZ147" i="23" s="1"/>
  <c r="LZ171" i="23" s="1"/>
  <c r="BT55" i="23"/>
  <c r="BT78" i="23" s="1"/>
  <c r="BT147" i="23" s="1"/>
  <c r="BT171" i="23" s="1"/>
  <c r="BM55" i="23"/>
  <c r="BM78" i="23" s="1"/>
  <c r="BM147" i="23" s="1"/>
  <c r="BM171" i="23" s="1"/>
  <c r="LH51" i="23"/>
  <c r="LH74" i="23" s="1"/>
  <c r="LH143" i="23" s="1"/>
  <c r="LH167" i="23" s="1"/>
  <c r="JI64" i="23"/>
  <c r="JI87" i="23" s="1"/>
  <c r="JI156" i="23" s="1"/>
  <c r="JI180" i="23" s="1"/>
  <c r="DG67" i="23"/>
  <c r="DG90" i="23" s="1"/>
  <c r="DG159" i="23" s="1"/>
  <c r="DG183" i="23" s="1"/>
  <c r="KC54" i="23"/>
  <c r="KC77" i="23" s="1"/>
  <c r="KC146" i="23" s="1"/>
  <c r="KC170" i="23" s="1"/>
  <c r="FM55" i="23"/>
  <c r="FM78" i="23" s="1"/>
  <c r="FM147" i="23" s="1"/>
  <c r="FM171" i="23" s="1"/>
  <c r="JF56" i="23"/>
  <c r="JF79" i="23" s="1"/>
  <c r="JF148" i="23" s="1"/>
  <c r="JF172" i="23" s="1"/>
  <c r="LW68" i="23"/>
  <c r="LW91" i="23" s="1"/>
  <c r="LW160" i="23" s="1"/>
  <c r="LW184" i="23" s="1"/>
  <c r="G52" i="23"/>
  <c r="G75" i="23" s="1"/>
  <c r="G144" i="23" s="1"/>
  <c r="G168" i="23" s="1"/>
  <c r="NG59" i="23"/>
  <c r="NG82" i="23" s="1"/>
  <c r="NG151" i="23" s="1"/>
  <c r="NG175" i="23" s="1"/>
  <c r="BG18" i="23"/>
  <c r="CI54" i="23"/>
  <c r="CI77" i="23" s="1"/>
  <c r="CI146" i="23" s="1"/>
  <c r="CI170" i="23" s="1"/>
  <c r="DV68" i="23"/>
  <c r="DV91" i="23" s="1"/>
  <c r="DV160" i="23" s="1"/>
  <c r="DV184" i="23" s="1"/>
  <c r="BI54" i="23"/>
  <c r="BI77" i="23" s="1"/>
  <c r="BI146" i="23" s="1"/>
  <c r="BI170" i="23" s="1"/>
  <c r="HG64" i="23"/>
  <c r="HG87" i="23" s="1"/>
  <c r="HG156" i="23" s="1"/>
  <c r="HG180" i="23" s="1"/>
  <c r="FZ57" i="23"/>
  <c r="FZ80" i="23" s="1"/>
  <c r="FZ149" i="23" s="1"/>
  <c r="FZ173" i="23" s="1"/>
  <c r="KV59" i="23"/>
  <c r="KV82" i="23" s="1"/>
  <c r="KV151" i="23" s="1"/>
  <c r="KV175" i="23" s="1"/>
  <c r="IW219" i="23"/>
  <c r="IW218" i="23"/>
  <c r="IW221" i="23" s="1"/>
  <c r="KU48" i="23"/>
  <c r="KU71" i="23" s="1"/>
  <c r="KU140" i="23" s="1"/>
  <c r="KU164" i="23" s="1"/>
  <c r="KU187" i="23" s="1"/>
  <c r="GJ59" i="23"/>
  <c r="GJ82" i="23" s="1"/>
  <c r="GJ151" i="23" s="1"/>
  <c r="GJ175" i="23" s="1"/>
  <c r="JN18" i="23"/>
  <c r="LI68" i="23"/>
  <c r="LI91" i="23" s="1"/>
  <c r="LI160" i="23" s="1"/>
  <c r="LI184" i="23" s="1"/>
  <c r="V48" i="23"/>
  <c r="V71" i="23" s="1"/>
  <c r="V140" i="23" s="1"/>
  <c r="V164" i="23" s="1"/>
  <c r="NT57" i="23"/>
  <c r="NT80" i="23" s="1"/>
  <c r="NT149" i="23" s="1"/>
  <c r="NT173" i="23" s="1"/>
  <c r="FY18" i="23"/>
  <c r="MM64" i="23"/>
  <c r="MM87" i="23" s="1"/>
  <c r="MM156" i="23" s="1"/>
  <c r="MM180" i="23" s="1"/>
  <c r="FW48" i="23"/>
  <c r="FW71" i="23" s="1"/>
  <c r="FW140" i="23" s="1"/>
  <c r="FW164" i="23" s="1"/>
  <c r="FW187" i="23" s="1"/>
  <c r="LS51" i="23"/>
  <c r="LS74" i="23" s="1"/>
  <c r="LS143" i="23" s="1"/>
  <c r="LS167" i="23" s="1"/>
  <c r="Y54" i="23"/>
  <c r="Y77" i="23" s="1"/>
  <c r="Y146" i="23" s="1"/>
  <c r="Y170" i="23" s="1"/>
  <c r="KZ200" i="23"/>
  <c r="KZ201" i="23"/>
  <c r="HP55" i="23"/>
  <c r="HP78" i="23" s="1"/>
  <c r="HP147" i="23" s="1"/>
  <c r="HP171" i="23" s="1"/>
  <c r="JQ50" i="23"/>
  <c r="JQ73" i="23" s="1"/>
  <c r="JQ142" i="23" s="1"/>
  <c r="JQ166" i="23" s="1"/>
  <c r="IP56" i="23"/>
  <c r="IP79" i="23" s="1"/>
  <c r="IP148" i="23" s="1"/>
  <c r="IP172" i="23" s="1"/>
  <c r="LZ65" i="23"/>
  <c r="LZ88" i="23" s="1"/>
  <c r="LZ157" i="23" s="1"/>
  <c r="LZ181" i="23" s="1"/>
  <c r="ET59" i="23"/>
  <c r="ET82" i="23" s="1"/>
  <c r="ET151" i="23" s="1"/>
  <c r="ET175" i="23" s="1"/>
  <c r="GS52" i="23"/>
  <c r="GS75" i="23" s="1"/>
  <c r="GS144" i="23" s="1"/>
  <c r="GS168" i="23" s="1"/>
  <c r="EQ225" i="23"/>
  <c r="EK57" i="23"/>
  <c r="EK80" i="23" s="1"/>
  <c r="EK149" i="23" s="1"/>
  <c r="EK173" i="23" s="1"/>
  <c r="BF55" i="23"/>
  <c r="BF78" i="23" s="1"/>
  <c r="BF147" i="23" s="1"/>
  <c r="BF171" i="23" s="1"/>
  <c r="NG63" i="23"/>
  <c r="NG86" i="23" s="1"/>
  <c r="NG155" i="23" s="1"/>
  <c r="NG179" i="23" s="1"/>
  <c r="BB18" i="23"/>
  <c r="MG69" i="23"/>
  <c r="MG92" i="23" s="1"/>
  <c r="MG161" i="23" s="1"/>
  <c r="MG185" i="23" s="1"/>
  <c r="HU18" i="23"/>
  <c r="MZ61" i="23"/>
  <c r="MZ84" i="23" s="1"/>
  <c r="MZ153" i="23" s="1"/>
  <c r="MZ177" i="23" s="1"/>
  <c r="EG68" i="23"/>
  <c r="EG91" i="23" s="1"/>
  <c r="EG160" i="23" s="1"/>
  <c r="EG184" i="23" s="1"/>
  <c r="KQ50" i="23"/>
  <c r="KQ73" i="23" s="1"/>
  <c r="KQ142" i="23" s="1"/>
  <c r="KQ166" i="23" s="1"/>
  <c r="DA62" i="23"/>
  <c r="DA85" i="23" s="1"/>
  <c r="DA154" i="23" s="1"/>
  <c r="DA178" i="23" s="1"/>
  <c r="CN65" i="23"/>
  <c r="CN88" i="23" s="1"/>
  <c r="CN157" i="23" s="1"/>
  <c r="CN181" i="23" s="1"/>
  <c r="CC67" i="23"/>
  <c r="CC90" i="23" s="1"/>
  <c r="CC159" i="23" s="1"/>
  <c r="CC183" i="23" s="1"/>
  <c r="CU67" i="23"/>
  <c r="CU90" i="23" s="1"/>
  <c r="CU159" i="23" s="1"/>
  <c r="CU183" i="23" s="1"/>
  <c r="DE225" i="23"/>
  <c r="KN54" i="23"/>
  <c r="KN77" i="23" s="1"/>
  <c r="KN146" i="23" s="1"/>
  <c r="KN170" i="23" s="1"/>
  <c r="CE55" i="23"/>
  <c r="CE78" i="23" s="1"/>
  <c r="CE147" i="23" s="1"/>
  <c r="CE171" i="23" s="1"/>
  <c r="CS59" i="23"/>
  <c r="CS82" i="23" s="1"/>
  <c r="CS151" i="23" s="1"/>
  <c r="CS175" i="23" s="1"/>
  <c r="BE53" i="23"/>
  <c r="BE76" i="23" s="1"/>
  <c r="BE145" i="23" s="1"/>
  <c r="BE169" i="23" s="1"/>
  <c r="EA56" i="23"/>
  <c r="EA79" i="23" s="1"/>
  <c r="EA148" i="23" s="1"/>
  <c r="EA172" i="23" s="1"/>
  <c r="FJ66" i="23"/>
  <c r="FJ89" i="23" s="1"/>
  <c r="FJ158" i="23" s="1"/>
  <c r="FJ182" i="23" s="1"/>
  <c r="FU68" i="23"/>
  <c r="FU91" i="23" s="1"/>
  <c r="FU160" i="23" s="1"/>
  <c r="FU184" i="23" s="1"/>
  <c r="JW52" i="23"/>
  <c r="JW75" i="23" s="1"/>
  <c r="JW144" i="23" s="1"/>
  <c r="JW168" i="23" s="1"/>
  <c r="FC18" i="23"/>
  <c r="DS68" i="23"/>
  <c r="DS91" i="23" s="1"/>
  <c r="DS160" i="23" s="1"/>
  <c r="DS184" i="23" s="1"/>
  <c r="HU225" i="23"/>
  <c r="FE57" i="23"/>
  <c r="FE80" i="23" s="1"/>
  <c r="FE149" i="23" s="1"/>
  <c r="FE173" i="23" s="1"/>
  <c r="MN55" i="23"/>
  <c r="MN78" i="23" s="1"/>
  <c r="MN147" i="23" s="1"/>
  <c r="MN171" i="23" s="1"/>
  <c r="GT58" i="23"/>
  <c r="GT81" i="23" s="1"/>
  <c r="GT150" i="23" s="1"/>
  <c r="GT174" i="23" s="1"/>
  <c r="OD56" i="23"/>
  <c r="OD79" i="23" s="1"/>
  <c r="OD148" i="23" s="1"/>
  <c r="OD172" i="23" s="1"/>
  <c r="MF57" i="23"/>
  <c r="MF80" i="23" s="1"/>
  <c r="MF149" i="23" s="1"/>
  <c r="MF173" i="23" s="1"/>
  <c r="FU225" i="23"/>
  <c r="HT68" i="23"/>
  <c r="HT91" i="23" s="1"/>
  <c r="HT160" i="23" s="1"/>
  <c r="HT184" i="23" s="1"/>
  <c r="EH59" i="23"/>
  <c r="EH82" i="23" s="1"/>
  <c r="EH151" i="23" s="1"/>
  <c r="EH175" i="23" s="1"/>
  <c r="BW52" i="23"/>
  <c r="BW75" i="23" s="1"/>
  <c r="BW144" i="23" s="1"/>
  <c r="BW168" i="23" s="1"/>
  <c r="NG64" i="23"/>
  <c r="NG87" i="23" s="1"/>
  <c r="NG156" i="23" s="1"/>
  <c r="NG180" i="23" s="1"/>
  <c r="DH55" i="23"/>
  <c r="DH78" i="23" s="1"/>
  <c r="DH147" i="23" s="1"/>
  <c r="DH171" i="23" s="1"/>
  <c r="EO67" i="23"/>
  <c r="EO90" i="23" s="1"/>
  <c r="EO159" i="23" s="1"/>
  <c r="EO183" i="23" s="1"/>
  <c r="Z50" i="23"/>
  <c r="Z73" i="23" s="1"/>
  <c r="Z142" i="23" s="1"/>
  <c r="Z166" i="23" s="1"/>
  <c r="MY49" i="23"/>
  <c r="MY72" i="23" s="1"/>
  <c r="MY141" i="23" s="1"/>
  <c r="MY165" i="23" s="1"/>
  <c r="AN60" i="23"/>
  <c r="AN83" i="23" s="1"/>
  <c r="AN152" i="23" s="1"/>
  <c r="AN176" i="23" s="1"/>
  <c r="EM225" i="23"/>
  <c r="FD67" i="23"/>
  <c r="FD90" i="23" s="1"/>
  <c r="FD159" i="23" s="1"/>
  <c r="FD183" i="23" s="1"/>
  <c r="BH64" i="23"/>
  <c r="BH87" i="23" s="1"/>
  <c r="BH156" i="23" s="1"/>
  <c r="BH180" i="23" s="1"/>
  <c r="CK219" i="23"/>
  <c r="CK218" i="23"/>
  <c r="CK221" i="23" s="1"/>
  <c r="KC52" i="23"/>
  <c r="KC75" i="23" s="1"/>
  <c r="KC144" i="23" s="1"/>
  <c r="KC168" i="23" s="1"/>
  <c r="HW60" i="23"/>
  <c r="HW83" i="23" s="1"/>
  <c r="HW152" i="23" s="1"/>
  <c r="HW176" i="23" s="1"/>
  <c r="BJ18" i="23"/>
  <c r="CS63" i="23"/>
  <c r="CS86" i="23" s="1"/>
  <c r="CS155" i="23" s="1"/>
  <c r="CS179" i="23" s="1"/>
  <c r="EN58" i="23"/>
  <c r="EN81" i="23" s="1"/>
  <c r="EN150" i="23" s="1"/>
  <c r="EN174" i="23" s="1"/>
  <c r="NR68" i="23"/>
  <c r="NR91" i="23" s="1"/>
  <c r="NR160" i="23" s="1"/>
  <c r="NR184" i="23" s="1"/>
  <c r="DC56" i="23"/>
  <c r="DC79" i="23" s="1"/>
  <c r="DC148" i="23" s="1"/>
  <c r="DC172" i="23" s="1"/>
  <c r="BS51" i="23"/>
  <c r="BS74" i="23" s="1"/>
  <c r="BS143" i="23" s="1"/>
  <c r="BS167" i="23" s="1"/>
  <c r="HA200" i="23"/>
  <c r="HA201" i="23"/>
  <c r="CL63" i="23"/>
  <c r="CL86" i="23" s="1"/>
  <c r="CL155" i="23" s="1"/>
  <c r="CL179" i="23" s="1"/>
  <c r="BH61" i="23"/>
  <c r="BH84" i="23" s="1"/>
  <c r="BH153" i="23" s="1"/>
  <c r="BH177" i="23" s="1"/>
  <c r="ME18" i="23"/>
  <c r="LP58" i="23"/>
  <c r="LP81" i="23" s="1"/>
  <c r="LP150" i="23" s="1"/>
  <c r="LP174" i="23" s="1"/>
  <c r="CC200" i="23"/>
  <c r="CC201" i="23"/>
  <c r="HA218" i="23"/>
  <c r="HA221" i="23" s="1"/>
  <c r="HA219" i="23"/>
  <c r="AK201" i="23"/>
  <c r="AK200" i="23"/>
  <c r="GQ57" i="23"/>
  <c r="GQ80" i="23" s="1"/>
  <c r="GQ149" i="23" s="1"/>
  <c r="GQ173" i="23" s="1"/>
  <c r="MK67" i="23"/>
  <c r="MK90" i="23" s="1"/>
  <c r="MK159" i="23" s="1"/>
  <c r="MK183" i="23" s="1"/>
  <c r="CF68" i="23"/>
  <c r="CF91" i="23" s="1"/>
  <c r="CF160" i="23" s="1"/>
  <c r="CF184" i="23" s="1"/>
  <c r="HP59" i="23"/>
  <c r="HP82" i="23" s="1"/>
  <c r="HP151" i="23" s="1"/>
  <c r="HP175" i="23" s="1"/>
  <c r="Y48" i="23"/>
  <c r="Y71" i="23" s="1"/>
  <c r="Y140" i="23" s="1"/>
  <c r="Y164" i="23" s="1"/>
  <c r="Y187" i="23" s="1"/>
  <c r="Y188" i="23" s="1"/>
  <c r="HO62" i="23"/>
  <c r="HO85" i="23" s="1"/>
  <c r="HO154" i="23" s="1"/>
  <c r="HO178" i="23" s="1"/>
  <c r="HD62" i="23"/>
  <c r="HD85" i="23" s="1"/>
  <c r="HD154" i="23" s="1"/>
  <c r="HD178" i="23" s="1"/>
  <c r="KL59" i="23"/>
  <c r="KL82" i="23" s="1"/>
  <c r="KL151" i="23" s="1"/>
  <c r="KL175" i="23" s="1"/>
  <c r="HB52" i="23"/>
  <c r="HB75" i="23" s="1"/>
  <c r="HB144" i="23" s="1"/>
  <c r="HB168" i="23" s="1"/>
  <c r="Z56" i="23"/>
  <c r="Z79" i="23" s="1"/>
  <c r="Z148" i="23" s="1"/>
  <c r="Z172" i="23" s="1"/>
  <c r="FG60" i="23"/>
  <c r="FG83" i="23" s="1"/>
  <c r="FG152" i="23" s="1"/>
  <c r="FG176" i="23" s="1"/>
  <c r="BL48" i="23"/>
  <c r="BL71" i="23" s="1"/>
  <c r="BL140" i="23" s="1"/>
  <c r="BL164" i="23" s="1"/>
  <c r="BL187" i="23" s="1"/>
  <c r="CC48" i="23"/>
  <c r="CC71" i="23" s="1"/>
  <c r="CC140" i="23" s="1"/>
  <c r="CC164" i="23" s="1"/>
  <c r="CC187" i="23" s="1"/>
  <c r="EA64" i="23"/>
  <c r="EA87" i="23" s="1"/>
  <c r="EA156" i="23" s="1"/>
  <c r="EA180" i="23" s="1"/>
  <c r="NB49" i="23"/>
  <c r="NB72" i="23" s="1"/>
  <c r="NB141" i="23" s="1"/>
  <c r="NB165" i="23" s="1"/>
  <c r="AA63" i="23"/>
  <c r="AA86" i="23" s="1"/>
  <c r="AA155" i="23" s="1"/>
  <c r="AA179" i="23" s="1"/>
  <c r="MW18" i="23"/>
  <c r="KG65" i="23"/>
  <c r="KG88" i="23" s="1"/>
  <c r="KG157" i="23" s="1"/>
  <c r="KG181" i="23" s="1"/>
  <c r="AO49" i="23"/>
  <c r="AO72" i="23" s="1"/>
  <c r="AO141" i="23" s="1"/>
  <c r="AO165" i="23" s="1"/>
  <c r="HK69" i="23"/>
  <c r="HK92" i="23" s="1"/>
  <c r="HK161" i="23" s="1"/>
  <c r="HK185" i="23" s="1"/>
  <c r="EQ58" i="23"/>
  <c r="EQ81" i="23" s="1"/>
  <c r="EQ150" i="23" s="1"/>
  <c r="EQ174" i="23" s="1"/>
  <c r="GD59" i="23"/>
  <c r="GD82" i="23" s="1"/>
  <c r="GD151" i="23" s="1"/>
  <c r="GD175" i="23" s="1"/>
  <c r="MA61" i="23"/>
  <c r="MA84" i="23" s="1"/>
  <c r="MA153" i="23" s="1"/>
  <c r="MA177" i="23" s="1"/>
  <c r="MB67" i="23"/>
  <c r="MB90" i="23" s="1"/>
  <c r="MB159" i="23" s="1"/>
  <c r="MB183" i="23" s="1"/>
  <c r="GY60" i="23"/>
  <c r="GY83" i="23" s="1"/>
  <c r="GY152" i="23" s="1"/>
  <c r="GY176" i="23" s="1"/>
  <c r="KB50" i="23"/>
  <c r="KB73" i="23" s="1"/>
  <c r="KB142" i="23" s="1"/>
  <c r="KB166" i="23" s="1"/>
  <c r="CA65" i="23"/>
  <c r="CA88" i="23" s="1"/>
  <c r="CA157" i="23" s="1"/>
  <c r="CA181" i="23" s="1"/>
  <c r="NB201" i="23"/>
  <c r="NB200" i="23"/>
  <c r="BF225" i="23"/>
  <c r="LS60" i="23"/>
  <c r="LS83" i="23" s="1"/>
  <c r="LS152" i="23" s="1"/>
  <c r="LS176" i="23" s="1"/>
  <c r="OL54" i="23"/>
  <c r="OL77" i="23" s="1"/>
  <c r="OL146" i="23" s="1"/>
  <c r="OL170" i="23" s="1"/>
  <c r="MX50" i="23"/>
  <c r="MX73" i="23" s="1"/>
  <c r="MX142" i="23" s="1"/>
  <c r="MX166" i="23" s="1"/>
  <c r="AT60" i="23"/>
  <c r="AT83" i="23" s="1"/>
  <c r="AT152" i="23" s="1"/>
  <c r="AT176" i="23" s="1"/>
  <c r="KY64" i="23"/>
  <c r="KY87" i="23" s="1"/>
  <c r="KY156" i="23" s="1"/>
  <c r="KY180" i="23" s="1"/>
  <c r="MK51" i="23"/>
  <c r="MK74" i="23" s="1"/>
  <c r="MK143" i="23" s="1"/>
  <c r="MK167" i="23" s="1"/>
  <c r="IH54" i="23"/>
  <c r="IH77" i="23" s="1"/>
  <c r="IH146" i="23" s="1"/>
  <c r="IH170" i="23" s="1"/>
  <c r="LN54" i="23"/>
  <c r="LN77" i="23" s="1"/>
  <c r="LN146" i="23" s="1"/>
  <c r="LN170" i="23" s="1"/>
  <c r="FE65" i="23"/>
  <c r="FE88" i="23" s="1"/>
  <c r="FE157" i="23" s="1"/>
  <c r="FE181" i="23" s="1"/>
  <c r="BF218" i="23"/>
  <c r="BF221" i="23" s="1"/>
  <c r="BF219" i="23"/>
  <c r="HX48" i="23"/>
  <c r="HX71" i="23" s="1"/>
  <c r="HX140" i="23" s="1"/>
  <c r="HX164" i="23" s="1"/>
  <c r="HX187" i="23" s="1"/>
  <c r="GR63" i="23"/>
  <c r="GR86" i="23" s="1"/>
  <c r="GR155" i="23" s="1"/>
  <c r="GR179" i="23" s="1"/>
  <c r="IL53" i="23"/>
  <c r="IL76" i="23" s="1"/>
  <c r="IL145" i="23" s="1"/>
  <c r="IL169" i="23" s="1"/>
  <c r="EI56" i="23"/>
  <c r="EI79" i="23" s="1"/>
  <c r="EI148" i="23" s="1"/>
  <c r="EI172" i="23" s="1"/>
  <c r="AB62" i="23"/>
  <c r="AB85" i="23" s="1"/>
  <c r="AB154" i="23" s="1"/>
  <c r="AB178" i="23" s="1"/>
  <c r="CN18" i="23"/>
  <c r="GA58" i="23"/>
  <c r="GA81" i="23" s="1"/>
  <c r="GA150" i="23" s="1"/>
  <c r="GA174" i="23" s="1"/>
  <c r="BW53" i="23"/>
  <c r="BW76" i="23" s="1"/>
  <c r="BW145" i="23" s="1"/>
  <c r="BW169" i="23" s="1"/>
  <c r="JG18" i="23"/>
  <c r="FL62" i="23"/>
  <c r="FL85" i="23" s="1"/>
  <c r="FL154" i="23" s="1"/>
  <c r="FL178" i="23" s="1"/>
  <c r="O58" i="23"/>
  <c r="O81" i="23" s="1"/>
  <c r="O150" i="23" s="1"/>
  <c r="O174" i="23" s="1"/>
  <c r="CZ58" i="23"/>
  <c r="CZ81" i="23" s="1"/>
  <c r="CZ150" i="23" s="1"/>
  <c r="CZ174" i="23" s="1"/>
  <c r="NQ67" i="23"/>
  <c r="NQ90" i="23" s="1"/>
  <c r="NQ159" i="23" s="1"/>
  <c r="NQ183" i="23" s="1"/>
  <c r="BC68" i="23"/>
  <c r="BC91" i="23" s="1"/>
  <c r="BC160" i="23" s="1"/>
  <c r="BC184" i="23" s="1"/>
  <c r="NO49" i="23"/>
  <c r="NO72" i="23" s="1"/>
  <c r="NO141" i="23" s="1"/>
  <c r="NO165" i="23" s="1"/>
  <c r="KZ18" i="23"/>
  <c r="AK53" i="23"/>
  <c r="AK76" i="23" s="1"/>
  <c r="AK145" i="23" s="1"/>
  <c r="AK169" i="23" s="1"/>
  <c r="OH64" i="23"/>
  <c r="OH87" i="23" s="1"/>
  <c r="OH156" i="23" s="1"/>
  <c r="OH180" i="23" s="1"/>
  <c r="MU51" i="23"/>
  <c r="MU74" i="23" s="1"/>
  <c r="MU143" i="23" s="1"/>
  <c r="MU167" i="23" s="1"/>
  <c r="GM55" i="23"/>
  <c r="GM78" i="23" s="1"/>
  <c r="GM147" i="23" s="1"/>
  <c r="GM171" i="23" s="1"/>
  <c r="MW58" i="23"/>
  <c r="MW81" i="23" s="1"/>
  <c r="MW150" i="23" s="1"/>
  <c r="MW174" i="23" s="1"/>
  <c r="X219" i="23"/>
  <c r="X218" i="23"/>
  <c r="X221" i="23" s="1"/>
  <c r="CT60" i="23"/>
  <c r="CT83" i="23" s="1"/>
  <c r="CT152" i="23" s="1"/>
  <c r="CT176" i="23" s="1"/>
  <c r="IC54" i="23"/>
  <c r="IC77" i="23" s="1"/>
  <c r="IC146" i="23" s="1"/>
  <c r="IC170" i="23" s="1"/>
  <c r="MT55" i="23"/>
  <c r="MT78" i="23" s="1"/>
  <c r="MT147" i="23" s="1"/>
  <c r="MT171" i="23" s="1"/>
  <c r="GZ219" i="23"/>
  <c r="GZ218" i="23"/>
  <c r="GZ221" i="23" s="1"/>
  <c r="OK69" i="23"/>
  <c r="OK92" i="23" s="1"/>
  <c r="OK161" i="23" s="1"/>
  <c r="OK185" i="23" s="1"/>
  <c r="CM55" i="23"/>
  <c r="CM78" i="23" s="1"/>
  <c r="CM147" i="23" s="1"/>
  <c r="CM171" i="23" s="1"/>
  <c r="MP50" i="23"/>
  <c r="MP73" i="23" s="1"/>
  <c r="MP142" i="23" s="1"/>
  <c r="MP166" i="23" s="1"/>
  <c r="KO68" i="23"/>
  <c r="KO91" i="23" s="1"/>
  <c r="KO160" i="23" s="1"/>
  <c r="KO184" i="23" s="1"/>
  <c r="JR54" i="23"/>
  <c r="JR77" i="23" s="1"/>
  <c r="JR146" i="23" s="1"/>
  <c r="JR170" i="23" s="1"/>
  <c r="AZ64" i="23"/>
  <c r="AZ87" i="23" s="1"/>
  <c r="AZ156" i="23" s="1"/>
  <c r="AZ180" i="23" s="1"/>
  <c r="Q48" i="23"/>
  <c r="Q71" i="23" s="1"/>
  <c r="Q140" i="23" s="1"/>
  <c r="Q164" i="23" s="1"/>
  <c r="MJ49" i="23"/>
  <c r="MJ72" i="23" s="1"/>
  <c r="MJ141" i="23" s="1"/>
  <c r="MJ165" i="23" s="1"/>
  <c r="FJ53" i="23"/>
  <c r="FJ76" i="23" s="1"/>
  <c r="FJ145" i="23" s="1"/>
  <c r="FJ169" i="23" s="1"/>
  <c r="KK55" i="23"/>
  <c r="KK78" i="23" s="1"/>
  <c r="KK147" i="23" s="1"/>
  <c r="KK171" i="23" s="1"/>
  <c r="R56" i="23"/>
  <c r="R79" i="23" s="1"/>
  <c r="R148" i="23" s="1"/>
  <c r="R172" i="23" s="1"/>
  <c r="CY57" i="23"/>
  <c r="CY80" i="23" s="1"/>
  <c r="CY149" i="23" s="1"/>
  <c r="CY173" i="23" s="1"/>
  <c r="AU55" i="23"/>
  <c r="AU78" i="23" s="1"/>
  <c r="AU147" i="23" s="1"/>
  <c r="AU171" i="23" s="1"/>
  <c r="CP225" i="23"/>
  <c r="BG219" i="23"/>
  <c r="BG218" i="23"/>
  <c r="BG221" i="23" s="1"/>
  <c r="IH18" i="23"/>
  <c r="FX58" i="23"/>
  <c r="FX81" i="23" s="1"/>
  <c r="FX150" i="23" s="1"/>
  <c r="FX174" i="23" s="1"/>
  <c r="DM48" i="23"/>
  <c r="DM71" i="23" s="1"/>
  <c r="DM140" i="23" s="1"/>
  <c r="DM164" i="23" s="1"/>
  <c r="DM187" i="23" s="1"/>
  <c r="JL60" i="23"/>
  <c r="JL83" i="23" s="1"/>
  <c r="JL152" i="23" s="1"/>
  <c r="JL176" i="23" s="1"/>
  <c r="NG62" i="23"/>
  <c r="NG85" i="23" s="1"/>
  <c r="NG154" i="23" s="1"/>
  <c r="NG178" i="23" s="1"/>
  <c r="AF57" i="23"/>
  <c r="AF80" i="23" s="1"/>
  <c r="AF149" i="23" s="1"/>
  <c r="AF173" i="23" s="1"/>
  <c r="NR69" i="23"/>
  <c r="NR92" i="23" s="1"/>
  <c r="NR161" i="23" s="1"/>
  <c r="NR185" i="23" s="1"/>
  <c r="NE56" i="23"/>
  <c r="NE79" i="23" s="1"/>
  <c r="NE148" i="23" s="1"/>
  <c r="NE172" i="23" s="1"/>
  <c r="OC48" i="23"/>
  <c r="OC71" i="23" s="1"/>
  <c r="OC140" i="23" s="1"/>
  <c r="OC164" i="23" s="1"/>
  <c r="OC187" i="23" s="1"/>
  <c r="HI65" i="23"/>
  <c r="HI88" i="23" s="1"/>
  <c r="HI157" i="23" s="1"/>
  <c r="HI181" i="23" s="1"/>
  <c r="CX52" i="23"/>
  <c r="CX75" i="23" s="1"/>
  <c r="CX144" i="23" s="1"/>
  <c r="CX168" i="23" s="1"/>
  <c r="BB58" i="23"/>
  <c r="BB81" i="23" s="1"/>
  <c r="BB150" i="23" s="1"/>
  <c r="BB174" i="23" s="1"/>
  <c r="GA200" i="23"/>
  <c r="GA201" i="23"/>
  <c r="JA54" i="23"/>
  <c r="JA77" i="23" s="1"/>
  <c r="JA146" i="23" s="1"/>
  <c r="JA170" i="23" s="1"/>
  <c r="T53" i="23"/>
  <c r="T76" i="23" s="1"/>
  <c r="T145" i="23" s="1"/>
  <c r="T169" i="23" s="1"/>
  <c r="CN66" i="23"/>
  <c r="CN89" i="23" s="1"/>
  <c r="CN158" i="23" s="1"/>
  <c r="CN182" i="23" s="1"/>
  <c r="Q65" i="23"/>
  <c r="Q88" i="23" s="1"/>
  <c r="Q157" i="23" s="1"/>
  <c r="Q181" i="23" s="1"/>
  <c r="AO200" i="23"/>
  <c r="AO201" i="23"/>
  <c r="HV54" i="23"/>
  <c r="HV77" i="23" s="1"/>
  <c r="HV146" i="23" s="1"/>
  <c r="HV170" i="23" s="1"/>
  <c r="NH225" i="23"/>
  <c r="OL63" i="23"/>
  <c r="OL86" i="23" s="1"/>
  <c r="OL155" i="23" s="1"/>
  <c r="OL179" i="23" s="1"/>
  <c r="HH54" i="23"/>
  <c r="HH77" i="23" s="1"/>
  <c r="HH146" i="23" s="1"/>
  <c r="HH170" i="23" s="1"/>
  <c r="AX218" i="23"/>
  <c r="AX221" i="23" s="1"/>
  <c r="AX219" i="23"/>
  <c r="NK53" i="23"/>
  <c r="NK76" i="23" s="1"/>
  <c r="NK145" i="23" s="1"/>
  <c r="NK169" i="23" s="1"/>
  <c r="E48" i="23"/>
  <c r="E71" i="23" s="1"/>
  <c r="E140" i="23" s="1"/>
  <c r="E164" i="23" s="1"/>
  <c r="E187" i="23" s="1"/>
  <c r="E188" i="23" s="1"/>
  <c r="GY68" i="23"/>
  <c r="GY91" i="23" s="1"/>
  <c r="GY160" i="23" s="1"/>
  <c r="GY184" i="23" s="1"/>
  <c r="OL52" i="23"/>
  <c r="OL75" i="23" s="1"/>
  <c r="OL144" i="23" s="1"/>
  <c r="OL168" i="23" s="1"/>
  <c r="MU49" i="23"/>
  <c r="MU72" i="23" s="1"/>
  <c r="MU141" i="23" s="1"/>
  <c r="MU165" i="23" s="1"/>
  <c r="LV18" i="23"/>
  <c r="HO69" i="23"/>
  <c r="HO92" i="23" s="1"/>
  <c r="HO161" i="23" s="1"/>
  <c r="HO185" i="23" s="1"/>
  <c r="DS59" i="23"/>
  <c r="DS82" i="23" s="1"/>
  <c r="DS151" i="23" s="1"/>
  <c r="DS175" i="23" s="1"/>
  <c r="BI59" i="23"/>
  <c r="BI82" i="23" s="1"/>
  <c r="BI151" i="23" s="1"/>
  <c r="BI175" i="23" s="1"/>
  <c r="DD60" i="23"/>
  <c r="DD83" i="23" s="1"/>
  <c r="DD152" i="23" s="1"/>
  <c r="DD176" i="23" s="1"/>
  <c r="NY225" i="23"/>
  <c r="GV59" i="23"/>
  <c r="GV82" i="23" s="1"/>
  <c r="GV151" i="23" s="1"/>
  <c r="GV175" i="23" s="1"/>
  <c r="LT69" i="23"/>
  <c r="LT92" i="23" s="1"/>
  <c r="LT161" i="23" s="1"/>
  <c r="LT185" i="23" s="1"/>
  <c r="LC63" i="23"/>
  <c r="LC86" i="23" s="1"/>
  <c r="LC155" i="23" s="1"/>
  <c r="LC179" i="23" s="1"/>
  <c r="IZ64" i="23"/>
  <c r="IZ87" i="23" s="1"/>
  <c r="IZ156" i="23" s="1"/>
  <c r="IZ180" i="23" s="1"/>
  <c r="FQ48" i="23"/>
  <c r="FQ71" i="23" s="1"/>
  <c r="FQ140" i="23" s="1"/>
  <c r="FQ164" i="23" s="1"/>
  <c r="FQ187" i="23" s="1"/>
  <c r="FP61" i="23"/>
  <c r="FP84" i="23" s="1"/>
  <c r="FP153" i="23" s="1"/>
  <c r="FP177" i="23" s="1"/>
  <c r="BZ49" i="23"/>
  <c r="BZ72" i="23" s="1"/>
  <c r="BZ141" i="23" s="1"/>
  <c r="BZ165" i="23" s="1"/>
  <c r="BM56" i="23"/>
  <c r="BM79" i="23" s="1"/>
  <c r="BM148" i="23" s="1"/>
  <c r="BM172" i="23" s="1"/>
  <c r="F48" i="23"/>
  <c r="F71" i="23" s="1"/>
  <c r="F140" i="23" s="1"/>
  <c r="F164" i="23" s="1"/>
  <c r="II51" i="23"/>
  <c r="II74" i="23" s="1"/>
  <c r="II143" i="23" s="1"/>
  <c r="II167" i="23" s="1"/>
  <c r="OD55" i="23"/>
  <c r="OD78" i="23" s="1"/>
  <c r="OD147" i="23" s="1"/>
  <c r="OD171" i="23" s="1"/>
  <c r="MD225" i="23"/>
  <c r="J64" i="23"/>
  <c r="J87" i="23" s="1"/>
  <c r="J156" i="23" s="1"/>
  <c r="J180" i="23" s="1"/>
  <c r="AB53" i="23"/>
  <c r="AB76" i="23" s="1"/>
  <c r="AB145" i="23" s="1"/>
  <c r="AB169" i="23" s="1"/>
  <c r="KS62" i="23"/>
  <c r="KS85" i="23" s="1"/>
  <c r="KS154" i="23" s="1"/>
  <c r="KS178" i="23" s="1"/>
  <c r="S57" i="23"/>
  <c r="S80" i="23" s="1"/>
  <c r="S149" i="23" s="1"/>
  <c r="S173" i="23" s="1"/>
  <c r="FM53" i="23"/>
  <c r="FM76" i="23" s="1"/>
  <c r="FM145" i="23" s="1"/>
  <c r="FM169" i="23" s="1"/>
  <c r="U49" i="23"/>
  <c r="U72" i="23" s="1"/>
  <c r="U141" i="23" s="1"/>
  <c r="U165" i="23" s="1"/>
  <c r="HX65" i="23"/>
  <c r="HX88" i="23" s="1"/>
  <c r="HX157" i="23" s="1"/>
  <c r="HX181" i="23" s="1"/>
  <c r="HM63" i="23"/>
  <c r="HM86" i="23" s="1"/>
  <c r="HM155" i="23" s="1"/>
  <c r="HM179" i="23" s="1"/>
  <c r="AD48" i="23"/>
  <c r="AD71" i="23" s="1"/>
  <c r="AD140" i="23" s="1"/>
  <c r="AD164" i="23" s="1"/>
  <c r="AD187" i="23" s="1"/>
  <c r="AD188" i="23" s="1"/>
  <c r="AC219" i="23"/>
  <c r="AC218" i="23"/>
  <c r="AC221" i="23" s="1"/>
  <c r="DT64" i="23"/>
  <c r="DT87" i="23" s="1"/>
  <c r="DT156" i="23" s="1"/>
  <c r="DT180" i="23" s="1"/>
  <c r="DW67" i="23"/>
  <c r="DW90" i="23" s="1"/>
  <c r="DW159" i="23" s="1"/>
  <c r="DW183" i="23" s="1"/>
  <c r="BS18" i="23"/>
  <c r="CS66" i="23"/>
  <c r="CS89" i="23" s="1"/>
  <c r="CS158" i="23" s="1"/>
  <c r="CS182" i="23" s="1"/>
  <c r="ID66" i="23"/>
  <c r="ID89" i="23" s="1"/>
  <c r="ID158" i="23" s="1"/>
  <c r="ID182" i="23" s="1"/>
  <c r="DA60" i="23"/>
  <c r="DA83" i="23" s="1"/>
  <c r="DA152" i="23" s="1"/>
  <c r="DA176" i="23" s="1"/>
  <c r="OJ60" i="23"/>
  <c r="OJ83" i="23" s="1"/>
  <c r="OJ152" i="23" s="1"/>
  <c r="OJ176" i="23" s="1"/>
  <c r="GR48" i="23"/>
  <c r="GR71" i="23" s="1"/>
  <c r="GR140" i="23" s="1"/>
  <c r="GR164" i="23" s="1"/>
  <c r="GR187" i="23" s="1"/>
  <c r="EY56" i="23"/>
  <c r="EY79" i="23" s="1"/>
  <c r="EY148" i="23" s="1"/>
  <c r="EY172" i="23" s="1"/>
  <c r="O53" i="23"/>
  <c r="O76" i="23" s="1"/>
  <c r="O145" i="23" s="1"/>
  <c r="O169" i="23" s="1"/>
  <c r="EX57" i="23"/>
  <c r="EX80" i="23" s="1"/>
  <c r="EX149" i="23" s="1"/>
  <c r="EX173" i="23" s="1"/>
  <c r="EB52" i="23"/>
  <c r="EB75" i="23" s="1"/>
  <c r="EB144" i="23" s="1"/>
  <c r="EB168" i="23" s="1"/>
  <c r="JC61" i="23"/>
  <c r="JC84" i="23" s="1"/>
  <c r="JC153" i="23" s="1"/>
  <c r="JC177" i="23" s="1"/>
  <c r="IG65" i="23"/>
  <c r="IG88" i="23" s="1"/>
  <c r="IG157" i="23" s="1"/>
  <c r="IG181" i="23" s="1"/>
  <c r="JD49" i="23"/>
  <c r="JD72" i="23" s="1"/>
  <c r="JD141" i="23" s="1"/>
  <c r="JD165" i="23" s="1"/>
  <c r="DV61" i="23"/>
  <c r="DV84" i="23" s="1"/>
  <c r="DV153" i="23" s="1"/>
  <c r="DV177" i="23" s="1"/>
  <c r="LP63" i="23"/>
  <c r="LP86" i="23" s="1"/>
  <c r="LP155" i="23" s="1"/>
  <c r="LP179" i="23" s="1"/>
  <c r="JK201" i="23"/>
  <c r="JK200" i="23"/>
  <c r="CO65" i="23"/>
  <c r="CO88" i="23" s="1"/>
  <c r="CO157" i="23" s="1"/>
  <c r="CO181" i="23" s="1"/>
  <c r="KP58" i="23"/>
  <c r="KP81" i="23" s="1"/>
  <c r="KP150" i="23" s="1"/>
  <c r="KP174" i="23" s="1"/>
  <c r="FV49" i="23"/>
  <c r="FV72" i="23" s="1"/>
  <c r="FV141" i="23" s="1"/>
  <c r="FV165" i="23" s="1"/>
  <c r="LM63" i="23"/>
  <c r="LM86" i="23" s="1"/>
  <c r="LM155" i="23" s="1"/>
  <c r="LM179" i="23" s="1"/>
  <c r="LU52" i="23"/>
  <c r="LU75" i="23" s="1"/>
  <c r="LU144" i="23" s="1"/>
  <c r="LU168" i="23" s="1"/>
  <c r="OE56" i="23"/>
  <c r="OE79" i="23" s="1"/>
  <c r="OE148" i="23" s="1"/>
  <c r="OE172" i="23" s="1"/>
  <c r="CS67" i="23"/>
  <c r="CS90" i="23" s="1"/>
  <c r="CS159" i="23" s="1"/>
  <c r="CS183" i="23" s="1"/>
  <c r="BE60" i="23"/>
  <c r="BE83" i="23" s="1"/>
  <c r="BE152" i="23" s="1"/>
  <c r="BE176" i="23" s="1"/>
  <c r="DE61" i="23"/>
  <c r="DE84" i="23" s="1"/>
  <c r="DE153" i="23" s="1"/>
  <c r="DE177" i="23" s="1"/>
  <c r="LB63" i="23"/>
  <c r="LB86" i="23" s="1"/>
  <c r="LB155" i="23" s="1"/>
  <c r="LB179" i="23" s="1"/>
  <c r="LG65" i="23"/>
  <c r="LG88" i="23" s="1"/>
  <c r="LG157" i="23" s="1"/>
  <c r="LG181" i="23" s="1"/>
  <c r="KU68" i="23"/>
  <c r="KU91" i="23" s="1"/>
  <c r="KU160" i="23" s="1"/>
  <c r="KU184" i="23" s="1"/>
  <c r="KL66" i="23"/>
  <c r="KL89" i="23" s="1"/>
  <c r="KL158" i="23" s="1"/>
  <c r="KL182" i="23" s="1"/>
  <c r="ID62" i="23"/>
  <c r="ID85" i="23" s="1"/>
  <c r="ID154" i="23" s="1"/>
  <c r="ID178" i="23" s="1"/>
  <c r="ER53" i="23"/>
  <c r="ER76" i="23" s="1"/>
  <c r="ER145" i="23" s="1"/>
  <c r="ER169" i="23" s="1"/>
  <c r="FF18" i="23"/>
  <c r="MZ65" i="23"/>
  <c r="MZ88" i="23" s="1"/>
  <c r="MZ157" i="23" s="1"/>
  <c r="MZ181" i="23" s="1"/>
  <c r="FD49" i="23"/>
  <c r="FD72" i="23" s="1"/>
  <c r="FD141" i="23" s="1"/>
  <c r="FD165" i="23" s="1"/>
  <c r="GT218" i="23"/>
  <c r="GT221" i="23" s="1"/>
  <c r="GT219" i="23"/>
  <c r="GK48" i="23"/>
  <c r="GK71" i="23" s="1"/>
  <c r="GK140" i="23" s="1"/>
  <c r="GK164" i="23" s="1"/>
  <c r="GK187" i="23" s="1"/>
  <c r="BH48" i="23"/>
  <c r="BH71" i="23" s="1"/>
  <c r="BH140" i="23" s="1"/>
  <c r="BH164" i="23" s="1"/>
  <c r="BH187" i="23" s="1"/>
  <c r="MO218" i="23"/>
  <c r="MO221" i="23" s="1"/>
  <c r="MO219" i="23"/>
  <c r="GD56" i="23"/>
  <c r="GD79" i="23" s="1"/>
  <c r="GD148" i="23" s="1"/>
  <c r="GD172" i="23" s="1"/>
  <c r="IS68" i="23"/>
  <c r="IS91" i="23" s="1"/>
  <c r="IS160" i="23" s="1"/>
  <c r="IS184" i="23" s="1"/>
  <c r="IW18" i="23"/>
  <c r="MC65" i="23"/>
  <c r="MC88" i="23" s="1"/>
  <c r="MC157" i="23" s="1"/>
  <c r="MC181" i="23" s="1"/>
  <c r="OJ68" i="23"/>
  <c r="OJ91" i="23" s="1"/>
  <c r="OJ160" i="23" s="1"/>
  <c r="OJ184" i="23" s="1"/>
  <c r="GG69" i="23"/>
  <c r="GG92" i="23" s="1"/>
  <c r="GG161" i="23" s="1"/>
  <c r="GG185" i="23" s="1"/>
  <c r="KQ58" i="23"/>
  <c r="KQ81" i="23" s="1"/>
  <c r="KQ150" i="23" s="1"/>
  <c r="KQ174" i="23" s="1"/>
  <c r="KB225" i="23"/>
  <c r="EH63" i="23"/>
  <c r="EH86" i="23" s="1"/>
  <c r="EH155" i="23" s="1"/>
  <c r="EH179" i="23" s="1"/>
  <c r="MW65" i="23"/>
  <c r="MW88" i="23" s="1"/>
  <c r="MW157" i="23" s="1"/>
  <c r="MW181" i="23" s="1"/>
  <c r="NY60" i="23"/>
  <c r="NY83" i="23" s="1"/>
  <c r="NY152" i="23" s="1"/>
  <c r="NY176" i="23" s="1"/>
  <c r="MF60" i="23"/>
  <c r="MF83" i="23" s="1"/>
  <c r="MF152" i="23" s="1"/>
  <c r="MF176" i="23" s="1"/>
  <c r="NL55" i="23"/>
  <c r="NL78" i="23" s="1"/>
  <c r="NL147" i="23" s="1"/>
  <c r="NL171" i="23" s="1"/>
  <c r="MK58" i="23"/>
  <c r="MK81" i="23" s="1"/>
  <c r="MK150" i="23" s="1"/>
  <c r="MK174" i="23" s="1"/>
  <c r="U225" i="23"/>
  <c r="MN57" i="23"/>
  <c r="MN80" i="23" s="1"/>
  <c r="MN149" i="23" s="1"/>
  <c r="MN173" i="23" s="1"/>
  <c r="F18" i="23"/>
  <c r="OH201" i="23"/>
  <c r="OH200" i="23"/>
  <c r="CQ60" i="23"/>
  <c r="CQ83" i="23" s="1"/>
  <c r="CQ152" i="23" s="1"/>
  <c r="CQ176" i="23" s="1"/>
  <c r="FO64" i="23"/>
  <c r="FO87" i="23" s="1"/>
  <c r="FO156" i="23" s="1"/>
  <c r="FO180" i="23" s="1"/>
  <c r="DI63" i="23"/>
  <c r="DI86" i="23" s="1"/>
  <c r="DI155" i="23" s="1"/>
  <c r="DI179" i="23" s="1"/>
  <c r="CN49" i="23"/>
  <c r="CN72" i="23" s="1"/>
  <c r="CN141" i="23" s="1"/>
  <c r="CN165" i="23" s="1"/>
  <c r="LZ68" i="23"/>
  <c r="LZ91" i="23" s="1"/>
  <c r="LZ160" i="23" s="1"/>
  <c r="LZ184" i="23" s="1"/>
  <c r="EZ60" i="23"/>
  <c r="EZ83" i="23" s="1"/>
  <c r="EZ152" i="23" s="1"/>
  <c r="EZ176" i="23" s="1"/>
  <c r="BY18" i="23"/>
  <c r="LY49" i="23"/>
  <c r="LY72" i="23" s="1"/>
  <c r="LY141" i="23" s="1"/>
  <c r="LY165" i="23" s="1"/>
  <c r="HU64" i="23"/>
  <c r="HU87" i="23" s="1"/>
  <c r="HU156" i="23" s="1"/>
  <c r="HU180" i="23" s="1"/>
  <c r="J57" i="23"/>
  <c r="J80" i="23" s="1"/>
  <c r="J149" i="23" s="1"/>
  <c r="J173" i="23" s="1"/>
  <c r="JP65" i="23"/>
  <c r="JP88" i="23" s="1"/>
  <c r="JP157" i="23" s="1"/>
  <c r="JP181" i="23" s="1"/>
  <c r="LP50" i="23"/>
  <c r="LP73" i="23" s="1"/>
  <c r="LP142" i="23" s="1"/>
  <c r="LP166" i="23" s="1"/>
  <c r="GK66" i="23"/>
  <c r="GK89" i="23" s="1"/>
  <c r="GK158" i="23" s="1"/>
  <c r="GK182" i="23" s="1"/>
  <c r="DS48" i="23"/>
  <c r="DS71" i="23" s="1"/>
  <c r="DS140" i="23" s="1"/>
  <c r="DS164" i="23" s="1"/>
  <c r="DS187" i="23" s="1"/>
  <c r="CT201" i="23"/>
  <c r="CT200" i="23"/>
  <c r="GF57" i="23"/>
  <c r="GF80" i="23" s="1"/>
  <c r="GF149" i="23" s="1"/>
  <c r="GF173" i="23" s="1"/>
  <c r="BL63" i="23"/>
  <c r="BL86" i="23" s="1"/>
  <c r="BL155" i="23" s="1"/>
  <c r="BL179" i="23" s="1"/>
  <c r="NY68" i="23"/>
  <c r="NY91" i="23" s="1"/>
  <c r="NY160" i="23" s="1"/>
  <c r="NY184" i="23" s="1"/>
  <c r="H50" i="23"/>
  <c r="H73" i="23" s="1"/>
  <c r="H142" i="23" s="1"/>
  <c r="H166" i="23" s="1"/>
  <c r="BI65" i="23"/>
  <c r="BI88" i="23" s="1"/>
  <c r="BI157" i="23" s="1"/>
  <c r="BI181" i="23" s="1"/>
  <c r="DZ65" i="23"/>
  <c r="DZ88" i="23" s="1"/>
  <c r="DZ157" i="23" s="1"/>
  <c r="DZ181" i="23" s="1"/>
  <c r="JA218" i="23"/>
  <c r="JA221" i="23" s="1"/>
  <c r="JA219" i="23"/>
  <c r="DX201" i="23"/>
  <c r="DX200" i="23"/>
  <c r="FH50" i="23"/>
  <c r="FH73" i="23" s="1"/>
  <c r="FH142" i="23" s="1"/>
  <c r="FH166" i="23" s="1"/>
  <c r="GJ50" i="23"/>
  <c r="GJ73" i="23" s="1"/>
  <c r="GJ142" i="23" s="1"/>
  <c r="GJ166" i="23" s="1"/>
  <c r="MF18" i="23"/>
  <c r="BB54" i="23"/>
  <c r="BB77" i="23" s="1"/>
  <c r="BB146" i="23" s="1"/>
  <c r="BB170" i="23" s="1"/>
  <c r="BP66" i="23"/>
  <c r="BP89" i="23" s="1"/>
  <c r="BP158" i="23" s="1"/>
  <c r="BP182" i="23" s="1"/>
  <c r="NT201" i="23"/>
  <c r="NT200" i="23"/>
  <c r="AI49" i="23"/>
  <c r="AI72" i="23" s="1"/>
  <c r="AI141" i="23" s="1"/>
  <c r="AI165" i="23" s="1"/>
  <c r="EI49" i="23"/>
  <c r="EI72" i="23" s="1"/>
  <c r="EI141" i="23" s="1"/>
  <c r="EI165" i="23" s="1"/>
  <c r="CG60" i="23"/>
  <c r="CG83" i="23" s="1"/>
  <c r="CG152" i="23" s="1"/>
  <c r="CG176" i="23" s="1"/>
  <c r="BM61" i="23"/>
  <c r="BM84" i="23" s="1"/>
  <c r="BM153" i="23" s="1"/>
  <c r="BM177" i="23" s="1"/>
  <c r="CP54" i="23"/>
  <c r="CP77" i="23" s="1"/>
  <c r="CP146" i="23" s="1"/>
  <c r="CP170" i="23" s="1"/>
  <c r="EC59" i="23"/>
  <c r="EC82" i="23" s="1"/>
  <c r="EC151" i="23" s="1"/>
  <c r="EC175" i="23" s="1"/>
  <c r="EA51" i="23"/>
  <c r="EA74" i="23" s="1"/>
  <c r="EA143" i="23" s="1"/>
  <c r="EA167" i="23" s="1"/>
  <c r="H54" i="23"/>
  <c r="H77" i="23" s="1"/>
  <c r="H146" i="23" s="1"/>
  <c r="H170" i="23" s="1"/>
  <c r="MV56" i="23"/>
  <c r="MV79" i="23" s="1"/>
  <c r="MV148" i="23" s="1"/>
  <c r="MV172" i="23" s="1"/>
  <c r="FQ60" i="23"/>
  <c r="FQ83" i="23" s="1"/>
  <c r="FQ152" i="23" s="1"/>
  <c r="FQ176" i="23" s="1"/>
  <c r="IP63" i="23"/>
  <c r="IP86" i="23" s="1"/>
  <c r="IP155" i="23" s="1"/>
  <c r="IP179" i="23" s="1"/>
  <c r="FG65" i="23"/>
  <c r="FG88" i="23" s="1"/>
  <c r="FG157" i="23" s="1"/>
  <c r="FG181" i="23" s="1"/>
  <c r="J55" i="23"/>
  <c r="J78" i="23" s="1"/>
  <c r="J147" i="23" s="1"/>
  <c r="J171" i="23" s="1"/>
  <c r="CQ54" i="23"/>
  <c r="CQ77" i="23" s="1"/>
  <c r="CQ146" i="23" s="1"/>
  <c r="CQ170" i="23" s="1"/>
  <c r="AO52" i="23"/>
  <c r="AO75" i="23" s="1"/>
  <c r="AO144" i="23" s="1"/>
  <c r="AO168" i="23" s="1"/>
  <c r="EO61" i="23"/>
  <c r="EO84" i="23" s="1"/>
  <c r="EO153" i="23" s="1"/>
  <c r="EO177" i="23" s="1"/>
  <c r="OC56" i="23"/>
  <c r="OC79" i="23" s="1"/>
  <c r="OC148" i="23" s="1"/>
  <c r="OC172" i="23" s="1"/>
  <c r="LQ61" i="23"/>
  <c r="LQ84" i="23" s="1"/>
  <c r="LQ153" i="23" s="1"/>
  <c r="LQ177" i="23" s="1"/>
  <c r="ML66" i="23"/>
  <c r="ML89" i="23" s="1"/>
  <c r="ML158" i="23" s="1"/>
  <c r="ML182" i="23" s="1"/>
  <c r="MO57" i="23"/>
  <c r="MO80" i="23" s="1"/>
  <c r="MO149" i="23" s="1"/>
  <c r="MO173" i="23" s="1"/>
  <c r="DZ57" i="23"/>
  <c r="DZ80" i="23" s="1"/>
  <c r="DZ149" i="23" s="1"/>
  <c r="DZ173" i="23" s="1"/>
  <c r="CG57" i="23"/>
  <c r="CG80" i="23" s="1"/>
  <c r="CG149" i="23" s="1"/>
  <c r="CG173" i="23" s="1"/>
  <c r="JQ225" i="23"/>
  <c r="BH60" i="23"/>
  <c r="BH83" i="23" s="1"/>
  <c r="BH152" i="23" s="1"/>
  <c r="BH176" i="23" s="1"/>
  <c r="HP218" i="23"/>
  <c r="HP221" i="23" s="1"/>
  <c r="HP219" i="23"/>
  <c r="FF63" i="23"/>
  <c r="FF86" i="23" s="1"/>
  <c r="FF155" i="23" s="1"/>
  <c r="FF179" i="23" s="1"/>
  <c r="KJ55" i="23"/>
  <c r="KJ78" i="23" s="1"/>
  <c r="KJ147" i="23" s="1"/>
  <c r="KJ171" i="23" s="1"/>
  <c r="GY67" i="23"/>
  <c r="GY90" i="23" s="1"/>
  <c r="GY159" i="23" s="1"/>
  <c r="GY183" i="23" s="1"/>
  <c r="IX62" i="23"/>
  <c r="IX85" i="23" s="1"/>
  <c r="IX154" i="23" s="1"/>
  <c r="IX178" i="23" s="1"/>
  <c r="NA57" i="23"/>
  <c r="NA80" i="23" s="1"/>
  <c r="NA149" i="23" s="1"/>
  <c r="NA173" i="23" s="1"/>
  <c r="LM201" i="23"/>
  <c r="LM200" i="23"/>
  <c r="MD64" i="23"/>
  <c r="MD87" i="23" s="1"/>
  <c r="MD156" i="23" s="1"/>
  <c r="MD180" i="23" s="1"/>
  <c r="IE218" i="23"/>
  <c r="IE221" i="23" s="1"/>
  <c r="IE219" i="23"/>
  <c r="OI225" i="23"/>
  <c r="GX218" i="23"/>
  <c r="GX221" i="23" s="1"/>
  <c r="GX219" i="23"/>
  <c r="MU219" i="23"/>
  <c r="MU218" i="23"/>
  <c r="MU221" i="23" s="1"/>
  <c r="EO60" i="23"/>
  <c r="EO83" i="23" s="1"/>
  <c r="EO152" i="23" s="1"/>
  <c r="EO176" i="23" s="1"/>
  <c r="JD219" i="23"/>
  <c r="JD218" i="23"/>
  <c r="JD221" i="23" s="1"/>
  <c r="DF59" i="23"/>
  <c r="DF82" i="23" s="1"/>
  <c r="DF151" i="23" s="1"/>
  <c r="DF175" i="23" s="1"/>
  <c r="HS60" i="23"/>
  <c r="HS83" i="23" s="1"/>
  <c r="HS152" i="23" s="1"/>
  <c r="HS176" i="23" s="1"/>
  <c r="HW61" i="23"/>
  <c r="HW84" i="23" s="1"/>
  <c r="HW153" i="23" s="1"/>
  <c r="HW177" i="23" s="1"/>
  <c r="HE58" i="23"/>
  <c r="HE81" i="23" s="1"/>
  <c r="HE150" i="23" s="1"/>
  <c r="HE174" i="23" s="1"/>
  <c r="LH49" i="23"/>
  <c r="LH72" i="23" s="1"/>
  <c r="LH141" i="23" s="1"/>
  <c r="LH165" i="23" s="1"/>
  <c r="KB64" i="23"/>
  <c r="KB87" i="23" s="1"/>
  <c r="KB156" i="23" s="1"/>
  <c r="KB180" i="23" s="1"/>
  <c r="BB64" i="23"/>
  <c r="BB87" i="23" s="1"/>
  <c r="BB156" i="23" s="1"/>
  <c r="BB180" i="23" s="1"/>
  <c r="FD69" i="23"/>
  <c r="FD92" i="23" s="1"/>
  <c r="FD161" i="23" s="1"/>
  <c r="FD185" i="23" s="1"/>
  <c r="CJ50" i="23"/>
  <c r="CJ73" i="23" s="1"/>
  <c r="CJ142" i="23" s="1"/>
  <c r="CJ166" i="23" s="1"/>
  <c r="EA55" i="23"/>
  <c r="EA78" i="23" s="1"/>
  <c r="EA147" i="23" s="1"/>
  <c r="EA171" i="23" s="1"/>
  <c r="NQ18" i="23"/>
  <c r="N56" i="23"/>
  <c r="N79" i="23" s="1"/>
  <c r="N148" i="23" s="1"/>
  <c r="N172" i="23" s="1"/>
  <c r="BF50" i="23"/>
  <c r="BF73" i="23" s="1"/>
  <c r="BF142" i="23" s="1"/>
  <c r="BF166" i="23" s="1"/>
  <c r="CV51" i="23"/>
  <c r="CV74" i="23" s="1"/>
  <c r="CV143" i="23" s="1"/>
  <c r="CV167" i="23" s="1"/>
  <c r="JK52" i="23"/>
  <c r="JK75" i="23" s="1"/>
  <c r="JK144" i="23" s="1"/>
  <c r="JK168" i="23" s="1"/>
  <c r="KK201" i="23"/>
  <c r="KK200" i="23"/>
  <c r="IG58" i="23"/>
  <c r="IG81" i="23" s="1"/>
  <c r="IG150" i="23" s="1"/>
  <c r="IG174" i="23" s="1"/>
  <c r="KB63" i="23"/>
  <c r="KB86" i="23" s="1"/>
  <c r="KB155" i="23" s="1"/>
  <c r="KB179" i="23" s="1"/>
  <c r="BH58" i="23"/>
  <c r="BH81" i="23" s="1"/>
  <c r="BH150" i="23" s="1"/>
  <c r="BH174" i="23" s="1"/>
  <c r="BR49" i="23"/>
  <c r="BR72" i="23" s="1"/>
  <c r="BR141" i="23" s="1"/>
  <c r="BR165" i="23" s="1"/>
  <c r="JM68" i="23"/>
  <c r="JM91" i="23" s="1"/>
  <c r="JM160" i="23" s="1"/>
  <c r="JM184" i="23" s="1"/>
  <c r="JQ18" i="23"/>
  <c r="JO66" i="23"/>
  <c r="JO89" i="23" s="1"/>
  <c r="JO158" i="23" s="1"/>
  <c r="JO182" i="23" s="1"/>
  <c r="JG65" i="23"/>
  <c r="JG88" i="23" s="1"/>
  <c r="JG157" i="23" s="1"/>
  <c r="JG181" i="23" s="1"/>
  <c r="CX65" i="23"/>
  <c r="CX88" i="23" s="1"/>
  <c r="CX157" i="23" s="1"/>
  <c r="CX181" i="23" s="1"/>
  <c r="ID64" i="23"/>
  <c r="ID87" i="23" s="1"/>
  <c r="ID156" i="23" s="1"/>
  <c r="ID180" i="23" s="1"/>
  <c r="AJ18" i="23"/>
  <c r="GE52" i="23"/>
  <c r="GE75" i="23" s="1"/>
  <c r="GE144" i="23" s="1"/>
  <c r="GE168" i="23" s="1"/>
  <c r="LL53" i="23"/>
  <c r="LL76" i="23" s="1"/>
  <c r="LL145" i="23" s="1"/>
  <c r="LL169" i="23" s="1"/>
  <c r="NY59" i="23"/>
  <c r="NY82" i="23" s="1"/>
  <c r="NY151" i="23" s="1"/>
  <c r="NY175" i="23" s="1"/>
  <c r="MO200" i="23"/>
  <c r="MO201" i="23"/>
  <c r="BZ50" i="23"/>
  <c r="BZ73" i="23" s="1"/>
  <c r="BZ142" i="23" s="1"/>
  <c r="BZ166" i="23" s="1"/>
  <c r="LA60" i="23"/>
  <c r="LA83" i="23" s="1"/>
  <c r="LA152" i="23" s="1"/>
  <c r="LA176" i="23" s="1"/>
  <c r="JI62" i="23"/>
  <c r="JI85" i="23" s="1"/>
  <c r="JI154" i="23" s="1"/>
  <c r="JI178" i="23" s="1"/>
  <c r="BN200" i="23"/>
  <c r="BN201" i="23"/>
  <c r="EO64" i="23"/>
  <c r="EO87" i="23" s="1"/>
  <c r="EO156" i="23" s="1"/>
  <c r="EO180" i="23" s="1"/>
  <c r="KJ59" i="23"/>
  <c r="KJ82" i="23" s="1"/>
  <c r="KJ151" i="23" s="1"/>
  <c r="KJ175" i="23" s="1"/>
  <c r="OK59" i="23"/>
  <c r="OK82" i="23" s="1"/>
  <c r="OK151" i="23" s="1"/>
  <c r="OK175" i="23" s="1"/>
  <c r="GZ61" i="23"/>
  <c r="GZ84" i="23" s="1"/>
  <c r="GZ153" i="23" s="1"/>
  <c r="GZ177" i="23" s="1"/>
  <c r="MU57" i="23"/>
  <c r="MU80" i="23" s="1"/>
  <c r="MU149" i="23" s="1"/>
  <c r="MU173" i="23" s="1"/>
  <c r="LX51" i="23"/>
  <c r="LX74" i="23" s="1"/>
  <c r="LX143" i="23" s="1"/>
  <c r="LX167" i="23" s="1"/>
  <c r="OG51" i="23"/>
  <c r="OG74" i="23" s="1"/>
  <c r="OG143" i="23" s="1"/>
  <c r="OG167" i="23" s="1"/>
  <c r="HE53" i="23"/>
  <c r="HE76" i="23" s="1"/>
  <c r="HE145" i="23" s="1"/>
  <c r="HE169" i="23" s="1"/>
  <c r="EW50" i="23"/>
  <c r="EW73" i="23" s="1"/>
  <c r="EW142" i="23" s="1"/>
  <c r="EW166" i="23" s="1"/>
  <c r="BS58" i="23"/>
  <c r="BS81" i="23" s="1"/>
  <c r="BS150" i="23" s="1"/>
  <c r="BS174" i="23" s="1"/>
  <c r="BB49" i="23"/>
  <c r="BB72" i="23" s="1"/>
  <c r="BB141" i="23" s="1"/>
  <c r="BB165" i="23" s="1"/>
  <c r="HO56" i="23"/>
  <c r="HO79" i="23" s="1"/>
  <c r="HO148" i="23" s="1"/>
  <c r="HO172" i="23" s="1"/>
  <c r="AW51" i="23"/>
  <c r="AW74" i="23" s="1"/>
  <c r="AW143" i="23" s="1"/>
  <c r="AW167" i="23" s="1"/>
  <c r="HT69" i="23"/>
  <c r="HT92" i="23" s="1"/>
  <c r="HT161" i="23" s="1"/>
  <c r="HT185" i="23" s="1"/>
  <c r="MD58" i="23"/>
  <c r="MD81" i="23" s="1"/>
  <c r="MD150" i="23" s="1"/>
  <c r="MD174" i="23" s="1"/>
  <c r="GV54" i="23"/>
  <c r="GV77" i="23" s="1"/>
  <c r="GV146" i="23" s="1"/>
  <c r="GV170" i="23" s="1"/>
  <c r="DO68" i="23"/>
  <c r="DO91" i="23" s="1"/>
  <c r="DO160" i="23" s="1"/>
  <c r="DO184" i="23" s="1"/>
  <c r="JY57" i="23"/>
  <c r="JY80" i="23" s="1"/>
  <c r="JY149" i="23" s="1"/>
  <c r="JY173" i="23" s="1"/>
  <c r="AU68" i="23"/>
  <c r="AU91" i="23" s="1"/>
  <c r="AU160" i="23" s="1"/>
  <c r="AU184" i="23" s="1"/>
  <c r="MT18" i="23"/>
  <c r="FG48" i="23"/>
  <c r="FG71" i="23" s="1"/>
  <c r="FG140" i="23" s="1"/>
  <c r="FG164" i="23" s="1"/>
  <c r="FG187" i="23" s="1"/>
  <c r="EF60" i="23"/>
  <c r="EF83" i="23" s="1"/>
  <c r="EF152" i="23" s="1"/>
  <c r="EF176" i="23" s="1"/>
  <c r="FL67" i="23"/>
  <c r="FL90" i="23" s="1"/>
  <c r="FL159" i="23" s="1"/>
  <c r="FL183" i="23" s="1"/>
  <c r="JA49" i="23"/>
  <c r="JA72" i="23" s="1"/>
  <c r="JA141" i="23" s="1"/>
  <c r="JA165" i="23" s="1"/>
  <c r="GB68" i="23"/>
  <c r="GB91" i="23" s="1"/>
  <c r="GB160" i="23" s="1"/>
  <c r="GB184" i="23" s="1"/>
  <c r="GW52" i="23"/>
  <c r="GW75" i="23" s="1"/>
  <c r="GW144" i="23" s="1"/>
  <c r="GW168" i="23" s="1"/>
  <c r="DD52" i="23"/>
  <c r="DD75" i="23" s="1"/>
  <c r="DD144" i="23" s="1"/>
  <c r="DD168" i="23" s="1"/>
  <c r="Y67" i="23"/>
  <c r="Y90" i="23" s="1"/>
  <c r="Y159" i="23" s="1"/>
  <c r="Y183" i="23" s="1"/>
  <c r="AG61" i="23"/>
  <c r="AG84" i="23" s="1"/>
  <c r="AG153" i="23" s="1"/>
  <c r="AG177" i="23" s="1"/>
  <c r="EC52" i="23"/>
  <c r="EC75" i="23" s="1"/>
  <c r="EC144" i="23" s="1"/>
  <c r="EC168" i="23" s="1"/>
  <c r="DK53" i="23"/>
  <c r="DK76" i="23" s="1"/>
  <c r="DK145" i="23" s="1"/>
  <c r="DK169" i="23" s="1"/>
  <c r="JO51" i="23"/>
  <c r="JO74" i="23" s="1"/>
  <c r="JO143" i="23" s="1"/>
  <c r="JO167" i="23" s="1"/>
  <c r="AJ64" i="23"/>
  <c r="AJ87" i="23" s="1"/>
  <c r="AJ156" i="23" s="1"/>
  <c r="AJ180" i="23" s="1"/>
  <c r="LG64" i="23"/>
  <c r="LG87" i="23" s="1"/>
  <c r="LG156" i="23" s="1"/>
  <c r="LG180" i="23" s="1"/>
  <c r="OJ18" i="23"/>
  <c r="LL69" i="23"/>
  <c r="LL92" i="23" s="1"/>
  <c r="LL161" i="23" s="1"/>
  <c r="LL185" i="23" s="1"/>
  <c r="MF54" i="23"/>
  <c r="MF77" i="23" s="1"/>
  <c r="MF146" i="23" s="1"/>
  <c r="MF170" i="23" s="1"/>
  <c r="AC58" i="23"/>
  <c r="AC81" i="23" s="1"/>
  <c r="AC150" i="23" s="1"/>
  <c r="AC174" i="23" s="1"/>
  <c r="IV55" i="23"/>
  <c r="IV78" i="23" s="1"/>
  <c r="IV147" i="23" s="1"/>
  <c r="IV171" i="23" s="1"/>
  <c r="FD219" i="23"/>
  <c r="FD218" i="23"/>
  <c r="FD221" i="23" s="1"/>
  <c r="E62" i="23"/>
  <c r="E85" i="23" s="1"/>
  <c r="E154" i="23" s="1"/>
  <c r="E178" i="23" s="1"/>
  <c r="ID60" i="23"/>
  <c r="ID83" i="23" s="1"/>
  <c r="ID152" i="23" s="1"/>
  <c r="ID176" i="23" s="1"/>
  <c r="JO48" i="23"/>
  <c r="JO71" i="23" s="1"/>
  <c r="JO140" i="23" s="1"/>
  <c r="JO164" i="23" s="1"/>
  <c r="JO187" i="23" s="1"/>
  <c r="LS57" i="23"/>
  <c r="LS80" i="23" s="1"/>
  <c r="LS149" i="23" s="1"/>
  <c r="LS173" i="23" s="1"/>
  <c r="IC59" i="23"/>
  <c r="IC82" i="23" s="1"/>
  <c r="IC151" i="23" s="1"/>
  <c r="IC175" i="23" s="1"/>
  <c r="HH57" i="23"/>
  <c r="HH80" i="23" s="1"/>
  <c r="HH149" i="23" s="1"/>
  <c r="HH173" i="23" s="1"/>
  <c r="KW51" i="23"/>
  <c r="KW74" i="23" s="1"/>
  <c r="KW143" i="23" s="1"/>
  <c r="KW167" i="23" s="1"/>
  <c r="FF225" i="23"/>
  <c r="AU52" i="23"/>
  <c r="AU75" i="23" s="1"/>
  <c r="AU144" i="23" s="1"/>
  <c r="AU168" i="23" s="1"/>
  <c r="JH56" i="23"/>
  <c r="JH79" i="23" s="1"/>
  <c r="JH148" i="23" s="1"/>
  <c r="JH172" i="23" s="1"/>
  <c r="MJ218" i="23"/>
  <c r="MJ221" i="23" s="1"/>
  <c r="MJ219" i="23"/>
  <c r="FT66" i="23"/>
  <c r="FT89" i="23" s="1"/>
  <c r="FT158" i="23" s="1"/>
  <c r="FT182" i="23" s="1"/>
  <c r="GQ69" i="23"/>
  <c r="GQ92" i="23" s="1"/>
  <c r="GQ161" i="23" s="1"/>
  <c r="GQ185" i="23" s="1"/>
  <c r="KJ54" i="23"/>
  <c r="KJ77" i="23" s="1"/>
  <c r="KJ146" i="23" s="1"/>
  <c r="KJ170" i="23" s="1"/>
  <c r="JN66" i="23"/>
  <c r="JN89" i="23" s="1"/>
  <c r="JN158" i="23" s="1"/>
  <c r="JN182" i="23" s="1"/>
  <c r="KD56" i="23"/>
  <c r="KD79" i="23" s="1"/>
  <c r="KD148" i="23" s="1"/>
  <c r="KD172" i="23" s="1"/>
  <c r="IO62" i="23"/>
  <c r="IO85" i="23" s="1"/>
  <c r="IO154" i="23" s="1"/>
  <c r="IO178" i="23" s="1"/>
  <c r="I49" i="23"/>
  <c r="I72" i="23" s="1"/>
  <c r="I141" i="23" s="1"/>
  <c r="I165" i="23" s="1"/>
  <c r="JL56" i="23"/>
  <c r="JL79" i="23" s="1"/>
  <c r="JL148" i="23" s="1"/>
  <c r="JL172" i="23" s="1"/>
  <c r="OL56" i="23"/>
  <c r="OL79" i="23" s="1"/>
  <c r="OL148" i="23" s="1"/>
  <c r="OL172" i="23" s="1"/>
  <c r="DC51" i="23"/>
  <c r="DC74" i="23" s="1"/>
  <c r="DC143" i="23" s="1"/>
  <c r="DC167" i="23" s="1"/>
  <c r="OC69" i="23"/>
  <c r="OC92" i="23" s="1"/>
  <c r="OC161" i="23" s="1"/>
  <c r="OC185" i="23" s="1"/>
  <c r="LT56" i="23"/>
  <c r="LT79" i="23" s="1"/>
  <c r="LT148" i="23" s="1"/>
  <c r="LT172" i="23" s="1"/>
  <c r="BU58" i="23"/>
  <c r="BU81" i="23" s="1"/>
  <c r="BU150" i="23" s="1"/>
  <c r="BU174" i="23" s="1"/>
  <c r="AU49" i="23"/>
  <c r="AU72" i="23" s="1"/>
  <c r="AU141" i="23" s="1"/>
  <c r="AU165" i="23" s="1"/>
  <c r="MW218" i="23"/>
  <c r="MW221" i="23" s="1"/>
  <c r="MW219" i="23"/>
  <c r="EE60" i="23"/>
  <c r="EE83" i="23" s="1"/>
  <c r="EE152" i="23" s="1"/>
  <c r="EE176" i="23" s="1"/>
  <c r="GE65" i="23"/>
  <c r="GE88" i="23" s="1"/>
  <c r="GE157" i="23" s="1"/>
  <c r="GE181" i="23" s="1"/>
  <c r="KB57" i="23"/>
  <c r="KB80" i="23" s="1"/>
  <c r="KB149" i="23" s="1"/>
  <c r="KB173" i="23" s="1"/>
  <c r="AA56" i="23"/>
  <c r="AA79" i="23" s="1"/>
  <c r="AA148" i="23" s="1"/>
  <c r="AA172" i="23" s="1"/>
  <c r="NM52" i="23"/>
  <c r="NM75" i="23" s="1"/>
  <c r="NM144" i="23" s="1"/>
  <c r="NM168" i="23" s="1"/>
  <c r="AC67" i="23"/>
  <c r="AC90" i="23" s="1"/>
  <c r="AC159" i="23" s="1"/>
  <c r="AC183" i="23" s="1"/>
  <c r="NO58" i="23"/>
  <c r="NO81" i="23" s="1"/>
  <c r="NO150" i="23" s="1"/>
  <c r="NO174" i="23" s="1"/>
  <c r="CF69" i="23"/>
  <c r="CF92" i="23" s="1"/>
  <c r="CF161" i="23" s="1"/>
  <c r="CF185" i="23" s="1"/>
  <c r="NK54" i="23"/>
  <c r="NK77" i="23" s="1"/>
  <c r="NK146" i="23" s="1"/>
  <c r="NK170" i="23" s="1"/>
  <c r="IF60" i="23"/>
  <c r="IF83" i="23" s="1"/>
  <c r="IF152" i="23" s="1"/>
  <c r="IF176" i="23" s="1"/>
  <c r="MK218" i="23"/>
  <c r="MK221" i="23" s="1"/>
  <c r="MK219" i="23"/>
  <c r="LP60" i="23"/>
  <c r="LP83" i="23" s="1"/>
  <c r="LP152" i="23" s="1"/>
  <c r="LP176" i="23" s="1"/>
  <c r="DW55" i="23"/>
  <c r="DW78" i="23" s="1"/>
  <c r="DW147" i="23" s="1"/>
  <c r="DW171" i="23" s="1"/>
  <c r="CV55" i="23"/>
  <c r="CV78" i="23" s="1"/>
  <c r="CV147" i="23" s="1"/>
  <c r="CV171" i="23" s="1"/>
  <c r="KG63" i="23"/>
  <c r="KG86" i="23" s="1"/>
  <c r="KG155" i="23" s="1"/>
  <c r="KG179" i="23" s="1"/>
  <c r="LO59" i="23"/>
  <c r="LO82" i="23" s="1"/>
  <c r="LO151" i="23" s="1"/>
  <c r="LO175" i="23" s="1"/>
  <c r="JP66" i="23"/>
  <c r="JP89" i="23" s="1"/>
  <c r="JP158" i="23" s="1"/>
  <c r="JP182" i="23" s="1"/>
  <c r="NF55" i="23"/>
  <c r="NF78" i="23" s="1"/>
  <c r="NF147" i="23" s="1"/>
  <c r="NF171" i="23" s="1"/>
  <c r="FV50" i="23"/>
  <c r="FV73" i="23" s="1"/>
  <c r="FV142" i="23" s="1"/>
  <c r="FV166" i="23" s="1"/>
  <c r="AZ63" i="23"/>
  <c r="AZ86" i="23" s="1"/>
  <c r="AZ155" i="23" s="1"/>
  <c r="AZ179" i="23" s="1"/>
  <c r="NL59" i="23"/>
  <c r="NL82" i="23" s="1"/>
  <c r="NL151" i="23" s="1"/>
  <c r="NL175" i="23" s="1"/>
  <c r="FV57" i="23"/>
  <c r="FV80" i="23" s="1"/>
  <c r="FV149" i="23" s="1"/>
  <c r="FV173" i="23" s="1"/>
  <c r="JW67" i="23"/>
  <c r="JW90" i="23" s="1"/>
  <c r="JW159" i="23" s="1"/>
  <c r="JW183" i="23" s="1"/>
  <c r="K58" i="23"/>
  <c r="K81" i="23" s="1"/>
  <c r="K150" i="23" s="1"/>
  <c r="K174" i="23" s="1"/>
  <c r="D218" i="23"/>
  <c r="D219" i="23"/>
  <c r="FC61" i="23"/>
  <c r="FC84" i="23" s="1"/>
  <c r="FC153" i="23" s="1"/>
  <c r="FC177" i="23" s="1"/>
  <c r="LS63" i="23"/>
  <c r="LS86" i="23" s="1"/>
  <c r="LS155" i="23" s="1"/>
  <c r="LS179" i="23" s="1"/>
  <c r="KX67" i="23"/>
  <c r="KX90" i="23" s="1"/>
  <c r="KX159" i="23" s="1"/>
  <c r="KX183" i="23" s="1"/>
  <c r="LR219" i="23"/>
  <c r="LR218" i="23"/>
  <c r="LR221" i="23" s="1"/>
  <c r="MB63" i="23"/>
  <c r="MB86" i="23" s="1"/>
  <c r="MB155" i="23" s="1"/>
  <c r="MB179" i="23" s="1"/>
  <c r="BP201" i="23"/>
  <c r="BP200" i="23"/>
  <c r="DU67" i="23"/>
  <c r="DU90" i="23" s="1"/>
  <c r="DU159" i="23" s="1"/>
  <c r="DU183" i="23" s="1"/>
  <c r="MQ68" i="23"/>
  <c r="MQ91" i="23" s="1"/>
  <c r="MQ160" i="23" s="1"/>
  <c r="MQ184" i="23" s="1"/>
  <c r="CZ52" i="23"/>
  <c r="CZ75" i="23" s="1"/>
  <c r="CZ144" i="23" s="1"/>
  <c r="CZ168" i="23" s="1"/>
  <c r="MA55" i="23"/>
  <c r="MA78" i="23" s="1"/>
  <c r="MA147" i="23" s="1"/>
  <c r="MA171" i="23" s="1"/>
  <c r="GS66" i="23"/>
  <c r="GS89" i="23" s="1"/>
  <c r="GS158" i="23" s="1"/>
  <c r="GS182" i="23" s="1"/>
  <c r="ID61" i="23"/>
  <c r="ID84" i="23" s="1"/>
  <c r="ID153" i="23" s="1"/>
  <c r="ID177" i="23" s="1"/>
  <c r="JC57" i="23"/>
  <c r="JC80" i="23" s="1"/>
  <c r="JC149" i="23" s="1"/>
  <c r="JC173" i="23" s="1"/>
  <c r="JT62" i="23"/>
  <c r="JT85" i="23" s="1"/>
  <c r="JT154" i="23" s="1"/>
  <c r="JT178" i="23" s="1"/>
  <c r="NG61" i="23"/>
  <c r="NG84" i="23" s="1"/>
  <c r="NG153" i="23" s="1"/>
  <c r="NG177" i="23" s="1"/>
  <c r="GF63" i="23"/>
  <c r="GF86" i="23" s="1"/>
  <c r="GF155" i="23" s="1"/>
  <c r="GF179" i="23" s="1"/>
  <c r="IV52" i="23"/>
  <c r="IV75" i="23" s="1"/>
  <c r="IV144" i="23" s="1"/>
  <c r="IV168" i="23" s="1"/>
  <c r="GY63" i="23"/>
  <c r="GY86" i="23" s="1"/>
  <c r="GY155" i="23" s="1"/>
  <c r="GY179" i="23" s="1"/>
  <c r="IH48" i="23"/>
  <c r="IH71" i="23" s="1"/>
  <c r="IH140" i="23" s="1"/>
  <c r="IH164" i="23" s="1"/>
  <c r="IH187" i="23" s="1"/>
  <c r="LK64" i="23"/>
  <c r="LK87" i="23" s="1"/>
  <c r="LK156" i="23" s="1"/>
  <c r="LK180" i="23" s="1"/>
  <c r="FX65" i="23"/>
  <c r="FX88" i="23" s="1"/>
  <c r="FX157" i="23" s="1"/>
  <c r="FX181" i="23" s="1"/>
  <c r="HW200" i="23"/>
  <c r="HW201" i="23"/>
  <c r="FC62" i="23"/>
  <c r="FC85" i="23" s="1"/>
  <c r="FC154" i="23" s="1"/>
  <c r="FC178" i="23" s="1"/>
  <c r="JH66" i="23"/>
  <c r="JH89" i="23" s="1"/>
  <c r="JH158" i="23" s="1"/>
  <c r="JH182" i="23" s="1"/>
  <c r="GE49" i="23"/>
  <c r="GE72" i="23" s="1"/>
  <c r="GE141" i="23" s="1"/>
  <c r="GE165" i="23" s="1"/>
  <c r="ET48" i="23"/>
  <c r="ET71" i="23" s="1"/>
  <c r="ET140" i="23" s="1"/>
  <c r="ET164" i="23" s="1"/>
  <c r="ET187" i="23" s="1"/>
  <c r="GS51" i="23"/>
  <c r="GS74" i="23" s="1"/>
  <c r="GS143" i="23" s="1"/>
  <c r="GS167" i="23" s="1"/>
  <c r="LX218" i="23"/>
  <c r="LX221" i="23" s="1"/>
  <c r="LX219" i="23"/>
  <c r="E58" i="23"/>
  <c r="E81" i="23" s="1"/>
  <c r="E150" i="23" s="1"/>
  <c r="E174" i="23" s="1"/>
  <c r="JV56" i="23"/>
  <c r="JV79" i="23" s="1"/>
  <c r="JV148" i="23" s="1"/>
  <c r="JV172" i="23" s="1"/>
  <c r="KQ65" i="23"/>
  <c r="KQ88" i="23" s="1"/>
  <c r="KQ157" i="23" s="1"/>
  <c r="KQ181" i="23" s="1"/>
  <c r="NS57" i="23"/>
  <c r="NS80" i="23" s="1"/>
  <c r="NS149" i="23" s="1"/>
  <c r="NS173" i="23" s="1"/>
  <c r="IU54" i="23"/>
  <c r="IU77" i="23" s="1"/>
  <c r="IU146" i="23" s="1"/>
  <c r="IU170" i="23" s="1"/>
  <c r="NJ60" i="23"/>
  <c r="NJ83" i="23" s="1"/>
  <c r="NJ152" i="23" s="1"/>
  <c r="NJ176" i="23" s="1"/>
  <c r="AG67" i="23"/>
  <c r="AG90" i="23" s="1"/>
  <c r="AG159" i="23" s="1"/>
  <c r="AG183" i="23" s="1"/>
  <c r="FL68" i="23"/>
  <c r="FL91" i="23" s="1"/>
  <c r="FL160" i="23" s="1"/>
  <c r="FL184" i="23" s="1"/>
  <c r="GR200" i="23"/>
  <c r="GR201" i="23"/>
  <c r="OI200" i="23"/>
  <c r="OI201" i="23"/>
  <c r="LK63" i="23"/>
  <c r="LK86" i="23" s="1"/>
  <c r="LK155" i="23" s="1"/>
  <c r="LK179" i="23" s="1"/>
  <c r="BE65" i="23"/>
  <c r="BE88" i="23" s="1"/>
  <c r="BE157" i="23" s="1"/>
  <c r="BE181" i="23" s="1"/>
  <c r="KY60" i="23"/>
  <c r="KY83" i="23" s="1"/>
  <c r="KY152" i="23" s="1"/>
  <c r="KY176" i="23" s="1"/>
  <c r="DL62" i="23"/>
  <c r="DL85" i="23" s="1"/>
  <c r="DL154" i="23" s="1"/>
  <c r="DL178" i="23" s="1"/>
  <c r="JW69" i="23"/>
  <c r="JW92" i="23" s="1"/>
  <c r="JW161" i="23" s="1"/>
  <c r="JW185" i="23" s="1"/>
  <c r="ER57" i="23"/>
  <c r="ER80" i="23" s="1"/>
  <c r="ER149" i="23" s="1"/>
  <c r="ER173" i="23" s="1"/>
  <c r="J67" i="23"/>
  <c r="J90" i="23" s="1"/>
  <c r="J159" i="23" s="1"/>
  <c r="J183" i="23" s="1"/>
  <c r="GK55" i="23"/>
  <c r="GK78" i="23" s="1"/>
  <c r="GK147" i="23" s="1"/>
  <c r="GK171" i="23" s="1"/>
  <c r="LV58" i="23"/>
  <c r="LV81" i="23" s="1"/>
  <c r="LV150" i="23" s="1"/>
  <c r="LV174" i="23" s="1"/>
  <c r="HA63" i="23"/>
  <c r="HA86" i="23" s="1"/>
  <c r="HA155" i="23" s="1"/>
  <c r="HA179" i="23" s="1"/>
  <c r="LO60" i="23"/>
  <c r="LO83" i="23" s="1"/>
  <c r="LO152" i="23" s="1"/>
  <c r="LO176" i="23" s="1"/>
  <c r="NM50" i="23"/>
  <c r="NM73" i="23" s="1"/>
  <c r="NM142" i="23" s="1"/>
  <c r="NM166" i="23" s="1"/>
  <c r="OI57" i="23"/>
  <c r="OI80" i="23" s="1"/>
  <c r="OI149" i="23" s="1"/>
  <c r="OI173" i="23" s="1"/>
  <c r="JF55" i="23"/>
  <c r="JF78" i="23" s="1"/>
  <c r="JF147" i="23" s="1"/>
  <c r="JF171" i="23" s="1"/>
  <c r="BU69" i="23"/>
  <c r="BU92" i="23" s="1"/>
  <c r="BU161" i="23" s="1"/>
  <c r="BU185" i="23" s="1"/>
  <c r="KC63" i="23"/>
  <c r="KC86" i="23" s="1"/>
  <c r="KC155" i="23" s="1"/>
  <c r="KC179" i="23" s="1"/>
  <c r="CR18" i="23"/>
  <c r="DW59" i="23"/>
  <c r="DW82" i="23" s="1"/>
  <c r="DW151" i="23" s="1"/>
  <c r="DW175" i="23" s="1"/>
  <c r="CA69" i="23"/>
  <c r="CA92" i="23" s="1"/>
  <c r="CA161" i="23" s="1"/>
  <c r="CA185" i="23" s="1"/>
  <c r="BS61" i="23"/>
  <c r="BS84" i="23" s="1"/>
  <c r="BS153" i="23" s="1"/>
  <c r="BS177" i="23" s="1"/>
  <c r="BT58" i="23"/>
  <c r="BT81" i="23" s="1"/>
  <c r="BT150" i="23" s="1"/>
  <c r="BT174" i="23" s="1"/>
  <c r="NS56" i="23"/>
  <c r="NS79" i="23" s="1"/>
  <c r="NS148" i="23" s="1"/>
  <c r="NS172" i="23" s="1"/>
  <c r="ND54" i="23"/>
  <c r="ND77" i="23" s="1"/>
  <c r="ND146" i="23" s="1"/>
  <c r="ND170" i="23" s="1"/>
  <c r="DS67" i="23"/>
  <c r="DS90" i="23" s="1"/>
  <c r="DS159" i="23" s="1"/>
  <c r="DS183" i="23" s="1"/>
  <c r="R55" i="23"/>
  <c r="R78" i="23" s="1"/>
  <c r="R147" i="23" s="1"/>
  <c r="R171" i="23" s="1"/>
  <c r="DC53" i="23"/>
  <c r="DC76" i="23" s="1"/>
  <c r="DC145" i="23" s="1"/>
  <c r="DC169" i="23" s="1"/>
  <c r="FC66" i="23"/>
  <c r="FC89" i="23" s="1"/>
  <c r="FC158" i="23" s="1"/>
  <c r="FC182" i="23" s="1"/>
  <c r="AO218" i="23"/>
  <c r="AO221" i="23" s="1"/>
  <c r="AO219" i="23"/>
  <c r="IQ63" i="23"/>
  <c r="IQ86" i="23" s="1"/>
  <c r="IQ155" i="23" s="1"/>
  <c r="IQ179" i="23" s="1"/>
  <c r="Y51" i="23"/>
  <c r="Y74" i="23" s="1"/>
  <c r="Y143" i="23" s="1"/>
  <c r="Y167" i="23" s="1"/>
  <c r="HD61" i="23"/>
  <c r="HD84" i="23" s="1"/>
  <c r="HD153" i="23" s="1"/>
  <c r="HD177" i="23" s="1"/>
  <c r="LV201" i="23"/>
  <c r="LV200" i="23"/>
  <c r="AK225" i="23"/>
  <c r="KL64" i="23"/>
  <c r="KL87" i="23" s="1"/>
  <c r="KL156" i="23" s="1"/>
  <c r="KL180" i="23" s="1"/>
  <c r="BG55" i="23"/>
  <c r="BG78" i="23" s="1"/>
  <c r="BG147" i="23" s="1"/>
  <c r="BG171" i="23" s="1"/>
  <c r="JM62" i="23"/>
  <c r="JM85" i="23" s="1"/>
  <c r="JM154" i="23" s="1"/>
  <c r="JM178" i="23" s="1"/>
  <c r="CW67" i="23"/>
  <c r="CW90" i="23" s="1"/>
  <c r="CW159" i="23" s="1"/>
  <c r="CW183" i="23" s="1"/>
  <c r="FI64" i="23"/>
  <c r="FI87" i="23" s="1"/>
  <c r="FI156" i="23" s="1"/>
  <c r="FI180" i="23" s="1"/>
  <c r="I18" i="23"/>
  <c r="R48" i="23"/>
  <c r="R71" i="23" s="1"/>
  <c r="R140" i="23" s="1"/>
  <c r="R164" i="23" s="1"/>
  <c r="FJ59" i="23"/>
  <c r="FJ82" i="23" s="1"/>
  <c r="FJ151" i="23" s="1"/>
  <c r="FJ175" i="23" s="1"/>
  <c r="GO53" i="23"/>
  <c r="GO76" i="23" s="1"/>
  <c r="GO145" i="23" s="1"/>
  <c r="GO169" i="23" s="1"/>
  <c r="O57" i="23"/>
  <c r="O80" i="23" s="1"/>
  <c r="O149" i="23" s="1"/>
  <c r="O173" i="23" s="1"/>
  <c r="MA65" i="23"/>
  <c r="MA88" i="23" s="1"/>
  <c r="MA157" i="23" s="1"/>
  <c r="MA181" i="23" s="1"/>
  <c r="NZ60" i="23"/>
  <c r="NZ83" i="23" s="1"/>
  <c r="NZ152" i="23" s="1"/>
  <c r="NZ176" i="23" s="1"/>
  <c r="EY18" i="23"/>
  <c r="BG49" i="23"/>
  <c r="BG72" i="23" s="1"/>
  <c r="BG141" i="23" s="1"/>
  <c r="BG165" i="23" s="1"/>
  <c r="MG52" i="23"/>
  <c r="MG75" i="23" s="1"/>
  <c r="MG144" i="23" s="1"/>
  <c r="MG168" i="23" s="1"/>
  <c r="CO62" i="23"/>
  <c r="CO85" i="23" s="1"/>
  <c r="CO154" i="23" s="1"/>
  <c r="CO178" i="23" s="1"/>
  <c r="OK64" i="23"/>
  <c r="OK87" i="23" s="1"/>
  <c r="OK156" i="23" s="1"/>
  <c r="OK180" i="23" s="1"/>
  <c r="BT56" i="23"/>
  <c r="BT79" i="23" s="1"/>
  <c r="BT148" i="23" s="1"/>
  <c r="BT172" i="23" s="1"/>
  <c r="NR67" i="23"/>
  <c r="NR90" i="23" s="1"/>
  <c r="NR159" i="23" s="1"/>
  <c r="NR183" i="23" s="1"/>
  <c r="AS18" i="23"/>
  <c r="IB53" i="23"/>
  <c r="IB76" i="23" s="1"/>
  <c r="IB145" i="23" s="1"/>
  <c r="IB169" i="23" s="1"/>
  <c r="E67" i="23"/>
  <c r="E90" i="23" s="1"/>
  <c r="E159" i="23" s="1"/>
  <c r="E183" i="23" s="1"/>
  <c r="LO218" i="23"/>
  <c r="LO221" i="23" s="1"/>
  <c r="LO219" i="23"/>
  <c r="AD63" i="23"/>
  <c r="AD86" i="23" s="1"/>
  <c r="AD155" i="23" s="1"/>
  <c r="AD179" i="23" s="1"/>
  <c r="FR50" i="23"/>
  <c r="FR73" i="23" s="1"/>
  <c r="FR142" i="23" s="1"/>
  <c r="FR166" i="23" s="1"/>
  <c r="I50" i="23"/>
  <c r="I73" i="23" s="1"/>
  <c r="I142" i="23" s="1"/>
  <c r="I166" i="23" s="1"/>
  <c r="NE65" i="23"/>
  <c r="NE88" i="23" s="1"/>
  <c r="NE157" i="23" s="1"/>
  <c r="NE181" i="23" s="1"/>
  <c r="GS55" i="23"/>
  <c r="GS78" i="23" s="1"/>
  <c r="GS147" i="23" s="1"/>
  <c r="GS171" i="23" s="1"/>
  <c r="DA66" i="23"/>
  <c r="DA89" i="23" s="1"/>
  <c r="DA158" i="23" s="1"/>
  <c r="DA182" i="23" s="1"/>
  <c r="ND66" i="23"/>
  <c r="ND89" i="23" s="1"/>
  <c r="ND158" i="23" s="1"/>
  <c r="ND182" i="23" s="1"/>
  <c r="OG53" i="23"/>
  <c r="OG76" i="23" s="1"/>
  <c r="OG145" i="23" s="1"/>
  <c r="OG169" i="23" s="1"/>
  <c r="FE63" i="23"/>
  <c r="FE86" i="23" s="1"/>
  <c r="FE155" i="23" s="1"/>
  <c r="FE179" i="23" s="1"/>
  <c r="I201" i="23"/>
  <c r="I200" i="23"/>
  <c r="FP60" i="23"/>
  <c r="FP83" i="23" s="1"/>
  <c r="FP152" i="23" s="1"/>
  <c r="FP176" i="23" s="1"/>
  <c r="BB62" i="23"/>
  <c r="BB85" i="23" s="1"/>
  <c r="BB154" i="23" s="1"/>
  <c r="BB178" i="23" s="1"/>
  <c r="AN54" i="23"/>
  <c r="AN77" i="23" s="1"/>
  <c r="AN146" i="23" s="1"/>
  <c r="AN170" i="23" s="1"/>
  <c r="FO218" i="23"/>
  <c r="FO221" i="23" s="1"/>
  <c r="FO219" i="23"/>
  <c r="AF51" i="23"/>
  <c r="AF74" i="23" s="1"/>
  <c r="AF143" i="23" s="1"/>
  <c r="AF167" i="23" s="1"/>
  <c r="JL218" i="23"/>
  <c r="JL221" i="23" s="1"/>
  <c r="JL219" i="23"/>
  <c r="AI200" i="23"/>
  <c r="AI201" i="23"/>
  <c r="MY62" i="23"/>
  <c r="MY85" i="23" s="1"/>
  <c r="MY154" i="23" s="1"/>
  <c r="MY178" i="23" s="1"/>
  <c r="GW48" i="23"/>
  <c r="GW71" i="23" s="1"/>
  <c r="GW140" i="23" s="1"/>
  <c r="GW164" i="23" s="1"/>
  <c r="GW187" i="23" s="1"/>
  <c r="JW53" i="23"/>
  <c r="JW76" i="23" s="1"/>
  <c r="JW145" i="23" s="1"/>
  <c r="JW169" i="23" s="1"/>
  <c r="LH58" i="23"/>
  <c r="LH81" i="23" s="1"/>
  <c r="LH150" i="23" s="1"/>
  <c r="LH174" i="23" s="1"/>
  <c r="AE54" i="23"/>
  <c r="AE77" i="23" s="1"/>
  <c r="AE146" i="23" s="1"/>
  <c r="AE170" i="23" s="1"/>
  <c r="JL61" i="23"/>
  <c r="JL84" i="23" s="1"/>
  <c r="JL153" i="23" s="1"/>
  <c r="JL177" i="23" s="1"/>
  <c r="AX52" i="23"/>
  <c r="AX75" i="23" s="1"/>
  <c r="AX144" i="23" s="1"/>
  <c r="AX168" i="23" s="1"/>
  <c r="HX52" i="23"/>
  <c r="HX75" i="23" s="1"/>
  <c r="HX144" i="23" s="1"/>
  <c r="HX168" i="23" s="1"/>
  <c r="I57" i="23"/>
  <c r="I80" i="23" s="1"/>
  <c r="I149" i="23" s="1"/>
  <c r="I173" i="23" s="1"/>
  <c r="CW49" i="23"/>
  <c r="CW72" i="23" s="1"/>
  <c r="CW141" i="23" s="1"/>
  <c r="CW165" i="23" s="1"/>
  <c r="FB52" i="23"/>
  <c r="FB75" i="23" s="1"/>
  <c r="FB144" i="23" s="1"/>
  <c r="FB168" i="23" s="1"/>
  <c r="JV225" i="23"/>
  <c r="GB219" i="23"/>
  <c r="GB218" i="23"/>
  <c r="GB221" i="23" s="1"/>
  <c r="CF61" i="23"/>
  <c r="CF84" i="23" s="1"/>
  <c r="CF153" i="23" s="1"/>
  <c r="CF177" i="23" s="1"/>
  <c r="OK218" i="23"/>
  <c r="OK221" i="23" s="1"/>
  <c r="OK219" i="23"/>
  <c r="BG64" i="23"/>
  <c r="BG87" i="23" s="1"/>
  <c r="BG156" i="23" s="1"/>
  <c r="BG180" i="23" s="1"/>
  <c r="II60" i="23"/>
  <c r="II83" i="23" s="1"/>
  <c r="II152" i="23" s="1"/>
  <c r="II176" i="23" s="1"/>
  <c r="DE54" i="23"/>
  <c r="DE77" i="23" s="1"/>
  <c r="DE146" i="23" s="1"/>
  <c r="DE170" i="23" s="1"/>
  <c r="IO66" i="23"/>
  <c r="IO89" i="23" s="1"/>
  <c r="IO158" i="23" s="1"/>
  <c r="IO182" i="23" s="1"/>
  <c r="MK225" i="23"/>
  <c r="HB57" i="23"/>
  <c r="HB80" i="23" s="1"/>
  <c r="HB149" i="23" s="1"/>
  <c r="HB173" i="23" s="1"/>
  <c r="GU68" i="23"/>
  <c r="GU91" i="23" s="1"/>
  <c r="GU160" i="23" s="1"/>
  <c r="GU184" i="23" s="1"/>
  <c r="GG52" i="23"/>
  <c r="GG75" i="23" s="1"/>
  <c r="GG144" i="23" s="1"/>
  <c r="GG168" i="23" s="1"/>
  <c r="NG200" i="23"/>
  <c r="NG201" i="23"/>
  <c r="OM58" i="23"/>
  <c r="OM81" i="23" s="1"/>
  <c r="OM150" i="23" s="1"/>
  <c r="OM174" i="23" s="1"/>
  <c r="GS58" i="23"/>
  <c r="GS81" i="23" s="1"/>
  <c r="GS150" i="23" s="1"/>
  <c r="GS174" i="23" s="1"/>
  <c r="BW66" i="23"/>
  <c r="BW89" i="23" s="1"/>
  <c r="BW158" i="23" s="1"/>
  <c r="BW182" i="23" s="1"/>
  <c r="NM48" i="23"/>
  <c r="NM71" i="23" s="1"/>
  <c r="NM140" i="23" s="1"/>
  <c r="NM164" i="23" s="1"/>
  <c r="NM187" i="23" s="1"/>
  <c r="JT54" i="23"/>
  <c r="JT77" i="23" s="1"/>
  <c r="JT146" i="23" s="1"/>
  <c r="JT170" i="23" s="1"/>
  <c r="BS56" i="23"/>
  <c r="BS79" i="23" s="1"/>
  <c r="BS148" i="23" s="1"/>
  <c r="BS172" i="23" s="1"/>
  <c r="EW54" i="23"/>
  <c r="EW77" i="23" s="1"/>
  <c r="EW146" i="23" s="1"/>
  <c r="EW170" i="23" s="1"/>
  <c r="EB54" i="23"/>
  <c r="EB77" i="23" s="1"/>
  <c r="EB146" i="23" s="1"/>
  <c r="EB170" i="23" s="1"/>
  <c r="KQ48" i="23"/>
  <c r="KQ71" i="23" s="1"/>
  <c r="KQ140" i="23" s="1"/>
  <c r="KQ164" i="23" s="1"/>
  <c r="KQ187" i="23" s="1"/>
  <c r="EP68" i="23"/>
  <c r="EP91" i="23" s="1"/>
  <c r="EP160" i="23" s="1"/>
  <c r="EP184" i="23" s="1"/>
  <c r="GZ55" i="23"/>
  <c r="GZ78" i="23" s="1"/>
  <c r="GZ147" i="23" s="1"/>
  <c r="GZ171" i="23" s="1"/>
  <c r="FX201" i="23"/>
  <c r="FX200" i="23"/>
  <c r="FM54" i="23"/>
  <c r="FM77" i="23" s="1"/>
  <c r="FM146" i="23" s="1"/>
  <c r="FM170" i="23" s="1"/>
  <c r="CA50" i="23"/>
  <c r="CA73" i="23" s="1"/>
  <c r="CA142" i="23" s="1"/>
  <c r="CA166" i="23" s="1"/>
  <c r="IE69" i="23"/>
  <c r="IE92" i="23" s="1"/>
  <c r="IE161" i="23" s="1"/>
  <c r="IE185" i="23" s="1"/>
  <c r="HT48" i="23"/>
  <c r="HT71" i="23" s="1"/>
  <c r="HT140" i="23" s="1"/>
  <c r="HT164" i="23" s="1"/>
  <c r="HT187" i="23" s="1"/>
  <c r="IO54" i="23"/>
  <c r="IO77" i="23" s="1"/>
  <c r="IO146" i="23" s="1"/>
  <c r="IO170" i="23" s="1"/>
  <c r="LV60" i="23"/>
  <c r="LV83" i="23" s="1"/>
  <c r="LV152" i="23" s="1"/>
  <c r="LV176" i="23" s="1"/>
  <c r="DV59" i="23"/>
  <c r="DV82" i="23" s="1"/>
  <c r="DV151" i="23" s="1"/>
  <c r="DV175" i="23" s="1"/>
  <c r="KP49" i="23"/>
  <c r="KP72" i="23" s="1"/>
  <c r="KP141" i="23" s="1"/>
  <c r="KP165" i="23" s="1"/>
  <c r="DD66" i="23"/>
  <c r="DD89" i="23" s="1"/>
  <c r="DD158" i="23" s="1"/>
  <c r="DD182" i="23" s="1"/>
  <c r="CV67" i="23"/>
  <c r="CV90" i="23" s="1"/>
  <c r="CV159" i="23" s="1"/>
  <c r="CV183" i="23" s="1"/>
  <c r="LC51" i="23"/>
  <c r="LC74" i="23" s="1"/>
  <c r="LC143" i="23" s="1"/>
  <c r="LC167" i="23" s="1"/>
  <c r="EO66" i="23"/>
  <c r="EO89" i="23" s="1"/>
  <c r="EO158" i="23" s="1"/>
  <c r="EO182" i="23" s="1"/>
  <c r="OL201" i="23"/>
  <c r="OL200" i="23"/>
  <c r="IQ51" i="23"/>
  <c r="IQ74" i="23" s="1"/>
  <c r="IQ143" i="23" s="1"/>
  <c r="IQ167" i="23" s="1"/>
  <c r="DV200" i="23"/>
  <c r="DV201" i="23"/>
  <c r="JJ66" i="23"/>
  <c r="JJ89" i="23" s="1"/>
  <c r="JJ158" i="23" s="1"/>
  <c r="JJ182" i="23" s="1"/>
  <c r="OK68" i="23"/>
  <c r="OK91" i="23" s="1"/>
  <c r="OK160" i="23" s="1"/>
  <c r="OK184" i="23" s="1"/>
  <c r="MV66" i="23"/>
  <c r="MV89" i="23" s="1"/>
  <c r="MV158" i="23" s="1"/>
  <c r="MV182" i="23" s="1"/>
  <c r="IL54" i="23"/>
  <c r="IL77" i="23" s="1"/>
  <c r="IL146" i="23" s="1"/>
  <c r="IL170" i="23" s="1"/>
  <c r="BA65" i="23"/>
  <c r="BA88" i="23" s="1"/>
  <c r="BA157" i="23" s="1"/>
  <c r="BA181" i="23" s="1"/>
  <c r="LK18" i="23"/>
  <c r="EP63" i="23"/>
  <c r="EP86" i="23" s="1"/>
  <c r="EP155" i="23" s="1"/>
  <c r="EP179" i="23" s="1"/>
  <c r="KZ69" i="23"/>
  <c r="KZ92" i="23" s="1"/>
  <c r="KZ161" i="23" s="1"/>
  <c r="KZ185" i="23" s="1"/>
  <c r="HT66" i="23"/>
  <c r="HT89" i="23" s="1"/>
  <c r="HT158" i="23" s="1"/>
  <c r="HT182" i="23" s="1"/>
  <c r="HN55" i="23"/>
  <c r="HN78" i="23" s="1"/>
  <c r="HN147" i="23" s="1"/>
  <c r="HN171" i="23" s="1"/>
  <c r="NI68" i="23"/>
  <c r="NI91" i="23" s="1"/>
  <c r="NI160" i="23" s="1"/>
  <c r="NI184" i="23" s="1"/>
  <c r="HA51" i="23"/>
  <c r="HA74" i="23" s="1"/>
  <c r="HA143" i="23" s="1"/>
  <c r="HA167" i="23" s="1"/>
  <c r="JM52" i="23"/>
  <c r="JM75" i="23" s="1"/>
  <c r="JM144" i="23" s="1"/>
  <c r="JM168" i="23" s="1"/>
  <c r="CD66" i="23"/>
  <c r="CD89" i="23" s="1"/>
  <c r="CD158" i="23" s="1"/>
  <c r="CD182" i="23" s="1"/>
  <c r="LU18" i="23"/>
  <c r="LV61" i="23"/>
  <c r="LV84" i="23" s="1"/>
  <c r="LV153" i="23" s="1"/>
  <c r="LV177" i="23" s="1"/>
  <c r="FQ225" i="23"/>
  <c r="OB18" i="23"/>
  <c r="EU56" i="23"/>
  <c r="EU79" i="23" s="1"/>
  <c r="EU148" i="23" s="1"/>
  <c r="EU172" i="23" s="1"/>
  <c r="AJ52" i="23"/>
  <c r="AJ75" i="23" s="1"/>
  <c r="AJ144" i="23" s="1"/>
  <c r="AJ168" i="23" s="1"/>
  <c r="II65" i="23"/>
  <c r="II88" i="23" s="1"/>
  <c r="II157" i="23" s="1"/>
  <c r="II181" i="23" s="1"/>
  <c r="H52" i="23"/>
  <c r="H75" i="23" s="1"/>
  <c r="H144" i="23" s="1"/>
  <c r="H168" i="23" s="1"/>
  <c r="BC218" i="23"/>
  <c r="BC221" i="23" s="1"/>
  <c r="BC219" i="23"/>
  <c r="DC50" i="23"/>
  <c r="DC73" i="23" s="1"/>
  <c r="DC142" i="23" s="1"/>
  <c r="DC166" i="23" s="1"/>
  <c r="AB48" i="23"/>
  <c r="AB71" i="23" s="1"/>
  <c r="AB140" i="23" s="1"/>
  <c r="AB164" i="23" s="1"/>
  <c r="AB187" i="23" s="1"/>
  <c r="AB188" i="23" s="1"/>
  <c r="CW58" i="23"/>
  <c r="CW81" i="23" s="1"/>
  <c r="CW150" i="23" s="1"/>
  <c r="CW174" i="23" s="1"/>
  <c r="ML65" i="23"/>
  <c r="ML88" i="23" s="1"/>
  <c r="ML157" i="23" s="1"/>
  <c r="ML181" i="23" s="1"/>
  <c r="KQ219" i="23"/>
  <c r="KQ218" i="23"/>
  <c r="KQ221" i="23" s="1"/>
  <c r="IL58" i="23"/>
  <c r="IL81" i="23" s="1"/>
  <c r="IL150" i="23" s="1"/>
  <c r="IL174" i="23" s="1"/>
  <c r="OL48" i="23"/>
  <c r="OL71" i="23" s="1"/>
  <c r="OL140" i="23" s="1"/>
  <c r="OL164" i="23" s="1"/>
  <c r="OL187" i="23" s="1"/>
  <c r="EJ68" i="23"/>
  <c r="EJ91" i="23" s="1"/>
  <c r="EJ160" i="23" s="1"/>
  <c r="EJ184" i="23" s="1"/>
  <c r="NS58" i="23"/>
  <c r="NS81" i="23" s="1"/>
  <c r="NS150" i="23" s="1"/>
  <c r="NS174" i="23" s="1"/>
  <c r="HG51" i="23"/>
  <c r="HG74" i="23" s="1"/>
  <c r="HG143" i="23" s="1"/>
  <c r="HG167" i="23" s="1"/>
  <c r="NQ52" i="23"/>
  <c r="NQ75" i="23" s="1"/>
  <c r="NQ144" i="23" s="1"/>
  <c r="NQ168" i="23" s="1"/>
  <c r="HG61" i="23"/>
  <c r="HG84" i="23" s="1"/>
  <c r="HG153" i="23" s="1"/>
  <c r="HG177" i="23" s="1"/>
  <c r="EW55" i="23"/>
  <c r="EW78" i="23" s="1"/>
  <c r="EW147" i="23" s="1"/>
  <c r="EW171" i="23" s="1"/>
  <c r="EC61" i="23"/>
  <c r="EC84" i="23" s="1"/>
  <c r="EC153" i="23" s="1"/>
  <c r="EC177" i="23" s="1"/>
  <c r="MB57" i="23"/>
  <c r="MB80" i="23" s="1"/>
  <c r="MB149" i="23" s="1"/>
  <c r="MB173" i="23" s="1"/>
  <c r="LS67" i="23"/>
  <c r="LS90" i="23" s="1"/>
  <c r="LS159" i="23" s="1"/>
  <c r="LS183" i="23" s="1"/>
  <c r="HV64" i="23"/>
  <c r="HV87" i="23" s="1"/>
  <c r="HV156" i="23" s="1"/>
  <c r="HV180" i="23" s="1"/>
  <c r="LM61" i="23"/>
  <c r="LM84" i="23" s="1"/>
  <c r="LM153" i="23" s="1"/>
  <c r="LM177" i="23" s="1"/>
  <c r="LW67" i="23"/>
  <c r="LW90" i="23" s="1"/>
  <c r="LW159" i="23" s="1"/>
  <c r="LW183" i="23" s="1"/>
  <c r="EQ50" i="23"/>
  <c r="EQ73" i="23" s="1"/>
  <c r="EQ142" i="23" s="1"/>
  <c r="EQ166" i="23" s="1"/>
  <c r="EZ62" i="23"/>
  <c r="EZ85" i="23" s="1"/>
  <c r="EZ154" i="23" s="1"/>
  <c r="EZ178" i="23" s="1"/>
  <c r="KM200" i="23"/>
  <c r="KM201" i="23"/>
  <c r="GF49" i="23"/>
  <c r="GF72" i="23" s="1"/>
  <c r="GF141" i="23" s="1"/>
  <c r="GF165" i="23" s="1"/>
  <c r="NO53" i="23"/>
  <c r="NO76" i="23" s="1"/>
  <c r="NO145" i="23" s="1"/>
  <c r="NO169" i="23" s="1"/>
  <c r="FZ225" i="23"/>
  <c r="AR200" i="23"/>
  <c r="AR201" i="23"/>
  <c r="GZ66" i="23"/>
  <c r="GZ89" i="23" s="1"/>
  <c r="GZ158" i="23" s="1"/>
  <c r="GZ182" i="23" s="1"/>
  <c r="LU59" i="23"/>
  <c r="LU82" i="23" s="1"/>
  <c r="LU151" i="23" s="1"/>
  <c r="LU175" i="23" s="1"/>
  <c r="GI219" i="23"/>
  <c r="GI218" i="23"/>
  <c r="GI221" i="23" s="1"/>
  <c r="KA56" i="23"/>
  <c r="KA79" i="23" s="1"/>
  <c r="KA148" i="23" s="1"/>
  <c r="KA172" i="23" s="1"/>
  <c r="JJ67" i="23"/>
  <c r="JJ90" i="23" s="1"/>
  <c r="JJ159" i="23" s="1"/>
  <c r="JJ183" i="23" s="1"/>
  <c r="OL62" i="23"/>
  <c r="OL85" i="23" s="1"/>
  <c r="OL154" i="23" s="1"/>
  <c r="OL178" i="23" s="1"/>
  <c r="AL59" i="23"/>
  <c r="AL82" i="23" s="1"/>
  <c r="AL151" i="23" s="1"/>
  <c r="AL175" i="23" s="1"/>
  <c r="AU65" i="23"/>
  <c r="AU88" i="23" s="1"/>
  <c r="AU157" i="23" s="1"/>
  <c r="AU181" i="23" s="1"/>
  <c r="FW50" i="23"/>
  <c r="FW73" i="23" s="1"/>
  <c r="FW142" i="23" s="1"/>
  <c r="FW166" i="23" s="1"/>
  <c r="X53" i="23"/>
  <c r="X76" i="23" s="1"/>
  <c r="X145" i="23" s="1"/>
  <c r="X169" i="23" s="1"/>
  <c r="FD59" i="23"/>
  <c r="FD82" i="23" s="1"/>
  <c r="FD151" i="23" s="1"/>
  <c r="FD175" i="23" s="1"/>
  <c r="OF50" i="23"/>
  <c r="OF73" i="23" s="1"/>
  <c r="OF142" i="23" s="1"/>
  <c r="OF166" i="23" s="1"/>
  <c r="HD201" i="23"/>
  <c r="HD200" i="23"/>
  <c r="CR53" i="23"/>
  <c r="CR76" i="23" s="1"/>
  <c r="CR145" i="23" s="1"/>
  <c r="CR169" i="23" s="1"/>
  <c r="KZ52" i="23"/>
  <c r="KZ75" i="23" s="1"/>
  <c r="KZ144" i="23" s="1"/>
  <c r="KZ168" i="23" s="1"/>
  <c r="IM66" i="23"/>
  <c r="IM89" i="23" s="1"/>
  <c r="IM158" i="23" s="1"/>
  <c r="IM182" i="23" s="1"/>
  <c r="GL59" i="23"/>
  <c r="GL82" i="23" s="1"/>
  <c r="GL151" i="23" s="1"/>
  <c r="GL175" i="23" s="1"/>
  <c r="NS48" i="23"/>
  <c r="NS71" i="23" s="1"/>
  <c r="NS140" i="23" s="1"/>
  <c r="NS164" i="23" s="1"/>
  <c r="NS187" i="23" s="1"/>
  <c r="DR52" i="23"/>
  <c r="DR75" i="23" s="1"/>
  <c r="DR144" i="23" s="1"/>
  <c r="DR168" i="23" s="1"/>
  <c r="AI225" i="23"/>
  <c r="NS60" i="23"/>
  <c r="NS83" i="23" s="1"/>
  <c r="NS152" i="23" s="1"/>
  <c r="NS176" i="23" s="1"/>
  <c r="AE56" i="23"/>
  <c r="AE79" i="23" s="1"/>
  <c r="AE148" i="23" s="1"/>
  <c r="AE172" i="23" s="1"/>
  <c r="DO60" i="23"/>
  <c r="DO83" i="23" s="1"/>
  <c r="DO152" i="23" s="1"/>
  <c r="DO176" i="23" s="1"/>
  <c r="FY66" i="23"/>
  <c r="FY89" i="23" s="1"/>
  <c r="FY158" i="23" s="1"/>
  <c r="FY182" i="23" s="1"/>
  <c r="X63" i="23"/>
  <c r="X86" i="23" s="1"/>
  <c r="X155" i="23" s="1"/>
  <c r="X179" i="23" s="1"/>
  <c r="LV64" i="23"/>
  <c r="LV87" i="23" s="1"/>
  <c r="LV156" i="23" s="1"/>
  <c r="LV180" i="23" s="1"/>
  <c r="CC65" i="23"/>
  <c r="CC88" i="23" s="1"/>
  <c r="CC157" i="23" s="1"/>
  <c r="CC181" i="23" s="1"/>
  <c r="ML64" i="23"/>
  <c r="ML87" i="23" s="1"/>
  <c r="ML156" i="23" s="1"/>
  <c r="ML180" i="23" s="1"/>
  <c r="HS69" i="23"/>
  <c r="HS92" i="23" s="1"/>
  <c r="HS161" i="23" s="1"/>
  <c r="HS185" i="23" s="1"/>
  <c r="LG58" i="23"/>
  <c r="LG81" i="23" s="1"/>
  <c r="LG150" i="23" s="1"/>
  <c r="LG174" i="23" s="1"/>
  <c r="LP48" i="23"/>
  <c r="LP71" i="23" s="1"/>
  <c r="LP140" i="23" s="1"/>
  <c r="LP164" i="23" s="1"/>
  <c r="LP187" i="23" s="1"/>
  <c r="JM57" i="23"/>
  <c r="JM80" i="23" s="1"/>
  <c r="JM149" i="23" s="1"/>
  <c r="JM173" i="23" s="1"/>
  <c r="AV225" i="23"/>
  <c r="GN60" i="23"/>
  <c r="GN83" i="23" s="1"/>
  <c r="GN152" i="23" s="1"/>
  <c r="GN176" i="23" s="1"/>
  <c r="KE219" i="23"/>
  <c r="KE218" i="23"/>
  <c r="KE221" i="23" s="1"/>
  <c r="HQ18" i="23"/>
  <c r="KV63" i="23"/>
  <c r="KV86" i="23" s="1"/>
  <c r="KV155" i="23" s="1"/>
  <c r="KV179" i="23" s="1"/>
  <c r="EP56" i="23"/>
  <c r="EP79" i="23" s="1"/>
  <c r="EP148" i="23" s="1"/>
  <c r="EP172" i="23" s="1"/>
  <c r="BT48" i="23"/>
  <c r="BT71" i="23" s="1"/>
  <c r="BT140" i="23" s="1"/>
  <c r="BT164" i="23" s="1"/>
  <c r="BT187" i="23" s="1"/>
  <c r="EK218" i="23"/>
  <c r="EK221" i="23" s="1"/>
  <c r="EK219" i="23"/>
  <c r="NQ62" i="23"/>
  <c r="NQ85" i="23" s="1"/>
  <c r="NQ154" i="23" s="1"/>
  <c r="NQ178" i="23" s="1"/>
  <c r="KG58" i="23"/>
  <c r="KG81" i="23" s="1"/>
  <c r="KG150" i="23" s="1"/>
  <c r="KG174" i="23" s="1"/>
  <c r="CG63" i="23"/>
  <c r="CG86" i="23" s="1"/>
  <c r="CG155" i="23" s="1"/>
  <c r="CG179" i="23" s="1"/>
  <c r="LL60" i="23"/>
  <c r="LL83" i="23" s="1"/>
  <c r="LL152" i="23" s="1"/>
  <c r="LL176" i="23" s="1"/>
  <c r="M49" i="23"/>
  <c r="M72" i="23" s="1"/>
  <c r="M141" i="23" s="1"/>
  <c r="M165" i="23" s="1"/>
  <c r="GZ53" i="23"/>
  <c r="GZ76" i="23" s="1"/>
  <c r="GZ145" i="23" s="1"/>
  <c r="GZ169" i="23" s="1"/>
  <c r="BE61" i="23"/>
  <c r="BE84" i="23" s="1"/>
  <c r="BE153" i="23" s="1"/>
  <c r="BE177" i="23" s="1"/>
  <c r="IM54" i="23"/>
  <c r="IM77" i="23" s="1"/>
  <c r="IM146" i="23" s="1"/>
  <c r="IM170" i="23" s="1"/>
  <c r="EY64" i="23"/>
  <c r="EY87" i="23" s="1"/>
  <c r="EY156" i="23" s="1"/>
  <c r="EY180" i="23" s="1"/>
  <c r="CX54" i="23"/>
  <c r="CX77" i="23" s="1"/>
  <c r="CX146" i="23" s="1"/>
  <c r="CX170" i="23" s="1"/>
  <c r="LM50" i="23"/>
  <c r="LM73" i="23" s="1"/>
  <c r="LM142" i="23" s="1"/>
  <c r="LM166" i="23" s="1"/>
  <c r="CM53" i="23"/>
  <c r="CM76" i="23" s="1"/>
  <c r="CM145" i="23" s="1"/>
  <c r="CM169" i="23" s="1"/>
  <c r="KW55" i="23"/>
  <c r="KW78" i="23" s="1"/>
  <c r="KW147" i="23" s="1"/>
  <c r="KW171" i="23" s="1"/>
  <c r="HR63" i="23"/>
  <c r="HR86" i="23" s="1"/>
  <c r="HR155" i="23" s="1"/>
  <c r="HR179" i="23" s="1"/>
  <c r="F57" i="23"/>
  <c r="F80" i="23" s="1"/>
  <c r="F149" i="23" s="1"/>
  <c r="F173" i="23" s="1"/>
  <c r="DJ18" i="23"/>
  <c r="BK60" i="23"/>
  <c r="BK83" i="23" s="1"/>
  <c r="BK152" i="23" s="1"/>
  <c r="BK176" i="23" s="1"/>
  <c r="CR66" i="23"/>
  <c r="CR89" i="23" s="1"/>
  <c r="CR158" i="23" s="1"/>
  <c r="CR182" i="23" s="1"/>
  <c r="JX69" i="23"/>
  <c r="JX92" i="23" s="1"/>
  <c r="JX161" i="23" s="1"/>
  <c r="JX185" i="23" s="1"/>
  <c r="AL51" i="23"/>
  <c r="AL74" i="23" s="1"/>
  <c r="AL143" i="23" s="1"/>
  <c r="AL167" i="23" s="1"/>
  <c r="IJ51" i="23"/>
  <c r="IJ74" i="23" s="1"/>
  <c r="IJ143" i="23" s="1"/>
  <c r="IJ167" i="23" s="1"/>
  <c r="HB225" i="23"/>
  <c r="DK68" i="23"/>
  <c r="DK91" i="23" s="1"/>
  <c r="DK160" i="23" s="1"/>
  <c r="DK184" i="23" s="1"/>
  <c r="EM61" i="23"/>
  <c r="EM84" i="23" s="1"/>
  <c r="EM153" i="23" s="1"/>
  <c r="EM177" i="23" s="1"/>
  <c r="LR18" i="23"/>
  <c r="JL53" i="23"/>
  <c r="JL76" i="23" s="1"/>
  <c r="JL145" i="23" s="1"/>
  <c r="JL169" i="23" s="1"/>
  <c r="BS57" i="23"/>
  <c r="BS80" i="23" s="1"/>
  <c r="BS149" i="23" s="1"/>
  <c r="BS173" i="23" s="1"/>
  <c r="AZ67" i="23"/>
  <c r="AZ90" i="23" s="1"/>
  <c r="AZ159" i="23" s="1"/>
  <c r="AZ183" i="23" s="1"/>
  <c r="AX58" i="23"/>
  <c r="AX81" i="23" s="1"/>
  <c r="AX150" i="23" s="1"/>
  <c r="AX174" i="23" s="1"/>
  <c r="LZ57" i="23"/>
  <c r="LZ80" i="23" s="1"/>
  <c r="LZ149" i="23" s="1"/>
  <c r="LZ173" i="23" s="1"/>
  <c r="Y64" i="23"/>
  <c r="Y87" i="23" s="1"/>
  <c r="Y156" i="23" s="1"/>
  <c r="Y180" i="23" s="1"/>
  <c r="FR219" i="23"/>
  <c r="FR218" i="23"/>
  <c r="FR221" i="23" s="1"/>
  <c r="EY49" i="23"/>
  <c r="EY72" i="23" s="1"/>
  <c r="EY141" i="23" s="1"/>
  <c r="EY165" i="23" s="1"/>
  <c r="BJ218" i="23"/>
  <c r="BJ221" i="23" s="1"/>
  <c r="BJ219" i="23"/>
  <c r="DS66" i="23"/>
  <c r="DS89" i="23" s="1"/>
  <c r="DS158" i="23" s="1"/>
  <c r="DS182" i="23" s="1"/>
  <c r="JA67" i="23"/>
  <c r="JA90" i="23" s="1"/>
  <c r="JA159" i="23" s="1"/>
  <c r="JA183" i="23" s="1"/>
  <c r="NS225" i="23"/>
  <c r="GQ67" i="23"/>
  <c r="GQ90" i="23" s="1"/>
  <c r="GQ159" i="23" s="1"/>
  <c r="GQ183" i="23" s="1"/>
  <c r="BV54" i="23"/>
  <c r="BV77" i="23" s="1"/>
  <c r="BV146" i="23" s="1"/>
  <c r="BV170" i="23" s="1"/>
  <c r="J225" i="23"/>
  <c r="EH58" i="23"/>
  <c r="EH81" i="23" s="1"/>
  <c r="EH150" i="23" s="1"/>
  <c r="EH174" i="23" s="1"/>
  <c r="OK62" i="23"/>
  <c r="OK85" i="23" s="1"/>
  <c r="OK154" i="23" s="1"/>
  <c r="OK178" i="23" s="1"/>
  <c r="HR225" i="23"/>
  <c r="JZ69" i="23"/>
  <c r="JZ92" i="23" s="1"/>
  <c r="JZ161" i="23" s="1"/>
  <c r="JZ185" i="23" s="1"/>
  <c r="CS56" i="23"/>
  <c r="CS79" i="23" s="1"/>
  <c r="CS148" i="23" s="1"/>
  <c r="CS172" i="23" s="1"/>
  <c r="EF68" i="23"/>
  <c r="EF91" i="23" s="1"/>
  <c r="EF160" i="23" s="1"/>
  <c r="EF184" i="23" s="1"/>
  <c r="NZ62" i="23"/>
  <c r="NZ85" i="23" s="1"/>
  <c r="NZ154" i="23" s="1"/>
  <c r="NZ178" i="23" s="1"/>
  <c r="HA48" i="23"/>
  <c r="HA71" i="23" s="1"/>
  <c r="HA140" i="23" s="1"/>
  <c r="HA164" i="23" s="1"/>
  <c r="HA187" i="23" s="1"/>
  <c r="BG68" i="23"/>
  <c r="BG91" i="23" s="1"/>
  <c r="BG160" i="23" s="1"/>
  <c r="BG184" i="23" s="1"/>
  <c r="GE59" i="23"/>
  <c r="GE82" i="23" s="1"/>
  <c r="GE151" i="23" s="1"/>
  <c r="GE175" i="23" s="1"/>
  <c r="LI67" i="23"/>
  <c r="LI90" i="23" s="1"/>
  <c r="LI159" i="23" s="1"/>
  <c r="LI183" i="23" s="1"/>
  <c r="L68" i="23"/>
  <c r="L91" i="23" s="1"/>
  <c r="L160" i="23" s="1"/>
  <c r="L184" i="23" s="1"/>
  <c r="FK68" i="23"/>
  <c r="FK91" i="23" s="1"/>
  <c r="FK160" i="23" s="1"/>
  <c r="FK184" i="23" s="1"/>
  <c r="H67" i="23"/>
  <c r="H90" i="23" s="1"/>
  <c r="H159" i="23" s="1"/>
  <c r="H183" i="23" s="1"/>
  <c r="MT64" i="23"/>
  <c r="MT87" i="23" s="1"/>
  <c r="MT156" i="23" s="1"/>
  <c r="MT180" i="23" s="1"/>
  <c r="GA69" i="23"/>
  <c r="GA92" i="23" s="1"/>
  <c r="GA161" i="23" s="1"/>
  <c r="GA185" i="23" s="1"/>
  <c r="JQ64" i="23"/>
  <c r="JQ87" i="23" s="1"/>
  <c r="JQ156" i="23" s="1"/>
  <c r="JQ180" i="23" s="1"/>
  <c r="JA69" i="23"/>
  <c r="JA92" i="23" s="1"/>
  <c r="JA161" i="23" s="1"/>
  <c r="JA185" i="23" s="1"/>
  <c r="EF51" i="23"/>
  <c r="EF74" i="23" s="1"/>
  <c r="EF143" i="23" s="1"/>
  <c r="EF167" i="23" s="1"/>
  <c r="GR66" i="23"/>
  <c r="GR89" i="23" s="1"/>
  <c r="GR158" i="23" s="1"/>
  <c r="GR182" i="23" s="1"/>
  <c r="LU219" i="23"/>
  <c r="LU218" i="23"/>
  <c r="LU221" i="23" s="1"/>
  <c r="OL61" i="23"/>
  <c r="OL84" i="23" s="1"/>
  <c r="OL153" i="23" s="1"/>
  <c r="OL177" i="23" s="1"/>
  <c r="NI56" i="23"/>
  <c r="NI79" i="23" s="1"/>
  <c r="NI148" i="23" s="1"/>
  <c r="NI172" i="23" s="1"/>
  <c r="Q62" i="23"/>
  <c r="Q85" i="23" s="1"/>
  <c r="Q154" i="23" s="1"/>
  <c r="Q178" i="23" s="1"/>
  <c r="KL52" i="23"/>
  <c r="KL75" i="23" s="1"/>
  <c r="KL144" i="23" s="1"/>
  <c r="KL168" i="23" s="1"/>
  <c r="KV65" i="23"/>
  <c r="KV88" i="23" s="1"/>
  <c r="KV157" i="23" s="1"/>
  <c r="KV181" i="23" s="1"/>
  <c r="EL59" i="23"/>
  <c r="EL82" i="23" s="1"/>
  <c r="EL151" i="23" s="1"/>
  <c r="EL175" i="23" s="1"/>
  <c r="JX49" i="23"/>
  <c r="JX72" i="23" s="1"/>
  <c r="JX141" i="23" s="1"/>
  <c r="JX165" i="23" s="1"/>
  <c r="MD69" i="23"/>
  <c r="MD92" i="23" s="1"/>
  <c r="MD161" i="23" s="1"/>
  <c r="MD185" i="23" s="1"/>
  <c r="EZ56" i="23"/>
  <c r="EZ79" i="23" s="1"/>
  <c r="EZ148" i="23" s="1"/>
  <c r="EZ172" i="23" s="1"/>
  <c r="CY67" i="23"/>
  <c r="CY90" i="23" s="1"/>
  <c r="CY159" i="23" s="1"/>
  <c r="CY183" i="23" s="1"/>
  <c r="ME66" i="23"/>
  <c r="ME89" i="23" s="1"/>
  <c r="ME158" i="23" s="1"/>
  <c r="ME182" i="23" s="1"/>
  <c r="NA53" i="23"/>
  <c r="NA76" i="23" s="1"/>
  <c r="NA145" i="23" s="1"/>
  <c r="NA169" i="23" s="1"/>
  <c r="HN51" i="23"/>
  <c r="HN74" i="23" s="1"/>
  <c r="HN143" i="23" s="1"/>
  <c r="HN167" i="23" s="1"/>
  <c r="MU225" i="23"/>
  <c r="LV57" i="23"/>
  <c r="LV80" i="23" s="1"/>
  <c r="LV149" i="23" s="1"/>
  <c r="LV173" i="23" s="1"/>
  <c r="S51" i="23"/>
  <c r="S74" i="23" s="1"/>
  <c r="S143" i="23" s="1"/>
  <c r="S167" i="23" s="1"/>
  <c r="OI69" i="23"/>
  <c r="OI92" i="23" s="1"/>
  <c r="OI161" i="23" s="1"/>
  <c r="OI185" i="23" s="1"/>
  <c r="AS201" i="23"/>
  <c r="AS200" i="23"/>
  <c r="IQ219" i="23"/>
  <c r="IQ218" i="23"/>
  <c r="IQ221" i="23" s="1"/>
  <c r="HU57" i="23"/>
  <c r="HU80" i="23" s="1"/>
  <c r="HU149" i="23" s="1"/>
  <c r="HU173" i="23" s="1"/>
  <c r="AS68" i="23"/>
  <c r="AS91" i="23" s="1"/>
  <c r="AS160" i="23" s="1"/>
  <c r="AS184" i="23" s="1"/>
  <c r="KU18" i="23"/>
  <c r="DY67" i="23"/>
  <c r="DY90" i="23" s="1"/>
  <c r="DY159" i="23" s="1"/>
  <c r="DY183" i="23" s="1"/>
  <c r="NO225" i="23"/>
  <c r="JO55" i="23"/>
  <c r="JO78" i="23" s="1"/>
  <c r="JO147" i="23" s="1"/>
  <c r="JO171" i="23" s="1"/>
  <c r="JA65" i="23"/>
  <c r="JA88" i="23" s="1"/>
  <c r="JA157" i="23" s="1"/>
  <c r="JA181" i="23" s="1"/>
  <c r="DE58" i="23"/>
  <c r="DE81" i="23" s="1"/>
  <c r="DE150" i="23" s="1"/>
  <c r="DE174" i="23" s="1"/>
  <c r="HB54" i="23"/>
  <c r="HB77" i="23" s="1"/>
  <c r="HB146" i="23" s="1"/>
  <c r="HB170" i="23" s="1"/>
  <c r="DL58" i="23"/>
  <c r="DL81" i="23" s="1"/>
  <c r="DL150" i="23" s="1"/>
  <c r="DL174" i="23" s="1"/>
  <c r="GL51" i="23"/>
  <c r="GL74" i="23" s="1"/>
  <c r="GL143" i="23" s="1"/>
  <c r="GL167" i="23" s="1"/>
  <c r="EJ69" i="23"/>
  <c r="EJ92" i="23" s="1"/>
  <c r="EJ161" i="23" s="1"/>
  <c r="EJ185" i="23" s="1"/>
  <c r="HI64" i="23"/>
  <c r="HI87" i="23" s="1"/>
  <c r="HI156" i="23" s="1"/>
  <c r="HI180" i="23" s="1"/>
  <c r="NF225" i="23"/>
  <c r="FF56" i="23"/>
  <c r="FF79" i="23" s="1"/>
  <c r="FF148" i="23" s="1"/>
  <c r="FF172" i="23" s="1"/>
  <c r="KQ52" i="23"/>
  <c r="KQ75" i="23" s="1"/>
  <c r="KQ144" i="23" s="1"/>
  <c r="KQ168" i="23" s="1"/>
  <c r="CE59" i="23"/>
  <c r="CE82" i="23" s="1"/>
  <c r="CE151" i="23" s="1"/>
  <c r="CE175" i="23" s="1"/>
  <c r="AV57" i="23"/>
  <c r="AV80" i="23" s="1"/>
  <c r="AV149" i="23" s="1"/>
  <c r="AV173" i="23" s="1"/>
  <c r="EB68" i="23"/>
  <c r="EB91" i="23" s="1"/>
  <c r="EB160" i="23" s="1"/>
  <c r="EB184" i="23" s="1"/>
  <c r="NG55" i="23"/>
  <c r="NG78" i="23" s="1"/>
  <c r="NG147" i="23" s="1"/>
  <c r="NG171" i="23" s="1"/>
  <c r="DM63" i="23"/>
  <c r="DM86" i="23" s="1"/>
  <c r="DM155" i="23" s="1"/>
  <c r="DM179" i="23" s="1"/>
  <c r="NJ52" i="23"/>
  <c r="NJ75" i="23" s="1"/>
  <c r="NJ144" i="23" s="1"/>
  <c r="NJ168" i="23" s="1"/>
  <c r="JU58" i="23"/>
  <c r="JU81" i="23" s="1"/>
  <c r="JU150" i="23" s="1"/>
  <c r="JU174" i="23" s="1"/>
  <c r="BI60" i="23"/>
  <c r="BI83" i="23" s="1"/>
  <c r="BI152" i="23" s="1"/>
  <c r="BI176" i="23" s="1"/>
  <c r="JT65" i="23"/>
  <c r="JT88" i="23" s="1"/>
  <c r="JT157" i="23" s="1"/>
  <c r="JT181" i="23" s="1"/>
  <c r="DT55" i="23"/>
  <c r="DT78" i="23" s="1"/>
  <c r="DT147" i="23" s="1"/>
  <c r="DT171" i="23" s="1"/>
  <c r="AU51" i="23"/>
  <c r="AU74" i="23" s="1"/>
  <c r="AU143" i="23" s="1"/>
  <c r="AU167" i="23" s="1"/>
  <c r="KF64" i="23"/>
  <c r="KF87" i="23" s="1"/>
  <c r="KF156" i="23" s="1"/>
  <c r="KF180" i="23" s="1"/>
  <c r="GI68" i="23"/>
  <c r="GI91" i="23" s="1"/>
  <c r="GI160" i="23" s="1"/>
  <c r="GI184" i="23" s="1"/>
  <c r="LK60" i="23"/>
  <c r="LK83" i="23" s="1"/>
  <c r="LK152" i="23" s="1"/>
  <c r="LK176" i="23" s="1"/>
  <c r="LQ66" i="23"/>
  <c r="LQ89" i="23" s="1"/>
  <c r="LQ158" i="23" s="1"/>
  <c r="LQ182" i="23" s="1"/>
  <c r="EQ67" i="23"/>
  <c r="EQ90" i="23" s="1"/>
  <c r="EQ159" i="23" s="1"/>
  <c r="EQ183" i="23" s="1"/>
  <c r="KD59" i="23"/>
  <c r="KD82" i="23" s="1"/>
  <c r="KD151" i="23" s="1"/>
  <c r="KD175" i="23" s="1"/>
  <c r="DD53" i="23"/>
  <c r="DD76" i="23" s="1"/>
  <c r="DD145" i="23" s="1"/>
  <c r="DD169" i="23" s="1"/>
  <c r="NT49" i="23"/>
  <c r="NT72" i="23" s="1"/>
  <c r="NT141" i="23" s="1"/>
  <c r="NT165" i="23" s="1"/>
  <c r="GI67" i="23"/>
  <c r="GI90" i="23" s="1"/>
  <c r="GI159" i="23" s="1"/>
  <c r="GI183" i="23" s="1"/>
  <c r="DH52" i="23"/>
  <c r="DH75" i="23" s="1"/>
  <c r="DH144" i="23" s="1"/>
  <c r="DH168" i="23" s="1"/>
  <c r="EG61" i="23"/>
  <c r="EG84" i="23" s="1"/>
  <c r="EG153" i="23" s="1"/>
  <c r="EG177" i="23" s="1"/>
  <c r="DU51" i="23"/>
  <c r="DU74" i="23" s="1"/>
  <c r="DU143" i="23" s="1"/>
  <c r="DU167" i="23" s="1"/>
  <c r="BI225" i="23"/>
  <c r="V225" i="23"/>
  <c r="EE66" i="23"/>
  <c r="EE89" i="23" s="1"/>
  <c r="EE158" i="23" s="1"/>
  <c r="EE182" i="23" s="1"/>
  <c r="AJ58" i="23"/>
  <c r="AJ81" i="23" s="1"/>
  <c r="AJ150" i="23" s="1"/>
  <c r="AJ174" i="23" s="1"/>
  <c r="FF68" i="23"/>
  <c r="FF91" i="23" s="1"/>
  <c r="FF160" i="23" s="1"/>
  <c r="FF184" i="23" s="1"/>
  <c r="AO66" i="23"/>
  <c r="AO89" i="23" s="1"/>
  <c r="AO158" i="23" s="1"/>
  <c r="AO182" i="23" s="1"/>
  <c r="CX18" i="23"/>
  <c r="MA18" i="23"/>
  <c r="GI61" i="23"/>
  <c r="GI84" i="23" s="1"/>
  <c r="GI153" i="23" s="1"/>
  <c r="GI177" i="23" s="1"/>
  <c r="GL18" i="23"/>
  <c r="FE56" i="23"/>
  <c r="FE79" i="23" s="1"/>
  <c r="FE148" i="23" s="1"/>
  <c r="FE172" i="23" s="1"/>
  <c r="GB67" i="23"/>
  <c r="GB90" i="23" s="1"/>
  <c r="GB159" i="23" s="1"/>
  <c r="GB183" i="23" s="1"/>
  <c r="MC60" i="23"/>
  <c r="MC83" i="23" s="1"/>
  <c r="MC152" i="23" s="1"/>
  <c r="MC176" i="23" s="1"/>
  <c r="CB63" i="23"/>
  <c r="CB86" i="23" s="1"/>
  <c r="CB155" i="23" s="1"/>
  <c r="CB179" i="23" s="1"/>
  <c r="CZ69" i="23"/>
  <c r="CZ92" i="23" s="1"/>
  <c r="CZ161" i="23" s="1"/>
  <c r="CZ185" i="23" s="1"/>
  <c r="MS53" i="23"/>
  <c r="MS76" i="23" s="1"/>
  <c r="MS145" i="23" s="1"/>
  <c r="MS169" i="23" s="1"/>
  <c r="BH59" i="23"/>
  <c r="BH82" i="23" s="1"/>
  <c r="BH151" i="23" s="1"/>
  <c r="BH175" i="23" s="1"/>
  <c r="DM225" i="23"/>
  <c r="HL218" i="23"/>
  <c r="HL221" i="23" s="1"/>
  <c r="HL219" i="23"/>
  <c r="LI48" i="23"/>
  <c r="LI71" i="23" s="1"/>
  <c r="LI140" i="23" s="1"/>
  <c r="LI164" i="23" s="1"/>
  <c r="LI187" i="23" s="1"/>
  <c r="X50" i="23"/>
  <c r="X73" i="23" s="1"/>
  <c r="X142" i="23" s="1"/>
  <c r="X166" i="23" s="1"/>
  <c r="KS63" i="23"/>
  <c r="KS86" i="23" s="1"/>
  <c r="KS155" i="23" s="1"/>
  <c r="KS179" i="23" s="1"/>
  <c r="JR219" i="23"/>
  <c r="JR218" i="23"/>
  <c r="JR221" i="23" s="1"/>
  <c r="OD53" i="23"/>
  <c r="OD76" i="23" s="1"/>
  <c r="OD145" i="23" s="1"/>
  <c r="OD169" i="23" s="1"/>
  <c r="HW51" i="23"/>
  <c r="HW74" i="23" s="1"/>
  <c r="HW143" i="23" s="1"/>
  <c r="HW167" i="23" s="1"/>
  <c r="MR57" i="23"/>
  <c r="MR80" i="23" s="1"/>
  <c r="MR149" i="23" s="1"/>
  <c r="MR173" i="23" s="1"/>
  <c r="EX54" i="23"/>
  <c r="EX77" i="23" s="1"/>
  <c r="EX146" i="23" s="1"/>
  <c r="EX170" i="23" s="1"/>
  <c r="LH18" i="23"/>
  <c r="KF57" i="23"/>
  <c r="KF80" i="23" s="1"/>
  <c r="KF149" i="23" s="1"/>
  <c r="KF173" i="23" s="1"/>
  <c r="MT56" i="23"/>
  <c r="MT79" i="23" s="1"/>
  <c r="MT148" i="23" s="1"/>
  <c r="MT172" i="23" s="1"/>
  <c r="MA218" i="23"/>
  <c r="MA221" i="23" s="1"/>
  <c r="MA219" i="23"/>
  <c r="KK53" i="23"/>
  <c r="KK76" i="23" s="1"/>
  <c r="KK145" i="23" s="1"/>
  <c r="KK169" i="23" s="1"/>
  <c r="JN68" i="23"/>
  <c r="JN91" i="23" s="1"/>
  <c r="JN160" i="23" s="1"/>
  <c r="JN184" i="23" s="1"/>
  <c r="AD68" i="23"/>
  <c r="AD91" i="23" s="1"/>
  <c r="AD160" i="23" s="1"/>
  <c r="AD184" i="23" s="1"/>
  <c r="ET49" i="23"/>
  <c r="ET72" i="23" s="1"/>
  <c r="ET141" i="23" s="1"/>
  <c r="ET165" i="23" s="1"/>
  <c r="KL53" i="23"/>
  <c r="KL76" i="23" s="1"/>
  <c r="KL145" i="23" s="1"/>
  <c r="KL169" i="23" s="1"/>
  <c r="CD218" i="23"/>
  <c r="CD221" i="23" s="1"/>
  <c r="CD219" i="23"/>
  <c r="JB59" i="23"/>
  <c r="JB82" i="23" s="1"/>
  <c r="JB151" i="23" s="1"/>
  <c r="JB175" i="23" s="1"/>
  <c r="HI54" i="23"/>
  <c r="HI77" i="23" s="1"/>
  <c r="HI146" i="23" s="1"/>
  <c r="HI170" i="23" s="1"/>
  <c r="NZ69" i="23"/>
  <c r="NZ92" i="23" s="1"/>
  <c r="NZ161" i="23" s="1"/>
  <c r="NZ185" i="23" s="1"/>
  <c r="OD225" i="23"/>
  <c r="JW63" i="23"/>
  <c r="JW86" i="23" s="1"/>
  <c r="JW155" i="23" s="1"/>
  <c r="JW179" i="23" s="1"/>
  <c r="OC65" i="23"/>
  <c r="OC88" i="23" s="1"/>
  <c r="OC157" i="23" s="1"/>
  <c r="OC181" i="23" s="1"/>
  <c r="MJ57" i="23"/>
  <c r="MJ80" i="23" s="1"/>
  <c r="MJ149" i="23" s="1"/>
  <c r="MJ173" i="23" s="1"/>
  <c r="CJ68" i="23"/>
  <c r="CJ91" i="23" s="1"/>
  <c r="CJ160" i="23" s="1"/>
  <c r="CJ184" i="23" s="1"/>
  <c r="MC50" i="23"/>
  <c r="MC73" i="23" s="1"/>
  <c r="MC142" i="23" s="1"/>
  <c r="MC166" i="23" s="1"/>
  <c r="DS51" i="23"/>
  <c r="DS74" i="23" s="1"/>
  <c r="DS143" i="23" s="1"/>
  <c r="DS167" i="23" s="1"/>
  <c r="BI57" i="23"/>
  <c r="BI80" i="23" s="1"/>
  <c r="BI149" i="23" s="1"/>
  <c r="BI173" i="23" s="1"/>
  <c r="IP54" i="23"/>
  <c r="IP77" i="23" s="1"/>
  <c r="IP146" i="23" s="1"/>
  <c r="IP170" i="23" s="1"/>
  <c r="FG52" i="23"/>
  <c r="FG75" i="23" s="1"/>
  <c r="FG144" i="23" s="1"/>
  <c r="FG168" i="23" s="1"/>
  <c r="KI59" i="23"/>
  <c r="KI82" i="23" s="1"/>
  <c r="KI151" i="23" s="1"/>
  <c r="KI175" i="23" s="1"/>
  <c r="HC64" i="23"/>
  <c r="HC87" i="23" s="1"/>
  <c r="HC156" i="23" s="1"/>
  <c r="HC180" i="23" s="1"/>
  <c r="MH201" i="23"/>
  <c r="MH200" i="23"/>
  <c r="AU64" i="23"/>
  <c r="AU87" i="23" s="1"/>
  <c r="AU156" i="23" s="1"/>
  <c r="AU180" i="23" s="1"/>
  <c r="HL53" i="23"/>
  <c r="HL76" i="23" s="1"/>
  <c r="HL145" i="23" s="1"/>
  <c r="HL169" i="23" s="1"/>
  <c r="KJ65" i="23"/>
  <c r="KJ88" i="23" s="1"/>
  <c r="KJ157" i="23" s="1"/>
  <c r="KJ181" i="23" s="1"/>
  <c r="BG54" i="23"/>
  <c r="BG77" i="23" s="1"/>
  <c r="BG146" i="23" s="1"/>
  <c r="BG170" i="23" s="1"/>
  <c r="DL201" i="23"/>
  <c r="DL200" i="23"/>
  <c r="CS49" i="23"/>
  <c r="CS72" i="23" s="1"/>
  <c r="CS141" i="23" s="1"/>
  <c r="CS165" i="23" s="1"/>
  <c r="P68" i="23"/>
  <c r="P91" i="23" s="1"/>
  <c r="P160" i="23" s="1"/>
  <c r="P184" i="23" s="1"/>
  <c r="LA56" i="23"/>
  <c r="LA79" i="23" s="1"/>
  <c r="LA148" i="23" s="1"/>
  <c r="LA172" i="23" s="1"/>
  <c r="KR52" i="23"/>
  <c r="KR75" i="23" s="1"/>
  <c r="KR144" i="23" s="1"/>
  <c r="KR168" i="23" s="1"/>
  <c r="FR53" i="23"/>
  <c r="FR76" i="23" s="1"/>
  <c r="FR145" i="23" s="1"/>
  <c r="FR169" i="23" s="1"/>
  <c r="EO52" i="23"/>
  <c r="EO75" i="23" s="1"/>
  <c r="EO144" i="23" s="1"/>
  <c r="EO168" i="23" s="1"/>
  <c r="NZ65" i="23"/>
  <c r="NZ88" i="23" s="1"/>
  <c r="NZ157" i="23" s="1"/>
  <c r="NZ181" i="23" s="1"/>
  <c r="AK55" i="23"/>
  <c r="AK78" i="23" s="1"/>
  <c r="AK147" i="23" s="1"/>
  <c r="AK171" i="23" s="1"/>
  <c r="HJ65" i="23"/>
  <c r="HJ88" i="23" s="1"/>
  <c r="HJ157" i="23" s="1"/>
  <c r="HJ181" i="23" s="1"/>
  <c r="NE67" i="23"/>
  <c r="NE90" i="23" s="1"/>
  <c r="NE159" i="23" s="1"/>
  <c r="NE183" i="23" s="1"/>
  <c r="HP60" i="23"/>
  <c r="HP83" i="23" s="1"/>
  <c r="HP152" i="23" s="1"/>
  <c r="HP176" i="23" s="1"/>
  <c r="II18" i="23"/>
  <c r="BY63" i="23"/>
  <c r="BY86" i="23" s="1"/>
  <c r="BY155" i="23" s="1"/>
  <c r="BY179" i="23" s="1"/>
  <c r="AK56" i="23"/>
  <c r="AK79" i="23" s="1"/>
  <c r="AK148" i="23" s="1"/>
  <c r="AK172" i="23" s="1"/>
  <c r="EH51" i="23"/>
  <c r="EH74" i="23" s="1"/>
  <c r="EH143" i="23" s="1"/>
  <c r="EH167" i="23" s="1"/>
  <c r="NB63" i="23"/>
  <c r="NB86" i="23" s="1"/>
  <c r="NB155" i="23" s="1"/>
  <c r="NB179" i="23" s="1"/>
  <c r="KL200" i="23"/>
  <c r="KL201" i="23"/>
  <c r="CW52" i="23"/>
  <c r="CW75" i="23" s="1"/>
  <c r="CW144" i="23" s="1"/>
  <c r="CW168" i="23" s="1"/>
  <c r="KU65" i="23"/>
  <c r="KU88" i="23" s="1"/>
  <c r="KU157" i="23" s="1"/>
  <c r="KU181" i="23" s="1"/>
  <c r="CV61" i="23"/>
  <c r="CV84" i="23" s="1"/>
  <c r="CV153" i="23" s="1"/>
  <c r="CV177" i="23" s="1"/>
  <c r="DF67" i="23"/>
  <c r="DF90" i="23" s="1"/>
  <c r="DF159" i="23" s="1"/>
  <c r="DF183" i="23" s="1"/>
  <c r="LT219" i="23"/>
  <c r="LT218" i="23"/>
  <c r="LT221" i="23" s="1"/>
  <c r="JV64" i="23"/>
  <c r="JV87" i="23" s="1"/>
  <c r="JV156" i="23" s="1"/>
  <c r="JV180" i="23" s="1"/>
  <c r="DV218" i="23"/>
  <c r="DV221" i="23" s="1"/>
  <c r="DV219" i="23"/>
  <c r="BR63" i="23"/>
  <c r="BR86" i="23" s="1"/>
  <c r="BR155" i="23" s="1"/>
  <c r="BR179" i="23" s="1"/>
  <c r="FB55" i="23"/>
  <c r="FB78" i="23" s="1"/>
  <c r="FB147" i="23" s="1"/>
  <c r="FB171" i="23" s="1"/>
  <c r="IK64" i="23"/>
  <c r="IK87" i="23" s="1"/>
  <c r="IK156" i="23" s="1"/>
  <c r="IK180" i="23" s="1"/>
  <c r="AV59" i="23"/>
  <c r="AV82" i="23" s="1"/>
  <c r="AV151" i="23" s="1"/>
  <c r="AV175" i="23" s="1"/>
  <c r="BU62" i="23"/>
  <c r="BU85" i="23" s="1"/>
  <c r="BU154" i="23" s="1"/>
  <c r="BU178" i="23" s="1"/>
  <c r="HN218" i="23"/>
  <c r="HN221" i="23" s="1"/>
  <c r="HN219" i="23"/>
  <c r="FJ52" i="23"/>
  <c r="FJ75" i="23" s="1"/>
  <c r="FJ144" i="23" s="1"/>
  <c r="FJ168" i="23" s="1"/>
  <c r="FL63" i="23"/>
  <c r="FL86" i="23" s="1"/>
  <c r="FL155" i="23" s="1"/>
  <c r="FL179" i="23" s="1"/>
  <c r="BB48" i="23"/>
  <c r="BB71" i="23" s="1"/>
  <c r="BB140" i="23" s="1"/>
  <c r="BB164" i="23" s="1"/>
  <c r="BB187" i="23" s="1"/>
  <c r="MW48" i="23"/>
  <c r="MW71" i="23" s="1"/>
  <c r="MW140" i="23" s="1"/>
  <c r="MW164" i="23" s="1"/>
  <c r="MW187" i="23" s="1"/>
  <c r="FP57" i="23"/>
  <c r="FP80" i="23" s="1"/>
  <c r="FP149" i="23" s="1"/>
  <c r="FP173" i="23" s="1"/>
  <c r="CA62" i="23"/>
  <c r="CA85" i="23" s="1"/>
  <c r="CA154" i="23" s="1"/>
  <c r="CA178" i="23" s="1"/>
  <c r="F219" i="23"/>
  <c r="F218" i="23"/>
  <c r="F221" i="23" s="1"/>
  <c r="EJ49" i="23"/>
  <c r="EJ72" i="23" s="1"/>
  <c r="EJ141" i="23" s="1"/>
  <c r="EJ165" i="23" s="1"/>
  <c r="NM49" i="23"/>
  <c r="NM72" i="23" s="1"/>
  <c r="NM141" i="23" s="1"/>
  <c r="NM165" i="23" s="1"/>
  <c r="HM64" i="23"/>
  <c r="HM87" i="23" s="1"/>
  <c r="HM156" i="23" s="1"/>
  <c r="HM180" i="23" s="1"/>
  <c r="DL54" i="23"/>
  <c r="DL77" i="23" s="1"/>
  <c r="DL146" i="23" s="1"/>
  <c r="DL170" i="23" s="1"/>
  <c r="JF57" i="23"/>
  <c r="JF80" i="23" s="1"/>
  <c r="JF149" i="23" s="1"/>
  <c r="JF173" i="23" s="1"/>
  <c r="AN56" i="23"/>
  <c r="AN79" i="23" s="1"/>
  <c r="AN148" i="23" s="1"/>
  <c r="AN172" i="23" s="1"/>
  <c r="KN69" i="23"/>
  <c r="KN92" i="23" s="1"/>
  <c r="KN161" i="23" s="1"/>
  <c r="KN185" i="23" s="1"/>
  <c r="IQ225" i="23"/>
  <c r="HL49" i="23"/>
  <c r="HL72" i="23" s="1"/>
  <c r="HL141" i="23" s="1"/>
  <c r="HL165" i="23" s="1"/>
  <c r="AL66" i="23"/>
  <c r="AL89" i="23" s="1"/>
  <c r="AL158" i="23" s="1"/>
  <c r="AL182" i="23" s="1"/>
  <c r="DO48" i="23"/>
  <c r="DO71" i="23" s="1"/>
  <c r="DO140" i="23" s="1"/>
  <c r="DO164" i="23" s="1"/>
  <c r="DO187" i="23" s="1"/>
  <c r="MK64" i="23"/>
  <c r="MK87" i="23" s="1"/>
  <c r="MK156" i="23" s="1"/>
  <c r="MK180" i="23" s="1"/>
  <c r="AN18" i="23"/>
  <c r="LM69" i="23"/>
  <c r="LM92" i="23" s="1"/>
  <c r="LM161" i="23" s="1"/>
  <c r="LM185" i="23" s="1"/>
  <c r="OD18" i="23"/>
  <c r="IO49" i="23"/>
  <c r="IO72" i="23" s="1"/>
  <c r="IO141" i="23" s="1"/>
  <c r="IO165" i="23" s="1"/>
  <c r="IY48" i="23"/>
  <c r="IY71" i="23" s="1"/>
  <c r="IY140" i="23" s="1"/>
  <c r="IY164" i="23" s="1"/>
  <c r="IY187" i="23" s="1"/>
  <c r="GX51" i="23"/>
  <c r="GX74" i="23" s="1"/>
  <c r="GX143" i="23" s="1"/>
  <c r="GX167" i="23" s="1"/>
  <c r="OJ64" i="23"/>
  <c r="OJ87" i="23" s="1"/>
  <c r="OJ156" i="23" s="1"/>
  <c r="OJ180" i="23" s="1"/>
  <c r="CF60" i="23"/>
  <c r="CF83" i="23" s="1"/>
  <c r="CF152" i="23" s="1"/>
  <c r="CF176" i="23" s="1"/>
  <c r="GK62" i="23"/>
  <c r="GK85" i="23" s="1"/>
  <c r="GK154" i="23" s="1"/>
  <c r="GK178" i="23" s="1"/>
  <c r="JX63" i="23"/>
  <c r="JX86" i="23" s="1"/>
  <c r="JX155" i="23" s="1"/>
  <c r="JX179" i="23" s="1"/>
  <c r="NA60" i="23"/>
  <c r="NA83" i="23" s="1"/>
  <c r="NA152" i="23" s="1"/>
  <c r="NA176" i="23" s="1"/>
  <c r="KZ59" i="23"/>
  <c r="KZ82" i="23" s="1"/>
  <c r="KZ151" i="23" s="1"/>
  <c r="KZ175" i="23" s="1"/>
  <c r="CT63" i="23"/>
  <c r="CT86" i="23" s="1"/>
  <c r="CT155" i="23" s="1"/>
  <c r="CT179" i="23" s="1"/>
  <c r="AU48" i="23"/>
  <c r="AU71" i="23" s="1"/>
  <c r="AU140" i="23" s="1"/>
  <c r="AU164" i="23" s="1"/>
  <c r="AU187" i="23" s="1"/>
  <c r="DF61" i="23"/>
  <c r="DF84" i="23" s="1"/>
  <c r="DF153" i="23" s="1"/>
  <c r="DF177" i="23" s="1"/>
  <c r="LT62" i="23"/>
  <c r="LT85" i="23" s="1"/>
  <c r="LT154" i="23" s="1"/>
  <c r="LT178" i="23" s="1"/>
  <c r="LF55" i="23"/>
  <c r="LF78" i="23" s="1"/>
  <c r="LF147" i="23" s="1"/>
  <c r="LF171" i="23" s="1"/>
  <c r="MF52" i="23"/>
  <c r="MF75" i="23" s="1"/>
  <c r="MF144" i="23" s="1"/>
  <c r="MF168" i="23" s="1"/>
  <c r="BA67" i="23"/>
  <c r="BA90" i="23" s="1"/>
  <c r="BA159" i="23" s="1"/>
  <c r="BA183" i="23" s="1"/>
  <c r="NT62" i="23"/>
  <c r="NT85" i="23" s="1"/>
  <c r="NT154" i="23" s="1"/>
  <c r="NT178" i="23" s="1"/>
  <c r="HI59" i="23"/>
  <c r="HI82" i="23" s="1"/>
  <c r="HI151" i="23" s="1"/>
  <c r="HI175" i="23" s="1"/>
  <c r="DB218" i="23"/>
  <c r="DB221" i="23" s="1"/>
  <c r="DB219" i="23"/>
  <c r="MD65" i="23"/>
  <c r="MD88" i="23" s="1"/>
  <c r="MD157" i="23" s="1"/>
  <c r="MD181" i="23" s="1"/>
  <c r="LK56" i="23"/>
  <c r="LK79" i="23" s="1"/>
  <c r="LK148" i="23" s="1"/>
  <c r="LK172" i="23" s="1"/>
  <c r="DQ18" i="23"/>
  <c r="FE61" i="23"/>
  <c r="FE84" i="23" s="1"/>
  <c r="FE153" i="23" s="1"/>
  <c r="FE177" i="23" s="1"/>
  <c r="AC18" i="23"/>
  <c r="ET53" i="23"/>
  <c r="ET76" i="23" s="1"/>
  <c r="ET145" i="23" s="1"/>
  <c r="ET169" i="23" s="1"/>
  <c r="DF58" i="23"/>
  <c r="DF81" i="23" s="1"/>
  <c r="DF150" i="23" s="1"/>
  <c r="DF174" i="23" s="1"/>
  <c r="OA68" i="23"/>
  <c r="OA91" i="23" s="1"/>
  <c r="OA160" i="23" s="1"/>
  <c r="OA184" i="23" s="1"/>
  <c r="NL63" i="23"/>
  <c r="NL86" i="23" s="1"/>
  <c r="NL155" i="23" s="1"/>
  <c r="NL179" i="23" s="1"/>
  <c r="NN58" i="23"/>
  <c r="NN81" i="23" s="1"/>
  <c r="NN150" i="23" s="1"/>
  <c r="NN174" i="23" s="1"/>
  <c r="MM63" i="23"/>
  <c r="MM86" i="23" s="1"/>
  <c r="MM155" i="23" s="1"/>
  <c r="MM179" i="23" s="1"/>
  <c r="HG58" i="23"/>
  <c r="HG81" i="23" s="1"/>
  <c r="HG150" i="23" s="1"/>
  <c r="HG174" i="23" s="1"/>
  <c r="BX57" i="23"/>
  <c r="BX80" i="23" s="1"/>
  <c r="BX149" i="23" s="1"/>
  <c r="BX173" i="23" s="1"/>
  <c r="LG52" i="23"/>
  <c r="LG75" i="23" s="1"/>
  <c r="LG144" i="23" s="1"/>
  <c r="LG168" i="23" s="1"/>
  <c r="GQ62" i="23"/>
  <c r="GQ85" i="23" s="1"/>
  <c r="GQ154" i="23" s="1"/>
  <c r="GQ178" i="23" s="1"/>
  <c r="CJ59" i="23"/>
  <c r="CJ82" i="23" s="1"/>
  <c r="CJ151" i="23" s="1"/>
  <c r="CJ175" i="23" s="1"/>
  <c r="NP58" i="23"/>
  <c r="NP81" i="23" s="1"/>
  <c r="NP150" i="23" s="1"/>
  <c r="NP174" i="23" s="1"/>
  <c r="IY52" i="23"/>
  <c r="IY75" i="23" s="1"/>
  <c r="IY144" i="23" s="1"/>
  <c r="IY168" i="23" s="1"/>
  <c r="HX56" i="23"/>
  <c r="HX79" i="23" s="1"/>
  <c r="HX148" i="23" s="1"/>
  <c r="HX172" i="23" s="1"/>
  <c r="NR55" i="23"/>
  <c r="NR78" i="23" s="1"/>
  <c r="NR147" i="23" s="1"/>
  <c r="NR171" i="23" s="1"/>
  <c r="GM57" i="23"/>
  <c r="GM80" i="23" s="1"/>
  <c r="GM149" i="23" s="1"/>
  <c r="GM173" i="23" s="1"/>
  <c r="DF48" i="23"/>
  <c r="DF71" i="23" s="1"/>
  <c r="DF140" i="23" s="1"/>
  <c r="DF164" i="23" s="1"/>
  <c r="DF187" i="23" s="1"/>
  <c r="DA63" i="23"/>
  <c r="DA86" i="23" s="1"/>
  <c r="DA155" i="23" s="1"/>
  <c r="DA179" i="23" s="1"/>
  <c r="IZ49" i="23"/>
  <c r="IZ72" i="23" s="1"/>
  <c r="IZ141" i="23" s="1"/>
  <c r="IZ165" i="23" s="1"/>
  <c r="BL50" i="23"/>
  <c r="BL73" i="23" s="1"/>
  <c r="BL142" i="23" s="1"/>
  <c r="BL166" i="23" s="1"/>
  <c r="DV48" i="23"/>
  <c r="DV71" i="23" s="1"/>
  <c r="DV140" i="23" s="1"/>
  <c r="DV164" i="23" s="1"/>
  <c r="DV187" i="23" s="1"/>
  <c r="LJ218" i="23"/>
  <c r="LJ221" i="23" s="1"/>
  <c r="LJ219" i="23"/>
  <c r="OL49" i="23"/>
  <c r="OL72" i="23" s="1"/>
  <c r="OL141" i="23" s="1"/>
  <c r="OL165" i="23" s="1"/>
  <c r="ER64" i="23"/>
  <c r="ER87" i="23" s="1"/>
  <c r="ER156" i="23" s="1"/>
  <c r="ER180" i="23" s="1"/>
  <c r="GB61" i="23"/>
  <c r="GB84" i="23" s="1"/>
  <c r="GB153" i="23" s="1"/>
  <c r="GB177" i="23" s="1"/>
  <c r="Q56" i="23"/>
  <c r="Q79" i="23" s="1"/>
  <c r="Q148" i="23" s="1"/>
  <c r="Q172" i="23" s="1"/>
  <c r="CA55" i="23"/>
  <c r="CA78" i="23" s="1"/>
  <c r="CA147" i="23" s="1"/>
  <c r="CA171" i="23" s="1"/>
  <c r="BF67" i="23"/>
  <c r="BF90" i="23" s="1"/>
  <c r="BF159" i="23" s="1"/>
  <c r="BF183" i="23" s="1"/>
  <c r="NY69" i="23"/>
  <c r="NY92" i="23" s="1"/>
  <c r="NY161" i="23" s="1"/>
  <c r="NY185" i="23" s="1"/>
  <c r="JU62" i="23"/>
  <c r="JU85" i="23" s="1"/>
  <c r="JU154" i="23" s="1"/>
  <c r="JU178" i="23" s="1"/>
  <c r="IF54" i="23"/>
  <c r="IF77" i="23" s="1"/>
  <c r="IF146" i="23" s="1"/>
  <c r="IF170" i="23" s="1"/>
  <c r="JM56" i="23"/>
  <c r="JM79" i="23" s="1"/>
  <c r="JM148" i="23" s="1"/>
  <c r="JM172" i="23" s="1"/>
  <c r="MA59" i="23"/>
  <c r="MA82" i="23" s="1"/>
  <c r="MA151" i="23" s="1"/>
  <c r="MA175" i="23" s="1"/>
  <c r="MG68" i="23"/>
  <c r="MG91" i="23" s="1"/>
  <c r="MG160" i="23" s="1"/>
  <c r="MG184" i="23" s="1"/>
  <c r="OH67" i="23"/>
  <c r="OH90" i="23" s="1"/>
  <c r="OH159" i="23" s="1"/>
  <c r="OH183" i="23" s="1"/>
  <c r="NM60" i="23"/>
  <c r="NM83" i="23" s="1"/>
  <c r="NM152" i="23" s="1"/>
  <c r="NM176" i="23" s="1"/>
  <c r="CU51" i="23"/>
  <c r="CU74" i="23" s="1"/>
  <c r="CU143" i="23" s="1"/>
  <c r="CU167" i="23" s="1"/>
  <c r="HL50" i="23"/>
  <c r="HL73" i="23" s="1"/>
  <c r="HL142" i="23" s="1"/>
  <c r="HL166" i="23" s="1"/>
  <c r="AG51" i="23"/>
  <c r="AG74" i="23" s="1"/>
  <c r="AG143" i="23" s="1"/>
  <c r="AG167" i="23" s="1"/>
  <c r="DT218" i="23"/>
  <c r="DT221" i="23" s="1"/>
  <c r="DT219" i="23"/>
  <c r="IS57" i="23"/>
  <c r="IS80" i="23" s="1"/>
  <c r="IS149" i="23" s="1"/>
  <c r="IS173" i="23" s="1"/>
  <c r="MP48" i="23"/>
  <c r="MP71" i="23" s="1"/>
  <c r="MP140" i="23" s="1"/>
  <c r="MP164" i="23" s="1"/>
  <c r="MP187" i="23" s="1"/>
  <c r="CN48" i="23"/>
  <c r="CN71" i="23" s="1"/>
  <c r="CN140" i="23" s="1"/>
  <c r="CN164" i="23" s="1"/>
  <c r="CN187" i="23" s="1"/>
  <c r="GF53" i="23"/>
  <c r="GF76" i="23" s="1"/>
  <c r="GF145" i="23" s="1"/>
  <c r="GF169" i="23" s="1"/>
  <c r="X48" i="23"/>
  <c r="X71" i="23" s="1"/>
  <c r="X140" i="23" s="1"/>
  <c r="X164" i="23" s="1"/>
  <c r="IX57" i="23"/>
  <c r="IX80" i="23" s="1"/>
  <c r="IX149" i="23" s="1"/>
  <c r="IX173" i="23" s="1"/>
  <c r="EN63" i="23"/>
  <c r="EN86" i="23" s="1"/>
  <c r="EN155" i="23" s="1"/>
  <c r="EN179" i="23" s="1"/>
  <c r="CK69" i="23"/>
  <c r="CK92" i="23" s="1"/>
  <c r="CK161" i="23" s="1"/>
  <c r="CK185" i="23" s="1"/>
  <c r="DZ50" i="23"/>
  <c r="DZ73" i="23" s="1"/>
  <c r="DZ142" i="23" s="1"/>
  <c r="DZ166" i="23" s="1"/>
  <c r="EX225" i="23"/>
  <c r="JB200" i="23"/>
  <c r="JB201" i="23"/>
  <c r="JY56" i="23"/>
  <c r="JY79" i="23" s="1"/>
  <c r="JY148" i="23" s="1"/>
  <c r="JY172" i="23" s="1"/>
  <c r="LM66" i="23"/>
  <c r="LM89" i="23" s="1"/>
  <c r="LM158" i="23" s="1"/>
  <c r="LM182" i="23" s="1"/>
  <c r="EZ50" i="23"/>
  <c r="EZ73" i="23" s="1"/>
  <c r="EZ142" i="23" s="1"/>
  <c r="EZ166" i="23" s="1"/>
  <c r="GP53" i="23"/>
  <c r="GP76" i="23" s="1"/>
  <c r="GP145" i="23" s="1"/>
  <c r="GP169" i="23" s="1"/>
  <c r="DB64" i="23"/>
  <c r="DB87" i="23" s="1"/>
  <c r="DB156" i="23" s="1"/>
  <c r="DB180" i="23" s="1"/>
  <c r="KD225" i="23"/>
  <c r="HZ51" i="23"/>
  <c r="HZ74" i="23" s="1"/>
  <c r="HZ143" i="23" s="1"/>
  <c r="HZ167" i="23" s="1"/>
  <c r="AV66" i="23"/>
  <c r="AV89" i="23" s="1"/>
  <c r="AV158" i="23" s="1"/>
  <c r="AV182" i="23" s="1"/>
  <c r="Z59" i="23"/>
  <c r="Z82" i="23" s="1"/>
  <c r="Z151" i="23" s="1"/>
  <c r="Z175" i="23" s="1"/>
  <c r="DV50" i="23"/>
  <c r="DV73" i="23" s="1"/>
  <c r="DV142" i="23" s="1"/>
  <c r="DV166" i="23" s="1"/>
  <c r="JZ57" i="23"/>
  <c r="JZ80" i="23" s="1"/>
  <c r="JZ149" i="23" s="1"/>
  <c r="JZ173" i="23" s="1"/>
  <c r="FS66" i="23"/>
  <c r="FS89" i="23" s="1"/>
  <c r="FS158" i="23" s="1"/>
  <c r="FS182" i="23" s="1"/>
  <c r="EG60" i="23"/>
  <c r="EG83" i="23" s="1"/>
  <c r="EG152" i="23" s="1"/>
  <c r="EG176" i="23" s="1"/>
  <c r="LT61" i="23"/>
  <c r="LT84" i="23" s="1"/>
  <c r="LT153" i="23" s="1"/>
  <c r="LT177" i="23" s="1"/>
  <c r="FF67" i="23"/>
  <c r="FF90" i="23" s="1"/>
  <c r="FF159" i="23" s="1"/>
  <c r="FF183" i="23" s="1"/>
  <c r="NF49" i="23"/>
  <c r="NF72" i="23" s="1"/>
  <c r="NF141" i="23" s="1"/>
  <c r="NF165" i="23" s="1"/>
  <c r="NP219" i="23"/>
  <c r="NP218" i="23"/>
  <c r="NP221" i="23" s="1"/>
  <c r="EH48" i="23"/>
  <c r="EH71" i="23" s="1"/>
  <c r="EH140" i="23" s="1"/>
  <c r="EH164" i="23" s="1"/>
  <c r="EH187" i="23" s="1"/>
  <c r="KR59" i="23"/>
  <c r="KR82" i="23" s="1"/>
  <c r="KR151" i="23" s="1"/>
  <c r="KR175" i="23" s="1"/>
  <c r="OI64" i="23"/>
  <c r="OI87" i="23" s="1"/>
  <c r="OI156" i="23" s="1"/>
  <c r="OI180" i="23" s="1"/>
  <c r="HN57" i="23"/>
  <c r="HN80" i="23" s="1"/>
  <c r="HN149" i="23" s="1"/>
  <c r="HN173" i="23" s="1"/>
  <c r="NC48" i="23"/>
  <c r="NC71" i="23" s="1"/>
  <c r="NC140" i="23" s="1"/>
  <c r="NC164" i="23" s="1"/>
  <c r="NC187" i="23" s="1"/>
  <c r="GY225" i="23"/>
  <c r="AK51" i="23"/>
  <c r="AK74" i="23" s="1"/>
  <c r="AK143" i="23" s="1"/>
  <c r="AK167" i="23" s="1"/>
  <c r="NE63" i="23"/>
  <c r="NE86" i="23" s="1"/>
  <c r="NE155" i="23" s="1"/>
  <c r="NE179" i="23" s="1"/>
  <c r="GV57" i="23"/>
  <c r="GV80" i="23" s="1"/>
  <c r="GV149" i="23" s="1"/>
  <c r="GV173" i="23" s="1"/>
  <c r="CE52" i="23"/>
  <c r="CE75" i="23" s="1"/>
  <c r="CE144" i="23" s="1"/>
  <c r="CE168" i="23" s="1"/>
  <c r="AP56" i="23"/>
  <c r="AP79" i="23" s="1"/>
  <c r="AP148" i="23" s="1"/>
  <c r="AP172" i="23" s="1"/>
  <c r="NF54" i="23"/>
  <c r="NF77" i="23" s="1"/>
  <c r="NF146" i="23" s="1"/>
  <c r="NF170" i="23" s="1"/>
  <c r="EI66" i="23"/>
  <c r="EI89" i="23" s="1"/>
  <c r="EI158" i="23" s="1"/>
  <c r="EI182" i="23" s="1"/>
  <c r="CL49" i="23"/>
  <c r="CL72" i="23" s="1"/>
  <c r="CL141" i="23" s="1"/>
  <c r="CL165" i="23" s="1"/>
  <c r="CI55" i="23"/>
  <c r="CI78" i="23" s="1"/>
  <c r="CI147" i="23" s="1"/>
  <c r="CI171" i="23" s="1"/>
  <c r="GJ53" i="23"/>
  <c r="GJ76" i="23" s="1"/>
  <c r="GJ145" i="23" s="1"/>
  <c r="GJ169" i="23" s="1"/>
  <c r="FD60" i="23"/>
  <c r="FD83" i="23" s="1"/>
  <c r="FD152" i="23" s="1"/>
  <c r="FD176" i="23" s="1"/>
  <c r="BD55" i="23"/>
  <c r="BD78" i="23" s="1"/>
  <c r="BD147" i="23" s="1"/>
  <c r="BD171" i="23" s="1"/>
  <c r="BY50" i="23"/>
  <c r="BY73" i="23" s="1"/>
  <c r="BY142" i="23" s="1"/>
  <c r="BY166" i="23" s="1"/>
  <c r="OF54" i="23"/>
  <c r="OF77" i="23" s="1"/>
  <c r="OF146" i="23" s="1"/>
  <c r="OF170" i="23" s="1"/>
  <c r="R60" i="23"/>
  <c r="R83" i="23" s="1"/>
  <c r="R152" i="23" s="1"/>
  <c r="R176" i="23" s="1"/>
  <c r="BY218" i="23"/>
  <c r="BY221" i="23" s="1"/>
  <c r="BY219" i="23"/>
  <c r="GC59" i="23"/>
  <c r="GC82" i="23" s="1"/>
  <c r="GC151" i="23" s="1"/>
  <c r="GC175" i="23" s="1"/>
  <c r="GM225" i="23"/>
  <c r="NU49" i="23"/>
  <c r="NU72" i="23" s="1"/>
  <c r="NU141" i="23" s="1"/>
  <c r="NU165" i="23" s="1"/>
  <c r="BB51" i="23"/>
  <c r="BB74" i="23" s="1"/>
  <c r="BB143" i="23" s="1"/>
  <c r="BB167" i="23" s="1"/>
  <c r="IK52" i="23"/>
  <c r="IK75" i="23" s="1"/>
  <c r="IK144" i="23" s="1"/>
  <c r="IK168" i="23" s="1"/>
  <c r="HH18" i="23"/>
  <c r="IN61" i="23"/>
  <c r="IN84" i="23" s="1"/>
  <c r="IN153" i="23" s="1"/>
  <c r="IN177" i="23" s="1"/>
  <c r="FP49" i="23"/>
  <c r="FP72" i="23" s="1"/>
  <c r="FP141" i="23" s="1"/>
  <c r="FP165" i="23" s="1"/>
  <c r="CS200" i="23"/>
  <c r="CS201" i="23"/>
  <c r="GM201" i="23"/>
  <c r="GM200" i="23"/>
  <c r="IK68" i="23"/>
  <c r="IK91" i="23" s="1"/>
  <c r="IK160" i="23" s="1"/>
  <c r="IK184" i="23" s="1"/>
  <c r="KG64" i="23"/>
  <c r="KG87" i="23" s="1"/>
  <c r="KG156" i="23" s="1"/>
  <c r="KG180" i="23" s="1"/>
  <c r="IF55" i="23"/>
  <c r="IF78" i="23" s="1"/>
  <c r="IF147" i="23" s="1"/>
  <c r="IF171" i="23" s="1"/>
  <c r="CS50" i="23"/>
  <c r="CS73" i="23" s="1"/>
  <c r="CS142" i="23" s="1"/>
  <c r="CS166" i="23" s="1"/>
  <c r="JW61" i="23"/>
  <c r="JW84" i="23" s="1"/>
  <c r="JW153" i="23" s="1"/>
  <c r="JW177" i="23" s="1"/>
  <c r="MC55" i="23"/>
  <c r="MC78" i="23" s="1"/>
  <c r="MC147" i="23" s="1"/>
  <c r="MC171" i="23" s="1"/>
  <c r="CS18" i="23"/>
  <c r="NH61" i="23"/>
  <c r="NH84" i="23" s="1"/>
  <c r="NH153" i="23" s="1"/>
  <c r="NH177" i="23" s="1"/>
  <c r="F68" i="23"/>
  <c r="F91" i="23" s="1"/>
  <c r="F160" i="23" s="1"/>
  <c r="F184" i="23" s="1"/>
  <c r="OI62" i="23"/>
  <c r="OI85" i="23" s="1"/>
  <c r="OI154" i="23" s="1"/>
  <c r="OI178" i="23" s="1"/>
  <c r="HG54" i="23"/>
  <c r="HG77" i="23" s="1"/>
  <c r="HG146" i="23" s="1"/>
  <c r="HG170" i="23" s="1"/>
  <c r="JY59" i="23"/>
  <c r="JY82" i="23" s="1"/>
  <c r="JY151" i="23" s="1"/>
  <c r="JY175" i="23" s="1"/>
  <c r="CD48" i="23"/>
  <c r="CD71" i="23" s="1"/>
  <c r="CD140" i="23" s="1"/>
  <c r="CD164" i="23" s="1"/>
  <c r="CD187" i="23" s="1"/>
  <c r="JN54" i="23"/>
  <c r="JN77" i="23" s="1"/>
  <c r="JN146" i="23" s="1"/>
  <c r="JN170" i="23" s="1"/>
  <c r="NR219" i="23"/>
  <c r="NR218" i="23"/>
  <c r="NR221" i="23" s="1"/>
  <c r="MW66" i="23"/>
  <c r="MW89" i="23" s="1"/>
  <c r="MW158" i="23" s="1"/>
  <c r="MW182" i="23" s="1"/>
  <c r="KM63" i="23"/>
  <c r="KM86" i="23" s="1"/>
  <c r="KM155" i="23" s="1"/>
  <c r="KM179" i="23" s="1"/>
  <c r="OK56" i="23"/>
  <c r="OK79" i="23" s="1"/>
  <c r="OK148" i="23" s="1"/>
  <c r="OK172" i="23" s="1"/>
  <c r="MJ54" i="23"/>
  <c r="MJ77" i="23" s="1"/>
  <c r="MJ146" i="23" s="1"/>
  <c r="MJ170" i="23" s="1"/>
  <c r="BB60" i="23"/>
  <c r="BB83" i="23" s="1"/>
  <c r="BB152" i="23" s="1"/>
  <c r="BB176" i="23" s="1"/>
  <c r="DZ51" i="23"/>
  <c r="DZ74" i="23" s="1"/>
  <c r="DZ143" i="23" s="1"/>
  <c r="DZ167" i="23" s="1"/>
  <c r="KG49" i="23"/>
  <c r="KG72" i="23" s="1"/>
  <c r="KG141" i="23" s="1"/>
  <c r="KG165" i="23" s="1"/>
  <c r="AD49" i="23"/>
  <c r="AD72" i="23" s="1"/>
  <c r="AD141" i="23" s="1"/>
  <c r="AD165" i="23" s="1"/>
  <c r="OL225" i="23"/>
  <c r="AU50" i="23"/>
  <c r="AU73" i="23" s="1"/>
  <c r="AU142" i="23" s="1"/>
  <c r="AU166" i="23" s="1"/>
  <c r="KR18" i="23"/>
  <c r="JO56" i="23"/>
  <c r="JO79" i="23" s="1"/>
  <c r="JO148" i="23" s="1"/>
  <c r="JO172" i="23" s="1"/>
  <c r="KZ64" i="23"/>
  <c r="KZ87" i="23" s="1"/>
  <c r="KZ156" i="23" s="1"/>
  <c r="KZ180" i="23" s="1"/>
  <c r="BZ64" i="23"/>
  <c r="BZ87" i="23" s="1"/>
  <c r="BZ156" i="23" s="1"/>
  <c r="BZ180" i="23" s="1"/>
  <c r="IJ59" i="23"/>
  <c r="IJ82" i="23" s="1"/>
  <c r="IJ151" i="23" s="1"/>
  <c r="IJ175" i="23" s="1"/>
  <c r="KF67" i="23"/>
  <c r="KF90" i="23" s="1"/>
  <c r="KF159" i="23" s="1"/>
  <c r="KF183" i="23" s="1"/>
  <c r="J59" i="23"/>
  <c r="J82" i="23" s="1"/>
  <c r="J151" i="23" s="1"/>
  <c r="J175" i="23" s="1"/>
  <c r="DV67" i="23"/>
  <c r="DV90" i="23" s="1"/>
  <c r="DV159" i="23" s="1"/>
  <c r="DV183" i="23" s="1"/>
  <c r="KK54" i="23"/>
  <c r="KK77" i="23" s="1"/>
  <c r="KK146" i="23" s="1"/>
  <c r="KK170" i="23" s="1"/>
  <c r="MT200" i="23"/>
  <c r="MT201" i="23"/>
  <c r="BB225" i="23"/>
  <c r="IA66" i="23"/>
  <c r="IA89" i="23" s="1"/>
  <c r="IA158" i="23" s="1"/>
  <c r="IA182" i="23" s="1"/>
  <c r="CY63" i="23"/>
  <c r="CY86" i="23" s="1"/>
  <c r="CY155" i="23" s="1"/>
  <c r="CY179" i="23" s="1"/>
  <c r="LM64" i="23"/>
  <c r="LM87" i="23" s="1"/>
  <c r="LM156" i="23" s="1"/>
  <c r="LM180" i="23" s="1"/>
  <c r="MS59" i="23"/>
  <c r="MS82" i="23" s="1"/>
  <c r="MS151" i="23" s="1"/>
  <c r="MS175" i="23" s="1"/>
  <c r="HN65" i="23"/>
  <c r="HN88" i="23" s="1"/>
  <c r="HN157" i="23" s="1"/>
  <c r="HN181" i="23" s="1"/>
  <c r="HB49" i="23"/>
  <c r="HB72" i="23" s="1"/>
  <c r="HB141" i="23" s="1"/>
  <c r="HB165" i="23" s="1"/>
  <c r="JV57" i="23"/>
  <c r="JV80" i="23" s="1"/>
  <c r="JV149" i="23" s="1"/>
  <c r="JV173" i="23" s="1"/>
  <c r="MC61" i="23"/>
  <c r="MC84" i="23" s="1"/>
  <c r="MC153" i="23" s="1"/>
  <c r="MC177" i="23" s="1"/>
  <c r="AU57" i="23"/>
  <c r="AU80" i="23" s="1"/>
  <c r="AU149" i="23" s="1"/>
  <c r="AU173" i="23" s="1"/>
  <c r="EA49" i="23"/>
  <c r="EA72" i="23" s="1"/>
  <c r="EA141" i="23" s="1"/>
  <c r="EA165" i="23" s="1"/>
  <c r="AW56" i="23"/>
  <c r="AW79" i="23" s="1"/>
  <c r="AW148" i="23" s="1"/>
  <c r="AW172" i="23" s="1"/>
  <c r="NX225" i="23"/>
  <c r="EQ55" i="23"/>
  <c r="EQ78" i="23" s="1"/>
  <c r="EQ147" i="23" s="1"/>
  <c r="EQ171" i="23" s="1"/>
  <c r="GE68" i="23"/>
  <c r="GE91" i="23" s="1"/>
  <c r="GE160" i="23" s="1"/>
  <c r="GE184" i="23" s="1"/>
  <c r="FD200" i="23"/>
  <c r="FD201" i="23"/>
  <c r="KQ18" i="23"/>
  <c r="NH68" i="23"/>
  <c r="NH91" i="23" s="1"/>
  <c r="NH160" i="23" s="1"/>
  <c r="NH184" i="23" s="1"/>
  <c r="LH68" i="23"/>
  <c r="LH91" i="23" s="1"/>
  <c r="LH160" i="23" s="1"/>
  <c r="LH184" i="23" s="1"/>
  <c r="DA61" i="23"/>
  <c r="DA84" i="23" s="1"/>
  <c r="DA153" i="23" s="1"/>
  <c r="DA177" i="23" s="1"/>
  <c r="H58" i="23"/>
  <c r="H81" i="23" s="1"/>
  <c r="H150" i="23" s="1"/>
  <c r="H174" i="23" s="1"/>
  <c r="CR225" i="23"/>
  <c r="JW225" i="23"/>
  <c r="X68" i="23"/>
  <c r="X91" i="23" s="1"/>
  <c r="X160" i="23" s="1"/>
  <c r="X184" i="23" s="1"/>
  <c r="AK57" i="23"/>
  <c r="AK80" i="23" s="1"/>
  <c r="AK149" i="23" s="1"/>
  <c r="AK173" i="23" s="1"/>
  <c r="KJ56" i="23"/>
  <c r="KJ79" i="23" s="1"/>
  <c r="KJ148" i="23" s="1"/>
  <c r="KJ172" i="23" s="1"/>
  <c r="MT59" i="23"/>
  <c r="MT82" i="23" s="1"/>
  <c r="MT151" i="23" s="1"/>
  <c r="MT175" i="23" s="1"/>
  <c r="FJ62" i="23"/>
  <c r="FJ85" i="23" s="1"/>
  <c r="FJ154" i="23" s="1"/>
  <c r="FJ178" i="23" s="1"/>
  <c r="HP56" i="23"/>
  <c r="HP79" i="23" s="1"/>
  <c r="HP148" i="23" s="1"/>
  <c r="HP172" i="23" s="1"/>
  <c r="AF49" i="23"/>
  <c r="AF72" i="23" s="1"/>
  <c r="AF141" i="23" s="1"/>
  <c r="AF165" i="23" s="1"/>
  <c r="DG64" i="23"/>
  <c r="DG87" i="23" s="1"/>
  <c r="DG156" i="23" s="1"/>
  <c r="DG180" i="23" s="1"/>
  <c r="Q54" i="23"/>
  <c r="Q77" i="23" s="1"/>
  <c r="Q146" i="23" s="1"/>
  <c r="Q170" i="23" s="1"/>
  <c r="FD62" i="23"/>
  <c r="FD85" i="23" s="1"/>
  <c r="FD154" i="23" s="1"/>
  <c r="FD178" i="23" s="1"/>
  <c r="HN62" i="23"/>
  <c r="HN85" i="23" s="1"/>
  <c r="HN154" i="23" s="1"/>
  <c r="HN178" i="23" s="1"/>
  <c r="GF55" i="23"/>
  <c r="GF78" i="23" s="1"/>
  <c r="GF147" i="23" s="1"/>
  <c r="GF171" i="23" s="1"/>
  <c r="DB68" i="23"/>
  <c r="DB91" i="23" s="1"/>
  <c r="DB160" i="23" s="1"/>
  <c r="DB184" i="23" s="1"/>
  <c r="HJ67" i="23"/>
  <c r="HJ90" i="23" s="1"/>
  <c r="HJ159" i="23" s="1"/>
  <c r="HJ183" i="23" s="1"/>
  <c r="BA18" i="23"/>
  <c r="NE58" i="23"/>
  <c r="NE81" i="23" s="1"/>
  <c r="NE150" i="23" s="1"/>
  <c r="NE174" i="23" s="1"/>
  <c r="NB62" i="23"/>
  <c r="NB85" i="23" s="1"/>
  <c r="NB154" i="23" s="1"/>
  <c r="NB178" i="23" s="1"/>
  <c r="L62" i="23"/>
  <c r="L85" i="23" s="1"/>
  <c r="L154" i="23" s="1"/>
  <c r="L178" i="23" s="1"/>
  <c r="IZ48" i="23"/>
  <c r="IZ71" i="23" s="1"/>
  <c r="IZ140" i="23" s="1"/>
  <c r="IZ164" i="23" s="1"/>
  <c r="IZ187" i="23" s="1"/>
  <c r="CS58" i="23"/>
  <c r="CS81" i="23" s="1"/>
  <c r="CS150" i="23" s="1"/>
  <c r="CS174" i="23" s="1"/>
  <c r="NE225" i="23"/>
  <c r="HW64" i="23"/>
  <c r="HW87" i="23" s="1"/>
  <c r="HW156" i="23" s="1"/>
  <c r="HW180" i="23" s="1"/>
  <c r="JJ64" i="23"/>
  <c r="JJ87" i="23" s="1"/>
  <c r="JJ156" i="23" s="1"/>
  <c r="JJ180" i="23" s="1"/>
  <c r="DT225" i="23"/>
  <c r="HW66" i="23"/>
  <c r="HW89" i="23" s="1"/>
  <c r="HW158" i="23" s="1"/>
  <c r="HW182" i="23" s="1"/>
  <c r="MT68" i="23"/>
  <c r="MT91" i="23" s="1"/>
  <c r="MT160" i="23" s="1"/>
  <c r="MT184" i="23" s="1"/>
  <c r="MY67" i="23"/>
  <c r="MY90" i="23" s="1"/>
  <c r="MY159" i="23" s="1"/>
  <c r="MY183" i="23" s="1"/>
  <c r="DU65" i="23"/>
  <c r="DU88" i="23" s="1"/>
  <c r="DU157" i="23" s="1"/>
  <c r="DU181" i="23" s="1"/>
  <c r="CH59" i="23"/>
  <c r="CH82" i="23" s="1"/>
  <c r="CH151" i="23" s="1"/>
  <c r="CH175" i="23" s="1"/>
  <c r="FQ56" i="23"/>
  <c r="FQ79" i="23" s="1"/>
  <c r="FQ148" i="23" s="1"/>
  <c r="FQ172" i="23" s="1"/>
  <c r="FT18" i="23"/>
  <c r="LP53" i="23"/>
  <c r="LP76" i="23" s="1"/>
  <c r="LP145" i="23" s="1"/>
  <c r="LP169" i="23" s="1"/>
  <c r="FO50" i="23"/>
  <c r="FO73" i="23" s="1"/>
  <c r="FO142" i="23" s="1"/>
  <c r="FO166" i="23" s="1"/>
  <c r="KC64" i="23"/>
  <c r="KC87" i="23" s="1"/>
  <c r="KC156" i="23" s="1"/>
  <c r="KC180" i="23" s="1"/>
  <c r="AE59" i="23"/>
  <c r="AE82" i="23" s="1"/>
  <c r="AE151" i="23" s="1"/>
  <c r="AE175" i="23" s="1"/>
  <c r="CG200" i="23"/>
  <c r="CG201" i="23"/>
  <c r="IU58" i="23"/>
  <c r="IU81" i="23" s="1"/>
  <c r="IU150" i="23" s="1"/>
  <c r="IU174" i="23" s="1"/>
  <c r="JU52" i="23"/>
  <c r="JU75" i="23" s="1"/>
  <c r="JU144" i="23" s="1"/>
  <c r="JU168" i="23" s="1"/>
  <c r="FY52" i="23"/>
  <c r="FY75" i="23" s="1"/>
  <c r="FY144" i="23" s="1"/>
  <c r="FY168" i="23" s="1"/>
  <c r="OC52" i="23"/>
  <c r="OC75" i="23" s="1"/>
  <c r="OC144" i="23" s="1"/>
  <c r="OC168" i="23" s="1"/>
  <c r="OF61" i="23"/>
  <c r="OF84" i="23" s="1"/>
  <c r="OF153" i="23" s="1"/>
  <c r="OF177" i="23" s="1"/>
  <c r="CA49" i="23"/>
  <c r="CA72" i="23" s="1"/>
  <c r="CA141" i="23" s="1"/>
  <c r="CA165" i="23" s="1"/>
  <c r="BA60" i="23"/>
  <c r="BA83" i="23" s="1"/>
  <c r="BA152" i="23" s="1"/>
  <c r="BA176" i="23" s="1"/>
  <c r="HG53" i="23"/>
  <c r="HG76" i="23" s="1"/>
  <c r="HG145" i="23" s="1"/>
  <c r="HG169" i="23" s="1"/>
  <c r="OF60" i="23"/>
  <c r="OF83" i="23" s="1"/>
  <c r="OF152" i="23" s="1"/>
  <c r="OF176" i="23" s="1"/>
  <c r="HC51" i="23"/>
  <c r="HC74" i="23" s="1"/>
  <c r="HC143" i="23" s="1"/>
  <c r="HC167" i="23" s="1"/>
  <c r="DP66" i="23"/>
  <c r="DP89" i="23" s="1"/>
  <c r="DP158" i="23" s="1"/>
  <c r="DP182" i="23" s="1"/>
  <c r="FQ18" i="23"/>
  <c r="GV200" i="23"/>
  <c r="GV201" i="23"/>
  <c r="GO48" i="23"/>
  <c r="GO71" i="23" s="1"/>
  <c r="GO140" i="23" s="1"/>
  <c r="GO164" i="23" s="1"/>
  <c r="GO187" i="23" s="1"/>
  <c r="NK69" i="23"/>
  <c r="NK92" i="23" s="1"/>
  <c r="NK161" i="23" s="1"/>
  <c r="NK185" i="23" s="1"/>
  <c r="KV51" i="23"/>
  <c r="KV74" i="23" s="1"/>
  <c r="KV143" i="23" s="1"/>
  <c r="KV167" i="23" s="1"/>
  <c r="FB18" i="23"/>
  <c r="JX61" i="23"/>
  <c r="JX84" i="23" s="1"/>
  <c r="JX153" i="23" s="1"/>
  <c r="JX177" i="23" s="1"/>
  <c r="KB200" i="23"/>
  <c r="KB201" i="23"/>
  <c r="LE51" i="23"/>
  <c r="LE74" i="23" s="1"/>
  <c r="LE143" i="23" s="1"/>
  <c r="LE167" i="23" s="1"/>
  <c r="KH69" i="23"/>
  <c r="KH92" i="23" s="1"/>
  <c r="KH161" i="23" s="1"/>
  <c r="KH185" i="23" s="1"/>
  <c r="AB52" i="23"/>
  <c r="AB75" i="23" s="1"/>
  <c r="AB144" i="23" s="1"/>
  <c r="AB168" i="23" s="1"/>
  <c r="NL201" i="23"/>
  <c r="NL200" i="23"/>
  <c r="AM201" i="23"/>
  <c r="AM200" i="23"/>
  <c r="NA56" i="23"/>
  <c r="NA79" i="23" s="1"/>
  <c r="NA148" i="23" s="1"/>
  <c r="NA172" i="23" s="1"/>
  <c r="AX53" i="23"/>
  <c r="AX76" i="23" s="1"/>
  <c r="AX145" i="23" s="1"/>
  <c r="AX169" i="23" s="1"/>
  <c r="AL56" i="23"/>
  <c r="AL79" i="23" s="1"/>
  <c r="AL148" i="23" s="1"/>
  <c r="AL172" i="23" s="1"/>
  <c r="NL48" i="23"/>
  <c r="NL71" i="23" s="1"/>
  <c r="NL140" i="23" s="1"/>
  <c r="NL164" i="23" s="1"/>
  <c r="NL187" i="23" s="1"/>
  <c r="MA50" i="23"/>
  <c r="MA73" i="23" s="1"/>
  <c r="MA142" i="23" s="1"/>
  <c r="MA166" i="23" s="1"/>
  <c r="KL67" i="23"/>
  <c r="KL90" i="23" s="1"/>
  <c r="KL159" i="23" s="1"/>
  <c r="KL183" i="23" s="1"/>
  <c r="II55" i="23"/>
  <c r="II78" i="23" s="1"/>
  <c r="II147" i="23" s="1"/>
  <c r="II171" i="23" s="1"/>
  <c r="NA51" i="23"/>
  <c r="NA74" i="23" s="1"/>
  <c r="NA143" i="23" s="1"/>
  <c r="NA167" i="23" s="1"/>
  <c r="CS51" i="23"/>
  <c r="CS74" i="23" s="1"/>
  <c r="CS143" i="23" s="1"/>
  <c r="CS167" i="23" s="1"/>
  <c r="AN69" i="23"/>
  <c r="AN92" i="23" s="1"/>
  <c r="AN161" i="23" s="1"/>
  <c r="AN185" i="23" s="1"/>
  <c r="NQ58" i="23"/>
  <c r="NQ81" i="23" s="1"/>
  <c r="NQ150" i="23" s="1"/>
  <c r="NQ174" i="23" s="1"/>
  <c r="NA225" i="23"/>
  <c r="GL49" i="23"/>
  <c r="GL72" i="23" s="1"/>
  <c r="GL141" i="23" s="1"/>
  <c r="GL165" i="23" s="1"/>
  <c r="JD66" i="23"/>
  <c r="JD89" i="23" s="1"/>
  <c r="JD158" i="23" s="1"/>
  <c r="JD182" i="23" s="1"/>
  <c r="IU49" i="23"/>
  <c r="IU72" i="23" s="1"/>
  <c r="IU141" i="23" s="1"/>
  <c r="IU165" i="23" s="1"/>
  <c r="LS54" i="23"/>
  <c r="LS77" i="23" s="1"/>
  <c r="LS146" i="23" s="1"/>
  <c r="LS170" i="23" s="1"/>
  <c r="AN68" i="23"/>
  <c r="AN91" i="23" s="1"/>
  <c r="AN160" i="23" s="1"/>
  <c r="AN184" i="23" s="1"/>
  <c r="LS219" i="23"/>
  <c r="LS218" i="23"/>
  <c r="LS221" i="23" s="1"/>
  <c r="FO69" i="23"/>
  <c r="FO92" i="23" s="1"/>
  <c r="FO161" i="23" s="1"/>
  <c r="FO185" i="23" s="1"/>
  <c r="JY53" i="23"/>
  <c r="JY76" i="23" s="1"/>
  <c r="JY145" i="23" s="1"/>
  <c r="JY169" i="23" s="1"/>
  <c r="FW56" i="23"/>
  <c r="FW79" i="23" s="1"/>
  <c r="FW148" i="23" s="1"/>
  <c r="FW172" i="23" s="1"/>
  <c r="JK48" i="23"/>
  <c r="JK71" i="23" s="1"/>
  <c r="JK140" i="23" s="1"/>
  <c r="JK164" i="23" s="1"/>
  <c r="JK187" i="23" s="1"/>
  <c r="ES53" i="23"/>
  <c r="ES76" i="23" s="1"/>
  <c r="ES145" i="23" s="1"/>
  <c r="ES169" i="23" s="1"/>
  <c r="CY58" i="23"/>
  <c r="CY81" i="23" s="1"/>
  <c r="CY150" i="23" s="1"/>
  <c r="CY174" i="23" s="1"/>
  <c r="MU61" i="23"/>
  <c r="MU84" i="23" s="1"/>
  <c r="MU153" i="23" s="1"/>
  <c r="MU177" i="23" s="1"/>
  <c r="HX54" i="23"/>
  <c r="HX77" i="23" s="1"/>
  <c r="HX146" i="23" s="1"/>
  <c r="HX170" i="23" s="1"/>
  <c r="IU63" i="23"/>
  <c r="IU86" i="23" s="1"/>
  <c r="IU155" i="23" s="1"/>
  <c r="IU179" i="23" s="1"/>
  <c r="JM218" i="23"/>
  <c r="JM221" i="23" s="1"/>
  <c r="JM219" i="23"/>
  <c r="JS69" i="23"/>
  <c r="JS92" i="23" s="1"/>
  <c r="JS161" i="23" s="1"/>
  <c r="JS185" i="23" s="1"/>
  <c r="EA225" i="23"/>
  <c r="JB68" i="23"/>
  <c r="JB91" i="23" s="1"/>
  <c r="JB160" i="23" s="1"/>
  <c r="JB184" i="23" s="1"/>
  <c r="CK68" i="23"/>
  <c r="CK91" i="23" s="1"/>
  <c r="CK160" i="23" s="1"/>
  <c r="CK184" i="23" s="1"/>
  <c r="OL69" i="23"/>
  <c r="OL92" i="23" s="1"/>
  <c r="OL161" i="23" s="1"/>
  <c r="OL185" i="23" s="1"/>
  <c r="KH68" i="23"/>
  <c r="KH91" i="23" s="1"/>
  <c r="KH160" i="23" s="1"/>
  <c r="KH184" i="23" s="1"/>
  <c r="MZ57" i="23"/>
  <c r="MZ80" i="23" s="1"/>
  <c r="MZ149" i="23" s="1"/>
  <c r="MZ173" i="23" s="1"/>
  <c r="KC48" i="23"/>
  <c r="KC71" i="23" s="1"/>
  <c r="KC140" i="23" s="1"/>
  <c r="KC164" i="23" s="1"/>
  <c r="KC187" i="23" s="1"/>
  <c r="MY201" i="23"/>
  <c r="MY200" i="23"/>
  <c r="JX225" i="23"/>
  <c r="HX51" i="23"/>
  <c r="HX74" i="23" s="1"/>
  <c r="HX143" i="23" s="1"/>
  <c r="HX167" i="23" s="1"/>
  <c r="GO64" i="23"/>
  <c r="GO87" i="23" s="1"/>
  <c r="GO156" i="23" s="1"/>
  <c r="GO180" i="23" s="1"/>
  <c r="FX66" i="23"/>
  <c r="FX89" i="23" s="1"/>
  <c r="FX158" i="23" s="1"/>
  <c r="FX182" i="23" s="1"/>
  <c r="CV68" i="23"/>
  <c r="CV91" i="23" s="1"/>
  <c r="CV160" i="23" s="1"/>
  <c r="CV184" i="23" s="1"/>
  <c r="HK68" i="23"/>
  <c r="HK91" i="23" s="1"/>
  <c r="HK160" i="23" s="1"/>
  <c r="HK184" i="23" s="1"/>
  <c r="GB64" i="23"/>
  <c r="GB87" i="23" s="1"/>
  <c r="GB156" i="23" s="1"/>
  <c r="GB180" i="23" s="1"/>
  <c r="GM48" i="23"/>
  <c r="GM71" i="23" s="1"/>
  <c r="GM140" i="23" s="1"/>
  <c r="GM164" i="23" s="1"/>
  <c r="GM187" i="23" s="1"/>
  <c r="IS60" i="23"/>
  <c r="IS83" i="23" s="1"/>
  <c r="IS152" i="23" s="1"/>
  <c r="IS176" i="23" s="1"/>
  <c r="EG59" i="23"/>
  <c r="EG82" i="23" s="1"/>
  <c r="EG151" i="23" s="1"/>
  <c r="EG175" i="23" s="1"/>
  <c r="IU51" i="23"/>
  <c r="IU74" i="23" s="1"/>
  <c r="IU143" i="23" s="1"/>
  <c r="IU167" i="23" s="1"/>
  <c r="JF49" i="23"/>
  <c r="JF72" i="23" s="1"/>
  <c r="JF141" i="23" s="1"/>
  <c r="JF165" i="23" s="1"/>
  <c r="JN69" i="23"/>
  <c r="JN92" i="23" s="1"/>
  <c r="JN161" i="23" s="1"/>
  <c r="JN185" i="23" s="1"/>
  <c r="EH219" i="23"/>
  <c r="EH218" i="23"/>
  <c r="EH221" i="23" s="1"/>
  <c r="KZ67" i="23"/>
  <c r="KZ90" i="23" s="1"/>
  <c r="KZ159" i="23" s="1"/>
  <c r="KZ183" i="23" s="1"/>
  <c r="MJ58" i="23"/>
  <c r="MJ81" i="23" s="1"/>
  <c r="MJ150" i="23" s="1"/>
  <c r="MJ174" i="23" s="1"/>
  <c r="CB65" i="23"/>
  <c r="CB88" i="23" s="1"/>
  <c r="CB157" i="23" s="1"/>
  <c r="CB181" i="23" s="1"/>
  <c r="ML63" i="23"/>
  <c r="ML86" i="23" s="1"/>
  <c r="ML155" i="23" s="1"/>
  <c r="ML179" i="23" s="1"/>
  <c r="IK63" i="23"/>
  <c r="IK86" i="23" s="1"/>
  <c r="IK155" i="23" s="1"/>
  <c r="IK179" i="23" s="1"/>
  <c r="II61" i="23"/>
  <c r="II84" i="23" s="1"/>
  <c r="II153" i="23" s="1"/>
  <c r="II177" i="23" s="1"/>
  <c r="KJ57" i="23"/>
  <c r="KJ80" i="23" s="1"/>
  <c r="KJ149" i="23" s="1"/>
  <c r="KJ173" i="23" s="1"/>
  <c r="JA61" i="23"/>
  <c r="JA84" i="23" s="1"/>
  <c r="JA153" i="23" s="1"/>
  <c r="JA177" i="23" s="1"/>
  <c r="OI218" i="23"/>
  <c r="OI221" i="23" s="1"/>
  <c r="OI219" i="23"/>
  <c r="LK66" i="23"/>
  <c r="LK89" i="23" s="1"/>
  <c r="LK158" i="23" s="1"/>
  <c r="LK182" i="23" s="1"/>
  <c r="LN201" i="23"/>
  <c r="LN200" i="23"/>
  <c r="AL219" i="23"/>
  <c r="AL218" i="23"/>
  <c r="AL221" i="23" s="1"/>
  <c r="MP67" i="23"/>
  <c r="MP90" i="23" s="1"/>
  <c r="MP159" i="23" s="1"/>
  <c r="MP183" i="23" s="1"/>
  <c r="X18" i="23"/>
  <c r="GH66" i="23"/>
  <c r="GH89" i="23" s="1"/>
  <c r="GH158" i="23" s="1"/>
  <c r="GH182" i="23" s="1"/>
  <c r="CW57" i="23"/>
  <c r="CW80" i="23" s="1"/>
  <c r="CW149" i="23" s="1"/>
  <c r="CW173" i="23" s="1"/>
  <c r="MS61" i="23"/>
  <c r="MS84" i="23" s="1"/>
  <c r="MS153" i="23" s="1"/>
  <c r="MS177" i="23" s="1"/>
  <c r="G218" i="23"/>
  <c r="G221" i="23" s="1"/>
  <c r="G219" i="23"/>
  <c r="GX55" i="23"/>
  <c r="GX78" i="23" s="1"/>
  <c r="GX147" i="23" s="1"/>
  <c r="GX171" i="23" s="1"/>
  <c r="EC50" i="23"/>
  <c r="EC73" i="23" s="1"/>
  <c r="EC142" i="23" s="1"/>
  <c r="EC166" i="23" s="1"/>
  <c r="JO53" i="23"/>
  <c r="JO76" i="23" s="1"/>
  <c r="JO145" i="23" s="1"/>
  <c r="JO169" i="23" s="1"/>
  <c r="CL219" i="23"/>
  <c r="CL218" i="23"/>
  <c r="CL221" i="23" s="1"/>
  <c r="LV50" i="23"/>
  <c r="LV73" i="23" s="1"/>
  <c r="LV142" i="23" s="1"/>
  <c r="LV166" i="23" s="1"/>
  <c r="EC66" i="23"/>
  <c r="EC89" i="23" s="1"/>
  <c r="EC158" i="23" s="1"/>
  <c r="EC182" i="23" s="1"/>
  <c r="CB60" i="23"/>
  <c r="CB83" i="23" s="1"/>
  <c r="CB152" i="23" s="1"/>
  <c r="CB176" i="23" s="1"/>
  <c r="CA52" i="23"/>
  <c r="CA75" i="23" s="1"/>
  <c r="CA144" i="23" s="1"/>
  <c r="CA168" i="23" s="1"/>
  <c r="FV65" i="23"/>
  <c r="FV88" i="23" s="1"/>
  <c r="FV157" i="23" s="1"/>
  <c r="FV181" i="23" s="1"/>
  <c r="EO200" i="23"/>
  <c r="EO201" i="23"/>
  <c r="HX66" i="23"/>
  <c r="HX89" i="23" s="1"/>
  <c r="HX158" i="23" s="1"/>
  <c r="HX182" i="23" s="1"/>
  <c r="KL68" i="23"/>
  <c r="KL91" i="23" s="1"/>
  <c r="KL160" i="23" s="1"/>
  <c r="KL184" i="23" s="1"/>
  <c r="LS59" i="23"/>
  <c r="LS82" i="23" s="1"/>
  <c r="LS151" i="23" s="1"/>
  <c r="LS175" i="23" s="1"/>
  <c r="KZ57" i="23"/>
  <c r="KZ80" i="23" s="1"/>
  <c r="KZ149" i="23" s="1"/>
  <c r="KZ173" i="23" s="1"/>
  <c r="CJ67" i="23"/>
  <c r="CJ90" i="23" s="1"/>
  <c r="CJ159" i="23" s="1"/>
  <c r="CJ183" i="23" s="1"/>
  <c r="CJ49" i="23"/>
  <c r="CJ72" i="23" s="1"/>
  <c r="CJ141" i="23" s="1"/>
  <c r="CJ165" i="23" s="1"/>
  <c r="CD52" i="23"/>
  <c r="CD75" i="23" s="1"/>
  <c r="CD144" i="23" s="1"/>
  <c r="CD168" i="23" s="1"/>
  <c r="MP18" i="23"/>
  <c r="HE54" i="23"/>
  <c r="HE77" i="23" s="1"/>
  <c r="HE146" i="23" s="1"/>
  <c r="HE170" i="23" s="1"/>
  <c r="GQ54" i="23"/>
  <c r="GQ77" i="23" s="1"/>
  <c r="GQ146" i="23" s="1"/>
  <c r="GQ170" i="23" s="1"/>
  <c r="LP56" i="23"/>
  <c r="LP79" i="23" s="1"/>
  <c r="LP148" i="23" s="1"/>
  <c r="LP172" i="23" s="1"/>
  <c r="AH218" i="23"/>
  <c r="AH221" i="23" s="1"/>
  <c r="AH219" i="23"/>
  <c r="N58" i="23"/>
  <c r="N81" i="23" s="1"/>
  <c r="N150" i="23" s="1"/>
  <c r="N174" i="23" s="1"/>
  <c r="IY62" i="23"/>
  <c r="IY85" i="23" s="1"/>
  <c r="IY154" i="23" s="1"/>
  <c r="IY178" i="23" s="1"/>
  <c r="AP18" i="23"/>
  <c r="GE53" i="23"/>
  <c r="GE76" i="23" s="1"/>
  <c r="GE145" i="23" s="1"/>
  <c r="GE169" i="23" s="1"/>
  <c r="HJ60" i="23"/>
  <c r="HJ83" i="23" s="1"/>
  <c r="HJ152" i="23" s="1"/>
  <c r="HJ176" i="23" s="1"/>
  <c r="KW67" i="23"/>
  <c r="KW90" i="23" s="1"/>
  <c r="KW159" i="23" s="1"/>
  <c r="KW183" i="23" s="1"/>
  <c r="DH53" i="23"/>
  <c r="DH76" i="23" s="1"/>
  <c r="DH145" i="23" s="1"/>
  <c r="DH169" i="23" s="1"/>
  <c r="GW53" i="23"/>
  <c r="GW76" i="23" s="1"/>
  <c r="GW145" i="23" s="1"/>
  <c r="GW169" i="23" s="1"/>
  <c r="JY64" i="23"/>
  <c r="JY87" i="23" s="1"/>
  <c r="JY156" i="23" s="1"/>
  <c r="JY180" i="23" s="1"/>
  <c r="CV48" i="23"/>
  <c r="CV71" i="23" s="1"/>
  <c r="CV140" i="23" s="1"/>
  <c r="CV164" i="23" s="1"/>
  <c r="CV187" i="23" s="1"/>
  <c r="G67" i="23"/>
  <c r="G90" i="23" s="1"/>
  <c r="G159" i="23" s="1"/>
  <c r="G183" i="23" s="1"/>
  <c r="T65" i="23"/>
  <c r="T88" i="23" s="1"/>
  <c r="T157" i="23" s="1"/>
  <c r="T181" i="23" s="1"/>
  <c r="KR55" i="23"/>
  <c r="KR78" i="23" s="1"/>
  <c r="KR147" i="23" s="1"/>
  <c r="KR171" i="23" s="1"/>
  <c r="S56" i="23"/>
  <c r="S79" i="23" s="1"/>
  <c r="S148" i="23" s="1"/>
  <c r="S172" i="23" s="1"/>
  <c r="EB66" i="23"/>
  <c r="EB89" i="23" s="1"/>
  <c r="EB158" i="23" s="1"/>
  <c r="EB182" i="23" s="1"/>
  <c r="NQ225" i="23"/>
  <c r="FQ57" i="23"/>
  <c r="FQ80" i="23" s="1"/>
  <c r="FQ149" i="23" s="1"/>
  <c r="FQ173" i="23" s="1"/>
  <c r="EJ61" i="23"/>
  <c r="EJ84" i="23" s="1"/>
  <c r="EJ153" i="23" s="1"/>
  <c r="EJ177" i="23" s="1"/>
  <c r="GV64" i="23"/>
  <c r="GV87" i="23" s="1"/>
  <c r="GV156" i="23" s="1"/>
  <c r="GV180" i="23" s="1"/>
  <c r="DT59" i="23"/>
  <c r="DT82" i="23" s="1"/>
  <c r="DT151" i="23" s="1"/>
  <c r="DT175" i="23" s="1"/>
  <c r="OE60" i="23"/>
  <c r="OE83" i="23" s="1"/>
  <c r="OE152" i="23" s="1"/>
  <c r="OE176" i="23" s="1"/>
  <c r="KR48" i="23"/>
  <c r="KR71" i="23" s="1"/>
  <c r="KR140" i="23" s="1"/>
  <c r="KR164" i="23" s="1"/>
  <c r="KR187" i="23" s="1"/>
  <c r="EN67" i="23"/>
  <c r="EN90" i="23" s="1"/>
  <c r="EN159" i="23" s="1"/>
  <c r="EN183" i="23" s="1"/>
  <c r="DM219" i="23"/>
  <c r="DM218" i="23"/>
  <c r="DM221" i="23" s="1"/>
  <c r="IC64" i="23"/>
  <c r="IC87" i="23" s="1"/>
  <c r="IC156" i="23" s="1"/>
  <c r="IC180" i="23" s="1"/>
  <c r="II59" i="23"/>
  <c r="II82" i="23" s="1"/>
  <c r="II151" i="23" s="1"/>
  <c r="II175" i="23" s="1"/>
  <c r="CT55" i="23"/>
  <c r="CT78" i="23" s="1"/>
  <c r="CT147" i="23" s="1"/>
  <c r="CT171" i="23" s="1"/>
  <c r="LU61" i="23"/>
  <c r="LU84" i="23" s="1"/>
  <c r="LU153" i="23" s="1"/>
  <c r="LU177" i="23" s="1"/>
  <c r="GZ69" i="23"/>
  <c r="GZ92" i="23" s="1"/>
  <c r="GZ161" i="23" s="1"/>
  <c r="GZ185" i="23" s="1"/>
  <c r="OE61" i="23"/>
  <c r="OE84" i="23" s="1"/>
  <c r="OE153" i="23" s="1"/>
  <c r="OE177" i="23" s="1"/>
  <c r="OF53" i="23"/>
  <c r="OF76" i="23" s="1"/>
  <c r="OF145" i="23" s="1"/>
  <c r="OF169" i="23" s="1"/>
  <c r="LQ57" i="23"/>
  <c r="LQ80" i="23" s="1"/>
  <c r="LQ149" i="23" s="1"/>
  <c r="LQ173" i="23" s="1"/>
  <c r="ID67" i="23"/>
  <c r="ID90" i="23" s="1"/>
  <c r="ID159" i="23" s="1"/>
  <c r="ID183" i="23" s="1"/>
  <c r="BF60" i="23"/>
  <c r="BF83" i="23" s="1"/>
  <c r="BF152" i="23" s="1"/>
  <c r="BF176" i="23" s="1"/>
  <c r="DX56" i="23"/>
  <c r="DX79" i="23" s="1"/>
  <c r="DX148" i="23" s="1"/>
  <c r="DX172" i="23" s="1"/>
  <c r="DC218" i="23"/>
  <c r="DC221" i="23" s="1"/>
  <c r="DC219" i="23"/>
  <c r="NJ50" i="23"/>
  <c r="NJ73" i="23" s="1"/>
  <c r="NJ142" i="23" s="1"/>
  <c r="NJ166" i="23" s="1"/>
  <c r="MY48" i="23"/>
  <c r="MY71" i="23" s="1"/>
  <c r="MY140" i="23" s="1"/>
  <c r="MY164" i="23" s="1"/>
  <c r="MY187" i="23" s="1"/>
  <c r="IM67" i="23"/>
  <c r="IM90" i="23" s="1"/>
  <c r="IM159" i="23" s="1"/>
  <c r="IM183" i="23" s="1"/>
  <c r="NF53" i="23"/>
  <c r="NF76" i="23" s="1"/>
  <c r="NF145" i="23" s="1"/>
  <c r="NF169" i="23" s="1"/>
  <c r="FV225" i="23"/>
  <c r="NG50" i="23"/>
  <c r="NG73" i="23" s="1"/>
  <c r="NG142" i="23" s="1"/>
  <c r="NG166" i="23" s="1"/>
  <c r="EP54" i="23"/>
  <c r="EP77" i="23" s="1"/>
  <c r="EP146" i="23" s="1"/>
  <c r="EP170" i="23" s="1"/>
  <c r="EP61" i="23"/>
  <c r="EP84" i="23" s="1"/>
  <c r="EP153" i="23" s="1"/>
  <c r="EP177" i="23" s="1"/>
  <c r="MV200" i="23"/>
  <c r="MV201" i="23"/>
  <c r="EE225" i="23"/>
  <c r="BS49" i="23"/>
  <c r="BS72" i="23" s="1"/>
  <c r="BS141" i="23" s="1"/>
  <c r="BS165" i="23" s="1"/>
  <c r="HI69" i="23"/>
  <c r="HI92" i="23" s="1"/>
  <c r="HI161" i="23" s="1"/>
  <c r="HI185" i="23" s="1"/>
  <c r="DV60" i="23"/>
  <c r="DV83" i="23" s="1"/>
  <c r="DV152" i="23" s="1"/>
  <c r="DV176" i="23" s="1"/>
  <c r="BW51" i="23"/>
  <c r="BW74" i="23" s="1"/>
  <c r="BW143" i="23" s="1"/>
  <c r="BW167" i="23" s="1"/>
  <c r="LA55" i="23"/>
  <c r="LA78" i="23" s="1"/>
  <c r="LA147" i="23" s="1"/>
  <c r="LA171" i="23" s="1"/>
  <c r="JG48" i="23"/>
  <c r="JG71" i="23" s="1"/>
  <c r="JG140" i="23" s="1"/>
  <c r="JG164" i="23" s="1"/>
  <c r="JG187" i="23" s="1"/>
  <c r="LL68" i="23"/>
  <c r="LL91" i="23" s="1"/>
  <c r="LL160" i="23" s="1"/>
  <c r="LL184" i="23" s="1"/>
  <c r="LG57" i="23"/>
  <c r="LG80" i="23" s="1"/>
  <c r="LG149" i="23" s="1"/>
  <c r="LG173" i="23" s="1"/>
  <c r="LK49" i="23"/>
  <c r="LK72" i="23" s="1"/>
  <c r="LK141" i="23" s="1"/>
  <c r="LK165" i="23" s="1"/>
  <c r="GG51" i="23"/>
  <c r="GG74" i="23" s="1"/>
  <c r="GG143" i="23" s="1"/>
  <c r="GG167" i="23" s="1"/>
  <c r="KS18" i="23"/>
  <c r="AD65" i="23"/>
  <c r="AD88" i="23" s="1"/>
  <c r="AD157" i="23" s="1"/>
  <c r="AD181" i="23" s="1"/>
  <c r="AL62" i="23"/>
  <c r="AL85" i="23" s="1"/>
  <c r="AL154" i="23" s="1"/>
  <c r="AL178" i="23" s="1"/>
  <c r="LS48" i="23"/>
  <c r="LS71" i="23" s="1"/>
  <c r="LS140" i="23" s="1"/>
  <c r="LS164" i="23" s="1"/>
  <c r="LS187" i="23" s="1"/>
  <c r="OF49" i="23"/>
  <c r="OF72" i="23" s="1"/>
  <c r="OF141" i="23" s="1"/>
  <c r="OF165" i="23" s="1"/>
  <c r="MR50" i="23"/>
  <c r="MR73" i="23" s="1"/>
  <c r="MR142" i="23" s="1"/>
  <c r="MR166" i="23" s="1"/>
  <c r="N62" i="23"/>
  <c r="N85" i="23" s="1"/>
  <c r="N154" i="23" s="1"/>
  <c r="N178" i="23" s="1"/>
  <c r="IM61" i="23"/>
  <c r="IM84" i="23" s="1"/>
  <c r="IM153" i="23" s="1"/>
  <c r="IM177" i="23" s="1"/>
  <c r="NL218" i="23"/>
  <c r="NL221" i="23" s="1"/>
  <c r="NL219" i="23"/>
  <c r="KF51" i="23"/>
  <c r="KF74" i="23" s="1"/>
  <c r="KF143" i="23" s="1"/>
  <c r="KF167" i="23" s="1"/>
  <c r="ID49" i="23"/>
  <c r="ID72" i="23" s="1"/>
  <c r="ID141" i="23" s="1"/>
  <c r="ID165" i="23" s="1"/>
  <c r="EV67" i="23"/>
  <c r="EV90" i="23" s="1"/>
  <c r="EV159" i="23" s="1"/>
  <c r="EV183" i="23" s="1"/>
  <c r="OL51" i="23"/>
  <c r="OL74" i="23" s="1"/>
  <c r="OL143" i="23" s="1"/>
  <c r="OL167" i="23" s="1"/>
  <c r="MU54" i="23"/>
  <c r="MU77" i="23" s="1"/>
  <c r="MU146" i="23" s="1"/>
  <c r="MU170" i="23" s="1"/>
  <c r="OF55" i="23"/>
  <c r="OF78" i="23" s="1"/>
  <c r="OF147" i="23" s="1"/>
  <c r="OF171" i="23" s="1"/>
  <c r="JB58" i="23"/>
  <c r="JB81" i="23" s="1"/>
  <c r="JB150" i="23" s="1"/>
  <c r="JB174" i="23" s="1"/>
  <c r="HG200" i="23"/>
  <c r="HG201" i="23"/>
  <c r="FH57" i="23"/>
  <c r="FH80" i="23" s="1"/>
  <c r="FH149" i="23" s="1"/>
  <c r="FH173" i="23" s="1"/>
  <c r="MD59" i="23"/>
  <c r="MD82" i="23" s="1"/>
  <c r="MD151" i="23" s="1"/>
  <c r="MD175" i="23" s="1"/>
  <c r="NH60" i="23"/>
  <c r="NH83" i="23" s="1"/>
  <c r="NH152" i="23" s="1"/>
  <c r="NH176" i="23" s="1"/>
  <c r="EJ18" i="23"/>
  <c r="ER66" i="23"/>
  <c r="ER89" i="23" s="1"/>
  <c r="ER158" i="23" s="1"/>
  <c r="ER182" i="23" s="1"/>
  <c r="AN66" i="23"/>
  <c r="AN89" i="23" s="1"/>
  <c r="AN158" i="23" s="1"/>
  <c r="AN182" i="23" s="1"/>
  <c r="GT225" i="23"/>
  <c r="KI62" i="23"/>
  <c r="KI85" i="23" s="1"/>
  <c r="KI154" i="23" s="1"/>
  <c r="KI178" i="23" s="1"/>
  <c r="IH66" i="23"/>
  <c r="IH89" i="23" s="1"/>
  <c r="IH158" i="23" s="1"/>
  <c r="IH182" i="23" s="1"/>
  <c r="ER68" i="23"/>
  <c r="ER91" i="23" s="1"/>
  <c r="ER160" i="23" s="1"/>
  <c r="ER184" i="23" s="1"/>
  <c r="CE51" i="23"/>
  <c r="CE74" i="23" s="1"/>
  <c r="CE143" i="23" s="1"/>
  <c r="CE167" i="23" s="1"/>
  <c r="ED57" i="23"/>
  <c r="ED80" i="23" s="1"/>
  <c r="ED149" i="23" s="1"/>
  <c r="ED173" i="23" s="1"/>
  <c r="DV54" i="23"/>
  <c r="DV77" i="23" s="1"/>
  <c r="DV146" i="23" s="1"/>
  <c r="DV170" i="23" s="1"/>
  <c r="HI49" i="23"/>
  <c r="HI72" i="23" s="1"/>
  <c r="HI141" i="23" s="1"/>
  <c r="HI165" i="23" s="1"/>
  <c r="KN55" i="23"/>
  <c r="KN78" i="23" s="1"/>
  <c r="KN147" i="23" s="1"/>
  <c r="KN171" i="23" s="1"/>
  <c r="JD50" i="23"/>
  <c r="JD73" i="23" s="1"/>
  <c r="JD142" i="23" s="1"/>
  <c r="JD166" i="23" s="1"/>
  <c r="FV60" i="23"/>
  <c r="FV83" i="23" s="1"/>
  <c r="FV152" i="23" s="1"/>
  <c r="FV176" i="23" s="1"/>
  <c r="IZ57" i="23"/>
  <c r="IZ80" i="23" s="1"/>
  <c r="IZ149" i="23" s="1"/>
  <c r="IZ173" i="23" s="1"/>
  <c r="KE52" i="23"/>
  <c r="KE75" i="23" s="1"/>
  <c r="KE144" i="23" s="1"/>
  <c r="KE168" i="23" s="1"/>
  <c r="DK63" i="23"/>
  <c r="DK86" i="23" s="1"/>
  <c r="DK155" i="23" s="1"/>
  <c r="DK179" i="23" s="1"/>
  <c r="DF18" i="23"/>
  <c r="OA55" i="23"/>
  <c r="OA78" i="23" s="1"/>
  <c r="OA147" i="23" s="1"/>
  <c r="OA171" i="23" s="1"/>
  <c r="FC52" i="23"/>
  <c r="FC75" i="23" s="1"/>
  <c r="FC144" i="23" s="1"/>
  <c r="FC168" i="23" s="1"/>
  <c r="FT56" i="23"/>
  <c r="FT79" i="23" s="1"/>
  <c r="FT148" i="23" s="1"/>
  <c r="FT172" i="23" s="1"/>
  <c r="FY63" i="23"/>
  <c r="FY86" i="23" s="1"/>
  <c r="FY155" i="23" s="1"/>
  <c r="FY179" i="23" s="1"/>
  <c r="AX56" i="23"/>
  <c r="AX79" i="23" s="1"/>
  <c r="AX148" i="23" s="1"/>
  <c r="AX172" i="23" s="1"/>
  <c r="CY60" i="23"/>
  <c r="CY83" i="23" s="1"/>
  <c r="CY152" i="23" s="1"/>
  <c r="CY176" i="23" s="1"/>
  <c r="BC63" i="23"/>
  <c r="BC86" i="23" s="1"/>
  <c r="BC155" i="23" s="1"/>
  <c r="BC179" i="23" s="1"/>
  <c r="AT68" i="23"/>
  <c r="AT91" i="23" s="1"/>
  <c r="AT160" i="23" s="1"/>
  <c r="AT184" i="23" s="1"/>
  <c r="CR68" i="23"/>
  <c r="CR91" i="23" s="1"/>
  <c r="CR160" i="23" s="1"/>
  <c r="CR184" i="23" s="1"/>
  <c r="JL48" i="23"/>
  <c r="JL71" i="23" s="1"/>
  <c r="JL140" i="23" s="1"/>
  <c r="JL164" i="23" s="1"/>
  <c r="JL187" i="23" s="1"/>
  <c r="CU48" i="23"/>
  <c r="CU71" i="23" s="1"/>
  <c r="CU140" i="23" s="1"/>
  <c r="CU164" i="23" s="1"/>
  <c r="CU187" i="23" s="1"/>
  <c r="CZ63" i="23"/>
  <c r="CZ86" i="23" s="1"/>
  <c r="CZ155" i="23" s="1"/>
  <c r="CZ179" i="23" s="1"/>
  <c r="JT61" i="23"/>
  <c r="JT84" i="23" s="1"/>
  <c r="JT153" i="23" s="1"/>
  <c r="JT177" i="23" s="1"/>
  <c r="AT18" i="23"/>
  <c r="AL65" i="23"/>
  <c r="AL88" i="23" s="1"/>
  <c r="AL157" i="23" s="1"/>
  <c r="AL181" i="23" s="1"/>
  <c r="EE49" i="23"/>
  <c r="EE72" i="23" s="1"/>
  <c r="EE141" i="23" s="1"/>
  <c r="EE165" i="23" s="1"/>
  <c r="LH54" i="23"/>
  <c r="LH77" i="23" s="1"/>
  <c r="LH146" i="23" s="1"/>
  <c r="LH170" i="23" s="1"/>
  <c r="OG49" i="23"/>
  <c r="OG72" i="23" s="1"/>
  <c r="OG141" i="23" s="1"/>
  <c r="OG165" i="23" s="1"/>
  <c r="JA58" i="23"/>
  <c r="JA81" i="23" s="1"/>
  <c r="JA150" i="23" s="1"/>
  <c r="JA174" i="23" s="1"/>
  <c r="LQ56" i="23"/>
  <c r="LQ79" i="23" s="1"/>
  <c r="LQ148" i="23" s="1"/>
  <c r="LQ172" i="23" s="1"/>
  <c r="DU48" i="23"/>
  <c r="DU71" i="23" s="1"/>
  <c r="DU140" i="23" s="1"/>
  <c r="DU164" i="23" s="1"/>
  <c r="DU187" i="23" s="1"/>
  <c r="FN57" i="23"/>
  <c r="FN80" i="23" s="1"/>
  <c r="FN149" i="23" s="1"/>
  <c r="FN173" i="23" s="1"/>
  <c r="CC59" i="23"/>
  <c r="CC82" i="23" s="1"/>
  <c r="CC151" i="23" s="1"/>
  <c r="CC175" i="23" s="1"/>
  <c r="BX51" i="23"/>
  <c r="BX74" i="23" s="1"/>
  <c r="BX143" i="23" s="1"/>
  <c r="BX167" i="23" s="1"/>
  <c r="AG53" i="23"/>
  <c r="AG76" i="23" s="1"/>
  <c r="AG145" i="23" s="1"/>
  <c r="AG169" i="23" s="1"/>
  <c r="NL49" i="23"/>
  <c r="NL72" i="23" s="1"/>
  <c r="NL141" i="23" s="1"/>
  <c r="NL165" i="23" s="1"/>
  <c r="AJ62" i="23"/>
  <c r="AJ85" i="23" s="1"/>
  <c r="AJ154" i="23" s="1"/>
  <c r="AJ178" i="23" s="1"/>
  <c r="JX218" i="23"/>
  <c r="JX221" i="23" s="1"/>
  <c r="JX219" i="23"/>
  <c r="LA59" i="23"/>
  <c r="LA82" i="23" s="1"/>
  <c r="LA151" i="23" s="1"/>
  <c r="LA175" i="23" s="1"/>
  <c r="OJ61" i="23"/>
  <c r="OJ84" i="23" s="1"/>
  <c r="OJ153" i="23" s="1"/>
  <c r="OJ177" i="23" s="1"/>
  <c r="JM54" i="23"/>
  <c r="JM77" i="23" s="1"/>
  <c r="JM146" i="23" s="1"/>
  <c r="JM170" i="23" s="1"/>
  <c r="JG64" i="23"/>
  <c r="JG87" i="23" s="1"/>
  <c r="JG156" i="23" s="1"/>
  <c r="JG180" i="23" s="1"/>
  <c r="FO55" i="23"/>
  <c r="FO78" i="23" s="1"/>
  <c r="FO147" i="23" s="1"/>
  <c r="FO171" i="23" s="1"/>
  <c r="JT66" i="23"/>
  <c r="JT89" i="23" s="1"/>
  <c r="JT158" i="23" s="1"/>
  <c r="JT182" i="23" s="1"/>
  <c r="U63" i="23"/>
  <c r="U86" i="23" s="1"/>
  <c r="U155" i="23" s="1"/>
  <c r="U179" i="23" s="1"/>
  <c r="FT65" i="23"/>
  <c r="FT88" i="23" s="1"/>
  <c r="FT157" i="23" s="1"/>
  <c r="FT181" i="23" s="1"/>
  <c r="CV218" i="23"/>
  <c r="CV221" i="23" s="1"/>
  <c r="CV219" i="23"/>
  <c r="FN64" i="23"/>
  <c r="FN87" i="23" s="1"/>
  <c r="FN156" i="23" s="1"/>
  <c r="FN180" i="23" s="1"/>
  <c r="MD54" i="23"/>
  <c r="MD77" i="23" s="1"/>
  <c r="MD146" i="23" s="1"/>
  <c r="MD170" i="23" s="1"/>
  <c r="FH67" i="23"/>
  <c r="FH90" i="23" s="1"/>
  <c r="FH159" i="23" s="1"/>
  <c r="FH183" i="23" s="1"/>
  <c r="KR57" i="23"/>
  <c r="KR80" i="23" s="1"/>
  <c r="KR149" i="23" s="1"/>
  <c r="KR173" i="23" s="1"/>
  <c r="FS64" i="23"/>
  <c r="FS87" i="23" s="1"/>
  <c r="FS156" i="23" s="1"/>
  <c r="FS180" i="23" s="1"/>
  <c r="Q64" i="23"/>
  <c r="Q87" i="23" s="1"/>
  <c r="Q156" i="23" s="1"/>
  <c r="Q180" i="23" s="1"/>
  <c r="MN54" i="23"/>
  <c r="MN77" i="23" s="1"/>
  <c r="MN146" i="23" s="1"/>
  <c r="MN170" i="23" s="1"/>
  <c r="AZ66" i="23"/>
  <c r="AZ89" i="23" s="1"/>
  <c r="AZ158" i="23" s="1"/>
  <c r="AZ182" i="23" s="1"/>
  <c r="M218" i="23"/>
  <c r="M221" i="23" s="1"/>
  <c r="M219" i="23"/>
  <c r="JH60" i="23"/>
  <c r="JH83" i="23" s="1"/>
  <c r="JH152" i="23" s="1"/>
  <c r="JH176" i="23" s="1"/>
  <c r="IG59" i="23"/>
  <c r="IG82" i="23" s="1"/>
  <c r="IG151" i="23" s="1"/>
  <c r="IG175" i="23" s="1"/>
  <c r="HX49" i="23"/>
  <c r="HX72" i="23" s="1"/>
  <c r="HX141" i="23" s="1"/>
  <c r="HX165" i="23" s="1"/>
  <c r="MZ56" i="23"/>
  <c r="MZ79" i="23" s="1"/>
  <c r="MZ148" i="23" s="1"/>
  <c r="MZ172" i="23" s="1"/>
  <c r="ER49" i="23"/>
  <c r="ER72" i="23" s="1"/>
  <c r="ER141" i="23" s="1"/>
  <c r="ER165" i="23" s="1"/>
  <c r="KS49" i="23"/>
  <c r="KS72" i="23" s="1"/>
  <c r="KS141" i="23" s="1"/>
  <c r="KS165" i="23" s="1"/>
  <c r="BH56" i="23"/>
  <c r="BH79" i="23" s="1"/>
  <c r="BH148" i="23" s="1"/>
  <c r="BH172" i="23" s="1"/>
  <c r="BL57" i="23"/>
  <c r="BL80" i="23" s="1"/>
  <c r="BL149" i="23" s="1"/>
  <c r="BL173" i="23" s="1"/>
  <c r="FZ55" i="23"/>
  <c r="FZ78" i="23" s="1"/>
  <c r="FZ147" i="23" s="1"/>
  <c r="FZ171" i="23" s="1"/>
  <c r="GS60" i="23"/>
  <c r="GS83" i="23" s="1"/>
  <c r="GS152" i="23" s="1"/>
  <c r="GS176" i="23" s="1"/>
  <c r="IX68" i="23"/>
  <c r="IX91" i="23" s="1"/>
  <c r="IX160" i="23" s="1"/>
  <c r="IX184" i="23" s="1"/>
  <c r="CB48" i="23"/>
  <c r="CB71" i="23" s="1"/>
  <c r="CB140" i="23" s="1"/>
  <c r="CB164" i="23" s="1"/>
  <c r="CB187" i="23" s="1"/>
  <c r="GF56" i="23"/>
  <c r="GF79" i="23" s="1"/>
  <c r="GF148" i="23" s="1"/>
  <c r="GF172" i="23" s="1"/>
  <c r="BU51" i="23"/>
  <c r="BU74" i="23" s="1"/>
  <c r="BU143" i="23" s="1"/>
  <c r="BU167" i="23" s="1"/>
  <c r="GH18" i="23"/>
  <c r="JL18" i="23"/>
  <c r="IZ56" i="23"/>
  <c r="IZ79" i="23" s="1"/>
  <c r="IZ148" i="23" s="1"/>
  <c r="IZ172" i="23" s="1"/>
  <c r="EH49" i="23"/>
  <c r="EH72" i="23" s="1"/>
  <c r="EH141" i="23" s="1"/>
  <c r="EH165" i="23" s="1"/>
  <c r="HD63" i="23"/>
  <c r="HD86" i="23" s="1"/>
  <c r="HD155" i="23" s="1"/>
  <c r="HD179" i="23" s="1"/>
  <c r="JJ18" i="23"/>
  <c r="DN61" i="23"/>
  <c r="DN84" i="23" s="1"/>
  <c r="DN153" i="23" s="1"/>
  <c r="DN177" i="23" s="1"/>
  <c r="FO62" i="23"/>
  <c r="FO85" i="23" s="1"/>
  <c r="FO154" i="23" s="1"/>
  <c r="FO178" i="23" s="1"/>
  <c r="CQ49" i="23"/>
  <c r="CQ72" i="23" s="1"/>
  <c r="CQ141" i="23" s="1"/>
  <c r="CQ165" i="23" s="1"/>
  <c r="JQ61" i="23"/>
  <c r="JQ84" i="23" s="1"/>
  <c r="JQ153" i="23" s="1"/>
  <c r="JQ177" i="23" s="1"/>
  <c r="DZ67" i="23"/>
  <c r="DZ90" i="23" s="1"/>
  <c r="DZ159" i="23" s="1"/>
  <c r="DZ183" i="23" s="1"/>
  <c r="FW65" i="23"/>
  <c r="FW88" i="23" s="1"/>
  <c r="FW157" i="23" s="1"/>
  <c r="FW181" i="23" s="1"/>
  <c r="LK51" i="23"/>
  <c r="LK74" i="23" s="1"/>
  <c r="LK143" i="23" s="1"/>
  <c r="LK167" i="23" s="1"/>
  <c r="MS54" i="23"/>
  <c r="MS77" i="23" s="1"/>
  <c r="MS146" i="23" s="1"/>
  <c r="MS170" i="23" s="1"/>
  <c r="KQ57" i="23"/>
  <c r="KQ80" i="23" s="1"/>
  <c r="KQ149" i="23" s="1"/>
  <c r="KQ173" i="23" s="1"/>
  <c r="IX48" i="23"/>
  <c r="IX71" i="23" s="1"/>
  <c r="IX140" i="23" s="1"/>
  <c r="IX164" i="23" s="1"/>
  <c r="IX187" i="23" s="1"/>
  <c r="HW67" i="23"/>
  <c r="HW90" i="23" s="1"/>
  <c r="HW159" i="23" s="1"/>
  <c r="HW183" i="23" s="1"/>
  <c r="AP60" i="23"/>
  <c r="AP83" i="23" s="1"/>
  <c r="AP152" i="23" s="1"/>
  <c r="AP176" i="23" s="1"/>
  <c r="KY61" i="23"/>
  <c r="KY84" i="23" s="1"/>
  <c r="KY153" i="23" s="1"/>
  <c r="KY177" i="23" s="1"/>
  <c r="FN50" i="23"/>
  <c r="FN73" i="23" s="1"/>
  <c r="FN142" i="23" s="1"/>
  <c r="FN166" i="23" s="1"/>
  <c r="OI66" i="23"/>
  <c r="OI89" i="23" s="1"/>
  <c r="OI158" i="23" s="1"/>
  <c r="OI182" i="23" s="1"/>
  <c r="KF61" i="23"/>
  <c r="KF84" i="23" s="1"/>
  <c r="KF153" i="23" s="1"/>
  <c r="KF177" i="23" s="1"/>
  <c r="V63" i="23"/>
  <c r="V86" i="23" s="1"/>
  <c r="V155" i="23" s="1"/>
  <c r="V179" i="23" s="1"/>
  <c r="CQ53" i="23"/>
  <c r="CQ76" i="23" s="1"/>
  <c r="CQ145" i="23" s="1"/>
  <c r="CQ169" i="23" s="1"/>
  <c r="AY225" i="23"/>
  <c r="FB66" i="23"/>
  <c r="FB89" i="23" s="1"/>
  <c r="FB158" i="23" s="1"/>
  <c r="FB182" i="23" s="1"/>
  <c r="FM225" i="23"/>
  <c r="KC49" i="23"/>
  <c r="KC72" i="23" s="1"/>
  <c r="KC141" i="23" s="1"/>
  <c r="KC165" i="23" s="1"/>
  <c r="IV60" i="23"/>
  <c r="IV83" i="23" s="1"/>
  <c r="IV152" i="23" s="1"/>
  <c r="IV176" i="23" s="1"/>
  <c r="JZ201" i="23"/>
  <c r="JZ200" i="23"/>
  <c r="OB57" i="23"/>
  <c r="OB80" i="23" s="1"/>
  <c r="OB149" i="23" s="1"/>
  <c r="OB173" i="23" s="1"/>
  <c r="ND56" i="23"/>
  <c r="ND79" i="23" s="1"/>
  <c r="ND148" i="23" s="1"/>
  <c r="ND172" i="23" s="1"/>
  <c r="JA18" i="23"/>
  <c r="BY64" i="23"/>
  <c r="BY87" i="23" s="1"/>
  <c r="BY156" i="23" s="1"/>
  <c r="BY180" i="23" s="1"/>
  <c r="JB57" i="23"/>
  <c r="JB80" i="23" s="1"/>
  <c r="JB149" i="23" s="1"/>
  <c r="JB173" i="23" s="1"/>
  <c r="KC55" i="23"/>
  <c r="KC78" i="23" s="1"/>
  <c r="KC147" i="23" s="1"/>
  <c r="KC171" i="23" s="1"/>
  <c r="LU62" i="23"/>
  <c r="LU85" i="23" s="1"/>
  <c r="LU154" i="23" s="1"/>
  <c r="LU178" i="23" s="1"/>
  <c r="MQ48" i="23"/>
  <c r="MQ71" i="23" s="1"/>
  <c r="MQ140" i="23" s="1"/>
  <c r="MQ164" i="23" s="1"/>
  <c r="MQ187" i="23" s="1"/>
  <c r="DW200" i="23"/>
  <c r="DW201" i="23"/>
  <c r="AW55" i="23"/>
  <c r="AW78" i="23" s="1"/>
  <c r="AW147" i="23" s="1"/>
  <c r="AW171" i="23" s="1"/>
  <c r="NK56" i="23"/>
  <c r="NK79" i="23" s="1"/>
  <c r="NK148" i="23" s="1"/>
  <c r="NK172" i="23" s="1"/>
  <c r="ET65" i="23"/>
  <c r="ET88" i="23" s="1"/>
  <c r="ET157" i="23" s="1"/>
  <c r="ET181" i="23" s="1"/>
  <c r="EO63" i="23"/>
  <c r="EO86" i="23" s="1"/>
  <c r="EO155" i="23" s="1"/>
  <c r="EO179" i="23" s="1"/>
  <c r="JG55" i="23"/>
  <c r="JG78" i="23" s="1"/>
  <c r="JG147" i="23" s="1"/>
  <c r="JG171" i="23" s="1"/>
  <c r="NZ68" i="23"/>
  <c r="NZ91" i="23" s="1"/>
  <c r="NZ160" i="23" s="1"/>
  <c r="NZ184" i="23" s="1"/>
  <c r="GR59" i="23"/>
  <c r="GR82" i="23" s="1"/>
  <c r="GR151" i="23" s="1"/>
  <c r="GR175" i="23" s="1"/>
  <c r="MX54" i="23"/>
  <c r="MX77" i="23" s="1"/>
  <c r="MX146" i="23" s="1"/>
  <c r="MX170" i="23" s="1"/>
  <c r="OB50" i="23"/>
  <c r="OB73" i="23" s="1"/>
  <c r="OB142" i="23" s="1"/>
  <c r="OB166" i="23" s="1"/>
  <c r="HU48" i="23"/>
  <c r="HU71" i="23" s="1"/>
  <c r="HU140" i="23" s="1"/>
  <c r="HU164" i="23" s="1"/>
  <c r="HU187" i="23" s="1"/>
  <c r="JI55" i="23"/>
  <c r="JI78" i="23" s="1"/>
  <c r="JI147" i="23" s="1"/>
  <c r="JI171" i="23" s="1"/>
  <c r="DO49" i="23"/>
  <c r="DO72" i="23" s="1"/>
  <c r="DO141" i="23" s="1"/>
  <c r="DO165" i="23" s="1"/>
  <c r="HU52" i="23"/>
  <c r="HU75" i="23" s="1"/>
  <c r="HU144" i="23" s="1"/>
  <c r="HU168" i="23" s="1"/>
  <c r="KG225" i="23"/>
  <c r="CV60" i="23"/>
  <c r="CV83" i="23" s="1"/>
  <c r="CV152" i="23" s="1"/>
  <c r="CV176" i="23" s="1"/>
  <c r="LL67" i="23"/>
  <c r="LL90" i="23" s="1"/>
  <c r="LL159" i="23" s="1"/>
  <c r="LL183" i="23" s="1"/>
  <c r="GK54" i="23"/>
  <c r="GK77" i="23" s="1"/>
  <c r="GK146" i="23" s="1"/>
  <c r="GK170" i="23" s="1"/>
  <c r="LJ60" i="23"/>
  <c r="LJ83" i="23" s="1"/>
  <c r="LJ152" i="23" s="1"/>
  <c r="LJ176" i="23" s="1"/>
  <c r="DC67" i="23"/>
  <c r="DC90" i="23" s="1"/>
  <c r="DC159" i="23" s="1"/>
  <c r="DC183" i="23" s="1"/>
  <c r="BF48" i="23"/>
  <c r="BF71" i="23" s="1"/>
  <c r="BF140" i="23" s="1"/>
  <c r="BF164" i="23" s="1"/>
  <c r="BF187" i="23" s="1"/>
  <c r="FP68" i="23"/>
  <c r="FP91" i="23" s="1"/>
  <c r="FP160" i="23" s="1"/>
  <c r="FP184" i="23" s="1"/>
  <c r="IL219" i="23"/>
  <c r="IL218" i="23"/>
  <c r="IL221" i="23" s="1"/>
  <c r="NN54" i="23"/>
  <c r="NN77" i="23" s="1"/>
  <c r="NN146" i="23" s="1"/>
  <c r="NN170" i="23" s="1"/>
  <c r="DW57" i="23"/>
  <c r="DW80" i="23" s="1"/>
  <c r="DW149" i="23" s="1"/>
  <c r="DW173" i="23" s="1"/>
  <c r="DS53" i="23"/>
  <c r="DS76" i="23" s="1"/>
  <c r="DS145" i="23" s="1"/>
  <c r="DS169" i="23" s="1"/>
  <c r="HV55" i="23"/>
  <c r="HV78" i="23" s="1"/>
  <c r="HV147" i="23" s="1"/>
  <c r="HV171" i="23" s="1"/>
  <c r="HP58" i="23"/>
  <c r="HP81" i="23" s="1"/>
  <c r="HP150" i="23" s="1"/>
  <c r="HP174" i="23" s="1"/>
  <c r="S52" i="23"/>
  <c r="S75" i="23" s="1"/>
  <c r="S144" i="23" s="1"/>
  <c r="S168" i="23" s="1"/>
  <c r="GE51" i="23"/>
  <c r="GE74" i="23" s="1"/>
  <c r="GE143" i="23" s="1"/>
  <c r="GE167" i="23" s="1"/>
  <c r="AM50" i="23"/>
  <c r="AM73" i="23" s="1"/>
  <c r="AM142" i="23" s="1"/>
  <c r="AM166" i="23" s="1"/>
  <c r="IZ52" i="23"/>
  <c r="IZ75" i="23" s="1"/>
  <c r="IZ144" i="23" s="1"/>
  <c r="IZ168" i="23" s="1"/>
  <c r="LM67" i="23"/>
  <c r="LM90" i="23" s="1"/>
  <c r="LM159" i="23" s="1"/>
  <c r="LM183" i="23" s="1"/>
  <c r="IQ53" i="23"/>
  <c r="IQ76" i="23" s="1"/>
  <c r="IQ145" i="23" s="1"/>
  <c r="IQ169" i="23" s="1"/>
  <c r="OF18" i="23"/>
  <c r="LA66" i="23"/>
  <c r="LA89" i="23" s="1"/>
  <c r="LA158" i="23" s="1"/>
  <c r="LA182" i="23" s="1"/>
  <c r="AN201" i="23"/>
  <c r="AN200" i="23"/>
  <c r="LB61" i="23"/>
  <c r="LB84" i="23" s="1"/>
  <c r="LB153" i="23" s="1"/>
  <c r="LB177" i="23" s="1"/>
  <c r="BO57" i="23"/>
  <c r="BO80" i="23" s="1"/>
  <c r="BO149" i="23" s="1"/>
  <c r="BO173" i="23" s="1"/>
  <c r="NI18" i="23"/>
  <c r="LE59" i="23"/>
  <c r="LE82" i="23" s="1"/>
  <c r="LE151" i="23" s="1"/>
  <c r="LE175" i="23" s="1"/>
  <c r="EQ53" i="23"/>
  <c r="EQ76" i="23" s="1"/>
  <c r="EQ145" i="23" s="1"/>
  <c r="EQ169" i="23" s="1"/>
  <c r="GI54" i="23"/>
  <c r="GI77" i="23" s="1"/>
  <c r="GI146" i="23" s="1"/>
  <c r="GI170" i="23" s="1"/>
  <c r="FH64" i="23"/>
  <c r="FH87" i="23" s="1"/>
  <c r="FH156" i="23" s="1"/>
  <c r="FH180" i="23" s="1"/>
  <c r="CK66" i="23"/>
  <c r="CK89" i="23" s="1"/>
  <c r="CK158" i="23" s="1"/>
  <c r="CK182" i="23" s="1"/>
  <c r="GG60" i="23"/>
  <c r="GG83" i="23" s="1"/>
  <c r="GG152" i="23" s="1"/>
  <c r="GG176" i="23" s="1"/>
  <c r="HF55" i="23"/>
  <c r="HF78" i="23" s="1"/>
  <c r="HF147" i="23" s="1"/>
  <c r="HF171" i="23" s="1"/>
  <c r="FQ65" i="23"/>
  <c r="FQ88" i="23" s="1"/>
  <c r="FQ157" i="23" s="1"/>
  <c r="FQ181" i="23" s="1"/>
  <c r="LZ66" i="23"/>
  <c r="LZ89" i="23" s="1"/>
  <c r="LZ158" i="23" s="1"/>
  <c r="LZ182" i="23" s="1"/>
  <c r="NM55" i="23"/>
  <c r="NM78" i="23" s="1"/>
  <c r="NM147" i="23" s="1"/>
  <c r="NM171" i="23" s="1"/>
  <c r="BB218" i="23"/>
  <c r="BB221" i="23" s="1"/>
  <c r="BB219" i="23"/>
  <c r="KX50" i="23"/>
  <c r="KX73" i="23" s="1"/>
  <c r="KX142" i="23" s="1"/>
  <c r="KX166" i="23" s="1"/>
  <c r="AI56" i="23"/>
  <c r="AI79" i="23" s="1"/>
  <c r="AI148" i="23" s="1"/>
  <c r="AI172" i="23" s="1"/>
  <c r="LC53" i="23"/>
  <c r="LC76" i="23" s="1"/>
  <c r="LC145" i="23" s="1"/>
  <c r="LC169" i="23" s="1"/>
  <c r="FW57" i="23"/>
  <c r="FW80" i="23" s="1"/>
  <c r="FW149" i="23" s="1"/>
  <c r="FW173" i="23" s="1"/>
  <c r="ER55" i="23"/>
  <c r="ER78" i="23" s="1"/>
  <c r="ER147" i="23" s="1"/>
  <c r="ER171" i="23" s="1"/>
  <c r="LG53" i="23"/>
  <c r="LG76" i="23" s="1"/>
  <c r="LG145" i="23" s="1"/>
  <c r="LG169" i="23" s="1"/>
  <c r="IC56" i="23"/>
  <c r="IC79" i="23" s="1"/>
  <c r="IC148" i="23" s="1"/>
  <c r="IC172" i="23" s="1"/>
  <c r="HH225" i="23"/>
  <c r="CX57" i="23"/>
  <c r="CX80" i="23" s="1"/>
  <c r="CX149" i="23" s="1"/>
  <c r="CX173" i="23" s="1"/>
  <c r="I64" i="23"/>
  <c r="I87" i="23" s="1"/>
  <c r="I156" i="23" s="1"/>
  <c r="I180" i="23" s="1"/>
  <c r="LC68" i="23"/>
  <c r="LC91" i="23" s="1"/>
  <c r="LC160" i="23" s="1"/>
  <c r="LC184" i="23" s="1"/>
  <c r="KX56" i="23"/>
  <c r="KX79" i="23" s="1"/>
  <c r="KX148" i="23" s="1"/>
  <c r="KX172" i="23" s="1"/>
  <c r="AV68" i="23"/>
  <c r="AV91" i="23" s="1"/>
  <c r="AV160" i="23" s="1"/>
  <c r="AV184" i="23" s="1"/>
  <c r="X59" i="23"/>
  <c r="X82" i="23" s="1"/>
  <c r="X151" i="23" s="1"/>
  <c r="X175" i="23" s="1"/>
  <c r="EO54" i="23"/>
  <c r="EO77" i="23" s="1"/>
  <c r="EO146" i="23" s="1"/>
  <c r="EO170" i="23" s="1"/>
  <c r="KY56" i="23"/>
  <c r="KY79" i="23" s="1"/>
  <c r="KY148" i="23" s="1"/>
  <c r="KY172" i="23" s="1"/>
  <c r="NV58" i="23"/>
  <c r="NV81" i="23" s="1"/>
  <c r="NV150" i="23" s="1"/>
  <c r="NV174" i="23" s="1"/>
  <c r="IN57" i="23"/>
  <c r="IN80" i="23" s="1"/>
  <c r="IN149" i="23" s="1"/>
  <c r="IN173" i="23" s="1"/>
  <c r="JF51" i="23"/>
  <c r="JF74" i="23" s="1"/>
  <c r="JF143" i="23" s="1"/>
  <c r="JF167" i="23" s="1"/>
  <c r="AC69" i="23"/>
  <c r="AC92" i="23" s="1"/>
  <c r="AC161" i="23" s="1"/>
  <c r="AC185" i="23" s="1"/>
  <c r="KY62" i="23"/>
  <c r="KY85" i="23" s="1"/>
  <c r="KY154" i="23" s="1"/>
  <c r="KY178" i="23" s="1"/>
  <c r="MK62" i="23"/>
  <c r="MK85" i="23" s="1"/>
  <c r="MK154" i="23" s="1"/>
  <c r="MK178" i="23" s="1"/>
  <c r="KV60" i="23"/>
  <c r="KV83" i="23" s="1"/>
  <c r="KV152" i="23" s="1"/>
  <c r="KV176" i="23" s="1"/>
  <c r="AS61" i="23"/>
  <c r="AS84" i="23" s="1"/>
  <c r="AS153" i="23" s="1"/>
  <c r="AS177" i="23" s="1"/>
  <c r="CS52" i="23"/>
  <c r="CS75" i="23" s="1"/>
  <c r="CS144" i="23" s="1"/>
  <c r="CS168" i="23" s="1"/>
  <c r="FV55" i="23"/>
  <c r="FV78" i="23" s="1"/>
  <c r="FV147" i="23" s="1"/>
  <c r="FV171" i="23" s="1"/>
  <c r="GV53" i="23"/>
  <c r="GV76" i="23" s="1"/>
  <c r="GV145" i="23" s="1"/>
  <c r="GV169" i="23" s="1"/>
  <c r="CZ56" i="23"/>
  <c r="CZ79" i="23" s="1"/>
  <c r="CZ148" i="23" s="1"/>
  <c r="CZ172" i="23" s="1"/>
  <c r="BY57" i="23"/>
  <c r="BY80" i="23" s="1"/>
  <c r="BY149" i="23" s="1"/>
  <c r="BY173" i="23" s="1"/>
  <c r="HX61" i="23"/>
  <c r="HX84" i="23" s="1"/>
  <c r="HX153" i="23" s="1"/>
  <c r="HX177" i="23" s="1"/>
  <c r="KK66" i="23"/>
  <c r="KK89" i="23" s="1"/>
  <c r="KK158" i="23" s="1"/>
  <c r="KK182" i="23" s="1"/>
  <c r="IC48" i="23"/>
  <c r="IC71" i="23" s="1"/>
  <c r="IC140" i="23" s="1"/>
  <c r="IC164" i="23" s="1"/>
  <c r="IC187" i="23" s="1"/>
  <c r="MC62" i="23"/>
  <c r="MC85" i="23" s="1"/>
  <c r="MC154" i="23" s="1"/>
  <c r="MC178" i="23" s="1"/>
  <c r="DW60" i="23"/>
  <c r="DW83" i="23" s="1"/>
  <c r="DW152" i="23" s="1"/>
  <c r="DW176" i="23" s="1"/>
  <c r="O66" i="23"/>
  <c r="O89" i="23" s="1"/>
  <c r="O158" i="23" s="1"/>
  <c r="O182" i="23" s="1"/>
  <c r="MZ55" i="23"/>
  <c r="MZ78" i="23" s="1"/>
  <c r="MZ147" i="23" s="1"/>
  <c r="MZ171" i="23" s="1"/>
  <c r="GO18" i="23"/>
  <c r="LZ54" i="23"/>
  <c r="LZ77" i="23" s="1"/>
  <c r="LZ146" i="23" s="1"/>
  <c r="LZ170" i="23" s="1"/>
  <c r="KN63" i="23"/>
  <c r="KN86" i="23" s="1"/>
  <c r="KN155" i="23" s="1"/>
  <c r="KN179" i="23" s="1"/>
  <c r="JD61" i="23"/>
  <c r="JD84" i="23" s="1"/>
  <c r="JD153" i="23" s="1"/>
  <c r="JD177" i="23" s="1"/>
  <c r="BI69" i="23"/>
  <c r="BI92" i="23" s="1"/>
  <c r="BI161" i="23" s="1"/>
  <c r="BI185" i="23" s="1"/>
  <c r="BU56" i="23"/>
  <c r="BU79" i="23" s="1"/>
  <c r="BU148" i="23" s="1"/>
  <c r="BU172" i="23" s="1"/>
  <c r="CD56" i="23"/>
  <c r="CD79" i="23" s="1"/>
  <c r="CD148" i="23" s="1"/>
  <c r="CD172" i="23" s="1"/>
  <c r="HS64" i="23"/>
  <c r="HS87" i="23" s="1"/>
  <c r="HS156" i="23" s="1"/>
  <c r="HS180" i="23" s="1"/>
  <c r="GO49" i="23"/>
  <c r="GO72" i="23" s="1"/>
  <c r="GO141" i="23" s="1"/>
  <c r="GO165" i="23" s="1"/>
  <c r="JV67" i="23"/>
  <c r="JV90" i="23" s="1"/>
  <c r="JV159" i="23" s="1"/>
  <c r="JV183" i="23" s="1"/>
  <c r="DA18" i="23"/>
  <c r="LG51" i="23"/>
  <c r="LG74" i="23" s="1"/>
  <c r="LG143" i="23" s="1"/>
  <c r="LG167" i="23" s="1"/>
  <c r="FO225" i="23"/>
  <c r="HJ51" i="23"/>
  <c r="HJ74" i="23" s="1"/>
  <c r="HJ143" i="23" s="1"/>
  <c r="HJ167" i="23" s="1"/>
  <c r="HQ65" i="23"/>
  <c r="HQ88" i="23" s="1"/>
  <c r="HQ157" i="23" s="1"/>
  <c r="HQ181" i="23" s="1"/>
  <c r="DZ54" i="23"/>
  <c r="DZ77" i="23" s="1"/>
  <c r="DZ146" i="23" s="1"/>
  <c r="DZ170" i="23" s="1"/>
  <c r="DK59" i="23"/>
  <c r="DK82" i="23" s="1"/>
  <c r="DK151" i="23" s="1"/>
  <c r="DK175" i="23" s="1"/>
  <c r="LT50" i="23"/>
  <c r="LT73" i="23" s="1"/>
  <c r="LT142" i="23" s="1"/>
  <c r="LT166" i="23" s="1"/>
  <c r="CS65" i="23"/>
  <c r="CS88" i="23" s="1"/>
  <c r="CS157" i="23" s="1"/>
  <c r="CS181" i="23" s="1"/>
  <c r="MV69" i="23"/>
  <c r="MV92" i="23" s="1"/>
  <c r="MV161" i="23" s="1"/>
  <c r="MV185" i="23" s="1"/>
  <c r="BL52" i="23"/>
  <c r="BL75" i="23" s="1"/>
  <c r="BL144" i="23" s="1"/>
  <c r="BL168" i="23" s="1"/>
  <c r="GB18" i="23"/>
  <c r="LS200" i="23"/>
  <c r="LS201" i="23"/>
  <c r="CQ48" i="23"/>
  <c r="CQ71" i="23" s="1"/>
  <c r="CQ140" i="23" s="1"/>
  <c r="CQ164" i="23" s="1"/>
  <c r="CQ187" i="23" s="1"/>
  <c r="HV18" i="23"/>
  <c r="AH51" i="23"/>
  <c r="AH74" i="23" s="1"/>
  <c r="AH143" i="23" s="1"/>
  <c r="AH167" i="23" s="1"/>
  <c r="NQ63" i="23"/>
  <c r="NQ86" i="23" s="1"/>
  <c r="NQ155" i="23" s="1"/>
  <c r="NQ179" i="23" s="1"/>
  <c r="MN62" i="23"/>
  <c r="MN85" i="23" s="1"/>
  <c r="MN154" i="23" s="1"/>
  <c r="MN178" i="23" s="1"/>
  <c r="HL48" i="23"/>
  <c r="HL71" i="23" s="1"/>
  <c r="HL140" i="23" s="1"/>
  <c r="HL164" i="23" s="1"/>
  <c r="HL187" i="23" s="1"/>
  <c r="JT57" i="23"/>
  <c r="JT80" i="23" s="1"/>
  <c r="JT149" i="23" s="1"/>
  <c r="JT173" i="23" s="1"/>
  <c r="N200" i="23"/>
  <c r="N201" i="23"/>
  <c r="MF56" i="23"/>
  <c r="MF79" i="23" s="1"/>
  <c r="MF148" i="23" s="1"/>
  <c r="MF172" i="23" s="1"/>
  <c r="NY218" i="23"/>
  <c r="NY221" i="23" s="1"/>
  <c r="NY219" i="23"/>
  <c r="CD60" i="23"/>
  <c r="CD83" i="23" s="1"/>
  <c r="CD152" i="23" s="1"/>
  <c r="CD176" i="23" s="1"/>
  <c r="JR68" i="23"/>
  <c r="JR91" i="23" s="1"/>
  <c r="JR160" i="23" s="1"/>
  <c r="JR184" i="23" s="1"/>
  <c r="HQ60" i="23"/>
  <c r="HQ83" i="23" s="1"/>
  <c r="HQ152" i="23" s="1"/>
  <c r="HQ176" i="23" s="1"/>
  <c r="FI69" i="23"/>
  <c r="FI92" i="23" s="1"/>
  <c r="FI161" i="23" s="1"/>
  <c r="FI185" i="23" s="1"/>
  <c r="IF49" i="23"/>
  <c r="IF72" i="23" s="1"/>
  <c r="IF141" i="23" s="1"/>
  <c r="IF165" i="23" s="1"/>
  <c r="BG59" i="23"/>
  <c r="BG82" i="23" s="1"/>
  <c r="BG151" i="23" s="1"/>
  <c r="BG175" i="23" s="1"/>
  <c r="BO60" i="23"/>
  <c r="BO83" i="23" s="1"/>
  <c r="BO152" i="23" s="1"/>
  <c r="BO176" i="23" s="1"/>
  <c r="CA218" i="23"/>
  <c r="CA221" i="23" s="1"/>
  <c r="CA219" i="23"/>
  <c r="JU219" i="23"/>
  <c r="JU218" i="23"/>
  <c r="JU221" i="23" s="1"/>
  <c r="NB53" i="23"/>
  <c r="NB76" i="23" s="1"/>
  <c r="NB145" i="23" s="1"/>
  <c r="NB169" i="23" s="1"/>
  <c r="EQ66" i="23"/>
  <c r="EQ89" i="23" s="1"/>
  <c r="EQ158" i="23" s="1"/>
  <c r="EQ182" i="23" s="1"/>
  <c r="DY61" i="23"/>
  <c r="DY84" i="23" s="1"/>
  <c r="DY153" i="23" s="1"/>
  <c r="DY177" i="23" s="1"/>
  <c r="NZ225" i="23"/>
  <c r="CX69" i="23"/>
  <c r="CX92" i="23" s="1"/>
  <c r="CX161" i="23" s="1"/>
  <c r="CX185" i="23" s="1"/>
  <c r="JS52" i="23"/>
  <c r="JS75" i="23" s="1"/>
  <c r="JS144" i="23" s="1"/>
  <c r="JS168" i="23" s="1"/>
  <c r="FC65" i="23"/>
  <c r="FC88" i="23" s="1"/>
  <c r="FC157" i="23" s="1"/>
  <c r="FC181" i="23" s="1"/>
  <c r="MY18" i="23"/>
  <c r="LB55" i="23"/>
  <c r="LB78" i="23" s="1"/>
  <c r="LB147" i="23" s="1"/>
  <c r="LB171" i="23" s="1"/>
  <c r="NM66" i="23"/>
  <c r="NM89" i="23" s="1"/>
  <c r="NM158" i="23" s="1"/>
  <c r="NM182" i="23" s="1"/>
  <c r="GU59" i="23"/>
  <c r="GU82" i="23" s="1"/>
  <c r="GU151" i="23" s="1"/>
  <c r="GU175" i="23" s="1"/>
  <c r="EW69" i="23"/>
  <c r="EW92" i="23" s="1"/>
  <c r="EW161" i="23" s="1"/>
  <c r="EW185" i="23" s="1"/>
  <c r="CC60" i="23"/>
  <c r="CC83" i="23" s="1"/>
  <c r="CC152" i="23" s="1"/>
  <c r="CC176" i="23" s="1"/>
  <c r="AL18" i="23"/>
  <c r="EO51" i="23"/>
  <c r="EO74" i="23" s="1"/>
  <c r="EO143" i="23" s="1"/>
  <c r="EO167" i="23" s="1"/>
  <c r="EE50" i="23"/>
  <c r="EE73" i="23" s="1"/>
  <c r="EE142" i="23" s="1"/>
  <c r="EE166" i="23" s="1"/>
  <c r="JY62" i="23"/>
  <c r="JY85" i="23" s="1"/>
  <c r="JY154" i="23" s="1"/>
  <c r="JY178" i="23" s="1"/>
  <c r="CN57" i="23"/>
  <c r="CN80" i="23" s="1"/>
  <c r="CN149" i="23" s="1"/>
  <c r="CN173" i="23" s="1"/>
  <c r="BI62" i="23"/>
  <c r="BI85" i="23" s="1"/>
  <c r="BI154" i="23" s="1"/>
  <c r="BI178" i="23" s="1"/>
  <c r="Q66" i="23"/>
  <c r="Q89" i="23" s="1"/>
  <c r="Q158" i="23" s="1"/>
  <c r="Q182" i="23" s="1"/>
  <c r="FX49" i="23"/>
  <c r="FX72" i="23" s="1"/>
  <c r="FX141" i="23" s="1"/>
  <c r="FX165" i="23" s="1"/>
  <c r="LM53" i="23"/>
  <c r="LM76" i="23" s="1"/>
  <c r="LM145" i="23" s="1"/>
  <c r="LM169" i="23" s="1"/>
  <c r="MD48" i="23"/>
  <c r="MD71" i="23" s="1"/>
  <c r="MD140" i="23" s="1"/>
  <c r="MD164" i="23" s="1"/>
  <c r="MD187" i="23" s="1"/>
  <c r="NQ56" i="23"/>
  <c r="NQ79" i="23" s="1"/>
  <c r="NQ148" i="23" s="1"/>
  <c r="NQ172" i="23" s="1"/>
  <c r="GX60" i="23"/>
  <c r="GX83" i="23" s="1"/>
  <c r="GX152" i="23" s="1"/>
  <c r="GX176" i="23" s="1"/>
  <c r="EU225" i="23"/>
  <c r="BB55" i="23"/>
  <c r="BB78" i="23" s="1"/>
  <c r="BB147" i="23" s="1"/>
  <c r="BB171" i="23" s="1"/>
  <c r="BZ52" i="23"/>
  <c r="BZ75" i="23" s="1"/>
  <c r="BZ144" i="23" s="1"/>
  <c r="BZ168" i="23" s="1"/>
  <c r="ET55" i="23"/>
  <c r="ET78" i="23" s="1"/>
  <c r="ET147" i="23" s="1"/>
  <c r="ET171" i="23" s="1"/>
  <c r="KL57" i="23"/>
  <c r="KL80" i="23" s="1"/>
  <c r="KL149" i="23" s="1"/>
  <c r="KL173" i="23" s="1"/>
  <c r="NL65" i="23"/>
  <c r="NL88" i="23" s="1"/>
  <c r="NL157" i="23" s="1"/>
  <c r="NL181" i="23" s="1"/>
  <c r="KE64" i="23"/>
  <c r="KE87" i="23" s="1"/>
  <c r="KE156" i="23" s="1"/>
  <c r="KE180" i="23" s="1"/>
  <c r="MQ55" i="23"/>
  <c r="MQ78" i="23" s="1"/>
  <c r="MQ147" i="23" s="1"/>
  <c r="MQ171" i="23" s="1"/>
  <c r="MS52" i="23"/>
  <c r="MS75" i="23" s="1"/>
  <c r="MS144" i="23" s="1"/>
  <c r="MS168" i="23" s="1"/>
  <c r="CN51" i="23"/>
  <c r="CN74" i="23" s="1"/>
  <c r="CN143" i="23" s="1"/>
  <c r="CN167" i="23" s="1"/>
  <c r="NE53" i="23"/>
  <c r="NE76" i="23" s="1"/>
  <c r="NE145" i="23" s="1"/>
  <c r="NE169" i="23" s="1"/>
  <c r="O56" i="23"/>
  <c r="O79" i="23" s="1"/>
  <c r="O148" i="23" s="1"/>
  <c r="O172" i="23" s="1"/>
  <c r="IC55" i="23"/>
  <c r="IC78" i="23" s="1"/>
  <c r="IC147" i="23" s="1"/>
  <c r="IC171" i="23" s="1"/>
  <c r="LL50" i="23"/>
  <c r="LL73" i="23" s="1"/>
  <c r="LL142" i="23" s="1"/>
  <c r="LL166" i="23" s="1"/>
  <c r="MQ18" i="23"/>
  <c r="CJ62" i="23"/>
  <c r="CJ85" i="23" s="1"/>
  <c r="CJ154" i="23" s="1"/>
  <c r="CJ178" i="23" s="1"/>
  <c r="HJ66" i="23"/>
  <c r="HJ89" i="23" s="1"/>
  <c r="HJ158" i="23" s="1"/>
  <c r="HJ182" i="23" s="1"/>
  <c r="CL50" i="23"/>
  <c r="CL73" i="23" s="1"/>
  <c r="CL142" i="23" s="1"/>
  <c r="CL166" i="23" s="1"/>
  <c r="EK59" i="23"/>
  <c r="EK82" i="23" s="1"/>
  <c r="EK151" i="23" s="1"/>
  <c r="EK175" i="23" s="1"/>
  <c r="NS62" i="23"/>
  <c r="NS85" i="23" s="1"/>
  <c r="NS154" i="23" s="1"/>
  <c r="NS178" i="23" s="1"/>
  <c r="JL52" i="23"/>
  <c r="JL75" i="23" s="1"/>
  <c r="JL144" i="23" s="1"/>
  <c r="JL168" i="23" s="1"/>
  <c r="FQ218" i="23"/>
  <c r="FQ221" i="23" s="1"/>
  <c r="FQ219" i="23"/>
  <c r="FE69" i="23"/>
  <c r="FE92" i="23" s="1"/>
  <c r="FE161" i="23" s="1"/>
  <c r="FE185" i="23" s="1"/>
  <c r="JF54" i="23"/>
  <c r="JF77" i="23" s="1"/>
  <c r="JF146" i="23" s="1"/>
  <c r="JF170" i="23" s="1"/>
  <c r="JP201" i="23"/>
  <c r="JP200" i="23"/>
  <c r="IE54" i="23"/>
  <c r="IE77" i="23" s="1"/>
  <c r="IE146" i="23" s="1"/>
  <c r="IE170" i="23" s="1"/>
  <c r="GH51" i="23"/>
  <c r="GH74" i="23" s="1"/>
  <c r="GH143" i="23" s="1"/>
  <c r="GH167" i="23" s="1"/>
  <c r="HC50" i="23"/>
  <c r="HC73" i="23" s="1"/>
  <c r="HC142" i="23" s="1"/>
  <c r="HC166" i="23" s="1"/>
  <c r="JX57" i="23"/>
  <c r="JX80" i="23" s="1"/>
  <c r="JX149" i="23" s="1"/>
  <c r="JX173" i="23" s="1"/>
  <c r="DD64" i="23"/>
  <c r="DD87" i="23" s="1"/>
  <c r="DD156" i="23" s="1"/>
  <c r="DD180" i="23" s="1"/>
  <c r="FV52" i="23"/>
  <c r="FV75" i="23" s="1"/>
  <c r="FV144" i="23" s="1"/>
  <c r="FV168" i="23" s="1"/>
  <c r="KU67" i="23"/>
  <c r="KU90" i="23" s="1"/>
  <c r="KU159" i="23" s="1"/>
  <c r="KU183" i="23" s="1"/>
  <c r="AX61" i="23"/>
  <c r="AX84" i="23" s="1"/>
  <c r="AX153" i="23" s="1"/>
  <c r="AX177" i="23" s="1"/>
  <c r="AI55" i="23"/>
  <c r="AI78" i="23" s="1"/>
  <c r="AI147" i="23" s="1"/>
  <c r="AI171" i="23" s="1"/>
  <c r="KO18" i="23"/>
  <c r="NF58" i="23"/>
  <c r="NF81" i="23" s="1"/>
  <c r="NF150" i="23" s="1"/>
  <c r="NF174" i="23" s="1"/>
  <c r="NY57" i="23"/>
  <c r="NY80" i="23" s="1"/>
  <c r="NY149" i="23" s="1"/>
  <c r="NY173" i="23" s="1"/>
  <c r="T50" i="23"/>
  <c r="T73" i="23" s="1"/>
  <c r="T142" i="23" s="1"/>
  <c r="T166" i="23" s="1"/>
  <c r="BA201" i="23"/>
  <c r="BA200" i="23"/>
  <c r="LZ200" i="23"/>
  <c r="LZ201" i="23"/>
  <c r="DG54" i="23"/>
  <c r="DG77" i="23" s="1"/>
  <c r="DG146" i="23" s="1"/>
  <c r="DG170" i="23" s="1"/>
  <c r="AE49" i="23"/>
  <c r="AE72" i="23" s="1"/>
  <c r="AE141" i="23" s="1"/>
  <c r="AE165" i="23" s="1"/>
  <c r="GK51" i="23"/>
  <c r="GK74" i="23" s="1"/>
  <c r="GK143" i="23" s="1"/>
  <c r="GK167" i="23" s="1"/>
  <c r="LY57" i="23"/>
  <c r="LY80" i="23" s="1"/>
  <c r="LY149" i="23" s="1"/>
  <c r="LY173" i="23" s="1"/>
  <c r="ED52" i="23"/>
  <c r="ED75" i="23" s="1"/>
  <c r="ED144" i="23" s="1"/>
  <c r="ED168" i="23" s="1"/>
  <c r="OI67" i="23"/>
  <c r="OI90" i="23" s="1"/>
  <c r="OI159" i="23" s="1"/>
  <c r="OI183" i="23" s="1"/>
  <c r="CO49" i="23"/>
  <c r="CO72" i="23" s="1"/>
  <c r="CO141" i="23" s="1"/>
  <c r="CO165" i="23" s="1"/>
  <c r="NP53" i="23"/>
  <c r="NP76" i="23" s="1"/>
  <c r="NP145" i="23" s="1"/>
  <c r="NP169" i="23" s="1"/>
  <c r="MM58" i="23"/>
  <c r="MM81" i="23" s="1"/>
  <c r="MM150" i="23" s="1"/>
  <c r="MM174" i="23" s="1"/>
  <c r="MJ61" i="23"/>
  <c r="MJ84" i="23" s="1"/>
  <c r="MJ153" i="23" s="1"/>
  <c r="MJ177" i="23" s="1"/>
  <c r="CQ52" i="23"/>
  <c r="CQ75" i="23" s="1"/>
  <c r="CQ144" i="23" s="1"/>
  <c r="CQ168" i="23" s="1"/>
  <c r="IR55" i="23"/>
  <c r="IR78" i="23" s="1"/>
  <c r="IR147" i="23" s="1"/>
  <c r="IR171" i="23" s="1"/>
  <c r="HY53" i="23"/>
  <c r="HY76" i="23" s="1"/>
  <c r="HY145" i="23" s="1"/>
  <c r="HY169" i="23" s="1"/>
  <c r="AK54" i="23"/>
  <c r="AK77" i="23" s="1"/>
  <c r="AK146" i="23" s="1"/>
  <c r="AK170" i="23" s="1"/>
  <c r="KY55" i="23"/>
  <c r="KY78" i="23" s="1"/>
  <c r="KY147" i="23" s="1"/>
  <c r="KY171" i="23" s="1"/>
  <c r="NL69" i="23"/>
  <c r="NL92" i="23" s="1"/>
  <c r="NL161" i="23" s="1"/>
  <c r="NL185" i="23" s="1"/>
  <c r="NT55" i="23"/>
  <c r="NT78" i="23" s="1"/>
  <c r="NT147" i="23" s="1"/>
  <c r="NT171" i="23" s="1"/>
  <c r="NJ201" i="23"/>
  <c r="NJ200" i="23"/>
  <c r="CU49" i="23"/>
  <c r="CU72" i="23" s="1"/>
  <c r="CU141" i="23" s="1"/>
  <c r="CU165" i="23" s="1"/>
  <c r="KG57" i="23"/>
  <c r="KG80" i="23" s="1"/>
  <c r="KG149" i="23" s="1"/>
  <c r="KG173" i="23" s="1"/>
  <c r="LV65" i="23"/>
  <c r="LV88" i="23" s="1"/>
  <c r="LV157" i="23" s="1"/>
  <c r="LV181" i="23" s="1"/>
  <c r="DE65" i="23"/>
  <c r="DE88" i="23" s="1"/>
  <c r="DE157" i="23" s="1"/>
  <c r="DE181" i="23" s="1"/>
  <c r="LG68" i="23"/>
  <c r="LG91" i="23" s="1"/>
  <c r="LG160" i="23" s="1"/>
  <c r="LG184" i="23" s="1"/>
  <c r="KA54" i="23"/>
  <c r="KA77" i="23" s="1"/>
  <c r="KA146" i="23" s="1"/>
  <c r="KA170" i="23" s="1"/>
  <c r="JM53" i="23"/>
  <c r="JM76" i="23" s="1"/>
  <c r="JM145" i="23" s="1"/>
  <c r="JM169" i="23" s="1"/>
  <c r="K48" i="23"/>
  <c r="K71" i="23" s="1"/>
  <c r="K140" i="23" s="1"/>
  <c r="K164" i="23" s="1"/>
  <c r="KW66" i="23"/>
  <c r="KW89" i="23" s="1"/>
  <c r="KW158" i="23" s="1"/>
  <c r="KW182" i="23" s="1"/>
  <c r="AN50" i="23"/>
  <c r="AN73" i="23" s="1"/>
  <c r="AN142" i="23" s="1"/>
  <c r="AN166" i="23" s="1"/>
  <c r="KN62" i="23"/>
  <c r="KN85" i="23" s="1"/>
  <c r="KN154" i="23" s="1"/>
  <c r="KN178" i="23" s="1"/>
  <c r="BI201" i="23"/>
  <c r="BI200" i="23"/>
  <c r="FJ63" i="23"/>
  <c r="FJ86" i="23" s="1"/>
  <c r="FJ155" i="23" s="1"/>
  <c r="FJ179" i="23" s="1"/>
  <c r="U48" i="23"/>
  <c r="U71" i="23" s="1"/>
  <c r="U140" i="23" s="1"/>
  <c r="U164" i="23" s="1"/>
  <c r="BJ60" i="23"/>
  <c r="BJ83" i="23" s="1"/>
  <c r="BJ152" i="23" s="1"/>
  <c r="BJ176" i="23" s="1"/>
  <c r="OK66" i="23"/>
  <c r="OK89" i="23" s="1"/>
  <c r="OK158" i="23" s="1"/>
  <c r="OK182" i="23" s="1"/>
  <c r="BW18" i="23"/>
  <c r="JJ54" i="23"/>
  <c r="JJ77" i="23" s="1"/>
  <c r="JJ146" i="23" s="1"/>
  <c r="JJ170" i="23" s="1"/>
  <c r="IC57" i="23"/>
  <c r="IC80" i="23" s="1"/>
  <c r="IC149" i="23" s="1"/>
  <c r="IC173" i="23" s="1"/>
  <c r="OL50" i="23"/>
  <c r="OL73" i="23" s="1"/>
  <c r="OL142" i="23" s="1"/>
  <c r="OL166" i="23" s="1"/>
  <c r="BJ64" i="23"/>
  <c r="BJ87" i="23" s="1"/>
  <c r="BJ156" i="23" s="1"/>
  <c r="BJ180" i="23" s="1"/>
  <c r="BG62" i="23"/>
  <c r="BG85" i="23" s="1"/>
  <c r="BG154" i="23" s="1"/>
  <c r="BG178" i="23" s="1"/>
  <c r="LL48" i="23"/>
  <c r="LL71" i="23" s="1"/>
  <c r="LL140" i="23" s="1"/>
  <c r="LL164" i="23" s="1"/>
  <c r="LL187" i="23" s="1"/>
  <c r="OA50" i="23"/>
  <c r="OA73" i="23" s="1"/>
  <c r="OA142" i="23" s="1"/>
  <c r="OA166" i="23" s="1"/>
  <c r="JB63" i="23"/>
  <c r="JB86" i="23" s="1"/>
  <c r="JB155" i="23" s="1"/>
  <c r="JB179" i="23" s="1"/>
  <c r="AZ52" i="23"/>
  <c r="AZ75" i="23" s="1"/>
  <c r="AZ144" i="23" s="1"/>
  <c r="AZ168" i="23" s="1"/>
  <c r="MC201" i="23"/>
  <c r="MC200" i="23"/>
  <c r="BM68" i="23"/>
  <c r="BM91" i="23" s="1"/>
  <c r="BM160" i="23" s="1"/>
  <c r="BM184" i="23" s="1"/>
  <c r="AO58" i="23"/>
  <c r="AO81" i="23" s="1"/>
  <c r="AO150" i="23" s="1"/>
  <c r="AO174" i="23" s="1"/>
  <c r="JD64" i="23"/>
  <c r="JD87" i="23" s="1"/>
  <c r="JD156" i="23" s="1"/>
  <c r="JD180" i="23" s="1"/>
  <c r="KT69" i="23"/>
  <c r="KT92" i="23" s="1"/>
  <c r="KT161" i="23" s="1"/>
  <c r="KT185" i="23" s="1"/>
  <c r="AX49" i="23"/>
  <c r="AX72" i="23" s="1"/>
  <c r="AX141" i="23" s="1"/>
  <c r="AX165" i="23" s="1"/>
  <c r="CQ18" i="23"/>
  <c r="ID55" i="23"/>
  <c r="ID78" i="23" s="1"/>
  <c r="ID147" i="23" s="1"/>
  <c r="ID171" i="23" s="1"/>
  <c r="MO56" i="23"/>
  <c r="MO79" i="23" s="1"/>
  <c r="MO148" i="23" s="1"/>
  <c r="MO172" i="23" s="1"/>
  <c r="JI225" i="23"/>
  <c r="IL48" i="23"/>
  <c r="IL71" i="23" s="1"/>
  <c r="IL140" i="23" s="1"/>
  <c r="IL164" i="23" s="1"/>
  <c r="IL187" i="23" s="1"/>
  <c r="LD69" i="23"/>
  <c r="LD92" i="23" s="1"/>
  <c r="LD161" i="23" s="1"/>
  <c r="LD185" i="23" s="1"/>
  <c r="AI67" i="23"/>
  <c r="AI90" i="23" s="1"/>
  <c r="AI159" i="23" s="1"/>
  <c r="AI183" i="23" s="1"/>
  <c r="EQ219" i="23"/>
  <c r="EQ218" i="23"/>
  <c r="EQ221" i="23" s="1"/>
  <c r="NL67" i="23"/>
  <c r="NL90" i="23" s="1"/>
  <c r="NL159" i="23" s="1"/>
  <c r="NL183" i="23" s="1"/>
  <c r="MY64" i="23"/>
  <c r="MY87" i="23" s="1"/>
  <c r="MY156" i="23" s="1"/>
  <c r="MY180" i="23" s="1"/>
  <c r="OA52" i="23"/>
  <c r="OA75" i="23" s="1"/>
  <c r="OA144" i="23" s="1"/>
  <c r="OA168" i="23" s="1"/>
  <c r="ED55" i="23"/>
  <c r="ED78" i="23" s="1"/>
  <c r="ED147" i="23" s="1"/>
  <c r="ED171" i="23" s="1"/>
  <c r="LT65" i="23"/>
  <c r="LT88" i="23" s="1"/>
  <c r="LT157" i="23" s="1"/>
  <c r="LT181" i="23" s="1"/>
  <c r="MN69" i="23"/>
  <c r="MN92" i="23" s="1"/>
  <c r="MN161" i="23" s="1"/>
  <c r="MN185" i="23" s="1"/>
  <c r="CN53" i="23"/>
  <c r="CN76" i="23" s="1"/>
  <c r="CN145" i="23" s="1"/>
  <c r="CN169" i="23" s="1"/>
  <c r="JL225" i="23"/>
  <c r="O52" i="23"/>
  <c r="O75" i="23" s="1"/>
  <c r="O144" i="23" s="1"/>
  <c r="O168" i="23" s="1"/>
  <c r="JO225" i="23"/>
  <c r="HF54" i="23"/>
  <c r="HF77" i="23" s="1"/>
  <c r="HF146" i="23" s="1"/>
  <c r="HF170" i="23" s="1"/>
  <c r="LD63" i="23"/>
  <c r="LD86" i="23" s="1"/>
  <c r="LD155" i="23" s="1"/>
  <c r="LD179" i="23" s="1"/>
  <c r="CF200" i="23"/>
  <c r="CF201" i="23"/>
  <c r="EF225" i="23"/>
  <c r="GC18" i="23"/>
  <c r="AF18" i="23"/>
  <c r="ME51" i="23"/>
  <c r="ME74" i="23" s="1"/>
  <c r="ME143" i="23" s="1"/>
  <c r="ME167" i="23" s="1"/>
  <c r="DO58" i="23"/>
  <c r="DO81" i="23" s="1"/>
  <c r="DO150" i="23" s="1"/>
  <c r="DO174" i="23" s="1"/>
  <c r="NR201" i="23"/>
  <c r="NR200" i="23"/>
  <c r="MH53" i="23"/>
  <c r="MH76" i="23" s="1"/>
  <c r="MH145" i="23" s="1"/>
  <c r="MH169" i="23" s="1"/>
  <c r="BH53" i="23"/>
  <c r="BH76" i="23" s="1"/>
  <c r="BH145" i="23" s="1"/>
  <c r="BH169" i="23" s="1"/>
  <c r="U57" i="23"/>
  <c r="U80" i="23" s="1"/>
  <c r="U149" i="23" s="1"/>
  <c r="U173" i="23" s="1"/>
  <c r="JM61" i="23"/>
  <c r="JM84" i="23" s="1"/>
  <c r="JM153" i="23" s="1"/>
  <c r="JM177" i="23" s="1"/>
  <c r="GV55" i="23"/>
  <c r="GV78" i="23" s="1"/>
  <c r="GV147" i="23" s="1"/>
  <c r="GV171" i="23" s="1"/>
  <c r="NI57" i="23"/>
  <c r="NI80" i="23" s="1"/>
  <c r="NI149" i="23" s="1"/>
  <c r="NI173" i="23" s="1"/>
  <c r="NO66" i="23"/>
  <c r="NO89" i="23" s="1"/>
  <c r="NO158" i="23" s="1"/>
  <c r="NO182" i="23" s="1"/>
  <c r="CE54" i="23"/>
  <c r="CE77" i="23" s="1"/>
  <c r="CE146" i="23" s="1"/>
  <c r="CE170" i="23" s="1"/>
  <c r="CR55" i="23"/>
  <c r="CR78" i="23" s="1"/>
  <c r="CR147" i="23" s="1"/>
  <c r="CR171" i="23" s="1"/>
  <c r="GE66" i="23"/>
  <c r="GE89" i="23" s="1"/>
  <c r="GE158" i="23" s="1"/>
  <c r="GE182" i="23" s="1"/>
  <c r="LZ48" i="23"/>
  <c r="LZ71" i="23" s="1"/>
  <c r="LZ140" i="23" s="1"/>
  <c r="LZ164" i="23" s="1"/>
  <c r="LZ187" i="23" s="1"/>
  <c r="DD51" i="23"/>
  <c r="DD74" i="23" s="1"/>
  <c r="DD143" i="23" s="1"/>
  <c r="DD167" i="23" s="1"/>
  <c r="OC63" i="23"/>
  <c r="OC86" i="23" s="1"/>
  <c r="OC155" i="23" s="1"/>
  <c r="OC179" i="23" s="1"/>
  <c r="HM56" i="23"/>
  <c r="HM79" i="23" s="1"/>
  <c r="HM148" i="23" s="1"/>
  <c r="HM172" i="23" s="1"/>
  <c r="KQ51" i="23"/>
  <c r="KQ74" i="23" s="1"/>
  <c r="KQ143" i="23" s="1"/>
  <c r="KQ167" i="23" s="1"/>
  <c r="AU56" i="23"/>
  <c r="AU79" i="23" s="1"/>
  <c r="AU148" i="23" s="1"/>
  <c r="AU172" i="23" s="1"/>
  <c r="NK68" i="23"/>
  <c r="NK91" i="23" s="1"/>
  <c r="NK160" i="23" s="1"/>
  <c r="NK184" i="23" s="1"/>
  <c r="HM49" i="23"/>
  <c r="HM72" i="23" s="1"/>
  <c r="HM141" i="23" s="1"/>
  <c r="HM165" i="23" s="1"/>
  <c r="IA67" i="23"/>
  <c r="IA90" i="23" s="1"/>
  <c r="IA159" i="23" s="1"/>
  <c r="IA183" i="23" s="1"/>
  <c r="CL68" i="23"/>
  <c r="CL91" i="23" s="1"/>
  <c r="CL160" i="23" s="1"/>
  <c r="CL184" i="23" s="1"/>
  <c r="CC219" i="23"/>
  <c r="CC218" i="23"/>
  <c r="CC221" i="23" s="1"/>
  <c r="FQ53" i="23"/>
  <c r="FQ76" i="23" s="1"/>
  <c r="FQ145" i="23" s="1"/>
  <c r="FQ169" i="23" s="1"/>
  <c r="KQ67" i="23"/>
  <c r="KQ90" i="23" s="1"/>
  <c r="KQ159" i="23" s="1"/>
  <c r="KQ183" i="23" s="1"/>
  <c r="MU53" i="23"/>
  <c r="MU76" i="23" s="1"/>
  <c r="MU145" i="23" s="1"/>
  <c r="MU169" i="23" s="1"/>
  <c r="BI68" i="23"/>
  <c r="BI91" i="23" s="1"/>
  <c r="BI160" i="23" s="1"/>
  <c r="BI184" i="23" s="1"/>
  <c r="LJ54" i="23"/>
  <c r="LJ77" i="23" s="1"/>
  <c r="LJ146" i="23" s="1"/>
  <c r="LJ170" i="23" s="1"/>
  <c r="FF62" i="23"/>
  <c r="FF85" i="23" s="1"/>
  <c r="FF154" i="23" s="1"/>
  <c r="FF178" i="23" s="1"/>
  <c r="EH61" i="23"/>
  <c r="EH84" i="23" s="1"/>
  <c r="EH153" i="23" s="1"/>
  <c r="EH177" i="23" s="1"/>
  <c r="GY200" i="23"/>
  <c r="GY201" i="23"/>
  <c r="LW49" i="23"/>
  <c r="LW72" i="23" s="1"/>
  <c r="LW141" i="23" s="1"/>
  <c r="LW165" i="23" s="1"/>
  <c r="FI63" i="23"/>
  <c r="FI86" i="23" s="1"/>
  <c r="FI155" i="23" s="1"/>
  <c r="FI179" i="23" s="1"/>
  <c r="MC225" i="23"/>
  <c r="LC58" i="23"/>
  <c r="LC81" i="23" s="1"/>
  <c r="LC150" i="23" s="1"/>
  <c r="LC174" i="23" s="1"/>
  <c r="JW218" i="23"/>
  <c r="JW221" i="23" s="1"/>
  <c r="JW219" i="23"/>
  <c r="IX53" i="23"/>
  <c r="IX76" i="23" s="1"/>
  <c r="IX145" i="23" s="1"/>
  <c r="IX169" i="23" s="1"/>
  <c r="EH200" i="23"/>
  <c r="EH201" i="23"/>
  <c r="NW57" i="23"/>
  <c r="NW80" i="23" s="1"/>
  <c r="NW149" i="23" s="1"/>
  <c r="NW173" i="23" s="1"/>
  <c r="CB57" i="23"/>
  <c r="CB80" i="23" s="1"/>
  <c r="CB149" i="23" s="1"/>
  <c r="CB173" i="23" s="1"/>
  <c r="EB63" i="23"/>
  <c r="EB86" i="23" s="1"/>
  <c r="EB155" i="23" s="1"/>
  <c r="EB179" i="23" s="1"/>
  <c r="FP69" i="23"/>
  <c r="FP92" i="23" s="1"/>
  <c r="FP161" i="23" s="1"/>
  <c r="FP185" i="23" s="1"/>
  <c r="LW18" i="23"/>
  <c r="O48" i="23"/>
  <c r="O71" i="23" s="1"/>
  <c r="O140" i="23" s="1"/>
  <c r="O164" i="23" s="1"/>
  <c r="HS63" i="23"/>
  <c r="HS86" i="23" s="1"/>
  <c r="HS155" i="23" s="1"/>
  <c r="HS179" i="23" s="1"/>
  <c r="AI66" i="23"/>
  <c r="AI89" i="23" s="1"/>
  <c r="AI158" i="23" s="1"/>
  <c r="AI182" i="23" s="1"/>
  <c r="IG218" i="23"/>
  <c r="IG221" i="23" s="1"/>
  <c r="IG219" i="23"/>
  <c r="CD49" i="23"/>
  <c r="CD72" i="23" s="1"/>
  <c r="CD141" i="23" s="1"/>
  <c r="CD165" i="23" s="1"/>
  <c r="IF66" i="23"/>
  <c r="IF89" i="23" s="1"/>
  <c r="IF158" i="23" s="1"/>
  <c r="IF182" i="23" s="1"/>
  <c r="NJ69" i="23"/>
  <c r="NJ92" i="23" s="1"/>
  <c r="NJ161" i="23" s="1"/>
  <c r="NJ185" i="23" s="1"/>
  <c r="JZ66" i="23"/>
  <c r="JZ89" i="23" s="1"/>
  <c r="JZ158" i="23" s="1"/>
  <c r="JZ182" i="23" s="1"/>
  <c r="AC56" i="23"/>
  <c r="AC79" i="23" s="1"/>
  <c r="AC148" i="23" s="1"/>
  <c r="AC172" i="23" s="1"/>
  <c r="LX59" i="23"/>
  <c r="LX82" i="23" s="1"/>
  <c r="LX151" i="23" s="1"/>
  <c r="LX175" i="23" s="1"/>
  <c r="GO62" i="23"/>
  <c r="GO85" i="23" s="1"/>
  <c r="GO154" i="23" s="1"/>
  <c r="GO178" i="23" s="1"/>
  <c r="H68" i="23"/>
  <c r="H91" i="23" s="1"/>
  <c r="H160" i="23" s="1"/>
  <c r="H184" i="23" s="1"/>
  <c r="S68" i="23"/>
  <c r="S91" i="23" s="1"/>
  <c r="S160" i="23" s="1"/>
  <c r="S184" i="23" s="1"/>
  <c r="LJ65" i="23"/>
  <c r="LJ88" i="23" s="1"/>
  <c r="LJ157" i="23" s="1"/>
  <c r="LJ181" i="23" s="1"/>
  <c r="KZ60" i="23"/>
  <c r="KZ83" i="23" s="1"/>
  <c r="KZ152" i="23" s="1"/>
  <c r="KZ176" i="23" s="1"/>
  <c r="GZ18" i="23"/>
  <c r="FT52" i="23"/>
  <c r="FT75" i="23" s="1"/>
  <c r="FT144" i="23" s="1"/>
  <c r="FT168" i="23" s="1"/>
  <c r="JO64" i="23"/>
  <c r="JO87" i="23" s="1"/>
  <c r="JO156" i="23" s="1"/>
  <c r="JO180" i="23" s="1"/>
  <c r="BY62" i="23"/>
  <c r="BY85" i="23" s="1"/>
  <c r="BY154" i="23" s="1"/>
  <c r="BY178" i="23" s="1"/>
  <c r="IL61" i="23"/>
  <c r="IL84" i="23" s="1"/>
  <c r="IL153" i="23" s="1"/>
  <c r="IL177" i="23" s="1"/>
  <c r="HZ50" i="23"/>
  <c r="HZ73" i="23" s="1"/>
  <c r="HZ142" i="23" s="1"/>
  <c r="HZ166" i="23" s="1"/>
  <c r="CO51" i="23"/>
  <c r="CO74" i="23" s="1"/>
  <c r="CO143" i="23" s="1"/>
  <c r="CO167" i="23" s="1"/>
  <c r="EH64" i="23"/>
  <c r="EH87" i="23" s="1"/>
  <c r="EH156" i="23" s="1"/>
  <c r="EH180" i="23" s="1"/>
  <c r="AK69" i="23"/>
  <c r="AK92" i="23" s="1"/>
  <c r="AK161" i="23" s="1"/>
  <c r="AK185" i="23" s="1"/>
  <c r="LK68" i="23"/>
  <c r="LK91" i="23" s="1"/>
  <c r="LK160" i="23" s="1"/>
  <c r="LK184" i="23" s="1"/>
  <c r="CA57" i="23"/>
  <c r="CA80" i="23" s="1"/>
  <c r="CA149" i="23" s="1"/>
  <c r="CA173" i="23" s="1"/>
  <c r="IU52" i="23"/>
  <c r="IU75" i="23" s="1"/>
  <c r="IU144" i="23" s="1"/>
  <c r="IU168" i="23" s="1"/>
  <c r="KA200" i="23"/>
  <c r="KA201" i="23"/>
  <c r="IG67" i="23"/>
  <c r="IG90" i="23" s="1"/>
  <c r="IG159" i="23" s="1"/>
  <c r="IG183" i="23" s="1"/>
  <c r="KO58" i="23"/>
  <c r="KO81" i="23" s="1"/>
  <c r="KO150" i="23" s="1"/>
  <c r="KO174" i="23" s="1"/>
  <c r="DC69" i="23"/>
  <c r="DC92" i="23" s="1"/>
  <c r="DC161" i="23" s="1"/>
  <c r="DC185" i="23" s="1"/>
  <c r="CD200" i="23"/>
  <c r="CD201" i="23"/>
  <c r="ME55" i="23"/>
  <c r="ME78" i="23" s="1"/>
  <c r="ME147" i="23" s="1"/>
  <c r="ME171" i="23" s="1"/>
  <c r="CT225" i="23"/>
  <c r="LY53" i="23"/>
  <c r="LY76" i="23" s="1"/>
  <c r="LY145" i="23" s="1"/>
  <c r="LY169" i="23" s="1"/>
  <c r="FU60" i="23"/>
  <c r="FU83" i="23" s="1"/>
  <c r="FU152" i="23" s="1"/>
  <c r="FU176" i="23" s="1"/>
  <c r="AE67" i="23"/>
  <c r="AE90" i="23" s="1"/>
  <c r="AE159" i="23" s="1"/>
  <c r="AE183" i="23" s="1"/>
  <c r="KU50" i="23"/>
  <c r="KU73" i="23" s="1"/>
  <c r="KU142" i="23" s="1"/>
  <c r="KU166" i="23" s="1"/>
  <c r="NZ18" i="23"/>
  <c r="BG56" i="23"/>
  <c r="BG79" i="23" s="1"/>
  <c r="BG148" i="23" s="1"/>
  <c r="BG172" i="23" s="1"/>
  <c r="CA54" i="23"/>
  <c r="CA77" i="23" s="1"/>
  <c r="CA146" i="23" s="1"/>
  <c r="CA170" i="23" s="1"/>
  <c r="EE69" i="23"/>
  <c r="EE92" i="23" s="1"/>
  <c r="EE161" i="23" s="1"/>
  <c r="EE185" i="23" s="1"/>
  <c r="AE61" i="23"/>
  <c r="AE84" i="23" s="1"/>
  <c r="AE153" i="23" s="1"/>
  <c r="AE177" i="23" s="1"/>
  <c r="IH56" i="23"/>
  <c r="IH79" i="23" s="1"/>
  <c r="IH148" i="23" s="1"/>
  <c r="IH172" i="23" s="1"/>
  <c r="DC54" i="23"/>
  <c r="DC77" i="23" s="1"/>
  <c r="DC146" i="23" s="1"/>
  <c r="DC170" i="23" s="1"/>
  <c r="AD225" i="23"/>
  <c r="JJ52" i="23"/>
  <c r="JJ75" i="23" s="1"/>
  <c r="JJ144" i="23" s="1"/>
  <c r="JJ168" i="23" s="1"/>
  <c r="T218" i="23"/>
  <c r="T221" i="23" s="1"/>
  <c r="T219" i="23"/>
  <c r="EW53" i="23"/>
  <c r="EW76" i="23" s="1"/>
  <c r="EW145" i="23" s="1"/>
  <c r="EW169" i="23" s="1"/>
  <c r="FN218" i="23"/>
  <c r="FN221" i="23" s="1"/>
  <c r="FN219" i="23"/>
  <c r="IE61" i="23"/>
  <c r="IE84" i="23" s="1"/>
  <c r="IE153" i="23" s="1"/>
  <c r="IE177" i="23" s="1"/>
  <c r="CG68" i="23"/>
  <c r="CG91" i="23" s="1"/>
  <c r="CG160" i="23" s="1"/>
  <c r="CG184" i="23" s="1"/>
  <c r="HG59" i="23"/>
  <c r="HG82" i="23" s="1"/>
  <c r="HG151" i="23" s="1"/>
  <c r="HG175" i="23" s="1"/>
  <c r="F51" i="23"/>
  <c r="F74" i="23" s="1"/>
  <c r="F143" i="23" s="1"/>
  <c r="F167" i="23" s="1"/>
  <c r="CC64" i="23"/>
  <c r="CC87" i="23" s="1"/>
  <c r="CC156" i="23" s="1"/>
  <c r="CC180" i="23" s="1"/>
  <c r="LT67" i="23"/>
  <c r="LT90" i="23" s="1"/>
  <c r="LT159" i="23" s="1"/>
  <c r="LT183" i="23" s="1"/>
  <c r="MU55" i="23"/>
  <c r="MU78" i="23" s="1"/>
  <c r="MU147" i="23" s="1"/>
  <c r="MU171" i="23" s="1"/>
  <c r="MY59" i="23"/>
  <c r="MY82" i="23" s="1"/>
  <c r="MY151" i="23" s="1"/>
  <c r="MY175" i="23" s="1"/>
  <c r="DA68" i="23"/>
  <c r="DA91" i="23" s="1"/>
  <c r="DA160" i="23" s="1"/>
  <c r="DA184" i="23" s="1"/>
  <c r="IQ200" i="23"/>
  <c r="IQ201" i="23"/>
  <c r="EL50" i="23"/>
  <c r="EL73" i="23" s="1"/>
  <c r="EL142" i="23" s="1"/>
  <c r="EL166" i="23" s="1"/>
  <c r="GD51" i="23"/>
  <c r="GD74" i="23" s="1"/>
  <c r="GD143" i="23" s="1"/>
  <c r="GD167" i="23" s="1"/>
  <c r="LB60" i="23"/>
  <c r="LB83" i="23" s="1"/>
  <c r="LB152" i="23" s="1"/>
  <c r="LB176" i="23" s="1"/>
  <c r="GU18" i="23"/>
  <c r="KK50" i="23"/>
  <c r="KK73" i="23" s="1"/>
  <c r="KK142" i="23" s="1"/>
  <c r="KK166" i="23" s="1"/>
  <c r="DJ64" i="23"/>
  <c r="DJ87" i="23" s="1"/>
  <c r="DJ156" i="23" s="1"/>
  <c r="DJ180" i="23" s="1"/>
  <c r="AN61" i="23"/>
  <c r="AN84" i="23" s="1"/>
  <c r="AN153" i="23" s="1"/>
  <c r="AN177" i="23" s="1"/>
  <c r="LV59" i="23"/>
  <c r="LV82" i="23" s="1"/>
  <c r="LV151" i="23" s="1"/>
  <c r="LV175" i="23" s="1"/>
  <c r="MY60" i="23"/>
  <c r="MY83" i="23" s="1"/>
  <c r="MY152" i="23" s="1"/>
  <c r="MY176" i="23" s="1"/>
  <c r="JT67" i="23"/>
  <c r="JT90" i="23" s="1"/>
  <c r="JT159" i="23" s="1"/>
  <c r="JT183" i="23" s="1"/>
  <c r="HZ57" i="23"/>
  <c r="HZ80" i="23" s="1"/>
  <c r="HZ149" i="23" s="1"/>
  <c r="HZ173" i="23" s="1"/>
  <c r="FC50" i="23"/>
  <c r="FC73" i="23" s="1"/>
  <c r="FC142" i="23" s="1"/>
  <c r="FC166" i="23" s="1"/>
  <c r="NG68" i="23"/>
  <c r="NG91" i="23" s="1"/>
  <c r="NG160" i="23" s="1"/>
  <c r="NG184" i="23" s="1"/>
  <c r="MW54" i="23"/>
  <c r="MW77" i="23" s="1"/>
  <c r="MW146" i="23" s="1"/>
  <c r="MW170" i="23" s="1"/>
  <c r="II63" i="23"/>
  <c r="II86" i="23" s="1"/>
  <c r="II155" i="23" s="1"/>
  <c r="II179" i="23" s="1"/>
  <c r="HM55" i="23"/>
  <c r="HM78" i="23" s="1"/>
  <c r="HM147" i="23" s="1"/>
  <c r="HM171" i="23" s="1"/>
  <c r="AP65" i="23"/>
  <c r="AP88" i="23" s="1"/>
  <c r="AP157" i="23" s="1"/>
  <c r="AP181" i="23" s="1"/>
  <c r="BZ225" i="23"/>
  <c r="GM49" i="23"/>
  <c r="GM72" i="23" s="1"/>
  <c r="GM141" i="23" s="1"/>
  <c r="GM165" i="23" s="1"/>
  <c r="MK65" i="23"/>
  <c r="MK88" i="23" s="1"/>
  <c r="MK157" i="23" s="1"/>
  <c r="MK181" i="23" s="1"/>
  <c r="GW66" i="23"/>
  <c r="GW89" i="23" s="1"/>
  <c r="GW158" i="23" s="1"/>
  <c r="GW182" i="23" s="1"/>
  <c r="KS54" i="23"/>
  <c r="KS77" i="23" s="1"/>
  <c r="KS146" i="23" s="1"/>
  <c r="KS170" i="23" s="1"/>
  <c r="Y219" i="23"/>
  <c r="Y218" i="23"/>
  <c r="Y221" i="23" s="1"/>
  <c r="CU58" i="23"/>
  <c r="CU81" i="23" s="1"/>
  <c r="CU150" i="23" s="1"/>
  <c r="CU174" i="23" s="1"/>
  <c r="DC18" i="23"/>
  <c r="JB219" i="23"/>
  <c r="JB218" i="23"/>
  <c r="JB221" i="23" s="1"/>
  <c r="FS59" i="23"/>
  <c r="FS82" i="23" s="1"/>
  <c r="FS151" i="23" s="1"/>
  <c r="FS175" i="23" s="1"/>
  <c r="FY67" i="23"/>
  <c r="FY90" i="23" s="1"/>
  <c r="FY159" i="23" s="1"/>
  <c r="FY183" i="23" s="1"/>
  <c r="AA48" i="23"/>
  <c r="AA71" i="23" s="1"/>
  <c r="AA140" i="23" s="1"/>
  <c r="AA164" i="23" s="1"/>
  <c r="AA187" i="23" s="1"/>
  <c r="AA188" i="23" s="1"/>
  <c r="DX55" i="23"/>
  <c r="DX78" i="23" s="1"/>
  <c r="DX147" i="23" s="1"/>
  <c r="DX171" i="23" s="1"/>
  <c r="MW56" i="23"/>
  <c r="MW79" i="23" s="1"/>
  <c r="MW148" i="23" s="1"/>
  <c r="MW172" i="23" s="1"/>
  <c r="LN64" i="23"/>
  <c r="LN87" i="23" s="1"/>
  <c r="LN156" i="23" s="1"/>
  <c r="LN180" i="23" s="1"/>
  <c r="NP56" i="23"/>
  <c r="NP79" i="23" s="1"/>
  <c r="NP148" i="23" s="1"/>
  <c r="NP172" i="23" s="1"/>
  <c r="LX63" i="23"/>
  <c r="LX86" i="23" s="1"/>
  <c r="LX155" i="23" s="1"/>
  <c r="LX179" i="23" s="1"/>
  <c r="G63" i="23"/>
  <c r="G86" i="23" s="1"/>
  <c r="G155" i="23" s="1"/>
  <c r="G179" i="23" s="1"/>
  <c r="N61" i="23"/>
  <c r="N84" i="23" s="1"/>
  <c r="N153" i="23" s="1"/>
  <c r="N177" i="23" s="1"/>
  <c r="Q69" i="23"/>
  <c r="Q92" i="23" s="1"/>
  <c r="Q161" i="23" s="1"/>
  <c r="Q185" i="23" s="1"/>
  <c r="JK65" i="23"/>
  <c r="JK88" i="23" s="1"/>
  <c r="JK157" i="23" s="1"/>
  <c r="JK181" i="23" s="1"/>
  <c r="IJ50" i="23"/>
  <c r="IJ73" i="23" s="1"/>
  <c r="IJ142" i="23" s="1"/>
  <c r="IJ166" i="23" s="1"/>
  <c r="NZ51" i="23"/>
  <c r="NZ74" i="23" s="1"/>
  <c r="NZ143" i="23" s="1"/>
  <c r="NZ167" i="23" s="1"/>
  <c r="I60" i="23"/>
  <c r="I83" i="23" s="1"/>
  <c r="I152" i="23" s="1"/>
  <c r="I176" i="23" s="1"/>
  <c r="KS67" i="23"/>
  <c r="KS90" i="23" s="1"/>
  <c r="KS159" i="23" s="1"/>
  <c r="KS183" i="23" s="1"/>
  <c r="GB51" i="23"/>
  <c r="GB74" i="23" s="1"/>
  <c r="GB143" i="23" s="1"/>
  <c r="GB167" i="23" s="1"/>
  <c r="EF54" i="23"/>
  <c r="EF77" i="23" s="1"/>
  <c r="EF146" i="23" s="1"/>
  <c r="EF170" i="23" s="1"/>
  <c r="EH50" i="23"/>
  <c r="EH73" i="23" s="1"/>
  <c r="EH142" i="23" s="1"/>
  <c r="EH166" i="23" s="1"/>
  <c r="BU53" i="23"/>
  <c r="BU76" i="23" s="1"/>
  <c r="BU145" i="23" s="1"/>
  <c r="BU169" i="23" s="1"/>
  <c r="JD59" i="23"/>
  <c r="JD82" i="23" s="1"/>
  <c r="JD151" i="23" s="1"/>
  <c r="JD175" i="23" s="1"/>
  <c r="NE18" i="23"/>
  <c r="NG53" i="23"/>
  <c r="NG76" i="23" s="1"/>
  <c r="NG145" i="23" s="1"/>
  <c r="NG169" i="23" s="1"/>
  <c r="EW52" i="23"/>
  <c r="EW75" i="23" s="1"/>
  <c r="EW144" i="23" s="1"/>
  <c r="EW168" i="23" s="1"/>
  <c r="AC61" i="23"/>
  <c r="AC84" i="23" s="1"/>
  <c r="AC153" i="23" s="1"/>
  <c r="AC177" i="23" s="1"/>
  <c r="HT50" i="23"/>
  <c r="HT73" i="23" s="1"/>
  <c r="HT142" i="23" s="1"/>
  <c r="HT166" i="23" s="1"/>
  <c r="JE218" i="23"/>
  <c r="JE221" i="23" s="1"/>
  <c r="JE219" i="23"/>
  <c r="ER50" i="23"/>
  <c r="ER73" i="23" s="1"/>
  <c r="ER142" i="23" s="1"/>
  <c r="ER166" i="23" s="1"/>
  <c r="BA53" i="23"/>
  <c r="BA76" i="23" s="1"/>
  <c r="BA145" i="23" s="1"/>
  <c r="BA169" i="23" s="1"/>
  <c r="R58" i="23"/>
  <c r="R81" i="23" s="1"/>
  <c r="R150" i="23" s="1"/>
  <c r="R174" i="23" s="1"/>
  <c r="OF66" i="23"/>
  <c r="OF89" i="23" s="1"/>
  <c r="OF158" i="23" s="1"/>
  <c r="OF182" i="23" s="1"/>
  <c r="KT64" i="23"/>
  <c r="KT87" i="23" s="1"/>
  <c r="KT156" i="23" s="1"/>
  <c r="KT180" i="23" s="1"/>
  <c r="AG65" i="23"/>
  <c r="AG88" i="23" s="1"/>
  <c r="AG157" i="23" s="1"/>
  <c r="AG181" i="23" s="1"/>
  <c r="EA58" i="23"/>
  <c r="EA81" i="23" s="1"/>
  <c r="EA150" i="23" s="1"/>
  <c r="EA174" i="23" s="1"/>
  <c r="MK63" i="23"/>
  <c r="MK86" i="23" s="1"/>
  <c r="MK155" i="23" s="1"/>
  <c r="MK179" i="23" s="1"/>
  <c r="IP58" i="23"/>
  <c r="IP81" i="23" s="1"/>
  <c r="IP150" i="23" s="1"/>
  <c r="IP174" i="23" s="1"/>
  <c r="LN50" i="23"/>
  <c r="LN73" i="23" s="1"/>
  <c r="LN142" i="23" s="1"/>
  <c r="LN166" i="23" s="1"/>
  <c r="NZ50" i="23"/>
  <c r="NZ73" i="23" s="1"/>
  <c r="NZ142" i="23" s="1"/>
  <c r="NZ166" i="23" s="1"/>
  <c r="NJ218" i="23"/>
  <c r="NJ221" i="23" s="1"/>
  <c r="NJ219" i="23"/>
  <c r="LJ66" i="23"/>
  <c r="LJ89" i="23" s="1"/>
  <c r="LJ158" i="23" s="1"/>
  <c r="LJ182" i="23" s="1"/>
  <c r="JW200" i="23"/>
  <c r="JW201" i="23"/>
  <c r="ND225" i="23"/>
  <c r="BN49" i="23"/>
  <c r="BN72" i="23" s="1"/>
  <c r="BN141" i="23" s="1"/>
  <c r="BN165" i="23" s="1"/>
  <c r="JL63" i="23"/>
  <c r="JL86" i="23" s="1"/>
  <c r="JL155" i="23" s="1"/>
  <c r="JL179" i="23" s="1"/>
  <c r="MZ69" i="23"/>
  <c r="MZ92" i="23" s="1"/>
  <c r="MZ161" i="23" s="1"/>
  <c r="MZ185" i="23" s="1"/>
  <c r="GZ50" i="23"/>
  <c r="GZ73" i="23" s="1"/>
  <c r="GZ142" i="23" s="1"/>
  <c r="GZ166" i="23" s="1"/>
  <c r="AM61" i="23"/>
  <c r="AM84" i="23" s="1"/>
  <c r="AM153" i="23" s="1"/>
  <c r="AM177" i="23" s="1"/>
  <c r="KQ68" i="23"/>
  <c r="KQ91" i="23" s="1"/>
  <c r="KQ160" i="23" s="1"/>
  <c r="KQ184" i="23" s="1"/>
  <c r="JW57" i="23"/>
  <c r="JW80" i="23" s="1"/>
  <c r="JW149" i="23" s="1"/>
  <c r="JW173" i="23" s="1"/>
  <c r="CW48" i="23"/>
  <c r="CW71" i="23" s="1"/>
  <c r="CW140" i="23" s="1"/>
  <c r="CW164" i="23" s="1"/>
  <c r="CW187" i="23" s="1"/>
  <c r="T48" i="23"/>
  <c r="T71" i="23" s="1"/>
  <c r="T140" i="23" s="1"/>
  <c r="T164" i="23" s="1"/>
  <c r="FZ53" i="23"/>
  <c r="FZ76" i="23" s="1"/>
  <c r="FZ145" i="23" s="1"/>
  <c r="FZ169" i="23" s="1"/>
  <c r="KU62" i="23"/>
  <c r="KU85" i="23" s="1"/>
  <c r="KU154" i="23" s="1"/>
  <c r="KU178" i="23" s="1"/>
  <c r="NK66" i="23"/>
  <c r="NK89" i="23" s="1"/>
  <c r="NK158" i="23" s="1"/>
  <c r="NK182" i="23" s="1"/>
  <c r="EP69" i="23"/>
  <c r="EP92" i="23" s="1"/>
  <c r="EP161" i="23" s="1"/>
  <c r="EP185" i="23" s="1"/>
  <c r="D57" i="23"/>
  <c r="D80" i="23" s="1"/>
  <c r="D149" i="23" s="1"/>
  <c r="D173" i="23" s="1"/>
  <c r="OD48" i="23"/>
  <c r="OD71" i="23" s="1"/>
  <c r="OD140" i="23" s="1"/>
  <c r="OD164" i="23" s="1"/>
  <c r="OD187" i="23" s="1"/>
  <c r="KV67" i="23"/>
  <c r="KV90" i="23" s="1"/>
  <c r="KV159" i="23" s="1"/>
  <c r="KV183" i="23" s="1"/>
  <c r="EU51" i="23"/>
  <c r="EU74" i="23" s="1"/>
  <c r="EU143" i="23" s="1"/>
  <c r="EU167" i="23" s="1"/>
  <c r="BI52" i="23"/>
  <c r="BI75" i="23" s="1"/>
  <c r="BI144" i="23" s="1"/>
  <c r="BI168" i="23" s="1"/>
  <c r="KK60" i="23"/>
  <c r="KK83" i="23" s="1"/>
  <c r="KK152" i="23" s="1"/>
  <c r="KK176" i="23" s="1"/>
  <c r="HS57" i="23"/>
  <c r="HS80" i="23" s="1"/>
  <c r="HS149" i="23" s="1"/>
  <c r="HS173" i="23" s="1"/>
  <c r="JF62" i="23"/>
  <c r="JF85" i="23" s="1"/>
  <c r="JF154" i="23" s="1"/>
  <c r="JF178" i="23" s="1"/>
  <c r="BI56" i="23"/>
  <c r="BI79" i="23" s="1"/>
  <c r="BI148" i="23" s="1"/>
  <c r="BI172" i="23" s="1"/>
  <c r="BL62" i="23"/>
  <c r="BL85" i="23" s="1"/>
  <c r="BL154" i="23" s="1"/>
  <c r="BL178" i="23" s="1"/>
  <c r="LX49" i="23"/>
  <c r="LX72" i="23" s="1"/>
  <c r="LX141" i="23" s="1"/>
  <c r="LX165" i="23" s="1"/>
  <c r="JB69" i="23"/>
  <c r="JB92" i="23" s="1"/>
  <c r="JB161" i="23" s="1"/>
  <c r="JB185" i="23" s="1"/>
  <c r="KB56" i="23"/>
  <c r="KB79" i="23" s="1"/>
  <c r="KB148" i="23" s="1"/>
  <c r="KB172" i="23" s="1"/>
  <c r="MU58" i="23"/>
  <c r="MU81" i="23" s="1"/>
  <c r="MU150" i="23" s="1"/>
  <c r="MU174" i="23" s="1"/>
  <c r="DP49" i="23"/>
  <c r="DP72" i="23" s="1"/>
  <c r="DP141" i="23" s="1"/>
  <c r="DP165" i="23" s="1"/>
  <c r="IS51" i="23"/>
  <c r="IS74" i="23" s="1"/>
  <c r="IS143" i="23" s="1"/>
  <c r="IS167" i="23" s="1"/>
  <c r="IV225" i="23"/>
  <c r="CG62" i="23"/>
  <c r="CG85" i="23" s="1"/>
  <c r="CG154" i="23" s="1"/>
  <c r="CG178" i="23" s="1"/>
  <c r="AC66" i="23"/>
  <c r="AC89" i="23" s="1"/>
  <c r="AC158" i="23" s="1"/>
  <c r="AC182" i="23" s="1"/>
  <c r="U54" i="23"/>
  <c r="U77" i="23" s="1"/>
  <c r="U146" i="23" s="1"/>
  <c r="U170" i="23" s="1"/>
  <c r="KK63" i="23"/>
  <c r="KK86" i="23" s="1"/>
  <c r="KK155" i="23" s="1"/>
  <c r="KK179" i="23" s="1"/>
  <c r="Y59" i="23"/>
  <c r="Y82" i="23" s="1"/>
  <c r="Y151" i="23" s="1"/>
  <c r="Y175" i="23" s="1"/>
  <c r="IP61" i="23"/>
  <c r="IP84" i="23" s="1"/>
  <c r="IP153" i="23" s="1"/>
  <c r="IP177" i="23" s="1"/>
  <c r="OL68" i="23"/>
  <c r="OL91" i="23" s="1"/>
  <c r="OL160" i="23" s="1"/>
  <c r="OL184" i="23" s="1"/>
  <c r="DS60" i="23"/>
  <c r="DS83" i="23" s="1"/>
  <c r="DS152" i="23" s="1"/>
  <c r="DS176" i="23" s="1"/>
  <c r="IM62" i="23"/>
  <c r="IM85" i="23" s="1"/>
  <c r="IM154" i="23" s="1"/>
  <c r="IM178" i="23" s="1"/>
  <c r="NV66" i="23"/>
  <c r="NV89" i="23" s="1"/>
  <c r="NV158" i="23" s="1"/>
  <c r="NV182" i="23" s="1"/>
  <c r="BE48" i="23"/>
  <c r="BE71" i="23" s="1"/>
  <c r="BE140" i="23" s="1"/>
  <c r="BE164" i="23" s="1"/>
  <c r="BE187" i="23" s="1"/>
  <c r="JY200" i="23"/>
  <c r="JY201" i="23"/>
  <c r="BM200" i="23"/>
  <c r="BM201" i="23"/>
  <c r="IF219" i="23"/>
  <c r="IF218" i="23"/>
  <c r="IF221" i="23" s="1"/>
  <c r="EC225" i="23"/>
  <c r="LJ225" i="23"/>
  <c r="Q60" i="23"/>
  <c r="Q83" i="23" s="1"/>
  <c r="Q152" i="23" s="1"/>
  <c r="Q176" i="23" s="1"/>
  <c r="OI56" i="23"/>
  <c r="OI79" i="23" s="1"/>
  <c r="OI148" i="23" s="1"/>
  <c r="OI172" i="23" s="1"/>
  <c r="HC66" i="23"/>
  <c r="HC89" i="23" s="1"/>
  <c r="HC158" i="23" s="1"/>
  <c r="HC182" i="23" s="1"/>
  <c r="GM56" i="23"/>
  <c r="GM79" i="23" s="1"/>
  <c r="GM148" i="23" s="1"/>
  <c r="GM172" i="23" s="1"/>
  <c r="FD52" i="23"/>
  <c r="FD75" i="23" s="1"/>
  <c r="FD144" i="23" s="1"/>
  <c r="FD168" i="23" s="1"/>
  <c r="HN225" i="23"/>
  <c r="MK60" i="23"/>
  <c r="MK83" i="23" s="1"/>
  <c r="MK152" i="23" s="1"/>
  <c r="MK176" i="23" s="1"/>
  <c r="NO62" i="23"/>
  <c r="NO85" i="23" s="1"/>
  <c r="NO154" i="23" s="1"/>
  <c r="NO178" i="23" s="1"/>
  <c r="AP52" i="23"/>
  <c r="AP75" i="23" s="1"/>
  <c r="AP144" i="23" s="1"/>
  <c r="AP168" i="23" s="1"/>
  <c r="MV18" i="23"/>
  <c r="NF60" i="23"/>
  <c r="NF83" i="23" s="1"/>
  <c r="NF152" i="23" s="1"/>
  <c r="NF176" i="23" s="1"/>
  <c r="BH65" i="23"/>
  <c r="BH88" i="23" s="1"/>
  <c r="BH157" i="23" s="1"/>
  <c r="BH181" i="23" s="1"/>
  <c r="DK55" i="23"/>
  <c r="DK78" i="23" s="1"/>
  <c r="DK147" i="23" s="1"/>
  <c r="DK171" i="23" s="1"/>
  <c r="AQ62" i="23"/>
  <c r="AQ85" i="23" s="1"/>
  <c r="AQ154" i="23" s="1"/>
  <c r="AQ178" i="23" s="1"/>
  <c r="FZ61" i="23"/>
  <c r="FZ84" i="23" s="1"/>
  <c r="FZ153" i="23" s="1"/>
  <c r="FZ177" i="23" s="1"/>
  <c r="LH53" i="23"/>
  <c r="LH76" i="23" s="1"/>
  <c r="LH145" i="23" s="1"/>
  <c r="LH169" i="23" s="1"/>
  <c r="FX67" i="23"/>
  <c r="FX90" i="23" s="1"/>
  <c r="FX159" i="23" s="1"/>
  <c r="FX183" i="23" s="1"/>
  <c r="NT58" i="23"/>
  <c r="NT81" i="23" s="1"/>
  <c r="NT150" i="23" s="1"/>
  <c r="NT174" i="23" s="1"/>
  <c r="M68" i="23"/>
  <c r="M91" i="23" s="1"/>
  <c r="M160" i="23" s="1"/>
  <c r="M184" i="23" s="1"/>
  <c r="LV62" i="23"/>
  <c r="LV85" i="23" s="1"/>
  <c r="LV154" i="23" s="1"/>
  <c r="LV178" i="23" s="1"/>
  <c r="OE67" i="23"/>
  <c r="OE90" i="23" s="1"/>
  <c r="OE159" i="23" s="1"/>
  <c r="OE183" i="23" s="1"/>
  <c r="GS65" i="23"/>
  <c r="GS88" i="23" s="1"/>
  <c r="GS157" i="23" s="1"/>
  <c r="GS181" i="23" s="1"/>
  <c r="AL57" i="23"/>
  <c r="AL80" i="23" s="1"/>
  <c r="AL149" i="23" s="1"/>
  <c r="AL173" i="23" s="1"/>
  <c r="OI58" i="23"/>
  <c r="OI81" i="23" s="1"/>
  <c r="OI150" i="23" s="1"/>
  <c r="OI174" i="23" s="1"/>
  <c r="FB51" i="23"/>
  <c r="FB74" i="23" s="1"/>
  <c r="FB143" i="23" s="1"/>
  <c r="FB167" i="23" s="1"/>
  <c r="LP65" i="23"/>
  <c r="LP88" i="23" s="1"/>
  <c r="LP157" i="23" s="1"/>
  <c r="LP181" i="23" s="1"/>
  <c r="LV68" i="23"/>
  <c r="LV91" i="23" s="1"/>
  <c r="LV160" i="23" s="1"/>
  <c r="LV184" i="23" s="1"/>
  <c r="LR48" i="23"/>
  <c r="LR71" i="23" s="1"/>
  <c r="LR140" i="23" s="1"/>
  <c r="LR164" i="23" s="1"/>
  <c r="LR187" i="23" s="1"/>
  <c r="DP68" i="23"/>
  <c r="DP91" i="23" s="1"/>
  <c r="DP160" i="23" s="1"/>
  <c r="DP184" i="23" s="1"/>
  <c r="MF58" i="23"/>
  <c r="MF81" i="23" s="1"/>
  <c r="MF150" i="23" s="1"/>
  <c r="MF174" i="23" s="1"/>
  <c r="DW68" i="23"/>
  <c r="DW91" i="23" s="1"/>
  <c r="DW160" i="23" s="1"/>
  <c r="DW184" i="23" s="1"/>
  <c r="EC68" i="23"/>
  <c r="EC91" i="23" s="1"/>
  <c r="EC160" i="23" s="1"/>
  <c r="EC184" i="23" s="1"/>
  <c r="MJ51" i="23"/>
  <c r="MJ74" i="23" s="1"/>
  <c r="MJ143" i="23" s="1"/>
  <c r="MJ167" i="23" s="1"/>
  <c r="HN59" i="23"/>
  <c r="HN82" i="23" s="1"/>
  <c r="HN151" i="23" s="1"/>
  <c r="HN175" i="23" s="1"/>
  <c r="HK64" i="23"/>
  <c r="HK87" i="23" s="1"/>
  <c r="HK156" i="23" s="1"/>
  <c r="HK180" i="23" s="1"/>
  <c r="JL65" i="23"/>
  <c r="JL88" i="23" s="1"/>
  <c r="JL157" i="23" s="1"/>
  <c r="JL181" i="23" s="1"/>
  <c r="CN59" i="23"/>
  <c r="CN82" i="23" s="1"/>
  <c r="CN151" i="23" s="1"/>
  <c r="CN175" i="23" s="1"/>
  <c r="L48" i="23"/>
  <c r="L71" i="23" s="1"/>
  <c r="L140" i="23" s="1"/>
  <c r="L164" i="23" s="1"/>
  <c r="AY54" i="23"/>
  <c r="AY77" i="23" s="1"/>
  <c r="AY146" i="23" s="1"/>
  <c r="AY170" i="23" s="1"/>
  <c r="KS65" i="23"/>
  <c r="KS88" i="23" s="1"/>
  <c r="KS157" i="23" s="1"/>
  <c r="KS181" i="23" s="1"/>
  <c r="KM61" i="23"/>
  <c r="KM84" i="23" s="1"/>
  <c r="KM153" i="23" s="1"/>
  <c r="KM177" i="23" s="1"/>
  <c r="GM64" i="23"/>
  <c r="GM87" i="23" s="1"/>
  <c r="GM156" i="23" s="1"/>
  <c r="GM180" i="23" s="1"/>
  <c r="EL54" i="23"/>
  <c r="EL77" i="23" s="1"/>
  <c r="EL146" i="23" s="1"/>
  <c r="EL170" i="23" s="1"/>
  <c r="JS55" i="23"/>
  <c r="JS78" i="23" s="1"/>
  <c r="JS147" i="23" s="1"/>
  <c r="JS171" i="23" s="1"/>
  <c r="LH64" i="23"/>
  <c r="LH87" i="23" s="1"/>
  <c r="LH156" i="23" s="1"/>
  <c r="LH180" i="23" s="1"/>
  <c r="AM65" i="23"/>
  <c r="AM88" i="23" s="1"/>
  <c r="AM157" i="23" s="1"/>
  <c r="AM181" i="23" s="1"/>
  <c r="CT66" i="23"/>
  <c r="CT89" i="23" s="1"/>
  <c r="CT158" i="23" s="1"/>
  <c r="CT182" i="23" s="1"/>
  <c r="MR225" i="23"/>
  <c r="NM61" i="23"/>
  <c r="NM84" i="23" s="1"/>
  <c r="NM153" i="23" s="1"/>
  <c r="NM177" i="23" s="1"/>
  <c r="ML57" i="23"/>
  <c r="ML80" i="23" s="1"/>
  <c r="ML149" i="23" s="1"/>
  <c r="ML173" i="23" s="1"/>
  <c r="MQ200" i="23"/>
  <c r="MQ201" i="23"/>
  <c r="OE59" i="23"/>
  <c r="OE82" i="23" s="1"/>
  <c r="OE151" i="23" s="1"/>
  <c r="OE175" i="23" s="1"/>
  <c r="IL60" i="23"/>
  <c r="IL83" i="23" s="1"/>
  <c r="IL152" i="23" s="1"/>
  <c r="IL176" i="23" s="1"/>
  <c r="DD54" i="23"/>
  <c r="DD77" i="23" s="1"/>
  <c r="DD146" i="23" s="1"/>
  <c r="DD170" i="23" s="1"/>
  <c r="HX60" i="23"/>
  <c r="HX83" i="23" s="1"/>
  <c r="HX152" i="23" s="1"/>
  <c r="HX176" i="23" s="1"/>
  <c r="KB51" i="23"/>
  <c r="KB74" i="23" s="1"/>
  <c r="KB143" i="23" s="1"/>
  <c r="KB167" i="23" s="1"/>
  <c r="BQ201" i="23"/>
  <c r="BQ200" i="23"/>
  <c r="BG69" i="23"/>
  <c r="BG92" i="23" s="1"/>
  <c r="BG161" i="23" s="1"/>
  <c r="BG185" i="23" s="1"/>
  <c r="LK218" i="23"/>
  <c r="LK221" i="23" s="1"/>
  <c r="LK219" i="23"/>
  <c r="I58" i="23"/>
  <c r="I81" i="23" s="1"/>
  <c r="I150" i="23" s="1"/>
  <c r="I174" i="23" s="1"/>
  <c r="AH53" i="23"/>
  <c r="AH76" i="23" s="1"/>
  <c r="AH145" i="23" s="1"/>
  <c r="AH169" i="23" s="1"/>
  <c r="HG68" i="23"/>
  <c r="HG91" i="23" s="1"/>
  <c r="HG160" i="23" s="1"/>
  <c r="HG184" i="23" s="1"/>
  <c r="JC59" i="23"/>
  <c r="JC82" i="23" s="1"/>
  <c r="JC151" i="23" s="1"/>
  <c r="JC175" i="23" s="1"/>
  <c r="GN66" i="23"/>
  <c r="GN89" i="23" s="1"/>
  <c r="GN158" i="23" s="1"/>
  <c r="GN182" i="23" s="1"/>
  <c r="JW68" i="23"/>
  <c r="JW91" i="23" s="1"/>
  <c r="JW160" i="23" s="1"/>
  <c r="JW184" i="23" s="1"/>
  <c r="BY67" i="23"/>
  <c r="BY90" i="23" s="1"/>
  <c r="BY159" i="23" s="1"/>
  <c r="BY183" i="23" s="1"/>
  <c r="GL69" i="23"/>
  <c r="GL92" i="23" s="1"/>
  <c r="GL161" i="23" s="1"/>
  <c r="GL185" i="23" s="1"/>
  <c r="MZ59" i="23"/>
  <c r="MZ82" i="23" s="1"/>
  <c r="MZ151" i="23" s="1"/>
  <c r="MZ175" i="23" s="1"/>
  <c r="L50" i="23"/>
  <c r="L73" i="23" s="1"/>
  <c r="L142" i="23" s="1"/>
  <c r="L166" i="23" s="1"/>
  <c r="LH65" i="23"/>
  <c r="LH88" i="23" s="1"/>
  <c r="LH157" i="23" s="1"/>
  <c r="LH181" i="23" s="1"/>
  <c r="OL219" i="23"/>
  <c r="OL218" i="23"/>
  <c r="OL221" i="23" s="1"/>
  <c r="GN52" i="23"/>
  <c r="GN75" i="23" s="1"/>
  <c r="GN144" i="23" s="1"/>
  <c r="GN168" i="23" s="1"/>
  <c r="U56" i="23"/>
  <c r="U79" i="23" s="1"/>
  <c r="U148" i="23" s="1"/>
  <c r="U172" i="23" s="1"/>
  <c r="O69" i="23"/>
  <c r="O92" i="23" s="1"/>
  <c r="O161" i="23" s="1"/>
  <c r="O185" i="23" s="1"/>
  <c r="OJ200" i="23"/>
  <c r="OJ201" i="23"/>
  <c r="OD51" i="23"/>
  <c r="OD74" i="23" s="1"/>
  <c r="OD143" i="23" s="1"/>
  <c r="OD167" i="23" s="1"/>
  <c r="X66" i="23"/>
  <c r="X89" i="23" s="1"/>
  <c r="X158" i="23" s="1"/>
  <c r="X182" i="23" s="1"/>
  <c r="NV64" i="23"/>
  <c r="NV87" i="23" s="1"/>
  <c r="NV156" i="23" s="1"/>
  <c r="NV180" i="23" s="1"/>
  <c r="W61" i="23"/>
  <c r="W84" i="23" s="1"/>
  <c r="W153" i="23" s="1"/>
  <c r="W177" i="23" s="1"/>
  <c r="NJ54" i="23"/>
  <c r="NJ77" i="23" s="1"/>
  <c r="NJ146" i="23" s="1"/>
  <c r="NJ170" i="23" s="1"/>
  <c r="JH69" i="23"/>
  <c r="JH92" i="23" s="1"/>
  <c r="JH161" i="23" s="1"/>
  <c r="JH185" i="23" s="1"/>
  <c r="LU54" i="23"/>
  <c r="LU77" i="23" s="1"/>
  <c r="LU146" i="23" s="1"/>
  <c r="LU170" i="23" s="1"/>
  <c r="GS57" i="23"/>
  <c r="GS80" i="23" s="1"/>
  <c r="GS149" i="23" s="1"/>
  <c r="GS173" i="23" s="1"/>
  <c r="CF218" i="23"/>
  <c r="CF221" i="23" s="1"/>
  <c r="CF219" i="23"/>
  <c r="CY201" i="23"/>
  <c r="CY200" i="23"/>
  <c r="DI62" i="23"/>
  <c r="DI85" i="23" s="1"/>
  <c r="DI154" i="23" s="1"/>
  <c r="DI178" i="23" s="1"/>
  <c r="OA56" i="23"/>
  <c r="OA79" i="23" s="1"/>
  <c r="OA148" i="23" s="1"/>
  <c r="OA172" i="23" s="1"/>
  <c r="IX63" i="23"/>
  <c r="IX86" i="23" s="1"/>
  <c r="IX155" i="23" s="1"/>
  <c r="IX179" i="23" s="1"/>
  <c r="HO48" i="23"/>
  <c r="HO71" i="23" s="1"/>
  <c r="HO140" i="23" s="1"/>
  <c r="HO164" i="23" s="1"/>
  <c r="HO187" i="23" s="1"/>
  <c r="AO61" i="23"/>
  <c r="AO84" i="23" s="1"/>
  <c r="AO153" i="23" s="1"/>
  <c r="AO177" i="23" s="1"/>
  <c r="LU48" i="23"/>
  <c r="LU71" i="23" s="1"/>
  <c r="LU140" i="23" s="1"/>
  <c r="LU164" i="23" s="1"/>
  <c r="LU187" i="23" s="1"/>
  <c r="OI68" i="23"/>
  <c r="OI91" i="23" s="1"/>
  <c r="OI160" i="23" s="1"/>
  <c r="OI184" i="23" s="1"/>
  <c r="LV66" i="23"/>
  <c r="LV89" i="23" s="1"/>
  <c r="LV158" i="23" s="1"/>
  <c r="LV182" i="23" s="1"/>
  <c r="GX67" i="23"/>
  <c r="GX90" i="23" s="1"/>
  <c r="GX159" i="23" s="1"/>
  <c r="GX183" i="23" s="1"/>
  <c r="NG219" i="23"/>
  <c r="NG218" i="23"/>
  <c r="NG221" i="23" s="1"/>
  <c r="KG52" i="23"/>
  <c r="KG75" i="23" s="1"/>
  <c r="KG144" i="23" s="1"/>
  <c r="KG168" i="23" s="1"/>
  <c r="FX63" i="23"/>
  <c r="FX86" i="23" s="1"/>
  <c r="FX155" i="23" s="1"/>
  <c r="FX179" i="23" s="1"/>
  <c r="LC61" i="23"/>
  <c r="LC84" i="23" s="1"/>
  <c r="LC153" i="23" s="1"/>
  <c r="LC177" i="23" s="1"/>
  <c r="FY65" i="23"/>
  <c r="FY88" i="23" s="1"/>
  <c r="FY157" i="23" s="1"/>
  <c r="FY181" i="23" s="1"/>
  <c r="AC62" i="23"/>
  <c r="AC85" i="23" s="1"/>
  <c r="AC154" i="23" s="1"/>
  <c r="AC178" i="23" s="1"/>
  <c r="LV54" i="23"/>
  <c r="LV77" i="23" s="1"/>
  <c r="LV146" i="23" s="1"/>
  <c r="LV170" i="23" s="1"/>
  <c r="GC51" i="23"/>
  <c r="GC74" i="23" s="1"/>
  <c r="GC143" i="23" s="1"/>
  <c r="GC167" i="23" s="1"/>
  <c r="IF200" i="23"/>
  <c r="IF201" i="23"/>
  <c r="GH63" i="23"/>
  <c r="GH86" i="23" s="1"/>
  <c r="GH155" i="23" s="1"/>
  <c r="GH179" i="23" s="1"/>
  <c r="FQ66" i="23"/>
  <c r="FQ89" i="23" s="1"/>
  <c r="FQ158" i="23" s="1"/>
  <c r="FQ182" i="23" s="1"/>
  <c r="GW63" i="23"/>
  <c r="GW86" i="23" s="1"/>
  <c r="GW155" i="23" s="1"/>
  <c r="GW179" i="23" s="1"/>
  <c r="IX49" i="23"/>
  <c r="IX72" i="23" s="1"/>
  <c r="IX141" i="23" s="1"/>
  <c r="IX165" i="23" s="1"/>
  <c r="IY69" i="23"/>
  <c r="IY92" i="23" s="1"/>
  <c r="IY161" i="23" s="1"/>
  <c r="IY185" i="23" s="1"/>
  <c r="EM63" i="23"/>
  <c r="EM86" i="23" s="1"/>
  <c r="EM155" i="23" s="1"/>
  <c r="EM179" i="23" s="1"/>
  <c r="AK18" i="23"/>
  <c r="BF51" i="23"/>
  <c r="BF74" i="23" s="1"/>
  <c r="BF143" i="23" s="1"/>
  <c r="BF167" i="23" s="1"/>
  <c r="O60" i="23"/>
  <c r="O83" i="23" s="1"/>
  <c r="O152" i="23" s="1"/>
  <c r="O176" i="23" s="1"/>
  <c r="LM65" i="23"/>
  <c r="LM88" i="23" s="1"/>
  <c r="LM157" i="23" s="1"/>
  <c r="LM181" i="23" s="1"/>
  <c r="AT50" i="23"/>
  <c r="AT73" i="23" s="1"/>
  <c r="AT142" i="23" s="1"/>
  <c r="AT166" i="23" s="1"/>
  <c r="BA48" i="23"/>
  <c r="BA71" i="23" s="1"/>
  <c r="BA140" i="23" s="1"/>
  <c r="BA164" i="23" s="1"/>
  <c r="BA187" i="23" s="1"/>
  <c r="LH66" i="23"/>
  <c r="LH89" i="23" s="1"/>
  <c r="LH158" i="23" s="1"/>
  <c r="LH182" i="23" s="1"/>
  <c r="NB48" i="23"/>
  <c r="NB71" i="23" s="1"/>
  <c r="NB140" i="23" s="1"/>
  <c r="NB164" i="23" s="1"/>
  <c r="NB187" i="23" s="1"/>
  <c r="IR49" i="23"/>
  <c r="IR72" i="23" s="1"/>
  <c r="IR141" i="23" s="1"/>
  <c r="IR165" i="23" s="1"/>
  <c r="FP53" i="23"/>
  <c r="FP76" i="23" s="1"/>
  <c r="FP145" i="23" s="1"/>
  <c r="FP169" i="23" s="1"/>
  <c r="ID219" i="23"/>
  <c r="ID218" i="23"/>
  <c r="ID221" i="23" s="1"/>
  <c r="EQ49" i="23"/>
  <c r="EQ72" i="23" s="1"/>
  <c r="EQ141" i="23" s="1"/>
  <c r="EQ165" i="23" s="1"/>
  <c r="MX48" i="23"/>
  <c r="MX71" i="23" s="1"/>
  <c r="MX140" i="23" s="1"/>
  <c r="MX164" i="23" s="1"/>
  <c r="MX187" i="23" s="1"/>
  <c r="FJ58" i="23"/>
  <c r="FJ81" i="23" s="1"/>
  <c r="FJ150" i="23" s="1"/>
  <c r="FJ174" i="23" s="1"/>
  <c r="LY50" i="23"/>
  <c r="LY73" i="23" s="1"/>
  <c r="LY142" i="23" s="1"/>
  <c r="LY166" i="23" s="1"/>
  <c r="CA63" i="23"/>
  <c r="CA86" i="23" s="1"/>
  <c r="CA155" i="23" s="1"/>
  <c r="CA179" i="23" s="1"/>
  <c r="KT18" i="23"/>
  <c r="KX201" i="23"/>
  <c r="KX200" i="23"/>
  <c r="NH62" i="23"/>
  <c r="NH85" i="23" s="1"/>
  <c r="NH154" i="23" s="1"/>
  <c r="NH178" i="23" s="1"/>
  <c r="ET18" i="23"/>
  <c r="AU67" i="23"/>
  <c r="AU90" i="23" s="1"/>
  <c r="AU159" i="23" s="1"/>
  <c r="AU183" i="23" s="1"/>
  <c r="DD58" i="23"/>
  <c r="DD81" i="23" s="1"/>
  <c r="DD150" i="23" s="1"/>
  <c r="DD174" i="23" s="1"/>
  <c r="MX53" i="23"/>
  <c r="MX76" i="23" s="1"/>
  <c r="MX145" i="23" s="1"/>
  <c r="MX169" i="23" s="1"/>
  <c r="EF58" i="23"/>
  <c r="EF81" i="23" s="1"/>
  <c r="EF150" i="23" s="1"/>
  <c r="EF174" i="23" s="1"/>
  <c r="HO50" i="23"/>
  <c r="HO73" i="23" s="1"/>
  <c r="HO142" i="23" s="1"/>
  <c r="HO166" i="23" s="1"/>
  <c r="GI49" i="23"/>
  <c r="GI72" i="23" s="1"/>
  <c r="GI141" i="23" s="1"/>
  <c r="GI165" i="23" s="1"/>
  <c r="EL66" i="23"/>
  <c r="EL89" i="23" s="1"/>
  <c r="EL158" i="23" s="1"/>
  <c r="EL182" i="23" s="1"/>
  <c r="JQ218" i="23"/>
  <c r="JQ221" i="23" s="1"/>
  <c r="JQ219" i="23"/>
  <c r="G66" i="23"/>
  <c r="G89" i="23" s="1"/>
  <c r="G158" i="23" s="1"/>
  <c r="G182" i="23" s="1"/>
  <c r="JV60" i="23"/>
  <c r="JV83" i="23" s="1"/>
  <c r="JV152" i="23" s="1"/>
  <c r="JV176" i="23" s="1"/>
  <c r="NH59" i="23"/>
  <c r="NH82" i="23" s="1"/>
  <c r="NH151" i="23" s="1"/>
  <c r="NH175" i="23" s="1"/>
  <c r="OK18" i="23"/>
  <c r="HD55" i="23"/>
  <c r="HD78" i="23" s="1"/>
  <c r="HD147" i="23" s="1"/>
  <c r="HD171" i="23" s="1"/>
  <c r="HW57" i="23"/>
  <c r="HW80" i="23" s="1"/>
  <c r="HW149" i="23" s="1"/>
  <c r="HW173" i="23" s="1"/>
  <c r="CY219" i="23"/>
  <c r="CY218" i="23"/>
  <c r="CY221" i="23" s="1"/>
  <c r="MO225" i="23"/>
  <c r="F65" i="23"/>
  <c r="F88" i="23" s="1"/>
  <c r="F157" i="23" s="1"/>
  <c r="F181" i="23" s="1"/>
  <c r="OF63" i="23"/>
  <c r="OF86" i="23" s="1"/>
  <c r="OF155" i="23" s="1"/>
  <c r="OF179" i="23" s="1"/>
  <c r="JB225" i="23"/>
  <c r="DV65" i="23"/>
  <c r="DV88" i="23" s="1"/>
  <c r="DV157" i="23" s="1"/>
  <c r="DV181" i="23" s="1"/>
  <c r="NQ218" i="23"/>
  <c r="NQ221" i="23" s="1"/>
  <c r="NQ219" i="23"/>
  <c r="FS56" i="23"/>
  <c r="FS79" i="23" s="1"/>
  <c r="FS148" i="23" s="1"/>
  <c r="FS172" i="23" s="1"/>
  <c r="ML62" i="23"/>
  <c r="ML85" i="23" s="1"/>
  <c r="ML154" i="23" s="1"/>
  <c r="ML178" i="23" s="1"/>
  <c r="AC51" i="23"/>
  <c r="AC74" i="23" s="1"/>
  <c r="AC143" i="23" s="1"/>
  <c r="AC167" i="23" s="1"/>
  <c r="HZ66" i="23"/>
  <c r="HZ89" i="23" s="1"/>
  <c r="HZ158" i="23" s="1"/>
  <c r="HZ182" i="23" s="1"/>
  <c r="NI66" i="23"/>
  <c r="NI89" i="23" s="1"/>
  <c r="NI158" i="23" s="1"/>
  <c r="NI182" i="23" s="1"/>
  <c r="FS60" i="23"/>
  <c r="FS83" i="23" s="1"/>
  <c r="FS152" i="23" s="1"/>
  <c r="FS176" i="23" s="1"/>
  <c r="CG218" i="23"/>
  <c r="CG221" i="23" s="1"/>
  <c r="CG219" i="23"/>
  <c r="KX65" i="23"/>
  <c r="KX88" i="23" s="1"/>
  <c r="KX157" i="23" s="1"/>
  <c r="KX181" i="23" s="1"/>
  <c r="MP64" i="23"/>
  <c r="MP87" i="23" s="1"/>
  <c r="MP156" i="23" s="1"/>
  <c r="MP180" i="23" s="1"/>
  <c r="JW58" i="23"/>
  <c r="JW81" i="23" s="1"/>
  <c r="JW150" i="23" s="1"/>
  <c r="JW174" i="23" s="1"/>
  <c r="BX219" i="23"/>
  <c r="BX218" i="23"/>
  <c r="BX221" i="23" s="1"/>
  <c r="AB58" i="23"/>
  <c r="AB81" i="23" s="1"/>
  <c r="AB150" i="23" s="1"/>
  <c r="AB174" i="23" s="1"/>
  <c r="BB63" i="23"/>
  <c r="BB86" i="23" s="1"/>
  <c r="BB155" i="23" s="1"/>
  <c r="BB179" i="23" s="1"/>
  <c r="KI48" i="23"/>
  <c r="KI71" i="23" s="1"/>
  <c r="KI140" i="23" s="1"/>
  <c r="KI164" i="23" s="1"/>
  <c r="KI187" i="23" s="1"/>
  <c r="IH64" i="23"/>
  <c r="IH87" i="23" s="1"/>
  <c r="IH156" i="23" s="1"/>
  <c r="IH180" i="23" s="1"/>
  <c r="NO55" i="23"/>
  <c r="NO78" i="23" s="1"/>
  <c r="NO147" i="23" s="1"/>
  <c r="NO171" i="23" s="1"/>
  <c r="KJ225" i="23"/>
  <c r="KD53" i="23"/>
  <c r="KD76" i="23" s="1"/>
  <c r="KD145" i="23" s="1"/>
  <c r="KD169" i="23" s="1"/>
  <c r="EF67" i="23"/>
  <c r="EF90" i="23" s="1"/>
  <c r="EF159" i="23" s="1"/>
  <c r="EF183" i="23" s="1"/>
  <c r="JJ218" i="23"/>
  <c r="JJ221" i="23" s="1"/>
  <c r="JJ219" i="23"/>
  <c r="KK219" i="23"/>
  <c r="KK218" i="23"/>
  <c r="KK221" i="23" s="1"/>
  <c r="CQ63" i="23"/>
  <c r="CQ86" i="23" s="1"/>
  <c r="CQ155" i="23" s="1"/>
  <c r="CQ179" i="23" s="1"/>
  <c r="BE63" i="23"/>
  <c r="BE86" i="23" s="1"/>
  <c r="BE155" i="23" s="1"/>
  <c r="BE179" i="23" s="1"/>
  <c r="NQ54" i="23"/>
  <c r="NQ77" i="23" s="1"/>
  <c r="NQ146" i="23" s="1"/>
  <c r="NQ170" i="23" s="1"/>
  <c r="JP61" i="23"/>
  <c r="JP84" i="23" s="1"/>
  <c r="JP153" i="23" s="1"/>
  <c r="JP177" i="23" s="1"/>
  <c r="JQ52" i="23"/>
  <c r="JQ75" i="23" s="1"/>
  <c r="JQ144" i="23" s="1"/>
  <c r="JQ168" i="23" s="1"/>
  <c r="DH58" i="23"/>
  <c r="DH81" i="23" s="1"/>
  <c r="DH150" i="23" s="1"/>
  <c r="DH174" i="23" s="1"/>
  <c r="AT225" i="23"/>
  <c r="H69" i="23"/>
  <c r="H92" i="23" s="1"/>
  <c r="H161" i="23" s="1"/>
  <c r="H185" i="23" s="1"/>
  <c r="IY18" i="23"/>
  <c r="EB62" i="23"/>
  <c r="EB85" i="23" s="1"/>
  <c r="EB154" i="23" s="1"/>
  <c r="EB178" i="23" s="1"/>
  <c r="NV60" i="23"/>
  <c r="NV83" i="23" s="1"/>
  <c r="NV152" i="23" s="1"/>
  <c r="NV176" i="23" s="1"/>
  <c r="GW55" i="23"/>
  <c r="GW78" i="23" s="1"/>
  <c r="GW147" i="23" s="1"/>
  <c r="GW171" i="23" s="1"/>
  <c r="IT219" i="23"/>
  <c r="IT218" i="23"/>
  <c r="IT221" i="23" s="1"/>
  <c r="O59" i="23"/>
  <c r="O82" i="23" s="1"/>
  <c r="O151" i="23" s="1"/>
  <c r="O175" i="23" s="1"/>
  <c r="KU51" i="23"/>
  <c r="KU74" i="23" s="1"/>
  <c r="KU143" i="23" s="1"/>
  <c r="KU167" i="23" s="1"/>
  <c r="HE50" i="23"/>
  <c r="HE73" i="23" s="1"/>
  <c r="HE142" i="23" s="1"/>
  <c r="HE166" i="23" s="1"/>
  <c r="LQ58" i="23"/>
  <c r="LQ81" i="23" s="1"/>
  <c r="LQ150" i="23" s="1"/>
  <c r="LQ174" i="23" s="1"/>
  <c r="AM218" i="23"/>
  <c r="AM221" i="23" s="1"/>
  <c r="AM219" i="23"/>
  <c r="JC62" i="23"/>
  <c r="JC85" i="23" s="1"/>
  <c r="JC154" i="23" s="1"/>
  <c r="JC178" i="23" s="1"/>
  <c r="BF62" i="23"/>
  <c r="BF85" i="23" s="1"/>
  <c r="BF154" i="23" s="1"/>
  <c r="BF178" i="23" s="1"/>
  <c r="CG225" i="23"/>
  <c r="IL49" i="23"/>
  <c r="IL72" i="23" s="1"/>
  <c r="IL141" i="23" s="1"/>
  <c r="IL165" i="23" s="1"/>
  <c r="KO59" i="23"/>
  <c r="KO82" i="23" s="1"/>
  <c r="KO151" i="23" s="1"/>
  <c r="KO175" i="23" s="1"/>
  <c r="GG57" i="23"/>
  <c r="GG80" i="23" s="1"/>
  <c r="GG149" i="23" s="1"/>
  <c r="GG173" i="23" s="1"/>
  <c r="OJ225" i="23"/>
  <c r="DZ69" i="23"/>
  <c r="DZ92" i="23" s="1"/>
  <c r="DZ161" i="23" s="1"/>
  <c r="DZ185" i="23" s="1"/>
  <c r="AH67" i="23"/>
  <c r="AH90" i="23" s="1"/>
  <c r="AH159" i="23" s="1"/>
  <c r="AH183" i="23" s="1"/>
  <c r="ER58" i="23"/>
  <c r="ER81" i="23" s="1"/>
  <c r="ER150" i="23" s="1"/>
  <c r="ER174" i="23" s="1"/>
  <c r="L61" i="23"/>
  <c r="L84" i="23" s="1"/>
  <c r="L153" i="23" s="1"/>
  <c r="L177" i="23" s="1"/>
  <c r="MQ50" i="23"/>
  <c r="MQ73" i="23" s="1"/>
  <c r="MQ142" i="23" s="1"/>
  <c r="MQ166" i="23" s="1"/>
  <c r="EL62" i="23"/>
  <c r="EL85" i="23" s="1"/>
  <c r="EL154" i="23" s="1"/>
  <c r="EL178" i="23" s="1"/>
  <c r="AY60" i="23"/>
  <c r="AY83" i="23" s="1"/>
  <c r="AY152" i="23" s="1"/>
  <c r="AY176" i="23" s="1"/>
  <c r="FP59" i="23"/>
  <c r="FP82" i="23" s="1"/>
  <c r="FP151" i="23" s="1"/>
  <c r="FP175" i="23" s="1"/>
  <c r="JU55" i="23"/>
  <c r="JU78" i="23" s="1"/>
  <c r="JU147" i="23" s="1"/>
  <c r="JU171" i="23" s="1"/>
  <c r="KW64" i="23"/>
  <c r="KW87" i="23" s="1"/>
  <c r="KW156" i="23" s="1"/>
  <c r="KW180" i="23" s="1"/>
  <c r="AL200" i="23"/>
  <c r="AL201" i="23"/>
  <c r="MH65" i="23"/>
  <c r="MH88" i="23" s="1"/>
  <c r="MH157" i="23" s="1"/>
  <c r="MH181" i="23" s="1"/>
  <c r="MA64" i="23"/>
  <c r="MA87" i="23" s="1"/>
  <c r="MA156" i="23" s="1"/>
  <c r="MA180" i="23" s="1"/>
  <c r="BO59" i="23"/>
  <c r="BO82" i="23" s="1"/>
  <c r="BO151" i="23" s="1"/>
  <c r="BO175" i="23" s="1"/>
  <c r="HS62" i="23"/>
  <c r="HS85" i="23" s="1"/>
  <c r="HS154" i="23" s="1"/>
  <c r="HS178" i="23" s="1"/>
  <c r="GV49" i="23"/>
  <c r="GV72" i="23" s="1"/>
  <c r="GV141" i="23" s="1"/>
  <c r="GV165" i="23" s="1"/>
  <c r="KM59" i="23"/>
  <c r="KM82" i="23" s="1"/>
  <c r="KM151" i="23" s="1"/>
  <c r="KM175" i="23" s="1"/>
  <c r="DK60" i="23"/>
  <c r="DK83" i="23" s="1"/>
  <c r="DK152" i="23" s="1"/>
  <c r="DK176" i="23" s="1"/>
  <c r="CW60" i="23"/>
  <c r="CW83" i="23" s="1"/>
  <c r="CW152" i="23" s="1"/>
  <c r="CW176" i="23" s="1"/>
  <c r="AS56" i="23"/>
  <c r="AS79" i="23" s="1"/>
  <c r="AS148" i="23" s="1"/>
  <c r="AS172" i="23" s="1"/>
  <c r="NG65" i="23"/>
  <c r="NG88" i="23" s="1"/>
  <c r="NG157" i="23" s="1"/>
  <c r="NG181" i="23" s="1"/>
  <c r="FQ58" i="23"/>
  <c r="FQ81" i="23" s="1"/>
  <c r="FQ150" i="23" s="1"/>
  <c r="FQ174" i="23" s="1"/>
  <c r="O62" i="23"/>
  <c r="O85" i="23" s="1"/>
  <c r="O154" i="23" s="1"/>
  <c r="O178" i="23" s="1"/>
  <c r="AE48" i="23"/>
  <c r="AE71" i="23" s="1"/>
  <c r="AE140" i="23" s="1"/>
  <c r="AE164" i="23" s="1"/>
  <c r="AE187" i="23" s="1"/>
  <c r="AE188" i="23" s="1"/>
  <c r="MX219" i="23"/>
  <c r="MX218" i="23"/>
  <c r="MX221" i="23" s="1"/>
  <c r="JF58" i="23"/>
  <c r="JF81" i="23" s="1"/>
  <c r="JF150" i="23" s="1"/>
  <c r="JF174" i="23" s="1"/>
  <c r="W67" i="23"/>
  <c r="W90" i="23" s="1"/>
  <c r="W159" i="23" s="1"/>
  <c r="W183" i="23" s="1"/>
  <c r="GB63" i="23"/>
  <c r="GB86" i="23" s="1"/>
  <c r="GB155" i="23" s="1"/>
  <c r="GB179" i="23" s="1"/>
  <c r="GT52" i="23"/>
  <c r="GT75" i="23" s="1"/>
  <c r="GT144" i="23" s="1"/>
  <c r="GT168" i="23" s="1"/>
  <c r="O218" i="23"/>
  <c r="O221" i="23" s="1"/>
  <c r="O219" i="23"/>
  <c r="LT201" i="23"/>
  <c r="LT200" i="23"/>
  <c r="AI59" i="23"/>
  <c r="AI82" i="23" s="1"/>
  <c r="AI151" i="23" s="1"/>
  <c r="AI175" i="23" s="1"/>
  <c r="AU59" i="23"/>
  <c r="AU82" i="23" s="1"/>
  <c r="AU151" i="23" s="1"/>
  <c r="AU175" i="23" s="1"/>
  <c r="GF59" i="23"/>
  <c r="GF82" i="23" s="1"/>
  <c r="GF151" i="23" s="1"/>
  <c r="GF175" i="23" s="1"/>
  <c r="Z52" i="23"/>
  <c r="Z75" i="23" s="1"/>
  <c r="Z144" i="23" s="1"/>
  <c r="Z168" i="23" s="1"/>
  <c r="MD51" i="23"/>
  <c r="MD74" i="23" s="1"/>
  <c r="MD143" i="23" s="1"/>
  <c r="MD167" i="23" s="1"/>
  <c r="KJ63" i="23"/>
  <c r="KJ86" i="23" s="1"/>
  <c r="KJ155" i="23" s="1"/>
  <c r="KJ179" i="23" s="1"/>
  <c r="GU218" i="23"/>
  <c r="GU221" i="23" s="1"/>
  <c r="GU219" i="23"/>
  <c r="BS68" i="23"/>
  <c r="BS91" i="23" s="1"/>
  <c r="BS160" i="23" s="1"/>
  <c r="BS184" i="23" s="1"/>
  <c r="IU65" i="23"/>
  <c r="IU88" i="23" s="1"/>
  <c r="IU157" i="23" s="1"/>
  <c r="IU181" i="23" s="1"/>
  <c r="KL50" i="23"/>
  <c r="KL73" i="23" s="1"/>
  <c r="KL142" i="23" s="1"/>
  <c r="KL166" i="23" s="1"/>
  <c r="AM225" i="23"/>
  <c r="NL64" i="23"/>
  <c r="NL87" i="23" s="1"/>
  <c r="NL156" i="23" s="1"/>
  <c r="NL180" i="23" s="1"/>
  <c r="CD61" i="23"/>
  <c r="CD84" i="23" s="1"/>
  <c r="CD153" i="23" s="1"/>
  <c r="CD177" i="23" s="1"/>
  <c r="M62" i="23"/>
  <c r="M85" i="23" s="1"/>
  <c r="M154" i="23" s="1"/>
  <c r="M178" i="23" s="1"/>
  <c r="KA51" i="23"/>
  <c r="KA74" i="23" s="1"/>
  <c r="KA143" i="23" s="1"/>
  <c r="KA167" i="23" s="1"/>
  <c r="HX57" i="23"/>
  <c r="HX80" i="23" s="1"/>
  <c r="HX149" i="23" s="1"/>
  <c r="HX173" i="23" s="1"/>
  <c r="BX69" i="23"/>
  <c r="BX92" i="23" s="1"/>
  <c r="BX161" i="23" s="1"/>
  <c r="BX185" i="23" s="1"/>
  <c r="FD55" i="23"/>
  <c r="FD78" i="23" s="1"/>
  <c r="FD147" i="23" s="1"/>
  <c r="FD171" i="23" s="1"/>
  <c r="BZ68" i="23"/>
  <c r="BZ91" i="23" s="1"/>
  <c r="BZ160" i="23" s="1"/>
  <c r="BZ184" i="23" s="1"/>
  <c r="EK48" i="23"/>
  <c r="EK71" i="23" s="1"/>
  <c r="EK140" i="23" s="1"/>
  <c r="EK164" i="23" s="1"/>
  <c r="EK187" i="23" s="1"/>
  <c r="AI57" i="23"/>
  <c r="AI80" i="23" s="1"/>
  <c r="AI149" i="23" s="1"/>
  <c r="AI173" i="23" s="1"/>
  <c r="DU219" i="23"/>
  <c r="DU218" i="23"/>
  <c r="DU221" i="23" s="1"/>
  <c r="BC56" i="23"/>
  <c r="BC79" i="23" s="1"/>
  <c r="BC148" i="23" s="1"/>
  <c r="BC172" i="23" s="1"/>
  <c r="ES65" i="23"/>
  <c r="ES88" i="23" s="1"/>
  <c r="ES157" i="23" s="1"/>
  <c r="ES181" i="23" s="1"/>
  <c r="JN64" i="23"/>
  <c r="JN87" i="23" s="1"/>
  <c r="JN156" i="23" s="1"/>
  <c r="JN180" i="23" s="1"/>
  <c r="KP53" i="23"/>
  <c r="KP76" i="23" s="1"/>
  <c r="KP145" i="23" s="1"/>
  <c r="KP169" i="23" s="1"/>
  <c r="GF54" i="23"/>
  <c r="GF77" i="23" s="1"/>
  <c r="GF146" i="23" s="1"/>
  <c r="GF170" i="23" s="1"/>
  <c r="GY48" i="23"/>
  <c r="GY71" i="23" s="1"/>
  <c r="GY140" i="23" s="1"/>
  <c r="GY164" i="23" s="1"/>
  <c r="GY187" i="23" s="1"/>
  <c r="GS69" i="23"/>
  <c r="GS92" i="23" s="1"/>
  <c r="GS161" i="23" s="1"/>
  <c r="GS185" i="23" s="1"/>
  <c r="MZ63" i="23"/>
  <c r="MZ86" i="23" s="1"/>
  <c r="MZ155" i="23" s="1"/>
  <c r="MZ179" i="23" s="1"/>
  <c r="BE54" i="23"/>
  <c r="BE77" i="23" s="1"/>
  <c r="BE146" i="23" s="1"/>
  <c r="BE170" i="23" s="1"/>
  <c r="IX65" i="23"/>
  <c r="IX88" i="23" s="1"/>
  <c r="IX157" i="23" s="1"/>
  <c r="IX181" i="23" s="1"/>
  <c r="EA66" i="23"/>
  <c r="EA89" i="23" s="1"/>
  <c r="EA158" i="23" s="1"/>
  <c r="EA182" i="23" s="1"/>
  <c r="FI61" i="23"/>
  <c r="FI84" i="23" s="1"/>
  <c r="FI153" i="23" s="1"/>
  <c r="FI177" i="23" s="1"/>
  <c r="S59" i="23"/>
  <c r="S82" i="23" s="1"/>
  <c r="S151" i="23" s="1"/>
  <c r="S175" i="23" s="1"/>
  <c r="U55" i="23"/>
  <c r="U78" i="23" s="1"/>
  <c r="U147" i="23" s="1"/>
  <c r="U171" i="23" s="1"/>
  <c r="LS61" i="23"/>
  <c r="LS84" i="23" s="1"/>
  <c r="LS153" i="23" s="1"/>
  <c r="LS177" i="23" s="1"/>
  <c r="KI56" i="23"/>
  <c r="KI79" i="23" s="1"/>
  <c r="KI148" i="23" s="1"/>
  <c r="KI172" i="23" s="1"/>
  <c r="EW48" i="23"/>
  <c r="EW71" i="23" s="1"/>
  <c r="EW140" i="23" s="1"/>
  <c r="EW164" i="23" s="1"/>
  <c r="EW187" i="23" s="1"/>
  <c r="LR69" i="23"/>
  <c r="LR92" i="23" s="1"/>
  <c r="LR161" i="23" s="1"/>
  <c r="LR185" i="23" s="1"/>
  <c r="AV50" i="23"/>
  <c r="AV73" i="23" s="1"/>
  <c r="AV142" i="23" s="1"/>
  <c r="AV166" i="23" s="1"/>
  <c r="AB200" i="23"/>
  <c r="AB201" i="23"/>
  <c r="CI65" i="23"/>
  <c r="CI88" i="23" s="1"/>
  <c r="CI157" i="23" s="1"/>
  <c r="CI181" i="23" s="1"/>
  <c r="GF67" i="23"/>
  <c r="GF90" i="23" s="1"/>
  <c r="GF159" i="23" s="1"/>
  <c r="GF183" i="23" s="1"/>
  <c r="DA200" i="23"/>
  <c r="DA201" i="23"/>
  <c r="NA64" i="23"/>
  <c r="NA87" i="23" s="1"/>
  <c r="NA156" i="23" s="1"/>
  <c r="NA180" i="23" s="1"/>
  <c r="OC218" i="23"/>
  <c r="OC221" i="23" s="1"/>
  <c r="OC219" i="23"/>
  <c r="KJ52" i="23"/>
  <c r="KJ75" i="23" s="1"/>
  <c r="KJ144" i="23" s="1"/>
  <c r="KJ168" i="23" s="1"/>
  <c r="F50" i="23"/>
  <c r="F73" i="23" s="1"/>
  <c r="F142" i="23" s="1"/>
  <c r="F166" i="23" s="1"/>
  <c r="JV49" i="23"/>
  <c r="JV72" i="23" s="1"/>
  <c r="JV141" i="23" s="1"/>
  <c r="JV165" i="23" s="1"/>
  <c r="LH63" i="23"/>
  <c r="LH86" i="23" s="1"/>
  <c r="LH155" i="23" s="1"/>
  <c r="LH179" i="23" s="1"/>
  <c r="CD57" i="23"/>
  <c r="CD80" i="23" s="1"/>
  <c r="CD149" i="23" s="1"/>
  <c r="CD173" i="23" s="1"/>
  <c r="AY63" i="23"/>
  <c r="AY86" i="23" s="1"/>
  <c r="AY155" i="23" s="1"/>
  <c r="AY179" i="23" s="1"/>
  <c r="ER65" i="23"/>
  <c r="ER88" i="23" s="1"/>
  <c r="ER157" i="23" s="1"/>
  <c r="ER181" i="23" s="1"/>
  <c r="MO50" i="23"/>
  <c r="MO73" i="23" s="1"/>
  <c r="MO142" i="23" s="1"/>
  <c r="MO166" i="23" s="1"/>
  <c r="AF66" i="23"/>
  <c r="AF89" i="23" s="1"/>
  <c r="AF158" i="23" s="1"/>
  <c r="AF182" i="23" s="1"/>
  <c r="LJ57" i="23"/>
  <c r="LJ80" i="23" s="1"/>
  <c r="LJ149" i="23" s="1"/>
  <c r="LJ173" i="23" s="1"/>
  <c r="Q52" i="23"/>
  <c r="Q75" i="23" s="1"/>
  <c r="Q144" i="23" s="1"/>
  <c r="Q168" i="23" s="1"/>
  <c r="MQ59" i="23"/>
  <c r="MQ82" i="23" s="1"/>
  <c r="MQ151" i="23" s="1"/>
  <c r="MQ175" i="23" s="1"/>
  <c r="AQ58" i="23"/>
  <c r="AQ81" i="23" s="1"/>
  <c r="AQ150" i="23" s="1"/>
  <c r="AQ174" i="23" s="1"/>
  <c r="IL68" i="23"/>
  <c r="IL91" i="23" s="1"/>
  <c r="IL160" i="23" s="1"/>
  <c r="IL184" i="23" s="1"/>
  <c r="W48" i="23"/>
  <c r="W71" i="23" s="1"/>
  <c r="W140" i="23" s="1"/>
  <c r="W164" i="23" s="1"/>
  <c r="W187" i="23" s="1"/>
  <c r="W188" i="23" s="1"/>
  <c r="OC51" i="23"/>
  <c r="OC74" i="23" s="1"/>
  <c r="OC143" i="23" s="1"/>
  <c r="OC167" i="23" s="1"/>
  <c r="EA18" i="23"/>
  <c r="GZ48" i="23"/>
  <c r="GZ71" i="23" s="1"/>
  <c r="GZ140" i="23" s="1"/>
  <c r="GZ164" i="23" s="1"/>
  <c r="GZ187" i="23" s="1"/>
  <c r="DN64" i="23"/>
  <c r="DN87" i="23" s="1"/>
  <c r="DN156" i="23" s="1"/>
  <c r="DN180" i="23" s="1"/>
  <c r="KP18" i="23"/>
  <c r="DN63" i="23"/>
  <c r="DN86" i="23" s="1"/>
  <c r="DN155" i="23" s="1"/>
  <c r="DN179" i="23" s="1"/>
  <c r="MD56" i="23"/>
  <c r="MD79" i="23" s="1"/>
  <c r="MD148" i="23" s="1"/>
  <c r="MD172" i="23" s="1"/>
  <c r="IW68" i="23"/>
  <c r="IW91" i="23" s="1"/>
  <c r="IW160" i="23" s="1"/>
  <c r="IW184" i="23" s="1"/>
  <c r="LJ48" i="23"/>
  <c r="LJ71" i="23" s="1"/>
  <c r="LJ140" i="23" s="1"/>
  <c r="LJ164" i="23" s="1"/>
  <c r="LJ187" i="23" s="1"/>
  <c r="MS69" i="23"/>
  <c r="MS92" i="23" s="1"/>
  <c r="MS161" i="23" s="1"/>
  <c r="MS185" i="23" s="1"/>
  <c r="MM49" i="23"/>
  <c r="MM72" i="23" s="1"/>
  <c r="MM141" i="23" s="1"/>
  <c r="MM165" i="23" s="1"/>
  <c r="CF57" i="23"/>
  <c r="CF80" i="23" s="1"/>
  <c r="CF149" i="23" s="1"/>
  <c r="CF173" i="23" s="1"/>
  <c r="EF50" i="23"/>
  <c r="EF73" i="23" s="1"/>
  <c r="EF142" i="23" s="1"/>
  <c r="EF166" i="23" s="1"/>
  <c r="GC67" i="23"/>
  <c r="GC90" i="23" s="1"/>
  <c r="GC159" i="23" s="1"/>
  <c r="GC183" i="23" s="1"/>
  <c r="NK49" i="23"/>
  <c r="NK72" i="23" s="1"/>
  <c r="NK141" i="23" s="1"/>
  <c r="NK165" i="23" s="1"/>
  <c r="JA62" i="23"/>
  <c r="JA85" i="23" s="1"/>
  <c r="JA154" i="23" s="1"/>
  <c r="JA178" i="23" s="1"/>
  <c r="BY225" i="23"/>
  <c r="LN68" i="23"/>
  <c r="LN91" i="23" s="1"/>
  <c r="LN160" i="23" s="1"/>
  <c r="LN184" i="23" s="1"/>
  <c r="ET63" i="23"/>
  <c r="ET86" i="23" s="1"/>
  <c r="ET155" i="23" s="1"/>
  <c r="ET179" i="23" s="1"/>
  <c r="CR63" i="23"/>
  <c r="CR86" i="23" s="1"/>
  <c r="CR155" i="23" s="1"/>
  <c r="CR179" i="23" s="1"/>
  <c r="I62" i="23"/>
  <c r="I85" i="23" s="1"/>
  <c r="I154" i="23" s="1"/>
  <c r="I178" i="23" s="1"/>
  <c r="EV200" i="23"/>
  <c r="EV201" i="23"/>
  <c r="OF51" i="23"/>
  <c r="OF74" i="23" s="1"/>
  <c r="OF143" i="23" s="1"/>
  <c r="OF167" i="23" s="1"/>
  <c r="HU66" i="23"/>
  <c r="HU89" i="23" s="1"/>
  <c r="HU158" i="23" s="1"/>
  <c r="HU182" i="23" s="1"/>
  <c r="CY56" i="23"/>
  <c r="CY79" i="23" s="1"/>
  <c r="CY148" i="23" s="1"/>
  <c r="CY172" i="23" s="1"/>
  <c r="FP18" i="23"/>
  <c r="MY53" i="23"/>
  <c r="MY76" i="23" s="1"/>
  <c r="MY145" i="23" s="1"/>
  <c r="MY169" i="23" s="1"/>
  <c r="KD67" i="23"/>
  <c r="KD90" i="23" s="1"/>
  <c r="KD159" i="23" s="1"/>
  <c r="KD183" i="23" s="1"/>
  <c r="M58" i="23"/>
  <c r="M81" i="23" s="1"/>
  <c r="M150" i="23" s="1"/>
  <c r="M174" i="23" s="1"/>
  <c r="IQ62" i="23"/>
  <c r="IQ85" i="23" s="1"/>
  <c r="IQ154" i="23" s="1"/>
  <c r="IQ178" i="23" s="1"/>
  <c r="GR55" i="23"/>
  <c r="GR78" i="23" s="1"/>
  <c r="GR147" i="23" s="1"/>
  <c r="GR171" i="23" s="1"/>
  <c r="HM51" i="23"/>
  <c r="HM74" i="23" s="1"/>
  <c r="HM143" i="23" s="1"/>
  <c r="HM167" i="23" s="1"/>
  <c r="JP225" i="23"/>
  <c r="BJ48" i="23"/>
  <c r="BJ71" i="23" s="1"/>
  <c r="BJ140" i="23" s="1"/>
  <c r="BJ164" i="23" s="1"/>
  <c r="BJ187" i="23" s="1"/>
  <c r="JL64" i="23"/>
  <c r="JL87" i="23" s="1"/>
  <c r="JL156" i="23" s="1"/>
  <c r="JL180" i="23" s="1"/>
  <c r="GR218" i="23"/>
  <c r="GR221" i="23" s="1"/>
  <c r="GR219" i="23"/>
  <c r="E61" i="23"/>
  <c r="E84" i="23" s="1"/>
  <c r="E153" i="23" s="1"/>
  <c r="E177" i="23" s="1"/>
  <c r="ME68" i="23"/>
  <c r="ME91" i="23" s="1"/>
  <c r="ME160" i="23" s="1"/>
  <c r="ME184" i="23" s="1"/>
  <c r="GY59" i="23"/>
  <c r="GY82" i="23" s="1"/>
  <c r="GY151" i="23" s="1"/>
  <c r="GY175" i="23" s="1"/>
  <c r="HQ48" i="23"/>
  <c r="HQ71" i="23" s="1"/>
  <c r="HQ140" i="23" s="1"/>
  <c r="HQ164" i="23" s="1"/>
  <c r="HQ187" i="23" s="1"/>
  <c r="GS53" i="23"/>
  <c r="GS76" i="23" s="1"/>
  <c r="GS145" i="23" s="1"/>
  <c r="GS169" i="23" s="1"/>
  <c r="BR58" i="23"/>
  <c r="BR81" i="23" s="1"/>
  <c r="BR150" i="23" s="1"/>
  <c r="BR174" i="23" s="1"/>
  <c r="AY64" i="23"/>
  <c r="AY87" i="23" s="1"/>
  <c r="AY156" i="23" s="1"/>
  <c r="AY180" i="23" s="1"/>
  <c r="DL67" i="23"/>
  <c r="DL90" i="23" s="1"/>
  <c r="DL159" i="23" s="1"/>
  <c r="DL183" i="23" s="1"/>
  <c r="AE57" i="23"/>
  <c r="AE80" i="23" s="1"/>
  <c r="AE149" i="23" s="1"/>
  <c r="AE173" i="23" s="1"/>
  <c r="JT225" i="23"/>
  <c r="AO57" i="23"/>
  <c r="AO80" i="23" s="1"/>
  <c r="AO149" i="23" s="1"/>
  <c r="AO173" i="23" s="1"/>
  <c r="GO225" i="23"/>
  <c r="BF65" i="23"/>
  <c r="BF88" i="23" s="1"/>
  <c r="BF157" i="23" s="1"/>
  <c r="BF181" i="23" s="1"/>
  <c r="MW57" i="23"/>
  <c r="MW80" i="23" s="1"/>
  <c r="MW149" i="23" s="1"/>
  <c r="MW173" i="23" s="1"/>
  <c r="BP57" i="23"/>
  <c r="BP80" i="23" s="1"/>
  <c r="BP149" i="23" s="1"/>
  <c r="BP173" i="23" s="1"/>
  <c r="HT64" i="23"/>
  <c r="HT87" i="23" s="1"/>
  <c r="HT156" i="23" s="1"/>
  <c r="HT180" i="23" s="1"/>
  <c r="LJ18" i="23"/>
  <c r="OH59" i="23"/>
  <c r="OH82" i="23" s="1"/>
  <c r="OH151" i="23" s="1"/>
  <c r="OH175" i="23" s="1"/>
  <c r="FQ55" i="23"/>
  <c r="FQ78" i="23" s="1"/>
  <c r="FQ147" i="23" s="1"/>
  <c r="FQ171" i="23" s="1"/>
  <c r="EO68" i="23"/>
  <c r="EO91" i="23" s="1"/>
  <c r="EO160" i="23" s="1"/>
  <c r="EO184" i="23" s="1"/>
  <c r="NB56" i="23"/>
  <c r="NB79" i="23" s="1"/>
  <c r="NB148" i="23" s="1"/>
  <c r="NB172" i="23" s="1"/>
  <c r="AK58" i="23"/>
  <c r="AK81" i="23" s="1"/>
  <c r="AK150" i="23" s="1"/>
  <c r="AK174" i="23" s="1"/>
  <c r="GI62" i="23"/>
  <c r="GI85" i="23" s="1"/>
  <c r="GI154" i="23" s="1"/>
  <c r="GI178" i="23" s="1"/>
  <c r="HK55" i="23"/>
  <c r="HK78" i="23" s="1"/>
  <c r="HK147" i="23" s="1"/>
  <c r="HK171" i="23" s="1"/>
  <c r="L69" i="23"/>
  <c r="L92" i="23" s="1"/>
  <c r="L161" i="23" s="1"/>
  <c r="L185" i="23" s="1"/>
  <c r="IP65" i="23"/>
  <c r="IP88" i="23" s="1"/>
  <c r="IP157" i="23" s="1"/>
  <c r="IP181" i="23" s="1"/>
  <c r="JI57" i="23"/>
  <c r="JI80" i="23" s="1"/>
  <c r="JI149" i="23" s="1"/>
  <c r="JI173" i="23" s="1"/>
  <c r="DK69" i="23"/>
  <c r="DK92" i="23" s="1"/>
  <c r="DK161" i="23" s="1"/>
  <c r="DK185" i="23" s="1"/>
  <c r="FX69" i="23"/>
  <c r="FX92" i="23" s="1"/>
  <c r="FX161" i="23" s="1"/>
  <c r="FX185" i="23" s="1"/>
  <c r="MR65" i="23"/>
  <c r="MR88" i="23" s="1"/>
  <c r="MR157" i="23" s="1"/>
  <c r="MR181" i="23" s="1"/>
  <c r="BF53" i="23"/>
  <c r="BF76" i="23" s="1"/>
  <c r="BF145" i="23" s="1"/>
  <c r="BF169" i="23" s="1"/>
  <c r="GV63" i="23"/>
  <c r="GV86" i="23" s="1"/>
  <c r="GV155" i="23" s="1"/>
  <c r="GV179" i="23" s="1"/>
  <c r="ID56" i="23"/>
  <c r="ID79" i="23" s="1"/>
  <c r="ID148" i="23" s="1"/>
  <c r="ID172" i="23" s="1"/>
  <c r="NW61" i="23"/>
  <c r="NW84" i="23" s="1"/>
  <c r="NW153" i="23" s="1"/>
  <c r="NW177" i="23" s="1"/>
  <c r="JO59" i="23"/>
  <c r="JO82" i="23" s="1"/>
  <c r="JO151" i="23" s="1"/>
  <c r="JO175" i="23" s="1"/>
  <c r="LZ61" i="23"/>
  <c r="LZ84" i="23" s="1"/>
  <c r="LZ153" i="23" s="1"/>
  <c r="LZ177" i="23" s="1"/>
  <c r="OK57" i="23"/>
  <c r="OK80" i="23" s="1"/>
  <c r="OK149" i="23" s="1"/>
  <c r="OK173" i="23" s="1"/>
  <c r="IY63" i="23"/>
  <c r="IY86" i="23" s="1"/>
  <c r="IY155" i="23" s="1"/>
  <c r="IY179" i="23" s="1"/>
  <c r="GM61" i="23"/>
  <c r="GM84" i="23" s="1"/>
  <c r="GM153" i="23" s="1"/>
  <c r="GM177" i="23" s="1"/>
  <c r="NB55" i="23"/>
  <c r="NB78" i="23" s="1"/>
  <c r="NB147" i="23" s="1"/>
  <c r="NB171" i="23" s="1"/>
  <c r="GA65" i="23"/>
  <c r="GA88" i="23" s="1"/>
  <c r="GA157" i="23" s="1"/>
  <c r="GA181" i="23" s="1"/>
  <c r="MJ69" i="23"/>
  <c r="MJ92" i="23" s="1"/>
  <c r="MJ161" i="23" s="1"/>
  <c r="MJ185" i="23" s="1"/>
  <c r="J68" i="23"/>
  <c r="J91" i="23" s="1"/>
  <c r="J160" i="23" s="1"/>
  <c r="J184" i="23" s="1"/>
  <c r="JD67" i="23"/>
  <c r="JD90" i="23" s="1"/>
  <c r="JD159" i="23" s="1"/>
  <c r="JD183" i="23" s="1"/>
  <c r="FE68" i="23"/>
  <c r="FE91" i="23" s="1"/>
  <c r="FE160" i="23" s="1"/>
  <c r="FE184" i="23" s="1"/>
  <c r="NZ55" i="23"/>
  <c r="NZ78" i="23" s="1"/>
  <c r="NZ147" i="23" s="1"/>
  <c r="NZ171" i="23" s="1"/>
  <c r="KJ68" i="23"/>
  <c r="KJ91" i="23" s="1"/>
  <c r="KJ160" i="23" s="1"/>
  <c r="KJ184" i="23" s="1"/>
  <c r="CW50" i="23"/>
  <c r="CW73" i="23" s="1"/>
  <c r="CW142" i="23" s="1"/>
  <c r="CW166" i="23" s="1"/>
  <c r="NE68" i="23"/>
  <c r="NE91" i="23" s="1"/>
  <c r="NE160" i="23" s="1"/>
  <c r="NE184" i="23" s="1"/>
  <c r="HH201" i="23"/>
  <c r="HH200" i="23"/>
  <c r="GO55" i="23"/>
  <c r="GO78" i="23" s="1"/>
  <c r="GO147" i="23" s="1"/>
  <c r="GO171" i="23" s="1"/>
  <c r="DG59" i="23"/>
  <c r="DG82" i="23" s="1"/>
  <c r="DG151" i="23" s="1"/>
  <c r="DG175" i="23" s="1"/>
  <c r="GG66" i="23"/>
  <c r="GG89" i="23" s="1"/>
  <c r="GG158" i="23" s="1"/>
  <c r="GG182" i="23" s="1"/>
  <c r="U53" i="23"/>
  <c r="U76" i="23" s="1"/>
  <c r="U145" i="23" s="1"/>
  <c r="U169" i="23" s="1"/>
  <c r="LP49" i="23"/>
  <c r="LP72" i="23" s="1"/>
  <c r="LP141" i="23" s="1"/>
  <c r="LP165" i="23" s="1"/>
  <c r="LT51" i="23"/>
  <c r="LT74" i="23" s="1"/>
  <c r="LT143" i="23" s="1"/>
  <c r="LT167" i="23" s="1"/>
  <c r="EE55" i="23"/>
  <c r="EE78" i="23" s="1"/>
  <c r="EE147" i="23" s="1"/>
  <c r="EE171" i="23" s="1"/>
  <c r="LC64" i="23"/>
  <c r="LC87" i="23" s="1"/>
  <c r="LC156" i="23" s="1"/>
  <c r="LC180" i="23" s="1"/>
  <c r="MP58" i="23"/>
  <c r="MP81" i="23" s="1"/>
  <c r="MP150" i="23" s="1"/>
  <c r="MP174" i="23" s="1"/>
  <c r="IY57" i="23"/>
  <c r="IY80" i="23" s="1"/>
  <c r="IY149" i="23" s="1"/>
  <c r="IY173" i="23" s="1"/>
  <c r="NB225" i="23"/>
  <c r="EZ58" i="23"/>
  <c r="EZ81" i="23" s="1"/>
  <c r="EZ150" i="23" s="1"/>
  <c r="EZ174" i="23" s="1"/>
  <c r="EO69" i="23"/>
  <c r="EO92" i="23" s="1"/>
  <c r="EO161" i="23" s="1"/>
  <c r="EO185" i="23" s="1"/>
  <c r="CZ55" i="23"/>
  <c r="CZ78" i="23" s="1"/>
  <c r="CZ147" i="23" s="1"/>
  <c r="CZ171" i="23" s="1"/>
  <c r="DM60" i="23"/>
  <c r="DM83" i="23" s="1"/>
  <c r="DM152" i="23" s="1"/>
  <c r="DM176" i="23" s="1"/>
  <c r="ID52" i="23"/>
  <c r="ID75" i="23" s="1"/>
  <c r="ID144" i="23" s="1"/>
  <c r="ID168" i="23" s="1"/>
  <c r="AZ48" i="23"/>
  <c r="AZ71" i="23" s="1"/>
  <c r="AZ140" i="23" s="1"/>
  <c r="AZ164" i="23" s="1"/>
  <c r="AZ187" i="23" s="1"/>
  <c r="FP62" i="23"/>
  <c r="FP85" i="23" s="1"/>
  <c r="FP154" i="23" s="1"/>
  <c r="FP178" i="23" s="1"/>
  <c r="NJ49" i="23"/>
  <c r="NJ72" i="23" s="1"/>
  <c r="NJ141" i="23" s="1"/>
  <c r="NJ165" i="23" s="1"/>
  <c r="MW52" i="23"/>
  <c r="MW75" i="23" s="1"/>
  <c r="MW144" i="23" s="1"/>
  <c r="MW168" i="23" s="1"/>
  <c r="KI49" i="23"/>
  <c r="KI72" i="23" s="1"/>
  <c r="KI141" i="23" s="1"/>
  <c r="KI165" i="23" s="1"/>
  <c r="KJ218" i="23"/>
  <c r="KJ221" i="23" s="1"/>
  <c r="KJ219" i="23"/>
  <c r="NO54" i="23"/>
  <c r="NO77" i="23" s="1"/>
  <c r="NO146" i="23" s="1"/>
  <c r="NO170" i="23" s="1"/>
  <c r="HP62" i="23"/>
  <c r="HP85" i="23" s="1"/>
  <c r="HP154" i="23" s="1"/>
  <c r="HP178" i="23" s="1"/>
  <c r="FK200" i="23"/>
  <c r="FK201" i="23"/>
  <c r="NE60" i="23"/>
  <c r="NE83" i="23" s="1"/>
  <c r="NE152" i="23" s="1"/>
  <c r="NE176" i="23" s="1"/>
  <c r="KK49" i="23"/>
  <c r="KK72" i="23" s="1"/>
  <c r="KK141" i="23" s="1"/>
  <c r="KK165" i="23" s="1"/>
  <c r="CA64" i="23"/>
  <c r="CA87" i="23" s="1"/>
  <c r="CA156" i="23" s="1"/>
  <c r="CA180" i="23" s="1"/>
  <c r="OA200" i="23"/>
  <c r="OA201" i="23"/>
  <c r="HB218" i="23"/>
  <c r="HB221" i="23" s="1"/>
  <c r="HB219" i="23"/>
  <c r="AF64" i="23"/>
  <c r="AF87" i="23" s="1"/>
  <c r="AF156" i="23" s="1"/>
  <c r="AF180" i="23" s="1"/>
  <c r="IV58" i="23"/>
  <c r="IV81" i="23" s="1"/>
  <c r="IV150" i="23" s="1"/>
  <c r="IV174" i="23" s="1"/>
  <c r="LY56" i="23"/>
  <c r="LY79" i="23" s="1"/>
  <c r="LY148" i="23" s="1"/>
  <c r="LY172" i="23" s="1"/>
  <c r="HI58" i="23"/>
  <c r="HI81" i="23" s="1"/>
  <c r="HI150" i="23" s="1"/>
  <c r="HI174" i="23" s="1"/>
  <c r="ES48" i="23"/>
  <c r="ES71" i="23" s="1"/>
  <c r="ES140" i="23" s="1"/>
  <c r="ES164" i="23" s="1"/>
  <c r="ES187" i="23" s="1"/>
  <c r="CI57" i="23"/>
  <c r="CI80" i="23" s="1"/>
  <c r="CI149" i="23" s="1"/>
  <c r="CI173" i="23" s="1"/>
  <c r="NW18" i="23"/>
  <c r="DB52" i="23"/>
  <c r="DB75" i="23" s="1"/>
  <c r="DB144" i="23" s="1"/>
  <c r="DB168" i="23" s="1"/>
  <c r="KM58" i="23"/>
  <c r="KM81" i="23" s="1"/>
  <c r="KM150" i="23" s="1"/>
  <c r="KM174" i="23" s="1"/>
  <c r="EK69" i="23"/>
  <c r="EK92" i="23" s="1"/>
  <c r="EK161" i="23" s="1"/>
  <c r="EK185" i="23" s="1"/>
  <c r="LB58" i="23"/>
  <c r="LB81" i="23" s="1"/>
  <c r="LB150" i="23" s="1"/>
  <c r="LB174" i="23" s="1"/>
  <c r="DI49" i="23"/>
  <c r="DI72" i="23" s="1"/>
  <c r="DI141" i="23" s="1"/>
  <c r="DI165" i="23" s="1"/>
  <c r="AL54" i="23"/>
  <c r="AL77" i="23" s="1"/>
  <c r="AL146" i="23" s="1"/>
  <c r="AL170" i="23" s="1"/>
  <c r="DT200" i="23"/>
  <c r="DT201" i="23"/>
  <c r="EM62" i="23"/>
  <c r="EM85" i="23" s="1"/>
  <c r="EM154" i="23" s="1"/>
  <c r="EM178" i="23" s="1"/>
  <c r="ID200" i="23"/>
  <c r="ID201" i="23"/>
  <c r="AD18" i="23"/>
  <c r="GQ64" i="23"/>
  <c r="GQ87" i="23" s="1"/>
  <c r="GQ156" i="23" s="1"/>
  <c r="GQ180" i="23" s="1"/>
  <c r="AX55" i="23"/>
  <c r="AX78" i="23" s="1"/>
  <c r="AX147" i="23" s="1"/>
  <c r="AX171" i="23" s="1"/>
  <c r="JB18" i="23"/>
  <c r="I225" i="23"/>
  <c r="IK58" i="23"/>
  <c r="IK81" i="23" s="1"/>
  <c r="IK150" i="23" s="1"/>
  <c r="IK174" i="23" s="1"/>
  <c r="KM56" i="23"/>
  <c r="KM79" i="23" s="1"/>
  <c r="KM148" i="23" s="1"/>
  <c r="KM172" i="23" s="1"/>
  <c r="EY57" i="23"/>
  <c r="EY80" i="23" s="1"/>
  <c r="EY149" i="23" s="1"/>
  <c r="EY173" i="23" s="1"/>
  <c r="IV59" i="23"/>
  <c r="IV82" i="23" s="1"/>
  <c r="IV151" i="23" s="1"/>
  <c r="IV175" i="23" s="1"/>
  <c r="FE51" i="23"/>
  <c r="FE74" i="23" s="1"/>
  <c r="FE143" i="23" s="1"/>
  <c r="FE167" i="23" s="1"/>
  <c r="MY61" i="23"/>
  <c r="MY84" i="23" s="1"/>
  <c r="MY153" i="23" s="1"/>
  <c r="MY177" i="23" s="1"/>
  <c r="Y56" i="23"/>
  <c r="Y79" i="23" s="1"/>
  <c r="Y148" i="23" s="1"/>
  <c r="Y172" i="23" s="1"/>
  <c r="LL59" i="23"/>
  <c r="LL82" i="23" s="1"/>
  <c r="LL151" i="23" s="1"/>
  <c r="LL175" i="23" s="1"/>
  <c r="X69" i="23"/>
  <c r="X92" i="23" s="1"/>
  <c r="X161" i="23" s="1"/>
  <c r="X185" i="23" s="1"/>
  <c r="LM52" i="23"/>
  <c r="LM75" i="23" s="1"/>
  <c r="LM144" i="23" s="1"/>
  <c r="LM168" i="23" s="1"/>
  <c r="LX60" i="23"/>
  <c r="LX83" i="23" s="1"/>
  <c r="LX152" i="23" s="1"/>
  <c r="LX176" i="23" s="1"/>
  <c r="ED60" i="23"/>
  <c r="ED83" i="23" s="1"/>
  <c r="ED152" i="23" s="1"/>
  <c r="ED176" i="23" s="1"/>
  <c r="IV201" i="23"/>
  <c r="IV200" i="23"/>
  <c r="IH55" i="23"/>
  <c r="IH78" i="23" s="1"/>
  <c r="IH147" i="23" s="1"/>
  <c r="IH171" i="23" s="1"/>
  <c r="LK52" i="23"/>
  <c r="LK75" i="23" s="1"/>
  <c r="LK144" i="23" s="1"/>
  <c r="LK168" i="23" s="1"/>
  <c r="IX18" i="23"/>
  <c r="IK65" i="23"/>
  <c r="IK88" i="23" s="1"/>
  <c r="IK157" i="23" s="1"/>
  <c r="IK181" i="23" s="1"/>
  <c r="IO67" i="23"/>
  <c r="IO90" i="23" s="1"/>
  <c r="IO159" i="23" s="1"/>
  <c r="IO183" i="23" s="1"/>
  <c r="GJ62" i="23"/>
  <c r="GJ85" i="23" s="1"/>
  <c r="GJ154" i="23" s="1"/>
  <c r="GJ178" i="23" s="1"/>
  <c r="NA48" i="23"/>
  <c r="NA71" i="23" s="1"/>
  <c r="NA140" i="23" s="1"/>
  <c r="NA164" i="23" s="1"/>
  <c r="NA187" i="23" s="1"/>
  <c r="EJ65" i="23"/>
  <c r="EJ88" i="23" s="1"/>
  <c r="EJ157" i="23" s="1"/>
  <c r="EJ181" i="23" s="1"/>
  <c r="GL53" i="23"/>
  <c r="GL76" i="23" s="1"/>
  <c r="GL145" i="23" s="1"/>
  <c r="GL169" i="23" s="1"/>
  <c r="M69" i="23"/>
  <c r="M92" i="23" s="1"/>
  <c r="M161" i="23" s="1"/>
  <c r="M185" i="23" s="1"/>
  <c r="CM50" i="23"/>
  <c r="CM73" i="23" s="1"/>
  <c r="CM142" i="23" s="1"/>
  <c r="CM166" i="23" s="1"/>
  <c r="OK58" i="23"/>
  <c r="OK81" i="23" s="1"/>
  <c r="OK150" i="23" s="1"/>
  <c r="OK174" i="23" s="1"/>
  <c r="KY48" i="23"/>
  <c r="KY71" i="23" s="1"/>
  <c r="KY140" i="23" s="1"/>
  <c r="KY164" i="23" s="1"/>
  <c r="KY187" i="23" s="1"/>
  <c r="BC225" i="23"/>
  <c r="OM65" i="23"/>
  <c r="OM88" i="23" s="1"/>
  <c r="OM157" i="23" s="1"/>
  <c r="OM181" i="23" s="1"/>
  <c r="NP48" i="23"/>
  <c r="NP71" i="23" s="1"/>
  <c r="NP140" i="23" s="1"/>
  <c r="NP164" i="23" s="1"/>
  <c r="NP187" i="23" s="1"/>
  <c r="HC69" i="23"/>
  <c r="HC92" i="23" s="1"/>
  <c r="HC161" i="23" s="1"/>
  <c r="HC185" i="23" s="1"/>
  <c r="AT62" i="23"/>
  <c r="AT85" i="23" s="1"/>
  <c r="AT154" i="23" s="1"/>
  <c r="AT178" i="23" s="1"/>
  <c r="T225" i="23"/>
  <c r="JV54" i="23"/>
  <c r="JV77" i="23" s="1"/>
  <c r="JV146" i="23" s="1"/>
  <c r="JV170" i="23" s="1"/>
  <c r="KD62" i="23"/>
  <c r="KD85" i="23" s="1"/>
  <c r="KD154" i="23" s="1"/>
  <c r="KD178" i="23" s="1"/>
  <c r="LP59" i="23"/>
  <c r="LP82" i="23" s="1"/>
  <c r="LP151" i="23" s="1"/>
  <c r="LP175" i="23" s="1"/>
  <c r="ID51" i="23"/>
  <c r="ID74" i="23" s="1"/>
  <c r="ID143" i="23" s="1"/>
  <c r="ID167" i="23" s="1"/>
  <c r="CB61" i="23"/>
  <c r="CB84" i="23" s="1"/>
  <c r="CB153" i="23" s="1"/>
  <c r="CB177" i="23" s="1"/>
  <c r="CZ62" i="23"/>
  <c r="CZ85" i="23" s="1"/>
  <c r="CZ154" i="23" s="1"/>
  <c r="CZ178" i="23" s="1"/>
  <c r="EH57" i="23"/>
  <c r="EH80" i="23" s="1"/>
  <c r="EH149" i="23" s="1"/>
  <c r="EH173" i="23" s="1"/>
  <c r="J219" i="23"/>
  <c r="J218" i="23"/>
  <c r="J221" i="23" s="1"/>
  <c r="NA58" i="23"/>
  <c r="NA81" i="23" s="1"/>
  <c r="NA150" i="23" s="1"/>
  <c r="NA174" i="23" s="1"/>
  <c r="EW201" i="23"/>
  <c r="EW200" i="23"/>
  <c r="AJ49" i="23"/>
  <c r="AJ72" i="23" s="1"/>
  <c r="AJ141" i="23" s="1"/>
  <c r="AJ165" i="23" s="1"/>
  <c r="CE225" i="23"/>
  <c r="MG67" i="23"/>
  <c r="MG90" i="23" s="1"/>
  <c r="MG159" i="23" s="1"/>
  <c r="MG183" i="23" s="1"/>
  <c r="HU51" i="23"/>
  <c r="HU74" i="23" s="1"/>
  <c r="HU143" i="23" s="1"/>
  <c r="HU167" i="23" s="1"/>
  <c r="FX62" i="23"/>
  <c r="FX85" i="23" s="1"/>
  <c r="FX154" i="23" s="1"/>
  <c r="FX178" i="23" s="1"/>
  <c r="HG18" i="23"/>
  <c r="CH18" i="23"/>
  <c r="MY63" i="23"/>
  <c r="MY86" i="23" s="1"/>
  <c r="MY155" i="23" s="1"/>
  <c r="MY179" i="23" s="1"/>
  <c r="HB65" i="23"/>
  <c r="HB88" i="23" s="1"/>
  <c r="HB157" i="23" s="1"/>
  <c r="HB181" i="23" s="1"/>
  <c r="DC57" i="23"/>
  <c r="DC80" i="23" s="1"/>
  <c r="DC149" i="23" s="1"/>
  <c r="DC173" i="23" s="1"/>
  <c r="AX201" i="23"/>
  <c r="AX200" i="23"/>
  <c r="IC225" i="23"/>
  <c r="LX54" i="23"/>
  <c r="LX77" i="23" s="1"/>
  <c r="LX146" i="23" s="1"/>
  <c r="LX170" i="23" s="1"/>
  <c r="BP65" i="23"/>
  <c r="BP88" i="23" s="1"/>
  <c r="BP157" i="23" s="1"/>
  <c r="BP181" i="23" s="1"/>
  <c r="AW59" i="23"/>
  <c r="AW82" i="23" s="1"/>
  <c r="AW151" i="23" s="1"/>
  <c r="AW175" i="23" s="1"/>
  <c r="OB65" i="23"/>
  <c r="OB88" i="23" s="1"/>
  <c r="OB157" i="23" s="1"/>
  <c r="OB181" i="23" s="1"/>
  <c r="MU50" i="23"/>
  <c r="MU73" i="23" s="1"/>
  <c r="MU142" i="23" s="1"/>
  <c r="MU166" i="23" s="1"/>
  <c r="AB18" i="23"/>
  <c r="JH50" i="23"/>
  <c r="JH73" i="23" s="1"/>
  <c r="JH142" i="23" s="1"/>
  <c r="JH166" i="23" s="1"/>
  <c r="IC69" i="23"/>
  <c r="IC92" i="23" s="1"/>
  <c r="IC161" i="23" s="1"/>
  <c r="IC185" i="23" s="1"/>
  <c r="AQ60" i="23"/>
  <c r="AQ83" i="23" s="1"/>
  <c r="AQ152" i="23" s="1"/>
  <c r="AQ176" i="23" s="1"/>
  <c r="BC18" i="23"/>
  <c r="MQ60" i="23"/>
  <c r="MQ83" i="23" s="1"/>
  <c r="MQ152" i="23" s="1"/>
  <c r="MQ176" i="23" s="1"/>
  <c r="JA55" i="23"/>
  <c r="JA78" i="23" s="1"/>
  <c r="JA147" i="23" s="1"/>
  <c r="JA171" i="23" s="1"/>
  <c r="DS57" i="23"/>
  <c r="DS80" i="23" s="1"/>
  <c r="DS149" i="23" s="1"/>
  <c r="DS173" i="23" s="1"/>
  <c r="ER62" i="23"/>
  <c r="ER85" i="23" s="1"/>
  <c r="ER154" i="23" s="1"/>
  <c r="ER178" i="23" s="1"/>
  <c r="AN52" i="23"/>
  <c r="AN75" i="23" s="1"/>
  <c r="AN144" i="23" s="1"/>
  <c r="AN168" i="23" s="1"/>
  <c r="AK63" i="23"/>
  <c r="AK86" i="23" s="1"/>
  <c r="AK155" i="23" s="1"/>
  <c r="AK179" i="23" s="1"/>
  <c r="DG61" i="23"/>
  <c r="DG84" i="23" s="1"/>
  <c r="DG153" i="23" s="1"/>
  <c r="DG177" i="23" s="1"/>
  <c r="HS53" i="23"/>
  <c r="HS76" i="23" s="1"/>
  <c r="HS145" i="23" s="1"/>
  <c r="HS169" i="23" s="1"/>
  <c r="DE48" i="23"/>
  <c r="DE71" i="23" s="1"/>
  <c r="DE140" i="23" s="1"/>
  <c r="DE164" i="23" s="1"/>
  <c r="DE187" i="23" s="1"/>
  <c r="EA65" i="23"/>
  <c r="EA88" i="23" s="1"/>
  <c r="EA157" i="23" s="1"/>
  <c r="EA181" i="23" s="1"/>
  <c r="AV53" i="23"/>
  <c r="AV76" i="23" s="1"/>
  <c r="AV145" i="23" s="1"/>
  <c r="AV169" i="23" s="1"/>
  <c r="EL52" i="23"/>
  <c r="EL75" i="23" s="1"/>
  <c r="EL144" i="23" s="1"/>
  <c r="EL168" i="23" s="1"/>
  <c r="FE59" i="23"/>
  <c r="FE82" i="23" s="1"/>
  <c r="FE151" i="23" s="1"/>
  <c r="FE175" i="23" s="1"/>
  <c r="LT55" i="23"/>
  <c r="LT78" i="23" s="1"/>
  <c r="LT147" i="23" s="1"/>
  <c r="LT171" i="23" s="1"/>
  <c r="AR69" i="23"/>
  <c r="AR92" i="23" s="1"/>
  <c r="AR161" i="23" s="1"/>
  <c r="AR185" i="23" s="1"/>
  <c r="GU52" i="23"/>
  <c r="GU75" i="23" s="1"/>
  <c r="GU144" i="23" s="1"/>
  <c r="GU168" i="23" s="1"/>
  <c r="X54" i="23"/>
  <c r="X77" i="23" s="1"/>
  <c r="X146" i="23" s="1"/>
  <c r="X170" i="23" s="1"/>
  <c r="DI53" i="23"/>
  <c r="DI76" i="23" s="1"/>
  <c r="DI145" i="23" s="1"/>
  <c r="DI169" i="23" s="1"/>
  <c r="EZ64" i="23"/>
  <c r="EZ87" i="23" s="1"/>
  <c r="EZ156" i="23" s="1"/>
  <c r="EZ180" i="23" s="1"/>
  <c r="AS50" i="23"/>
  <c r="AS73" i="23" s="1"/>
  <c r="AS142" i="23" s="1"/>
  <c r="AS166" i="23" s="1"/>
  <c r="CK58" i="23"/>
  <c r="CK81" i="23" s="1"/>
  <c r="CK150" i="23" s="1"/>
  <c r="CK174" i="23" s="1"/>
  <c r="EG51" i="23"/>
  <c r="EG74" i="23" s="1"/>
  <c r="EG143" i="23" s="1"/>
  <c r="EG167" i="23" s="1"/>
  <c r="GK61" i="23"/>
  <c r="GK84" i="23" s="1"/>
  <c r="GK153" i="23" s="1"/>
  <c r="GK177" i="23" s="1"/>
  <c r="JV200" i="23"/>
  <c r="JV201" i="23"/>
  <c r="BY49" i="23"/>
  <c r="BY72" i="23" s="1"/>
  <c r="BY141" i="23" s="1"/>
  <c r="BY165" i="23" s="1"/>
  <c r="KF63" i="23"/>
  <c r="KF86" i="23" s="1"/>
  <c r="KF155" i="23" s="1"/>
  <c r="KF179" i="23" s="1"/>
  <c r="IA225" i="23"/>
  <c r="GU63" i="23"/>
  <c r="GU86" i="23" s="1"/>
  <c r="GU155" i="23" s="1"/>
  <c r="GU179" i="23" s="1"/>
  <c r="BW61" i="23"/>
  <c r="BW84" i="23" s="1"/>
  <c r="BW153" i="23" s="1"/>
  <c r="BW177" i="23" s="1"/>
  <c r="MT49" i="23"/>
  <c r="MT72" i="23" s="1"/>
  <c r="MT141" i="23" s="1"/>
  <c r="MT165" i="23" s="1"/>
  <c r="NI49" i="23"/>
  <c r="NI72" i="23" s="1"/>
  <c r="NI141" i="23" s="1"/>
  <c r="NI165" i="23" s="1"/>
  <c r="AJ50" i="23"/>
  <c r="AJ73" i="23" s="1"/>
  <c r="AJ142" i="23" s="1"/>
  <c r="AJ166" i="23" s="1"/>
  <c r="LO57" i="23"/>
  <c r="LO80" i="23" s="1"/>
  <c r="LO149" i="23" s="1"/>
  <c r="LO173" i="23" s="1"/>
  <c r="LY52" i="23"/>
  <c r="LY75" i="23" s="1"/>
  <c r="LY144" i="23" s="1"/>
  <c r="LY168" i="23" s="1"/>
  <c r="O68" i="23"/>
  <c r="O91" i="23" s="1"/>
  <c r="O160" i="23" s="1"/>
  <c r="O184" i="23" s="1"/>
  <c r="AP219" i="23"/>
  <c r="AP218" i="23"/>
  <c r="AP221" i="23" s="1"/>
  <c r="JZ60" i="23"/>
  <c r="JZ83" i="23" s="1"/>
  <c r="JZ152" i="23" s="1"/>
  <c r="JZ176" i="23" s="1"/>
  <c r="CL62" i="23"/>
  <c r="CL85" i="23" s="1"/>
  <c r="CL154" i="23" s="1"/>
  <c r="CL178" i="23" s="1"/>
  <c r="JE18" i="23"/>
  <c r="P200" i="23"/>
  <c r="P201" i="23"/>
  <c r="IP59" i="23"/>
  <c r="IP82" i="23" s="1"/>
  <c r="IP151" i="23" s="1"/>
  <c r="IP175" i="23" s="1"/>
  <c r="HZ55" i="23"/>
  <c r="HZ78" i="23" s="1"/>
  <c r="HZ147" i="23" s="1"/>
  <c r="HZ171" i="23" s="1"/>
  <c r="EK58" i="23"/>
  <c r="EK81" i="23" s="1"/>
  <c r="EK150" i="23" s="1"/>
  <c r="EK174" i="23" s="1"/>
  <c r="KV48" i="23"/>
  <c r="KV71" i="23" s="1"/>
  <c r="KV140" i="23" s="1"/>
  <c r="KV164" i="23" s="1"/>
  <c r="KV187" i="23" s="1"/>
  <c r="GP62" i="23"/>
  <c r="GP85" i="23" s="1"/>
  <c r="GP154" i="23" s="1"/>
  <c r="GP178" i="23" s="1"/>
  <c r="ND61" i="23"/>
  <c r="ND84" i="23" s="1"/>
  <c r="ND153" i="23" s="1"/>
  <c r="ND177" i="23" s="1"/>
  <c r="LR53" i="23"/>
  <c r="LR76" i="23" s="1"/>
  <c r="LR145" i="23" s="1"/>
  <c r="LR169" i="23" s="1"/>
  <c r="H218" i="23"/>
  <c r="H221" i="23" s="1"/>
  <c r="H219" i="23"/>
  <c r="JO57" i="23"/>
  <c r="JO80" i="23" s="1"/>
  <c r="JO149" i="23" s="1"/>
  <c r="JO173" i="23" s="1"/>
  <c r="CK54" i="23"/>
  <c r="CK77" i="23" s="1"/>
  <c r="CK146" i="23" s="1"/>
  <c r="CK170" i="23" s="1"/>
  <c r="BI53" i="23"/>
  <c r="BI76" i="23" s="1"/>
  <c r="BI145" i="23" s="1"/>
  <c r="BI169" i="23" s="1"/>
  <c r="DT69" i="23"/>
  <c r="DT92" i="23" s="1"/>
  <c r="DT161" i="23" s="1"/>
  <c r="DT185" i="23" s="1"/>
  <c r="EB218" i="23"/>
  <c r="EB221" i="23" s="1"/>
  <c r="EB219" i="23"/>
  <c r="MN50" i="23"/>
  <c r="MN73" i="23" s="1"/>
  <c r="MN142" i="23" s="1"/>
  <c r="MN166" i="23" s="1"/>
  <c r="KB18" i="23"/>
  <c r="MA66" i="23"/>
  <c r="MA89" i="23" s="1"/>
  <c r="MA158" i="23" s="1"/>
  <c r="MA182" i="23" s="1"/>
  <c r="DT66" i="23"/>
  <c r="DT89" i="23" s="1"/>
  <c r="DT158" i="23" s="1"/>
  <c r="DT182" i="23" s="1"/>
  <c r="OF201" i="23"/>
  <c r="OF200" i="23"/>
  <c r="BJ53" i="23"/>
  <c r="BJ76" i="23" s="1"/>
  <c r="BJ145" i="23" s="1"/>
  <c r="BJ169" i="23" s="1"/>
  <c r="LK58" i="23"/>
  <c r="LK81" i="23" s="1"/>
  <c r="LK150" i="23" s="1"/>
  <c r="LK174" i="23" s="1"/>
  <c r="NP66" i="23"/>
  <c r="NP89" i="23" s="1"/>
  <c r="NP158" i="23" s="1"/>
  <c r="NP182" i="23" s="1"/>
  <c r="AD53" i="23"/>
  <c r="AD76" i="23" s="1"/>
  <c r="AD145" i="23" s="1"/>
  <c r="AD169" i="23" s="1"/>
  <c r="DS63" i="23"/>
  <c r="DS86" i="23" s="1"/>
  <c r="DS155" i="23" s="1"/>
  <c r="DS179" i="23" s="1"/>
  <c r="U201" i="23"/>
  <c r="U200" i="23"/>
  <c r="OK52" i="23"/>
  <c r="OK75" i="23" s="1"/>
  <c r="OK144" i="23" s="1"/>
  <c r="OK168" i="23" s="1"/>
  <c r="MH55" i="23"/>
  <c r="MH78" i="23" s="1"/>
  <c r="MH147" i="23" s="1"/>
  <c r="MH171" i="23" s="1"/>
  <c r="AS48" i="23"/>
  <c r="AS71" i="23" s="1"/>
  <c r="AS140" i="23" s="1"/>
  <c r="AS164" i="23" s="1"/>
  <c r="AS187" i="23" s="1"/>
  <c r="NZ53" i="23"/>
  <c r="NZ76" i="23" s="1"/>
  <c r="NZ145" i="23" s="1"/>
  <c r="NZ169" i="23" s="1"/>
  <c r="DK219" i="23"/>
  <c r="DK218" i="23"/>
  <c r="DK221" i="23" s="1"/>
  <c r="MZ62" i="23"/>
  <c r="MZ85" i="23" s="1"/>
  <c r="MZ154" i="23" s="1"/>
  <c r="MZ178" i="23" s="1"/>
  <c r="JV18" i="23"/>
  <c r="HD18" i="23"/>
  <c r="LX58" i="23"/>
  <c r="LX81" i="23" s="1"/>
  <c r="LX150" i="23" s="1"/>
  <c r="LX174" i="23" s="1"/>
  <c r="BB50" i="23"/>
  <c r="BB73" i="23" s="1"/>
  <c r="BB142" i="23" s="1"/>
  <c r="BB166" i="23" s="1"/>
  <c r="KA59" i="23"/>
  <c r="KA82" i="23" s="1"/>
  <c r="KA151" i="23" s="1"/>
  <c r="KA175" i="23" s="1"/>
  <c r="IY51" i="23"/>
  <c r="IY74" i="23" s="1"/>
  <c r="IY143" i="23" s="1"/>
  <c r="IY167" i="23" s="1"/>
  <c r="LQ67" i="23"/>
  <c r="LQ90" i="23" s="1"/>
  <c r="LQ159" i="23" s="1"/>
  <c r="LQ183" i="23" s="1"/>
  <c r="NK59" i="23"/>
  <c r="NK82" i="23" s="1"/>
  <c r="NK151" i="23" s="1"/>
  <c r="NK175" i="23" s="1"/>
  <c r="NY62" i="23"/>
  <c r="NY85" i="23" s="1"/>
  <c r="NY154" i="23" s="1"/>
  <c r="NY178" i="23" s="1"/>
  <c r="OH57" i="23"/>
  <c r="OH80" i="23" s="1"/>
  <c r="OH149" i="23" s="1"/>
  <c r="OH173" i="23" s="1"/>
  <c r="JN56" i="23"/>
  <c r="JN79" i="23" s="1"/>
  <c r="JN148" i="23" s="1"/>
  <c r="JN172" i="23" s="1"/>
  <c r="NQ55" i="23"/>
  <c r="NQ78" i="23" s="1"/>
  <c r="NQ147" i="23" s="1"/>
  <c r="NQ171" i="23" s="1"/>
  <c r="JX66" i="23"/>
  <c r="JX89" i="23" s="1"/>
  <c r="JX158" i="23" s="1"/>
  <c r="JX182" i="23" s="1"/>
  <c r="KO69" i="23"/>
  <c r="KO92" i="23" s="1"/>
  <c r="KO161" i="23" s="1"/>
  <c r="KO185" i="23" s="1"/>
  <c r="IP52" i="23"/>
  <c r="IP75" i="23" s="1"/>
  <c r="IP144" i="23" s="1"/>
  <c r="IP168" i="23" s="1"/>
  <c r="DK51" i="23"/>
  <c r="DK74" i="23" s="1"/>
  <c r="DK143" i="23" s="1"/>
  <c r="DK167" i="23" s="1"/>
  <c r="OB64" i="23"/>
  <c r="OB87" i="23" s="1"/>
  <c r="OB156" i="23" s="1"/>
  <c r="OB180" i="23" s="1"/>
  <c r="FR49" i="23"/>
  <c r="FR72" i="23" s="1"/>
  <c r="FR141" i="23" s="1"/>
  <c r="FR165" i="23" s="1"/>
  <c r="BG57" i="23"/>
  <c r="BG80" i="23" s="1"/>
  <c r="BG149" i="23" s="1"/>
  <c r="BG173" i="23" s="1"/>
  <c r="DX62" i="23"/>
  <c r="DX85" i="23" s="1"/>
  <c r="DX154" i="23" s="1"/>
  <c r="DX178" i="23" s="1"/>
  <c r="CR51" i="23"/>
  <c r="CR74" i="23" s="1"/>
  <c r="CR143" i="23" s="1"/>
  <c r="CR167" i="23" s="1"/>
  <c r="FF50" i="23"/>
  <c r="FF73" i="23" s="1"/>
  <c r="FF142" i="23" s="1"/>
  <c r="FF166" i="23" s="1"/>
  <c r="BB69" i="23"/>
  <c r="BB92" i="23" s="1"/>
  <c r="BB161" i="23" s="1"/>
  <c r="BB185" i="23" s="1"/>
  <c r="JI67" i="23"/>
  <c r="JI90" i="23" s="1"/>
  <c r="JI159" i="23" s="1"/>
  <c r="JI183" i="23" s="1"/>
  <c r="HA65" i="23"/>
  <c r="HA88" i="23" s="1"/>
  <c r="HA157" i="23" s="1"/>
  <c r="HA181" i="23" s="1"/>
  <c r="GH64" i="23"/>
  <c r="GH87" i="23" s="1"/>
  <c r="GH156" i="23" s="1"/>
  <c r="GH180" i="23" s="1"/>
  <c r="AT49" i="23"/>
  <c r="AT72" i="23" s="1"/>
  <c r="AT141" i="23" s="1"/>
  <c r="AT165" i="23" s="1"/>
  <c r="BA56" i="23"/>
  <c r="BA79" i="23" s="1"/>
  <c r="BA148" i="23" s="1"/>
  <c r="BA172" i="23" s="1"/>
  <c r="IE65" i="23"/>
  <c r="IE88" i="23" s="1"/>
  <c r="IE157" i="23" s="1"/>
  <c r="IE181" i="23" s="1"/>
  <c r="HR57" i="23"/>
  <c r="HR80" i="23" s="1"/>
  <c r="HR149" i="23" s="1"/>
  <c r="HR173" i="23" s="1"/>
  <c r="NO63" i="23"/>
  <c r="NO86" i="23" s="1"/>
  <c r="NO155" i="23" s="1"/>
  <c r="NO179" i="23" s="1"/>
  <c r="JQ51" i="23"/>
  <c r="JQ74" i="23" s="1"/>
  <c r="JQ143" i="23" s="1"/>
  <c r="JQ167" i="23" s="1"/>
  <c r="CX60" i="23"/>
  <c r="CX83" i="23" s="1"/>
  <c r="CX152" i="23" s="1"/>
  <c r="CX176" i="23" s="1"/>
  <c r="LI66" i="23"/>
  <c r="LI89" i="23" s="1"/>
  <c r="LI158" i="23" s="1"/>
  <c r="LI182" i="23" s="1"/>
  <c r="LL62" i="23"/>
  <c r="LL85" i="23" s="1"/>
  <c r="LL154" i="23" s="1"/>
  <c r="LL178" i="23" s="1"/>
  <c r="L225" i="23"/>
  <c r="CZ201" i="23"/>
  <c r="CZ200" i="23"/>
  <c r="KZ48" i="23"/>
  <c r="KZ71" i="23" s="1"/>
  <c r="KZ140" i="23" s="1"/>
  <c r="KZ164" i="23" s="1"/>
  <c r="KZ187" i="23" s="1"/>
  <c r="BR200" i="23"/>
  <c r="BR201" i="23"/>
  <c r="DK49" i="23"/>
  <c r="DK72" i="23" s="1"/>
  <c r="DK141" i="23" s="1"/>
  <c r="DK165" i="23" s="1"/>
  <c r="KA65" i="23"/>
  <c r="KA88" i="23" s="1"/>
  <c r="KA157" i="23" s="1"/>
  <c r="KA181" i="23" s="1"/>
  <c r="HN200" i="23"/>
  <c r="HN201" i="23"/>
  <c r="LM60" i="23"/>
  <c r="LM83" i="23" s="1"/>
  <c r="LM152" i="23" s="1"/>
  <c r="LM176" i="23" s="1"/>
  <c r="NM64" i="23"/>
  <c r="NM87" i="23" s="1"/>
  <c r="NM156" i="23" s="1"/>
  <c r="NM180" i="23" s="1"/>
  <c r="FB61" i="23"/>
  <c r="FB84" i="23" s="1"/>
  <c r="FB153" i="23" s="1"/>
  <c r="FB177" i="23" s="1"/>
  <c r="U18" i="23"/>
  <c r="IT18" i="23"/>
  <c r="EQ68" i="23"/>
  <c r="EQ91" i="23" s="1"/>
  <c r="EQ160" i="23" s="1"/>
  <c r="EQ184" i="23" s="1"/>
  <c r="FI58" i="23"/>
  <c r="FI81" i="23" s="1"/>
  <c r="FI150" i="23" s="1"/>
  <c r="FI174" i="23" s="1"/>
  <c r="NM54" i="23"/>
  <c r="NM77" i="23" s="1"/>
  <c r="NM146" i="23" s="1"/>
  <c r="NM170" i="23" s="1"/>
  <c r="ML200" i="23"/>
  <c r="ML201" i="23"/>
  <c r="DH66" i="23"/>
  <c r="DH89" i="23" s="1"/>
  <c r="DH158" i="23" s="1"/>
  <c r="DH182" i="23" s="1"/>
  <c r="P54" i="23"/>
  <c r="P77" i="23" s="1"/>
  <c r="P146" i="23" s="1"/>
  <c r="P170" i="23" s="1"/>
  <c r="DT60" i="23"/>
  <c r="DT83" i="23" s="1"/>
  <c r="DT152" i="23" s="1"/>
  <c r="DT176" i="23" s="1"/>
  <c r="AC63" i="23"/>
  <c r="AC86" i="23" s="1"/>
  <c r="AC155" i="23" s="1"/>
  <c r="AC179" i="23" s="1"/>
  <c r="KY63" i="23"/>
  <c r="KY86" i="23" s="1"/>
  <c r="KY155" i="23" s="1"/>
  <c r="KY179" i="23" s="1"/>
  <c r="BH51" i="23"/>
  <c r="BH74" i="23" s="1"/>
  <c r="BH143" i="23" s="1"/>
  <c r="BH167" i="23" s="1"/>
  <c r="DD65" i="23"/>
  <c r="DD88" i="23" s="1"/>
  <c r="DD157" i="23" s="1"/>
  <c r="DD181" i="23" s="1"/>
  <c r="I48" i="23"/>
  <c r="I71" i="23" s="1"/>
  <c r="I140" i="23" s="1"/>
  <c r="I164" i="23" s="1"/>
  <c r="AG63" i="23"/>
  <c r="AG86" i="23" s="1"/>
  <c r="AG155" i="23" s="1"/>
  <c r="AG179" i="23" s="1"/>
  <c r="HN56" i="23"/>
  <c r="HN79" i="23" s="1"/>
  <c r="HN148" i="23" s="1"/>
  <c r="HN172" i="23" s="1"/>
  <c r="MS63" i="23"/>
  <c r="MS86" i="23" s="1"/>
  <c r="MS155" i="23" s="1"/>
  <c r="MS179" i="23" s="1"/>
  <c r="EL64" i="23"/>
  <c r="EL87" i="23" s="1"/>
  <c r="EL156" i="23" s="1"/>
  <c r="EL180" i="23" s="1"/>
  <c r="KH56" i="23"/>
  <c r="KH79" i="23" s="1"/>
  <c r="KH148" i="23" s="1"/>
  <c r="KH172" i="23" s="1"/>
  <c r="KW52" i="23"/>
  <c r="KW75" i="23" s="1"/>
  <c r="KW144" i="23" s="1"/>
  <c r="KW168" i="23" s="1"/>
  <c r="EF55" i="23"/>
  <c r="EF78" i="23" s="1"/>
  <c r="EF147" i="23" s="1"/>
  <c r="EF171" i="23" s="1"/>
  <c r="OA58" i="23"/>
  <c r="OA81" i="23" s="1"/>
  <c r="OA150" i="23" s="1"/>
  <c r="OA174" i="23" s="1"/>
  <c r="IQ55" i="23"/>
  <c r="IQ78" i="23" s="1"/>
  <c r="IQ147" i="23" s="1"/>
  <c r="IQ171" i="23" s="1"/>
  <c r="J48" i="23"/>
  <c r="J71" i="23" s="1"/>
  <c r="J140" i="23" s="1"/>
  <c r="J164" i="23" s="1"/>
  <c r="BF49" i="23"/>
  <c r="BF72" i="23" s="1"/>
  <c r="BF141" i="23" s="1"/>
  <c r="BF165" i="23" s="1"/>
  <c r="FD225" i="23"/>
  <c r="OF59" i="23"/>
  <c r="OF82" i="23" s="1"/>
  <c r="OF151" i="23" s="1"/>
  <c r="OF175" i="23" s="1"/>
  <c r="MJ52" i="23"/>
  <c r="MJ75" i="23" s="1"/>
  <c r="MJ144" i="23" s="1"/>
  <c r="MJ168" i="23" s="1"/>
  <c r="AX60" i="23"/>
  <c r="AX83" i="23" s="1"/>
  <c r="AX152" i="23" s="1"/>
  <c r="AX176" i="23" s="1"/>
  <c r="NC67" i="23"/>
  <c r="NC90" i="23" s="1"/>
  <c r="NC159" i="23" s="1"/>
  <c r="NC183" i="23" s="1"/>
  <c r="AF53" i="23"/>
  <c r="AF76" i="23" s="1"/>
  <c r="AF145" i="23" s="1"/>
  <c r="AF169" i="23" s="1"/>
  <c r="EF59" i="23"/>
  <c r="EF82" i="23" s="1"/>
  <c r="EF151" i="23" s="1"/>
  <c r="EF175" i="23" s="1"/>
  <c r="DG225" i="23"/>
  <c r="MN49" i="23"/>
  <c r="MN72" i="23" s="1"/>
  <c r="MN141" i="23" s="1"/>
  <c r="MN165" i="23" s="1"/>
  <c r="EJ63" i="23"/>
  <c r="EJ86" i="23" s="1"/>
  <c r="EJ155" i="23" s="1"/>
  <c r="EJ179" i="23" s="1"/>
  <c r="AT53" i="23"/>
  <c r="AT76" i="23" s="1"/>
  <c r="AT145" i="23" s="1"/>
  <c r="AT169" i="23" s="1"/>
  <c r="HG52" i="23"/>
  <c r="HG75" i="23" s="1"/>
  <c r="HG144" i="23" s="1"/>
  <c r="HG168" i="23" s="1"/>
  <c r="GE225" i="23"/>
  <c r="Q59" i="23"/>
  <c r="Q82" i="23" s="1"/>
  <c r="Q151" i="23" s="1"/>
  <c r="Q175" i="23" s="1"/>
  <c r="GW65" i="23"/>
  <c r="GW88" i="23" s="1"/>
  <c r="GW157" i="23" s="1"/>
  <c r="GW181" i="23" s="1"/>
  <c r="AN53" i="23"/>
  <c r="AN76" i="23" s="1"/>
  <c r="AN145" i="23" s="1"/>
  <c r="AN169" i="23" s="1"/>
  <c r="NC57" i="23"/>
  <c r="NC80" i="23" s="1"/>
  <c r="NC149" i="23" s="1"/>
  <c r="NC173" i="23" s="1"/>
  <c r="KA58" i="23"/>
  <c r="KA81" i="23" s="1"/>
  <c r="KA150" i="23" s="1"/>
  <c r="KA174" i="23" s="1"/>
  <c r="DY57" i="23"/>
  <c r="DY80" i="23" s="1"/>
  <c r="DY149" i="23" s="1"/>
  <c r="DY173" i="23" s="1"/>
  <c r="H57" i="23"/>
  <c r="H80" i="23" s="1"/>
  <c r="H149" i="23" s="1"/>
  <c r="H173" i="23" s="1"/>
  <c r="ME65" i="23"/>
  <c r="ME88" i="23" s="1"/>
  <c r="ME157" i="23" s="1"/>
  <c r="ME181" i="23" s="1"/>
  <c r="FI67" i="23"/>
  <c r="FI90" i="23" s="1"/>
  <c r="FI159" i="23" s="1"/>
  <c r="FI183" i="23" s="1"/>
  <c r="IW58" i="23"/>
  <c r="IW81" i="23" s="1"/>
  <c r="IW150" i="23" s="1"/>
  <c r="IW174" i="23" s="1"/>
  <c r="HB50" i="23"/>
  <c r="HB73" i="23" s="1"/>
  <c r="HB142" i="23" s="1"/>
  <c r="HB166" i="23" s="1"/>
  <c r="CJ55" i="23"/>
  <c r="CJ78" i="23" s="1"/>
  <c r="CJ147" i="23" s="1"/>
  <c r="CJ171" i="23" s="1"/>
  <c r="EQ65" i="23"/>
  <c r="EQ88" i="23" s="1"/>
  <c r="EQ157" i="23" s="1"/>
  <c r="EQ181" i="23" s="1"/>
  <c r="FU200" i="23"/>
  <c r="FU201" i="23"/>
  <c r="AI64" i="23"/>
  <c r="AI87" i="23" s="1"/>
  <c r="AI156" i="23" s="1"/>
  <c r="AI180" i="23" s="1"/>
  <c r="GY18" i="23"/>
  <c r="HV67" i="23"/>
  <c r="HV90" i="23" s="1"/>
  <c r="HV159" i="23" s="1"/>
  <c r="HV183" i="23" s="1"/>
  <c r="MA48" i="23"/>
  <c r="MA71" i="23" s="1"/>
  <c r="MA140" i="23" s="1"/>
  <c r="MA164" i="23" s="1"/>
  <c r="MA187" i="23" s="1"/>
  <c r="S62" i="23"/>
  <c r="S85" i="23" s="1"/>
  <c r="S154" i="23" s="1"/>
  <c r="S178" i="23" s="1"/>
  <c r="MS219" i="23"/>
  <c r="MS218" i="23"/>
  <c r="MS221" i="23" s="1"/>
  <c r="GV69" i="23"/>
  <c r="GV92" i="23" s="1"/>
  <c r="GV161" i="23" s="1"/>
  <c r="GV185" i="23" s="1"/>
  <c r="GN65" i="23"/>
  <c r="GN88" i="23" s="1"/>
  <c r="GN157" i="23" s="1"/>
  <c r="GN181" i="23" s="1"/>
  <c r="GM52" i="23"/>
  <c r="GM75" i="23" s="1"/>
  <c r="GM144" i="23" s="1"/>
  <c r="GM168" i="23" s="1"/>
  <c r="EP64" i="23"/>
  <c r="EP87" i="23" s="1"/>
  <c r="EP156" i="23" s="1"/>
  <c r="EP180" i="23" s="1"/>
  <c r="BB52" i="23"/>
  <c r="BB75" i="23" s="1"/>
  <c r="BB144" i="23" s="1"/>
  <c r="BB168" i="23" s="1"/>
  <c r="DM56" i="23"/>
  <c r="DM79" i="23" s="1"/>
  <c r="DM148" i="23" s="1"/>
  <c r="DM172" i="23" s="1"/>
  <c r="BA59" i="23"/>
  <c r="BA82" i="23" s="1"/>
  <c r="BA151" i="23" s="1"/>
  <c r="BA175" i="23" s="1"/>
  <c r="DX18" i="23"/>
  <c r="JQ60" i="23"/>
  <c r="JQ83" i="23" s="1"/>
  <c r="JQ152" i="23" s="1"/>
  <c r="JQ176" i="23" s="1"/>
  <c r="IO55" i="23"/>
  <c r="IO78" i="23" s="1"/>
  <c r="IO147" i="23" s="1"/>
  <c r="IO171" i="23" s="1"/>
  <c r="BR59" i="23"/>
  <c r="BR82" i="23" s="1"/>
  <c r="BR151" i="23" s="1"/>
  <c r="BR175" i="23" s="1"/>
  <c r="JO62" i="23"/>
  <c r="JO85" i="23" s="1"/>
  <c r="JO154" i="23" s="1"/>
  <c r="JO178" i="23" s="1"/>
  <c r="JG52" i="23"/>
  <c r="JG75" i="23" s="1"/>
  <c r="JG144" i="23" s="1"/>
  <c r="JG168" i="23" s="1"/>
  <c r="AS57" i="23"/>
  <c r="AS80" i="23" s="1"/>
  <c r="AS149" i="23" s="1"/>
  <c r="AS173" i="23" s="1"/>
  <c r="FW55" i="23"/>
  <c r="FW78" i="23" s="1"/>
  <c r="FW147" i="23" s="1"/>
  <c r="FW171" i="23" s="1"/>
  <c r="FS55" i="23"/>
  <c r="FS78" i="23" s="1"/>
  <c r="FS147" i="23" s="1"/>
  <c r="FS171" i="23" s="1"/>
  <c r="BH54" i="23"/>
  <c r="BH77" i="23" s="1"/>
  <c r="BH146" i="23" s="1"/>
  <c r="BH170" i="23" s="1"/>
  <c r="LP18" i="23"/>
  <c r="OA219" i="23"/>
  <c r="OA218" i="23"/>
  <c r="OA221" i="23" s="1"/>
  <c r="CG69" i="23"/>
  <c r="CG92" i="23" s="1"/>
  <c r="CG161" i="23" s="1"/>
  <c r="CG185" i="23" s="1"/>
  <c r="NX51" i="23"/>
  <c r="NX74" i="23" s="1"/>
  <c r="NX143" i="23" s="1"/>
  <c r="NX167" i="23" s="1"/>
  <c r="KD65" i="23"/>
  <c r="KD88" i="23" s="1"/>
  <c r="KD157" i="23" s="1"/>
  <c r="KD181" i="23" s="1"/>
  <c r="AX68" i="23"/>
  <c r="AX91" i="23" s="1"/>
  <c r="AX160" i="23" s="1"/>
  <c r="AX184" i="23" s="1"/>
  <c r="LK225" i="23"/>
  <c r="FG58" i="23"/>
  <c r="FG81" i="23" s="1"/>
  <c r="FG150" i="23" s="1"/>
  <c r="FG174" i="23" s="1"/>
  <c r="FQ59" i="23"/>
  <c r="FQ82" i="23" s="1"/>
  <c r="FQ151" i="23" s="1"/>
  <c r="FQ175" i="23" s="1"/>
  <c r="JS18" i="23"/>
  <c r="HP52" i="23"/>
  <c r="HP75" i="23" s="1"/>
  <c r="HP144" i="23" s="1"/>
  <c r="HP168" i="23" s="1"/>
  <c r="AM63" i="23"/>
  <c r="AM86" i="23" s="1"/>
  <c r="AM155" i="23" s="1"/>
  <c r="AM179" i="23" s="1"/>
  <c r="H53" i="23"/>
  <c r="H76" i="23" s="1"/>
  <c r="H145" i="23" s="1"/>
  <c r="H169" i="23" s="1"/>
  <c r="LS50" i="23"/>
  <c r="LS73" i="23" s="1"/>
  <c r="LS142" i="23" s="1"/>
  <c r="LS166" i="23" s="1"/>
  <c r="LR49" i="23"/>
  <c r="LR72" i="23" s="1"/>
  <c r="LR141" i="23" s="1"/>
  <c r="LR165" i="23" s="1"/>
  <c r="DK50" i="23"/>
  <c r="DK73" i="23" s="1"/>
  <c r="DK142" i="23" s="1"/>
  <c r="DK166" i="23" s="1"/>
  <c r="OE68" i="23"/>
  <c r="OE91" i="23" s="1"/>
  <c r="OE160" i="23" s="1"/>
  <c r="OE184" i="23" s="1"/>
  <c r="AA18" i="23"/>
  <c r="OF218" i="23"/>
  <c r="OF221" i="23" s="1"/>
  <c r="OF219" i="23"/>
  <c r="DU54" i="23"/>
  <c r="DU77" i="23" s="1"/>
  <c r="DU146" i="23" s="1"/>
  <c r="DU170" i="23" s="1"/>
  <c r="JP56" i="23"/>
  <c r="JP79" i="23" s="1"/>
  <c r="JP148" i="23" s="1"/>
  <c r="JP172" i="23" s="1"/>
  <c r="IW51" i="23"/>
  <c r="IW74" i="23" s="1"/>
  <c r="IW143" i="23" s="1"/>
  <c r="IW167" i="23" s="1"/>
  <c r="GT56" i="23"/>
  <c r="GT79" i="23" s="1"/>
  <c r="GT148" i="23" s="1"/>
  <c r="GT172" i="23" s="1"/>
  <c r="HC63" i="23"/>
  <c r="HC86" i="23" s="1"/>
  <c r="HC155" i="23" s="1"/>
  <c r="HC179" i="23" s="1"/>
  <c r="AZ201" i="23"/>
  <c r="AZ200" i="23"/>
  <c r="GH68" i="23"/>
  <c r="GH91" i="23" s="1"/>
  <c r="GH160" i="23" s="1"/>
  <c r="GH184" i="23" s="1"/>
  <c r="DJ56" i="23"/>
  <c r="DJ79" i="23" s="1"/>
  <c r="DJ148" i="23" s="1"/>
  <c r="DJ172" i="23" s="1"/>
  <c r="CK63" i="23"/>
  <c r="CK86" i="23" s="1"/>
  <c r="CK155" i="23" s="1"/>
  <c r="CK179" i="23" s="1"/>
  <c r="BW57" i="23"/>
  <c r="BW80" i="23" s="1"/>
  <c r="BW149" i="23" s="1"/>
  <c r="BW173" i="23" s="1"/>
  <c r="ME56" i="23"/>
  <c r="ME79" i="23" s="1"/>
  <c r="ME148" i="23" s="1"/>
  <c r="ME172" i="23" s="1"/>
  <c r="KR225" i="23"/>
  <c r="LH57" i="23"/>
  <c r="LH80" i="23" s="1"/>
  <c r="LH149" i="23" s="1"/>
  <c r="LH173" i="23" s="1"/>
  <c r="DU56" i="23"/>
  <c r="DU79" i="23" s="1"/>
  <c r="DU148" i="23" s="1"/>
  <c r="DU172" i="23" s="1"/>
  <c r="CI69" i="23"/>
  <c r="CI92" i="23" s="1"/>
  <c r="CI161" i="23" s="1"/>
  <c r="CI185" i="23" s="1"/>
  <c r="AZ69" i="23"/>
  <c r="AZ92" i="23" s="1"/>
  <c r="AZ161" i="23" s="1"/>
  <c r="AZ185" i="23" s="1"/>
  <c r="MN58" i="23"/>
  <c r="MN81" i="23" s="1"/>
  <c r="MN150" i="23" s="1"/>
  <c r="MN174" i="23" s="1"/>
  <c r="GQ61" i="23"/>
  <c r="GQ84" i="23" s="1"/>
  <c r="GQ153" i="23" s="1"/>
  <c r="GQ177" i="23" s="1"/>
  <c r="GH57" i="23"/>
  <c r="GH80" i="23" s="1"/>
  <c r="GH149" i="23" s="1"/>
  <c r="GH173" i="23" s="1"/>
  <c r="G62" i="23"/>
  <c r="G85" i="23" s="1"/>
  <c r="G154" i="23" s="1"/>
  <c r="G178" i="23" s="1"/>
  <c r="MO68" i="23"/>
  <c r="MO91" i="23" s="1"/>
  <c r="MO160" i="23" s="1"/>
  <c r="MO184" i="23" s="1"/>
  <c r="BG52" i="23"/>
  <c r="BG75" i="23" s="1"/>
  <c r="BG144" i="23" s="1"/>
  <c r="BG168" i="23" s="1"/>
  <c r="HF68" i="23"/>
  <c r="HF91" i="23" s="1"/>
  <c r="HF160" i="23" s="1"/>
  <c r="HF184" i="23" s="1"/>
  <c r="CD68" i="23"/>
  <c r="CD91" i="23" s="1"/>
  <c r="CD160" i="23" s="1"/>
  <c r="CD184" i="23" s="1"/>
  <c r="HT54" i="23"/>
  <c r="HT77" i="23" s="1"/>
  <c r="HT146" i="23" s="1"/>
  <c r="HT170" i="23" s="1"/>
  <c r="LH225" i="23"/>
  <c r="HR60" i="23"/>
  <c r="HR83" i="23" s="1"/>
  <c r="HR152" i="23" s="1"/>
  <c r="HR176" i="23" s="1"/>
  <c r="BY59" i="23"/>
  <c r="BY82" i="23" s="1"/>
  <c r="BY151" i="23" s="1"/>
  <c r="BY175" i="23" s="1"/>
  <c r="NO218" i="23"/>
  <c r="NO221" i="23" s="1"/>
  <c r="NO219" i="23"/>
  <c r="FE67" i="23"/>
  <c r="FE90" i="23" s="1"/>
  <c r="FE159" i="23" s="1"/>
  <c r="FE183" i="23" s="1"/>
  <c r="CV50" i="23"/>
  <c r="CV73" i="23" s="1"/>
  <c r="CV142" i="23" s="1"/>
  <c r="CV166" i="23" s="1"/>
  <c r="G68" i="23"/>
  <c r="G91" i="23" s="1"/>
  <c r="G160" i="23" s="1"/>
  <c r="G184" i="23" s="1"/>
  <c r="GO59" i="23"/>
  <c r="GO82" i="23" s="1"/>
  <c r="GO151" i="23" s="1"/>
  <c r="GO175" i="23" s="1"/>
  <c r="DW58" i="23"/>
  <c r="DW81" i="23" s="1"/>
  <c r="DW150" i="23" s="1"/>
  <c r="DW174" i="23" s="1"/>
  <c r="DC58" i="23"/>
  <c r="DC81" i="23" s="1"/>
  <c r="DC150" i="23" s="1"/>
  <c r="DC174" i="23" s="1"/>
  <c r="MZ67" i="23"/>
  <c r="MZ90" i="23" s="1"/>
  <c r="MZ159" i="23" s="1"/>
  <c r="MZ183" i="23" s="1"/>
  <c r="HG225" i="23"/>
  <c r="LI65" i="23"/>
  <c r="LI88" i="23" s="1"/>
  <c r="LI157" i="23" s="1"/>
  <c r="LI181" i="23" s="1"/>
  <c r="NU18" i="23"/>
  <c r="EY69" i="23"/>
  <c r="EY92" i="23" s="1"/>
  <c r="EY161" i="23" s="1"/>
  <c r="EY185" i="23" s="1"/>
  <c r="IF52" i="23"/>
  <c r="IF75" i="23" s="1"/>
  <c r="IF144" i="23" s="1"/>
  <c r="IF168" i="23" s="1"/>
  <c r="GA53" i="23"/>
  <c r="GA76" i="23" s="1"/>
  <c r="GA145" i="23" s="1"/>
  <c r="GA169" i="23" s="1"/>
  <c r="DQ68" i="23"/>
  <c r="DQ91" i="23" s="1"/>
  <c r="DQ160" i="23" s="1"/>
  <c r="DQ184" i="23" s="1"/>
  <c r="GE56" i="23"/>
  <c r="GE79" i="23" s="1"/>
  <c r="GE148" i="23" s="1"/>
  <c r="GE172" i="23" s="1"/>
  <c r="IA58" i="23"/>
  <c r="IA81" i="23" s="1"/>
  <c r="IA150" i="23" s="1"/>
  <c r="IA174" i="23" s="1"/>
  <c r="NZ64" i="23"/>
  <c r="NZ87" i="23" s="1"/>
  <c r="NZ156" i="23" s="1"/>
  <c r="NZ180" i="23" s="1"/>
  <c r="KC51" i="23"/>
  <c r="KC74" i="23" s="1"/>
  <c r="KC143" i="23" s="1"/>
  <c r="KC167" i="23" s="1"/>
  <c r="DA50" i="23"/>
  <c r="DA73" i="23" s="1"/>
  <c r="DA142" i="23" s="1"/>
  <c r="DA166" i="23" s="1"/>
  <c r="IM65" i="23"/>
  <c r="IM88" i="23" s="1"/>
  <c r="IM157" i="23" s="1"/>
  <c r="IM181" i="23" s="1"/>
  <c r="MC52" i="23"/>
  <c r="MC75" i="23" s="1"/>
  <c r="MC144" i="23" s="1"/>
  <c r="MC168" i="23" s="1"/>
  <c r="OL53" i="23"/>
  <c r="OL76" i="23" s="1"/>
  <c r="OL145" i="23" s="1"/>
  <c r="OL169" i="23" s="1"/>
  <c r="AA65" i="23"/>
  <c r="AA88" i="23" s="1"/>
  <c r="AA157" i="23" s="1"/>
  <c r="AA181" i="23" s="1"/>
  <c r="KP59" i="23"/>
  <c r="KP82" i="23" s="1"/>
  <c r="KP151" i="23" s="1"/>
  <c r="KP175" i="23" s="1"/>
  <c r="K67" i="23"/>
  <c r="K90" i="23" s="1"/>
  <c r="K159" i="23" s="1"/>
  <c r="K183" i="23" s="1"/>
  <c r="U68" i="23"/>
  <c r="U91" i="23" s="1"/>
  <c r="U160" i="23" s="1"/>
  <c r="U184" i="23" s="1"/>
  <c r="IK18" i="23"/>
  <c r="NF69" i="23"/>
  <c r="NF92" i="23" s="1"/>
  <c r="NF161" i="23" s="1"/>
  <c r="NF185" i="23" s="1"/>
  <c r="BC55" i="23"/>
  <c r="BC78" i="23" s="1"/>
  <c r="BC147" i="23" s="1"/>
  <c r="BC171" i="23" s="1"/>
  <c r="DY225" i="23"/>
  <c r="BL225" i="23"/>
  <c r="EE18" i="23"/>
  <c r="CU68" i="23"/>
  <c r="CU91" i="23" s="1"/>
  <c r="CU160" i="23" s="1"/>
  <c r="CU184" i="23" s="1"/>
  <c r="BV65" i="23"/>
  <c r="BV88" i="23" s="1"/>
  <c r="BV157" i="23" s="1"/>
  <c r="BV181" i="23" s="1"/>
  <c r="KN68" i="23"/>
  <c r="KN91" i="23" s="1"/>
  <c r="KN160" i="23" s="1"/>
  <c r="KN184" i="23" s="1"/>
  <c r="BM53" i="23"/>
  <c r="BM76" i="23" s="1"/>
  <c r="BM145" i="23" s="1"/>
  <c r="BM169" i="23" s="1"/>
  <c r="FP65" i="23"/>
  <c r="FP88" i="23" s="1"/>
  <c r="FP157" i="23" s="1"/>
  <c r="FP181" i="23" s="1"/>
  <c r="MO58" i="23"/>
  <c r="MO81" i="23" s="1"/>
  <c r="MO150" i="23" s="1"/>
  <c r="MO174" i="23" s="1"/>
  <c r="LJ67" i="23"/>
  <c r="LJ90" i="23" s="1"/>
  <c r="LJ159" i="23" s="1"/>
  <c r="LJ183" i="23" s="1"/>
  <c r="AJ57" i="23"/>
  <c r="AJ80" i="23" s="1"/>
  <c r="AJ149" i="23" s="1"/>
  <c r="AJ173" i="23" s="1"/>
  <c r="BN225" i="23"/>
  <c r="EK18" i="23"/>
  <c r="DB201" i="23"/>
  <c r="DB200" i="23"/>
  <c r="ME69" i="23"/>
  <c r="ME92" i="23" s="1"/>
  <c r="ME161" i="23" s="1"/>
  <c r="ME185" i="23" s="1"/>
  <c r="MJ66" i="23"/>
  <c r="MJ89" i="23" s="1"/>
  <c r="MJ158" i="23" s="1"/>
  <c r="MJ182" i="23" s="1"/>
  <c r="CK62" i="23"/>
  <c r="CK85" i="23" s="1"/>
  <c r="CK154" i="23" s="1"/>
  <c r="CK178" i="23" s="1"/>
  <c r="AE60" i="23"/>
  <c r="AE83" i="23" s="1"/>
  <c r="AE152" i="23" s="1"/>
  <c r="AE176" i="23" s="1"/>
  <c r="CG55" i="23"/>
  <c r="CG78" i="23" s="1"/>
  <c r="CG147" i="23" s="1"/>
  <c r="CG171" i="23" s="1"/>
  <c r="DZ53" i="23"/>
  <c r="DZ76" i="23" s="1"/>
  <c r="DZ145" i="23" s="1"/>
  <c r="DZ169" i="23" s="1"/>
  <c r="KX55" i="23"/>
  <c r="KX78" i="23" s="1"/>
  <c r="KX147" i="23" s="1"/>
  <c r="KX171" i="23" s="1"/>
  <c r="HP200" i="23"/>
  <c r="HP201" i="23"/>
  <c r="OH63" i="23"/>
  <c r="OH86" i="23" s="1"/>
  <c r="OH155" i="23" s="1"/>
  <c r="OH179" i="23" s="1"/>
  <c r="NT52" i="23"/>
  <c r="NT75" i="23" s="1"/>
  <c r="NT144" i="23" s="1"/>
  <c r="NT168" i="23" s="1"/>
  <c r="EM55" i="23"/>
  <c r="EM78" i="23" s="1"/>
  <c r="EM147" i="23" s="1"/>
  <c r="EM171" i="23" s="1"/>
  <c r="BN65" i="23"/>
  <c r="BN88" i="23" s="1"/>
  <c r="BN157" i="23" s="1"/>
  <c r="BN181" i="23" s="1"/>
  <c r="EP201" i="23"/>
  <c r="EP200" i="23"/>
  <c r="DO55" i="23"/>
  <c r="DO78" i="23" s="1"/>
  <c r="DO147" i="23" s="1"/>
  <c r="DO171" i="23" s="1"/>
  <c r="BS201" i="23"/>
  <c r="BS200" i="23"/>
  <c r="IB50" i="23"/>
  <c r="IB73" i="23" s="1"/>
  <c r="IB142" i="23" s="1"/>
  <c r="IB166" i="23" s="1"/>
  <c r="IF67" i="23"/>
  <c r="IF90" i="23" s="1"/>
  <c r="IF159" i="23" s="1"/>
  <c r="IF183" i="23" s="1"/>
  <c r="JK50" i="23"/>
  <c r="JK73" i="23" s="1"/>
  <c r="JK142" i="23" s="1"/>
  <c r="JK166" i="23" s="1"/>
  <c r="CZ51" i="23"/>
  <c r="CZ74" i="23" s="1"/>
  <c r="CZ143" i="23" s="1"/>
  <c r="CZ167" i="23" s="1"/>
  <c r="MK50" i="23"/>
  <c r="MK73" i="23" s="1"/>
  <c r="MK142" i="23" s="1"/>
  <c r="MK166" i="23" s="1"/>
  <c r="I69" i="23"/>
  <c r="I92" i="23" s="1"/>
  <c r="I161" i="23" s="1"/>
  <c r="I185" i="23" s="1"/>
  <c r="EL55" i="23"/>
  <c r="EL78" i="23" s="1"/>
  <c r="EL147" i="23" s="1"/>
  <c r="EL171" i="23" s="1"/>
  <c r="NQ59" i="23"/>
  <c r="NQ82" i="23" s="1"/>
  <c r="NQ151" i="23" s="1"/>
  <c r="NQ175" i="23" s="1"/>
  <c r="BZ60" i="23"/>
  <c r="BZ83" i="23" s="1"/>
  <c r="BZ152" i="23" s="1"/>
  <c r="BZ176" i="23" s="1"/>
  <c r="IQ64" i="23"/>
  <c r="IQ87" i="23" s="1"/>
  <c r="IQ156" i="23" s="1"/>
  <c r="IQ180" i="23" s="1"/>
  <c r="BM50" i="23"/>
  <c r="BM73" i="23" s="1"/>
  <c r="BM142" i="23" s="1"/>
  <c r="BM166" i="23" s="1"/>
  <c r="EA63" i="23"/>
  <c r="EA86" i="23" s="1"/>
  <c r="EA155" i="23" s="1"/>
  <c r="EA179" i="23" s="1"/>
  <c r="FD68" i="23"/>
  <c r="FD91" i="23" s="1"/>
  <c r="FD160" i="23" s="1"/>
  <c r="FD184" i="23" s="1"/>
  <c r="NI65" i="23"/>
  <c r="NI88" i="23" s="1"/>
  <c r="NI157" i="23" s="1"/>
  <c r="NI181" i="23" s="1"/>
  <c r="DL53" i="23"/>
  <c r="DL76" i="23" s="1"/>
  <c r="DL145" i="23" s="1"/>
  <c r="DL169" i="23" s="1"/>
  <c r="EX201" i="23"/>
  <c r="EX200" i="23"/>
  <c r="JS54" i="23"/>
  <c r="JS77" i="23" s="1"/>
  <c r="JS146" i="23" s="1"/>
  <c r="JS170" i="23" s="1"/>
  <c r="LZ53" i="23"/>
  <c r="LZ76" i="23" s="1"/>
  <c r="LZ145" i="23" s="1"/>
  <c r="LZ169" i="23" s="1"/>
  <c r="MQ218" i="23"/>
  <c r="MQ221" i="23" s="1"/>
  <c r="MQ219" i="23"/>
  <c r="CL67" i="23"/>
  <c r="CL90" i="23" s="1"/>
  <c r="CL159" i="23" s="1"/>
  <c r="CL183" i="23" s="1"/>
  <c r="Q51" i="23"/>
  <c r="Q74" i="23" s="1"/>
  <c r="Q143" i="23" s="1"/>
  <c r="Q167" i="23" s="1"/>
  <c r="GO200" i="23"/>
  <c r="GO201" i="23"/>
  <c r="LL66" i="23"/>
  <c r="LL89" i="23" s="1"/>
  <c r="LL158" i="23" s="1"/>
  <c r="LL182" i="23" s="1"/>
  <c r="JB64" i="23"/>
  <c r="JB87" i="23" s="1"/>
  <c r="JB156" i="23" s="1"/>
  <c r="JB180" i="23" s="1"/>
  <c r="BU59" i="23"/>
  <c r="BU82" i="23" s="1"/>
  <c r="BU151" i="23" s="1"/>
  <c r="BU175" i="23" s="1"/>
  <c r="GU56" i="23"/>
  <c r="GU79" i="23" s="1"/>
  <c r="GU148" i="23" s="1"/>
  <c r="GU172" i="23" s="1"/>
  <c r="EE59" i="23"/>
  <c r="EE82" i="23" s="1"/>
  <c r="EE151" i="23" s="1"/>
  <c r="EE175" i="23" s="1"/>
  <c r="FZ64" i="23"/>
  <c r="FZ87" i="23" s="1"/>
  <c r="FZ156" i="23" s="1"/>
  <c r="FZ180" i="23" s="1"/>
  <c r="AD62" i="23"/>
  <c r="AD85" i="23" s="1"/>
  <c r="AD154" i="23" s="1"/>
  <c r="AD178" i="23" s="1"/>
  <c r="JS63" i="23"/>
  <c r="JS86" i="23" s="1"/>
  <c r="JS155" i="23" s="1"/>
  <c r="JS179" i="23" s="1"/>
  <c r="NY18" i="23"/>
  <c r="NL51" i="23"/>
  <c r="NL74" i="23" s="1"/>
  <c r="NL143" i="23" s="1"/>
  <c r="NL167" i="23" s="1"/>
  <c r="DV58" i="23"/>
  <c r="DV81" i="23" s="1"/>
  <c r="DV150" i="23" s="1"/>
  <c r="DV174" i="23" s="1"/>
  <c r="BC62" i="23"/>
  <c r="BC85" i="23" s="1"/>
  <c r="BC154" i="23" s="1"/>
  <c r="BC178" i="23" s="1"/>
  <c r="DW69" i="23"/>
  <c r="DW92" i="23" s="1"/>
  <c r="DW161" i="23" s="1"/>
  <c r="DW185" i="23" s="1"/>
  <c r="FE18" i="23"/>
  <c r="EN62" i="23"/>
  <c r="EN85" i="23" s="1"/>
  <c r="EN154" i="23" s="1"/>
  <c r="EN178" i="23" s="1"/>
  <c r="HB58" i="23"/>
  <c r="HB81" i="23" s="1"/>
  <c r="HB150" i="23" s="1"/>
  <c r="HB174" i="23" s="1"/>
  <c r="OC55" i="23"/>
  <c r="OC78" i="23" s="1"/>
  <c r="OC147" i="23" s="1"/>
  <c r="OC171" i="23" s="1"/>
  <c r="EF62" i="23"/>
  <c r="EF85" i="23" s="1"/>
  <c r="EF154" i="23" s="1"/>
  <c r="EF178" i="23" s="1"/>
  <c r="IS54" i="23"/>
  <c r="IS77" i="23" s="1"/>
  <c r="IS146" i="23" s="1"/>
  <c r="IS170" i="23" s="1"/>
  <c r="IS58" i="23"/>
  <c r="IS81" i="23" s="1"/>
  <c r="IS150" i="23" s="1"/>
  <c r="IS174" i="23" s="1"/>
  <c r="J65" i="23"/>
  <c r="J88" i="23" s="1"/>
  <c r="J157" i="23" s="1"/>
  <c r="J181" i="23" s="1"/>
  <c r="X65" i="23"/>
  <c r="X88" i="23" s="1"/>
  <c r="X157" i="23" s="1"/>
  <c r="X181" i="23" s="1"/>
  <c r="JV51" i="23"/>
  <c r="JV74" i="23" s="1"/>
  <c r="JV143" i="23" s="1"/>
  <c r="JV167" i="23" s="1"/>
  <c r="FU65" i="23"/>
  <c r="FU88" i="23" s="1"/>
  <c r="FU157" i="23" s="1"/>
  <c r="FU181" i="23" s="1"/>
  <c r="ND219" i="23"/>
  <c r="ND218" i="23"/>
  <c r="ND221" i="23" s="1"/>
  <c r="CJ52" i="23"/>
  <c r="CJ75" i="23" s="1"/>
  <c r="CJ144" i="23" s="1"/>
  <c r="CJ168" i="23" s="1"/>
  <c r="EF65" i="23"/>
  <c r="EF88" i="23" s="1"/>
  <c r="EF157" i="23" s="1"/>
  <c r="EF181" i="23" s="1"/>
  <c r="HR56" i="23"/>
  <c r="HR79" i="23" s="1"/>
  <c r="HR148" i="23" s="1"/>
  <c r="HR172" i="23" s="1"/>
  <c r="GB55" i="23"/>
  <c r="GB78" i="23" s="1"/>
  <c r="GB147" i="23" s="1"/>
  <c r="GB171" i="23" s="1"/>
  <c r="EU64" i="23"/>
  <c r="EU87" i="23" s="1"/>
  <c r="EU156" i="23" s="1"/>
  <c r="EU180" i="23" s="1"/>
  <c r="CE62" i="23"/>
  <c r="CE85" i="23" s="1"/>
  <c r="CE154" i="23" s="1"/>
  <c r="CE178" i="23" s="1"/>
  <c r="GD55" i="23"/>
  <c r="GD78" i="23" s="1"/>
  <c r="GD147" i="23" s="1"/>
  <c r="GD171" i="23" s="1"/>
  <c r="KA68" i="23"/>
  <c r="KA91" i="23" s="1"/>
  <c r="KA160" i="23" s="1"/>
  <c r="KA184" i="23" s="1"/>
  <c r="HZ49" i="23"/>
  <c r="HZ72" i="23" s="1"/>
  <c r="HZ141" i="23" s="1"/>
  <c r="HZ165" i="23" s="1"/>
  <c r="KB218" i="23"/>
  <c r="KB221" i="23" s="1"/>
  <c r="KB219" i="23"/>
  <c r="R69" i="23"/>
  <c r="R92" i="23" s="1"/>
  <c r="R161" i="23" s="1"/>
  <c r="R185" i="23" s="1"/>
  <c r="KL225" i="23"/>
  <c r="N60" i="23"/>
  <c r="N83" i="23" s="1"/>
  <c r="N152" i="23" s="1"/>
  <c r="N176" i="23" s="1"/>
  <c r="DI48" i="23"/>
  <c r="DI71" i="23" s="1"/>
  <c r="DI140" i="23" s="1"/>
  <c r="DI164" i="23" s="1"/>
  <c r="DI187" i="23" s="1"/>
  <c r="DS201" i="23"/>
  <c r="DS200" i="23"/>
  <c r="AS60" i="23"/>
  <c r="AS83" i="23" s="1"/>
  <c r="AS152" i="23" s="1"/>
  <c r="AS176" i="23" s="1"/>
  <c r="O55" i="23"/>
  <c r="O78" i="23" s="1"/>
  <c r="O147" i="23" s="1"/>
  <c r="O171" i="23" s="1"/>
  <c r="JM66" i="23"/>
  <c r="JM89" i="23" s="1"/>
  <c r="JM158" i="23" s="1"/>
  <c r="JM182" i="23" s="1"/>
  <c r="OA67" i="23"/>
  <c r="OA90" i="23" s="1"/>
  <c r="OA159" i="23" s="1"/>
  <c r="OA183" i="23" s="1"/>
  <c r="BW200" i="23"/>
  <c r="BW201" i="23"/>
  <c r="CH55" i="23"/>
  <c r="CH78" i="23" s="1"/>
  <c r="CH147" i="23" s="1"/>
  <c r="CH171" i="23" s="1"/>
  <c r="IA60" i="23"/>
  <c r="IA83" i="23" s="1"/>
  <c r="IA152" i="23" s="1"/>
  <c r="IA176" i="23" s="1"/>
  <c r="MI225" i="23"/>
  <c r="EL51" i="23"/>
  <c r="EL74" i="23" s="1"/>
  <c r="EL143" i="23" s="1"/>
  <c r="EL167" i="23" s="1"/>
  <c r="IH68" i="23"/>
  <c r="IH91" i="23" s="1"/>
  <c r="IH160" i="23" s="1"/>
  <c r="IH184" i="23" s="1"/>
  <c r="GP67" i="23"/>
  <c r="GP90" i="23" s="1"/>
  <c r="GP159" i="23" s="1"/>
  <c r="GP183" i="23" s="1"/>
  <c r="AE225" i="23"/>
  <c r="JM69" i="23"/>
  <c r="JM92" i="23" s="1"/>
  <c r="JM161" i="23" s="1"/>
  <c r="JM185" i="23" s="1"/>
  <c r="ND48" i="23"/>
  <c r="ND71" i="23" s="1"/>
  <c r="ND140" i="23" s="1"/>
  <c r="ND164" i="23" s="1"/>
  <c r="ND187" i="23" s="1"/>
  <c r="MH51" i="23"/>
  <c r="MH74" i="23" s="1"/>
  <c r="MH143" i="23" s="1"/>
  <c r="MH167" i="23" s="1"/>
  <c r="HZ201" i="23"/>
  <c r="HZ200" i="23"/>
  <c r="FV69" i="23"/>
  <c r="FV92" i="23" s="1"/>
  <c r="FV161" i="23" s="1"/>
  <c r="FV185" i="23" s="1"/>
  <c r="LV225" i="23"/>
  <c r="BU201" i="23"/>
  <c r="BU200" i="23"/>
  <c r="FQ68" i="23"/>
  <c r="FQ91" i="23" s="1"/>
  <c r="FQ160" i="23" s="1"/>
  <c r="FQ184" i="23" s="1"/>
  <c r="CF18" i="23"/>
  <c r="J54" i="23"/>
  <c r="J77" i="23" s="1"/>
  <c r="J146" i="23" s="1"/>
  <c r="J170" i="23" s="1"/>
  <c r="BK55" i="23"/>
  <c r="BK78" i="23" s="1"/>
  <c r="BK147" i="23" s="1"/>
  <c r="BK171" i="23" s="1"/>
  <c r="DY69" i="23"/>
  <c r="DY92" i="23" s="1"/>
  <c r="DY161" i="23" s="1"/>
  <c r="DY185" i="23" s="1"/>
  <c r="MK59" i="23"/>
  <c r="MK82" i="23" s="1"/>
  <c r="MK151" i="23" s="1"/>
  <c r="MK175" i="23" s="1"/>
  <c r="HW225" i="23"/>
  <c r="FF65" i="23"/>
  <c r="FF88" i="23" s="1"/>
  <c r="FF157" i="23" s="1"/>
  <c r="FF181" i="23" s="1"/>
  <c r="IB63" i="23"/>
  <c r="IB86" i="23" s="1"/>
  <c r="IB155" i="23" s="1"/>
  <c r="IB179" i="23" s="1"/>
  <c r="LW66" i="23"/>
  <c r="LW89" i="23" s="1"/>
  <c r="LW158" i="23" s="1"/>
  <c r="LW182" i="23" s="1"/>
  <c r="BM225" i="23"/>
  <c r="II67" i="23"/>
  <c r="II90" i="23" s="1"/>
  <c r="II159" i="23" s="1"/>
  <c r="II183" i="23" s="1"/>
  <c r="HW59" i="23"/>
  <c r="HW82" i="23" s="1"/>
  <c r="HW151" i="23" s="1"/>
  <c r="HW175" i="23" s="1"/>
  <c r="MW50" i="23"/>
  <c r="MW73" i="23" s="1"/>
  <c r="MW142" i="23" s="1"/>
  <c r="MW166" i="23" s="1"/>
  <c r="OB54" i="23"/>
  <c r="OB77" i="23" s="1"/>
  <c r="OB146" i="23" s="1"/>
  <c r="OB170" i="23" s="1"/>
  <c r="FE218" i="23"/>
  <c r="FE221" i="23" s="1"/>
  <c r="FE219" i="23"/>
  <c r="KE62" i="23"/>
  <c r="KE85" i="23" s="1"/>
  <c r="KE154" i="23" s="1"/>
  <c r="KE178" i="23" s="1"/>
  <c r="LA61" i="23"/>
  <c r="LA84" i="23" s="1"/>
  <c r="LA153" i="23" s="1"/>
  <c r="LA177" i="23" s="1"/>
  <c r="AY55" i="23"/>
  <c r="AY78" i="23" s="1"/>
  <c r="AY147" i="23" s="1"/>
  <c r="AY171" i="23" s="1"/>
  <c r="AV64" i="23"/>
  <c r="AV87" i="23" s="1"/>
  <c r="AV156" i="23" s="1"/>
  <c r="AV180" i="23" s="1"/>
  <c r="NH53" i="23"/>
  <c r="NH76" i="23" s="1"/>
  <c r="NH145" i="23" s="1"/>
  <c r="NH169" i="23" s="1"/>
  <c r="FE64" i="23"/>
  <c r="FE87" i="23" s="1"/>
  <c r="FE156" i="23" s="1"/>
  <c r="FE180" i="23" s="1"/>
  <c r="AG50" i="23"/>
  <c r="AG73" i="23" s="1"/>
  <c r="AG142" i="23" s="1"/>
  <c r="AG166" i="23" s="1"/>
  <c r="LF54" i="23"/>
  <c r="LF77" i="23" s="1"/>
  <c r="LF146" i="23" s="1"/>
  <c r="LF170" i="23" s="1"/>
  <c r="AT67" i="23"/>
  <c r="AT90" i="23" s="1"/>
  <c r="AT159" i="23" s="1"/>
  <c r="AT183" i="23" s="1"/>
  <c r="GG200" i="23"/>
  <c r="GG201" i="23"/>
  <c r="MH68" i="23"/>
  <c r="MH91" i="23" s="1"/>
  <c r="MH160" i="23" s="1"/>
  <c r="MH184" i="23" s="1"/>
  <c r="FG50" i="23"/>
  <c r="FG73" i="23" s="1"/>
  <c r="FG142" i="23" s="1"/>
  <c r="FG166" i="23" s="1"/>
  <c r="ML59" i="23"/>
  <c r="ML82" i="23" s="1"/>
  <c r="ML151" i="23" s="1"/>
  <c r="ML175" i="23" s="1"/>
  <c r="IT63" i="23"/>
  <c r="IT86" i="23" s="1"/>
  <c r="IT155" i="23" s="1"/>
  <c r="IT179" i="23" s="1"/>
  <c r="FD53" i="23"/>
  <c r="FD76" i="23" s="1"/>
  <c r="FD145" i="23" s="1"/>
  <c r="FD169" i="23" s="1"/>
  <c r="EN54" i="23"/>
  <c r="EN77" i="23" s="1"/>
  <c r="EN146" i="23" s="1"/>
  <c r="EN170" i="23" s="1"/>
  <c r="JT52" i="23"/>
  <c r="JT75" i="23" s="1"/>
  <c r="JT144" i="23" s="1"/>
  <c r="JT168" i="23" s="1"/>
  <c r="H201" i="23"/>
  <c r="H200" i="23"/>
  <c r="LR65" i="23"/>
  <c r="LR88" i="23" s="1"/>
  <c r="LR157" i="23" s="1"/>
  <c r="LR181" i="23" s="1"/>
  <c r="OA54" i="23"/>
  <c r="OA77" i="23" s="1"/>
  <c r="OA146" i="23" s="1"/>
  <c r="OA170" i="23" s="1"/>
  <c r="LZ59" i="23"/>
  <c r="LZ82" i="23" s="1"/>
  <c r="LZ151" i="23" s="1"/>
  <c r="LZ175" i="23" s="1"/>
  <c r="W225" i="23"/>
  <c r="KZ54" i="23"/>
  <c r="KZ77" i="23" s="1"/>
  <c r="KZ146" i="23" s="1"/>
  <c r="KZ170" i="23" s="1"/>
  <c r="LA18" i="23"/>
  <c r="GN61" i="23"/>
  <c r="GN84" i="23" s="1"/>
  <c r="GN153" i="23" s="1"/>
  <c r="GN177" i="23" s="1"/>
  <c r="BV66" i="23"/>
  <c r="BV89" i="23" s="1"/>
  <c r="BV158" i="23" s="1"/>
  <c r="BV182" i="23" s="1"/>
  <c r="JJ59" i="23"/>
  <c r="JJ82" i="23" s="1"/>
  <c r="JJ151" i="23" s="1"/>
  <c r="JJ175" i="23" s="1"/>
  <c r="DB69" i="23"/>
  <c r="DB92" i="23" s="1"/>
  <c r="DB161" i="23" s="1"/>
  <c r="DB185" i="23" s="1"/>
  <c r="HK51" i="23"/>
  <c r="HK74" i="23" s="1"/>
  <c r="HK143" i="23" s="1"/>
  <c r="HK167" i="23" s="1"/>
  <c r="CU62" i="23"/>
  <c r="CU85" i="23" s="1"/>
  <c r="CU154" i="23" s="1"/>
  <c r="CU178" i="23" s="1"/>
  <c r="W53" i="23"/>
  <c r="W76" i="23" s="1"/>
  <c r="W145" i="23" s="1"/>
  <c r="W169" i="23" s="1"/>
  <c r="KL69" i="23"/>
  <c r="KL92" i="23" s="1"/>
  <c r="KL161" i="23" s="1"/>
  <c r="KL185" i="23" s="1"/>
  <c r="FG68" i="23"/>
  <c r="FG91" i="23" s="1"/>
  <c r="FG160" i="23" s="1"/>
  <c r="FG184" i="23" s="1"/>
  <c r="EP219" i="23"/>
  <c r="EP218" i="23"/>
  <c r="EP221" i="23" s="1"/>
  <c r="CU52" i="23"/>
  <c r="CU75" i="23" s="1"/>
  <c r="CU144" i="23" s="1"/>
  <c r="CU168" i="23" s="1"/>
  <c r="EA69" i="23"/>
  <c r="EA92" i="23" s="1"/>
  <c r="EA161" i="23" s="1"/>
  <c r="EA185" i="23" s="1"/>
  <c r="FE49" i="23"/>
  <c r="FE72" i="23" s="1"/>
  <c r="FE141" i="23" s="1"/>
  <c r="FE165" i="23" s="1"/>
  <c r="CL58" i="23"/>
  <c r="CL81" i="23" s="1"/>
  <c r="CL150" i="23" s="1"/>
  <c r="CL174" i="23" s="1"/>
  <c r="GK50" i="23"/>
  <c r="GK73" i="23" s="1"/>
  <c r="GK142" i="23" s="1"/>
  <c r="GK166" i="23" s="1"/>
  <c r="AH56" i="23"/>
  <c r="AH79" i="23" s="1"/>
  <c r="AH148" i="23" s="1"/>
  <c r="AH172" i="23" s="1"/>
  <c r="CF53" i="23"/>
  <c r="CF76" i="23" s="1"/>
  <c r="CF145" i="23" s="1"/>
  <c r="CF169" i="23" s="1"/>
  <c r="MQ53" i="23"/>
  <c r="MQ76" i="23" s="1"/>
  <c r="MQ145" i="23" s="1"/>
  <c r="MQ169" i="23" s="1"/>
  <c r="GI53" i="23"/>
  <c r="GI76" i="23" s="1"/>
  <c r="GI145" i="23" s="1"/>
  <c r="GI169" i="23" s="1"/>
  <c r="IK67" i="23"/>
  <c r="IK90" i="23" s="1"/>
  <c r="IK159" i="23" s="1"/>
  <c r="IK183" i="23" s="1"/>
  <c r="CU200" i="23"/>
  <c r="CU201" i="23"/>
  <c r="KZ219" i="23"/>
  <c r="KZ218" i="23"/>
  <c r="KZ221" i="23" s="1"/>
  <c r="IH225" i="23"/>
  <c r="JT55" i="23"/>
  <c r="JT78" i="23" s="1"/>
  <c r="JT147" i="23" s="1"/>
  <c r="JT171" i="23" s="1"/>
  <c r="BE51" i="23"/>
  <c r="BE74" i="23" s="1"/>
  <c r="BE143" i="23" s="1"/>
  <c r="BE167" i="23" s="1"/>
  <c r="KI54" i="23"/>
  <c r="KI77" i="23" s="1"/>
  <c r="KI146" i="23" s="1"/>
  <c r="KI170" i="23" s="1"/>
  <c r="NK61" i="23"/>
  <c r="NK84" i="23" s="1"/>
  <c r="NK153" i="23" s="1"/>
  <c r="NK177" i="23" s="1"/>
  <c r="EL49" i="23"/>
  <c r="EL72" i="23" s="1"/>
  <c r="EL141" i="23" s="1"/>
  <c r="EL165" i="23" s="1"/>
  <c r="E18" i="23"/>
  <c r="MO60" i="23"/>
  <c r="MO83" i="23" s="1"/>
  <c r="MO152" i="23" s="1"/>
  <c r="MO176" i="23" s="1"/>
  <c r="NN225" i="23"/>
  <c r="IK56" i="23"/>
  <c r="IK79" i="23" s="1"/>
  <c r="IK148" i="23" s="1"/>
  <c r="IK172" i="23" s="1"/>
  <c r="J58" i="23"/>
  <c r="J81" i="23" s="1"/>
  <c r="J150" i="23" s="1"/>
  <c r="J174" i="23" s="1"/>
  <c r="OD65" i="23"/>
  <c r="OD88" i="23" s="1"/>
  <c r="OD157" i="23" s="1"/>
  <c r="OD181" i="23" s="1"/>
  <c r="HK57" i="23"/>
  <c r="HK80" i="23" s="1"/>
  <c r="HK149" i="23" s="1"/>
  <c r="HK173" i="23" s="1"/>
  <c r="ED61" i="23"/>
  <c r="ED84" i="23" s="1"/>
  <c r="ED153" i="23" s="1"/>
  <c r="ED177" i="23" s="1"/>
  <c r="CJ54" i="23"/>
  <c r="CJ77" i="23" s="1"/>
  <c r="CJ146" i="23" s="1"/>
  <c r="CJ170" i="23" s="1"/>
  <c r="GE50" i="23"/>
  <c r="GE73" i="23" s="1"/>
  <c r="GE142" i="23" s="1"/>
  <c r="GE166" i="23" s="1"/>
  <c r="FC67" i="23"/>
  <c r="FC90" i="23" s="1"/>
  <c r="FC159" i="23" s="1"/>
  <c r="FC183" i="23" s="1"/>
  <c r="CP63" i="23"/>
  <c r="CP86" i="23" s="1"/>
  <c r="CP155" i="23" s="1"/>
  <c r="CP179" i="23" s="1"/>
  <c r="CZ68" i="23"/>
  <c r="CZ91" i="23" s="1"/>
  <c r="CZ160" i="23" s="1"/>
  <c r="CZ184" i="23" s="1"/>
  <c r="BZ18" i="23"/>
  <c r="DB53" i="23"/>
  <c r="DB76" i="23" s="1"/>
  <c r="DB145" i="23" s="1"/>
  <c r="DB169" i="23" s="1"/>
  <c r="OK50" i="23"/>
  <c r="OK73" i="23" s="1"/>
  <c r="OK142" i="23" s="1"/>
  <c r="OK166" i="23" s="1"/>
  <c r="AX64" i="23"/>
  <c r="AX87" i="23" s="1"/>
  <c r="AX156" i="23" s="1"/>
  <c r="AX180" i="23" s="1"/>
  <c r="BU60" i="23"/>
  <c r="BU83" i="23" s="1"/>
  <c r="BU152" i="23" s="1"/>
  <c r="BU176" i="23" s="1"/>
  <c r="KP50" i="23"/>
  <c r="KP73" i="23" s="1"/>
  <c r="KP142" i="23" s="1"/>
  <c r="KP166" i="23" s="1"/>
  <c r="LZ225" i="23"/>
  <c r="LR56" i="23"/>
  <c r="LR79" i="23" s="1"/>
  <c r="LR148" i="23" s="1"/>
  <c r="LR172" i="23" s="1"/>
  <c r="IO50" i="23"/>
  <c r="IO73" i="23" s="1"/>
  <c r="IO142" i="23" s="1"/>
  <c r="IO166" i="23" s="1"/>
  <c r="CZ49" i="23"/>
  <c r="CZ72" i="23" s="1"/>
  <c r="CZ141" i="23" s="1"/>
  <c r="CZ165" i="23" s="1"/>
  <c r="EU54" i="23"/>
  <c r="EU77" i="23" s="1"/>
  <c r="EU146" i="23" s="1"/>
  <c r="EU170" i="23" s="1"/>
  <c r="CC57" i="23"/>
  <c r="CC80" i="23" s="1"/>
  <c r="CC149" i="23" s="1"/>
  <c r="CC173" i="23" s="1"/>
  <c r="KS60" i="23"/>
  <c r="KS83" i="23" s="1"/>
  <c r="KS152" i="23" s="1"/>
  <c r="KS176" i="23" s="1"/>
  <c r="HY66" i="23"/>
  <c r="HY89" i="23" s="1"/>
  <c r="HY158" i="23" s="1"/>
  <c r="HY182" i="23" s="1"/>
  <c r="OH49" i="23"/>
  <c r="OH72" i="23" s="1"/>
  <c r="OH141" i="23" s="1"/>
  <c r="OH165" i="23" s="1"/>
  <c r="MN201" i="23"/>
  <c r="MN200" i="23"/>
  <c r="FJ64" i="23"/>
  <c r="FJ87" i="23" s="1"/>
  <c r="FJ156" i="23" s="1"/>
  <c r="FJ180" i="23" s="1"/>
  <c r="LG56" i="23"/>
  <c r="LG79" i="23" s="1"/>
  <c r="LG148" i="23" s="1"/>
  <c r="LG172" i="23" s="1"/>
  <c r="IG62" i="23"/>
  <c r="IG85" i="23" s="1"/>
  <c r="IG154" i="23" s="1"/>
  <c r="IG178" i="23" s="1"/>
  <c r="AK52" i="23"/>
  <c r="AK75" i="23" s="1"/>
  <c r="AK144" i="23" s="1"/>
  <c r="AK168" i="23" s="1"/>
  <c r="FU53" i="23"/>
  <c r="FU76" i="23" s="1"/>
  <c r="FU145" i="23" s="1"/>
  <c r="FU169" i="23" s="1"/>
  <c r="AF56" i="23"/>
  <c r="AF79" i="23" s="1"/>
  <c r="AF148" i="23" s="1"/>
  <c r="AF172" i="23" s="1"/>
  <c r="EG48" i="23"/>
  <c r="EG71" i="23" s="1"/>
  <c r="EG140" i="23" s="1"/>
  <c r="EG164" i="23" s="1"/>
  <c r="EG187" i="23" s="1"/>
  <c r="AM57" i="23"/>
  <c r="AM80" i="23" s="1"/>
  <c r="AM149" i="23" s="1"/>
  <c r="AM173" i="23" s="1"/>
  <c r="GT64" i="23"/>
  <c r="GT87" i="23" s="1"/>
  <c r="GT156" i="23" s="1"/>
  <c r="GT180" i="23" s="1"/>
  <c r="CX61" i="23"/>
  <c r="CX84" i="23" s="1"/>
  <c r="CX153" i="23" s="1"/>
  <c r="CX177" i="23" s="1"/>
  <c r="MN63" i="23"/>
  <c r="MN86" i="23" s="1"/>
  <c r="MN155" i="23" s="1"/>
  <c r="MN179" i="23" s="1"/>
  <c r="IK69" i="23"/>
  <c r="IK92" i="23" s="1"/>
  <c r="IK161" i="23" s="1"/>
  <c r="IK185" i="23" s="1"/>
  <c r="JA64" i="23"/>
  <c r="JA87" i="23" s="1"/>
  <c r="JA156" i="23" s="1"/>
  <c r="JA180" i="23" s="1"/>
  <c r="CL18" i="23"/>
  <c r="JA60" i="23"/>
  <c r="JA83" i="23" s="1"/>
  <c r="JA152" i="23" s="1"/>
  <c r="JA176" i="23" s="1"/>
  <c r="FZ54" i="23"/>
  <c r="FZ77" i="23" s="1"/>
  <c r="FZ146" i="23" s="1"/>
  <c r="FZ170" i="23" s="1"/>
  <c r="CT59" i="23"/>
  <c r="CT82" i="23" s="1"/>
  <c r="CT151" i="23" s="1"/>
  <c r="CT175" i="23" s="1"/>
  <c r="NK18" i="23"/>
  <c r="L60" i="23"/>
  <c r="L83" i="23" s="1"/>
  <c r="L152" i="23" s="1"/>
  <c r="L176" i="23" s="1"/>
  <c r="NV48" i="23"/>
  <c r="NV71" i="23" s="1"/>
  <c r="NV140" i="23" s="1"/>
  <c r="NV164" i="23" s="1"/>
  <c r="NV187" i="23" s="1"/>
  <c r="IJ67" i="23"/>
  <c r="IJ90" i="23" s="1"/>
  <c r="IJ159" i="23" s="1"/>
  <c r="IJ183" i="23" s="1"/>
  <c r="NN61" i="23"/>
  <c r="NN84" i="23" s="1"/>
  <c r="NN153" i="23" s="1"/>
  <c r="NN177" i="23" s="1"/>
  <c r="CB53" i="23"/>
  <c r="CB76" i="23" s="1"/>
  <c r="CB145" i="23" s="1"/>
  <c r="CB169" i="23" s="1"/>
  <c r="CS53" i="23"/>
  <c r="CS76" i="23" s="1"/>
  <c r="CS145" i="23" s="1"/>
  <c r="CS169" i="23" s="1"/>
  <c r="FC59" i="23"/>
  <c r="FC82" i="23" s="1"/>
  <c r="FC151" i="23" s="1"/>
  <c r="FC175" i="23" s="1"/>
  <c r="GD225" i="23"/>
  <c r="FZ59" i="23"/>
  <c r="FZ82" i="23" s="1"/>
  <c r="FZ151" i="23" s="1"/>
  <c r="FZ175" i="23" s="1"/>
  <c r="JK62" i="23"/>
  <c r="JK85" i="23" s="1"/>
  <c r="JK154" i="23" s="1"/>
  <c r="JK178" i="23" s="1"/>
  <c r="DQ64" i="23"/>
  <c r="DQ87" i="23" s="1"/>
  <c r="DQ156" i="23" s="1"/>
  <c r="DQ180" i="23" s="1"/>
  <c r="BT67" i="23"/>
  <c r="BT90" i="23" s="1"/>
  <c r="BT159" i="23" s="1"/>
  <c r="BT183" i="23" s="1"/>
  <c r="KN56" i="23"/>
  <c r="KN79" i="23" s="1"/>
  <c r="KN148" i="23" s="1"/>
  <c r="KN172" i="23" s="1"/>
  <c r="MM48" i="23"/>
  <c r="MM71" i="23" s="1"/>
  <c r="MM140" i="23" s="1"/>
  <c r="MM164" i="23" s="1"/>
  <c r="MM187" i="23" s="1"/>
  <c r="GU48" i="23"/>
  <c r="GU71" i="23" s="1"/>
  <c r="GU140" i="23" s="1"/>
  <c r="GU164" i="23" s="1"/>
  <c r="GU187" i="23" s="1"/>
  <c r="LM18" i="23"/>
  <c r="G48" i="23"/>
  <c r="G71" i="23" s="1"/>
  <c r="G140" i="23" s="1"/>
  <c r="G164" i="23" s="1"/>
  <c r="GD62" i="23"/>
  <c r="GD85" i="23" s="1"/>
  <c r="GD154" i="23" s="1"/>
  <c r="GD178" i="23" s="1"/>
  <c r="H65" i="23"/>
  <c r="H88" i="23" s="1"/>
  <c r="H157" i="23" s="1"/>
  <c r="H181" i="23" s="1"/>
  <c r="KT53" i="23"/>
  <c r="KT76" i="23" s="1"/>
  <c r="KT145" i="23" s="1"/>
  <c r="KT169" i="23" s="1"/>
  <c r="GI64" i="23"/>
  <c r="GI87" i="23" s="1"/>
  <c r="GI156" i="23" s="1"/>
  <c r="GI180" i="23" s="1"/>
  <c r="IP200" i="23"/>
  <c r="IP201" i="23"/>
  <c r="DM65" i="23"/>
  <c r="DM88" i="23" s="1"/>
  <c r="DM157" i="23" s="1"/>
  <c r="DM181" i="23" s="1"/>
  <c r="DB61" i="23"/>
  <c r="DB84" i="23" s="1"/>
  <c r="DB153" i="23" s="1"/>
  <c r="DB177" i="23" s="1"/>
  <c r="JO58" i="23"/>
  <c r="JO81" i="23" s="1"/>
  <c r="JO150" i="23" s="1"/>
  <c r="JO174" i="23" s="1"/>
  <c r="GN18" i="23"/>
  <c r="EE51" i="23"/>
  <c r="EE74" i="23" s="1"/>
  <c r="EE143" i="23" s="1"/>
  <c r="EE167" i="23" s="1"/>
  <c r="JN51" i="23"/>
  <c r="JN74" i="23" s="1"/>
  <c r="JN143" i="23" s="1"/>
  <c r="JN167" i="23" s="1"/>
  <c r="HE218" i="23"/>
  <c r="HE221" i="23" s="1"/>
  <c r="HE219" i="23"/>
  <c r="HG62" i="23"/>
  <c r="HG85" i="23" s="1"/>
  <c r="HG154" i="23" s="1"/>
  <c r="HG178" i="23" s="1"/>
  <c r="HY200" i="23"/>
  <c r="HY201" i="23"/>
  <c r="IV218" i="23"/>
  <c r="IV221" i="23" s="1"/>
  <c r="IV219" i="23"/>
  <c r="CA51" i="23"/>
  <c r="CA74" i="23" s="1"/>
  <c r="CA143" i="23" s="1"/>
  <c r="CA167" i="23" s="1"/>
  <c r="EW56" i="23"/>
  <c r="EW79" i="23" s="1"/>
  <c r="EW148" i="23" s="1"/>
  <c r="EW172" i="23" s="1"/>
  <c r="KN67" i="23"/>
  <c r="KN90" i="23" s="1"/>
  <c r="KN159" i="23" s="1"/>
  <c r="KN183" i="23" s="1"/>
  <c r="FN48" i="23"/>
  <c r="FN71" i="23" s="1"/>
  <c r="FN140" i="23" s="1"/>
  <c r="FN164" i="23" s="1"/>
  <c r="FN187" i="23" s="1"/>
  <c r="DH64" i="23"/>
  <c r="DH87" i="23" s="1"/>
  <c r="DH156" i="23" s="1"/>
  <c r="DH180" i="23" s="1"/>
  <c r="CT218" i="23"/>
  <c r="CT221" i="23" s="1"/>
  <c r="CT219" i="23"/>
  <c r="IX69" i="23"/>
  <c r="IX92" i="23" s="1"/>
  <c r="IX161" i="23" s="1"/>
  <c r="IX185" i="23" s="1"/>
  <c r="FW67" i="23"/>
  <c r="FW90" i="23" s="1"/>
  <c r="FW159" i="23" s="1"/>
  <c r="FW183" i="23" s="1"/>
  <c r="ML218" i="23"/>
  <c r="ML221" i="23" s="1"/>
  <c r="ML219" i="23"/>
  <c r="OB49" i="23"/>
  <c r="OB72" i="23" s="1"/>
  <c r="OB141" i="23" s="1"/>
  <c r="OB165" i="23" s="1"/>
  <c r="KY52" i="23"/>
  <c r="KY75" i="23" s="1"/>
  <c r="KY144" i="23" s="1"/>
  <c r="KY168" i="23" s="1"/>
  <c r="NH63" i="23"/>
  <c r="NH86" i="23" s="1"/>
  <c r="NH155" i="23" s="1"/>
  <c r="NH179" i="23" s="1"/>
  <c r="BQ63" i="23"/>
  <c r="BQ86" i="23" s="1"/>
  <c r="BQ155" i="23" s="1"/>
  <c r="BQ179" i="23" s="1"/>
  <c r="AH52" i="23"/>
  <c r="AH75" i="23" s="1"/>
  <c r="AH144" i="23" s="1"/>
  <c r="AH168" i="23" s="1"/>
  <c r="BU67" i="23"/>
  <c r="BU90" i="23" s="1"/>
  <c r="BU159" i="23" s="1"/>
  <c r="BU183" i="23" s="1"/>
  <c r="HW58" i="23"/>
  <c r="HW81" i="23" s="1"/>
  <c r="HW150" i="23" s="1"/>
  <c r="HW174" i="23" s="1"/>
  <c r="GL60" i="23"/>
  <c r="GL83" i="23" s="1"/>
  <c r="GL152" i="23" s="1"/>
  <c r="GL176" i="23" s="1"/>
  <c r="HW62" i="23"/>
  <c r="HW85" i="23" s="1"/>
  <c r="HW154" i="23" s="1"/>
  <c r="HW178" i="23" s="1"/>
  <c r="GQ59" i="23"/>
  <c r="GQ82" i="23" s="1"/>
  <c r="GQ151" i="23" s="1"/>
  <c r="GQ175" i="23" s="1"/>
  <c r="H62" i="23"/>
  <c r="H85" i="23" s="1"/>
  <c r="H154" i="23" s="1"/>
  <c r="H178" i="23" s="1"/>
  <c r="HZ225" i="23"/>
  <c r="Y18" i="23"/>
  <c r="CJ69" i="23"/>
  <c r="CJ92" i="23" s="1"/>
  <c r="CJ161" i="23" s="1"/>
  <c r="CJ185" i="23" s="1"/>
  <c r="AS67" i="23"/>
  <c r="AS90" i="23" s="1"/>
  <c r="AS159" i="23" s="1"/>
  <c r="AS183" i="23" s="1"/>
  <c r="LE64" i="23"/>
  <c r="LE87" i="23" s="1"/>
  <c r="LE156" i="23" s="1"/>
  <c r="LE180" i="23" s="1"/>
  <c r="HG56" i="23"/>
  <c r="HG79" i="23" s="1"/>
  <c r="HG148" i="23" s="1"/>
  <c r="HG172" i="23" s="1"/>
  <c r="IH57" i="23"/>
  <c r="IH80" i="23" s="1"/>
  <c r="IH149" i="23" s="1"/>
  <c r="IH173" i="23" s="1"/>
  <c r="LR66" i="23"/>
  <c r="LR89" i="23" s="1"/>
  <c r="LR158" i="23" s="1"/>
  <c r="LR182" i="23" s="1"/>
  <c r="EA50" i="23"/>
  <c r="EA73" i="23" s="1"/>
  <c r="EA142" i="23" s="1"/>
  <c r="EA166" i="23" s="1"/>
  <c r="FB67" i="23"/>
  <c r="FB90" i="23" s="1"/>
  <c r="FB159" i="23" s="1"/>
  <c r="FB183" i="23" s="1"/>
  <c r="KU53" i="23"/>
  <c r="KU76" i="23" s="1"/>
  <c r="KU145" i="23" s="1"/>
  <c r="KU169" i="23" s="1"/>
  <c r="GF60" i="23"/>
  <c r="GF83" i="23" s="1"/>
  <c r="GF152" i="23" s="1"/>
  <c r="GF176" i="23" s="1"/>
  <c r="DS58" i="23"/>
  <c r="DS81" i="23" s="1"/>
  <c r="DS150" i="23" s="1"/>
  <c r="DS174" i="23" s="1"/>
  <c r="AK64" i="23"/>
  <c r="AK87" i="23" s="1"/>
  <c r="AK156" i="23" s="1"/>
  <c r="AK180" i="23" s="1"/>
  <c r="FM64" i="23"/>
  <c r="FM87" i="23" s="1"/>
  <c r="FM156" i="23" s="1"/>
  <c r="FM180" i="23" s="1"/>
  <c r="HF58" i="23"/>
  <c r="HF81" i="23" s="1"/>
  <c r="HF150" i="23" s="1"/>
  <c r="HF174" i="23" s="1"/>
  <c r="KV52" i="23"/>
  <c r="KV75" i="23" s="1"/>
  <c r="KV144" i="23" s="1"/>
  <c r="KV168" i="23" s="1"/>
  <c r="EC62" i="23"/>
  <c r="EC85" i="23" s="1"/>
  <c r="EC154" i="23" s="1"/>
  <c r="EC178" i="23" s="1"/>
  <c r="GN51" i="23"/>
  <c r="GN74" i="23" s="1"/>
  <c r="GN143" i="23" s="1"/>
  <c r="GN167" i="23" s="1"/>
  <c r="CY52" i="23"/>
  <c r="CY75" i="23" s="1"/>
  <c r="CY144" i="23" s="1"/>
  <c r="CY168" i="23" s="1"/>
  <c r="CP59" i="23"/>
  <c r="CP82" i="23" s="1"/>
  <c r="CP151" i="23" s="1"/>
  <c r="CP175" i="23" s="1"/>
  <c r="DC49" i="23"/>
  <c r="DC72" i="23" s="1"/>
  <c r="DC141" i="23" s="1"/>
  <c r="DC165" i="23" s="1"/>
  <c r="DW54" i="23"/>
  <c r="DW77" i="23" s="1"/>
  <c r="DW146" i="23" s="1"/>
  <c r="DW170" i="23" s="1"/>
  <c r="DU69" i="23"/>
  <c r="DU92" i="23" s="1"/>
  <c r="DU161" i="23" s="1"/>
  <c r="DU185" i="23" s="1"/>
  <c r="MG64" i="23"/>
  <c r="MG87" i="23" s="1"/>
  <c r="MG156" i="23" s="1"/>
  <c r="MG180" i="23" s="1"/>
  <c r="NV49" i="23"/>
  <c r="NV72" i="23" s="1"/>
  <c r="NV141" i="23" s="1"/>
  <c r="NV165" i="23" s="1"/>
  <c r="DX225" i="23"/>
  <c r="NI58" i="23"/>
  <c r="NI81" i="23" s="1"/>
  <c r="NI150" i="23" s="1"/>
  <c r="NI174" i="23" s="1"/>
  <c r="BO69" i="23"/>
  <c r="BO92" i="23" s="1"/>
  <c r="BO161" i="23" s="1"/>
  <c r="BO185" i="23" s="1"/>
  <c r="CD55" i="23"/>
  <c r="CD78" i="23" s="1"/>
  <c r="CD147" i="23" s="1"/>
  <c r="CD171" i="23" s="1"/>
  <c r="LZ56" i="23"/>
  <c r="LZ79" i="23" s="1"/>
  <c r="LZ148" i="23" s="1"/>
  <c r="LZ172" i="23" s="1"/>
  <c r="BT60" i="23"/>
  <c r="BT83" i="23" s="1"/>
  <c r="BT152" i="23" s="1"/>
  <c r="BT176" i="23" s="1"/>
  <c r="NM200" i="23"/>
  <c r="NM201" i="23"/>
  <c r="ID54" i="23"/>
  <c r="ID77" i="23" s="1"/>
  <c r="ID146" i="23" s="1"/>
  <c r="ID170" i="23" s="1"/>
  <c r="MR62" i="23"/>
  <c r="MR85" i="23" s="1"/>
  <c r="MR154" i="23" s="1"/>
  <c r="MR178" i="23" s="1"/>
  <c r="GL66" i="23"/>
  <c r="GL89" i="23" s="1"/>
  <c r="GL158" i="23" s="1"/>
  <c r="GL182" i="23" s="1"/>
  <c r="BS53" i="23"/>
  <c r="BS76" i="23" s="1"/>
  <c r="BS145" i="23" s="1"/>
  <c r="BS169" i="23" s="1"/>
  <c r="BK18" i="23"/>
  <c r="AM59" i="23"/>
  <c r="AM82" i="23" s="1"/>
  <c r="AM151" i="23" s="1"/>
  <c r="AM175" i="23" s="1"/>
  <c r="HR59" i="23"/>
  <c r="HR82" i="23" s="1"/>
  <c r="HR151" i="23" s="1"/>
  <c r="HR175" i="23" s="1"/>
  <c r="EC57" i="23"/>
  <c r="EC80" i="23" s="1"/>
  <c r="EC149" i="23" s="1"/>
  <c r="EC173" i="23" s="1"/>
  <c r="EP58" i="23"/>
  <c r="EP81" i="23" s="1"/>
  <c r="EP150" i="23" s="1"/>
  <c r="EP174" i="23" s="1"/>
  <c r="BZ66" i="23"/>
  <c r="BZ89" i="23" s="1"/>
  <c r="BZ158" i="23" s="1"/>
  <c r="BZ182" i="23" s="1"/>
  <c r="BI63" i="23"/>
  <c r="BI86" i="23" s="1"/>
  <c r="BI155" i="23" s="1"/>
  <c r="BI179" i="23" s="1"/>
  <c r="GW57" i="23"/>
  <c r="GW80" i="23" s="1"/>
  <c r="GW149" i="23" s="1"/>
  <c r="GW173" i="23" s="1"/>
  <c r="JQ56" i="23"/>
  <c r="JQ79" i="23" s="1"/>
  <c r="JQ148" i="23" s="1"/>
  <c r="JQ172" i="23" s="1"/>
  <c r="NE64" i="23"/>
  <c r="NE87" i="23" s="1"/>
  <c r="NE156" i="23" s="1"/>
  <c r="NE180" i="23" s="1"/>
  <c r="AE66" i="23"/>
  <c r="AE89" i="23" s="1"/>
  <c r="AE158" i="23" s="1"/>
  <c r="AE182" i="23" s="1"/>
  <c r="AK67" i="23"/>
  <c r="AK90" i="23" s="1"/>
  <c r="AK159" i="23" s="1"/>
  <c r="AK183" i="23" s="1"/>
  <c r="AK218" i="23"/>
  <c r="AK221" i="23" s="1"/>
  <c r="AK219" i="23"/>
  <c r="IU61" i="23"/>
  <c r="IU84" i="23" s="1"/>
  <c r="IU153" i="23" s="1"/>
  <c r="IU177" i="23" s="1"/>
  <c r="EP62" i="23"/>
  <c r="EP85" i="23" s="1"/>
  <c r="EP154" i="23" s="1"/>
  <c r="EP178" i="23" s="1"/>
  <c r="MX61" i="23"/>
  <c r="MX84" i="23" s="1"/>
  <c r="MX153" i="23" s="1"/>
  <c r="MX177" i="23" s="1"/>
  <c r="J62" i="23"/>
  <c r="J85" i="23" s="1"/>
  <c r="J154" i="23" s="1"/>
  <c r="J178" i="23" s="1"/>
  <c r="OI61" i="23"/>
  <c r="OI84" i="23" s="1"/>
  <c r="OI153" i="23" s="1"/>
  <c r="OI177" i="23" s="1"/>
  <c r="ML69" i="23"/>
  <c r="ML92" i="23" s="1"/>
  <c r="ML161" i="23" s="1"/>
  <c r="ML185" i="23" s="1"/>
  <c r="IW60" i="23"/>
  <c r="IW83" i="23" s="1"/>
  <c r="IW152" i="23" s="1"/>
  <c r="IW176" i="23" s="1"/>
  <c r="KF65" i="23"/>
  <c r="KF88" i="23" s="1"/>
  <c r="KF157" i="23" s="1"/>
  <c r="KF181" i="23" s="1"/>
  <c r="IC53" i="23"/>
  <c r="IC76" i="23" s="1"/>
  <c r="IC145" i="23" s="1"/>
  <c r="IC169" i="23" s="1"/>
  <c r="BJ57" i="23"/>
  <c r="BJ80" i="23" s="1"/>
  <c r="BJ149" i="23" s="1"/>
  <c r="BJ173" i="23" s="1"/>
  <c r="EO53" i="23"/>
  <c r="EO76" i="23" s="1"/>
  <c r="EO145" i="23" s="1"/>
  <c r="EO169" i="23" s="1"/>
  <c r="DS54" i="23"/>
  <c r="DS77" i="23" s="1"/>
  <c r="DS146" i="23" s="1"/>
  <c r="DS170" i="23" s="1"/>
  <c r="G69" i="23"/>
  <c r="G92" i="23" s="1"/>
  <c r="G161" i="23" s="1"/>
  <c r="G185" i="23" s="1"/>
  <c r="JG49" i="23"/>
  <c r="JG72" i="23" s="1"/>
  <c r="JG141" i="23" s="1"/>
  <c r="JG165" i="23" s="1"/>
  <c r="GJ63" i="23"/>
  <c r="GJ86" i="23" s="1"/>
  <c r="GJ155" i="23" s="1"/>
  <c r="GJ179" i="23" s="1"/>
  <c r="HI53" i="23"/>
  <c r="HI76" i="23" s="1"/>
  <c r="HI145" i="23" s="1"/>
  <c r="HI169" i="23" s="1"/>
  <c r="HV225" i="23"/>
  <c r="OM49" i="23"/>
  <c r="OM72" i="23" s="1"/>
  <c r="OM141" i="23" s="1"/>
  <c r="OM165" i="23" s="1"/>
  <c r="EZ65" i="23"/>
  <c r="EZ88" i="23" s="1"/>
  <c r="EZ157" i="23" s="1"/>
  <c r="EZ181" i="23" s="1"/>
  <c r="FG55" i="23"/>
  <c r="FG78" i="23" s="1"/>
  <c r="FG147" i="23" s="1"/>
  <c r="FG171" i="23" s="1"/>
  <c r="JY18" i="23"/>
  <c r="LE58" i="23"/>
  <c r="LE81" i="23" s="1"/>
  <c r="LE150" i="23" s="1"/>
  <c r="LE174" i="23" s="1"/>
  <c r="EM68" i="23"/>
  <c r="EM91" i="23" s="1"/>
  <c r="EM160" i="23" s="1"/>
  <c r="EM184" i="23" s="1"/>
  <c r="CE48" i="23"/>
  <c r="CE71" i="23" s="1"/>
  <c r="CE140" i="23" s="1"/>
  <c r="CE164" i="23" s="1"/>
  <c r="CE187" i="23" s="1"/>
  <c r="M61" i="23"/>
  <c r="M84" i="23" s="1"/>
  <c r="M153" i="23" s="1"/>
  <c r="M177" i="23" s="1"/>
  <c r="GY65" i="23"/>
  <c r="GY88" i="23" s="1"/>
  <c r="GY157" i="23" s="1"/>
  <c r="GY181" i="23" s="1"/>
  <c r="BI219" i="23"/>
  <c r="BI218" i="23"/>
  <c r="BI221" i="23" s="1"/>
  <c r="LB56" i="23"/>
  <c r="LB79" i="23" s="1"/>
  <c r="LB148" i="23" s="1"/>
  <c r="LB172" i="23" s="1"/>
  <c r="FA53" i="23"/>
  <c r="FA76" i="23" s="1"/>
  <c r="FA145" i="23" s="1"/>
  <c r="FA169" i="23" s="1"/>
  <c r="HJ62" i="23"/>
  <c r="HJ85" i="23" s="1"/>
  <c r="HJ154" i="23" s="1"/>
  <c r="HJ178" i="23" s="1"/>
  <c r="HH51" i="23"/>
  <c r="HH74" i="23" s="1"/>
  <c r="HH143" i="23" s="1"/>
  <c r="HH167" i="23" s="1"/>
  <c r="IQ66" i="23"/>
  <c r="IQ89" i="23" s="1"/>
  <c r="IQ158" i="23" s="1"/>
  <c r="IQ182" i="23" s="1"/>
  <c r="FJ54" i="23"/>
  <c r="FJ77" i="23" s="1"/>
  <c r="FJ146" i="23" s="1"/>
  <c r="FJ170" i="23" s="1"/>
  <c r="HB59" i="23"/>
  <c r="HB82" i="23" s="1"/>
  <c r="HB151" i="23" s="1"/>
  <c r="HB175" i="23" s="1"/>
  <c r="BP50" i="23"/>
  <c r="BP73" i="23" s="1"/>
  <c r="BP142" i="23" s="1"/>
  <c r="BP166" i="23" s="1"/>
  <c r="G60" i="23"/>
  <c r="G83" i="23" s="1"/>
  <c r="G152" i="23" s="1"/>
  <c r="G176" i="23" s="1"/>
  <c r="BN56" i="23"/>
  <c r="BN79" i="23" s="1"/>
  <c r="BN148" i="23" s="1"/>
  <c r="BN172" i="23" s="1"/>
  <c r="AK60" i="23"/>
  <c r="AK83" i="23" s="1"/>
  <c r="AK152" i="23" s="1"/>
  <c r="AK176" i="23" s="1"/>
  <c r="IA48" i="23"/>
  <c r="IA71" i="23" s="1"/>
  <c r="IA140" i="23" s="1"/>
  <c r="IA164" i="23" s="1"/>
  <c r="IA187" i="23" s="1"/>
  <c r="ID53" i="23"/>
  <c r="ID76" i="23" s="1"/>
  <c r="ID145" i="23" s="1"/>
  <c r="ID169" i="23" s="1"/>
  <c r="NB57" i="23"/>
  <c r="NB80" i="23" s="1"/>
  <c r="NB149" i="23" s="1"/>
  <c r="NB173" i="23" s="1"/>
  <c r="FA51" i="23"/>
  <c r="FA74" i="23" s="1"/>
  <c r="FA143" i="23" s="1"/>
  <c r="FA167" i="23" s="1"/>
  <c r="GB200" i="23"/>
  <c r="GB201" i="23"/>
  <c r="NU56" i="23"/>
  <c r="NU79" i="23" s="1"/>
  <c r="NU148" i="23" s="1"/>
  <c r="NU172" i="23" s="1"/>
  <c r="JR50" i="23"/>
  <c r="JR73" i="23" s="1"/>
  <c r="JR142" i="23" s="1"/>
  <c r="JR166" i="23" s="1"/>
  <c r="KD48" i="23"/>
  <c r="KD71" i="23" s="1"/>
  <c r="KD140" i="23" s="1"/>
  <c r="KD164" i="23" s="1"/>
  <c r="KD187" i="23" s="1"/>
  <c r="DF49" i="23"/>
  <c r="DF72" i="23" s="1"/>
  <c r="DF141" i="23" s="1"/>
  <c r="DF165" i="23" s="1"/>
  <c r="HS65" i="23"/>
  <c r="HS88" i="23" s="1"/>
  <c r="HS157" i="23" s="1"/>
  <c r="HS181" i="23" s="1"/>
  <c r="MU62" i="23"/>
  <c r="MU85" i="23" s="1"/>
  <c r="MU154" i="23" s="1"/>
  <c r="MU178" i="23" s="1"/>
  <c r="FC201" i="23"/>
  <c r="FC200" i="23"/>
  <c r="IQ65" i="23"/>
  <c r="IQ88" i="23" s="1"/>
  <c r="IQ157" i="23" s="1"/>
  <c r="IQ181" i="23" s="1"/>
  <c r="GD48" i="23"/>
  <c r="GD71" i="23" s="1"/>
  <c r="GD140" i="23" s="1"/>
  <c r="GD164" i="23" s="1"/>
  <c r="GD187" i="23" s="1"/>
  <c r="DW64" i="23"/>
  <c r="DW87" i="23" s="1"/>
  <c r="DW156" i="23" s="1"/>
  <c r="DW180" i="23" s="1"/>
  <c r="MV219" i="23"/>
  <c r="MV218" i="23"/>
  <c r="MV221" i="23" s="1"/>
  <c r="AT61" i="23"/>
  <c r="AT84" i="23" s="1"/>
  <c r="AT153" i="23" s="1"/>
  <c r="AT177" i="23" s="1"/>
  <c r="AM54" i="23"/>
  <c r="AM77" i="23" s="1"/>
  <c r="AM146" i="23" s="1"/>
  <c r="AM170" i="23" s="1"/>
  <c r="MW60" i="23"/>
  <c r="MW83" i="23" s="1"/>
  <c r="MW152" i="23" s="1"/>
  <c r="MW176" i="23" s="1"/>
  <c r="BA62" i="23"/>
  <c r="BA85" i="23" s="1"/>
  <c r="BA154" i="23" s="1"/>
  <c r="BA178" i="23" s="1"/>
  <c r="MG57" i="23"/>
  <c r="MG80" i="23" s="1"/>
  <c r="MG149" i="23" s="1"/>
  <c r="MG173" i="23" s="1"/>
  <c r="EV65" i="23"/>
  <c r="EV88" i="23" s="1"/>
  <c r="EV157" i="23" s="1"/>
  <c r="EV181" i="23" s="1"/>
  <c r="AR66" i="23"/>
  <c r="AR89" i="23" s="1"/>
  <c r="AR158" i="23" s="1"/>
  <c r="AR182" i="23" s="1"/>
  <c r="MN56" i="23"/>
  <c r="MN79" i="23" s="1"/>
  <c r="MN148" i="23" s="1"/>
  <c r="MN172" i="23" s="1"/>
  <c r="JN59" i="23"/>
  <c r="JN82" i="23" s="1"/>
  <c r="JN151" i="23" s="1"/>
  <c r="JN175" i="23" s="1"/>
  <c r="CI200" i="23"/>
  <c r="CI201" i="23"/>
  <c r="CA60" i="23"/>
  <c r="CA83" i="23" s="1"/>
  <c r="CA152" i="23" s="1"/>
  <c r="CA176" i="23" s="1"/>
  <c r="NB64" i="23"/>
  <c r="NB87" i="23" s="1"/>
  <c r="NB156" i="23" s="1"/>
  <c r="NB180" i="23" s="1"/>
  <c r="IT56" i="23"/>
  <c r="IT79" i="23" s="1"/>
  <c r="IT148" i="23" s="1"/>
  <c r="IT172" i="23" s="1"/>
  <c r="NH67" i="23"/>
  <c r="NH90" i="23" s="1"/>
  <c r="NH159" i="23" s="1"/>
  <c r="NH183" i="23" s="1"/>
  <c r="Y200" i="23"/>
  <c r="Y201" i="23"/>
  <c r="HK56" i="23"/>
  <c r="HK79" i="23" s="1"/>
  <c r="HK148" i="23" s="1"/>
  <c r="HK172" i="23" s="1"/>
  <c r="EH67" i="23"/>
  <c r="EH90" i="23" s="1"/>
  <c r="EH159" i="23" s="1"/>
  <c r="EH183" i="23" s="1"/>
  <c r="CU60" i="23"/>
  <c r="CU83" i="23" s="1"/>
  <c r="CU152" i="23" s="1"/>
  <c r="CU176" i="23" s="1"/>
  <c r="AE62" i="23"/>
  <c r="AE85" i="23" s="1"/>
  <c r="AE154" i="23" s="1"/>
  <c r="AE178" i="23" s="1"/>
  <c r="EM218" i="23"/>
  <c r="EM221" i="23" s="1"/>
  <c r="EM219" i="23"/>
  <c r="BW219" i="23"/>
  <c r="BW218" i="23"/>
  <c r="BW221" i="23" s="1"/>
  <c r="AX18" i="23"/>
  <c r="KT55" i="23"/>
  <c r="KT78" i="23" s="1"/>
  <c r="KT147" i="23" s="1"/>
  <c r="KT171" i="23" s="1"/>
  <c r="GQ51" i="23"/>
  <c r="GQ74" i="23" s="1"/>
  <c r="GQ143" i="23" s="1"/>
  <c r="GQ167" i="23" s="1"/>
  <c r="AR65" i="23"/>
  <c r="AR88" i="23" s="1"/>
  <c r="AR157" i="23" s="1"/>
  <c r="AR181" i="23" s="1"/>
  <c r="GD200" i="23"/>
  <c r="GD201" i="23"/>
  <c r="X51" i="23"/>
  <c r="X74" i="23" s="1"/>
  <c r="X143" i="23" s="1"/>
  <c r="X167" i="23" s="1"/>
  <c r="LR225" i="23"/>
  <c r="EP66" i="23"/>
  <c r="EP89" i="23" s="1"/>
  <c r="EP158" i="23" s="1"/>
  <c r="EP182" i="23" s="1"/>
  <c r="CW218" i="23"/>
  <c r="CW221" i="23" s="1"/>
  <c r="CW219" i="23"/>
  <c r="DP55" i="23"/>
  <c r="DP78" i="23" s="1"/>
  <c r="DP147" i="23" s="1"/>
  <c r="DP171" i="23" s="1"/>
  <c r="HB200" i="23"/>
  <c r="HB201" i="23"/>
  <c r="NG54" i="23"/>
  <c r="NG77" i="23" s="1"/>
  <c r="NG146" i="23" s="1"/>
  <c r="NG170" i="23" s="1"/>
  <c r="JA66" i="23"/>
  <c r="JA89" i="23" s="1"/>
  <c r="JA158" i="23" s="1"/>
  <c r="JA182" i="23" s="1"/>
  <c r="JS56" i="23"/>
  <c r="JS79" i="23" s="1"/>
  <c r="JS148" i="23" s="1"/>
  <c r="JS172" i="23" s="1"/>
  <c r="HC68" i="23"/>
  <c r="HC91" i="23" s="1"/>
  <c r="HC160" i="23" s="1"/>
  <c r="HC184" i="23" s="1"/>
  <c r="MJ55" i="23"/>
  <c r="MJ78" i="23" s="1"/>
  <c r="MJ147" i="23" s="1"/>
  <c r="MJ171" i="23" s="1"/>
  <c r="HJ225" i="23"/>
  <c r="KF49" i="23"/>
  <c r="KF72" i="23" s="1"/>
  <c r="KF141" i="23" s="1"/>
  <c r="KF165" i="23" s="1"/>
  <c r="HR51" i="23"/>
  <c r="HR74" i="23" s="1"/>
  <c r="HR143" i="23" s="1"/>
  <c r="HR167" i="23" s="1"/>
  <c r="CU61" i="23"/>
  <c r="CU84" i="23" s="1"/>
  <c r="CU153" i="23" s="1"/>
  <c r="CU177" i="23" s="1"/>
  <c r="LJ58" i="23"/>
  <c r="LJ81" i="23" s="1"/>
  <c r="LJ150" i="23" s="1"/>
  <c r="LJ174" i="23" s="1"/>
  <c r="DZ60" i="23"/>
  <c r="DZ83" i="23" s="1"/>
  <c r="DZ152" i="23" s="1"/>
  <c r="DZ176" i="23" s="1"/>
  <c r="EO56" i="23"/>
  <c r="EO79" i="23" s="1"/>
  <c r="EO148" i="23" s="1"/>
  <c r="EO172" i="23" s="1"/>
  <c r="BC48" i="23"/>
  <c r="BC71" i="23" s="1"/>
  <c r="BC140" i="23" s="1"/>
  <c r="BC164" i="23" s="1"/>
  <c r="BC187" i="23" s="1"/>
  <c r="FC53" i="23"/>
  <c r="FC76" i="23" s="1"/>
  <c r="FC145" i="23" s="1"/>
  <c r="FC169" i="23" s="1"/>
  <c r="KB55" i="23"/>
  <c r="KB78" i="23" s="1"/>
  <c r="KB147" i="23" s="1"/>
  <c r="KB171" i="23" s="1"/>
  <c r="DM201" i="23"/>
  <c r="DM200" i="23"/>
  <c r="JZ63" i="23"/>
  <c r="JZ86" i="23" s="1"/>
  <c r="JZ155" i="23" s="1"/>
  <c r="JZ179" i="23" s="1"/>
  <c r="MG55" i="23"/>
  <c r="MG78" i="23" s="1"/>
  <c r="MG147" i="23" s="1"/>
  <c r="MG171" i="23" s="1"/>
  <c r="MP68" i="23"/>
  <c r="MP91" i="23" s="1"/>
  <c r="MP160" i="23" s="1"/>
  <c r="MP184" i="23" s="1"/>
  <c r="BX59" i="23"/>
  <c r="BX82" i="23" s="1"/>
  <c r="BX151" i="23" s="1"/>
  <c r="BX175" i="23" s="1"/>
  <c r="BC58" i="23"/>
  <c r="BC81" i="23" s="1"/>
  <c r="BC150" i="23" s="1"/>
  <c r="BC174" i="23" s="1"/>
  <c r="OG64" i="23"/>
  <c r="OG87" i="23" s="1"/>
  <c r="OG156" i="23" s="1"/>
  <c r="OG180" i="23" s="1"/>
  <c r="EB67" i="23"/>
  <c r="EB90" i="23" s="1"/>
  <c r="EB159" i="23" s="1"/>
  <c r="EB183" i="23" s="1"/>
  <c r="HK60" i="23"/>
  <c r="HK83" i="23" s="1"/>
  <c r="HK152" i="23" s="1"/>
  <c r="HK176" i="23" s="1"/>
  <c r="ND55" i="23"/>
  <c r="ND78" i="23" s="1"/>
  <c r="ND147" i="23" s="1"/>
  <c r="ND171" i="23" s="1"/>
  <c r="BF59" i="23"/>
  <c r="BF82" i="23" s="1"/>
  <c r="BF151" i="23" s="1"/>
  <c r="BF175" i="23" s="1"/>
  <c r="LM57" i="23"/>
  <c r="LM80" i="23" s="1"/>
  <c r="LM149" i="23" s="1"/>
  <c r="LM173" i="23" s="1"/>
  <c r="DI50" i="23"/>
  <c r="DI73" i="23" s="1"/>
  <c r="DI142" i="23" s="1"/>
  <c r="DI166" i="23" s="1"/>
  <c r="OG63" i="23"/>
  <c r="OG86" i="23" s="1"/>
  <c r="OG155" i="23" s="1"/>
  <c r="OG179" i="23" s="1"/>
  <c r="HM52" i="23"/>
  <c r="HM75" i="23" s="1"/>
  <c r="HM144" i="23" s="1"/>
  <c r="HM168" i="23" s="1"/>
  <c r="DH60" i="23"/>
  <c r="DH83" i="23" s="1"/>
  <c r="DH152" i="23" s="1"/>
  <c r="DH176" i="23" s="1"/>
  <c r="GM219" i="23"/>
  <c r="GM218" i="23"/>
  <c r="GM221" i="23" s="1"/>
  <c r="DE62" i="23"/>
  <c r="DE85" i="23" s="1"/>
  <c r="DE154" i="23" s="1"/>
  <c r="DE178" i="23" s="1"/>
  <c r="NR65" i="23"/>
  <c r="NR88" i="23" s="1"/>
  <c r="NR157" i="23" s="1"/>
  <c r="NR181" i="23" s="1"/>
  <c r="GO67" i="23"/>
  <c r="GO90" i="23" s="1"/>
  <c r="GO159" i="23" s="1"/>
  <c r="GO183" i="23" s="1"/>
  <c r="O63" i="23"/>
  <c r="O86" i="23" s="1"/>
  <c r="O155" i="23" s="1"/>
  <c r="O179" i="23" s="1"/>
  <c r="OH69" i="23"/>
  <c r="OH92" i="23" s="1"/>
  <c r="OH161" i="23" s="1"/>
  <c r="OH185" i="23" s="1"/>
  <c r="EI68" i="23"/>
  <c r="EI91" i="23" s="1"/>
  <c r="EI160" i="23" s="1"/>
  <c r="EI184" i="23" s="1"/>
  <c r="JO69" i="23"/>
  <c r="JO92" i="23" s="1"/>
  <c r="JO161" i="23" s="1"/>
  <c r="JO185" i="23" s="1"/>
  <c r="GT49" i="23"/>
  <c r="GT72" i="23" s="1"/>
  <c r="GT141" i="23" s="1"/>
  <c r="GT165" i="23" s="1"/>
  <c r="MY58" i="23"/>
  <c r="MY81" i="23" s="1"/>
  <c r="MY150" i="23" s="1"/>
  <c r="MY174" i="23" s="1"/>
  <c r="EW60" i="23"/>
  <c r="EW83" i="23" s="1"/>
  <c r="EW152" i="23" s="1"/>
  <c r="EW176" i="23" s="1"/>
  <c r="FF61" i="23"/>
  <c r="FF84" i="23" s="1"/>
  <c r="FF153" i="23" s="1"/>
  <c r="FF177" i="23" s="1"/>
  <c r="AC68" i="23"/>
  <c r="AC91" i="23" s="1"/>
  <c r="AC160" i="23" s="1"/>
  <c r="AC184" i="23" s="1"/>
  <c r="IK61" i="23"/>
  <c r="IK84" i="23" s="1"/>
  <c r="IK153" i="23" s="1"/>
  <c r="IK177" i="23" s="1"/>
  <c r="CX67" i="23"/>
  <c r="CX90" i="23" s="1"/>
  <c r="CX159" i="23" s="1"/>
  <c r="CX183" i="23" s="1"/>
  <c r="JP59" i="23"/>
  <c r="JP82" i="23" s="1"/>
  <c r="JP151" i="23" s="1"/>
  <c r="JP175" i="23" s="1"/>
  <c r="MC18" i="23"/>
  <c r="ET219" i="23"/>
  <c r="ET218" i="23"/>
  <c r="ET221" i="23" s="1"/>
  <c r="LD58" i="23"/>
  <c r="LD81" i="23" s="1"/>
  <c r="LD150" i="23" s="1"/>
  <c r="LD174" i="23" s="1"/>
  <c r="MW49" i="23"/>
  <c r="MW72" i="23" s="1"/>
  <c r="MW141" i="23" s="1"/>
  <c r="MW165" i="23" s="1"/>
  <c r="MY68" i="23"/>
  <c r="MY91" i="23" s="1"/>
  <c r="MY160" i="23" s="1"/>
  <c r="MY184" i="23" s="1"/>
  <c r="AR62" i="23"/>
  <c r="AR85" i="23" s="1"/>
  <c r="AR154" i="23" s="1"/>
  <c r="AR178" i="23" s="1"/>
  <c r="OA65" i="23"/>
  <c r="OA88" i="23" s="1"/>
  <c r="OA157" i="23" s="1"/>
  <c r="OA181" i="23" s="1"/>
  <c r="HS58" i="23"/>
  <c r="HS81" i="23" s="1"/>
  <c r="HS150" i="23" s="1"/>
  <c r="HS174" i="23" s="1"/>
  <c r="DD18" i="23"/>
  <c r="NA67" i="23"/>
  <c r="NA90" i="23" s="1"/>
  <c r="NA159" i="23" s="1"/>
  <c r="NA183" i="23" s="1"/>
  <c r="I66" i="23"/>
  <c r="I89" i="23" s="1"/>
  <c r="I158" i="23" s="1"/>
  <c r="I182" i="23" s="1"/>
  <c r="NW225" i="23"/>
  <c r="CW68" i="23"/>
  <c r="CW91" i="23" s="1"/>
  <c r="CW160" i="23" s="1"/>
  <c r="CW184" i="23" s="1"/>
  <c r="GO50" i="23"/>
  <c r="GO73" i="23" s="1"/>
  <c r="GO142" i="23" s="1"/>
  <c r="GO166" i="23" s="1"/>
  <c r="HI63" i="23"/>
  <c r="HI86" i="23" s="1"/>
  <c r="HI155" i="23" s="1"/>
  <c r="HI179" i="23" s="1"/>
  <c r="HK63" i="23"/>
  <c r="HK86" i="23" s="1"/>
  <c r="HK155" i="23" s="1"/>
  <c r="HK179" i="23" s="1"/>
  <c r="JJ51" i="23"/>
  <c r="JJ74" i="23" s="1"/>
  <c r="JJ143" i="23" s="1"/>
  <c r="JJ167" i="23" s="1"/>
  <c r="LE18" i="23"/>
  <c r="HN60" i="23"/>
  <c r="HN83" i="23" s="1"/>
  <c r="HN152" i="23" s="1"/>
  <c r="HN176" i="23" s="1"/>
  <c r="AA58" i="23"/>
  <c r="AA81" i="23" s="1"/>
  <c r="AA150" i="23" s="1"/>
  <c r="AA174" i="23" s="1"/>
  <c r="DJ48" i="23"/>
  <c r="DJ71" i="23" s="1"/>
  <c r="DJ140" i="23" s="1"/>
  <c r="DJ164" i="23" s="1"/>
  <c r="DJ187" i="23" s="1"/>
  <c r="AR63" i="23"/>
  <c r="AR86" i="23" s="1"/>
  <c r="AR155" i="23" s="1"/>
  <c r="AR179" i="23" s="1"/>
  <c r="AL64" i="23"/>
  <c r="AL87" i="23" s="1"/>
  <c r="AL156" i="23" s="1"/>
  <c r="AL180" i="23" s="1"/>
  <c r="LR59" i="23"/>
  <c r="LR82" i="23" s="1"/>
  <c r="LR151" i="23" s="1"/>
  <c r="LR175" i="23" s="1"/>
  <c r="IF65" i="23"/>
  <c r="IF88" i="23" s="1"/>
  <c r="IF157" i="23" s="1"/>
  <c r="IF181" i="23" s="1"/>
  <c r="X57" i="23"/>
  <c r="X80" i="23" s="1"/>
  <c r="X149" i="23" s="1"/>
  <c r="X173" i="23" s="1"/>
  <c r="NT51" i="23"/>
  <c r="NT74" i="23" s="1"/>
  <c r="NT143" i="23" s="1"/>
  <c r="NT167" i="23" s="1"/>
  <c r="EN200" i="23"/>
  <c r="EN201" i="23"/>
  <c r="NP51" i="23"/>
  <c r="NP74" i="23" s="1"/>
  <c r="NP143" i="23" s="1"/>
  <c r="NP167" i="23" s="1"/>
  <c r="MB54" i="23"/>
  <c r="MB77" i="23" s="1"/>
  <c r="MB146" i="23" s="1"/>
  <c r="MB170" i="23" s="1"/>
  <c r="S54" i="23"/>
  <c r="S77" i="23" s="1"/>
  <c r="S146" i="23" s="1"/>
  <c r="S170" i="23" s="1"/>
  <c r="KE49" i="23"/>
  <c r="KE72" i="23" s="1"/>
  <c r="KE141" i="23" s="1"/>
  <c r="KE165" i="23" s="1"/>
  <c r="KD201" i="23"/>
  <c r="KD200" i="23"/>
  <c r="GY55" i="23"/>
  <c r="GY78" i="23" s="1"/>
  <c r="GY147" i="23" s="1"/>
  <c r="GY171" i="23" s="1"/>
  <c r="DB51" i="23"/>
  <c r="DB74" i="23" s="1"/>
  <c r="DB143" i="23" s="1"/>
  <c r="DB167" i="23" s="1"/>
  <c r="DK64" i="23"/>
  <c r="DK87" i="23" s="1"/>
  <c r="DK156" i="23" s="1"/>
  <c r="DK180" i="23" s="1"/>
  <c r="HN58" i="23"/>
  <c r="HN81" i="23" s="1"/>
  <c r="HN150" i="23" s="1"/>
  <c r="HN174" i="23" s="1"/>
  <c r="KQ66" i="23"/>
  <c r="KQ89" i="23" s="1"/>
  <c r="KQ158" i="23" s="1"/>
  <c r="KQ182" i="23" s="1"/>
  <c r="BH67" i="23"/>
  <c r="BH90" i="23" s="1"/>
  <c r="BH159" i="23" s="1"/>
  <c r="BH183" i="23" s="1"/>
  <c r="GT50" i="23"/>
  <c r="GT73" i="23" s="1"/>
  <c r="GT142" i="23" s="1"/>
  <c r="GT166" i="23" s="1"/>
  <c r="KZ65" i="23"/>
  <c r="KZ88" i="23" s="1"/>
  <c r="KZ157" i="23" s="1"/>
  <c r="KZ181" i="23" s="1"/>
  <c r="JA50" i="23"/>
  <c r="JA73" i="23" s="1"/>
  <c r="JA142" i="23" s="1"/>
  <c r="JA166" i="23" s="1"/>
  <c r="JT201" i="23"/>
  <c r="JT200" i="23"/>
  <c r="GD57" i="23"/>
  <c r="GD80" i="23" s="1"/>
  <c r="GD149" i="23" s="1"/>
  <c r="GD173" i="23" s="1"/>
  <c r="IG54" i="23"/>
  <c r="IG77" i="23" s="1"/>
  <c r="IG146" i="23" s="1"/>
  <c r="IG170" i="23" s="1"/>
  <c r="FE60" i="23"/>
  <c r="FE83" i="23" s="1"/>
  <c r="FE152" i="23" s="1"/>
  <c r="FE176" i="23" s="1"/>
  <c r="DK18" i="23"/>
  <c r="IA54" i="23"/>
  <c r="IA77" i="23" s="1"/>
  <c r="IA146" i="23" s="1"/>
  <c r="IA170" i="23" s="1"/>
  <c r="GM58" i="23"/>
  <c r="GM81" i="23" s="1"/>
  <c r="GM150" i="23" s="1"/>
  <c r="GM174" i="23" s="1"/>
  <c r="JG68" i="23"/>
  <c r="JG91" i="23" s="1"/>
  <c r="JG160" i="23" s="1"/>
  <c r="JG184" i="23" s="1"/>
  <c r="IM64" i="23"/>
  <c r="IM87" i="23" s="1"/>
  <c r="IM156" i="23" s="1"/>
  <c r="IM180" i="23" s="1"/>
  <c r="JF64" i="23"/>
  <c r="JF87" i="23" s="1"/>
  <c r="JF156" i="23" s="1"/>
  <c r="JF180" i="23" s="1"/>
  <c r="EO225" i="23"/>
  <c r="JF60" i="23"/>
  <c r="JF83" i="23" s="1"/>
  <c r="JF152" i="23" s="1"/>
  <c r="JF176" i="23" s="1"/>
  <c r="FZ56" i="23"/>
  <c r="FZ79" i="23" s="1"/>
  <c r="FZ148" i="23" s="1"/>
  <c r="FZ172" i="23" s="1"/>
  <c r="AI48" i="23"/>
  <c r="AI71" i="23" s="1"/>
  <c r="AI140" i="23" s="1"/>
  <c r="AI164" i="23" s="1"/>
  <c r="AI187" i="23" s="1"/>
  <c r="AI188" i="23" s="1"/>
  <c r="IC58" i="23"/>
  <c r="IC81" i="23" s="1"/>
  <c r="IC150" i="23" s="1"/>
  <c r="IC174" i="23" s="1"/>
  <c r="LT68" i="23"/>
  <c r="LT91" i="23" s="1"/>
  <c r="LT160" i="23" s="1"/>
  <c r="LT184" i="23" s="1"/>
  <c r="W49" i="23"/>
  <c r="W72" i="23" s="1"/>
  <c r="W141" i="23" s="1"/>
  <c r="W165" i="23" s="1"/>
  <c r="LM58" i="23"/>
  <c r="LM81" i="23" s="1"/>
  <c r="LM150" i="23" s="1"/>
  <c r="LM174" i="23" s="1"/>
  <c r="FK219" i="23"/>
  <c r="FK218" i="23"/>
  <c r="FK221" i="23" s="1"/>
  <c r="MX58" i="23"/>
  <c r="MX81" i="23" s="1"/>
  <c r="MX150" i="23" s="1"/>
  <c r="MX174" i="23" s="1"/>
  <c r="NS219" i="23"/>
  <c r="NS218" i="23"/>
  <c r="NS221" i="23" s="1"/>
  <c r="IX52" i="23"/>
  <c r="IX75" i="23" s="1"/>
  <c r="IX144" i="23" s="1"/>
  <c r="IX168" i="23" s="1"/>
  <c r="MR58" i="23"/>
  <c r="MR81" i="23" s="1"/>
  <c r="MR150" i="23" s="1"/>
  <c r="MR174" i="23" s="1"/>
  <c r="KV225" i="23"/>
  <c r="BC65" i="23"/>
  <c r="BC88" i="23" s="1"/>
  <c r="BC157" i="23" s="1"/>
  <c r="BC181" i="23" s="1"/>
  <c r="FO58" i="23"/>
  <c r="FO81" i="23" s="1"/>
  <c r="FO150" i="23" s="1"/>
  <c r="FO174" i="23" s="1"/>
  <c r="BD65" i="23"/>
  <c r="BD88" i="23" s="1"/>
  <c r="BD157" i="23" s="1"/>
  <c r="BD181" i="23" s="1"/>
  <c r="BM65" i="23"/>
  <c r="BM88" i="23" s="1"/>
  <c r="BM157" i="23" s="1"/>
  <c r="BM181" i="23" s="1"/>
  <c r="KV201" i="23"/>
  <c r="KV200" i="23"/>
  <c r="HA54" i="23"/>
  <c r="HA77" i="23" s="1"/>
  <c r="HA146" i="23" s="1"/>
  <c r="HA170" i="23" s="1"/>
  <c r="AX225" i="23"/>
  <c r="AE218" i="23"/>
  <c r="AE221" i="23" s="1"/>
  <c r="AE219" i="23"/>
  <c r="LJ64" i="23"/>
  <c r="LJ87" i="23" s="1"/>
  <c r="LJ156" i="23" s="1"/>
  <c r="LJ180" i="23" s="1"/>
  <c r="KS50" i="23"/>
  <c r="KS73" i="23" s="1"/>
  <c r="KS142" i="23" s="1"/>
  <c r="KS166" i="23" s="1"/>
  <c r="AR55" i="23"/>
  <c r="AR78" i="23" s="1"/>
  <c r="AR147" i="23" s="1"/>
  <c r="AR171" i="23" s="1"/>
  <c r="FZ50" i="23"/>
  <c r="FZ73" i="23" s="1"/>
  <c r="FZ142" i="23" s="1"/>
  <c r="FZ166" i="23" s="1"/>
  <c r="LB200" i="23"/>
  <c r="LB201" i="23"/>
  <c r="JE59" i="23"/>
  <c r="JE82" i="23" s="1"/>
  <c r="JE151" i="23" s="1"/>
  <c r="JE175" i="23" s="1"/>
  <c r="CN58" i="23"/>
  <c r="CN81" i="23" s="1"/>
  <c r="CN150" i="23" s="1"/>
  <c r="CN174" i="23" s="1"/>
  <c r="IC218" i="23"/>
  <c r="IC221" i="23" s="1"/>
  <c r="IC219" i="23"/>
  <c r="HB55" i="23"/>
  <c r="HB78" i="23" s="1"/>
  <c r="HB147" i="23" s="1"/>
  <c r="HB171" i="23" s="1"/>
  <c r="BS54" i="23"/>
  <c r="BS77" i="23" s="1"/>
  <c r="BS146" i="23" s="1"/>
  <c r="BS170" i="23" s="1"/>
  <c r="DF201" i="23"/>
  <c r="DF200" i="23"/>
  <c r="GM59" i="23"/>
  <c r="GM82" i="23" s="1"/>
  <c r="GM151" i="23" s="1"/>
  <c r="GM175" i="23" s="1"/>
  <c r="LU66" i="23"/>
  <c r="LU89" i="23" s="1"/>
  <c r="LU158" i="23" s="1"/>
  <c r="LU182" i="23" s="1"/>
  <c r="NS63" i="23"/>
  <c r="NS86" i="23" s="1"/>
  <c r="NS155" i="23" s="1"/>
  <c r="NS179" i="23" s="1"/>
  <c r="LZ58" i="23"/>
  <c r="LZ81" i="23" s="1"/>
  <c r="LZ150" i="23" s="1"/>
  <c r="LZ174" i="23" s="1"/>
  <c r="JW18" i="23"/>
  <c r="JH18" i="23"/>
  <c r="NL68" i="23"/>
  <c r="NL91" i="23" s="1"/>
  <c r="NL160" i="23" s="1"/>
  <c r="NL184" i="23" s="1"/>
  <c r="EG50" i="23"/>
  <c r="EG73" i="23" s="1"/>
  <c r="EG142" i="23" s="1"/>
  <c r="EG166" i="23" s="1"/>
  <c r="GZ54" i="23"/>
  <c r="GZ77" i="23" s="1"/>
  <c r="GZ146" i="23" s="1"/>
  <c r="GZ170" i="23" s="1"/>
  <c r="BN62" i="23"/>
  <c r="BN85" i="23" s="1"/>
  <c r="BN154" i="23" s="1"/>
  <c r="BN178" i="23" s="1"/>
  <c r="BM69" i="23"/>
  <c r="BM92" i="23" s="1"/>
  <c r="BM161" i="23" s="1"/>
  <c r="BM185" i="23" s="1"/>
  <c r="DK62" i="23"/>
  <c r="DK85" i="23" s="1"/>
  <c r="DK154" i="23" s="1"/>
  <c r="DK178" i="23" s="1"/>
  <c r="KZ225" i="23"/>
  <c r="IV53" i="23"/>
  <c r="IV76" i="23" s="1"/>
  <c r="IV145" i="23" s="1"/>
  <c r="IV169" i="23" s="1"/>
  <c r="AZ58" i="23"/>
  <c r="AZ81" i="23" s="1"/>
  <c r="AZ150" i="23" s="1"/>
  <c r="AZ174" i="23" s="1"/>
  <c r="GX18" i="23"/>
  <c r="HS49" i="23"/>
  <c r="HS72" i="23" s="1"/>
  <c r="HS141" i="23" s="1"/>
  <c r="HS165" i="23" s="1"/>
  <c r="IP18" i="23"/>
  <c r="EC58" i="23"/>
  <c r="EC81" i="23" s="1"/>
  <c r="EC150" i="23" s="1"/>
  <c r="EC174" i="23" s="1"/>
  <c r="AA49" i="23"/>
  <c r="AA72" i="23" s="1"/>
  <c r="AA141" i="23" s="1"/>
  <c r="AA165" i="23" s="1"/>
  <c r="FY69" i="23"/>
  <c r="FY92" i="23" s="1"/>
  <c r="FY161" i="23" s="1"/>
  <c r="FY185" i="23" s="1"/>
  <c r="MG50" i="23"/>
  <c r="MG73" i="23" s="1"/>
  <c r="MG142" i="23" s="1"/>
  <c r="MG166" i="23" s="1"/>
  <c r="H61" i="23"/>
  <c r="H84" i="23" s="1"/>
  <c r="H153" i="23" s="1"/>
  <c r="H177" i="23" s="1"/>
  <c r="EU200" i="23"/>
  <c r="EU201" i="23"/>
  <c r="GG65" i="23"/>
  <c r="GG88" i="23" s="1"/>
  <c r="GG157" i="23" s="1"/>
  <c r="GG181" i="23" s="1"/>
  <c r="LQ64" i="23"/>
  <c r="LQ87" i="23" s="1"/>
  <c r="LQ156" i="23" s="1"/>
  <c r="LQ180" i="23" s="1"/>
  <c r="JM55" i="23"/>
  <c r="JM78" i="23" s="1"/>
  <c r="JM147" i="23" s="1"/>
  <c r="JM171" i="23" s="1"/>
  <c r="CE57" i="23"/>
  <c r="CE80" i="23" s="1"/>
  <c r="CE149" i="23" s="1"/>
  <c r="CE173" i="23" s="1"/>
  <c r="CB51" i="23"/>
  <c r="CB74" i="23" s="1"/>
  <c r="CB143" i="23" s="1"/>
  <c r="CB167" i="23" s="1"/>
  <c r="NI62" i="23"/>
  <c r="NI85" i="23" s="1"/>
  <c r="NI154" i="23" s="1"/>
  <c r="NI178" i="23" s="1"/>
  <c r="AZ50" i="23"/>
  <c r="AZ73" i="23" s="1"/>
  <c r="AZ142" i="23" s="1"/>
  <c r="AZ166" i="23" s="1"/>
  <c r="EG63" i="23"/>
  <c r="EG86" i="23" s="1"/>
  <c r="EG155" i="23" s="1"/>
  <c r="EG179" i="23" s="1"/>
  <c r="HR65" i="23"/>
  <c r="HR88" i="23" s="1"/>
  <c r="HR157" i="23" s="1"/>
  <c r="HR181" i="23" s="1"/>
  <c r="V61" i="23"/>
  <c r="V84" i="23" s="1"/>
  <c r="V153" i="23" s="1"/>
  <c r="V177" i="23" s="1"/>
  <c r="LU57" i="23"/>
  <c r="LU80" i="23" s="1"/>
  <c r="LU149" i="23" s="1"/>
  <c r="LU173" i="23" s="1"/>
  <c r="FV63" i="23"/>
  <c r="FV86" i="23" s="1"/>
  <c r="FV155" i="23" s="1"/>
  <c r="FV179" i="23" s="1"/>
  <c r="GY54" i="23"/>
  <c r="GY77" i="23" s="1"/>
  <c r="GY146" i="23" s="1"/>
  <c r="GY170" i="23" s="1"/>
  <c r="HG50" i="23"/>
  <c r="HG73" i="23" s="1"/>
  <c r="HG142" i="23" s="1"/>
  <c r="HG166" i="23" s="1"/>
  <c r="IT49" i="23"/>
  <c r="IT72" i="23" s="1"/>
  <c r="IT141" i="23" s="1"/>
  <c r="IT165" i="23" s="1"/>
  <c r="NF200" i="23"/>
  <c r="NF201" i="23"/>
  <c r="OK200" i="23"/>
  <c r="OK201" i="23"/>
  <c r="OC53" i="23"/>
  <c r="OC76" i="23" s="1"/>
  <c r="OC145" i="23" s="1"/>
  <c r="OC169" i="23" s="1"/>
  <c r="EQ61" i="23"/>
  <c r="EQ84" i="23" s="1"/>
  <c r="EQ153" i="23" s="1"/>
  <c r="EQ177" i="23" s="1"/>
  <c r="BG60" i="23"/>
  <c r="BG83" i="23" s="1"/>
  <c r="BG152" i="23" s="1"/>
  <c r="BG176" i="23" s="1"/>
  <c r="FP219" i="23"/>
  <c r="FP218" i="23"/>
  <c r="FP221" i="23" s="1"/>
  <c r="GE18" i="23"/>
  <c r="BG67" i="23"/>
  <c r="BG90" i="23" s="1"/>
  <c r="BG159" i="23" s="1"/>
  <c r="BG183" i="23" s="1"/>
  <c r="JQ49" i="23"/>
  <c r="JQ72" i="23" s="1"/>
  <c r="JQ141" i="23" s="1"/>
  <c r="JQ165" i="23" s="1"/>
  <c r="IV54" i="23"/>
  <c r="IV77" i="23" s="1"/>
  <c r="IV146" i="23" s="1"/>
  <c r="IV170" i="23" s="1"/>
  <c r="IC60" i="23"/>
  <c r="IC83" i="23" s="1"/>
  <c r="IC152" i="23" s="1"/>
  <c r="IC176" i="23" s="1"/>
  <c r="AK48" i="23"/>
  <c r="AK71" i="23" s="1"/>
  <c r="AK140" i="23" s="1"/>
  <c r="AK164" i="23" s="1"/>
  <c r="AK187" i="23" s="1"/>
  <c r="AK188" i="23" s="1"/>
  <c r="KQ49" i="23"/>
  <c r="KQ72" i="23" s="1"/>
  <c r="KQ141" i="23" s="1"/>
  <c r="KQ165" i="23" s="1"/>
  <c r="AT52" i="23"/>
  <c r="AT75" i="23" s="1"/>
  <c r="AT144" i="23" s="1"/>
  <c r="AT168" i="23" s="1"/>
  <c r="BU68" i="23"/>
  <c r="BU91" i="23" s="1"/>
  <c r="BU160" i="23" s="1"/>
  <c r="BU184" i="23" s="1"/>
  <c r="GZ60" i="23"/>
  <c r="GZ83" i="23" s="1"/>
  <c r="GZ152" i="23" s="1"/>
  <c r="GZ176" i="23" s="1"/>
  <c r="GB48" i="23"/>
  <c r="GB71" i="23" s="1"/>
  <c r="GB140" i="23" s="1"/>
  <c r="GB164" i="23" s="1"/>
  <c r="GB187" i="23" s="1"/>
  <c r="FX51" i="23"/>
  <c r="FX74" i="23" s="1"/>
  <c r="FX143" i="23" s="1"/>
  <c r="FX167" i="23" s="1"/>
  <c r="DD59" i="23"/>
  <c r="DD82" i="23" s="1"/>
  <c r="DD151" i="23" s="1"/>
  <c r="DD175" i="23" s="1"/>
  <c r="EZ48" i="23"/>
  <c r="EZ71" i="23" s="1"/>
  <c r="EZ140" i="23" s="1"/>
  <c r="EZ164" i="23" s="1"/>
  <c r="EZ187" i="23" s="1"/>
  <c r="JW59" i="23"/>
  <c r="JW82" i="23" s="1"/>
  <c r="JW151" i="23" s="1"/>
  <c r="JW175" i="23" s="1"/>
  <c r="LL55" i="23"/>
  <c r="LL78" i="23" s="1"/>
  <c r="LL147" i="23" s="1"/>
  <c r="LL171" i="23" s="1"/>
  <c r="FP66" i="23"/>
  <c r="FP89" i="23" s="1"/>
  <c r="FP158" i="23" s="1"/>
  <c r="FP182" i="23" s="1"/>
  <c r="ES67" i="23"/>
  <c r="ES90" i="23" s="1"/>
  <c r="ES159" i="23" s="1"/>
  <c r="ES183" i="23" s="1"/>
  <c r="T68" i="23"/>
  <c r="T91" i="23" s="1"/>
  <c r="T160" i="23" s="1"/>
  <c r="T184" i="23" s="1"/>
  <c r="GS201" i="23"/>
  <c r="GS200" i="23"/>
  <c r="KO60" i="23"/>
  <c r="KO83" i="23" s="1"/>
  <c r="KO152" i="23" s="1"/>
  <c r="KO176" i="23" s="1"/>
  <c r="NU63" i="23"/>
  <c r="NU86" i="23" s="1"/>
  <c r="NU155" i="23" s="1"/>
  <c r="NU179" i="23" s="1"/>
  <c r="AH54" i="23"/>
  <c r="AH77" i="23" s="1"/>
  <c r="AH146" i="23" s="1"/>
  <c r="AH170" i="23" s="1"/>
  <c r="OH225" i="23"/>
  <c r="AM49" i="23"/>
  <c r="AM72" i="23" s="1"/>
  <c r="AM141" i="23" s="1"/>
  <c r="AM165" i="23" s="1"/>
  <c r="CS225" i="23"/>
  <c r="IR65" i="23"/>
  <c r="IR88" i="23" s="1"/>
  <c r="IR157" i="23" s="1"/>
  <c r="IR181" i="23" s="1"/>
  <c r="KD54" i="23"/>
  <c r="KD77" i="23" s="1"/>
  <c r="KD146" i="23" s="1"/>
  <c r="KD170" i="23" s="1"/>
  <c r="DW65" i="23"/>
  <c r="DW88" i="23" s="1"/>
  <c r="DW157" i="23" s="1"/>
  <c r="DW181" i="23" s="1"/>
  <c r="DB58" i="23"/>
  <c r="DB81" i="23" s="1"/>
  <c r="DB150" i="23" s="1"/>
  <c r="DB174" i="23" s="1"/>
  <c r="GA62" i="23"/>
  <c r="GA85" i="23" s="1"/>
  <c r="GA154" i="23" s="1"/>
  <c r="GA178" i="23" s="1"/>
  <c r="BX62" i="23"/>
  <c r="BX85" i="23" s="1"/>
  <c r="BX154" i="23" s="1"/>
  <c r="BX178" i="23" s="1"/>
  <c r="S48" i="23"/>
  <c r="S71" i="23" s="1"/>
  <c r="S140" i="23" s="1"/>
  <c r="S164" i="23" s="1"/>
  <c r="Z63" i="23"/>
  <c r="Z86" i="23" s="1"/>
  <c r="Z155" i="23" s="1"/>
  <c r="Z179" i="23" s="1"/>
  <c r="S61" i="23"/>
  <c r="S84" i="23" s="1"/>
  <c r="S153" i="23" s="1"/>
  <c r="S177" i="23" s="1"/>
  <c r="EU55" i="23"/>
  <c r="EU78" i="23" s="1"/>
  <c r="EU147" i="23" s="1"/>
  <c r="EU171" i="23" s="1"/>
  <c r="K65" i="23"/>
  <c r="K88" i="23" s="1"/>
  <c r="K157" i="23" s="1"/>
  <c r="K181" i="23" s="1"/>
  <c r="FX56" i="23"/>
  <c r="FX79" i="23" s="1"/>
  <c r="FX148" i="23" s="1"/>
  <c r="FX172" i="23" s="1"/>
  <c r="JC64" i="23"/>
  <c r="JC87" i="23" s="1"/>
  <c r="JC156" i="23" s="1"/>
  <c r="JC180" i="23" s="1"/>
  <c r="NZ63" i="23"/>
  <c r="NZ86" i="23" s="1"/>
  <c r="NZ155" i="23" s="1"/>
  <c r="NZ179" i="23" s="1"/>
  <c r="MB65" i="23"/>
  <c r="MB88" i="23" s="1"/>
  <c r="MB157" i="23" s="1"/>
  <c r="MB181" i="23" s="1"/>
  <c r="LQ218" i="23"/>
  <c r="LQ221" i="23" s="1"/>
  <c r="LQ219" i="23"/>
  <c r="LK200" i="23"/>
  <c r="LK201" i="23"/>
  <c r="FH201" i="23"/>
  <c r="FH200" i="23"/>
  <c r="HE56" i="23"/>
  <c r="HE79" i="23" s="1"/>
  <c r="HE148" i="23" s="1"/>
  <c r="HE172" i="23" s="1"/>
  <c r="EZ18" i="23"/>
  <c r="AW201" i="23"/>
  <c r="AW200" i="23"/>
  <c r="KP52" i="23"/>
  <c r="KP75" i="23" s="1"/>
  <c r="KP144" i="23" s="1"/>
  <c r="KP168" i="23" s="1"/>
  <c r="G225" i="23"/>
  <c r="FF58" i="23"/>
  <c r="FF81" i="23" s="1"/>
  <c r="FF150" i="23" s="1"/>
  <c r="FF174" i="23" s="1"/>
  <c r="ID57" i="23"/>
  <c r="ID80" i="23" s="1"/>
  <c r="ID149" i="23" s="1"/>
  <c r="ID173" i="23" s="1"/>
  <c r="MR55" i="23"/>
  <c r="MR78" i="23" s="1"/>
  <c r="MR147" i="23" s="1"/>
  <c r="MR171" i="23" s="1"/>
  <c r="AC52" i="23"/>
  <c r="AC75" i="23" s="1"/>
  <c r="AC144" i="23" s="1"/>
  <c r="AC168" i="23" s="1"/>
  <c r="AN58" i="23"/>
  <c r="AN81" i="23" s="1"/>
  <c r="AN150" i="23" s="1"/>
  <c r="AN174" i="23" s="1"/>
  <c r="IU53" i="23"/>
  <c r="IU76" i="23" s="1"/>
  <c r="IU145" i="23" s="1"/>
  <c r="IU169" i="23" s="1"/>
  <c r="AP64" i="23"/>
  <c r="AP87" i="23" s="1"/>
  <c r="AP156" i="23" s="1"/>
  <c r="AP180" i="23" s="1"/>
  <c r="NP54" i="23"/>
  <c r="NP77" i="23" s="1"/>
  <c r="NP146" i="23" s="1"/>
  <c r="NP170" i="23" s="1"/>
  <c r="BB68" i="23"/>
  <c r="BB91" i="23" s="1"/>
  <c r="BB160" i="23" s="1"/>
  <c r="BB184" i="23" s="1"/>
  <c r="NW60" i="23"/>
  <c r="NW83" i="23" s="1"/>
  <c r="NW152" i="23" s="1"/>
  <c r="NW176" i="23" s="1"/>
  <c r="NN201" i="23"/>
  <c r="NN200" i="23"/>
  <c r="FW218" i="23"/>
  <c r="FW221" i="23" s="1"/>
  <c r="FW219" i="23"/>
  <c r="NB66" i="23"/>
  <c r="NB89" i="23" s="1"/>
  <c r="NB158" i="23" s="1"/>
  <c r="NB182" i="23" s="1"/>
  <c r="EP67" i="23"/>
  <c r="EP90" i="23" s="1"/>
  <c r="EP159" i="23" s="1"/>
  <c r="EP183" i="23" s="1"/>
  <c r="DV52" i="23"/>
  <c r="DV75" i="23" s="1"/>
  <c r="DV144" i="23" s="1"/>
  <c r="DV168" i="23" s="1"/>
  <c r="CN201" i="23"/>
  <c r="CN200" i="23"/>
  <c r="DW66" i="23"/>
  <c r="DW89" i="23" s="1"/>
  <c r="DW158" i="23" s="1"/>
  <c r="DW182" i="23" s="1"/>
  <c r="LL51" i="23"/>
  <c r="LL74" i="23" s="1"/>
  <c r="LL143" i="23" s="1"/>
  <c r="LL167" i="23" s="1"/>
  <c r="F60" i="23"/>
  <c r="F83" i="23" s="1"/>
  <c r="F152" i="23" s="1"/>
  <c r="F176" i="23" s="1"/>
  <c r="CJ48" i="23"/>
  <c r="CJ71" i="23" s="1"/>
  <c r="CJ140" i="23" s="1"/>
  <c r="CJ164" i="23" s="1"/>
  <c r="CJ187" i="23" s="1"/>
  <c r="FV67" i="23"/>
  <c r="FV90" i="23" s="1"/>
  <c r="FV159" i="23" s="1"/>
  <c r="FV183" i="23" s="1"/>
  <c r="BT64" i="23"/>
  <c r="BT87" i="23" s="1"/>
  <c r="BT156" i="23" s="1"/>
  <c r="BT180" i="23" s="1"/>
  <c r="FH51" i="23"/>
  <c r="FH74" i="23" s="1"/>
  <c r="FH143" i="23" s="1"/>
  <c r="FH167" i="23" s="1"/>
  <c r="DS65" i="23"/>
  <c r="DS88" i="23" s="1"/>
  <c r="DS157" i="23" s="1"/>
  <c r="DS181" i="23" s="1"/>
  <c r="W51" i="23"/>
  <c r="W74" i="23" s="1"/>
  <c r="W143" i="23" s="1"/>
  <c r="W167" i="23" s="1"/>
  <c r="NZ58" i="23"/>
  <c r="NZ81" i="23" s="1"/>
  <c r="NZ150" i="23" s="1"/>
  <c r="NZ174" i="23" s="1"/>
  <c r="HO52" i="23"/>
  <c r="HO75" i="23" s="1"/>
  <c r="HO144" i="23" s="1"/>
  <c r="HO168" i="23" s="1"/>
  <c r="AM18" i="23"/>
  <c r="NS51" i="23"/>
  <c r="NS74" i="23" s="1"/>
  <c r="NS143" i="23" s="1"/>
  <c r="NS167" i="23" s="1"/>
  <c r="BB53" i="23"/>
  <c r="BB76" i="23" s="1"/>
  <c r="BB145" i="23" s="1"/>
  <c r="BB169" i="23" s="1"/>
  <c r="MR219" i="23"/>
  <c r="MR218" i="23"/>
  <c r="MR221" i="23" s="1"/>
  <c r="GA225" i="23"/>
  <c r="DX49" i="23"/>
  <c r="DX72" i="23" s="1"/>
  <c r="DX141" i="23" s="1"/>
  <c r="DX165" i="23" s="1"/>
  <c r="JD65" i="23"/>
  <c r="JD88" i="23" s="1"/>
  <c r="JD157" i="23" s="1"/>
  <c r="JD181" i="23" s="1"/>
  <c r="NX55" i="23"/>
  <c r="NX78" i="23" s="1"/>
  <c r="NX147" i="23" s="1"/>
  <c r="NX171" i="23" s="1"/>
  <c r="MC49" i="23"/>
  <c r="MC72" i="23" s="1"/>
  <c r="MC141" i="23" s="1"/>
  <c r="MC165" i="23" s="1"/>
  <c r="DW48" i="23"/>
  <c r="DW71" i="23" s="1"/>
  <c r="DW140" i="23" s="1"/>
  <c r="DW164" i="23" s="1"/>
  <c r="DW187" i="23" s="1"/>
  <c r="II219" i="23"/>
  <c r="II218" i="23"/>
  <c r="II221" i="23" s="1"/>
  <c r="MJ48" i="23"/>
  <c r="MJ71" i="23" s="1"/>
  <c r="MJ140" i="23" s="1"/>
  <c r="MJ164" i="23" s="1"/>
  <c r="MJ187" i="23" s="1"/>
  <c r="IZ53" i="23"/>
  <c r="IZ76" i="23" s="1"/>
  <c r="IZ145" i="23" s="1"/>
  <c r="IZ169" i="23" s="1"/>
  <c r="NP49" i="23"/>
  <c r="NP72" i="23" s="1"/>
  <c r="NP141" i="23" s="1"/>
  <c r="NP165" i="23" s="1"/>
  <c r="HO49" i="23"/>
  <c r="HO72" i="23" s="1"/>
  <c r="HO141" i="23" s="1"/>
  <c r="HO165" i="23" s="1"/>
  <c r="DT57" i="23"/>
  <c r="DT80" i="23" s="1"/>
  <c r="DT149" i="23" s="1"/>
  <c r="DT173" i="23" s="1"/>
  <c r="BJ62" i="23"/>
  <c r="BJ85" i="23" s="1"/>
  <c r="BJ154" i="23" s="1"/>
  <c r="BJ178" i="23" s="1"/>
  <c r="IA53" i="23"/>
  <c r="IA76" i="23" s="1"/>
  <c r="IA145" i="23" s="1"/>
  <c r="IA169" i="23" s="1"/>
  <c r="FT225" i="23"/>
  <c r="GG64" i="23"/>
  <c r="GG87" i="23" s="1"/>
  <c r="GG156" i="23" s="1"/>
  <c r="GG180" i="23" s="1"/>
  <c r="BB57" i="23"/>
  <c r="BB80" i="23" s="1"/>
  <c r="BB149" i="23" s="1"/>
  <c r="BB173" i="23" s="1"/>
  <c r="MG61" i="23"/>
  <c r="MG84" i="23" s="1"/>
  <c r="MG153" i="23" s="1"/>
  <c r="MG177" i="23" s="1"/>
  <c r="GL200" i="23"/>
  <c r="GL201" i="23"/>
  <c r="HC65" i="23"/>
  <c r="HC88" i="23" s="1"/>
  <c r="HC157" i="23" s="1"/>
  <c r="HC181" i="23" s="1"/>
  <c r="NO52" i="23"/>
  <c r="NO75" i="23" s="1"/>
  <c r="NO144" i="23" s="1"/>
  <c r="NO168" i="23" s="1"/>
  <c r="NL62" i="23"/>
  <c r="NL85" i="23" s="1"/>
  <c r="NL154" i="23" s="1"/>
  <c r="NL178" i="23" s="1"/>
  <c r="IX51" i="23"/>
  <c r="IX74" i="23" s="1"/>
  <c r="IX143" i="23" s="1"/>
  <c r="IX167" i="23" s="1"/>
  <c r="OF68" i="23"/>
  <c r="OF91" i="23" s="1"/>
  <c r="OF160" i="23" s="1"/>
  <c r="OF184" i="23" s="1"/>
  <c r="DY64" i="23"/>
  <c r="DY87" i="23" s="1"/>
  <c r="DY156" i="23" s="1"/>
  <c r="DY180" i="23" s="1"/>
  <c r="EQ18" i="23"/>
  <c r="MI63" i="23"/>
  <c r="MI86" i="23" s="1"/>
  <c r="MI155" i="23" s="1"/>
  <c r="MI179" i="23" s="1"/>
  <c r="AM58" i="23"/>
  <c r="AM81" i="23" s="1"/>
  <c r="AM150" i="23" s="1"/>
  <c r="AM174" i="23" s="1"/>
  <c r="NQ60" i="23"/>
  <c r="NQ83" i="23" s="1"/>
  <c r="NQ152" i="23" s="1"/>
  <c r="NQ176" i="23" s="1"/>
  <c r="IN63" i="23"/>
  <c r="IN86" i="23" s="1"/>
  <c r="IN155" i="23" s="1"/>
  <c r="IN179" i="23" s="1"/>
  <c r="AJ60" i="23"/>
  <c r="AJ83" i="23" s="1"/>
  <c r="AJ152" i="23" s="1"/>
  <c r="AJ176" i="23" s="1"/>
  <c r="AR49" i="23"/>
  <c r="AR72" i="23" s="1"/>
  <c r="AR141" i="23" s="1"/>
  <c r="AR165" i="23" s="1"/>
  <c r="LI62" i="23"/>
  <c r="LI85" i="23" s="1"/>
  <c r="LI154" i="23" s="1"/>
  <c r="LI178" i="23" s="1"/>
  <c r="E57" i="23"/>
  <c r="E80" i="23" s="1"/>
  <c r="E149" i="23" s="1"/>
  <c r="E173" i="23" s="1"/>
  <c r="AO68" i="23"/>
  <c r="AO91" i="23" s="1"/>
  <c r="AO160" i="23" s="1"/>
  <c r="AO184" i="23" s="1"/>
  <c r="ND69" i="23"/>
  <c r="ND92" i="23" s="1"/>
  <c r="ND161" i="23" s="1"/>
  <c r="ND185" i="23" s="1"/>
  <c r="HK54" i="23"/>
  <c r="HK77" i="23" s="1"/>
  <c r="HK146" i="23" s="1"/>
  <c r="HK170" i="23" s="1"/>
  <c r="MT225" i="23"/>
  <c r="KF59" i="23"/>
  <c r="KF82" i="23" s="1"/>
  <c r="KF151" i="23" s="1"/>
  <c r="KF175" i="23" s="1"/>
  <c r="AZ61" i="23"/>
  <c r="AZ84" i="23" s="1"/>
  <c r="AZ153" i="23" s="1"/>
  <c r="AZ177" i="23" s="1"/>
  <c r="HH56" i="23"/>
  <c r="HH79" i="23" s="1"/>
  <c r="HH148" i="23" s="1"/>
  <c r="HH172" i="23" s="1"/>
  <c r="DZ63" i="23"/>
  <c r="DZ86" i="23" s="1"/>
  <c r="DZ155" i="23" s="1"/>
  <c r="DZ179" i="23" s="1"/>
  <c r="DM62" i="23"/>
  <c r="DM85" i="23" s="1"/>
  <c r="DM154" i="23" s="1"/>
  <c r="DM178" i="23" s="1"/>
  <c r="NT54" i="23"/>
  <c r="NT77" i="23" s="1"/>
  <c r="NT146" i="23" s="1"/>
  <c r="NT170" i="23" s="1"/>
  <c r="MK52" i="23"/>
  <c r="MK75" i="23" s="1"/>
  <c r="MK144" i="23" s="1"/>
  <c r="MK168" i="23" s="1"/>
  <c r="AB55" i="23"/>
  <c r="AB78" i="23" s="1"/>
  <c r="AB147" i="23" s="1"/>
  <c r="AB171" i="23" s="1"/>
  <c r="BF64" i="23"/>
  <c r="BF87" i="23" s="1"/>
  <c r="BF156" i="23" s="1"/>
  <c r="BF180" i="23" s="1"/>
  <c r="IG200" i="23"/>
  <c r="IG201" i="23"/>
  <c r="HW18" i="23"/>
  <c r="GD60" i="23"/>
  <c r="GD83" i="23" s="1"/>
  <c r="GD152" i="23" s="1"/>
  <c r="GD176" i="23" s="1"/>
  <c r="GB54" i="23"/>
  <c r="GB77" i="23" s="1"/>
  <c r="GB146" i="23" s="1"/>
  <c r="GB170" i="23" s="1"/>
  <c r="IK218" i="23"/>
  <c r="IK221" i="23" s="1"/>
  <c r="IK219" i="23"/>
  <c r="JA53" i="23"/>
  <c r="JA76" i="23" s="1"/>
  <c r="JA145" i="23" s="1"/>
  <c r="JA169" i="23" s="1"/>
  <c r="EP49" i="23"/>
  <c r="EP72" i="23" s="1"/>
  <c r="EP141" i="23" s="1"/>
  <c r="EP165" i="23" s="1"/>
  <c r="T64" i="23"/>
  <c r="T87" i="23" s="1"/>
  <c r="T156" i="23" s="1"/>
  <c r="T180" i="23" s="1"/>
  <c r="GL55" i="23"/>
  <c r="GL78" i="23" s="1"/>
  <c r="GL147" i="23" s="1"/>
  <c r="GL171" i="23" s="1"/>
  <c r="LV55" i="23"/>
  <c r="LV78" i="23" s="1"/>
  <c r="LV147" i="23" s="1"/>
  <c r="LV171" i="23" s="1"/>
  <c r="AC48" i="23"/>
  <c r="AC71" i="23" s="1"/>
  <c r="AC140" i="23" s="1"/>
  <c r="AC164" i="23" s="1"/>
  <c r="AC187" i="23" s="1"/>
  <c r="AC188" i="23" s="1"/>
  <c r="NK50" i="23"/>
  <c r="NK73" i="23" s="1"/>
  <c r="NK142" i="23" s="1"/>
  <c r="NK166" i="23" s="1"/>
  <c r="JS58" i="23"/>
  <c r="JS81" i="23" s="1"/>
  <c r="JS150" i="23" s="1"/>
  <c r="JS174" i="23" s="1"/>
  <c r="KY57" i="23"/>
  <c r="KY80" i="23" s="1"/>
  <c r="KY149" i="23" s="1"/>
  <c r="KY173" i="23" s="1"/>
  <c r="MK55" i="23"/>
  <c r="MK78" i="23" s="1"/>
  <c r="MK147" i="23" s="1"/>
  <c r="MK171" i="23" s="1"/>
  <c r="NI50" i="23"/>
  <c r="NI73" i="23" s="1"/>
  <c r="NI142" i="23" s="1"/>
  <c r="NI166" i="23" s="1"/>
  <c r="NP52" i="23"/>
  <c r="NP75" i="23" s="1"/>
  <c r="NP144" i="23" s="1"/>
  <c r="NP168" i="23" s="1"/>
  <c r="KK58" i="23"/>
  <c r="KK81" i="23" s="1"/>
  <c r="KK150" i="23" s="1"/>
  <c r="KK174" i="23" s="1"/>
  <c r="IX58" i="23"/>
  <c r="IX81" i="23" s="1"/>
  <c r="IX150" i="23" s="1"/>
  <c r="IX174" i="23" s="1"/>
  <c r="EN55" i="23"/>
  <c r="EN78" i="23" s="1"/>
  <c r="EN147" i="23" s="1"/>
  <c r="EN171" i="23" s="1"/>
  <c r="MX64" i="23"/>
  <c r="MX87" i="23" s="1"/>
  <c r="MX156" i="23" s="1"/>
  <c r="MX180" i="23" s="1"/>
  <c r="EH54" i="23"/>
  <c r="EH77" i="23" s="1"/>
  <c r="EH146" i="23" s="1"/>
  <c r="EH170" i="23" s="1"/>
  <c r="AZ51" i="23"/>
  <c r="AZ74" i="23" s="1"/>
  <c r="AZ143" i="23" s="1"/>
  <c r="AZ167" i="23" s="1"/>
  <c r="BV200" i="23"/>
  <c r="BV201" i="23"/>
  <c r="IK60" i="23"/>
  <c r="IK83" i="23" s="1"/>
  <c r="IK152" i="23" s="1"/>
  <c r="IK176" i="23" s="1"/>
  <c r="FY58" i="23"/>
  <c r="FY81" i="23" s="1"/>
  <c r="FY150" i="23" s="1"/>
  <c r="FY174" i="23" s="1"/>
  <c r="CZ57" i="23"/>
  <c r="CZ80" i="23" s="1"/>
  <c r="CZ149" i="23" s="1"/>
  <c r="CZ173" i="23" s="1"/>
  <c r="OE52" i="23"/>
  <c r="OE75" i="23" s="1"/>
  <c r="OE144" i="23" s="1"/>
  <c r="OE168" i="23" s="1"/>
  <c r="BP53" i="23"/>
  <c r="BP76" i="23" s="1"/>
  <c r="BP145" i="23" s="1"/>
  <c r="BP169" i="23" s="1"/>
  <c r="EM69" i="23"/>
  <c r="EM92" i="23" s="1"/>
  <c r="EM161" i="23" s="1"/>
  <c r="EM185" i="23" s="1"/>
  <c r="LI219" i="23"/>
  <c r="LI218" i="23"/>
  <c r="LI221" i="23" s="1"/>
  <c r="GP60" i="23"/>
  <c r="GP83" i="23" s="1"/>
  <c r="GP152" i="23" s="1"/>
  <c r="GP176" i="23" s="1"/>
  <c r="HM57" i="23"/>
  <c r="HM80" i="23" s="1"/>
  <c r="HM149" i="23" s="1"/>
  <c r="HM173" i="23" s="1"/>
  <c r="IQ57" i="23"/>
  <c r="IQ80" i="23" s="1"/>
  <c r="IQ149" i="23" s="1"/>
  <c r="IQ173" i="23" s="1"/>
  <c r="DG60" i="23"/>
  <c r="DG83" i="23" s="1"/>
  <c r="DG152" i="23" s="1"/>
  <c r="DG176" i="23" s="1"/>
  <c r="IY67" i="23"/>
  <c r="IY90" i="23" s="1"/>
  <c r="IY159" i="23" s="1"/>
  <c r="IY183" i="23" s="1"/>
  <c r="FA60" i="23"/>
  <c r="FA83" i="23" s="1"/>
  <c r="FA152" i="23" s="1"/>
  <c r="FA176" i="23" s="1"/>
  <c r="HB48" i="23"/>
  <c r="HB71" i="23" s="1"/>
  <c r="HB140" i="23" s="1"/>
  <c r="HB164" i="23" s="1"/>
  <c r="HB187" i="23" s="1"/>
  <c r="FK51" i="23"/>
  <c r="FK74" i="23" s="1"/>
  <c r="FK143" i="23" s="1"/>
  <c r="FK167" i="23" s="1"/>
  <c r="BJ67" i="23"/>
  <c r="BJ90" i="23" s="1"/>
  <c r="BJ159" i="23" s="1"/>
  <c r="BJ183" i="23" s="1"/>
  <c r="NV218" i="23"/>
  <c r="NV221" i="23" s="1"/>
  <c r="NV219" i="23"/>
  <c r="LL56" i="23"/>
  <c r="LL79" i="23" s="1"/>
  <c r="LL148" i="23" s="1"/>
  <c r="LL172" i="23" s="1"/>
  <c r="JW55" i="23"/>
  <c r="JW78" i="23" s="1"/>
  <c r="JW147" i="23" s="1"/>
  <c r="JW171" i="23" s="1"/>
  <c r="MJ18" i="23"/>
  <c r="EZ59" i="23"/>
  <c r="EZ82" i="23" s="1"/>
  <c r="EZ151" i="23" s="1"/>
  <c r="EZ175" i="23" s="1"/>
  <c r="FR69" i="23"/>
  <c r="FR92" i="23" s="1"/>
  <c r="FR161" i="23" s="1"/>
  <c r="FR185" i="23" s="1"/>
  <c r="IG56" i="23"/>
  <c r="IG79" i="23" s="1"/>
  <c r="IG148" i="23" s="1"/>
  <c r="IG172" i="23" s="1"/>
  <c r="IM225" i="23"/>
  <c r="KH60" i="23"/>
  <c r="KH83" i="23" s="1"/>
  <c r="KH152" i="23" s="1"/>
  <c r="KH176" i="23" s="1"/>
  <c r="JH59" i="23"/>
  <c r="JH82" i="23" s="1"/>
  <c r="JH151" i="23" s="1"/>
  <c r="JH175" i="23" s="1"/>
  <c r="JT68" i="23"/>
  <c r="JT91" i="23" s="1"/>
  <c r="JT160" i="23" s="1"/>
  <c r="JT184" i="23" s="1"/>
  <c r="BZ58" i="23"/>
  <c r="BZ81" i="23" s="1"/>
  <c r="BZ150" i="23" s="1"/>
  <c r="BZ174" i="23" s="1"/>
  <c r="NV55" i="23"/>
  <c r="NV78" i="23" s="1"/>
  <c r="NV147" i="23" s="1"/>
  <c r="NV171" i="23" s="1"/>
  <c r="JH225" i="23"/>
  <c r="IZ69" i="23"/>
  <c r="IZ92" i="23" s="1"/>
  <c r="IZ161" i="23" s="1"/>
  <c r="IZ185" i="23" s="1"/>
  <c r="BL59" i="23"/>
  <c r="BL82" i="23" s="1"/>
  <c r="BL151" i="23" s="1"/>
  <c r="BL175" i="23" s="1"/>
  <c r="NN65" i="23"/>
  <c r="NN88" i="23" s="1"/>
  <c r="NN157" i="23" s="1"/>
  <c r="NN181" i="23" s="1"/>
  <c r="IK50" i="23"/>
  <c r="IK73" i="23" s="1"/>
  <c r="IK142" i="23" s="1"/>
  <c r="IK166" i="23" s="1"/>
  <c r="MR64" i="23"/>
  <c r="MR87" i="23" s="1"/>
  <c r="MR156" i="23" s="1"/>
  <c r="MR180" i="23" s="1"/>
  <c r="AB63" i="23"/>
  <c r="AB86" i="23" s="1"/>
  <c r="AB155" i="23" s="1"/>
  <c r="AB179" i="23" s="1"/>
  <c r="BP219" i="23"/>
  <c r="BP218" i="23"/>
  <c r="BP221" i="23" s="1"/>
  <c r="MY56" i="23"/>
  <c r="MY79" i="23" s="1"/>
  <c r="MY148" i="23" s="1"/>
  <c r="MY172" i="23" s="1"/>
  <c r="II64" i="23"/>
  <c r="II87" i="23" s="1"/>
  <c r="II156" i="23" s="1"/>
  <c r="II180" i="23" s="1"/>
  <c r="GR52" i="23"/>
  <c r="GR75" i="23" s="1"/>
  <c r="GR144" i="23" s="1"/>
  <c r="GR168" i="23" s="1"/>
  <c r="DU59" i="23"/>
  <c r="DU82" i="23" s="1"/>
  <c r="DU151" i="23" s="1"/>
  <c r="DU175" i="23" s="1"/>
  <c r="Z69" i="23"/>
  <c r="Z92" i="23" s="1"/>
  <c r="Z161" i="23" s="1"/>
  <c r="Z185" i="23" s="1"/>
  <c r="FL56" i="23"/>
  <c r="FL79" i="23" s="1"/>
  <c r="FL148" i="23" s="1"/>
  <c r="FL172" i="23" s="1"/>
  <c r="NH56" i="23"/>
  <c r="NH79" i="23" s="1"/>
  <c r="NH148" i="23" s="1"/>
  <c r="NH172" i="23" s="1"/>
  <c r="KK64" i="23"/>
  <c r="KK87" i="23" s="1"/>
  <c r="KK156" i="23" s="1"/>
  <c r="KK180" i="23" s="1"/>
  <c r="HF218" i="23"/>
  <c r="HF221" i="23" s="1"/>
  <c r="HF219" i="23"/>
  <c r="MB66" i="23"/>
  <c r="MB89" i="23" s="1"/>
  <c r="MB158" i="23" s="1"/>
  <c r="MB182" i="23" s="1"/>
  <c r="DB48" i="23"/>
  <c r="DB71" i="23" s="1"/>
  <c r="DB140" i="23" s="1"/>
  <c r="DB164" i="23" s="1"/>
  <c r="DB187" i="23" s="1"/>
  <c r="OM61" i="23"/>
  <c r="OM84" i="23" s="1"/>
  <c r="OM153" i="23" s="1"/>
  <c r="OM177" i="23" s="1"/>
  <c r="LK50" i="23"/>
  <c r="LK73" i="23" s="1"/>
  <c r="LK142" i="23" s="1"/>
  <c r="LK166" i="23" s="1"/>
  <c r="MC58" i="23"/>
  <c r="MC81" i="23" s="1"/>
  <c r="MC150" i="23" s="1"/>
  <c r="MC174" i="23" s="1"/>
  <c r="LF48" i="23"/>
  <c r="LF71" i="23" s="1"/>
  <c r="LF140" i="23" s="1"/>
  <c r="LF164" i="23" s="1"/>
  <c r="LF187" i="23" s="1"/>
  <c r="FC63" i="23"/>
  <c r="FC86" i="23" s="1"/>
  <c r="FC155" i="23" s="1"/>
  <c r="FC179" i="23" s="1"/>
  <c r="Y68" i="23"/>
  <c r="Y91" i="23" s="1"/>
  <c r="Y160" i="23" s="1"/>
  <c r="Y184" i="23" s="1"/>
  <c r="FX54" i="23"/>
  <c r="FX77" i="23" s="1"/>
  <c r="FX146" i="23" s="1"/>
  <c r="FX170" i="23" s="1"/>
  <c r="CO50" i="23"/>
  <c r="CO73" i="23" s="1"/>
  <c r="CO142" i="23" s="1"/>
  <c r="CO166" i="23" s="1"/>
  <c r="JL67" i="23"/>
  <c r="JL90" i="23" s="1"/>
  <c r="JL159" i="23" s="1"/>
  <c r="JL183" i="23" s="1"/>
  <c r="HY65" i="23"/>
  <c r="HY88" i="23" s="1"/>
  <c r="HY157" i="23" s="1"/>
  <c r="HY181" i="23" s="1"/>
  <c r="MO49" i="23"/>
  <c r="MO72" i="23" s="1"/>
  <c r="MO141" i="23" s="1"/>
  <c r="MO165" i="23" s="1"/>
  <c r="FS68" i="23"/>
  <c r="FS91" i="23" s="1"/>
  <c r="FS160" i="23" s="1"/>
  <c r="FS184" i="23" s="1"/>
  <c r="CN61" i="23"/>
  <c r="CN84" i="23" s="1"/>
  <c r="CN153" i="23" s="1"/>
  <c r="CN177" i="23" s="1"/>
  <c r="FS200" i="23"/>
  <c r="FS201" i="23"/>
  <c r="IR54" i="23"/>
  <c r="IR77" i="23" s="1"/>
  <c r="IR146" i="23" s="1"/>
  <c r="IR170" i="23" s="1"/>
  <c r="KU61" i="23"/>
  <c r="KU84" i="23" s="1"/>
  <c r="KU153" i="23" s="1"/>
  <c r="KU177" i="23" s="1"/>
  <c r="FW54" i="23"/>
  <c r="FW77" i="23" s="1"/>
  <c r="FW146" i="23" s="1"/>
  <c r="FW170" i="23" s="1"/>
  <c r="EN68" i="23"/>
  <c r="EN91" i="23" s="1"/>
  <c r="EN160" i="23" s="1"/>
  <c r="EN184" i="23" s="1"/>
  <c r="BO52" i="23"/>
  <c r="BO75" i="23" s="1"/>
  <c r="BO144" i="23" s="1"/>
  <c r="BO168" i="23" s="1"/>
  <c r="BO67" i="23"/>
  <c r="BO90" i="23" s="1"/>
  <c r="BO159" i="23" s="1"/>
  <c r="BO183" i="23" s="1"/>
  <c r="CQ219" i="23"/>
  <c r="CQ218" i="23"/>
  <c r="CQ221" i="23" s="1"/>
  <c r="NA55" i="23"/>
  <c r="NA78" i="23" s="1"/>
  <c r="NA147" i="23" s="1"/>
  <c r="NA171" i="23" s="1"/>
  <c r="LU65" i="23"/>
  <c r="LU88" i="23" s="1"/>
  <c r="LU157" i="23" s="1"/>
  <c r="LU181" i="23" s="1"/>
  <c r="AW61" i="23"/>
  <c r="AW84" i="23" s="1"/>
  <c r="AW153" i="23" s="1"/>
  <c r="AW177" i="23" s="1"/>
  <c r="MG18" i="23"/>
  <c r="FS69" i="23"/>
  <c r="FS92" i="23" s="1"/>
  <c r="FS161" i="23" s="1"/>
  <c r="FS185" i="23" s="1"/>
  <c r="FL64" i="23"/>
  <c r="FL87" i="23" s="1"/>
  <c r="FL156" i="23" s="1"/>
  <c r="FL180" i="23" s="1"/>
  <c r="IA59" i="23"/>
  <c r="IA82" i="23" s="1"/>
  <c r="IA151" i="23" s="1"/>
  <c r="IA175" i="23" s="1"/>
  <c r="HU50" i="23"/>
  <c r="HU73" i="23" s="1"/>
  <c r="HU142" i="23" s="1"/>
  <c r="HU166" i="23" s="1"/>
  <c r="HO68" i="23"/>
  <c r="HO91" i="23" s="1"/>
  <c r="HO160" i="23" s="1"/>
  <c r="HO184" i="23" s="1"/>
  <c r="IE50" i="23"/>
  <c r="IE73" i="23" s="1"/>
  <c r="IE142" i="23" s="1"/>
  <c r="IE166" i="23" s="1"/>
  <c r="W59" i="23"/>
  <c r="W82" i="23" s="1"/>
  <c r="W151" i="23" s="1"/>
  <c r="W175" i="23" s="1"/>
  <c r="X56" i="23"/>
  <c r="X79" i="23" s="1"/>
  <c r="X148" i="23" s="1"/>
  <c r="X172" i="23" s="1"/>
  <c r="CK56" i="23"/>
  <c r="CK79" i="23" s="1"/>
  <c r="CK148" i="23" s="1"/>
  <c r="CK172" i="23" s="1"/>
  <c r="BQ225" i="23"/>
  <c r="KS52" i="23"/>
  <c r="KS75" i="23" s="1"/>
  <c r="KS144" i="23" s="1"/>
  <c r="KS168" i="23" s="1"/>
  <c r="NF63" i="23"/>
  <c r="NF86" i="23" s="1"/>
  <c r="NF155" i="23" s="1"/>
  <c r="NF179" i="23" s="1"/>
  <c r="EY55" i="23"/>
  <c r="EY78" i="23" s="1"/>
  <c r="EY147" i="23" s="1"/>
  <c r="EY171" i="23" s="1"/>
  <c r="KF68" i="23"/>
  <c r="KF91" i="23" s="1"/>
  <c r="KF160" i="23" s="1"/>
  <c r="KF184" i="23" s="1"/>
  <c r="F55" i="23"/>
  <c r="F78" i="23" s="1"/>
  <c r="F147" i="23" s="1"/>
  <c r="F171" i="23" s="1"/>
  <c r="JJ58" i="23"/>
  <c r="JJ81" i="23" s="1"/>
  <c r="JJ150" i="23" s="1"/>
  <c r="JJ174" i="23" s="1"/>
  <c r="JU56" i="23"/>
  <c r="JU79" i="23" s="1"/>
  <c r="JU148" i="23" s="1"/>
  <c r="JU172" i="23" s="1"/>
  <c r="GR225" i="23"/>
  <c r="FX59" i="23"/>
  <c r="FX82" i="23" s="1"/>
  <c r="FX151" i="23" s="1"/>
  <c r="FX175" i="23" s="1"/>
  <c r="AI18" i="23"/>
  <c r="EQ59" i="23"/>
  <c r="EQ82" i="23" s="1"/>
  <c r="EQ151" i="23" s="1"/>
  <c r="EQ175" i="23" s="1"/>
  <c r="AU219" i="23"/>
  <c r="AU218" i="23"/>
  <c r="AU221" i="23" s="1"/>
  <c r="EL65" i="23"/>
  <c r="EL88" i="23" s="1"/>
  <c r="EL157" i="23" s="1"/>
  <c r="EL181" i="23" s="1"/>
  <c r="U66" i="23"/>
  <c r="U89" i="23" s="1"/>
  <c r="U158" i="23" s="1"/>
  <c r="U182" i="23" s="1"/>
  <c r="KG54" i="23"/>
  <c r="KG77" i="23" s="1"/>
  <c r="KG146" i="23" s="1"/>
  <c r="KG170" i="23" s="1"/>
  <c r="OE64" i="23"/>
  <c r="OE87" i="23" s="1"/>
  <c r="OE156" i="23" s="1"/>
  <c r="OE180" i="23" s="1"/>
  <c r="BT201" i="23"/>
  <c r="BT200" i="23"/>
  <c r="KY18" i="23"/>
  <c r="DB59" i="23"/>
  <c r="DB82" i="23" s="1"/>
  <c r="DB151" i="23" s="1"/>
  <c r="DB175" i="23" s="1"/>
  <c r="KT67" i="23"/>
  <c r="KT90" i="23" s="1"/>
  <c r="KT159" i="23" s="1"/>
  <c r="KT183" i="23" s="1"/>
  <c r="IJ62" i="23"/>
  <c r="IJ85" i="23" s="1"/>
  <c r="IJ154" i="23" s="1"/>
  <c r="IJ178" i="23" s="1"/>
  <c r="JF61" i="23"/>
  <c r="JF84" i="23" s="1"/>
  <c r="JF153" i="23" s="1"/>
  <c r="JF177" i="23" s="1"/>
  <c r="MJ60" i="23"/>
  <c r="MJ83" i="23" s="1"/>
  <c r="MJ152" i="23" s="1"/>
  <c r="MJ176" i="23" s="1"/>
  <c r="KE50" i="23"/>
  <c r="KE73" i="23" s="1"/>
  <c r="KE142" i="23" s="1"/>
  <c r="KE166" i="23" s="1"/>
  <c r="E49" i="23"/>
  <c r="E72" i="23" s="1"/>
  <c r="E141" i="23" s="1"/>
  <c r="E165" i="23" s="1"/>
  <c r="NL53" i="23"/>
  <c r="NL76" i="23" s="1"/>
  <c r="NL145" i="23" s="1"/>
  <c r="NL169" i="23" s="1"/>
  <c r="JI68" i="23"/>
  <c r="JI91" i="23" s="1"/>
  <c r="JI160" i="23" s="1"/>
  <c r="JI184" i="23" s="1"/>
  <c r="HA59" i="23"/>
  <c r="HA82" i="23" s="1"/>
  <c r="HA151" i="23" s="1"/>
  <c r="HA175" i="23" s="1"/>
  <c r="JY52" i="23"/>
  <c r="JY75" i="23" s="1"/>
  <c r="JY144" i="23" s="1"/>
  <c r="JY168" i="23" s="1"/>
  <c r="JK66" i="23"/>
  <c r="JK89" i="23" s="1"/>
  <c r="JK158" i="23" s="1"/>
  <c r="JK182" i="23" s="1"/>
  <c r="MN61" i="23"/>
  <c r="MN84" i="23" s="1"/>
  <c r="MN153" i="23" s="1"/>
  <c r="MN177" i="23" s="1"/>
  <c r="EJ67" i="23"/>
  <c r="EJ90" i="23" s="1"/>
  <c r="EJ159" i="23" s="1"/>
  <c r="EJ183" i="23" s="1"/>
  <c r="HS200" i="23"/>
  <c r="HS201" i="23"/>
  <c r="HR48" i="23"/>
  <c r="HR71" i="23" s="1"/>
  <c r="HR140" i="23" s="1"/>
  <c r="HR164" i="23" s="1"/>
  <c r="HR187" i="23" s="1"/>
  <c r="HU62" i="23"/>
  <c r="HU85" i="23" s="1"/>
  <c r="HU154" i="23" s="1"/>
  <c r="HU178" i="23" s="1"/>
  <c r="NJ51" i="23"/>
  <c r="NJ74" i="23" s="1"/>
  <c r="NJ143" i="23" s="1"/>
  <c r="NJ167" i="23" s="1"/>
  <c r="JM201" i="23"/>
  <c r="JM200" i="23"/>
  <c r="AH60" i="23"/>
  <c r="AH83" i="23" s="1"/>
  <c r="AH152" i="23" s="1"/>
  <c r="AH176" i="23" s="1"/>
  <c r="NJ63" i="23"/>
  <c r="NJ86" i="23" s="1"/>
  <c r="NJ155" i="23" s="1"/>
  <c r="NJ179" i="23" s="1"/>
  <c r="OC54" i="23"/>
  <c r="OC77" i="23" s="1"/>
  <c r="OC146" i="23" s="1"/>
  <c r="OC170" i="23" s="1"/>
  <c r="JI49" i="23"/>
  <c r="JI72" i="23" s="1"/>
  <c r="JI141" i="23" s="1"/>
  <c r="JI165" i="23" s="1"/>
  <c r="LY225" i="23"/>
  <c r="MJ63" i="23"/>
  <c r="MJ86" i="23" s="1"/>
  <c r="MJ155" i="23" s="1"/>
  <c r="MJ179" i="23" s="1"/>
  <c r="HQ69" i="23"/>
  <c r="HQ92" i="23" s="1"/>
  <c r="HQ161" i="23" s="1"/>
  <c r="HQ185" i="23" s="1"/>
  <c r="GQ53" i="23"/>
  <c r="GQ76" i="23" s="1"/>
  <c r="GQ145" i="23" s="1"/>
  <c r="GQ169" i="23" s="1"/>
  <c r="NH66" i="23"/>
  <c r="NH89" i="23" s="1"/>
  <c r="NH158" i="23" s="1"/>
  <c r="NH182" i="23" s="1"/>
  <c r="KJ60" i="23"/>
  <c r="KJ83" i="23" s="1"/>
  <c r="KJ152" i="23" s="1"/>
  <c r="KJ176" i="23" s="1"/>
  <c r="GT53" i="23"/>
  <c r="GT76" i="23" s="1"/>
  <c r="GT145" i="23" s="1"/>
  <c r="GT169" i="23" s="1"/>
  <c r="KK225" i="23"/>
  <c r="JK69" i="23"/>
  <c r="JK92" i="23" s="1"/>
  <c r="JK161" i="23" s="1"/>
  <c r="JK185" i="23" s="1"/>
  <c r="D63" i="23"/>
  <c r="D86" i="23" s="1"/>
  <c r="D155" i="23" s="1"/>
  <c r="D179" i="23" s="1"/>
  <c r="CP67" i="23"/>
  <c r="CP90" i="23" s="1"/>
  <c r="CP159" i="23" s="1"/>
  <c r="CP183" i="23" s="1"/>
  <c r="FV61" i="23"/>
  <c r="FV84" i="23" s="1"/>
  <c r="FV153" i="23" s="1"/>
  <c r="FV177" i="23" s="1"/>
  <c r="BZ61" i="23"/>
  <c r="BZ84" i="23" s="1"/>
  <c r="BZ153" i="23" s="1"/>
  <c r="BZ177" i="23" s="1"/>
  <c r="M63" i="23"/>
  <c r="M86" i="23" s="1"/>
  <c r="M155" i="23" s="1"/>
  <c r="M179" i="23" s="1"/>
  <c r="EB59" i="23"/>
  <c r="EB82" i="23" s="1"/>
  <c r="EB151" i="23" s="1"/>
  <c r="EB175" i="23" s="1"/>
  <c r="ET51" i="23"/>
  <c r="ET74" i="23" s="1"/>
  <c r="ET143" i="23" s="1"/>
  <c r="ET167" i="23" s="1"/>
  <c r="DI60" i="23"/>
  <c r="DI83" i="23" s="1"/>
  <c r="DI152" i="23" s="1"/>
  <c r="DI176" i="23" s="1"/>
  <c r="GP49" i="23"/>
  <c r="GP72" i="23" s="1"/>
  <c r="GP141" i="23" s="1"/>
  <c r="GP165" i="23" s="1"/>
  <c r="LN49" i="23"/>
  <c r="LN72" i="23" s="1"/>
  <c r="LN141" i="23" s="1"/>
  <c r="LN165" i="23" s="1"/>
  <c r="OD49" i="23"/>
  <c r="OD72" i="23" s="1"/>
  <c r="OD141" i="23" s="1"/>
  <c r="OD165" i="23" s="1"/>
  <c r="LD52" i="23"/>
  <c r="LD75" i="23" s="1"/>
  <c r="LD144" i="23" s="1"/>
  <c r="LD168" i="23" s="1"/>
  <c r="ND18" i="23"/>
  <c r="KE57" i="23"/>
  <c r="KE80" i="23" s="1"/>
  <c r="KE149" i="23" s="1"/>
  <c r="KE173" i="23" s="1"/>
  <c r="FD51" i="23"/>
  <c r="FD74" i="23" s="1"/>
  <c r="FD143" i="23" s="1"/>
  <c r="FD167" i="23" s="1"/>
  <c r="LQ68" i="23"/>
  <c r="LQ91" i="23" s="1"/>
  <c r="LQ160" i="23" s="1"/>
  <c r="LQ184" i="23" s="1"/>
  <c r="Q201" i="23"/>
  <c r="Q200" i="23"/>
  <c r="OA66" i="23"/>
  <c r="OA89" i="23" s="1"/>
  <c r="OA158" i="23" s="1"/>
  <c r="OA182" i="23" s="1"/>
  <c r="LZ51" i="23"/>
  <c r="LZ74" i="23" s="1"/>
  <c r="LZ143" i="23" s="1"/>
  <c r="LZ167" i="23" s="1"/>
  <c r="JQ69" i="23"/>
  <c r="JQ92" i="23" s="1"/>
  <c r="JQ161" i="23" s="1"/>
  <c r="JQ185" i="23" s="1"/>
  <c r="FN18" i="23"/>
  <c r="AH65" i="23"/>
  <c r="AH88" i="23" s="1"/>
  <c r="AH157" i="23" s="1"/>
  <c r="AH181" i="23" s="1"/>
  <c r="IK53" i="23"/>
  <c r="IK76" i="23" s="1"/>
  <c r="IK145" i="23" s="1"/>
  <c r="IK169" i="23" s="1"/>
  <c r="Z64" i="23"/>
  <c r="Z87" i="23" s="1"/>
  <c r="Z156" i="23" s="1"/>
  <c r="Z180" i="23" s="1"/>
  <c r="MW63" i="23"/>
  <c r="MW86" i="23" s="1"/>
  <c r="MW155" i="23" s="1"/>
  <c r="MW179" i="23" s="1"/>
  <c r="AX65" i="23"/>
  <c r="AX88" i="23" s="1"/>
  <c r="AX157" i="23" s="1"/>
  <c r="AX181" i="23" s="1"/>
  <c r="OF58" i="23"/>
  <c r="OF81" i="23" s="1"/>
  <c r="OF150" i="23" s="1"/>
  <c r="OF174" i="23" s="1"/>
  <c r="NH218" i="23"/>
  <c r="NH221" i="23" s="1"/>
  <c r="NH219" i="23"/>
  <c r="AB69" i="23"/>
  <c r="AB92" i="23" s="1"/>
  <c r="AB161" i="23" s="1"/>
  <c r="AB185" i="23" s="1"/>
  <c r="D64" i="23"/>
  <c r="D87" i="23" s="1"/>
  <c r="D156" i="23" s="1"/>
  <c r="D180" i="23" s="1"/>
  <c r="GQ200" i="23"/>
  <c r="GQ201" i="23"/>
  <c r="FU67" i="23"/>
  <c r="FU90" i="23" s="1"/>
  <c r="FU159" i="23" s="1"/>
  <c r="FU183" i="23" s="1"/>
  <c r="LH55" i="23"/>
  <c r="LH78" i="23" s="1"/>
  <c r="LH147" i="23" s="1"/>
  <c r="LH171" i="23" s="1"/>
  <c r="NW55" i="23"/>
  <c r="NW78" i="23" s="1"/>
  <c r="NW147" i="23" s="1"/>
  <c r="NW171" i="23" s="1"/>
  <c r="LS69" i="23"/>
  <c r="LS92" i="23" s="1"/>
  <c r="LS161" i="23" s="1"/>
  <c r="LS185" i="23" s="1"/>
  <c r="HQ49" i="23"/>
  <c r="HQ72" i="23" s="1"/>
  <c r="HQ141" i="23" s="1"/>
  <c r="HQ165" i="23" s="1"/>
  <c r="LG55" i="23"/>
  <c r="LG78" i="23" s="1"/>
  <c r="LG147" i="23" s="1"/>
  <c r="LG171" i="23" s="1"/>
  <c r="AF48" i="23"/>
  <c r="AF71" i="23" s="1"/>
  <c r="AF140" i="23" s="1"/>
  <c r="AF164" i="23" s="1"/>
  <c r="AF187" i="23" s="1"/>
  <c r="AF188" i="23" s="1"/>
  <c r="LL61" i="23"/>
  <c r="LL84" i="23" s="1"/>
  <c r="LL153" i="23" s="1"/>
  <c r="LL177" i="23" s="1"/>
  <c r="Z60" i="23"/>
  <c r="Z83" i="23" s="1"/>
  <c r="Z152" i="23" s="1"/>
  <c r="Z176" i="23" s="1"/>
  <c r="IZ60" i="23"/>
  <c r="IZ83" i="23" s="1"/>
  <c r="IZ152" i="23" s="1"/>
  <c r="IZ176" i="23" s="1"/>
  <c r="V200" i="23"/>
  <c r="V201" i="23"/>
  <c r="LK57" i="23"/>
  <c r="LK80" i="23" s="1"/>
  <c r="LK149" i="23" s="1"/>
  <c r="LK173" i="23" s="1"/>
  <c r="AM67" i="23"/>
  <c r="AM90" i="23" s="1"/>
  <c r="AM159" i="23" s="1"/>
  <c r="AM183" i="23" s="1"/>
  <c r="FE66" i="23"/>
  <c r="FE89" i="23" s="1"/>
  <c r="FE158" i="23" s="1"/>
  <c r="FE182" i="23" s="1"/>
  <c r="OC200" i="23"/>
  <c r="OC201" i="23"/>
  <c r="BV58" i="23"/>
  <c r="BV81" i="23" s="1"/>
  <c r="BV150" i="23" s="1"/>
  <c r="BV174" i="23" s="1"/>
  <c r="MJ56" i="23"/>
  <c r="MJ79" i="23" s="1"/>
  <c r="MJ148" i="23" s="1"/>
  <c r="MJ172" i="23" s="1"/>
  <c r="AJ56" i="23"/>
  <c r="AJ79" i="23" s="1"/>
  <c r="AJ148" i="23" s="1"/>
  <c r="AJ172" i="23" s="1"/>
  <c r="HS48" i="23"/>
  <c r="HS71" i="23" s="1"/>
  <c r="HS140" i="23" s="1"/>
  <c r="HS164" i="23" s="1"/>
  <c r="HS187" i="23" s="1"/>
  <c r="DQ58" i="23"/>
  <c r="DQ81" i="23" s="1"/>
  <c r="DQ150" i="23" s="1"/>
  <c r="DQ174" i="23" s="1"/>
  <c r="GS18" i="23"/>
  <c r="FW201" i="23"/>
  <c r="FW200" i="23"/>
  <c r="ND49" i="23"/>
  <c r="ND72" i="23" s="1"/>
  <c r="ND141" i="23" s="1"/>
  <c r="ND165" i="23" s="1"/>
  <c r="BF61" i="23"/>
  <c r="BF84" i="23" s="1"/>
  <c r="BF153" i="23" s="1"/>
  <c r="BF177" i="23" s="1"/>
  <c r="HG48" i="23"/>
  <c r="HG71" i="23" s="1"/>
  <c r="HG140" i="23" s="1"/>
  <c r="HG164" i="23" s="1"/>
  <c r="HG187" i="23" s="1"/>
  <c r="M66" i="23"/>
  <c r="M89" i="23" s="1"/>
  <c r="M158" i="23" s="1"/>
  <c r="M182" i="23" s="1"/>
  <c r="IT53" i="23"/>
  <c r="IT76" i="23" s="1"/>
  <c r="IT145" i="23" s="1"/>
  <c r="IT169" i="23" s="1"/>
  <c r="NW200" i="23"/>
  <c r="NW201" i="23"/>
  <c r="EE61" i="23"/>
  <c r="EE84" i="23" s="1"/>
  <c r="EE153" i="23" s="1"/>
  <c r="EE177" i="23" s="1"/>
  <c r="LI57" i="23"/>
  <c r="LI80" i="23" s="1"/>
  <c r="LI149" i="23" s="1"/>
  <c r="LI173" i="23" s="1"/>
  <c r="AN225" i="23"/>
  <c r="DP64" i="23"/>
  <c r="DP87" i="23" s="1"/>
  <c r="DP156" i="23" s="1"/>
  <c r="DP180" i="23" s="1"/>
  <c r="CU56" i="23"/>
  <c r="CU79" i="23" s="1"/>
  <c r="CU148" i="23" s="1"/>
  <c r="CU172" i="23" s="1"/>
  <c r="DR54" i="23"/>
  <c r="DR77" i="23" s="1"/>
  <c r="DR146" i="23" s="1"/>
  <c r="DR170" i="23" s="1"/>
  <c r="FK48" i="23"/>
  <c r="FK71" i="23" s="1"/>
  <c r="FK140" i="23" s="1"/>
  <c r="FK164" i="23" s="1"/>
  <c r="FK187" i="23" s="1"/>
  <c r="JX55" i="23"/>
  <c r="JX78" i="23" s="1"/>
  <c r="JX147" i="23" s="1"/>
  <c r="JX171" i="23" s="1"/>
  <c r="DI56" i="23"/>
  <c r="DI79" i="23" s="1"/>
  <c r="DI148" i="23" s="1"/>
  <c r="DI172" i="23" s="1"/>
  <c r="KS201" i="23"/>
  <c r="KS200" i="23"/>
  <c r="CR58" i="23"/>
  <c r="CR81" i="23" s="1"/>
  <c r="CR150" i="23" s="1"/>
  <c r="CR174" i="23" s="1"/>
  <c r="EH66" i="23"/>
  <c r="EH89" i="23" s="1"/>
  <c r="EH158" i="23" s="1"/>
  <c r="EH182" i="23" s="1"/>
  <c r="IW59" i="23"/>
  <c r="IW82" i="23" s="1"/>
  <c r="IW151" i="23" s="1"/>
  <c r="IW175" i="23" s="1"/>
  <c r="NY55" i="23"/>
  <c r="NY78" i="23" s="1"/>
  <c r="NY147" i="23" s="1"/>
  <c r="NY171" i="23" s="1"/>
  <c r="NT48" i="23"/>
  <c r="NT71" i="23" s="1"/>
  <c r="NT140" i="23" s="1"/>
  <c r="NT164" i="23" s="1"/>
  <c r="NT187" i="23" s="1"/>
  <c r="KE58" i="23"/>
  <c r="KE81" i="23" s="1"/>
  <c r="KE150" i="23" s="1"/>
  <c r="KE174" i="23" s="1"/>
  <c r="CL66" i="23"/>
  <c r="CL89" i="23" s="1"/>
  <c r="CL158" i="23" s="1"/>
  <c r="CL182" i="23" s="1"/>
  <c r="NR61" i="23"/>
  <c r="NR84" i="23" s="1"/>
  <c r="NR153" i="23" s="1"/>
  <c r="NR177" i="23" s="1"/>
  <c r="BV64" i="23"/>
  <c r="BV87" i="23" s="1"/>
  <c r="BV156" i="23" s="1"/>
  <c r="BV180" i="23" s="1"/>
  <c r="NM63" i="23"/>
  <c r="NM86" i="23" s="1"/>
  <c r="NM155" i="23" s="1"/>
  <c r="NM179" i="23" s="1"/>
  <c r="IA55" i="23"/>
  <c r="IA78" i="23" s="1"/>
  <c r="IA147" i="23" s="1"/>
  <c r="IA171" i="23" s="1"/>
  <c r="L63" i="23"/>
  <c r="L86" i="23" s="1"/>
  <c r="L155" i="23" s="1"/>
  <c r="L179" i="23" s="1"/>
  <c r="KG218" i="23"/>
  <c r="KG221" i="23" s="1"/>
  <c r="KG219" i="23"/>
  <c r="BB201" i="23"/>
  <c r="BB200" i="23"/>
  <c r="JR62" i="23"/>
  <c r="JR85" i="23" s="1"/>
  <c r="JR154" i="23" s="1"/>
  <c r="JR178" i="23" s="1"/>
  <c r="Q18" i="23"/>
  <c r="DU55" i="23"/>
  <c r="DU78" i="23" s="1"/>
  <c r="DU147" i="23" s="1"/>
  <c r="DU171" i="23" s="1"/>
  <c r="AC201" i="23"/>
  <c r="AC200" i="23"/>
  <c r="JJ55" i="23"/>
  <c r="JJ78" i="23" s="1"/>
  <c r="JJ147" i="23" s="1"/>
  <c r="JJ171" i="23" s="1"/>
  <c r="KL54" i="23"/>
  <c r="KL77" i="23" s="1"/>
  <c r="KL146" i="23" s="1"/>
  <c r="KL170" i="23" s="1"/>
  <c r="AL48" i="23"/>
  <c r="AL71" i="23" s="1"/>
  <c r="AL140" i="23" s="1"/>
  <c r="AL164" i="23" s="1"/>
  <c r="AL187" i="23" s="1"/>
  <c r="AO67" i="23"/>
  <c r="AO90" i="23" s="1"/>
  <c r="AO159" i="23" s="1"/>
  <c r="AO183" i="23" s="1"/>
  <c r="AN49" i="23"/>
  <c r="AN72" i="23" s="1"/>
  <c r="AN141" i="23" s="1"/>
  <c r="AN165" i="23" s="1"/>
  <c r="LF52" i="23"/>
  <c r="LF75" i="23" s="1"/>
  <c r="LF144" i="23" s="1"/>
  <c r="LF168" i="23" s="1"/>
  <c r="DI225" i="23"/>
  <c r="KP63" i="23"/>
  <c r="KP86" i="23" s="1"/>
  <c r="KP155" i="23" s="1"/>
  <c r="KP179" i="23" s="1"/>
  <c r="JP18" i="23"/>
  <c r="DY18" i="23"/>
  <c r="KW60" i="23"/>
  <c r="KW83" i="23" s="1"/>
  <c r="KW152" i="23" s="1"/>
  <c r="KW176" i="23" s="1"/>
  <c r="AA68" i="23"/>
  <c r="AA91" i="23" s="1"/>
  <c r="AA160" i="23" s="1"/>
  <c r="AA184" i="23" s="1"/>
  <c r="NS18" i="23"/>
  <c r="CP57" i="23"/>
  <c r="CP80" i="23" s="1"/>
  <c r="CP149" i="23" s="1"/>
  <c r="CP173" i="23" s="1"/>
  <c r="LZ63" i="23"/>
  <c r="LZ86" i="23" s="1"/>
  <c r="LZ155" i="23" s="1"/>
  <c r="LZ179" i="23" s="1"/>
  <c r="LJ49" i="23"/>
  <c r="LJ72" i="23" s="1"/>
  <c r="LJ141" i="23" s="1"/>
  <c r="LJ165" i="23" s="1"/>
  <c r="GY62" i="23"/>
  <c r="GY85" i="23" s="1"/>
  <c r="GY154" i="23" s="1"/>
  <c r="GY178" i="23" s="1"/>
  <c r="GP56" i="23"/>
  <c r="GP79" i="23" s="1"/>
  <c r="GP148" i="23" s="1"/>
  <c r="GP172" i="23" s="1"/>
  <c r="AW218" i="23"/>
  <c r="AW221" i="23" s="1"/>
  <c r="AW219" i="23"/>
  <c r="GZ64" i="23"/>
  <c r="GZ87" i="23" s="1"/>
  <c r="GZ156" i="23" s="1"/>
  <c r="GZ180" i="23" s="1"/>
  <c r="CH219" i="23"/>
  <c r="CH218" i="23"/>
  <c r="CH221" i="23" s="1"/>
  <c r="BK67" i="23"/>
  <c r="BK90" i="23" s="1"/>
  <c r="BK159" i="23" s="1"/>
  <c r="BK183" i="23" s="1"/>
  <c r="FN63" i="23"/>
  <c r="FN86" i="23" s="1"/>
  <c r="FN155" i="23" s="1"/>
  <c r="FN179" i="23" s="1"/>
  <c r="L49" i="23"/>
  <c r="L72" i="23" s="1"/>
  <c r="L141" i="23" s="1"/>
  <c r="L165" i="23" s="1"/>
  <c r="EX63" i="23"/>
  <c r="EX86" i="23" s="1"/>
  <c r="EX155" i="23" s="1"/>
  <c r="EX179" i="23" s="1"/>
  <c r="AG58" i="23"/>
  <c r="AG81" i="23" s="1"/>
  <c r="AG150" i="23" s="1"/>
  <c r="AG174" i="23" s="1"/>
  <c r="N68" i="23"/>
  <c r="N91" i="23" s="1"/>
  <c r="N160" i="23" s="1"/>
  <c r="N184" i="23" s="1"/>
  <c r="V53" i="23"/>
  <c r="V76" i="23" s="1"/>
  <c r="V145" i="23" s="1"/>
  <c r="V169" i="23" s="1"/>
  <c r="MG63" i="23"/>
  <c r="MG86" i="23" s="1"/>
  <c r="MG155" i="23" s="1"/>
  <c r="MG179" i="23" s="1"/>
  <c r="NN67" i="23"/>
  <c r="NN90" i="23" s="1"/>
  <c r="NN159" i="23" s="1"/>
  <c r="NN183" i="23" s="1"/>
  <c r="MR60" i="23"/>
  <c r="MR83" i="23" s="1"/>
  <c r="MR152" i="23" s="1"/>
  <c r="MR176" i="23" s="1"/>
  <c r="FU64" i="23"/>
  <c r="FU87" i="23" s="1"/>
  <c r="FU156" i="23" s="1"/>
  <c r="FU180" i="23" s="1"/>
  <c r="JX68" i="23"/>
  <c r="JX91" i="23" s="1"/>
  <c r="JX160" i="23" s="1"/>
  <c r="JX184" i="23" s="1"/>
  <c r="HJ48" i="23"/>
  <c r="HJ71" i="23" s="1"/>
  <c r="HJ140" i="23" s="1"/>
  <c r="HJ164" i="23" s="1"/>
  <c r="HJ187" i="23" s="1"/>
  <c r="AA59" i="23"/>
  <c r="AA82" i="23" s="1"/>
  <c r="AA151" i="23" s="1"/>
  <c r="AA175" i="23" s="1"/>
  <c r="FL49" i="23"/>
  <c r="FL72" i="23" s="1"/>
  <c r="FL141" i="23" s="1"/>
  <c r="FL165" i="23" s="1"/>
  <c r="ND62" i="23"/>
  <c r="ND85" i="23" s="1"/>
  <c r="ND154" i="23" s="1"/>
  <c r="ND178" i="23" s="1"/>
  <c r="BK48" i="23"/>
  <c r="BK71" i="23" s="1"/>
  <c r="BK140" i="23" s="1"/>
  <c r="BK164" i="23" s="1"/>
  <c r="BK187" i="23" s="1"/>
  <c r="HD49" i="23"/>
  <c r="HD72" i="23" s="1"/>
  <c r="HD141" i="23" s="1"/>
  <c r="HD165" i="23" s="1"/>
  <c r="KT48" i="23"/>
  <c r="KT71" i="23" s="1"/>
  <c r="KT140" i="23" s="1"/>
  <c r="KT164" i="23" s="1"/>
  <c r="KT187" i="23" s="1"/>
  <c r="HK48" i="23"/>
  <c r="HK71" i="23" s="1"/>
  <c r="HK140" i="23" s="1"/>
  <c r="HK164" i="23" s="1"/>
  <c r="HK187" i="23" s="1"/>
  <c r="NU66" i="23"/>
  <c r="NU89" i="23" s="1"/>
  <c r="NU158" i="23" s="1"/>
  <c r="NU182" i="23" s="1"/>
  <c r="HF225" i="23"/>
  <c r="JQ66" i="23"/>
  <c r="JQ89" i="23" s="1"/>
  <c r="JQ158" i="23" s="1"/>
  <c r="JQ182" i="23" s="1"/>
  <c r="IK54" i="23"/>
  <c r="IK77" i="23" s="1"/>
  <c r="IK146" i="23" s="1"/>
  <c r="IK170" i="23" s="1"/>
  <c r="GK58" i="23"/>
  <c r="GK81" i="23" s="1"/>
  <c r="GK150" i="23" s="1"/>
  <c r="GK174" i="23" s="1"/>
  <c r="AH63" i="23"/>
  <c r="AH86" i="23" s="1"/>
  <c r="AH155" i="23" s="1"/>
  <c r="AH179" i="23" s="1"/>
  <c r="DM69" i="23"/>
  <c r="DM92" i="23" s="1"/>
  <c r="DM161" i="23" s="1"/>
  <c r="DM185" i="23" s="1"/>
  <c r="ME60" i="23"/>
  <c r="ME83" i="23" s="1"/>
  <c r="ME152" i="23" s="1"/>
  <c r="ME176" i="23" s="1"/>
  <c r="GT18" i="23"/>
  <c r="DS50" i="23"/>
  <c r="DS73" i="23" s="1"/>
  <c r="DS142" i="23" s="1"/>
  <c r="DS166" i="23" s="1"/>
  <c r="CM66" i="23"/>
  <c r="CM89" i="23" s="1"/>
  <c r="CM158" i="23" s="1"/>
  <c r="CM182" i="23" s="1"/>
  <c r="AN62" i="23"/>
  <c r="AN85" i="23" s="1"/>
  <c r="AN154" i="23" s="1"/>
  <c r="AN178" i="23" s="1"/>
  <c r="DN65" i="23"/>
  <c r="DN88" i="23" s="1"/>
  <c r="DN157" i="23" s="1"/>
  <c r="DN181" i="23" s="1"/>
  <c r="CX49" i="23"/>
  <c r="CX72" i="23" s="1"/>
  <c r="CX141" i="23" s="1"/>
  <c r="CX165" i="23" s="1"/>
  <c r="EI62" i="23"/>
  <c r="EI85" i="23" s="1"/>
  <c r="EI154" i="23" s="1"/>
  <c r="EI178" i="23" s="1"/>
  <c r="EQ62" i="23"/>
  <c r="EQ85" i="23" s="1"/>
  <c r="EQ154" i="23" s="1"/>
  <c r="EQ178" i="23" s="1"/>
  <c r="J61" i="23"/>
  <c r="J84" i="23" s="1"/>
  <c r="J153" i="23" s="1"/>
  <c r="J177" i="23" s="1"/>
  <c r="EO59" i="23"/>
  <c r="EO82" i="23" s="1"/>
  <c r="EO151" i="23" s="1"/>
  <c r="EO175" i="23" s="1"/>
  <c r="NP61" i="23"/>
  <c r="NP84" i="23" s="1"/>
  <c r="NP153" i="23" s="1"/>
  <c r="NP177" i="23" s="1"/>
  <c r="BT219" i="23"/>
  <c r="BT218" i="23"/>
  <c r="BT221" i="23" s="1"/>
  <c r="NS53" i="23"/>
  <c r="NS76" i="23" s="1"/>
  <c r="NS145" i="23" s="1"/>
  <c r="NS169" i="23" s="1"/>
  <c r="KE51" i="23"/>
  <c r="KE74" i="23" s="1"/>
  <c r="KE143" i="23" s="1"/>
  <c r="KE167" i="23" s="1"/>
  <c r="AD51" i="23"/>
  <c r="AD74" i="23" s="1"/>
  <c r="AD143" i="23" s="1"/>
  <c r="AD167" i="23" s="1"/>
  <c r="HX59" i="23"/>
  <c r="HX82" i="23" s="1"/>
  <c r="HX151" i="23" s="1"/>
  <c r="HX175" i="23" s="1"/>
  <c r="CG18" i="23"/>
  <c r="GE201" i="23"/>
  <c r="GE200" i="23"/>
  <c r="DI67" i="23"/>
  <c r="DI90" i="23" s="1"/>
  <c r="DI159" i="23" s="1"/>
  <c r="DI183" i="23" s="1"/>
  <c r="EV61" i="23"/>
  <c r="EV84" i="23" s="1"/>
  <c r="EV153" i="23" s="1"/>
  <c r="EV177" i="23" s="1"/>
  <c r="FA63" i="23"/>
  <c r="FA86" i="23" s="1"/>
  <c r="FA155" i="23" s="1"/>
  <c r="FA179" i="23" s="1"/>
  <c r="LM218" i="23"/>
  <c r="LM221" i="23" s="1"/>
  <c r="LM219" i="23"/>
  <c r="HX53" i="23"/>
  <c r="HX76" i="23" s="1"/>
  <c r="HX145" i="23" s="1"/>
  <c r="HX169" i="23" s="1"/>
  <c r="JO65" i="23"/>
  <c r="JO88" i="23" s="1"/>
  <c r="JO157" i="23" s="1"/>
  <c r="JO181" i="23" s="1"/>
  <c r="IZ63" i="23"/>
  <c r="IZ86" i="23" s="1"/>
  <c r="IZ155" i="23" s="1"/>
  <c r="IZ179" i="23" s="1"/>
  <c r="EW59" i="23"/>
  <c r="EW82" i="23" s="1"/>
  <c r="EW151" i="23" s="1"/>
  <c r="EW175" i="23" s="1"/>
  <c r="EP60" i="23"/>
  <c r="EP83" i="23" s="1"/>
  <c r="EP152" i="23" s="1"/>
  <c r="EP176" i="23" s="1"/>
  <c r="NO60" i="23"/>
  <c r="NO83" i="23" s="1"/>
  <c r="NO152" i="23" s="1"/>
  <c r="NO176" i="23" s="1"/>
  <c r="ES57" i="23"/>
  <c r="ES80" i="23" s="1"/>
  <c r="ES149" i="23" s="1"/>
  <c r="ES173" i="23" s="1"/>
  <c r="NW63" i="23"/>
  <c r="NW86" i="23" s="1"/>
  <c r="NW155" i="23" s="1"/>
  <c r="NW179" i="23" s="1"/>
  <c r="MZ68" i="23"/>
  <c r="MZ91" i="23" s="1"/>
  <c r="MZ160" i="23" s="1"/>
  <c r="MZ184" i="23" s="1"/>
  <c r="EM49" i="23"/>
  <c r="EM72" i="23" s="1"/>
  <c r="EM141" i="23" s="1"/>
  <c r="EM165" i="23" s="1"/>
  <c r="HP64" i="23"/>
  <c r="HP87" i="23" s="1"/>
  <c r="HP156" i="23" s="1"/>
  <c r="HP180" i="23" s="1"/>
  <c r="LQ52" i="23"/>
  <c r="LQ75" i="23" s="1"/>
  <c r="LQ144" i="23" s="1"/>
  <c r="LQ168" i="23" s="1"/>
  <c r="EZ52" i="23"/>
  <c r="EZ75" i="23" s="1"/>
  <c r="EZ144" i="23" s="1"/>
  <c r="EZ168" i="23" s="1"/>
  <c r="H225" i="23"/>
  <c r="MC69" i="23"/>
  <c r="MC92" i="23" s="1"/>
  <c r="MC161" i="23" s="1"/>
  <c r="MC185" i="23" s="1"/>
  <c r="KQ200" i="23"/>
  <c r="KQ201" i="23"/>
  <c r="JL59" i="23"/>
  <c r="JL82" i="23" s="1"/>
  <c r="JL151" i="23" s="1"/>
  <c r="JL175" i="23" s="1"/>
  <c r="CU55" i="23"/>
  <c r="CU78" i="23" s="1"/>
  <c r="CU147" i="23" s="1"/>
  <c r="CU171" i="23" s="1"/>
  <c r="FN54" i="23"/>
  <c r="FN77" i="23" s="1"/>
  <c r="FN146" i="23" s="1"/>
  <c r="FN170" i="23" s="1"/>
  <c r="CP65" i="23"/>
  <c r="CP88" i="23" s="1"/>
  <c r="CP157" i="23" s="1"/>
  <c r="CP181" i="23" s="1"/>
  <c r="MK49" i="23"/>
  <c r="MK72" i="23" s="1"/>
  <c r="MK141" i="23" s="1"/>
  <c r="MK165" i="23" s="1"/>
  <c r="AV201" i="23"/>
  <c r="AV200" i="23"/>
  <c r="KC65" i="23"/>
  <c r="KC88" i="23" s="1"/>
  <c r="KC157" i="23" s="1"/>
  <c r="KC181" i="23" s="1"/>
  <c r="IQ58" i="23"/>
  <c r="IQ81" i="23" s="1"/>
  <c r="IQ150" i="23" s="1"/>
  <c r="IQ174" i="23" s="1"/>
  <c r="AR59" i="23"/>
  <c r="AR82" i="23" s="1"/>
  <c r="AR151" i="23" s="1"/>
  <c r="AR175" i="23" s="1"/>
  <c r="BU49" i="23"/>
  <c r="BU72" i="23" s="1"/>
  <c r="BU141" i="23" s="1"/>
  <c r="BU165" i="23" s="1"/>
  <c r="NE66" i="23"/>
  <c r="NE89" i="23" s="1"/>
  <c r="NE158" i="23" s="1"/>
  <c r="NE182" i="23" s="1"/>
  <c r="GE62" i="23"/>
  <c r="GE85" i="23" s="1"/>
  <c r="GE154" i="23" s="1"/>
  <c r="GE178" i="23" s="1"/>
  <c r="OH53" i="23"/>
  <c r="OH76" i="23" s="1"/>
  <c r="OH145" i="23" s="1"/>
  <c r="OH169" i="23" s="1"/>
  <c r="HY51" i="23"/>
  <c r="HY74" i="23" s="1"/>
  <c r="HY143" i="23" s="1"/>
  <c r="HY167" i="23" s="1"/>
  <c r="CC18" i="23"/>
  <c r="BQ69" i="23"/>
  <c r="BQ92" i="23" s="1"/>
  <c r="BQ161" i="23" s="1"/>
  <c r="BQ185" i="23" s="1"/>
  <c r="MQ64" i="23"/>
  <c r="MQ87" i="23" s="1"/>
  <c r="MQ156" i="23" s="1"/>
  <c r="MQ180" i="23" s="1"/>
  <c r="CQ57" i="23"/>
  <c r="CQ80" i="23" s="1"/>
  <c r="CQ149" i="23" s="1"/>
  <c r="CQ173" i="23" s="1"/>
  <c r="DZ61" i="23"/>
  <c r="DZ84" i="23" s="1"/>
  <c r="DZ153" i="23" s="1"/>
  <c r="DZ177" i="23" s="1"/>
  <c r="IQ67" i="23"/>
  <c r="IQ90" i="23" s="1"/>
  <c r="IQ159" i="23" s="1"/>
  <c r="IQ183" i="23" s="1"/>
  <c r="IK51" i="23"/>
  <c r="IK74" i="23" s="1"/>
  <c r="IK143" i="23" s="1"/>
  <c r="IK167" i="23" s="1"/>
  <c r="FM57" i="23"/>
  <c r="FM80" i="23" s="1"/>
  <c r="FM149" i="23" s="1"/>
  <c r="FM173" i="23" s="1"/>
  <c r="FJ60" i="23"/>
  <c r="FJ83" i="23" s="1"/>
  <c r="FJ152" i="23" s="1"/>
  <c r="FJ176" i="23" s="1"/>
  <c r="BD53" i="23"/>
  <c r="BD76" i="23" s="1"/>
  <c r="BD145" i="23" s="1"/>
  <c r="BD169" i="23" s="1"/>
  <c r="V59" i="23"/>
  <c r="V82" i="23" s="1"/>
  <c r="V151" i="23" s="1"/>
  <c r="V175" i="23" s="1"/>
  <c r="NJ53" i="23"/>
  <c r="NJ76" i="23" s="1"/>
  <c r="NJ145" i="23" s="1"/>
  <c r="NJ169" i="23" s="1"/>
  <c r="JP50" i="23"/>
  <c r="JP73" i="23" s="1"/>
  <c r="JP142" i="23" s="1"/>
  <c r="JP166" i="23" s="1"/>
  <c r="FS65" i="23"/>
  <c r="FS88" i="23" s="1"/>
  <c r="FS157" i="23" s="1"/>
  <c r="FS181" i="23" s="1"/>
  <c r="JG50" i="23"/>
  <c r="JG73" i="23" s="1"/>
  <c r="JG142" i="23" s="1"/>
  <c r="JG166" i="23" s="1"/>
  <c r="NE55" i="23"/>
  <c r="NE78" i="23" s="1"/>
  <c r="NE147" i="23" s="1"/>
  <c r="NE171" i="23" s="1"/>
  <c r="EG65" i="23"/>
  <c r="EG88" i="23" s="1"/>
  <c r="EG157" i="23" s="1"/>
  <c r="EG181" i="23" s="1"/>
  <c r="GL63" i="23"/>
  <c r="GL86" i="23" s="1"/>
  <c r="GL155" i="23" s="1"/>
  <c r="GL179" i="23" s="1"/>
  <c r="DO56" i="23"/>
  <c r="DO79" i="23" s="1"/>
  <c r="DO148" i="23" s="1"/>
  <c r="DO172" i="23" s="1"/>
  <c r="K55" i="23"/>
  <c r="K78" i="23" s="1"/>
  <c r="K147" i="23" s="1"/>
  <c r="K171" i="23" s="1"/>
  <c r="GD61" i="23"/>
  <c r="GD84" i="23" s="1"/>
  <c r="GD153" i="23" s="1"/>
  <c r="GD177" i="23" s="1"/>
  <c r="JU18" i="23"/>
  <c r="MY52" i="23"/>
  <c r="MY75" i="23" s="1"/>
  <c r="MY144" i="23" s="1"/>
  <c r="MY168" i="23" s="1"/>
  <c r="CT67" i="23"/>
  <c r="CT90" i="23" s="1"/>
  <c r="CT159" i="23" s="1"/>
  <c r="CT183" i="23" s="1"/>
  <c r="AZ53" i="23"/>
  <c r="AZ76" i="23" s="1"/>
  <c r="AZ145" i="23" s="1"/>
  <c r="AZ169" i="23" s="1"/>
  <c r="JO50" i="23"/>
  <c r="JO73" i="23" s="1"/>
  <c r="JO142" i="23" s="1"/>
  <c r="JO166" i="23" s="1"/>
  <c r="KS56" i="23"/>
  <c r="KS79" i="23" s="1"/>
  <c r="KS148" i="23" s="1"/>
  <c r="KS172" i="23" s="1"/>
  <c r="AY200" i="23"/>
  <c r="AY201" i="23"/>
  <c r="KC66" i="23"/>
  <c r="KC89" i="23" s="1"/>
  <c r="KC158" i="23" s="1"/>
  <c r="KC182" i="23" s="1"/>
  <c r="HR66" i="23"/>
  <c r="HR89" i="23" s="1"/>
  <c r="HR158" i="23" s="1"/>
  <c r="HR182" i="23" s="1"/>
  <c r="HD54" i="23"/>
  <c r="HD77" i="23" s="1"/>
  <c r="HD146" i="23" s="1"/>
  <c r="HD170" i="23" s="1"/>
  <c r="HR68" i="23"/>
  <c r="HR91" i="23" s="1"/>
  <c r="HR160" i="23" s="1"/>
  <c r="HR184" i="23" s="1"/>
  <c r="FR60" i="23"/>
  <c r="FR83" i="23" s="1"/>
  <c r="FR152" i="23" s="1"/>
  <c r="FR176" i="23" s="1"/>
  <c r="CM54" i="23"/>
  <c r="CM77" i="23" s="1"/>
  <c r="CM146" i="23" s="1"/>
  <c r="CM170" i="23" s="1"/>
  <c r="KP56" i="23"/>
  <c r="KP79" i="23" s="1"/>
  <c r="KP148" i="23" s="1"/>
  <c r="KP172" i="23" s="1"/>
  <c r="DN52" i="23"/>
  <c r="DN75" i="23" s="1"/>
  <c r="DN144" i="23" s="1"/>
  <c r="DN168" i="23" s="1"/>
  <c r="OB68" i="23"/>
  <c r="OB91" i="23" s="1"/>
  <c r="OB160" i="23" s="1"/>
  <c r="OB184" i="23" s="1"/>
  <c r="IQ50" i="23"/>
  <c r="IQ73" i="23" s="1"/>
  <c r="IQ142" i="23" s="1"/>
  <c r="IQ166" i="23" s="1"/>
  <c r="CE201" i="23"/>
  <c r="CE200" i="23"/>
  <c r="GC57" i="23"/>
  <c r="GC80" i="23" s="1"/>
  <c r="GC149" i="23" s="1"/>
  <c r="GC173" i="23" s="1"/>
  <c r="MI64" i="23"/>
  <c r="MI87" i="23" s="1"/>
  <c r="MI156" i="23" s="1"/>
  <c r="MI180" i="23" s="1"/>
  <c r="EE53" i="23"/>
  <c r="EE76" i="23" s="1"/>
  <c r="EE145" i="23" s="1"/>
  <c r="EE169" i="23" s="1"/>
  <c r="DL61" i="23"/>
  <c r="DL84" i="23" s="1"/>
  <c r="DL153" i="23" s="1"/>
  <c r="DL177" i="23" s="1"/>
  <c r="MB48" i="23"/>
  <c r="MB71" i="23" s="1"/>
  <c r="MB140" i="23" s="1"/>
  <c r="MB164" i="23" s="1"/>
  <c r="MB187" i="23" s="1"/>
  <c r="DN59" i="23"/>
  <c r="DN82" i="23" s="1"/>
  <c r="DN151" i="23" s="1"/>
  <c r="DN175" i="23" s="1"/>
  <c r="AM53" i="23"/>
  <c r="AM76" i="23" s="1"/>
  <c r="AM145" i="23" s="1"/>
  <c r="AM169" i="23" s="1"/>
  <c r="LK67" i="23"/>
  <c r="LK90" i="23" s="1"/>
  <c r="LK159" i="23" s="1"/>
  <c r="LK183" i="23" s="1"/>
  <c r="DR68" i="23"/>
  <c r="DR91" i="23" s="1"/>
  <c r="DR160" i="23" s="1"/>
  <c r="DR184" i="23" s="1"/>
  <c r="KH61" i="23"/>
  <c r="KH84" i="23" s="1"/>
  <c r="KH153" i="23" s="1"/>
  <c r="KH177" i="23" s="1"/>
  <c r="ES66" i="23"/>
  <c r="ES89" i="23" s="1"/>
  <c r="ES158" i="23" s="1"/>
  <c r="ES182" i="23" s="1"/>
  <c r="BC61" i="23"/>
  <c r="BC84" i="23" s="1"/>
  <c r="BC153" i="23" s="1"/>
  <c r="BC177" i="23" s="1"/>
  <c r="JK68" i="23"/>
  <c r="JK91" i="23" s="1"/>
  <c r="JK160" i="23" s="1"/>
  <c r="JK184" i="23" s="1"/>
  <c r="GK49" i="23"/>
  <c r="GK72" i="23" s="1"/>
  <c r="GK141" i="23" s="1"/>
  <c r="GK165" i="23" s="1"/>
  <c r="BD64" i="23"/>
  <c r="BD87" i="23" s="1"/>
  <c r="BD156" i="23" s="1"/>
  <c r="BD180" i="23" s="1"/>
  <c r="LF66" i="23"/>
  <c r="LF89" i="23" s="1"/>
  <c r="LF158" i="23" s="1"/>
  <c r="LF182" i="23" s="1"/>
  <c r="IE64" i="23"/>
  <c r="IE87" i="23" s="1"/>
  <c r="IE156" i="23" s="1"/>
  <c r="IE180" i="23" s="1"/>
  <c r="DN55" i="23"/>
  <c r="DN78" i="23" s="1"/>
  <c r="DN147" i="23" s="1"/>
  <c r="DN171" i="23" s="1"/>
  <c r="BC69" i="23"/>
  <c r="BC92" i="23" s="1"/>
  <c r="BC161" i="23" s="1"/>
  <c r="BC185" i="23" s="1"/>
  <c r="EP225" i="23"/>
  <c r="KO55" i="23"/>
  <c r="KO78" i="23" s="1"/>
  <c r="KO147" i="23" s="1"/>
  <c r="KO171" i="23" s="1"/>
  <c r="DK56" i="23"/>
  <c r="DK79" i="23" s="1"/>
  <c r="DK148" i="23" s="1"/>
  <c r="DK172" i="23" s="1"/>
  <c r="IS201" i="23"/>
  <c r="IS200" i="23"/>
  <c r="KD57" i="23"/>
  <c r="KD80" i="23" s="1"/>
  <c r="KD149" i="23" s="1"/>
  <c r="KD173" i="23" s="1"/>
  <c r="LC225" i="23"/>
  <c r="GN54" i="23"/>
  <c r="GN77" i="23" s="1"/>
  <c r="GN146" i="23" s="1"/>
  <c r="GN170" i="23" s="1"/>
  <c r="DA56" i="23"/>
  <c r="DA79" i="23" s="1"/>
  <c r="DA148" i="23" s="1"/>
  <c r="DA172" i="23" s="1"/>
  <c r="ND57" i="23"/>
  <c r="ND80" i="23" s="1"/>
  <c r="ND149" i="23" s="1"/>
  <c r="ND173" i="23" s="1"/>
  <c r="GM54" i="23"/>
  <c r="GM77" i="23" s="1"/>
  <c r="GM146" i="23" s="1"/>
  <c r="GM170" i="23" s="1"/>
  <c r="EH69" i="23"/>
  <c r="EH92" i="23" s="1"/>
  <c r="EH161" i="23" s="1"/>
  <c r="EH185" i="23" s="1"/>
  <c r="V62" i="23"/>
  <c r="V85" i="23" s="1"/>
  <c r="V154" i="23" s="1"/>
  <c r="V178" i="23" s="1"/>
  <c r="EX66" i="23"/>
  <c r="EX89" i="23" s="1"/>
  <c r="EX158" i="23" s="1"/>
  <c r="EX182" i="23" s="1"/>
  <c r="NR63" i="23"/>
  <c r="NR86" i="23" s="1"/>
  <c r="NR155" i="23" s="1"/>
  <c r="NR179" i="23" s="1"/>
  <c r="MK69" i="23"/>
  <c r="MK92" i="23" s="1"/>
  <c r="MK161" i="23" s="1"/>
  <c r="MK185" i="23" s="1"/>
  <c r="T18" i="23"/>
  <c r="OE18" i="23"/>
  <c r="MZ18" i="23"/>
  <c r="LO201" i="23"/>
  <c r="LO200" i="23"/>
  <c r="GG61" i="23"/>
  <c r="GG84" i="23" s="1"/>
  <c r="GG153" i="23" s="1"/>
  <c r="GG177" i="23" s="1"/>
  <c r="JK51" i="23"/>
  <c r="JK74" i="23" s="1"/>
  <c r="JK143" i="23" s="1"/>
  <c r="JK167" i="23" s="1"/>
  <c r="MB69" i="23"/>
  <c r="MB92" i="23" s="1"/>
  <c r="MB161" i="23" s="1"/>
  <c r="MB185" i="23" s="1"/>
  <c r="JR58" i="23"/>
  <c r="JR81" i="23" s="1"/>
  <c r="JR150" i="23" s="1"/>
  <c r="JR174" i="23" s="1"/>
  <c r="MW61" i="23"/>
  <c r="MW84" i="23" s="1"/>
  <c r="MW153" i="23" s="1"/>
  <c r="MW177" i="23" s="1"/>
  <c r="JX53" i="23"/>
  <c r="JX76" i="23" s="1"/>
  <c r="JX145" i="23" s="1"/>
  <c r="JX169" i="23" s="1"/>
  <c r="AE55" i="23"/>
  <c r="AE78" i="23" s="1"/>
  <c r="AE147" i="23" s="1"/>
  <c r="AE171" i="23" s="1"/>
  <c r="E69" i="23"/>
  <c r="E92" i="23" s="1"/>
  <c r="E161" i="23" s="1"/>
  <c r="E185" i="23" s="1"/>
  <c r="EY52" i="23"/>
  <c r="EY75" i="23" s="1"/>
  <c r="EY144" i="23" s="1"/>
  <c r="EY168" i="23" s="1"/>
  <c r="EK52" i="23"/>
  <c r="EK75" i="23" s="1"/>
  <c r="EK144" i="23" s="1"/>
  <c r="EK168" i="23" s="1"/>
  <c r="BY53" i="23"/>
  <c r="BY76" i="23" s="1"/>
  <c r="BY145" i="23" s="1"/>
  <c r="BY169" i="23" s="1"/>
  <c r="BU218" i="23"/>
  <c r="BU221" i="23" s="1"/>
  <c r="BU219" i="23"/>
  <c r="LN62" i="23"/>
  <c r="LN85" i="23" s="1"/>
  <c r="LN154" i="23" s="1"/>
  <c r="LN178" i="23" s="1"/>
  <c r="CW51" i="23"/>
  <c r="CW74" i="23" s="1"/>
  <c r="CW143" i="23" s="1"/>
  <c r="CW167" i="23" s="1"/>
  <c r="CD50" i="23"/>
  <c r="CD73" i="23" s="1"/>
  <c r="CD142" i="23" s="1"/>
  <c r="CD166" i="23" s="1"/>
  <c r="MK54" i="23"/>
  <c r="MK77" i="23" s="1"/>
  <c r="MK146" i="23" s="1"/>
  <c r="MK170" i="23" s="1"/>
  <c r="FQ52" i="23"/>
  <c r="FQ75" i="23" s="1"/>
  <c r="FQ144" i="23" s="1"/>
  <c r="FQ168" i="23" s="1"/>
  <c r="DG58" i="23"/>
  <c r="DG81" i="23" s="1"/>
  <c r="DG150" i="23" s="1"/>
  <c r="DG174" i="23" s="1"/>
  <c r="JE64" i="23"/>
  <c r="JE87" i="23" s="1"/>
  <c r="JE156" i="23" s="1"/>
  <c r="JE180" i="23" s="1"/>
  <c r="FH69" i="23"/>
  <c r="FH92" i="23" s="1"/>
  <c r="FH161" i="23" s="1"/>
  <c r="FH185" i="23" s="1"/>
  <c r="LN52" i="23"/>
  <c r="LN75" i="23" s="1"/>
  <c r="LN144" i="23" s="1"/>
  <c r="LN168" i="23" s="1"/>
  <c r="JT53" i="23"/>
  <c r="JT76" i="23" s="1"/>
  <c r="JT145" i="23" s="1"/>
  <c r="JT169" i="23" s="1"/>
  <c r="DD67" i="23"/>
  <c r="DD90" i="23" s="1"/>
  <c r="DD159" i="23" s="1"/>
  <c r="DD183" i="23" s="1"/>
  <c r="JC48" i="23"/>
  <c r="JC71" i="23" s="1"/>
  <c r="JC140" i="23" s="1"/>
  <c r="JC164" i="23" s="1"/>
  <c r="JC187" i="23" s="1"/>
  <c r="T52" i="23"/>
  <c r="T75" i="23" s="1"/>
  <c r="T144" i="23" s="1"/>
  <c r="T168" i="23" s="1"/>
  <c r="EU52" i="23"/>
  <c r="EU75" i="23" s="1"/>
  <c r="EU144" i="23" s="1"/>
  <c r="EU168" i="23" s="1"/>
  <c r="IH201" i="23"/>
  <c r="IH200" i="23"/>
  <c r="GU55" i="23"/>
  <c r="GU78" i="23" s="1"/>
  <c r="GU147" i="23" s="1"/>
  <c r="GU171" i="23" s="1"/>
  <c r="JB62" i="23"/>
  <c r="JB85" i="23" s="1"/>
  <c r="JB154" i="23" s="1"/>
  <c r="JB178" i="23" s="1"/>
  <c r="DC64" i="23"/>
  <c r="DC87" i="23" s="1"/>
  <c r="DC156" i="23" s="1"/>
  <c r="DC180" i="23" s="1"/>
  <c r="EH53" i="23"/>
  <c r="EH76" i="23" s="1"/>
  <c r="EH145" i="23" s="1"/>
  <c r="EH169" i="23" s="1"/>
  <c r="E64" i="23"/>
  <c r="E87" i="23" s="1"/>
  <c r="E156" i="23" s="1"/>
  <c r="E180" i="23" s="1"/>
  <c r="HB63" i="23"/>
  <c r="HB86" i="23" s="1"/>
  <c r="HB155" i="23" s="1"/>
  <c r="HB179" i="23" s="1"/>
  <c r="LA64" i="23"/>
  <c r="LA87" i="23" s="1"/>
  <c r="LA156" i="23" s="1"/>
  <c r="LA180" i="23" s="1"/>
  <c r="MN60" i="23"/>
  <c r="MN83" i="23" s="1"/>
  <c r="MN152" i="23" s="1"/>
  <c r="MN176" i="23" s="1"/>
  <c r="LQ225" i="23"/>
  <c r="MV52" i="23"/>
  <c r="MV75" i="23" s="1"/>
  <c r="MV144" i="23" s="1"/>
  <c r="MV168" i="23" s="1"/>
  <c r="GQ66" i="23"/>
  <c r="GQ89" i="23" s="1"/>
  <c r="GQ158" i="23" s="1"/>
  <c r="GQ182" i="23" s="1"/>
  <c r="LA68" i="23"/>
  <c r="LA91" i="23" s="1"/>
  <c r="LA160" i="23" s="1"/>
  <c r="LA184" i="23" s="1"/>
  <c r="JZ54" i="23"/>
  <c r="JZ77" i="23" s="1"/>
  <c r="JZ146" i="23" s="1"/>
  <c r="JZ170" i="23" s="1"/>
  <c r="FU69" i="23"/>
  <c r="FU92" i="23" s="1"/>
  <c r="FU161" i="23" s="1"/>
  <c r="FU185" i="23" s="1"/>
  <c r="NN18" i="23"/>
  <c r="GG56" i="23"/>
  <c r="GG79" i="23" s="1"/>
  <c r="GG148" i="23" s="1"/>
  <c r="GG172" i="23" s="1"/>
  <c r="NA52" i="23"/>
  <c r="NA75" i="23" s="1"/>
  <c r="NA144" i="23" s="1"/>
  <c r="NA168" i="23" s="1"/>
  <c r="HE48" i="23"/>
  <c r="HE71" i="23" s="1"/>
  <c r="HE140" i="23" s="1"/>
  <c r="HE164" i="23" s="1"/>
  <c r="HE187" i="23" s="1"/>
  <c r="GC62" i="23"/>
  <c r="GC85" i="23" s="1"/>
  <c r="GC154" i="23" s="1"/>
  <c r="GC178" i="23" s="1"/>
  <c r="HH66" i="23"/>
  <c r="HH89" i="23" s="1"/>
  <c r="HH158" i="23" s="1"/>
  <c r="HH182" i="23" s="1"/>
  <c r="NO64" i="23"/>
  <c r="NO87" i="23" s="1"/>
  <c r="NO156" i="23" s="1"/>
  <c r="NO180" i="23" s="1"/>
  <c r="LT225" i="23"/>
  <c r="BT68" i="23"/>
  <c r="BT91" i="23" s="1"/>
  <c r="BT160" i="23" s="1"/>
  <c r="BT184" i="23" s="1"/>
  <c r="KJ64" i="23"/>
  <c r="KJ87" i="23" s="1"/>
  <c r="KJ156" i="23" s="1"/>
  <c r="KJ180" i="23" s="1"/>
  <c r="CZ225" i="23"/>
  <c r="HZ61" i="23"/>
  <c r="HZ84" i="23" s="1"/>
  <c r="HZ153" i="23" s="1"/>
  <c r="HZ177" i="23" s="1"/>
  <c r="GS68" i="23"/>
  <c r="GS91" i="23" s="1"/>
  <c r="GS160" i="23" s="1"/>
  <c r="GS184" i="23" s="1"/>
  <c r="CI59" i="23"/>
  <c r="CI82" i="23" s="1"/>
  <c r="CI151" i="23" s="1"/>
  <c r="CI175" i="23" s="1"/>
  <c r="I68" i="23"/>
  <c r="I91" i="23" s="1"/>
  <c r="I160" i="23" s="1"/>
  <c r="I184" i="23" s="1"/>
  <c r="DR55" i="23"/>
  <c r="DR78" i="23" s="1"/>
  <c r="DR147" i="23" s="1"/>
  <c r="DR171" i="23" s="1"/>
  <c r="FX18" i="23"/>
  <c r="JO63" i="23"/>
  <c r="JO86" i="23" s="1"/>
  <c r="JO155" i="23" s="1"/>
  <c r="JO179" i="23" s="1"/>
  <c r="CF50" i="23"/>
  <c r="CF73" i="23" s="1"/>
  <c r="CF142" i="23" s="1"/>
  <c r="CF166" i="23" s="1"/>
  <c r="IY201" i="23"/>
  <c r="IY200" i="23"/>
  <c r="DI64" i="23"/>
  <c r="DI87" i="23" s="1"/>
  <c r="DI156" i="23" s="1"/>
  <c r="DI180" i="23" s="1"/>
  <c r="MC54" i="23"/>
  <c r="MC77" i="23" s="1"/>
  <c r="MC146" i="23" s="1"/>
  <c r="MC170" i="23" s="1"/>
  <c r="EM53" i="23"/>
  <c r="EM76" i="23" s="1"/>
  <c r="EM145" i="23" s="1"/>
  <c r="EM169" i="23" s="1"/>
  <c r="HZ64" i="23"/>
  <c r="HZ87" i="23" s="1"/>
  <c r="HZ156" i="23" s="1"/>
  <c r="HZ180" i="23" s="1"/>
  <c r="MS55" i="23"/>
  <c r="MS78" i="23" s="1"/>
  <c r="MS147" i="23" s="1"/>
  <c r="MS171" i="23" s="1"/>
  <c r="CC69" i="23"/>
  <c r="CC92" i="23" s="1"/>
  <c r="CC161" i="23" s="1"/>
  <c r="CC185" i="23" s="1"/>
  <c r="EO48" i="23"/>
  <c r="EO71" i="23" s="1"/>
  <c r="EO140" i="23" s="1"/>
  <c r="EO164" i="23" s="1"/>
  <c r="EO187" i="23" s="1"/>
  <c r="NS64" i="23"/>
  <c r="NS87" i="23" s="1"/>
  <c r="NS156" i="23" s="1"/>
  <c r="NS180" i="23" s="1"/>
  <c r="F56" i="23"/>
  <c r="F79" i="23" s="1"/>
  <c r="F148" i="23" s="1"/>
  <c r="F172" i="23" s="1"/>
  <c r="MV55" i="23"/>
  <c r="MV78" i="23" s="1"/>
  <c r="MV147" i="23" s="1"/>
  <c r="MV171" i="23" s="1"/>
  <c r="LW218" i="23"/>
  <c r="LW221" i="23" s="1"/>
  <c r="LW219" i="23"/>
  <c r="JX200" i="23"/>
  <c r="JX201" i="23"/>
  <c r="IA61" i="23"/>
  <c r="IA84" i="23" s="1"/>
  <c r="IA153" i="23" s="1"/>
  <c r="IA177" i="23" s="1"/>
  <c r="FP201" i="23"/>
  <c r="FP200" i="23"/>
  <c r="OM59" i="23"/>
  <c r="OM82" i="23" s="1"/>
  <c r="OM151" i="23" s="1"/>
  <c r="OM175" i="23" s="1"/>
  <c r="CR52" i="23"/>
  <c r="CR75" i="23" s="1"/>
  <c r="CR144" i="23" s="1"/>
  <c r="CR168" i="23" s="1"/>
  <c r="EL53" i="23"/>
  <c r="EL76" i="23" s="1"/>
  <c r="EL145" i="23" s="1"/>
  <c r="EL169" i="23" s="1"/>
  <c r="HE62" i="23"/>
  <c r="HE85" i="23" s="1"/>
  <c r="HE154" i="23" s="1"/>
  <c r="HE178" i="23" s="1"/>
  <c r="AV60" i="23"/>
  <c r="AV83" i="23" s="1"/>
  <c r="AV152" i="23" s="1"/>
  <c r="AV176" i="23" s="1"/>
  <c r="DY49" i="23"/>
  <c r="DY72" i="23" s="1"/>
  <c r="DY141" i="23" s="1"/>
  <c r="DY165" i="23" s="1"/>
  <c r="IZ61" i="23"/>
  <c r="IZ84" i="23" s="1"/>
  <c r="IZ153" i="23" s="1"/>
  <c r="IZ177" i="23" s="1"/>
  <c r="GN201" i="23"/>
  <c r="GN200" i="23"/>
  <c r="DU61" i="23"/>
  <c r="DU84" i="23" s="1"/>
  <c r="DU153" i="23" s="1"/>
  <c r="DU177" i="23" s="1"/>
  <c r="AF52" i="23"/>
  <c r="AF75" i="23" s="1"/>
  <c r="AF144" i="23" s="1"/>
  <c r="AF168" i="23" s="1"/>
  <c r="IO60" i="23"/>
  <c r="IO83" i="23" s="1"/>
  <c r="IO152" i="23" s="1"/>
  <c r="IO176" i="23" s="1"/>
  <c r="AH201" i="23"/>
  <c r="AH200" i="23"/>
  <c r="FC225" i="23"/>
  <c r="KP67" i="23"/>
  <c r="KP90" i="23" s="1"/>
  <c r="KP159" i="23" s="1"/>
  <c r="KP183" i="23" s="1"/>
  <c r="NT65" i="23"/>
  <c r="NT88" i="23" s="1"/>
  <c r="NT157" i="23" s="1"/>
  <c r="NT181" i="23" s="1"/>
  <c r="KC62" i="23"/>
  <c r="KC85" i="23" s="1"/>
  <c r="KC154" i="23" s="1"/>
  <c r="KC178" i="23" s="1"/>
  <c r="LP64" i="23"/>
  <c r="LP87" i="23" s="1"/>
  <c r="LP156" i="23" s="1"/>
  <c r="LP180" i="23" s="1"/>
  <c r="BQ50" i="23"/>
  <c r="BQ73" i="23" s="1"/>
  <c r="BQ142" i="23" s="1"/>
  <c r="BQ166" i="23" s="1"/>
  <c r="OH18" i="23"/>
  <c r="BG61" i="23"/>
  <c r="BG84" i="23" s="1"/>
  <c r="BG153" i="23" s="1"/>
  <c r="BG177" i="23" s="1"/>
  <c r="JZ53" i="23"/>
  <c r="JZ76" i="23" s="1"/>
  <c r="JZ145" i="23" s="1"/>
  <c r="JZ169" i="23" s="1"/>
  <c r="BJ59" i="23"/>
  <c r="BJ82" i="23" s="1"/>
  <c r="BJ151" i="23" s="1"/>
  <c r="BJ175" i="23" s="1"/>
  <c r="BY51" i="23"/>
  <c r="BY74" i="23" s="1"/>
  <c r="BY143" i="23" s="1"/>
  <c r="BY167" i="23" s="1"/>
  <c r="IY56" i="23"/>
  <c r="IY79" i="23" s="1"/>
  <c r="IY148" i="23" s="1"/>
  <c r="IY172" i="23" s="1"/>
  <c r="MH54" i="23"/>
  <c r="MH77" i="23" s="1"/>
  <c r="MH146" i="23" s="1"/>
  <c r="MH170" i="23" s="1"/>
  <c r="IF68" i="23"/>
  <c r="IF91" i="23" s="1"/>
  <c r="IF160" i="23" s="1"/>
  <c r="IF184" i="23" s="1"/>
  <c r="KD218" i="23"/>
  <c r="KD221" i="23" s="1"/>
  <c r="KD219" i="23"/>
  <c r="BL200" i="23"/>
  <c r="BL201" i="23"/>
  <c r="FK58" i="23"/>
  <c r="FK81" i="23" s="1"/>
  <c r="FK150" i="23" s="1"/>
  <c r="FK174" i="23" s="1"/>
  <c r="DY62" i="23"/>
  <c r="DY85" i="23" s="1"/>
  <c r="DY154" i="23" s="1"/>
  <c r="DY178" i="23" s="1"/>
  <c r="HP50" i="23"/>
  <c r="HP73" i="23" s="1"/>
  <c r="HP142" i="23" s="1"/>
  <c r="HP166" i="23" s="1"/>
  <c r="ET201" i="23"/>
  <c r="ET200" i="23"/>
  <c r="OC66" i="23"/>
  <c r="OC89" i="23" s="1"/>
  <c r="OC158" i="23" s="1"/>
  <c r="OC182" i="23" s="1"/>
  <c r="GS62" i="23"/>
  <c r="GS85" i="23" s="1"/>
  <c r="GS154" i="23" s="1"/>
  <c r="GS178" i="23" s="1"/>
  <c r="GO68" i="23"/>
  <c r="GO91" i="23" s="1"/>
  <c r="GO160" i="23" s="1"/>
  <c r="GO184" i="23" s="1"/>
  <c r="JK55" i="23"/>
  <c r="JK78" i="23" s="1"/>
  <c r="JK147" i="23" s="1"/>
  <c r="JK171" i="23" s="1"/>
  <c r="CG66" i="23"/>
  <c r="CG89" i="23" s="1"/>
  <c r="CG158" i="23" s="1"/>
  <c r="CG182" i="23" s="1"/>
  <c r="DW49" i="23"/>
  <c r="DW72" i="23" s="1"/>
  <c r="DW141" i="23" s="1"/>
  <c r="DW165" i="23" s="1"/>
  <c r="FX68" i="23"/>
  <c r="FX91" i="23" s="1"/>
  <c r="FX160" i="23" s="1"/>
  <c r="FX184" i="23" s="1"/>
  <c r="JM65" i="23"/>
  <c r="JM88" i="23" s="1"/>
  <c r="JM157" i="23" s="1"/>
  <c r="JM181" i="23" s="1"/>
  <c r="BC53" i="23"/>
  <c r="BC76" i="23" s="1"/>
  <c r="BC145" i="23" s="1"/>
  <c r="BC169" i="23" s="1"/>
  <c r="JF69" i="23"/>
  <c r="JF92" i="23" s="1"/>
  <c r="JF161" i="23" s="1"/>
  <c r="JF185" i="23" s="1"/>
  <c r="JK61" i="23"/>
  <c r="JK84" i="23" s="1"/>
  <c r="JK153" i="23" s="1"/>
  <c r="JK177" i="23" s="1"/>
  <c r="AW50" i="23"/>
  <c r="AW73" i="23" s="1"/>
  <c r="AW142" i="23" s="1"/>
  <c r="AW166" i="23" s="1"/>
  <c r="HG63" i="23"/>
  <c r="HG86" i="23" s="1"/>
  <c r="HG155" i="23" s="1"/>
  <c r="HG179" i="23" s="1"/>
  <c r="GN219" i="23"/>
  <c r="GN218" i="23"/>
  <c r="GN221" i="23" s="1"/>
  <c r="MW68" i="23"/>
  <c r="MW91" i="23" s="1"/>
  <c r="MW160" i="23" s="1"/>
  <c r="MW184" i="23" s="1"/>
  <c r="NB219" i="23"/>
  <c r="NB218" i="23"/>
  <c r="NB221" i="23" s="1"/>
  <c r="MP53" i="23"/>
  <c r="MP76" i="23" s="1"/>
  <c r="MP145" i="23" s="1"/>
  <c r="MP169" i="23" s="1"/>
  <c r="BP51" i="23"/>
  <c r="BP74" i="23" s="1"/>
  <c r="BP143" i="23" s="1"/>
  <c r="BP167" i="23" s="1"/>
  <c r="CJ225" i="23"/>
  <c r="LM56" i="23"/>
  <c r="LM79" i="23" s="1"/>
  <c r="LM148" i="23" s="1"/>
  <c r="LM172" i="23" s="1"/>
  <c r="FU48" i="23"/>
  <c r="FU71" i="23" s="1"/>
  <c r="FU140" i="23" s="1"/>
  <c r="FU164" i="23" s="1"/>
  <c r="FU187" i="23" s="1"/>
  <c r="OI18" i="23"/>
  <c r="DL52" i="23"/>
  <c r="DL75" i="23" s="1"/>
  <c r="DL144" i="23" s="1"/>
  <c r="DL168" i="23" s="1"/>
  <c r="NM58" i="23"/>
  <c r="NM81" i="23" s="1"/>
  <c r="NM150" i="23" s="1"/>
  <c r="NM174" i="23" s="1"/>
  <c r="BX67" i="23"/>
  <c r="BX90" i="23" s="1"/>
  <c r="BX159" i="23" s="1"/>
  <c r="BX183" i="23" s="1"/>
  <c r="DI69" i="23"/>
  <c r="DI92" i="23" s="1"/>
  <c r="DI161" i="23" s="1"/>
  <c r="DI185" i="23" s="1"/>
  <c r="NL58" i="23"/>
  <c r="NL81" i="23" s="1"/>
  <c r="NL150" i="23" s="1"/>
  <c r="NL174" i="23" s="1"/>
  <c r="MI59" i="23"/>
  <c r="MI82" i="23" s="1"/>
  <c r="MI151" i="23" s="1"/>
  <c r="MI175" i="23" s="1"/>
  <c r="DD56" i="23"/>
  <c r="DD79" i="23" s="1"/>
  <c r="DD148" i="23" s="1"/>
  <c r="DD172" i="23" s="1"/>
  <c r="KA49" i="23"/>
  <c r="KA72" i="23" s="1"/>
  <c r="KA141" i="23" s="1"/>
  <c r="KA165" i="23" s="1"/>
  <c r="MH225" i="23"/>
  <c r="IW52" i="23"/>
  <c r="IW75" i="23" s="1"/>
  <c r="IW144" i="23" s="1"/>
  <c r="IW168" i="23" s="1"/>
  <c r="KP218" i="23"/>
  <c r="KP221" i="23" s="1"/>
  <c r="KP219" i="23"/>
  <c r="OB58" i="23"/>
  <c r="OB81" i="23" s="1"/>
  <c r="OB150" i="23" s="1"/>
  <c r="OB174" i="23" s="1"/>
  <c r="CV53" i="23"/>
  <c r="CV76" i="23" s="1"/>
  <c r="CV145" i="23" s="1"/>
  <c r="CV169" i="23" s="1"/>
  <c r="IC61" i="23"/>
  <c r="IC84" i="23" s="1"/>
  <c r="IC153" i="23" s="1"/>
  <c r="IC177" i="23" s="1"/>
  <c r="EL57" i="23"/>
  <c r="EL80" i="23" s="1"/>
  <c r="EL149" i="23" s="1"/>
  <c r="EL173" i="23" s="1"/>
  <c r="R52" i="23"/>
  <c r="R75" i="23" s="1"/>
  <c r="R144" i="23" s="1"/>
  <c r="R168" i="23" s="1"/>
  <c r="BS59" i="23"/>
  <c r="BS82" i="23" s="1"/>
  <c r="BS151" i="23" s="1"/>
  <c r="BS175" i="23" s="1"/>
  <c r="LQ59" i="23"/>
  <c r="LQ82" i="23" s="1"/>
  <c r="LQ151" i="23" s="1"/>
  <c r="LQ175" i="23" s="1"/>
  <c r="ER225" i="23"/>
  <c r="GX68" i="23"/>
  <c r="GX91" i="23" s="1"/>
  <c r="GX160" i="23" s="1"/>
  <c r="GX184" i="23" s="1"/>
  <c r="MC219" i="23"/>
  <c r="MC218" i="23"/>
  <c r="MC221" i="23" s="1"/>
  <c r="JQ68" i="23"/>
  <c r="JQ91" i="23" s="1"/>
  <c r="JQ160" i="23" s="1"/>
  <c r="JQ184" i="23" s="1"/>
  <c r="FW66" i="23"/>
  <c r="FW89" i="23" s="1"/>
  <c r="FW158" i="23" s="1"/>
  <c r="FW182" i="23" s="1"/>
  <c r="V68" i="23"/>
  <c r="V91" i="23" s="1"/>
  <c r="V160" i="23" s="1"/>
  <c r="V184" i="23" s="1"/>
  <c r="DB65" i="23"/>
  <c r="DB88" i="23" s="1"/>
  <c r="DB157" i="23" s="1"/>
  <c r="DB181" i="23" s="1"/>
  <c r="IC51" i="23"/>
  <c r="IC74" i="23" s="1"/>
  <c r="IC143" i="23" s="1"/>
  <c r="IC167" i="23" s="1"/>
  <c r="DM68" i="23"/>
  <c r="DM91" i="23" s="1"/>
  <c r="DM160" i="23" s="1"/>
  <c r="DM184" i="23" s="1"/>
  <c r="JX60" i="23"/>
  <c r="JX83" i="23" s="1"/>
  <c r="JX152" i="23" s="1"/>
  <c r="JX176" i="23" s="1"/>
  <c r="CE68" i="23"/>
  <c r="CE91" i="23" s="1"/>
  <c r="CE160" i="23" s="1"/>
  <c r="CE184" i="23" s="1"/>
  <c r="FF66" i="23"/>
  <c r="FF89" i="23" s="1"/>
  <c r="FF158" i="23" s="1"/>
  <c r="FF182" i="23" s="1"/>
  <c r="EQ52" i="23"/>
  <c r="EQ75" i="23" s="1"/>
  <c r="EQ144" i="23" s="1"/>
  <c r="EQ168" i="23" s="1"/>
  <c r="HP225" i="23"/>
  <c r="U69" i="23"/>
  <c r="U92" i="23" s="1"/>
  <c r="U161" i="23" s="1"/>
  <c r="U185" i="23" s="1"/>
  <c r="JY69" i="23"/>
  <c r="JY92" i="23" s="1"/>
  <c r="JY161" i="23" s="1"/>
  <c r="JY185" i="23" s="1"/>
  <c r="GC61" i="23"/>
  <c r="GC84" i="23" s="1"/>
  <c r="GC153" i="23" s="1"/>
  <c r="GC177" i="23" s="1"/>
  <c r="HV60" i="23"/>
  <c r="HV83" i="23" s="1"/>
  <c r="HV152" i="23" s="1"/>
  <c r="HV176" i="23" s="1"/>
  <c r="FW63" i="23"/>
  <c r="FW86" i="23" s="1"/>
  <c r="FW155" i="23" s="1"/>
  <c r="FW179" i="23" s="1"/>
  <c r="DB50" i="23"/>
  <c r="DB73" i="23" s="1"/>
  <c r="DB142" i="23" s="1"/>
  <c r="DB166" i="23" s="1"/>
  <c r="AX54" i="23"/>
  <c r="AX77" i="23" s="1"/>
  <c r="AX146" i="23" s="1"/>
  <c r="AX170" i="23" s="1"/>
  <c r="NB18" i="23"/>
  <c r="LS56" i="23"/>
  <c r="LS79" i="23" s="1"/>
  <c r="LS148" i="23" s="1"/>
  <c r="LS172" i="23" s="1"/>
  <c r="HF62" i="23"/>
  <c r="HF85" i="23" s="1"/>
  <c r="HF154" i="23" s="1"/>
  <c r="HF178" i="23" s="1"/>
  <c r="CG53" i="23"/>
  <c r="CG76" i="23" s="1"/>
  <c r="CG145" i="23" s="1"/>
  <c r="CG169" i="23" s="1"/>
  <c r="LY66" i="23"/>
  <c r="LY89" i="23" s="1"/>
  <c r="LY158" i="23" s="1"/>
  <c r="LY182" i="23" s="1"/>
  <c r="AX50" i="23"/>
  <c r="AX73" i="23" s="1"/>
  <c r="AX142" i="23" s="1"/>
  <c r="AX166" i="23" s="1"/>
  <c r="F62" i="23"/>
  <c r="F85" i="23" s="1"/>
  <c r="F154" i="23" s="1"/>
  <c r="F178" i="23" s="1"/>
  <c r="M50" i="23"/>
  <c r="M73" i="23" s="1"/>
  <c r="M142" i="23" s="1"/>
  <c r="M166" i="23" s="1"/>
  <c r="J63" i="23"/>
  <c r="J86" i="23" s="1"/>
  <c r="J155" i="23" s="1"/>
  <c r="J179" i="23" s="1"/>
  <c r="IG52" i="23"/>
  <c r="IG75" i="23" s="1"/>
  <c r="IG144" i="23" s="1"/>
  <c r="IG168" i="23" s="1"/>
  <c r="MQ58" i="23"/>
  <c r="MQ81" i="23" s="1"/>
  <c r="MQ150" i="23" s="1"/>
  <c r="MQ174" i="23" s="1"/>
  <c r="DJ50" i="23"/>
  <c r="DJ73" i="23" s="1"/>
  <c r="DJ142" i="23" s="1"/>
  <c r="DJ166" i="23" s="1"/>
  <c r="GW60" i="23"/>
  <c r="GW83" i="23" s="1"/>
  <c r="GW152" i="23" s="1"/>
  <c r="GW176" i="23" s="1"/>
  <c r="IH62" i="23"/>
  <c r="IH85" i="23" s="1"/>
  <c r="IH154" i="23" s="1"/>
  <c r="IH178" i="23" s="1"/>
  <c r="GN50" i="23"/>
  <c r="GN73" i="23" s="1"/>
  <c r="GN142" i="23" s="1"/>
  <c r="GN166" i="23" s="1"/>
  <c r="MJ67" i="23"/>
  <c r="MJ90" i="23" s="1"/>
  <c r="MJ159" i="23" s="1"/>
  <c r="MJ183" i="23" s="1"/>
  <c r="GI66" i="23"/>
  <c r="GI89" i="23" s="1"/>
  <c r="GI158" i="23" s="1"/>
  <c r="GI182" i="23" s="1"/>
  <c r="EP57" i="23"/>
  <c r="EP80" i="23" s="1"/>
  <c r="EP149" i="23" s="1"/>
  <c r="EP173" i="23" s="1"/>
  <c r="LJ69" i="23"/>
  <c r="LJ92" i="23" s="1"/>
  <c r="LJ161" i="23" s="1"/>
  <c r="LJ185" i="23" s="1"/>
  <c r="AJ51" i="23"/>
  <c r="AJ74" i="23" s="1"/>
  <c r="AJ143" i="23" s="1"/>
  <c r="AJ167" i="23" s="1"/>
  <c r="IN218" i="23"/>
  <c r="IN221" i="23" s="1"/>
  <c r="IN219" i="23"/>
  <c r="FF53" i="23"/>
  <c r="FF76" i="23" s="1"/>
  <c r="FF145" i="23" s="1"/>
  <c r="FF169" i="23" s="1"/>
  <c r="MD201" i="23"/>
  <c r="MD200" i="23"/>
  <c r="JA56" i="23"/>
  <c r="JA79" i="23" s="1"/>
  <c r="JA148" i="23" s="1"/>
  <c r="JA172" i="23" s="1"/>
  <c r="MR18" i="23"/>
  <c r="LW64" i="23"/>
  <c r="LW87" i="23" s="1"/>
  <c r="LW156" i="23" s="1"/>
  <c r="LW180" i="23" s="1"/>
  <c r="LD68" i="23"/>
  <c r="LD91" i="23" s="1"/>
  <c r="LD160" i="23" s="1"/>
  <c r="LD184" i="23" s="1"/>
  <c r="GH69" i="23"/>
  <c r="GH92" i="23" s="1"/>
  <c r="GH161" i="23" s="1"/>
  <c r="GH185" i="23" s="1"/>
  <c r="HD67" i="23"/>
  <c r="HD90" i="23" s="1"/>
  <c r="HD159" i="23" s="1"/>
  <c r="HD183" i="23" s="1"/>
  <c r="NN57" i="23"/>
  <c r="NN80" i="23" s="1"/>
  <c r="NN149" i="23" s="1"/>
  <c r="NN173" i="23" s="1"/>
  <c r="CP49" i="23"/>
  <c r="CP72" i="23" s="1"/>
  <c r="CP141" i="23" s="1"/>
  <c r="CP165" i="23" s="1"/>
  <c r="IS18" i="23"/>
  <c r="AA57" i="23"/>
  <c r="AA80" i="23" s="1"/>
  <c r="AA149" i="23" s="1"/>
  <c r="AA173" i="23" s="1"/>
  <c r="NN59" i="23"/>
  <c r="NN82" i="23" s="1"/>
  <c r="NN151" i="23" s="1"/>
  <c r="NN175" i="23" s="1"/>
  <c r="HN66" i="23"/>
  <c r="HN89" i="23" s="1"/>
  <c r="HN158" i="23" s="1"/>
  <c r="HN182" i="23" s="1"/>
  <c r="MT69" i="23"/>
  <c r="MT92" i="23" s="1"/>
  <c r="MT161" i="23" s="1"/>
  <c r="MT185" i="23" s="1"/>
  <c r="BK54" i="23"/>
  <c r="BK77" i="23" s="1"/>
  <c r="BK146" i="23" s="1"/>
  <c r="BK170" i="23" s="1"/>
  <c r="KT52" i="23"/>
  <c r="KT75" i="23" s="1"/>
  <c r="KT144" i="23" s="1"/>
  <c r="KT168" i="23" s="1"/>
  <c r="LJ59" i="23"/>
  <c r="LJ82" i="23" s="1"/>
  <c r="LJ151" i="23" s="1"/>
  <c r="LJ175" i="23" s="1"/>
  <c r="MA69" i="23"/>
  <c r="MA92" i="23" s="1"/>
  <c r="MA161" i="23" s="1"/>
  <c r="MA185" i="23" s="1"/>
  <c r="LG60" i="23"/>
  <c r="LG83" i="23" s="1"/>
  <c r="LG152" i="23" s="1"/>
  <c r="LG176" i="23" s="1"/>
  <c r="BV67" i="23"/>
  <c r="BV90" i="23" s="1"/>
  <c r="BV159" i="23" s="1"/>
  <c r="BV183" i="23" s="1"/>
  <c r="IS59" i="23"/>
  <c r="IS82" i="23" s="1"/>
  <c r="IS151" i="23" s="1"/>
  <c r="IS175" i="23" s="1"/>
  <c r="BL60" i="23"/>
  <c r="BL83" i="23" s="1"/>
  <c r="BL152" i="23" s="1"/>
  <c r="BL176" i="23" s="1"/>
  <c r="AP53" i="23"/>
  <c r="AP76" i="23" s="1"/>
  <c r="AP145" i="23" s="1"/>
  <c r="AP169" i="23" s="1"/>
  <c r="IV62" i="23"/>
  <c r="IV85" i="23" s="1"/>
  <c r="IV154" i="23" s="1"/>
  <c r="IV178" i="23" s="1"/>
  <c r="DO52" i="23"/>
  <c r="DO75" i="23" s="1"/>
  <c r="DO144" i="23" s="1"/>
  <c r="DO168" i="23" s="1"/>
  <c r="LP67" i="23"/>
  <c r="LP90" i="23" s="1"/>
  <c r="LP159" i="23" s="1"/>
  <c r="LP183" i="23" s="1"/>
  <c r="AT65" i="23"/>
  <c r="AT88" i="23" s="1"/>
  <c r="AT157" i="23" s="1"/>
  <c r="AT181" i="23" s="1"/>
  <c r="EV57" i="23"/>
  <c r="EV80" i="23" s="1"/>
  <c r="EV149" i="23" s="1"/>
  <c r="EV173" i="23" s="1"/>
  <c r="HD225" i="23"/>
  <c r="KE65" i="23"/>
  <c r="KE88" i="23" s="1"/>
  <c r="KE157" i="23" s="1"/>
  <c r="KE181" i="23" s="1"/>
  <c r="BY68" i="23"/>
  <c r="BY91" i="23" s="1"/>
  <c r="BY160" i="23" s="1"/>
  <c r="BY184" i="23" s="1"/>
  <c r="FN52" i="23"/>
  <c r="FN75" i="23" s="1"/>
  <c r="FN144" i="23" s="1"/>
  <c r="FN168" i="23" s="1"/>
  <c r="OM53" i="23"/>
  <c r="OM76" i="23" s="1"/>
  <c r="OM145" i="23" s="1"/>
  <c r="OM169" i="23" s="1"/>
  <c r="CB64" i="23"/>
  <c r="CB87" i="23" s="1"/>
  <c r="CB156" i="23" s="1"/>
  <c r="CB180" i="23" s="1"/>
  <c r="MB18" i="23"/>
  <c r="EK66" i="23"/>
  <c r="EK89" i="23" s="1"/>
  <c r="EK158" i="23" s="1"/>
  <c r="EK182" i="23" s="1"/>
  <c r="IE67" i="23"/>
  <c r="IE90" i="23" s="1"/>
  <c r="IE159" i="23" s="1"/>
  <c r="IE183" i="23" s="1"/>
  <c r="FF200" i="23"/>
  <c r="FF201" i="23"/>
  <c r="KZ49" i="23"/>
  <c r="KZ72" i="23" s="1"/>
  <c r="KZ141" i="23" s="1"/>
  <c r="KZ165" i="23" s="1"/>
  <c r="OL64" i="23"/>
  <c r="OL87" i="23" s="1"/>
  <c r="OL156" i="23" s="1"/>
  <c r="OL180" i="23" s="1"/>
  <c r="FD66" i="23"/>
  <c r="FD89" i="23" s="1"/>
  <c r="FD158" i="23" s="1"/>
  <c r="FD182" i="23" s="1"/>
  <c r="JD62" i="23"/>
  <c r="JD85" i="23" s="1"/>
  <c r="JD154" i="23" s="1"/>
  <c r="JD178" i="23" s="1"/>
  <c r="DW62" i="23"/>
  <c r="DW85" i="23" s="1"/>
  <c r="DW154" i="23" s="1"/>
  <c r="DW178" i="23" s="1"/>
  <c r="K59" i="23"/>
  <c r="K82" i="23" s="1"/>
  <c r="K151" i="23" s="1"/>
  <c r="K175" i="23" s="1"/>
  <c r="LY55" i="23"/>
  <c r="LY78" i="23" s="1"/>
  <c r="LY147" i="23" s="1"/>
  <c r="LY171" i="23" s="1"/>
  <c r="NP69" i="23"/>
  <c r="NP92" i="23" s="1"/>
  <c r="NP161" i="23" s="1"/>
  <c r="NP185" i="23" s="1"/>
  <c r="OA57" i="23"/>
  <c r="OA80" i="23" s="1"/>
  <c r="OA149" i="23" s="1"/>
  <c r="OA173" i="23" s="1"/>
  <c r="NT64" i="23"/>
  <c r="NT87" i="23" s="1"/>
  <c r="NT156" i="23" s="1"/>
  <c r="NT180" i="23" s="1"/>
  <c r="KJ51" i="23"/>
  <c r="KJ74" i="23" s="1"/>
  <c r="KJ143" i="23" s="1"/>
  <c r="KJ167" i="23" s="1"/>
  <c r="AQ67" i="23"/>
  <c r="AQ90" i="23" s="1"/>
  <c r="AQ159" i="23" s="1"/>
  <c r="AQ183" i="23" s="1"/>
  <c r="MP66" i="23"/>
  <c r="MP89" i="23" s="1"/>
  <c r="MP158" i="23" s="1"/>
  <c r="MP182" i="23" s="1"/>
  <c r="IG68" i="23"/>
  <c r="IG91" i="23" s="1"/>
  <c r="IG160" i="23" s="1"/>
  <c r="IG184" i="23" s="1"/>
  <c r="I67" i="23"/>
  <c r="I90" i="23" s="1"/>
  <c r="I159" i="23" s="1"/>
  <c r="I183" i="23" s="1"/>
  <c r="HO60" i="23"/>
  <c r="HO83" i="23" s="1"/>
  <c r="HO152" i="23" s="1"/>
  <c r="HO176" i="23" s="1"/>
  <c r="NI67" i="23"/>
  <c r="NI90" i="23" s="1"/>
  <c r="NI159" i="23" s="1"/>
  <c r="NI183" i="23" s="1"/>
  <c r="JG54" i="23"/>
  <c r="JG77" i="23" s="1"/>
  <c r="JG146" i="23" s="1"/>
  <c r="JG170" i="23" s="1"/>
  <c r="LK69" i="23"/>
  <c r="LK92" i="23" s="1"/>
  <c r="LK161" i="23" s="1"/>
  <c r="LK185" i="23" s="1"/>
  <c r="Y49" i="23"/>
  <c r="Y72" i="23" s="1"/>
  <c r="Y141" i="23" s="1"/>
  <c r="Y165" i="23" s="1"/>
  <c r="CP66" i="23"/>
  <c r="CP89" i="23" s="1"/>
  <c r="CP158" i="23" s="1"/>
  <c r="CP182" i="23" s="1"/>
  <c r="R49" i="23"/>
  <c r="R72" i="23" s="1"/>
  <c r="R141" i="23" s="1"/>
  <c r="R165" i="23" s="1"/>
  <c r="EP65" i="23"/>
  <c r="EP88" i="23" s="1"/>
  <c r="EP157" i="23" s="1"/>
  <c r="EP181" i="23" s="1"/>
  <c r="Y60" i="23"/>
  <c r="Y83" i="23" s="1"/>
  <c r="Y152" i="23" s="1"/>
  <c r="Y176" i="23" s="1"/>
  <c r="R68" i="23"/>
  <c r="R91" i="23" s="1"/>
  <c r="R160" i="23" s="1"/>
  <c r="R184" i="23" s="1"/>
  <c r="MC48" i="23"/>
  <c r="MC71" i="23" s="1"/>
  <c r="MC140" i="23" s="1"/>
  <c r="MC164" i="23" s="1"/>
  <c r="MC187" i="23" s="1"/>
  <c r="NG66" i="23"/>
  <c r="NG89" i="23" s="1"/>
  <c r="NG158" i="23" s="1"/>
  <c r="NG182" i="23" s="1"/>
  <c r="CP69" i="23"/>
  <c r="CP92" i="23" s="1"/>
  <c r="CP161" i="23" s="1"/>
  <c r="CP185" i="23" s="1"/>
  <c r="EQ200" i="23"/>
  <c r="EQ201" i="23"/>
  <c r="BS63" i="23"/>
  <c r="BS86" i="23" s="1"/>
  <c r="BS155" i="23" s="1"/>
  <c r="BS179" i="23" s="1"/>
  <c r="GA50" i="23"/>
  <c r="GA73" i="23" s="1"/>
  <c r="GA142" i="23" s="1"/>
  <c r="GA166" i="23" s="1"/>
  <c r="GA52" i="23"/>
  <c r="GA75" i="23" s="1"/>
  <c r="GA144" i="23" s="1"/>
  <c r="GA168" i="23" s="1"/>
  <c r="JV58" i="23"/>
  <c r="JV81" i="23" s="1"/>
  <c r="JV150" i="23" s="1"/>
  <c r="JV174" i="23" s="1"/>
  <c r="KT51" i="23"/>
  <c r="KT74" i="23" s="1"/>
  <c r="KT143" i="23" s="1"/>
  <c r="KT167" i="23" s="1"/>
  <c r="JC51" i="23"/>
  <c r="JC74" i="23" s="1"/>
  <c r="JC143" i="23" s="1"/>
  <c r="JC167" i="23" s="1"/>
  <c r="BR68" i="23"/>
  <c r="BR91" i="23" s="1"/>
  <c r="BR160" i="23" s="1"/>
  <c r="BR184" i="23" s="1"/>
  <c r="JC53" i="23"/>
  <c r="JC76" i="23" s="1"/>
  <c r="JC145" i="23" s="1"/>
  <c r="JC169" i="23" s="1"/>
  <c r="BJ52" i="23"/>
  <c r="BJ75" i="23" s="1"/>
  <c r="BJ144" i="23" s="1"/>
  <c r="BJ168" i="23" s="1"/>
  <c r="LE62" i="23"/>
  <c r="LE85" i="23" s="1"/>
  <c r="LE154" i="23" s="1"/>
  <c r="LE178" i="23" s="1"/>
  <c r="AK50" i="23"/>
  <c r="AK73" i="23" s="1"/>
  <c r="AK142" i="23" s="1"/>
  <c r="AK166" i="23" s="1"/>
  <c r="EA62" i="23"/>
  <c r="EA85" i="23" s="1"/>
  <c r="EA154" i="23" s="1"/>
  <c r="EA178" i="23" s="1"/>
  <c r="BC57" i="23"/>
  <c r="BC80" i="23" s="1"/>
  <c r="BC149" i="23" s="1"/>
  <c r="BC173" i="23" s="1"/>
  <c r="MI48" i="23"/>
  <c r="MI71" i="23" s="1"/>
  <c r="MI140" i="23" s="1"/>
  <c r="MI164" i="23" s="1"/>
  <c r="MI187" i="23" s="1"/>
  <c r="S53" i="23"/>
  <c r="S76" i="23" s="1"/>
  <c r="S145" i="23" s="1"/>
  <c r="S169" i="23" s="1"/>
  <c r="OE225" i="23"/>
  <c r="AL50" i="23"/>
  <c r="AL73" i="23" s="1"/>
  <c r="AL142" i="23" s="1"/>
  <c r="AL166" i="23" s="1"/>
  <c r="EK50" i="23"/>
  <c r="EK73" i="23" s="1"/>
  <c r="EK142" i="23" s="1"/>
  <c r="EK166" i="23" s="1"/>
  <c r="CN219" i="23"/>
  <c r="CN218" i="23"/>
  <c r="CN221" i="23" s="1"/>
  <c r="DQ200" i="23"/>
  <c r="DQ201" i="23"/>
  <c r="OF56" i="23"/>
  <c r="OF79" i="23" s="1"/>
  <c r="OF148" i="23" s="1"/>
  <c r="OF172" i="23" s="1"/>
  <c r="BW62" i="23"/>
  <c r="BW85" i="23" s="1"/>
  <c r="BW154" i="23" s="1"/>
  <c r="BW178" i="23" s="1"/>
  <c r="LX66" i="23"/>
  <c r="LX89" i="23" s="1"/>
  <c r="LX158" i="23" s="1"/>
  <c r="LX182" i="23" s="1"/>
  <c r="FA18" i="23"/>
  <c r="BD58" i="23"/>
  <c r="BD81" i="23" s="1"/>
  <c r="BD150" i="23" s="1"/>
  <c r="BD174" i="23" s="1"/>
  <c r="NW65" i="23"/>
  <c r="NW88" i="23" s="1"/>
  <c r="NW157" i="23" s="1"/>
  <c r="NW181" i="23" s="1"/>
  <c r="HO67" i="23"/>
  <c r="HO90" i="23" s="1"/>
  <c r="HO159" i="23" s="1"/>
  <c r="HO183" i="23" s="1"/>
  <c r="FG53" i="23"/>
  <c r="FG76" i="23" s="1"/>
  <c r="FG145" i="23" s="1"/>
  <c r="FG169" i="23" s="1"/>
  <c r="GP63" i="23"/>
  <c r="GP86" i="23" s="1"/>
  <c r="GP155" i="23" s="1"/>
  <c r="GP179" i="23" s="1"/>
  <c r="BJ55" i="23"/>
  <c r="BJ78" i="23" s="1"/>
  <c r="BJ147" i="23" s="1"/>
  <c r="BJ171" i="23" s="1"/>
  <c r="NJ66" i="23"/>
  <c r="NJ89" i="23" s="1"/>
  <c r="NJ158" i="23" s="1"/>
  <c r="NJ182" i="23" s="1"/>
  <c r="FP64" i="23"/>
  <c r="FP87" i="23" s="1"/>
  <c r="FP156" i="23" s="1"/>
  <c r="FP180" i="23" s="1"/>
  <c r="OL58" i="23"/>
  <c r="OL81" i="23" s="1"/>
  <c r="OL150" i="23" s="1"/>
  <c r="OL174" i="23" s="1"/>
  <c r="JN53" i="23"/>
  <c r="JN76" i="23" s="1"/>
  <c r="JN145" i="23" s="1"/>
  <c r="JN169" i="23" s="1"/>
  <c r="DC225" i="23"/>
  <c r="OA53" i="23"/>
  <c r="OA76" i="23" s="1"/>
  <c r="OA145" i="23" s="1"/>
  <c r="OA169" i="23" s="1"/>
  <c r="AM68" i="23"/>
  <c r="AM91" i="23" s="1"/>
  <c r="AM160" i="23" s="1"/>
  <c r="AM184" i="23" s="1"/>
  <c r="AY53" i="23"/>
  <c r="AY76" i="23" s="1"/>
  <c r="AY145" i="23" s="1"/>
  <c r="AY169" i="23" s="1"/>
  <c r="MP60" i="23"/>
  <c r="MP83" i="23" s="1"/>
  <c r="MP152" i="23" s="1"/>
  <c r="MP176" i="23" s="1"/>
  <c r="GA18" i="23"/>
  <c r="MZ48" i="23"/>
  <c r="MZ71" i="23" s="1"/>
  <c r="MZ140" i="23" s="1"/>
  <c r="MZ164" i="23" s="1"/>
  <c r="MZ187" i="23" s="1"/>
  <c r="EK53" i="23"/>
  <c r="EK76" i="23" s="1"/>
  <c r="EK145" i="23" s="1"/>
  <c r="EK169" i="23" s="1"/>
  <c r="GA68" i="23"/>
  <c r="GA91" i="23" s="1"/>
  <c r="GA160" i="23" s="1"/>
  <c r="GA184" i="23" s="1"/>
  <c r="AG60" i="23"/>
  <c r="AG83" i="23" s="1"/>
  <c r="AG152" i="23" s="1"/>
  <c r="AG176" i="23" s="1"/>
  <c r="JG51" i="23"/>
  <c r="JG74" i="23" s="1"/>
  <c r="JG143" i="23" s="1"/>
  <c r="JG167" i="23" s="1"/>
  <c r="OE65" i="23"/>
  <c r="OE88" i="23" s="1"/>
  <c r="OE157" i="23" s="1"/>
  <c r="OE181" i="23" s="1"/>
  <c r="HR18" i="23"/>
  <c r="HM53" i="23"/>
  <c r="HM76" i="23" s="1"/>
  <c r="HM145" i="23" s="1"/>
  <c r="HM169" i="23" s="1"/>
  <c r="OF57" i="23"/>
  <c r="OF80" i="23" s="1"/>
  <c r="OF149" i="23" s="1"/>
  <c r="OF173" i="23" s="1"/>
  <c r="HK201" i="23"/>
  <c r="HK200" i="23"/>
  <c r="NY49" i="23"/>
  <c r="NY72" i="23" s="1"/>
  <c r="NY141" i="23" s="1"/>
  <c r="NY165" i="23" s="1"/>
  <c r="EU62" i="23"/>
  <c r="EU85" i="23" s="1"/>
  <c r="EU154" i="23" s="1"/>
  <c r="EU178" i="23" s="1"/>
  <c r="AP67" i="23"/>
  <c r="AP90" i="23" s="1"/>
  <c r="AP159" i="23" s="1"/>
  <c r="AP183" i="23" s="1"/>
  <c r="LO48" i="23"/>
  <c r="LO71" i="23" s="1"/>
  <c r="LO140" i="23" s="1"/>
  <c r="LO164" i="23" s="1"/>
  <c r="LO187" i="23" s="1"/>
  <c r="LE56" i="23"/>
  <c r="LE79" i="23" s="1"/>
  <c r="LE148" i="23" s="1"/>
  <c r="LE172" i="23" s="1"/>
  <c r="JD68" i="23"/>
  <c r="JD91" i="23" s="1"/>
  <c r="JD160" i="23" s="1"/>
  <c r="JD184" i="23" s="1"/>
  <c r="F63" i="23"/>
  <c r="F86" i="23" s="1"/>
  <c r="F155" i="23" s="1"/>
  <c r="F179" i="23" s="1"/>
  <c r="CF51" i="23"/>
  <c r="CF74" i="23" s="1"/>
  <c r="CF143" i="23" s="1"/>
  <c r="CF167" i="23" s="1"/>
  <c r="ND52" i="23"/>
  <c r="ND75" i="23" s="1"/>
  <c r="ND144" i="23" s="1"/>
  <c r="ND168" i="23" s="1"/>
  <c r="BX18" i="23"/>
  <c r="DO64" i="23"/>
  <c r="DO87" i="23" s="1"/>
  <c r="DO156" i="23" s="1"/>
  <c r="DO180" i="23" s="1"/>
  <c r="JH48" i="23"/>
  <c r="JH71" i="23" s="1"/>
  <c r="JH140" i="23" s="1"/>
  <c r="JH164" i="23" s="1"/>
  <c r="JH187" i="23" s="1"/>
  <c r="AY61" i="23"/>
  <c r="AY84" i="23" s="1"/>
  <c r="AY153" i="23" s="1"/>
  <c r="AY177" i="23" s="1"/>
  <c r="FP63" i="23"/>
  <c r="FP86" i="23" s="1"/>
  <c r="FP155" i="23" s="1"/>
  <c r="FP179" i="23" s="1"/>
  <c r="BR50" i="23"/>
  <c r="BR73" i="23" s="1"/>
  <c r="BR142" i="23" s="1"/>
  <c r="BR166" i="23" s="1"/>
  <c r="GV52" i="23"/>
  <c r="GV75" i="23" s="1"/>
  <c r="GV144" i="23" s="1"/>
  <c r="GV168" i="23" s="1"/>
  <c r="FB57" i="23"/>
  <c r="FB80" i="23" s="1"/>
  <c r="FB149" i="23" s="1"/>
  <c r="FB173" i="23" s="1"/>
  <c r="DY60" i="23"/>
  <c r="DY83" i="23" s="1"/>
  <c r="DY152" i="23" s="1"/>
  <c r="DY176" i="23" s="1"/>
  <c r="DN219" i="23"/>
  <c r="DN218" i="23"/>
  <c r="DN221" i="23" s="1"/>
  <c r="NE59" i="23"/>
  <c r="NE82" i="23" s="1"/>
  <c r="NE151" i="23" s="1"/>
  <c r="NE175" i="23" s="1"/>
  <c r="IE59" i="23"/>
  <c r="IE82" i="23" s="1"/>
  <c r="IE151" i="23" s="1"/>
  <c r="IE175" i="23" s="1"/>
  <c r="DB62" i="23"/>
  <c r="DB85" i="23" s="1"/>
  <c r="DB154" i="23" s="1"/>
  <c r="DB178" i="23" s="1"/>
  <c r="FT69" i="23"/>
  <c r="FT92" i="23" s="1"/>
  <c r="FT161" i="23" s="1"/>
  <c r="FT185" i="23" s="1"/>
  <c r="LO68" i="23"/>
  <c r="LO91" i="23" s="1"/>
  <c r="LO160" i="23" s="1"/>
  <c r="LO184" i="23" s="1"/>
  <c r="IT67" i="23"/>
  <c r="IT90" i="23" s="1"/>
  <c r="IT159" i="23" s="1"/>
  <c r="IT183" i="23" s="1"/>
  <c r="HJ64" i="23"/>
  <c r="HJ87" i="23" s="1"/>
  <c r="HJ156" i="23" s="1"/>
  <c r="HJ180" i="23" s="1"/>
  <c r="HL68" i="23"/>
  <c r="HL91" i="23" s="1"/>
  <c r="HL160" i="23" s="1"/>
  <c r="HL184" i="23" s="1"/>
  <c r="JG59" i="23"/>
  <c r="JG82" i="23" s="1"/>
  <c r="JG151" i="23" s="1"/>
  <c r="JG175" i="23" s="1"/>
  <c r="KM53" i="23"/>
  <c r="KM76" i="23" s="1"/>
  <c r="KM145" i="23" s="1"/>
  <c r="KM169" i="23" s="1"/>
  <c r="KG67" i="23"/>
  <c r="KG90" i="23" s="1"/>
  <c r="KG159" i="23" s="1"/>
  <c r="KG183" i="23" s="1"/>
  <c r="ER219" i="23"/>
  <c r="ER218" i="23"/>
  <c r="ER221" i="23" s="1"/>
  <c r="FR58" i="23"/>
  <c r="FR81" i="23" s="1"/>
  <c r="FR150" i="23" s="1"/>
  <c r="FR174" i="23" s="1"/>
  <c r="DH62" i="23"/>
  <c r="DH85" i="23" s="1"/>
  <c r="DH154" i="23" s="1"/>
  <c r="DH178" i="23" s="1"/>
  <c r="OB53" i="23"/>
  <c r="OB76" i="23" s="1"/>
  <c r="OB145" i="23" s="1"/>
  <c r="OB169" i="23" s="1"/>
  <c r="NB68" i="23"/>
  <c r="NB91" i="23" s="1"/>
  <c r="NB160" i="23" s="1"/>
  <c r="NB184" i="23" s="1"/>
  <c r="LW50" i="23"/>
  <c r="LW73" i="23" s="1"/>
  <c r="LW142" i="23" s="1"/>
  <c r="LW166" i="23" s="1"/>
  <c r="MM218" i="23"/>
  <c r="MM221" i="23" s="1"/>
  <c r="MM219" i="23"/>
  <c r="MS64" i="23"/>
  <c r="MS87" i="23" s="1"/>
  <c r="MS156" i="23" s="1"/>
  <c r="MS180" i="23" s="1"/>
  <c r="EV64" i="23"/>
  <c r="EV87" i="23" s="1"/>
  <c r="EV156" i="23" s="1"/>
  <c r="EV180" i="23" s="1"/>
  <c r="IV69" i="23"/>
  <c r="IV92" i="23" s="1"/>
  <c r="IV161" i="23" s="1"/>
  <c r="IV185" i="23" s="1"/>
  <c r="LC65" i="23"/>
  <c r="LC88" i="23" s="1"/>
  <c r="LC157" i="23" s="1"/>
  <c r="LC181" i="23" s="1"/>
  <c r="CO225" i="23"/>
  <c r="HL18" i="23"/>
  <c r="NP65" i="23"/>
  <c r="NP88" i="23" s="1"/>
  <c r="NP157" i="23" s="1"/>
  <c r="NP181" i="23" s="1"/>
  <c r="JO60" i="23"/>
  <c r="JO83" i="23" s="1"/>
  <c r="JO152" i="23" s="1"/>
  <c r="JO176" i="23" s="1"/>
  <c r="GT48" i="23"/>
  <c r="GT71" i="23" s="1"/>
  <c r="GT140" i="23" s="1"/>
  <c r="GT164" i="23" s="1"/>
  <c r="GT187" i="23" s="1"/>
  <c r="JD60" i="23"/>
  <c r="JD83" i="23" s="1"/>
  <c r="JD152" i="23" s="1"/>
  <c r="JD176" i="23" s="1"/>
  <c r="FK53" i="23"/>
  <c r="FK76" i="23" s="1"/>
  <c r="FK145" i="23" s="1"/>
  <c r="FK169" i="23" s="1"/>
  <c r="JI18" i="23"/>
  <c r="OK51" i="23"/>
  <c r="OK74" i="23" s="1"/>
  <c r="OK143" i="23" s="1"/>
  <c r="OK167" i="23" s="1"/>
  <c r="LU55" i="23"/>
  <c r="LU78" i="23" s="1"/>
  <c r="LU147" i="23" s="1"/>
  <c r="LU171" i="23" s="1"/>
  <c r="AZ18" i="23"/>
  <c r="IA218" i="23"/>
  <c r="IA221" i="23" s="1"/>
  <c r="IA219" i="23"/>
  <c r="MN65" i="23"/>
  <c r="MN88" i="23" s="1"/>
  <c r="MN157" i="23" s="1"/>
  <c r="MN181" i="23" s="1"/>
  <c r="CA225" i="23"/>
  <c r="DB66" i="23"/>
  <c r="DB89" i="23" s="1"/>
  <c r="DB158" i="23" s="1"/>
  <c r="DB182" i="23" s="1"/>
  <c r="LA65" i="23"/>
  <c r="LA88" i="23" s="1"/>
  <c r="LA157" i="23" s="1"/>
  <c r="LA181" i="23" s="1"/>
  <c r="AL68" i="23"/>
  <c r="AL91" i="23" s="1"/>
  <c r="AL160" i="23" s="1"/>
  <c r="AL184" i="23" s="1"/>
  <c r="FZ63" i="23"/>
  <c r="FZ86" i="23" s="1"/>
  <c r="FZ155" i="23" s="1"/>
  <c r="FZ179" i="23" s="1"/>
  <c r="MT48" i="23"/>
  <c r="MT71" i="23" s="1"/>
  <c r="MT140" i="23" s="1"/>
  <c r="MT164" i="23" s="1"/>
  <c r="MT187" i="23" s="1"/>
  <c r="FA218" i="23"/>
  <c r="FA221" i="23" s="1"/>
  <c r="FA219" i="23"/>
  <c r="CK61" i="23"/>
  <c r="CK84" i="23" s="1"/>
  <c r="CK153" i="23" s="1"/>
  <c r="CK177" i="23" s="1"/>
  <c r="OG62" i="23"/>
  <c r="OG85" i="23" s="1"/>
  <c r="OG154" i="23" s="1"/>
  <c r="OG178" i="23" s="1"/>
  <c r="GH58" i="23"/>
  <c r="GH81" i="23" s="1"/>
  <c r="GH150" i="23" s="1"/>
  <c r="GH174" i="23" s="1"/>
  <c r="AQ225" i="23"/>
  <c r="KI18" i="23"/>
  <c r="NN68" i="23"/>
  <c r="NN91" i="23" s="1"/>
  <c r="NN160" i="23" s="1"/>
  <c r="NN184" i="23" s="1"/>
  <c r="V66" i="23"/>
  <c r="V89" i="23" s="1"/>
  <c r="V158" i="23" s="1"/>
  <c r="V182" i="23" s="1"/>
  <c r="LT49" i="23"/>
  <c r="LT72" i="23" s="1"/>
  <c r="LT141" i="23" s="1"/>
  <c r="LT165" i="23" s="1"/>
  <c r="DL60" i="23"/>
  <c r="DL83" i="23" s="1"/>
  <c r="DL152" i="23" s="1"/>
  <c r="DL176" i="23" s="1"/>
  <c r="T54" i="23"/>
  <c r="T77" i="23" s="1"/>
  <c r="T146" i="23" s="1"/>
  <c r="T170" i="23" s="1"/>
  <c r="J200" i="23"/>
  <c r="J201" i="23"/>
  <c r="BA50" i="23"/>
  <c r="BA73" i="23" s="1"/>
  <c r="BA142" i="23" s="1"/>
  <c r="BA166" i="23" s="1"/>
  <c r="MO65" i="23"/>
  <c r="MO88" i="23" s="1"/>
  <c r="MO157" i="23" s="1"/>
  <c r="MO181" i="23" s="1"/>
  <c r="LZ218" i="23"/>
  <c r="LZ221" i="23" s="1"/>
  <c r="LZ219" i="23"/>
  <c r="NW56" i="23"/>
  <c r="NW79" i="23" s="1"/>
  <c r="NW148" i="23" s="1"/>
  <c r="NW172" i="23" s="1"/>
  <c r="DO54" i="23"/>
  <c r="DO77" i="23" s="1"/>
  <c r="DO146" i="23" s="1"/>
  <c r="DO170" i="23" s="1"/>
  <c r="AK59" i="23"/>
  <c r="AK82" i="23" s="1"/>
  <c r="AK151" i="23" s="1"/>
  <c r="AK175" i="23" s="1"/>
  <c r="LS49" i="23"/>
  <c r="LS72" i="23" s="1"/>
  <c r="LS141" i="23" s="1"/>
  <c r="LS165" i="23" s="1"/>
  <c r="LX53" i="23"/>
  <c r="LX76" i="23" s="1"/>
  <c r="LX145" i="23" s="1"/>
  <c r="LX169" i="23" s="1"/>
  <c r="NJ56" i="23"/>
  <c r="NJ79" i="23" s="1"/>
  <c r="NJ148" i="23" s="1"/>
  <c r="NJ172" i="23" s="1"/>
  <c r="NZ200" i="23"/>
  <c r="NZ201" i="23"/>
  <c r="GG58" i="23"/>
  <c r="GG81" i="23" s="1"/>
  <c r="GG150" i="23" s="1"/>
  <c r="GG174" i="23" s="1"/>
  <c r="LG219" i="23"/>
  <c r="LG218" i="23"/>
  <c r="LG221" i="23" s="1"/>
  <c r="KX61" i="23"/>
  <c r="KX84" i="23" s="1"/>
  <c r="KX153" i="23" s="1"/>
  <c r="KX177" i="23" s="1"/>
  <c r="JF63" i="23"/>
  <c r="JF86" i="23" s="1"/>
  <c r="JF155" i="23" s="1"/>
  <c r="JF179" i="23" s="1"/>
  <c r="AZ62" i="23"/>
  <c r="AZ85" i="23" s="1"/>
  <c r="AZ154" i="23" s="1"/>
  <c r="AZ178" i="23" s="1"/>
  <c r="AO50" i="23"/>
  <c r="AO73" i="23" s="1"/>
  <c r="AO142" i="23" s="1"/>
  <c r="AO166" i="23" s="1"/>
  <c r="JV55" i="23"/>
  <c r="JV78" i="23" s="1"/>
  <c r="JV147" i="23" s="1"/>
  <c r="JV171" i="23" s="1"/>
  <c r="KD52" i="23"/>
  <c r="KD75" i="23" s="1"/>
  <c r="KD144" i="23" s="1"/>
  <c r="KD168" i="23" s="1"/>
  <c r="JJ56" i="23"/>
  <c r="JJ79" i="23" s="1"/>
  <c r="JJ148" i="23" s="1"/>
  <c r="JJ172" i="23" s="1"/>
  <c r="BM54" i="23"/>
  <c r="BM77" i="23" s="1"/>
  <c r="BM146" i="23" s="1"/>
  <c r="BM170" i="23" s="1"/>
  <c r="F59" i="23"/>
  <c r="F82" i="23" s="1"/>
  <c r="F151" i="23" s="1"/>
  <c r="F175" i="23" s="1"/>
  <c r="LV56" i="23"/>
  <c r="LV79" i="23" s="1"/>
  <c r="LV148" i="23" s="1"/>
  <c r="LV172" i="23" s="1"/>
  <c r="NA65" i="23"/>
  <c r="NA88" i="23" s="1"/>
  <c r="NA157" i="23" s="1"/>
  <c r="NA181" i="23" s="1"/>
  <c r="L65" i="23"/>
  <c r="L88" i="23" s="1"/>
  <c r="L157" i="23" s="1"/>
  <c r="L181" i="23" s="1"/>
  <c r="EQ54" i="23"/>
  <c r="EQ77" i="23" s="1"/>
  <c r="EQ146" i="23" s="1"/>
  <c r="EQ170" i="23" s="1"/>
  <c r="JG67" i="23"/>
  <c r="JG90" i="23" s="1"/>
  <c r="JG159" i="23" s="1"/>
  <c r="JG183" i="23" s="1"/>
  <c r="IP48" i="23"/>
  <c r="IP71" i="23" s="1"/>
  <c r="IP140" i="23" s="1"/>
  <c r="IP164" i="23" s="1"/>
  <c r="IP187" i="23" s="1"/>
  <c r="IM53" i="23"/>
  <c r="IM76" i="23" s="1"/>
  <c r="IM145" i="23" s="1"/>
  <c r="IM169" i="23" s="1"/>
  <c r="DA55" i="23"/>
  <c r="DA78" i="23" s="1"/>
  <c r="DA147" i="23" s="1"/>
  <c r="DA171" i="23" s="1"/>
  <c r="HO57" i="23"/>
  <c r="HO80" i="23" s="1"/>
  <c r="HO149" i="23" s="1"/>
  <c r="HO173" i="23" s="1"/>
  <c r="DE50" i="23"/>
  <c r="DE73" i="23" s="1"/>
  <c r="DE142" i="23" s="1"/>
  <c r="DE166" i="23" s="1"/>
  <c r="IZ65" i="23"/>
  <c r="IZ88" i="23" s="1"/>
  <c r="IZ157" i="23" s="1"/>
  <c r="IZ181" i="23" s="1"/>
  <c r="NJ68" i="23"/>
  <c r="NJ91" i="23" s="1"/>
  <c r="NJ160" i="23" s="1"/>
  <c r="NJ184" i="23" s="1"/>
  <c r="BA55" i="23"/>
  <c r="BA78" i="23" s="1"/>
  <c r="BA147" i="23" s="1"/>
  <c r="BA171" i="23" s="1"/>
  <c r="ER201" i="23"/>
  <c r="ER200" i="23"/>
  <c r="NJ58" i="23"/>
  <c r="NJ81" i="23" s="1"/>
  <c r="NJ150" i="23" s="1"/>
  <c r="NJ174" i="23" s="1"/>
  <c r="FD63" i="23"/>
  <c r="FD86" i="23" s="1"/>
  <c r="FD155" i="23" s="1"/>
  <c r="FD179" i="23" s="1"/>
  <c r="P59" i="23"/>
  <c r="P82" i="23" s="1"/>
  <c r="P151" i="23" s="1"/>
  <c r="P175" i="23" s="1"/>
  <c r="MX201" i="23"/>
  <c r="MX200" i="23"/>
  <c r="ED49" i="23"/>
  <c r="ED72" i="23" s="1"/>
  <c r="ED141" i="23" s="1"/>
  <c r="ED165" i="23" s="1"/>
  <c r="I63" i="23"/>
  <c r="I86" i="23" s="1"/>
  <c r="I155" i="23" s="1"/>
  <c r="I179" i="23" s="1"/>
  <c r="BX53" i="23"/>
  <c r="BX76" i="23" s="1"/>
  <c r="BX145" i="23" s="1"/>
  <c r="BX169" i="23" s="1"/>
  <c r="DX219" i="23"/>
  <c r="DX218" i="23"/>
  <c r="DX221" i="23" s="1"/>
  <c r="OD54" i="23"/>
  <c r="OD77" i="23" s="1"/>
  <c r="OD146" i="23" s="1"/>
  <c r="OD170" i="23" s="1"/>
  <c r="IK57" i="23"/>
  <c r="IK80" i="23" s="1"/>
  <c r="IK149" i="23" s="1"/>
  <c r="IK173" i="23" s="1"/>
  <c r="DZ55" i="23"/>
  <c r="DZ78" i="23" s="1"/>
  <c r="DZ147" i="23" s="1"/>
  <c r="DZ171" i="23" s="1"/>
  <c r="CX53" i="23"/>
  <c r="CX76" i="23" s="1"/>
  <c r="CX145" i="23" s="1"/>
  <c r="CX169" i="23" s="1"/>
  <c r="NV63" i="23"/>
  <c r="NV86" i="23" s="1"/>
  <c r="NV155" i="23" s="1"/>
  <c r="NV179" i="23" s="1"/>
  <c r="JI218" i="23"/>
  <c r="JI221" i="23" s="1"/>
  <c r="JI219" i="23"/>
  <c r="BG50" i="23"/>
  <c r="BG73" i="23" s="1"/>
  <c r="BG142" i="23" s="1"/>
  <c r="BG166" i="23" s="1"/>
  <c r="NH69" i="23"/>
  <c r="NH92" i="23" s="1"/>
  <c r="NH161" i="23" s="1"/>
  <c r="NH185" i="23" s="1"/>
  <c r="FA66" i="23"/>
  <c r="FA89" i="23" s="1"/>
  <c r="FA158" i="23" s="1"/>
  <c r="FA182" i="23" s="1"/>
  <c r="BS66" i="23"/>
  <c r="BS89" i="23" s="1"/>
  <c r="BS158" i="23" s="1"/>
  <c r="BS182" i="23" s="1"/>
  <c r="BT53" i="23"/>
  <c r="BT76" i="23" s="1"/>
  <c r="BT145" i="23" s="1"/>
  <c r="BT169" i="23" s="1"/>
  <c r="MS50" i="23"/>
  <c r="MS73" i="23" s="1"/>
  <c r="MS142" i="23" s="1"/>
  <c r="MS166" i="23" s="1"/>
  <c r="BN218" i="23"/>
  <c r="BN221" i="23" s="1"/>
  <c r="BN219" i="23"/>
  <c r="HO53" i="23"/>
  <c r="HO76" i="23" s="1"/>
  <c r="HO145" i="23" s="1"/>
  <c r="HO169" i="23" s="1"/>
  <c r="HO55" i="23"/>
  <c r="HO78" i="23" s="1"/>
  <c r="HO147" i="23" s="1"/>
  <c r="HO171" i="23" s="1"/>
  <c r="JX67" i="23"/>
  <c r="JX90" i="23" s="1"/>
  <c r="JX159" i="23" s="1"/>
  <c r="JX183" i="23" s="1"/>
  <c r="LF62" i="23"/>
  <c r="LF85" i="23" s="1"/>
  <c r="LF154" i="23" s="1"/>
  <c r="LF178" i="23" s="1"/>
  <c r="BE68" i="23"/>
  <c r="BE91" i="23" s="1"/>
  <c r="BE160" i="23" s="1"/>
  <c r="BE184" i="23" s="1"/>
  <c r="OH68" i="23"/>
  <c r="OH91" i="23" s="1"/>
  <c r="OH160" i="23" s="1"/>
  <c r="OH184" i="23" s="1"/>
  <c r="MB53" i="23"/>
  <c r="MB76" i="23" s="1"/>
  <c r="MB145" i="23" s="1"/>
  <c r="MB169" i="23" s="1"/>
  <c r="MP51" i="23"/>
  <c r="MP74" i="23" s="1"/>
  <c r="MP143" i="23" s="1"/>
  <c r="MP167" i="23" s="1"/>
  <c r="ND68" i="23"/>
  <c r="ND91" i="23" s="1"/>
  <c r="ND160" i="23" s="1"/>
  <c r="ND184" i="23" s="1"/>
  <c r="AG69" i="23"/>
  <c r="AG92" i="23" s="1"/>
  <c r="AG161" i="23" s="1"/>
  <c r="AG185" i="23" s="1"/>
  <c r="JH55" i="23"/>
  <c r="JH78" i="23" s="1"/>
  <c r="JH147" i="23" s="1"/>
  <c r="JH171" i="23" s="1"/>
  <c r="MB62" i="23"/>
  <c r="MB85" i="23" s="1"/>
  <c r="MB154" i="23" s="1"/>
  <c r="MB178" i="23" s="1"/>
  <c r="KW49" i="23"/>
  <c r="KW72" i="23" s="1"/>
  <c r="KW141" i="23" s="1"/>
  <c r="KW165" i="23" s="1"/>
  <c r="JP218" i="23"/>
  <c r="JP221" i="23" s="1"/>
  <c r="JP219" i="23"/>
  <c r="GN56" i="23"/>
  <c r="GN79" i="23" s="1"/>
  <c r="GN148" i="23" s="1"/>
  <c r="GN172" i="23" s="1"/>
  <c r="HM58" i="23"/>
  <c r="HM81" i="23" s="1"/>
  <c r="HM150" i="23" s="1"/>
  <c r="HM174" i="23" s="1"/>
  <c r="GN67" i="23"/>
  <c r="GN90" i="23" s="1"/>
  <c r="GN159" i="23" s="1"/>
  <c r="GN183" i="23" s="1"/>
  <c r="Z62" i="23"/>
  <c r="Z85" i="23" s="1"/>
  <c r="Z154" i="23" s="1"/>
  <c r="Z178" i="23" s="1"/>
  <c r="LP54" i="23"/>
  <c r="LP77" i="23" s="1"/>
  <c r="LP146" i="23" s="1"/>
  <c r="LP170" i="23" s="1"/>
  <c r="BL69" i="23"/>
  <c r="BL92" i="23" s="1"/>
  <c r="BL161" i="23" s="1"/>
  <c r="BL185" i="23" s="1"/>
  <c r="LG66" i="23"/>
  <c r="LG89" i="23" s="1"/>
  <c r="LG158" i="23" s="1"/>
  <c r="LG182" i="23" s="1"/>
  <c r="KS57" i="23"/>
  <c r="KS80" i="23" s="1"/>
  <c r="KS149" i="23" s="1"/>
  <c r="KS173" i="23" s="1"/>
  <c r="O65" i="23"/>
  <c r="O88" i="23" s="1"/>
  <c r="O157" i="23" s="1"/>
  <c r="O181" i="23" s="1"/>
  <c r="IZ68" i="23"/>
  <c r="IZ91" i="23" s="1"/>
  <c r="IZ160" i="23" s="1"/>
  <c r="IZ184" i="23" s="1"/>
  <c r="KN50" i="23"/>
  <c r="KN73" i="23" s="1"/>
  <c r="KN142" i="23" s="1"/>
  <c r="KN166" i="23" s="1"/>
  <c r="V51" i="23"/>
  <c r="V74" i="23" s="1"/>
  <c r="V143" i="23" s="1"/>
  <c r="V167" i="23" s="1"/>
  <c r="IB65" i="23"/>
  <c r="IB88" i="23" s="1"/>
  <c r="IB157" i="23" s="1"/>
  <c r="IB181" i="23" s="1"/>
  <c r="CB68" i="23"/>
  <c r="CB91" i="23" s="1"/>
  <c r="CB160" i="23" s="1"/>
  <c r="CB184" i="23" s="1"/>
  <c r="LB59" i="23"/>
  <c r="LB82" i="23" s="1"/>
  <c r="LB151" i="23" s="1"/>
  <c r="LB175" i="23" s="1"/>
  <c r="AJ200" i="23"/>
  <c r="AJ201" i="23"/>
  <c r="IF61" i="23"/>
  <c r="IF84" i="23" s="1"/>
  <c r="IF153" i="23" s="1"/>
  <c r="IF177" i="23" s="1"/>
  <c r="NQ200" i="23"/>
  <c r="NQ201" i="23"/>
  <c r="CN54" i="23"/>
  <c r="CN77" i="23" s="1"/>
  <c r="CN146" i="23" s="1"/>
  <c r="CN170" i="23" s="1"/>
  <c r="MU18" i="23"/>
  <c r="NA201" i="23"/>
  <c r="NA200" i="23"/>
  <c r="LY219" i="23"/>
  <c r="LY218" i="23"/>
  <c r="LY221" i="23" s="1"/>
  <c r="BY56" i="23"/>
  <c r="BY79" i="23" s="1"/>
  <c r="BY148" i="23" s="1"/>
  <c r="BY172" i="23" s="1"/>
  <c r="MU48" i="23"/>
  <c r="MU71" i="23" s="1"/>
  <c r="MU140" i="23" s="1"/>
  <c r="MU164" i="23" s="1"/>
  <c r="MU187" i="23" s="1"/>
  <c r="W66" i="23"/>
  <c r="W89" i="23" s="1"/>
  <c r="W158" i="23" s="1"/>
  <c r="W182" i="23" s="1"/>
  <c r="FG66" i="23"/>
  <c r="FG89" i="23" s="1"/>
  <c r="FG158" i="23" s="1"/>
  <c r="FG182" i="23" s="1"/>
  <c r="DT58" i="23"/>
  <c r="DT81" i="23" s="1"/>
  <c r="DT150" i="23" s="1"/>
  <c r="DT174" i="23" s="1"/>
  <c r="GB66" i="23"/>
  <c r="GB89" i="23" s="1"/>
  <c r="GB158" i="23" s="1"/>
  <c r="GB182" i="23" s="1"/>
  <c r="BT61" i="23"/>
  <c r="BT84" i="23" s="1"/>
  <c r="BT153" i="23" s="1"/>
  <c r="BT177" i="23" s="1"/>
  <c r="GQ50" i="23"/>
  <c r="GQ73" i="23" s="1"/>
  <c r="GQ142" i="23" s="1"/>
  <c r="GQ166" i="23" s="1"/>
  <c r="IS65" i="23"/>
  <c r="IS88" i="23" s="1"/>
  <c r="IS157" i="23" s="1"/>
  <c r="IS181" i="23" s="1"/>
  <c r="BK64" i="23"/>
  <c r="BK87" i="23" s="1"/>
  <c r="BK156" i="23" s="1"/>
  <c r="BK180" i="23" s="1"/>
  <c r="MX51" i="23"/>
  <c r="MX74" i="23" s="1"/>
  <c r="MX143" i="23" s="1"/>
  <c r="MX167" i="23" s="1"/>
  <c r="DT62" i="23"/>
  <c r="DT85" i="23" s="1"/>
  <c r="DT154" i="23" s="1"/>
  <c r="DT178" i="23" s="1"/>
  <c r="FV201" i="23"/>
  <c r="FV200" i="23"/>
  <c r="GW18" i="23"/>
  <c r="HR52" i="23"/>
  <c r="HR75" i="23" s="1"/>
  <c r="HR144" i="23" s="1"/>
  <c r="HR168" i="23" s="1"/>
  <c r="OD63" i="23"/>
  <c r="OD86" i="23" s="1"/>
  <c r="OD155" i="23" s="1"/>
  <c r="OD179" i="23" s="1"/>
  <c r="NU54" i="23"/>
  <c r="NU77" i="23" s="1"/>
  <c r="NU146" i="23" s="1"/>
  <c r="NU170" i="23" s="1"/>
  <c r="KN57" i="23"/>
  <c r="KN80" i="23" s="1"/>
  <c r="KN149" i="23" s="1"/>
  <c r="KN173" i="23" s="1"/>
  <c r="JC63" i="23"/>
  <c r="JC86" i="23" s="1"/>
  <c r="JC155" i="23" s="1"/>
  <c r="JC179" i="23" s="1"/>
  <c r="CS54" i="23"/>
  <c r="CS77" i="23" s="1"/>
  <c r="CS146" i="23" s="1"/>
  <c r="CS170" i="23" s="1"/>
  <c r="HB68" i="23"/>
  <c r="HB91" i="23" s="1"/>
  <c r="HB160" i="23" s="1"/>
  <c r="HB184" i="23" s="1"/>
  <c r="IS56" i="23"/>
  <c r="IS79" i="23" s="1"/>
  <c r="IS148" i="23" s="1"/>
  <c r="IS172" i="23" s="1"/>
  <c r="MM54" i="23"/>
  <c r="MM77" i="23" s="1"/>
  <c r="MM146" i="23" s="1"/>
  <c r="MM170" i="23" s="1"/>
  <c r="AH61" i="23"/>
  <c r="AH84" i="23" s="1"/>
  <c r="AH153" i="23" s="1"/>
  <c r="AH177" i="23" s="1"/>
  <c r="DB55" i="23"/>
  <c r="DB78" i="23" s="1"/>
  <c r="DB147" i="23" s="1"/>
  <c r="DB171" i="23" s="1"/>
  <c r="LY48" i="23"/>
  <c r="LY71" i="23" s="1"/>
  <c r="LY140" i="23" s="1"/>
  <c r="LY164" i="23" s="1"/>
  <c r="LY187" i="23" s="1"/>
  <c r="AB59" i="23"/>
  <c r="AB82" i="23" s="1"/>
  <c r="AB151" i="23" s="1"/>
  <c r="AB175" i="23" s="1"/>
  <c r="FI219" i="23"/>
  <c r="FI218" i="23"/>
  <c r="FI221" i="23" s="1"/>
  <c r="MC57" i="23"/>
  <c r="MC80" i="23" s="1"/>
  <c r="MC149" i="23" s="1"/>
  <c r="MC173" i="23" s="1"/>
  <c r="JY50" i="23"/>
  <c r="JY73" i="23" s="1"/>
  <c r="JY142" i="23" s="1"/>
  <c r="JY166" i="23" s="1"/>
  <c r="IT201" i="23"/>
  <c r="IT200" i="23"/>
  <c r="FK66" i="23"/>
  <c r="FK89" i="23" s="1"/>
  <c r="FK158" i="23" s="1"/>
  <c r="FK182" i="23" s="1"/>
  <c r="MF69" i="23"/>
  <c r="MF92" i="23" s="1"/>
  <c r="MF161" i="23" s="1"/>
  <c r="MF185" i="23" s="1"/>
  <c r="KT54" i="23"/>
  <c r="KT77" i="23" s="1"/>
  <c r="KT146" i="23" s="1"/>
  <c r="KT170" i="23" s="1"/>
  <c r="CH62" i="23"/>
  <c r="CH85" i="23" s="1"/>
  <c r="CH154" i="23" s="1"/>
  <c r="CH178" i="23" s="1"/>
  <c r="EW51" i="23"/>
  <c r="EW74" i="23" s="1"/>
  <c r="EW143" i="23" s="1"/>
  <c r="EW167" i="23" s="1"/>
  <c r="CY225" i="23"/>
  <c r="BY60" i="23"/>
  <c r="BY83" i="23" s="1"/>
  <c r="BY152" i="23" s="1"/>
  <c r="BY176" i="23" s="1"/>
  <c r="GQ225" i="23"/>
  <c r="LA218" i="23"/>
  <c r="LA221" i="23" s="1"/>
  <c r="LA219" i="23"/>
  <c r="NR53" i="23"/>
  <c r="NR76" i="23" s="1"/>
  <c r="NR145" i="23" s="1"/>
  <c r="NR169" i="23" s="1"/>
  <c r="FG63" i="23"/>
  <c r="FG86" i="23" s="1"/>
  <c r="FG155" i="23" s="1"/>
  <c r="FG179" i="23" s="1"/>
  <c r="LH61" i="23"/>
  <c r="LH84" i="23" s="1"/>
  <c r="LH153" i="23" s="1"/>
  <c r="LH177" i="23" s="1"/>
  <c r="EG62" i="23"/>
  <c r="EG85" i="23" s="1"/>
  <c r="EG154" i="23" s="1"/>
  <c r="EG178" i="23" s="1"/>
  <c r="MV48" i="23"/>
  <c r="MV71" i="23" s="1"/>
  <c r="MV140" i="23" s="1"/>
  <c r="MV164" i="23" s="1"/>
  <c r="MV187" i="23" s="1"/>
  <c r="JD51" i="23"/>
  <c r="JD74" i="23" s="1"/>
  <c r="JD143" i="23" s="1"/>
  <c r="JD167" i="23" s="1"/>
  <c r="KY219" i="23"/>
  <c r="KY218" i="23"/>
  <c r="KY221" i="23" s="1"/>
  <c r="BK201" i="23"/>
  <c r="BK200" i="23"/>
  <c r="HQ63" i="23"/>
  <c r="HQ86" i="23" s="1"/>
  <c r="HQ155" i="23" s="1"/>
  <c r="HQ179" i="23" s="1"/>
  <c r="BF58" i="23"/>
  <c r="BF81" i="23" s="1"/>
  <c r="BF150" i="23" s="1"/>
  <c r="BF174" i="23" s="1"/>
  <c r="S63" i="23"/>
  <c r="S86" i="23" s="1"/>
  <c r="S155" i="23" s="1"/>
  <c r="S179" i="23" s="1"/>
  <c r="HX201" i="23"/>
  <c r="HX200" i="23"/>
  <c r="JQ48" i="23"/>
  <c r="JQ71" i="23" s="1"/>
  <c r="JQ140" i="23" s="1"/>
  <c r="JQ164" i="23" s="1"/>
  <c r="JQ187" i="23" s="1"/>
  <c r="IQ54" i="23"/>
  <c r="IQ77" i="23" s="1"/>
  <c r="IQ146" i="23" s="1"/>
  <c r="IQ170" i="23" s="1"/>
  <c r="NX67" i="23"/>
  <c r="NX90" i="23" s="1"/>
  <c r="NX159" i="23" s="1"/>
  <c r="NX183" i="23" s="1"/>
  <c r="CH50" i="23"/>
  <c r="CH73" i="23" s="1"/>
  <c r="CH142" i="23" s="1"/>
  <c r="CH166" i="23" s="1"/>
  <c r="NY200" i="23"/>
  <c r="NY201" i="23"/>
  <c r="BJ225" i="23"/>
  <c r="S67" i="23"/>
  <c r="S90" i="23" s="1"/>
  <c r="S159" i="23" s="1"/>
  <c r="S183" i="23" s="1"/>
  <c r="DM58" i="23"/>
  <c r="DM81" i="23" s="1"/>
  <c r="DM150" i="23" s="1"/>
  <c r="DM174" i="23" s="1"/>
  <c r="IC67" i="23"/>
  <c r="IC90" i="23" s="1"/>
  <c r="IC159" i="23" s="1"/>
  <c r="IC183" i="23" s="1"/>
  <c r="EK56" i="23"/>
  <c r="EK79" i="23" s="1"/>
  <c r="EK148" i="23" s="1"/>
  <c r="EK172" i="23" s="1"/>
  <c r="JH53" i="23"/>
  <c r="JH76" i="23" s="1"/>
  <c r="JH145" i="23" s="1"/>
  <c r="JH169" i="23" s="1"/>
  <c r="LW225" i="23"/>
  <c r="BD54" i="23"/>
  <c r="BD77" i="23" s="1"/>
  <c r="BD146" i="23" s="1"/>
  <c r="BD170" i="23" s="1"/>
  <c r="DN49" i="23"/>
  <c r="DN72" i="23" s="1"/>
  <c r="DN141" i="23" s="1"/>
  <c r="DN165" i="23" s="1"/>
  <c r="MX52" i="23"/>
  <c r="MX75" i="23" s="1"/>
  <c r="MX144" i="23" s="1"/>
  <c r="MX168" i="23" s="1"/>
  <c r="CH49" i="23"/>
  <c r="CH72" i="23" s="1"/>
  <c r="CH141" i="23" s="1"/>
  <c r="CH165" i="23" s="1"/>
  <c r="MM59" i="23"/>
  <c r="MM82" i="23" s="1"/>
  <c r="MM151" i="23" s="1"/>
  <c r="MM175" i="23" s="1"/>
  <c r="NO59" i="23"/>
  <c r="NO82" i="23" s="1"/>
  <c r="NO151" i="23" s="1"/>
  <c r="NO175" i="23" s="1"/>
  <c r="LX200" i="23"/>
  <c r="LX201" i="23"/>
  <c r="EH60" i="23"/>
  <c r="EH83" i="23" s="1"/>
  <c r="EH152" i="23" s="1"/>
  <c r="EH176" i="23" s="1"/>
  <c r="CS68" i="23"/>
  <c r="CS91" i="23" s="1"/>
  <c r="CS160" i="23" s="1"/>
  <c r="CS184" i="23" s="1"/>
  <c r="KZ62" i="23"/>
  <c r="KZ85" i="23" s="1"/>
  <c r="KZ154" i="23" s="1"/>
  <c r="KZ178" i="23" s="1"/>
  <c r="BP18" i="23"/>
  <c r="AO51" i="23"/>
  <c r="AO74" i="23" s="1"/>
  <c r="AO143" i="23" s="1"/>
  <c r="AO167" i="23" s="1"/>
  <c r="FB50" i="23"/>
  <c r="FB73" i="23" s="1"/>
  <c r="FB142" i="23" s="1"/>
  <c r="FB166" i="23" s="1"/>
  <c r="IR62" i="23"/>
  <c r="IR85" i="23" s="1"/>
  <c r="IR154" i="23" s="1"/>
  <c r="IR178" i="23" s="1"/>
  <c r="CL53" i="23"/>
  <c r="CL76" i="23" s="1"/>
  <c r="CL145" i="23" s="1"/>
  <c r="CL169" i="23" s="1"/>
  <c r="DJ200" i="23"/>
  <c r="DJ201" i="23"/>
  <c r="KY200" i="23"/>
  <c r="KY201" i="23"/>
  <c r="FC68" i="23"/>
  <c r="FC91" i="23" s="1"/>
  <c r="FC160" i="23" s="1"/>
  <c r="FC184" i="23" s="1"/>
  <c r="IT69" i="23"/>
  <c r="IT92" i="23" s="1"/>
  <c r="IT161" i="23" s="1"/>
  <c r="IT185" i="23" s="1"/>
  <c r="GT200" i="23"/>
  <c r="GT201" i="23"/>
  <c r="BC66" i="23"/>
  <c r="BC89" i="23" s="1"/>
  <c r="BC158" i="23" s="1"/>
  <c r="BC182" i="23" s="1"/>
  <c r="AI52" i="23"/>
  <c r="AI75" i="23" s="1"/>
  <c r="AI144" i="23" s="1"/>
  <c r="AI168" i="23" s="1"/>
  <c r="GJ225" i="23"/>
  <c r="DE60" i="23"/>
  <c r="DE83" i="23" s="1"/>
  <c r="DE152" i="23" s="1"/>
  <c r="DE176" i="23" s="1"/>
  <c r="KT57" i="23"/>
  <c r="KT80" i="23" s="1"/>
  <c r="KT149" i="23" s="1"/>
  <c r="KT173" i="23" s="1"/>
  <c r="AV65" i="23"/>
  <c r="AV88" i="23" s="1"/>
  <c r="AV157" i="23" s="1"/>
  <c r="AV181" i="23" s="1"/>
  <c r="AP48" i="23"/>
  <c r="AP71" i="23" s="1"/>
  <c r="AP140" i="23" s="1"/>
  <c r="AP164" i="23" s="1"/>
  <c r="AP187" i="23" s="1"/>
  <c r="LL54" i="23"/>
  <c r="LL77" i="23" s="1"/>
  <c r="LL146" i="23" s="1"/>
  <c r="LL170" i="23" s="1"/>
  <c r="DR69" i="23"/>
  <c r="DR92" i="23" s="1"/>
  <c r="DR161" i="23" s="1"/>
  <c r="DR185" i="23" s="1"/>
  <c r="JF50" i="23"/>
  <c r="JF73" i="23" s="1"/>
  <c r="JF142" i="23" s="1"/>
  <c r="JF166" i="23" s="1"/>
  <c r="JO68" i="23"/>
  <c r="JO91" i="23" s="1"/>
  <c r="JO160" i="23" s="1"/>
  <c r="JO184" i="23" s="1"/>
  <c r="JR67" i="23"/>
  <c r="JR90" i="23" s="1"/>
  <c r="JR159" i="23" s="1"/>
  <c r="JR183" i="23" s="1"/>
  <c r="F64" i="23"/>
  <c r="F87" i="23" s="1"/>
  <c r="F156" i="23" s="1"/>
  <c r="F180" i="23" s="1"/>
  <c r="JU59" i="23"/>
  <c r="JU82" i="23" s="1"/>
  <c r="JU151" i="23" s="1"/>
  <c r="JU175" i="23" s="1"/>
  <c r="IP218" i="23"/>
  <c r="IP221" i="23" s="1"/>
  <c r="IP219" i="23"/>
  <c r="LO69" i="23"/>
  <c r="LO92" i="23" s="1"/>
  <c r="LO161" i="23" s="1"/>
  <c r="LO185" i="23" s="1"/>
  <c r="EW66" i="23"/>
  <c r="EW89" i="23" s="1"/>
  <c r="EW158" i="23" s="1"/>
  <c r="EW182" i="23" s="1"/>
  <c r="MP55" i="23"/>
  <c r="MP78" i="23" s="1"/>
  <c r="MP147" i="23" s="1"/>
  <c r="MP171" i="23" s="1"/>
  <c r="AV49" i="23"/>
  <c r="AV72" i="23" s="1"/>
  <c r="AV141" i="23" s="1"/>
  <c r="AV165" i="23" s="1"/>
  <c r="HK59" i="23"/>
  <c r="HK82" i="23" s="1"/>
  <c r="HK151" i="23" s="1"/>
  <c r="HK175" i="23" s="1"/>
  <c r="LX64" i="23"/>
  <c r="LX87" i="23" s="1"/>
  <c r="LX156" i="23" s="1"/>
  <c r="LX180" i="23" s="1"/>
  <c r="HW55" i="23"/>
  <c r="HW78" i="23" s="1"/>
  <c r="HW147" i="23" s="1"/>
  <c r="HW171" i="23" s="1"/>
  <c r="JN58" i="23"/>
  <c r="JN81" i="23" s="1"/>
  <c r="JN150" i="23" s="1"/>
  <c r="JN174" i="23" s="1"/>
  <c r="LR52" i="23"/>
  <c r="LR75" i="23" s="1"/>
  <c r="LR144" i="23" s="1"/>
  <c r="LR168" i="23" s="1"/>
  <c r="FV18" i="23"/>
  <c r="HG65" i="23"/>
  <c r="HG88" i="23" s="1"/>
  <c r="HG157" i="23" s="1"/>
  <c r="HG181" i="23" s="1"/>
  <c r="LN58" i="23"/>
  <c r="LN81" i="23" s="1"/>
  <c r="LN150" i="23" s="1"/>
  <c r="LN174" i="23" s="1"/>
  <c r="OG59" i="23"/>
  <c r="OG82" i="23" s="1"/>
  <c r="OG151" i="23" s="1"/>
  <c r="OG175" i="23" s="1"/>
  <c r="EJ56" i="23"/>
  <c r="EJ79" i="23" s="1"/>
  <c r="EJ148" i="23" s="1"/>
  <c r="EJ172" i="23" s="1"/>
  <c r="LD57" i="23"/>
  <c r="LD80" i="23" s="1"/>
  <c r="LD149" i="23" s="1"/>
  <c r="LD173" i="23" s="1"/>
  <c r="KR69" i="23"/>
  <c r="KR92" i="23" s="1"/>
  <c r="KR161" i="23" s="1"/>
  <c r="KR185" i="23" s="1"/>
  <c r="CC62" i="23"/>
  <c r="CC85" i="23" s="1"/>
  <c r="CC154" i="23" s="1"/>
  <c r="CC178" i="23" s="1"/>
  <c r="ES54" i="23"/>
  <c r="ES77" i="23" s="1"/>
  <c r="ES146" i="23" s="1"/>
  <c r="ES170" i="23" s="1"/>
  <c r="GJ60" i="23"/>
  <c r="GJ83" i="23" s="1"/>
  <c r="GJ152" i="23" s="1"/>
  <c r="GJ176" i="23" s="1"/>
  <c r="LD59" i="23"/>
  <c r="LD82" i="23" s="1"/>
  <c r="LD151" i="23" s="1"/>
  <c r="LD175" i="23" s="1"/>
  <c r="IE201" i="23"/>
  <c r="IE200" i="23"/>
  <c r="FG57" i="23"/>
  <c r="FG80" i="23" s="1"/>
  <c r="FG149" i="23" s="1"/>
  <c r="FG173" i="23" s="1"/>
  <c r="IH50" i="23"/>
  <c r="IH73" i="23" s="1"/>
  <c r="IH142" i="23" s="1"/>
  <c r="IH166" i="23" s="1"/>
  <c r="AI60" i="23"/>
  <c r="AI83" i="23" s="1"/>
  <c r="AI152" i="23" s="1"/>
  <c r="AI176" i="23" s="1"/>
  <c r="NM65" i="23"/>
  <c r="NM88" i="23" s="1"/>
  <c r="NM157" i="23" s="1"/>
  <c r="NM181" i="23" s="1"/>
  <c r="GM53" i="23"/>
  <c r="GM76" i="23" s="1"/>
  <c r="GM145" i="23" s="1"/>
  <c r="GM169" i="23" s="1"/>
  <c r="CY62" i="23"/>
  <c r="CY85" i="23" s="1"/>
  <c r="CY154" i="23" s="1"/>
  <c r="CY178" i="23" s="1"/>
  <c r="GC48" i="23"/>
  <c r="GC71" i="23" s="1"/>
  <c r="GC140" i="23" s="1"/>
  <c r="GC164" i="23" s="1"/>
  <c r="GC187" i="23" s="1"/>
  <c r="JK56" i="23"/>
  <c r="JK79" i="23" s="1"/>
  <c r="JK148" i="23" s="1"/>
  <c r="JK172" i="23" s="1"/>
  <c r="DG68" i="23"/>
  <c r="DG91" i="23" s="1"/>
  <c r="DG160" i="23" s="1"/>
  <c r="DG184" i="23" s="1"/>
  <c r="JB60" i="23"/>
  <c r="JB83" i="23" s="1"/>
  <c r="JB152" i="23" s="1"/>
  <c r="JB176" i="23" s="1"/>
  <c r="JC67" i="23"/>
  <c r="JC90" i="23" s="1"/>
  <c r="JC159" i="23" s="1"/>
  <c r="JC183" i="23" s="1"/>
  <c r="T63" i="23"/>
  <c r="T86" i="23" s="1"/>
  <c r="T155" i="23" s="1"/>
  <c r="T179" i="23" s="1"/>
  <c r="BC59" i="23"/>
  <c r="BC82" i="23" s="1"/>
  <c r="BC151" i="23" s="1"/>
  <c r="BC175" i="23" s="1"/>
  <c r="CK225" i="23"/>
  <c r="IM18" i="23"/>
  <c r="DB67" i="23"/>
  <c r="DB90" i="23" s="1"/>
  <c r="DB159" i="23" s="1"/>
  <c r="DB183" i="23" s="1"/>
  <c r="HB62" i="23"/>
  <c r="HB85" i="23" s="1"/>
  <c r="HB154" i="23" s="1"/>
  <c r="HB178" i="23" s="1"/>
  <c r="JC69" i="23"/>
  <c r="JC92" i="23" s="1"/>
  <c r="JC161" i="23" s="1"/>
  <c r="JC185" i="23" s="1"/>
  <c r="ML54" i="23"/>
  <c r="ML77" i="23" s="1"/>
  <c r="ML146" i="23" s="1"/>
  <c r="ML170" i="23" s="1"/>
  <c r="EN53" i="23"/>
  <c r="EN76" i="23" s="1"/>
  <c r="EN145" i="23" s="1"/>
  <c r="EN169" i="23" s="1"/>
  <c r="AH225" i="23"/>
  <c r="MM67" i="23"/>
  <c r="MM90" i="23" s="1"/>
  <c r="MM159" i="23" s="1"/>
  <c r="MM183" i="23" s="1"/>
  <c r="AJ65" i="23"/>
  <c r="AJ88" i="23" s="1"/>
  <c r="AJ157" i="23" s="1"/>
  <c r="AJ181" i="23" s="1"/>
  <c r="GD65" i="23"/>
  <c r="GD88" i="23" s="1"/>
  <c r="GD157" i="23" s="1"/>
  <c r="GD181" i="23" s="1"/>
  <c r="AD60" i="23"/>
  <c r="AD83" i="23" s="1"/>
  <c r="AD152" i="23" s="1"/>
  <c r="AD176" i="23" s="1"/>
  <c r="CU53" i="23"/>
  <c r="CU76" i="23" s="1"/>
  <c r="CU145" i="23" s="1"/>
  <c r="CU169" i="23" s="1"/>
  <c r="LL64" i="23"/>
  <c r="LL87" i="23" s="1"/>
  <c r="LL156" i="23" s="1"/>
  <c r="LL180" i="23" s="1"/>
  <c r="EP55" i="23"/>
  <c r="EP78" i="23" s="1"/>
  <c r="EP147" i="23" s="1"/>
  <c r="EP171" i="23" s="1"/>
  <c r="BY54" i="23"/>
  <c r="BY77" i="23" s="1"/>
  <c r="BY146" i="23" s="1"/>
  <c r="BY170" i="23" s="1"/>
  <c r="KV62" i="23"/>
  <c r="KV85" i="23" s="1"/>
  <c r="KV154" i="23" s="1"/>
  <c r="KV178" i="23" s="1"/>
  <c r="JK53" i="23"/>
  <c r="JK76" i="23" s="1"/>
  <c r="JK145" i="23" s="1"/>
  <c r="JK169" i="23" s="1"/>
  <c r="BA219" i="23"/>
  <c r="BA218" i="23"/>
  <c r="BA221" i="23" s="1"/>
  <c r="LO49" i="23"/>
  <c r="LO72" i="23" s="1"/>
  <c r="LO141" i="23" s="1"/>
  <c r="LO165" i="23" s="1"/>
  <c r="MC63" i="23"/>
  <c r="MC86" i="23" s="1"/>
  <c r="MC155" i="23" s="1"/>
  <c r="MC179" i="23" s="1"/>
  <c r="BT57" i="23"/>
  <c r="BT80" i="23" s="1"/>
  <c r="BT149" i="23" s="1"/>
  <c r="BT173" i="23" s="1"/>
  <c r="LI49" i="23"/>
  <c r="LI72" i="23" s="1"/>
  <c r="LI141" i="23" s="1"/>
  <c r="LI165" i="23" s="1"/>
  <c r="OM67" i="23"/>
  <c r="OM90" i="23" s="1"/>
  <c r="OM159" i="23" s="1"/>
  <c r="OM183" i="23" s="1"/>
  <c r="LG48" i="23"/>
  <c r="LG71" i="23" s="1"/>
  <c r="LG140" i="23" s="1"/>
  <c r="LG164" i="23" s="1"/>
  <c r="LG187" i="23" s="1"/>
  <c r="W18" i="23"/>
  <c r="DK65" i="23"/>
  <c r="DK88" i="23" s="1"/>
  <c r="DK157" i="23" s="1"/>
  <c r="DK181" i="23" s="1"/>
  <c r="AP225" i="23"/>
  <c r="X225" i="23"/>
  <c r="GO54" i="23"/>
  <c r="GO77" i="23" s="1"/>
  <c r="GO146" i="23" s="1"/>
  <c r="GO170" i="23" s="1"/>
  <c r="NM59" i="23"/>
  <c r="NM82" i="23" s="1"/>
  <c r="NM151" i="23" s="1"/>
  <c r="NM175" i="23" s="1"/>
  <c r="AE51" i="23"/>
  <c r="AE74" i="23" s="1"/>
  <c r="AE143" i="23" s="1"/>
  <c r="AE167" i="23" s="1"/>
  <c r="MX56" i="23"/>
  <c r="MX79" i="23" s="1"/>
  <c r="MX148" i="23" s="1"/>
  <c r="MX172" i="23" s="1"/>
  <c r="BA225" i="23"/>
  <c r="HT60" i="23"/>
  <c r="HT83" i="23" s="1"/>
  <c r="HT152" i="23" s="1"/>
  <c r="HT176" i="23" s="1"/>
  <c r="AH58" i="23"/>
  <c r="AH81" i="23" s="1"/>
  <c r="AH150" i="23" s="1"/>
  <c r="AH174" i="23" s="1"/>
  <c r="EM51" i="23"/>
  <c r="EM74" i="23" s="1"/>
  <c r="EM143" i="23" s="1"/>
  <c r="EM167" i="23" s="1"/>
  <c r="FZ65" i="23"/>
  <c r="FZ88" i="23" s="1"/>
  <c r="FZ157" i="23" s="1"/>
  <c r="FZ181" i="23" s="1"/>
  <c r="MZ50" i="23"/>
  <c r="MZ73" i="23" s="1"/>
  <c r="MZ142" i="23" s="1"/>
  <c r="MZ166" i="23" s="1"/>
  <c r="LW63" i="23"/>
  <c r="LW86" i="23" s="1"/>
  <c r="LW155" i="23" s="1"/>
  <c r="LW179" i="23" s="1"/>
  <c r="FD61" i="23"/>
  <c r="FD84" i="23" s="1"/>
  <c r="FD153" i="23" s="1"/>
  <c r="FD177" i="23" s="1"/>
  <c r="BZ51" i="23"/>
  <c r="BZ74" i="23" s="1"/>
  <c r="BZ143" i="23" s="1"/>
  <c r="BZ167" i="23" s="1"/>
  <c r="FP52" i="23"/>
  <c r="FP75" i="23" s="1"/>
  <c r="FP144" i="23" s="1"/>
  <c r="FP168" i="23" s="1"/>
  <c r="GP57" i="23"/>
  <c r="GP80" i="23" s="1"/>
  <c r="GP149" i="23" s="1"/>
  <c r="GP173" i="23" s="1"/>
  <c r="AC49" i="23"/>
  <c r="AC72" i="23" s="1"/>
  <c r="AC141" i="23" s="1"/>
  <c r="AC165" i="23" s="1"/>
  <c r="LZ50" i="23"/>
  <c r="LZ73" i="23" s="1"/>
  <c r="LZ142" i="23" s="1"/>
  <c r="LZ166" i="23" s="1"/>
  <c r="HV218" i="23"/>
  <c r="HV221" i="23" s="1"/>
  <c r="HV219" i="23"/>
  <c r="CC53" i="23"/>
  <c r="CC76" i="23" s="1"/>
  <c r="CC145" i="23" s="1"/>
  <c r="CC169" i="23" s="1"/>
  <c r="BF63" i="23"/>
  <c r="BF86" i="23" s="1"/>
  <c r="BF155" i="23" s="1"/>
  <c r="BF179" i="23" s="1"/>
  <c r="LT57" i="23"/>
  <c r="LT80" i="23" s="1"/>
  <c r="LT149" i="23" s="1"/>
  <c r="LT173" i="23" s="1"/>
  <c r="II52" i="23"/>
  <c r="II75" i="23" s="1"/>
  <c r="II144" i="23" s="1"/>
  <c r="II168" i="23" s="1"/>
  <c r="DZ68" i="23"/>
  <c r="DZ91" i="23" s="1"/>
  <c r="DZ160" i="23" s="1"/>
  <c r="DZ184" i="23" s="1"/>
  <c r="LZ64" i="23"/>
  <c r="LZ87" i="23" s="1"/>
  <c r="LZ156" i="23" s="1"/>
  <c r="LZ180" i="23" s="1"/>
  <c r="KW50" i="23"/>
  <c r="KW73" i="23" s="1"/>
  <c r="KW142" i="23" s="1"/>
  <c r="KW166" i="23" s="1"/>
  <c r="NX65" i="23"/>
  <c r="NX88" i="23" s="1"/>
  <c r="NX157" i="23" s="1"/>
  <c r="NX181" i="23" s="1"/>
  <c r="CT52" i="23"/>
  <c r="CT75" i="23" s="1"/>
  <c r="CT144" i="23" s="1"/>
  <c r="CT168" i="23" s="1"/>
  <c r="MR53" i="23"/>
  <c r="MR76" i="23" s="1"/>
  <c r="MR145" i="23" s="1"/>
  <c r="MR169" i="23" s="1"/>
  <c r="K69" i="23"/>
  <c r="K92" i="23" s="1"/>
  <c r="K161" i="23" s="1"/>
  <c r="K185" i="23" s="1"/>
  <c r="MH57" i="23"/>
  <c r="MH80" i="23" s="1"/>
  <c r="MH149" i="23" s="1"/>
  <c r="MH173" i="23" s="1"/>
  <c r="CT69" i="23"/>
  <c r="CT92" i="23" s="1"/>
  <c r="CT161" i="23" s="1"/>
  <c r="CT185" i="23" s="1"/>
  <c r="HV200" i="23"/>
  <c r="HV201" i="23"/>
  <c r="FO65" i="23"/>
  <c r="FO88" i="23" s="1"/>
  <c r="FO157" i="23" s="1"/>
  <c r="FO181" i="23" s="1"/>
  <c r="DU201" i="23"/>
  <c r="DU200" i="23"/>
  <c r="IB62" i="23"/>
  <c r="IB85" i="23" s="1"/>
  <c r="IB154" i="23" s="1"/>
  <c r="IB178" i="23" s="1"/>
  <c r="IK201" i="23"/>
  <c r="IK200" i="23"/>
  <c r="MJ59" i="23"/>
  <c r="MJ82" i="23" s="1"/>
  <c r="MJ151" i="23" s="1"/>
  <c r="MJ175" i="23" s="1"/>
  <c r="FG62" i="23"/>
  <c r="FG85" i="23" s="1"/>
  <c r="FG154" i="23" s="1"/>
  <c r="FG178" i="23" s="1"/>
  <c r="JV65" i="23"/>
  <c r="JV88" i="23" s="1"/>
  <c r="JV157" i="23" s="1"/>
  <c r="JV181" i="23" s="1"/>
  <c r="FQ62" i="23"/>
  <c r="FQ85" i="23" s="1"/>
  <c r="FQ154" i="23" s="1"/>
  <c r="FQ178" i="23" s="1"/>
  <c r="CP61" i="23"/>
  <c r="CP84" i="23" s="1"/>
  <c r="CP153" i="23" s="1"/>
  <c r="CP177" i="23" s="1"/>
  <c r="FZ68" i="23"/>
  <c r="FZ91" i="23" s="1"/>
  <c r="FZ160" i="23" s="1"/>
  <c r="FZ184" i="23" s="1"/>
  <c r="LD51" i="23"/>
  <c r="LD74" i="23" s="1"/>
  <c r="LD143" i="23" s="1"/>
  <c r="LD167" i="23" s="1"/>
  <c r="LQ60" i="23"/>
  <c r="LQ83" i="23" s="1"/>
  <c r="LQ152" i="23" s="1"/>
  <c r="LQ176" i="23" s="1"/>
  <c r="AG64" i="23"/>
  <c r="AG87" i="23" s="1"/>
  <c r="AG156" i="23" s="1"/>
  <c r="AG180" i="23" s="1"/>
  <c r="KE53" i="23"/>
  <c r="KE76" i="23" s="1"/>
  <c r="KE145" i="23" s="1"/>
  <c r="KE169" i="23" s="1"/>
  <c r="CE49" i="23"/>
  <c r="CE72" i="23" s="1"/>
  <c r="CE141" i="23" s="1"/>
  <c r="CE165" i="23" s="1"/>
  <c r="CI50" i="23"/>
  <c r="CI73" i="23" s="1"/>
  <c r="CI142" i="23" s="1"/>
  <c r="CI166" i="23" s="1"/>
  <c r="JT60" i="23"/>
  <c r="JT83" i="23" s="1"/>
  <c r="JT152" i="23" s="1"/>
  <c r="JT176" i="23" s="1"/>
  <c r="DY200" i="23"/>
  <c r="DY201" i="23"/>
  <c r="FO60" i="23"/>
  <c r="FO83" i="23" s="1"/>
  <c r="FO152" i="23" s="1"/>
  <c r="FO176" i="23" s="1"/>
  <c r="GA55" i="23"/>
  <c r="GA78" i="23" s="1"/>
  <c r="GA147" i="23" s="1"/>
  <c r="GA171" i="23" s="1"/>
  <c r="GF65" i="23"/>
  <c r="GF88" i="23" s="1"/>
  <c r="GF157" i="23" s="1"/>
  <c r="GF181" i="23" s="1"/>
  <c r="AW66" i="23"/>
  <c r="AW89" i="23" s="1"/>
  <c r="AW158" i="23" s="1"/>
  <c r="AW182" i="23" s="1"/>
  <c r="LE68" i="23"/>
  <c r="LE91" i="23" s="1"/>
  <c r="LE160" i="23" s="1"/>
  <c r="LE184" i="23" s="1"/>
  <c r="KY66" i="23"/>
  <c r="KY89" i="23" s="1"/>
  <c r="KY158" i="23" s="1"/>
  <c r="KY182" i="23" s="1"/>
  <c r="IL64" i="23"/>
  <c r="IL87" i="23" s="1"/>
  <c r="IL156" i="23" s="1"/>
  <c r="IL180" i="23" s="1"/>
  <c r="IO225" i="23"/>
  <c r="LQ63" i="23"/>
  <c r="LQ86" i="23" s="1"/>
  <c r="LQ155" i="23" s="1"/>
  <c r="LQ179" i="23" s="1"/>
  <c r="FA201" i="23"/>
  <c r="FA200" i="23"/>
  <c r="BM219" i="23"/>
  <c r="BM218" i="23"/>
  <c r="BM221" i="23" s="1"/>
  <c r="DF62" i="23"/>
  <c r="DF85" i="23" s="1"/>
  <c r="DF154" i="23" s="1"/>
  <c r="DF178" i="23" s="1"/>
  <c r="DW50" i="23"/>
  <c r="DW73" i="23" s="1"/>
  <c r="DW142" i="23" s="1"/>
  <c r="DW166" i="23" s="1"/>
  <c r="NC68" i="23"/>
  <c r="NC91" i="23" s="1"/>
  <c r="NC160" i="23" s="1"/>
  <c r="NC184" i="23" s="1"/>
  <c r="FB218" i="23"/>
  <c r="FB221" i="23" s="1"/>
  <c r="FB219" i="23"/>
  <c r="CB52" i="23"/>
  <c r="CB75" i="23" s="1"/>
  <c r="CB144" i="23" s="1"/>
  <c r="CB168" i="23" s="1"/>
  <c r="NI201" i="23"/>
  <c r="NI200" i="23"/>
  <c r="BZ48" i="23"/>
  <c r="BZ71" i="23" s="1"/>
  <c r="BZ140" i="23" s="1"/>
  <c r="BZ164" i="23" s="1"/>
  <c r="BZ187" i="23" s="1"/>
  <c r="ET69" i="23"/>
  <c r="ET92" i="23" s="1"/>
  <c r="ET161" i="23" s="1"/>
  <c r="ET185" i="23" s="1"/>
  <c r="NU51" i="23"/>
  <c r="NU74" i="23" s="1"/>
  <c r="NU143" i="23" s="1"/>
  <c r="NU167" i="23" s="1"/>
  <c r="M57" i="23"/>
  <c r="M80" i="23" s="1"/>
  <c r="M149" i="23" s="1"/>
  <c r="M173" i="23" s="1"/>
  <c r="DH50" i="23"/>
  <c r="DH73" i="23" s="1"/>
  <c r="DH142" i="23" s="1"/>
  <c r="DH166" i="23" s="1"/>
  <c r="FT51" i="23"/>
  <c r="FT74" i="23" s="1"/>
  <c r="FT143" i="23" s="1"/>
  <c r="FT167" i="23" s="1"/>
  <c r="HI68" i="23"/>
  <c r="HI91" i="23" s="1"/>
  <c r="HI160" i="23" s="1"/>
  <c r="HI184" i="23" s="1"/>
  <c r="CT50" i="23"/>
  <c r="CT73" i="23" s="1"/>
  <c r="CT142" i="23" s="1"/>
  <c r="CT166" i="23" s="1"/>
  <c r="M201" i="23"/>
  <c r="M200" i="23"/>
  <c r="FI65" i="23"/>
  <c r="FI88" i="23" s="1"/>
  <c r="FI157" i="23" s="1"/>
  <c r="FI181" i="23" s="1"/>
  <c r="FC60" i="23"/>
  <c r="FC83" i="23" s="1"/>
  <c r="FC152" i="23" s="1"/>
  <c r="FC176" i="23" s="1"/>
  <c r="IO51" i="23"/>
  <c r="IO74" i="23" s="1"/>
  <c r="IO143" i="23" s="1"/>
  <c r="IO167" i="23" s="1"/>
  <c r="GP55" i="23"/>
  <c r="GP78" i="23" s="1"/>
  <c r="GP147" i="23" s="1"/>
  <c r="GP171" i="23" s="1"/>
  <c r="HT55" i="23"/>
  <c r="HT78" i="23" s="1"/>
  <c r="HT147" i="23" s="1"/>
  <c r="HT171" i="23" s="1"/>
  <c r="DJ68" i="23"/>
  <c r="DJ91" i="23" s="1"/>
  <c r="DJ160" i="23" s="1"/>
  <c r="DJ184" i="23" s="1"/>
  <c r="EJ201" i="23"/>
  <c r="EJ200" i="23"/>
  <c r="ML61" i="23"/>
  <c r="ML84" i="23" s="1"/>
  <c r="ML153" i="23" s="1"/>
  <c r="ML177" i="23" s="1"/>
  <c r="BA57" i="23"/>
  <c r="BA80" i="23" s="1"/>
  <c r="BA149" i="23" s="1"/>
  <c r="BA173" i="23" s="1"/>
  <c r="BN58" i="23"/>
  <c r="BN81" i="23" s="1"/>
  <c r="BN150" i="23" s="1"/>
  <c r="BN174" i="23" s="1"/>
  <c r="CQ67" i="23"/>
  <c r="CQ90" i="23" s="1"/>
  <c r="CQ159" i="23" s="1"/>
  <c r="CQ183" i="23" s="1"/>
  <c r="KB53" i="23"/>
  <c r="KB76" i="23" s="1"/>
  <c r="KB145" i="23" s="1"/>
  <c r="KB169" i="23" s="1"/>
  <c r="CF63" i="23"/>
  <c r="CF86" i="23" s="1"/>
  <c r="CF155" i="23" s="1"/>
  <c r="CF179" i="23" s="1"/>
  <c r="OF52" i="23"/>
  <c r="OF75" i="23" s="1"/>
  <c r="OF144" i="23" s="1"/>
  <c r="OF168" i="23" s="1"/>
  <c r="FO56" i="23"/>
  <c r="FO79" i="23" s="1"/>
  <c r="FO148" i="23" s="1"/>
  <c r="FO172" i="23" s="1"/>
  <c r="KX49" i="23"/>
  <c r="KX72" i="23" s="1"/>
  <c r="KX141" i="23" s="1"/>
  <c r="KX165" i="23" s="1"/>
  <c r="GN69" i="23"/>
  <c r="GN92" i="23" s="1"/>
  <c r="GN161" i="23" s="1"/>
  <c r="GN185" i="23" s="1"/>
  <c r="NP64" i="23"/>
  <c r="NP87" i="23" s="1"/>
  <c r="NP156" i="23" s="1"/>
  <c r="NP180" i="23" s="1"/>
  <c r="NC65" i="23"/>
  <c r="NC88" i="23" s="1"/>
  <c r="NC157" i="23" s="1"/>
  <c r="NC181" i="23" s="1"/>
  <c r="BZ54" i="23"/>
  <c r="BZ77" i="23" s="1"/>
  <c r="BZ146" i="23" s="1"/>
  <c r="BZ170" i="23" s="1"/>
  <c r="MG66" i="23"/>
  <c r="MG89" i="23" s="1"/>
  <c r="MG158" i="23" s="1"/>
  <c r="MG182" i="23" s="1"/>
  <c r="CY55" i="23"/>
  <c r="CY78" i="23" s="1"/>
  <c r="CY147" i="23" s="1"/>
  <c r="CY171" i="23" s="1"/>
  <c r="IV68" i="23"/>
  <c r="IV91" i="23" s="1"/>
  <c r="IV160" i="23" s="1"/>
  <c r="IV184" i="23" s="1"/>
  <c r="KF50" i="23"/>
  <c r="KF73" i="23" s="1"/>
  <c r="KF142" i="23" s="1"/>
  <c r="KF166" i="23" s="1"/>
  <c r="IB52" i="23"/>
  <c r="IB75" i="23" s="1"/>
  <c r="IB144" i="23" s="1"/>
  <c r="IB168" i="23" s="1"/>
  <c r="HU60" i="23"/>
  <c r="HU83" i="23" s="1"/>
  <c r="HU152" i="23" s="1"/>
  <c r="HU176" i="23" s="1"/>
  <c r="BU61" i="23"/>
  <c r="BU84" i="23" s="1"/>
  <c r="BU153" i="23" s="1"/>
  <c r="BU177" i="23" s="1"/>
  <c r="NF57" i="23"/>
  <c r="NF80" i="23" s="1"/>
  <c r="NF149" i="23" s="1"/>
  <c r="NF173" i="23" s="1"/>
  <c r="NY64" i="23"/>
  <c r="NY87" i="23" s="1"/>
  <c r="NY156" i="23" s="1"/>
  <c r="NY180" i="23" s="1"/>
  <c r="R65" i="23"/>
  <c r="R88" i="23" s="1"/>
  <c r="R157" i="23" s="1"/>
  <c r="R181" i="23" s="1"/>
  <c r="EC60" i="23"/>
  <c r="EC83" i="23" s="1"/>
  <c r="EC152" i="23" s="1"/>
  <c r="EC176" i="23" s="1"/>
  <c r="KK18" i="23"/>
  <c r="DE67" i="23"/>
  <c r="DE90" i="23" s="1"/>
  <c r="DE159" i="23" s="1"/>
  <c r="DE183" i="23" s="1"/>
  <c r="P63" i="23"/>
  <c r="P86" i="23" s="1"/>
  <c r="P155" i="23" s="1"/>
  <c r="P179" i="23" s="1"/>
  <c r="HI66" i="23"/>
  <c r="HI89" i="23" s="1"/>
  <c r="HI158" i="23" s="1"/>
  <c r="HI182" i="23" s="1"/>
  <c r="IT225" i="23"/>
  <c r="KB62" i="23"/>
  <c r="KB85" i="23" s="1"/>
  <c r="KB154" i="23" s="1"/>
  <c r="KB178" i="23" s="1"/>
  <c r="LJ63" i="23"/>
  <c r="LJ86" i="23" s="1"/>
  <c r="LJ155" i="23" s="1"/>
  <c r="LJ179" i="23" s="1"/>
  <c r="EF61" i="23"/>
  <c r="EF84" i="23" s="1"/>
  <c r="EF153" i="23" s="1"/>
  <c r="EF177" i="23" s="1"/>
  <c r="LG50" i="23"/>
  <c r="LG73" i="23" s="1"/>
  <c r="LG142" i="23" s="1"/>
  <c r="LG166" i="23" s="1"/>
  <c r="FJ68" i="23"/>
  <c r="FJ91" i="23" s="1"/>
  <c r="FJ160" i="23" s="1"/>
  <c r="FJ184" i="23" s="1"/>
  <c r="HY50" i="23"/>
  <c r="HY73" i="23" s="1"/>
  <c r="HY142" i="23" s="1"/>
  <c r="HY166" i="23" s="1"/>
  <c r="BI48" i="23"/>
  <c r="BI71" i="23" s="1"/>
  <c r="BI140" i="23" s="1"/>
  <c r="BI164" i="23" s="1"/>
  <c r="BI187" i="23" s="1"/>
  <c r="NO67" i="23"/>
  <c r="NO90" i="23" s="1"/>
  <c r="NO159" i="23" s="1"/>
  <c r="NO183" i="23" s="1"/>
  <c r="GC50" i="23"/>
  <c r="GC73" i="23" s="1"/>
  <c r="GC142" i="23" s="1"/>
  <c r="GC166" i="23" s="1"/>
  <c r="AE53" i="23"/>
  <c r="AE76" i="23" s="1"/>
  <c r="AE145" i="23" s="1"/>
  <c r="AE169" i="23" s="1"/>
  <c r="NP225" i="23"/>
  <c r="GW49" i="23"/>
  <c r="GW72" i="23" s="1"/>
  <c r="GW141" i="23" s="1"/>
  <c r="GW165" i="23" s="1"/>
  <c r="HD64" i="23"/>
  <c r="HD87" i="23" s="1"/>
  <c r="HD156" i="23" s="1"/>
  <c r="HD180" i="23" s="1"/>
  <c r="EL61" i="23"/>
  <c r="EL84" i="23" s="1"/>
  <c r="EL153" i="23" s="1"/>
  <c r="EL177" i="23" s="1"/>
  <c r="JL51" i="23"/>
  <c r="JL74" i="23" s="1"/>
  <c r="JL143" i="23" s="1"/>
  <c r="JL167" i="23" s="1"/>
  <c r="MJ50" i="23"/>
  <c r="MJ73" i="23" s="1"/>
  <c r="MJ142" i="23" s="1"/>
  <c r="MJ166" i="23" s="1"/>
  <c r="AL69" i="23"/>
  <c r="AL92" i="23" s="1"/>
  <c r="AL161" i="23" s="1"/>
  <c r="AL185" i="23" s="1"/>
  <c r="KS64" i="23"/>
  <c r="KS87" i="23" s="1"/>
  <c r="KS156" i="23" s="1"/>
  <c r="KS180" i="23" s="1"/>
  <c r="I51" i="23"/>
  <c r="I74" i="23" s="1"/>
  <c r="I143" i="23" s="1"/>
  <c r="I167" i="23" s="1"/>
  <c r="KD51" i="23"/>
  <c r="KD74" i="23" s="1"/>
  <c r="KD143" i="23" s="1"/>
  <c r="KD167" i="23" s="1"/>
  <c r="KC18" i="23"/>
  <c r="JR57" i="23"/>
  <c r="JR80" i="23" s="1"/>
  <c r="JR149" i="23" s="1"/>
  <c r="JR173" i="23" s="1"/>
  <c r="CK67" i="23"/>
  <c r="CK90" i="23" s="1"/>
  <c r="CK159" i="23" s="1"/>
  <c r="CK183" i="23" s="1"/>
  <c r="LR67" i="23"/>
  <c r="LR90" i="23" s="1"/>
  <c r="LR159" i="23" s="1"/>
  <c r="LR183" i="23" s="1"/>
  <c r="GB59" i="23"/>
  <c r="GB82" i="23" s="1"/>
  <c r="GB151" i="23" s="1"/>
  <c r="GB175" i="23" s="1"/>
  <c r="DX57" i="23"/>
  <c r="DX80" i="23" s="1"/>
  <c r="DX149" i="23" s="1"/>
  <c r="DX173" i="23" s="1"/>
  <c r="JR55" i="23"/>
  <c r="JR78" i="23" s="1"/>
  <c r="JR147" i="23" s="1"/>
  <c r="JR171" i="23" s="1"/>
  <c r="CI225" i="23"/>
  <c r="NO69" i="23"/>
  <c r="NO92" i="23" s="1"/>
  <c r="NO161" i="23" s="1"/>
  <c r="NO185" i="23" s="1"/>
  <c r="NT53" i="23"/>
  <c r="NT76" i="23" s="1"/>
  <c r="NT145" i="23" s="1"/>
  <c r="NT169" i="23" s="1"/>
  <c r="IS50" i="23"/>
  <c r="IS73" i="23" s="1"/>
  <c r="IS142" i="23" s="1"/>
  <c r="IS166" i="23" s="1"/>
  <c r="KI61" i="23"/>
  <c r="KI84" i="23" s="1"/>
  <c r="KI153" i="23" s="1"/>
  <c r="KI177" i="23" s="1"/>
  <c r="FU18" i="23"/>
  <c r="AN219" i="23"/>
  <c r="AN218" i="23"/>
  <c r="AN221" i="23" s="1"/>
  <c r="JY218" i="23"/>
  <c r="JY221" i="23" s="1"/>
  <c r="JY219" i="23"/>
  <c r="AI69" i="23"/>
  <c r="AI92" i="23" s="1"/>
  <c r="AI161" i="23" s="1"/>
  <c r="AI185" i="23" s="1"/>
  <c r="ML67" i="23"/>
  <c r="ML90" i="23" s="1"/>
  <c r="ML159" i="23" s="1"/>
  <c r="ML183" i="23" s="1"/>
  <c r="KJ49" i="23"/>
  <c r="KJ72" i="23" s="1"/>
  <c r="KJ141" i="23" s="1"/>
  <c r="KJ165" i="23" s="1"/>
  <c r="CP200" i="23"/>
  <c r="CP201" i="23"/>
  <c r="FZ60" i="23"/>
  <c r="FZ83" i="23" s="1"/>
  <c r="FZ152" i="23" s="1"/>
  <c r="FZ176" i="23" s="1"/>
  <c r="H66" i="23"/>
  <c r="H89" i="23" s="1"/>
  <c r="H158" i="23" s="1"/>
  <c r="H182" i="23" s="1"/>
  <c r="KA50" i="23"/>
  <c r="KA73" i="23" s="1"/>
  <c r="KA142" i="23" s="1"/>
  <c r="KA166" i="23" s="1"/>
  <c r="ET62" i="23"/>
  <c r="ET85" i="23" s="1"/>
  <c r="ET154" i="23" s="1"/>
  <c r="ET178" i="23" s="1"/>
  <c r="DQ62" i="23"/>
  <c r="DQ85" i="23" s="1"/>
  <c r="DQ154" i="23" s="1"/>
  <c r="DQ178" i="23" s="1"/>
  <c r="G59" i="23"/>
  <c r="G82" i="23" s="1"/>
  <c r="G151" i="23" s="1"/>
  <c r="G175" i="23" s="1"/>
  <c r="OD60" i="23"/>
  <c r="OD83" i="23" s="1"/>
  <c r="OD152" i="23" s="1"/>
  <c r="OD176" i="23" s="1"/>
  <c r="CG54" i="23"/>
  <c r="CG77" i="23" s="1"/>
  <c r="CG146" i="23" s="1"/>
  <c r="CG170" i="23" s="1"/>
  <c r="GW225" i="23"/>
  <c r="IQ49" i="23"/>
  <c r="IQ72" i="23" s="1"/>
  <c r="IQ141" i="23" s="1"/>
  <c r="IQ165" i="23" s="1"/>
  <c r="D58" i="23"/>
  <c r="D81" i="23" s="1"/>
  <c r="D150" i="23" s="1"/>
  <c r="D174" i="23" s="1"/>
  <c r="OC60" i="23"/>
  <c r="OC83" i="23" s="1"/>
  <c r="OC152" i="23" s="1"/>
  <c r="OC176" i="23" s="1"/>
  <c r="CC55" i="23"/>
  <c r="CC78" i="23" s="1"/>
  <c r="CC147" i="23" s="1"/>
  <c r="CC171" i="23" s="1"/>
  <c r="MR63" i="23"/>
  <c r="MR86" i="23" s="1"/>
  <c r="MR155" i="23" s="1"/>
  <c r="MR179" i="23" s="1"/>
  <c r="GZ49" i="23"/>
  <c r="GZ72" i="23" s="1"/>
  <c r="GZ141" i="23" s="1"/>
  <c r="GZ165" i="23" s="1"/>
  <c r="DT68" i="23"/>
  <c r="DT91" i="23" s="1"/>
  <c r="DT160" i="23" s="1"/>
  <c r="DT184" i="23" s="1"/>
  <c r="GT65" i="23"/>
  <c r="GT88" i="23" s="1"/>
  <c r="GT157" i="23" s="1"/>
  <c r="GT181" i="23" s="1"/>
  <c r="V52" i="23"/>
  <c r="V75" i="23" s="1"/>
  <c r="V144" i="23" s="1"/>
  <c r="V168" i="23" s="1"/>
  <c r="EL200" i="23"/>
  <c r="EL201" i="23"/>
  <c r="CW18" i="23"/>
  <c r="BN18" i="23"/>
  <c r="DE57" i="23"/>
  <c r="DE80" i="23" s="1"/>
  <c r="DE149" i="23" s="1"/>
  <c r="DE173" i="23" s="1"/>
  <c r="BG200" i="23"/>
  <c r="BG201" i="23"/>
  <c r="GC225" i="23"/>
  <c r="JW50" i="23"/>
  <c r="JW73" i="23" s="1"/>
  <c r="JW142" i="23" s="1"/>
  <c r="JW166" i="23" s="1"/>
  <c r="KF60" i="23"/>
  <c r="KF83" i="23" s="1"/>
  <c r="KF152" i="23" s="1"/>
  <c r="KF176" i="23" s="1"/>
  <c r="JH65" i="23"/>
  <c r="JH88" i="23" s="1"/>
  <c r="JH157" i="23" s="1"/>
  <c r="JH181" i="23" s="1"/>
  <c r="KS51" i="23"/>
  <c r="KS74" i="23" s="1"/>
  <c r="KS143" i="23" s="1"/>
  <c r="KS167" i="23" s="1"/>
  <c r="JG63" i="23"/>
  <c r="JG86" i="23" s="1"/>
  <c r="JG155" i="23" s="1"/>
  <c r="JG179" i="23" s="1"/>
  <c r="HS61" i="23"/>
  <c r="HS84" i="23" s="1"/>
  <c r="HS153" i="23" s="1"/>
  <c r="HS177" i="23" s="1"/>
  <c r="IM60" i="23"/>
  <c r="IM83" i="23" s="1"/>
  <c r="IM152" i="23" s="1"/>
  <c r="IM176" i="23" s="1"/>
  <c r="GC52" i="23"/>
  <c r="GC75" i="23" s="1"/>
  <c r="GC144" i="23" s="1"/>
  <c r="GC168" i="23" s="1"/>
  <c r="LV218" i="23"/>
  <c r="LV221" i="23" s="1"/>
  <c r="LV219" i="23"/>
  <c r="LI18" i="23"/>
  <c r="E55" i="23"/>
  <c r="E78" i="23" s="1"/>
  <c r="E147" i="23" s="1"/>
  <c r="E171" i="23" s="1"/>
  <c r="FJ69" i="23"/>
  <c r="FJ92" i="23" s="1"/>
  <c r="FJ161" i="23" s="1"/>
  <c r="FJ185" i="23" s="1"/>
  <c r="BY48" i="23"/>
  <c r="BY71" i="23" s="1"/>
  <c r="BY140" i="23" s="1"/>
  <c r="BY164" i="23" s="1"/>
  <c r="BY187" i="23" s="1"/>
  <c r="CU18" i="23"/>
  <c r="JC225" i="23"/>
  <c r="BX68" i="23"/>
  <c r="BX91" i="23" s="1"/>
  <c r="BX160" i="23" s="1"/>
  <c r="BX184" i="23" s="1"/>
  <c r="MR68" i="23"/>
  <c r="MR91" i="23" s="1"/>
  <c r="MR160" i="23" s="1"/>
  <c r="MR184" i="23" s="1"/>
  <c r="GD218" i="23"/>
  <c r="GD221" i="23" s="1"/>
  <c r="GD219" i="23"/>
  <c r="JM67" i="23"/>
  <c r="JM90" i="23" s="1"/>
  <c r="JM159" i="23" s="1"/>
  <c r="JM183" i="23" s="1"/>
  <c r="CZ54" i="23"/>
  <c r="CZ77" i="23" s="1"/>
  <c r="CZ146" i="23" s="1"/>
  <c r="CZ170" i="23" s="1"/>
  <c r="NB51" i="23"/>
  <c r="NB74" i="23" s="1"/>
  <c r="NB143" i="23" s="1"/>
  <c r="NB167" i="23" s="1"/>
  <c r="EM58" i="23"/>
  <c r="EM81" i="23" s="1"/>
  <c r="EM150" i="23" s="1"/>
  <c r="EM174" i="23" s="1"/>
  <c r="HW52" i="23"/>
  <c r="HW75" i="23" s="1"/>
  <c r="HW144" i="23" s="1"/>
  <c r="HW168" i="23" s="1"/>
  <c r="EE62" i="23"/>
  <c r="EE85" i="23" s="1"/>
  <c r="EE154" i="23" s="1"/>
  <c r="EE178" i="23" s="1"/>
  <c r="BQ59" i="23"/>
  <c r="BQ82" i="23" s="1"/>
  <c r="BQ151" i="23" s="1"/>
  <c r="BQ175" i="23" s="1"/>
  <c r="FL50" i="23"/>
  <c r="FL73" i="23" s="1"/>
  <c r="FL142" i="23" s="1"/>
  <c r="FL166" i="23" s="1"/>
  <c r="Y53" i="23"/>
  <c r="Y76" i="23" s="1"/>
  <c r="Y145" i="23" s="1"/>
  <c r="Y169" i="23" s="1"/>
  <c r="FO59" i="23"/>
  <c r="FO82" i="23" s="1"/>
  <c r="FO151" i="23" s="1"/>
  <c r="FO175" i="23" s="1"/>
  <c r="GU62" i="23"/>
  <c r="GU85" i="23" s="1"/>
  <c r="GU154" i="23" s="1"/>
  <c r="GU178" i="23" s="1"/>
  <c r="KZ53" i="23"/>
  <c r="KZ76" i="23" s="1"/>
  <c r="KZ145" i="23" s="1"/>
  <c r="KZ169" i="23" s="1"/>
  <c r="BT66" i="23"/>
  <c r="BT89" i="23" s="1"/>
  <c r="BT158" i="23" s="1"/>
  <c r="BT182" i="23" s="1"/>
  <c r="BM62" i="23"/>
  <c r="BM85" i="23" s="1"/>
  <c r="BM154" i="23" s="1"/>
  <c r="BM178" i="23" s="1"/>
  <c r="MM55" i="23"/>
  <c r="MM78" i="23" s="1"/>
  <c r="MM147" i="23" s="1"/>
  <c r="MM171" i="23" s="1"/>
  <c r="NF62" i="23"/>
  <c r="NF85" i="23" s="1"/>
  <c r="NF154" i="23" s="1"/>
  <c r="NF178" i="23" s="1"/>
  <c r="CK53" i="23"/>
  <c r="CK76" i="23" s="1"/>
  <c r="CK145" i="23" s="1"/>
  <c r="CK169" i="23" s="1"/>
  <c r="NF59" i="23"/>
  <c r="NF82" i="23" s="1"/>
  <c r="NF151" i="23" s="1"/>
  <c r="NF175" i="23" s="1"/>
  <c r="BZ57" i="23"/>
  <c r="BZ80" i="23" s="1"/>
  <c r="BZ149" i="23" s="1"/>
  <c r="BZ173" i="23" s="1"/>
  <c r="H64" i="23"/>
  <c r="H87" i="23" s="1"/>
  <c r="H156" i="23" s="1"/>
  <c r="H180" i="23" s="1"/>
  <c r="HB61" i="23"/>
  <c r="HB84" i="23" s="1"/>
  <c r="HB153" i="23" s="1"/>
  <c r="HB177" i="23" s="1"/>
  <c r="DE59" i="23"/>
  <c r="DE82" i="23" s="1"/>
  <c r="DE151" i="23" s="1"/>
  <c r="DE175" i="23" s="1"/>
  <c r="JR56" i="23"/>
  <c r="JR79" i="23" s="1"/>
  <c r="JR148" i="23" s="1"/>
  <c r="JR172" i="23" s="1"/>
  <c r="LD56" i="23"/>
  <c r="LD79" i="23" s="1"/>
  <c r="LD148" i="23" s="1"/>
  <c r="LD172" i="23" s="1"/>
  <c r="KL58" i="23"/>
  <c r="KL81" i="23" s="1"/>
  <c r="KL150" i="23" s="1"/>
  <c r="KL174" i="23" s="1"/>
  <c r="IU55" i="23"/>
  <c r="IU78" i="23" s="1"/>
  <c r="IU147" i="23" s="1"/>
  <c r="IU171" i="23" s="1"/>
  <c r="NX64" i="23"/>
  <c r="NX87" i="23" s="1"/>
  <c r="NX156" i="23" s="1"/>
  <c r="NX180" i="23" s="1"/>
  <c r="CC54" i="23"/>
  <c r="CC77" i="23" s="1"/>
  <c r="CC146" i="23" s="1"/>
  <c r="CC170" i="23" s="1"/>
  <c r="EV55" i="23"/>
  <c r="EV78" i="23" s="1"/>
  <c r="EV147" i="23" s="1"/>
  <c r="EV171" i="23" s="1"/>
  <c r="DG52" i="23"/>
  <c r="DG75" i="23" s="1"/>
  <c r="DG144" i="23" s="1"/>
  <c r="DG168" i="23" s="1"/>
  <c r="JP58" i="23"/>
  <c r="JP81" i="23" s="1"/>
  <c r="JP150" i="23" s="1"/>
  <c r="JP174" i="23" s="1"/>
  <c r="CC58" i="23"/>
  <c r="CC81" i="23" s="1"/>
  <c r="CC150" i="23" s="1"/>
  <c r="CC174" i="23" s="1"/>
  <c r="HW65" i="23"/>
  <c r="HW88" i="23" s="1"/>
  <c r="HW157" i="23" s="1"/>
  <c r="HW181" i="23" s="1"/>
  <c r="HA61" i="23"/>
  <c r="HA84" i="23" s="1"/>
  <c r="HA153" i="23" s="1"/>
  <c r="HA177" i="23" s="1"/>
  <c r="ME61" i="23"/>
  <c r="ME84" i="23" s="1"/>
  <c r="ME153" i="23" s="1"/>
  <c r="ME177" i="23" s="1"/>
  <c r="IF51" i="23"/>
  <c r="IF74" i="23" s="1"/>
  <c r="IF143" i="23" s="1"/>
  <c r="IF167" i="23" s="1"/>
  <c r="BO58" i="23"/>
  <c r="BO81" i="23" s="1"/>
  <c r="BO150" i="23" s="1"/>
  <c r="BO174" i="23" s="1"/>
  <c r="CH54" i="23"/>
  <c r="CH77" i="23" s="1"/>
  <c r="CH146" i="23" s="1"/>
  <c r="CH170" i="23" s="1"/>
  <c r="DM67" i="23"/>
  <c r="DM90" i="23" s="1"/>
  <c r="DM159" i="23" s="1"/>
  <c r="DM183" i="23" s="1"/>
  <c r="R18" i="23"/>
  <c r="FI51" i="23"/>
  <c r="FI74" i="23" s="1"/>
  <c r="FI143" i="23" s="1"/>
  <c r="FI167" i="23" s="1"/>
  <c r="EI59" i="23"/>
  <c r="EI82" i="23" s="1"/>
  <c r="EI151" i="23" s="1"/>
  <c r="EI175" i="23" s="1"/>
  <c r="GY64" i="23"/>
  <c r="GY87" i="23" s="1"/>
  <c r="GY156" i="23" s="1"/>
  <c r="GY180" i="23" s="1"/>
  <c r="EK201" i="23"/>
  <c r="EK200" i="23"/>
  <c r="BX54" i="23"/>
  <c r="BX77" i="23" s="1"/>
  <c r="BX146" i="23" s="1"/>
  <c r="BX170" i="23" s="1"/>
  <c r="DO65" i="23"/>
  <c r="DO88" i="23" s="1"/>
  <c r="DO157" i="23" s="1"/>
  <c r="DO181" i="23" s="1"/>
  <c r="AW60" i="23"/>
  <c r="AW83" i="23" s="1"/>
  <c r="AW152" i="23" s="1"/>
  <c r="AW176" i="23" s="1"/>
  <c r="LC55" i="23"/>
  <c r="LC78" i="23" s="1"/>
  <c r="LC147" i="23" s="1"/>
  <c r="LC171" i="23" s="1"/>
  <c r="BV59" i="23"/>
  <c r="BV82" i="23" s="1"/>
  <c r="BV151" i="23" s="1"/>
  <c r="BV175" i="23" s="1"/>
  <c r="AQ68" i="23"/>
  <c r="AQ91" i="23" s="1"/>
  <c r="AQ160" i="23" s="1"/>
  <c r="AQ184" i="23" s="1"/>
  <c r="NI225" i="23"/>
  <c r="FG201" i="23"/>
  <c r="FG200" i="23"/>
  <c r="BE66" i="23"/>
  <c r="BE89" i="23" s="1"/>
  <c r="BE158" i="23" s="1"/>
  <c r="BE182" i="23" s="1"/>
  <c r="GI69" i="23"/>
  <c r="GI92" i="23" s="1"/>
  <c r="GI161" i="23" s="1"/>
  <c r="GI185" i="23" s="1"/>
  <c r="OH62" i="23"/>
  <c r="OH85" i="23" s="1"/>
  <c r="OH154" i="23" s="1"/>
  <c r="OH178" i="23" s="1"/>
  <c r="GA49" i="23"/>
  <c r="GA72" i="23" s="1"/>
  <c r="GA141" i="23" s="1"/>
  <c r="GA165" i="23" s="1"/>
  <c r="T59" i="23"/>
  <c r="T82" i="23" s="1"/>
  <c r="T151" i="23" s="1"/>
  <c r="T175" i="23" s="1"/>
  <c r="GL225" i="23"/>
  <c r="FG56" i="23"/>
  <c r="FG79" i="23" s="1"/>
  <c r="FG148" i="23" s="1"/>
  <c r="FG172" i="23" s="1"/>
  <c r="CH69" i="23"/>
  <c r="CH92" i="23" s="1"/>
  <c r="CH161" i="23" s="1"/>
  <c r="CH185" i="23" s="1"/>
  <c r="MD55" i="23"/>
  <c r="MD78" i="23" s="1"/>
  <c r="MD147" i="23" s="1"/>
  <c r="MD171" i="23" s="1"/>
  <c r="K60" i="23"/>
  <c r="K83" i="23" s="1"/>
  <c r="K152" i="23" s="1"/>
  <c r="K176" i="23" s="1"/>
  <c r="MH219" i="23"/>
  <c r="MH218" i="23"/>
  <c r="MH221" i="23" s="1"/>
  <c r="MQ62" i="23"/>
  <c r="MQ85" i="23" s="1"/>
  <c r="MQ154" i="23" s="1"/>
  <c r="MQ178" i="23" s="1"/>
  <c r="KT225" i="23"/>
  <c r="BW50" i="23"/>
  <c r="BW73" i="23" s="1"/>
  <c r="BW142" i="23" s="1"/>
  <c r="BW166" i="23" s="1"/>
  <c r="CS57" i="23"/>
  <c r="CS80" i="23" s="1"/>
  <c r="CS149" i="23" s="1"/>
  <c r="CS173" i="23" s="1"/>
  <c r="HG49" i="23"/>
  <c r="HG72" i="23" s="1"/>
  <c r="HG141" i="23" s="1"/>
  <c r="HG165" i="23" s="1"/>
  <c r="DZ218" i="23"/>
  <c r="DZ221" i="23" s="1"/>
  <c r="DZ219" i="23"/>
  <c r="BQ54" i="23"/>
  <c r="BQ77" i="23" s="1"/>
  <c r="BQ146" i="23" s="1"/>
  <c r="BQ170" i="23" s="1"/>
  <c r="OI52" i="23"/>
  <c r="OI75" i="23" s="1"/>
  <c r="OI144" i="23" s="1"/>
  <c r="OI168" i="23" s="1"/>
  <c r="BM49" i="23"/>
  <c r="BM72" i="23" s="1"/>
  <c r="BM141" i="23" s="1"/>
  <c r="BM165" i="23" s="1"/>
  <c r="DA48" i="23"/>
  <c r="DA71" i="23" s="1"/>
  <c r="DA140" i="23" s="1"/>
  <c r="DA164" i="23" s="1"/>
  <c r="DA187" i="23" s="1"/>
  <c r="MO61" i="23"/>
  <c r="MO84" i="23" s="1"/>
  <c r="MO153" i="23" s="1"/>
  <c r="MO177" i="23" s="1"/>
  <c r="BJ66" i="23"/>
  <c r="BJ89" i="23" s="1"/>
  <c r="BJ158" i="23" s="1"/>
  <c r="BJ182" i="23" s="1"/>
  <c r="GK201" i="23"/>
  <c r="GK200" i="23"/>
  <c r="CV59" i="23"/>
  <c r="CV82" i="23" s="1"/>
  <c r="CV151" i="23" s="1"/>
  <c r="CV175" i="23" s="1"/>
  <c r="NG225" i="23"/>
  <c r="IK49" i="23"/>
  <c r="IK72" i="23" s="1"/>
  <c r="IK141" i="23" s="1"/>
  <c r="IK165" i="23" s="1"/>
  <c r="N69" i="23"/>
  <c r="N92" i="23" s="1"/>
  <c r="N161" i="23" s="1"/>
  <c r="N185" i="23" s="1"/>
  <c r="BP59" i="23"/>
  <c r="BP82" i="23" s="1"/>
  <c r="BP151" i="23" s="1"/>
  <c r="BP175" i="23" s="1"/>
  <c r="AC54" i="23"/>
  <c r="AC77" i="23" s="1"/>
  <c r="AC146" i="23" s="1"/>
  <c r="AC170" i="23" s="1"/>
  <c r="BI50" i="23"/>
  <c r="BI73" i="23" s="1"/>
  <c r="BI142" i="23" s="1"/>
  <c r="BI166" i="23" s="1"/>
  <c r="OF69" i="23"/>
  <c r="OF92" i="23" s="1"/>
  <c r="OF161" i="23" s="1"/>
  <c r="OF185" i="23" s="1"/>
  <c r="GF50" i="23"/>
  <c r="GF73" i="23" s="1"/>
  <c r="GF142" i="23" s="1"/>
  <c r="GF166" i="23" s="1"/>
  <c r="F69" i="23"/>
  <c r="F92" i="23" s="1"/>
  <c r="F161" i="23" s="1"/>
  <c r="F185" i="23" s="1"/>
  <c r="W64" i="23"/>
  <c r="W87" i="23" s="1"/>
  <c r="W156" i="23" s="1"/>
  <c r="W180" i="23" s="1"/>
  <c r="S66" i="23"/>
  <c r="S89" i="23" s="1"/>
  <c r="S158" i="23" s="1"/>
  <c r="S182" i="23" s="1"/>
  <c r="MZ66" i="23"/>
  <c r="MZ89" i="23" s="1"/>
  <c r="MZ158" i="23" s="1"/>
  <c r="MZ182" i="23" s="1"/>
  <c r="DR18" i="23"/>
  <c r="LF58" i="23"/>
  <c r="LF81" i="23" s="1"/>
  <c r="LF150" i="23" s="1"/>
  <c r="LF174" i="23" s="1"/>
  <c r="JB65" i="23"/>
  <c r="JB88" i="23" s="1"/>
  <c r="JB157" i="23" s="1"/>
  <c r="JB181" i="23" s="1"/>
  <c r="KL18" i="23"/>
  <c r="LT60" i="23"/>
  <c r="LT83" i="23" s="1"/>
  <c r="LT152" i="23" s="1"/>
  <c r="LT176" i="23" s="1"/>
  <c r="FX55" i="23"/>
  <c r="FX78" i="23" s="1"/>
  <c r="FX147" i="23" s="1"/>
  <c r="FX171" i="23" s="1"/>
  <c r="MX65" i="23"/>
  <c r="MX88" i="23" s="1"/>
  <c r="MX157" i="23" s="1"/>
  <c r="MX181" i="23" s="1"/>
  <c r="DD69" i="23"/>
  <c r="DD92" i="23" s="1"/>
  <c r="DD161" i="23" s="1"/>
  <c r="DD185" i="23" s="1"/>
  <c r="GM18" i="23"/>
  <c r="NQ64" i="23"/>
  <c r="NQ87" i="23" s="1"/>
  <c r="NQ156" i="23" s="1"/>
  <c r="NQ180" i="23" s="1"/>
  <c r="DC200" i="23"/>
  <c r="DC201" i="23"/>
  <c r="NB50" i="23"/>
  <c r="NB73" i="23" s="1"/>
  <c r="NB142" i="23" s="1"/>
  <c r="NB166" i="23" s="1"/>
  <c r="DH49" i="23"/>
  <c r="DH72" i="23" s="1"/>
  <c r="DH141" i="23" s="1"/>
  <c r="DH165" i="23" s="1"/>
  <c r="HI52" i="23"/>
  <c r="HI75" i="23" s="1"/>
  <c r="HI144" i="23" s="1"/>
  <c r="HI168" i="23" s="1"/>
  <c r="CV69" i="23"/>
  <c r="CV92" i="23" s="1"/>
  <c r="CV161" i="23" s="1"/>
  <c r="CV185" i="23" s="1"/>
  <c r="KJ53" i="23"/>
  <c r="KJ76" i="23" s="1"/>
  <c r="KJ145" i="23" s="1"/>
  <c r="KJ169" i="23" s="1"/>
  <c r="LG69" i="23"/>
  <c r="LG92" i="23" s="1"/>
  <c r="LG161" i="23" s="1"/>
  <c r="LG185" i="23" s="1"/>
  <c r="P61" i="23"/>
  <c r="P84" i="23" s="1"/>
  <c r="P153" i="23" s="1"/>
  <c r="P177" i="23" s="1"/>
  <c r="MG51" i="23"/>
  <c r="MG74" i="23" s="1"/>
  <c r="MG143" i="23" s="1"/>
  <c r="MG167" i="23" s="1"/>
  <c r="GZ63" i="23"/>
  <c r="GZ86" i="23" s="1"/>
  <c r="GZ155" i="23" s="1"/>
  <c r="GZ179" i="23" s="1"/>
  <c r="W58" i="23"/>
  <c r="W81" i="23" s="1"/>
  <c r="W150" i="23" s="1"/>
  <c r="W174" i="23" s="1"/>
  <c r="EV62" i="23"/>
  <c r="EV85" i="23" s="1"/>
  <c r="EV154" i="23" s="1"/>
  <c r="EV178" i="23" s="1"/>
  <c r="GP58" i="23"/>
  <c r="GP81" i="23" s="1"/>
  <c r="GP150" i="23" s="1"/>
  <c r="GP174" i="23" s="1"/>
  <c r="KF18" i="23"/>
  <c r="LA67" i="23"/>
  <c r="LA90" i="23" s="1"/>
  <c r="LA159" i="23" s="1"/>
  <c r="LA183" i="23" s="1"/>
  <c r="IF48" i="23"/>
  <c r="IF71" i="23" s="1"/>
  <c r="IF140" i="23" s="1"/>
  <c r="IF164" i="23" s="1"/>
  <c r="IF187" i="23" s="1"/>
  <c r="AQ65" i="23"/>
  <c r="AQ88" i="23" s="1"/>
  <c r="AQ157" i="23" s="1"/>
  <c r="AQ181" i="23" s="1"/>
  <c r="NP67" i="23"/>
  <c r="NP90" i="23" s="1"/>
  <c r="NP159" i="23" s="1"/>
  <c r="NP183" i="23" s="1"/>
  <c r="CX48" i="23"/>
  <c r="CX71" i="23" s="1"/>
  <c r="CX140" i="23" s="1"/>
  <c r="CX164" i="23" s="1"/>
  <c r="CX187" i="23" s="1"/>
  <c r="JL66" i="23"/>
  <c r="JL89" i="23" s="1"/>
  <c r="JL158" i="23" s="1"/>
  <c r="JL182" i="23" s="1"/>
  <c r="NV68" i="23"/>
  <c r="NV91" i="23" s="1"/>
  <c r="NV160" i="23" s="1"/>
  <c r="NV184" i="23" s="1"/>
  <c r="AW48" i="23"/>
  <c r="AW71" i="23" s="1"/>
  <c r="AW140" i="23" s="1"/>
  <c r="AW164" i="23" s="1"/>
  <c r="AW187" i="23" s="1"/>
  <c r="KG51" i="23"/>
  <c r="KG74" i="23" s="1"/>
  <c r="KG143" i="23" s="1"/>
  <c r="KG167" i="23" s="1"/>
  <c r="GX48" i="23"/>
  <c r="GX71" i="23" s="1"/>
  <c r="GX140" i="23" s="1"/>
  <c r="GX164" i="23" s="1"/>
  <c r="GX187" i="23" s="1"/>
  <c r="GX188" i="23" s="1"/>
  <c r="K57" i="23"/>
  <c r="K80" i="23" s="1"/>
  <c r="K149" i="23" s="1"/>
  <c r="K173" i="23" s="1"/>
  <c r="CQ59" i="23"/>
  <c r="CQ82" i="23" s="1"/>
  <c r="CQ151" i="23" s="1"/>
  <c r="CQ175" i="23" s="1"/>
  <c r="CH63" i="23"/>
  <c r="CH86" i="23" s="1"/>
  <c r="CH155" i="23" s="1"/>
  <c r="CH179" i="23" s="1"/>
  <c r="KH50" i="23"/>
  <c r="KH73" i="23" s="1"/>
  <c r="KH142" i="23" s="1"/>
  <c r="KH166" i="23" s="1"/>
  <c r="MN67" i="23"/>
  <c r="MN90" i="23" s="1"/>
  <c r="MN159" i="23" s="1"/>
  <c r="MN183" i="23" s="1"/>
  <c r="OI49" i="23"/>
  <c r="OI72" i="23" s="1"/>
  <c r="OI141" i="23" s="1"/>
  <c r="OI165" i="23" s="1"/>
  <c r="N53" i="23"/>
  <c r="N76" i="23" s="1"/>
  <c r="N145" i="23" s="1"/>
  <c r="N169" i="23" s="1"/>
  <c r="KF58" i="23"/>
  <c r="KF81" i="23" s="1"/>
  <c r="KF150" i="23" s="1"/>
  <c r="KF174" i="23" s="1"/>
  <c r="KF53" i="23"/>
  <c r="KF76" i="23" s="1"/>
  <c r="KF145" i="23" s="1"/>
  <c r="KF169" i="23" s="1"/>
  <c r="DQ50" i="23"/>
  <c r="DQ73" i="23" s="1"/>
  <c r="DQ142" i="23" s="1"/>
  <c r="DQ166" i="23" s="1"/>
  <c r="NG56" i="23"/>
  <c r="NG79" i="23" s="1"/>
  <c r="NG148" i="23" s="1"/>
  <c r="NG172" i="23" s="1"/>
  <c r="D49" i="23"/>
  <c r="D72" i="23" s="1"/>
  <c r="D141" i="23" s="1"/>
  <c r="D165" i="23" s="1"/>
  <c r="NM53" i="23"/>
  <c r="NM76" i="23" s="1"/>
  <c r="NM145" i="23" s="1"/>
  <c r="NM169" i="23" s="1"/>
  <c r="NG48" i="23"/>
  <c r="NG71" i="23" s="1"/>
  <c r="NG140" i="23" s="1"/>
  <c r="NG164" i="23" s="1"/>
  <c r="NG187" i="23" s="1"/>
  <c r="AE65" i="23"/>
  <c r="AE88" i="23" s="1"/>
  <c r="AE157" i="23" s="1"/>
  <c r="AE181" i="23" s="1"/>
  <c r="JS60" i="23"/>
  <c r="JS83" i="23" s="1"/>
  <c r="JS152" i="23" s="1"/>
  <c r="JS176" i="23" s="1"/>
  <c r="BK66" i="23"/>
  <c r="BK89" i="23" s="1"/>
  <c r="BK158" i="23" s="1"/>
  <c r="BK182" i="23" s="1"/>
  <c r="AQ219" i="23"/>
  <c r="AQ218" i="23"/>
  <c r="AQ221" i="23" s="1"/>
  <c r="X55" i="23"/>
  <c r="X78" i="23" s="1"/>
  <c r="X147" i="23" s="1"/>
  <c r="X171" i="23" s="1"/>
  <c r="K54" i="23"/>
  <c r="K77" i="23" s="1"/>
  <c r="K146" i="23" s="1"/>
  <c r="K170" i="23" s="1"/>
  <c r="MY225" i="23"/>
  <c r="AS55" i="23"/>
  <c r="AS78" i="23" s="1"/>
  <c r="AS147" i="23" s="1"/>
  <c r="AS171" i="23" s="1"/>
  <c r="AB67" i="23"/>
  <c r="AB90" i="23" s="1"/>
  <c r="AB159" i="23" s="1"/>
  <c r="AB183" i="23" s="1"/>
  <c r="HA67" i="23"/>
  <c r="HA90" i="23" s="1"/>
  <c r="HA159" i="23" s="1"/>
  <c r="HA183" i="23" s="1"/>
  <c r="CY68" i="23"/>
  <c r="CY91" i="23" s="1"/>
  <c r="CY160" i="23" s="1"/>
  <c r="CY184" i="23" s="1"/>
  <c r="DD68" i="23"/>
  <c r="DD91" i="23" s="1"/>
  <c r="DD160" i="23" s="1"/>
  <c r="DD184" i="23" s="1"/>
  <c r="LF201" i="23"/>
  <c r="LF200" i="23"/>
  <c r="KA52" i="23"/>
  <c r="KA75" i="23" s="1"/>
  <c r="KA144" i="23" s="1"/>
  <c r="KA168" i="23" s="1"/>
  <c r="AQ53" i="23"/>
  <c r="AQ76" i="23" s="1"/>
  <c r="AQ145" i="23" s="1"/>
  <c r="AQ169" i="23" s="1"/>
  <c r="LJ62" i="23"/>
  <c r="LJ85" i="23" s="1"/>
  <c r="LJ154" i="23" s="1"/>
  <c r="LJ178" i="23" s="1"/>
  <c r="DA51" i="23"/>
  <c r="DA74" i="23" s="1"/>
  <c r="DA143" i="23" s="1"/>
  <c r="DA167" i="23" s="1"/>
  <c r="EX56" i="23"/>
  <c r="EX79" i="23" s="1"/>
  <c r="EX148" i="23" s="1"/>
  <c r="EX172" i="23" s="1"/>
  <c r="ED67" i="23"/>
  <c r="ED90" i="23" s="1"/>
  <c r="ED159" i="23" s="1"/>
  <c r="ED183" i="23" s="1"/>
  <c r="LF56" i="23"/>
  <c r="LF79" i="23" s="1"/>
  <c r="LF148" i="23" s="1"/>
  <c r="LF172" i="23" s="1"/>
  <c r="GY51" i="23"/>
  <c r="GY74" i="23" s="1"/>
  <c r="GY143" i="23" s="1"/>
  <c r="GY167" i="23" s="1"/>
  <c r="AV51" i="23"/>
  <c r="AV74" i="23" s="1"/>
  <c r="AV143" i="23" s="1"/>
  <c r="AV167" i="23" s="1"/>
  <c r="LC59" i="23"/>
  <c r="LC82" i="23" s="1"/>
  <c r="LC151" i="23" s="1"/>
  <c r="LC175" i="23" s="1"/>
  <c r="HA64" i="23"/>
  <c r="HA87" i="23" s="1"/>
  <c r="HA156" i="23" s="1"/>
  <c r="HA180" i="23" s="1"/>
  <c r="FH55" i="23"/>
  <c r="FH78" i="23" s="1"/>
  <c r="FH147" i="23" s="1"/>
  <c r="FH171" i="23" s="1"/>
  <c r="AP68" i="23"/>
  <c r="AP91" i="23" s="1"/>
  <c r="AP160" i="23" s="1"/>
  <c r="AP184" i="23" s="1"/>
  <c r="BR218" i="23"/>
  <c r="BR221" i="23" s="1"/>
  <c r="BR219" i="23"/>
  <c r="JW54" i="23"/>
  <c r="JW77" i="23" s="1"/>
  <c r="JW146" i="23" s="1"/>
  <c r="JW170" i="23" s="1"/>
  <c r="IG49" i="23"/>
  <c r="IG72" i="23" s="1"/>
  <c r="IG141" i="23" s="1"/>
  <c r="IG165" i="23" s="1"/>
  <c r="JQ58" i="23"/>
  <c r="JQ81" i="23" s="1"/>
  <c r="JQ150" i="23" s="1"/>
  <c r="JQ174" i="23" s="1"/>
  <c r="GX57" i="23"/>
  <c r="GX80" i="23" s="1"/>
  <c r="GX149" i="23" s="1"/>
  <c r="GX173" i="23" s="1"/>
  <c r="MH63" i="23"/>
  <c r="MH86" i="23" s="1"/>
  <c r="MH155" i="23" s="1"/>
  <c r="MH179" i="23" s="1"/>
  <c r="FK55" i="23"/>
  <c r="FK78" i="23" s="1"/>
  <c r="FK147" i="23" s="1"/>
  <c r="FK171" i="23" s="1"/>
  <c r="HC62" i="23"/>
  <c r="HC85" i="23" s="1"/>
  <c r="HC154" i="23" s="1"/>
  <c r="HC178" i="23" s="1"/>
  <c r="FK18" i="23"/>
  <c r="ED64" i="23"/>
  <c r="ED87" i="23" s="1"/>
  <c r="ED156" i="23" s="1"/>
  <c r="ED180" i="23" s="1"/>
  <c r="HQ56" i="23"/>
  <c r="HQ79" i="23" s="1"/>
  <c r="HQ148" i="23" s="1"/>
  <c r="HQ172" i="23" s="1"/>
  <c r="BV57" i="23"/>
  <c r="BV80" i="23" s="1"/>
  <c r="BV149" i="23" s="1"/>
  <c r="BV173" i="23" s="1"/>
  <c r="IJ58" i="23"/>
  <c r="IJ81" i="23" s="1"/>
  <c r="IJ150" i="23" s="1"/>
  <c r="IJ174" i="23" s="1"/>
  <c r="ER59" i="23"/>
  <c r="ER82" i="23" s="1"/>
  <c r="ER151" i="23" s="1"/>
  <c r="ER175" i="23" s="1"/>
  <c r="GK64" i="23"/>
  <c r="GK87" i="23" s="1"/>
  <c r="GK156" i="23" s="1"/>
  <c r="GK180" i="23" s="1"/>
  <c r="MD52" i="23"/>
  <c r="MD75" i="23" s="1"/>
  <c r="MD144" i="23" s="1"/>
  <c r="MD168" i="23" s="1"/>
  <c r="IM69" i="23"/>
  <c r="IM92" i="23" s="1"/>
  <c r="IM161" i="23" s="1"/>
  <c r="IM185" i="23" s="1"/>
  <c r="HS50" i="23"/>
  <c r="HS73" i="23" s="1"/>
  <c r="HS142" i="23" s="1"/>
  <c r="HS166" i="23" s="1"/>
  <c r="NO18" i="23"/>
  <c r="LS66" i="23"/>
  <c r="LS89" i="23" s="1"/>
  <c r="LS158" i="23" s="1"/>
  <c r="LS182" i="23" s="1"/>
  <c r="IW56" i="23"/>
  <c r="IW79" i="23" s="1"/>
  <c r="IW148" i="23" s="1"/>
  <c r="IW172" i="23" s="1"/>
  <c r="J69" i="23"/>
  <c r="J92" i="23" s="1"/>
  <c r="J161" i="23" s="1"/>
  <c r="J185" i="23" s="1"/>
  <c r="BW49" i="23"/>
  <c r="BW72" i="23" s="1"/>
  <c r="BW141" i="23" s="1"/>
  <c r="BW165" i="23" s="1"/>
  <c r="LV51" i="23"/>
  <c r="LV74" i="23" s="1"/>
  <c r="LV143" i="23" s="1"/>
  <c r="LV167" i="23" s="1"/>
  <c r="GR61" i="23"/>
  <c r="GR84" i="23" s="1"/>
  <c r="GR153" i="23" s="1"/>
  <c r="GR177" i="23" s="1"/>
  <c r="EU67" i="23"/>
  <c r="EU90" i="23" s="1"/>
  <c r="EU159" i="23" s="1"/>
  <c r="EU183" i="23" s="1"/>
  <c r="BZ67" i="23"/>
  <c r="BZ90" i="23" s="1"/>
  <c r="BZ159" i="23" s="1"/>
  <c r="BZ183" i="23" s="1"/>
  <c r="EH18" i="23"/>
  <c r="CN50" i="23"/>
  <c r="CN73" i="23" s="1"/>
  <c r="CN142" i="23" s="1"/>
  <c r="CN166" i="23" s="1"/>
  <c r="IZ18" i="23"/>
  <c r="LZ49" i="23"/>
  <c r="LZ72" i="23" s="1"/>
  <c r="LZ141" i="23" s="1"/>
  <c r="LZ165" i="23" s="1"/>
  <c r="JD18" i="23"/>
  <c r="BL68" i="23"/>
  <c r="BL91" i="23" s="1"/>
  <c r="BL160" i="23" s="1"/>
  <c r="BL184" i="23" s="1"/>
  <c r="NA49" i="23"/>
  <c r="NA72" i="23" s="1"/>
  <c r="NA141" i="23" s="1"/>
  <c r="NA165" i="23" s="1"/>
  <c r="MK57" i="23"/>
  <c r="MK80" i="23" s="1"/>
  <c r="MK149" i="23" s="1"/>
  <c r="MK173" i="23" s="1"/>
  <c r="ET58" i="23"/>
  <c r="ET81" i="23" s="1"/>
  <c r="ET150" i="23" s="1"/>
  <c r="ET174" i="23" s="1"/>
  <c r="GF62" i="23"/>
  <c r="GF85" i="23" s="1"/>
  <c r="GF154" i="23" s="1"/>
  <c r="GF178" i="23" s="1"/>
  <c r="HP61" i="23"/>
  <c r="HP84" i="23" s="1"/>
  <c r="HP153" i="23" s="1"/>
  <c r="HP177" i="23" s="1"/>
  <c r="GB53" i="23"/>
  <c r="GB76" i="23" s="1"/>
  <c r="GB145" i="23" s="1"/>
  <c r="GB169" i="23" s="1"/>
  <c r="EI225" i="23"/>
  <c r="LU49" i="23"/>
  <c r="LU72" i="23" s="1"/>
  <c r="LU141" i="23" s="1"/>
  <c r="LU165" i="23" s="1"/>
  <c r="BB67" i="23"/>
  <c r="BB90" i="23" s="1"/>
  <c r="BB159" i="23" s="1"/>
  <c r="BB183" i="23" s="1"/>
  <c r="JC49" i="23"/>
  <c r="JC72" i="23" s="1"/>
  <c r="JC141" i="23" s="1"/>
  <c r="JC165" i="23" s="1"/>
  <c r="EH65" i="23"/>
  <c r="EH88" i="23" s="1"/>
  <c r="EH157" i="23" s="1"/>
  <c r="EH181" i="23" s="1"/>
  <c r="FI18" i="23"/>
  <c r="DK200" i="23"/>
  <c r="DK201" i="23"/>
  <c r="EE219" i="23"/>
  <c r="EE218" i="23"/>
  <c r="EE221" i="23" s="1"/>
  <c r="IJ52" i="23"/>
  <c r="IJ75" i="23" s="1"/>
  <c r="IJ144" i="23" s="1"/>
  <c r="IJ168" i="23" s="1"/>
  <c r="BZ56" i="23"/>
  <c r="BZ79" i="23" s="1"/>
  <c r="BZ148" i="23" s="1"/>
  <c r="BZ172" i="23" s="1"/>
  <c r="EZ51" i="23"/>
  <c r="EZ74" i="23" s="1"/>
  <c r="EZ143" i="23" s="1"/>
  <c r="EZ167" i="23" s="1"/>
  <c r="W218" i="23"/>
  <c r="W221" i="23" s="1"/>
  <c r="W219" i="23"/>
  <c r="MN48" i="23"/>
  <c r="MN71" i="23" s="1"/>
  <c r="MN140" i="23" s="1"/>
  <c r="MN164" i="23" s="1"/>
  <c r="MN187" i="23" s="1"/>
  <c r="EN59" i="23"/>
  <c r="EN82" i="23" s="1"/>
  <c r="EN151" i="23" s="1"/>
  <c r="EN175" i="23" s="1"/>
  <c r="AJ66" i="23"/>
  <c r="AJ89" i="23" s="1"/>
  <c r="AJ158" i="23" s="1"/>
  <c r="AJ182" i="23" s="1"/>
  <c r="EY61" i="23"/>
  <c r="EY84" i="23" s="1"/>
  <c r="EY153" i="23" s="1"/>
  <c r="EY177" i="23" s="1"/>
  <c r="EF201" i="23"/>
  <c r="EF200" i="23"/>
  <c r="GO52" i="23"/>
  <c r="GO75" i="23" s="1"/>
  <c r="GO144" i="23" s="1"/>
  <c r="GO168" i="23" s="1"/>
  <c r="NS59" i="23"/>
  <c r="NS82" i="23" s="1"/>
  <c r="NS151" i="23" s="1"/>
  <c r="NS175" i="23" s="1"/>
  <c r="DX48" i="23"/>
  <c r="DX71" i="23" s="1"/>
  <c r="DX140" i="23" s="1"/>
  <c r="DX164" i="23" s="1"/>
  <c r="DX187" i="23" s="1"/>
  <c r="LY67" i="23"/>
  <c r="LY90" i="23" s="1"/>
  <c r="LY159" i="23" s="1"/>
  <c r="LY183" i="23" s="1"/>
  <c r="LC54" i="23"/>
  <c r="LC77" i="23" s="1"/>
  <c r="LC146" i="23" s="1"/>
  <c r="LC170" i="23" s="1"/>
  <c r="NC49" i="23"/>
  <c r="NC72" i="23" s="1"/>
  <c r="NC141" i="23" s="1"/>
  <c r="NC165" i="23" s="1"/>
  <c r="LE66" i="23"/>
  <c r="LE89" i="23" s="1"/>
  <c r="LE158" i="23" s="1"/>
  <c r="LE182" i="23" s="1"/>
  <c r="KB67" i="23"/>
  <c r="KB90" i="23" s="1"/>
  <c r="KB159" i="23" s="1"/>
  <c r="KB183" i="23" s="1"/>
  <c r="BG63" i="23"/>
  <c r="BG86" i="23" s="1"/>
  <c r="BG155" i="23" s="1"/>
  <c r="BG179" i="23" s="1"/>
  <c r="OB60" i="23"/>
  <c r="OB83" i="23" s="1"/>
  <c r="OB152" i="23" s="1"/>
  <c r="OB176" i="23" s="1"/>
  <c r="EZ219" i="23"/>
  <c r="EZ218" i="23"/>
  <c r="EZ221" i="23" s="1"/>
  <c r="GQ56" i="23"/>
  <c r="GQ79" i="23" s="1"/>
  <c r="GQ148" i="23" s="1"/>
  <c r="GQ172" i="23" s="1"/>
  <c r="JI54" i="23"/>
  <c r="JI77" i="23" s="1"/>
  <c r="JI146" i="23" s="1"/>
  <c r="JI170" i="23" s="1"/>
  <c r="LV49" i="23"/>
  <c r="LV72" i="23" s="1"/>
  <c r="LV141" i="23" s="1"/>
  <c r="LV165" i="23" s="1"/>
  <c r="DC62" i="23"/>
  <c r="DC85" i="23" s="1"/>
  <c r="DC154" i="23" s="1"/>
  <c r="DC178" i="23" s="1"/>
  <c r="DN58" i="23"/>
  <c r="DN81" i="23" s="1"/>
  <c r="DN150" i="23" s="1"/>
  <c r="DN174" i="23" s="1"/>
  <c r="FJ50" i="23"/>
  <c r="FJ73" i="23" s="1"/>
  <c r="FJ142" i="23" s="1"/>
  <c r="FJ166" i="23" s="1"/>
  <c r="MY57" i="23"/>
  <c r="MY80" i="23" s="1"/>
  <c r="MY149" i="23" s="1"/>
  <c r="MY173" i="23" s="1"/>
  <c r="FO52" i="23"/>
  <c r="FO75" i="23" s="1"/>
  <c r="FO144" i="23" s="1"/>
  <c r="FO168" i="23" s="1"/>
  <c r="ER51" i="23"/>
  <c r="ER74" i="23" s="1"/>
  <c r="ER143" i="23" s="1"/>
  <c r="ER167" i="23" s="1"/>
  <c r="DX65" i="23"/>
  <c r="DX88" i="23" s="1"/>
  <c r="DX157" i="23" s="1"/>
  <c r="DX181" i="23" s="1"/>
  <c r="HB69" i="23"/>
  <c r="HB92" i="23" s="1"/>
  <c r="HB161" i="23" s="1"/>
  <c r="HB185" i="23" s="1"/>
  <c r="CX66" i="23"/>
  <c r="CX89" i="23" s="1"/>
  <c r="CX158" i="23" s="1"/>
  <c r="CX182" i="23" s="1"/>
  <c r="CD67" i="23"/>
  <c r="CD90" i="23" s="1"/>
  <c r="CD159" i="23" s="1"/>
  <c r="CD183" i="23" s="1"/>
  <c r="AU69" i="23"/>
  <c r="AU92" i="23" s="1"/>
  <c r="AU161" i="23" s="1"/>
  <c r="AU185" i="23" s="1"/>
  <c r="JL54" i="23"/>
  <c r="JL77" i="23" s="1"/>
  <c r="JL146" i="23" s="1"/>
  <c r="JL170" i="23" s="1"/>
  <c r="KD63" i="23"/>
  <c r="KD86" i="23" s="1"/>
  <c r="KD155" i="23" s="1"/>
  <c r="KD179" i="23" s="1"/>
  <c r="LK61" i="23"/>
  <c r="LK84" i="23" s="1"/>
  <c r="LK153" i="23" s="1"/>
  <c r="LK177" i="23" s="1"/>
  <c r="MX55" i="23"/>
  <c r="MX78" i="23" s="1"/>
  <c r="MX147" i="23" s="1"/>
  <c r="MX171" i="23" s="1"/>
  <c r="HU65" i="23"/>
  <c r="HU88" i="23" s="1"/>
  <c r="HU157" i="23" s="1"/>
  <c r="HU181" i="23" s="1"/>
  <c r="MD218" i="23"/>
  <c r="MD221" i="23" s="1"/>
  <c r="MD219" i="23"/>
  <c r="FQ64" i="23"/>
  <c r="FQ87" i="23" s="1"/>
  <c r="FQ156" i="23" s="1"/>
  <c r="FQ180" i="23" s="1"/>
  <c r="NW51" i="23"/>
  <c r="NW74" i="23" s="1"/>
  <c r="NW143" i="23" s="1"/>
  <c r="NW167" i="23" s="1"/>
  <c r="AI50" i="23"/>
  <c r="AI73" i="23" s="1"/>
  <c r="AI142" i="23" s="1"/>
  <c r="AI166" i="23" s="1"/>
  <c r="GT63" i="23"/>
  <c r="GT86" i="23" s="1"/>
  <c r="GT155" i="23" s="1"/>
  <c r="GT179" i="23" s="1"/>
  <c r="FC55" i="23"/>
  <c r="FC78" i="23" s="1"/>
  <c r="FC147" i="23" s="1"/>
  <c r="FC171" i="23" s="1"/>
  <c r="JI53" i="23"/>
  <c r="JI76" i="23" s="1"/>
  <c r="JI145" i="23" s="1"/>
  <c r="JI169" i="23" s="1"/>
  <c r="GG55" i="23"/>
  <c r="GG78" i="23" s="1"/>
  <c r="GG147" i="23" s="1"/>
  <c r="GG171" i="23" s="1"/>
  <c r="AV52" i="23"/>
  <c r="AV75" i="23" s="1"/>
  <c r="AV144" i="23" s="1"/>
  <c r="AV168" i="23" s="1"/>
  <c r="CA68" i="23"/>
  <c r="CA91" i="23" s="1"/>
  <c r="CA160" i="23" s="1"/>
  <c r="CA184" i="23" s="1"/>
  <c r="OK55" i="23"/>
  <c r="OK78" i="23" s="1"/>
  <c r="OK147" i="23" s="1"/>
  <c r="OK171" i="23" s="1"/>
  <c r="DW225" i="23"/>
  <c r="JL68" i="23"/>
  <c r="JL91" i="23" s="1"/>
  <c r="JL160" i="23" s="1"/>
  <c r="JL184" i="23" s="1"/>
  <c r="BC49" i="23"/>
  <c r="BC72" i="23" s="1"/>
  <c r="BC141" i="23" s="1"/>
  <c r="BC165" i="23" s="1"/>
  <c r="JI50" i="23"/>
  <c r="JI73" i="23" s="1"/>
  <c r="JI142" i="23" s="1"/>
  <c r="JI166" i="23" s="1"/>
  <c r="HM48" i="23"/>
  <c r="HM71" i="23" s="1"/>
  <c r="HM140" i="23" s="1"/>
  <c r="HM164" i="23" s="1"/>
  <c r="HM187" i="23" s="1"/>
  <c r="IK48" i="23"/>
  <c r="IK71" i="23" s="1"/>
  <c r="IK140" i="23" s="1"/>
  <c r="IK164" i="23" s="1"/>
  <c r="IK187" i="23" s="1"/>
  <c r="GR58" i="23"/>
  <c r="GR81" i="23" s="1"/>
  <c r="GR150" i="23" s="1"/>
  <c r="GR174" i="23" s="1"/>
  <c r="DL64" i="23"/>
  <c r="DL87" i="23" s="1"/>
  <c r="DL156" i="23" s="1"/>
  <c r="DL180" i="23" s="1"/>
  <c r="KK67" i="23"/>
  <c r="KK90" i="23" s="1"/>
  <c r="KK159" i="23" s="1"/>
  <c r="KK183" i="23" s="1"/>
  <c r="AS54" i="23"/>
  <c r="AS77" i="23" s="1"/>
  <c r="AS146" i="23" s="1"/>
  <c r="AS170" i="23" s="1"/>
  <c r="NG58" i="23"/>
  <c r="NG81" i="23" s="1"/>
  <c r="NG150" i="23" s="1"/>
  <c r="NG174" i="23" s="1"/>
  <c r="HN67" i="23"/>
  <c r="HN90" i="23" s="1"/>
  <c r="HN159" i="23" s="1"/>
  <c r="HN183" i="23" s="1"/>
  <c r="KD66" i="23"/>
  <c r="KD89" i="23" s="1"/>
  <c r="KD158" i="23" s="1"/>
  <c r="KD182" i="23" s="1"/>
  <c r="HY60" i="23"/>
  <c r="HY83" i="23" s="1"/>
  <c r="HY152" i="23" s="1"/>
  <c r="HY176" i="23" s="1"/>
  <c r="FT67" i="23"/>
  <c r="FT90" i="23" s="1"/>
  <c r="FT159" i="23" s="1"/>
  <c r="FT183" i="23" s="1"/>
  <c r="GV61" i="23"/>
  <c r="GV84" i="23" s="1"/>
  <c r="GV153" i="23" s="1"/>
  <c r="GV177" i="23" s="1"/>
  <c r="MY66" i="23"/>
  <c r="MY89" i="23" s="1"/>
  <c r="MY158" i="23" s="1"/>
  <c r="MY182" i="23" s="1"/>
  <c r="KG61" i="23"/>
  <c r="KG84" i="23" s="1"/>
  <c r="KG153" i="23" s="1"/>
  <c r="KG177" i="23" s="1"/>
  <c r="BW64" i="23"/>
  <c r="BW87" i="23" s="1"/>
  <c r="BW156" i="23" s="1"/>
  <c r="BW180" i="23" s="1"/>
  <c r="AY56" i="23"/>
  <c r="AY79" i="23" s="1"/>
  <c r="AY148" i="23" s="1"/>
  <c r="AY172" i="23" s="1"/>
  <c r="BZ55" i="23"/>
  <c r="BZ78" i="23" s="1"/>
  <c r="BZ147" i="23" s="1"/>
  <c r="BZ171" i="23" s="1"/>
  <c r="BK219" i="23"/>
  <c r="BK218" i="23"/>
  <c r="BK221" i="23" s="1"/>
  <c r="GH225" i="23"/>
  <c r="P65" i="23"/>
  <c r="P88" i="23" s="1"/>
  <c r="P157" i="23" s="1"/>
  <c r="P181" i="23" s="1"/>
  <c r="OM55" i="23"/>
  <c r="OM78" i="23" s="1"/>
  <c r="OM147" i="23" s="1"/>
  <c r="OM171" i="23" s="1"/>
  <c r="AO55" i="23"/>
  <c r="AO78" i="23" s="1"/>
  <c r="AO147" i="23" s="1"/>
  <c r="AO171" i="23" s="1"/>
  <c r="OJ52" i="23"/>
  <c r="OJ75" i="23" s="1"/>
  <c r="OJ144" i="23" s="1"/>
  <c r="OJ168" i="23" s="1"/>
  <c r="JQ201" i="23"/>
  <c r="JQ200" i="23"/>
  <c r="BD219" i="23"/>
  <c r="BD218" i="23"/>
  <c r="BD221" i="23" s="1"/>
  <c r="GS59" i="23"/>
  <c r="GS82" i="23" s="1"/>
  <c r="GS151" i="23" s="1"/>
  <c r="GS175" i="23" s="1"/>
  <c r="KD58" i="23"/>
  <c r="KD81" i="23" s="1"/>
  <c r="KD150" i="23" s="1"/>
  <c r="KD174" i="23" s="1"/>
  <c r="NF67" i="23"/>
  <c r="NF90" i="23" s="1"/>
  <c r="NF159" i="23" s="1"/>
  <c r="NF183" i="23" s="1"/>
  <c r="BQ18" i="23"/>
  <c r="JU61" i="23"/>
  <c r="JU84" i="23" s="1"/>
  <c r="JU153" i="23" s="1"/>
  <c r="JU177" i="23" s="1"/>
  <c r="KS61" i="23"/>
  <c r="KS84" i="23" s="1"/>
  <c r="KS153" i="23" s="1"/>
  <c r="KS177" i="23" s="1"/>
  <c r="OJ218" i="23"/>
  <c r="OJ221" i="23" s="1"/>
  <c r="OJ219" i="23"/>
  <c r="FK60" i="23"/>
  <c r="FK83" i="23" s="1"/>
  <c r="FK152" i="23" s="1"/>
  <c r="FK176" i="23" s="1"/>
  <c r="HR69" i="23"/>
  <c r="HR92" i="23" s="1"/>
  <c r="HR161" i="23" s="1"/>
  <c r="HR185" i="23" s="1"/>
  <c r="IL67" i="23"/>
  <c r="IL90" i="23" s="1"/>
  <c r="IL159" i="23" s="1"/>
  <c r="IL183" i="23" s="1"/>
  <c r="Q63" i="23"/>
  <c r="Q86" i="23" s="1"/>
  <c r="Q155" i="23" s="1"/>
  <c r="Q179" i="23" s="1"/>
  <c r="EI57" i="23"/>
  <c r="EI80" i="23" s="1"/>
  <c r="EI149" i="23" s="1"/>
  <c r="EI173" i="23" s="1"/>
  <c r="MN59" i="23"/>
  <c r="MN82" i="23" s="1"/>
  <c r="MN151" i="23" s="1"/>
  <c r="MN175" i="23" s="1"/>
  <c r="CJ51" i="23"/>
  <c r="CJ74" i="23" s="1"/>
  <c r="CJ143" i="23" s="1"/>
  <c r="CJ167" i="23" s="1"/>
  <c r="HG67" i="23"/>
  <c r="HG90" i="23" s="1"/>
  <c r="HG159" i="23" s="1"/>
  <c r="HG183" i="23" s="1"/>
  <c r="NX54" i="23"/>
  <c r="NX77" i="23" s="1"/>
  <c r="NX146" i="23" s="1"/>
  <c r="NX170" i="23" s="1"/>
  <c r="FA56" i="23"/>
  <c r="FA79" i="23" s="1"/>
  <c r="FA148" i="23" s="1"/>
  <c r="FA172" i="23" s="1"/>
  <c r="KF218" i="23"/>
  <c r="KF221" i="23" s="1"/>
  <c r="KF219" i="23"/>
  <c r="J66" i="23"/>
  <c r="J89" i="23" s="1"/>
  <c r="J158" i="23" s="1"/>
  <c r="J182" i="23" s="1"/>
  <c r="NZ57" i="23"/>
  <c r="NZ80" i="23" s="1"/>
  <c r="NZ149" i="23" s="1"/>
  <c r="NZ173" i="23" s="1"/>
  <c r="NK55" i="23"/>
  <c r="NK78" i="23" s="1"/>
  <c r="NK147" i="23" s="1"/>
  <c r="NK171" i="23" s="1"/>
  <c r="II50" i="23"/>
  <c r="II73" i="23" s="1"/>
  <c r="II142" i="23" s="1"/>
  <c r="II166" i="23" s="1"/>
  <c r="NL56" i="23"/>
  <c r="NL79" i="23" s="1"/>
  <c r="NL148" i="23" s="1"/>
  <c r="NL172" i="23" s="1"/>
  <c r="LY58" i="23"/>
  <c r="LY81" i="23" s="1"/>
  <c r="LY150" i="23" s="1"/>
  <c r="LY174" i="23" s="1"/>
  <c r="O225" i="23"/>
  <c r="BI66" i="23"/>
  <c r="BI89" i="23" s="1"/>
  <c r="BI158" i="23" s="1"/>
  <c r="BI182" i="23" s="1"/>
  <c r="JZ18" i="23"/>
  <c r="AR67" i="23"/>
  <c r="AR90" i="23" s="1"/>
  <c r="AR159" i="23" s="1"/>
  <c r="AR183" i="23" s="1"/>
  <c r="EI218" i="23"/>
  <c r="EI221" i="23" s="1"/>
  <c r="EI219" i="23"/>
  <c r="IE49" i="23"/>
  <c r="IE72" i="23" s="1"/>
  <c r="IE141" i="23" s="1"/>
  <c r="IE165" i="23" s="1"/>
  <c r="MR51" i="23"/>
  <c r="MR74" i="23" s="1"/>
  <c r="MR143" i="23" s="1"/>
  <c r="MR167" i="23" s="1"/>
  <c r="E53" i="23"/>
  <c r="E76" i="23" s="1"/>
  <c r="E145" i="23" s="1"/>
  <c r="E169" i="23" s="1"/>
  <c r="OH66" i="23"/>
  <c r="OH89" i="23" s="1"/>
  <c r="OH158" i="23" s="1"/>
  <c r="OH182" i="23" s="1"/>
  <c r="KN53" i="23"/>
  <c r="KN76" i="23" s="1"/>
  <c r="KN145" i="23" s="1"/>
  <c r="KN169" i="23" s="1"/>
  <c r="NT61" i="23"/>
  <c r="NT84" i="23" s="1"/>
  <c r="NT153" i="23" s="1"/>
  <c r="NT177" i="23" s="1"/>
  <c r="MP65" i="23"/>
  <c r="MP88" i="23" s="1"/>
  <c r="MP157" i="23" s="1"/>
  <c r="MP181" i="23" s="1"/>
  <c r="IT60" i="23"/>
  <c r="IT83" i="23" s="1"/>
  <c r="IT152" i="23" s="1"/>
  <c r="IT176" i="23" s="1"/>
  <c r="BE52" i="23"/>
  <c r="BE75" i="23" s="1"/>
  <c r="BE144" i="23" s="1"/>
  <c r="BE168" i="23" s="1"/>
  <c r="DM18" i="23"/>
  <c r="EN61" i="23"/>
  <c r="EN84" i="23" s="1"/>
  <c r="EN153" i="23" s="1"/>
  <c r="EN177" i="23" s="1"/>
  <c r="NT56" i="23"/>
  <c r="NT79" i="23" s="1"/>
  <c r="NT148" i="23" s="1"/>
  <c r="NT172" i="23" s="1"/>
  <c r="NU48" i="23"/>
  <c r="NU71" i="23" s="1"/>
  <c r="NU140" i="23" s="1"/>
  <c r="NU164" i="23" s="1"/>
  <c r="NU187" i="23" s="1"/>
  <c r="FM66" i="23"/>
  <c r="FM89" i="23" s="1"/>
  <c r="FM158" i="23" s="1"/>
  <c r="FM182" i="23" s="1"/>
  <c r="JJ200" i="23"/>
  <c r="JJ201" i="23"/>
  <c r="DI219" i="23"/>
  <c r="DI218" i="23"/>
  <c r="DI221" i="23" s="1"/>
  <c r="JQ59" i="23"/>
  <c r="JQ82" i="23" s="1"/>
  <c r="JQ151" i="23" s="1"/>
  <c r="JQ175" i="23" s="1"/>
  <c r="JR48" i="23"/>
  <c r="JR71" i="23" s="1"/>
  <c r="JR140" i="23" s="1"/>
  <c r="JR164" i="23" s="1"/>
  <c r="JR187" i="23" s="1"/>
  <c r="EA61" i="23"/>
  <c r="EA84" i="23" s="1"/>
  <c r="EA153" i="23" s="1"/>
  <c r="EA177" i="23" s="1"/>
  <c r="KA62" i="23"/>
  <c r="KA85" i="23" s="1"/>
  <c r="KA154" i="23" s="1"/>
  <c r="KA178" i="23" s="1"/>
  <c r="BE69" i="23"/>
  <c r="BE92" i="23" s="1"/>
  <c r="BE161" i="23" s="1"/>
  <c r="BE185" i="23" s="1"/>
  <c r="BK62" i="23"/>
  <c r="BK85" i="23" s="1"/>
  <c r="BK154" i="23" s="1"/>
  <c r="BK178" i="23" s="1"/>
  <c r="FB62" i="23"/>
  <c r="FB85" i="23" s="1"/>
  <c r="FB154" i="23" s="1"/>
  <c r="FB178" i="23" s="1"/>
  <c r="NH50" i="23"/>
  <c r="NH73" i="23" s="1"/>
  <c r="NH142" i="23" s="1"/>
  <c r="NH166" i="23" s="1"/>
  <c r="DZ52" i="23"/>
  <c r="DZ75" i="23" s="1"/>
  <c r="DZ144" i="23" s="1"/>
  <c r="DZ168" i="23" s="1"/>
  <c r="EW57" i="23"/>
  <c r="EW80" i="23" s="1"/>
  <c r="EW149" i="23" s="1"/>
  <c r="EW173" i="23" s="1"/>
  <c r="DQ57" i="23"/>
  <c r="DQ80" i="23" s="1"/>
  <c r="DQ149" i="23" s="1"/>
  <c r="DQ173" i="23" s="1"/>
  <c r="GT68" i="23"/>
  <c r="GT91" i="23" s="1"/>
  <c r="GT160" i="23" s="1"/>
  <c r="GT184" i="23" s="1"/>
  <c r="NK48" i="23"/>
  <c r="NK71" i="23" s="1"/>
  <c r="NK140" i="23" s="1"/>
  <c r="NK164" i="23" s="1"/>
  <c r="NK187" i="23" s="1"/>
  <c r="FF51" i="23"/>
  <c r="FF74" i="23" s="1"/>
  <c r="FF143" i="23" s="1"/>
  <c r="FF167" i="23" s="1"/>
  <c r="BM58" i="23"/>
  <c r="BM81" i="23" s="1"/>
  <c r="BM150" i="23" s="1"/>
  <c r="BM174" i="23" s="1"/>
  <c r="IZ218" i="23"/>
  <c r="IZ221" i="23" s="1"/>
  <c r="IZ219" i="23"/>
  <c r="LH60" i="23"/>
  <c r="LH83" i="23" s="1"/>
  <c r="LH152" i="23" s="1"/>
  <c r="LH176" i="23" s="1"/>
  <c r="FH63" i="23"/>
  <c r="FH86" i="23" s="1"/>
  <c r="FH155" i="23" s="1"/>
  <c r="FH179" i="23" s="1"/>
  <c r="AH69" i="23"/>
  <c r="AH92" i="23" s="1"/>
  <c r="AH161" i="23" s="1"/>
  <c r="AH185" i="23" s="1"/>
  <c r="MM51" i="23"/>
  <c r="MM74" i="23" s="1"/>
  <c r="MM143" i="23" s="1"/>
  <c r="MM167" i="23" s="1"/>
  <c r="NP57" i="23"/>
  <c r="NP80" i="23" s="1"/>
  <c r="NP149" i="23" s="1"/>
  <c r="NP173" i="23" s="1"/>
  <c r="MK68" i="23"/>
  <c r="MK91" i="23" s="1"/>
  <c r="MK160" i="23" s="1"/>
  <c r="MK184" i="23" s="1"/>
  <c r="KC50" i="23"/>
  <c r="KC73" i="23" s="1"/>
  <c r="KC142" i="23" s="1"/>
  <c r="KC166" i="23" s="1"/>
  <c r="FD48" i="23"/>
  <c r="FD71" i="23" s="1"/>
  <c r="FD140" i="23" s="1"/>
  <c r="FD164" i="23" s="1"/>
  <c r="FD187" i="23" s="1"/>
  <c r="IC68" i="23"/>
  <c r="IC91" i="23" s="1"/>
  <c r="IC160" i="23" s="1"/>
  <c r="IC184" i="23" s="1"/>
  <c r="II57" i="23"/>
  <c r="II80" i="23" s="1"/>
  <c r="II149" i="23" s="1"/>
  <c r="II173" i="23" s="1"/>
  <c r="KY58" i="23"/>
  <c r="KY81" i="23" s="1"/>
  <c r="KY150" i="23" s="1"/>
  <c r="KY174" i="23" s="1"/>
  <c r="MG59" i="23"/>
  <c r="MG82" i="23" s="1"/>
  <c r="MG151" i="23" s="1"/>
  <c r="MG175" i="23" s="1"/>
  <c r="OE50" i="23"/>
  <c r="OE73" i="23" s="1"/>
  <c r="OE142" i="23" s="1"/>
  <c r="OE166" i="23" s="1"/>
  <c r="EV59" i="23"/>
  <c r="EV82" i="23" s="1"/>
  <c r="EV151" i="23" s="1"/>
  <c r="EV175" i="23" s="1"/>
  <c r="IG64" i="23"/>
  <c r="IG87" i="23" s="1"/>
  <c r="IG156" i="23" s="1"/>
  <c r="IG180" i="23" s="1"/>
  <c r="BB56" i="23"/>
  <c r="BB79" i="23" s="1"/>
  <c r="BB148" i="23" s="1"/>
  <c r="BB172" i="23" s="1"/>
  <c r="LJ53" i="23"/>
  <c r="LJ76" i="23" s="1"/>
  <c r="LJ145" i="23" s="1"/>
  <c r="LJ169" i="23" s="1"/>
  <c r="MF66" i="23"/>
  <c r="MF89" i="23" s="1"/>
  <c r="MF158" i="23" s="1"/>
  <c r="MF182" i="23" s="1"/>
  <c r="CY66" i="23"/>
  <c r="CY89" i="23" s="1"/>
  <c r="CY158" i="23" s="1"/>
  <c r="CY182" i="23" s="1"/>
  <c r="HF60" i="23"/>
  <c r="HF83" i="23" s="1"/>
  <c r="HF152" i="23" s="1"/>
  <c r="HF176" i="23" s="1"/>
  <c r="NR64" i="23"/>
  <c r="NR87" i="23" s="1"/>
  <c r="NR156" i="23" s="1"/>
  <c r="NR180" i="23" s="1"/>
  <c r="EY53" i="23"/>
  <c r="EY76" i="23" s="1"/>
  <c r="EY145" i="23" s="1"/>
  <c r="EY169" i="23" s="1"/>
  <c r="DS52" i="23"/>
  <c r="DS75" i="23" s="1"/>
  <c r="DS144" i="23" s="1"/>
  <c r="DS168" i="23" s="1"/>
  <c r="NW53" i="23"/>
  <c r="NW76" i="23" s="1"/>
  <c r="NW145" i="23" s="1"/>
  <c r="NW169" i="23" s="1"/>
  <c r="NS66" i="23"/>
  <c r="NS89" i="23" s="1"/>
  <c r="NS158" i="23" s="1"/>
  <c r="NS182" i="23" s="1"/>
  <c r="BE57" i="23"/>
  <c r="BE80" i="23" s="1"/>
  <c r="BE149" i="23" s="1"/>
  <c r="BE173" i="23" s="1"/>
  <c r="BA61" i="23"/>
  <c r="BA84" i="23" s="1"/>
  <c r="BA153" i="23" s="1"/>
  <c r="BA177" i="23" s="1"/>
  <c r="JC56" i="23"/>
  <c r="JC79" i="23" s="1"/>
  <c r="JC148" i="23" s="1"/>
  <c r="JC172" i="23" s="1"/>
  <c r="HC18" i="23"/>
  <c r="LA50" i="23"/>
  <c r="LA73" i="23" s="1"/>
  <c r="LA142" i="23" s="1"/>
  <c r="LA166" i="23" s="1"/>
  <c r="JR69" i="23"/>
  <c r="JR92" i="23" s="1"/>
  <c r="JR161" i="23" s="1"/>
  <c r="JR185" i="23" s="1"/>
  <c r="BW56" i="23"/>
  <c r="BW79" i="23" s="1"/>
  <c r="BW148" i="23" s="1"/>
  <c r="BW172" i="23" s="1"/>
  <c r="FJ18" i="23"/>
  <c r="IM48" i="23"/>
  <c r="IM71" i="23" s="1"/>
  <c r="IM140" i="23" s="1"/>
  <c r="IM164" i="23" s="1"/>
  <c r="IM187" i="23" s="1"/>
  <c r="CR62" i="23"/>
  <c r="CR85" i="23" s="1"/>
  <c r="CR154" i="23" s="1"/>
  <c r="CR178" i="23" s="1"/>
  <c r="JH67" i="23"/>
  <c r="JH90" i="23" s="1"/>
  <c r="JH159" i="23" s="1"/>
  <c r="JH183" i="23" s="1"/>
  <c r="NE69" i="23"/>
  <c r="NE92" i="23" s="1"/>
  <c r="NE161" i="23" s="1"/>
  <c r="NE185" i="23" s="1"/>
  <c r="CE58" i="23"/>
  <c r="CE81" i="23" s="1"/>
  <c r="CE150" i="23" s="1"/>
  <c r="CE174" i="23" s="1"/>
  <c r="DS18" i="23"/>
  <c r="MH60" i="23"/>
  <c r="MH83" i="23" s="1"/>
  <c r="MH152" i="23" s="1"/>
  <c r="MH176" i="23" s="1"/>
  <c r="DP18" i="23"/>
  <c r="EI64" i="23"/>
  <c r="EI87" i="23" s="1"/>
  <c r="EI156" i="23" s="1"/>
  <c r="EI180" i="23" s="1"/>
  <c r="IG48" i="23"/>
  <c r="IG71" i="23" s="1"/>
  <c r="IG140" i="23" s="1"/>
  <c r="IG164" i="23" s="1"/>
  <c r="IG187" i="23" s="1"/>
  <c r="L218" i="23"/>
  <c r="L221" i="23" s="1"/>
  <c r="L219" i="23"/>
  <c r="M56" i="23"/>
  <c r="M79" i="23" s="1"/>
  <c r="M148" i="23" s="1"/>
  <c r="M172" i="23" s="1"/>
  <c r="KK65" i="23"/>
  <c r="KK88" i="23" s="1"/>
  <c r="KK157" i="23" s="1"/>
  <c r="KK181" i="23" s="1"/>
  <c r="GI55" i="23"/>
  <c r="GI78" i="23" s="1"/>
  <c r="GI147" i="23" s="1"/>
  <c r="GI171" i="23" s="1"/>
  <c r="U52" i="23"/>
  <c r="U75" i="23" s="1"/>
  <c r="U144" i="23" s="1"/>
  <c r="U168" i="23" s="1"/>
  <c r="NP63" i="23"/>
  <c r="NP86" i="23" s="1"/>
  <c r="NP155" i="23" s="1"/>
  <c r="NP179" i="23" s="1"/>
  <c r="EB65" i="23"/>
  <c r="EB88" i="23" s="1"/>
  <c r="EB157" i="23" s="1"/>
  <c r="EB181" i="23" s="1"/>
  <c r="OI48" i="23"/>
  <c r="OI71" i="23" s="1"/>
  <c r="OI140" i="23" s="1"/>
  <c r="OI164" i="23" s="1"/>
  <c r="OI187" i="23" s="1"/>
  <c r="JO201" i="23"/>
  <c r="JO200" i="23"/>
  <c r="IA52" i="23"/>
  <c r="IA75" i="23" s="1"/>
  <c r="IA144" i="23" s="1"/>
  <c r="IA168" i="23" s="1"/>
  <c r="AQ48" i="23"/>
  <c r="AQ71" i="23" s="1"/>
  <c r="AQ140" i="23" s="1"/>
  <c r="AQ164" i="23" s="1"/>
  <c r="AQ187" i="23" s="1"/>
  <c r="Q49" i="23"/>
  <c r="Q72" i="23" s="1"/>
  <c r="Q141" i="23" s="1"/>
  <c r="Q165" i="23" s="1"/>
  <c r="FN60" i="23"/>
  <c r="FN83" i="23" s="1"/>
  <c r="FN152" i="23" s="1"/>
  <c r="FN176" i="23" s="1"/>
  <c r="DH54" i="23"/>
  <c r="DH77" i="23" s="1"/>
  <c r="DH146" i="23" s="1"/>
  <c r="DH170" i="23" s="1"/>
  <c r="GN55" i="23"/>
  <c r="GN78" i="23" s="1"/>
  <c r="GN147" i="23" s="1"/>
  <c r="GN171" i="23" s="1"/>
  <c r="NI59" i="23"/>
  <c r="NI82" i="23" s="1"/>
  <c r="NI151" i="23" s="1"/>
  <c r="NI175" i="23" s="1"/>
  <c r="I56" i="23"/>
  <c r="I79" i="23" s="1"/>
  <c r="I148" i="23" s="1"/>
  <c r="I172" i="23" s="1"/>
  <c r="HJ69" i="23"/>
  <c r="HJ92" i="23" s="1"/>
  <c r="HJ161" i="23" s="1"/>
  <c r="HJ185" i="23" s="1"/>
  <c r="HF61" i="23"/>
  <c r="HF84" i="23" s="1"/>
  <c r="HF153" i="23" s="1"/>
  <c r="HF177" i="23" s="1"/>
  <c r="FU57" i="23"/>
  <c r="FU80" i="23" s="1"/>
  <c r="FU149" i="23" s="1"/>
  <c r="FU173" i="23" s="1"/>
  <c r="EG52" i="23"/>
  <c r="EG75" i="23" s="1"/>
  <c r="EG144" i="23" s="1"/>
  <c r="EG168" i="23" s="1"/>
  <c r="DI58" i="23"/>
  <c r="DI81" i="23" s="1"/>
  <c r="DI150" i="23" s="1"/>
  <c r="DI174" i="23" s="1"/>
  <c r="MZ53" i="23"/>
  <c r="MZ76" i="23" s="1"/>
  <c r="MZ145" i="23" s="1"/>
  <c r="MZ169" i="23" s="1"/>
  <c r="BR225" i="23"/>
  <c r="BD51" i="23"/>
  <c r="BD74" i="23" s="1"/>
  <c r="BD143" i="23" s="1"/>
  <c r="BD167" i="23" s="1"/>
  <c r="BX66" i="23"/>
  <c r="BX89" i="23" s="1"/>
  <c r="BX158" i="23" s="1"/>
  <c r="BX182" i="23" s="1"/>
  <c r="NY53" i="23"/>
  <c r="NY76" i="23" s="1"/>
  <c r="NY145" i="23" s="1"/>
  <c r="NY169" i="23" s="1"/>
  <c r="EK51" i="23"/>
  <c r="EK74" i="23" s="1"/>
  <c r="EK143" i="23" s="1"/>
  <c r="EK167" i="23" s="1"/>
  <c r="LL225" i="23"/>
  <c r="BR61" i="23"/>
  <c r="BR84" i="23" s="1"/>
  <c r="BR153" i="23" s="1"/>
  <c r="BR177" i="23" s="1"/>
  <c r="E68" i="23"/>
  <c r="E91" i="23" s="1"/>
  <c r="E160" i="23" s="1"/>
  <c r="E184" i="23" s="1"/>
  <c r="EE56" i="23"/>
  <c r="EE79" i="23" s="1"/>
  <c r="EE148" i="23" s="1"/>
  <c r="EE172" i="23" s="1"/>
  <c r="HM200" i="23"/>
  <c r="HM201" i="23"/>
  <c r="IA64" i="23"/>
  <c r="IA87" i="23" s="1"/>
  <c r="IA156" i="23" s="1"/>
  <c r="IA180" i="23" s="1"/>
  <c r="KN51" i="23"/>
  <c r="KN74" i="23" s="1"/>
  <c r="KN143" i="23" s="1"/>
  <c r="KN167" i="23" s="1"/>
  <c r="AA69" i="23"/>
  <c r="AA92" i="23" s="1"/>
  <c r="AA161" i="23" s="1"/>
  <c r="AA185" i="23" s="1"/>
  <c r="HI218" i="23"/>
  <c r="HI221" i="23" s="1"/>
  <c r="HI219" i="23"/>
  <c r="BD62" i="23"/>
  <c r="BD85" i="23" s="1"/>
  <c r="BD154" i="23" s="1"/>
  <c r="BD178" i="23" s="1"/>
  <c r="MN225" i="23"/>
  <c r="MR66" i="23"/>
  <c r="MR89" i="23" s="1"/>
  <c r="MR158" i="23" s="1"/>
  <c r="MR182" i="23" s="1"/>
  <c r="HR61" i="23"/>
  <c r="HR84" i="23" s="1"/>
  <c r="HR153" i="23" s="1"/>
  <c r="HR177" i="23" s="1"/>
  <c r="EN48" i="23"/>
  <c r="EN71" i="23" s="1"/>
  <c r="EN140" i="23" s="1"/>
  <c r="EN164" i="23" s="1"/>
  <c r="EN187" i="23" s="1"/>
  <c r="MF51" i="23"/>
  <c r="MF74" i="23" s="1"/>
  <c r="MF143" i="23" s="1"/>
  <c r="MF167" i="23" s="1"/>
  <c r="MX18" i="23"/>
  <c r="FD56" i="23"/>
  <c r="FD79" i="23" s="1"/>
  <c r="FD148" i="23" s="1"/>
  <c r="FD172" i="23" s="1"/>
  <c r="JS64" i="23"/>
  <c r="JS87" i="23" s="1"/>
  <c r="JS156" i="23" s="1"/>
  <c r="JS180" i="23" s="1"/>
  <c r="NM67" i="23"/>
  <c r="NM90" i="23" s="1"/>
  <c r="NM159" i="23" s="1"/>
  <c r="NM183" i="23" s="1"/>
  <c r="JC18" i="23"/>
  <c r="N50" i="23"/>
  <c r="N73" i="23" s="1"/>
  <c r="N142" i="23" s="1"/>
  <c r="N166" i="23" s="1"/>
  <c r="JG57" i="23"/>
  <c r="JG80" i="23" s="1"/>
  <c r="JG149" i="23" s="1"/>
  <c r="JG173" i="23" s="1"/>
  <c r="GY66" i="23"/>
  <c r="GY89" i="23" s="1"/>
  <c r="GY158" i="23" s="1"/>
  <c r="GY182" i="23" s="1"/>
  <c r="JH201" i="23"/>
  <c r="JH200" i="23"/>
  <c r="AM56" i="23"/>
  <c r="AM79" i="23" s="1"/>
  <c r="AM148" i="23" s="1"/>
  <c r="AM172" i="23" s="1"/>
  <c r="NR49" i="23"/>
  <c r="NR72" i="23" s="1"/>
  <c r="NR141" i="23" s="1"/>
  <c r="NR165" i="23" s="1"/>
  <c r="CX225" i="23"/>
  <c r="GC64" i="23"/>
  <c r="GC87" i="23" s="1"/>
  <c r="GC156" i="23" s="1"/>
  <c r="GC180" i="23" s="1"/>
  <c r="BO49" i="23"/>
  <c r="BO72" i="23" s="1"/>
  <c r="BO141" i="23" s="1"/>
  <c r="BO165" i="23" s="1"/>
  <c r="KI60" i="23"/>
  <c r="KI83" i="23" s="1"/>
  <c r="KI152" i="23" s="1"/>
  <c r="KI176" i="23" s="1"/>
  <c r="EG201" i="23"/>
  <c r="EG200" i="23"/>
  <c r="GE67" i="23"/>
  <c r="GE90" i="23" s="1"/>
  <c r="GE159" i="23" s="1"/>
  <c r="GE183" i="23" s="1"/>
  <c r="BI61" i="23"/>
  <c r="BI84" i="23" s="1"/>
  <c r="BI153" i="23" s="1"/>
  <c r="BI177" i="23" s="1"/>
  <c r="MM50" i="23"/>
  <c r="MM73" i="23" s="1"/>
  <c r="MM142" i="23" s="1"/>
  <c r="MM166" i="23" s="1"/>
  <c r="JE57" i="23"/>
  <c r="JE80" i="23" s="1"/>
  <c r="JE149" i="23" s="1"/>
  <c r="JE173" i="23" s="1"/>
  <c r="CV57" i="23"/>
  <c r="CV80" i="23" s="1"/>
  <c r="CV149" i="23" s="1"/>
  <c r="CV173" i="23" s="1"/>
  <c r="Y63" i="23"/>
  <c r="Y86" i="23" s="1"/>
  <c r="Y155" i="23" s="1"/>
  <c r="Y179" i="23" s="1"/>
  <c r="AG55" i="23"/>
  <c r="AG78" i="23" s="1"/>
  <c r="AG147" i="23" s="1"/>
  <c r="AG171" i="23" s="1"/>
  <c r="IU59" i="23"/>
  <c r="IU82" i="23" s="1"/>
  <c r="IU151" i="23" s="1"/>
  <c r="IU175" i="23" s="1"/>
  <c r="BU48" i="23"/>
  <c r="BU71" i="23" s="1"/>
  <c r="BU140" i="23" s="1"/>
  <c r="BU164" i="23" s="1"/>
  <c r="BU187" i="23" s="1"/>
  <c r="KP54" i="23"/>
  <c r="KP77" i="23" s="1"/>
  <c r="KP146" i="23" s="1"/>
  <c r="KP170" i="23" s="1"/>
  <c r="MP62" i="23"/>
  <c r="MP85" i="23" s="1"/>
  <c r="MP154" i="23" s="1"/>
  <c r="MP178" i="23" s="1"/>
  <c r="W63" i="23"/>
  <c r="W86" i="23" s="1"/>
  <c r="W155" i="23" s="1"/>
  <c r="W179" i="23" s="1"/>
  <c r="KR53" i="23"/>
  <c r="KR76" i="23" s="1"/>
  <c r="KR145" i="23" s="1"/>
  <c r="KR169" i="23" s="1"/>
  <c r="NO61" i="23"/>
  <c r="NO84" i="23" s="1"/>
  <c r="NO153" i="23" s="1"/>
  <c r="NO177" i="23" s="1"/>
  <c r="GA61" i="23"/>
  <c r="GA84" i="23" s="1"/>
  <c r="GA153" i="23" s="1"/>
  <c r="GA177" i="23" s="1"/>
  <c r="NW218" i="23"/>
  <c r="NW221" i="23" s="1"/>
  <c r="NW219" i="23"/>
  <c r="LG61" i="23"/>
  <c r="LG84" i="23" s="1"/>
  <c r="LG153" i="23" s="1"/>
  <c r="LG177" i="23" s="1"/>
  <c r="HM67" i="23"/>
  <c r="HM90" i="23" s="1"/>
  <c r="HM159" i="23" s="1"/>
  <c r="HM183" i="23" s="1"/>
  <c r="AR60" i="23"/>
  <c r="AR83" i="23" s="1"/>
  <c r="AR152" i="23" s="1"/>
  <c r="AR176" i="23" s="1"/>
  <c r="GV60" i="23"/>
  <c r="GV83" i="23" s="1"/>
  <c r="GV152" i="23" s="1"/>
  <c r="GV176" i="23" s="1"/>
  <c r="HQ55" i="23"/>
  <c r="HQ78" i="23" s="1"/>
  <c r="HQ147" i="23" s="1"/>
  <c r="HQ171" i="23" s="1"/>
  <c r="GQ63" i="23"/>
  <c r="GQ86" i="23" s="1"/>
  <c r="GQ155" i="23" s="1"/>
  <c r="GQ179" i="23" s="1"/>
  <c r="NE201" i="23"/>
  <c r="NE200" i="23"/>
  <c r="FG61" i="23"/>
  <c r="FG84" i="23" s="1"/>
  <c r="FG153" i="23" s="1"/>
  <c r="FG177" i="23" s="1"/>
  <c r="LX56" i="23"/>
  <c r="LX79" i="23" s="1"/>
  <c r="LX148" i="23" s="1"/>
  <c r="LX172" i="23" s="1"/>
  <c r="GT66" i="23"/>
  <c r="GT89" i="23" s="1"/>
  <c r="GT158" i="23" s="1"/>
  <c r="GT182" i="23" s="1"/>
  <c r="OB59" i="23"/>
  <c r="OB82" i="23" s="1"/>
  <c r="OB151" i="23" s="1"/>
  <c r="OB175" i="23" s="1"/>
  <c r="KH63" i="23"/>
  <c r="KH86" i="23" s="1"/>
  <c r="KH155" i="23" s="1"/>
  <c r="KH179" i="23" s="1"/>
  <c r="GK68" i="23"/>
  <c r="GK91" i="23" s="1"/>
  <c r="GK160" i="23" s="1"/>
  <c r="GK184" i="23" s="1"/>
  <c r="MP49" i="23"/>
  <c r="MP72" i="23" s="1"/>
  <c r="MP141" i="23" s="1"/>
  <c r="MP165" i="23" s="1"/>
  <c r="FC48" i="23"/>
  <c r="FC71" i="23" s="1"/>
  <c r="FC140" i="23" s="1"/>
  <c r="FC164" i="23" s="1"/>
  <c r="FC187" i="23" s="1"/>
  <c r="DJ66" i="23"/>
  <c r="DJ89" i="23" s="1"/>
  <c r="DJ158" i="23" s="1"/>
  <c r="DJ182" i="23" s="1"/>
  <c r="D61" i="23"/>
  <c r="D84" i="23" s="1"/>
  <c r="D153" i="23" s="1"/>
  <c r="D177" i="23" s="1"/>
  <c r="EC18" i="23"/>
  <c r="DX60" i="23"/>
  <c r="DX83" i="23" s="1"/>
  <c r="DX152" i="23" s="1"/>
  <c r="DX176" i="23" s="1"/>
  <c r="NA218" i="23"/>
  <c r="NA221" i="23" s="1"/>
  <c r="NA219" i="23"/>
  <c r="FR68" i="23"/>
  <c r="FR91" i="23" s="1"/>
  <c r="FR160" i="23" s="1"/>
  <c r="FR184" i="23" s="1"/>
  <c r="GU64" i="23"/>
  <c r="GU87" i="23" s="1"/>
  <c r="GU156" i="23" s="1"/>
  <c r="GU180" i="23" s="1"/>
  <c r="AL67" i="23"/>
  <c r="AL90" i="23" s="1"/>
  <c r="AL159" i="23" s="1"/>
  <c r="AL183" i="23" s="1"/>
  <c r="ER18" i="23"/>
  <c r="FR61" i="23"/>
  <c r="FR84" i="23" s="1"/>
  <c r="FR153" i="23" s="1"/>
  <c r="FR177" i="23" s="1"/>
  <c r="AC53" i="23"/>
  <c r="AC76" i="23" s="1"/>
  <c r="AC145" i="23" s="1"/>
  <c r="AC169" i="23" s="1"/>
  <c r="IP225" i="23"/>
  <c r="MU63" i="23"/>
  <c r="MU86" i="23" s="1"/>
  <c r="MU155" i="23" s="1"/>
  <c r="MU179" i="23" s="1"/>
  <c r="FH18" i="23"/>
  <c r="EJ218" i="23"/>
  <c r="EJ221" i="23" s="1"/>
  <c r="EJ219" i="23"/>
  <c r="KH18" i="23"/>
  <c r="DN62" i="23"/>
  <c r="DN85" i="23" s="1"/>
  <c r="DN154" i="23" s="1"/>
  <c r="DN178" i="23" s="1"/>
  <c r="FL52" i="23"/>
  <c r="FL75" i="23" s="1"/>
  <c r="FL144" i="23" s="1"/>
  <c r="FL168" i="23" s="1"/>
  <c r="IJ69" i="23"/>
  <c r="IJ92" i="23" s="1"/>
  <c r="IJ161" i="23" s="1"/>
  <c r="IJ185" i="23" s="1"/>
  <c r="V54" i="23"/>
  <c r="V77" i="23" s="1"/>
  <c r="V146" i="23" s="1"/>
  <c r="V170" i="23" s="1"/>
  <c r="CR48" i="23"/>
  <c r="CR71" i="23" s="1"/>
  <c r="CR140" i="23" s="1"/>
  <c r="CR164" i="23" s="1"/>
  <c r="CR187" i="23" s="1"/>
  <c r="CE65" i="23"/>
  <c r="CE88" i="23" s="1"/>
  <c r="CE157" i="23" s="1"/>
  <c r="CE181" i="23" s="1"/>
  <c r="HK65" i="23"/>
  <c r="HK88" i="23" s="1"/>
  <c r="HK157" i="23" s="1"/>
  <c r="HK181" i="23" s="1"/>
  <c r="FA61" i="23"/>
  <c r="FA84" i="23" s="1"/>
  <c r="FA153" i="23" s="1"/>
  <c r="FA177" i="23" s="1"/>
  <c r="JE60" i="23"/>
  <c r="JE83" i="23" s="1"/>
  <c r="JE152" i="23" s="1"/>
  <c r="JE176" i="23" s="1"/>
  <c r="JT63" i="23"/>
  <c r="JT86" i="23" s="1"/>
  <c r="JT155" i="23" s="1"/>
  <c r="JT179" i="23" s="1"/>
  <c r="HO219" i="23"/>
  <c r="HO218" i="23"/>
  <c r="HO221" i="23" s="1"/>
  <c r="AD54" i="23"/>
  <c r="AD77" i="23" s="1"/>
  <c r="AD146" i="23" s="1"/>
  <c r="AD170" i="23" s="1"/>
  <c r="KP65" i="23"/>
  <c r="KP88" i="23" s="1"/>
  <c r="KP157" i="23" s="1"/>
  <c r="KP181" i="23" s="1"/>
  <c r="LF53" i="23"/>
  <c r="LF76" i="23" s="1"/>
  <c r="LF145" i="23" s="1"/>
  <c r="LF169" i="23" s="1"/>
  <c r="LG62" i="23"/>
  <c r="LG85" i="23" s="1"/>
  <c r="LG154" i="23" s="1"/>
  <c r="LG178" i="23" s="1"/>
  <c r="CV62" i="23"/>
  <c r="CV85" i="23" s="1"/>
  <c r="CV154" i="23" s="1"/>
  <c r="CV178" i="23" s="1"/>
  <c r="LZ62" i="23"/>
  <c r="LZ85" i="23" s="1"/>
  <c r="LZ154" i="23" s="1"/>
  <c r="LZ178" i="23" s="1"/>
  <c r="KU64" i="23"/>
  <c r="KU87" i="23" s="1"/>
  <c r="KU156" i="23" s="1"/>
  <c r="KU180" i="23" s="1"/>
  <c r="BR65" i="23"/>
  <c r="BR88" i="23" s="1"/>
  <c r="BR157" i="23" s="1"/>
  <c r="BR181" i="23" s="1"/>
  <c r="MJ65" i="23"/>
  <c r="MJ88" i="23" s="1"/>
  <c r="MJ157" i="23" s="1"/>
  <c r="MJ181" i="23" s="1"/>
  <c r="MV49" i="23"/>
  <c r="MV72" i="23" s="1"/>
  <c r="MV141" i="23" s="1"/>
  <c r="MV165" i="23" s="1"/>
  <c r="KU66" i="23"/>
  <c r="KU89" i="23" s="1"/>
  <c r="KU158" i="23" s="1"/>
  <c r="KU182" i="23" s="1"/>
  <c r="L57" i="23"/>
  <c r="L80" i="23" s="1"/>
  <c r="L149" i="23" s="1"/>
  <c r="L173" i="23" s="1"/>
  <c r="GZ52" i="23"/>
  <c r="GZ75" i="23" s="1"/>
  <c r="GZ144" i="23" s="1"/>
  <c r="GZ168" i="23" s="1"/>
  <c r="MG219" i="23"/>
  <c r="MG218" i="23"/>
  <c r="MG221" i="23" s="1"/>
  <c r="BG225" i="23"/>
  <c r="IR218" i="23"/>
  <c r="IR221" i="23" s="1"/>
  <c r="IR219" i="23"/>
  <c r="NN69" i="23"/>
  <c r="NN92" i="23" s="1"/>
  <c r="NN161" i="23" s="1"/>
  <c r="NN185" i="23" s="1"/>
  <c r="FS48" i="23"/>
  <c r="FS71" i="23" s="1"/>
  <c r="FS140" i="23" s="1"/>
  <c r="FS164" i="23" s="1"/>
  <c r="FS187" i="23" s="1"/>
  <c r="FS188" i="23" s="1"/>
  <c r="HF50" i="23"/>
  <c r="HF73" i="23" s="1"/>
  <c r="HF142" i="23" s="1"/>
  <c r="HF166" i="23" s="1"/>
  <c r="E56" i="23"/>
  <c r="E79" i="23" s="1"/>
  <c r="E148" i="23" s="1"/>
  <c r="E172" i="23" s="1"/>
  <c r="HS56" i="23"/>
  <c r="HS79" i="23" s="1"/>
  <c r="HS148" i="23" s="1"/>
  <c r="HS172" i="23" s="1"/>
  <c r="FL60" i="23"/>
  <c r="FL83" i="23" s="1"/>
  <c r="FL152" i="23" s="1"/>
  <c r="FL176" i="23" s="1"/>
  <c r="IW57" i="23"/>
  <c r="IW80" i="23" s="1"/>
  <c r="IW149" i="23" s="1"/>
  <c r="IW173" i="23" s="1"/>
  <c r="MI53" i="23"/>
  <c r="MI76" i="23" s="1"/>
  <c r="MI145" i="23" s="1"/>
  <c r="MI169" i="23" s="1"/>
  <c r="EQ48" i="23"/>
  <c r="EQ71" i="23" s="1"/>
  <c r="EQ140" i="23" s="1"/>
  <c r="EQ164" i="23" s="1"/>
  <c r="EQ187" i="23" s="1"/>
  <c r="GU200" i="23"/>
  <c r="GU201" i="23"/>
  <c r="GR53" i="23"/>
  <c r="GR76" i="23" s="1"/>
  <c r="GR145" i="23" s="1"/>
  <c r="GR169" i="23" s="1"/>
  <c r="KY54" i="23"/>
  <c r="KY77" i="23" s="1"/>
  <c r="KY146" i="23" s="1"/>
  <c r="KY170" i="23" s="1"/>
  <c r="MK200" i="23"/>
  <c r="MK201" i="23"/>
  <c r="AB225" i="23"/>
  <c r="KJ58" i="23"/>
  <c r="KJ81" i="23" s="1"/>
  <c r="KJ150" i="23" s="1"/>
  <c r="KJ174" i="23" s="1"/>
  <c r="DJ219" i="23"/>
  <c r="DJ218" i="23"/>
  <c r="DJ221" i="23" s="1"/>
  <c r="CF62" i="23"/>
  <c r="CF85" i="23" s="1"/>
  <c r="CF154" i="23" s="1"/>
  <c r="CF178" i="23" s="1"/>
  <c r="IH58" i="23"/>
  <c r="IH81" i="23" s="1"/>
  <c r="IH150" i="23" s="1"/>
  <c r="IH174" i="23" s="1"/>
  <c r="HD59" i="23"/>
  <c r="HD82" i="23" s="1"/>
  <c r="HD151" i="23" s="1"/>
  <c r="HD175" i="23" s="1"/>
  <c r="JD69" i="23"/>
  <c r="JD92" i="23" s="1"/>
  <c r="JD161" i="23" s="1"/>
  <c r="JD185" i="23" s="1"/>
  <c r="KY49" i="23"/>
  <c r="KY72" i="23" s="1"/>
  <c r="KY141" i="23" s="1"/>
  <c r="KY165" i="23" s="1"/>
  <c r="EZ66" i="23"/>
  <c r="EZ89" i="23" s="1"/>
  <c r="EZ158" i="23" s="1"/>
  <c r="EZ182" i="23" s="1"/>
  <c r="ED58" i="23"/>
  <c r="ED81" i="23" s="1"/>
  <c r="ED150" i="23" s="1"/>
  <c r="ED174" i="23" s="1"/>
  <c r="AR64" i="23"/>
  <c r="AR87" i="23" s="1"/>
  <c r="AR156" i="23" s="1"/>
  <c r="AR180" i="23" s="1"/>
  <c r="CL59" i="23"/>
  <c r="CL82" i="23" s="1"/>
  <c r="CL151" i="23" s="1"/>
  <c r="CL175" i="23" s="1"/>
  <c r="IG18" i="23"/>
  <c r="EP52" i="23"/>
  <c r="EP75" i="23" s="1"/>
  <c r="EP144" i="23" s="1"/>
  <c r="EP168" i="23" s="1"/>
  <c r="MU59" i="23"/>
  <c r="MU82" i="23" s="1"/>
  <c r="MU151" i="23" s="1"/>
  <c r="MU175" i="23" s="1"/>
  <c r="DO51" i="23"/>
  <c r="DO74" i="23" s="1"/>
  <c r="DO143" i="23" s="1"/>
  <c r="DO167" i="23" s="1"/>
  <c r="EX68" i="23"/>
  <c r="EX91" i="23" s="1"/>
  <c r="EX160" i="23" s="1"/>
  <c r="EX184" i="23" s="1"/>
  <c r="LS18" i="23"/>
  <c r="EG57" i="23"/>
  <c r="EG80" i="23" s="1"/>
  <c r="EG149" i="23" s="1"/>
  <c r="EG173" i="23" s="1"/>
  <c r="S64" i="23"/>
  <c r="S87" i="23" s="1"/>
  <c r="S156" i="23" s="1"/>
  <c r="S180" i="23" s="1"/>
  <c r="CI61" i="23"/>
  <c r="CI84" i="23" s="1"/>
  <c r="CI153" i="23" s="1"/>
  <c r="CI177" i="23" s="1"/>
  <c r="NS49" i="23"/>
  <c r="NS72" i="23" s="1"/>
  <c r="NS141" i="23" s="1"/>
  <c r="NS165" i="23" s="1"/>
  <c r="AI54" i="23"/>
  <c r="AI77" i="23" s="1"/>
  <c r="AI146" i="23" s="1"/>
  <c r="AI170" i="23" s="1"/>
  <c r="GK67" i="23"/>
  <c r="GK90" i="23" s="1"/>
  <c r="GK159" i="23" s="1"/>
  <c r="GK183" i="23" s="1"/>
  <c r="GX201" i="23"/>
  <c r="GX200" i="23"/>
  <c r="AY68" i="23"/>
  <c r="AY91" i="23" s="1"/>
  <c r="AY160" i="23" s="1"/>
  <c r="AY184" i="23" s="1"/>
  <c r="CT62" i="23"/>
  <c r="CT85" i="23" s="1"/>
  <c r="CT154" i="23" s="1"/>
  <c r="CT178" i="23" s="1"/>
  <c r="HC61" i="23"/>
  <c r="HC84" i="23" s="1"/>
  <c r="HC153" i="23" s="1"/>
  <c r="HC177" i="23" s="1"/>
  <c r="OI63" i="23"/>
  <c r="OI86" i="23" s="1"/>
  <c r="OI155" i="23" s="1"/>
  <c r="OI179" i="23" s="1"/>
  <c r="KX63" i="23"/>
  <c r="KX86" i="23" s="1"/>
  <c r="KX155" i="23" s="1"/>
  <c r="KX179" i="23" s="1"/>
  <c r="OH58" i="23"/>
  <c r="OH81" i="23" s="1"/>
  <c r="OH150" i="23" s="1"/>
  <c r="OH174" i="23" s="1"/>
  <c r="DH56" i="23"/>
  <c r="DH79" i="23" s="1"/>
  <c r="DH148" i="23" s="1"/>
  <c r="DH172" i="23" s="1"/>
  <c r="ML49" i="23"/>
  <c r="ML72" i="23" s="1"/>
  <c r="ML141" i="23" s="1"/>
  <c r="ML165" i="23" s="1"/>
  <c r="BO219" i="23"/>
  <c r="BO218" i="23"/>
  <c r="BO221" i="23" s="1"/>
  <c r="NQ51" i="23"/>
  <c r="NQ74" i="23" s="1"/>
  <c r="NQ143" i="23" s="1"/>
  <c r="NQ167" i="23" s="1"/>
  <c r="JK54" i="23"/>
  <c r="JK77" i="23" s="1"/>
  <c r="JK146" i="23" s="1"/>
  <c r="JK170" i="23" s="1"/>
  <c r="BA54" i="23"/>
  <c r="BA77" i="23" s="1"/>
  <c r="BA146" i="23" s="1"/>
  <c r="BA170" i="23" s="1"/>
  <c r="JI59" i="23"/>
  <c r="JI82" i="23" s="1"/>
  <c r="JI151" i="23" s="1"/>
  <c r="JI175" i="23" s="1"/>
  <c r="KR51" i="23"/>
  <c r="KR74" i="23" s="1"/>
  <c r="KR143" i="23" s="1"/>
  <c r="KR167" i="23" s="1"/>
  <c r="IZ67" i="23"/>
  <c r="IZ90" i="23" s="1"/>
  <c r="IZ159" i="23" s="1"/>
  <c r="IZ183" i="23" s="1"/>
  <c r="JZ64" i="23"/>
  <c r="JZ87" i="23" s="1"/>
  <c r="JZ156" i="23" s="1"/>
  <c r="JZ180" i="23" s="1"/>
  <c r="CC61" i="23"/>
  <c r="CC84" i="23" s="1"/>
  <c r="CC153" i="23" s="1"/>
  <c r="CC177" i="23" s="1"/>
  <c r="BL58" i="23"/>
  <c r="BL81" i="23" s="1"/>
  <c r="BL150" i="23" s="1"/>
  <c r="BL174" i="23" s="1"/>
  <c r="HS52" i="23"/>
  <c r="HS75" i="23" s="1"/>
  <c r="HS144" i="23" s="1"/>
  <c r="HS168" i="23" s="1"/>
  <c r="BF18" i="23"/>
  <c r="FA49" i="23"/>
  <c r="FA72" i="23" s="1"/>
  <c r="FA141" i="23" s="1"/>
  <c r="FA165" i="23" s="1"/>
  <c r="EU58" i="23"/>
  <c r="EU81" i="23" s="1"/>
  <c r="EU150" i="23" s="1"/>
  <c r="EU174" i="23" s="1"/>
  <c r="P49" i="23"/>
  <c r="P72" i="23" s="1"/>
  <c r="P141" i="23" s="1"/>
  <c r="P165" i="23" s="1"/>
  <c r="FY55" i="23"/>
  <c r="FY78" i="23" s="1"/>
  <c r="FY147" i="23" s="1"/>
  <c r="FY171" i="23" s="1"/>
  <c r="NW68" i="23"/>
  <c r="NW91" i="23" s="1"/>
  <c r="NW160" i="23" s="1"/>
  <c r="NW184" i="23" s="1"/>
  <c r="AS66" i="23"/>
  <c r="AS89" i="23" s="1"/>
  <c r="AS158" i="23" s="1"/>
  <c r="AS182" i="23" s="1"/>
  <c r="NR48" i="23"/>
  <c r="NR71" i="23" s="1"/>
  <c r="NR140" i="23" s="1"/>
  <c r="NR164" i="23" s="1"/>
  <c r="NR187" i="23" s="1"/>
  <c r="IM201" i="23"/>
  <c r="IM200" i="23"/>
  <c r="EO219" i="23"/>
  <c r="EO218" i="23"/>
  <c r="EO221" i="23" s="1"/>
  <c r="BR51" i="23"/>
  <c r="BR74" i="23" s="1"/>
  <c r="BR143" i="23" s="1"/>
  <c r="BR167" i="23" s="1"/>
  <c r="CN225" i="23"/>
  <c r="DQ63" i="23"/>
  <c r="DQ86" i="23" s="1"/>
  <c r="DQ155" i="23" s="1"/>
  <c r="DQ179" i="23" s="1"/>
  <c r="DX69" i="23"/>
  <c r="DX92" i="23" s="1"/>
  <c r="DX161" i="23" s="1"/>
  <c r="DX185" i="23" s="1"/>
  <c r="DL55" i="23"/>
  <c r="DL78" i="23" s="1"/>
  <c r="DL147" i="23" s="1"/>
  <c r="DL171" i="23" s="1"/>
  <c r="IX67" i="23"/>
  <c r="IX90" i="23" s="1"/>
  <c r="IX159" i="23" s="1"/>
  <c r="IX183" i="23" s="1"/>
  <c r="DP51" i="23"/>
  <c r="DP74" i="23" s="1"/>
  <c r="DP143" i="23" s="1"/>
  <c r="DP167" i="23" s="1"/>
  <c r="FD64" i="23"/>
  <c r="FD87" i="23" s="1"/>
  <c r="FD156" i="23" s="1"/>
  <c r="FD180" i="23" s="1"/>
  <c r="FK225" i="23"/>
  <c r="LG18" i="23"/>
  <c r="JP57" i="23"/>
  <c r="JP80" i="23" s="1"/>
  <c r="JP149" i="23" s="1"/>
  <c r="JP173" i="23" s="1"/>
  <c r="HM50" i="23"/>
  <c r="HM73" i="23" s="1"/>
  <c r="HM142" i="23" s="1"/>
  <c r="HM166" i="23" s="1"/>
  <c r="NF50" i="23"/>
  <c r="NF73" i="23" s="1"/>
  <c r="NF142" i="23" s="1"/>
  <c r="NF166" i="23" s="1"/>
  <c r="DQ69" i="23"/>
  <c r="DQ92" i="23" s="1"/>
  <c r="DQ161" i="23" s="1"/>
  <c r="DQ185" i="23" s="1"/>
  <c r="OH56" i="23"/>
  <c r="OH79" i="23" s="1"/>
  <c r="OH148" i="23" s="1"/>
  <c r="OH172" i="23" s="1"/>
  <c r="BN66" i="23"/>
  <c r="BN89" i="23" s="1"/>
  <c r="BN158" i="23" s="1"/>
  <c r="BN182" i="23" s="1"/>
  <c r="HX64" i="23"/>
  <c r="HX87" i="23" s="1"/>
  <c r="HX156" i="23" s="1"/>
  <c r="HX180" i="23" s="1"/>
  <c r="CR65" i="23"/>
  <c r="CR88" i="23" s="1"/>
  <c r="CR157" i="23" s="1"/>
  <c r="CR181" i="23" s="1"/>
  <c r="JB50" i="23"/>
  <c r="JB73" i="23" s="1"/>
  <c r="JB142" i="23" s="1"/>
  <c r="JB166" i="23" s="1"/>
  <c r="LG54" i="23"/>
  <c r="LG77" i="23" s="1"/>
  <c r="LG146" i="23" s="1"/>
  <c r="LG170" i="23" s="1"/>
  <c r="IW67" i="23"/>
  <c r="IW90" i="23" s="1"/>
  <c r="IW159" i="23" s="1"/>
  <c r="IW183" i="23" s="1"/>
  <c r="EY201" i="23"/>
  <c r="EY200" i="23"/>
  <c r="JY68" i="23"/>
  <c r="JY91" i="23" s="1"/>
  <c r="JY160" i="23" s="1"/>
  <c r="JY184" i="23" s="1"/>
  <c r="GJ51" i="23"/>
  <c r="GJ74" i="23" s="1"/>
  <c r="GJ143" i="23" s="1"/>
  <c r="GJ167" i="23" s="1"/>
  <c r="CR60" i="23"/>
  <c r="CR83" i="23" s="1"/>
  <c r="CR152" i="23" s="1"/>
  <c r="CR176" i="23" s="1"/>
  <c r="FI49" i="23"/>
  <c r="FI72" i="23" s="1"/>
  <c r="FI141" i="23" s="1"/>
  <c r="FI165" i="23" s="1"/>
  <c r="MQ56" i="23"/>
  <c r="MQ79" i="23" s="1"/>
  <c r="MQ148" i="23" s="1"/>
  <c r="MQ172" i="23" s="1"/>
  <c r="P64" i="23"/>
  <c r="P87" i="23" s="1"/>
  <c r="P156" i="23" s="1"/>
  <c r="P180" i="23" s="1"/>
  <c r="JS65" i="23"/>
  <c r="JS88" i="23" s="1"/>
  <c r="JS157" i="23" s="1"/>
  <c r="JS181" i="23" s="1"/>
  <c r="JU50" i="23"/>
  <c r="JU73" i="23" s="1"/>
  <c r="JU142" i="23" s="1"/>
  <c r="JU166" i="23" s="1"/>
  <c r="NX48" i="23"/>
  <c r="NX71" i="23" s="1"/>
  <c r="NX140" i="23" s="1"/>
  <c r="NX164" i="23" s="1"/>
  <c r="NX187" i="23" s="1"/>
  <c r="LT53" i="23"/>
  <c r="LT76" i="23" s="1"/>
  <c r="LT145" i="23" s="1"/>
  <c r="LT169" i="23" s="1"/>
  <c r="HV50" i="23"/>
  <c r="HV73" i="23" s="1"/>
  <c r="HV142" i="23" s="1"/>
  <c r="HV166" i="23" s="1"/>
  <c r="FT59" i="23"/>
  <c r="FT82" i="23" s="1"/>
  <c r="FT151" i="23" s="1"/>
  <c r="FT175" i="23" s="1"/>
  <c r="NQ57" i="23"/>
  <c r="NQ80" i="23" s="1"/>
  <c r="NQ149" i="23" s="1"/>
  <c r="NQ173" i="23" s="1"/>
  <c r="AT64" i="23"/>
  <c r="AT87" i="23" s="1"/>
  <c r="AT156" i="23" s="1"/>
  <c r="AT180" i="23" s="1"/>
  <c r="IT68" i="23"/>
  <c r="IT91" i="23" s="1"/>
  <c r="IT160" i="23" s="1"/>
  <c r="IT184" i="23" s="1"/>
  <c r="ED59" i="23"/>
  <c r="ED82" i="23" s="1"/>
  <c r="ED151" i="23" s="1"/>
  <c r="ED175" i="23" s="1"/>
  <c r="DR50" i="23"/>
  <c r="DR73" i="23" s="1"/>
  <c r="DR142" i="23" s="1"/>
  <c r="DR166" i="23" s="1"/>
  <c r="FK52" i="23"/>
  <c r="FK75" i="23" s="1"/>
  <c r="FK144" i="23" s="1"/>
  <c r="FK168" i="23" s="1"/>
  <c r="GY57" i="23"/>
  <c r="GY80" i="23" s="1"/>
  <c r="GY149" i="23" s="1"/>
  <c r="GY173" i="23" s="1"/>
  <c r="HF57" i="23"/>
  <c r="HF80" i="23" s="1"/>
  <c r="HF149" i="23" s="1"/>
  <c r="HF173" i="23" s="1"/>
  <c r="GH54" i="23"/>
  <c r="GH77" i="23" s="1"/>
  <c r="GH146" i="23" s="1"/>
  <c r="GH170" i="23" s="1"/>
  <c r="NL61" i="23"/>
  <c r="NL84" i="23" s="1"/>
  <c r="NL153" i="23" s="1"/>
  <c r="NL177" i="23" s="1"/>
  <c r="IO52" i="23"/>
  <c r="IO75" i="23" s="1"/>
  <c r="IO144" i="23" s="1"/>
  <c r="IO168" i="23" s="1"/>
  <c r="NV69" i="23"/>
  <c r="NV92" i="23" s="1"/>
  <c r="NV161" i="23" s="1"/>
  <c r="NV185" i="23" s="1"/>
  <c r="GG48" i="23"/>
  <c r="GG71" i="23" s="1"/>
  <c r="GG140" i="23" s="1"/>
  <c r="GG164" i="23" s="1"/>
  <c r="GG187" i="23" s="1"/>
  <c r="NG18" i="23"/>
  <c r="NN63" i="23"/>
  <c r="NN86" i="23" s="1"/>
  <c r="NN155" i="23" s="1"/>
  <c r="NN179" i="23" s="1"/>
  <c r="H60" i="23"/>
  <c r="H83" i="23" s="1"/>
  <c r="H152" i="23" s="1"/>
  <c r="H176" i="23" s="1"/>
  <c r="DQ60" i="23"/>
  <c r="DQ83" i="23" s="1"/>
  <c r="DQ152" i="23" s="1"/>
  <c r="DQ176" i="23" s="1"/>
  <c r="CU66" i="23"/>
  <c r="CU89" i="23" s="1"/>
  <c r="CU158" i="23" s="1"/>
  <c r="CU182" i="23" s="1"/>
  <c r="OB52" i="23"/>
  <c r="OB75" i="23" s="1"/>
  <c r="OB144" i="23" s="1"/>
  <c r="OB168" i="23" s="1"/>
  <c r="I52" i="23"/>
  <c r="I75" i="23" s="1"/>
  <c r="I144" i="23" s="1"/>
  <c r="I168" i="23" s="1"/>
  <c r="MF50" i="23"/>
  <c r="MF73" i="23" s="1"/>
  <c r="MF142" i="23" s="1"/>
  <c r="MF166" i="23" s="1"/>
  <c r="LR51" i="23"/>
  <c r="LR74" i="23" s="1"/>
  <c r="LR143" i="23" s="1"/>
  <c r="LR167" i="23" s="1"/>
  <c r="GC66" i="23"/>
  <c r="GC89" i="23" s="1"/>
  <c r="GC158" i="23" s="1"/>
  <c r="GC182" i="23" s="1"/>
  <c r="MM18" i="23"/>
  <c r="LR61" i="23"/>
  <c r="LR84" i="23" s="1"/>
  <c r="LR153" i="23" s="1"/>
  <c r="LR177" i="23" s="1"/>
  <c r="GJ219" i="23"/>
  <c r="GJ218" i="23"/>
  <c r="GJ221" i="23" s="1"/>
  <c r="GG53" i="23"/>
  <c r="GG76" i="23" s="1"/>
  <c r="GG145" i="23" s="1"/>
  <c r="GG169" i="23" s="1"/>
  <c r="DC63" i="23"/>
  <c r="DC86" i="23" s="1"/>
  <c r="DC155" i="23" s="1"/>
  <c r="DC179" i="23" s="1"/>
  <c r="FY49" i="23"/>
  <c r="FY72" i="23" s="1"/>
  <c r="FY141" i="23" s="1"/>
  <c r="FY165" i="23" s="1"/>
  <c r="FT63" i="23"/>
  <c r="FT86" i="23" s="1"/>
  <c r="FT155" i="23" s="1"/>
  <c r="FT179" i="23" s="1"/>
  <c r="KL65" i="23"/>
  <c r="KL88" i="23" s="1"/>
  <c r="KL157" i="23" s="1"/>
  <c r="KL181" i="23" s="1"/>
  <c r="CS48" i="23"/>
  <c r="CS71" i="23" s="1"/>
  <c r="CS140" i="23" s="1"/>
  <c r="CS164" i="23" s="1"/>
  <c r="CS187" i="23" s="1"/>
  <c r="DP62" i="23"/>
  <c r="DP85" i="23" s="1"/>
  <c r="DP154" i="23" s="1"/>
  <c r="DP178" i="23" s="1"/>
  <c r="JC60" i="23"/>
  <c r="JC83" i="23" s="1"/>
  <c r="JC152" i="23" s="1"/>
  <c r="JC176" i="23" s="1"/>
  <c r="CC50" i="23"/>
  <c r="CC73" i="23" s="1"/>
  <c r="CC142" i="23" s="1"/>
  <c r="CC166" i="23" s="1"/>
  <c r="HW69" i="23"/>
  <c r="HW92" i="23" s="1"/>
  <c r="HW161" i="23" s="1"/>
  <c r="HW185" i="23" s="1"/>
  <c r="HP54" i="23"/>
  <c r="HP77" i="23" s="1"/>
  <c r="HP146" i="23" s="1"/>
  <c r="HP170" i="23" s="1"/>
  <c r="LW58" i="23"/>
  <c r="LW81" i="23" s="1"/>
  <c r="LW150" i="23" s="1"/>
  <c r="LW174" i="23" s="1"/>
  <c r="NY63" i="23"/>
  <c r="NY86" i="23" s="1"/>
  <c r="NY155" i="23" s="1"/>
  <c r="NY179" i="23" s="1"/>
  <c r="MU66" i="23"/>
  <c r="MU89" i="23" s="1"/>
  <c r="MU158" i="23" s="1"/>
  <c r="MU182" i="23" s="1"/>
  <c r="KK52" i="23"/>
  <c r="KK75" i="23" s="1"/>
  <c r="KK144" i="23" s="1"/>
  <c r="KK168" i="23" s="1"/>
  <c r="GE63" i="23"/>
  <c r="GE86" i="23" s="1"/>
  <c r="GE155" i="23" s="1"/>
  <c r="GE179" i="23" s="1"/>
  <c r="DY48" i="23"/>
  <c r="DY71" i="23" s="1"/>
  <c r="DY140" i="23" s="1"/>
  <c r="DY164" i="23" s="1"/>
  <c r="DY187" i="23" s="1"/>
  <c r="Y57" i="23"/>
  <c r="Y80" i="23" s="1"/>
  <c r="Y149" i="23" s="1"/>
  <c r="Y173" i="23" s="1"/>
  <c r="DZ48" i="23"/>
  <c r="DZ71" i="23" s="1"/>
  <c r="DZ140" i="23" s="1"/>
  <c r="DZ164" i="23" s="1"/>
  <c r="DZ187" i="23" s="1"/>
  <c r="CG65" i="23"/>
  <c r="CG88" i="23" s="1"/>
  <c r="CG157" i="23" s="1"/>
  <c r="CG181" i="23" s="1"/>
  <c r="DM50" i="23"/>
  <c r="DM73" i="23" s="1"/>
  <c r="DM142" i="23" s="1"/>
  <c r="DM166" i="23" s="1"/>
  <c r="FD50" i="23"/>
  <c r="FD73" i="23" s="1"/>
  <c r="FD142" i="23" s="1"/>
  <c r="FD166" i="23" s="1"/>
  <c r="BH57" i="23"/>
  <c r="BH80" i="23" s="1"/>
  <c r="BH149" i="23" s="1"/>
  <c r="BH173" i="23" s="1"/>
  <c r="MN218" i="23"/>
  <c r="MN221" i="23" s="1"/>
  <c r="MN219" i="23"/>
  <c r="GK59" i="23"/>
  <c r="GK82" i="23" s="1"/>
  <c r="GK151" i="23" s="1"/>
  <c r="GK175" i="23" s="1"/>
  <c r="CR218" i="23"/>
  <c r="CR221" i="23" s="1"/>
  <c r="CR219" i="23"/>
  <c r="NW49" i="23"/>
  <c r="NW72" i="23" s="1"/>
  <c r="NW141" i="23" s="1"/>
  <c r="NW165" i="23" s="1"/>
  <c r="JK49" i="23"/>
  <c r="JK72" i="23" s="1"/>
  <c r="JK141" i="23" s="1"/>
  <c r="JK165" i="23" s="1"/>
  <c r="NS69" i="23"/>
  <c r="NS92" i="23" s="1"/>
  <c r="NS161" i="23" s="1"/>
  <c r="NS185" i="23" s="1"/>
  <c r="OC57" i="23"/>
  <c r="OC80" i="23" s="1"/>
  <c r="OC149" i="23" s="1"/>
  <c r="OC173" i="23" s="1"/>
  <c r="HO54" i="23"/>
  <c r="HO77" i="23" s="1"/>
  <c r="HO146" i="23" s="1"/>
  <c r="HO170" i="23" s="1"/>
  <c r="EI51" i="23"/>
  <c r="EI74" i="23" s="1"/>
  <c r="EI143" i="23" s="1"/>
  <c r="EI167" i="23" s="1"/>
  <c r="HE61" i="23"/>
  <c r="HE84" i="23" s="1"/>
  <c r="HE153" i="23" s="1"/>
  <c r="HE177" i="23" s="1"/>
  <c r="NV59" i="23"/>
  <c r="NV82" i="23" s="1"/>
  <c r="NV151" i="23" s="1"/>
  <c r="NV175" i="23" s="1"/>
  <c r="DK48" i="23"/>
  <c r="DK71" i="23" s="1"/>
  <c r="DK140" i="23" s="1"/>
  <c r="DK164" i="23" s="1"/>
  <c r="DK187" i="23" s="1"/>
  <c r="KA225" i="23"/>
  <c r="GT59" i="23"/>
  <c r="GT82" i="23" s="1"/>
  <c r="GT151" i="23" s="1"/>
  <c r="GT175" i="23" s="1"/>
  <c r="CD65" i="23"/>
  <c r="CD88" i="23" s="1"/>
  <c r="CD157" i="23" s="1"/>
  <c r="CD181" i="23" s="1"/>
  <c r="HU61" i="23"/>
  <c r="HU84" i="23" s="1"/>
  <c r="HU153" i="23" s="1"/>
  <c r="HU177" i="23" s="1"/>
  <c r="FH62" i="23"/>
  <c r="FH85" i="23" s="1"/>
  <c r="FH154" i="23" s="1"/>
  <c r="FH178" i="23" s="1"/>
  <c r="NT66" i="23"/>
  <c r="NT89" i="23" s="1"/>
  <c r="NT158" i="23" s="1"/>
  <c r="NT182" i="23" s="1"/>
  <c r="BU50" i="23"/>
  <c r="BU73" i="23" s="1"/>
  <c r="BU142" i="23" s="1"/>
  <c r="BU166" i="23" s="1"/>
  <c r="ES200" i="23"/>
  <c r="ES201" i="23"/>
  <c r="FA59" i="23"/>
  <c r="FA82" i="23" s="1"/>
  <c r="FA151" i="23" s="1"/>
  <c r="FA175" i="23" s="1"/>
  <c r="GS56" i="23"/>
  <c r="GS79" i="23" s="1"/>
  <c r="GS148" i="23" s="1"/>
  <c r="GS172" i="23" s="1"/>
  <c r="EM200" i="23"/>
  <c r="EM201" i="23"/>
  <c r="MD63" i="23"/>
  <c r="MD86" i="23" s="1"/>
  <c r="MD155" i="23" s="1"/>
  <c r="MD179" i="23" s="1"/>
  <c r="AB60" i="23"/>
  <c r="AB83" i="23" s="1"/>
  <c r="AB152" i="23" s="1"/>
  <c r="AB176" i="23" s="1"/>
  <c r="AU225" i="23"/>
  <c r="NN64" i="23"/>
  <c r="NN87" i="23" s="1"/>
  <c r="NN156" i="23" s="1"/>
  <c r="NN180" i="23" s="1"/>
  <c r="NJ57" i="23"/>
  <c r="NJ80" i="23" s="1"/>
  <c r="NJ149" i="23" s="1"/>
  <c r="NJ173" i="23" s="1"/>
  <c r="DN54" i="23"/>
  <c r="DN77" i="23" s="1"/>
  <c r="DN146" i="23" s="1"/>
  <c r="DN170" i="23" s="1"/>
  <c r="FC64" i="23"/>
  <c r="FC87" i="23" s="1"/>
  <c r="FC156" i="23" s="1"/>
  <c r="FC180" i="23" s="1"/>
  <c r="BA49" i="23"/>
  <c r="BA72" i="23" s="1"/>
  <c r="BA141" i="23" s="1"/>
  <c r="BA165" i="23" s="1"/>
  <c r="CI18" i="23"/>
  <c r="EB53" i="23"/>
  <c r="EB76" i="23" s="1"/>
  <c r="EB145" i="23" s="1"/>
  <c r="EB169" i="23" s="1"/>
  <c r="KP57" i="23"/>
  <c r="KP80" i="23" s="1"/>
  <c r="KP149" i="23" s="1"/>
  <c r="KP173" i="23" s="1"/>
  <c r="ME225" i="23"/>
  <c r="GN63" i="23"/>
  <c r="GN86" i="23" s="1"/>
  <c r="GN155" i="23" s="1"/>
  <c r="GN179" i="23" s="1"/>
  <c r="GZ62" i="23"/>
  <c r="GZ85" i="23" s="1"/>
  <c r="GZ154" i="23" s="1"/>
  <c r="GZ178" i="23" s="1"/>
  <c r="BK53" i="23"/>
  <c r="BK76" i="23" s="1"/>
  <c r="BK145" i="23" s="1"/>
  <c r="BK169" i="23" s="1"/>
  <c r="FQ201" i="23"/>
  <c r="FQ200" i="23"/>
  <c r="KI52" i="23"/>
  <c r="KI75" i="23" s="1"/>
  <c r="KI144" i="23" s="1"/>
  <c r="KI168" i="23" s="1"/>
  <c r="BI55" i="23"/>
  <c r="BI78" i="23" s="1"/>
  <c r="BI147" i="23" s="1"/>
  <c r="BI171" i="23" s="1"/>
  <c r="MZ58" i="23"/>
  <c r="MZ81" i="23" s="1"/>
  <c r="MZ150" i="23" s="1"/>
  <c r="MZ174" i="23" s="1"/>
  <c r="JU201" i="23"/>
  <c r="JU200" i="23"/>
  <c r="DI52" i="23"/>
  <c r="DI75" i="23" s="1"/>
  <c r="DI144" i="23" s="1"/>
  <c r="DI168" i="23" s="1"/>
  <c r="EC53" i="23"/>
  <c r="EC76" i="23" s="1"/>
  <c r="EC145" i="23" s="1"/>
  <c r="EC169" i="23" s="1"/>
  <c r="KN49" i="23"/>
  <c r="KN72" i="23" s="1"/>
  <c r="KN141" i="23" s="1"/>
  <c r="KN165" i="23" s="1"/>
  <c r="NX63" i="23"/>
  <c r="NX86" i="23" s="1"/>
  <c r="NX155" i="23" s="1"/>
  <c r="NX179" i="23" s="1"/>
  <c r="GS225" i="23"/>
  <c r="BQ55" i="23"/>
  <c r="BQ78" i="23" s="1"/>
  <c r="BQ147" i="23" s="1"/>
  <c r="BQ171" i="23" s="1"/>
  <c r="GC56" i="23"/>
  <c r="GC79" i="23" s="1"/>
  <c r="GC148" i="23" s="1"/>
  <c r="GC172" i="23" s="1"/>
  <c r="HP57" i="23"/>
  <c r="HP80" i="23" s="1"/>
  <c r="HP149" i="23" s="1"/>
  <c r="HP173" i="23" s="1"/>
  <c r="MH58" i="23"/>
  <c r="MH81" i="23" s="1"/>
  <c r="MH150" i="23" s="1"/>
  <c r="MH174" i="23" s="1"/>
  <c r="EE48" i="23"/>
  <c r="EE71" i="23" s="1"/>
  <c r="EE140" i="23" s="1"/>
  <c r="EE164" i="23" s="1"/>
  <c r="EE187" i="23" s="1"/>
  <c r="IN48" i="23"/>
  <c r="IN71" i="23" s="1"/>
  <c r="IN140" i="23" s="1"/>
  <c r="IN164" i="23" s="1"/>
  <c r="IN187" i="23" s="1"/>
  <c r="V64" i="23"/>
  <c r="V87" i="23" s="1"/>
  <c r="V156" i="23" s="1"/>
  <c r="V180" i="23" s="1"/>
  <c r="NV57" i="23"/>
  <c r="NV80" i="23" s="1"/>
  <c r="NV149" i="23" s="1"/>
  <c r="NV173" i="23" s="1"/>
  <c r="CW225" i="23"/>
  <c r="JD55" i="23"/>
  <c r="JD78" i="23" s="1"/>
  <c r="JD147" i="23" s="1"/>
  <c r="JD171" i="23" s="1"/>
  <c r="BK50" i="23"/>
  <c r="BK73" i="23" s="1"/>
  <c r="BK142" i="23" s="1"/>
  <c r="BK166" i="23" s="1"/>
  <c r="GE48" i="23"/>
  <c r="GE71" i="23" s="1"/>
  <c r="GE140" i="23" s="1"/>
  <c r="GE164" i="23" s="1"/>
  <c r="GE187" i="23" s="1"/>
  <c r="FF54" i="23"/>
  <c r="FF77" i="23" s="1"/>
  <c r="FF146" i="23" s="1"/>
  <c r="FF170" i="23" s="1"/>
  <c r="EW64" i="23"/>
  <c r="EW87" i="23" s="1"/>
  <c r="EW156" i="23" s="1"/>
  <c r="EW180" i="23" s="1"/>
  <c r="KN201" i="23"/>
  <c r="KN200" i="23"/>
  <c r="LF65" i="23"/>
  <c r="LF88" i="23" s="1"/>
  <c r="LF157" i="23" s="1"/>
  <c r="LF181" i="23" s="1"/>
  <c r="NR54" i="23"/>
  <c r="NR77" i="23" s="1"/>
  <c r="NR146" i="23" s="1"/>
  <c r="NR170" i="23" s="1"/>
  <c r="KA53" i="23"/>
  <c r="KA76" i="23" s="1"/>
  <c r="KA145" i="23" s="1"/>
  <c r="KA169" i="23" s="1"/>
  <c r="CR50" i="23"/>
  <c r="CR73" i="23" s="1"/>
  <c r="CR142" i="23" s="1"/>
  <c r="CR166" i="23" s="1"/>
  <c r="LY63" i="23"/>
  <c r="LY86" i="23" s="1"/>
  <c r="LY155" i="23" s="1"/>
  <c r="LY179" i="23" s="1"/>
  <c r="FU61" i="23"/>
  <c r="FU84" i="23" s="1"/>
  <c r="FU153" i="23" s="1"/>
  <c r="FU177" i="23" s="1"/>
  <c r="MO67" i="23"/>
  <c r="MO90" i="23" s="1"/>
  <c r="MO159" i="23" s="1"/>
  <c r="MO183" i="23" s="1"/>
  <c r="FB225" i="23"/>
  <c r="JM225" i="23"/>
  <c r="G65" i="23"/>
  <c r="G88" i="23" s="1"/>
  <c r="G157" i="23" s="1"/>
  <c r="G181" i="23" s="1"/>
  <c r="MI58" i="23"/>
  <c r="MI81" i="23" s="1"/>
  <c r="MI150" i="23" s="1"/>
  <c r="MI174" i="23" s="1"/>
  <c r="DQ55" i="23"/>
  <c r="DQ78" i="23" s="1"/>
  <c r="DQ147" i="23" s="1"/>
  <c r="DQ171" i="23" s="1"/>
  <c r="IR58" i="23"/>
  <c r="IR81" i="23" s="1"/>
  <c r="IR150" i="23" s="1"/>
  <c r="IR174" i="23" s="1"/>
  <c r="EJ57" i="23"/>
  <c r="EJ80" i="23" s="1"/>
  <c r="EJ149" i="23" s="1"/>
  <c r="EJ173" i="23" s="1"/>
  <c r="DH18" i="23"/>
  <c r="GR18" i="23"/>
  <c r="CK50" i="23"/>
  <c r="CK73" i="23" s="1"/>
  <c r="CK142" i="23" s="1"/>
  <c r="CK166" i="23" s="1"/>
  <c r="GF51" i="23"/>
  <c r="GF74" i="23" s="1"/>
  <c r="GF143" i="23" s="1"/>
  <c r="GF167" i="23" s="1"/>
  <c r="JZ55" i="23"/>
  <c r="JZ78" i="23" s="1"/>
  <c r="JZ147" i="23" s="1"/>
  <c r="JZ171" i="23" s="1"/>
  <c r="MH61" i="23"/>
  <c r="MH84" i="23" s="1"/>
  <c r="MH153" i="23" s="1"/>
  <c r="MH177" i="23" s="1"/>
  <c r="HL56" i="23"/>
  <c r="HL79" i="23" s="1"/>
  <c r="HL148" i="23" s="1"/>
  <c r="HL172" i="23" s="1"/>
  <c r="MS58" i="23"/>
  <c r="MS81" i="23" s="1"/>
  <c r="MS150" i="23" s="1"/>
  <c r="MS174" i="23" s="1"/>
  <c r="AI63" i="23"/>
  <c r="AI86" i="23" s="1"/>
  <c r="AI155" i="23" s="1"/>
  <c r="AI179" i="23" s="1"/>
  <c r="HD69" i="23"/>
  <c r="HD92" i="23" s="1"/>
  <c r="HD161" i="23" s="1"/>
  <c r="HD185" i="23" s="1"/>
  <c r="GG49" i="23"/>
  <c r="GG72" i="23" s="1"/>
  <c r="GG141" i="23" s="1"/>
  <c r="GG165" i="23" s="1"/>
  <c r="DG218" i="23"/>
  <c r="DG221" i="23" s="1"/>
  <c r="DG219" i="23"/>
  <c r="FF57" i="23"/>
  <c r="FF80" i="23" s="1"/>
  <c r="FF149" i="23" s="1"/>
  <c r="FF173" i="23" s="1"/>
  <c r="DE49" i="23"/>
  <c r="DE72" i="23" s="1"/>
  <c r="DE141" i="23" s="1"/>
  <c r="DE165" i="23" s="1"/>
  <c r="HO63" i="23"/>
  <c r="HO86" i="23" s="1"/>
  <c r="HO155" i="23" s="1"/>
  <c r="HO179" i="23" s="1"/>
  <c r="K56" i="23"/>
  <c r="K79" i="23" s="1"/>
  <c r="K148" i="23" s="1"/>
  <c r="K172" i="23" s="1"/>
  <c r="MU65" i="23"/>
  <c r="MU88" i="23" s="1"/>
  <c r="MU157" i="23" s="1"/>
  <c r="MU181" i="23" s="1"/>
  <c r="CA201" i="23"/>
  <c r="CA200" i="23"/>
  <c r="MC56" i="23"/>
  <c r="MC79" i="23" s="1"/>
  <c r="MC148" i="23" s="1"/>
  <c r="MC172" i="23" s="1"/>
  <c r="HH48" i="23"/>
  <c r="HH71" i="23" s="1"/>
  <c r="HH140" i="23" s="1"/>
  <c r="HH164" i="23" s="1"/>
  <c r="HH187" i="23" s="1"/>
  <c r="IW64" i="23"/>
  <c r="IW87" i="23" s="1"/>
  <c r="IW156" i="23" s="1"/>
  <c r="IW180" i="23" s="1"/>
  <c r="MA51" i="23"/>
  <c r="MA74" i="23" s="1"/>
  <c r="MA143" i="23" s="1"/>
  <c r="MA167" i="23" s="1"/>
  <c r="J51" i="23"/>
  <c r="J74" i="23" s="1"/>
  <c r="J143" i="23" s="1"/>
  <c r="J167" i="23" s="1"/>
  <c r="EG49" i="23"/>
  <c r="EG72" i="23" s="1"/>
  <c r="EG141" i="23" s="1"/>
  <c r="EG165" i="23" s="1"/>
  <c r="KX54" i="23"/>
  <c r="KX77" i="23" s="1"/>
  <c r="KX146" i="23" s="1"/>
  <c r="KX170" i="23" s="1"/>
  <c r="FI62" i="23"/>
  <c r="FI85" i="23" s="1"/>
  <c r="FI154" i="23" s="1"/>
  <c r="FI178" i="23" s="1"/>
  <c r="IG225" i="23"/>
  <c r="H56" i="23"/>
  <c r="H79" i="23" s="1"/>
  <c r="H148" i="23" s="1"/>
  <c r="H172" i="23" s="1"/>
  <c r="IJ55" i="23"/>
  <c r="IJ78" i="23" s="1"/>
  <c r="IJ147" i="23" s="1"/>
  <c r="IJ171" i="23" s="1"/>
  <c r="LA62" i="23"/>
  <c r="LA85" i="23" s="1"/>
  <c r="LA154" i="23" s="1"/>
  <c r="LA178" i="23" s="1"/>
  <c r="T55" i="23"/>
  <c r="T78" i="23" s="1"/>
  <c r="T147" i="23" s="1"/>
  <c r="T171" i="23" s="1"/>
  <c r="GL61" i="23"/>
  <c r="GL84" i="23" s="1"/>
  <c r="GL153" i="23" s="1"/>
  <c r="GL177" i="23" s="1"/>
  <c r="FG67" i="23"/>
  <c r="FG90" i="23" s="1"/>
  <c r="FG159" i="23" s="1"/>
  <c r="FG183" i="23" s="1"/>
  <c r="NT60" i="23"/>
  <c r="NT83" i="23" s="1"/>
  <c r="NT152" i="23" s="1"/>
  <c r="NT176" i="23" s="1"/>
  <c r="DL57" i="23"/>
  <c r="DL80" i="23" s="1"/>
  <c r="DL149" i="23" s="1"/>
  <c r="DL173" i="23" s="1"/>
  <c r="G57" i="23"/>
  <c r="G80" i="23" s="1"/>
  <c r="G149" i="23" s="1"/>
  <c r="G173" i="23" s="1"/>
  <c r="KF52" i="23"/>
  <c r="KF75" i="23" s="1"/>
  <c r="KF144" i="23" s="1"/>
  <c r="KF168" i="23" s="1"/>
  <c r="L56" i="23"/>
  <c r="L79" i="23" s="1"/>
  <c r="L148" i="23" s="1"/>
  <c r="L172" i="23" s="1"/>
  <c r="EA54" i="23"/>
  <c r="EA77" i="23" s="1"/>
  <c r="EA146" i="23" s="1"/>
  <c r="EA170" i="23" s="1"/>
  <c r="KV56" i="23"/>
  <c r="KV79" i="23" s="1"/>
  <c r="KV148" i="23" s="1"/>
  <c r="KV172" i="23" s="1"/>
  <c r="CL55" i="23"/>
  <c r="CL78" i="23" s="1"/>
  <c r="CL147" i="23" s="1"/>
  <c r="CL171" i="23" s="1"/>
  <c r="MI57" i="23"/>
  <c r="MI80" i="23" s="1"/>
  <c r="MI149" i="23" s="1"/>
  <c r="MI173" i="23" s="1"/>
  <c r="FY50" i="23"/>
  <c r="FY73" i="23" s="1"/>
  <c r="FY142" i="23" s="1"/>
  <c r="FY166" i="23" s="1"/>
  <c r="DU63" i="23"/>
  <c r="DU86" i="23" s="1"/>
  <c r="DU155" i="23" s="1"/>
  <c r="DU179" i="23" s="1"/>
  <c r="GH53" i="23"/>
  <c r="GH76" i="23" s="1"/>
  <c r="GH145" i="23" s="1"/>
  <c r="GH169" i="23" s="1"/>
  <c r="OA59" i="23"/>
  <c r="OA82" i="23" s="1"/>
  <c r="OA151" i="23" s="1"/>
  <c r="OA175" i="23" s="1"/>
  <c r="JP52" i="23"/>
  <c r="JP75" i="23" s="1"/>
  <c r="JP144" i="23" s="1"/>
  <c r="JP168" i="23" s="1"/>
  <c r="DO69" i="23"/>
  <c r="DO92" i="23" s="1"/>
  <c r="DO161" i="23" s="1"/>
  <c r="DO185" i="23" s="1"/>
  <c r="LR54" i="23"/>
  <c r="LR77" i="23" s="1"/>
  <c r="LR146" i="23" s="1"/>
  <c r="LR170" i="23" s="1"/>
  <c r="EF63" i="23"/>
  <c r="EF86" i="23" s="1"/>
  <c r="EF155" i="23" s="1"/>
  <c r="EF179" i="23" s="1"/>
  <c r="IS69" i="23"/>
  <c r="IS92" i="23" s="1"/>
  <c r="IS161" i="23" s="1"/>
  <c r="IS185" i="23" s="1"/>
  <c r="LU58" i="23"/>
  <c r="LU81" i="23" s="1"/>
  <c r="LU150" i="23" s="1"/>
  <c r="LU174" i="23" s="1"/>
  <c r="GJ57" i="23"/>
  <c r="GJ80" i="23" s="1"/>
  <c r="GJ149" i="23" s="1"/>
  <c r="GJ173" i="23" s="1"/>
  <c r="JE51" i="23"/>
  <c r="JE74" i="23" s="1"/>
  <c r="JE143" i="23" s="1"/>
  <c r="JE167" i="23" s="1"/>
  <c r="HF53" i="23"/>
  <c r="HF76" i="23" s="1"/>
  <c r="HF145" i="23" s="1"/>
  <c r="HF169" i="23" s="1"/>
  <c r="MY219" i="23"/>
  <c r="MY218" i="23"/>
  <c r="MY221" i="23" s="1"/>
  <c r="GS48" i="23"/>
  <c r="GS71" i="23" s="1"/>
  <c r="GS140" i="23" s="1"/>
  <c r="GS164" i="23" s="1"/>
  <c r="GS187" i="23" s="1"/>
  <c r="NW69" i="23"/>
  <c r="NW92" i="23" s="1"/>
  <c r="NW161" i="23" s="1"/>
  <c r="NW185" i="23" s="1"/>
  <c r="LQ53" i="23"/>
  <c r="LQ76" i="23" s="1"/>
  <c r="LQ145" i="23" s="1"/>
  <c r="LQ169" i="23" s="1"/>
  <c r="MM62" i="23"/>
  <c r="MM85" i="23" s="1"/>
  <c r="MM154" i="23" s="1"/>
  <c r="MM178" i="23" s="1"/>
  <c r="AT69" i="23"/>
  <c r="AT92" i="23" s="1"/>
  <c r="AT161" i="23" s="1"/>
  <c r="AT185" i="23" s="1"/>
  <c r="JJ63" i="23"/>
  <c r="JJ86" i="23" s="1"/>
  <c r="JJ155" i="23" s="1"/>
  <c r="JJ179" i="23" s="1"/>
  <c r="AI68" i="23"/>
  <c r="AI91" i="23" s="1"/>
  <c r="AI160" i="23" s="1"/>
  <c r="AI184" i="23" s="1"/>
  <c r="OB62" i="23"/>
  <c r="OB85" i="23" s="1"/>
  <c r="OB154" i="23" s="1"/>
  <c r="OB178" i="23" s="1"/>
  <c r="OD62" i="23"/>
  <c r="OD85" i="23" s="1"/>
  <c r="OD154" i="23" s="1"/>
  <c r="OD178" i="23" s="1"/>
  <c r="F201" i="23"/>
  <c r="F200" i="23"/>
  <c r="AO53" i="23"/>
  <c r="AO76" i="23" s="1"/>
  <c r="AO145" i="23" s="1"/>
  <c r="AO169" i="23" s="1"/>
  <c r="GO66" i="23"/>
  <c r="GO89" i="23" s="1"/>
  <c r="GO158" i="23" s="1"/>
  <c r="GO182" i="23" s="1"/>
  <c r="IB219" i="23"/>
  <c r="IB218" i="23"/>
  <c r="IB221" i="23" s="1"/>
  <c r="CM67" i="23"/>
  <c r="CM90" i="23" s="1"/>
  <c r="CM159" i="23" s="1"/>
  <c r="CM183" i="23" s="1"/>
  <c r="IV18" i="23"/>
  <c r="DE68" i="23"/>
  <c r="DE91" i="23" s="1"/>
  <c r="DE160" i="23" s="1"/>
  <c r="DE184" i="23" s="1"/>
  <c r="HY69" i="23"/>
  <c r="HY92" i="23" s="1"/>
  <c r="HY161" i="23" s="1"/>
  <c r="HY185" i="23" s="1"/>
  <c r="BW63" i="23"/>
  <c r="BW86" i="23" s="1"/>
  <c r="BW155" i="23" s="1"/>
  <c r="BW179" i="23" s="1"/>
  <c r="OJ59" i="23"/>
  <c r="OJ82" i="23" s="1"/>
  <c r="OJ151" i="23" s="1"/>
  <c r="OJ175" i="23" s="1"/>
  <c r="GR56" i="23"/>
  <c r="GR79" i="23" s="1"/>
  <c r="GR148" i="23" s="1"/>
  <c r="GR172" i="23" s="1"/>
  <c r="CZ66" i="23"/>
  <c r="CZ89" i="23" s="1"/>
  <c r="CZ158" i="23" s="1"/>
  <c r="CZ182" i="23" s="1"/>
  <c r="KG68" i="23"/>
  <c r="KG91" i="23" s="1"/>
  <c r="KG160" i="23" s="1"/>
  <c r="KG184" i="23" s="1"/>
  <c r="CX68" i="23"/>
  <c r="CX91" i="23" s="1"/>
  <c r="CX160" i="23" s="1"/>
  <c r="CX184" i="23" s="1"/>
  <c r="LR64" i="23"/>
  <c r="LR87" i="23" s="1"/>
  <c r="LR156" i="23" s="1"/>
  <c r="LR180" i="23" s="1"/>
  <c r="DT54" i="23"/>
  <c r="DT77" i="23" s="1"/>
  <c r="DT146" i="23" s="1"/>
  <c r="DT170" i="23" s="1"/>
  <c r="IS63" i="23"/>
  <c r="IS86" i="23" s="1"/>
  <c r="IS155" i="23" s="1"/>
  <c r="IS179" i="23" s="1"/>
  <c r="IN51" i="23"/>
  <c r="IN74" i="23" s="1"/>
  <c r="IN143" i="23" s="1"/>
  <c r="IN167" i="23" s="1"/>
  <c r="CD64" i="23"/>
  <c r="CD87" i="23" s="1"/>
  <c r="CD156" i="23" s="1"/>
  <c r="CD180" i="23" s="1"/>
  <c r="EB58" i="23"/>
  <c r="EB81" i="23" s="1"/>
  <c r="EB150" i="23" s="1"/>
  <c r="EB174" i="23" s="1"/>
  <c r="CI66" i="23"/>
  <c r="CI89" i="23" s="1"/>
  <c r="CI158" i="23" s="1"/>
  <c r="CI182" i="23" s="1"/>
  <c r="OK225" i="23"/>
  <c r="FK65" i="23"/>
  <c r="FK88" i="23" s="1"/>
  <c r="FK157" i="23" s="1"/>
  <c r="FK181" i="23" s="1"/>
  <c r="U61" i="23"/>
  <c r="U84" i="23" s="1"/>
  <c r="U153" i="23" s="1"/>
  <c r="U177" i="23" s="1"/>
  <c r="EZ57" i="23"/>
  <c r="EZ80" i="23" s="1"/>
  <c r="EZ149" i="23" s="1"/>
  <c r="EZ173" i="23" s="1"/>
  <c r="BV55" i="23"/>
  <c r="BV78" i="23" s="1"/>
  <c r="BV147" i="23" s="1"/>
  <c r="BV171" i="23" s="1"/>
  <c r="NF56" i="23"/>
  <c r="NF79" i="23" s="1"/>
  <c r="NF148" i="23" s="1"/>
  <c r="NF172" i="23" s="1"/>
  <c r="GB225" i="23"/>
  <c r="DI57" i="23"/>
  <c r="DI80" i="23" s="1"/>
  <c r="DI149" i="23" s="1"/>
  <c r="DI173" i="23" s="1"/>
  <c r="MM52" i="23"/>
  <c r="MM75" i="23" s="1"/>
  <c r="MM144" i="23" s="1"/>
  <c r="MM168" i="23" s="1"/>
  <c r="GY50" i="23"/>
  <c r="GY73" i="23" s="1"/>
  <c r="GY142" i="23" s="1"/>
  <c r="GY166" i="23" s="1"/>
  <c r="JE58" i="23"/>
  <c r="JE81" i="23" s="1"/>
  <c r="JE150" i="23" s="1"/>
  <c r="JE174" i="23" s="1"/>
  <c r="EI18" i="23"/>
  <c r="HF59" i="23"/>
  <c r="HF82" i="23" s="1"/>
  <c r="HF151" i="23" s="1"/>
  <c r="HF175" i="23" s="1"/>
  <c r="MS57" i="23"/>
  <c r="MS80" i="23" s="1"/>
  <c r="MS149" i="23" s="1"/>
  <c r="MS173" i="23" s="1"/>
  <c r="OH50" i="23"/>
  <c r="OH73" i="23" s="1"/>
  <c r="OH142" i="23" s="1"/>
  <c r="OH166" i="23" s="1"/>
  <c r="EA59" i="23"/>
  <c r="EA82" i="23" s="1"/>
  <c r="EA151" i="23" s="1"/>
  <c r="EA175" i="23" s="1"/>
  <c r="IY49" i="23"/>
  <c r="IY72" i="23" s="1"/>
  <c r="IY141" i="23" s="1"/>
  <c r="IY165" i="23" s="1"/>
  <c r="EB57" i="23"/>
  <c r="EB80" i="23" s="1"/>
  <c r="EB149" i="23" s="1"/>
  <c r="EB173" i="23" s="1"/>
  <c r="BL61" i="23"/>
  <c r="BL84" i="23" s="1"/>
  <c r="BL153" i="23" s="1"/>
  <c r="BL177" i="23" s="1"/>
  <c r="LD54" i="23"/>
  <c r="LD77" i="23" s="1"/>
  <c r="LD146" i="23" s="1"/>
  <c r="LD170" i="23" s="1"/>
  <c r="AV48" i="23"/>
  <c r="AV71" i="23" s="1"/>
  <c r="AV140" i="23" s="1"/>
  <c r="AV164" i="23" s="1"/>
  <c r="AV187" i="23" s="1"/>
  <c r="U67" i="23"/>
  <c r="U90" i="23" s="1"/>
  <c r="U159" i="23" s="1"/>
  <c r="U183" i="23" s="1"/>
  <c r="DU60" i="23"/>
  <c r="DU83" i="23" s="1"/>
  <c r="DU152" i="23" s="1"/>
  <c r="DU176" i="23" s="1"/>
  <c r="IL69" i="23"/>
  <c r="IL92" i="23" s="1"/>
  <c r="IL161" i="23" s="1"/>
  <c r="IL185" i="23" s="1"/>
  <c r="CA56" i="23"/>
  <c r="CA79" i="23" s="1"/>
  <c r="CA148" i="23" s="1"/>
  <c r="CA172" i="23" s="1"/>
  <c r="JS57" i="23"/>
  <c r="JS80" i="23" s="1"/>
  <c r="JS149" i="23" s="1"/>
  <c r="JS173" i="23" s="1"/>
  <c r="CM59" i="23"/>
  <c r="CM82" i="23" s="1"/>
  <c r="CM151" i="23" s="1"/>
  <c r="CM175" i="23" s="1"/>
  <c r="JF225" i="23"/>
  <c r="DJ67" i="23"/>
  <c r="DJ90" i="23" s="1"/>
  <c r="DJ159" i="23" s="1"/>
  <c r="DJ183" i="23" s="1"/>
  <c r="CT65" i="23"/>
  <c r="CT88" i="23" s="1"/>
  <c r="CT157" i="23" s="1"/>
  <c r="CT181" i="23" s="1"/>
  <c r="FR63" i="23"/>
  <c r="FR86" i="23" s="1"/>
  <c r="FR155" i="23" s="1"/>
  <c r="FR179" i="23" s="1"/>
  <c r="DJ225" i="23"/>
  <c r="CI64" i="23"/>
  <c r="CI87" i="23" s="1"/>
  <c r="CI156" i="23" s="1"/>
  <c r="CI180" i="23" s="1"/>
  <c r="NE51" i="23"/>
  <c r="NE74" i="23" s="1"/>
  <c r="NE143" i="23" s="1"/>
  <c r="NE167" i="23" s="1"/>
  <c r="JE54" i="23"/>
  <c r="JE77" i="23" s="1"/>
  <c r="JE146" i="23" s="1"/>
  <c r="JE170" i="23" s="1"/>
  <c r="N49" i="23"/>
  <c r="N72" i="23" s="1"/>
  <c r="N141" i="23" s="1"/>
  <c r="N165" i="23" s="1"/>
  <c r="DU68" i="23"/>
  <c r="DU91" i="23" s="1"/>
  <c r="DU160" i="23" s="1"/>
  <c r="DU184" i="23" s="1"/>
  <c r="NQ53" i="23"/>
  <c r="NQ76" i="23" s="1"/>
  <c r="NQ145" i="23" s="1"/>
  <c r="NQ169" i="23" s="1"/>
  <c r="CM63" i="23"/>
  <c r="CM86" i="23" s="1"/>
  <c r="CM155" i="23" s="1"/>
  <c r="CM179" i="23" s="1"/>
  <c r="BO56" i="23"/>
  <c r="BO79" i="23" s="1"/>
  <c r="BO148" i="23" s="1"/>
  <c r="BO172" i="23" s="1"/>
  <c r="LN69" i="23"/>
  <c r="LN92" i="23" s="1"/>
  <c r="LN161" i="23" s="1"/>
  <c r="LN185" i="23" s="1"/>
  <c r="NC69" i="23"/>
  <c r="NC92" i="23" s="1"/>
  <c r="NC161" i="23" s="1"/>
  <c r="NC185" i="23" s="1"/>
  <c r="R50" i="23"/>
  <c r="R73" i="23" s="1"/>
  <c r="R142" i="23" s="1"/>
  <c r="R166" i="23" s="1"/>
  <c r="FV58" i="23"/>
  <c r="FV81" i="23" s="1"/>
  <c r="FV150" i="23" s="1"/>
  <c r="FV174" i="23" s="1"/>
  <c r="HN64" i="23"/>
  <c r="HN87" i="23" s="1"/>
  <c r="HN156" i="23" s="1"/>
  <c r="HN180" i="23" s="1"/>
  <c r="NU67" i="23"/>
  <c r="NU90" i="23" s="1"/>
  <c r="NU159" i="23" s="1"/>
  <c r="NU183" i="23" s="1"/>
  <c r="MG54" i="23"/>
  <c r="MG77" i="23" s="1"/>
  <c r="MG146" i="23" s="1"/>
  <c r="MG170" i="23" s="1"/>
  <c r="LU56" i="23"/>
  <c r="LU79" i="23" s="1"/>
  <c r="LU148" i="23" s="1"/>
  <c r="LU172" i="23" s="1"/>
  <c r="F67" i="23"/>
  <c r="F90" i="23" s="1"/>
  <c r="F159" i="23" s="1"/>
  <c r="F183" i="23" s="1"/>
  <c r="JL55" i="23"/>
  <c r="JL78" i="23" s="1"/>
  <c r="JL147" i="23" s="1"/>
  <c r="JL171" i="23" s="1"/>
  <c r="MC68" i="23"/>
  <c r="MC91" i="23" s="1"/>
  <c r="MC160" i="23" s="1"/>
  <c r="MC184" i="23" s="1"/>
  <c r="JV219" i="23"/>
  <c r="JV218" i="23"/>
  <c r="JV221" i="23" s="1"/>
  <c r="R51" i="23"/>
  <c r="R74" i="23" s="1"/>
  <c r="R143" i="23" s="1"/>
  <c r="R167" i="23" s="1"/>
  <c r="FI201" i="23"/>
  <c r="FI200" i="23"/>
  <c r="KU58" i="23"/>
  <c r="KU81" i="23" s="1"/>
  <c r="KU150" i="23" s="1"/>
  <c r="KU174" i="23" s="1"/>
  <c r="BJ49" i="23"/>
  <c r="BJ72" i="23" s="1"/>
  <c r="BJ141" i="23" s="1"/>
  <c r="BJ165" i="23" s="1"/>
  <c r="NC66" i="23"/>
  <c r="NC89" i="23" s="1"/>
  <c r="NC158" i="23" s="1"/>
  <c r="NC182" i="23" s="1"/>
  <c r="N59" i="23"/>
  <c r="N82" i="23" s="1"/>
  <c r="N151" i="23" s="1"/>
  <c r="N175" i="23" s="1"/>
  <c r="LI50" i="23"/>
  <c r="LI73" i="23" s="1"/>
  <c r="LI142" i="23" s="1"/>
  <c r="LI166" i="23" s="1"/>
  <c r="IJ57" i="23"/>
  <c r="IJ80" i="23" s="1"/>
  <c r="IJ149" i="23" s="1"/>
  <c r="IJ173" i="23" s="1"/>
  <c r="GU49" i="23"/>
  <c r="GU72" i="23" s="1"/>
  <c r="GU141" i="23" s="1"/>
  <c r="GU165" i="23" s="1"/>
  <c r="Q55" i="23"/>
  <c r="Q78" i="23" s="1"/>
  <c r="Q147" i="23" s="1"/>
  <c r="Q171" i="23" s="1"/>
  <c r="GG54" i="23"/>
  <c r="GG77" i="23" s="1"/>
  <c r="GG146" i="23" s="1"/>
  <c r="GG170" i="23" s="1"/>
  <c r="EY225" i="23"/>
  <c r="KO219" i="23"/>
  <c r="KO218" i="23"/>
  <c r="KO221" i="23" s="1"/>
  <c r="NQ66" i="23"/>
  <c r="NQ89" i="23" s="1"/>
  <c r="NQ158" i="23" s="1"/>
  <c r="NQ182" i="23" s="1"/>
  <c r="HB64" i="23"/>
  <c r="HB87" i="23" s="1"/>
  <c r="HB156" i="23" s="1"/>
  <c r="HB180" i="23" s="1"/>
  <c r="MI66" i="23"/>
  <c r="MI89" i="23" s="1"/>
  <c r="MI158" i="23" s="1"/>
  <c r="MI182" i="23" s="1"/>
  <c r="HT61" i="23"/>
  <c r="HT84" i="23" s="1"/>
  <c r="HT153" i="23" s="1"/>
  <c r="HT177" i="23" s="1"/>
  <c r="Q225" i="23"/>
  <c r="HU69" i="23"/>
  <c r="HU92" i="23" s="1"/>
  <c r="HU161" i="23" s="1"/>
  <c r="HU185" i="23" s="1"/>
  <c r="CB50" i="23"/>
  <c r="CB73" i="23" s="1"/>
  <c r="CB142" i="23" s="1"/>
  <c r="CB166" i="23" s="1"/>
  <c r="NS200" i="23"/>
  <c r="NS201" i="23"/>
  <c r="BK68" i="23"/>
  <c r="BK91" i="23" s="1"/>
  <c r="BK160" i="23" s="1"/>
  <c r="BK184" i="23" s="1"/>
  <c r="NG60" i="23"/>
  <c r="NG83" i="23" s="1"/>
  <c r="NG152" i="23" s="1"/>
  <c r="NG176" i="23" s="1"/>
  <c r="HO61" i="23"/>
  <c r="HO84" i="23" s="1"/>
  <c r="HO153" i="23" s="1"/>
  <c r="HO177" i="23" s="1"/>
  <c r="BS67" i="23"/>
  <c r="BS90" i="23" s="1"/>
  <c r="BS159" i="23" s="1"/>
  <c r="BS183" i="23" s="1"/>
  <c r="KJ48" i="23"/>
  <c r="KJ71" i="23" s="1"/>
  <c r="KJ140" i="23" s="1"/>
  <c r="KJ164" i="23" s="1"/>
  <c r="KJ187" i="23" s="1"/>
  <c r="MS51" i="23"/>
  <c r="MS74" i="23" s="1"/>
  <c r="MS143" i="23" s="1"/>
  <c r="MS167" i="23" s="1"/>
  <c r="NH64" i="23"/>
  <c r="NH87" i="23" s="1"/>
  <c r="NH156" i="23" s="1"/>
  <c r="NH180" i="23" s="1"/>
  <c r="MD62" i="23"/>
  <c r="MD85" i="23" s="1"/>
  <c r="MD154" i="23" s="1"/>
  <c r="MD178" i="23" s="1"/>
  <c r="OE201" i="23"/>
  <c r="OE200" i="23"/>
  <c r="JZ225" i="23"/>
  <c r="MB59" i="23"/>
  <c r="MB82" i="23" s="1"/>
  <c r="MB151" i="23" s="1"/>
  <c r="MB175" i="23" s="1"/>
  <c r="ER69" i="23"/>
  <c r="ER92" i="23" s="1"/>
  <c r="ER161" i="23" s="1"/>
  <c r="ER185" i="23" s="1"/>
  <c r="CC56" i="23"/>
  <c r="CC79" i="23" s="1"/>
  <c r="CC148" i="23" s="1"/>
  <c r="CC172" i="23" s="1"/>
  <c r="GK69" i="23"/>
  <c r="GK92" i="23" s="1"/>
  <c r="GK161" i="23" s="1"/>
  <c r="GK185" i="23" s="1"/>
  <c r="NW62" i="23"/>
  <c r="NW85" i="23" s="1"/>
  <c r="NW154" i="23" s="1"/>
  <c r="NW178" i="23" s="1"/>
  <c r="GC218" i="23"/>
  <c r="GC221" i="23" s="1"/>
  <c r="GC219" i="23"/>
  <c r="IO48" i="23"/>
  <c r="IO71" i="23" s="1"/>
  <c r="IO140" i="23" s="1"/>
  <c r="IO164" i="23" s="1"/>
  <c r="IO187" i="23" s="1"/>
  <c r="LE53" i="23"/>
  <c r="LE76" i="23" s="1"/>
  <c r="LE145" i="23" s="1"/>
  <c r="LE169" i="23" s="1"/>
  <c r="CX62" i="23"/>
  <c r="CX85" i="23" s="1"/>
  <c r="CX154" i="23" s="1"/>
  <c r="CX178" i="23" s="1"/>
  <c r="IN58" i="23"/>
  <c r="IN81" i="23" s="1"/>
  <c r="IN150" i="23" s="1"/>
  <c r="IN174" i="23" s="1"/>
  <c r="JI56" i="23"/>
  <c r="JI79" i="23" s="1"/>
  <c r="JI148" i="23" s="1"/>
  <c r="JI172" i="23" s="1"/>
  <c r="HL60" i="23"/>
  <c r="HL83" i="23" s="1"/>
  <c r="HL152" i="23" s="1"/>
  <c r="HL176" i="23" s="1"/>
  <c r="FT218" i="23"/>
  <c r="FT221" i="23" s="1"/>
  <c r="FT219" i="23"/>
  <c r="IV67" i="23"/>
  <c r="IV90" i="23" s="1"/>
  <c r="IV159" i="23" s="1"/>
  <c r="IV183" i="23" s="1"/>
  <c r="MM53" i="23"/>
  <c r="MM76" i="23" s="1"/>
  <c r="MM145" i="23" s="1"/>
  <c r="MM169" i="23" s="1"/>
  <c r="KX60" i="23"/>
  <c r="KX83" i="23" s="1"/>
  <c r="KX152" i="23" s="1"/>
  <c r="KX176" i="23" s="1"/>
  <c r="JE55" i="23"/>
  <c r="JE78" i="23" s="1"/>
  <c r="JE147" i="23" s="1"/>
  <c r="JE171" i="23" s="1"/>
  <c r="IR56" i="23"/>
  <c r="IR79" i="23" s="1"/>
  <c r="IR148" i="23" s="1"/>
  <c r="IR172" i="23" s="1"/>
  <c r="KG62" i="23"/>
  <c r="KG85" i="23" s="1"/>
  <c r="KG154" i="23" s="1"/>
  <c r="KG178" i="23" s="1"/>
  <c r="NX69" i="23"/>
  <c r="NX92" i="23" s="1"/>
  <c r="NX161" i="23" s="1"/>
  <c r="NX185" i="23" s="1"/>
  <c r="GS61" i="23"/>
  <c r="GS84" i="23" s="1"/>
  <c r="GS153" i="23" s="1"/>
  <c r="GS177" i="23" s="1"/>
  <c r="KX62" i="23"/>
  <c r="KX85" i="23" s="1"/>
  <c r="KX154" i="23" s="1"/>
  <c r="KX178" i="23" s="1"/>
  <c r="KD18" i="23"/>
  <c r="NV65" i="23"/>
  <c r="NV88" i="23" s="1"/>
  <c r="NV157" i="23" s="1"/>
  <c r="NV181" i="23" s="1"/>
  <c r="CS218" i="23"/>
  <c r="CS221" i="23" s="1"/>
  <c r="CS219" i="23"/>
  <c r="KC59" i="23"/>
  <c r="KC82" i="23" s="1"/>
  <c r="KC151" i="23" s="1"/>
  <c r="KC175" i="23" s="1"/>
  <c r="GH55" i="23"/>
  <c r="GH78" i="23" s="1"/>
  <c r="GH147" i="23" s="1"/>
  <c r="GH171" i="23" s="1"/>
  <c r="AY51" i="23"/>
  <c r="AY74" i="23" s="1"/>
  <c r="AY143" i="23" s="1"/>
  <c r="AY167" i="23" s="1"/>
  <c r="CL225" i="23"/>
  <c r="FK49" i="23"/>
  <c r="FK72" i="23" s="1"/>
  <c r="FK141" i="23" s="1"/>
  <c r="FK165" i="23" s="1"/>
  <c r="NR59" i="23"/>
  <c r="NR82" i="23" s="1"/>
  <c r="NR151" i="23" s="1"/>
  <c r="NR175" i="23" s="1"/>
  <c r="LM49" i="23"/>
  <c r="LM72" i="23" s="1"/>
  <c r="LM141" i="23" s="1"/>
  <c r="LM165" i="23" s="1"/>
  <c r="NS68" i="23"/>
  <c r="NS91" i="23" s="1"/>
  <c r="NS160" i="23" s="1"/>
  <c r="NS184" i="23" s="1"/>
  <c r="IY60" i="23"/>
  <c r="IY83" i="23" s="1"/>
  <c r="IY152" i="23" s="1"/>
  <c r="IY176" i="23" s="1"/>
  <c r="KV66" i="23"/>
  <c r="KV89" i="23" s="1"/>
  <c r="KV158" i="23" s="1"/>
  <c r="KV182" i="23" s="1"/>
  <c r="KU63" i="23"/>
  <c r="KU86" i="23" s="1"/>
  <c r="KU155" i="23" s="1"/>
  <c r="KU179" i="23" s="1"/>
  <c r="CC68" i="23"/>
  <c r="CC91" i="23" s="1"/>
  <c r="CC160" i="23" s="1"/>
  <c r="CC184" i="23" s="1"/>
  <c r="DI65" i="23"/>
  <c r="DI88" i="23" s="1"/>
  <c r="DI157" i="23" s="1"/>
  <c r="DI181" i="23" s="1"/>
  <c r="CS62" i="23"/>
  <c r="CS85" i="23" s="1"/>
  <c r="CS154" i="23" s="1"/>
  <c r="CS178" i="23" s="1"/>
  <c r="KX69" i="23"/>
  <c r="KX92" i="23" s="1"/>
  <c r="KX161" i="23" s="1"/>
  <c r="KX185" i="23" s="1"/>
  <c r="FI66" i="23"/>
  <c r="FI89" i="23" s="1"/>
  <c r="FI158" i="23" s="1"/>
  <c r="FI182" i="23" s="1"/>
  <c r="AM51" i="23"/>
  <c r="AM74" i="23" s="1"/>
  <c r="AM143" i="23" s="1"/>
  <c r="AM167" i="23" s="1"/>
  <c r="FM18" i="23"/>
  <c r="EC219" i="23"/>
  <c r="EC218" i="23"/>
  <c r="EC221" i="23" s="1"/>
  <c r="LB49" i="23"/>
  <c r="LB72" i="23" s="1"/>
  <c r="LB141" i="23" s="1"/>
  <c r="LB165" i="23" s="1"/>
  <c r="IU50" i="23"/>
  <c r="IU73" i="23" s="1"/>
  <c r="IU142" i="23" s="1"/>
  <c r="IU166" i="23" s="1"/>
  <c r="IR63" i="23"/>
  <c r="IR86" i="23" s="1"/>
  <c r="IR155" i="23" s="1"/>
  <c r="IR179" i="23" s="1"/>
  <c r="JE48" i="23"/>
  <c r="JE71" i="23" s="1"/>
  <c r="JE140" i="23" s="1"/>
  <c r="JE164" i="23" s="1"/>
  <c r="JE187" i="23" s="1"/>
  <c r="LD65" i="23"/>
  <c r="LD88" i="23" s="1"/>
  <c r="LD157" i="23" s="1"/>
  <c r="LD181" i="23" s="1"/>
  <c r="NU58" i="23"/>
  <c r="NU81" i="23" s="1"/>
  <c r="NU150" i="23" s="1"/>
  <c r="NU174" i="23" s="1"/>
  <c r="DC61" i="23"/>
  <c r="DC84" i="23" s="1"/>
  <c r="DC153" i="23" s="1"/>
  <c r="DC177" i="23" s="1"/>
  <c r="MQ57" i="23"/>
  <c r="MQ80" i="23" s="1"/>
  <c r="MQ149" i="23" s="1"/>
  <c r="MQ173" i="23" s="1"/>
  <c r="KS58" i="23"/>
  <c r="KS81" i="23" s="1"/>
  <c r="KS150" i="23" s="1"/>
  <c r="KS174" i="23" s="1"/>
  <c r="LK55" i="23"/>
  <c r="LK78" i="23" s="1"/>
  <c r="LK147" i="23" s="1"/>
  <c r="LK171" i="23" s="1"/>
  <c r="CY18" i="23"/>
  <c r="JU225" i="23"/>
  <c r="GA60" i="23"/>
  <c r="GA83" i="23" s="1"/>
  <c r="GA152" i="23" s="1"/>
  <c r="GA176" i="23" s="1"/>
  <c r="IJ63" i="23"/>
  <c r="IJ86" i="23" s="1"/>
  <c r="IJ155" i="23" s="1"/>
  <c r="IJ179" i="23" s="1"/>
  <c r="JK18" i="23"/>
  <c r="IF69" i="23"/>
  <c r="IF92" i="23" s="1"/>
  <c r="IF161" i="23" s="1"/>
  <c r="IF185" i="23" s="1"/>
  <c r="DZ18" i="23"/>
  <c r="KH200" i="23"/>
  <c r="KH201" i="23"/>
  <c r="JJ50" i="23"/>
  <c r="JJ73" i="23" s="1"/>
  <c r="JJ142" i="23" s="1"/>
  <c r="JJ166" i="23" s="1"/>
  <c r="BD49" i="23"/>
  <c r="BD72" i="23" s="1"/>
  <c r="BD141" i="23" s="1"/>
  <c r="BD165" i="23" s="1"/>
  <c r="FL55" i="23"/>
  <c r="FL78" i="23" s="1"/>
  <c r="FL147" i="23" s="1"/>
  <c r="FL171" i="23" s="1"/>
  <c r="MN66" i="23"/>
  <c r="MN89" i="23" s="1"/>
  <c r="MN158" i="23" s="1"/>
  <c r="MN182" i="23" s="1"/>
  <c r="HP67" i="23"/>
  <c r="HP90" i="23" s="1"/>
  <c r="HP159" i="23" s="1"/>
  <c r="HP183" i="23" s="1"/>
  <c r="LJ200" i="23"/>
  <c r="LJ201" i="23"/>
  <c r="BA63" i="23"/>
  <c r="BA86" i="23" s="1"/>
  <c r="BA155" i="23" s="1"/>
  <c r="BA179" i="23" s="1"/>
  <c r="NK57" i="23"/>
  <c r="NK80" i="23" s="1"/>
  <c r="NK149" i="23" s="1"/>
  <c r="NK173" i="23" s="1"/>
  <c r="LC60" i="23"/>
  <c r="LC83" i="23" s="1"/>
  <c r="LC152" i="23" s="1"/>
  <c r="LC176" i="23" s="1"/>
  <c r="OG60" i="23"/>
  <c r="OG83" i="23" s="1"/>
  <c r="OG152" i="23" s="1"/>
  <c r="OG176" i="23" s="1"/>
  <c r="HZ52" i="23"/>
  <c r="HZ75" i="23" s="1"/>
  <c r="HZ144" i="23" s="1"/>
  <c r="HZ168" i="23" s="1"/>
  <c r="IY61" i="23"/>
  <c r="IY84" i="23" s="1"/>
  <c r="IY153" i="23" s="1"/>
  <c r="IY177" i="23" s="1"/>
  <c r="OH55" i="23"/>
  <c r="OH78" i="23" s="1"/>
  <c r="OH147" i="23" s="1"/>
  <c r="OH171" i="23" s="1"/>
  <c r="KJ69" i="23"/>
  <c r="KJ92" i="23" s="1"/>
  <c r="KJ161" i="23" s="1"/>
  <c r="KJ185" i="23" s="1"/>
  <c r="GV62" i="23"/>
  <c r="GV85" i="23" s="1"/>
  <c r="GV154" i="23" s="1"/>
  <c r="GV178" i="23" s="1"/>
  <c r="MT61" i="23"/>
  <c r="MT84" i="23" s="1"/>
  <c r="MT153" i="23" s="1"/>
  <c r="MT177" i="23" s="1"/>
  <c r="JZ65" i="23"/>
  <c r="JZ88" i="23" s="1"/>
  <c r="JZ157" i="23" s="1"/>
  <c r="JZ181" i="23" s="1"/>
  <c r="AZ59" i="23"/>
  <c r="AZ82" i="23" s="1"/>
  <c r="AZ151" i="23" s="1"/>
  <c r="AZ175" i="23" s="1"/>
  <c r="JF66" i="23"/>
  <c r="JF89" i="23" s="1"/>
  <c r="JF158" i="23" s="1"/>
  <c r="JF182" i="23" s="1"/>
  <c r="MZ52" i="23"/>
  <c r="MZ75" i="23" s="1"/>
  <c r="MZ144" i="23" s="1"/>
  <c r="MZ168" i="23" s="1"/>
  <c r="JP55" i="23"/>
  <c r="JP78" i="23" s="1"/>
  <c r="JP147" i="23" s="1"/>
  <c r="JP171" i="23" s="1"/>
  <c r="KG50" i="23"/>
  <c r="KG73" i="23" s="1"/>
  <c r="KG142" i="23" s="1"/>
  <c r="KG166" i="23" s="1"/>
  <c r="HC53" i="23"/>
  <c r="HC76" i="23" s="1"/>
  <c r="HC145" i="23" s="1"/>
  <c r="HC169" i="23" s="1"/>
  <c r="FQ54" i="23"/>
  <c r="FQ77" i="23" s="1"/>
  <c r="FQ146" i="23" s="1"/>
  <c r="FQ170" i="23" s="1"/>
  <c r="KG60" i="23"/>
  <c r="KG83" i="23" s="1"/>
  <c r="KG152" i="23" s="1"/>
  <c r="KG176" i="23" s="1"/>
  <c r="IR59" i="23"/>
  <c r="IR82" i="23" s="1"/>
  <c r="IR151" i="23" s="1"/>
  <c r="IR175" i="23" s="1"/>
  <c r="IK59" i="23"/>
  <c r="IK82" i="23" s="1"/>
  <c r="IK151" i="23" s="1"/>
  <c r="IK175" i="23" s="1"/>
  <c r="NB67" i="23"/>
  <c r="NB90" i="23" s="1"/>
  <c r="NB159" i="23" s="1"/>
  <c r="NB183" i="23" s="1"/>
  <c r="DC66" i="23"/>
  <c r="DC89" i="23" s="1"/>
  <c r="DC158" i="23" s="1"/>
  <c r="DC182" i="23" s="1"/>
  <c r="BU64" i="23"/>
  <c r="BU87" i="23" s="1"/>
  <c r="BU156" i="23" s="1"/>
  <c r="BU180" i="23" s="1"/>
  <c r="EZ67" i="23"/>
  <c r="EZ90" i="23" s="1"/>
  <c r="EZ159" i="23" s="1"/>
  <c r="EZ183" i="23" s="1"/>
  <c r="GT69" i="23"/>
  <c r="GT92" i="23" s="1"/>
  <c r="GT161" i="23" s="1"/>
  <c r="GT185" i="23" s="1"/>
  <c r="MR67" i="23"/>
  <c r="MR90" i="23" s="1"/>
  <c r="MR159" i="23" s="1"/>
  <c r="MR183" i="23" s="1"/>
  <c r="GD67" i="23"/>
  <c r="GD90" i="23" s="1"/>
  <c r="GD159" i="23" s="1"/>
  <c r="GD183" i="23" s="1"/>
  <c r="MC64" i="23"/>
  <c r="MC87" i="23" s="1"/>
  <c r="MC156" i="23" s="1"/>
  <c r="MC180" i="23" s="1"/>
  <c r="LR58" i="23"/>
  <c r="LR81" i="23" s="1"/>
  <c r="LR150" i="23" s="1"/>
  <c r="LR174" i="23" s="1"/>
  <c r="DD61" i="23"/>
  <c r="DD84" i="23" s="1"/>
  <c r="DD153" i="23" s="1"/>
  <c r="DD177" i="23" s="1"/>
  <c r="FC218" i="23"/>
  <c r="FC221" i="23" s="1"/>
  <c r="FC219" i="23"/>
  <c r="KW61" i="23"/>
  <c r="KW84" i="23" s="1"/>
  <c r="KW153" i="23" s="1"/>
  <c r="KW177" i="23" s="1"/>
  <c r="CM58" i="23"/>
  <c r="CM81" i="23" s="1"/>
  <c r="CM150" i="23" s="1"/>
  <c r="CM174" i="23" s="1"/>
  <c r="CY50" i="23"/>
  <c r="CY73" i="23" s="1"/>
  <c r="CY142" i="23" s="1"/>
  <c r="CY166" i="23" s="1"/>
  <c r="DY56" i="23"/>
  <c r="DY79" i="23" s="1"/>
  <c r="DY148" i="23" s="1"/>
  <c r="DY172" i="23" s="1"/>
  <c r="KI50" i="23"/>
  <c r="KI73" i="23" s="1"/>
  <c r="KI142" i="23" s="1"/>
  <c r="KI166" i="23" s="1"/>
  <c r="OI54" i="23"/>
  <c r="OI77" i="23" s="1"/>
  <c r="OI146" i="23" s="1"/>
  <c r="OI170" i="23" s="1"/>
  <c r="KC61" i="23"/>
  <c r="KC84" i="23" s="1"/>
  <c r="KC153" i="23" s="1"/>
  <c r="KC177" i="23" s="1"/>
  <c r="BK56" i="23"/>
  <c r="BK79" i="23" s="1"/>
  <c r="BK148" i="23" s="1"/>
  <c r="BK172" i="23" s="1"/>
  <c r="HU54" i="23"/>
  <c r="HU77" i="23" s="1"/>
  <c r="HU146" i="23" s="1"/>
  <c r="HU170" i="23" s="1"/>
  <c r="IY58" i="23"/>
  <c r="IY81" i="23" s="1"/>
  <c r="IY150" i="23" s="1"/>
  <c r="IY174" i="23" s="1"/>
  <c r="EC65" i="23"/>
  <c r="EC88" i="23" s="1"/>
  <c r="EC157" i="23" s="1"/>
  <c r="EC181" i="23" s="1"/>
  <c r="IU56" i="23"/>
  <c r="IU79" i="23" s="1"/>
  <c r="IU148" i="23" s="1"/>
  <c r="IU172" i="23" s="1"/>
  <c r="FU66" i="23"/>
  <c r="FU89" i="23" s="1"/>
  <c r="FU158" i="23" s="1"/>
  <c r="FU182" i="23" s="1"/>
  <c r="NT50" i="23"/>
  <c r="NT73" i="23" s="1"/>
  <c r="NT142" i="23" s="1"/>
  <c r="NT166" i="23" s="1"/>
  <c r="CQ65" i="23"/>
  <c r="CQ88" i="23" s="1"/>
  <c r="CQ157" i="23" s="1"/>
  <c r="CQ181" i="23" s="1"/>
  <c r="GW201" i="23"/>
  <c r="GW200" i="23"/>
  <c r="KO67" i="23"/>
  <c r="KO90" i="23" s="1"/>
  <c r="KO159" i="23" s="1"/>
  <c r="KO183" i="23" s="1"/>
  <c r="JP67" i="23"/>
  <c r="JP90" i="23" s="1"/>
  <c r="JP159" i="23" s="1"/>
  <c r="JP183" i="23" s="1"/>
  <c r="GC49" i="23"/>
  <c r="GC72" i="23" s="1"/>
  <c r="GC141" i="23" s="1"/>
  <c r="GC165" i="23" s="1"/>
  <c r="ET57" i="23"/>
  <c r="ET80" i="23" s="1"/>
  <c r="ET149" i="23" s="1"/>
  <c r="ET173" i="23" s="1"/>
  <c r="FW60" i="23"/>
  <c r="FW83" i="23" s="1"/>
  <c r="FW152" i="23" s="1"/>
  <c r="FW176" i="23" s="1"/>
  <c r="IA68" i="23"/>
  <c r="IA91" i="23" s="1"/>
  <c r="IA160" i="23" s="1"/>
  <c r="IA184" i="23" s="1"/>
  <c r="KC67" i="23"/>
  <c r="KC90" i="23" s="1"/>
  <c r="KC159" i="23" s="1"/>
  <c r="KC183" i="23" s="1"/>
  <c r="P18" i="23"/>
  <c r="V69" i="23"/>
  <c r="V92" i="23" s="1"/>
  <c r="V161" i="23" s="1"/>
  <c r="V185" i="23" s="1"/>
  <c r="BX65" i="23"/>
  <c r="BX88" i="23" s="1"/>
  <c r="BX157" i="23" s="1"/>
  <c r="BX181" i="23" s="1"/>
  <c r="NR51" i="23"/>
  <c r="NR74" i="23" s="1"/>
  <c r="NR143" i="23" s="1"/>
  <c r="NR167" i="23" s="1"/>
  <c r="GT54" i="23"/>
  <c r="GT77" i="23" s="1"/>
  <c r="GT146" i="23" s="1"/>
  <c r="GT170" i="23" s="1"/>
  <c r="FJ49" i="23"/>
  <c r="FJ72" i="23" s="1"/>
  <c r="FJ141" i="23" s="1"/>
  <c r="FJ165" i="23" s="1"/>
  <c r="AG59" i="23"/>
  <c r="AG82" i="23" s="1"/>
  <c r="AG151" i="23" s="1"/>
  <c r="AG175" i="23" s="1"/>
  <c r="BW68" i="23"/>
  <c r="BW91" i="23" s="1"/>
  <c r="BW160" i="23" s="1"/>
  <c r="BW184" i="23" s="1"/>
  <c r="BQ64" i="23"/>
  <c r="BQ87" i="23" s="1"/>
  <c r="BQ156" i="23" s="1"/>
  <c r="BQ180" i="23" s="1"/>
  <c r="AJ225" i="23"/>
  <c r="OK61" i="23"/>
  <c r="OK84" i="23" s="1"/>
  <c r="OK153" i="23" s="1"/>
  <c r="OK177" i="23" s="1"/>
  <c r="BX48" i="23"/>
  <c r="BX71" i="23" s="1"/>
  <c r="BX140" i="23" s="1"/>
  <c r="BX164" i="23" s="1"/>
  <c r="BX187" i="23" s="1"/>
  <c r="NF51" i="23"/>
  <c r="NF74" i="23" s="1"/>
  <c r="NF143" i="23" s="1"/>
  <c r="NF167" i="23" s="1"/>
  <c r="LP69" i="23"/>
  <c r="LP92" i="23" s="1"/>
  <c r="LP161" i="23" s="1"/>
  <c r="LP185" i="23" s="1"/>
  <c r="FH60" i="23"/>
  <c r="FH83" i="23" s="1"/>
  <c r="FH152" i="23" s="1"/>
  <c r="FH176" i="23" s="1"/>
  <c r="AW63" i="23"/>
  <c r="AW86" i="23" s="1"/>
  <c r="AW155" i="23" s="1"/>
  <c r="AW179" i="23" s="1"/>
  <c r="GX56" i="23"/>
  <c r="GX79" i="23" s="1"/>
  <c r="GX148" i="23" s="1"/>
  <c r="GX172" i="23" s="1"/>
  <c r="FI50" i="23"/>
  <c r="FI73" i="23" s="1"/>
  <c r="FI142" i="23" s="1"/>
  <c r="FI166" i="23" s="1"/>
  <c r="GH65" i="23"/>
  <c r="GH88" i="23" s="1"/>
  <c r="GH157" i="23" s="1"/>
  <c r="GH181" i="23" s="1"/>
  <c r="KS48" i="23"/>
  <c r="KS71" i="23" s="1"/>
  <c r="KS140" i="23" s="1"/>
  <c r="KS164" i="23" s="1"/>
  <c r="KS187" i="23" s="1"/>
  <c r="CH64" i="23"/>
  <c r="CH87" i="23" s="1"/>
  <c r="CH156" i="23" s="1"/>
  <c r="CH180" i="23" s="1"/>
  <c r="CG61" i="23"/>
  <c r="CG84" i="23" s="1"/>
  <c r="CG153" i="23" s="1"/>
  <c r="CG177" i="23" s="1"/>
  <c r="GX50" i="23"/>
  <c r="GX73" i="23" s="1"/>
  <c r="GX142" i="23" s="1"/>
  <c r="GX166" i="23" s="1"/>
  <c r="KR49" i="23"/>
  <c r="KR72" i="23" s="1"/>
  <c r="KR141" i="23" s="1"/>
  <c r="KR165" i="23" s="1"/>
  <c r="M67" i="23"/>
  <c r="M90" i="23" s="1"/>
  <c r="M159" i="23" s="1"/>
  <c r="M183" i="23" s="1"/>
  <c r="EY67" i="23"/>
  <c r="EY90" i="23" s="1"/>
  <c r="EY159" i="23" s="1"/>
  <c r="EY183" i="23" s="1"/>
  <c r="JI65" i="23"/>
  <c r="JI88" i="23" s="1"/>
  <c r="JI157" i="23" s="1"/>
  <c r="JI181" i="23" s="1"/>
  <c r="MI65" i="23"/>
  <c r="MI88" i="23" s="1"/>
  <c r="MI157" i="23" s="1"/>
  <c r="MI181" i="23" s="1"/>
  <c r="HF64" i="23"/>
  <c r="HF87" i="23" s="1"/>
  <c r="HF156" i="23" s="1"/>
  <c r="HF180" i="23" s="1"/>
  <c r="GV65" i="23"/>
  <c r="GV88" i="23" s="1"/>
  <c r="GV157" i="23" s="1"/>
  <c r="GV181" i="23" s="1"/>
  <c r="NQ68" i="23"/>
  <c r="NQ91" i="23" s="1"/>
  <c r="NQ160" i="23" s="1"/>
  <c r="NQ184" i="23" s="1"/>
  <c r="LB54" i="23"/>
  <c r="LB77" i="23" s="1"/>
  <c r="LB146" i="23" s="1"/>
  <c r="LB170" i="23" s="1"/>
  <c r="DF50" i="23"/>
  <c r="DF73" i="23" s="1"/>
  <c r="DF142" i="23" s="1"/>
  <c r="DF166" i="23" s="1"/>
  <c r="BR60" i="23"/>
  <c r="BR83" i="23" s="1"/>
  <c r="BR152" i="23" s="1"/>
  <c r="BR176" i="23" s="1"/>
  <c r="IR68" i="23"/>
  <c r="IR91" i="23" s="1"/>
  <c r="IR160" i="23" s="1"/>
  <c r="IR184" i="23" s="1"/>
  <c r="KO56" i="23"/>
  <c r="KO79" i="23" s="1"/>
  <c r="KO148" i="23" s="1"/>
  <c r="KO172" i="23" s="1"/>
  <c r="IL200" i="23"/>
  <c r="IL201" i="23"/>
  <c r="M48" i="23"/>
  <c r="M71" i="23" s="1"/>
  <c r="M140" i="23" s="1"/>
  <c r="M164" i="23" s="1"/>
  <c r="DN68" i="23"/>
  <c r="DN91" i="23" s="1"/>
  <c r="DN160" i="23" s="1"/>
  <c r="DN184" i="23" s="1"/>
  <c r="LX50" i="23"/>
  <c r="LX73" i="23" s="1"/>
  <c r="LX142" i="23" s="1"/>
  <c r="LX166" i="23" s="1"/>
  <c r="GS67" i="23"/>
  <c r="GS90" i="23" s="1"/>
  <c r="GS159" i="23" s="1"/>
  <c r="GS183" i="23" s="1"/>
  <c r="DQ218" i="23"/>
  <c r="DQ221" i="23" s="1"/>
  <c r="DQ219" i="23"/>
  <c r="JB55" i="23"/>
  <c r="JB78" i="23" s="1"/>
  <c r="JB147" i="23" s="1"/>
  <c r="JB171" i="23" s="1"/>
  <c r="GP61" i="23"/>
  <c r="GP84" i="23" s="1"/>
  <c r="GP153" i="23" s="1"/>
  <c r="GP177" i="23" s="1"/>
  <c r="CO218" i="23"/>
  <c r="CO221" i="23" s="1"/>
  <c r="CO219" i="23"/>
  <c r="DH65" i="23"/>
  <c r="DH88" i="23" s="1"/>
  <c r="DH157" i="23" s="1"/>
  <c r="DH181" i="23" s="1"/>
  <c r="OD68" i="23"/>
  <c r="OD91" i="23" s="1"/>
  <c r="OD160" i="23" s="1"/>
  <c r="OD184" i="23" s="1"/>
  <c r="HZ56" i="23"/>
  <c r="HZ79" i="23" s="1"/>
  <c r="HZ148" i="23" s="1"/>
  <c r="HZ172" i="23" s="1"/>
  <c r="KR62" i="23"/>
  <c r="KR85" i="23" s="1"/>
  <c r="KR154" i="23" s="1"/>
  <c r="KR178" i="23" s="1"/>
  <c r="K18" i="23"/>
  <c r="AS64" i="23"/>
  <c r="AS87" i="23" s="1"/>
  <c r="AS156" i="23" s="1"/>
  <c r="AS180" i="23" s="1"/>
  <c r="MH50" i="23"/>
  <c r="MH73" i="23" s="1"/>
  <c r="MH142" i="23" s="1"/>
  <c r="MH166" i="23" s="1"/>
  <c r="JE67" i="23"/>
  <c r="JE90" i="23" s="1"/>
  <c r="JE159" i="23" s="1"/>
  <c r="JE183" i="23" s="1"/>
  <c r="CP52" i="23"/>
  <c r="CP75" i="23" s="1"/>
  <c r="CP144" i="23" s="1"/>
  <c r="CP168" i="23" s="1"/>
  <c r="OG69" i="23"/>
  <c r="OG92" i="23" s="1"/>
  <c r="OG161" i="23" s="1"/>
  <c r="OG185" i="23" s="1"/>
  <c r="FZ48" i="23"/>
  <c r="FZ71" i="23" s="1"/>
  <c r="FZ140" i="23" s="1"/>
  <c r="FZ164" i="23" s="1"/>
  <c r="FZ187" i="23" s="1"/>
  <c r="OM50" i="23"/>
  <c r="OM73" i="23" s="1"/>
  <c r="OM142" i="23" s="1"/>
  <c r="OM166" i="23" s="1"/>
  <c r="LP61" i="23"/>
  <c r="LP84" i="23" s="1"/>
  <c r="LP153" i="23" s="1"/>
  <c r="LP177" i="23" s="1"/>
  <c r="IA18" i="23"/>
  <c r="JH57" i="23"/>
  <c r="JH80" i="23" s="1"/>
  <c r="JH149" i="23" s="1"/>
  <c r="JH173" i="23" s="1"/>
  <c r="G61" i="23"/>
  <c r="G84" i="23" s="1"/>
  <c r="G153" i="23" s="1"/>
  <c r="G177" i="23" s="1"/>
  <c r="BK61" i="23"/>
  <c r="BK84" i="23" s="1"/>
  <c r="BK153" i="23" s="1"/>
  <c r="BK177" i="23" s="1"/>
  <c r="IT57" i="23"/>
  <c r="IT80" i="23" s="1"/>
  <c r="IT149" i="23" s="1"/>
  <c r="IT173" i="23" s="1"/>
  <c r="HY225" i="23"/>
  <c r="FR57" i="23"/>
  <c r="FR80" i="23" s="1"/>
  <c r="FR149" i="23" s="1"/>
  <c r="FR173" i="23" s="1"/>
  <c r="X49" i="23"/>
  <c r="X72" i="23" s="1"/>
  <c r="X141" i="23" s="1"/>
  <c r="X165" i="23" s="1"/>
  <c r="MP56" i="23"/>
  <c r="MP79" i="23" s="1"/>
  <c r="MP148" i="23" s="1"/>
  <c r="MP172" i="23" s="1"/>
  <c r="IH60" i="23"/>
  <c r="IH83" i="23" s="1"/>
  <c r="IH152" i="23" s="1"/>
  <c r="IH176" i="23" s="1"/>
  <c r="JW49" i="23"/>
  <c r="JW72" i="23" s="1"/>
  <c r="JW141" i="23" s="1"/>
  <c r="JW165" i="23" s="1"/>
  <c r="HV51" i="23"/>
  <c r="HV74" i="23" s="1"/>
  <c r="HV143" i="23" s="1"/>
  <c r="HV167" i="23" s="1"/>
  <c r="OB66" i="23"/>
  <c r="OB89" i="23" s="1"/>
  <c r="OB158" i="23" s="1"/>
  <c r="OB182" i="23" s="1"/>
  <c r="OA62" i="23"/>
  <c r="OA85" i="23" s="1"/>
  <c r="OA154" i="23" s="1"/>
  <c r="OA178" i="23" s="1"/>
  <c r="KX53" i="23"/>
  <c r="KX76" i="23" s="1"/>
  <c r="KX145" i="23" s="1"/>
  <c r="KX169" i="23" s="1"/>
  <c r="JV66" i="23"/>
  <c r="JV89" i="23" s="1"/>
  <c r="JV158" i="23" s="1"/>
  <c r="JV182" i="23" s="1"/>
  <c r="HM69" i="23"/>
  <c r="HM92" i="23" s="1"/>
  <c r="HM161" i="23" s="1"/>
  <c r="HM185" i="23" s="1"/>
  <c r="GF64" i="23"/>
  <c r="GF87" i="23" s="1"/>
  <c r="GF156" i="23" s="1"/>
  <c r="GF180" i="23" s="1"/>
  <c r="AY50" i="23"/>
  <c r="AY73" i="23" s="1"/>
  <c r="AY142" i="23" s="1"/>
  <c r="AY166" i="23" s="1"/>
  <c r="MB60" i="23"/>
  <c r="MB83" i="23" s="1"/>
  <c r="MB152" i="23" s="1"/>
  <c r="MB176" i="23" s="1"/>
  <c r="JW51" i="23"/>
  <c r="JW74" i="23" s="1"/>
  <c r="JW143" i="23" s="1"/>
  <c r="JW167" i="23" s="1"/>
  <c r="GE58" i="23"/>
  <c r="GE81" i="23" s="1"/>
  <c r="GE150" i="23" s="1"/>
  <c r="GE174" i="23" s="1"/>
  <c r="OD50" i="23"/>
  <c r="OD73" i="23" s="1"/>
  <c r="OD142" i="23" s="1"/>
  <c r="OD166" i="23" s="1"/>
  <c r="BY55" i="23"/>
  <c r="BY78" i="23" s="1"/>
  <c r="BY147" i="23" s="1"/>
  <c r="BY171" i="23" s="1"/>
  <c r="JW56" i="23"/>
  <c r="JW79" i="23" s="1"/>
  <c r="JW148" i="23" s="1"/>
  <c r="JW172" i="23" s="1"/>
  <c r="IV61" i="23"/>
  <c r="IV84" i="23" s="1"/>
  <c r="IV153" i="23" s="1"/>
  <c r="IV177" i="23" s="1"/>
  <c r="HV53" i="23"/>
  <c r="HV76" i="23" s="1"/>
  <c r="HV145" i="23" s="1"/>
  <c r="HV169" i="23" s="1"/>
  <c r="FT58" i="23"/>
  <c r="FT81" i="23" s="1"/>
  <c r="FT150" i="23" s="1"/>
  <c r="FT174" i="23" s="1"/>
  <c r="GD49" i="23"/>
  <c r="GD72" i="23" s="1"/>
  <c r="GD141" i="23" s="1"/>
  <c r="GD165" i="23" s="1"/>
  <c r="AO59" i="23"/>
  <c r="AO82" i="23" s="1"/>
  <c r="AO151" i="23" s="1"/>
  <c r="AO175" i="23" s="1"/>
  <c r="LF49" i="23"/>
  <c r="LF72" i="23" s="1"/>
  <c r="LF141" i="23" s="1"/>
  <c r="LF165" i="23" s="1"/>
  <c r="BK59" i="23"/>
  <c r="BK82" i="23" s="1"/>
  <c r="BK151" i="23" s="1"/>
  <c r="BK175" i="23" s="1"/>
  <c r="O67" i="23"/>
  <c r="O90" i="23" s="1"/>
  <c r="O159" i="23" s="1"/>
  <c r="O183" i="23" s="1"/>
  <c r="BN50" i="23"/>
  <c r="BN73" i="23" s="1"/>
  <c r="BN142" i="23" s="1"/>
  <c r="BN166" i="23" s="1"/>
  <c r="IE225" i="23"/>
  <c r="LX61" i="23"/>
  <c r="LX84" i="23" s="1"/>
  <c r="LX153" i="23" s="1"/>
  <c r="LX177" i="23" s="1"/>
  <c r="IA49" i="23"/>
  <c r="IA72" i="23" s="1"/>
  <c r="IA141" i="23" s="1"/>
  <c r="IA165" i="23" s="1"/>
  <c r="GK60" i="23"/>
  <c r="GK83" i="23" s="1"/>
  <c r="GK152" i="23" s="1"/>
  <c r="GK176" i="23" s="1"/>
  <c r="KL60" i="23"/>
  <c r="KL83" i="23" s="1"/>
  <c r="KL152" i="23" s="1"/>
  <c r="KL176" i="23" s="1"/>
  <c r="AD56" i="23"/>
  <c r="AD79" i="23" s="1"/>
  <c r="AD148" i="23" s="1"/>
  <c r="AD172" i="23" s="1"/>
  <c r="CV49" i="23"/>
  <c r="CV72" i="23" s="1"/>
  <c r="CV141" i="23" s="1"/>
  <c r="CV165" i="23" s="1"/>
  <c r="R66" i="23"/>
  <c r="R89" i="23" s="1"/>
  <c r="R158" i="23" s="1"/>
  <c r="R182" i="23" s="1"/>
  <c r="AZ55" i="23"/>
  <c r="AZ78" i="23" s="1"/>
  <c r="AZ147" i="23" s="1"/>
  <c r="AZ171" i="23" s="1"/>
  <c r="DR66" i="23"/>
  <c r="DR89" i="23" s="1"/>
  <c r="DR158" i="23" s="1"/>
  <c r="DR182" i="23" s="1"/>
  <c r="KV69" i="23"/>
  <c r="KV92" i="23" s="1"/>
  <c r="KV161" i="23" s="1"/>
  <c r="KV185" i="23" s="1"/>
  <c r="DM57" i="23"/>
  <c r="DM80" i="23" s="1"/>
  <c r="DM149" i="23" s="1"/>
  <c r="DM173" i="23" s="1"/>
  <c r="Z51" i="23"/>
  <c r="Z74" i="23" s="1"/>
  <c r="Z143" i="23" s="1"/>
  <c r="Z167" i="23" s="1"/>
  <c r="LS64" i="23"/>
  <c r="LS87" i="23" s="1"/>
  <c r="LS156" i="23" s="1"/>
  <c r="LS180" i="23" s="1"/>
  <c r="AL49" i="23"/>
  <c r="AL72" i="23" s="1"/>
  <c r="AL141" i="23" s="1"/>
  <c r="AL165" i="23" s="1"/>
  <c r="LH56" i="23"/>
  <c r="LH79" i="23" s="1"/>
  <c r="LH148" i="23" s="1"/>
  <c r="LH172" i="23" s="1"/>
  <c r="FK67" i="23"/>
  <c r="FK90" i="23" s="1"/>
  <c r="FK159" i="23" s="1"/>
  <c r="FK183" i="23" s="1"/>
  <c r="EM67" i="23"/>
  <c r="EM90" i="23" s="1"/>
  <c r="EM159" i="23" s="1"/>
  <c r="EM183" i="23" s="1"/>
  <c r="BB59" i="23"/>
  <c r="BB82" i="23" s="1"/>
  <c r="BB151" i="23" s="1"/>
  <c r="BB175" i="23" s="1"/>
  <c r="EK67" i="23"/>
  <c r="EK90" i="23" s="1"/>
  <c r="EK159" i="23" s="1"/>
  <c r="EK183" i="23" s="1"/>
  <c r="CK60" i="23"/>
  <c r="CK83" i="23" s="1"/>
  <c r="CK152" i="23" s="1"/>
  <c r="CK176" i="23" s="1"/>
  <c r="IG57" i="23"/>
  <c r="IG80" i="23" s="1"/>
  <c r="IG149" i="23" s="1"/>
  <c r="IG173" i="23" s="1"/>
  <c r="HB18" i="23"/>
  <c r="FL51" i="23"/>
  <c r="FL74" i="23" s="1"/>
  <c r="FL143" i="23" s="1"/>
  <c r="FL167" i="23" s="1"/>
  <c r="CE60" i="23"/>
  <c r="CE83" i="23" s="1"/>
  <c r="CE152" i="23" s="1"/>
  <c r="CE176" i="23" s="1"/>
  <c r="IJ54" i="23"/>
  <c r="IJ77" i="23" s="1"/>
  <c r="IJ146" i="23" s="1"/>
  <c r="IJ170" i="23" s="1"/>
  <c r="KD50" i="23"/>
  <c r="KD73" i="23" s="1"/>
  <c r="KD142" i="23" s="1"/>
  <c r="KD166" i="23" s="1"/>
  <c r="BJ58" i="23"/>
  <c r="BJ81" i="23" s="1"/>
  <c r="BJ150" i="23" s="1"/>
  <c r="BJ174" i="23" s="1"/>
  <c r="KW62" i="23"/>
  <c r="KW85" i="23" s="1"/>
  <c r="KW154" i="23" s="1"/>
  <c r="KW178" i="23" s="1"/>
  <c r="JY51" i="23"/>
  <c r="JY74" i="23" s="1"/>
  <c r="JY143" i="23" s="1"/>
  <c r="JY167" i="23" s="1"/>
  <c r="AN64" i="23"/>
  <c r="AN87" i="23" s="1"/>
  <c r="AN156" i="23" s="1"/>
  <c r="AN180" i="23" s="1"/>
  <c r="DG50" i="23"/>
  <c r="DG73" i="23" s="1"/>
  <c r="DG142" i="23" s="1"/>
  <c r="DG166" i="23" s="1"/>
  <c r="JU51" i="23"/>
  <c r="JU74" i="23" s="1"/>
  <c r="JU143" i="23" s="1"/>
  <c r="JU167" i="23" s="1"/>
  <c r="LH50" i="23"/>
  <c r="LH73" i="23" s="1"/>
  <c r="LH142" i="23" s="1"/>
  <c r="LH166" i="23" s="1"/>
  <c r="FB59" i="23"/>
  <c r="FB82" i="23" s="1"/>
  <c r="FB151" i="23" s="1"/>
  <c r="FB175" i="23" s="1"/>
  <c r="EK225" i="23"/>
  <c r="BA64" i="23"/>
  <c r="BA87" i="23" s="1"/>
  <c r="BA156" i="23" s="1"/>
  <c r="BA180" i="23" s="1"/>
  <c r="MG225" i="23"/>
  <c r="DX68" i="23"/>
  <c r="DX91" i="23" s="1"/>
  <c r="DX160" i="23" s="1"/>
  <c r="DX184" i="23" s="1"/>
  <c r="AH50" i="23"/>
  <c r="AH73" i="23" s="1"/>
  <c r="AH142" i="23" s="1"/>
  <c r="AH166" i="23" s="1"/>
  <c r="LE57" i="23"/>
  <c r="LE80" i="23" s="1"/>
  <c r="LE149" i="23" s="1"/>
  <c r="LE173" i="23" s="1"/>
  <c r="BO66" i="23"/>
  <c r="BO89" i="23" s="1"/>
  <c r="BO158" i="23" s="1"/>
  <c r="BO182" i="23" s="1"/>
  <c r="Z201" i="23"/>
  <c r="Z200" i="23"/>
  <c r="JZ51" i="23"/>
  <c r="JZ74" i="23" s="1"/>
  <c r="JZ143" i="23" s="1"/>
  <c r="JZ167" i="23" s="1"/>
  <c r="OB48" i="23"/>
  <c r="OB71" i="23" s="1"/>
  <c r="OB140" i="23" s="1"/>
  <c r="OB164" i="23" s="1"/>
  <c r="OB187" i="23" s="1"/>
  <c r="EQ57" i="23"/>
  <c r="EQ80" i="23" s="1"/>
  <c r="EQ149" i="23" s="1"/>
  <c r="EQ173" i="23" s="1"/>
  <c r="NX66" i="23"/>
  <c r="NX89" i="23" s="1"/>
  <c r="NX158" i="23" s="1"/>
  <c r="NX182" i="23" s="1"/>
  <c r="II49" i="23"/>
  <c r="II72" i="23" s="1"/>
  <c r="II141" i="23" s="1"/>
  <c r="II165" i="23" s="1"/>
  <c r="GQ52" i="23"/>
  <c r="GQ75" i="23" s="1"/>
  <c r="GQ144" i="23" s="1"/>
  <c r="GQ168" i="23" s="1"/>
  <c r="HZ68" i="23"/>
  <c r="HZ91" i="23" s="1"/>
  <c r="HZ160" i="23" s="1"/>
  <c r="HZ184" i="23" s="1"/>
  <c r="FO68" i="23"/>
  <c r="FO91" i="23" s="1"/>
  <c r="FO160" i="23" s="1"/>
  <c r="FO184" i="23" s="1"/>
  <c r="HD57" i="23"/>
  <c r="HD80" i="23" s="1"/>
  <c r="HD149" i="23" s="1"/>
  <c r="HD173" i="23" s="1"/>
  <c r="HI61" i="23"/>
  <c r="HI84" i="23" s="1"/>
  <c r="HI153" i="23" s="1"/>
  <c r="HI177" i="23" s="1"/>
  <c r="MB56" i="23"/>
  <c r="MB79" i="23" s="1"/>
  <c r="MB148" i="23" s="1"/>
  <c r="MB172" i="23" s="1"/>
  <c r="IE52" i="23"/>
  <c r="IE75" i="23" s="1"/>
  <c r="IE144" i="23" s="1"/>
  <c r="IE168" i="23" s="1"/>
  <c r="OG50" i="23"/>
  <c r="OG73" i="23" s="1"/>
  <c r="OG142" i="23" s="1"/>
  <c r="OG166" i="23" s="1"/>
  <c r="NK65" i="23"/>
  <c r="NK88" i="23" s="1"/>
  <c r="NK157" i="23" s="1"/>
  <c r="NK181" i="23" s="1"/>
  <c r="KS55" i="23"/>
  <c r="KS78" i="23" s="1"/>
  <c r="KS147" i="23" s="1"/>
  <c r="KS171" i="23" s="1"/>
  <c r="IM56" i="23"/>
  <c r="IM79" i="23" s="1"/>
  <c r="IM148" i="23" s="1"/>
  <c r="IM172" i="23" s="1"/>
  <c r="DY54" i="23"/>
  <c r="DY77" i="23" s="1"/>
  <c r="DY146" i="23" s="1"/>
  <c r="DY170" i="23" s="1"/>
  <c r="IS61" i="23"/>
  <c r="IS84" i="23" s="1"/>
  <c r="IS153" i="23" s="1"/>
  <c r="IS177" i="23" s="1"/>
  <c r="NC53" i="23"/>
  <c r="NC76" i="23" s="1"/>
  <c r="NC145" i="23" s="1"/>
  <c r="NC169" i="23" s="1"/>
  <c r="IE18" i="23"/>
  <c r="FW53" i="23"/>
  <c r="FW76" i="23" s="1"/>
  <c r="FW145" i="23" s="1"/>
  <c r="FW169" i="23" s="1"/>
  <c r="BC50" i="23"/>
  <c r="BC73" i="23" s="1"/>
  <c r="BC142" i="23" s="1"/>
  <c r="BC166" i="23" s="1"/>
  <c r="HE65" i="23"/>
  <c r="HE88" i="23" s="1"/>
  <c r="HE157" i="23" s="1"/>
  <c r="HE181" i="23" s="1"/>
  <c r="FY68" i="23"/>
  <c r="FY91" i="23" s="1"/>
  <c r="FY160" i="23" s="1"/>
  <c r="FY184" i="23" s="1"/>
  <c r="HY62" i="23"/>
  <c r="HY85" i="23" s="1"/>
  <c r="HY154" i="23" s="1"/>
  <c r="HY178" i="23" s="1"/>
  <c r="GW69" i="23"/>
  <c r="GW92" i="23" s="1"/>
  <c r="GW161" i="23" s="1"/>
  <c r="GW185" i="23" s="1"/>
  <c r="HA55" i="23"/>
  <c r="HA78" i="23" s="1"/>
  <c r="HA147" i="23" s="1"/>
  <c r="HA171" i="23" s="1"/>
  <c r="IE62" i="23"/>
  <c r="IE85" i="23" s="1"/>
  <c r="IE154" i="23" s="1"/>
  <c r="IE178" i="23" s="1"/>
  <c r="MI50" i="23"/>
  <c r="MI73" i="23" s="1"/>
  <c r="MI142" i="23" s="1"/>
  <c r="MI166" i="23" s="1"/>
  <c r="LM48" i="23"/>
  <c r="LM71" i="23" s="1"/>
  <c r="LM140" i="23" s="1"/>
  <c r="LM164" i="23" s="1"/>
  <c r="LM187" i="23" s="1"/>
  <c r="EX67" i="23"/>
  <c r="EX90" i="23" s="1"/>
  <c r="EX159" i="23" s="1"/>
  <c r="EX183" i="23" s="1"/>
  <c r="EK68" i="23"/>
  <c r="EK91" i="23" s="1"/>
  <c r="EK160" i="23" s="1"/>
  <c r="EK184" i="23" s="1"/>
  <c r="LB64" i="23"/>
  <c r="LB87" i="23" s="1"/>
  <c r="LB156" i="23" s="1"/>
  <c r="LB180" i="23" s="1"/>
  <c r="HA62" i="23"/>
  <c r="HA85" i="23" s="1"/>
  <c r="HA154" i="23" s="1"/>
  <c r="HA178" i="23" s="1"/>
  <c r="IS225" i="23"/>
  <c r="DF68" i="23"/>
  <c r="DF91" i="23" s="1"/>
  <c r="DF160" i="23" s="1"/>
  <c r="DF184" i="23" s="1"/>
  <c r="CA58" i="23"/>
  <c r="CA81" i="23" s="1"/>
  <c r="CA150" i="23" s="1"/>
  <c r="CA174" i="23" s="1"/>
  <c r="IJ49" i="23"/>
  <c r="IJ72" i="23" s="1"/>
  <c r="IJ141" i="23" s="1"/>
  <c r="IJ165" i="23" s="1"/>
  <c r="KM62" i="23"/>
  <c r="KM85" i="23" s="1"/>
  <c r="KM154" i="23" s="1"/>
  <c r="KM178" i="23" s="1"/>
  <c r="IW62" i="23"/>
  <c r="IW85" i="23" s="1"/>
  <c r="IW154" i="23" s="1"/>
  <c r="IW178" i="23" s="1"/>
  <c r="EY51" i="23"/>
  <c r="EY74" i="23" s="1"/>
  <c r="EY143" i="23" s="1"/>
  <c r="EY167" i="23" s="1"/>
  <c r="GU66" i="23"/>
  <c r="GU89" i="23" s="1"/>
  <c r="GU158" i="23" s="1"/>
  <c r="GU182" i="23" s="1"/>
  <c r="GF69" i="23"/>
  <c r="GF92" i="23" s="1"/>
  <c r="GF161" i="23" s="1"/>
  <c r="GF185" i="23" s="1"/>
  <c r="EM48" i="23"/>
  <c r="EM71" i="23" s="1"/>
  <c r="EM140" i="23" s="1"/>
  <c r="EM164" i="23" s="1"/>
  <c r="EM187" i="23" s="1"/>
  <c r="AU53" i="23"/>
  <c r="AU76" i="23" s="1"/>
  <c r="AU145" i="23" s="1"/>
  <c r="AU169" i="23" s="1"/>
  <c r="ND60" i="23"/>
  <c r="ND83" i="23" s="1"/>
  <c r="ND152" i="23" s="1"/>
  <c r="ND176" i="23" s="1"/>
  <c r="DR62" i="23"/>
  <c r="DR85" i="23" s="1"/>
  <c r="DR154" i="23" s="1"/>
  <c r="DR178" i="23" s="1"/>
  <c r="GU65" i="23"/>
  <c r="GU88" i="23" s="1"/>
  <c r="GU157" i="23" s="1"/>
  <c r="GU181" i="23" s="1"/>
  <c r="OF67" i="23"/>
  <c r="OF90" i="23" s="1"/>
  <c r="OF159" i="23" s="1"/>
  <c r="OF183" i="23" s="1"/>
  <c r="KB52" i="23"/>
  <c r="KB75" i="23" s="1"/>
  <c r="KB144" i="23" s="1"/>
  <c r="KB168" i="23" s="1"/>
  <c r="CN63" i="23"/>
  <c r="CN86" i="23" s="1"/>
  <c r="CN155" i="23" s="1"/>
  <c r="CN179" i="23" s="1"/>
  <c r="FB64" i="23"/>
  <c r="FB87" i="23" s="1"/>
  <c r="FB156" i="23" s="1"/>
  <c r="FB180" i="23" s="1"/>
  <c r="EM65" i="23"/>
  <c r="EM88" i="23" s="1"/>
  <c r="EM157" i="23" s="1"/>
  <c r="EM181" i="23" s="1"/>
  <c r="IX219" i="23"/>
  <c r="IX218" i="23"/>
  <c r="IX221" i="23" s="1"/>
  <c r="KC218" i="23"/>
  <c r="KC221" i="23" s="1"/>
  <c r="KC219" i="23"/>
  <c r="OH48" i="23"/>
  <c r="OH71" i="23" s="1"/>
  <c r="OH140" i="23" s="1"/>
  <c r="OH164" i="23" s="1"/>
  <c r="OH187" i="23" s="1"/>
  <c r="EU63" i="23"/>
  <c r="EU86" i="23" s="1"/>
  <c r="EU155" i="23" s="1"/>
  <c r="EU179" i="23" s="1"/>
  <c r="DX64" i="23"/>
  <c r="DX87" i="23" s="1"/>
  <c r="DX156" i="23" s="1"/>
  <c r="DX180" i="23" s="1"/>
  <c r="MP69" i="23"/>
  <c r="MP92" i="23" s="1"/>
  <c r="MP161" i="23" s="1"/>
  <c r="MP185" i="23" s="1"/>
  <c r="FZ51" i="23"/>
  <c r="FZ74" i="23" s="1"/>
  <c r="FZ143" i="23" s="1"/>
  <c r="FZ167" i="23" s="1"/>
  <c r="MV53" i="23"/>
  <c r="MV76" i="23" s="1"/>
  <c r="MV145" i="23" s="1"/>
  <c r="MV169" i="23" s="1"/>
  <c r="OL60" i="23"/>
  <c r="OL83" i="23" s="1"/>
  <c r="OL152" i="23" s="1"/>
  <c r="OL176" i="23" s="1"/>
  <c r="NL57" i="23"/>
  <c r="NL80" i="23" s="1"/>
  <c r="NL149" i="23" s="1"/>
  <c r="NL173" i="23" s="1"/>
  <c r="CF55" i="23"/>
  <c r="CF78" i="23" s="1"/>
  <c r="CF147" i="23" s="1"/>
  <c r="CF171" i="23" s="1"/>
  <c r="JL57" i="23"/>
  <c r="JL80" i="23" s="1"/>
  <c r="JL149" i="23" s="1"/>
  <c r="JL173" i="23" s="1"/>
  <c r="JP51" i="23"/>
  <c r="JP74" i="23" s="1"/>
  <c r="JP143" i="23" s="1"/>
  <c r="JP167" i="23" s="1"/>
  <c r="MT54" i="23"/>
  <c r="MT77" i="23" s="1"/>
  <c r="MT146" i="23" s="1"/>
  <c r="MT170" i="23" s="1"/>
  <c r="GF52" i="23"/>
  <c r="GF75" i="23" s="1"/>
  <c r="GF144" i="23" s="1"/>
  <c r="GF168" i="23" s="1"/>
  <c r="KR65" i="23"/>
  <c r="KR88" i="23" s="1"/>
  <c r="KR157" i="23" s="1"/>
  <c r="KR181" i="23" s="1"/>
  <c r="FM51" i="23"/>
  <c r="FM74" i="23" s="1"/>
  <c r="FM143" i="23" s="1"/>
  <c r="FM167" i="23" s="1"/>
  <c r="EV48" i="23"/>
  <c r="EV71" i="23" s="1"/>
  <c r="EV140" i="23" s="1"/>
  <c r="EV164" i="23" s="1"/>
  <c r="EV187" i="23" s="1"/>
  <c r="OA61" i="23"/>
  <c r="OA84" i="23" s="1"/>
  <c r="OA153" i="23" s="1"/>
  <c r="OA177" i="23" s="1"/>
  <c r="KQ69" i="23"/>
  <c r="KQ92" i="23" s="1"/>
  <c r="KQ161" i="23" s="1"/>
  <c r="KQ185" i="23" s="1"/>
  <c r="NA50" i="23"/>
  <c r="NA73" i="23" s="1"/>
  <c r="NA142" i="23" s="1"/>
  <c r="NA166" i="23" s="1"/>
  <c r="MK56" i="23"/>
  <c r="MK79" i="23" s="1"/>
  <c r="MK148" i="23" s="1"/>
  <c r="MK172" i="23" s="1"/>
  <c r="KM18" i="23"/>
  <c r="KU56" i="23"/>
  <c r="KU79" i="23" s="1"/>
  <c r="KU148" i="23" s="1"/>
  <c r="KU172" i="23" s="1"/>
  <c r="BI67" i="23"/>
  <c r="BI90" i="23" s="1"/>
  <c r="BI159" i="23" s="1"/>
  <c r="BI183" i="23" s="1"/>
  <c r="F58" i="23"/>
  <c r="F81" i="23" s="1"/>
  <c r="F150" i="23" s="1"/>
  <c r="F174" i="23" s="1"/>
  <c r="OK63" i="23"/>
  <c r="OK86" i="23" s="1"/>
  <c r="OK155" i="23" s="1"/>
  <c r="OK179" i="23" s="1"/>
  <c r="FX64" i="23"/>
  <c r="FX87" i="23" s="1"/>
  <c r="FX156" i="23" s="1"/>
  <c r="FX180" i="23" s="1"/>
  <c r="HH61" i="23"/>
  <c r="HH84" i="23" s="1"/>
  <c r="HH153" i="23" s="1"/>
  <c r="HH177" i="23" s="1"/>
  <c r="GZ56" i="23"/>
  <c r="GZ79" i="23" s="1"/>
  <c r="GZ148" i="23" s="1"/>
  <c r="GZ172" i="23" s="1"/>
  <c r="GK56" i="23"/>
  <c r="GK79" i="23" s="1"/>
  <c r="GK148" i="23" s="1"/>
  <c r="GK172" i="23" s="1"/>
  <c r="BP52" i="23"/>
  <c r="BP75" i="23" s="1"/>
  <c r="BP144" i="23" s="1"/>
  <c r="BP168" i="23" s="1"/>
  <c r="NC54" i="23"/>
  <c r="NC77" i="23" s="1"/>
  <c r="NC146" i="23" s="1"/>
  <c r="NC170" i="23" s="1"/>
  <c r="LL18" i="23"/>
  <c r="NL18" i="23"/>
  <c r="GD63" i="23"/>
  <c r="GD86" i="23" s="1"/>
  <c r="GD155" i="23" s="1"/>
  <c r="GD179" i="23" s="1"/>
  <c r="GR65" i="23"/>
  <c r="GR88" i="23" s="1"/>
  <c r="GR157" i="23" s="1"/>
  <c r="GR181" i="23" s="1"/>
  <c r="DK52" i="23"/>
  <c r="DK75" i="23" s="1"/>
  <c r="DK144" i="23" s="1"/>
  <c r="DK168" i="23" s="1"/>
  <c r="KQ60" i="23"/>
  <c r="KQ83" i="23" s="1"/>
  <c r="KQ152" i="23" s="1"/>
  <c r="KQ176" i="23" s="1"/>
  <c r="IM58" i="23"/>
  <c r="IM81" i="23" s="1"/>
  <c r="IM150" i="23" s="1"/>
  <c r="IM174" i="23" s="1"/>
  <c r="LV53" i="23"/>
  <c r="LV76" i="23" s="1"/>
  <c r="LV145" i="23" s="1"/>
  <c r="LV169" i="23" s="1"/>
  <c r="NU52" i="23"/>
  <c r="NU75" i="23" s="1"/>
  <c r="NU144" i="23" s="1"/>
  <c r="NU168" i="23" s="1"/>
  <c r="CL64" i="23"/>
  <c r="CL87" i="23" s="1"/>
  <c r="CL156" i="23" s="1"/>
  <c r="CL180" i="23" s="1"/>
  <c r="BW67" i="23"/>
  <c r="BW90" i="23" s="1"/>
  <c r="BW159" i="23" s="1"/>
  <c r="BW183" i="23" s="1"/>
  <c r="HJ218" i="23"/>
  <c r="HJ221" i="23" s="1"/>
  <c r="HJ219" i="23"/>
  <c r="II66" i="23"/>
  <c r="II89" i="23" s="1"/>
  <c r="II158" i="23" s="1"/>
  <c r="II182" i="23" s="1"/>
  <c r="MA60" i="23"/>
  <c r="MA83" i="23" s="1"/>
  <c r="MA152" i="23" s="1"/>
  <c r="MA176" i="23" s="1"/>
  <c r="GA64" i="23"/>
  <c r="GA87" i="23" s="1"/>
  <c r="GA156" i="23" s="1"/>
  <c r="GA180" i="23" s="1"/>
  <c r="BP55" i="23"/>
  <c r="BP78" i="23" s="1"/>
  <c r="BP147" i="23" s="1"/>
  <c r="BP171" i="23" s="1"/>
  <c r="KP225" i="23"/>
  <c r="IH61" i="23"/>
  <c r="IH84" i="23" s="1"/>
  <c r="IH153" i="23" s="1"/>
  <c r="IH177" i="23" s="1"/>
  <c r="HN68" i="23"/>
  <c r="HN91" i="23" s="1"/>
  <c r="HN160" i="23" s="1"/>
  <c r="HN184" i="23" s="1"/>
  <c r="KB60" i="23"/>
  <c r="KB83" i="23" s="1"/>
  <c r="KB152" i="23" s="1"/>
  <c r="KB176" i="23" s="1"/>
  <c r="HQ201" i="23"/>
  <c r="HQ200" i="23"/>
  <c r="MX67" i="23"/>
  <c r="MX90" i="23" s="1"/>
  <c r="MX159" i="23" s="1"/>
  <c r="MX183" i="23" s="1"/>
  <c r="JZ56" i="23"/>
  <c r="JZ79" i="23" s="1"/>
  <c r="JZ148" i="23" s="1"/>
  <c r="JZ172" i="23" s="1"/>
  <c r="HZ69" i="23"/>
  <c r="HZ92" i="23" s="1"/>
  <c r="HZ161" i="23" s="1"/>
  <c r="HZ185" i="23" s="1"/>
  <c r="G200" i="23"/>
  <c r="G201" i="23"/>
  <c r="FH56" i="23"/>
  <c r="FH79" i="23" s="1"/>
  <c r="FH148" i="23" s="1"/>
  <c r="FH172" i="23" s="1"/>
  <c r="NA63" i="23"/>
  <c r="NA86" i="23" s="1"/>
  <c r="NA155" i="23" s="1"/>
  <c r="NA179" i="23" s="1"/>
  <c r="CF58" i="23"/>
  <c r="CF81" i="23" s="1"/>
  <c r="CF150" i="23" s="1"/>
  <c r="CF174" i="23" s="1"/>
  <c r="NU53" i="23"/>
  <c r="NU76" i="23" s="1"/>
  <c r="NU145" i="23" s="1"/>
  <c r="NU169" i="23" s="1"/>
  <c r="EU66" i="23"/>
  <c r="EU89" i="23" s="1"/>
  <c r="EU158" i="23" s="1"/>
  <c r="EU182" i="23" s="1"/>
  <c r="IM59" i="23"/>
  <c r="IM82" i="23" s="1"/>
  <c r="IM151" i="23" s="1"/>
  <c r="IM175" i="23" s="1"/>
  <c r="KF69" i="23"/>
  <c r="KF92" i="23" s="1"/>
  <c r="KF161" i="23" s="1"/>
  <c r="KF185" i="23" s="1"/>
  <c r="LC69" i="23"/>
  <c r="LC92" i="23" s="1"/>
  <c r="LC161" i="23" s="1"/>
  <c r="LC185" i="23" s="1"/>
  <c r="HV59" i="23"/>
  <c r="HV82" i="23" s="1"/>
  <c r="HV151" i="23" s="1"/>
  <c r="HV175" i="23" s="1"/>
  <c r="AZ60" i="23"/>
  <c r="AZ83" i="23" s="1"/>
  <c r="AZ152" i="23" s="1"/>
  <c r="AZ176" i="23" s="1"/>
  <c r="EG69" i="23"/>
  <c r="EG92" i="23" s="1"/>
  <c r="EG161" i="23" s="1"/>
  <c r="EG185" i="23" s="1"/>
  <c r="CB219" i="23"/>
  <c r="CB218" i="23"/>
  <c r="CB221" i="23" s="1"/>
  <c r="IJ60" i="23"/>
  <c r="IJ83" i="23" s="1"/>
  <c r="IJ152" i="23" s="1"/>
  <c r="IJ176" i="23" s="1"/>
  <c r="MO48" i="23"/>
  <c r="MO71" i="23" s="1"/>
  <c r="MO140" i="23" s="1"/>
  <c r="MO164" i="23" s="1"/>
  <c r="MO187" i="23" s="1"/>
  <c r="NI52" i="23"/>
  <c r="NI75" i="23" s="1"/>
  <c r="NI144" i="23" s="1"/>
  <c r="NI168" i="23" s="1"/>
  <c r="AS52" i="23"/>
  <c r="AS75" i="23" s="1"/>
  <c r="AS144" i="23" s="1"/>
  <c r="AS168" i="23" s="1"/>
  <c r="CD225" i="23"/>
  <c r="LH52" i="23"/>
  <c r="LH75" i="23" s="1"/>
  <c r="LH144" i="23" s="1"/>
  <c r="LH168" i="23" s="1"/>
  <c r="GO56" i="23"/>
  <c r="GO79" i="23" s="1"/>
  <c r="GO148" i="23" s="1"/>
  <c r="GO172" i="23" s="1"/>
  <c r="CO66" i="23"/>
  <c r="CO89" i="23" s="1"/>
  <c r="CO158" i="23" s="1"/>
  <c r="CO182" i="23" s="1"/>
  <c r="KP201" i="23"/>
  <c r="KP200" i="23"/>
  <c r="DJ69" i="23"/>
  <c r="DJ92" i="23" s="1"/>
  <c r="DJ161" i="23" s="1"/>
  <c r="DJ185" i="23" s="1"/>
  <c r="IV64" i="23"/>
  <c r="IV87" i="23" s="1"/>
  <c r="IV156" i="23" s="1"/>
  <c r="IV180" i="23" s="1"/>
  <c r="GP48" i="23"/>
  <c r="GP71" i="23" s="1"/>
  <c r="GP140" i="23" s="1"/>
  <c r="GP164" i="23" s="1"/>
  <c r="GP187" i="23" s="1"/>
  <c r="NS61" i="23"/>
  <c r="NS84" i="23" s="1"/>
  <c r="NS153" i="23" s="1"/>
  <c r="NS177" i="23" s="1"/>
  <c r="HH53" i="23"/>
  <c r="HH76" i="23" s="1"/>
  <c r="HH145" i="23" s="1"/>
  <c r="HH169" i="23" s="1"/>
  <c r="AG52" i="23"/>
  <c r="AG75" i="23" s="1"/>
  <c r="AG144" i="23" s="1"/>
  <c r="AG168" i="23" s="1"/>
  <c r="DY53" i="23"/>
  <c r="DY76" i="23" s="1"/>
  <c r="DY145" i="23" s="1"/>
  <c r="DY169" i="23" s="1"/>
  <c r="HZ53" i="23"/>
  <c r="HZ76" i="23" s="1"/>
  <c r="HZ145" i="23" s="1"/>
  <c r="HZ169" i="23" s="1"/>
  <c r="CZ67" i="23"/>
  <c r="CZ90" i="23" s="1"/>
  <c r="CZ159" i="23" s="1"/>
  <c r="CZ183" i="23" s="1"/>
  <c r="FR67" i="23"/>
  <c r="FR90" i="23" s="1"/>
  <c r="FR159" i="23" s="1"/>
  <c r="FR183" i="23" s="1"/>
  <c r="JD52" i="23"/>
  <c r="JD75" i="23" s="1"/>
  <c r="JD144" i="23" s="1"/>
  <c r="JD168" i="23" s="1"/>
  <c r="AQ66" i="23"/>
  <c r="AQ89" i="23" s="1"/>
  <c r="AQ158" i="23" s="1"/>
  <c r="AQ182" i="23" s="1"/>
  <c r="CD59" i="23"/>
  <c r="CD82" i="23" s="1"/>
  <c r="CD151" i="23" s="1"/>
  <c r="CD175" i="23" s="1"/>
  <c r="JM48" i="23"/>
  <c r="JM71" i="23" s="1"/>
  <c r="JM140" i="23" s="1"/>
  <c r="JM164" i="23" s="1"/>
  <c r="JM187" i="23" s="1"/>
  <c r="NV61" i="23"/>
  <c r="NV84" i="23" s="1"/>
  <c r="NV153" i="23" s="1"/>
  <c r="NV177" i="23" s="1"/>
  <c r="FN66" i="23"/>
  <c r="FN89" i="23" s="1"/>
  <c r="FN158" i="23" s="1"/>
  <c r="FN182" i="23" s="1"/>
  <c r="MH67" i="23"/>
  <c r="MH90" i="23" s="1"/>
  <c r="MH159" i="23" s="1"/>
  <c r="MH183" i="23" s="1"/>
  <c r="DI61" i="23"/>
  <c r="DI84" i="23" s="1"/>
  <c r="DI153" i="23" s="1"/>
  <c r="DI177" i="23" s="1"/>
  <c r="MM56" i="23"/>
  <c r="MM79" i="23" s="1"/>
  <c r="MM148" i="23" s="1"/>
  <c r="MM172" i="23" s="1"/>
  <c r="JZ67" i="23"/>
  <c r="JZ90" i="23" s="1"/>
  <c r="JZ159" i="23" s="1"/>
  <c r="JZ183" i="23" s="1"/>
  <c r="NR18" i="23"/>
  <c r="NU59" i="23"/>
  <c r="NU82" i="23" s="1"/>
  <c r="NU151" i="23" s="1"/>
  <c r="NU175" i="23" s="1"/>
  <c r="GJ201" i="23"/>
  <c r="GJ200" i="23"/>
  <c r="FQ61" i="23"/>
  <c r="FQ84" i="23" s="1"/>
  <c r="FQ153" i="23" s="1"/>
  <c r="FQ177" i="23" s="1"/>
  <c r="BE59" i="23"/>
  <c r="BE82" i="23" s="1"/>
  <c r="BE151" i="23" s="1"/>
  <c r="BE175" i="23" s="1"/>
  <c r="DE53" i="23"/>
  <c r="DE76" i="23" s="1"/>
  <c r="DE145" i="23" s="1"/>
  <c r="DE169" i="23" s="1"/>
  <c r="FT49" i="23"/>
  <c r="FT72" i="23" s="1"/>
  <c r="FT141" i="23" s="1"/>
  <c r="FT165" i="23" s="1"/>
  <c r="EB18" i="23"/>
  <c r="JU60" i="23"/>
  <c r="JU83" i="23" s="1"/>
  <c r="JU152" i="23" s="1"/>
  <c r="JU176" i="23" s="1"/>
  <c r="DT65" i="23"/>
  <c r="DT88" i="23" s="1"/>
  <c r="DT157" i="23" s="1"/>
  <c r="DT181" i="23" s="1"/>
  <c r="HZ59" i="23"/>
  <c r="HZ82" i="23" s="1"/>
  <c r="HZ151" i="23" s="1"/>
  <c r="HZ175" i="23" s="1"/>
  <c r="IE48" i="23"/>
  <c r="IE71" i="23" s="1"/>
  <c r="IE140" i="23" s="1"/>
  <c r="IE164" i="23" s="1"/>
  <c r="IE187" i="23" s="1"/>
  <c r="Z53" i="23"/>
  <c r="Z76" i="23" s="1"/>
  <c r="Z145" i="23" s="1"/>
  <c r="Z169" i="23" s="1"/>
  <c r="CL51" i="23"/>
  <c r="CL74" i="23" s="1"/>
  <c r="CL143" i="23" s="1"/>
  <c r="CL167" i="23" s="1"/>
  <c r="DF52" i="23"/>
  <c r="DF75" i="23" s="1"/>
  <c r="DF144" i="23" s="1"/>
  <c r="DF168" i="23" s="1"/>
  <c r="GY56" i="23"/>
  <c r="GY79" i="23" s="1"/>
  <c r="GY148" i="23" s="1"/>
  <c r="GY172" i="23" s="1"/>
  <c r="HE200" i="23"/>
  <c r="HE201" i="23"/>
  <c r="AJ63" i="23"/>
  <c r="AJ86" i="23" s="1"/>
  <c r="AJ155" i="23" s="1"/>
  <c r="AJ179" i="23" s="1"/>
  <c r="IS52" i="23"/>
  <c r="IS75" i="23" s="1"/>
  <c r="IS144" i="23" s="1"/>
  <c r="IS168" i="23" s="1"/>
  <c r="DY51" i="23"/>
  <c r="DY74" i="23" s="1"/>
  <c r="DY143" i="23" s="1"/>
  <c r="DY167" i="23" s="1"/>
  <c r="IJ64" i="23"/>
  <c r="IJ87" i="23" s="1"/>
  <c r="IJ156" i="23" s="1"/>
  <c r="IJ180" i="23" s="1"/>
  <c r="D200" i="23"/>
  <c r="D201" i="23"/>
  <c r="K52" i="23"/>
  <c r="K75" i="23" s="1"/>
  <c r="K144" i="23" s="1"/>
  <c r="K168" i="23" s="1"/>
  <c r="IY218" i="23"/>
  <c r="IY221" i="23" s="1"/>
  <c r="IY219" i="23"/>
  <c r="NX62" i="23"/>
  <c r="NX85" i="23" s="1"/>
  <c r="NX154" i="23" s="1"/>
  <c r="NX178" i="23" s="1"/>
  <c r="CF52" i="23"/>
  <c r="CF75" i="23" s="1"/>
  <c r="CF144" i="23" s="1"/>
  <c r="CF168" i="23" s="1"/>
  <c r="BV51" i="23"/>
  <c r="BV74" i="23" s="1"/>
  <c r="BV143" i="23" s="1"/>
  <c r="BV167" i="23" s="1"/>
  <c r="HM18" i="23"/>
  <c r="DJ51" i="23"/>
  <c r="DJ74" i="23" s="1"/>
  <c r="DJ143" i="23" s="1"/>
  <c r="DJ167" i="23" s="1"/>
  <c r="MH48" i="23"/>
  <c r="MH71" i="23" s="1"/>
  <c r="MH140" i="23" s="1"/>
  <c r="MH164" i="23" s="1"/>
  <c r="MH187" i="23" s="1"/>
  <c r="HF201" i="23"/>
  <c r="HF200" i="23"/>
  <c r="LN225" i="23"/>
  <c r="HW63" i="23"/>
  <c r="HW86" i="23" s="1"/>
  <c r="HW155" i="23" s="1"/>
  <c r="HW179" i="23" s="1"/>
  <c r="EI65" i="23"/>
  <c r="EI88" i="23" s="1"/>
  <c r="EI157" i="23" s="1"/>
  <c r="EI181" i="23" s="1"/>
  <c r="EJ54" i="23"/>
  <c r="EJ77" i="23" s="1"/>
  <c r="EJ146" i="23" s="1"/>
  <c r="EJ170" i="23" s="1"/>
  <c r="CN56" i="23"/>
  <c r="CN79" i="23" s="1"/>
  <c r="CN148" i="23" s="1"/>
  <c r="CN172" i="23" s="1"/>
  <c r="HT57" i="23"/>
  <c r="HT80" i="23" s="1"/>
  <c r="HT149" i="23" s="1"/>
  <c r="HT173" i="23" s="1"/>
  <c r="FY218" i="23"/>
  <c r="FY221" i="23" s="1"/>
  <c r="FY219" i="23"/>
  <c r="MC51" i="23"/>
  <c r="MC74" i="23" s="1"/>
  <c r="MC143" i="23" s="1"/>
  <c r="MC167" i="23" s="1"/>
  <c r="D66" i="23"/>
  <c r="D89" i="23" s="1"/>
  <c r="D158" i="23" s="1"/>
  <c r="D182" i="23" s="1"/>
  <c r="KG18" i="23"/>
  <c r="DQ61" i="23"/>
  <c r="DQ84" i="23" s="1"/>
  <c r="DQ153" i="23" s="1"/>
  <c r="DQ177" i="23" s="1"/>
  <c r="N48" i="23"/>
  <c r="N71" i="23" s="1"/>
  <c r="N140" i="23" s="1"/>
  <c r="N164" i="23" s="1"/>
  <c r="BF201" i="23"/>
  <c r="BF200" i="23"/>
  <c r="BX56" i="23"/>
  <c r="BX79" i="23" s="1"/>
  <c r="BX148" i="23" s="1"/>
  <c r="BX172" i="23" s="1"/>
  <c r="JA225" i="23"/>
  <c r="KD64" i="23"/>
  <c r="KD87" i="23" s="1"/>
  <c r="KD156" i="23" s="1"/>
  <c r="KD180" i="23" s="1"/>
  <c r="CT56" i="23"/>
  <c r="CT79" i="23" s="1"/>
  <c r="CT148" i="23" s="1"/>
  <c r="CT172" i="23" s="1"/>
  <c r="BS69" i="23"/>
  <c r="BS92" i="23" s="1"/>
  <c r="BS161" i="23" s="1"/>
  <c r="BS185" i="23" s="1"/>
  <c r="LN66" i="23"/>
  <c r="LN89" i="23" s="1"/>
  <c r="LN158" i="23" s="1"/>
  <c r="LN182" i="23" s="1"/>
  <c r="EK61" i="23"/>
  <c r="EK84" i="23" s="1"/>
  <c r="EK153" i="23" s="1"/>
  <c r="EK177" i="23" s="1"/>
  <c r="Y66" i="23"/>
  <c r="Y89" i="23" s="1"/>
  <c r="Y158" i="23" s="1"/>
  <c r="Y182" i="23" s="1"/>
  <c r="N64" i="23"/>
  <c r="N87" i="23" s="1"/>
  <c r="N156" i="23" s="1"/>
  <c r="N180" i="23" s="1"/>
  <c r="NG69" i="23"/>
  <c r="NG92" i="23" s="1"/>
  <c r="NG161" i="23" s="1"/>
  <c r="NG185" i="23" s="1"/>
  <c r="AG201" i="23"/>
  <c r="AG200" i="23"/>
  <c r="CY59" i="23"/>
  <c r="CY82" i="23" s="1"/>
  <c r="CY151" i="23" s="1"/>
  <c r="CY175" i="23" s="1"/>
  <c r="DS62" i="23"/>
  <c r="DS85" i="23" s="1"/>
  <c r="DS154" i="23" s="1"/>
  <c r="DS178" i="23" s="1"/>
  <c r="IM55" i="23"/>
  <c r="IM78" i="23" s="1"/>
  <c r="IM147" i="23" s="1"/>
  <c r="IM171" i="23" s="1"/>
  <c r="GR49" i="23"/>
  <c r="GR72" i="23" s="1"/>
  <c r="GR141" i="23" s="1"/>
  <c r="GR165" i="23" s="1"/>
  <c r="IN225" i="23"/>
  <c r="HT65" i="23"/>
  <c r="HT88" i="23" s="1"/>
  <c r="HT157" i="23" s="1"/>
  <c r="HT181" i="23" s="1"/>
  <c r="AC64" i="23"/>
  <c r="AC87" i="23" s="1"/>
  <c r="AC156" i="23" s="1"/>
  <c r="AC180" i="23" s="1"/>
  <c r="OC225" i="23"/>
  <c r="FP55" i="23"/>
  <c r="FP78" i="23" s="1"/>
  <c r="FP147" i="23" s="1"/>
  <c r="FP171" i="23" s="1"/>
  <c r="AJ218" i="23"/>
  <c r="AJ221" i="23" s="1"/>
  <c r="AJ219" i="23"/>
  <c r="JK67" i="23"/>
  <c r="JK90" i="23" s="1"/>
  <c r="JK159" i="23" s="1"/>
  <c r="JK183" i="23" s="1"/>
  <c r="IV66" i="23"/>
  <c r="IV89" i="23" s="1"/>
  <c r="IV158" i="23" s="1"/>
  <c r="IV182" i="23" s="1"/>
  <c r="AC59" i="23"/>
  <c r="AC82" i="23" s="1"/>
  <c r="AC151" i="23" s="1"/>
  <c r="AC175" i="23" s="1"/>
  <c r="MZ201" i="23"/>
  <c r="MZ200" i="23"/>
  <c r="BF66" i="23"/>
  <c r="BF89" i="23" s="1"/>
  <c r="BF158" i="23" s="1"/>
  <c r="BF182" i="23" s="1"/>
  <c r="CP56" i="23"/>
  <c r="CP79" i="23" s="1"/>
  <c r="CP148" i="23" s="1"/>
  <c r="CP172" i="23" s="1"/>
  <c r="CZ65" i="23"/>
  <c r="CZ88" i="23" s="1"/>
  <c r="CZ157" i="23" s="1"/>
  <c r="CZ181" i="23" s="1"/>
  <c r="GM50" i="23"/>
  <c r="GM73" i="23" s="1"/>
  <c r="GM142" i="23" s="1"/>
  <c r="GM166" i="23" s="1"/>
  <c r="FR48" i="23"/>
  <c r="FR71" i="23" s="1"/>
  <c r="FR140" i="23" s="1"/>
  <c r="FR164" i="23" s="1"/>
  <c r="FR187" i="23" s="1"/>
  <c r="HY57" i="23"/>
  <c r="HY80" i="23" s="1"/>
  <c r="HY149" i="23" s="1"/>
  <c r="HY173" i="23" s="1"/>
  <c r="OM52" i="23"/>
  <c r="OM75" i="23" s="1"/>
  <c r="OM144" i="23" s="1"/>
  <c r="OM168" i="23" s="1"/>
  <c r="DP225" i="23"/>
  <c r="HT62" i="23"/>
  <c r="HT85" i="23" s="1"/>
  <c r="HT154" i="23" s="1"/>
  <c r="HT178" i="23" s="1"/>
  <c r="LX18" i="23"/>
  <c r="OC59" i="23"/>
  <c r="OC82" i="23" s="1"/>
  <c r="OC151" i="23" s="1"/>
  <c r="OC175" i="23" s="1"/>
  <c r="LX67" i="23"/>
  <c r="LX90" i="23" s="1"/>
  <c r="LX159" i="23" s="1"/>
  <c r="LX183" i="23" s="1"/>
  <c r="NM62" i="23"/>
  <c r="NM85" i="23" s="1"/>
  <c r="NM154" i="23" s="1"/>
  <c r="NM178" i="23" s="1"/>
  <c r="IQ59" i="23"/>
  <c r="IQ82" i="23" s="1"/>
  <c r="IQ151" i="23" s="1"/>
  <c r="IQ175" i="23" s="1"/>
  <c r="FM52" i="23"/>
  <c r="FM75" i="23" s="1"/>
  <c r="FM144" i="23" s="1"/>
  <c r="FM168" i="23" s="1"/>
  <c r="HT200" i="23"/>
  <c r="HT201" i="23"/>
  <c r="IW63" i="23"/>
  <c r="IW86" i="23" s="1"/>
  <c r="IW155" i="23" s="1"/>
  <c r="IW179" i="23" s="1"/>
  <c r="IG60" i="23"/>
  <c r="IG83" i="23" s="1"/>
  <c r="IG152" i="23" s="1"/>
  <c r="IG176" i="23" s="1"/>
  <c r="GH200" i="23"/>
  <c r="GH201" i="23"/>
  <c r="MM225" i="23"/>
  <c r="BC52" i="23"/>
  <c r="BC75" i="23" s="1"/>
  <c r="BC144" i="23" s="1"/>
  <c r="BC168" i="23" s="1"/>
  <c r="DN225" i="23"/>
  <c r="R57" i="23"/>
  <c r="R80" i="23" s="1"/>
  <c r="R149" i="23" s="1"/>
  <c r="R173" i="23" s="1"/>
  <c r="IL50" i="23"/>
  <c r="IL73" i="23" s="1"/>
  <c r="IL142" i="23" s="1"/>
  <c r="IL166" i="23" s="1"/>
  <c r="EF56" i="23"/>
  <c r="EF79" i="23" s="1"/>
  <c r="EF148" i="23" s="1"/>
  <c r="EF172" i="23" s="1"/>
  <c r="DG57" i="23"/>
  <c r="DG80" i="23" s="1"/>
  <c r="DG149" i="23" s="1"/>
  <c r="DG173" i="23" s="1"/>
  <c r="HK62" i="23"/>
  <c r="HK85" i="23" s="1"/>
  <c r="HK154" i="23" s="1"/>
  <c r="HK178" i="23" s="1"/>
  <c r="JQ62" i="23"/>
  <c r="JQ85" i="23" s="1"/>
  <c r="JQ154" i="23" s="1"/>
  <c r="JQ178" i="23" s="1"/>
  <c r="ML18" i="23"/>
  <c r="MI56" i="23"/>
  <c r="MI79" i="23" s="1"/>
  <c r="MI148" i="23" s="1"/>
  <c r="MI172" i="23" s="1"/>
  <c r="CS60" i="23"/>
  <c r="CS83" i="23" s="1"/>
  <c r="CS152" i="23" s="1"/>
  <c r="CS176" i="23" s="1"/>
  <c r="NO57" i="23"/>
  <c r="NO80" i="23" s="1"/>
  <c r="NO149" i="23" s="1"/>
  <c r="NO173" i="23" s="1"/>
  <c r="GH62" i="23"/>
  <c r="GH85" i="23" s="1"/>
  <c r="GH154" i="23" s="1"/>
  <c r="GH178" i="23" s="1"/>
  <c r="IF58" i="23"/>
  <c r="IF81" i="23" s="1"/>
  <c r="IF150" i="23" s="1"/>
  <c r="IF174" i="23" s="1"/>
  <c r="DA67" i="23"/>
  <c r="DA90" i="23" s="1"/>
  <c r="DA159" i="23" s="1"/>
  <c r="DA183" i="23" s="1"/>
  <c r="NE52" i="23"/>
  <c r="NE75" i="23" s="1"/>
  <c r="NE144" i="23" s="1"/>
  <c r="NE168" i="23" s="1"/>
  <c r="GP68" i="23"/>
  <c r="GP91" i="23" s="1"/>
  <c r="GP160" i="23" s="1"/>
  <c r="GP184" i="23" s="1"/>
  <c r="JK64" i="23"/>
  <c r="JK87" i="23" s="1"/>
  <c r="JK156" i="23" s="1"/>
  <c r="JK180" i="23" s="1"/>
  <c r="ED51" i="23"/>
  <c r="ED74" i="23" s="1"/>
  <c r="ED143" i="23" s="1"/>
  <c r="ED167" i="23" s="1"/>
  <c r="KI53" i="23"/>
  <c r="KI76" i="23" s="1"/>
  <c r="KI145" i="23" s="1"/>
  <c r="KI169" i="23" s="1"/>
  <c r="BS64" i="23"/>
  <c r="BS87" i="23" s="1"/>
  <c r="BS156" i="23" s="1"/>
  <c r="BS180" i="23" s="1"/>
  <c r="IN200" i="23"/>
  <c r="IN201" i="23"/>
  <c r="EY65" i="23"/>
  <c r="EY88" i="23" s="1"/>
  <c r="EY157" i="23" s="1"/>
  <c r="EY181" i="23" s="1"/>
  <c r="KN66" i="23"/>
  <c r="KN89" i="23" s="1"/>
  <c r="KN158" i="23" s="1"/>
  <c r="KN182" i="23" s="1"/>
  <c r="LT63" i="23"/>
  <c r="LT86" i="23" s="1"/>
  <c r="LT155" i="23" s="1"/>
  <c r="LT179" i="23" s="1"/>
  <c r="MQ66" i="23"/>
  <c r="MQ89" i="23" s="1"/>
  <c r="MQ158" i="23" s="1"/>
  <c r="MQ182" i="23" s="1"/>
  <c r="MF55" i="23"/>
  <c r="MF78" i="23" s="1"/>
  <c r="MF147" i="23" s="1"/>
  <c r="MF171" i="23" s="1"/>
  <c r="FN59" i="23"/>
  <c r="FN82" i="23" s="1"/>
  <c r="FN151" i="23" s="1"/>
  <c r="FN175" i="23" s="1"/>
  <c r="KM51" i="23"/>
  <c r="KM74" i="23" s="1"/>
  <c r="KM143" i="23" s="1"/>
  <c r="KM167" i="23" s="1"/>
  <c r="GU69" i="23"/>
  <c r="GU92" i="23" s="1"/>
  <c r="GU161" i="23" s="1"/>
  <c r="GU185" i="23" s="1"/>
  <c r="W57" i="23"/>
  <c r="W80" i="23" s="1"/>
  <c r="W149" i="23" s="1"/>
  <c r="W173" i="23" s="1"/>
  <c r="DF56" i="23"/>
  <c r="DF79" i="23" s="1"/>
  <c r="DF148" i="23" s="1"/>
  <c r="DF172" i="23" s="1"/>
  <c r="LT52" i="23"/>
  <c r="LT75" i="23" s="1"/>
  <c r="LT144" i="23" s="1"/>
  <c r="LT168" i="23" s="1"/>
  <c r="MN18" i="23"/>
  <c r="JY48" i="23"/>
  <c r="JY71" i="23" s="1"/>
  <c r="JY140" i="23" s="1"/>
  <c r="JY164" i="23" s="1"/>
  <c r="JY187" i="23" s="1"/>
  <c r="LP62" i="23"/>
  <c r="LP85" i="23" s="1"/>
  <c r="LP154" i="23" s="1"/>
  <c r="LP178" i="23" s="1"/>
  <c r="AE58" i="23"/>
  <c r="AE81" i="23" s="1"/>
  <c r="AE150" i="23" s="1"/>
  <c r="AE174" i="23" s="1"/>
  <c r="AY67" i="23"/>
  <c r="AY90" i="23" s="1"/>
  <c r="AY159" i="23" s="1"/>
  <c r="AY183" i="23" s="1"/>
  <c r="FN56" i="23"/>
  <c r="FN79" i="23" s="1"/>
  <c r="FN148" i="23" s="1"/>
  <c r="FN172" i="23" s="1"/>
  <c r="KI65" i="23"/>
  <c r="KI88" i="23" s="1"/>
  <c r="KI157" i="23" s="1"/>
  <c r="KI181" i="23" s="1"/>
  <c r="GK52" i="23"/>
  <c r="GK75" i="23" s="1"/>
  <c r="GK144" i="23" s="1"/>
  <c r="GK168" i="23" s="1"/>
  <c r="BJ50" i="23"/>
  <c r="BJ73" i="23" s="1"/>
  <c r="BJ142" i="23" s="1"/>
  <c r="BJ166" i="23" s="1"/>
  <c r="HL201" i="23"/>
  <c r="HL200" i="23"/>
  <c r="JS61" i="23"/>
  <c r="JS84" i="23" s="1"/>
  <c r="JS153" i="23" s="1"/>
  <c r="JS177" i="23" s="1"/>
  <c r="BX55" i="23"/>
  <c r="BX78" i="23" s="1"/>
  <c r="BX147" i="23" s="1"/>
  <c r="BX171" i="23" s="1"/>
  <c r="DW52" i="23"/>
  <c r="DW75" i="23" s="1"/>
  <c r="DW144" i="23" s="1"/>
  <c r="DW168" i="23" s="1"/>
  <c r="IR61" i="23"/>
  <c r="IR84" i="23" s="1"/>
  <c r="IR153" i="23" s="1"/>
  <c r="IR177" i="23" s="1"/>
  <c r="OJ67" i="23"/>
  <c r="OJ90" i="23" s="1"/>
  <c r="OJ159" i="23" s="1"/>
  <c r="OJ183" i="23" s="1"/>
  <c r="JC55" i="23"/>
  <c r="JC78" i="23" s="1"/>
  <c r="JC147" i="23" s="1"/>
  <c r="JC171" i="23" s="1"/>
  <c r="EJ225" i="23"/>
  <c r="CM48" i="23"/>
  <c r="CM71" i="23" s="1"/>
  <c r="CM140" i="23" s="1"/>
  <c r="CM164" i="23" s="1"/>
  <c r="CM187" i="23" s="1"/>
  <c r="GA54" i="23"/>
  <c r="GA77" i="23" s="1"/>
  <c r="GA146" i="23" s="1"/>
  <c r="GA170" i="23" s="1"/>
  <c r="JJ225" i="23"/>
  <c r="NF18" i="23"/>
  <c r="DF55" i="23"/>
  <c r="DF78" i="23" s="1"/>
  <c r="DF147" i="23" s="1"/>
  <c r="DF171" i="23" s="1"/>
  <c r="DN50" i="23"/>
  <c r="DN73" i="23" s="1"/>
  <c r="DN142" i="23" s="1"/>
  <c r="DN166" i="23" s="1"/>
  <c r="IB201" i="23"/>
  <c r="IB200" i="23"/>
  <c r="IL225" i="23"/>
  <c r="BD48" i="23"/>
  <c r="BD71" i="23" s="1"/>
  <c r="BD140" i="23" s="1"/>
  <c r="BD164" i="23" s="1"/>
  <c r="BD187" i="23" s="1"/>
  <c r="CI67" i="23"/>
  <c r="CI90" i="23" s="1"/>
  <c r="CI159" i="23" s="1"/>
  <c r="CI183" i="23" s="1"/>
  <c r="KL51" i="23"/>
  <c r="KL74" i="23" s="1"/>
  <c r="KL143" i="23" s="1"/>
  <c r="KL167" i="23" s="1"/>
  <c r="EX48" i="23"/>
  <c r="EX71" i="23" s="1"/>
  <c r="EX140" i="23" s="1"/>
  <c r="EX164" i="23" s="1"/>
  <c r="EX187" i="23" s="1"/>
  <c r="NZ66" i="23"/>
  <c r="NZ89" i="23" s="1"/>
  <c r="NZ158" i="23" s="1"/>
  <c r="NZ182" i="23" s="1"/>
  <c r="JE225" i="23"/>
  <c r="DY63" i="23"/>
  <c r="DY86" i="23" s="1"/>
  <c r="DY155" i="23" s="1"/>
  <c r="DY179" i="23" s="1"/>
  <c r="CH57" i="23"/>
  <c r="CH80" i="23" s="1"/>
  <c r="CH149" i="23" s="1"/>
  <c r="CH173" i="23" s="1"/>
  <c r="GV66" i="23"/>
  <c r="GV89" i="23" s="1"/>
  <c r="GV158" i="23" s="1"/>
  <c r="GV182" i="23" s="1"/>
  <c r="ES59" i="23"/>
  <c r="ES82" i="23" s="1"/>
  <c r="ES151" i="23" s="1"/>
  <c r="ES175" i="23" s="1"/>
  <c r="MO55" i="23"/>
  <c r="MO78" i="23" s="1"/>
  <c r="MO147" i="23" s="1"/>
  <c r="MO171" i="23" s="1"/>
  <c r="BP63" i="23"/>
  <c r="BP86" i="23" s="1"/>
  <c r="BP155" i="23" s="1"/>
  <c r="BP179" i="23" s="1"/>
  <c r="EB51" i="23"/>
  <c r="EB74" i="23" s="1"/>
  <c r="EB143" i="23" s="1"/>
  <c r="EB167" i="23" s="1"/>
  <c r="GP52" i="23"/>
  <c r="GP75" i="23" s="1"/>
  <c r="GP144" i="23" s="1"/>
  <c r="GP168" i="23" s="1"/>
  <c r="LI64" i="23"/>
  <c r="LI87" i="23" s="1"/>
  <c r="LI156" i="23" s="1"/>
  <c r="LI180" i="23" s="1"/>
  <c r="DN69" i="23"/>
  <c r="DN92" i="23" s="1"/>
  <c r="DN161" i="23" s="1"/>
  <c r="DN185" i="23" s="1"/>
  <c r="OL59" i="23"/>
  <c r="OL82" i="23" s="1"/>
  <c r="OL151" i="23" s="1"/>
  <c r="OL175" i="23" s="1"/>
  <c r="OI65" i="23"/>
  <c r="OI88" i="23" s="1"/>
  <c r="OI157" i="23" s="1"/>
  <c r="OI181" i="23" s="1"/>
  <c r="JX56" i="23"/>
  <c r="JX79" i="23" s="1"/>
  <c r="JX148" i="23" s="1"/>
  <c r="JX172" i="23" s="1"/>
  <c r="OC18" i="23"/>
  <c r="LN67" i="23"/>
  <c r="LN90" i="23" s="1"/>
  <c r="LN159" i="23" s="1"/>
  <c r="LN183" i="23" s="1"/>
  <c r="FT57" i="23"/>
  <c r="FT80" i="23" s="1"/>
  <c r="FT149" i="23" s="1"/>
  <c r="FT173" i="23" s="1"/>
  <c r="BY200" i="23"/>
  <c r="BY201" i="23"/>
  <c r="KL56" i="23"/>
  <c r="KL79" i="23" s="1"/>
  <c r="KL148" i="23" s="1"/>
  <c r="KL172" i="23" s="1"/>
  <c r="HD219" i="23"/>
  <c r="HD218" i="23"/>
  <c r="HD221" i="23" s="1"/>
  <c r="HL61" i="23"/>
  <c r="HL84" i="23" s="1"/>
  <c r="HL153" i="23" s="1"/>
  <c r="HL177" i="23" s="1"/>
  <c r="JX18" i="23"/>
  <c r="JW48" i="23"/>
  <c r="JW71" i="23" s="1"/>
  <c r="JW140" i="23" s="1"/>
  <c r="JW164" i="23" s="1"/>
  <c r="JW187" i="23" s="1"/>
  <c r="NW67" i="23"/>
  <c r="NW90" i="23" s="1"/>
  <c r="NW159" i="23" s="1"/>
  <c r="NW183" i="23" s="1"/>
  <c r="Q67" i="23"/>
  <c r="Q90" i="23" s="1"/>
  <c r="Q159" i="23" s="1"/>
  <c r="Q183" i="23" s="1"/>
  <c r="EJ62" i="23"/>
  <c r="EJ85" i="23" s="1"/>
  <c r="EJ154" i="23" s="1"/>
  <c r="EJ178" i="23" s="1"/>
  <c r="EP48" i="23"/>
  <c r="EP71" i="23" s="1"/>
  <c r="EP140" i="23" s="1"/>
  <c r="EP164" i="23" s="1"/>
  <c r="EP187" i="23" s="1"/>
  <c r="KY50" i="23"/>
  <c r="KY73" i="23" s="1"/>
  <c r="KY142" i="23" s="1"/>
  <c r="KY166" i="23" s="1"/>
  <c r="BE62" i="23"/>
  <c r="BE85" i="23" s="1"/>
  <c r="BE154" i="23" s="1"/>
  <c r="BE178" i="23" s="1"/>
  <c r="JR59" i="23"/>
  <c r="JR82" i="23" s="1"/>
  <c r="JR151" i="23" s="1"/>
  <c r="JR175" i="23" s="1"/>
  <c r="FB58" i="23"/>
  <c r="FB81" i="23" s="1"/>
  <c r="FB150" i="23" s="1"/>
  <c r="FB174" i="23" s="1"/>
  <c r="JR63" i="23"/>
  <c r="JR86" i="23" s="1"/>
  <c r="JR155" i="23" s="1"/>
  <c r="JR179" i="23" s="1"/>
  <c r="HK66" i="23"/>
  <c r="HK89" i="23" s="1"/>
  <c r="HK158" i="23" s="1"/>
  <c r="HK182" i="23" s="1"/>
  <c r="AG57" i="23"/>
  <c r="AG80" i="23" s="1"/>
  <c r="AG149" i="23" s="1"/>
  <c r="AG173" i="23" s="1"/>
  <c r="EW65" i="23"/>
  <c r="EW88" i="23" s="1"/>
  <c r="EW157" i="23" s="1"/>
  <c r="EW181" i="23" s="1"/>
  <c r="CM60" i="23"/>
  <c r="CM83" i="23" s="1"/>
  <c r="CM152" i="23" s="1"/>
  <c r="CM176" i="23" s="1"/>
  <c r="HY63" i="23"/>
  <c r="HY86" i="23" s="1"/>
  <c r="HY155" i="23" s="1"/>
  <c r="HY179" i="23" s="1"/>
  <c r="ME67" i="23"/>
  <c r="ME90" i="23" s="1"/>
  <c r="ME159" i="23" s="1"/>
  <c r="ME183" i="23" s="1"/>
  <c r="BJ63" i="23"/>
  <c r="BJ86" i="23" s="1"/>
  <c r="BJ155" i="23" s="1"/>
  <c r="BJ179" i="23" s="1"/>
  <c r="CD63" i="23"/>
  <c r="CD86" i="23" s="1"/>
  <c r="CD155" i="23" s="1"/>
  <c r="CD179" i="23" s="1"/>
  <c r="IU66" i="23"/>
  <c r="IU89" i="23" s="1"/>
  <c r="IU158" i="23" s="1"/>
  <c r="IU182" i="23" s="1"/>
  <c r="NK58" i="23"/>
  <c r="NK81" i="23" s="1"/>
  <c r="NK150" i="23" s="1"/>
  <c r="NK174" i="23" s="1"/>
  <c r="AO18" i="23"/>
  <c r="J60" i="23"/>
  <c r="J83" i="23" s="1"/>
  <c r="J152" i="23" s="1"/>
  <c r="J176" i="23" s="1"/>
  <c r="AH57" i="23"/>
  <c r="AH80" i="23" s="1"/>
  <c r="AH149" i="23" s="1"/>
  <c r="AH173" i="23" s="1"/>
  <c r="DK66" i="23"/>
  <c r="DK89" i="23" s="1"/>
  <c r="DK158" i="23" s="1"/>
  <c r="DK182" i="23" s="1"/>
  <c r="HR64" i="23"/>
  <c r="HR87" i="23" s="1"/>
  <c r="HR156" i="23" s="1"/>
  <c r="HR180" i="23" s="1"/>
  <c r="D48" i="23"/>
  <c r="D71" i="23" s="1"/>
  <c r="D140" i="23" s="1"/>
  <c r="D164" i="23" s="1"/>
  <c r="LW69" i="23"/>
  <c r="LW92" i="23" s="1"/>
  <c r="LW161" i="23" s="1"/>
  <c r="LW185" i="23" s="1"/>
  <c r="GO63" i="23"/>
  <c r="GO86" i="23" s="1"/>
  <c r="GO155" i="23" s="1"/>
  <c r="GO179" i="23" s="1"/>
  <c r="DU66" i="23"/>
  <c r="DU89" i="23" s="1"/>
  <c r="DU158" i="23" s="1"/>
  <c r="DU182" i="23" s="1"/>
  <c r="JW66" i="23"/>
  <c r="JW89" i="23" s="1"/>
  <c r="JW158" i="23" s="1"/>
  <c r="JW182" i="23" s="1"/>
  <c r="BK65" i="23"/>
  <c r="BK88" i="23" s="1"/>
  <c r="BK157" i="23" s="1"/>
  <c r="BK181" i="23" s="1"/>
  <c r="KK69" i="23"/>
  <c r="KK92" i="23" s="1"/>
  <c r="KK161" i="23" s="1"/>
  <c r="KK185" i="23" s="1"/>
  <c r="IC52" i="23"/>
  <c r="IC75" i="23" s="1"/>
  <c r="IC144" i="23" s="1"/>
  <c r="IC168" i="23" s="1"/>
  <c r="BI58" i="23"/>
  <c r="BI81" i="23" s="1"/>
  <c r="BI150" i="23" s="1"/>
  <c r="BI174" i="23" s="1"/>
  <c r="LJ55" i="23"/>
  <c r="LJ78" i="23" s="1"/>
  <c r="LJ147" i="23" s="1"/>
  <c r="LJ171" i="23" s="1"/>
  <c r="NX68" i="23"/>
  <c r="NX91" i="23" s="1"/>
  <c r="NX160" i="23" s="1"/>
  <c r="NX184" i="23" s="1"/>
  <c r="MG62" i="23"/>
  <c r="MG85" i="23" s="1"/>
  <c r="MG154" i="23" s="1"/>
  <c r="MG178" i="23" s="1"/>
  <c r="T62" i="23"/>
  <c r="T85" i="23" s="1"/>
  <c r="T154" i="23" s="1"/>
  <c r="T178" i="23" s="1"/>
  <c r="NU55" i="23"/>
  <c r="NU78" i="23" s="1"/>
  <c r="NU147" i="23" s="1"/>
  <c r="NU171" i="23" s="1"/>
  <c r="BN48" i="23"/>
  <c r="BN71" i="23" s="1"/>
  <c r="BN140" i="23" s="1"/>
  <c r="BN164" i="23" s="1"/>
  <c r="BN187" i="23" s="1"/>
  <c r="MU201" i="23"/>
  <c r="MU200" i="23"/>
  <c r="NC56" i="23"/>
  <c r="NC79" i="23" s="1"/>
  <c r="NC148" i="23" s="1"/>
  <c r="NC172" i="23" s="1"/>
  <c r="FA67" i="23"/>
  <c r="FA90" i="23" s="1"/>
  <c r="FA159" i="23" s="1"/>
  <c r="FA183" i="23" s="1"/>
  <c r="IJ218" i="23"/>
  <c r="IJ221" i="23" s="1"/>
  <c r="IJ219" i="23"/>
  <c r="II54" i="23"/>
  <c r="II77" i="23" s="1"/>
  <c r="II146" i="23" s="1"/>
  <c r="II170" i="23" s="1"/>
  <c r="KB59" i="23"/>
  <c r="KB82" i="23" s="1"/>
  <c r="KB151" i="23" s="1"/>
  <c r="KB175" i="23" s="1"/>
  <c r="DT51" i="23"/>
  <c r="DT74" i="23" s="1"/>
  <c r="DT143" i="23" s="1"/>
  <c r="DT167" i="23" s="1"/>
  <c r="KQ61" i="23"/>
  <c r="KQ84" i="23" s="1"/>
  <c r="KQ153" i="23" s="1"/>
  <c r="KQ177" i="23" s="1"/>
  <c r="MD61" i="23"/>
  <c r="MD84" i="23" s="1"/>
  <c r="MD153" i="23" s="1"/>
  <c r="MD177" i="23" s="1"/>
  <c r="CE63" i="23"/>
  <c r="CE86" i="23" s="1"/>
  <c r="CE155" i="23" s="1"/>
  <c r="CE179" i="23" s="1"/>
  <c r="BU54" i="23"/>
  <c r="BU77" i="23" s="1"/>
  <c r="BU146" i="23" s="1"/>
  <c r="BU170" i="23" s="1"/>
  <c r="JA51" i="23"/>
  <c r="JA74" i="23" s="1"/>
  <c r="JA143" i="23" s="1"/>
  <c r="JA167" i="23" s="1"/>
  <c r="ET67" i="23"/>
  <c r="ET90" i="23" s="1"/>
  <c r="ET159" i="23" s="1"/>
  <c r="ET183" i="23" s="1"/>
  <c r="Q68" i="23"/>
  <c r="Q91" i="23" s="1"/>
  <c r="Q160" i="23" s="1"/>
  <c r="Q184" i="23" s="1"/>
  <c r="KI201" i="23"/>
  <c r="KI200" i="23"/>
  <c r="DG18" i="23"/>
  <c r="GD52" i="23"/>
  <c r="GD75" i="23" s="1"/>
  <c r="GD144" i="23" s="1"/>
  <c r="GD168" i="23" s="1"/>
  <c r="HD58" i="23"/>
  <c r="HD81" i="23" s="1"/>
  <c r="HD150" i="23" s="1"/>
  <c r="HD174" i="23" s="1"/>
  <c r="FA69" i="23"/>
  <c r="FA92" i="23" s="1"/>
  <c r="FA161" i="23" s="1"/>
  <c r="FA185" i="23" s="1"/>
  <c r="GW62" i="23"/>
  <c r="GW85" i="23" s="1"/>
  <c r="GW154" i="23" s="1"/>
  <c r="GW178" i="23" s="1"/>
  <c r="KI66" i="23"/>
  <c r="KI89" i="23" s="1"/>
  <c r="KI158" i="23" s="1"/>
  <c r="KI182" i="23" s="1"/>
  <c r="D55" i="23"/>
  <c r="D78" i="23" s="1"/>
  <c r="D147" i="23" s="1"/>
  <c r="D171" i="23" s="1"/>
  <c r="MQ51" i="23"/>
  <c r="MQ74" i="23" s="1"/>
  <c r="MQ143" i="23" s="1"/>
  <c r="MQ167" i="23" s="1"/>
  <c r="KE225" i="23"/>
  <c r="FO61" i="23"/>
  <c r="FO84" i="23" s="1"/>
  <c r="FO153" i="23" s="1"/>
  <c r="FO177" i="23" s="1"/>
  <c r="OM60" i="23"/>
  <c r="OM83" i="23" s="1"/>
  <c r="OM152" i="23" s="1"/>
  <c r="OM176" i="23" s="1"/>
  <c r="KI55" i="23"/>
  <c r="KI78" i="23" s="1"/>
  <c r="KI147" i="23" s="1"/>
  <c r="KI171" i="23" s="1"/>
  <c r="HU56" i="23"/>
  <c r="HU79" i="23" s="1"/>
  <c r="HU148" i="23" s="1"/>
  <c r="HU172" i="23" s="1"/>
  <c r="IS55" i="23"/>
  <c r="IS78" i="23" s="1"/>
  <c r="IS147" i="23" s="1"/>
  <c r="IS171" i="23" s="1"/>
  <c r="KI51" i="23"/>
  <c r="KI74" i="23" s="1"/>
  <c r="KI143" i="23" s="1"/>
  <c r="KI167" i="23" s="1"/>
  <c r="ED18" i="23"/>
  <c r="LO51" i="23"/>
  <c r="LO74" i="23" s="1"/>
  <c r="LO143" i="23" s="1"/>
  <c r="LO167" i="23" s="1"/>
  <c r="AP57" i="23"/>
  <c r="AP80" i="23" s="1"/>
  <c r="AP149" i="23" s="1"/>
  <c r="AP173" i="23" s="1"/>
  <c r="LZ52" i="23"/>
  <c r="LZ75" i="23" s="1"/>
  <c r="LZ144" i="23" s="1"/>
  <c r="LZ168" i="23" s="1"/>
  <c r="OJ54" i="23"/>
  <c r="OJ77" i="23" s="1"/>
  <c r="OJ146" i="23" s="1"/>
  <c r="OJ170" i="23" s="1"/>
  <c r="KK57" i="23"/>
  <c r="KK80" i="23" s="1"/>
  <c r="KK149" i="23" s="1"/>
  <c r="KK173" i="23" s="1"/>
  <c r="LV52" i="23"/>
  <c r="LV75" i="23" s="1"/>
  <c r="LV144" i="23" s="1"/>
  <c r="LV168" i="23" s="1"/>
  <c r="BQ68" i="23"/>
  <c r="BQ91" i="23" s="1"/>
  <c r="BQ160" i="23" s="1"/>
  <c r="BQ184" i="23" s="1"/>
  <c r="IR57" i="23"/>
  <c r="IR80" i="23" s="1"/>
  <c r="IR149" i="23" s="1"/>
  <c r="IR173" i="23" s="1"/>
  <c r="NT18" i="23"/>
  <c r="LD62" i="23"/>
  <c r="LD85" i="23" s="1"/>
  <c r="LD154" i="23" s="1"/>
  <c r="LD178" i="23" s="1"/>
  <c r="JX48" i="23"/>
  <c r="JX71" i="23" s="1"/>
  <c r="JX140" i="23" s="1"/>
  <c r="JX164" i="23" s="1"/>
  <c r="JX187" i="23" s="1"/>
  <c r="AE50" i="23"/>
  <c r="AE73" i="23" s="1"/>
  <c r="AE142" i="23" s="1"/>
  <c r="AE166" i="23" s="1"/>
  <c r="JY67" i="23"/>
  <c r="JY90" i="23" s="1"/>
  <c r="JY159" i="23" s="1"/>
  <c r="JY183" i="23" s="1"/>
  <c r="IR67" i="23"/>
  <c r="IR90" i="23" s="1"/>
  <c r="IR159" i="23" s="1"/>
  <c r="IR183" i="23" s="1"/>
  <c r="NO68" i="23"/>
  <c r="NO91" i="23" s="1"/>
  <c r="NO160" i="23" s="1"/>
  <c r="NO184" i="23" s="1"/>
  <c r="NC225" i="23"/>
  <c r="FP56" i="23"/>
  <c r="FP79" i="23" s="1"/>
  <c r="FP148" i="23" s="1"/>
  <c r="FP172" i="23" s="1"/>
  <c r="AR57" i="23"/>
  <c r="AR80" i="23" s="1"/>
  <c r="AR149" i="23" s="1"/>
  <c r="AR173" i="23" s="1"/>
  <c r="FZ58" i="23"/>
  <c r="FZ81" i="23" s="1"/>
  <c r="FZ150" i="23" s="1"/>
  <c r="FZ174" i="23" s="1"/>
  <c r="GV58" i="23"/>
  <c r="GV81" i="23" s="1"/>
  <c r="GV150" i="23" s="1"/>
  <c r="GV174" i="23" s="1"/>
  <c r="NX60" i="23"/>
  <c r="NX83" i="23" s="1"/>
  <c r="NX152" i="23" s="1"/>
  <c r="NX176" i="23" s="1"/>
  <c r="DA59" i="23"/>
  <c r="DA82" i="23" s="1"/>
  <c r="DA151" i="23" s="1"/>
  <c r="DA175" i="23" s="1"/>
  <c r="KD68" i="23"/>
  <c r="KD91" i="23" s="1"/>
  <c r="KD160" i="23" s="1"/>
  <c r="KD184" i="23" s="1"/>
  <c r="MP54" i="23"/>
  <c r="MP77" i="23" s="1"/>
  <c r="MP146" i="23" s="1"/>
  <c r="MP170" i="23" s="1"/>
  <c r="BO50" i="23"/>
  <c r="BO73" i="23" s="1"/>
  <c r="BO142" i="23" s="1"/>
  <c r="BO166" i="23" s="1"/>
  <c r="AY18" i="23"/>
  <c r="KV18" i="23"/>
  <c r="AO48" i="23"/>
  <c r="AO71" i="23" s="1"/>
  <c r="AO140" i="23" s="1"/>
  <c r="AO164" i="23" s="1"/>
  <c r="AO187" i="23" s="1"/>
  <c r="IR48" i="23"/>
  <c r="IR71" i="23" s="1"/>
  <c r="IR140" i="23" s="1"/>
  <c r="IR164" i="23" s="1"/>
  <c r="IR187" i="23" s="1"/>
  <c r="BO55" i="23"/>
  <c r="BO78" i="23" s="1"/>
  <c r="BO147" i="23" s="1"/>
  <c r="BO171" i="23" s="1"/>
  <c r="MP61" i="23"/>
  <c r="MP84" i="23" s="1"/>
  <c r="MP153" i="23" s="1"/>
  <c r="MP177" i="23" s="1"/>
  <c r="FH54" i="23"/>
  <c r="FH77" i="23" s="1"/>
  <c r="FH146" i="23" s="1"/>
  <c r="FH170" i="23" s="1"/>
  <c r="NN55" i="23"/>
  <c r="NN78" i="23" s="1"/>
  <c r="NN147" i="23" s="1"/>
  <c r="NN171" i="23" s="1"/>
  <c r="LN63" i="23"/>
  <c r="LN86" i="23" s="1"/>
  <c r="LN155" i="23" s="1"/>
  <c r="LN179" i="23" s="1"/>
  <c r="CO52" i="23"/>
  <c r="CO75" i="23" s="1"/>
  <c r="CO144" i="23" s="1"/>
  <c r="CO168" i="23" s="1"/>
  <c r="HJ201" i="23"/>
  <c r="HJ200" i="23"/>
  <c r="NF218" i="23"/>
  <c r="NF221" i="23" s="1"/>
  <c r="NF219" i="23"/>
  <c r="DE200" i="23"/>
  <c r="DE201" i="23"/>
  <c r="MA68" i="23"/>
  <c r="MA91" i="23" s="1"/>
  <c r="MA160" i="23" s="1"/>
  <c r="MA184" i="23" s="1"/>
  <c r="FK69" i="23"/>
  <c r="FK92" i="23" s="1"/>
  <c r="FK161" i="23" s="1"/>
  <c r="FK185" i="23" s="1"/>
  <c r="GP201" i="23"/>
  <c r="GP200" i="23"/>
  <c r="FV219" i="23"/>
  <c r="FV218" i="23"/>
  <c r="FV221" i="23" s="1"/>
  <c r="M55" i="23"/>
  <c r="M78" i="23" s="1"/>
  <c r="M147" i="23" s="1"/>
  <c r="M171" i="23" s="1"/>
  <c r="JK59" i="23"/>
  <c r="JK82" i="23" s="1"/>
  <c r="JK151" i="23" s="1"/>
  <c r="JK175" i="23" s="1"/>
  <c r="LR60" i="23"/>
  <c r="LR83" i="23" s="1"/>
  <c r="LR152" i="23" s="1"/>
  <c r="LR176" i="23" s="1"/>
  <c r="NZ49" i="23"/>
  <c r="NZ72" i="23" s="1"/>
  <c r="NZ141" i="23" s="1"/>
  <c r="NZ165" i="23" s="1"/>
  <c r="HW53" i="23"/>
  <c r="HW76" i="23" s="1"/>
  <c r="HW145" i="23" s="1"/>
  <c r="HW169" i="23" s="1"/>
  <c r="HI51" i="23"/>
  <c r="HI74" i="23" s="1"/>
  <c r="HI143" i="23" s="1"/>
  <c r="HI167" i="23" s="1"/>
  <c r="L200" i="23"/>
  <c r="L201" i="23"/>
  <c r="GM63" i="23"/>
  <c r="GM86" i="23" s="1"/>
  <c r="GM155" i="23" s="1"/>
  <c r="GM179" i="23" s="1"/>
  <c r="IZ66" i="23"/>
  <c r="IZ89" i="23" s="1"/>
  <c r="IZ158" i="23" s="1"/>
  <c r="IZ182" i="23" s="1"/>
  <c r="IK62" i="23"/>
  <c r="IK85" i="23" s="1"/>
  <c r="IK154" i="23" s="1"/>
  <c r="IK178" i="23" s="1"/>
  <c r="EP50" i="23"/>
  <c r="EP73" i="23" s="1"/>
  <c r="EP142" i="23" s="1"/>
  <c r="EP166" i="23" s="1"/>
  <c r="IO64" i="23"/>
  <c r="IO87" i="23" s="1"/>
  <c r="IO156" i="23" s="1"/>
  <c r="IO180" i="23" s="1"/>
  <c r="NS65" i="23"/>
  <c r="NS88" i="23" s="1"/>
  <c r="NS157" i="23" s="1"/>
  <c r="NS181" i="23" s="1"/>
  <c r="MJ68" i="23"/>
  <c r="MJ91" i="23" s="1"/>
  <c r="MJ160" i="23" s="1"/>
  <c r="MJ184" i="23" s="1"/>
  <c r="MO51" i="23"/>
  <c r="MO74" i="23" s="1"/>
  <c r="MO143" i="23" s="1"/>
  <c r="MO167" i="23" s="1"/>
  <c r="MV225" i="23"/>
  <c r="HC56" i="23"/>
  <c r="HC79" i="23" s="1"/>
  <c r="HC148" i="23" s="1"/>
  <c r="HC172" i="23" s="1"/>
  <c r="JZ219" i="23"/>
  <c r="JZ218" i="23"/>
  <c r="JZ221" i="23" s="1"/>
  <c r="MF61" i="23"/>
  <c r="MF84" i="23" s="1"/>
  <c r="MF153" i="23" s="1"/>
  <c r="MF177" i="23" s="1"/>
  <c r="MS48" i="23"/>
  <c r="MS71" i="23" s="1"/>
  <c r="MS140" i="23" s="1"/>
  <c r="MS164" i="23" s="1"/>
  <c r="MS187" i="23" s="1"/>
  <c r="JD63" i="23"/>
  <c r="JD86" i="23" s="1"/>
  <c r="JD155" i="23" s="1"/>
  <c r="JD179" i="23" s="1"/>
  <c r="EV53" i="23"/>
  <c r="EV76" i="23" s="1"/>
  <c r="EV145" i="23" s="1"/>
  <c r="EV169" i="23" s="1"/>
  <c r="IR69" i="23"/>
  <c r="IR92" i="23" s="1"/>
  <c r="IR161" i="23" s="1"/>
  <c r="IR185" i="23" s="1"/>
  <c r="EA52" i="23"/>
  <c r="EA75" i="23" s="1"/>
  <c r="EA144" i="23" s="1"/>
  <c r="EA168" i="23" s="1"/>
  <c r="DK57" i="23"/>
  <c r="DK80" i="23" s="1"/>
  <c r="DK149" i="23" s="1"/>
  <c r="DK173" i="23" s="1"/>
  <c r="MT218" i="23"/>
  <c r="MT221" i="23" s="1"/>
  <c r="MT219" i="23"/>
  <c r="HP68" i="23"/>
  <c r="HP91" i="23" s="1"/>
  <c r="HP160" i="23" s="1"/>
  <c r="HP184" i="23" s="1"/>
  <c r="HX62" i="23"/>
  <c r="HX85" i="23" s="1"/>
  <c r="HX154" i="23" s="1"/>
  <c r="HX178" i="23" s="1"/>
  <c r="NY51" i="23"/>
  <c r="NY74" i="23" s="1"/>
  <c r="NY143" i="23" s="1"/>
  <c r="NY167" i="23" s="1"/>
  <c r="KS66" i="23"/>
  <c r="KS89" i="23" s="1"/>
  <c r="KS158" i="23" s="1"/>
  <c r="KS182" i="23" s="1"/>
  <c r="HR55" i="23"/>
  <c r="HR78" i="23" s="1"/>
  <c r="HR147" i="23" s="1"/>
  <c r="HR171" i="23" s="1"/>
  <c r="NE50" i="23"/>
  <c r="NE73" i="23" s="1"/>
  <c r="NE142" i="23" s="1"/>
  <c r="NE166" i="23" s="1"/>
  <c r="AO62" i="23"/>
  <c r="AO85" i="23" s="1"/>
  <c r="AO154" i="23" s="1"/>
  <c r="AO178" i="23" s="1"/>
  <c r="JE66" i="23"/>
  <c r="JE89" i="23" s="1"/>
  <c r="JE158" i="23" s="1"/>
  <c r="JE182" i="23" s="1"/>
  <c r="MC66" i="23"/>
  <c r="MC89" i="23" s="1"/>
  <c r="MC158" i="23" s="1"/>
  <c r="MC182" i="23" s="1"/>
  <c r="LT66" i="23"/>
  <c r="LT89" i="23" s="1"/>
  <c r="LT158" i="23" s="1"/>
  <c r="LT182" i="23" s="1"/>
  <c r="CR64" i="23"/>
  <c r="CR87" i="23" s="1"/>
  <c r="CR156" i="23" s="1"/>
  <c r="CR180" i="23" s="1"/>
  <c r="KQ59" i="23"/>
  <c r="KQ82" i="23" s="1"/>
  <c r="KQ151" i="23" s="1"/>
  <c r="KQ175" i="23" s="1"/>
  <c r="KW56" i="23"/>
  <c r="KW79" i="23" s="1"/>
  <c r="KW148" i="23" s="1"/>
  <c r="KW172" i="23" s="1"/>
  <c r="V57" i="23"/>
  <c r="V80" i="23" s="1"/>
  <c r="V149" i="23" s="1"/>
  <c r="V173" i="23" s="1"/>
  <c r="NK51" i="23"/>
  <c r="NK74" i="23" s="1"/>
  <c r="NK143" i="23" s="1"/>
  <c r="NK167" i="23" s="1"/>
  <c r="M18" i="23"/>
  <c r="DA58" i="23"/>
  <c r="DA81" i="23" s="1"/>
  <c r="DA150" i="23" s="1"/>
  <c r="DA174" i="23" s="1"/>
  <c r="AC57" i="23"/>
  <c r="AC80" i="23" s="1"/>
  <c r="AC149" i="23" s="1"/>
  <c r="AC173" i="23" s="1"/>
  <c r="LM62" i="23"/>
  <c r="LM85" i="23" s="1"/>
  <c r="LM154" i="23" s="1"/>
  <c r="LM178" i="23" s="1"/>
  <c r="MP52" i="23"/>
  <c r="MP75" i="23" s="1"/>
  <c r="MP144" i="23" s="1"/>
  <c r="MP168" i="23" s="1"/>
  <c r="NX218" i="23"/>
  <c r="NX221" i="23" s="1"/>
  <c r="NX219" i="23"/>
  <c r="HM68" i="23"/>
  <c r="HM91" i="23" s="1"/>
  <c r="HM160" i="23" s="1"/>
  <c r="HM184" i="23" s="1"/>
  <c r="DH219" i="23"/>
  <c r="DH218" i="23"/>
  <c r="DH221" i="23" s="1"/>
  <c r="KE54" i="23"/>
  <c r="KE77" i="23" s="1"/>
  <c r="KE146" i="23" s="1"/>
  <c r="KE170" i="23" s="1"/>
  <c r="ME48" i="23"/>
  <c r="ME71" i="23" s="1"/>
  <c r="ME140" i="23" s="1"/>
  <c r="ME164" i="23" s="1"/>
  <c r="ME187" i="23" s="1"/>
  <c r="JY54" i="23"/>
  <c r="JY77" i="23" s="1"/>
  <c r="JY146" i="23" s="1"/>
  <c r="JY170" i="23" s="1"/>
  <c r="NA18" i="23"/>
  <c r="HJ57" i="23"/>
  <c r="HJ80" i="23" s="1"/>
  <c r="HJ149" i="23" s="1"/>
  <c r="HJ173" i="23" s="1"/>
  <c r="JT218" i="23"/>
  <c r="JT221" i="23" s="1"/>
  <c r="JT219" i="23"/>
  <c r="DV56" i="23"/>
  <c r="DV79" i="23" s="1"/>
  <c r="DV148" i="23" s="1"/>
  <c r="DV172" i="23" s="1"/>
  <c r="KH49" i="23"/>
  <c r="KH72" i="23" s="1"/>
  <c r="KH141" i="23" s="1"/>
  <c r="KH165" i="23" s="1"/>
  <c r="IK225" i="23"/>
  <c r="NB58" i="23"/>
  <c r="NB81" i="23" s="1"/>
  <c r="NB150" i="23" s="1"/>
  <c r="NB174" i="23" s="1"/>
  <c r="GX54" i="23"/>
  <c r="GX77" i="23" s="1"/>
  <c r="GX146" i="23" s="1"/>
  <c r="GX170" i="23" s="1"/>
  <c r="KC56" i="23"/>
  <c r="KC79" i="23" s="1"/>
  <c r="KC148" i="23" s="1"/>
  <c r="KC172" i="23" s="1"/>
  <c r="JU64" i="23"/>
  <c r="JU87" i="23" s="1"/>
  <c r="JU156" i="23" s="1"/>
  <c r="JU180" i="23" s="1"/>
  <c r="DO61" i="23"/>
  <c r="DO84" i="23" s="1"/>
  <c r="DO153" i="23" s="1"/>
  <c r="DO177" i="23" s="1"/>
  <c r="AO65" i="23"/>
  <c r="AO88" i="23" s="1"/>
  <c r="AO157" i="23" s="1"/>
  <c r="AO181" i="23" s="1"/>
  <c r="II201" i="23"/>
  <c r="II200" i="23"/>
  <c r="NI53" i="23"/>
  <c r="NI76" i="23" s="1"/>
  <c r="NI145" i="23" s="1"/>
  <c r="NI169" i="23" s="1"/>
  <c r="BF69" i="23"/>
  <c r="BF92" i="23" s="1"/>
  <c r="BF161" i="23" s="1"/>
  <c r="BF185" i="23" s="1"/>
  <c r="LB53" i="23"/>
  <c r="LB76" i="23" s="1"/>
  <c r="LB145" i="23" s="1"/>
  <c r="LB169" i="23" s="1"/>
  <c r="AQ50" i="23"/>
  <c r="AQ73" i="23" s="1"/>
  <c r="AQ142" i="23" s="1"/>
  <c r="AQ166" i="23" s="1"/>
  <c r="KW65" i="23"/>
  <c r="KW88" i="23" s="1"/>
  <c r="KW157" i="23" s="1"/>
  <c r="KW181" i="23" s="1"/>
  <c r="HB56" i="23"/>
  <c r="HB79" i="23" s="1"/>
  <c r="HB148" i="23" s="1"/>
  <c r="HB172" i="23" s="1"/>
  <c r="GJ52" i="23"/>
  <c r="GJ75" i="23" s="1"/>
  <c r="GJ144" i="23" s="1"/>
  <c r="GJ168" i="23" s="1"/>
  <c r="L66" i="23"/>
  <c r="L89" i="23" s="1"/>
  <c r="L158" i="23" s="1"/>
  <c r="L182" i="23" s="1"/>
  <c r="JN52" i="23"/>
  <c r="JN75" i="23" s="1"/>
  <c r="JN144" i="23" s="1"/>
  <c r="JN168" i="23" s="1"/>
  <c r="GY58" i="23"/>
  <c r="GY81" i="23" s="1"/>
  <c r="GY150" i="23" s="1"/>
  <c r="GY174" i="23" s="1"/>
  <c r="BH63" i="23"/>
  <c r="BH86" i="23" s="1"/>
  <c r="BH155" i="23" s="1"/>
  <c r="BH179" i="23" s="1"/>
  <c r="HQ53" i="23"/>
  <c r="HQ76" i="23" s="1"/>
  <c r="HQ145" i="23" s="1"/>
  <c r="HQ169" i="23" s="1"/>
  <c r="LV63" i="23"/>
  <c r="LV86" i="23" s="1"/>
  <c r="LV155" i="23" s="1"/>
  <c r="LV179" i="23" s="1"/>
  <c r="KW57" i="23"/>
  <c r="KW80" i="23" s="1"/>
  <c r="KW149" i="23" s="1"/>
  <c r="KW173" i="23" s="1"/>
  <c r="GC63" i="23"/>
  <c r="GC86" i="23" s="1"/>
  <c r="GC155" i="23" s="1"/>
  <c r="GC179" i="23" s="1"/>
  <c r="NT218" i="23"/>
  <c r="NT221" i="23" s="1"/>
  <c r="NT219" i="23"/>
  <c r="E63" i="23"/>
  <c r="E86" i="23" s="1"/>
  <c r="E155" i="23" s="1"/>
  <c r="E179" i="23" s="1"/>
  <c r="DY58" i="23"/>
  <c r="DY81" i="23" s="1"/>
  <c r="DY150" i="23" s="1"/>
  <c r="DY174" i="23" s="1"/>
  <c r="JB61" i="23"/>
  <c r="JB84" i="23" s="1"/>
  <c r="JB153" i="23" s="1"/>
  <c r="JB177" i="23" s="1"/>
  <c r="DK61" i="23"/>
  <c r="DK84" i="23" s="1"/>
  <c r="DK153" i="23" s="1"/>
  <c r="DK177" i="23" s="1"/>
  <c r="NJ62" i="23"/>
  <c r="NJ85" i="23" s="1"/>
  <c r="NJ154" i="23" s="1"/>
  <c r="NJ178" i="23" s="1"/>
  <c r="GE60" i="23"/>
  <c r="GE83" i="23" s="1"/>
  <c r="GE152" i="23" s="1"/>
  <c r="GE176" i="23" s="1"/>
  <c r="KJ66" i="23"/>
  <c r="KJ89" i="23" s="1"/>
  <c r="KJ158" i="23" s="1"/>
  <c r="KJ182" i="23" s="1"/>
  <c r="GO61" i="23"/>
  <c r="GO84" i="23" s="1"/>
  <c r="GO153" i="23" s="1"/>
  <c r="GO177" i="23" s="1"/>
  <c r="AQ69" i="23"/>
  <c r="AQ92" i="23" s="1"/>
  <c r="AQ161" i="23" s="1"/>
  <c r="AQ185" i="23" s="1"/>
  <c r="BE56" i="23"/>
  <c r="BE79" i="23" s="1"/>
  <c r="BE148" i="23" s="1"/>
  <c r="BE172" i="23" s="1"/>
  <c r="JJ57" i="23"/>
  <c r="JJ80" i="23" s="1"/>
  <c r="JJ149" i="23" s="1"/>
  <c r="JJ173" i="23" s="1"/>
  <c r="KZ66" i="23"/>
  <c r="KZ89" i="23" s="1"/>
  <c r="KZ158" i="23" s="1"/>
  <c r="KZ182" i="23" s="1"/>
  <c r="JC52" i="23"/>
  <c r="JC75" i="23" s="1"/>
  <c r="JC144" i="23" s="1"/>
  <c r="JC168" i="23" s="1"/>
  <c r="DN18" i="23"/>
  <c r="BR66" i="23"/>
  <c r="BR89" i="23" s="1"/>
  <c r="BR158" i="23" s="1"/>
  <c r="BR182" i="23" s="1"/>
  <c r="HU68" i="23"/>
  <c r="HU91" i="23" s="1"/>
  <c r="HU160" i="23" s="1"/>
  <c r="HU184" i="23" s="1"/>
  <c r="MO66" i="23"/>
  <c r="MO89" i="23" s="1"/>
  <c r="MO158" i="23" s="1"/>
  <c r="MO182" i="23" s="1"/>
  <c r="OJ66" i="23"/>
  <c r="OJ89" i="23" s="1"/>
  <c r="OJ158" i="23" s="1"/>
  <c r="OJ182" i="23" s="1"/>
  <c r="HZ67" i="23"/>
  <c r="HZ90" i="23" s="1"/>
  <c r="HZ159" i="23" s="1"/>
  <c r="HZ183" i="23" s="1"/>
  <c r="HK67" i="23"/>
  <c r="HK90" i="23" s="1"/>
  <c r="HK159" i="23" s="1"/>
  <c r="HK183" i="23" s="1"/>
  <c r="OC61" i="23"/>
  <c r="OC84" i="23" s="1"/>
  <c r="OC153" i="23" s="1"/>
  <c r="OC177" i="23" s="1"/>
  <c r="FV59" i="23"/>
  <c r="FV82" i="23" s="1"/>
  <c r="FV151" i="23" s="1"/>
  <c r="FV175" i="23" s="1"/>
  <c r="OI59" i="23"/>
  <c r="OI82" i="23" s="1"/>
  <c r="OI151" i="23" s="1"/>
  <c r="OI175" i="23" s="1"/>
  <c r="KN61" i="23"/>
  <c r="KN84" i="23" s="1"/>
  <c r="KN153" i="23" s="1"/>
  <c r="KN177" i="23" s="1"/>
  <c r="IE63" i="23"/>
  <c r="IE86" i="23" s="1"/>
  <c r="IE155" i="23" s="1"/>
  <c r="IE179" i="23" s="1"/>
  <c r="IB66" i="23"/>
  <c r="IB89" i="23" s="1"/>
  <c r="IB158" i="23" s="1"/>
  <c r="IB182" i="23" s="1"/>
  <c r="EP18" i="23"/>
  <c r="S65" i="23"/>
  <c r="S88" i="23" s="1"/>
  <c r="S157" i="23" s="1"/>
  <c r="S181" i="23" s="1"/>
  <c r="NM18" i="23"/>
  <c r="ME59" i="23"/>
  <c r="ME82" i="23" s="1"/>
  <c r="ME151" i="23" s="1"/>
  <c r="ME175" i="23" s="1"/>
  <c r="II68" i="23"/>
  <c r="II91" i="23" s="1"/>
  <c r="II160" i="23" s="1"/>
  <c r="II184" i="23" s="1"/>
  <c r="KK62" i="23"/>
  <c r="KK85" i="23" s="1"/>
  <c r="KK154" i="23" s="1"/>
  <c r="KK178" i="23" s="1"/>
  <c r="JZ49" i="23"/>
  <c r="JZ72" i="23" s="1"/>
  <c r="JZ141" i="23" s="1"/>
  <c r="JZ165" i="23" s="1"/>
  <c r="LE52" i="23"/>
  <c r="LE75" i="23" s="1"/>
  <c r="LE144" i="23" s="1"/>
  <c r="LE168" i="23" s="1"/>
  <c r="OJ55" i="23"/>
  <c r="OJ78" i="23" s="1"/>
  <c r="OJ147" i="23" s="1"/>
  <c r="OJ171" i="23" s="1"/>
  <c r="EI55" i="23"/>
  <c r="EI78" i="23" s="1"/>
  <c r="EI147" i="23" s="1"/>
  <c r="EI171" i="23" s="1"/>
  <c r="NM51" i="23"/>
  <c r="NM74" i="23" s="1"/>
  <c r="NM143" i="23" s="1"/>
  <c r="NM167" i="23" s="1"/>
  <c r="DT52" i="23"/>
  <c r="DT75" i="23" s="1"/>
  <c r="DT144" i="23" s="1"/>
  <c r="DT168" i="23" s="1"/>
  <c r="LY68" i="23"/>
  <c r="LY91" i="23" s="1"/>
  <c r="LY160" i="23" s="1"/>
  <c r="LY184" i="23" s="1"/>
  <c r="DS219" i="23"/>
  <c r="DS218" i="23"/>
  <c r="DS221" i="23" s="1"/>
  <c r="IQ61" i="23"/>
  <c r="IQ84" i="23" s="1"/>
  <c r="IQ153" i="23" s="1"/>
  <c r="IQ177" i="23" s="1"/>
  <c r="LH48" i="23"/>
  <c r="LH71" i="23" s="1"/>
  <c r="LH140" i="23" s="1"/>
  <c r="LH164" i="23" s="1"/>
  <c r="LH187" i="23" s="1"/>
  <c r="BC51" i="23"/>
  <c r="BC74" i="23" s="1"/>
  <c r="BC143" i="23" s="1"/>
  <c r="BC167" i="23" s="1"/>
  <c r="AL58" i="23"/>
  <c r="AL81" i="23" s="1"/>
  <c r="AL150" i="23" s="1"/>
  <c r="AL174" i="23" s="1"/>
  <c r="FK50" i="23"/>
  <c r="FK73" i="23" s="1"/>
  <c r="FK142" i="23" s="1"/>
  <c r="FK166" i="23" s="1"/>
  <c r="G18" i="23"/>
  <c r="CX64" i="23"/>
  <c r="CX87" i="23" s="1"/>
  <c r="CX156" i="23" s="1"/>
  <c r="CX180" i="23" s="1"/>
  <c r="CR69" i="23"/>
  <c r="CR92" i="23" s="1"/>
  <c r="CR161" i="23" s="1"/>
  <c r="CR185" i="23" s="1"/>
  <c r="JB51" i="23"/>
  <c r="JB74" i="23" s="1"/>
  <c r="JB143" i="23" s="1"/>
  <c r="JB167" i="23" s="1"/>
  <c r="EV50" i="23"/>
  <c r="EV73" i="23" s="1"/>
  <c r="EV142" i="23" s="1"/>
  <c r="EV166" i="23" s="1"/>
  <c r="EY59" i="23"/>
  <c r="EY82" i="23" s="1"/>
  <c r="EY151" i="23" s="1"/>
  <c r="EY175" i="23" s="1"/>
  <c r="ID225" i="23"/>
  <c r="BA58" i="23"/>
  <c r="BA81" i="23" s="1"/>
  <c r="BA150" i="23" s="1"/>
  <c r="BA174" i="23" s="1"/>
  <c r="CQ51" i="23"/>
  <c r="CQ74" i="23" s="1"/>
  <c r="CQ143" i="23" s="1"/>
  <c r="CQ167" i="23" s="1"/>
  <c r="JS68" i="23"/>
  <c r="JS91" i="23" s="1"/>
  <c r="JS160" i="23" s="1"/>
  <c r="JS184" i="23" s="1"/>
  <c r="GY52" i="23"/>
  <c r="GY75" i="23" s="1"/>
  <c r="GY144" i="23" s="1"/>
  <c r="GY168" i="23" s="1"/>
  <c r="NU62" i="23"/>
  <c r="NU85" i="23" s="1"/>
  <c r="NU154" i="23" s="1"/>
  <c r="NU178" i="23" s="1"/>
  <c r="MB225" i="23"/>
  <c r="JQ67" i="23"/>
  <c r="JQ90" i="23" s="1"/>
  <c r="JQ159" i="23" s="1"/>
  <c r="JQ183" i="23" s="1"/>
  <c r="CI52" i="23"/>
  <c r="CI75" i="23" s="1"/>
  <c r="CI144" i="23" s="1"/>
  <c r="CI168" i="23" s="1"/>
  <c r="NJ61" i="23"/>
  <c r="NJ84" i="23" s="1"/>
  <c r="NJ153" i="23" s="1"/>
  <c r="NJ177" i="23" s="1"/>
  <c r="LL58" i="23"/>
  <c r="LL81" i="23" s="1"/>
  <c r="LL150" i="23" s="1"/>
  <c r="LL174" i="23" s="1"/>
  <c r="DX50" i="23"/>
  <c r="DX73" i="23" s="1"/>
  <c r="DX142" i="23" s="1"/>
  <c r="DX166" i="23" s="1"/>
  <c r="OE66" i="23"/>
  <c r="OE89" i="23" s="1"/>
  <c r="OE158" i="23" s="1"/>
  <c r="OE182" i="23" s="1"/>
  <c r="FS51" i="23"/>
  <c r="FS74" i="23" s="1"/>
  <c r="FS143" i="23" s="1"/>
  <c r="FS167" i="23" s="1"/>
  <c r="KK61" i="23"/>
  <c r="KK84" i="23" s="1"/>
  <c r="KK153" i="23" s="1"/>
  <c r="KK177" i="23" s="1"/>
  <c r="LU67" i="23"/>
  <c r="LU90" i="23" s="1"/>
  <c r="LU159" i="23" s="1"/>
  <c r="LU183" i="23" s="1"/>
  <c r="GH67" i="23"/>
  <c r="GH90" i="23" s="1"/>
  <c r="GH159" i="23" s="1"/>
  <c r="GH183" i="23" s="1"/>
  <c r="JR51" i="23"/>
  <c r="JR74" i="23" s="1"/>
  <c r="JR143" i="23" s="1"/>
  <c r="JR167" i="23" s="1"/>
  <c r="LV48" i="23"/>
  <c r="LV71" i="23" s="1"/>
  <c r="LV140" i="23" s="1"/>
  <c r="LV164" i="23" s="1"/>
  <c r="LV187" i="23" s="1"/>
  <c r="JX54" i="23"/>
  <c r="JX77" i="23" s="1"/>
  <c r="JX146" i="23" s="1"/>
  <c r="JX170" i="23" s="1"/>
  <c r="NT59" i="23"/>
  <c r="NT82" i="23" s="1"/>
  <c r="NT151" i="23" s="1"/>
  <c r="NT175" i="23" s="1"/>
  <c r="IX55" i="23"/>
  <c r="IX78" i="23" s="1"/>
  <c r="IX147" i="23" s="1"/>
  <c r="IX171" i="23" s="1"/>
  <c r="GN225" i="23"/>
  <c r="NA59" i="23"/>
  <c r="NA82" i="23" s="1"/>
  <c r="NA151" i="23" s="1"/>
  <c r="NA175" i="23" s="1"/>
  <c r="CE61" i="23"/>
  <c r="CE84" i="23" s="1"/>
  <c r="CE153" i="23" s="1"/>
  <c r="CE177" i="23" s="1"/>
  <c r="DU50" i="23"/>
  <c r="DU73" i="23" s="1"/>
  <c r="DU142" i="23" s="1"/>
  <c r="DU166" i="23" s="1"/>
  <c r="BE67" i="23"/>
  <c r="BE90" i="23" s="1"/>
  <c r="BE159" i="23" s="1"/>
  <c r="BE183" i="23" s="1"/>
  <c r="BZ62" i="23"/>
  <c r="BZ85" i="23" s="1"/>
  <c r="BZ154" i="23" s="1"/>
  <c r="BZ178" i="23" s="1"/>
  <c r="AJ59" i="23"/>
  <c r="AJ82" i="23" s="1"/>
  <c r="AJ151" i="23" s="1"/>
  <c r="AJ175" i="23" s="1"/>
  <c r="IP51" i="23"/>
  <c r="IP74" i="23" s="1"/>
  <c r="IP143" i="23" s="1"/>
  <c r="IP167" i="23" s="1"/>
  <c r="OA225" i="23"/>
  <c r="DC52" i="23"/>
  <c r="DC75" i="23" s="1"/>
  <c r="DC144" i="23" s="1"/>
  <c r="DC168" i="23" s="1"/>
  <c r="JN200" i="23"/>
  <c r="JN201" i="23"/>
  <c r="FF59" i="23"/>
  <c r="FF82" i="23" s="1"/>
  <c r="FF151" i="23" s="1"/>
  <c r="FF175" i="23" s="1"/>
  <c r="DX54" i="23"/>
  <c r="DX77" i="23" s="1"/>
  <c r="DX146" i="23" s="1"/>
  <c r="DX170" i="23" s="1"/>
  <c r="ED225" i="23"/>
  <c r="HY55" i="23"/>
  <c r="HY78" i="23" s="1"/>
  <c r="HY147" i="23" s="1"/>
  <c r="HY171" i="23" s="1"/>
  <c r="CA53" i="23"/>
  <c r="CA76" i="23" s="1"/>
  <c r="CA145" i="23" s="1"/>
  <c r="CA169" i="23" s="1"/>
  <c r="EA60" i="23"/>
  <c r="EA83" i="23" s="1"/>
  <c r="EA152" i="23" s="1"/>
  <c r="EA176" i="23" s="1"/>
  <c r="AF58" i="23"/>
  <c r="AF81" i="23" s="1"/>
  <c r="AF150" i="23" s="1"/>
  <c r="AF174" i="23" s="1"/>
  <c r="EW225" i="23"/>
  <c r="NR50" i="23"/>
  <c r="NR73" i="23" s="1"/>
  <c r="NR142" i="23" s="1"/>
  <c r="NR166" i="23" s="1"/>
  <c r="NW48" i="23"/>
  <c r="NW71" i="23" s="1"/>
  <c r="NW140" i="23" s="1"/>
  <c r="NW164" i="23" s="1"/>
  <c r="NW187" i="23" s="1"/>
  <c r="AJ61" i="23"/>
  <c r="AJ84" i="23" s="1"/>
  <c r="AJ153" i="23" s="1"/>
  <c r="AJ177" i="23" s="1"/>
  <c r="MB68" i="23"/>
  <c r="MB91" i="23" s="1"/>
  <c r="MB160" i="23" s="1"/>
  <c r="MB184" i="23" s="1"/>
  <c r="NG57" i="23"/>
  <c r="NG80" i="23" s="1"/>
  <c r="NG149" i="23" s="1"/>
  <c r="NG173" i="23" s="1"/>
  <c r="KO63" i="23"/>
  <c r="KO86" i="23" s="1"/>
  <c r="KO155" i="23" s="1"/>
  <c r="KO179" i="23" s="1"/>
  <c r="BP67" i="23"/>
  <c r="BP90" i="23" s="1"/>
  <c r="BP159" i="23" s="1"/>
  <c r="BP183" i="23" s="1"/>
  <c r="HB53" i="23"/>
  <c r="HB76" i="23" s="1"/>
  <c r="HB145" i="23" s="1"/>
  <c r="HB169" i="23" s="1"/>
  <c r="BZ59" i="23"/>
  <c r="BZ82" i="23" s="1"/>
  <c r="BZ151" i="23" s="1"/>
  <c r="BZ175" i="23" s="1"/>
  <c r="ME64" i="23"/>
  <c r="ME87" i="23" s="1"/>
  <c r="ME156" i="23" s="1"/>
  <c r="ME180" i="23" s="1"/>
  <c r="LE201" i="23"/>
  <c r="LE200" i="23"/>
  <c r="NI219" i="23"/>
  <c r="NI218" i="23"/>
  <c r="NI221" i="23" s="1"/>
  <c r="KH51" i="23"/>
  <c r="KH74" i="23" s="1"/>
  <c r="KH143" i="23" s="1"/>
  <c r="KH167" i="23" s="1"/>
  <c r="JN67" i="23"/>
  <c r="JN90" i="23" s="1"/>
  <c r="JN159" i="23" s="1"/>
  <c r="JN183" i="23" s="1"/>
  <c r="HR54" i="23"/>
  <c r="HR77" i="23" s="1"/>
  <c r="HR146" i="23" s="1"/>
  <c r="HR170" i="23" s="1"/>
  <c r="JQ57" i="23"/>
  <c r="JQ80" i="23" s="1"/>
  <c r="JQ149" i="23" s="1"/>
  <c r="JQ173" i="23" s="1"/>
  <c r="CO18" i="23"/>
  <c r="CT61" i="23"/>
  <c r="CT84" i="23" s="1"/>
  <c r="CT153" i="23" s="1"/>
  <c r="CT177" i="23" s="1"/>
  <c r="HV69" i="23"/>
  <c r="HV92" i="23" s="1"/>
  <c r="HV161" i="23" s="1"/>
  <c r="HV185" i="23" s="1"/>
  <c r="CU65" i="23"/>
  <c r="CU88" i="23" s="1"/>
  <c r="CU157" i="23" s="1"/>
  <c r="CU181" i="23" s="1"/>
  <c r="IA56" i="23"/>
  <c r="IA79" i="23" s="1"/>
  <c r="IA148" i="23" s="1"/>
  <c r="IA172" i="23" s="1"/>
  <c r="IL51" i="23"/>
  <c r="IL74" i="23" s="1"/>
  <c r="IL143" i="23" s="1"/>
  <c r="IL167" i="23" s="1"/>
  <c r="EP59" i="23"/>
  <c r="EP82" i="23" s="1"/>
  <c r="EP151" i="23" s="1"/>
  <c r="EP175" i="23" s="1"/>
  <c r="AA52" i="23"/>
  <c r="AA75" i="23" s="1"/>
  <c r="AA144" i="23" s="1"/>
  <c r="AA168" i="23" s="1"/>
  <c r="DC65" i="23"/>
  <c r="DC88" i="23" s="1"/>
  <c r="DC157" i="23" s="1"/>
  <c r="DC181" i="23" s="1"/>
  <c r="BN69" i="23"/>
  <c r="BN92" i="23" s="1"/>
  <c r="BN161" i="23" s="1"/>
  <c r="BN185" i="23" s="1"/>
  <c r="CH68" i="23"/>
  <c r="CH91" i="23" s="1"/>
  <c r="CH160" i="23" s="1"/>
  <c r="CH184" i="23" s="1"/>
  <c r="FN225" i="23"/>
  <c r="IX225" i="23"/>
  <c r="OB69" i="23"/>
  <c r="OB92" i="23" s="1"/>
  <c r="OB161" i="23" s="1"/>
  <c r="OB185" i="23" s="1"/>
  <c r="K64" i="23"/>
  <c r="K87" i="23" s="1"/>
  <c r="K156" i="23" s="1"/>
  <c r="K180" i="23" s="1"/>
  <c r="HN50" i="23"/>
  <c r="HN73" i="23" s="1"/>
  <c r="HN142" i="23" s="1"/>
  <c r="HN166" i="23" s="1"/>
  <c r="OG201" i="23"/>
  <c r="OG200" i="23"/>
  <c r="IX54" i="23"/>
  <c r="IX77" i="23" s="1"/>
  <c r="IX146" i="23" s="1"/>
  <c r="IX170" i="23" s="1"/>
  <c r="GX65" i="23"/>
  <c r="GX88" i="23" s="1"/>
  <c r="GX157" i="23" s="1"/>
  <c r="GX181" i="23" s="1"/>
  <c r="AE68" i="23"/>
  <c r="AE91" i="23" s="1"/>
  <c r="AE160" i="23" s="1"/>
  <c r="AE184" i="23" s="1"/>
  <c r="HJ61" i="23"/>
  <c r="HJ84" i="23" s="1"/>
  <c r="HJ153" i="23" s="1"/>
  <c r="HJ177" i="23" s="1"/>
  <c r="Q50" i="23"/>
  <c r="Q73" i="23" s="1"/>
  <c r="Q142" i="23" s="1"/>
  <c r="Q166" i="23" s="1"/>
  <c r="CJ61" i="23"/>
  <c r="CJ84" i="23" s="1"/>
  <c r="CJ153" i="23" s="1"/>
  <c r="CJ177" i="23" s="1"/>
  <c r="JY60" i="23"/>
  <c r="JY83" i="23" s="1"/>
  <c r="JY152" i="23" s="1"/>
  <c r="JY176" i="23" s="1"/>
  <c r="KF225" i="23"/>
  <c r="FM218" i="23"/>
  <c r="FM221" i="23" s="1"/>
  <c r="FM219" i="23"/>
  <c r="MB51" i="23"/>
  <c r="MB74" i="23" s="1"/>
  <c r="MB143" i="23" s="1"/>
  <c r="MB167" i="23" s="1"/>
  <c r="DY55" i="23"/>
  <c r="DY78" i="23" s="1"/>
  <c r="DY147" i="23" s="1"/>
  <c r="DY171" i="23" s="1"/>
  <c r="AQ64" i="23"/>
  <c r="AQ87" i="23" s="1"/>
  <c r="AQ156" i="23" s="1"/>
  <c r="AQ180" i="23" s="1"/>
  <c r="NI63" i="23"/>
  <c r="NI86" i="23" s="1"/>
  <c r="NI155" i="23" s="1"/>
  <c r="NI179" i="23" s="1"/>
  <c r="OE55" i="23"/>
  <c r="OE78" i="23" s="1"/>
  <c r="OE147" i="23" s="1"/>
  <c r="OE171" i="23" s="1"/>
  <c r="FA48" i="23"/>
  <c r="FA71" i="23" s="1"/>
  <c r="FA140" i="23" s="1"/>
  <c r="FA164" i="23" s="1"/>
  <c r="FA187" i="23" s="1"/>
  <c r="DO62" i="23"/>
  <c r="DO85" i="23" s="1"/>
  <c r="DO154" i="23" s="1"/>
  <c r="DO178" i="23" s="1"/>
  <c r="FG59" i="23"/>
  <c r="FG82" i="23" s="1"/>
  <c r="FG151" i="23" s="1"/>
  <c r="FG175" i="23" s="1"/>
  <c r="GP225" i="23"/>
  <c r="HF49" i="23"/>
  <c r="HF72" i="23" s="1"/>
  <c r="HF141" i="23" s="1"/>
  <c r="HF165" i="23" s="1"/>
  <c r="IU48" i="23"/>
  <c r="IU71" i="23" s="1"/>
  <c r="IU140" i="23" s="1"/>
  <c r="IU164" i="23" s="1"/>
  <c r="IU187" i="23" s="1"/>
  <c r="FN69" i="23"/>
  <c r="FN92" i="23" s="1"/>
  <c r="FN161" i="23" s="1"/>
  <c r="FN185" i="23" s="1"/>
  <c r="AW57" i="23"/>
  <c r="AW80" i="23" s="1"/>
  <c r="AW149" i="23" s="1"/>
  <c r="AW173" i="23" s="1"/>
  <c r="KO49" i="23"/>
  <c r="KO72" i="23" s="1"/>
  <c r="KO141" i="23" s="1"/>
  <c r="KO165" i="23" s="1"/>
  <c r="NC52" i="23"/>
  <c r="NC75" i="23" s="1"/>
  <c r="NC144" i="23" s="1"/>
  <c r="NC168" i="23" s="1"/>
  <c r="NK62" i="23"/>
  <c r="NK85" i="23" s="1"/>
  <c r="NK154" i="23" s="1"/>
  <c r="NK178" i="23" s="1"/>
  <c r="W52" i="23"/>
  <c r="W75" i="23" s="1"/>
  <c r="W144" i="23" s="1"/>
  <c r="W168" i="23" s="1"/>
  <c r="HE225" i="23"/>
  <c r="CH67" i="23"/>
  <c r="CH90" i="23" s="1"/>
  <c r="CH159" i="23" s="1"/>
  <c r="CH183" i="23" s="1"/>
  <c r="NJ65" i="23"/>
  <c r="NJ88" i="23" s="1"/>
  <c r="NJ157" i="23" s="1"/>
  <c r="NJ181" i="23" s="1"/>
  <c r="MJ200" i="23"/>
  <c r="MJ201" i="23"/>
  <c r="CH225" i="23"/>
  <c r="S49" i="23"/>
  <c r="S72" i="23" s="1"/>
  <c r="S141" i="23" s="1"/>
  <c r="S165" i="23" s="1"/>
  <c r="KT65" i="23"/>
  <c r="KT88" i="23" s="1"/>
  <c r="KT157" i="23" s="1"/>
  <c r="KT181" i="23" s="1"/>
  <c r="EI54" i="23"/>
  <c r="EI77" i="23" s="1"/>
  <c r="EI146" i="23" s="1"/>
  <c r="EI170" i="23" s="1"/>
  <c r="CW201" i="23"/>
  <c r="CW200" i="23"/>
  <c r="OF65" i="23"/>
  <c r="OF88" i="23" s="1"/>
  <c r="OF157" i="23" s="1"/>
  <c r="OF181" i="23" s="1"/>
  <c r="KJ50" i="23"/>
  <c r="KJ73" i="23" s="1"/>
  <c r="KJ142" i="23" s="1"/>
  <c r="KJ166" i="23" s="1"/>
  <c r="LE63" i="23"/>
  <c r="LE86" i="23" s="1"/>
  <c r="LE155" i="23" s="1"/>
  <c r="LE179" i="23" s="1"/>
  <c r="CX219" i="23"/>
  <c r="CX218" i="23"/>
  <c r="CX221" i="23" s="1"/>
  <c r="HD51" i="23"/>
  <c r="HD74" i="23" s="1"/>
  <c r="HD143" i="23" s="1"/>
  <c r="HD167" i="23" s="1"/>
  <c r="JT51" i="23"/>
  <c r="JT74" i="23" s="1"/>
  <c r="JT143" i="23" s="1"/>
  <c r="JT167" i="23" s="1"/>
  <c r="EV68" i="23"/>
  <c r="EV91" i="23" s="1"/>
  <c r="EV160" i="23" s="1"/>
  <c r="EV184" i="23" s="1"/>
  <c r="I59" i="23"/>
  <c r="I82" i="23" s="1"/>
  <c r="I151" i="23" s="1"/>
  <c r="I175" i="23" s="1"/>
  <c r="ID18" i="23"/>
  <c r="MH56" i="23"/>
  <c r="MH79" i="23" s="1"/>
  <c r="MH148" i="23" s="1"/>
  <c r="MH172" i="23" s="1"/>
  <c r="IY50" i="23"/>
  <c r="IY73" i="23" s="1"/>
  <c r="IY142" i="23" s="1"/>
  <c r="IY166" i="23" s="1"/>
  <c r="HI67" i="23"/>
  <c r="HI90" i="23" s="1"/>
  <c r="HI159" i="23" s="1"/>
  <c r="HI183" i="23" s="1"/>
  <c r="AH64" i="23"/>
  <c r="AH87" i="23" s="1"/>
  <c r="AH156" i="23" s="1"/>
  <c r="AH180" i="23" s="1"/>
  <c r="IY225" i="23"/>
  <c r="LI69" i="23"/>
  <c r="LI92" i="23" s="1"/>
  <c r="LI161" i="23" s="1"/>
  <c r="LI185" i="23" s="1"/>
  <c r="AF225" i="23"/>
  <c r="JB56" i="23"/>
  <c r="JB79" i="23" s="1"/>
  <c r="JB148" i="23" s="1"/>
  <c r="JB172" i="23" s="1"/>
  <c r="IF50" i="23"/>
  <c r="IF73" i="23" s="1"/>
  <c r="IF142" i="23" s="1"/>
  <c r="IF166" i="23" s="1"/>
  <c r="AB68" i="23"/>
  <c r="AB91" i="23" s="1"/>
  <c r="AB160" i="23" s="1"/>
  <c r="AB184" i="23" s="1"/>
  <c r="FJ200" i="23"/>
  <c r="FJ201" i="23"/>
  <c r="G53" i="23"/>
  <c r="G76" i="23" s="1"/>
  <c r="G145" i="23" s="1"/>
  <c r="G169" i="23" s="1"/>
  <c r="DF63" i="23"/>
  <c r="DF86" i="23" s="1"/>
  <c r="DF155" i="23" s="1"/>
  <c r="DF179" i="23" s="1"/>
  <c r="LB66" i="23"/>
  <c r="LB89" i="23" s="1"/>
  <c r="LB158" i="23" s="1"/>
  <c r="LB182" i="23" s="1"/>
  <c r="ID69" i="23"/>
  <c r="ID92" i="23" s="1"/>
  <c r="ID161" i="23" s="1"/>
  <c r="ID185" i="23" s="1"/>
  <c r="P48" i="23"/>
  <c r="P71" i="23" s="1"/>
  <c r="P140" i="23" s="1"/>
  <c r="P164" i="23" s="1"/>
  <c r="LD218" i="23"/>
  <c r="LD221" i="23" s="1"/>
  <c r="LD219" i="23"/>
  <c r="JI69" i="23"/>
  <c r="JI92" i="23" s="1"/>
  <c r="JI161" i="23" s="1"/>
  <c r="JI185" i="23" s="1"/>
  <c r="NC60" i="23"/>
  <c r="NC83" i="23" s="1"/>
  <c r="NC152" i="23" s="1"/>
  <c r="NC176" i="23" s="1"/>
  <c r="MA225" i="23"/>
  <c r="AU60" i="23"/>
  <c r="AU83" i="23" s="1"/>
  <c r="AU152" i="23" s="1"/>
  <c r="AU176" i="23" s="1"/>
  <c r="LI51" i="23"/>
  <c r="LI74" i="23" s="1"/>
  <c r="LI143" i="23" s="1"/>
  <c r="LI167" i="23" s="1"/>
  <c r="L64" i="23"/>
  <c r="L87" i="23" s="1"/>
  <c r="L156" i="23" s="1"/>
  <c r="L180" i="23" s="1"/>
  <c r="IL62" i="23"/>
  <c r="IL85" i="23" s="1"/>
  <c r="IL154" i="23" s="1"/>
  <c r="IL178" i="23" s="1"/>
  <c r="BX58" i="23"/>
  <c r="BX81" i="23" s="1"/>
  <c r="BX150" i="23" s="1"/>
  <c r="BX174" i="23" s="1"/>
  <c r="CC49" i="23"/>
  <c r="CC72" i="23" s="1"/>
  <c r="CC141" i="23" s="1"/>
  <c r="CC165" i="23" s="1"/>
  <c r="BT50" i="23"/>
  <c r="BT73" i="23" s="1"/>
  <c r="BT142" i="23" s="1"/>
  <c r="BT166" i="23" s="1"/>
  <c r="L18" i="23"/>
  <c r="EV51" i="23"/>
  <c r="EV74" i="23" s="1"/>
  <c r="EV143" i="23" s="1"/>
  <c r="EV167" i="23" s="1"/>
  <c r="NH48" i="23"/>
  <c r="NH71" i="23" s="1"/>
  <c r="NH140" i="23" s="1"/>
  <c r="NH164" i="23" s="1"/>
  <c r="NH187" i="23" s="1"/>
  <c r="LD55" i="23"/>
  <c r="LD78" i="23" s="1"/>
  <c r="LD147" i="23" s="1"/>
  <c r="LD171" i="23" s="1"/>
  <c r="IR225" i="23"/>
  <c r="JJ60" i="23"/>
  <c r="JJ83" i="23" s="1"/>
  <c r="JJ152" i="23" s="1"/>
  <c r="JJ176" i="23" s="1"/>
  <c r="FF60" i="23"/>
  <c r="FF83" i="23" s="1"/>
  <c r="FF152" i="23" s="1"/>
  <c r="FF176" i="23" s="1"/>
  <c r="LE65" i="23"/>
  <c r="LE88" i="23" s="1"/>
  <c r="LE157" i="23" s="1"/>
  <c r="LE181" i="23" s="1"/>
  <c r="KH64" i="23"/>
  <c r="KH87" i="23" s="1"/>
  <c r="KH156" i="23" s="1"/>
  <c r="KH180" i="23" s="1"/>
  <c r="CA59" i="23"/>
  <c r="CA82" i="23" s="1"/>
  <c r="CA151" i="23" s="1"/>
  <c r="CA175" i="23" s="1"/>
  <c r="ML60" i="23"/>
  <c r="ML83" i="23" s="1"/>
  <c r="ML152" i="23" s="1"/>
  <c r="ML176" i="23" s="1"/>
  <c r="KL61" i="23"/>
  <c r="KL84" i="23" s="1"/>
  <c r="KL153" i="23" s="1"/>
  <c r="KL177" i="23" s="1"/>
  <c r="OM64" i="23"/>
  <c r="OM87" i="23" s="1"/>
  <c r="OM156" i="23" s="1"/>
  <c r="OM180" i="23" s="1"/>
  <c r="DJ62" i="23"/>
  <c r="DJ85" i="23" s="1"/>
  <c r="DJ154" i="23" s="1"/>
  <c r="DJ178" i="23" s="1"/>
  <c r="X60" i="23"/>
  <c r="X83" i="23" s="1"/>
  <c r="X152" i="23" s="1"/>
  <c r="X176" i="23" s="1"/>
  <c r="DS69" i="23"/>
  <c r="DS92" i="23" s="1"/>
  <c r="DS161" i="23" s="1"/>
  <c r="DS185" i="23" s="1"/>
  <c r="T67" i="23"/>
  <c r="T90" i="23" s="1"/>
  <c r="T159" i="23" s="1"/>
  <c r="T183" i="23" s="1"/>
  <c r="AF69" i="23"/>
  <c r="AF92" i="23" s="1"/>
  <c r="AF161" i="23" s="1"/>
  <c r="AF185" i="23" s="1"/>
  <c r="OM63" i="23"/>
  <c r="OM86" i="23" s="1"/>
  <c r="OM155" i="23" s="1"/>
  <c r="OM179" i="23" s="1"/>
  <c r="BR53" i="23"/>
  <c r="BR76" i="23" s="1"/>
  <c r="BR145" i="23" s="1"/>
  <c r="BR169" i="23" s="1"/>
  <c r="KM54" i="23"/>
  <c r="KM77" i="23" s="1"/>
  <c r="KM146" i="23" s="1"/>
  <c r="KM170" i="23" s="1"/>
  <c r="V55" i="23"/>
  <c r="V78" i="23" s="1"/>
  <c r="V147" i="23" s="1"/>
  <c r="V171" i="23" s="1"/>
  <c r="CH60" i="23"/>
  <c r="CH83" i="23" s="1"/>
  <c r="CH152" i="23" s="1"/>
  <c r="CH176" i="23" s="1"/>
  <c r="HX18" i="23"/>
  <c r="BE225" i="23"/>
  <c r="NT68" i="23"/>
  <c r="NT91" i="23" s="1"/>
  <c r="NT160" i="23" s="1"/>
  <c r="NT184" i="23" s="1"/>
  <c r="EX55" i="23"/>
  <c r="EX78" i="23" s="1"/>
  <c r="EX147" i="23" s="1"/>
  <c r="EX171" i="23" s="1"/>
  <c r="BQ60" i="23"/>
  <c r="BQ83" i="23" s="1"/>
  <c r="BQ152" i="23" s="1"/>
  <c r="BQ176" i="23" s="1"/>
  <c r="CM64" i="23"/>
  <c r="CM87" i="23" s="1"/>
  <c r="CM156" i="23" s="1"/>
  <c r="CM180" i="23" s="1"/>
  <c r="NM69" i="23"/>
  <c r="NM92" i="23" s="1"/>
  <c r="NM161" i="23" s="1"/>
  <c r="NM185" i="23" s="1"/>
  <c r="IL52" i="23"/>
  <c r="IL75" i="23" s="1"/>
  <c r="IL144" i="23" s="1"/>
  <c r="IL168" i="23" s="1"/>
  <c r="KP62" i="23"/>
  <c r="KP85" i="23" s="1"/>
  <c r="KP154" i="23" s="1"/>
  <c r="KP178" i="23" s="1"/>
  <c r="MG200" i="23"/>
  <c r="MG201" i="23"/>
  <c r="IN60" i="23"/>
  <c r="IN83" i="23" s="1"/>
  <c r="IN152" i="23" s="1"/>
  <c r="IN176" i="23" s="1"/>
  <c r="EI69" i="23"/>
  <c r="EI92" i="23" s="1"/>
  <c r="EI161" i="23" s="1"/>
  <c r="EI185" i="23" s="1"/>
  <c r="HU63" i="23"/>
  <c r="HU86" i="23" s="1"/>
  <c r="HU155" i="23" s="1"/>
  <c r="HU179" i="23" s="1"/>
  <c r="NX58" i="23"/>
  <c r="NX81" i="23" s="1"/>
  <c r="NX150" i="23" s="1"/>
  <c r="NX174" i="23" s="1"/>
  <c r="HA58" i="23"/>
  <c r="HA81" i="23" s="1"/>
  <c r="HA150" i="23" s="1"/>
  <c r="HA174" i="23" s="1"/>
  <c r="JH52" i="23"/>
  <c r="JH75" i="23" s="1"/>
  <c r="JH144" i="23" s="1"/>
  <c r="JH168" i="23" s="1"/>
  <c r="HF63" i="23"/>
  <c r="HF86" i="23" s="1"/>
  <c r="HF155" i="23" s="1"/>
  <c r="HF179" i="23" s="1"/>
  <c r="DE55" i="23"/>
  <c r="DE78" i="23" s="1"/>
  <c r="DE147" i="23" s="1"/>
  <c r="DE171" i="23" s="1"/>
  <c r="NI54" i="23"/>
  <c r="NI77" i="23" s="1"/>
  <c r="NI146" i="23" s="1"/>
  <c r="NI170" i="23" s="1"/>
  <c r="AY59" i="23"/>
  <c r="AY82" i="23" s="1"/>
  <c r="AY151" i="23" s="1"/>
  <c r="AY175" i="23" s="1"/>
  <c r="DJ63" i="23"/>
  <c r="DJ86" i="23" s="1"/>
  <c r="DJ155" i="23" s="1"/>
  <c r="DJ179" i="23" s="1"/>
  <c r="KP69" i="23"/>
  <c r="KP92" i="23" s="1"/>
  <c r="KP161" i="23" s="1"/>
  <c r="KP185" i="23" s="1"/>
  <c r="FS50" i="23"/>
  <c r="FS73" i="23" s="1"/>
  <c r="FS142" i="23" s="1"/>
  <c r="FS166" i="23" s="1"/>
  <c r="DR57" i="23"/>
  <c r="DR80" i="23" s="1"/>
  <c r="DR149" i="23" s="1"/>
  <c r="DR173" i="23" s="1"/>
  <c r="GG63" i="23"/>
  <c r="GG86" i="23" s="1"/>
  <c r="GG155" i="23" s="1"/>
  <c r="GG179" i="23" s="1"/>
  <c r="AP58" i="23"/>
  <c r="AP81" i="23" s="1"/>
  <c r="AP150" i="23" s="1"/>
  <c r="AP174" i="23" s="1"/>
  <c r="JL201" i="23"/>
  <c r="JL200" i="23"/>
  <c r="GI57" i="23"/>
  <c r="GI80" i="23" s="1"/>
  <c r="GI149" i="23" s="1"/>
  <c r="GI173" i="23" s="1"/>
  <c r="NM225" i="23"/>
  <c r="ME49" i="23"/>
  <c r="ME72" i="23" s="1"/>
  <c r="ME141" i="23" s="1"/>
  <c r="ME165" i="23" s="1"/>
  <c r="HU59" i="23"/>
  <c r="HU82" i="23" s="1"/>
  <c r="HU151" i="23" s="1"/>
  <c r="HU175" i="23" s="1"/>
  <c r="AY49" i="23"/>
  <c r="AY72" i="23" s="1"/>
  <c r="AY141" i="23" s="1"/>
  <c r="AY165" i="23" s="1"/>
  <c r="BU52" i="23"/>
  <c r="BU75" i="23" s="1"/>
  <c r="BU144" i="23" s="1"/>
  <c r="BU168" i="23" s="1"/>
  <c r="JM18" i="23"/>
  <c r="KN65" i="23"/>
  <c r="KN88" i="23" s="1"/>
  <c r="KN157" i="23" s="1"/>
  <c r="KN181" i="23" s="1"/>
  <c r="HS18" i="23"/>
  <c r="LX65" i="23"/>
  <c r="LX88" i="23" s="1"/>
  <c r="LX157" i="23" s="1"/>
  <c r="LX181" i="23" s="1"/>
  <c r="IC50" i="23"/>
  <c r="IC73" i="23" s="1"/>
  <c r="IC142" i="23" s="1"/>
  <c r="IC166" i="23" s="1"/>
  <c r="BL65" i="23"/>
  <c r="BL88" i="23" s="1"/>
  <c r="BL157" i="23" s="1"/>
  <c r="BL181" i="23" s="1"/>
  <c r="AT200" i="23"/>
  <c r="AT201" i="23"/>
  <c r="LI54" i="23"/>
  <c r="LI77" i="23" s="1"/>
  <c r="LI146" i="23" s="1"/>
  <c r="LI170" i="23" s="1"/>
  <c r="HV62" i="23"/>
  <c r="HV85" i="23" s="1"/>
  <c r="HV154" i="23" s="1"/>
  <c r="HV178" i="23" s="1"/>
  <c r="FH61" i="23"/>
  <c r="FH84" i="23" s="1"/>
  <c r="FH153" i="23" s="1"/>
  <c r="FH177" i="23" s="1"/>
  <c r="DM49" i="23"/>
  <c r="DM72" i="23" s="1"/>
  <c r="DM141" i="23" s="1"/>
  <c r="DM165" i="23" s="1"/>
  <c r="HL58" i="23"/>
  <c r="HL81" i="23" s="1"/>
  <c r="HL150" i="23" s="1"/>
  <c r="HL174" i="23" s="1"/>
  <c r="IG53" i="23"/>
  <c r="IG76" i="23" s="1"/>
  <c r="IG145" i="23" s="1"/>
  <c r="IG169" i="23" s="1"/>
  <c r="MP219" i="23"/>
  <c r="MP218" i="23"/>
  <c r="MP221" i="23" s="1"/>
  <c r="HQ68" i="23"/>
  <c r="HQ91" i="23" s="1"/>
  <c r="HQ160" i="23" s="1"/>
  <c r="HQ184" i="23" s="1"/>
  <c r="KH55" i="23"/>
  <c r="KH78" i="23" s="1"/>
  <c r="KH147" i="23" s="1"/>
  <c r="KH171" i="23" s="1"/>
  <c r="DX66" i="23"/>
  <c r="DX89" i="23" s="1"/>
  <c r="DX158" i="23" s="1"/>
  <c r="DX182" i="23" s="1"/>
  <c r="HD56" i="23"/>
  <c r="HD79" i="23" s="1"/>
  <c r="HD148" i="23" s="1"/>
  <c r="HD172" i="23" s="1"/>
  <c r="ML56" i="23"/>
  <c r="ML79" i="23" s="1"/>
  <c r="ML148" i="23" s="1"/>
  <c r="ML172" i="23" s="1"/>
  <c r="FC54" i="23"/>
  <c r="FC77" i="23" s="1"/>
  <c r="FC146" i="23" s="1"/>
  <c r="FC170" i="23" s="1"/>
  <c r="CO58" i="23"/>
  <c r="CO81" i="23" s="1"/>
  <c r="CO150" i="23" s="1"/>
  <c r="CO174" i="23" s="1"/>
  <c r="GN58" i="23"/>
  <c r="GN81" i="23" s="1"/>
  <c r="GN150" i="23" s="1"/>
  <c r="GN174" i="23" s="1"/>
  <c r="IS48" i="23"/>
  <c r="IS71" i="23" s="1"/>
  <c r="IS140" i="23" s="1"/>
  <c r="IS164" i="23" s="1"/>
  <c r="IS187" i="23" s="1"/>
  <c r="FC57" i="23"/>
  <c r="FC80" i="23" s="1"/>
  <c r="FC149" i="23" s="1"/>
  <c r="FC173" i="23" s="1"/>
  <c r="JM51" i="23"/>
  <c r="JM74" i="23" s="1"/>
  <c r="JM143" i="23" s="1"/>
  <c r="JM167" i="23" s="1"/>
  <c r="OM51" i="23"/>
  <c r="OM74" i="23" s="1"/>
  <c r="OM143" i="23" s="1"/>
  <c r="OM167" i="23" s="1"/>
  <c r="FL54" i="23"/>
  <c r="FL77" i="23" s="1"/>
  <c r="FL146" i="23" s="1"/>
  <c r="FL170" i="23" s="1"/>
  <c r="LC66" i="23"/>
  <c r="LC89" i="23" s="1"/>
  <c r="LC158" i="23" s="1"/>
  <c r="LC182" i="23" s="1"/>
  <c r="DH61" i="23"/>
  <c r="DH84" i="23" s="1"/>
  <c r="DH153" i="23" s="1"/>
  <c r="DH177" i="23" s="1"/>
  <c r="MO52" i="23"/>
  <c r="MO75" i="23" s="1"/>
  <c r="MO144" i="23" s="1"/>
  <c r="MO168" i="23" s="1"/>
  <c r="BG51" i="23"/>
  <c r="BG74" i="23" s="1"/>
  <c r="BG143" i="23" s="1"/>
  <c r="BG167" i="23" s="1"/>
  <c r="LD49" i="23"/>
  <c r="LD72" i="23" s="1"/>
  <c r="LD141" i="23" s="1"/>
  <c r="LD165" i="23" s="1"/>
  <c r="BN54" i="23"/>
  <c r="BN77" i="23" s="1"/>
  <c r="BN146" i="23" s="1"/>
  <c r="BN170" i="23" s="1"/>
  <c r="BK69" i="23"/>
  <c r="BK92" i="23" s="1"/>
  <c r="BK161" i="23" s="1"/>
  <c r="BK185" i="23" s="1"/>
  <c r="EW61" i="23"/>
  <c r="EW84" i="23" s="1"/>
  <c r="EW153" i="23" s="1"/>
  <c r="EW177" i="23" s="1"/>
  <c r="GG62" i="23"/>
  <c r="GG85" i="23" s="1"/>
  <c r="GG154" i="23" s="1"/>
  <c r="GG178" i="23" s="1"/>
  <c r="EB64" i="23"/>
  <c r="EB87" i="23" s="1"/>
  <c r="EB156" i="23" s="1"/>
  <c r="EB180" i="23" s="1"/>
  <c r="JK58" i="23"/>
  <c r="JK81" i="23" s="1"/>
  <c r="JK150" i="23" s="1"/>
  <c r="JK174" i="23" s="1"/>
  <c r="DA57" i="23"/>
  <c r="DA80" i="23" s="1"/>
  <c r="DA149" i="23" s="1"/>
  <c r="DA173" i="23" s="1"/>
  <c r="HI201" i="23"/>
  <c r="HI200" i="23"/>
  <c r="R53" i="23"/>
  <c r="R76" i="23" s="1"/>
  <c r="R145" i="23" s="1"/>
  <c r="R169" i="23" s="1"/>
  <c r="CK52" i="23"/>
  <c r="CK75" i="23" s="1"/>
  <c r="CK144" i="23" s="1"/>
  <c r="CK168" i="23" s="1"/>
  <c r="U59" i="23"/>
  <c r="U82" i="23" s="1"/>
  <c r="U151" i="23" s="1"/>
  <c r="U175" i="23" s="1"/>
  <c r="DN60" i="23"/>
  <c r="DN83" i="23" s="1"/>
  <c r="DN152" i="23" s="1"/>
  <c r="DN176" i="23" s="1"/>
  <c r="HX218" i="23"/>
  <c r="HX221" i="23" s="1"/>
  <c r="HX219" i="23"/>
  <c r="FI56" i="23"/>
  <c r="FI79" i="23" s="1"/>
  <c r="FI148" i="23" s="1"/>
  <c r="FI172" i="23" s="1"/>
  <c r="MC67" i="23"/>
  <c r="MC90" i="23" s="1"/>
  <c r="MC159" i="23" s="1"/>
  <c r="MC183" i="23" s="1"/>
  <c r="HJ63" i="23"/>
  <c r="HJ86" i="23" s="1"/>
  <c r="HJ155" i="23" s="1"/>
  <c r="HJ179" i="23" s="1"/>
  <c r="DI201" i="23"/>
  <c r="DI200" i="23"/>
  <c r="IW49" i="23"/>
  <c r="IW72" i="23" s="1"/>
  <c r="IW141" i="23" s="1"/>
  <c r="IW165" i="23" s="1"/>
  <c r="LQ201" i="23"/>
  <c r="LQ200" i="23"/>
  <c r="EK49" i="23"/>
  <c r="EK72" i="23" s="1"/>
  <c r="EK141" i="23" s="1"/>
  <c r="EK165" i="23" s="1"/>
  <c r="DU57" i="23"/>
  <c r="DU80" i="23" s="1"/>
  <c r="DU149" i="23" s="1"/>
  <c r="DU173" i="23" s="1"/>
  <c r="EM66" i="23"/>
  <c r="EM89" i="23" s="1"/>
  <c r="EM158" i="23" s="1"/>
  <c r="EM182" i="23" s="1"/>
  <c r="DO53" i="23"/>
  <c r="DO76" i="23" s="1"/>
  <c r="DO145" i="23" s="1"/>
  <c r="DO169" i="23" s="1"/>
  <c r="GE219" i="23"/>
  <c r="GE218" i="23"/>
  <c r="GE221" i="23" s="1"/>
  <c r="BJ56" i="23"/>
  <c r="BJ79" i="23" s="1"/>
  <c r="BJ148" i="23" s="1"/>
  <c r="BJ172" i="23" s="1"/>
  <c r="OB51" i="23"/>
  <c r="OB74" i="23" s="1"/>
  <c r="OB143" i="23" s="1"/>
  <c r="OB167" i="23" s="1"/>
  <c r="DH67" i="23"/>
  <c r="DH90" i="23" s="1"/>
  <c r="DH159" i="23" s="1"/>
  <c r="DH183" i="23" s="1"/>
  <c r="IQ18" i="23"/>
  <c r="NV67" i="23"/>
  <c r="NV90" i="23" s="1"/>
  <c r="NV159" i="23" s="1"/>
  <c r="NV183" i="23" s="1"/>
  <c r="IN53" i="23"/>
  <c r="IN76" i="23" s="1"/>
  <c r="IN145" i="23" s="1"/>
  <c r="IN169" i="23" s="1"/>
  <c r="GU53" i="23"/>
  <c r="GU76" i="23" s="1"/>
  <c r="GU145" i="23" s="1"/>
  <c r="GU169" i="23" s="1"/>
  <c r="HA66" i="23"/>
  <c r="HA89" i="23" s="1"/>
  <c r="HA158" i="23" s="1"/>
  <c r="HA182" i="23" s="1"/>
  <c r="P51" i="23"/>
  <c r="P74" i="23" s="1"/>
  <c r="P143" i="23" s="1"/>
  <c r="P167" i="23" s="1"/>
  <c r="HH59" i="23"/>
  <c r="HH82" i="23" s="1"/>
  <c r="HH151" i="23" s="1"/>
  <c r="HH175" i="23" s="1"/>
  <c r="LR50" i="23"/>
  <c r="LR73" i="23" s="1"/>
  <c r="LR142" i="23" s="1"/>
  <c r="LR166" i="23" s="1"/>
  <c r="AT55" i="23"/>
  <c r="AT78" i="23" s="1"/>
  <c r="AT147" i="23" s="1"/>
  <c r="AT171" i="23" s="1"/>
  <c r="CK55" i="23"/>
  <c r="CK78" i="23" s="1"/>
  <c r="CK147" i="23" s="1"/>
  <c r="CK171" i="23" s="1"/>
  <c r="HX69" i="23"/>
  <c r="HX92" i="23" s="1"/>
  <c r="HX161" i="23" s="1"/>
  <c r="HX185" i="23" s="1"/>
  <c r="JG219" i="23"/>
  <c r="JG218" i="23"/>
  <c r="JG221" i="23" s="1"/>
  <c r="MS65" i="23"/>
  <c r="MS88" i="23" s="1"/>
  <c r="MS157" i="23" s="1"/>
  <c r="MS181" i="23" s="1"/>
  <c r="GN57" i="23"/>
  <c r="GN80" i="23" s="1"/>
  <c r="GN149" i="23" s="1"/>
  <c r="GN173" i="23" s="1"/>
  <c r="DL49" i="23"/>
  <c r="DL72" i="23" s="1"/>
  <c r="DL141" i="23" s="1"/>
  <c r="DL165" i="23" s="1"/>
  <c r="BC64" i="23"/>
  <c r="BC87" i="23" s="1"/>
  <c r="BC156" i="23" s="1"/>
  <c r="BC180" i="23" s="1"/>
  <c r="JY63" i="23"/>
  <c r="JY86" i="23" s="1"/>
  <c r="JY155" i="23" s="1"/>
  <c r="JY179" i="23" s="1"/>
  <c r="AI58" i="23"/>
  <c r="AI81" i="23" s="1"/>
  <c r="AI150" i="23" s="1"/>
  <c r="AI174" i="23" s="1"/>
  <c r="EI200" i="23"/>
  <c r="EI201" i="23"/>
  <c r="FR18" i="23"/>
  <c r="KD60" i="23"/>
  <c r="KD83" i="23" s="1"/>
  <c r="KD152" i="23" s="1"/>
  <c r="KD176" i="23" s="1"/>
  <c r="MT50" i="23"/>
  <c r="MT73" i="23" s="1"/>
  <c r="MT142" i="23" s="1"/>
  <c r="MT166" i="23" s="1"/>
  <c r="CB69" i="23"/>
  <c r="CB92" i="23" s="1"/>
  <c r="CB161" i="23" s="1"/>
  <c r="CB185" i="23" s="1"/>
  <c r="D52" i="23"/>
  <c r="D75" i="23" s="1"/>
  <c r="D144" i="23" s="1"/>
  <c r="D168" i="23" s="1"/>
  <c r="FS61" i="23"/>
  <c r="FS84" i="23" s="1"/>
  <c r="FS153" i="23" s="1"/>
  <c r="FS177" i="23" s="1"/>
  <c r="AV67" i="23"/>
  <c r="AV90" i="23" s="1"/>
  <c r="AV159" i="23" s="1"/>
  <c r="AV183" i="23" s="1"/>
  <c r="KH218" i="23"/>
  <c r="KH221" i="23" s="1"/>
  <c r="KH219" i="23"/>
  <c r="IT65" i="23"/>
  <c r="IT88" i="23" s="1"/>
  <c r="IT157" i="23" s="1"/>
  <c r="IT181" i="23" s="1"/>
  <c r="V49" i="23"/>
  <c r="V72" i="23" s="1"/>
  <c r="V141" i="23" s="1"/>
  <c r="V165" i="23" s="1"/>
  <c r="BV48" i="23"/>
  <c r="BV71" i="23" s="1"/>
  <c r="BV140" i="23" s="1"/>
  <c r="BV164" i="23" s="1"/>
  <c r="BV187" i="23" s="1"/>
  <c r="BN67" i="23"/>
  <c r="BN90" i="23" s="1"/>
  <c r="BN159" i="23" s="1"/>
  <c r="BN183" i="23" s="1"/>
  <c r="GX63" i="23"/>
  <c r="GX86" i="23" s="1"/>
  <c r="GX155" i="23" s="1"/>
  <c r="GX179" i="23" s="1"/>
  <c r="NW59" i="23"/>
  <c r="NW82" i="23" s="1"/>
  <c r="NW151" i="23" s="1"/>
  <c r="NW175" i="23" s="1"/>
  <c r="LO58" i="23"/>
  <c r="LO81" i="23" s="1"/>
  <c r="LO150" i="23" s="1"/>
  <c r="LO174" i="23" s="1"/>
  <c r="IQ56" i="23"/>
  <c r="IQ79" i="23" s="1"/>
  <c r="IQ148" i="23" s="1"/>
  <c r="IQ172" i="23" s="1"/>
  <c r="FI225" i="23"/>
  <c r="EV63" i="23"/>
  <c r="EV86" i="23" s="1"/>
  <c r="EV155" i="23" s="1"/>
  <c r="EV179" i="23" s="1"/>
  <c r="OB218" i="23"/>
  <c r="OB221" i="23" s="1"/>
  <c r="OB219" i="23"/>
  <c r="NV52" i="23"/>
  <c r="NV75" i="23" s="1"/>
  <c r="NV144" i="23" s="1"/>
  <c r="NV168" i="23" s="1"/>
  <c r="GO57" i="23"/>
  <c r="GO80" i="23" s="1"/>
  <c r="GO149" i="23" s="1"/>
  <c r="GO173" i="23" s="1"/>
  <c r="AU66" i="23"/>
  <c r="AU89" i="23" s="1"/>
  <c r="AU158" i="23" s="1"/>
  <c r="AU182" i="23" s="1"/>
  <c r="MQ65" i="23"/>
  <c r="MQ88" i="23" s="1"/>
  <c r="MQ157" i="23" s="1"/>
  <c r="MQ181" i="23" s="1"/>
  <c r="CY65" i="23"/>
  <c r="CY88" i="23" s="1"/>
  <c r="CY157" i="23" s="1"/>
  <c r="CY181" i="23" s="1"/>
  <c r="FB53" i="23"/>
  <c r="FB76" i="23" s="1"/>
  <c r="FB145" i="23" s="1"/>
  <c r="FB169" i="23" s="1"/>
  <c r="FW59" i="23"/>
  <c r="FW82" i="23" s="1"/>
  <c r="FW151" i="23" s="1"/>
  <c r="FW175" i="23" s="1"/>
  <c r="BQ219" i="23"/>
  <c r="BQ218" i="23"/>
  <c r="BQ221" i="23" s="1"/>
  <c r="DJ58" i="23"/>
  <c r="DJ81" i="23" s="1"/>
  <c r="DJ150" i="23" s="1"/>
  <c r="DJ174" i="23" s="1"/>
  <c r="FN62" i="23"/>
  <c r="FN85" i="23" s="1"/>
  <c r="FN154" i="23" s="1"/>
  <c r="FN178" i="23" s="1"/>
  <c r="IJ201" i="23"/>
  <c r="IJ200" i="23"/>
  <c r="OJ50" i="23"/>
  <c r="OJ73" i="23" s="1"/>
  <c r="OJ142" i="23" s="1"/>
  <c r="OJ166" i="23" s="1"/>
  <c r="IZ201" i="23"/>
  <c r="IZ200" i="23"/>
  <c r="BU55" i="23"/>
  <c r="BU78" i="23" s="1"/>
  <c r="BU147" i="23" s="1"/>
  <c r="BU171" i="23" s="1"/>
  <c r="DV225" i="23"/>
  <c r="LD200" i="23"/>
  <c r="LD201" i="23"/>
  <c r="DQ59" i="23"/>
  <c r="DQ82" i="23" s="1"/>
  <c r="DQ151" i="23" s="1"/>
  <c r="DQ175" i="23" s="1"/>
  <c r="OE58" i="23"/>
  <c r="OE81" i="23" s="1"/>
  <c r="OE150" i="23" s="1"/>
  <c r="OE174" i="23" s="1"/>
  <c r="FW61" i="23"/>
  <c r="FW84" i="23" s="1"/>
  <c r="FW153" i="23" s="1"/>
  <c r="FW177" i="23" s="1"/>
  <c r="GM68" i="23"/>
  <c r="GM91" i="23" s="1"/>
  <c r="GM160" i="23" s="1"/>
  <c r="GM184" i="23" s="1"/>
  <c r="GG225" i="23"/>
  <c r="JT18" i="23"/>
  <c r="KC60" i="23"/>
  <c r="KC83" i="23" s="1"/>
  <c r="KC152" i="23" s="1"/>
  <c r="KC176" i="23" s="1"/>
  <c r="AI53" i="23"/>
  <c r="AI76" i="23" s="1"/>
  <c r="AI145" i="23" s="1"/>
  <c r="AI169" i="23" s="1"/>
  <c r="NQ49" i="23"/>
  <c r="NQ72" i="23" s="1"/>
  <c r="NQ141" i="23" s="1"/>
  <c r="NQ165" i="23" s="1"/>
  <c r="GP66" i="23"/>
  <c r="GP89" i="23" s="1"/>
  <c r="GP158" i="23" s="1"/>
  <c r="GP182" i="23" s="1"/>
  <c r="GE54" i="23"/>
  <c r="GE77" i="23" s="1"/>
  <c r="GE146" i="23" s="1"/>
  <c r="GE170" i="23" s="1"/>
  <c r="DR64" i="23"/>
  <c r="DR87" i="23" s="1"/>
  <c r="DR156" i="23" s="1"/>
  <c r="DR180" i="23" s="1"/>
  <c r="LP200" i="23"/>
  <c r="LP201" i="23"/>
  <c r="KX225" i="23"/>
  <c r="W54" i="23"/>
  <c r="W77" i="23" s="1"/>
  <c r="W146" i="23" s="1"/>
  <c r="W170" i="23" s="1"/>
  <c r="ED53" i="23"/>
  <c r="ED76" i="23" s="1"/>
  <c r="ED145" i="23" s="1"/>
  <c r="ED169" i="23" s="1"/>
  <c r="CN68" i="23"/>
  <c r="CN91" i="23" s="1"/>
  <c r="CN160" i="23" s="1"/>
  <c r="CN184" i="23" s="1"/>
  <c r="FA64" i="23"/>
  <c r="FA87" i="23" s="1"/>
  <c r="FA156" i="23" s="1"/>
  <c r="FA180" i="23" s="1"/>
  <c r="MT60" i="23"/>
  <c r="MT83" i="23" s="1"/>
  <c r="MT152" i="23" s="1"/>
  <c r="MT176" i="23" s="1"/>
  <c r="JB53" i="23"/>
  <c r="JB76" i="23" s="1"/>
  <c r="JB145" i="23" s="1"/>
  <c r="JB169" i="23" s="1"/>
  <c r="LB62" i="23"/>
  <c r="LB85" i="23" s="1"/>
  <c r="LB154" i="23" s="1"/>
  <c r="LB178" i="23" s="1"/>
  <c r="DL65" i="23"/>
  <c r="DL88" i="23" s="1"/>
  <c r="DL157" i="23" s="1"/>
  <c r="DL181" i="23" s="1"/>
  <c r="BO63" i="23"/>
  <c r="BO86" i="23" s="1"/>
  <c r="BO155" i="23" s="1"/>
  <c r="BO179" i="23" s="1"/>
  <c r="LD64" i="23"/>
  <c r="LD87" i="23" s="1"/>
  <c r="LD156" i="23" s="1"/>
  <c r="LD180" i="23" s="1"/>
  <c r="JS200" i="23"/>
  <c r="JS201" i="23"/>
  <c r="DW56" i="23"/>
  <c r="DW79" i="23" s="1"/>
  <c r="DW148" i="23" s="1"/>
  <c r="DW172" i="23" s="1"/>
  <c r="DD50" i="23"/>
  <c r="DD73" i="23" s="1"/>
  <c r="DD142" i="23" s="1"/>
  <c r="DD166" i="23" s="1"/>
  <c r="JZ48" i="23"/>
  <c r="JZ71" i="23" s="1"/>
  <c r="JZ140" i="23" s="1"/>
  <c r="JZ164" i="23" s="1"/>
  <c r="JZ187" i="23" s="1"/>
  <c r="HT53" i="23"/>
  <c r="HT76" i="23" s="1"/>
  <c r="HT145" i="23" s="1"/>
  <c r="HT169" i="23" s="1"/>
  <c r="LK59" i="23"/>
  <c r="LK82" i="23" s="1"/>
  <c r="LK151" i="23" s="1"/>
  <c r="LK175" i="23" s="1"/>
  <c r="MF200" i="23"/>
  <c r="MF201" i="23"/>
  <c r="CD54" i="23"/>
  <c r="CD77" i="23" s="1"/>
  <c r="CD146" i="23" s="1"/>
  <c r="CD170" i="23" s="1"/>
  <c r="MY69" i="23"/>
  <c r="MY92" i="23" s="1"/>
  <c r="MY161" i="23" s="1"/>
  <c r="MY185" i="23" s="1"/>
  <c r="KR54" i="23"/>
  <c r="KR77" i="23" s="1"/>
  <c r="KR146" i="23" s="1"/>
  <c r="KR170" i="23" s="1"/>
  <c r="OG65" i="23"/>
  <c r="OG88" i="23" s="1"/>
  <c r="OG157" i="23" s="1"/>
  <c r="OG181" i="23" s="1"/>
  <c r="LU200" i="23"/>
  <c r="LU201" i="23"/>
  <c r="JI201" i="23"/>
  <c r="JI200" i="23"/>
  <c r="IO53" i="23"/>
  <c r="IO76" i="23" s="1"/>
  <c r="IO145" i="23" s="1"/>
  <c r="IO169" i="23" s="1"/>
  <c r="KY225" i="23"/>
  <c r="FX57" i="23"/>
  <c r="FX80" i="23" s="1"/>
  <c r="FX149" i="23" s="1"/>
  <c r="FX173" i="23" s="1"/>
  <c r="NZ59" i="23"/>
  <c r="NZ82" i="23" s="1"/>
  <c r="NZ151" i="23" s="1"/>
  <c r="NZ175" i="23" s="1"/>
  <c r="BZ69" i="23"/>
  <c r="BZ92" i="23" s="1"/>
  <c r="BZ161" i="23" s="1"/>
  <c r="BZ185" i="23" s="1"/>
  <c r="AL52" i="23"/>
  <c r="AL75" i="23" s="1"/>
  <c r="AL144" i="23" s="1"/>
  <c r="AL168" i="23" s="1"/>
  <c r="BL54" i="23"/>
  <c r="BL77" i="23" s="1"/>
  <c r="BL146" i="23" s="1"/>
  <c r="BL170" i="23" s="1"/>
  <c r="JA48" i="23"/>
  <c r="JA71" i="23" s="1"/>
  <c r="JA140" i="23" s="1"/>
  <c r="JA164" i="23" s="1"/>
  <c r="JA187" i="23" s="1"/>
  <c r="HC58" i="23"/>
  <c r="HC81" i="23" s="1"/>
  <c r="HC150" i="23" s="1"/>
  <c r="HC174" i="23" s="1"/>
  <c r="X52" i="23"/>
  <c r="X75" i="23" s="1"/>
  <c r="X144" i="23" s="1"/>
  <c r="X168" i="23" s="1"/>
  <c r="JV63" i="23"/>
  <c r="JV86" i="23" s="1"/>
  <c r="JV155" i="23" s="1"/>
  <c r="JV179" i="23" s="1"/>
  <c r="LB225" i="23"/>
  <c r="ER63" i="23"/>
  <c r="ER86" i="23" s="1"/>
  <c r="ER155" i="23" s="1"/>
  <c r="ER179" i="23" s="1"/>
  <c r="EC51" i="23"/>
  <c r="EC74" i="23" s="1"/>
  <c r="EC143" i="23" s="1"/>
  <c r="EC167" i="23" s="1"/>
  <c r="KQ62" i="23"/>
  <c r="KQ85" i="23" s="1"/>
  <c r="KQ154" i="23" s="1"/>
  <c r="KQ178" i="23" s="1"/>
  <c r="JT64" i="23"/>
  <c r="JT87" i="23" s="1"/>
  <c r="JT156" i="23" s="1"/>
  <c r="JT180" i="23" s="1"/>
  <c r="EA57" i="23"/>
  <c r="EA80" i="23" s="1"/>
  <c r="EA149" i="23" s="1"/>
  <c r="EA173" i="23" s="1"/>
  <c r="GI56" i="23"/>
  <c r="GI79" i="23" s="1"/>
  <c r="GI148" i="23" s="1"/>
  <c r="GI172" i="23" s="1"/>
  <c r="EZ54" i="23"/>
  <c r="EZ77" i="23" s="1"/>
  <c r="EZ146" i="23" s="1"/>
  <c r="EZ170" i="23" s="1"/>
  <c r="DU58" i="23"/>
  <c r="DU81" i="23" s="1"/>
  <c r="DU150" i="23" s="1"/>
  <c r="DU174" i="23" s="1"/>
  <c r="CF65" i="23"/>
  <c r="CF88" i="23" s="1"/>
  <c r="CF157" i="23" s="1"/>
  <c r="CF181" i="23" s="1"/>
  <c r="OK67" i="23"/>
  <c r="OK90" i="23" s="1"/>
  <c r="OK159" i="23" s="1"/>
  <c r="OK183" i="23" s="1"/>
  <c r="LO64" i="23"/>
  <c r="LO87" i="23" s="1"/>
  <c r="LO156" i="23" s="1"/>
  <c r="LO180" i="23" s="1"/>
  <c r="HY18" i="23"/>
  <c r="DM52" i="23"/>
  <c r="DM75" i="23" s="1"/>
  <c r="DM144" i="23" s="1"/>
  <c r="DM168" i="23" s="1"/>
  <c r="JP53" i="23"/>
  <c r="JP76" i="23" s="1"/>
  <c r="JP145" i="23" s="1"/>
  <c r="JP169" i="23" s="1"/>
  <c r="KO200" i="23"/>
  <c r="KO201" i="23"/>
  <c r="EC200" i="23"/>
  <c r="EC201" i="23"/>
  <c r="KV50" i="23"/>
  <c r="KV73" i="23" s="1"/>
  <c r="KV142" i="23" s="1"/>
  <c r="KV166" i="23" s="1"/>
  <c r="JB66" i="23"/>
  <c r="JB89" i="23" s="1"/>
  <c r="JB158" i="23" s="1"/>
  <c r="JB182" i="23" s="1"/>
  <c r="FR52" i="23"/>
  <c r="FR75" i="23" s="1"/>
  <c r="FR144" i="23" s="1"/>
  <c r="FR168" i="23" s="1"/>
  <c r="DY52" i="23"/>
  <c r="DY75" i="23" s="1"/>
  <c r="DY144" i="23" s="1"/>
  <c r="DY168" i="23" s="1"/>
  <c r="MA53" i="23"/>
  <c r="MA76" i="23" s="1"/>
  <c r="MA145" i="23" s="1"/>
  <c r="MA169" i="23" s="1"/>
  <c r="OM48" i="23"/>
  <c r="OM71" i="23" s="1"/>
  <c r="OM140" i="23" s="1"/>
  <c r="OM164" i="23" s="1"/>
  <c r="OM187" i="23" s="1"/>
  <c r="NN66" i="23"/>
  <c r="NN89" i="23" s="1"/>
  <c r="NN158" i="23" s="1"/>
  <c r="NN182" i="23" s="1"/>
  <c r="IX59" i="23"/>
  <c r="IX82" i="23" s="1"/>
  <c r="IX151" i="23" s="1"/>
  <c r="IX175" i="23" s="1"/>
  <c r="KN225" i="23"/>
  <c r="ES61" i="23"/>
  <c r="ES84" i="23" s="1"/>
  <c r="ES153" i="23" s="1"/>
  <c r="ES177" i="23" s="1"/>
  <c r="KZ63" i="23"/>
  <c r="KZ86" i="23" s="1"/>
  <c r="KZ155" i="23" s="1"/>
  <c r="KZ179" i="23" s="1"/>
  <c r="AV218" i="23"/>
  <c r="AV221" i="23" s="1"/>
  <c r="AV219" i="23"/>
  <c r="DR49" i="23"/>
  <c r="DR72" i="23" s="1"/>
  <c r="DR141" i="23" s="1"/>
  <c r="DR165" i="23" s="1"/>
  <c r="MD67" i="23"/>
  <c r="MD90" i="23" s="1"/>
  <c r="MD159" i="23" s="1"/>
  <c r="MD183" i="23" s="1"/>
  <c r="LF59" i="23"/>
  <c r="LF82" i="23" s="1"/>
  <c r="LF151" i="23" s="1"/>
  <c r="LF175" i="23" s="1"/>
  <c r="IT54" i="23"/>
  <c r="IT77" i="23" s="1"/>
  <c r="IT146" i="23" s="1"/>
  <c r="IT170" i="23" s="1"/>
  <c r="CH51" i="23"/>
  <c r="CH74" i="23" s="1"/>
  <c r="CH143" i="23" s="1"/>
  <c r="CH167" i="23" s="1"/>
  <c r="MT67" i="23"/>
  <c r="MT90" i="23" s="1"/>
  <c r="MT159" i="23" s="1"/>
  <c r="MT183" i="23" s="1"/>
  <c r="JS59" i="23"/>
  <c r="JS82" i="23" s="1"/>
  <c r="JS151" i="23" s="1"/>
  <c r="JS175" i="23" s="1"/>
  <c r="LY60" i="23"/>
  <c r="LY83" i="23" s="1"/>
  <c r="LY152" i="23" s="1"/>
  <c r="LY176" i="23" s="1"/>
  <c r="BO201" i="23"/>
  <c r="BO200" i="23"/>
  <c r="BR18" i="23"/>
  <c r="DU49" i="23"/>
  <c r="DU72" i="23" s="1"/>
  <c r="DU141" i="23" s="1"/>
  <c r="DU165" i="23" s="1"/>
  <c r="FD65" i="23"/>
  <c r="FD88" i="23" s="1"/>
  <c r="FD157" i="23" s="1"/>
  <c r="FD181" i="23" s="1"/>
  <c r="CI53" i="23"/>
  <c r="CI76" i="23" s="1"/>
  <c r="CI145" i="23" s="1"/>
  <c r="CI169" i="23" s="1"/>
  <c r="GC60" i="23"/>
  <c r="GC83" i="23" s="1"/>
  <c r="GC152" i="23" s="1"/>
  <c r="GC176" i="23" s="1"/>
  <c r="FB60" i="23"/>
  <c r="FB83" i="23" s="1"/>
  <c r="FB152" i="23" s="1"/>
  <c r="FB176" i="23" s="1"/>
  <c r="MT52" i="23"/>
  <c r="MT75" i="23" s="1"/>
  <c r="MT144" i="23" s="1"/>
  <c r="MT168" i="23" s="1"/>
  <c r="NN53" i="23"/>
  <c r="NN76" i="23" s="1"/>
  <c r="NN145" i="23" s="1"/>
  <c r="NN169" i="23" s="1"/>
  <c r="OB201" i="23"/>
  <c r="OB200" i="23"/>
  <c r="DJ53" i="23"/>
  <c r="DJ76" i="23" s="1"/>
  <c r="DJ145" i="23" s="1"/>
  <c r="DJ169" i="23" s="1"/>
  <c r="KP68" i="23"/>
  <c r="KP91" i="23" s="1"/>
  <c r="KP160" i="23" s="1"/>
  <c r="KP184" i="23" s="1"/>
  <c r="DG65" i="23"/>
  <c r="DG88" i="23" s="1"/>
  <c r="DG157" i="23" s="1"/>
  <c r="DG181" i="23" s="1"/>
  <c r="LO18" i="23"/>
  <c r="FQ51" i="23"/>
  <c r="FQ74" i="23" s="1"/>
  <c r="FQ143" i="23" s="1"/>
  <c r="FQ167" i="23" s="1"/>
  <c r="IV63" i="23"/>
  <c r="IV86" i="23" s="1"/>
  <c r="IV155" i="23" s="1"/>
  <c r="IV179" i="23" s="1"/>
  <c r="DY65" i="23"/>
  <c r="DY88" i="23" s="1"/>
  <c r="DY157" i="23" s="1"/>
  <c r="DY181" i="23" s="1"/>
  <c r="HJ52" i="23"/>
  <c r="HJ75" i="23" s="1"/>
  <c r="HJ144" i="23" s="1"/>
  <c r="HJ168" i="23" s="1"/>
  <c r="KT60" i="23"/>
  <c r="KT83" i="23" s="1"/>
  <c r="KT152" i="23" s="1"/>
  <c r="KT176" i="23" s="1"/>
  <c r="KM49" i="23"/>
  <c r="KM72" i="23" s="1"/>
  <c r="KM141" i="23" s="1"/>
  <c r="KM165" i="23" s="1"/>
  <c r="BN59" i="23"/>
  <c r="BN82" i="23" s="1"/>
  <c r="BN151" i="23" s="1"/>
  <c r="BN175" i="23" s="1"/>
  <c r="LC50" i="23"/>
  <c r="LC73" i="23" s="1"/>
  <c r="LC142" i="23" s="1"/>
  <c r="LC166" i="23" s="1"/>
  <c r="FW69" i="23"/>
  <c r="FW92" i="23" s="1"/>
  <c r="FW161" i="23" s="1"/>
  <c r="FW185" i="23" s="1"/>
  <c r="J53" i="23"/>
  <c r="J76" i="23" s="1"/>
  <c r="J145" i="23" s="1"/>
  <c r="J169" i="23" s="1"/>
  <c r="KH57" i="23"/>
  <c r="KH80" i="23" s="1"/>
  <c r="KH149" i="23" s="1"/>
  <c r="KH173" i="23" s="1"/>
  <c r="IL66" i="23"/>
  <c r="IL89" i="23" s="1"/>
  <c r="IL158" i="23" s="1"/>
  <c r="IL182" i="23" s="1"/>
  <c r="BT63" i="23"/>
  <c r="BT86" i="23" s="1"/>
  <c r="BT155" i="23" s="1"/>
  <c r="BT179" i="23" s="1"/>
  <c r="BX61" i="23"/>
  <c r="BX84" i="23" s="1"/>
  <c r="BX153" i="23" s="1"/>
  <c r="BX177" i="23" s="1"/>
  <c r="CX50" i="23"/>
  <c r="CX73" i="23" s="1"/>
  <c r="CX142" i="23" s="1"/>
  <c r="CX166" i="23" s="1"/>
  <c r="AD57" i="23"/>
  <c r="AD80" i="23" s="1"/>
  <c r="AD149" i="23" s="1"/>
  <c r="AD173" i="23" s="1"/>
  <c r="HG60" i="23"/>
  <c r="HG83" i="23" s="1"/>
  <c r="HG152" i="23" s="1"/>
  <c r="HG176" i="23" s="1"/>
  <c r="MM60" i="23"/>
  <c r="MM83" i="23" s="1"/>
  <c r="MM152" i="23" s="1"/>
  <c r="MM176" i="23" s="1"/>
  <c r="KD55" i="23"/>
  <c r="KD78" i="23" s="1"/>
  <c r="KD147" i="23" s="1"/>
  <c r="KD171" i="23" s="1"/>
  <c r="EP53" i="23"/>
  <c r="EP76" i="23" s="1"/>
  <c r="EP145" i="23" s="1"/>
  <c r="EP169" i="23" s="1"/>
  <c r="IF62" i="23"/>
  <c r="IF85" i="23" s="1"/>
  <c r="IF154" i="23" s="1"/>
  <c r="IF178" i="23" s="1"/>
  <c r="DX58" i="23"/>
  <c r="DX81" i="23" s="1"/>
  <c r="DX150" i="23" s="1"/>
  <c r="DX174" i="23" s="1"/>
  <c r="DL69" i="23"/>
  <c r="DL92" i="23" s="1"/>
  <c r="DL161" i="23" s="1"/>
  <c r="DL185" i="23" s="1"/>
  <c r="EG53" i="23"/>
  <c r="EG76" i="23" s="1"/>
  <c r="EG145" i="23" s="1"/>
  <c r="EG169" i="23" s="1"/>
  <c r="AG18" i="23"/>
  <c r="BG66" i="23"/>
  <c r="BG89" i="23" s="1"/>
  <c r="BG158" i="23" s="1"/>
  <c r="BG182" i="23" s="1"/>
  <c r="IB56" i="23"/>
  <c r="IB79" i="23" s="1"/>
  <c r="IB148" i="23" s="1"/>
  <c r="IB172" i="23" s="1"/>
  <c r="JC50" i="23"/>
  <c r="JC73" i="23" s="1"/>
  <c r="JC142" i="23" s="1"/>
  <c r="JC166" i="23" s="1"/>
  <c r="NN218" i="23"/>
  <c r="NN221" i="23" s="1"/>
  <c r="NN219" i="23"/>
  <c r="JU54" i="23"/>
  <c r="JU77" i="23" s="1"/>
  <c r="JU146" i="23" s="1"/>
  <c r="JU170" i="23" s="1"/>
  <c r="P62" i="23"/>
  <c r="P85" i="23" s="1"/>
  <c r="P154" i="23" s="1"/>
  <c r="P178" i="23" s="1"/>
  <c r="HH50" i="23"/>
  <c r="HH73" i="23" s="1"/>
  <c r="HH142" i="23" s="1"/>
  <c r="HH166" i="23" s="1"/>
  <c r="IM51" i="23"/>
  <c r="IM74" i="23" s="1"/>
  <c r="IM143" i="23" s="1"/>
  <c r="IM167" i="23" s="1"/>
  <c r="MR200" i="23"/>
  <c r="MR201" i="23"/>
  <c r="HC59" i="23"/>
  <c r="HC82" i="23" s="1"/>
  <c r="HC151" i="23" s="1"/>
  <c r="HC175" i="23" s="1"/>
  <c r="MG58" i="23"/>
  <c r="MG81" i="23" s="1"/>
  <c r="MG150" i="23" s="1"/>
  <c r="MG174" i="23" s="1"/>
  <c r="DA225" i="23"/>
  <c r="JF65" i="23"/>
  <c r="JF88" i="23" s="1"/>
  <c r="JF157" i="23" s="1"/>
  <c r="JF181" i="23" s="1"/>
  <c r="S60" i="23"/>
  <c r="S83" i="23" s="1"/>
  <c r="S152" i="23" s="1"/>
  <c r="S176" i="23" s="1"/>
  <c r="AW68" i="23"/>
  <c r="AW91" i="23" s="1"/>
  <c r="AW160" i="23" s="1"/>
  <c r="AW184" i="23" s="1"/>
  <c r="P56" i="23"/>
  <c r="P79" i="23" s="1"/>
  <c r="P148" i="23" s="1"/>
  <c r="P172" i="23" s="1"/>
  <c r="BM67" i="23"/>
  <c r="BM90" i="23" s="1"/>
  <c r="BM159" i="23" s="1"/>
  <c r="BM183" i="23" s="1"/>
  <c r="DT48" i="23"/>
  <c r="DT71" i="23" s="1"/>
  <c r="DT140" i="23" s="1"/>
  <c r="DT164" i="23" s="1"/>
  <c r="DT187" i="23" s="1"/>
  <c r="ND63" i="23"/>
  <c r="ND86" i="23" s="1"/>
  <c r="ND155" i="23" s="1"/>
  <c r="ND179" i="23" s="1"/>
  <c r="FM67" i="23"/>
  <c r="FM90" i="23" s="1"/>
  <c r="FM159" i="23" s="1"/>
  <c r="FM183" i="23" s="1"/>
  <c r="IU64" i="23"/>
  <c r="IU87" i="23" s="1"/>
  <c r="IU156" i="23" s="1"/>
  <c r="IU180" i="23" s="1"/>
  <c r="DR58" i="23"/>
  <c r="DR81" i="23" s="1"/>
  <c r="DR150" i="23" s="1"/>
  <c r="DR174" i="23" s="1"/>
  <c r="FS62" i="23"/>
  <c r="FS85" i="23" s="1"/>
  <c r="FS154" i="23" s="1"/>
  <c r="FS178" i="23" s="1"/>
  <c r="EV219" i="23"/>
  <c r="EV218" i="23"/>
  <c r="EV221" i="23" s="1"/>
  <c r="NI60" i="23"/>
  <c r="NI83" i="23" s="1"/>
  <c r="NI152" i="23" s="1"/>
  <c r="NI176" i="23" s="1"/>
  <c r="HN48" i="23"/>
  <c r="HN71" i="23" s="1"/>
  <c r="HN140" i="23" s="1"/>
  <c r="HN164" i="23" s="1"/>
  <c r="HN187" i="23" s="1"/>
  <c r="DZ56" i="23"/>
  <c r="DZ79" i="23" s="1"/>
  <c r="DZ148" i="23" s="1"/>
  <c r="DZ172" i="23" s="1"/>
  <c r="KU59" i="23"/>
  <c r="KU82" i="23" s="1"/>
  <c r="KU151" i="23" s="1"/>
  <c r="KU175" i="23" s="1"/>
  <c r="JA63" i="23"/>
  <c r="JA86" i="23" s="1"/>
  <c r="JA155" i="23" s="1"/>
  <c r="JA179" i="23" s="1"/>
  <c r="OA51" i="23"/>
  <c r="OA74" i="23" s="1"/>
  <c r="OA143" i="23" s="1"/>
  <c r="OA167" i="23" s="1"/>
  <c r="KT68" i="23"/>
  <c r="KT91" i="23" s="1"/>
  <c r="KT160" i="23" s="1"/>
  <c r="KT184" i="23" s="1"/>
  <c r="ES58" i="23"/>
  <c r="ES81" i="23" s="1"/>
  <c r="ES150" i="23" s="1"/>
  <c r="ES174" i="23" s="1"/>
  <c r="BO48" i="23"/>
  <c r="BO71" i="23" s="1"/>
  <c r="BO140" i="23" s="1"/>
  <c r="BO164" i="23" s="1"/>
  <c r="BO187" i="23" s="1"/>
  <c r="JP54" i="23"/>
  <c r="JP77" i="23" s="1"/>
  <c r="JP146" i="23" s="1"/>
  <c r="JP170" i="23" s="1"/>
  <c r="EB48" i="23"/>
  <c r="EB71" i="23" s="1"/>
  <c r="EB140" i="23" s="1"/>
  <c r="EB164" i="23" s="1"/>
  <c r="EB187" i="23" s="1"/>
  <c r="LR63" i="23"/>
  <c r="LR86" i="23" s="1"/>
  <c r="LR155" i="23" s="1"/>
  <c r="LR179" i="23" s="1"/>
  <c r="AV54" i="23"/>
  <c r="AV77" i="23" s="1"/>
  <c r="AV146" i="23" s="1"/>
  <c r="AV170" i="23" s="1"/>
  <c r="JL69" i="23"/>
  <c r="JL92" i="23" s="1"/>
  <c r="JL161" i="23" s="1"/>
  <c r="JL185" i="23" s="1"/>
  <c r="CO55" i="23"/>
  <c r="CO78" i="23" s="1"/>
  <c r="CO147" i="23" s="1"/>
  <c r="CO171" i="23" s="1"/>
  <c r="CX63" i="23"/>
  <c r="CX86" i="23" s="1"/>
  <c r="CX155" i="23" s="1"/>
  <c r="CX179" i="23" s="1"/>
  <c r="ML68" i="23"/>
  <c r="ML91" i="23" s="1"/>
  <c r="ML160" i="23" s="1"/>
  <c r="ML184" i="23" s="1"/>
  <c r="JS49" i="23"/>
  <c r="JS72" i="23" s="1"/>
  <c r="JS141" i="23" s="1"/>
  <c r="JS165" i="23" s="1"/>
  <c r="EL69" i="23"/>
  <c r="EL92" i="23" s="1"/>
  <c r="EL161" i="23" s="1"/>
  <c r="EL185" i="23" s="1"/>
  <c r="HW219" i="23"/>
  <c r="HW218" i="23"/>
  <c r="HW221" i="23" s="1"/>
  <c r="CO68" i="23"/>
  <c r="CO91" i="23" s="1"/>
  <c r="CO160" i="23" s="1"/>
  <c r="CO184" i="23" s="1"/>
  <c r="CH56" i="23"/>
  <c r="CH79" i="23" s="1"/>
  <c r="CH148" i="23" s="1"/>
  <c r="CH172" i="23" s="1"/>
  <c r="HU218" i="23"/>
  <c r="HU221" i="23" s="1"/>
  <c r="HU219" i="23"/>
  <c r="AX63" i="23"/>
  <c r="AX86" i="23" s="1"/>
  <c r="AX155" i="23" s="1"/>
  <c r="AX179" i="23" s="1"/>
  <c r="FH68" i="23"/>
  <c r="FH91" i="23" s="1"/>
  <c r="FH160" i="23" s="1"/>
  <c r="FH184" i="23" s="1"/>
  <c r="EM64" i="23"/>
  <c r="EM87" i="23" s="1"/>
  <c r="EM156" i="23" s="1"/>
  <c r="EM180" i="23" s="1"/>
  <c r="AA61" i="23"/>
  <c r="AA84" i="23" s="1"/>
  <c r="AA153" i="23" s="1"/>
  <c r="AA177" i="23" s="1"/>
  <c r="BQ67" i="23"/>
  <c r="BQ90" i="23" s="1"/>
  <c r="BQ159" i="23" s="1"/>
  <c r="BQ183" i="23" s="1"/>
  <c r="HJ50" i="23"/>
  <c r="HJ73" i="23" s="1"/>
  <c r="HJ142" i="23" s="1"/>
  <c r="HJ166" i="23" s="1"/>
  <c r="CM218" i="23"/>
  <c r="CM221" i="23" s="1"/>
  <c r="CM219" i="23"/>
  <c r="NC218" i="23"/>
  <c r="NC221" i="23" s="1"/>
  <c r="NC219" i="23"/>
  <c r="DF60" i="23"/>
  <c r="DF83" i="23" s="1"/>
  <c r="DF152" i="23" s="1"/>
  <c r="DF176" i="23" s="1"/>
  <c r="JR52" i="23"/>
  <c r="JR75" i="23" s="1"/>
  <c r="JR144" i="23" s="1"/>
  <c r="JR168" i="23" s="1"/>
  <c r="JE53" i="23"/>
  <c r="JE76" i="23" s="1"/>
  <c r="JE145" i="23" s="1"/>
  <c r="JE169" i="23" s="1"/>
  <c r="EF48" i="23"/>
  <c r="EF71" i="23" s="1"/>
  <c r="EF140" i="23" s="1"/>
  <c r="EF164" i="23" s="1"/>
  <c r="EF187" i="23" s="1"/>
  <c r="T200" i="23"/>
  <c r="T201" i="23"/>
  <c r="KZ58" i="23"/>
  <c r="KZ81" i="23" s="1"/>
  <c r="KZ150" i="23" s="1"/>
  <c r="KZ174" i="23" s="1"/>
  <c r="DV51" i="23"/>
  <c r="DV74" i="23" s="1"/>
  <c r="DV143" i="23" s="1"/>
  <c r="DV167" i="23" s="1"/>
  <c r="W200" i="23"/>
  <c r="W201" i="23"/>
  <c r="CE56" i="23"/>
  <c r="CE79" i="23" s="1"/>
  <c r="CE148" i="23" s="1"/>
  <c r="CE172" i="23" s="1"/>
  <c r="KC57" i="23"/>
  <c r="KC80" i="23" s="1"/>
  <c r="KC149" i="23" s="1"/>
  <c r="KC173" i="23" s="1"/>
  <c r="BA51" i="23"/>
  <c r="BA74" i="23" s="1"/>
  <c r="BA143" i="23" s="1"/>
  <c r="BA167" i="23" s="1"/>
  <c r="EW63" i="23"/>
  <c r="EW86" i="23" s="1"/>
  <c r="EW155" i="23" s="1"/>
  <c r="EW179" i="23" s="1"/>
  <c r="OE218" i="23"/>
  <c r="OE221" i="23" s="1"/>
  <c r="OE219" i="23"/>
  <c r="LI63" i="23"/>
  <c r="LI86" i="23" s="1"/>
  <c r="LI155" i="23" s="1"/>
  <c r="LI179" i="23" s="1"/>
  <c r="O200" i="23"/>
  <c r="O201" i="23"/>
  <c r="R200" i="23"/>
  <c r="R201" i="23"/>
  <c r="BL51" i="23"/>
  <c r="BL74" i="23" s="1"/>
  <c r="BL143" i="23" s="1"/>
  <c r="BL167" i="23" s="1"/>
  <c r="NX50" i="23"/>
  <c r="NX73" i="23" s="1"/>
  <c r="NX142" i="23" s="1"/>
  <c r="NX166" i="23" s="1"/>
  <c r="JR61" i="23"/>
  <c r="JR84" i="23" s="1"/>
  <c r="JR153" i="23" s="1"/>
  <c r="JR177" i="23" s="1"/>
  <c r="EQ60" i="23"/>
  <c r="EQ83" i="23" s="1"/>
  <c r="EQ152" i="23" s="1"/>
  <c r="EQ176" i="23" s="1"/>
  <c r="EH62" i="23"/>
  <c r="EH85" i="23" s="1"/>
  <c r="EH154" i="23" s="1"/>
  <c r="EH178" i="23" s="1"/>
  <c r="NV200" i="23"/>
  <c r="NV201" i="23"/>
  <c r="AP59" i="23"/>
  <c r="AP82" i="23" s="1"/>
  <c r="AP151" i="23" s="1"/>
  <c r="AP175" i="23" s="1"/>
  <c r="FB54" i="23"/>
  <c r="FB77" i="23" s="1"/>
  <c r="FB146" i="23" s="1"/>
  <c r="FB170" i="23" s="1"/>
  <c r="LD53" i="23"/>
  <c r="LD76" i="23" s="1"/>
  <c r="LD145" i="23" s="1"/>
  <c r="LD169" i="23" s="1"/>
  <c r="JN65" i="23"/>
  <c r="JN88" i="23" s="1"/>
  <c r="JN157" i="23" s="1"/>
  <c r="JN181" i="23" s="1"/>
  <c r="OJ62" i="23"/>
  <c r="OJ85" i="23" s="1"/>
  <c r="OJ154" i="23" s="1"/>
  <c r="OJ178" i="23" s="1"/>
  <c r="IN66" i="23"/>
  <c r="IN89" i="23" s="1"/>
  <c r="IN158" i="23" s="1"/>
  <c r="IN182" i="23" s="1"/>
  <c r="BQ51" i="23"/>
  <c r="BQ74" i="23" s="1"/>
  <c r="BQ143" i="23" s="1"/>
  <c r="BQ167" i="23" s="1"/>
  <c r="CO56" i="23"/>
  <c r="CO79" i="23" s="1"/>
  <c r="CO148" i="23" s="1"/>
  <c r="CO172" i="23" s="1"/>
  <c r="KX52" i="23"/>
  <c r="KX75" i="23" s="1"/>
  <c r="KX144" i="23" s="1"/>
  <c r="KX168" i="23" s="1"/>
  <c r="ED66" i="23"/>
  <c r="ED89" i="23" s="1"/>
  <c r="ED158" i="23" s="1"/>
  <c r="ED182" i="23" s="1"/>
  <c r="FX61" i="23"/>
  <c r="FX84" i="23" s="1"/>
  <c r="FX153" i="23" s="1"/>
  <c r="FX177" i="23" s="1"/>
  <c r="LC67" i="23"/>
  <c r="LC90" i="23" s="1"/>
  <c r="LC159" i="23" s="1"/>
  <c r="LC183" i="23" s="1"/>
  <c r="D69" i="23"/>
  <c r="D92" i="23" s="1"/>
  <c r="D161" i="23" s="1"/>
  <c r="D185" i="23" s="1"/>
  <c r="KA218" i="23"/>
  <c r="KA221" i="23" s="1"/>
  <c r="KA219" i="23"/>
  <c r="IA51" i="23"/>
  <c r="IA74" i="23" s="1"/>
  <c r="IA143" i="23" s="1"/>
  <c r="IA167" i="23" s="1"/>
  <c r="LC48" i="23"/>
  <c r="LC71" i="23" s="1"/>
  <c r="LC140" i="23" s="1"/>
  <c r="LC164" i="23" s="1"/>
  <c r="LC187" i="23" s="1"/>
  <c r="CL57" i="23"/>
  <c r="CL80" i="23" s="1"/>
  <c r="CL149" i="23" s="1"/>
  <c r="CL173" i="23" s="1"/>
  <c r="CS69" i="23"/>
  <c r="CS92" i="23" s="1"/>
  <c r="CS161" i="23" s="1"/>
  <c r="CS185" i="23" s="1"/>
  <c r="EB60" i="23"/>
  <c r="EB83" i="23" s="1"/>
  <c r="EB152" i="23" s="1"/>
  <c r="EB176" i="23" s="1"/>
  <c r="CP50" i="23"/>
  <c r="CP73" i="23" s="1"/>
  <c r="CP142" i="23" s="1"/>
  <c r="CP166" i="23" s="1"/>
  <c r="IC63" i="23"/>
  <c r="IC86" i="23" s="1"/>
  <c r="IC155" i="23" s="1"/>
  <c r="IC179" i="23" s="1"/>
  <c r="DF53" i="23"/>
  <c r="DF76" i="23" s="1"/>
  <c r="DF145" i="23" s="1"/>
  <c r="DF169" i="23" s="1"/>
  <c r="K200" i="23"/>
  <c r="K201" i="23"/>
  <c r="AF200" i="23"/>
  <c r="AF201" i="23"/>
  <c r="AG48" i="23"/>
  <c r="AG71" i="23" s="1"/>
  <c r="AG140" i="23" s="1"/>
  <c r="AG164" i="23" s="1"/>
  <c r="AG187" i="23" s="1"/>
  <c r="AG188" i="23" s="1"/>
  <c r="JE200" i="23"/>
  <c r="JE201" i="23"/>
  <c r="DL63" i="23"/>
  <c r="DL86" i="23" s="1"/>
  <c r="DL155" i="23" s="1"/>
  <c r="DL179" i="23" s="1"/>
  <c r="AC225" i="23"/>
  <c r="CO59" i="23"/>
  <c r="CO82" i="23" s="1"/>
  <c r="CO151" i="23" s="1"/>
  <c r="CO175" i="23" s="1"/>
  <c r="KM64" i="23"/>
  <c r="KM87" i="23" s="1"/>
  <c r="KM156" i="23" s="1"/>
  <c r="KM180" i="23" s="1"/>
  <c r="M65" i="23"/>
  <c r="M88" i="23" s="1"/>
  <c r="M157" i="23" s="1"/>
  <c r="M181" i="23" s="1"/>
  <c r="KL49" i="23"/>
  <c r="KL72" i="23" s="1"/>
  <c r="KL141" i="23" s="1"/>
  <c r="KL165" i="23" s="1"/>
  <c r="LO66" i="23"/>
  <c r="LO89" i="23" s="1"/>
  <c r="LO158" i="23" s="1"/>
  <c r="LO182" i="23" s="1"/>
  <c r="BR48" i="23"/>
  <c r="BR71" i="23" s="1"/>
  <c r="BR140" i="23" s="1"/>
  <c r="BR164" i="23" s="1"/>
  <c r="BR187" i="23" s="1"/>
  <c r="HV65" i="23"/>
  <c r="HV88" i="23" s="1"/>
  <c r="HV157" i="23" s="1"/>
  <c r="HV181" i="23" s="1"/>
  <c r="DN200" i="23"/>
  <c r="DN201" i="23"/>
  <c r="CP18" i="23"/>
  <c r="F49" i="23"/>
  <c r="F72" i="23" s="1"/>
  <c r="F141" i="23" s="1"/>
  <c r="F165" i="23" s="1"/>
  <c r="FV62" i="23"/>
  <c r="FV85" i="23" s="1"/>
  <c r="FV154" i="23" s="1"/>
  <c r="FV178" i="23" s="1"/>
  <c r="MP201" i="23"/>
  <c r="MP200" i="23"/>
  <c r="CM18" i="23"/>
  <c r="HY219" i="23"/>
  <c r="HY218" i="23"/>
  <c r="HY221" i="23" s="1"/>
  <c r="MW62" i="23"/>
  <c r="MW85" i="23" s="1"/>
  <c r="MW154" i="23" s="1"/>
  <c r="MW178" i="23" s="1"/>
  <c r="BW65" i="23"/>
  <c r="BW88" i="23" s="1"/>
  <c r="BW157" i="23" s="1"/>
  <c r="BW181" i="23" s="1"/>
  <c r="CI58" i="23"/>
  <c r="CI81" i="23" s="1"/>
  <c r="CI150" i="23" s="1"/>
  <c r="CI174" i="23" s="1"/>
  <c r="BY66" i="23"/>
  <c r="BY89" i="23" s="1"/>
  <c r="BY158" i="23" s="1"/>
  <c r="BY182" i="23" s="1"/>
  <c r="OM200" i="23"/>
  <c r="OM201" i="23"/>
  <c r="AO69" i="23"/>
  <c r="AO92" i="23" s="1"/>
  <c r="AO161" i="23" s="1"/>
  <c r="AO185" i="23" s="1"/>
  <c r="AS69" i="23"/>
  <c r="AS92" i="23" s="1"/>
  <c r="AS161" i="23" s="1"/>
  <c r="AS185" i="23" s="1"/>
  <c r="FE50" i="23"/>
  <c r="FE73" i="23" s="1"/>
  <c r="FE142" i="23" s="1"/>
  <c r="FE166" i="23" s="1"/>
  <c r="CJ60" i="23"/>
  <c r="CJ83" i="23" s="1"/>
  <c r="CJ152" i="23" s="1"/>
  <c r="CJ176" i="23" s="1"/>
  <c r="DH63" i="23"/>
  <c r="DH86" i="23" s="1"/>
  <c r="DH155" i="23" s="1"/>
  <c r="DH179" i="23" s="1"/>
  <c r="JE61" i="23"/>
  <c r="JE84" i="23" s="1"/>
  <c r="JE153" i="23" s="1"/>
  <c r="JE177" i="23" s="1"/>
  <c r="F225" i="23"/>
  <c r="DV66" i="23"/>
  <c r="DV89" i="23" s="1"/>
  <c r="DV158" i="23" s="1"/>
  <c r="DV182" i="23" s="1"/>
  <c r="FO67" i="23"/>
  <c r="FO90" i="23" s="1"/>
  <c r="FO159" i="23" s="1"/>
  <c r="FO183" i="23" s="1"/>
  <c r="HZ18" i="23"/>
  <c r="DG63" i="23"/>
  <c r="DG86" i="23" s="1"/>
  <c r="DG155" i="23" s="1"/>
  <c r="DG179" i="23" s="1"/>
  <c r="MG60" i="23"/>
  <c r="MG83" i="23" s="1"/>
  <c r="MG152" i="23" s="1"/>
  <c r="MG176" i="23" s="1"/>
  <c r="OJ57" i="23"/>
  <c r="OJ80" i="23" s="1"/>
  <c r="OJ149" i="23" s="1"/>
  <c r="OJ173" i="23" s="1"/>
  <c r="R54" i="23"/>
  <c r="R77" i="23" s="1"/>
  <c r="R146" i="23" s="1"/>
  <c r="R170" i="23" s="1"/>
  <c r="HS67" i="23"/>
  <c r="HS90" i="23" s="1"/>
  <c r="HS159" i="23" s="1"/>
  <c r="HS183" i="23" s="1"/>
  <c r="LS68" i="23"/>
  <c r="LS91" i="23" s="1"/>
  <c r="LS160" i="23" s="1"/>
  <c r="LS184" i="23" s="1"/>
  <c r="NY48" i="23"/>
  <c r="NY71" i="23" s="1"/>
  <c r="NY140" i="23" s="1"/>
  <c r="NY164" i="23" s="1"/>
  <c r="NY187" i="23" s="1"/>
  <c r="JN62" i="23"/>
  <c r="JN85" i="23" s="1"/>
  <c r="JN154" i="23" s="1"/>
  <c r="JN178" i="23" s="1"/>
  <c r="IV50" i="23"/>
  <c r="IV73" i="23" s="1"/>
  <c r="IV142" i="23" s="1"/>
  <c r="IV166" i="23" s="1"/>
  <c r="FG218" i="23"/>
  <c r="FG221" i="23" s="1"/>
  <c r="FG219" i="23"/>
  <c r="BD63" i="23"/>
  <c r="BD86" i="23" s="1"/>
  <c r="BD155" i="23" s="1"/>
  <c r="BD179" i="23" s="1"/>
  <c r="AL60" i="23"/>
  <c r="AL83" i="23" s="1"/>
  <c r="AL152" i="23" s="1"/>
  <c r="AL176" i="23" s="1"/>
  <c r="KW63" i="23"/>
  <c r="KW86" i="23" s="1"/>
  <c r="KW155" i="23" s="1"/>
  <c r="KW179" i="23" s="1"/>
  <c r="AW69" i="23"/>
  <c r="AW92" i="23" s="1"/>
  <c r="AW161" i="23" s="1"/>
  <c r="AW185" i="23" s="1"/>
  <c r="FJ65" i="23"/>
  <c r="FJ88" i="23" s="1"/>
  <c r="FJ157" i="23" s="1"/>
  <c r="FJ181" i="23" s="1"/>
  <c r="CS55" i="23"/>
  <c r="CS78" i="23" s="1"/>
  <c r="CS147" i="23" s="1"/>
  <c r="CS171" i="23" s="1"/>
  <c r="FO51" i="23"/>
  <c r="FO74" i="23" s="1"/>
  <c r="FO143" i="23" s="1"/>
  <c r="FO167" i="23" s="1"/>
  <c r="IL56" i="23"/>
  <c r="IL79" i="23" s="1"/>
  <c r="IL148" i="23" s="1"/>
  <c r="IL172" i="23" s="1"/>
  <c r="NQ65" i="23"/>
  <c r="NQ88" i="23" s="1"/>
  <c r="NQ157" i="23" s="1"/>
  <c r="NQ181" i="23" s="1"/>
  <c r="IJ56" i="23"/>
  <c r="IJ79" i="23" s="1"/>
  <c r="IJ148" i="23" s="1"/>
  <c r="IJ172" i="23" s="1"/>
  <c r="HJ59" i="23"/>
  <c r="HJ82" i="23" s="1"/>
  <c r="HJ151" i="23" s="1"/>
  <c r="HJ175" i="23" s="1"/>
  <c r="GK57" i="23"/>
  <c r="GK80" i="23" s="1"/>
  <c r="GK149" i="23" s="1"/>
  <c r="GK173" i="23" s="1"/>
  <c r="OB67" i="23"/>
  <c r="OB90" i="23" s="1"/>
  <c r="OB159" i="23" s="1"/>
  <c r="OB183" i="23" s="1"/>
  <c r="JG60" i="23"/>
  <c r="JG83" i="23" s="1"/>
  <c r="JG152" i="23" s="1"/>
  <c r="JG176" i="23" s="1"/>
  <c r="R61" i="23"/>
  <c r="R84" i="23" s="1"/>
  <c r="R153" i="23" s="1"/>
  <c r="R177" i="23" s="1"/>
  <c r="FI55" i="23"/>
  <c r="FI78" i="23" s="1"/>
  <c r="FI147" i="23" s="1"/>
  <c r="FI171" i="23" s="1"/>
  <c r="HI57" i="23"/>
  <c r="HI80" i="23" s="1"/>
  <c r="HI149" i="23" s="1"/>
  <c r="HI173" i="23" s="1"/>
  <c r="JN218" i="23"/>
  <c r="JN221" i="23" s="1"/>
  <c r="JN219" i="23"/>
  <c r="JV52" i="23"/>
  <c r="JV75" i="23" s="1"/>
  <c r="JV144" i="23" s="1"/>
  <c r="JV168" i="23" s="1"/>
  <c r="CI62" i="23"/>
  <c r="CI85" i="23" s="1"/>
  <c r="CI154" i="23" s="1"/>
  <c r="CI178" i="23" s="1"/>
  <c r="GF200" i="23"/>
  <c r="GF201" i="23"/>
  <c r="IG66" i="23"/>
  <c r="IG89" i="23" s="1"/>
  <c r="IG158" i="23" s="1"/>
  <c r="IG182" i="23" s="1"/>
  <c r="IZ62" i="23"/>
  <c r="IZ85" i="23" s="1"/>
  <c r="IZ154" i="23" s="1"/>
  <c r="IZ178" i="23" s="1"/>
  <c r="KW225" i="23"/>
  <c r="KB61" i="23"/>
  <c r="KB84" i="23" s="1"/>
  <c r="KB153" i="23" s="1"/>
  <c r="KB177" i="23" s="1"/>
  <c r="FI53" i="23"/>
  <c r="FI76" i="23" s="1"/>
  <c r="FI145" i="23" s="1"/>
  <c r="FI169" i="23" s="1"/>
  <c r="EV54" i="23"/>
  <c r="EV77" i="23" s="1"/>
  <c r="EV146" i="23" s="1"/>
  <c r="EV170" i="23" s="1"/>
  <c r="HQ50" i="23"/>
  <c r="HQ73" i="23" s="1"/>
  <c r="HQ142" i="23" s="1"/>
  <c r="HQ166" i="23" s="1"/>
  <c r="MP225" i="23"/>
  <c r="HI55" i="23"/>
  <c r="HI78" i="23" s="1"/>
  <c r="HI147" i="23" s="1"/>
  <c r="HI171" i="23" s="1"/>
  <c r="M51" i="23"/>
  <c r="M74" i="23" s="1"/>
  <c r="M143" i="23" s="1"/>
  <c r="M167" i="23" s="1"/>
  <c r="NT63" i="23"/>
  <c r="NT86" i="23" s="1"/>
  <c r="NT155" i="23" s="1"/>
  <c r="NT179" i="23" s="1"/>
  <c r="GJ66" i="23"/>
  <c r="GJ89" i="23" s="1"/>
  <c r="GJ158" i="23" s="1"/>
  <c r="GJ182" i="23" s="1"/>
  <c r="CH52" i="23"/>
  <c r="CH75" i="23" s="1"/>
  <c r="CH144" i="23" s="1"/>
  <c r="CH168" i="23" s="1"/>
  <c r="BR69" i="23"/>
  <c r="BR92" i="23" s="1"/>
  <c r="BR161" i="23" s="1"/>
  <c r="BR185" i="23" s="1"/>
  <c r="IX64" i="23"/>
  <c r="IX87" i="23" s="1"/>
  <c r="IX156" i="23" s="1"/>
  <c r="IX180" i="23" s="1"/>
  <c r="KM48" i="23"/>
  <c r="KM71" i="23" s="1"/>
  <c r="KM140" i="23" s="1"/>
  <c r="KM164" i="23" s="1"/>
  <c r="KM187" i="23" s="1"/>
  <c r="NN50" i="23"/>
  <c r="NN73" i="23" s="1"/>
  <c r="NN142" i="23" s="1"/>
  <c r="NN166" i="23" s="1"/>
  <c r="AF68" i="23"/>
  <c r="AF91" i="23" s="1"/>
  <c r="AF160" i="23" s="1"/>
  <c r="AF184" i="23" s="1"/>
  <c r="LF67" i="23"/>
  <c r="LF90" i="23" s="1"/>
  <c r="LF159" i="23" s="1"/>
  <c r="LF183" i="23" s="1"/>
  <c r="KN18" i="23"/>
  <c r="HK50" i="23"/>
  <c r="HK73" i="23" s="1"/>
  <c r="HK142" i="23" s="1"/>
  <c r="HK166" i="23" s="1"/>
  <c r="OE53" i="23"/>
  <c r="OE76" i="23" s="1"/>
  <c r="OE145" i="23" s="1"/>
  <c r="OE169" i="23" s="1"/>
  <c r="ED56" i="23"/>
  <c r="ED79" i="23" s="1"/>
  <c r="ED148" i="23" s="1"/>
  <c r="ED172" i="23" s="1"/>
  <c r="JU57" i="23"/>
  <c r="JU80" i="23" s="1"/>
  <c r="JU149" i="23" s="1"/>
  <c r="JU173" i="23" s="1"/>
  <c r="GN53" i="23"/>
  <c r="GN76" i="23" s="1"/>
  <c r="GN145" i="23" s="1"/>
  <c r="GN169" i="23" s="1"/>
  <c r="NH51" i="23"/>
  <c r="NH74" i="23" s="1"/>
  <c r="NH143" i="23" s="1"/>
  <c r="NH167" i="23" s="1"/>
  <c r="GI51" i="23"/>
  <c r="GI74" i="23" s="1"/>
  <c r="GI143" i="23" s="1"/>
  <c r="GI167" i="23" s="1"/>
  <c r="OM68" i="23"/>
  <c r="OM91" i="23" s="1"/>
  <c r="OM160" i="23" s="1"/>
  <c r="OM184" i="23" s="1"/>
  <c r="GI48" i="23"/>
  <c r="GI71" i="23" s="1"/>
  <c r="GI140" i="23" s="1"/>
  <c r="GI164" i="23" s="1"/>
  <c r="GI187" i="23" s="1"/>
  <c r="LD61" i="23"/>
  <c r="LD84" i="23" s="1"/>
  <c r="LD153" i="23" s="1"/>
  <c r="LD177" i="23" s="1"/>
  <c r="GZ67" i="23"/>
  <c r="GZ90" i="23" s="1"/>
  <c r="GZ159" i="23" s="1"/>
  <c r="GZ183" i="23" s="1"/>
  <c r="MD57" i="23"/>
  <c r="MD80" i="23" s="1"/>
  <c r="MD149" i="23" s="1"/>
  <c r="MD173" i="23" s="1"/>
  <c r="EF18" i="23"/>
  <c r="NO56" i="23"/>
  <c r="NO79" i="23" s="1"/>
  <c r="NO148" i="23" s="1"/>
  <c r="NO172" i="23" s="1"/>
  <c r="MU56" i="23"/>
  <c r="MU79" i="23" s="1"/>
  <c r="MU148" i="23" s="1"/>
  <c r="MU172" i="23" s="1"/>
  <c r="DL56" i="23"/>
  <c r="DL79" i="23" s="1"/>
  <c r="DL148" i="23" s="1"/>
  <c r="DL172" i="23" s="1"/>
  <c r="EJ64" i="23"/>
  <c r="EJ87" i="23" s="1"/>
  <c r="EJ156" i="23" s="1"/>
  <c r="EJ180" i="23" s="1"/>
  <c r="IS64" i="23"/>
  <c r="IS87" i="23" s="1"/>
  <c r="IS156" i="23" s="1"/>
  <c r="IS180" i="23" s="1"/>
  <c r="KD69" i="23"/>
  <c r="KD92" i="23" s="1"/>
  <c r="KD161" i="23" s="1"/>
  <c r="KD185" i="23" s="1"/>
  <c r="AH48" i="23"/>
  <c r="AH71" i="23" s="1"/>
  <c r="AH140" i="23" s="1"/>
  <c r="AH164" i="23" s="1"/>
  <c r="AH187" i="23" s="1"/>
  <c r="AH188" i="23" s="1"/>
  <c r="JE63" i="23"/>
  <c r="JE86" i="23" s="1"/>
  <c r="JE155" i="23" s="1"/>
  <c r="JE179" i="23" s="1"/>
  <c r="AF67" i="23"/>
  <c r="AF90" i="23" s="1"/>
  <c r="AF159" i="23" s="1"/>
  <c r="AF183" i="23" s="1"/>
  <c r="HY67" i="23"/>
  <c r="HY90" i="23" s="1"/>
  <c r="HY159" i="23" s="1"/>
  <c r="HY183" i="23" s="1"/>
  <c r="AM48" i="23"/>
  <c r="AM71" i="23" s="1"/>
  <c r="AM140" i="23" s="1"/>
  <c r="AM164" i="23" s="1"/>
  <c r="AM187" i="23" s="1"/>
  <c r="FN49" i="23"/>
  <c r="FN72" i="23" s="1"/>
  <c r="FN141" i="23" s="1"/>
  <c r="FN165" i="23" s="1"/>
  <c r="G58" i="23"/>
  <c r="G81" i="23" s="1"/>
  <c r="G150" i="23" s="1"/>
  <c r="G174" i="23" s="1"/>
  <c r="KE66" i="23"/>
  <c r="KE89" i="23" s="1"/>
  <c r="KE158" i="23" s="1"/>
  <c r="KE182" i="23" s="1"/>
  <c r="EV56" i="23"/>
  <c r="EV79" i="23" s="1"/>
  <c r="EV148" i="23" s="1"/>
  <c r="EV172" i="23" s="1"/>
  <c r="EG64" i="23"/>
  <c r="EG87" i="23" s="1"/>
  <c r="EG156" i="23" s="1"/>
  <c r="EG180" i="23" s="1"/>
  <c r="D225" i="23"/>
  <c r="D234" i="23"/>
  <c r="CH53" i="23"/>
  <c r="CH76" i="23" s="1"/>
  <c r="CH145" i="23" s="1"/>
  <c r="CH169" i="23" s="1"/>
  <c r="GP59" i="23"/>
  <c r="GP82" i="23" s="1"/>
  <c r="GP151" i="23" s="1"/>
  <c r="GP175" i="23" s="1"/>
  <c r="KX66" i="23"/>
  <c r="KX89" i="23" s="1"/>
  <c r="KX158" i="23" s="1"/>
  <c r="KX182" i="23" s="1"/>
  <c r="DZ62" i="23"/>
  <c r="DZ85" i="23" s="1"/>
  <c r="DZ154" i="23" s="1"/>
  <c r="DZ178" i="23" s="1"/>
  <c r="LS52" i="23"/>
  <c r="LS75" i="23" s="1"/>
  <c r="LS144" i="23" s="1"/>
  <c r="LS168" i="23" s="1"/>
  <c r="LP66" i="23"/>
  <c r="LP89" i="23" s="1"/>
  <c r="LP158" i="23" s="1"/>
  <c r="LP182" i="23" s="1"/>
  <c r="OE48" i="23"/>
  <c r="OE71" i="23" s="1"/>
  <c r="OE140" i="23" s="1"/>
  <c r="OE164" i="23" s="1"/>
  <c r="OE187" i="23" s="1"/>
  <c r="M52" i="23"/>
  <c r="M75" i="23" s="1"/>
  <c r="M144" i="23" s="1"/>
  <c r="M168" i="23" s="1"/>
  <c r="JE68" i="23"/>
  <c r="JE91" i="23" s="1"/>
  <c r="JE160" i="23" s="1"/>
  <c r="JE184" i="23" s="1"/>
  <c r="MW225" i="23"/>
  <c r="IM218" i="23"/>
  <c r="IM221" i="23" s="1"/>
  <c r="IM219" i="23"/>
  <c r="JJ65" i="23"/>
  <c r="JJ88" i="23" s="1"/>
  <c r="JJ157" i="23" s="1"/>
  <c r="JJ181" i="23" s="1"/>
  <c r="P67" i="23"/>
  <c r="P90" i="23" s="1"/>
  <c r="P159" i="23" s="1"/>
  <c r="P183" i="23" s="1"/>
  <c r="BM59" i="23"/>
  <c r="BM82" i="23" s="1"/>
  <c r="BM151" i="23" s="1"/>
  <c r="BM175" i="23" s="1"/>
  <c r="CP60" i="23"/>
  <c r="CP83" i="23" s="1"/>
  <c r="CP152" i="23" s="1"/>
  <c r="CP176" i="23" s="1"/>
  <c r="LX57" i="23"/>
  <c r="LX80" i="23" s="1"/>
  <c r="LX149" i="23" s="1"/>
  <c r="LX173" i="23" s="1"/>
  <c r="AY66" i="23"/>
  <c r="AY89" i="23" s="1"/>
  <c r="AY158" i="23" s="1"/>
  <c r="AY182" i="23" s="1"/>
  <c r="R64" i="23"/>
  <c r="R87" i="23" s="1"/>
  <c r="R156" i="23" s="1"/>
  <c r="R180" i="23" s="1"/>
  <c r="EC69" i="23"/>
  <c r="EC92" i="23" s="1"/>
  <c r="EC161" i="23" s="1"/>
  <c r="EC185" i="23" s="1"/>
  <c r="JB67" i="23"/>
  <c r="JB90" i="23" s="1"/>
  <c r="JB159" i="23" s="1"/>
  <c r="JB183" i="23" s="1"/>
  <c r="GY218" i="23"/>
  <c r="GY221" i="23" s="1"/>
  <c r="GY219" i="23"/>
  <c r="ML48" i="23"/>
  <c r="ML71" i="23" s="1"/>
  <c r="ML140" i="23" s="1"/>
  <c r="ML164" i="23" s="1"/>
  <c r="ML187" i="23" s="1"/>
  <c r="OM66" i="23"/>
  <c r="OM89" i="23" s="1"/>
  <c r="OM158" i="23" s="1"/>
  <c r="OM182" i="23" s="1"/>
  <c r="CK59" i="23"/>
  <c r="CK82" i="23" s="1"/>
  <c r="CK151" i="23" s="1"/>
  <c r="CK175" i="23" s="1"/>
  <c r="AY57" i="23"/>
  <c r="AY80" i="23" s="1"/>
  <c r="AY149" i="23" s="1"/>
  <c r="AY173" i="23" s="1"/>
  <c r="KO57" i="23"/>
  <c r="KO80" i="23" s="1"/>
  <c r="KO149" i="23" s="1"/>
  <c r="KO173" i="23" s="1"/>
  <c r="MB49" i="23"/>
  <c r="MB72" i="23" s="1"/>
  <c r="MB141" i="23" s="1"/>
  <c r="MB165" i="23" s="1"/>
  <c r="BD66" i="23"/>
  <c r="BD89" i="23" s="1"/>
  <c r="BD158" i="23" s="1"/>
  <c r="BD182" i="23" s="1"/>
  <c r="DJ55" i="23"/>
  <c r="DJ78" i="23" s="1"/>
  <c r="DJ147" i="23" s="1"/>
  <c r="DJ171" i="23" s="1"/>
  <c r="BJ54" i="23"/>
  <c r="BJ77" i="23" s="1"/>
  <c r="BJ146" i="23" s="1"/>
  <c r="BJ170" i="23" s="1"/>
  <c r="HL63" i="23"/>
  <c r="HL86" i="23" s="1"/>
  <c r="HL155" i="23" s="1"/>
  <c r="HL179" i="23" s="1"/>
  <c r="FT61" i="23"/>
  <c r="FT84" i="23" s="1"/>
  <c r="FT153" i="23" s="1"/>
  <c r="FT177" i="23" s="1"/>
  <c r="GH56" i="23"/>
  <c r="GH79" i="23" s="1"/>
  <c r="GH148" i="23" s="1"/>
  <c r="GH172" i="23" s="1"/>
  <c r="MH49" i="23"/>
  <c r="MH72" i="23" s="1"/>
  <c r="MH141" i="23" s="1"/>
  <c r="MH165" i="23" s="1"/>
  <c r="IY65" i="23"/>
  <c r="IY88" i="23" s="1"/>
  <c r="IY157" i="23" s="1"/>
  <c r="IY181" i="23" s="1"/>
  <c r="FS52" i="23"/>
  <c r="FS75" i="23" s="1"/>
  <c r="FS144" i="23" s="1"/>
  <c r="FS168" i="23" s="1"/>
  <c r="KO65" i="23"/>
  <c r="KO88" i="23" s="1"/>
  <c r="KO157" i="23" s="1"/>
  <c r="KO181" i="23" s="1"/>
  <c r="IO219" i="23"/>
  <c r="IO218" i="23"/>
  <c r="IO221" i="23" s="1"/>
  <c r="HC55" i="23"/>
  <c r="HC78" i="23" s="1"/>
  <c r="HC147" i="23" s="1"/>
  <c r="HC171" i="23" s="1"/>
  <c r="IS53" i="23"/>
  <c r="IS76" i="23" s="1"/>
  <c r="IS145" i="23" s="1"/>
  <c r="IS169" i="23" s="1"/>
  <c r="EG66" i="23"/>
  <c r="EG89" i="23" s="1"/>
  <c r="EG158" i="23" s="1"/>
  <c r="EG182" i="23" s="1"/>
  <c r="FB65" i="23"/>
  <c r="FB88" i="23" s="1"/>
  <c r="FB157" i="23" s="1"/>
  <c r="FB181" i="23" s="1"/>
  <c r="BO62" i="23"/>
  <c r="BO85" i="23" s="1"/>
  <c r="BO154" i="23" s="1"/>
  <c r="BO178" i="23" s="1"/>
  <c r="CX59" i="23"/>
  <c r="CX82" i="23" s="1"/>
  <c r="CX151" i="23" s="1"/>
  <c r="CX175" i="23" s="1"/>
  <c r="MQ225" i="23"/>
  <c r="HM225" i="23"/>
  <c r="NA66" i="23"/>
  <c r="NA89" i="23" s="1"/>
  <c r="NA158" i="23" s="1"/>
  <c r="NA182" i="23" s="1"/>
  <c r="OK60" i="23"/>
  <c r="OK83" i="23" s="1"/>
  <c r="OK152" i="23" s="1"/>
  <c r="OK176" i="23" s="1"/>
  <c r="GI65" i="23"/>
  <c r="GI88" i="23" s="1"/>
  <c r="GI157" i="23" s="1"/>
  <c r="GI181" i="23" s="1"/>
  <c r="EO58" i="23"/>
  <c r="EO81" i="23" s="1"/>
  <c r="EO150" i="23" s="1"/>
  <c r="EO174" i="23" s="1"/>
  <c r="DJ59" i="23"/>
  <c r="DJ82" i="23" s="1"/>
  <c r="DJ151" i="23" s="1"/>
  <c r="DJ175" i="23" s="1"/>
  <c r="IZ50" i="23"/>
  <c r="IZ73" i="23" s="1"/>
  <c r="IZ142" i="23" s="1"/>
  <c r="IZ166" i="23" s="1"/>
  <c r="HK61" i="23"/>
  <c r="HK84" i="23" s="1"/>
  <c r="HK153" i="23" s="1"/>
  <c r="HK177" i="23" s="1"/>
  <c r="OE51" i="23"/>
  <c r="OE74" i="23" s="1"/>
  <c r="OE143" i="23" s="1"/>
  <c r="OE167" i="23" s="1"/>
  <c r="IN55" i="23"/>
  <c r="IN78" i="23" s="1"/>
  <c r="IN147" i="23" s="1"/>
  <c r="IN171" i="23" s="1"/>
  <c r="IP69" i="23"/>
  <c r="IP92" i="23" s="1"/>
  <c r="IP161" i="23" s="1"/>
  <c r="IP185" i="23" s="1"/>
  <c r="KA67" i="23"/>
  <c r="KA90" i="23" s="1"/>
  <c r="KA159" i="23" s="1"/>
  <c r="KA183" i="23" s="1"/>
  <c r="GH59" i="23"/>
  <c r="GH82" i="23" s="1"/>
  <c r="GH151" i="23" s="1"/>
  <c r="GH175" i="23" s="1"/>
  <c r="NM218" i="23"/>
  <c r="NM221" i="23" s="1"/>
  <c r="NM219" i="23"/>
  <c r="CI48" i="23"/>
  <c r="CI71" i="23" s="1"/>
  <c r="CI140" i="23" s="1"/>
  <c r="CI164" i="23" s="1"/>
  <c r="CI187" i="23" s="1"/>
  <c r="HQ59" i="23"/>
  <c r="HQ82" i="23" s="1"/>
  <c r="HQ151" i="23" s="1"/>
  <c r="HQ175" i="23" s="1"/>
  <c r="CN52" i="23"/>
  <c r="CN75" i="23" s="1"/>
  <c r="CN144" i="23" s="1"/>
  <c r="CN168" i="23" s="1"/>
  <c r="HR219" i="23"/>
  <c r="HR218" i="23"/>
  <c r="HR221" i="23" s="1"/>
  <c r="NL52" i="23"/>
  <c r="NL75" i="23" s="1"/>
  <c r="NL144" i="23" s="1"/>
  <c r="NL168" i="23" s="1"/>
  <c r="JK219" i="23"/>
  <c r="JK218" i="23"/>
  <c r="JK221" i="23" s="1"/>
  <c r="IY53" i="23"/>
  <c r="IY76" i="23" s="1"/>
  <c r="IY145" i="23" s="1"/>
  <c r="IY169" i="23" s="1"/>
  <c r="G54" i="23"/>
  <c r="G77" i="23" s="1"/>
  <c r="G146" i="23" s="1"/>
  <c r="G170" i="23" s="1"/>
  <c r="OA48" i="23"/>
  <c r="OA71" i="23" s="1"/>
  <c r="OA140" i="23" s="1"/>
  <c r="OA164" i="23" s="1"/>
  <c r="OA187" i="23" s="1"/>
  <c r="CT49" i="23"/>
  <c r="CT72" i="23" s="1"/>
  <c r="CT141" i="23" s="1"/>
  <c r="CT165" i="23" s="1"/>
  <c r="LR55" i="23"/>
  <c r="LR78" i="23" s="1"/>
  <c r="LR147" i="23" s="1"/>
  <c r="LR171" i="23" s="1"/>
  <c r="L51" i="23"/>
  <c r="L74" i="23" s="1"/>
  <c r="L143" i="23" s="1"/>
  <c r="L167" i="23" s="1"/>
  <c r="NX56" i="23"/>
  <c r="NX79" i="23" s="1"/>
  <c r="NX148" i="23" s="1"/>
  <c r="NX172" i="23" s="1"/>
  <c r="HF52" i="23"/>
  <c r="HF75" i="23" s="1"/>
  <c r="HF144" i="23" s="1"/>
  <c r="HF168" i="23" s="1"/>
  <c r="CD18" i="23"/>
  <c r="IJ48" i="23"/>
  <c r="IJ71" i="23" s="1"/>
  <c r="IJ140" i="23" s="1"/>
  <c r="IJ164" i="23" s="1"/>
  <c r="IJ187" i="23" s="1"/>
  <c r="HX63" i="23"/>
  <c r="HX86" i="23" s="1"/>
  <c r="HX155" i="23" s="1"/>
  <c r="HX179" i="23" s="1"/>
  <c r="NO50" i="23"/>
  <c r="NO73" i="23" s="1"/>
  <c r="NO142" i="23" s="1"/>
  <c r="NO166" i="23" s="1"/>
  <c r="GZ51" i="23"/>
  <c r="GZ74" i="23" s="1"/>
  <c r="GZ143" i="23" s="1"/>
  <c r="GZ167" i="23" s="1"/>
  <c r="LC201" i="23"/>
  <c r="LC200" i="23"/>
  <c r="IN62" i="23"/>
  <c r="IN85" i="23" s="1"/>
  <c r="IN154" i="23" s="1"/>
  <c r="IN178" i="23" s="1"/>
  <c r="FM63" i="23"/>
  <c r="FM86" i="23" s="1"/>
  <c r="FM155" i="23" s="1"/>
  <c r="FM179" i="23" s="1"/>
  <c r="JU69" i="23"/>
  <c r="JU92" i="23" s="1"/>
  <c r="JU161" i="23" s="1"/>
  <c r="JU185" i="23" s="1"/>
  <c r="LI61" i="23"/>
  <c r="LI84" i="23" s="1"/>
  <c r="LI153" i="23" s="1"/>
  <c r="LI177" i="23" s="1"/>
  <c r="HX50" i="23"/>
  <c r="HX73" i="23" s="1"/>
  <c r="HX142" i="23" s="1"/>
  <c r="HX166" i="23" s="1"/>
  <c r="JO61" i="23"/>
  <c r="JO84" i="23" s="1"/>
  <c r="JO153" i="23" s="1"/>
  <c r="JO177" i="23" s="1"/>
  <c r="IV48" i="23"/>
  <c r="IV71" i="23" s="1"/>
  <c r="IV140" i="23" s="1"/>
  <c r="IV164" i="23" s="1"/>
  <c r="IV187" i="23" s="1"/>
  <c r="CL201" i="23"/>
  <c r="CL200" i="23"/>
  <c r="W55" i="23"/>
  <c r="W78" i="23" s="1"/>
  <c r="W147" i="23" s="1"/>
  <c r="W171" i="23" s="1"/>
  <c r="CY54" i="23"/>
  <c r="CY77" i="23" s="1"/>
  <c r="CY146" i="23" s="1"/>
  <c r="CY170" i="23" s="1"/>
  <c r="MI52" i="23"/>
  <c r="MI75" i="23" s="1"/>
  <c r="MI144" i="23" s="1"/>
  <c r="MI168" i="23" s="1"/>
  <c r="KU55" i="23"/>
  <c r="KU78" i="23" s="1"/>
  <c r="KU147" i="23" s="1"/>
  <c r="KU171" i="23" s="1"/>
  <c r="DE52" i="23"/>
  <c r="DE75" i="23" s="1"/>
  <c r="DE144" i="23" s="1"/>
  <c r="DE168" i="23" s="1"/>
  <c r="MS225" i="23"/>
  <c r="KH53" i="23"/>
  <c r="KH76" i="23" s="1"/>
  <c r="KH145" i="23" s="1"/>
  <c r="KH169" i="23" s="1"/>
  <c r="CE69" i="23"/>
  <c r="CE92" i="23" s="1"/>
  <c r="CE161" i="23" s="1"/>
  <c r="CE185" i="23" s="1"/>
  <c r="HU58" i="23"/>
  <c r="HU81" i="23" s="1"/>
  <c r="HU150" i="23" s="1"/>
  <c r="HU174" i="23" s="1"/>
  <c r="KT49" i="23"/>
  <c r="KT72" i="23" s="1"/>
  <c r="KT141" i="23" s="1"/>
  <c r="KT165" i="23" s="1"/>
  <c r="MR54" i="23"/>
  <c r="MR77" i="23" s="1"/>
  <c r="MR146" i="23" s="1"/>
  <c r="MR170" i="23" s="1"/>
  <c r="AB64" i="23"/>
  <c r="AB87" i="23" s="1"/>
  <c r="AB156" i="23" s="1"/>
  <c r="AB180" i="23" s="1"/>
  <c r="JG58" i="23"/>
  <c r="JG81" i="23" s="1"/>
  <c r="JG150" i="23" s="1"/>
  <c r="JG174" i="23" s="1"/>
  <c r="CH61" i="23"/>
  <c r="CH84" i="23" s="1"/>
  <c r="CH153" i="23" s="1"/>
  <c r="CH177" i="23" s="1"/>
  <c r="LR200" i="23"/>
  <c r="LR201" i="23"/>
  <c r="CN69" i="23"/>
  <c r="CN92" i="23" s="1"/>
  <c r="CN161" i="23" s="1"/>
  <c r="CN185" i="23" s="1"/>
  <c r="EJ59" i="23"/>
  <c r="EJ82" i="23" s="1"/>
  <c r="EJ151" i="23" s="1"/>
  <c r="EJ175" i="23" s="1"/>
  <c r="NE62" i="23"/>
  <c r="NE85" i="23" s="1"/>
  <c r="NE154" i="23" s="1"/>
  <c r="NE178" i="23" s="1"/>
  <c r="MM61" i="23"/>
  <c r="MM84" i="23" s="1"/>
  <c r="MM153" i="23" s="1"/>
  <c r="MM177" i="23" s="1"/>
  <c r="DN48" i="23"/>
  <c r="DN71" i="23" s="1"/>
  <c r="DN140" i="23" s="1"/>
  <c r="DN164" i="23" s="1"/>
  <c r="DN187" i="23" s="1"/>
  <c r="FJ55" i="23"/>
  <c r="FJ78" i="23" s="1"/>
  <c r="FJ147" i="23" s="1"/>
  <c r="FJ171" i="23" s="1"/>
  <c r="FN55" i="23"/>
  <c r="FN78" i="23" s="1"/>
  <c r="FN147" i="23" s="1"/>
  <c r="FN171" i="23" s="1"/>
  <c r="IJ68" i="23"/>
  <c r="IJ91" i="23" s="1"/>
  <c r="IJ160" i="23" s="1"/>
  <c r="IJ184" i="23" s="1"/>
  <c r="AA201" i="23"/>
  <c r="AA200" i="23"/>
  <c r="ME58" i="23"/>
  <c r="ME81" i="23" s="1"/>
  <c r="ME150" i="23" s="1"/>
  <c r="ME174" i="23" s="1"/>
  <c r="CT68" i="23"/>
  <c r="CT91" i="23" s="1"/>
  <c r="CT160" i="23" s="1"/>
  <c r="CT184" i="23" s="1"/>
  <c r="OD69" i="23"/>
  <c r="OD92" i="23" s="1"/>
  <c r="OD161" i="23" s="1"/>
  <c r="OD185" i="23" s="1"/>
  <c r="KE55" i="23"/>
  <c r="KE78" i="23" s="1"/>
  <c r="KE147" i="23" s="1"/>
  <c r="KE171" i="23" s="1"/>
  <c r="EJ55" i="23"/>
  <c r="EJ78" i="23" s="1"/>
  <c r="EJ147" i="23" s="1"/>
  <c r="EJ171" i="23" s="1"/>
  <c r="AI65" i="23"/>
  <c r="AI88" i="23" s="1"/>
  <c r="AI157" i="23" s="1"/>
  <c r="AI181" i="23" s="1"/>
  <c r="FN65" i="23"/>
  <c r="FN88" i="23" s="1"/>
  <c r="FN157" i="23" s="1"/>
  <c r="FN181" i="23" s="1"/>
  <c r="DJ61" i="23"/>
  <c r="DJ84" i="23" s="1"/>
  <c r="DJ153" i="23" s="1"/>
  <c r="DJ177" i="23" s="1"/>
  <c r="KB68" i="23"/>
  <c r="KB91" i="23" s="1"/>
  <c r="KB160" i="23" s="1"/>
  <c r="KB184" i="23" s="1"/>
  <c r="IB48" i="23"/>
  <c r="IB71" i="23" s="1"/>
  <c r="IB140" i="23" s="1"/>
  <c r="IB164" i="23" s="1"/>
  <c r="IB187" i="23" s="1"/>
  <c r="CJ18" i="23"/>
  <c r="EV49" i="23"/>
  <c r="EV72" i="23" s="1"/>
  <c r="EV141" i="23" s="1"/>
  <c r="EV165" i="23" s="1"/>
  <c r="BP69" i="23"/>
  <c r="BP92" i="23" s="1"/>
  <c r="BP161" i="23" s="1"/>
  <c r="BP185" i="23" s="1"/>
  <c r="FD58" i="23"/>
  <c r="FD81" i="23" s="1"/>
  <c r="FD150" i="23" s="1"/>
  <c r="FD174" i="23" s="1"/>
  <c r="AS58" i="23"/>
  <c r="AS81" i="23" s="1"/>
  <c r="AS150" i="23" s="1"/>
  <c r="AS174" i="23" s="1"/>
  <c r="CM49" i="23"/>
  <c r="CM72" i="23" s="1"/>
  <c r="CM141" i="23" s="1"/>
  <c r="CM165" i="23" s="1"/>
  <c r="EG54" i="23"/>
  <c r="EG77" i="23" s="1"/>
  <c r="EG146" i="23" s="1"/>
  <c r="EG170" i="23" s="1"/>
  <c r="JT69" i="23"/>
  <c r="JT92" i="23" s="1"/>
  <c r="JT161" i="23" s="1"/>
  <c r="JT185" i="23" s="1"/>
  <c r="NY50" i="23"/>
  <c r="NY73" i="23" s="1"/>
  <c r="NY142" i="23" s="1"/>
  <c r="NY166" i="23" s="1"/>
  <c r="HF48" i="23"/>
  <c r="HF71" i="23" s="1"/>
  <c r="HF140" i="23" s="1"/>
  <c r="HF164" i="23" s="1"/>
  <c r="HF187" i="23" s="1"/>
  <c r="LK65" i="23"/>
  <c r="LK88" i="23" s="1"/>
  <c r="LK157" i="23" s="1"/>
  <c r="LK181" i="23" s="1"/>
  <c r="P55" i="23"/>
  <c r="P78" i="23" s="1"/>
  <c r="P147" i="23" s="1"/>
  <c r="P171" i="23" s="1"/>
  <c r="FO18" i="23"/>
  <c r="KW218" i="23"/>
  <c r="KW221" i="23" s="1"/>
  <c r="KW219" i="23"/>
  <c r="R63" i="23"/>
  <c r="R86" i="23" s="1"/>
  <c r="R155" i="23" s="1"/>
  <c r="R179" i="23" s="1"/>
  <c r="HR62" i="23"/>
  <c r="HR85" i="23" s="1"/>
  <c r="HR154" i="23" s="1"/>
  <c r="HR178" i="23" s="1"/>
  <c r="BQ48" i="23"/>
  <c r="BQ71" i="23" s="1"/>
  <c r="BQ140" i="23" s="1"/>
  <c r="BQ164" i="23" s="1"/>
  <c r="BQ187" i="23" s="1"/>
  <c r="MW200" i="23"/>
  <c r="MW201" i="23"/>
  <c r="AO54" i="23"/>
  <c r="AO77" i="23" s="1"/>
  <c r="AO146" i="23" s="1"/>
  <c r="AO170" i="23" s="1"/>
  <c r="OG55" i="23"/>
  <c r="OG78" i="23" s="1"/>
  <c r="OG147" i="23" s="1"/>
  <c r="OG171" i="23" s="1"/>
  <c r="LF69" i="23"/>
  <c r="LF92" i="23" s="1"/>
  <c r="LF161" i="23" s="1"/>
  <c r="LF185" i="23" s="1"/>
  <c r="KR68" i="23"/>
  <c r="KR91" i="23" s="1"/>
  <c r="KR160" i="23" s="1"/>
  <c r="KR184" i="23" s="1"/>
  <c r="GP64" i="23"/>
  <c r="GP87" i="23" s="1"/>
  <c r="GP156" i="23" s="1"/>
  <c r="GP180" i="23" s="1"/>
  <c r="FD57" i="23"/>
  <c r="FD80" i="23" s="1"/>
  <c r="FD149" i="23" s="1"/>
  <c r="FD173" i="23" s="1"/>
  <c r="Z225" i="23"/>
  <c r="KW59" i="23"/>
  <c r="KW82" i="23" s="1"/>
  <c r="KW151" i="23" s="1"/>
  <c r="KW175" i="23" s="1"/>
  <c r="LW61" i="23"/>
  <c r="LW84" i="23" s="1"/>
  <c r="LW153" i="23" s="1"/>
  <c r="LW177" i="23" s="1"/>
  <c r="IS67" i="23"/>
  <c r="IS90" i="23" s="1"/>
  <c r="IS159" i="23" s="1"/>
  <c r="IS183" i="23" s="1"/>
  <c r="E200" i="23"/>
  <c r="E201" i="23"/>
  <c r="LX68" i="23"/>
  <c r="LX91" i="23" s="1"/>
  <c r="LX160" i="23" s="1"/>
  <c r="LX184" i="23" s="1"/>
  <c r="HP66" i="23"/>
  <c r="HP89" i="23" s="1"/>
  <c r="HP158" i="23" s="1"/>
  <c r="HP182" i="23" s="1"/>
  <c r="HM218" i="23"/>
  <c r="HM221" i="23" s="1"/>
  <c r="HM219" i="23"/>
  <c r="DF66" i="23"/>
  <c r="DF89" i="23" s="1"/>
  <c r="DF158" i="23" s="1"/>
  <c r="DF182" i="23" s="1"/>
  <c r="EN219" i="23"/>
  <c r="EN218" i="23"/>
  <c r="EN221" i="23" s="1"/>
  <c r="AN63" i="23"/>
  <c r="AN86" i="23" s="1"/>
  <c r="AN155" i="23" s="1"/>
  <c r="AN179" i="23" s="1"/>
  <c r="EB225" i="23"/>
  <c r="BS60" i="23"/>
  <c r="BS83" i="23" s="1"/>
  <c r="BS152" i="23" s="1"/>
  <c r="BS176" i="23" s="1"/>
  <c r="GP51" i="23"/>
  <c r="GP74" i="23" s="1"/>
  <c r="GP143" i="23" s="1"/>
  <c r="GP167" i="23" s="1"/>
  <c r="CV56" i="23"/>
  <c r="CV79" i="23" s="1"/>
  <c r="CV148" i="23" s="1"/>
  <c r="CV172" i="23" s="1"/>
  <c r="JC200" i="23"/>
  <c r="JC201" i="23"/>
  <c r="GU54" i="23"/>
  <c r="GU77" i="23" s="1"/>
  <c r="GU146" i="23" s="1"/>
  <c r="GU170" i="23" s="1"/>
  <c r="KX48" i="23"/>
  <c r="KX71" i="23" s="1"/>
  <c r="KX140" i="23" s="1"/>
  <c r="KX164" i="23" s="1"/>
  <c r="KX187" i="23" s="1"/>
  <c r="EU49" i="23"/>
  <c r="EU72" i="23" s="1"/>
  <c r="EU141" i="23" s="1"/>
  <c r="EU165" i="23" s="1"/>
  <c r="FY59" i="23"/>
  <c r="FY82" i="23" s="1"/>
  <c r="FY151" i="23" s="1"/>
  <c r="FY175" i="23" s="1"/>
  <c r="AF60" i="23"/>
  <c r="AF83" i="23" s="1"/>
  <c r="AF152" i="23" s="1"/>
  <c r="AF176" i="23" s="1"/>
  <c r="ML55" i="23"/>
  <c r="ML78" i="23" s="1"/>
  <c r="ML147" i="23" s="1"/>
  <c r="ML171" i="23" s="1"/>
  <c r="FL53" i="23"/>
  <c r="FL76" i="23" s="1"/>
  <c r="FL145" i="23" s="1"/>
  <c r="FL169" i="23" s="1"/>
  <c r="JG66" i="23"/>
  <c r="JG89" i="23" s="1"/>
  <c r="JG158" i="23" s="1"/>
  <c r="JG182" i="23" s="1"/>
  <c r="AG68" i="23"/>
  <c r="AG91" i="23" s="1"/>
  <c r="AG160" i="23" s="1"/>
  <c r="AG184" i="23" s="1"/>
  <c r="BV69" i="23"/>
  <c r="BV92" i="23" s="1"/>
  <c r="BV161" i="23" s="1"/>
  <c r="BV185" i="23" s="1"/>
  <c r="BS50" i="23"/>
  <c r="BS73" i="23" s="1"/>
  <c r="BS142" i="23" s="1"/>
  <c r="BS166" i="23" s="1"/>
  <c r="Z48" i="23"/>
  <c r="Z71" i="23" s="1"/>
  <c r="Z140" i="23" s="1"/>
  <c r="Z164" i="23" s="1"/>
  <c r="JI61" i="23"/>
  <c r="JI84" i="23" s="1"/>
  <c r="JI153" i="23" s="1"/>
  <c r="JI177" i="23" s="1"/>
  <c r="FB63" i="23"/>
  <c r="FB86" i="23" s="1"/>
  <c r="FB155" i="23" s="1"/>
  <c r="FB179" i="23" s="1"/>
  <c r="JH63" i="23"/>
  <c r="JH86" i="23" s="1"/>
  <c r="JH155" i="23" s="1"/>
  <c r="JH179" i="23" s="1"/>
  <c r="CQ62" i="23"/>
  <c r="CQ85" i="23" s="1"/>
  <c r="CQ154" i="23" s="1"/>
  <c r="CQ178" i="23" s="1"/>
  <c r="BH201" i="23"/>
  <c r="BH200" i="23"/>
  <c r="EI48" i="23"/>
  <c r="EI71" i="23" s="1"/>
  <c r="EI140" i="23" s="1"/>
  <c r="EI164" i="23" s="1"/>
  <c r="EI187" i="23" s="1"/>
  <c r="AQ52" i="23"/>
  <c r="AQ75" i="23" s="1"/>
  <c r="AQ144" i="23" s="1"/>
  <c r="AQ168" i="23" s="1"/>
  <c r="EJ53" i="23"/>
  <c r="EJ76" i="23" s="1"/>
  <c r="EJ145" i="23" s="1"/>
  <c r="EJ169" i="23" s="1"/>
  <c r="MR49" i="23"/>
  <c r="MR72" i="23" s="1"/>
  <c r="MR141" i="23" s="1"/>
  <c r="MR165" i="23" s="1"/>
  <c r="O49" i="23"/>
  <c r="O72" i="23" s="1"/>
  <c r="O141" i="23" s="1"/>
  <c r="O165" i="23" s="1"/>
  <c r="CU69" i="23"/>
  <c r="CU92" i="23" s="1"/>
  <c r="CU161" i="23" s="1"/>
  <c r="CU185" i="23" s="1"/>
  <c r="KX59" i="23"/>
  <c r="KX82" i="23" s="1"/>
  <c r="KX151" i="23" s="1"/>
  <c r="KX175" i="23" s="1"/>
  <c r="CP64" i="23"/>
  <c r="CP87" i="23" s="1"/>
  <c r="CP156" i="23" s="1"/>
  <c r="CP180" i="23" s="1"/>
  <c r="LC52" i="23"/>
  <c r="LC75" i="23" s="1"/>
  <c r="LC144" i="23" s="1"/>
  <c r="LC168" i="23" s="1"/>
  <c r="DF225" i="23"/>
  <c r="BS48" i="23"/>
  <c r="BS71" i="23" s="1"/>
  <c r="BS140" i="23" s="1"/>
  <c r="BS164" i="23" s="1"/>
  <c r="BS187" i="23" s="1"/>
  <c r="NX49" i="23"/>
  <c r="NX72" i="23" s="1"/>
  <c r="NX141" i="23" s="1"/>
  <c r="NX165" i="23" s="1"/>
  <c r="HD68" i="23"/>
  <c r="HD91" i="23" s="1"/>
  <c r="HD160" i="23" s="1"/>
  <c r="HD184" i="23" s="1"/>
  <c r="BX49" i="23"/>
  <c r="BX72" i="23" s="1"/>
  <c r="BX141" i="23" s="1"/>
  <c r="BX165" i="23" s="1"/>
  <c r="AJ53" i="23"/>
  <c r="AJ76" i="23" s="1"/>
  <c r="AJ145" i="23" s="1"/>
  <c r="AJ169" i="23" s="1"/>
  <c r="NV53" i="23"/>
  <c r="NV76" i="23" s="1"/>
  <c r="NV145" i="23" s="1"/>
  <c r="NV169" i="23" s="1"/>
  <c r="DK58" i="23"/>
  <c r="DK81" i="23" s="1"/>
  <c r="DK150" i="23" s="1"/>
  <c r="DK174" i="23" s="1"/>
  <c r="NN56" i="23"/>
  <c r="NN79" i="23" s="1"/>
  <c r="NN148" i="23" s="1"/>
  <c r="NN172" i="23" s="1"/>
  <c r="NN51" i="23"/>
  <c r="NN74" i="23" s="1"/>
  <c r="NN143" i="23" s="1"/>
  <c r="NN167" i="23" s="1"/>
  <c r="CI49" i="23"/>
  <c r="CI72" i="23" s="1"/>
  <c r="CI141" i="23" s="1"/>
  <c r="CI165" i="23" s="1"/>
  <c r="W65" i="23"/>
  <c r="W88" i="23" s="1"/>
  <c r="W157" i="23" s="1"/>
  <c r="W181" i="23" s="1"/>
  <c r="U58" i="23"/>
  <c r="U81" i="23" s="1"/>
  <c r="U150" i="23" s="1"/>
  <c r="U174" i="23" s="1"/>
  <c r="HF56" i="23"/>
  <c r="HF79" i="23" s="1"/>
  <c r="HF148" i="23" s="1"/>
  <c r="HF172" i="23" s="1"/>
  <c r="NH65" i="23"/>
  <c r="NH88" i="23" s="1"/>
  <c r="NH157" i="23" s="1"/>
  <c r="NH181" i="23" s="1"/>
  <c r="FI60" i="23"/>
  <c r="FI83" i="23" s="1"/>
  <c r="FI152" i="23" s="1"/>
  <c r="FI176" i="23" s="1"/>
  <c r="FM200" i="23"/>
  <c r="FM201" i="23"/>
  <c r="GW54" i="23"/>
  <c r="GW77" i="23" s="1"/>
  <c r="GW146" i="23" s="1"/>
  <c r="GW170" i="23" s="1"/>
  <c r="LZ18" i="23"/>
  <c r="IF225" i="23"/>
  <c r="EC48" i="23"/>
  <c r="EC71" i="23" s="1"/>
  <c r="EC140" i="23" s="1"/>
  <c r="EC164" i="23" s="1"/>
  <c r="EC187" i="23" s="1"/>
  <c r="AR218" i="23"/>
  <c r="AR221" i="23" s="1"/>
  <c r="AR219" i="23"/>
  <c r="AK49" i="23"/>
  <c r="AK72" i="23" s="1"/>
  <c r="AK141" i="23" s="1"/>
  <c r="AK165" i="23" s="1"/>
  <c r="CQ225" i="23"/>
  <c r="BQ65" i="23"/>
  <c r="BQ88" i="23" s="1"/>
  <c r="BQ157" i="23" s="1"/>
  <c r="BQ181" i="23" s="1"/>
  <c r="BD18" i="23"/>
  <c r="KR58" i="23"/>
  <c r="KR81" i="23" s="1"/>
  <c r="KR150" i="23" s="1"/>
  <c r="KR174" i="23" s="1"/>
  <c r="MM57" i="23"/>
  <c r="MM80" i="23" s="1"/>
  <c r="MM149" i="23" s="1"/>
  <c r="MM173" i="23" s="1"/>
  <c r="NP18" i="23"/>
  <c r="JU68" i="23"/>
  <c r="JU91" i="23" s="1"/>
  <c r="JU160" i="23" s="1"/>
  <c r="JU184" i="23" s="1"/>
  <c r="NU61" i="23"/>
  <c r="NU84" i="23" s="1"/>
  <c r="NU153" i="23" s="1"/>
  <c r="NU177" i="23" s="1"/>
  <c r="CI56" i="23"/>
  <c r="CI79" i="23" s="1"/>
  <c r="CI148" i="23" s="1"/>
  <c r="CI172" i="23" s="1"/>
  <c r="AP51" i="23"/>
  <c r="AP74" i="23" s="1"/>
  <c r="AP143" i="23" s="1"/>
  <c r="AP167" i="23" s="1"/>
  <c r="LF225" i="23"/>
  <c r="JJ68" i="23"/>
  <c r="JJ91" i="23" s="1"/>
  <c r="JJ160" i="23" s="1"/>
  <c r="JJ184" i="23" s="1"/>
  <c r="EK60" i="23"/>
  <c r="EK83" i="23" s="1"/>
  <c r="EK152" i="23" s="1"/>
  <c r="EK176" i="23" s="1"/>
  <c r="GY49" i="23"/>
  <c r="GY72" i="23" s="1"/>
  <c r="GY141" i="23" s="1"/>
  <c r="GY165" i="23" s="1"/>
  <c r="IA65" i="23"/>
  <c r="IA88" i="23" s="1"/>
  <c r="IA157" i="23" s="1"/>
  <c r="IA181" i="23" s="1"/>
  <c r="IN49" i="23"/>
  <c r="IN72" i="23" s="1"/>
  <c r="IN141" i="23" s="1"/>
  <c r="IN165" i="23" s="1"/>
  <c r="FI54" i="23"/>
  <c r="FI77" i="23" s="1"/>
  <c r="FI146" i="23" s="1"/>
  <c r="FI170" i="23" s="1"/>
  <c r="BR54" i="23"/>
  <c r="BR77" i="23" s="1"/>
  <c r="BR146" i="23" s="1"/>
  <c r="BR170" i="23" s="1"/>
  <c r="FW62" i="23"/>
  <c r="FW85" i="23" s="1"/>
  <c r="FW154" i="23" s="1"/>
  <c r="FW178" i="23" s="1"/>
  <c r="CB55" i="23"/>
  <c r="CB78" i="23" s="1"/>
  <c r="CB147" i="23" s="1"/>
  <c r="CB171" i="23" s="1"/>
  <c r="EM54" i="23"/>
  <c r="EM77" i="23" s="1"/>
  <c r="EM146" i="23" s="1"/>
  <c r="EM170" i="23" s="1"/>
  <c r="IP49" i="23"/>
  <c r="IP72" i="23" s="1"/>
  <c r="IP141" i="23" s="1"/>
  <c r="IP165" i="23" s="1"/>
  <c r="MQ52" i="23"/>
  <c r="MQ75" i="23" s="1"/>
  <c r="MQ144" i="23" s="1"/>
  <c r="MQ168" i="23" s="1"/>
  <c r="FH48" i="23"/>
  <c r="FH71" i="23" s="1"/>
  <c r="FH140" i="23" s="1"/>
  <c r="FH164" i="23" s="1"/>
  <c r="FH187" i="23" s="1"/>
  <c r="HT219" i="23"/>
  <c r="HT218" i="23"/>
  <c r="HT221" i="23" s="1"/>
  <c r="GM69" i="23"/>
  <c r="GM92" i="23" s="1"/>
  <c r="GM161" i="23" s="1"/>
  <c r="GM185" i="23" s="1"/>
  <c r="JQ65" i="23"/>
  <c r="JQ88" i="23" s="1"/>
  <c r="JQ157" i="23" s="1"/>
  <c r="JQ181" i="23" s="1"/>
  <c r="HM66" i="23"/>
  <c r="HM89" i="23" s="1"/>
  <c r="HM158" i="23" s="1"/>
  <c r="HM182" i="23" s="1"/>
  <c r="DE18" i="23"/>
  <c r="ES64" i="23"/>
  <c r="ES87" i="23" s="1"/>
  <c r="ES156" i="23" s="1"/>
  <c r="ES180" i="23" s="1"/>
  <c r="U65" i="23"/>
  <c r="U88" i="23" s="1"/>
  <c r="U157" i="23" s="1"/>
  <c r="U181" i="23" s="1"/>
  <c r="HO200" i="23"/>
  <c r="HO201" i="23"/>
  <c r="DX53" i="23"/>
  <c r="DX76" i="23" s="1"/>
  <c r="DX145" i="23" s="1"/>
  <c r="DX169" i="23" s="1"/>
  <c r="O18" i="23"/>
  <c r="BL67" i="23"/>
  <c r="BL90" i="23" s="1"/>
  <c r="BL159" i="23" s="1"/>
  <c r="BL183" i="23" s="1"/>
  <c r="GO65" i="23"/>
  <c r="GO88" i="23" s="1"/>
  <c r="GO157" i="23" s="1"/>
  <c r="GO181" i="23" s="1"/>
  <c r="BO54" i="23"/>
  <c r="BO77" i="23" s="1"/>
  <c r="BO146" i="23" s="1"/>
  <c r="BO170" i="23" s="1"/>
  <c r="AG54" i="23"/>
  <c r="AG77" i="23" s="1"/>
  <c r="AG146" i="23" s="1"/>
  <c r="AG170" i="23" s="1"/>
  <c r="KN48" i="23"/>
  <c r="KN71" i="23" s="1"/>
  <c r="KN140" i="23" s="1"/>
  <c r="KN164" i="23" s="1"/>
  <c r="KN187" i="23" s="1"/>
  <c r="GK225" i="23"/>
  <c r="EX218" i="23"/>
  <c r="EX221" i="23" s="1"/>
  <c r="EX219" i="23"/>
  <c r="NW54" i="23"/>
  <c r="NW77" i="23" s="1"/>
  <c r="NW146" i="23" s="1"/>
  <c r="NW170" i="23" s="1"/>
  <c r="CE219" i="23"/>
  <c r="CE218" i="23"/>
  <c r="CE221" i="23" s="1"/>
  <c r="JU65" i="23"/>
  <c r="JU88" i="23" s="1"/>
  <c r="JU157" i="23" s="1"/>
  <c r="JU181" i="23" s="1"/>
  <c r="BG53" i="23"/>
  <c r="BG76" i="23" s="1"/>
  <c r="BG145" i="23" s="1"/>
  <c r="BG169" i="23" s="1"/>
  <c r="AV61" i="23"/>
  <c r="AV84" i="23" s="1"/>
  <c r="AV153" i="23" s="1"/>
  <c r="AV177" i="23" s="1"/>
  <c r="DP50" i="23"/>
  <c r="DP73" i="23" s="1"/>
  <c r="DP142" i="23" s="1"/>
  <c r="DP166" i="23" s="1"/>
  <c r="MP59" i="23"/>
  <c r="MP82" i="23" s="1"/>
  <c r="MP151" i="23" s="1"/>
  <c r="MP175" i="23" s="1"/>
  <c r="GX53" i="23"/>
  <c r="GX76" i="23" s="1"/>
  <c r="GX145" i="23" s="1"/>
  <c r="GX169" i="23" s="1"/>
  <c r="EF66" i="23"/>
  <c r="EF89" i="23" s="1"/>
  <c r="EF158" i="23" s="1"/>
  <c r="EF182" i="23" s="1"/>
  <c r="IV56" i="23"/>
  <c r="IV79" i="23" s="1"/>
  <c r="IV148" i="23" s="1"/>
  <c r="IV172" i="23" s="1"/>
  <c r="OD59" i="23"/>
  <c r="OD82" i="23" s="1"/>
  <c r="OD151" i="23" s="1"/>
  <c r="OD175" i="23" s="1"/>
  <c r="BF56" i="23"/>
  <c r="BF79" i="23" s="1"/>
  <c r="BF148" i="23" s="1"/>
  <c r="BF172" i="23" s="1"/>
  <c r="MB52" i="23"/>
  <c r="MB75" i="23" s="1"/>
  <c r="MB144" i="23" s="1"/>
  <c r="MB168" i="23" s="1"/>
  <c r="NB60" i="23"/>
  <c r="NB83" i="23" s="1"/>
  <c r="NB152" i="23" s="1"/>
  <c r="NB176" i="23" s="1"/>
  <c r="BV50" i="23"/>
  <c r="BV73" i="23" s="1"/>
  <c r="BV142" i="23" s="1"/>
  <c r="BV166" i="23" s="1"/>
  <c r="GI60" i="23"/>
  <c r="GI83" i="23" s="1"/>
  <c r="GI152" i="23" s="1"/>
  <c r="GI176" i="23" s="1"/>
  <c r="HT18" i="23"/>
  <c r="JO218" i="23"/>
  <c r="JO221" i="23" s="1"/>
  <c r="JO219" i="23"/>
  <c r="N18" i="23"/>
  <c r="CQ58" i="23"/>
  <c r="CQ81" i="23" s="1"/>
  <c r="CQ150" i="23" s="1"/>
  <c r="CQ174" i="23" s="1"/>
  <c r="HG57" i="23"/>
  <c r="HG80" i="23" s="1"/>
  <c r="HG149" i="23" s="1"/>
  <c r="HG173" i="23" s="1"/>
  <c r="JR64" i="23"/>
  <c r="JR87" i="23" s="1"/>
  <c r="JR156" i="23" s="1"/>
  <c r="JR180" i="23" s="1"/>
  <c r="MO64" i="23"/>
  <c r="MO87" i="23" s="1"/>
  <c r="MO156" i="23" s="1"/>
  <c r="MO180" i="23" s="1"/>
  <c r="OI50" i="23"/>
  <c r="OI73" i="23" s="1"/>
  <c r="OI142" i="23" s="1"/>
  <c r="OI166" i="23" s="1"/>
  <c r="BW225" i="23"/>
  <c r="DI66" i="23"/>
  <c r="DI89" i="23" s="1"/>
  <c r="DI158" i="23" s="1"/>
  <c r="DI182" i="23" s="1"/>
  <c r="FO54" i="23"/>
  <c r="FO77" i="23" s="1"/>
  <c r="FO146" i="23" s="1"/>
  <c r="FO170" i="23" s="1"/>
  <c r="ET66" i="23"/>
  <c r="ET89" i="23" s="1"/>
  <c r="ET158" i="23" s="1"/>
  <c r="ET182" i="23" s="1"/>
  <c r="FT54" i="23"/>
  <c r="FT77" i="23" s="1"/>
  <c r="FT146" i="23" s="1"/>
  <c r="FT170" i="23" s="1"/>
  <c r="HG69" i="23"/>
  <c r="HG92" i="23" s="1"/>
  <c r="HG161" i="23" s="1"/>
  <c r="HG185" i="23" s="1"/>
  <c r="HT67" i="23"/>
  <c r="HT90" i="23" s="1"/>
  <c r="HT159" i="23" s="1"/>
  <c r="HT183" i="23" s="1"/>
  <c r="FU55" i="23"/>
  <c r="FU78" i="23" s="1"/>
  <c r="FU147" i="23" s="1"/>
  <c r="FU171" i="23" s="1"/>
  <c r="FI68" i="23"/>
  <c r="FI91" i="23" s="1"/>
  <c r="FI160" i="23" s="1"/>
  <c r="FI184" i="23" s="1"/>
  <c r="GT55" i="23"/>
  <c r="GT78" i="23" s="1"/>
  <c r="GT147" i="23" s="1"/>
  <c r="GT171" i="23" s="1"/>
  <c r="IE55" i="23"/>
  <c r="IE78" i="23" s="1"/>
  <c r="IE147" i="23" s="1"/>
  <c r="IE171" i="23" s="1"/>
  <c r="CU54" i="23"/>
  <c r="CU77" i="23" s="1"/>
  <c r="CU146" i="23" s="1"/>
  <c r="CU170" i="23" s="1"/>
  <c r="BG65" i="23"/>
  <c r="BG88" i="23" s="1"/>
  <c r="BG157" i="23" s="1"/>
  <c r="BG181" i="23" s="1"/>
  <c r="MT51" i="23"/>
  <c r="MT74" i="23" s="1"/>
  <c r="MT143" i="23" s="1"/>
  <c r="MT167" i="23" s="1"/>
  <c r="OG66" i="23"/>
  <c r="OG89" i="23" s="1"/>
  <c r="OG158" i="23" s="1"/>
  <c r="OG182" i="23" s="1"/>
  <c r="CN60" i="23"/>
  <c r="CN83" i="23" s="1"/>
  <c r="CN152" i="23" s="1"/>
  <c r="CN176" i="23" s="1"/>
  <c r="IM63" i="23"/>
  <c r="IM86" i="23" s="1"/>
  <c r="IM155" i="23" s="1"/>
  <c r="IM179" i="23" s="1"/>
  <c r="CE18" i="23"/>
  <c r="IB54" i="23"/>
  <c r="IB77" i="23" s="1"/>
  <c r="IB146" i="23" s="1"/>
  <c r="IB170" i="23" s="1"/>
  <c r="FL48" i="23"/>
  <c r="FL71" i="23" s="1"/>
  <c r="FL140" i="23" s="1"/>
  <c r="FL164" i="23" s="1"/>
  <c r="FL187" i="23" s="1"/>
  <c r="AW62" i="23"/>
  <c r="AW85" i="23" s="1"/>
  <c r="AW154" i="23" s="1"/>
  <c r="AW178" i="23" s="1"/>
  <c r="FP48" i="23"/>
  <c r="FP71" i="23" s="1"/>
  <c r="FP140" i="23" s="1"/>
  <c r="FP164" i="23" s="1"/>
  <c r="FP187" i="23" s="1"/>
  <c r="NZ52" i="23"/>
  <c r="NZ75" i="23" s="1"/>
  <c r="NZ144" i="23" s="1"/>
  <c r="NZ168" i="23" s="1"/>
  <c r="CX200" i="23"/>
  <c r="CX201" i="23"/>
  <c r="MR48" i="23"/>
  <c r="MR71" i="23" s="1"/>
  <c r="MR140" i="23" s="1"/>
  <c r="MR164" i="23" s="1"/>
  <c r="MR187" i="23" s="1"/>
  <c r="FA52" i="23"/>
  <c r="FA75" i="23" s="1"/>
  <c r="FA144" i="23" s="1"/>
  <c r="FA168" i="23" s="1"/>
  <c r="FE55" i="23"/>
  <c r="FE78" i="23" s="1"/>
  <c r="FE147" i="23" s="1"/>
  <c r="FE171" i="23" s="1"/>
  <c r="NG52" i="23"/>
  <c r="NG75" i="23" s="1"/>
  <c r="NG144" i="23" s="1"/>
  <c r="NG168" i="23" s="1"/>
  <c r="JU49" i="23"/>
  <c r="JU72" i="23" s="1"/>
  <c r="JU141" i="23" s="1"/>
  <c r="JU165" i="23" s="1"/>
  <c r="HA60" i="23"/>
  <c r="HA83" i="23" s="1"/>
  <c r="HA152" i="23" s="1"/>
  <c r="HA176" i="23" s="1"/>
  <c r="JX59" i="23"/>
  <c r="JX82" i="23" s="1"/>
  <c r="JX151" i="23" s="1"/>
  <c r="JX175" i="23" s="1"/>
  <c r="CJ219" i="23"/>
  <c r="CJ218" i="23"/>
  <c r="CJ221" i="23" s="1"/>
  <c r="FT50" i="23"/>
  <c r="FT73" i="23" s="1"/>
  <c r="FT142" i="23" s="1"/>
  <c r="FT166" i="23" s="1"/>
  <c r="FZ201" i="23"/>
  <c r="FZ200" i="23"/>
  <c r="EC63" i="23"/>
  <c r="EC86" i="23" s="1"/>
  <c r="EC155" i="23" s="1"/>
  <c r="EC179" i="23" s="1"/>
  <c r="AG56" i="23"/>
  <c r="AG79" i="23" s="1"/>
  <c r="AG148" i="23" s="1"/>
  <c r="AG172" i="23" s="1"/>
  <c r="CE50" i="23"/>
  <c r="CE73" i="23" s="1"/>
  <c r="CE142" i="23" s="1"/>
  <c r="CE166" i="23" s="1"/>
  <c r="HX58" i="23"/>
  <c r="HX81" i="23" s="1"/>
  <c r="HX150" i="23" s="1"/>
  <c r="HX174" i="23" s="1"/>
  <c r="F54" i="23"/>
  <c r="F77" i="23" s="1"/>
  <c r="F146" i="23" s="1"/>
  <c r="F170" i="23" s="1"/>
  <c r="JS53" i="23"/>
  <c r="JS76" i="23" s="1"/>
  <c r="JS145" i="23" s="1"/>
  <c r="JS169" i="23" s="1"/>
  <c r="AR18" i="23"/>
  <c r="JJ61" i="23"/>
  <c r="JJ84" i="23" s="1"/>
  <c r="JJ153" i="23" s="1"/>
  <c r="JJ177" i="23" s="1"/>
  <c r="DY66" i="23"/>
  <c r="DY89" i="23" s="1"/>
  <c r="DY158" i="23" s="1"/>
  <c r="DY182" i="23" s="1"/>
  <c r="HE57" i="23"/>
  <c r="HE80" i="23" s="1"/>
  <c r="HE149" i="23" s="1"/>
  <c r="HE173" i="23" s="1"/>
  <c r="KE56" i="23"/>
  <c r="KE79" i="23" s="1"/>
  <c r="KE148" i="23" s="1"/>
  <c r="KE172" i="23" s="1"/>
  <c r="CR201" i="23"/>
  <c r="CR200" i="23"/>
  <c r="KR60" i="23"/>
  <c r="KR83" i="23" s="1"/>
  <c r="KR152" i="23" s="1"/>
  <c r="KR176" i="23" s="1"/>
  <c r="JV53" i="23"/>
  <c r="JV76" i="23" s="1"/>
  <c r="JV145" i="23" s="1"/>
  <c r="JV169" i="23" s="1"/>
  <c r="BH225" i="23"/>
  <c r="BD61" i="23"/>
  <c r="BD84" i="23" s="1"/>
  <c r="BD153" i="23" s="1"/>
  <c r="BD177" i="23" s="1"/>
  <c r="AG62" i="23"/>
  <c r="AG85" i="23" s="1"/>
  <c r="AG154" i="23" s="1"/>
  <c r="AG178" i="23" s="1"/>
  <c r="MB200" i="23"/>
  <c r="MB201" i="23"/>
  <c r="EF57" i="23"/>
  <c r="EF80" i="23" s="1"/>
  <c r="EF149" i="23" s="1"/>
  <c r="EF173" i="23" s="1"/>
  <c r="CF67" i="23"/>
  <c r="CF90" i="23" s="1"/>
  <c r="CF159" i="23" s="1"/>
  <c r="CF183" i="23" s="1"/>
  <c r="AW49" i="23"/>
  <c r="AW72" i="23" s="1"/>
  <c r="AW141" i="23" s="1"/>
  <c r="AW165" i="23" s="1"/>
  <c r="AW54" i="23"/>
  <c r="AW77" i="23" s="1"/>
  <c r="AW146" i="23" s="1"/>
  <c r="AW170" i="23" s="1"/>
  <c r="CO48" i="23"/>
  <c r="CO71" i="23" s="1"/>
  <c r="CO140" i="23" s="1"/>
  <c r="CO164" i="23" s="1"/>
  <c r="CO187" i="23" s="1"/>
  <c r="MH59" i="23"/>
  <c r="MH82" i="23" s="1"/>
  <c r="MH151" i="23" s="1"/>
  <c r="MH175" i="23" s="1"/>
  <c r="DG51" i="23"/>
  <c r="DG74" i="23" s="1"/>
  <c r="DG143" i="23" s="1"/>
  <c r="DG167" i="23" s="1"/>
  <c r="DR67" i="23"/>
  <c r="DR90" i="23" s="1"/>
  <c r="DR159" i="23" s="1"/>
  <c r="DR183" i="23" s="1"/>
  <c r="EE64" i="23"/>
  <c r="EE87" i="23" s="1"/>
  <c r="EE156" i="23" s="1"/>
  <c r="EE180" i="23" s="1"/>
  <c r="KG53" i="23"/>
  <c r="KG76" i="23" s="1"/>
  <c r="KG145" i="23" s="1"/>
  <c r="KG169" i="23" s="1"/>
  <c r="GJ68" i="23"/>
  <c r="GJ91" i="23" s="1"/>
  <c r="GJ160" i="23" s="1"/>
  <c r="GJ184" i="23" s="1"/>
  <c r="BC54" i="23"/>
  <c r="BC77" i="23" s="1"/>
  <c r="BC146" i="23" s="1"/>
  <c r="BC170" i="23" s="1"/>
  <c r="CV65" i="23"/>
  <c r="CV88" i="23" s="1"/>
  <c r="CV157" i="23" s="1"/>
  <c r="CV181" i="23" s="1"/>
  <c r="HL55" i="23"/>
  <c r="HL78" i="23" s="1"/>
  <c r="HL147" i="23" s="1"/>
  <c r="HL171" i="23" s="1"/>
  <c r="R219" i="23"/>
  <c r="R218" i="23"/>
  <c r="R221" i="23" s="1"/>
  <c r="FH219" i="23"/>
  <c r="FH218" i="23"/>
  <c r="FH221" i="23" s="1"/>
  <c r="IN65" i="23"/>
  <c r="IN88" i="23" s="1"/>
  <c r="IN157" i="23" s="1"/>
  <c r="IN181" i="23" s="1"/>
  <c r="NM57" i="23"/>
  <c r="NM80" i="23" s="1"/>
  <c r="NM149" i="23" s="1"/>
  <c r="NM173" i="23" s="1"/>
  <c r="CH201" i="23"/>
  <c r="CH200" i="23"/>
  <c r="K61" i="23"/>
  <c r="K84" i="23" s="1"/>
  <c r="K153" i="23" s="1"/>
  <c r="K177" i="23" s="1"/>
  <c r="HR50" i="23"/>
  <c r="HR73" i="23" s="1"/>
  <c r="HR142" i="23" s="1"/>
  <c r="HR166" i="23" s="1"/>
  <c r="FF64" i="23"/>
  <c r="FF87" i="23" s="1"/>
  <c r="FF156" i="23" s="1"/>
  <c r="FF180" i="23" s="1"/>
  <c r="HR200" i="23"/>
  <c r="HR201" i="23"/>
  <c r="BQ66" i="23"/>
  <c r="BQ89" i="23" s="1"/>
  <c r="BQ158" i="23" s="1"/>
  <c r="BQ182" i="23" s="1"/>
  <c r="MI49" i="23"/>
  <c r="MI72" i="23" s="1"/>
  <c r="MI141" i="23" s="1"/>
  <c r="MI165" i="23" s="1"/>
  <c r="AQ57" i="23"/>
  <c r="AQ80" i="23" s="1"/>
  <c r="AQ149" i="23" s="1"/>
  <c r="AQ173" i="23" s="1"/>
  <c r="GH50" i="23"/>
  <c r="GH73" i="23" s="1"/>
  <c r="GH142" i="23" s="1"/>
  <c r="GH166" i="23" s="1"/>
  <c r="HL62" i="23"/>
  <c r="HL85" i="23" s="1"/>
  <c r="HL154" i="23" s="1"/>
  <c r="HL178" i="23" s="1"/>
  <c r="BP48" i="23"/>
  <c r="BP71" i="23" s="1"/>
  <c r="BP140" i="23" s="1"/>
  <c r="BP164" i="23" s="1"/>
  <c r="BP187" i="23" s="1"/>
  <c r="MM68" i="23"/>
  <c r="MM91" i="23" s="1"/>
  <c r="MM160" i="23" s="1"/>
  <c r="MM184" i="23" s="1"/>
  <c r="OE69" i="23"/>
  <c r="OE92" i="23" s="1"/>
  <c r="OE161" i="23" s="1"/>
  <c r="OE185" i="23" s="1"/>
  <c r="D60" i="23"/>
  <c r="D83" i="23" s="1"/>
  <c r="D152" i="23" s="1"/>
  <c r="D176" i="23" s="1"/>
  <c r="MD18" i="23"/>
  <c r="IH69" i="23"/>
  <c r="IH92" i="23" s="1"/>
  <c r="IH161" i="23" s="1"/>
  <c r="IH185" i="23" s="1"/>
  <c r="FJ67" i="23"/>
  <c r="FJ90" i="23" s="1"/>
  <c r="FJ159" i="23" s="1"/>
  <c r="FJ183" i="23" s="1"/>
  <c r="CP51" i="23"/>
  <c r="CP74" i="23" s="1"/>
  <c r="CP143" i="23" s="1"/>
  <c r="CP167" i="23" s="1"/>
  <c r="CF225" i="23"/>
  <c r="BG58" i="23"/>
  <c r="BG81" i="23" s="1"/>
  <c r="BG150" i="23" s="1"/>
  <c r="BG174" i="23" s="1"/>
  <c r="AP50" i="23"/>
  <c r="AP73" i="23" s="1"/>
  <c r="AP142" i="23" s="1"/>
  <c r="AP166" i="23" s="1"/>
  <c r="AM52" i="23"/>
  <c r="AM75" i="23" s="1"/>
  <c r="AM144" i="23" s="1"/>
  <c r="AM168" i="23" s="1"/>
  <c r="BK49" i="23"/>
  <c r="BK72" i="23" s="1"/>
  <c r="BK141" i="23" s="1"/>
  <c r="BK165" i="23" s="1"/>
  <c r="AD52" i="23"/>
  <c r="AD75" i="23" s="1"/>
  <c r="AD144" i="23" s="1"/>
  <c r="AD168" i="23" s="1"/>
  <c r="H49" i="23"/>
  <c r="H72" i="23" s="1"/>
  <c r="H141" i="23" s="1"/>
  <c r="H165" i="23" s="1"/>
  <c r="BJ68" i="23"/>
  <c r="BJ91" i="23" s="1"/>
  <c r="BJ160" i="23" s="1"/>
  <c r="BJ184" i="23" s="1"/>
  <c r="KH58" i="23"/>
  <c r="KH81" i="23" s="1"/>
  <c r="KH150" i="23" s="1"/>
  <c r="KH174" i="23" s="1"/>
  <c r="NZ218" i="23"/>
  <c r="NZ221" i="23" s="1"/>
  <c r="NZ219" i="23"/>
  <c r="NO65" i="23"/>
  <c r="NO88" i="23" s="1"/>
  <c r="NO157" i="23" s="1"/>
  <c r="NO181" i="23" s="1"/>
  <c r="DP218" i="23"/>
  <c r="DP221" i="23" s="1"/>
  <c r="DP219" i="23"/>
  <c r="GD53" i="23"/>
  <c r="GD76" i="23" s="1"/>
  <c r="GD145" i="23" s="1"/>
  <c r="GD169" i="23" s="1"/>
  <c r="NI64" i="23"/>
  <c r="NI87" i="23" s="1"/>
  <c r="NI156" i="23" s="1"/>
  <c r="NI180" i="23" s="1"/>
  <c r="CK48" i="23"/>
  <c r="CK71" i="23" s="1"/>
  <c r="CK140" i="23" s="1"/>
  <c r="CK164" i="23" s="1"/>
  <c r="CK187" i="23" s="1"/>
  <c r="IP67" i="23"/>
  <c r="IP90" i="23" s="1"/>
  <c r="IP159" i="23" s="1"/>
  <c r="IP183" i="23" s="1"/>
  <c r="GB49" i="23"/>
  <c r="GB72" i="23" s="1"/>
  <c r="GB141" i="23" s="1"/>
  <c r="GB165" i="23" s="1"/>
  <c r="LE50" i="23"/>
  <c r="LE73" i="23" s="1"/>
  <c r="LE142" i="23" s="1"/>
  <c r="LE166" i="23" s="1"/>
  <c r="GO51" i="23"/>
  <c r="GO74" i="23" s="1"/>
  <c r="GO143" i="23" s="1"/>
  <c r="GO167" i="23" s="1"/>
  <c r="N55" i="23"/>
  <c r="N78" i="23" s="1"/>
  <c r="N147" i="23" s="1"/>
  <c r="N171" i="23" s="1"/>
  <c r="MR69" i="23"/>
  <c r="MR92" i="23" s="1"/>
  <c r="MR161" i="23" s="1"/>
  <c r="MR185" i="23" s="1"/>
  <c r="IX61" i="23"/>
  <c r="IX84" i="23" s="1"/>
  <c r="IX153" i="23" s="1"/>
  <c r="IX177" i="23" s="1"/>
  <c r="T57" i="23"/>
  <c r="T80" i="23" s="1"/>
  <c r="T149" i="23" s="1"/>
  <c r="T173" i="23" s="1"/>
  <c r="JU48" i="23"/>
  <c r="JU71" i="23" s="1"/>
  <c r="JU140" i="23" s="1"/>
  <c r="JU164" i="23" s="1"/>
  <c r="JU187" i="23" s="1"/>
  <c r="HA56" i="23"/>
  <c r="HA79" i="23" s="1"/>
  <c r="HA148" i="23" s="1"/>
  <c r="HA172" i="23" s="1"/>
  <c r="FB49" i="23"/>
  <c r="FB72" i="23" s="1"/>
  <c r="FB141" i="23" s="1"/>
  <c r="FB165" i="23" s="1"/>
  <c r="MX68" i="23"/>
  <c r="MX91" i="23" s="1"/>
  <c r="MX160" i="23" s="1"/>
  <c r="MX184" i="23" s="1"/>
  <c r="LY54" i="23"/>
  <c r="LY77" i="23" s="1"/>
  <c r="LY146" i="23" s="1"/>
  <c r="LY170" i="23" s="1"/>
  <c r="CQ55" i="23"/>
  <c r="CQ78" i="23" s="1"/>
  <c r="CQ147" i="23" s="1"/>
  <c r="CQ171" i="23" s="1"/>
  <c r="FB68" i="23"/>
  <c r="FB91" i="23" s="1"/>
  <c r="FB160" i="23" s="1"/>
  <c r="FB184" i="23" s="1"/>
  <c r="ME53" i="23"/>
  <c r="ME76" i="23" s="1"/>
  <c r="ME145" i="23" s="1"/>
  <c r="ME169" i="23" s="1"/>
  <c r="E54" i="23"/>
  <c r="E77" i="23" s="1"/>
  <c r="E146" i="23" s="1"/>
  <c r="E170" i="23" s="1"/>
  <c r="FT55" i="23"/>
  <c r="FT78" i="23" s="1"/>
  <c r="FT147" i="23" s="1"/>
  <c r="FT171" i="23" s="1"/>
  <c r="AU58" i="23"/>
  <c r="AU81" i="23" s="1"/>
  <c r="AU150" i="23" s="1"/>
  <c r="AU174" i="23" s="1"/>
  <c r="Z57" i="23"/>
  <c r="Z80" i="23" s="1"/>
  <c r="Z149" i="23" s="1"/>
  <c r="Z173" i="23" s="1"/>
  <c r="AM66" i="23"/>
  <c r="AM89" i="23" s="1"/>
  <c r="AM158" i="23" s="1"/>
  <c r="AM182" i="23" s="1"/>
  <c r="GK18" i="23"/>
  <c r="EY54" i="23"/>
  <c r="EY77" i="23" s="1"/>
  <c r="EY146" i="23" s="1"/>
  <c r="EY170" i="23" s="1"/>
  <c r="AT219" i="23"/>
  <c r="AT218" i="23"/>
  <c r="AT221" i="23" s="1"/>
  <c r="AA62" i="23"/>
  <c r="AA85" i="23" s="1"/>
  <c r="AA154" i="23" s="1"/>
  <c r="AA178" i="23" s="1"/>
  <c r="FU56" i="23"/>
  <c r="FU79" i="23" s="1"/>
  <c r="FU148" i="23" s="1"/>
  <c r="FU172" i="23" s="1"/>
  <c r="KY69" i="23"/>
  <c r="KY92" i="23" s="1"/>
  <c r="KY161" i="23" s="1"/>
  <c r="KY185" i="23" s="1"/>
  <c r="BP49" i="23"/>
  <c r="BP72" i="23" s="1"/>
  <c r="BP141" i="23" s="1"/>
  <c r="BP165" i="23" s="1"/>
  <c r="GZ225" i="23"/>
  <c r="KB69" i="23"/>
  <c r="KB92" i="23" s="1"/>
  <c r="KB161" i="23" s="1"/>
  <c r="KB185" i="23" s="1"/>
  <c r="CM65" i="23"/>
  <c r="CM88" i="23" s="1"/>
  <c r="CM157" i="23" s="1"/>
  <c r="CM181" i="23" s="1"/>
  <c r="HK18" i="23"/>
  <c r="AT58" i="23"/>
  <c r="AT81" i="23" s="1"/>
  <c r="AT150" i="23" s="1"/>
  <c r="AT174" i="23" s="1"/>
  <c r="NS67" i="23"/>
  <c r="NS90" i="23" s="1"/>
  <c r="NS159" i="23" s="1"/>
  <c r="NS183" i="23" s="1"/>
  <c r="FC69" i="23"/>
  <c r="FC92" i="23" s="1"/>
  <c r="FC161" i="23" s="1"/>
  <c r="FC185" i="23" s="1"/>
  <c r="GZ58" i="23"/>
  <c r="GZ81" i="23" s="1"/>
  <c r="GZ150" i="23" s="1"/>
  <c r="GZ174" i="23" s="1"/>
  <c r="JG69" i="23"/>
  <c r="JG92" i="23" s="1"/>
  <c r="JG161" i="23" s="1"/>
  <c r="JG185" i="23" s="1"/>
  <c r="IT55" i="23"/>
  <c r="IT78" i="23" s="1"/>
  <c r="IT147" i="23" s="1"/>
  <c r="IT171" i="23" s="1"/>
  <c r="HR58" i="23"/>
  <c r="HR81" i="23" s="1"/>
  <c r="HR150" i="23" s="1"/>
  <c r="HR174" i="23" s="1"/>
  <c r="AX51" i="23"/>
  <c r="AX74" i="23" s="1"/>
  <c r="AX143" i="23" s="1"/>
  <c r="AX167" i="23" s="1"/>
  <c r="MQ49" i="23"/>
  <c r="MQ72" i="23" s="1"/>
  <c r="MQ141" i="23" s="1"/>
  <c r="MQ165" i="23" s="1"/>
  <c r="AR51" i="23"/>
  <c r="AR74" i="23" s="1"/>
  <c r="AR143" i="23" s="1"/>
  <c r="AR167" i="23" s="1"/>
  <c r="HD52" i="23"/>
  <c r="HD75" i="23" s="1"/>
  <c r="HD144" i="23" s="1"/>
  <c r="HD168" i="23" s="1"/>
  <c r="AO225" i="23"/>
  <c r="CP48" i="23"/>
  <c r="CP71" i="23" s="1"/>
  <c r="CP140" i="23" s="1"/>
  <c r="CP164" i="23" s="1"/>
  <c r="CP187" i="23" s="1"/>
  <c r="IU67" i="23"/>
  <c r="IU90" i="23" s="1"/>
  <c r="IU159" i="23" s="1"/>
  <c r="IU183" i="23" s="1"/>
  <c r="U62" i="23"/>
  <c r="U85" i="23" s="1"/>
  <c r="U154" i="23" s="1"/>
  <c r="U178" i="23" s="1"/>
  <c r="Q57" i="23"/>
  <c r="Q80" i="23" s="1"/>
  <c r="Q149" i="23" s="1"/>
  <c r="Q173" i="23" s="1"/>
  <c r="HY59" i="23"/>
  <c r="HY82" i="23" s="1"/>
  <c r="HY151" i="23" s="1"/>
  <c r="HY175" i="23" s="1"/>
  <c r="HJ54" i="23"/>
  <c r="HJ77" i="23" s="1"/>
  <c r="HJ146" i="23" s="1"/>
  <c r="HJ170" i="23" s="1"/>
  <c r="KO61" i="23"/>
  <c r="KO84" i="23" s="1"/>
  <c r="KO153" i="23" s="1"/>
  <c r="KO177" i="23" s="1"/>
  <c r="NY61" i="23"/>
  <c r="NY84" i="23" s="1"/>
  <c r="NY153" i="23" s="1"/>
  <c r="NY177" i="23" s="1"/>
  <c r="GJ18" i="23"/>
  <c r="BN60" i="23"/>
  <c r="BN83" i="23" s="1"/>
  <c r="BN152" i="23" s="1"/>
  <c r="BN176" i="23" s="1"/>
  <c r="KT61" i="23"/>
  <c r="KT84" i="23" s="1"/>
  <c r="KT153" i="23" s="1"/>
  <c r="KT177" i="23" s="1"/>
  <c r="DP58" i="23"/>
  <c r="DP81" i="23" s="1"/>
  <c r="DP150" i="23" s="1"/>
  <c r="DP174" i="23" s="1"/>
  <c r="IT62" i="23"/>
  <c r="IT85" i="23" s="1"/>
  <c r="IT154" i="23" s="1"/>
  <c r="IT178" i="23" s="1"/>
  <c r="CT18" i="23"/>
  <c r="JR65" i="23"/>
  <c r="JR88" i="23" s="1"/>
  <c r="JR157" i="23" s="1"/>
  <c r="JR181" i="23" s="1"/>
  <c r="ED48" i="23"/>
  <c r="ED71" i="23" s="1"/>
  <c r="ED140" i="23" s="1"/>
  <c r="ED164" i="23" s="1"/>
  <c r="ED187" i="23" s="1"/>
  <c r="HD66" i="23"/>
  <c r="HD89" i="23" s="1"/>
  <c r="HD158" i="23" s="1"/>
  <c r="HD182" i="23" s="1"/>
  <c r="IJ225" i="23"/>
  <c r="HU53" i="23"/>
  <c r="HU76" i="23" s="1"/>
  <c r="HU145" i="23" s="1"/>
  <c r="HU169" i="23" s="1"/>
  <c r="S225" i="23"/>
  <c r="BT49" i="23"/>
  <c r="BT72" i="23" s="1"/>
  <c r="BT141" i="23" s="1"/>
  <c r="BT165" i="23" s="1"/>
  <c r="NX59" i="23"/>
  <c r="NX82" i="23" s="1"/>
  <c r="NX151" i="23" s="1"/>
  <c r="NX175" i="23" s="1"/>
  <c r="FV56" i="23"/>
  <c r="FV79" i="23" s="1"/>
  <c r="FV148" i="23" s="1"/>
  <c r="FV172" i="23" s="1"/>
  <c r="NP62" i="23"/>
  <c r="NP85" i="23" s="1"/>
  <c r="NP154" i="23" s="1"/>
  <c r="NP178" i="23" s="1"/>
  <c r="CU63" i="23"/>
  <c r="CU86" i="23" s="1"/>
  <c r="CU155" i="23" s="1"/>
  <c r="CU179" i="23" s="1"/>
  <c r="HA57" i="23"/>
  <c r="HA80" i="23" s="1"/>
  <c r="HA149" i="23" s="1"/>
  <c r="HA173" i="23" s="1"/>
  <c r="JE49" i="23"/>
  <c r="JE72" i="23" s="1"/>
  <c r="JE141" i="23" s="1"/>
  <c r="JE165" i="23" s="1"/>
  <c r="NN62" i="23"/>
  <c r="NN85" i="23" s="1"/>
  <c r="NN154" i="23" s="1"/>
  <c r="NN178" i="23" s="1"/>
  <c r="EB49" i="23"/>
  <c r="EB72" i="23" s="1"/>
  <c r="EB141" i="23" s="1"/>
  <c r="EB165" i="23" s="1"/>
  <c r="EV60" i="23"/>
  <c r="EV83" i="23" s="1"/>
  <c r="EV152" i="23" s="1"/>
  <c r="EV176" i="23" s="1"/>
  <c r="BE219" i="23"/>
  <c r="BE218" i="23"/>
  <c r="BE221" i="23" s="1"/>
  <c r="ME57" i="23"/>
  <c r="ME80" i="23" s="1"/>
  <c r="ME149" i="23" s="1"/>
  <c r="ME173" i="23" s="1"/>
  <c r="LB18" i="23"/>
  <c r="MB55" i="23"/>
  <c r="MB78" i="23" s="1"/>
  <c r="MB147" i="23" s="1"/>
  <c r="MB171" i="23" s="1"/>
  <c r="AC65" i="23"/>
  <c r="AC88" i="23" s="1"/>
  <c r="AC157" i="23" s="1"/>
  <c r="AC181" i="23" s="1"/>
  <c r="DM66" i="23"/>
  <c r="DM89" i="23" s="1"/>
  <c r="DM158" i="23" s="1"/>
  <c r="DM182" i="23" s="1"/>
  <c r="HQ225" i="23"/>
  <c r="BC60" i="23"/>
  <c r="BC83" i="23" s="1"/>
  <c r="BC152" i="23" s="1"/>
  <c r="BC176" i="23" s="1"/>
  <c r="HN53" i="23"/>
  <c r="HN76" i="23" s="1"/>
  <c r="HN145" i="23" s="1"/>
  <c r="HN169" i="23" s="1"/>
  <c r="LJ68" i="23"/>
  <c r="LJ91" i="23" s="1"/>
  <c r="LJ160" i="23" s="1"/>
  <c r="LJ184" i="23" s="1"/>
  <c r="IR53" i="23"/>
  <c r="IR76" i="23" s="1"/>
  <c r="IR145" i="23" s="1"/>
  <c r="IR169" i="23" s="1"/>
  <c r="AD58" i="23"/>
  <c r="AD81" i="23" s="1"/>
  <c r="AD150" i="23" s="1"/>
  <c r="AD174" i="23" s="1"/>
  <c r="EX69" i="23"/>
  <c r="EX92" i="23" s="1"/>
  <c r="EX161" i="23" s="1"/>
  <c r="EX185" i="23" s="1"/>
  <c r="P69" i="23"/>
  <c r="P92" i="23" s="1"/>
  <c r="P161" i="23" s="1"/>
  <c r="P185" i="23" s="1"/>
  <c r="IR64" i="23"/>
  <c r="IR87" i="23" s="1"/>
  <c r="IR156" i="23" s="1"/>
  <c r="IR180" i="23" s="1"/>
  <c r="NH52" i="23"/>
  <c r="NH75" i="23" s="1"/>
  <c r="NH144" i="23" s="1"/>
  <c r="NH168" i="23" s="1"/>
  <c r="JE62" i="23"/>
  <c r="JE85" i="23" s="1"/>
  <c r="JE154" i="23" s="1"/>
  <c r="JE178" i="23" s="1"/>
  <c r="BT51" i="23"/>
  <c r="BT74" i="23" s="1"/>
  <c r="BT143" i="23" s="1"/>
  <c r="BT167" i="23" s="1"/>
  <c r="JR200" i="23"/>
  <c r="JR201" i="23"/>
  <c r="CR56" i="23"/>
  <c r="CR79" i="23" s="1"/>
  <c r="CR148" i="23" s="1"/>
  <c r="CR172" i="23" s="1"/>
  <c r="IO65" i="23"/>
  <c r="IO88" i="23" s="1"/>
  <c r="IO157" i="23" s="1"/>
  <c r="IO181" i="23" s="1"/>
  <c r="GC58" i="23"/>
  <c r="GC81" i="23" s="1"/>
  <c r="GC150" i="23" s="1"/>
  <c r="GC174" i="23" s="1"/>
  <c r="BC200" i="23"/>
  <c r="BC201" i="23"/>
  <c r="BY69" i="23"/>
  <c r="BY92" i="23" s="1"/>
  <c r="BY161" i="23" s="1"/>
  <c r="BY185" i="23" s="1"/>
  <c r="FM50" i="23"/>
  <c r="FM73" i="23" s="1"/>
  <c r="FM142" i="23" s="1"/>
  <c r="FM166" i="23" s="1"/>
  <c r="EX53" i="23"/>
  <c r="EX76" i="23" s="1"/>
  <c r="EX145" i="23" s="1"/>
  <c r="EX169" i="23" s="1"/>
  <c r="IU60" i="23"/>
  <c r="IU83" i="23" s="1"/>
  <c r="IU152" i="23" s="1"/>
  <c r="IU176" i="23" s="1"/>
  <c r="IP62" i="23"/>
  <c r="IP85" i="23" s="1"/>
  <c r="IP154" i="23" s="1"/>
  <c r="IP178" i="23" s="1"/>
  <c r="HB67" i="23"/>
  <c r="HB90" i="23" s="1"/>
  <c r="HB159" i="23" s="1"/>
  <c r="HB183" i="23" s="1"/>
  <c r="CP53" i="23"/>
  <c r="CP76" i="23" s="1"/>
  <c r="CP145" i="23" s="1"/>
  <c r="CP169" i="23" s="1"/>
  <c r="FR62" i="23"/>
  <c r="FR85" i="23" s="1"/>
  <c r="FR154" i="23" s="1"/>
  <c r="FR178" i="23" s="1"/>
  <c r="HS55" i="23"/>
  <c r="HS78" i="23" s="1"/>
  <c r="HS147" i="23" s="1"/>
  <c r="HS171" i="23" s="1"/>
  <c r="MR52" i="23"/>
  <c r="MR75" i="23" s="1"/>
  <c r="MR144" i="23" s="1"/>
  <c r="MR168" i="23" s="1"/>
  <c r="CK65" i="23"/>
  <c r="CK88" i="23" s="1"/>
  <c r="CK157" i="23" s="1"/>
  <c r="CK181" i="23" s="1"/>
  <c r="NN52" i="23"/>
  <c r="NN75" i="23" s="1"/>
  <c r="NN144" i="23" s="1"/>
  <c r="NN168" i="23" s="1"/>
  <c r="IY59" i="23"/>
  <c r="IY82" i="23" s="1"/>
  <c r="IY151" i="23" s="1"/>
  <c r="IY175" i="23" s="1"/>
  <c r="CY64" i="23"/>
  <c r="CY87" i="23" s="1"/>
  <c r="CY156" i="23" s="1"/>
  <c r="CY180" i="23" s="1"/>
  <c r="FG64" i="23"/>
  <c r="FG87" i="23" s="1"/>
  <c r="FG156" i="23" s="1"/>
  <c r="FG180" i="23" s="1"/>
  <c r="CT57" i="23"/>
  <c r="CT80" i="23" s="1"/>
  <c r="CT149" i="23" s="1"/>
  <c r="CT173" i="23" s="1"/>
  <c r="NU201" i="23"/>
  <c r="NU200" i="23"/>
  <c r="BT59" i="23"/>
  <c r="BT82" i="23" s="1"/>
  <c r="BT151" i="23" s="1"/>
  <c r="BT175" i="23" s="1"/>
  <c r="LW54" i="23"/>
  <c r="LW77" i="23" s="1"/>
  <c r="LW146" i="23" s="1"/>
  <c r="LW170" i="23" s="1"/>
  <c r="NM56" i="23"/>
  <c r="NM79" i="23" s="1"/>
  <c r="NM148" i="23" s="1"/>
  <c r="NM172" i="23" s="1"/>
  <c r="IL63" i="23"/>
  <c r="IL86" i="23" s="1"/>
  <c r="IL155" i="23" s="1"/>
  <c r="IL179" i="23" s="1"/>
  <c r="JM49" i="23"/>
  <c r="JM72" i="23" s="1"/>
  <c r="JM141" i="23" s="1"/>
  <c r="JM165" i="23" s="1"/>
  <c r="AT51" i="23"/>
  <c r="AT74" i="23" s="1"/>
  <c r="AT143" i="23" s="1"/>
  <c r="AT167" i="23" s="1"/>
  <c r="KR67" i="23"/>
  <c r="KR90" i="23" s="1"/>
  <c r="KR159" i="23" s="1"/>
  <c r="KR183" i="23" s="1"/>
  <c r="HH67" i="23"/>
  <c r="HH90" i="23" s="1"/>
  <c r="HH159" i="23" s="1"/>
  <c r="HH183" i="23" s="1"/>
  <c r="NL50" i="23"/>
  <c r="NL73" i="23" s="1"/>
  <c r="NL142" i="23" s="1"/>
  <c r="NL166" i="23" s="1"/>
  <c r="DJ65" i="23"/>
  <c r="DJ88" i="23" s="1"/>
  <c r="DJ157" i="23" s="1"/>
  <c r="DJ181" i="23" s="1"/>
  <c r="CT53" i="23"/>
  <c r="CT76" i="23" s="1"/>
  <c r="CT145" i="23" s="1"/>
  <c r="CT169" i="23" s="1"/>
  <c r="HX68" i="23"/>
  <c r="HX91" i="23" s="1"/>
  <c r="HX160" i="23" s="1"/>
  <c r="HX184" i="23" s="1"/>
  <c r="LQ48" i="23"/>
  <c r="LQ71" i="23" s="1"/>
  <c r="LQ140" i="23" s="1"/>
  <c r="LQ164" i="23" s="1"/>
  <c r="LQ187" i="23" s="1"/>
  <c r="DW18" i="23"/>
  <c r="MX69" i="23"/>
  <c r="MX92" i="23" s="1"/>
  <c r="MX161" i="23" s="1"/>
  <c r="MX185" i="23" s="1"/>
  <c r="AW67" i="23"/>
  <c r="AW90" i="23" s="1"/>
  <c r="AW159" i="23" s="1"/>
  <c r="AW183" i="23" s="1"/>
  <c r="OJ58" i="23"/>
  <c r="OJ81" i="23" s="1"/>
  <c r="OJ150" i="23" s="1"/>
  <c r="OJ174" i="23" s="1"/>
  <c r="AS225" i="23"/>
  <c r="GR54" i="23"/>
  <c r="GR77" i="23" s="1"/>
  <c r="GR146" i="23" s="1"/>
  <c r="GR170" i="23" s="1"/>
  <c r="BH50" i="23"/>
  <c r="BH73" i="23" s="1"/>
  <c r="BH142" i="23" s="1"/>
  <c r="BH166" i="23" s="1"/>
  <c r="JT56" i="23"/>
  <c r="JT79" i="23" s="1"/>
  <c r="JT148" i="23" s="1"/>
  <c r="JT172" i="23" s="1"/>
  <c r="EI60" i="23"/>
  <c r="EI83" i="23" s="1"/>
  <c r="EI152" i="23" s="1"/>
  <c r="EI176" i="23" s="1"/>
  <c r="CY69" i="23"/>
  <c r="CY92" i="23" s="1"/>
  <c r="CY161" i="23" s="1"/>
  <c r="CY185" i="23" s="1"/>
  <c r="BM48" i="23"/>
  <c r="BM71" i="23" s="1"/>
  <c r="BM140" i="23" s="1"/>
  <c r="BM164" i="23" s="1"/>
  <c r="BM187" i="23" s="1"/>
  <c r="GX66" i="23"/>
  <c r="GX89" i="23" s="1"/>
  <c r="GX158" i="23" s="1"/>
  <c r="GX182" i="23" s="1"/>
  <c r="OB55" i="23"/>
  <c r="OB78" i="23" s="1"/>
  <c r="OB147" i="23" s="1"/>
  <c r="OB171" i="23" s="1"/>
  <c r="GP65" i="23"/>
  <c r="GP88" i="23" s="1"/>
  <c r="GP157" i="23" s="1"/>
  <c r="GP181" i="23" s="1"/>
  <c r="CA66" i="23"/>
  <c r="CA89" i="23" s="1"/>
  <c r="CA158" i="23" s="1"/>
  <c r="CA182" i="23" s="1"/>
  <c r="BS55" i="23"/>
  <c r="BS78" i="23" s="1"/>
  <c r="BS147" i="23" s="1"/>
  <c r="BS171" i="23" s="1"/>
  <c r="CB56" i="23"/>
  <c r="CB79" i="23" s="1"/>
  <c r="CB148" i="23" s="1"/>
  <c r="CB172" i="23" s="1"/>
  <c r="FV54" i="23"/>
  <c r="FV77" i="23" s="1"/>
  <c r="FV146" i="23" s="1"/>
  <c r="FV170" i="23" s="1"/>
  <c r="OH61" i="23"/>
  <c r="OH84" i="23" s="1"/>
  <c r="OH153" i="23" s="1"/>
  <c r="OH177" i="23" s="1"/>
  <c r="BU18" i="23"/>
  <c r="JK225" i="23"/>
  <c r="LF51" i="23"/>
  <c r="LF74" i="23" s="1"/>
  <c r="LF143" i="23" s="1"/>
  <c r="LF167" i="23" s="1"/>
  <c r="CU50" i="23"/>
  <c r="CU73" i="23" s="1"/>
  <c r="CU142" i="23" s="1"/>
  <c r="CU166" i="23" s="1"/>
  <c r="LQ65" i="23"/>
  <c r="LQ88" i="23" s="1"/>
  <c r="LQ157" i="23" s="1"/>
  <c r="LQ181" i="23" s="1"/>
  <c r="Z65" i="23"/>
  <c r="Z88" i="23" s="1"/>
  <c r="Z157" i="23" s="1"/>
  <c r="Z181" i="23" s="1"/>
  <c r="KT66" i="23"/>
  <c r="KT89" i="23" s="1"/>
  <c r="KT158" i="23" s="1"/>
  <c r="KT182" i="23" s="1"/>
  <c r="LF63" i="23"/>
  <c r="LF86" i="23" s="1"/>
  <c r="LF155" i="23" s="1"/>
  <c r="LF179" i="23" s="1"/>
  <c r="IB58" i="23"/>
  <c r="IB81" i="23" s="1"/>
  <c r="IB150" i="23" s="1"/>
  <c r="IB174" i="23" s="1"/>
  <c r="AB50" i="23"/>
  <c r="AB73" i="23" s="1"/>
  <c r="AB142" i="23" s="1"/>
  <c r="AB166" i="23" s="1"/>
  <c r="IH53" i="23"/>
  <c r="IH76" i="23" s="1"/>
  <c r="IH145" i="23" s="1"/>
  <c r="IH169" i="23" s="1"/>
  <c r="BM52" i="23"/>
  <c r="BM75" i="23" s="1"/>
  <c r="BM144" i="23" s="1"/>
  <c r="BM168" i="23" s="1"/>
  <c r="JT58" i="23"/>
  <c r="JT81" i="23" s="1"/>
  <c r="JT150" i="23" s="1"/>
  <c r="JT174" i="23" s="1"/>
  <c r="EO55" i="23"/>
  <c r="EO78" i="23" s="1"/>
  <c r="EO147" i="23" s="1"/>
  <c r="EO171" i="23" s="1"/>
  <c r="HF67" i="23"/>
  <c r="HF90" i="23" s="1"/>
  <c r="HF159" i="23" s="1"/>
  <c r="HF183" i="23" s="1"/>
  <c r="IE57" i="23"/>
  <c r="IE80" i="23" s="1"/>
  <c r="IE149" i="23" s="1"/>
  <c r="IE173" i="23" s="1"/>
  <c r="FY61" i="23"/>
  <c r="FY84" i="23" s="1"/>
  <c r="FY153" i="23" s="1"/>
  <c r="FY177" i="23" s="1"/>
  <c r="MH62" i="23"/>
  <c r="MH85" i="23" s="1"/>
  <c r="MH154" i="23" s="1"/>
  <c r="MH178" i="23" s="1"/>
  <c r="DR61" i="23"/>
  <c r="DR84" i="23" s="1"/>
  <c r="DR153" i="23" s="1"/>
  <c r="DR177" i="23" s="1"/>
  <c r="MD50" i="23"/>
  <c r="MD73" i="23" s="1"/>
  <c r="MD142" i="23" s="1"/>
  <c r="MD166" i="23" s="1"/>
  <c r="LD225" i="23"/>
  <c r="IN64" i="23"/>
  <c r="IN87" i="23" s="1"/>
  <c r="IN156" i="23" s="1"/>
  <c r="IN180" i="23" s="1"/>
  <c r="NS52" i="23"/>
  <c r="NS75" i="23" s="1"/>
  <c r="NS144" i="23" s="1"/>
  <c r="NS168" i="23" s="1"/>
  <c r="AF61" i="23"/>
  <c r="AF84" i="23" s="1"/>
  <c r="AF153" i="23" s="1"/>
  <c r="AF177" i="23" s="1"/>
  <c r="EO49" i="23"/>
  <c r="EO72" i="23" s="1"/>
  <c r="EO141" i="23" s="1"/>
  <c r="EO165" i="23" s="1"/>
  <c r="LN18" i="23"/>
  <c r="NB52" i="23"/>
  <c r="NB75" i="23" s="1"/>
  <c r="NB144" i="23" s="1"/>
  <c r="NB168" i="23" s="1"/>
  <c r="HO51" i="23"/>
  <c r="HO74" i="23" s="1"/>
  <c r="HO143" i="23" s="1"/>
  <c r="HO167" i="23" s="1"/>
  <c r="AQ200" i="23"/>
  <c r="AQ201" i="23"/>
  <c r="DH200" i="23"/>
  <c r="DH201" i="23"/>
  <c r="HJ68" i="23"/>
  <c r="HJ91" i="23" s="1"/>
  <c r="HJ160" i="23" s="1"/>
  <c r="HJ184" i="23" s="1"/>
  <c r="BP62" i="23"/>
  <c r="BP85" i="23" s="1"/>
  <c r="BP154" i="23" s="1"/>
  <c r="BP178" i="23" s="1"/>
  <c r="AF63" i="23"/>
  <c r="AF86" i="23" s="1"/>
  <c r="AF155" i="23" s="1"/>
  <c r="AF179" i="23" s="1"/>
  <c r="BN53" i="23"/>
  <c r="BN76" i="23" s="1"/>
  <c r="BN145" i="23" s="1"/>
  <c r="BN169" i="23" s="1"/>
  <c r="L55" i="23"/>
  <c r="L78" i="23" s="1"/>
  <c r="L147" i="23" s="1"/>
  <c r="L171" i="23" s="1"/>
  <c r="HM65" i="23"/>
  <c r="HM88" i="23" s="1"/>
  <c r="HM157" i="23" s="1"/>
  <c r="HM181" i="23" s="1"/>
  <c r="AY62" i="23"/>
  <c r="AY85" i="23" s="1"/>
  <c r="AY154" i="23" s="1"/>
  <c r="AY178" i="23" s="1"/>
  <c r="MI61" i="23"/>
  <c r="MI84" i="23" s="1"/>
  <c r="MI153" i="23" s="1"/>
  <c r="MI177" i="23" s="1"/>
  <c r="HM60" i="23"/>
  <c r="HM83" i="23" s="1"/>
  <c r="HM152" i="23" s="1"/>
  <c r="HM176" i="23" s="1"/>
  <c r="AQ56" i="23"/>
  <c r="AQ79" i="23" s="1"/>
  <c r="AQ148" i="23" s="1"/>
  <c r="AQ172" i="23" s="1"/>
  <c r="DN53" i="23"/>
  <c r="DN76" i="23" s="1"/>
  <c r="DN145" i="23" s="1"/>
  <c r="DN169" i="23" s="1"/>
  <c r="IG55" i="23"/>
  <c r="IG78" i="23" s="1"/>
  <c r="IG147" i="23" s="1"/>
  <c r="IG171" i="23" s="1"/>
  <c r="DF57" i="23"/>
  <c r="DF80" i="23" s="1"/>
  <c r="DF149" i="23" s="1"/>
  <c r="DF173" i="23" s="1"/>
  <c r="HZ54" i="23"/>
  <c r="HZ77" i="23" s="1"/>
  <c r="HZ146" i="23" s="1"/>
  <c r="HZ170" i="23" s="1"/>
  <c r="AS49" i="23"/>
  <c r="AS72" i="23" s="1"/>
  <c r="AS141" i="23" s="1"/>
  <c r="AS165" i="23" s="1"/>
  <c r="CM225" i="23"/>
  <c r="FR55" i="23"/>
  <c r="FR78" i="23" s="1"/>
  <c r="FR147" i="23" s="1"/>
  <c r="FR171" i="23" s="1"/>
  <c r="MX49" i="23"/>
  <c r="MX72" i="23" s="1"/>
  <c r="MX141" i="23" s="1"/>
  <c r="MX165" i="23" s="1"/>
  <c r="LN219" i="23"/>
  <c r="LN218" i="23"/>
  <c r="LN221" i="23" s="1"/>
  <c r="CW66" i="23"/>
  <c r="CW89" i="23" s="1"/>
  <c r="CW158" i="23" s="1"/>
  <c r="CW182" i="23" s="1"/>
  <c r="LD67" i="23"/>
  <c r="LD90" i="23" s="1"/>
  <c r="LD159" i="23" s="1"/>
  <c r="LD183" i="23" s="1"/>
  <c r="G49" i="23"/>
  <c r="G72" i="23" s="1"/>
  <c r="G141" i="23" s="1"/>
  <c r="G165" i="23" s="1"/>
  <c r="KM219" i="23"/>
  <c r="KM218" i="23"/>
  <c r="KM221" i="23" s="1"/>
  <c r="MH69" i="23"/>
  <c r="MH92" i="23" s="1"/>
  <c r="MH161" i="23" s="1"/>
  <c r="MH185" i="23" s="1"/>
  <c r="LI59" i="23"/>
  <c r="LI82" i="23" s="1"/>
  <c r="LI151" i="23" s="1"/>
  <c r="LI175" i="23" s="1"/>
  <c r="GE55" i="23"/>
  <c r="GE78" i="23" s="1"/>
  <c r="GE147" i="23" s="1"/>
  <c r="GE171" i="23" s="1"/>
  <c r="GJ48" i="23"/>
  <c r="GJ71" i="23" s="1"/>
  <c r="GJ140" i="23" s="1"/>
  <c r="GJ164" i="23" s="1"/>
  <c r="GJ187" i="23" s="1"/>
  <c r="GJ67" i="23"/>
  <c r="GJ90" i="23" s="1"/>
  <c r="GJ159" i="23" s="1"/>
  <c r="GJ183" i="23" s="1"/>
  <c r="GI63" i="23"/>
  <c r="GI86" i="23" s="1"/>
  <c r="GI155" i="23" s="1"/>
  <c r="GI179" i="23" s="1"/>
  <c r="ED69" i="23"/>
  <c r="ED92" i="23" s="1"/>
  <c r="ED161" i="23" s="1"/>
  <c r="ED185" i="23" s="1"/>
  <c r="KV61" i="23"/>
  <c r="KV84" i="23" s="1"/>
  <c r="KV153" i="23" s="1"/>
  <c r="KV177" i="23" s="1"/>
  <c r="P50" i="23"/>
  <c r="P73" i="23" s="1"/>
  <c r="P142" i="23" s="1"/>
  <c r="P166" i="23" s="1"/>
  <c r="KW69" i="23"/>
  <c r="KW92" i="23" s="1"/>
  <c r="KW161" i="23" s="1"/>
  <c r="KW185" i="23" s="1"/>
  <c r="DI54" i="23"/>
  <c r="DI77" i="23" s="1"/>
  <c r="DI146" i="23" s="1"/>
  <c r="DI170" i="23" s="1"/>
  <c r="FL59" i="23"/>
  <c r="FL82" i="23" s="1"/>
  <c r="FL151" i="23" s="1"/>
  <c r="FL175" i="23" s="1"/>
  <c r="DQ66" i="23"/>
  <c r="DQ89" i="23" s="1"/>
  <c r="DQ158" i="23" s="1"/>
  <c r="DQ182" i="23" s="1"/>
  <c r="BL64" i="23"/>
  <c r="BL87" i="23" s="1"/>
  <c r="BL156" i="23" s="1"/>
  <c r="BL180" i="23" s="1"/>
  <c r="GJ69" i="23"/>
  <c r="GJ92" i="23" s="1"/>
  <c r="GJ161" i="23" s="1"/>
  <c r="GJ185" i="23" s="1"/>
  <c r="FG225" i="23"/>
  <c r="BM51" i="23"/>
  <c r="BM74" i="23" s="1"/>
  <c r="BM143" i="23" s="1"/>
  <c r="BM167" i="23" s="1"/>
  <c r="BV218" i="23"/>
  <c r="BV221" i="23" s="1"/>
  <c r="BV219" i="23"/>
  <c r="KH59" i="23"/>
  <c r="KH82" i="23" s="1"/>
  <c r="KH151" i="23" s="1"/>
  <c r="KH175" i="23" s="1"/>
  <c r="CK49" i="23"/>
  <c r="CK72" i="23" s="1"/>
  <c r="CK141" i="23" s="1"/>
  <c r="CK165" i="23" s="1"/>
  <c r="BD60" i="23"/>
  <c r="BD83" i="23" s="1"/>
  <c r="BD152" i="23" s="1"/>
  <c r="BD176" i="23" s="1"/>
  <c r="CT64" i="23"/>
  <c r="CT87" i="23" s="1"/>
  <c r="CT156" i="23" s="1"/>
  <c r="CT180" i="23" s="1"/>
  <c r="EX58" i="23"/>
  <c r="EX81" i="23" s="1"/>
  <c r="EX150" i="23" s="1"/>
  <c r="EX174" i="23" s="1"/>
  <c r="IL55" i="23"/>
  <c r="IL78" i="23" s="1"/>
  <c r="IL147" i="23" s="1"/>
  <c r="IL171" i="23" s="1"/>
  <c r="K225" i="23"/>
  <c r="FU63" i="23"/>
  <c r="FU86" i="23" s="1"/>
  <c r="FU155" i="23" s="1"/>
  <c r="FU179" i="23" s="1"/>
  <c r="ND65" i="23"/>
  <c r="ND88" i="23" s="1"/>
  <c r="ND157" i="23" s="1"/>
  <c r="ND181" i="23" s="1"/>
  <c r="OA49" i="23"/>
  <c r="OA72" i="23" s="1"/>
  <c r="OA141" i="23" s="1"/>
  <c r="OA165" i="23" s="1"/>
  <c r="D56" i="23"/>
  <c r="D79" i="23" s="1"/>
  <c r="D148" i="23" s="1"/>
  <c r="D172" i="23" s="1"/>
  <c r="KA57" i="23"/>
  <c r="KA80" i="23" s="1"/>
  <c r="KA149" i="23" s="1"/>
  <c r="KA173" i="23" s="1"/>
  <c r="KN64" i="23"/>
  <c r="KN87" i="23" s="1"/>
  <c r="KN156" i="23" s="1"/>
  <c r="KN180" i="23" s="1"/>
  <c r="ME62" i="23"/>
  <c r="ME85" i="23" s="1"/>
  <c r="ME154" i="23" s="1"/>
  <c r="ME178" i="23" s="1"/>
  <c r="MH64" i="23"/>
  <c r="MH87" i="23" s="1"/>
  <c r="MH156" i="23" s="1"/>
  <c r="MH180" i="23" s="1"/>
  <c r="BQ62" i="23"/>
  <c r="BQ85" i="23" s="1"/>
  <c r="BQ154" i="23" s="1"/>
  <c r="BQ178" i="23" s="1"/>
  <c r="BD68" i="23"/>
  <c r="BD91" i="23" s="1"/>
  <c r="BD160" i="23" s="1"/>
  <c r="BD184" i="23" s="1"/>
  <c r="LA48" i="23"/>
  <c r="LA71" i="23" s="1"/>
  <c r="LA140" i="23" s="1"/>
  <c r="LA164" i="23" s="1"/>
  <c r="LA187" i="23" s="1"/>
  <c r="LC18" i="23"/>
  <c r="BI18" i="23"/>
  <c r="DL68" i="23"/>
  <c r="DL91" i="23" s="1"/>
  <c r="DL160" i="23" s="1"/>
  <c r="DL184" i="23" s="1"/>
  <c r="FS58" i="23"/>
  <c r="FS81" i="23" s="1"/>
  <c r="FS150" i="23" s="1"/>
  <c r="FS174" i="23" s="1"/>
  <c r="OH60" i="23"/>
  <c r="OH83" i="23" s="1"/>
  <c r="OH152" i="23" s="1"/>
  <c r="OH176" i="23" s="1"/>
  <c r="OJ48" i="23"/>
  <c r="OJ71" i="23" s="1"/>
  <c r="OJ140" i="23" s="1"/>
  <c r="OJ164" i="23" s="1"/>
  <c r="OJ187" i="23" s="1"/>
  <c r="HZ60" i="23"/>
  <c r="HZ83" i="23" s="1"/>
  <c r="HZ152" i="23" s="1"/>
  <c r="HZ176" i="23" s="1"/>
  <c r="AQ49" i="23"/>
  <c r="AQ72" i="23" s="1"/>
  <c r="AQ141" i="23" s="1"/>
  <c r="AQ165" i="23" s="1"/>
  <c r="EE68" i="23"/>
  <c r="EE91" i="23" s="1"/>
  <c r="EE160" i="23" s="1"/>
  <c r="EE184" i="23" s="1"/>
  <c r="ED50" i="23"/>
  <c r="ED73" i="23" s="1"/>
  <c r="ED142" i="23" s="1"/>
  <c r="ED166" i="23" s="1"/>
  <c r="K66" i="23"/>
  <c r="K89" i="23" s="1"/>
  <c r="K158" i="23" s="1"/>
  <c r="K182" i="23" s="1"/>
  <c r="CE53" i="23"/>
  <c r="CE76" i="23" s="1"/>
  <c r="CE145" i="23" s="1"/>
  <c r="CE169" i="23" s="1"/>
  <c r="HE59" i="23"/>
  <c r="HE82" i="23" s="1"/>
  <c r="HE151" i="23" s="1"/>
  <c r="HE175" i="23" s="1"/>
  <c r="AN48" i="23"/>
  <c r="AN71" i="23" s="1"/>
  <c r="AN140" i="23" s="1"/>
  <c r="AN164" i="23" s="1"/>
  <c r="AN187" i="23" s="1"/>
  <c r="FT201" i="23"/>
  <c r="FT200" i="23"/>
  <c r="DX51" i="23"/>
  <c r="DX74" i="23" s="1"/>
  <c r="DX143" i="23" s="1"/>
  <c r="DX167" i="23" s="1"/>
  <c r="EG56" i="23"/>
  <c r="EG79" i="23" s="1"/>
  <c r="EG148" i="23" s="1"/>
  <c r="EG172" i="23" s="1"/>
  <c r="LJ52" i="23"/>
  <c r="LJ75" i="23" s="1"/>
  <c r="LJ144" i="23" s="1"/>
  <c r="LJ168" i="23" s="1"/>
  <c r="DJ52" i="23"/>
  <c r="DJ75" i="23" s="1"/>
  <c r="DJ144" i="23" s="1"/>
  <c r="DJ168" i="23" s="1"/>
  <c r="LW200" i="23"/>
  <c r="LW201" i="23"/>
  <c r="ML58" i="23"/>
  <c r="ML81" i="23" s="1"/>
  <c r="ML150" i="23" s="1"/>
  <c r="ML174" i="23" s="1"/>
  <c r="JH219" i="23"/>
  <c r="JH218" i="23"/>
  <c r="JH221" i="23" s="1"/>
  <c r="NU50" i="23"/>
  <c r="NU73" i="23" s="1"/>
  <c r="NU142" i="23" s="1"/>
  <c r="NU166" i="23" s="1"/>
  <c r="BI64" i="23"/>
  <c r="BI87" i="23" s="1"/>
  <c r="BI156" i="23" s="1"/>
  <c r="BI180" i="23" s="1"/>
  <c r="BO225" i="23"/>
  <c r="IC201" i="23"/>
  <c r="IC200" i="23"/>
  <c r="FL66" i="23"/>
  <c r="FL89" i="23" s="1"/>
  <c r="FL158" i="23" s="1"/>
  <c r="FL182" i="23" s="1"/>
  <c r="BQ56" i="23"/>
  <c r="BQ79" i="23" s="1"/>
  <c r="BQ148" i="23" s="1"/>
  <c r="BQ172" i="23" s="1"/>
  <c r="CT54" i="23"/>
  <c r="CT77" i="23" s="1"/>
  <c r="CT146" i="23" s="1"/>
  <c r="CT170" i="23" s="1"/>
  <c r="LE55" i="23"/>
  <c r="LE78" i="23" s="1"/>
  <c r="LE147" i="23" s="1"/>
  <c r="LE171" i="23" s="1"/>
  <c r="CB49" i="23"/>
  <c r="CB72" i="23" s="1"/>
  <c r="CB141" i="23" s="1"/>
  <c r="CB165" i="23" s="1"/>
  <c r="BA68" i="23"/>
  <c r="BA91" i="23" s="1"/>
  <c r="BA160" i="23" s="1"/>
  <c r="BA184" i="23" s="1"/>
  <c r="CO64" i="23"/>
  <c r="CO87" i="23" s="1"/>
  <c r="CO156" i="23" s="1"/>
  <c r="CO180" i="23" s="1"/>
  <c r="GJ56" i="23"/>
  <c r="GJ79" i="23" s="1"/>
  <c r="GJ148" i="23" s="1"/>
  <c r="GJ172" i="23" s="1"/>
  <c r="DJ57" i="23"/>
  <c r="DJ80" i="23" s="1"/>
  <c r="DJ149" i="23" s="1"/>
  <c r="DJ173" i="23" s="1"/>
  <c r="FR59" i="23"/>
  <c r="FR82" i="23" s="1"/>
  <c r="FR151" i="23" s="1"/>
  <c r="FR175" i="23" s="1"/>
  <c r="FO57" i="23"/>
  <c r="FO80" i="23" s="1"/>
  <c r="FO149" i="23" s="1"/>
  <c r="FO173" i="23" s="1"/>
  <c r="Z58" i="23"/>
  <c r="Z81" i="23" s="1"/>
  <c r="Z150" i="23" s="1"/>
  <c r="Z174" i="23" s="1"/>
  <c r="DL50" i="23"/>
  <c r="DL73" i="23" s="1"/>
  <c r="DL142" i="23" s="1"/>
  <c r="DL166" i="23" s="1"/>
  <c r="AI61" i="23"/>
  <c r="AI84" i="23" s="1"/>
  <c r="AI153" i="23" s="1"/>
  <c r="AI177" i="23" s="1"/>
  <c r="JX62" i="23"/>
  <c r="JX85" i="23" s="1"/>
  <c r="JX154" i="23" s="1"/>
  <c r="JX178" i="23" s="1"/>
  <c r="GL65" i="23"/>
  <c r="GL88" i="23" s="1"/>
  <c r="GL157" i="23" s="1"/>
  <c r="GL181" i="23" s="1"/>
  <c r="S55" i="23"/>
  <c r="S78" i="23" s="1"/>
  <c r="S147" i="23" s="1"/>
  <c r="S171" i="23" s="1"/>
  <c r="FZ66" i="23"/>
  <c r="FZ89" i="23" s="1"/>
  <c r="FZ158" i="23" s="1"/>
  <c r="FZ182" i="23" s="1"/>
  <c r="DS49" i="23"/>
  <c r="DS72" i="23" s="1"/>
  <c r="DS141" i="23" s="1"/>
  <c r="DS165" i="23" s="1"/>
  <c r="KJ200" i="23"/>
  <c r="KJ201" i="23"/>
  <c r="JN48" i="23"/>
  <c r="JN71" i="23" s="1"/>
  <c r="JN140" i="23" s="1"/>
  <c r="JN164" i="23" s="1"/>
  <c r="JN187" i="23" s="1"/>
  <c r="KF66" i="23"/>
  <c r="KF89" i="23" s="1"/>
  <c r="KF158" i="23" s="1"/>
  <c r="KF182" i="23" s="1"/>
  <c r="DD63" i="23"/>
  <c r="DD86" i="23" s="1"/>
  <c r="DD155" i="23" s="1"/>
  <c r="DD179" i="23" s="1"/>
  <c r="V65" i="23"/>
  <c r="V88" i="23" s="1"/>
  <c r="V157" i="23" s="1"/>
  <c r="V181" i="23" s="1"/>
  <c r="LW52" i="23"/>
  <c r="LW75" i="23" s="1"/>
  <c r="LW144" i="23" s="1"/>
  <c r="LW168" i="23" s="1"/>
  <c r="NB65" i="23"/>
  <c r="NB88" i="23" s="1"/>
  <c r="NB157" i="23" s="1"/>
  <c r="NB181" i="23" s="1"/>
  <c r="EB61" i="23"/>
  <c r="EB84" i="23" s="1"/>
  <c r="EB153" i="23" s="1"/>
  <c r="EB177" i="23" s="1"/>
  <c r="AB61" i="23"/>
  <c r="AB84" i="23" s="1"/>
  <c r="AB153" i="23" s="1"/>
  <c r="AB177" i="23" s="1"/>
  <c r="GS64" i="23"/>
  <c r="GS87" i="23" s="1"/>
  <c r="GS156" i="23" s="1"/>
  <c r="GS180" i="23" s="1"/>
  <c r="HE69" i="23"/>
  <c r="HE92" i="23" s="1"/>
  <c r="HE161" i="23" s="1"/>
  <c r="HE185" i="23" s="1"/>
  <c r="DP48" i="23"/>
  <c r="DP71" i="23" s="1"/>
  <c r="DP140" i="23" s="1"/>
  <c r="DP164" i="23" s="1"/>
  <c r="DP187" i="23" s="1"/>
  <c r="CF54" i="23"/>
  <c r="CF77" i="23" s="1"/>
  <c r="CF146" i="23" s="1"/>
  <c r="CF170" i="23" s="1"/>
  <c r="GT57" i="23"/>
  <c r="GT80" i="23" s="1"/>
  <c r="GT149" i="23" s="1"/>
  <c r="GT173" i="23" s="1"/>
  <c r="DP69" i="23"/>
  <c r="DP92" i="23" s="1"/>
  <c r="DP161" i="23" s="1"/>
  <c r="DP185" i="23" s="1"/>
  <c r="AG49" i="23"/>
  <c r="AG72" i="23" s="1"/>
  <c r="AG141" i="23" s="1"/>
  <c r="AG165" i="23" s="1"/>
  <c r="GP69" i="23"/>
  <c r="GP92" i="23" s="1"/>
  <c r="GP161" i="23" s="1"/>
  <c r="GP185" i="23" s="1"/>
  <c r="EJ60" i="23"/>
  <c r="EJ83" i="23" s="1"/>
  <c r="EJ152" i="23" s="1"/>
  <c r="EJ176" i="23" s="1"/>
  <c r="CO63" i="23"/>
  <c r="CO86" i="23" s="1"/>
  <c r="CO155" i="23" s="1"/>
  <c r="CO179" i="23" s="1"/>
  <c r="JP64" i="23"/>
  <c r="JP87" i="23" s="1"/>
  <c r="JP156" i="23" s="1"/>
  <c r="JP180" i="23" s="1"/>
  <c r="AY69" i="23"/>
  <c r="AY92" i="23" s="1"/>
  <c r="AY161" i="23" s="1"/>
  <c r="AY185" i="23" s="1"/>
  <c r="KW48" i="23"/>
  <c r="KW71" i="23" s="1"/>
  <c r="KW140" i="23" s="1"/>
  <c r="KW164" i="23" s="1"/>
  <c r="KW187" i="23" s="1"/>
  <c r="DA52" i="23"/>
  <c r="DA75" i="23" s="1"/>
  <c r="DA144" i="23" s="1"/>
  <c r="DA168" i="23" s="1"/>
  <c r="NU225" i="23"/>
  <c r="DG53" i="23"/>
  <c r="DG76" i="23" s="1"/>
  <c r="DG145" i="23" s="1"/>
  <c r="DG169" i="23" s="1"/>
  <c r="FX50" i="23"/>
  <c r="FX73" i="23" s="1"/>
  <c r="FX142" i="23" s="1"/>
  <c r="FX166" i="23" s="1"/>
  <c r="OD66" i="23"/>
  <c r="OD89" i="23" s="1"/>
  <c r="OD158" i="23" s="1"/>
  <c r="OD182" i="23" s="1"/>
  <c r="EU50" i="23"/>
  <c r="EU73" i="23" s="1"/>
  <c r="EU142" i="23" s="1"/>
  <c r="EU166" i="23" s="1"/>
  <c r="HJ18" i="23"/>
  <c r="KH54" i="23"/>
  <c r="KH77" i="23" s="1"/>
  <c r="KH146" i="23" s="1"/>
  <c r="KH170" i="23" s="1"/>
  <c r="GV51" i="23"/>
  <c r="GV74" i="23" s="1"/>
  <c r="GV143" i="23" s="1"/>
  <c r="GV167" i="23" s="1"/>
  <c r="CW63" i="23"/>
  <c r="CW86" i="23" s="1"/>
  <c r="CW155" i="23" s="1"/>
  <c r="CW179" i="23" s="1"/>
  <c r="IN69" i="23"/>
  <c r="IN92" i="23" s="1"/>
  <c r="IN161" i="23" s="1"/>
  <c r="IN185" i="23" s="1"/>
  <c r="CW69" i="23"/>
  <c r="CW92" i="23" s="1"/>
  <c r="CW161" i="23" s="1"/>
  <c r="CW185" i="23" s="1"/>
  <c r="LO61" i="23"/>
  <c r="LO84" i="23" s="1"/>
  <c r="LO153" i="23" s="1"/>
  <c r="LO177" i="23" s="1"/>
  <c r="LW65" i="23"/>
  <c r="LW88" i="23" s="1"/>
  <c r="LW157" i="23" s="1"/>
  <c r="LW181" i="23" s="1"/>
  <c r="DR219" i="23"/>
  <c r="DR218" i="23"/>
  <c r="DR221" i="23" s="1"/>
  <c r="FS225" i="23"/>
  <c r="HQ64" i="23"/>
  <c r="HQ87" i="23" s="1"/>
  <c r="HQ156" i="23" s="1"/>
  <c r="HQ180" i="23" s="1"/>
  <c r="HW54" i="23"/>
  <c r="HW77" i="23" s="1"/>
  <c r="HW146" i="23" s="1"/>
  <c r="HW170" i="23" s="1"/>
  <c r="GA57" i="23"/>
  <c r="GA80" i="23" s="1"/>
  <c r="GA149" i="23" s="1"/>
  <c r="GA173" i="23" s="1"/>
  <c r="CB67" i="23"/>
  <c r="CB90" i="23" s="1"/>
  <c r="CB159" i="23" s="1"/>
  <c r="CB183" i="23" s="1"/>
  <c r="HA68" i="23"/>
  <c r="HA91" i="23" s="1"/>
  <c r="HA160" i="23" s="1"/>
  <c r="HA184" i="23" s="1"/>
  <c r="KO62" i="23"/>
  <c r="KO85" i="23" s="1"/>
  <c r="KO154" i="23" s="1"/>
  <c r="KO178" i="23" s="1"/>
  <c r="LO50" i="23"/>
  <c r="LO73" i="23" s="1"/>
  <c r="LO142" i="23" s="1"/>
  <c r="LO166" i="23" s="1"/>
  <c r="LF50" i="23"/>
  <c r="LF73" i="23" s="1"/>
  <c r="LF142" i="23" s="1"/>
  <c r="LF166" i="23" s="1"/>
  <c r="HF18" i="23"/>
  <c r="KO64" i="23"/>
  <c r="KO87" i="23" s="1"/>
  <c r="KO156" i="23" s="1"/>
  <c r="KO180" i="23" s="1"/>
  <c r="KJ62" i="23"/>
  <c r="KJ85" i="23" s="1"/>
  <c r="KJ154" i="23" s="1"/>
  <c r="KJ178" i="23" s="1"/>
  <c r="BS62" i="23"/>
  <c r="BS85" i="23" s="1"/>
  <c r="BS154" i="23" s="1"/>
  <c r="BS178" i="23" s="1"/>
  <c r="BN52" i="23"/>
  <c r="BN75" i="23" s="1"/>
  <c r="BN144" i="23" s="1"/>
  <c r="BN168" i="23" s="1"/>
  <c r="OJ63" i="23"/>
  <c r="OJ86" i="23" s="1"/>
  <c r="OJ155" i="23" s="1"/>
  <c r="OJ179" i="23" s="1"/>
  <c r="DN56" i="23"/>
  <c r="DN79" i="23" s="1"/>
  <c r="DN148" i="23" s="1"/>
  <c r="DN172" i="23" s="1"/>
  <c r="FA225" i="23"/>
  <c r="IW65" i="23"/>
  <c r="IW88" i="23" s="1"/>
  <c r="IW157" i="23" s="1"/>
  <c r="IW181" i="23" s="1"/>
  <c r="CB201" i="23"/>
  <c r="CB200" i="23"/>
  <c r="BV68" i="23"/>
  <c r="BV91" i="23" s="1"/>
  <c r="BV160" i="23" s="1"/>
  <c r="BV184" i="23" s="1"/>
  <c r="EV225" i="23"/>
  <c r="DM51" i="23"/>
  <c r="DM74" i="23" s="1"/>
  <c r="DM143" i="23" s="1"/>
  <c r="DM167" i="23" s="1"/>
  <c r="FU50" i="23"/>
  <c r="FU73" i="23" s="1"/>
  <c r="FU142" i="23" s="1"/>
  <c r="FU166" i="23" s="1"/>
  <c r="HI18" i="23"/>
  <c r="HF51" i="23"/>
  <c r="HF74" i="23" s="1"/>
  <c r="HF143" i="23" s="1"/>
  <c r="HF167" i="23" s="1"/>
  <c r="DJ49" i="23"/>
  <c r="DJ72" i="23" s="1"/>
  <c r="DJ141" i="23" s="1"/>
  <c r="DJ165" i="23" s="1"/>
  <c r="DF65" i="23"/>
  <c r="DF88" i="23" s="1"/>
  <c r="DF157" i="23" s="1"/>
  <c r="DF181" i="23" s="1"/>
  <c r="AU63" i="23"/>
  <c r="AU86" i="23" s="1"/>
  <c r="AU155" i="23" s="1"/>
  <c r="AU179" i="23" s="1"/>
  <c r="AE18" i="23"/>
  <c r="MI54" i="23"/>
  <c r="MI77" i="23" s="1"/>
  <c r="MI146" i="23" s="1"/>
  <c r="MI170" i="23" s="1"/>
  <c r="GL67" i="23"/>
  <c r="GL90" i="23" s="1"/>
  <c r="GL159" i="23" s="1"/>
  <c r="GL183" i="23" s="1"/>
  <c r="ES69" i="23"/>
  <c r="ES92" i="23" s="1"/>
  <c r="ES161" i="23" s="1"/>
  <c r="ES185" i="23" s="1"/>
  <c r="BQ49" i="23"/>
  <c r="BQ72" i="23" s="1"/>
  <c r="BQ141" i="23" s="1"/>
  <c r="BQ165" i="23" s="1"/>
  <c r="G56" i="23"/>
  <c r="G79" i="23" s="1"/>
  <c r="G148" i="23" s="1"/>
  <c r="G172" i="23" s="1"/>
  <c r="LA54" i="23"/>
  <c r="LA77" i="23" s="1"/>
  <c r="LA146" i="23" s="1"/>
  <c r="LA170" i="23" s="1"/>
  <c r="IE56" i="23"/>
  <c r="IE79" i="23" s="1"/>
  <c r="IE148" i="23" s="1"/>
  <c r="IE172" i="23" s="1"/>
  <c r="GN68" i="23"/>
  <c r="GN91" i="23" s="1"/>
  <c r="GN160" i="23" s="1"/>
  <c r="GN184" i="23" s="1"/>
  <c r="IV57" i="23"/>
  <c r="IV80" i="23" s="1"/>
  <c r="IV149" i="23" s="1"/>
  <c r="IV173" i="23" s="1"/>
  <c r="KK56" i="23"/>
  <c r="KK79" i="23" s="1"/>
  <c r="KK148" i="23" s="1"/>
  <c r="KK172" i="23" s="1"/>
  <c r="FR201" i="23"/>
  <c r="FR200" i="23"/>
  <c r="AF62" i="23"/>
  <c r="AF85" i="23" s="1"/>
  <c r="AF154" i="23" s="1"/>
  <c r="AF178" i="23" s="1"/>
  <c r="HC48" i="23"/>
  <c r="HC71" i="23" s="1"/>
  <c r="HC140" i="23" s="1"/>
  <c r="HC164" i="23" s="1"/>
  <c r="HC187" i="23" s="1"/>
  <c r="MI62" i="23"/>
  <c r="MI85" i="23" s="1"/>
  <c r="MI154" i="23" s="1"/>
  <c r="MI178" i="23" s="1"/>
  <c r="IS66" i="23"/>
  <c r="IS89" i="23" s="1"/>
  <c r="IS158" i="23" s="1"/>
  <c r="IS182" i="23" s="1"/>
  <c r="BP225" i="23"/>
  <c r="DP53" i="23"/>
  <c r="DP76" i="23" s="1"/>
  <c r="DP145" i="23" s="1"/>
  <c r="DP169" i="23" s="1"/>
  <c r="BD50" i="23"/>
  <c r="BD73" i="23" s="1"/>
  <c r="BD142" i="23" s="1"/>
  <c r="BD166" i="23" s="1"/>
  <c r="AM69" i="23"/>
  <c r="AM92" i="23" s="1"/>
  <c r="AM161" i="23" s="1"/>
  <c r="AM185" i="23" s="1"/>
  <c r="LD60" i="23"/>
  <c r="LD83" i="23" s="1"/>
  <c r="LD152" i="23" s="1"/>
  <c r="LD176" i="23" s="1"/>
  <c r="BH18" i="23"/>
  <c r="KA63" i="23"/>
  <c r="KA86" i="23" s="1"/>
  <c r="KA155" i="23" s="1"/>
  <c r="KA179" i="23" s="1"/>
  <c r="KH48" i="23"/>
  <c r="KH71" i="23" s="1"/>
  <c r="KH140" i="23" s="1"/>
  <c r="KH164" i="23" s="1"/>
  <c r="KH187" i="23" s="1"/>
  <c r="BD67" i="23"/>
  <c r="BD90" i="23" s="1"/>
  <c r="BD159" i="23" s="1"/>
  <c r="BD183" i="23" s="1"/>
  <c r="EY48" i="23"/>
  <c r="EY71" i="23" s="1"/>
  <c r="EY140" i="23" s="1"/>
  <c r="EY164" i="23" s="1"/>
  <c r="EY187" i="23" s="1"/>
  <c r="GN64" i="23"/>
  <c r="GN87" i="23" s="1"/>
  <c r="GN156" i="23" s="1"/>
  <c r="GN180" i="23" s="1"/>
  <c r="MV65" i="23"/>
  <c r="MV88" i="23" s="1"/>
  <c r="MV157" i="23" s="1"/>
  <c r="MV181" i="23" s="1"/>
  <c r="MA54" i="23"/>
  <c r="MA77" i="23" s="1"/>
  <c r="MA146" i="23" s="1"/>
  <c r="MA170" i="23" s="1"/>
  <c r="MP57" i="23"/>
  <c r="MP80" i="23" s="1"/>
  <c r="MP149" i="23" s="1"/>
  <c r="MP173" i="23" s="1"/>
  <c r="D67" i="23"/>
  <c r="D90" i="23" s="1"/>
  <c r="D159" i="23" s="1"/>
  <c r="D183" i="23" s="1"/>
  <c r="CD51" i="23"/>
  <c r="CD74" i="23" s="1"/>
  <c r="CD143" i="23" s="1"/>
  <c r="CD167" i="23" s="1"/>
  <c r="HQ219" i="23"/>
  <c r="HQ218" i="23"/>
  <c r="HQ221" i="23" s="1"/>
  <c r="HY64" i="23"/>
  <c r="HY87" i="23" s="1"/>
  <c r="HY156" i="23" s="1"/>
  <c r="HY180" i="23" s="1"/>
  <c r="P66" i="23"/>
  <c r="P89" i="23" s="1"/>
  <c r="P158" i="23" s="1"/>
  <c r="P182" i="23" s="1"/>
  <c r="AP66" i="23"/>
  <c r="AP89" i="23" s="1"/>
  <c r="AP158" i="23" s="1"/>
  <c r="AP182" i="23" s="1"/>
  <c r="DY219" i="23"/>
  <c r="DY218" i="23"/>
  <c r="DY221" i="23" s="1"/>
  <c r="DG69" i="23"/>
  <c r="DG92" i="23" s="1"/>
  <c r="DG161" i="23" s="1"/>
  <c r="DG185" i="23" s="1"/>
  <c r="GX64" i="23"/>
  <c r="GX87" i="23" s="1"/>
  <c r="GX156" i="23" s="1"/>
  <c r="GX180" i="23" s="1"/>
  <c r="BE50" i="23"/>
  <c r="BE73" i="23" s="1"/>
  <c r="BE142" i="23" s="1"/>
  <c r="BE166" i="23" s="1"/>
  <c r="AL225" i="23"/>
  <c r="M60" i="23"/>
  <c r="M83" i="23" s="1"/>
  <c r="M152" i="23" s="1"/>
  <c r="M176" i="23" s="1"/>
  <c r="EU69" i="23"/>
  <c r="EU92" i="23" s="1"/>
  <c r="EU161" i="23" s="1"/>
  <c r="EU185" i="23" s="1"/>
  <c r="HQ57" i="23"/>
  <c r="HQ80" i="23" s="1"/>
  <c r="HQ149" i="23" s="1"/>
  <c r="HQ173" i="23" s="1"/>
  <c r="DD48" i="23"/>
  <c r="DD71" i="23" s="1"/>
  <c r="DD140" i="23" s="1"/>
  <c r="DD164" i="23" s="1"/>
  <c r="DD187" i="23" s="1"/>
  <c r="LC49" i="23"/>
  <c r="LC72" i="23" s="1"/>
  <c r="LC141" i="23" s="1"/>
  <c r="LC165" i="23" s="1"/>
  <c r="AQ54" i="23"/>
  <c r="AQ77" i="23" s="1"/>
  <c r="AQ146" i="23" s="1"/>
  <c r="AQ170" i="23" s="1"/>
  <c r="MM69" i="23"/>
  <c r="MM92" i="23" s="1"/>
  <c r="MM161" i="23" s="1"/>
  <c r="MM185" i="23" s="1"/>
  <c r="NL60" i="23"/>
  <c r="NL83" i="23" s="1"/>
  <c r="NL152" i="23" s="1"/>
  <c r="NL176" i="23" s="1"/>
  <c r="MX225" i="23"/>
  <c r="CX58" i="23"/>
  <c r="CX81" i="23" s="1"/>
  <c r="CX150" i="23" s="1"/>
  <c r="CX174" i="23" s="1"/>
  <c r="BV60" i="23"/>
  <c r="BV83" i="23" s="1"/>
  <c r="BV152" i="23" s="1"/>
  <c r="BV176" i="23" s="1"/>
  <c r="LB57" i="23"/>
  <c r="LB80" i="23" s="1"/>
  <c r="LB149" i="23" s="1"/>
  <c r="LB173" i="23" s="1"/>
  <c r="BS218" i="23"/>
  <c r="BS221" i="23" s="1"/>
  <c r="BS219" i="23"/>
  <c r="DP65" i="23"/>
  <c r="DP88" i="23" s="1"/>
  <c r="DP157" i="23" s="1"/>
  <c r="DP181" i="23" s="1"/>
  <c r="JP48" i="23"/>
  <c r="JP71" i="23" s="1"/>
  <c r="JP140" i="23" s="1"/>
  <c r="JP164" i="23" s="1"/>
  <c r="JP187" i="23" s="1"/>
  <c r="E219" i="23"/>
  <c r="E218" i="23"/>
  <c r="E221" i="23" s="1"/>
  <c r="BH66" i="23"/>
  <c r="BH89" i="23" s="1"/>
  <c r="BH158" i="23" s="1"/>
  <c r="BH182" i="23" s="1"/>
  <c r="AZ49" i="23"/>
  <c r="AZ72" i="23" s="1"/>
  <c r="AZ141" i="23" s="1"/>
  <c r="AZ165" i="23" s="1"/>
  <c r="FH225" i="23"/>
  <c r="FW64" i="23"/>
  <c r="FW87" i="23" s="1"/>
  <c r="FW156" i="23" s="1"/>
  <c r="FW180" i="23" s="1"/>
  <c r="AD219" i="23"/>
  <c r="AD218" i="23"/>
  <c r="AD221" i="23" s="1"/>
  <c r="NF52" i="23"/>
  <c r="NF75" i="23" s="1"/>
  <c r="NF144" i="23" s="1"/>
  <c r="NF168" i="23" s="1"/>
  <c r="HW50" i="23"/>
  <c r="HW73" i="23" s="1"/>
  <c r="HW142" i="23" s="1"/>
  <c r="HW166" i="23" s="1"/>
  <c r="KT58" i="23"/>
  <c r="KT81" i="23" s="1"/>
  <c r="KT150" i="23" s="1"/>
  <c r="KT174" i="23" s="1"/>
  <c r="KB48" i="23"/>
  <c r="KB71" i="23" s="1"/>
  <c r="KB140" i="23" s="1"/>
  <c r="KB164" i="23" s="1"/>
  <c r="KB187" i="23" s="1"/>
  <c r="LJ56" i="23"/>
  <c r="LJ79" i="23" s="1"/>
  <c r="LJ148" i="23" s="1"/>
  <c r="LJ172" i="23" s="1"/>
  <c r="BL53" i="23"/>
  <c r="BL76" i="23" s="1"/>
  <c r="BL145" i="23" s="1"/>
  <c r="BL169" i="23" s="1"/>
  <c r="HH58" i="23"/>
  <c r="HH81" i="23" s="1"/>
  <c r="HH150" i="23" s="1"/>
  <c r="HH174" i="23" s="1"/>
  <c r="FW52" i="23"/>
  <c r="FW75" i="23" s="1"/>
  <c r="FW144" i="23" s="1"/>
  <c r="FW168" i="23" s="1"/>
  <c r="OE57" i="23"/>
  <c r="OE80" i="23" s="1"/>
  <c r="OE149" i="23" s="1"/>
  <c r="OE173" i="23" s="1"/>
  <c r="HJ56" i="23"/>
  <c r="HJ79" i="23" s="1"/>
  <c r="HJ148" i="23" s="1"/>
  <c r="HJ172" i="23" s="1"/>
  <c r="BD56" i="23"/>
  <c r="BD79" i="23" s="1"/>
  <c r="BD148" i="23" s="1"/>
  <c r="BD172" i="23" s="1"/>
  <c r="HK52" i="23"/>
  <c r="HK75" i="23" s="1"/>
  <c r="HK144" i="23" s="1"/>
  <c r="HK168" i="23" s="1"/>
  <c r="LD48" i="23"/>
  <c r="LD71" i="23" s="1"/>
  <c r="LD140" i="23" s="1"/>
  <c r="LD164" i="23" s="1"/>
  <c r="LD187" i="23" s="1"/>
  <c r="AF65" i="23"/>
  <c r="AF88" i="23" s="1"/>
  <c r="AF157" i="23" s="1"/>
  <c r="AF181" i="23" s="1"/>
  <c r="FA62" i="23"/>
  <c r="FA85" i="23" s="1"/>
  <c r="FA154" i="23" s="1"/>
  <c r="FA178" i="23" s="1"/>
  <c r="JV62" i="23"/>
  <c r="JV85" i="23" s="1"/>
  <c r="JV154" i="23" s="1"/>
  <c r="JV178" i="23" s="1"/>
  <c r="KX68" i="23"/>
  <c r="KX91" i="23" s="1"/>
  <c r="KX160" i="23" s="1"/>
  <c r="KX184" i="23" s="1"/>
  <c r="II56" i="23"/>
  <c r="II79" i="23" s="1"/>
  <c r="II148" i="23" s="1"/>
  <c r="II172" i="23" s="1"/>
  <c r="NU69" i="23"/>
  <c r="NU92" i="23" s="1"/>
  <c r="NU161" i="23" s="1"/>
  <c r="NU185" i="23" s="1"/>
  <c r="EG219" i="23"/>
  <c r="EG218" i="23"/>
  <c r="EG221" i="23" s="1"/>
  <c r="EG225" i="23"/>
  <c r="KW68" i="23"/>
  <c r="KW91" i="23" s="1"/>
  <c r="KW160" i="23" s="1"/>
  <c r="KW184" i="23" s="1"/>
  <c r="H18" i="23"/>
  <c r="LN61" i="23"/>
  <c r="LN84" i="23" s="1"/>
  <c r="LN153" i="23" s="1"/>
  <c r="LN177" i="23" s="1"/>
  <c r="AS59" i="23"/>
  <c r="AS82" i="23" s="1"/>
  <c r="AS151" i="23" s="1"/>
  <c r="AS175" i="23" s="1"/>
  <c r="HA225" i="23"/>
  <c r="DH57" i="23"/>
  <c r="DH80" i="23" s="1"/>
  <c r="DH149" i="23" s="1"/>
  <c r="DH173" i="23" s="1"/>
  <c r="JT48" i="23"/>
  <c r="JT71" i="23" s="1"/>
  <c r="JT140" i="23" s="1"/>
  <c r="JT164" i="23" s="1"/>
  <c r="JT187" i="23" s="1"/>
  <c r="JF200" i="23"/>
  <c r="JF201" i="23"/>
  <c r="JX58" i="23"/>
  <c r="JX81" i="23" s="1"/>
  <c r="JX150" i="23" s="1"/>
  <c r="JX174" i="23" s="1"/>
  <c r="NX53" i="23"/>
  <c r="NX76" i="23" s="1"/>
  <c r="NX145" i="23" s="1"/>
  <c r="NX169" i="23" s="1"/>
  <c r="EX50" i="23"/>
  <c r="EX73" i="23" s="1"/>
  <c r="EX142" i="23" s="1"/>
  <c r="EX166" i="23" s="1"/>
  <c r="AF55" i="23"/>
  <c r="AF78" i="23" s="1"/>
  <c r="AF147" i="23" s="1"/>
  <c r="AF171" i="23" s="1"/>
  <c r="DU53" i="23"/>
  <c r="DU76" i="23" s="1"/>
  <c r="DU145" i="23" s="1"/>
  <c r="DU169" i="23" s="1"/>
  <c r="IN52" i="23"/>
  <c r="IN75" i="23" s="1"/>
  <c r="IN144" i="23" s="1"/>
  <c r="IN168" i="23" s="1"/>
  <c r="MS18" i="23"/>
  <c r="CI51" i="23"/>
  <c r="CI74" i="23" s="1"/>
  <c r="CI143" i="23" s="1"/>
  <c r="CI167" i="23" s="1"/>
  <c r="HJ55" i="23"/>
  <c r="HJ78" i="23" s="1"/>
  <c r="HJ147" i="23" s="1"/>
  <c r="HJ171" i="23" s="1"/>
  <c r="BN51" i="23"/>
  <c r="BN74" i="23" s="1"/>
  <c r="BN143" i="23" s="1"/>
  <c r="BN167" i="23" s="1"/>
  <c r="EJ50" i="23"/>
  <c r="EJ73" i="23" s="1"/>
  <c r="EJ142" i="23" s="1"/>
  <c r="EJ166" i="23" s="1"/>
  <c r="BX200" i="23"/>
  <c r="BX201" i="23"/>
  <c r="BR67" i="23"/>
  <c r="BR90" i="23" s="1"/>
  <c r="BR159" i="23" s="1"/>
  <c r="BR183" i="23" s="1"/>
  <c r="DB54" i="23"/>
  <c r="DB77" i="23" s="1"/>
  <c r="DB146" i="23" s="1"/>
  <c r="DB170" i="23" s="1"/>
  <c r="LN53" i="23"/>
  <c r="LN76" i="23" s="1"/>
  <c r="LN145" i="23" s="1"/>
  <c r="LN169" i="23" s="1"/>
  <c r="NP200" i="23"/>
  <c r="NP201" i="23"/>
  <c r="DG62" i="23"/>
  <c r="DG85" i="23" s="1"/>
  <c r="DG154" i="23" s="1"/>
  <c r="DG178" i="23" s="1"/>
  <c r="EI52" i="23"/>
  <c r="EI75" i="23" s="1"/>
  <c r="EI144" i="23" s="1"/>
  <c r="EI168" i="23" s="1"/>
  <c r="GZ59" i="23"/>
  <c r="GZ82" i="23" s="1"/>
  <c r="GZ151" i="23" s="1"/>
  <c r="GZ175" i="23" s="1"/>
  <c r="CL54" i="23"/>
  <c r="CL77" i="23" s="1"/>
  <c r="CL146" i="23" s="1"/>
  <c r="CL170" i="23" s="1"/>
  <c r="CH66" i="23"/>
  <c r="CH89" i="23" s="1"/>
  <c r="CH158" i="23" s="1"/>
  <c r="CH182" i="23" s="1"/>
  <c r="HA53" i="23"/>
  <c r="HA76" i="23" s="1"/>
  <c r="HA145" i="23" s="1"/>
  <c r="HA169" i="23" s="1"/>
  <c r="AR53" i="23"/>
  <c r="AR76" i="23" s="1"/>
  <c r="AR145" i="23" s="1"/>
  <c r="AR169" i="23" s="1"/>
  <c r="CL61" i="23"/>
  <c r="CL84" i="23" s="1"/>
  <c r="CL153" i="23" s="1"/>
  <c r="CL177" i="23" s="1"/>
  <c r="BV63" i="23"/>
  <c r="BV86" i="23" s="1"/>
  <c r="BV155" i="23" s="1"/>
  <c r="BV179" i="23" s="1"/>
  <c r="ME63" i="23"/>
  <c r="ME86" i="23" s="1"/>
  <c r="ME155" i="23" s="1"/>
  <c r="ME179" i="23" s="1"/>
  <c r="KV68" i="23"/>
  <c r="KV91" i="23" s="1"/>
  <c r="KV160" i="23" s="1"/>
  <c r="KV184" i="23" s="1"/>
  <c r="JE56" i="23"/>
  <c r="JE79" i="23" s="1"/>
  <c r="JE148" i="23" s="1"/>
  <c r="JE172" i="23" s="1"/>
  <c r="LW53" i="23"/>
  <c r="LW76" i="23" s="1"/>
  <c r="LW145" i="23" s="1"/>
  <c r="LW169" i="23" s="1"/>
  <c r="HZ65" i="23"/>
  <c r="HZ88" i="23" s="1"/>
  <c r="HZ157" i="23" s="1"/>
  <c r="HZ181" i="23" s="1"/>
  <c r="BQ61" i="23"/>
  <c r="BQ84" i="23" s="1"/>
  <c r="BQ153" i="23" s="1"/>
  <c r="BQ177" i="23" s="1"/>
  <c r="AI62" i="23"/>
  <c r="AI85" i="23" s="1"/>
  <c r="AI154" i="23" s="1"/>
  <c r="AI178" i="23" s="1"/>
  <c r="ED68" i="23"/>
  <c r="ED91" i="23" s="1"/>
  <c r="ED160" i="23" s="1"/>
  <c r="ED184" i="23" s="1"/>
  <c r="AY65" i="23"/>
  <c r="AY88" i="23" s="1"/>
  <c r="AY157" i="23" s="1"/>
  <c r="AY181" i="23" s="1"/>
  <c r="HL66" i="23"/>
  <c r="HL89" i="23" s="1"/>
  <c r="HL158" i="23" s="1"/>
  <c r="HL182" i="23" s="1"/>
  <c r="JZ58" i="23"/>
  <c r="JZ81" i="23" s="1"/>
  <c r="JZ150" i="23" s="1"/>
  <c r="JZ174" i="23" s="1"/>
  <c r="GW61" i="23"/>
  <c r="GW84" i="23" s="1"/>
  <c r="GW153" i="23" s="1"/>
  <c r="GW177" i="23" s="1"/>
  <c r="HL65" i="23"/>
  <c r="HL88" i="23" s="1"/>
  <c r="HL157" i="23" s="1"/>
  <c r="HL181" i="23" s="1"/>
  <c r="HO59" i="23"/>
  <c r="HO82" i="23" s="1"/>
  <c r="HO151" i="23" s="1"/>
  <c r="HO175" i="23" s="1"/>
  <c r="AV62" i="23"/>
  <c r="AV85" i="23" s="1"/>
  <c r="AV154" i="23" s="1"/>
  <c r="AV178" i="23" s="1"/>
  <c r="DG201" i="23"/>
  <c r="DG200" i="23"/>
  <c r="IR52" i="23"/>
  <c r="IR75" i="23" s="1"/>
  <c r="IR144" i="23" s="1"/>
  <c r="IR168" i="23" s="1"/>
  <c r="W69" i="23"/>
  <c r="W92" i="23" s="1"/>
  <c r="W161" i="23" s="1"/>
  <c r="W185" i="23" s="1"/>
  <c r="BV49" i="23"/>
  <c r="BV72" i="23" s="1"/>
  <c r="BV141" i="23" s="1"/>
  <c r="BV165" i="23" s="1"/>
  <c r="LN65" i="23"/>
  <c r="LN88" i="23" s="1"/>
  <c r="LN157" i="23" s="1"/>
  <c r="LN181" i="23" s="1"/>
  <c r="LE60" i="23"/>
  <c r="LE83" i="23" s="1"/>
  <c r="LE152" i="23" s="1"/>
  <c r="LE176" i="23" s="1"/>
  <c r="KH67" i="23"/>
  <c r="KH90" i="23" s="1"/>
  <c r="KH159" i="23" s="1"/>
  <c r="KH183" i="23" s="1"/>
  <c r="R67" i="23"/>
  <c r="R90" i="23" s="1"/>
  <c r="R159" i="23" s="1"/>
  <c r="R183" i="23" s="1"/>
  <c r="HV68" i="23"/>
  <c r="HV91" i="23" s="1"/>
  <c r="HV160" i="23" s="1"/>
  <c r="HV184" i="23" s="1"/>
  <c r="NR56" i="23"/>
  <c r="NR79" i="23" s="1"/>
  <c r="NR148" i="23" s="1"/>
  <c r="NR172" i="23" s="1"/>
  <c r="AY48" i="23"/>
  <c r="AY71" i="23" s="1"/>
  <c r="AY140" i="23" s="1"/>
  <c r="AY164" i="23" s="1"/>
  <c r="AY187" i="23" s="1"/>
  <c r="KM67" i="23"/>
  <c r="KM90" i="23" s="1"/>
  <c r="KM159" i="23" s="1"/>
  <c r="KM183" i="23" s="1"/>
  <c r="KC69" i="23"/>
  <c r="KC92" i="23" s="1"/>
  <c r="KC161" i="23" s="1"/>
  <c r="KC185" i="23" s="1"/>
  <c r="FI59" i="23"/>
  <c r="FI82" i="23" s="1"/>
  <c r="FI151" i="23" s="1"/>
  <c r="FI175" i="23" s="1"/>
  <c r="AX66" i="23"/>
  <c r="AX89" i="23" s="1"/>
  <c r="AX158" i="23" s="1"/>
  <c r="AX182" i="23" s="1"/>
  <c r="KA18" i="23"/>
  <c r="LO63" i="23"/>
  <c r="LO86" i="23" s="1"/>
  <c r="LO155" i="23" s="1"/>
  <c r="LO179" i="23" s="1"/>
  <c r="JY61" i="23"/>
  <c r="JY84" i="23" s="1"/>
  <c r="JY153" i="23" s="1"/>
  <c r="JY177" i="23" s="1"/>
  <c r="IU219" i="23"/>
  <c r="IU218" i="23"/>
  <c r="IU221" i="23" s="1"/>
  <c r="FT48" i="23"/>
  <c r="FT71" i="23" s="1"/>
  <c r="FT140" i="23" s="1"/>
  <c r="FT164" i="23" s="1"/>
  <c r="FT187" i="23" s="1"/>
  <c r="NA62" i="23"/>
  <c r="NA85" i="23" s="1"/>
  <c r="NA154" i="23" s="1"/>
  <c r="NA178" i="23" s="1"/>
  <c r="OD58" i="23"/>
  <c r="OD81" i="23" s="1"/>
  <c r="OD150" i="23" s="1"/>
  <c r="OD174" i="23" s="1"/>
  <c r="LU225" i="23"/>
  <c r="DO67" i="23"/>
  <c r="DO90" i="23" s="1"/>
  <c r="DO159" i="23" s="1"/>
  <c r="DO183" i="23" s="1"/>
  <c r="IB68" i="23"/>
  <c r="IB91" i="23" s="1"/>
  <c r="IB160" i="23" s="1"/>
  <c r="IB184" i="23" s="1"/>
  <c r="KR66" i="23"/>
  <c r="KR89" i="23" s="1"/>
  <c r="KR158" i="23" s="1"/>
  <c r="KR182" i="23" s="1"/>
  <c r="IB59" i="23"/>
  <c r="IB82" i="23" s="1"/>
  <c r="IB151" i="23" s="1"/>
  <c r="IB175" i="23" s="1"/>
  <c r="KV53" i="23"/>
  <c r="KV76" i="23" s="1"/>
  <c r="KV145" i="23" s="1"/>
  <c r="KV169" i="23" s="1"/>
  <c r="DC60" i="23"/>
  <c r="DC83" i="23" s="1"/>
  <c r="DC152" i="23" s="1"/>
  <c r="DC176" i="23" s="1"/>
  <c r="P225" i="23"/>
  <c r="CA67" i="23"/>
  <c r="CA90" i="23" s="1"/>
  <c r="CA159" i="23" s="1"/>
  <c r="CA183" i="23" s="1"/>
  <c r="OL65" i="23"/>
  <c r="OL88" i="23" s="1"/>
  <c r="OL157" i="23" s="1"/>
  <c r="OL181" i="23" s="1"/>
  <c r="LO54" i="23"/>
  <c r="LO77" i="23" s="1"/>
  <c r="LO146" i="23" s="1"/>
  <c r="LO170" i="23" s="1"/>
  <c r="M225" i="23"/>
  <c r="IW53" i="23"/>
  <c r="IW76" i="23" s="1"/>
  <c r="IW145" i="23" s="1"/>
  <c r="IW169" i="23" s="1"/>
  <c r="CX51" i="23"/>
  <c r="CX74" i="23" s="1"/>
  <c r="CX143" i="23" s="1"/>
  <c r="CX167" i="23" s="1"/>
  <c r="MZ64" i="23"/>
  <c r="MZ87" i="23" s="1"/>
  <c r="MZ156" i="23" s="1"/>
  <c r="MZ180" i="23" s="1"/>
  <c r="Z18" i="23"/>
  <c r="OE54" i="23"/>
  <c r="OE77" i="23" s="1"/>
  <c r="OE146" i="23" s="1"/>
  <c r="OE170" i="23" s="1"/>
  <c r="IE58" i="23"/>
  <c r="IE81" i="23" s="1"/>
  <c r="IE150" i="23" s="1"/>
  <c r="IE174" i="23" s="1"/>
  <c r="ES49" i="23"/>
  <c r="ES72" i="23" s="1"/>
  <c r="ES141" i="23" s="1"/>
  <c r="ES165" i="23" s="1"/>
  <c r="CK64" i="23"/>
  <c r="CK87" i="23" s="1"/>
  <c r="CK156" i="23" s="1"/>
  <c r="CK180" i="23" s="1"/>
  <c r="CB59" i="23"/>
  <c r="CB82" i="23" s="1"/>
  <c r="CB151" i="23" s="1"/>
  <c r="CB175" i="23" s="1"/>
  <c r="EC55" i="23"/>
  <c r="EC78" i="23" s="1"/>
  <c r="EC147" i="23" s="1"/>
  <c r="EC171" i="23" s="1"/>
  <c r="JP49" i="23"/>
  <c r="JP72" i="23" s="1"/>
  <c r="JP141" i="23" s="1"/>
  <c r="JP165" i="23" s="1"/>
  <c r="AE63" i="23"/>
  <c r="AE86" i="23" s="1"/>
  <c r="AE155" i="23" s="1"/>
  <c r="AE179" i="23" s="1"/>
  <c r="MO18" i="23"/>
  <c r="CY53" i="23"/>
  <c r="CY76" i="23" s="1"/>
  <c r="CY145" i="23" s="1"/>
  <c r="CY169" i="23" s="1"/>
  <c r="OH51" i="23"/>
  <c r="OH74" i="23" s="1"/>
  <c r="OH143" i="23" s="1"/>
  <c r="OH167" i="23" s="1"/>
  <c r="IO57" i="23"/>
  <c r="IO80" i="23" s="1"/>
  <c r="IO149" i="23" s="1"/>
  <c r="IO173" i="23" s="1"/>
  <c r="Z219" i="23"/>
  <c r="Z218" i="23"/>
  <c r="Z221" i="23" s="1"/>
  <c r="AQ61" i="23"/>
  <c r="AQ84" i="23" s="1"/>
  <c r="AQ153" i="23" s="1"/>
  <c r="AQ177" i="23" s="1"/>
  <c r="HE51" i="23"/>
  <c r="HE74" i="23" s="1"/>
  <c r="HE143" i="23" s="1"/>
  <c r="HE167" i="23" s="1"/>
  <c r="HL225" i="23"/>
  <c r="N225" i="23"/>
  <c r="NF61" i="23"/>
  <c r="NF84" i="23" s="1"/>
  <c r="NF153" i="23" s="1"/>
  <c r="NF177" i="23" s="1"/>
  <c r="EE67" i="23"/>
  <c r="EE90" i="23" s="1"/>
  <c r="EE159" i="23" s="1"/>
  <c r="EE183" i="23" s="1"/>
  <c r="LC62" i="23"/>
  <c r="LC85" i="23" s="1"/>
  <c r="LC154" i="23" s="1"/>
  <c r="LC178" i="23" s="1"/>
  <c r="MT58" i="23"/>
  <c r="MT81" i="23" s="1"/>
  <c r="MT150" i="23" s="1"/>
  <c r="MT174" i="23" s="1"/>
  <c r="BY65" i="23"/>
  <c r="BY88" i="23" s="1"/>
  <c r="BY157" i="23" s="1"/>
  <c r="BY181" i="23" s="1"/>
  <c r="KV55" i="23"/>
  <c r="KV78" i="23" s="1"/>
  <c r="KV147" i="23" s="1"/>
  <c r="KV171" i="23" s="1"/>
  <c r="BE64" i="23"/>
  <c r="BE87" i="23" s="1"/>
  <c r="BE156" i="23" s="1"/>
  <c r="BE180" i="23" s="1"/>
  <c r="FL65" i="23"/>
  <c r="FL88" i="23" s="1"/>
  <c r="FL157" i="23" s="1"/>
  <c r="FL181" i="23" s="1"/>
  <c r="ES60" i="23"/>
  <c r="ES83" i="23" s="1"/>
  <c r="ES152" i="23" s="1"/>
  <c r="ES176" i="23" s="1"/>
  <c r="ES68" i="23"/>
  <c r="ES91" i="23" s="1"/>
  <c r="ES160" i="23" s="1"/>
  <c r="ES184" i="23" s="1"/>
  <c r="HQ66" i="23"/>
  <c r="HQ89" i="23" s="1"/>
  <c r="HQ158" i="23" s="1"/>
  <c r="HQ182" i="23" s="1"/>
  <c r="FA55" i="23"/>
  <c r="FA78" i="23" s="1"/>
  <c r="FA147" i="23" s="1"/>
  <c r="FA171" i="23" s="1"/>
  <c r="DS225" i="23"/>
  <c r="IE51" i="23"/>
  <c r="IE74" i="23" s="1"/>
  <c r="IE143" i="23" s="1"/>
  <c r="IE167" i="23" s="1"/>
  <c r="BR55" i="23"/>
  <c r="BR78" i="23" s="1"/>
  <c r="BR147" i="23" s="1"/>
  <c r="BR171" i="23" s="1"/>
  <c r="EJ52" i="23"/>
  <c r="EJ75" i="23" s="1"/>
  <c r="EJ144" i="23" s="1"/>
  <c r="EJ168" i="23" s="1"/>
  <c r="IV49" i="23"/>
  <c r="IV72" i="23" s="1"/>
  <c r="IV141" i="23" s="1"/>
  <c r="IV165" i="23" s="1"/>
  <c r="EG55" i="23"/>
  <c r="EG78" i="23" s="1"/>
  <c r="EG147" i="23" s="1"/>
  <c r="EG171" i="23" s="1"/>
  <c r="IS49" i="23"/>
  <c r="IS72" i="23" s="1"/>
  <c r="IS141" i="23" s="1"/>
  <c r="IS165" i="23" s="1"/>
  <c r="OJ49" i="23"/>
  <c r="OJ72" i="23" s="1"/>
  <c r="OJ141" i="23" s="1"/>
  <c r="OJ165" i="23" s="1"/>
  <c r="CM52" i="23"/>
  <c r="CM75" i="23" s="1"/>
  <c r="CM144" i="23" s="1"/>
  <c r="CM168" i="23" s="1"/>
  <c r="L58" i="23"/>
  <c r="L81" i="23" s="1"/>
  <c r="L150" i="23" s="1"/>
  <c r="L174" i="23" s="1"/>
  <c r="IJ61" i="23"/>
  <c r="IJ84" i="23" s="1"/>
  <c r="IJ153" i="23" s="1"/>
  <c r="IJ177" i="23" s="1"/>
  <c r="IN54" i="23"/>
  <c r="IN77" i="23" s="1"/>
  <c r="IN146" i="23" s="1"/>
  <c r="IN170" i="23" s="1"/>
  <c r="IB61" i="23"/>
  <c r="IB84" i="23" s="1"/>
  <c r="IB153" i="23" s="1"/>
  <c r="IB177" i="23" s="1"/>
  <c r="JG56" i="23"/>
  <c r="JG79" i="23" s="1"/>
  <c r="JG148" i="23" s="1"/>
  <c r="JG172" i="23" s="1"/>
  <c r="OK49" i="23"/>
  <c r="OK72" i="23" s="1"/>
  <c r="OK141" i="23" s="1"/>
  <c r="OK165" i="23" s="1"/>
  <c r="KO66" i="23"/>
  <c r="KO89" i="23" s="1"/>
  <c r="KO158" i="23" s="1"/>
  <c r="KO182" i="23" s="1"/>
  <c r="NW52" i="23"/>
  <c r="NW75" i="23" s="1"/>
  <c r="NW144" i="23" s="1"/>
  <c r="NW168" i="23" s="1"/>
  <c r="HT225" i="23"/>
  <c r="MP63" i="23"/>
  <c r="MP86" i="23" s="1"/>
  <c r="MP155" i="23" s="1"/>
  <c r="MP179" i="23" s="1"/>
  <c r="EH56" i="23"/>
  <c r="EH79" i="23" s="1"/>
  <c r="EH148" i="23" s="1"/>
  <c r="EH172" i="23" s="1"/>
  <c r="HO225" i="23"/>
  <c r="DY59" i="23"/>
  <c r="DY82" i="23" s="1"/>
  <c r="DY151" i="23" s="1"/>
  <c r="DY175" i="23" s="1"/>
  <c r="LE48" i="23"/>
  <c r="LE71" i="23" s="1"/>
  <c r="LE140" i="23" s="1"/>
  <c r="LE164" i="23" s="1"/>
  <c r="LE187" i="23" s="1"/>
  <c r="MX66" i="23"/>
  <c r="MX89" i="23" s="1"/>
  <c r="MX158" i="23" s="1"/>
  <c r="MX182" i="23" s="1"/>
  <c r="BP56" i="23"/>
  <c r="BP79" i="23" s="1"/>
  <c r="BP148" i="23" s="1"/>
  <c r="BP172" i="23" s="1"/>
  <c r="BK52" i="23"/>
  <c r="BK75" i="23" s="1"/>
  <c r="BK144" i="23" s="1"/>
  <c r="BK168" i="23" s="1"/>
  <c r="BH218" i="23"/>
  <c r="BH221" i="23" s="1"/>
  <c r="BH219" i="23"/>
  <c r="JZ62" i="23"/>
  <c r="JZ85" i="23" s="1"/>
  <c r="JZ154" i="23" s="1"/>
  <c r="JZ178" i="23" s="1"/>
  <c r="NP50" i="23"/>
  <c r="NP73" i="23" s="1"/>
  <c r="NP142" i="23" s="1"/>
  <c r="NP166" i="23" s="1"/>
  <c r="FH49" i="23"/>
  <c r="FH72" i="23" s="1"/>
  <c r="FH141" i="23" s="1"/>
  <c r="FH165" i="23" s="1"/>
  <c r="AV63" i="23"/>
  <c r="AV86" i="23" s="1"/>
  <c r="AV155" i="23" s="1"/>
  <c r="AV179" i="23" s="1"/>
  <c r="NV51" i="23"/>
  <c r="NV74" i="23" s="1"/>
  <c r="NV143" i="23" s="1"/>
  <c r="NV167" i="23" s="1"/>
  <c r="HI62" i="23"/>
  <c r="HI85" i="23" s="1"/>
  <c r="HI154" i="23" s="1"/>
  <c r="HI178" i="23" s="1"/>
  <c r="MI60" i="23"/>
  <c r="MI83" i="23" s="1"/>
  <c r="MI152" i="23" s="1"/>
  <c r="MI176" i="23" s="1"/>
  <c r="CR49" i="23"/>
  <c r="CR72" i="23" s="1"/>
  <c r="CR141" i="23" s="1"/>
  <c r="CR165" i="23" s="1"/>
  <c r="ES52" i="23"/>
  <c r="ES75" i="23" s="1"/>
  <c r="ES144" i="23" s="1"/>
  <c r="ES168" i="23" s="1"/>
  <c r="IY66" i="23"/>
  <c r="IY89" i="23" s="1"/>
  <c r="IY158" i="23" s="1"/>
  <c r="IY182" i="23" s="1"/>
  <c r="AP49" i="23"/>
  <c r="AP72" i="23" s="1"/>
  <c r="AP141" i="23" s="1"/>
  <c r="AP165" i="23" s="1"/>
  <c r="BD225" i="23"/>
  <c r="MO63" i="23"/>
  <c r="MO86" i="23" s="1"/>
  <c r="MO155" i="23" s="1"/>
  <c r="MO179" i="23" s="1"/>
  <c r="GI58" i="23"/>
  <c r="GI81" i="23" s="1"/>
  <c r="GI150" i="23" s="1"/>
  <c r="GI174" i="23" s="1"/>
  <c r="MN52" i="23"/>
  <c r="MN75" i="23" s="1"/>
  <c r="MN144" i="23" s="1"/>
  <c r="MN168" i="23" s="1"/>
  <c r="IF57" i="23"/>
  <c r="IF80" i="23" s="1"/>
  <c r="IF149" i="23" s="1"/>
  <c r="IF173" i="23" s="1"/>
  <c r="JO49" i="23"/>
  <c r="JO72" i="23" s="1"/>
  <c r="JO141" i="23" s="1"/>
  <c r="JO165" i="23" s="1"/>
  <c r="GY53" i="23"/>
  <c r="GY76" i="23" s="1"/>
  <c r="GY145" i="23" s="1"/>
  <c r="GY169" i="23" s="1"/>
  <c r="DH225" i="23"/>
  <c r="BD57" i="23"/>
  <c r="BD80" i="23" s="1"/>
  <c r="BD149" i="23" s="1"/>
  <c r="BD173" i="23" s="1"/>
  <c r="HK218" i="23"/>
  <c r="HK221" i="23" s="1"/>
  <c r="HK219" i="23"/>
  <c r="DA219" i="23"/>
  <c r="DA218" i="23"/>
  <c r="DA221" i="23" s="1"/>
  <c r="LB218" i="23"/>
  <c r="LB221" i="23" s="1"/>
  <c r="LB219" i="23"/>
  <c r="CU59" i="23"/>
  <c r="CU82" i="23" s="1"/>
  <c r="CU151" i="23" s="1"/>
  <c r="CU175" i="23" s="1"/>
  <c r="KV58" i="23"/>
  <c r="KV81" i="23" s="1"/>
  <c r="KV150" i="23" s="1"/>
  <c r="KV174" i="23" s="1"/>
  <c r="FJ57" i="23"/>
  <c r="FJ80" i="23" s="1"/>
  <c r="FJ149" i="23" s="1"/>
  <c r="FJ173" i="23" s="1"/>
  <c r="CY48" i="23"/>
  <c r="CY71" i="23" s="1"/>
  <c r="CY140" i="23" s="1"/>
  <c r="CY164" i="23" s="1"/>
  <c r="CY187" i="23" s="1"/>
  <c r="JY58" i="23"/>
  <c r="JY81" i="23" s="1"/>
  <c r="JY150" i="23" s="1"/>
  <c r="JY174" i="23" s="1"/>
  <c r="P57" i="23"/>
  <c r="P80" i="23" s="1"/>
  <c r="P149" i="23" s="1"/>
  <c r="P173" i="23" s="1"/>
  <c r="DZ58" i="23"/>
  <c r="DZ81" i="23" s="1"/>
  <c r="DZ150" i="23" s="1"/>
  <c r="DZ174" i="23" s="1"/>
  <c r="LE49" i="23"/>
  <c r="LE72" i="23" s="1"/>
  <c r="LE141" i="23" s="1"/>
  <c r="LE165" i="23" s="1"/>
  <c r="LE69" i="23"/>
  <c r="LE92" i="23" s="1"/>
  <c r="LE161" i="23" s="1"/>
  <c r="LE185" i="23" s="1"/>
  <c r="GL68" i="23"/>
  <c r="GL91" i="23" s="1"/>
  <c r="GL160" i="23" s="1"/>
  <c r="GL184" i="23" s="1"/>
  <c r="AH62" i="23"/>
  <c r="AH85" i="23" s="1"/>
  <c r="AH154" i="23" s="1"/>
  <c r="AH178" i="23" s="1"/>
  <c r="HY61" i="23"/>
  <c r="HY84" i="23" s="1"/>
  <c r="HY153" i="23" s="1"/>
  <c r="HY177" i="23" s="1"/>
  <c r="HK58" i="23"/>
  <c r="HK81" i="23" s="1"/>
  <c r="HK150" i="23" s="1"/>
  <c r="HK174" i="23" s="1"/>
  <c r="OI53" i="23"/>
  <c r="OI76" i="23" s="1"/>
  <c r="OI145" i="23" s="1"/>
  <c r="OI169" i="23" s="1"/>
  <c r="BG48" i="23"/>
  <c r="BG71" i="23" s="1"/>
  <c r="BG140" i="23" s="1"/>
  <c r="BG164" i="23" s="1"/>
  <c r="BG187" i="23" s="1"/>
  <c r="HL57" i="23"/>
  <c r="HL80" i="23" s="1"/>
  <c r="HL149" i="23" s="1"/>
  <c r="HL173" i="23" s="1"/>
  <c r="DX61" i="23"/>
  <c r="DX84" i="23" s="1"/>
  <c r="DX153" i="23" s="1"/>
  <c r="DX177" i="23" s="1"/>
  <c r="FJ48" i="23"/>
  <c r="FJ71" i="23" s="1"/>
  <c r="FJ140" i="23" s="1"/>
  <c r="FJ164" i="23" s="1"/>
  <c r="FJ187" i="23" s="1"/>
  <c r="JQ63" i="23"/>
  <c r="JQ86" i="23" s="1"/>
  <c r="JQ155" i="23" s="1"/>
  <c r="JQ179" i="23" s="1"/>
  <c r="K62" i="23"/>
  <c r="K85" i="23" s="1"/>
  <c r="K154" i="23" s="1"/>
  <c r="K178" i="23" s="1"/>
  <c r="IT50" i="23"/>
  <c r="IT73" i="23" s="1"/>
  <c r="IT142" i="23" s="1"/>
  <c r="IT166" i="23" s="1"/>
  <c r="AS65" i="23"/>
  <c r="AS88" i="23" s="1"/>
  <c r="AS157" i="23" s="1"/>
  <c r="AS181" i="23" s="1"/>
  <c r="FS18" i="23"/>
  <c r="LF64" i="23"/>
  <c r="LF87" i="23" s="1"/>
  <c r="LF156" i="23" s="1"/>
  <c r="LF180" i="23" s="1"/>
  <c r="DH69" i="23"/>
  <c r="DH92" i="23" s="1"/>
  <c r="DH161" i="23" s="1"/>
  <c r="DH185" i="23" s="1"/>
  <c r="HE18" i="23"/>
  <c r="HN69" i="23"/>
  <c r="HN92" i="23" s="1"/>
  <c r="HN161" i="23" s="1"/>
  <c r="HN185" i="23" s="1"/>
  <c r="IL65" i="23"/>
  <c r="IL88" i="23" s="1"/>
  <c r="IL157" i="23" s="1"/>
  <c r="IL181" i="23" s="1"/>
  <c r="NF65" i="23"/>
  <c r="NF88" i="23" s="1"/>
  <c r="NF157" i="23" s="1"/>
  <c r="NF181" i="23" s="1"/>
  <c r="IT51" i="23"/>
  <c r="IT74" i="23" s="1"/>
  <c r="IT143" i="23" s="1"/>
  <c r="IT167" i="23" s="1"/>
  <c r="CT51" i="23"/>
  <c r="CT74" i="23" s="1"/>
  <c r="CT143" i="23" s="1"/>
  <c r="CT167" i="23" s="1"/>
  <c r="DZ200" i="23"/>
  <c r="DZ201" i="23"/>
  <c r="NK219" i="23"/>
  <c r="NK218" i="23"/>
  <c r="NK221" i="23" s="1"/>
  <c r="AA53" i="23"/>
  <c r="AA76" i="23" s="1"/>
  <c r="AA145" i="23" s="1"/>
  <c r="AA169" i="23" s="1"/>
  <c r="GC54" i="23"/>
  <c r="GC77" i="23" s="1"/>
  <c r="GC146" i="23" s="1"/>
  <c r="GC170" i="23" s="1"/>
  <c r="IO61" i="23"/>
  <c r="IO84" i="23" s="1"/>
  <c r="IO153" i="23" s="1"/>
  <c r="IO177" i="23" s="1"/>
  <c r="AF59" i="23"/>
  <c r="AF82" i="23" s="1"/>
  <c r="AF151" i="23" s="1"/>
  <c r="AF175" i="23" s="1"/>
  <c r="FM60" i="23"/>
  <c r="FM83" i="23" s="1"/>
  <c r="FM152" i="23" s="1"/>
  <c r="FM176" i="23" s="1"/>
  <c r="AR52" i="23"/>
  <c r="AR75" i="23" s="1"/>
  <c r="AR144" i="23" s="1"/>
  <c r="AR168" i="23" s="1"/>
  <c r="KR50" i="23"/>
  <c r="KR73" i="23" s="1"/>
  <c r="KR142" i="23" s="1"/>
  <c r="KR166" i="23" s="1"/>
  <c r="BV225" i="23"/>
  <c r="GC55" i="23"/>
  <c r="GC78" i="23" s="1"/>
  <c r="GC147" i="23" s="1"/>
  <c r="GC171" i="23" s="1"/>
  <c r="MH66" i="23"/>
  <c r="MH89" i="23" s="1"/>
  <c r="MH158" i="23" s="1"/>
  <c r="MH182" i="23" s="1"/>
  <c r="DF64" i="23"/>
  <c r="DF87" i="23" s="1"/>
  <c r="DF156" i="23" s="1"/>
  <c r="DF180" i="23" s="1"/>
  <c r="HU200" i="23"/>
  <c r="HU201" i="23"/>
  <c r="KE200" i="23"/>
  <c r="KE201" i="23"/>
  <c r="HS219" i="23"/>
  <c r="HS218" i="23"/>
  <c r="HS221" i="23" s="1"/>
  <c r="MY54" i="23"/>
  <c r="MY77" i="23" s="1"/>
  <c r="MY146" i="23" s="1"/>
  <c r="MY170" i="23" s="1"/>
  <c r="MA62" i="23"/>
  <c r="MA85" i="23" s="1"/>
  <c r="MA154" i="23" s="1"/>
  <c r="MA178" i="23" s="1"/>
  <c r="FF48" i="23"/>
  <c r="FF71" i="23" s="1"/>
  <c r="FF140" i="23" s="1"/>
  <c r="FF164" i="23" s="1"/>
  <c r="FF187" i="23" s="1"/>
  <c r="FP67" i="23"/>
  <c r="FP90" i="23" s="1"/>
  <c r="FP159" i="23" s="1"/>
  <c r="FP183" i="23" s="1"/>
  <c r="FL58" i="23"/>
  <c r="FL81" i="23" s="1"/>
  <c r="FL150" i="23" s="1"/>
  <c r="FL174" i="23" s="1"/>
  <c r="BT225" i="23"/>
  <c r="KE69" i="23"/>
  <c r="KE92" i="23" s="1"/>
  <c r="KE161" i="23" s="1"/>
  <c r="KE185" i="23" s="1"/>
  <c r="GZ68" i="23"/>
  <c r="GZ91" i="23" s="1"/>
  <c r="GZ160" i="23" s="1"/>
  <c r="GZ184" i="23" s="1"/>
  <c r="EJ48" i="23"/>
  <c r="EJ71" i="23" s="1"/>
  <c r="EJ140" i="23" s="1"/>
  <c r="EJ164" i="23" s="1"/>
  <c r="EJ187" i="23" s="1"/>
  <c r="BX64" i="23"/>
  <c r="BX87" i="23" s="1"/>
  <c r="BX156" i="23" s="1"/>
  <c r="BX180" i="23" s="1"/>
  <c r="LO56" i="23"/>
  <c r="LO79" i="23" s="1"/>
  <c r="LO148" i="23" s="1"/>
  <c r="LO172" i="23" s="1"/>
  <c r="GR57" i="23"/>
  <c r="GR80" i="23" s="1"/>
  <c r="GR149" i="23" s="1"/>
  <c r="GR173" i="23" s="1"/>
  <c r="GC65" i="23"/>
  <c r="GC88" i="23" s="1"/>
  <c r="GC157" i="23" s="1"/>
  <c r="GC181" i="23" s="1"/>
  <c r="FB69" i="23"/>
  <c r="FB92" i="23" s="1"/>
  <c r="FB161" i="23" s="1"/>
  <c r="FB185" i="23" s="1"/>
  <c r="FL57" i="23"/>
  <c r="FL80" i="23" s="1"/>
  <c r="FL149" i="23" s="1"/>
  <c r="FL173" i="23" s="1"/>
  <c r="DD218" i="23"/>
  <c r="DD221" i="23" s="1"/>
  <c r="DD219" i="23"/>
  <c r="OA69" i="23"/>
  <c r="OA92" i="23" s="1"/>
  <c r="OA161" i="23" s="1"/>
  <c r="OA185" i="23" s="1"/>
  <c r="HJ49" i="23"/>
  <c r="HJ72" i="23" s="1"/>
  <c r="HJ141" i="23" s="1"/>
  <c r="HJ165" i="23" s="1"/>
  <c r="DE66" i="23"/>
  <c r="DE89" i="23" s="1"/>
  <c r="DE158" i="23" s="1"/>
  <c r="DE182" i="23" s="1"/>
  <c r="MS56" i="23"/>
  <c r="MS79" i="23" s="1"/>
  <c r="MS148" i="23" s="1"/>
  <c r="MS172" i="23" s="1"/>
  <c r="NV54" i="23"/>
  <c r="NV77" i="23" s="1"/>
  <c r="NV146" i="23" s="1"/>
  <c r="NV170" i="23" s="1"/>
  <c r="DQ52" i="23"/>
  <c r="DQ75" i="23" s="1"/>
  <c r="DQ144" i="23" s="1"/>
  <c r="DQ168" i="23" s="1"/>
  <c r="MI218" i="23"/>
  <c r="MI221" i="23" s="1"/>
  <c r="MI219" i="23"/>
  <c r="JH64" i="23"/>
  <c r="JH87" i="23" s="1"/>
  <c r="JH156" i="23" s="1"/>
  <c r="JH180" i="23" s="1"/>
  <c r="BP54" i="23"/>
  <c r="BP77" i="23" s="1"/>
  <c r="BP146" i="23" s="1"/>
  <c r="BP170" i="23" s="1"/>
  <c r="AE69" i="23"/>
  <c r="AE92" i="23" s="1"/>
  <c r="AE161" i="23" s="1"/>
  <c r="AE185" i="23" s="1"/>
  <c r="W50" i="23"/>
  <c r="W73" i="23" s="1"/>
  <c r="W142" i="23" s="1"/>
  <c r="W166" i="23" s="1"/>
  <c r="R62" i="23"/>
  <c r="R85" i="23" s="1"/>
  <c r="R154" i="23" s="1"/>
  <c r="R178" i="23" s="1"/>
  <c r="IO69" i="23"/>
  <c r="IO92" i="23" s="1"/>
  <c r="IO161" i="23" s="1"/>
  <c r="IO185" i="23" s="1"/>
  <c r="NC55" i="23"/>
  <c r="NC78" i="23" s="1"/>
  <c r="NC147" i="23" s="1"/>
  <c r="NC171" i="23" s="1"/>
  <c r="KM225" i="23"/>
  <c r="LO67" i="23"/>
  <c r="LO90" i="23" s="1"/>
  <c r="LO159" i="23" s="1"/>
  <c r="LO183" i="23" s="1"/>
  <c r="KE61" i="23"/>
  <c r="KE84" i="23" s="1"/>
  <c r="KE153" i="23" s="1"/>
  <c r="KE177" i="23" s="1"/>
  <c r="JN57" i="23"/>
  <c r="JN80" i="23" s="1"/>
  <c r="JN149" i="23" s="1"/>
  <c r="JN173" i="23" s="1"/>
  <c r="HJ58" i="23"/>
  <c r="HJ81" i="23" s="1"/>
  <c r="HJ150" i="23" s="1"/>
  <c r="HJ174" i="23" s="1"/>
  <c r="EB50" i="23"/>
  <c r="EB73" i="23" s="1"/>
  <c r="EB142" i="23" s="1"/>
  <c r="EB166" i="23" s="1"/>
  <c r="AW52" i="23"/>
  <c r="AW75" i="23" s="1"/>
  <c r="AW144" i="23" s="1"/>
  <c r="AW168" i="23" s="1"/>
  <c r="M64" i="23"/>
  <c r="M87" i="23" s="1"/>
  <c r="M156" i="23" s="1"/>
  <c r="M180" i="23" s="1"/>
  <c r="LQ62" i="23"/>
  <c r="LQ85" i="23" s="1"/>
  <c r="LQ154" i="23" s="1"/>
  <c r="LQ178" i="23" s="1"/>
  <c r="MR59" i="23"/>
  <c r="MR82" i="23" s="1"/>
  <c r="MR151" i="23" s="1"/>
  <c r="MR175" i="23" s="1"/>
  <c r="NR58" i="23"/>
  <c r="NR81" i="23" s="1"/>
  <c r="NR150" i="23" s="1"/>
  <c r="NR174" i="23" s="1"/>
  <c r="KG48" i="23"/>
  <c r="KG71" i="23" s="1"/>
  <c r="KG140" i="23" s="1"/>
  <c r="KG164" i="23" s="1"/>
  <c r="KG187" i="23" s="1"/>
  <c r="FX60" i="23"/>
  <c r="FX83" i="23" s="1"/>
  <c r="FX152" i="23" s="1"/>
  <c r="FX176" i="23" s="1"/>
  <c r="HQ67" i="23"/>
  <c r="HQ90" i="23" s="1"/>
  <c r="HQ159" i="23" s="1"/>
  <c r="HQ183" i="23" s="1"/>
  <c r="DO218" i="23"/>
  <c r="DO221" i="23" s="1"/>
  <c r="DO219" i="23"/>
  <c r="DX67" i="23"/>
  <c r="DX90" i="23" s="1"/>
  <c r="DX159" i="23" s="1"/>
  <c r="DX183" i="23" s="1"/>
  <c r="Y50" i="23"/>
  <c r="Y73" i="23" s="1"/>
  <c r="Y142" i="23" s="1"/>
  <c r="Y166" i="23" s="1"/>
  <c r="MI68" i="23"/>
  <c r="MI91" i="23" s="1"/>
  <c r="MI160" i="23" s="1"/>
  <c r="MI184" i="23" s="1"/>
  <c r="HD60" i="23"/>
  <c r="HD83" i="23" s="1"/>
  <c r="HD152" i="23" s="1"/>
  <c r="HD176" i="23" s="1"/>
  <c r="AE201" i="23"/>
  <c r="AE200" i="23"/>
  <c r="II225" i="23"/>
  <c r="JT49" i="23"/>
  <c r="JT72" i="23" s="1"/>
  <c r="JT141" i="23" s="1"/>
  <c r="JT165" i="23" s="1"/>
  <c r="AW18" i="23"/>
  <c r="Z61" i="23"/>
  <c r="Z84" i="23" s="1"/>
  <c r="Z153" i="23" s="1"/>
  <c r="Z177" i="23" s="1"/>
  <c r="IU68" i="23"/>
  <c r="IU91" i="23" s="1"/>
  <c r="IU160" i="23" s="1"/>
  <c r="IU184" i="23" s="1"/>
  <c r="JZ50" i="23"/>
  <c r="JZ73" i="23" s="1"/>
  <c r="JZ142" i="23" s="1"/>
  <c r="JZ166" i="23" s="1"/>
  <c r="R59" i="23"/>
  <c r="R82" i="23" s="1"/>
  <c r="R151" i="23" s="1"/>
  <c r="R175" i="23" s="1"/>
  <c r="JS62" i="23"/>
  <c r="JS85" i="23" s="1"/>
  <c r="JS154" i="23" s="1"/>
  <c r="JS178" i="23" s="1"/>
  <c r="BT54" i="23"/>
  <c r="BT77" i="23" s="1"/>
  <c r="BT146" i="23" s="1"/>
  <c r="BT170" i="23" s="1"/>
  <c r="DQ225" i="23"/>
  <c r="ER48" i="23"/>
  <c r="ER71" i="23" s="1"/>
  <c r="ER140" i="23" s="1"/>
  <c r="ER164" i="23" s="1"/>
  <c r="ER187" i="23" s="1"/>
  <c r="DM64" i="23"/>
  <c r="DM87" i="23" s="1"/>
  <c r="DM156" i="23" s="1"/>
  <c r="DM180" i="23" s="1"/>
  <c r="FL18" i="23"/>
  <c r="BO64" i="23"/>
  <c r="BO87" i="23" s="1"/>
  <c r="BO156" i="23" s="1"/>
  <c r="BO180" i="23" s="1"/>
  <c r="IP50" i="23"/>
  <c r="IP73" i="23" s="1"/>
  <c r="IP142" i="23" s="1"/>
  <c r="IP166" i="23" s="1"/>
  <c r="IR50" i="23"/>
  <c r="IR73" i="23" s="1"/>
  <c r="IR142" i="23" s="1"/>
  <c r="IR166" i="23" s="1"/>
  <c r="EV58" i="23"/>
  <c r="EV81" i="23" s="1"/>
  <c r="EV150" i="23" s="1"/>
  <c r="EV174" i="23" s="1"/>
  <c r="CN62" i="23"/>
  <c r="CN85" i="23" s="1"/>
  <c r="CN154" i="23" s="1"/>
  <c r="CN178" i="23" s="1"/>
  <c r="EN49" i="23"/>
  <c r="EN72" i="23" s="1"/>
  <c r="EN141" i="23" s="1"/>
  <c r="EN165" i="23" s="1"/>
  <c r="OG68" i="23"/>
  <c r="OG91" i="23" s="1"/>
  <c r="OG160" i="23" s="1"/>
  <c r="OG184" i="23" s="1"/>
  <c r="CT48" i="23"/>
  <c r="CT71" i="23" s="1"/>
  <c r="CT140" i="23" s="1"/>
  <c r="CT164" i="23" s="1"/>
  <c r="CT187" i="23" s="1"/>
  <c r="ED63" i="23"/>
  <c r="ED86" i="23" s="1"/>
  <c r="ED155" i="23" s="1"/>
  <c r="ED179" i="23" s="1"/>
  <c r="JI48" i="23"/>
  <c r="JI71" i="23" s="1"/>
  <c r="JI140" i="23" s="1"/>
  <c r="JI164" i="23" s="1"/>
  <c r="JI187" i="23" s="1"/>
  <c r="JP69" i="23"/>
  <c r="JP92" i="23" s="1"/>
  <c r="JP161" i="23" s="1"/>
  <c r="JP185" i="23" s="1"/>
  <c r="FY51" i="23"/>
  <c r="FY74" i="23" s="1"/>
  <c r="FY143" i="23" s="1"/>
  <c r="FY167" i="23" s="1"/>
  <c r="KT59" i="23"/>
  <c r="KT82" i="23" s="1"/>
  <c r="KT151" i="23" s="1"/>
  <c r="KT175" i="23" s="1"/>
  <c r="IJ53" i="23"/>
  <c r="IJ76" i="23" s="1"/>
  <c r="IJ145" i="23" s="1"/>
  <c r="IJ169" i="23" s="1"/>
  <c r="ED201" i="23"/>
  <c r="ED200" i="23"/>
  <c r="CI218" i="23"/>
  <c r="CI221" i="23" s="1"/>
  <c r="CI219" i="23"/>
  <c r="NC50" i="23"/>
  <c r="NC73" i="23" s="1"/>
  <c r="NC142" i="23" s="1"/>
  <c r="NC166" i="23" s="1"/>
  <c r="CV58" i="23"/>
  <c r="CV81" i="23" s="1"/>
  <c r="CV150" i="23" s="1"/>
  <c r="CV174" i="23" s="1"/>
  <c r="DN66" i="23"/>
  <c r="DN89" i="23" s="1"/>
  <c r="DN158" i="23" s="1"/>
  <c r="DN182" i="23" s="1"/>
  <c r="GA66" i="23"/>
  <c r="GA89" i="23" s="1"/>
  <c r="GA158" i="23" s="1"/>
  <c r="GA182" i="23" s="1"/>
  <c r="D18" i="23"/>
  <c r="EC67" i="23"/>
  <c r="EC90" i="23" s="1"/>
  <c r="EC159" i="23" s="1"/>
  <c r="EC183" i="23" s="1"/>
  <c r="HZ58" i="23"/>
  <c r="HZ81" i="23" s="1"/>
  <c r="HZ150" i="23" s="1"/>
  <c r="HZ174" i="23" s="1"/>
  <c r="HP48" i="23"/>
  <c r="HP71" i="23" s="1"/>
  <c r="HP140" i="23" s="1"/>
  <c r="HP164" i="23" s="1"/>
  <c r="HP187" i="23" s="1"/>
  <c r="LU69" i="23"/>
  <c r="LU92" i="23" s="1"/>
  <c r="LU161" i="23" s="1"/>
  <c r="LU185" i="23" s="1"/>
  <c r="AN65" i="23"/>
  <c r="AN88" i="23" s="1"/>
  <c r="AN157" i="23" s="1"/>
  <c r="AN181" i="23" s="1"/>
  <c r="NC61" i="23"/>
  <c r="NC84" i="23" s="1"/>
  <c r="NC153" i="23" s="1"/>
  <c r="NC177" i="23" s="1"/>
  <c r="DY68" i="23"/>
  <c r="DY91" i="23" s="1"/>
  <c r="DY160" i="23" s="1"/>
  <c r="DY184" i="23" s="1"/>
  <c r="MS201" i="23"/>
  <c r="MS200" i="23"/>
  <c r="BQ58" i="23"/>
  <c r="BQ81" i="23" s="1"/>
  <c r="BQ150" i="23" s="1"/>
  <c r="BQ174" i="23" s="1"/>
  <c r="CB66" i="23"/>
  <c r="CB89" i="23" s="1"/>
  <c r="CB158" i="23" s="1"/>
  <c r="CB182" i="23" s="1"/>
  <c r="HK225" i="23"/>
  <c r="IE60" i="23"/>
  <c r="IE83" i="23" s="1"/>
  <c r="IE152" i="23" s="1"/>
  <c r="IE176" i="23" s="1"/>
  <c r="EX51" i="23"/>
  <c r="EX74" i="23" s="1"/>
  <c r="EX143" i="23" s="1"/>
  <c r="EX167" i="23" s="1"/>
  <c r="MT63" i="23"/>
  <c r="MT86" i="23" s="1"/>
  <c r="MT155" i="23" s="1"/>
  <c r="MT179" i="23" s="1"/>
  <c r="AS63" i="23"/>
  <c r="AS86" i="23" s="1"/>
  <c r="AS155" i="23" s="1"/>
  <c r="AS179" i="23" s="1"/>
  <c r="AB57" i="23"/>
  <c r="AB80" i="23" s="1"/>
  <c r="AB149" i="23" s="1"/>
  <c r="AB173" i="23" s="1"/>
  <c r="LM68" i="23"/>
  <c r="LM91" i="23" s="1"/>
  <c r="LM160" i="23" s="1"/>
  <c r="LM184" i="23" s="1"/>
  <c r="LK62" i="23"/>
  <c r="LK85" i="23" s="1"/>
  <c r="LK154" i="23" s="1"/>
  <c r="LK178" i="23" s="1"/>
  <c r="LO53" i="23"/>
  <c r="LO76" i="23" s="1"/>
  <c r="LO145" i="23" s="1"/>
  <c r="LO169" i="23" s="1"/>
  <c r="EX65" i="23"/>
  <c r="EX88" i="23" s="1"/>
  <c r="EX157" i="23" s="1"/>
  <c r="EX181" i="23" s="1"/>
  <c r="EY66" i="23"/>
  <c r="EY89" i="23" s="1"/>
  <c r="EY158" i="23" s="1"/>
  <c r="EY182" i="23" s="1"/>
  <c r="KM66" i="23"/>
  <c r="KM89" i="23" s="1"/>
  <c r="KM158" i="23" s="1"/>
  <c r="KM182" i="23" s="1"/>
  <c r="FM56" i="23"/>
  <c r="FM79" i="23" s="1"/>
  <c r="FM148" i="23" s="1"/>
  <c r="FM172" i="23" s="1"/>
  <c r="CQ66" i="23"/>
  <c r="CQ89" i="23" s="1"/>
  <c r="CQ158" i="23" s="1"/>
  <c r="CQ182" i="23" s="1"/>
  <c r="FR51" i="23"/>
  <c r="FR74" i="23" s="1"/>
  <c r="FR143" i="23" s="1"/>
  <c r="FR167" i="23" s="1"/>
  <c r="MZ54" i="23"/>
  <c r="MZ77" i="23" s="1"/>
  <c r="MZ146" i="23" s="1"/>
  <c r="MZ170" i="23" s="1"/>
  <c r="CG49" i="23"/>
  <c r="CG72" i="23" s="1"/>
  <c r="CG141" i="23" s="1"/>
  <c r="CG165" i="23" s="1"/>
  <c r="IW69" i="23"/>
  <c r="IW92" i="23" s="1"/>
  <c r="IW161" i="23" s="1"/>
  <c r="IW185" i="23" s="1"/>
  <c r="IN59" i="23"/>
  <c r="IN82" i="23" s="1"/>
  <c r="IN151" i="23" s="1"/>
  <c r="IN175" i="23" s="1"/>
  <c r="OB63" i="23"/>
  <c r="OB86" i="23" s="1"/>
  <c r="OB155" i="23" s="1"/>
  <c r="OB179" i="23" s="1"/>
  <c r="NR62" i="23"/>
  <c r="NR85" i="23" s="1"/>
  <c r="NR154" i="23" s="1"/>
  <c r="NR178" i="23" s="1"/>
  <c r="KF200" i="23"/>
  <c r="KF201" i="23"/>
  <c r="LP57" i="23"/>
  <c r="LP80" i="23" s="1"/>
  <c r="LP149" i="23" s="1"/>
  <c r="LP173" i="23" s="1"/>
  <c r="IU62" i="23"/>
  <c r="IU85" i="23" s="1"/>
  <c r="IU154" i="23" s="1"/>
  <c r="IU178" i="23" s="1"/>
  <c r="LW57" i="23"/>
  <c r="LW80" i="23" s="1"/>
  <c r="LW149" i="23" s="1"/>
  <c r="LW173" i="23" s="1"/>
  <c r="K63" i="23"/>
  <c r="K86" i="23" s="1"/>
  <c r="K155" i="23" s="1"/>
  <c r="K179" i="23" s="1"/>
  <c r="BW69" i="23"/>
  <c r="BW92" i="23" s="1"/>
  <c r="BW161" i="23" s="1"/>
  <c r="BW185" i="23" s="1"/>
  <c r="NF64" i="23"/>
  <c r="NF87" i="23" s="1"/>
  <c r="NF156" i="23" s="1"/>
  <c r="NF180" i="23" s="1"/>
  <c r="AR54" i="23"/>
  <c r="AR77" i="23" s="1"/>
  <c r="AR146" i="23" s="1"/>
  <c r="AR170" i="23" s="1"/>
  <c r="IT59" i="23"/>
  <c r="IT82" i="23" s="1"/>
  <c r="IT151" i="23" s="1"/>
  <c r="IT175" i="23" s="1"/>
  <c r="CQ50" i="23"/>
  <c r="CQ73" i="23" s="1"/>
  <c r="CQ142" i="23" s="1"/>
  <c r="CQ166" i="23" s="1"/>
  <c r="EN18" i="23"/>
  <c r="AB54" i="23"/>
  <c r="AB77" i="23" s="1"/>
  <c r="AB146" i="23" s="1"/>
  <c r="AB170" i="23" s="1"/>
  <c r="HO66" i="23"/>
  <c r="HO89" i="23" s="1"/>
  <c r="HO158" i="23" s="1"/>
  <c r="HO182" i="23" s="1"/>
  <c r="KR56" i="23"/>
  <c r="KR79" i="23" s="1"/>
  <c r="KR148" i="23" s="1"/>
  <c r="KR172" i="23" s="1"/>
  <c r="KH66" i="23"/>
  <c r="KH89" i="23" s="1"/>
  <c r="KH158" i="23" s="1"/>
  <c r="KH182" i="23" s="1"/>
  <c r="HZ48" i="23"/>
  <c r="HZ71" i="23" s="1"/>
  <c r="HZ140" i="23" s="1"/>
  <c r="HZ164" i="23" s="1"/>
  <c r="HZ187" i="23" s="1"/>
  <c r="FM65" i="23"/>
  <c r="FM88" i="23" s="1"/>
  <c r="FM157" i="23" s="1"/>
  <c r="FM181" i="23" s="1"/>
  <c r="KY53" i="23"/>
  <c r="KY76" i="23" s="1"/>
  <c r="KY145" i="23" s="1"/>
  <c r="KY169" i="23" s="1"/>
  <c r="GD18" i="23"/>
  <c r="OI51" i="23"/>
  <c r="OI74" i="23" s="1"/>
  <c r="OI143" i="23" s="1"/>
  <c r="OI167" i="23" s="1"/>
  <c r="FW68" i="23"/>
  <c r="FW91" i="23" s="1"/>
  <c r="FW160" i="23" s="1"/>
  <c r="FW184" i="23" s="1"/>
  <c r="MF48" i="23"/>
  <c r="MF71" i="23" s="1"/>
  <c r="MF140" i="23" s="1"/>
  <c r="MF164" i="23" s="1"/>
  <c r="MF187" i="23" s="1"/>
  <c r="KI64" i="23"/>
  <c r="KI87" i="23" s="1"/>
  <c r="KI156" i="23" s="1"/>
  <c r="KI180" i="23" s="1"/>
  <c r="JS219" i="23"/>
  <c r="JS218" i="23"/>
  <c r="JS221" i="23" s="1"/>
  <c r="DQ67" i="23"/>
  <c r="DQ90" i="23" s="1"/>
  <c r="DQ159" i="23" s="1"/>
  <c r="DQ183" i="23" s="1"/>
  <c r="FK61" i="23"/>
  <c r="FK84" i="23" s="1"/>
  <c r="FK153" i="23" s="1"/>
  <c r="FK177" i="23" s="1"/>
  <c r="NX61" i="23"/>
  <c r="NX84" i="23" s="1"/>
  <c r="NX153" i="23" s="1"/>
  <c r="NX177" i="23" s="1"/>
  <c r="IX60" i="23"/>
  <c r="IX83" i="23" s="1"/>
  <c r="IX152" i="23" s="1"/>
  <c r="IX176" i="23" s="1"/>
  <c r="AD50" i="23"/>
  <c r="AD73" i="23" s="1"/>
  <c r="AD142" i="23" s="1"/>
  <c r="AD166" i="23" s="1"/>
  <c r="HV58" i="23"/>
  <c r="HV81" i="23" s="1"/>
  <c r="HV150" i="23" s="1"/>
  <c r="HV174" i="23" s="1"/>
  <c r="G50" i="23"/>
  <c r="G73" i="23" s="1"/>
  <c r="G142" i="23" s="1"/>
  <c r="G166" i="23" s="1"/>
  <c r="EI53" i="23"/>
  <c r="EI76" i="23" s="1"/>
  <c r="EI145" i="23" s="1"/>
  <c r="EI169" i="23" s="1"/>
  <c r="DP61" i="23"/>
  <c r="DP84" i="23" s="1"/>
  <c r="DP153" i="23" s="1"/>
  <c r="DP177" i="23" s="1"/>
  <c r="NF48" i="23"/>
  <c r="NF71" i="23" s="1"/>
  <c r="NF140" i="23" s="1"/>
  <c r="NF164" i="23" s="1"/>
  <c r="NF187" i="23" s="1"/>
  <c r="DG48" i="23"/>
  <c r="DG71" i="23" s="1"/>
  <c r="DG140" i="23" s="1"/>
  <c r="DG164" i="23" s="1"/>
  <c r="DG187" i="23" s="1"/>
  <c r="DE69" i="23"/>
  <c r="DE92" i="23" s="1"/>
  <c r="DE161" i="23" s="1"/>
  <c r="DE185" i="23" s="1"/>
  <c r="MG65" i="23"/>
  <c r="MG88" i="23" s="1"/>
  <c r="MG157" i="23" s="1"/>
  <c r="MG181" i="23" s="1"/>
  <c r="CU64" i="23"/>
  <c r="CU87" i="23" s="1"/>
  <c r="CU156" i="23" s="1"/>
  <c r="CU180" i="23" s="1"/>
  <c r="CW61" i="23"/>
  <c r="CW84" i="23" s="1"/>
  <c r="CW153" i="23" s="1"/>
  <c r="CW177" i="23" s="1"/>
  <c r="DE51" i="23"/>
  <c r="DE74" i="23" s="1"/>
  <c r="DE143" i="23" s="1"/>
  <c r="DE167" i="23" s="1"/>
  <c r="EB201" i="23"/>
  <c r="EB200" i="23"/>
  <c r="DF54" i="23"/>
  <c r="DF77" i="23" s="1"/>
  <c r="DF146" i="23" s="1"/>
  <c r="DF170" i="23" s="1"/>
  <c r="BY61" i="23"/>
  <c r="BY84" i="23" s="1"/>
  <c r="BY153" i="23" s="1"/>
  <c r="BY177" i="23" s="1"/>
  <c r="AA64" i="23"/>
  <c r="AA87" i="23" s="1"/>
  <c r="AA156" i="23" s="1"/>
  <c r="AA180" i="23" s="1"/>
  <c r="KA64" i="23"/>
  <c r="KA87" i="23" s="1"/>
  <c r="KA156" i="23" s="1"/>
  <c r="KA180" i="23" s="1"/>
  <c r="IR66" i="23"/>
  <c r="IR89" i="23" s="1"/>
  <c r="IR158" i="23" s="1"/>
  <c r="IR182" i="23" s="1"/>
  <c r="BL49" i="23"/>
  <c r="BL72" i="23" s="1"/>
  <c r="BL141" i="23" s="1"/>
  <c r="BL165" i="23" s="1"/>
  <c r="OG57" i="23"/>
  <c r="OG80" i="23" s="1"/>
  <c r="OG149" i="23" s="1"/>
  <c r="OG173" i="23" s="1"/>
  <c r="CI63" i="23"/>
  <c r="CI86" i="23" s="1"/>
  <c r="CI155" i="23" s="1"/>
  <c r="CI179" i="23" s="1"/>
  <c r="GJ64" i="23"/>
  <c r="GJ87" i="23" s="1"/>
  <c r="GJ156" i="23" s="1"/>
  <c r="GJ180" i="23" s="1"/>
  <c r="KI225" i="23"/>
  <c r="ND51" i="23"/>
  <c r="ND74" i="23" s="1"/>
  <c r="ND143" i="23" s="1"/>
  <c r="ND167" i="23" s="1"/>
  <c r="GH48" i="23"/>
  <c r="GH71" i="23" s="1"/>
  <c r="GH140" i="23" s="1"/>
  <c r="GH164" i="23" s="1"/>
  <c r="GH187" i="23" s="1"/>
  <c r="CZ64" i="23"/>
  <c r="CZ87" i="23" s="1"/>
  <c r="CZ156" i="23" s="1"/>
  <c r="CZ180" i="23" s="1"/>
  <c r="OA63" i="23"/>
  <c r="OA86" i="23" s="1"/>
  <c r="OA155" i="23" s="1"/>
  <c r="OA179" i="23" s="1"/>
  <c r="K49" i="23"/>
  <c r="K72" i="23" s="1"/>
  <c r="K141" i="23" s="1"/>
  <c r="K165" i="23" s="1"/>
  <c r="GZ65" i="23"/>
  <c r="GZ88" i="23" s="1"/>
  <c r="GZ157" i="23" s="1"/>
  <c r="GZ181" i="23" s="1"/>
  <c r="NJ18" i="23"/>
  <c r="IN68" i="23"/>
  <c r="IN91" i="23" s="1"/>
  <c r="IN160" i="23" s="1"/>
  <c r="IN184" i="23" s="1"/>
  <c r="MQ61" i="23"/>
  <c r="MQ84" i="23" s="1"/>
  <c r="MQ153" i="23" s="1"/>
  <c r="MQ177" i="23" s="1"/>
  <c r="AG225" i="23"/>
  <c r="NC200" i="23"/>
  <c r="NC201" i="23"/>
  <c r="JC66" i="23"/>
  <c r="JC89" i="23" s="1"/>
  <c r="JC158" i="23" s="1"/>
  <c r="JC182" i="23" s="1"/>
  <c r="OJ65" i="23"/>
  <c r="OJ88" i="23" s="1"/>
  <c r="OJ157" i="23" s="1"/>
  <c r="OJ181" i="23" s="1"/>
  <c r="IJ65" i="23"/>
  <c r="IJ88" i="23" s="1"/>
  <c r="IJ157" i="23" s="1"/>
  <c r="IJ181" i="23" s="1"/>
  <c r="CO69" i="23"/>
  <c r="CO92" i="23" s="1"/>
  <c r="CO161" i="23" s="1"/>
  <c r="CO185" i="23" s="1"/>
  <c r="LW60" i="23"/>
  <c r="LW83" i="23" s="1"/>
  <c r="LW152" i="23" s="1"/>
  <c r="LW176" i="23" s="1"/>
  <c r="IO56" i="23"/>
  <c r="IO79" i="23" s="1"/>
  <c r="IO148" i="23" s="1"/>
  <c r="IO172" i="23" s="1"/>
  <c r="ES219" i="23"/>
  <c r="ES218" i="23"/>
  <c r="ES221" i="23" s="1"/>
  <c r="CR67" i="23"/>
  <c r="CR90" i="23" s="1"/>
  <c r="CR159" i="23" s="1"/>
  <c r="CR183" i="23" s="1"/>
  <c r="AA55" i="23"/>
  <c r="AA78" i="23" s="1"/>
  <c r="AA147" i="23" s="1"/>
  <c r="AA171" i="23" s="1"/>
  <c r="MM65" i="23"/>
  <c r="MM88" i="23" s="1"/>
  <c r="MM157" i="23" s="1"/>
  <c r="MM181" i="23" s="1"/>
  <c r="DU52" i="23"/>
  <c r="DU75" i="23" s="1"/>
  <c r="DU144" i="23" s="1"/>
  <c r="DU168" i="23" s="1"/>
  <c r="MS68" i="23"/>
  <c r="MS91" i="23" s="1"/>
  <c r="MS160" i="23" s="1"/>
  <c r="MS184" i="23" s="1"/>
  <c r="FG69" i="23"/>
  <c r="FG92" i="23" s="1"/>
  <c r="FG161" i="23" s="1"/>
  <c r="FG185" i="23" s="1"/>
  <c r="KP61" i="23"/>
  <c r="KP84" i="23" s="1"/>
  <c r="KP153" i="23" s="1"/>
  <c r="KP177" i="23" s="1"/>
  <c r="OM57" i="23"/>
  <c r="OM80" i="23" s="1"/>
  <c r="OM149" i="23" s="1"/>
  <c r="OM173" i="23" s="1"/>
  <c r="OG58" i="23"/>
  <c r="OG81" i="23" s="1"/>
  <c r="OG150" i="23" s="1"/>
  <c r="OG174" i="23" s="1"/>
  <c r="EN64" i="23"/>
  <c r="EN87" i="23" s="1"/>
  <c r="EN156" i="23" s="1"/>
  <c r="EN180" i="23" s="1"/>
  <c r="EW49" i="23"/>
  <c r="EW72" i="23" s="1"/>
  <c r="EW141" i="23" s="1"/>
  <c r="EW165" i="23" s="1"/>
  <c r="FM69" i="23"/>
  <c r="FM92" i="23" s="1"/>
  <c r="FM161" i="23" s="1"/>
  <c r="FM185" i="23" s="1"/>
  <c r="AJ55" i="23"/>
  <c r="AJ78" i="23" s="1"/>
  <c r="AJ147" i="23" s="1"/>
  <c r="AJ171" i="23" s="1"/>
  <c r="IP66" i="23"/>
  <c r="IP89" i="23" s="1"/>
  <c r="IP158" i="23" s="1"/>
  <c r="IP182" i="23" s="1"/>
  <c r="JZ68" i="23"/>
  <c r="JZ91" i="23" s="1"/>
  <c r="JZ160" i="23" s="1"/>
  <c r="JZ184" i="23" s="1"/>
  <c r="DR63" i="23"/>
  <c r="DR86" i="23" s="1"/>
  <c r="DR155" i="23" s="1"/>
  <c r="DR179" i="23" s="1"/>
  <c r="NX52" i="23"/>
  <c r="NX75" i="23" s="1"/>
  <c r="NX144" i="23" s="1"/>
  <c r="NX168" i="23" s="1"/>
  <c r="JS50" i="23"/>
  <c r="JS73" i="23" s="1"/>
  <c r="JS142" i="23" s="1"/>
  <c r="JS166" i="23" s="1"/>
  <c r="OH65" i="23"/>
  <c r="OH88" i="23" s="1"/>
  <c r="OH157" i="23" s="1"/>
  <c r="OH181" i="23" s="1"/>
  <c r="BT62" i="23"/>
  <c r="BT85" i="23" s="1"/>
  <c r="BT154" i="23" s="1"/>
  <c r="BT178" i="23" s="1"/>
  <c r="HV66" i="23"/>
  <c r="HV89" i="23" s="1"/>
  <c r="HV158" i="23" s="1"/>
  <c r="HV182" i="23" s="1"/>
  <c r="KQ64" i="23"/>
  <c r="KQ87" i="23" s="1"/>
  <c r="KQ156" i="23" s="1"/>
  <c r="KQ180" i="23" s="1"/>
  <c r="D68" i="23"/>
  <c r="D91" i="23" s="1"/>
  <c r="D160" i="23" s="1"/>
  <c r="D184" i="23" s="1"/>
  <c r="L53" i="23"/>
  <c r="L76" i="23" s="1"/>
  <c r="L145" i="23" s="1"/>
  <c r="L169" i="23" s="1"/>
  <c r="MZ60" i="23"/>
  <c r="MZ83" i="23" s="1"/>
  <c r="MZ152" i="23" s="1"/>
  <c r="MZ176" i="23" s="1"/>
  <c r="JJ49" i="23"/>
  <c r="JJ72" i="23" s="1"/>
  <c r="JJ141" i="23" s="1"/>
  <c r="JJ165" i="23" s="1"/>
  <c r="DT18" i="23"/>
  <c r="ED54" i="23"/>
  <c r="ED77" i="23" s="1"/>
  <c r="ED146" i="23" s="1"/>
  <c r="ED170" i="23" s="1"/>
  <c r="AP62" i="23"/>
  <c r="AP85" i="23" s="1"/>
  <c r="AP154" i="23" s="1"/>
  <c r="AP178" i="23" s="1"/>
  <c r="JZ61" i="23"/>
  <c r="JZ84" i="23" s="1"/>
  <c r="JZ153" i="23" s="1"/>
  <c r="JZ177" i="23" s="1"/>
  <c r="DY50" i="23"/>
  <c r="DY73" i="23" s="1"/>
  <c r="DY142" i="23" s="1"/>
  <c r="DY166" i="23" s="1"/>
  <c r="LD50" i="23"/>
  <c r="LD73" i="23" s="1"/>
  <c r="LD142" i="23" s="1"/>
  <c r="LD166" i="23" s="1"/>
  <c r="DX63" i="23"/>
  <c r="DX86" i="23" s="1"/>
  <c r="DX155" i="23" s="1"/>
  <c r="DX179" i="23" s="1"/>
  <c r="KW18" i="23"/>
  <c r="MB58" i="23"/>
  <c r="MB81" i="23" s="1"/>
  <c r="MB150" i="23" s="1"/>
  <c r="MB174" i="23" s="1"/>
  <c r="HL59" i="23"/>
  <c r="HL82" i="23" s="1"/>
  <c r="HL151" i="23" s="1"/>
  <c r="HL175" i="23" s="1"/>
  <c r="D59" i="23"/>
  <c r="D82" i="23" s="1"/>
  <c r="D151" i="23" s="1"/>
  <c r="D175" i="23" s="1"/>
  <c r="KV219" i="23"/>
  <c r="KV218" i="23"/>
  <c r="KV221" i="23" s="1"/>
  <c r="OF62" i="23"/>
  <c r="OF85" i="23" s="1"/>
  <c r="OF154" i="23" s="1"/>
  <c r="OF178" i="23" s="1"/>
  <c r="CB54" i="23"/>
  <c r="CB77" i="23" s="1"/>
  <c r="CB146" i="23" s="1"/>
  <c r="CB170" i="23" s="1"/>
  <c r="MF63" i="23"/>
  <c r="MF86" i="23" s="1"/>
  <c r="MF155" i="23" s="1"/>
  <c r="MF179" i="23" s="1"/>
  <c r="IU225" i="23"/>
  <c r="CA61" i="23"/>
  <c r="CA84" i="23" s="1"/>
  <c r="CA153" i="23" s="1"/>
  <c r="CA177" i="23" s="1"/>
  <c r="AR48" i="23"/>
  <c r="AR71" i="23" s="1"/>
  <c r="AR140" i="23" s="1"/>
  <c r="AR164" i="23" s="1"/>
  <c r="AR187" i="23" s="1"/>
  <c r="GP50" i="23"/>
  <c r="GP73" i="23" s="1"/>
  <c r="GP142" i="23" s="1"/>
  <c r="GP166" i="23" s="1"/>
  <c r="EX18" i="23"/>
  <c r="FE62" i="23"/>
  <c r="FE85" i="23" s="1"/>
  <c r="FE154" i="23" s="1"/>
  <c r="FE178" i="23" s="1"/>
  <c r="GF219" i="23"/>
  <c r="GF218" i="23"/>
  <c r="GF221" i="23" s="1"/>
  <c r="ME50" i="23"/>
  <c r="ME73" i="23" s="1"/>
  <c r="ME142" i="23" s="1"/>
  <c r="ME166" i="23" s="1"/>
  <c r="IA201" i="23"/>
  <c r="IA200" i="23"/>
  <c r="HZ63" i="23"/>
  <c r="HZ86" i="23" s="1"/>
  <c r="HZ155" i="23" s="1"/>
  <c r="HZ179" i="23" s="1"/>
  <c r="OJ56" i="23"/>
  <c r="OJ79" i="23" s="1"/>
  <c r="OJ148" i="23" s="1"/>
  <c r="OJ172" i="23" s="1"/>
  <c r="DK225" i="23"/>
  <c r="BN61" i="23"/>
  <c r="BN84" i="23" s="1"/>
  <c r="BN153" i="23" s="1"/>
  <c r="BN177" i="23" s="1"/>
  <c r="HV63" i="23"/>
  <c r="HV86" i="23" s="1"/>
  <c r="HV155" i="23" s="1"/>
  <c r="HV179" i="23" s="1"/>
  <c r="IN50" i="23"/>
  <c r="IN73" i="23" s="1"/>
  <c r="IN142" i="23" s="1"/>
  <c r="IN166" i="23" s="1"/>
  <c r="CT58" i="23"/>
  <c r="CT81" i="23" s="1"/>
  <c r="CT150" i="23" s="1"/>
  <c r="CT174" i="23" s="1"/>
  <c r="FG51" i="23"/>
  <c r="FG74" i="23" s="1"/>
  <c r="FG143" i="23" s="1"/>
  <c r="FG167" i="23" s="1"/>
  <c r="DA53" i="23"/>
  <c r="DA76" i="23" s="1"/>
  <c r="DA145" i="23" s="1"/>
  <c r="DA169" i="23" s="1"/>
  <c r="EZ69" i="23"/>
  <c r="EZ92" i="23" s="1"/>
  <c r="EZ161" i="23" s="1"/>
  <c r="EZ185" i="23" s="1"/>
  <c r="FI57" i="23"/>
  <c r="FI80" i="23" s="1"/>
  <c r="FI149" i="23" s="1"/>
  <c r="FI173" i="23" s="1"/>
  <c r="BR64" i="23"/>
  <c r="BR87" i="23" s="1"/>
  <c r="BR156" i="23" s="1"/>
  <c r="BR180" i="23" s="1"/>
  <c r="GX61" i="23"/>
  <c r="GX84" i="23" s="1"/>
  <c r="GX153" i="23" s="1"/>
  <c r="GX177" i="23" s="1"/>
  <c r="CZ48" i="23"/>
  <c r="CZ71" i="23" s="1"/>
  <c r="CZ140" i="23" s="1"/>
  <c r="CZ164" i="23" s="1"/>
  <c r="CZ187" i="23" s="1"/>
  <c r="KM50" i="23"/>
  <c r="KM73" i="23" s="1"/>
  <c r="KM142" i="23" s="1"/>
  <c r="KM166" i="23" s="1"/>
  <c r="CB225" i="23"/>
  <c r="MK53" i="23"/>
  <c r="MK76" i="23" s="1"/>
  <c r="MK145" i="23" s="1"/>
  <c r="MK169" i="23" s="1"/>
  <c r="LD18" i="23"/>
  <c r="HQ51" i="23"/>
  <c r="HQ74" i="23" s="1"/>
  <c r="HQ143" i="23" s="1"/>
  <c r="HQ167" i="23" s="1"/>
  <c r="EB55" i="23"/>
  <c r="EB78" i="23" s="1"/>
  <c r="EB147" i="23" s="1"/>
  <c r="EB171" i="23" s="1"/>
  <c r="MW51" i="23"/>
  <c r="MW74" i="23" s="1"/>
  <c r="MW143" i="23" s="1"/>
  <c r="MW167" i="23" s="1"/>
  <c r="KN58" i="23"/>
  <c r="KN81" i="23" s="1"/>
  <c r="KN150" i="23" s="1"/>
  <c r="KN174" i="23" s="1"/>
  <c r="IW55" i="23"/>
  <c r="IW78" i="23" s="1"/>
  <c r="IW147" i="23" s="1"/>
  <c r="IW171" i="23" s="1"/>
  <c r="KM68" i="23"/>
  <c r="KM91" i="23" s="1"/>
  <c r="KM160" i="23" s="1"/>
  <c r="KM184" i="23" s="1"/>
  <c r="MF67" i="23"/>
  <c r="MF90" i="23" s="1"/>
  <c r="MF159" i="23" s="1"/>
  <c r="MF183" i="23" s="1"/>
  <c r="DR60" i="23"/>
  <c r="DR83" i="23" s="1"/>
  <c r="DR152" i="23" s="1"/>
  <c r="DR176" i="23" s="1"/>
  <c r="ID48" i="23"/>
  <c r="ID71" i="23" s="1"/>
  <c r="ID140" i="23" s="1"/>
  <c r="ID164" i="23" s="1"/>
  <c r="ID187" i="23" s="1"/>
  <c r="GD54" i="23"/>
  <c r="GD77" i="23" s="1"/>
  <c r="GD146" i="23" s="1"/>
  <c r="GD170" i="23" s="1"/>
  <c r="NF68" i="23"/>
  <c r="NF91" i="23" s="1"/>
  <c r="NF160" i="23" s="1"/>
  <c r="NF184" i="23" s="1"/>
  <c r="ED65" i="23"/>
  <c r="ED88" i="23" s="1"/>
  <c r="ED157" i="23" s="1"/>
  <c r="ED181" i="23" s="1"/>
  <c r="AQ18" i="23"/>
  <c r="LI52" i="23"/>
  <c r="LI75" i="23" s="1"/>
  <c r="LI144" i="23" s="1"/>
  <c r="LI168" i="23" s="1"/>
  <c r="OB56" i="23"/>
  <c r="OB79" i="23" s="1"/>
  <c r="OB148" i="23" s="1"/>
  <c r="OB172" i="23" s="1"/>
  <c r="HQ52" i="23"/>
  <c r="HQ75" i="23" s="1"/>
  <c r="HQ144" i="23" s="1"/>
  <c r="HQ168" i="23" s="1"/>
  <c r="DR65" i="23"/>
  <c r="DR88" i="23" s="1"/>
  <c r="DR157" i="23" s="1"/>
  <c r="DR181" i="23" s="1"/>
  <c r="MB50" i="23"/>
  <c r="MB73" i="23" s="1"/>
  <c r="MB142" i="23" s="1"/>
  <c r="MB166" i="23" s="1"/>
  <c r="JX64" i="23"/>
  <c r="JX87" i="23" s="1"/>
  <c r="JX156" i="23" s="1"/>
  <c r="JX180" i="23" s="1"/>
  <c r="GL54" i="23"/>
  <c r="GL77" i="23" s="1"/>
  <c r="GL146" i="23" s="1"/>
  <c r="GL170" i="23" s="1"/>
  <c r="GV67" i="23"/>
  <c r="GV90" i="23" s="1"/>
  <c r="GV159" i="23" s="1"/>
  <c r="GV183" i="23" s="1"/>
  <c r="DP59" i="23"/>
  <c r="DP82" i="23" s="1"/>
  <c r="DP151" i="23" s="1"/>
  <c r="DP175" i="23" s="1"/>
  <c r="IN18" i="23"/>
  <c r="IO58" i="23"/>
  <c r="IO81" i="23" s="1"/>
  <c r="IO150" i="23" s="1"/>
  <c r="IO174" i="23" s="1"/>
  <c r="KB58" i="23"/>
  <c r="KB81" i="23" s="1"/>
  <c r="KB150" i="23" s="1"/>
  <c r="KB174" i="23" s="1"/>
  <c r="KB49" i="23"/>
  <c r="KB72" i="23" s="1"/>
  <c r="KB141" i="23" s="1"/>
  <c r="KB165" i="23" s="1"/>
  <c r="KF54" i="23"/>
  <c r="KF77" i="23" s="1"/>
  <c r="KF146" i="23" s="1"/>
  <c r="KF170" i="23" s="1"/>
  <c r="BR52" i="23"/>
  <c r="BR75" i="23" s="1"/>
  <c r="BR144" i="23" s="1"/>
  <c r="BR168" i="23" s="1"/>
  <c r="HV49" i="23"/>
  <c r="HV72" i="23" s="1"/>
  <c r="HV141" i="23" s="1"/>
  <c r="HV165" i="23" s="1"/>
  <c r="KA48" i="23"/>
  <c r="KA71" i="23" s="1"/>
  <c r="KA140" i="23" s="1"/>
  <c r="KA164" i="23" s="1"/>
  <c r="KA187" i="23" s="1"/>
  <c r="IX50" i="23"/>
  <c r="IX73" i="23" s="1"/>
  <c r="IX142" i="23" s="1"/>
  <c r="IX166" i="23" s="1"/>
  <c r="EW67" i="23"/>
  <c r="EW90" i="23" s="1"/>
  <c r="EW159" i="23" s="1"/>
  <c r="EW183" i="23" s="1"/>
  <c r="GV225" i="23"/>
  <c r="KT200" i="23"/>
  <c r="KT201" i="23"/>
  <c r="K219" i="23"/>
  <c r="K218" i="23"/>
  <c r="K221" i="23" s="1"/>
  <c r="LY18" i="23"/>
  <c r="IT52" i="23"/>
  <c r="IT75" i="23" s="1"/>
  <c r="IT144" i="23" s="1"/>
  <c r="IT168" i="23" s="1"/>
  <c r="HY58" i="23"/>
  <c r="HY81" i="23" s="1"/>
  <c r="HY150" i="23" s="1"/>
  <c r="HY174" i="23" s="1"/>
  <c r="P53" i="23"/>
  <c r="P76" i="23" s="1"/>
  <c r="P145" i="23" s="1"/>
  <c r="P169" i="23" s="1"/>
  <c r="LN57" i="23"/>
  <c r="LN80" i="23" s="1"/>
  <c r="LN149" i="23" s="1"/>
  <c r="LN173" i="23" s="1"/>
  <c r="FH52" i="23"/>
  <c r="FH75" i="23" s="1"/>
  <c r="FH144" i="23" s="1"/>
  <c r="FH168" i="23" s="1"/>
  <c r="DP54" i="23"/>
  <c r="DP77" i="23" s="1"/>
  <c r="DP146" i="23" s="1"/>
  <c r="DP170" i="23" s="1"/>
  <c r="W68" i="23"/>
  <c r="W91" i="23" s="1"/>
  <c r="W160" i="23" s="1"/>
  <c r="W184" i="23" s="1"/>
  <c r="ES50" i="23"/>
  <c r="ES73" i="23" s="1"/>
  <c r="ES142" i="23" s="1"/>
  <c r="ES166" i="23" s="1"/>
  <c r="DX59" i="23"/>
  <c r="DX82" i="23" s="1"/>
  <c r="DX151" i="23" s="1"/>
  <c r="DX175" i="23" s="1"/>
  <c r="K51" i="23"/>
  <c r="K74" i="23" s="1"/>
  <c r="K143" i="23" s="1"/>
  <c r="K167" i="23" s="1"/>
  <c r="GL218" i="23"/>
  <c r="GL221" i="23" s="1"/>
  <c r="GL219" i="23"/>
  <c r="KG66" i="23"/>
  <c r="KG89" i="23" s="1"/>
  <c r="KG158" i="23" s="1"/>
  <c r="KG182" i="23" s="1"/>
  <c r="NJ55" i="23"/>
  <c r="NJ78" i="23" s="1"/>
  <c r="NJ147" i="23" s="1"/>
  <c r="NJ171" i="23" s="1"/>
  <c r="FT68" i="23"/>
  <c r="FT91" i="23" s="1"/>
  <c r="FT160" i="23" s="1"/>
  <c r="FT184" i="23" s="1"/>
  <c r="FR65" i="23"/>
  <c r="FR88" i="23" s="1"/>
  <c r="FR157" i="23" s="1"/>
  <c r="FR181" i="23" s="1"/>
  <c r="DQ54" i="23"/>
  <c r="DQ77" i="23" s="1"/>
  <c r="DQ146" i="23" s="1"/>
  <c r="DQ170" i="23" s="1"/>
  <c r="FR66" i="23"/>
  <c r="FR89" i="23" s="1"/>
  <c r="FR158" i="23" s="1"/>
  <c r="FR182" i="23" s="1"/>
  <c r="AW58" i="23"/>
  <c r="AW81" i="23" s="1"/>
  <c r="AW150" i="23" s="1"/>
  <c r="AW174" i="23" s="1"/>
  <c r="BU66" i="23"/>
  <c r="BU89" i="23" s="1"/>
  <c r="BU158" i="23" s="1"/>
  <c r="BU182" i="23" s="1"/>
  <c r="LI56" i="23"/>
  <c r="LI79" i="23" s="1"/>
  <c r="LI148" i="23" s="1"/>
  <c r="LI172" i="23" s="1"/>
  <c r="NE54" i="23"/>
  <c r="NE77" i="23" s="1"/>
  <c r="NE146" i="23" s="1"/>
  <c r="NE170" i="23" s="1"/>
  <c r="DE218" i="23"/>
  <c r="DE221" i="23" s="1"/>
  <c r="DE219" i="23"/>
  <c r="EC56" i="23"/>
  <c r="EC79" i="23" s="1"/>
  <c r="EC148" i="23" s="1"/>
  <c r="EC172" i="23" s="1"/>
  <c r="EB69" i="23"/>
  <c r="EB92" i="23" s="1"/>
  <c r="EB161" i="23" s="1"/>
  <c r="EB185" i="23" s="1"/>
  <c r="K50" i="23"/>
  <c r="K73" i="23" s="1"/>
  <c r="K142" i="23" s="1"/>
  <c r="K166" i="23" s="1"/>
  <c r="HM54" i="23"/>
  <c r="HM77" i="23" s="1"/>
  <c r="HM146" i="23" s="1"/>
  <c r="HM170" i="23" s="1"/>
  <c r="OG225" i="23"/>
  <c r="DZ49" i="23"/>
  <c r="DZ72" i="23" s="1"/>
  <c r="DZ141" i="23" s="1"/>
  <c r="DZ165" i="23" s="1"/>
  <c r="AJ48" i="23"/>
  <c r="AJ71" i="23" s="1"/>
  <c r="AJ140" i="23" s="1"/>
  <c r="AJ164" i="23" s="1"/>
  <c r="AJ187" i="23" s="1"/>
  <c r="AJ188" i="23" s="1"/>
  <c r="CJ201" i="23"/>
  <c r="CJ200" i="23"/>
  <c r="FS219" i="23"/>
  <c r="FS218" i="23"/>
  <c r="FS221" i="23" s="1"/>
  <c r="BS52" i="23"/>
  <c r="BS75" i="23" s="1"/>
  <c r="BS144" i="23" s="1"/>
  <c r="BS168" i="23" s="1"/>
  <c r="AR225" i="23"/>
  <c r="IG63" i="23"/>
  <c r="IG86" i="23" s="1"/>
  <c r="IG155" i="23" s="1"/>
  <c r="IG179" i="23" s="1"/>
  <c r="EZ55" i="23"/>
  <c r="EZ78" i="23" s="1"/>
  <c r="EZ147" i="23" s="1"/>
  <c r="EZ171" i="23" s="1"/>
  <c r="CE64" i="23"/>
  <c r="CE87" i="23" s="1"/>
  <c r="CE156" i="23" s="1"/>
  <c r="CE180" i="23" s="1"/>
  <c r="JM64" i="23"/>
  <c r="JM87" i="23" s="1"/>
  <c r="JM156" i="23" s="1"/>
  <c r="JM180" i="23" s="1"/>
  <c r="HU67" i="23"/>
  <c r="HU90" i="23" s="1"/>
  <c r="HU159" i="23" s="1"/>
  <c r="HU183" i="23" s="1"/>
  <c r="GA67" i="23"/>
  <c r="GA90" i="23" s="1"/>
  <c r="GA159" i="23" s="1"/>
  <c r="GA183" i="23" s="1"/>
  <c r="BM18" i="23"/>
  <c r="HY49" i="23"/>
  <c r="HY72" i="23" s="1"/>
  <c r="HY141" i="23" s="1"/>
  <c r="HY165" i="23" s="1"/>
  <c r="V60" i="23"/>
  <c r="V83" i="23" s="1"/>
  <c r="V152" i="23" s="1"/>
  <c r="V176" i="23" s="1"/>
  <c r="IZ54" i="23"/>
  <c r="IZ77" i="23" s="1"/>
  <c r="IZ146" i="23" s="1"/>
  <c r="IZ170" i="23" s="1"/>
  <c r="JR49" i="23"/>
  <c r="JR72" i="23" s="1"/>
  <c r="JR141" i="23" s="1"/>
  <c r="JR165" i="23" s="1"/>
  <c r="BL55" i="23"/>
  <c r="BL78" i="23" s="1"/>
  <c r="BL147" i="23" s="1"/>
  <c r="BL171" i="23" s="1"/>
  <c r="IB67" i="23"/>
  <c r="IB90" i="23" s="1"/>
  <c r="IB159" i="23" s="1"/>
  <c r="IB183" i="23" s="1"/>
  <c r="HQ54" i="23"/>
  <c r="HQ77" i="23" s="1"/>
  <c r="HQ146" i="23" s="1"/>
  <c r="HQ170" i="23" s="1"/>
  <c r="NV56" i="23"/>
  <c r="NV79" i="23" s="1"/>
  <c r="NV148" i="23" s="1"/>
  <c r="NV172" i="23" s="1"/>
  <c r="OM219" i="23"/>
  <c r="OM218" i="23"/>
  <c r="OM221" i="23" s="1"/>
  <c r="LY62" i="23"/>
  <c r="LY85" i="23" s="1"/>
  <c r="LY154" i="23" s="1"/>
  <c r="LY178" i="23" s="1"/>
  <c r="OG54" i="23"/>
  <c r="OG77" i="23" s="1"/>
  <c r="OG146" i="23" s="1"/>
  <c r="OG170" i="23" s="1"/>
  <c r="DF51" i="23"/>
  <c r="DF74" i="23" s="1"/>
  <c r="DF143" i="23" s="1"/>
  <c r="DF167" i="23" s="1"/>
  <c r="MI55" i="23"/>
  <c r="MI78" i="23" s="1"/>
  <c r="MI147" i="23" s="1"/>
  <c r="MI171" i="23" s="1"/>
  <c r="CP219" i="23"/>
  <c r="CP218" i="23"/>
  <c r="CP221" i="23" s="1"/>
  <c r="JM58" i="23"/>
  <c r="JM81" i="23" s="1"/>
  <c r="JM150" i="23" s="1"/>
  <c r="JM174" i="23" s="1"/>
  <c r="CJ57" i="23"/>
  <c r="CJ80" i="23" s="1"/>
  <c r="CJ149" i="23" s="1"/>
  <c r="CJ173" i="23" s="1"/>
  <c r="JJ53" i="23"/>
  <c r="JJ76" i="23" s="1"/>
  <c r="JJ145" i="23" s="1"/>
  <c r="JJ169" i="23" s="1"/>
  <c r="FJ225" i="23"/>
  <c r="EI61" i="23"/>
  <c r="EI84" i="23" s="1"/>
  <c r="EI153" i="23" s="1"/>
  <c r="EI177" i="23" s="1"/>
  <c r="HF65" i="23"/>
  <c r="HF88" i="23" s="1"/>
  <c r="HF157" i="23" s="1"/>
  <c r="HF181" i="23" s="1"/>
  <c r="CK51" i="23"/>
  <c r="CK74" i="23" s="1"/>
  <c r="CK143" i="23" s="1"/>
  <c r="CK167" i="23" s="1"/>
  <c r="JP60" i="23"/>
  <c r="JP83" i="23" s="1"/>
  <c r="JP152" i="23" s="1"/>
  <c r="JP176" i="23" s="1"/>
  <c r="CV64" i="23"/>
  <c r="CV87" i="23" s="1"/>
  <c r="CV156" i="23" s="1"/>
  <c r="CV180" i="23" s="1"/>
  <c r="BN63" i="23"/>
  <c r="BN86" i="23" s="1"/>
  <c r="BN155" i="23" s="1"/>
  <c r="BN179" i="23" s="1"/>
  <c r="IY64" i="23"/>
  <c r="IY87" i="23" s="1"/>
  <c r="IY156" i="23" s="1"/>
  <c r="IY180" i="23" s="1"/>
  <c r="LG225" i="23"/>
  <c r="MI18" i="23"/>
  <c r="AR61" i="23"/>
  <c r="AR84" i="23" s="1"/>
  <c r="AR153" i="23" s="1"/>
  <c r="AR177" i="23" s="1"/>
  <c r="LB48" i="23"/>
  <c r="LB71" i="23" s="1"/>
  <c r="LB140" i="23" s="1"/>
  <c r="LB164" i="23" s="1"/>
  <c r="LB187" i="23" s="1"/>
  <c r="GR67" i="23"/>
  <c r="GR90" i="23" s="1"/>
  <c r="GR159" i="23" s="1"/>
  <c r="GR183" i="23" s="1"/>
  <c r="CG48" i="23"/>
  <c r="CG71" i="23" s="1"/>
  <c r="CG140" i="23" s="1"/>
  <c r="CG164" i="23" s="1"/>
  <c r="CG187" i="23" s="1"/>
  <c r="LO62" i="23"/>
  <c r="LO85" i="23" s="1"/>
  <c r="LO154" i="23" s="1"/>
  <c r="LO178" i="23" s="1"/>
  <c r="KC225" i="23"/>
  <c r="EF69" i="23"/>
  <c r="EF92" i="23" s="1"/>
  <c r="EF161" i="23" s="1"/>
  <c r="EF185" i="23" s="1"/>
  <c r="FT53" i="23"/>
  <c r="FT76" i="23" s="1"/>
  <c r="FT145" i="23" s="1"/>
  <c r="FT169" i="23" s="1"/>
  <c r="EL18" i="23"/>
  <c r="OD219" i="23"/>
  <c r="OD218" i="23"/>
  <c r="OD221" i="23" s="1"/>
  <c r="LN60" i="23"/>
  <c r="LN83" i="23" s="1"/>
  <c r="LN152" i="23" s="1"/>
  <c r="LN176" i="23" s="1"/>
  <c r="CZ59" i="23"/>
  <c r="CZ82" i="23" s="1"/>
  <c r="CZ151" i="23" s="1"/>
  <c r="CZ175" i="23" s="1"/>
  <c r="II62" i="23"/>
  <c r="II85" i="23" s="1"/>
  <c r="II154" i="23" s="1"/>
  <c r="II178" i="23" s="1"/>
  <c r="GC69" i="23"/>
  <c r="GC92" i="23" s="1"/>
  <c r="GC161" i="23" s="1"/>
  <c r="GC185" i="23" s="1"/>
  <c r="AR68" i="23"/>
  <c r="AR91" i="23" s="1"/>
  <c r="AR160" i="23" s="1"/>
  <c r="AR184" i="23" s="1"/>
  <c r="IG51" i="23"/>
  <c r="IG74" i="23" s="1"/>
  <c r="IG143" i="23" s="1"/>
  <c r="IG167" i="23" s="1"/>
  <c r="CI68" i="23"/>
  <c r="CI91" i="23" s="1"/>
  <c r="CI160" i="23" s="1"/>
  <c r="CI184" i="23" s="1"/>
  <c r="HP65" i="23"/>
  <c r="HP88" i="23" s="1"/>
  <c r="HP157" i="23" s="1"/>
  <c r="HP181" i="23" s="1"/>
  <c r="BM66" i="23"/>
  <c r="BM89" i="23" s="1"/>
  <c r="BM158" i="23" s="1"/>
  <c r="BM182" i="23" s="1"/>
  <c r="FK62" i="23"/>
  <c r="FK85" i="23" s="1"/>
  <c r="FK154" i="23" s="1"/>
  <c r="FK178" i="23" s="1"/>
  <c r="DE56" i="23"/>
  <c r="DE79" i="23" s="1"/>
  <c r="DE148" i="23" s="1"/>
  <c r="DE172" i="23" s="1"/>
  <c r="OB225" i="23"/>
  <c r="GW51" i="23"/>
  <c r="GW74" i="23" s="1"/>
  <c r="GW143" i="23" s="1"/>
  <c r="GW167" i="23" s="1"/>
  <c r="MH18" i="23"/>
  <c r="II53" i="23"/>
  <c r="II76" i="23" s="1"/>
  <c r="II145" i="23" s="1"/>
  <c r="II169" i="23" s="1"/>
  <c r="FS53" i="23"/>
  <c r="FS76" i="23" s="1"/>
  <c r="FS145" i="23" s="1"/>
  <c r="FS169" i="23" s="1"/>
  <c r="HP51" i="23"/>
  <c r="HP74" i="23" s="1"/>
  <c r="HP143" i="23" s="1"/>
  <c r="HP167" i="23" s="1"/>
  <c r="FN201" i="23"/>
  <c r="FN200" i="23"/>
  <c r="JR60" i="23"/>
  <c r="JR83" i="23" s="1"/>
  <c r="JR152" i="23" s="1"/>
  <c r="JR176" i="23" s="1"/>
  <c r="DR225" i="23"/>
  <c r="DI18" i="23"/>
  <c r="BL66" i="23"/>
  <c r="BL89" i="23" s="1"/>
  <c r="BL158" i="23" s="1"/>
  <c r="BL182" i="23" s="1"/>
  <c r="D62" i="23"/>
  <c r="D85" i="23" s="1"/>
  <c r="D154" i="23" s="1"/>
  <c r="D178" i="23" s="1"/>
  <c r="FS49" i="23"/>
  <c r="FS72" i="23" s="1"/>
  <c r="FS141" i="23" s="1"/>
  <c r="FS165" i="23" s="1"/>
  <c r="MD66" i="23"/>
  <c r="MD89" i="23" s="1"/>
  <c r="MD158" i="23" s="1"/>
  <c r="MD182" i="23" s="1"/>
  <c r="NL225" i="23"/>
  <c r="CN64" i="23"/>
  <c r="CN87" i="23" s="1"/>
  <c r="CN156" i="23" s="1"/>
  <c r="CN180" i="23" s="1"/>
  <c r="GC68" i="23"/>
  <c r="GC91" i="23" s="1"/>
  <c r="GC160" i="23" s="1"/>
  <c r="GC184" i="23" s="1"/>
  <c r="LQ49" i="23"/>
  <c r="LQ72" i="23" s="1"/>
  <c r="LQ141" i="23" s="1"/>
  <c r="LQ165" i="23" s="1"/>
  <c r="IN67" i="23"/>
  <c r="IN90" i="23" s="1"/>
  <c r="IN159" i="23" s="1"/>
  <c r="IN183" i="23" s="1"/>
  <c r="HF69" i="23"/>
  <c r="HF92" i="23" s="1"/>
  <c r="HF161" i="23" s="1"/>
  <c r="HF185" i="23" s="1"/>
  <c r="IP60" i="23"/>
  <c r="IP83" i="23" s="1"/>
  <c r="IP152" i="23" s="1"/>
  <c r="IP176" i="23" s="1"/>
  <c r="CH65" i="23"/>
  <c r="CH88" i="23" s="1"/>
  <c r="CH157" i="23" s="1"/>
  <c r="CH181" i="23" s="1"/>
  <c r="IE68" i="23"/>
  <c r="IE91" i="23" s="1"/>
  <c r="IE160" i="23" s="1"/>
  <c r="IE184" i="23" s="1"/>
  <c r="BN64" i="23"/>
  <c r="BN87" i="23" s="1"/>
  <c r="BN156" i="23" s="1"/>
  <c r="BN180" i="23" s="1"/>
  <c r="LF60" i="23"/>
  <c r="LF83" i="23" s="1"/>
  <c r="LF152" i="23" s="1"/>
  <c r="LF176" i="23" s="1"/>
  <c r="LC218" i="23"/>
  <c r="LC221" i="23" s="1"/>
  <c r="LC219" i="23"/>
  <c r="MX60" i="23"/>
  <c r="MX83" i="23" s="1"/>
  <c r="MX152" i="23" s="1"/>
  <c r="MX176" i="23" s="1"/>
  <c r="EF52" i="23"/>
  <c r="EF75" i="23" s="1"/>
  <c r="EF144" i="23" s="1"/>
  <c r="EF168" i="23" s="1"/>
  <c r="GJ54" i="23"/>
  <c r="GJ77" i="23" s="1"/>
  <c r="GJ146" i="23" s="1"/>
  <c r="GJ170" i="23" s="1"/>
  <c r="OM18" i="23"/>
  <c r="JH58" i="23"/>
  <c r="JH81" i="23" s="1"/>
  <c r="JH150" i="23" s="1"/>
  <c r="JH174" i="23" s="1"/>
  <c r="DP200" i="23"/>
  <c r="DP201" i="23"/>
  <c r="NT69" i="23"/>
  <c r="NT92" i="23" s="1"/>
  <c r="NT161" i="23" s="1"/>
  <c r="NT185" i="23" s="1"/>
  <c r="CG52" i="23"/>
  <c r="CG75" i="23" s="1"/>
  <c r="CG144" i="23" s="1"/>
  <c r="CG168" i="23" s="1"/>
  <c r="LW62" i="23"/>
  <c r="LW85" i="23" s="1"/>
  <c r="LW154" i="23" s="1"/>
  <c r="LW178" i="23" s="1"/>
  <c r="LO52" i="23"/>
  <c r="LO75" i="23" s="1"/>
  <c r="LO144" i="23" s="1"/>
  <c r="LO168" i="23" s="1"/>
  <c r="KG200" i="23"/>
  <c r="KG201" i="23"/>
  <c r="IG50" i="23"/>
  <c r="IG73" i="23" s="1"/>
  <c r="IG142" i="23" s="1"/>
  <c r="IG166" i="23" s="1"/>
  <c r="MI200" i="23"/>
  <c r="MI201" i="23"/>
  <c r="KH52" i="23"/>
  <c r="KH75" i="23" s="1"/>
  <c r="KH144" i="23" s="1"/>
  <c r="KH168" i="23" s="1"/>
  <c r="ED62" i="23"/>
  <c r="ED85" i="23" s="1"/>
  <c r="ED154" i="23" s="1"/>
  <c r="ED178" i="23" s="1"/>
  <c r="AQ51" i="23"/>
  <c r="AQ74" i="23" s="1"/>
  <c r="AQ143" i="23" s="1"/>
  <c r="AQ167" i="23" s="1"/>
  <c r="MV60" i="23"/>
  <c r="MV83" i="23" s="1"/>
  <c r="MV152" i="23" s="1"/>
  <c r="MV176" i="23" s="1"/>
  <c r="LB50" i="23"/>
  <c r="LB73" i="23" s="1"/>
  <c r="LB142" i="23" s="1"/>
  <c r="LB166" i="23" s="1"/>
  <c r="HN52" i="23"/>
  <c r="HN75" i="23" s="1"/>
  <c r="HN144" i="23" s="1"/>
  <c r="HN168" i="23" s="1"/>
  <c r="LW48" i="23"/>
  <c r="LW71" i="23" s="1"/>
  <c r="LW140" i="23" s="1"/>
  <c r="LW164" i="23" s="1"/>
  <c r="LW187" i="23" s="1"/>
  <c r="W60" i="23"/>
  <c r="W83" i="23" s="1"/>
  <c r="W152" i="23" s="1"/>
  <c r="W176" i="23" s="1"/>
  <c r="JY55" i="23"/>
  <c r="JY78" i="23" s="1"/>
  <c r="JY147" i="23" s="1"/>
  <c r="JY171" i="23" s="1"/>
  <c r="FN67" i="23"/>
  <c r="FN90" i="23" s="1"/>
  <c r="FN159" i="23" s="1"/>
  <c r="FN183" i="23" s="1"/>
  <c r="HL69" i="23"/>
  <c r="HL92" i="23" s="1"/>
  <c r="HL161" i="23" s="1"/>
  <c r="HL185" i="23" s="1"/>
  <c r="BV61" i="23"/>
  <c r="BV84" i="23" s="1"/>
  <c r="BV153" i="23" s="1"/>
  <c r="BV177" i="23" s="1"/>
  <c r="DT53" i="23"/>
  <c r="DT76" i="23" s="1"/>
  <c r="DT145" i="23" s="1"/>
  <c r="DT169" i="23" s="1"/>
  <c r="LZ60" i="23"/>
  <c r="LZ83" i="23" s="1"/>
  <c r="LZ152" i="23" s="1"/>
  <c r="LZ176" i="23" s="1"/>
  <c r="GA48" i="23"/>
  <c r="GA71" i="23" s="1"/>
  <c r="GA140" i="23" s="1"/>
  <c r="GA164" i="23" s="1"/>
  <c r="GA187" i="23" s="1"/>
  <c r="LF68" i="23"/>
  <c r="LF91" i="23" s="1"/>
  <c r="LF160" i="23" s="1"/>
  <c r="LF184" i="23" s="1"/>
  <c r="HZ219" i="23"/>
  <c r="HZ218" i="23"/>
  <c r="HZ221" i="23" s="1"/>
  <c r="HZ62" i="23"/>
  <c r="HZ85" i="23" s="1"/>
  <c r="HZ154" i="23" s="1"/>
  <c r="HZ178" i="23" s="1"/>
  <c r="IZ51" i="23"/>
  <c r="IZ74" i="23" s="1"/>
  <c r="IZ143" i="23" s="1"/>
  <c r="IZ167" i="23" s="1"/>
  <c r="NC62" i="23"/>
  <c r="NC85" i="23" s="1"/>
  <c r="NC154" i="23" s="1"/>
  <c r="NC178" i="23" s="1"/>
  <c r="FL200" i="23"/>
  <c r="FL201" i="23"/>
  <c r="MS49" i="23"/>
  <c r="MS72" i="23" s="1"/>
  <c r="MS141" i="23" s="1"/>
  <c r="MS165" i="23" s="1"/>
  <c r="CG51" i="23"/>
  <c r="CG74" i="23" s="1"/>
  <c r="CG143" i="23" s="1"/>
  <c r="CG167" i="23" s="1"/>
  <c r="JP62" i="23"/>
  <c r="JP85" i="23" s="1"/>
  <c r="JP154" i="23" s="1"/>
  <c r="JP178" i="23" s="1"/>
  <c r="BV62" i="23"/>
  <c r="BV85" i="23" s="1"/>
  <c r="BV154" i="23" s="1"/>
  <c r="BV178" i="23" s="1"/>
  <c r="KQ55" i="23"/>
  <c r="KQ78" i="23" s="1"/>
  <c r="KQ147" i="23" s="1"/>
  <c r="KQ171" i="23" s="1"/>
  <c r="GC201" i="23"/>
  <c r="GC200" i="23"/>
  <c r="H55" i="23"/>
  <c r="H78" i="23" s="1"/>
  <c r="H147" i="23" s="1"/>
  <c r="H171" i="23" s="1"/>
  <c r="DT56" i="23"/>
  <c r="DT79" i="23" s="1"/>
  <c r="DT148" i="23" s="1"/>
  <c r="DT172" i="23" s="1"/>
  <c r="IA63" i="23"/>
  <c r="IA86" i="23" s="1"/>
  <c r="IA155" i="23" s="1"/>
  <c r="IA179" i="23" s="1"/>
  <c r="OM69" i="23"/>
  <c r="OM92" i="23" s="1"/>
  <c r="OM161" i="23" s="1"/>
  <c r="OM185" i="23" s="1"/>
  <c r="KU60" i="23"/>
  <c r="KU83" i="23" s="1"/>
  <c r="KU152" i="23" s="1"/>
  <c r="KU176" i="23" s="1"/>
  <c r="KR200" i="23"/>
  <c r="KR201" i="23"/>
  <c r="HA69" i="23"/>
  <c r="HA92" i="23" s="1"/>
  <c r="HA161" i="23" s="1"/>
  <c r="HA185" i="23" s="1"/>
  <c r="NY52" i="23"/>
  <c r="NY75" i="23" s="1"/>
  <c r="NY144" i="23" s="1"/>
  <c r="NY168" i="23" s="1"/>
  <c r="GK65" i="23"/>
  <c r="GK88" i="23" s="1"/>
  <c r="GK157" i="23" s="1"/>
  <c r="GK181" i="23" s="1"/>
  <c r="KN52" i="23"/>
  <c r="KN75" i="23" s="1"/>
  <c r="KN144" i="23" s="1"/>
  <c r="KN168" i="23" s="1"/>
  <c r="GH61" i="23"/>
  <c r="GH84" i="23" s="1"/>
  <c r="GH153" i="23" s="1"/>
  <c r="GH177" i="23" s="1"/>
  <c r="OJ53" i="23"/>
  <c r="OJ76" i="23" s="1"/>
  <c r="OJ145" i="23" s="1"/>
  <c r="OJ169" i="23" s="1"/>
  <c r="AF218" i="23"/>
  <c r="AF221" i="23" s="1"/>
  <c r="AF219" i="23"/>
  <c r="LK48" i="23"/>
  <c r="LK71" i="23" s="1"/>
  <c r="LK140" i="23" s="1"/>
  <c r="LK164" i="23" s="1"/>
  <c r="LK187" i="23" s="1"/>
  <c r="MU69" i="23"/>
  <c r="MU92" i="23" s="1"/>
  <c r="MU161" i="23" s="1"/>
  <c r="MU185" i="23" s="1"/>
  <c r="BP68" i="23"/>
  <c r="BP91" i="23" s="1"/>
  <c r="BP160" i="23" s="1"/>
  <c r="BP184" i="23" s="1"/>
  <c r="GL50" i="23"/>
  <c r="GL73" i="23" s="1"/>
  <c r="GL142" i="23" s="1"/>
  <c r="GL166" i="23" s="1"/>
  <c r="CR61" i="23"/>
  <c r="CR84" i="23" s="1"/>
  <c r="CR153" i="23" s="1"/>
  <c r="CR177" i="23" s="1"/>
  <c r="LB51" i="23"/>
  <c r="LB74" i="23" s="1"/>
  <c r="LB143" i="23" s="1"/>
  <c r="LB167" i="23" s="1"/>
  <c r="LN59" i="23"/>
  <c r="LN82" i="23" s="1"/>
  <c r="LN151" i="23" s="1"/>
  <c r="LN175" i="23" s="1"/>
  <c r="BP61" i="23"/>
  <c r="BP84" i="23" s="1"/>
  <c r="BP153" i="23" s="1"/>
  <c r="BP177" i="23" s="1"/>
  <c r="LS58" i="23"/>
  <c r="LS81" i="23" s="1"/>
  <c r="LS150" i="23" s="1"/>
  <c r="LS174" i="23" s="1"/>
  <c r="MX59" i="23"/>
  <c r="MX82" i="23" s="1"/>
  <c r="MX151" i="23" s="1"/>
  <c r="MX175" i="23" s="1"/>
  <c r="KE63" i="23"/>
  <c r="KE86" i="23" s="1"/>
  <c r="KE155" i="23" s="1"/>
  <c r="KE179" i="23" s="1"/>
  <c r="KW54" i="23"/>
  <c r="KW77" i="23" s="1"/>
  <c r="KW146" i="23" s="1"/>
  <c r="KW170" i="23" s="1"/>
  <c r="KH65" i="23"/>
  <c r="KH88" i="23" s="1"/>
  <c r="KH157" i="23" s="1"/>
  <c r="KH181" i="23" s="1"/>
  <c r="JK63" i="23"/>
  <c r="JK86" i="23" s="1"/>
  <c r="JK155" i="23" s="1"/>
  <c r="JK179" i="23" s="1"/>
  <c r="DR48" i="23"/>
  <c r="DR71" i="23" s="1"/>
  <c r="DR140" i="23" s="1"/>
  <c r="DR164" i="23" s="1"/>
  <c r="DR187" i="23" s="1"/>
  <c r="FB48" i="23"/>
  <c r="FB71" i="23" s="1"/>
  <c r="FB140" i="23" s="1"/>
  <c r="FB164" i="23" s="1"/>
  <c r="FB187" i="23" s="1"/>
  <c r="GP18" i="23"/>
  <c r="LI58" i="23"/>
  <c r="LI81" i="23" s="1"/>
  <c r="LI150" i="23" s="1"/>
  <c r="LI174" i="23" s="1"/>
  <c r="T51" i="23"/>
  <c r="T74" i="23" s="1"/>
  <c r="T143" i="23" s="1"/>
  <c r="T167" i="23" s="1"/>
  <c r="AF54" i="23"/>
  <c r="AF77" i="23" s="1"/>
  <c r="AF146" i="23" s="1"/>
  <c r="AF170" i="23" s="1"/>
  <c r="MN51" i="23"/>
  <c r="MN74" i="23" s="1"/>
  <c r="MN143" i="23" s="1"/>
  <c r="MN167" i="23" s="1"/>
  <c r="MX63" i="23"/>
  <c r="MX86" i="23" s="1"/>
  <c r="MX155" i="23" s="1"/>
  <c r="MX179" i="23" s="1"/>
  <c r="DG66" i="23"/>
  <c r="DG89" i="23" s="1"/>
  <c r="DG158" i="23" s="1"/>
  <c r="DG182" i="23" s="1"/>
  <c r="KW58" i="23"/>
  <c r="KW81" i="23" s="1"/>
  <c r="KW150" i="23" s="1"/>
  <c r="KW174" i="23" s="1"/>
  <c r="ES56" i="23"/>
  <c r="ES79" i="23" s="1"/>
  <c r="ES148" i="23" s="1"/>
  <c r="ES172" i="23" s="1"/>
  <c r="CM57" i="23"/>
  <c r="CM80" i="23" s="1"/>
  <c r="CM149" i="23" s="1"/>
  <c r="CM173" i="23" s="1"/>
  <c r="EV69" i="23"/>
  <c r="EV92" i="23" s="1"/>
  <c r="EV161" i="23" s="1"/>
  <c r="EV185" i="23" s="1"/>
  <c r="DR51" i="23"/>
  <c r="DR74" i="23" s="1"/>
  <c r="DR143" i="23" s="1"/>
  <c r="DR167" i="23" s="1"/>
  <c r="DT61" i="23"/>
  <c r="DT84" i="23" s="1"/>
  <c r="DT153" i="23" s="1"/>
  <c r="DT177" i="23" s="1"/>
  <c r="NY66" i="23"/>
  <c r="NY89" i="23" s="1"/>
  <c r="NY158" i="23" s="1"/>
  <c r="NY182" i="23" s="1"/>
  <c r="HQ62" i="23"/>
  <c r="HQ85" i="23" s="1"/>
  <c r="HQ154" i="23" s="1"/>
  <c r="HQ178" i="23" s="1"/>
  <c r="GV48" i="23"/>
  <c r="GV71" i="23" s="1"/>
  <c r="GV140" i="23" s="1"/>
  <c r="GV164" i="23" s="1"/>
  <c r="GV187" i="23" s="1"/>
  <c r="ND67" i="23"/>
  <c r="ND90" i="23" s="1"/>
  <c r="ND159" i="23" s="1"/>
  <c r="ND183" i="23" s="1"/>
  <c r="MO69" i="23"/>
  <c r="MO92" i="23" s="1"/>
  <c r="MO161" i="23" s="1"/>
  <c r="MO185" i="23" s="1"/>
  <c r="KO52" i="23"/>
  <c r="KO75" i="23" s="1"/>
  <c r="KO144" i="23" s="1"/>
  <c r="KO168" i="23" s="1"/>
  <c r="GN59" i="23"/>
  <c r="GN82" i="23" s="1"/>
  <c r="GN151" i="23" s="1"/>
  <c r="GN175" i="23" s="1"/>
  <c r="GV56" i="23"/>
  <c r="GV79" i="23" s="1"/>
  <c r="GV148" i="23" s="1"/>
  <c r="GV172" i="23" s="1"/>
  <c r="KE18" i="23"/>
  <c r="ME52" i="23"/>
  <c r="ME75" i="23" s="1"/>
  <c r="ME144" i="23" s="1"/>
  <c r="ME168" i="23" s="1"/>
  <c r="KE67" i="23"/>
  <c r="KE90" i="23" s="1"/>
  <c r="KE159" i="23" s="1"/>
  <c r="KE183" i="23" s="1"/>
  <c r="IL57" i="23"/>
  <c r="IL80" i="23" s="1"/>
  <c r="IL149" i="23" s="1"/>
  <c r="IL173" i="23" s="1"/>
  <c r="EX61" i="23"/>
  <c r="EX84" i="23" s="1"/>
  <c r="EX153" i="23" s="1"/>
  <c r="EX177" i="23" s="1"/>
  <c r="EH225" i="23"/>
  <c r="FJ56" i="23"/>
  <c r="FJ79" i="23" s="1"/>
  <c r="FJ148" i="23" s="1"/>
  <c r="FJ172" i="23" s="1"/>
  <c r="LU64" i="23"/>
  <c r="LU87" i="23" s="1"/>
  <c r="LU156" i="23" s="1"/>
  <c r="LU180" i="23" s="1"/>
  <c r="FS57" i="23"/>
  <c r="FS80" i="23" s="1"/>
  <c r="FS149" i="23" s="1"/>
  <c r="FS173" i="23" s="1"/>
  <c r="DU225" i="23"/>
  <c r="IR201" i="23"/>
  <c r="IR200" i="23"/>
  <c r="EK54" i="23"/>
  <c r="EK77" i="23" s="1"/>
  <c r="EK146" i="23" s="1"/>
  <c r="EK170" i="23" s="1"/>
  <c r="IX56" i="23"/>
  <c r="IX79" i="23" s="1"/>
  <c r="IX148" i="23" s="1"/>
  <c r="IX172" i="23" s="1"/>
  <c r="BD200" i="23"/>
  <c r="BD201" i="23"/>
  <c r="ND200" i="23"/>
  <c r="ND201" i="23"/>
  <c r="HX55" i="23"/>
  <c r="HX78" i="23" s="1"/>
  <c r="HX147" i="23" s="1"/>
  <c r="HX171" i="23" s="1"/>
  <c r="IH65" i="23"/>
  <c r="IH88" i="23" s="1"/>
  <c r="IH157" i="23" s="1"/>
  <c r="IH181" i="23" s="1"/>
  <c r="HL67" i="23"/>
  <c r="HL90" i="23" s="1"/>
  <c r="HL159" i="23" s="1"/>
  <c r="HL183" i="23" s="1"/>
  <c r="GH52" i="23"/>
  <c r="GH75" i="23" s="1"/>
  <c r="GH144" i="23" s="1"/>
  <c r="GH168" i="23" s="1"/>
  <c r="NB59" i="23"/>
  <c r="NB82" i="23" s="1"/>
  <c r="NB151" i="23" s="1"/>
  <c r="NB175" i="23" s="1"/>
  <c r="HN63" i="23"/>
  <c r="HN86" i="23" s="1"/>
  <c r="HN155" i="23" s="1"/>
  <c r="HN179" i="23" s="1"/>
  <c r="LB67" i="23"/>
  <c r="LB90" i="23" s="1"/>
  <c r="LB159" i="23" s="1"/>
  <c r="LB183" i="23" s="1"/>
  <c r="Z55" i="23"/>
  <c r="Z78" i="23" s="1"/>
  <c r="Z147" i="23" s="1"/>
  <c r="Z171" i="23" s="1"/>
  <c r="IP55" i="23"/>
  <c r="IP78" i="23" s="1"/>
  <c r="IP147" i="23" s="1"/>
  <c r="IP171" i="23" s="1"/>
  <c r="HM61" i="23"/>
  <c r="HM84" i="23" s="1"/>
  <c r="HM153" i="23" s="1"/>
  <c r="HM177" i="23" s="1"/>
  <c r="HE60" i="23"/>
  <c r="HE83" i="23" s="1"/>
  <c r="HE152" i="23" s="1"/>
  <c r="HE176" i="23" s="1"/>
  <c r="DP57" i="23"/>
  <c r="DP80" i="23" s="1"/>
  <c r="DP149" i="23" s="1"/>
  <c r="DP173" i="23" s="1"/>
  <c r="NH57" i="23"/>
  <c r="NH80" i="23" s="1"/>
  <c r="NH149" i="23" s="1"/>
  <c r="NH173" i="23" s="1"/>
  <c r="JE65" i="23"/>
  <c r="JE88" i="23" s="1"/>
  <c r="JE157" i="23" s="1"/>
  <c r="JE181" i="23" s="1"/>
  <c r="KM60" i="23"/>
  <c r="KM83" i="23" s="1"/>
  <c r="KM152" i="23" s="1"/>
  <c r="KM176" i="23" s="1"/>
  <c r="HE64" i="23"/>
  <c r="HE87" i="23" s="1"/>
  <c r="HE156" i="23" s="1"/>
  <c r="HE180" i="23" s="1"/>
  <c r="IR51" i="23"/>
  <c r="IR74" i="23" s="1"/>
  <c r="IR143" i="23" s="1"/>
  <c r="IR167" i="23" s="1"/>
  <c r="GH60" i="23"/>
  <c r="GH83" i="23" s="1"/>
  <c r="GH152" i="23" s="1"/>
  <c r="GH176" i="23" s="1"/>
  <c r="IQ52" i="23"/>
  <c r="IQ75" i="23" s="1"/>
  <c r="IQ144" i="23" s="1"/>
  <c r="IQ168" i="23" s="1"/>
  <c r="OC49" i="23"/>
  <c r="OC72" i="23" s="1"/>
  <c r="OC141" i="23" s="1"/>
  <c r="OC165" i="23" s="1"/>
  <c r="NQ50" i="23"/>
  <c r="NQ73" i="23" s="1"/>
  <c r="NQ142" i="23" s="1"/>
  <c r="NQ166" i="23" s="1"/>
  <c r="BV52" i="23"/>
  <c r="BV75" i="23" s="1"/>
  <c r="BV144" i="23" s="1"/>
  <c r="BV168" i="23" s="1"/>
  <c r="FD54" i="23"/>
  <c r="FD77" i="23" s="1"/>
  <c r="FD146" i="23" s="1"/>
  <c r="FD170" i="23" s="1"/>
  <c r="FU51" i="23"/>
  <c r="FU74" i="23" s="1"/>
  <c r="FU143" i="23" s="1"/>
  <c r="FU167" i="23" s="1"/>
  <c r="EU60" i="23"/>
  <c r="EU83" i="23" s="1"/>
  <c r="EU152" i="23" s="1"/>
  <c r="EU176" i="23" s="1"/>
  <c r="NT225" i="23"/>
  <c r="V56" i="23"/>
  <c r="V79" i="23" s="1"/>
  <c r="V148" i="23" s="1"/>
  <c r="V172" i="23" s="1"/>
  <c r="GJ61" i="23"/>
  <c r="GJ84" i="23" s="1"/>
  <c r="GJ153" i="23" s="1"/>
  <c r="GJ177" i="23" s="1"/>
  <c r="EK65" i="23"/>
  <c r="EK88" i="23" s="1"/>
  <c r="EK157" i="23" s="1"/>
  <c r="EK181" i="23" s="1"/>
  <c r="BN68" i="23"/>
  <c r="BN91" i="23" s="1"/>
  <c r="BN160" i="23" s="1"/>
  <c r="BN184" i="23" s="1"/>
  <c r="DA69" i="23"/>
  <c r="DA92" i="23" s="1"/>
  <c r="DA161" i="23" s="1"/>
  <c r="DA185" i="23" s="1"/>
  <c r="CP58" i="23"/>
  <c r="CP81" i="23" s="1"/>
  <c r="CP150" i="23" s="1"/>
  <c r="CP174" i="23" s="1"/>
  <c r="DQ51" i="23"/>
  <c r="DQ74" i="23" s="1"/>
  <c r="DQ143" i="23" s="1"/>
  <c r="DQ167" i="23" s="1"/>
  <c r="BO18" i="23"/>
  <c r="HK53" i="23"/>
  <c r="HK76" i="23" s="1"/>
  <c r="HK145" i="23" s="1"/>
  <c r="HK169" i="23" s="1"/>
  <c r="LJ51" i="23"/>
  <c r="LJ74" i="23" s="1"/>
  <c r="LJ143" i="23" s="1"/>
  <c r="LJ167" i="23" s="1"/>
  <c r="IR18" i="23"/>
  <c r="GM60" i="23"/>
  <c r="GM83" i="23" s="1"/>
  <c r="GM152" i="23" s="1"/>
  <c r="GM176" i="23" s="1"/>
  <c r="KH62" i="23"/>
  <c r="KH85" i="23" s="1"/>
  <c r="KH154" i="23" s="1"/>
  <c r="KH178" i="23" s="1"/>
  <c r="OM225" i="23"/>
  <c r="DA64" i="23"/>
  <c r="DA87" i="23" s="1"/>
  <c r="DA156" i="23" s="1"/>
  <c r="DA180" i="23" s="1"/>
  <c r="ME54" i="23"/>
  <c r="ME77" i="23" s="1"/>
  <c r="ME146" i="23" s="1"/>
  <c r="ME170" i="23" s="1"/>
  <c r="DF219" i="23"/>
  <c r="DF218" i="23"/>
  <c r="DF221" i="23" s="1"/>
  <c r="AV69" i="23"/>
  <c r="AV92" i="23" s="1"/>
  <c r="AV161" i="23" s="1"/>
  <c r="AV185" i="23" s="1"/>
  <c r="LC56" i="23"/>
  <c r="LC79" i="23" s="1"/>
  <c r="LC148" i="23" s="1"/>
  <c r="LC172" i="23" s="1"/>
  <c r="BK57" i="23"/>
  <c r="BK80" i="23" s="1"/>
  <c r="BK149" i="23" s="1"/>
  <c r="BK173" i="23" s="1"/>
  <c r="NR60" i="23"/>
  <c r="NR83" i="23" s="1"/>
  <c r="NR152" i="23" s="1"/>
  <c r="NR176" i="23" s="1"/>
  <c r="EU61" i="23"/>
  <c r="EU84" i="23" s="1"/>
  <c r="EU153" i="23" s="1"/>
  <c r="EU177" i="23" s="1"/>
  <c r="HL64" i="23"/>
  <c r="HL87" i="23" s="1"/>
  <c r="HL156" i="23" s="1"/>
  <c r="HL180" i="23" s="1"/>
  <c r="JH68" i="23"/>
  <c r="JH91" i="23" s="1"/>
  <c r="JH160" i="23" s="1"/>
  <c r="JH184" i="23" s="1"/>
  <c r="HD65" i="23"/>
  <c r="HD88" i="23" s="1"/>
  <c r="HD157" i="23" s="1"/>
  <c r="HD181" i="23" s="1"/>
  <c r="FU59" i="23"/>
  <c r="FU82" i="23" s="1"/>
  <c r="FU151" i="23" s="1"/>
  <c r="FU175" i="23" s="1"/>
  <c r="NR57" i="23"/>
  <c r="NR80" i="23" s="1"/>
  <c r="NR149" i="23" s="1"/>
  <c r="NR173" i="23" s="1"/>
  <c r="CL69" i="23"/>
  <c r="CL92" i="23" s="1"/>
  <c r="CL161" i="23" s="1"/>
  <c r="CL185" i="23" s="1"/>
  <c r="AE52" i="23"/>
  <c r="AE75" i="23" s="1"/>
  <c r="AE144" i="23" s="1"/>
  <c r="AE168" i="23" s="1"/>
  <c r="FK63" i="23"/>
  <c r="FK86" i="23" s="1"/>
  <c r="FK155" i="23" s="1"/>
  <c r="FK179" i="23" s="1"/>
  <c r="AQ63" i="23"/>
  <c r="AQ86" i="23" s="1"/>
  <c r="AQ155" i="23" s="1"/>
  <c r="AQ179" i="23" s="1"/>
  <c r="LN51" i="23"/>
  <c r="LN74" i="23" s="1"/>
  <c r="LN143" i="23" s="1"/>
  <c r="LN167" i="23" s="1"/>
  <c r="GN48" i="23"/>
  <c r="GN71" i="23" s="1"/>
  <c r="GN140" i="23" s="1"/>
  <c r="GN164" i="23" s="1"/>
  <c r="GN187" i="23" s="1"/>
  <c r="NQ61" i="23"/>
  <c r="NQ84" i="23" s="1"/>
  <c r="NQ153" i="23" s="1"/>
  <c r="NQ177" i="23" s="1"/>
  <c r="GI50" i="23"/>
  <c r="GI73" i="23" s="1"/>
  <c r="GI142" i="23" s="1"/>
  <c r="GI166" i="23" s="1"/>
  <c r="HI56" i="23"/>
  <c r="HI79" i="23" s="1"/>
  <c r="HI148" i="23" s="1"/>
  <c r="HI172" i="23" s="1"/>
  <c r="JZ59" i="23"/>
  <c r="JZ82" i="23" s="1"/>
  <c r="JZ151" i="23" s="1"/>
  <c r="JZ175" i="23" s="1"/>
  <c r="FA54" i="23"/>
  <c r="FA77" i="23" s="1"/>
  <c r="FA146" i="23" s="1"/>
  <c r="FA170" i="23" s="1"/>
  <c r="V67" i="23"/>
  <c r="V90" i="23" s="1"/>
  <c r="V159" i="23" s="1"/>
  <c r="V183" i="23" s="1"/>
  <c r="DQ49" i="23"/>
  <c r="DQ72" i="23" s="1"/>
  <c r="DQ141" i="23" s="1"/>
  <c r="DQ165" i="23" s="1"/>
  <c r="KI63" i="23"/>
  <c r="KI86" i="23" s="1"/>
  <c r="KI155" i="23" s="1"/>
  <c r="KI179" i="23" s="1"/>
  <c r="KV49" i="23"/>
  <c r="KV72" i="23" s="1"/>
  <c r="KV141" i="23" s="1"/>
  <c r="KV165" i="23" s="1"/>
  <c r="HD50" i="23"/>
  <c r="HD73" i="23" s="1"/>
  <c r="HD142" i="23" s="1"/>
  <c r="HD166" i="23" s="1"/>
  <c r="MA67" i="23"/>
  <c r="MA90" i="23" s="1"/>
  <c r="MA159" i="23" s="1"/>
  <c r="MA183" i="23" s="1"/>
  <c r="CM68" i="23"/>
  <c r="CM91" i="23" s="1"/>
  <c r="CM160" i="23" s="1"/>
  <c r="CM184" i="23" s="1"/>
  <c r="FW51" i="23"/>
  <c r="FW74" i="23" s="1"/>
  <c r="FW143" i="23" s="1"/>
  <c r="FW167" i="23" s="1"/>
  <c r="NA68" i="23"/>
  <c r="NA91" i="23" s="1"/>
  <c r="NA160" i="23" s="1"/>
  <c r="NA184" i="23" s="1"/>
  <c r="EH55" i="23"/>
  <c r="EH78" i="23" s="1"/>
  <c r="EH147" i="23" s="1"/>
  <c r="EH171" i="23" s="1"/>
  <c r="ED219" i="23"/>
  <c r="ED218" i="23"/>
  <c r="ED221" i="23" s="1"/>
  <c r="FI52" i="23"/>
  <c r="FI75" i="23" s="1"/>
  <c r="FI144" i="23" s="1"/>
  <c r="FI168" i="23" s="1"/>
  <c r="FT62" i="23"/>
  <c r="FT85" i="23" s="1"/>
  <c r="FT154" i="23" s="1"/>
  <c r="FT178" i="23" s="1"/>
  <c r="AU54" i="23"/>
  <c r="AU77" i="23" s="1"/>
  <c r="AU146" i="23" s="1"/>
  <c r="AU170" i="23" s="1"/>
  <c r="LP225" i="23"/>
  <c r="GD66" i="23"/>
  <c r="GD89" i="23" s="1"/>
  <c r="GD158" i="23" s="1"/>
  <c r="GD182" i="23" s="1"/>
  <c r="CO67" i="23"/>
  <c r="CO90" i="23" s="1"/>
  <c r="CO159" i="23" s="1"/>
  <c r="CO183" i="23" s="1"/>
  <c r="EI50" i="23"/>
  <c r="EI73" i="23" s="1"/>
  <c r="EI142" i="23" s="1"/>
  <c r="EI166" i="23" s="1"/>
  <c r="EK63" i="23"/>
  <c r="EK86" i="23" s="1"/>
  <c r="EK155" i="23" s="1"/>
  <c r="EK179" i="23" s="1"/>
  <c r="DP60" i="23"/>
  <c r="DP83" i="23" s="1"/>
  <c r="DP152" i="23" s="1"/>
  <c r="DP176" i="23" s="1"/>
  <c r="I219" i="23"/>
  <c r="I218" i="23"/>
  <c r="I221" i="23" s="1"/>
  <c r="KP55" i="23"/>
  <c r="KP78" i="23" s="1"/>
  <c r="KP147" i="23" s="1"/>
  <c r="KP171" i="23" s="1"/>
  <c r="BI51" i="23"/>
  <c r="BI74" i="23" s="1"/>
  <c r="BI143" i="23" s="1"/>
  <c r="BI167" i="23" s="1"/>
  <c r="AG66" i="23"/>
  <c r="AG89" i="23" s="1"/>
  <c r="AG158" i="23" s="1"/>
  <c r="AG182" i="23" s="1"/>
  <c r="EE58" i="23"/>
  <c r="EE81" i="23" s="1"/>
  <c r="EE150" i="23" s="1"/>
  <c r="EE174" i="23" s="1"/>
  <c r="L52" i="23"/>
  <c r="L75" i="23" s="1"/>
  <c r="L144" i="23" s="1"/>
  <c r="L168" i="23" s="1"/>
  <c r="JU53" i="23"/>
  <c r="JU76" i="23" s="1"/>
  <c r="JU145" i="23" s="1"/>
  <c r="JU169" i="23" s="1"/>
  <c r="NF66" i="23"/>
  <c r="NF89" i="23" s="1"/>
  <c r="NF158" i="23" s="1"/>
  <c r="NF182" i="23" s="1"/>
  <c r="JH49" i="23"/>
  <c r="JH72" i="23" s="1"/>
  <c r="JH141" i="23" s="1"/>
  <c r="JH165" i="23" s="1"/>
  <c r="NX57" i="23"/>
  <c r="NX80" i="23" s="1"/>
  <c r="NX149" i="23" s="1"/>
  <c r="NX173" i="23" s="1"/>
  <c r="NU64" i="23"/>
  <c r="NU87" i="23" s="1"/>
  <c r="NU156" i="23" s="1"/>
  <c r="NU180" i="23" s="1"/>
  <c r="KJ61" i="23"/>
  <c r="KJ84" i="23" s="1"/>
  <c r="KJ153" i="23" s="1"/>
  <c r="KJ177" i="23" s="1"/>
  <c r="L67" i="23"/>
  <c r="L90" i="23" s="1"/>
  <c r="L159" i="23" s="1"/>
  <c r="L183" i="23" s="1"/>
  <c r="LA58" i="23"/>
  <c r="LA81" i="23" s="1"/>
  <c r="LA150" i="23" s="1"/>
  <c r="LA174" i="23" s="1"/>
  <c r="NB54" i="23"/>
  <c r="NB77" i="23" s="1"/>
  <c r="NB146" i="23" s="1"/>
  <c r="NB170" i="23" s="1"/>
  <c r="MG56" i="23"/>
  <c r="MG79" i="23" s="1"/>
  <c r="MG148" i="23" s="1"/>
  <c r="MG172" i="23" s="1"/>
  <c r="CF64" i="23"/>
  <c r="CF87" i="23" s="1"/>
  <c r="CF156" i="23" s="1"/>
  <c r="CF180" i="23" s="1"/>
  <c r="IN56" i="23"/>
  <c r="IN79" i="23" s="1"/>
  <c r="IN148" i="23" s="1"/>
  <c r="IN172" i="23" s="1"/>
  <c r="ND53" i="23"/>
  <c r="ND76" i="23" s="1"/>
  <c r="ND145" i="23" s="1"/>
  <c r="ND169" i="23" s="1"/>
  <c r="LK53" i="23"/>
  <c r="LK76" i="23" s="1"/>
  <c r="LK145" i="23" s="1"/>
  <c r="LK169" i="23" s="1"/>
  <c r="KO48" i="23"/>
  <c r="KO71" i="23" s="1"/>
  <c r="KO140" i="23" s="1"/>
  <c r="KO164" i="23" s="1"/>
  <c r="KO187" i="23" s="1"/>
  <c r="HV61" i="23"/>
  <c r="HV84" i="23" s="1"/>
  <c r="HV153" i="23" s="1"/>
  <c r="HV177" i="23" s="1"/>
  <c r="DO50" i="23"/>
  <c r="DO73" i="23" s="1"/>
  <c r="DO142" i="23" s="1"/>
  <c r="DO166" i="23" s="1"/>
  <c r="LI60" i="23"/>
  <c r="LI83" i="23" s="1"/>
  <c r="LI152" i="23" s="1"/>
  <c r="LI176" i="23" s="1"/>
  <c r="MA49" i="23"/>
  <c r="MA72" i="23" s="1"/>
  <c r="MA141" i="23" s="1"/>
  <c r="MA165" i="23" s="1"/>
  <c r="GR64" i="23"/>
  <c r="GR87" i="23" s="1"/>
  <c r="GR156" i="23" s="1"/>
  <c r="GR180" i="23" s="1"/>
  <c r="ML51" i="23"/>
  <c r="ML74" i="23" s="1"/>
  <c r="ML143" i="23" s="1"/>
  <c r="ML167" i="23" s="1"/>
  <c r="KX218" i="23"/>
  <c r="KX221" i="23" s="1"/>
  <c r="KX219" i="23"/>
  <c r="JT50" i="23"/>
  <c r="JT73" i="23" s="1"/>
  <c r="JT142" i="23" s="1"/>
  <c r="JT166" i="23" s="1"/>
  <c r="HA18" i="23"/>
  <c r="IA62" i="23"/>
  <c r="IA85" i="23" s="1"/>
  <c r="IA154" i="23" s="1"/>
  <c r="IA178" i="23" s="1"/>
  <c r="GY69" i="23"/>
  <c r="GY92" i="23" s="1"/>
  <c r="GY161" i="23" s="1"/>
  <c r="GY185" i="23" s="1"/>
  <c r="JN61" i="23"/>
  <c r="JN84" i="23" s="1"/>
  <c r="JN153" i="23" s="1"/>
  <c r="JN177" i="23" s="1"/>
  <c r="EA53" i="23"/>
  <c r="EA76" i="23" s="1"/>
  <c r="EA145" i="23" s="1"/>
  <c r="EA169" i="23" s="1"/>
  <c r="GA63" i="23"/>
  <c r="GA86" i="23" s="1"/>
  <c r="GA155" i="23" s="1"/>
  <c r="GA179" i="23" s="1"/>
  <c r="FT60" i="23"/>
  <c r="FT83" i="23" s="1"/>
  <c r="FT152" i="23" s="1"/>
  <c r="FT176" i="23" s="1"/>
  <c r="IB18" i="23"/>
  <c r="NU60" i="23"/>
  <c r="NU83" i="23" s="1"/>
  <c r="NU152" i="23" s="1"/>
  <c r="NU176" i="23" s="1"/>
  <c r="DR53" i="23"/>
  <c r="DR76" i="23" s="1"/>
  <c r="DR145" i="23" s="1"/>
  <c r="DR169" i="23" s="1"/>
  <c r="NJ64" i="23"/>
  <c r="NJ87" i="23" s="1"/>
  <c r="NJ156" i="23" s="1"/>
  <c r="NJ180" i="23" s="1"/>
  <c r="HA49" i="23"/>
  <c r="HA72" i="23" s="1"/>
  <c r="HA141" i="23" s="1"/>
  <c r="HA165" i="23" s="1"/>
  <c r="IB55" i="23"/>
  <c r="IB78" i="23" s="1"/>
  <c r="IB147" i="23" s="1"/>
  <c r="IB171" i="23" s="1"/>
  <c r="BW59" i="23"/>
  <c r="BW82" i="23" s="1"/>
  <c r="BW151" i="23" s="1"/>
  <c r="BW175" i="23" s="1"/>
  <c r="DR59" i="23"/>
  <c r="DR82" i="23" s="1"/>
  <c r="DR151" i="23" s="1"/>
  <c r="DR175" i="23" s="1"/>
  <c r="CJ64" i="23"/>
  <c r="CJ87" i="23" s="1"/>
  <c r="CJ156" i="23" s="1"/>
  <c r="CJ180" i="23" s="1"/>
  <c r="NS54" i="23"/>
  <c r="NS77" i="23" s="1"/>
  <c r="NS146" i="23" s="1"/>
  <c r="NS170" i="23" s="1"/>
  <c r="LF18" i="23"/>
  <c r="DG49" i="23"/>
  <c r="DG72" i="23" s="1"/>
  <c r="DG141" i="23" s="1"/>
  <c r="DG165" i="23" s="1"/>
  <c r="NC51" i="23"/>
  <c r="NC74" i="23" s="1"/>
  <c r="NC143" i="23" s="1"/>
  <c r="NC167" i="23" s="1"/>
  <c r="IF63" i="23"/>
  <c r="IF86" i="23" s="1"/>
  <c r="IF155" i="23" s="1"/>
  <c r="IF179" i="23" s="1"/>
  <c r="MA57" i="23"/>
  <c r="MA80" i="23" s="1"/>
  <c r="MA149" i="23" s="1"/>
  <c r="MA173" i="23" s="1"/>
  <c r="L59" i="23"/>
  <c r="L82" i="23" s="1"/>
  <c r="L151" i="23" s="1"/>
  <c r="L175" i="23" s="1"/>
  <c r="IC18" i="23"/>
  <c r="D53" i="23"/>
  <c r="D76" i="23" s="1"/>
  <c r="D145" i="23" s="1"/>
  <c r="D169" i="23" s="1"/>
  <c r="DQ48" i="23"/>
  <c r="DQ71" i="23" s="1"/>
  <c r="DQ140" i="23" s="1"/>
  <c r="DQ164" i="23" s="1"/>
  <c r="DQ187" i="23" s="1"/>
  <c r="CM69" i="23"/>
  <c r="CM92" i="23" s="1"/>
  <c r="CM161" i="23" s="1"/>
  <c r="CM185" i="23" s="1"/>
  <c r="IO18" i="23"/>
  <c r="DT49" i="23"/>
  <c r="DT72" i="23" s="1"/>
  <c r="DT141" i="23" s="1"/>
  <c r="DT165" i="23" s="1"/>
  <c r="EX64" i="23"/>
  <c r="EX87" i="23" s="1"/>
  <c r="EX156" i="23" s="1"/>
  <c r="EX180" i="23" s="1"/>
  <c r="BW55" i="23"/>
  <c r="BW78" i="23" s="1"/>
  <c r="BW147" i="23" s="1"/>
  <c r="BW171" i="23" s="1"/>
  <c r="HU49" i="23"/>
  <c r="HU72" i="23" s="1"/>
  <c r="HU141" i="23" s="1"/>
  <c r="HU165" i="23" s="1"/>
  <c r="LP52" i="23"/>
  <c r="LP75" i="23" s="1"/>
  <c r="LP144" i="23" s="1"/>
  <c r="LP168" i="23" s="1"/>
  <c r="AQ55" i="23"/>
  <c r="AQ78" i="23" s="1"/>
  <c r="AQ147" i="23" s="1"/>
  <c r="AQ171" i="23" s="1"/>
  <c r="LE218" i="23"/>
  <c r="LE221" i="23" s="1"/>
  <c r="LE219" i="23"/>
  <c r="DO200" i="23"/>
  <c r="DO201" i="23"/>
  <c r="OD57" i="23"/>
  <c r="OD80" i="23" s="1"/>
  <c r="OD149" i="23" s="1"/>
  <c r="OD173" i="23" s="1"/>
  <c r="AA67" i="23"/>
  <c r="AA90" i="23" s="1"/>
  <c r="AA159" i="23" s="1"/>
  <c r="AA183" i="23" s="1"/>
  <c r="CH58" i="23"/>
  <c r="CH81" i="23" s="1"/>
  <c r="CH150" i="23" s="1"/>
  <c r="CH174" i="23" s="1"/>
  <c r="CW64" i="23"/>
  <c r="CW87" i="23" s="1"/>
  <c r="CW156" i="23" s="1"/>
  <c r="CW180" i="23" s="1"/>
  <c r="MX57" i="23"/>
  <c r="MX80" i="23" s="1"/>
  <c r="MX149" i="23" s="1"/>
  <c r="MX173" i="23" s="1"/>
  <c r="FX52" i="23"/>
  <c r="FX75" i="23" s="1"/>
  <c r="FX144" i="23" s="1"/>
  <c r="FX168" i="23" s="1"/>
  <c r="BN55" i="23"/>
  <c r="BN78" i="23" s="1"/>
  <c r="BN147" i="23" s="1"/>
  <c r="BN171" i="23" s="1"/>
  <c r="OC64" i="23"/>
  <c r="OC87" i="23" s="1"/>
  <c r="OC156" i="23" s="1"/>
  <c r="OC180" i="23" s="1"/>
  <c r="EJ58" i="23"/>
  <c r="EJ81" i="23" s="1"/>
  <c r="EJ150" i="23" s="1"/>
  <c r="EJ174" i="23" s="1"/>
  <c r="AG219" i="23"/>
  <c r="AG218" i="23"/>
  <c r="AG221" i="23" s="1"/>
  <c r="CG50" i="23"/>
  <c r="CG73" i="23" s="1"/>
  <c r="CG142" i="23" s="1"/>
  <c r="CG166" i="23" s="1"/>
  <c r="KG55" i="23"/>
  <c r="KG78" i="23" s="1"/>
  <c r="KG147" i="23" s="1"/>
  <c r="KG171" i="23" s="1"/>
  <c r="FF49" i="23"/>
  <c r="FF72" i="23" s="1"/>
  <c r="FF141" i="23" s="1"/>
  <c r="FF165" i="23" s="1"/>
  <c r="HE66" i="23"/>
  <c r="HE89" i="23" s="1"/>
  <c r="HE158" i="23" s="1"/>
  <c r="HE182" i="23" s="1"/>
  <c r="BP58" i="23"/>
  <c r="BP81" i="23" s="1"/>
  <c r="BP150" i="23" s="1"/>
  <c r="BP174" i="23" s="1"/>
  <c r="AD67" i="23"/>
  <c r="AD90" i="23" s="1"/>
  <c r="AD159" i="23" s="1"/>
  <c r="AD183" i="23" s="1"/>
  <c r="IB225" i="23"/>
  <c r="HC54" i="23"/>
  <c r="HC77" i="23" s="1"/>
  <c r="HC146" i="23" s="1"/>
  <c r="HC170" i="23" s="1"/>
  <c r="FZ67" i="23"/>
  <c r="FZ90" i="23" s="1"/>
  <c r="FZ159" i="23" s="1"/>
  <c r="FZ183" i="23" s="1"/>
  <c r="KH225" i="23"/>
  <c r="DL51" i="23"/>
  <c r="DL74" i="23" s="1"/>
  <c r="DL143" i="23" s="1"/>
  <c r="DL167" i="23" s="1"/>
  <c r="CD69" i="23"/>
  <c r="CD92" i="23" s="1"/>
  <c r="CD161" i="23" s="1"/>
  <c r="CD185" i="23" s="1"/>
  <c r="FA50" i="23"/>
  <c r="FA73" i="23" s="1"/>
  <c r="FA142" i="23" s="1"/>
  <c r="FA166" i="23" s="1"/>
  <c r="FA65" i="23"/>
  <c r="FA88" i="23" s="1"/>
  <c r="FA157" i="23" s="1"/>
  <c r="FA181" i="23" s="1"/>
  <c r="FN61" i="23"/>
  <c r="FN84" i="23" s="1"/>
  <c r="FN153" i="23" s="1"/>
  <c r="FN177" i="23" s="1"/>
  <c r="GX49" i="23"/>
  <c r="GX72" i="23" s="1"/>
  <c r="GX141" i="23" s="1"/>
  <c r="GX165" i="23" s="1"/>
  <c r="KS68" i="23"/>
  <c r="KS91" i="23" s="1"/>
  <c r="KS160" i="23" s="1"/>
  <c r="KS184" i="23" s="1"/>
  <c r="N218" i="23"/>
  <c r="N221" i="23" s="1"/>
  <c r="N219" i="23"/>
  <c r="GA218" i="23"/>
  <c r="GA221" i="23" s="1"/>
  <c r="GA219" i="23"/>
  <c r="D54" i="23"/>
  <c r="D77" i="23" s="1"/>
  <c r="D146" i="23" s="1"/>
  <c r="D170" i="23" s="1"/>
  <c r="CM51" i="23"/>
  <c r="CM74" i="23" s="1"/>
  <c r="CM143" i="23" s="1"/>
  <c r="CM167" i="23" s="1"/>
  <c r="IB49" i="23"/>
  <c r="IB72" i="23" s="1"/>
  <c r="IB141" i="23" s="1"/>
  <c r="IB165" i="23" s="1"/>
  <c r="EG18" i="23"/>
  <c r="KO50" i="23"/>
  <c r="KO73" i="23" s="1"/>
  <c r="KO142" i="23" s="1"/>
  <c r="KO166" i="23" s="1"/>
  <c r="FR225" i="23"/>
  <c r="MT65" i="23"/>
  <c r="MT88" i="23" s="1"/>
  <c r="MT157" i="23" s="1"/>
  <c r="MT181" i="23" s="1"/>
  <c r="AS53" i="23"/>
  <c r="AS76" i="23" s="1"/>
  <c r="AS145" i="23" s="1"/>
  <c r="AS169" i="23" s="1"/>
  <c r="DN51" i="23"/>
  <c r="DN74" i="23" s="1"/>
  <c r="DN143" i="23" s="1"/>
  <c r="DN167" i="23" s="1"/>
  <c r="MC59" i="23"/>
  <c r="MC82" i="23" s="1"/>
  <c r="MC151" i="23" s="1"/>
  <c r="MC175" i="23" s="1"/>
  <c r="JV48" i="23"/>
  <c r="JV71" i="23" s="1"/>
  <c r="JV140" i="23" s="1"/>
  <c r="JV164" i="23" s="1"/>
  <c r="JV187" i="23" s="1"/>
  <c r="AU62" i="23"/>
  <c r="AU85" i="23" s="1"/>
  <c r="AU154" i="23" s="1"/>
  <c r="AU178" i="23" s="1"/>
  <c r="ME200" i="23"/>
  <c r="ME201" i="23"/>
  <c r="DP52" i="23"/>
  <c r="DP75" i="23" s="1"/>
  <c r="DP144" i="23" s="1"/>
  <c r="DP168" i="23" s="1"/>
  <c r="KW201" i="23"/>
  <c r="KW200" i="23"/>
  <c r="EI58" i="23"/>
  <c r="EI81" i="23" s="1"/>
  <c r="EI150" i="23" s="1"/>
  <c r="EI174" i="23" s="1"/>
  <c r="DJ54" i="23"/>
  <c r="DJ77" i="23" s="1"/>
  <c r="DJ146" i="23" s="1"/>
  <c r="DJ170" i="23" s="1"/>
  <c r="Z67" i="23"/>
  <c r="Z90" i="23" s="1"/>
  <c r="Z159" i="23" s="1"/>
  <c r="Z183" i="23" s="1"/>
  <c r="BZ200" i="23"/>
  <c r="BZ201" i="23"/>
  <c r="NV62" i="23"/>
  <c r="NV85" i="23" s="1"/>
  <c r="NV154" i="23" s="1"/>
  <c r="NV178" i="23" s="1"/>
  <c r="FQ49" i="23"/>
  <c r="FQ72" i="23" s="1"/>
  <c r="FQ141" i="23" s="1"/>
  <c r="FQ165" i="23" s="1"/>
  <c r="DR56" i="23"/>
  <c r="DR79" i="23" s="1"/>
  <c r="DR148" i="23" s="1"/>
  <c r="DR172" i="23" s="1"/>
  <c r="NN48" i="23"/>
  <c r="NN71" i="23" s="1"/>
  <c r="NN140" i="23" s="1"/>
  <c r="NN164" i="23" s="1"/>
  <c r="NN187" i="23" s="1"/>
  <c r="GA56" i="23"/>
  <c r="GA79" i="23" s="1"/>
  <c r="GA148" i="23" s="1"/>
  <c r="GA172" i="23" s="1"/>
  <c r="FW225" i="23"/>
  <c r="NH200" i="23"/>
  <c r="NH201" i="23"/>
  <c r="Y225" i="23"/>
  <c r="MS62" i="23"/>
  <c r="MS85" i="23" s="1"/>
  <c r="MS154" i="23" s="1"/>
  <c r="MS178" i="23" s="1"/>
  <c r="FH66" i="23"/>
  <c r="FH89" i="23" s="1"/>
  <c r="FH158" i="23" s="1"/>
  <c r="FH182" i="23" s="1"/>
  <c r="BL56" i="23"/>
  <c r="BL79" i="23" s="1"/>
  <c r="BL148" i="23" s="1"/>
  <c r="BL172" i="23" s="1"/>
  <c r="KF55" i="23"/>
  <c r="KF78" i="23" s="1"/>
  <c r="KF147" i="23" s="1"/>
  <c r="KF171" i="23" s="1"/>
  <c r="EG67" i="23"/>
  <c r="EG90" i="23" s="1"/>
  <c r="EG159" i="23" s="1"/>
  <c r="EG183" i="23" s="1"/>
  <c r="JM59" i="23"/>
  <c r="JM82" i="23" s="1"/>
  <c r="JM151" i="23" s="1"/>
  <c r="JM175" i="23" s="1"/>
  <c r="DH68" i="23"/>
  <c r="DH91" i="23" s="1"/>
  <c r="DH160" i="23" s="1"/>
  <c r="DH184" i="23" s="1"/>
  <c r="ES55" i="23"/>
  <c r="ES78" i="23" s="1"/>
  <c r="ES147" i="23" s="1"/>
  <c r="ES171" i="23" s="1"/>
  <c r="DD57" i="23"/>
  <c r="DD80" i="23" s="1"/>
  <c r="DD149" i="23" s="1"/>
  <c r="DD173" i="23" s="1"/>
  <c r="MS67" i="23"/>
  <c r="MS90" i="23" s="1"/>
  <c r="MS159" i="23" s="1"/>
  <c r="MS183" i="23" s="1"/>
  <c r="BS225" i="23"/>
  <c r="GJ55" i="23"/>
  <c r="GJ78" i="23" s="1"/>
  <c r="GJ147" i="23" s="1"/>
  <c r="GJ171" i="23" s="1"/>
  <c r="MR61" i="23"/>
  <c r="MR84" i="23" s="1"/>
  <c r="MR153" i="23" s="1"/>
  <c r="MR177" i="23" s="1"/>
  <c r="ET52" i="23"/>
  <c r="ET75" i="23" s="1"/>
  <c r="ET144" i="23" s="1"/>
  <c r="ET168" i="23" s="1"/>
  <c r="IQ68" i="23"/>
  <c r="IQ91" i="23" s="1"/>
  <c r="IQ160" i="23" s="1"/>
  <c r="IQ184" i="23" s="1"/>
  <c r="ET61" i="23"/>
  <c r="ET84" i="23" s="1"/>
  <c r="ET153" i="23" s="1"/>
  <c r="ET177" i="23" s="1"/>
  <c r="FY201" i="23"/>
  <c r="FY200" i="23"/>
  <c r="AP63" i="23"/>
  <c r="AP86" i="23" s="1"/>
  <c r="AP155" i="23" s="1"/>
  <c r="AP179" i="23" s="1"/>
  <c r="GX58" i="23"/>
  <c r="GX81" i="23" s="1"/>
  <c r="GX150" i="23" s="1"/>
  <c r="GX174" i="23" s="1"/>
  <c r="T61" i="23"/>
  <c r="T84" i="23" s="1"/>
  <c r="T153" i="23" s="1"/>
  <c r="T177" i="23" s="1"/>
  <c r="EI63" i="23"/>
  <c r="EI86" i="23" s="1"/>
  <c r="EI155" i="23" s="1"/>
  <c r="EI179" i="23" s="1"/>
  <c r="JG225" i="23"/>
  <c r="IY68" i="23"/>
  <c r="IY91" i="23" s="1"/>
  <c r="IY160" i="23" s="1"/>
  <c r="IY184" i="23" s="1"/>
  <c r="LN48" i="23"/>
  <c r="LN71" i="23" s="1"/>
  <c r="LN140" i="23" s="1"/>
  <c r="LN164" i="23" s="1"/>
  <c r="LN187" i="23" s="1"/>
  <c r="KX51" i="23"/>
  <c r="KX74" i="23" s="1"/>
  <c r="KX143" i="23" s="1"/>
  <c r="KX167" i="23" s="1"/>
  <c r="Z66" i="23"/>
  <c r="Z89" i="23" s="1"/>
  <c r="Z158" i="23" s="1"/>
  <c r="Z182" i="23" s="1"/>
  <c r="DE64" i="23"/>
  <c r="DE87" i="23" s="1"/>
  <c r="DE156" i="23" s="1"/>
  <c r="DE180" i="23" s="1"/>
  <c r="GI225" i="23"/>
  <c r="BE18" i="23"/>
  <c r="FA58" i="23"/>
  <c r="FA81" i="23" s="1"/>
  <c r="FA150" i="23" s="1"/>
  <c r="FA174" i="23" s="1"/>
  <c r="OH218" i="23"/>
  <c r="OH221" i="23" s="1"/>
  <c r="OH219" i="23"/>
  <c r="LG49" i="23"/>
  <c r="LG72" i="23" s="1"/>
  <c r="LG141" i="23" s="1"/>
  <c r="LG165" i="23" s="1"/>
  <c r="DO225" i="23"/>
  <c r="KL219" i="23"/>
  <c r="KL218" i="23"/>
  <c r="KL221" i="23" s="1"/>
  <c r="S200" i="23"/>
  <c r="S201" i="23"/>
  <c r="AY58" i="23"/>
  <c r="AY81" i="23" s="1"/>
  <c r="AY150" i="23" s="1"/>
  <c r="AY174" i="23" s="1"/>
  <c r="GX62" i="23"/>
  <c r="GX85" i="23" s="1"/>
  <c r="GX154" i="23" s="1"/>
  <c r="GX178" i="23" s="1"/>
  <c r="JX51" i="23"/>
  <c r="JX74" i="23" s="1"/>
  <c r="JX143" i="23" s="1"/>
  <c r="JX167" i="23" s="1"/>
  <c r="CQ68" i="23"/>
  <c r="CQ91" i="23" s="1"/>
  <c r="CQ160" i="23" s="1"/>
  <c r="CQ184" i="23" s="1"/>
  <c r="JY65" i="23"/>
  <c r="JY88" i="23" s="1"/>
  <c r="JY157" i="23" s="1"/>
  <c r="JY181" i="23" s="1"/>
  <c r="GI201" i="23"/>
  <c r="GI200" i="23"/>
  <c r="EK62" i="23"/>
  <c r="EK85" i="23" s="1"/>
  <c r="EK154" i="23" s="1"/>
  <c r="EK178" i="23" s="1"/>
  <c r="ES51" i="23"/>
  <c r="ES74" i="23" s="1"/>
  <c r="ES143" i="23" s="1"/>
  <c r="ES167" i="23" s="1"/>
  <c r="DO63" i="23"/>
  <c r="DO86" i="23" s="1"/>
  <c r="DO155" i="23" s="1"/>
  <c r="DO179" i="23" s="1"/>
  <c r="OB61" i="23"/>
  <c r="OB84" i="23" s="1"/>
  <c r="OB153" i="23" s="1"/>
  <c r="OB177" i="23" s="1"/>
  <c r="ND64" i="23"/>
  <c r="ND87" i="23" s="1"/>
  <c r="ND156" i="23" s="1"/>
  <c r="ND180" i="23" s="1"/>
  <c r="CE66" i="23"/>
  <c r="CE89" i="23" s="1"/>
  <c r="CE158" i="23" s="1"/>
  <c r="CE182" i="23" s="1"/>
  <c r="EX59" i="23"/>
  <c r="EX82" i="23" s="1"/>
  <c r="EX151" i="23" s="1"/>
  <c r="EX175" i="23" s="1"/>
  <c r="DQ56" i="23"/>
  <c r="DQ79" i="23" s="1"/>
  <c r="DQ148" i="23" s="1"/>
  <c r="DQ172" i="23" s="1"/>
  <c r="FV48" i="23"/>
  <c r="FV71" i="23" s="1"/>
  <c r="FV140" i="23" s="1"/>
  <c r="FV164" i="23" s="1"/>
  <c r="FV187" i="23" s="1"/>
  <c r="BE58" i="23"/>
  <c r="BE81" i="23" s="1"/>
  <c r="BE150" i="23" s="1"/>
  <c r="BE174" i="23" s="1"/>
  <c r="BR62" i="23"/>
  <c r="BR85" i="23" s="1"/>
  <c r="BR154" i="23" s="1"/>
  <c r="BR178" i="23" s="1"/>
  <c r="EF219" i="23"/>
  <c r="EF218" i="23"/>
  <c r="EF221" i="23" s="1"/>
  <c r="GJ49" i="23"/>
  <c r="GJ72" i="23" s="1"/>
  <c r="GJ141" i="23" s="1"/>
  <c r="GJ165" i="23" s="1"/>
  <c r="KW53" i="23"/>
  <c r="KW76" i="23" s="1"/>
  <c r="KW145" i="23" s="1"/>
  <c r="KW169" i="23" s="1"/>
  <c r="GV68" i="23"/>
  <c r="GV91" i="23" s="1"/>
  <c r="GV160" i="23" s="1"/>
  <c r="GV184" i="23" s="1"/>
  <c r="DB57" i="23"/>
  <c r="DB80" i="23" s="1"/>
  <c r="DB149" i="23" s="1"/>
  <c r="DB173" i="23" s="1"/>
  <c r="JD200" i="23"/>
  <c r="JD201" i="23"/>
  <c r="FL225" i="23"/>
  <c r="BL18" i="23"/>
  <c r="IT61" i="23"/>
  <c r="IT84" i="23" s="1"/>
  <c r="IT153" i="23" s="1"/>
  <c r="IT177" i="23" s="1"/>
  <c r="OD52" i="23"/>
  <c r="OD75" i="23" s="1"/>
  <c r="OD144" i="23" s="1"/>
  <c r="OD168" i="23" s="1"/>
  <c r="HE55" i="23"/>
  <c r="HE78" i="23" s="1"/>
  <c r="HE147" i="23" s="1"/>
  <c r="HE171" i="23" s="1"/>
  <c r="AD55" i="23"/>
  <c r="AD78" i="23" s="1"/>
  <c r="AD147" i="23" s="1"/>
  <c r="AD171" i="23" s="1"/>
  <c r="CB62" i="23"/>
  <c r="CB85" i="23" s="1"/>
  <c r="CB154" i="23" s="1"/>
  <c r="CB178" i="23" s="1"/>
  <c r="HH65" i="23"/>
  <c r="HH88" i="23" s="1"/>
  <c r="HH157" i="23" s="1"/>
  <c r="HH181" i="23" s="1"/>
  <c r="FF218" i="23"/>
  <c r="FF221" i="23" s="1"/>
  <c r="FF219" i="23"/>
  <c r="W62" i="23"/>
  <c r="W85" i="23" s="1"/>
  <c r="W154" i="23" s="1"/>
  <c r="W178" i="23" s="1"/>
  <c r="AD200" i="23"/>
  <c r="AD201" i="23"/>
  <c r="BJ201" i="23"/>
  <c r="BJ200" i="23"/>
  <c r="ES18" i="23"/>
  <c r="OM56" i="23"/>
  <c r="OM79" i="23" s="1"/>
  <c r="OM148" i="23" s="1"/>
  <c r="OM172" i="23" s="1"/>
  <c r="KP48" i="23"/>
  <c r="KP71" i="23" s="1"/>
  <c r="KP140" i="23" s="1"/>
  <c r="KP164" i="23" s="1"/>
  <c r="KP187" i="23" s="1"/>
  <c r="EZ225" i="23"/>
  <c r="AT59" i="23"/>
  <c r="AT82" i="23" s="1"/>
  <c r="AT151" i="23" s="1"/>
  <c r="AT175" i="23" s="1"/>
  <c r="ND50" i="23"/>
  <c r="ND73" i="23" s="1"/>
  <c r="ND142" i="23" s="1"/>
  <c r="ND166" i="23" s="1"/>
  <c r="M59" i="23"/>
  <c r="M82" i="23" s="1"/>
  <c r="M151" i="23" s="1"/>
  <c r="M175" i="23" s="1"/>
  <c r="BP64" i="23"/>
  <c r="BP87" i="23" s="1"/>
  <c r="BP156" i="23" s="1"/>
  <c r="BP180" i="23" s="1"/>
  <c r="IB64" i="23"/>
  <c r="IB87" i="23" s="1"/>
  <c r="IB156" i="23" s="1"/>
  <c r="IB180" i="23" s="1"/>
  <c r="HC219" i="23"/>
  <c r="HC218" i="23"/>
  <c r="HC221" i="23" s="1"/>
  <c r="FK56" i="23"/>
  <c r="FK79" i="23" s="1"/>
  <c r="FK148" i="23" s="1"/>
  <c r="FK172" i="23" s="1"/>
  <c r="KP64" i="23"/>
  <c r="KP87" i="23" s="1"/>
  <c r="KP156" i="23" s="1"/>
  <c r="KP180" i="23" s="1"/>
  <c r="OE62" i="23"/>
  <c r="OE85" i="23" s="1"/>
  <c r="OE154" i="23" s="1"/>
  <c r="OE178" i="23" s="1"/>
  <c r="BT52" i="23"/>
  <c r="BT75" i="23" s="1"/>
  <c r="BT144" i="23" s="1"/>
  <c r="BT168" i="23" s="1"/>
  <c r="IA50" i="23"/>
  <c r="IA73" i="23" s="1"/>
  <c r="IA142" i="23" s="1"/>
  <c r="IA166" i="23" s="1"/>
  <c r="IJ66" i="23"/>
  <c r="IJ89" i="23" s="1"/>
  <c r="IJ158" i="23" s="1"/>
  <c r="IJ182" i="23" s="1"/>
  <c r="JD53" i="23"/>
  <c r="JD76" i="23" s="1"/>
  <c r="JD145" i="23" s="1"/>
  <c r="JD169" i="23" s="1"/>
  <c r="ES225" i="23"/>
  <c r="AO60" i="23"/>
  <c r="AO83" i="23" s="1"/>
  <c r="AO152" i="23" s="1"/>
  <c r="AO176" i="23" s="1"/>
  <c r="IM50" i="23"/>
  <c r="IM73" i="23" s="1"/>
  <c r="IM142" i="23" s="1"/>
  <c r="IM166" i="23" s="1"/>
  <c r="GJ65" i="23"/>
  <c r="GJ88" i="23" s="1"/>
  <c r="GJ157" i="23" s="1"/>
  <c r="GJ181" i="23" s="1"/>
  <c r="LF218" i="23"/>
  <c r="LF221" i="23" s="1"/>
  <c r="LF219" i="23"/>
  <c r="HD53" i="23"/>
  <c r="HD76" i="23" s="1"/>
  <c r="HD145" i="23" s="1"/>
  <c r="HD169" i="23" s="1"/>
  <c r="NE48" i="23"/>
  <c r="NE71" i="23" s="1"/>
  <c r="NE140" i="23" s="1"/>
  <c r="NE164" i="23" s="1"/>
  <c r="NE187" i="23" s="1"/>
  <c r="KO225" i="23"/>
  <c r="IC66" i="23"/>
  <c r="IC89" i="23" s="1"/>
  <c r="IC158" i="23" s="1"/>
  <c r="IC182" i="23" s="1"/>
  <c r="CX55" i="23"/>
  <c r="CX78" i="23" s="1"/>
  <c r="CX147" i="23" s="1"/>
  <c r="CX171" i="23" s="1"/>
  <c r="LW59" i="23"/>
  <c r="LW82" i="23" s="1"/>
  <c r="LW151" i="23" s="1"/>
  <c r="LW175" i="23" s="1"/>
  <c r="NV225" i="23"/>
  <c r="EJ51" i="23"/>
  <c r="EJ74" i="23" s="1"/>
  <c r="EJ143" i="23" s="1"/>
  <c r="EJ167" i="23" s="1"/>
  <c r="MD49" i="23"/>
  <c r="MD72" i="23" s="1"/>
  <c r="MD141" i="23" s="1"/>
  <c r="MD165" i="23" s="1"/>
  <c r="BD59" i="23"/>
  <c r="BD82" i="23" s="1"/>
  <c r="BD151" i="23" s="1"/>
  <c r="BD175" i="23" s="1"/>
  <c r="BV18" i="23"/>
  <c r="HW56" i="23"/>
  <c r="HW79" i="23" s="1"/>
  <c r="HW148" i="23" s="1"/>
  <c r="HW172" i="23" s="1"/>
  <c r="HO58" i="23"/>
  <c r="HO81" i="23" s="1"/>
  <c r="HO150" i="23" s="1"/>
  <c r="HO174" i="23" s="1"/>
  <c r="CB18" i="23"/>
  <c r="AD69" i="23"/>
  <c r="AD92" i="23" s="1"/>
  <c r="AD161" i="23" s="1"/>
  <c r="AD185" i="23" s="1"/>
  <c r="HV48" i="23"/>
  <c r="HV71" i="23" s="1"/>
  <c r="HV140" i="23" s="1"/>
  <c r="HV164" i="23" s="1"/>
  <c r="HV187" i="23" s="1"/>
  <c r="FM61" i="23"/>
  <c r="FM84" i="23" s="1"/>
  <c r="FM153" i="23" s="1"/>
  <c r="FM177" i="23" s="1"/>
  <c r="EJ66" i="23"/>
  <c r="EJ89" i="23" s="1"/>
  <c r="EJ158" i="23" s="1"/>
  <c r="EJ182" i="23" s="1"/>
  <c r="CP68" i="23"/>
  <c r="CP91" i="23" s="1"/>
  <c r="CP160" i="23" s="1"/>
  <c r="CP184" i="23" s="1"/>
  <c r="JZ52" i="23"/>
  <c r="JZ75" i="23" s="1"/>
  <c r="JZ144" i="23" s="1"/>
  <c r="JZ168" i="23" s="1"/>
  <c r="MH52" i="23"/>
  <c r="MH75" i="23" s="1"/>
  <c r="MH144" i="23" s="1"/>
  <c r="MH168" i="23" s="1"/>
  <c r="IJ18" i="23"/>
  <c r="NW50" i="23"/>
  <c r="NW73" i="23" s="1"/>
  <c r="NW142" i="23" s="1"/>
  <c r="NW166" i="23" s="1"/>
  <c r="JG200" i="23"/>
  <c r="JG201" i="23"/>
  <c r="DG55" i="23"/>
  <c r="DG78" i="23" s="1"/>
  <c r="DG147" i="23" s="1"/>
  <c r="DG171" i="23" s="1"/>
  <c r="CQ61" i="23"/>
  <c r="CQ84" i="23" s="1"/>
  <c r="CQ153" i="23" s="1"/>
  <c r="CQ177" i="23" s="1"/>
  <c r="NX200" i="23"/>
  <c r="NX201" i="23"/>
  <c r="FK59" i="23"/>
  <c r="FK82" i="23" s="1"/>
  <c r="FK151" i="23" s="1"/>
  <c r="FK175" i="23" s="1"/>
  <c r="HQ58" i="23"/>
  <c r="HQ81" i="23" s="1"/>
  <c r="HQ150" i="23" s="1"/>
  <c r="HQ174" i="23" s="1"/>
  <c r="IS218" i="23"/>
  <c r="IS221" i="23" s="1"/>
  <c r="IS219" i="23"/>
  <c r="JS66" i="23"/>
  <c r="JS89" i="23" s="1"/>
  <c r="JS158" i="23" s="1"/>
  <c r="JS182" i="23" s="1"/>
  <c r="CP62" i="23"/>
  <c r="CP85" i="23" s="1"/>
  <c r="CP154" i="23" s="1"/>
  <c r="CP178" i="23" s="1"/>
  <c r="KT62" i="23"/>
  <c r="KT85" i="23" s="1"/>
  <c r="KT154" i="23" s="1"/>
  <c r="KT178" i="23" s="1"/>
  <c r="NN60" i="23"/>
  <c r="NN83" i="23" s="1"/>
  <c r="NN152" i="23" s="1"/>
  <c r="NN176" i="23" s="1"/>
  <c r="AN57" i="23"/>
  <c r="AN80" i="23" s="1"/>
  <c r="AN149" i="23" s="1"/>
  <c r="AN173" i="23" s="1"/>
  <c r="T60" i="23"/>
  <c r="T83" i="23" s="1"/>
  <c r="T152" i="23" s="1"/>
  <c r="T176" i="23" s="1"/>
  <c r="OL57" i="23"/>
  <c r="OL80" i="23" s="1"/>
  <c r="OL149" i="23" s="1"/>
  <c r="OL173" i="23" s="1"/>
  <c r="IF53" i="23"/>
  <c r="IF76" i="23" s="1"/>
  <c r="IF145" i="23" s="1"/>
  <c r="IF169" i="23" s="1"/>
  <c r="AA51" i="23"/>
  <c r="AA74" i="23" s="1"/>
  <c r="AA143" i="23" s="1"/>
  <c r="AA167" i="23" s="1"/>
  <c r="HY54" i="23"/>
  <c r="HY77" i="23" s="1"/>
  <c r="HY146" i="23" s="1"/>
  <c r="HY170" i="23" s="1"/>
  <c r="FK57" i="23"/>
  <c r="FK80" i="23" s="1"/>
  <c r="FK149" i="23" s="1"/>
  <c r="FK173" i="23" s="1"/>
  <c r="GH218" i="23"/>
  <c r="GH221" i="23" s="1"/>
  <c r="GH219" i="23"/>
  <c r="CC51" i="23"/>
  <c r="CC74" i="23" s="1"/>
  <c r="CC143" i="23" s="1"/>
  <c r="CC167" i="23" s="1"/>
  <c r="GW50" i="23"/>
  <c r="GW73" i="23" s="1"/>
  <c r="GW142" i="23" s="1"/>
  <c r="GW166" i="23" s="1"/>
  <c r="FS67" i="23"/>
  <c r="FS90" i="23" s="1"/>
  <c r="FS159" i="23" s="1"/>
  <c r="FS183" i="23" s="1"/>
  <c r="LT58" i="23"/>
  <c r="LT81" i="23" s="1"/>
  <c r="LT150" i="23" s="1"/>
  <c r="LT174" i="23" s="1"/>
  <c r="IW200" i="23"/>
  <c r="IW201" i="23"/>
  <c r="NL66" i="23"/>
  <c r="NL89" i="23" s="1"/>
  <c r="NL158" i="23" s="1"/>
  <c r="NL182" i="23" s="1"/>
  <c r="M53" i="23"/>
  <c r="M76" i="23" s="1"/>
  <c r="M145" i="23" s="1"/>
  <c r="M169" i="23" s="1"/>
  <c r="IB51" i="23"/>
  <c r="IB74" i="23" s="1"/>
  <c r="IB143" i="23" s="1"/>
  <c r="IB167" i="23" s="1"/>
  <c r="GP219" i="23"/>
  <c r="GP218" i="23"/>
  <c r="GP221" i="23" s="1"/>
  <c r="KP51" i="23"/>
  <c r="KP74" i="23" s="1"/>
  <c r="KP143" i="23" s="1"/>
  <c r="KP167" i="23" s="1"/>
  <c r="CK18" i="23"/>
  <c r="DL18" i="23"/>
  <c r="HY68" i="23"/>
  <c r="HY91" i="23" s="1"/>
  <c r="HY160" i="23" s="1"/>
  <c r="HY184" i="23" s="1"/>
  <c r="GX52" i="23"/>
  <c r="GX75" i="23" s="1"/>
  <c r="GX144" i="23" s="1"/>
  <c r="GX168" i="23" s="1"/>
  <c r="HE52" i="23"/>
  <c r="HE75" i="23" s="1"/>
  <c r="HE144" i="23" s="1"/>
  <c r="HE168" i="23" s="1"/>
  <c r="MD60" i="23"/>
  <c r="MD83" i="23" s="1"/>
  <c r="MD152" i="23" s="1"/>
  <c r="MD176" i="23" s="1"/>
  <c r="IE53" i="23"/>
  <c r="IE76" i="23" s="1"/>
  <c r="IE145" i="23" s="1"/>
  <c r="IE169" i="23" s="1"/>
  <c r="MF53" i="23"/>
  <c r="MF76" i="23" s="1"/>
  <c r="MF145" i="23" s="1"/>
  <c r="MF169" i="23" s="1"/>
  <c r="AQ59" i="23"/>
  <c r="AQ82" i="23" s="1"/>
  <c r="AQ151" i="23" s="1"/>
  <c r="AQ175" i="23" s="1"/>
  <c r="JJ48" i="23"/>
  <c r="JJ71" i="23" s="1"/>
  <c r="JJ140" i="23" s="1"/>
  <c r="JJ164" i="23" s="1"/>
  <c r="JJ187" i="23" s="1"/>
  <c r="CF56" i="23"/>
  <c r="CF79" i="23" s="1"/>
  <c r="CF148" i="23" s="1"/>
  <c r="CF172" i="23" s="1"/>
  <c r="LY64" i="23"/>
  <c r="LY87" i="23" s="1"/>
  <c r="LY156" i="23" s="1"/>
  <c r="LY180" i="23" s="1"/>
  <c r="NG51" i="23"/>
  <c r="NG74" i="23" s="1"/>
  <c r="NG143" i="23" s="1"/>
  <c r="NG167" i="23" s="1"/>
  <c r="NY54" i="23"/>
  <c r="NY77" i="23" s="1"/>
  <c r="NY146" i="23" s="1"/>
  <c r="NY170" i="23" s="1"/>
  <c r="JK57" i="23"/>
  <c r="JK80" i="23" s="1"/>
  <c r="JK149" i="23" s="1"/>
  <c r="JK173" i="23" s="1"/>
  <c r="LM59" i="23"/>
  <c r="LM82" i="23" s="1"/>
  <c r="LM151" i="23" s="1"/>
  <c r="LM175" i="23" s="1"/>
  <c r="ES63" i="23"/>
  <c r="ES86" i="23" s="1"/>
  <c r="ES155" i="23" s="1"/>
  <c r="ES179" i="23" s="1"/>
  <c r="DN57" i="23"/>
  <c r="DN80" i="23" s="1"/>
  <c r="DN149" i="23" s="1"/>
  <c r="DN173" i="23" s="1"/>
  <c r="IP64" i="23"/>
  <c r="IP87" i="23" s="1"/>
  <c r="IP156" i="23" s="1"/>
  <c r="IP180" i="23" s="1"/>
  <c r="OM62" i="23"/>
  <c r="OM85" i="23" s="1"/>
  <c r="OM154" i="23" s="1"/>
  <c r="OM178" i="23" s="1"/>
  <c r="FT64" i="23"/>
  <c r="FT87" i="23" s="1"/>
  <c r="FT156" i="23" s="1"/>
  <c r="FT180" i="23" s="1"/>
  <c r="Y58" i="23"/>
  <c r="Y81" i="23" s="1"/>
  <c r="Y150" i="23" s="1"/>
  <c r="Y174" i="23" s="1"/>
  <c r="OG18" i="23"/>
  <c r="OJ69" i="23"/>
  <c r="OJ92" i="23" s="1"/>
  <c r="OJ161" i="23" s="1"/>
  <c r="OJ185" i="23" s="1"/>
  <c r="FU52" i="23"/>
  <c r="FU75" i="23" s="1"/>
  <c r="FU144" i="23" s="1"/>
  <c r="FU168" i="23" s="1"/>
  <c r="LB52" i="23"/>
  <c r="LB75" i="23" s="1"/>
  <c r="LB144" i="23" s="1"/>
  <c r="LB168" i="23" s="1"/>
  <c r="S69" i="23"/>
  <c r="S92" i="23" s="1"/>
  <c r="S161" i="23" s="1"/>
  <c r="S185" i="23" s="1"/>
  <c r="LF61" i="23"/>
  <c r="LF84" i="23" s="1"/>
  <c r="LF153" i="23" s="1"/>
  <c r="LF177" i="23" s="1"/>
  <c r="GS54" i="23"/>
  <c r="GS77" i="23" s="1"/>
  <c r="GS146" i="23" s="1"/>
  <c r="GS170" i="23" s="1"/>
  <c r="CO54" i="23"/>
  <c r="CO77" i="23" s="1"/>
  <c r="CO146" i="23" s="1"/>
  <c r="CO170" i="23" s="1"/>
  <c r="O61" i="23"/>
  <c r="O84" i="23" s="1"/>
  <c r="O153" i="23" s="1"/>
  <c r="O177" i="23" s="1"/>
  <c r="CO200" i="23"/>
  <c r="CO201" i="23"/>
  <c r="LF57" i="23"/>
  <c r="LF80" i="23" s="1"/>
  <c r="LF149" i="23" s="1"/>
  <c r="LF173" i="23" s="1"/>
  <c r="NW66" i="23"/>
  <c r="NW89" i="23" s="1"/>
  <c r="NW158" i="23" s="1"/>
  <c r="NW182" i="23" s="1"/>
  <c r="EU53" i="23"/>
  <c r="EU76" i="23" s="1"/>
  <c r="EU145" i="23" s="1"/>
  <c r="EU169" i="23" s="1"/>
  <c r="LX55" i="23"/>
  <c r="LX78" i="23" s="1"/>
  <c r="LX147" i="23" s="1"/>
  <c r="LX171" i="23" s="1"/>
  <c r="FH58" i="23"/>
  <c r="FH81" i="23" s="1"/>
  <c r="FH150" i="23" s="1"/>
  <c r="FH174" i="23" s="1"/>
  <c r="BL219" i="23"/>
  <c r="BL218" i="23"/>
  <c r="BL221" i="23" s="1"/>
  <c r="HT52" i="23"/>
  <c r="HT75" i="23" s="1"/>
  <c r="HT144" i="23" s="1"/>
  <c r="HT168" i="23" s="1"/>
  <c r="IL18" i="23"/>
  <c r="P58" i="23"/>
  <c r="P81" i="23" s="1"/>
  <c r="P150" i="23" s="1"/>
  <c r="P174" i="23" s="1"/>
  <c r="GK218" i="23"/>
  <c r="GK221" i="23" s="1"/>
  <c r="GK219" i="23"/>
  <c r="KA69" i="23"/>
  <c r="KA92" i="23" s="1"/>
  <c r="KA161" i="23" s="1"/>
  <c r="KA185" i="23" s="1"/>
  <c r="AZ54" i="23"/>
  <c r="AZ77" i="23" s="1"/>
  <c r="AZ146" i="23" s="1"/>
  <c r="AZ170" i="23" s="1"/>
  <c r="IT64" i="23"/>
  <c r="IT87" i="23" s="1"/>
  <c r="IT156" i="23" s="1"/>
  <c r="IT180" i="23" s="1"/>
  <c r="NC64" i="23"/>
  <c r="NC87" i="23" s="1"/>
  <c r="NC156" i="23" s="1"/>
  <c r="NC180" i="23" s="1"/>
  <c r="EO18" i="23"/>
  <c r="EV18" i="23"/>
  <c r="AF50" i="23"/>
  <c r="AF73" i="23" s="1"/>
  <c r="AF142" i="23" s="1"/>
  <c r="AF166" i="23" s="1"/>
  <c r="HC57" i="23"/>
  <c r="HC80" i="23" s="1"/>
  <c r="HC149" i="23" s="1"/>
  <c r="HC173" i="23" s="1"/>
  <c r="JM63" i="23"/>
  <c r="JM86" i="23" s="1"/>
  <c r="JM155" i="23" s="1"/>
  <c r="JM179" i="23" s="1"/>
  <c r="EY63" i="23"/>
  <c r="EY86" i="23" s="1"/>
  <c r="EY155" i="23" s="1"/>
  <c r="EY179" i="23" s="1"/>
  <c r="LB69" i="23"/>
  <c r="LB92" i="23" s="1"/>
  <c r="LB161" i="23" s="1"/>
  <c r="LB185" i="23" s="1"/>
  <c r="BQ52" i="23"/>
  <c r="BQ75" i="23" s="1"/>
  <c r="BQ144" i="23" s="1"/>
  <c r="BQ168" i="23" s="1"/>
  <c r="S18" i="23"/>
  <c r="CL52" i="23"/>
  <c r="CL75" i="23" s="1"/>
  <c r="CL144" i="23" s="1"/>
  <c r="CL168" i="23" s="1"/>
  <c r="IB60" i="23"/>
  <c r="IB83" i="23" s="1"/>
  <c r="IB152" i="23" s="1"/>
  <c r="IB176" i="23" s="1"/>
  <c r="IA69" i="23"/>
  <c r="IA92" i="23" s="1"/>
  <c r="IA161" i="23" s="1"/>
  <c r="IA185" i="23" s="1"/>
  <c r="GX59" i="23"/>
  <c r="GX82" i="23" s="1"/>
  <c r="GX151" i="23" s="1"/>
  <c r="GX175" i="23" s="1"/>
  <c r="DP63" i="23"/>
  <c r="DP86" i="23" s="1"/>
  <c r="DP155" i="23" s="1"/>
  <c r="DP179" i="23" s="1"/>
  <c r="IF18" i="23"/>
  <c r="J56" i="23"/>
  <c r="J79" i="23" s="1"/>
  <c r="J148" i="23" s="1"/>
  <c r="J172" i="23" s="1"/>
  <c r="DH59" i="23"/>
  <c r="DH82" i="23" s="1"/>
  <c r="DH151" i="23" s="1"/>
  <c r="DH175" i="23" s="1"/>
  <c r="JE50" i="23"/>
  <c r="JE73" i="23" s="1"/>
  <c r="JE142" i="23" s="1"/>
  <c r="JE166" i="23" s="1"/>
  <c r="DA49" i="23"/>
  <c r="DA72" i="23" s="1"/>
  <c r="DA141" i="23" s="1"/>
  <c r="DA165" i="23" s="1"/>
  <c r="IP57" i="23"/>
  <c r="IP80" i="23" s="1"/>
  <c r="IP149" i="23" s="1"/>
  <c r="IP173" i="23" s="1"/>
  <c r="OF225" i="23"/>
  <c r="LY69" i="23"/>
  <c r="LY92" i="23" s="1"/>
  <c r="LY161" i="23" s="1"/>
  <c r="LY185" i="23" s="1"/>
  <c r="IH63" i="23"/>
  <c r="IH86" i="23" s="1"/>
  <c r="IH155" i="23" s="1"/>
  <c r="IH179" i="23" s="1"/>
  <c r="HO64" i="23"/>
  <c r="HO87" i="23" s="1"/>
  <c r="HO156" i="23" s="1"/>
  <c r="HO180" i="23" s="1"/>
  <c r="GA59" i="23"/>
  <c r="GA82" i="23" s="1"/>
  <c r="GA151" i="23" s="1"/>
  <c r="GA175" i="23" s="1"/>
  <c r="EX62" i="23"/>
  <c r="EX85" i="23" s="1"/>
  <c r="EX154" i="23" s="1"/>
  <c r="EX178" i="23" s="1"/>
  <c r="KM57" i="23"/>
  <c r="KM80" i="23" s="1"/>
  <c r="KM149" i="23" s="1"/>
  <c r="KM173" i="23" s="1"/>
  <c r="CR57" i="23"/>
  <c r="CR80" i="23" s="1"/>
  <c r="CR149" i="23" s="1"/>
  <c r="CR173" i="23" s="1"/>
  <c r="CR59" i="23"/>
  <c r="CR82" i="23" s="1"/>
  <c r="CR151" i="23" s="1"/>
  <c r="CR175" i="23" s="1"/>
  <c r="AV56" i="23"/>
  <c r="AV79" i="23" s="1"/>
  <c r="AV148" i="23" s="1"/>
  <c r="AV172" i="23" s="1"/>
  <c r="FR64" i="23"/>
  <c r="FR87" i="23" s="1"/>
  <c r="FR156" i="23" s="1"/>
  <c r="FR180" i="23" s="1"/>
  <c r="HE67" i="23"/>
  <c r="HE90" i="23" s="1"/>
  <c r="HE159" i="23" s="1"/>
  <c r="HE183" i="23" s="1"/>
  <c r="P52" i="23"/>
  <c r="P75" i="23" s="1"/>
  <c r="P144" i="23" s="1"/>
  <c r="P168" i="23" s="1"/>
  <c r="DJ60" i="23"/>
  <c r="DJ83" i="23" s="1"/>
  <c r="DJ152" i="23" s="1"/>
  <c r="DJ176" i="23" s="1"/>
  <c r="ES62" i="23"/>
  <c r="ES85" i="23" s="1"/>
  <c r="ES154" i="23" s="1"/>
  <c r="ES178" i="23" s="1"/>
  <c r="BE201" i="23"/>
  <c r="BE200" i="23"/>
  <c r="HY48" i="23"/>
  <c r="HY71" i="23" s="1"/>
  <c r="HY140" i="23" s="1"/>
  <c r="HY164" i="23" s="1"/>
  <c r="HY187" i="23" s="1"/>
  <c r="LH67" i="23"/>
  <c r="LH90" i="23" s="1"/>
  <c r="LH159" i="23" s="1"/>
  <c r="LH183" i="23" s="1"/>
  <c r="FU58" i="23"/>
  <c r="FU81" i="23" s="1"/>
  <c r="FU150" i="23" s="1"/>
  <c r="FU174" i="23" s="1"/>
  <c r="IB57" i="23"/>
  <c r="IB80" i="23" s="1"/>
  <c r="IB149" i="23" s="1"/>
  <c r="IB173" i="23" s="1"/>
  <c r="KX57" i="23"/>
  <c r="KX80" i="23" s="1"/>
  <c r="KX149" i="23" s="1"/>
  <c r="KX173" i="23" s="1"/>
  <c r="LL49" i="23"/>
  <c r="LL72" i="23" s="1"/>
  <c r="LL141" i="23" s="1"/>
  <c r="LL165" i="23" s="1"/>
  <c r="JD57" i="23"/>
  <c r="JD80" i="23" s="1"/>
  <c r="JD149" i="23" s="1"/>
  <c r="JD173" i="23" s="1"/>
  <c r="LA63" i="23"/>
  <c r="LA86" i="23" s="1"/>
  <c r="LA155" i="23" s="1"/>
  <c r="LA179" i="23" s="1"/>
  <c r="FN68" i="23"/>
  <c r="FN91" i="23" s="1"/>
  <c r="FN160" i="23" s="1"/>
  <c r="FN184" i="23" s="1"/>
  <c r="HM62" i="23"/>
  <c r="HM85" i="23" s="1"/>
  <c r="HM154" i="23" s="1"/>
  <c r="HM178" i="23" s="1"/>
  <c r="NU57" i="23"/>
  <c r="NU80" i="23" s="1"/>
  <c r="NU149" i="23" s="1"/>
  <c r="NU173" i="23" s="1"/>
  <c r="HL54" i="23"/>
  <c r="HL77" i="23" s="1"/>
  <c r="HL146" i="23" s="1"/>
  <c r="HL170" i="23" s="1"/>
  <c r="GU67" i="23"/>
  <c r="GU90" i="23" s="1"/>
  <c r="GU159" i="23" s="1"/>
  <c r="GU183" i="23" s="1"/>
  <c r="NH58" i="23"/>
  <c r="NH81" i="23" s="1"/>
  <c r="NH150" i="23" s="1"/>
  <c r="NH174" i="23" s="1"/>
  <c r="KM69" i="23"/>
  <c r="KM92" i="23" s="1"/>
  <c r="KM161" i="23" s="1"/>
  <c r="KM185" i="23" s="1"/>
  <c r="MR56" i="23"/>
  <c r="MR79" i="23" s="1"/>
  <c r="MR148" i="23" s="1"/>
  <c r="MR172" i="23" s="1"/>
  <c r="KT219" i="23"/>
  <c r="KT218" i="23"/>
  <c r="KT221" i="23" s="1"/>
  <c r="G187" i="23" l="1"/>
  <c r="G188" i="23" s="1"/>
  <c r="X187" i="23"/>
  <c r="X188" i="23" s="1"/>
  <c r="X190" i="23" s="1"/>
  <c r="D187" i="23"/>
  <c r="D188" i="23" s="1"/>
  <c r="D189" i="23" s="1"/>
  <c r="L187" i="23"/>
  <c r="L188" i="23" s="1"/>
  <c r="LJ226" i="23"/>
  <c r="LJ227" i="23" s="1"/>
  <c r="LJ229" i="23" s="1"/>
  <c r="AW22" i="23"/>
  <c r="AW194" i="23" s="1"/>
  <c r="AW196" i="23" s="1"/>
  <c r="AW203" i="23" s="1"/>
  <c r="AW206" i="23" s="1"/>
  <c r="AW19" i="23"/>
  <c r="KM19" i="23"/>
  <c r="KM22" i="23"/>
  <c r="KM194" i="23" s="1"/>
  <c r="KM196" i="23" s="1"/>
  <c r="KM203" i="23" s="1"/>
  <c r="KM206" i="23" s="1"/>
  <c r="N226" i="23"/>
  <c r="N227" i="23" s="1"/>
  <c r="N229" i="23" s="1"/>
  <c r="MM19" i="23"/>
  <c r="MM22" i="23"/>
  <c r="MM194" i="23" s="1"/>
  <c r="MM196" i="23" s="1"/>
  <c r="MM203" i="23" s="1"/>
  <c r="MM206" i="23" s="1"/>
  <c r="M226" i="23"/>
  <c r="M227" i="23" s="1"/>
  <c r="M229" i="23" s="1"/>
  <c r="CO22" i="23"/>
  <c r="CO194" i="23" s="1"/>
  <c r="CO196" i="23" s="1"/>
  <c r="CO203" i="23" s="1"/>
  <c r="CO206" i="23" s="1"/>
  <c r="CO19" i="23"/>
  <c r="IL226" i="23"/>
  <c r="IL227" i="23" s="1"/>
  <c r="IL229" i="23" s="1"/>
  <c r="BA226" i="23"/>
  <c r="BA227" i="23" s="1"/>
  <c r="BA229" i="23" s="1"/>
  <c r="CG22" i="23"/>
  <c r="CG194" i="23" s="1"/>
  <c r="CG196" i="23" s="1"/>
  <c r="CG203" i="23" s="1"/>
  <c r="CG206" i="23" s="1"/>
  <c r="CG19" i="23"/>
  <c r="GS19" i="23"/>
  <c r="GS22" i="23"/>
  <c r="GS194" i="23" s="1"/>
  <c r="GS196" i="23" s="1"/>
  <c r="GS203" i="23" s="1"/>
  <c r="GS206" i="23" s="1"/>
  <c r="OF202" i="23"/>
  <c r="CQ22" i="23"/>
  <c r="CQ194" i="23" s="1"/>
  <c r="CQ196" i="23" s="1"/>
  <c r="CQ203" i="23" s="1"/>
  <c r="CQ206" i="23" s="1"/>
  <c r="CQ19" i="23"/>
  <c r="IB226" i="23"/>
  <c r="IB227" i="23" s="1"/>
  <c r="IB229" i="23" s="1"/>
  <c r="EL22" i="23"/>
  <c r="EL194" i="23" s="1"/>
  <c r="EL196" i="23" s="1"/>
  <c r="EL203" i="23" s="1"/>
  <c r="EL206" i="23" s="1"/>
  <c r="EL19" i="23"/>
  <c r="BV226" i="23"/>
  <c r="BV227" i="23" s="1"/>
  <c r="BV229" i="23" s="1"/>
  <c r="HL226" i="23"/>
  <c r="HL227" i="23" s="1"/>
  <c r="HL229" i="23" s="1"/>
  <c r="GG226" i="23"/>
  <c r="GG227" i="23" s="1"/>
  <c r="GG229" i="23" s="1"/>
  <c r="H226" i="23"/>
  <c r="H227" i="23" s="1"/>
  <c r="H229" i="23" s="1"/>
  <c r="HW226" i="23"/>
  <c r="HW227" i="23" s="1"/>
  <c r="HW229" i="23" s="1"/>
  <c r="FW22" i="23"/>
  <c r="FW194" i="23" s="1"/>
  <c r="FW196" i="23" s="1"/>
  <c r="FW203" i="23" s="1"/>
  <c r="FW206" i="23" s="1"/>
  <c r="FW19" i="23"/>
  <c r="OM226" i="23"/>
  <c r="OM227" i="23" s="1"/>
  <c r="OM229" i="23" s="1"/>
  <c r="S22" i="23"/>
  <c r="S194" i="23" s="1"/>
  <c r="S196" i="23" s="1"/>
  <c r="S203" i="23" s="1"/>
  <c r="S206" i="23" s="1"/>
  <c r="S19" i="23"/>
  <c r="JT19" i="23"/>
  <c r="JT22" i="23"/>
  <c r="JT194" i="23" s="1"/>
  <c r="JT196" i="23" s="1"/>
  <c r="JT203" i="23" s="1"/>
  <c r="JT206" i="23" s="1"/>
  <c r="G19" i="23"/>
  <c r="G22" i="23"/>
  <c r="G194" i="23" s="1"/>
  <c r="G196" i="23" s="1"/>
  <c r="G203" i="23" s="1"/>
  <c r="G206" i="23" s="1"/>
  <c r="IS226" i="23"/>
  <c r="IS227" i="23" s="1"/>
  <c r="IS229" i="23" s="1"/>
  <c r="EI226" i="23"/>
  <c r="EI227" i="23" s="1"/>
  <c r="EI229" i="23" s="1"/>
  <c r="LW226" i="23"/>
  <c r="LW227" i="23" s="1"/>
  <c r="LW229" i="23" s="1"/>
  <c r="CL22" i="23"/>
  <c r="CL194" i="23" s="1"/>
  <c r="CL196" i="23" s="1"/>
  <c r="CL203" i="23" s="1"/>
  <c r="CL206" i="23" s="1"/>
  <c r="CL19" i="23"/>
  <c r="HH226" i="23"/>
  <c r="HH227" i="23" s="1"/>
  <c r="HH229" i="23" s="1"/>
  <c r="AL226" i="23"/>
  <c r="AL227" i="23" s="1"/>
  <c r="AL229" i="23" s="1"/>
  <c r="ME226" i="23"/>
  <c r="ME227" i="23" s="1"/>
  <c r="ME229" i="23" s="1"/>
  <c r="HV226" i="23"/>
  <c r="HV227" i="23" s="1"/>
  <c r="HV229" i="23" s="1"/>
  <c r="DX22" i="23"/>
  <c r="DX194" i="23" s="1"/>
  <c r="DX196" i="23" s="1"/>
  <c r="DX203" i="23" s="1"/>
  <c r="DX206" i="23" s="1"/>
  <c r="DX19" i="23"/>
  <c r="DV19" i="23"/>
  <c r="DV22" i="23"/>
  <c r="DV194" i="23" s="1"/>
  <c r="DV196" i="23" s="1"/>
  <c r="DV203" i="23" s="1"/>
  <c r="DV206" i="23" s="1"/>
  <c r="OC22" i="23"/>
  <c r="OC194" i="23" s="1"/>
  <c r="OC196" i="23" s="1"/>
  <c r="OC203" i="23" s="1"/>
  <c r="OC206" i="23" s="1"/>
  <c r="OC19" i="23"/>
  <c r="LZ226" i="23"/>
  <c r="LZ227" i="23" s="1"/>
  <c r="LZ229" i="23" s="1"/>
  <c r="KR226" i="23"/>
  <c r="KR227" i="23" s="1"/>
  <c r="KR229" i="23" s="1"/>
  <c r="HK19" i="23"/>
  <c r="HK22" i="23"/>
  <c r="HK194" i="23" s="1"/>
  <c r="AX22" i="23"/>
  <c r="AX194" i="23" s="1"/>
  <c r="AX196" i="23" s="1"/>
  <c r="AX203" i="23" s="1"/>
  <c r="AX206" i="23" s="1"/>
  <c r="AX19" i="23"/>
  <c r="NF226" i="23"/>
  <c r="NF227" i="23" s="1"/>
  <c r="NF229" i="23" s="1"/>
  <c r="GF226" i="23"/>
  <c r="GF227" i="23" s="1"/>
  <c r="GF229" i="23" s="1"/>
  <c r="GJ19" i="23"/>
  <c r="GJ22" i="23"/>
  <c r="GJ194" i="23" s="1"/>
  <c r="GJ196" i="23" s="1"/>
  <c r="GJ203" i="23" s="1"/>
  <c r="GJ206" i="23" s="1"/>
  <c r="MA226" i="23"/>
  <c r="MA227" i="23" s="1"/>
  <c r="MA229" i="23" s="1"/>
  <c r="F23" i="18"/>
  <c r="G189" i="23"/>
  <c r="G190" i="23"/>
  <c r="JE22" i="23"/>
  <c r="JE194" i="23" s="1"/>
  <c r="JE196" i="23" s="1"/>
  <c r="JE203" i="23" s="1"/>
  <c r="JE206" i="23" s="1"/>
  <c r="JE19" i="23"/>
  <c r="LZ19" i="23"/>
  <c r="LZ22" i="23"/>
  <c r="LZ194" i="23" s="1"/>
  <c r="LZ196" i="23" s="1"/>
  <c r="LZ203" i="23" s="1"/>
  <c r="LZ206" i="23" s="1"/>
  <c r="EF22" i="23"/>
  <c r="EF194" i="23" s="1"/>
  <c r="EF196" i="23" s="1"/>
  <c r="EF203" i="23" s="1"/>
  <c r="EF206" i="23" s="1"/>
  <c r="EF19" i="23"/>
  <c r="GA19" i="23"/>
  <c r="GA22" i="23"/>
  <c r="GA194" i="23" s="1"/>
  <c r="GA196" i="23" s="1"/>
  <c r="GA203" i="23" s="1"/>
  <c r="GA206" i="23" s="1"/>
  <c r="OI22" i="23"/>
  <c r="OI194" i="23" s="1"/>
  <c r="OI196" i="23" s="1"/>
  <c r="OI203" i="23" s="1"/>
  <c r="OI206" i="23" s="1"/>
  <c r="OI19" i="23"/>
  <c r="GX19" i="23"/>
  <c r="GX22" i="23"/>
  <c r="GX194" i="23" s="1"/>
  <c r="GX196" i="23" s="1"/>
  <c r="GX203" i="23" s="1"/>
  <c r="GX206" i="23" s="1"/>
  <c r="GV226" i="23"/>
  <c r="GV227" i="23" s="1"/>
  <c r="GV229" i="23" s="1"/>
  <c r="NU226" i="23"/>
  <c r="NU227" i="23" s="1"/>
  <c r="NU229" i="23" s="1"/>
  <c r="JK19" i="23"/>
  <c r="JK22" i="23"/>
  <c r="JK194" i="23" s="1"/>
  <c r="JK196" i="23" s="1"/>
  <c r="JK203" i="23" s="1"/>
  <c r="JK206" i="23" s="1"/>
  <c r="I226" i="23"/>
  <c r="I227" i="23" s="1"/>
  <c r="I229" i="23" s="1"/>
  <c r="CN22" i="23"/>
  <c r="CN194" i="23" s="1"/>
  <c r="CN196" i="23" s="1"/>
  <c r="CN203" i="23" s="1"/>
  <c r="CN206" i="23" s="1"/>
  <c r="CN19" i="23"/>
  <c r="HX226" i="23"/>
  <c r="HX227" i="23" s="1"/>
  <c r="HX229" i="23" s="1"/>
  <c r="IF226" i="23"/>
  <c r="IF227" i="23" s="1"/>
  <c r="IF229" i="23" s="1"/>
  <c r="LI22" i="23"/>
  <c r="LI194" i="23" s="1"/>
  <c r="LI196" i="23" s="1"/>
  <c r="LI203" i="23" s="1"/>
  <c r="LI206" i="23" s="1"/>
  <c r="LI19" i="23"/>
  <c r="ED226" i="23"/>
  <c r="ED227" i="23" s="1"/>
  <c r="ED229" i="23" s="1"/>
  <c r="OM22" i="23"/>
  <c r="OM194" i="23" s="1"/>
  <c r="OM196" i="23" s="1"/>
  <c r="OM203" i="23" s="1"/>
  <c r="OM206" i="23" s="1"/>
  <c r="OM19" i="23"/>
  <c r="IP22" i="23"/>
  <c r="IP194" i="23" s="1"/>
  <c r="IP196" i="23" s="1"/>
  <c r="IP203" i="23" s="1"/>
  <c r="IP206" i="23" s="1"/>
  <c r="IP19" i="23"/>
  <c r="ID22" i="23"/>
  <c r="ID194" i="23" s="1"/>
  <c r="ID196" i="23" s="1"/>
  <c r="ID203" i="23" s="1"/>
  <c r="ID206" i="23" s="1"/>
  <c r="ID19" i="23"/>
  <c r="MX202" i="23"/>
  <c r="IK22" i="23"/>
  <c r="IK194" i="23" s="1"/>
  <c r="IK196" i="23" s="1"/>
  <c r="IK203" i="23" s="1"/>
  <c r="IK206" i="23" s="1"/>
  <c r="IK19" i="23"/>
  <c r="JB19" i="23"/>
  <c r="JB22" i="23"/>
  <c r="JB194" i="23" s="1"/>
  <c r="JB196" i="23" s="1"/>
  <c r="JB203" i="23" s="1"/>
  <c r="JB206" i="23" s="1"/>
  <c r="CS22" i="23"/>
  <c r="CS194" i="23" s="1"/>
  <c r="CS196" i="23" s="1"/>
  <c r="CS203" i="23" s="1"/>
  <c r="CS206" i="23" s="1"/>
  <c r="CS19" i="23"/>
  <c r="MD226" i="23"/>
  <c r="MD227" i="23" s="1"/>
  <c r="MD229" i="23" s="1"/>
  <c r="FC19" i="23"/>
  <c r="FC22" i="23"/>
  <c r="FC194" i="23" s="1"/>
  <c r="FC196" i="23" s="1"/>
  <c r="FC203" i="23" s="1"/>
  <c r="FC206" i="23" s="1"/>
  <c r="FH226" i="23"/>
  <c r="FH227" i="23" s="1"/>
  <c r="FH229" i="23" s="1"/>
  <c r="BO226" i="23"/>
  <c r="BO227" i="23" s="1"/>
  <c r="BO229" i="23" s="1"/>
  <c r="FR19" i="23"/>
  <c r="FR22" i="23"/>
  <c r="FR194" i="23" s="1"/>
  <c r="FR196" i="23" s="1"/>
  <c r="FR203" i="23" s="1"/>
  <c r="FR206" i="23" s="1"/>
  <c r="KV22" i="23"/>
  <c r="KV194" i="23" s="1"/>
  <c r="KV196" i="23" s="1"/>
  <c r="KV203" i="23" s="1"/>
  <c r="KV206" i="23" s="1"/>
  <c r="KV19" i="23"/>
  <c r="Y22" i="23"/>
  <c r="Y194" i="23" s="1"/>
  <c r="Y196" i="23" s="1"/>
  <c r="Y203" i="23" s="1"/>
  <c r="Y206" i="23" s="1"/>
  <c r="Y19" i="23"/>
  <c r="AB19" i="23"/>
  <c r="AB22" i="23"/>
  <c r="AB194" i="23" s="1"/>
  <c r="AB196" i="23" s="1"/>
  <c r="AB203" i="23" s="1"/>
  <c r="AB206" i="23" s="1"/>
  <c r="IY22" i="23"/>
  <c r="IY194" i="23" s="1"/>
  <c r="IY196" i="23" s="1"/>
  <c r="IY203" i="23" s="1"/>
  <c r="IY206" i="23" s="1"/>
  <c r="IY19" i="23"/>
  <c r="DR226" i="23"/>
  <c r="DR227" i="23" s="1"/>
  <c r="DR229" i="23" s="1"/>
  <c r="BH19" i="23"/>
  <c r="BH22" i="23"/>
  <c r="BH194" i="23" s="1"/>
  <c r="BH196" i="23" s="1"/>
  <c r="BH203" i="23" s="1"/>
  <c r="BH206" i="23" s="1"/>
  <c r="FP226" i="23"/>
  <c r="FP227" i="23" s="1"/>
  <c r="FP229" i="23" s="1"/>
  <c r="JM22" i="23"/>
  <c r="JM194" i="23" s="1"/>
  <c r="JM196" i="23" s="1"/>
  <c r="JM203" i="23" s="1"/>
  <c r="JM206" i="23" s="1"/>
  <c r="JM19" i="23"/>
  <c r="GH226" i="23"/>
  <c r="GH227" i="23" s="1"/>
  <c r="GH229" i="23" s="1"/>
  <c r="FV226" i="23"/>
  <c r="FV227" i="23" s="1"/>
  <c r="FV229" i="23" s="1"/>
  <c r="DM226" i="23"/>
  <c r="DM227" i="23" s="1"/>
  <c r="DM229" i="23" s="1"/>
  <c r="Z226" i="23"/>
  <c r="Z227" i="23" s="1"/>
  <c r="Z229" i="23" s="1"/>
  <c r="MQ226" i="23"/>
  <c r="MQ227" i="23" s="1"/>
  <c r="MQ229" i="23" s="1"/>
  <c r="EC22" i="23"/>
  <c r="EC194" i="23" s="1"/>
  <c r="EC196" i="23" s="1"/>
  <c r="EC203" i="23" s="1"/>
  <c r="EC206" i="23" s="1"/>
  <c r="EC19" i="23"/>
  <c r="DW226" i="23"/>
  <c r="DW227" i="23" s="1"/>
  <c r="DW229" i="23" s="1"/>
  <c r="AZ19" i="23"/>
  <c r="AZ22" i="23"/>
  <c r="AZ194" i="23" s="1"/>
  <c r="AZ196" i="23" s="1"/>
  <c r="AZ203" i="23" s="1"/>
  <c r="AZ206" i="23" s="1"/>
  <c r="HF226" i="23"/>
  <c r="HF227" i="23" s="1"/>
  <c r="HF229" i="23" s="1"/>
  <c r="IT22" i="23"/>
  <c r="IT194" i="23" s="1"/>
  <c r="IT196" i="23" s="1"/>
  <c r="IT203" i="23" s="1"/>
  <c r="IT206" i="23" s="1"/>
  <c r="IT19" i="23"/>
  <c r="JP226" i="23"/>
  <c r="JP227" i="23" s="1"/>
  <c r="JP229" i="23" s="1"/>
  <c r="FL226" i="23"/>
  <c r="FL227" i="23" s="1"/>
  <c r="FL229" i="23" s="1"/>
  <c r="Y226" i="23"/>
  <c r="Y227" i="23" s="1"/>
  <c r="Y229" i="23" s="1"/>
  <c r="HK226" i="23"/>
  <c r="HK227" i="23" s="1"/>
  <c r="HK229" i="23" s="1"/>
  <c r="AE19" i="23"/>
  <c r="AE22" i="23"/>
  <c r="AE194" i="23" s="1"/>
  <c r="AE196" i="23" s="1"/>
  <c r="AE203" i="23" s="1"/>
  <c r="AE206" i="23" s="1"/>
  <c r="DG22" i="23"/>
  <c r="DG194" i="23" s="1"/>
  <c r="DG196" i="23" s="1"/>
  <c r="DG203" i="23" s="1"/>
  <c r="DG206" i="23" s="1"/>
  <c r="DG19" i="23"/>
  <c r="MR22" i="23"/>
  <c r="MR194" i="23" s="1"/>
  <c r="MR196" i="23" s="1"/>
  <c r="MR203" i="23" s="1"/>
  <c r="MR206" i="23" s="1"/>
  <c r="MR19" i="23"/>
  <c r="ND19" i="23"/>
  <c r="ND22" i="23"/>
  <c r="ND194" i="23" s="1"/>
  <c r="ND196" i="23" s="1"/>
  <c r="ND203" i="23" s="1"/>
  <c r="ND206" i="23" s="1"/>
  <c r="E190" i="23"/>
  <c r="D23" i="18"/>
  <c r="E189" i="23"/>
  <c r="HT22" i="23"/>
  <c r="HT194" i="23" s="1"/>
  <c r="HT196" i="23" s="1"/>
  <c r="HT203" i="23" s="1"/>
  <c r="HT206" i="23" s="1"/>
  <c r="HT19" i="23"/>
  <c r="HM226" i="23"/>
  <c r="HM227" i="23" s="1"/>
  <c r="HM229" i="23" s="1"/>
  <c r="IQ22" i="23"/>
  <c r="IQ194" i="23" s="1"/>
  <c r="IQ196" i="23" s="1"/>
  <c r="IQ203" i="23" s="1"/>
  <c r="IQ206" i="23" s="1"/>
  <c r="IQ19" i="23"/>
  <c r="BQ226" i="23"/>
  <c r="BQ227" i="23" s="1"/>
  <c r="BQ229" i="23" s="1"/>
  <c r="FX226" i="23"/>
  <c r="FX227" i="23" s="1"/>
  <c r="FX229" i="23" s="1"/>
  <c r="AR226" i="23"/>
  <c r="AR227" i="23" s="1"/>
  <c r="AR229" i="23" s="1"/>
  <c r="IA19" i="23"/>
  <c r="IA22" i="23"/>
  <c r="IA194" i="23" s="1"/>
  <c r="IA196" i="23" s="1"/>
  <c r="IA203" i="23" s="1"/>
  <c r="IA206" i="23" s="1"/>
  <c r="CZ226" i="23"/>
  <c r="CZ227" i="23" s="1"/>
  <c r="CZ229" i="23" s="1"/>
  <c r="MJ19" i="23"/>
  <c r="MJ22" i="23"/>
  <c r="MJ194" i="23" s="1"/>
  <c r="MJ196" i="23" s="1"/>
  <c r="MJ203" i="23" s="1"/>
  <c r="MJ206" i="23" s="1"/>
  <c r="LM19" i="23"/>
  <c r="LM22" i="23"/>
  <c r="LM194" i="23" s="1"/>
  <c r="LM196" i="23" s="1"/>
  <c r="LM203" i="23" s="1"/>
  <c r="LM206" i="23" s="1"/>
  <c r="NB226" i="23"/>
  <c r="NB227" i="23" s="1"/>
  <c r="NB229" i="23" s="1"/>
  <c r="J187" i="23"/>
  <c r="J188" i="23" s="1"/>
  <c r="DZ226" i="23"/>
  <c r="DZ227" i="23" s="1"/>
  <c r="DZ229" i="23" s="1"/>
  <c r="KO226" i="23"/>
  <c r="KO227" i="23" s="1"/>
  <c r="KO229" i="23" s="1"/>
  <c r="FW226" i="23"/>
  <c r="FW227" i="23" s="1"/>
  <c r="FW229" i="23" s="1"/>
  <c r="FR226" i="23"/>
  <c r="FR227" i="23" s="1"/>
  <c r="FR229" i="23" s="1"/>
  <c r="II226" i="23"/>
  <c r="II227" i="23" s="1"/>
  <c r="II229" i="23" s="1"/>
  <c r="KM226" i="23"/>
  <c r="KM227" i="23" s="1"/>
  <c r="KM229" i="23" s="1"/>
  <c r="GZ226" i="23"/>
  <c r="GZ227" i="23" s="1"/>
  <c r="GZ229" i="23" s="1"/>
  <c r="M187" i="23"/>
  <c r="M188" i="23" s="1"/>
  <c r="HZ22" i="23"/>
  <c r="HZ194" i="23" s="1"/>
  <c r="HZ196" i="23" s="1"/>
  <c r="HZ203" i="23" s="1"/>
  <c r="HZ206" i="23" s="1"/>
  <c r="HZ19" i="23"/>
  <c r="M19" i="23"/>
  <c r="M22" i="23"/>
  <c r="M194" i="23" s="1"/>
  <c r="M196" i="23" s="1"/>
  <c r="M203" i="23" s="1"/>
  <c r="M206" i="23" s="1"/>
  <c r="AY22" i="23"/>
  <c r="AY194" i="23" s="1"/>
  <c r="AY196" i="23" s="1"/>
  <c r="AY203" i="23" s="1"/>
  <c r="AY206" i="23" s="1"/>
  <c r="AY19" i="23"/>
  <c r="OC226" i="23"/>
  <c r="OC227" i="23" s="1"/>
  <c r="OC229" i="23" s="1"/>
  <c r="N187" i="23"/>
  <c r="N188" i="23" s="1"/>
  <c r="JU226" i="23"/>
  <c r="JU227" i="23" s="1"/>
  <c r="JU229" i="23" s="1"/>
  <c r="KA226" i="23"/>
  <c r="KA227" i="23" s="1"/>
  <c r="KA229" i="23" s="1"/>
  <c r="BG226" i="23"/>
  <c r="BG227" i="23" s="1"/>
  <c r="BG229" i="23" s="1"/>
  <c r="FJ22" i="23"/>
  <c r="FJ194" i="23" s="1"/>
  <c r="FJ196" i="23" s="1"/>
  <c r="FJ203" i="23" s="1"/>
  <c r="FJ206" i="23" s="1"/>
  <c r="FJ19" i="23"/>
  <c r="FU19" i="23"/>
  <c r="FU22" i="23"/>
  <c r="FU194" i="23" s="1"/>
  <c r="FU196" i="23" s="1"/>
  <c r="FU203" i="23" s="1"/>
  <c r="FU206" i="23" s="1"/>
  <c r="NP226" i="23"/>
  <c r="NP227" i="23" s="1"/>
  <c r="NP229" i="23" s="1"/>
  <c r="BX22" i="23"/>
  <c r="BX194" i="23" s="1"/>
  <c r="BX196" i="23" s="1"/>
  <c r="BX203" i="23" s="1"/>
  <c r="BX206" i="23" s="1"/>
  <c r="BX19" i="23"/>
  <c r="KY22" i="23"/>
  <c r="KY194" i="23" s="1"/>
  <c r="KY196" i="23" s="1"/>
  <c r="KY203" i="23" s="1"/>
  <c r="KY206" i="23" s="1"/>
  <c r="KY19" i="23"/>
  <c r="G226" i="23"/>
  <c r="G227" i="23" s="1"/>
  <c r="G229" i="23" s="1"/>
  <c r="MC19" i="23"/>
  <c r="MC22" i="23"/>
  <c r="MC194" i="23" s="1"/>
  <c r="MC196" i="23" s="1"/>
  <c r="MC203" i="23" s="1"/>
  <c r="MC206" i="23" s="1"/>
  <c r="HJ226" i="23"/>
  <c r="HJ227" i="23" s="1"/>
  <c r="HJ229" i="23" s="1"/>
  <c r="HZ226" i="23"/>
  <c r="HZ227" i="23" s="1"/>
  <c r="HZ229" i="23" s="1"/>
  <c r="JS19" i="23"/>
  <c r="JS22" i="23"/>
  <c r="JS194" i="23" s="1"/>
  <c r="JS196" i="23" s="1"/>
  <c r="JS203" i="23" s="1"/>
  <c r="JS206" i="23" s="1"/>
  <c r="U22" i="23"/>
  <c r="U194" i="23" s="1"/>
  <c r="U196" i="23" s="1"/>
  <c r="U203" i="23" s="1"/>
  <c r="U206" i="23" s="1"/>
  <c r="U19" i="23"/>
  <c r="LJ22" i="23"/>
  <c r="LJ194" i="23" s="1"/>
  <c r="LJ196" i="23" s="1"/>
  <c r="LJ203" i="23" s="1"/>
  <c r="LJ206" i="23" s="1"/>
  <c r="LJ19" i="23"/>
  <c r="AM226" i="23"/>
  <c r="AM227" i="23" s="1"/>
  <c r="AM229" i="23" s="1"/>
  <c r="AD23" i="18"/>
  <c r="AE190" i="23"/>
  <c r="AE189" i="23"/>
  <c r="OK19" i="23"/>
  <c r="OK22" i="23"/>
  <c r="OK194" i="23" s="1"/>
  <c r="OK196" i="23" s="1"/>
  <c r="OK203" i="23" s="1"/>
  <c r="OK206" i="23" s="1"/>
  <c r="EC226" i="23"/>
  <c r="EC227" i="23" s="1"/>
  <c r="EC229" i="23" s="1"/>
  <c r="MC226" i="23"/>
  <c r="MC227" i="23" s="1"/>
  <c r="MC229" i="23" s="1"/>
  <c r="FO226" i="23"/>
  <c r="FO227" i="23" s="1"/>
  <c r="FO229" i="23" s="1"/>
  <c r="KG226" i="23"/>
  <c r="KG227" i="23" s="1"/>
  <c r="KG229" i="23" s="1"/>
  <c r="GT226" i="23"/>
  <c r="GT227" i="23" s="1"/>
  <c r="GT229" i="23" s="1"/>
  <c r="KR22" i="23"/>
  <c r="KR194" i="23" s="1"/>
  <c r="KR196" i="23" s="1"/>
  <c r="KR203" i="23" s="1"/>
  <c r="KR206" i="23" s="1"/>
  <c r="KR19" i="23"/>
  <c r="FQ226" i="23"/>
  <c r="FQ227" i="23" s="1"/>
  <c r="FQ229" i="23" s="1"/>
  <c r="CC226" i="23"/>
  <c r="CC227" i="23" s="1"/>
  <c r="CC229" i="23" s="1"/>
  <c r="GQ19" i="23"/>
  <c r="GQ22" i="23"/>
  <c r="GQ194" i="23" s="1"/>
  <c r="GQ196" i="23" s="1"/>
  <c r="GQ203" i="23" s="1"/>
  <c r="GQ206" i="23" s="1"/>
  <c r="JS226" i="23"/>
  <c r="JS227" i="23" s="1"/>
  <c r="JS229" i="23" s="1"/>
  <c r="IW226" i="23"/>
  <c r="IW227" i="23" s="1"/>
  <c r="IW229" i="23" s="1"/>
  <c r="DL226" i="23"/>
  <c r="DL227" i="23" s="1"/>
  <c r="DL229" i="23" s="1"/>
  <c r="H187" i="23"/>
  <c r="H188" i="23" s="1"/>
  <c r="EZ226" i="23"/>
  <c r="EZ227" i="23" s="1"/>
  <c r="EZ229" i="23" s="1"/>
  <c r="KC226" i="23"/>
  <c r="KC227" i="23" s="1"/>
  <c r="KC229" i="23" s="1"/>
  <c r="DK226" i="23"/>
  <c r="DK227" i="23" s="1"/>
  <c r="DK229" i="23" s="1"/>
  <c r="KW22" i="23"/>
  <c r="KW194" i="23" s="1"/>
  <c r="KW196" i="23" s="1"/>
  <c r="KW203" i="23" s="1"/>
  <c r="KW206" i="23" s="1"/>
  <c r="KW19" i="23"/>
  <c r="AG226" i="23"/>
  <c r="AG227" i="23" s="1"/>
  <c r="AG229" i="23" s="1"/>
  <c r="GD19" i="23"/>
  <c r="GD22" i="23"/>
  <c r="GD194" i="23" s="1"/>
  <c r="GD196" i="23" s="1"/>
  <c r="GD203" i="23" s="1"/>
  <c r="GD206" i="23" s="1"/>
  <c r="P226" i="23"/>
  <c r="P227" i="23" s="1"/>
  <c r="P229" i="23" s="1"/>
  <c r="CP22" i="23"/>
  <c r="CP194" i="23" s="1"/>
  <c r="CP196" i="23" s="1"/>
  <c r="CP203" i="23" s="1"/>
  <c r="CP206" i="23" s="1"/>
  <c r="CP19" i="23"/>
  <c r="AG19" i="23"/>
  <c r="AG22" i="23"/>
  <c r="AG194" i="23" s="1"/>
  <c r="AG196" i="23" s="1"/>
  <c r="AG203" i="23" s="1"/>
  <c r="AG206" i="23" s="1"/>
  <c r="MN22" i="23"/>
  <c r="MN194" i="23" s="1"/>
  <c r="MN196" i="23" s="1"/>
  <c r="MN203" i="23" s="1"/>
  <c r="MN206" i="23" s="1"/>
  <c r="MN19" i="23"/>
  <c r="CY19" i="23"/>
  <c r="CY22" i="23"/>
  <c r="CY194" i="23" s="1"/>
  <c r="CY196" i="23" s="1"/>
  <c r="CY203" i="23" s="1"/>
  <c r="CY206" i="23" s="1"/>
  <c r="CI19" i="23"/>
  <c r="CI22" i="23"/>
  <c r="CI194" i="23" s="1"/>
  <c r="CI196" i="23" s="1"/>
  <c r="CI203" i="23" s="1"/>
  <c r="CI206" i="23" s="1"/>
  <c r="BF22" i="23"/>
  <c r="BF194" i="23" s="1"/>
  <c r="BF196" i="23" s="1"/>
  <c r="BF203" i="23" s="1"/>
  <c r="BF206" i="23" s="1"/>
  <c r="BF19" i="23"/>
  <c r="KL19" i="23"/>
  <c r="KL22" i="23"/>
  <c r="KL194" i="23" s="1"/>
  <c r="NB19" i="23"/>
  <c r="NB22" i="23"/>
  <c r="NB194" i="23" s="1"/>
  <c r="NB196" i="23" s="1"/>
  <c r="NB203" i="23" s="1"/>
  <c r="NB206" i="23" s="1"/>
  <c r="ER226" i="23"/>
  <c r="ER227" i="23" s="1"/>
  <c r="ER229" i="23" s="1"/>
  <c r="FC226" i="23"/>
  <c r="FC227" i="23" s="1"/>
  <c r="FC229" i="23" s="1"/>
  <c r="LC226" i="23"/>
  <c r="LC227" i="23" s="1"/>
  <c r="LC229" i="23" s="1"/>
  <c r="CC19" i="23"/>
  <c r="CC22" i="23"/>
  <c r="CC194" i="23" s="1"/>
  <c r="CC196" i="23" s="1"/>
  <c r="CC203" i="23" s="1"/>
  <c r="CC206" i="23" s="1"/>
  <c r="HW19" i="23"/>
  <c r="HW22" i="23"/>
  <c r="HW194" i="23" s="1"/>
  <c r="HW196" i="23" s="1"/>
  <c r="HW203" i="23" s="1"/>
  <c r="HW206" i="23" s="1"/>
  <c r="KB19" i="23"/>
  <c r="KB22" i="23"/>
  <c r="KB194" i="23" s="1"/>
  <c r="KB196" i="23" s="1"/>
  <c r="KB203" i="23" s="1"/>
  <c r="KB206" i="23" s="1"/>
  <c r="AD22" i="23"/>
  <c r="AD194" i="23" s="1"/>
  <c r="AD196" i="23" s="1"/>
  <c r="AD203" i="23" s="1"/>
  <c r="AD206" i="23" s="1"/>
  <c r="AD19" i="23"/>
  <c r="AT226" i="23"/>
  <c r="AT227" i="23" s="1"/>
  <c r="AT229" i="23" s="1"/>
  <c r="JO226" i="23"/>
  <c r="JO227" i="23" s="1"/>
  <c r="JO229" i="23" s="1"/>
  <c r="OF22" i="23"/>
  <c r="OF194" i="23" s="1"/>
  <c r="OF196" i="23" s="1"/>
  <c r="OF203" i="23" s="1"/>
  <c r="OF206" i="23" s="1"/>
  <c r="OF19" i="23"/>
  <c r="EA226" i="23"/>
  <c r="EA227" i="23" s="1"/>
  <c r="EA229" i="23" s="1"/>
  <c r="FT22" i="23"/>
  <c r="FT194" i="23" s="1"/>
  <c r="FT196" i="23" s="1"/>
  <c r="FT203" i="23" s="1"/>
  <c r="FT206" i="23" s="1"/>
  <c r="FT19" i="23"/>
  <c r="D221" i="23"/>
  <c r="D253" i="23" s="1"/>
  <c r="D254" i="23" s="1"/>
  <c r="D252" i="23"/>
  <c r="JQ19" i="23"/>
  <c r="JQ22" i="23"/>
  <c r="JQ194" i="23" s="1"/>
  <c r="JQ196" i="23" s="1"/>
  <c r="JQ203" i="23" s="1"/>
  <c r="JQ206" i="23" s="1"/>
  <c r="JQ226" i="23"/>
  <c r="JQ227" i="23" s="1"/>
  <c r="JQ229" i="23" s="1"/>
  <c r="F187" i="23"/>
  <c r="F188" i="23" s="1"/>
  <c r="BT19" i="23"/>
  <c r="BT22" i="23"/>
  <c r="BT194" i="23" s="1"/>
  <c r="BT196" i="23" s="1"/>
  <c r="BT203" i="23" s="1"/>
  <c r="BT206" i="23" s="1"/>
  <c r="NV22" i="23"/>
  <c r="NV194" i="23" s="1"/>
  <c r="NV196" i="23" s="1"/>
  <c r="NV203" i="23" s="1"/>
  <c r="NV206" i="23" s="1"/>
  <c r="NV19" i="23"/>
  <c r="EW19" i="23"/>
  <c r="EW22" i="23"/>
  <c r="EW194" i="23" s="1"/>
  <c r="EW196" i="23" s="1"/>
  <c r="EW203" i="23" s="1"/>
  <c r="EW206" i="23" s="1"/>
  <c r="FG22" i="23"/>
  <c r="FG194" i="23" s="1"/>
  <c r="FG196" i="23" s="1"/>
  <c r="FG203" i="23" s="1"/>
  <c r="FG206" i="23" s="1"/>
  <c r="FG19" i="23"/>
  <c r="LP226" i="23"/>
  <c r="LP227" i="23" s="1"/>
  <c r="LP229" i="23" s="1"/>
  <c r="MS22" i="23"/>
  <c r="MS194" i="23" s="1"/>
  <c r="MS196" i="23" s="1"/>
  <c r="MS203" i="23" s="1"/>
  <c r="MS206" i="23" s="1"/>
  <c r="MS19" i="23"/>
  <c r="HI19" i="23"/>
  <c r="HI22" i="23"/>
  <c r="HI194" i="23" s="1"/>
  <c r="HI196" i="23" s="1"/>
  <c r="HI203" i="23" s="1"/>
  <c r="HI206" i="23" s="1"/>
  <c r="KG22" i="23"/>
  <c r="KG194" i="23" s="1"/>
  <c r="KG196" i="23" s="1"/>
  <c r="KG203" i="23" s="1"/>
  <c r="KG206" i="23" s="1"/>
  <c r="KG19" i="23"/>
  <c r="AH226" i="23"/>
  <c r="AH227" i="23" s="1"/>
  <c r="AH229" i="23" s="1"/>
  <c r="KZ226" i="23"/>
  <c r="KZ227" i="23" s="1"/>
  <c r="KZ229" i="23" s="1"/>
  <c r="IH226" i="23"/>
  <c r="IH227" i="23" s="1"/>
  <c r="IH229" i="23" s="1"/>
  <c r="IX22" i="23"/>
  <c r="IX194" i="23" s="1"/>
  <c r="IX196" i="23" s="1"/>
  <c r="IX203" i="23" s="1"/>
  <c r="IX206" i="23" s="1"/>
  <c r="IX19" i="23"/>
  <c r="KB226" i="23"/>
  <c r="KB227" i="23" s="1"/>
  <c r="KB229" i="23" s="1"/>
  <c r="IJ22" i="23"/>
  <c r="IJ194" i="23" s="1"/>
  <c r="IJ196" i="23" s="1"/>
  <c r="IJ203" i="23" s="1"/>
  <c r="IJ206" i="23" s="1"/>
  <c r="IJ19" i="23"/>
  <c r="P187" i="23"/>
  <c r="P188" i="23" s="1"/>
  <c r="OJ226" i="23"/>
  <c r="OJ227" i="23" s="1"/>
  <c r="OJ229" i="23" s="1"/>
  <c r="JL226" i="23"/>
  <c r="JL227" i="23" s="1"/>
  <c r="JL229" i="23" s="1"/>
  <c r="NQ226" i="23"/>
  <c r="NQ227" i="23" s="1"/>
  <c r="NQ229" i="23" s="1"/>
  <c r="KQ226" i="23"/>
  <c r="KQ227" i="23" s="1"/>
  <c r="KQ229" i="23" s="1"/>
  <c r="DD226" i="23"/>
  <c r="DD227" i="23" s="1"/>
  <c r="DD229" i="23" s="1"/>
  <c r="K187" i="23"/>
  <c r="K188" i="23" s="1"/>
  <c r="DH226" i="23"/>
  <c r="DH227" i="23" s="1"/>
  <c r="DH229" i="23" s="1"/>
  <c r="LX22" i="23"/>
  <c r="LX194" i="23" s="1"/>
  <c r="LX196" i="23" s="1"/>
  <c r="LX203" i="23" s="1"/>
  <c r="LX206" i="23" s="1"/>
  <c r="LX19" i="23"/>
  <c r="DR19" i="23"/>
  <c r="DR22" i="23"/>
  <c r="DR194" i="23" s="1"/>
  <c r="DR196" i="23" s="1"/>
  <c r="DR203" i="23" s="1"/>
  <c r="DR206" i="23" s="1"/>
  <c r="DC226" i="23"/>
  <c r="DC227" i="23" s="1"/>
  <c r="DC229" i="23" s="1"/>
  <c r="GU226" i="23"/>
  <c r="GU227" i="23" s="1"/>
  <c r="GU229" i="23" s="1"/>
  <c r="BT226" i="23"/>
  <c r="BT227" i="23" s="1"/>
  <c r="BT229" i="23" s="1"/>
  <c r="DV226" i="23"/>
  <c r="DV227" i="23" s="1"/>
  <c r="DV229" i="23" s="1"/>
  <c r="OA226" i="23"/>
  <c r="OA227" i="23" s="1"/>
  <c r="OA229" i="23" s="1"/>
  <c r="ML22" i="23"/>
  <c r="ML194" i="23" s="1"/>
  <c r="ML196" i="23" s="1"/>
  <c r="ML203" i="23" s="1"/>
  <c r="ML206" i="23" s="1"/>
  <c r="ML19" i="23"/>
  <c r="GS226" i="23"/>
  <c r="GS227" i="23" s="1"/>
  <c r="GS229" i="23" s="1"/>
  <c r="JZ19" i="23"/>
  <c r="JZ22" i="23"/>
  <c r="JZ194" i="23" s="1"/>
  <c r="JZ196" i="23" s="1"/>
  <c r="JZ203" i="23" s="1"/>
  <c r="JZ206" i="23" s="1"/>
  <c r="GO226" i="23"/>
  <c r="GO227" i="23" s="1"/>
  <c r="GO229" i="23" s="1"/>
  <c r="CR19" i="23"/>
  <c r="CR22" i="23"/>
  <c r="CR194" i="23" s="1"/>
  <c r="CR196" i="23" s="1"/>
  <c r="CR203" i="23" s="1"/>
  <c r="CR206" i="23" s="1"/>
  <c r="MJ226" i="23"/>
  <c r="MJ227" i="23" s="1"/>
  <c r="MJ229" i="23" s="1"/>
  <c r="BX226" i="23"/>
  <c r="BX227" i="23" s="1"/>
  <c r="BX229" i="23" s="1"/>
  <c r="CV19" i="23"/>
  <c r="CV22" i="23"/>
  <c r="CV194" i="23" s="1"/>
  <c r="CV196" i="23" s="1"/>
  <c r="CV203" i="23" s="1"/>
  <c r="CV206" i="23" s="1"/>
  <c r="DB22" i="23"/>
  <c r="DB194" i="23" s="1"/>
  <c r="DB196" i="23" s="1"/>
  <c r="DB203" i="23" s="1"/>
  <c r="DB206" i="23" s="1"/>
  <c r="DB19" i="23"/>
  <c r="S187" i="23"/>
  <c r="S188" i="23" s="1"/>
  <c r="DO226" i="23"/>
  <c r="DO227" i="23" s="1"/>
  <c r="DO229" i="23" s="1"/>
  <c r="DP226" i="23"/>
  <c r="DP227" i="23" s="1"/>
  <c r="DP229" i="23" s="1"/>
  <c r="LA22" i="23"/>
  <c r="LA194" i="23" s="1"/>
  <c r="LA196" i="23" s="1"/>
  <c r="LA203" i="23" s="1"/>
  <c r="LA206" i="23" s="1"/>
  <c r="LA19" i="23"/>
  <c r="GE226" i="23"/>
  <c r="GE227" i="23" s="1"/>
  <c r="GE229" i="23" s="1"/>
  <c r="II19" i="23"/>
  <c r="II22" i="23"/>
  <c r="II194" i="23" s="1"/>
  <c r="II196" i="23" s="1"/>
  <c r="II203" i="23" s="1"/>
  <c r="II206" i="23" s="1"/>
  <c r="NO226" i="23"/>
  <c r="NO227" i="23" s="1"/>
  <c r="NO229" i="23" s="1"/>
  <c r="OF226" i="23"/>
  <c r="OF227" i="23" s="1"/>
  <c r="OF229" i="23" s="1"/>
  <c r="MB226" i="23"/>
  <c r="MB227" i="23" s="1"/>
  <c r="MB229" i="23" s="1"/>
  <c r="AN226" i="23"/>
  <c r="AN227" i="23" s="1"/>
  <c r="AN229" i="23" s="1"/>
  <c r="AI190" i="23"/>
  <c r="AI189" i="23"/>
  <c r="AH23" i="18"/>
  <c r="GU19" i="23"/>
  <c r="GU22" i="23"/>
  <c r="GU194" i="23" s="1"/>
  <c r="GU196" i="23" s="1"/>
  <c r="GU203" i="23" s="1"/>
  <c r="GU206" i="23" s="1"/>
  <c r="DE226" i="23"/>
  <c r="DE227" i="23" s="1"/>
  <c r="DE229" i="23" s="1"/>
  <c r="EM22" i="23"/>
  <c r="EM194" i="23" s="1"/>
  <c r="EM196" i="23" s="1"/>
  <c r="EM203" i="23" s="1"/>
  <c r="EM206" i="23" s="1"/>
  <c r="EM19" i="23"/>
  <c r="CZ19" i="23"/>
  <c r="CZ22" i="23"/>
  <c r="CZ194" i="23" s="1"/>
  <c r="CZ196" i="23" s="1"/>
  <c r="CZ203" i="23" s="1"/>
  <c r="CZ206" i="23" s="1"/>
  <c r="ES226" i="23"/>
  <c r="ES227" i="23" s="1"/>
  <c r="ES229" i="23" s="1"/>
  <c r="BS226" i="23"/>
  <c r="BS227" i="23" s="1"/>
  <c r="BS229" i="23" s="1"/>
  <c r="IC22" i="23"/>
  <c r="IC194" i="23" s="1"/>
  <c r="IC196" i="23" s="1"/>
  <c r="IC203" i="23" s="1"/>
  <c r="IC206" i="23" s="1"/>
  <c r="IC19" i="23"/>
  <c r="DT22" i="23"/>
  <c r="DT194" i="23" s="1"/>
  <c r="DT196" i="23" s="1"/>
  <c r="DT203" i="23" s="1"/>
  <c r="DT206" i="23" s="1"/>
  <c r="DT19" i="23"/>
  <c r="DN22" i="23"/>
  <c r="DN194" i="23" s="1"/>
  <c r="DN196" i="23" s="1"/>
  <c r="DN203" i="23" s="1"/>
  <c r="DN206" i="23" s="1"/>
  <c r="DN19" i="23"/>
  <c r="LS22" i="23"/>
  <c r="LS194" i="23" s="1"/>
  <c r="LS196" i="23" s="1"/>
  <c r="LS203" i="23" s="1"/>
  <c r="LS206" i="23" s="1"/>
  <c r="LS19" i="23"/>
  <c r="GA226" i="23"/>
  <c r="GA227" i="23" s="1"/>
  <c r="GA229" i="23" s="1"/>
  <c r="W226" i="23"/>
  <c r="W227" i="23" s="1"/>
  <c r="W229" i="23" s="1"/>
  <c r="DT226" i="23"/>
  <c r="DT227" i="23" s="1"/>
  <c r="DT229" i="23" s="1"/>
  <c r="LH22" i="23"/>
  <c r="LH194" i="23" s="1"/>
  <c r="LH196" i="23" s="1"/>
  <c r="LH203" i="23" s="1"/>
  <c r="LH206" i="23" s="1"/>
  <c r="LH19" i="23"/>
  <c r="HB226" i="23"/>
  <c r="HB227" i="23" s="1"/>
  <c r="HB229" i="23" s="1"/>
  <c r="DL22" i="23"/>
  <c r="DL194" i="23" s="1"/>
  <c r="DL196" i="23" s="1"/>
  <c r="DL203" i="23" s="1"/>
  <c r="DL206" i="23" s="1"/>
  <c r="DL19" i="23"/>
  <c r="IE226" i="23"/>
  <c r="IE227" i="23" s="1"/>
  <c r="IE229" i="23" s="1"/>
  <c r="GB226" i="23"/>
  <c r="GB227" i="23" s="1"/>
  <c r="GB229" i="23" s="1"/>
  <c r="GE22" i="23"/>
  <c r="GE194" i="23" s="1"/>
  <c r="GE196" i="23" s="1"/>
  <c r="GE203" i="23" s="1"/>
  <c r="GE206" i="23" s="1"/>
  <c r="GE19" i="23"/>
  <c r="KL226" i="23"/>
  <c r="KL227" i="23" s="1"/>
  <c r="KL229" i="23" s="1"/>
  <c r="EX19" i="23"/>
  <c r="EX22" i="23"/>
  <c r="EX194" i="23" s="1"/>
  <c r="EX196" i="23" s="1"/>
  <c r="EX203" i="23" s="1"/>
  <c r="EX206" i="23" s="1"/>
  <c r="JF226" i="23"/>
  <c r="JF227" i="23" s="1"/>
  <c r="JF229" i="23" s="1"/>
  <c r="CN226" i="23"/>
  <c r="CN227" i="23" s="1"/>
  <c r="CN229" i="23" s="1"/>
  <c r="GW19" i="23"/>
  <c r="GW22" i="23"/>
  <c r="GW194" i="23" s="1"/>
  <c r="GW196" i="23" s="1"/>
  <c r="GW203" i="23" s="1"/>
  <c r="GW206" i="23" s="1"/>
  <c r="FN19" i="23"/>
  <c r="FN22" i="23"/>
  <c r="FN194" i="23" s="1"/>
  <c r="FN196" i="23" s="1"/>
  <c r="FN203" i="23" s="1"/>
  <c r="FN206" i="23" s="1"/>
  <c r="AI22" i="23"/>
  <c r="AI194" i="23" s="1"/>
  <c r="AI196" i="23" s="1"/>
  <c r="AI203" i="23" s="1"/>
  <c r="AI206" i="23" s="1"/>
  <c r="AI19" i="23"/>
  <c r="JW19" i="23"/>
  <c r="JW22" i="23"/>
  <c r="JW194" i="23" s="1"/>
  <c r="JW196" i="23" s="1"/>
  <c r="JW203" i="23" s="1"/>
  <c r="JW206" i="23" s="1"/>
  <c r="EO226" i="23"/>
  <c r="EO227" i="23" s="1"/>
  <c r="EO229" i="23" s="1"/>
  <c r="NW226" i="23"/>
  <c r="NW227" i="23" s="1"/>
  <c r="NW229" i="23" s="1"/>
  <c r="GN19" i="23"/>
  <c r="GN22" i="23"/>
  <c r="GN194" i="23" s="1"/>
  <c r="GN196" i="23" s="1"/>
  <c r="GN203" i="23" s="1"/>
  <c r="GN206" i="23" s="1"/>
  <c r="R187" i="23"/>
  <c r="R188" i="23" s="1"/>
  <c r="LP19" i="23"/>
  <c r="LP22" i="23"/>
  <c r="LP194" i="23" s="1"/>
  <c r="LP196" i="23" s="1"/>
  <c r="LP203" i="23" s="1"/>
  <c r="LP206" i="23" s="1"/>
  <c r="O187" i="23"/>
  <c r="O188" i="23" s="1"/>
  <c r="GH19" i="23"/>
  <c r="GH22" i="23"/>
  <c r="GH194" i="23" s="1"/>
  <c r="GH196" i="23" s="1"/>
  <c r="GH203" i="23" s="1"/>
  <c r="GH206" i="23" s="1"/>
  <c r="JW226" i="23"/>
  <c r="JW227" i="23" s="1"/>
  <c r="JW229" i="23" s="1"/>
  <c r="J226" i="23"/>
  <c r="J227" i="23" s="1"/>
  <c r="J229" i="23" s="1"/>
  <c r="FZ226" i="23"/>
  <c r="FZ227" i="23" s="1"/>
  <c r="FZ229" i="23" s="1"/>
  <c r="MT19" i="23"/>
  <c r="MT22" i="23"/>
  <c r="MT194" i="23" s="1"/>
  <c r="MT196" i="23" s="1"/>
  <c r="MT203" i="23" s="1"/>
  <c r="MT206" i="23" s="1"/>
  <c r="NY226" i="23"/>
  <c r="NY227" i="23" s="1"/>
  <c r="NY229" i="23" s="1"/>
  <c r="GI22" i="23"/>
  <c r="GI194" i="23" s="1"/>
  <c r="GI196" i="23" s="1"/>
  <c r="GI203" i="23" s="1"/>
  <c r="GI206" i="23" s="1"/>
  <c r="GI19" i="23"/>
  <c r="FY226" i="23"/>
  <c r="FY227" i="23" s="1"/>
  <c r="FY229" i="23" s="1"/>
  <c r="OA22" i="23"/>
  <c r="OA194" i="23" s="1"/>
  <c r="OA196" i="23" s="1"/>
  <c r="OA203" i="23" s="1"/>
  <c r="OA206" i="23" s="1"/>
  <c r="OA19" i="23"/>
  <c r="AV19" i="23"/>
  <c r="AV22" i="23"/>
  <c r="AV194" i="23" s="1"/>
  <c r="AV196" i="23" s="1"/>
  <c r="AV203" i="23" s="1"/>
  <c r="AV206" i="23" s="1"/>
  <c r="AZ226" i="23"/>
  <c r="AZ227" i="23" s="1"/>
  <c r="AZ229" i="23" s="1"/>
  <c r="CB22" i="23"/>
  <c r="CB194" i="23" s="1"/>
  <c r="CB196" i="23" s="1"/>
  <c r="CB203" i="23" s="1"/>
  <c r="CB206" i="23" s="1"/>
  <c r="CB19" i="23"/>
  <c r="BE22" i="23"/>
  <c r="BE194" i="23" s="1"/>
  <c r="BE196" i="23" s="1"/>
  <c r="BE203" i="23" s="1"/>
  <c r="BE206" i="23" s="1"/>
  <c r="BE19" i="23"/>
  <c r="GP19" i="23"/>
  <c r="GP22" i="23"/>
  <c r="GP194" i="23" s="1"/>
  <c r="GP196" i="23" s="1"/>
  <c r="GP203" i="23" s="1"/>
  <c r="GP206" i="23" s="1"/>
  <c r="KI226" i="23"/>
  <c r="KI227" i="23" s="1"/>
  <c r="KI229" i="23" s="1"/>
  <c r="BD226" i="23"/>
  <c r="BD227" i="23" s="1"/>
  <c r="BD229" i="23" s="1"/>
  <c r="HT226" i="23"/>
  <c r="HT227" i="23" s="1"/>
  <c r="HT229" i="23" s="1"/>
  <c r="MX226" i="23"/>
  <c r="MX227" i="23" s="1"/>
  <c r="MX229" i="23" s="1"/>
  <c r="IJ226" i="23"/>
  <c r="IJ227" i="23" s="1"/>
  <c r="IJ229" i="23" s="1"/>
  <c r="BW226" i="23"/>
  <c r="BW227" i="23" s="1"/>
  <c r="BW229" i="23" s="1"/>
  <c r="CD22" i="23"/>
  <c r="CD194" i="23" s="1"/>
  <c r="CD196" i="23" s="1"/>
  <c r="CD203" i="23" s="1"/>
  <c r="CD206" i="23" s="1"/>
  <c r="CD19" i="23"/>
  <c r="AC226" i="23"/>
  <c r="AC227" i="23" s="1"/>
  <c r="AC229" i="23" s="1"/>
  <c r="HX22" i="23"/>
  <c r="HX194" i="23" s="1"/>
  <c r="HX196" i="23" s="1"/>
  <c r="HX203" i="23" s="1"/>
  <c r="HX206" i="23" s="1"/>
  <c r="HX19" i="23"/>
  <c r="KE226" i="23"/>
  <c r="KE227" i="23" s="1"/>
  <c r="KE229" i="23" s="1"/>
  <c r="IP226" i="23"/>
  <c r="IP227" i="23" s="1"/>
  <c r="IP229" i="23" s="1"/>
  <c r="IT226" i="23"/>
  <c r="IT227" i="23" s="1"/>
  <c r="IT229" i="23" s="1"/>
  <c r="MZ19" i="23"/>
  <c r="MZ22" i="23"/>
  <c r="MZ194" i="23" s="1"/>
  <c r="MZ196" i="23" s="1"/>
  <c r="MZ203" i="23" s="1"/>
  <c r="MZ206" i="23" s="1"/>
  <c r="KK226" i="23"/>
  <c r="KK227" i="23" s="1"/>
  <c r="KK229" i="23" s="1"/>
  <c r="JH226" i="23"/>
  <c r="JH227" i="23" s="1"/>
  <c r="JH229" i="23" s="1"/>
  <c r="GY22" i="23"/>
  <c r="GY194" i="23" s="1"/>
  <c r="GY196" i="23" s="1"/>
  <c r="GY203" i="23" s="1"/>
  <c r="GY206" i="23" s="1"/>
  <c r="GY19" i="23"/>
  <c r="DG226" i="23"/>
  <c r="DG227" i="23" s="1"/>
  <c r="DG229" i="23" s="1"/>
  <c r="IA226" i="23"/>
  <c r="IA227" i="23" s="1"/>
  <c r="IA229" i="23" s="1"/>
  <c r="CH22" i="23"/>
  <c r="CH194" i="23" s="1"/>
  <c r="CH196" i="23" s="1"/>
  <c r="CH203" i="23" s="1"/>
  <c r="CH206" i="23" s="1"/>
  <c r="CH19" i="23"/>
  <c r="W189" i="23"/>
  <c r="W190" i="23"/>
  <c r="V23" i="18"/>
  <c r="MV22" i="23"/>
  <c r="MV194" i="23" s="1"/>
  <c r="MV196" i="23" s="1"/>
  <c r="MV203" i="23" s="1"/>
  <c r="MV206" i="23" s="1"/>
  <c r="MV19" i="23"/>
  <c r="LW19" i="23"/>
  <c r="LW22" i="23"/>
  <c r="LW194" i="23" s="1"/>
  <c r="LW196" i="23" s="1"/>
  <c r="LW203" i="23" s="1"/>
  <c r="LW206" i="23" s="1"/>
  <c r="NE226" i="23"/>
  <c r="NE227" i="23" s="1"/>
  <c r="NE229" i="23" s="1"/>
  <c r="CR226" i="23"/>
  <c r="CR227" i="23" s="1"/>
  <c r="CR229" i="23" s="1"/>
  <c r="BB226" i="23"/>
  <c r="BB227" i="23" s="1"/>
  <c r="BB229" i="23" s="1"/>
  <c r="HH19" i="23"/>
  <c r="HH22" i="23"/>
  <c r="HH194" i="23" s="1"/>
  <c r="HH196" i="23" s="1"/>
  <c r="HH203" i="23" s="1"/>
  <c r="HH206" i="23" s="1"/>
  <c r="LK19" i="23"/>
  <c r="LK22" i="23"/>
  <c r="LK194" i="23" s="1"/>
  <c r="LK196" i="23" s="1"/>
  <c r="LK203" i="23" s="1"/>
  <c r="LK206" i="23" s="1"/>
  <c r="AS19" i="23"/>
  <c r="AS22" i="23"/>
  <c r="AS194" i="23" s="1"/>
  <c r="AS196" i="23" s="1"/>
  <c r="AS203" i="23" s="1"/>
  <c r="AS206" i="23" s="1"/>
  <c r="AD189" i="23"/>
  <c r="AD190" i="23"/>
  <c r="AC23" i="18"/>
  <c r="HP22" i="23"/>
  <c r="HP194" i="23" s="1"/>
  <c r="HP196" i="23" s="1"/>
  <c r="HP203" i="23" s="1"/>
  <c r="HP206" i="23" s="1"/>
  <c r="HP19" i="23"/>
  <c r="LI226" i="23"/>
  <c r="LI227" i="23" s="1"/>
  <c r="LI229" i="23" s="1"/>
  <c r="JR226" i="23"/>
  <c r="JR227" i="23" s="1"/>
  <c r="JR229" i="23" s="1"/>
  <c r="J22" i="23"/>
  <c r="J194" i="23" s="1"/>
  <c r="J196" i="23" s="1"/>
  <c r="J203" i="23" s="1"/>
  <c r="J206" i="23" s="1"/>
  <c r="J19" i="23"/>
  <c r="NA226" i="23"/>
  <c r="NA227" i="23" s="1"/>
  <c r="NA229" i="23" s="1"/>
  <c r="IB22" i="23"/>
  <c r="IB194" i="23" s="1"/>
  <c r="IB196" i="23" s="1"/>
  <c r="IB203" i="23" s="1"/>
  <c r="IB206" i="23" s="1"/>
  <c r="IB19" i="23"/>
  <c r="BP226" i="23"/>
  <c r="BP227" i="23" s="1"/>
  <c r="BP229" i="23" s="1"/>
  <c r="O22" i="23"/>
  <c r="O194" i="23" s="1"/>
  <c r="O196" i="23" s="1"/>
  <c r="O203" i="23" s="1"/>
  <c r="O206" i="23" s="1"/>
  <c r="O19" i="23"/>
  <c r="KF22" i="23"/>
  <c r="KF194" i="23" s="1"/>
  <c r="KF196" i="23" s="1"/>
  <c r="KF203" i="23" s="1"/>
  <c r="KF206" i="23" s="1"/>
  <c r="KF19" i="23"/>
  <c r="CJ226" i="23"/>
  <c r="CJ227" i="23" s="1"/>
  <c r="CJ229" i="23" s="1"/>
  <c r="LT226" i="23"/>
  <c r="LT227" i="23" s="1"/>
  <c r="LT229" i="23" s="1"/>
  <c r="JU19" i="23"/>
  <c r="JU22" i="23"/>
  <c r="JU194" i="23" s="1"/>
  <c r="JU196" i="23" s="1"/>
  <c r="JU203" i="23" s="1"/>
  <c r="JU206" i="23" s="1"/>
  <c r="DA19" i="23"/>
  <c r="DA22" i="23"/>
  <c r="DA194" i="23" s="1"/>
  <c r="DA196" i="23" s="1"/>
  <c r="DA203" i="23" s="1"/>
  <c r="DA206" i="23" s="1"/>
  <c r="EM226" i="23"/>
  <c r="EM227" i="23" s="1"/>
  <c r="EM229" i="23" s="1"/>
  <c r="DU22" i="23"/>
  <c r="DU194" i="23" s="1"/>
  <c r="DU196" i="23" s="1"/>
  <c r="DU203" i="23" s="1"/>
  <c r="DU206" i="23" s="1"/>
  <c r="DU19" i="23"/>
  <c r="AS226" i="23"/>
  <c r="AS227" i="23" s="1"/>
  <c r="AS229" i="23" s="1"/>
  <c r="GP202" i="23"/>
  <c r="JJ226" i="23"/>
  <c r="JJ227" i="23" s="1"/>
  <c r="JJ229" i="23" s="1"/>
  <c r="IN226" i="23"/>
  <c r="IN227" i="23" s="1"/>
  <c r="IN229" i="23" s="1"/>
  <c r="LL226" i="23"/>
  <c r="LL227" i="23" s="1"/>
  <c r="LL229" i="23" s="1"/>
  <c r="EJ19" i="23"/>
  <c r="EJ22" i="23"/>
  <c r="EJ194" i="23" s="1"/>
  <c r="EJ196" i="23" s="1"/>
  <c r="EJ203" i="23" s="1"/>
  <c r="EJ206" i="23" s="1"/>
  <c r="NH226" i="23"/>
  <c r="NH227" i="23" s="1"/>
  <c r="NH229" i="23" s="1"/>
  <c r="CA19" i="23"/>
  <c r="CA22" i="23"/>
  <c r="CA194" i="23" s="1"/>
  <c r="CA196" i="23" s="1"/>
  <c r="CA203" i="23" s="1"/>
  <c r="CA206" i="23" s="1"/>
  <c r="ES19" i="23"/>
  <c r="ES22" i="23"/>
  <c r="ES194" i="23" s="1"/>
  <c r="ES196" i="23" s="1"/>
  <c r="ES203" i="23" s="1"/>
  <c r="ES206" i="23" s="1"/>
  <c r="IO22" i="23"/>
  <c r="IO194" i="23" s="1"/>
  <c r="IO196" i="23" s="1"/>
  <c r="IO203" i="23" s="1"/>
  <c r="IO206" i="23" s="1"/>
  <c r="IO19" i="23"/>
  <c r="FS226" i="23"/>
  <c r="FS227" i="23" s="1"/>
  <c r="FS229" i="23" s="1"/>
  <c r="LC22" i="23"/>
  <c r="LC194" i="23" s="1"/>
  <c r="LC196" i="23" s="1"/>
  <c r="LC203" i="23" s="1"/>
  <c r="LC206" i="23" s="1"/>
  <c r="LC19" i="23"/>
  <c r="JV19" i="23"/>
  <c r="JV22" i="23"/>
  <c r="JV194" i="23" s="1"/>
  <c r="JV196" i="23" s="1"/>
  <c r="JV203" i="23" s="1"/>
  <c r="JV206" i="23" s="1"/>
  <c r="ND226" i="23"/>
  <c r="ND227" i="23" s="1"/>
  <c r="ND229" i="23" s="1"/>
  <c r="DQ22" i="23"/>
  <c r="DQ194" i="23" s="1"/>
  <c r="DQ196" i="23" s="1"/>
  <c r="DQ203" i="23" s="1"/>
  <c r="DQ206" i="23" s="1"/>
  <c r="DQ19" i="23"/>
  <c r="EO22" i="23"/>
  <c r="EO194" i="23" s="1"/>
  <c r="EO196" i="23" s="1"/>
  <c r="EO203" i="23" s="1"/>
  <c r="EO206" i="23" s="1"/>
  <c r="EO19" i="23"/>
  <c r="JD22" i="23"/>
  <c r="JD194" i="23" s="1"/>
  <c r="JD196" i="23" s="1"/>
  <c r="JD203" i="23" s="1"/>
  <c r="JD206" i="23" s="1"/>
  <c r="JD19" i="23"/>
  <c r="CI226" i="23"/>
  <c r="CI227" i="23" s="1"/>
  <c r="CI229" i="23" s="1"/>
  <c r="W22" i="23"/>
  <c r="W194" i="23" s="1"/>
  <c r="W196" i="23" s="1"/>
  <c r="W203" i="23" s="1"/>
  <c r="W206" i="23" s="1"/>
  <c r="W19" i="23"/>
  <c r="KI22" i="23"/>
  <c r="KI194" i="23" s="1"/>
  <c r="KI196" i="23" s="1"/>
  <c r="KI203" i="23" s="1"/>
  <c r="KI206" i="23" s="1"/>
  <c r="KI19" i="23"/>
  <c r="EK22" i="23"/>
  <c r="EK194" i="23" s="1"/>
  <c r="EK196" i="23" s="1"/>
  <c r="EK203" i="23" s="1"/>
  <c r="EK206" i="23" s="1"/>
  <c r="EK19" i="23"/>
  <c r="JJ22" i="23"/>
  <c r="JJ194" i="23" s="1"/>
  <c r="JJ196" i="23" s="1"/>
  <c r="JJ203" i="23" s="1"/>
  <c r="JJ206" i="23" s="1"/>
  <c r="JJ19" i="23"/>
  <c r="X22" i="23"/>
  <c r="X194" i="23" s="1"/>
  <c r="X196" i="23" s="1"/>
  <c r="X203" i="23" s="1"/>
  <c r="X206" i="23" s="1"/>
  <c r="X19" i="23"/>
  <c r="CP226" i="23"/>
  <c r="CP227" i="23" s="1"/>
  <c r="CP229" i="23" s="1"/>
  <c r="DS226" i="23"/>
  <c r="DS227" i="23" s="1"/>
  <c r="DS229" i="23" s="1"/>
  <c r="GL19" i="23"/>
  <c r="GL22" i="23"/>
  <c r="GL194" i="23" s="1"/>
  <c r="GL196" i="23" s="1"/>
  <c r="GL203" i="23" s="1"/>
  <c r="GL206" i="23" s="1"/>
  <c r="MI22" i="23"/>
  <c r="MI194" i="23" s="1"/>
  <c r="MI196" i="23" s="1"/>
  <c r="MI203" i="23" s="1"/>
  <c r="MI206" i="23" s="1"/>
  <c r="MI19" i="23"/>
  <c r="LN19" i="23"/>
  <c r="LN22" i="23"/>
  <c r="LN194" i="23" s="1"/>
  <c r="KW226" i="23"/>
  <c r="KW227" i="23" s="1"/>
  <c r="KW229" i="23" s="1"/>
  <c r="BP19" i="23"/>
  <c r="BP22" i="23"/>
  <c r="BP194" i="23" s="1"/>
  <c r="BP196" i="23" s="1"/>
  <c r="BP203" i="23" s="1"/>
  <c r="BP206" i="23" s="1"/>
  <c r="JT226" i="23"/>
  <c r="JT227" i="23" s="1"/>
  <c r="JT229" i="23" s="1"/>
  <c r="CG226" i="23"/>
  <c r="CG227" i="23" s="1"/>
  <c r="CG229" i="23" s="1"/>
  <c r="IW22" i="23"/>
  <c r="IW194" i="23" s="1"/>
  <c r="IW196" i="23" s="1"/>
  <c r="IW203" i="23" s="1"/>
  <c r="IW206" i="23" s="1"/>
  <c r="IW19" i="23"/>
  <c r="LD22" i="23"/>
  <c r="LD194" i="23" s="1"/>
  <c r="LD196" i="23" s="1"/>
  <c r="LD203" i="23" s="1"/>
  <c r="LD206" i="23" s="1"/>
  <c r="LD19" i="23"/>
  <c r="HO226" i="23"/>
  <c r="HO227" i="23" s="1"/>
  <c r="HO229" i="23" s="1"/>
  <c r="BQ19" i="23"/>
  <c r="BQ22" i="23"/>
  <c r="BQ194" i="23" s="1"/>
  <c r="BQ196" i="23" s="1"/>
  <c r="BQ203" i="23" s="1"/>
  <c r="BQ206" i="23" s="1"/>
  <c r="HL22" i="23"/>
  <c r="HL194" i="23" s="1"/>
  <c r="HL196" i="23" s="1"/>
  <c r="HL203" i="23" s="1"/>
  <c r="HL206" i="23" s="1"/>
  <c r="HL19" i="23"/>
  <c r="MG22" i="23"/>
  <c r="MG194" i="23" s="1"/>
  <c r="MG196" i="23" s="1"/>
  <c r="MG203" i="23" s="1"/>
  <c r="MG206" i="23" s="1"/>
  <c r="MG19" i="23"/>
  <c r="AY226" i="23"/>
  <c r="AY227" i="23" s="1"/>
  <c r="AY229" i="23" s="1"/>
  <c r="DF22" i="23"/>
  <c r="DF194" i="23" s="1"/>
  <c r="DF196" i="23" s="1"/>
  <c r="DF203" i="23" s="1"/>
  <c r="DF206" i="23" s="1"/>
  <c r="DF19" i="23"/>
  <c r="KD226" i="23"/>
  <c r="KD227" i="23" s="1"/>
  <c r="KD229" i="23" s="1"/>
  <c r="AI226" i="23"/>
  <c r="AI227" i="23" s="1"/>
  <c r="AI229" i="23" s="1"/>
  <c r="NA22" i="23"/>
  <c r="NA194" i="23" s="1"/>
  <c r="NA196" i="23" s="1"/>
  <c r="NA203" i="23" s="1"/>
  <c r="NA206" i="23" s="1"/>
  <c r="NA19" i="23"/>
  <c r="HP226" i="23"/>
  <c r="HP227" i="23" s="1"/>
  <c r="HP229" i="23" s="1"/>
  <c r="NS22" i="23"/>
  <c r="NS194" i="23" s="1"/>
  <c r="NS196" i="23" s="1"/>
  <c r="NS203" i="23" s="1"/>
  <c r="NS206" i="23" s="1"/>
  <c r="NS19" i="23"/>
  <c r="JH19" i="23"/>
  <c r="JH22" i="23"/>
  <c r="JH194" i="23" s="1"/>
  <c r="JH196" i="23" s="1"/>
  <c r="JH203" i="23" s="1"/>
  <c r="JH206" i="23" s="1"/>
  <c r="FE226" i="23"/>
  <c r="FE227" i="23" s="1"/>
  <c r="FE229" i="23" s="1"/>
  <c r="KN226" i="23"/>
  <c r="KN227" i="23" s="1"/>
  <c r="KN229" i="23" s="1"/>
  <c r="LD226" i="23"/>
  <c r="LD227" i="23" s="1"/>
  <c r="LD229" i="23" s="1"/>
  <c r="L19" i="23"/>
  <c r="L22" i="23"/>
  <c r="L194" i="23" s="1"/>
  <c r="L196" i="23" s="1"/>
  <c r="L203" i="23" s="1"/>
  <c r="L206" i="23" s="1"/>
  <c r="KC22" i="23"/>
  <c r="KC194" i="23" s="1"/>
  <c r="KC196" i="23" s="1"/>
  <c r="KC203" i="23" s="1"/>
  <c r="KC206" i="23" s="1"/>
  <c r="KC19" i="23"/>
  <c r="FE22" i="23"/>
  <c r="FE194" i="23" s="1"/>
  <c r="FE196" i="23" s="1"/>
  <c r="FE203" i="23" s="1"/>
  <c r="FE206" i="23" s="1"/>
  <c r="FE19" i="23"/>
  <c r="FY19" i="23"/>
  <c r="FY22" i="23"/>
  <c r="FY194" i="23" s="1"/>
  <c r="ET226" i="23"/>
  <c r="ET227" i="23" s="1"/>
  <c r="ET229" i="23" s="1"/>
  <c r="IL22" i="23"/>
  <c r="IL194" i="23" s="1"/>
  <c r="IL196" i="23" s="1"/>
  <c r="IL203" i="23" s="1"/>
  <c r="IL206" i="23" s="1"/>
  <c r="IL19" i="23"/>
  <c r="NL226" i="23"/>
  <c r="NL227" i="23" s="1"/>
  <c r="NL229" i="23" s="1"/>
  <c r="AF226" i="23"/>
  <c r="AF227" i="23" s="1"/>
  <c r="AF229" i="23" s="1"/>
  <c r="GN226" i="23"/>
  <c r="GN227" i="23" s="1"/>
  <c r="GN229" i="23" s="1"/>
  <c r="KD19" i="23"/>
  <c r="KD22" i="23"/>
  <c r="KD194" i="23" s="1"/>
  <c r="KD196" i="23" s="1"/>
  <c r="KD203" i="23" s="1"/>
  <c r="KD206" i="23" s="1"/>
  <c r="BN22" i="23"/>
  <c r="BN194" i="23" s="1"/>
  <c r="BN196" i="23" s="1"/>
  <c r="BN203" i="23" s="1"/>
  <c r="BN206" i="23" s="1"/>
  <c r="BN19" i="23"/>
  <c r="NW19" i="23"/>
  <c r="NW22" i="23"/>
  <c r="NW194" i="23" s="1"/>
  <c r="NW196" i="23" s="1"/>
  <c r="NW203" i="23" s="1"/>
  <c r="NW206" i="23" s="1"/>
  <c r="AA23" i="18"/>
  <c r="AB190" i="23"/>
  <c r="AB189" i="23"/>
  <c r="NQ22" i="23"/>
  <c r="NQ194" i="23" s="1"/>
  <c r="NQ196" i="23" s="1"/>
  <c r="NQ203" i="23" s="1"/>
  <c r="NQ206" i="23" s="1"/>
  <c r="NQ19" i="23"/>
  <c r="AA226" i="23"/>
  <c r="AA227" i="23" s="1"/>
  <c r="AA229" i="23" s="1"/>
  <c r="BV22" i="23"/>
  <c r="BV194" i="23" s="1"/>
  <c r="BV196" i="23" s="1"/>
  <c r="BV203" i="23" s="1"/>
  <c r="BV206" i="23" s="1"/>
  <c r="BV19" i="23"/>
  <c r="LF22" i="23"/>
  <c r="LF194" i="23" s="1"/>
  <c r="LF196" i="23" s="1"/>
  <c r="LF203" i="23" s="1"/>
  <c r="LF206" i="23" s="1"/>
  <c r="LF19" i="23"/>
  <c r="BM19" i="23"/>
  <c r="BM22" i="23"/>
  <c r="BM194" i="23" s="1"/>
  <c r="BM196" i="23" s="1"/>
  <c r="BM203" i="23" s="1"/>
  <c r="BM206" i="23" s="1"/>
  <c r="LY19" i="23"/>
  <c r="LY22" i="23"/>
  <c r="LY194" i="23" s="1"/>
  <c r="LY196" i="23" s="1"/>
  <c r="LY203" i="23" s="1"/>
  <c r="LY206" i="23" s="1"/>
  <c r="IU226" i="23"/>
  <c r="IU227" i="23" s="1"/>
  <c r="IU229" i="23" s="1"/>
  <c r="HJ22" i="23"/>
  <c r="HJ194" i="23" s="1"/>
  <c r="HJ196" i="23" s="1"/>
  <c r="HJ203" i="23" s="1"/>
  <c r="HJ206" i="23" s="1"/>
  <c r="HJ19" i="23"/>
  <c r="AG23" i="18"/>
  <c r="AH189" i="23"/>
  <c r="AH190" i="23"/>
  <c r="JE202" i="23"/>
  <c r="MM226" i="23"/>
  <c r="MM227" i="23" s="1"/>
  <c r="MM229" i="23" s="1"/>
  <c r="KP226" i="23"/>
  <c r="KP227" i="23" s="1"/>
  <c r="KP229" i="23" s="1"/>
  <c r="FM22" i="23"/>
  <c r="FM194" i="23" s="1"/>
  <c r="FM196" i="23" s="1"/>
  <c r="FM203" i="23" s="1"/>
  <c r="FM206" i="23" s="1"/>
  <c r="FM19" i="23"/>
  <c r="ER19" i="23"/>
  <c r="ER22" i="23"/>
  <c r="ER194" i="23" s="1"/>
  <c r="ER196" i="23" s="1"/>
  <c r="ER203" i="23" s="1"/>
  <c r="ER206" i="23" s="1"/>
  <c r="DP19" i="23"/>
  <c r="DP22" i="23"/>
  <c r="DP194" i="23" s="1"/>
  <c r="DP196" i="23" s="1"/>
  <c r="DP203" i="23" s="1"/>
  <c r="DP206" i="23" s="1"/>
  <c r="DM19" i="23"/>
  <c r="DM22" i="23"/>
  <c r="DM194" i="23" s="1"/>
  <c r="DM196" i="23" s="1"/>
  <c r="DM203" i="23" s="1"/>
  <c r="DM206" i="23" s="1"/>
  <c r="FI19" i="23"/>
  <c r="FI22" i="23"/>
  <c r="FI194" i="23" s="1"/>
  <c r="FI196" i="23" s="1"/>
  <c r="FI203" i="23" s="1"/>
  <c r="FI206" i="23" s="1"/>
  <c r="MY226" i="23"/>
  <c r="MY227" i="23" s="1"/>
  <c r="MY229" i="23" s="1"/>
  <c r="CW19" i="23"/>
  <c r="CW22" i="23"/>
  <c r="CW194" i="23" s="1"/>
  <c r="CW196" i="23" s="1"/>
  <c r="CW203" i="23" s="1"/>
  <c r="CW206" i="23" s="1"/>
  <c r="GJ226" i="23"/>
  <c r="GJ227" i="23" s="1"/>
  <c r="GJ229" i="23" s="1"/>
  <c r="HR19" i="23"/>
  <c r="HR22" i="23"/>
  <c r="HR194" i="23" s="1"/>
  <c r="HR196" i="23" s="1"/>
  <c r="HR203" i="23" s="1"/>
  <c r="HR206" i="23" s="1"/>
  <c r="GT22" i="23"/>
  <c r="GT194" i="23" s="1"/>
  <c r="GT196" i="23" s="1"/>
  <c r="GT203" i="23" s="1"/>
  <c r="GT206" i="23" s="1"/>
  <c r="GT19" i="23"/>
  <c r="AE226" i="23"/>
  <c r="AE227" i="23" s="1"/>
  <c r="AE229" i="23" s="1"/>
  <c r="AA22" i="23"/>
  <c r="AA194" i="23" s="1"/>
  <c r="AA196" i="23" s="1"/>
  <c r="AA203" i="23" s="1"/>
  <c r="AA206" i="23" s="1"/>
  <c r="AA19" i="23"/>
  <c r="KJ226" i="23"/>
  <c r="KJ227" i="23" s="1"/>
  <c r="KJ229" i="23" s="1"/>
  <c r="JB226" i="23"/>
  <c r="JB227" i="23" s="1"/>
  <c r="JB229" i="23" s="1"/>
  <c r="BW19" i="23"/>
  <c r="BW22" i="23"/>
  <c r="BW194" i="23" s="1"/>
  <c r="BW196" i="23" s="1"/>
  <c r="BW203" i="23" s="1"/>
  <c r="BW206" i="23" s="1"/>
  <c r="KO19" i="23"/>
  <c r="KO22" i="23"/>
  <c r="KO194" i="23" s="1"/>
  <c r="KO196" i="23" s="1"/>
  <c r="KO203" i="23" s="1"/>
  <c r="KO206" i="23" s="1"/>
  <c r="MQ22" i="23"/>
  <c r="MQ194" i="23" s="1"/>
  <c r="MQ196" i="23" s="1"/>
  <c r="MQ203" i="23" s="1"/>
  <c r="MQ206" i="23" s="1"/>
  <c r="MQ19" i="23"/>
  <c r="EE226" i="23"/>
  <c r="EE227" i="23" s="1"/>
  <c r="EE229" i="23" s="1"/>
  <c r="JX226" i="23"/>
  <c r="JX227" i="23" s="1"/>
  <c r="JX229" i="23" s="1"/>
  <c r="V226" i="23"/>
  <c r="V227" i="23" s="1"/>
  <c r="V229" i="23" s="1"/>
  <c r="DJ19" i="23"/>
  <c r="DJ22" i="23"/>
  <c r="DJ194" i="23" s="1"/>
  <c r="DJ196" i="23" s="1"/>
  <c r="DJ203" i="23" s="1"/>
  <c r="DJ206" i="23" s="1"/>
  <c r="BF226" i="23"/>
  <c r="BF227" i="23" s="1"/>
  <c r="BF229" i="23" s="1"/>
  <c r="V187" i="23"/>
  <c r="V188" i="23" s="1"/>
  <c r="ML226" i="23"/>
  <c r="ML227" i="23" s="1"/>
  <c r="ML229" i="23" s="1"/>
  <c r="BU226" i="23"/>
  <c r="BU227" i="23" s="1"/>
  <c r="BU229" i="23" s="1"/>
  <c r="LS226" i="23"/>
  <c r="LS227" i="23" s="1"/>
  <c r="LS229" i="23" s="1"/>
  <c r="JR22" i="23"/>
  <c r="JR194" i="23" s="1"/>
  <c r="JR196" i="23" s="1"/>
  <c r="JR203" i="23" s="1"/>
  <c r="JR206" i="23" s="1"/>
  <c r="JR19" i="23"/>
  <c r="HN19" i="23"/>
  <c r="HN22" i="23"/>
  <c r="HN194" i="23" s="1"/>
  <c r="HN196" i="23" s="1"/>
  <c r="HN203" i="23" s="1"/>
  <c r="HN206" i="23" s="1"/>
  <c r="FZ19" i="23"/>
  <c r="FZ22" i="23"/>
  <c r="FZ194" i="23" s="1"/>
  <c r="FZ196" i="23" s="1"/>
  <c r="FZ203" i="23" s="1"/>
  <c r="FZ206" i="23" s="1"/>
  <c r="X189" i="23"/>
  <c r="W23" i="18"/>
  <c r="OB19" i="23"/>
  <c r="OB22" i="23"/>
  <c r="OB194" i="23" s="1"/>
  <c r="OB196" i="23" s="1"/>
  <c r="OB203" i="23" s="1"/>
  <c r="OB206" i="23" s="1"/>
  <c r="MP226" i="23"/>
  <c r="MP227" i="23" s="1"/>
  <c r="MP229" i="23" s="1"/>
  <c r="LG22" i="23"/>
  <c r="LG194" i="23" s="1"/>
  <c r="LG196" i="23" s="1"/>
  <c r="LG203" i="23" s="1"/>
  <c r="LG206" i="23" s="1"/>
  <c r="LG19" i="23"/>
  <c r="X226" i="23"/>
  <c r="X227" i="23" s="1"/>
  <c r="X229" i="23" s="1"/>
  <c r="JI19" i="23"/>
  <c r="JI22" i="23"/>
  <c r="JI194" i="23" s="1"/>
  <c r="JI196" i="23" s="1"/>
  <c r="JI203" i="23" s="1"/>
  <c r="JI206" i="23" s="1"/>
  <c r="MP19" i="23"/>
  <c r="MP22" i="23"/>
  <c r="MP194" i="23" s="1"/>
  <c r="MP196" i="23" s="1"/>
  <c r="MP203" i="23" s="1"/>
  <c r="MP206" i="23" s="1"/>
  <c r="KS226" i="23"/>
  <c r="KS227" i="23" s="1"/>
  <c r="KS229" i="23" s="1"/>
  <c r="DU226" i="23"/>
  <c r="DU227" i="23" s="1"/>
  <c r="DU229" i="23" s="1"/>
  <c r="CJ19" i="23"/>
  <c r="CJ22" i="23"/>
  <c r="CJ194" i="23" s="1"/>
  <c r="CJ196" i="23" s="1"/>
  <c r="CJ203" i="23" s="1"/>
  <c r="CJ206" i="23" s="1"/>
  <c r="D235" i="23"/>
  <c r="D236" i="23" s="1"/>
  <c r="E234" i="23"/>
  <c r="FB226" i="23"/>
  <c r="FB227" i="23" s="1"/>
  <c r="FB229" i="23" s="1"/>
  <c r="FK226" i="23"/>
  <c r="FK227" i="23" s="1"/>
  <c r="FK229" i="23" s="1"/>
  <c r="NI226" i="23"/>
  <c r="NI227" i="23" s="1"/>
  <c r="NI229" i="23" s="1"/>
  <c r="AP226" i="23"/>
  <c r="AP227" i="23" s="1"/>
  <c r="AP229" i="23" s="1"/>
  <c r="BJ226" i="23"/>
  <c r="BJ227" i="23" s="1"/>
  <c r="BJ229" i="23" s="1"/>
  <c r="Q22" i="23"/>
  <c r="Q194" i="23" s="1"/>
  <c r="Q196" i="23" s="1"/>
  <c r="Q203" i="23" s="1"/>
  <c r="Q206" i="23" s="1"/>
  <c r="Q19" i="23"/>
  <c r="LK226" i="23"/>
  <c r="LK227" i="23" s="1"/>
  <c r="LK229" i="23" s="1"/>
  <c r="HD22" i="23"/>
  <c r="HD194" i="23" s="1"/>
  <c r="HD196" i="23" s="1"/>
  <c r="HD203" i="23" s="1"/>
  <c r="HD206" i="23" s="1"/>
  <c r="HD19" i="23"/>
  <c r="AW226" i="23"/>
  <c r="AW227" i="23" s="1"/>
  <c r="AW229" i="23" s="1"/>
  <c r="LO19" i="23"/>
  <c r="LO22" i="23"/>
  <c r="LO194" i="23" s="1"/>
  <c r="LO196" i="23" s="1"/>
  <c r="LO203" i="23" s="1"/>
  <c r="LO206" i="23" s="1"/>
  <c r="ED19" i="23"/>
  <c r="ED22" i="23"/>
  <c r="ED194" i="23" s="1"/>
  <c r="ED196" i="23" s="1"/>
  <c r="ED203" i="23" s="1"/>
  <c r="ED206" i="23" s="1"/>
  <c r="NR22" i="23"/>
  <c r="NR194" i="23" s="1"/>
  <c r="NR196" i="23" s="1"/>
  <c r="NR203" i="23" s="1"/>
  <c r="NR206" i="23" s="1"/>
  <c r="NR19" i="23"/>
  <c r="GW226" i="23"/>
  <c r="GW227" i="23" s="1"/>
  <c r="GW229" i="23" s="1"/>
  <c r="NK226" i="23"/>
  <c r="NK227" i="23" s="1"/>
  <c r="NK229" i="23" s="1"/>
  <c r="KJ19" i="23"/>
  <c r="KJ22" i="23"/>
  <c r="KJ194" i="23" s="1"/>
  <c r="KJ196" i="23" s="1"/>
  <c r="KJ203" i="23" s="1"/>
  <c r="KJ206" i="23" s="1"/>
  <c r="AJ189" i="23"/>
  <c r="AJ190" i="23"/>
  <c r="AI23" i="18"/>
  <c r="EV226" i="23"/>
  <c r="EV227" i="23" s="1"/>
  <c r="EV229" i="23" s="1"/>
  <c r="GP226" i="23"/>
  <c r="GP227" i="23" s="1"/>
  <c r="GP229" i="23" s="1"/>
  <c r="L189" i="23"/>
  <c r="L190" i="23"/>
  <c r="K23" i="18"/>
  <c r="LR19" i="23"/>
  <c r="LR22" i="23"/>
  <c r="LR194" i="23" s="1"/>
  <c r="LR196" i="23" s="1"/>
  <c r="LR203" i="23" s="1"/>
  <c r="LR206" i="23" s="1"/>
  <c r="OB226" i="23"/>
  <c r="OB227" i="23" s="1"/>
  <c r="OB229" i="23" s="1"/>
  <c r="MV226" i="23"/>
  <c r="MV227" i="23" s="1"/>
  <c r="MV229" i="23" s="1"/>
  <c r="AQ226" i="23"/>
  <c r="AQ227" i="23" s="1"/>
  <c r="AQ229" i="23" s="1"/>
  <c r="BK22" i="23"/>
  <c r="BK194" i="23" s="1"/>
  <c r="BK196" i="23" s="1"/>
  <c r="BK203" i="23" s="1"/>
  <c r="BK206" i="23" s="1"/>
  <c r="BK19" i="23"/>
  <c r="EN226" i="23"/>
  <c r="EN227" i="23" s="1"/>
  <c r="EN229" i="23" s="1"/>
  <c r="EH226" i="23"/>
  <c r="EH227" i="23" s="1"/>
  <c r="EH229" i="23" s="1"/>
  <c r="OG226" i="23"/>
  <c r="OG227" i="23" s="1"/>
  <c r="OG229" i="23" s="1"/>
  <c r="EB226" i="23"/>
  <c r="EB227" i="23" s="1"/>
  <c r="EB229" i="23" s="1"/>
  <c r="AU226" i="23"/>
  <c r="AU227" i="23" s="1"/>
  <c r="AU229" i="23" s="1"/>
  <c r="NG22" i="23"/>
  <c r="NG194" i="23" s="1"/>
  <c r="NG196" i="23" s="1"/>
  <c r="NG203" i="23" s="1"/>
  <c r="NG206" i="23" s="1"/>
  <c r="NG19" i="23"/>
  <c r="CY226" i="23"/>
  <c r="CY227" i="23" s="1"/>
  <c r="CY229" i="23" s="1"/>
  <c r="EP226" i="23"/>
  <c r="EP227" i="23" s="1"/>
  <c r="EP229" i="23" s="1"/>
  <c r="OH226" i="23"/>
  <c r="OH227" i="23" s="1"/>
  <c r="OH229" i="23" s="1"/>
  <c r="DC19" i="23"/>
  <c r="DC22" i="23"/>
  <c r="DC194" i="23" s="1"/>
  <c r="DC196" i="23" s="1"/>
  <c r="DC203" i="23" s="1"/>
  <c r="DC206" i="23" s="1"/>
  <c r="JY226" i="23"/>
  <c r="JY227" i="23" s="1"/>
  <c r="JY229" i="23" s="1"/>
  <c r="DB226" i="23"/>
  <c r="DB227" i="23" s="1"/>
  <c r="DB229" i="23" s="1"/>
  <c r="GK22" i="23"/>
  <c r="GK194" i="23" s="1"/>
  <c r="GK196" i="23" s="1"/>
  <c r="GK203" i="23" s="1"/>
  <c r="GK206" i="23" s="1"/>
  <c r="GK19" i="23"/>
  <c r="IU22" i="23"/>
  <c r="IU194" i="23" s="1"/>
  <c r="IU196" i="23" s="1"/>
  <c r="IU203" i="23" s="1"/>
  <c r="IU206" i="23" s="1"/>
  <c r="IU19" i="23"/>
  <c r="JO22" i="23"/>
  <c r="JO194" i="23" s="1"/>
  <c r="JO196" i="23" s="1"/>
  <c r="JO203" i="23" s="1"/>
  <c r="JO206" i="23" s="1"/>
  <c r="JO19" i="23"/>
  <c r="FD19" i="23"/>
  <c r="FD22" i="23"/>
  <c r="FD194" i="23" s="1"/>
  <c r="FD196" i="23" s="1"/>
  <c r="FD203" i="23" s="1"/>
  <c r="FD206" i="23" s="1"/>
  <c r="LL22" i="23"/>
  <c r="LL194" i="23" s="1"/>
  <c r="LL196" i="23" s="1"/>
  <c r="LL203" i="23" s="1"/>
  <c r="LL206" i="23" s="1"/>
  <c r="LL19" i="23"/>
  <c r="KT226" i="23"/>
  <c r="KT227" i="23" s="1"/>
  <c r="KT229" i="23" s="1"/>
  <c r="CK226" i="23"/>
  <c r="CK227" i="23" s="1"/>
  <c r="CK229" i="23" s="1"/>
  <c r="MB22" i="23"/>
  <c r="MB194" i="23" s="1"/>
  <c r="MB196" i="23" s="1"/>
  <c r="MB203" i="23" s="1"/>
  <c r="MB206" i="23" s="1"/>
  <c r="MB19" i="23"/>
  <c r="JL22" i="23"/>
  <c r="JL194" i="23" s="1"/>
  <c r="JL196" i="23" s="1"/>
  <c r="JL203" i="23" s="1"/>
  <c r="JL206" i="23" s="1"/>
  <c r="JL19" i="23"/>
  <c r="CX19" i="23"/>
  <c r="CX22" i="23"/>
  <c r="CX194" i="23" s="1"/>
  <c r="CX196" i="23" s="1"/>
  <c r="CX203" i="23" s="1"/>
  <c r="CX206" i="23" s="1"/>
  <c r="AK226" i="23"/>
  <c r="AK227" i="23" s="1"/>
  <c r="AK229" i="23" s="1"/>
  <c r="OI226" i="23"/>
  <c r="OI227" i="23" s="1"/>
  <c r="OI229" i="23" s="1"/>
  <c r="OG19" i="23"/>
  <c r="OG22" i="23"/>
  <c r="OG194" i="23" s="1"/>
  <c r="OG196" i="23" s="1"/>
  <c r="OG203" i="23" s="1"/>
  <c r="OG206" i="23" s="1"/>
  <c r="FL22" i="23"/>
  <c r="FL194" i="23" s="1"/>
  <c r="FL196" i="23" s="1"/>
  <c r="FL203" i="23" s="1"/>
  <c r="FL206" i="23" s="1"/>
  <c r="FL19" i="23"/>
  <c r="BU19" i="23"/>
  <c r="BU22" i="23"/>
  <c r="BU194" i="23" s="1"/>
  <c r="BU196" i="23" s="1"/>
  <c r="BU203" i="23" s="1"/>
  <c r="BU206" i="23" s="1"/>
  <c r="NP19" i="23"/>
  <c r="NP22" i="23"/>
  <c r="NP194" i="23" s="1"/>
  <c r="NP196" i="23" s="1"/>
  <c r="NP203" i="23" s="1"/>
  <c r="NP206" i="23" s="1"/>
  <c r="NC226" i="23"/>
  <c r="NC227" i="23" s="1"/>
  <c r="NC229" i="23" s="1"/>
  <c r="DN226" i="23"/>
  <c r="DN227" i="23" s="1"/>
  <c r="DN229" i="23" s="1"/>
  <c r="LN226" i="23"/>
  <c r="LN227" i="23" s="1"/>
  <c r="LN229" i="23" s="1"/>
  <c r="IE22" i="23"/>
  <c r="IE194" i="23" s="1"/>
  <c r="IE196" i="23" s="1"/>
  <c r="IE203" i="23" s="1"/>
  <c r="IE206" i="23" s="1"/>
  <c r="IE19" i="23"/>
  <c r="IS19" i="23"/>
  <c r="IS22" i="23"/>
  <c r="IS194" i="23" s="1"/>
  <c r="IS196" i="23" s="1"/>
  <c r="IS203" i="23" s="1"/>
  <c r="IS206" i="23" s="1"/>
  <c r="MH226" i="23"/>
  <c r="MH227" i="23" s="1"/>
  <c r="MH229" i="23" s="1"/>
  <c r="LR226" i="23"/>
  <c r="LR227" i="23" s="1"/>
  <c r="LR229" i="23" s="1"/>
  <c r="LI202" i="23"/>
  <c r="NJ226" i="23"/>
  <c r="NJ227" i="23" s="1"/>
  <c r="NJ229" i="23" s="1"/>
  <c r="DQ226" i="23"/>
  <c r="DQ227" i="23" s="1"/>
  <c r="DQ229" i="23" s="1"/>
  <c r="HA226" i="23"/>
  <c r="HA227" i="23" s="1"/>
  <c r="HA229" i="23" s="1"/>
  <c r="BD19" i="23"/>
  <c r="BD22" i="23"/>
  <c r="BD194" i="23" s="1"/>
  <c r="BD196" i="23" s="1"/>
  <c r="BD203" i="23" s="1"/>
  <c r="BD206" i="23" s="1"/>
  <c r="AO19" i="23"/>
  <c r="AO22" i="23"/>
  <c r="AO194" i="23" s="1"/>
  <c r="AO196" i="23" s="1"/>
  <c r="AO203" i="23" s="1"/>
  <c r="AO206" i="23" s="1"/>
  <c r="IG19" i="23"/>
  <c r="IG22" i="23"/>
  <c r="IG194" i="23" s="1"/>
  <c r="IG196" i="23" s="1"/>
  <c r="IG203" i="23" s="1"/>
  <c r="IG206" i="23" s="1"/>
  <c r="FV22" i="23"/>
  <c r="FV194" i="23" s="1"/>
  <c r="FV196" i="23" s="1"/>
  <c r="FV203" i="23" s="1"/>
  <c r="FV206" i="23" s="1"/>
  <c r="FV19" i="23"/>
  <c r="MT226" i="23"/>
  <c r="MT227" i="23" s="1"/>
  <c r="MT229" i="23" s="1"/>
  <c r="AH22" i="23"/>
  <c r="AH194" i="23" s="1"/>
  <c r="AH196" i="23" s="1"/>
  <c r="AH203" i="23" s="1"/>
  <c r="AH206" i="23" s="1"/>
  <c r="AH19" i="23"/>
  <c r="HE22" i="23"/>
  <c r="HE194" i="23" s="1"/>
  <c r="HE196" i="23" s="1"/>
  <c r="HE203" i="23" s="1"/>
  <c r="HE206" i="23" s="1"/>
  <c r="HE19" i="23"/>
  <c r="Z19" i="23"/>
  <c r="Z22" i="23"/>
  <c r="Z194" i="23" s="1"/>
  <c r="Z196" i="23" s="1"/>
  <c r="Z203" i="23" s="1"/>
  <c r="Z206" i="23" s="1"/>
  <c r="CT19" i="23"/>
  <c r="CT22" i="23"/>
  <c r="CT194" i="23" s="1"/>
  <c r="CT196" i="23" s="1"/>
  <c r="CT203" i="23" s="1"/>
  <c r="CT206" i="23" s="1"/>
  <c r="CQ226" i="23"/>
  <c r="CQ227" i="23" s="1"/>
  <c r="CQ229" i="23" s="1"/>
  <c r="MW226" i="23"/>
  <c r="MW227" i="23" s="1"/>
  <c r="MW229" i="23" s="1"/>
  <c r="AG189" i="23"/>
  <c r="AG190" i="23"/>
  <c r="AF23" i="18"/>
  <c r="LB226" i="23"/>
  <c r="LB227" i="23" s="1"/>
  <c r="LB229" i="23" s="1"/>
  <c r="IY226" i="23"/>
  <c r="IY227" i="23" s="1"/>
  <c r="IY229" i="23" s="1"/>
  <c r="NM19" i="23"/>
  <c r="NM22" i="23"/>
  <c r="NM194" i="23" s="1"/>
  <c r="NM196" i="23" s="1"/>
  <c r="NM203" i="23" s="1"/>
  <c r="NM206" i="23" s="1"/>
  <c r="OK226" i="23"/>
  <c r="OK227" i="23" s="1"/>
  <c r="OK229" i="23" s="1"/>
  <c r="R22" i="23"/>
  <c r="R194" i="23" s="1"/>
  <c r="R196" i="23" s="1"/>
  <c r="R203" i="23" s="1"/>
  <c r="R206" i="23" s="1"/>
  <c r="R19" i="23"/>
  <c r="JC226" i="23"/>
  <c r="JC227" i="23" s="1"/>
  <c r="JC229" i="23" s="1"/>
  <c r="KK19" i="23"/>
  <c r="KK22" i="23"/>
  <c r="KK194" i="23" s="1"/>
  <c r="KK196" i="23" s="1"/>
  <c r="KK203" i="23" s="1"/>
  <c r="KK206" i="23" s="1"/>
  <c r="FA19" i="23"/>
  <c r="FA22" i="23"/>
  <c r="FA194" i="23" s="1"/>
  <c r="FA196" i="23" s="1"/>
  <c r="FA203" i="23" s="1"/>
  <c r="FA206" i="23" s="1"/>
  <c r="HD226" i="23"/>
  <c r="HD227" i="23" s="1"/>
  <c r="HD229" i="23" s="1"/>
  <c r="FX22" i="23"/>
  <c r="FX194" i="23" s="1"/>
  <c r="FX196" i="23" s="1"/>
  <c r="FX203" i="23" s="1"/>
  <c r="FX206" i="23" s="1"/>
  <c r="FX19" i="23"/>
  <c r="LQ226" i="23"/>
  <c r="LQ227" i="23" s="1"/>
  <c r="LQ229" i="23" s="1"/>
  <c r="DI226" i="23"/>
  <c r="DI227" i="23" s="1"/>
  <c r="DI229" i="23" s="1"/>
  <c r="FT226" i="23"/>
  <c r="FT227" i="23" s="1"/>
  <c r="FT229" i="23" s="1"/>
  <c r="IP202" i="23"/>
  <c r="NK19" i="23"/>
  <c r="NK22" i="23"/>
  <c r="NK194" i="23" s="1"/>
  <c r="NK196" i="23" s="1"/>
  <c r="NK203" i="23" s="1"/>
  <c r="NK206" i="23" s="1"/>
  <c r="EE22" i="23"/>
  <c r="EE194" i="23" s="1"/>
  <c r="EE196" i="23" s="1"/>
  <c r="EE203" i="23" s="1"/>
  <c r="EE206" i="23" s="1"/>
  <c r="EE19" i="23"/>
  <c r="NU22" i="23"/>
  <c r="NU194" i="23" s="1"/>
  <c r="NU196" i="23" s="1"/>
  <c r="NU203" i="23" s="1"/>
  <c r="NU206" i="23" s="1"/>
  <c r="NU19" i="23"/>
  <c r="HN226" i="23"/>
  <c r="HN227" i="23" s="1"/>
  <c r="HN229" i="23" s="1"/>
  <c r="BZ226" i="23"/>
  <c r="BZ227" i="23" s="1"/>
  <c r="BZ229" i="23" s="1"/>
  <c r="GM226" i="23"/>
  <c r="GM227" i="23" s="1"/>
  <c r="GM229" i="23" s="1"/>
  <c r="OD226" i="23"/>
  <c r="OD227" i="23" s="1"/>
  <c r="OD229" i="23" s="1"/>
  <c r="BI226" i="23"/>
  <c r="BI227" i="23" s="1"/>
  <c r="BI229" i="23" s="1"/>
  <c r="F22" i="23"/>
  <c r="F194" i="23" s="1"/>
  <c r="F196" i="23" s="1"/>
  <c r="F203" i="23" s="1"/>
  <c r="F206" i="23" s="1"/>
  <c r="F19" i="23"/>
  <c r="LV19" i="23"/>
  <c r="LV22" i="23"/>
  <c r="LV194" i="23" s="1"/>
  <c r="LV196" i="23" s="1"/>
  <c r="LV203" i="23" s="1"/>
  <c r="LV206" i="23" s="1"/>
  <c r="HU19" i="23"/>
  <c r="HU22" i="23"/>
  <c r="HU194" i="23" s="1"/>
  <c r="HU196" i="23" s="1"/>
  <c r="HU203" i="23" s="1"/>
  <c r="HU206" i="23" s="1"/>
  <c r="MF226" i="23"/>
  <c r="MF227" i="23" s="1"/>
  <c r="MF229" i="23" s="1"/>
  <c r="LX226" i="23"/>
  <c r="LX227" i="23" s="1"/>
  <c r="LX229" i="23" s="1"/>
  <c r="HI226" i="23"/>
  <c r="HI227" i="23" s="1"/>
  <c r="HI229" i="23" s="1"/>
  <c r="AU22" i="23"/>
  <c r="AU194" i="23" s="1"/>
  <c r="AU196" i="23" s="1"/>
  <c r="AU203" i="23" s="1"/>
  <c r="AU206" i="23" s="1"/>
  <c r="AU19" i="23"/>
  <c r="LM226" i="23"/>
  <c r="LM227" i="23" s="1"/>
  <c r="LM229" i="23" s="1"/>
  <c r="HC226" i="23"/>
  <c r="HC227" i="23" s="1"/>
  <c r="HC229" i="23" s="1"/>
  <c r="EL226" i="23"/>
  <c r="EL227" i="23" s="1"/>
  <c r="EL229" i="23" s="1"/>
  <c r="IR22" i="23"/>
  <c r="IR194" i="23" s="1"/>
  <c r="IR196" i="23" s="1"/>
  <c r="IR203" i="23" s="1"/>
  <c r="IR206" i="23" s="1"/>
  <c r="IR19" i="23"/>
  <c r="CF226" i="23"/>
  <c r="CF227" i="23" s="1"/>
  <c r="CF229" i="23" s="1"/>
  <c r="NF22" i="23"/>
  <c r="NF194" i="23" s="1"/>
  <c r="NF196" i="23" s="1"/>
  <c r="NF203" i="23" s="1"/>
  <c r="NF206" i="23" s="1"/>
  <c r="NF19" i="23"/>
  <c r="MY22" i="23"/>
  <c r="MY194" i="23" s="1"/>
  <c r="MY196" i="23" s="1"/>
  <c r="MY203" i="23" s="1"/>
  <c r="MY206" i="23" s="1"/>
  <c r="MY19" i="23"/>
  <c r="OL226" i="23"/>
  <c r="OL227" i="23" s="1"/>
  <c r="OL229" i="23" s="1"/>
  <c r="KY226" i="23"/>
  <c r="KY227" i="23" s="1"/>
  <c r="KY229" i="23" s="1"/>
  <c r="IK226" i="23"/>
  <c r="IK227" i="23" s="1"/>
  <c r="IK229" i="23" s="1"/>
  <c r="CF19" i="23"/>
  <c r="CF22" i="23"/>
  <c r="CF194" i="23" s="1"/>
  <c r="CF196" i="23" s="1"/>
  <c r="CF203" i="23" s="1"/>
  <c r="CF206" i="23" s="1"/>
  <c r="KS22" i="23"/>
  <c r="KS194" i="23" s="1"/>
  <c r="KS196" i="23" s="1"/>
  <c r="KS203" i="23" s="1"/>
  <c r="KS206" i="23" s="1"/>
  <c r="KS19" i="23"/>
  <c r="I19" i="23"/>
  <c r="I22" i="23"/>
  <c r="I194" i="23" s="1"/>
  <c r="I196" i="23" s="1"/>
  <c r="MH19" i="23"/>
  <c r="MH22" i="23"/>
  <c r="MH194" i="23" s="1"/>
  <c r="MH196" i="23" s="1"/>
  <c r="MH203" i="23" s="1"/>
  <c r="MH206" i="23" s="1"/>
  <c r="FI226" i="23"/>
  <c r="FI227" i="23" s="1"/>
  <c r="FI229" i="23" s="1"/>
  <c r="EI19" i="23"/>
  <c r="EI22" i="23"/>
  <c r="EI194" i="23" s="1"/>
  <c r="EI196" i="23" s="1"/>
  <c r="EI203" i="23" s="1"/>
  <c r="EI206" i="23" s="1"/>
  <c r="HC19" i="23"/>
  <c r="HC22" i="23"/>
  <c r="HC194" i="23" s="1"/>
  <c r="HC196" i="23" s="1"/>
  <c r="HC203" i="23" s="1"/>
  <c r="HC206" i="23" s="1"/>
  <c r="CS226" i="23"/>
  <c r="CS227" i="23" s="1"/>
  <c r="CS229" i="23" s="1"/>
  <c r="BZ19" i="23"/>
  <c r="BZ22" i="23"/>
  <c r="BZ194" i="23" s="1"/>
  <c r="NE22" i="23"/>
  <c r="NE194" i="23" s="1"/>
  <c r="NE196" i="23" s="1"/>
  <c r="NE203" i="23" s="1"/>
  <c r="NE206" i="23" s="1"/>
  <c r="NE19" i="23"/>
  <c r="FQ19" i="23"/>
  <c r="FQ22" i="23"/>
  <c r="FQ194" i="23" s="1"/>
  <c r="FQ196" i="23" s="1"/>
  <c r="FQ203" i="23" s="1"/>
  <c r="FQ206" i="23" s="1"/>
  <c r="OD22" i="23"/>
  <c r="OD194" i="23" s="1"/>
  <c r="OD196" i="23" s="1"/>
  <c r="OD203" i="23" s="1"/>
  <c r="OD206" i="23" s="1"/>
  <c r="OD19" i="23"/>
  <c r="KX19" i="23"/>
  <c r="KX22" i="23"/>
  <c r="KX194" i="23" s="1"/>
  <c r="KX196" i="23" s="1"/>
  <c r="KX203" i="23" s="1"/>
  <c r="KX206" i="23" s="1"/>
  <c r="FK19" i="23"/>
  <c r="FK22" i="23"/>
  <c r="FK194" i="23" s="1"/>
  <c r="FK196" i="23" s="1"/>
  <c r="FK203" i="23" s="1"/>
  <c r="FK206" i="23" s="1"/>
  <c r="KP19" i="23"/>
  <c r="KP22" i="23"/>
  <c r="KP194" i="23" s="1"/>
  <c r="KP196" i="23" s="1"/>
  <c r="KP203" i="23" s="1"/>
  <c r="KP206" i="23" s="1"/>
  <c r="FM226" i="23"/>
  <c r="FM227" i="23" s="1"/>
  <c r="FM229" i="23" s="1"/>
  <c r="BY22" i="23"/>
  <c r="BY194" i="23" s="1"/>
  <c r="BY196" i="23" s="1"/>
  <c r="BY203" i="23" s="1"/>
  <c r="BY206" i="23" s="1"/>
  <c r="BY19" i="23"/>
  <c r="HS226" i="23"/>
  <c r="HS227" i="23" s="1"/>
  <c r="HS229" i="23" s="1"/>
  <c r="MU19" i="23"/>
  <c r="MU22" i="23"/>
  <c r="MU194" i="23" s="1"/>
  <c r="MU196" i="23" s="1"/>
  <c r="MU203" i="23" s="1"/>
  <c r="MU206" i="23" s="1"/>
  <c r="AN22" i="23"/>
  <c r="AN194" i="23" s="1"/>
  <c r="AN196" i="23" s="1"/>
  <c r="AN203" i="23" s="1"/>
  <c r="AN206" i="23" s="1"/>
  <c r="AN19" i="23"/>
  <c r="HR226" i="23"/>
  <c r="HR227" i="23" s="1"/>
  <c r="HR229" i="23" s="1"/>
  <c r="LE226" i="23"/>
  <c r="LE227" i="23" s="1"/>
  <c r="LE229" i="23" s="1"/>
  <c r="KU226" i="23"/>
  <c r="KU227" i="23" s="1"/>
  <c r="KU229" i="23" s="1"/>
  <c r="LG226" i="23"/>
  <c r="LG227" i="23" s="1"/>
  <c r="LG229" i="23" s="1"/>
  <c r="MX22" i="23"/>
  <c r="MX194" i="23" s="1"/>
  <c r="MX196" i="23" s="1"/>
  <c r="MX203" i="23" s="1"/>
  <c r="MX206" i="23" s="1"/>
  <c r="MX19" i="23"/>
  <c r="I187" i="23"/>
  <c r="I188" i="23" s="1"/>
  <c r="MK226" i="23"/>
  <c r="MK227" i="23" s="1"/>
  <c r="MK229" i="23" s="1"/>
  <c r="HA19" i="23"/>
  <c r="HA22" i="23"/>
  <c r="HA194" i="23" s="1"/>
  <c r="HA196" i="23" s="1"/>
  <c r="HA203" i="23" s="1"/>
  <c r="HA206" i="23" s="1"/>
  <c r="EN22" i="23"/>
  <c r="EN194" i="23" s="1"/>
  <c r="EN196" i="23" s="1"/>
  <c r="EN203" i="23" s="1"/>
  <c r="EN206" i="23" s="1"/>
  <c r="EN19" i="23"/>
  <c r="JK226" i="23"/>
  <c r="JK227" i="23" s="1"/>
  <c r="JK229" i="23" s="1"/>
  <c r="S226" i="23"/>
  <c r="S227" i="23" s="1"/>
  <c r="S229" i="23" s="1"/>
  <c r="DA226" i="23"/>
  <c r="DA227" i="23" s="1"/>
  <c r="DA229" i="23" s="1"/>
  <c r="IV22" i="23"/>
  <c r="IV194" i="23" s="1"/>
  <c r="IV196" i="23" s="1"/>
  <c r="IV203" i="23" s="1"/>
  <c r="IV206" i="23" s="1"/>
  <c r="IV19" i="23"/>
  <c r="FH19" i="23"/>
  <c r="FH22" i="23"/>
  <c r="FH194" i="23" s="1"/>
  <c r="FH196" i="23" s="1"/>
  <c r="FH203" i="23" s="1"/>
  <c r="FH206" i="23" s="1"/>
  <c r="EH22" i="23"/>
  <c r="EH194" i="23" s="1"/>
  <c r="EH196" i="23" s="1"/>
  <c r="EH203" i="23" s="1"/>
  <c r="EH206" i="23" s="1"/>
  <c r="EH19" i="23"/>
  <c r="CO226" i="23"/>
  <c r="CO227" i="23" s="1"/>
  <c r="CO229" i="23" s="1"/>
  <c r="NN19" i="23"/>
  <c r="NN22" i="23"/>
  <c r="NN194" i="23" s="1"/>
  <c r="NN196" i="23" s="1"/>
  <c r="NN203" i="23" s="1"/>
  <c r="NN206" i="23" s="1"/>
  <c r="AX226" i="23"/>
  <c r="AX227" i="23" s="1"/>
  <c r="AX229" i="23" s="1"/>
  <c r="JF19" i="23"/>
  <c r="JF22" i="23"/>
  <c r="JF194" i="23" s="1"/>
  <c r="JF196" i="23" s="1"/>
  <c r="JF203" i="23" s="1"/>
  <c r="JF206" i="23" s="1"/>
  <c r="HO19" i="23"/>
  <c r="HO22" i="23"/>
  <c r="HO194" i="23" s="1"/>
  <c r="HO196" i="23" s="1"/>
  <c r="HO203" i="23" s="1"/>
  <c r="HO206" i="23" s="1"/>
  <c r="CV226" i="23"/>
  <c r="CV227" i="23" s="1"/>
  <c r="CV229" i="23" s="1"/>
  <c r="CK19" i="23"/>
  <c r="CK22" i="23"/>
  <c r="CK194" i="23" s="1"/>
  <c r="CK196" i="23" s="1"/>
  <c r="CK203" i="23" s="1"/>
  <c r="CK206" i="23" s="1"/>
  <c r="CB226" i="23"/>
  <c r="CB227" i="23" s="1"/>
  <c r="CB229" i="23" s="1"/>
  <c r="KX226" i="23"/>
  <c r="KX227" i="23" s="1"/>
  <c r="KX229" i="23" s="1"/>
  <c r="Z187" i="23"/>
  <c r="Z188" i="23" s="1"/>
  <c r="MS226" i="23"/>
  <c r="MS227" i="23" s="1"/>
  <c r="MS229" i="23" s="1"/>
  <c r="OE22" i="23"/>
  <c r="OE194" i="23" s="1"/>
  <c r="OE196" i="23" s="1"/>
  <c r="OE203" i="23" s="1"/>
  <c r="OE206" i="23" s="1"/>
  <c r="OE19" i="23"/>
  <c r="FU226" i="23"/>
  <c r="FU227" i="23" s="1"/>
  <c r="FU229" i="23" s="1"/>
  <c r="FO22" i="23"/>
  <c r="FO194" i="23" s="1"/>
  <c r="FO196" i="23" s="1"/>
  <c r="FO203" i="23" s="1"/>
  <c r="FO206" i="23" s="1"/>
  <c r="FO19" i="23"/>
  <c r="ID226" i="23"/>
  <c r="ID227" i="23" s="1"/>
  <c r="ID229" i="23" s="1"/>
  <c r="JP19" i="23"/>
  <c r="JP22" i="23"/>
  <c r="JP194" i="23" s="1"/>
  <c r="JP196" i="23" s="1"/>
  <c r="JP203" i="23" s="1"/>
  <c r="JP206" i="23" s="1"/>
  <c r="AC189" i="23"/>
  <c r="AB23" i="18"/>
  <c r="AC190" i="23"/>
  <c r="NS226" i="23"/>
  <c r="NS227" i="23" s="1"/>
  <c r="NS229" i="23" s="1"/>
  <c r="HQ22" i="23"/>
  <c r="HQ194" i="23" s="1"/>
  <c r="HQ196" i="23" s="1"/>
  <c r="HQ203" i="23" s="1"/>
  <c r="HQ206" i="23" s="1"/>
  <c r="HQ19" i="23"/>
  <c r="FJ226" i="23"/>
  <c r="FJ227" i="23" s="1"/>
  <c r="FJ229" i="23" s="1"/>
  <c r="KA22" i="23"/>
  <c r="KA194" i="23" s="1"/>
  <c r="KA196" i="23" s="1"/>
  <c r="KA203" i="23" s="1"/>
  <c r="KA206" i="23" s="1"/>
  <c r="KA19" i="23"/>
  <c r="H19" i="23"/>
  <c r="H22" i="23"/>
  <c r="H194" i="23" s="1"/>
  <c r="H196" i="23" s="1"/>
  <c r="H203" i="23" s="1"/>
  <c r="H206" i="23" s="1"/>
  <c r="K226" i="23"/>
  <c r="K227" i="23" s="1"/>
  <c r="K229" i="23" s="1"/>
  <c r="CE22" i="23"/>
  <c r="CE194" i="23" s="1"/>
  <c r="CE196" i="23" s="1"/>
  <c r="CE203" i="23" s="1"/>
  <c r="CE206" i="23" s="1"/>
  <c r="CE19" i="23"/>
  <c r="KF226" i="23"/>
  <c r="KF227" i="23" s="1"/>
  <c r="KF229" i="23" s="1"/>
  <c r="EW226" i="23"/>
  <c r="EW227" i="23" s="1"/>
  <c r="EW229" i="23" s="1"/>
  <c r="MG226" i="23"/>
  <c r="MG227" i="23" s="1"/>
  <c r="MG229" i="23" s="1"/>
  <c r="HY226" i="23"/>
  <c r="HY227" i="23" s="1"/>
  <c r="HY229" i="23" s="1"/>
  <c r="P19" i="23"/>
  <c r="P22" i="23"/>
  <c r="P194" i="23" s="1"/>
  <c r="P196" i="23" s="1"/>
  <c r="P203" i="23" s="1"/>
  <c r="P206" i="23" s="1"/>
  <c r="JZ226" i="23"/>
  <c r="JZ227" i="23" s="1"/>
  <c r="JZ229" i="23" s="1"/>
  <c r="EY226" i="23"/>
  <c r="EY227" i="23" s="1"/>
  <c r="EY229" i="23" s="1"/>
  <c r="DS19" i="23"/>
  <c r="DS22" i="23"/>
  <c r="DS194" i="23" s="1"/>
  <c r="DS196" i="23" s="1"/>
  <c r="DS203" i="23" s="1"/>
  <c r="DS206" i="23" s="1"/>
  <c r="NG226" i="23"/>
  <c r="NG227" i="23" s="1"/>
  <c r="NG229" i="23" s="1"/>
  <c r="CU19" i="23"/>
  <c r="CU22" i="23"/>
  <c r="CU194" i="23" s="1"/>
  <c r="CU196" i="23" s="1"/>
  <c r="CU203" i="23" s="1"/>
  <c r="CU206" i="23" s="1"/>
  <c r="DK19" i="23"/>
  <c r="DK22" i="23"/>
  <c r="DK194" i="23" s="1"/>
  <c r="DK196" i="23" s="1"/>
  <c r="DK203" i="23" s="1"/>
  <c r="DK206" i="23" s="1"/>
  <c r="JY19" i="23"/>
  <c r="JY22" i="23"/>
  <c r="JY194" i="23" s="1"/>
  <c r="JY196" i="23" s="1"/>
  <c r="JY203" i="23" s="1"/>
  <c r="JY206" i="23" s="1"/>
  <c r="NN226" i="23"/>
  <c r="NN227" i="23" s="1"/>
  <c r="NN229" i="23" s="1"/>
  <c r="BM226" i="23"/>
  <c r="BM227" i="23" s="1"/>
  <c r="BM229" i="23" s="1"/>
  <c r="BL226" i="23"/>
  <c r="BL227" i="23" s="1"/>
  <c r="BL229" i="23" s="1"/>
  <c r="CE226" i="23"/>
  <c r="CE227" i="23" s="1"/>
  <c r="CE229" i="23" s="1"/>
  <c r="BY226" i="23"/>
  <c r="BY227" i="23" s="1"/>
  <c r="BY229" i="23" s="1"/>
  <c r="GZ19" i="23"/>
  <c r="GZ22" i="23"/>
  <c r="GZ194" i="23" s="1"/>
  <c r="AF19" i="23"/>
  <c r="AF22" i="23"/>
  <c r="AF194" i="23" s="1"/>
  <c r="AF196" i="23" s="1"/>
  <c r="AF203" i="23" s="1"/>
  <c r="AF206" i="23" s="1"/>
  <c r="JI226" i="23"/>
  <c r="JI227" i="23" s="1"/>
  <c r="JI229" i="23" s="1"/>
  <c r="AT19" i="23"/>
  <c r="AT22" i="23"/>
  <c r="AT194" i="23" s="1"/>
  <c r="AT196" i="23" s="1"/>
  <c r="AT203" i="23" s="1"/>
  <c r="AT206" i="23" s="1"/>
  <c r="AP22" i="23"/>
  <c r="AP194" i="23" s="1"/>
  <c r="AP196" i="23" s="1"/>
  <c r="AP203" i="23" s="1"/>
  <c r="AP206" i="23" s="1"/>
  <c r="AP19" i="23"/>
  <c r="KQ22" i="23"/>
  <c r="KQ194" i="23" s="1"/>
  <c r="KQ196" i="23" s="1"/>
  <c r="KQ203" i="23" s="1"/>
  <c r="KQ206" i="23" s="1"/>
  <c r="KQ19" i="23"/>
  <c r="EX226" i="23"/>
  <c r="EX227" i="23" s="1"/>
  <c r="EX229" i="23" s="1"/>
  <c r="JG22" i="23"/>
  <c r="JG194" i="23" s="1"/>
  <c r="JG196" i="23" s="1"/>
  <c r="JG203" i="23" s="1"/>
  <c r="JG206" i="23" s="1"/>
  <c r="JG19" i="23"/>
  <c r="JN19" i="23"/>
  <c r="JN22" i="23"/>
  <c r="JN194" i="23" s="1"/>
  <c r="JN196" i="23" s="1"/>
  <c r="JN203" i="23" s="1"/>
  <c r="JN206" i="23" s="1"/>
  <c r="LO226" i="23"/>
  <c r="LO227" i="23" s="1"/>
  <c r="LO229" i="23" s="1"/>
  <c r="IZ226" i="23"/>
  <c r="IZ227" i="23" s="1"/>
  <c r="IZ229" i="23" s="1"/>
  <c r="LA226" i="23"/>
  <c r="LA227" i="23" s="1"/>
  <c r="LA229" i="23" s="1"/>
  <c r="JA19" i="23"/>
  <c r="JA22" i="23"/>
  <c r="JA194" i="23" s="1"/>
  <c r="JA196" i="23" s="1"/>
  <c r="JA203" i="23" s="1"/>
  <c r="JA206" i="23" s="1"/>
  <c r="FB22" i="23"/>
  <c r="FB194" i="23" s="1"/>
  <c r="FB196" i="23" s="1"/>
  <c r="FB203" i="23" s="1"/>
  <c r="FB206" i="23" s="1"/>
  <c r="FB19" i="23"/>
  <c r="NX226" i="23"/>
  <c r="NX227" i="23" s="1"/>
  <c r="NX229" i="23" s="1"/>
  <c r="EQ226" i="23"/>
  <c r="EQ227" i="23" s="1"/>
  <c r="EQ229" i="23" s="1"/>
  <c r="MK19" i="23"/>
  <c r="MK22" i="23"/>
  <c r="MK194" i="23" s="1"/>
  <c r="MK196" i="23" s="1"/>
  <c r="MK203" i="23" s="1"/>
  <c r="MK206" i="23" s="1"/>
  <c r="JM226" i="23"/>
  <c r="JM227" i="23" s="1"/>
  <c r="JM229" i="23" s="1"/>
  <c r="AC19" i="23"/>
  <c r="AC22" i="23"/>
  <c r="AC194" i="23" s="1"/>
  <c r="AC196" i="23" s="1"/>
  <c r="AC203" i="23" s="1"/>
  <c r="AC206" i="23" s="1"/>
  <c r="IH19" i="23"/>
  <c r="IH22" i="23"/>
  <c r="IH194" i="23" s="1"/>
  <c r="IH196" i="23" s="1"/>
  <c r="IH203" i="23" s="1"/>
  <c r="IH206" i="23" s="1"/>
  <c r="NC19" i="23"/>
  <c r="NC22" i="23"/>
  <c r="NC194" i="23" s="1"/>
  <c r="NC196" i="23" s="1"/>
  <c r="NC203" i="23" s="1"/>
  <c r="NC206" i="23" s="1"/>
  <c r="BI22" i="23"/>
  <c r="BI194" i="23" s="1"/>
  <c r="BI196" i="23" s="1"/>
  <c r="BI203" i="23" s="1"/>
  <c r="BI206" i="23" s="1"/>
  <c r="BI19" i="23"/>
  <c r="BH226" i="23"/>
  <c r="BH227" i="23" s="1"/>
  <c r="BH229" i="23" s="1"/>
  <c r="HY19" i="23"/>
  <c r="HY22" i="23"/>
  <c r="HY194" i="23" s="1"/>
  <c r="HY196" i="23" s="1"/>
  <c r="HY203" i="23" s="1"/>
  <c r="HY206" i="23" s="1"/>
  <c r="NM226" i="23"/>
  <c r="NM227" i="23" s="1"/>
  <c r="NM229" i="23" s="1"/>
  <c r="EQ22" i="23"/>
  <c r="EQ194" i="23" s="1"/>
  <c r="EQ196" i="23" s="1"/>
  <c r="EQ203" i="23" s="1"/>
  <c r="EQ206" i="23" s="1"/>
  <c r="EQ19" i="23"/>
  <c r="E226" i="23"/>
  <c r="E227" i="23" s="1"/>
  <c r="E229" i="23" s="1"/>
  <c r="EV22" i="23"/>
  <c r="EV194" i="23" s="1"/>
  <c r="EV196" i="23" s="1"/>
  <c r="EV203" i="23" s="1"/>
  <c r="EV206" i="23" s="1"/>
  <c r="EV19" i="23"/>
  <c r="FG226" i="23"/>
  <c r="FG227" i="23" s="1"/>
  <c r="FG229" i="23" s="1"/>
  <c r="D226" i="23"/>
  <c r="JC22" i="23"/>
  <c r="JC194" i="23" s="1"/>
  <c r="JC196" i="23" s="1"/>
  <c r="JC203" i="23" s="1"/>
  <c r="JC206" i="23" s="1"/>
  <c r="JC19" i="23"/>
  <c r="EZ22" i="23"/>
  <c r="EZ194" i="23" s="1"/>
  <c r="EZ196" i="23" s="1"/>
  <c r="EZ203" i="23" s="1"/>
  <c r="EZ206" i="23" s="1"/>
  <c r="EZ19" i="23"/>
  <c r="LQ22" i="23"/>
  <c r="LQ194" i="23" s="1"/>
  <c r="LQ196" i="23" s="1"/>
  <c r="LQ203" i="23" s="1"/>
  <c r="LQ206" i="23" s="1"/>
  <c r="LQ19" i="23"/>
  <c r="IO226" i="23"/>
  <c r="IO227" i="23" s="1"/>
  <c r="IO229" i="23" s="1"/>
  <c r="MW19" i="23"/>
  <c r="MW22" i="23"/>
  <c r="MW194" i="23" s="1"/>
  <c r="MW196" i="23" s="1"/>
  <c r="MW203" i="23" s="1"/>
  <c r="MW206" i="23" s="1"/>
  <c r="BG22" i="23"/>
  <c r="BG194" i="23" s="1"/>
  <c r="BG196" i="23" s="1"/>
  <c r="BG203" i="23" s="1"/>
  <c r="BG206" i="23" s="1"/>
  <c r="BG19" i="23"/>
  <c r="GG22" i="23"/>
  <c r="GG194" i="23" s="1"/>
  <c r="GG196" i="23" s="1"/>
  <c r="GG203" i="23" s="1"/>
  <c r="GG206" i="23" s="1"/>
  <c r="GG19" i="23"/>
  <c r="MO19" i="23"/>
  <c r="MO22" i="23"/>
  <c r="MO194" i="23" s="1"/>
  <c r="MO196" i="23" s="1"/>
  <c r="MO203" i="23" s="1"/>
  <c r="MO206" i="23" s="1"/>
  <c r="EJ226" i="23"/>
  <c r="EJ227" i="23" s="1"/>
  <c r="EJ229" i="23" s="1"/>
  <c r="DJ226" i="23"/>
  <c r="DJ227" i="23" s="1"/>
  <c r="DJ229" i="23" s="1"/>
  <c r="BN226" i="23"/>
  <c r="BN227" i="23" s="1"/>
  <c r="BN229" i="23" s="1"/>
  <c r="FP19" i="23"/>
  <c r="FP22" i="23"/>
  <c r="FP194" i="23" s="1"/>
  <c r="FP196" i="23" s="1"/>
  <c r="FP203" i="23" s="1"/>
  <c r="FP206" i="23" s="1"/>
  <c r="NZ226" i="23"/>
  <c r="NZ227" i="23" s="1"/>
  <c r="NZ229" i="23" s="1"/>
  <c r="MF22" i="23"/>
  <c r="MF194" i="23" s="1"/>
  <c r="MF196" i="23" s="1"/>
  <c r="MF203" i="23" s="1"/>
  <c r="MF206" i="23" s="1"/>
  <c r="MF19" i="23"/>
  <c r="BS19" i="23"/>
  <c r="BS22" i="23"/>
  <c r="BS194" i="23" s="1"/>
  <c r="BS196" i="23" s="1"/>
  <c r="BS203" i="23" s="1"/>
  <c r="BS206" i="23" s="1"/>
  <c r="CM226" i="23"/>
  <c r="CM227" i="23" s="1"/>
  <c r="CM229" i="23" s="1"/>
  <c r="DW22" i="23"/>
  <c r="DW194" i="23" s="1"/>
  <c r="DW196" i="23" s="1"/>
  <c r="DW203" i="23" s="1"/>
  <c r="DW206" i="23" s="1"/>
  <c r="DW19" i="23"/>
  <c r="AO226" i="23"/>
  <c r="AO227" i="23" s="1"/>
  <c r="AO229" i="23" s="1"/>
  <c r="AJ226" i="23"/>
  <c r="AJ227" i="23" s="1"/>
  <c r="AJ229" i="23" s="1"/>
  <c r="IZ22" i="23"/>
  <c r="IZ194" i="23" s="1"/>
  <c r="IZ196" i="23" s="1"/>
  <c r="IZ203" i="23" s="1"/>
  <c r="IZ206" i="23" s="1"/>
  <c r="IZ19" i="23"/>
  <c r="GD226" i="23"/>
  <c r="GD227" i="23" s="1"/>
  <c r="GD229" i="23" s="1"/>
  <c r="LV226" i="23"/>
  <c r="LV227" i="23" s="1"/>
  <c r="LV229" i="23" s="1"/>
  <c r="LH226" i="23"/>
  <c r="LH227" i="23" s="1"/>
  <c r="LH229" i="23" s="1"/>
  <c r="ME22" i="23"/>
  <c r="ME194" i="23" s="1"/>
  <c r="ME196" i="23" s="1"/>
  <c r="ME203" i="23" s="1"/>
  <c r="ME206" i="23" s="1"/>
  <c r="ME19" i="23"/>
  <c r="LU226" i="23"/>
  <c r="LU227" i="23" s="1"/>
  <c r="LU229" i="23" s="1"/>
  <c r="FN226" i="23"/>
  <c r="FN227" i="23" s="1"/>
  <c r="FN229" i="23" s="1"/>
  <c r="CD226" i="23"/>
  <c r="CD227" i="23" s="1"/>
  <c r="CD229" i="23" s="1"/>
  <c r="NL22" i="23"/>
  <c r="NL194" i="23" s="1"/>
  <c r="NL196" i="23" s="1"/>
  <c r="NL203" i="23" s="1"/>
  <c r="NL206" i="23" s="1"/>
  <c r="NL19" i="23"/>
  <c r="K19" i="23"/>
  <c r="K22" i="23"/>
  <c r="K194" i="23" s="1"/>
  <c r="K196" i="23" s="1"/>
  <c r="K203" i="23" s="1"/>
  <c r="K206" i="23" s="1"/>
  <c r="BR226" i="23"/>
  <c r="BR227" i="23" s="1"/>
  <c r="BR229" i="23" s="1"/>
  <c r="MA19" i="23"/>
  <c r="MA22" i="23"/>
  <c r="MA194" i="23" s="1"/>
  <c r="HB22" i="23"/>
  <c r="HB194" i="23" s="1"/>
  <c r="HB196" i="23" s="1"/>
  <c r="HB203" i="23" s="1"/>
  <c r="HB206" i="23" s="1"/>
  <c r="HB19" i="23"/>
  <c r="Q226" i="23"/>
  <c r="Q227" i="23" s="1"/>
  <c r="Q229" i="23" s="1"/>
  <c r="GC226" i="23"/>
  <c r="GC227" i="23" s="1"/>
  <c r="GC229" i="23" s="1"/>
  <c r="EA22" i="23"/>
  <c r="EA194" i="23" s="1"/>
  <c r="EA196" i="23" s="1"/>
  <c r="EA203" i="23" s="1"/>
  <c r="EA206" i="23" s="1"/>
  <c r="EA19" i="23"/>
  <c r="HV19" i="23"/>
  <c r="HV22" i="23"/>
  <c r="HV194" i="23" s="1"/>
  <c r="HV196" i="23" s="1"/>
  <c r="HV203" i="23" s="1"/>
  <c r="HV206" i="23" s="1"/>
  <c r="KZ22" i="23"/>
  <c r="KZ194" i="23" s="1"/>
  <c r="KZ196" i="23" s="1"/>
  <c r="KZ203" i="23" s="1"/>
  <c r="KZ206" i="23" s="1"/>
  <c r="KZ19" i="23"/>
  <c r="NX22" i="23"/>
  <c r="NX194" i="23" s="1"/>
  <c r="NX196" i="23" s="1"/>
  <c r="NX203" i="23" s="1"/>
  <c r="NX206" i="23" s="1"/>
  <c r="NX19" i="23"/>
  <c r="FA226" i="23"/>
  <c r="FA227" i="23" s="1"/>
  <c r="FA229" i="23" s="1"/>
  <c r="KE22" i="23"/>
  <c r="KE194" i="23" s="1"/>
  <c r="KE196" i="23" s="1"/>
  <c r="KE203" i="23" s="1"/>
  <c r="KE206" i="23" s="1"/>
  <c r="KE19" i="23"/>
  <c r="JX22" i="23"/>
  <c r="JX194" i="23" s="1"/>
  <c r="JX196" i="23" s="1"/>
  <c r="JX203" i="23" s="1"/>
  <c r="JX206" i="23" s="1"/>
  <c r="JX19" i="23"/>
  <c r="DY19" i="23"/>
  <c r="DY22" i="23"/>
  <c r="DY194" i="23" s="1"/>
  <c r="DY196" i="23" s="1"/>
  <c r="DY203" i="23" s="1"/>
  <c r="DY206" i="23" s="1"/>
  <c r="GR226" i="23"/>
  <c r="GR227" i="23" s="1"/>
  <c r="GR229" i="23" s="1"/>
  <c r="GY226" i="23"/>
  <c r="GY227" i="23" s="1"/>
  <c r="GY229" i="23" s="1"/>
  <c r="JD226" i="23"/>
  <c r="JD227" i="23" s="1"/>
  <c r="JD229" i="23" s="1"/>
  <c r="JN226" i="23"/>
  <c r="JN227" i="23" s="1"/>
  <c r="JN229" i="23" s="1"/>
  <c r="NT226" i="23"/>
  <c r="NT227" i="23" s="1"/>
  <c r="NT229" i="23" s="1"/>
  <c r="CH226" i="23"/>
  <c r="CH227" i="23" s="1"/>
  <c r="CH229" i="23" s="1"/>
  <c r="JE226" i="23"/>
  <c r="JE227" i="23" s="1"/>
  <c r="JE229" i="23" s="1"/>
  <c r="MN226" i="23"/>
  <c r="MN227" i="23" s="1"/>
  <c r="MN229" i="23" s="1"/>
  <c r="L226" i="23"/>
  <c r="L227" i="23" s="1"/>
  <c r="L229" i="23" s="1"/>
  <c r="ET22" i="23"/>
  <c r="ET194" i="23" s="1"/>
  <c r="ET196" i="23" s="1"/>
  <c r="ET203" i="23" s="1"/>
  <c r="ET206" i="23" s="1"/>
  <c r="ET19" i="23"/>
  <c r="NZ22" i="23"/>
  <c r="NZ194" i="23" s="1"/>
  <c r="NZ196" i="23" s="1"/>
  <c r="NZ203" i="23" s="1"/>
  <c r="NZ206" i="23" s="1"/>
  <c r="NZ19" i="23"/>
  <c r="KH226" i="23"/>
  <c r="KH227" i="23" s="1"/>
  <c r="KH229" i="23" s="1"/>
  <c r="DP202" i="23"/>
  <c r="AQ19" i="23"/>
  <c r="AQ22" i="23"/>
  <c r="AQ194" i="23" s="1"/>
  <c r="AQ196" i="23" s="1"/>
  <c r="AQ203" i="23" s="1"/>
  <c r="AQ206" i="23" s="1"/>
  <c r="HF19" i="23"/>
  <c r="HF22" i="23"/>
  <c r="HF194" i="23" s="1"/>
  <c r="HF196" i="23" s="1"/>
  <c r="HF203" i="23" s="1"/>
  <c r="HF206" i="23" s="1"/>
  <c r="LB19" i="23"/>
  <c r="LB22" i="23"/>
  <c r="LB194" i="23" s="1"/>
  <c r="LB196" i="23" s="1"/>
  <c r="LB203" i="23" s="1"/>
  <c r="LB206" i="23" s="1"/>
  <c r="N19" i="23"/>
  <c r="N22" i="23"/>
  <c r="N194" i="23" s="1"/>
  <c r="N196" i="23" s="1"/>
  <c r="N203" i="23" s="1"/>
  <c r="N206" i="23" s="1"/>
  <c r="BR22" i="23"/>
  <c r="BR194" i="23" s="1"/>
  <c r="BR196" i="23" s="1"/>
  <c r="BR203" i="23" s="1"/>
  <c r="BR206" i="23" s="1"/>
  <c r="BR19" i="23"/>
  <c r="EP19" i="23"/>
  <c r="EP22" i="23"/>
  <c r="EP194" i="23" s="1"/>
  <c r="EP196" i="23" s="1"/>
  <c r="EP203" i="23" s="1"/>
  <c r="EP206" i="23" s="1"/>
  <c r="NT19" i="23"/>
  <c r="NT22" i="23"/>
  <c r="NT194" i="23" s="1"/>
  <c r="NT196" i="23" s="1"/>
  <c r="NT203" i="23" s="1"/>
  <c r="NT206" i="23" s="1"/>
  <c r="HM22" i="23"/>
  <c r="HM194" i="23" s="1"/>
  <c r="HM196" i="23" s="1"/>
  <c r="HM203" i="23" s="1"/>
  <c r="HM206" i="23" s="1"/>
  <c r="HM19" i="23"/>
  <c r="DZ22" i="23"/>
  <c r="DZ194" i="23" s="1"/>
  <c r="DZ196" i="23" s="1"/>
  <c r="DZ203" i="23" s="1"/>
  <c r="DZ206" i="23" s="1"/>
  <c r="DZ19" i="23"/>
  <c r="GR19" i="23"/>
  <c r="GR22" i="23"/>
  <c r="GR194" i="23" s="1"/>
  <c r="GR196" i="23" s="1"/>
  <c r="GR203" i="23" s="1"/>
  <c r="GR206" i="23" s="1"/>
  <c r="GL226" i="23"/>
  <c r="GL227" i="23" s="1"/>
  <c r="GL229" i="23" s="1"/>
  <c r="CA226" i="23"/>
  <c r="CA227" i="23" s="1"/>
  <c r="CA229" i="23" s="1"/>
  <c r="OH22" i="23"/>
  <c r="OH194" i="23" s="1"/>
  <c r="OH196" i="23" s="1"/>
  <c r="OH203" i="23" s="1"/>
  <c r="OH206" i="23" s="1"/>
  <c r="OH19" i="23"/>
  <c r="IM226" i="23"/>
  <c r="IM227" i="23" s="1"/>
  <c r="IM229" i="23" s="1"/>
  <c r="KV226" i="23"/>
  <c r="KV227" i="23" s="1"/>
  <c r="KV229" i="23" s="1"/>
  <c r="NY19" i="23"/>
  <c r="NY22" i="23"/>
  <c r="NY194" i="23" s="1"/>
  <c r="NY196" i="23" s="1"/>
  <c r="NY203" i="23" s="1"/>
  <c r="NY206" i="23" s="1"/>
  <c r="DY226" i="23"/>
  <c r="DY227" i="23" s="1"/>
  <c r="DY229" i="23" s="1"/>
  <c r="HG226" i="23"/>
  <c r="HG227" i="23" s="1"/>
  <c r="HG229" i="23" s="1"/>
  <c r="BC19" i="23"/>
  <c r="BC22" i="23"/>
  <c r="BC194" i="23" s="1"/>
  <c r="BC196" i="23" s="1"/>
  <c r="BC203" i="23" s="1"/>
  <c r="BC206" i="23" s="1"/>
  <c r="MO226" i="23"/>
  <c r="MO227" i="23" s="1"/>
  <c r="MO229" i="23" s="1"/>
  <c r="KT19" i="23"/>
  <c r="KT22" i="23"/>
  <c r="KT194" i="23" s="1"/>
  <c r="KT196" i="23" s="1"/>
  <c r="KT203" i="23" s="1"/>
  <c r="KT206" i="23" s="1"/>
  <c r="MR226" i="23"/>
  <c r="MR227" i="23" s="1"/>
  <c r="MR229" i="23" s="1"/>
  <c r="T187" i="23"/>
  <c r="T188" i="23" s="1"/>
  <c r="GC19" i="23"/>
  <c r="GC22" i="23"/>
  <c r="GC194" i="23" s="1"/>
  <c r="GC196" i="23" s="1"/>
  <c r="GC203" i="23" s="1"/>
  <c r="GC206" i="23" s="1"/>
  <c r="U187" i="23"/>
  <c r="U188" i="23" s="1"/>
  <c r="NI19" i="23"/>
  <c r="NI22" i="23"/>
  <c r="NI194" i="23" s="1"/>
  <c r="NI196" i="23" s="1"/>
  <c r="NI203" i="23" s="1"/>
  <c r="NI206" i="23" s="1"/>
  <c r="BA19" i="23"/>
  <c r="BA22" i="23"/>
  <c r="BA194" i="23" s="1"/>
  <c r="BA196" i="23" s="1"/>
  <c r="BA203" i="23" s="1"/>
  <c r="BA206" i="23" s="1"/>
  <c r="AV226" i="23"/>
  <c r="AV227" i="23" s="1"/>
  <c r="AV229" i="23" s="1"/>
  <c r="OJ22" i="23"/>
  <c r="OJ194" i="23" s="1"/>
  <c r="OJ196" i="23" s="1"/>
  <c r="OJ203" i="23" s="1"/>
  <c r="OJ206" i="23" s="1"/>
  <c r="OJ19" i="23"/>
  <c r="U226" i="23"/>
  <c r="U227" i="23" s="1"/>
  <c r="U229" i="23" s="1"/>
  <c r="Y190" i="23"/>
  <c r="X23" i="18"/>
  <c r="Y189" i="23"/>
  <c r="BJ22" i="23"/>
  <c r="BJ194" i="23" s="1"/>
  <c r="BJ196" i="23" s="1"/>
  <c r="BJ203" i="23" s="1"/>
  <c r="BJ206" i="23" s="1"/>
  <c r="BJ19" i="23"/>
  <c r="BB22" i="23"/>
  <c r="BB194" i="23" s="1"/>
  <c r="BB196" i="23" s="1"/>
  <c r="BB203" i="23" s="1"/>
  <c r="BB206" i="23" s="1"/>
  <c r="BB19" i="23"/>
  <c r="OL19" i="23"/>
  <c r="OL22" i="23"/>
  <c r="OL194" i="23" s="1"/>
  <c r="OL196" i="23" s="1"/>
  <c r="OL203" i="23" s="1"/>
  <c r="OL206" i="23" s="1"/>
  <c r="EU22" i="23"/>
  <c r="EU194" i="23" s="1"/>
  <c r="EU196" i="23" s="1"/>
  <c r="EU203" i="23" s="1"/>
  <c r="EU206" i="23" s="1"/>
  <c r="EU19" i="23"/>
  <c r="GX226" i="23"/>
  <c r="GX227" i="23" s="1"/>
  <c r="GX229" i="23" s="1"/>
  <c r="CU226" i="23"/>
  <c r="CU227" i="23" s="1"/>
  <c r="CU229" i="23" s="1"/>
  <c r="GV22" i="23"/>
  <c r="GV194" i="23" s="1"/>
  <c r="GV196" i="23" s="1"/>
  <c r="GV203" i="23" s="1"/>
  <c r="GV206" i="23" s="1"/>
  <c r="GV19" i="23"/>
  <c r="LT19" i="23"/>
  <c r="LT22" i="23"/>
  <c r="LT194" i="23" s="1"/>
  <c r="LT196" i="23" s="1"/>
  <c r="LT203" i="23" s="1"/>
  <c r="LT206" i="23" s="1"/>
  <c r="BK226" i="23"/>
  <c r="BK227" i="23" s="1"/>
  <c r="BK229" i="23" s="1"/>
  <c r="EG22" i="23"/>
  <c r="EG194" i="23" s="1"/>
  <c r="EG196" i="23" s="1"/>
  <c r="EG203" i="23" s="1"/>
  <c r="EG206" i="23" s="1"/>
  <c r="EG19" i="23"/>
  <c r="D190" i="23"/>
  <c r="Z23" i="18"/>
  <c r="AA190" i="23"/>
  <c r="AA189" i="23"/>
  <c r="LU19" i="23"/>
  <c r="LU22" i="23"/>
  <c r="LU194" i="23" s="1"/>
  <c r="F226" i="23"/>
  <c r="F227" i="23" s="1"/>
  <c r="F229" i="23" s="1"/>
  <c r="OE226" i="23"/>
  <c r="OE227" i="23" s="1"/>
  <c r="OE229" i="23" s="1"/>
  <c r="FF226" i="23"/>
  <c r="FF227" i="23" s="1"/>
  <c r="FF229" i="23" s="1"/>
  <c r="NJ22" i="23"/>
  <c r="NJ194" i="23" s="1"/>
  <c r="NJ196" i="23" s="1"/>
  <c r="NJ203" i="23" s="1"/>
  <c r="NJ206" i="23" s="1"/>
  <c r="NJ19" i="23"/>
  <c r="AB226" i="23"/>
  <c r="AB227" i="23" s="1"/>
  <c r="AB229" i="23" s="1"/>
  <c r="LE22" i="23"/>
  <c r="LE194" i="23" s="1"/>
  <c r="LE196" i="23" s="1"/>
  <c r="LE203" i="23" s="1"/>
  <c r="LE206" i="23" s="1"/>
  <c r="LE19" i="23"/>
  <c r="BO22" i="23"/>
  <c r="BO194" i="23" s="1"/>
  <c r="BO196" i="23" s="1"/>
  <c r="BO203" i="23" s="1"/>
  <c r="BO206" i="23" s="1"/>
  <c r="BO19" i="23"/>
  <c r="LF226" i="23"/>
  <c r="LF227" i="23" s="1"/>
  <c r="LF229" i="23" s="1"/>
  <c r="GQ226" i="23"/>
  <c r="GQ227" i="23" s="1"/>
  <c r="GQ229" i="23" s="1"/>
  <c r="IC226" i="23"/>
  <c r="IC227" i="23" s="1"/>
  <c r="IC229" i="23" s="1"/>
  <c r="MD22" i="23"/>
  <c r="MD194" i="23" s="1"/>
  <c r="MD196" i="23" s="1"/>
  <c r="MD203" i="23" s="1"/>
  <c r="MD206" i="23" s="1"/>
  <c r="MD19" i="23"/>
  <c r="CL226" i="23"/>
  <c r="CL227" i="23" s="1"/>
  <c r="CL229" i="23" s="1"/>
  <c r="KH19" i="23"/>
  <c r="KH22" i="23"/>
  <c r="KH194" i="23" s="1"/>
  <c r="KH196" i="23" s="1"/>
  <c r="KH203" i="23" s="1"/>
  <c r="KH206" i="23" s="1"/>
  <c r="AD226" i="23"/>
  <c r="AD227" i="23" s="1"/>
  <c r="AD229" i="23" s="1"/>
  <c r="EU226" i="23"/>
  <c r="EU227" i="23" s="1"/>
  <c r="EU229" i="23" s="1"/>
  <c r="MZ226" i="23"/>
  <c r="MZ227" i="23" s="1"/>
  <c r="MZ229" i="23" s="1"/>
  <c r="NR226" i="23"/>
  <c r="NR227" i="23" s="1"/>
  <c r="NR229" i="23" s="1"/>
  <c r="V22" i="23"/>
  <c r="V194" i="23" s="1"/>
  <c r="V196" i="23" s="1"/>
  <c r="V203" i="23" s="1"/>
  <c r="V206" i="23" s="1"/>
  <c r="V19" i="23"/>
  <c r="IN22" i="23"/>
  <c r="IN194" i="23" s="1"/>
  <c r="IN196" i="23" s="1"/>
  <c r="IN203" i="23" s="1"/>
  <c r="IN206" i="23" s="1"/>
  <c r="IN19" i="23"/>
  <c r="IX226" i="23"/>
  <c r="IX227" i="23" s="1"/>
  <c r="IX229" i="23" s="1"/>
  <c r="O226" i="23"/>
  <c r="O227" i="23" s="1"/>
  <c r="O229" i="23" s="1"/>
  <c r="DE22" i="23"/>
  <c r="DE194" i="23" s="1"/>
  <c r="DE196" i="23" s="1"/>
  <c r="DE203" i="23" s="1"/>
  <c r="DE206" i="23" s="1"/>
  <c r="DE19" i="23"/>
  <c r="IR226" i="23"/>
  <c r="IR227" i="23" s="1"/>
  <c r="IR229" i="23" s="1"/>
  <c r="IM19" i="23"/>
  <c r="IM22" i="23"/>
  <c r="IM194" i="23" s="1"/>
  <c r="IM196" i="23" s="1"/>
  <c r="IM203" i="23" s="1"/>
  <c r="IM206" i="23" s="1"/>
  <c r="T226" i="23"/>
  <c r="T227" i="23" s="1"/>
  <c r="T229" i="23" s="1"/>
  <c r="KU19" i="23"/>
  <c r="KU22" i="23"/>
  <c r="KU194" i="23" s="1"/>
  <c r="KU196" i="23" s="1"/>
  <c r="KU203" i="23" s="1"/>
  <c r="KU206" i="23" s="1"/>
  <c r="D22" i="23"/>
  <c r="D194" i="23" s="1"/>
  <c r="D196" i="23" s="1"/>
  <c r="D203" i="23" s="1"/>
  <c r="D206" i="23" s="1"/>
  <c r="D19" i="23"/>
  <c r="BE226" i="23"/>
  <c r="BE227" i="23" s="1"/>
  <c r="BE229" i="23" s="1"/>
  <c r="GI226" i="23"/>
  <c r="GI227" i="23" s="1"/>
  <c r="GI229" i="23" s="1"/>
  <c r="AR19" i="23"/>
  <c r="AR22" i="23"/>
  <c r="AR194" i="23" s="1"/>
  <c r="AR196" i="23" s="1"/>
  <c r="AR203" i="23" s="1"/>
  <c r="AR206" i="23" s="1"/>
  <c r="KN19" i="23"/>
  <c r="KN22" i="23"/>
  <c r="KN194" i="23" s="1"/>
  <c r="KN196" i="23" s="1"/>
  <c r="KN203" i="23" s="1"/>
  <c r="KN206" i="23" s="1"/>
  <c r="IG226" i="23"/>
  <c r="IG227" i="23" s="1"/>
  <c r="IG229" i="23" s="1"/>
  <c r="HG22" i="23"/>
  <c r="HG194" i="23" s="1"/>
  <c r="HG196" i="23" s="1"/>
  <c r="HG203" i="23" s="1"/>
  <c r="HG206" i="23" s="1"/>
  <c r="HG19" i="23"/>
  <c r="AK19" i="23"/>
  <c r="AK22" i="23"/>
  <c r="AK194" i="23" s="1"/>
  <c r="AK196" i="23" s="1"/>
  <c r="AK203" i="23" s="1"/>
  <c r="AK206" i="23" s="1"/>
  <c r="GO22" i="23"/>
  <c r="GO194" i="23" s="1"/>
  <c r="GO196" i="23" s="1"/>
  <c r="GO203" i="23" s="1"/>
  <c r="GO206" i="23" s="1"/>
  <c r="GO19" i="23"/>
  <c r="IQ226" i="23"/>
  <c r="IQ227" i="23" s="1"/>
  <c r="IQ229" i="23" s="1"/>
  <c r="Q187" i="23"/>
  <c r="Q188" i="23" s="1"/>
  <c r="GF22" i="23"/>
  <c r="GF194" i="23" s="1"/>
  <c r="GF196" i="23" s="1"/>
  <c r="GF203" i="23" s="1"/>
  <c r="GF206" i="23" s="1"/>
  <c r="GF19" i="23"/>
  <c r="R226" i="23"/>
  <c r="R227" i="23" s="1"/>
  <c r="R229" i="23" s="1"/>
  <c r="IF19" i="23"/>
  <c r="IF22" i="23"/>
  <c r="IF194" i="23" s="1"/>
  <c r="IF196" i="23" s="1"/>
  <c r="IF203" i="23" s="1"/>
  <c r="IF206" i="23" s="1"/>
  <c r="HQ226" i="23"/>
  <c r="HQ227" i="23" s="1"/>
  <c r="HQ229" i="23" s="1"/>
  <c r="T19" i="23"/>
  <c r="T22" i="23"/>
  <c r="T194" i="23" s="1"/>
  <c r="T196" i="23" s="1"/>
  <c r="T203" i="23" s="1"/>
  <c r="T206" i="23" s="1"/>
  <c r="AF190" i="23"/>
  <c r="AE23" i="18"/>
  <c r="AF189" i="23"/>
  <c r="AM22" i="23"/>
  <c r="AM194" i="23" s="1"/>
  <c r="AM196" i="23" s="1"/>
  <c r="AM203" i="23" s="1"/>
  <c r="AM206" i="23" s="1"/>
  <c r="AM19" i="23"/>
  <c r="DD19" i="23"/>
  <c r="DD22" i="23"/>
  <c r="DD194" i="23" s="1"/>
  <c r="DD196" i="23" s="1"/>
  <c r="DD203" i="23" s="1"/>
  <c r="DD206" i="23" s="1"/>
  <c r="BC226" i="23"/>
  <c r="BC227" i="23" s="1"/>
  <c r="BC229" i="23" s="1"/>
  <c r="GB19" i="23"/>
  <c r="GB22" i="23"/>
  <c r="GB194" i="23" s="1"/>
  <c r="GB196" i="23" s="1"/>
  <c r="GB203" i="23" s="1"/>
  <c r="GB206" i="23" s="1"/>
  <c r="NV226" i="23"/>
  <c r="NV227" i="23" s="1"/>
  <c r="NV229" i="23" s="1"/>
  <c r="BL19" i="23"/>
  <c r="BL22" i="23"/>
  <c r="BL194" i="23" s="1"/>
  <c r="BL196" i="23" s="1"/>
  <c r="BL203" i="23" s="1"/>
  <c r="BL206" i="23" s="1"/>
  <c r="JG226" i="23"/>
  <c r="JG227" i="23" s="1"/>
  <c r="JG229" i="23" s="1"/>
  <c r="DI19" i="23"/>
  <c r="DI22" i="23"/>
  <c r="DI194" i="23" s="1"/>
  <c r="DI196" i="23" s="1"/>
  <c r="DI203" i="23" s="1"/>
  <c r="DI206" i="23" s="1"/>
  <c r="FS19" i="23"/>
  <c r="FS22" i="23"/>
  <c r="FS194" i="23" s="1"/>
  <c r="FS196" i="23" s="1"/>
  <c r="FS203" i="23" s="1"/>
  <c r="FS206" i="23" s="1"/>
  <c r="EG226" i="23"/>
  <c r="EG227" i="23" s="1"/>
  <c r="EG229" i="23" s="1"/>
  <c r="GK226" i="23"/>
  <c r="GK227" i="23" s="1"/>
  <c r="GK229" i="23" s="1"/>
  <c r="DF226" i="23"/>
  <c r="DF227" i="23" s="1"/>
  <c r="DF229" i="23" s="1"/>
  <c r="CM19" i="23"/>
  <c r="CM22" i="23"/>
  <c r="CM194" i="23" s="1"/>
  <c r="CM196" i="23" s="1"/>
  <c r="CM203" i="23" s="1"/>
  <c r="CM206" i="23" s="1"/>
  <c r="HS19" i="23"/>
  <c r="HS22" i="23"/>
  <c r="HS194" i="23" s="1"/>
  <c r="HS196" i="23" s="1"/>
  <c r="HS203" i="23" s="1"/>
  <c r="HS206" i="23" s="1"/>
  <c r="HE226" i="23"/>
  <c r="HE227" i="23" s="1"/>
  <c r="HE229" i="23" s="1"/>
  <c r="JA226" i="23"/>
  <c r="JA227" i="23" s="1"/>
  <c r="JA229" i="23" s="1"/>
  <c r="EB19" i="23"/>
  <c r="EB22" i="23"/>
  <c r="EB194" i="23" s="1"/>
  <c r="EB196" i="23" s="1"/>
  <c r="EB203" i="23" s="1"/>
  <c r="EB206" i="23" s="1"/>
  <c r="EK226" i="23"/>
  <c r="EK227" i="23" s="1"/>
  <c r="EK229" i="23" s="1"/>
  <c r="DH22" i="23"/>
  <c r="DH194" i="23" s="1"/>
  <c r="DH196" i="23" s="1"/>
  <c r="DH203" i="23" s="1"/>
  <c r="DH206" i="23" s="1"/>
  <c r="DH19" i="23"/>
  <c r="CW226" i="23"/>
  <c r="CW227" i="23" s="1"/>
  <c r="CW229" i="23" s="1"/>
  <c r="CX226" i="23"/>
  <c r="CX227" i="23" s="1"/>
  <c r="CX229" i="23" s="1"/>
  <c r="NO22" i="23"/>
  <c r="NO194" i="23" s="1"/>
  <c r="NO196" i="23" s="1"/>
  <c r="NO203" i="23" s="1"/>
  <c r="NO206" i="23" s="1"/>
  <c r="NO19" i="23"/>
  <c r="GM19" i="23"/>
  <c r="GM22" i="23"/>
  <c r="GM194" i="23" s="1"/>
  <c r="GM196" i="23" s="1"/>
  <c r="GM203" i="23" s="1"/>
  <c r="GM206" i="23" s="1"/>
  <c r="EJ202" i="23"/>
  <c r="LY226" i="23"/>
  <c r="LY227" i="23" s="1"/>
  <c r="LY229" i="23" s="1"/>
  <c r="DX226" i="23"/>
  <c r="DX227" i="23" s="1"/>
  <c r="DX229" i="23" s="1"/>
  <c r="E19" i="23"/>
  <c r="E22" i="23"/>
  <c r="E194" i="23" s="1"/>
  <c r="E196" i="23" s="1"/>
  <c r="E203" i="23" s="1"/>
  <c r="E206" i="23" s="1"/>
  <c r="MI226" i="23"/>
  <c r="MI227" i="23" s="1"/>
  <c r="MI229" i="23" s="1"/>
  <c r="FD226" i="23"/>
  <c r="FD227" i="23" s="1"/>
  <c r="FD229" i="23" s="1"/>
  <c r="IV226" i="23"/>
  <c r="IV227" i="23" s="1"/>
  <c r="IV229" i="23" s="1"/>
  <c r="CT226" i="23"/>
  <c r="CT227" i="23" s="1"/>
  <c r="CT229" i="23" s="1"/>
  <c r="EF226" i="23"/>
  <c r="EF227" i="23" s="1"/>
  <c r="EF229" i="23" s="1"/>
  <c r="AL19" i="23"/>
  <c r="AL22" i="23"/>
  <c r="AL194" i="23" s="1"/>
  <c r="AL196" i="23" s="1"/>
  <c r="AL203" i="23" s="1"/>
  <c r="AL206" i="23" s="1"/>
  <c r="DL202" i="23"/>
  <c r="MU226" i="23"/>
  <c r="MU227" i="23" s="1"/>
  <c r="MU229" i="23" s="1"/>
  <c r="JV226" i="23"/>
  <c r="JV227" i="23" s="1"/>
  <c r="JV229" i="23" s="1"/>
  <c r="EY19" i="23"/>
  <c r="EY22" i="23"/>
  <c r="EY194" i="23" s="1"/>
  <c r="EY196" i="23" s="1"/>
  <c r="EY203" i="23" s="1"/>
  <c r="EY206" i="23" s="1"/>
  <c r="AJ22" i="23"/>
  <c r="AJ194" i="23" s="1"/>
  <c r="AJ196" i="23" s="1"/>
  <c r="AJ203" i="23" s="1"/>
  <c r="AJ206" i="23" s="1"/>
  <c r="AJ19" i="23"/>
  <c r="FF19" i="23"/>
  <c r="FF22" i="23"/>
  <c r="FF194" i="23" s="1"/>
  <c r="FF196" i="23" s="1"/>
  <c r="FF203" i="23" s="1"/>
  <c r="FF206" i="23" s="1"/>
  <c r="HU226" i="23"/>
  <c r="HU227" i="23" s="1"/>
  <c r="HU229" i="23" s="1"/>
  <c r="NH19" i="23"/>
  <c r="NH22" i="23"/>
  <c r="NH194" i="23" s="1"/>
  <c r="NH196" i="23" s="1"/>
  <c r="NH203" i="23" s="1"/>
  <c r="NH206" i="23" s="1"/>
  <c r="DO19" i="23"/>
  <c r="DO22" i="23"/>
  <c r="DO194" i="23" s="1"/>
  <c r="DO196" i="23" s="1"/>
  <c r="DO203" i="23" s="1"/>
  <c r="DO206" i="23" s="1"/>
  <c r="CV202" i="23"/>
  <c r="BJ202" i="23" l="1"/>
  <c r="BR202" i="23"/>
  <c r="DX202" i="23"/>
  <c r="DV202" i="23"/>
  <c r="LM202" i="23"/>
  <c r="EE202" i="23"/>
  <c r="KM202" i="23"/>
  <c r="AX202" i="23"/>
  <c r="IW202" i="23"/>
  <c r="NS202" i="23"/>
  <c r="MT202" i="23"/>
  <c r="HH202" i="23"/>
  <c r="LD202" i="23"/>
  <c r="JB202" i="23"/>
  <c r="OC202" i="23"/>
  <c r="HU202" i="23"/>
  <c r="OK202" i="23"/>
  <c r="BP202" i="23"/>
  <c r="HO202" i="23"/>
  <c r="ES202" i="23"/>
  <c r="EG202" i="23"/>
  <c r="CZ202" i="23"/>
  <c r="OD202" i="23"/>
  <c r="EX202" i="23"/>
  <c r="OJ202" i="23"/>
  <c r="DT202" i="23"/>
  <c r="GI202" i="23"/>
  <c r="IL202" i="23"/>
  <c r="JK202" i="23"/>
  <c r="KW202" i="23"/>
  <c r="GG202" i="23"/>
  <c r="EN202" i="23"/>
  <c r="HI202" i="23"/>
  <c r="NA202" i="23"/>
  <c r="EZ202" i="23"/>
  <c r="NM202" i="23"/>
  <c r="LY202" i="23"/>
  <c r="CS202" i="23"/>
  <c r="C23" i="18"/>
  <c r="BO202" i="23"/>
  <c r="LK202" i="23"/>
  <c r="JD202" i="23"/>
  <c r="FE202" i="23"/>
  <c r="NK202" i="23"/>
  <c r="HD202" i="23"/>
  <c r="GO202" i="23"/>
  <c r="BD202" i="23"/>
  <c r="I202" i="23"/>
  <c r="I203" i="23" s="1"/>
  <c r="I206" i="23" s="1"/>
  <c r="I210" i="23" s="1"/>
  <c r="CW202" i="23"/>
  <c r="FX202" i="23"/>
  <c r="LH202" i="23"/>
  <c r="LE202" i="23"/>
  <c r="IZ202" i="23"/>
  <c r="IG202" i="23"/>
  <c r="GQ202" i="23"/>
  <c r="OA202" i="23"/>
  <c r="JW202" i="23"/>
  <c r="JV202" i="23"/>
  <c r="NT202" i="23"/>
  <c r="IN202" i="23"/>
  <c r="GS202" i="23"/>
  <c r="JC202" i="23"/>
  <c r="GL202" i="23"/>
  <c r="AH202" i="23"/>
  <c r="KY202" i="23"/>
  <c r="CR202" i="23"/>
  <c r="G202" i="23"/>
  <c r="JR202" i="23"/>
  <c r="X202" i="23"/>
  <c r="GW202" i="23"/>
  <c r="AZ202" i="23"/>
  <c r="DE202" i="23"/>
  <c r="OI202" i="23"/>
  <c r="BE202" i="23"/>
  <c r="IY202" i="23"/>
  <c r="AN202" i="23"/>
  <c r="NX202" i="23"/>
  <c r="IA202" i="23"/>
  <c r="BH202" i="23"/>
  <c r="HB202" i="23"/>
  <c r="EW202" i="23"/>
  <c r="DU202" i="23"/>
  <c r="AM202" i="23"/>
  <c r="CF202" i="23"/>
  <c r="DA202" i="23"/>
  <c r="HT202" i="23"/>
  <c r="JG202" i="23"/>
  <c r="MK202" i="23"/>
  <c r="IK202" i="23"/>
  <c r="GM202" i="23"/>
  <c r="AB202" i="23"/>
  <c r="EY202" i="23"/>
  <c r="HZ202" i="23"/>
  <c r="IQ202" i="23"/>
  <c r="HP202" i="23"/>
  <c r="MO202" i="23"/>
  <c r="GD202" i="23"/>
  <c r="IE202" i="23"/>
  <c r="IO202" i="23"/>
  <c r="LP202" i="23"/>
  <c r="R202" i="23"/>
  <c r="AI202" i="23"/>
  <c r="GY202" i="23"/>
  <c r="DN202" i="23"/>
  <c r="H202" i="23"/>
  <c r="DG202" i="23"/>
  <c r="EM202" i="23"/>
  <c r="MP202" i="23"/>
  <c r="NZ202" i="23"/>
  <c r="MZ202" i="23"/>
  <c r="JU202" i="23"/>
  <c r="MM202" i="23"/>
  <c r="LW202" i="23"/>
  <c r="EO202" i="23"/>
  <c r="NJ202" i="23"/>
  <c r="JN202" i="23"/>
  <c r="CD202" i="23"/>
  <c r="BK202" i="23"/>
  <c r="MF202" i="23"/>
  <c r="ED202" i="23"/>
  <c r="DQ202" i="23"/>
  <c r="JT202" i="23"/>
  <c r="W202" i="23"/>
  <c r="JY202" i="23"/>
  <c r="NF202" i="23"/>
  <c r="MV202" i="23"/>
  <c r="KQ202" i="23"/>
  <c r="AS202" i="23"/>
  <c r="AQ202" i="23"/>
  <c r="HA202" i="23"/>
  <c r="IU202" i="23"/>
  <c r="BM202" i="23"/>
  <c r="AE202" i="23"/>
  <c r="KJ202" i="23"/>
  <c r="KB202" i="23"/>
  <c r="LF202" i="23"/>
  <c r="MW202" i="23"/>
  <c r="JX202" i="23"/>
  <c r="CU202" i="23"/>
  <c r="DY202" i="23"/>
  <c r="FH202" i="23"/>
  <c r="J202" i="23"/>
  <c r="BF202" i="23"/>
  <c r="FA202" i="23"/>
  <c r="ML202" i="23"/>
  <c r="CI202" i="23"/>
  <c r="DD202" i="23"/>
  <c r="AY202" i="23"/>
  <c r="CL202" i="23"/>
  <c r="GN202" i="23"/>
  <c r="EU202" i="23"/>
  <c r="FQ202" i="23"/>
  <c r="NP202" i="23"/>
  <c r="DI202" i="23"/>
  <c r="LA202" i="23"/>
  <c r="AW202" i="23"/>
  <c r="EC202" i="23"/>
  <c r="MU202" i="23"/>
  <c r="FC202" i="23"/>
  <c r="AP202" i="23"/>
  <c r="KE202" i="23"/>
  <c r="AC202" i="23"/>
  <c r="OL202" i="23"/>
  <c r="E202" i="23"/>
  <c r="MC202" i="23"/>
  <c r="NN202" i="23"/>
  <c r="FG202" i="23"/>
  <c r="AL202" i="23"/>
  <c r="GT202" i="23"/>
  <c r="FL202" i="23"/>
  <c r="FO202" i="23"/>
  <c r="HR202" i="23"/>
  <c r="LG202" i="23"/>
  <c r="GB202" i="23"/>
  <c r="JJ202" i="23"/>
  <c r="HC202" i="23"/>
  <c r="L202" i="23"/>
  <c r="HY202" i="23"/>
  <c r="HQ202" i="23"/>
  <c r="NC202" i="23"/>
  <c r="EF202" i="23"/>
  <c r="MI202" i="23"/>
  <c r="Z202" i="23"/>
  <c r="FR202" i="23"/>
  <c r="GV202" i="23"/>
  <c r="HL202" i="23"/>
  <c r="FD202" i="23"/>
  <c r="GE202" i="23"/>
  <c r="LT202" i="23"/>
  <c r="AJ202" i="23"/>
  <c r="HN202" i="23"/>
  <c r="DF202" i="23"/>
  <c r="MQ202" i="23"/>
  <c r="HS202" i="23"/>
  <c r="MN202" i="23"/>
  <c r="FT202" i="23"/>
  <c r="LZ202" i="23"/>
  <c r="JO202" i="23"/>
  <c r="NR202" i="23"/>
  <c r="F202" i="23"/>
  <c r="LO202" i="23"/>
  <c r="IS202" i="23"/>
  <c r="MS202" i="23"/>
  <c r="KT202" i="23"/>
  <c r="CG202" i="23"/>
  <c r="CC202" i="23"/>
  <c r="DS202" i="23"/>
  <c r="DM202" i="23"/>
  <c r="IR202" i="23"/>
  <c r="HM202" i="23"/>
  <c r="V190" i="23"/>
  <c r="U23" i="18"/>
  <c r="V189" i="23"/>
  <c r="CO207" i="23"/>
  <c r="CO210" i="23"/>
  <c r="BA207" i="23"/>
  <c r="BA210" i="23"/>
  <c r="IV202" i="23"/>
  <c r="KQ207" i="23"/>
  <c r="KQ210" i="23"/>
  <c r="H207" i="23"/>
  <c r="H210" i="23"/>
  <c r="AC192" i="23"/>
  <c r="AB25" i="18" s="1"/>
  <c r="AB24" i="18"/>
  <c r="FH210" i="23"/>
  <c r="FH207" i="23"/>
  <c r="MX210" i="23"/>
  <c r="MX207" i="23"/>
  <c r="BY207" i="23"/>
  <c r="BY210" i="23"/>
  <c r="FV207" i="23"/>
  <c r="FV210" i="23"/>
  <c r="JL210" i="23"/>
  <c r="JL207" i="23"/>
  <c r="GK210" i="23"/>
  <c r="GK207" i="23"/>
  <c r="AI24" i="18"/>
  <c r="AJ192" i="23"/>
  <c r="AI25" i="18" s="1"/>
  <c r="OB210" i="23"/>
  <c r="OB207" i="23"/>
  <c r="NI202" i="23"/>
  <c r="GA202" i="23"/>
  <c r="KD202" i="23"/>
  <c r="DF207" i="23"/>
  <c r="DF210" i="23"/>
  <c r="Y202" i="23"/>
  <c r="DJ202" i="23"/>
  <c r="GU202" i="23"/>
  <c r="OB202" i="23"/>
  <c r="AE291" i="23"/>
  <c r="AE292" i="23" s="1"/>
  <c r="AD210" i="23"/>
  <c r="AD207" i="23"/>
  <c r="BX207" i="23"/>
  <c r="BX210" i="23"/>
  <c r="FS202" i="23"/>
  <c r="IC202" i="23"/>
  <c r="HG207" i="23"/>
  <c r="HG210" i="23"/>
  <c r="DZ202" i="23"/>
  <c r="D192" i="23"/>
  <c r="C24" i="18"/>
  <c r="GR210" i="23"/>
  <c r="GR207" i="23"/>
  <c r="LB207" i="23"/>
  <c r="LB210" i="23"/>
  <c r="EA210" i="23"/>
  <c r="EA207" i="23"/>
  <c r="IZ207" i="23"/>
  <c r="IZ210" i="23"/>
  <c r="NC207" i="23"/>
  <c r="NC210" i="23"/>
  <c r="KH202" i="23"/>
  <c r="JP207" i="23"/>
  <c r="JP210" i="23"/>
  <c r="BZ202" i="23"/>
  <c r="BZ196" i="23"/>
  <c r="BZ203" i="23" s="1"/>
  <c r="BZ206" i="23" s="1"/>
  <c r="AF24" i="18"/>
  <c r="AG192" i="23"/>
  <c r="AF25" i="18" s="1"/>
  <c r="KJ210" i="23"/>
  <c r="KJ207" i="23"/>
  <c r="HD210" i="23"/>
  <c r="HD207" i="23"/>
  <c r="CP202" i="23"/>
  <c r="JH210" i="23"/>
  <c r="JH207" i="23"/>
  <c r="HP207" i="23"/>
  <c r="HP210" i="23"/>
  <c r="LW210" i="23"/>
  <c r="LW207" i="23"/>
  <c r="KV202" i="23"/>
  <c r="AV210" i="23"/>
  <c r="AV207" i="23"/>
  <c r="JZ210" i="23"/>
  <c r="JZ207" i="23"/>
  <c r="DR210" i="23"/>
  <c r="DR207" i="23"/>
  <c r="P189" i="23"/>
  <c r="P190" i="23"/>
  <c r="O23" i="18"/>
  <c r="KG210" i="23"/>
  <c r="KG207" i="23"/>
  <c r="KB210" i="23"/>
  <c r="KB207" i="23"/>
  <c r="U207" i="23"/>
  <c r="U210" i="23"/>
  <c r="AY207" i="23"/>
  <c r="AY210" i="23"/>
  <c r="JH202" i="23"/>
  <c r="KS202" i="23"/>
  <c r="CS207" i="23"/>
  <c r="CS210" i="23"/>
  <c r="GX207" i="23"/>
  <c r="GX210" i="23"/>
  <c r="HJ207" i="23"/>
  <c r="HJ210" i="23"/>
  <c r="HV207" i="23"/>
  <c r="HV210" i="23"/>
  <c r="FY202" i="23"/>
  <c r="FY196" i="23"/>
  <c r="FY203" i="23" s="1"/>
  <c r="FY206" i="23" s="1"/>
  <c r="E207" i="23"/>
  <c r="E210" i="23"/>
  <c r="LC210" i="23"/>
  <c r="LC207" i="23"/>
  <c r="CP207" i="23"/>
  <c r="CP210" i="23"/>
  <c r="S207" i="23"/>
  <c r="S210" i="23"/>
  <c r="D268" i="23"/>
  <c r="C53" i="17" s="1"/>
  <c r="C54" i="17" s="1"/>
  <c r="AG202" i="23"/>
  <c r="GR202" i="23"/>
  <c r="FB207" i="23"/>
  <c r="FB210" i="23"/>
  <c r="AP210" i="23"/>
  <c r="AP207" i="23"/>
  <c r="JY210" i="23"/>
  <c r="JY207" i="23"/>
  <c r="Q291" i="23"/>
  <c r="Q292" i="23" s="1"/>
  <c r="P210" i="23"/>
  <c r="P207" i="23"/>
  <c r="AU207" i="23"/>
  <c r="AU210" i="23"/>
  <c r="MB210" i="23"/>
  <c r="MB207" i="23"/>
  <c r="CW207" i="23"/>
  <c r="CW210" i="23"/>
  <c r="NW207" i="23"/>
  <c r="NW210" i="23"/>
  <c r="BL202" i="23"/>
  <c r="JD210" i="23"/>
  <c r="JD207" i="23"/>
  <c r="KF207" i="23"/>
  <c r="KF210" i="23"/>
  <c r="KN202" i="23"/>
  <c r="JW210" i="23"/>
  <c r="JW207" i="23"/>
  <c r="DT210" i="23"/>
  <c r="DT207" i="23"/>
  <c r="MG202" i="23"/>
  <c r="JQ207" i="23"/>
  <c r="JQ210" i="23"/>
  <c r="KL202" i="23"/>
  <c r="KL196" i="23"/>
  <c r="KL203" i="23" s="1"/>
  <c r="KL206" i="23" s="1"/>
  <c r="CO202" i="23"/>
  <c r="JS207" i="23"/>
  <c r="JS210" i="23"/>
  <c r="M210" i="23"/>
  <c r="M207" i="23"/>
  <c r="IA210" i="23"/>
  <c r="IA207" i="23"/>
  <c r="JB210" i="23"/>
  <c r="JB207" i="23"/>
  <c r="GJ207" i="23"/>
  <c r="GJ210" i="23"/>
  <c r="CT202" i="23"/>
  <c r="EL207" i="23"/>
  <c r="EL210" i="23"/>
  <c r="K207" i="23"/>
  <c r="K210" i="23"/>
  <c r="NU207" i="23"/>
  <c r="NU210" i="23"/>
  <c r="KI210" i="23"/>
  <c r="KI207" i="23"/>
  <c r="BI207" i="23"/>
  <c r="BI210" i="23"/>
  <c r="GY210" i="23"/>
  <c r="GY207" i="23"/>
  <c r="ET210" i="23"/>
  <c r="ET207" i="23"/>
  <c r="NL210" i="23"/>
  <c r="NL207" i="23"/>
  <c r="NK207" i="23"/>
  <c r="NK210" i="23"/>
  <c r="E192" i="23"/>
  <c r="D25" i="18" s="1"/>
  <c r="D24" i="18"/>
  <c r="D207" i="23"/>
  <c r="D210" i="23"/>
  <c r="E291" i="23"/>
  <c r="D241" i="23"/>
  <c r="EU210" i="23"/>
  <c r="EU207" i="23"/>
  <c r="NI210" i="23"/>
  <c r="NI207" i="23"/>
  <c r="OE202" i="23"/>
  <c r="HF207" i="23"/>
  <c r="HF210" i="23"/>
  <c r="JA210" i="23"/>
  <c r="JA207" i="23"/>
  <c r="KA207" i="23"/>
  <c r="KA210" i="23"/>
  <c r="IV210" i="23"/>
  <c r="IV207" i="23"/>
  <c r="KP207" i="23"/>
  <c r="KP210" i="23"/>
  <c r="R210" i="23"/>
  <c r="S291" i="23"/>
  <c r="S292" i="23" s="1"/>
  <c r="R207" i="23"/>
  <c r="IG207" i="23"/>
  <c r="IG210" i="23"/>
  <c r="NP210" i="23"/>
  <c r="NP207" i="23"/>
  <c r="BP207" i="23"/>
  <c r="BP210" i="23"/>
  <c r="DL210" i="23"/>
  <c r="DL207" i="23"/>
  <c r="DH202" i="23"/>
  <c r="G23" i="18"/>
  <c r="H189" i="23"/>
  <c r="H190" i="23"/>
  <c r="ND210" i="23"/>
  <c r="ND207" i="23"/>
  <c r="MD202" i="23"/>
  <c r="LI210" i="23"/>
  <c r="LI207" i="23"/>
  <c r="HT210" i="23"/>
  <c r="HT207" i="23"/>
  <c r="LE210" i="23"/>
  <c r="LE207" i="23"/>
  <c r="IF210" i="23"/>
  <c r="IF207" i="23"/>
  <c r="KU207" i="23"/>
  <c r="KU210" i="23"/>
  <c r="FM202" i="23"/>
  <c r="OL207" i="23"/>
  <c r="OL210" i="23"/>
  <c r="DY210" i="23"/>
  <c r="DY207" i="23"/>
  <c r="IH207" i="23"/>
  <c r="IH210" i="23"/>
  <c r="CK210" i="23"/>
  <c r="CK207" i="23"/>
  <c r="W24" i="18"/>
  <c r="X192" i="23"/>
  <c r="W25" i="18" s="1"/>
  <c r="LY207" i="23"/>
  <c r="LY210" i="23"/>
  <c r="LS202" i="23"/>
  <c r="NS207" i="23"/>
  <c r="NS210" i="23"/>
  <c r="IO210" i="23"/>
  <c r="IO207" i="23"/>
  <c r="MV207" i="23"/>
  <c r="MV210" i="23"/>
  <c r="GH207" i="23"/>
  <c r="GH210" i="23"/>
  <c r="IC210" i="23"/>
  <c r="IC207" i="23"/>
  <c r="S189" i="23"/>
  <c r="R23" i="18"/>
  <c r="S190" i="23"/>
  <c r="FI202" i="23"/>
  <c r="HI210" i="23"/>
  <c r="HI207" i="23"/>
  <c r="C55" i="17"/>
  <c r="D251" i="23"/>
  <c r="BW202" i="23"/>
  <c r="AZ207" i="23"/>
  <c r="AZ210" i="23"/>
  <c r="OI207" i="23"/>
  <c r="OI210" i="23"/>
  <c r="AU202" i="23"/>
  <c r="MM207" i="23"/>
  <c r="MM210" i="23"/>
  <c r="Y210" i="23"/>
  <c r="Y207" i="23"/>
  <c r="AQ207" i="23"/>
  <c r="AQ210" i="23"/>
  <c r="DW207" i="23"/>
  <c r="DW210" i="23"/>
  <c r="N202" i="23"/>
  <c r="HL207" i="23"/>
  <c r="HL210" i="23"/>
  <c r="AS207" i="23"/>
  <c r="AS210" i="23"/>
  <c r="HX207" i="23"/>
  <c r="HX210" i="23"/>
  <c r="O189" i="23"/>
  <c r="N24" i="18" s="1"/>
  <c r="N23" i="18"/>
  <c r="O190" i="23"/>
  <c r="LH210" i="23"/>
  <c r="LH207" i="23"/>
  <c r="MS210" i="23"/>
  <c r="MS207" i="23"/>
  <c r="BT202" i="23"/>
  <c r="CI210" i="23"/>
  <c r="CI207" i="23"/>
  <c r="CM202" i="23"/>
  <c r="T202" i="23"/>
  <c r="FR207" i="23"/>
  <c r="FR210" i="23"/>
  <c r="OC210" i="23"/>
  <c r="OC207" i="23"/>
  <c r="CL207" i="23"/>
  <c r="CL210" i="23"/>
  <c r="HW202" i="23"/>
  <c r="CQ207" i="23"/>
  <c r="CQ210" i="23"/>
  <c r="ID207" i="23"/>
  <c r="ID210" i="23"/>
  <c r="EF210" i="23"/>
  <c r="EF207" i="23"/>
  <c r="JS202" i="23"/>
  <c r="IF202" i="23"/>
  <c r="AG207" i="23"/>
  <c r="AG210" i="23"/>
  <c r="HK202" i="23"/>
  <c r="HK196" i="23"/>
  <c r="HK203" i="23" s="1"/>
  <c r="HK206" i="23" s="1"/>
  <c r="BC210" i="23"/>
  <c r="BC207" i="23"/>
  <c r="CJ210" i="23"/>
  <c r="CJ207" i="23"/>
  <c r="NG207" i="23"/>
  <c r="NG210" i="23"/>
  <c r="DO207" i="23"/>
  <c r="DO210" i="23"/>
  <c r="F189" i="23"/>
  <c r="F190" i="23"/>
  <c r="E23" i="18"/>
  <c r="BC202" i="23"/>
  <c r="BM210" i="23"/>
  <c r="BM207" i="23"/>
  <c r="CK202" i="23"/>
  <c r="JM210" i="23"/>
  <c r="JM207" i="23"/>
  <c r="EG210" i="23"/>
  <c r="EG207" i="23"/>
  <c r="FI210" i="23"/>
  <c r="FI207" i="23"/>
  <c r="NG202" i="23"/>
  <c r="IM207" i="23"/>
  <c r="IM210" i="23"/>
  <c r="DO202" i="23"/>
  <c r="FP202" i="23"/>
  <c r="IH202" i="23"/>
  <c r="AI210" i="23"/>
  <c r="AI207" i="23"/>
  <c r="JM202" i="23"/>
  <c r="NV202" i="23"/>
  <c r="JX207" i="23"/>
  <c r="JX210" i="23"/>
  <c r="KA202" i="23"/>
  <c r="AF210" i="23"/>
  <c r="AF207" i="23"/>
  <c r="AG291" i="23"/>
  <c r="AG292" i="23" s="1"/>
  <c r="MY202" i="23"/>
  <c r="MR202" i="23"/>
  <c r="FL210" i="23"/>
  <c r="FL207" i="23"/>
  <c r="DC210" i="23"/>
  <c r="DC207" i="23"/>
  <c r="L192" i="23"/>
  <c r="K25" i="18" s="1"/>
  <c r="K24" i="18"/>
  <c r="HN210" i="23"/>
  <c r="HN207" i="23"/>
  <c r="AA210" i="23"/>
  <c r="AA207" i="23"/>
  <c r="JQ202" i="23"/>
  <c r="LF210" i="23"/>
  <c r="LF207" i="23"/>
  <c r="BQ210" i="23"/>
  <c r="BQ207" i="23"/>
  <c r="LN202" i="23"/>
  <c r="LN196" i="23"/>
  <c r="LN203" i="23" s="1"/>
  <c r="LN206" i="23" s="1"/>
  <c r="DQ210" i="23"/>
  <c r="DQ207" i="23"/>
  <c r="IB207" i="23"/>
  <c r="IB210" i="23"/>
  <c r="LK207" i="23"/>
  <c r="LK210" i="23"/>
  <c r="W192" i="23"/>
  <c r="V25" i="18" s="1"/>
  <c r="V24" i="18"/>
  <c r="NW202" i="23"/>
  <c r="GI207" i="23"/>
  <c r="GI210" i="23"/>
  <c r="FN207" i="23"/>
  <c r="FN210" i="23"/>
  <c r="CV207" i="23"/>
  <c r="CV210" i="23"/>
  <c r="K190" i="23"/>
  <c r="J23" i="18"/>
  <c r="K189" i="23"/>
  <c r="MH202" i="23"/>
  <c r="FT207" i="23"/>
  <c r="FT210" i="23"/>
  <c r="CC210" i="23"/>
  <c r="CC207" i="23"/>
  <c r="DG207" i="23"/>
  <c r="DG210" i="23"/>
  <c r="BH207" i="23"/>
  <c r="BH210" i="23"/>
  <c r="LZ207" i="23"/>
  <c r="LZ210" i="23"/>
  <c r="NU202" i="23"/>
  <c r="KM210" i="23"/>
  <c r="KM207" i="23"/>
  <c r="GU210" i="23"/>
  <c r="GU207" i="23"/>
  <c r="NO207" i="23"/>
  <c r="NO210" i="23"/>
  <c r="KR207" i="23"/>
  <c r="KR210" i="23"/>
  <c r="BU207" i="23"/>
  <c r="BU210" i="23"/>
  <c r="KP202" i="23"/>
  <c r="EB207" i="23"/>
  <c r="EB210" i="23"/>
  <c r="BB202" i="23"/>
  <c r="HZ207" i="23"/>
  <c r="HZ210" i="23"/>
  <c r="CN210" i="23"/>
  <c r="CN207" i="23"/>
  <c r="OE210" i="23"/>
  <c r="OE207" i="23"/>
  <c r="NB210" i="23"/>
  <c r="NB207" i="23"/>
  <c r="N190" i="23"/>
  <c r="N189" i="23"/>
  <c r="M23" i="18"/>
  <c r="DN207" i="23"/>
  <c r="DN210" i="23"/>
  <c r="KI202" i="23"/>
  <c r="MH207" i="23"/>
  <c r="MH210" i="23"/>
  <c r="AI192" i="23"/>
  <c r="AH25" i="18" s="1"/>
  <c r="AH24" i="18"/>
  <c r="NY207" i="23"/>
  <c r="NY210" i="23"/>
  <c r="EQ210" i="23"/>
  <c r="EQ207" i="23"/>
  <c r="HW210" i="23"/>
  <c r="HW207" i="23"/>
  <c r="AC207" i="23"/>
  <c r="AC210" i="23"/>
  <c r="DJ210" i="23"/>
  <c r="DJ207" i="23"/>
  <c r="FW207" i="23"/>
  <c r="FW210" i="23"/>
  <c r="GB210" i="23"/>
  <c r="GB207" i="23"/>
  <c r="FZ210" i="23"/>
  <c r="FZ207" i="23"/>
  <c r="LQ207" i="23"/>
  <c r="LQ210" i="23"/>
  <c r="JI207" i="23"/>
  <c r="JI210" i="23"/>
  <c r="FE207" i="23"/>
  <c r="FE210" i="23"/>
  <c r="EX207" i="23"/>
  <c r="EX210" i="23"/>
  <c r="FS210" i="23"/>
  <c r="FS207" i="23"/>
  <c r="BJ207" i="23"/>
  <c r="BJ210" i="23"/>
  <c r="ME207" i="23"/>
  <c r="ME210" i="23"/>
  <c r="OG210" i="23"/>
  <c r="OG207" i="23"/>
  <c r="II210" i="23"/>
  <c r="II207" i="23"/>
  <c r="FF210" i="23"/>
  <c r="FF207" i="23"/>
  <c r="HE207" i="23"/>
  <c r="HE210" i="23"/>
  <c r="X207" i="23"/>
  <c r="Y291" i="23"/>
  <c r="Y292" i="23" s="1"/>
  <c r="X210" i="23"/>
  <c r="BN202" i="23"/>
  <c r="MC210" i="23"/>
  <c r="MC207" i="23"/>
  <c r="J190" i="23"/>
  <c r="J189" i="23"/>
  <c r="I23" i="18"/>
  <c r="BX202" i="23"/>
  <c r="GS210" i="23"/>
  <c r="GS207" i="23"/>
  <c r="CY202" i="23"/>
  <c r="FW202" i="23"/>
  <c r="EP210" i="23"/>
  <c r="EP207" i="23"/>
  <c r="HE202" i="23"/>
  <c r="BS207" i="23"/>
  <c r="BS210" i="23"/>
  <c r="HY207" i="23"/>
  <c r="HY210" i="23"/>
  <c r="CU210" i="23"/>
  <c r="CU207" i="23"/>
  <c r="FO210" i="23"/>
  <c r="FO207" i="23"/>
  <c r="BA202" i="23"/>
  <c r="EN210" i="23"/>
  <c r="EN207" i="23"/>
  <c r="CF210" i="23"/>
  <c r="CF207" i="23"/>
  <c r="NM207" i="23"/>
  <c r="NM210" i="23"/>
  <c r="KR202" i="23"/>
  <c r="IE210" i="23"/>
  <c r="IE207" i="23"/>
  <c r="NR207" i="23"/>
  <c r="NR210" i="23"/>
  <c r="JR207" i="23"/>
  <c r="JR210" i="23"/>
  <c r="L207" i="23"/>
  <c r="L210" i="23"/>
  <c r="FJ202" i="23"/>
  <c r="MI210" i="23"/>
  <c r="MI207" i="23"/>
  <c r="EJ207" i="23"/>
  <c r="EJ210" i="23"/>
  <c r="HH210" i="23"/>
  <c r="HH207" i="23"/>
  <c r="CH210" i="23"/>
  <c r="CH207" i="23"/>
  <c r="OM202" i="23"/>
  <c r="LP207" i="23"/>
  <c r="LP210" i="23"/>
  <c r="CZ210" i="23"/>
  <c r="CZ207" i="23"/>
  <c r="BQ202" i="23"/>
  <c r="IX207" i="23"/>
  <c r="IX210" i="23"/>
  <c r="GJ202" i="23"/>
  <c r="GQ210" i="23"/>
  <c r="GQ207" i="23"/>
  <c r="OK207" i="23"/>
  <c r="OK210" i="23"/>
  <c r="MB202" i="23"/>
  <c r="EB202" i="23"/>
  <c r="AW210" i="23"/>
  <c r="AW207" i="23"/>
  <c r="BG207" i="23"/>
  <c r="BG210" i="23"/>
  <c r="LS207" i="23"/>
  <c r="LS210" i="23"/>
  <c r="AA192" i="23"/>
  <c r="Z25" i="18" s="1"/>
  <c r="Z24" i="18"/>
  <c r="CM207" i="23"/>
  <c r="CM210" i="23"/>
  <c r="EV207" i="23"/>
  <c r="EV210" i="23"/>
  <c r="KK210" i="23"/>
  <c r="KK207" i="23"/>
  <c r="BW210" i="23"/>
  <c r="BW207" i="23"/>
  <c r="Z189" i="23"/>
  <c r="Z190" i="23"/>
  <c r="Y23" i="18"/>
  <c r="LJ202" i="23"/>
  <c r="IT202" i="23"/>
  <c r="CE202" i="23"/>
  <c r="MP210" i="23"/>
  <c r="MP207" i="23"/>
  <c r="MG207" i="23"/>
  <c r="MG210" i="23"/>
  <c r="AC24" i="18"/>
  <c r="AD192" i="23"/>
  <c r="AC25" i="18" s="1"/>
  <c r="FB202" i="23"/>
  <c r="LX207" i="23"/>
  <c r="LX210" i="23"/>
  <c r="NH210" i="23"/>
  <c r="NH207" i="23"/>
  <c r="NJ207" i="23"/>
  <c r="NJ210" i="23"/>
  <c r="FK210" i="23"/>
  <c r="FK207" i="23"/>
  <c r="FU202" i="23"/>
  <c r="HM210" i="23"/>
  <c r="HM207" i="23"/>
  <c r="AT202" i="23"/>
  <c r="T190" i="23"/>
  <c r="T189" i="23"/>
  <c r="S23" i="18"/>
  <c r="KC210" i="23"/>
  <c r="KC207" i="23"/>
  <c r="JP202" i="23"/>
  <c r="FJ207" i="23"/>
  <c r="FJ210" i="23"/>
  <c r="EZ207" i="23"/>
  <c r="EZ210" i="23"/>
  <c r="BD210" i="23"/>
  <c r="BD207" i="23"/>
  <c r="M190" i="23"/>
  <c r="L23" i="18"/>
  <c r="M189" i="23"/>
  <c r="IP207" i="23"/>
  <c r="IP210" i="23"/>
  <c r="BY202" i="23"/>
  <c r="DI207" i="23"/>
  <c r="DI210" i="23"/>
  <c r="LQ202" i="23"/>
  <c r="LT210" i="23"/>
  <c r="LT207" i="23"/>
  <c r="KT210" i="23"/>
  <c r="KT207" i="23"/>
  <c r="MO210" i="23"/>
  <c r="MO207" i="23"/>
  <c r="JC207" i="23"/>
  <c r="JC210" i="23"/>
  <c r="HA210" i="23"/>
  <c r="HA207" i="23"/>
  <c r="AN210" i="23"/>
  <c r="AN207" i="23"/>
  <c r="M202" i="23"/>
  <c r="NB202" i="23"/>
  <c r="ME202" i="23"/>
  <c r="DR202" i="23"/>
  <c r="JO207" i="23"/>
  <c r="JO210" i="23"/>
  <c r="ED207" i="23"/>
  <c r="ED210" i="23"/>
  <c r="EA202" i="23"/>
  <c r="Q202" i="23"/>
  <c r="DP207" i="23"/>
  <c r="DP210" i="23"/>
  <c r="AG24" i="18"/>
  <c r="AH192" i="23"/>
  <c r="AG25" i="18" s="1"/>
  <c r="O202" i="23"/>
  <c r="JJ210" i="23"/>
  <c r="JJ207" i="23"/>
  <c r="JV210" i="23"/>
  <c r="JV207" i="23"/>
  <c r="FV202" i="23"/>
  <c r="NQ202" i="23"/>
  <c r="FK202" i="23"/>
  <c r="FG207" i="23"/>
  <c r="FG210" i="23"/>
  <c r="KW207" i="23"/>
  <c r="KW210" i="23"/>
  <c r="GX202" i="23"/>
  <c r="EQ202" i="23"/>
  <c r="P202" i="23"/>
  <c r="FN202" i="23"/>
  <c r="AX207" i="23"/>
  <c r="AX210" i="23"/>
  <c r="KF202" i="23"/>
  <c r="U291" i="23"/>
  <c r="U292" i="23" s="1"/>
  <c r="T210" i="23"/>
  <c r="T207" i="23"/>
  <c r="KO207" i="23"/>
  <c r="KO210" i="23"/>
  <c r="FM210" i="23"/>
  <c r="FM207" i="23"/>
  <c r="CJ202" i="23"/>
  <c r="EE207" i="23"/>
  <c r="EE210" i="23"/>
  <c r="AA24" i="18"/>
  <c r="AB192" i="23"/>
  <c r="AA25" i="18" s="1"/>
  <c r="FP207" i="23"/>
  <c r="FP210" i="23"/>
  <c r="KN207" i="23"/>
  <c r="KN210" i="23"/>
  <c r="MY207" i="23"/>
  <c r="MY210" i="23"/>
  <c r="LR210" i="23"/>
  <c r="LR207" i="23"/>
  <c r="EO207" i="23"/>
  <c r="EO210" i="23"/>
  <c r="HJ202" i="23"/>
  <c r="IK207" i="23"/>
  <c r="IK210" i="23"/>
  <c r="HF202" i="23"/>
  <c r="CT207" i="23"/>
  <c r="CT210" i="23"/>
  <c r="KD210" i="23"/>
  <c r="KD207" i="23"/>
  <c r="FU207" i="23"/>
  <c r="FU210" i="23"/>
  <c r="LX202" i="23"/>
  <c r="DK202" i="23"/>
  <c r="AO207" i="23"/>
  <c r="AO210" i="23"/>
  <c r="IS210" i="23"/>
  <c r="IS207" i="23"/>
  <c r="GD207" i="23"/>
  <c r="GD210" i="23"/>
  <c r="Q190" i="23"/>
  <c r="P23" i="18"/>
  <c r="Q189" i="23"/>
  <c r="Y192" i="23"/>
  <c r="X25" i="18" s="1"/>
  <c r="X24" i="18"/>
  <c r="MZ210" i="23"/>
  <c r="MZ207" i="23"/>
  <c r="GZ202" i="23"/>
  <c r="GZ196" i="23"/>
  <c r="GZ203" i="23" s="1"/>
  <c r="GZ206" i="23" s="1"/>
  <c r="HU207" i="23"/>
  <c r="HU210" i="23"/>
  <c r="DM207" i="23"/>
  <c r="DM210" i="23"/>
  <c r="BI202" i="23"/>
  <c r="AJ207" i="23"/>
  <c r="AJ210" i="23"/>
  <c r="AK291" i="23"/>
  <c r="AK292" i="23" s="1"/>
  <c r="JN207" i="23"/>
  <c r="JN210" i="23"/>
  <c r="LV210" i="23"/>
  <c r="LV207" i="23"/>
  <c r="FX207" i="23"/>
  <c r="FX210" i="23"/>
  <c r="MJ202" i="23"/>
  <c r="LD207" i="23"/>
  <c r="LD210" i="23"/>
  <c r="AO202" i="23"/>
  <c r="ID202" i="23"/>
  <c r="LB202" i="23"/>
  <c r="J207" i="23"/>
  <c r="J210" i="23"/>
  <c r="GF202" i="23"/>
  <c r="EP202" i="23"/>
  <c r="GW207" i="23"/>
  <c r="GW210" i="23"/>
  <c r="JA202" i="23"/>
  <c r="MN210" i="23"/>
  <c r="MN207" i="23"/>
  <c r="AD24" i="18"/>
  <c r="AE192" i="23"/>
  <c r="AD25" i="18" s="1"/>
  <c r="GC202" i="23"/>
  <c r="OM207" i="23"/>
  <c r="OM210" i="23"/>
  <c r="JK207" i="23"/>
  <c r="JK210" i="23"/>
  <c r="DX210" i="23"/>
  <c r="DX207" i="23"/>
  <c r="G210" i="23"/>
  <c r="G207" i="23"/>
  <c r="CG207" i="23"/>
  <c r="CG210" i="23"/>
  <c r="CB210" i="23"/>
  <c r="CB207" i="23"/>
  <c r="KZ207" i="23"/>
  <c r="KZ210" i="23"/>
  <c r="BT207" i="23"/>
  <c r="BT210" i="23"/>
  <c r="AK207" i="23"/>
  <c r="AK210" i="23"/>
  <c r="MW210" i="23"/>
  <c r="MW207" i="23"/>
  <c r="W210" i="23"/>
  <c r="W207" i="23"/>
  <c r="BL207" i="23"/>
  <c r="BL210" i="23"/>
  <c r="MD210" i="23"/>
  <c r="MD207" i="23"/>
  <c r="AT207" i="23"/>
  <c r="AT210" i="23"/>
  <c r="BN207" i="23"/>
  <c r="BN210" i="23"/>
  <c r="OA210" i="23"/>
  <c r="OA207" i="23"/>
  <c r="HV202" i="23"/>
  <c r="KO202" i="23"/>
  <c r="AR207" i="23"/>
  <c r="AR210" i="23"/>
  <c r="DU207" i="23"/>
  <c r="DU210" i="23"/>
  <c r="GH202" i="23"/>
  <c r="FD207" i="23"/>
  <c r="FD210" i="23"/>
  <c r="JZ202" i="23"/>
  <c r="KG202" i="23"/>
  <c r="EC207" i="23"/>
  <c r="EC210" i="23"/>
  <c r="KE207" i="23"/>
  <c r="KE210" i="23"/>
  <c r="EL202" i="23"/>
  <c r="NO202" i="23"/>
  <c r="NY202" i="23"/>
  <c r="BV210" i="23"/>
  <c r="BV207" i="23"/>
  <c r="GP210" i="23"/>
  <c r="GP207" i="23"/>
  <c r="AV202" i="23"/>
  <c r="MA202" i="23"/>
  <c r="MA196" i="23"/>
  <c r="MA203" i="23" s="1"/>
  <c r="MA206" i="23" s="1"/>
  <c r="LR202" i="23"/>
  <c r="DE210" i="23"/>
  <c r="DE207" i="23"/>
  <c r="BR207" i="23"/>
  <c r="BR210" i="23"/>
  <c r="MF210" i="23"/>
  <c r="MF207" i="23"/>
  <c r="D227" i="23"/>
  <c r="D257" i="23"/>
  <c r="HQ207" i="23"/>
  <c r="HQ210" i="23"/>
  <c r="MU207" i="23"/>
  <c r="MU210" i="23"/>
  <c r="HC210" i="23"/>
  <c r="HC207" i="23"/>
  <c r="KX202" i="23"/>
  <c r="IU210" i="23"/>
  <c r="IU207" i="23"/>
  <c r="BK210" i="23"/>
  <c r="BK207" i="23"/>
  <c r="JL202" i="23"/>
  <c r="LO210" i="23"/>
  <c r="LO207" i="23"/>
  <c r="LG207" i="23"/>
  <c r="LG210" i="23"/>
  <c r="GT207" i="23"/>
  <c r="GT210" i="23"/>
  <c r="ER210" i="23"/>
  <c r="ER207" i="23"/>
  <c r="AA202" i="23"/>
  <c r="LL202" i="23"/>
  <c r="KZ202" i="23"/>
  <c r="GL210" i="23"/>
  <c r="GL207" i="23"/>
  <c r="EK207" i="23"/>
  <c r="EK210" i="23"/>
  <c r="ER202" i="23"/>
  <c r="MT207" i="23"/>
  <c r="MT210" i="23"/>
  <c r="R190" i="23"/>
  <c r="R189" i="23"/>
  <c r="Q23" i="18"/>
  <c r="GE207" i="23"/>
  <c r="GE210" i="23"/>
  <c r="EM210" i="23"/>
  <c r="EM207" i="23"/>
  <c r="CR210" i="23"/>
  <c r="CR207" i="23"/>
  <c r="EW207" i="23"/>
  <c r="EW210" i="23"/>
  <c r="OF207" i="23"/>
  <c r="OF210" i="23"/>
  <c r="ET202" i="23"/>
  <c r="BV202" i="23"/>
  <c r="CH202" i="23"/>
  <c r="IX202" i="23"/>
  <c r="CA202" i="23"/>
  <c r="JE207" i="23"/>
  <c r="JE210" i="23"/>
  <c r="IB202" i="23"/>
  <c r="MJ207" i="23"/>
  <c r="MJ210" i="23"/>
  <c r="CE207" i="23"/>
  <c r="CE210" i="23"/>
  <c r="NQ207" i="23"/>
  <c r="NQ210" i="23"/>
  <c r="N207" i="23"/>
  <c r="N210" i="23"/>
  <c r="IT210" i="23"/>
  <c r="IT207" i="23"/>
  <c r="U189" i="23"/>
  <c r="U190" i="23"/>
  <c r="T23" i="18"/>
  <c r="CX202" i="23"/>
  <c r="ES210" i="23"/>
  <c r="ES207" i="23"/>
  <c r="GA207" i="23"/>
  <c r="GA210" i="23"/>
  <c r="GC210" i="23"/>
  <c r="GC207" i="23"/>
  <c r="BF210" i="23"/>
  <c r="BF207" i="23"/>
  <c r="MR207" i="23"/>
  <c r="MR210" i="23"/>
  <c r="AL207" i="23"/>
  <c r="AL210" i="23"/>
  <c r="CA207" i="23"/>
  <c r="CA210" i="23"/>
  <c r="EH202" i="23"/>
  <c r="D202" i="23"/>
  <c r="AA291" i="23"/>
  <c r="AA292" i="23" s="1"/>
  <c r="Z207" i="23"/>
  <c r="Z210" i="23"/>
  <c r="ML210" i="23"/>
  <c r="ML207" i="23"/>
  <c r="NH202" i="23"/>
  <c r="GF210" i="23"/>
  <c r="GF207" i="23"/>
  <c r="V207" i="23"/>
  <c r="V210" i="23"/>
  <c r="W291" i="23"/>
  <c r="W292" i="23" s="1"/>
  <c r="JF210" i="23"/>
  <c r="JF207" i="23"/>
  <c r="DW202" i="23"/>
  <c r="EV202" i="23"/>
  <c r="AE207" i="23"/>
  <c r="AE210" i="23"/>
  <c r="DD210" i="23"/>
  <c r="DD207" i="23"/>
  <c r="II202" i="23"/>
  <c r="KK202" i="23"/>
  <c r="DB202" i="23"/>
  <c r="NA207" i="23"/>
  <c r="NA210" i="23"/>
  <c r="GK202" i="23"/>
  <c r="IJ202" i="23"/>
  <c r="JF202" i="23"/>
  <c r="CN202" i="23"/>
  <c r="GM210" i="23"/>
  <c r="GM207" i="23"/>
  <c r="ND202" i="23"/>
  <c r="OH207" i="23"/>
  <c r="OH210" i="23"/>
  <c r="EY207" i="23"/>
  <c r="EY210" i="23"/>
  <c r="GO207" i="23"/>
  <c r="GO210" i="23"/>
  <c r="AR202" i="23"/>
  <c r="AD202" i="23"/>
  <c r="BO210" i="23"/>
  <c r="BO207" i="23"/>
  <c r="S202" i="23"/>
  <c r="OJ207" i="23"/>
  <c r="OJ210" i="23"/>
  <c r="AF202" i="23"/>
  <c r="NX207" i="23"/>
  <c r="NX210" i="23"/>
  <c r="BS202" i="23"/>
  <c r="GG207" i="23"/>
  <c r="GG210" i="23"/>
  <c r="DC202" i="23"/>
  <c r="U202" i="23"/>
  <c r="NN210" i="23"/>
  <c r="NN207" i="23"/>
  <c r="OD207" i="23"/>
  <c r="OD210" i="23"/>
  <c r="AI291" i="23"/>
  <c r="AI292" i="23" s="1"/>
  <c r="AH210" i="23"/>
  <c r="AH207" i="23"/>
  <c r="FF202" i="23"/>
  <c r="JI202" i="23"/>
  <c r="OG202" i="23"/>
  <c r="HR210" i="23"/>
  <c r="HR207" i="23"/>
  <c r="BU202" i="23"/>
  <c r="JU207" i="23"/>
  <c r="JU210" i="23"/>
  <c r="BG202" i="23"/>
  <c r="CD207" i="23"/>
  <c r="CD210" i="23"/>
  <c r="BE210" i="23"/>
  <c r="BE207" i="23"/>
  <c r="HX202" i="23"/>
  <c r="V202" i="23"/>
  <c r="EI202" i="23"/>
  <c r="AK202" i="23"/>
  <c r="LM207" i="23"/>
  <c r="LM210" i="23"/>
  <c r="IQ210" i="23"/>
  <c r="IQ207" i="23"/>
  <c r="IY207" i="23"/>
  <c r="IY210" i="23"/>
  <c r="FC207" i="23"/>
  <c r="FC210" i="23"/>
  <c r="K202" i="23"/>
  <c r="JT207" i="23"/>
  <c r="JT210" i="23"/>
  <c r="NV207" i="23"/>
  <c r="NV210" i="23"/>
  <c r="CX207" i="23"/>
  <c r="CX210" i="23"/>
  <c r="NE207" i="23"/>
  <c r="NE210" i="23"/>
  <c r="LJ207" i="23"/>
  <c r="LJ210" i="23"/>
  <c r="KH210" i="23"/>
  <c r="KH207" i="23"/>
  <c r="EH210" i="23"/>
  <c r="EH207" i="23"/>
  <c r="NE202" i="23"/>
  <c r="DH207" i="23"/>
  <c r="DH210" i="23"/>
  <c r="DZ207" i="23"/>
  <c r="DZ210" i="23"/>
  <c r="DK210" i="23"/>
  <c r="DK207" i="23"/>
  <c r="O210" i="23"/>
  <c r="O207" i="23"/>
  <c r="IJ210" i="23"/>
  <c r="IJ207" i="23"/>
  <c r="NL202" i="23"/>
  <c r="KS207" i="23"/>
  <c r="KS210" i="23"/>
  <c r="Q207" i="23"/>
  <c r="Q210" i="23"/>
  <c r="KV207" i="23"/>
  <c r="KV210" i="23"/>
  <c r="BB207" i="23"/>
  <c r="BB210" i="23"/>
  <c r="IN207" i="23"/>
  <c r="IN210" i="23"/>
  <c r="HO207" i="23"/>
  <c r="HO210" i="23"/>
  <c r="LL210" i="23"/>
  <c r="LL207" i="23"/>
  <c r="DB210" i="23"/>
  <c r="DB207" i="23"/>
  <c r="NT207" i="23"/>
  <c r="NT210" i="23"/>
  <c r="CB202" i="23"/>
  <c r="NF210" i="23"/>
  <c r="NF207" i="23"/>
  <c r="CY207" i="23"/>
  <c r="CY210" i="23"/>
  <c r="HB210" i="23"/>
  <c r="HB207" i="23"/>
  <c r="KX210" i="23"/>
  <c r="KX207" i="23"/>
  <c r="DA210" i="23"/>
  <c r="DA207" i="23"/>
  <c r="DV210" i="23"/>
  <c r="DV207" i="23"/>
  <c r="AM210" i="23"/>
  <c r="AM207" i="23"/>
  <c r="IR207" i="23"/>
  <c r="IR210" i="23"/>
  <c r="HS210" i="23"/>
  <c r="HS207" i="23"/>
  <c r="AE24" i="18"/>
  <c r="AF192" i="23"/>
  <c r="AE25" i="18" s="1"/>
  <c r="KU202" i="23"/>
  <c r="LU202" i="23"/>
  <c r="LU196" i="23"/>
  <c r="LU203" i="23" s="1"/>
  <c r="LU206" i="23" s="1"/>
  <c r="GV207" i="23"/>
  <c r="GV210" i="23"/>
  <c r="NZ210" i="23"/>
  <c r="NZ207" i="23"/>
  <c r="MK207" i="23"/>
  <c r="MK210" i="23"/>
  <c r="JG207" i="23"/>
  <c r="JG210" i="23"/>
  <c r="DS207" i="23"/>
  <c r="DS210" i="23"/>
  <c r="I190" i="23"/>
  <c r="I189" i="23"/>
  <c r="H23" i="18"/>
  <c r="FQ210" i="23"/>
  <c r="FQ207" i="23"/>
  <c r="EI207" i="23"/>
  <c r="EI210" i="23"/>
  <c r="F207" i="23"/>
  <c r="F210" i="23"/>
  <c r="G291" i="23"/>
  <c r="G292" i="23" s="1"/>
  <c r="FA207" i="23"/>
  <c r="FA210" i="23"/>
  <c r="HG202" i="23"/>
  <c r="LC202" i="23"/>
  <c r="E235" i="23"/>
  <c r="F234" i="23"/>
  <c r="MQ210" i="23"/>
  <c r="MQ207" i="23"/>
  <c r="IM202" i="23"/>
  <c r="OH202" i="23"/>
  <c r="IL207" i="23"/>
  <c r="IL210" i="23"/>
  <c r="IW210" i="23"/>
  <c r="IW207" i="23"/>
  <c r="CQ202" i="23"/>
  <c r="LV202" i="23"/>
  <c r="GN210" i="23"/>
  <c r="GN207" i="23"/>
  <c r="EK202" i="23"/>
  <c r="LA207" i="23"/>
  <c r="LA210" i="23"/>
  <c r="KY207" i="23"/>
  <c r="KY210" i="23"/>
  <c r="AB207" i="23"/>
  <c r="AB210" i="23"/>
  <c r="AC291" i="23"/>
  <c r="AC292" i="23" s="1"/>
  <c r="FZ202" i="23"/>
  <c r="F24" i="18"/>
  <c r="G192" i="23"/>
  <c r="F25" i="18" s="1"/>
  <c r="KC202" i="23"/>
  <c r="I207" i="23" l="1"/>
  <c r="LF209" i="23"/>
  <c r="LE26" i="18"/>
  <c r="LF232" i="23"/>
  <c r="JG209" i="23"/>
  <c r="JF26" i="18"/>
  <c r="JG232" i="23"/>
  <c r="KX232" i="23"/>
  <c r="KW26" i="18"/>
  <c r="KX209" i="23"/>
  <c r="KU26" i="18"/>
  <c r="KV209" i="23"/>
  <c r="KV232" i="23"/>
  <c r="LI26" i="18"/>
  <c r="LJ209" i="23"/>
  <c r="LJ232" i="23"/>
  <c r="BD26" i="18"/>
  <c r="BE232" i="23"/>
  <c r="BE209" i="23"/>
  <c r="GG211" i="23"/>
  <c r="GG213" i="23" s="1"/>
  <c r="GG212" i="23"/>
  <c r="OF211" i="23"/>
  <c r="OF213" i="23" s="1"/>
  <c r="D229" i="23"/>
  <c r="D259" i="23" s="1"/>
  <c r="D260" i="23" s="1"/>
  <c r="D258" i="23"/>
  <c r="D264" i="23" s="1"/>
  <c r="CM212" i="23" s="1"/>
  <c r="W211" i="23"/>
  <c r="W213" i="23" s="1"/>
  <c r="JM26" i="18"/>
  <c r="JN209" i="23"/>
  <c r="JN232" i="23"/>
  <c r="AO211" i="23"/>
  <c r="AO213" i="23" s="1"/>
  <c r="FP211" i="23"/>
  <c r="FP213" i="23" s="1"/>
  <c r="KV26" i="18"/>
  <c r="KW209" i="23"/>
  <c r="KW232" i="23"/>
  <c r="NG26" i="18"/>
  <c r="NH209" i="23"/>
  <c r="NH232" i="23"/>
  <c r="EV232" i="23"/>
  <c r="EU26" i="18"/>
  <c r="EV209" i="23"/>
  <c r="CZ211" i="23"/>
  <c r="CZ213" i="23" s="1"/>
  <c r="CZ212" i="23"/>
  <c r="NM211" i="23"/>
  <c r="NM213" i="23" s="1"/>
  <c r="NM212" i="23"/>
  <c r="FR26" i="18"/>
  <c r="FS209" i="23"/>
  <c r="FS232" i="23"/>
  <c r="EQ232" i="23"/>
  <c r="EQ209" i="23"/>
  <c r="EP26" i="18"/>
  <c r="CC211" i="23"/>
  <c r="CC213" i="23" s="1"/>
  <c r="LN210" i="23"/>
  <c r="LN207" i="23"/>
  <c r="ID209" i="23"/>
  <c r="IC26" i="18"/>
  <c r="ID232" i="23"/>
  <c r="HX211" i="23"/>
  <c r="HX213" i="23" s="1"/>
  <c r="HX212" i="23"/>
  <c r="C56" i="17"/>
  <c r="C57" i="17"/>
  <c r="CK209" i="23"/>
  <c r="CK232" i="23"/>
  <c r="CJ26" i="18"/>
  <c r="JA211" i="23"/>
  <c r="JA213" i="23" s="1"/>
  <c r="JA212" i="23"/>
  <c r="BI211" i="23"/>
  <c r="BI213" i="23" s="1"/>
  <c r="KL210" i="23"/>
  <c r="KL207" i="23"/>
  <c r="AT26" i="18"/>
  <c r="AU232" i="23"/>
  <c r="AU209" i="23"/>
  <c r="BZ210" i="23"/>
  <c r="BZ207" i="23"/>
  <c r="BX211" i="23"/>
  <c r="BX213" i="23" s="1"/>
  <c r="FV211" i="23"/>
  <c r="FV213" i="23" s="1"/>
  <c r="HE26" i="18"/>
  <c r="HF232" i="23"/>
  <c r="HF209" i="23"/>
  <c r="IH209" i="23"/>
  <c r="IH232" i="23"/>
  <c r="IG26" i="18"/>
  <c r="MC209" i="23"/>
  <c r="MC232" i="23"/>
  <c r="MB26" i="18"/>
  <c r="MQ232" i="23"/>
  <c r="MQ209" i="23"/>
  <c r="MP26" i="18"/>
  <c r="MK211" i="23"/>
  <c r="MK213" i="23" s="1"/>
  <c r="KX211" i="23"/>
  <c r="KX213" i="23" s="1"/>
  <c r="Q211" i="23"/>
  <c r="Q213" i="23" s="1"/>
  <c r="NE211" i="23"/>
  <c r="NE213" i="23" s="1"/>
  <c r="NE212" i="23"/>
  <c r="BE211" i="23"/>
  <c r="BE213" i="23" s="1"/>
  <c r="GG232" i="23"/>
  <c r="GG209" i="23"/>
  <c r="GF26" i="18"/>
  <c r="ML232" i="23"/>
  <c r="ML209" i="23"/>
  <c r="MK26" i="18"/>
  <c r="OF209" i="23"/>
  <c r="OE26" i="18"/>
  <c r="OF232" i="23"/>
  <c r="ER232" i="23"/>
  <c r="EQ26" i="18"/>
  <c r="ER209" i="23"/>
  <c r="MF232" i="23"/>
  <c r="ME26" i="18"/>
  <c r="MF209" i="23"/>
  <c r="MW209" i="23"/>
  <c r="MW232" i="23"/>
  <c r="MV26" i="18"/>
  <c r="AO232" i="23"/>
  <c r="AN26" i="18"/>
  <c r="AO209" i="23"/>
  <c r="FP232" i="23"/>
  <c r="FO26" i="18"/>
  <c r="FP209" i="23"/>
  <c r="FG211" i="23"/>
  <c r="FG213" i="23" s="1"/>
  <c r="FG212" i="23"/>
  <c r="NH211" i="23"/>
  <c r="NH213" i="23" s="1"/>
  <c r="NH212" i="23"/>
  <c r="CM211" i="23"/>
  <c r="CM213" i="23" s="1"/>
  <c r="LP211" i="23"/>
  <c r="LP213" i="23" s="1"/>
  <c r="NL26" i="18"/>
  <c r="NM232" i="23"/>
  <c r="NM209" i="23"/>
  <c r="FS211" i="23"/>
  <c r="FS213" i="23" s="1"/>
  <c r="EQ211" i="23"/>
  <c r="EQ213" i="23" s="1"/>
  <c r="EB211" i="23"/>
  <c r="EB213" i="23" s="1"/>
  <c r="FT211" i="23"/>
  <c r="FT213" i="23" s="1"/>
  <c r="JX211" i="23"/>
  <c r="JX213" i="23" s="1"/>
  <c r="CQ211" i="23"/>
  <c r="CQ213" i="23" s="1"/>
  <c r="HX232" i="23"/>
  <c r="HW26" i="18"/>
  <c r="HX209" i="23"/>
  <c r="HH26" i="18"/>
  <c r="HI209" i="23"/>
  <c r="HI232" i="23"/>
  <c r="CK211" i="23"/>
  <c r="CK213" i="23" s="1"/>
  <c r="G24" i="18"/>
  <c r="H192" i="23"/>
  <c r="G25" i="18" s="1"/>
  <c r="HF211" i="23"/>
  <c r="HF213" i="23" s="1"/>
  <c r="HF212" i="23"/>
  <c r="BI232" i="23"/>
  <c r="BH26" i="18"/>
  <c r="BI209" i="23"/>
  <c r="P232" i="23"/>
  <c r="O26" i="18"/>
  <c r="P209" i="23"/>
  <c r="HV211" i="23"/>
  <c r="HV213" i="23" s="1"/>
  <c r="HV212" i="23"/>
  <c r="P192" i="23"/>
  <c r="O25" i="18" s="1"/>
  <c r="O24" i="18"/>
  <c r="BX232" i="23"/>
  <c r="BW26" i="18"/>
  <c r="BX209" i="23"/>
  <c r="FU26" i="18"/>
  <c r="FV209" i="23"/>
  <c r="FV232" i="23"/>
  <c r="CY209" i="23"/>
  <c r="CX26" i="18"/>
  <c r="CY232" i="23"/>
  <c r="JU211" i="23"/>
  <c r="JU213" i="23" s="1"/>
  <c r="JU212" i="23"/>
  <c r="NA209" i="23"/>
  <c r="MZ26" i="18"/>
  <c r="NA232" i="23"/>
  <c r="IT211" i="23"/>
  <c r="IT213" i="23" s="1"/>
  <c r="IT212" i="23"/>
  <c r="CR211" i="23"/>
  <c r="CR213" i="23" s="1"/>
  <c r="DE209" i="23"/>
  <c r="DD26" i="18"/>
  <c r="DE232" i="23"/>
  <c r="DU211" i="23"/>
  <c r="DU213" i="23" s="1"/>
  <c r="BT211" i="23"/>
  <c r="BT213" i="23" s="1"/>
  <c r="GW211" i="23"/>
  <c r="GW213" i="23" s="1"/>
  <c r="DM211" i="23"/>
  <c r="DM213" i="23" s="1"/>
  <c r="FU232" i="23"/>
  <c r="FT26" i="18"/>
  <c r="FU209" i="23"/>
  <c r="EE232" i="23"/>
  <c r="EE209" i="23"/>
  <c r="ED26" i="18"/>
  <c r="HA232" i="23"/>
  <c r="HA209" i="23"/>
  <c r="GZ26" i="18"/>
  <c r="LS211" i="23"/>
  <c r="LS213" i="23" s="1"/>
  <c r="LS212" i="23"/>
  <c r="CH211" i="23"/>
  <c r="CH213" i="23" s="1"/>
  <c r="EN211" i="23"/>
  <c r="EN213" i="23" s="1"/>
  <c r="EN212" i="23"/>
  <c r="MC211" i="23"/>
  <c r="MC213" i="23" s="1"/>
  <c r="BU209" i="23"/>
  <c r="BT26" i="18"/>
  <c r="BU232" i="23"/>
  <c r="LF211" i="23"/>
  <c r="LF213" i="23" s="1"/>
  <c r="AI232" i="23"/>
  <c r="AH26" i="18"/>
  <c r="AI209" i="23"/>
  <c r="DO211" i="23"/>
  <c r="DO213" i="23" s="1"/>
  <c r="DO212" i="23"/>
  <c r="CK26" i="18"/>
  <c r="CL232" i="23"/>
  <c r="CL209" i="23"/>
  <c r="HL209" i="23"/>
  <c r="HK26" i="18"/>
  <c r="HL232" i="23"/>
  <c r="DY211" i="23"/>
  <c r="DY213" i="23" s="1"/>
  <c r="DL211" i="23"/>
  <c r="DL213" i="23" s="1"/>
  <c r="NI211" i="23"/>
  <c r="NI213" i="23" s="1"/>
  <c r="NI212" i="23"/>
  <c r="NT26" i="18"/>
  <c r="NU232" i="23"/>
  <c r="NU209" i="23"/>
  <c r="DT232" i="23"/>
  <c r="DS26" i="18"/>
  <c r="DT209" i="23"/>
  <c r="JY211" i="23"/>
  <c r="JY213" i="23" s="1"/>
  <c r="H26" i="18"/>
  <c r="I232" i="23"/>
  <c r="I209" i="23"/>
  <c r="JZ211" i="23"/>
  <c r="JZ213" i="23" s="1"/>
  <c r="JZ212" i="23"/>
  <c r="NC211" i="23"/>
  <c r="NC213" i="23" s="1"/>
  <c r="MX211" i="23"/>
  <c r="MX213" i="23" s="1"/>
  <c r="MX212" i="23"/>
  <c r="FD211" i="23"/>
  <c r="FD213" i="23" s="1"/>
  <c r="LX211" i="23"/>
  <c r="LX213" i="23" s="1"/>
  <c r="LX212" i="23"/>
  <c r="HV209" i="23"/>
  <c r="HU26" i="18"/>
  <c r="HV232" i="23"/>
  <c r="F235" i="23"/>
  <c r="F236" i="23" s="1"/>
  <c r="G234" i="23"/>
  <c r="CX211" i="23"/>
  <c r="CX213" i="23" s="1"/>
  <c r="GT211" i="23"/>
  <c r="GT213" i="23" s="1"/>
  <c r="GT212" i="23"/>
  <c r="CF211" i="23"/>
  <c r="CF213" i="23" s="1"/>
  <c r="HJ211" i="23"/>
  <c r="HJ213" i="23" s="1"/>
  <c r="IS26" i="18"/>
  <c r="IT232" i="23"/>
  <c r="IT209" i="23"/>
  <c r="J24" i="18"/>
  <c r="K192" i="23"/>
  <c r="J25" i="18" s="1"/>
  <c r="CL211" i="23"/>
  <c r="CL213" i="23" s="1"/>
  <c r="CL212" i="23"/>
  <c r="MX232" i="23"/>
  <c r="MW26" i="18"/>
  <c r="MX209" i="23"/>
  <c r="NV211" i="23"/>
  <c r="NV213" i="23" s="1"/>
  <c r="NV212" i="23"/>
  <c r="LG211" i="23"/>
  <c r="LG213" i="23" s="1"/>
  <c r="FE232" i="23"/>
  <c r="FD26" i="18"/>
  <c r="FE209" i="23"/>
  <c r="AB211" i="23"/>
  <c r="AB213" i="23" s="1"/>
  <c r="AB212" i="23"/>
  <c r="GU26" i="18"/>
  <c r="GV209" i="23"/>
  <c r="GV232" i="23"/>
  <c r="NE26" i="18"/>
  <c r="NF232" i="23"/>
  <c r="NF209" i="23"/>
  <c r="II26" i="18"/>
  <c r="IJ209" i="23"/>
  <c r="IJ232" i="23"/>
  <c r="NV232" i="23"/>
  <c r="NV209" i="23"/>
  <c r="NU26" i="18"/>
  <c r="JT26" i="18"/>
  <c r="JU209" i="23"/>
  <c r="JU232" i="23"/>
  <c r="OJ211" i="23"/>
  <c r="OJ213" i="23" s="1"/>
  <c r="N211" i="23"/>
  <c r="N213" i="23" s="1"/>
  <c r="EM232" i="23"/>
  <c r="EM209" i="23"/>
  <c r="EL26" i="18"/>
  <c r="LG209" i="23"/>
  <c r="LG232" i="23"/>
  <c r="LF26" i="18"/>
  <c r="DE211" i="23"/>
  <c r="DE213" i="23" s="1"/>
  <c r="DU232" i="23"/>
  <c r="DU209" i="23"/>
  <c r="DT26" i="18"/>
  <c r="BT232" i="23"/>
  <c r="BS26" i="18"/>
  <c r="BT209" i="23"/>
  <c r="GW209" i="23"/>
  <c r="GV26" i="18"/>
  <c r="GW232" i="23"/>
  <c r="DL26" i="18"/>
  <c r="DM232" i="23"/>
  <c r="DM209" i="23"/>
  <c r="KD232" i="23"/>
  <c r="KD209" i="23"/>
  <c r="KC26" i="18"/>
  <c r="JU26" i="18"/>
  <c r="JV209" i="23"/>
  <c r="JV232" i="23"/>
  <c r="HA211" i="23"/>
  <c r="HA213" i="23" s="1"/>
  <c r="HA212" i="23"/>
  <c r="FJ211" i="23"/>
  <c r="FJ213" i="23" s="1"/>
  <c r="LS209" i="23"/>
  <c r="LS232" i="23"/>
  <c r="LR26" i="18"/>
  <c r="HG26" i="18"/>
  <c r="HH232" i="23"/>
  <c r="HH209" i="23"/>
  <c r="JI211" i="23"/>
  <c r="JI213" i="23" s="1"/>
  <c r="MH211" i="23"/>
  <c r="MH213" i="23" s="1"/>
  <c r="MH212" i="23"/>
  <c r="KR211" i="23"/>
  <c r="KR213" i="23" s="1"/>
  <c r="AI211" i="23"/>
  <c r="AI213" i="23" s="1"/>
  <c r="DN26" i="18"/>
  <c r="DO232" i="23"/>
  <c r="DO209" i="23"/>
  <c r="OB26" i="18"/>
  <c r="OC209" i="23"/>
  <c r="OC232" i="23"/>
  <c r="S192" i="23"/>
  <c r="R25" i="18" s="1"/>
  <c r="R24" i="18"/>
  <c r="OL211" i="23"/>
  <c r="OL213" i="23" s="1"/>
  <c r="BP211" i="23"/>
  <c r="BP213" i="23" s="1"/>
  <c r="ET26" i="18"/>
  <c r="EU209" i="23"/>
  <c r="EU232" i="23"/>
  <c r="K211" i="23"/>
  <c r="K213" i="23" s="1"/>
  <c r="DT211" i="23"/>
  <c r="DT213" i="23" s="1"/>
  <c r="AO26" i="18"/>
  <c r="AP232" i="23"/>
  <c r="AP209" i="23"/>
  <c r="I211" i="23"/>
  <c r="I213" i="23" s="1"/>
  <c r="I212" i="23"/>
  <c r="AV232" i="23"/>
  <c r="AU26" i="18"/>
  <c r="AV209" i="23"/>
  <c r="NB26" i="18"/>
  <c r="NC209" i="23"/>
  <c r="NC232" i="23"/>
  <c r="FH232" i="23"/>
  <c r="FH209" i="23"/>
  <c r="FG26" i="18"/>
  <c r="KH26" i="18"/>
  <c r="KI232" i="23"/>
  <c r="KI209" i="23"/>
  <c r="NX209" i="23"/>
  <c r="NX232" i="23"/>
  <c r="NW26" i="18"/>
  <c r="AN211" i="23"/>
  <c r="AN213" i="23" s="1"/>
  <c r="FE211" i="23"/>
  <c r="FE213" i="23" s="1"/>
  <c r="E24" i="18"/>
  <c r="F192" i="23"/>
  <c r="E25" i="18" s="1"/>
  <c r="GV211" i="23"/>
  <c r="GV213" i="23" s="1"/>
  <c r="EY26" i="18"/>
  <c r="EZ232" i="23"/>
  <c r="EZ209" i="23"/>
  <c r="AB232" i="23"/>
  <c r="AB209" i="23"/>
  <c r="AA26" i="18"/>
  <c r="FA211" i="23"/>
  <c r="FA213" i="23" s="1"/>
  <c r="FA212" i="23"/>
  <c r="LU207" i="23"/>
  <c r="LU210" i="23"/>
  <c r="NF211" i="23"/>
  <c r="NF213" i="23" s="1"/>
  <c r="IJ211" i="23"/>
  <c r="IJ213" i="23" s="1"/>
  <c r="JT211" i="23"/>
  <c r="JT213" i="23" s="1"/>
  <c r="OI26" i="18"/>
  <c r="OJ232" i="23"/>
  <c r="OJ209" i="23"/>
  <c r="N232" i="23"/>
  <c r="N209" i="23"/>
  <c r="M26" i="18"/>
  <c r="EM211" i="23"/>
  <c r="EM213" i="23" s="1"/>
  <c r="LO209" i="23"/>
  <c r="LN26" i="18"/>
  <c r="LO232" i="23"/>
  <c r="AR211" i="23"/>
  <c r="AR213" i="23" s="1"/>
  <c r="AR212" i="23"/>
  <c r="KZ211" i="23"/>
  <c r="KZ213" i="23" s="1"/>
  <c r="KZ212" i="23"/>
  <c r="HU211" i="23"/>
  <c r="HU213" i="23" s="1"/>
  <c r="HU212" i="23"/>
  <c r="KD211" i="23"/>
  <c r="KD213" i="23" s="1"/>
  <c r="KD212" i="23"/>
  <c r="FM232" i="23"/>
  <c r="FL26" i="18"/>
  <c r="FM209" i="23"/>
  <c r="JV211" i="23"/>
  <c r="JV213" i="23" s="1"/>
  <c r="JC211" i="23"/>
  <c r="JC213" i="23" s="1"/>
  <c r="FI26" i="18"/>
  <c r="FJ209" i="23"/>
  <c r="FJ232" i="23"/>
  <c r="MG211" i="23"/>
  <c r="MG213" i="23" s="1"/>
  <c r="BG211" i="23"/>
  <c r="BG213" i="23" s="1"/>
  <c r="BG212" i="23"/>
  <c r="HH211" i="23"/>
  <c r="HH213" i="23" s="1"/>
  <c r="HH212" i="23"/>
  <c r="FN26" i="18"/>
  <c r="FO209" i="23"/>
  <c r="FO232" i="23"/>
  <c r="X211" i="23"/>
  <c r="X213" i="23" s="1"/>
  <c r="X212" i="23"/>
  <c r="JH26" i="18"/>
  <c r="JI232" i="23"/>
  <c r="JI209" i="23"/>
  <c r="MH209" i="23"/>
  <c r="MH232" i="23"/>
  <c r="MG26" i="18"/>
  <c r="KR209" i="23"/>
  <c r="KR232" i="23"/>
  <c r="KQ26" i="18"/>
  <c r="CV211" i="23"/>
  <c r="CV213" i="23" s="1"/>
  <c r="CV212" i="23"/>
  <c r="AA209" i="23"/>
  <c r="Z26" i="18"/>
  <c r="AA232" i="23"/>
  <c r="NG211" i="23"/>
  <c r="NG213" i="23" s="1"/>
  <c r="NG212" i="23"/>
  <c r="OC211" i="23"/>
  <c r="OC213" i="23" s="1"/>
  <c r="OC212" i="23"/>
  <c r="DW211" i="23"/>
  <c r="DW213" i="23" s="1"/>
  <c r="DW212" i="23"/>
  <c r="IB26" i="18"/>
  <c r="IC209" i="23"/>
  <c r="IC232" i="23"/>
  <c r="OL209" i="23"/>
  <c r="OL232" i="23"/>
  <c r="OK26" i="18"/>
  <c r="BP209" i="23"/>
  <c r="BP232" i="23"/>
  <c r="BO26" i="18"/>
  <c r="EU211" i="23"/>
  <c r="EU213" i="23" s="1"/>
  <c r="K209" i="23"/>
  <c r="K232" i="23"/>
  <c r="J26" i="18"/>
  <c r="JW209" i="23"/>
  <c r="JV26" i="18"/>
  <c r="JW232" i="23"/>
  <c r="AP211" i="23"/>
  <c r="AP213" i="23" s="1"/>
  <c r="AP212" i="23"/>
  <c r="GX211" i="23"/>
  <c r="GX213" i="23" s="1"/>
  <c r="GX212" i="23"/>
  <c r="AV211" i="23"/>
  <c r="AV213" i="23" s="1"/>
  <c r="AV212" i="23"/>
  <c r="IZ211" i="23"/>
  <c r="IZ213" i="23" s="1"/>
  <c r="IZ212" i="23"/>
  <c r="FH211" i="23"/>
  <c r="FH213" i="23" s="1"/>
  <c r="FH212" i="23"/>
  <c r="KY211" i="23"/>
  <c r="KY213" i="23" s="1"/>
  <c r="FA232" i="23"/>
  <c r="FA209" i="23"/>
  <c r="EZ26" i="18"/>
  <c r="N26" i="18"/>
  <c r="O232" i="23"/>
  <c r="O209" i="23"/>
  <c r="JT209" i="23"/>
  <c r="JT232" i="23"/>
  <c r="JS26" i="18"/>
  <c r="HQ26" i="18"/>
  <c r="HR209" i="23"/>
  <c r="HR232" i="23"/>
  <c r="CA211" i="23"/>
  <c r="CA213" i="23" s="1"/>
  <c r="CA212" i="23"/>
  <c r="MA210" i="23"/>
  <c r="MA207" i="23"/>
  <c r="AQ26" i="18"/>
  <c r="AR232" i="23"/>
  <c r="AR209" i="23"/>
  <c r="KZ209" i="23"/>
  <c r="KZ232" i="23"/>
  <c r="KY26" i="18"/>
  <c r="HT26" i="18"/>
  <c r="HU232" i="23"/>
  <c r="HU209" i="23"/>
  <c r="CT211" i="23"/>
  <c r="CT213" i="23" s="1"/>
  <c r="FM211" i="23"/>
  <c r="FM213" i="23" s="1"/>
  <c r="JI26" i="18"/>
  <c r="JJ232" i="23"/>
  <c r="JJ209" i="23"/>
  <c r="JC232" i="23"/>
  <c r="JB26" i="18"/>
  <c r="JC209" i="23"/>
  <c r="MF26" i="18"/>
  <c r="MG232" i="23"/>
  <c r="MG209" i="23"/>
  <c r="BF26" i="18"/>
  <c r="BG209" i="23"/>
  <c r="BG232" i="23"/>
  <c r="EJ211" i="23"/>
  <c r="EJ213" i="23" s="1"/>
  <c r="FO211" i="23"/>
  <c r="FO213" i="23" s="1"/>
  <c r="LQ211" i="23"/>
  <c r="LQ213" i="23" s="1"/>
  <c r="NO211" i="23"/>
  <c r="NO213" i="23" s="1"/>
  <c r="NO212" i="23"/>
  <c r="CU26" i="18"/>
  <c r="CV232" i="23"/>
  <c r="CV209" i="23"/>
  <c r="AA211" i="23"/>
  <c r="AA213" i="23" s="1"/>
  <c r="NF26" i="18"/>
  <c r="NG209" i="23"/>
  <c r="NG232" i="23"/>
  <c r="FR211" i="23"/>
  <c r="FR213" i="23" s="1"/>
  <c r="FR212" i="23"/>
  <c r="DW232" i="23"/>
  <c r="DW209" i="23"/>
  <c r="DV26" i="18"/>
  <c r="IC211" i="23"/>
  <c r="IC213" i="23" s="1"/>
  <c r="IC212" i="23"/>
  <c r="NP209" i="23"/>
  <c r="NP232" i="23"/>
  <c r="NO26" i="18"/>
  <c r="D242" i="23"/>
  <c r="D239" i="23"/>
  <c r="C41" i="17" s="1"/>
  <c r="EL211" i="23"/>
  <c r="EL213" i="23" s="1"/>
  <c r="EL212" i="23"/>
  <c r="JW211" i="23"/>
  <c r="JW213" i="23" s="1"/>
  <c r="FB211" i="23"/>
  <c r="FB213" i="23" s="1"/>
  <c r="GX232" i="23"/>
  <c r="GW26" i="18"/>
  <c r="GX209" i="23"/>
  <c r="IZ232" i="23"/>
  <c r="IZ209" i="23"/>
  <c r="IY26" i="18"/>
  <c r="HB209" i="23"/>
  <c r="HB232" i="23"/>
  <c r="HA26" i="18"/>
  <c r="ML211" i="23"/>
  <c r="ML213" i="23" s="1"/>
  <c r="ML212" i="23"/>
  <c r="EX211" i="23"/>
  <c r="EX213" i="23" s="1"/>
  <c r="EX212" i="23"/>
  <c r="DQ26" i="18"/>
  <c r="DR209" i="23"/>
  <c r="DR232" i="23"/>
  <c r="U192" i="23"/>
  <c r="T25" i="18" s="1"/>
  <c r="T24" i="18"/>
  <c r="JP232" i="23"/>
  <c r="JP209" i="23"/>
  <c r="JO26" i="18"/>
  <c r="CX232" i="23"/>
  <c r="CX209" i="23"/>
  <c r="CW26" i="18"/>
  <c r="LO211" i="23"/>
  <c r="LO213" i="23" s="1"/>
  <c r="LO212" i="23"/>
  <c r="NT211" i="23"/>
  <c r="NT213" i="23" s="1"/>
  <c r="NT212" i="23"/>
  <c r="O211" i="23"/>
  <c r="O213" i="23" s="1"/>
  <c r="O212" i="23"/>
  <c r="HR211" i="23"/>
  <c r="HR213" i="23" s="1"/>
  <c r="HR212" i="23"/>
  <c r="BO209" i="23"/>
  <c r="BO232" i="23"/>
  <c r="BN26" i="18"/>
  <c r="DD209" i="23"/>
  <c r="DC26" i="18"/>
  <c r="DD232" i="23"/>
  <c r="CA232" i="23"/>
  <c r="BZ26" i="18"/>
  <c r="CA209" i="23"/>
  <c r="NP26" i="18"/>
  <c r="NQ232" i="23"/>
  <c r="NQ209" i="23"/>
  <c r="GE232" i="23"/>
  <c r="GE209" i="23"/>
  <c r="GD26" i="18"/>
  <c r="CB232" i="23"/>
  <c r="CA26" i="18"/>
  <c r="CB209" i="23"/>
  <c r="GZ210" i="23"/>
  <c r="GZ207" i="23"/>
  <c r="KO211" i="23"/>
  <c r="KO213" i="23" s="1"/>
  <c r="KO212" i="23"/>
  <c r="JJ211" i="23"/>
  <c r="JJ213" i="23" s="1"/>
  <c r="MO232" i="23"/>
  <c r="MO209" i="23"/>
  <c r="MN26" i="18"/>
  <c r="KB26" i="18"/>
  <c r="KC209" i="23"/>
  <c r="KC232" i="23"/>
  <c r="MP232" i="23"/>
  <c r="MP209" i="23"/>
  <c r="MO26" i="18"/>
  <c r="AV26" i="18"/>
  <c r="AW209" i="23"/>
  <c r="AW232" i="23"/>
  <c r="EI26" i="18"/>
  <c r="EJ209" i="23"/>
  <c r="EJ232" i="23"/>
  <c r="CU232" i="23"/>
  <c r="CU209" i="23"/>
  <c r="CT26" i="18"/>
  <c r="W26" i="18"/>
  <c r="X209" i="23"/>
  <c r="X232" i="23"/>
  <c r="LQ209" i="23"/>
  <c r="LQ232" i="23"/>
  <c r="LP26" i="18"/>
  <c r="DN211" i="23"/>
  <c r="DN213" i="23" s="1"/>
  <c r="DN212" i="23"/>
  <c r="NO209" i="23"/>
  <c r="NO232" i="23"/>
  <c r="NN26" i="18"/>
  <c r="FN211" i="23"/>
  <c r="FN213" i="23" s="1"/>
  <c r="HM26" i="18"/>
  <c r="HN209" i="23"/>
  <c r="HN232" i="23"/>
  <c r="CI26" i="18"/>
  <c r="CJ209" i="23"/>
  <c r="CJ232" i="23"/>
  <c r="FQ26" i="18"/>
  <c r="FR209" i="23"/>
  <c r="FR232" i="23"/>
  <c r="AQ211" i="23"/>
  <c r="AQ213" i="23" s="1"/>
  <c r="AQ212" i="23"/>
  <c r="GH211" i="23"/>
  <c r="GH213" i="23" s="1"/>
  <c r="KU211" i="23"/>
  <c r="KU213" i="23" s="1"/>
  <c r="NP211" i="23"/>
  <c r="NP213" i="23" s="1"/>
  <c r="NP212" i="23"/>
  <c r="E292" i="23"/>
  <c r="E296" i="23"/>
  <c r="EK26" i="18"/>
  <c r="EL209" i="23"/>
  <c r="EL232" i="23"/>
  <c r="FA26" i="18"/>
  <c r="FB209" i="23"/>
  <c r="FB232" i="23"/>
  <c r="CS211" i="23"/>
  <c r="CS213" i="23" s="1"/>
  <c r="LW232" i="23"/>
  <c r="LV26" i="18"/>
  <c r="LW209" i="23"/>
  <c r="EA209" i="23"/>
  <c r="DZ26" i="18"/>
  <c r="EA232" i="23"/>
  <c r="DF211" i="23"/>
  <c r="DF213" i="23" s="1"/>
  <c r="ND26" i="18"/>
  <c r="NE232" i="23"/>
  <c r="NE209" i="23"/>
  <c r="EW211" i="23"/>
  <c r="EW213" i="23" s="1"/>
  <c r="EW212" i="23"/>
  <c r="AJ211" i="23"/>
  <c r="AJ213" i="23" s="1"/>
  <c r="AJ212" i="23"/>
  <c r="CE26" i="18"/>
  <c r="CF232" i="23"/>
  <c r="CF209" i="23"/>
  <c r="JP211" i="23"/>
  <c r="JP213" i="23" s="1"/>
  <c r="CD209" i="23"/>
  <c r="CD232" i="23"/>
  <c r="CC26" i="18"/>
  <c r="FC26" i="18"/>
  <c r="FD232" i="23"/>
  <c r="FD209" i="23"/>
  <c r="EW26" i="18"/>
  <c r="EX209" i="23"/>
  <c r="EX232" i="23"/>
  <c r="BQ211" i="23"/>
  <c r="BQ213" i="23" s="1"/>
  <c r="DR211" i="23"/>
  <c r="DR213" i="23" s="1"/>
  <c r="Y26" i="18"/>
  <c r="Z232" i="23"/>
  <c r="Z209" i="23"/>
  <c r="EE211" i="23"/>
  <c r="EE213" i="23" s="1"/>
  <c r="JX26" i="18"/>
  <c r="JY232" i="23"/>
  <c r="JY209" i="23"/>
  <c r="GE211" i="23"/>
  <c r="GE213" i="23" s="1"/>
  <c r="GE212" i="23"/>
  <c r="CS26" i="18"/>
  <c r="CT232" i="23"/>
  <c r="CT209" i="23"/>
  <c r="LA211" i="23"/>
  <c r="LA213" i="23" s="1"/>
  <c r="F211" i="23"/>
  <c r="F213" i="23" s="1"/>
  <c r="NT209" i="23"/>
  <c r="NS26" i="18"/>
  <c r="NT232" i="23"/>
  <c r="DJ26" i="18"/>
  <c r="DK232" i="23"/>
  <c r="DK209" i="23"/>
  <c r="FC211" i="23"/>
  <c r="FC213" i="23" s="1"/>
  <c r="FC212" i="23"/>
  <c r="BO211" i="23"/>
  <c r="BO213" i="23" s="1"/>
  <c r="DD211" i="23"/>
  <c r="DD213" i="23" s="1"/>
  <c r="DD212" i="23"/>
  <c r="AL211" i="23"/>
  <c r="AL213" i="23" s="1"/>
  <c r="CE211" i="23"/>
  <c r="CE213" i="23" s="1"/>
  <c r="CE212" i="23"/>
  <c r="BJ26" i="18"/>
  <c r="BK209" i="23"/>
  <c r="BK232" i="23"/>
  <c r="CB211" i="23"/>
  <c r="CB213" i="23" s="1"/>
  <c r="I26" i="18"/>
  <c r="J232" i="23"/>
  <c r="J209" i="23"/>
  <c r="KN26" i="18"/>
  <c r="KO209" i="23"/>
  <c r="KO232" i="23"/>
  <c r="MO211" i="23"/>
  <c r="MO213" i="23" s="1"/>
  <c r="KC211" i="23"/>
  <c r="KC213" i="23" s="1"/>
  <c r="KC212" i="23"/>
  <c r="MP211" i="23"/>
  <c r="MP213" i="23" s="1"/>
  <c r="MP212" i="23"/>
  <c r="AW211" i="23"/>
  <c r="AW213" i="23" s="1"/>
  <c r="AW212" i="23"/>
  <c r="MI209" i="23"/>
  <c r="MH26" i="18"/>
  <c r="MI232" i="23"/>
  <c r="CU211" i="23"/>
  <c r="CU213" i="23" s="1"/>
  <c r="CU212" i="23"/>
  <c r="HE211" i="23"/>
  <c r="HE213" i="23" s="1"/>
  <c r="HE212" i="23"/>
  <c r="FY26" i="18"/>
  <c r="FZ209" i="23"/>
  <c r="FZ232" i="23"/>
  <c r="DM26" i="18"/>
  <c r="DN209" i="23"/>
  <c r="DN232" i="23"/>
  <c r="GU232" i="23"/>
  <c r="GU209" i="23"/>
  <c r="GT26" i="18"/>
  <c r="FM26" i="18"/>
  <c r="FN209" i="23"/>
  <c r="FN232" i="23"/>
  <c r="HN211" i="23"/>
  <c r="HN213" i="23" s="1"/>
  <c r="HN212" i="23"/>
  <c r="IM211" i="23"/>
  <c r="IM213" i="23" s="1"/>
  <c r="CJ211" i="23"/>
  <c r="CJ213" i="23" s="1"/>
  <c r="CJ212" i="23"/>
  <c r="AP26" i="18"/>
  <c r="AQ232" i="23"/>
  <c r="AQ209" i="23"/>
  <c r="GG26" i="18"/>
  <c r="GH232" i="23"/>
  <c r="GH209" i="23"/>
  <c r="KT26" i="18"/>
  <c r="KU232" i="23"/>
  <c r="KU209" i="23"/>
  <c r="IG211" i="23"/>
  <c r="IG213" i="23" s="1"/>
  <c r="D211" i="23"/>
  <c r="D213" i="23" s="1"/>
  <c r="D212" i="23"/>
  <c r="KF211" i="23"/>
  <c r="KF213" i="23" s="1"/>
  <c r="CR26" i="18"/>
  <c r="CS209" i="23"/>
  <c r="CS232" i="23"/>
  <c r="LW211" i="23"/>
  <c r="LW213" i="23" s="1"/>
  <c r="LW212" i="23"/>
  <c r="EA211" i="23"/>
  <c r="EA213" i="23" s="1"/>
  <c r="EA212" i="23"/>
  <c r="DE26" i="18"/>
  <c r="DF209" i="23"/>
  <c r="DF232" i="23"/>
  <c r="H211" i="23"/>
  <c r="H213" i="23" s="1"/>
  <c r="H212" i="23"/>
  <c r="MQ211" i="23"/>
  <c r="MQ213" i="23" s="1"/>
  <c r="MF211" i="23"/>
  <c r="MF213" i="23" s="1"/>
  <c r="MN209" i="23"/>
  <c r="MN232" i="23"/>
  <c r="MM26" i="18"/>
  <c r="FG209" i="23"/>
  <c r="FG232" i="23"/>
  <c r="FF26" i="18"/>
  <c r="J192" i="23"/>
  <c r="I25" i="18" s="1"/>
  <c r="I24" i="18"/>
  <c r="EA26" i="18"/>
  <c r="EB232" i="23"/>
  <c r="EB209" i="23"/>
  <c r="BP26" i="18"/>
  <c r="BQ209" i="23"/>
  <c r="BQ232" i="23"/>
  <c r="BY211" i="23"/>
  <c r="BY213" i="23" s="1"/>
  <c r="BY212" i="23"/>
  <c r="NZ209" i="23"/>
  <c r="NY26" i="18"/>
  <c r="NZ232" i="23"/>
  <c r="BR211" i="23"/>
  <c r="BR213" i="23" s="1"/>
  <c r="AI26" i="18"/>
  <c r="AJ209" i="23"/>
  <c r="AJ232" i="23"/>
  <c r="LX232" i="23"/>
  <c r="LX209" i="23"/>
  <c r="LW26" i="18"/>
  <c r="BY209" i="23"/>
  <c r="BX26" i="18"/>
  <c r="BY232" i="23"/>
  <c r="CY211" i="23"/>
  <c r="CY213" i="23" s="1"/>
  <c r="CY212" i="23"/>
  <c r="NA211" i="23"/>
  <c r="NA213" i="23" s="1"/>
  <c r="NA212" i="23"/>
  <c r="GT209" i="23"/>
  <c r="GS26" i="18"/>
  <c r="GT232" i="23"/>
  <c r="BR232" i="23"/>
  <c r="BQ26" i="18"/>
  <c r="BR209" i="23"/>
  <c r="AK232" i="23"/>
  <c r="AJ26" i="18"/>
  <c r="AK209" i="23"/>
  <c r="FU211" i="23"/>
  <c r="FU213" i="23" s="1"/>
  <c r="EZ211" i="23"/>
  <c r="EZ213" i="23" s="1"/>
  <c r="EZ212" i="23"/>
  <c r="BU211" i="23"/>
  <c r="BU213" i="23" s="1"/>
  <c r="HJ232" i="23"/>
  <c r="HJ209" i="23"/>
  <c r="HI26" i="18"/>
  <c r="NQ211" i="23"/>
  <c r="NQ213" i="23" s="1"/>
  <c r="NQ212" i="23"/>
  <c r="KY232" i="23"/>
  <c r="KY209" i="23"/>
  <c r="KX26" i="18"/>
  <c r="J211" i="23"/>
  <c r="J213" i="23" s="1"/>
  <c r="J212" i="23"/>
  <c r="LA232" i="23"/>
  <c r="KZ26" i="18"/>
  <c r="LA209" i="23"/>
  <c r="F209" i="23"/>
  <c r="F232" i="23"/>
  <c r="E26" i="18"/>
  <c r="DB209" i="23"/>
  <c r="DB232" i="23"/>
  <c r="DA26" i="18"/>
  <c r="DK211" i="23"/>
  <c r="DK213" i="23" s="1"/>
  <c r="FC209" i="23"/>
  <c r="FC232" i="23"/>
  <c r="FB26" i="18"/>
  <c r="AE211" i="23"/>
  <c r="AE213" i="23" s="1"/>
  <c r="AL209" i="23"/>
  <c r="AK26" i="18"/>
  <c r="AL232" i="23"/>
  <c r="CE209" i="23"/>
  <c r="CD26" i="18"/>
  <c r="CE232" i="23"/>
  <c r="R192" i="23"/>
  <c r="Q25" i="18" s="1"/>
  <c r="Q24" i="18"/>
  <c r="BK211" i="23"/>
  <c r="BK213" i="23" s="1"/>
  <c r="GO26" i="18"/>
  <c r="GP232" i="23"/>
  <c r="GP209" i="23"/>
  <c r="NZ26" i="18"/>
  <c r="OA209" i="23"/>
  <c r="OA232" i="23"/>
  <c r="CG211" i="23"/>
  <c r="CG213" i="23" s="1"/>
  <c r="MZ232" i="23"/>
  <c r="MY26" i="18"/>
  <c r="MZ209" i="23"/>
  <c r="IK211" i="23"/>
  <c r="IK213" i="23" s="1"/>
  <c r="S26" i="18"/>
  <c r="T232" i="23"/>
  <c r="T209" i="23"/>
  <c r="KT232" i="23"/>
  <c r="KT209" i="23"/>
  <c r="KS26" i="18"/>
  <c r="MI211" i="23"/>
  <c r="MI213" i="23" s="1"/>
  <c r="MI212" i="23"/>
  <c r="HY211" i="23"/>
  <c r="HY213" i="23" s="1"/>
  <c r="HY212" i="23"/>
  <c r="HD26" i="18"/>
  <c r="HE209" i="23"/>
  <c r="HE232" i="23"/>
  <c r="FZ211" i="23"/>
  <c r="FZ213" i="23" s="1"/>
  <c r="GU211" i="23"/>
  <c r="GU213" i="23" s="1"/>
  <c r="GI211" i="23"/>
  <c r="GI213" i="23" s="1"/>
  <c r="IL26" i="18"/>
  <c r="IM209" i="23"/>
  <c r="IM232" i="23"/>
  <c r="BC232" i="23"/>
  <c r="BC209" i="23"/>
  <c r="BB26" i="18"/>
  <c r="Y232" i="23"/>
  <c r="Y209" i="23"/>
  <c r="X26" i="18"/>
  <c r="MV211" i="23"/>
  <c r="MV213" i="23" s="1"/>
  <c r="IF209" i="23"/>
  <c r="IE26" i="18"/>
  <c r="IF232" i="23"/>
  <c r="IG209" i="23"/>
  <c r="IG232" i="23"/>
  <c r="IF26" i="18"/>
  <c r="D209" i="23"/>
  <c r="C26" i="18"/>
  <c r="D232" i="23"/>
  <c r="GJ211" i="23"/>
  <c r="GJ213" i="23" s="1"/>
  <c r="KE26" i="18"/>
  <c r="KF232" i="23"/>
  <c r="KF209" i="23"/>
  <c r="HP211" i="23"/>
  <c r="HP213" i="23" s="1"/>
  <c r="HP212" i="23"/>
  <c r="LB211" i="23"/>
  <c r="LB213" i="23" s="1"/>
  <c r="LB212" i="23"/>
  <c r="H232" i="23"/>
  <c r="H209" i="23"/>
  <c r="G26" i="18"/>
  <c r="HI211" i="23"/>
  <c r="HI213" i="23" s="1"/>
  <c r="EM26" i="18"/>
  <c r="EN209" i="23"/>
  <c r="EN232" i="23"/>
  <c r="EI211" i="23"/>
  <c r="EI213" i="23" s="1"/>
  <c r="HS209" i="23"/>
  <c r="HS232" i="23"/>
  <c r="HR26" i="18"/>
  <c r="DB211" i="23"/>
  <c r="DB213" i="23" s="1"/>
  <c r="DZ211" i="23"/>
  <c r="DZ213" i="23" s="1"/>
  <c r="IY211" i="23"/>
  <c r="IY213" i="23" s="1"/>
  <c r="AE209" i="23"/>
  <c r="AD26" i="18"/>
  <c r="AE232" i="23"/>
  <c r="MR211" i="23"/>
  <c r="MR213" i="23" s="1"/>
  <c r="MJ211" i="23"/>
  <c r="MJ213" i="23" s="1"/>
  <c r="IU209" i="23"/>
  <c r="IU232" i="23"/>
  <c r="IT26" i="18"/>
  <c r="GP211" i="23"/>
  <c r="GP213" i="23" s="1"/>
  <c r="OA211" i="23"/>
  <c r="OA213" i="23" s="1"/>
  <c r="OA212" i="23"/>
  <c r="CF26" i="18"/>
  <c r="CG209" i="23"/>
  <c r="CG232" i="23"/>
  <c r="MZ211" i="23"/>
  <c r="MZ213" i="23" s="1"/>
  <c r="MZ212" i="23"/>
  <c r="IJ26" i="18"/>
  <c r="IK209" i="23"/>
  <c r="IK232" i="23"/>
  <c r="T211" i="23"/>
  <c r="T213" i="23" s="1"/>
  <c r="KT211" i="23"/>
  <c r="KT213" i="23" s="1"/>
  <c r="KT212" i="23"/>
  <c r="S24" i="18"/>
  <c r="T192" i="23"/>
  <c r="S25" i="18" s="1"/>
  <c r="HY232" i="23"/>
  <c r="HX26" i="18"/>
  <c r="HY209" i="23"/>
  <c r="FF232" i="23"/>
  <c r="FE26" i="18"/>
  <c r="FF209" i="23"/>
  <c r="GB232" i="23"/>
  <c r="GB209" i="23"/>
  <c r="GA26" i="18"/>
  <c r="M24" i="18"/>
  <c r="N192" i="23"/>
  <c r="M25" i="18" s="1"/>
  <c r="KM232" i="23"/>
  <c r="KM209" i="23"/>
  <c r="KL26" i="18"/>
  <c r="GI232" i="23"/>
  <c r="GH26" i="18"/>
  <c r="GI209" i="23"/>
  <c r="BC211" i="23"/>
  <c r="BC213" i="23" s="1"/>
  <c r="CH26" i="18"/>
  <c r="CI209" i="23"/>
  <c r="CI232" i="23"/>
  <c r="Y211" i="23"/>
  <c r="Y213" i="23" s="1"/>
  <c r="MV209" i="23"/>
  <c r="MU26" i="18"/>
  <c r="MV232" i="23"/>
  <c r="IF211" i="23"/>
  <c r="IF213" i="23" s="1"/>
  <c r="R232" i="23"/>
  <c r="R209" i="23"/>
  <c r="Q26" i="18"/>
  <c r="GJ209" i="23"/>
  <c r="GJ232" i="23"/>
  <c r="GI26" i="18"/>
  <c r="JD209" i="23"/>
  <c r="JC26" i="18"/>
  <c r="JD232" i="23"/>
  <c r="HP209" i="23"/>
  <c r="HP232" i="23"/>
  <c r="HO26" i="18"/>
  <c r="LB232" i="23"/>
  <c r="LA26" i="18"/>
  <c r="LB209" i="23"/>
  <c r="KQ211" i="23"/>
  <c r="KQ213" i="23" s="1"/>
  <c r="KQ212" i="23"/>
  <c r="CP26" i="18"/>
  <c r="CQ232" i="23"/>
  <c r="CQ209" i="23"/>
  <c r="CH232" i="23"/>
  <c r="CH209" i="23"/>
  <c r="CG26" i="18"/>
  <c r="DZ232" i="23"/>
  <c r="DZ209" i="23"/>
  <c r="DY26" i="18"/>
  <c r="GO211" i="23"/>
  <c r="GO213" i="23" s="1"/>
  <c r="GO212" i="23"/>
  <c r="MJ209" i="23"/>
  <c r="MJ232" i="23"/>
  <c r="MI26" i="18"/>
  <c r="IU211" i="23"/>
  <c r="IU213" i="23" s="1"/>
  <c r="BV209" i="23"/>
  <c r="BV232" i="23"/>
  <c r="BU26" i="18"/>
  <c r="BN211" i="23"/>
  <c r="BN213" i="23" s="1"/>
  <c r="BN212" i="23"/>
  <c r="F26" i="18"/>
  <c r="G209" i="23"/>
  <c r="G232" i="23"/>
  <c r="DP211" i="23"/>
  <c r="DP213" i="23" s="1"/>
  <c r="LS26" i="18"/>
  <c r="LT209" i="23"/>
  <c r="LT232" i="23"/>
  <c r="OK211" i="23"/>
  <c r="OK213" i="23" s="1"/>
  <c r="OK212" i="23"/>
  <c r="L211" i="23"/>
  <c r="L213" i="23" s="1"/>
  <c r="L212" i="23"/>
  <c r="BS211" i="23"/>
  <c r="BS213" i="23" s="1"/>
  <c r="BS212" i="23"/>
  <c r="FF211" i="23"/>
  <c r="FF213" i="23" s="1"/>
  <c r="FF212" i="23"/>
  <c r="GB211" i="23"/>
  <c r="GB213" i="23" s="1"/>
  <c r="KM211" i="23"/>
  <c r="KM213" i="23" s="1"/>
  <c r="DC232" i="23"/>
  <c r="DC209" i="23"/>
  <c r="DB26" i="18"/>
  <c r="FI209" i="23"/>
  <c r="FI232" i="23"/>
  <c r="FH26" i="18"/>
  <c r="HK210" i="23"/>
  <c r="HK207" i="23"/>
  <c r="CI211" i="23"/>
  <c r="CI213" i="23" s="1"/>
  <c r="MM211" i="23"/>
  <c r="MM213" i="23" s="1"/>
  <c r="MM212" i="23"/>
  <c r="IO232" i="23"/>
  <c r="IN26" i="18"/>
  <c r="IO209" i="23"/>
  <c r="LE232" i="23"/>
  <c r="LE209" i="23"/>
  <c r="LD26" i="18"/>
  <c r="JB209" i="23"/>
  <c r="JA26" i="18"/>
  <c r="JB232" i="23"/>
  <c r="JD211" i="23"/>
  <c r="JD213" i="23" s="1"/>
  <c r="S211" i="23"/>
  <c r="S213" i="23" s="1"/>
  <c r="S212" i="23"/>
  <c r="AY211" i="23"/>
  <c r="AY213" i="23" s="1"/>
  <c r="JH209" i="23"/>
  <c r="JG26" i="18"/>
  <c r="JH232" i="23"/>
  <c r="GR209" i="23"/>
  <c r="GQ26" i="18"/>
  <c r="GR232" i="23"/>
  <c r="KQ232" i="23"/>
  <c r="KQ209" i="23"/>
  <c r="KP26" i="18"/>
  <c r="MK209" i="23"/>
  <c r="MJ26" i="18"/>
  <c r="MK232" i="23"/>
  <c r="CD211" i="23"/>
  <c r="CD213" i="23" s="1"/>
  <c r="CD212" i="23"/>
  <c r="ER211" i="23"/>
  <c r="ER213" i="23" s="1"/>
  <c r="BD232" i="23"/>
  <c r="BC26" i="18"/>
  <c r="BD209" i="23"/>
  <c r="LP209" i="23"/>
  <c r="LP232" i="23"/>
  <c r="LO26" i="18"/>
  <c r="NY211" i="23"/>
  <c r="NY213" i="23" s="1"/>
  <c r="FT232" i="23"/>
  <c r="FS26" i="18"/>
  <c r="FT209" i="23"/>
  <c r="JX232" i="23"/>
  <c r="JW26" i="18"/>
  <c r="JX209" i="23"/>
  <c r="AD209" i="23"/>
  <c r="AD232" i="23"/>
  <c r="AC26" i="18"/>
  <c r="HB211" i="23"/>
  <c r="HB213" i="23" s="1"/>
  <c r="HB212" i="23"/>
  <c r="NX211" i="23"/>
  <c r="NX213" i="23" s="1"/>
  <c r="NX212" i="23"/>
  <c r="EW209" i="23"/>
  <c r="EV26" i="18"/>
  <c r="EW232" i="23"/>
  <c r="MN211" i="23"/>
  <c r="MN213" i="23" s="1"/>
  <c r="BD211" i="23"/>
  <c r="BD213" i="23" s="1"/>
  <c r="AR26" i="18"/>
  <c r="AS209" i="23"/>
  <c r="AS232" i="23"/>
  <c r="AD211" i="23"/>
  <c r="AD213" i="23" s="1"/>
  <c r="AD212" i="23"/>
  <c r="KS232" i="23"/>
  <c r="KS209" i="23"/>
  <c r="KR26" i="18"/>
  <c r="CR232" i="23"/>
  <c r="CR209" i="23"/>
  <c r="CQ26" i="18"/>
  <c r="JZ209" i="23"/>
  <c r="JZ232" i="23"/>
  <c r="JY26" i="18"/>
  <c r="GN209" i="23"/>
  <c r="GM26" i="18"/>
  <c r="GN232" i="23"/>
  <c r="EH26" i="18"/>
  <c r="EI232" i="23"/>
  <c r="EI209" i="23"/>
  <c r="HS211" i="23"/>
  <c r="HS213" i="23" s="1"/>
  <c r="LL209" i="23"/>
  <c r="LK26" i="18"/>
  <c r="LL232" i="23"/>
  <c r="IX26" i="18"/>
  <c r="IY232" i="23"/>
  <c r="IY209" i="23"/>
  <c r="AG26" i="18"/>
  <c r="AH209" i="23"/>
  <c r="AH232" i="23"/>
  <c r="MR209" i="23"/>
  <c r="MR232" i="23"/>
  <c r="MQ26" i="18"/>
  <c r="MT211" i="23"/>
  <c r="MT213" i="23" s="1"/>
  <c r="MT212" i="23"/>
  <c r="GN211" i="23"/>
  <c r="GN213" i="23" s="1"/>
  <c r="GN212" i="23"/>
  <c r="FQ209" i="23"/>
  <c r="FQ232" i="23"/>
  <c r="FP26" i="18"/>
  <c r="IR211" i="23"/>
  <c r="IR213" i="23" s="1"/>
  <c r="IR212" i="23"/>
  <c r="LL211" i="23"/>
  <c r="LL213" i="23" s="1"/>
  <c r="DH211" i="23"/>
  <c r="DH213" i="23" s="1"/>
  <c r="IQ232" i="23"/>
  <c r="IQ209" i="23"/>
  <c r="IP26" i="18"/>
  <c r="AH211" i="23"/>
  <c r="AH213" i="23" s="1"/>
  <c r="GO232" i="23"/>
  <c r="GN26" i="18"/>
  <c r="GO209" i="23"/>
  <c r="BE26" i="18"/>
  <c r="BF232" i="23"/>
  <c r="BF209" i="23"/>
  <c r="MT232" i="23"/>
  <c r="MT209" i="23"/>
  <c r="MS26" i="18"/>
  <c r="BV211" i="23"/>
  <c r="BV213" i="23" s="1"/>
  <c r="BV212" i="23"/>
  <c r="BN209" i="23"/>
  <c r="BN232" i="23"/>
  <c r="BM26" i="18"/>
  <c r="G211" i="23"/>
  <c r="G213" i="23" s="1"/>
  <c r="LD211" i="23"/>
  <c r="LD213" i="23" s="1"/>
  <c r="EO211" i="23"/>
  <c r="EO213" i="23" s="1"/>
  <c r="EO212" i="23"/>
  <c r="DP232" i="23"/>
  <c r="DP209" i="23"/>
  <c r="DO26" i="18"/>
  <c r="LT211" i="23"/>
  <c r="LT213" i="23" s="1"/>
  <c r="LT212" i="23"/>
  <c r="OK232" i="23"/>
  <c r="OK209" i="23"/>
  <c r="OJ26" i="18"/>
  <c r="K26" i="18"/>
  <c r="L209" i="23"/>
  <c r="L232" i="23"/>
  <c r="BS232" i="23"/>
  <c r="BS209" i="23"/>
  <c r="BR26" i="18"/>
  <c r="II209" i="23"/>
  <c r="IH26" i="18"/>
  <c r="II232" i="23"/>
  <c r="FW211" i="23"/>
  <c r="FW213" i="23" s="1"/>
  <c r="NB232" i="23"/>
  <c r="NB209" i="23"/>
  <c r="NA26" i="18"/>
  <c r="DC211" i="23"/>
  <c r="DC213" i="23" s="1"/>
  <c r="FI211" i="23"/>
  <c r="FI213" i="23" s="1"/>
  <c r="MM232" i="23"/>
  <c r="MM209" i="23"/>
  <c r="ML26" i="18"/>
  <c r="IO211" i="23"/>
  <c r="IO213" i="23" s="1"/>
  <c r="IO212" i="23"/>
  <c r="LE211" i="23"/>
  <c r="LE213" i="23" s="1"/>
  <c r="R211" i="23"/>
  <c r="R213" i="23" s="1"/>
  <c r="R212" i="23"/>
  <c r="NK211" i="23"/>
  <c r="NK213" i="23" s="1"/>
  <c r="NK212" i="23"/>
  <c r="JB211" i="23"/>
  <c r="JB213" i="23" s="1"/>
  <c r="JB212" i="23"/>
  <c r="S209" i="23"/>
  <c r="S232" i="23"/>
  <c r="R26" i="18"/>
  <c r="AY232" i="23"/>
  <c r="AX26" i="18"/>
  <c r="AY209" i="23"/>
  <c r="JH211" i="23"/>
  <c r="JH213" i="23" s="1"/>
  <c r="GR211" i="23"/>
  <c r="GR213" i="23" s="1"/>
  <c r="GR212" i="23"/>
  <c r="OB232" i="23"/>
  <c r="OA26" i="18"/>
  <c r="OB209" i="23"/>
  <c r="AS211" i="23"/>
  <c r="AS213" i="23" s="1"/>
  <c r="AS212" i="23"/>
  <c r="FQ211" i="23"/>
  <c r="FQ213" i="23" s="1"/>
  <c r="FQ212" i="23"/>
  <c r="IQ26" i="18"/>
  <c r="IR232" i="23"/>
  <c r="IR209" i="23"/>
  <c r="HO211" i="23"/>
  <c r="HO213" i="23" s="1"/>
  <c r="HO212" i="23"/>
  <c r="DH232" i="23"/>
  <c r="DG26" i="18"/>
  <c r="DH209" i="23"/>
  <c r="IQ211" i="23"/>
  <c r="IQ213" i="23" s="1"/>
  <c r="IQ212" i="23"/>
  <c r="EY211" i="23"/>
  <c r="EY213" i="23" s="1"/>
  <c r="JE26" i="18"/>
  <c r="JF209" i="23"/>
  <c r="JF232" i="23"/>
  <c r="BF211" i="23"/>
  <c r="BF213" i="23" s="1"/>
  <c r="JE211" i="23"/>
  <c r="JE213" i="23" s="1"/>
  <c r="HB26" i="18"/>
  <c r="HC232" i="23"/>
  <c r="HC209" i="23"/>
  <c r="AT211" i="23"/>
  <c r="AT213" i="23" s="1"/>
  <c r="AT212" i="23"/>
  <c r="DW26" i="18"/>
  <c r="DX232" i="23"/>
  <c r="DX209" i="23"/>
  <c r="LD232" i="23"/>
  <c r="LD209" i="23"/>
  <c r="LC26" i="18"/>
  <c r="Q192" i="23"/>
  <c r="P25" i="18" s="1"/>
  <c r="P24" i="18"/>
  <c r="EO232" i="23"/>
  <c r="EO209" i="23"/>
  <c r="EN26" i="18"/>
  <c r="AX211" i="23"/>
  <c r="AX213" i="23" s="1"/>
  <c r="HL26" i="18"/>
  <c r="HM232" i="23"/>
  <c r="HM209" i="23"/>
  <c r="GP26" i="18"/>
  <c r="GQ232" i="23"/>
  <c r="GQ209" i="23"/>
  <c r="JR211" i="23"/>
  <c r="JR213" i="23" s="1"/>
  <c r="JR212" i="23"/>
  <c r="II211" i="23"/>
  <c r="II213" i="23" s="1"/>
  <c r="II212" i="23"/>
  <c r="FW232" i="23"/>
  <c r="FV26" i="18"/>
  <c r="FW209" i="23"/>
  <c r="NB211" i="23"/>
  <c r="NB213" i="23" s="1"/>
  <c r="NB212" i="23"/>
  <c r="LZ211" i="23"/>
  <c r="LZ213" i="23" s="1"/>
  <c r="LZ212" i="23"/>
  <c r="FL232" i="23"/>
  <c r="FK26" i="18"/>
  <c r="FL209" i="23"/>
  <c r="EG232" i="23"/>
  <c r="EG209" i="23"/>
  <c r="EF26" i="18"/>
  <c r="AG211" i="23"/>
  <c r="AG213" i="23" s="1"/>
  <c r="AG212" i="23"/>
  <c r="MS209" i="23"/>
  <c r="MR26" i="18"/>
  <c r="MS232" i="23"/>
  <c r="NS211" i="23"/>
  <c r="NS213" i="23" s="1"/>
  <c r="NS212" i="23"/>
  <c r="HT232" i="23"/>
  <c r="HS26" i="18"/>
  <c r="HT209" i="23"/>
  <c r="KP211" i="23"/>
  <c r="KP213" i="23" s="1"/>
  <c r="NJ26" i="18"/>
  <c r="NK232" i="23"/>
  <c r="NK209" i="23"/>
  <c r="IA232" i="23"/>
  <c r="IA209" i="23"/>
  <c r="HZ26" i="18"/>
  <c r="NW211" i="23"/>
  <c r="NW213" i="23" s="1"/>
  <c r="NW212" i="23"/>
  <c r="CP211" i="23"/>
  <c r="CP213" i="23" s="1"/>
  <c r="U211" i="23"/>
  <c r="U213" i="23" s="1"/>
  <c r="OB211" i="23"/>
  <c r="OB213" i="23" s="1"/>
  <c r="BA211" i="23"/>
  <c r="BA213" i="23" s="1"/>
  <c r="DY209" i="23"/>
  <c r="DY232" i="23"/>
  <c r="DX26" i="18"/>
  <c r="AM209" i="23"/>
  <c r="AL26" i="18"/>
  <c r="AM232" i="23"/>
  <c r="HO209" i="23"/>
  <c r="HO232" i="23"/>
  <c r="HN26" i="18"/>
  <c r="LM211" i="23"/>
  <c r="LM213" i="23" s="1"/>
  <c r="LM212" i="23"/>
  <c r="OD211" i="23"/>
  <c r="OD213" i="23" s="1"/>
  <c r="OD212" i="23"/>
  <c r="EY232" i="23"/>
  <c r="EY209" i="23"/>
  <c r="EX26" i="18"/>
  <c r="JF211" i="23"/>
  <c r="JF213" i="23" s="1"/>
  <c r="GC209" i="23"/>
  <c r="GC232" i="23"/>
  <c r="GB26" i="18"/>
  <c r="JD26" i="18"/>
  <c r="JE232" i="23"/>
  <c r="JE209" i="23"/>
  <c r="EK211" i="23"/>
  <c r="EK213" i="23" s="1"/>
  <c r="HC211" i="23"/>
  <c r="HC213" i="23" s="1"/>
  <c r="AT209" i="23"/>
  <c r="AT232" i="23"/>
  <c r="AS26" i="18"/>
  <c r="DX211" i="23"/>
  <c r="DX213" i="23" s="1"/>
  <c r="DX212" i="23"/>
  <c r="LR232" i="23"/>
  <c r="LQ26" i="18"/>
  <c r="LR209" i="23"/>
  <c r="AX232" i="23"/>
  <c r="AW26" i="18"/>
  <c r="AX209" i="23"/>
  <c r="DI211" i="23"/>
  <c r="DI213" i="23" s="1"/>
  <c r="DI212" i="23"/>
  <c r="HM211" i="23"/>
  <c r="HM213" i="23" s="1"/>
  <c r="Z192" i="23"/>
  <c r="Y25" i="18" s="1"/>
  <c r="Y24" i="18"/>
  <c r="GQ211" i="23"/>
  <c r="GQ213" i="23" s="1"/>
  <c r="JQ26" i="18"/>
  <c r="JR232" i="23"/>
  <c r="JR209" i="23"/>
  <c r="EP209" i="23"/>
  <c r="EP232" i="23"/>
  <c r="EO26" i="18"/>
  <c r="OG232" i="23"/>
  <c r="OG209" i="23"/>
  <c r="OF26" i="18"/>
  <c r="DJ209" i="23"/>
  <c r="DI26" i="18"/>
  <c r="DJ232" i="23"/>
  <c r="OD26" i="18"/>
  <c r="OE232" i="23"/>
  <c r="OE209" i="23"/>
  <c r="LZ232" i="23"/>
  <c r="LZ209" i="23"/>
  <c r="LY26" i="18"/>
  <c r="LK211" i="23"/>
  <c r="LK213" i="23" s="1"/>
  <c r="LK212" i="23"/>
  <c r="FL211" i="23"/>
  <c r="FL213" i="23" s="1"/>
  <c r="EG211" i="23"/>
  <c r="EG213" i="23" s="1"/>
  <c r="AG209" i="23"/>
  <c r="AF26" i="18"/>
  <c r="AG232" i="23"/>
  <c r="MS211" i="23"/>
  <c r="MS213" i="23" s="1"/>
  <c r="MS212" i="23"/>
  <c r="OI211" i="23"/>
  <c r="OI213" i="23" s="1"/>
  <c r="NR26" i="18"/>
  <c r="NS232" i="23"/>
  <c r="NS209" i="23"/>
  <c r="HT211" i="23"/>
  <c r="HT213" i="23" s="1"/>
  <c r="HT212" i="23"/>
  <c r="KP232" i="23"/>
  <c r="KO26" i="18"/>
  <c r="KP209" i="23"/>
  <c r="NK26" i="18"/>
  <c r="NL232" i="23"/>
  <c r="NL209" i="23"/>
  <c r="IA211" i="23"/>
  <c r="IA213" i="23" s="1"/>
  <c r="IA212" i="23"/>
  <c r="NV26" i="18"/>
  <c r="NW209" i="23"/>
  <c r="NW232" i="23"/>
  <c r="CO26" i="18"/>
  <c r="CP209" i="23"/>
  <c r="CP232" i="23"/>
  <c r="U232" i="23"/>
  <c r="U209" i="23"/>
  <c r="T26" i="18"/>
  <c r="HD232" i="23"/>
  <c r="HD209" i="23"/>
  <c r="HC26" i="18"/>
  <c r="C25" i="18"/>
  <c r="AZ26" i="18"/>
  <c r="BA232" i="23"/>
  <c r="BA209" i="23"/>
  <c r="IV26" i="18"/>
  <c r="IW209" i="23"/>
  <c r="IW232" i="23"/>
  <c r="I192" i="23"/>
  <c r="H25" i="18" s="1"/>
  <c r="H24" i="18"/>
  <c r="AM211" i="23"/>
  <c r="AM213" i="23" s="1"/>
  <c r="IN211" i="23"/>
  <c r="IN213" i="23" s="1"/>
  <c r="EG26" i="18"/>
  <c r="EH209" i="23"/>
  <c r="EH232" i="23"/>
  <c r="LL26" i="18"/>
  <c r="LM209" i="23"/>
  <c r="LM232" i="23"/>
  <c r="OD232" i="23"/>
  <c r="OD209" i="23"/>
  <c r="OC26" i="18"/>
  <c r="OH211" i="23"/>
  <c r="OH213" i="23" s="1"/>
  <c r="OH212" i="23"/>
  <c r="GC211" i="23"/>
  <c r="GC213" i="23" s="1"/>
  <c r="EK209" i="23"/>
  <c r="EJ26" i="18"/>
  <c r="EK232" i="23"/>
  <c r="MU211" i="23"/>
  <c r="MU213" i="23" s="1"/>
  <c r="MD209" i="23"/>
  <c r="MD232" i="23"/>
  <c r="MC26" i="18"/>
  <c r="JK211" i="23"/>
  <c r="JK213" i="23" s="1"/>
  <c r="JK212" i="23"/>
  <c r="FX211" i="23"/>
  <c r="FX213" i="23" s="1"/>
  <c r="FX212" i="23"/>
  <c r="LR211" i="23"/>
  <c r="LR213" i="23" s="1"/>
  <c r="ED211" i="23"/>
  <c r="ED213" i="23" s="1"/>
  <c r="ED212" i="23"/>
  <c r="DI232" i="23"/>
  <c r="DI209" i="23"/>
  <c r="DH26" i="18"/>
  <c r="BW209" i="23"/>
  <c r="BW232" i="23"/>
  <c r="BV26" i="18"/>
  <c r="NR211" i="23"/>
  <c r="NR213" i="23" s="1"/>
  <c r="NR212" i="23"/>
  <c r="EP211" i="23"/>
  <c r="EP213" i="23" s="1"/>
  <c r="OG211" i="23"/>
  <c r="OG213" i="23" s="1"/>
  <c r="DJ211" i="23"/>
  <c r="DJ213" i="23" s="1"/>
  <c r="OE211" i="23"/>
  <c r="OE213" i="23" s="1"/>
  <c r="BH211" i="23"/>
  <c r="BH213" i="23" s="1"/>
  <c r="LK232" i="23"/>
  <c r="LK209" i="23"/>
  <c r="LJ26" i="18"/>
  <c r="JM232" i="23"/>
  <c r="JM209" i="23"/>
  <c r="JL26" i="18"/>
  <c r="LH209" i="23"/>
  <c r="LH232" i="23"/>
  <c r="LG26" i="18"/>
  <c r="OI209" i="23"/>
  <c r="OH26" i="18"/>
  <c r="OI232" i="23"/>
  <c r="LI209" i="23"/>
  <c r="LH26" i="18"/>
  <c r="LI232" i="23"/>
  <c r="IU26" i="18"/>
  <c r="IV209" i="23"/>
  <c r="IV232" i="23"/>
  <c r="NL211" i="23"/>
  <c r="NL213" i="23" s="1"/>
  <c r="M209" i="23"/>
  <c r="L26" i="18"/>
  <c r="M232" i="23"/>
  <c r="CW211" i="23"/>
  <c r="CW213" i="23" s="1"/>
  <c r="CW212" i="23"/>
  <c r="LC209" i="23"/>
  <c r="LC232" i="23"/>
  <c r="LB26" i="18"/>
  <c r="KB232" i="23"/>
  <c r="KA26" i="18"/>
  <c r="KB209" i="23"/>
  <c r="HD211" i="23"/>
  <c r="HD213" i="23" s="1"/>
  <c r="HD212" i="23"/>
  <c r="CO211" i="23"/>
  <c r="CO213" i="23" s="1"/>
  <c r="HL211" i="23"/>
  <c r="HL213" i="23" s="1"/>
  <c r="HL212" i="23"/>
  <c r="IW211" i="23"/>
  <c r="IW213" i="23" s="1"/>
  <c r="IW212" i="23"/>
  <c r="DV232" i="23"/>
  <c r="DU26" i="18"/>
  <c r="DV209" i="23"/>
  <c r="IN209" i="23"/>
  <c r="IM26" i="18"/>
  <c r="IN232" i="23"/>
  <c r="EH211" i="23"/>
  <c r="EH213" i="23" s="1"/>
  <c r="EH212" i="23"/>
  <c r="NN232" i="23"/>
  <c r="NN209" i="23"/>
  <c r="NM26" i="18"/>
  <c r="OH232" i="23"/>
  <c r="OG26" i="18"/>
  <c r="OH209" i="23"/>
  <c r="V211" i="23"/>
  <c r="V213" i="23" s="1"/>
  <c r="V212" i="23"/>
  <c r="GA211" i="23"/>
  <c r="GA213" i="23" s="1"/>
  <c r="GL209" i="23"/>
  <c r="GK26" i="18"/>
  <c r="GL232" i="23"/>
  <c r="MT26" i="18"/>
  <c r="MU232" i="23"/>
  <c r="MU209" i="23"/>
  <c r="KE211" i="23"/>
  <c r="KE213" i="23" s="1"/>
  <c r="MD211" i="23"/>
  <c r="MD213" i="23" s="1"/>
  <c r="JK209" i="23"/>
  <c r="JJ26" i="18"/>
  <c r="JK232" i="23"/>
  <c r="FW26" i="18"/>
  <c r="FX232" i="23"/>
  <c r="FX209" i="23"/>
  <c r="GD211" i="23"/>
  <c r="GD213" i="23" s="1"/>
  <c r="GD212" i="23"/>
  <c r="MY211" i="23"/>
  <c r="MY213" i="23" s="1"/>
  <c r="MY212" i="23"/>
  <c r="ED232" i="23"/>
  <c r="ED209" i="23"/>
  <c r="EC26" i="18"/>
  <c r="FK209" i="23"/>
  <c r="FJ26" i="18"/>
  <c r="FK232" i="23"/>
  <c r="BW211" i="23"/>
  <c r="BW213" i="23" s="1"/>
  <c r="IX211" i="23"/>
  <c r="IX213" i="23" s="1"/>
  <c r="IX212" i="23"/>
  <c r="NR209" i="23"/>
  <c r="NR232" i="23"/>
  <c r="NQ26" i="18"/>
  <c r="ME211" i="23"/>
  <c r="ME213" i="23" s="1"/>
  <c r="AC211" i="23"/>
  <c r="AC213" i="23" s="1"/>
  <c r="AC212" i="23"/>
  <c r="CN209" i="23"/>
  <c r="CN232" i="23"/>
  <c r="CM26" i="18"/>
  <c r="BG26" i="18"/>
  <c r="BH209" i="23"/>
  <c r="BH232" i="23"/>
  <c r="IB211" i="23"/>
  <c r="IB213" i="23" s="1"/>
  <c r="JM211" i="23"/>
  <c r="JM213" i="23" s="1"/>
  <c r="LH211" i="23"/>
  <c r="LH213" i="23" s="1"/>
  <c r="AZ211" i="23"/>
  <c r="AZ213" i="23" s="1"/>
  <c r="AZ212" i="23"/>
  <c r="LY211" i="23"/>
  <c r="LY213" i="23" s="1"/>
  <c r="LY212" i="23"/>
  <c r="LI211" i="23"/>
  <c r="LI213" i="23" s="1"/>
  <c r="IV211" i="23"/>
  <c r="IV213" i="23" s="1"/>
  <c r="IV212" i="23"/>
  <c r="ET209" i="23"/>
  <c r="ES26" i="18"/>
  <c r="ET232" i="23"/>
  <c r="M211" i="23"/>
  <c r="M213" i="23" s="1"/>
  <c r="CW209" i="23"/>
  <c r="CW232" i="23"/>
  <c r="CV26" i="18"/>
  <c r="LC211" i="23"/>
  <c r="LC213" i="23" s="1"/>
  <c r="LC212" i="23"/>
  <c r="KB211" i="23"/>
  <c r="KB213" i="23" s="1"/>
  <c r="KJ209" i="23"/>
  <c r="KI26" i="18"/>
  <c r="KJ232" i="23"/>
  <c r="HG211" i="23"/>
  <c r="HG213" i="23" s="1"/>
  <c r="GK209" i="23"/>
  <c r="GK232" i="23"/>
  <c r="GJ26" i="18"/>
  <c r="CO209" i="23"/>
  <c r="CN26" i="18"/>
  <c r="CO232" i="23"/>
  <c r="Q232" i="23"/>
  <c r="P26" i="18"/>
  <c r="Q209" i="23"/>
  <c r="MW211" i="23"/>
  <c r="MW213" i="23" s="1"/>
  <c r="CL26" i="18"/>
  <c r="CM232" i="23"/>
  <c r="CM209" i="23"/>
  <c r="P211" i="23"/>
  <c r="P213" i="23" s="1"/>
  <c r="KS211" i="23"/>
  <c r="KS213" i="23" s="1"/>
  <c r="KS212" i="23"/>
  <c r="Z211" i="23"/>
  <c r="Z213" i="23" s="1"/>
  <c r="AK211" i="23"/>
  <c r="AK213" i="23" s="1"/>
  <c r="AK212" i="23"/>
  <c r="AN209" i="23"/>
  <c r="AN232" i="23"/>
  <c r="AM26" i="18"/>
  <c r="NY232" i="23"/>
  <c r="NX26" i="18"/>
  <c r="NY209" i="23"/>
  <c r="JP26" i="18"/>
  <c r="JQ232" i="23"/>
  <c r="JQ209" i="23"/>
  <c r="NI232" i="23"/>
  <c r="NI209" i="23"/>
  <c r="NH26" i="18"/>
  <c r="IL211" i="23"/>
  <c r="IL213" i="23" s="1"/>
  <c r="IL212" i="23"/>
  <c r="DS211" i="23"/>
  <c r="DS213" i="23" s="1"/>
  <c r="DS212" i="23"/>
  <c r="DV211" i="23"/>
  <c r="DV213" i="23" s="1"/>
  <c r="DV212" i="23"/>
  <c r="BB211" i="23"/>
  <c r="BB213" i="23" s="1"/>
  <c r="KH232" i="23"/>
  <c r="KH209" i="23"/>
  <c r="KG26" i="18"/>
  <c r="NN211" i="23"/>
  <c r="NN213" i="23" s="1"/>
  <c r="V209" i="23"/>
  <c r="V232" i="23"/>
  <c r="U26" i="18"/>
  <c r="GA209" i="23"/>
  <c r="FZ26" i="18"/>
  <c r="GA232" i="23"/>
  <c r="GL211" i="23"/>
  <c r="GL213" i="23" s="1"/>
  <c r="HQ211" i="23"/>
  <c r="HQ213" i="23" s="1"/>
  <c r="HQ212" i="23"/>
  <c r="KE209" i="23"/>
  <c r="KE232" i="23"/>
  <c r="KD26" i="18"/>
  <c r="BL211" i="23"/>
  <c r="BL213" i="23" s="1"/>
  <c r="BL212" i="23"/>
  <c r="OM211" i="23"/>
  <c r="OM213" i="23" s="1"/>
  <c r="LU26" i="18"/>
  <c r="LV209" i="23"/>
  <c r="LV232" i="23"/>
  <c r="GD232" i="23"/>
  <c r="GD209" i="23"/>
  <c r="GC26" i="18"/>
  <c r="MY232" i="23"/>
  <c r="MX26" i="18"/>
  <c r="MY209" i="23"/>
  <c r="JO211" i="23"/>
  <c r="JO213" i="23" s="1"/>
  <c r="IP211" i="23"/>
  <c r="IP213" i="23" s="1"/>
  <c r="IP212" i="23"/>
  <c r="FK211" i="23"/>
  <c r="FK213" i="23" s="1"/>
  <c r="KJ26" i="18"/>
  <c r="KK209" i="23"/>
  <c r="KK232" i="23"/>
  <c r="IW26" i="18"/>
  <c r="IX232" i="23"/>
  <c r="IX209" i="23"/>
  <c r="ID26" i="18"/>
  <c r="IE209" i="23"/>
  <c r="IE232" i="23"/>
  <c r="MD26" i="18"/>
  <c r="ME209" i="23"/>
  <c r="ME232" i="23"/>
  <c r="AC232" i="23"/>
  <c r="AC209" i="23"/>
  <c r="AB26" i="18"/>
  <c r="CN211" i="23"/>
  <c r="CN213" i="23" s="1"/>
  <c r="CN212" i="23"/>
  <c r="DG211" i="23"/>
  <c r="DG213" i="23" s="1"/>
  <c r="DG212" i="23"/>
  <c r="IB232" i="23"/>
  <c r="IA26" i="18"/>
  <c r="IB209" i="23"/>
  <c r="EF209" i="23"/>
  <c r="EF232" i="23"/>
  <c r="EE26" i="18"/>
  <c r="O192" i="23"/>
  <c r="N25" i="18" s="1"/>
  <c r="AZ209" i="23"/>
  <c r="AZ232" i="23"/>
  <c r="AY26" i="18"/>
  <c r="LY209" i="23"/>
  <c r="LY232" i="23"/>
  <c r="LX26" i="18"/>
  <c r="KA211" i="23"/>
  <c r="KA213" i="23" s="1"/>
  <c r="ET211" i="23"/>
  <c r="ET213" i="23" s="1"/>
  <c r="JS211" i="23"/>
  <c r="JS213" i="23" s="1"/>
  <c r="MB232" i="23"/>
  <c r="MB209" i="23"/>
  <c r="MA26" i="18"/>
  <c r="E211" i="23"/>
  <c r="E213" i="23" s="1"/>
  <c r="E212" i="23"/>
  <c r="KF26" i="18"/>
  <c r="KG209" i="23"/>
  <c r="KG232" i="23"/>
  <c r="KJ211" i="23"/>
  <c r="KJ213" i="23" s="1"/>
  <c r="HF26" i="18"/>
  <c r="HG209" i="23"/>
  <c r="HG232" i="23"/>
  <c r="GK211" i="23"/>
  <c r="GK213" i="23" s="1"/>
  <c r="GK212" i="23"/>
  <c r="U24" i="18"/>
  <c r="V192" i="23"/>
  <c r="U25" i="18" s="1"/>
  <c r="IH211" i="23"/>
  <c r="IH213" i="23" s="1"/>
  <c r="IH212" i="23"/>
  <c r="DL209" i="23"/>
  <c r="DL232" i="23"/>
  <c r="DK26" i="18"/>
  <c r="IL232" i="23"/>
  <c r="IK26" i="18"/>
  <c r="IL209" i="23"/>
  <c r="DS232" i="23"/>
  <c r="DR26" i="18"/>
  <c r="DS209" i="23"/>
  <c r="CZ26" i="18"/>
  <c r="DA209" i="23"/>
  <c r="DA232" i="23"/>
  <c r="BB209" i="23"/>
  <c r="BB232" i="23"/>
  <c r="BA26" i="18"/>
  <c r="KH211" i="23"/>
  <c r="KH213" i="23" s="1"/>
  <c r="GM232" i="23"/>
  <c r="GM209" i="23"/>
  <c r="GL26" i="18"/>
  <c r="GF232" i="23"/>
  <c r="GE26" i="18"/>
  <c r="GF209" i="23"/>
  <c r="ER26" i="18"/>
  <c r="ES209" i="23"/>
  <c r="ES232" i="23"/>
  <c r="HQ209" i="23"/>
  <c r="HP26" i="18"/>
  <c r="HQ232" i="23"/>
  <c r="EC211" i="23"/>
  <c r="EC213" i="23" s="1"/>
  <c r="EC212" i="23"/>
  <c r="BL209" i="23"/>
  <c r="BK26" i="18"/>
  <c r="BL232" i="23"/>
  <c r="OM209" i="23"/>
  <c r="OM232" i="23"/>
  <c r="OL26" i="18"/>
  <c r="LV211" i="23"/>
  <c r="LV213" i="23" s="1"/>
  <c r="IR26" i="18"/>
  <c r="IS232" i="23"/>
  <c r="IS209" i="23"/>
  <c r="KN211" i="23"/>
  <c r="KN213" i="23" s="1"/>
  <c r="KN212" i="23"/>
  <c r="JN26" i="18"/>
  <c r="JO209" i="23"/>
  <c r="JO232" i="23"/>
  <c r="IP232" i="23"/>
  <c r="IO26" i="18"/>
  <c r="IP209" i="23"/>
  <c r="NJ211" i="23"/>
  <c r="NJ213" i="23" s="1"/>
  <c r="NJ212" i="23"/>
  <c r="KK211" i="23"/>
  <c r="KK213" i="23" s="1"/>
  <c r="KK212" i="23"/>
  <c r="IE211" i="23"/>
  <c r="IE213" i="23" s="1"/>
  <c r="IE212" i="23"/>
  <c r="GS209" i="23"/>
  <c r="GR26" i="18"/>
  <c r="GS232" i="23"/>
  <c r="BJ211" i="23"/>
  <c r="BJ213" i="23" s="1"/>
  <c r="HV26" i="18"/>
  <c r="HW209" i="23"/>
  <c r="HW232" i="23"/>
  <c r="HZ211" i="23"/>
  <c r="HZ213" i="23" s="1"/>
  <c r="HZ212" i="23"/>
  <c r="DG209" i="23"/>
  <c r="DF26" i="18"/>
  <c r="DG232" i="23"/>
  <c r="DP26" i="18"/>
  <c r="DQ209" i="23"/>
  <c r="DQ232" i="23"/>
  <c r="AF209" i="23"/>
  <c r="AE26" i="18"/>
  <c r="AF232" i="23"/>
  <c r="BM209" i="23"/>
  <c r="BM232" i="23"/>
  <c r="BL26" i="18"/>
  <c r="EF211" i="23"/>
  <c r="EF213" i="23" s="1"/>
  <c r="ND209" i="23"/>
  <c r="NC26" i="18"/>
  <c r="ND232" i="23"/>
  <c r="KA232" i="23"/>
  <c r="JZ26" i="18"/>
  <c r="KA209" i="23"/>
  <c r="GX26" i="18"/>
  <c r="GY209" i="23"/>
  <c r="GY232" i="23"/>
  <c r="JS209" i="23"/>
  <c r="JR26" i="18"/>
  <c r="JS232" i="23"/>
  <c r="MB211" i="23"/>
  <c r="MB213" i="23" s="1"/>
  <c r="MB212" i="23"/>
  <c r="E232" i="23"/>
  <c r="E209" i="23"/>
  <c r="D26" i="18"/>
  <c r="KG211" i="23"/>
  <c r="KG213" i="23" s="1"/>
  <c r="KG212" i="23"/>
  <c r="JK26" i="18"/>
  <c r="JL209" i="23"/>
  <c r="JL232" i="23"/>
  <c r="JQ211" i="23"/>
  <c r="JQ213" i="23" s="1"/>
  <c r="KI211" i="23"/>
  <c r="KI213" i="23" s="1"/>
  <c r="NZ211" i="23"/>
  <c r="NZ213" i="23" s="1"/>
  <c r="NZ212" i="23"/>
  <c r="NU211" i="23"/>
  <c r="NU213" i="23" s="1"/>
  <c r="JG211" i="23"/>
  <c r="JG213" i="23" s="1"/>
  <c r="JG212" i="23"/>
  <c r="DA211" i="23"/>
  <c r="DA213" i="23" s="1"/>
  <c r="DA212" i="23"/>
  <c r="KV211" i="23"/>
  <c r="KV213" i="23" s="1"/>
  <c r="KV212" i="23"/>
  <c r="LJ211" i="23"/>
  <c r="LJ213" i="23" s="1"/>
  <c r="GM211" i="23"/>
  <c r="GM213" i="23" s="1"/>
  <c r="GM212" i="23"/>
  <c r="GF211" i="23"/>
  <c r="GF213" i="23" s="1"/>
  <c r="GF212" i="23"/>
  <c r="ES211" i="23"/>
  <c r="ES213" i="23" s="1"/>
  <c r="ES212" i="23"/>
  <c r="D256" i="23"/>
  <c r="C51" i="17" s="1"/>
  <c r="C48" i="17"/>
  <c r="EB26" i="18"/>
  <c r="EC232" i="23"/>
  <c r="EC209" i="23"/>
  <c r="W209" i="23"/>
  <c r="W232" i="23"/>
  <c r="V26" i="18"/>
  <c r="JN211" i="23"/>
  <c r="JN213" i="23" s="1"/>
  <c r="IS211" i="23"/>
  <c r="IS213" i="23" s="1"/>
  <c r="IS212" i="23"/>
  <c r="KN232" i="23"/>
  <c r="KN209" i="23"/>
  <c r="KM26" i="18"/>
  <c r="KW211" i="23"/>
  <c r="KW213" i="23" s="1"/>
  <c r="KW212" i="23"/>
  <c r="M192" i="23"/>
  <c r="L25" i="18" s="1"/>
  <c r="L24" i="18"/>
  <c r="NJ209" i="23"/>
  <c r="NJ232" i="23"/>
  <c r="NI26" i="18"/>
  <c r="EV211" i="23"/>
  <c r="EV213" i="23" s="1"/>
  <c r="CZ232" i="23"/>
  <c r="CY26" i="18"/>
  <c r="CZ209" i="23"/>
  <c r="GS211" i="23"/>
  <c r="GS213" i="23" s="1"/>
  <c r="BJ209" i="23"/>
  <c r="BI26" i="18"/>
  <c r="BJ232" i="23"/>
  <c r="HW211" i="23"/>
  <c r="HW213" i="23" s="1"/>
  <c r="HZ209" i="23"/>
  <c r="HY26" i="18"/>
  <c r="HZ232" i="23"/>
  <c r="CB26" i="18"/>
  <c r="CC209" i="23"/>
  <c r="CC232" i="23"/>
  <c r="DQ211" i="23"/>
  <c r="DQ213" i="23" s="1"/>
  <c r="DQ212" i="23"/>
  <c r="AF211" i="23"/>
  <c r="AF213" i="23" s="1"/>
  <c r="AF212" i="23"/>
  <c r="BM211" i="23"/>
  <c r="BM213" i="23" s="1"/>
  <c r="ID211" i="23"/>
  <c r="ID213" i="23" s="1"/>
  <c r="ID212" i="23"/>
  <c r="ND211" i="23"/>
  <c r="ND213" i="23" s="1"/>
  <c r="JA209" i="23"/>
  <c r="JA232" i="23"/>
  <c r="IZ26" i="18"/>
  <c r="GY211" i="23"/>
  <c r="GY213" i="23" s="1"/>
  <c r="AU211" i="23"/>
  <c r="AU213" i="23" s="1"/>
  <c r="AU212" i="23"/>
  <c r="FY210" i="23"/>
  <c r="FY207" i="23"/>
  <c r="JL211" i="23"/>
  <c r="JL213" i="23" s="1"/>
  <c r="JL212" i="23"/>
  <c r="FV212" i="23" l="1"/>
  <c r="HW212" i="23"/>
  <c r="JN212" i="23"/>
  <c r="P212" i="23"/>
  <c r="EG212" i="23"/>
  <c r="BA212" i="23"/>
  <c r="FI212" i="23"/>
  <c r="MR212" i="23"/>
  <c r="IK212" i="23"/>
  <c r="AE212" i="23"/>
  <c r="KF212" i="23"/>
  <c r="MO212" i="23"/>
  <c r="BQ212" i="23"/>
  <c r="KI212" i="23"/>
  <c r="BJ212" i="23"/>
  <c r="LV212" i="23"/>
  <c r="KH212" i="23"/>
  <c r="M212" i="23"/>
  <c r="HM212" i="23"/>
  <c r="CP212" i="23"/>
  <c r="AX212" i="23"/>
  <c r="LD212" i="23"/>
  <c r="LL212" i="23"/>
  <c r="BC212" i="23"/>
  <c r="BU212" i="23"/>
  <c r="AA212" i="23"/>
  <c r="EU212" i="23"/>
  <c r="MW212" i="23"/>
  <c r="ME212" i="23"/>
  <c r="BH212" i="23"/>
  <c r="MN212" i="23"/>
  <c r="JD212" i="23"/>
  <c r="KM212" i="23"/>
  <c r="T212" i="23"/>
  <c r="IY212" i="23"/>
  <c r="GU212" i="23"/>
  <c r="CG212" i="23"/>
  <c r="DK212" i="23"/>
  <c r="F212" i="23"/>
  <c r="ND212" i="23"/>
  <c r="EF212" i="23"/>
  <c r="MD212" i="23"/>
  <c r="NL212" i="23"/>
  <c r="OE212" i="23"/>
  <c r="GB212" i="23"/>
  <c r="IU212" i="23"/>
  <c r="DZ212" i="23"/>
  <c r="FZ212" i="23"/>
  <c r="MF212" i="23"/>
  <c r="LA212" i="23"/>
  <c r="CS212" i="23"/>
  <c r="FJ212" i="23"/>
  <c r="DE212" i="23"/>
  <c r="CF212" i="23"/>
  <c r="JX212" i="23"/>
  <c r="MK212" i="23"/>
  <c r="IJ212" i="23"/>
  <c r="BP212" i="23"/>
  <c r="JY212" i="23"/>
  <c r="BT212" i="23"/>
  <c r="FK212" i="23"/>
  <c r="GL212" i="23"/>
  <c r="ER212" i="23"/>
  <c r="CB212" i="23"/>
  <c r="NF212" i="23"/>
  <c r="OL212" i="23"/>
  <c r="OF212" i="23"/>
  <c r="GV212" i="23"/>
  <c r="OJ212" i="23"/>
  <c r="LG212" i="23"/>
  <c r="DU212" i="23"/>
  <c r="CQ212" i="23"/>
  <c r="BE212" i="23"/>
  <c r="LJ212" i="23"/>
  <c r="JO212" i="23"/>
  <c r="KE212" i="23"/>
  <c r="AM212" i="23"/>
  <c r="FL212" i="23"/>
  <c r="GQ212" i="23"/>
  <c r="LE212" i="23"/>
  <c r="MQ212" i="23"/>
  <c r="MG212" i="23"/>
  <c r="KR212" i="23"/>
  <c r="MC212" i="23"/>
  <c r="BX212" i="23"/>
  <c r="FP212" i="23"/>
  <c r="JS212" i="23"/>
  <c r="MU212" i="23"/>
  <c r="OB212" i="23"/>
  <c r="JE212" i="23"/>
  <c r="CI212" i="23"/>
  <c r="BK212" i="23"/>
  <c r="FB212" i="23"/>
  <c r="CT212" i="23"/>
  <c r="DL212" i="23"/>
  <c r="FT212" i="23"/>
  <c r="Q212" i="23"/>
  <c r="K212" i="23"/>
  <c r="JI212" i="23"/>
  <c r="FD212" i="23"/>
  <c r="CH212" i="23"/>
  <c r="CR212" i="23"/>
  <c r="ET212" i="23"/>
  <c r="HG212" i="23"/>
  <c r="EP212" i="23"/>
  <c r="JF212" i="23"/>
  <c r="U212" i="23"/>
  <c r="BF212" i="23"/>
  <c r="HI212" i="23"/>
  <c r="MV212" i="23"/>
  <c r="JP212" i="23"/>
  <c r="FN212" i="23"/>
  <c r="DY212" i="23"/>
  <c r="EB212" i="23"/>
  <c r="GY212" i="23"/>
  <c r="NU212" i="23"/>
  <c r="IB212" i="23"/>
  <c r="GA212" i="23"/>
  <c r="CO212" i="23"/>
  <c r="GC212" i="23"/>
  <c r="JH212" i="23"/>
  <c r="Y212" i="23"/>
  <c r="MJ212" i="23"/>
  <c r="IM212" i="23"/>
  <c r="AL212" i="23"/>
  <c r="LQ212" i="23"/>
  <c r="KY212" i="23"/>
  <c r="NC212" i="23"/>
  <c r="FS212" i="23"/>
  <c r="G274" i="23"/>
  <c r="H274" i="23" s="1"/>
  <c r="HJ212" i="23"/>
  <c r="EQ212" i="23"/>
  <c r="CC212" i="23"/>
  <c r="GS212" i="23"/>
  <c r="KA212" i="23"/>
  <c r="NN212" i="23"/>
  <c r="LI212" i="23"/>
  <c r="LR212" i="23"/>
  <c r="OI212" i="23"/>
  <c r="EY212" i="23"/>
  <c r="DC212" i="23"/>
  <c r="AH212" i="23"/>
  <c r="DB212" i="23"/>
  <c r="GJ212" i="23"/>
  <c r="GI212" i="23"/>
  <c r="BO212" i="23"/>
  <c r="EE212" i="23"/>
  <c r="JW212" i="23"/>
  <c r="FM212" i="23"/>
  <c r="EM212" i="23"/>
  <c r="KX212" i="23"/>
  <c r="AO212" i="23"/>
  <c r="JC212" i="23"/>
  <c r="BM212" i="23"/>
  <c r="JQ212" i="23"/>
  <c r="OM212" i="23"/>
  <c r="BB212" i="23"/>
  <c r="Z212" i="23"/>
  <c r="BW212" i="23"/>
  <c r="IN212" i="23"/>
  <c r="FW212" i="23"/>
  <c r="DH212" i="23"/>
  <c r="IF212" i="23"/>
  <c r="EI212" i="23"/>
  <c r="IG212" i="23"/>
  <c r="DR212" i="23"/>
  <c r="AI212" i="23"/>
  <c r="N212" i="23"/>
  <c r="CX212" i="23"/>
  <c r="CK212" i="23"/>
  <c r="BI212" i="23"/>
  <c r="W212" i="23"/>
  <c r="EV212" i="23"/>
  <c r="LH212" i="23"/>
  <c r="DJ212" i="23"/>
  <c r="HC212" i="23"/>
  <c r="KP212" i="23"/>
  <c r="G212" i="23"/>
  <c r="NY212" i="23"/>
  <c r="DP212" i="23"/>
  <c r="GP212" i="23"/>
  <c r="FU212" i="23"/>
  <c r="KU212" i="23"/>
  <c r="FO212" i="23"/>
  <c r="JV212" i="23"/>
  <c r="FE212" i="23"/>
  <c r="LF212" i="23"/>
  <c r="DM212" i="23"/>
  <c r="LP212" i="23"/>
  <c r="KJ212" i="23"/>
  <c r="KB212" i="23"/>
  <c r="JM212" i="23"/>
  <c r="OG212" i="23"/>
  <c r="EK212" i="23"/>
  <c r="HS212" i="23"/>
  <c r="BD212" i="23"/>
  <c r="AY212" i="23"/>
  <c r="BR212" i="23"/>
  <c r="DF212" i="23"/>
  <c r="GH212" i="23"/>
  <c r="JJ212" i="23"/>
  <c r="EJ212" i="23"/>
  <c r="JT212" i="23"/>
  <c r="AN212" i="23"/>
  <c r="DT212" i="23"/>
  <c r="GW212" i="23"/>
  <c r="D27" i="18"/>
  <c r="D28" i="18"/>
  <c r="IA27" i="18"/>
  <c r="IA28" i="18"/>
  <c r="FY211" i="23"/>
  <c r="FY213" i="23" s="1"/>
  <c r="FY212" i="23"/>
  <c r="IQ28" i="18"/>
  <c r="IQ27" i="18"/>
  <c r="KM27" i="18"/>
  <c r="KM28" i="18"/>
  <c r="CM27" i="18"/>
  <c r="CM28" i="18"/>
  <c r="EH28" i="18"/>
  <c r="EH27" i="18"/>
  <c r="ER27" i="18"/>
  <c r="ER28" i="18"/>
  <c r="OG28" i="18"/>
  <c r="OG27" i="18"/>
  <c r="KA28" i="18"/>
  <c r="KA27" i="18"/>
  <c r="BR27" i="18"/>
  <c r="BR28" i="18"/>
  <c r="FP28" i="18"/>
  <c r="FP27" i="18"/>
  <c r="EV27" i="18"/>
  <c r="EV28" i="18"/>
  <c r="DB28" i="18"/>
  <c r="DB27" i="18"/>
  <c r="CH27" i="18"/>
  <c r="CH28" i="18"/>
  <c r="FQ28" i="18"/>
  <c r="FQ27" i="18"/>
  <c r="GZ232" i="23"/>
  <c r="GY26" i="18"/>
  <c r="GZ209" i="23"/>
  <c r="HA27" i="18"/>
  <c r="HA28" i="18"/>
  <c r="ET28" i="18"/>
  <c r="ET27" i="18"/>
  <c r="BW28" i="18"/>
  <c r="BW27" i="18"/>
  <c r="HW27" i="18"/>
  <c r="HW28" i="18"/>
  <c r="MK28" i="18"/>
  <c r="MK27" i="18"/>
  <c r="DF27" i="18"/>
  <c r="DF28" i="18"/>
  <c r="JN28" i="18"/>
  <c r="JN27" i="18"/>
  <c r="P28" i="18"/>
  <c r="P27" i="18"/>
  <c r="FW27" i="18"/>
  <c r="FW28" i="18"/>
  <c r="MR27" i="18"/>
  <c r="MR28" i="18"/>
  <c r="HB28" i="18"/>
  <c r="HB27" i="18"/>
  <c r="K27" i="18"/>
  <c r="K28" i="18"/>
  <c r="GM28" i="18"/>
  <c r="GM27" i="18"/>
  <c r="BC27" i="18"/>
  <c r="BC28" i="18"/>
  <c r="KZ27" i="18"/>
  <c r="KZ28" i="18"/>
  <c r="BQ28" i="18"/>
  <c r="BQ27" i="18"/>
  <c r="DE28" i="18"/>
  <c r="DE27" i="18"/>
  <c r="BJ27" i="18"/>
  <c r="BJ28" i="18"/>
  <c r="FC28" i="18"/>
  <c r="FC27" i="18"/>
  <c r="GZ211" i="23"/>
  <c r="GZ213" i="23" s="1"/>
  <c r="GZ212" i="23"/>
  <c r="DV27" i="18"/>
  <c r="DV28" i="18"/>
  <c r="MA209" i="23"/>
  <c r="LZ26" i="18"/>
  <c r="MA232" i="23"/>
  <c r="MW27" i="18"/>
  <c r="MW28" i="18"/>
  <c r="EU27" i="18"/>
  <c r="EU28" i="18"/>
  <c r="BI27" i="18"/>
  <c r="BI28" i="18"/>
  <c r="DK28" i="18"/>
  <c r="DK27" i="18"/>
  <c r="CN27" i="18"/>
  <c r="CN28" i="18"/>
  <c r="LB27" i="18"/>
  <c r="LB28" i="18"/>
  <c r="DH28" i="18"/>
  <c r="DH27" i="18"/>
  <c r="G275" i="23"/>
  <c r="H275" i="23" s="1"/>
  <c r="GB27" i="18"/>
  <c r="GB28" i="18"/>
  <c r="GP27" i="18"/>
  <c r="GP28" i="18"/>
  <c r="JA28" i="18"/>
  <c r="JA27" i="18"/>
  <c r="BU28" i="18"/>
  <c r="BU27" i="18"/>
  <c r="LA28" i="18"/>
  <c r="LA27" i="18"/>
  <c r="G28" i="18"/>
  <c r="G27" i="18"/>
  <c r="CD28" i="18"/>
  <c r="CD27" i="18"/>
  <c r="GS28" i="18"/>
  <c r="GS27" i="18"/>
  <c r="AP27" i="18"/>
  <c r="AP28" i="18"/>
  <c r="CT28" i="18"/>
  <c r="CT27" i="18"/>
  <c r="MF27" i="18"/>
  <c r="MF28" i="18"/>
  <c r="MA211" i="23"/>
  <c r="MA213" i="23" s="1"/>
  <c r="MA212" i="23"/>
  <c r="FN28" i="18"/>
  <c r="FN27" i="18"/>
  <c r="LU211" i="23"/>
  <c r="LU213" i="23" s="1"/>
  <c r="LU212" i="23"/>
  <c r="KH28" i="18"/>
  <c r="KH27" i="18"/>
  <c r="HG28" i="18"/>
  <c r="HG27" i="18"/>
  <c r="NU28" i="18"/>
  <c r="NU27" i="18"/>
  <c r="DD28" i="18"/>
  <c r="DD27" i="18"/>
  <c r="HE28" i="18"/>
  <c r="HE27" i="18"/>
  <c r="NG28" i="18"/>
  <c r="NG27" i="18"/>
  <c r="BD27" i="18"/>
  <c r="BD28" i="18"/>
  <c r="GX27" i="18"/>
  <c r="GX28" i="18"/>
  <c r="MX28" i="18"/>
  <c r="MX27" i="18"/>
  <c r="U28" i="18"/>
  <c r="U27" i="18"/>
  <c r="V307" i="23"/>
  <c r="JJ28" i="18"/>
  <c r="JJ27" i="18"/>
  <c r="NM28" i="18"/>
  <c r="NM27" i="18"/>
  <c r="JL27" i="18"/>
  <c r="JL28" i="18"/>
  <c r="OC27" i="18"/>
  <c r="OC28" i="18"/>
  <c r="G276" i="23"/>
  <c r="H276" i="23" s="1"/>
  <c r="LY28" i="18"/>
  <c r="LY27" i="18"/>
  <c r="MS27" i="18"/>
  <c r="MS28" i="18"/>
  <c r="AD27" i="18"/>
  <c r="AD28" i="18"/>
  <c r="X28" i="18"/>
  <c r="X27" i="18"/>
  <c r="KS28" i="18"/>
  <c r="KS27" i="18"/>
  <c r="BP28" i="18"/>
  <c r="BP27" i="18"/>
  <c r="CS28" i="18"/>
  <c r="CS27" i="18"/>
  <c r="LV27" i="18"/>
  <c r="LV28" i="18"/>
  <c r="CI28" i="18"/>
  <c r="CI27" i="18"/>
  <c r="EI27" i="18"/>
  <c r="EI28" i="18"/>
  <c r="LU209" i="23"/>
  <c r="LT26" i="18"/>
  <c r="LU232" i="23"/>
  <c r="BS27" i="18"/>
  <c r="BS28" i="18"/>
  <c r="II28" i="18"/>
  <c r="II27" i="18"/>
  <c r="GF28" i="18"/>
  <c r="GF27" i="18"/>
  <c r="JT27" i="18"/>
  <c r="JT28" i="18"/>
  <c r="MH28" i="18"/>
  <c r="MH27" i="18"/>
  <c r="FO27" i="18"/>
  <c r="FO28" i="18"/>
  <c r="JY28" i="18"/>
  <c r="JY27" i="18"/>
  <c r="LR28" i="18"/>
  <c r="LR27" i="18"/>
  <c r="HK28" i="18"/>
  <c r="HK27" i="18"/>
  <c r="NQ27" i="18"/>
  <c r="NQ28" i="18"/>
  <c r="OA27" i="18"/>
  <c r="OA28" i="18"/>
  <c r="OJ28" i="18"/>
  <c r="OJ27" i="18"/>
  <c r="MJ28" i="18"/>
  <c r="MJ27" i="18"/>
  <c r="JC27" i="18"/>
  <c r="JC28" i="18"/>
  <c r="IJ28" i="18"/>
  <c r="IJ27" i="18"/>
  <c r="BB27" i="18"/>
  <c r="BB28" i="18"/>
  <c r="KX28" i="18"/>
  <c r="KX27" i="18"/>
  <c r="FA27" i="18"/>
  <c r="FA28" i="18"/>
  <c r="HM28" i="18"/>
  <c r="HM27" i="18"/>
  <c r="AV27" i="18"/>
  <c r="AV28" i="18"/>
  <c r="JB28" i="18"/>
  <c r="JB27" i="18"/>
  <c r="FG28" i="18"/>
  <c r="FG27" i="18"/>
  <c r="DT28" i="18"/>
  <c r="DT27" i="18"/>
  <c r="IR28" i="18"/>
  <c r="IR27" i="18"/>
  <c r="LU27" i="18"/>
  <c r="LU28" i="18"/>
  <c r="EG28" i="18"/>
  <c r="EG27" i="18"/>
  <c r="DI27" i="18"/>
  <c r="DI28" i="18"/>
  <c r="AW27" i="18"/>
  <c r="AW28" i="18"/>
  <c r="JE28" i="18"/>
  <c r="JE27" i="18"/>
  <c r="ML28" i="18"/>
  <c r="ML27" i="18"/>
  <c r="MQ28" i="18"/>
  <c r="MQ27" i="18"/>
  <c r="LD28" i="18"/>
  <c r="LD27" i="18"/>
  <c r="MI27" i="18"/>
  <c r="MI28" i="18"/>
  <c r="GH28" i="18"/>
  <c r="GH27" i="18"/>
  <c r="IL28" i="18"/>
  <c r="IL27" i="18"/>
  <c r="EA28" i="18"/>
  <c r="EA27" i="18"/>
  <c r="GD28" i="18"/>
  <c r="GD27" i="18"/>
  <c r="GW27" i="18"/>
  <c r="GW28" i="18"/>
  <c r="JV28" i="18"/>
  <c r="JV27" i="18"/>
  <c r="LN28" i="18"/>
  <c r="LN27" i="18"/>
  <c r="NB28" i="18"/>
  <c r="NB27" i="18"/>
  <c r="NE28" i="18"/>
  <c r="NE27" i="18"/>
  <c r="IS28" i="18"/>
  <c r="IS27" i="18"/>
  <c r="O27" i="18"/>
  <c r="P307" i="23"/>
  <c r="O28" i="18"/>
  <c r="AN27" i="18"/>
  <c r="AN28" i="18"/>
  <c r="LM26" i="18"/>
  <c r="LN232" i="23"/>
  <c r="LN209" i="23"/>
  <c r="KU28" i="18"/>
  <c r="KU27" i="18"/>
  <c r="EB28" i="18"/>
  <c r="EB27" i="18"/>
  <c r="JZ28" i="18"/>
  <c r="JZ27" i="18"/>
  <c r="GL27" i="18"/>
  <c r="GL28" i="18"/>
  <c r="LX28" i="18"/>
  <c r="LX27" i="18"/>
  <c r="ID28" i="18"/>
  <c r="ID27" i="18"/>
  <c r="NR28" i="18"/>
  <c r="NR27" i="18"/>
  <c r="EX27" i="18"/>
  <c r="EX28" i="18"/>
  <c r="EF28" i="18"/>
  <c r="EF27" i="18"/>
  <c r="AD307" i="23"/>
  <c r="AC28" i="18"/>
  <c r="AC27" i="18"/>
  <c r="KE27" i="18"/>
  <c r="KE28" i="18"/>
  <c r="CR28" i="18"/>
  <c r="CR27" i="18"/>
  <c r="JX28" i="18"/>
  <c r="JX27" i="18"/>
  <c r="CW28" i="18"/>
  <c r="CW27" i="18"/>
  <c r="JI27" i="18"/>
  <c r="JI28" i="18"/>
  <c r="Z28" i="18"/>
  <c r="Z27" i="18"/>
  <c r="AA28" i="18"/>
  <c r="AA27" i="18"/>
  <c r="AB307" i="23"/>
  <c r="BZ232" i="23"/>
  <c r="BY26" i="18"/>
  <c r="BZ209" i="23"/>
  <c r="LN211" i="23"/>
  <c r="LN213" i="23" s="1"/>
  <c r="LN212" i="23"/>
  <c r="HU27" i="18"/>
  <c r="HU28" i="18"/>
  <c r="AJ27" i="18"/>
  <c r="AJ28" i="18"/>
  <c r="DZ28" i="18"/>
  <c r="DZ27" i="18"/>
  <c r="NT28" i="18"/>
  <c r="NT27" i="18"/>
  <c r="I28" i="18"/>
  <c r="I27" i="18"/>
  <c r="EW27" i="18"/>
  <c r="EW28" i="18"/>
  <c r="BV27" i="18"/>
  <c r="BV28" i="18"/>
  <c r="AQ28" i="18"/>
  <c r="AQ27" i="18"/>
  <c r="NW28" i="18"/>
  <c r="NW27" i="18"/>
  <c r="ES27" i="18"/>
  <c r="ES28" i="18"/>
  <c r="G272" i="23"/>
  <c r="H272" i="23" s="1"/>
  <c r="IC28" i="18"/>
  <c r="IC27" i="18"/>
  <c r="AK27" i="18"/>
  <c r="AK28" i="18"/>
  <c r="GJ28" i="18"/>
  <c r="GJ27" i="18"/>
  <c r="LJ27" i="18"/>
  <c r="LJ28" i="18"/>
  <c r="HC27" i="18"/>
  <c r="HC28" i="18"/>
  <c r="GN27" i="18"/>
  <c r="GN28" i="18"/>
  <c r="EK28" i="18"/>
  <c r="EK27" i="18"/>
  <c r="JS27" i="18"/>
  <c r="JS28" i="18"/>
  <c r="CK27" i="18"/>
  <c r="CK28" i="18"/>
  <c r="BZ211" i="23"/>
  <c r="BZ213" i="23" s="1"/>
  <c r="BZ212" i="23"/>
  <c r="KI28" i="18"/>
  <c r="KI27" i="18"/>
  <c r="DU27" i="18"/>
  <c r="DU28" i="18"/>
  <c r="MY28" i="18"/>
  <c r="MY27" i="18"/>
  <c r="FI27" i="18"/>
  <c r="FI28" i="18"/>
  <c r="JK27" i="18"/>
  <c r="JK28" i="18"/>
  <c r="BA28" i="18"/>
  <c r="BA27" i="18"/>
  <c r="MC28" i="18"/>
  <c r="MC27" i="18"/>
  <c r="HZ27" i="18"/>
  <c r="HZ28" i="18"/>
  <c r="KR28" i="18"/>
  <c r="KR27" i="18"/>
  <c r="FF28" i="18"/>
  <c r="FF27" i="18"/>
  <c r="KB27" i="18"/>
  <c r="KB28" i="18"/>
  <c r="GK28" i="18"/>
  <c r="GK27" i="18"/>
  <c r="DY28" i="18"/>
  <c r="DY27" i="18"/>
  <c r="Z307" i="23"/>
  <c r="Y27" i="18"/>
  <c r="Y28" i="18"/>
  <c r="BZ27" i="18"/>
  <c r="BZ28" i="18"/>
  <c r="ME27" i="18"/>
  <c r="ME28" i="18"/>
  <c r="JF27" i="18"/>
  <c r="JF28" i="18"/>
  <c r="BK27" i="18"/>
  <c r="BK28" i="18"/>
  <c r="CZ28" i="18"/>
  <c r="CZ27" i="18"/>
  <c r="KJ27" i="18"/>
  <c r="KJ28" i="18"/>
  <c r="LH28" i="18"/>
  <c r="LH27" i="18"/>
  <c r="AF27" i="18"/>
  <c r="AF28" i="18"/>
  <c r="EO28" i="18"/>
  <c r="EO27" i="18"/>
  <c r="AS28" i="18"/>
  <c r="AS27" i="18"/>
  <c r="HN27" i="18"/>
  <c r="HN28" i="18"/>
  <c r="NJ28" i="18"/>
  <c r="NJ27" i="18"/>
  <c r="NA28" i="18"/>
  <c r="NA27" i="18"/>
  <c r="IP27" i="18"/>
  <c r="IP28" i="18"/>
  <c r="Q27" i="18"/>
  <c r="Q28" i="18"/>
  <c r="R307" i="23"/>
  <c r="NZ28" i="18"/>
  <c r="NZ27" i="18"/>
  <c r="LW27" i="18"/>
  <c r="LW28" i="18"/>
  <c r="DC28" i="18"/>
  <c r="DC27" i="18"/>
  <c r="DQ27" i="18"/>
  <c r="DQ28" i="18"/>
  <c r="KQ28" i="18"/>
  <c r="KQ27" i="18"/>
  <c r="M27" i="18"/>
  <c r="M28" i="18"/>
  <c r="EL28" i="18"/>
  <c r="EL27" i="18"/>
  <c r="CX27" i="18"/>
  <c r="CX28" i="18"/>
  <c r="NL27" i="18"/>
  <c r="NL28" i="18"/>
  <c r="KL211" i="23"/>
  <c r="KL213" i="23" s="1"/>
  <c r="KL212" i="23"/>
  <c r="FR27" i="18"/>
  <c r="FR28" i="18"/>
  <c r="FY209" i="23"/>
  <c r="FY232" i="23"/>
  <c r="FX26" i="18"/>
  <c r="OK27" i="18"/>
  <c r="OK28" i="18"/>
  <c r="DP28" i="18"/>
  <c r="DP27" i="18"/>
  <c r="HX28" i="18"/>
  <c r="HX27" i="18"/>
  <c r="JR28" i="18"/>
  <c r="JR27" i="18"/>
  <c r="MA27" i="18"/>
  <c r="MA28" i="18"/>
  <c r="JP27" i="18"/>
  <c r="JP28" i="18"/>
  <c r="NK27" i="18"/>
  <c r="NK28" i="18"/>
  <c r="IZ28" i="18"/>
  <c r="IZ27" i="18"/>
  <c r="CC28" i="18"/>
  <c r="CC27" i="18"/>
  <c r="NF28" i="18"/>
  <c r="NF27" i="18"/>
  <c r="LI28" i="18"/>
  <c r="LI27" i="18"/>
  <c r="GE27" i="18"/>
  <c r="GE28" i="18"/>
  <c r="HL28" i="18"/>
  <c r="HL27" i="18"/>
  <c r="AM28" i="18"/>
  <c r="AM27" i="18"/>
  <c r="IM28" i="18"/>
  <c r="IM27" i="18"/>
  <c r="CY28" i="18"/>
  <c r="CY27" i="18"/>
  <c r="NC27" i="18"/>
  <c r="NC28" i="18"/>
  <c r="CQ28" i="18"/>
  <c r="CQ27" i="18"/>
  <c r="BX27" i="18"/>
  <c r="BX28" i="18"/>
  <c r="NP27" i="18"/>
  <c r="NP28" i="18"/>
  <c r="GZ28" i="18"/>
  <c r="GZ27" i="18"/>
  <c r="KL28" i="18"/>
  <c r="KL27" i="18"/>
  <c r="FM28" i="18"/>
  <c r="FM27" i="18"/>
  <c r="EY27" i="18"/>
  <c r="EY28" i="18"/>
  <c r="BH27" i="18"/>
  <c r="BH28" i="18"/>
  <c r="GR27" i="18"/>
  <c r="GR28" i="18"/>
  <c r="AY27" i="18"/>
  <c r="AY28" i="18"/>
  <c r="MT27" i="18"/>
  <c r="MT28" i="18"/>
  <c r="KP27" i="18"/>
  <c r="KP28" i="18"/>
  <c r="CF28" i="18"/>
  <c r="CF27" i="18"/>
  <c r="FB28" i="18"/>
  <c r="FB27" i="18"/>
  <c r="JO28" i="18"/>
  <c r="JO27" i="18"/>
  <c r="J28" i="18"/>
  <c r="J27" i="18"/>
  <c r="T27" i="18"/>
  <c r="T28" i="18"/>
  <c r="E298" i="23"/>
  <c r="E297" i="23"/>
  <c r="F296" i="23"/>
  <c r="AU27" i="18"/>
  <c r="AU28" i="18"/>
  <c r="KW27" i="18"/>
  <c r="KW28" i="18"/>
  <c r="NI27" i="18"/>
  <c r="NI28" i="18"/>
  <c r="DN28" i="18"/>
  <c r="DN27" i="18"/>
  <c r="EP28" i="18"/>
  <c r="EP27" i="18"/>
  <c r="KF27" i="18"/>
  <c r="KF28" i="18"/>
  <c r="KD27" i="18"/>
  <c r="KD28" i="18"/>
  <c r="R28" i="18"/>
  <c r="R27" i="18"/>
  <c r="LK28" i="18"/>
  <c r="LK27" i="18"/>
  <c r="AR28" i="18"/>
  <c r="AR27" i="18"/>
  <c r="FS27" i="18"/>
  <c r="FS28" i="18"/>
  <c r="JG27" i="18"/>
  <c r="JG28" i="18"/>
  <c r="HK209" i="23"/>
  <c r="HK232" i="23"/>
  <c r="HJ26" i="18"/>
  <c r="GA28" i="18"/>
  <c r="GA27" i="18"/>
  <c r="AJ307" i="23"/>
  <c r="AI27" i="18"/>
  <c r="AI28" i="18"/>
  <c r="MM28" i="18"/>
  <c r="MM27" i="18"/>
  <c r="GT28" i="18"/>
  <c r="GT27" i="18"/>
  <c r="KN27" i="18"/>
  <c r="KN28" i="18"/>
  <c r="DJ28" i="18"/>
  <c r="DJ27" i="18"/>
  <c r="D246" i="23"/>
  <c r="D243" i="23"/>
  <c r="HT27" i="18"/>
  <c r="HT28" i="18"/>
  <c r="AH28" i="18"/>
  <c r="AH27" i="18"/>
  <c r="FT27" i="18"/>
  <c r="FT28" i="18"/>
  <c r="HY28" i="18"/>
  <c r="HY27" i="18"/>
  <c r="LO27" i="18"/>
  <c r="LO28" i="18"/>
  <c r="W27" i="18"/>
  <c r="W28" i="18"/>
  <c r="X307" i="23"/>
  <c r="NH28" i="18"/>
  <c r="NH27" i="18"/>
  <c r="BF28" i="18"/>
  <c r="BF27" i="18"/>
  <c r="JH28" i="18"/>
  <c r="JH27" i="18"/>
  <c r="GV28" i="18"/>
  <c r="GV27" i="18"/>
  <c r="IB28" i="18"/>
  <c r="IB27" i="18"/>
  <c r="KO28" i="18"/>
  <c r="KO27" i="18"/>
  <c r="OD28" i="18"/>
  <c r="OD27" i="18"/>
  <c r="S27" i="18"/>
  <c r="T307" i="23"/>
  <c r="S28" i="18"/>
  <c r="HQ28" i="18"/>
  <c r="HQ27" i="18"/>
  <c r="KG28" i="18"/>
  <c r="KG27" i="18"/>
  <c r="AG28" i="18"/>
  <c r="AG27" i="18"/>
  <c r="AH307" i="23"/>
  <c r="LQ27" i="18"/>
  <c r="LQ28" i="18"/>
  <c r="IN28" i="18"/>
  <c r="IN27" i="18"/>
  <c r="IU28" i="18"/>
  <c r="IU27" i="18"/>
  <c r="HI28" i="18"/>
  <c r="HI27" i="18"/>
  <c r="AT28" i="18"/>
  <c r="AT27" i="18"/>
  <c r="OF28" i="18"/>
  <c r="OF27" i="18"/>
  <c r="GQ28" i="18"/>
  <c r="GQ27" i="18"/>
  <c r="N28" i="18"/>
  <c r="N27" i="18"/>
  <c r="ED27" i="18"/>
  <c r="ED28" i="18"/>
  <c r="CO28" i="18"/>
  <c r="CO27" i="18"/>
  <c r="KL232" i="23"/>
  <c r="KK26" i="18"/>
  <c r="KL209" i="23"/>
  <c r="BL27" i="18"/>
  <c r="BL28" i="18"/>
  <c r="EE27" i="18"/>
  <c r="EE28" i="18"/>
  <c r="CB27" i="18"/>
  <c r="CB28" i="18"/>
  <c r="EJ27" i="18"/>
  <c r="EJ28" i="18"/>
  <c r="IV28" i="18"/>
  <c r="IV27" i="18"/>
  <c r="NV28" i="18"/>
  <c r="NV27" i="18"/>
  <c r="AL28" i="18"/>
  <c r="AL27" i="18"/>
  <c r="LC27" i="18"/>
  <c r="LC28" i="18"/>
  <c r="DG28" i="18"/>
  <c r="DG27" i="18"/>
  <c r="HK211" i="23"/>
  <c r="HK213" i="23" s="1"/>
  <c r="HK212" i="23"/>
  <c r="CG28" i="18"/>
  <c r="CG27" i="18"/>
  <c r="IF28" i="18"/>
  <c r="IF27" i="18"/>
  <c r="HD28" i="18"/>
  <c r="HD27" i="18"/>
  <c r="DA28" i="18"/>
  <c r="DA27" i="18"/>
  <c r="DM28" i="18"/>
  <c r="DM27" i="18"/>
  <c r="ND27" i="18"/>
  <c r="ND28" i="18"/>
  <c r="EZ27" i="18"/>
  <c r="EZ28" i="18"/>
  <c r="BO27" i="18"/>
  <c r="BO28" i="18"/>
  <c r="OI27" i="18"/>
  <c r="OI28" i="18"/>
  <c r="AO28" i="18"/>
  <c r="AO27" i="18"/>
  <c r="KC28" i="18"/>
  <c r="KC27" i="18"/>
  <c r="FD28" i="18"/>
  <c r="FD27" i="18"/>
  <c r="EQ28" i="18"/>
  <c r="EQ27" i="18"/>
  <c r="MP28" i="18"/>
  <c r="MP27" i="18"/>
  <c r="LE28" i="18"/>
  <c r="LE27" i="18"/>
  <c r="DR28" i="18"/>
  <c r="DR27" i="18"/>
  <c r="IT27" i="18"/>
  <c r="IT28" i="18"/>
  <c r="FY28" i="18"/>
  <c r="FY27" i="18"/>
  <c r="AZ28" i="18"/>
  <c r="AZ27" i="18"/>
  <c r="HS27" i="18"/>
  <c r="HS28" i="18"/>
  <c r="FZ27" i="18"/>
  <c r="FZ28" i="18"/>
  <c r="LG27" i="18"/>
  <c r="LG28" i="18"/>
  <c r="GG28" i="18"/>
  <c r="GG27" i="18"/>
  <c r="NX27" i="18"/>
  <c r="NX28" i="18"/>
  <c r="LL27" i="18"/>
  <c r="LL28" i="18"/>
  <c r="HO28" i="18"/>
  <c r="HO27" i="18"/>
  <c r="MD28" i="18"/>
  <c r="MD27" i="18"/>
  <c r="BE28" i="18"/>
  <c r="BE27" i="18"/>
  <c r="KV27" i="18"/>
  <c r="KV28" i="18"/>
  <c r="HV27" i="18"/>
  <c r="HV28" i="18"/>
  <c r="GC28" i="18"/>
  <c r="GC27" i="18"/>
  <c r="L27" i="18"/>
  <c r="L28" i="18"/>
  <c r="CE28" i="18"/>
  <c r="CE27" i="18"/>
  <c r="GU28" i="18"/>
  <c r="GU27" i="18"/>
  <c r="MZ28" i="18"/>
  <c r="MZ27" i="18"/>
  <c r="HF28" i="18"/>
  <c r="HF27" i="18"/>
  <c r="CU27" i="18"/>
  <c r="CU28" i="18"/>
  <c r="EN28" i="18"/>
  <c r="EN27" i="18"/>
  <c r="DO28" i="18"/>
  <c r="DO27" i="18"/>
  <c r="MO28" i="18"/>
  <c r="MO27" i="18"/>
  <c r="H27" i="18"/>
  <c r="H28" i="18"/>
  <c r="D307" i="23"/>
  <c r="C28" i="18"/>
  <c r="C27" i="18"/>
  <c r="NN27" i="18"/>
  <c r="NN28" i="18"/>
  <c r="JM27" i="18"/>
  <c r="JM28" i="18"/>
  <c r="AX28" i="18"/>
  <c r="AX27" i="18"/>
  <c r="LS27" i="18"/>
  <c r="LS28" i="18"/>
  <c r="HR28" i="18"/>
  <c r="HR27" i="18"/>
  <c r="AE27" i="18"/>
  <c r="AF307" i="23"/>
  <c r="AE28" i="18"/>
  <c r="CL28" i="18"/>
  <c r="CL27" i="18"/>
  <c r="BG27" i="18"/>
  <c r="BG28" i="18"/>
  <c r="EC27" i="18"/>
  <c r="EC28" i="18"/>
  <c r="OH28" i="18"/>
  <c r="OH27" i="18"/>
  <c r="JQ27" i="18"/>
  <c r="JQ28" i="18"/>
  <c r="IH27" i="18"/>
  <c r="IH28" i="18"/>
  <c r="MU28" i="18"/>
  <c r="MU27" i="18"/>
  <c r="EM28" i="18"/>
  <c r="EM27" i="18"/>
  <c r="NS27" i="18"/>
  <c r="NS28" i="18"/>
  <c r="LP27" i="18"/>
  <c r="LP28" i="18"/>
  <c r="MN27" i="18"/>
  <c r="MN28" i="18"/>
  <c r="NO27" i="18"/>
  <c r="NO28" i="18"/>
  <c r="MG27" i="18"/>
  <c r="MG28" i="18"/>
  <c r="G235" i="23"/>
  <c r="H234" i="23"/>
  <c r="DS28" i="18"/>
  <c r="DS27" i="18"/>
  <c r="FU27" i="18"/>
  <c r="FU28" i="18"/>
  <c r="HH27" i="18"/>
  <c r="HH28" i="18"/>
  <c r="OE28" i="18"/>
  <c r="OE27" i="18"/>
  <c r="E258" i="23"/>
  <c r="D265" i="23"/>
  <c r="C52" i="17" s="1"/>
  <c r="C50" i="17"/>
  <c r="ME228" i="23"/>
  <c r="KC220" i="23"/>
  <c r="ED228" i="23"/>
  <c r="FR220" i="23"/>
  <c r="HM228" i="23"/>
  <c r="AM228" i="23"/>
  <c r="D220" i="23"/>
  <c r="OB220" i="23"/>
  <c r="BB220" i="23"/>
  <c r="KP220" i="23"/>
  <c r="KW220" i="23"/>
  <c r="GD220" i="23"/>
  <c r="LL228" i="23"/>
  <c r="DS220" i="23"/>
  <c r="HN220" i="23"/>
  <c r="AI228" i="23"/>
  <c r="NZ220" i="23"/>
  <c r="MP228" i="23"/>
  <c r="AW228" i="23"/>
  <c r="AQ228" i="23"/>
  <c r="HM220" i="23"/>
  <c r="JF220" i="23"/>
  <c r="BQ220" i="23"/>
  <c r="EL228" i="23"/>
  <c r="GE220" i="23"/>
  <c r="IO220" i="23"/>
  <c r="EX220" i="23"/>
  <c r="BL228" i="23"/>
  <c r="FG228" i="23"/>
  <c r="NZ228" i="23"/>
  <c r="LV228" i="23"/>
  <c r="AI220" i="23"/>
  <c r="HY220" i="23"/>
  <c r="IT220" i="23"/>
  <c r="GB220" i="23"/>
  <c r="FU220" i="23"/>
  <c r="AD228" i="23"/>
  <c r="KK220" i="23"/>
  <c r="CA220" i="23"/>
  <c r="I220" i="23"/>
  <c r="AQ220" i="23"/>
  <c r="MO228" i="23"/>
  <c r="EU228" i="23"/>
  <c r="V220" i="23"/>
  <c r="LR220" i="23"/>
  <c r="DV228" i="23"/>
  <c r="GQ220" i="23"/>
  <c r="LU220" i="23"/>
  <c r="AF228" i="23"/>
  <c r="JX228" i="23"/>
  <c r="HD220" i="23"/>
  <c r="CF228" i="23"/>
  <c r="LO228" i="23"/>
  <c r="GQ228" i="23"/>
  <c r="JS228" i="23"/>
  <c r="AM220" i="23"/>
  <c r="MJ220" i="23"/>
  <c r="X228" i="23"/>
  <c r="IB220" i="23"/>
  <c r="DX220" i="23"/>
  <c r="JA228" i="23"/>
  <c r="HU228" i="23"/>
  <c r="BK220" i="23"/>
  <c r="FS220" i="23"/>
  <c r="EM228" i="23"/>
  <c r="K220" i="23"/>
  <c r="OH220" i="23"/>
  <c r="BR220" i="23"/>
  <c r="GC228" i="23"/>
  <c r="GF228" i="23"/>
  <c r="KT228" i="23"/>
  <c r="DA228" i="23"/>
  <c r="HV220" i="23"/>
  <c r="E220" i="23"/>
  <c r="KR228" i="23"/>
  <c r="LG220" i="23"/>
  <c r="HR220" i="23"/>
  <c r="JB220" i="23"/>
  <c r="MN220" i="23"/>
  <c r="ML228" i="23"/>
  <c r="BM228" i="23"/>
  <c r="GD228" i="23"/>
  <c r="AR220" i="23"/>
  <c r="KN220" i="23"/>
  <c r="EV228" i="23"/>
  <c r="LB228" i="23"/>
  <c r="AV228" i="23"/>
  <c r="BA228" i="23"/>
  <c r="GG228" i="23"/>
  <c r="FC220" i="23"/>
  <c r="IY220" i="23"/>
  <c r="EL220" i="23"/>
  <c r="FL228" i="23"/>
  <c r="KM228" i="23"/>
  <c r="JU228" i="23"/>
  <c r="KC228" i="23"/>
  <c r="ER228" i="23"/>
  <c r="JO228" i="23"/>
  <c r="KZ228" i="23"/>
  <c r="JL228" i="23"/>
  <c r="GU228" i="23"/>
  <c r="DE228" i="23"/>
  <c r="FE220" i="23"/>
  <c r="DG228" i="23"/>
  <c r="CR228" i="23"/>
  <c r="EY220" i="23"/>
  <c r="LA220" i="23"/>
  <c r="JZ220" i="23"/>
  <c r="FX220" i="23"/>
  <c r="KN228" i="23"/>
  <c r="CE220" i="23"/>
  <c r="BU228" i="23"/>
  <c r="CY228" i="23"/>
  <c r="AL220" i="23"/>
  <c r="AK228" i="23"/>
  <c r="DQ228" i="23"/>
  <c r="F220" i="23"/>
  <c r="NS228" i="23"/>
  <c r="HX220" i="23"/>
  <c r="FV220" i="23"/>
  <c r="BH228" i="23"/>
  <c r="FH220" i="23"/>
  <c r="MU220" i="23"/>
  <c r="BR228" i="23"/>
  <c r="JD228" i="23"/>
  <c r="CA228" i="23"/>
  <c r="DF220" i="23"/>
  <c r="FD228" i="23"/>
  <c r="JM228" i="23"/>
  <c r="D228" i="23"/>
  <c r="LH228" i="23"/>
  <c r="JN228" i="23"/>
  <c r="F228" i="23"/>
  <c r="NI228" i="23"/>
  <c r="BZ228" i="23"/>
  <c r="NX220" i="23"/>
  <c r="BT220" i="23"/>
  <c r="IR228" i="23"/>
  <c r="IM220" i="23"/>
  <c r="HR228" i="23"/>
  <c r="BK228" i="23"/>
  <c r="DE220" i="23"/>
  <c r="CO220" i="23"/>
  <c r="DJ228" i="23"/>
  <c r="KR220" i="23"/>
  <c r="GW220" i="23"/>
  <c r="BS228" i="23"/>
  <c r="NQ220" i="23"/>
  <c r="OF220" i="23"/>
  <c r="LX228" i="23"/>
  <c r="DD220" i="23"/>
  <c r="Z220" i="23"/>
  <c r="JZ228" i="23"/>
  <c r="NX228" i="23"/>
  <c r="BY220" i="23"/>
  <c r="CZ228" i="23"/>
  <c r="CN220" i="23"/>
  <c r="IP220" i="23"/>
  <c r="GC220" i="23"/>
  <c r="NW228" i="23"/>
  <c r="FZ228" i="23"/>
  <c r="KB220" i="23"/>
  <c r="KP228" i="23"/>
  <c r="HU220" i="23"/>
  <c r="DP228" i="23"/>
  <c r="IZ220" i="23"/>
  <c r="GZ220" i="23"/>
  <c r="EZ220" i="23"/>
  <c r="NE228" i="23"/>
  <c r="MK220" i="23"/>
  <c r="CO228" i="23"/>
  <c r="BJ220" i="23"/>
  <c r="LJ228" i="23"/>
  <c r="IA220" i="23"/>
  <c r="HV228" i="23"/>
  <c r="IK220" i="23"/>
  <c r="DA220" i="23"/>
  <c r="LD220" i="23"/>
  <c r="FK220" i="23"/>
  <c r="EF220" i="23"/>
  <c r="GA228" i="23"/>
  <c r="KS220" i="23"/>
  <c r="NH220" i="23"/>
  <c r="KZ220" i="23"/>
  <c r="GP220" i="23"/>
  <c r="AA228" i="23"/>
  <c r="IL220" i="23"/>
  <c r="FB228" i="23"/>
  <c r="DN228" i="23"/>
  <c r="IU220" i="23"/>
  <c r="IY228" i="23"/>
  <c r="HD228" i="23"/>
  <c r="AX220" i="23"/>
  <c r="IK228" i="23"/>
  <c r="MK228" i="23"/>
  <c r="CE228" i="23"/>
  <c r="CC220" i="23"/>
  <c r="AY220" i="23"/>
  <c r="DZ220" i="23"/>
  <c r="NY220" i="23"/>
  <c r="LQ228" i="23"/>
  <c r="OC220" i="23"/>
  <c r="NV220" i="23"/>
  <c r="DO220" i="23"/>
  <c r="NR228" i="23"/>
  <c r="EA228" i="23"/>
  <c r="P220" i="23"/>
  <c r="NY228" i="23"/>
  <c r="ND228" i="23"/>
  <c r="KF220" i="23"/>
  <c r="AE228" i="23"/>
  <c r="KH220" i="23"/>
  <c r="II220" i="23"/>
  <c r="IM228" i="23"/>
  <c r="M220" i="23"/>
  <c r="GI228" i="23"/>
  <c r="CH228" i="23"/>
  <c r="BC228" i="23"/>
  <c r="FI220" i="23"/>
  <c r="EF228" i="23"/>
  <c r="DB220" i="23"/>
  <c r="LS220" i="23"/>
  <c r="ID220" i="23"/>
  <c r="CM228" i="23"/>
  <c r="FF228" i="23"/>
  <c r="JI228" i="23"/>
  <c r="GM220" i="23"/>
  <c r="AR228" i="23"/>
  <c r="AG220" i="23"/>
  <c r="O220" i="23"/>
  <c r="MH228" i="23"/>
  <c r="GM228" i="23"/>
  <c r="NC220" i="23"/>
  <c r="DL228" i="23"/>
  <c r="MP220" i="23"/>
  <c r="DC220" i="23"/>
  <c r="IH220" i="23"/>
  <c r="AU220" i="23"/>
  <c r="HC228" i="23"/>
  <c r="NU228" i="23"/>
  <c r="MZ220" i="23"/>
  <c r="GB228" i="23"/>
  <c r="MM220" i="23"/>
  <c r="OL220" i="23"/>
  <c r="JE220" i="23"/>
  <c r="IC220" i="23"/>
  <c r="Y228" i="23"/>
  <c r="IR220" i="23"/>
  <c r="NB228" i="23"/>
  <c r="KA228" i="23"/>
  <c r="CC228" i="23"/>
  <c r="DK228" i="23"/>
  <c r="NQ228" i="23"/>
  <c r="GE228" i="23"/>
  <c r="IE220" i="23"/>
  <c r="IT228" i="23"/>
  <c r="BB228" i="23"/>
  <c r="LD228" i="23"/>
  <c r="GV220" i="23"/>
  <c r="LS228" i="23"/>
  <c r="EP228" i="23"/>
  <c r="OI228" i="23"/>
  <c r="FL220" i="23"/>
  <c r="MW220" i="23"/>
  <c r="MS220" i="23"/>
  <c r="AX228" i="23"/>
  <c r="FU228" i="23"/>
  <c r="KF228" i="23"/>
  <c r="NG228" i="23"/>
  <c r="LC228" i="23"/>
  <c r="NA228" i="23"/>
  <c r="HO228" i="23"/>
  <c r="JN220" i="23"/>
  <c r="NT228" i="23"/>
  <c r="LX220" i="23"/>
  <c r="CT228" i="23"/>
  <c r="DD228" i="23"/>
  <c r="EN228" i="23"/>
  <c r="CG220" i="23"/>
  <c r="MT220" i="23"/>
  <c r="NM228" i="23"/>
  <c r="MR228" i="23"/>
  <c r="DZ228" i="23"/>
  <c r="BP220" i="23"/>
  <c r="LE228" i="23"/>
  <c r="Q228" i="23"/>
  <c r="KV228" i="23"/>
  <c r="IC228" i="23"/>
  <c r="BU220" i="23"/>
  <c r="EH228" i="23"/>
  <c r="EG228" i="23"/>
  <c r="EV220" i="23"/>
  <c r="DW228" i="23"/>
  <c r="NE220" i="23"/>
  <c r="FY220" i="23"/>
  <c r="MR220" i="23"/>
  <c r="BP228" i="23"/>
  <c r="CM220" i="23"/>
  <c r="GU220" i="23"/>
  <c r="MG228" i="23"/>
  <c r="R228" i="23"/>
  <c r="CL220" i="23"/>
  <c r="ME220" i="23"/>
  <c r="LU228" i="23"/>
  <c r="LN220" i="23"/>
  <c r="AS220" i="23"/>
  <c r="BW220" i="23"/>
  <c r="DC228" i="23"/>
  <c r="AZ228" i="23"/>
  <c r="NN228" i="23"/>
  <c r="GN220" i="23"/>
  <c r="LI228" i="23"/>
  <c r="OJ228" i="23"/>
  <c r="KD228" i="23"/>
  <c r="HZ220" i="23"/>
  <c r="EX228" i="23"/>
  <c r="GL228" i="23"/>
  <c r="OA220" i="23"/>
  <c r="GO228" i="23"/>
  <c r="BW228" i="23"/>
  <c r="LT228" i="23"/>
  <c r="CG228" i="23"/>
  <c r="ET228" i="23"/>
  <c r="MQ220" i="23"/>
  <c r="GY228" i="23"/>
  <c r="H228" i="23"/>
  <c r="CP220" i="23"/>
  <c r="DR228" i="23"/>
  <c r="Z228" i="23"/>
  <c r="MX220" i="23"/>
  <c r="GZ228" i="23"/>
  <c r="G228" i="23"/>
  <c r="FC228" i="23"/>
  <c r="JX220" i="23"/>
  <c r="IH228" i="23"/>
  <c r="BT228" i="23"/>
  <c r="MJ228" i="23"/>
  <c r="W228" i="23"/>
  <c r="MO220" i="23"/>
  <c r="KX220" i="23"/>
  <c r="FG220" i="23"/>
  <c r="IA228" i="23"/>
  <c r="MV220" i="23"/>
  <c r="U220" i="23"/>
  <c r="NL228" i="23"/>
  <c r="GO220" i="23"/>
  <c r="EE228" i="23"/>
  <c r="DJ220" i="23"/>
  <c r="FK228" i="23"/>
  <c r="GP228" i="23"/>
  <c r="HE220" i="23"/>
  <c r="KG220" i="23"/>
  <c r="LN228" i="23"/>
  <c r="HA228" i="23"/>
  <c r="HN228" i="23"/>
  <c r="FZ220" i="23"/>
  <c r="KJ220" i="23"/>
  <c r="LL220" i="23"/>
  <c r="OK220" i="23"/>
  <c r="BY228" i="23"/>
  <c r="EA220" i="23"/>
  <c r="DK220" i="23"/>
  <c r="EK220" i="23"/>
  <c r="AB220" i="23"/>
  <c r="FO220" i="23"/>
  <c r="U228" i="23"/>
  <c r="LF228" i="23"/>
  <c r="MZ228" i="23"/>
  <c r="IQ228" i="23"/>
  <c r="HE228" i="23"/>
  <c r="JY220" i="23"/>
  <c r="IV228" i="23"/>
  <c r="CK220" i="23"/>
  <c r="KM220" i="23"/>
  <c r="I228" i="23"/>
  <c r="BQ228" i="23"/>
  <c r="BX228" i="23"/>
  <c r="MH220" i="23"/>
  <c r="JS220" i="23"/>
  <c r="AC228" i="23"/>
  <c r="NH228" i="23"/>
  <c r="KO220" i="23"/>
  <c r="BG220" i="23"/>
  <c r="Y220" i="23"/>
  <c r="KI228" i="23"/>
  <c r="V228" i="23"/>
  <c r="OK228" i="23"/>
  <c r="FJ228" i="23"/>
  <c r="HG220" i="23"/>
  <c r="KW228" i="23"/>
  <c r="BJ228" i="23"/>
  <c r="LO220" i="23"/>
  <c r="AW220" i="23"/>
  <c r="JE228" i="23"/>
  <c r="HK220" i="23"/>
  <c r="DW220" i="23"/>
  <c r="BD228" i="23"/>
  <c r="EU220" i="23"/>
  <c r="DH220" i="23"/>
  <c r="NB220" i="23"/>
  <c r="NK220" i="23"/>
  <c r="EK228" i="23"/>
  <c r="BO220" i="23"/>
  <c r="LH220" i="23"/>
  <c r="GL220" i="23"/>
  <c r="JO220" i="23"/>
  <c r="GK228" i="23"/>
  <c r="EW220" i="23"/>
  <c r="GV228" i="23"/>
  <c r="IJ228" i="23"/>
  <c r="JJ228" i="23"/>
  <c r="CI228" i="23"/>
  <c r="AD220" i="23"/>
  <c r="EZ228" i="23"/>
  <c r="L220" i="23"/>
  <c r="KU220" i="23"/>
  <c r="FE228" i="23"/>
  <c r="IN228" i="23"/>
  <c r="GJ228" i="23"/>
  <c r="MV228" i="23"/>
  <c r="MT228" i="23"/>
  <c r="MS228" i="23"/>
  <c r="IS228" i="23"/>
  <c r="AJ220" i="23"/>
  <c r="LB220" i="23"/>
  <c r="HK228" i="23"/>
  <c r="BX220" i="23"/>
  <c r="EH220" i="23"/>
  <c r="KQ228" i="23"/>
  <c r="NJ220" i="23"/>
  <c r="KL228" i="23"/>
  <c r="FA220" i="23"/>
  <c r="AC220" i="23"/>
  <c r="JQ220" i="23"/>
  <c r="IS220" i="23"/>
  <c r="LI220" i="23"/>
  <c r="EI220" i="23"/>
  <c r="MY220" i="23"/>
  <c r="FQ220" i="23"/>
  <c r="GK220" i="23"/>
  <c r="LY220" i="23"/>
  <c r="BZ220" i="23"/>
  <c r="EW228" i="23"/>
  <c r="IN220" i="23"/>
  <c r="NG220" i="23"/>
  <c r="FA228" i="23"/>
  <c r="HC220" i="23"/>
  <c r="OE228" i="23"/>
  <c r="BE228" i="23"/>
  <c r="FH228" i="23"/>
  <c r="MQ228" i="23"/>
  <c r="BG228" i="23"/>
  <c r="OH228" i="23"/>
  <c r="JT220" i="23"/>
  <c r="AG228" i="23"/>
  <c r="JR220" i="23"/>
  <c r="KA220" i="23"/>
  <c r="BL220" i="23"/>
  <c r="JV220" i="23"/>
  <c r="KY220" i="23"/>
  <c r="KH228" i="23"/>
  <c r="EM220" i="23"/>
  <c r="NO228" i="23"/>
  <c r="CP228" i="23"/>
  <c r="MF228" i="23"/>
  <c r="ID228" i="23"/>
  <c r="FM220" i="23"/>
  <c r="CU220" i="23"/>
  <c r="S228" i="23"/>
  <c r="HZ228" i="23"/>
  <c r="OF228" i="23"/>
  <c r="JA220" i="23"/>
  <c r="FT228" i="23"/>
  <c r="CV228" i="23"/>
  <c r="DQ220" i="23"/>
  <c r="T228" i="23"/>
  <c r="BH220" i="23"/>
  <c r="JF228" i="23"/>
  <c r="JH228" i="23"/>
  <c r="HP228" i="23"/>
  <c r="MA220" i="23"/>
  <c r="JY228" i="23"/>
  <c r="N220" i="23"/>
  <c r="DL220" i="23"/>
  <c r="MA228" i="23"/>
  <c r="HO220" i="23"/>
  <c r="OC228" i="23"/>
  <c r="CJ228" i="23"/>
  <c r="JM220" i="23"/>
  <c r="LT220" i="23"/>
  <c r="AE220" i="23"/>
  <c r="CX228" i="23"/>
  <c r="GY220" i="23"/>
  <c r="IG220" i="23"/>
  <c r="NU220" i="23"/>
  <c r="IL228" i="23"/>
  <c r="II228" i="23"/>
  <c r="LC220" i="23"/>
  <c r="CV220" i="23"/>
  <c r="KY228" i="23"/>
  <c r="GR220" i="23"/>
  <c r="NN220" i="23"/>
  <c r="HW228" i="23"/>
  <c r="EI228" i="23"/>
  <c r="NP220" i="23"/>
  <c r="AA220" i="23"/>
  <c r="EC228" i="23"/>
  <c r="JI220" i="23"/>
  <c r="KD220" i="23"/>
  <c r="BI220" i="23"/>
  <c r="CY220" i="23"/>
  <c r="HB220" i="23"/>
  <c r="CD220" i="23"/>
  <c r="AH220" i="23"/>
  <c r="BO228" i="23"/>
  <c r="FX228" i="23"/>
  <c r="HJ228" i="23"/>
  <c r="FN220" i="23"/>
  <c r="FT220" i="23"/>
  <c r="LP228" i="23"/>
  <c r="OA228" i="23"/>
  <c r="MF220" i="23"/>
  <c r="DT228" i="23"/>
  <c r="JJ220" i="23"/>
  <c r="OE220" i="23"/>
  <c r="BF220" i="23"/>
  <c r="GN228" i="23"/>
  <c r="AP228" i="23"/>
  <c r="GW228" i="23"/>
  <c r="ED220" i="23"/>
  <c r="JG220" i="23"/>
  <c r="DI228" i="23"/>
  <c r="T220" i="23"/>
  <c r="DG220" i="23"/>
  <c r="JK228" i="23"/>
  <c r="LZ220" i="23"/>
  <c r="IZ228" i="23"/>
  <c r="AP220" i="23"/>
  <c r="NI220" i="23"/>
  <c r="EJ228" i="23"/>
  <c r="IW228" i="23"/>
  <c r="HF220" i="23"/>
  <c r="Q220" i="23"/>
  <c r="LA228" i="23"/>
  <c r="FY228" i="23"/>
  <c r="DU220" i="23"/>
  <c r="IF220" i="23"/>
  <c r="KU228" i="23"/>
  <c r="LM220" i="23"/>
  <c r="MB220" i="23"/>
  <c r="AV220" i="23"/>
  <c r="LM228" i="23"/>
  <c r="EQ220" i="23"/>
  <c r="DP220" i="23"/>
  <c r="JT228" i="23"/>
  <c r="K228" i="23"/>
  <c r="NR220" i="23"/>
  <c r="CU228" i="23"/>
  <c r="KV220" i="23"/>
  <c r="CH220" i="23"/>
  <c r="AH228" i="23"/>
  <c r="FI228" i="23"/>
  <c r="EY228" i="23"/>
  <c r="IX220" i="23"/>
  <c r="EE220" i="23"/>
  <c r="GX220" i="23"/>
  <c r="LE220" i="23"/>
  <c r="MI228" i="23"/>
  <c r="JW220" i="23"/>
  <c r="LW228" i="23"/>
  <c r="N228" i="23"/>
  <c r="NF228" i="23"/>
  <c r="HX228" i="23"/>
  <c r="FP228" i="23"/>
  <c r="HJ220" i="23"/>
  <c r="MC228" i="23"/>
  <c r="LJ220" i="23"/>
  <c r="KB228" i="23"/>
  <c r="DH228" i="23"/>
  <c r="ES228" i="23"/>
  <c r="CS220" i="23"/>
  <c r="KK228" i="23"/>
  <c r="EO220" i="23"/>
  <c r="FO228" i="23"/>
  <c r="L228" i="23"/>
  <c r="FV228" i="23"/>
  <c r="MD220" i="23"/>
  <c r="JV228" i="23"/>
  <c r="DM228" i="23"/>
  <c r="AZ220" i="23"/>
  <c r="EC220" i="23"/>
  <c r="JD220" i="23"/>
  <c r="FB220" i="23"/>
  <c r="HH228" i="23"/>
  <c r="LW220" i="23"/>
  <c r="EG220" i="23"/>
  <c r="IF228" i="23"/>
  <c r="LV220" i="23"/>
  <c r="JK220" i="23"/>
  <c r="KO228" i="23"/>
  <c r="NT220" i="23"/>
  <c r="NP228" i="23"/>
  <c r="LP220" i="23"/>
  <c r="IV220" i="23"/>
  <c r="HB228" i="23"/>
  <c r="LQ220" i="23"/>
  <c r="HT228" i="23"/>
  <c r="JH220" i="23"/>
  <c r="DS228" i="23"/>
  <c r="MY228" i="23"/>
  <c r="NO220" i="23"/>
  <c r="GI220" i="23"/>
  <c r="OG228" i="23"/>
  <c r="LR228" i="23"/>
  <c r="CQ228" i="23"/>
  <c r="HI220" i="23"/>
  <c r="NF220" i="23"/>
  <c r="HY228" i="23"/>
  <c r="NL220" i="23"/>
  <c r="KL220" i="23"/>
  <c r="AO228" i="23"/>
  <c r="CW220" i="23"/>
  <c r="MN228" i="23"/>
  <c r="KT220" i="23"/>
  <c r="LY228" i="23"/>
  <c r="AU228" i="23"/>
  <c r="KQ220" i="23"/>
  <c r="JG228" i="23"/>
  <c r="JP228" i="23"/>
  <c r="OD220" i="23"/>
  <c r="IB228" i="23"/>
  <c r="AN220" i="23"/>
  <c r="GH228" i="23"/>
  <c r="KG228" i="23"/>
  <c r="P228" i="23"/>
  <c r="ND220" i="23"/>
  <c r="LF220" i="23"/>
  <c r="OJ220" i="23"/>
  <c r="GS228" i="23"/>
  <c r="MB228" i="23"/>
  <c r="CR220" i="23"/>
  <c r="KE228" i="23"/>
  <c r="OM220" i="23"/>
  <c r="BS220" i="23"/>
  <c r="OI220" i="23"/>
  <c r="KJ228" i="23"/>
  <c r="NK228" i="23"/>
  <c r="S220" i="23"/>
  <c r="DB228" i="23"/>
  <c r="CK228" i="23"/>
  <c r="OD228" i="23"/>
  <c r="HI228" i="23"/>
  <c r="CS228" i="23"/>
  <c r="DN220" i="23"/>
  <c r="HA220" i="23"/>
  <c r="EB220" i="23"/>
  <c r="BN228" i="23"/>
  <c r="FN228" i="23"/>
  <c r="BD220" i="23"/>
  <c r="MG220" i="23"/>
  <c r="CX220" i="23"/>
  <c r="NM220" i="23"/>
  <c r="IX228" i="23"/>
  <c r="IJ220" i="23"/>
  <c r="FW220" i="23"/>
  <c r="FQ228" i="23"/>
  <c r="AT228" i="23"/>
  <c r="DI220" i="23"/>
  <c r="OM228" i="23"/>
  <c r="NS220" i="23"/>
  <c r="MC220" i="23"/>
  <c r="CF220" i="23"/>
  <c r="FW228" i="23"/>
  <c r="BN220" i="23"/>
  <c r="BV220" i="23"/>
  <c r="DY220" i="23"/>
  <c r="DO228" i="23"/>
  <c r="JW228" i="23"/>
  <c r="MX228" i="23"/>
  <c r="FP220" i="23"/>
  <c r="AS228" i="23"/>
  <c r="DR220" i="23"/>
  <c r="FD220" i="23"/>
  <c r="IU228" i="23"/>
  <c r="MM228" i="23"/>
  <c r="GT220" i="23"/>
  <c r="KS228" i="23"/>
  <c r="LK228" i="23"/>
  <c r="MI220" i="23"/>
  <c r="EN220" i="23"/>
  <c r="MW228" i="23"/>
  <c r="AK220" i="23"/>
  <c r="OL228" i="23"/>
  <c r="GG220" i="23"/>
  <c r="LG228" i="23"/>
  <c r="CB228" i="23"/>
  <c r="IO228" i="23"/>
  <c r="AJ228" i="23"/>
  <c r="H220" i="23"/>
  <c r="GR228" i="23"/>
  <c r="CQ220" i="23"/>
  <c r="DY228" i="23"/>
  <c r="DM220" i="23"/>
  <c r="EJ220" i="23"/>
  <c r="IG228" i="23"/>
  <c r="HQ228" i="23"/>
  <c r="CW228" i="23"/>
  <c r="HL220" i="23"/>
  <c r="HT220" i="23"/>
  <c r="NV228" i="23"/>
  <c r="DF228" i="23"/>
  <c r="NA220" i="23"/>
  <c r="DX228" i="23"/>
  <c r="HH220" i="23"/>
  <c r="J220" i="23"/>
  <c r="DU228" i="23"/>
  <c r="JP220" i="23"/>
  <c r="IP228" i="23"/>
  <c r="BC220" i="23"/>
  <c r="EP220" i="23"/>
  <c r="DT220" i="23"/>
  <c r="KI220" i="23"/>
  <c r="NJ228" i="23"/>
  <c r="AO220" i="23"/>
  <c r="HS228" i="23"/>
  <c r="EQ228" i="23"/>
  <c r="LK220" i="23"/>
  <c r="JL220" i="23"/>
  <c r="JR228" i="23"/>
  <c r="FF220" i="23"/>
  <c r="HS220" i="23"/>
  <c r="M228" i="23"/>
  <c r="HW220" i="23"/>
  <c r="HP220" i="23"/>
  <c r="HF228" i="23"/>
  <c r="ER220" i="23"/>
  <c r="GT228" i="23"/>
  <c r="GH220" i="23"/>
  <c r="GA220" i="23"/>
  <c r="AN228" i="23"/>
  <c r="CN228" i="23"/>
  <c r="AT220" i="23"/>
  <c r="AY228" i="23"/>
  <c r="DV220" i="23"/>
  <c r="ES220" i="23"/>
  <c r="JB228" i="23"/>
  <c r="FJ220" i="23"/>
  <c r="OB228" i="23"/>
  <c r="EB228" i="23"/>
  <c r="HQ220" i="23"/>
  <c r="BA220" i="23"/>
  <c r="BI228" i="23"/>
  <c r="GS220" i="23"/>
  <c r="FM228" i="23"/>
  <c r="GF220" i="23"/>
  <c r="CT220" i="23"/>
  <c r="X220" i="23"/>
  <c r="ML220" i="23"/>
  <c r="AB228" i="23"/>
  <c r="CL228" i="23"/>
  <c r="BE220" i="23"/>
  <c r="E228" i="23"/>
  <c r="MD228" i="23"/>
  <c r="AL228" i="23"/>
  <c r="LZ228" i="23"/>
  <c r="IW220" i="23"/>
  <c r="ET220" i="23"/>
  <c r="FR228" i="23"/>
  <c r="G220" i="23"/>
  <c r="CJ220" i="23"/>
  <c r="BM220" i="23"/>
  <c r="JQ228" i="23"/>
  <c r="W220" i="23"/>
  <c r="AF220" i="23"/>
  <c r="IE228" i="23"/>
  <c r="EO228" i="23"/>
  <c r="J228" i="23"/>
  <c r="JU220" i="23"/>
  <c r="FS228" i="23"/>
  <c r="R220" i="23"/>
  <c r="CI220" i="23"/>
  <c r="CB220" i="23"/>
  <c r="BF228" i="23"/>
  <c r="NC228" i="23"/>
  <c r="IQ220" i="23"/>
  <c r="JC228" i="23"/>
  <c r="KE220" i="23"/>
  <c r="OG220" i="23"/>
  <c r="KX228" i="23"/>
  <c r="JC220" i="23"/>
  <c r="CD228" i="23"/>
  <c r="GJ220" i="23"/>
  <c r="HG228" i="23"/>
  <c r="GX228" i="23"/>
  <c r="O228" i="23"/>
  <c r="NW220" i="23"/>
  <c r="MU228" i="23"/>
  <c r="BV228" i="23"/>
  <c r="CZ220" i="23"/>
  <c r="HL228" i="23"/>
  <c r="HP28" i="18"/>
  <c r="HP27" i="18"/>
  <c r="BM27" i="18"/>
  <c r="BM28" i="18"/>
  <c r="F307" i="23"/>
  <c r="E28" i="18"/>
  <c r="E27" i="18"/>
  <c r="DX28" i="18"/>
  <c r="DX27" i="18"/>
  <c r="NY27" i="18"/>
  <c r="NY28" i="18"/>
  <c r="FL27" i="18"/>
  <c r="FL28" i="18"/>
  <c r="CJ28" i="18"/>
  <c r="CJ27" i="18"/>
  <c r="JD28" i="18"/>
  <c r="JD27" i="18"/>
  <c r="IG27" i="18"/>
  <c r="IG28" i="18"/>
  <c r="IO27" i="18"/>
  <c r="IO28" i="18"/>
  <c r="IK28" i="18"/>
  <c r="IK27" i="18"/>
  <c r="AB28" i="18"/>
  <c r="AB27" i="18"/>
  <c r="CA27" i="18"/>
  <c r="CA28" i="18"/>
  <c r="IY27" i="18"/>
  <c r="IY28" i="18"/>
  <c r="V28" i="18"/>
  <c r="V27" i="18"/>
  <c r="G277" i="23"/>
  <c r="H277" i="23" s="1"/>
  <c r="D277" i="23"/>
  <c r="G273" i="23" s="1"/>
  <c r="H273" i="23" s="1"/>
  <c r="OB28" i="18"/>
  <c r="OB27" i="18"/>
  <c r="MV28" i="18"/>
  <c r="MV27" i="18"/>
  <c r="GI27" i="18"/>
  <c r="GI28" i="18"/>
  <c r="LF28" i="18"/>
  <c r="LF27" i="18"/>
  <c r="FK27" i="18"/>
  <c r="FK28" i="18"/>
  <c r="JU27" i="18"/>
  <c r="JU28" i="18"/>
  <c r="OL27" i="18"/>
  <c r="OL28" i="18"/>
  <c r="IW27" i="18"/>
  <c r="IW28" i="18"/>
  <c r="FJ28" i="18"/>
  <c r="FJ27" i="18"/>
  <c r="JW27" i="18"/>
  <c r="JW28" i="18"/>
  <c r="IX28" i="18"/>
  <c r="IX27" i="18"/>
  <c r="CV28" i="18"/>
  <c r="CV27" i="18"/>
  <c r="FV28" i="18"/>
  <c r="FV27" i="18"/>
  <c r="DW27" i="18"/>
  <c r="DW28" i="18"/>
  <c r="FH28" i="18"/>
  <c r="FH27" i="18"/>
  <c r="F28" i="18"/>
  <c r="F27" i="18"/>
  <c r="CP27" i="18"/>
  <c r="CP28" i="18"/>
  <c r="FE28" i="18"/>
  <c r="FE27" i="18"/>
  <c r="IE28" i="18"/>
  <c r="IE27" i="18"/>
  <c r="GO28" i="18"/>
  <c r="GO27" i="18"/>
  <c r="KT27" i="18"/>
  <c r="KT28" i="18"/>
  <c r="BN27" i="18"/>
  <c r="BN28" i="18"/>
  <c r="KY28" i="18"/>
  <c r="KY27" i="18"/>
  <c r="DL28" i="18"/>
  <c r="DL27" i="18"/>
  <c r="BT27" i="18"/>
  <c r="BT28" i="18"/>
  <c r="MB28" i="18"/>
  <c r="MB27" i="18"/>
  <c r="LT27" i="18" l="1"/>
  <c r="LT28" i="18"/>
  <c r="BY27" i="18"/>
  <c r="BY28" i="18"/>
  <c r="FX28" i="18"/>
  <c r="FX27" i="18"/>
  <c r="H235" i="23"/>
  <c r="I234" i="23"/>
  <c r="J234" i="23" s="1"/>
  <c r="I235" i="23"/>
  <c r="KK27" i="18"/>
  <c r="KK28" i="18"/>
  <c r="LZ28" i="18"/>
  <c r="LZ27" i="18"/>
  <c r="HJ28" i="18"/>
  <c r="HJ27" i="18"/>
  <c r="LM28" i="18"/>
  <c r="LM27" i="18"/>
  <c r="C45" i="17"/>
  <c r="D247" i="23"/>
  <c r="R59" i="24"/>
  <c r="S59" i="24" s="1"/>
  <c r="T59" i="24" s="1"/>
  <c r="D291" i="23"/>
  <c r="C42" i="17"/>
  <c r="C43" i="17"/>
  <c r="D301" i="23"/>
  <c r="E301" i="23" s="1"/>
  <c r="F301" i="23" s="1"/>
  <c r="G301" i="23" s="1"/>
  <c r="H301" i="23" s="1"/>
  <c r="I301" i="23" s="1"/>
  <c r="J301" i="23" s="1"/>
  <c r="K301" i="23" s="1"/>
  <c r="L301" i="23" s="1"/>
  <c r="M301" i="23" s="1"/>
  <c r="N301" i="23" s="1"/>
  <c r="O301" i="23" s="1"/>
  <c r="P301" i="23" s="1"/>
  <c r="Q301" i="23" s="1"/>
  <c r="R301" i="23" s="1"/>
  <c r="S301" i="23" s="1"/>
  <c r="T301" i="23" s="1"/>
  <c r="U301" i="23" s="1"/>
  <c r="V301" i="23" s="1"/>
  <c r="W301" i="23" s="1"/>
  <c r="X301" i="23" s="1"/>
  <c r="Y301" i="23" s="1"/>
  <c r="Z301" i="23" s="1"/>
  <c r="AA301" i="23" s="1"/>
  <c r="AB301" i="23" s="1"/>
  <c r="AC301" i="23" s="1"/>
  <c r="AD301" i="23" s="1"/>
  <c r="AE301" i="23" s="1"/>
  <c r="AF301" i="23" s="1"/>
  <c r="AG301" i="23" s="1"/>
  <c r="AH301" i="23" s="1"/>
  <c r="AI301" i="23" s="1"/>
  <c r="AJ301" i="23" s="1"/>
  <c r="AK301" i="23" s="1"/>
  <c r="AL301" i="23" s="1"/>
  <c r="AM301" i="23" s="1"/>
  <c r="AN301" i="23" s="1"/>
  <c r="AO301" i="23" s="1"/>
  <c r="AP301" i="23" s="1"/>
  <c r="AQ301" i="23" s="1"/>
  <c r="AR301" i="23" s="1"/>
  <c r="AS301" i="23" s="1"/>
  <c r="AT301" i="23" s="1"/>
  <c r="AU301" i="23" s="1"/>
  <c r="AV301" i="23" s="1"/>
  <c r="AW301" i="23" s="1"/>
  <c r="AX301" i="23" s="1"/>
  <c r="AY301" i="23" s="1"/>
  <c r="AZ301" i="23" s="1"/>
  <c r="BA301" i="23" s="1"/>
  <c r="BB301" i="23" s="1"/>
  <c r="BC301" i="23" s="1"/>
  <c r="BD301" i="23" s="1"/>
  <c r="BE301" i="23" s="1"/>
  <c r="BF301" i="23" s="1"/>
  <c r="BG301" i="23" s="1"/>
  <c r="BH301" i="23" s="1"/>
  <c r="BI301" i="23" s="1"/>
  <c r="BJ301" i="23" s="1"/>
  <c r="BK301" i="23" s="1"/>
  <c r="BL301" i="23" s="1"/>
  <c r="BM301" i="23" s="1"/>
  <c r="BN301" i="23" s="1"/>
  <c r="BO301" i="23" s="1"/>
  <c r="BP301" i="23" s="1"/>
  <c r="BQ301" i="23" s="1"/>
  <c r="BR301" i="23" s="1"/>
  <c r="BS301" i="23" s="1"/>
  <c r="BT301" i="23" s="1"/>
  <c r="BU301" i="23" s="1"/>
  <c r="BV301" i="23" s="1"/>
  <c r="BW301" i="23" s="1"/>
  <c r="BX301" i="23" s="1"/>
  <c r="BY301" i="23" s="1"/>
  <c r="BZ301" i="23" s="1"/>
  <c r="CA301" i="23" s="1"/>
  <c r="CB301" i="23" s="1"/>
  <c r="CC301" i="23" s="1"/>
  <c r="CD301" i="23" s="1"/>
  <c r="CE301" i="23" s="1"/>
  <c r="CF301" i="23" s="1"/>
  <c r="CG301" i="23" s="1"/>
  <c r="CH301" i="23" s="1"/>
  <c r="CI301" i="23" s="1"/>
  <c r="CJ301" i="23" s="1"/>
  <c r="CK301" i="23" s="1"/>
  <c r="CL301" i="23" s="1"/>
  <c r="CM301" i="23" s="1"/>
  <c r="CN301" i="23" s="1"/>
  <c r="CO301" i="23" s="1"/>
  <c r="CP301" i="23" s="1"/>
  <c r="CQ301" i="23" s="1"/>
  <c r="CR301" i="23" s="1"/>
  <c r="CS301" i="23" s="1"/>
  <c r="CT301" i="23" s="1"/>
  <c r="CU301" i="23" s="1"/>
  <c r="CV301" i="23" s="1"/>
  <c r="CW301" i="23" s="1"/>
  <c r="CX301" i="23" s="1"/>
  <c r="CY301" i="23" s="1"/>
  <c r="CZ301" i="23" s="1"/>
  <c r="DA301" i="23" s="1"/>
  <c r="DB301" i="23" s="1"/>
  <c r="DC301" i="23" s="1"/>
  <c r="DD301" i="23" s="1"/>
  <c r="DE301" i="23" s="1"/>
  <c r="DF301" i="23" s="1"/>
  <c r="DG301" i="23" s="1"/>
  <c r="DH301" i="23" s="1"/>
  <c r="DI301" i="23" s="1"/>
  <c r="DJ301" i="23" s="1"/>
  <c r="DK301" i="23" s="1"/>
  <c r="DL301" i="23" s="1"/>
  <c r="DM301" i="23" s="1"/>
  <c r="DN301" i="23" s="1"/>
  <c r="DO301" i="23" s="1"/>
  <c r="DP301" i="23" s="1"/>
  <c r="DQ301" i="23" s="1"/>
  <c r="DR301" i="23" s="1"/>
  <c r="DS301" i="23" s="1"/>
  <c r="DT301" i="23" s="1"/>
  <c r="DU301" i="23" s="1"/>
  <c r="DV301" i="23" s="1"/>
  <c r="DW301" i="23" s="1"/>
  <c r="DX301" i="23" s="1"/>
  <c r="DY301" i="23" s="1"/>
  <c r="DZ301" i="23" s="1"/>
  <c r="EA301" i="23" s="1"/>
  <c r="EB301" i="23" s="1"/>
  <c r="EC301" i="23" s="1"/>
  <c r="ED301" i="23" s="1"/>
  <c r="EE301" i="23" s="1"/>
  <c r="EF301" i="23" s="1"/>
  <c r="EG301" i="23" s="1"/>
  <c r="EH301" i="23" s="1"/>
  <c r="EI301" i="23" s="1"/>
  <c r="EJ301" i="23" s="1"/>
  <c r="EK301" i="23" s="1"/>
  <c r="EL301" i="23" s="1"/>
  <c r="EM301" i="23" s="1"/>
  <c r="EN301" i="23" s="1"/>
  <c r="EO301" i="23" s="1"/>
  <c r="EP301" i="23" s="1"/>
  <c r="EQ301" i="23" s="1"/>
  <c r="ER301" i="23" s="1"/>
  <c r="ES301" i="23" s="1"/>
  <c r="ET301" i="23" s="1"/>
  <c r="EU301" i="23" s="1"/>
  <c r="EV301" i="23" s="1"/>
  <c r="EW301" i="23" s="1"/>
  <c r="EX301" i="23" s="1"/>
  <c r="EY301" i="23" s="1"/>
  <c r="EZ301" i="23" s="1"/>
  <c r="FA301" i="23" s="1"/>
  <c r="FB301" i="23" s="1"/>
  <c r="FC301" i="23" s="1"/>
  <c r="FD301" i="23" s="1"/>
  <c r="FE301" i="23" s="1"/>
  <c r="FF301" i="23" s="1"/>
  <c r="FG301" i="23" s="1"/>
  <c r="FH301" i="23" s="1"/>
  <c r="FI301" i="23" s="1"/>
  <c r="FJ301" i="23" s="1"/>
  <c r="FK301" i="23" s="1"/>
  <c r="FL301" i="23" s="1"/>
  <c r="FM301" i="23" s="1"/>
  <c r="FN301" i="23" s="1"/>
  <c r="FO301" i="23" s="1"/>
  <c r="FP301" i="23" s="1"/>
  <c r="FQ301" i="23" s="1"/>
  <c r="FR301" i="23" s="1"/>
  <c r="FS301" i="23" s="1"/>
  <c r="FT301" i="23" s="1"/>
  <c r="FU301" i="23" s="1"/>
  <c r="FV301" i="23" s="1"/>
  <c r="FW301" i="23" s="1"/>
  <c r="FX301" i="23" s="1"/>
  <c r="FY301" i="23" s="1"/>
  <c r="FZ301" i="23" s="1"/>
  <c r="GA301" i="23" s="1"/>
  <c r="GB301" i="23" s="1"/>
  <c r="GC301" i="23" s="1"/>
  <c r="GD301" i="23" s="1"/>
  <c r="GE301" i="23" s="1"/>
  <c r="GF301" i="23" s="1"/>
  <c r="GG301" i="23" s="1"/>
  <c r="GH301" i="23" s="1"/>
  <c r="GI301" i="23" s="1"/>
  <c r="GJ301" i="23" s="1"/>
  <c r="GK301" i="23" s="1"/>
  <c r="GL301" i="23" s="1"/>
  <c r="GM301" i="23" s="1"/>
  <c r="GN301" i="23" s="1"/>
  <c r="GO301" i="23" s="1"/>
  <c r="GP301" i="23" s="1"/>
  <c r="GQ301" i="23" s="1"/>
  <c r="GR301" i="23" s="1"/>
  <c r="GS301" i="23" s="1"/>
  <c r="GT301" i="23" s="1"/>
  <c r="GU301" i="23" s="1"/>
  <c r="GV301" i="23" s="1"/>
  <c r="GW301" i="23" s="1"/>
  <c r="GX301" i="23" s="1"/>
  <c r="GY301" i="23" s="1"/>
  <c r="GZ301" i="23" s="1"/>
  <c r="HA301" i="23" s="1"/>
  <c r="HB301" i="23" s="1"/>
  <c r="HC301" i="23" s="1"/>
  <c r="HD301" i="23" s="1"/>
  <c r="HE301" i="23" s="1"/>
  <c r="HF301" i="23" s="1"/>
  <c r="HG301" i="23" s="1"/>
  <c r="HH301" i="23" s="1"/>
  <c r="HI301" i="23" s="1"/>
  <c r="HJ301" i="23" s="1"/>
  <c r="HK301" i="23" s="1"/>
  <c r="HL301" i="23" s="1"/>
  <c r="HM301" i="23" s="1"/>
  <c r="HN301" i="23" s="1"/>
  <c r="HO301" i="23" s="1"/>
  <c r="HP301" i="23" s="1"/>
  <c r="HQ301" i="23" s="1"/>
  <c r="HR301" i="23" s="1"/>
  <c r="HS301" i="23" s="1"/>
  <c r="HT301" i="23" s="1"/>
  <c r="HU301" i="23" s="1"/>
  <c r="HV301" i="23" s="1"/>
  <c r="HW301" i="23" s="1"/>
  <c r="HX301" i="23" s="1"/>
  <c r="HY301" i="23" s="1"/>
  <c r="HZ301" i="23" s="1"/>
  <c r="IA301" i="23" s="1"/>
  <c r="IB301" i="23" s="1"/>
  <c r="IC301" i="23" s="1"/>
  <c r="ID301" i="23" s="1"/>
  <c r="IE301" i="23" s="1"/>
  <c r="IF301" i="23" s="1"/>
  <c r="IG301" i="23" s="1"/>
  <c r="IH301" i="23" s="1"/>
  <c r="II301" i="23" s="1"/>
  <c r="IJ301" i="23" s="1"/>
  <c r="IK301" i="23" s="1"/>
  <c r="IL301" i="23" s="1"/>
  <c r="IM301" i="23" s="1"/>
  <c r="IN301" i="23" s="1"/>
  <c r="IO301" i="23" s="1"/>
  <c r="IP301" i="23" s="1"/>
  <c r="IQ301" i="23" s="1"/>
  <c r="IR301" i="23" s="1"/>
  <c r="IS301" i="23" s="1"/>
  <c r="IT301" i="23" s="1"/>
  <c r="IU301" i="23" s="1"/>
  <c r="IV301" i="23" s="1"/>
  <c r="IW301" i="23" s="1"/>
  <c r="IX301" i="23" s="1"/>
  <c r="IY301" i="23" s="1"/>
  <c r="IZ301" i="23" s="1"/>
  <c r="JA301" i="23" s="1"/>
  <c r="JB301" i="23" s="1"/>
  <c r="JC301" i="23" s="1"/>
  <c r="JD301" i="23" s="1"/>
  <c r="JE301" i="23" s="1"/>
  <c r="JF301" i="23" s="1"/>
  <c r="JG301" i="23" s="1"/>
  <c r="JH301" i="23" s="1"/>
  <c r="JI301" i="23" s="1"/>
  <c r="JJ301" i="23" s="1"/>
  <c r="JK301" i="23" s="1"/>
  <c r="JL301" i="23" s="1"/>
  <c r="JM301" i="23" s="1"/>
  <c r="JN301" i="23" s="1"/>
  <c r="JO301" i="23" s="1"/>
  <c r="JP301" i="23" s="1"/>
  <c r="JQ301" i="23" s="1"/>
  <c r="JR301" i="23" s="1"/>
  <c r="JS301" i="23" s="1"/>
  <c r="JT301" i="23" s="1"/>
  <c r="JU301" i="23" s="1"/>
  <c r="JV301" i="23" s="1"/>
  <c r="JW301" i="23" s="1"/>
  <c r="JX301" i="23" s="1"/>
  <c r="JY301" i="23" s="1"/>
  <c r="JZ301" i="23" s="1"/>
  <c r="KA301" i="23" s="1"/>
  <c r="KB301" i="23" s="1"/>
  <c r="KC301" i="23" s="1"/>
  <c r="KD301" i="23" s="1"/>
  <c r="KE301" i="23" s="1"/>
  <c r="KF301" i="23" s="1"/>
  <c r="KG301" i="23" s="1"/>
  <c r="KH301" i="23" s="1"/>
  <c r="KI301" i="23" s="1"/>
  <c r="KJ301" i="23" s="1"/>
  <c r="KK301" i="23" s="1"/>
  <c r="KL301" i="23" s="1"/>
  <c r="KM301" i="23" s="1"/>
  <c r="KN301" i="23" s="1"/>
  <c r="KO301" i="23" s="1"/>
  <c r="KP301" i="23" s="1"/>
  <c r="KQ301" i="23" s="1"/>
  <c r="KR301" i="23" s="1"/>
  <c r="KS301" i="23" s="1"/>
  <c r="KT301" i="23" s="1"/>
  <c r="KU301" i="23" s="1"/>
  <c r="KV301" i="23" s="1"/>
  <c r="KW301" i="23" s="1"/>
  <c r="KX301" i="23" s="1"/>
  <c r="KY301" i="23" s="1"/>
  <c r="KZ301" i="23" s="1"/>
  <c r="LA301" i="23" s="1"/>
  <c r="LB301" i="23" s="1"/>
  <c r="LC301" i="23" s="1"/>
  <c r="LD301" i="23" s="1"/>
  <c r="LE301" i="23" s="1"/>
  <c r="LF301" i="23" s="1"/>
  <c r="LG301" i="23" s="1"/>
  <c r="LH301" i="23" s="1"/>
  <c r="LI301" i="23" s="1"/>
  <c r="LJ301" i="23" s="1"/>
  <c r="LK301" i="23" s="1"/>
  <c r="LL301" i="23" s="1"/>
  <c r="LM301" i="23" s="1"/>
  <c r="LN301" i="23" s="1"/>
  <c r="LO301" i="23" s="1"/>
  <c r="LP301" i="23" s="1"/>
  <c r="LQ301" i="23" s="1"/>
  <c r="LR301" i="23" s="1"/>
  <c r="LS301" i="23" s="1"/>
  <c r="LT301" i="23" s="1"/>
  <c r="LU301" i="23" s="1"/>
  <c r="LV301" i="23" s="1"/>
  <c r="LW301" i="23" s="1"/>
  <c r="LX301" i="23" s="1"/>
  <c r="LY301" i="23" s="1"/>
  <c r="LZ301" i="23" s="1"/>
  <c r="MA301" i="23" s="1"/>
  <c r="MB301" i="23" s="1"/>
  <c r="MC301" i="23" s="1"/>
  <c r="MD301" i="23" s="1"/>
  <c r="ME301" i="23" s="1"/>
  <c r="MF301" i="23" s="1"/>
  <c r="MG301" i="23" s="1"/>
  <c r="MH301" i="23" s="1"/>
  <c r="MI301" i="23" s="1"/>
  <c r="MJ301" i="23" s="1"/>
  <c r="MK301" i="23" s="1"/>
  <c r="ML301" i="23" s="1"/>
  <c r="MM301" i="23" s="1"/>
  <c r="MN301" i="23" s="1"/>
  <c r="MO301" i="23" s="1"/>
  <c r="MP301" i="23" s="1"/>
  <c r="MQ301" i="23" s="1"/>
  <c r="MR301" i="23" s="1"/>
  <c r="MS301" i="23" s="1"/>
  <c r="MT301" i="23" s="1"/>
  <c r="MU301" i="23" s="1"/>
  <c r="MV301" i="23" s="1"/>
  <c r="MW301" i="23" s="1"/>
  <c r="MX301" i="23" s="1"/>
  <c r="MY301" i="23" s="1"/>
  <c r="MZ301" i="23" s="1"/>
  <c r="NA301" i="23" s="1"/>
  <c r="NB301" i="23" s="1"/>
  <c r="NC301" i="23" s="1"/>
  <c r="ND301" i="23" s="1"/>
  <c r="NE301" i="23" s="1"/>
  <c r="NF301" i="23" s="1"/>
  <c r="NG301" i="23" s="1"/>
  <c r="NH301" i="23" s="1"/>
  <c r="NI301" i="23" s="1"/>
  <c r="NJ301" i="23" s="1"/>
  <c r="NK301" i="23" s="1"/>
  <c r="NL301" i="23" s="1"/>
  <c r="NM301" i="23" s="1"/>
  <c r="NN301" i="23" s="1"/>
  <c r="NO301" i="23" s="1"/>
  <c r="NP301" i="23" s="1"/>
  <c r="NQ301" i="23" s="1"/>
  <c r="NR301" i="23" s="1"/>
  <c r="NS301" i="23" s="1"/>
  <c r="NT301" i="23" s="1"/>
  <c r="NU301" i="23" s="1"/>
  <c r="NV301" i="23" s="1"/>
  <c r="NW301" i="23" s="1"/>
  <c r="NX301" i="23" s="1"/>
  <c r="NY301" i="23" s="1"/>
  <c r="NZ301" i="23" s="1"/>
  <c r="OA301" i="23" s="1"/>
  <c r="OB301" i="23" s="1"/>
  <c r="OC301" i="23" s="1"/>
  <c r="OD301" i="23" s="1"/>
  <c r="OE301" i="23" s="1"/>
  <c r="OF301" i="23" s="1"/>
  <c r="OG301" i="23" s="1"/>
  <c r="OH301" i="23" s="1"/>
  <c r="OI301" i="23" s="1"/>
  <c r="OJ301" i="23" s="1"/>
  <c r="OK301" i="23" s="1"/>
  <c r="OL301" i="23" s="1"/>
  <c r="OM301" i="23" s="1"/>
  <c r="G296" i="23"/>
  <c r="F297" i="23"/>
  <c r="F298" i="23"/>
  <c r="GY28" i="18"/>
  <c r="GY27" i="18"/>
  <c r="D292" i="23" l="1"/>
  <c r="D293" i="23" s="1"/>
  <c r="D244" i="23"/>
  <c r="J235" i="23"/>
  <c r="K234" i="23"/>
  <c r="E247" i="23"/>
  <c r="D248" i="23"/>
  <c r="G298" i="23"/>
  <c r="H296" i="23"/>
  <c r="G297" i="23"/>
  <c r="K235" i="23" l="1"/>
  <c r="L234" i="23"/>
  <c r="M234" i="23" s="1"/>
  <c r="C46" i="17"/>
  <c r="R58" i="24"/>
  <c r="S58" i="24" s="1"/>
  <c r="T58" i="24" s="1"/>
  <c r="H297" i="23"/>
  <c r="H298" i="23"/>
  <c r="I296" i="23"/>
  <c r="D270" i="23"/>
  <c r="D249" i="23"/>
  <c r="E293" i="23"/>
  <c r="D294" i="23"/>
  <c r="D295" i="23"/>
  <c r="E294" i="23" l="1"/>
  <c r="E295" i="23"/>
  <c r="F293" i="23"/>
  <c r="I297" i="23"/>
  <c r="J296" i="23"/>
  <c r="I298" i="23"/>
  <c r="M235" i="23"/>
  <c r="N234" i="23"/>
  <c r="N235" i="23" s="1"/>
  <c r="D271" i="23"/>
  <c r="E249" i="23" s="1"/>
  <c r="L235" i="23"/>
  <c r="E254" i="23" l="1"/>
  <c r="E260" i="23"/>
  <c r="O234" i="23"/>
  <c r="O235" i="23"/>
  <c r="J297" i="23"/>
  <c r="J298" i="23"/>
  <c r="K296" i="23"/>
  <c r="G293" i="23"/>
  <c r="F295" i="23"/>
  <c r="F294" i="23"/>
  <c r="G294" i="23" l="1"/>
  <c r="H293" i="23"/>
  <c r="G295" i="23"/>
  <c r="L296" i="23"/>
  <c r="K298" i="23"/>
  <c r="K297" i="23"/>
  <c r="P234" i="23"/>
  <c r="P235" i="23" s="1"/>
  <c r="P236" i="23" s="1"/>
  <c r="Q234" i="23" l="1"/>
  <c r="Q235" i="23" s="1"/>
  <c r="L298" i="23"/>
  <c r="L297" i="23"/>
  <c r="M296" i="23"/>
  <c r="H294" i="23"/>
  <c r="I293" i="23"/>
  <c r="H295" i="23"/>
  <c r="I295" i="23" l="1"/>
  <c r="I294" i="23"/>
  <c r="J293" i="23"/>
  <c r="N296" i="23"/>
  <c r="M298" i="23"/>
  <c r="M297" i="23"/>
  <c r="R234" i="23"/>
  <c r="S234" i="23" s="1"/>
  <c r="R235" i="23" l="1"/>
  <c r="R236" i="23" s="1"/>
  <c r="S235" i="23"/>
  <c r="T234" i="23"/>
  <c r="T235" i="23" s="1"/>
  <c r="T236" i="23" s="1"/>
  <c r="N298" i="23"/>
  <c r="N297" i="23"/>
  <c r="O296" i="23"/>
  <c r="J294" i="23"/>
  <c r="J295" i="23"/>
  <c r="K293" i="23"/>
  <c r="K294" i="23" l="1"/>
  <c r="L293" i="23"/>
  <c r="K295" i="23"/>
  <c r="P296" i="23"/>
  <c r="O297" i="23"/>
  <c r="O298" i="23"/>
  <c r="U234" i="23"/>
  <c r="U235" i="23"/>
  <c r="V234" i="23" l="1"/>
  <c r="V235" i="23"/>
  <c r="V236" i="23" s="1"/>
  <c r="Q296" i="23"/>
  <c r="P297" i="23"/>
  <c r="P298" i="23"/>
  <c r="M293" i="23"/>
  <c r="L295" i="23"/>
  <c r="L294" i="23"/>
  <c r="N293" i="23" l="1"/>
  <c r="M295" i="23"/>
  <c r="M294" i="23"/>
  <c r="R296" i="23"/>
  <c r="Q298" i="23"/>
  <c r="Q297" i="23"/>
  <c r="W234" i="23"/>
  <c r="W235" i="23" s="1"/>
  <c r="X234" i="23" l="1"/>
  <c r="X235" i="23" s="1"/>
  <c r="X236" i="23" s="1"/>
  <c r="R298" i="23"/>
  <c r="R297" i="23"/>
  <c r="S296" i="23"/>
  <c r="O293" i="23"/>
  <c r="N295" i="23"/>
  <c r="N294" i="23"/>
  <c r="P293" i="23" l="1"/>
  <c r="O295" i="23"/>
  <c r="O294" i="23"/>
  <c r="S298" i="23"/>
  <c r="S297" i="23"/>
  <c r="T296" i="23"/>
  <c r="Y234" i="23"/>
  <c r="Z234" i="23" l="1"/>
  <c r="AA234" i="23" s="1"/>
  <c r="U296" i="23"/>
  <c r="T297" i="23"/>
  <c r="T298" i="23"/>
  <c r="Y235" i="23"/>
  <c r="P294" i="23"/>
  <c r="P295" i="23"/>
  <c r="Q293" i="23"/>
  <c r="R293" i="23" l="1"/>
  <c r="Q294" i="23"/>
  <c r="Q295" i="23"/>
  <c r="U297" i="23"/>
  <c r="V296" i="23"/>
  <c r="U298" i="23"/>
  <c r="Z235" i="23"/>
  <c r="Z236" i="23" s="1"/>
  <c r="AA235" i="23"/>
  <c r="AB234" i="23"/>
  <c r="AB235" i="23" l="1"/>
  <c r="AB236" i="23" s="1"/>
  <c r="AC234" i="23"/>
  <c r="V297" i="23"/>
  <c r="W296" i="23"/>
  <c r="V298" i="23"/>
  <c r="R295" i="23"/>
  <c r="S293" i="23"/>
  <c r="R294" i="23"/>
  <c r="W297" i="23" l="1"/>
  <c r="W298" i="23"/>
  <c r="X296" i="23"/>
  <c r="S295" i="23"/>
  <c r="S294" i="23"/>
  <c r="T293" i="23"/>
  <c r="AC235" i="23"/>
  <c r="AD234" i="23"/>
  <c r="AD235" i="23" l="1"/>
  <c r="AD236" i="23" s="1"/>
  <c r="AE234" i="23"/>
  <c r="U293" i="23"/>
  <c r="T294" i="23"/>
  <c r="T295" i="23"/>
  <c r="X298" i="23"/>
  <c r="X297" i="23"/>
  <c r="Y296" i="23"/>
  <c r="Y298" i="23" l="1"/>
  <c r="Z296" i="23"/>
  <c r="Y297" i="23"/>
  <c r="U295" i="23"/>
  <c r="U294" i="23"/>
  <c r="V293" i="23"/>
  <c r="AE235" i="23"/>
  <c r="AF234" i="23"/>
  <c r="V294" i="23" l="1"/>
  <c r="V295" i="23"/>
  <c r="W293" i="23"/>
  <c r="AF235" i="23"/>
  <c r="AF236" i="23" s="1"/>
  <c r="AG234" i="23"/>
  <c r="AA296" i="23"/>
  <c r="Z297" i="23"/>
  <c r="Z298" i="23"/>
  <c r="AA297" i="23" l="1"/>
  <c r="AA298" i="23"/>
  <c r="AB296" i="23"/>
  <c r="AH234" i="23"/>
  <c r="AI234" i="23" s="1"/>
  <c r="AG235" i="23"/>
  <c r="W294" i="23"/>
  <c r="X293" i="23"/>
  <c r="W295" i="23"/>
  <c r="AH235" i="23" l="1"/>
  <c r="AH236" i="23" s="1"/>
  <c r="Y293" i="23"/>
  <c r="X294" i="23"/>
  <c r="X295" i="23"/>
  <c r="AI235" i="23"/>
  <c r="AJ234" i="23"/>
  <c r="AC296" i="23"/>
  <c r="AB297" i="23"/>
  <c r="AB298" i="23"/>
  <c r="AD296" i="23" l="1"/>
  <c r="AC297" i="23"/>
  <c r="AC298" i="23"/>
  <c r="AJ235" i="23"/>
  <c r="AJ236" i="23" s="1"/>
  <c r="D266" i="23" s="1"/>
  <c r="AK234" i="23"/>
  <c r="AK235" i="23" s="1"/>
  <c r="Y295" i="23"/>
  <c r="Z293" i="23"/>
  <c r="Y294" i="23"/>
  <c r="AA293" i="23" l="1"/>
  <c r="Z294" i="23"/>
  <c r="Z295" i="23"/>
  <c r="AL234" i="23"/>
  <c r="AL235" i="23" s="1"/>
  <c r="D267" i="23"/>
  <c r="C60" i="17" s="1"/>
  <c r="C59" i="17"/>
  <c r="AD297" i="23"/>
  <c r="AE296" i="23"/>
  <c r="AD298" i="23"/>
  <c r="AE297" i="23" l="1"/>
  <c r="AF296" i="23"/>
  <c r="AE298" i="23"/>
  <c r="AM234" i="23"/>
  <c r="AM235" i="23"/>
  <c r="AA294" i="23"/>
  <c r="AA295" i="23"/>
  <c r="AB293" i="23"/>
  <c r="AN234" i="23" l="1"/>
  <c r="AN235" i="23" s="1"/>
  <c r="AB294" i="23"/>
  <c r="AB295" i="23"/>
  <c r="AC293" i="23"/>
  <c r="AF298" i="23"/>
  <c r="AG296" i="23"/>
  <c r="AF297" i="23"/>
  <c r="AG297" i="23" l="1"/>
  <c r="AH296" i="23"/>
  <c r="AG298" i="23"/>
  <c r="AC294" i="23"/>
  <c r="AC295" i="23"/>
  <c r="AD293" i="23"/>
  <c r="AO234" i="23"/>
  <c r="AP234" i="23" s="1"/>
  <c r="AO235" i="23" l="1"/>
  <c r="AP235" i="23"/>
  <c r="AQ234" i="23"/>
  <c r="AQ235" i="23" s="1"/>
  <c r="AD294" i="23"/>
  <c r="AE293" i="23"/>
  <c r="AD295" i="23"/>
  <c r="AH297" i="23"/>
  <c r="AI296" i="23"/>
  <c r="AH298" i="23"/>
  <c r="AE294" i="23" l="1"/>
  <c r="AF293" i="23"/>
  <c r="AE295" i="23"/>
  <c r="AR234" i="23"/>
  <c r="AS234" i="23" s="1"/>
  <c r="AI297" i="23"/>
  <c r="AJ296" i="23"/>
  <c r="AI298" i="23"/>
  <c r="AR235" i="23" l="1"/>
  <c r="AG293" i="23"/>
  <c r="AF294" i="23"/>
  <c r="AF295" i="23"/>
  <c r="AJ297" i="23"/>
  <c r="AK296" i="23"/>
  <c r="AJ298" i="23"/>
  <c r="AS235" i="23"/>
  <c r="AT234" i="23"/>
  <c r="AT235" i="23" l="1"/>
  <c r="AU234" i="23"/>
  <c r="AV234" i="23" s="1"/>
  <c r="AL296" i="23"/>
  <c r="AK298" i="23"/>
  <c r="AK297" i="23"/>
  <c r="AH293" i="23"/>
  <c r="AG295" i="23"/>
  <c r="AG294" i="23"/>
  <c r="AU235" i="23" l="1"/>
  <c r="AV235" i="23"/>
  <c r="AW234" i="23"/>
  <c r="AH295" i="23"/>
  <c r="AH294" i="23"/>
  <c r="AI293" i="23"/>
  <c r="AL297" i="23"/>
  <c r="AL298" i="23"/>
  <c r="AM296" i="23"/>
  <c r="AW235" i="23" l="1"/>
  <c r="AX234" i="23"/>
  <c r="AI294" i="23"/>
  <c r="AI295" i="23"/>
  <c r="AJ293" i="23"/>
  <c r="AN296" i="23"/>
  <c r="AM297" i="23"/>
  <c r="AM298" i="23"/>
  <c r="AX235" i="23" l="1"/>
  <c r="AY234" i="23"/>
  <c r="AZ234" i="23" s="1"/>
  <c r="AN298" i="23"/>
  <c r="AN297" i="23"/>
  <c r="AO296" i="23"/>
  <c r="AJ294" i="23"/>
  <c r="AK293" i="23"/>
  <c r="AJ295" i="23"/>
  <c r="AZ235" i="23" l="1"/>
  <c r="BA234" i="23"/>
  <c r="AL293" i="23"/>
  <c r="AK295" i="23"/>
  <c r="AK294" i="23"/>
  <c r="AP296" i="23"/>
  <c r="AO298" i="23"/>
  <c r="AO297" i="23"/>
  <c r="AY235" i="23"/>
  <c r="BA235" i="23" l="1"/>
  <c r="BB234" i="23"/>
  <c r="AP297" i="23"/>
  <c r="AQ296" i="23"/>
  <c r="AP298" i="23"/>
  <c r="AM293" i="23"/>
  <c r="AL294" i="23"/>
  <c r="AL295" i="23"/>
  <c r="AQ297" i="23" l="1"/>
  <c r="AR296" i="23"/>
  <c r="AQ298" i="23"/>
  <c r="BB235" i="23"/>
  <c r="BC234" i="23"/>
  <c r="BC235" i="23" s="1"/>
  <c r="AM294" i="23"/>
  <c r="AN293" i="23"/>
  <c r="AM295" i="23"/>
  <c r="AN295" i="23" l="1"/>
  <c r="AO293" i="23"/>
  <c r="AN294" i="23"/>
  <c r="AR297" i="23"/>
  <c r="AR298" i="23"/>
  <c r="AS296" i="23"/>
  <c r="BD234" i="23"/>
  <c r="BE234" i="23" s="1"/>
  <c r="BD235" i="23" l="1"/>
  <c r="AT296" i="23"/>
  <c r="AS297" i="23"/>
  <c r="AS298" i="23"/>
  <c r="AO294" i="23"/>
  <c r="AP293" i="23"/>
  <c r="AO295" i="23"/>
  <c r="BE235" i="23"/>
  <c r="BF234" i="23"/>
  <c r="BF235" i="23" s="1"/>
  <c r="BG234" i="23" l="1"/>
  <c r="BH234" i="23" s="1"/>
  <c r="BG235" i="23"/>
  <c r="AP294" i="23"/>
  <c r="AP295" i="23"/>
  <c r="AQ293" i="23"/>
  <c r="AU296" i="23"/>
  <c r="AT297" i="23"/>
  <c r="AT298" i="23"/>
  <c r="AQ295" i="23" l="1"/>
  <c r="AQ294" i="23"/>
  <c r="AR293" i="23"/>
  <c r="AU297" i="23"/>
  <c r="AV296" i="23"/>
  <c r="AU298" i="23"/>
  <c r="BH235" i="23"/>
  <c r="BI234" i="23"/>
  <c r="BI235" i="23" l="1"/>
  <c r="BJ234" i="23"/>
  <c r="AW296" i="23"/>
  <c r="AV298" i="23"/>
  <c r="AV297" i="23"/>
  <c r="AR295" i="23"/>
  <c r="AR294" i="23"/>
  <c r="AS293" i="23"/>
  <c r="BJ235" i="23" l="1"/>
  <c r="BK234" i="23"/>
  <c r="AS295" i="23"/>
  <c r="AT293" i="23"/>
  <c r="AS294" i="23"/>
  <c r="AW297" i="23"/>
  <c r="AX296" i="23"/>
  <c r="AW298" i="23"/>
  <c r="AX298" i="23" l="1"/>
  <c r="AY296" i="23"/>
  <c r="AX297" i="23"/>
  <c r="AU293" i="23"/>
  <c r="AT295" i="23"/>
  <c r="AT294" i="23"/>
  <c r="BK235" i="23"/>
  <c r="BL234" i="23"/>
  <c r="AY297" i="23" l="1"/>
  <c r="AZ296" i="23"/>
  <c r="AY298" i="23"/>
  <c r="BL235" i="23"/>
  <c r="BM234" i="23"/>
  <c r="AU294" i="23"/>
  <c r="AV293" i="23"/>
  <c r="AU295" i="23"/>
  <c r="BA296" i="23" l="1"/>
  <c r="AZ297" i="23"/>
  <c r="AZ298" i="23"/>
  <c r="AW293" i="23"/>
  <c r="AV295" i="23"/>
  <c r="AV294" i="23"/>
  <c r="BM235" i="23"/>
  <c r="BN234" i="23"/>
  <c r="BN235" i="23" l="1"/>
  <c r="BO234" i="23"/>
  <c r="AW294" i="23"/>
  <c r="AW295" i="23"/>
  <c r="AX293" i="23"/>
  <c r="BA297" i="23"/>
  <c r="BA298" i="23"/>
  <c r="BB296" i="23"/>
  <c r="BO235" i="23" l="1"/>
  <c r="BP234" i="23"/>
  <c r="BP235" i="23" s="1"/>
  <c r="BB297" i="23"/>
  <c r="BC296" i="23"/>
  <c r="BB298" i="23"/>
  <c r="AX295" i="23"/>
  <c r="AX294" i="23"/>
  <c r="AY293" i="23"/>
  <c r="BQ234" i="23" l="1"/>
  <c r="BQ235" i="23" s="1"/>
  <c r="AZ293" i="23"/>
  <c r="AY295" i="23"/>
  <c r="AY294" i="23"/>
  <c r="BC297" i="23"/>
  <c r="BD296" i="23"/>
  <c r="BC298" i="23"/>
  <c r="BD297" i="23" l="1"/>
  <c r="BD298" i="23"/>
  <c r="BE296" i="23"/>
  <c r="BA293" i="23"/>
  <c r="AZ294" i="23"/>
  <c r="AZ295" i="23"/>
  <c r="BR234" i="23"/>
  <c r="BR235" i="23"/>
  <c r="BE297" i="23" l="1"/>
  <c r="BE298" i="23"/>
  <c r="BF296" i="23"/>
  <c r="BS234" i="23"/>
  <c r="BS235" i="23" s="1"/>
  <c r="BA295" i="23"/>
  <c r="BB293" i="23"/>
  <c r="BA294" i="23"/>
  <c r="BC293" i="23" l="1"/>
  <c r="BB295" i="23"/>
  <c r="BB294" i="23"/>
  <c r="BT234" i="23"/>
  <c r="BT235" i="23"/>
  <c r="BG296" i="23"/>
  <c r="BF297" i="23"/>
  <c r="BF298" i="23"/>
  <c r="BG298" i="23" l="1"/>
  <c r="BH296" i="23"/>
  <c r="BG297" i="23"/>
  <c r="BU234" i="23"/>
  <c r="BU235" i="23" s="1"/>
  <c r="BD293" i="23"/>
  <c r="BC294" i="23"/>
  <c r="BC295" i="23"/>
  <c r="BD295" i="23" l="1"/>
  <c r="BD294" i="23"/>
  <c r="BE293" i="23"/>
  <c r="BV234" i="23"/>
  <c r="BV235" i="23" s="1"/>
  <c r="BH298" i="23"/>
  <c r="BI296" i="23"/>
  <c r="BH297" i="23"/>
  <c r="BI298" i="23" l="1"/>
  <c r="BJ296" i="23"/>
  <c r="BI297" i="23"/>
  <c r="BW234" i="23"/>
  <c r="BW235" i="23" s="1"/>
  <c r="BE294" i="23"/>
  <c r="BE295" i="23"/>
  <c r="BF293" i="23"/>
  <c r="BJ298" i="23" l="1"/>
  <c r="BJ297" i="23"/>
  <c r="BK296" i="23"/>
  <c r="BF295" i="23"/>
  <c r="BG293" i="23"/>
  <c r="BF294" i="23"/>
  <c r="BX234" i="23"/>
  <c r="BY234" i="23" s="1"/>
  <c r="BX235" i="23" l="1"/>
  <c r="BY235" i="23"/>
  <c r="BZ234" i="23"/>
  <c r="BG295" i="23"/>
  <c r="BH293" i="23"/>
  <c r="BG294" i="23"/>
  <c r="BK298" i="23"/>
  <c r="BL296" i="23"/>
  <c r="BK297" i="23"/>
  <c r="BL298" i="23" l="1"/>
  <c r="BM296" i="23"/>
  <c r="BL297" i="23"/>
  <c r="BZ235" i="23"/>
  <c r="CA234" i="23"/>
  <c r="CB234" i="23" s="1"/>
  <c r="CA235" i="23"/>
  <c r="BI293" i="23"/>
  <c r="BH294" i="23"/>
  <c r="BH295" i="23"/>
  <c r="BI294" i="23" l="1"/>
  <c r="BI295" i="23"/>
  <c r="BJ293" i="23"/>
  <c r="BM297" i="23"/>
  <c r="BN296" i="23"/>
  <c r="BM298" i="23"/>
  <c r="CB235" i="23"/>
  <c r="CC234" i="23"/>
  <c r="BJ295" i="23" l="1"/>
  <c r="BK293" i="23"/>
  <c r="BJ294" i="23"/>
  <c r="CD234" i="23"/>
  <c r="CE234" i="23" s="1"/>
  <c r="CC235" i="23"/>
  <c r="BO296" i="23"/>
  <c r="BN298" i="23"/>
  <c r="BN297" i="23"/>
  <c r="CD235" i="23" l="1"/>
  <c r="BL293" i="23"/>
  <c r="BK295" i="23"/>
  <c r="BK294" i="23"/>
  <c r="BO297" i="23"/>
  <c r="BP296" i="23"/>
  <c r="BO298" i="23"/>
  <c r="CE235" i="23"/>
  <c r="CF234" i="23"/>
  <c r="CF235" i="23" l="1"/>
  <c r="CG234" i="23"/>
  <c r="CG235" i="23" s="1"/>
  <c r="BQ296" i="23"/>
  <c r="BP297" i="23"/>
  <c r="BP298" i="23"/>
  <c r="BL295" i="23"/>
  <c r="BM293" i="23"/>
  <c r="BL294" i="23"/>
  <c r="BN293" i="23" l="1"/>
  <c r="BM295" i="23"/>
  <c r="BM294" i="23"/>
  <c r="BR296" i="23"/>
  <c r="BQ298" i="23"/>
  <c r="BQ297" i="23"/>
  <c r="CH234" i="23"/>
  <c r="CI234" i="23" l="1"/>
  <c r="CI235" i="23"/>
  <c r="CH235" i="23"/>
  <c r="BR297" i="23"/>
  <c r="BR298" i="23"/>
  <c r="BS296" i="23"/>
  <c r="BN294" i="23"/>
  <c r="BO293" i="23"/>
  <c r="BN295" i="23"/>
  <c r="BO294" i="23" l="1"/>
  <c r="BP293" i="23"/>
  <c r="BO295" i="23"/>
  <c r="BT296" i="23"/>
  <c r="BS297" i="23"/>
  <c r="BS298" i="23"/>
  <c r="CJ234" i="23"/>
  <c r="CJ235" i="23"/>
  <c r="CK234" i="23" l="1"/>
  <c r="CK235" i="23" s="1"/>
  <c r="BT298" i="23"/>
  <c r="BT297" i="23"/>
  <c r="BU296" i="23"/>
  <c r="BP294" i="23"/>
  <c r="BQ293" i="23"/>
  <c r="BP295" i="23"/>
  <c r="BR293" i="23" l="1"/>
  <c r="BQ294" i="23"/>
  <c r="BQ295" i="23"/>
  <c r="BU298" i="23"/>
  <c r="BU297" i="23"/>
  <c r="BV296" i="23"/>
  <c r="CL234" i="23"/>
  <c r="CM234" i="23" s="1"/>
  <c r="CL235" i="23" l="1"/>
  <c r="BV298" i="23"/>
  <c r="BV297" i="23"/>
  <c r="BW296" i="23"/>
  <c r="CM235" i="23"/>
  <c r="CN234" i="23"/>
  <c r="CO234" i="23" s="1"/>
  <c r="BS293" i="23"/>
  <c r="BR294" i="23"/>
  <c r="BR295" i="23"/>
  <c r="CN235" i="23" l="1"/>
  <c r="BT293" i="23"/>
  <c r="BS294" i="23"/>
  <c r="BS295" i="23"/>
  <c r="CO235" i="23"/>
  <c r="CP234" i="23"/>
  <c r="BW298" i="23"/>
  <c r="BX296" i="23"/>
  <c r="BW297" i="23"/>
  <c r="BX298" i="23" l="1"/>
  <c r="BX297" i="23"/>
  <c r="BY296" i="23"/>
  <c r="CQ234" i="23"/>
  <c r="CQ235" i="23" s="1"/>
  <c r="CP235" i="23"/>
  <c r="BT295" i="23"/>
  <c r="BT294" i="23"/>
  <c r="BU293" i="23"/>
  <c r="BU294" i="23" l="1"/>
  <c r="BV293" i="23"/>
  <c r="BU295" i="23"/>
  <c r="CR234" i="23"/>
  <c r="CR235" i="23" s="1"/>
  <c r="BZ296" i="23"/>
  <c r="BY297" i="23"/>
  <c r="BY298" i="23"/>
  <c r="BV294" i="23" l="1"/>
  <c r="BV295" i="23"/>
  <c r="BW293" i="23"/>
  <c r="BZ297" i="23"/>
  <c r="BZ298" i="23"/>
  <c r="CA296" i="23"/>
  <c r="CS234" i="23"/>
  <c r="CS235" i="23" s="1"/>
  <c r="CT234" i="23" l="1"/>
  <c r="CT235" i="23"/>
  <c r="CB296" i="23"/>
  <c r="CA298" i="23"/>
  <c r="CA297" i="23"/>
  <c r="BW294" i="23"/>
  <c r="BW295" i="23"/>
  <c r="BX293" i="23"/>
  <c r="BX294" i="23" l="1"/>
  <c r="BY293" i="23"/>
  <c r="BX295" i="23"/>
  <c r="CB298" i="23"/>
  <c r="CB297" i="23"/>
  <c r="CC296" i="23"/>
  <c r="CU234" i="23"/>
  <c r="CU235" i="23"/>
  <c r="CV234" i="23" l="1"/>
  <c r="CV235" i="23"/>
  <c r="CC298" i="23"/>
  <c r="CC297" i="23"/>
  <c r="CD296" i="23"/>
  <c r="BY294" i="23"/>
  <c r="BZ293" i="23"/>
  <c r="BY295" i="23"/>
  <c r="CD298" i="23" l="1"/>
  <c r="CE296" i="23"/>
  <c r="CD297" i="23"/>
  <c r="BZ294" i="23"/>
  <c r="BZ295" i="23"/>
  <c r="CA293" i="23"/>
  <c r="CW234" i="23"/>
  <c r="CW235" i="23" s="1"/>
  <c r="CX234" i="23" l="1"/>
  <c r="CY234" i="23" s="1"/>
  <c r="CX235" i="23"/>
  <c r="CA294" i="23"/>
  <c r="CA295" i="23"/>
  <c r="CB293" i="23"/>
  <c r="CF296" i="23"/>
  <c r="CE298" i="23"/>
  <c r="CE297" i="23"/>
  <c r="CF298" i="23" l="1"/>
  <c r="CF297" i="23"/>
  <c r="CG296" i="23"/>
  <c r="CB294" i="23"/>
  <c r="CC293" i="23"/>
  <c r="CB295" i="23"/>
  <c r="CY235" i="23"/>
  <c r="CZ234" i="23"/>
  <c r="CZ235" i="23" l="1"/>
  <c r="DA234" i="23"/>
  <c r="CC294" i="23"/>
  <c r="CC295" i="23"/>
  <c r="CD293" i="23"/>
  <c r="CG297" i="23"/>
  <c r="CG298" i="23"/>
  <c r="CH296" i="23"/>
  <c r="CD294" i="23" l="1"/>
  <c r="CE293" i="23"/>
  <c r="CD295" i="23"/>
  <c r="CH297" i="23"/>
  <c r="CH298" i="23"/>
  <c r="CI296" i="23"/>
  <c r="DA235" i="23"/>
  <c r="DB234" i="23"/>
  <c r="DC234" i="23" s="1"/>
  <c r="DB235" i="23" l="1"/>
  <c r="CE294" i="23"/>
  <c r="CF293" i="23"/>
  <c r="CE295" i="23"/>
  <c r="DC235" i="23"/>
  <c r="DD234" i="23"/>
  <c r="CJ296" i="23"/>
  <c r="CI297" i="23"/>
  <c r="CI298" i="23"/>
  <c r="CJ297" i="23" l="1"/>
  <c r="CK296" i="23"/>
  <c r="CJ298" i="23"/>
  <c r="DD235" i="23"/>
  <c r="DE234" i="23"/>
  <c r="CF295" i="23"/>
  <c r="CG293" i="23"/>
  <c r="CF294" i="23"/>
  <c r="DF234" i="23" l="1"/>
  <c r="DF235" i="23"/>
  <c r="CG294" i="23"/>
  <c r="CG295" i="23"/>
  <c r="CH293" i="23"/>
  <c r="DE235" i="23"/>
  <c r="CL296" i="23"/>
  <c r="CK297" i="23"/>
  <c r="CK298" i="23"/>
  <c r="CL298" i="23" l="1"/>
  <c r="CL297" i="23"/>
  <c r="CM296" i="23"/>
  <c r="CH295" i="23"/>
  <c r="CI293" i="23"/>
  <c r="CH294" i="23"/>
  <c r="DG234" i="23"/>
  <c r="DG235" i="23" s="1"/>
  <c r="DH234" i="23" l="1"/>
  <c r="DI234" i="23" s="1"/>
  <c r="CJ293" i="23"/>
  <c r="CI294" i="23"/>
  <c r="CI295" i="23"/>
  <c r="CN296" i="23"/>
  <c r="CM298" i="23"/>
  <c r="CM297" i="23"/>
  <c r="DH235" i="23" l="1"/>
  <c r="CN298" i="23"/>
  <c r="CO296" i="23"/>
  <c r="CN297" i="23"/>
  <c r="CK293" i="23"/>
  <c r="CJ295" i="23"/>
  <c r="CJ294" i="23"/>
  <c r="DI235" i="23"/>
  <c r="DJ234" i="23"/>
  <c r="DJ235" i="23" s="1"/>
  <c r="DK234" i="23" l="1"/>
  <c r="DL234" i="23" s="1"/>
  <c r="DK235" i="23"/>
  <c r="CO297" i="23"/>
  <c r="CO298" i="23"/>
  <c r="CP296" i="23"/>
  <c r="CL293" i="23"/>
  <c r="CK294" i="23"/>
  <c r="CK295" i="23"/>
  <c r="CM293" i="23" l="1"/>
  <c r="CL294" i="23"/>
  <c r="CL295" i="23"/>
  <c r="CP297" i="23"/>
  <c r="CQ296" i="23"/>
  <c r="CP298" i="23"/>
  <c r="DL235" i="23"/>
  <c r="DM234" i="23"/>
  <c r="DM235" i="23" l="1"/>
  <c r="DN234" i="23"/>
  <c r="CQ298" i="23"/>
  <c r="CR296" i="23"/>
  <c r="CQ297" i="23"/>
  <c r="CM294" i="23"/>
  <c r="CM295" i="23"/>
  <c r="CN293" i="23"/>
  <c r="CO293" i="23" l="1"/>
  <c r="CN295" i="23"/>
  <c r="CN294" i="23"/>
  <c r="CR297" i="23"/>
  <c r="CS296" i="23"/>
  <c r="CR298" i="23"/>
  <c r="DN235" i="23"/>
  <c r="DO234" i="23"/>
  <c r="DO235" i="23" l="1"/>
  <c r="DP234" i="23"/>
  <c r="CT296" i="23"/>
  <c r="CS297" i="23"/>
  <c r="CS298" i="23"/>
  <c r="CO295" i="23"/>
  <c r="CP293" i="23"/>
  <c r="CO294" i="23"/>
  <c r="DP235" i="23" l="1"/>
  <c r="DQ234" i="23"/>
  <c r="CP295" i="23"/>
  <c r="CP294" i="23"/>
  <c r="CQ293" i="23"/>
  <c r="CT297" i="23"/>
  <c r="CT298" i="23"/>
  <c r="CU296" i="23"/>
  <c r="DQ235" i="23" l="1"/>
  <c r="DR234" i="23"/>
  <c r="CU297" i="23"/>
  <c r="CV296" i="23"/>
  <c r="CU298" i="23"/>
  <c r="CQ295" i="23"/>
  <c r="CQ294" i="23"/>
  <c r="CR293" i="23"/>
  <c r="CR294" i="23" l="1"/>
  <c r="CR295" i="23"/>
  <c r="CS293" i="23"/>
  <c r="CW296" i="23"/>
  <c r="CV298" i="23"/>
  <c r="CV297" i="23"/>
  <c r="DR235" i="23"/>
  <c r="DS234" i="23"/>
  <c r="DS235" i="23" l="1"/>
  <c r="DT234" i="23"/>
  <c r="DU234" i="23" s="1"/>
  <c r="CX296" i="23"/>
  <c r="CW298" i="23"/>
  <c r="CW297" i="23"/>
  <c r="CT293" i="23"/>
  <c r="CS294" i="23"/>
  <c r="CS295" i="23"/>
  <c r="CT295" i="23" l="1"/>
  <c r="CU293" i="23"/>
  <c r="CT294" i="23"/>
  <c r="DU235" i="23"/>
  <c r="DV234" i="23"/>
  <c r="DV235" i="23" s="1"/>
  <c r="CY296" i="23"/>
  <c r="CX297" i="23"/>
  <c r="CX298" i="23"/>
  <c r="DT235" i="23"/>
  <c r="CZ296" i="23" l="1"/>
  <c r="CY298" i="23"/>
  <c r="CY297" i="23"/>
  <c r="DW234" i="23"/>
  <c r="CU294" i="23"/>
  <c r="CV293" i="23"/>
  <c r="CU295" i="23"/>
  <c r="DX234" i="23" l="1"/>
  <c r="DX235" i="23" s="1"/>
  <c r="CW293" i="23"/>
  <c r="CV295" i="23"/>
  <c r="CV294" i="23"/>
  <c r="DW235" i="23"/>
  <c r="CZ297" i="23"/>
  <c r="CZ298" i="23"/>
  <c r="DA296" i="23"/>
  <c r="CX293" i="23" l="1"/>
  <c r="CW294" i="23"/>
  <c r="CW295" i="23"/>
  <c r="DA297" i="23"/>
  <c r="DB296" i="23"/>
  <c r="DA298" i="23"/>
  <c r="DY234" i="23"/>
  <c r="DY235" i="23" s="1"/>
  <c r="DZ234" i="23" l="1"/>
  <c r="EA234" i="23" s="1"/>
  <c r="DB298" i="23"/>
  <c r="DB297" i="23"/>
  <c r="DC296" i="23"/>
  <c r="CY293" i="23"/>
  <c r="CX295" i="23"/>
  <c r="CX294" i="23"/>
  <c r="DZ235" i="23" l="1"/>
  <c r="CY294" i="23"/>
  <c r="CZ293" i="23"/>
  <c r="CY295" i="23"/>
  <c r="DC297" i="23"/>
  <c r="DC298" i="23"/>
  <c r="DD296" i="23"/>
  <c r="EA235" i="23"/>
  <c r="EB234" i="23"/>
  <c r="EC234" i="23" s="1"/>
  <c r="EB235" i="23" l="1"/>
  <c r="EC235" i="23"/>
  <c r="ED234" i="23"/>
  <c r="DD297" i="23"/>
  <c r="DD298" i="23"/>
  <c r="DE296" i="23"/>
  <c r="CZ295" i="23"/>
  <c r="DA293" i="23"/>
  <c r="CZ294" i="23"/>
  <c r="DA295" i="23" l="1"/>
  <c r="DB293" i="23"/>
  <c r="DA294" i="23"/>
  <c r="DE298" i="23"/>
  <c r="DF296" i="23"/>
  <c r="DE297" i="23"/>
  <c r="ED235" i="23"/>
  <c r="EE234" i="23"/>
  <c r="EE235" i="23" s="1"/>
  <c r="EF234" i="23" l="1"/>
  <c r="EF235" i="23" s="1"/>
  <c r="DF298" i="23"/>
  <c r="DG296" i="23"/>
  <c r="DF297" i="23"/>
  <c r="DB295" i="23"/>
  <c r="DC293" i="23"/>
  <c r="DB294" i="23"/>
  <c r="DC294" i="23" l="1"/>
  <c r="DC295" i="23"/>
  <c r="DD293" i="23"/>
  <c r="DG298" i="23"/>
  <c r="DH296" i="23"/>
  <c r="DG297" i="23"/>
  <c r="EG234" i="23"/>
  <c r="EH234" i="23" l="1"/>
  <c r="EH235" i="23"/>
  <c r="EG235" i="23"/>
  <c r="DH297" i="23"/>
  <c r="DH298" i="23"/>
  <c r="DI296" i="23"/>
  <c r="DE293" i="23"/>
  <c r="DD295" i="23"/>
  <c r="DD294" i="23"/>
  <c r="DE295" i="23" l="1"/>
  <c r="DE294" i="23"/>
  <c r="DF293" i="23"/>
  <c r="DI297" i="23"/>
  <c r="DJ296" i="23"/>
  <c r="DI298" i="23"/>
  <c r="EI234" i="23"/>
  <c r="EJ234" i="23" s="1"/>
  <c r="EI235" i="23"/>
  <c r="EJ235" i="23" l="1"/>
  <c r="EK234" i="23"/>
  <c r="DK296" i="23"/>
  <c r="DJ297" i="23"/>
  <c r="DJ298" i="23"/>
  <c r="DF294" i="23"/>
  <c r="DF295" i="23"/>
  <c r="DG293" i="23"/>
  <c r="DH293" i="23" l="1"/>
  <c r="DG295" i="23"/>
  <c r="DG294" i="23"/>
  <c r="DK297" i="23"/>
  <c r="DK298" i="23"/>
  <c r="DL296" i="23"/>
  <c r="EK235" i="23"/>
  <c r="EL234" i="23"/>
  <c r="EL235" i="23" l="1"/>
  <c r="EM234" i="23"/>
  <c r="EM235" i="23" s="1"/>
  <c r="DM296" i="23"/>
  <c r="DL298" i="23"/>
  <c r="DL297" i="23"/>
  <c r="DH295" i="23"/>
  <c r="DH294" i="23"/>
  <c r="DI293" i="23"/>
  <c r="DM298" i="23" l="1"/>
  <c r="DM297" i="23"/>
  <c r="DN296" i="23"/>
  <c r="DJ293" i="23"/>
  <c r="DI294" i="23"/>
  <c r="DI295" i="23"/>
  <c r="EN234" i="23"/>
  <c r="EN235" i="23" s="1"/>
  <c r="EO234" i="23" l="1"/>
  <c r="EO235" i="23" s="1"/>
  <c r="DJ295" i="23"/>
  <c r="DJ294" i="23"/>
  <c r="DK293" i="23"/>
  <c r="DO296" i="23"/>
  <c r="DN297" i="23"/>
  <c r="DN298" i="23"/>
  <c r="DP296" i="23" l="1"/>
  <c r="DO298" i="23"/>
  <c r="DO297" i="23"/>
  <c r="DL293" i="23"/>
  <c r="DK294" i="23"/>
  <c r="DK295" i="23"/>
  <c r="EP234" i="23"/>
  <c r="EP235" i="23" s="1"/>
  <c r="EQ234" i="23" l="1"/>
  <c r="EQ235" i="23"/>
  <c r="DL294" i="23"/>
  <c r="DL295" i="23"/>
  <c r="DM293" i="23"/>
  <c r="DP297" i="23"/>
  <c r="DP298" i="23"/>
  <c r="DQ296" i="23"/>
  <c r="DR296" i="23" l="1"/>
  <c r="DQ297" i="23"/>
  <c r="DQ298" i="23"/>
  <c r="DN293" i="23"/>
  <c r="DM295" i="23"/>
  <c r="DM294" i="23"/>
  <c r="ER234" i="23"/>
  <c r="ES234" i="23" s="1"/>
  <c r="ER235" i="23"/>
  <c r="ES235" i="23" l="1"/>
  <c r="ET234" i="23"/>
  <c r="ET235" i="23" s="1"/>
  <c r="DN295" i="23"/>
  <c r="DN294" i="23"/>
  <c r="DO293" i="23"/>
  <c r="DR298" i="23"/>
  <c r="DR297" i="23"/>
  <c r="DS296" i="23"/>
  <c r="DO294" i="23" l="1"/>
  <c r="DP293" i="23"/>
  <c r="DO295" i="23"/>
  <c r="DS297" i="23"/>
  <c r="DT296" i="23"/>
  <c r="DS298" i="23"/>
  <c r="EU234" i="23"/>
  <c r="EU235" i="23" s="1"/>
  <c r="EV234" i="23" l="1"/>
  <c r="EV235" i="23"/>
  <c r="DT298" i="23"/>
  <c r="DT297" i="23"/>
  <c r="DU296" i="23"/>
  <c r="DP294" i="23"/>
  <c r="DP295" i="23"/>
  <c r="DQ293" i="23"/>
  <c r="DU298" i="23" l="1"/>
  <c r="DU297" i="23"/>
  <c r="DV296" i="23"/>
  <c r="DR293" i="23"/>
  <c r="DQ294" i="23"/>
  <c r="DQ295" i="23"/>
  <c r="EW234" i="23"/>
  <c r="EX234" i="23" s="1"/>
  <c r="EW235" i="23" l="1"/>
  <c r="EX235" i="23"/>
  <c r="EY234" i="23"/>
  <c r="DR295" i="23"/>
  <c r="DS293" i="23"/>
  <c r="DR294" i="23"/>
  <c r="DW296" i="23"/>
  <c r="DV298" i="23"/>
  <c r="DV297" i="23"/>
  <c r="DW298" i="23" l="1"/>
  <c r="DW297" i="23"/>
  <c r="DX296" i="23"/>
  <c r="DS295" i="23"/>
  <c r="DS294" i="23"/>
  <c r="DT293" i="23"/>
  <c r="EY235" i="23"/>
  <c r="EZ234" i="23"/>
  <c r="EZ235" i="23" s="1"/>
  <c r="DT294" i="23" l="1"/>
  <c r="DT295" i="23"/>
  <c r="DU293" i="23"/>
  <c r="FA234" i="23"/>
  <c r="FB234" i="23" s="1"/>
  <c r="FA235" i="23"/>
  <c r="DX298" i="23"/>
  <c r="DY296" i="23"/>
  <c r="DX297" i="23"/>
  <c r="DY297" i="23" l="1"/>
  <c r="DY298" i="23"/>
  <c r="DZ296" i="23"/>
  <c r="FB235" i="23"/>
  <c r="FC234" i="23"/>
  <c r="FD234" i="23" s="1"/>
  <c r="DV293" i="23"/>
  <c r="DU295" i="23"/>
  <c r="DU294" i="23"/>
  <c r="FC235" i="23" l="1"/>
  <c r="DV294" i="23"/>
  <c r="DW293" i="23"/>
  <c r="DV295" i="23"/>
  <c r="FD235" i="23"/>
  <c r="FE234" i="23"/>
  <c r="EA296" i="23"/>
  <c r="DZ297" i="23"/>
  <c r="DZ298" i="23"/>
  <c r="EA297" i="23" l="1"/>
  <c r="EA298" i="23"/>
  <c r="EB296" i="23"/>
  <c r="FE235" i="23"/>
  <c r="FF234" i="23"/>
  <c r="DW294" i="23"/>
  <c r="DW295" i="23"/>
  <c r="DX293" i="23"/>
  <c r="DX294" i="23" l="1"/>
  <c r="DY293" i="23"/>
  <c r="DX295" i="23"/>
  <c r="FF235" i="23"/>
  <c r="FG234" i="23"/>
  <c r="EB297" i="23"/>
  <c r="EB298" i="23"/>
  <c r="EC296" i="23"/>
  <c r="EC297" i="23" l="1"/>
  <c r="ED296" i="23"/>
  <c r="EC298" i="23"/>
  <c r="FG235" i="23"/>
  <c r="FH234" i="23"/>
  <c r="DY294" i="23"/>
  <c r="DY295" i="23"/>
  <c r="DZ293" i="23"/>
  <c r="FH235" i="23" l="1"/>
  <c r="FI234" i="23"/>
  <c r="DZ295" i="23"/>
  <c r="EA293" i="23"/>
  <c r="DZ294" i="23"/>
  <c r="ED298" i="23"/>
  <c r="ED297" i="23"/>
  <c r="EE296" i="23"/>
  <c r="EE298" i="23" l="1"/>
  <c r="EE297" i="23"/>
  <c r="EF296" i="23"/>
  <c r="EA295" i="23"/>
  <c r="EA294" i="23"/>
  <c r="EB293" i="23"/>
  <c r="FI235" i="23"/>
  <c r="FJ234" i="23"/>
  <c r="EB294" i="23" l="1"/>
  <c r="EB295" i="23"/>
  <c r="EC293" i="23"/>
  <c r="FJ235" i="23"/>
  <c r="FK234" i="23"/>
  <c r="EF297" i="23"/>
  <c r="EF298" i="23"/>
  <c r="EG296" i="23"/>
  <c r="FL234" i="23" l="1"/>
  <c r="FL235" i="23" s="1"/>
  <c r="EH296" i="23"/>
  <c r="EG297" i="23"/>
  <c r="EG298" i="23"/>
  <c r="FK235" i="23"/>
  <c r="EC294" i="23"/>
  <c r="ED293" i="23"/>
  <c r="EC295" i="23"/>
  <c r="EE293" i="23" l="1"/>
  <c r="ED294" i="23"/>
  <c r="ED295" i="23"/>
  <c r="EH298" i="23"/>
  <c r="EH297" i="23"/>
  <c r="EI296" i="23"/>
  <c r="FM234" i="23"/>
  <c r="FM235" i="23" s="1"/>
  <c r="EJ296" i="23" l="1"/>
  <c r="EI298" i="23"/>
  <c r="EI297" i="23"/>
  <c r="FN234" i="23"/>
  <c r="FO234" i="23" s="1"/>
  <c r="EF293" i="23"/>
  <c r="EE295" i="23"/>
  <c r="EE294" i="23"/>
  <c r="FN235" i="23" l="1"/>
  <c r="EF294" i="23"/>
  <c r="EG293" i="23"/>
  <c r="EF295" i="23"/>
  <c r="FO235" i="23"/>
  <c r="FP234" i="23"/>
  <c r="FQ234" i="23" s="1"/>
  <c r="EK296" i="23"/>
  <c r="EJ297" i="23"/>
  <c r="EJ298" i="23"/>
  <c r="FP235" i="23" l="1"/>
  <c r="EH293" i="23"/>
  <c r="EG295" i="23"/>
  <c r="EG294" i="23"/>
  <c r="EK297" i="23"/>
  <c r="EL296" i="23"/>
  <c r="EK298" i="23"/>
  <c r="FQ235" i="23"/>
  <c r="FR234" i="23"/>
  <c r="FR235" i="23" l="1"/>
  <c r="FS234" i="23"/>
  <c r="FS235" i="23" s="1"/>
  <c r="EL297" i="23"/>
  <c r="EL298" i="23"/>
  <c r="EM296" i="23"/>
  <c r="EH294" i="23"/>
  <c r="EH295" i="23"/>
  <c r="EI293" i="23"/>
  <c r="EI294" i="23" l="1"/>
  <c r="EJ293" i="23"/>
  <c r="EI295" i="23"/>
  <c r="EN296" i="23"/>
  <c r="EM297" i="23"/>
  <c r="EM298" i="23"/>
  <c r="FT234" i="23"/>
  <c r="FT235" i="23"/>
  <c r="FU234" i="23" l="1"/>
  <c r="FU235" i="23" s="1"/>
  <c r="EN297" i="23"/>
  <c r="EO296" i="23"/>
  <c r="EN298" i="23"/>
  <c r="EK293" i="23"/>
  <c r="EJ294" i="23"/>
  <c r="EJ295" i="23"/>
  <c r="EO298" i="23" l="1"/>
  <c r="EP296" i="23"/>
  <c r="EO297" i="23"/>
  <c r="EL293" i="23"/>
  <c r="EK294" i="23"/>
  <c r="EK295" i="23"/>
  <c r="FV234" i="23"/>
  <c r="FW234" i="23" s="1"/>
  <c r="FV235" i="23"/>
  <c r="FW235" i="23" l="1"/>
  <c r="FX234" i="23"/>
  <c r="FX235" i="23"/>
  <c r="EL294" i="23"/>
  <c r="EL295" i="23"/>
  <c r="EM293" i="23"/>
  <c r="EP298" i="23"/>
  <c r="EP297" i="23"/>
  <c r="EQ296" i="23"/>
  <c r="EQ298" i="23" l="1"/>
  <c r="EQ297" i="23"/>
  <c r="ER296" i="23"/>
  <c r="EN293" i="23"/>
  <c r="EM294" i="23"/>
  <c r="EM295" i="23"/>
  <c r="FY234" i="23"/>
  <c r="FY235" i="23" s="1"/>
  <c r="FZ234" i="23" l="1"/>
  <c r="GA234" i="23" s="1"/>
  <c r="FZ235" i="23"/>
  <c r="EN294" i="23"/>
  <c r="EO293" i="23"/>
  <c r="EN295" i="23"/>
  <c r="ES296" i="23"/>
  <c r="ER298" i="23"/>
  <c r="ER297" i="23"/>
  <c r="ET296" i="23" l="1"/>
  <c r="ES297" i="23"/>
  <c r="ES298" i="23"/>
  <c r="EO295" i="23"/>
  <c r="EP293" i="23"/>
  <c r="EO294" i="23"/>
  <c r="GA235" i="23"/>
  <c r="GB234" i="23"/>
  <c r="EP294" i="23" l="1"/>
  <c r="EP295" i="23"/>
  <c r="EQ293" i="23"/>
  <c r="GB235" i="23"/>
  <c r="GC234" i="23"/>
  <c r="ET297" i="23"/>
  <c r="ET298" i="23"/>
  <c r="EU296" i="23"/>
  <c r="EU298" i="23" l="1"/>
  <c r="EV296" i="23"/>
  <c r="EU297" i="23"/>
  <c r="GC235" i="23"/>
  <c r="GD234" i="23"/>
  <c r="EQ294" i="23"/>
  <c r="ER293" i="23"/>
  <c r="EQ295" i="23"/>
  <c r="ER295" i="23" l="1"/>
  <c r="ES293" i="23"/>
  <c r="ER294" i="23"/>
  <c r="GD235" i="23"/>
  <c r="GE234" i="23"/>
  <c r="EV298" i="23"/>
  <c r="EV297" i="23"/>
  <c r="EW296" i="23"/>
  <c r="EX296" i="23" l="1"/>
  <c r="EW298" i="23"/>
  <c r="EW297" i="23"/>
  <c r="GE235" i="23"/>
  <c r="GF234" i="23"/>
  <c r="ES294" i="23"/>
  <c r="ES295" i="23"/>
  <c r="ET293" i="23"/>
  <c r="GF235" i="23" l="1"/>
  <c r="GG234" i="23"/>
  <c r="ET295" i="23"/>
  <c r="ET294" i="23"/>
  <c r="EU293" i="23"/>
  <c r="EX298" i="23"/>
  <c r="EY296" i="23"/>
  <c r="EX297" i="23"/>
  <c r="EU294" i="23" l="1"/>
  <c r="EV293" i="23"/>
  <c r="EU295" i="23"/>
  <c r="EY297" i="23"/>
  <c r="EY298" i="23"/>
  <c r="EZ296" i="23"/>
  <c r="GG235" i="23"/>
  <c r="GH234" i="23"/>
  <c r="EV295" i="23" l="1"/>
  <c r="EV294" i="23"/>
  <c r="EW293" i="23"/>
  <c r="GH235" i="23"/>
  <c r="GI234" i="23"/>
  <c r="FA296" i="23"/>
  <c r="EZ297" i="23"/>
  <c r="EZ298" i="23"/>
  <c r="FB296" i="23" l="1"/>
  <c r="FA298" i="23"/>
  <c r="FA297" i="23"/>
  <c r="GI235" i="23"/>
  <c r="GJ234" i="23"/>
  <c r="GJ235" i="23" s="1"/>
  <c r="EW295" i="23"/>
  <c r="EX293" i="23"/>
  <c r="EW294" i="23"/>
  <c r="EX294" i="23" l="1"/>
  <c r="EY293" i="23"/>
  <c r="EX295" i="23"/>
  <c r="GK234" i="23"/>
  <c r="GK235" i="23" s="1"/>
  <c r="FB298" i="23"/>
  <c r="FC296" i="23"/>
  <c r="FB297" i="23"/>
  <c r="FC298" i="23" l="1"/>
  <c r="FC297" i="23"/>
  <c r="FD296" i="23"/>
  <c r="GL234" i="23"/>
  <c r="GL235" i="23" s="1"/>
  <c r="EZ293" i="23"/>
  <c r="EY294" i="23"/>
  <c r="EY295" i="23"/>
  <c r="FA293" i="23" l="1"/>
  <c r="EZ294" i="23"/>
  <c r="EZ295" i="23"/>
  <c r="GM234" i="23"/>
  <c r="GM235" i="23" s="1"/>
  <c r="FE296" i="23"/>
  <c r="FD297" i="23"/>
  <c r="FD298" i="23"/>
  <c r="FE298" i="23" l="1"/>
  <c r="FF296" i="23"/>
  <c r="FE297" i="23"/>
  <c r="GN234" i="23"/>
  <c r="GN235" i="23" s="1"/>
  <c r="FA295" i="23"/>
  <c r="FA294" i="23"/>
  <c r="FB293" i="23"/>
  <c r="FB295" i="23" l="1"/>
  <c r="FB294" i="23"/>
  <c r="FC293" i="23"/>
  <c r="GO234" i="23"/>
  <c r="GO235" i="23" s="1"/>
  <c r="FF298" i="23"/>
  <c r="FF297" i="23"/>
  <c r="FG296" i="23"/>
  <c r="FH296" i="23" l="1"/>
  <c r="FG297" i="23"/>
  <c r="FG298" i="23"/>
  <c r="GP234" i="23"/>
  <c r="GP235" i="23"/>
  <c r="FC294" i="23"/>
  <c r="FD293" i="23"/>
  <c r="FC295" i="23"/>
  <c r="FE293" i="23" l="1"/>
  <c r="FD294" i="23"/>
  <c r="FD295" i="23"/>
  <c r="GQ234" i="23"/>
  <c r="GQ235" i="23" s="1"/>
  <c r="FH298" i="23"/>
  <c r="FI296" i="23"/>
  <c r="FH297" i="23"/>
  <c r="FI298" i="23" l="1"/>
  <c r="FI297" i="23"/>
  <c r="FJ296" i="23"/>
  <c r="GR234" i="23"/>
  <c r="FE294" i="23"/>
  <c r="FF293" i="23"/>
  <c r="FE295" i="23"/>
  <c r="GS234" i="23" l="1"/>
  <c r="GS235" i="23"/>
  <c r="FF295" i="23"/>
  <c r="FF294" i="23"/>
  <c r="FG293" i="23"/>
  <c r="GR235" i="23"/>
  <c r="FJ297" i="23"/>
  <c r="FK296" i="23"/>
  <c r="FJ298" i="23"/>
  <c r="FG295" i="23" l="1"/>
  <c r="FG294" i="23"/>
  <c r="FH293" i="23"/>
  <c r="FK298" i="23"/>
  <c r="FL296" i="23"/>
  <c r="FK297" i="23"/>
  <c r="GT234" i="23"/>
  <c r="GU234" i="23" s="1"/>
  <c r="GU235" i="23" l="1"/>
  <c r="GV234" i="23"/>
  <c r="GW234" i="23" s="1"/>
  <c r="GV235" i="23"/>
  <c r="GT235" i="23"/>
  <c r="FM296" i="23"/>
  <c r="FL298" i="23"/>
  <c r="FL297" i="23"/>
  <c r="FH295" i="23"/>
  <c r="FI293" i="23"/>
  <c r="FH294" i="23"/>
  <c r="FI295" i="23" l="1"/>
  <c r="FJ293" i="23"/>
  <c r="FI294" i="23"/>
  <c r="FM297" i="23"/>
  <c r="FM298" i="23"/>
  <c r="FN296" i="23"/>
  <c r="GW235" i="23"/>
  <c r="GX234" i="23"/>
  <c r="GY234" i="23" l="1"/>
  <c r="GY235" i="23" s="1"/>
  <c r="GX235" i="23"/>
  <c r="FN298" i="23"/>
  <c r="FN297" i="23"/>
  <c r="FO296" i="23"/>
  <c r="FK293" i="23"/>
  <c r="FJ294" i="23"/>
  <c r="FJ295" i="23"/>
  <c r="FK295" i="23" l="1"/>
  <c r="FL293" i="23"/>
  <c r="FK294" i="23"/>
  <c r="FP296" i="23"/>
  <c r="FO297" i="23"/>
  <c r="FO298" i="23"/>
  <c r="GZ234" i="23"/>
  <c r="GZ235" i="23" s="1"/>
  <c r="HA234" i="23" l="1"/>
  <c r="HA235" i="23" s="1"/>
  <c r="FP297" i="23"/>
  <c r="FP298" i="23"/>
  <c r="FQ296" i="23"/>
  <c r="FL295" i="23"/>
  <c r="FM293" i="23"/>
  <c r="FL294" i="23"/>
  <c r="FM294" i="23" l="1"/>
  <c r="FN293" i="23"/>
  <c r="FM295" i="23"/>
  <c r="FQ297" i="23"/>
  <c r="FQ298" i="23"/>
  <c r="FR296" i="23"/>
  <c r="HB234" i="23"/>
  <c r="HB235" i="23" s="1"/>
  <c r="FN295" i="23" l="1"/>
  <c r="FN294" i="23"/>
  <c r="FO293" i="23"/>
  <c r="HC234" i="23"/>
  <c r="HC235" i="23"/>
  <c r="FS296" i="23"/>
  <c r="FR297" i="23"/>
  <c r="FR298" i="23"/>
  <c r="FS298" i="23" l="1"/>
  <c r="FT296" i="23"/>
  <c r="FS297" i="23"/>
  <c r="HD234" i="23"/>
  <c r="HD235" i="23" s="1"/>
  <c r="FP293" i="23"/>
  <c r="FO294" i="23"/>
  <c r="FO295" i="23"/>
  <c r="FP294" i="23" l="1"/>
  <c r="FP295" i="23"/>
  <c r="FQ293" i="23"/>
  <c r="HE234" i="23"/>
  <c r="HF234" i="23" s="1"/>
  <c r="HE235" i="23"/>
  <c r="FT297" i="23"/>
  <c r="FT298" i="23"/>
  <c r="FU296" i="23"/>
  <c r="FU298" i="23" l="1"/>
  <c r="FV296" i="23"/>
  <c r="FU297" i="23"/>
  <c r="HF235" i="23"/>
  <c r="HG234" i="23"/>
  <c r="HH234" i="23" s="1"/>
  <c r="FQ295" i="23"/>
  <c r="FR293" i="23"/>
  <c r="FQ294" i="23"/>
  <c r="HH235" i="23" l="1"/>
  <c r="HI234" i="23"/>
  <c r="HJ234" i="23" s="1"/>
  <c r="HI235" i="23"/>
  <c r="FR294" i="23"/>
  <c r="FS293" i="23"/>
  <c r="FR295" i="23"/>
  <c r="HG235" i="23"/>
  <c r="FW296" i="23"/>
  <c r="FV298" i="23"/>
  <c r="FV297" i="23"/>
  <c r="FS294" i="23" l="1"/>
  <c r="FS295" i="23"/>
  <c r="FT293" i="23"/>
  <c r="FX296" i="23"/>
  <c r="FW298" i="23"/>
  <c r="FW297" i="23"/>
  <c r="HJ235" i="23"/>
  <c r="HK234" i="23"/>
  <c r="HK235" i="23" l="1"/>
  <c r="HL234" i="23"/>
  <c r="FX298" i="23"/>
  <c r="FX297" i="23"/>
  <c r="FY296" i="23"/>
  <c r="FT294" i="23"/>
  <c r="FT295" i="23"/>
  <c r="FU293" i="23"/>
  <c r="FY297" i="23" l="1"/>
  <c r="FY298" i="23"/>
  <c r="FZ296" i="23"/>
  <c r="FU295" i="23"/>
  <c r="FV293" i="23"/>
  <c r="FU294" i="23"/>
  <c r="HL235" i="23"/>
  <c r="HM234" i="23"/>
  <c r="FW293" i="23" l="1"/>
  <c r="FV294" i="23"/>
  <c r="FV295" i="23"/>
  <c r="HM235" i="23"/>
  <c r="HN234" i="23"/>
  <c r="GA296" i="23"/>
  <c r="FZ298" i="23"/>
  <c r="FZ297" i="23"/>
  <c r="HN235" i="23" l="1"/>
  <c r="HO234" i="23"/>
  <c r="GA298" i="23"/>
  <c r="GA297" i="23"/>
  <c r="GB296" i="23"/>
  <c r="FX293" i="23"/>
  <c r="FW294" i="23"/>
  <c r="FW295" i="23"/>
  <c r="GB297" i="23" l="1"/>
  <c r="GB298" i="23"/>
  <c r="GC296" i="23"/>
  <c r="FX294" i="23"/>
  <c r="FX295" i="23"/>
  <c r="FY293" i="23"/>
  <c r="HO235" i="23"/>
  <c r="HP234" i="23"/>
  <c r="HP235" i="23" l="1"/>
  <c r="HQ234" i="23"/>
  <c r="FZ293" i="23"/>
  <c r="FY294" i="23"/>
  <c r="FY295" i="23"/>
  <c r="GC298" i="23"/>
  <c r="GC297" i="23"/>
  <c r="GD296" i="23"/>
  <c r="GE296" i="23" l="1"/>
  <c r="GD298" i="23"/>
  <c r="GD297" i="23"/>
  <c r="FZ295" i="23"/>
  <c r="FZ294" i="23"/>
  <c r="GA293" i="23"/>
  <c r="HQ235" i="23"/>
  <c r="HR234" i="23"/>
  <c r="HR235" i="23" s="1"/>
  <c r="GB293" i="23" l="1"/>
  <c r="GA295" i="23"/>
  <c r="GA294" i="23"/>
  <c r="HS234" i="23"/>
  <c r="HT234" i="23" s="1"/>
  <c r="GE298" i="23"/>
  <c r="GF296" i="23"/>
  <c r="GE297" i="23"/>
  <c r="HS235" i="23" l="1"/>
  <c r="GF297" i="23"/>
  <c r="GG296" i="23"/>
  <c r="GF298" i="23"/>
  <c r="HT235" i="23"/>
  <c r="HU234" i="23"/>
  <c r="GC293" i="23"/>
  <c r="GB294" i="23"/>
  <c r="GB295" i="23"/>
  <c r="GC295" i="23" l="1"/>
  <c r="GC294" i="23"/>
  <c r="GD293" i="23"/>
  <c r="HU235" i="23"/>
  <c r="HV234" i="23"/>
  <c r="GH296" i="23"/>
  <c r="GG297" i="23"/>
  <c r="GG298" i="23"/>
  <c r="GH297" i="23" l="1"/>
  <c r="GH298" i="23"/>
  <c r="GI296" i="23"/>
  <c r="HV235" i="23"/>
  <c r="HW234" i="23"/>
  <c r="GD295" i="23"/>
  <c r="GD294" i="23"/>
  <c r="GE293" i="23"/>
  <c r="GF293" i="23" l="1"/>
  <c r="GE295" i="23"/>
  <c r="GE294" i="23"/>
  <c r="HW235" i="23"/>
  <c r="HX234" i="23"/>
  <c r="GI298" i="23"/>
  <c r="GJ296" i="23"/>
  <c r="GI297" i="23"/>
  <c r="HX235" i="23" l="1"/>
  <c r="HY234" i="23"/>
  <c r="GJ298" i="23"/>
  <c r="GJ297" i="23"/>
  <c r="GK296" i="23"/>
  <c r="GF295" i="23"/>
  <c r="GF294" i="23"/>
  <c r="GG293" i="23"/>
  <c r="GL296" i="23" l="1"/>
  <c r="GK297" i="23"/>
  <c r="GK298" i="23"/>
  <c r="HZ234" i="23"/>
  <c r="HZ235" i="23" s="1"/>
  <c r="GH293" i="23"/>
  <c r="GG295" i="23"/>
  <c r="GG294" i="23"/>
  <c r="HY235" i="23"/>
  <c r="GH295" i="23" l="1"/>
  <c r="GI293" i="23"/>
  <c r="GH294" i="23"/>
  <c r="IA234" i="23"/>
  <c r="IA235" i="23" s="1"/>
  <c r="GL298" i="23"/>
  <c r="GL297" i="23"/>
  <c r="GM296" i="23"/>
  <c r="GM298" i="23" l="1"/>
  <c r="GN296" i="23"/>
  <c r="GM297" i="23"/>
  <c r="GI294" i="23"/>
  <c r="GI295" i="23"/>
  <c r="GJ293" i="23"/>
  <c r="IB234" i="23"/>
  <c r="IC234" i="23" s="1"/>
  <c r="IB235" i="23" l="1"/>
  <c r="IC235" i="23"/>
  <c r="ID234" i="23"/>
  <c r="GJ294" i="23"/>
  <c r="GK293" i="23"/>
  <c r="GJ295" i="23"/>
  <c r="GN298" i="23"/>
  <c r="GO296" i="23"/>
  <c r="GN297" i="23"/>
  <c r="GO297" i="23" l="1"/>
  <c r="GP296" i="23"/>
  <c r="GO298" i="23"/>
  <c r="IE234" i="23"/>
  <c r="IE235" i="23" s="1"/>
  <c r="GL293" i="23"/>
  <c r="GK294" i="23"/>
  <c r="GK295" i="23"/>
  <c r="ID235" i="23"/>
  <c r="GM293" i="23" l="1"/>
  <c r="GL295" i="23"/>
  <c r="GL294" i="23"/>
  <c r="GP298" i="23"/>
  <c r="GQ296" i="23"/>
  <c r="GP297" i="23"/>
  <c r="IF234" i="23"/>
  <c r="IG234" i="23" s="1"/>
  <c r="IG235" i="23" l="1"/>
  <c r="IH234" i="23"/>
  <c r="IF235" i="23"/>
  <c r="GQ297" i="23"/>
  <c r="GR296" i="23"/>
  <c r="GQ298" i="23"/>
  <c r="GM294" i="23"/>
  <c r="GM295" i="23"/>
  <c r="GN293" i="23"/>
  <c r="IH235" i="23" l="1"/>
  <c r="II234" i="23"/>
  <c r="GN294" i="23"/>
  <c r="GN295" i="23"/>
  <c r="GO293" i="23"/>
  <c r="GR298" i="23"/>
  <c r="GR297" i="23"/>
  <c r="GS296" i="23"/>
  <c r="GS297" i="23" l="1"/>
  <c r="GS298" i="23"/>
  <c r="GT296" i="23"/>
  <c r="IJ234" i="23"/>
  <c r="IJ235" i="23" s="1"/>
  <c r="GP293" i="23"/>
  <c r="GO294" i="23"/>
  <c r="GO295" i="23"/>
  <c r="II235" i="23"/>
  <c r="GQ293" i="23" l="1"/>
  <c r="GP295" i="23"/>
  <c r="GP294" i="23"/>
  <c r="IK234" i="23"/>
  <c r="GT298" i="23"/>
  <c r="GT297" i="23"/>
  <c r="GU296" i="23"/>
  <c r="GV296" i="23" l="1"/>
  <c r="GU297" i="23"/>
  <c r="GU298" i="23"/>
  <c r="IL234" i="23"/>
  <c r="IM234" i="23" s="1"/>
  <c r="IK235" i="23"/>
  <c r="GQ295" i="23"/>
  <c r="GQ294" i="23"/>
  <c r="GR293" i="23"/>
  <c r="GR295" i="23" l="1"/>
  <c r="GS293" i="23"/>
  <c r="GR294" i="23"/>
  <c r="IL235" i="23"/>
  <c r="IM235" i="23"/>
  <c r="IN234" i="23"/>
  <c r="IN235" i="23" s="1"/>
  <c r="GV298" i="23"/>
  <c r="GV297" i="23"/>
  <c r="GW296" i="23"/>
  <c r="GW298" i="23" l="1"/>
  <c r="GW297" i="23"/>
  <c r="GX296" i="23"/>
  <c r="IO234" i="23"/>
  <c r="IO235" i="23" s="1"/>
  <c r="GS294" i="23"/>
  <c r="GT293" i="23"/>
  <c r="GS295" i="23"/>
  <c r="GT294" i="23" l="1"/>
  <c r="GU293" i="23"/>
  <c r="GT295" i="23"/>
  <c r="IP234" i="23"/>
  <c r="IP235" i="23" s="1"/>
  <c r="GY296" i="23"/>
  <c r="GX297" i="23"/>
  <c r="GX298" i="23"/>
  <c r="GV293" i="23" l="1"/>
  <c r="GU294" i="23"/>
  <c r="GU295" i="23"/>
  <c r="GY298" i="23"/>
  <c r="GY297" i="23"/>
  <c r="GZ296" i="23"/>
  <c r="IQ234" i="23"/>
  <c r="IR234" i="23" s="1"/>
  <c r="IQ235" i="23" l="1"/>
  <c r="IR235" i="23"/>
  <c r="IS234" i="23"/>
  <c r="GZ298" i="23"/>
  <c r="GZ297" i="23"/>
  <c r="HA296" i="23"/>
  <c r="GW293" i="23"/>
  <c r="GV294" i="23"/>
  <c r="GV295" i="23"/>
  <c r="HA298" i="23" l="1"/>
  <c r="HA297" i="23"/>
  <c r="HB296" i="23"/>
  <c r="IT234" i="23"/>
  <c r="IT235" i="23"/>
  <c r="GX293" i="23"/>
  <c r="GW294" i="23"/>
  <c r="GW295" i="23"/>
  <c r="IS235" i="23"/>
  <c r="GX294" i="23" l="1"/>
  <c r="GX295" i="23"/>
  <c r="GY293" i="23"/>
  <c r="IU234" i="23"/>
  <c r="IU235" i="23"/>
  <c r="HC296" i="23"/>
  <c r="HB297" i="23"/>
  <c r="HB298" i="23"/>
  <c r="HC297" i="23" l="1"/>
  <c r="HC298" i="23"/>
  <c r="HD296" i="23"/>
  <c r="IV234" i="23"/>
  <c r="IW234" i="23" s="1"/>
  <c r="IV235" i="23"/>
  <c r="GZ293" i="23"/>
  <c r="GY294" i="23"/>
  <c r="GY295" i="23"/>
  <c r="GZ294" i="23" l="1"/>
  <c r="GZ295" i="23"/>
  <c r="HA293" i="23"/>
  <c r="IW235" i="23"/>
  <c r="IX234" i="23"/>
  <c r="IX235" i="23" s="1"/>
  <c r="HE296" i="23"/>
  <c r="HD298" i="23"/>
  <c r="HD297" i="23"/>
  <c r="HF296" i="23" l="1"/>
  <c r="HE297" i="23"/>
  <c r="HE298" i="23"/>
  <c r="IY234" i="23"/>
  <c r="IY235" i="23"/>
  <c r="HB293" i="23"/>
  <c r="HA295" i="23"/>
  <c r="HA294" i="23"/>
  <c r="HB295" i="23" l="1"/>
  <c r="HC293" i="23"/>
  <c r="HB294" i="23"/>
  <c r="IZ234" i="23"/>
  <c r="IZ235" i="23" s="1"/>
  <c r="HF298" i="23"/>
  <c r="HF297" i="23"/>
  <c r="HG296" i="23"/>
  <c r="HG298" i="23" l="1"/>
  <c r="HH296" i="23"/>
  <c r="HG297" i="23"/>
  <c r="HC294" i="23"/>
  <c r="HC295" i="23"/>
  <c r="HD293" i="23"/>
  <c r="JA234" i="23"/>
  <c r="JA235" i="23" s="1"/>
  <c r="HD295" i="23" l="1"/>
  <c r="HD294" i="23"/>
  <c r="HE293" i="23"/>
  <c r="HH297" i="23"/>
  <c r="HH298" i="23"/>
  <c r="HI296" i="23"/>
  <c r="JB234" i="23"/>
  <c r="JB235" i="23" s="1"/>
  <c r="JC234" i="23" l="1"/>
  <c r="JC235" i="23" s="1"/>
  <c r="HI298" i="23"/>
  <c r="HJ296" i="23"/>
  <c r="HI297" i="23"/>
  <c r="HE295" i="23"/>
  <c r="HE294" i="23"/>
  <c r="HF293" i="23"/>
  <c r="HF295" i="23" l="1"/>
  <c r="HF294" i="23"/>
  <c r="HG293" i="23"/>
  <c r="HJ297" i="23"/>
  <c r="HK296" i="23"/>
  <c r="HJ298" i="23"/>
  <c r="JD234" i="23"/>
  <c r="JD235" i="23" s="1"/>
  <c r="JE234" i="23" l="1"/>
  <c r="JE235" i="23" s="1"/>
  <c r="HL296" i="23"/>
  <c r="HK297" i="23"/>
  <c r="HK298" i="23"/>
  <c r="HG295" i="23"/>
  <c r="HH293" i="23"/>
  <c r="HG294" i="23"/>
  <c r="HH295" i="23" l="1"/>
  <c r="HH294" i="23"/>
  <c r="HI293" i="23"/>
  <c r="HL298" i="23"/>
  <c r="HM296" i="23"/>
  <c r="HL297" i="23"/>
  <c r="JF234" i="23"/>
  <c r="JG234" i="23" s="1"/>
  <c r="JF235" i="23" l="1"/>
  <c r="JG235" i="23"/>
  <c r="JH234" i="23"/>
  <c r="HN296" i="23"/>
  <c r="HM297" i="23"/>
  <c r="HM298" i="23"/>
  <c r="HJ293" i="23"/>
  <c r="HI294" i="23"/>
  <c r="HI295" i="23"/>
  <c r="JH235" i="23" l="1"/>
  <c r="JI234" i="23"/>
  <c r="HJ294" i="23"/>
  <c r="HK293" i="23"/>
  <c r="HJ295" i="23"/>
  <c r="HO296" i="23"/>
  <c r="HN297" i="23"/>
  <c r="HN298" i="23"/>
  <c r="JI235" i="23" l="1"/>
  <c r="JJ234" i="23"/>
  <c r="HP296" i="23"/>
  <c r="HO298" i="23"/>
  <c r="HO297" i="23"/>
  <c r="HK294" i="23"/>
  <c r="HL293" i="23"/>
  <c r="HK295" i="23"/>
  <c r="JK234" i="23" l="1"/>
  <c r="JL234" i="23" s="1"/>
  <c r="JK235" i="23"/>
  <c r="HM293" i="23"/>
  <c r="HL294" i="23"/>
  <c r="HL295" i="23"/>
  <c r="HQ296" i="23"/>
  <c r="HP298" i="23"/>
  <c r="HP297" i="23"/>
  <c r="JJ235" i="23"/>
  <c r="HQ298" i="23" l="1"/>
  <c r="HR296" i="23"/>
  <c r="HQ297" i="23"/>
  <c r="HN293" i="23"/>
  <c r="HM294" i="23"/>
  <c r="HM295" i="23"/>
  <c r="JL235" i="23"/>
  <c r="JM234" i="23"/>
  <c r="JM235" i="23" l="1"/>
  <c r="JN234" i="23"/>
  <c r="HR298" i="23"/>
  <c r="HS296" i="23"/>
  <c r="HR297" i="23"/>
  <c r="HO293" i="23"/>
  <c r="HN295" i="23"/>
  <c r="HN294" i="23"/>
  <c r="JO234" i="23" l="1"/>
  <c r="JO235" i="23"/>
  <c r="HP293" i="23"/>
  <c r="HO295" i="23"/>
  <c r="HO294" i="23"/>
  <c r="HS297" i="23"/>
  <c r="HT296" i="23"/>
  <c r="HS298" i="23"/>
  <c r="JN235" i="23"/>
  <c r="HU296" i="23" l="1"/>
  <c r="HT298" i="23"/>
  <c r="HT297" i="23"/>
  <c r="HP295" i="23"/>
  <c r="HQ293" i="23"/>
  <c r="HP294" i="23"/>
  <c r="JP234" i="23"/>
  <c r="JQ234" i="23" l="1"/>
  <c r="JR234" i="23" s="1"/>
  <c r="JQ235" i="23"/>
  <c r="JP235" i="23"/>
  <c r="HQ295" i="23"/>
  <c r="HR293" i="23"/>
  <c r="HQ294" i="23"/>
  <c r="HU297" i="23"/>
  <c r="HU298" i="23"/>
  <c r="HV296" i="23"/>
  <c r="HW296" i="23" l="1"/>
  <c r="HV297" i="23"/>
  <c r="HV298" i="23"/>
  <c r="HS293" i="23"/>
  <c r="HR295" i="23"/>
  <c r="HR294" i="23"/>
  <c r="JR235" i="23"/>
  <c r="JS234" i="23"/>
  <c r="JT234" i="23" l="1"/>
  <c r="JT235" i="23"/>
  <c r="JS235" i="23"/>
  <c r="HS295" i="23"/>
  <c r="HS294" i="23"/>
  <c r="HT293" i="23"/>
  <c r="HW297" i="23"/>
  <c r="HX296" i="23"/>
  <c r="HW298" i="23"/>
  <c r="HX298" i="23" l="1"/>
  <c r="HY296" i="23"/>
  <c r="HX297" i="23"/>
  <c r="HT294" i="23"/>
  <c r="HT295" i="23"/>
  <c r="HU293" i="23"/>
  <c r="JU234" i="23"/>
  <c r="JU235" i="23" s="1"/>
  <c r="HY297" i="23" l="1"/>
  <c r="HY298" i="23"/>
  <c r="HZ296" i="23"/>
  <c r="JV234" i="23"/>
  <c r="JV235" i="23"/>
  <c r="HU295" i="23"/>
  <c r="HV293" i="23"/>
  <c r="HU294" i="23"/>
  <c r="HW293" i="23" l="1"/>
  <c r="HV295" i="23"/>
  <c r="HV294" i="23"/>
  <c r="JW234" i="23"/>
  <c r="JW235" i="23" s="1"/>
  <c r="IA296" i="23"/>
  <c r="HZ298" i="23"/>
  <c r="HZ297" i="23"/>
  <c r="IB296" i="23" l="1"/>
  <c r="IA297" i="23"/>
  <c r="IA298" i="23"/>
  <c r="JX234" i="23"/>
  <c r="JX235" i="23" s="1"/>
  <c r="HX293" i="23"/>
  <c r="HW295" i="23"/>
  <c r="HW294" i="23"/>
  <c r="HX295" i="23" l="1"/>
  <c r="HX294" i="23"/>
  <c r="HY293" i="23"/>
  <c r="JY234" i="23"/>
  <c r="IC296" i="23"/>
  <c r="IB298" i="23"/>
  <c r="IB297" i="23"/>
  <c r="IC297" i="23" l="1"/>
  <c r="IC298" i="23"/>
  <c r="ID296" i="23"/>
  <c r="JZ234" i="23"/>
  <c r="JZ235" i="23" s="1"/>
  <c r="JY235" i="23"/>
  <c r="HY294" i="23"/>
  <c r="HZ293" i="23"/>
  <c r="HY295" i="23"/>
  <c r="IA293" i="23" l="1"/>
  <c r="HZ294" i="23"/>
  <c r="HZ295" i="23"/>
  <c r="KA234" i="23"/>
  <c r="KA235" i="23" s="1"/>
  <c r="ID297" i="23"/>
  <c r="IE296" i="23"/>
  <c r="ID298" i="23"/>
  <c r="KB234" i="23" l="1"/>
  <c r="KB235" i="23"/>
  <c r="IE297" i="23"/>
  <c r="IF296" i="23"/>
  <c r="IE298" i="23"/>
  <c r="IB293" i="23"/>
  <c r="IA294" i="23"/>
  <c r="IA295" i="23"/>
  <c r="IG296" i="23" l="1"/>
  <c r="IF297" i="23"/>
  <c r="IF298" i="23"/>
  <c r="IC293" i="23"/>
  <c r="IB295" i="23"/>
  <c r="IB294" i="23"/>
  <c r="KC234" i="23"/>
  <c r="KC235" i="23" s="1"/>
  <c r="KD234" i="23" l="1"/>
  <c r="KD235" i="23"/>
  <c r="IC294" i="23"/>
  <c r="ID293" i="23"/>
  <c r="IC295" i="23"/>
  <c r="IH296" i="23"/>
  <c r="IG298" i="23"/>
  <c r="IG297" i="23"/>
  <c r="IH297" i="23" l="1"/>
  <c r="IH298" i="23"/>
  <c r="II296" i="23"/>
  <c r="IE293" i="23"/>
  <c r="ID295" i="23"/>
  <c r="ID294" i="23"/>
  <c r="KE234" i="23"/>
  <c r="KE235" i="23" s="1"/>
  <c r="IE295" i="23" l="1"/>
  <c r="IF293" i="23"/>
  <c r="IE294" i="23"/>
  <c r="KF234" i="23"/>
  <c r="IJ296" i="23"/>
  <c r="II297" i="23"/>
  <c r="II298" i="23"/>
  <c r="IJ298" i="23" l="1"/>
  <c r="IK296" i="23"/>
  <c r="IJ297" i="23"/>
  <c r="KG234" i="23"/>
  <c r="KG235" i="23" s="1"/>
  <c r="KF235" i="23"/>
  <c r="IF295" i="23"/>
  <c r="IF294" i="23"/>
  <c r="IG293" i="23"/>
  <c r="IG294" i="23" l="1"/>
  <c r="IG295" i="23"/>
  <c r="IH293" i="23"/>
  <c r="KH234" i="23"/>
  <c r="IK297" i="23"/>
  <c r="IL296" i="23"/>
  <c r="IK298" i="23"/>
  <c r="IM296" i="23" l="1"/>
  <c r="IL298" i="23"/>
  <c r="IL297" i="23"/>
  <c r="KI234" i="23"/>
  <c r="KH235" i="23"/>
  <c r="IH294" i="23"/>
  <c r="II293" i="23"/>
  <c r="IH295" i="23"/>
  <c r="KJ234" i="23" l="1"/>
  <c r="KK234" i="23" s="1"/>
  <c r="II295" i="23"/>
  <c r="II294" i="23"/>
  <c r="IJ293" i="23"/>
  <c r="KI235" i="23"/>
  <c r="IM297" i="23"/>
  <c r="IM298" i="23"/>
  <c r="IN296" i="23"/>
  <c r="KJ235" i="23" l="1"/>
  <c r="IN298" i="23"/>
  <c r="IO296" i="23"/>
  <c r="IN297" i="23"/>
  <c r="IK293" i="23"/>
  <c r="IJ295" i="23"/>
  <c r="IJ294" i="23"/>
  <c r="KK235" i="23"/>
  <c r="KL234" i="23"/>
  <c r="IK295" i="23" l="1"/>
  <c r="IL293" i="23"/>
  <c r="IK294" i="23"/>
  <c r="KL235" i="23"/>
  <c r="KM234" i="23"/>
  <c r="IO297" i="23"/>
  <c r="IO298" i="23"/>
  <c r="IP296" i="23"/>
  <c r="KM235" i="23" l="1"/>
  <c r="KN234" i="23"/>
  <c r="KN235" i="23" s="1"/>
  <c r="IP297" i="23"/>
  <c r="IP298" i="23"/>
  <c r="IQ296" i="23"/>
  <c r="IM293" i="23"/>
  <c r="IL294" i="23"/>
  <c r="IL295" i="23"/>
  <c r="IN293" i="23" l="1"/>
  <c r="IM295" i="23"/>
  <c r="IM294" i="23"/>
  <c r="IQ298" i="23"/>
  <c r="IR296" i="23"/>
  <c r="IQ297" i="23"/>
  <c r="KO234" i="23"/>
  <c r="KO235" i="23" s="1"/>
  <c r="KP234" i="23" l="1"/>
  <c r="KP235" i="23" s="1"/>
  <c r="IS296" i="23"/>
  <c r="IR297" i="23"/>
  <c r="IR298" i="23"/>
  <c r="IN295" i="23"/>
  <c r="IN294" i="23"/>
  <c r="IO293" i="23"/>
  <c r="IP293" i="23" l="1"/>
  <c r="IO294" i="23"/>
  <c r="IO295" i="23"/>
  <c r="IS297" i="23"/>
  <c r="IT296" i="23"/>
  <c r="IS298" i="23"/>
  <c r="KQ234" i="23"/>
  <c r="KQ235" i="23" s="1"/>
  <c r="KR234" i="23" l="1"/>
  <c r="KR235" i="23"/>
  <c r="IU296" i="23"/>
  <c r="IT297" i="23"/>
  <c r="IT298" i="23"/>
  <c r="IP294" i="23"/>
  <c r="IP295" i="23"/>
  <c r="IQ293" i="23"/>
  <c r="IU297" i="23" l="1"/>
  <c r="IV296" i="23"/>
  <c r="IU298" i="23"/>
  <c r="IQ294" i="23"/>
  <c r="IQ295" i="23"/>
  <c r="IR293" i="23"/>
  <c r="KS234" i="23"/>
  <c r="KS235" i="23"/>
  <c r="KT234" i="23" l="1"/>
  <c r="KT235" i="23"/>
  <c r="IS293" i="23"/>
  <c r="IR295" i="23"/>
  <c r="IR294" i="23"/>
  <c r="IV298" i="23"/>
  <c r="IV297" i="23"/>
  <c r="IW296" i="23"/>
  <c r="IX296" i="23" l="1"/>
  <c r="IW298" i="23"/>
  <c r="IW297" i="23"/>
  <c r="IT293" i="23"/>
  <c r="IS294" i="23"/>
  <c r="IS295" i="23"/>
  <c r="KU234" i="23"/>
  <c r="KU235" i="23" s="1"/>
  <c r="KV234" i="23" l="1"/>
  <c r="KV235" i="23"/>
  <c r="IT294" i="23"/>
  <c r="IT295" i="23"/>
  <c r="IU293" i="23"/>
  <c r="IY296" i="23"/>
  <c r="IX297" i="23"/>
  <c r="IX298" i="23"/>
  <c r="IY298" i="23" l="1"/>
  <c r="IZ296" i="23"/>
  <c r="IY297" i="23"/>
  <c r="IU294" i="23"/>
  <c r="IU295" i="23"/>
  <c r="IV293" i="23"/>
  <c r="KW234" i="23"/>
  <c r="KX234" i="23" s="1"/>
  <c r="KX235" i="23" l="1"/>
  <c r="KY234" i="23"/>
  <c r="KZ234" i="23" s="1"/>
  <c r="KY235" i="23"/>
  <c r="KW235" i="23"/>
  <c r="IV294" i="23"/>
  <c r="IW293" i="23"/>
  <c r="IV295" i="23"/>
  <c r="IZ297" i="23"/>
  <c r="JA296" i="23"/>
  <c r="IZ298" i="23"/>
  <c r="JB296" i="23" l="1"/>
  <c r="JA298" i="23"/>
  <c r="JA297" i="23"/>
  <c r="IW295" i="23"/>
  <c r="IX293" i="23"/>
  <c r="IW294" i="23"/>
  <c r="KZ235" i="23"/>
  <c r="LA234" i="23"/>
  <c r="LA235" i="23" s="1"/>
  <c r="LB234" i="23" l="1"/>
  <c r="LB235" i="23" s="1"/>
  <c r="IX294" i="23"/>
  <c r="IX295" i="23"/>
  <c r="IY293" i="23"/>
  <c r="JB297" i="23"/>
  <c r="JC296" i="23"/>
  <c r="JB298" i="23"/>
  <c r="JD296" i="23" l="1"/>
  <c r="JC298" i="23"/>
  <c r="JC297" i="23"/>
  <c r="IY294" i="23"/>
  <c r="IZ293" i="23"/>
  <c r="IY295" i="23"/>
  <c r="LC234" i="23"/>
  <c r="LC235" i="23" s="1"/>
  <c r="IZ294" i="23" l="1"/>
  <c r="JA293" i="23"/>
  <c r="IZ295" i="23"/>
  <c r="LD234" i="23"/>
  <c r="LE234" i="23" s="1"/>
  <c r="LD235" i="23"/>
  <c r="JD297" i="23"/>
  <c r="JD298" i="23"/>
  <c r="JE296" i="23"/>
  <c r="JA295" i="23" l="1"/>
  <c r="JA294" i="23"/>
  <c r="JB293" i="23"/>
  <c r="JF296" i="23"/>
  <c r="JE298" i="23"/>
  <c r="JE297" i="23"/>
  <c r="LE235" i="23"/>
  <c r="LF234" i="23"/>
  <c r="LG234" i="23" l="1"/>
  <c r="LG235" i="23" s="1"/>
  <c r="JF298" i="23"/>
  <c r="JG296" i="23"/>
  <c r="JF297" i="23"/>
  <c r="LF235" i="23"/>
  <c r="JB295" i="23"/>
  <c r="JC293" i="23"/>
  <c r="JB294" i="23"/>
  <c r="JC294" i="23" l="1"/>
  <c r="JC295" i="23"/>
  <c r="JD293" i="23"/>
  <c r="JG297" i="23"/>
  <c r="JG298" i="23"/>
  <c r="JH296" i="23"/>
  <c r="LH234" i="23"/>
  <c r="LI234" i="23" s="1"/>
  <c r="LH235" i="23" l="1"/>
  <c r="LI235" i="23"/>
  <c r="LJ234" i="23"/>
  <c r="JI296" i="23"/>
  <c r="JH298" i="23"/>
  <c r="JH297" i="23"/>
  <c r="JD294" i="23"/>
  <c r="JE293" i="23"/>
  <c r="JD295" i="23"/>
  <c r="JE295" i="23" l="1"/>
  <c r="JE294" i="23"/>
  <c r="JF293" i="23"/>
  <c r="JI297" i="23"/>
  <c r="JI298" i="23"/>
  <c r="JJ296" i="23"/>
  <c r="LJ235" i="23"/>
  <c r="LK234" i="23"/>
  <c r="LK235" i="23" l="1"/>
  <c r="LL234" i="23"/>
  <c r="JJ297" i="23"/>
  <c r="JK296" i="23"/>
  <c r="JJ298" i="23"/>
  <c r="JF294" i="23"/>
  <c r="JG293" i="23"/>
  <c r="JF295" i="23"/>
  <c r="JG295" i="23" l="1"/>
  <c r="JG294" i="23"/>
  <c r="JH293" i="23"/>
  <c r="JL296" i="23"/>
  <c r="JK298" i="23"/>
  <c r="JK297" i="23"/>
  <c r="LL235" i="23"/>
  <c r="LM234" i="23"/>
  <c r="LM235" i="23" s="1"/>
  <c r="JL298" i="23" l="1"/>
  <c r="JM296" i="23"/>
  <c r="JL297" i="23"/>
  <c r="LN234" i="23"/>
  <c r="JH294" i="23"/>
  <c r="JH295" i="23"/>
  <c r="JI293" i="23"/>
  <c r="LO234" i="23" l="1"/>
  <c r="LP234" i="23" s="1"/>
  <c r="LO235" i="23"/>
  <c r="JI295" i="23"/>
  <c r="JJ293" i="23"/>
  <c r="JI294" i="23"/>
  <c r="LN235" i="23"/>
  <c r="JM298" i="23"/>
  <c r="JN296" i="23"/>
  <c r="JM297" i="23"/>
  <c r="JO296" i="23" l="1"/>
  <c r="JN298" i="23"/>
  <c r="JN297" i="23"/>
  <c r="JK293" i="23"/>
  <c r="JJ294" i="23"/>
  <c r="JJ295" i="23"/>
  <c r="LP235" i="23"/>
  <c r="LQ234" i="23"/>
  <c r="LQ235" i="23" s="1"/>
  <c r="LR234" i="23" l="1"/>
  <c r="LR235" i="23"/>
  <c r="JL293" i="23"/>
  <c r="JK295" i="23"/>
  <c r="JK294" i="23"/>
  <c r="JO298" i="23"/>
  <c r="JO297" i="23"/>
  <c r="JP296" i="23"/>
  <c r="JP297" i="23" l="1"/>
  <c r="JP298" i="23"/>
  <c r="JQ296" i="23"/>
  <c r="JL294" i="23"/>
  <c r="JL295" i="23"/>
  <c r="JM293" i="23"/>
  <c r="LS234" i="23"/>
  <c r="LT234" i="23" l="1"/>
  <c r="LU234" i="23" s="1"/>
  <c r="LT235" i="23"/>
  <c r="LS235" i="23"/>
  <c r="JM294" i="23"/>
  <c r="JN293" i="23"/>
  <c r="JM295" i="23"/>
  <c r="JR296" i="23"/>
  <c r="JQ297" i="23"/>
  <c r="JQ298" i="23"/>
  <c r="JR298" i="23" l="1"/>
  <c r="JS296" i="23"/>
  <c r="JR297" i="23"/>
  <c r="JN295" i="23"/>
  <c r="JO293" i="23"/>
  <c r="JN294" i="23"/>
  <c r="LU235" i="23"/>
  <c r="LV234" i="23"/>
  <c r="LW234" i="23" l="1"/>
  <c r="LW235" i="23" s="1"/>
  <c r="LV235" i="23"/>
  <c r="JP293" i="23"/>
  <c r="JO295" i="23"/>
  <c r="JO294" i="23"/>
  <c r="JS298" i="23"/>
  <c r="JS297" i="23"/>
  <c r="JT296" i="23"/>
  <c r="JT298" i="23" l="1"/>
  <c r="JU296" i="23"/>
  <c r="JT297" i="23"/>
  <c r="JP295" i="23"/>
  <c r="JP294" i="23"/>
  <c r="JQ293" i="23"/>
  <c r="LX234" i="23"/>
  <c r="LX235" i="23"/>
  <c r="LY234" i="23" l="1"/>
  <c r="LY235" i="23"/>
  <c r="JQ294" i="23"/>
  <c r="JQ295" i="23"/>
  <c r="JR293" i="23"/>
  <c r="JV296" i="23"/>
  <c r="JU297" i="23"/>
  <c r="JU298" i="23"/>
  <c r="JW296" i="23" l="1"/>
  <c r="JV298" i="23"/>
  <c r="JV297" i="23"/>
  <c r="JS293" i="23"/>
  <c r="JR294" i="23"/>
  <c r="JR295" i="23"/>
  <c r="LZ234" i="23"/>
  <c r="LZ235" i="23"/>
  <c r="MA234" i="23" l="1"/>
  <c r="MB234" i="23" s="1"/>
  <c r="MA235" i="23"/>
  <c r="JS295" i="23"/>
  <c r="JS294" i="23"/>
  <c r="JT293" i="23"/>
  <c r="JW298" i="23"/>
  <c r="JX296" i="23"/>
  <c r="JW297" i="23"/>
  <c r="JX297" i="23" l="1"/>
  <c r="JX298" i="23"/>
  <c r="JY296" i="23"/>
  <c r="JU293" i="23"/>
  <c r="JT295" i="23"/>
  <c r="JT294" i="23"/>
  <c r="MB235" i="23"/>
  <c r="MC234" i="23"/>
  <c r="JV293" i="23" l="1"/>
  <c r="JU295" i="23"/>
  <c r="JU294" i="23"/>
  <c r="MC235" i="23"/>
  <c r="MD234" i="23"/>
  <c r="JY297" i="23"/>
  <c r="JZ296" i="23"/>
  <c r="JY298" i="23"/>
  <c r="JZ297" i="23" l="1"/>
  <c r="JZ298" i="23"/>
  <c r="KA296" i="23"/>
  <c r="MD235" i="23"/>
  <c r="ME234" i="23"/>
  <c r="JV295" i="23"/>
  <c r="JW293" i="23"/>
  <c r="JV294" i="23"/>
  <c r="ME235" i="23" l="1"/>
  <c r="MF234" i="23"/>
  <c r="MF235" i="23" s="1"/>
  <c r="JW294" i="23"/>
  <c r="JW295" i="23"/>
  <c r="JX293" i="23"/>
  <c r="KA297" i="23"/>
  <c r="KB296" i="23"/>
  <c r="KA298" i="23"/>
  <c r="KC296" i="23" l="1"/>
  <c r="KB297" i="23"/>
  <c r="KB298" i="23"/>
  <c r="JY293" i="23"/>
  <c r="JX294" i="23"/>
  <c r="JX295" i="23"/>
  <c r="MG234" i="23"/>
  <c r="MG235" i="23" s="1"/>
  <c r="MH234" i="23" l="1"/>
  <c r="MH235" i="23" s="1"/>
  <c r="JY295" i="23"/>
  <c r="JZ293" i="23"/>
  <c r="JY294" i="23"/>
  <c r="KD296" i="23"/>
  <c r="KC298" i="23"/>
  <c r="KC297" i="23"/>
  <c r="JZ294" i="23" l="1"/>
  <c r="KA293" i="23"/>
  <c r="JZ295" i="23"/>
  <c r="KD298" i="23"/>
  <c r="KE296" i="23"/>
  <c r="KD297" i="23"/>
  <c r="MI234" i="23"/>
  <c r="MI235" i="23"/>
  <c r="KA295" i="23" l="1"/>
  <c r="KB293" i="23"/>
  <c r="KA294" i="23"/>
  <c r="MJ234" i="23"/>
  <c r="MJ235" i="23" s="1"/>
  <c r="KF296" i="23"/>
  <c r="KE298" i="23"/>
  <c r="KE297" i="23"/>
  <c r="KF297" i="23" l="1"/>
  <c r="KF298" i="23"/>
  <c r="KG296" i="23"/>
  <c r="MK234" i="23"/>
  <c r="MK235" i="23" s="1"/>
  <c r="KC293" i="23"/>
  <c r="KB295" i="23"/>
  <c r="KB294" i="23"/>
  <c r="KC294" i="23" l="1"/>
  <c r="KC295" i="23"/>
  <c r="KD293" i="23"/>
  <c r="ML234" i="23"/>
  <c r="ML235" i="23" s="1"/>
  <c r="KG297" i="23"/>
  <c r="KG298" i="23"/>
  <c r="KH296" i="23"/>
  <c r="KH298" i="23" l="1"/>
  <c r="KI296" i="23"/>
  <c r="KH297" i="23"/>
  <c r="MM234" i="23"/>
  <c r="MN234" i="23" s="1"/>
  <c r="MM235" i="23"/>
  <c r="KD294" i="23"/>
  <c r="KE293" i="23"/>
  <c r="KD295" i="23"/>
  <c r="KE295" i="23" l="1"/>
  <c r="KF293" i="23"/>
  <c r="KE294" i="23"/>
  <c r="MN235" i="23"/>
  <c r="MO234" i="23"/>
  <c r="KI298" i="23"/>
  <c r="KI297" i="23"/>
  <c r="KJ296" i="23"/>
  <c r="KJ297" i="23" l="1"/>
  <c r="KJ298" i="23"/>
  <c r="KK296" i="23"/>
  <c r="MP234" i="23"/>
  <c r="MP235" i="23" s="1"/>
  <c r="MO235" i="23"/>
  <c r="KG293" i="23"/>
  <c r="KF295" i="23"/>
  <c r="KF294" i="23"/>
  <c r="KG295" i="23" l="1"/>
  <c r="KH293" i="23"/>
  <c r="KG294" i="23"/>
  <c r="MQ234" i="23"/>
  <c r="MQ235" i="23" s="1"/>
  <c r="KK297" i="23"/>
  <c r="KK298" i="23"/>
  <c r="KL296" i="23"/>
  <c r="KM296" i="23" l="1"/>
  <c r="KL298" i="23"/>
  <c r="KL297" i="23"/>
  <c r="MR234" i="23"/>
  <c r="MR235" i="23" s="1"/>
  <c r="KH294" i="23"/>
  <c r="KI293" i="23"/>
  <c r="KH295" i="23"/>
  <c r="KI295" i="23" l="1"/>
  <c r="KI294" i="23"/>
  <c r="KJ293" i="23"/>
  <c r="MS234" i="23"/>
  <c r="KN296" i="23"/>
  <c r="KM297" i="23"/>
  <c r="KM298" i="23"/>
  <c r="MT234" i="23" l="1"/>
  <c r="MT235" i="23" s="1"/>
  <c r="KN297" i="23"/>
  <c r="KO296" i="23"/>
  <c r="KN298" i="23"/>
  <c r="MS235" i="23"/>
  <c r="KK293" i="23"/>
  <c r="KJ294" i="23"/>
  <c r="KJ295" i="23"/>
  <c r="KK294" i="23" l="1"/>
  <c r="KL293" i="23"/>
  <c r="KK295" i="23"/>
  <c r="KP296" i="23"/>
  <c r="KO298" i="23"/>
  <c r="KO297" i="23"/>
  <c r="MU234" i="23"/>
  <c r="MU235" i="23" s="1"/>
  <c r="MV234" i="23" l="1"/>
  <c r="MW234" i="23" s="1"/>
  <c r="KQ296" i="23"/>
  <c r="KP297" i="23"/>
  <c r="KP298" i="23"/>
  <c r="KM293" i="23"/>
  <c r="KL295" i="23"/>
  <c r="KL294" i="23"/>
  <c r="MV235" i="23" l="1"/>
  <c r="KN293" i="23"/>
  <c r="KM294" i="23"/>
  <c r="KM295" i="23"/>
  <c r="KQ297" i="23"/>
  <c r="KR296" i="23"/>
  <c r="KQ298" i="23"/>
  <c r="MW235" i="23"/>
  <c r="MX234" i="23"/>
  <c r="KS296" i="23" l="1"/>
  <c r="KR297" i="23"/>
  <c r="KR298" i="23"/>
  <c r="MX235" i="23"/>
  <c r="MY234" i="23"/>
  <c r="KN295" i="23"/>
  <c r="KN294" i="23"/>
  <c r="KO293" i="23"/>
  <c r="MZ234" i="23" l="1"/>
  <c r="MZ235" i="23"/>
  <c r="KO295" i="23"/>
  <c r="KP293" i="23"/>
  <c r="KO294" i="23"/>
  <c r="MY235" i="23"/>
  <c r="KS298" i="23"/>
  <c r="KT296" i="23"/>
  <c r="KS297" i="23"/>
  <c r="KT297" i="23" l="1"/>
  <c r="KT298" i="23"/>
  <c r="KU296" i="23"/>
  <c r="KQ293" i="23"/>
  <c r="KP295" i="23"/>
  <c r="KP294" i="23"/>
  <c r="NA234" i="23"/>
  <c r="NB234" i="23" s="1"/>
  <c r="NB235" i="23" l="1"/>
  <c r="NC234" i="23"/>
  <c r="ND234" i="23" s="1"/>
  <c r="NA235" i="23"/>
  <c r="KR293" i="23"/>
  <c r="KQ295" i="23"/>
  <c r="KQ294" i="23"/>
  <c r="KU298" i="23"/>
  <c r="KU297" i="23"/>
  <c r="KV296" i="23"/>
  <c r="KV297" i="23" l="1"/>
  <c r="KV298" i="23"/>
  <c r="KW296" i="23"/>
  <c r="ND235" i="23"/>
  <c r="NE234" i="23"/>
  <c r="NF234" i="23" s="1"/>
  <c r="KR295" i="23"/>
  <c r="KR294" i="23"/>
  <c r="KS293" i="23"/>
  <c r="NC235" i="23"/>
  <c r="NE235" i="23" l="1"/>
  <c r="KT293" i="23"/>
  <c r="KS294" i="23"/>
  <c r="KS295" i="23"/>
  <c r="NF235" i="23"/>
  <c r="NG234" i="23"/>
  <c r="KW298" i="23"/>
  <c r="KW297" i="23"/>
  <c r="KX296" i="23"/>
  <c r="KX297" i="23" l="1"/>
  <c r="KX298" i="23"/>
  <c r="KY296" i="23"/>
  <c r="NG235" i="23"/>
  <c r="NH234" i="23"/>
  <c r="NI234" i="23" s="1"/>
  <c r="KU293" i="23"/>
  <c r="KT295" i="23"/>
  <c r="KT294" i="23"/>
  <c r="NH235" i="23" l="1"/>
  <c r="KU295" i="23"/>
  <c r="KV293" i="23"/>
  <c r="KU294" i="23"/>
  <c r="NI235" i="23"/>
  <c r="NJ234" i="23"/>
  <c r="KZ296" i="23"/>
  <c r="KY297" i="23"/>
  <c r="KY298" i="23"/>
  <c r="NJ235" i="23" l="1"/>
  <c r="NK234" i="23"/>
  <c r="NK235" i="23" s="1"/>
  <c r="KZ297" i="23"/>
  <c r="KZ298" i="23"/>
  <c r="LA296" i="23"/>
  <c r="KV294" i="23"/>
  <c r="KW293" i="23"/>
  <c r="KV295" i="23"/>
  <c r="KW294" i="23" l="1"/>
  <c r="KW295" i="23"/>
  <c r="KX293" i="23"/>
  <c r="LB296" i="23"/>
  <c r="LA297" i="23"/>
  <c r="LA298" i="23"/>
  <c r="NL234" i="23"/>
  <c r="NL235" i="23" s="1"/>
  <c r="NM234" i="23" l="1"/>
  <c r="NM235" i="23" s="1"/>
  <c r="LB297" i="23"/>
  <c r="LC296" i="23"/>
  <c r="LB298" i="23"/>
  <c r="KX295" i="23"/>
  <c r="KY293" i="23"/>
  <c r="KX294" i="23"/>
  <c r="KY295" i="23" l="1"/>
  <c r="KY294" i="23"/>
  <c r="KZ293" i="23"/>
  <c r="LC298" i="23"/>
  <c r="LD296" i="23"/>
  <c r="LC297" i="23"/>
  <c r="NN234" i="23"/>
  <c r="NO234" i="23" l="1"/>
  <c r="NO235" i="23" s="1"/>
  <c r="NN235" i="23"/>
  <c r="LD297" i="23"/>
  <c r="LE296" i="23"/>
  <c r="LD298" i="23"/>
  <c r="KZ295" i="23"/>
  <c r="KZ294" i="23"/>
  <c r="LA293" i="23"/>
  <c r="LA295" i="23" l="1"/>
  <c r="LA294" i="23"/>
  <c r="LB293" i="23"/>
  <c r="LE298" i="23"/>
  <c r="LE297" i="23"/>
  <c r="LF296" i="23"/>
  <c r="NP234" i="23"/>
  <c r="NP235" i="23" s="1"/>
  <c r="LF298" i="23" l="1"/>
  <c r="LG296" i="23"/>
  <c r="LF297" i="23"/>
  <c r="NQ234" i="23"/>
  <c r="NQ235" i="23" s="1"/>
  <c r="LB294" i="23"/>
  <c r="LC293" i="23"/>
  <c r="LB295" i="23"/>
  <c r="LC294" i="23" l="1"/>
  <c r="LD293" i="23"/>
  <c r="LC295" i="23"/>
  <c r="NR234" i="23"/>
  <c r="NR235" i="23" s="1"/>
  <c r="LG297" i="23"/>
  <c r="LG298" i="23"/>
  <c r="LH296" i="23"/>
  <c r="LH297" i="23" l="1"/>
  <c r="LH298" i="23"/>
  <c r="LI296" i="23"/>
  <c r="LD295" i="23"/>
  <c r="LD294" i="23"/>
  <c r="LE293" i="23"/>
  <c r="NS234" i="23"/>
  <c r="NT234" i="23" s="1"/>
  <c r="NS235" i="23"/>
  <c r="LE295" i="23" l="1"/>
  <c r="LE294" i="23"/>
  <c r="LF293" i="23"/>
  <c r="NT235" i="23"/>
  <c r="NU234" i="23"/>
  <c r="LI297" i="23"/>
  <c r="LJ296" i="23"/>
  <c r="LI298" i="23"/>
  <c r="NU235" i="23" l="1"/>
  <c r="NV234" i="23"/>
  <c r="LJ298" i="23"/>
  <c r="LJ297" i="23"/>
  <c r="LK296" i="23"/>
  <c r="LF294" i="23"/>
  <c r="LF295" i="23"/>
  <c r="LG293" i="23"/>
  <c r="LL296" i="23" l="1"/>
  <c r="LK298" i="23"/>
  <c r="LK297" i="23"/>
  <c r="LG295" i="23"/>
  <c r="LG294" i="23"/>
  <c r="LH293" i="23"/>
  <c r="NV235" i="23"/>
  <c r="NW234" i="23"/>
  <c r="NW235" i="23" s="1"/>
  <c r="NX234" i="23" l="1"/>
  <c r="NY234" i="23" s="1"/>
  <c r="NX235" i="23"/>
  <c r="LH294" i="23"/>
  <c r="LI293" i="23"/>
  <c r="LH295" i="23"/>
  <c r="LM296" i="23"/>
  <c r="LL297" i="23"/>
  <c r="LL298" i="23"/>
  <c r="LN296" i="23" l="1"/>
  <c r="LM298" i="23"/>
  <c r="LM297" i="23"/>
  <c r="LI294" i="23"/>
  <c r="LJ293" i="23"/>
  <c r="LI295" i="23"/>
  <c r="NY235" i="23"/>
  <c r="NZ234" i="23"/>
  <c r="NZ235" i="23" l="1"/>
  <c r="OA234" i="23"/>
  <c r="LK293" i="23"/>
  <c r="LJ295" i="23"/>
  <c r="LJ294" i="23"/>
  <c r="LN298" i="23"/>
  <c r="LN297" i="23"/>
  <c r="LO296" i="23"/>
  <c r="LO297" i="23" l="1"/>
  <c r="LO298" i="23"/>
  <c r="LP296" i="23"/>
  <c r="OA235" i="23"/>
  <c r="OB234" i="23"/>
  <c r="LK295" i="23"/>
  <c r="LK294" i="23"/>
  <c r="LL293" i="23"/>
  <c r="LL295" i="23" l="1"/>
  <c r="LL294" i="23"/>
  <c r="LM293" i="23"/>
  <c r="OB235" i="23"/>
  <c r="OC234" i="23"/>
  <c r="LP298" i="23"/>
  <c r="LQ296" i="23"/>
  <c r="LP297" i="23"/>
  <c r="OD234" i="23" l="1"/>
  <c r="OE234" i="23" s="1"/>
  <c r="OD235" i="23"/>
  <c r="LQ298" i="23"/>
  <c r="LR296" i="23"/>
  <c r="LQ297" i="23"/>
  <c r="OC235" i="23"/>
  <c r="LM294" i="23"/>
  <c r="LM295" i="23"/>
  <c r="LN293" i="23"/>
  <c r="LN295" i="23" l="1"/>
  <c r="LN294" i="23"/>
  <c r="LO293" i="23"/>
  <c r="LR297" i="23"/>
  <c r="LR298" i="23"/>
  <c r="LS296" i="23"/>
  <c r="OE235" i="23"/>
  <c r="OF234" i="23"/>
  <c r="LS298" i="23" l="1"/>
  <c r="LT296" i="23"/>
  <c r="LS297" i="23"/>
  <c r="OF235" i="23"/>
  <c r="OG234" i="23"/>
  <c r="LP293" i="23"/>
  <c r="LO295" i="23"/>
  <c r="LO294" i="23"/>
  <c r="LP294" i="23" l="1"/>
  <c r="LP295" i="23"/>
  <c r="LQ293" i="23"/>
  <c r="OG235" i="23"/>
  <c r="OH234" i="23"/>
  <c r="OI234" i="23" s="1"/>
  <c r="OH235" i="23"/>
  <c r="LT297" i="23"/>
  <c r="LU296" i="23"/>
  <c r="LT298" i="23"/>
  <c r="LU297" i="23" l="1"/>
  <c r="LU298" i="23"/>
  <c r="LV296" i="23"/>
  <c r="OI235" i="23"/>
  <c r="OJ234" i="23"/>
  <c r="LQ295" i="23"/>
  <c r="LR293" i="23"/>
  <c r="LQ294" i="23"/>
  <c r="OJ235" i="23" l="1"/>
  <c r="OK234" i="23"/>
  <c r="LR295" i="23"/>
  <c r="LS293" i="23"/>
  <c r="LR294" i="23"/>
  <c r="LV297" i="23"/>
  <c r="LW296" i="23"/>
  <c r="LV298" i="23"/>
  <c r="LX296" i="23" l="1"/>
  <c r="LW298" i="23"/>
  <c r="LW297" i="23"/>
  <c r="LS295" i="23"/>
  <c r="LS294" i="23"/>
  <c r="LT293" i="23"/>
  <c r="OK235" i="23"/>
  <c r="OL234" i="23"/>
  <c r="OM234" i="23" s="1"/>
  <c r="OM235" i="23" s="1"/>
  <c r="OL235" i="23"/>
  <c r="LT295" i="23" l="1"/>
  <c r="LU293" i="23"/>
  <c r="LT294" i="23"/>
  <c r="LX298" i="23"/>
  <c r="LX297" i="23"/>
  <c r="LY296" i="23"/>
  <c r="LZ296" i="23" l="1"/>
  <c r="LY297" i="23"/>
  <c r="LY298" i="23"/>
  <c r="LU294" i="23"/>
  <c r="LU295" i="23"/>
  <c r="LV293" i="23"/>
  <c r="LW293" i="23" l="1"/>
  <c r="LV294" i="23"/>
  <c r="LV295" i="23"/>
  <c r="LZ298" i="23"/>
  <c r="MA296" i="23"/>
  <c r="LZ297" i="23"/>
  <c r="MA298" i="23" l="1"/>
  <c r="MA297" i="23"/>
  <c r="MB296" i="23"/>
  <c r="LX293" i="23"/>
  <c r="LW294" i="23"/>
  <c r="LW295" i="23"/>
  <c r="LY293" i="23" l="1"/>
  <c r="LX294" i="23"/>
  <c r="LX295" i="23"/>
  <c r="MB298" i="23"/>
  <c r="MB297" i="23"/>
  <c r="MC296" i="23"/>
  <c r="MD296" i="23" l="1"/>
  <c r="MC297" i="23"/>
  <c r="MC298" i="23"/>
  <c r="LY294" i="23"/>
  <c r="LZ293" i="23"/>
  <c r="LY295" i="23"/>
  <c r="LZ295" i="23" l="1"/>
  <c r="LZ294" i="23"/>
  <c r="MA293" i="23"/>
  <c r="ME296" i="23"/>
  <c r="MD298" i="23"/>
  <c r="MD297" i="23"/>
  <c r="ME297" i="23" l="1"/>
  <c r="ME298" i="23"/>
  <c r="MF296" i="23"/>
  <c r="MA295" i="23"/>
  <c r="MB293" i="23"/>
  <c r="MA294" i="23"/>
  <c r="MB294" i="23" l="1"/>
  <c r="MB295" i="23"/>
  <c r="MC293" i="23"/>
  <c r="MF298" i="23"/>
  <c r="MF297" i="23"/>
  <c r="MG296" i="23"/>
  <c r="MG297" i="23" l="1"/>
  <c r="MH296" i="23"/>
  <c r="MG298" i="23"/>
  <c r="MC295" i="23"/>
  <c r="MC294" i="23"/>
  <c r="MD293" i="23"/>
  <c r="MD295" i="23" l="1"/>
  <c r="ME293" i="23"/>
  <c r="MD294" i="23"/>
  <c r="MI296" i="23"/>
  <c r="MH298" i="23"/>
  <c r="MH297" i="23"/>
  <c r="MI297" i="23" l="1"/>
  <c r="MJ296" i="23"/>
  <c r="MI298" i="23"/>
  <c r="ME294" i="23"/>
  <c r="ME295" i="23"/>
  <c r="MF293" i="23"/>
  <c r="MG293" i="23" l="1"/>
  <c r="MF294" i="23"/>
  <c r="MF295" i="23"/>
  <c r="MK296" i="23"/>
  <c r="MJ297" i="23"/>
  <c r="MJ298" i="23"/>
  <c r="MK297" i="23" l="1"/>
  <c r="ML296" i="23"/>
  <c r="MK298" i="23"/>
  <c r="MG295" i="23"/>
  <c r="MG294" i="23"/>
  <c r="MH293" i="23"/>
  <c r="MI293" i="23" l="1"/>
  <c r="MH294" i="23"/>
  <c r="MH295" i="23"/>
  <c r="ML298" i="23"/>
  <c r="MM296" i="23"/>
  <c r="ML297" i="23"/>
  <c r="MM297" i="23" l="1"/>
  <c r="MN296" i="23"/>
  <c r="MM298" i="23"/>
  <c r="MI295" i="23"/>
  <c r="MI294" i="23"/>
  <c r="MJ293" i="23"/>
  <c r="MJ295" i="23" l="1"/>
  <c r="MK293" i="23"/>
  <c r="MJ294" i="23"/>
  <c r="MN297" i="23"/>
  <c r="MO296" i="23"/>
  <c r="MN298" i="23"/>
  <c r="MO297" i="23" l="1"/>
  <c r="MO298" i="23"/>
  <c r="MP296" i="23"/>
  <c r="MK294" i="23"/>
  <c r="ML293" i="23"/>
  <c r="MK295" i="23"/>
  <c r="ML294" i="23" l="1"/>
  <c r="MM293" i="23"/>
  <c r="ML295" i="23"/>
  <c r="MP297" i="23"/>
  <c r="MP298" i="23"/>
  <c r="MQ296" i="23"/>
  <c r="MQ297" i="23" l="1"/>
  <c r="MQ298" i="23"/>
  <c r="MR296" i="23"/>
  <c r="MN293" i="23"/>
  <c r="MM295" i="23"/>
  <c r="MM294" i="23"/>
  <c r="MN295" i="23" l="1"/>
  <c r="MO293" i="23"/>
  <c r="MN294" i="23"/>
  <c r="MS296" i="23"/>
  <c r="MR297" i="23"/>
  <c r="MR298" i="23"/>
  <c r="MS297" i="23" l="1"/>
  <c r="MS298" i="23"/>
  <c r="MT296" i="23"/>
  <c r="MO295" i="23"/>
  <c r="MO294" i="23"/>
  <c r="MP293" i="23"/>
  <c r="MP295" i="23" l="1"/>
  <c r="MP294" i="23"/>
  <c r="MQ293" i="23"/>
  <c r="MT297" i="23"/>
  <c r="MU296" i="23"/>
  <c r="MT298" i="23"/>
  <c r="MU297" i="23" l="1"/>
  <c r="MU298" i="23"/>
  <c r="MV296" i="23"/>
  <c r="MQ294" i="23"/>
  <c r="MR293" i="23"/>
  <c r="MQ295" i="23"/>
  <c r="MS293" i="23" l="1"/>
  <c r="MR295" i="23"/>
  <c r="MR294" i="23"/>
  <c r="MW296" i="23"/>
  <c r="MV297" i="23"/>
  <c r="MV298" i="23"/>
  <c r="MX296" i="23" l="1"/>
  <c r="MW298" i="23"/>
  <c r="MW297" i="23"/>
  <c r="MS295" i="23"/>
  <c r="MT293" i="23"/>
  <c r="MS294" i="23"/>
  <c r="MT295" i="23" l="1"/>
  <c r="MU293" i="23"/>
  <c r="MT294" i="23"/>
  <c r="MY296" i="23"/>
  <c r="MX297" i="23"/>
  <c r="MX298" i="23"/>
  <c r="MZ296" i="23" l="1"/>
  <c r="MY297" i="23"/>
  <c r="MY298" i="23"/>
  <c r="MU295" i="23"/>
  <c r="MU294" i="23"/>
  <c r="MV293" i="23"/>
  <c r="MW293" i="23" l="1"/>
  <c r="MV295" i="23"/>
  <c r="MV294" i="23"/>
  <c r="NA296" i="23"/>
  <c r="MZ297" i="23"/>
  <c r="MZ298" i="23"/>
  <c r="NB296" i="23" l="1"/>
  <c r="NA297" i="23"/>
  <c r="NA298" i="23"/>
  <c r="MW295" i="23"/>
  <c r="MX293" i="23"/>
  <c r="MW294" i="23"/>
  <c r="MX295" i="23" l="1"/>
  <c r="MY293" i="23"/>
  <c r="MX294" i="23"/>
  <c r="NB298" i="23"/>
  <c r="NC296" i="23"/>
  <c r="NB297" i="23"/>
  <c r="NC297" i="23" l="1"/>
  <c r="ND296" i="23"/>
  <c r="NC298" i="23"/>
  <c r="MZ293" i="23"/>
  <c r="MY294" i="23"/>
  <c r="MY295" i="23"/>
  <c r="NA293" i="23" l="1"/>
  <c r="MZ295" i="23"/>
  <c r="MZ294" i="23"/>
  <c r="ND298" i="23"/>
  <c r="ND297" i="23"/>
  <c r="NE296" i="23"/>
  <c r="NE297" i="23" l="1"/>
  <c r="NE298" i="23"/>
  <c r="NF296" i="23"/>
  <c r="NB293" i="23"/>
  <c r="NA295" i="23"/>
  <c r="NA294" i="23"/>
  <c r="NB295" i="23" l="1"/>
  <c r="NB294" i="23"/>
  <c r="NC293" i="23"/>
  <c r="NF298" i="23"/>
  <c r="NF297" i="23"/>
  <c r="NG296" i="23"/>
  <c r="NG298" i="23" l="1"/>
  <c r="NH296" i="23"/>
  <c r="NG297" i="23"/>
  <c r="NC294" i="23"/>
  <c r="ND293" i="23"/>
  <c r="NC295" i="23"/>
  <c r="ND295" i="23" l="1"/>
  <c r="ND294" i="23"/>
  <c r="NE293" i="23"/>
  <c r="NH298" i="23"/>
  <c r="NH297" i="23"/>
  <c r="NI296" i="23"/>
  <c r="NI297" i="23" l="1"/>
  <c r="NI298" i="23"/>
  <c r="NJ296" i="23"/>
  <c r="NE294" i="23"/>
  <c r="NF293" i="23"/>
  <c r="NE295" i="23"/>
  <c r="NG293" i="23" l="1"/>
  <c r="NF294" i="23"/>
  <c r="NF295" i="23"/>
  <c r="NK296" i="23"/>
  <c r="NJ297" i="23"/>
  <c r="NJ298" i="23"/>
  <c r="NL296" i="23" l="1"/>
  <c r="NK298" i="23"/>
  <c r="NK297" i="23"/>
  <c r="NH293" i="23"/>
  <c r="NG294" i="23"/>
  <c r="NG295" i="23"/>
  <c r="NH295" i="23" l="1"/>
  <c r="NH294" i="23"/>
  <c r="NI293" i="23"/>
  <c r="NM296" i="23"/>
  <c r="NL298" i="23"/>
  <c r="NL297" i="23"/>
  <c r="NM298" i="23" l="1"/>
  <c r="NN296" i="23"/>
  <c r="NM297" i="23"/>
  <c r="NI294" i="23"/>
  <c r="NI295" i="23"/>
  <c r="NJ293" i="23"/>
  <c r="NJ294" i="23" l="1"/>
  <c r="NJ295" i="23"/>
  <c r="NK293" i="23"/>
  <c r="NO296" i="23"/>
  <c r="NN298" i="23"/>
  <c r="NN297" i="23"/>
  <c r="NO298" i="23" l="1"/>
  <c r="NP296" i="23"/>
  <c r="NO297" i="23"/>
  <c r="NK295" i="23"/>
  <c r="NL293" i="23"/>
  <c r="NK294" i="23"/>
  <c r="NL294" i="23" l="1"/>
  <c r="NM293" i="23"/>
  <c r="NL295" i="23"/>
  <c r="NP298" i="23"/>
  <c r="NQ296" i="23"/>
  <c r="NP297" i="23"/>
  <c r="NR296" i="23" l="1"/>
  <c r="NQ297" i="23"/>
  <c r="NQ298" i="23"/>
  <c r="NM294" i="23"/>
  <c r="NM295" i="23"/>
  <c r="NN293" i="23"/>
  <c r="NO293" i="23" l="1"/>
  <c r="NN294" i="23"/>
  <c r="NN295" i="23"/>
  <c r="NS296" i="23"/>
  <c r="NR297" i="23"/>
  <c r="NR298" i="23"/>
  <c r="NS298" i="23" l="1"/>
  <c r="NS297" i="23"/>
  <c r="NT296" i="23"/>
  <c r="NP293" i="23"/>
  <c r="NO294" i="23"/>
  <c r="NO295" i="23"/>
  <c r="NQ293" i="23" l="1"/>
  <c r="NP294" i="23"/>
  <c r="NP295" i="23"/>
  <c r="NT298" i="23"/>
  <c r="NT297" i="23"/>
  <c r="NU296" i="23"/>
  <c r="NU297" i="23" l="1"/>
  <c r="NU298" i="23"/>
  <c r="NV296" i="23"/>
  <c r="NQ295" i="23"/>
  <c r="NQ294" i="23"/>
  <c r="NR293" i="23"/>
  <c r="NR294" i="23" l="1"/>
  <c r="NR295" i="23"/>
  <c r="NS293" i="23"/>
  <c r="NW296" i="23"/>
  <c r="NV298" i="23"/>
  <c r="NV297" i="23"/>
  <c r="NW298" i="23" l="1"/>
  <c r="NX296" i="23"/>
  <c r="NW297" i="23"/>
  <c r="NT293" i="23"/>
  <c r="NS295" i="23"/>
  <c r="NS294" i="23"/>
  <c r="NT295" i="23" l="1"/>
  <c r="NT294" i="23"/>
  <c r="NU293" i="23"/>
  <c r="NX298" i="23"/>
  <c r="NY296" i="23"/>
  <c r="NX297" i="23"/>
  <c r="NZ296" i="23" l="1"/>
  <c r="NY297" i="23"/>
  <c r="NY298" i="23"/>
  <c r="NU295" i="23"/>
  <c r="NU294" i="23"/>
  <c r="NV293" i="23"/>
  <c r="NW293" i="23" l="1"/>
  <c r="NV295" i="23"/>
  <c r="NV294" i="23"/>
  <c r="NZ297" i="23"/>
  <c r="OA296" i="23"/>
  <c r="NZ298" i="23"/>
  <c r="OA298" i="23" l="1"/>
  <c r="OA297" i="23"/>
  <c r="OB296" i="23"/>
  <c r="NW294" i="23"/>
  <c r="NX293" i="23"/>
  <c r="NW295" i="23"/>
  <c r="OB298" i="23" l="1"/>
  <c r="OB297" i="23"/>
  <c r="OC296" i="23"/>
  <c r="NY293" i="23"/>
  <c r="NX294" i="23"/>
  <c r="NX295" i="23"/>
  <c r="NY295" i="23" l="1"/>
  <c r="NY294" i="23"/>
  <c r="NZ293" i="23"/>
  <c r="OC297" i="23"/>
  <c r="OC298" i="23"/>
  <c r="OD296" i="23"/>
  <c r="OD298" i="23" l="1"/>
  <c r="OE296" i="23"/>
  <c r="OD297" i="23"/>
  <c r="NZ295" i="23"/>
  <c r="OA293" i="23"/>
  <c r="NZ294" i="23"/>
  <c r="OA295" i="23" l="1"/>
  <c r="OA294" i="23"/>
  <c r="OB293" i="23"/>
  <c r="OE297" i="23"/>
  <c r="OE298" i="23"/>
  <c r="OF296" i="23"/>
  <c r="OF298" i="23" l="1"/>
  <c r="OG296" i="23"/>
  <c r="OF297" i="23"/>
  <c r="OC293" i="23"/>
  <c r="OB294" i="23"/>
  <c r="OB295" i="23"/>
  <c r="OC295" i="23" l="1"/>
  <c r="OC294" i="23"/>
  <c r="OD293" i="23"/>
  <c r="OG297" i="23"/>
  <c r="OG298" i="23"/>
  <c r="OH296" i="23"/>
  <c r="OH298" i="23" l="1"/>
  <c r="OH297" i="23"/>
  <c r="OI296" i="23"/>
  <c r="OD295" i="23"/>
  <c r="OD294" i="23"/>
  <c r="OE293" i="23"/>
  <c r="OE294" i="23" l="1"/>
  <c r="OE295" i="23"/>
  <c r="OF293" i="23"/>
  <c r="OI297" i="23"/>
  <c r="OI298" i="23"/>
  <c r="OJ296" i="23"/>
  <c r="OJ298" i="23" l="1"/>
  <c r="OJ297" i="23"/>
  <c r="OK296" i="23"/>
  <c r="OF294" i="23"/>
  <c r="OG293" i="23"/>
  <c r="OF295" i="23"/>
  <c r="OG294" i="23" l="1"/>
  <c r="OG295" i="23"/>
  <c r="OH293" i="23"/>
  <c r="OK297" i="23"/>
  <c r="OL296" i="23"/>
  <c r="OK298" i="23"/>
  <c r="OM296" i="23" l="1"/>
  <c r="OL297" i="23"/>
  <c r="OL298" i="23"/>
  <c r="OI293" i="23"/>
  <c r="OH294" i="23"/>
  <c r="OH295" i="23"/>
  <c r="OI295" i="23" l="1"/>
  <c r="OI294" i="23"/>
  <c r="OJ293" i="23"/>
  <c r="OM297" i="23"/>
  <c r="OM298" i="23"/>
  <c r="OK293" i="23" l="1"/>
  <c r="OJ294" i="23"/>
  <c r="OJ295" i="23"/>
  <c r="OL293" i="23" l="1"/>
  <c r="OK295" i="23"/>
  <c r="OK294" i="23"/>
  <c r="OL294" i="23" l="1"/>
  <c r="OL295" i="23"/>
  <c r="OM293" i="23"/>
  <c r="OM294" i="23" l="1"/>
  <c r="OM295" i="23"/>
</calcChain>
</file>

<file path=xl/sharedStrings.xml><?xml version="1.0" encoding="utf-8"?>
<sst xmlns="http://schemas.openxmlformats.org/spreadsheetml/2006/main" count="1576" uniqueCount="781">
  <si>
    <t>Bodentemperatur</t>
  </si>
  <si>
    <t>Wärmeleitfähigkeit Dämmung</t>
  </si>
  <si>
    <t>Wärmeleitfähigkeit Boden</t>
  </si>
  <si>
    <t>Innendurchmesser</t>
  </si>
  <si>
    <t>U-Wert</t>
  </si>
  <si>
    <t>Nenndurchmesser</t>
  </si>
  <si>
    <t>Rohrtyp</t>
  </si>
  <si>
    <t>KMR</t>
  </si>
  <si>
    <t>PMR</t>
  </si>
  <si>
    <t>Dämmstärke</t>
  </si>
  <si>
    <t>Betriebsstunden Netz</t>
  </si>
  <si>
    <t>Brennstoffpreis</t>
  </si>
  <si>
    <t>Brennstoffkosten</t>
  </si>
  <si>
    <t>Pumpenwirkungsgrad</t>
  </si>
  <si>
    <t>Fläche Mediumrohr</t>
  </si>
  <si>
    <t>Gültiger Rohrreibungsbeiwert</t>
  </si>
  <si>
    <t>Fallbeschleunigung</t>
  </si>
  <si>
    <t>Kalkulationsdauer</t>
  </si>
  <si>
    <t>Annuitätsfaktor</t>
  </si>
  <si>
    <t>Anschlussdichte</t>
  </si>
  <si>
    <t>Eingabe Allgemein</t>
  </si>
  <si>
    <t>Berechnete Grössen</t>
  </si>
  <si>
    <t>Massenstrom</t>
  </si>
  <si>
    <t>Reynolds Zahl</t>
  </si>
  <si>
    <t>Rohrreibungsbeiwert Übergang</t>
  </si>
  <si>
    <t>Fliessgeschwindigkeit</t>
  </si>
  <si>
    <t>Wärmeverlustleistung spezifisch</t>
  </si>
  <si>
    <t>Jährliche Kapitalkosten Rohr</t>
  </si>
  <si>
    <t>Jährliche Kapitalkosten Strang</t>
  </si>
  <si>
    <t>Pumpkosten Spezifisch</t>
  </si>
  <si>
    <t>Kapitalkosten Rohr spezifisch</t>
  </si>
  <si>
    <t>Wärmeverlustkosten spezifisch</t>
  </si>
  <si>
    <t>Wärmeverlustleistung Strang</t>
  </si>
  <si>
    <t>Jährliche Wärmeverlustenergie Strang</t>
  </si>
  <si>
    <t>Jährliche Wärmeverlustkosten Strang</t>
  </si>
  <si>
    <t>Jährliche Pumpenergie Gesamt</t>
  </si>
  <si>
    <t>Jährliche Pumpkosten Gesamt</t>
  </si>
  <si>
    <t>Rohrkosten Gesamt</t>
  </si>
  <si>
    <t>Jährliche Wärmeverlustenergie Gesamt</t>
  </si>
  <si>
    <t>Jährliche Wärmeverlustkosten Gesamt</t>
  </si>
  <si>
    <t>Hausanschlüsse</t>
  </si>
  <si>
    <t>Wärmeverlust</t>
  </si>
  <si>
    <t>Allgemein</t>
  </si>
  <si>
    <t>Jährliche Gesamtkosten Netz</t>
  </si>
  <si>
    <t>Anzahl Einzelstränge</t>
  </si>
  <si>
    <t>Jährliche Kapitalkosten Netz</t>
  </si>
  <si>
    <t>Jährliche Pumpkosten Netz pro zugeführte Energieeinheit</t>
  </si>
  <si>
    <t>Jährliche Kapitalkosten Netz pro zugeführte Energieeinheit</t>
  </si>
  <si>
    <t>Jährliche Wärmeverlustkosten Netz pro zugeführte Energieeinheit</t>
  </si>
  <si>
    <t>Jährliche Gesamtkosten Netz pro zugeführte Energieeinheit</t>
  </si>
  <si>
    <t>DNopt</t>
  </si>
  <si>
    <t>Anzahl</t>
  </si>
  <si>
    <t>Prozentual</t>
  </si>
  <si>
    <t>opt.</t>
  </si>
  <si>
    <t>Nennweiten der Einzelstränge</t>
  </si>
  <si>
    <t>Druckverlust ungünstigster Hausanschluss</t>
  </si>
  <si>
    <t>Druckverlust ungünstigster Hausanschluss inkl. Druckabfall Anschluss</t>
  </si>
  <si>
    <t>Einspeiseenergie Netz</t>
  </si>
  <si>
    <t>Teilstrang</t>
  </si>
  <si>
    <t>MWh/a</t>
  </si>
  <si>
    <t>kW</t>
  </si>
  <si>
    <t>–</t>
  </si>
  <si>
    <t>DN</t>
  </si>
  <si>
    <t>mm</t>
  </si>
  <si>
    <t>Tm</t>
  </si>
  <si>
    <t>%</t>
  </si>
  <si>
    <t>h/a</t>
  </si>
  <si>
    <t>°C</t>
  </si>
  <si>
    <t>Rp./kWh</t>
  </si>
  <si>
    <t>a</t>
  </si>
  <si>
    <t>bar</t>
  </si>
  <si>
    <t>K</t>
  </si>
  <si>
    <t>%/a</t>
  </si>
  <si>
    <t>thermische Übertragungsleistung</t>
  </si>
  <si>
    <t>m2</t>
  </si>
  <si>
    <t>kg/s</t>
  </si>
  <si>
    <t>m/s</t>
  </si>
  <si>
    <t>Berechnungen</t>
  </si>
  <si>
    <t>Eingabe Grössen</t>
  </si>
  <si>
    <t>m</t>
  </si>
  <si>
    <t>Statischer Druck</t>
  </si>
  <si>
    <t>m3/s</t>
  </si>
  <si>
    <t>Glattes Rohr</t>
  </si>
  <si>
    <t>Wellrohr</t>
  </si>
  <si>
    <t>Wellenhöhe h</t>
  </si>
  <si>
    <t>Wellenbreite a</t>
  </si>
  <si>
    <t>h/d</t>
  </si>
  <si>
    <t>Rohrreibungsbeiwert Wellrohr</t>
  </si>
  <si>
    <t>Pa/m</t>
  </si>
  <si>
    <t>Pa</t>
  </si>
  <si>
    <t>W/m</t>
  </si>
  <si>
    <t>W</t>
  </si>
  <si>
    <t>kWh/a</t>
  </si>
  <si>
    <t>Rp./(MWh Tm)</t>
  </si>
  <si>
    <t>CHF/a</t>
  </si>
  <si>
    <t>CHF/Tm</t>
  </si>
  <si>
    <t>CHF</t>
  </si>
  <si>
    <t>CHF/(Tm a)</t>
  </si>
  <si>
    <t>W/(Tm K)</t>
  </si>
  <si>
    <t>W/Tm</t>
  </si>
  <si>
    <t>Druckverlust Leitung spezifisch</t>
  </si>
  <si>
    <t>Nein=0 Ja=1</t>
  </si>
  <si>
    <t>mittlerer spezifischer Druckverlust ungünstigster Hausanschluss</t>
  </si>
  <si>
    <t>Pumpleistung Gesamt</t>
  </si>
  <si>
    <t>mittlere spezifische Rohrkosten</t>
  </si>
  <si>
    <t>mittlere spezifische Wärmeverlustleistung</t>
  </si>
  <si>
    <t>Wärmeverlustleistung Gesamt</t>
  </si>
  <si>
    <t>Anschlussleistung Hausanschlüsse</t>
  </si>
  <si>
    <t>Anschlussenergie Hausanschlüsse</t>
  </si>
  <si>
    <t>Wärmeverlust bezogen auf Einspeiseenergie</t>
  </si>
  <si>
    <t>GJ/(a Tm)</t>
  </si>
  <si>
    <t>mittlerer Innendurchmesser nach Sven Werner</t>
  </si>
  <si>
    <t>Optimaler Nenndurchmesser</t>
  </si>
  <si>
    <t>Dimensionierung Teilstrang</t>
  </si>
  <si>
    <t>Optimierungsgrad (Anzahl Nennweitensprünge)</t>
  </si>
  <si>
    <t>Nr</t>
  </si>
  <si>
    <t>Zeile opt. Nenndurchmesser</t>
  </si>
  <si>
    <t>Zeile Ist Nenndurchmesser</t>
  </si>
  <si>
    <t>Druckschaubild IST</t>
  </si>
  <si>
    <t>Druckseite IST</t>
  </si>
  <si>
    <t>Druckverlust Strang IST</t>
  </si>
  <si>
    <t>Druckseite Max</t>
  </si>
  <si>
    <t>J/(kg K)</t>
  </si>
  <si>
    <t>MWh/(Tm a)</t>
  </si>
  <si>
    <t>Druckverlust</t>
  </si>
  <si>
    <t>Kontrolle  Anschlussleistung</t>
  </si>
  <si>
    <t>m3/h</t>
  </si>
  <si>
    <t>Übertragungsleistung</t>
  </si>
  <si>
    <t>Abgeleitete Grössen</t>
  </si>
  <si>
    <t>Anzahl Hausanschlüsse</t>
  </si>
  <si>
    <t>Druckerhöhung</t>
  </si>
  <si>
    <t>mWs</t>
  </si>
  <si>
    <t>Druckschaubild Druckerhöhung</t>
  </si>
  <si>
    <t>Check Druckerhöhung</t>
  </si>
  <si>
    <t>Standort Druckerhöhung</t>
  </si>
  <si>
    <t>Druck Vorlauf</t>
  </si>
  <si>
    <t>Druck Rücklauf</t>
  </si>
  <si>
    <t>Differenzdruck Hauptpumpe</t>
  </si>
  <si>
    <t>Differenzdruck Hausanschluss</t>
  </si>
  <si>
    <t>Abkühlung ungünstigster Hausanschluss</t>
  </si>
  <si>
    <t>Vorlauftemperatur ungünstigster Hausanschluss</t>
  </si>
  <si>
    <t>Vorlauftemperatur beim Schlechtpunkt</t>
  </si>
  <si>
    <t>Vollbetriebsstunden  Wärmeabnehmer</t>
  </si>
  <si>
    <t>Gleichzeitigkeitsfaktor</t>
  </si>
  <si>
    <t>Statischer Druck Netz</t>
  </si>
  <si>
    <t>Spezifischer Druckverlust Schlechtpunkt</t>
  </si>
  <si>
    <t>Differenzdruck über der Netzpumpe</t>
  </si>
  <si>
    <t>Förderhöhe Netzpumpe</t>
  </si>
  <si>
    <t>Volumenstrom Netzpumpe</t>
  </si>
  <si>
    <t>Abkühlung Vorlauf bis zum Schlechtpunkt</t>
  </si>
  <si>
    <t>MWh/(a m)</t>
  </si>
  <si>
    <t>Abkühlung im Vorlauf-Teilstrang genau</t>
  </si>
  <si>
    <t>Austrittstemperatur im Vorlauf-Teilstrang nach Abkühlung</t>
  </si>
  <si>
    <t>Abkühlung im Vorlauf-Teilstrang genau ungünstigster Hausanschluss</t>
  </si>
  <si>
    <t>lichter Rohrabstand</t>
  </si>
  <si>
    <t>Wandrauhigkeit Fernleitungs-Mediumrohr</t>
  </si>
  <si>
    <t>Temperaturspreizung Auslegung</t>
  </si>
  <si>
    <t>Betriebsmitteltemperatur Auslegung</t>
  </si>
  <si>
    <t>Anzahl zu optimierende Einzelstränge</t>
  </si>
  <si>
    <t>Widerstandsbeiwert Einbauten im Teilstrang (Zeta-Wert)</t>
  </si>
  <si>
    <t>Druckverlust Strang (Vor- und Rücklauf)</t>
  </si>
  <si>
    <t>Pumpleistung spezifisch</t>
  </si>
  <si>
    <t>Pumpleistung Strang  (Vor- und Rücklauf)</t>
  </si>
  <si>
    <t>Jährliche Pumpenergie Strang  (Vor- und Rücklauf)</t>
  </si>
  <si>
    <t>Jährliche Pumpkosten Strang  (Vor- und Rücklauf)</t>
  </si>
  <si>
    <t>Volumenstrom Auslegung</t>
  </si>
  <si>
    <t>hydraulischer Wirkungsgrad Pumpe</t>
  </si>
  <si>
    <t>elektrischer Wirkungsgrad Pumpe</t>
  </si>
  <si>
    <t>Einheit</t>
  </si>
  <si>
    <t>Wert</t>
  </si>
  <si>
    <t>mWS</t>
  </si>
  <si>
    <t>Netzdruck Hauptpumpe; Berücksichtigung Druckerhöhungsstation</t>
  </si>
  <si>
    <t>Energiebedarf Wärmeabnehmer</t>
  </si>
  <si>
    <t>Energiebedarf Netzeinspeisung</t>
  </si>
  <si>
    <t>bezogen auf eingespiesene Energie</t>
  </si>
  <si>
    <t>bezogen auf jährliche Gesamtkosten</t>
  </si>
  <si>
    <t>Trassenlänge</t>
  </si>
  <si>
    <t>Trassenlänge Gesamt</t>
  </si>
  <si>
    <t>Trassenlänge Schlechtpunkt</t>
  </si>
  <si>
    <t>Trassenlänge ungünstigster Hausanschluss</t>
  </si>
  <si>
    <t>Ermittlung Trassenlänge</t>
  </si>
  <si>
    <t>Nennweite</t>
  </si>
  <si>
    <t>Aussendurchmesser</t>
  </si>
  <si>
    <t>Wandstärke</t>
  </si>
  <si>
    <t>Volumen Innenrohr</t>
  </si>
  <si>
    <t>Dämm 1</t>
  </si>
  <si>
    <t>Dämm 2</t>
  </si>
  <si>
    <t>Dämm 3</t>
  </si>
  <si>
    <t>Flur</t>
  </si>
  <si>
    <t>Strasse</t>
  </si>
  <si>
    <t>l/m</t>
  </si>
  <si>
    <t>Default-Werte</t>
  </si>
  <si>
    <t>Standardnormwerte 1961-1990 Lufttemperatur 2m</t>
  </si>
  <si>
    <t>Quelle: Meteo Schweiz</t>
  </si>
  <si>
    <t>Stand 2012</t>
  </si>
  <si>
    <t>Station</t>
  </si>
  <si>
    <t>Höhe</t>
  </si>
  <si>
    <t>[°C]</t>
  </si>
  <si>
    <t>Mai</t>
  </si>
  <si>
    <t>[m.ü.M]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</si>
  <si>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</si>
  <si>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</si>
  <si>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</si>
  <si>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</si>
  <si>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</si>
  <si>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</si>
  <si>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</si>
  <si>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</si>
  <si>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</si>
  <si>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</si>
  <si>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Dez</t>
  </si>
  <si>
    <t>Koppigen</t>
  </si>
  <si>
    <t>La Brévine</t>
  </si>
  <si>
    <t>La Chaux-de-Fonds</t>
  </si>
  <si>
    <t>La Dôle</t>
  </si>
  <si>
    <t>Langnau i.E.</t>
  </si>
  <si>
    <t>Le Moléson</t>
  </si>
  <si>
    <t>Locarno</t>
  </si>
  <si>
    <t>Lugano</t>
  </si>
  <si>
    <t>Luzern</t>
  </si>
  <si>
    <t>Magadino / Cadenazzo</t>
  </si>
  <si>
    <t>Meiringen</t>
  </si>
  <si>
    <t>Montana</t>
  </si>
  <si>
    <t>Montreux-Clarens</t>
  </si>
  <si>
    <t>Napf</t>
  </si>
  <si>
    <t>Neuchâtel</t>
  </si>
  <si>
    <t>Nyon / Changins</t>
  </si>
  <si>
    <t>Passo del Bernina</t>
  </si>
  <si>
    <t>Payerne</t>
  </si>
  <si>
    <t>Pilatus</t>
  </si>
  <si>
    <t>Piotta</t>
  </si>
  <si>
    <t>Piz Corvatsch</t>
  </si>
  <si>
    <t>Plaffeien</t>
  </si>
  <si>
    <t>Poschiavo / Robbia</t>
  </si>
  <si>
    <t>Pully</t>
  </si>
  <si>
    <t>Rheinfelden</t>
  </si>
  <si>
    <t>Rünenberg</t>
  </si>
  <si>
    <t>S. Bernardino</t>
  </si>
  <si>
    <t>Salen-Reutenen</t>
  </si>
  <si>
    <t>Samedan</t>
  </si>
  <si>
    <t>Schaffhausen</t>
  </si>
  <si>
    <t>Scuol</t>
  </si>
  <si>
    <t>Segl-Maria</t>
  </si>
  <si>
    <t>Sion</t>
  </si>
  <si>
    <t>St. Gallen</t>
  </si>
  <si>
    <t>Sta. Maria, Val Müstair</t>
  </si>
  <si>
    <t>Stabio</t>
  </si>
  <si>
    <t>Säntis</t>
  </si>
  <si>
    <t>Ulrichen</t>
  </si>
  <si>
    <t>Vaduz</t>
  </si>
  <si>
    <t>Visp</t>
  </si>
  <si>
    <t>Weissfluhjoch</t>
  </si>
  <si>
    <t>Wynau</t>
  </si>
  <si>
    <t>Wädenswil</t>
  </si>
  <si>
    <t>Zermatt</t>
  </si>
  <si>
    <t>Zürich/Affoltern</t>
  </si>
  <si>
    <t>Zürich/Fluntern</t>
  </si>
  <si>
    <t>Zürich/Kloten</t>
  </si>
  <si>
    <t>Wärmekapazität Wasser</t>
  </si>
  <si>
    <t>Dichte Wasser</t>
  </si>
  <si>
    <t>kin. Viskosität Wasser</t>
  </si>
  <si>
    <r>
      <t>Schlechtpunkt</t>
    </r>
    <r>
      <rPr>
        <sz val="10"/>
        <color theme="1"/>
        <rFont val="Arial"/>
        <family val="2"/>
      </rPr>
      <t xml:space="preserve"> (z.B. weitest entfernter Wärmeabnehmer)</t>
    </r>
    <r>
      <rPr>
        <b/>
        <sz val="10"/>
        <color theme="1"/>
        <rFont val="Arial"/>
        <family val="2"/>
      </rPr>
      <t>:</t>
    </r>
  </si>
  <si>
    <r>
      <t>m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>/h</t>
    </r>
  </si>
  <si>
    <t>Wasser bei 60°C</t>
  </si>
  <si>
    <t>0.7 bis 1.0 bar (70'000 bis 100'000 Pa)</t>
  </si>
  <si>
    <r>
      <t>kg/m</t>
    </r>
    <r>
      <rPr>
        <vertAlign val="superscript"/>
        <sz val="10"/>
        <color theme="1"/>
        <rFont val="Arial"/>
        <family val="2"/>
      </rPr>
      <t>3</t>
    </r>
  </si>
  <si>
    <r>
      <t>m/s</t>
    </r>
    <r>
      <rPr>
        <vertAlign val="superscript"/>
        <sz val="10"/>
        <color theme="1"/>
        <rFont val="Arial"/>
        <family val="2"/>
      </rPr>
      <t>2</t>
    </r>
  </si>
  <si>
    <r>
      <t>m</t>
    </r>
    <r>
      <rPr>
        <vertAlign val="super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/s</t>
    </r>
  </si>
  <si>
    <t>Bezeichnung</t>
  </si>
  <si>
    <t>Musterhaus, Musterstrasse 1, Musterlingen, 23 kW</t>
  </si>
  <si>
    <t>Projekt:</t>
  </si>
  <si>
    <t>Variante:</t>
  </si>
  <si>
    <t>Ersteller:</t>
  </si>
  <si>
    <t>Datum:</t>
  </si>
  <si>
    <t>Musternetz</t>
  </si>
  <si>
    <t>Muster Hans</t>
  </si>
  <si>
    <t>Auswertung</t>
  </si>
  <si>
    <t>Mittel Sommer (Mai-Sep)</t>
  </si>
  <si>
    <t>Mittel Winter (Okt-Apr)</t>
  </si>
  <si>
    <t>Temperatur °C</t>
  </si>
  <si>
    <t>Jahresmittel</t>
  </si>
  <si>
    <t>bei gleitender Vorlauftemperatur; zur Abschätzung der jährlichen Wärmeverluste</t>
  </si>
  <si>
    <t>Vorlauftemperatur bei Auslege-Aussentemperatur am Standort</t>
  </si>
  <si>
    <t>Rücklauftemperatur bei Auslege-Aussentemperatur am Standort</t>
  </si>
  <si>
    <t>Kalkulationszinssatz</t>
  </si>
  <si>
    <t>Ruhedruck Druckhaltung</t>
  </si>
  <si>
    <t>Förderhöhe Druckerhöhungsstation (optional, ohne = 0)</t>
  </si>
  <si>
    <t>Berechnung und Auswertung Rohrdimension auf diesen Wert berechnen</t>
  </si>
  <si>
    <t>Temperaturspreizung Jahresmittel gleitend</t>
  </si>
  <si>
    <t>Betriebsmitteltemperatur Jahresmittel gleitend</t>
  </si>
  <si>
    <t>Berechnung Energiebedarf Wärmeabnehmer</t>
  </si>
  <si>
    <r>
      <t>m</t>
    </r>
    <r>
      <rPr>
        <vertAlign val="superscript"/>
        <sz val="9"/>
        <color theme="1"/>
        <rFont val="Arial"/>
        <family val="2"/>
      </rPr>
      <t>3</t>
    </r>
  </si>
  <si>
    <t>Investitionskosten Wärmeverteilung</t>
  </si>
  <si>
    <t>Volumen Mediumrohr</t>
  </si>
  <si>
    <t>m3</t>
  </si>
  <si>
    <t>Anschlussleistung mit Gleichzeitigkeitsfaktor inkl. Wärmeverlustleistung</t>
  </si>
  <si>
    <t>Sprache</t>
  </si>
  <si>
    <t>Deutsch</t>
  </si>
  <si>
    <t>Hausanschluss (0/1)</t>
  </si>
  <si>
    <t>Zusammenführung Hausanschluss</t>
  </si>
  <si>
    <t>Kontrolle Teilstränge</t>
  </si>
  <si>
    <t>Thermische Übertragungsleistung Teilstränge Definitiv</t>
  </si>
  <si>
    <t>Anzahl Verbindungen</t>
  </si>
  <si>
    <t>Nr. Verbindung 1</t>
  </si>
  <si>
    <t>Wärme Verbindung 1</t>
  </si>
  <si>
    <t>Nr. Verbindung 2</t>
  </si>
  <si>
    <t>Wärme Verbindung 2</t>
  </si>
  <si>
    <t>1, 2, 3</t>
  </si>
  <si>
    <t>-</t>
  </si>
  <si>
    <t>11,12</t>
  </si>
  <si>
    <t>14,15</t>
  </si>
  <si>
    <t>16,17</t>
  </si>
  <si>
    <t>18,19</t>
  </si>
  <si>
    <t>Ausgabe Teilstränge</t>
  </si>
  <si>
    <t>Widerstandsbeiwert Einabuten</t>
  </si>
  <si>
    <t>Hausanschluss</t>
  </si>
  <si>
    <t xml:space="preserve">Teilstrang ungünstigster Hausanschluss   </t>
  </si>
  <si>
    <t>Binär</t>
  </si>
  <si>
    <t>Abfrage</t>
  </si>
  <si>
    <t>ja</t>
  </si>
  <si>
    <t>nein</t>
  </si>
  <si>
    <t>MMR-Rohrtyp</t>
  </si>
  <si>
    <t>glatt o. gewellt</t>
  </si>
  <si>
    <t>Rohrform</t>
  </si>
  <si>
    <t>gewellt</t>
  </si>
  <si>
    <t>glatt</t>
  </si>
  <si>
    <t>MMR Rohr</t>
  </si>
  <si>
    <t>0=Nein 1=ja</t>
  </si>
  <si>
    <t>Rohrtyp MMR</t>
  </si>
  <si>
    <t>w, bei Volumenstrom Auslegung</t>
  </si>
  <si>
    <t>Innendurchmesser, Rohre</t>
  </si>
  <si>
    <t>Re, bei Volumenstrom Auslegung</t>
  </si>
  <si>
    <t>Rohrreibbeiwert, bei Volumenstrom Auslegung</t>
  </si>
  <si>
    <t>Druckverlust, bei Volumenstrom Auslegung</t>
  </si>
  <si>
    <t>h</t>
  </si>
  <si>
    <t>Eingabe Teilstränge</t>
  </si>
  <si>
    <t>Hydraulischer Ausnutzungsgrad</t>
  </si>
  <si>
    <t>Wellenhöhe h bei Wellrohr</t>
  </si>
  <si>
    <t>Wellenbreite a bei Wellrohr</t>
  </si>
  <si>
    <t>Hydraulik</t>
  </si>
  <si>
    <t>Kosten</t>
  </si>
  <si>
    <t>Wärmeverluste</t>
  </si>
  <si>
    <t>maximal zulässiger Druckverlust</t>
  </si>
  <si>
    <t>Jahresnutzungsgrad Wärmeerzeuger (Zentrale)</t>
  </si>
  <si>
    <t>Ganzjahresbetrieb 8'760 h/a; Saisonbetrieb ≈ 4'000…6'000 h/a</t>
  </si>
  <si>
    <t>Eingabe Parameter</t>
  </si>
  <si>
    <t>Ausgabe Grafiken (Seite 1)</t>
  </si>
  <si>
    <t>Ausgabe Grafiken (Seite 2)</t>
  </si>
  <si>
    <t>wieso beginnt das mit Koppigen und nicht mit Aarau ?</t>
  </si>
  <si>
    <t>Volumen Kreislaufwasser im Wärmeverteilnetz</t>
  </si>
  <si>
    <t>Jährliche Wärmeverluste der Wärmeverteilung (bezogen auf eingespeiste Wärmemenge)</t>
  </si>
  <si>
    <t>W/(m K)</t>
  </si>
  <si>
    <t>Stoffwerte von Wasser im Sättigungszustand</t>
  </si>
  <si>
    <t>gemäss VDI-Wärmeatlas, Springer-Verlag, Berlin Heidelberg 2006, Zehnte bearbeitete und erweiterte Auflage</t>
  </si>
  <si>
    <t>Werte aus Eingabe Teilstränge</t>
  </si>
  <si>
    <t>Druckverlust pro Meter Leitungslänge</t>
  </si>
  <si>
    <t>min</t>
  </si>
  <si>
    <t>Bei Stillstand im Wärmenetz und gleichzeitigem Wärmebezug (vereinfacht linear): Dauer bis sich die Temperatur des Kreislaufwassers auf die Rücklauftemperatur abgesenkt hat.</t>
  </si>
  <si>
    <t>Leistung Zweig- oder Hauptleitung</t>
  </si>
  <si>
    <t>Rohrtyp aus A1 Teilstränge</t>
  </si>
  <si>
    <t>Rohrtyp für Berechnung</t>
  </si>
  <si>
    <t xml:space="preserve"> </t>
  </si>
  <si>
    <t>Annahmen für die Berechnungen:</t>
  </si>
  <si>
    <t>Visualisierung</t>
  </si>
  <si>
    <t>+1DN</t>
  </si>
  <si>
    <t>+2DN</t>
  </si>
  <si>
    <t>+3DN</t>
  </si>
  <si>
    <t>+4DN</t>
  </si>
  <si>
    <t>&lt; opt.</t>
  </si>
  <si>
    <t>Nur für Berechnung Einzelrohre</t>
  </si>
  <si>
    <t>Kontrolle Eingabe</t>
  </si>
  <si>
    <t>Verlegungsort</t>
  </si>
  <si>
    <t>Verlegung</t>
  </si>
  <si>
    <t>Flur Strasse</t>
  </si>
  <si>
    <t>Rohrkosten spezifisch</t>
  </si>
  <si>
    <t>Rohrkosten Strang</t>
  </si>
  <si>
    <t>Sprache:</t>
  </si>
  <si>
    <t>Italienisch</t>
  </si>
  <si>
    <t>Französisch</t>
  </si>
  <si>
    <t>Zelle</t>
  </si>
  <si>
    <t>Blatt</t>
  </si>
  <si>
    <t>Gewählt:</t>
  </si>
  <si>
    <t>E1</t>
  </si>
  <si>
    <t>A2</t>
  </si>
  <si>
    <t>A3</t>
  </si>
  <si>
    <t>B3</t>
  </si>
  <si>
    <t>A4</t>
  </si>
  <si>
    <t>B4</t>
  </si>
  <si>
    <t>E3</t>
  </si>
  <si>
    <t>A7</t>
  </si>
  <si>
    <t>B7</t>
  </si>
  <si>
    <t>A8</t>
  </si>
  <si>
    <t>A10</t>
  </si>
  <si>
    <t>A11</t>
  </si>
  <si>
    <t>A12</t>
  </si>
  <si>
    <t>E12</t>
  </si>
  <si>
    <t>E13</t>
  </si>
  <si>
    <t>A13</t>
  </si>
  <si>
    <t>A14</t>
  </si>
  <si>
    <t>A15</t>
  </si>
  <si>
    <t>A16</t>
  </si>
  <si>
    <t>A17</t>
  </si>
  <si>
    <t>E17</t>
  </si>
  <si>
    <t>A18</t>
  </si>
  <si>
    <t>A19</t>
  </si>
  <si>
    <t>A20</t>
  </si>
  <si>
    <t>B20</t>
  </si>
  <si>
    <t>A21</t>
  </si>
  <si>
    <t>A22</t>
  </si>
  <si>
    <t>A23</t>
  </si>
  <si>
    <t>A24</t>
  </si>
  <si>
    <t>A25</t>
  </si>
  <si>
    <t>A26</t>
  </si>
  <si>
    <t>A27</t>
  </si>
  <si>
    <t>E27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</si>
  <si>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</si>
  <si>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</si>
  <si>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</si>
  <si>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</si>
  <si>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</si>
  <si>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</si>
  <si>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</si>
  <si>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</si>
  <si>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</si>
  <si>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</si>
  <si>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</si>
  <si>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</si>
  <si>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</si>
  <si>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</si>
  <si>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</si>
  <si>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</si>
  <si>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</si>
  <si>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</si>
  <si>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</si>
  <si>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</si>
  <si>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</si>
  <si>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</si>
  <si>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</si>
  <si>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</si>
  <si>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</si>
  <si>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</si>
  <si>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</si>
  <si>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</si>
  <si>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</si>
  <si>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</si>
  <si>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</si>
  <si>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</si>
  <si>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</si>
  <si>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</si>
  <si>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B52</t>
  </si>
  <si>
    <t>E55</t>
  </si>
  <si>
    <t>E2</t>
  </si>
  <si>
    <t>Kennwerte für Rohrtypen angepasst</t>
  </si>
  <si>
    <t>Kennwerte für Rohrtypen nach QM Fernwärme (Default-Werte)</t>
  </si>
  <si>
    <t>A5</t>
  </si>
  <si>
    <t>B10</t>
  </si>
  <si>
    <t>Leistung Hausanschluss</t>
  </si>
  <si>
    <t>D11</t>
  </si>
  <si>
    <t>D10</t>
  </si>
  <si>
    <t>E10</t>
  </si>
  <si>
    <t>F10</t>
  </si>
  <si>
    <t>G10</t>
  </si>
  <si>
    <t>H10</t>
  </si>
  <si>
    <t>I10</t>
  </si>
  <si>
    <t>J10</t>
  </si>
  <si>
    <t>K10</t>
  </si>
  <si>
    <t>L10</t>
  </si>
  <si>
    <t>M10</t>
  </si>
  <si>
    <t>N10</t>
  </si>
  <si>
    <t>Teilstrang ungünstigster Abnehmer</t>
  </si>
  <si>
    <t>K11</t>
  </si>
  <si>
    <t>E11</t>
  </si>
  <si>
    <t>E22</t>
  </si>
  <si>
    <t>E23</t>
  </si>
  <si>
    <t>Bemerkungen zum Default Wert</t>
  </si>
  <si>
    <t>Überdeckungshöhe</t>
  </si>
  <si>
    <t xml:space="preserve">Bemerkungen: </t>
  </si>
  <si>
    <t>berechnet</t>
  </si>
  <si>
    <t>C10</t>
  </si>
  <si>
    <t>Eingabe-Parameter (E3) angepasst</t>
  </si>
  <si>
    <t>Eingabe-Parameter (E3) nach QM Fernwärme (Default Werte)</t>
  </si>
  <si>
    <t>A1</t>
  </si>
  <si>
    <t>Anzahl-Nennweiten vom Optimum entfernt</t>
  </si>
  <si>
    <t>B28</t>
  </si>
  <si>
    <t>Hausnschlussleitung</t>
  </si>
  <si>
    <t>M2</t>
  </si>
  <si>
    <t>Pumpkosten</t>
  </si>
  <si>
    <t>Wärmeverlustkosten</t>
  </si>
  <si>
    <t>Kapitalkosten</t>
  </si>
  <si>
    <t>Hydraulischer Ausnutzungsgrad Schlechtpunkt [%]</t>
  </si>
  <si>
    <t>Trassenlänge [m]</t>
  </si>
  <si>
    <t>Übertragungsleistung Strang Schlechtpunkt [kW]</t>
  </si>
  <si>
    <t>K55</t>
  </si>
  <si>
    <t>N55</t>
  </si>
  <si>
    <t>N52</t>
  </si>
  <si>
    <t>N51</t>
  </si>
  <si>
    <t>N50</t>
  </si>
  <si>
    <t>Druck [bar]</t>
  </si>
  <si>
    <t>spezifischer Wärmeverlust pro Trassenmeter (DS1)</t>
  </si>
  <si>
    <t>spezifischer Wärmeverlust pro Trassenmeter (DS2)</t>
  </si>
  <si>
    <t>spezifischer Wärmeverlust pro Trassenmeter (DS3)</t>
  </si>
  <si>
    <t>Dämmstärke 1 (DS1)</t>
  </si>
  <si>
    <t>Dämmstärke 2 (DS2)</t>
  </si>
  <si>
    <t>Dämmstärke 3 (DS3)</t>
  </si>
  <si>
    <t>B2</t>
  </si>
  <si>
    <t>C2</t>
  </si>
  <si>
    <t>D2</t>
  </si>
  <si>
    <t>F2</t>
  </si>
  <si>
    <t>G2</t>
  </si>
  <si>
    <t>H2</t>
  </si>
  <si>
    <t>I2</t>
  </si>
  <si>
    <t>J2</t>
  </si>
  <si>
    <t>K2</t>
  </si>
  <si>
    <t>L2</t>
  </si>
  <si>
    <t>N2</t>
  </si>
  <si>
    <t>O2</t>
  </si>
  <si>
    <t>P2</t>
  </si>
  <si>
    <t>CHF/m</t>
  </si>
  <si>
    <t>Flur/Strasse</t>
  </si>
  <si>
    <t>Thermische Übertragunsleistung</t>
  </si>
  <si>
    <t>ODER
Verbindung zu Leitung</t>
  </si>
  <si>
    <t>Verlege-Situation</t>
  </si>
  <si>
    <t>Wellrohr Rillentiefe h</t>
  </si>
  <si>
    <t>Wellrohr Rillenabstand a</t>
  </si>
  <si>
    <t>Maximal zulässiger Druckverlust pro Meter Leitungslänge</t>
  </si>
  <si>
    <t>Dimensionierung der Teilstränge</t>
  </si>
  <si>
    <t>Dampfdruck bei Auslegetemperatur</t>
  </si>
  <si>
    <t>Wasser bei 100°C</t>
  </si>
  <si>
    <t>Grenzdruck im Störfall (MIP)</t>
  </si>
  <si>
    <t>Bar</t>
  </si>
  <si>
    <t>Maximal zulässiger Betriebsdruck (MOP)</t>
  </si>
  <si>
    <t>Minimaler Betriebsdruck (Druckhaltung)</t>
  </si>
  <si>
    <t>Statischer Druck (Höchster Stelle)</t>
  </si>
  <si>
    <t>Maximaler Netzdruck</t>
  </si>
  <si>
    <t>Sicherheitszuschlag minimaler Betriebsdruck</t>
  </si>
  <si>
    <t>Sicherheitsabschlag maximal zulässiger Betriebsdruck</t>
  </si>
  <si>
    <t>Höhenunterschied Druckhaltung zum Hochpunkt im Netz</t>
  </si>
  <si>
    <t>Höhenunterschied Druckhaltung zum Tiefpunkt im Netz</t>
  </si>
  <si>
    <t>Anschlussleistung Total</t>
  </si>
  <si>
    <t>Erforderliche Pumpleistung</t>
  </si>
  <si>
    <t>Erforderlicher Volumenstrom</t>
  </si>
  <si>
    <t>mittlere spezifische Wärmeverlustleistung (pro Trassenmeter)</t>
  </si>
  <si>
    <t>E18</t>
  </si>
  <si>
    <t>Rohre</t>
  </si>
  <si>
    <t>ok</t>
  </si>
  <si>
    <t>zu gross</t>
  </si>
  <si>
    <t>zu klein</t>
  </si>
  <si>
    <t>K3</t>
  </si>
  <si>
    <t>Hilfsblatt Teilstränge</t>
  </si>
  <si>
    <t>Strompreis</t>
  </si>
  <si>
    <t>Vorlauftemperatur Gleitend bei Jahresmittel-Aussentemperatur am Standort</t>
  </si>
  <si>
    <t>Rücklauftemperatur Gleitend bei Jahresmittel-Aussentemperatur am Standort</t>
  </si>
  <si>
    <t>CHF/(m Trasse)</t>
  </si>
  <si>
    <t>Investitionskosten Wärmeverteilung pro Trassenmeter</t>
  </si>
  <si>
    <t>CHF/(MWh/a)</t>
  </si>
  <si>
    <t>Investitionskosten Wärmeverteilung pro MWh/a Nutzenergie</t>
  </si>
  <si>
    <r>
      <t>Abkühldauer Kreislaufwasser im Wärmeverteilnetz (t bis T</t>
    </r>
    <r>
      <rPr>
        <vertAlign val="subscript"/>
        <sz val="10"/>
        <rFont val="Arial"/>
        <family val="2"/>
      </rPr>
      <t>VL</t>
    </r>
    <r>
      <rPr>
        <sz val="10"/>
        <rFont val="Arial"/>
        <family val="2"/>
      </rPr>
      <t xml:space="preserve"> = T</t>
    </r>
    <r>
      <rPr>
        <vertAlign val="subscript"/>
        <sz val="10"/>
        <rFont val="Arial"/>
        <family val="2"/>
      </rPr>
      <t>RL</t>
    </r>
    <r>
      <rPr>
        <sz val="10"/>
        <rFont val="Arial"/>
        <family val="2"/>
      </rPr>
      <t>)</t>
    </r>
  </si>
  <si>
    <t>20,21</t>
  </si>
  <si>
    <t>28,29</t>
  </si>
  <si>
    <t>Anzahl Zeichen</t>
  </si>
  <si>
    <t>Wo ist 1. Komma</t>
  </si>
  <si>
    <t>Datum</t>
  </si>
  <si>
    <t>Aenderung/Anpassung</t>
  </si>
  <si>
    <t>Wer</t>
  </si>
  <si>
    <t>ST</t>
  </si>
  <si>
    <t>2,3</t>
  </si>
  <si>
    <t>4,13</t>
  </si>
  <si>
    <t>5,8</t>
  </si>
  <si>
    <t>6,7</t>
  </si>
  <si>
    <t>9,10</t>
  </si>
  <si>
    <t>Bsp: 3,5</t>
  </si>
  <si>
    <t>32,33</t>
  </si>
  <si>
    <t>30,31</t>
  </si>
  <si>
    <t>26,27</t>
  </si>
  <si>
    <t>24,25</t>
  </si>
  <si>
    <t>22,23</t>
  </si>
  <si>
    <t>Beispiel Variante 1</t>
  </si>
  <si>
    <t>Check Leitungen</t>
  </si>
  <si>
    <t>Check Zusatzangaben</t>
  </si>
  <si>
    <t>Eingabe E2_Teilstränge angepasst:
Vereinfacht auf Veknüpfung von nur zwei Verbindungsleitungen.
Voll und Demo-Version angepasst.
Manual angepasst und Upload auf Webseite gemacht.
Check der ganzen Zeile A bis L</t>
  </si>
  <si>
    <t>Skalierbarkeit bei Grafik Übertragungsleistung auf automatisch gestellt</t>
  </si>
  <si>
    <t>Korrektur in E2_Teilstränge: Berechnung der Leistung wenn nur ein Strang verbunden wird war falsch (Nennweitenänderung). Das wurde in Spalte S und W korrigiert. Grundsätzlich wurde die Anpassung vom 1.7.19 rückgängig gemacht.</t>
  </si>
  <si>
    <t>Version Alt</t>
  </si>
  <si>
    <t>Version Neu</t>
  </si>
  <si>
    <t>English</t>
  </si>
  <si>
    <t>Données générales</t>
  </si>
  <si>
    <t>langue :</t>
  </si>
  <si>
    <t>Exemple variante 1</t>
  </si>
  <si>
    <t>Donnnées de dimensionnement</t>
  </si>
  <si>
    <t>Rendement annuel de la production de chaleur (centrale)</t>
  </si>
  <si>
    <t xml:space="preserve">Calcul du besoin en énergie des consommateurs </t>
  </si>
  <si>
    <t xml:space="preserve">Nombre d'heures de fonctionnement du réseau </t>
  </si>
  <si>
    <t>Fonctionnement à l'année 8'760 h/a; fonctionnement siasonnier 4'000….6'000 h/a</t>
  </si>
  <si>
    <t xml:space="preserve">Température aller si la température exterieure sur site est la température de dimensionnement </t>
  </si>
  <si>
    <t xml:space="preserve">Température retour si la température exterieure sur site est la température de dimensionnement </t>
  </si>
  <si>
    <t>Si la température aller est variable ; pour esimer les pertes thermiques annuelles</t>
  </si>
  <si>
    <t xml:space="preserve">Différence de hauteur pour le maintien en pression du point le plus bas du réseau </t>
  </si>
  <si>
    <t>cts/kWh</t>
  </si>
  <si>
    <t xml:space="preserve">Prix de l'électricité </t>
  </si>
  <si>
    <t xml:space="preserve">Durée </t>
  </si>
  <si>
    <t xml:space="preserve">Taux d'intérêt </t>
  </si>
  <si>
    <t>Maintien en pression - pression au repos</t>
  </si>
  <si>
    <t xml:space="preserve">Pression limite en cas de panne </t>
  </si>
  <si>
    <t xml:space="preserve">Hauteur de refoulement - station de surpression (optionnel, sans = 0) </t>
  </si>
  <si>
    <t>Pertes de charges maximales autorisées par mètre de conduite</t>
  </si>
  <si>
    <t>Calcul et analyse de la dimension de la conduite pour cette valeur</t>
  </si>
  <si>
    <t xml:space="preserve">Point le plus défavorisé (par ex. le consommateur le plus éloigné) </t>
  </si>
  <si>
    <t>Maison x, rue x, Ville x, 23 kW</t>
  </si>
  <si>
    <t>Valeurs déduites</t>
  </si>
  <si>
    <t xml:space="preserve">Coûts de combustible </t>
  </si>
  <si>
    <t xml:space="preserve">Ecart de température de dimensionnement </t>
  </si>
  <si>
    <t>Ecart de température moyenne annuelle variable</t>
  </si>
  <si>
    <t xml:space="preserve">Température d'opération moyenne de dimensionnement </t>
  </si>
  <si>
    <t xml:space="preserve">Température d'opération moyenne annuelle variable </t>
  </si>
  <si>
    <t xml:space="preserve">Pression statique du réseau </t>
  </si>
  <si>
    <t xml:space="preserve">Valeurs calculées </t>
  </si>
  <si>
    <t xml:space="preserve">Longeur totale du tracé </t>
  </si>
  <si>
    <t xml:space="preserve">Longeur du tracé jusqu'au point le plus défavorisé </t>
  </si>
  <si>
    <t xml:space="preserve">Densité de raccordement </t>
  </si>
  <si>
    <t xml:space="preserve">Perte de pression spécifique au point le plus défavorisé </t>
  </si>
  <si>
    <t xml:space="preserve">Pression différentielle de la pompe du réseau </t>
  </si>
  <si>
    <t>Débit volumique nécessaire</t>
  </si>
  <si>
    <t xml:space="preserve">Hauteur de refoulement de la pompe réseau </t>
  </si>
  <si>
    <t xml:space="preserve">Pression maximale du réseau </t>
  </si>
  <si>
    <t xml:space="preserve">Puissance raccordée totale </t>
  </si>
  <si>
    <t>Puissance raccordée avec taux de foisonnement y compris puissance des pertes thermiques</t>
  </si>
  <si>
    <t xml:space="preserve">Besoin en énergie des consommateurs </t>
  </si>
  <si>
    <t xml:space="preserve">Besoin en énergie injection réseau </t>
  </si>
  <si>
    <t xml:space="preserve">Puissance de pertes thermiques moyenne spécifique (par mètre de tracé) </t>
  </si>
  <si>
    <t xml:space="preserve">Pertes thermiques annuelles de la distribution de chaleur (par rapport à la quantité de chaleur injectée) </t>
  </si>
  <si>
    <t xml:space="preserve">Volume d'eau dans le circuit de distribution </t>
  </si>
  <si>
    <t xml:space="preserve">Durée de refroidissement de l'eau du circuit de distribution (t jusquà ce que Taller = Tretour) </t>
  </si>
  <si>
    <t xml:space="preserve">Coûts d'investissement de la distribution de chaleur </t>
  </si>
  <si>
    <t xml:space="preserve">Coûts d'investissement de la distribution de chaleur par mètre de tracé </t>
  </si>
  <si>
    <t xml:space="preserve">Coûts d'investissement de la distribution de chaleur par MWh/a énergie utile </t>
  </si>
  <si>
    <t xml:space="preserve">Nombre de raccordements </t>
  </si>
  <si>
    <t xml:space="preserve">Refroidissement de l'aller jusqu'au point le plus défavorisé </t>
  </si>
  <si>
    <t xml:space="preserve">Température aller au point le plus défavorisé </t>
  </si>
  <si>
    <t xml:space="preserve">W/ml </t>
  </si>
  <si>
    <t xml:space="preserve">En cas de panne du réseau et de consommation de chaleur (simplifié linéairement): durée jusqu'à ce que la température de l'eau du circuit baisse jusqu'à la température de retour. </t>
  </si>
  <si>
    <t xml:space="preserve">Hypothèses pour les calculs </t>
  </si>
  <si>
    <t>Valeurs caractéristiques adaptées au type de conduite</t>
  </si>
  <si>
    <t xml:space="preserve">Valeurs caractéristiques pour les types de conduites selon QM chauffage à distance (valeurs par défaut) </t>
  </si>
  <si>
    <t xml:space="preserve">Branche </t>
  </si>
  <si>
    <t xml:space="preserve">Puissance du raccordement </t>
  </si>
  <si>
    <t xml:space="preserve">Puissance de la conduite principale ou de dérivation </t>
  </si>
  <si>
    <t xml:space="preserve">Type de conduite </t>
  </si>
  <si>
    <t xml:space="preserve">Diamètre nominal </t>
  </si>
  <si>
    <t xml:space="preserve">Epaisseur d'isolation </t>
  </si>
  <si>
    <t xml:space="preserve">Longueur de tracé </t>
  </si>
  <si>
    <t xml:space="preserve">Position de la montée en pression </t>
  </si>
  <si>
    <t xml:space="preserve">Coefficient de résistance des éléments encastrés dans le tronçon </t>
  </si>
  <si>
    <t>Non = 0 oui = 1</t>
  </si>
  <si>
    <t xml:space="preserve">Description </t>
  </si>
  <si>
    <t xml:space="preserve">unité </t>
  </si>
  <si>
    <t>Valeur</t>
  </si>
  <si>
    <t xml:space="preserve">Valeur par défaut </t>
  </si>
  <si>
    <t xml:space="preserve">Remarque à propos de la valeur par défaut </t>
  </si>
  <si>
    <t xml:space="preserve">Conductivité thermique de l'isolation </t>
  </si>
  <si>
    <t xml:space="preserve">Conductivité thermique du sol </t>
  </si>
  <si>
    <t xml:space="preserve">Distance entre les conduites </t>
  </si>
  <si>
    <t xml:space="preserve">Température du sol </t>
  </si>
  <si>
    <t xml:space="preserve">Rugosité de la conduite interieure </t>
  </si>
  <si>
    <t>Capacité thermique de l'eau</t>
  </si>
  <si>
    <t>Densité de l'eau</t>
  </si>
  <si>
    <t xml:space="preserve">Viscosité de l'eau </t>
  </si>
  <si>
    <t>Coefficient de sécurité - pression opérationelle maximale</t>
  </si>
  <si>
    <t>Coefficient de sécurité - pression opérationelle minimale</t>
  </si>
  <si>
    <t xml:space="preserve">Rendement hydraulique de la pompe </t>
  </si>
  <si>
    <t>Rendement électrique de la pompe</t>
  </si>
  <si>
    <t>Rendement de la pompe</t>
  </si>
  <si>
    <t xml:space="preserve">Différence de pression - raccordement </t>
  </si>
  <si>
    <t>Accélération de chute</t>
  </si>
  <si>
    <t xml:space="preserve">Remarques : </t>
  </si>
  <si>
    <t xml:space="preserve">Seulement pour le calcul de conduites uniques </t>
  </si>
  <si>
    <t>Eau à 60°C</t>
  </si>
  <si>
    <t>Eau à 100 °C</t>
  </si>
  <si>
    <t xml:space="preserve">calculé </t>
  </si>
  <si>
    <t xml:space="preserve">0.7 à 1.0 bar (70'000 à 100'000 Pa) </t>
  </si>
  <si>
    <t xml:space="preserve">Paramètre d'entrée (E3) adapté </t>
  </si>
  <si>
    <t>Paramètre d'entrée (E3) selon QM chauffage à distance (valeur par défaut)</t>
  </si>
  <si>
    <t xml:space="preserve">Caractéristiques physiques de l'eau à saturation </t>
  </si>
  <si>
    <t>selon VDI-Wärmeatlas, Springer-Verlag, Berlin Heidelberg 2006, dixième édition</t>
  </si>
  <si>
    <t>Résultats de la branche</t>
  </si>
  <si>
    <t>Valeurs issues des données d'entrée sur la branche</t>
  </si>
  <si>
    <t>Puissance thermique transportable</t>
  </si>
  <si>
    <t>Evaluation</t>
  </si>
  <si>
    <t>Dimensionnement de la branche</t>
  </si>
  <si>
    <t>Ecart avec l'optimum (en nombre de DN)</t>
  </si>
  <si>
    <t>Perte de pression par mètre de conduite</t>
  </si>
  <si>
    <t>Visualisation</t>
  </si>
  <si>
    <t>Conduite de raccordement</t>
  </si>
  <si>
    <t xml:space="preserve">Graphiques de résultats (page 1) </t>
  </si>
  <si>
    <t xml:space="preserve">Graphiques de résultats (page 2) </t>
  </si>
  <si>
    <t xml:space="preserve">Coûts des pompes </t>
  </si>
  <si>
    <t xml:space="preserve">Coûts des pertes thermiques </t>
  </si>
  <si>
    <t xml:space="preserve">Coûts de capital </t>
  </si>
  <si>
    <t xml:space="preserve">Perte de chaleur rapportée à l'énergie injectée </t>
  </si>
  <si>
    <t>Taux d'utilisation hydraulique du point le plus défavorisé [%]</t>
  </si>
  <si>
    <t>Longueur de tracé [m]</t>
  </si>
  <si>
    <t>Puissance transportable de la branche la plus défavorisée [kW]</t>
  </si>
  <si>
    <t xml:space="preserve">Pression maximale en opération </t>
  </si>
  <si>
    <t xml:space="preserve">Pression aller </t>
  </si>
  <si>
    <t>Pression retour</t>
  </si>
  <si>
    <t>Pression minimale d'opération (maintien en pression)</t>
  </si>
  <si>
    <t>Pression statique</t>
  </si>
  <si>
    <t>Pression différentielle de la pompe principale</t>
  </si>
  <si>
    <t>Pression différentielle du raccordement</t>
  </si>
  <si>
    <t>Pression [bar]</t>
  </si>
  <si>
    <t>Dimension nominale</t>
  </si>
  <si>
    <t>Diamètre exterieur</t>
  </si>
  <si>
    <t>Epaisseur de la conduite</t>
  </si>
  <si>
    <t>Diamètre interieur</t>
  </si>
  <si>
    <t>Volume de la conduite interne</t>
  </si>
  <si>
    <t>Niveau d'isolation 1 (NI1)</t>
  </si>
  <si>
    <t>Niveau d'isolation 2 (NI2)</t>
  </si>
  <si>
    <t>Niveau d'isolation 3 (NI3)</t>
  </si>
  <si>
    <t>Pertes thermiques spécifiques par mètre de tracé (NI1)</t>
  </si>
  <si>
    <t>Pertes thermiques spécifiques par mètre de tracé (NI2)</t>
  </si>
  <si>
    <t>Pertes thermiques spécifiques par mètre de tracé (NI3)</t>
  </si>
  <si>
    <t>Sol</t>
  </si>
  <si>
    <t>Rue</t>
  </si>
  <si>
    <t>Conduite ondulée - profondeur tranchée h</t>
  </si>
  <si>
    <t xml:space="preserve">Conduite ondulée - distance de la tranchée a </t>
  </si>
  <si>
    <t>trop grand</t>
  </si>
  <si>
    <t>trop petit</t>
  </si>
  <si>
    <t xml:space="preserve">Aide pour les branches </t>
  </si>
  <si>
    <t>GF:</t>
  </si>
  <si>
    <t>Facteur de simultanéité</t>
  </si>
  <si>
    <t xml:space="preserve">FS : </t>
  </si>
  <si>
    <t>Differenzdruck Druckerhöhungspumpe</t>
  </si>
  <si>
    <t>Pression différentielle de la pompe de surpression</t>
  </si>
  <si>
    <t>Français</t>
  </si>
  <si>
    <t>Italiano</t>
  </si>
  <si>
    <t>Projet :</t>
  </si>
  <si>
    <t>Exemple de réseau</t>
  </si>
  <si>
    <t>Variante :</t>
  </si>
  <si>
    <t>Date :</t>
  </si>
  <si>
    <t>Prix du combustible :</t>
  </si>
  <si>
    <t>Repsonsable du projet</t>
  </si>
  <si>
    <t xml:space="preserve">Nom du responsable </t>
  </si>
  <si>
    <t xml:space="preserve">Nombre d'heures de fonctionnement à pleine charge </t>
  </si>
  <si>
    <t xml:space="preserve">Température aller pour la température exterieure moyenne du site </t>
  </si>
  <si>
    <t>Température retour pour  la température exterieure moyenne du site</t>
  </si>
  <si>
    <t xml:space="preserve">Différence de hauteur pour le maintien en pression du point le plus haut du réseau </t>
  </si>
  <si>
    <t>Facteur d'annuités</t>
  </si>
  <si>
    <t xml:space="preserve">Puissance de la pompe nécéssaire </t>
  </si>
  <si>
    <t xml:space="preserve">Nombre de branches du réseau  </t>
  </si>
  <si>
    <t>Données sous-branches</t>
  </si>
  <si>
    <t>OU
Raccordement à la branche</t>
  </si>
  <si>
    <t xml:space="preserve">Contrôle des données d'entrée </t>
  </si>
  <si>
    <t xml:space="preserve">Paramètres d'entrée </t>
  </si>
  <si>
    <t>Profondeur de la conduite</t>
  </si>
  <si>
    <t>Pression de vaporisation à la température de dimensionnement (voir tableau)</t>
  </si>
  <si>
    <t>Diamètre nominal optimal</t>
  </si>
  <si>
    <t xml:space="preserve">Taux d'utilisation hydraulique </t>
  </si>
  <si>
    <t>Maison X, rue et numéro, Ville, puissance en kW</t>
  </si>
  <si>
    <t xml:space="preserve">Terrain / rue </t>
  </si>
  <si>
    <t>Métal pré-isolé</t>
  </si>
  <si>
    <t>Flexible plastique</t>
  </si>
  <si>
    <t>Fexible métal lisse</t>
  </si>
  <si>
    <t>Flexible métal ondulé</t>
  </si>
  <si>
    <t>Métal pré-isolé double</t>
  </si>
  <si>
    <t>Flexible plastique double</t>
  </si>
  <si>
    <t>Fexible métal lisse double</t>
  </si>
  <si>
    <t>Flexible métal ondulé double</t>
  </si>
  <si>
    <t xml:space="preserve">Flur / Strasse </t>
  </si>
  <si>
    <t>MMR glatt</t>
  </si>
  <si>
    <t>MMR gewellt</t>
  </si>
  <si>
    <t>KMR-Duo</t>
  </si>
  <si>
    <t>PMR-Duo</t>
  </si>
  <si>
    <t>MMR glatt-Duo</t>
  </si>
  <si>
    <t>MMR gewellt-Duo</t>
  </si>
  <si>
    <t>ondulé</t>
  </si>
  <si>
    <t>lisse</t>
  </si>
  <si>
    <t>Divers</t>
  </si>
  <si>
    <t>CHF/(m Tracé)</t>
  </si>
  <si>
    <t>Situation de pose</t>
  </si>
  <si>
    <t xml:space="preserve">Branche partielle acheteur le plus défavorable </t>
  </si>
  <si>
    <t xml:space="preserve">Ex. 3,5 </t>
  </si>
  <si>
    <t>THENA V1.4_CHF_Demo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</si>
</sst>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0"/>
    <numFmt numFmtId="167" formatCode="0.0000"/>
    <numFmt numFmtId="168" formatCode="#,##0.0"/>
    <numFmt numFmtId="169" formatCode="0.0%"/>
  </numFmts>
  <fonts count="48" x14ac:knownFonts="1"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color rgb="FF0000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8"/>
      <color theme="1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4"/>
      <color theme="1"/>
      <name val="Arial"/>
      <family val="2"/>
    </font>
    <font>
      <vertAlign val="superscript"/>
      <sz val="10"/>
      <color theme="1"/>
      <name val="Arial"/>
      <family val="2"/>
    </font>
    <font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9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b/>
      <sz val="10"/>
      <color rgb="FFFF0000"/>
      <name val="Arial"/>
      <family val="2"/>
    </font>
    <font>
      <sz val="6"/>
      <color rgb="FF0000FF"/>
      <name val="Arial"/>
      <family val="2"/>
    </font>
    <font>
      <sz val="11"/>
      <color theme="1" tint="0.249977111117893"/>
      <name val="Arial"/>
      <family val="2"/>
    </font>
    <font>
      <b/>
      <sz val="12"/>
      <color rgb="FFFF0000"/>
      <name val="Arial"/>
      <family val="2"/>
    </font>
    <font>
      <sz val="20"/>
      <color theme="1"/>
      <name val="Arial"/>
      <family val="2"/>
    </font>
    <font>
      <b/>
      <sz val="20"/>
      <color theme="1"/>
      <name val="Arial"/>
      <family val="2"/>
    </font>
    <font>
      <sz val="10"/>
      <color theme="1" tint="0.14999847407452621"/>
      <name val="Arial"/>
      <family val="2"/>
    </font>
    <font>
      <b/>
      <sz val="10"/>
      <color rgb="FF000000"/>
      <name val="Arial"/>
      <family val="2"/>
    </font>
    <font>
      <b/>
      <sz val="12"/>
      <name val="Arial"/>
      <family val="2"/>
    </font>
    <font>
      <vertAlign val="subscript"/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549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2" fillId="0" borderId="0"/>
  </cellStyleXfs>
  <cellXfs count="450">
    <xf numFmtId="0" fontId="0" fillId="0" borderId="0" xfId="0"/>
    <xf numFmtId="0" fontId="13" fillId="3" borderId="1" xfId="0" applyFont="1" applyFill="1" applyBorder="1" applyProtection="1">
      <protection hidden="1"/>
    </xf>
    <xf numFmtId="0" fontId="14" fillId="3" borderId="2" xfId="0" applyFont="1" applyFill="1" applyBorder="1" applyProtection="1">
      <protection hidden="1"/>
    </xf>
    <xf numFmtId="0" fontId="13" fillId="0" borderId="0" xfId="0" applyFont="1"/>
    <xf numFmtId="0" fontId="16" fillId="0" borderId="0" xfId="0" applyFont="1"/>
    <xf numFmtId="0" fontId="17" fillId="0" borderId="0" xfId="0" applyFont="1"/>
    <xf numFmtId="1" fontId="13" fillId="0" borderId="0" xfId="0" applyNumberFormat="1" applyFont="1"/>
    <xf numFmtId="0" fontId="18" fillId="0" borderId="0" xfId="0" applyFont="1"/>
    <xf numFmtId="0" fontId="19" fillId="3" borderId="1" xfId="0" applyFont="1" applyFill="1" applyBorder="1" applyAlignment="1" applyProtection="1">
      <alignment horizontal="center" vertical="center" wrapText="1"/>
      <protection hidden="1"/>
    </xf>
    <xf numFmtId="0" fontId="24" fillId="3" borderId="1" xfId="0" applyFont="1" applyFill="1" applyBorder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center" vertical="center" wrapText="1"/>
      <protection hidden="1"/>
    </xf>
    <xf numFmtId="0" fontId="20" fillId="3" borderId="0" xfId="0" applyFont="1" applyFill="1" applyAlignment="1" applyProtection="1">
      <alignment horizontal="center" vertical="center"/>
      <protection hidden="1"/>
    </xf>
    <xf numFmtId="0" fontId="20" fillId="3" borderId="21" xfId="0" applyFont="1" applyFill="1" applyBorder="1" applyAlignment="1" applyProtection="1">
      <alignment horizontal="center" vertical="center" wrapText="1"/>
      <protection hidden="1"/>
    </xf>
    <xf numFmtId="0" fontId="19" fillId="3" borderId="22" xfId="0" applyFont="1" applyFill="1" applyBorder="1" applyAlignment="1" applyProtection="1">
      <alignment horizontal="center" vertical="center" wrapText="1"/>
      <protection hidden="1"/>
    </xf>
    <xf numFmtId="0" fontId="31" fillId="3" borderId="1" xfId="0" applyFont="1" applyFill="1" applyBorder="1" applyAlignment="1" applyProtection="1">
      <alignment horizontal="center" vertical="center"/>
      <protection hidden="1"/>
    </xf>
    <xf numFmtId="0" fontId="31" fillId="3" borderId="11" xfId="0" applyFont="1" applyFill="1" applyBorder="1" applyAlignment="1" applyProtection="1">
      <alignment horizontal="center" vertical="center"/>
      <protection hidden="1"/>
    </xf>
    <xf numFmtId="0" fontId="31" fillId="3" borderId="21" xfId="0" applyFont="1" applyFill="1" applyBorder="1" applyAlignment="1" applyProtection="1">
      <alignment horizontal="center" vertical="center"/>
      <protection hidden="1"/>
    </xf>
    <xf numFmtId="0" fontId="23" fillId="3" borderId="22" xfId="0" applyFont="1" applyFill="1" applyBorder="1" applyAlignment="1" applyProtection="1">
      <alignment horizontal="right" vertical="center"/>
      <protection hidden="1"/>
    </xf>
    <xf numFmtId="2" fontId="24" fillId="3" borderId="4" xfId="0" applyNumberFormat="1" applyFont="1" applyFill="1" applyBorder="1" applyAlignment="1" applyProtection="1">
      <alignment horizontal="right" vertical="center"/>
      <protection hidden="1"/>
    </xf>
    <xf numFmtId="0" fontId="24" fillId="3" borderId="4" xfId="0" applyFont="1" applyFill="1" applyBorder="1" applyAlignment="1" applyProtection="1">
      <alignment horizontal="right" vertical="center"/>
      <protection hidden="1"/>
    </xf>
    <xf numFmtId="10" fontId="24" fillId="3" borderId="4" xfId="27" applyNumberFormat="1" applyFont="1" applyFill="1" applyBorder="1" applyAlignment="1" applyProtection="1">
      <alignment horizontal="right" vertical="center"/>
      <protection hidden="1"/>
    </xf>
    <xf numFmtId="0" fontId="31" fillId="3" borderId="9" xfId="0" applyFont="1" applyFill="1" applyBorder="1" applyAlignment="1" applyProtection="1">
      <alignment horizontal="center" vertical="center"/>
      <protection hidden="1"/>
    </xf>
    <xf numFmtId="0" fontId="33" fillId="15" borderId="1" xfId="0" applyFont="1" applyFill="1" applyBorder="1" applyAlignment="1" applyProtection="1">
      <alignment horizontal="center" vertical="center"/>
      <protection hidden="1"/>
    </xf>
    <xf numFmtId="0" fontId="31" fillId="3" borderId="6" xfId="0" applyFont="1" applyFill="1" applyBorder="1" applyAlignment="1" applyProtection="1">
      <alignment horizontal="center" vertical="center"/>
      <protection hidden="1"/>
    </xf>
    <xf numFmtId="9" fontId="20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3" fillId="3" borderId="0" xfId="0" applyFont="1" applyFill="1" applyProtection="1">
      <protection hidden="1"/>
    </xf>
    <xf numFmtId="9" fontId="20" fillId="15" borderId="13" xfId="0" applyNumberFormat="1" applyFont="1" applyFill="1" applyBorder="1" applyAlignment="1" applyProtection="1">
      <alignment horizontal="center" vertical="center" wrapText="1"/>
      <protection hidden="1"/>
    </xf>
    <xf numFmtId="0" fontId="20" fillId="3" borderId="36" xfId="0" applyFont="1" applyFill="1" applyBorder="1" applyAlignment="1" applyProtection="1">
      <alignment horizontal="right" vertical="center"/>
      <protection hidden="1"/>
    </xf>
    <xf numFmtId="0" fontId="20" fillId="3" borderId="37" xfId="0" applyFont="1" applyFill="1" applyBorder="1" applyAlignment="1" applyProtection="1">
      <alignment horizontal="right" vertical="center"/>
      <protection hidden="1"/>
    </xf>
    <xf numFmtId="0" fontId="35" fillId="3" borderId="20" xfId="0" applyFont="1" applyFill="1" applyBorder="1" applyAlignment="1" applyProtection="1">
      <alignment vertical="center"/>
      <protection hidden="1"/>
    </xf>
    <xf numFmtId="0" fontId="20" fillId="3" borderId="1" xfId="0" applyFont="1" applyFill="1" applyBorder="1" applyAlignment="1" applyProtection="1">
      <alignment horizontal="left" vertical="center"/>
      <protection hidden="1"/>
    </xf>
    <xf numFmtId="0" fontId="22" fillId="3" borderId="1" xfId="0" applyFont="1" applyFill="1" applyBorder="1" applyAlignment="1" applyProtection="1">
      <alignment horizontal="left" vertical="center"/>
      <protection hidden="1"/>
    </xf>
    <xf numFmtId="0" fontId="20" fillId="3" borderId="12" xfId="0" applyFont="1" applyFill="1" applyBorder="1" applyAlignment="1" applyProtection="1">
      <alignment horizontal="left" vertical="center"/>
      <protection hidden="1"/>
    </xf>
    <xf numFmtId="2" fontId="20" fillId="3" borderId="12" xfId="0" applyNumberFormat="1" applyFont="1" applyFill="1" applyBorder="1" applyAlignment="1" applyProtection="1">
      <alignment horizontal="right" vertical="center"/>
      <protection hidden="1"/>
    </xf>
    <xf numFmtId="0" fontId="20" fillId="3" borderId="12" xfId="0" applyFont="1" applyFill="1" applyBorder="1" applyAlignment="1" applyProtection="1">
      <alignment horizontal="right" vertical="center"/>
      <protection hidden="1"/>
    </xf>
    <xf numFmtId="0" fontId="20" fillId="3" borderId="21" xfId="0" applyFont="1" applyFill="1" applyBorder="1" applyAlignment="1" applyProtection="1">
      <alignment horizontal="right" vertical="center"/>
      <protection hidden="1"/>
    </xf>
    <xf numFmtId="0" fontId="19" fillId="3" borderId="4" xfId="0" applyFont="1" applyFill="1" applyBorder="1" applyAlignment="1" applyProtection="1">
      <alignment horizontal="center" vertical="center" wrapText="1"/>
      <protection hidden="1"/>
    </xf>
    <xf numFmtId="0" fontId="20" fillId="3" borderId="18" xfId="0" applyFont="1" applyFill="1" applyBorder="1" applyAlignment="1" applyProtection="1">
      <alignment horizontal="right" vertical="center"/>
      <protection hidden="1"/>
    </xf>
    <xf numFmtId="0" fontId="13" fillId="3" borderId="14" xfId="0" applyFont="1" applyFill="1" applyBorder="1" applyAlignment="1" applyProtection="1">
      <alignment horizontal="left" vertical="top" wrapText="1"/>
      <protection hidden="1"/>
    </xf>
    <xf numFmtId="0" fontId="13" fillId="3" borderId="1" xfId="0" applyFont="1" applyFill="1" applyBorder="1" applyAlignment="1" applyProtection="1">
      <alignment horizontal="left" vertical="top" wrapText="1"/>
      <protection hidden="1"/>
    </xf>
    <xf numFmtId="0" fontId="13" fillId="3" borderId="0" xfId="0" applyFont="1" applyFill="1" applyAlignment="1" applyProtection="1">
      <alignment horizontal="left" vertical="top" wrapText="1"/>
      <protection hidden="1"/>
    </xf>
    <xf numFmtId="164" fontId="18" fillId="16" borderId="1" xfId="0" applyNumberFormat="1" applyFont="1" applyFill="1" applyBorder="1" applyProtection="1">
      <protection hidden="1"/>
    </xf>
    <xf numFmtId="0" fontId="14" fillId="3" borderId="11" xfId="0" applyFont="1" applyFill="1" applyBorder="1" applyProtection="1">
      <protection hidden="1"/>
    </xf>
    <xf numFmtId="0" fontId="14" fillId="3" borderId="12" xfId="0" applyFont="1" applyFill="1" applyBorder="1" applyProtection="1">
      <protection hidden="1"/>
    </xf>
    <xf numFmtId="0" fontId="14" fillId="3" borderId="13" xfId="0" applyFont="1" applyFill="1" applyBorder="1" applyProtection="1">
      <protection hidden="1"/>
    </xf>
    <xf numFmtId="0" fontId="14" fillId="3" borderId="0" xfId="0" applyFont="1" applyFill="1" applyProtection="1">
      <protection hidden="1"/>
    </xf>
    <xf numFmtId="0" fontId="35" fillId="3" borderId="1" xfId="0" applyFont="1" applyFill="1" applyBorder="1" applyAlignment="1" applyProtection="1">
      <alignment horizontal="right" vertical="top" wrapText="1"/>
      <protection hidden="1"/>
    </xf>
    <xf numFmtId="0" fontId="18" fillId="16" borderId="1" xfId="0" applyFont="1" applyFill="1" applyBorder="1" applyProtection="1">
      <protection hidden="1"/>
    </xf>
    <xf numFmtId="0" fontId="20" fillId="0" borderId="0" xfId="0" applyFont="1" applyProtection="1">
      <protection hidden="1"/>
    </xf>
    <xf numFmtId="49" fontId="19" fillId="3" borderId="1" xfId="0" applyNumberFormat="1" applyFont="1" applyFill="1" applyBorder="1" applyAlignment="1" applyProtection="1">
      <alignment horizontal="center" textRotation="90" wrapText="1"/>
      <protection hidden="1"/>
    </xf>
    <xf numFmtId="0" fontId="19" fillId="0" borderId="0" xfId="0" applyFont="1" applyAlignment="1" applyProtection="1">
      <alignment horizontal="center" textRotation="90" wrapText="1"/>
      <protection hidden="1"/>
    </xf>
    <xf numFmtId="0" fontId="21" fillId="3" borderId="1" xfId="0" applyFont="1" applyFill="1" applyBorder="1" applyAlignment="1" applyProtection="1">
      <alignment horizontal="center" vertical="center" wrapText="1"/>
      <protection hidden="1"/>
    </xf>
    <xf numFmtId="0" fontId="19" fillId="3" borderId="1" xfId="0" applyFont="1" applyFill="1" applyBorder="1" applyAlignment="1" applyProtection="1">
      <alignment horizontal="center" textRotation="90" wrapText="1"/>
      <protection hidden="1"/>
    </xf>
    <xf numFmtId="0" fontId="24" fillId="3" borderId="1" xfId="0" applyFont="1" applyFill="1" applyBorder="1" applyAlignment="1" applyProtection="1">
      <alignment horizontal="right" vertical="center" wrapText="1"/>
      <protection hidden="1"/>
    </xf>
    <xf numFmtId="0" fontId="21" fillId="3" borderId="13" xfId="0" applyFont="1" applyFill="1" applyBorder="1" applyAlignment="1" applyProtection="1">
      <alignment horizontal="center" vertical="center"/>
      <protection hidden="1"/>
    </xf>
    <xf numFmtId="0" fontId="20" fillId="2" borderId="0" xfId="0" applyFont="1" applyFill="1"/>
    <xf numFmtId="0" fontId="19" fillId="4" borderId="0" xfId="0" applyFont="1" applyFill="1"/>
    <xf numFmtId="0" fontId="20" fillId="4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right" vertical="center"/>
    </xf>
    <xf numFmtId="0" fontId="40" fillId="2" borderId="0" xfId="0" applyFont="1" applyFill="1"/>
    <xf numFmtId="0" fontId="41" fillId="4" borderId="0" xfId="0" applyFont="1" applyFill="1"/>
    <xf numFmtId="0" fontId="40" fillId="4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center" vertical="center" wrapText="1"/>
    </xf>
    <xf numFmtId="0" fontId="36" fillId="11" borderId="1" xfId="0" applyFont="1" applyFill="1" applyBorder="1" applyAlignment="1">
      <alignment horizontal="left" vertical="top" wrapText="1"/>
    </xf>
    <xf numFmtId="0" fontId="20" fillId="11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20" fillId="11" borderId="0" xfId="0" applyFont="1" applyFill="1" applyAlignment="1">
      <alignment horizontal="center" vertical="center" wrapText="1"/>
    </xf>
    <xf numFmtId="0" fontId="22" fillId="11" borderId="1" xfId="0" applyFont="1" applyFill="1" applyBorder="1" applyAlignment="1">
      <alignment horizontal="left" vertical="top" wrapText="1"/>
    </xf>
    <xf numFmtId="0" fontId="23" fillId="11" borderId="1" xfId="0" applyFont="1" applyFill="1" applyBorder="1" applyAlignment="1">
      <alignment horizontal="right" vertical="center" wrapText="1"/>
    </xf>
    <xf numFmtId="0" fontId="20" fillId="11" borderId="0" xfId="0" applyFont="1" applyFill="1"/>
    <xf numFmtId="0" fontId="20" fillId="2" borderId="0" xfId="0" applyFont="1" applyFill="1" applyAlignment="1">
      <alignment horizontal="center" vertical="center"/>
    </xf>
    <xf numFmtId="2" fontId="20" fillId="2" borderId="0" xfId="0" applyNumberFormat="1" applyFont="1" applyFill="1" applyAlignment="1">
      <alignment horizontal="right" vertical="center"/>
    </xf>
    <xf numFmtId="0" fontId="25" fillId="3" borderId="2" xfId="0" applyFont="1" applyFill="1" applyBorder="1"/>
    <xf numFmtId="0" fontId="20" fillId="3" borderId="1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right" vertical="center"/>
    </xf>
    <xf numFmtId="0" fontId="20" fillId="2" borderId="18" xfId="0" applyFont="1" applyFill="1" applyBorder="1"/>
    <xf numFmtId="0" fontId="20" fillId="2" borderId="18" xfId="0" applyFont="1" applyFill="1" applyBorder="1" applyAlignment="1">
      <alignment horizontal="right" vertical="center"/>
    </xf>
    <xf numFmtId="0" fontId="22" fillId="3" borderId="1" xfId="0" applyFont="1" applyFill="1" applyBorder="1"/>
    <xf numFmtId="0" fontId="22" fillId="3" borderId="1" xfId="0" applyFont="1" applyFill="1" applyBorder="1" applyAlignment="1">
      <alignment horizontal="center" vertical="center"/>
    </xf>
    <xf numFmtId="167" fontId="24" fillId="3" borderId="1" xfId="0" applyNumberFormat="1" applyFont="1" applyFill="1" applyBorder="1" applyAlignment="1">
      <alignment horizontal="right" vertical="center"/>
    </xf>
    <xf numFmtId="166" fontId="24" fillId="3" borderId="1" xfId="0" applyNumberFormat="1" applyFont="1" applyFill="1" applyBorder="1" applyAlignment="1">
      <alignment horizontal="right" vertical="center"/>
    </xf>
    <xf numFmtId="2" fontId="24" fillId="3" borderId="1" xfId="0" applyNumberFormat="1" applyFont="1" applyFill="1" applyBorder="1" applyAlignment="1">
      <alignment horizontal="right" vertical="center"/>
    </xf>
    <xf numFmtId="0" fontId="20" fillId="3" borderId="1" xfId="0" applyFont="1" applyFill="1" applyBorder="1"/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right"/>
    </xf>
    <xf numFmtId="2" fontId="24" fillId="3" borderId="1" xfId="0" applyNumberFormat="1" applyFont="1" applyFill="1" applyBorder="1" applyAlignment="1">
      <alignment horizontal="right"/>
    </xf>
    <xf numFmtId="166" fontId="24" fillId="3" borderId="1" xfId="0" applyNumberFormat="1" applyFont="1" applyFill="1" applyBorder="1" applyAlignment="1">
      <alignment horizontal="right"/>
    </xf>
    <xf numFmtId="1" fontId="24" fillId="3" borderId="1" xfId="0" applyNumberFormat="1" applyFont="1" applyFill="1" applyBorder="1" applyAlignment="1">
      <alignment horizontal="right"/>
    </xf>
    <xf numFmtId="0" fontId="19" fillId="3" borderId="1" xfId="0" applyFont="1" applyFill="1" applyBorder="1"/>
    <xf numFmtId="165" fontId="24" fillId="3" borderId="1" xfId="0" applyNumberFormat="1" applyFont="1" applyFill="1" applyBorder="1" applyAlignment="1">
      <alignment horizontal="right"/>
    </xf>
    <xf numFmtId="0" fontId="24" fillId="3" borderId="1" xfId="0" applyFont="1" applyFill="1" applyBorder="1" applyAlignment="1">
      <alignment horizontal="right"/>
    </xf>
    <xf numFmtId="0" fontId="20" fillId="3" borderId="0" xfId="0" applyFont="1" applyFill="1"/>
    <xf numFmtId="0" fontId="42" fillId="3" borderId="1" xfId="0" applyFont="1" applyFill="1" applyBorder="1" applyAlignment="1">
      <alignment horizontal="center" vertical="center"/>
    </xf>
    <xf numFmtId="0" fontId="42" fillId="3" borderId="1" xfId="0" applyFont="1" applyFill="1" applyBorder="1"/>
    <xf numFmtId="167" fontId="24" fillId="3" borderId="1" xfId="0" applyNumberFormat="1" applyFont="1" applyFill="1" applyBorder="1" applyAlignment="1">
      <alignment horizontal="right"/>
    </xf>
    <xf numFmtId="164" fontId="24" fillId="3" borderId="1" xfId="0" applyNumberFormat="1" applyFont="1" applyFill="1" applyBorder="1" applyAlignment="1">
      <alignment horizontal="right"/>
    </xf>
    <xf numFmtId="3" fontId="24" fillId="3" borderId="1" xfId="0" applyNumberFormat="1" applyFont="1" applyFill="1" applyBorder="1" applyAlignment="1">
      <alignment horizontal="right"/>
    </xf>
    <xf numFmtId="4" fontId="24" fillId="3" borderId="1" xfId="0" applyNumberFormat="1" applyFont="1" applyFill="1" applyBorder="1" applyAlignment="1">
      <alignment horizontal="right"/>
    </xf>
    <xf numFmtId="0" fontId="20" fillId="3" borderId="2" xfId="0" applyFont="1" applyFill="1" applyBorder="1" applyAlignment="1">
      <alignment horizontal="center" vertical="center"/>
    </xf>
    <xf numFmtId="2" fontId="24" fillId="8" borderId="35" xfId="0" applyNumberFormat="1" applyFont="1" applyFill="1" applyBorder="1" applyAlignment="1">
      <alignment horizontal="right"/>
    </xf>
    <xf numFmtId="2" fontId="24" fillId="3" borderId="13" xfId="0" applyNumberFormat="1" applyFont="1" applyFill="1" applyBorder="1" applyAlignment="1">
      <alignment horizontal="right"/>
    </xf>
    <xf numFmtId="165" fontId="24" fillId="8" borderId="35" xfId="0" applyNumberFormat="1" applyFont="1" applyFill="1" applyBorder="1" applyAlignment="1">
      <alignment horizontal="right"/>
    </xf>
    <xf numFmtId="165" fontId="24" fillId="3" borderId="13" xfId="0" applyNumberFormat="1" applyFont="1" applyFill="1" applyBorder="1" applyAlignment="1">
      <alignment horizontal="right"/>
    </xf>
    <xf numFmtId="3" fontId="24" fillId="4" borderId="17" xfId="0" applyNumberFormat="1" applyFont="1" applyFill="1" applyBorder="1"/>
    <xf numFmtId="0" fontId="28" fillId="5" borderId="1" xfId="0" applyFont="1" applyFill="1" applyBorder="1"/>
    <xf numFmtId="168" fontId="24" fillId="4" borderId="17" xfId="0" applyNumberFormat="1" applyFont="1" applyFill="1" applyBorder="1"/>
    <xf numFmtId="168" fontId="24" fillId="4" borderId="17" xfId="0" applyNumberFormat="1" applyFont="1" applyFill="1" applyBorder="1" applyAlignment="1">
      <alignment horizontal="right"/>
    </xf>
    <xf numFmtId="4" fontId="24" fillId="4" borderId="17" xfId="0" applyNumberFormat="1" applyFont="1" applyFill="1" applyBorder="1"/>
    <xf numFmtId="10" fontId="20" fillId="2" borderId="0" xfId="27" applyNumberFormat="1" applyFont="1" applyFill="1"/>
    <xf numFmtId="169" fontId="20" fillId="2" borderId="0" xfId="27" applyNumberFormat="1" applyFont="1" applyFill="1"/>
    <xf numFmtId="169" fontId="20" fillId="2" borderId="0" xfId="27" applyNumberFormat="1" applyFont="1" applyFill="1" applyAlignment="1">
      <alignment horizontal="right" vertical="center"/>
    </xf>
    <xf numFmtId="2" fontId="24" fillId="2" borderId="0" xfId="0" applyNumberFormat="1" applyFont="1" applyFill="1" applyAlignment="1">
      <alignment horizontal="right" vertical="center"/>
    </xf>
    <xf numFmtId="3" fontId="20" fillId="2" borderId="0" xfId="0" applyNumberFormat="1" applyFont="1" applyFill="1" applyAlignment="1">
      <alignment horizontal="right" vertical="center"/>
    </xf>
    <xf numFmtId="0" fontId="20" fillId="12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168" fontId="20" fillId="2" borderId="0" xfId="0" applyNumberFormat="1" applyFont="1" applyFill="1" applyAlignment="1">
      <alignment horizontal="right" vertical="center"/>
    </xf>
    <xf numFmtId="2" fontId="24" fillId="4" borderId="17" xfId="27" applyNumberFormat="1" applyFont="1" applyFill="1" applyBorder="1"/>
    <xf numFmtId="9" fontId="20" fillId="2" borderId="0" xfId="27" applyFont="1" applyFill="1" applyAlignment="1">
      <alignment horizontal="left" vertical="center"/>
    </xf>
    <xf numFmtId="164" fontId="24" fillId="4" borderId="17" xfId="27" applyNumberFormat="1" applyFont="1" applyFill="1" applyBorder="1"/>
    <xf numFmtId="2" fontId="20" fillId="2" borderId="0" xfId="27" applyNumberFormat="1" applyFont="1" applyFill="1" applyAlignment="1">
      <alignment horizontal="left" vertical="center"/>
    </xf>
    <xf numFmtId="167" fontId="20" fillId="2" borderId="0" xfId="0" applyNumberFormat="1" applyFont="1" applyFill="1" applyAlignment="1">
      <alignment horizontal="right" vertical="center"/>
    </xf>
    <xf numFmtId="3" fontId="24" fillId="4" borderId="17" xfId="27" applyNumberFormat="1" applyFont="1" applyFill="1" applyBorder="1"/>
    <xf numFmtId="0" fontId="20" fillId="4" borderId="26" xfId="0" applyFont="1" applyFill="1" applyBorder="1" applyAlignment="1">
      <alignment horizontal="left" vertical="center"/>
    </xf>
    <xf numFmtId="0" fontId="20" fillId="4" borderId="27" xfId="0" applyFont="1" applyFill="1" applyBorder="1" applyAlignment="1">
      <alignment horizontal="right" vertical="center"/>
    </xf>
    <xf numFmtId="0" fontId="20" fillId="4" borderId="28" xfId="0" applyFont="1" applyFill="1" applyBorder="1" applyAlignment="1">
      <alignment horizontal="right" vertical="center"/>
    </xf>
    <xf numFmtId="4" fontId="24" fillId="4" borderId="17" xfId="27" applyNumberFormat="1" applyFont="1" applyFill="1" applyBorder="1"/>
    <xf numFmtId="0" fontId="20" fillId="4" borderId="8" xfId="0" applyFont="1" applyFill="1" applyBorder="1" applyAlignment="1">
      <alignment horizontal="right" vertical="center"/>
    </xf>
    <xf numFmtId="0" fontId="20" fillId="4" borderId="9" xfId="0" applyFont="1" applyFill="1" applyBorder="1" applyAlignment="1">
      <alignment horizontal="right" vertical="center"/>
    </xf>
    <xf numFmtId="0" fontId="20" fillId="4" borderId="10" xfId="0" applyFont="1" applyFill="1" applyBorder="1" applyAlignment="1">
      <alignment horizontal="right" vertical="center"/>
    </xf>
    <xf numFmtId="1" fontId="24" fillId="4" borderId="17" xfId="27" applyNumberFormat="1" applyFont="1" applyFill="1" applyBorder="1"/>
    <xf numFmtId="0" fontId="20" fillId="4" borderId="15" xfId="0" applyFont="1" applyFill="1" applyBorder="1" applyAlignment="1">
      <alignment horizontal="right" vertical="center"/>
    </xf>
    <xf numFmtId="0" fontId="24" fillId="4" borderId="14" xfId="0" applyFont="1" applyFill="1" applyBorder="1" applyAlignment="1">
      <alignment horizontal="right" vertical="center"/>
    </xf>
    <xf numFmtId="169" fontId="20" fillId="4" borderId="4" xfId="27" applyNumberFormat="1" applyFont="1" applyFill="1" applyBorder="1" applyAlignment="1">
      <alignment horizontal="right" vertical="center"/>
    </xf>
    <xf numFmtId="49" fontId="20" fillId="4" borderId="3" xfId="0" applyNumberFormat="1" applyFont="1" applyFill="1" applyBorder="1" applyAlignment="1">
      <alignment horizontal="right" vertical="center"/>
    </xf>
    <xf numFmtId="1" fontId="24" fillId="6" borderId="1" xfId="0" applyNumberFormat="1" applyFont="1" applyFill="1" applyBorder="1" applyAlignment="1">
      <alignment horizontal="right" vertical="center"/>
    </xf>
    <xf numFmtId="0" fontId="28" fillId="5" borderId="2" xfId="0" applyFont="1" applyFill="1" applyBorder="1" applyAlignment="1">
      <alignment horizontal="center" vertical="center"/>
    </xf>
    <xf numFmtId="2" fontId="24" fillId="6" borderId="17" xfId="0" applyNumberFormat="1" applyFont="1" applyFill="1" applyBorder="1" applyAlignment="1">
      <alignment horizontal="right" vertical="center"/>
    </xf>
    <xf numFmtId="1" fontId="24" fillId="6" borderId="17" xfId="0" applyNumberFormat="1" applyFont="1" applyFill="1" applyBorder="1" applyAlignment="1">
      <alignment horizontal="right" vertical="center"/>
    </xf>
    <xf numFmtId="1" fontId="24" fillId="6" borderId="6" xfId="0" applyNumberFormat="1" applyFont="1" applyFill="1" applyBorder="1" applyAlignment="1">
      <alignment horizontal="right" vertical="center"/>
    </xf>
    <xf numFmtId="169" fontId="20" fillId="4" borderId="7" xfId="27" applyNumberFormat="1" applyFont="1" applyFill="1" applyBorder="1" applyAlignment="1">
      <alignment horizontal="right" vertical="center"/>
    </xf>
    <xf numFmtId="0" fontId="20" fillId="3" borderId="25" xfId="0" applyFont="1" applyFill="1" applyBorder="1"/>
    <xf numFmtId="3" fontId="20" fillId="3" borderId="1" xfId="0" applyNumberFormat="1" applyFont="1" applyFill="1" applyBorder="1" applyAlignment="1">
      <alignment horizontal="right" vertical="center"/>
    </xf>
    <xf numFmtId="0" fontId="20" fillId="3" borderId="16" xfId="0" applyFont="1" applyFill="1" applyBorder="1"/>
    <xf numFmtId="164" fontId="20" fillId="3" borderId="1" xfId="0" applyNumberFormat="1" applyFont="1" applyFill="1" applyBorder="1" applyAlignment="1">
      <alignment horizontal="right" vertical="center"/>
    </xf>
    <xf numFmtId="1" fontId="20" fillId="3" borderId="1" xfId="0" applyNumberFormat="1" applyFont="1" applyFill="1" applyBorder="1" applyAlignment="1">
      <alignment horizontal="right" vertical="center"/>
    </xf>
    <xf numFmtId="0" fontId="20" fillId="3" borderId="33" xfId="0" applyFont="1" applyFill="1" applyBorder="1" applyAlignment="1">
      <alignment horizontal="center" vertical="center"/>
    </xf>
    <xf numFmtId="0" fontId="20" fillId="3" borderId="32" xfId="0" applyFont="1" applyFill="1" applyBorder="1"/>
    <xf numFmtId="0" fontId="20" fillId="3" borderId="24" xfId="0" applyFont="1" applyFill="1" applyBorder="1" applyAlignment="1">
      <alignment horizontal="center" vertical="center"/>
    </xf>
    <xf numFmtId="0" fontId="19" fillId="3" borderId="32" xfId="0" applyFont="1" applyFill="1" applyBorder="1"/>
    <xf numFmtId="2" fontId="20" fillId="3" borderId="1" xfId="0" applyNumberFormat="1" applyFont="1" applyFill="1" applyBorder="1" applyAlignment="1">
      <alignment horizontal="right" vertical="center"/>
    </xf>
    <xf numFmtId="0" fontId="20" fillId="3" borderId="1" xfId="0" applyFont="1" applyFill="1" applyBorder="1" applyAlignment="1">
      <alignment horizontal="right" vertical="center"/>
    </xf>
    <xf numFmtId="164" fontId="20" fillId="3" borderId="16" xfId="0" applyNumberFormat="1" applyFont="1" applyFill="1" applyBorder="1" applyAlignment="1">
      <alignment horizontal="right" vertical="center"/>
    </xf>
    <xf numFmtId="164" fontId="20" fillId="3" borderId="18" xfId="0" applyNumberFormat="1" applyFont="1" applyFill="1" applyBorder="1" applyAlignment="1">
      <alignment horizontal="right" vertical="center"/>
    </xf>
    <xf numFmtId="9" fontId="23" fillId="3" borderId="6" xfId="27" applyFont="1" applyFill="1" applyBorder="1" applyAlignment="1" applyProtection="1">
      <alignment horizontal="right" vertical="center"/>
      <protection hidden="1"/>
    </xf>
    <xf numFmtId="0" fontId="20" fillId="3" borderId="11" xfId="0" applyFont="1" applyFill="1" applyBorder="1" applyAlignment="1" applyProtection="1">
      <alignment horizontal="left" vertical="center"/>
      <protection hidden="1"/>
    </xf>
    <xf numFmtId="164" fontId="24" fillId="3" borderId="11" xfId="0" applyNumberFormat="1" applyFont="1" applyFill="1" applyBorder="1" applyAlignment="1" applyProtection="1">
      <alignment horizontal="right" vertical="center"/>
      <protection hidden="1"/>
    </xf>
    <xf numFmtId="0" fontId="22" fillId="3" borderId="0" xfId="0" applyFont="1" applyFill="1" applyAlignment="1" applyProtection="1">
      <alignment horizontal="right" vertical="center"/>
      <protection hidden="1"/>
    </xf>
    <xf numFmtId="3" fontId="24" fillId="0" borderId="1" xfId="0" applyNumberFormat="1" applyFont="1" applyBorder="1" applyAlignment="1" applyProtection="1">
      <alignment horizontal="right" vertical="center" wrapText="1"/>
      <protection hidden="1"/>
    </xf>
    <xf numFmtId="3" fontId="24" fillId="0" borderId="4" xfId="0" applyNumberFormat="1" applyFont="1" applyBorder="1" applyAlignment="1" applyProtection="1">
      <alignment horizontal="right" vertical="center" wrapText="1"/>
      <protection hidden="1"/>
    </xf>
    <xf numFmtId="0" fontId="24" fillId="0" borderId="1" xfId="0" applyFont="1" applyBorder="1" applyAlignment="1" applyProtection="1">
      <alignment horizontal="right" vertical="center"/>
      <protection hidden="1"/>
    </xf>
    <xf numFmtId="0" fontId="24" fillId="0" borderId="4" xfId="0" applyFont="1" applyBorder="1" applyAlignment="1" applyProtection="1">
      <alignment horizontal="right" vertical="center"/>
      <protection hidden="1"/>
    </xf>
    <xf numFmtId="1" fontId="24" fillId="0" borderId="1" xfId="0" applyNumberFormat="1" applyFont="1" applyBorder="1" applyAlignment="1" applyProtection="1">
      <alignment horizontal="right" vertical="center"/>
      <protection hidden="1"/>
    </xf>
    <xf numFmtId="1" fontId="24" fillId="0" borderId="4" xfId="0" applyNumberFormat="1" applyFont="1" applyBorder="1" applyAlignment="1" applyProtection="1">
      <alignment horizontal="right" vertical="center"/>
      <protection hidden="1"/>
    </xf>
    <xf numFmtId="0" fontId="6" fillId="4" borderId="0" xfId="0" applyFont="1" applyFill="1" applyProtection="1">
      <protection hidden="1"/>
    </xf>
    <xf numFmtId="0" fontId="11" fillId="3" borderId="1" xfId="0" applyFont="1" applyFill="1" applyBorder="1" applyAlignment="1" applyProtection="1">
      <alignment horizontal="center" vertical="center"/>
      <protection hidden="1"/>
    </xf>
    <xf numFmtId="168" fontId="23" fillId="13" borderId="1" xfId="0" applyNumberFormat="1" applyFont="1" applyFill="1" applyBorder="1" applyAlignment="1" applyProtection="1">
      <alignment horizontal="right" vertical="center"/>
      <protection locked="0"/>
    </xf>
    <xf numFmtId="0" fontId="36" fillId="3" borderId="3" xfId="0" applyFont="1" applyFill="1" applyBorder="1" applyAlignment="1" applyProtection="1">
      <alignment horizontal="left" vertical="center" wrapText="1"/>
      <protection hidden="1"/>
    </xf>
    <xf numFmtId="0" fontId="20" fillId="2" borderId="0" xfId="0" applyFont="1" applyFill="1" applyAlignment="1">
      <alignment wrapText="1"/>
    </xf>
    <xf numFmtId="0" fontId="20" fillId="3" borderId="1" xfId="0" applyFont="1" applyFill="1" applyBorder="1" applyAlignment="1" applyProtection="1">
      <alignment horizontal="left" vertical="top" wrapText="1"/>
      <protection hidden="1"/>
    </xf>
    <xf numFmtId="0" fontId="20" fillId="3" borderId="3" xfId="0" applyFont="1" applyFill="1" applyBorder="1" applyAlignment="1" applyProtection="1">
      <alignment horizontal="left" vertical="top" wrapText="1"/>
      <protection hidden="1"/>
    </xf>
    <xf numFmtId="0" fontId="20" fillId="3" borderId="0" xfId="0" applyFont="1" applyFill="1" applyAlignment="1" applyProtection="1">
      <alignment horizontal="left" vertical="top" wrapText="1"/>
      <protection hidden="1"/>
    </xf>
    <xf numFmtId="164" fontId="24" fillId="3" borderId="23" xfId="0" applyNumberFormat="1" applyFont="1" applyFill="1" applyBorder="1" applyAlignment="1" applyProtection="1">
      <alignment horizontal="right" vertical="center"/>
      <protection hidden="1"/>
    </xf>
    <xf numFmtId="0" fontId="20" fillId="3" borderId="13" xfId="0" applyFont="1" applyFill="1" applyBorder="1" applyAlignment="1" applyProtection="1">
      <alignment horizontal="left" vertical="center"/>
      <protection hidden="1"/>
    </xf>
    <xf numFmtId="0" fontId="20" fillId="3" borderId="47" xfId="0" applyFont="1" applyFill="1" applyBorder="1" applyAlignment="1" applyProtection="1">
      <alignment horizontal="left" vertical="center"/>
      <protection hidden="1"/>
    </xf>
    <xf numFmtId="9" fontId="24" fillId="3" borderId="1" xfId="27" applyFont="1" applyFill="1" applyBorder="1" applyAlignment="1" applyProtection="1">
      <alignment horizontal="right" vertical="center"/>
      <protection hidden="1"/>
    </xf>
    <xf numFmtId="49" fontId="19" fillId="4" borderId="3" xfId="0" applyNumberFormat="1" applyFont="1" applyFill="1" applyBorder="1" applyAlignment="1">
      <alignment horizontal="right" vertical="center"/>
    </xf>
    <xf numFmtId="0" fontId="19" fillId="0" borderId="0" xfId="0" applyFont="1" applyAlignment="1" applyProtection="1">
      <alignment wrapText="1"/>
      <protection hidden="1"/>
    </xf>
    <xf numFmtId="1" fontId="5" fillId="0" borderId="0" xfId="0" applyNumberFormat="1" applyFont="1"/>
    <xf numFmtId="0" fontId="15" fillId="0" borderId="0" xfId="0" applyFont="1"/>
    <xf numFmtId="0" fontId="31" fillId="0" borderId="1" xfId="0" applyFont="1" applyBorder="1" applyAlignment="1" applyProtection="1">
      <alignment horizontal="center" vertical="center"/>
      <protection hidden="1"/>
    </xf>
    <xf numFmtId="0" fontId="22" fillId="0" borderId="0" xfId="548" applyAlignment="1">
      <alignment vertical="center" wrapText="1"/>
    </xf>
    <xf numFmtId="2" fontId="19" fillId="3" borderId="3" xfId="0" applyNumberFormat="1" applyFont="1" applyFill="1" applyBorder="1" applyAlignment="1" applyProtection="1">
      <alignment horizontal="center" textRotation="90" wrapText="1"/>
      <protection hidden="1"/>
    </xf>
    <xf numFmtId="2" fontId="19" fillId="3" borderId="2" xfId="0" applyNumberFormat="1" applyFont="1" applyFill="1" applyBorder="1" applyAlignment="1" applyProtection="1">
      <alignment horizontal="center" textRotation="90" wrapText="1"/>
      <protection hidden="1"/>
    </xf>
    <xf numFmtId="2" fontId="19" fillId="3" borderId="1" xfId="0" applyNumberFormat="1" applyFont="1" applyFill="1" applyBorder="1" applyAlignment="1" applyProtection="1">
      <alignment horizontal="center" textRotation="90" wrapText="1"/>
      <protection hidden="1"/>
    </xf>
    <xf numFmtId="2" fontId="19" fillId="3" borderId="4" xfId="0" applyNumberFormat="1" applyFont="1" applyFill="1" applyBorder="1" applyAlignment="1" applyProtection="1">
      <alignment horizontal="center" textRotation="90" wrapText="1"/>
      <protection hidden="1"/>
    </xf>
    <xf numFmtId="0" fontId="22" fillId="0" borderId="0" xfId="548" applyAlignment="1">
      <alignment wrapText="1"/>
    </xf>
    <xf numFmtId="0" fontId="13" fillId="3" borderId="1" xfId="0" applyFont="1" applyFill="1" applyBorder="1" applyAlignment="1" applyProtection="1">
      <alignment horizontal="right" vertical="top" wrapText="1"/>
      <protection hidden="1"/>
    </xf>
    <xf numFmtId="2" fontId="19" fillId="3" borderId="13" xfId="0" applyNumberFormat="1" applyFont="1" applyFill="1" applyBorder="1" applyAlignment="1" applyProtection="1">
      <alignment horizontal="left" textRotation="90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3" borderId="21" xfId="0" applyFont="1" applyFill="1" applyBorder="1" applyAlignment="1" applyProtection="1">
      <alignment horizontal="right" vertical="center"/>
      <protection hidden="1"/>
    </xf>
    <xf numFmtId="0" fontId="24" fillId="0" borderId="1" xfId="0" applyFont="1" applyBorder="1" applyAlignment="1" applyProtection="1">
      <alignment horizontal="right" vertical="top" wrapText="1"/>
      <protection hidden="1"/>
    </xf>
    <xf numFmtId="0" fontId="24" fillId="0" borderId="4" xfId="0" applyFont="1" applyBorder="1" applyAlignment="1" applyProtection="1">
      <alignment horizontal="right" vertical="top" wrapText="1"/>
      <protection hidden="1"/>
    </xf>
    <xf numFmtId="0" fontId="13" fillId="3" borderId="0" xfId="0" applyFont="1" applyFill="1" applyAlignment="1" applyProtection="1">
      <alignment horizontal="right" vertical="top" wrapText="1"/>
      <protection hidden="1"/>
    </xf>
    <xf numFmtId="0" fontId="20" fillId="3" borderId="22" xfId="0" applyFont="1" applyFill="1" applyBorder="1" applyAlignment="1" applyProtection="1">
      <alignment vertical="center"/>
      <protection hidden="1"/>
    </xf>
    <xf numFmtId="3" fontId="24" fillId="3" borderId="10" xfId="0" applyNumberFormat="1" applyFont="1" applyFill="1" applyBorder="1" applyAlignment="1" applyProtection="1">
      <alignment vertical="center"/>
      <protection hidden="1"/>
    </xf>
    <xf numFmtId="3" fontId="24" fillId="3" borderId="4" xfId="0" applyNumberFormat="1" applyFont="1" applyFill="1" applyBorder="1" applyAlignment="1" applyProtection="1">
      <alignment vertical="center"/>
      <protection hidden="1"/>
    </xf>
    <xf numFmtId="168" fontId="24" fillId="3" borderId="4" xfId="0" applyNumberFormat="1" applyFont="1" applyFill="1" applyBorder="1" applyAlignment="1" applyProtection="1">
      <alignment vertical="center"/>
      <protection hidden="1"/>
    </xf>
    <xf numFmtId="168" fontId="24" fillId="3" borderId="4" xfId="0" applyNumberFormat="1" applyFont="1" applyFill="1" applyBorder="1" applyAlignment="1" applyProtection="1">
      <alignment horizontal="right" vertical="center"/>
      <protection hidden="1"/>
    </xf>
    <xf numFmtId="3" fontId="24" fillId="3" borderId="4" xfId="0" applyNumberFormat="1" applyFont="1" applyFill="1" applyBorder="1" applyAlignment="1" applyProtection="1">
      <alignment horizontal="right" vertical="center"/>
      <protection hidden="1"/>
    </xf>
    <xf numFmtId="169" fontId="24" fillId="3" borderId="4" xfId="27" applyNumberFormat="1" applyFont="1" applyFill="1" applyBorder="1" applyAlignment="1" applyProtection="1">
      <alignment vertical="center"/>
      <protection hidden="1"/>
    </xf>
    <xf numFmtId="2" fontId="24" fillId="3" borderId="4" xfId="27" applyNumberFormat="1" applyFont="1" applyFill="1" applyBorder="1" applyAlignment="1" applyProtection="1">
      <alignment vertical="center"/>
      <protection hidden="1"/>
    </xf>
    <xf numFmtId="3" fontId="24" fillId="3" borderId="4" xfId="27" applyNumberFormat="1" applyFont="1" applyFill="1" applyBorder="1" applyAlignment="1" applyProtection="1">
      <alignment vertical="center"/>
      <protection hidden="1"/>
    </xf>
    <xf numFmtId="3" fontId="24" fillId="3" borderId="7" xfId="0" applyNumberFormat="1" applyFont="1" applyFill="1" applyBorder="1" applyAlignment="1" applyProtection="1">
      <alignment vertical="center"/>
      <protection hidden="1"/>
    </xf>
    <xf numFmtId="49" fontId="23" fillId="13" borderId="1" xfId="0" applyNumberFormat="1" applyFont="1" applyFill="1" applyBorder="1" applyAlignment="1" applyProtection="1">
      <alignment horizontal="right" vertical="center" wrapText="1"/>
      <protection locked="0"/>
    </xf>
    <xf numFmtId="168" fontId="24" fillId="3" borderId="1" xfId="0" applyNumberFormat="1" applyFont="1" applyFill="1" applyBorder="1" applyAlignment="1" applyProtection="1">
      <alignment horizontal="right" vertical="center" wrapText="1"/>
      <protection hidden="1"/>
    </xf>
    <xf numFmtId="0" fontId="23" fillId="13" borderId="1" xfId="0" applyFont="1" applyFill="1" applyBorder="1" applyAlignment="1" applyProtection="1">
      <alignment horizontal="right" vertical="center"/>
      <protection locked="0"/>
    </xf>
    <xf numFmtId="0" fontId="24" fillId="3" borderId="1" xfId="0" applyFont="1" applyFill="1" applyBorder="1" applyAlignment="1" applyProtection="1">
      <alignment vertical="center"/>
      <protection hidden="1"/>
    </xf>
    <xf numFmtId="168" fontId="23" fillId="13" borderId="1" xfId="0" applyNumberFormat="1" applyFont="1" applyFill="1" applyBorder="1" applyAlignment="1" applyProtection="1">
      <alignment horizontal="right" vertical="center" wrapText="1"/>
      <protection locked="0"/>
    </xf>
    <xf numFmtId="0" fontId="20" fillId="3" borderId="24" xfId="0" applyFont="1" applyFill="1" applyBorder="1" applyAlignment="1" applyProtection="1">
      <alignment horizontal="right" vertical="center"/>
      <protection hidden="1"/>
    </xf>
    <xf numFmtId="0" fontId="39" fillId="3" borderId="24" xfId="0" applyFont="1" applyFill="1" applyBorder="1" applyAlignment="1" applyProtection="1">
      <alignment horizontal="left" vertical="center"/>
      <protection hidden="1"/>
    </xf>
    <xf numFmtId="0" fontId="26" fillId="3" borderId="20" xfId="0" applyFont="1" applyFill="1" applyBorder="1" applyAlignment="1" applyProtection="1">
      <alignment vertical="center"/>
      <protection hidden="1"/>
    </xf>
    <xf numFmtId="0" fontId="22" fillId="3" borderId="0" xfId="0" applyFont="1" applyFill="1" applyAlignment="1" applyProtection="1">
      <alignment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29" fillId="3" borderId="36" xfId="0" applyFont="1" applyFill="1" applyBorder="1" applyAlignment="1" applyProtection="1">
      <alignment vertical="center"/>
      <protection hidden="1"/>
    </xf>
    <xf numFmtId="0" fontId="37" fillId="3" borderId="37" xfId="0" applyFont="1" applyFill="1" applyBorder="1" applyAlignment="1" applyProtection="1">
      <alignment horizontal="left" vertical="center"/>
      <protection hidden="1"/>
    </xf>
    <xf numFmtId="0" fontId="22" fillId="3" borderId="36" xfId="0" applyFont="1" applyFill="1" applyBorder="1" applyAlignment="1" applyProtection="1">
      <alignment horizontal="left" vertical="center"/>
      <protection hidden="1"/>
    </xf>
    <xf numFmtId="0" fontId="34" fillId="3" borderId="20" xfId="0" applyFont="1" applyFill="1" applyBorder="1" applyAlignment="1" applyProtection="1">
      <alignment horizontal="left" vertical="center" wrapText="1"/>
      <protection hidden="1"/>
    </xf>
    <xf numFmtId="0" fontId="20" fillId="3" borderId="3" xfId="0" applyFont="1" applyFill="1" applyBorder="1" applyAlignment="1" applyProtection="1">
      <alignment vertical="center"/>
      <protection hidden="1"/>
    </xf>
    <xf numFmtId="0" fontId="22" fillId="3" borderId="3" xfId="0" applyFont="1" applyFill="1" applyBorder="1" applyAlignment="1" applyProtection="1">
      <alignment vertical="center"/>
      <protection hidden="1"/>
    </xf>
    <xf numFmtId="0" fontId="27" fillId="3" borderId="0" xfId="0" applyFont="1" applyFill="1" applyAlignment="1" applyProtection="1">
      <alignment vertical="center"/>
      <protection hidden="1"/>
    </xf>
    <xf numFmtId="0" fontId="19" fillId="3" borderId="20" xfId="0" applyFont="1" applyFill="1" applyBorder="1" applyAlignment="1" applyProtection="1">
      <alignment vertical="center"/>
      <protection hidden="1"/>
    </xf>
    <xf numFmtId="0" fontId="31" fillId="3" borderId="21" xfId="0" applyFont="1" applyFill="1" applyBorder="1" applyAlignment="1" applyProtection="1">
      <alignment vertical="center"/>
      <protection hidden="1"/>
    </xf>
    <xf numFmtId="0" fontId="31" fillId="3" borderId="30" xfId="0" applyFont="1" applyFill="1" applyBorder="1" applyAlignment="1" applyProtection="1">
      <alignment vertical="center"/>
      <protection hidden="1"/>
    </xf>
    <xf numFmtId="0" fontId="20" fillId="3" borderId="31" xfId="0" applyFont="1" applyFill="1" applyBorder="1" applyAlignment="1" applyProtection="1">
      <alignment vertical="center"/>
      <protection hidden="1"/>
    </xf>
    <xf numFmtId="0" fontId="20" fillId="3" borderId="8" xfId="0" applyFont="1" applyFill="1" applyBorder="1" applyAlignment="1" applyProtection="1">
      <alignment vertical="center"/>
      <protection hidden="1"/>
    </xf>
    <xf numFmtId="0" fontId="28" fillId="15" borderId="3" xfId="0" applyFont="1" applyFill="1" applyBorder="1" applyAlignment="1" applyProtection="1">
      <alignment vertical="center"/>
      <protection hidden="1"/>
    </xf>
    <xf numFmtId="0" fontId="28" fillId="15" borderId="5" xfId="0" applyFont="1" applyFill="1" applyBorder="1" applyAlignment="1" applyProtection="1">
      <alignment vertical="center"/>
      <protection hidden="1"/>
    </xf>
    <xf numFmtId="0" fontId="20" fillId="3" borderId="21" xfId="0" applyFont="1" applyFill="1" applyBorder="1" applyAlignment="1" applyProtection="1">
      <alignment vertical="center"/>
      <protection hidden="1"/>
    </xf>
    <xf numFmtId="0" fontId="20" fillId="3" borderId="36" xfId="0" applyFont="1" applyFill="1" applyBorder="1" applyAlignment="1" applyProtection="1">
      <alignment vertical="center"/>
      <protection hidden="1"/>
    </xf>
    <xf numFmtId="0" fontId="19" fillId="3" borderId="36" xfId="0" applyFont="1" applyFill="1" applyBorder="1" applyAlignment="1" applyProtection="1">
      <alignment horizontal="left" vertical="center"/>
      <protection hidden="1"/>
    </xf>
    <xf numFmtId="49" fontId="19" fillId="3" borderId="13" xfId="0" applyNumberFormat="1" applyFont="1" applyFill="1" applyBorder="1" applyAlignment="1" applyProtection="1">
      <alignment horizontal="center" vertical="center" textRotation="90" wrapText="1"/>
      <protection hidden="1"/>
    </xf>
    <xf numFmtId="49" fontId="19" fillId="3" borderId="1" xfId="0" applyNumberFormat="1" applyFont="1" applyFill="1" applyBorder="1" applyAlignment="1" applyProtection="1">
      <alignment horizontal="center" vertical="center" textRotation="90" wrapText="1"/>
      <protection hidden="1"/>
    </xf>
    <xf numFmtId="0" fontId="19" fillId="3" borderId="1" xfId="0" applyFont="1" applyFill="1" applyBorder="1" applyAlignment="1" applyProtection="1">
      <alignment horizontal="center" vertical="center" textRotation="90" wrapText="1"/>
      <protection hidden="1"/>
    </xf>
    <xf numFmtId="0" fontId="19" fillId="4" borderId="1" xfId="0" applyFont="1" applyFill="1" applyBorder="1" applyAlignment="1" applyProtection="1">
      <alignment horizontal="center" vertical="center" textRotation="90" wrapText="1"/>
      <protection hidden="1"/>
    </xf>
    <xf numFmtId="0" fontId="19" fillId="3" borderId="0" xfId="0" applyFont="1" applyFill="1" applyAlignment="1" applyProtection="1">
      <alignment horizontal="center" vertical="center" textRotation="90" wrapText="1"/>
      <protection hidden="1"/>
    </xf>
    <xf numFmtId="0" fontId="19" fillId="3" borderId="3" xfId="0" applyFont="1" applyFill="1" applyBorder="1" applyAlignment="1" applyProtection="1">
      <alignment horizontal="center" vertical="center" wrapText="1"/>
      <protection hidden="1"/>
    </xf>
    <xf numFmtId="0" fontId="19" fillId="3" borderId="1" xfId="0" applyFont="1" applyFill="1" applyBorder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4" fillId="3" borderId="13" xfId="0" applyFont="1" applyFill="1" applyBorder="1" applyAlignment="1" applyProtection="1">
      <alignment horizontal="right" vertical="center"/>
      <protection hidden="1"/>
    </xf>
    <xf numFmtId="1" fontId="24" fillId="3" borderId="1" xfId="0" applyNumberFormat="1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top"/>
      <protection hidden="1"/>
    </xf>
    <xf numFmtId="0" fontId="15" fillId="13" borderId="1" xfId="0" applyFont="1" applyFill="1" applyBorder="1" applyAlignment="1" applyProtection="1">
      <alignment vertical="top"/>
      <protection locked="0"/>
    </xf>
    <xf numFmtId="0" fontId="13" fillId="3" borderId="1" xfId="0" applyFont="1" applyFill="1" applyBorder="1" applyAlignment="1" applyProtection="1">
      <alignment vertical="top"/>
      <protection hidden="1"/>
    </xf>
    <xf numFmtId="164" fontId="15" fillId="13" borderId="1" xfId="0" applyNumberFormat="1" applyFont="1" applyFill="1" applyBorder="1" applyAlignment="1" applyProtection="1">
      <alignment vertical="top"/>
      <protection locked="0"/>
    </xf>
    <xf numFmtId="164" fontId="13" fillId="3" borderId="1" xfId="0" applyNumberFormat="1" applyFont="1" applyFill="1" applyBorder="1" applyAlignment="1" applyProtection="1">
      <alignment vertical="top"/>
      <protection hidden="1"/>
    </xf>
    <xf numFmtId="0" fontId="20" fillId="3" borderId="25" xfId="0" applyFont="1" applyFill="1" applyBorder="1" applyAlignment="1" applyProtection="1">
      <alignment vertical="center"/>
      <protection hidden="1"/>
    </xf>
    <xf numFmtId="0" fontId="19" fillId="3" borderId="45" xfId="0" applyFont="1" applyFill="1" applyBorder="1" applyAlignment="1" applyProtection="1">
      <alignment vertical="center"/>
      <protection hidden="1"/>
    </xf>
    <xf numFmtId="0" fontId="20" fillId="3" borderId="45" xfId="0" applyFont="1" applyFill="1" applyBorder="1" applyAlignment="1" applyProtection="1">
      <alignment vertical="center"/>
      <protection hidden="1"/>
    </xf>
    <xf numFmtId="0" fontId="20" fillId="3" borderId="33" xfId="0" applyFont="1" applyFill="1" applyBorder="1" applyAlignment="1" applyProtection="1">
      <alignment vertical="center"/>
      <protection hidden="1"/>
    </xf>
    <xf numFmtId="0" fontId="20" fillId="3" borderId="4" xfId="0" applyFont="1" applyFill="1" applyBorder="1" applyAlignment="1" applyProtection="1">
      <alignment horizontal="left" vertical="center"/>
      <protection hidden="1"/>
    </xf>
    <xf numFmtId="0" fontId="20" fillId="3" borderId="32" xfId="0" applyFont="1" applyFill="1" applyBorder="1" applyAlignment="1" applyProtection="1">
      <alignment vertical="center"/>
      <protection hidden="1"/>
    </xf>
    <xf numFmtId="0" fontId="20" fillId="3" borderId="24" xfId="0" applyFont="1" applyFill="1" applyBorder="1" applyAlignment="1" applyProtection="1">
      <alignment vertical="center"/>
      <protection hidden="1"/>
    </xf>
    <xf numFmtId="0" fontId="20" fillId="3" borderId="37" xfId="0" applyFont="1" applyFill="1" applyBorder="1" applyAlignment="1" applyProtection="1">
      <alignment vertical="center"/>
      <protection hidden="1"/>
    </xf>
    <xf numFmtId="0" fontId="19" fillId="3" borderId="36" xfId="0" applyFont="1" applyFill="1" applyBorder="1" applyAlignment="1" applyProtection="1">
      <alignment vertical="center"/>
      <protection hidden="1"/>
    </xf>
    <xf numFmtId="0" fontId="20" fillId="3" borderId="23" xfId="0" applyFont="1" applyFill="1" applyBorder="1" applyAlignment="1" applyProtection="1">
      <alignment horizontal="left" vertical="center"/>
      <protection hidden="1"/>
    </xf>
    <xf numFmtId="0" fontId="22" fillId="3" borderId="36" xfId="0" applyFont="1" applyFill="1" applyBorder="1" applyAlignment="1" applyProtection="1">
      <alignment vertical="center"/>
      <protection hidden="1"/>
    </xf>
    <xf numFmtId="0" fontId="20" fillId="3" borderId="39" xfId="0" applyFont="1" applyFill="1" applyBorder="1" applyAlignment="1" applyProtection="1">
      <alignment horizontal="left" vertical="center"/>
      <protection hidden="1"/>
    </xf>
    <xf numFmtId="0" fontId="20" fillId="3" borderId="40" xfId="0" applyFont="1" applyFill="1" applyBorder="1" applyAlignment="1" applyProtection="1">
      <alignment horizontal="left" vertical="center"/>
      <protection hidden="1"/>
    </xf>
    <xf numFmtId="14" fontId="20" fillId="3" borderId="4" xfId="0" applyNumberFormat="1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vertical="center"/>
      <protection hidden="1"/>
    </xf>
    <xf numFmtId="0" fontId="14" fillId="3" borderId="1" xfId="0" applyFont="1" applyFill="1" applyBorder="1" applyAlignment="1" applyProtection="1">
      <alignment horizontal="center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3" fillId="3" borderId="0" xfId="0" applyFont="1" applyFill="1" applyAlignment="1" applyProtection="1">
      <alignment vertical="center"/>
      <protection hidden="1"/>
    </xf>
    <xf numFmtId="0" fontId="13" fillId="3" borderId="32" xfId="0" applyFont="1" applyFill="1" applyBorder="1" applyAlignment="1" applyProtection="1">
      <alignment vertical="center"/>
      <protection hidden="1"/>
    </xf>
    <xf numFmtId="0" fontId="13" fillId="3" borderId="24" xfId="0" applyFont="1" applyFill="1" applyBorder="1" applyAlignment="1" applyProtection="1">
      <alignment vertical="center"/>
      <protection hidden="1"/>
    </xf>
    <xf numFmtId="0" fontId="13" fillId="3" borderId="3" xfId="0" applyFont="1" applyFill="1" applyBorder="1" applyAlignment="1" applyProtection="1">
      <alignment vertical="center"/>
      <protection hidden="1"/>
    </xf>
    <xf numFmtId="0" fontId="15" fillId="13" borderId="1" xfId="0" applyFont="1" applyFill="1" applyBorder="1" applyAlignment="1" applyProtection="1">
      <alignment vertical="center"/>
      <protection locked="0"/>
    </xf>
    <xf numFmtId="0" fontId="13" fillId="3" borderId="1" xfId="0" applyFont="1" applyFill="1" applyBorder="1" applyAlignment="1" applyProtection="1">
      <alignment vertical="center"/>
      <protection hidden="1"/>
    </xf>
    <xf numFmtId="0" fontId="5" fillId="3" borderId="4" xfId="0" applyFont="1" applyFill="1" applyBorder="1" applyAlignment="1" applyProtection="1">
      <alignment horizontal="left" vertical="center"/>
      <protection hidden="1"/>
    </xf>
    <xf numFmtId="0" fontId="13" fillId="3" borderId="4" xfId="0" applyFont="1" applyFill="1" applyBorder="1" applyAlignment="1" applyProtection="1">
      <alignment horizontal="left" vertical="center"/>
      <protection hidden="1"/>
    </xf>
    <xf numFmtId="3" fontId="15" fillId="13" borderId="1" xfId="0" applyNumberFormat="1" applyFont="1" applyFill="1" applyBorder="1" applyAlignment="1" applyProtection="1">
      <alignment vertical="center"/>
      <protection locked="0"/>
    </xf>
    <xf numFmtId="3" fontId="13" fillId="3" borderId="1" xfId="0" applyNumberFormat="1" applyFont="1" applyFill="1" applyBorder="1" applyAlignment="1" applyProtection="1">
      <alignment vertical="center"/>
      <protection hidden="1"/>
    </xf>
    <xf numFmtId="11" fontId="15" fillId="13" borderId="1" xfId="0" applyNumberFormat="1" applyFont="1" applyFill="1" applyBorder="1" applyAlignment="1" applyProtection="1">
      <alignment vertical="center"/>
      <protection locked="0"/>
    </xf>
    <xf numFmtId="11" fontId="13" fillId="3" borderId="1" xfId="0" applyNumberFormat="1" applyFont="1" applyFill="1" applyBorder="1" applyAlignment="1" applyProtection="1">
      <alignment vertical="center"/>
      <protection hidden="1"/>
    </xf>
    <xf numFmtId="167" fontId="15" fillId="13" borderId="1" xfId="0" applyNumberFormat="1" applyFont="1" applyFill="1" applyBorder="1" applyAlignment="1" applyProtection="1">
      <alignment vertical="center"/>
      <protection locked="0"/>
    </xf>
    <xf numFmtId="167" fontId="13" fillId="3" borderId="1" xfId="0" applyNumberFormat="1" applyFont="1" applyFill="1" applyBorder="1" applyAlignment="1" applyProtection="1">
      <alignment vertical="center"/>
      <protection hidden="1"/>
    </xf>
    <xf numFmtId="164" fontId="15" fillId="13" borderId="1" xfId="0" applyNumberFormat="1" applyFont="1" applyFill="1" applyBorder="1" applyAlignment="1" applyProtection="1">
      <alignment vertical="center"/>
      <protection locked="0"/>
    </xf>
    <xf numFmtId="164" fontId="13" fillId="3" borderId="1" xfId="0" applyNumberFormat="1" applyFont="1" applyFill="1" applyBorder="1" applyAlignment="1" applyProtection="1">
      <alignment vertical="center"/>
      <protection hidden="1"/>
    </xf>
    <xf numFmtId="0" fontId="3" fillId="3" borderId="4" xfId="0" applyFont="1" applyFill="1" applyBorder="1" applyAlignment="1" applyProtection="1">
      <alignment horizontal="left" vertical="center"/>
      <protection hidden="1"/>
    </xf>
    <xf numFmtId="169" fontId="15" fillId="13" borderId="1" xfId="27" applyNumberFormat="1" applyFont="1" applyFill="1" applyBorder="1" applyAlignment="1" applyProtection="1">
      <alignment vertical="center"/>
      <protection locked="0"/>
    </xf>
    <xf numFmtId="169" fontId="13" fillId="3" borderId="1" xfId="27" applyNumberFormat="1" applyFont="1" applyFill="1" applyBorder="1" applyAlignment="1" applyProtection="1">
      <alignment vertical="center"/>
      <protection hidden="1"/>
    </xf>
    <xf numFmtId="169" fontId="18" fillId="3" borderId="1" xfId="27" applyNumberFormat="1" applyFont="1" applyFill="1" applyBorder="1" applyAlignment="1" applyProtection="1">
      <alignment vertical="center"/>
      <protection hidden="1"/>
    </xf>
    <xf numFmtId="169" fontId="6" fillId="3" borderId="4" xfId="0" applyNumberFormat="1" applyFont="1" applyFill="1" applyBorder="1" applyAlignment="1" applyProtection="1">
      <alignment horizontal="left" vertical="center"/>
      <protection hidden="1"/>
    </xf>
    <xf numFmtId="3" fontId="15" fillId="14" borderId="13" xfId="0" applyNumberFormat="1" applyFont="1" applyFill="1" applyBorder="1" applyAlignment="1" applyProtection="1">
      <alignment vertical="center"/>
      <protection locked="0"/>
    </xf>
    <xf numFmtId="0" fontId="13" fillId="3" borderId="36" xfId="0" applyFont="1" applyFill="1" applyBorder="1" applyAlignment="1" applyProtection="1">
      <alignment vertical="center"/>
      <protection hidden="1"/>
    </xf>
    <xf numFmtId="0" fontId="13" fillId="3" borderId="37" xfId="0" applyFont="1" applyFill="1" applyBorder="1" applyAlignment="1" applyProtection="1">
      <alignment horizontal="left" vertical="center"/>
      <protection hidden="1"/>
    </xf>
    <xf numFmtId="0" fontId="13" fillId="3" borderId="16" xfId="0" applyFont="1" applyFill="1" applyBorder="1" applyAlignment="1" applyProtection="1">
      <alignment vertical="center"/>
      <protection hidden="1"/>
    </xf>
    <xf numFmtId="0" fontId="13" fillId="3" borderId="18" xfId="0" applyFont="1" applyFill="1" applyBorder="1" applyAlignment="1" applyProtection="1">
      <alignment vertical="center"/>
      <protection hidden="1"/>
    </xf>
    <xf numFmtId="0" fontId="13" fillId="3" borderId="34" xfId="0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horizontal="left" vertical="center"/>
      <protection hidden="1"/>
    </xf>
    <xf numFmtId="3" fontId="13" fillId="3" borderId="0" xfId="0" applyNumberFormat="1" applyFont="1" applyFill="1" applyAlignment="1" applyProtection="1">
      <alignment vertical="center"/>
      <protection hidden="1"/>
    </xf>
    <xf numFmtId="0" fontId="37" fillId="3" borderId="0" xfId="0" applyFont="1" applyFill="1" applyAlignment="1" applyProtection="1">
      <alignment horizontal="right" vertical="center"/>
      <protection hidden="1"/>
    </xf>
    <xf numFmtId="0" fontId="20" fillId="3" borderId="38" xfId="0" applyFont="1" applyFill="1" applyBorder="1" applyAlignment="1" applyProtection="1">
      <alignment horizontal="left" vertical="center"/>
      <protection hidden="1"/>
    </xf>
    <xf numFmtId="0" fontId="20" fillId="3" borderId="14" xfId="0" applyFont="1" applyFill="1" applyBorder="1" applyAlignment="1" applyProtection="1">
      <alignment horizontal="left" vertical="center"/>
      <protection hidden="1"/>
    </xf>
    <xf numFmtId="14" fontId="20" fillId="3" borderId="1" xfId="0" applyNumberFormat="1" applyFont="1" applyFill="1" applyBorder="1" applyAlignment="1" applyProtection="1">
      <alignment horizontal="left" vertical="center"/>
      <protection hidden="1"/>
    </xf>
    <xf numFmtId="0" fontId="21" fillId="3" borderId="1" xfId="0" applyFont="1" applyFill="1" applyBorder="1" applyAlignment="1" applyProtection="1">
      <alignment horizontal="right" vertical="center" wrapText="1"/>
      <protection hidden="1"/>
    </xf>
    <xf numFmtId="0" fontId="22" fillId="3" borderId="3" xfId="0" applyFont="1" applyFill="1" applyBorder="1" applyAlignment="1" applyProtection="1">
      <alignment horizontal="left" vertical="center" wrapText="1"/>
      <protection hidden="1"/>
    </xf>
    <xf numFmtId="0" fontId="23" fillId="3" borderId="0" xfId="0" applyFont="1" applyFill="1" applyAlignment="1" applyProtection="1">
      <alignment vertical="center"/>
      <protection hidden="1"/>
    </xf>
    <xf numFmtId="0" fontId="25" fillId="3" borderId="41" xfId="0" applyFont="1" applyFill="1" applyBorder="1" applyAlignment="1" applyProtection="1">
      <alignment horizontal="left" vertical="center"/>
      <protection hidden="1"/>
    </xf>
    <xf numFmtId="0" fontId="20" fillId="3" borderId="12" xfId="0" applyFont="1" applyFill="1" applyBorder="1" applyAlignment="1" applyProtection="1">
      <alignment vertical="center"/>
      <protection hidden="1"/>
    </xf>
    <xf numFmtId="0" fontId="20" fillId="3" borderId="42" xfId="0" applyFont="1" applyFill="1" applyBorder="1" applyAlignment="1" applyProtection="1">
      <alignment vertical="center"/>
      <protection hidden="1"/>
    </xf>
    <xf numFmtId="166" fontId="25" fillId="3" borderId="1" xfId="0" applyNumberFormat="1" applyFont="1" applyFill="1" applyBorder="1" applyAlignment="1" applyProtection="1">
      <alignment horizontal="right" vertical="center"/>
      <protection hidden="1"/>
    </xf>
    <xf numFmtId="166" fontId="25" fillId="3" borderId="4" xfId="0" applyNumberFormat="1" applyFont="1" applyFill="1" applyBorder="1" applyAlignment="1" applyProtection="1">
      <alignment horizontal="right" vertical="center"/>
      <protection hidden="1"/>
    </xf>
    <xf numFmtId="0" fontId="20" fillId="3" borderId="19" xfId="0" applyFont="1" applyFill="1" applyBorder="1" applyAlignment="1" applyProtection="1">
      <alignment vertical="center"/>
      <protection hidden="1"/>
    </xf>
    <xf numFmtId="0" fontId="20" fillId="3" borderId="46" xfId="0" applyFont="1" applyFill="1" applyBorder="1" applyAlignment="1" applyProtection="1">
      <alignment vertical="center"/>
      <protection hidden="1"/>
    </xf>
    <xf numFmtId="0" fontId="20" fillId="3" borderId="29" xfId="0" applyFont="1" applyFill="1" applyBorder="1" applyAlignment="1" applyProtection="1">
      <alignment vertical="center"/>
      <protection hidden="1"/>
    </xf>
    <xf numFmtId="0" fontId="11" fillId="3" borderId="0" xfId="0" applyFont="1" applyFill="1" applyAlignment="1" applyProtection="1">
      <alignment vertical="center"/>
      <protection hidden="1"/>
    </xf>
    <xf numFmtId="0" fontId="11" fillId="3" borderId="36" xfId="0" applyFont="1" applyFill="1" applyBorder="1" applyAlignment="1" applyProtection="1">
      <alignment vertical="center"/>
      <protection hidden="1"/>
    </xf>
    <xf numFmtId="0" fontId="11" fillId="3" borderId="37" xfId="0" applyFont="1" applyFill="1" applyBorder="1" applyAlignment="1" applyProtection="1">
      <alignment vertical="center"/>
      <protection hidden="1"/>
    </xf>
    <xf numFmtId="0" fontId="12" fillId="3" borderId="0" xfId="0" applyFont="1" applyFill="1" applyAlignment="1" applyProtection="1">
      <alignment vertical="center"/>
      <protection hidden="1"/>
    </xf>
    <xf numFmtId="0" fontId="43" fillId="5" borderId="0" xfId="0" applyFont="1" applyFill="1" applyAlignment="1" applyProtection="1">
      <alignment horizontal="right" vertical="center"/>
      <protection hidden="1"/>
    </xf>
    <xf numFmtId="0" fontId="28" fillId="5" borderId="37" xfId="0" applyFont="1" applyFill="1" applyBorder="1" applyAlignment="1" applyProtection="1">
      <alignment horizontal="left" vertical="center"/>
      <protection hidden="1"/>
    </xf>
    <xf numFmtId="0" fontId="19" fillId="3" borderId="2" xfId="0" applyFont="1" applyFill="1" applyBorder="1" applyAlignment="1" applyProtection="1">
      <alignment horizontal="left" vertical="center"/>
      <protection hidden="1"/>
    </xf>
    <xf numFmtId="0" fontId="11" fillId="3" borderId="12" xfId="0" applyFont="1" applyFill="1" applyBorder="1" applyAlignment="1" applyProtection="1">
      <alignment vertical="center"/>
      <protection hidden="1"/>
    </xf>
    <xf numFmtId="0" fontId="11" fillId="3" borderId="13" xfId="0" applyFont="1" applyFill="1" applyBorder="1" applyAlignment="1" applyProtection="1">
      <alignment vertical="center"/>
      <protection hidden="1"/>
    </xf>
    <xf numFmtId="164" fontId="20" fillId="3" borderId="1" xfId="0" applyNumberFormat="1" applyFont="1" applyFill="1" applyBorder="1" applyAlignment="1" applyProtection="1">
      <alignment horizontal="center" vertical="center"/>
      <protection hidden="1"/>
    </xf>
    <xf numFmtId="3" fontId="20" fillId="3" borderId="1" xfId="0" applyNumberFormat="1" applyFont="1" applyFill="1" applyBorder="1" applyAlignment="1" applyProtection="1">
      <alignment horizontal="center" vertical="center"/>
      <protection hidden="1"/>
    </xf>
    <xf numFmtId="0" fontId="6" fillId="3" borderId="36" xfId="0" applyFont="1" applyFill="1" applyBorder="1" applyAlignment="1" applyProtection="1">
      <alignment horizontal="left" vertical="center"/>
      <protection hidden="1"/>
    </xf>
    <xf numFmtId="0" fontId="6" fillId="3" borderId="0" xfId="0" applyFont="1" applyFill="1" applyAlignment="1" applyProtection="1">
      <alignment horizontal="right" vertical="center"/>
      <protection hidden="1"/>
    </xf>
    <xf numFmtId="164" fontId="20" fillId="3" borderId="14" xfId="0" applyNumberFormat="1" applyFont="1" applyFill="1" applyBorder="1" applyAlignment="1" applyProtection="1">
      <alignment horizontal="center" vertical="center"/>
      <protection hidden="1"/>
    </xf>
    <xf numFmtId="3" fontId="20" fillId="3" borderId="14" xfId="0" applyNumberFormat="1" applyFont="1" applyFill="1" applyBorder="1" applyAlignment="1" applyProtection="1">
      <alignment horizontal="center" vertical="center"/>
      <protection hidden="1"/>
    </xf>
    <xf numFmtId="0" fontId="11" fillId="3" borderId="29" xfId="0" applyFont="1" applyFill="1" applyBorder="1" applyAlignment="1" applyProtection="1">
      <alignment vertical="center"/>
      <protection hidden="1"/>
    </xf>
    <xf numFmtId="0" fontId="11" fillId="3" borderId="30" xfId="0" applyFont="1" applyFill="1" applyBorder="1" applyAlignment="1" applyProtection="1">
      <alignment vertical="center"/>
      <protection hidden="1"/>
    </xf>
    <xf numFmtId="0" fontId="11" fillId="3" borderId="31" xfId="0" applyFont="1" applyFill="1" applyBorder="1" applyAlignment="1" applyProtection="1">
      <alignment vertical="center"/>
      <protection hidden="1"/>
    </xf>
    <xf numFmtId="0" fontId="13" fillId="3" borderId="1" xfId="0" applyFont="1" applyFill="1" applyBorder="1" applyAlignment="1" applyProtection="1">
      <alignment horizontal="right" vertical="top"/>
      <protection hidden="1"/>
    </xf>
    <xf numFmtId="0" fontId="13" fillId="3" borderId="0" xfId="0" applyFont="1" applyFill="1" applyAlignment="1" applyProtection="1">
      <alignment horizontal="center" vertical="top"/>
      <protection hidden="1"/>
    </xf>
    <xf numFmtId="2" fontId="15" fillId="13" borderId="1" xfId="0" applyNumberFormat="1" applyFont="1" applyFill="1" applyBorder="1" applyAlignment="1" applyProtection="1">
      <alignment vertical="top"/>
      <protection locked="0"/>
    </xf>
    <xf numFmtId="0" fontId="4" fillId="3" borderId="0" xfId="0" applyFont="1" applyFill="1" applyAlignment="1" applyProtection="1">
      <alignment vertical="top"/>
      <protection hidden="1"/>
    </xf>
    <xf numFmtId="0" fontId="14" fillId="3" borderId="2" xfId="0" applyFont="1" applyFill="1" applyBorder="1" applyAlignment="1" applyProtection="1">
      <alignment vertical="top"/>
      <protection hidden="1"/>
    </xf>
    <xf numFmtId="0" fontId="13" fillId="3" borderId="12" xfId="0" applyFont="1" applyFill="1" applyBorder="1" applyAlignment="1" applyProtection="1">
      <alignment vertical="top"/>
      <protection hidden="1"/>
    </xf>
    <xf numFmtId="0" fontId="13" fillId="3" borderId="13" xfId="0" applyFont="1" applyFill="1" applyBorder="1" applyAlignment="1" applyProtection="1">
      <alignment vertical="top"/>
      <protection hidden="1"/>
    </xf>
    <xf numFmtId="0" fontId="13" fillId="3" borderId="0" xfId="0" applyFont="1" applyFill="1" applyAlignment="1" applyProtection="1">
      <alignment vertical="top" wrapText="1"/>
      <protection hidden="1"/>
    </xf>
    <xf numFmtId="0" fontId="13" fillId="2" borderId="0" xfId="0" applyFont="1" applyFill="1" applyAlignment="1" applyProtection="1">
      <alignment vertical="top"/>
      <protection hidden="1"/>
    </xf>
    <xf numFmtId="2" fontId="13" fillId="3" borderId="1" xfId="0" applyNumberFormat="1" applyFont="1" applyFill="1" applyBorder="1" applyAlignment="1" applyProtection="1">
      <alignment vertical="top"/>
      <protection hidden="1"/>
    </xf>
    <xf numFmtId="165" fontId="13" fillId="3" borderId="1" xfId="0" applyNumberFormat="1" applyFont="1" applyFill="1" applyBorder="1" applyAlignment="1" applyProtection="1">
      <alignment vertical="top"/>
      <protection hidden="1"/>
    </xf>
    <xf numFmtId="0" fontId="38" fillId="3" borderId="0" xfId="0" applyFont="1" applyFill="1" applyAlignment="1" applyProtection="1">
      <alignment vertical="top"/>
      <protection hidden="1"/>
    </xf>
    <xf numFmtId="0" fontId="13" fillId="3" borderId="0" xfId="0" applyFont="1" applyFill="1" applyAlignment="1" applyProtection="1">
      <alignment horizontal="right" vertical="top"/>
      <protection hidden="1"/>
    </xf>
    <xf numFmtId="0" fontId="13" fillId="3" borderId="12" xfId="0" applyFont="1" applyFill="1" applyBorder="1" applyAlignment="1" applyProtection="1">
      <alignment horizontal="center" vertical="top"/>
      <protection hidden="1"/>
    </xf>
    <xf numFmtId="0" fontId="13" fillId="3" borderId="13" xfId="0" applyFont="1" applyFill="1" applyBorder="1" applyAlignment="1" applyProtection="1">
      <alignment horizontal="center" vertical="top"/>
      <protection hidden="1"/>
    </xf>
    <xf numFmtId="2" fontId="16" fillId="3" borderId="1" xfId="0" applyNumberFormat="1" applyFont="1" applyFill="1" applyBorder="1" applyAlignment="1" applyProtection="1">
      <alignment vertical="top"/>
      <protection hidden="1"/>
    </xf>
    <xf numFmtId="165" fontId="15" fillId="13" borderId="1" xfId="0" applyNumberFormat="1" applyFont="1" applyFill="1" applyBorder="1" applyAlignment="1" applyProtection="1">
      <alignment vertical="top"/>
      <protection locked="0"/>
    </xf>
    <xf numFmtId="1" fontId="13" fillId="3" borderId="1" xfId="0" applyNumberFormat="1" applyFont="1" applyFill="1" applyBorder="1" applyAlignment="1" applyProtection="1">
      <alignment vertical="top"/>
      <protection hidden="1"/>
    </xf>
    <xf numFmtId="9" fontId="23" fillId="13" borderId="4" xfId="27" applyFont="1" applyFill="1" applyBorder="1" applyAlignment="1" applyProtection="1">
      <alignment horizontal="right" vertical="center"/>
      <protection locked="0"/>
    </xf>
    <xf numFmtId="3" fontId="23" fillId="13" borderId="4" xfId="0" applyNumberFormat="1" applyFont="1" applyFill="1" applyBorder="1" applyAlignment="1" applyProtection="1">
      <alignment horizontal="right" vertical="center"/>
      <protection locked="0"/>
    </xf>
    <xf numFmtId="0" fontId="23" fillId="13" borderId="4" xfId="0" applyFont="1" applyFill="1" applyBorder="1" applyAlignment="1" applyProtection="1">
      <alignment horizontal="right" vertical="center"/>
      <protection locked="0"/>
    </xf>
    <xf numFmtId="2" fontId="23" fillId="13" borderId="4" xfId="0" applyNumberFormat="1" applyFont="1" applyFill="1" applyBorder="1" applyAlignment="1" applyProtection="1">
      <alignment horizontal="right" vertical="center"/>
      <protection locked="0"/>
    </xf>
    <xf numFmtId="10" fontId="23" fillId="13" borderId="4" xfId="27" applyNumberFormat="1" applyFont="1" applyFill="1" applyBorder="1" applyAlignment="1" applyProtection="1">
      <alignment horizontal="right" vertical="center"/>
      <protection locked="0"/>
    </xf>
    <xf numFmtId="1" fontId="23" fillId="13" borderId="23" xfId="27" applyNumberFormat="1" applyFont="1" applyFill="1" applyBorder="1" applyAlignment="1" applyProtection="1">
      <alignment horizontal="right" vertical="center"/>
      <protection locked="0"/>
    </xf>
    <xf numFmtId="1" fontId="23" fillId="13" borderId="7" xfId="27" applyNumberFormat="1" applyFont="1" applyFill="1" applyBorder="1" applyAlignment="1" applyProtection="1">
      <alignment horizontal="right" vertical="center"/>
      <protection locked="0"/>
    </xf>
    <xf numFmtId="0" fontId="23" fillId="13" borderId="29" xfId="0" applyFont="1" applyFill="1" applyBorder="1" applyAlignment="1" applyProtection="1">
      <alignment vertical="center"/>
      <protection locked="0"/>
    </xf>
    <xf numFmtId="168" fontId="23" fillId="3" borderId="1" xfId="0" applyNumberFormat="1" applyFont="1" applyFill="1" applyBorder="1" applyAlignment="1" applyProtection="1">
      <alignment horizontal="right" vertical="center"/>
      <protection locked="0"/>
    </xf>
    <xf numFmtId="49" fontId="2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23" fillId="3" borderId="1" xfId="0" applyFont="1" applyFill="1" applyBorder="1" applyAlignment="1" applyProtection="1">
      <alignment horizontal="right" vertical="center"/>
      <protection locked="0"/>
    </xf>
    <xf numFmtId="168" fontId="23" fillId="3" borderId="1" xfId="0" applyNumberFormat="1" applyFont="1" applyFill="1" applyBorder="1" applyAlignment="1" applyProtection="1">
      <alignment horizontal="right" vertical="center" wrapText="1"/>
      <protection locked="0"/>
    </xf>
    <xf numFmtId="0" fontId="26" fillId="3" borderId="25" xfId="0" applyFont="1" applyFill="1" applyBorder="1" applyAlignment="1" applyProtection="1">
      <alignment vertical="center"/>
      <protection hidden="1"/>
    </xf>
    <xf numFmtId="0" fontId="29" fillId="3" borderId="32" xfId="0" applyFont="1" applyFill="1" applyBorder="1" applyAlignment="1" applyProtection="1">
      <alignment vertical="center"/>
      <protection hidden="1"/>
    </xf>
    <xf numFmtId="0" fontId="20" fillId="3" borderId="32" xfId="0" applyFont="1" applyFill="1" applyBorder="1" applyAlignment="1" applyProtection="1">
      <alignment horizontal="right" vertical="center"/>
      <protection hidden="1"/>
    </xf>
    <xf numFmtId="0" fontId="37" fillId="3" borderId="37" xfId="0" applyFont="1" applyFill="1" applyBorder="1" applyAlignment="1" applyProtection="1">
      <alignment horizontal="right" vertical="center"/>
      <protection hidden="1"/>
    </xf>
    <xf numFmtId="0" fontId="37" fillId="3" borderId="34" xfId="0" applyFont="1" applyFill="1" applyBorder="1" applyAlignment="1" applyProtection="1">
      <alignment horizontal="right" vertical="center"/>
      <protection hidden="1"/>
    </xf>
    <xf numFmtId="165" fontId="18" fillId="13" borderId="1" xfId="0" applyNumberFormat="1" applyFont="1" applyFill="1" applyBorder="1" applyAlignment="1" applyProtection="1">
      <alignment vertical="top"/>
      <protection locked="0"/>
    </xf>
    <xf numFmtId="165" fontId="13" fillId="3" borderId="1" xfId="0" applyNumberFormat="1" applyFont="1" applyFill="1" applyBorder="1" applyAlignment="1">
      <alignment vertical="top"/>
    </xf>
    <xf numFmtId="0" fontId="19" fillId="13" borderId="1" xfId="0" applyFont="1" applyFill="1" applyBorder="1" applyAlignment="1" applyProtection="1">
      <alignment horizontal="center" vertical="center" wrapText="1"/>
      <protection locked="0"/>
    </xf>
    <xf numFmtId="1" fontId="20" fillId="3" borderId="0" xfId="0" applyNumberFormat="1" applyFont="1" applyFill="1" applyAlignment="1" applyProtection="1">
      <alignment vertical="center"/>
      <protection hidden="1"/>
    </xf>
    <xf numFmtId="0" fontId="47" fillId="3" borderId="1" xfId="0" applyFont="1" applyFill="1" applyBorder="1" applyAlignment="1">
      <alignment horizontal="left" vertical="top"/>
    </xf>
    <xf numFmtId="0" fontId="47" fillId="3" borderId="1" xfId="0" applyFont="1" applyFill="1" applyBorder="1" applyAlignment="1">
      <alignment horizontal="left" vertical="top" wrapText="1"/>
    </xf>
    <xf numFmtId="0" fontId="47" fillId="3" borderId="0" xfId="0" applyFont="1" applyFill="1" applyAlignment="1">
      <alignment horizontal="left" vertical="top"/>
    </xf>
    <xf numFmtId="14" fontId="46" fillId="3" borderId="1" xfId="0" applyNumberFormat="1" applyFont="1" applyFill="1" applyBorder="1" applyAlignment="1">
      <alignment horizontal="left" vertical="top"/>
    </xf>
    <xf numFmtId="0" fontId="46" fillId="3" borderId="1" xfId="0" applyFont="1" applyFill="1" applyBorder="1" applyAlignment="1">
      <alignment horizontal="left" vertical="top" wrapText="1"/>
    </xf>
    <xf numFmtId="0" fontId="46" fillId="3" borderId="1" xfId="0" applyFont="1" applyFill="1" applyBorder="1" applyAlignment="1">
      <alignment horizontal="left" vertical="top"/>
    </xf>
    <xf numFmtId="0" fontId="46" fillId="3" borderId="0" xfId="0" applyFont="1" applyFill="1" applyAlignment="1">
      <alignment horizontal="left" vertical="top"/>
    </xf>
    <xf numFmtId="0" fontId="46" fillId="3" borderId="0" xfId="0" applyFont="1" applyFill="1" applyAlignment="1">
      <alignment horizontal="left" vertical="top" wrapText="1"/>
    </xf>
    <xf numFmtId="164" fontId="46" fillId="3" borderId="1" xfId="0" applyNumberFormat="1" applyFont="1" applyFill="1" applyBorder="1" applyAlignment="1">
      <alignment horizontal="left" vertical="top"/>
    </xf>
    <xf numFmtId="0" fontId="22" fillId="16" borderId="1" xfId="548" applyFill="1" applyBorder="1" applyAlignment="1" applyProtection="1">
      <alignment wrapText="1"/>
      <protection locked="0"/>
    </xf>
    <xf numFmtId="0" fontId="22" fillId="16" borderId="1" xfId="548" applyFill="1" applyBorder="1" applyAlignment="1" applyProtection="1">
      <alignment vertical="center" wrapText="1"/>
      <protection locked="0"/>
    </xf>
    <xf numFmtId="0" fontId="22" fillId="16" borderId="1" xfId="548" applyFill="1" applyBorder="1" applyAlignment="1" applyProtection="1">
      <alignment horizontal="left" wrapText="1"/>
      <protection locked="0"/>
    </xf>
    <xf numFmtId="0" fontId="22" fillId="16" borderId="1" xfId="548" applyFill="1" applyBorder="1" applyAlignment="1">
      <alignment wrapText="1"/>
    </xf>
    <xf numFmtId="0" fontId="21" fillId="16" borderId="1" xfId="548" applyFont="1" applyFill="1" applyBorder="1" applyAlignment="1" applyProtection="1">
      <alignment wrapText="1"/>
      <protection locked="0"/>
    </xf>
    <xf numFmtId="0" fontId="22" fillId="17" borderId="1" xfId="548" applyFill="1" applyBorder="1" applyAlignment="1" applyProtection="1">
      <alignment wrapText="1"/>
      <protection locked="0"/>
    </xf>
    <xf numFmtId="0" fontId="44" fillId="17" borderId="1" xfId="548" applyFont="1" applyFill="1" applyBorder="1" applyAlignment="1" applyProtection="1">
      <alignment wrapText="1"/>
      <protection locked="0"/>
    </xf>
    <xf numFmtId="0" fontId="21" fillId="17" borderId="1" xfId="548" applyFont="1" applyFill="1" applyBorder="1" applyAlignment="1" applyProtection="1">
      <alignment wrapText="1"/>
      <protection locked="0"/>
    </xf>
    <xf numFmtId="0" fontId="22" fillId="17" borderId="1" xfId="548" applyFill="1" applyBorder="1" applyAlignment="1" applyProtection="1">
      <alignment vertical="top" wrapText="1"/>
      <protection locked="0"/>
    </xf>
    <xf numFmtId="0" fontId="21" fillId="17" borderId="1" xfId="548" applyFont="1" applyFill="1" applyBorder="1" applyAlignment="1" applyProtection="1">
      <alignment vertical="center" wrapText="1"/>
      <protection locked="0"/>
    </xf>
    <xf numFmtId="0" fontId="22" fillId="17" borderId="1" xfId="548" applyFill="1" applyBorder="1" applyAlignment="1" applyProtection="1">
      <alignment horizontal="left" wrapText="1"/>
      <protection locked="0"/>
    </xf>
    <xf numFmtId="0" fontId="22" fillId="17" borderId="1" xfId="548" applyFill="1" applyBorder="1" applyAlignment="1">
      <alignment wrapText="1"/>
    </xf>
    <xf numFmtId="0" fontId="22" fillId="18" borderId="1" xfId="548" applyFill="1" applyBorder="1" applyAlignment="1" applyProtection="1">
      <alignment wrapText="1"/>
      <protection locked="0"/>
    </xf>
    <xf numFmtId="0" fontId="44" fillId="18" borderId="1" xfId="548" applyFont="1" applyFill="1" applyBorder="1" applyAlignment="1" applyProtection="1">
      <alignment wrapText="1"/>
      <protection locked="0"/>
    </xf>
    <xf numFmtId="0" fontId="21" fillId="18" borderId="1" xfId="548" applyFont="1" applyFill="1" applyBorder="1" applyAlignment="1" applyProtection="1">
      <alignment wrapText="1"/>
      <protection locked="0"/>
    </xf>
    <xf numFmtId="0" fontId="21" fillId="18" borderId="1" xfId="548" applyFont="1" applyFill="1" applyBorder="1" applyAlignment="1" applyProtection="1">
      <alignment vertical="center" wrapText="1"/>
      <protection locked="0"/>
    </xf>
    <xf numFmtId="0" fontId="22" fillId="18" borderId="1" xfId="548" applyFill="1" applyBorder="1" applyAlignment="1" applyProtection="1">
      <alignment horizontal="left" wrapText="1"/>
      <protection locked="0"/>
    </xf>
    <xf numFmtId="0" fontId="22" fillId="18" borderId="1" xfId="548" applyFill="1" applyBorder="1" applyAlignment="1">
      <alignment wrapText="1"/>
    </xf>
    <xf numFmtId="0" fontId="22" fillId="19" borderId="1" xfId="548" applyFill="1" applyBorder="1" applyAlignment="1" applyProtection="1">
      <alignment wrapText="1"/>
      <protection locked="0"/>
    </xf>
    <xf numFmtId="0" fontId="44" fillId="19" borderId="1" xfId="548" applyFont="1" applyFill="1" applyBorder="1" applyAlignment="1" applyProtection="1">
      <alignment wrapText="1"/>
      <protection locked="0"/>
    </xf>
    <xf numFmtId="0" fontId="21" fillId="19" borderId="1" xfId="548" applyFont="1" applyFill="1" applyBorder="1" applyAlignment="1" applyProtection="1">
      <alignment wrapText="1"/>
      <protection locked="0"/>
    </xf>
    <xf numFmtId="0" fontId="21" fillId="19" borderId="1" xfId="548" applyFont="1" applyFill="1" applyBorder="1" applyAlignment="1" applyProtection="1">
      <alignment vertical="center" wrapText="1"/>
      <protection locked="0"/>
    </xf>
    <xf numFmtId="0" fontId="22" fillId="19" borderId="1" xfId="548" applyFill="1" applyBorder="1" applyAlignment="1" applyProtection="1">
      <alignment horizontal="left" wrapText="1"/>
      <protection locked="0"/>
    </xf>
    <xf numFmtId="0" fontId="22" fillId="19" borderId="1" xfId="548" applyFill="1" applyBorder="1" applyAlignment="1">
      <alignment wrapText="1"/>
    </xf>
    <xf numFmtId="1" fontId="2" fillId="0" borderId="0" xfId="0" applyNumberFormat="1" applyFont="1"/>
    <xf numFmtId="0" fontId="2" fillId="0" borderId="0" xfId="0" applyFont="1"/>
    <xf numFmtId="0" fontId="20" fillId="18" borderId="1" xfId="0" applyFont="1" applyFill="1" applyBorder="1"/>
    <xf numFmtId="0" fontId="20" fillId="18" borderId="1" xfId="0" applyFont="1" applyFill="1" applyBorder="1" applyAlignment="1">
      <alignment horizontal="center" vertical="center"/>
    </xf>
    <xf numFmtId="3" fontId="24" fillId="18" borderId="1" xfId="0" applyNumberFormat="1" applyFont="1" applyFill="1" applyBorder="1" applyAlignment="1">
      <alignment horizontal="right"/>
    </xf>
    <xf numFmtId="0" fontId="20" fillId="18" borderId="0" xfId="0" applyFont="1" applyFill="1"/>
    <xf numFmtId="165" fontId="24" fillId="18" borderId="14" xfId="0" applyNumberFormat="1" applyFont="1" applyFill="1" applyBorder="1" applyAlignment="1">
      <alignment horizontal="right"/>
    </xf>
    <xf numFmtId="0" fontId="11" fillId="3" borderId="10" xfId="0" applyFont="1" applyFill="1" applyBorder="1" applyAlignment="1" applyProtection="1">
      <alignment horizontal="left" vertical="center"/>
      <protection locked="0"/>
    </xf>
    <xf numFmtId="0" fontId="1" fillId="3" borderId="1" xfId="0" applyFont="1" applyFill="1" applyBorder="1" applyAlignment="1" applyProtection="1">
      <alignment vertical="center"/>
      <protection hidden="1"/>
    </xf>
    <xf numFmtId="1" fontId="15" fillId="13" borderId="1" xfId="0" applyNumberFormat="1" applyFont="1" applyFill="1" applyBorder="1" applyAlignment="1" applyProtection="1">
      <alignment vertical="top"/>
      <protection locked="0"/>
    </xf>
    <xf numFmtId="14" fontId="20" fillId="3" borderId="2" xfId="0" applyNumberFormat="1" applyFont="1" applyFill="1" applyBorder="1" applyAlignment="1" applyProtection="1">
      <alignment horizontal="left" vertical="center"/>
      <protection hidden="1"/>
    </xf>
    <xf numFmtId="14" fontId="0" fillId="3" borderId="12" xfId="0" applyNumberFormat="1" applyFill="1" applyBorder="1" applyAlignment="1" applyProtection="1">
      <alignment vertical="center"/>
      <protection hidden="1"/>
    </xf>
    <xf numFmtId="14" fontId="0" fillId="3" borderId="42" xfId="0" applyNumberFormat="1" applyFill="1" applyBorder="1" applyAlignment="1" applyProtection="1">
      <alignment vertical="center"/>
      <protection hidden="1"/>
    </xf>
    <xf numFmtId="0" fontId="20" fillId="3" borderId="2" xfId="0" applyFont="1" applyFill="1" applyBorder="1" applyAlignment="1" applyProtection="1">
      <alignment horizontal="left" vertical="center"/>
      <protection hidden="1"/>
    </xf>
    <xf numFmtId="0" fontId="0" fillId="3" borderId="12" xfId="0" applyFill="1" applyBorder="1" applyAlignment="1" applyProtection="1">
      <alignment vertical="center"/>
      <protection hidden="1"/>
    </xf>
    <xf numFmtId="0" fontId="0" fillId="3" borderId="42" xfId="0" applyFill="1" applyBorder="1" applyAlignment="1" applyProtection="1">
      <alignment vertical="center"/>
      <protection hidden="1"/>
    </xf>
    <xf numFmtId="0" fontId="20" fillId="3" borderId="25" xfId="0" applyFont="1" applyFill="1" applyBorder="1" applyAlignment="1" applyProtection="1">
      <alignment horizontal="left" vertical="center"/>
      <protection hidden="1"/>
    </xf>
    <xf numFmtId="0" fontId="0" fillId="3" borderId="45" xfId="0" applyFill="1" applyBorder="1" applyAlignment="1" applyProtection="1">
      <alignment vertical="center"/>
      <protection hidden="1"/>
    </xf>
    <xf numFmtId="0" fontId="0" fillId="3" borderId="44" xfId="0" applyFill="1" applyBorder="1" applyAlignment="1" applyProtection="1">
      <alignment vertical="center"/>
      <protection hidden="1"/>
    </xf>
    <xf numFmtId="0" fontId="20" fillId="3" borderId="32" xfId="0" applyFont="1" applyFill="1" applyBorder="1" applyAlignment="1" applyProtection="1">
      <alignment horizontal="left"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37" xfId="0" applyFill="1" applyBorder="1" applyAlignment="1" applyProtection="1">
      <alignment vertical="center"/>
      <protection hidden="1"/>
    </xf>
    <xf numFmtId="0" fontId="20" fillId="3" borderId="16" xfId="0" applyFont="1" applyFill="1" applyBorder="1" applyAlignment="1" applyProtection="1">
      <alignment horizontal="left" vertical="center"/>
      <protection hidden="1"/>
    </xf>
    <xf numFmtId="0" fontId="0" fillId="3" borderId="18" xfId="0" applyFill="1" applyBorder="1" applyAlignment="1" applyProtection="1">
      <alignment vertical="center"/>
      <protection hidden="1"/>
    </xf>
    <xf numFmtId="0" fontId="0" fillId="3" borderId="43" xfId="0" applyFill="1" applyBorder="1" applyAlignment="1" applyProtection="1">
      <alignment vertical="center"/>
      <protection hidden="1"/>
    </xf>
    <xf numFmtId="14" fontId="20" fillId="13" borderId="1" xfId="0" applyNumberFormat="1" applyFont="1" applyFill="1" applyBorder="1" applyAlignment="1" applyProtection="1">
      <alignment horizontal="left" vertical="center"/>
      <protection locked="0"/>
    </xf>
    <xf numFmtId="0" fontId="0" fillId="13" borderId="4" xfId="0" applyFill="1" applyBorder="1" applyAlignment="1" applyProtection="1">
      <alignment horizontal="left" vertical="center"/>
      <protection locked="0"/>
    </xf>
    <xf numFmtId="0" fontId="20" fillId="13" borderId="1" xfId="0" applyFont="1" applyFill="1" applyBorder="1" applyAlignment="1" applyProtection="1">
      <alignment horizontal="left" vertical="center"/>
      <protection locked="0"/>
    </xf>
    <xf numFmtId="0" fontId="20" fillId="13" borderId="11" xfId="0" applyFont="1" applyFill="1" applyBorder="1" applyAlignment="1" applyProtection="1">
      <alignment horizontal="left" vertical="center"/>
      <protection locked="0"/>
    </xf>
    <xf numFmtId="0" fontId="0" fillId="13" borderId="23" xfId="0" applyFill="1" applyBorder="1" applyAlignment="1" applyProtection="1">
      <alignment horizontal="left" vertical="center"/>
      <protection locked="0"/>
    </xf>
    <xf numFmtId="0" fontId="20" fillId="13" borderId="38" xfId="0" applyFont="1" applyFill="1" applyBorder="1" applyAlignment="1" applyProtection="1">
      <alignment horizontal="left" vertical="center"/>
      <protection locked="0"/>
    </xf>
    <xf numFmtId="0" fontId="0" fillId="13" borderId="39" xfId="0" applyFill="1" applyBorder="1" applyAlignment="1" applyProtection="1">
      <alignment horizontal="left" vertical="center"/>
      <protection locked="0"/>
    </xf>
    <xf numFmtId="0" fontId="20" fillId="13" borderId="14" xfId="0" applyFont="1" applyFill="1" applyBorder="1" applyAlignment="1" applyProtection="1">
      <alignment horizontal="left" vertical="center"/>
      <protection locked="0"/>
    </xf>
    <xf numFmtId="0" fontId="0" fillId="13" borderId="40" xfId="0" applyFill="1" applyBorder="1" applyAlignment="1" applyProtection="1">
      <alignment horizontal="left" vertical="center"/>
      <protection locked="0"/>
    </xf>
    <xf numFmtId="0" fontId="13" fillId="3" borderId="29" xfId="0" applyFont="1" applyFill="1" applyBorder="1" applyAlignment="1" applyProtection="1">
      <alignment horizontal="left" vertical="center"/>
      <protection hidden="1"/>
    </xf>
    <xf numFmtId="0" fontId="0" fillId="3" borderId="30" xfId="0" applyFill="1" applyBorder="1" applyAlignment="1" applyProtection="1">
      <alignment horizontal="left" vertical="center"/>
      <protection hidden="1"/>
    </xf>
    <xf numFmtId="0" fontId="0" fillId="3" borderId="31" xfId="0" applyFill="1" applyBorder="1" applyAlignment="1" applyProtection="1">
      <alignment horizontal="left" vertical="center"/>
      <protection hidden="1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0" fontId="0" fillId="3" borderId="45" xfId="0" applyFill="1" applyBorder="1" applyAlignment="1">
      <alignment vertical="center"/>
    </xf>
    <xf numFmtId="0" fontId="0" fillId="3" borderId="33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24" xfId="0" applyFill="1" applyBorder="1" applyAlignment="1">
      <alignment vertical="center"/>
    </xf>
    <xf numFmtId="0" fontId="0" fillId="3" borderId="18" xfId="0" applyFill="1" applyBorder="1" applyAlignment="1">
      <alignment vertical="center"/>
    </xf>
    <xf numFmtId="0" fontId="0" fillId="3" borderId="34" xfId="0" applyFill="1" applyBorder="1" applyAlignment="1">
      <alignment vertical="center"/>
    </xf>
    <xf numFmtId="0" fontId="20" fillId="9" borderId="24" xfId="0" applyFont="1" applyFill="1" applyBorder="1" applyAlignment="1">
      <alignment horizontal="center" vertical="center" textRotation="90"/>
    </xf>
    <xf numFmtId="0" fontId="20" fillId="9" borderId="24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 textRotation="90"/>
    </xf>
    <xf numFmtId="0" fontId="20" fillId="8" borderId="24" xfId="0" applyFont="1" applyFill="1" applyBorder="1" applyAlignment="1">
      <alignment horizontal="center" vertical="center" textRotation="90"/>
    </xf>
    <xf numFmtId="0" fontId="20" fillId="10" borderId="24" xfId="0" applyFont="1" applyFill="1" applyBorder="1" applyAlignment="1">
      <alignment horizontal="center" vertical="center" textRotation="90"/>
    </xf>
    <xf numFmtId="0" fontId="20" fillId="0" borderId="24" xfId="0" applyFont="1" applyBorder="1" applyAlignment="1">
      <alignment horizontal="center" vertical="center" textRotation="90"/>
    </xf>
  </cellXfs>
  <cellStyles count="549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9" builtinId="9" hidden="1"/>
    <cellStyle name="Besuchter Hyperlink" xfId="31" builtinId="9" hidden="1"/>
    <cellStyle name="Besuchter Hyperlink" xfId="33" builtinId="9" hidden="1"/>
    <cellStyle name="Besuchter Hyperlink" xfId="35" builtinId="9" hidden="1"/>
    <cellStyle name="Besuchter Hyperlink" xfId="37" builtinId="9" hidden="1"/>
    <cellStyle name="Besuchter Hyperlink" xfId="39" builtinId="9" hidden="1"/>
    <cellStyle name="Besuchter Hyperlink" xfId="41" builtinId="9" hidden="1"/>
    <cellStyle name="Besuchter Hyperlink" xfId="43" builtinId="9" hidden="1"/>
    <cellStyle name="Besuchter Hyperlink" xfId="45" builtinId="9" hidden="1"/>
    <cellStyle name="Besuchter Hyperlink" xfId="47" builtinId="9" hidden="1"/>
    <cellStyle name="Besuchter Hyperlink" xfId="49" builtinId="9" hidden="1"/>
    <cellStyle name="Besuchter Hyperlink" xfId="51" builtinId="9" hidden="1"/>
    <cellStyle name="Besuchter Hyperlink" xfId="53" builtinId="9" hidden="1"/>
    <cellStyle name="Besuchter Hyperlink" xfId="55" builtinId="9" hidden="1"/>
    <cellStyle name="Besuchter Hyperlink" xfId="57" builtinId="9" hidden="1"/>
    <cellStyle name="Besuchter Hyperlink" xfId="59" builtinId="9" hidden="1"/>
    <cellStyle name="Besuchter Hyperlink" xfId="61" builtinId="9" hidden="1"/>
    <cellStyle name="Besuchter Hyperlink" xfId="63" builtinId="9" hidden="1"/>
    <cellStyle name="Besuchter Hyperlink" xfId="65" builtinId="9" hidden="1"/>
    <cellStyle name="Besuchter Hyperlink" xfId="67" builtinId="9" hidden="1"/>
    <cellStyle name="Besuchter Hyperlink" xfId="69" builtinId="9" hidden="1"/>
    <cellStyle name="Besuchter Hyperlink" xfId="71" builtinId="9" hidden="1"/>
    <cellStyle name="Besuchter Hyperlink" xfId="73" builtinId="9" hidden="1"/>
    <cellStyle name="Besuchter Hyperlink" xfId="75" builtinId="9" hidden="1"/>
    <cellStyle name="Besuchter Hyperlink" xfId="77" builtinId="9" hidden="1"/>
    <cellStyle name="Besuchter Hyperlink" xfId="79" builtinId="9" hidden="1"/>
    <cellStyle name="Besuchter Hyperlink" xfId="81" builtinId="9" hidden="1"/>
    <cellStyle name="Besuchter Hyperlink" xfId="83" builtinId="9" hidden="1"/>
    <cellStyle name="Besuchter Hyperlink" xfId="85" builtinId="9" hidden="1"/>
    <cellStyle name="Besuchter Hyperlink" xfId="86" builtinId="9" hidden="1"/>
    <cellStyle name="Besuchter Hyperlink" xfId="87" builtinId="9" hidden="1"/>
    <cellStyle name="Besuchter Hyperlink" xfId="88" builtinId="9" hidden="1"/>
    <cellStyle name="Besuchter Hyperlink" xfId="89" builtinId="9" hidden="1"/>
    <cellStyle name="Besuchter Hyperlink" xfId="90" builtinId="9" hidden="1"/>
    <cellStyle name="Besuchter Hyperlink" xfId="91" builtinId="9" hidden="1"/>
    <cellStyle name="Besuchter Hyperlink" xfId="92" builtinId="9" hidden="1"/>
    <cellStyle name="Besuchter Hyperlink" xfId="93" builtinId="9" hidden="1"/>
    <cellStyle name="Besuchter Hyperlink" xfId="94" builtinId="9" hidden="1"/>
    <cellStyle name="Besuchter Hyperlink" xfId="95" builtinId="9" hidden="1"/>
    <cellStyle name="Besuchter Hyperlink" xfId="97" builtinId="9" hidden="1"/>
    <cellStyle name="Besuchter Hyperlink" xfId="99" builtinId="9" hidden="1"/>
    <cellStyle name="Besuchter Hyperlink" xfId="101" builtinId="9" hidden="1"/>
    <cellStyle name="Besuchter Hyperlink" xfId="103" builtinId="9" hidden="1"/>
    <cellStyle name="Besuchter Hyperlink" xfId="105" builtinId="9" hidden="1"/>
    <cellStyle name="Besuchter Hyperlink" xfId="107" builtinId="9" hidden="1"/>
    <cellStyle name="Besuchter Hyperlink" xfId="109" builtinId="9" hidden="1"/>
    <cellStyle name="Besuchter Hyperlink" xfId="111" builtinId="9" hidden="1"/>
    <cellStyle name="Besuchter Hyperlink" xfId="113" builtinId="9" hidden="1"/>
    <cellStyle name="Besuchter Hyperlink" xfId="115" builtinId="9" hidden="1"/>
    <cellStyle name="Besuchter Hyperlink" xfId="117" builtinId="9" hidden="1"/>
    <cellStyle name="Besuchter Hyperlink" xfId="119" builtinId="9" hidden="1"/>
    <cellStyle name="Besuchter Hyperlink" xfId="121" builtinId="9" hidden="1"/>
    <cellStyle name="Besuchter Hyperlink" xfId="123" builtinId="9" hidden="1"/>
    <cellStyle name="Besuchter Hyperlink" xfId="125" builtinId="9" hidden="1"/>
    <cellStyle name="Besuchter Hyperlink" xfId="127" builtinId="9" hidden="1"/>
    <cellStyle name="Besuchter Hyperlink" xfId="129" builtinId="9" hidden="1"/>
    <cellStyle name="Besuchter Hyperlink" xfId="131" builtinId="9" hidden="1"/>
    <cellStyle name="Besuchter Hyperlink" xfId="133" builtinId="9" hidden="1"/>
    <cellStyle name="Besuchter Hyperlink" xfId="135" builtinId="9" hidden="1"/>
    <cellStyle name="Besuchter Hyperlink" xfId="137" builtinId="9" hidden="1"/>
    <cellStyle name="Besuchter Hyperlink" xfId="139" builtinId="9" hidden="1"/>
    <cellStyle name="Besuchter Hyperlink" xfId="141" builtinId="9" hidden="1"/>
    <cellStyle name="Besuchter Hyperlink" xfId="143" builtinId="9" hidden="1"/>
    <cellStyle name="Besuchter Hyperlink" xfId="145" builtinId="9" hidden="1"/>
    <cellStyle name="Besuchter Hyperlink" xfId="147" builtinId="9" hidden="1"/>
    <cellStyle name="Besuchter Hyperlink" xfId="149" builtinId="9" hidden="1"/>
    <cellStyle name="Besuchter Hyperlink" xfId="151" builtinId="9" hidden="1"/>
    <cellStyle name="Besuchter Hyperlink" xfId="153" builtinId="9" hidden="1"/>
    <cellStyle name="Besuchter Hyperlink" xfId="155" builtinId="9" hidden="1"/>
    <cellStyle name="Besuchter Hyperlink" xfId="157" builtinId="9" hidden="1"/>
    <cellStyle name="Besuchter Hyperlink" xfId="159" builtinId="9" hidden="1"/>
    <cellStyle name="Besuchter Hyperlink" xfId="161" builtinId="9" hidden="1"/>
    <cellStyle name="Besuchter Hyperlink" xfId="163" builtinId="9" hidden="1"/>
    <cellStyle name="Besuchter Hyperlink" xfId="165" builtinId="9" hidden="1"/>
    <cellStyle name="Besuchter Hyperlink" xfId="167" builtinId="9" hidden="1"/>
    <cellStyle name="Besuchter Hyperlink" xfId="169" builtinId="9" hidden="1"/>
    <cellStyle name="Besuchter Hyperlink" xfId="171" builtinId="9" hidden="1"/>
    <cellStyle name="Besuchter Hyperlink" xfId="173" builtinId="9" hidden="1"/>
    <cellStyle name="Besuchter Hyperlink" xfId="175" builtinId="9" hidden="1"/>
    <cellStyle name="Besuchter Hyperlink" xfId="177" builtinId="9" hidden="1"/>
    <cellStyle name="Besuchter Hyperlink" xfId="179" builtinId="9" hidden="1"/>
    <cellStyle name="Besuchter Hyperlink" xfId="181" builtinId="9" hidden="1"/>
    <cellStyle name="Besuchter Hyperlink" xfId="183" builtinId="9" hidden="1"/>
    <cellStyle name="Besuchter Hyperlink" xfId="185" builtinId="9" hidden="1"/>
    <cellStyle name="Besuchter Hyperlink" xfId="187" builtinId="9" hidden="1"/>
    <cellStyle name="Besuchter Hyperlink" xfId="189" builtinId="9" hidden="1"/>
    <cellStyle name="Besuchter Hyperlink" xfId="191" builtinId="9" hidden="1"/>
    <cellStyle name="Besuchter Hyperlink" xfId="193" builtinId="9" hidden="1"/>
    <cellStyle name="Besuchter Hyperlink" xfId="195" builtinId="9" hidden="1"/>
    <cellStyle name="Besuchter Hyperlink" xfId="197" builtinId="9" hidden="1"/>
    <cellStyle name="Besuchter Hyperlink" xfId="199" builtinId="9" hidden="1"/>
    <cellStyle name="Besuchter Hyperlink" xfId="201" builtinId="9" hidden="1"/>
    <cellStyle name="Besuchter Hyperlink" xfId="203" builtinId="9" hidden="1"/>
    <cellStyle name="Besuchter Hyperlink" xfId="205" builtinId="9" hidden="1"/>
    <cellStyle name="Besuchter Hyperlink" xfId="207" builtinId="9" hidden="1"/>
    <cellStyle name="Besuchter Hyperlink" xfId="209" builtinId="9" hidden="1"/>
    <cellStyle name="Besuchter Hyperlink" xfId="211" builtinId="9" hidden="1"/>
    <cellStyle name="Besuchter Hyperlink" xfId="213" builtinId="9" hidden="1"/>
    <cellStyle name="Besuchter Hyperlink" xfId="215" builtinId="9" hidden="1"/>
    <cellStyle name="Besuchter Hyperlink" xfId="217" builtinId="9" hidden="1"/>
    <cellStyle name="Besuchter Hyperlink" xfId="219" builtinId="9" hidden="1"/>
    <cellStyle name="Besuchter Hyperlink" xfId="221" builtinId="9" hidden="1"/>
    <cellStyle name="Besuchter Hyperlink" xfId="223" builtinId="9" hidden="1"/>
    <cellStyle name="Besuchter Hyperlink" xfId="225" builtinId="9" hidden="1"/>
    <cellStyle name="Besuchter Hyperlink" xfId="227" builtinId="9" hidden="1"/>
    <cellStyle name="Besuchter Hyperlink" xfId="229" builtinId="9" hidden="1"/>
    <cellStyle name="Besuchter Hyperlink" xfId="231" builtinId="9" hidden="1"/>
    <cellStyle name="Besuchter Hyperlink" xfId="233" builtinId="9" hidden="1"/>
    <cellStyle name="Besuchter Hyperlink" xfId="235" builtinId="9" hidden="1"/>
    <cellStyle name="Besuchter Hyperlink" xfId="237" builtinId="9" hidden="1"/>
    <cellStyle name="Besuchter Hyperlink" xfId="239" builtinId="9" hidden="1"/>
    <cellStyle name="Besuchter Hyperlink" xfId="241" builtinId="9" hidden="1"/>
    <cellStyle name="Besuchter Hyperlink" xfId="243" builtinId="9" hidden="1"/>
    <cellStyle name="Besuchter Hyperlink" xfId="245" builtinId="9" hidden="1"/>
    <cellStyle name="Besuchter Hyperlink" xfId="247" builtinId="9" hidden="1"/>
    <cellStyle name="Besuchter Hyperlink" xfId="249" builtinId="9" hidden="1"/>
    <cellStyle name="Besuchter Hyperlink" xfId="251" builtinId="9" hidden="1"/>
    <cellStyle name="Besuchter Hyperlink" xfId="253" builtinId="9" hidden="1"/>
    <cellStyle name="Besuchter Hyperlink" xfId="255" builtinId="9" hidden="1"/>
    <cellStyle name="Besuchter Hyperlink" xfId="257" builtinId="9" hidden="1"/>
    <cellStyle name="Besuchter Hyperlink" xfId="259" builtinId="9" hidden="1"/>
    <cellStyle name="Besuchter Hyperlink" xfId="261" builtinId="9" hidden="1"/>
    <cellStyle name="Besuchter Hyperlink" xfId="263" builtinId="9" hidden="1"/>
    <cellStyle name="Besuchter Hyperlink" xfId="265" builtinId="9" hidden="1"/>
    <cellStyle name="Besuchter Hyperlink" xfId="267" builtinId="9" hidden="1"/>
    <cellStyle name="Besuchter Hyperlink" xfId="269" builtinId="9" hidden="1"/>
    <cellStyle name="Besuchter Hyperlink" xfId="271" builtinId="9" hidden="1"/>
    <cellStyle name="Besuchter Hyperlink" xfId="273" builtinId="9" hidden="1"/>
    <cellStyle name="Besuchter Hyperlink" xfId="275" builtinId="9" hidden="1"/>
    <cellStyle name="Besuchter Hyperlink" xfId="277" builtinId="9" hidden="1"/>
    <cellStyle name="Besuchter Hyperlink" xfId="279" builtinId="9" hidden="1"/>
    <cellStyle name="Besuchter Hyperlink" xfId="281" builtinId="9" hidden="1"/>
    <cellStyle name="Besuchter Hyperlink" xfId="283" builtinId="9" hidden="1"/>
    <cellStyle name="Besuchter Hyperlink" xfId="285" builtinId="9" hidden="1"/>
    <cellStyle name="Besuchter Hyperlink" xfId="287" builtinId="9" hidden="1"/>
    <cellStyle name="Besuchter Hyperlink" xfId="289" builtinId="9" hidden="1"/>
    <cellStyle name="Besuchter Hyperlink" xfId="291" builtinId="9" hidden="1"/>
    <cellStyle name="Besuchter Hyperlink" xfId="293" builtinId="9" hidden="1"/>
    <cellStyle name="Besuchter Hyperlink" xfId="295" builtinId="9" hidden="1"/>
    <cellStyle name="Besuchter Hyperlink" xfId="297" builtinId="9" hidden="1"/>
    <cellStyle name="Besuchter Hyperlink" xfId="299" builtinId="9" hidden="1"/>
    <cellStyle name="Besuchter Hyperlink" xfId="301" builtinId="9" hidden="1"/>
    <cellStyle name="Besuchter Hyperlink" xfId="303" builtinId="9" hidden="1"/>
    <cellStyle name="Besuchter Hyperlink" xfId="305" builtinId="9" hidden="1"/>
    <cellStyle name="Besuchter Hyperlink" xfId="307" builtinId="9" hidden="1"/>
    <cellStyle name="Besuchter Hyperlink" xfId="309" builtinId="9" hidden="1"/>
    <cellStyle name="Besuchter Hyperlink" xfId="311" builtinId="9" hidden="1"/>
    <cellStyle name="Besuchter Hyperlink" xfId="313" builtinId="9" hidden="1"/>
    <cellStyle name="Besuchter Hyperlink" xfId="315" builtinId="9" hidden="1"/>
    <cellStyle name="Besuchter Hyperlink" xfId="317" builtinId="9" hidden="1"/>
    <cellStyle name="Besuchter Hyperlink" xfId="319" builtinId="9" hidden="1"/>
    <cellStyle name="Besuchter Hyperlink" xfId="321" builtinId="9" hidden="1"/>
    <cellStyle name="Besuchter Hyperlink" xfId="323" builtinId="9" hidden="1"/>
    <cellStyle name="Besuchter Hyperlink" xfId="325" builtinId="9" hidden="1"/>
    <cellStyle name="Besuchter Hyperlink" xfId="327" builtinId="9" hidden="1"/>
    <cellStyle name="Besuchter Hyperlink" xfId="329" builtinId="9" hidden="1"/>
    <cellStyle name="Besuchter Hyperlink" xfId="331" builtinId="9" hidden="1"/>
    <cellStyle name="Besuchter Hyperlink" xfId="333" builtinId="9" hidden="1"/>
    <cellStyle name="Besuchter Hyperlink" xfId="335" builtinId="9" hidden="1"/>
    <cellStyle name="Besuchter Hyperlink" xfId="337" builtinId="9" hidden="1"/>
    <cellStyle name="Besuchter Hyperlink" xfId="339" builtinId="9" hidden="1"/>
    <cellStyle name="Besuchter Hyperlink" xfId="341" builtinId="9" hidden="1"/>
    <cellStyle name="Besuchter Hyperlink" xfId="343" builtinId="9" hidden="1"/>
    <cellStyle name="Besuchter Hyperlink" xfId="345" builtinId="9" hidden="1"/>
    <cellStyle name="Besuchter Hyperlink" xfId="347" builtinId="9" hidden="1"/>
    <cellStyle name="Besuchter Hyperlink" xfId="349" builtinId="9" hidden="1"/>
    <cellStyle name="Besuchter Hyperlink" xfId="351" builtinId="9" hidden="1"/>
    <cellStyle name="Besuchter Hyperlink" xfId="353" builtinId="9" hidden="1"/>
    <cellStyle name="Besuchter Hyperlink" xfId="355" builtinId="9" hidden="1"/>
    <cellStyle name="Besuchter Hyperlink" xfId="357" builtinId="9" hidden="1"/>
    <cellStyle name="Besuchter Hyperlink" xfId="359" builtinId="9" hidden="1"/>
    <cellStyle name="Besuchter Hyperlink" xfId="361" builtinId="9" hidden="1"/>
    <cellStyle name="Besuchter Hyperlink" xfId="363" builtinId="9" hidden="1"/>
    <cellStyle name="Besuchter Hyperlink" xfId="365" builtinId="9" hidden="1"/>
    <cellStyle name="Besuchter Hyperlink" xfId="367" builtinId="9" hidden="1"/>
    <cellStyle name="Besuchter Hyperlink" xfId="369" builtinId="9" hidden="1"/>
    <cellStyle name="Besuchter Hyperlink" xfId="371" builtinId="9" hidden="1"/>
    <cellStyle name="Besuchter Hyperlink" xfId="373" builtinId="9" hidden="1"/>
    <cellStyle name="Besuchter Hyperlink" xfId="375" builtinId="9" hidden="1"/>
    <cellStyle name="Besuchter Hyperlink" xfId="377" builtinId="9" hidden="1"/>
    <cellStyle name="Besuchter Hyperlink" xfId="379" builtinId="9" hidden="1"/>
    <cellStyle name="Besuchter Hyperlink" xfId="381" builtinId="9" hidden="1"/>
    <cellStyle name="Besuchter Hyperlink" xfId="383" builtinId="9" hidden="1"/>
    <cellStyle name="Besuchter Hyperlink" xfId="385" builtinId="9" hidden="1"/>
    <cellStyle name="Besuchter Hyperlink" xfId="387" builtinId="9" hidden="1"/>
    <cellStyle name="Besuchter Hyperlink" xfId="389" builtinId="9" hidden="1"/>
    <cellStyle name="Besuchter Hyperlink" xfId="391" builtinId="9" hidden="1"/>
    <cellStyle name="Besuchter Hyperlink" xfId="393" builtinId="9" hidden="1"/>
    <cellStyle name="Besuchter Hyperlink" xfId="395" builtinId="9" hidden="1"/>
    <cellStyle name="Besuchter Hyperlink" xfId="397" builtinId="9" hidden="1"/>
    <cellStyle name="Besuchter Hyperlink" xfId="399" builtinId="9" hidden="1"/>
    <cellStyle name="Besuchter Hyperlink" xfId="401" builtinId="9" hidden="1"/>
    <cellStyle name="Besuchter Hyperlink" xfId="403" builtinId="9" hidden="1"/>
    <cellStyle name="Besuchter Hyperlink" xfId="405" builtinId="9" hidden="1"/>
    <cellStyle name="Besuchter Hyperlink" xfId="407" builtinId="9" hidden="1"/>
    <cellStyle name="Besuchter Hyperlink" xfId="409" builtinId="9" hidden="1"/>
    <cellStyle name="Besuchter Hyperlink" xfId="411" builtinId="9" hidden="1"/>
    <cellStyle name="Besuchter Hyperlink" xfId="413" builtinId="9" hidden="1"/>
    <cellStyle name="Besuchter Hyperlink" xfId="415" builtinId="9" hidden="1"/>
    <cellStyle name="Besuchter Hyperlink" xfId="417" builtinId="9" hidden="1"/>
    <cellStyle name="Besuchter Hyperlink" xfId="419" builtinId="9" hidden="1"/>
    <cellStyle name="Besuchter Hyperlink" xfId="421" builtinId="9" hidden="1"/>
    <cellStyle name="Besuchter Hyperlink" xfId="423" builtinId="9" hidden="1"/>
    <cellStyle name="Besuchter Hyperlink" xfId="425" builtinId="9" hidden="1"/>
    <cellStyle name="Besuchter Hyperlink" xfId="427" builtinId="9" hidden="1"/>
    <cellStyle name="Besuchter Hyperlink" xfId="429" builtinId="9" hidden="1"/>
    <cellStyle name="Besuchter Hyperlink" xfId="431" builtinId="9" hidden="1"/>
    <cellStyle name="Besuchter Hyperlink" xfId="433" builtinId="9" hidden="1"/>
    <cellStyle name="Besuchter Hyperlink" xfId="435" builtinId="9" hidden="1"/>
    <cellStyle name="Besuchter Hyperlink" xfId="437" builtinId="9" hidden="1"/>
    <cellStyle name="Besuchter Hyperlink" xfId="439" builtinId="9" hidden="1"/>
    <cellStyle name="Besuchter Hyperlink" xfId="441" builtinId="9" hidden="1"/>
    <cellStyle name="Besuchter Hyperlink" xfId="443" builtinId="9" hidden="1"/>
    <cellStyle name="Besuchter Hyperlink" xfId="445" builtinId="9" hidden="1"/>
    <cellStyle name="Besuchter Hyperlink" xfId="447" builtinId="9" hidden="1"/>
    <cellStyle name="Besuchter Hyperlink" xfId="449" builtinId="9" hidden="1"/>
    <cellStyle name="Besuchter Hyperlink" xfId="451" builtinId="9" hidden="1"/>
    <cellStyle name="Besuchter Hyperlink" xfId="453" builtinId="9" hidden="1"/>
    <cellStyle name="Besuchter Hyperlink" xfId="455" builtinId="9" hidden="1"/>
    <cellStyle name="Besuchter Hyperlink" xfId="457" builtinId="9" hidden="1"/>
    <cellStyle name="Besuchter Hyperlink" xfId="459" builtinId="9" hidden="1"/>
    <cellStyle name="Besuchter Hyperlink" xfId="461" builtinId="9" hidden="1"/>
    <cellStyle name="Besuchter Hyperlink" xfId="463" builtinId="9" hidden="1"/>
    <cellStyle name="Besuchter Hyperlink" xfId="465" builtinId="9" hidden="1"/>
    <cellStyle name="Besuchter Hyperlink" xfId="467" builtinId="9" hidden="1"/>
    <cellStyle name="Besuchter Hyperlink" xfId="469" builtinId="9" hidden="1"/>
    <cellStyle name="Besuchter Hyperlink" xfId="471" builtinId="9" hidden="1"/>
    <cellStyle name="Besuchter Hyperlink" xfId="473" builtinId="9" hidden="1"/>
    <cellStyle name="Besuchter Hyperlink" xfId="475" builtinId="9" hidden="1"/>
    <cellStyle name="Besuchter Hyperlink" xfId="477" builtinId="9" hidden="1"/>
    <cellStyle name="Besuchter Hyperlink" xfId="479" builtinId="9" hidden="1"/>
    <cellStyle name="Besuchter Hyperlink" xfId="481" builtinId="9" hidden="1"/>
    <cellStyle name="Besuchter Hyperlink" xfId="483" builtinId="9" hidden="1"/>
    <cellStyle name="Besuchter Hyperlink" xfId="485" builtinId="9" hidden="1"/>
    <cellStyle name="Besuchter Hyperlink" xfId="487" builtinId="9" hidden="1"/>
    <cellStyle name="Besuchter Hyperlink" xfId="489" builtinId="9" hidden="1"/>
    <cellStyle name="Besuchter Hyperlink" xfId="491" builtinId="9" hidden="1"/>
    <cellStyle name="Besuchter Hyperlink" xfId="493" builtinId="9" hidden="1"/>
    <cellStyle name="Besuchter Hyperlink" xfId="495" builtinId="9" hidden="1"/>
    <cellStyle name="Besuchter Hyperlink" xfId="497" builtinId="9" hidden="1"/>
    <cellStyle name="Besuchter Hyperlink" xfId="499" builtinId="9" hidden="1"/>
    <cellStyle name="Besuchter Hyperlink" xfId="501" builtinId="9" hidden="1"/>
    <cellStyle name="Besuchter Hyperlink" xfId="503" builtinId="9" hidden="1"/>
    <cellStyle name="Besuchter Hyperlink" xfId="505" builtinId="9" hidden="1"/>
    <cellStyle name="Besuchter Hyperlink" xfId="507" builtinId="9" hidden="1"/>
    <cellStyle name="Besuchter Hyperlink" xfId="509" builtinId="9" hidden="1"/>
    <cellStyle name="Besuchter Hyperlink" xfId="511" builtinId="9" hidden="1"/>
    <cellStyle name="Besuchter Hyperlink" xfId="513" builtinId="9" hidden="1"/>
    <cellStyle name="Besuchter Hyperlink" xfId="515" builtinId="9" hidden="1"/>
    <cellStyle name="Besuchter Hyperlink" xfId="517" builtinId="9" hidden="1"/>
    <cellStyle name="Besuchter Hyperlink" xfId="519" builtinId="9" hidden="1"/>
    <cellStyle name="Besuchter Hyperlink" xfId="521" builtinId="9" hidden="1"/>
    <cellStyle name="Besuchter Hyperlink" xfId="523" builtinId="9" hidden="1"/>
    <cellStyle name="Besuchter Hyperlink" xfId="525" builtinId="9" hidden="1"/>
    <cellStyle name="Besuchter Hyperlink" xfId="527" builtinId="9" hidden="1"/>
    <cellStyle name="Besuchter Hyperlink" xfId="529" builtinId="9" hidden="1"/>
    <cellStyle name="Besuchter Hyperlink" xfId="531" builtinId="9" hidden="1"/>
    <cellStyle name="Besuchter Hyperlink" xfId="533" builtinId="9" hidden="1"/>
    <cellStyle name="Besuchter Hyperlink" xfId="535" builtinId="9" hidden="1"/>
    <cellStyle name="Besuchter Hyperlink" xfId="537" builtinId="9" hidden="1"/>
    <cellStyle name="Besuchter Hyperlink" xfId="539" builtinId="9" hidden="1"/>
    <cellStyle name="Besuchter Hyperlink" xfId="541" builtinId="9" hidden="1"/>
    <cellStyle name="Besuchter Hyperlink" xfId="543" builtinId="9" hidden="1"/>
    <cellStyle name="Besuchter Hyperlink" xfId="545" builtinId="9" hidden="1"/>
    <cellStyle name="Besuchter Hyperlink" xfId="547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8" builtinId="8" hidden="1"/>
    <cellStyle name="Link" xfId="30" builtinId="8" hidden="1"/>
    <cellStyle name="Link" xfId="32" builtinId="8" hidden="1"/>
    <cellStyle name="Link" xfId="34" builtinId="8" hidden="1"/>
    <cellStyle name="Link" xfId="36" builtinId="8" hidden="1"/>
    <cellStyle name="Link" xfId="38" builtinId="8" hidden="1"/>
    <cellStyle name="Link" xfId="40" builtinId="8" hidden="1"/>
    <cellStyle name="Link" xfId="42" builtinId="8" hidden="1"/>
    <cellStyle name="Link" xfId="44" builtinId="8" hidden="1"/>
    <cellStyle name="Link" xfId="46" builtinId="8" hidden="1"/>
    <cellStyle name="Link" xfId="48" builtinId="8" hidden="1"/>
    <cellStyle name="Link" xfId="50" builtinId="8" hidden="1"/>
    <cellStyle name="Link" xfId="52" builtinId="8" hidden="1"/>
    <cellStyle name="Link" xfId="54" builtinId="8" hidden="1"/>
    <cellStyle name="Link" xfId="56" builtinId="8" hidden="1"/>
    <cellStyle name="Link" xfId="58" builtinId="8" hidden="1"/>
    <cellStyle name="Link" xfId="60" builtinId="8" hidden="1"/>
    <cellStyle name="Link" xfId="62" builtinId="8" hidden="1"/>
    <cellStyle name="Link" xfId="64" builtinId="8" hidden="1"/>
    <cellStyle name="Link" xfId="66" builtinId="8" hidden="1"/>
    <cellStyle name="Link" xfId="68" builtinId="8" hidden="1"/>
    <cellStyle name="Link" xfId="70" builtinId="8" hidden="1"/>
    <cellStyle name="Link" xfId="72" builtinId="8" hidden="1"/>
    <cellStyle name="Link" xfId="74" builtinId="8" hidden="1"/>
    <cellStyle name="Link" xfId="76" builtinId="8" hidden="1"/>
    <cellStyle name="Link" xfId="78" builtinId="8" hidden="1"/>
    <cellStyle name="Link" xfId="80" builtinId="8" hidden="1"/>
    <cellStyle name="Link" xfId="82" builtinId="8" hidden="1"/>
    <cellStyle name="Link" xfId="84" builtinId="8" hidden="1"/>
    <cellStyle name="Link" xfId="96" builtinId="8" hidden="1"/>
    <cellStyle name="Link" xfId="98" builtinId="8" hidden="1"/>
    <cellStyle name="Link" xfId="100" builtinId="8" hidden="1"/>
    <cellStyle name="Link" xfId="102" builtinId="8" hidden="1"/>
    <cellStyle name="Link" xfId="104" builtinId="8" hidden="1"/>
    <cellStyle name="Link" xfId="106" builtinId="8" hidden="1"/>
    <cellStyle name="Link" xfId="108" builtinId="8" hidden="1"/>
    <cellStyle name="Link" xfId="110" builtinId="8" hidden="1"/>
    <cellStyle name="Link" xfId="112" builtinId="8" hidden="1"/>
    <cellStyle name="Link" xfId="114" builtinId="8" hidden="1"/>
    <cellStyle name="Link" xfId="116" builtinId="8" hidden="1"/>
    <cellStyle name="Link" xfId="118" builtinId="8" hidden="1"/>
    <cellStyle name="Link" xfId="120" builtinId="8" hidden="1"/>
    <cellStyle name="Link" xfId="122" builtinId="8" hidden="1"/>
    <cellStyle name="Link" xfId="124" builtinId="8" hidden="1"/>
    <cellStyle name="Link" xfId="126" builtinId="8" hidden="1"/>
    <cellStyle name="Link" xfId="128" builtinId="8" hidden="1"/>
    <cellStyle name="Link" xfId="130" builtinId="8" hidden="1"/>
    <cellStyle name="Link" xfId="132" builtinId="8" hidden="1"/>
    <cellStyle name="Link" xfId="134" builtinId="8" hidden="1"/>
    <cellStyle name="Link" xfId="136" builtinId="8" hidden="1"/>
    <cellStyle name="Link" xfId="138" builtinId="8" hidden="1"/>
    <cellStyle name="Link" xfId="140" builtinId="8" hidden="1"/>
    <cellStyle name="Link" xfId="142" builtinId="8" hidden="1"/>
    <cellStyle name="Link" xfId="144" builtinId="8" hidden="1"/>
    <cellStyle name="Link" xfId="146" builtinId="8" hidden="1"/>
    <cellStyle name="Link" xfId="148" builtinId="8" hidden="1"/>
    <cellStyle name="Link" xfId="150" builtinId="8" hidden="1"/>
    <cellStyle name="Link" xfId="152" builtinId="8" hidden="1"/>
    <cellStyle name="Link" xfId="154" builtinId="8" hidden="1"/>
    <cellStyle name="Link" xfId="156" builtinId="8" hidden="1"/>
    <cellStyle name="Link" xfId="158" builtinId="8" hidden="1"/>
    <cellStyle name="Link" xfId="160" builtinId="8" hidden="1"/>
    <cellStyle name="Link" xfId="162" builtinId="8" hidden="1"/>
    <cellStyle name="Link" xfId="164" builtinId="8" hidden="1"/>
    <cellStyle name="Link" xfId="166" builtinId="8" hidden="1"/>
    <cellStyle name="Link" xfId="168" builtinId="8" hidden="1"/>
    <cellStyle name="Link" xfId="170" builtinId="8" hidden="1"/>
    <cellStyle name="Link" xfId="172" builtinId="8" hidden="1"/>
    <cellStyle name="Link" xfId="174" builtinId="8" hidden="1"/>
    <cellStyle name="Link" xfId="176" builtinId="8" hidden="1"/>
    <cellStyle name="Link" xfId="178" builtinId="8" hidden="1"/>
    <cellStyle name="Link" xfId="180" builtinId="8" hidden="1"/>
    <cellStyle name="Link" xfId="182" builtinId="8" hidden="1"/>
    <cellStyle name="Link" xfId="184" builtinId="8" hidden="1"/>
    <cellStyle name="Link" xfId="186" builtinId="8" hidden="1"/>
    <cellStyle name="Link" xfId="188" builtinId="8" hidden="1"/>
    <cellStyle name="Link" xfId="190" builtinId="8" hidden="1"/>
    <cellStyle name="Link" xfId="192" builtinId="8" hidden="1"/>
    <cellStyle name="Link" xfId="194" builtinId="8" hidden="1"/>
    <cellStyle name="Link" xfId="196" builtinId="8" hidden="1"/>
    <cellStyle name="Link" xfId="198" builtinId="8" hidden="1"/>
    <cellStyle name="Link" xfId="200" builtinId="8" hidden="1"/>
    <cellStyle name="Link" xfId="202" builtinId="8" hidden="1"/>
    <cellStyle name="Link" xfId="204" builtinId="8" hidden="1"/>
    <cellStyle name="Link" xfId="206" builtinId="8" hidden="1"/>
    <cellStyle name="Link" xfId="208" builtinId="8" hidden="1"/>
    <cellStyle name="Link" xfId="210" builtinId="8" hidden="1"/>
    <cellStyle name="Link" xfId="212" builtinId="8" hidden="1"/>
    <cellStyle name="Link" xfId="214" builtinId="8" hidden="1"/>
    <cellStyle name="Link" xfId="216" builtinId="8" hidden="1"/>
    <cellStyle name="Link" xfId="218" builtinId="8" hidden="1"/>
    <cellStyle name="Link" xfId="220" builtinId="8" hidden="1"/>
    <cellStyle name="Link" xfId="222" builtinId="8" hidden="1"/>
    <cellStyle name="Link" xfId="224" builtinId="8" hidden="1"/>
    <cellStyle name="Link" xfId="226" builtinId="8" hidden="1"/>
    <cellStyle name="Link" xfId="228" builtinId="8" hidden="1"/>
    <cellStyle name="Link" xfId="230" builtinId="8" hidden="1"/>
    <cellStyle name="Link" xfId="232" builtinId="8" hidden="1"/>
    <cellStyle name="Link" xfId="234" builtinId="8" hidden="1"/>
    <cellStyle name="Link" xfId="236" builtinId="8" hidden="1"/>
    <cellStyle name="Link" xfId="238" builtinId="8" hidden="1"/>
    <cellStyle name="Link" xfId="240" builtinId="8" hidden="1"/>
    <cellStyle name="Link" xfId="242" builtinId="8" hidden="1"/>
    <cellStyle name="Link" xfId="244" builtinId="8" hidden="1"/>
    <cellStyle name="Link" xfId="246" builtinId="8" hidden="1"/>
    <cellStyle name="Link" xfId="248" builtinId="8" hidden="1"/>
    <cellStyle name="Link" xfId="250" builtinId="8" hidden="1"/>
    <cellStyle name="Link" xfId="252" builtinId="8" hidden="1"/>
    <cellStyle name="Link" xfId="254" builtinId="8" hidden="1"/>
    <cellStyle name="Link" xfId="256" builtinId="8" hidden="1"/>
    <cellStyle name="Link" xfId="258" builtinId="8" hidden="1"/>
    <cellStyle name="Link" xfId="260" builtinId="8" hidden="1"/>
    <cellStyle name="Link" xfId="262" builtinId="8" hidden="1"/>
    <cellStyle name="Link" xfId="264" builtinId="8" hidden="1"/>
    <cellStyle name="Link" xfId="266" builtinId="8" hidden="1"/>
    <cellStyle name="Link" xfId="268" builtinId="8" hidden="1"/>
    <cellStyle name="Link" xfId="270" builtinId="8" hidden="1"/>
    <cellStyle name="Link" xfId="272" builtinId="8" hidden="1"/>
    <cellStyle name="Link" xfId="274" builtinId="8" hidden="1"/>
    <cellStyle name="Link" xfId="276" builtinId="8" hidden="1"/>
    <cellStyle name="Link" xfId="278" builtinId="8" hidden="1"/>
    <cellStyle name="Link" xfId="280" builtinId="8" hidden="1"/>
    <cellStyle name="Link" xfId="282" builtinId="8" hidden="1"/>
    <cellStyle name="Link" xfId="284" builtinId="8" hidden="1"/>
    <cellStyle name="Link" xfId="286" builtinId="8" hidden="1"/>
    <cellStyle name="Link" xfId="288" builtinId="8" hidden="1"/>
    <cellStyle name="Link" xfId="290" builtinId="8" hidden="1"/>
    <cellStyle name="Link" xfId="292" builtinId="8" hidden="1"/>
    <cellStyle name="Link" xfId="294" builtinId="8" hidden="1"/>
    <cellStyle name="Link" xfId="296" builtinId="8" hidden="1"/>
    <cellStyle name="Link" xfId="298" builtinId="8" hidden="1"/>
    <cellStyle name="Link" xfId="300" builtinId="8" hidden="1"/>
    <cellStyle name="Link" xfId="302" builtinId="8" hidden="1"/>
    <cellStyle name="Link" xfId="304" builtinId="8" hidden="1"/>
    <cellStyle name="Link" xfId="306" builtinId="8" hidden="1"/>
    <cellStyle name="Link" xfId="308" builtinId="8" hidden="1"/>
    <cellStyle name="Link" xfId="310" builtinId="8" hidden="1"/>
    <cellStyle name="Link" xfId="312" builtinId="8" hidden="1"/>
    <cellStyle name="Link" xfId="314" builtinId="8" hidden="1"/>
    <cellStyle name="Link" xfId="316" builtinId="8" hidden="1"/>
    <cellStyle name="Link" xfId="318" builtinId="8" hidden="1"/>
    <cellStyle name="Link" xfId="320" builtinId="8" hidden="1"/>
    <cellStyle name="Link" xfId="322" builtinId="8" hidden="1"/>
    <cellStyle name="Link" xfId="324" builtinId="8" hidden="1"/>
    <cellStyle name="Link" xfId="326" builtinId="8" hidden="1"/>
    <cellStyle name="Link" xfId="328" builtinId="8" hidden="1"/>
    <cellStyle name="Link" xfId="330" builtinId="8" hidden="1"/>
    <cellStyle name="Link" xfId="332" builtinId="8" hidden="1"/>
    <cellStyle name="Link" xfId="334" builtinId="8" hidden="1"/>
    <cellStyle name="Link" xfId="336" builtinId="8" hidden="1"/>
    <cellStyle name="Link" xfId="338" builtinId="8" hidden="1"/>
    <cellStyle name="Link" xfId="340" builtinId="8" hidden="1"/>
    <cellStyle name="Link" xfId="342" builtinId="8" hidden="1"/>
    <cellStyle name="Link" xfId="344" builtinId="8" hidden="1"/>
    <cellStyle name="Link" xfId="346" builtinId="8" hidden="1"/>
    <cellStyle name="Link" xfId="348" builtinId="8" hidden="1"/>
    <cellStyle name="Link" xfId="350" builtinId="8" hidden="1"/>
    <cellStyle name="Link" xfId="352" builtinId="8" hidden="1"/>
    <cellStyle name="Link" xfId="354" builtinId="8" hidden="1"/>
    <cellStyle name="Link" xfId="356" builtinId="8" hidden="1"/>
    <cellStyle name="Link" xfId="358" builtinId="8" hidden="1"/>
    <cellStyle name="Link" xfId="360" builtinId="8" hidden="1"/>
    <cellStyle name="Link" xfId="362" builtinId="8" hidden="1"/>
    <cellStyle name="Link" xfId="364" builtinId="8" hidden="1"/>
    <cellStyle name="Link" xfId="366" builtinId="8" hidden="1"/>
    <cellStyle name="Link" xfId="368" builtinId="8" hidden="1"/>
    <cellStyle name="Link" xfId="370" builtinId="8" hidden="1"/>
    <cellStyle name="Link" xfId="372" builtinId="8" hidden="1"/>
    <cellStyle name="Link" xfId="374" builtinId="8" hidden="1"/>
    <cellStyle name="Link" xfId="376" builtinId="8" hidden="1"/>
    <cellStyle name="Link" xfId="378" builtinId="8" hidden="1"/>
    <cellStyle name="Link" xfId="380" builtinId="8" hidden="1"/>
    <cellStyle name="Link" xfId="382" builtinId="8" hidden="1"/>
    <cellStyle name="Link" xfId="384" builtinId="8" hidden="1"/>
    <cellStyle name="Link" xfId="386" builtinId="8" hidden="1"/>
    <cellStyle name="Link" xfId="388" builtinId="8" hidden="1"/>
    <cellStyle name="Link" xfId="390" builtinId="8" hidden="1"/>
    <cellStyle name="Link" xfId="392" builtinId="8" hidden="1"/>
    <cellStyle name="Link" xfId="394" builtinId="8" hidden="1"/>
    <cellStyle name="Link" xfId="396" builtinId="8" hidden="1"/>
    <cellStyle name="Link" xfId="398" builtinId="8" hidden="1"/>
    <cellStyle name="Link" xfId="400" builtinId="8" hidden="1"/>
    <cellStyle name="Link" xfId="402" builtinId="8" hidden="1"/>
    <cellStyle name="Link" xfId="404" builtinId="8" hidden="1"/>
    <cellStyle name="Link" xfId="406" builtinId="8" hidden="1"/>
    <cellStyle name="Link" xfId="408" builtinId="8" hidden="1"/>
    <cellStyle name="Link" xfId="410" builtinId="8" hidden="1"/>
    <cellStyle name="Link" xfId="412" builtinId="8" hidden="1"/>
    <cellStyle name="Link" xfId="414" builtinId="8" hidden="1"/>
    <cellStyle name="Link" xfId="416" builtinId="8" hidden="1"/>
    <cellStyle name="Link" xfId="418" builtinId="8" hidden="1"/>
    <cellStyle name="Link" xfId="420" builtinId="8" hidden="1"/>
    <cellStyle name="Link" xfId="422" builtinId="8" hidden="1"/>
    <cellStyle name="Link" xfId="424" builtinId="8" hidden="1"/>
    <cellStyle name="Link" xfId="426" builtinId="8" hidden="1"/>
    <cellStyle name="Link" xfId="428" builtinId="8" hidden="1"/>
    <cellStyle name="Link" xfId="430" builtinId="8" hidden="1"/>
    <cellStyle name="Link" xfId="432" builtinId="8" hidden="1"/>
    <cellStyle name="Link" xfId="434" builtinId="8" hidden="1"/>
    <cellStyle name="Link" xfId="436" builtinId="8" hidden="1"/>
    <cellStyle name="Link" xfId="438" builtinId="8" hidden="1"/>
    <cellStyle name="Link" xfId="440" builtinId="8" hidden="1"/>
    <cellStyle name="Link" xfId="442" builtinId="8" hidden="1"/>
    <cellStyle name="Link" xfId="444" builtinId="8" hidden="1"/>
    <cellStyle name="Link" xfId="446" builtinId="8" hidden="1"/>
    <cellStyle name="Link" xfId="448" builtinId="8" hidden="1"/>
    <cellStyle name="Link" xfId="450" builtinId="8" hidden="1"/>
    <cellStyle name="Link" xfId="452" builtinId="8" hidden="1"/>
    <cellStyle name="Link" xfId="454" builtinId="8" hidden="1"/>
    <cellStyle name="Link" xfId="456" builtinId="8" hidden="1"/>
    <cellStyle name="Link" xfId="458" builtinId="8" hidden="1"/>
    <cellStyle name="Link" xfId="460" builtinId="8" hidden="1"/>
    <cellStyle name="Link" xfId="462" builtinId="8" hidden="1"/>
    <cellStyle name="Link" xfId="464" builtinId="8" hidden="1"/>
    <cellStyle name="Link" xfId="466" builtinId="8" hidden="1"/>
    <cellStyle name="Link" xfId="468" builtinId="8" hidden="1"/>
    <cellStyle name="Link" xfId="470" builtinId="8" hidden="1"/>
    <cellStyle name="Link" xfId="472" builtinId="8" hidden="1"/>
    <cellStyle name="Link" xfId="474" builtinId="8" hidden="1"/>
    <cellStyle name="Link" xfId="476" builtinId="8" hidden="1"/>
    <cellStyle name="Link" xfId="478" builtinId="8" hidden="1"/>
    <cellStyle name="Link" xfId="480" builtinId="8" hidden="1"/>
    <cellStyle name="Link" xfId="482" builtinId="8" hidden="1"/>
    <cellStyle name="Link" xfId="484" builtinId="8" hidden="1"/>
    <cellStyle name="Link" xfId="486" builtinId="8" hidden="1"/>
    <cellStyle name="Link" xfId="488" builtinId="8" hidden="1"/>
    <cellStyle name="Link" xfId="490" builtinId="8" hidden="1"/>
    <cellStyle name="Link" xfId="492" builtinId="8" hidden="1"/>
    <cellStyle name="Link" xfId="494" builtinId="8" hidden="1"/>
    <cellStyle name="Link" xfId="496" builtinId="8" hidden="1"/>
    <cellStyle name="Link" xfId="498" builtinId="8" hidden="1"/>
    <cellStyle name="Link" xfId="500" builtinId="8" hidden="1"/>
    <cellStyle name="Link" xfId="502" builtinId="8" hidden="1"/>
    <cellStyle name="Link" xfId="504" builtinId="8" hidden="1"/>
    <cellStyle name="Link" xfId="506" builtinId="8" hidden="1"/>
    <cellStyle name="Link" xfId="508" builtinId="8" hidden="1"/>
    <cellStyle name="Link" xfId="510" builtinId="8" hidden="1"/>
    <cellStyle name="Link" xfId="512" builtinId="8" hidden="1"/>
    <cellStyle name="Link" xfId="514" builtinId="8" hidden="1"/>
    <cellStyle name="Link" xfId="516" builtinId="8" hidden="1"/>
    <cellStyle name="Link" xfId="518" builtinId="8" hidden="1"/>
    <cellStyle name="Link" xfId="520" builtinId="8" hidden="1"/>
    <cellStyle name="Link" xfId="522" builtinId="8" hidden="1"/>
    <cellStyle name="Link" xfId="524" builtinId="8" hidden="1"/>
    <cellStyle name="Link" xfId="526" builtinId="8" hidden="1"/>
    <cellStyle name="Link" xfId="528" builtinId="8" hidden="1"/>
    <cellStyle name="Link" xfId="530" builtinId="8" hidden="1"/>
    <cellStyle name="Link" xfId="532" builtinId="8" hidden="1"/>
    <cellStyle name="Link" xfId="534" builtinId="8" hidden="1"/>
    <cellStyle name="Link" xfId="536" builtinId="8" hidden="1"/>
    <cellStyle name="Link" xfId="538" builtinId="8" hidden="1"/>
    <cellStyle name="Link" xfId="540" builtinId="8" hidden="1"/>
    <cellStyle name="Link" xfId="542" builtinId="8" hidden="1"/>
    <cellStyle name="Link" xfId="544" builtinId="8" hidden="1"/>
    <cellStyle name="Link" xfId="546" builtinId="8" hidden="1"/>
    <cellStyle name="Prozent" xfId="27" builtinId="5"/>
    <cellStyle name="Standard" xfId="0" builtinId="0"/>
    <cellStyle name="Standard 2" xfId="548" xr:uid="{00000000-0005-0000-0000-000024020000}"/>
  </cellStyles>
  <dxfs count="3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 val="0"/>
        <strike val="0"/>
        <color rgb="FF0000FF"/>
      </font>
    </dxf>
    <dxf>
      <font>
        <b/>
        <i val="0"/>
        <strike val="0"/>
        <color rgb="FF0000FF"/>
      </font>
    </dxf>
    <dxf>
      <font>
        <b/>
        <i val="0"/>
        <strike val="0"/>
        <color rgb="FF0000FF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strike val="0"/>
        <color rgb="FF0000FF"/>
      </font>
    </dxf>
    <dxf>
      <font>
        <b/>
        <i val="0"/>
        <strike val="0"/>
        <color rgb="FF0000FF"/>
      </font>
    </dxf>
    <dxf>
      <font>
        <b/>
        <i/>
      </font>
      <fill>
        <patternFill>
          <bgColor rgb="FFFFC000"/>
        </patternFill>
      </fill>
    </dxf>
    <dxf>
      <font>
        <b/>
        <i/>
      </font>
      <fill>
        <patternFill>
          <bgColor rgb="FFFFC000"/>
        </patternFill>
      </fill>
    </dxf>
    <dxf>
      <font>
        <b/>
        <i val="0"/>
        <strike val="0"/>
        <color rgb="FF0000FF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A1ED9B"/>
        </patternFill>
      </fill>
    </dxf>
    <dxf>
      <font>
        <b/>
        <i val="0"/>
        <strike val="0"/>
        <color rgb="FF0000FF"/>
      </font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lor rgb="FF0000FF"/>
      </font>
    </dxf>
    <dxf>
      <font>
        <b/>
        <i val="0"/>
        <strike val="0"/>
        <color rgb="FF0000FF"/>
      </font>
    </dxf>
  </dxfs>
  <tableStyles count="0" defaultTableStyle="TableStyleMedium9" defaultPivotStyle="PivotStyleMedium4"/>
  <colors>
    <mruColors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323879538754"/>
          <c:y val="0.20608897439457299"/>
          <c:w val="0.56078858024691403"/>
          <c:h val="0.71081417719510498"/>
        </c:manualLayout>
      </c:layout>
      <c:barChart>
        <c:barDir val="col"/>
        <c:grouping val="stacked"/>
        <c:varyColors val="0"/>
        <c:ser>
          <c:idx val="1"/>
          <c:order val="0"/>
          <c:tx>
            <c:v>Kapitalkosten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strLit>
              <c:ptCount val="1"/>
              <c:pt idx="0">
                <c:v>_x0007_Absolut</c:v>
              </c:pt>
            </c:strLit>
          </c:cat>
          <c:val>
            <c:numRef>
              <c:f>Berechnungen!$D$254</c:f>
              <c:numCache>
                <c:formatCode>#,##0.00</c:formatCode>
                <c:ptCount val="1"/>
                <c:pt idx="0">
                  <c:v>2.411546446045131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F-4153-A246-E18AFE93BE57}"/>
            </c:ext>
          </c:extLst>
        </c:ser>
        <c:ser>
          <c:idx val="2"/>
          <c:order val="1"/>
          <c:tx>
            <c:v>Wärmeverlustkosten</c:v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cat>
            <c:strLit>
              <c:ptCount val="1"/>
              <c:pt idx="0">
                <c:v>_x0007_Absolut</c:v>
              </c:pt>
            </c:strLit>
          </c:cat>
          <c:val>
            <c:numRef>
              <c:f>Berechnungen!$D$260</c:f>
              <c:numCache>
                <c:formatCode>#,##0.00</c:formatCode>
                <c:ptCount val="1"/>
                <c:pt idx="0">
                  <c:v>0.47102445914152102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F-4153-A246-E18AFE93BE57}"/>
            </c:ext>
          </c:extLst>
        </c:ser>
        <c:ser>
          <c:idx val="0"/>
          <c:order val="2"/>
          <c:tx>
            <c:v>Pumpkosten</c:v>
          </c:tx>
          <c:spPr>
            <a:solidFill>
              <a:srgbClr val="0000FF"/>
            </a:solidFill>
            <a:ln>
              <a:solidFill>
                <a:srgbClr val="0000FF"/>
              </a:solidFill>
            </a:ln>
          </c:spPr>
          <c:invertIfNegative val="0"/>
          <c:cat>
            <c:strLit>
              <c:ptCount val="1"/>
              <c:pt idx="0">
                <c:v>_x0007_Absolut</c:v>
              </c:pt>
            </c:strLit>
          </c:cat>
          <c:val>
            <c:numRef>
              <c:f>Berechnungen!$D$249</c:f>
              <c:numCache>
                <c:formatCode>#,##0.00</c:formatCode>
                <c:ptCount val="1"/>
                <c:pt idx="0">
                  <c:v>3.5445137523130832E-2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BF-4153-A246-E18AFE93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18625824"/>
        <c:axId val="544730576"/>
      </c:barChart>
      <c:catAx>
        <c:axId val="51862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730576"/>
        <c:crosses val="autoZero"/>
        <c:auto val="1"/>
        <c:lblAlgn val="ctr"/>
        <c:lblOffset val="100"/>
        <c:noMultiLvlLbl val="0"/>
      </c:catAx>
      <c:valAx>
        <c:axId val="544730576"/>
        <c:scaling>
          <c:orientation val="minMax"/>
        </c:scaling>
        <c:delete val="0"/>
        <c:axPos val="l"/>
        <c:majorGridlines>
          <c:spPr>
            <a:ln w="6350"/>
          </c:spPr>
        </c:majorGridlines>
        <c:minorGridlines>
          <c:spPr>
            <a:ln w="6350"/>
          </c:spPr>
        </c:minorGridlines>
        <c:title>
          <c:tx>
            <c:strRef>
              <c:f>Text!$C$26</c:f>
              <c:strCache>
                <c:ptCount val="1"/>
                <c:pt idx="0">
                  <c:v>Rp./kWh</c:v>
                </c:pt>
              </c:strCache>
            </c:strRef>
          </c:tx>
          <c:layout>
            <c:manualLayout>
              <c:xMode val="edge"/>
              <c:yMode val="edge"/>
              <c:x val="1.8719135802469099E-2"/>
              <c:y val="0.11075104166666699"/>
            </c:manualLayout>
          </c:layout>
          <c:overlay val="0"/>
          <c:txPr>
            <a:bodyPr rot="0" vert="horz"/>
            <a:lstStyle/>
            <a:p>
              <a:pPr>
                <a:defRPr/>
              </a:pPr>
              <a:endParaRPr lang="de-DE"/>
            </a:p>
          </c:txPr>
        </c:title>
        <c:numFmt formatCode="#,##0.0" sourceLinked="0"/>
        <c:majorTickMark val="out"/>
        <c:minorTickMark val="none"/>
        <c:tickLblPos val="nextTo"/>
        <c:spPr>
          <a:ln w="6350"/>
        </c:spPr>
        <c:crossAx val="518625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1" l="0.75" r="0.75" t="1" header="0.5" footer="0.5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4628966943197"/>
          <c:y val="0.201051191019259"/>
          <c:w val="0.63537697509296498"/>
          <c:h val="0.710814177195104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Text!$C$139</c:f>
              <c:strCache>
                <c:ptCount val="1"/>
                <c:pt idx="0">
                  <c:v>Kapitalkosten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val>
            <c:numRef>
              <c:f>Berechnungen!$D$253</c:f>
              <c:numCache>
                <c:formatCode>#,##0</c:formatCode>
                <c:ptCount val="1"/>
                <c:pt idx="0">
                  <c:v>41951.937208406001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3-4783-8B25-F8396D502C46}"/>
            </c:ext>
          </c:extLst>
        </c:ser>
        <c:ser>
          <c:idx val="2"/>
          <c:order val="1"/>
          <c:tx>
            <c:strRef>
              <c:f>Text!$C$138</c:f>
              <c:strCache>
                <c:ptCount val="1"/>
                <c:pt idx="0">
                  <c:v>Wärmeverlustkosten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val>
            <c:numRef>
              <c:f>Berechnungen!$D$259</c:f>
              <c:numCache>
                <c:formatCode>#,##0</c:formatCode>
                <c:ptCount val="1"/>
                <c:pt idx="0">
                  <c:v>8194.0733780744613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3-4783-8B25-F8396D502C46}"/>
            </c:ext>
          </c:extLst>
        </c:ser>
        <c:ser>
          <c:idx val="0"/>
          <c:order val="2"/>
          <c:tx>
            <c:strRef>
              <c:f>Text!$C$137</c:f>
              <c:strCache>
                <c:ptCount val="1"/>
                <c:pt idx="0">
                  <c:v>Pumpkosten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rgbClr val="0000FF"/>
              </a:solidFill>
            </a:ln>
          </c:spPr>
          <c:invertIfNegative val="0"/>
          <c:val>
            <c:numRef>
              <c:f>Berechnungen!$D$248</c:f>
              <c:numCache>
                <c:formatCode>#,##0</c:formatCode>
                <c:ptCount val="1"/>
                <c:pt idx="0">
                  <c:v>616.61353699089057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43-4783-8B25-F8396D502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404304"/>
        <c:axId val="579406624"/>
      </c:barChart>
      <c:catAx>
        <c:axId val="57940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406624"/>
        <c:crosses val="autoZero"/>
        <c:auto val="1"/>
        <c:lblAlgn val="ctr"/>
        <c:lblOffset val="100"/>
        <c:noMultiLvlLbl val="0"/>
      </c:catAx>
      <c:valAx>
        <c:axId val="579406624"/>
        <c:scaling>
          <c:orientation val="minMax"/>
        </c:scaling>
        <c:delete val="0"/>
        <c:axPos val="l"/>
        <c:majorGridlines>
          <c:spPr>
            <a:ln w="6350"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DE"/>
                  <a:t>CHF/a</a:t>
                </a:r>
              </a:p>
            </c:rich>
          </c:tx>
          <c:layout>
            <c:manualLayout>
              <c:xMode val="edge"/>
              <c:yMode val="edge"/>
              <c:x val="9.6581018518518497E-2"/>
              <c:y val="9.825451388888889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/>
        </c:spPr>
        <c:crossAx val="579404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361268698918203"/>
          <c:y val="5.0186401562222612E-3"/>
          <c:w val="0.70638731301081803"/>
          <c:h val="0.15827406334913399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 b="0" i="0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621200766914501"/>
          <c:y val="0.20211229893492499"/>
          <c:w val="0.65105450747470095"/>
          <c:h val="0.70905650647573304"/>
        </c:manualLayout>
      </c:layout>
      <c:barChart>
        <c:barDir val="col"/>
        <c:grouping val="percentStacked"/>
        <c:varyColors val="0"/>
        <c:ser>
          <c:idx val="1"/>
          <c:order val="0"/>
          <c:tx>
            <c:v>Kapitalkosten</c:v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val>
            <c:numRef>
              <c:f>Berechnungen!$D$254</c:f>
              <c:numCache>
                <c:formatCode>#,##0.00</c:formatCode>
                <c:ptCount val="1"/>
                <c:pt idx="0">
                  <c:v>2.411546446045131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2-4911-BF99-3ED7ECCF3023}"/>
            </c:ext>
          </c:extLst>
        </c:ser>
        <c:ser>
          <c:idx val="2"/>
          <c:order val="1"/>
          <c:tx>
            <c:v>Wärmeverlustkosten</c:v>
          </c:tx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  <c:invertIfNegative val="0"/>
          <c:val>
            <c:numRef>
              <c:f>Berechnungen!$D$260</c:f>
              <c:numCache>
                <c:formatCode>#,##0.00</c:formatCode>
                <c:ptCount val="1"/>
                <c:pt idx="0">
                  <c:v>0.47102445914152102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2-4911-BF99-3ED7ECCF3023}"/>
            </c:ext>
          </c:extLst>
        </c:ser>
        <c:ser>
          <c:idx val="0"/>
          <c:order val="2"/>
          <c:tx>
            <c:v>Pumpkosten</c:v>
          </c:tx>
          <c:spPr>
            <a:solidFill>
              <a:srgbClr val="0000FF"/>
            </a:solidFill>
            <a:ln>
              <a:solidFill>
                <a:srgbClr val="0000FF"/>
              </a:solidFill>
            </a:ln>
          </c:spPr>
          <c:invertIfNegative val="0"/>
          <c:val>
            <c:numRef>
              <c:f>Berechnungen!$D$249</c:f>
              <c:numCache>
                <c:formatCode>#,##0.00</c:formatCode>
                <c:ptCount val="1"/>
                <c:pt idx="0">
                  <c:v>3.5445137523130832E-2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42-4911-BF99-3ED7ECCF3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37564144"/>
        <c:axId val="537537328"/>
      </c:barChart>
      <c:catAx>
        <c:axId val="537564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7537328"/>
        <c:crosses val="autoZero"/>
        <c:auto val="1"/>
        <c:lblAlgn val="ctr"/>
        <c:lblOffset val="100"/>
        <c:noMultiLvlLbl val="0"/>
      </c:catAx>
      <c:valAx>
        <c:axId val="537537328"/>
        <c:scaling>
          <c:orientation val="minMax"/>
        </c:scaling>
        <c:delete val="0"/>
        <c:axPos val="l"/>
        <c:majorGridlines>
          <c:spPr>
            <a:ln w="6350"/>
          </c:spPr>
        </c:majorGridlines>
        <c:minorGridlines>
          <c:spPr>
            <a:ln w="6350"/>
          </c:spPr>
        </c:minorGridlines>
        <c:numFmt formatCode="0%" sourceLinked="0"/>
        <c:majorTickMark val="out"/>
        <c:minorTickMark val="none"/>
        <c:tickLblPos val="nextTo"/>
        <c:spPr>
          <a:ln w="6350"/>
        </c:spPr>
        <c:crossAx val="537564144"/>
        <c:crosses val="autoZero"/>
        <c:crossBetween val="between"/>
        <c:majorUnit val="0.2"/>
        <c:minorUnit val="0.05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729448818897601"/>
          <c:y val="0.21100833333333299"/>
          <c:w val="0.62741697287839004"/>
          <c:h val="0.71031284722222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Text!$C$140</c:f>
              <c:strCache>
                <c:ptCount val="1"/>
                <c:pt idx="0">
                  <c:v>Wärmeverlust bezogen auf Einspeiseenergie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6350"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Berechnungen!$D$265</c:f>
              <c:numCache>
                <c:formatCode>0.00</c:formatCode>
                <c:ptCount val="1"/>
                <c:pt idx="0">
                  <c:v>7.4137648287341724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1-41D0-9E38-EECE6A989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8215088"/>
        <c:axId val="518217408"/>
      </c:barChart>
      <c:catAx>
        <c:axId val="51821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217408"/>
        <c:crosses val="autoZero"/>
        <c:auto val="1"/>
        <c:lblAlgn val="ctr"/>
        <c:lblOffset val="100"/>
        <c:noMultiLvlLbl val="0"/>
      </c:catAx>
      <c:valAx>
        <c:axId val="518217408"/>
        <c:scaling>
          <c:orientation val="minMax"/>
        </c:scaling>
        <c:delete val="0"/>
        <c:axPos val="l"/>
        <c:majorGridlines>
          <c:spPr>
            <a:ln w="6350"/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DE"/>
                  <a:t>%/a</a:t>
                </a:r>
              </a:p>
            </c:rich>
          </c:tx>
          <c:layout>
            <c:manualLayout>
              <c:xMode val="edge"/>
              <c:yMode val="edge"/>
              <c:x val="0.124027777777778"/>
              <c:y val="0.113019444444444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6350"/>
        </c:spPr>
        <c:crossAx val="518215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194502861055411"/>
          <c:y val="2.57826388888889E-2"/>
          <c:w val="0.74807991392380302"/>
          <c:h val="9.5908216372454266E-2"/>
        </c:manualLayout>
      </c:layout>
      <c:overlay val="0"/>
      <c:txPr>
        <a:bodyPr/>
        <a:lstStyle/>
        <a:p>
          <a:pPr rtl="0">
            <a:defRPr/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956145551205251E-2"/>
          <c:y val="7.3133886931064096E-2"/>
          <c:w val="0.85681268726451643"/>
          <c:h val="0.81238092813829299"/>
        </c:manualLayout>
      </c:layout>
      <c:scatterChart>
        <c:scatterStyle val="lineMarker"/>
        <c:varyColors val="0"/>
        <c:ser>
          <c:idx val="1"/>
          <c:order val="0"/>
          <c:tx>
            <c:strRef>
              <c:f>Berechnungen!$B$307</c:f>
              <c:strCache>
                <c:ptCount val="1"/>
                <c:pt idx="0">
                  <c:v>Hydraulischer Ausnutzungsgrad</c:v>
                </c:pt>
              </c:strCache>
            </c:strRef>
          </c:tx>
          <c:spPr>
            <a:ln w="9525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Berechnungen!$D$307:$OM$307</c:f>
              <c:numCache>
                <c:formatCode>0.00</c:formatCode>
                <c:ptCount val="400"/>
                <c:pt idx="0">
                  <c:v>0.99194709467874054</c:v>
                </c:pt>
                <c:pt idx="1">
                  <c:v>#N/A</c:v>
                </c:pt>
                <c:pt idx="2">
                  <c:v>0.94199448455916768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0.94263343025011159</c:v>
                </c:pt>
                <c:pt idx="13">
                  <c:v>#N/A</c:v>
                </c:pt>
                <c:pt idx="14">
                  <c:v>0.26367720085076329</c:v>
                </c:pt>
                <c:pt idx="15">
                  <c:v>#N/A</c:v>
                </c:pt>
                <c:pt idx="16">
                  <c:v>0.55926100339226703</c:v>
                </c:pt>
                <c:pt idx="17">
                  <c:v>#N/A</c:v>
                </c:pt>
                <c:pt idx="18">
                  <c:v>0.56401486212712137</c:v>
                </c:pt>
                <c:pt idx="19">
                  <c:v>#N/A</c:v>
                </c:pt>
                <c:pt idx="20">
                  <c:v>0.4443012954059809</c:v>
                </c:pt>
                <c:pt idx="21">
                  <c:v>#N/A</c:v>
                </c:pt>
                <c:pt idx="22">
                  <c:v>0.33780630794786165</c:v>
                </c:pt>
                <c:pt idx="23">
                  <c:v>#N/A</c:v>
                </c:pt>
                <c:pt idx="24">
                  <c:v>0.93151493209862113</c:v>
                </c:pt>
                <c:pt idx="25">
                  <c:v>#N/A</c:v>
                </c:pt>
                <c:pt idx="26">
                  <c:v>0.62599229848567295</c:v>
                </c:pt>
                <c:pt idx="27">
                  <c:v>#N/A</c:v>
                </c:pt>
                <c:pt idx="28">
                  <c:v>0.37680920991444578</c:v>
                </c:pt>
                <c:pt idx="29">
                  <c:v>#N/A</c:v>
                </c:pt>
                <c:pt idx="30">
                  <c:v>0.185923532194022</c:v>
                </c:pt>
                <c:pt idx="31">
                  <c:v>#N/A</c:v>
                </c:pt>
                <c:pt idx="32">
                  <c:v>5.6933416464350434E-2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89-4E5F-8150-E1DF59E2A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955904"/>
        <c:axId val="544010400"/>
      </c:scatterChart>
      <c:scatterChart>
        <c:scatterStyle val="lineMarker"/>
        <c:varyColors val="0"/>
        <c:ser>
          <c:idx val="0"/>
          <c:order val="1"/>
          <c:tx>
            <c:strRef>
              <c:f>Berechnungen!$B$308</c:f>
              <c:strCache>
                <c:ptCount val="1"/>
                <c:pt idx="0">
                  <c:v>Übertragungsleistung</c:v>
                </c:pt>
              </c:strCache>
            </c:strRef>
          </c:tx>
          <c:spPr>
            <a:ln w="952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Berechnungen!$D$308:$OM$308</c:f>
              <c:numCache>
                <c:formatCode>0</c:formatCode>
                <c:ptCount val="400"/>
                <c:pt idx="0">
                  <c:v>790.74</c:v>
                </c:pt>
                <c:pt idx="1">
                  <c:v>#N/A</c:v>
                </c:pt>
                <c:pt idx="2">
                  <c:v>769.14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391.14000000000004</c:v>
                </c:pt>
                <c:pt idx="13">
                  <c:v>#N/A</c:v>
                </c:pt>
                <c:pt idx="14">
                  <c:v>194.94000000000003</c:v>
                </c:pt>
                <c:pt idx="15">
                  <c:v>#N/A</c:v>
                </c:pt>
                <c:pt idx="16">
                  <c:v>105.84</c:v>
                </c:pt>
                <c:pt idx="17">
                  <c:v>#N/A</c:v>
                </c:pt>
                <c:pt idx="18">
                  <c:v>51.840000000000011</c:v>
                </c:pt>
                <c:pt idx="19">
                  <c:v>#N/A</c:v>
                </c:pt>
                <c:pt idx="20">
                  <c:v>45.360000000000007</c:v>
                </c:pt>
                <c:pt idx="21">
                  <c:v>#N/A</c:v>
                </c:pt>
                <c:pt idx="22">
                  <c:v>38.880000000000003</c:v>
                </c:pt>
                <c:pt idx="23">
                  <c:v>#N/A</c:v>
                </c:pt>
                <c:pt idx="24">
                  <c:v>32.4</c:v>
                </c:pt>
                <c:pt idx="25">
                  <c:v>#N/A</c:v>
                </c:pt>
                <c:pt idx="26">
                  <c:v>25.92</c:v>
                </c:pt>
                <c:pt idx="27">
                  <c:v>#N/A</c:v>
                </c:pt>
                <c:pt idx="28">
                  <c:v>19.440000000000001</c:v>
                </c:pt>
                <c:pt idx="29">
                  <c:v>#N/A</c:v>
                </c:pt>
                <c:pt idx="30">
                  <c:v>12.96</c:v>
                </c:pt>
                <c:pt idx="31">
                  <c:v>#N/A</c:v>
                </c:pt>
                <c:pt idx="32">
                  <c:v>6.48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 formatCode="0.00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89-4E5F-8150-E1DF59E2A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017696"/>
        <c:axId val="544014304"/>
      </c:scatterChart>
      <c:valAx>
        <c:axId val="544955904"/>
        <c:scaling>
          <c:orientation val="minMax"/>
        </c:scaling>
        <c:delete val="0"/>
        <c:axPos val="b"/>
        <c:title>
          <c:tx>
            <c:strRef>
              <c:f>Text!$C$143</c:f>
              <c:strCache>
                <c:ptCount val="1"/>
                <c:pt idx="0">
                  <c:v>Trassenlänge [m]</c:v>
                </c:pt>
              </c:strCache>
            </c:strRef>
          </c:tx>
          <c:layout>
            <c:manualLayout>
              <c:xMode val="edge"/>
              <c:yMode val="edge"/>
              <c:x val="0.43818060570210399"/>
              <c:y val="0.95373732917006104"/>
            </c:manualLayout>
          </c:layout>
          <c:overlay val="0"/>
          <c:txPr>
            <a:bodyPr/>
            <a:lstStyle/>
            <a:p>
              <a:pPr>
                <a:defRPr/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</a:ln>
        </c:spPr>
        <c:crossAx val="544010400"/>
        <c:crosses val="autoZero"/>
        <c:crossBetween val="midCat"/>
      </c:valAx>
      <c:valAx>
        <c:axId val="5440104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strRef>
              <c:f>Text!$C$142</c:f>
              <c:strCache>
                <c:ptCount val="1"/>
                <c:pt idx="0">
                  <c:v>Hydraulischer Ausnutzungsgrad Schlechtpunkt [%]</c:v>
                </c:pt>
              </c:strCache>
            </c:strRef>
          </c:tx>
          <c:layout>
            <c:manualLayout>
              <c:xMode val="edge"/>
              <c:yMode val="edge"/>
              <c:x val="4.4042224840868003E-3"/>
              <c:y val="9.7877886439856801E-2"/>
            </c:manualLayout>
          </c:layout>
          <c:overlay val="0"/>
          <c:txPr>
            <a:bodyPr rot="-5400000" vert="horz"/>
            <a:lstStyle/>
            <a:p>
              <a:pPr>
                <a:defRPr>
                  <a:solidFill>
                    <a:srgbClr val="0000FF"/>
                  </a:solidFill>
                </a:defRPr>
              </a:pPr>
              <a:endParaRPr lang="de-DE"/>
            </a:p>
          </c:txPr>
        </c:title>
        <c:numFmt formatCode="0%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0000FF"/>
                </a:solidFill>
              </a:defRPr>
            </a:pPr>
            <a:endParaRPr lang="de-DE"/>
          </a:p>
        </c:txPr>
        <c:crossAx val="544955904"/>
        <c:crosses val="autoZero"/>
        <c:crossBetween val="midCat"/>
      </c:valAx>
      <c:valAx>
        <c:axId val="544014304"/>
        <c:scaling>
          <c:orientation val="minMax"/>
        </c:scaling>
        <c:delete val="0"/>
        <c:axPos val="r"/>
        <c:title>
          <c:tx>
            <c:strRef>
              <c:f>Text!$C$144</c:f>
              <c:strCache>
                <c:ptCount val="1"/>
                <c:pt idx="0">
                  <c:v>Übertragungsleistung Strang Schlechtpunkt [kW]</c:v>
                </c:pt>
              </c:strCache>
            </c:strRef>
          </c:tx>
          <c:layout>
            <c:manualLayout>
              <c:xMode val="edge"/>
              <c:yMode val="edge"/>
              <c:x val="0.97665268046879306"/>
              <c:y val="0.13284160208746701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</a:ln>
        </c:spPr>
        <c:crossAx val="544017696"/>
        <c:crosses val="max"/>
        <c:crossBetween val="midCat"/>
      </c:valAx>
      <c:valAx>
        <c:axId val="544017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44014304"/>
        <c:crosses val="autoZero"/>
        <c:crossBetween val="midCat"/>
      </c:valAx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>
      <c:oddFooter>&amp;L&amp;B&amp;Z&amp;"Calibri,Standard"&amp;M000000&amp;S </c:oddFooter>
    </c:headerFooter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67440466294899E-2"/>
          <c:y val="0.14963239972379924"/>
          <c:w val="0.92735568988334605"/>
          <c:h val="0.75357055425543662"/>
        </c:manualLayout>
      </c:layout>
      <c:scatterChart>
        <c:scatterStyle val="lineMarker"/>
        <c:varyColors val="0"/>
        <c:ser>
          <c:idx val="2"/>
          <c:order val="0"/>
          <c:tx>
            <c:strRef>
              <c:f>Text!$C$146</c:f>
              <c:strCache>
                <c:ptCount val="1"/>
                <c:pt idx="0">
                  <c:v>Grenzdruck im Störfall (MIP)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Berechnungen!$D$279:$OM$279</c:f>
              <c:numCache>
                <c:formatCode>0</c:formatCode>
                <c:ptCount val="400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18</c:v>
                </c:pt>
                <c:pt idx="86">
                  <c:v>18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18</c:v>
                </c:pt>
                <c:pt idx="97">
                  <c:v>18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18</c:v>
                </c:pt>
                <c:pt idx="120">
                  <c:v>18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18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18</c:v>
                </c:pt>
                <c:pt idx="133">
                  <c:v>18</c:v>
                </c:pt>
                <c:pt idx="134">
                  <c:v>18</c:v>
                </c:pt>
                <c:pt idx="135">
                  <c:v>18</c:v>
                </c:pt>
                <c:pt idx="136">
                  <c:v>18</c:v>
                </c:pt>
                <c:pt idx="137">
                  <c:v>18</c:v>
                </c:pt>
                <c:pt idx="138">
                  <c:v>18</c:v>
                </c:pt>
                <c:pt idx="139">
                  <c:v>18</c:v>
                </c:pt>
                <c:pt idx="140">
                  <c:v>18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18</c:v>
                </c:pt>
                <c:pt idx="148">
                  <c:v>18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56">
                  <c:v>18</c:v>
                </c:pt>
                <c:pt idx="157">
                  <c:v>18</c:v>
                </c:pt>
                <c:pt idx="158">
                  <c:v>18</c:v>
                </c:pt>
                <c:pt idx="159">
                  <c:v>18</c:v>
                </c:pt>
                <c:pt idx="160">
                  <c:v>18</c:v>
                </c:pt>
                <c:pt idx="161">
                  <c:v>18</c:v>
                </c:pt>
                <c:pt idx="162">
                  <c:v>18</c:v>
                </c:pt>
                <c:pt idx="163">
                  <c:v>18</c:v>
                </c:pt>
                <c:pt idx="164">
                  <c:v>18</c:v>
                </c:pt>
                <c:pt idx="165">
                  <c:v>18</c:v>
                </c:pt>
                <c:pt idx="166">
                  <c:v>18</c:v>
                </c:pt>
                <c:pt idx="167">
                  <c:v>18</c:v>
                </c:pt>
                <c:pt idx="168">
                  <c:v>18</c:v>
                </c:pt>
                <c:pt idx="169">
                  <c:v>18</c:v>
                </c:pt>
                <c:pt idx="170">
                  <c:v>18</c:v>
                </c:pt>
                <c:pt idx="171">
                  <c:v>18</c:v>
                </c:pt>
                <c:pt idx="172">
                  <c:v>18</c:v>
                </c:pt>
                <c:pt idx="173">
                  <c:v>18</c:v>
                </c:pt>
                <c:pt idx="174">
                  <c:v>18</c:v>
                </c:pt>
                <c:pt idx="175">
                  <c:v>18</c:v>
                </c:pt>
                <c:pt idx="176">
                  <c:v>18</c:v>
                </c:pt>
                <c:pt idx="177">
                  <c:v>18</c:v>
                </c:pt>
                <c:pt idx="178">
                  <c:v>18</c:v>
                </c:pt>
                <c:pt idx="179">
                  <c:v>18</c:v>
                </c:pt>
                <c:pt idx="180">
                  <c:v>18</c:v>
                </c:pt>
                <c:pt idx="181">
                  <c:v>18</c:v>
                </c:pt>
                <c:pt idx="182">
                  <c:v>18</c:v>
                </c:pt>
                <c:pt idx="183">
                  <c:v>18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</c:v>
                </c:pt>
                <c:pt idx="188">
                  <c:v>18</c:v>
                </c:pt>
                <c:pt idx="189">
                  <c:v>18</c:v>
                </c:pt>
                <c:pt idx="190">
                  <c:v>18</c:v>
                </c:pt>
                <c:pt idx="191">
                  <c:v>18</c:v>
                </c:pt>
                <c:pt idx="192">
                  <c:v>18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18</c:v>
                </c:pt>
                <c:pt idx="202">
                  <c:v>18</c:v>
                </c:pt>
                <c:pt idx="203">
                  <c:v>18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18</c:v>
                </c:pt>
                <c:pt idx="240">
                  <c:v>18</c:v>
                </c:pt>
                <c:pt idx="241">
                  <c:v>18</c:v>
                </c:pt>
                <c:pt idx="242">
                  <c:v>18</c:v>
                </c:pt>
                <c:pt idx="243">
                  <c:v>18</c:v>
                </c:pt>
                <c:pt idx="244">
                  <c:v>18</c:v>
                </c:pt>
                <c:pt idx="245">
                  <c:v>18</c:v>
                </c:pt>
                <c:pt idx="246">
                  <c:v>18</c:v>
                </c:pt>
                <c:pt idx="247">
                  <c:v>18</c:v>
                </c:pt>
                <c:pt idx="248">
                  <c:v>18</c:v>
                </c:pt>
                <c:pt idx="249">
                  <c:v>18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18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18</c:v>
                </c:pt>
                <c:pt idx="258">
                  <c:v>18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18</c:v>
                </c:pt>
                <c:pt idx="270">
                  <c:v>18</c:v>
                </c:pt>
                <c:pt idx="271">
                  <c:v>18</c:v>
                </c:pt>
                <c:pt idx="272">
                  <c:v>18</c:v>
                </c:pt>
                <c:pt idx="273">
                  <c:v>18</c:v>
                </c:pt>
                <c:pt idx="274">
                  <c:v>18</c:v>
                </c:pt>
                <c:pt idx="275">
                  <c:v>18</c:v>
                </c:pt>
                <c:pt idx="276">
                  <c:v>18</c:v>
                </c:pt>
                <c:pt idx="277">
                  <c:v>18</c:v>
                </c:pt>
                <c:pt idx="278">
                  <c:v>18</c:v>
                </c:pt>
                <c:pt idx="279">
                  <c:v>18</c:v>
                </c:pt>
                <c:pt idx="280">
                  <c:v>18</c:v>
                </c:pt>
                <c:pt idx="281">
                  <c:v>18</c:v>
                </c:pt>
                <c:pt idx="282">
                  <c:v>18</c:v>
                </c:pt>
                <c:pt idx="283">
                  <c:v>18</c:v>
                </c:pt>
                <c:pt idx="284">
                  <c:v>18</c:v>
                </c:pt>
                <c:pt idx="285">
                  <c:v>18</c:v>
                </c:pt>
                <c:pt idx="286">
                  <c:v>18</c:v>
                </c:pt>
                <c:pt idx="287">
                  <c:v>18</c:v>
                </c:pt>
                <c:pt idx="288">
                  <c:v>18</c:v>
                </c:pt>
                <c:pt idx="289">
                  <c:v>18</c:v>
                </c:pt>
                <c:pt idx="290">
                  <c:v>18</c:v>
                </c:pt>
                <c:pt idx="291">
                  <c:v>18</c:v>
                </c:pt>
                <c:pt idx="292">
                  <c:v>18</c:v>
                </c:pt>
                <c:pt idx="293">
                  <c:v>18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18</c:v>
                </c:pt>
                <c:pt idx="298">
                  <c:v>18</c:v>
                </c:pt>
                <c:pt idx="299">
                  <c:v>18</c:v>
                </c:pt>
                <c:pt idx="300">
                  <c:v>18</c:v>
                </c:pt>
                <c:pt idx="301">
                  <c:v>18</c:v>
                </c:pt>
                <c:pt idx="302">
                  <c:v>18</c:v>
                </c:pt>
                <c:pt idx="303">
                  <c:v>18</c:v>
                </c:pt>
                <c:pt idx="304">
                  <c:v>18</c:v>
                </c:pt>
                <c:pt idx="305">
                  <c:v>18</c:v>
                </c:pt>
                <c:pt idx="306">
                  <c:v>18</c:v>
                </c:pt>
                <c:pt idx="307">
                  <c:v>18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18</c:v>
                </c:pt>
                <c:pt idx="312">
                  <c:v>18</c:v>
                </c:pt>
                <c:pt idx="313">
                  <c:v>18</c:v>
                </c:pt>
                <c:pt idx="314">
                  <c:v>18</c:v>
                </c:pt>
                <c:pt idx="315">
                  <c:v>18</c:v>
                </c:pt>
                <c:pt idx="316">
                  <c:v>18</c:v>
                </c:pt>
                <c:pt idx="317">
                  <c:v>18</c:v>
                </c:pt>
                <c:pt idx="318">
                  <c:v>18</c:v>
                </c:pt>
                <c:pt idx="319">
                  <c:v>18</c:v>
                </c:pt>
                <c:pt idx="320">
                  <c:v>18</c:v>
                </c:pt>
                <c:pt idx="321">
                  <c:v>18</c:v>
                </c:pt>
                <c:pt idx="322">
                  <c:v>18</c:v>
                </c:pt>
                <c:pt idx="323">
                  <c:v>18</c:v>
                </c:pt>
                <c:pt idx="324">
                  <c:v>18</c:v>
                </c:pt>
                <c:pt idx="325">
                  <c:v>18</c:v>
                </c:pt>
                <c:pt idx="326">
                  <c:v>18</c:v>
                </c:pt>
                <c:pt idx="327">
                  <c:v>18</c:v>
                </c:pt>
                <c:pt idx="328">
                  <c:v>18</c:v>
                </c:pt>
                <c:pt idx="329">
                  <c:v>18</c:v>
                </c:pt>
                <c:pt idx="330">
                  <c:v>18</c:v>
                </c:pt>
                <c:pt idx="331">
                  <c:v>18</c:v>
                </c:pt>
                <c:pt idx="332">
                  <c:v>18</c:v>
                </c:pt>
                <c:pt idx="333">
                  <c:v>18</c:v>
                </c:pt>
                <c:pt idx="334">
                  <c:v>18</c:v>
                </c:pt>
                <c:pt idx="335">
                  <c:v>18</c:v>
                </c:pt>
                <c:pt idx="336">
                  <c:v>18</c:v>
                </c:pt>
                <c:pt idx="337">
                  <c:v>18</c:v>
                </c:pt>
                <c:pt idx="338">
                  <c:v>18</c:v>
                </c:pt>
                <c:pt idx="339">
                  <c:v>18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  <c:pt idx="361">
                  <c:v>18</c:v>
                </c:pt>
                <c:pt idx="362">
                  <c:v>18</c:v>
                </c:pt>
                <c:pt idx="363">
                  <c:v>18</c:v>
                </c:pt>
                <c:pt idx="364">
                  <c:v>18</c:v>
                </c:pt>
                <c:pt idx="365">
                  <c:v>18</c:v>
                </c:pt>
                <c:pt idx="366">
                  <c:v>18</c:v>
                </c:pt>
                <c:pt idx="367">
                  <c:v>18</c:v>
                </c:pt>
                <c:pt idx="368">
                  <c:v>18</c:v>
                </c:pt>
                <c:pt idx="369">
                  <c:v>18</c:v>
                </c:pt>
                <c:pt idx="370">
                  <c:v>18</c:v>
                </c:pt>
                <c:pt idx="371">
                  <c:v>18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18</c:v>
                </c:pt>
                <c:pt idx="376">
                  <c:v>18</c:v>
                </c:pt>
                <c:pt idx="377">
                  <c:v>18</c:v>
                </c:pt>
                <c:pt idx="378">
                  <c:v>18</c:v>
                </c:pt>
                <c:pt idx="379">
                  <c:v>18</c:v>
                </c:pt>
                <c:pt idx="380">
                  <c:v>18</c:v>
                </c:pt>
                <c:pt idx="381">
                  <c:v>18</c:v>
                </c:pt>
                <c:pt idx="382">
                  <c:v>18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</c:v>
                </c:pt>
                <c:pt idx="387">
                  <c:v>18</c:v>
                </c:pt>
                <c:pt idx="388">
                  <c:v>18</c:v>
                </c:pt>
                <c:pt idx="389">
                  <c:v>18</c:v>
                </c:pt>
                <c:pt idx="390">
                  <c:v>18</c:v>
                </c:pt>
                <c:pt idx="391">
                  <c:v>18</c:v>
                </c:pt>
                <c:pt idx="392">
                  <c:v>18</c:v>
                </c:pt>
                <c:pt idx="393">
                  <c:v>18</c:v>
                </c:pt>
                <c:pt idx="394">
                  <c:v>18</c:v>
                </c:pt>
                <c:pt idx="395">
                  <c:v>18</c:v>
                </c:pt>
                <c:pt idx="396">
                  <c:v>18</c:v>
                </c:pt>
                <c:pt idx="397">
                  <c:v>18</c:v>
                </c:pt>
                <c:pt idx="398">
                  <c:v>18</c:v>
                </c:pt>
                <c:pt idx="399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FB-4C8F-A2FC-E7C04ACBC1A2}"/>
            </c:ext>
          </c:extLst>
        </c:ser>
        <c:ser>
          <c:idx val="6"/>
          <c:order val="1"/>
          <c:tx>
            <c:strRef>
              <c:f>Text!$C$147</c:f>
              <c:strCache>
                <c:ptCount val="1"/>
                <c:pt idx="0">
                  <c:v>Maximal zulässiger Betriebsdruck (MOP)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Berechnungen!$D$282:$OM$282</c:f>
              <c:numCache>
                <c:formatCode>0.0</c:formatCode>
                <c:ptCount val="400"/>
                <c:pt idx="0">
                  <c:v>15.0709616</c:v>
                </c:pt>
                <c:pt idx="1">
                  <c:v>15.0709616</c:v>
                </c:pt>
                <c:pt idx="2">
                  <c:v>15.0709616</c:v>
                </c:pt>
                <c:pt idx="3">
                  <c:v>15.0709616</c:v>
                </c:pt>
                <c:pt idx="4">
                  <c:v>15.0709616</c:v>
                </c:pt>
                <c:pt idx="5">
                  <c:v>15.0709616</c:v>
                </c:pt>
                <c:pt idx="6">
                  <c:v>15.0709616</c:v>
                </c:pt>
                <c:pt idx="7">
                  <c:v>15.0709616</c:v>
                </c:pt>
                <c:pt idx="8">
                  <c:v>15.0709616</c:v>
                </c:pt>
                <c:pt idx="9">
                  <c:v>15.0709616</c:v>
                </c:pt>
                <c:pt idx="10">
                  <c:v>15.0709616</c:v>
                </c:pt>
                <c:pt idx="11">
                  <c:v>15.0709616</c:v>
                </c:pt>
                <c:pt idx="12">
                  <c:v>15.0709616</c:v>
                </c:pt>
                <c:pt idx="13">
                  <c:v>15.0709616</c:v>
                </c:pt>
                <c:pt idx="14">
                  <c:v>15.0709616</c:v>
                </c:pt>
                <c:pt idx="15">
                  <c:v>15.0709616</c:v>
                </c:pt>
                <c:pt idx="16">
                  <c:v>15.0709616</c:v>
                </c:pt>
                <c:pt idx="17">
                  <c:v>15.0709616</c:v>
                </c:pt>
                <c:pt idx="18">
                  <c:v>15.0709616</c:v>
                </c:pt>
                <c:pt idx="19">
                  <c:v>15.0709616</c:v>
                </c:pt>
                <c:pt idx="20">
                  <c:v>15.0709616</c:v>
                </c:pt>
                <c:pt idx="21">
                  <c:v>15.0709616</c:v>
                </c:pt>
                <c:pt idx="22">
                  <c:v>15.0709616</c:v>
                </c:pt>
                <c:pt idx="23">
                  <c:v>15.0709616</c:v>
                </c:pt>
                <c:pt idx="24">
                  <c:v>15.0709616</c:v>
                </c:pt>
                <c:pt idx="25">
                  <c:v>15.0709616</c:v>
                </c:pt>
                <c:pt idx="26">
                  <c:v>15.0709616</c:v>
                </c:pt>
                <c:pt idx="27">
                  <c:v>15.0709616</c:v>
                </c:pt>
                <c:pt idx="28">
                  <c:v>15.0709616</c:v>
                </c:pt>
                <c:pt idx="29">
                  <c:v>15.0709616</c:v>
                </c:pt>
                <c:pt idx="30">
                  <c:v>15.0709616</c:v>
                </c:pt>
                <c:pt idx="31">
                  <c:v>15.0709616</c:v>
                </c:pt>
                <c:pt idx="32">
                  <c:v>15.0709616</c:v>
                </c:pt>
                <c:pt idx="33">
                  <c:v>15.0709616</c:v>
                </c:pt>
                <c:pt idx="34">
                  <c:v>15.0709616</c:v>
                </c:pt>
                <c:pt idx="35">
                  <c:v>15.0709616</c:v>
                </c:pt>
                <c:pt idx="36">
                  <c:v>15.0709616</c:v>
                </c:pt>
                <c:pt idx="37">
                  <c:v>15.0709616</c:v>
                </c:pt>
                <c:pt idx="38">
                  <c:v>15.0709616</c:v>
                </c:pt>
                <c:pt idx="39">
                  <c:v>15.0709616</c:v>
                </c:pt>
                <c:pt idx="40">
                  <c:v>15.0709616</c:v>
                </c:pt>
                <c:pt idx="41">
                  <c:v>15.0709616</c:v>
                </c:pt>
                <c:pt idx="42">
                  <c:v>15.0709616</c:v>
                </c:pt>
                <c:pt idx="43">
                  <c:v>15.0709616</c:v>
                </c:pt>
                <c:pt idx="44">
                  <c:v>15.0709616</c:v>
                </c:pt>
                <c:pt idx="45">
                  <c:v>15.0709616</c:v>
                </c:pt>
                <c:pt idx="46">
                  <c:v>15.0709616</c:v>
                </c:pt>
                <c:pt idx="47">
                  <c:v>15.0709616</c:v>
                </c:pt>
                <c:pt idx="48">
                  <c:v>15.0709616</c:v>
                </c:pt>
                <c:pt idx="49">
                  <c:v>15.0709616</c:v>
                </c:pt>
                <c:pt idx="50">
                  <c:v>15.0709616</c:v>
                </c:pt>
                <c:pt idx="51">
                  <c:v>15.0709616</c:v>
                </c:pt>
                <c:pt idx="52">
                  <c:v>15.0709616</c:v>
                </c:pt>
                <c:pt idx="53">
                  <c:v>15.0709616</c:v>
                </c:pt>
                <c:pt idx="54">
                  <c:v>15.0709616</c:v>
                </c:pt>
                <c:pt idx="55">
                  <c:v>15.0709616</c:v>
                </c:pt>
                <c:pt idx="56">
                  <c:v>15.0709616</c:v>
                </c:pt>
                <c:pt idx="57">
                  <c:v>15.0709616</c:v>
                </c:pt>
                <c:pt idx="58">
                  <c:v>15.0709616</c:v>
                </c:pt>
                <c:pt idx="59">
                  <c:v>15.0709616</c:v>
                </c:pt>
                <c:pt idx="60">
                  <c:v>15.0709616</c:v>
                </c:pt>
                <c:pt idx="61">
                  <c:v>15.0709616</c:v>
                </c:pt>
                <c:pt idx="62">
                  <c:v>15.0709616</c:v>
                </c:pt>
                <c:pt idx="63">
                  <c:v>15.0709616</c:v>
                </c:pt>
                <c:pt idx="64">
                  <c:v>15.0709616</c:v>
                </c:pt>
                <c:pt idx="65">
                  <c:v>15.0709616</c:v>
                </c:pt>
                <c:pt idx="66">
                  <c:v>15.0709616</c:v>
                </c:pt>
                <c:pt idx="67">
                  <c:v>15.0709616</c:v>
                </c:pt>
                <c:pt idx="68">
                  <c:v>15.0709616</c:v>
                </c:pt>
                <c:pt idx="69">
                  <c:v>15.0709616</c:v>
                </c:pt>
                <c:pt idx="70">
                  <c:v>15.0709616</c:v>
                </c:pt>
                <c:pt idx="71">
                  <c:v>15.0709616</c:v>
                </c:pt>
                <c:pt idx="72">
                  <c:v>15.0709616</c:v>
                </c:pt>
                <c:pt idx="73">
                  <c:v>15.0709616</c:v>
                </c:pt>
                <c:pt idx="74">
                  <c:v>15.0709616</c:v>
                </c:pt>
                <c:pt idx="75">
                  <c:v>15.0709616</c:v>
                </c:pt>
                <c:pt idx="76">
                  <c:v>15.0709616</c:v>
                </c:pt>
                <c:pt idx="77">
                  <c:v>15.0709616</c:v>
                </c:pt>
                <c:pt idx="78">
                  <c:v>15.0709616</c:v>
                </c:pt>
                <c:pt idx="79">
                  <c:v>15.0709616</c:v>
                </c:pt>
                <c:pt idx="80">
                  <c:v>15.0709616</c:v>
                </c:pt>
                <c:pt idx="81">
                  <c:v>15.0709616</c:v>
                </c:pt>
                <c:pt idx="82">
                  <c:v>15.0709616</c:v>
                </c:pt>
                <c:pt idx="83">
                  <c:v>15.0709616</c:v>
                </c:pt>
                <c:pt idx="84">
                  <c:v>15.0709616</c:v>
                </c:pt>
                <c:pt idx="85">
                  <c:v>15.0709616</c:v>
                </c:pt>
                <c:pt idx="86">
                  <c:v>15.0709616</c:v>
                </c:pt>
                <c:pt idx="87">
                  <c:v>15.0709616</c:v>
                </c:pt>
                <c:pt idx="88">
                  <c:v>15.0709616</c:v>
                </c:pt>
                <c:pt idx="89">
                  <c:v>15.0709616</c:v>
                </c:pt>
                <c:pt idx="90">
                  <c:v>15.0709616</c:v>
                </c:pt>
                <c:pt idx="91">
                  <c:v>15.0709616</c:v>
                </c:pt>
                <c:pt idx="92">
                  <c:v>15.0709616</c:v>
                </c:pt>
                <c:pt idx="93">
                  <c:v>15.0709616</c:v>
                </c:pt>
                <c:pt idx="94">
                  <c:v>15.0709616</c:v>
                </c:pt>
                <c:pt idx="95">
                  <c:v>15.0709616</c:v>
                </c:pt>
                <c:pt idx="96">
                  <c:v>15.0709616</c:v>
                </c:pt>
                <c:pt idx="97">
                  <c:v>15.0709616</c:v>
                </c:pt>
                <c:pt idx="98">
                  <c:v>15.0709616</c:v>
                </c:pt>
                <c:pt idx="99">
                  <c:v>15.0709616</c:v>
                </c:pt>
                <c:pt idx="100">
                  <c:v>15.0709616</c:v>
                </c:pt>
                <c:pt idx="101">
                  <c:v>15.0709616</c:v>
                </c:pt>
                <c:pt idx="102">
                  <c:v>15.0709616</c:v>
                </c:pt>
                <c:pt idx="103">
                  <c:v>15.0709616</c:v>
                </c:pt>
                <c:pt idx="104">
                  <c:v>15.0709616</c:v>
                </c:pt>
                <c:pt idx="105">
                  <c:v>15.0709616</c:v>
                </c:pt>
                <c:pt idx="106">
                  <c:v>15.0709616</c:v>
                </c:pt>
                <c:pt idx="107">
                  <c:v>15.0709616</c:v>
                </c:pt>
                <c:pt idx="108">
                  <c:v>15.0709616</c:v>
                </c:pt>
                <c:pt idx="109">
                  <c:v>15.0709616</c:v>
                </c:pt>
                <c:pt idx="110">
                  <c:v>15.0709616</c:v>
                </c:pt>
                <c:pt idx="111">
                  <c:v>15.0709616</c:v>
                </c:pt>
                <c:pt idx="112">
                  <c:v>15.0709616</c:v>
                </c:pt>
                <c:pt idx="113">
                  <c:v>15.0709616</c:v>
                </c:pt>
                <c:pt idx="114">
                  <c:v>15.0709616</c:v>
                </c:pt>
                <c:pt idx="115">
                  <c:v>15.0709616</c:v>
                </c:pt>
                <c:pt idx="116">
                  <c:v>15.0709616</c:v>
                </c:pt>
                <c:pt idx="117">
                  <c:v>15.0709616</c:v>
                </c:pt>
                <c:pt idx="118">
                  <c:v>15.0709616</c:v>
                </c:pt>
                <c:pt idx="119">
                  <c:v>15.0709616</c:v>
                </c:pt>
                <c:pt idx="120">
                  <c:v>15.0709616</c:v>
                </c:pt>
                <c:pt idx="121">
                  <c:v>15.0709616</c:v>
                </c:pt>
                <c:pt idx="122">
                  <c:v>15.0709616</c:v>
                </c:pt>
                <c:pt idx="123">
                  <c:v>15.0709616</c:v>
                </c:pt>
                <c:pt idx="124">
                  <c:v>15.0709616</c:v>
                </c:pt>
                <c:pt idx="125">
                  <c:v>15.0709616</c:v>
                </c:pt>
                <c:pt idx="126">
                  <c:v>15.0709616</c:v>
                </c:pt>
                <c:pt idx="127">
                  <c:v>15.0709616</c:v>
                </c:pt>
                <c:pt idx="128">
                  <c:v>15.0709616</c:v>
                </c:pt>
                <c:pt idx="129">
                  <c:v>15.0709616</c:v>
                </c:pt>
                <c:pt idx="130">
                  <c:v>15.0709616</c:v>
                </c:pt>
                <c:pt idx="131">
                  <c:v>15.0709616</c:v>
                </c:pt>
                <c:pt idx="132">
                  <c:v>15.0709616</c:v>
                </c:pt>
                <c:pt idx="133">
                  <c:v>15.0709616</c:v>
                </c:pt>
                <c:pt idx="134">
                  <c:v>15.0709616</c:v>
                </c:pt>
                <c:pt idx="135">
                  <c:v>15.0709616</c:v>
                </c:pt>
                <c:pt idx="136">
                  <c:v>15.0709616</c:v>
                </c:pt>
                <c:pt idx="137">
                  <c:v>15.0709616</c:v>
                </c:pt>
                <c:pt idx="138">
                  <c:v>15.0709616</c:v>
                </c:pt>
                <c:pt idx="139">
                  <c:v>15.0709616</c:v>
                </c:pt>
                <c:pt idx="140">
                  <c:v>15.0709616</c:v>
                </c:pt>
                <c:pt idx="141">
                  <c:v>15.0709616</c:v>
                </c:pt>
                <c:pt idx="142">
                  <c:v>15.0709616</c:v>
                </c:pt>
                <c:pt idx="143">
                  <c:v>15.0709616</c:v>
                </c:pt>
                <c:pt idx="144">
                  <c:v>15.0709616</c:v>
                </c:pt>
                <c:pt idx="145">
                  <c:v>15.0709616</c:v>
                </c:pt>
                <c:pt idx="146">
                  <c:v>15.0709616</c:v>
                </c:pt>
                <c:pt idx="147">
                  <c:v>15.0709616</c:v>
                </c:pt>
                <c:pt idx="148">
                  <c:v>15.0709616</c:v>
                </c:pt>
                <c:pt idx="149">
                  <c:v>15.0709616</c:v>
                </c:pt>
                <c:pt idx="150">
                  <c:v>15.0709616</c:v>
                </c:pt>
                <c:pt idx="151">
                  <c:v>15.0709616</c:v>
                </c:pt>
                <c:pt idx="152">
                  <c:v>15.0709616</c:v>
                </c:pt>
                <c:pt idx="153">
                  <c:v>15.0709616</c:v>
                </c:pt>
                <c:pt idx="154">
                  <c:v>15.0709616</c:v>
                </c:pt>
                <c:pt idx="155">
                  <c:v>15.0709616</c:v>
                </c:pt>
                <c:pt idx="156">
                  <c:v>15.0709616</c:v>
                </c:pt>
                <c:pt idx="157">
                  <c:v>15.0709616</c:v>
                </c:pt>
                <c:pt idx="158">
                  <c:v>15.0709616</c:v>
                </c:pt>
                <c:pt idx="159">
                  <c:v>15.0709616</c:v>
                </c:pt>
                <c:pt idx="160">
                  <c:v>15.0709616</c:v>
                </c:pt>
                <c:pt idx="161">
                  <c:v>15.0709616</c:v>
                </c:pt>
                <c:pt idx="162">
                  <c:v>15.0709616</c:v>
                </c:pt>
                <c:pt idx="163">
                  <c:v>15.0709616</c:v>
                </c:pt>
                <c:pt idx="164">
                  <c:v>15.0709616</c:v>
                </c:pt>
                <c:pt idx="165">
                  <c:v>15.0709616</c:v>
                </c:pt>
                <c:pt idx="166">
                  <c:v>15.0709616</c:v>
                </c:pt>
                <c:pt idx="167">
                  <c:v>15.0709616</c:v>
                </c:pt>
                <c:pt idx="168">
                  <c:v>15.0709616</c:v>
                </c:pt>
                <c:pt idx="169">
                  <c:v>15.0709616</c:v>
                </c:pt>
                <c:pt idx="170">
                  <c:v>15.0709616</c:v>
                </c:pt>
                <c:pt idx="171">
                  <c:v>15.0709616</c:v>
                </c:pt>
                <c:pt idx="172">
                  <c:v>15.0709616</c:v>
                </c:pt>
                <c:pt idx="173">
                  <c:v>15.0709616</c:v>
                </c:pt>
                <c:pt idx="174">
                  <c:v>15.0709616</c:v>
                </c:pt>
                <c:pt idx="175">
                  <c:v>15.0709616</c:v>
                </c:pt>
                <c:pt idx="176">
                  <c:v>15.0709616</c:v>
                </c:pt>
                <c:pt idx="177">
                  <c:v>15.0709616</c:v>
                </c:pt>
                <c:pt idx="178">
                  <c:v>15.0709616</c:v>
                </c:pt>
                <c:pt idx="179">
                  <c:v>15.0709616</c:v>
                </c:pt>
                <c:pt idx="180">
                  <c:v>15.0709616</c:v>
                </c:pt>
                <c:pt idx="181">
                  <c:v>15.0709616</c:v>
                </c:pt>
                <c:pt idx="182">
                  <c:v>15.0709616</c:v>
                </c:pt>
                <c:pt idx="183">
                  <c:v>15.0709616</c:v>
                </c:pt>
                <c:pt idx="184">
                  <c:v>15.0709616</c:v>
                </c:pt>
                <c:pt idx="185">
                  <c:v>15.0709616</c:v>
                </c:pt>
                <c:pt idx="186">
                  <c:v>15.0709616</c:v>
                </c:pt>
                <c:pt idx="187">
                  <c:v>15.0709616</c:v>
                </c:pt>
                <c:pt idx="188">
                  <c:v>15.0709616</c:v>
                </c:pt>
                <c:pt idx="189">
                  <c:v>15.0709616</c:v>
                </c:pt>
                <c:pt idx="190">
                  <c:v>15.0709616</c:v>
                </c:pt>
                <c:pt idx="191">
                  <c:v>15.0709616</c:v>
                </c:pt>
                <c:pt idx="192">
                  <c:v>15.0709616</c:v>
                </c:pt>
                <c:pt idx="193">
                  <c:v>15.0709616</c:v>
                </c:pt>
                <c:pt idx="194">
                  <c:v>15.0709616</c:v>
                </c:pt>
                <c:pt idx="195">
                  <c:v>15.0709616</c:v>
                </c:pt>
                <c:pt idx="196">
                  <c:v>15.0709616</c:v>
                </c:pt>
                <c:pt idx="197">
                  <c:v>15.0709616</c:v>
                </c:pt>
                <c:pt idx="198">
                  <c:v>15.0709616</c:v>
                </c:pt>
                <c:pt idx="199">
                  <c:v>15.0709616</c:v>
                </c:pt>
                <c:pt idx="200">
                  <c:v>15.0709616</c:v>
                </c:pt>
                <c:pt idx="201">
                  <c:v>15.0709616</c:v>
                </c:pt>
                <c:pt idx="202">
                  <c:v>15.0709616</c:v>
                </c:pt>
                <c:pt idx="203">
                  <c:v>15.0709616</c:v>
                </c:pt>
                <c:pt idx="204">
                  <c:v>15.0709616</c:v>
                </c:pt>
                <c:pt idx="205">
                  <c:v>15.0709616</c:v>
                </c:pt>
                <c:pt idx="206">
                  <c:v>15.0709616</c:v>
                </c:pt>
                <c:pt idx="207">
                  <c:v>15.0709616</c:v>
                </c:pt>
                <c:pt idx="208">
                  <c:v>15.0709616</c:v>
                </c:pt>
                <c:pt idx="209">
                  <c:v>15.0709616</c:v>
                </c:pt>
                <c:pt idx="210">
                  <c:v>15.0709616</c:v>
                </c:pt>
                <c:pt idx="211">
                  <c:v>15.0709616</c:v>
                </c:pt>
                <c:pt idx="212">
                  <c:v>15.0709616</c:v>
                </c:pt>
                <c:pt idx="213">
                  <c:v>15.0709616</c:v>
                </c:pt>
                <c:pt idx="214">
                  <c:v>15.0709616</c:v>
                </c:pt>
                <c:pt idx="215">
                  <c:v>15.0709616</c:v>
                </c:pt>
                <c:pt idx="216">
                  <c:v>15.0709616</c:v>
                </c:pt>
                <c:pt idx="217">
                  <c:v>15.0709616</c:v>
                </c:pt>
                <c:pt idx="218">
                  <c:v>15.0709616</c:v>
                </c:pt>
                <c:pt idx="219">
                  <c:v>15.0709616</c:v>
                </c:pt>
                <c:pt idx="220">
                  <c:v>15.0709616</c:v>
                </c:pt>
                <c:pt idx="221">
                  <c:v>15.0709616</c:v>
                </c:pt>
                <c:pt idx="222">
                  <c:v>15.0709616</c:v>
                </c:pt>
                <c:pt idx="223">
                  <c:v>15.0709616</c:v>
                </c:pt>
                <c:pt idx="224">
                  <c:v>15.0709616</c:v>
                </c:pt>
                <c:pt idx="225">
                  <c:v>15.0709616</c:v>
                </c:pt>
                <c:pt idx="226">
                  <c:v>15.0709616</c:v>
                </c:pt>
                <c:pt idx="227">
                  <c:v>15.0709616</c:v>
                </c:pt>
                <c:pt idx="228">
                  <c:v>15.0709616</c:v>
                </c:pt>
                <c:pt idx="229">
                  <c:v>15.0709616</c:v>
                </c:pt>
                <c:pt idx="230">
                  <c:v>15.0709616</c:v>
                </c:pt>
                <c:pt idx="231">
                  <c:v>15.0709616</c:v>
                </c:pt>
                <c:pt idx="232">
                  <c:v>15.0709616</c:v>
                </c:pt>
                <c:pt idx="233">
                  <c:v>15.0709616</c:v>
                </c:pt>
                <c:pt idx="234">
                  <c:v>15.0709616</c:v>
                </c:pt>
                <c:pt idx="235">
                  <c:v>15.0709616</c:v>
                </c:pt>
                <c:pt idx="236">
                  <c:v>15.0709616</c:v>
                </c:pt>
                <c:pt idx="237">
                  <c:v>15.0709616</c:v>
                </c:pt>
                <c:pt idx="238">
                  <c:v>15.0709616</c:v>
                </c:pt>
                <c:pt idx="239">
                  <c:v>15.0709616</c:v>
                </c:pt>
                <c:pt idx="240">
                  <c:v>15.0709616</c:v>
                </c:pt>
                <c:pt idx="241">
                  <c:v>15.0709616</c:v>
                </c:pt>
                <c:pt idx="242">
                  <c:v>15.0709616</c:v>
                </c:pt>
                <c:pt idx="243">
                  <c:v>15.0709616</c:v>
                </c:pt>
                <c:pt idx="244">
                  <c:v>15.0709616</c:v>
                </c:pt>
                <c:pt idx="245">
                  <c:v>15.0709616</c:v>
                </c:pt>
                <c:pt idx="246">
                  <c:v>15.0709616</c:v>
                </c:pt>
                <c:pt idx="247">
                  <c:v>15.0709616</c:v>
                </c:pt>
                <c:pt idx="248">
                  <c:v>15.0709616</c:v>
                </c:pt>
                <c:pt idx="249">
                  <c:v>15.0709616</c:v>
                </c:pt>
                <c:pt idx="250">
                  <c:v>15.0709616</c:v>
                </c:pt>
                <c:pt idx="251">
                  <c:v>15.0709616</c:v>
                </c:pt>
                <c:pt idx="252">
                  <c:v>15.0709616</c:v>
                </c:pt>
                <c:pt idx="253">
                  <c:v>15.0709616</c:v>
                </c:pt>
                <c:pt idx="254">
                  <c:v>15.0709616</c:v>
                </c:pt>
                <c:pt idx="255">
                  <c:v>15.0709616</c:v>
                </c:pt>
                <c:pt idx="256">
                  <c:v>15.0709616</c:v>
                </c:pt>
                <c:pt idx="257">
                  <c:v>15.0709616</c:v>
                </c:pt>
                <c:pt idx="258">
                  <c:v>15.0709616</c:v>
                </c:pt>
                <c:pt idx="259">
                  <c:v>15.0709616</c:v>
                </c:pt>
                <c:pt idx="260">
                  <c:v>15.0709616</c:v>
                </c:pt>
                <c:pt idx="261">
                  <c:v>15.0709616</c:v>
                </c:pt>
                <c:pt idx="262">
                  <c:v>15.0709616</c:v>
                </c:pt>
                <c:pt idx="263">
                  <c:v>15.0709616</c:v>
                </c:pt>
                <c:pt idx="264">
                  <c:v>15.0709616</c:v>
                </c:pt>
                <c:pt idx="265">
                  <c:v>15.0709616</c:v>
                </c:pt>
                <c:pt idx="266">
                  <c:v>15.0709616</c:v>
                </c:pt>
                <c:pt idx="267">
                  <c:v>15.0709616</c:v>
                </c:pt>
                <c:pt idx="268">
                  <c:v>15.0709616</c:v>
                </c:pt>
                <c:pt idx="269">
                  <c:v>15.0709616</c:v>
                </c:pt>
                <c:pt idx="270">
                  <c:v>15.0709616</c:v>
                </c:pt>
                <c:pt idx="271">
                  <c:v>15.0709616</c:v>
                </c:pt>
                <c:pt idx="272">
                  <c:v>15.0709616</c:v>
                </c:pt>
                <c:pt idx="273">
                  <c:v>15.0709616</c:v>
                </c:pt>
                <c:pt idx="274">
                  <c:v>15.0709616</c:v>
                </c:pt>
                <c:pt idx="275">
                  <c:v>15.0709616</c:v>
                </c:pt>
                <c:pt idx="276">
                  <c:v>15.0709616</c:v>
                </c:pt>
                <c:pt idx="277">
                  <c:v>15.0709616</c:v>
                </c:pt>
                <c:pt idx="278">
                  <c:v>15.0709616</c:v>
                </c:pt>
                <c:pt idx="279">
                  <c:v>15.0709616</c:v>
                </c:pt>
                <c:pt idx="280">
                  <c:v>15.0709616</c:v>
                </c:pt>
                <c:pt idx="281">
                  <c:v>15.0709616</c:v>
                </c:pt>
                <c:pt idx="282">
                  <c:v>15.0709616</c:v>
                </c:pt>
                <c:pt idx="283">
                  <c:v>15.0709616</c:v>
                </c:pt>
                <c:pt idx="284">
                  <c:v>15.0709616</c:v>
                </c:pt>
                <c:pt idx="285">
                  <c:v>15.0709616</c:v>
                </c:pt>
                <c:pt idx="286">
                  <c:v>15.0709616</c:v>
                </c:pt>
                <c:pt idx="287">
                  <c:v>15.0709616</c:v>
                </c:pt>
                <c:pt idx="288">
                  <c:v>15.0709616</c:v>
                </c:pt>
                <c:pt idx="289">
                  <c:v>15.0709616</c:v>
                </c:pt>
                <c:pt idx="290">
                  <c:v>15.0709616</c:v>
                </c:pt>
                <c:pt idx="291">
                  <c:v>15.0709616</c:v>
                </c:pt>
                <c:pt idx="292">
                  <c:v>15.0709616</c:v>
                </c:pt>
                <c:pt idx="293">
                  <c:v>15.0709616</c:v>
                </c:pt>
                <c:pt idx="294">
                  <c:v>15.0709616</c:v>
                </c:pt>
                <c:pt idx="295">
                  <c:v>15.0709616</c:v>
                </c:pt>
                <c:pt idx="296">
                  <c:v>15.0709616</c:v>
                </c:pt>
                <c:pt idx="297">
                  <c:v>15.0709616</c:v>
                </c:pt>
                <c:pt idx="298">
                  <c:v>15.0709616</c:v>
                </c:pt>
                <c:pt idx="299">
                  <c:v>15.0709616</c:v>
                </c:pt>
                <c:pt idx="300">
                  <c:v>15.0709616</c:v>
                </c:pt>
                <c:pt idx="301">
                  <c:v>15.0709616</c:v>
                </c:pt>
                <c:pt idx="302">
                  <c:v>15.0709616</c:v>
                </c:pt>
                <c:pt idx="303">
                  <c:v>15.0709616</c:v>
                </c:pt>
                <c:pt idx="304">
                  <c:v>15.0709616</c:v>
                </c:pt>
                <c:pt idx="305">
                  <c:v>15.0709616</c:v>
                </c:pt>
                <c:pt idx="306">
                  <c:v>15.0709616</c:v>
                </c:pt>
                <c:pt idx="307">
                  <c:v>15.0709616</c:v>
                </c:pt>
                <c:pt idx="308">
                  <c:v>15.0709616</c:v>
                </c:pt>
                <c:pt idx="309">
                  <c:v>15.0709616</c:v>
                </c:pt>
                <c:pt idx="310">
                  <c:v>15.0709616</c:v>
                </c:pt>
                <c:pt idx="311">
                  <c:v>15.0709616</c:v>
                </c:pt>
                <c:pt idx="312">
                  <c:v>15.0709616</c:v>
                </c:pt>
                <c:pt idx="313">
                  <c:v>15.0709616</c:v>
                </c:pt>
                <c:pt idx="314">
                  <c:v>15.0709616</c:v>
                </c:pt>
                <c:pt idx="315">
                  <c:v>15.0709616</c:v>
                </c:pt>
                <c:pt idx="316">
                  <c:v>15.0709616</c:v>
                </c:pt>
                <c:pt idx="317">
                  <c:v>15.0709616</c:v>
                </c:pt>
                <c:pt idx="318">
                  <c:v>15.0709616</c:v>
                </c:pt>
                <c:pt idx="319">
                  <c:v>15.0709616</c:v>
                </c:pt>
                <c:pt idx="320">
                  <c:v>15.0709616</c:v>
                </c:pt>
                <c:pt idx="321">
                  <c:v>15.0709616</c:v>
                </c:pt>
                <c:pt idx="322">
                  <c:v>15.0709616</c:v>
                </c:pt>
                <c:pt idx="323">
                  <c:v>15.0709616</c:v>
                </c:pt>
                <c:pt idx="324">
                  <c:v>15.0709616</c:v>
                </c:pt>
                <c:pt idx="325">
                  <c:v>15.0709616</c:v>
                </c:pt>
                <c:pt idx="326">
                  <c:v>15.0709616</c:v>
                </c:pt>
                <c:pt idx="327">
                  <c:v>15.0709616</c:v>
                </c:pt>
                <c:pt idx="328">
                  <c:v>15.0709616</c:v>
                </c:pt>
                <c:pt idx="329">
                  <c:v>15.0709616</c:v>
                </c:pt>
                <c:pt idx="330">
                  <c:v>15.0709616</c:v>
                </c:pt>
                <c:pt idx="331">
                  <c:v>15.0709616</c:v>
                </c:pt>
                <c:pt idx="332">
                  <c:v>15.0709616</c:v>
                </c:pt>
                <c:pt idx="333">
                  <c:v>15.0709616</c:v>
                </c:pt>
                <c:pt idx="334">
                  <c:v>15.0709616</c:v>
                </c:pt>
                <c:pt idx="335">
                  <c:v>15.0709616</c:v>
                </c:pt>
                <c:pt idx="336">
                  <c:v>15.0709616</c:v>
                </c:pt>
                <c:pt idx="337">
                  <c:v>15.0709616</c:v>
                </c:pt>
                <c:pt idx="338">
                  <c:v>15.0709616</c:v>
                </c:pt>
                <c:pt idx="339">
                  <c:v>15.0709616</c:v>
                </c:pt>
                <c:pt idx="340">
                  <c:v>15.0709616</c:v>
                </c:pt>
                <c:pt idx="341">
                  <c:v>15.0709616</c:v>
                </c:pt>
                <c:pt idx="342">
                  <c:v>15.0709616</c:v>
                </c:pt>
                <c:pt idx="343">
                  <c:v>15.0709616</c:v>
                </c:pt>
                <c:pt idx="344">
                  <c:v>15.0709616</c:v>
                </c:pt>
                <c:pt idx="345">
                  <c:v>15.0709616</c:v>
                </c:pt>
                <c:pt idx="346">
                  <c:v>15.0709616</c:v>
                </c:pt>
                <c:pt idx="347">
                  <c:v>15.0709616</c:v>
                </c:pt>
                <c:pt idx="348">
                  <c:v>15.0709616</c:v>
                </c:pt>
                <c:pt idx="349">
                  <c:v>15.0709616</c:v>
                </c:pt>
                <c:pt idx="350">
                  <c:v>15.0709616</c:v>
                </c:pt>
                <c:pt idx="351">
                  <c:v>15.0709616</c:v>
                </c:pt>
                <c:pt idx="352">
                  <c:v>15.0709616</c:v>
                </c:pt>
                <c:pt idx="353">
                  <c:v>15.0709616</c:v>
                </c:pt>
                <c:pt idx="354">
                  <c:v>15.0709616</c:v>
                </c:pt>
                <c:pt idx="355">
                  <c:v>15.0709616</c:v>
                </c:pt>
                <c:pt idx="356">
                  <c:v>15.0709616</c:v>
                </c:pt>
                <c:pt idx="357">
                  <c:v>15.0709616</c:v>
                </c:pt>
                <c:pt idx="358">
                  <c:v>15.0709616</c:v>
                </c:pt>
                <c:pt idx="359">
                  <c:v>15.0709616</c:v>
                </c:pt>
                <c:pt idx="360">
                  <c:v>15.0709616</c:v>
                </c:pt>
                <c:pt idx="361">
                  <c:v>15.0709616</c:v>
                </c:pt>
                <c:pt idx="362">
                  <c:v>15.0709616</c:v>
                </c:pt>
                <c:pt idx="363">
                  <c:v>15.0709616</c:v>
                </c:pt>
                <c:pt idx="364">
                  <c:v>15.0709616</c:v>
                </c:pt>
                <c:pt idx="365">
                  <c:v>15.0709616</c:v>
                </c:pt>
                <c:pt idx="366">
                  <c:v>15.0709616</c:v>
                </c:pt>
                <c:pt idx="367">
                  <c:v>15.0709616</c:v>
                </c:pt>
                <c:pt idx="368">
                  <c:v>15.0709616</c:v>
                </c:pt>
                <c:pt idx="369">
                  <c:v>15.0709616</c:v>
                </c:pt>
                <c:pt idx="370">
                  <c:v>15.0709616</c:v>
                </c:pt>
                <c:pt idx="371">
                  <c:v>15.0709616</c:v>
                </c:pt>
                <c:pt idx="372">
                  <c:v>15.0709616</c:v>
                </c:pt>
                <c:pt idx="373">
                  <c:v>15.0709616</c:v>
                </c:pt>
                <c:pt idx="374">
                  <c:v>15.0709616</c:v>
                </c:pt>
                <c:pt idx="375">
                  <c:v>15.0709616</c:v>
                </c:pt>
                <c:pt idx="376">
                  <c:v>15.0709616</c:v>
                </c:pt>
                <c:pt idx="377">
                  <c:v>15.0709616</c:v>
                </c:pt>
                <c:pt idx="378">
                  <c:v>15.0709616</c:v>
                </c:pt>
                <c:pt idx="379">
                  <c:v>15.0709616</c:v>
                </c:pt>
                <c:pt idx="380">
                  <c:v>15.0709616</c:v>
                </c:pt>
                <c:pt idx="381">
                  <c:v>15.0709616</c:v>
                </c:pt>
                <c:pt idx="382">
                  <c:v>15.0709616</c:v>
                </c:pt>
                <c:pt idx="383">
                  <c:v>15.0709616</c:v>
                </c:pt>
                <c:pt idx="384">
                  <c:v>15.0709616</c:v>
                </c:pt>
                <c:pt idx="385">
                  <c:v>15.0709616</c:v>
                </c:pt>
                <c:pt idx="386">
                  <c:v>15.0709616</c:v>
                </c:pt>
                <c:pt idx="387">
                  <c:v>15.0709616</c:v>
                </c:pt>
                <c:pt idx="388">
                  <c:v>15.0709616</c:v>
                </c:pt>
                <c:pt idx="389">
                  <c:v>15.0709616</c:v>
                </c:pt>
                <c:pt idx="390">
                  <c:v>15.0709616</c:v>
                </c:pt>
                <c:pt idx="391">
                  <c:v>15.0709616</c:v>
                </c:pt>
                <c:pt idx="392">
                  <c:v>15.0709616</c:v>
                </c:pt>
                <c:pt idx="393">
                  <c:v>15.0709616</c:v>
                </c:pt>
                <c:pt idx="394">
                  <c:v>15.0709616</c:v>
                </c:pt>
                <c:pt idx="395">
                  <c:v>15.0709616</c:v>
                </c:pt>
                <c:pt idx="396">
                  <c:v>15.0709616</c:v>
                </c:pt>
                <c:pt idx="397">
                  <c:v>15.0709616</c:v>
                </c:pt>
                <c:pt idx="398">
                  <c:v>15.0709616</c:v>
                </c:pt>
                <c:pt idx="399">
                  <c:v>15.0709616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24-4BFE-9EDB-740998BBD2AF}"/>
            </c:ext>
          </c:extLst>
        </c:ser>
        <c:ser>
          <c:idx val="0"/>
          <c:order val="2"/>
          <c:tx>
            <c:strRef>
              <c:f>Text!$C$148</c:f>
              <c:strCache>
                <c:ptCount val="1"/>
                <c:pt idx="0">
                  <c:v>Druck Vorlauf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Berechnungen!$D$295:$OM$295</c:f>
              <c:numCache>
                <c:formatCode>0.00</c:formatCode>
                <c:ptCount val="400"/>
                <c:pt idx="0">
                  <c:v>5.5176205444585298</c:v>
                </c:pt>
                <c:pt idx="1">
                  <c:v>5.4878621316181686</c:v>
                </c:pt>
                <c:pt idx="2">
                  <c:v>5.4878621316181686</c:v>
                </c:pt>
                <c:pt idx="3">
                  <c:v>5.4680802474424253</c:v>
                </c:pt>
                <c:pt idx="4">
                  <c:v>5.4680802474424253</c:v>
                </c:pt>
                <c:pt idx="5">
                  <c:v>5.4680802474424253</c:v>
                </c:pt>
                <c:pt idx="6">
                  <c:v>5.4680802474424253</c:v>
                </c:pt>
                <c:pt idx="7">
                  <c:v>5.4680802474424253</c:v>
                </c:pt>
                <c:pt idx="8">
                  <c:v>5.4680802474424253</c:v>
                </c:pt>
                <c:pt idx="9">
                  <c:v>5.4680802474424253</c:v>
                </c:pt>
                <c:pt idx="10">
                  <c:v>5.4680802474424253</c:v>
                </c:pt>
                <c:pt idx="11">
                  <c:v>5.4680802474424253</c:v>
                </c:pt>
                <c:pt idx="12">
                  <c:v>5.4680802474424253</c:v>
                </c:pt>
                <c:pt idx="13">
                  <c:v>5.4398012445349222</c:v>
                </c:pt>
                <c:pt idx="14">
                  <c:v>5.4398012445349222</c:v>
                </c:pt>
                <c:pt idx="15">
                  <c:v>5.3330119781903633</c:v>
                </c:pt>
                <c:pt idx="16">
                  <c:v>5.3330119781903633</c:v>
                </c:pt>
                <c:pt idx="17">
                  <c:v>5.3162341480885944</c:v>
                </c:pt>
                <c:pt idx="18">
                  <c:v>5.3162341480885944</c:v>
                </c:pt>
                <c:pt idx="19">
                  <c:v>5.1774864920053227</c:v>
                </c:pt>
                <c:pt idx="20">
                  <c:v>5.1774864920053227</c:v>
                </c:pt>
                <c:pt idx="21">
                  <c:v>5.1748206842328868</c:v>
                </c:pt>
                <c:pt idx="22">
                  <c:v>5.1748206842328868</c:v>
                </c:pt>
                <c:pt idx="23">
                  <c:v>5.1646864949944513</c:v>
                </c:pt>
                <c:pt idx="24">
                  <c:v>5.1646864949944513</c:v>
                </c:pt>
                <c:pt idx="25">
                  <c:v>5.1590974054018597</c:v>
                </c:pt>
                <c:pt idx="26">
                  <c:v>5.1590974054018597</c:v>
                </c:pt>
                <c:pt idx="27">
                  <c:v>5.1403176364472891</c:v>
                </c:pt>
                <c:pt idx="28">
                  <c:v>5.1403176364472891</c:v>
                </c:pt>
                <c:pt idx="29">
                  <c:v>5.1380567811878022</c:v>
                </c:pt>
                <c:pt idx="30">
                  <c:v>5.1380567811878022</c:v>
                </c:pt>
                <c:pt idx="31">
                  <c:v>5.1324790752219815</c:v>
                </c:pt>
                <c:pt idx="32">
                  <c:v>5.1324790752219815</c:v>
                </c:pt>
                <c:pt idx="33">
                  <c:v>5.1304294722292649</c:v>
                </c:pt>
                <c:pt idx="34">
                  <c:v>5.1304294722292649</c:v>
                </c:pt>
                <c:pt idx="35">
                  <c:v>5.1304294722292649</c:v>
                </c:pt>
                <c:pt idx="36">
                  <c:v>5.1304294722292649</c:v>
                </c:pt>
                <c:pt idx="37">
                  <c:v>5.1304294722292649</c:v>
                </c:pt>
                <c:pt idx="38">
                  <c:v>5.1304294722292649</c:v>
                </c:pt>
                <c:pt idx="39">
                  <c:v>5.1304294722292649</c:v>
                </c:pt>
                <c:pt idx="40">
                  <c:v>5.1304294722292649</c:v>
                </c:pt>
                <c:pt idx="41">
                  <c:v>5.1304294722292649</c:v>
                </c:pt>
                <c:pt idx="42">
                  <c:v>5.1304294722292649</c:v>
                </c:pt>
                <c:pt idx="43">
                  <c:v>5.1304294722292649</c:v>
                </c:pt>
                <c:pt idx="44">
                  <c:v>5.1304294722292649</c:v>
                </c:pt>
                <c:pt idx="45">
                  <c:v>5.1304294722292649</c:v>
                </c:pt>
                <c:pt idx="46">
                  <c:v>5.1304294722292649</c:v>
                </c:pt>
                <c:pt idx="47">
                  <c:v>5.1304294722292649</c:v>
                </c:pt>
                <c:pt idx="48">
                  <c:v>5.1304294722292649</c:v>
                </c:pt>
                <c:pt idx="49">
                  <c:v>5.1304294722292649</c:v>
                </c:pt>
                <c:pt idx="50">
                  <c:v>5.1304294722292649</c:v>
                </c:pt>
                <c:pt idx="51">
                  <c:v>5.1304294722292649</c:v>
                </c:pt>
                <c:pt idx="52">
                  <c:v>5.1304294722292649</c:v>
                </c:pt>
                <c:pt idx="53">
                  <c:v>5.1304294722292649</c:v>
                </c:pt>
                <c:pt idx="54">
                  <c:v>5.1304294722292649</c:v>
                </c:pt>
                <c:pt idx="55">
                  <c:v>5.1304294722292649</c:v>
                </c:pt>
                <c:pt idx="56">
                  <c:v>5.1304294722292649</c:v>
                </c:pt>
                <c:pt idx="57">
                  <c:v>5.1304294722292649</c:v>
                </c:pt>
                <c:pt idx="58">
                  <c:v>5.1304294722292649</c:v>
                </c:pt>
                <c:pt idx="59">
                  <c:v>5.1304294722292649</c:v>
                </c:pt>
                <c:pt idx="60">
                  <c:v>5.1304294722292649</c:v>
                </c:pt>
                <c:pt idx="61">
                  <c:v>5.1304294722292649</c:v>
                </c:pt>
                <c:pt idx="62">
                  <c:v>5.1304294722292649</c:v>
                </c:pt>
                <c:pt idx="63">
                  <c:v>5.1304294722292649</c:v>
                </c:pt>
                <c:pt idx="64">
                  <c:v>5.1304294722292649</c:v>
                </c:pt>
                <c:pt idx="65">
                  <c:v>5.1304294722292649</c:v>
                </c:pt>
                <c:pt idx="66">
                  <c:v>5.1304294722292649</c:v>
                </c:pt>
                <c:pt idx="67">
                  <c:v>5.1304294722292649</c:v>
                </c:pt>
                <c:pt idx="68">
                  <c:v>5.1304294722292649</c:v>
                </c:pt>
                <c:pt idx="69">
                  <c:v>5.1304294722292649</c:v>
                </c:pt>
                <c:pt idx="70">
                  <c:v>5.1304294722292649</c:v>
                </c:pt>
                <c:pt idx="71">
                  <c:v>5.1304294722292649</c:v>
                </c:pt>
                <c:pt idx="72">
                  <c:v>5.1304294722292649</c:v>
                </c:pt>
                <c:pt idx="73">
                  <c:v>5.1304294722292649</c:v>
                </c:pt>
                <c:pt idx="74">
                  <c:v>5.1304294722292649</c:v>
                </c:pt>
                <c:pt idx="75">
                  <c:v>5.1304294722292649</c:v>
                </c:pt>
                <c:pt idx="76">
                  <c:v>5.1304294722292649</c:v>
                </c:pt>
                <c:pt idx="77">
                  <c:v>5.1304294722292649</c:v>
                </c:pt>
                <c:pt idx="78">
                  <c:v>5.1304294722292649</c:v>
                </c:pt>
                <c:pt idx="79">
                  <c:v>5.1304294722292649</c:v>
                </c:pt>
                <c:pt idx="80">
                  <c:v>5.1304294722292649</c:v>
                </c:pt>
                <c:pt idx="81">
                  <c:v>5.1304294722292649</c:v>
                </c:pt>
                <c:pt idx="82">
                  <c:v>5.1304294722292649</c:v>
                </c:pt>
                <c:pt idx="83">
                  <c:v>5.1304294722292649</c:v>
                </c:pt>
                <c:pt idx="84">
                  <c:v>5.1304294722292649</c:v>
                </c:pt>
                <c:pt idx="85">
                  <c:v>5.1304294722292649</c:v>
                </c:pt>
                <c:pt idx="86">
                  <c:v>5.1304294722292649</c:v>
                </c:pt>
                <c:pt idx="87">
                  <c:v>5.1304294722292649</c:v>
                </c:pt>
                <c:pt idx="88">
                  <c:v>5.1304294722292649</c:v>
                </c:pt>
                <c:pt idx="89">
                  <c:v>5.1304294722292649</c:v>
                </c:pt>
                <c:pt idx="90">
                  <c:v>5.1304294722292649</c:v>
                </c:pt>
                <c:pt idx="91">
                  <c:v>5.1304294722292649</c:v>
                </c:pt>
                <c:pt idx="92">
                  <c:v>5.1304294722292649</c:v>
                </c:pt>
                <c:pt idx="93">
                  <c:v>5.1304294722292649</c:v>
                </c:pt>
                <c:pt idx="94">
                  <c:v>5.1304294722292649</c:v>
                </c:pt>
                <c:pt idx="95">
                  <c:v>5.1304294722292649</c:v>
                </c:pt>
                <c:pt idx="96">
                  <c:v>5.1304294722292649</c:v>
                </c:pt>
                <c:pt idx="97">
                  <c:v>5.1304294722292649</c:v>
                </c:pt>
                <c:pt idx="98">
                  <c:v>5.1304294722292649</c:v>
                </c:pt>
                <c:pt idx="99">
                  <c:v>5.1304294722292649</c:v>
                </c:pt>
                <c:pt idx="100">
                  <c:v>5.1304294722292649</c:v>
                </c:pt>
                <c:pt idx="101">
                  <c:v>5.1304294722292649</c:v>
                </c:pt>
                <c:pt idx="102">
                  <c:v>5.1304294722292649</c:v>
                </c:pt>
                <c:pt idx="103">
                  <c:v>5.1304294722292649</c:v>
                </c:pt>
                <c:pt idx="104">
                  <c:v>5.1304294722292649</c:v>
                </c:pt>
                <c:pt idx="105">
                  <c:v>5.1304294722292649</c:v>
                </c:pt>
                <c:pt idx="106">
                  <c:v>5.1304294722292649</c:v>
                </c:pt>
                <c:pt idx="107">
                  <c:v>5.1304294722292649</c:v>
                </c:pt>
                <c:pt idx="108">
                  <c:v>5.1304294722292649</c:v>
                </c:pt>
                <c:pt idx="109">
                  <c:v>5.1304294722292649</c:v>
                </c:pt>
                <c:pt idx="110">
                  <c:v>5.1304294722292649</c:v>
                </c:pt>
                <c:pt idx="111">
                  <c:v>5.1304294722292649</c:v>
                </c:pt>
                <c:pt idx="112">
                  <c:v>5.1304294722292649</c:v>
                </c:pt>
                <c:pt idx="113">
                  <c:v>5.1304294722292649</c:v>
                </c:pt>
                <c:pt idx="114">
                  <c:v>5.1304294722292649</c:v>
                </c:pt>
                <c:pt idx="115">
                  <c:v>5.1304294722292649</c:v>
                </c:pt>
                <c:pt idx="116">
                  <c:v>5.1304294722292649</c:v>
                </c:pt>
                <c:pt idx="117">
                  <c:v>5.1304294722292649</c:v>
                </c:pt>
                <c:pt idx="118">
                  <c:v>5.1304294722292649</c:v>
                </c:pt>
                <c:pt idx="119">
                  <c:v>5.1304294722292649</c:v>
                </c:pt>
                <c:pt idx="120">
                  <c:v>5.1304294722292649</c:v>
                </c:pt>
                <c:pt idx="121">
                  <c:v>5.1304294722292649</c:v>
                </c:pt>
                <c:pt idx="122">
                  <c:v>5.1304294722292649</c:v>
                </c:pt>
                <c:pt idx="123">
                  <c:v>5.1304294722292649</c:v>
                </c:pt>
                <c:pt idx="124">
                  <c:v>5.1304294722292649</c:v>
                </c:pt>
                <c:pt idx="125">
                  <c:v>5.1304294722292649</c:v>
                </c:pt>
                <c:pt idx="126">
                  <c:v>5.1304294722292649</c:v>
                </c:pt>
                <c:pt idx="127">
                  <c:v>5.1304294722292649</c:v>
                </c:pt>
                <c:pt idx="128">
                  <c:v>5.1304294722292649</c:v>
                </c:pt>
                <c:pt idx="129">
                  <c:v>5.1304294722292649</c:v>
                </c:pt>
                <c:pt idx="130">
                  <c:v>5.1304294722292649</c:v>
                </c:pt>
                <c:pt idx="131">
                  <c:v>5.1304294722292649</c:v>
                </c:pt>
                <c:pt idx="132">
                  <c:v>5.1304294722292649</c:v>
                </c:pt>
                <c:pt idx="133">
                  <c:v>5.1304294722292649</c:v>
                </c:pt>
                <c:pt idx="134">
                  <c:v>5.1304294722292649</c:v>
                </c:pt>
                <c:pt idx="135">
                  <c:v>5.1304294722292649</c:v>
                </c:pt>
                <c:pt idx="136">
                  <c:v>5.1304294722292649</c:v>
                </c:pt>
                <c:pt idx="137">
                  <c:v>5.1304294722292649</c:v>
                </c:pt>
                <c:pt idx="138">
                  <c:v>5.1304294722292649</c:v>
                </c:pt>
                <c:pt idx="139">
                  <c:v>5.1304294722292649</c:v>
                </c:pt>
                <c:pt idx="140">
                  <c:v>5.1304294722292649</c:v>
                </c:pt>
                <c:pt idx="141">
                  <c:v>5.1304294722292649</c:v>
                </c:pt>
                <c:pt idx="142">
                  <c:v>5.1304294722292649</c:v>
                </c:pt>
                <c:pt idx="143">
                  <c:v>5.1304294722292649</c:v>
                </c:pt>
                <c:pt idx="144">
                  <c:v>5.1304294722292649</c:v>
                </c:pt>
                <c:pt idx="145">
                  <c:v>5.1304294722292649</c:v>
                </c:pt>
                <c:pt idx="146">
                  <c:v>5.1304294722292649</c:v>
                </c:pt>
                <c:pt idx="147">
                  <c:v>5.1304294722292649</c:v>
                </c:pt>
                <c:pt idx="148">
                  <c:v>5.1304294722292649</c:v>
                </c:pt>
                <c:pt idx="149">
                  <c:v>5.1304294722292649</c:v>
                </c:pt>
                <c:pt idx="150">
                  <c:v>5.1304294722292649</c:v>
                </c:pt>
                <c:pt idx="151">
                  <c:v>5.1304294722292649</c:v>
                </c:pt>
                <c:pt idx="152">
                  <c:v>5.1304294722292649</c:v>
                </c:pt>
                <c:pt idx="153">
                  <c:v>5.1304294722292649</c:v>
                </c:pt>
                <c:pt idx="154">
                  <c:v>5.1304294722292649</c:v>
                </c:pt>
                <c:pt idx="155">
                  <c:v>5.1304294722292649</c:v>
                </c:pt>
                <c:pt idx="156">
                  <c:v>5.1304294722292649</c:v>
                </c:pt>
                <c:pt idx="157">
                  <c:v>5.1304294722292649</c:v>
                </c:pt>
                <c:pt idx="158">
                  <c:v>5.1304294722292649</c:v>
                </c:pt>
                <c:pt idx="159">
                  <c:v>5.1304294722292649</c:v>
                </c:pt>
                <c:pt idx="160">
                  <c:v>5.1304294722292649</c:v>
                </c:pt>
                <c:pt idx="161">
                  <c:v>5.1304294722292649</c:v>
                </c:pt>
                <c:pt idx="162">
                  <c:v>5.1304294722292649</c:v>
                </c:pt>
                <c:pt idx="163">
                  <c:v>5.1304294722292649</c:v>
                </c:pt>
                <c:pt idx="164">
                  <c:v>5.1304294722292649</c:v>
                </c:pt>
                <c:pt idx="165">
                  <c:v>5.1304294722292649</c:v>
                </c:pt>
                <c:pt idx="166">
                  <c:v>5.1304294722292649</c:v>
                </c:pt>
                <c:pt idx="167">
                  <c:v>5.1304294722292649</c:v>
                </c:pt>
                <c:pt idx="168">
                  <c:v>5.1304294722292649</c:v>
                </c:pt>
                <c:pt idx="169">
                  <c:v>5.1304294722292649</c:v>
                </c:pt>
                <c:pt idx="170">
                  <c:v>5.1304294722292649</c:v>
                </c:pt>
                <c:pt idx="171">
                  <c:v>5.1304294722292649</c:v>
                </c:pt>
                <c:pt idx="172">
                  <c:v>5.1304294722292649</c:v>
                </c:pt>
                <c:pt idx="173">
                  <c:v>5.1304294722292649</c:v>
                </c:pt>
                <c:pt idx="174">
                  <c:v>5.1304294722292649</c:v>
                </c:pt>
                <c:pt idx="175">
                  <c:v>5.1304294722292649</c:v>
                </c:pt>
                <c:pt idx="176">
                  <c:v>5.1304294722292649</c:v>
                </c:pt>
                <c:pt idx="177">
                  <c:v>5.1304294722292649</c:v>
                </c:pt>
                <c:pt idx="178">
                  <c:v>5.1304294722292649</c:v>
                </c:pt>
                <c:pt idx="179">
                  <c:v>5.1304294722292649</c:v>
                </c:pt>
                <c:pt idx="180">
                  <c:v>5.1304294722292649</c:v>
                </c:pt>
                <c:pt idx="181">
                  <c:v>5.1304294722292649</c:v>
                </c:pt>
                <c:pt idx="182">
                  <c:v>5.1304294722292649</c:v>
                </c:pt>
                <c:pt idx="183">
                  <c:v>5.1304294722292649</c:v>
                </c:pt>
                <c:pt idx="184">
                  <c:v>5.1304294722292649</c:v>
                </c:pt>
                <c:pt idx="185">
                  <c:v>5.1304294722292649</c:v>
                </c:pt>
                <c:pt idx="186">
                  <c:v>5.1304294722292649</c:v>
                </c:pt>
                <c:pt idx="187">
                  <c:v>5.1304294722292649</c:v>
                </c:pt>
                <c:pt idx="188">
                  <c:v>5.1304294722292649</c:v>
                </c:pt>
                <c:pt idx="189">
                  <c:v>5.1304294722292649</c:v>
                </c:pt>
                <c:pt idx="190">
                  <c:v>5.1304294722292649</c:v>
                </c:pt>
                <c:pt idx="191">
                  <c:v>5.1304294722292649</c:v>
                </c:pt>
                <c:pt idx="192">
                  <c:v>5.1304294722292649</c:v>
                </c:pt>
                <c:pt idx="193">
                  <c:v>5.1304294722292649</c:v>
                </c:pt>
                <c:pt idx="194">
                  <c:v>5.1304294722292649</c:v>
                </c:pt>
                <c:pt idx="195">
                  <c:v>5.1304294722292649</c:v>
                </c:pt>
                <c:pt idx="196">
                  <c:v>5.1304294722292649</c:v>
                </c:pt>
                <c:pt idx="197">
                  <c:v>5.1304294722292649</c:v>
                </c:pt>
                <c:pt idx="198">
                  <c:v>5.1304294722292649</c:v>
                </c:pt>
                <c:pt idx="199">
                  <c:v>5.1304294722292649</c:v>
                </c:pt>
                <c:pt idx="200">
                  <c:v>5.1304294722292649</c:v>
                </c:pt>
                <c:pt idx="201">
                  <c:v>5.1304294722292649</c:v>
                </c:pt>
                <c:pt idx="202">
                  <c:v>5.1304294722292649</c:v>
                </c:pt>
                <c:pt idx="203">
                  <c:v>5.1304294722292649</c:v>
                </c:pt>
                <c:pt idx="204">
                  <c:v>5.1304294722292649</c:v>
                </c:pt>
                <c:pt idx="205">
                  <c:v>5.1304294722292649</c:v>
                </c:pt>
                <c:pt idx="206">
                  <c:v>5.1304294722292649</c:v>
                </c:pt>
                <c:pt idx="207">
                  <c:v>5.1304294722292649</c:v>
                </c:pt>
                <c:pt idx="208">
                  <c:v>5.1304294722292649</c:v>
                </c:pt>
                <c:pt idx="209">
                  <c:v>5.1304294722292649</c:v>
                </c:pt>
                <c:pt idx="210">
                  <c:v>5.1304294722292649</c:v>
                </c:pt>
                <c:pt idx="211">
                  <c:v>5.1304294722292649</c:v>
                </c:pt>
                <c:pt idx="212">
                  <c:v>5.1304294722292649</c:v>
                </c:pt>
                <c:pt idx="213">
                  <c:v>5.1304294722292649</c:v>
                </c:pt>
                <c:pt idx="214">
                  <c:v>5.1304294722292649</c:v>
                </c:pt>
                <c:pt idx="215">
                  <c:v>5.1304294722292649</c:v>
                </c:pt>
                <c:pt idx="216">
                  <c:v>5.1304294722292649</c:v>
                </c:pt>
                <c:pt idx="217">
                  <c:v>5.1304294722292649</c:v>
                </c:pt>
                <c:pt idx="218">
                  <c:v>5.1304294722292649</c:v>
                </c:pt>
                <c:pt idx="219">
                  <c:v>5.1304294722292649</c:v>
                </c:pt>
                <c:pt idx="220">
                  <c:v>5.1304294722292649</c:v>
                </c:pt>
                <c:pt idx="221">
                  <c:v>5.1304294722292649</c:v>
                </c:pt>
                <c:pt idx="222">
                  <c:v>5.1304294722292649</c:v>
                </c:pt>
                <c:pt idx="223">
                  <c:v>5.1304294722292649</c:v>
                </c:pt>
                <c:pt idx="224">
                  <c:v>5.1304294722292649</c:v>
                </c:pt>
                <c:pt idx="225">
                  <c:v>5.1304294722292649</c:v>
                </c:pt>
                <c:pt idx="226">
                  <c:v>5.1304294722292649</c:v>
                </c:pt>
                <c:pt idx="227">
                  <c:v>5.1304294722292649</c:v>
                </c:pt>
                <c:pt idx="228">
                  <c:v>5.1304294722292649</c:v>
                </c:pt>
                <c:pt idx="229">
                  <c:v>5.1304294722292649</c:v>
                </c:pt>
                <c:pt idx="230">
                  <c:v>5.1304294722292649</c:v>
                </c:pt>
                <c:pt idx="231">
                  <c:v>5.1304294722292649</c:v>
                </c:pt>
                <c:pt idx="232">
                  <c:v>5.1304294722292649</c:v>
                </c:pt>
                <c:pt idx="233">
                  <c:v>5.1304294722292649</c:v>
                </c:pt>
                <c:pt idx="234">
                  <c:v>5.1304294722292649</c:v>
                </c:pt>
                <c:pt idx="235">
                  <c:v>5.1304294722292649</c:v>
                </c:pt>
                <c:pt idx="236">
                  <c:v>5.1304294722292649</c:v>
                </c:pt>
                <c:pt idx="237">
                  <c:v>5.1304294722292649</c:v>
                </c:pt>
                <c:pt idx="238">
                  <c:v>5.1304294722292649</c:v>
                </c:pt>
                <c:pt idx="239">
                  <c:v>5.1304294722292649</c:v>
                </c:pt>
                <c:pt idx="240">
                  <c:v>5.1304294722292649</c:v>
                </c:pt>
                <c:pt idx="241">
                  <c:v>5.1304294722292649</c:v>
                </c:pt>
                <c:pt idx="242">
                  <c:v>5.1304294722292649</c:v>
                </c:pt>
                <c:pt idx="243">
                  <c:v>5.1304294722292649</c:v>
                </c:pt>
                <c:pt idx="244">
                  <c:v>5.1304294722292649</c:v>
                </c:pt>
                <c:pt idx="245">
                  <c:v>5.1304294722292649</c:v>
                </c:pt>
                <c:pt idx="246">
                  <c:v>5.1304294722292649</c:v>
                </c:pt>
                <c:pt idx="247">
                  <c:v>5.1304294722292649</c:v>
                </c:pt>
                <c:pt idx="248">
                  <c:v>5.1304294722292649</c:v>
                </c:pt>
                <c:pt idx="249">
                  <c:v>5.1304294722292649</c:v>
                </c:pt>
                <c:pt idx="250">
                  <c:v>5.1304294722292649</c:v>
                </c:pt>
                <c:pt idx="251">
                  <c:v>5.1304294722292649</c:v>
                </c:pt>
                <c:pt idx="252">
                  <c:v>5.1304294722292649</c:v>
                </c:pt>
                <c:pt idx="253">
                  <c:v>5.1304294722292649</c:v>
                </c:pt>
                <c:pt idx="254">
                  <c:v>5.1304294722292649</c:v>
                </c:pt>
                <c:pt idx="255">
                  <c:v>5.1304294722292649</c:v>
                </c:pt>
                <c:pt idx="256">
                  <c:v>5.1304294722292649</c:v>
                </c:pt>
                <c:pt idx="257">
                  <c:v>5.1304294722292649</c:v>
                </c:pt>
                <c:pt idx="258">
                  <c:v>5.1304294722292649</c:v>
                </c:pt>
                <c:pt idx="259">
                  <c:v>5.1304294722292649</c:v>
                </c:pt>
                <c:pt idx="260">
                  <c:v>5.1304294722292649</c:v>
                </c:pt>
                <c:pt idx="261">
                  <c:v>5.1304294722292649</c:v>
                </c:pt>
                <c:pt idx="262">
                  <c:v>5.1304294722292649</c:v>
                </c:pt>
                <c:pt idx="263">
                  <c:v>5.1304294722292649</c:v>
                </c:pt>
                <c:pt idx="264">
                  <c:v>5.1304294722292649</c:v>
                </c:pt>
                <c:pt idx="265">
                  <c:v>5.1304294722292649</c:v>
                </c:pt>
                <c:pt idx="266">
                  <c:v>5.1304294722292649</c:v>
                </c:pt>
                <c:pt idx="267">
                  <c:v>5.1304294722292649</c:v>
                </c:pt>
                <c:pt idx="268">
                  <c:v>5.1304294722292649</c:v>
                </c:pt>
                <c:pt idx="269">
                  <c:v>5.1304294722292649</c:v>
                </c:pt>
                <c:pt idx="270">
                  <c:v>5.1304294722292649</c:v>
                </c:pt>
                <c:pt idx="271">
                  <c:v>5.1304294722292649</c:v>
                </c:pt>
                <c:pt idx="272">
                  <c:v>5.1304294722292649</c:v>
                </c:pt>
                <c:pt idx="273">
                  <c:v>5.1304294722292649</c:v>
                </c:pt>
                <c:pt idx="274">
                  <c:v>5.1304294722292649</c:v>
                </c:pt>
                <c:pt idx="275">
                  <c:v>5.1304294722292649</c:v>
                </c:pt>
                <c:pt idx="276">
                  <c:v>5.1304294722292649</c:v>
                </c:pt>
                <c:pt idx="277">
                  <c:v>5.1304294722292649</c:v>
                </c:pt>
                <c:pt idx="278">
                  <c:v>5.1304294722292649</c:v>
                </c:pt>
                <c:pt idx="279">
                  <c:v>5.1304294722292649</c:v>
                </c:pt>
                <c:pt idx="280">
                  <c:v>5.1304294722292649</c:v>
                </c:pt>
                <c:pt idx="281">
                  <c:v>5.1304294722292649</c:v>
                </c:pt>
                <c:pt idx="282">
                  <c:v>5.1304294722292649</c:v>
                </c:pt>
                <c:pt idx="283">
                  <c:v>5.1304294722292649</c:v>
                </c:pt>
                <c:pt idx="284">
                  <c:v>5.1304294722292649</c:v>
                </c:pt>
                <c:pt idx="285">
                  <c:v>5.1304294722292649</c:v>
                </c:pt>
                <c:pt idx="286">
                  <c:v>5.1304294722292649</c:v>
                </c:pt>
                <c:pt idx="287">
                  <c:v>5.1304294722292649</c:v>
                </c:pt>
                <c:pt idx="288">
                  <c:v>5.1304294722292649</c:v>
                </c:pt>
                <c:pt idx="289">
                  <c:v>5.1304294722292649</c:v>
                </c:pt>
                <c:pt idx="290">
                  <c:v>5.1304294722292649</c:v>
                </c:pt>
                <c:pt idx="291">
                  <c:v>5.1304294722292649</c:v>
                </c:pt>
                <c:pt idx="292">
                  <c:v>5.1304294722292649</c:v>
                </c:pt>
                <c:pt idx="293">
                  <c:v>5.1304294722292649</c:v>
                </c:pt>
                <c:pt idx="294">
                  <c:v>5.1304294722292649</c:v>
                </c:pt>
                <c:pt idx="295">
                  <c:v>5.1304294722292649</c:v>
                </c:pt>
                <c:pt idx="296">
                  <c:v>5.1304294722292649</c:v>
                </c:pt>
                <c:pt idx="297">
                  <c:v>5.1304294722292649</c:v>
                </c:pt>
                <c:pt idx="298">
                  <c:v>5.1304294722292649</c:v>
                </c:pt>
                <c:pt idx="299">
                  <c:v>5.1304294722292649</c:v>
                </c:pt>
                <c:pt idx="300">
                  <c:v>5.1304294722292649</c:v>
                </c:pt>
                <c:pt idx="301">
                  <c:v>5.1304294722292649</c:v>
                </c:pt>
                <c:pt idx="302">
                  <c:v>5.1304294722292649</c:v>
                </c:pt>
                <c:pt idx="303">
                  <c:v>5.1304294722292649</c:v>
                </c:pt>
                <c:pt idx="304">
                  <c:v>5.1304294722292649</c:v>
                </c:pt>
                <c:pt idx="305">
                  <c:v>5.1304294722292649</c:v>
                </c:pt>
                <c:pt idx="306">
                  <c:v>5.1304294722292649</c:v>
                </c:pt>
                <c:pt idx="307">
                  <c:v>5.1304294722292649</c:v>
                </c:pt>
                <c:pt idx="308">
                  <c:v>5.1304294722292649</c:v>
                </c:pt>
                <c:pt idx="309">
                  <c:v>5.1304294722292649</c:v>
                </c:pt>
                <c:pt idx="310">
                  <c:v>5.1304294722292649</c:v>
                </c:pt>
                <c:pt idx="311">
                  <c:v>5.1304294722292649</c:v>
                </c:pt>
                <c:pt idx="312">
                  <c:v>5.1304294722292649</c:v>
                </c:pt>
                <c:pt idx="313">
                  <c:v>5.1304294722292649</c:v>
                </c:pt>
                <c:pt idx="314">
                  <c:v>5.1304294722292649</c:v>
                </c:pt>
                <c:pt idx="315">
                  <c:v>5.1304294722292649</c:v>
                </c:pt>
                <c:pt idx="316">
                  <c:v>5.1304294722292649</c:v>
                </c:pt>
                <c:pt idx="317">
                  <c:v>5.1304294722292649</c:v>
                </c:pt>
                <c:pt idx="318">
                  <c:v>5.1304294722292649</c:v>
                </c:pt>
                <c:pt idx="319">
                  <c:v>5.1304294722292649</c:v>
                </c:pt>
                <c:pt idx="320">
                  <c:v>5.1304294722292649</c:v>
                </c:pt>
                <c:pt idx="321">
                  <c:v>5.1304294722292649</c:v>
                </c:pt>
                <c:pt idx="322">
                  <c:v>5.1304294722292649</c:v>
                </c:pt>
                <c:pt idx="323">
                  <c:v>5.1304294722292649</c:v>
                </c:pt>
                <c:pt idx="324">
                  <c:v>5.1304294722292649</c:v>
                </c:pt>
                <c:pt idx="325">
                  <c:v>5.1304294722292649</c:v>
                </c:pt>
                <c:pt idx="326">
                  <c:v>5.1304294722292649</c:v>
                </c:pt>
                <c:pt idx="327">
                  <c:v>5.1304294722292649</c:v>
                </c:pt>
                <c:pt idx="328">
                  <c:v>5.1304294722292649</c:v>
                </c:pt>
                <c:pt idx="329">
                  <c:v>5.1304294722292649</c:v>
                </c:pt>
                <c:pt idx="330">
                  <c:v>5.1304294722292649</c:v>
                </c:pt>
                <c:pt idx="331">
                  <c:v>5.1304294722292649</c:v>
                </c:pt>
                <c:pt idx="332">
                  <c:v>5.1304294722292649</c:v>
                </c:pt>
                <c:pt idx="333">
                  <c:v>5.1304294722292649</c:v>
                </c:pt>
                <c:pt idx="334">
                  <c:v>5.1304294722292649</c:v>
                </c:pt>
                <c:pt idx="335">
                  <c:v>5.1304294722292649</c:v>
                </c:pt>
                <c:pt idx="336">
                  <c:v>5.1304294722292649</c:v>
                </c:pt>
                <c:pt idx="337">
                  <c:v>5.1304294722292649</c:v>
                </c:pt>
                <c:pt idx="338">
                  <c:v>5.1304294722292649</c:v>
                </c:pt>
                <c:pt idx="339">
                  <c:v>5.1304294722292649</c:v>
                </c:pt>
                <c:pt idx="340">
                  <c:v>5.1304294722292649</c:v>
                </c:pt>
                <c:pt idx="341">
                  <c:v>5.1304294722292649</c:v>
                </c:pt>
                <c:pt idx="342">
                  <c:v>5.1304294722292649</c:v>
                </c:pt>
                <c:pt idx="343">
                  <c:v>5.1304294722292649</c:v>
                </c:pt>
                <c:pt idx="344">
                  <c:v>5.1304294722292649</c:v>
                </c:pt>
                <c:pt idx="345">
                  <c:v>5.1304294722292649</c:v>
                </c:pt>
                <c:pt idx="346">
                  <c:v>5.1304294722292649</c:v>
                </c:pt>
                <c:pt idx="347">
                  <c:v>5.1304294722292649</c:v>
                </c:pt>
                <c:pt idx="348">
                  <c:v>5.1304294722292649</c:v>
                </c:pt>
                <c:pt idx="349">
                  <c:v>5.1304294722292649</c:v>
                </c:pt>
                <c:pt idx="350">
                  <c:v>5.1304294722292649</c:v>
                </c:pt>
                <c:pt idx="351">
                  <c:v>5.1304294722292649</c:v>
                </c:pt>
                <c:pt idx="352">
                  <c:v>5.1304294722292649</c:v>
                </c:pt>
                <c:pt idx="353">
                  <c:v>5.1304294722292649</c:v>
                </c:pt>
                <c:pt idx="354">
                  <c:v>5.1304294722292649</c:v>
                </c:pt>
                <c:pt idx="355">
                  <c:v>5.1304294722292649</c:v>
                </c:pt>
                <c:pt idx="356">
                  <c:v>5.1304294722292649</c:v>
                </c:pt>
                <c:pt idx="357">
                  <c:v>5.1304294722292649</c:v>
                </c:pt>
                <c:pt idx="358">
                  <c:v>5.1304294722292649</c:v>
                </c:pt>
                <c:pt idx="359">
                  <c:v>5.1304294722292649</c:v>
                </c:pt>
                <c:pt idx="360">
                  <c:v>5.1304294722292649</c:v>
                </c:pt>
                <c:pt idx="361">
                  <c:v>5.1304294722292649</c:v>
                </c:pt>
                <c:pt idx="362">
                  <c:v>5.1304294722292649</c:v>
                </c:pt>
                <c:pt idx="363">
                  <c:v>5.1304294722292649</c:v>
                </c:pt>
                <c:pt idx="364">
                  <c:v>5.1304294722292649</c:v>
                </c:pt>
                <c:pt idx="365">
                  <c:v>5.1304294722292649</c:v>
                </c:pt>
                <c:pt idx="366">
                  <c:v>5.1304294722292649</c:v>
                </c:pt>
                <c:pt idx="367">
                  <c:v>5.1304294722292649</c:v>
                </c:pt>
                <c:pt idx="368">
                  <c:v>5.1304294722292649</c:v>
                </c:pt>
                <c:pt idx="369">
                  <c:v>5.1304294722292649</c:v>
                </c:pt>
                <c:pt idx="370">
                  <c:v>5.1304294722292649</c:v>
                </c:pt>
                <c:pt idx="371">
                  <c:v>5.1304294722292649</c:v>
                </c:pt>
                <c:pt idx="372">
                  <c:v>5.1304294722292649</c:v>
                </c:pt>
                <c:pt idx="373">
                  <c:v>5.1304294722292649</c:v>
                </c:pt>
                <c:pt idx="374">
                  <c:v>5.1304294722292649</c:v>
                </c:pt>
                <c:pt idx="375">
                  <c:v>5.1304294722292649</c:v>
                </c:pt>
                <c:pt idx="376">
                  <c:v>5.1304294722292649</c:v>
                </c:pt>
                <c:pt idx="377">
                  <c:v>5.1304294722292649</c:v>
                </c:pt>
                <c:pt idx="378">
                  <c:v>5.1304294722292649</c:v>
                </c:pt>
                <c:pt idx="379">
                  <c:v>5.1304294722292649</c:v>
                </c:pt>
                <c:pt idx="380">
                  <c:v>5.1304294722292649</c:v>
                </c:pt>
                <c:pt idx="381">
                  <c:v>5.1304294722292649</c:v>
                </c:pt>
                <c:pt idx="382">
                  <c:v>5.1304294722292649</c:v>
                </c:pt>
                <c:pt idx="383">
                  <c:v>5.1304294722292649</c:v>
                </c:pt>
                <c:pt idx="384">
                  <c:v>5.1304294722292649</c:v>
                </c:pt>
                <c:pt idx="385">
                  <c:v>5.1304294722292649</c:v>
                </c:pt>
                <c:pt idx="386">
                  <c:v>5.1304294722292649</c:v>
                </c:pt>
                <c:pt idx="387">
                  <c:v>5.1304294722292649</c:v>
                </c:pt>
                <c:pt idx="388">
                  <c:v>5.1304294722292649</c:v>
                </c:pt>
                <c:pt idx="389">
                  <c:v>5.1304294722292649</c:v>
                </c:pt>
                <c:pt idx="390">
                  <c:v>5.1304294722292649</c:v>
                </c:pt>
                <c:pt idx="391">
                  <c:v>5.1304294722292649</c:v>
                </c:pt>
                <c:pt idx="392">
                  <c:v>5.1304294722292649</c:v>
                </c:pt>
                <c:pt idx="393">
                  <c:v>5.1304294722292649</c:v>
                </c:pt>
                <c:pt idx="394">
                  <c:v>5.1304294722292649</c:v>
                </c:pt>
                <c:pt idx="395">
                  <c:v>5.1304294722292649</c:v>
                </c:pt>
                <c:pt idx="396">
                  <c:v>5.1304294722292649</c:v>
                </c:pt>
                <c:pt idx="397">
                  <c:v>5.1304294722292649</c:v>
                </c:pt>
                <c:pt idx="398">
                  <c:v>5.1304294722292649</c:v>
                </c:pt>
                <c:pt idx="399">
                  <c:v>5.1304294722292649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FB-4C8F-A2FC-E7C04ACBC1A2}"/>
            </c:ext>
          </c:extLst>
        </c:ser>
        <c:ser>
          <c:idx val="1"/>
          <c:order val="3"/>
          <c:tx>
            <c:strRef>
              <c:f>Text!$C$149</c:f>
              <c:strCache>
                <c:ptCount val="1"/>
                <c:pt idx="0">
                  <c:v>Druck Rücklauf</c:v>
                </c:pt>
              </c:strCache>
            </c:strRef>
          </c:tx>
          <c:spPr>
            <a:ln w="1905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Berechnungen!$D$298:$OM$298</c:f>
              <c:numCache>
                <c:formatCode>0.00</c:formatCode>
                <c:ptCount val="400"/>
                <c:pt idx="0">
                  <c:v>3.9432384000000003</c:v>
                </c:pt>
                <c:pt idx="1">
                  <c:v>3.9729968128403623</c:v>
                </c:pt>
                <c:pt idx="2">
                  <c:v>3.9729968128403623</c:v>
                </c:pt>
                <c:pt idx="3">
                  <c:v>3.9927786970161052</c:v>
                </c:pt>
                <c:pt idx="4">
                  <c:v>3.9927786970161052</c:v>
                </c:pt>
                <c:pt idx="5">
                  <c:v>3.9927786970161052</c:v>
                </c:pt>
                <c:pt idx="6">
                  <c:v>3.9927786970161052</c:v>
                </c:pt>
                <c:pt idx="7">
                  <c:v>3.9927786970161052</c:v>
                </c:pt>
                <c:pt idx="8">
                  <c:v>3.9927786970161052</c:v>
                </c:pt>
                <c:pt idx="9">
                  <c:v>3.9927786970161052</c:v>
                </c:pt>
                <c:pt idx="10">
                  <c:v>3.9927786970161052</c:v>
                </c:pt>
                <c:pt idx="11">
                  <c:v>3.9927786970161052</c:v>
                </c:pt>
                <c:pt idx="12">
                  <c:v>3.9927786970161052</c:v>
                </c:pt>
                <c:pt idx="13">
                  <c:v>4.0210576999236087</c:v>
                </c:pt>
                <c:pt idx="14">
                  <c:v>4.0210576999236087</c:v>
                </c:pt>
                <c:pt idx="15">
                  <c:v>4.1278469662681676</c:v>
                </c:pt>
                <c:pt idx="16">
                  <c:v>4.1278469662681676</c:v>
                </c:pt>
                <c:pt idx="17">
                  <c:v>4.1446247963699356</c:v>
                </c:pt>
                <c:pt idx="18">
                  <c:v>4.1446247963699356</c:v>
                </c:pt>
                <c:pt idx="19">
                  <c:v>4.2833724524532073</c:v>
                </c:pt>
                <c:pt idx="20">
                  <c:v>4.2833724524532073</c:v>
                </c:pt>
                <c:pt idx="21">
                  <c:v>4.2860382602256433</c:v>
                </c:pt>
                <c:pt idx="22">
                  <c:v>4.2860382602256433</c:v>
                </c:pt>
                <c:pt idx="23">
                  <c:v>4.2961724494640787</c:v>
                </c:pt>
                <c:pt idx="24">
                  <c:v>4.2961724494640787</c:v>
                </c:pt>
                <c:pt idx="25">
                  <c:v>4.3017615390566704</c:v>
                </c:pt>
                <c:pt idx="26">
                  <c:v>4.3017615390566704</c:v>
                </c:pt>
                <c:pt idx="27">
                  <c:v>4.3205413080112409</c:v>
                </c:pt>
                <c:pt idx="28">
                  <c:v>4.3205413080112409</c:v>
                </c:pt>
                <c:pt idx="29">
                  <c:v>4.3228021632707279</c:v>
                </c:pt>
                <c:pt idx="30">
                  <c:v>4.3228021632707279</c:v>
                </c:pt>
                <c:pt idx="31">
                  <c:v>4.3283798692365485</c:v>
                </c:pt>
                <c:pt idx="32">
                  <c:v>4.3283798692365485</c:v>
                </c:pt>
                <c:pt idx="33">
                  <c:v>4.3304294722292651</c:v>
                </c:pt>
                <c:pt idx="34">
                  <c:v>4.3304294722292651</c:v>
                </c:pt>
                <c:pt idx="35">
                  <c:v>4.3304294722292651</c:v>
                </c:pt>
                <c:pt idx="36">
                  <c:v>4.3304294722292651</c:v>
                </c:pt>
                <c:pt idx="37">
                  <c:v>4.3304294722292651</c:v>
                </c:pt>
                <c:pt idx="38">
                  <c:v>4.3304294722292651</c:v>
                </c:pt>
                <c:pt idx="39">
                  <c:v>4.3304294722292651</c:v>
                </c:pt>
                <c:pt idx="40">
                  <c:v>4.3304294722292651</c:v>
                </c:pt>
                <c:pt idx="41">
                  <c:v>4.3304294722292651</c:v>
                </c:pt>
                <c:pt idx="42">
                  <c:v>4.3304294722292651</c:v>
                </c:pt>
                <c:pt idx="43">
                  <c:v>4.3304294722292651</c:v>
                </c:pt>
                <c:pt idx="44">
                  <c:v>4.3304294722292651</c:v>
                </c:pt>
                <c:pt idx="45">
                  <c:v>4.3304294722292651</c:v>
                </c:pt>
                <c:pt idx="46">
                  <c:v>4.3304294722292651</c:v>
                </c:pt>
                <c:pt idx="47">
                  <c:v>4.3304294722292651</c:v>
                </c:pt>
                <c:pt idx="48">
                  <c:v>4.3304294722292651</c:v>
                </c:pt>
                <c:pt idx="49">
                  <c:v>4.3304294722292651</c:v>
                </c:pt>
                <c:pt idx="50">
                  <c:v>4.3304294722292651</c:v>
                </c:pt>
                <c:pt idx="51">
                  <c:v>4.3304294722292651</c:v>
                </c:pt>
                <c:pt idx="52">
                  <c:v>4.3304294722292651</c:v>
                </c:pt>
                <c:pt idx="53">
                  <c:v>4.3304294722292651</c:v>
                </c:pt>
                <c:pt idx="54">
                  <c:v>4.3304294722292651</c:v>
                </c:pt>
                <c:pt idx="55">
                  <c:v>4.3304294722292651</c:v>
                </c:pt>
                <c:pt idx="56">
                  <c:v>4.3304294722292651</c:v>
                </c:pt>
                <c:pt idx="57">
                  <c:v>4.3304294722292651</c:v>
                </c:pt>
                <c:pt idx="58">
                  <c:v>4.3304294722292651</c:v>
                </c:pt>
                <c:pt idx="59">
                  <c:v>4.3304294722292651</c:v>
                </c:pt>
                <c:pt idx="60">
                  <c:v>4.3304294722292651</c:v>
                </c:pt>
                <c:pt idx="61">
                  <c:v>4.3304294722292651</c:v>
                </c:pt>
                <c:pt idx="62">
                  <c:v>4.3304294722292651</c:v>
                </c:pt>
                <c:pt idx="63">
                  <c:v>4.3304294722292651</c:v>
                </c:pt>
                <c:pt idx="64">
                  <c:v>4.3304294722292651</c:v>
                </c:pt>
                <c:pt idx="65">
                  <c:v>4.3304294722292651</c:v>
                </c:pt>
                <c:pt idx="66">
                  <c:v>4.3304294722292651</c:v>
                </c:pt>
                <c:pt idx="67">
                  <c:v>4.3304294722292651</c:v>
                </c:pt>
                <c:pt idx="68">
                  <c:v>4.3304294722292651</c:v>
                </c:pt>
                <c:pt idx="69">
                  <c:v>4.3304294722292651</c:v>
                </c:pt>
                <c:pt idx="70">
                  <c:v>4.3304294722292651</c:v>
                </c:pt>
                <c:pt idx="71">
                  <c:v>4.3304294722292651</c:v>
                </c:pt>
                <c:pt idx="72">
                  <c:v>4.3304294722292651</c:v>
                </c:pt>
                <c:pt idx="73">
                  <c:v>4.3304294722292651</c:v>
                </c:pt>
                <c:pt idx="74">
                  <c:v>4.3304294722292651</c:v>
                </c:pt>
                <c:pt idx="75">
                  <c:v>4.3304294722292651</c:v>
                </c:pt>
                <c:pt idx="76">
                  <c:v>4.3304294722292651</c:v>
                </c:pt>
                <c:pt idx="77">
                  <c:v>4.3304294722292651</c:v>
                </c:pt>
                <c:pt idx="78">
                  <c:v>4.3304294722292651</c:v>
                </c:pt>
                <c:pt idx="79">
                  <c:v>4.3304294722292651</c:v>
                </c:pt>
                <c:pt idx="80">
                  <c:v>4.3304294722292651</c:v>
                </c:pt>
                <c:pt idx="81">
                  <c:v>4.3304294722292651</c:v>
                </c:pt>
                <c:pt idx="82">
                  <c:v>4.3304294722292651</c:v>
                </c:pt>
                <c:pt idx="83">
                  <c:v>4.3304294722292651</c:v>
                </c:pt>
                <c:pt idx="84">
                  <c:v>4.3304294722292651</c:v>
                </c:pt>
                <c:pt idx="85">
                  <c:v>4.3304294722292651</c:v>
                </c:pt>
                <c:pt idx="86">
                  <c:v>4.3304294722292651</c:v>
                </c:pt>
                <c:pt idx="87">
                  <c:v>4.3304294722292651</c:v>
                </c:pt>
                <c:pt idx="88">
                  <c:v>4.3304294722292651</c:v>
                </c:pt>
                <c:pt idx="89">
                  <c:v>4.3304294722292651</c:v>
                </c:pt>
                <c:pt idx="90">
                  <c:v>4.3304294722292651</c:v>
                </c:pt>
                <c:pt idx="91">
                  <c:v>4.3304294722292651</c:v>
                </c:pt>
                <c:pt idx="92">
                  <c:v>4.3304294722292651</c:v>
                </c:pt>
                <c:pt idx="93">
                  <c:v>4.3304294722292651</c:v>
                </c:pt>
                <c:pt idx="94">
                  <c:v>4.3304294722292651</c:v>
                </c:pt>
                <c:pt idx="95">
                  <c:v>4.3304294722292651</c:v>
                </c:pt>
                <c:pt idx="96">
                  <c:v>4.3304294722292651</c:v>
                </c:pt>
                <c:pt idx="97">
                  <c:v>4.3304294722292651</c:v>
                </c:pt>
                <c:pt idx="98">
                  <c:v>4.3304294722292651</c:v>
                </c:pt>
                <c:pt idx="99">
                  <c:v>4.3304294722292651</c:v>
                </c:pt>
                <c:pt idx="100">
                  <c:v>4.3304294722292651</c:v>
                </c:pt>
                <c:pt idx="101">
                  <c:v>4.3304294722292651</c:v>
                </c:pt>
                <c:pt idx="102">
                  <c:v>4.3304294722292651</c:v>
                </c:pt>
                <c:pt idx="103">
                  <c:v>4.3304294722292651</c:v>
                </c:pt>
                <c:pt idx="104">
                  <c:v>4.3304294722292651</c:v>
                </c:pt>
                <c:pt idx="105">
                  <c:v>4.3304294722292651</c:v>
                </c:pt>
                <c:pt idx="106">
                  <c:v>4.3304294722292651</c:v>
                </c:pt>
                <c:pt idx="107">
                  <c:v>4.3304294722292651</c:v>
                </c:pt>
                <c:pt idx="108">
                  <c:v>4.3304294722292651</c:v>
                </c:pt>
                <c:pt idx="109">
                  <c:v>4.3304294722292651</c:v>
                </c:pt>
                <c:pt idx="110">
                  <c:v>4.3304294722292651</c:v>
                </c:pt>
                <c:pt idx="111">
                  <c:v>4.3304294722292651</c:v>
                </c:pt>
                <c:pt idx="112">
                  <c:v>4.3304294722292651</c:v>
                </c:pt>
                <c:pt idx="113">
                  <c:v>4.3304294722292651</c:v>
                </c:pt>
                <c:pt idx="114">
                  <c:v>4.3304294722292651</c:v>
                </c:pt>
                <c:pt idx="115">
                  <c:v>4.3304294722292651</c:v>
                </c:pt>
                <c:pt idx="116">
                  <c:v>4.3304294722292651</c:v>
                </c:pt>
                <c:pt idx="117">
                  <c:v>4.3304294722292651</c:v>
                </c:pt>
                <c:pt idx="118">
                  <c:v>4.3304294722292651</c:v>
                </c:pt>
                <c:pt idx="119">
                  <c:v>4.3304294722292651</c:v>
                </c:pt>
                <c:pt idx="120">
                  <c:v>4.3304294722292651</c:v>
                </c:pt>
                <c:pt idx="121">
                  <c:v>4.3304294722292651</c:v>
                </c:pt>
                <c:pt idx="122">
                  <c:v>4.3304294722292651</c:v>
                </c:pt>
                <c:pt idx="123">
                  <c:v>4.3304294722292651</c:v>
                </c:pt>
                <c:pt idx="124">
                  <c:v>4.3304294722292651</c:v>
                </c:pt>
                <c:pt idx="125">
                  <c:v>4.3304294722292651</c:v>
                </c:pt>
                <c:pt idx="126">
                  <c:v>4.3304294722292651</c:v>
                </c:pt>
                <c:pt idx="127">
                  <c:v>4.3304294722292651</c:v>
                </c:pt>
                <c:pt idx="128">
                  <c:v>4.3304294722292651</c:v>
                </c:pt>
                <c:pt idx="129">
                  <c:v>4.3304294722292651</c:v>
                </c:pt>
                <c:pt idx="130">
                  <c:v>4.3304294722292651</c:v>
                </c:pt>
                <c:pt idx="131">
                  <c:v>4.3304294722292651</c:v>
                </c:pt>
                <c:pt idx="132">
                  <c:v>4.3304294722292651</c:v>
                </c:pt>
                <c:pt idx="133">
                  <c:v>4.3304294722292651</c:v>
                </c:pt>
                <c:pt idx="134">
                  <c:v>4.3304294722292651</c:v>
                </c:pt>
                <c:pt idx="135">
                  <c:v>4.3304294722292651</c:v>
                </c:pt>
                <c:pt idx="136">
                  <c:v>4.3304294722292651</c:v>
                </c:pt>
                <c:pt idx="137">
                  <c:v>4.3304294722292651</c:v>
                </c:pt>
                <c:pt idx="138">
                  <c:v>4.3304294722292651</c:v>
                </c:pt>
                <c:pt idx="139">
                  <c:v>4.3304294722292651</c:v>
                </c:pt>
                <c:pt idx="140">
                  <c:v>4.3304294722292651</c:v>
                </c:pt>
                <c:pt idx="141">
                  <c:v>4.3304294722292651</c:v>
                </c:pt>
                <c:pt idx="142">
                  <c:v>4.3304294722292651</c:v>
                </c:pt>
                <c:pt idx="143">
                  <c:v>4.3304294722292651</c:v>
                </c:pt>
                <c:pt idx="144">
                  <c:v>4.3304294722292651</c:v>
                </c:pt>
                <c:pt idx="145">
                  <c:v>4.3304294722292651</c:v>
                </c:pt>
                <c:pt idx="146">
                  <c:v>4.3304294722292651</c:v>
                </c:pt>
                <c:pt idx="147">
                  <c:v>4.3304294722292651</c:v>
                </c:pt>
                <c:pt idx="148">
                  <c:v>4.3304294722292651</c:v>
                </c:pt>
                <c:pt idx="149">
                  <c:v>4.3304294722292651</c:v>
                </c:pt>
                <c:pt idx="150">
                  <c:v>4.3304294722292651</c:v>
                </c:pt>
                <c:pt idx="151">
                  <c:v>4.3304294722292651</c:v>
                </c:pt>
                <c:pt idx="152">
                  <c:v>4.3304294722292651</c:v>
                </c:pt>
                <c:pt idx="153">
                  <c:v>4.3304294722292651</c:v>
                </c:pt>
                <c:pt idx="154">
                  <c:v>4.3304294722292651</c:v>
                </c:pt>
                <c:pt idx="155">
                  <c:v>4.3304294722292651</c:v>
                </c:pt>
                <c:pt idx="156">
                  <c:v>4.3304294722292651</c:v>
                </c:pt>
                <c:pt idx="157">
                  <c:v>4.3304294722292651</c:v>
                </c:pt>
                <c:pt idx="158">
                  <c:v>4.3304294722292651</c:v>
                </c:pt>
                <c:pt idx="159">
                  <c:v>4.3304294722292651</c:v>
                </c:pt>
                <c:pt idx="160">
                  <c:v>4.3304294722292651</c:v>
                </c:pt>
                <c:pt idx="161">
                  <c:v>4.3304294722292651</c:v>
                </c:pt>
                <c:pt idx="162">
                  <c:v>4.3304294722292651</c:v>
                </c:pt>
                <c:pt idx="163">
                  <c:v>4.3304294722292651</c:v>
                </c:pt>
                <c:pt idx="164">
                  <c:v>4.3304294722292651</c:v>
                </c:pt>
                <c:pt idx="165">
                  <c:v>4.3304294722292651</c:v>
                </c:pt>
                <c:pt idx="166">
                  <c:v>4.3304294722292651</c:v>
                </c:pt>
                <c:pt idx="167">
                  <c:v>4.3304294722292651</c:v>
                </c:pt>
                <c:pt idx="168">
                  <c:v>4.3304294722292651</c:v>
                </c:pt>
                <c:pt idx="169">
                  <c:v>4.3304294722292651</c:v>
                </c:pt>
                <c:pt idx="170">
                  <c:v>4.3304294722292651</c:v>
                </c:pt>
                <c:pt idx="171">
                  <c:v>4.3304294722292651</c:v>
                </c:pt>
                <c:pt idx="172">
                  <c:v>4.3304294722292651</c:v>
                </c:pt>
                <c:pt idx="173">
                  <c:v>4.3304294722292651</c:v>
                </c:pt>
                <c:pt idx="174">
                  <c:v>4.3304294722292651</c:v>
                </c:pt>
                <c:pt idx="175">
                  <c:v>4.3304294722292651</c:v>
                </c:pt>
                <c:pt idx="176">
                  <c:v>4.3304294722292651</c:v>
                </c:pt>
                <c:pt idx="177">
                  <c:v>4.3304294722292651</c:v>
                </c:pt>
                <c:pt idx="178">
                  <c:v>4.3304294722292651</c:v>
                </c:pt>
                <c:pt idx="179">
                  <c:v>4.3304294722292651</c:v>
                </c:pt>
                <c:pt idx="180">
                  <c:v>4.3304294722292651</c:v>
                </c:pt>
                <c:pt idx="181">
                  <c:v>4.3304294722292651</c:v>
                </c:pt>
                <c:pt idx="182">
                  <c:v>4.3304294722292651</c:v>
                </c:pt>
                <c:pt idx="183">
                  <c:v>4.3304294722292651</c:v>
                </c:pt>
                <c:pt idx="184">
                  <c:v>4.3304294722292651</c:v>
                </c:pt>
                <c:pt idx="185">
                  <c:v>4.3304294722292651</c:v>
                </c:pt>
                <c:pt idx="186">
                  <c:v>4.3304294722292651</c:v>
                </c:pt>
                <c:pt idx="187">
                  <c:v>4.3304294722292651</c:v>
                </c:pt>
                <c:pt idx="188">
                  <c:v>4.3304294722292651</c:v>
                </c:pt>
                <c:pt idx="189">
                  <c:v>4.3304294722292651</c:v>
                </c:pt>
                <c:pt idx="190">
                  <c:v>4.3304294722292651</c:v>
                </c:pt>
                <c:pt idx="191">
                  <c:v>4.3304294722292651</c:v>
                </c:pt>
                <c:pt idx="192">
                  <c:v>4.3304294722292651</c:v>
                </c:pt>
                <c:pt idx="193">
                  <c:v>4.3304294722292651</c:v>
                </c:pt>
                <c:pt idx="194">
                  <c:v>4.3304294722292651</c:v>
                </c:pt>
                <c:pt idx="195">
                  <c:v>4.3304294722292651</c:v>
                </c:pt>
                <c:pt idx="196">
                  <c:v>4.3304294722292651</c:v>
                </c:pt>
                <c:pt idx="197">
                  <c:v>4.3304294722292651</c:v>
                </c:pt>
                <c:pt idx="198">
                  <c:v>4.3304294722292651</c:v>
                </c:pt>
                <c:pt idx="199">
                  <c:v>4.3304294722292651</c:v>
                </c:pt>
                <c:pt idx="200">
                  <c:v>4.3304294722292651</c:v>
                </c:pt>
                <c:pt idx="201">
                  <c:v>4.3304294722292651</c:v>
                </c:pt>
                <c:pt idx="202">
                  <c:v>4.3304294722292651</c:v>
                </c:pt>
                <c:pt idx="203">
                  <c:v>4.3304294722292651</c:v>
                </c:pt>
                <c:pt idx="204">
                  <c:v>4.3304294722292651</c:v>
                </c:pt>
                <c:pt idx="205">
                  <c:v>4.3304294722292651</c:v>
                </c:pt>
                <c:pt idx="206">
                  <c:v>4.3304294722292651</c:v>
                </c:pt>
                <c:pt idx="207">
                  <c:v>4.3304294722292651</c:v>
                </c:pt>
                <c:pt idx="208">
                  <c:v>4.3304294722292651</c:v>
                </c:pt>
                <c:pt idx="209">
                  <c:v>4.3304294722292651</c:v>
                </c:pt>
                <c:pt idx="210">
                  <c:v>4.3304294722292651</c:v>
                </c:pt>
                <c:pt idx="211">
                  <c:v>4.3304294722292651</c:v>
                </c:pt>
                <c:pt idx="212">
                  <c:v>4.3304294722292651</c:v>
                </c:pt>
                <c:pt idx="213">
                  <c:v>4.3304294722292651</c:v>
                </c:pt>
                <c:pt idx="214">
                  <c:v>4.3304294722292651</c:v>
                </c:pt>
                <c:pt idx="215">
                  <c:v>4.3304294722292651</c:v>
                </c:pt>
                <c:pt idx="216">
                  <c:v>4.3304294722292651</c:v>
                </c:pt>
                <c:pt idx="217">
                  <c:v>4.3304294722292651</c:v>
                </c:pt>
                <c:pt idx="218">
                  <c:v>4.3304294722292651</c:v>
                </c:pt>
                <c:pt idx="219">
                  <c:v>4.3304294722292651</c:v>
                </c:pt>
                <c:pt idx="220">
                  <c:v>4.3304294722292651</c:v>
                </c:pt>
                <c:pt idx="221">
                  <c:v>4.3304294722292651</c:v>
                </c:pt>
                <c:pt idx="222">
                  <c:v>4.3304294722292651</c:v>
                </c:pt>
                <c:pt idx="223">
                  <c:v>4.3304294722292651</c:v>
                </c:pt>
                <c:pt idx="224">
                  <c:v>4.3304294722292651</c:v>
                </c:pt>
                <c:pt idx="225">
                  <c:v>4.3304294722292651</c:v>
                </c:pt>
                <c:pt idx="226">
                  <c:v>4.3304294722292651</c:v>
                </c:pt>
                <c:pt idx="227">
                  <c:v>4.3304294722292651</c:v>
                </c:pt>
                <c:pt idx="228">
                  <c:v>4.3304294722292651</c:v>
                </c:pt>
                <c:pt idx="229">
                  <c:v>4.3304294722292651</c:v>
                </c:pt>
                <c:pt idx="230">
                  <c:v>4.3304294722292651</c:v>
                </c:pt>
                <c:pt idx="231">
                  <c:v>4.3304294722292651</c:v>
                </c:pt>
                <c:pt idx="232">
                  <c:v>4.3304294722292651</c:v>
                </c:pt>
                <c:pt idx="233">
                  <c:v>4.3304294722292651</c:v>
                </c:pt>
                <c:pt idx="234">
                  <c:v>4.3304294722292651</c:v>
                </c:pt>
                <c:pt idx="235">
                  <c:v>4.3304294722292651</c:v>
                </c:pt>
                <c:pt idx="236">
                  <c:v>4.3304294722292651</c:v>
                </c:pt>
                <c:pt idx="237">
                  <c:v>4.3304294722292651</c:v>
                </c:pt>
                <c:pt idx="238">
                  <c:v>4.3304294722292651</c:v>
                </c:pt>
                <c:pt idx="239">
                  <c:v>4.3304294722292651</c:v>
                </c:pt>
                <c:pt idx="240">
                  <c:v>4.3304294722292651</c:v>
                </c:pt>
                <c:pt idx="241">
                  <c:v>4.3304294722292651</c:v>
                </c:pt>
                <c:pt idx="242">
                  <c:v>4.3304294722292651</c:v>
                </c:pt>
                <c:pt idx="243">
                  <c:v>4.3304294722292651</c:v>
                </c:pt>
                <c:pt idx="244">
                  <c:v>4.3304294722292651</c:v>
                </c:pt>
                <c:pt idx="245">
                  <c:v>4.3304294722292651</c:v>
                </c:pt>
                <c:pt idx="246">
                  <c:v>4.3304294722292651</c:v>
                </c:pt>
                <c:pt idx="247">
                  <c:v>4.3304294722292651</c:v>
                </c:pt>
                <c:pt idx="248">
                  <c:v>4.3304294722292651</c:v>
                </c:pt>
                <c:pt idx="249">
                  <c:v>4.3304294722292651</c:v>
                </c:pt>
                <c:pt idx="250">
                  <c:v>4.3304294722292651</c:v>
                </c:pt>
                <c:pt idx="251">
                  <c:v>4.3304294722292651</c:v>
                </c:pt>
                <c:pt idx="252">
                  <c:v>4.3304294722292651</c:v>
                </c:pt>
                <c:pt idx="253">
                  <c:v>4.3304294722292651</c:v>
                </c:pt>
                <c:pt idx="254">
                  <c:v>4.3304294722292651</c:v>
                </c:pt>
                <c:pt idx="255">
                  <c:v>4.3304294722292651</c:v>
                </c:pt>
                <c:pt idx="256">
                  <c:v>4.3304294722292651</c:v>
                </c:pt>
                <c:pt idx="257">
                  <c:v>4.3304294722292651</c:v>
                </c:pt>
                <c:pt idx="258">
                  <c:v>4.3304294722292651</c:v>
                </c:pt>
                <c:pt idx="259">
                  <c:v>4.3304294722292651</c:v>
                </c:pt>
                <c:pt idx="260">
                  <c:v>4.3304294722292651</c:v>
                </c:pt>
                <c:pt idx="261">
                  <c:v>4.3304294722292651</c:v>
                </c:pt>
                <c:pt idx="262">
                  <c:v>4.3304294722292651</c:v>
                </c:pt>
                <c:pt idx="263">
                  <c:v>4.3304294722292651</c:v>
                </c:pt>
                <c:pt idx="264">
                  <c:v>4.3304294722292651</c:v>
                </c:pt>
                <c:pt idx="265">
                  <c:v>4.3304294722292651</c:v>
                </c:pt>
                <c:pt idx="266">
                  <c:v>4.3304294722292651</c:v>
                </c:pt>
                <c:pt idx="267">
                  <c:v>4.3304294722292651</c:v>
                </c:pt>
                <c:pt idx="268">
                  <c:v>4.3304294722292651</c:v>
                </c:pt>
                <c:pt idx="269">
                  <c:v>4.3304294722292651</c:v>
                </c:pt>
                <c:pt idx="270">
                  <c:v>4.3304294722292651</c:v>
                </c:pt>
                <c:pt idx="271">
                  <c:v>4.3304294722292651</c:v>
                </c:pt>
                <c:pt idx="272">
                  <c:v>4.3304294722292651</c:v>
                </c:pt>
                <c:pt idx="273">
                  <c:v>4.3304294722292651</c:v>
                </c:pt>
                <c:pt idx="274">
                  <c:v>4.3304294722292651</c:v>
                </c:pt>
                <c:pt idx="275">
                  <c:v>4.3304294722292651</c:v>
                </c:pt>
                <c:pt idx="276">
                  <c:v>4.3304294722292651</c:v>
                </c:pt>
                <c:pt idx="277">
                  <c:v>4.3304294722292651</c:v>
                </c:pt>
                <c:pt idx="278">
                  <c:v>4.3304294722292651</c:v>
                </c:pt>
                <c:pt idx="279">
                  <c:v>4.3304294722292651</c:v>
                </c:pt>
                <c:pt idx="280">
                  <c:v>4.3304294722292651</c:v>
                </c:pt>
                <c:pt idx="281">
                  <c:v>4.3304294722292651</c:v>
                </c:pt>
                <c:pt idx="282">
                  <c:v>4.3304294722292651</c:v>
                </c:pt>
                <c:pt idx="283">
                  <c:v>4.3304294722292651</c:v>
                </c:pt>
                <c:pt idx="284">
                  <c:v>4.3304294722292651</c:v>
                </c:pt>
                <c:pt idx="285">
                  <c:v>4.3304294722292651</c:v>
                </c:pt>
                <c:pt idx="286">
                  <c:v>4.3304294722292651</c:v>
                </c:pt>
                <c:pt idx="287">
                  <c:v>4.3304294722292651</c:v>
                </c:pt>
                <c:pt idx="288">
                  <c:v>4.3304294722292651</c:v>
                </c:pt>
                <c:pt idx="289">
                  <c:v>4.3304294722292651</c:v>
                </c:pt>
                <c:pt idx="290">
                  <c:v>4.3304294722292651</c:v>
                </c:pt>
                <c:pt idx="291">
                  <c:v>4.3304294722292651</c:v>
                </c:pt>
                <c:pt idx="292">
                  <c:v>4.3304294722292651</c:v>
                </c:pt>
                <c:pt idx="293">
                  <c:v>4.3304294722292651</c:v>
                </c:pt>
                <c:pt idx="294">
                  <c:v>4.3304294722292651</c:v>
                </c:pt>
                <c:pt idx="295">
                  <c:v>4.3304294722292651</c:v>
                </c:pt>
                <c:pt idx="296">
                  <c:v>4.3304294722292651</c:v>
                </c:pt>
                <c:pt idx="297">
                  <c:v>4.3304294722292651</c:v>
                </c:pt>
                <c:pt idx="298">
                  <c:v>4.3304294722292651</c:v>
                </c:pt>
                <c:pt idx="299">
                  <c:v>4.3304294722292651</c:v>
                </c:pt>
                <c:pt idx="300">
                  <c:v>4.3304294722292651</c:v>
                </c:pt>
                <c:pt idx="301">
                  <c:v>4.3304294722292651</c:v>
                </c:pt>
                <c:pt idx="302">
                  <c:v>4.3304294722292651</c:v>
                </c:pt>
                <c:pt idx="303">
                  <c:v>4.3304294722292651</c:v>
                </c:pt>
                <c:pt idx="304">
                  <c:v>4.3304294722292651</c:v>
                </c:pt>
                <c:pt idx="305">
                  <c:v>4.3304294722292651</c:v>
                </c:pt>
                <c:pt idx="306">
                  <c:v>4.3304294722292651</c:v>
                </c:pt>
                <c:pt idx="307">
                  <c:v>4.3304294722292651</c:v>
                </c:pt>
                <c:pt idx="308">
                  <c:v>4.3304294722292651</c:v>
                </c:pt>
                <c:pt idx="309">
                  <c:v>4.3304294722292651</c:v>
                </c:pt>
                <c:pt idx="310">
                  <c:v>4.3304294722292651</c:v>
                </c:pt>
                <c:pt idx="311">
                  <c:v>4.3304294722292651</c:v>
                </c:pt>
                <c:pt idx="312">
                  <c:v>4.3304294722292651</c:v>
                </c:pt>
                <c:pt idx="313">
                  <c:v>4.3304294722292651</c:v>
                </c:pt>
                <c:pt idx="314">
                  <c:v>4.3304294722292651</c:v>
                </c:pt>
                <c:pt idx="315">
                  <c:v>4.3304294722292651</c:v>
                </c:pt>
                <c:pt idx="316">
                  <c:v>4.3304294722292651</c:v>
                </c:pt>
                <c:pt idx="317">
                  <c:v>4.3304294722292651</c:v>
                </c:pt>
                <c:pt idx="318">
                  <c:v>4.3304294722292651</c:v>
                </c:pt>
                <c:pt idx="319">
                  <c:v>4.3304294722292651</c:v>
                </c:pt>
                <c:pt idx="320">
                  <c:v>4.3304294722292651</c:v>
                </c:pt>
                <c:pt idx="321">
                  <c:v>4.3304294722292651</c:v>
                </c:pt>
                <c:pt idx="322">
                  <c:v>4.3304294722292651</c:v>
                </c:pt>
                <c:pt idx="323">
                  <c:v>4.3304294722292651</c:v>
                </c:pt>
                <c:pt idx="324">
                  <c:v>4.3304294722292651</c:v>
                </c:pt>
                <c:pt idx="325">
                  <c:v>4.3304294722292651</c:v>
                </c:pt>
                <c:pt idx="326">
                  <c:v>4.3304294722292651</c:v>
                </c:pt>
                <c:pt idx="327">
                  <c:v>4.3304294722292651</c:v>
                </c:pt>
                <c:pt idx="328">
                  <c:v>4.3304294722292651</c:v>
                </c:pt>
                <c:pt idx="329">
                  <c:v>4.3304294722292651</c:v>
                </c:pt>
                <c:pt idx="330">
                  <c:v>4.3304294722292651</c:v>
                </c:pt>
                <c:pt idx="331">
                  <c:v>4.3304294722292651</c:v>
                </c:pt>
                <c:pt idx="332">
                  <c:v>4.3304294722292651</c:v>
                </c:pt>
                <c:pt idx="333">
                  <c:v>4.3304294722292651</c:v>
                </c:pt>
                <c:pt idx="334">
                  <c:v>4.3304294722292651</c:v>
                </c:pt>
                <c:pt idx="335">
                  <c:v>4.3304294722292651</c:v>
                </c:pt>
                <c:pt idx="336">
                  <c:v>4.3304294722292651</c:v>
                </c:pt>
                <c:pt idx="337">
                  <c:v>4.3304294722292651</c:v>
                </c:pt>
                <c:pt idx="338">
                  <c:v>4.3304294722292651</c:v>
                </c:pt>
                <c:pt idx="339">
                  <c:v>4.3304294722292651</c:v>
                </c:pt>
                <c:pt idx="340">
                  <c:v>4.3304294722292651</c:v>
                </c:pt>
                <c:pt idx="341">
                  <c:v>4.3304294722292651</c:v>
                </c:pt>
                <c:pt idx="342">
                  <c:v>4.3304294722292651</c:v>
                </c:pt>
                <c:pt idx="343">
                  <c:v>4.3304294722292651</c:v>
                </c:pt>
                <c:pt idx="344">
                  <c:v>4.3304294722292651</c:v>
                </c:pt>
                <c:pt idx="345">
                  <c:v>4.3304294722292651</c:v>
                </c:pt>
                <c:pt idx="346">
                  <c:v>4.3304294722292651</c:v>
                </c:pt>
                <c:pt idx="347">
                  <c:v>4.3304294722292651</c:v>
                </c:pt>
                <c:pt idx="348">
                  <c:v>4.3304294722292651</c:v>
                </c:pt>
                <c:pt idx="349">
                  <c:v>4.3304294722292651</c:v>
                </c:pt>
                <c:pt idx="350">
                  <c:v>4.3304294722292651</c:v>
                </c:pt>
                <c:pt idx="351">
                  <c:v>4.3304294722292651</c:v>
                </c:pt>
                <c:pt idx="352">
                  <c:v>4.3304294722292651</c:v>
                </c:pt>
                <c:pt idx="353">
                  <c:v>4.3304294722292651</c:v>
                </c:pt>
                <c:pt idx="354">
                  <c:v>4.3304294722292651</c:v>
                </c:pt>
                <c:pt idx="355">
                  <c:v>4.3304294722292651</c:v>
                </c:pt>
                <c:pt idx="356">
                  <c:v>4.3304294722292651</c:v>
                </c:pt>
                <c:pt idx="357">
                  <c:v>4.3304294722292651</c:v>
                </c:pt>
                <c:pt idx="358">
                  <c:v>4.3304294722292651</c:v>
                </c:pt>
                <c:pt idx="359">
                  <c:v>4.3304294722292651</c:v>
                </c:pt>
                <c:pt idx="360">
                  <c:v>4.3304294722292651</c:v>
                </c:pt>
                <c:pt idx="361">
                  <c:v>4.3304294722292651</c:v>
                </c:pt>
                <c:pt idx="362">
                  <c:v>4.3304294722292651</c:v>
                </c:pt>
                <c:pt idx="363">
                  <c:v>4.3304294722292651</c:v>
                </c:pt>
                <c:pt idx="364">
                  <c:v>4.3304294722292651</c:v>
                </c:pt>
                <c:pt idx="365">
                  <c:v>4.3304294722292651</c:v>
                </c:pt>
                <c:pt idx="366">
                  <c:v>4.3304294722292651</c:v>
                </c:pt>
                <c:pt idx="367">
                  <c:v>4.3304294722292651</c:v>
                </c:pt>
                <c:pt idx="368">
                  <c:v>4.3304294722292651</c:v>
                </c:pt>
                <c:pt idx="369">
                  <c:v>4.3304294722292651</c:v>
                </c:pt>
                <c:pt idx="370">
                  <c:v>4.3304294722292651</c:v>
                </c:pt>
                <c:pt idx="371">
                  <c:v>4.3304294722292651</c:v>
                </c:pt>
                <c:pt idx="372">
                  <c:v>4.3304294722292651</c:v>
                </c:pt>
                <c:pt idx="373">
                  <c:v>4.3304294722292651</c:v>
                </c:pt>
                <c:pt idx="374">
                  <c:v>4.3304294722292651</c:v>
                </c:pt>
                <c:pt idx="375">
                  <c:v>4.3304294722292651</c:v>
                </c:pt>
                <c:pt idx="376">
                  <c:v>4.3304294722292651</c:v>
                </c:pt>
                <c:pt idx="377">
                  <c:v>4.3304294722292651</c:v>
                </c:pt>
                <c:pt idx="378">
                  <c:v>4.3304294722292651</c:v>
                </c:pt>
                <c:pt idx="379">
                  <c:v>4.3304294722292651</c:v>
                </c:pt>
                <c:pt idx="380">
                  <c:v>4.3304294722292651</c:v>
                </c:pt>
                <c:pt idx="381">
                  <c:v>4.3304294722292651</c:v>
                </c:pt>
                <c:pt idx="382">
                  <c:v>4.3304294722292651</c:v>
                </c:pt>
                <c:pt idx="383">
                  <c:v>4.3304294722292651</c:v>
                </c:pt>
                <c:pt idx="384">
                  <c:v>4.3304294722292651</c:v>
                </c:pt>
                <c:pt idx="385">
                  <c:v>4.3304294722292651</c:v>
                </c:pt>
                <c:pt idx="386">
                  <c:v>4.3304294722292651</c:v>
                </c:pt>
                <c:pt idx="387">
                  <c:v>4.3304294722292651</c:v>
                </c:pt>
                <c:pt idx="388">
                  <c:v>4.3304294722292651</c:v>
                </c:pt>
                <c:pt idx="389">
                  <c:v>4.3304294722292651</c:v>
                </c:pt>
                <c:pt idx="390">
                  <c:v>4.3304294722292651</c:v>
                </c:pt>
                <c:pt idx="391">
                  <c:v>4.3304294722292651</c:v>
                </c:pt>
                <c:pt idx="392">
                  <c:v>4.3304294722292651</c:v>
                </c:pt>
                <c:pt idx="393">
                  <c:v>4.3304294722292651</c:v>
                </c:pt>
                <c:pt idx="394">
                  <c:v>4.3304294722292651</c:v>
                </c:pt>
                <c:pt idx="395">
                  <c:v>4.3304294722292651</c:v>
                </c:pt>
                <c:pt idx="396">
                  <c:v>4.3304294722292651</c:v>
                </c:pt>
                <c:pt idx="397">
                  <c:v>4.3304294722292651</c:v>
                </c:pt>
                <c:pt idx="398">
                  <c:v>4.3304294722292651</c:v>
                </c:pt>
                <c:pt idx="399">
                  <c:v>4.3304294722292651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FB-4C8F-A2FC-E7C04ACBC1A2}"/>
            </c:ext>
          </c:extLst>
        </c:ser>
        <c:ser>
          <c:idx val="3"/>
          <c:order val="4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Berechnungen!$D$304:$OM$304</c:f>
              <c:numCache>
                <c:formatCode>0.00</c:formatCode>
                <c:ptCount val="40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EFB-4C8F-A2FC-E7C04ACBC1A2}"/>
            </c:ext>
          </c:extLst>
        </c:ser>
        <c:ser>
          <c:idx val="4"/>
          <c:order val="5"/>
          <c:tx>
            <c:strRef>
              <c:f>Text!$C$150</c:f>
              <c:strCache>
                <c:ptCount val="1"/>
                <c:pt idx="0">
                  <c:v>Minimaler Betriebsdruck (Druckhaltung)</c:v>
                </c:pt>
              </c:strCache>
            </c:strRef>
          </c:tx>
          <c:spPr>
            <a:ln w="1905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Berechnungen!$D$306:$OM$306</c:f>
              <c:numCache>
                <c:formatCode>General</c:formatCode>
                <c:ptCount val="400"/>
                <c:pt idx="0">
                  <c:v>0</c:v>
                </c:pt>
                <c:pt idx="1">
                  <c:v>10</c:v>
                </c:pt>
                <c:pt idx="2">
                  <c:v>10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27</c:v>
                </c:pt>
                <c:pt idx="14">
                  <c:v>27</c:v>
                </c:pt>
                <c:pt idx="15">
                  <c:v>162</c:v>
                </c:pt>
                <c:pt idx="16">
                  <c:v>162</c:v>
                </c:pt>
                <c:pt idx="17">
                  <c:v>172</c:v>
                </c:pt>
                <c:pt idx="18">
                  <c:v>172</c:v>
                </c:pt>
                <c:pt idx="19">
                  <c:v>254</c:v>
                </c:pt>
                <c:pt idx="20">
                  <c:v>254</c:v>
                </c:pt>
                <c:pt idx="21">
                  <c:v>256</c:v>
                </c:pt>
                <c:pt idx="22">
                  <c:v>256</c:v>
                </c:pt>
                <c:pt idx="23">
                  <c:v>266</c:v>
                </c:pt>
                <c:pt idx="24">
                  <c:v>266</c:v>
                </c:pt>
                <c:pt idx="25">
                  <c:v>268</c:v>
                </c:pt>
                <c:pt idx="26">
                  <c:v>268</c:v>
                </c:pt>
                <c:pt idx="27">
                  <c:v>278</c:v>
                </c:pt>
                <c:pt idx="28">
                  <c:v>278</c:v>
                </c:pt>
                <c:pt idx="29">
                  <c:v>280</c:v>
                </c:pt>
                <c:pt idx="30">
                  <c:v>280</c:v>
                </c:pt>
                <c:pt idx="31">
                  <c:v>290</c:v>
                </c:pt>
                <c:pt idx="32">
                  <c:v>290</c:v>
                </c:pt>
                <c:pt idx="33">
                  <c:v>302</c:v>
                </c:pt>
                <c:pt idx="34">
                  <c:v>302</c:v>
                </c:pt>
                <c:pt idx="35">
                  <c:v>302</c:v>
                </c:pt>
                <c:pt idx="36">
                  <c:v>302</c:v>
                </c:pt>
                <c:pt idx="37">
                  <c:v>302</c:v>
                </c:pt>
                <c:pt idx="38">
                  <c:v>302</c:v>
                </c:pt>
                <c:pt idx="39">
                  <c:v>302</c:v>
                </c:pt>
                <c:pt idx="40">
                  <c:v>302</c:v>
                </c:pt>
                <c:pt idx="41">
                  <c:v>302</c:v>
                </c:pt>
                <c:pt idx="42">
                  <c:v>302</c:v>
                </c:pt>
                <c:pt idx="43">
                  <c:v>302</c:v>
                </c:pt>
                <c:pt idx="44">
                  <c:v>302</c:v>
                </c:pt>
                <c:pt idx="45">
                  <c:v>302</c:v>
                </c:pt>
                <c:pt idx="46">
                  <c:v>302</c:v>
                </c:pt>
                <c:pt idx="47">
                  <c:v>302</c:v>
                </c:pt>
                <c:pt idx="48">
                  <c:v>302</c:v>
                </c:pt>
                <c:pt idx="49">
                  <c:v>302</c:v>
                </c:pt>
                <c:pt idx="50">
                  <c:v>302</c:v>
                </c:pt>
                <c:pt idx="51">
                  <c:v>302</c:v>
                </c:pt>
                <c:pt idx="52">
                  <c:v>302</c:v>
                </c:pt>
                <c:pt idx="53">
                  <c:v>302</c:v>
                </c:pt>
                <c:pt idx="54">
                  <c:v>302</c:v>
                </c:pt>
                <c:pt idx="55">
                  <c:v>302</c:v>
                </c:pt>
                <c:pt idx="56">
                  <c:v>302</c:v>
                </c:pt>
                <c:pt idx="57">
                  <c:v>302</c:v>
                </c:pt>
                <c:pt idx="58">
                  <c:v>302</c:v>
                </c:pt>
                <c:pt idx="59">
                  <c:v>302</c:v>
                </c:pt>
                <c:pt idx="60">
                  <c:v>302</c:v>
                </c:pt>
                <c:pt idx="61">
                  <c:v>302</c:v>
                </c:pt>
                <c:pt idx="62">
                  <c:v>302</c:v>
                </c:pt>
                <c:pt idx="63">
                  <c:v>302</c:v>
                </c:pt>
                <c:pt idx="64">
                  <c:v>302</c:v>
                </c:pt>
                <c:pt idx="65">
                  <c:v>302</c:v>
                </c:pt>
                <c:pt idx="66">
                  <c:v>302</c:v>
                </c:pt>
                <c:pt idx="67">
                  <c:v>302</c:v>
                </c:pt>
                <c:pt idx="68">
                  <c:v>302</c:v>
                </c:pt>
                <c:pt idx="69">
                  <c:v>302</c:v>
                </c:pt>
                <c:pt idx="70">
                  <c:v>302</c:v>
                </c:pt>
                <c:pt idx="71">
                  <c:v>302</c:v>
                </c:pt>
                <c:pt idx="72">
                  <c:v>302</c:v>
                </c:pt>
                <c:pt idx="73">
                  <c:v>302</c:v>
                </c:pt>
                <c:pt idx="74">
                  <c:v>302</c:v>
                </c:pt>
                <c:pt idx="75">
                  <c:v>302</c:v>
                </c:pt>
                <c:pt idx="76">
                  <c:v>302</c:v>
                </c:pt>
                <c:pt idx="77">
                  <c:v>302</c:v>
                </c:pt>
                <c:pt idx="78">
                  <c:v>302</c:v>
                </c:pt>
                <c:pt idx="79">
                  <c:v>302</c:v>
                </c:pt>
                <c:pt idx="80">
                  <c:v>302</c:v>
                </c:pt>
                <c:pt idx="81">
                  <c:v>302</c:v>
                </c:pt>
                <c:pt idx="82">
                  <c:v>302</c:v>
                </c:pt>
                <c:pt idx="83">
                  <c:v>302</c:v>
                </c:pt>
                <c:pt idx="84">
                  <c:v>302</c:v>
                </c:pt>
                <c:pt idx="85">
                  <c:v>302</c:v>
                </c:pt>
                <c:pt idx="86">
                  <c:v>302</c:v>
                </c:pt>
                <c:pt idx="87">
                  <c:v>302</c:v>
                </c:pt>
                <c:pt idx="88">
                  <c:v>302</c:v>
                </c:pt>
                <c:pt idx="89">
                  <c:v>302</c:v>
                </c:pt>
                <c:pt idx="90">
                  <c:v>302</c:v>
                </c:pt>
                <c:pt idx="91">
                  <c:v>302</c:v>
                </c:pt>
                <c:pt idx="92">
                  <c:v>302</c:v>
                </c:pt>
                <c:pt idx="93">
                  <c:v>302</c:v>
                </c:pt>
                <c:pt idx="94">
                  <c:v>302</c:v>
                </c:pt>
                <c:pt idx="95">
                  <c:v>302</c:v>
                </c:pt>
                <c:pt idx="96">
                  <c:v>302</c:v>
                </c:pt>
                <c:pt idx="97">
                  <c:v>302</c:v>
                </c:pt>
                <c:pt idx="98">
                  <c:v>302</c:v>
                </c:pt>
                <c:pt idx="99">
                  <c:v>302</c:v>
                </c:pt>
                <c:pt idx="100">
                  <c:v>302</c:v>
                </c:pt>
                <c:pt idx="101">
                  <c:v>302</c:v>
                </c:pt>
                <c:pt idx="102">
                  <c:v>302</c:v>
                </c:pt>
                <c:pt idx="103">
                  <c:v>302</c:v>
                </c:pt>
                <c:pt idx="104">
                  <c:v>302</c:v>
                </c:pt>
                <c:pt idx="105">
                  <c:v>302</c:v>
                </c:pt>
                <c:pt idx="106">
                  <c:v>302</c:v>
                </c:pt>
                <c:pt idx="107">
                  <c:v>302</c:v>
                </c:pt>
                <c:pt idx="108">
                  <c:v>302</c:v>
                </c:pt>
                <c:pt idx="109">
                  <c:v>302</c:v>
                </c:pt>
                <c:pt idx="110">
                  <c:v>302</c:v>
                </c:pt>
                <c:pt idx="111">
                  <c:v>302</c:v>
                </c:pt>
                <c:pt idx="112">
                  <c:v>302</c:v>
                </c:pt>
                <c:pt idx="113">
                  <c:v>302</c:v>
                </c:pt>
                <c:pt idx="114">
                  <c:v>302</c:v>
                </c:pt>
                <c:pt idx="115">
                  <c:v>302</c:v>
                </c:pt>
                <c:pt idx="116">
                  <c:v>302</c:v>
                </c:pt>
                <c:pt idx="117">
                  <c:v>302</c:v>
                </c:pt>
                <c:pt idx="118">
                  <c:v>302</c:v>
                </c:pt>
                <c:pt idx="119">
                  <c:v>302</c:v>
                </c:pt>
                <c:pt idx="120">
                  <c:v>302</c:v>
                </c:pt>
                <c:pt idx="121">
                  <c:v>302</c:v>
                </c:pt>
                <c:pt idx="122">
                  <c:v>302</c:v>
                </c:pt>
                <c:pt idx="123">
                  <c:v>302</c:v>
                </c:pt>
                <c:pt idx="124">
                  <c:v>302</c:v>
                </c:pt>
                <c:pt idx="125">
                  <c:v>302</c:v>
                </c:pt>
                <c:pt idx="126">
                  <c:v>302</c:v>
                </c:pt>
                <c:pt idx="127">
                  <c:v>302</c:v>
                </c:pt>
                <c:pt idx="128">
                  <c:v>302</c:v>
                </c:pt>
                <c:pt idx="129">
                  <c:v>302</c:v>
                </c:pt>
                <c:pt idx="130">
                  <c:v>302</c:v>
                </c:pt>
                <c:pt idx="131">
                  <c:v>302</c:v>
                </c:pt>
                <c:pt idx="132">
                  <c:v>302</c:v>
                </c:pt>
                <c:pt idx="133">
                  <c:v>302</c:v>
                </c:pt>
                <c:pt idx="134">
                  <c:v>302</c:v>
                </c:pt>
                <c:pt idx="135">
                  <c:v>302</c:v>
                </c:pt>
                <c:pt idx="136">
                  <c:v>302</c:v>
                </c:pt>
                <c:pt idx="137">
                  <c:v>302</c:v>
                </c:pt>
                <c:pt idx="138">
                  <c:v>302</c:v>
                </c:pt>
                <c:pt idx="139">
                  <c:v>302</c:v>
                </c:pt>
                <c:pt idx="140">
                  <c:v>302</c:v>
                </c:pt>
                <c:pt idx="141">
                  <c:v>302</c:v>
                </c:pt>
                <c:pt idx="142">
                  <c:v>302</c:v>
                </c:pt>
                <c:pt idx="143">
                  <c:v>302</c:v>
                </c:pt>
                <c:pt idx="144">
                  <c:v>302</c:v>
                </c:pt>
                <c:pt idx="145">
                  <c:v>302</c:v>
                </c:pt>
                <c:pt idx="146">
                  <c:v>302</c:v>
                </c:pt>
                <c:pt idx="147">
                  <c:v>302</c:v>
                </c:pt>
                <c:pt idx="148">
                  <c:v>302</c:v>
                </c:pt>
                <c:pt idx="149">
                  <c:v>302</c:v>
                </c:pt>
                <c:pt idx="150">
                  <c:v>302</c:v>
                </c:pt>
                <c:pt idx="151">
                  <c:v>302</c:v>
                </c:pt>
                <c:pt idx="152">
                  <c:v>302</c:v>
                </c:pt>
                <c:pt idx="153">
                  <c:v>302</c:v>
                </c:pt>
                <c:pt idx="154">
                  <c:v>302</c:v>
                </c:pt>
                <c:pt idx="155">
                  <c:v>302</c:v>
                </c:pt>
                <c:pt idx="156">
                  <c:v>302</c:v>
                </c:pt>
                <c:pt idx="157">
                  <c:v>302</c:v>
                </c:pt>
                <c:pt idx="158">
                  <c:v>302</c:v>
                </c:pt>
                <c:pt idx="159">
                  <c:v>302</c:v>
                </c:pt>
                <c:pt idx="160">
                  <c:v>302</c:v>
                </c:pt>
                <c:pt idx="161">
                  <c:v>302</c:v>
                </c:pt>
                <c:pt idx="162">
                  <c:v>302</c:v>
                </c:pt>
                <c:pt idx="163">
                  <c:v>302</c:v>
                </c:pt>
                <c:pt idx="164">
                  <c:v>302</c:v>
                </c:pt>
                <c:pt idx="165">
                  <c:v>302</c:v>
                </c:pt>
                <c:pt idx="166">
                  <c:v>302</c:v>
                </c:pt>
                <c:pt idx="167">
                  <c:v>302</c:v>
                </c:pt>
                <c:pt idx="168">
                  <c:v>302</c:v>
                </c:pt>
                <c:pt idx="169">
                  <c:v>302</c:v>
                </c:pt>
                <c:pt idx="170">
                  <c:v>302</c:v>
                </c:pt>
                <c:pt idx="171">
                  <c:v>302</c:v>
                </c:pt>
                <c:pt idx="172">
                  <c:v>302</c:v>
                </c:pt>
                <c:pt idx="173">
                  <c:v>302</c:v>
                </c:pt>
                <c:pt idx="174">
                  <c:v>302</c:v>
                </c:pt>
                <c:pt idx="175">
                  <c:v>302</c:v>
                </c:pt>
                <c:pt idx="176">
                  <c:v>302</c:v>
                </c:pt>
                <c:pt idx="177">
                  <c:v>302</c:v>
                </c:pt>
                <c:pt idx="178">
                  <c:v>302</c:v>
                </c:pt>
                <c:pt idx="179">
                  <c:v>302</c:v>
                </c:pt>
                <c:pt idx="180">
                  <c:v>302</c:v>
                </c:pt>
                <c:pt idx="181">
                  <c:v>302</c:v>
                </c:pt>
                <c:pt idx="182">
                  <c:v>302</c:v>
                </c:pt>
                <c:pt idx="183">
                  <c:v>302</c:v>
                </c:pt>
                <c:pt idx="184">
                  <c:v>302</c:v>
                </c:pt>
                <c:pt idx="185">
                  <c:v>302</c:v>
                </c:pt>
                <c:pt idx="186">
                  <c:v>302</c:v>
                </c:pt>
                <c:pt idx="187">
                  <c:v>302</c:v>
                </c:pt>
                <c:pt idx="188">
                  <c:v>302</c:v>
                </c:pt>
                <c:pt idx="189">
                  <c:v>302</c:v>
                </c:pt>
                <c:pt idx="190">
                  <c:v>302</c:v>
                </c:pt>
                <c:pt idx="191">
                  <c:v>302</c:v>
                </c:pt>
                <c:pt idx="192">
                  <c:v>302</c:v>
                </c:pt>
                <c:pt idx="193">
                  <c:v>302</c:v>
                </c:pt>
                <c:pt idx="194">
                  <c:v>302</c:v>
                </c:pt>
                <c:pt idx="195">
                  <c:v>302</c:v>
                </c:pt>
                <c:pt idx="196">
                  <c:v>302</c:v>
                </c:pt>
                <c:pt idx="197">
                  <c:v>302</c:v>
                </c:pt>
                <c:pt idx="198">
                  <c:v>302</c:v>
                </c:pt>
                <c:pt idx="199">
                  <c:v>302</c:v>
                </c:pt>
                <c:pt idx="200">
                  <c:v>302</c:v>
                </c:pt>
                <c:pt idx="201">
                  <c:v>302</c:v>
                </c:pt>
                <c:pt idx="202">
                  <c:v>302</c:v>
                </c:pt>
                <c:pt idx="203">
                  <c:v>302</c:v>
                </c:pt>
                <c:pt idx="204">
                  <c:v>302</c:v>
                </c:pt>
                <c:pt idx="205">
                  <c:v>302</c:v>
                </c:pt>
                <c:pt idx="206">
                  <c:v>302</c:v>
                </c:pt>
                <c:pt idx="207">
                  <c:v>302</c:v>
                </c:pt>
                <c:pt idx="208">
                  <c:v>302</c:v>
                </c:pt>
                <c:pt idx="209">
                  <c:v>302</c:v>
                </c:pt>
                <c:pt idx="210">
                  <c:v>302</c:v>
                </c:pt>
                <c:pt idx="211">
                  <c:v>302</c:v>
                </c:pt>
                <c:pt idx="212">
                  <c:v>302</c:v>
                </c:pt>
                <c:pt idx="213">
                  <c:v>302</c:v>
                </c:pt>
                <c:pt idx="214">
                  <c:v>302</c:v>
                </c:pt>
                <c:pt idx="215">
                  <c:v>302</c:v>
                </c:pt>
                <c:pt idx="216">
                  <c:v>302</c:v>
                </c:pt>
                <c:pt idx="217">
                  <c:v>302</c:v>
                </c:pt>
                <c:pt idx="218">
                  <c:v>302</c:v>
                </c:pt>
                <c:pt idx="219">
                  <c:v>302</c:v>
                </c:pt>
                <c:pt idx="220">
                  <c:v>302</c:v>
                </c:pt>
                <c:pt idx="221">
                  <c:v>302</c:v>
                </c:pt>
                <c:pt idx="222">
                  <c:v>302</c:v>
                </c:pt>
                <c:pt idx="223">
                  <c:v>302</c:v>
                </c:pt>
                <c:pt idx="224">
                  <c:v>302</c:v>
                </c:pt>
                <c:pt idx="225">
                  <c:v>302</c:v>
                </c:pt>
                <c:pt idx="226">
                  <c:v>302</c:v>
                </c:pt>
                <c:pt idx="227">
                  <c:v>302</c:v>
                </c:pt>
                <c:pt idx="228">
                  <c:v>302</c:v>
                </c:pt>
                <c:pt idx="229">
                  <c:v>302</c:v>
                </c:pt>
                <c:pt idx="230">
                  <c:v>302</c:v>
                </c:pt>
                <c:pt idx="231">
                  <c:v>302</c:v>
                </c:pt>
                <c:pt idx="232">
                  <c:v>302</c:v>
                </c:pt>
                <c:pt idx="233">
                  <c:v>302</c:v>
                </c:pt>
                <c:pt idx="234">
                  <c:v>302</c:v>
                </c:pt>
                <c:pt idx="235">
                  <c:v>302</c:v>
                </c:pt>
                <c:pt idx="236">
                  <c:v>302</c:v>
                </c:pt>
                <c:pt idx="237">
                  <c:v>302</c:v>
                </c:pt>
                <c:pt idx="238">
                  <c:v>302</c:v>
                </c:pt>
                <c:pt idx="239">
                  <c:v>302</c:v>
                </c:pt>
                <c:pt idx="240">
                  <c:v>302</c:v>
                </c:pt>
                <c:pt idx="241">
                  <c:v>302</c:v>
                </c:pt>
                <c:pt idx="242">
                  <c:v>302</c:v>
                </c:pt>
                <c:pt idx="243">
                  <c:v>302</c:v>
                </c:pt>
                <c:pt idx="244">
                  <c:v>302</c:v>
                </c:pt>
                <c:pt idx="245">
                  <c:v>302</c:v>
                </c:pt>
                <c:pt idx="246">
                  <c:v>302</c:v>
                </c:pt>
                <c:pt idx="247">
                  <c:v>302</c:v>
                </c:pt>
                <c:pt idx="248">
                  <c:v>302</c:v>
                </c:pt>
                <c:pt idx="249">
                  <c:v>302</c:v>
                </c:pt>
                <c:pt idx="250">
                  <c:v>302</c:v>
                </c:pt>
                <c:pt idx="251">
                  <c:v>302</c:v>
                </c:pt>
                <c:pt idx="252">
                  <c:v>302</c:v>
                </c:pt>
                <c:pt idx="253">
                  <c:v>302</c:v>
                </c:pt>
                <c:pt idx="254">
                  <c:v>302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302</c:v>
                </c:pt>
                <c:pt idx="259">
                  <c:v>302</c:v>
                </c:pt>
                <c:pt idx="260">
                  <c:v>302</c:v>
                </c:pt>
                <c:pt idx="261">
                  <c:v>302</c:v>
                </c:pt>
                <c:pt idx="262">
                  <c:v>302</c:v>
                </c:pt>
                <c:pt idx="263">
                  <c:v>302</c:v>
                </c:pt>
                <c:pt idx="264">
                  <c:v>302</c:v>
                </c:pt>
                <c:pt idx="265">
                  <c:v>302</c:v>
                </c:pt>
                <c:pt idx="266">
                  <c:v>302</c:v>
                </c:pt>
                <c:pt idx="267">
                  <c:v>302</c:v>
                </c:pt>
                <c:pt idx="268">
                  <c:v>302</c:v>
                </c:pt>
                <c:pt idx="269">
                  <c:v>302</c:v>
                </c:pt>
                <c:pt idx="270">
                  <c:v>302</c:v>
                </c:pt>
                <c:pt idx="271">
                  <c:v>302</c:v>
                </c:pt>
                <c:pt idx="272">
                  <c:v>302</c:v>
                </c:pt>
                <c:pt idx="273">
                  <c:v>302</c:v>
                </c:pt>
                <c:pt idx="274">
                  <c:v>302</c:v>
                </c:pt>
                <c:pt idx="275">
                  <c:v>302</c:v>
                </c:pt>
                <c:pt idx="276">
                  <c:v>302</c:v>
                </c:pt>
                <c:pt idx="277">
                  <c:v>302</c:v>
                </c:pt>
                <c:pt idx="278">
                  <c:v>302</c:v>
                </c:pt>
                <c:pt idx="279">
                  <c:v>302</c:v>
                </c:pt>
                <c:pt idx="280">
                  <c:v>302</c:v>
                </c:pt>
                <c:pt idx="281">
                  <c:v>302</c:v>
                </c:pt>
                <c:pt idx="282">
                  <c:v>302</c:v>
                </c:pt>
                <c:pt idx="283">
                  <c:v>302</c:v>
                </c:pt>
                <c:pt idx="284">
                  <c:v>302</c:v>
                </c:pt>
                <c:pt idx="285">
                  <c:v>302</c:v>
                </c:pt>
                <c:pt idx="286">
                  <c:v>302</c:v>
                </c:pt>
                <c:pt idx="287">
                  <c:v>302</c:v>
                </c:pt>
                <c:pt idx="288">
                  <c:v>302</c:v>
                </c:pt>
                <c:pt idx="289">
                  <c:v>302</c:v>
                </c:pt>
                <c:pt idx="290">
                  <c:v>302</c:v>
                </c:pt>
                <c:pt idx="291">
                  <c:v>302</c:v>
                </c:pt>
                <c:pt idx="292">
                  <c:v>302</c:v>
                </c:pt>
                <c:pt idx="293">
                  <c:v>302</c:v>
                </c:pt>
                <c:pt idx="294">
                  <c:v>302</c:v>
                </c:pt>
                <c:pt idx="295">
                  <c:v>302</c:v>
                </c:pt>
                <c:pt idx="296">
                  <c:v>302</c:v>
                </c:pt>
                <c:pt idx="297">
                  <c:v>302</c:v>
                </c:pt>
                <c:pt idx="298">
                  <c:v>302</c:v>
                </c:pt>
                <c:pt idx="299">
                  <c:v>302</c:v>
                </c:pt>
                <c:pt idx="300">
                  <c:v>302</c:v>
                </c:pt>
                <c:pt idx="301">
                  <c:v>302</c:v>
                </c:pt>
                <c:pt idx="302">
                  <c:v>302</c:v>
                </c:pt>
                <c:pt idx="303">
                  <c:v>302</c:v>
                </c:pt>
                <c:pt idx="304">
                  <c:v>302</c:v>
                </c:pt>
                <c:pt idx="305">
                  <c:v>302</c:v>
                </c:pt>
                <c:pt idx="306">
                  <c:v>302</c:v>
                </c:pt>
                <c:pt idx="307">
                  <c:v>302</c:v>
                </c:pt>
                <c:pt idx="308">
                  <c:v>302</c:v>
                </c:pt>
                <c:pt idx="309">
                  <c:v>302</c:v>
                </c:pt>
                <c:pt idx="310">
                  <c:v>302</c:v>
                </c:pt>
                <c:pt idx="311">
                  <c:v>302</c:v>
                </c:pt>
                <c:pt idx="312">
                  <c:v>302</c:v>
                </c:pt>
                <c:pt idx="313">
                  <c:v>302</c:v>
                </c:pt>
                <c:pt idx="314">
                  <c:v>302</c:v>
                </c:pt>
                <c:pt idx="315">
                  <c:v>302</c:v>
                </c:pt>
                <c:pt idx="316">
                  <c:v>302</c:v>
                </c:pt>
                <c:pt idx="317">
                  <c:v>302</c:v>
                </c:pt>
                <c:pt idx="318">
                  <c:v>302</c:v>
                </c:pt>
                <c:pt idx="319">
                  <c:v>302</c:v>
                </c:pt>
                <c:pt idx="320">
                  <c:v>302</c:v>
                </c:pt>
                <c:pt idx="321">
                  <c:v>302</c:v>
                </c:pt>
                <c:pt idx="322">
                  <c:v>302</c:v>
                </c:pt>
                <c:pt idx="323">
                  <c:v>302</c:v>
                </c:pt>
                <c:pt idx="324">
                  <c:v>302</c:v>
                </c:pt>
                <c:pt idx="325">
                  <c:v>302</c:v>
                </c:pt>
                <c:pt idx="326">
                  <c:v>302</c:v>
                </c:pt>
                <c:pt idx="327">
                  <c:v>302</c:v>
                </c:pt>
                <c:pt idx="328">
                  <c:v>302</c:v>
                </c:pt>
                <c:pt idx="329">
                  <c:v>302</c:v>
                </c:pt>
                <c:pt idx="330">
                  <c:v>302</c:v>
                </c:pt>
                <c:pt idx="331">
                  <c:v>302</c:v>
                </c:pt>
                <c:pt idx="332">
                  <c:v>302</c:v>
                </c:pt>
                <c:pt idx="333">
                  <c:v>302</c:v>
                </c:pt>
                <c:pt idx="334">
                  <c:v>302</c:v>
                </c:pt>
                <c:pt idx="335">
                  <c:v>302</c:v>
                </c:pt>
                <c:pt idx="336">
                  <c:v>302</c:v>
                </c:pt>
                <c:pt idx="337">
                  <c:v>302</c:v>
                </c:pt>
                <c:pt idx="338">
                  <c:v>302</c:v>
                </c:pt>
                <c:pt idx="339">
                  <c:v>302</c:v>
                </c:pt>
                <c:pt idx="340">
                  <c:v>302</c:v>
                </c:pt>
                <c:pt idx="341">
                  <c:v>302</c:v>
                </c:pt>
                <c:pt idx="342">
                  <c:v>302</c:v>
                </c:pt>
                <c:pt idx="343">
                  <c:v>302</c:v>
                </c:pt>
                <c:pt idx="344">
                  <c:v>302</c:v>
                </c:pt>
                <c:pt idx="345">
                  <c:v>302</c:v>
                </c:pt>
                <c:pt idx="346">
                  <c:v>302</c:v>
                </c:pt>
                <c:pt idx="347">
                  <c:v>302</c:v>
                </c:pt>
                <c:pt idx="348">
                  <c:v>302</c:v>
                </c:pt>
                <c:pt idx="349">
                  <c:v>302</c:v>
                </c:pt>
                <c:pt idx="350">
                  <c:v>302</c:v>
                </c:pt>
                <c:pt idx="351">
                  <c:v>302</c:v>
                </c:pt>
                <c:pt idx="352">
                  <c:v>302</c:v>
                </c:pt>
                <c:pt idx="353">
                  <c:v>302</c:v>
                </c:pt>
                <c:pt idx="354">
                  <c:v>302</c:v>
                </c:pt>
                <c:pt idx="355">
                  <c:v>302</c:v>
                </c:pt>
                <c:pt idx="356">
                  <c:v>302</c:v>
                </c:pt>
                <c:pt idx="357">
                  <c:v>302</c:v>
                </c:pt>
                <c:pt idx="358">
                  <c:v>302</c:v>
                </c:pt>
                <c:pt idx="359">
                  <c:v>302</c:v>
                </c:pt>
                <c:pt idx="360">
                  <c:v>302</c:v>
                </c:pt>
                <c:pt idx="361">
                  <c:v>302</c:v>
                </c:pt>
                <c:pt idx="362">
                  <c:v>302</c:v>
                </c:pt>
                <c:pt idx="363">
                  <c:v>302</c:v>
                </c:pt>
                <c:pt idx="364">
                  <c:v>302</c:v>
                </c:pt>
                <c:pt idx="365">
                  <c:v>302</c:v>
                </c:pt>
                <c:pt idx="366">
                  <c:v>302</c:v>
                </c:pt>
                <c:pt idx="367">
                  <c:v>302</c:v>
                </c:pt>
                <c:pt idx="368">
                  <c:v>302</c:v>
                </c:pt>
                <c:pt idx="369">
                  <c:v>302</c:v>
                </c:pt>
                <c:pt idx="370">
                  <c:v>302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302</c:v>
                </c:pt>
                <c:pt idx="375">
                  <c:v>302</c:v>
                </c:pt>
                <c:pt idx="376">
                  <c:v>302</c:v>
                </c:pt>
                <c:pt idx="377">
                  <c:v>302</c:v>
                </c:pt>
                <c:pt idx="378">
                  <c:v>302</c:v>
                </c:pt>
                <c:pt idx="379">
                  <c:v>302</c:v>
                </c:pt>
                <c:pt idx="380">
                  <c:v>302</c:v>
                </c:pt>
                <c:pt idx="381">
                  <c:v>302</c:v>
                </c:pt>
                <c:pt idx="382">
                  <c:v>302</c:v>
                </c:pt>
                <c:pt idx="383">
                  <c:v>302</c:v>
                </c:pt>
                <c:pt idx="384">
                  <c:v>302</c:v>
                </c:pt>
                <c:pt idx="385">
                  <c:v>302</c:v>
                </c:pt>
                <c:pt idx="386">
                  <c:v>302</c:v>
                </c:pt>
                <c:pt idx="387">
                  <c:v>302</c:v>
                </c:pt>
                <c:pt idx="388">
                  <c:v>302</c:v>
                </c:pt>
                <c:pt idx="389">
                  <c:v>302</c:v>
                </c:pt>
                <c:pt idx="390">
                  <c:v>302</c:v>
                </c:pt>
                <c:pt idx="391">
                  <c:v>302</c:v>
                </c:pt>
                <c:pt idx="392">
                  <c:v>302</c:v>
                </c:pt>
                <c:pt idx="393">
                  <c:v>302</c:v>
                </c:pt>
                <c:pt idx="394">
                  <c:v>302</c:v>
                </c:pt>
                <c:pt idx="395">
                  <c:v>302</c:v>
                </c:pt>
                <c:pt idx="396">
                  <c:v>302</c:v>
                </c:pt>
                <c:pt idx="397">
                  <c:v>302</c:v>
                </c:pt>
                <c:pt idx="398">
                  <c:v>302</c:v>
                </c:pt>
                <c:pt idx="399">
                  <c:v>302</c:v>
                </c:pt>
              </c:numCache>
            </c:numRef>
          </c:xVal>
          <c:yVal>
            <c:numRef>
              <c:f>Berechnungen!$D$285:$OM$285</c:f>
              <c:numCache>
                <c:formatCode>0.0</c:formatCode>
                <c:ptCount val="400"/>
                <c:pt idx="0">
                  <c:v>3.9432384000000003</c:v>
                </c:pt>
                <c:pt idx="1">
                  <c:v>3.9432384000000003</c:v>
                </c:pt>
                <c:pt idx="2">
                  <c:v>3.9432384000000003</c:v>
                </c:pt>
                <c:pt idx="3">
                  <c:v>3.9432384000000003</c:v>
                </c:pt>
                <c:pt idx="4">
                  <c:v>3.9432384000000003</c:v>
                </c:pt>
                <c:pt idx="5">
                  <c:v>3.9432384000000003</c:v>
                </c:pt>
                <c:pt idx="6">
                  <c:v>3.9432384000000003</c:v>
                </c:pt>
                <c:pt idx="7">
                  <c:v>3.9432384000000003</c:v>
                </c:pt>
                <c:pt idx="8">
                  <c:v>3.9432384000000003</c:v>
                </c:pt>
                <c:pt idx="9">
                  <c:v>3.9432384000000003</c:v>
                </c:pt>
                <c:pt idx="10">
                  <c:v>3.9432384000000003</c:v>
                </c:pt>
                <c:pt idx="11">
                  <c:v>3.9432384000000003</c:v>
                </c:pt>
                <c:pt idx="12">
                  <c:v>3.9432384000000003</c:v>
                </c:pt>
                <c:pt idx="13">
                  <c:v>3.9432384000000003</c:v>
                </c:pt>
                <c:pt idx="14">
                  <c:v>3.9432384000000003</c:v>
                </c:pt>
                <c:pt idx="15">
                  <c:v>3.9432384000000003</c:v>
                </c:pt>
                <c:pt idx="16">
                  <c:v>3.9432384000000003</c:v>
                </c:pt>
                <c:pt idx="17">
                  <c:v>3.9432384000000003</c:v>
                </c:pt>
                <c:pt idx="18">
                  <c:v>3.9432384000000003</c:v>
                </c:pt>
                <c:pt idx="19">
                  <c:v>3.9432384000000003</c:v>
                </c:pt>
                <c:pt idx="20">
                  <c:v>3.9432384000000003</c:v>
                </c:pt>
                <c:pt idx="21">
                  <c:v>3.9432384000000003</c:v>
                </c:pt>
                <c:pt idx="22">
                  <c:v>3.9432384000000003</c:v>
                </c:pt>
                <c:pt idx="23">
                  <c:v>3.9432384000000003</c:v>
                </c:pt>
                <c:pt idx="24">
                  <c:v>3.9432384000000003</c:v>
                </c:pt>
                <c:pt idx="25">
                  <c:v>3.9432384000000003</c:v>
                </c:pt>
                <c:pt idx="26">
                  <c:v>3.9432384000000003</c:v>
                </c:pt>
                <c:pt idx="27">
                  <c:v>3.9432384000000003</c:v>
                </c:pt>
                <c:pt idx="28">
                  <c:v>3.9432384000000003</c:v>
                </c:pt>
                <c:pt idx="29">
                  <c:v>3.9432384000000003</c:v>
                </c:pt>
                <c:pt idx="30">
                  <c:v>3.9432384000000003</c:v>
                </c:pt>
                <c:pt idx="31">
                  <c:v>3.9432384000000003</c:v>
                </c:pt>
                <c:pt idx="32">
                  <c:v>3.9432384000000003</c:v>
                </c:pt>
                <c:pt idx="33">
                  <c:v>3.9432384000000003</c:v>
                </c:pt>
                <c:pt idx="34">
                  <c:v>3.9432384000000003</c:v>
                </c:pt>
                <c:pt idx="35">
                  <c:v>3.9432384000000003</c:v>
                </c:pt>
                <c:pt idx="36">
                  <c:v>3.9432384000000003</c:v>
                </c:pt>
                <c:pt idx="37">
                  <c:v>3.9432384000000003</c:v>
                </c:pt>
                <c:pt idx="38">
                  <c:v>3.9432384000000003</c:v>
                </c:pt>
                <c:pt idx="39">
                  <c:v>3.9432384000000003</c:v>
                </c:pt>
                <c:pt idx="40">
                  <c:v>3.9432384000000003</c:v>
                </c:pt>
                <c:pt idx="41">
                  <c:v>3.9432384000000003</c:v>
                </c:pt>
                <c:pt idx="42">
                  <c:v>3.9432384000000003</c:v>
                </c:pt>
                <c:pt idx="43">
                  <c:v>3.9432384000000003</c:v>
                </c:pt>
                <c:pt idx="44">
                  <c:v>3.9432384000000003</c:v>
                </c:pt>
                <c:pt idx="45">
                  <c:v>3.9432384000000003</c:v>
                </c:pt>
                <c:pt idx="46">
                  <c:v>3.9432384000000003</c:v>
                </c:pt>
                <c:pt idx="47">
                  <c:v>3.9432384000000003</c:v>
                </c:pt>
                <c:pt idx="48">
                  <c:v>3.9432384000000003</c:v>
                </c:pt>
                <c:pt idx="49">
                  <c:v>3.9432384000000003</c:v>
                </c:pt>
                <c:pt idx="50">
                  <c:v>3.9432384000000003</c:v>
                </c:pt>
                <c:pt idx="51">
                  <c:v>3.9432384000000003</c:v>
                </c:pt>
                <c:pt idx="52">
                  <c:v>3.9432384000000003</c:v>
                </c:pt>
                <c:pt idx="53">
                  <c:v>3.9432384000000003</c:v>
                </c:pt>
                <c:pt idx="54">
                  <c:v>3.9432384000000003</c:v>
                </c:pt>
                <c:pt idx="55">
                  <c:v>3.9432384000000003</c:v>
                </c:pt>
                <c:pt idx="56">
                  <c:v>3.9432384000000003</c:v>
                </c:pt>
                <c:pt idx="57">
                  <c:v>3.9432384000000003</c:v>
                </c:pt>
                <c:pt idx="58">
                  <c:v>3.9432384000000003</c:v>
                </c:pt>
                <c:pt idx="59">
                  <c:v>3.9432384000000003</c:v>
                </c:pt>
                <c:pt idx="60">
                  <c:v>3.9432384000000003</c:v>
                </c:pt>
                <c:pt idx="61">
                  <c:v>3.9432384000000003</c:v>
                </c:pt>
                <c:pt idx="62">
                  <c:v>3.9432384000000003</c:v>
                </c:pt>
                <c:pt idx="63">
                  <c:v>3.9432384000000003</c:v>
                </c:pt>
                <c:pt idx="64">
                  <c:v>3.9432384000000003</c:v>
                </c:pt>
                <c:pt idx="65">
                  <c:v>3.9432384000000003</c:v>
                </c:pt>
                <c:pt idx="66">
                  <c:v>3.9432384000000003</c:v>
                </c:pt>
                <c:pt idx="67">
                  <c:v>3.9432384000000003</c:v>
                </c:pt>
                <c:pt idx="68">
                  <c:v>3.9432384000000003</c:v>
                </c:pt>
                <c:pt idx="69">
                  <c:v>3.9432384000000003</c:v>
                </c:pt>
                <c:pt idx="70">
                  <c:v>3.9432384000000003</c:v>
                </c:pt>
                <c:pt idx="71">
                  <c:v>3.9432384000000003</c:v>
                </c:pt>
                <c:pt idx="72">
                  <c:v>3.9432384000000003</c:v>
                </c:pt>
                <c:pt idx="73">
                  <c:v>3.9432384000000003</c:v>
                </c:pt>
                <c:pt idx="74">
                  <c:v>3.9432384000000003</c:v>
                </c:pt>
                <c:pt idx="75">
                  <c:v>3.9432384000000003</c:v>
                </c:pt>
                <c:pt idx="76">
                  <c:v>3.9432384000000003</c:v>
                </c:pt>
                <c:pt idx="77">
                  <c:v>3.9432384000000003</c:v>
                </c:pt>
                <c:pt idx="78">
                  <c:v>3.9432384000000003</c:v>
                </c:pt>
                <c:pt idx="79">
                  <c:v>3.9432384000000003</c:v>
                </c:pt>
                <c:pt idx="80">
                  <c:v>3.9432384000000003</c:v>
                </c:pt>
                <c:pt idx="81">
                  <c:v>3.9432384000000003</c:v>
                </c:pt>
                <c:pt idx="82">
                  <c:v>3.9432384000000003</c:v>
                </c:pt>
                <c:pt idx="83">
                  <c:v>3.9432384000000003</c:v>
                </c:pt>
                <c:pt idx="84">
                  <c:v>3.9432384000000003</c:v>
                </c:pt>
                <c:pt idx="85">
                  <c:v>3.9432384000000003</c:v>
                </c:pt>
                <c:pt idx="86">
                  <c:v>3.9432384000000003</c:v>
                </c:pt>
                <c:pt idx="87">
                  <c:v>3.9432384000000003</c:v>
                </c:pt>
                <c:pt idx="88">
                  <c:v>3.9432384000000003</c:v>
                </c:pt>
                <c:pt idx="89">
                  <c:v>3.9432384000000003</c:v>
                </c:pt>
                <c:pt idx="90">
                  <c:v>3.9432384000000003</c:v>
                </c:pt>
                <c:pt idx="91">
                  <c:v>3.9432384000000003</c:v>
                </c:pt>
                <c:pt idx="92">
                  <c:v>3.9432384000000003</c:v>
                </c:pt>
                <c:pt idx="93">
                  <c:v>3.9432384000000003</c:v>
                </c:pt>
                <c:pt idx="94">
                  <c:v>3.9432384000000003</c:v>
                </c:pt>
                <c:pt idx="95">
                  <c:v>3.9432384000000003</c:v>
                </c:pt>
                <c:pt idx="96">
                  <c:v>3.9432384000000003</c:v>
                </c:pt>
                <c:pt idx="97">
                  <c:v>3.9432384000000003</c:v>
                </c:pt>
                <c:pt idx="98">
                  <c:v>3.9432384000000003</c:v>
                </c:pt>
                <c:pt idx="99">
                  <c:v>3.9432384000000003</c:v>
                </c:pt>
                <c:pt idx="100">
                  <c:v>3.9432384000000003</c:v>
                </c:pt>
                <c:pt idx="101">
                  <c:v>3.9432384000000003</c:v>
                </c:pt>
                <c:pt idx="102">
                  <c:v>3.9432384000000003</c:v>
                </c:pt>
                <c:pt idx="103">
                  <c:v>3.9432384000000003</c:v>
                </c:pt>
                <c:pt idx="104">
                  <c:v>3.9432384000000003</c:v>
                </c:pt>
                <c:pt idx="105">
                  <c:v>3.9432384000000003</c:v>
                </c:pt>
                <c:pt idx="106">
                  <c:v>3.9432384000000003</c:v>
                </c:pt>
                <c:pt idx="107">
                  <c:v>3.9432384000000003</c:v>
                </c:pt>
                <c:pt idx="108">
                  <c:v>3.9432384000000003</c:v>
                </c:pt>
                <c:pt idx="109">
                  <c:v>3.9432384000000003</c:v>
                </c:pt>
                <c:pt idx="110">
                  <c:v>3.9432384000000003</c:v>
                </c:pt>
                <c:pt idx="111">
                  <c:v>3.9432384000000003</c:v>
                </c:pt>
                <c:pt idx="112">
                  <c:v>3.9432384000000003</c:v>
                </c:pt>
                <c:pt idx="113">
                  <c:v>3.9432384000000003</c:v>
                </c:pt>
                <c:pt idx="114">
                  <c:v>3.9432384000000003</c:v>
                </c:pt>
                <c:pt idx="115">
                  <c:v>3.9432384000000003</c:v>
                </c:pt>
                <c:pt idx="116">
                  <c:v>3.9432384000000003</c:v>
                </c:pt>
                <c:pt idx="117">
                  <c:v>3.9432384000000003</c:v>
                </c:pt>
                <c:pt idx="118">
                  <c:v>3.9432384000000003</c:v>
                </c:pt>
                <c:pt idx="119">
                  <c:v>3.9432384000000003</c:v>
                </c:pt>
                <c:pt idx="120">
                  <c:v>3.9432384000000003</c:v>
                </c:pt>
                <c:pt idx="121">
                  <c:v>3.9432384000000003</c:v>
                </c:pt>
                <c:pt idx="122">
                  <c:v>3.9432384000000003</c:v>
                </c:pt>
                <c:pt idx="123">
                  <c:v>3.9432384000000003</c:v>
                </c:pt>
                <c:pt idx="124">
                  <c:v>3.9432384000000003</c:v>
                </c:pt>
                <c:pt idx="125">
                  <c:v>3.9432384000000003</c:v>
                </c:pt>
                <c:pt idx="126">
                  <c:v>3.9432384000000003</c:v>
                </c:pt>
                <c:pt idx="127">
                  <c:v>3.9432384000000003</c:v>
                </c:pt>
                <c:pt idx="128">
                  <c:v>3.9432384000000003</c:v>
                </c:pt>
                <c:pt idx="129">
                  <c:v>3.9432384000000003</c:v>
                </c:pt>
                <c:pt idx="130">
                  <c:v>3.9432384000000003</c:v>
                </c:pt>
                <c:pt idx="131">
                  <c:v>3.9432384000000003</c:v>
                </c:pt>
                <c:pt idx="132">
                  <c:v>3.9432384000000003</c:v>
                </c:pt>
                <c:pt idx="133">
                  <c:v>3.9432384000000003</c:v>
                </c:pt>
                <c:pt idx="134">
                  <c:v>3.9432384000000003</c:v>
                </c:pt>
                <c:pt idx="135">
                  <c:v>3.9432384000000003</c:v>
                </c:pt>
                <c:pt idx="136">
                  <c:v>3.9432384000000003</c:v>
                </c:pt>
                <c:pt idx="137">
                  <c:v>3.9432384000000003</c:v>
                </c:pt>
                <c:pt idx="138">
                  <c:v>3.9432384000000003</c:v>
                </c:pt>
                <c:pt idx="139">
                  <c:v>3.9432384000000003</c:v>
                </c:pt>
                <c:pt idx="140">
                  <c:v>3.9432384000000003</c:v>
                </c:pt>
                <c:pt idx="141">
                  <c:v>3.9432384000000003</c:v>
                </c:pt>
                <c:pt idx="142">
                  <c:v>3.9432384000000003</c:v>
                </c:pt>
                <c:pt idx="143">
                  <c:v>3.9432384000000003</c:v>
                </c:pt>
                <c:pt idx="144">
                  <c:v>3.9432384000000003</c:v>
                </c:pt>
                <c:pt idx="145">
                  <c:v>3.9432384000000003</c:v>
                </c:pt>
                <c:pt idx="146">
                  <c:v>3.9432384000000003</c:v>
                </c:pt>
                <c:pt idx="147">
                  <c:v>3.9432384000000003</c:v>
                </c:pt>
                <c:pt idx="148">
                  <c:v>3.9432384000000003</c:v>
                </c:pt>
                <c:pt idx="149">
                  <c:v>3.9432384000000003</c:v>
                </c:pt>
                <c:pt idx="150">
                  <c:v>3.9432384000000003</c:v>
                </c:pt>
                <c:pt idx="151">
                  <c:v>3.9432384000000003</c:v>
                </c:pt>
                <c:pt idx="152">
                  <c:v>3.9432384000000003</c:v>
                </c:pt>
                <c:pt idx="153">
                  <c:v>3.9432384000000003</c:v>
                </c:pt>
                <c:pt idx="154">
                  <c:v>3.9432384000000003</c:v>
                </c:pt>
                <c:pt idx="155">
                  <c:v>3.9432384000000003</c:v>
                </c:pt>
                <c:pt idx="156">
                  <c:v>3.9432384000000003</c:v>
                </c:pt>
                <c:pt idx="157">
                  <c:v>3.9432384000000003</c:v>
                </c:pt>
                <c:pt idx="158">
                  <c:v>3.9432384000000003</c:v>
                </c:pt>
                <c:pt idx="159">
                  <c:v>3.9432384000000003</c:v>
                </c:pt>
                <c:pt idx="160">
                  <c:v>3.9432384000000003</c:v>
                </c:pt>
                <c:pt idx="161">
                  <c:v>3.9432384000000003</c:v>
                </c:pt>
                <c:pt idx="162">
                  <c:v>3.9432384000000003</c:v>
                </c:pt>
                <c:pt idx="163">
                  <c:v>3.9432384000000003</c:v>
                </c:pt>
                <c:pt idx="164">
                  <c:v>3.9432384000000003</c:v>
                </c:pt>
                <c:pt idx="165">
                  <c:v>3.9432384000000003</c:v>
                </c:pt>
                <c:pt idx="166">
                  <c:v>3.9432384000000003</c:v>
                </c:pt>
                <c:pt idx="167">
                  <c:v>3.9432384000000003</c:v>
                </c:pt>
                <c:pt idx="168">
                  <c:v>3.9432384000000003</c:v>
                </c:pt>
                <c:pt idx="169">
                  <c:v>3.9432384000000003</c:v>
                </c:pt>
                <c:pt idx="170">
                  <c:v>3.9432384000000003</c:v>
                </c:pt>
                <c:pt idx="171">
                  <c:v>3.9432384000000003</c:v>
                </c:pt>
                <c:pt idx="172">
                  <c:v>3.9432384000000003</c:v>
                </c:pt>
                <c:pt idx="173">
                  <c:v>3.9432384000000003</c:v>
                </c:pt>
                <c:pt idx="174">
                  <c:v>3.9432384000000003</c:v>
                </c:pt>
                <c:pt idx="175">
                  <c:v>3.9432384000000003</c:v>
                </c:pt>
                <c:pt idx="176">
                  <c:v>3.9432384000000003</c:v>
                </c:pt>
                <c:pt idx="177">
                  <c:v>3.9432384000000003</c:v>
                </c:pt>
                <c:pt idx="178">
                  <c:v>3.9432384000000003</c:v>
                </c:pt>
                <c:pt idx="179">
                  <c:v>3.9432384000000003</c:v>
                </c:pt>
                <c:pt idx="180">
                  <c:v>3.9432384000000003</c:v>
                </c:pt>
                <c:pt idx="181">
                  <c:v>3.9432384000000003</c:v>
                </c:pt>
                <c:pt idx="182">
                  <c:v>3.9432384000000003</c:v>
                </c:pt>
                <c:pt idx="183">
                  <c:v>3.9432384000000003</c:v>
                </c:pt>
                <c:pt idx="184">
                  <c:v>3.9432384000000003</c:v>
                </c:pt>
                <c:pt idx="185">
                  <c:v>3.9432384000000003</c:v>
                </c:pt>
                <c:pt idx="186">
                  <c:v>3.9432384000000003</c:v>
                </c:pt>
                <c:pt idx="187">
                  <c:v>3.9432384000000003</c:v>
                </c:pt>
                <c:pt idx="188">
                  <c:v>3.9432384000000003</c:v>
                </c:pt>
                <c:pt idx="189">
                  <c:v>3.9432384000000003</c:v>
                </c:pt>
                <c:pt idx="190">
                  <c:v>3.9432384000000003</c:v>
                </c:pt>
                <c:pt idx="191">
                  <c:v>3.9432384000000003</c:v>
                </c:pt>
                <c:pt idx="192">
                  <c:v>3.9432384000000003</c:v>
                </c:pt>
                <c:pt idx="193">
                  <c:v>3.9432384000000003</c:v>
                </c:pt>
                <c:pt idx="194">
                  <c:v>3.9432384000000003</c:v>
                </c:pt>
                <c:pt idx="195">
                  <c:v>3.9432384000000003</c:v>
                </c:pt>
                <c:pt idx="196">
                  <c:v>3.9432384000000003</c:v>
                </c:pt>
                <c:pt idx="197">
                  <c:v>3.9432384000000003</c:v>
                </c:pt>
                <c:pt idx="198">
                  <c:v>3.9432384000000003</c:v>
                </c:pt>
                <c:pt idx="199">
                  <c:v>3.9432384000000003</c:v>
                </c:pt>
                <c:pt idx="200">
                  <c:v>3.9432384000000003</c:v>
                </c:pt>
                <c:pt idx="201">
                  <c:v>3.9432384000000003</c:v>
                </c:pt>
                <c:pt idx="202">
                  <c:v>3.9432384000000003</c:v>
                </c:pt>
                <c:pt idx="203">
                  <c:v>3.9432384000000003</c:v>
                </c:pt>
                <c:pt idx="204">
                  <c:v>3.9432384000000003</c:v>
                </c:pt>
                <c:pt idx="205">
                  <c:v>3.9432384000000003</c:v>
                </c:pt>
                <c:pt idx="206">
                  <c:v>3.9432384000000003</c:v>
                </c:pt>
                <c:pt idx="207">
                  <c:v>3.9432384000000003</c:v>
                </c:pt>
                <c:pt idx="208">
                  <c:v>3.9432384000000003</c:v>
                </c:pt>
                <c:pt idx="209">
                  <c:v>3.9432384000000003</c:v>
                </c:pt>
                <c:pt idx="210">
                  <c:v>3.9432384000000003</c:v>
                </c:pt>
                <c:pt idx="211">
                  <c:v>3.9432384000000003</c:v>
                </c:pt>
                <c:pt idx="212">
                  <c:v>3.9432384000000003</c:v>
                </c:pt>
                <c:pt idx="213">
                  <c:v>3.9432384000000003</c:v>
                </c:pt>
                <c:pt idx="214">
                  <c:v>3.9432384000000003</c:v>
                </c:pt>
                <c:pt idx="215">
                  <c:v>3.9432384000000003</c:v>
                </c:pt>
                <c:pt idx="216">
                  <c:v>3.9432384000000003</c:v>
                </c:pt>
                <c:pt idx="217">
                  <c:v>3.9432384000000003</c:v>
                </c:pt>
                <c:pt idx="218">
                  <c:v>3.9432384000000003</c:v>
                </c:pt>
                <c:pt idx="219">
                  <c:v>3.9432384000000003</c:v>
                </c:pt>
                <c:pt idx="220">
                  <c:v>3.9432384000000003</c:v>
                </c:pt>
                <c:pt idx="221">
                  <c:v>3.9432384000000003</c:v>
                </c:pt>
                <c:pt idx="222">
                  <c:v>3.9432384000000003</c:v>
                </c:pt>
                <c:pt idx="223">
                  <c:v>3.9432384000000003</c:v>
                </c:pt>
                <c:pt idx="224">
                  <c:v>3.9432384000000003</c:v>
                </c:pt>
                <c:pt idx="225">
                  <c:v>3.9432384000000003</c:v>
                </c:pt>
                <c:pt idx="226">
                  <c:v>3.9432384000000003</c:v>
                </c:pt>
                <c:pt idx="227">
                  <c:v>3.9432384000000003</c:v>
                </c:pt>
                <c:pt idx="228">
                  <c:v>3.9432384000000003</c:v>
                </c:pt>
                <c:pt idx="229">
                  <c:v>3.9432384000000003</c:v>
                </c:pt>
                <c:pt idx="230">
                  <c:v>3.9432384000000003</c:v>
                </c:pt>
                <c:pt idx="231">
                  <c:v>3.9432384000000003</c:v>
                </c:pt>
                <c:pt idx="232">
                  <c:v>3.9432384000000003</c:v>
                </c:pt>
                <c:pt idx="233">
                  <c:v>3.9432384000000003</c:v>
                </c:pt>
                <c:pt idx="234">
                  <c:v>3.9432384000000003</c:v>
                </c:pt>
                <c:pt idx="235">
                  <c:v>3.9432384000000003</c:v>
                </c:pt>
                <c:pt idx="236">
                  <c:v>3.9432384000000003</c:v>
                </c:pt>
                <c:pt idx="237">
                  <c:v>3.9432384000000003</c:v>
                </c:pt>
                <c:pt idx="238">
                  <c:v>3.9432384000000003</c:v>
                </c:pt>
                <c:pt idx="239">
                  <c:v>3.9432384000000003</c:v>
                </c:pt>
                <c:pt idx="240">
                  <c:v>3.9432384000000003</c:v>
                </c:pt>
                <c:pt idx="241">
                  <c:v>3.9432384000000003</c:v>
                </c:pt>
                <c:pt idx="242">
                  <c:v>3.9432384000000003</c:v>
                </c:pt>
                <c:pt idx="243">
                  <c:v>3.9432384000000003</c:v>
                </c:pt>
                <c:pt idx="244">
                  <c:v>3.9432384000000003</c:v>
                </c:pt>
                <c:pt idx="245">
                  <c:v>3.9432384000000003</c:v>
                </c:pt>
                <c:pt idx="246">
                  <c:v>3.9432384000000003</c:v>
                </c:pt>
                <c:pt idx="247">
                  <c:v>3.9432384000000003</c:v>
                </c:pt>
                <c:pt idx="248">
                  <c:v>3.9432384000000003</c:v>
                </c:pt>
                <c:pt idx="249">
                  <c:v>3.9432384000000003</c:v>
                </c:pt>
                <c:pt idx="250">
                  <c:v>3.9432384000000003</c:v>
                </c:pt>
                <c:pt idx="251">
                  <c:v>3.9432384000000003</c:v>
                </c:pt>
                <c:pt idx="252">
                  <c:v>3.9432384000000003</c:v>
                </c:pt>
                <c:pt idx="253">
                  <c:v>3.9432384000000003</c:v>
                </c:pt>
                <c:pt idx="254">
                  <c:v>3.9432384000000003</c:v>
                </c:pt>
                <c:pt idx="255">
                  <c:v>3.9432384000000003</c:v>
                </c:pt>
                <c:pt idx="256">
                  <c:v>3.9432384000000003</c:v>
                </c:pt>
                <c:pt idx="257">
                  <c:v>3.9432384000000003</c:v>
                </c:pt>
                <c:pt idx="258">
                  <c:v>3.9432384000000003</c:v>
                </c:pt>
                <c:pt idx="259">
                  <c:v>3.9432384000000003</c:v>
                </c:pt>
                <c:pt idx="260">
                  <c:v>3.9432384000000003</c:v>
                </c:pt>
                <c:pt idx="261">
                  <c:v>3.9432384000000003</c:v>
                </c:pt>
                <c:pt idx="262">
                  <c:v>3.9432384000000003</c:v>
                </c:pt>
                <c:pt idx="263">
                  <c:v>3.9432384000000003</c:v>
                </c:pt>
                <c:pt idx="264">
                  <c:v>3.9432384000000003</c:v>
                </c:pt>
                <c:pt idx="265">
                  <c:v>3.9432384000000003</c:v>
                </c:pt>
                <c:pt idx="266">
                  <c:v>3.9432384000000003</c:v>
                </c:pt>
                <c:pt idx="267">
                  <c:v>3.9432384000000003</c:v>
                </c:pt>
                <c:pt idx="268">
                  <c:v>3.9432384000000003</c:v>
                </c:pt>
                <c:pt idx="269">
                  <c:v>3.9432384000000003</c:v>
                </c:pt>
                <c:pt idx="270">
                  <c:v>3.9432384000000003</c:v>
                </c:pt>
                <c:pt idx="271">
                  <c:v>3.9432384000000003</c:v>
                </c:pt>
                <c:pt idx="272">
                  <c:v>3.9432384000000003</c:v>
                </c:pt>
                <c:pt idx="273">
                  <c:v>3.9432384000000003</c:v>
                </c:pt>
                <c:pt idx="274">
                  <c:v>3.9432384000000003</c:v>
                </c:pt>
                <c:pt idx="275">
                  <c:v>3.9432384000000003</c:v>
                </c:pt>
                <c:pt idx="276">
                  <c:v>3.9432384000000003</c:v>
                </c:pt>
                <c:pt idx="277">
                  <c:v>3.9432384000000003</c:v>
                </c:pt>
                <c:pt idx="278">
                  <c:v>3.9432384000000003</c:v>
                </c:pt>
                <c:pt idx="279">
                  <c:v>3.9432384000000003</c:v>
                </c:pt>
                <c:pt idx="280">
                  <c:v>3.9432384000000003</c:v>
                </c:pt>
                <c:pt idx="281">
                  <c:v>3.9432384000000003</c:v>
                </c:pt>
                <c:pt idx="282">
                  <c:v>3.9432384000000003</c:v>
                </c:pt>
                <c:pt idx="283">
                  <c:v>3.9432384000000003</c:v>
                </c:pt>
                <c:pt idx="284">
                  <c:v>3.9432384000000003</c:v>
                </c:pt>
                <c:pt idx="285">
                  <c:v>3.9432384000000003</c:v>
                </c:pt>
                <c:pt idx="286">
                  <c:v>3.9432384000000003</c:v>
                </c:pt>
                <c:pt idx="287">
                  <c:v>3.9432384000000003</c:v>
                </c:pt>
                <c:pt idx="288">
                  <c:v>3.9432384000000003</c:v>
                </c:pt>
                <c:pt idx="289">
                  <c:v>3.9432384000000003</c:v>
                </c:pt>
                <c:pt idx="290">
                  <c:v>3.9432384000000003</c:v>
                </c:pt>
                <c:pt idx="291">
                  <c:v>3.9432384000000003</c:v>
                </c:pt>
                <c:pt idx="292">
                  <c:v>3.9432384000000003</c:v>
                </c:pt>
                <c:pt idx="293">
                  <c:v>3.9432384000000003</c:v>
                </c:pt>
                <c:pt idx="294">
                  <c:v>3.9432384000000003</c:v>
                </c:pt>
                <c:pt idx="295">
                  <c:v>3.9432384000000003</c:v>
                </c:pt>
                <c:pt idx="296">
                  <c:v>3.9432384000000003</c:v>
                </c:pt>
                <c:pt idx="297">
                  <c:v>3.9432384000000003</c:v>
                </c:pt>
                <c:pt idx="298">
                  <c:v>3.9432384000000003</c:v>
                </c:pt>
                <c:pt idx="299">
                  <c:v>3.9432384000000003</c:v>
                </c:pt>
                <c:pt idx="300">
                  <c:v>3.9432384000000003</c:v>
                </c:pt>
                <c:pt idx="301">
                  <c:v>3.9432384000000003</c:v>
                </c:pt>
                <c:pt idx="302">
                  <c:v>3.9432384000000003</c:v>
                </c:pt>
                <c:pt idx="303">
                  <c:v>3.9432384000000003</c:v>
                </c:pt>
                <c:pt idx="304">
                  <c:v>3.9432384000000003</c:v>
                </c:pt>
                <c:pt idx="305">
                  <c:v>3.9432384000000003</c:v>
                </c:pt>
                <c:pt idx="306">
                  <c:v>3.9432384000000003</c:v>
                </c:pt>
                <c:pt idx="307">
                  <c:v>3.9432384000000003</c:v>
                </c:pt>
                <c:pt idx="308">
                  <c:v>3.9432384000000003</c:v>
                </c:pt>
                <c:pt idx="309">
                  <c:v>3.9432384000000003</c:v>
                </c:pt>
                <c:pt idx="310">
                  <c:v>3.9432384000000003</c:v>
                </c:pt>
                <c:pt idx="311">
                  <c:v>3.9432384000000003</c:v>
                </c:pt>
                <c:pt idx="312">
                  <c:v>3.9432384000000003</c:v>
                </c:pt>
                <c:pt idx="313">
                  <c:v>3.9432384000000003</c:v>
                </c:pt>
                <c:pt idx="314">
                  <c:v>3.9432384000000003</c:v>
                </c:pt>
                <c:pt idx="315">
                  <c:v>3.9432384000000003</c:v>
                </c:pt>
                <c:pt idx="316">
                  <c:v>3.9432384000000003</c:v>
                </c:pt>
                <c:pt idx="317">
                  <c:v>3.9432384000000003</c:v>
                </c:pt>
                <c:pt idx="318">
                  <c:v>3.9432384000000003</c:v>
                </c:pt>
                <c:pt idx="319">
                  <c:v>3.9432384000000003</c:v>
                </c:pt>
                <c:pt idx="320">
                  <c:v>3.9432384000000003</c:v>
                </c:pt>
                <c:pt idx="321">
                  <c:v>3.9432384000000003</c:v>
                </c:pt>
                <c:pt idx="322">
                  <c:v>3.9432384000000003</c:v>
                </c:pt>
                <c:pt idx="323">
                  <c:v>3.9432384000000003</c:v>
                </c:pt>
                <c:pt idx="324">
                  <c:v>3.9432384000000003</c:v>
                </c:pt>
                <c:pt idx="325">
                  <c:v>3.9432384000000003</c:v>
                </c:pt>
                <c:pt idx="326">
                  <c:v>3.9432384000000003</c:v>
                </c:pt>
                <c:pt idx="327">
                  <c:v>3.9432384000000003</c:v>
                </c:pt>
                <c:pt idx="328">
                  <c:v>3.9432384000000003</c:v>
                </c:pt>
                <c:pt idx="329">
                  <c:v>3.9432384000000003</c:v>
                </c:pt>
                <c:pt idx="330">
                  <c:v>3.9432384000000003</c:v>
                </c:pt>
                <c:pt idx="331">
                  <c:v>3.9432384000000003</c:v>
                </c:pt>
                <c:pt idx="332">
                  <c:v>3.9432384000000003</c:v>
                </c:pt>
                <c:pt idx="333">
                  <c:v>3.9432384000000003</c:v>
                </c:pt>
                <c:pt idx="334">
                  <c:v>3.9432384000000003</c:v>
                </c:pt>
                <c:pt idx="335">
                  <c:v>3.9432384000000003</c:v>
                </c:pt>
                <c:pt idx="336">
                  <c:v>3.9432384000000003</c:v>
                </c:pt>
                <c:pt idx="337">
                  <c:v>3.9432384000000003</c:v>
                </c:pt>
                <c:pt idx="338">
                  <c:v>3.9432384000000003</c:v>
                </c:pt>
                <c:pt idx="339">
                  <c:v>3.9432384000000003</c:v>
                </c:pt>
                <c:pt idx="340">
                  <c:v>3.9432384000000003</c:v>
                </c:pt>
                <c:pt idx="341">
                  <c:v>3.9432384000000003</c:v>
                </c:pt>
                <c:pt idx="342">
                  <c:v>3.9432384000000003</c:v>
                </c:pt>
                <c:pt idx="343">
                  <c:v>3.9432384000000003</c:v>
                </c:pt>
                <c:pt idx="344">
                  <c:v>3.9432384000000003</c:v>
                </c:pt>
                <c:pt idx="345">
                  <c:v>3.9432384000000003</c:v>
                </c:pt>
                <c:pt idx="346">
                  <c:v>3.9432384000000003</c:v>
                </c:pt>
                <c:pt idx="347">
                  <c:v>3.9432384000000003</c:v>
                </c:pt>
                <c:pt idx="348">
                  <c:v>3.9432384000000003</c:v>
                </c:pt>
                <c:pt idx="349">
                  <c:v>3.9432384000000003</c:v>
                </c:pt>
                <c:pt idx="350">
                  <c:v>3.9432384000000003</c:v>
                </c:pt>
                <c:pt idx="351">
                  <c:v>3.9432384000000003</c:v>
                </c:pt>
                <c:pt idx="352">
                  <c:v>3.9432384000000003</c:v>
                </c:pt>
                <c:pt idx="353">
                  <c:v>3.9432384000000003</c:v>
                </c:pt>
                <c:pt idx="354">
                  <c:v>3.9432384000000003</c:v>
                </c:pt>
                <c:pt idx="355">
                  <c:v>3.9432384000000003</c:v>
                </c:pt>
                <c:pt idx="356">
                  <c:v>3.9432384000000003</c:v>
                </c:pt>
                <c:pt idx="357">
                  <c:v>3.9432384000000003</c:v>
                </c:pt>
                <c:pt idx="358">
                  <c:v>3.9432384000000003</c:v>
                </c:pt>
                <c:pt idx="359">
                  <c:v>3.9432384000000003</c:v>
                </c:pt>
                <c:pt idx="360">
                  <c:v>3.9432384000000003</c:v>
                </c:pt>
                <c:pt idx="361">
                  <c:v>3.9432384000000003</c:v>
                </c:pt>
                <c:pt idx="362">
                  <c:v>3.9432384000000003</c:v>
                </c:pt>
                <c:pt idx="363">
                  <c:v>3.9432384000000003</c:v>
                </c:pt>
                <c:pt idx="364">
                  <c:v>3.9432384000000003</c:v>
                </c:pt>
                <c:pt idx="365">
                  <c:v>3.9432384000000003</c:v>
                </c:pt>
                <c:pt idx="366">
                  <c:v>3.9432384000000003</c:v>
                </c:pt>
                <c:pt idx="367">
                  <c:v>3.9432384000000003</c:v>
                </c:pt>
                <c:pt idx="368">
                  <c:v>3.9432384000000003</c:v>
                </c:pt>
                <c:pt idx="369">
                  <c:v>3.9432384000000003</c:v>
                </c:pt>
                <c:pt idx="370">
                  <c:v>3.9432384000000003</c:v>
                </c:pt>
                <c:pt idx="371">
                  <c:v>3.9432384000000003</c:v>
                </c:pt>
                <c:pt idx="372">
                  <c:v>3.9432384000000003</c:v>
                </c:pt>
                <c:pt idx="373">
                  <c:v>3.9432384000000003</c:v>
                </c:pt>
                <c:pt idx="374">
                  <c:v>3.9432384000000003</c:v>
                </c:pt>
                <c:pt idx="375">
                  <c:v>3.9432384000000003</c:v>
                </c:pt>
                <c:pt idx="376">
                  <c:v>3.9432384000000003</c:v>
                </c:pt>
                <c:pt idx="377">
                  <c:v>3.9432384000000003</c:v>
                </c:pt>
                <c:pt idx="378">
                  <c:v>3.9432384000000003</c:v>
                </c:pt>
                <c:pt idx="379">
                  <c:v>3.9432384000000003</c:v>
                </c:pt>
                <c:pt idx="380">
                  <c:v>3.9432384000000003</c:v>
                </c:pt>
                <c:pt idx="381">
                  <c:v>3.9432384000000003</c:v>
                </c:pt>
                <c:pt idx="382">
                  <c:v>3.9432384000000003</c:v>
                </c:pt>
                <c:pt idx="383">
                  <c:v>3.9432384000000003</c:v>
                </c:pt>
                <c:pt idx="384">
                  <c:v>3.9432384000000003</c:v>
                </c:pt>
                <c:pt idx="385">
                  <c:v>3.9432384000000003</c:v>
                </c:pt>
                <c:pt idx="386">
                  <c:v>3.9432384000000003</c:v>
                </c:pt>
                <c:pt idx="387">
                  <c:v>3.9432384000000003</c:v>
                </c:pt>
                <c:pt idx="388">
                  <c:v>3.9432384000000003</c:v>
                </c:pt>
                <c:pt idx="389">
                  <c:v>3.9432384000000003</c:v>
                </c:pt>
                <c:pt idx="390">
                  <c:v>3.9432384000000003</c:v>
                </c:pt>
                <c:pt idx="391">
                  <c:v>3.9432384000000003</c:v>
                </c:pt>
                <c:pt idx="392">
                  <c:v>3.9432384000000003</c:v>
                </c:pt>
                <c:pt idx="393">
                  <c:v>3.9432384000000003</c:v>
                </c:pt>
                <c:pt idx="394">
                  <c:v>3.9432384000000003</c:v>
                </c:pt>
                <c:pt idx="395">
                  <c:v>3.9432384000000003</c:v>
                </c:pt>
                <c:pt idx="396">
                  <c:v>3.9432384000000003</c:v>
                </c:pt>
                <c:pt idx="397">
                  <c:v>3.9432384000000003</c:v>
                </c:pt>
                <c:pt idx="398">
                  <c:v>3.9432384000000003</c:v>
                </c:pt>
                <c:pt idx="399">
                  <c:v>3.9432384000000003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EFB-4C8F-A2FC-E7C04ACBC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038640"/>
        <c:axId val="537393760"/>
      </c:scatterChart>
      <c:valAx>
        <c:axId val="537038640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</a:ln>
          </c:spPr>
        </c:majorGridlines>
        <c:min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inorGridlines>
        <c:title>
          <c:tx>
            <c:strRef>
              <c:f>Text!$C$143</c:f>
              <c:strCache>
                <c:ptCount val="1"/>
                <c:pt idx="0">
                  <c:v>Trassenlänge [m]</c:v>
                </c:pt>
              </c:strCache>
            </c:strRef>
          </c:tx>
          <c:layout>
            <c:manualLayout>
              <c:xMode val="edge"/>
              <c:yMode val="edge"/>
              <c:x val="0.47154664881685399"/>
              <c:y val="0.9604480128843330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</a:ln>
        </c:spPr>
        <c:crossAx val="537393760"/>
        <c:crosses val="autoZero"/>
        <c:crossBetween val="midCat"/>
      </c:valAx>
      <c:valAx>
        <c:axId val="537393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</a:ln>
          </c:spPr>
        </c:majorGridlines>
        <c:title>
          <c:tx>
            <c:strRef>
              <c:f>Text!$C$156</c:f>
              <c:strCache>
                <c:ptCount val="1"/>
                <c:pt idx="0">
                  <c:v>Druck [bar]</c:v>
                </c:pt>
              </c:strCache>
            </c:strRef>
          </c:tx>
          <c:layout>
            <c:manualLayout>
              <c:xMode val="edge"/>
              <c:yMode val="edge"/>
              <c:x val="1.8037167806976735E-4"/>
              <c:y val="0.43148285468646752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ln w="3175">
            <a:solidFill>
              <a:schemeClr val="bg1">
                <a:lumMod val="75000"/>
              </a:schemeClr>
            </a:solidFill>
          </a:ln>
        </c:spPr>
        <c:crossAx val="537038640"/>
        <c:crosses val="autoZero"/>
        <c:crossBetween val="midCat"/>
      </c:valAx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55604153147306945"/>
          <c:y val="6.9830753305237005E-4"/>
          <c:w val="0.41103220630841003"/>
          <c:h val="0.14577472840146524"/>
        </c:manualLayout>
      </c:layout>
      <c:overlay val="0"/>
      <c:txPr>
        <a:bodyPr/>
        <a:lstStyle/>
        <a:p>
          <a:pPr>
            <a:defRPr sz="1000"/>
          </a:pPr>
          <a:endParaRPr lang="de-DE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100" b="0" i="0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820520171532699"/>
          <c:y val="8.0469407973920701E-2"/>
          <c:w val="0.79000765086550395"/>
          <c:h val="0.83427434401015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Berechnungen!$H$270</c:f>
              <c:strCache>
                <c:ptCount val="1"/>
                <c:pt idx="0">
                  <c:v>n=33</c:v>
                </c:pt>
              </c:strCache>
            </c:strRef>
          </c:tx>
          <c:spPr>
            <a:solidFill>
              <a:srgbClr val="0000FF"/>
            </a:solidFill>
            <a:ln w="9525">
              <a:noFill/>
            </a:ln>
            <a:effectLst/>
          </c:spPr>
          <c:invertIfNegative val="0"/>
          <c:cat>
            <c:strRef>
              <c:f>Berechnungen!$F$272:$F$277</c:f>
              <c:strCache>
                <c:ptCount val="6"/>
                <c:pt idx="0">
                  <c:v>&lt; opt.</c:v>
                </c:pt>
                <c:pt idx="1">
                  <c:v>opt.</c:v>
                </c:pt>
                <c:pt idx="2">
                  <c:v>+1DN</c:v>
                </c:pt>
                <c:pt idx="3">
                  <c:v>+2DN</c:v>
                </c:pt>
                <c:pt idx="4">
                  <c:v>+3DN</c:v>
                </c:pt>
                <c:pt idx="5">
                  <c:v>+4DN</c:v>
                </c:pt>
              </c:strCache>
            </c:strRef>
          </c:cat>
          <c:val>
            <c:numRef>
              <c:f>Berechnungen!$H$272:$H$277</c:f>
              <c:numCache>
                <c:formatCode>0.0%</c:formatCode>
                <c:ptCount val="6"/>
                <c:pt idx="0">
                  <c:v>9.0909090909090912E-2</c:v>
                </c:pt>
                <c:pt idx="1">
                  <c:v>0.81818181818181823</c:v>
                </c:pt>
                <c:pt idx="2">
                  <c:v>6.0606060606060608E-2</c:v>
                </c:pt>
                <c:pt idx="3">
                  <c:v>3.0303030303030304E-2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3-4FD6-896D-88E3FF9BA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067232"/>
        <c:axId val="544070672"/>
      </c:barChart>
      <c:catAx>
        <c:axId val="544067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6350"/>
        </c:spPr>
        <c:crossAx val="544070672"/>
        <c:crosses val="autoZero"/>
        <c:auto val="1"/>
        <c:lblAlgn val="ctr"/>
        <c:lblOffset val="100"/>
        <c:noMultiLvlLbl val="0"/>
      </c:catAx>
      <c:valAx>
        <c:axId val="544070672"/>
        <c:scaling>
          <c:orientation val="minMax"/>
          <c:max val="1"/>
        </c:scaling>
        <c:delete val="0"/>
        <c:axPos val="l"/>
        <c:majorGridlines>
          <c:spPr>
            <a:ln w="6350"/>
          </c:spPr>
        </c:majorGridlines>
        <c:minorGridlines>
          <c:spPr>
            <a:ln w="6350"/>
          </c:spPr>
        </c:minorGridlines>
        <c:numFmt formatCode="0%" sourceLinked="0"/>
        <c:majorTickMark val="out"/>
        <c:minorTickMark val="none"/>
        <c:tickLblPos val="nextTo"/>
        <c:spPr>
          <a:ln w="6350"/>
        </c:spPr>
        <c:crossAx val="544067232"/>
        <c:crosses val="autoZero"/>
        <c:crossBetween val="between"/>
        <c:minorUnit val="0.05"/>
      </c:valAx>
    </c:plotArea>
    <c:legend>
      <c:legendPos val="t"/>
      <c:layout>
        <c:manualLayout>
          <c:xMode val="edge"/>
          <c:yMode val="edge"/>
          <c:x val="0.63078062183314698"/>
          <c:y val="8.86820726746094E-3"/>
          <c:w val="0.31245658586483299"/>
          <c:h val="5.86633074549269E-2"/>
        </c:manualLayout>
      </c:layout>
      <c:overlay val="0"/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42722</xdr:colOff>
      <xdr:row>29</xdr:row>
      <xdr:rowOff>11639</xdr:rowOff>
    </xdr:from>
    <xdr:to>
      <xdr:col>4</xdr:col>
      <xdr:colOff>3098800</xdr:colOff>
      <xdr:row>29</xdr:row>
      <xdr:rowOff>4282016</xdr:rowOff>
    </xdr:to>
    <xdr:sp macro="" textlink="" fLocksText="0">
      <xdr:nvSpPr>
        <xdr:cNvPr id="3" name="Textfeld 2">
          <a:extLst>
            <a:ext uri="{FF2B5EF4-FFF2-40B4-BE49-F238E27FC236}">
              <a16:creationId xmlns:a16="http://schemas.microsoft.com/office/drawing/2014/main" id="{6B14DF7A-5A8A-4960-BD76-A94B6FE336A1}"/>
            </a:ext>
          </a:extLst>
        </xdr:cNvPr>
        <xdr:cNvSpPr txBox="1"/>
      </xdr:nvSpPr>
      <xdr:spPr>
        <a:xfrm>
          <a:off x="42722" y="4996389"/>
          <a:ext cx="10936428" cy="427037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bg1">
              <a:lumMod val="65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95250</xdr:colOff>
      <xdr:row>3</xdr:row>
      <xdr:rowOff>56265</xdr:rowOff>
    </xdr:from>
    <xdr:to>
      <xdr:col>17</xdr:col>
      <xdr:colOff>755650</xdr:colOff>
      <xdr:row>29</xdr:row>
      <xdr:rowOff>1906461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ED87E3F-F638-4B5E-9F2E-19944418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1500" y="602365"/>
          <a:ext cx="6565900" cy="62888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9</xdr:row>
      <xdr:rowOff>50800</xdr:rowOff>
    </xdr:from>
    <xdr:to>
      <xdr:col>3</xdr:col>
      <xdr:colOff>185350</xdr:colOff>
      <xdr:row>29</xdr:row>
      <xdr:rowOff>9800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46991</xdr:colOff>
      <xdr:row>9</xdr:row>
      <xdr:rowOff>63500</xdr:rowOff>
    </xdr:from>
    <xdr:to>
      <xdr:col>4</xdr:col>
      <xdr:colOff>460741</xdr:colOff>
      <xdr:row>29</xdr:row>
      <xdr:rowOff>22500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365761</xdr:colOff>
      <xdr:row>9</xdr:row>
      <xdr:rowOff>63500</xdr:rowOff>
    </xdr:from>
    <xdr:to>
      <xdr:col>7</xdr:col>
      <xdr:colOff>49261</xdr:colOff>
      <xdr:row>29</xdr:row>
      <xdr:rowOff>22500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406400</xdr:colOff>
      <xdr:row>9</xdr:row>
      <xdr:rowOff>38100</xdr:rowOff>
    </xdr:from>
    <xdr:to>
      <xdr:col>8</xdr:col>
      <xdr:colOff>800100</xdr:colOff>
      <xdr:row>28</xdr:row>
      <xdr:rowOff>143150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16405</xdr:colOff>
      <xdr:row>28</xdr:row>
      <xdr:rowOff>7620</xdr:rowOff>
    </xdr:from>
    <xdr:to>
      <xdr:col>11</xdr:col>
      <xdr:colOff>772055</xdr:colOff>
      <xdr:row>53</xdr:row>
      <xdr:rowOff>50800</xdr:rowOff>
    </xdr:to>
    <xdr:graphicFrame macro="">
      <xdr:nvGraphicFramePr>
        <xdr:cNvPr id="19" name="Diagram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69850</xdr:colOff>
      <xdr:row>9</xdr:row>
      <xdr:rowOff>116417</xdr:rowOff>
    </xdr:from>
    <xdr:to>
      <xdr:col>23</xdr:col>
      <xdr:colOff>774700</xdr:colOff>
      <xdr:row>52</xdr:row>
      <xdr:rowOff>28863</xdr:rowOff>
    </xdr:to>
    <xdr:graphicFrame macro="">
      <xdr:nvGraphicFramePr>
        <xdr:cNvPr id="22" name="Diagram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769711</xdr:colOff>
      <xdr:row>9</xdr:row>
      <xdr:rowOff>56695</xdr:rowOff>
    </xdr:from>
    <xdr:to>
      <xdr:col>11</xdr:col>
      <xdr:colOff>788761</xdr:colOff>
      <xdr:row>11</xdr:row>
      <xdr:rowOff>23812</xdr:rowOff>
    </xdr:to>
    <xdr:sp macro="" textlink="Text!C141">
      <xdr:nvSpPr>
        <xdr:cNvPr id="7" name="Textfeld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7461024" y="1699758"/>
          <a:ext cx="2495550" cy="25286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7E2F33C-ABF3-4A68-ADA6-93D6484042FF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Dimensionierung der Teilstränge</a:t>
          </a:fld>
          <a:endParaRPr lang="de-DE" sz="1000" b="1"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787400</xdr:colOff>
      <xdr:row>11</xdr:row>
      <xdr:rowOff>4987</xdr:rowOff>
    </xdr:from>
    <xdr:to>
      <xdr:col>11</xdr:col>
      <xdr:colOff>807720</xdr:colOff>
      <xdr:row>28</xdr:row>
      <xdr:rowOff>51025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774699</xdr:colOff>
      <xdr:row>9</xdr:row>
      <xdr:rowOff>44452</xdr:rowOff>
    </xdr:from>
    <xdr:to>
      <xdr:col>11</xdr:col>
      <xdr:colOff>793750</xdr:colOff>
      <xdr:row>28</xdr:row>
      <xdr:rowOff>82550</xdr:rowOff>
    </xdr:to>
    <xdr:sp macro="" textlink="">
      <xdr:nvSpPr>
        <xdr:cNvPr id="23" name="Rechtec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7473949" y="1676402"/>
          <a:ext cx="2495551" cy="2813048"/>
        </a:xfrm>
        <a:prstGeom prst="rect">
          <a:avLst/>
        </a:prstGeom>
        <a:noFill/>
        <a:ln w="6350" cmpd="sng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736600</xdr:colOff>
      <xdr:row>65</xdr:row>
      <xdr:rowOff>120651</xdr:rowOff>
    </xdr:from>
    <xdr:to>
      <xdr:col>6</xdr:col>
      <xdr:colOff>660400</xdr:colOff>
      <xdr:row>85</xdr:row>
      <xdr:rowOff>31750</xdr:rowOff>
    </xdr:to>
    <xdr:sp macro="" textlink="">
      <xdr:nvSpPr>
        <xdr:cNvPr id="24" name="Rechteck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3213100" y="10083801"/>
          <a:ext cx="2495550" cy="2832099"/>
        </a:xfrm>
        <a:prstGeom prst="rect">
          <a:avLst/>
        </a:prstGeom>
        <a:noFill/>
        <a:ln w="6350" cmpd="sng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12</xdr:col>
      <xdr:colOff>50800</xdr:colOff>
      <xdr:row>9</xdr:row>
      <xdr:rowOff>50800</xdr:rowOff>
    </xdr:from>
    <xdr:to>
      <xdr:col>23</xdr:col>
      <xdr:colOff>800100</xdr:colOff>
      <xdr:row>52</xdr:row>
      <xdr:rowOff>0</xdr:rowOff>
    </xdr:to>
    <xdr:sp macro="" textlink="">
      <xdr:nvSpPr>
        <xdr:cNvPr id="25" name="Rechtec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0043391" y="1684482"/>
          <a:ext cx="9829800" cy="6154882"/>
        </a:xfrm>
        <a:prstGeom prst="rect">
          <a:avLst/>
        </a:prstGeom>
        <a:noFill/>
        <a:ln w="6350" cmpd="sng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44450</xdr:colOff>
      <xdr:row>9</xdr:row>
      <xdr:rowOff>44452</xdr:rowOff>
    </xdr:from>
    <xdr:to>
      <xdr:col>6</xdr:col>
      <xdr:colOff>628650</xdr:colOff>
      <xdr:row>28</xdr:row>
      <xdr:rowOff>82550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48C1468-1A7D-49BA-B25D-B2EB5A94877B}"/>
            </a:ext>
          </a:extLst>
        </xdr:cNvPr>
        <xdr:cNvSpPr/>
      </xdr:nvSpPr>
      <xdr:spPr>
        <a:xfrm>
          <a:off x="44450" y="1676402"/>
          <a:ext cx="5632450" cy="2813048"/>
        </a:xfrm>
        <a:prstGeom prst="rect">
          <a:avLst/>
        </a:prstGeom>
        <a:noFill/>
        <a:ln w="6350" cmpd="sng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50800</xdr:colOff>
      <xdr:row>28</xdr:row>
      <xdr:rowOff>88902</xdr:rowOff>
    </xdr:from>
    <xdr:to>
      <xdr:col>11</xdr:col>
      <xdr:colOff>800100</xdr:colOff>
      <xdr:row>55</xdr:row>
      <xdr:rowOff>50800</xdr:rowOff>
    </xdr:to>
    <xdr:sp macro="" textlink="">
      <xdr:nvSpPr>
        <xdr:cNvPr id="21" name="Rechteck 20">
          <a:extLst>
            <a:ext uri="{FF2B5EF4-FFF2-40B4-BE49-F238E27FC236}">
              <a16:creationId xmlns:a16="http://schemas.microsoft.com/office/drawing/2014/main" id="{B95DB3AF-F57E-4921-8588-6229F7CB31C2}"/>
            </a:ext>
          </a:extLst>
        </xdr:cNvPr>
        <xdr:cNvSpPr/>
      </xdr:nvSpPr>
      <xdr:spPr>
        <a:xfrm>
          <a:off x="50800" y="4495802"/>
          <a:ext cx="9925050" cy="4025898"/>
        </a:xfrm>
        <a:prstGeom prst="rect">
          <a:avLst/>
        </a:prstGeom>
        <a:noFill/>
        <a:ln w="6350" cmpd="sng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absolute">
    <xdr:from>
      <xdr:col>0</xdr:col>
      <xdr:colOff>146050</xdr:colOff>
      <xdr:row>58</xdr:row>
      <xdr:rowOff>123537</xdr:rowOff>
    </xdr:from>
    <xdr:to>
      <xdr:col>11</xdr:col>
      <xdr:colOff>673100</xdr:colOff>
      <xdr:row>90</xdr:row>
      <xdr:rowOff>98714</xdr:rowOff>
    </xdr:to>
    <xdr:sp macro="" textlink="" fLocksText="0">
      <xdr:nvSpPr>
        <xdr:cNvPr id="27" name="Textfeld 26">
          <a:extLst>
            <a:ext uri="{FF2B5EF4-FFF2-40B4-BE49-F238E27FC236}">
              <a16:creationId xmlns:a16="http://schemas.microsoft.com/office/drawing/2014/main" id="{32B1C1D8-EB2C-477B-8B4C-448E8ABFA05B}"/>
            </a:ext>
          </a:extLst>
        </xdr:cNvPr>
        <xdr:cNvSpPr txBox="1"/>
      </xdr:nvSpPr>
      <xdr:spPr>
        <a:xfrm>
          <a:off x="146050" y="8978900"/>
          <a:ext cx="9702800" cy="4743450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65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628650</xdr:colOff>
      <xdr:row>9</xdr:row>
      <xdr:rowOff>44452</xdr:rowOff>
    </xdr:from>
    <xdr:to>
      <xdr:col>8</xdr:col>
      <xdr:colOff>774700</xdr:colOff>
      <xdr:row>28</xdr:row>
      <xdr:rowOff>82550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8CDBFFCE-42B0-49DE-9DBD-12B2E4EA49FC}"/>
            </a:ext>
          </a:extLst>
        </xdr:cNvPr>
        <xdr:cNvSpPr/>
      </xdr:nvSpPr>
      <xdr:spPr>
        <a:xfrm>
          <a:off x="5676900" y="1676402"/>
          <a:ext cx="1797050" cy="2813048"/>
        </a:xfrm>
        <a:prstGeom prst="rect">
          <a:avLst/>
        </a:prstGeom>
        <a:noFill/>
        <a:ln w="6350" cmpd="sng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tt2">
    <tabColor rgb="FFFFFFCC"/>
  </sheetPr>
  <dimension ref="A1:N62"/>
  <sheetViews>
    <sheetView tabSelected="1" zoomScaleNormal="100" workbookViewId="0">
      <selection activeCell="A2" sqref="A2"/>
    </sheetView>
  </sheetViews>
  <sheetFormatPr baseColWidth="10" defaultColWidth="0" defaultRowHeight="12.45" zeroHeight="1" x14ac:dyDescent="0.45"/>
  <cols>
    <col min="1" max="1" width="80.2109375" style="215" customWidth="1"/>
    <col min="2" max="2" width="11.5" style="215" bestFit="1" customWidth="1"/>
    <col min="3" max="3" width="15.5" style="215" customWidth="1"/>
    <col min="4" max="4" width="2.640625" style="214" customWidth="1"/>
    <col min="5" max="14" width="0" style="215" hidden="1" customWidth="1"/>
    <col min="15" max="16384" width="10.85546875" style="215" hidden="1"/>
  </cols>
  <sheetData>
    <row r="1" spans="1:5" x14ac:dyDescent="0.45">
      <c r="A1" s="213"/>
      <c r="B1" s="192" t="str">
        <f>Text!C5</f>
        <v>Sprache:</v>
      </c>
      <c r="C1" s="406" t="s">
        <v>297</v>
      </c>
    </row>
    <row r="2" spans="1:5" ht="17.600000000000001" x14ac:dyDescent="0.45">
      <c r="A2" s="216" t="str">
        <f>Text!C2</f>
        <v>Eingabe Allgemein</v>
      </c>
      <c r="C2" s="360" t="s">
        <v>780</v>
      </c>
      <c r="D2" s="159"/>
      <c r="E2" s="10"/>
    </row>
    <row r="3" spans="1:5" ht="15.9" x14ac:dyDescent="0.45">
      <c r="A3" s="28" t="str">
        <f>Text!C3</f>
        <v>Projekt:</v>
      </c>
      <c r="B3" s="426" t="str">
        <f>Text!C4</f>
        <v>Musternetz</v>
      </c>
      <c r="C3" s="425"/>
      <c r="D3" s="159"/>
    </row>
    <row r="4" spans="1:5" ht="15.9" x14ac:dyDescent="0.45">
      <c r="A4" s="28" t="str">
        <f>Text!C6</f>
        <v>Variante:</v>
      </c>
      <c r="B4" s="427" t="str">
        <f>Text!C7</f>
        <v>Beispiel Variante 1</v>
      </c>
      <c r="C4" s="428"/>
      <c r="D4" s="159"/>
      <c r="E4" s="10"/>
    </row>
    <row r="5" spans="1:5" ht="15.9" x14ac:dyDescent="0.45">
      <c r="A5" s="218" t="str">
        <f>IF(E2_Teilstränge!A5="","",E2_Teilstränge!A5)</f>
        <v>Kennwerte für Rohrtypen nach QM Fernwärme (Default-Werte)</v>
      </c>
      <c r="B5" s="429"/>
      <c r="C5" s="430"/>
      <c r="D5" s="159"/>
      <c r="E5" s="10"/>
    </row>
    <row r="6" spans="1:5" ht="15.9" x14ac:dyDescent="0.45">
      <c r="A6" s="218" t="str">
        <f>IF(E3_Parameter!A5="","",E3_Parameter!A5)</f>
        <v>Eingabe-Parameter (E3) nach QM Fernwärme (Default Werte)</v>
      </c>
      <c r="B6" s="431"/>
      <c r="C6" s="432"/>
      <c r="D6" s="159"/>
      <c r="E6" s="10"/>
    </row>
    <row r="7" spans="1:5" ht="15.9" x14ac:dyDescent="0.45">
      <c r="A7" s="28" t="str">
        <f>Text!C8</f>
        <v>Ersteller:</v>
      </c>
      <c r="B7" s="426" t="str">
        <f>Text!C9</f>
        <v>Muster Hans</v>
      </c>
      <c r="C7" s="425"/>
      <c r="D7" s="159"/>
      <c r="E7" s="10"/>
    </row>
    <row r="8" spans="1:5" ht="15.9" x14ac:dyDescent="0.45">
      <c r="A8" s="28" t="str">
        <f>Text!C10</f>
        <v>Datum:</v>
      </c>
      <c r="B8" s="424">
        <v>45562</v>
      </c>
      <c r="C8" s="425"/>
      <c r="D8" s="159"/>
      <c r="E8" s="10"/>
    </row>
    <row r="9" spans="1:5" ht="5.4" customHeight="1" thickBot="1" x14ac:dyDescent="0.5">
      <c r="A9" s="28" t="str">
        <f>IF(SUM(KMR!B54,E3_Parameter!H10,KMR_Duo!B54,MMR!B54,MMR_Duo!B55,PMR!B54,PMR_Duo!B54)&gt;0,"Achtung! Nicht Default-Werte verwendet!","")</f>
        <v/>
      </c>
      <c r="B9" s="10"/>
      <c r="C9" s="29"/>
      <c r="D9" s="159"/>
      <c r="E9" s="10"/>
    </row>
    <row r="10" spans="1:5" ht="14.15" x14ac:dyDescent="0.45">
      <c r="A10" s="219" t="str">
        <f>Text!C11</f>
        <v>Eingabe Grössen</v>
      </c>
      <c r="B10" s="13"/>
      <c r="C10" s="14"/>
    </row>
    <row r="11" spans="1:5" x14ac:dyDescent="0.45">
      <c r="A11" s="220" t="str">
        <f>Text!C12</f>
        <v>Jahresnutzungsgrad Wärmeerzeuger (Zentrale)</v>
      </c>
      <c r="B11" s="15" t="s">
        <v>65</v>
      </c>
      <c r="C11" s="345">
        <v>0.85</v>
      </c>
    </row>
    <row r="12" spans="1:5" s="222" customFormat="1" x14ac:dyDescent="0.45">
      <c r="A12" s="221" t="str">
        <f>Text!C13</f>
        <v>Vollbetriebsstunden  Wärmeabnehmer</v>
      </c>
      <c r="B12" s="15" t="s">
        <v>66</v>
      </c>
      <c r="C12" s="346">
        <v>2200</v>
      </c>
      <c r="D12" s="214"/>
    </row>
    <row r="13" spans="1:5" x14ac:dyDescent="0.45">
      <c r="A13" s="220" t="str">
        <f>Text!C15</f>
        <v>Betriebsstunden Netz</v>
      </c>
      <c r="B13" s="15" t="s">
        <v>66</v>
      </c>
      <c r="C13" s="347">
        <v>8760</v>
      </c>
    </row>
    <row r="14" spans="1:5" x14ac:dyDescent="0.45">
      <c r="A14" s="220" t="str">
        <f>Text!C17</f>
        <v>Gleichzeitigkeitsfaktor</v>
      </c>
      <c r="B14" s="15" t="s">
        <v>61</v>
      </c>
      <c r="C14" s="347">
        <v>0.9</v>
      </c>
    </row>
    <row r="15" spans="1:5" x14ac:dyDescent="0.45">
      <c r="A15" s="220" t="str">
        <f>Text!C18</f>
        <v>Vorlauftemperatur bei Auslege-Aussentemperatur am Standort</v>
      </c>
      <c r="B15" s="15" t="s">
        <v>67</v>
      </c>
      <c r="C15" s="347">
        <v>80</v>
      </c>
    </row>
    <row r="16" spans="1:5" x14ac:dyDescent="0.45">
      <c r="A16" s="220" t="str">
        <f>Text!C19</f>
        <v>Rücklauftemperatur bei Auslege-Aussentemperatur am Standort</v>
      </c>
      <c r="B16" s="15" t="s">
        <v>67</v>
      </c>
      <c r="C16" s="347">
        <v>50</v>
      </c>
    </row>
    <row r="17" spans="1:13" x14ac:dyDescent="0.45">
      <c r="A17" s="220" t="str">
        <f>Text!C20</f>
        <v>Vorlauftemperatur Gleitend bei Jahresmittel-Aussentemperatur am Standort</v>
      </c>
      <c r="B17" s="15" t="s">
        <v>67</v>
      </c>
      <c r="C17" s="347">
        <v>80</v>
      </c>
    </row>
    <row r="18" spans="1:13" x14ac:dyDescent="0.45">
      <c r="A18" s="220" t="str">
        <f>Text!C22</f>
        <v>Rücklauftemperatur Gleitend bei Jahresmittel-Aussentemperatur am Standort</v>
      </c>
      <c r="B18" s="15" t="s">
        <v>67</v>
      </c>
      <c r="C18" s="347">
        <v>50</v>
      </c>
    </row>
    <row r="19" spans="1:13" x14ac:dyDescent="0.45">
      <c r="A19" s="220" t="str">
        <f>Text!C23</f>
        <v>Höhenunterschied Druckhaltung zum Hochpunkt im Netz</v>
      </c>
      <c r="B19" s="15" t="s">
        <v>79</v>
      </c>
      <c r="C19" s="347">
        <v>20</v>
      </c>
      <c r="E19" s="214"/>
      <c r="F19" s="214"/>
      <c r="G19" s="214"/>
      <c r="H19" s="214"/>
      <c r="I19" s="214"/>
      <c r="J19" s="214"/>
      <c r="K19" s="214"/>
      <c r="L19" s="214"/>
      <c r="M19" s="214"/>
    </row>
    <row r="20" spans="1:13" x14ac:dyDescent="0.45">
      <c r="A20" s="220" t="str">
        <f>Text!C24</f>
        <v>Höhenunterschied Druckhaltung zum Tiefpunkt im Netz</v>
      </c>
      <c r="B20" s="15" t="s">
        <v>79</v>
      </c>
      <c r="C20" s="347">
        <v>20</v>
      </c>
      <c r="E20" s="214"/>
      <c r="F20" s="214"/>
      <c r="G20" s="214"/>
      <c r="H20" s="214"/>
      <c r="I20" s="214"/>
      <c r="J20" s="214"/>
      <c r="K20" s="214"/>
      <c r="L20" s="214"/>
      <c r="M20" s="214"/>
    </row>
    <row r="21" spans="1:13" x14ac:dyDescent="0.45">
      <c r="A21" s="220" t="str">
        <f>Text!C25</f>
        <v>Brennstoffpreis</v>
      </c>
      <c r="B21" s="182" t="str">
        <f>Text!C26</f>
        <v>Rp./kWh</v>
      </c>
      <c r="C21" s="348">
        <v>5</v>
      </c>
      <c r="E21" s="214"/>
      <c r="F21" s="214"/>
      <c r="G21" s="214"/>
      <c r="H21" s="214"/>
      <c r="I21" s="214"/>
      <c r="J21" s="214"/>
      <c r="K21" s="214"/>
      <c r="L21" s="214"/>
      <c r="M21" s="214"/>
    </row>
    <row r="22" spans="1:13" x14ac:dyDescent="0.45">
      <c r="A22" s="220" t="str">
        <f>Text!C27</f>
        <v>Strompreis</v>
      </c>
      <c r="B22" s="15" t="str">
        <f>Text!C26</f>
        <v>Rp./kWh</v>
      </c>
      <c r="C22" s="348">
        <v>20</v>
      </c>
      <c r="E22" s="214"/>
      <c r="F22" s="214"/>
      <c r="G22" s="214"/>
      <c r="H22" s="214"/>
      <c r="I22" s="214"/>
      <c r="J22" s="214"/>
      <c r="K22" s="214"/>
      <c r="L22" s="214"/>
      <c r="M22" s="214"/>
    </row>
    <row r="23" spans="1:13" x14ac:dyDescent="0.45">
      <c r="A23" s="220" t="str">
        <f>Text!C28</f>
        <v>Kalkulationsdauer</v>
      </c>
      <c r="B23" s="15" t="s">
        <v>69</v>
      </c>
      <c r="C23" s="347">
        <v>30</v>
      </c>
    </row>
    <row r="24" spans="1:13" x14ac:dyDescent="0.45">
      <c r="A24" s="220" t="str">
        <f>Text!C29</f>
        <v>Kalkulationszinssatz</v>
      </c>
      <c r="B24" s="15" t="s">
        <v>72</v>
      </c>
      <c r="C24" s="349">
        <v>0.03</v>
      </c>
    </row>
    <row r="25" spans="1:13" x14ac:dyDescent="0.45">
      <c r="A25" s="220" t="str">
        <f>Text!C31</f>
        <v>Grenzdruck im Störfall (MIP)</v>
      </c>
      <c r="B25" s="15" t="s">
        <v>70</v>
      </c>
      <c r="C25" s="350">
        <v>18</v>
      </c>
    </row>
    <row r="26" spans="1:13" x14ac:dyDescent="0.45">
      <c r="A26" s="220" t="str">
        <f>Text!C32</f>
        <v>Förderhöhe Druckerhöhungsstation (optional, ohne = 0)</v>
      </c>
      <c r="B26" s="16" t="s">
        <v>131</v>
      </c>
      <c r="C26" s="350">
        <v>0</v>
      </c>
    </row>
    <row r="27" spans="1:13" ht="12.9" thickBot="1" x14ac:dyDescent="0.5">
      <c r="A27" s="220" t="str">
        <f>Text!C33</f>
        <v>Maximal zulässiger Druckverlust pro Meter Leitungslänge</v>
      </c>
      <c r="B27" s="24" t="s">
        <v>88</v>
      </c>
      <c r="C27" s="351">
        <v>300</v>
      </c>
    </row>
    <row r="28" spans="1:13" x14ac:dyDescent="0.45">
      <c r="A28" s="223" t="str">
        <f>Text!C35</f>
        <v>Schlechtpunkt (z.B. weitest entfernter Wärmeabnehmer):</v>
      </c>
      <c r="B28" s="224"/>
      <c r="C28" s="196"/>
    </row>
    <row r="29" spans="1:13" ht="12.9" thickBot="1" x14ac:dyDescent="0.5">
      <c r="A29" s="352" t="s">
        <v>756</v>
      </c>
      <c r="B29" s="225"/>
      <c r="C29" s="226"/>
    </row>
    <row r="30" spans="1:13" ht="14.15" x14ac:dyDescent="0.45">
      <c r="A30" s="30" t="str">
        <f>Text!C37</f>
        <v>Abgeleitete Grössen</v>
      </c>
      <c r="B30" s="17"/>
      <c r="C30" s="18"/>
    </row>
    <row r="31" spans="1:13" x14ac:dyDescent="0.45">
      <c r="A31" s="220" t="str">
        <f>Text!C38</f>
        <v>Brennstoffkosten</v>
      </c>
      <c r="B31" s="15" t="str">
        <f>Text!C26</f>
        <v>Rp./kWh</v>
      </c>
      <c r="C31" s="19">
        <f>$C$21/$C$11</f>
        <v>5.882352941176471</v>
      </c>
    </row>
    <row r="32" spans="1:13" x14ac:dyDescent="0.45">
      <c r="A32" s="221" t="str">
        <f>Text!C39</f>
        <v>Temperaturspreizung Auslegung</v>
      </c>
      <c r="B32" s="15" t="s">
        <v>71</v>
      </c>
      <c r="C32" s="20">
        <f>IF($C$15-$C$16&lt;0,"Check Temp. VL&amp;RL",$C$15-$C$16)</f>
        <v>30</v>
      </c>
    </row>
    <row r="33" spans="1:3" x14ac:dyDescent="0.45">
      <c r="A33" s="221" t="str">
        <f>Text!C40</f>
        <v>Temperaturspreizung Jahresmittel gleitend</v>
      </c>
      <c r="B33" s="15" t="s">
        <v>71</v>
      </c>
      <c r="C33" s="20">
        <f>IF($C$17-$C$18&lt;0,"Check Temp. VL&amp;RL",$C$17-$C$18)</f>
        <v>30</v>
      </c>
    </row>
    <row r="34" spans="1:3" x14ac:dyDescent="0.45">
      <c r="A34" s="220" t="str">
        <f>Text!C41</f>
        <v>Betriebsmitteltemperatur Auslegung</v>
      </c>
      <c r="B34" s="15" t="s">
        <v>67</v>
      </c>
      <c r="C34" s="20">
        <f>IF($C$15&gt;$C$16,($C$15+$C$16)/2,"Check Temp. VL&amp;RL")</f>
        <v>65</v>
      </c>
    </row>
    <row r="35" spans="1:3" x14ac:dyDescent="0.45">
      <c r="A35" s="220" t="str">
        <f>Text!C42</f>
        <v>Betriebsmitteltemperatur Jahresmittel gleitend</v>
      </c>
      <c r="B35" s="15" t="s">
        <v>67</v>
      </c>
      <c r="C35" s="20">
        <f>IF($C$17&gt;$C$18,($C$17+$C$18)/2,"Check Temp. VL&amp;RL")</f>
        <v>65</v>
      </c>
    </row>
    <row r="36" spans="1:3" ht="12.9" thickBot="1" x14ac:dyDescent="0.5">
      <c r="A36" s="220" t="str">
        <f>Text!C43</f>
        <v>Annuitätsfaktor</v>
      </c>
      <c r="B36" s="15" t="s">
        <v>72</v>
      </c>
      <c r="C36" s="21">
        <f>C24*(1+C24)^C23/((1+C24)^C23-1)</f>
        <v>5.10192593202526E-2</v>
      </c>
    </row>
    <row r="37" spans="1:3" ht="14.6" thickBot="1" x14ac:dyDescent="0.5">
      <c r="A37" s="30" t="str">
        <f>Text!C45</f>
        <v>Berechnete Grössen</v>
      </c>
      <c r="B37" s="224"/>
      <c r="C37" s="196"/>
    </row>
    <row r="38" spans="1:3" x14ac:dyDescent="0.45">
      <c r="A38" s="227" t="str">
        <f>Text!C46</f>
        <v>Trassenlänge Gesamt</v>
      </c>
      <c r="B38" s="22" t="s">
        <v>79</v>
      </c>
      <c r="C38" s="197">
        <f>Berechnungen!D272</f>
        <v>852</v>
      </c>
    </row>
    <row r="39" spans="1:3" x14ac:dyDescent="0.45">
      <c r="A39" s="220" t="str">
        <f>Text!C47</f>
        <v>Trassenlänge Schlechtpunkt</v>
      </c>
      <c r="B39" s="15" t="s">
        <v>79</v>
      </c>
      <c r="C39" s="198">
        <f>Berechnungen!D240</f>
        <v>302</v>
      </c>
    </row>
    <row r="40" spans="1:3" x14ac:dyDescent="0.45">
      <c r="A40" s="228" t="str">
        <f>Text!C48</f>
        <v>Anschlussdichte</v>
      </c>
      <c r="B40" s="23" t="s">
        <v>150</v>
      </c>
      <c r="C40" s="199">
        <f ca="1">Berechnungen!D274</f>
        <v>2.0418169014084513</v>
      </c>
    </row>
    <row r="41" spans="1:3" x14ac:dyDescent="0.45">
      <c r="A41" s="220" t="str">
        <f>Text!C49</f>
        <v>Spezifischer Druckverlust Schlechtpunkt</v>
      </c>
      <c r="B41" s="15" t="s">
        <v>88</v>
      </c>
      <c r="C41" s="198">
        <f ca="1">Berechnungen!D239</f>
        <v>128.20896431432604</v>
      </c>
    </row>
    <row r="42" spans="1:3" x14ac:dyDescent="0.45">
      <c r="A42" s="220" t="str">
        <f>Text!C50</f>
        <v>Differenzdruck über der Netzpumpe</v>
      </c>
      <c r="B42" s="15" t="s">
        <v>70</v>
      </c>
      <c r="C42" s="199">
        <f ca="1">Berechnungen!D243/100000</f>
        <v>1.5743821444585291</v>
      </c>
    </row>
    <row r="43" spans="1:3" x14ac:dyDescent="0.45">
      <c r="A43" s="220" t="str">
        <f>Text!C53</f>
        <v>Förderhöhe Netzpumpe</v>
      </c>
      <c r="B43" s="15" t="s">
        <v>131</v>
      </c>
      <c r="C43" s="199">
        <f ca="1">Berechnungen!D243/(E3_Parameter!C18*E3_Parameter!C27)</f>
        <v>16.322973606523632</v>
      </c>
    </row>
    <row r="44" spans="1:3" ht="13.3" x14ac:dyDescent="0.45">
      <c r="A44" s="220" t="str">
        <f>Text!C51</f>
        <v>Erforderlicher Volumenstrom</v>
      </c>
      <c r="B44" s="15" t="s">
        <v>262</v>
      </c>
      <c r="C44" s="200">
        <f>Berechnungen!D245</f>
        <v>23.071998773757237</v>
      </c>
    </row>
    <row r="45" spans="1:3" x14ac:dyDescent="0.45">
      <c r="A45" s="220" t="str">
        <f>Text!C52</f>
        <v>Erforderliche Pumpleistung</v>
      </c>
      <c r="B45" s="15" t="s">
        <v>60</v>
      </c>
      <c r="C45" s="199">
        <f ca="1">Berechnungen!D246*0.001</f>
        <v>1.4013944022520242</v>
      </c>
    </row>
    <row r="46" spans="1:3" x14ac:dyDescent="0.45">
      <c r="A46" s="220" t="str">
        <f>Text!C54</f>
        <v>Maximaler Netzdruck</v>
      </c>
      <c r="B46" s="15" t="s">
        <v>70</v>
      </c>
      <c r="C46" s="199">
        <f ca="1">Berechnungen!D244</f>
        <v>5.5176205444585298</v>
      </c>
    </row>
    <row r="47" spans="1:3" x14ac:dyDescent="0.45">
      <c r="A47" s="220" t="str">
        <f>Text!C55</f>
        <v>Anschlussleistung Total</v>
      </c>
      <c r="B47" s="15" t="s">
        <v>60</v>
      </c>
      <c r="C47" s="201">
        <f ca="1">Berechnungen!D262/C14</f>
        <v>878.60000000000025</v>
      </c>
    </row>
    <row r="48" spans="1:3" x14ac:dyDescent="0.45">
      <c r="A48" s="220" t="str">
        <f>Text!C56</f>
        <v>Anschlussleistung mit Gleichzeitigkeitsfaktor inkl. Wärmeverlustleistung</v>
      </c>
      <c r="B48" s="15" t="s">
        <v>60</v>
      </c>
      <c r="C48" s="201">
        <f ca="1">Berechnungen!D262+Berechnungen!D257</f>
        <v>806.64174057388902</v>
      </c>
    </row>
    <row r="49" spans="1:3" x14ac:dyDescent="0.45">
      <c r="A49" s="220" t="str">
        <f>Text!C57</f>
        <v>Energiebedarf Wärmeabnehmer</v>
      </c>
      <c r="B49" s="15" t="s">
        <v>59</v>
      </c>
      <c r="C49" s="201">
        <f ca="1">Berechnungen!D263</f>
        <v>1739.6280000000004</v>
      </c>
    </row>
    <row r="50" spans="1:3" x14ac:dyDescent="0.45">
      <c r="A50" s="220" t="str">
        <f>Text!C58</f>
        <v>Energiebedarf Netzeinspeisung</v>
      </c>
      <c r="B50" s="15" t="s">
        <v>59</v>
      </c>
      <c r="C50" s="201">
        <f ca="1">Berechnungen!D264</f>
        <v>1878.9272474272661</v>
      </c>
    </row>
    <row r="51" spans="1:3" x14ac:dyDescent="0.45">
      <c r="A51" s="220" t="str">
        <f>Text!C59</f>
        <v>mittlere spezifische Wärmeverlustleistung (pro Trassenmeter)</v>
      </c>
      <c r="B51" s="191" t="s">
        <v>90</v>
      </c>
      <c r="C51" s="200">
        <f ca="1">Berechnungen!D256</f>
        <v>18.664014758085436</v>
      </c>
    </row>
    <row r="52" spans="1:3" x14ac:dyDescent="0.45">
      <c r="A52" s="221" t="str">
        <f>Text!C60</f>
        <v>Jährliche Wärmeverluste der Wärmeverteilung (bezogen auf eingespeiste Wärmemenge)</v>
      </c>
      <c r="B52" s="167" t="s">
        <v>65</v>
      </c>
      <c r="C52" s="202">
        <f ca="1">Berechnungen!D265/100</f>
        <v>7.413764828734172E-2</v>
      </c>
    </row>
    <row r="53" spans="1:3" ht="13.3" x14ac:dyDescent="0.45">
      <c r="A53" s="220" t="str">
        <f>Text!C61</f>
        <v>Volumen Kreislaufwasser im Wärmeverteilnetz</v>
      </c>
      <c r="B53" s="15" t="s">
        <v>291</v>
      </c>
      <c r="C53" s="203">
        <f ca="1">Berechnungen!D268</f>
        <v>2.4378616677709588</v>
      </c>
    </row>
    <row r="54" spans="1:3" x14ac:dyDescent="0.45">
      <c r="A54" s="220" t="str">
        <f>Text!C62</f>
        <v>Abkühldauer Kreislaufwasser im Wärmeverteilnetz (t bis TVL = TRL)</v>
      </c>
      <c r="B54" s="167" t="s">
        <v>356</v>
      </c>
      <c r="C54" s="203">
        <f ca="1">0.5*C53*C32*E3_Parameter!C17*E3_Parameter!C18/(E1_Allgemein!C47*1000*60)</f>
        <v>2.852906923031048</v>
      </c>
    </row>
    <row r="55" spans="1:3" x14ac:dyDescent="0.45">
      <c r="A55" s="220" t="str">
        <f>Text!C63</f>
        <v>Investitionskosten Wärmeverteilung</v>
      </c>
      <c r="B55" s="15" t="s">
        <v>96</v>
      </c>
      <c r="C55" s="204">
        <f ca="1">Berechnungen!D252</f>
        <v>822276.48475000041</v>
      </c>
    </row>
    <row r="56" spans="1:3" x14ac:dyDescent="0.45">
      <c r="A56" s="220" t="str">
        <f>Text!C64</f>
        <v>Investitionskosten Wärmeverteilung pro Trassenmeter</v>
      </c>
      <c r="B56" s="167" t="str">
        <f>Text!C188</f>
        <v>CHF/(m Trasse)</v>
      </c>
      <c r="C56" s="204">
        <f ca="1">C55/C38</f>
        <v>965.1132450117376</v>
      </c>
    </row>
    <row r="57" spans="1:3" x14ac:dyDescent="0.45">
      <c r="A57" s="220" t="str">
        <f>Text!C65</f>
        <v>Investitionskosten Wärmeverteilung pro MWh/a Nutzenergie</v>
      </c>
      <c r="B57" s="167" t="s">
        <v>554</v>
      </c>
      <c r="C57" s="204">
        <f ca="1">C55/C49</f>
        <v>472.67374677229856</v>
      </c>
    </row>
    <row r="58" spans="1:3" x14ac:dyDescent="0.45">
      <c r="A58" s="220" t="str">
        <f>Text!C66</f>
        <v>Anzahl Hausanschlüsse</v>
      </c>
      <c r="B58" s="15" t="s">
        <v>61</v>
      </c>
      <c r="C58" s="198">
        <f>Berechnungen!D273</f>
        <v>17</v>
      </c>
    </row>
    <row r="59" spans="1:3" x14ac:dyDescent="0.45">
      <c r="A59" s="220" t="str">
        <f>Text!C67</f>
        <v>Abkühlung Vorlauf bis zum Schlechtpunkt</v>
      </c>
      <c r="B59" s="15" t="s">
        <v>71</v>
      </c>
      <c r="C59" s="199">
        <f ca="1">Berechnungen!D266</f>
        <v>1.721130248930038</v>
      </c>
    </row>
    <row r="60" spans="1:3" x14ac:dyDescent="0.45">
      <c r="A60" s="220" t="str">
        <f>Text!C68</f>
        <v>Vorlauftemperatur beim Schlechtpunkt</v>
      </c>
      <c r="B60" s="15" t="s">
        <v>67</v>
      </c>
      <c r="C60" s="199">
        <f ca="1">Berechnungen!D267</f>
        <v>78.278869751069962</v>
      </c>
    </row>
    <row r="61" spans="1:3" ht="12.9" thickBot="1" x14ac:dyDescent="0.5">
      <c r="A61" s="229" t="str">
        <f>Text!C69</f>
        <v>Anzahl Einzelstränge</v>
      </c>
      <c r="B61" s="24" t="s">
        <v>61</v>
      </c>
      <c r="C61" s="205">
        <f>Berechnungen!D276</f>
        <v>33</v>
      </c>
    </row>
    <row r="62" spans="1:3" x14ac:dyDescent="0.45"/>
  </sheetData>
  <sheetProtection algorithmName="SHA-512" hashValue="Mmfxa6cTBlnm/YAP7Kk0H7E89MKX1YqwxpNwOVS0qTPGFvUGxXrt5Yy+0oCucf5LWsNlASfCzs1TJWjuHGIZDA==" saltValue="z+HKp8ROug4yul8iDWAjtQ==" spinCount="100000" sheet="1" objects="1" scenarios="1"/>
  <mergeCells count="6">
    <mergeCell ref="B8:C8"/>
    <mergeCell ref="B3:C3"/>
    <mergeCell ref="B4:C4"/>
    <mergeCell ref="B5:C5"/>
    <mergeCell ref="B6:C6"/>
    <mergeCell ref="B7:C7"/>
  </mergeCells>
  <phoneticPr fontId="10" type="noConversion"/>
  <conditionalFormatting sqref="C32:C33">
    <cfRule type="containsText" dxfId="31" priority="8" operator="containsText" text="Check">
      <formula>NOT(ISERROR(SEARCH("Check",C32)))</formula>
    </cfRule>
  </conditionalFormatting>
  <conditionalFormatting sqref="C34:C36">
    <cfRule type="beginsWith" dxfId="30" priority="9" operator="beginsWith" text="Check">
      <formula>LEFT(C34,LEN("Check"))="Check"</formula>
    </cfRule>
  </conditionalFormatting>
  <dataValidations count="1">
    <dataValidation type="list" allowBlank="1" showInputMessage="1" showErrorMessage="1" sqref="C1" xr:uid="{00000000-0002-0000-0000-000000000000}">
      <formula1>Sprache</formula1>
    </dataValidation>
  </dataValidations>
  <pageMargins left="0.39370078740157483" right="0.23622047244094491" top="0.74803149606299213" bottom="0.74803149606299213" header="0.31496062992125984" footer="0.31496062992125984"/>
  <pageSetup paperSize="9" scale="94" orientation="portrait" horizontalDpi="4294967292" verticalDpi="4294967292" r:id="rId1"/>
  <headerFooter>
    <oddHeader>&amp;R&amp;"Calibri,Standard"&amp;K000000&amp;D</oddHeader>
    <oddFooter>&amp;L&amp;A&amp;R&amp;P von &amp;N</oddFooter>
  </headerFooter>
  <rowBreaks count="1" manualBreakCount="1">
    <brk id="70" max="1638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2C999E1-6F47-43CD-972F-5128CF5045B8}">
            <xm:f>NOT(ISERROR(SEARCH(Text!$C$74,A5)))</xm:f>
            <xm:f>Text!$C$74</xm:f>
            <x14:dxf>
              <font>
                <b/>
                <i val="0"/>
                <strike val="0"/>
                <color rgb="FF0000FF"/>
              </font>
            </x14:dxf>
          </x14:cfRule>
          <xm:sqref>A5</xm:sqref>
        </x14:conditionalFormatting>
        <x14:conditionalFormatting xmlns:xm="http://schemas.microsoft.com/office/excel/2006/main">
          <x14:cfRule type="containsText" priority="2" operator="containsText" id="{9A141DD4-0682-4565-92CC-8DEFA74AB260}">
            <xm:f>NOT(ISERROR(SEARCH(Text!$C$120,A6)))</xm:f>
            <xm:f>Text!$C$120</xm:f>
            <x14:dxf>
              <font>
                <b/>
                <i val="0"/>
                <strike val="0"/>
                <color rgb="FF0000FF"/>
              </font>
            </x14:dxf>
          </x14:cfRule>
          <xm:sqref>A6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tt7">
    <tabColor theme="6" tint="0.39997558519241921"/>
    <pageSetUpPr fitToPage="1"/>
  </sheetPr>
  <dimension ref="A1:O75"/>
  <sheetViews>
    <sheetView topLeftCell="B11" zoomScaleNormal="100" workbookViewId="0">
      <selection activeCell="J31" sqref="J31:L52"/>
    </sheetView>
  </sheetViews>
  <sheetFormatPr baseColWidth="10" defaultColWidth="0" defaultRowHeight="14.15" zeroHeight="1" x14ac:dyDescent="0.45"/>
  <cols>
    <col min="1" max="1" width="10.85546875" style="243" hidden="1" customWidth="1"/>
    <col min="2" max="2" width="10" style="243" customWidth="1"/>
    <col min="3" max="3" width="17.5" style="243" customWidth="1"/>
    <col min="4" max="4" width="17.5" style="243" bestFit="1" customWidth="1"/>
    <col min="5" max="5" width="16.35546875" style="243" customWidth="1"/>
    <col min="6" max="6" width="17" style="243" bestFit="1" customWidth="1"/>
    <col min="7" max="12" width="13" style="243" bestFit="1" customWidth="1"/>
    <col min="13" max="14" width="10.85546875" style="243" customWidth="1"/>
    <col min="15" max="15" width="2.5703125" style="243" customWidth="1"/>
    <col min="16" max="16384" width="10.85546875" style="243" hidden="1"/>
  </cols>
  <sheetData>
    <row r="1" spans="1:14" hidden="1" x14ac:dyDescent="0.45">
      <c r="A1" s="245">
        <v>1</v>
      </c>
      <c r="B1" s="327" t="s">
        <v>181</v>
      </c>
      <c r="C1" s="327" t="s">
        <v>182</v>
      </c>
      <c r="D1" s="327" t="s">
        <v>183</v>
      </c>
      <c r="E1" s="327" t="s">
        <v>3</v>
      </c>
      <c r="F1" s="327" t="s">
        <v>184</v>
      </c>
      <c r="G1" s="327" t="s">
        <v>185</v>
      </c>
      <c r="H1" s="327" t="s">
        <v>186</v>
      </c>
      <c r="I1" s="327" t="s">
        <v>187</v>
      </c>
      <c r="J1" s="327">
        <v>1</v>
      </c>
      <c r="K1" s="327">
        <v>2</v>
      </c>
      <c r="L1" s="327">
        <v>3</v>
      </c>
      <c r="M1" s="327" t="s">
        <v>188</v>
      </c>
      <c r="N1" s="327" t="s">
        <v>189</v>
      </c>
    </row>
    <row r="2" spans="1:14" ht="70.75" x14ac:dyDescent="0.45">
      <c r="A2" s="245">
        <v>2</v>
      </c>
      <c r="B2" s="189" t="str">
        <f>Text!C157</f>
        <v>Nennweite</v>
      </c>
      <c r="C2" s="189" t="str">
        <f>Text!C158</f>
        <v>Aussendurchmesser</v>
      </c>
      <c r="D2" s="189" t="str">
        <f>Text!C159</f>
        <v>Wandstärke</v>
      </c>
      <c r="E2" s="189" t="str">
        <f>Text!C160</f>
        <v>Innendurchmesser</v>
      </c>
      <c r="F2" s="189" t="str">
        <f>Text!C161</f>
        <v>Volumen Innenrohr</v>
      </c>
      <c r="G2" s="189" t="str">
        <f>Text!C162</f>
        <v>Dämmstärke 1 (DS1)</v>
      </c>
      <c r="H2" s="189" t="str">
        <f>Text!C163</f>
        <v>Dämmstärke 2 (DS2)</v>
      </c>
      <c r="I2" s="189" t="str">
        <f>Text!C164</f>
        <v>Dämmstärke 3 (DS3)</v>
      </c>
      <c r="J2" s="189" t="str">
        <f>Text!C165</f>
        <v>spezifischer Wärmeverlust pro Trassenmeter (DS1)</v>
      </c>
      <c r="K2" s="189" t="str">
        <f>Text!C166</f>
        <v>spezifischer Wärmeverlust pro Trassenmeter (DS2)</v>
      </c>
      <c r="L2" s="189" t="str">
        <f>Text!C167</f>
        <v>spezifischer Wärmeverlust pro Trassenmeter (DS3)</v>
      </c>
      <c r="M2" s="189" t="str">
        <f>Text!C168</f>
        <v>Flur</v>
      </c>
      <c r="N2" s="189" t="str">
        <f>Text!C169</f>
        <v>Strasse</v>
      </c>
    </row>
    <row r="3" spans="1:14" s="328" customFormat="1" x14ac:dyDescent="0.45">
      <c r="A3" s="245">
        <v>3</v>
      </c>
      <c r="B3" s="327" t="s">
        <v>61</v>
      </c>
      <c r="C3" s="327" t="s">
        <v>63</v>
      </c>
      <c r="D3" s="327" t="s">
        <v>63</v>
      </c>
      <c r="E3" s="327" t="s">
        <v>63</v>
      </c>
      <c r="F3" s="327" t="s">
        <v>190</v>
      </c>
      <c r="G3" s="327" t="s">
        <v>63</v>
      </c>
      <c r="H3" s="327" t="s">
        <v>63</v>
      </c>
      <c r="I3" s="327" t="s">
        <v>63</v>
      </c>
      <c r="J3" s="327" t="s">
        <v>351</v>
      </c>
      <c r="K3" s="327" t="s">
        <v>351</v>
      </c>
      <c r="L3" s="327" t="s">
        <v>351</v>
      </c>
      <c r="M3" s="327" t="s">
        <v>517</v>
      </c>
      <c r="N3" s="327" t="s">
        <v>517</v>
      </c>
    </row>
    <row r="4" spans="1:14" x14ac:dyDescent="0.45">
      <c r="A4" s="245">
        <v>4</v>
      </c>
      <c r="B4" s="245">
        <v>20</v>
      </c>
      <c r="C4" s="246">
        <v>25</v>
      </c>
      <c r="D4" s="246">
        <v>2.2999999999999998</v>
      </c>
      <c r="E4" s="246">
        <v>20.399999999999999</v>
      </c>
      <c r="F4" s="329">
        <v>0.32685129967948201</v>
      </c>
      <c r="G4" s="244">
        <v>75</v>
      </c>
      <c r="H4" s="244">
        <v>90</v>
      </c>
      <c r="I4" s="244" t="e">
        <v>#N/A</v>
      </c>
      <c r="J4" s="362">
        <f>2*2*PI()/(1/E3_Parameter!$C$11*LN($G4/E4)+1/E3_Parameter!$C$12*LN(4*(E3_Parameter!$C$13+G4*0.001)/(G4*0.001))+1/E3_Parameter!$C$12*LN(((2*(E3_Parameter!$C$13+G4*0.001)/(E3_Parameter!$C$14+2*G4*0.001))^2+1)^0.5))</f>
        <v>0.26435064431687111</v>
      </c>
      <c r="K4" s="362">
        <f>2*2*PI()/(1/E3_Parameter!$C$11*LN($G4/F4)+1/E3_Parameter!$C$12*LN(4*(E3_Parameter!$C$13+H4*0.001)/(H4*0.001))+1/E3_Parameter!$C$12*LN(((2*(E3_Parameter!$C$13+H4*0.001)/(E3_Parameter!$C$14+2*H4*0.001))^2+1)^0.5))</f>
        <v>6.7871629811239384E-2</v>
      </c>
      <c r="L4" s="362" t="e">
        <f>2*2*PI()/(1/E3_Parameter!$C$11*LN($G4/G4)+1/E3_Parameter!$C$12*LN(4*(E3_Parameter!$C$13+I4*0.001)/(I4*0.001))+1/E3_Parameter!$C$12*LN(((2*(E3_Parameter!$C$13+I4*0.001)/(E3_Parameter!$C$14+2*I4*0.001))^2+1)^0.5))</f>
        <v>#N/A</v>
      </c>
      <c r="M4" s="244">
        <v>246</v>
      </c>
      <c r="N4" s="244">
        <v>346</v>
      </c>
    </row>
    <row r="5" spans="1:14" x14ac:dyDescent="0.45">
      <c r="A5" s="245">
        <v>5</v>
      </c>
      <c r="B5" s="245">
        <v>25</v>
      </c>
      <c r="C5" s="246">
        <v>32</v>
      </c>
      <c r="D5" s="246">
        <v>2.9</v>
      </c>
      <c r="E5" s="246">
        <v>26.2</v>
      </c>
      <c r="F5" s="329">
        <v>0.53912871528254447</v>
      </c>
      <c r="G5" s="244">
        <v>75</v>
      </c>
      <c r="H5" s="244">
        <v>90</v>
      </c>
      <c r="I5" s="244" t="e">
        <v>#N/A</v>
      </c>
      <c r="J5" s="362">
        <f>2*2*PI()/(1/E3_Parameter!$C$11*LN($G5/E5)+1/E3_Parameter!$C$12*LN(4*(E3_Parameter!$C$13+G5*0.001)/(G5*0.001))+1/E3_Parameter!$C$12*LN(((2*(E3_Parameter!$C$13+G5*0.001)/(E3_Parameter!$C$14+2*G5*0.001))^2+1)^0.5))</f>
        <v>0.32060393776415785</v>
      </c>
      <c r="K5" s="362">
        <f>2*2*PI()/(1/E3_Parameter!$C$11*LN($G5/F5)+1/E3_Parameter!$C$12*LN(4*(E3_Parameter!$C$13+H5*0.001)/(H5*0.001))+1/E3_Parameter!$C$12*LN(((2*(E3_Parameter!$C$13+H5*0.001)/(E3_Parameter!$C$14+2*H5*0.001))^2+1)^0.5))</f>
        <v>7.459227308727813E-2</v>
      </c>
      <c r="L5" s="362" t="e">
        <f>2*2*PI()/(1/E3_Parameter!$C$11*LN($G5/G5)+1/E3_Parameter!$C$12*LN(4*(E3_Parameter!$C$13+I5*0.001)/(I5*0.001))+1/E3_Parameter!$C$12*LN(((2*(E3_Parameter!$C$13+I5*0.001)/(E3_Parameter!$C$14+2*I5*0.001))^2+1)^0.5))</f>
        <v>#N/A</v>
      </c>
      <c r="M5" s="244">
        <v>258</v>
      </c>
      <c r="N5" s="244">
        <v>358</v>
      </c>
    </row>
    <row r="6" spans="1:14" x14ac:dyDescent="0.45">
      <c r="A6" s="245">
        <v>6</v>
      </c>
      <c r="B6" s="245">
        <v>32</v>
      </c>
      <c r="C6" s="246">
        <v>40</v>
      </c>
      <c r="D6" s="246">
        <v>3.7</v>
      </c>
      <c r="E6" s="246">
        <v>32.6</v>
      </c>
      <c r="F6" s="329">
        <v>0.83468975213227237</v>
      </c>
      <c r="G6" s="244">
        <v>90</v>
      </c>
      <c r="H6" s="244">
        <v>110</v>
      </c>
      <c r="I6" s="244" t="e">
        <v>#N/A</v>
      </c>
      <c r="J6" s="362">
        <f>2*2*PI()/(1/E3_Parameter!$C$11*LN($G6/E6)+1/E3_Parameter!$C$12*LN(4*(E3_Parameter!$C$13+G6*0.001)/(G6*0.001))+1/E3_Parameter!$C$12*LN(((2*(E3_Parameter!$C$13+G6*0.001)/(E3_Parameter!$C$14+2*G6*0.001))^2+1)^0.5))</f>
        <v>0.33237564785843321</v>
      </c>
      <c r="K6" s="362">
        <f>2*2*PI()/(1/E3_Parameter!$C$11*LN($G6/F6)+1/E3_Parameter!$C$12*LN(4*(E3_Parameter!$C$13+H6*0.001)/(H6*0.001))+1/E3_Parameter!$C$12*LN(((2*(E3_Parameter!$C$13+H6*0.001)/(E3_Parameter!$C$14+2*H6*0.001))^2+1)^0.5))</f>
        <v>7.864985933977095E-2</v>
      </c>
      <c r="L6" s="362" t="e">
        <f>2*2*PI()/(1/E3_Parameter!$C$11*LN($G6/G6)+1/E3_Parameter!$C$12*LN(4*(E3_Parameter!$C$13+I6*0.001)/(I6*0.001))+1/E3_Parameter!$C$12*LN(((2*(E3_Parameter!$C$13+I6*0.001)/(E3_Parameter!$C$14+2*I6*0.001))^2+1)^0.5))</f>
        <v>#N/A</v>
      </c>
      <c r="M6" s="244">
        <v>306</v>
      </c>
      <c r="N6" s="244">
        <v>406</v>
      </c>
    </row>
    <row r="7" spans="1:14" x14ac:dyDescent="0.45">
      <c r="A7" s="245">
        <v>7</v>
      </c>
      <c r="B7" s="245">
        <v>40</v>
      </c>
      <c r="C7" s="246">
        <v>50</v>
      </c>
      <c r="D7" s="246">
        <v>4.5999999999999996</v>
      </c>
      <c r="E7" s="246">
        <v>40.799999999999997</v>
      </c>
      <c r="F7" s="329">
        <v>1.307405198717928</v>
      </c>
      <c r="G7" s="244">
        <v>110</v>
      </c>
      <c r="H7" s="244">
        <v>125</v>
      </c>
      <c r="I7" s="244" t="e">
        <v>#N/A</v>
      </c>
      <c r="J7" s="362">
        <f>2*2*PI()/(1/E3_Parameter!$C$11*LN($G7/E7)+1/E3_Parameter!$C$12*LN(4*(E3_Parameter!$C$13+G7*0.001)/(G7*0.001))+1/E3_Parameter!$C$12*LN(((2*(E3_Parameter!$C$13+G7*0.001)/(E3_Parameter!$C$14+2*G7*0.001))^2+1)^0.5))</f>
        <v>0.34129892543675</v>
      </c>
      <c r="K7" s="362">
        <f>2*2*PI()/(1/E3_Parameter!$C$11*LN($G7/F7)+1/E3_Parameter!$C$12*LN(4*(E3_Parameter!$C$13+H7*0.001)/(H7*0.001))+1/E3_Parameter!$C$12*LN(((2*(E3_Parameter!$C$13+H7*0.001)/(E3_Parameter!$C$14+2*H7*0.001))^2+1)^0.5))</f>
        <v>8.3011344049564881E-2</v>
      </c>
      <c r="L7" s="362" t="e">
        <f>2*2*PI()/(1/E3_Parameter!$C$11*LN($G7/G7)+1/E3_Parameter!$C$12*LN(4*(E3_Parameter!$C$13+I7*0.001)/(I7*0.001))+1/E3_Parameter!$C$12*LN(((2*(E3_Parameter!$C$13+I7*0.001)/(E3_Parameter!$C$14+2*I7*0.001))^2+1)^0.5))</f>
        <v>#N/A</v>
      </c>
      <c r="M7" s="244">
        <v>323</v>
      </c>
      <c r="N7" s="244">
        <v>423</v>
      </c>
    </row>
    <row r="8" spans="1:14" x14ac:dyDescent="0.45">
      <c r="A8" s="245">
        <v>8</v>
      </c>
      <c r="B8" s="245">
        <v>50</v>
      </c>
      <c r="C8" s="246">
        <v>63</v>
      </c>
      <c r="D8" s="246">
        <v>5.8</v>
      </c>
      <c r="E8" s="246">
        <v>51.4</v>
      </c>
      <c r="F8" s="329">
        <v>2.0749905317695228</v>
      </c>
      <c r="G8" s="244">
        <v>125</v>
      </c>
      <c r="H8" s="244">
        <v>140</v>
      </c>
      <c r="I8" s="244" t="e">
        <v>#N/A</v>
      </c>
      <c r="J8" s="362">
        <f>2*2*PI()/(1/E3_Parameter!$C$11*LN($G8/E8)+1/E3_Parameter!$C$12*LN(4*(E3_Parameter!$C$13+G8*0.001)/(G8*0.001))+1/E3_Parameter!$C$12*LN(((2*(E3_Parameter!$C$13+G8*0.001)/(E3_Parameter!$C$14+2*G8*0.001))^2+1)^0.5))</f>
        <v>0.37786755476477946</v>
      </c>
      <c r="K8" s="362">
        <f>2*2*PI()/(1/E3_Parameter!$C$11*LN($G8/F8)+1/E3_Parameter!$C$12*LN(4*(E3_Parameter!$C$13+H8*0.001)/(H8*0.001))+1/E3_Parameter!$C$12*LN(((2*(E3_Parameter!$C$13+H8*0.001)/(E3_Parameter!$C$14+2*H8*0.001))^2+1)^0.5))</f>
        <v>8.9673529399774701E-2</v>
      </c>
      <c r="L8" s="362" t="e">
        <f>2*2*PI()/(1/E3_Parameter!$C$11*LN($G8/G8)+1/E3_Parameter!$C$12*LN(4*(E3_Parameter!$C$13+I8*0.001)/(I8*0.001))+1/E3_Parameter!$C$12*LN(((2*(E3_Parameter!$C$13+I8*0.001)/(E3_Parameter!$C$14+2*I8*0.001))^2+1)^0.5))</f>
        <v>#N/A</v>
      </c>
      <c r="M8" s="244">
        <v>458</v>
      </c>
      <c r="N8" s="244">
        <v>548</v>
      </c>
    </row>
    <row r="9" spans="1:14" x14ac:dyDescent="0.45">
      <c r="A9" s="245">
        <v>9</v>
      </c>
      <c r="B9" s="245">
        <v>65</v>
      </c>
      <c r="C9" s="246">
        <v>75</v>
      </c>
      <c r="D9" s="246">
        <v>6.8</v>
      </c>
      <c r="E9" s="246">
        <v>61.4</v>
      </c>
      <c r="F9" s="329">
        <v>2.9609196600818444</v>
      </c>
      <c r="G9" s="244">
        <v>140</v>
      </c>
      <c r="H9" s="244">
        <v>160</v>
      </c>
      <c r="I9" s="244" t="e">
        <v>#N/A</v>
      </c>
      <c r="J9" s="362">
        <f>2*2*PI()/(1/E3_Parameter!$C$11*LN($G9/E9)+1/E3_Parameter!$C$12*LN(4*(E3_Parameter!$C$13+G9*0.001)/(G9*0.001))+1/E3_Parameter!$C$12*LN(((2*(E3_Parameter!$C$13+G9*0.001)/(E3_Parameter!$C$14+2*G9*0.001))^2+1)^0.5))</f>
        <v>0.40540358732889203</v>
      </c>
      <c r="K9" s="362">
        <f>2*2*PI()/(1/E3_Parameter!$C$11*LN($G9/F9)+1/E3_Parameter!$C$12*LN(4*(E3_Parameter!$C$13+H9*0.001)/(H9*0.001))+1/E3_Parameter!$C$12*LN(((2*(E3_Parameter!$C$13+H9*0.001)/(E3_Parameter!$C$14+2*H9*0.001))^2+1)^0.5))</f>
        <v>9.5249016178224163E-2</v>
      </c>
      <c r="L9" s="362" t="e">
        <f>2*2*PI()/(1/E3_Parameter!$C$11*LN($G9/G9)+1/E3_Parameter!$C$12*LN(4*(E3_Parameter!$C$13+I9*0.001)/(I9*0.001))+1/E3_Parameter!$C$12*LN(((2*(E3_Parameter!$C$13+I9*0.001)/(E3_Parameter!$C$14+2*I9*0.001))^2+1)^0.5))</f>
        <v>#N/A</v>
      </c>
      <c r="M9" s="244">
        <v>508</v>
      </c>
      <c r="N9" s="244">
        <v>618</v>
      </c>
    </row>
    <row r="10" spans="1:14" x14ac:dyDescent="0.45">
      <c r="A10" s="245">
        <v>10</v>
      </c>
      <c r="B10" s="245">
        <v>80</v>
      </c>
      <c r="C10" s="246">
        <v>90</v>
      </c>
      <c r="D10" s="246">
        <v>8.1999999999999993</v>
      </c>
      <c r="E10" s="246">
        <v>73.599999999999994</v>
      </c>
      <c r="F10" s="329">
        <v>4.2544704351974412</v>
      </c>
      <c r="G10" s="244">
        <v>160</v>
      </c>
      <c r="H10" s="244">
        <v>180</v>
      </c>
      <c r="I10" s="244" t="e">
        <v>#N/A</v>
      </c>
      <c r="J10" s="362">
        <f>2*2*PI()/(1/E3_Parameter!$C$11*LN($G10/E10)+1/E3_Parameter!$C$12*LN(4*(E3_Parameter!$C$13+G10*0.001)/(G10*0.001))+1/E3_Parameter!$C$12*LN(((2*(E3_Parameter!$C$13+G10*0.001)/(E3_Parameter!$C$14+2*G10*0.001))^2+1)^0.5))</f>
        <v>0.42920904810243621</v>
      </c>
      <c r="K10" s="362">
        <f>2*2*PI()/(1/E3_Parameter!$C$11*LN($G10/F10)+1/E3_Parameter!$C$12*LN(4*(E3_Parameter!$C$13+H10*0.001)/(H10*0.001))+1/E3_Parameter!$C$12*LN(((2*(E3_Parameter!$C$13+H10*0.001)/(E3_Parameter!$C$14+2*H10*0.001))^2+1)^0.5))</f>
        <v>0.10118809269912249</v>
      </c>
      <c r="L10" s="362" t="e">
        <f>2*2*PI()/(1/E3_Parameter!$C$11*LN($G10/G10)+1/E3_Parameter!$C$12*LN(4*(E3_Parameter!$C$13+I10*0.001)/(I10*0.001))+1/E3_Parameter!$C$12*LN(((2*(E3_Parameter!$C$13+I10*0.001)/(E3_Parameter!$C$14+2*I10*0.001))^2+1)^0.5))</f>
        <v>#N/A</v>
      </c>
      <c r="M10" s="244">
        <v>613</v>
      </c>
      <c r="N10" s="244">
        <v>708</v>
      </c>
    </row>
    <row r="11" spans="1:14" x14ac:dyDescent="0.45">
      <c r="A11" s="245">
        <v>11</v>
      </c>
      <c r="B11" s="245">
        <v>100</v>
      </c>
      <c r="C11" s="246">
        <v>110</v>
      </c>
      <c r="D11" s="246">
        <v>10</v>
      </c>
      <c r="E11" s="246">
        <v>90</v>
      </c>
      <c r="F11" s="329">
        <v>6.3617251235193306</v>
      </c>
      <c r="G11" s="244">
        <v>160</v>
      </c>
      <c r="H11" s="244">
        <v>180</v>
      </c>
      <c r="I11" s="244" t="e">
        <v>#N/A</v>
      </c>
      <c r="J11" s="362">
        <f>2*2*PI()/(1/E3_Parameter!$C$11*LN($G11/E11)+1/E3_Parameter!$C$12*LN(4*(E3_Parameter!$C$13+G11*0.001)/(G11*0.001))+1/E3_Parameter!$C$12*LN(((2*(E3_Parameter!$C$13+G11*0.001)/(E3_Parameter!$C$14+2*G11*0.001))^2+1)^0.5))</f>
        <v>0.55671190381902402</v>
      </c>
      <c r="K11" s="362">
        <f>2*2*PI()/(1/E3_Parameter!$C$11*LN($G11/F11)+1/E3_Parameter!$C$12*LN(4*(E3_Parameter!$C$13+H11*0.001)/(H11*0.001))+1/E3_Parameter!$C$12*LN(((2*(E3_Parameter!$C$13+H11*0.001)/(E3_Parameter!$C$14+2*H11*0.001))^2+1)^0.5))</f>
        <v>0.11343818023707566</v>
      </c>
      <c r="L11" s="362" t="e">
        <f>2*2*PI()/(1/E3_Parameter!$C$11*LN($G11/G11)+1/E3_Parameter!$C$12*LN(4*(E3_Parameter!$C$13+I11*0.001)/(I11*0.001))+1/E3_Parameter!$C$12*LN(((2*(E3_Parameter!$C$13+I11*0.001)/(E3_Parameter!$C$14+2*I11*0.001))^2+1)^0.5))</f>
        <v>#N/A</v>
      </c>
      <c r="M11" s="244">
        <v>667</v>
      </c>
      <c r="N11" s="244">
        <v>762</v>
      </c>
    </row>
    <row r="12" spans="1:14" x14ac:dyDescent="0.45">
      <c r="A12" s="245">
        <v>12</v>
      </c>
      <c r="B12" s="245">
        <v>125</v>
      </c>
      <c r="C12" s="246">
        <v>125</v>
      </c>
      <c r="D12" s="246">
        <v>11.4</v>
      </c>
      <c r="E12" s="246">
        <v>102.2</v>
      </c>
      <c r="F12" s="329">
        <v>8.2033581529802042</v>
      </c>
      <c r="G12" s="244">
        <v>180</v>
      </c>
      <c r="H12" s="244" t="e">
        <v>#N/A</v>
      </c>
      <c r="I12" s="244" t="e">
        <v>#N/A</v>
      </c>
      <c r="J12" s="362">
        <f>2*2*PI()/(1/E3_Parameter!$C$11*LN($G12/E12)+1/E3_Parameter!$C$12*LN(4*(E3_Parameter!$C$13+G12*0.001)/(G12*0.001))+1/E3_Parameter!$C$12*LN(((2*(E3_Parameter!$C$13+G12*0.001)/(E3_Parameter!$C$14+2*G12*0.001))^2+1)^0.5))</f>
        <v>0.56735722700098934</v>
      </c>
      <c r="K12" s="362" t="e">
        <f>2*2*PI()/(1/E3_Parameter!$C$11*LN($G12/F12)+1/E3_Parameter!$C$12*LN(4*(E3_Parameter!$C$13+H12*0.001)/(H12*0.001))+1/E3_Parameter!$C$12*LN(((2*(E3_Parameter!$C$13+H12*0.001)/(E3_Parameter!$C$14+2*H12*0.001))^2+1)^0.5))</f>
        <v>#N/A</v>
      </c>
      <c r="L12" s="362" t="e">
        <f>2*2*PI()/(1/E3_Parameter!$C$11*LN($G12/G12)+1/E3_Parameter!$C$12*LN(4*(E3_Parameter!$C$13+I12*0.001)/(I12*0.001))+1/E3_Parameter!$C$12*LN(((2*(E3_Parameter!$C$13+I12*0.001)/(E3_Parameter!$C$14+2*I12*0.001))^2+1)^0.5))</f>
        <v>#N/A</v>
      </c>
      <c r="M12" s="244">
        <v>721</v>
      </c>
      <c r="N12" s="244">
        <v>816</v>
      </c>
    </row>
    <row r="13" spans="1:14" x14ac:dyDescent="0.45">
      <c r="A13" s="245">
        <v>13</v>
      </c>
      <c r="B13" s="245">
        <v>150</v>
      </c>
      <c r="C13" s="246">
        <v>160</v>
      </c>
      <c r="D13" s="246">
        <v>14.6</v>
      </c>
      <c r="E13" s="246">
        <v>130.80000000000001</v>
      </c>
      <c r="F13" s="329">
        <v>13.437094434228126</v>
      </c>
      <c r="G13" s="244">
        <v>250</v>
      </c>
      <c r="H13" s="244" t="e">
        <v>#N/A</v>
      </c>
      <c r="I13" s="244" t="e">
        <v>#N/A</v>
      </c>
      <c r="J13" s="362">
        <f>2*2*PI()/(1/E3_Parameter!$C$11*LN($G13/E13)+1/E3_Parameter!$C$12*LN(4*(E3_Parameter!$C$13+G13*0.001)/(G13*0.001))+1/E3_Parameter!$C$12*LN(((2*(E3_Parameter!$C$13+G13*0.001)/(E3_Parameter!$C$14+2*G13*0.001))^2+1)^0.5))</f>
        <v>0.51139383358593116</v>
      </c>
      <c r="K13" s="362" t="e">
        <f>2*2*PI()/(1/E3_Parameter!$C$11*LN($G13/F13)+1/E3_Parameter!$C$12*LN(4*(E3_Parameter!$C$13+H13*0.001)/(H13*0.001))+1/E3_Parameter!$C$12*LN(((2*(E3_Parameter!$C$13+H13*0.001)/(E3_Parameter!$C$14+2*H13*0.001))^2+1)^0.5))</f>
        <v>#N/A</v>
      </c>
      <c r="L13" s="362" t="e">
        <f>2*2*PI()/(1/E3_Parameter!$C$11*LN($G13/G13)+1/E3_Parameter!$C$12*LN(4*(E3_Parameter!$C$13+I13*0.001)/(I13*0.001))+1/E3_Parameter!$C$12*LN(((2*(E3_Parameter!$C$13+I13*0.001)/(E3_Parameter!$C$14+2*I13*0.001))^2+1)^0.5))</f>
        <v>#N/A</v>
      </c>
      <c r="M13" s="244">
        <v>775</v>
      </c>
      <c r="N13" s="244">
        <v>870</v>
      </c>
    </row>
    <row r="14" spans="1:14" x14ac:dyDescent="0.45">
      <c r="A14" s="245">
        <v>14</v>
      </c>
      <c r="B14" s="245">
        <v>200</v>
      </c>
      <c r="C14" s="246" t="e">
        <v>#N/A</v>
      </c>
      <c r="D14" s="246" t="e">
        <v>#N/A</v>
      </c>
      <c r="E14" s="246" t="e">
        <v>#N/A</v>
      </c>
      <c r="F14" s="329" t="e">
        <v>#N/A</v>
      </c>
      <c r="G14" s="244" t="e">
        <v>#N/A</v>
      </c>
      <c r="H14" s="244" t="e">
        <v>#N/A</v>
      </c>
      <c r="I14" s="244" t="e">
        <v>#N/A</v>
      </c>
      <c r="J14" s="362" t="e">
        <f>2*2*PI()/(1/E3_Parameter!$C$11*LN($G14/E14)+1/E3_Parameter!$C$12*LN(4*(E3_Parameter!$C$13+G14*0.001)/(G14*0.001))+1/E3_Parameter!$C$12*LN(((2*(E3_Parameter!$C$13+G14*0.001)/(E3_Parameter!$C$14+2*G14*0.001))^2+1)^0.5))</f>
        <v>#N/A</v>
      </c>
      <c r="K14" s="362" t="e">
        <f>2*2*PI()/(1/E3_Parameter!$C$11*LN($G14/F14)+1/E3_Parameter!$C$12*LN(4*(E3_Parameter!$C$13+H14*0.001)/(H14*0.001))+1/E3_Parameter!$C$12*LN(((2*(E3_Parameter!$C$13+H14*0.001)/(E3_Parameter!$C$14+2*H14*0.001))^2+1)^0.5))</f>
        <v>#N/A</v>
      </c>
      <c r="L14" s="362" t="e">
        <f>2*2*PI()/(1/E3_Parameter!$C$11*LN($G14/G14)+1/E3_Parameter!$C$12*LN(4*(E3_Parameter!$C$13+I14*0.001)/(I14*0.001))+1/E3_Parameter!$C$12*LN(((2*(E3_Parameter!$C$13+I14*0.001)/(E3_Parameter!$C$14+2*I14*0.001))^2+1)^0.5))</f>
        <v>#N/A</v>
      </c>
      <c r="M14" s="244" t="e">
        <v>#N/A</v>
      </c>
      <c r="N14" s="244" t="e">
        <v>#N/A</v>
      </c>
    </row>
    <row r="15" spans="1:14" x14ac:dyDescent="0.45">
      <c r="A15" s="245">
        <v>15</v>
      </c>
      <c r="B15" s="245">
        <v>250</v>
      </c>
      <c r="C15" s="246" t="e">
        <v>#N/A</v>
      </c>
      <c r="D15" s="246" t="e">
        <v>#N/A</v>
      </c>
      <c r="E15" s="246" t="e">
        <v>#N/A</v>
      </c>
      <c r="F15" s="329" t="e">
        <v>#N/A</v>
      </c>
      <c r="G15" s="244" t="e">
        <v>#N/A</v>
      </c>
      <c r="H15" s="244" t="e">
        <v>#N/A</v>
      </c>
      <c r="I15" s="244" t="e">
        <v>#N/A</v>
      </c>
      <c r="J15" s="362" t="e">
        <f>2*2*PI()/(1/E3_Parameter!$C$11*LN($G15/E15)+1/E3_Parameter!$C$12*LN(4*(E3_Parameter!$C$13+G15*0.001)/(G15*0.001))+1/E3_Parameter!$C$12*LN(((2*(E3_Parameter!$C$13+G15*0.001)/(E3_Parameter!$C$14+2*G15*0.001))^2+1)^0.5))</f>
        <v>#N/A</v>
      </c>
      <c r="K15" s="362" t="e">
        <f>2*2*PI()/(1/E3_Parameter!$C$11*LN($G15/F15)+1/E3_Parameter!$C$12*LN(4*(E3_Parameter!$C$13+H15*0.001)/(H15*0.001))+1/E3_Parameter!$C$12*LN(((2*(E3_Parameter!$C$13+H15*0.001)/(E3_Parameter!$C$14+2*H15*0.001))^2+1)^0.5))</f>
        <v>#N/A</v>
      </c>
      <c r="L15" s="362" t="e">
        <f>2*2*PI()/(1/E3_Parameter!$C$11*LN($G15/G15)+1/E3_Parameter!$C$12*LN(4*(E3_Parameter!$C$13+I15*0.001)/(I15*0.001))+1/E3_Parameter!$C$12*LN(((2*(E3_Parameter!$C$13+I15*0.001)/(E3_Parameter!$C$14+2*I15*0.001))^2+1)^0.5))</f>
        <v>#N/A</v>
      </c>
      <c r="M15" s="244" t="e">
        <v>#N/A</v>
      </c>
      <c r="N15" s="244" t="e">
        <v>#N/A</v>
      </c>
    </row>
    <row r="16" spans="1:14" x14ac:dyDescent="0.45">
      <c r="A16" s="245">
        <v>16</v>
      </c>
      <c r="B16" s="245">
        <v>300</v>
      </c>
      <c r="C16" s="246" t="e">
        <v>#N/A</v>
      </c>
      <c r="D16" s="246" t="e">
        <v>#N/A</v>
      </c>
      <c r="E16" s="246" t="e">
        <v>#N/A</v>
      </c>
      <c r="F16" s="329" t="e">
        <v>#N/A</v>
      </c>
      <c r="G16" s="244" t="e">
        <v>#N/A</v>
      </c>
      <c r="H16" s="244" t="e">
        <v>#N/A</v>
      </c>
      <c r="I16" s="244" t="e">
        <v>#N/A</v>
      </c>
      <c r="J16" s="362" t="e">
        <f>2*2*PI()/(1/E3_Parameter!$C$11*LN($G16/E16)+1/E3_Parameter!$C$12*LN(4*(E3_Parameter!$C$13+G16*0.001)/(G16*0.001))+1/E3_Parameter!$C$12*LN(((2*(E3_Parameter!$C$13+G16*0.001)/(E3_Parameter!$C$14+2*G16*0.001))^2+1)^0.5))</f>
        <v>#N/A</v>
      </c>
      <c r="K16" s="362" t="e">
        <f>2*2*PI()/(1/E3_Parameter!$C$11*LN($G16/F16)+1/E3_Parameter!$C$12*LN(4*(E3_Parameter!$C$13+H16*0.001)/(H16*0.001))+1/E3_Parameter!$C$12*LN(((2*(E3_Parameter!$C$13+H16*0.001)/(E3_Parameter!$C$14+2*H16*0.001))^2+1)^0.5))</f>
        <v>#N/A</v>
      </c>
      <c r="L16" s="362" t="e">
        <f>2*2*PI()/(1/E3_Parameter!$C$11*LN($G16/G16)+1/E3_Parameter!$C$12*LN(4*(E3_Parameter!$C$13+I16*0.001)/(I16*0.001))+1/E3_Parameter!$C$12*LN(((2*(E3_Parameter!$C$13+I16*0.001)/(E3_Parameter!$C$14+2*I16*0.001))^2+1)^0.5))</f>
        <v>#N/A</v>
      </c>
      <c r="M16" s="244" t="e">
        <v>#N/A</v>
      </c>
      <c r="N16" s="244" t="e">
        <v>#N/A</v>
      </c>
    </row>
    <row r="17" spans="1:14" x14ac:dyDescent="0.45">
      <c r="A17" s="245">
        <v>17</v>
      </c>
      <c r="B17" s="245">
        <v>350</v>
      </c>
      <c r="C17" s="246" t="e">
        <v>#N/A</v>
      </c>
      <c r="D17" s="246" t="e">
        <v>#N/A</v>
      </c>
      <c r="E17" s="246" t="e">
        <v>#N/A</v>
      </c>
      <c r="F17" s="329" t="e">
        <v>#N/A</v>
      </c>
      <c r="G17" s="244" t="e">
        <v>#N/A</v>
      </c>
      <c r="H17" s="244" t="e">
        <v>#N/A</v>
      </c>
      <c r="I17" s="244" t="e">
        <v>#N/A</v>
      </c>
      <c r="J17" s="362" t="e">
        <f>2*2*PI()/(1/E3_Parameter!$C$11*LN($G17/E17)+1/E3_Parameter!$C$12*LN(4*(E3_Parameter!$C$13+G17*0.001)/(G17*0.001))+1/E3_Parameter!$C$12*LN(((2*(E3_Parameter!$C$13+G17*0.001)/(E3_Parameter!$C$14+2*G17*0.001))^2+1)^0.5))</f>
        <v>#N/A</v>
      </c>
      <c r="K17" s="362" t="e">
        <f>2*2*PI()/(1/E3_Parameter!$C$11*LN($G17/F17)+1/E3_Parameter!$C$12*LN(4*(E3_Parameter!$C$13+H17*0.001)/(H17*0.001))+1/E3_Parameter!$C$12*LN(((2*(E3_Parameter!$C$13+H17*0.001)/(E3_Parameter!$C$14+2*H17*0.001))^2+1)^0.5))</f>
        <v>#N/A</v>
      </c>
      <c r="L17" s="362" t="e">
        <f>2*2*PI()/(1/E3_Parameter!$C$11*LN($G17/G17)+1/E3_Parameter!$C$12*LN(4*(E3_Parameter!$C$13+I17*0.001)/(I17*0.001))+1/E3_Parameter!$C$12*LN(((2*(E3_Parameter!$C$13+I17*0.001)/(E3_Parameter!$C$14+2*I17*0.001))^2+1)^0.5))</f>
        <v>#N/A</v>
      </c>
      <c r="M17" s="244" t="e">
        <v>#N/A</v>
      </c>
      <c r="N17" s="244" t="e">
        <v>#N/A</v>
      </c>
    </row>
    <row r="18" spans="1:14" x14ac:dyDescent="0.45">
      <c r="A18" s="245">
        <v>18</v>
      </c>
      <c r="B18" s="245">
        <v>400</v>
      </c>
      <c r="C18" s="246" t="e">
        <v>#N/A</v>
      </c>
      <c r="D18" s="246" t="e">
        <v>#N/A</v>
      </c>
      <c r="E18" s="246" t="e">
        <v>#N/A</v>
      </c>
      <c r="F18" s="329" t="e">
        <v>#N/A</v>
      </c>
      <c r="G18" s="244" t="e">
        <v>#N/A</v>
      </c>
      <c r="H18" s="244" t="e">
        <v>#N/A</v>
      </c>
      <c r="I18" s="244" t="e">
        <v>#N/A</v>
      </c>
      <c r="J18" s="362" t="e">
        <f>2*2*PI()/(1/E3_Parameter!$C$11*LN($G18/E18)+1/E3_Parameter!$C$12*LN(4*(E3_Parameter!$C$13+G18*0.001)/(G18*0.001))+1/E3_Parameter!$C$12*LN(((2*(E3_Parameter!$C$13+G18*0.001)/(E3_Parameter!$C$14+2*G18*0.001))^2+1)^0.5))</f>
        <v>#N/A</v>
      </c>
      <c r="K18" s="362" t="e">
        <f>2*2*PI()/(1/E3_Parameter!$C$11*LN($G18/F18)+1/E3_Parameter!$C$12*LN(4*(E3_Parameter!$C$13+H18*0.001)/(H18*0.001))+1/E3_Parameter!$C$12*LN(((2*(E3_Parameter!$C$13+H18*0.001)/(E3_Parameter!$C$14+2*H18*0.001))^2+1)^0.5))</f>
        <v>#N/A</v>
      </c>
      <c r="L18" s="362" t="e">
        <f>2*2*PI()/(1/E3_Parameter!$C$11*LN($G18/G18)+1/E3_Parameter!$C$12*LN(4*(E3_Parameter!$C$13+I18*0.001)/(I18*0.001))+1/E3_Parameter!$C$12*LN(((2*(E3_Parameter!$C$13+I18*0.001)/(E3_Parameter!$C$14+2*I18*0.001))^2+1)^0.5))</f>
        <v>#N/A</v>
      </c>
      <c r="M18" s="244" t="e">
        <v>#N/A</v>
      </c>
      <c r="N18" s="244" t="e">
        <v>#N/A</v>
      </c>
    </row>
    <row r="19" spans="1:14" x14ac:dyDescent="0.45">
      <c r="A19" s="245">
        <v>19</v>
      </c>
      <c r="B19" s="245">
        <v>450</v>
      </c>
      <c r="C19" s="246" t="e">
        <v>#N/A</v>
      </c>
      <c r="D19" s="246" t="e">
        <v>#N/A</v>
      </c>
      <c r="E19" s="246" t="e">
        <v>#N/A</v>
      </c>
      <c r="F19" s="329" t="e">
        <v>#N/A</v>
      </c>
      <c r="G19" s="244" t="e">
        <v>#N/A</v>
      </c>
      <c r="H19" s="244" t="e">
        <v>#N/A</v>
      </c>
      <c r="I19" s="244" t="e">
        <v>#N/A</v>
      </c>
      <c r="J19" s="362" t="e">
        <f>2*2*PI()/(1/E3_Parameter!$C$11*LN($G19/E19)+1/E3_Parameter!$C$12*LN(4*(E3_Parameter!$C$13+G19*0.001)/(G19*0.001))+1/E3_Parameter!$C$12*LN(((2*(E3_Parameter!$C$13+G19*0.001)/(E3_Parameter!$C$14+2*G19*0.001))^2+1)^0.5))</f>
        <v>#N/A</v>
      </c>
      <c r="K19" s="362" t="e">
        <f>2*2*PI()/(1/E3_Parameter!$C$11*LN($G19/F19)+1/E3_Parameter!$C$12*LN(4*(E3_Parameter!$C$13+H19*0.001)/(H19*0.001))+1/E3_Parameter!$C$12*LN(((2*(E3_Parameter!$C$13+H19*0.001)/(E3_Parameter!$C$14+2*H19*0.001))^2+1)^0.5))</f>
        <v>#N/A</v>
      </c>
      <c r="L19" s="362" t="e">
        <f>2*2*PI()/(1/E3_Parameter!$C$11*LN($G19/G19)+1/E3_Parameter!$C$12*LN(4*(E3_Parameter!$C$13+I19*0.001)/(I19*0.001))+1/E3_Parameter!$C$12*LN(((2*(E3_Parameter!$C$13+I19*0.001)/(E3_Parameter!$C$14+2*I19*0.001))^2+1)^0.5))</f>
        <v>#N/A</v>
      </c>
      <c r="M19" s="244" t="e">
        <v>#N/A</v>
      </c>
      <c r="N19" s="244" t="e">
        <v>#N/A</v>
      </c>
    </row>
    <row r="20" spans="1:14" x14ac:dyDescent="0.45">
      <c r="A20" s="245">
        <v>20</v>
      </c>
      <c r="B20" s="245">
        <v>500</v>
      </c>
      <c r="C20" s="246" t="e">
        <v>#N/A</v>
      </c>
      <c r="D20" s="246" t="e">
        <v>#N/A</v>
      </c>
      <c r="E20" s="246" t="e">
        <v>#N/A</v>
      </c>
      <c r="F20" s="329" t="e">
        <v>#N/A</v>
      </c>
      <c r="G20" s="244" t="e">
        <v>#N/A</v>
      </c>
      <c r="H20" s="244" t="e">
        <v>#N/A</v>
      </c>
      <c r="I20" s="244" t="e">
        <v>#N/A</v>
      </c>
      <c r="J20" s="362" t="e">
        <f>2*2*PI()/(1/E3_Parameter!$C$11*LN($G20/E20)+1/E3_Parameter!$C$12*LN(4*(E3_Parameter!$C$13+G20*0.001)/(G20*0.001))+1/E3_Parameter!$C$12*LN(((2*(E3_Parameter!$C$13+G20*0.001)/(E3_Parameter!$C$14+2*G20*0.001))^2+1)^0.5))</f>
        <v>#N/A</v>
      </c>
      <c r="K20" s="362" t="e">
        <f>2*2*PI()/(1/E3_Parameter!$C$11*LN($G20/F20)+1/E3_Parameter!$C$12*LN(4*(E3_Parameter!$C$13+H20*0.001)/(H20*0.001))+1/E3_Parameter!$C$12*LN(((2*(E3_Parameter!$C$13+H20*0.001)/(E3_Parameter!$C$14+2*H20*0.001))^2+1)^0.5))</f>
        <v>#N/A</v>
      </c>
      <c r="L20" s="362" t="e">
        <f>2*2*PI()/(1/E3_Parameter!$C$11*LN($G20/G20)+1/E3_Parameter!$C$12*LN(4*(E3_Parameter!$C$13+I20*0.001)/(I20*0.001))+1/E3_Parameter!$C$12*LN(((2*(E3_Parameter!$C$13+I20*0.001)/(E3_Parameter!$C$14+2*I20*0.001))^2+1)^0.5))</f>
        <v>#N/A</v>
      </c>
      <c r="M20" s="244" t="e">
        <v>#N/A</v>
      </c>
      <c r="N20" s="244" t="e">
        <v>#N/A</v>
      </c>
    </row>
    <row r="21" spans="1:14" x14ac:dyDescent="0.45">
      <c r="A21" s="245">
        <v>21</v>
      </c>
      <c r="B21" s="245">
        <v>600</v>
      </c>
      <c r="C21" s="246" t="e">
        <v>#N/A</v>
      </c>
      <c r="D21" s="246" t="e">
        <v>#N/A</v>
      </c>
      <c r="E21" s="246" t="e">
        <v>#N/A</v>
      </c>
      <c r="F21" s="329" t="e">
        <v>#N/A</v>
      </c>
      <c r="G21" s="244" t="e">
        <v>#N/A</v>
      </c>
      <c r="H21" s="244" t="e">
        <v>#N/A</v>
      </c>
      <c r="I21" s="244" t="e">
        <v>#N/A</v>
      </c>
      <c r="J21" s="362" t="e">
        <f>2*2*PI()/(1/E3_Parameter!$C$11*LN($G21/E21)+1/E3_Parameter!$C$12*LN(4*(E3_Parameter!$C$13+G21*0.001)/(G21*0.001))+1/E3_Parameter!$C$12*LN(((2*(E3_Parameter!$C$13+G21*0.001)/(E3_Parameter!$C$14+2*G21*0.001))^2+1)^0.5))</f>
        <v>#N/A</v>
      </c>
      <c r="K21" s="362" t="e">
        <f>2*2*PI()/(1/E3_Parameter!$C$11*LN($G21/F21)+1/E3_Parameter!$C$12*LN(4*(E3_Parameter!$C$13+H21*0.001)/(H21*0.001))+1/E3_Parameter!$C$12*LN(((2*(E3_Parameter!$C$13+H21*0.001)/(E3_Parameter!$C$14+2*H21*0.001))^2+1)^0.5))</f>
        <v>#N/A</v>
      </c>
      <c r="L21" s="362" t="e">
        <f>2*2*PI()/(1/E3_Parameter!$C$11*LN($G21/G21)+1/E3_Parameter!$C$12*LN(4*(E3_Parameter!$C$13+I21*0.001)/(I21*0.001))+1/E3_Parameter!$C$12*LN(((2*(E3_Parameter!$C$13+I21*0.001)/(E3_Parameter!$C$14+2*I21*0.001))^2+1)^0.5))</f>
        <v>#N/A</v>
      </c>
      <c r="M21" s="244" t="e">
        <v>#N/A</v>
      </c>
      <c r="N21" s="244" t="e">
        <v>#N/A</v>
      </c>
    </row>
    <row r="22" spans="1:14" x14ac:dyDescent="0.45">
      <c r="A22" s="245">
        <v>22</v>
      </c>
      <c r="B22" s="245">
        <v>700</v>
      </c>
      <c r="C22" s="246" t="e">
        <v>#N/A</v>
      </c>
      <c r="D22" s="246" t="e">
        <v>#N/A</v>
      </c>
      <c r="E22" s="246" t="e">
        <v>#N/A</v>
      </c>
      <c r="F22" s="329" t="e">
        <v>#N/A</v>
      </c>
      <c r="G22" s="244" t="e">
        <v>#N/A</v>
      </c>
      <c r="H22" s="244" t="e">
        <v>#N/A</v>
      </c>
      <c r="I22" s="244" t="e">
        <v>#N/A</v>
      </c>
      <c r="J22" s="362" t="e">
        <f>2*2*PI()/(1/E3_Parameter!$C$11*LN($G22/E22)+1/E3_Parameter!$C$12*LN(4*(E3_Parameter!$C$13+G22*0.001)/(G22*0.001))+1/E3_Parameter!$C$12*LN(((2*(E3_Parameter!$C$13+G22*0.001)/(E3_Parameter!$C$14+2*G22*0.001))^2+1)^0.5))</f>
        <v>#N/A</v>
      </c>
      <c r="K22" s="362" t="e">
        <f>2*2*PI()/(1/E3_Parameter!$C$11*LN($G22/F22)+1/E3_Parameter!$C$12*LN(4*(E3_Parameter!$C$13+H22*0.001)/(H22*0.001))+1/E3_Parameter!$C$12*LN(((2*(E3_Parameter!$C$13+H22*0.001)/(E3_Parameter!$C$14+2*H22*0.001))^2+1)^0.5))</f>
        <v>#N/A</v>
      </c>
      <c r="L22" s="362" t="e">
        <f>2*2*PI()/(1/E3_Parameter!$C$11*LN($G22/G22)+1/E3_Parameter!$C$12*LN(4*(E3_Parameter!$C$13+I22*0.001)/(I22*0.001))+1/E3_Parameter!$C$12*LN(((2*(E3_Parameter!$C$13+I22*0.001)/(E3_Parameter!$C$14+2*I22*0.001))^2+1)^0.5))</f>
        <v>#N/A</v>
      </c>
      <c r="M22" s="244" t="e">
        <v>#N/A</v>
      </c>
      <c r="N22" s="244" t="e">
        <v>#N/A</v>
      </c>
    </row>
    <row r="23" spans="1:14" x14ac:dyDescent="0.45">
      <c r="A23" s="245">
        <v>23</v>
      </c>
      <c r="B23" s="245">
        <v>800</v>
      </c>
      <c r="C23" s="246" t="e">
        <v>#N/A</v>
      </c>
      <c r="D23" s="246" t="e">
        <v>#N/A</v>
      </c>
      <c r="E23" s="246" t="e">
        <v>#N/A</v>
      </c>
      <c r="F23" s="329" t="e">
        <v>#N/A</v>
      </c>
      <c r="G23" s="244" t="e">
        <v>#N/A</v>
      </c>
      <c r="H23" s="244" t="e">
        <v>#N/A</v>
      </c>
      <c r="I23" s="244" t="e">
        <v>#N/A</v>
      </c>
      <c r="J23" s="362" t="e">
        <f>2*2*PI()/(1/E3_Parameter!$C$11*LN($G23/E23)+1/E3_Parameter!$C$12*LN(4*(E3_Parameter!$C$13+G23*0.001)/(G23*0.001))+1/E3_Parameter!$C$12*LN(((2*(E3_Parameter!$C$13+G23*0.001)/(E3_Parameter!$C$14+2*G23*0.001))^2+1)^0.5))</f>
        <v>#N/A</v>
      </c>
      <c r="K23" s="362" t="e">
        <f>2*2*PI()/(1/E3_Parameter!$C$11*LN($G23/F23)+1/E3_Parameter!$C$12*LN(4*(E3_Parameter!$C$13+H23*0.001)/(H23*0.001))+1/E3_Parameter!$C$12*LN(((2*(E3_Parameter!$C$13+H23*0.001)/(E3_Parameter!$C$14+2*H23*0.001))^2+1)^0.5))</f>
        <v>#N/A</v>
      </c>
      <c r="L23" s="362" t="e">
        <f>2*2*PI()/(1/E3_Parameter!$C$11*LN($G23/G23)+1/E3_Parameter!$C$12*LN(4*(E3_Parameter!$C$13+I23*0.001)/(I23*0.001))+1/E3_Parameter!$C$12*LN(((2*(E3_Parameter!$C$13+I23*0.001)/(E3_Parameter!$C$14+2*I23*0.001))^2+1)^0.5))</f>
        <v>#N/A</v>
      </c>
      <c r="M23" s="244" t="e">
        <v>#N/A</v>
      </c>
      <c r="N23" s="244" t="e">
        <v>#N/A</v>
      </c>
    </row>
    <row r="24" spans="1:14" x14ac:dyDescent="0.45">
      <c r="A24" s="245">
        <v>24</v>
      </c>
      <c r="B24" s="245">
        <v>900</v>
      </c>
      <c r="C24" s="246" t="e">
        <v>#N/A</v>
      </c>
      <c r="D24" s="246" t="e">
        <v>#N/A</v>
      </c>
      <c r="E24" s="246" t="e">
        <v>#N/A</v>
      </c>
      <c r="F24" s="329" t="e">
        <v>#N/A</v>
      </c>
      <c r="G24" s="244" t="e">
        <v>#N/A</v>
      </c>
      <c r="H24" s="244" t="e">
        <v>#N/A</v>
      </c>
      <c r="I24" s="244" t="e">
        <v>#N/A</v>
      </c>
      <c r="J24" s="362" t="e">
        <f>2*2*PI()/(1/E3_Parameter!$C$11*LN($G24/E24)+1/E3_Parameter!$C$12*LN(4*(E3_Parameter!$C$13+G24*0.001)/(G24*0.001))+1/E3_Parameter!$C$12*LN(((2*(E3_Parameter!$C$13+G24*0.001)/(E3_Parameter!$C$14+2*G24*0.001))^2+1)^0.5))</f>
        <v>#N/A</v>
      </c>
      <c r="K24" s="362" t="e">
        <f>2*2*PI()/(1/E3_Parameter!$C$11*LN($G24/F24)+1/E3_Parameter!$C$12*LN(4*(E3_Parameter!$C$13+H24*0.001)/(H24*0.001))+1/E3_Parameter!$C$12*LN(((2*(E3_Parameter!$C$13+H24*0.001)/(E3_Parameter!$C$14+2*H24*0.001))^2+1)^0.5))</f>
        <v>#N/A</v>
      </c>
      <c r="L24" s="362" t="e">
        <f>2*2*PI()/(1/E3_Parameter!$C$11*LN($G24/G24)+1/E3_Parameter!$C$12*LN(4*(E3_Parameter!$C$13+I24*0.001)/(I24*0.001))+1/E3_Parameter!$C$12*LN(((2*(E3_Parameter!$C$13+I24*0.001)/(E3_Parameter!$C$14+2*I24*0.001))^2+1)^0.5))</f>
        <v>#N/A</v>
      </c>
      <c r="M24" s="244" t="e">
        <v>#N/A</v>
      </c>
      <c r="N24" s="244" t="e">
        <v>#N/A</v>
      </c>
    </row>
    <row r="25" spans="1:14" x14ac:dyDescent="0.45">
      <c r="A25" s="245">
        <v>25</v>
      </c>
      <c r="B25" s="245">
        <v>1000</v>
      </c>
      <c r="C25" s="246" t="e">
        <v>#N/A</v>
      </c>
      <c r="D25" s="246" t="e">
        <v>#N/A</v>
      </c>
      <c r="E25" s="246" t="e">
        <v>#N/A</v>
      </c>
      <c r="F25" s="329" t="e">
        <v>#N/A</v>
      </c>
      <c r="G25" s="244" t="e">
        <v>#N/A</v>
      </c>
      <c r="H25" s="244" t="e">
        <v>#N/A</v>
      </c>
      <c r="I25" s="244" t="e">
        <v>#N/A</v>
      </c>
      <c r="J25" s="362" t="e">
        <f>2*2*PI()/(1/E3_Parameter!$C$11*LN($G25/E25)+1/E3_Parameter!$C$12*LN(4*(E3_Parameter!$C$13+G25*0.001)/(G25*0.001))+1/E3_Parameter!$C$12*LN(((2*(E3_Parameter!$C$13+G25*0.001)/(E3_Parameter!$C$14+2*G25*0.001))^2+1)^0.5))</f>
        <v>#N/A</v>
      </c>
      <c r="K25" s="362" t="e">
        <f>2*2*PI()/(1/E3_Parameter!$C$11*LN($G25/F25)+1/E3_Parameter!$C$12*LN(4*(E3_Parameter!$C$13+H25*0.001)/(H25*0.001))+1/E3_Parameter!$C$12*LN(((2*(E3_Parameter!$C$13+H25*0.001)/(E3_Parameter!$C$14+2*H25*0.001))^2+1)^0.5))</f>
        <v>#N/A</v>
      </c>
      <c r="L25" s="362" t="e">
        <f>2*2*PI()/(1/E3_Parameter!$C$11*LN($G25/G25)+1/E3_Parameter!$C$12*LN(4*(E3_Parameter!$C$13+I25*0.001)/(I25*0.001))+1/E3_Parameter!$C$12*LN(((2*(E3_Parameter!$C$13+I25*0.001)/(E3_Parameter!$C$14+2*I25*0.001))^2+1)^0.5))</f>
        <v>#N/A</v>
      </c>
      <c r="M25" s="244" t="e">
        <v>#N/A</v>
      </c>
      <c r="N25" s="244" t="e">
        <v>#N/A</v>
      </c>
    </row>
    <row r="26" spans="1:14" x14ac:dyDescent="0.45"/>
    <row r="27" spans="1:14" x14ac:dyDescent="0.45"/>
    <row r="28" spans="1:14" x14ac:dyDescent="0.45">
      <c r="B28" s="331" t="str">
        <f>Text!C95</f>
        <v>Default-Werte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3"/>
    </row>
    <row r="29" spans="1:14" ht="70.75" x14ac:dyDescent="0.45">
      <c r="B29" s="189" t="str">
        <f>B2</f>
        <v>Nennweite</v>
      </c>
      <c r="C29" s="189" t="str">
        <f t="shared" ref="C29:N30" si="0">C2</f>
        <v>Aussendurchmesser</v>
      </c>
      <c r="D29" s="189" t="str">
        <f t="shared" si="0"/>
        <v>Wandstärke</v>
      </c>
      <c r="E29" s="189" t="str">
        <f t="shared" si="0"/>
        <v>Innendurchmesser</v>
      </c>
      <c r="F29" s="189" t="str">
        <f t="shared" si="0"/>
        <v>Volumen Innenrohr</v>
      </c>
      <c r="G29" s="189" t="str">
        <f t="shared" si="0"/>
        <v>Dämmstärke 1 (DS1)</v>
      </c>
      <c r="H29" s="189" t="str">
        <f t="shared" si="0"/>
        <v>Dämmstärke 2 (DS2)</v>
      </c>
      <c r="I29" s="189" t="str">
        <f t="shared" si="0"/>
        <v>Dämmstärke 3 (DS3)</v>
      </c>
      <c r="J29" s="189" t="str">
        <f t="shared" si="0"/>
        <v>spezifischer Wärmeverlust pro Trassenmeter (DS1)</v>
      </c>
      <c r="K29" s="189" t="str">
        <f t="shared" si="0"/>
        <v>spezifischer Wärmeverlust pro Trassenmeter (DS2)</v>
      </c>
      <c r="L29" s="189" t="str">
        <f t="shared" si="0"/>
        <v>spezifischer Wärmeverlust pro Trassenmeter (DS3)</v>
      </c>
      <c r="M29" s="189" t="str">
        <f t="shared" si="0"/>
        <v>Flur</v>
      </c>
      <c r="N29" s="189" t="str">
        <f t="shared" si="0"/>
        <v>Strasse</v>
      </c>
    </row>
    <row r="30" spans="1:14" x14ac:dyDescent="0.45">
      <c r="B30" s="327" t="str">
        <f>B3</f>
        <v>–</v>
      </c>
      <c r="C30" s="327" t="str">
        <f t="shared" si="0"/>
        <v>mm</v>
      </c>
      <c r="D30" s="327" t="str">
        <f t="shared" si="0"/>
        <v>mm</v>
      </c>
      <c r="E30" s="327" t="str">
        <f t="shared" si="0"/>
        <v>mm</v>
      </c>
      <c r="F30" s="327" t="str">
        <f t="shared" si="0"/>
        <v>l/m</v>
      </c>
      <c r="G30" s="327" t="str">
        <f t="shared" si="0"/>
        <v>mm</v>
      </c>
      <c r="H30" s="327" t="str">
        <f t="shared" si="0"/>
        <v>mm</v>
      </c>
      <c r="I30" s="327" t="str">
        <f t="shared" si="0"/>
        <v>mm</v>
      </c>
      <c r="J30" s="327" t="str">
        <f t="shared" si="0"/>
        <v>W/(m K)</v>
      </c>
      <c r="K30" s="327" t="str">
        <f t="shared" si="0"/>
        <v>W/(m K)</v>
      </c>
      <c r="L30" s="327" t="str">
        <f t="shared" si="0"/>
        <v>W/(m K)</v>
      </c>
      <c r="M30" s="327" t="str">
        <f t="shared" si="0"/>
        <v>CHF/m</v>
      </c>
      <c r="N30" s="327" t="str">
        <f t="shared" si="0"/>
        <v>CHF/m</v>
      </c>
    </row>
    <row r="31" spans="1:14" x14ac:dyDescent="0.45">
      <c r="B31" s="245">
        <v>20</v>
      </c>
      <c r="C31" s="247">
        <v>25</v>
      </c>
      <c r="D31" s="247">
        <v>2.2999999999999998</v>
      </c>
      <c r="E31" s="247">
        <v>20.399999999999999</v>
      </c>
      <c r="F31" s="336">
        <v>0.32685129967948201</v>
      </c>
      <c r="G31" s="245">
        <v>75</v>
      </c>
      <c r="H31" s="245">
        <v>90</v>
      </c>
      <c r="I31" s="245" t="e">
        <v>#N/A</v>
      </c>
      <c r="J31" s="363">
        <f>2*2*PI()/(1/E3_Parameter!$D$11*LN($G31/E31)+1/E3_Parameter!$D$12*LN(4*(E3_Parameter!$D$13+G31*0.001)/(G31*0.001))+1/E3_Parameter!$D$12*LN(((2*(E3_Parameter!$D$13+G31*0.001)/(E3_Parameter!$D$14+2*G31*0.001))^2+1)^0.5))</f>
        <v>0.26435064431687111</v>
      </c>
      <c r="K31" s="363">
        <f>2*2*PI()/(1/E3_Parameter!$D$11*LN($G31/F31)+1/E3_Parameter!$D$12*LN(4*(E3_Parameter!$D$13+H31*0.001)/(H31*0.001))+1/E3_Parameter!$D$12*LN(((2*(E3_Parameter!$D$13+H31*0.001)/(E3_Parameter!$D$14+2*H31*0.001))^2+1)^0.5))</f>
        <v>6.7871629811239384E-2</v>
      </c>
      <c r="L31" s="363" t="e">
        <f>2*2*PI()/(1/E3_Parameter!$D$11*LN($G31/G31)+1/E3_Parameter!$D$12*LN(4*(E3_Parameter!$D$13+I31*0.001)/(I31*0.001))+1/E3_Parameter!$D$12*LN(((2*(E3_Parameter!$D$13+I31*0.001)/(E3_Parameter!$D$14+2*I31*0.001))^2+1)^0.5))</f>
        <v>#N/A</v>
      </c>
      <c r="M31" s="245">
        <v>246</v>
      </c>
      <c r="N31" s="245">
        <v>346</v>
      </c>
    </row>
    <row r="32" spans="1:14" x14ac:dyDescent="0.45">
      <c r="B32" s="245">
        <v>25</v>
      </c>
      <c r="C32" s="247">
        <v>32</v>
      </c>
      <c r="D32" s="247">
        <v>2.9</v>
      </c>
      <c r="E32" s="247">
        <v>26.2</v>
      </c>
      <c r="F32" s="336">
        <v>0.53912871528254447</v>
      </c>
      <c r="G32" s="245">
        <v>75</v>
      </c>
      <c r="H32" s="245">
        <v>90</v>
      </c>
      <c r="I32" s="245" t="e">
        <v>#N/A</v>
      </c>
      <c r="J32" s="363">
        <f>2*2*PI()/(1/E3_Parameter!$D$11*LN($G32/E32)+1/E3_Parameter!$D$12*LN(4*(E3_Parameter!$D$13+G32*0.001)/(G32*0.001))+1/E3_Parameter!$D$12*LN(((2*(E3_Parameter!$D$13+G32*0.001)/(E3_Parameter!$D$14+2*G32*0.001))^2+1)^0.5))</f>
        <v>0.32060393776415785</v>
      </c>
      <c r="K32" s="363">
        <f>2*2*PI()/(1/E3_Parameter!$D$11*LN($G32/F32)+1/E3_Parameter!$D$12*LN(4*(E3_Parameter!$D$13+H32*0.001)/(H32*0.001))+1/E3_Parameter!$D$12*LN(((2*(E3_Parameter!$D$13+H32*0.001)/(E3_Parameter!$D$14+2*H32*0.001))^2+1)^0.5))</f>
        <v>7.459227308727813E-2</v>
      </c>
      <c r="L32" s="363" t="e">
        <f>2*2*PI()/(1/E3_Parameter!$D$11*LN($G32/G32)+1/E3_Parameter!$D$12*LN(4*(E3_Parameter!$D$13+I32*0.001)/(I32*0.001))+1/E3_Parameter!$D$12*LN(((2*(E3_Parameter!$D$13+I32*0.001)/(E3_Parameter!$D$14+2*I32*0.001))^2+1)^0.5))</f>
        <v>#N/A</v>
      </c>
      <c r="M32" s="245">
        <v>258</v>
      </c>
      <c r="N32" s="245">
        <v>358</v>
      </c>
    </row>
    <row r="33" spans="2:14" x14ac:dyDescent="0.45">
      <c r="B33" s="245">
        <v>32</v>
      </c>
      <c r="C33" s="247">
        <v>40</v>
      </c>
      <c r="D33" s="247">
        <v>3.7</v>
      </c>
      <c r="E33" s="247">
        <v>32.6</v>
      </c>
      <c r="F33" s="336">
        <v>0.83468975213227237</v>
      </c>
      <c r="G33" s="245">
        <v>90</v>
      </c>
      <c r="H33" s="245">
        <v>110</v>
      </c>
      <c r="I33" s="245" t="e">
        <v>#N/A</v>
      </c>
      <c r="J33" s="363">
        <f>2*2*PI()/(1/E3_Parameter!$D$11*LN($G33/E33)+1/E3_Parameter!$D$12*LN(4*(E3_Parameter!$D$13+G33*0.001)/(G33*0.001))+1/E3_Parameter!$D$12*LN(((2*(E3_Parameter!$D$13+G33*0.001)/(E3_Parameter!$D$14+2*G33*0.001))^2+1)^0.5))</f>
        <v>0.33237564785843321</v>
      </c>
      <c r="K33" s="363">
        <f>2*2*PI()/(1/E3_Parameter!$D$11*LN($G33/F33)+1/E3_Parameter!$D$12*LN(4*(E3_Parameter!$D$13+H33*0.001)/(H33*0.001))+1/E3_Parameter!$D$12*LN(((2*(E3_Parameter!$D$13+H33*0.001)/(E3_Parameter!$D$14+2*H33*0.001))^2+1)^0.5))</f>
        <v>7.864985933977095E-2</v>
      </c>
      <c r="L33" s="363" t="e">
        <f>2*2*PI()/(1/E3_Parameter!$D$11*LN($G33/G33)+1/E3_Parameter!$D$12*LN(4*(E3_Parameter!$D$13+I33*0.001)/(I33*0.001))+1/E3_Parameter!$D$12*LN(((2*(E3_Parameter!$D$13+I33*0.001)/(E3_Parameter!$D$14+2*I33*0.001))^2+1)^0.5))</f>
        <v>#N/A</v>
      </c>
      <c r="M33" s="245">
        <v>306</v>
      </c>
      <c r="N33" s="245">
        <v>406</v>
      </c>
    </row>
    <row r="34" spans="2:14" x14ac:dyDescent="0.45">
      <c r="B34" s="245">
        <v>40</v>
      </c>
      <c r="C34" s="247">
        <v>50</v>
      </c>
      <c r="D34" s="247">
        <v>4.5999999999999996</v>
      </c>
      <c r="E34" s="247">
        <v>40.799999999999997</v>
      </c>
      <c r="F34" s="336">
        <v>1.307405198717928</v>
      </c>
      <c r="G34" s="245">
        <v>110</v>
      </c>
      <c r="H34" s="245">
        <v>125</v>
      </c>
      <c r="I34" s="245" t="e">
        <v>#N/A</v>
      </c>
      <c r="J34" s="363">
        <f>2*2*PI()/(1/E3_Parameter!$D$11*LN($G34/E34)+1/E3_Parameter!$D$12*LN(4*(E3_Parameter!$D$13+G34*0.001)/(G34*0.001))+1/E3_Parameter!$D$12*LN(((2*(E3_Parameter!$D$13+G34*0.001)/(E3_Parameter!$D$14+2*G34*0.001))^2+1)^0.5))</f>
        <v>0.34129892543675</v>
      </c>
      <c r="K34" s="363">
        <f>2*2*PI()/(1/E3_Parameter!$D$11*LN($G34/F34)+1/E3_Parameter!$D$12*LN(4*(E3_Parameter!$D$13+H34*0.001)/(H34*0.001))+1/E3_Parameter!$D$12*LN(((2*(E3_Parameter!$D$13+H34*0.001)/(E3_Parameter!$D$14+2*H34*0.001))^2+1)^0.5))</f>
        <v>8.3011344049564881E-2</v>
      </c>
      <c r="L34" s="363" t="e">
        <f>2*2*PI()/(1/E3_Parameter!$D$11*LN($G34/G34)+1/E3_Parameter!$D$12*LN(4*(E3_Parameter!$D$13+I34*0.001)/(I34*0.001))+1/E3_Parameter!$D$12*LN(((2*(E3_Parameter!$D$13+I34*0.001)/(E3_Parameter!$D$14+2*I34*0.001))^2+1)^0.5))</f>
        <v>#N/A</v>
      </c>
      <c r="M34" s="245">
        <v>323</v>
      </c>
      <c r="N34" s="245">
        <v>423</v>
      </c>
    </row>
    <row r="35" spans="2:14" x14ac:dyDescent="0.45">
      <c r="B35" s="245">
        <v>50</v>
      </c>
      <c r="C35" s="247">
        <v>63</v>
      </c>
      <c r="D35" s="247">
        <v>5.8</v>
      </c>
      <c r="E35" s="247">
        <v>51.4</v>
      </c>
      <c r="F35" s="336">
        <v>2.0749905317695228</v>
      </c>
      <c r="G35" s="245">
        <v>125</v>
      </c>
      <c r="H35" s="245">
        <v>140</v>
      </c>
      <c r="I35" s="245" t="e">
        <v>#N/A</v>
      </c>
      <c r="J35" s="363">
        <f>2*2*PI()/(1/E3_Parameter!$D$11*LN($G35/E35)+1/E3_Parameter!$D$12*LN(4*(E3_Parameter!$D$13+G35*0.001)/(G35*0.001))+1/E3_Parameter!$D$12*LN(((2*(E3_Parameter!$D$13+G35*0.001)/(E3_Parameter!$D$14+2*G35*0.001))^2+1)^0.5))</f>
        <v>0.37786755476477946</v>
      </c>
      <c r="K35" s="363">
        <f>2*2*PI()/(1/E3_Parameter!$D$11*LN($G35/F35)+1/E3_Parameter!$D$12*LN(4*(E3_Parameter!$D$13+H35*0.001)/(H35*0.001))+1/E3_Parameter!$D$12*LN(((2*(E3_Parameter!$D$13+H35*0.001)/(E3_Parameter!$D$14+2*H35*0.001))^2+1)^0.5))</f>
        <v>8.9673529399774701E-2</v>
      </c>
      <c r="L35" s="363" t="e">
        <f>2*2*PI()/(1/E3_Parameter!$D$11*LN($G35/G35)+1/E3_Parameter!$D$12*LN(4*(E3_Parameter!$D$13+I35*0.001)/(I35*0.001))+1/E3_Parameter!$D$12*LN(((2*(E3_Parameter!$D$13+I35*0.001)/(E3_Parameter!$D$14+2*I35*0.001))^2+1)^0.5))</f>
        <v>#N/A</v>
      </c>
      <c r="M35" s="245">
        <v>458</v>
      </c>
      <c r="N35" s="245">
        <v>548</v>
      </c>
    </row>
    <row r="36" spans="2:14" x14ac:dyDescent="0.45">
      <c r="B36" s="245">
        <v>65</v>
      </c>
      <c r="C36" s="247">
        <v>75</v>
      </c>
      <c r="D36" s="247">
        <v>6.8</v>
      </c>
      <c r="E36" s="247">
        <v>61.4</v>
      </c>
      <c r="F36" s="336">
        <v>2.9609196600818444</v>
      </c>
      <c r="G36" s="245">
        <v>140</v>
      </c>
      <c r="H36" s="245">
        <v>160</v>
      </c>
      <c r="I36" s="245" t="e">
        <v>#N/A</v>
      </c>
      <c r="J36" s="363">
        <f>2*2*PI()/(1/E3_Parameter!$D$11*LN($G36/E36)+1/E3_Parameter!$D$12*LN(4*(E3_Parameter!$D$13+G36*0.001)/(G36*0.001))+1/E3_Parameter!$D$12*LN(((2*(E3_Parameter!$D$13+G36*0.001)/(E3_Parameter!$D$14+2*G36*0.001))^2+1)^0.5))</f>
        <v>0.40540358732889203</v>
      </c>
      <c r="K36" s="363">
        <f>2*2*PI()/(1/E3_Parameter!$D$11*LN($G36/F36)+1/E3_Parameter!$D$12*LN(4*(E3_Parameter!$D$13+H36*0.001)/(H36*0.001))+1/E3_Parameter!$D$12*LN(((2*(E3_Parameter!$D$13+H36*0.001)/(E3_Parameter!$D$14+2*H36*0.001))^2+1)^0.5))</f>
        <v>9.5249016178224163E-2</v>
      </c>
      <c r="L36" s="363" t="e">
        <f>2*2*PI()/(1/E3_Parameter!$D$11*LN($G36/G36)+1/E3_Parameter!$D$12*LN(4*(E3_Parameter!$D$13+I36*0.001)/(I36*0.001))+1/E3_Parameter!$D$12*LN(((2*(E3_Parameter!$D$13+I36*0.001)/(E3_Parameter!$D$14+2*I36*0.001))^2+1)^0.5))</f>
        <v>#N/A</v>
      </c>
      <c r="M36" s="245">
        <v>508</v>
      </c>
      <c r="N36" s="245">
        <v>618</v>
      </c>
    </row>
    <row r="37" spans="2:14" x14ac:dyDescent="0.45">
      <c r="B37" s="245">
        <v>80</v>
      </c>
      <c r="C37" s="247">
        <v>90</v>
      </c>
      <c r="D37" s="247">
        <v>8.1999999999999993</v>
      </c>
      <c r="E37" s="247">
        <v>73.599999999999994</v>
      </c>
      <c r="F37" s="336">
        <v>4.2544704351974412</v>
      </c>
      <c r="G37" s="245">
        <v>160</v>
      </c>
      <c r="H37" s="245">
        <v>180</v>
      </c>
      <c r="I37" s="245" t="e">
        <v>#N/A</v>
      </c>
      <c r="J37" s="363">
        <f>2*2*PI()/(1/E3_Parameter!$D$11*LN($G37/E37)+1/E3_Parameter!$D$12*LN(4*(E3_Parameter!$D$13+G37*0.001)/(G37*0.001))+1/E3_Parameter!$D$12*LN(((2*(E3_Parameter!$D$13+G37*0.001)/(E3_Parameter!$D$14+2*G37*0.001))^2+1)^0.5))</f>
        <v>0.42920904810243621</v>
      </c>
      <c r="K37" s="363">
        <f>2*2*PI()/(1/E3_Parameter!$D$11*LN($G37/F37)+1/E3_Parameter!$D$12*LN(4*(E3_Parameter!$D$13+H37*0.001)/(H37*0.001))+1/E3_Parameter!$D$12*LN(((2*(E3_Parameter!$D$13+H37*0.001)/(E3_Parameter!$D$14+2*H37*0.001))^2+1)^0.5))</f>
        <v>0.10118809269912249</v>
      </c>
      <c r="L37" s="363" t="e">
        <f>2*2*PI()/(1/E3_Parameter!$D$11*LN($G37/G37)+1/E3_Parameter!$D$12*LN(4*(E3_Parameter!$D$13+I37*0.001)/(I37*0.001))+1/E3_Parameter!$D$12*LN(((2*(E3_Parameter!$D$13+I37*0.001)/(E3_Parameter!$D$14+2*I37*0.001))^2+1)^0.5))</f>
        <v>#N/A</v>
      </c>
      <c r="M37" s="245">
        <v>613</v>
      </c>
      <c r="N37" s="245">
        <v>708</v>
      </c>
    </row>
    <row r="38" spans="2:14" x14ac:dyDescent="0.45">
      <c r="B38" s="245">
        <v>100</v>
      </c>
      <c r="C38" s="247">
        <v>110</v>
      </c>
      <c r="D38" s="247">
        <v>10</v>
      </c>
      <c r="E38" s="247">
        <v>90</v>
      </c>
      <c r="F38" s="336">
        <v>6.3617251235193306</v>
      </c>
      <c r="G38" s="245">
        <v>160</v>
      </c>
      <c r="H38" s="245">
        <v>180</v>
      </c>
      <c r="I38" s="245" t="e">
        <v>#N/A</v>
      </c>
      <c r="J38" s="363">
        <f>2*2*PI()/(1/E3_Parameter!$D$11*LN($G38/E38)+1/E3_Parameter!$D$12*LN(4*(E3_Parameter!$D$13+G38*0.001)/(G38*0.001))+1/E3_Parameter!$D$12*LN(((2*(E3_Parameter!$D$13+G38*0.001)/(E3_Parameter!$D$14+2*G38*0.001))^2+1)^0.5))</f>
        <v>0.55671190381902402</v>
      </c>
      <c r="K38" s="363">
        <f>2*2*PI()/(1/E3_Parameter!$D$11*LN($G38/F38)+1/E3_Parameter!$D$12*LN(4*(E3_Parameter!$D$13+H38*0.001)/(H38*0.001))+1/E3_Parameter!$D$12*LN(((2*(E3_Parameter!$D$13+H38*0.001)/(E3_Parameter!$D$14+2*H38*0.001))^2+1)^0.5))</f>
        <v>0.11343818023707566</v>
      </c>
      <c r="L38" s="363" t="e">
        <f>2*2*PI()/(1/E3_Parameter!$D$11*LN($G38/G38)+1/E3_Parameter!$D$12*LN(4*(E3_Parameter!$D$13+I38*0.001)/(I38*0.001))+1/E3_Parameter!$D$12*LN(((2*(E3_Parameter!$D$13+I38*0.001)/(E3_Parameter!$D$14+2*I38*0.001))^2+1)^0.5))</f>
        <v>#N/A</v>
      </c>
      <c r="M38" s="245">
        <v>667</v>
      </c>
      <c r="N38" s="245">
        <v>762</v>
      </c>
    </row>
    <row r="39" spans="2:14" x14ac:dyDescent="0.45">
      <c r="B39" s="245">
        <v>125</v>
      </c>
      <c r="C39" s="247">
        <v>125</v>
      </c>
      <c r="D39" s="247">
        <v>11.4</v>
      </c>
      <c r="E39" s="247">
        <v>102.2</v>
      </c>
      <c r="F39" s="336">
        <v>8.2033581529802042</v>
      </c>
      <c r="G39" s="245">
        <v>180</v>
      </c>
      <c r="H39" s="245" t="e">
        <v>#N/A</v>
      </c>
      <c r="I39" s="245" t="e">
        <v>#N/A</v>
      </c>
      <c r="J39" s="363">
        <f>2*2*PI()/(1/E3_Parameter!$D$11*LN($G39/E39)+1/E3_Parameter!$D$12*LN(4*(E3_Parameter!$D$13+G39*0.001)/(G39*0.001))+1/E3_Parameter!$D$12*LN(((2*(E3_Parameter!$D$13+G39*0.001)/(E3_Parameter!$D$14+2*G39*0.001))^2+1)^0.5))</f>
        <v>0.56735722700098934</v>
      </c>
      <c r="K39" s="363" t="e">
        <f>2*2*PI()/(1/E3_Parameter!$D$11*LN($G39/F39)+1/E3_Parameter!$D$12*LN(4*(E3_Parameter!$D$13+H39*0.001)/(H39*0.001))+1/E3_Parameter!$D$12*LN(((2*(E3_Parameter!$D$13+H39*0.001)/(E3_Parameter!$D$14+2*H39*0.001))^2+1)^0.5))</f>
        <v>#N/A</v>
      </c>
      <c r="L39" s="363" t="e">
        <f>2*2*PI()/(1/E3_Parameter!$D$11*LN($G39/G39)+1/E3_Parameter!$D$12*LN(4*(E3_Parameter!$D$13+I39*0.001)/(I39*0.001))+1/E3_Parameter!$D$12*LN(((2*(E3_Parameter!$D$13+I39*0.001)/(E3_Parameter!$D$14+2*I39*0.001))^2+1)^0.5))</f>
        <v>#N/A</v>
      </c>
      <c r="M39" s="245">
        <v>721</v>
      </c>
      <c r="N39" s="245">
        <v>816</v>
      </c>
    </row>
    <row r="40" spans="2:14" x14ac:dyDescent="0.45">
      <c r="B40" s="245">
        <v>150</v>
      </c>
      <c r="C40" s="247">
        <v>160</v>
      </c>
      <c r="D40" s="247">
        <v>14.6</v>
      </c>
      <c r="E40" s="247">
        <v>130.80000000000001</v>
      </c>
      <c r="F40" s="336">
        <v>13.437094434228126</v>
      </c>
      <c r="G40" s="245">
        <v>250</v>
      </c>
      <c r="H40" s="245" t="e">
        <v>#N/A</v>
      </c>
      <c r="I40" s="245" t="e">
        <v>#N/A</v>
      </c>
      <c r="J40" s="363">
        <f>2*2*PI()/(1/E3_Parameter!$D$11*LN($G40/E40)+1/E3_Parameter!$D$12*LN(4*(E3_Parameter!$D$13+G40*0.001)/(G40*0.001))+1/E3_Parameter!$D$12*LN(((2*(E3_Parameter!$D$13+G40*0.001)/(E3_Parameter!$D$14+2*G40*0.001))^2+1)^0.5))</f>
        <v>0.51139383358593116</v>
      </c>
      <c r="K40" s="363" t="e">
        <f>2*2*PI()/(1/E3_Parameter!$D$11*LN($G40/F40)+1/E3_Parameter!$D$12*LN(4*(E3_Parameter!$D$13+H40*0.001)/(H40*0.001))+1/E3_Parameter!$D$12*LN(((2*(E3_Parameter!$D$13+H40*0.001)/(E3_Parameter!$D$14+2*H40*0.001))^2+1)^0.5))</f>
        <v>#N/A</v>
      </c>
      <c r="L40" s="363" t="e">
        <f>2*2*PI()/(1/E3_Parameter!$D$11*LN($G40/G40)+1/E3_Parameter!$D$12*LN(4*(E3_Parameter!$D$13+I40*0.001)/(I40*0.001))+1/E3_Parameter!$D$12*LN(((2*(E3_Parameter!$D$13+I40*0.001)/(E3_Parameter!$D$14+2*I40*0.001))^2+1)^0.5))</f>
        <v>#N/A</v>
      </c>
      <c r="M40" s="245">
        <v>775</v>
      </c>
      <c r="N40" s="245">
        <v>870</v>
      </c>
    </row>
    <row r="41" spans="2:14" x14ac:dyDescent="0.45">
      <c r="B41" s="245">
        <v>200</v>
      </c>
      <c r="C41" s="247" t="e">
        <v>#N/A</v>
      </c>
      <c r="D41" s="247" t="e">
        <v>#N/A</v>
      </c>
      <c r="E41" s="247" t="e">
        <v>#N/A</v>
      </c>
      <c r="F41" s="336" t="e">
        <v>#N/A</v>
      </c>
      <c r="G41" s="245" t="e">
        <v>#N/A</v>
      </c>
      <c r="H41" s="245" t="e">
        <v>#N/A</v>
      </c>
      <c r="I41" s="245" t="e">
        <v>#N/A</v>
      </c>
      <c r="J41" s="363" t="e">
        <f>2*2*PI()/(1/E3_Parameter!$D$11*LN($G41/E41)+1/E3_Parameter!$D$12*LN(4*(E3_Parameter!$D$13+G41*0.001)/(G41*0.001))+1/E3_Parameter!$D$12*LN(((2*(E3_Parameter!$D$13+G41*0.001)/(E3_Parameter!$D$14+2*G41*0.001))^2+1)^0.5))</f>
        <v>#N/A</v>
      </c>
      <c r="K41" s="363" t="e">
        <f>2*2*PI()/(1/E3_Parameter!$D$11*LN($G41/F41)+1/E3_Parameter!$D$12*LN(4*(E3_Parameter!$D$13+H41*0.001)/(H41*0.001))+1/E3_Parameter!$D$12*LN(((2*(E3_Parameter!$D$13+H41*0.001)/(E3_Parameter!$D$14+2*H41*0.001))^2+1)^0.5))</f>
        <v>#N/A</v>
      </c>
      <c r="L41" s="363" t="e">
        <f>2*2*PI()/(1/E3_Parameter!$D$11*LN($G41/G41)+1/E3_Parameter!$D$12*LN(4*(E3_Parameter!$D$13+I41*0.001)/(I41*0.001))+1/E3_Parameter!$D$12*LN(((2*(E3_Parameter!$D$13+I41*0.001)/(E3_Parameter!$D$14+2*I41*0.001))^2+1)^0.5))</f>
        <v>#N/A</v>
      </c>
      <c r="M41" s="245" t="e">
        <v>#N/A</v>
      </c>
      <c r="N41" s="245" t="e">
        <v>#N/A</v>
      </c>
    </row>
    <row r="42" spans="2:14" x14ac:dyDescent="0.45">
      <c r="B42" s="245">
        <v>250</v>
      </c>
      <c r="C42" s="247" t="e">
        <v>#N/A</v>
      </c>
      <c r="D42" s="247" t="e">
        <v>#N/A</v>
      </c>
      <c r="E42" s="247" t="e">
        <v>#N/A</v>
      </c>
      <c r="F42" s="336" t="e">
        <v>#N/A</v>
      </c>
      <c r="G42" s="245" t="e">
        <v>#N/A</v>
      </c>
      <c r="H42" s="245" t="e">
        <v>#N/A</v>
      </c>
      <c r="I42" s="245" t="e">
        <v>#N/A</v>
      </c>
      <c r="J42" s="363" t="e">
        <f>2*2*PI()/(1/E3_Parameter!$D$11*LN($G42/E42)+1/E3_Parameter!$D$12*LN(4*(E3_Parameter!$D$13+G42*0.001)/(G42*0.001))+1/E3_Parameter!$D$12*LN(((2*(E3_Parameter!$D$13+G42*0.001)/(E3_Parameter!$D$14+2*G42*0.001))^2+1)^0.5))</f>
        <v>#N/A</v>
      </c>
      <c r="K42" s="363" t="e">
        <f>2*2*PI()/(1/E3_Parameter!$D$11*LN($G42/F42)+1/E3_Parameter!$D$12*LN(4*(E3_Parameter!$D$13+H42*0.001)/(H42*0.001))+1/E3_Parameter!$D$12*LN(((2*(E3_Parameter!$D$13+H42*0.001)/(E3_Parameter!$D$14+2*H42*0.001))^2+1)^0.5))</f>
        <v>#N/A</v>
      </c>
      <c r="L42" s="363" t="e">
        <f>2*2*PI()/(1/E3_Parameter!$D$11*LN($G42/G42)+1/E3_Parameter!$D$12*LN(4*(E3_Parameter!$D$13+I42*0.001)/(I42*0.001))+1/E3_Parameter!$D$12*LN(((2*(E3_Parameter!$D$13+I42*0.001)/(E3_Parameter!$D$14+2*I42*0.001))^2+1)^0.5))</f>
        <v>#N/A</v>
      </c>
      <c r="M42" s="245" t="e">
        <v>#N/A</v>
      </c>
      <c r="N42" s="245" t="e">
        <v>#N/A</v>
      </c>
    </row>
    <row r="43" spans="2:14" x14ac:dyDescent="0.45">
      <c r="B43" s="245">
        <v>300</v>
      </c>
      <c r="C43" s="247" t="e">
        <v>#N/A</v>
      </c>
      <c r="D43" s="247" t="e">
        <v>#N/A</v>
      </c>
      <c r="E43" s="247" t="e">
        <v>#N/A</v>
      </c>
      <c r="F43" s="336" t="e">
        <v>#N/A</v>
      </c>
      <c r="G43" s="245" t="e">
        <v>#N/A</v>
      </c>
      <c r="H43" s="245" t="e">
        <v>#N/A</v>
      </c>
      <c r="I43" s="245" t="e">
        <v>#N/A</v>
      </c>
      <c r="J43" s="363" t="e">
        <f>2*2*PI()/(1/E3_Parameter!$D$11*LN($G43/E43)+1/E3_Parameter!$D$12*LN(4*(E3_Parameter!$D$13+G43*0.001)/(G43*0.001))+1/E3_Parameter!$D$12*LN(((2*(E3_Parameter!$D$13+G43*0.001)/(E3_Parameter!$D$14+2*G43*0.001))^2+1)^0.5))</f>
        <v>#N/A</v>
      </c>
      <c r="K43" s="363" t="e">
        <f>2*2*PI()/(1/E3_Parameter!$D$11*LN($G43/F43)+1/E3_Parameter!$D$12*LN(4*(E3_Parameter!$D$13+H43*0.001)/(H43*0.001))+1/E3_Parameter!$D$12*LN(((2*(E3_Parameter!$D$13+H43*0.001)/(E3_Parameter!$D$14+2*H43*0.001))^2+1)^0.5))</f>
        <v>#N/A</v>
      </c>
      <c r="L43" s="363" t="e">
        <f>2*2*PI()/(1/E3_Parameter!$D$11*LN($G43/G43)+1/E3_Parameter!$D$12*LN(4*(E3_Parameter!$D$13+I43*0.001)/(I43*0.001))+1/E3_Parameter!$D$12*LN(((2*(E3_Parameter!$D$13+I43*0.001)/(E3_Parameter!$D$14+2*I43*0.001))^2+1)^0.5))</f>
        <v>#N/A</v>
      </c>
      <c r="M43" s="245" t="e">
        <v>#N/A</v>
      </c>
      <c r="N43" s="245" t="e">
        <v>#N/A</v>
      </c>
    </row>
    <row r="44" spans="2:14" x14ac:dyDescent="0.45">
      <c r="B44" s="245">
        <v>350</v>
      </c>
      <c r="C44" s="247" t="e">
        <v>#N/A</v>
      </c>
      <c r="D44" s="247" t="e">
        <v>#N/A</v>
      </c>
      <c r="E44" s="247" t="e">
        <v>#N/A</v>
      </c>
      <c r="F44" s="336" t="e">
        <v>#N/A</v>
      </c>
      <c r="G44" s="245" t="e">
        <v>#N/A</v>
      </c>
      <c r="H44" s="245" t="e">
        <v>#N/A</v>
      </c>
      <c r="I44" s="245" t="e">
        <v>#N/A</v>
      </c>
      <c r="J44" s="363" t="e">
        <f>2*2*PI()/(1/E3_Parameter!$D$11*LN($G44/E44)+1/E3_Parameter!$D$12*LN(4*(E3_Parameter!$D$13+G44*0.001)/(G44*0.001))+1/E3_Parameter!$D$12*LN(((2*(E3_Parameter!$D$13+G44*0.001)/(E3_Parameter!$D$14+2*G44*0.001))^2+1)^0.5))</f>
        <v>#N/A</v>
      </c>
      <c r="K44" s="363" t="e">
        <f>2*2*PI()/(1/E3_Parameter!$D$11*LN($G44/F44)+1/E3_Parameter!$D$12*LN(4*(E3_Parameter!$D$13+H44*0.001)/(H44*0.001))+1/E3_Parameter!$D$12*LN(((2*(E3_Parameter!$D$13+H44*0.001)/(E3_Parameter!$D$14+2*H44*0.001))^2+1)^0.5))</f>
        <v>#N/A</v>
      </c>
      <c r="L44" s="363" t="e">
        <f>2*2*PI()/(1/E3_Parameter!$D$11*LN($G44/G44)+1/E3_Parameter!$D$12*LN(4*(E3_Parameter!$D$13+I44*0.001)/(I44*0.001))+1/E3_Parameter!$D$12*LN(((2*(E3_Parameter!$D$13+I44*0.001)/(E3_Parameter!$D$14+2*I44*0.001))^2+1)^0.5))</f>
        <v>#N/A</v>
      </c>
      <c r="M44" s="245" t="e">
        <v>#N/A</v>
      </c>
      <c r="N44" s="245" t="e">
        <v>#N/A</v>
      </c>
    </row>
    <row r="45" spans="2:14" x14ac:dyDescent="0.45">
      <c r="B45" s="245">
        <v>400</v>
      </c>
      <c r="C45" s="247" t="e">
        <v>#N/A</v>
      </c>
      <c r="D45" s="247" t="e">
        <v>#N/A</v>
      </c>
      <c r="E45" s="247" t="e">
        <v>#N/A</v>
      </c>
      <c r="F45" s="336" t="e">
        <v>#N/A</v>
      </c>
      <c r="G45" s="245" t="e">
        <v>#N/A</v>
      </c>
      <c r="H45" s="245" t="e">
        <v>#N/A</v>
      </c>
      <c r="I45" s="245" t="e">
        <v>#N/A</v>
      </c>
      <c r="J45" s="363" t="e">
        <f>2*2*PI()/(1/E3_Parameter!$D$11*LN($G45/E45)+1/E3_Parameter!$D$12*LN(4*(E3_Parameter!$D$13+G45*0.001)/(G45*0.001))+1/E3_Parameter!$D$12*LN(((2*(E3_Parameter!$D$13+G45*0.001)/(E3_Parameter!$D$14+2*G45*0.001))^2+1)^0.5))</f>
        <v>#N/A</v>
      </c>
      <c r="K45" s="363" t="e">
        <f>2*2*PI()/(1/E3_Parameter!$D$11*LN($G45/F45)+1/E3_Parameter!$D$12*LN(4*(E3_Parameter!$D$13+H45*0.001)/(H45*0.001))+1/E3_Parameter!$D$12*LN(((2*(E3_Parameter!$D$13+H45*0.001)/(E3_Parameter!$D$14+2*H45*0.001))^2+1)^0.5))</f>
        <v>#N/A</v>
      </c>
      <c r="L45" s="363" t="e">
        <f>2*2*PI()/(1/E3_Parameter!$D$11*LN($G45/G45)+1/E3_Parameter!$D$12*LN(4*(E3_Parameter!$D$13+I45*0.001)/(I45*0.001))+1/E3_Parameter!$D$12*LN(((2*(E3_Parameter!$D$13+I45*0.001)/(E3_Parameter!$D$14+2*I45*0.001))^2+1)^0.5))</f>
        <v>#N/A</v>
      </c>
      <c r="M45" s="245" t="e">
        <v>#N/A</v>
      </c>
      <c r="N45" s="245" t="e">
        <v>#N/A</v>
      </c>
    </row>
    <row r="46" spans="2:14" x14ac:dyDescent="0.45">
      <c r="B46" s="245">
        <v>450</v>
      </c>
      <c r="C46" s="247" t="e">
        <v>#N/A</v>
      </c>
      <c r="D46" s="247" t="e">
        <v>#N/A</v>
      </c>
      <c r="E46" s="247" t="e">
        <v>#N/A</v>
      </c>
      <c r="F46" s="336" t="e">
        <v>#N/A</v>
      </c>
      <c r="G46" s="245" t="e">
        <v>#N/A</v>
      </c>
      <c r="H46" s="245" t="e">
        <v>#N/A</v>
      </c>
      <c r="I46" s="245" t="e">
        <v>#N/A</v>
      </c>
      <c r="J46" s="363" t="e">
        <f>2*2*PI()/(1/E3_Parameter!$D$11*LN($G46/E46)+1/E3_Parameter!$D$12*LN(4*(E3_Parameter!$D$13+G46*0.001)/(G46*0.001))+1/E3_Parameter!$D$12*LN(((2*(E3_Parameter!$D$13+G46*0.001)/(E3_Parameter!$D$14+2*G46*0.001))^2+1)^0.5))</f>
        <v>#N/A</v>
      </c>
      <c r="K46" s="363" t="e">
        <f>2*2*PI()/(1/E3_Parameter!$D$11*LN($G46/F46)+1/E3_Parameter!$D$12*LN(4*(E3_Parameter!$D$13+H46*0.001)/(H46*0.001))+1/E3_Parameter!$D$12*LN(((2*(E3_Parameter!$D$13+H46*0.001)/(E3_Parameter!$D$14+2*H46*0.001))^2+1)^0.5))</f>
        <v>#N/A</v>
      </c>
      <c r="L46" s="363" t="e">
        <f>2*2*PI()/(1/E3_Parameter!$D$11*LN($G46/G46)+1/E3_Parameter!$D$12*LN(4*(E3_Parameter!$D$13+I46*0.001)/(I46*0.001))+1/E3_Parameter!$D$12*LN(((2*(E3_Parameter!$D$13+I46*0.001)/(E3_Parameter!$D$14+2*I46*0.001))^2+1)^0.5))</f>
        <v>#N/A</v>
      </c>
      <c r="M46" s="245" t="e">
        <v>#N/A</v>
      </c>
      <c r="N46" s="245" t="e">
        <v>#N/A</v>
      </c>
    </row>
    <row r="47" spans="2:14" x14ac:dyDescent="0.45">
      <c r="B47" s="245">
        <v>500</v>
      </c>
      <c r="C47" s="247" t="e">
        <v>#N/A</v>
      </c>
      <c r="D47" s="247" t="e">
        <v>#N/A</v>
      </c>
      <c r="E47" s="247" t="e">
        <v>#N/A</v>
      </c>
      <c r="F47" s="336" t="e">
        <v>#N/A</v>
      </c>
      <c r="G47" s="245" t="e">
        <v>#N/A</v>
      </c>
      <c r="H47" s="245" t="e">
        <v>#N/A</v>
      </c>
      <c r="I47" s="245" t="e">
        <v>#N/A</v>
      </c>
      <c r="J47" s="363" t="e">
        <f>2*2*PI()/(1/E3_Parameter!$D$11*LN($G47/E47)+1/E3_Parameter!$D$12*LN(4*(E3_Parameter!$D$13+G47*0.001)/(G47*0.001))+1/E3_Parameter!$D$12*LN(((2*(E3_Parameter!$D$13+G47*0.001)/(E3_Parameter!$D$14+2*G47*0.001))^2+1)^0.5))</f>
        <v>#N/A</v>
      </c>
      <c r="K47" s="363" t="e">
        <f>2*2*PI()/(1/E3_Parameter!$D$11*LN($G47/F47)+1/E3_Parameter!$D$12*LN(4*(E3_Parameter!$D$13+H47*0.001)/(H47*0.001))+1/E3_Parameter!$D$12*LN(((2*(E3_Parameter!$D$13+H47*0.001)/(E3_Parameter!$D$14+2*H47*0.001))^2+1)^0.5))</f>
        <v>#N/A</v>
      </c>
      <c r="L47" s="363" t="e">
        <f>2*2*PI()/(1/E3_Parameter!$D$11*LN($G47/G47)+1/E3_Parameter!$D$12*LN(4*(E3_Parameter!$D$13+I47*0.001)/(I47*0.001))+1/E3_Parameter!$D$12*LN(((2*(E3_Parameter!$D$13+I47*0.001)/(E3_Parameter!$D$14+2*I47*0.001))^2+1)^0.5))</f>
        <v>#N/A</v>
      </c>
      <c r="M47" s="245" t="e">
        <v>#N/A</v>
      </c>
      <c r="N47" s="245" t="e">
        <v>#N/A</v>
      </c>
    </row>
    <row r="48" spans="2:14" x14ac:dyDescent="0.45">
      <c r="B48" s="245">
        <v>600</v>
      </c>
      <c r="C48" s="247" t="e">
        <v>#N/A</v>
      </c>
      <c r="D48" s="247" t="e">
        <v>#N/A</v>
      </c>
      <c r="E48" s="247" t="e">
        <v>#N/A</v>
      </c>
      <c r="F48" s="336" t="e">
        <v>#N/A</v>
      </c>
      <c r="G48" s="245" t="e">
        <v>#N/A</v>
      </c>
      <c r="H48" s="245" t="e">
        <v>#N/A</v>
      </c>
      <c r="I48" s="245" t="e">
        <v>#N/A</v>
      </c>
      <c r="J48" s="363" t="e">
        <f>2*2*PI()/(1/E3_Parameter!$D$11*LN($G48/E48)+1/E3_Parameter!$D$12*LN(4*(E3_Parameter!$D$13+G48*0.001)/(G48*0.001))+1/E3_Parameter!$D$12*LN(((2*(E3_Parameter!$D$13+G48*0.001)/(E3_Parameter!$D$14+2*G48*0.001))^2+1)^0.5))</f>
        <v>#N/A</v>
      </c>
      <c r="K48" s="363" t="e">
        <f>2*2*PI()/(1/E3_Parameter!$D$11*LN($G48/F48)+1/E3_Parameter!$D$12*LN(4*(E3_Parameter!$D$13+H48*0.001)/(H48*0.001))+1/E3_Parameter!$D$12*LN(((2*(E3_Parameter!$D$13+H48*0.001)/(E3_Parameter!$D$14+2*H48*0.001))^2+1)^0.5))</f>
        <v>#N/A</v>
      </c>
      <c r="L48" s="363" t="e">
        <f>2*2*PI()/(1/E3_Parameter!$D$11*LN($G48/G48)+1/E3_Parameter!$D$12*LN(4*(E3_Parameter!$D$13+I48*0.001)/(I48*0.001))+1/E3_Parameter!$D$12*LN(((2*(E3_Parameter!$D$13+I48*0.001)/(E3_Parameter!$D$14+2*I48*0.001))^2+1)^0.5))</f>
        <v>#N/A</v>
      </c>
      <c r="M48" s="245" t="e">
        <v>#N/A</v>
      </c>
      <c r="N48" s="245" t="e">
        <v>#N/A</v>
      </c>
    </row>
    <row r="49" spans="2:14" x14ac:dyDescent="0.45">
      <c r="B49" s="245">
        <v>700</v>
      </c>
      <c r="C49" s="247" t="e">
        <v>#N/A</v>
      </c>
      <c r="D49" s="247" t="e">
        <v>#N/A</v>
      </c>
      <c r="E49" s="247" t="e">
        <v>#N/A</v>
      </c>
      <c r="F49" s="336" t="e">
        <v>#N/A</v>
      </c>
      <c r="G49" s="245" t="e">
        <v>#N/A</v>
      </c>
      <c r="H49" s="245" t="e">
        <v>#N/A</v>
      </c>
      <c r="I49" s="245" t="e">
        <v>#N/A</v>
      </c>
      <c r="J49" s="363" t="e">
        <f>2*2*PI()/(1/E3_Parameter!$D$11*LN($G49/E49)+1/E3_Parameter!$D$12*LN(4*(E3_Parameter!$D$13+G49*0.001)/(G49*0.001))+1/E3_Parameter!$D$12*LN(((2*(E3_Parameter!$D$13+G49*0.001)/(E3_Parameter!$D$14+2*G49*0.001))^2+1)^0.5))</f>
        <v>#N/A</v>
      </c>
      <c r="K49" s="363" t="e">
        <f>2*2*PI()/(1/E3_Parameter!$D$11*LN($G49/F49)+1/E3_Parameter!$D$12*LN(4*(E3_Parameter!$D$13+H49*0.001)/(H49*0.001))+1/E3_Parameter!$D$12*LN(((2*(E3_Parameter!$D$13+H49*0.001)/(E3_Parameter!$D$14+2*H49*0.001))^2+1)^0.5))</f>
        <v>#N/A</v>
      </c>
      <c r="L49" s="363" t="e">
        <f>2*2*PI()/(1/E3_Parameter!$D$11*LN($G49/G49)+1/E3_Parameter!$D$12*LN(4*(E3_Parameter!$D$13+I49*0.001)/(I49*0.001))+1/E3_Parameter!$D$12*LN(((2*(E3_Parameter!$D$13+I49*0.001)/(E3_Parameter!$D$14+2*I49*0.001))^2+1)^0.5))</f>
        <v>#N/A</v>
      </c>
      <c r="M49" s="245" t="e">
        <v>#N/A</v>
      </c>
      <c r="N49" s="245" t="e">
        <v>#N/A</v>
      </c>
    </row>
    <row r="50" spans="2:14" x14ac:dyDescent="0.45">
      <c r="B50" s="245">
        <v>800</v>
      </c>
      <c r="C50" s="247" t="e">
        <v>#N/A</v>
      </c>
      <c r="D50" s="247" t="e">
        <v>#N/A</v>
      </c>
      <c r="E50" s="247" t="e">
        <v>#N/A</v>
      </c>
      <c r="F50" s="336" t="e">
        <v>#N/A</v>
      </c>
      <c r="G50" s="245" t="e">
        <v>#N/A</v>
      </c>
      <c r="H50" s="245" t="e">
        <v>#N/A</v>
      </c>
      <c r="I50" s="245" t="e">
        <v>#N/A</v>
      </c>
      <c r="J50" s="363" t="e">
        <f>2*2*PI()/(1/E3_Parameter!$D$11*LN($G50/E50)+1/E3_Parameter!$D$12*LN(4*(E3_Parameter!$D$13+G50*0.001)/(G50*0.001))+1/E3_Parameter!$D$12*LN(((2*(E3_Parameter!$D$13+G50*0.001)/(E3_Parameter!$D$14+2*G50*0.001))^2+1)^0.5))</f>
        <v>#N/A</v>
      </c>
      <c r="K50" s="363" t="e">
        <f>2*2*PI()/(1/E3_Parameter!$D$11*LN($G50/F50)+1/E3_Parameter!$D$12*LN(4*(E3_Parameter!$D$13+H50*0.001)/(H50*0.001))+1/E3_Parameter!$D$12*LN(((2*(E3_Parameter!$D$13+H50*0.001)/(E3_Parameter!$D$14+2*H50*0.001))^2+1)^0.5))</f>
        <v>#N/A</v>
      </c>
      <c r="L50" s="363" t="e">
        <f>2*2*PI()/(1/E3_Parameter!$D$11*LN($G50/G50)+1/E3_Parameter!$D$12*LN(4*(E3_Parameter!$D$13+I50*0.001)/(I50*0.001))+1/E3_Parameter!$D$12*LN(((2*(E3_Parameter!$D$13+I50*0.001)/(E3_Parameter!$D$14+2*I50*0.001))^2+1)^0.5))</f>
        <v>#N/A</v>
      </c>
      <c r="M50" s="245" t="e">
        <v>#N/A</v>
      </c>
      <c r="N50" s="245" t="e">
        <v>#N/A</v>
      </c>
    </row>
    <row r="51" spans="2:14" x14ac:dyDescent="0.45">
      <c r="B51" s="245">
        <v>900</v>
      </c>
      <c r="C51" s="247" t="e">
        <v>#N/A</v>
      </c>
      <c r="D51" s="247" t="e">
        <v>#N/A</v>
      </c>
      <c r="E51" s="247" t="e">
        <v>#N/A</v>
      </c>
      <c r="F51" s="336" t="e">
        <v>#N/A</v>
      </c>
      <c r="G51" s="245" t="e">
        <v>#N/A</v>
      </c>
      <c r="H51" s="245" t="e">
        <v>#N/A</v>
      </c>
      <c r="I51" s="245" t="e">
        <v>#N/A</v>
      </c>
      <c r="J51" s="363" t="e">
        <f>2*2*PI()/(1/E3_Parameter!$D$11*LN($G51/E51)+1/E3_Parameter!$D$12*LN(4*(E3_Parameter!$D$13+G51*0.001)/(G51*0.001))+1/E3_Parameter!$D$12*LN(((2*(E3_Parameter!$D$13+G51*0.001)/(E3_Parameter!$D$14+2*G51*0.001))^2+1)^0.5))</f>
        <v>#N/A</v>
      </c>
      <c r="K51" s="363" t="e">
        <f>2*2*PI()/(1/E3_Parameter!$D$11*LN($G51/F51)+1/E3_Parameter!$D$12*LN(4*(E3_Parameter!$D$13+H51*0.001)/(H51*0.001))+1/E3_Parameter!$D$12*LN(((2*(E3_Parameter!$D$13+H51*0.001)/(E3_Parameter!$D$14+2*H51*0.001))^2+1)^0.5))</f>
        <v>#N/A</v>
      </c>
      <c r="L51" s="363" t="e">
        <f>2*2*PI()/(1/E3_Parameter!$D$11*LN($G51/G51)+1/E3_Parameter!$D$12*LN(4*(E3_Parameter!$D$13+I51*0.001)/(I51*0.001))+1/E3_Parameter!$D$12*LN(((2*(E3_Parameter!$D$13+I51*0.001)/(E3_Parameter!$D$14+2*I51*0.001))^2+1)^0.5))</f>
        <v>#N/A</v>
      </c>
      <c r="M51" s="245" t="e">
        <v>#N/A</v>
      </c>
      <c r="N51" s="245" t="e">
        <v>#N/A</v>
      </c>
    </row>
    <row r="52" spans="2:14" x14ac:dyDescent="0.45">
      <c r="B52" s="245">
        <v>1000</v>
      </c>
      <c r="C52" s="247" t="e">
        <v>#N/A</v>
      </c>
      <c r="D52" s="247" t="e">
        <v>#N/A</v>
      </c>
      <c r="E52" s="247" t="e">
        <v>#N/A</v>
      </c>
      <c r="F52" s="336" t="e">
        <v>#N/A</v>
      </c>
      <c r="G52" s="245" t="e">
        <v>#N/A</v>
      </c>
      <c r="H52" s="245" t="e">
        <v>#N/A</v>
      </c>
      <c r="I52" s="245" t="e">
        <v>#N/A</v>
      </c>
      <c r="J52" s="363" t="e">
        <f>2*2*PI()/(1/E3_Parameter!$D$11*LN($G52/E52)+1/E3_Parameter!$D$12*LN(4*(E3_Parameter!$D$13+G52*0.001)/(G52*0.001))+1/E3_Parameter!$D$12*LN(((2*(E3_Parameter!$D$13+G52*0.001)/(E3_Parameter!$D$14+2*G52*0.001))^2+1)^0.5))</f>
        <v>#N/A</v>
      </c>
      <c r="K52" s="363" t="e">
        <f>2*2*PI()/(1/E3_Parameter!$D$11*LN($G52/F52)+1/E3_Parameter!$D$12*LN(4*(E3_Parameter!$D$13+H52*0.001)/(H52*0.001))+1/E3_Parameter!$D$12*LN(((2*(E3_Parameter!$D$13+H52*0.001)/(E3_Parameter!$D$14+2*H52*0.001))^2+1)^0.5))</f>
        <v>#N/A</v>
      </c>
      <c r="L52" s="363" t="e">
        <f>2*2*PI()/(1/E3_Parameter!$D$11*LN($G52/G52)+1/E3_Parameter!$D$12*LN(4*(E3_Parameter!$D$13+I52*0.001)/(I52*0.001))+1/E3_Parameter!$D$12*LN(((2*(E3_Parameter!$D$13+I52*0.001)/(E3_Parameter!$D$14+2*I52*0.001))^2+1)^0.5))</f>
        <v>#N/A</v>
      </c>
      <c r="M52" s="245" t="e">
        <v>#N/A</v>
      </c>
      <c r="N52" s="245" t="e">
        <v>#N/A</v>
      </c>
    </row>
    <row r="53" spans="2:14" x14ac:dyDescent="0.45"/>
    <row r="54" spans="2:14" hidden="1" x14ac:dyDescent="0.45">
      <c r="B54" s="338">
        <f>SUMIF(C54:N75,"&lt;&gt;#NV")</f>
        <v>0</v>
      </c>
      <c r="C54" s="338">
        <f>IF(ABS(C4-C31)&lt;0.01,0,1)</f>
        <v>0</v>
      </c>
      <c r="D54" s="338">
        <f t="shared" ref="D54:N54" si="1">IF(ABS(D4-D31)&lt;0.01,0,1)</f>
        <v>0</v>
      </c>
      <c r="E54" s="338">
        <f t="shared" si="1"/>
        <v>0</v>
      </c>
      <c r="F54" s="338">
        <f t="shared" si="1"/>
        <v>0</v>
      </c>
      <c r="G54" s="338">
        <f t="shared" si="1"/>
        <v>0</v>
      </c>
      <c r="H54" s="338">
        <f t="shared" si="1"/>
        <v>0</v>
      </c>
      <c r="I54" s="338" t="e">
        <f t="shared" si="1"/>
        <v>#N/A</v>
      </c>
      <c r="J54" s="338">
        <f t="shared" si="1"/>
        <v>0</v>
      </c>
      <c r="K54" s="338">
        <f t="shared" si="1"/>
        <v>0</v>
      </c>
      <c r="L54" s="338" t="e">
        <f t="shared" si="1"/>
        <v>#N/A</v>
      </c>
      <c r="M54" s="338">
        <f t="shared" si="1"/>
        <v>0</v>
      </c>
      <c r="N54" s="338">
        <f t="shared" si="1"/>
        <v>0</v>
      </c>
    </row>
    <row r="55" spans="2:14" hidden="1" x14ac:dyDescent="0.45">
      <c r="C55" s="338">
        <f t="shared" ref="C55:N70" si="2">IF(ABS(C5-C32)&lt;0.01,0,1)</f>
        <v>0</v>
      </c>
      <c r="D55" s="338">
        <f t="shared" si="2"/>
        <v>0</v>
      </c>
      <c r="E55" s="338">
        <f t="shared" si="2"/>
        <v>0</v>
      </c>
      <c r="F55" s="338">
        <f t="shared" si="2"/>
        <v>0</v>
      </c>
      <c r="G55" s="338">
        <f t="shared" si="2"/>
        <v>0</v>
      </c>
      <c r="H55" s="338">
        <f t="shared" si="2"/>
        <v>0</v>
      </c>
      <c r="I55" s="338" t="e">
        <f t="shared" si="2"/>
        <v>#N/A</v>
      </c>
      <c r="J55" s="338">
        <f t="shared" si="2"/>
        <v>0</v>
      </c>
      <c r="K55" s="338">
        <f t="shared" si="2"/>
        <v>0</v>
      </c>
      <c r="L55" s="338" t="e">
        <f t="shared" si="2"/>
        <v>#N/A</v>
      </c>
      <c r="M55" s="338">
        <f t="shared" si="2"/>
        <v>0</v>
      </c>
      <c r="N55" s="338">
        <f t="shared" si="2"/>
        <v>0</v>
      </c>
    </row>
    <row r="56" spans="2:14" hidden="1" x14ac:dyDescent="0.45">
      <c r="C56" s="338">
        <f t="shared" si="2"/>
        <v>0</v>
      </c>
      <c r="D56" s="338">
        <f t="shared" si="2"/>
        <v>0</v>
      </c>
      <c r="E56" s="338">
        <f t="shared" si="2"/>
        <v>0</v>
      </c>
      <c r="F56" s="338">
        <f t="shared" si="2"/>
        <v>0</v>
      </c>
      <c r="G56" s="338">
        <f t="shared" si="2"/>
        <v>0</v>
      </c>
      <c r="H56" s="338">
        <f t="shared" si="2"/>
        <v>0</v>
      </c>
      <c r="I56" s="338" t="e">
        <f t="shared" si="2"/>
        <v>#N/A</v>
      </c>
      <c r="J56" s="338">
        <f t="shared" si="2"/>
        <v>0</v>
      </c>
      <c r="K56" s="338">
        <f t="shared" si="2"/>
        <v>0</v>
      </c>
      <c r="L56" s="338" t="e">
        <f t="shared" si="2"/>
        <v>#N/A</v>
      </c>
      <c r="M56" s="338">
        <f t="shared" si="2"/>
        <v>0</v>
      </c>
      <c r="N56" s="338">
        <f t="shared" si="2"/>
        <v>0</v>
      </c>
    </row>
    <row r="57" spans="2:14" hidden="1" x14ac:dyDescent="0.45">
      <c r="C57" s="338">
        <f t="shared" si="2"/>
        <v>0</v>
      </c>
      <c r="D57" s="338">
        <f t="shared" si="2"/>
        <v>0</v>
      </c>
      <c r="E57" s="338">
        <f t="shared" si="2"/>
        <v>0</v>
      </c>
      <c r="F57" s="338">
        <f t="shared" si="2"/>
        <v>0</v>
      </c>
      <c r="G57" s="338">
        <f t="shared" si="2"/>
        <v>0</v>
      </c>
      <c r="H57" s="338">
        <f t="shared" si="2"/>
        <v>0</v>
      </c>
      <c r="I57" s="338" t="e">
        <f t="shared" si="2"/>
        <v>#N/A</v>
      </c>
      <c r="J57" s="338">
        <f t="shared" si="2"/>
        <v>0</v>
      </c>
      <c r="K57" s="338">
        <f t="shared" si="2"/>
        <v>0</v>
      </c>
      <c r="L57" s="338" t="e">
        <f t="shared" si="2"/>
        <v>#N/A</v>
      </c>
      <c r="M57" s="338">
        <f t="shared" si="2"/>
        <v>0</v>
      </c>
      <c r="N57" s="338">
        <f t="shared" si="2"/>
        <v>0</v>
      </c>
    </row>
    <row r="58" spans="2:14" hidden="1" x14ac:dyDescent="0.45">
      <c r="C58" s="338">
        <f t="shared" si="2"/>
        <v>0</v>
      </c>
      <c r="D58" s="338">
        <f t="shared" si="2"/>
        <v>0</v>
      </c>
      <c r="E58" s="338">
        <f t="shared" si="2"/>
        <v>0</v>
      </c>
      <c r="F58" s="338">
        <f t="shared" si="2"/>
        <v>0</v>
      </c>
      <c r="G58" s="338">
        <f t="shared" si="2"/>
        <v>0</v>
      </c>
      <c r="H58" s="338">
        <f t="shared" si="2"/>
        <v>0</v>
      </c>
      <c r="I58" s="338" t="e">
        <f t="shared" si="2"/>
        <v>#N/A</v>
      </c>
      <c r="J58" s="338">
        <f t="shared" si="2"/>
        <v>0</v>
      </c>
      <c r="K58" s="338">
        <f t="shared" si="2"/>
        <v>0</v>
      </c>
      <c r="L58" s="338" t="e">
        <f t="shared" si="2"/>
        <v>#N/A</v>
      </c>
      <c r="M58" s="338">
        <f t="shared" si="2"/>
        <v>0</v>
      </c>
      <c r="N58" s="338">
        <f t="shared" si="2"/>
        <v>0</v>
      </c>
    </row>
    <row r="59" spans="2:14" hidden="1" x14ac:dyDescent="0.45">
      <c r="C59" s="338">
        <f t="shared" si="2"/>
        <v>0</v>
      </c>
      <c r="D59" s="338">
        <f t="shared" si="2"/>
        <v>0</v>
      </c>
      <c r="E59" s="338">
        <f t="shared" si="2"/>
        <v>0</v>
      </c>
      <c r="F59" s="338">
        <f t="shared" si="2"/>
        <v>0</v>
      </c>
      <c r="G59" s="338">
        <f t="shared" si="2"/>
        <v>0</v>
      </c>
      <c r="H59" s="338">
        <f t="shared" si="2"/>
        <v>0</v>
      </c>
      <c r="I59" s="338" t="e">
        <f t="shared" si="2"/>
        <v>#N/A</v>
      </c>
      <c r="J59" s="338">
        <f t="shared" si="2"/>
        <v>0</v>
      </c>
      <c r="K59" s="338">
        <f t="shared" si="2"/>
        <v>0</v>
      </c>
      <c r="L59" s="338" t="e">
        <f t="shared" si="2"/>
        <v>#N/A</v>
      </c>
      <c r="M59" s="338">
        <f t="shared" si="2"/>
        <v>0</v>
      </c>
      <c r="N59" s="338">
        <f t="shared" si="2"/>
        <v>0</v>
      </c>
    </row>
    <row r="60" spans="2:14" hidden="1" x14ac:dyDescent="0.45">
      <c r="C60" s="338">
        <f t="shared" si="2"/>
        <v>0</v>
      </c>
      <c r="D60" s="338">
        <f t="shared" si="2"/>
        <v>0</v>
      </c>
      <c r="E60" s="338">
        <f t="shared" si="2"/>
        <v>0</v>
      </c>
      <c r="F60" s="338">
        <f t="shared" si="2"/>
        <v>0</v>
      </c>
      <c r="G60" s="338">
        <f t="shared" si="2"/>
        <v>0</v>
      </c>
      <c r="H60" s="338">
        <f t="shared" si="2"/>
        <v>0</v>
      </c>
      <c r="I60" s="338" t="e">
        <f t="shared" si="2"/>
        <v>#N/A</v>
      </c>
      <c r="J60" s="338">
        <f t="shared" si="2"/>
        <v>0</v>
      </c>
      <c r="K60" s="338">
        <f t="shared" si="2"/>
        <v>0</v>
      </c>
      <c r="L60" s="338" t="e">
        <f t="shared" si="2"/>
        <v>#N/A</v>
      </c>
      <c r="M60" s="338">
        <f t="shared" si="2"/>
        <v>0</v>
      </c>
      <c r="N60" s="338">
        <f t="shared" si="2"/>
        <v>0</v>
      </c>
    </row>
    <row r="61" spans="2:14" hidden="1" x14ac:dyDescent="0.45">
      <c r="C61" s="338">
        <f t="shared" si="2"/>
        <v>0</v>
      </c>
      <c r="D61" s="338">
        <f t="shared" si="2"/>
        <v>0</v>
      </c>
      <c r="E61" s="338">
        <f t="shared" si="2"/>
        <v>0</v>
      </c>
      <c r="F61" s="338">
        <f t="shared" si="2"/>
        <v>0</v>
      </c>
      <c r="G61" s="338">
        <f t="shared" si="2"/>
        <v>0</v>
      </c>
      <c r="H61" s="338">
        <f t="shared" si="2"/>
        <v>0</v>
      </c>
      <c r="I61" s="338" t="e">
        <f t="shared" si="2"/>
        <v>#N/A</v>
      </c>
      <c r="J61" s="338">
        <f t="shared" si="2"/>
        <v>0</v>
      </c>
      <c r="K61" s="338">
        <f t="shared" si="2"/>
        <v>0</v>
      </c>
      <c r="L61" s="338" t="e">
        <f t="shared" si="2"/>
        <v>#N/A</v>
      </c>
      <c r="M61" s="338">
        <f t="shared" si="2"/>
        <v>0</v>
      </c>
      <c r="N61" s="338">
        <f t="shared" si="2"/>
        <v>0</v>
      </c>
    </row>
    <row r="62" spans="2:14" hidden="1" x14ac:dyDescent="0.45">
      <c r="C62" s="338">
        <f t="shared" si="2"/>
        <v>0</v>
      </c>
      <c r="D62" s="338">
        <f t="shared" si="2"/>
        <v>0</v>
      </c>
      <c r="E62" s="338">
        <f t="shared" si="2"/>
        <v>0</v>
      </c>
      <c r="F62" s="338">
        <f t="shared" si="2"/>
        <v>0</v>
      </c>
      <c r="G62" s="338">
        <f t="shared" si="2"/>
        <v>0</v>
      </c>
      <c r="H62" s="338" t="e">
        <f t="shared" si="2"/>
        <v>#N/A</v>
      </c>
      <c r="I62" s="338" t="e">
        <f t="shared" si="2"/>
        <v>#N/A</v>
      </c>
      <c r="J62" s="338">
        <f t="shared" si="2"/>
        <v>0</v>
      </c>
      <c r="K62" s="338" t="e">
        <f t="shared" si="2"/>
        <v>#N/A</v>
      </c>
      <c r="L62" s="338" t="e">
        <f t="shared" si="2"/>
        <v>#N/A</v>
      </c>
      <c r="M62" s="338">
        <f t="shared" si="2"/>
        <v>0</v>
      </c>
      <c r="N62" s="338">
        <f t="shared" si="2"/>
        <v>0</v>
      </c>
    </row>
    <row r="63" spans="2:14" hidden="1" x14ac:dyDescent="0.45">
      <c r="C63" s="338">
        <f t="shared" si="2"/>
        <v>0</v>
      </c>
      <c r="D63" s="338">
        <f t="shared" si="2"/>
        <v>0</v>
      </c>
      <c r="E63" s="338">
        <f t="shared" si="2"/>
        <v>0</v>
      </c>
      <c r="F63" s="338">
        <f t="shared" si="2"/>
        <v>0</v>
      </c>
      <c r="G63" s="338">
        <f t="shared" si="2"/>
        <v>0</v>
      </c>
      <c r="H63" s="338" t="e">
        <f t="shared" si="2"/>
        <v>#N/A</v>
      </c>
      <c r="I63" s="338" t="e">
        <f t="shared" si="2"/>
        <v>#N/A</v>
      </c>
      <c r="J63" s="338">
        <f t="shared" si="2"/>
        <v>0</v>
      </c>
      <c r="K63" s="338" t="e">
        <f t="shared" si="2"/>
        <v>#N/A</v>
      </c>
      <c r="L63" s="338" t="e">
        <f t="shared" si="2"/>
        <v>#N/A</v>
      </c>
      <c r="M63" s="338">
        <f t="shared" si="2"/>
        <v>0</v>
      </c>
      <c r="N63" s="338">
        <f t="shared" si="2"/>
        <v>0</v>
      </c>
    </row>
    <row r="64" spans="2:14" hidden="1" x14ac:dyDescent="0.45">
      <c r="C64" s="338" t="e">
        <f t="shared" si="2"/>
        <v>#N/A</v>
      </c>
      <c r="D64" s="338" t="e">
        <f t="shared" si="2"/>
        <v>#N/A</v>
      </c>
      <c r="E64" s="338" t="e">
        <f t="shared" si="2"/>
        <v>#N/A</v>
      </c>
      <c r="F64" s="338" t="e">
        <f t="shared" si="2"/>
        <v>#N/A</v>
      </c>
      <c r="G64" s="338" t="e">
        <f t="shared" si="2"/>
        <v>#N/A</v>
      </c>
      <c r="H64" s="338" t="e">
        <f t="shared" si="2"/>
        <v>#N/A</v>
      </c>
      <c r="I64" s="338" t="e">
        <f t="shared" si="2"/>
        <v>#N/A</v>
      </c>
      <c r="J64" s="338" t="e">
        <f t="shared" si="2"/>
        <v>#N/A</v>
      </c>
      <c r="K64" s="338" t="e">
        <f t="shared" si="2"/>
        <v>#N/A</v>
      </c>
      <c r="L64" s="338" t="e">
        <f t="shared" si="2"/>
        <v>#N/A</v>
      </c>
      <c r="M64" s="338" t="e">
        <f t="shared" si="2"/>
        <v>#N/A</v>
      </c>
      <c r="N64" s="338" t="e">
        <f t="shared" si="2"/>
        <v>#N/A</v>
      </c>
    </row>
    <row r="65" spans="3:14" hidden="1" x14ac:dyDescent="0.45">
      <c r="C65" s="338" t="e">
        <f t="shared" si="2"/>
        <v>#N/A</v>
      </c>
      <c r="D65" s="338" t="e">
        <f t="shared" si="2"/>
        <v>#N/A</v>
      </c>
      <c r="E65" s="338" t="e">
        <f t="shared" si="2"/>
        <v>#N/A</v>
      </c>
      <c r="F65" s="338" t="e">
        <f t="shared" si="2"/>
        <v>#N/A</v>
      </c>
      <c r="G65" s="338" t="e">
        <f t="shared" si="2"/>
        <v>#N/A</v>
      </c>
      <c r="H65" s="338" t="e">
        <f t="shared" si="2"/>
        <v>#N/A</v>
      </c>
      <c r="I65" s="338" t="e">
        <f t="shared" si="2"/>
        <v>#N/A</v>
      </c>
      <c r="J65" s="338" t="e">
        <f t="shared" si="2"/>
        <v>#N/A</v>
      </c>
      <c r="K65" s="338" t="e">
        <f t="shared" si="2"/>
        <v>#N/A</v>
      </c>
      <c r="L65" s="338" t="e">
        <f t="shared" si="2"/>
        <v>#N/A</v>
      </c>
      <c r="M65" s="338" t="e">
        <f t="shared" si="2"/>
        <v>#N/A</v>
      </c>
      <c r="N65" s="338" t="e">
        <f t="shared" si="2"/>
        <v>#N/A</v>
      </c>
    </row>
    <row r="66" spans="3:14" hidden="1" x14ac:dyDescent="0.45">
      <c r="C66" s="338" t="e">
        <f t="shared" si="2"/>
        <v>#N/A</v>
      </c>
      <c r="D66" s="338" t="e">
        <f t="shared" si="2"/>
        <v>#N/A</v>
      </c>
      <c r="E66" s="338" t="e">
        <f t="shared" si="2"/>
        <v>#N/A</v>
      </c>
      <c r="F66" s="338" t="e">
        <f t="shared" si="2"/>
        <v>#N/A</v>
      </c>
      <c r="G66" s="338" t="e">
        <f t="shared" si="2"/>
        <v>#N/A</v>
      </c>
      <c r="H66" s="338" t="e">
        <f t="shared" si="2"/>
        <v>#N/A</v>
      </c>
      <c r="I66" s="338" t="e">
        <f t="shared" si="2"/>
        <v>#N/A</v>
      </c>
      <c r="J66" s="338" t="e">
        <f t="shared" si="2"/>
        <v>#N/A</v>
      </c>
      <c r="K66" s="338" t="e">
        <f t="shared" si="2"/>
        <v>#N/A</v>
      </c>
      <c r="L66" s="338" t="e">
        <f t="shared" si="2"/>
        <v>#N/A</v>
      </c>
      <c r="M66" s="338" t="e">
        <f t="shared" si="2"/>
        <v>#N/A</v>
      </c>
      <c r="N66" s="338" t="e">
        <f t="shared" si="2"/>
        <v>#N/A</v>
      </c>
    </row>
    <row r="67" spans="3:14" hidden="1" x14ac:dyDescent="0.45">
      <c r="C67" s="338" t="e">
        <f t="shared" si="2"/>
        <v>#N/A</v>
      </c>
      <c r="D67" s="338" t="e">
        <f t="shared" si="2"/>
        <v>#N/A</v>
      </c>
      <c r="E67" s="338" t="e">
        <f t="shared" si="2"/>
        <v>#N/A</v>
      </c>
      <c r="F67" s="338" t="e">
        <f t="shared" si="2"/>
        <v>#N/A</v>
      </c>
      <c r="G67" s="338" t="e">
        <f t="shared" si="2"/>
        <v>#N/A</v>
      </c>
      <c r="H67" s="338" t="e">
        <f t="shared" si="2"/>
        <v>#N/A</v>
      </c>
      <c r="I67" s="338" t="e">
        <f t="shared" si="2"/>
        <v>#N/A</v>
      </c>
      <c r="J67" s="338" t="e">
        <f t="shared" si="2"/>
        <v>#N/A</v>
      </c>
      <c r="K67" s="338" t="e">
        <f t="shared" si="2"/>
        <v>#N/A</v>
      </c>
      <c r="L67" s="338" t="e">
        <f t="shared" si="2"/>
        <v>#N/A</v>
      </c>
      <c r="M67" s="338" t="e">
        <f t="shared" si="2"/>
        <v>#N/A</v>
      </c>
      <c r="N67" s="338" t="e">
        <f t="shared" si="2"/>
        <v>#N/A</v>
      </c>
    </row>
    <row r="68" spans="3:14" hidden="1" x14ac:dyDescent="0.45">
      <c r="C68" s="338" t="e">
        <f t="shared" si="2"/>
        <v>#N/A</v>
      </c>
      <c r="D68" s="338" t="e">
        <f t="shared" si="2"/>
        <v>#N/A</v>
      </c>
      <c r="E68" s="338" t="e">
        <f t="shared" si="2"/>
        <v>#N/A</v>
      </c>
      <c r="F68" s="338" t="e">
        <f t="shared" si="2"/>
        <v>#N/A</v>
      </c>
      <c r="G68" s="338" t="e">
        <f t="shared" si="2"/>
        <v>#N/A</v>
      </c>
      <c r="H68" s="338" t="e">
        <f t="shared" si="2"/>
        <v>#N/A</v>
      </c>
      <c r="I68" s="338" t="e">
        <f t="shared" si="2"/>
        <v>#N/A</v>
      </c>
      <c r="J68" s="338" t="e">
        <f t="shared" si="2"/>
        <v>#N/A</v>
      </c>
      <c r="K68" s="338" t="e">
        <f t="shared" si="2"/>
        <v>#N/A</v>
      </c>
      <c r="L68" s="338" t="e">
        <f t="shared" si="2"/>
        <v>#N/A</v>
      </c>
      <c r="M68" s="338" t="e">
        <f t="shared" si="2"/>
        <v>#N/A</v>
      </c>
      <c r="N68" s="338" t="e">
        <f t="shared" si="2"/>
        <v>#N/A</v>
      </c>
    </row>
    <row r="69" spans="3:14" hidden="1" x14ac:dyDescent="0.45">
      <c r="C69" s="338" t="e">
        <f t="shared" si="2"/>
        <v>#N/A</v>
      </c>
      <c r="D69" s="338" t="e">
        <f t="shared" si="2"/>
        <v>#N/A</v>
      </c>
      <c r="E69" s="338" t="e">
        <f t="shared" si="2"/>
        <v>#N/A</v>
      </c>
      <c r="F69" s="338" t="e">
        <f t="shared" si="2"/>
        <v>#N/A</v>
      </c>
      <c r="G69" s="338" t="e">
        <f t="shared" si="2"/>
        <v>#N/A</v>
      </c>
      <c r="H69" s="338" t="e">
        <f t="shared" si="2"/>
        <v>#N/A</v>
      </c>
      <c r="I69" s="338" t="e">
        <f t="shared" si="2"/>
        <v>#N/A</v>
      </c>
      <c r="J69" s="338" t="e">
        <f t="shared" si="2"/>
        <v>#N/A</v>
      </c>
      <c r="K69" s="338" t="e">
        <f t="shared" si="2"/>
        <v>#N/A</v>
      </c>
      <c r="L69" s="338" t="e">
        <f t="shared" si="2"/>
        <v>#N/A</v>
      </c>
      <c r="M69" s="338" t="e">
        <f t="shared" si="2"/>
        <v>#N/A</v>
      </c>
      <c r="N69" s="338" t="e">
        <f t="shared" si="2"/>
        <v>#N/A</v>
      </c>
    </row>
    <row r="70" spans="3:14" hidden="1" x14ac:dyDescent="0.45">
      <c r="C70" s="338" t="e">
        <f t="shared" si="2"/>
        <v>#N/A</v>
      </c>
      <c r="D70" s="338" t="e">
        <f t="shared" si="2"/>
        <v>#N/A</v>
      </c>
      <c r="E70" s="338" t="e">
        <f t="shared" si="2"/>
        <v>#N/A</v>
      </c>
      <c r="F70" s="338" t="e">
        <f t="shared" si="2"/>
        <v>#N/A</v>
      </c>
      <c r="G70" s="338" t="e">
        <f t="shared" si="2"/>
        <v>#N/A</v>
      </c>
      <c r="H70" s="338" t="e">
        <f t="shared" si="2"/>
        <v>#N/A</v>
      </c>
      <c r="I70" s="338" t="e">
        <f t="shared" si="2"/>
        <v>#N/A</v>
      </c>
      <c r="J70" s="338" t="e">
        <f t="shared" si="2"/>
        <v>#N/A</v>
      </c>
      <c r="K70" s="338" t="e">
        <f t="shared" si="2"/>
        <v>#N/A</v>
      </c>
      <c r="L70" s="338" t="e">
        <f t="shared" si="2"/>
        <v>#N/A</v>
      </c>
      <c r="M70" s="338" t="e">
        <f t="shared" si="2"/>
        <v>#N/A</v>
      </c>
      <c r="N70" s="338" t="e">
        <f t="shared" si="2"/>
        <v>#N/A</v>
      </c>
    </row>
    <row r="71" spans="3:14" hidden="1" x14ac:dyDescent="0.45">
      <c r="C71" s="338" t="e">
        <f t="shared" ref="C71:N75" si="3">IF(ABS(C21-C48)&lt;0.01,0,1)</f>
        <v>#N/A</v>
      </c>
      <c r="D71" s="338" t="e">
        <f t="shared" si="3"/>
        <v>#N/A</v>
      </c>
      <c r="E71" s="338" t="e">
        <f t="shared" si="3"/>
        <v>#N/A</v>
      </c>
      <c r="F71" s="338" t="e">
        <f t="shared" si="3"/>
        <v>#N/A</v>
      </c>
      <c r="G71" s="338" t="e">
        <f t="shared" si="3"/>
        <v>#N/A</v>
      </c>
      <c r="H71" s="338" t="e">
        <f t="shared" si="3"/>
        <v>#N/A</v>
      </c>
      <c r="I71" s="338" t="e">
        <f t="shared" si="3"/>
        <v>#N/A</v>
      </c>
      <c r="J71" s="338" t="e">
        <f t="shared" si="3"/>
        <v>#N/A</v>
      </c>
      <c r="K71" s="338" t="e">
        <f t="shared" si="3"/>
        <v>#N/A</v>
      </c>
      <c r="L71" s="338" t="e">
        <f t="shared" si="3"/>
        <v>#N/A</v>
      </c>
      <c r="M71" s="338" t="e">
        <f t="shared" si="3"/>
        <v>#N/A</v>
      </c>
      <c r="N71" s="338" t="e">
        <f t="shared" si="3"/>
        <v>#N/A</v>
      </c>
    </row>
    <row r="72" spans="3:14" hidden="1" x14ac:dyDescent="0.45">
      <c r="C72" s="338" t="e">
        <f t="shared" si="3"/>
        <v>#N/A</v>
      </c>
      <c r="D72" s="338" t="e">
        <f t="shared" si="3"/>
        <v>#N/A</v>
      </c>
      <c r="E72" s="338" t="e">
        <f t="shared" si="3"/>
        <v>#N/A</v>
      </c>
      <c r="F72" s="338" t="e">
        <f t="shared" si="3"/>
        <v>#N/A</v>
      </c>
      <c r="G72" s="338" t="e">
        <f t="shared" si="3"/>
        <v>#N/A</v>
      </c>
      <c r="H72" s="338" t="e">
        <f t="shared" si="3"/>
        <v>#N/A</v>
      </c>
      <c r="I72" s="338" t="e">
        <f t="shared" si="3"/>
        <v>#N/A</v>
      </c>
      <c r="J72" s="338" t="e">
        <f t="shared" si="3"/>
        <v>#N/A</v>
      </c>
      <c r="K72" s="338" t="e">
        <f t="shared" si="3"/>
        <v>#N/A</v>
      </c>
      <c r="L72" s="338" t="e">
        <f t="shared" si="3"/>
        <v>#N/A</v>
      </c>
      <c r="M72" s="338" t="e">
        <f t="shared" si="3"/>
        <v>#N/A</v>
      </c>
      <c r="N72" s="338" t="e">
        <f t="shared" si="3"/>
        <v>#N/A</v>
      </c>
    </row>
    <row r="73" spans="3:14" hidden="1" x14ac:dyDescent="0.45">
      <c r="C73" s="338" t="e">
        <f t="shared" si="3"/>
        <v>#N/A</v>
      </c>
      <c r="D73" s="338" t="e">
        <f t="shared" si="3"/>
        <v>#N/A</v>
      </c>
      <c r="E73" s="338" t="e">
        <f t="shared" si="3"/>
        <v>#N/A</v>
      </c>
      <c r="F73" s="338" t="e">
        <f t="shared" si="3"/>
        <v>#N/A</v>
      </c>
      <c r="G73" s="338" t="e">
        <f t="shared" si="3"/>
        <v>#N/A</v>
      </c>
      <c r="H73" s="338" t="e">
        <f t="shared" si="3"/>
        <v>#N/A</v>
      </c>
      <c r="I73" s="338" t="e">
        <f t="shared" si="3"/>
        <v>#N/A</v>
      </c>
      <c r="J73" s="338" t="e">
        <f t="shared" si="3"/>
        <v>#N/A</v>
      </c>
      <c r="K73" s="338" t="e">
        <f t="shared" si="3"/>
        <v>#N/A</v>
      </c>
      <c r="L73" s="338" t="e">
        <f t="shared" si="3"/>
        <v>#N/A</v>
      </c>
      <c r="M73" s="338" t="e">
        <f t="shared" si="3"/>
        <v>#N/A</v>
      </c>
      <c r="N73" s="338" t="e">
        <f t="shared" si="3"/>
        <v>#N/A</v>
      </c>
    </row>
    <row r="74" spans="3:14" hidden="1" x14ac:dyDescent="0.45">
      <c r="C74" s="338" t="e">
        <f t="shared" si="3"/>
        <v>#N/A</v>
      </c>
      <c r="D74" s="338" t="e">
        <f t="shared" si="3"/>
        <v>#N/A</v>
      </c>
      <c r="E74" s="338" t="e">
        <f t="shared" si="3"/>
        <v>#N/A</v>
      </c>
      <c r="F74" s="338" t="e">
        <f t="shared" si="3"/>
        <v>#N/A</v>
      </c>
      <c r="G74" s="338" t="e">
        <f t="shared" si="3"/>
        <v>#N/A</v>
      </c>
      <c r="H74" s="338" t="e">
        <f t="shared" si="3"/>
        <v>#N/A</v>
      </c>
      <c r="I74" s="338" t="e">
        <f t="shared" si="3"/>
        <v>#N/A</v>
      </c>
      <c r="J74" s="338" t="e">
        <f t="shared" si="3"/>
        <v>#N/A</v>
      </c>
      <c r="K74" s="338" t="e">
        <f t="shared" si="3"/>
        <v>#N/A</v>
      </c>
      <c r="L74" s="338" t="e">
        <f t="shared" si="3"/>
        <v>#N/A</v>
      </c>
      <c r="M74" s="338" t="e">
        <f t="shared" si="3"/>
        <v>#N/A</v>
      </c>
      <c r="N74" s="338" t="e">
        <f t="shared" si="3"/>
        <v>#N/A</v>
      </c>
    </row>
    <row r="75" spans="3:14" hidden="1" x14ac:dyDescent="0.45">
      <c r="C75" s="338" t="e">
        <f t="shared" si="3"/>
        <v>#N/A</v>
      </c>
      <c r="D75" s="338" t="e">
        <f t="shared" si="3"/>
        <v>#N/A</v>
      </c>
      <c r="E75" s="338" t="e">
        <f t="shared" si="3"/>
        <v>#N/A</v>
      </c>
      <c r="F75" s="338" t="e">
        <f t="shared" si="3"/>
        <v>#N/A</v>
      </c>
      <c r="G75" s="338" t="e">
        <f t="shared" si="3"/>
        <v>#N/A</v>
      </c>
      <c r="H75" s="338" t="e">
        <f t="shared" si="3"/>
        <v>#N/A</v>
      </c>
      <c r="I75" s="338" t="e">
        <f t="shared" si="3"/>
        <v>#N/A</v>
      </c>
      <c r="J75" s="338" t="e">
        <f t="shared" si="3"/>
        <v>#N/A</v>
      </c>
      <c r="K75" s="338" t="e">
        <f t="shared" si="3"/>
        <v>#N/A</v>
      </c>
      <c r="L75" s="338" t="e">
        <f t="shared" si="3"/>
        <v>#N/A</v>
      </c>
      <c r="M75" s="338" t="e">
        <f t="shared" si="3"/>
        <v>#N/A</v>
      </c>
      <c r="N75" s="338" t="e">
        <f t="shared" si="3"/>
        <v>#N/A</v>
      </c>
    </row>
  </sheetData>
  <conditionalFormatting sqref="C4:N25">
    <cfRule type="expression" dxfId="9" priority="1">
      <formula>ABS(C4-C31)&gt;0.001</formula>
    </cfRule>
    <cfRule type="expression" dxfId="8" priority="2">
      <formula>"Abs(C3-C30)&gt;0.001"</formula>
    </cfRule>
  </conditionalFormatting>
  <pageMargins left="0.74803149606299213" right="0.74803149606299213" top="0.98425196850393704" bottom="0.98425196850393704" header="0.51181102362204722" footer="0.51181102362204722"/>
  <pageSetup paperSize="9" scale="67" orientation="landscape" horizontalDpi="4294967292" verticalDpi="4294967292" r:id="rId1"/>
  <headerFooter>
    <oddHeader>&amp;A</oddHeader>
  </headerFooter>
  <ignoredErrors>
    <ignoredError sqref="F64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tt8">
    <tabColor theme="6" tint="0.39997558519241921"/>
    <pageSetUpPr fitToPage="1"/>
  </sheetPr>
  <dimension ref="A1:O75"/>
  <sheetViews>
    <sheetView topLeftCell="B2" zoomScaleNormal="100" workbookViewId="0">
      <selection activeCell="F52" sqref="F52"/>
    </sheetView>
  </sheetViews>
  <sheetFormatPr baseColWidth="10" defaultColWidth="0" defaultRowHeight="14.15" zeroHeight="1" x14ac:dyDescent="0.45"/>
  <cols>
    <col min="1" max="1" width="10.85546875" style="243" hidden="1" customWidth="1"/>
    <col min="2" max="2" width="10" style="243" customWidth="1"/>
    <col min="3" max="3" width="17.5" style="243" customWidth="1"/>
    <col min="4" max="4" width="17.5" style="243" bestFit="1" customWidth="1"/>
    <col min="5" max="5" width="16.35546875" style="243" customWidth="1"/>
    <col min="6" max="6" width="17" style="243" bestFit="1" customWidth="1"/>
    <col min="7" max="12" width="13" style="243" bestFit="1" customWidth="1"/>
    <col min="13" max="14" width="10.85546875" style="243" customWidth="1"/>
    <col min="15" max="15" width="2.5703125" style="243" customWidth="1"/>
    <col min="16" max="16384" width="10.85546875" style="243" hidden="1"/>
  </cols>
  <sheetData>
    <row r="1" spans="1:14" hidden="1" x14ac:dyDescent="0.45">
      <c r="A1" s="245">
        <v>1</v>
      </c>
      <c r="B1" s="327" t="s">
        <v>181</v>
      </c>
      <c r="C1" s="327" t="s">
        <v>182</v>
      </c>
      <c r="D1" s="327" t="s">
        <v>183</v>
      </c>
      <c r="E1" s="327" t="s">
        <v>3</v>
      </c>
      <c r="F1" s="327" t="s">
        <v>184</v>
      </c>
      <c r="G1" s="327" t="s">
        <v>185</v>
      </c>
      <c r="H1" s="327" t="s">
        <v>186</v>
      </c>
      <c r="I1" s="327" t="s">
        <v>187</v>
      </c>
      <c r="J1" s="327">
        <v>1</v>
      </c>
      <c r="K1" s="327">
        <v>2</v>
      </c>
      <c r="L1" s="327">
        <v>3</v>
      </c>
      <c r="M1" s="327" t="s">
        <v>188</v>
      </c>
      <c r="N1" s="327" t="s">
        <v>189</v>
      </c>
    </row>
    <row r="2" spans="1:14" ht="70.75" x14ac:dyDescent="0.45">
      <c r="A2" s="245">
        <v>2</v>
      </c>
      <c r="B2" s="189" t="str">
        <f>Text!C157</f>
        <v>Nennweite</v>
      </c>
      <c r="C2" s="189" t="str">
        <f>Text!C158</f>
        <v>Aussendurchmesser</v>
      </c>
      <c r="D2" s="189" t="str">
        <f>Text!C159</f>
        <v>Wandstärke</v>
      </c>
      <c r="E2" s="189" t="str">
        <f>Text!C160</f>
        <v>Innendurchmesser</v>
      </c>
      <c r="F2" s="189" t="str">
        <f>Text!C161</f>
        <v>Volumen Innenrohr</v>
      </c>
      <c r="G2" s="189" t="str">
        <f>Text!C162</f>
        <v>Dämmstärke 1 (DS1)</v>
      </c>
      <c r="H2" s="189" t="str">
        <f>Text!C163</f>
        <v>Dämmstärke 2 (DS2)</v>
      </c>
      <c r="I2" s="189" t="str">
        <f>Text!C164</f>
        <v>Dämmstärke 3 (DS3)</v>
      </c>
      <c r="J2" s="189" t="str">
        <f>Text!C165</f>
        <v>spezifischer Wärmeverlust pro Trassenmeter (DS1)</v>
      </c>
      <c r="K2" s="189" t="str">
        <f>Text!C166</f>
        <v>spezifischer Wärmeverlust pro Trassenmeter (DS2)</v>
      </c>
      <c r="L2" s="189" t="str">
        <f>Text!C167</f>
        <v>spezifischer Wärmeverlust pro Trassenmeter (DS3)</v>
      </c>
      <c r="M2" s="189" t="str">
        <f>Text!C168</f>
        <v>Flur</v>
      </c>
      <c r="N2" s="189" t="str">
        <f>Text!C169</f>
        <v>Strasse</v>
      </c>
    </row>
    <row r="3" spans="1:14" s="328" customFormat="1" x14ac:dyDescent="0.45">
      <c r="A3" s="245">
        <v>3</v>
      </c>
      <c r="B3" s="327" t="s">
        <v>61</v>
      </c>
      <c r="C3" s="327" t="s">
        <v>63</v>
      </c>
      <c r="D3" s="327" t="s">
        <v>63</v>
      </c>
      <c r="E3" s="327" t="s">
        <v>63</v>
      </c>
      <c r="F3" s="327" t="s">
        <v>190</v>
      </c>
      <c r="G3" s="327" t="s">
        <v>63</v>
      </c>
      <c r="H3" s="327" t="s">
        <v>63</v>
      </c>
      <c r="I3" s="327" t="s">
        <v>63</v>
      </c>
      <c r="J3" s="327" t="s">
        <v>351</v>
      </c>
      <c r="K3" s="327" t="s">
        <v>351</v>
      </c>
      <c r="L3" s="327" t="s">
        <v>351</v>
      </c>
      <c r="M3" s="327" t="s">
        <v>517</v>
      </c>
      <c r="N3" s="327" t="s">
        <v>517</v>
      </c>
    </row>
    <row r="4" spans="1:14" x14ac:dyDescent="0.45">
      <c r="A4" s="245">
        <v>4</v>
      </c>
      <c r="B4" s="245">
        <v>20</v>
      </c>
      <c r="C4" s="246">
        <v>25</v>
      </c>
      <c r="D4" s="246">
        <v>2.2999999999999998</v>
      </c>
      <c r="E4" s="246">
        <v>20.399999999999999</v>
      </c>
      <c r="F4" s="329">
        <v>0.32685129967948201</v>
      </c>
      <c r="G4" s="244">
        <v>90</v>
      </c>
      <c r="H4" s="244">
        <v>110</v>
      </c>
      <c r="I4" s="244" t="e">
        <v>#N/A</v>
      </c>
      <c r="J4" s="343">
        <v>0.2107</v>
      </c>
      <c r="K4" s="343">
        <v>0.1744</v>
      </c>
      <c r="L4" s="244" t="e">
        <v>#N/A</v>
      </c>
      <c r="M4" s="244">
        <v>193</v>
      </c>
      <c r="N4" s="244">
        <v>278</v>
      </c>
    </row>
    <row r="5" spans="1:14" x14ac:dyDescent="0.45">
      <c r="A5" s="245">
        <v>5</v>
      </c>
      <c r="B5" s="245">
        <v>25</v>
      </c>
      <c r="C5" s="246">
        <v>32</v>
      </c>
      <c r="D5" s="246">
        <v>2.9</v>
      </c>
      <c r="E5" s="246">
        <v>26.2</v>
      </c>
      <c r="F5" s="329">
        <v>0.53912871528254447</v>
      </c>
      <c r="G5" s="244">
        <v>110</v>
      </c>
      <c r="H5" s="244">
        <v>125</v>
      </c>
      <c r="I5" s="244" t="e">
        <v>#N/A</v>
      </c>
      <c r="J5" s="343">
        <v>0.21479999999999999</v>
      </c>
      <c r="K5" s="343">
        <v>0.19750000000000001</v>
      </c>
      <c r="L5" s="244" t="e">
        <v>#N/A</v>
      </c>
      <c r="M5" s="244">
        <v>222</v>
      </c>
      <c r="N5" s="244">
        <v>322</v>
      </c>
    </row>
    <row r="6" spans="1:14" x14ac:dyDescent="0.45">
      <c r="A6" s="245">
        <v>6</v>
      </c>
      <c r="B6" s="245">
        <v>32</v>
      </c>
      <c r="C6" s="246">
        <v>40</v>
      </c>
      <c r="D6" s="246">
        <v>3.7</v>
      </c>
      <c r="E6" s="246">
        <v>32.6</v>
      </c>
      <c r="F6" s="329">
        <v>0.83468975213227237</v>
      </c>
      <c r="G6" s="244">
        <v>125</v>
      </c>
      <c r="H6" s="244">
        <v>140</v>
      </c>
      <c r="I6" s="244" t="e">
        <v>#N/A</v>
      </c>
      <c r="J6" s="343">
        <v>0.2346</v>
      </c>
      <c r="K6" s="343">
        <v>0.2223</v>
      </c>
      <c r="L6" s="244" t="e">
        <v>#N/A</v>
      </c>
      <c r="M6" s="244">
        <v>245</v>
      </c>
      <c r="N6" s="244">
        <v>350</v>
      </c>
    </row>
    <row r="7" spans="1:14" x14ac:dyDescent="0.45">
      <c r="A7" s="245">
        <v>7</v>
      </c>
      <c r="B7" s="245">
        <v>40</v>
      </c>
      <c r="C7" s="246">
        <v>50</v>
      </c>
      <c r="D7" s="246">
        <v>4.5999999999999996</v>
      </c>
      <c r="E7" s="246">
        <v>40.799999999999997</v>
      </c>
      <c r="F7" s="329">
        <v>1.307405198717928</v>
      </c>
      <c r="G7" s="244">
        <v>160</v>
      </c>
      <c r="H7" s="244">
        <v>180</v>
      </c>
      <c r="I7" s="244" t="e">
        <v>#N/A</v>
      </c>
      <c r="J7" s="343">
        <v>0.26379999999999998</v>
      </c>
      <c r="K7" s="343">
        <v>0.21029999999999999</v>
      </c>
      <c r="L7" s="244" t="e">
        <v>#N/A</v>
      </c>
      <c r="M7" s="244">
        <v>315</v>
      </c>
      <c r="N7" s="244">
        <v>415</v>
      </c>
    </row>
    <row r="8" spans="1:14" x14ac:dyDescent="0.45">
      <c r="A8" s="245">
        <v>8</v>
      </c>
      <c r="B8" s="245">
        <v>50</v>
      </c>
      <c r="C8" s="246">
        <v>63</v>
      </c>
      <c r="D8" s="246">
        <v>5.8</v>
      </c>
      <c r="E8" s="246">
        <v>51.4</v>
      </c>
      <c r="F8" s="329">
        <v>2.0749905317695228</v>
      </c>
      <c r="G8" s="244">
        <v>180</v>
      </c>
      <c r="H8" s="244" t="e">
        <v>#N/A</v>
      </c>
      <c r="I8" s="244" t="e">
        <v>#N/A</v>
      </c>
      <c r="J8" s="343">
        <v>0.24640000000000001</v>
      </c>
      <c r="K8" s="343" t="e">
        <v>#N/A</v>
      </c>
      <c r="L8" s="244" t="e">
        <v>#N/A</v>
      </c>
      <c r="M8" s="244">
        <v>352</v>
      </c>
      <c r="N8" s="244">
        <v>452</v>
      </c>
    </row>
    <row r="9" spans="1:14" x14ac:dyDescent="0.45">
      <c r="A9" s="245">
        <v>9</v>
      </c>
      <c r="B9" s="245">
        <v>65</v>
      </c>
      <c r="C9" s="246" t="e">
        <v>#N/A</v>
      </c>
      <c r="D9" s="246" t="e">
        <v>#N/A</v>
      </c>
      <c r="E9" s="246" t="e">
        <v>#N/A</v>
      </c>
      <c r="F9" s="244" t="e">
        <v>#N/A</v>
      </c>
      <c r="G9" s="244" t="e">
        <v>#N/A</v>
      </c>
      <c r="H9" s="244" t="e">
        <v>#N/A</v>
      </c>
      <c r="I9" s="244" t="e">
        <v>#N/A</v>
      </c>
      <c r="J9" s="343" t="e">
        <v>#N/A</v>
      </c>
      <c r="K9" s="343" t="e">
        <v>#N/A</v>
      </c>
      <c r="L9" s="244" t="e">
        <v>#N/A</v>
      </c>
      <c r="M9" s="244" t="e">
        <v>#N/A</v>
      </c>
      <c r="N9" s="244" t="e">
        <v>#N/A</v>
      </c>
    </row>
    <row r="10" spans="1:14" x14ac:dyDescent="0.45">
      <c r="A10" s="245">
        <v>10</v>
      </c>
      <c r="B10" s="245">
        <v>80</v>
      </c>
      <c r="C10" s="246" t="e">
        <v>#N/A</v>
      </c>
      <c r="D10" s="246" t="e">
        <v>#N/A</v>
      </c>
      <c r="E10" s="246" t="e">
        <v>#N/A</v>
      </c>
      <c r="F10" s="244" t="e">
        <v>#N/A</v>
      </c>
      <c r="G10" s="244" t="e">
        <v>#N/A</v>
      </c>
      <c r="H10" s="244" t="e">
        <v>#N/A</v>
      </c>
      <c r="I10" s="244" t="e">
        <v>#N/A</v>
      </c>
      <c r="J10" s="343" t="e">
        <v>#N/A</v>
      </c>
      <c r="K10" s="343" t="e">
        <v>#N/A</v>
      </c>
      <c r="L10" s="244" t="e">
        <v>#N/A</v>
      </c>
      <c r="M10" s="244" t="e">
        <v>#N/A</v>
      </c>
      <c r="N10" s="244" t="e">
        <v>#N/A</v>
      </c>
    </row>
    <row r="11" spans="1:14" x14ac:dyDescent="0.45">
      <c r="A11" s="245">
        <v>11</v>
      </c>
      <c r="B11" s="245">
        <v>100</v>
      </c>
      <c r="C11" s="246" t="e">
        <v>#N/A</v>
      </c>
      <c r="D11" s="246" t="e">
        <v>#N/A</v>
      </c>
      <c r="E11" s="246" t="e">
        <v>#N/A</v>
      </c>
      <c r="F11" s="244" t="e">
        <v>#N/A</v>
      </c>
      <c r="G11" s="244" t="e">
        <v>#N/A</v>
      </c>
      <c r="H11" s="244" t="e">
        <v>#N/A</v>
      </c>
      <c r="I11" s="244" t="e">
        <v>#N/A</v>
      </c>
      <c r="J11" s="343" t="e">
        <v>#N/A</v>
      </c>
      <c r="K11" s="343" t="e">
        <v>#N/A</v>
      </c>
      <c r="L11" s="244" t="e">
        <v>#N/A</v>
      </c>
      <c r="M11" s="244" t="e">
        <v>#N/A</v>
      </c>
      <c r="N11" s="244" t="e">
        <v>#N/A</v>
      </c>
    </row>
    <row r="12" spans="1:14" x14ac:dyDescent="0.45">
      <c r="A12" s="245">
        <v>12</v>
      </c>
      <c r="B12" s="245">
        <v>125</v>
      </c>
      <c r="C12" s="246" t="e">
        <v>#N/A</v>
      </c>
      <c r="D12" s="246" t="e">
        <v>#N/A</v>
      </c>
      <c r="E12" s="246" t="e">
        <v>#N/A</v>
      </c>
      <c r="F12" s="244" t="e">
        <v>#N/A</v>
      </c>
      <c r="G12" s="244" t="e">
        <v>#N/A</v>
      </c>
      <c r="H12" s="244" t="e">
        <v>#N/A</v>
      </c>
      <c r="I12" s="244" t="e">
        <v>#N/A</v>
      </c>
      <c r="J12" s="343" t="e">
        <v>#N/A</v>
      </c>
      <c r="K12" s="343" t="e">
        <v>#N/A</v>
      </c>
      <c r="L12" s="244" t="e">
        <v>#N/A</v>
      </c>
      <c r="M12" s="244" t="e">
        <v>#N/A</v>
      </c>
      <c r="N12" s="244" t="e">
        <v>#N/A</v>
      </c>
    </row>
    <row r="13" spans="1:14" x14ac:dyDescent="0.45">
      <c r="A13" s="245">
        <v>13</v>
      </c>
      <c r="B13" s="245">
        <v>150</v>
      </c>
      <c r="C13" s="246" t="e">
        <v>#N/A</v>
      </c>
      <c r="D13" s="246" t="e">
        <v>#N/A</v>
      </c>
      <c r="E13" s="246" t="e">
        <v>#N/A</v>
      </c>
      <c r="F13" s="244" t="e">
        <v>#N/A</v>
      </c>
      <c r="G13" s="244" t="e">
        <v>#N/A</v>
      </c>
      <c r="H13" s="244" t="e">
        <v>#N/A</v>
      </c>
      <c r="I13" s="244" t="e">
        <v>#N/A</v>
      </c>
      <c r="J13" s="343" t="e">
        <v>#N/A</v>
      </c>
      <c r="K13" s="343" t="e">
        <v>#N/A</v>
      </c>
      <c r="L13" s="244" t="e">
        <v>#N/A</v>
      </c>
      <c r="M13" s="244" t="e">
        <v>#N/A</v>
      </c>
      <c r="N13" s="244" t="e">
        <v>#N/A</v>
      </c>
    </row>
    <row r="14" spans="1:14" x14ac:dyDescent="0.45">
      <c r="A14" s="245">
        <v>14</v>
      </c>
      <c r="B14" s="245">
        <v>200</v>
      </c>
      <c r="C14" s="246" t="e">
        <v>#N/A</v>
      </c>
      <c r="D14" s="246" t="e">
        <v>#N/A</v>
      </c>
      <c r="E14" s="246" t="e">
        <v>#N/A</v>
      </c>
      <c r="F14" s="244" t="e">
        <v>#N/A</v>
      </c>
      <c r="G14" s="244" t="e">
        <v>#N/A</v>
      </c>
      <c r="H14" s="244" t="e">
        <v>#N/A</v>
      </c>
      <c r="I14" s="244" t="e">
        <v>#N/A</v>
      </c>
      <c r="J14" s="244" t="e">
        <v>#N/A</v>
      </c>
      <c r="K14" s="244" t="e">
        <v>#N/A</v>
      </c>
      <c r="L14" s="244" t="e">
        <v>#N/A</v>
      </c>
      <c r="M14" s="244" t="e">
        <v>#N/A</v>
      </c>
      <c r="N14" s="244" t="e">
        <v>#N/A</v>
      </c>
    </row>
    <row r="15" spans="1:14" x14ac:dyDescent="0.45">
      <c r="A15" s="245">
        <v>15</v>
      </c>
      <c r="B15" s="245">
        <v>250</v>
      </c>
      <c r="C15" s="246" t="e">
        <v>#N/A</v>
      </c>
      <c r="D15" s="246" t="e">
        <v>#N/A</v>
      </c>
      <c r="E15" s="246" t="e">
        <v>#N/A</v>
      </c>
      <c r="F15" s="244" t="e">
        <v>#N/A</v>
      </c>
      <c r="G15" s="244" t="e">
        <v>#N/A</v>
      </c>
      <c r="H15" s="244" t="e">
        <v>#N/A</v>
      </c>
      <c r="I15" s="244" t="e">
        <v>#N/A</v>
      </c>
      <c r="J15" s="244" t="e">
        <v>#N/A</v>
      </c>
      <c r="K15" s="244" t="e">
        <v>#N/A</v>
      </c>
      <c r="L15" s="244" t="e">
        <v>#N/A</v>
      </c>
      <c r="M15" s="244" t="e">
        <v>#N/A</v>
      </c>
      <c r="N15" s="244" t="e">
        <v>#N/A</v>
      </c>
    </row>
    <row r="16" spans="1:14" x14ac:dyDescent="0.45">
      <c r="A16" s="245">
        <v>16</v>
      </c>
      <c r="B16" s="245">
        <v>300</v>
      </c>
      <c r="C16" s="246" t="e">
        <v>#N/A</v>
      </c>
      <c r="D16" s="246" t="e">
        <v>#N/A</v>
      </c>
      <c r="E16" s="246" t="e">
        <v>#N/A</v>
      </c>
      <c r="F16" s="244" t="e">
        <v>#N/A</v>
      </c>
      <c r="G16" s="244" t="e">
        <v>#N/A</v>
      </c>
      <c r="H16" s="244" t="e">
        <v>#N/A</v>
      </c>
      <c r="I16" s="244" t="e">
        <v>#N/A</v>
      </c>
      <c r="J16" s="244" t="e">
        <v>#N/A</v>
      </c>
      <c r="K16" s="244" t="e">
        <v>#N/A</v>
      </c>
      <c r="L16" s="244" t="e">
        <v>#N/A</v>
      </c>
      <c r="M16" s="244" t="e">
        <v>#N/A</v>
      </c>
      <c r="N16" s="244" t="e">
        <v>#N/A</v>
      </c>
    </row>
    <row r="17" spans="1:14" x14ac:dyDescent="0.45">
      <c r="A17" s="245">
        <v>17</v>
      </c>
      <c r="B17" s="245">
        <v>350</v>
      </c>
      <c r="C17" s="246" t="e">
        <v>#N/A</v>
      </c>
      <c r="D17" s="246" t="e">
        <v>#N/A</v>
      </c>
      <c r="E17" s="246" t="e">
        <v>#N/A</v>
      </c>
      <c r="F17" s="244" t="e">
        <v>#N/A</v>
      </c>
      <c r="G17" s="244" t="e">
        <v>#N/A</v>
      </c>
      <c r="H17" s="244" t="e">
        <v>#N/A</v>
      </c>
      <c r="I17" s="244" t="e">
        <v>#N/A</v>
      </c>
      <c r="J17" s="244" t="e">
        <v>#N/A</v>
      </c>
      <c r="K17" s="244" t="e">
        <v>#N/A</v>
      </c>
      <c r="L17" s="244" t="e">
        <v>#N/A</v>
      </c>
      <c r="M17" s="244" t="e">
        <v>#N/A</v>
      </c>
      <c r="N17" s="244" t="e">
        <v>#N/A</v>
      </c>
    </row>
    <row r="18" spans="1:14" x14ac:dyDescent="0.45">
      <c r="A18" s="245">
        <v>18</v>
      </c>
      <c r="B18" s="245">
        <v>400</v>
      </c>
      <c r="C18" s="246" t="e">
        <v>#N/A</v>
      </c>
      <c r="D18" s="246" t="e">
        <v>#N/A</v>
      </c>
      <c r="E18" s="246" t="e">
        <v>#N/A</v>
      </c>
      <c r="F18" s="244" t="e">
        <v>#N/A</v>
      </c>
      <c r="G18" s="244" t="e">
        <v>#N/A</v>
      </c>
      <c r="H18" s="244" t="e">
        <v>#N/A</v>
      </c>
      <c r="I18" s="244" t="e">
        <v>#N/A</v>
      </c>
      <c r="J18" s="244" t="e">
        <v>#N/A</v>
      </c>
      <c r="K18" s="244" t="e">
        <v>#N/A</v>
      </c>
      <c r="L18" s="244" t="e">
        <v>#N/A</v>
      </c>
      <c r="M18" s="244" t="e">
        <v>#N/A</v>
      </c>
      <c r="N18" s="244" t="e">
        <v>#N/A</v>
      </c>
    </row>
    <row r="19" spans="1:14" x14ac:dyDescent="0.45">
      <c r="A19" s="245">
        <v>19</v>
      </c>
      <c r="B19" s="245">
        <v>450</v>
      </c>
      <c r="C19" s="246" t="e">
        <v>#N/A</v>
      </c>
      <c r="D19" s="246" t="e">
        <v>#N/A</v>
      </c>
      <c r="E19" s="246" t="e">
        <v>#N/A</v>
      </c>
      <c r="F19" s="244" t="e">
        <v>#N/A</v>
      </c>
      <c r="G19" s="244" t="e">
        <v>#N/A</v>
      </c>
      <c r="H19" s="244" t="e">
        <v>#N/A</v>
      </c>
      <c r="I19" s="244" t="e">
        <v>#N/A</v>
      </c>
      <c r="J19" s="244" t="e">
        <v>#N/A</v>
      </c>
      <c r="K19" s="244" t="e">
        <v>#N/A</v>
      </c>
      <c r="L19" s="244" t="e">
        <v>#N/A</v>
      </c>
      <c r="M19" s="244" t="e">
        <v>#N/A</v>
      </c>
      <c r="N19" s="244" t="e">
        <v>#N/A</v>
      </c>
    </row>
    <row r="20" spans="1:14" x14ac:dyDescent="0.45">
      <c r="A20" s="245">
        <v>20</v>
      </c>
      <c r="B20" s="245">
        <v>500</v>
      </c>
      <c r="C20" s="246" t="e">
        <v>#N/A</v>
      </c>
      <c r="D20" s="246" t="e">
        <v>#N/A</v>
      </c>
      <c r="E20" s="246" t="e">
        <v>#N/A</v>
      </c>
      <c r="F20" s="244" t="e">
        <v>#N/A</v>
      </c>
      <c r="G20" s="244" t="e">
        <v>#N/A</v>
      </c>
      <c r="H20" s="244" t="e">
        <v>#N/A</v>
      </c>
      <c r="I20" s="244" t="e">
        <v>#N/A</v>
      </c>
      <c r="J20" s="244" t="e">
        <v>#N/A</v>
      </c>
      <c r="K20" s="244" t="e">
        <v>#N/A</v>
      </c>
      <c r="L20" s="244" t="e">
        <v>#N/A</v>
      </c>
      <c r="M20" s="244" t="e">
        <v>#N/A</v>
      </c>
      <c r="N20" s="244" t="e">
        <v>#N/A</v>
      </c>
    </row>
    <row r="21" spans="1:14" x14ac:dyDescent="0.45">
      <c r="A21" s="245">
        <v>21</v>
      </c>
      <c r="B21" s="245">
        <v>600</v>
      </c>
      <c r="C21" s="246" t="e">
        <v>#N/A</v>
      </c>
      <c r="D21" s="246" t="e">
        <v>#N/A</v>
      </c>
      <c r="E21" s="246" t="e">
        <v>#N/A</v>
      </c>
      <c r="F21" s="244" t="e">
        <v>#N/A</v>
      </c>
      <c r="G21" s="244" t="e">
        <v>#N/A</v>
      </c>
      <c r="H21" s="244" t="e">
        <v>#N/A</v>
      </c>
      <c r="I21" s="244" t="e">
        <v>#N/A</v>
      </c>
      <c r="J21" s="244" t="e">
        <v>#N/A</v>
      </c>
      <c r="K21" s="244" t="e">
        <v>#N/A</v>
      </c>
      <c r="L21" s="244" t="e">
        <v>#N/A</v>
      </c>
      <c r="M21" s="244" t="e">
        <v>#N/A</v>
      </c>
      <c r="N21" s="244" t="e">
        <v>#N/A</v>
      </c>
    </row>
    <row r="22" spans="1:14" x14ac:dyDescent="0.45">
      <c r="A22" s="245">
        <v>22</v>
      </c>
      <c r="B22" s="245">
        <v>700</v>
      </c>
      <c r="C22" s="246" t="e">
        <v>#N/A</v>
      </c>
      <c r="D22" s="246" t="e">
        <v>#N/A</v>
      </c>
      <c r="E22" s="246" t="e">
        <v>#N/A</v>
      </c>
      <c r="F22" s="244" t="e">
        <v>#N/A</v>
      </c>
      <c r="G22" s="244" t="e">
        <v>#N/A</v>
      </c>
      <c r="H22" s="244" t="e">
        <v>#N/A</v>
      </c>
      <c r="I22" s="244" t="e">
        <v>#N/A</v>
      </c>
      <c r="J22" s="244" t="e">
        <v>#N/A</v>
      </c>
      <c r="K22" s="244" t="e">
        <v>#N/A</v>
      </c>
      <c r="L22" s="244" t="e">
        <v>#N/A</v>
      </c>
      <c r="M22" s="244" t="e">
        <v>#N/A</v>
      </c>
      <c r="N22" s="244" t="e">
        <v>#N/A</v>
      </c>
    </row>
    <row r="23" spans="1:14" x14ac:dyDescent="0.45">
      <c r="A23" s="245">
        <v>23</v>
      </c>
      <c r="B23" s="245">
        <v>800</v>
      </c>
      <c r="C23" s="246" t="e">
        <v>#N/A</v>
      </c>
      <c r="D23" s="246" t="e">
        <v>#N/A</v>
      </c>
      <c r="E23" s="246" t="e">
        <v>#N/A</v>
      </c>
      <c r="F23" s="244" t="e">
        <v>#N/A</v>
      </c>
      <c r="G23" s="244" t="e">
        <v>#N/A</v>
      </c>
      <c r="H23" s="244" t="e">
        <v>#N/A</v>
      </c>
      <c r="I23" s="244" t="e">
        <v>#N/A</v>
      </c>
      <c r="J23" s="244" t="e">
        <v>#N/A</v>
      </c>
      <c r="K23" s="244" t="e">
        <v>#N/A</v>
      </c>
      <c r="L23" s="244" t="e">
        <v>#N/A</v>
      </c>
      <c r="M23" s="244" t="e">
        <v>#N/A</v>
      </c>
      <c r="N23" s="244" t="e">
        <v>#N/A</v>
      </c>
    </row>
    <row r="24" spans="1:14" x14ac:dyDescent="0.45">
      <c r="A24" s="245">
        <v>24</v>
      </c>
      <c r="B24" s="245">
        <v>900</v>
      </c>
      <c r="C24" s="246" t="e">
        <v>#N/A</v>
      </c>
      <c r="D24" s="246" t="e">
        <v>#N/A</v>
      </c>
      <c r="E24" s="246" t="e">
        <v>#N/A</v>
      </c>
      <c r="F24" s="244" t="e">
        <v>#N/A</v>
      </c>
      <c r="G24" s="244" t="e">
        <v>#N/A</v>
      </c>
      <c r="H24" s="244" t="e">
        <v>#N/A</v>
      </c>
      <c r="I24" s="244" t="e">
        <v>#N/A</v>
      </c>
      <c r="J24" s="244" t="e">
        <v>#N/A</v>
      </c>
      <c r="K24" s="244" t="e">
        <v>#N/A</v>
      </c>
      <c r="L24" s="244" t="e">
        <v>#N/A</v>
      </c>
      <c r="M24" s="244" t="e">
        <v>#N/A</v>
      </c>
      <c r="N24" s="244" t="e">
        <v>#N/A</v>
      </c>
    </row>
    <row r="25" spans="1:14" x14ac:dyDescent="0.45">
      <c r="A25" s="245">
        <v>25</v>
      </c>
      <c r="B25" s="245">
        <v>1000</v>
      </c>
      <c r="C25" s="246" t="e">
        <v>#N/A</v>
      </c>
      <c r="D25" s="246" t="e">
        <v>#N/A</v>
      </c>
      <c r="E25" s="246" t="e">
        <v>#N/A</v>
      </c>
      <c r="F25" s="244" t="e">
        <v>#N/A</v>
      </c>
      <c r="G25" s="244" t="e">
        <v>#N/A</v>
      </c>
      <c r="H25" s="244" t="e">
        <v>#N/A</v>
      </c>
      <c r="I25" s="244" t="e">
        <v>#N/A</v>
      </c>
      <c r="J25" s="244" t="e">
        <v>#N/A</v>
      </c>
      <c r="K25" s="244" t="e">
        <v>#N/A</v>
      </c>
      <c r="L25" s="244" t="e">
        <v>#N/A</v>
      </c>
      <c r="M25" s="244" t="e">
        <v>#N/A</v>
      </c>
      <c r="N25" s="244" t="e">
        <v>#N/A</v>
      </c>
    </row>
    <row r="26" spans="1:14" x14ac:dyDescent="0.45"/>
    <row r="27" spans="1:14" x14ac:dyDescent="0.45"/>
    <row r="28" spans="1:14" x14ac:dyDescent="0.45">
      <c r="B28" s="331" t="str">
        <f>Text!C95</f>
        <v>Default-Werte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3"/>
    </row>
    <row r="29" spans="1:14" ht="70.75" x14ac:dyDescent="0.45">
      <c r="B29" s="189" t="str">
        <f>B2</f>
        <v>Nennweite</v>
      </c>
      <c r="C29" s="189" t="str">
        <f t="shared" ref="C29:N30" si="0">C2</f>
        <v>Aussendurchmesser</v>
      </c>
      <c r="D29" s="189" t="str">
        <f t="shared" si="0"/>
        <v>Wandstärke</v>
      </c>
      <c r="E29" s="189" t="str">
        <f t="shared" si="0"/>
        <v>Innendurchmesser</v>
      </c>
      <c r="F29" s="189" t="str">
        <f t="shared" si="0"/>
        <v>Volumen Innenrohr</v>
      </c>
      <c r="G29" s="189" t="str">
        <f t="shared" si="0"/>
        <v>Dämmstärke 1 (DS1)</v>
      </c>
      <c r="H29" s="189" t="str">
        <f t="shared" si="0"/>
        <v>Dämmstärke 2 (DS2)</v>
      </c>
      <c r="I29" s="189" t="str">
        <f t="shared" si="0"/>
        <v>Dämmstärke 3 (DS3)</v>
      </c>
      <c r="J29" s="189" t="str">
        <f t="shared" si="0"/>
        <v>spezifischer Wärmeverlust pro Trassenmeter (DS1)</v>
      </c>
      <c r="K29" s="189" t="str">
        <f t="shared" si="0"/>
        <v>spezifischer Wärmeverlust pro Trassenmeter (DS2)</v>
      </c>
      <c r="L29" s="189" t="str">
        <f t="shared" si="0"/>
        <v>spezifischer Wärmeverlust pro Trassenmeter (DS3)</v>
      </c>
      <c r="M29" s="189" t="str">
        <f t="shared" si="0"/>
        <v>Flur</v>
      </c>
      <c r="N29" s="189" t="str">
        <f t="shared" si="0"/>
        <v>Strasse</v>
      </c>
    </row>
    <row r="30" spans="1:14" x14ac:dyDescent="0.45">
      <c r="B30" s="327" t="str">
        <f>B3</f>
        <v>–</v>
      </c>
      <c r="C30" s="327" t="str">
        <f t="shared" si="0"/>
        <v>mm</v>
      </c>
      <c r="D30" s="327" t="str">
        <f t="shared" si="0"/>
        <v>mm</v>
      </c>
      <c r="E30" s="327" t="str">
        <f t="shared" si="0"/>
        <v>mm</v>
      </c>
      <c r="F30" s="327" t="str">
        <f t="shared" si="0"/>
        <v>l/m</v>
      </c>
      <c r="G30" s="327" t="str">
        <f t="shared" si="0"/>
        <v>mm</v>
      </c>
      <c r="H30" s="327" t="str">
        <f t="shared" si="0"/>
        <v>mm</v>
      </c>
      <c r="I30" s="327" t="str">
        <f t="shared" si="0"/>
        <v>mm</v>
      </c>
      <c r="J30" s="327" t="str">
        <f t="shared" si="0"/>
        <v>W/(m K)</v>
      </c>
      <c r="K30" s="327" t="str">
        <f t="shared" si="0"/>
        <v>W/(m K)</v>
      </c>
      <c r="L30" s="327" t="str">
        <f t="shared" si="0"/>
        <v>W/(m K)</v>
      </c>
      <c r="M30" s="327" t="str">
        <f t="shared" si="0"/>
        <v>CHF/m</v>
      </c>
      <c r="N30" s="327" t="str">
        <f t="shared" si="0"/>
        <v>CHF/m</v>
      </c>
    </row>
    <row r="31" spans="1:14" x14ac:dyDescent="0.45">
      <c r="B31" s="245">
        <v>20</v>
      </c>
      <c r="C31" s="247">
        <v>25</v>
      </c>
      <c r="D31" s="247">
        <v>2.2999999999999998</v>
      </c>
      <c r="E31" s="247">
        <v>20.399999999999999</v>
      </c>
      <c r="F31" s="336">
        <v>0.32685129967948201</v>
      </c>
      <c r="G31" s="245">
        <v>90</v>
      </c>
      <c r="H31" s="245">
        <v>110</v>
      </c>
      <c r="I31" s="245" t="e">
        <v>#N/A</v>
      </c>
      <c r="J31" s="337">
        <v>0.2107</v>
      </c>
      <c r="K31" s="337">
        <v>0.1744</v>
      </c>
      <c r="L31" s="337" t="e">
        <v>#N/A</v>
      </c>
      <c r="M31" s="245">
        <v>193</v>
      </c>
      <c r="N31" s="245">
        <v>278</v>
      </c>
    </row>
    <row r="32" spans="1:14" x14ac:dyDescent="0.45">
      <c r="B32" s="245">
        <v>25</v>
      </c>
      <c r="C32" s="247">
        <v>32</v>
      </c>
      <c r="D32" s="247">
        <v>2.9</v>
      </c>
      <c r="E32" s="247">
        <v>26.2</v>
      </c>
      <c r="F32" s="336">
        <v>0.53912871528254447</v>
      </c>
      <c r="G32" s="245">
        <v>110</v>
      </c>
      <c r="H32" s="245">
        <v>125</v>
      </c>
      <c r="I32" s="245" t="e">
        <v>#N/A</v>
      </c>
      <c r="J32" s="337">
        <v>0.21479999999999999</v>
      </c>
      <c r="K32" s="337">
        <v>0.19750000000000001</v>
      </c>
      <c r="L32" s="337" t="e">
        <v>#N/A</v>
      </c>
      <c r="M32" s="245">
        <v>222</v>
      </c>
      <c r="N32" s="245">
        <v>322</v>
      </c>
    </row>
    <row r="33" spans="2:14" x14ac:dyDescent="0.45">
      <c r="B33" s="245">
        <v>32</v>
      </c>
      <c r="C33" s="247">
        <v>40</v>
      </c>
      <c r="D33" s="247">
        <v>3.7</v>
      </c>
      <c r="E33" s="247">
        <v>32.6</v>
      </c>
      <c r="F33" s="336">
        <v>0.83468975213227237</v>
      </c>
      <c r="G33" s="245">
        <v>125</v>
      </c>
      <c r="H33" s="245">
        <v>140</v>
      </c>
      <c r="I33" s="245" t="e">
        <v>#N/A</v>
      </c>
      <c r="J33" s="337">
        <v>0.2346</v>
      </c>
      <c r="K33" s="337">
        <v>0.2223</v>
      </c>
      <c r="L33" s="337" t="e">
        <v>#N/A</v>
      </c>
      <c r="M33" s="245">
        <v>245</v>
      </c>
      <c r="N33" s="245">
        <v>350</v>
      </c>
    </row>
    <row r="34" spans="2:14" x14ac:dyDescent="0.45">
      <c r="B34" s="245">
        <v>40</v>
      </c>
      <c r="C34" s="247">
        <v>50</v>
      </c>
      <c r="D34" s="247">
        <v>4.5999999999999996</v>
      </c>
      <c r="E34" s="247">
        <v>40.799999999999997</v>
      </c>
      <c r="F34" s="336">
        <v>1.307405198717928</v>
      </c>
      <c r="G34" s="245">
        <v>160</v>
      </c>
      <c r="H34" s="245">
        <v>180</v>
      </c>
      <c r="I34" s="245" t="e">
        <v>#N/A</v>
      </c>
      <c r="J34" s="337">
        <v>0.26379999999999998</v>
      </c>
      <c r="K34" s="337">
        <v>0.21029999999999999</v>
      </c>
      <c r="L34" s="337" t="e">
        <v>#N/A</v>
      </c>
      <c r="M34" s="245">
        <v>315</v>
      </c>
      <c r="N34" s="245">
        <v>415</v>
      </c>
    </row>
    <row r="35" spans="2:14" x14ac:dyDescent="0.45">
      <c r="B35" s="245">
        <v>50</v>
      </c>
      <c r="C35" s="247">
        <v>63</v>
      </c>
      <c r="D35" s="247">
        <v>5.8</v>
      </c>
      <c r="E35" s="247">
        <v>51.4</v>
      </c>
      <c r="F35" s="336">
        <v>2.0749905317695228</v>
      </c>
      <c r="G35" s="245">
        <v>180</v>
      </c>
      <c r="H35" s="245" t="e">
        <v>#N/A</v>
      </c>
      <c r="I35" s="245" t="e">
        <v>#N/A</v>
      </c>
      <c r="J35" s="337">
        <v>0.24640000000000001</v>
      </c>
      <c r="K35" s="337" t="e">
        <v>#N/A</v>
      </c>
      <c r="L35" s="337" t="e">
        <v>#N/A</v>
      </c>
      <c r="M35" s="245">
        <v>352</v>
      </c>
      <c r="N35" s="245">
        <v>452</v>
      </c>
    </row>
    <row r="36" spans="2:14" x14ac:dyDescent="0.45">
      <c r="B36" s="245">
        <v>65</v>
      </c>
      <c r="C36" s="247" t="e">
        <v>#N/A</v>
      </c>
      <c r="D36" s="247" t="e">
        <v>#N/A</v>
      </c>
      <c r="E36" s="247" t="e">
        <v>#N/A</v>
      </c>
      <c r="F36" s="336" t="e">
        <v>#N/A</v>
      </c>
      <c r="G36" s="245" t="e">
        <v>#N/A</v>
      </c>
      <c r="H36" s="245" t="e">
        <v>#N/A</v>
      </c>
      <c r="I36" s="245" t="e">
        <v>#N/A</v>
      </c>
      <c r="J36" s="337" t="e">
        <v>#N/A</v>
      </c>
      <c r="K36" s="337" t="e">
        <v>#N/A</v>
      </c>
      <c r="L36" s="337" t="e">
        <v>#N/A</v>
      </c>
      <c r="M36" s="245" t="e">
        <v>#N/A</v>
      </c>
      <c r="N36" s="245" t="e">
        <v>#N/A</v>
      </c>
    </row>
    <row r="37" spans="2:14" x14ac:dyDescent="0.45">
      <c r="B37" s="245">
        <v>80</v>
      </c>
      <c r="C37" s="247" t="e">
        <v>#N/A</v>
      </c>
      <c r="D37" s="247" t="e">
        <v>#N/A</v>
      </c>
      <c r="E37" s="247" t="e">
        <v>#N/A</v>
      </c>
      <c r="F37" s="336" t="e">
        <v>#N/A</v>
      </c>
      <c r="G37" s="245" t="e">
        <v>#N/A</v>
      </c>
      <c r="H37" s="245" t="e">
        <v>#N/A</v>
      </c>
      <c r="I37" s="245" t="e">
        <v>#N/A</v>
      </c>
      <c r="J37" s="337" t="e">
        <v>#N/A</v>
      </c>
      <c r="K37" s="337" t="e">
        <v>#N/A</v>
      </c>
      <c r="L37" s="337" t="e">
        <v>#N/A</v>
      </c>
      <c r="M37" s="245" t="e">
        <v>#N/A</v>
      </c>
      <c r="N37" s="245" t="e">
        <v>#N/A</v>
      </c>
    </row>
    <row r="38" spans="2:14" x14ac:dyDescent="0.45">
      <c r="B38" s="245">
        <v>100</v>
      </c>
      <c r="C38" s="247" t="e">
        <v>#N/A</v>
      </c>
      <c r="D38" s="247" t="e">
        <v>#N/A</v>
      </c>
      <c r="E38" s="247" t="e">
        <v>#N/A</v>
      </c>
      <c r="F38" s="336" t="e">
        <v>#N/A</v>
      </c>
      <c r="G38" s="245" t="e">
        <v>#N/A</v>
      </c>
      <c r="H38" s="245" t="e">
        <v>#N/A</v>
      </c>
      <c r="I38" s="245" t="e">
        <v>#N/A</v>
      </c>
      <c r="J38" s="337" t="e">
        <v>#N/A</v>
      </c>
      <c r="K38" s="337" t="e">
        <v>#N/A</v>
      </c>
      <c r="L38" s="337" t="e">
        <v>#N/A</v>
      </c>
      <c r="M38" s="245" t="e">
        <v>#N/A</v>
      </c>
      <c r="N38" s="245" t="e">
        <v>#N/A</v>
      </c>
    </row>
    <row r="39" spans="2:14" x14ac:dyDescent="0.45">
      <c r="B39" s="245">
        <v>125</v>
      </c>
      <c r="C39" s="247" t="e">
        <v>#N/A</v>
      </c>
      <c r="D39" s="247" t="e">
        <v>#N/A</v>
      </c>
      <c r="E39" s="247" t="e">
        <v>#N/A</v>
      </c>
      <c r="F39" s="336" t="e">
        <v>#N/A</v>
      </c>
      <c r="G39" s="245" t="e">
        <v>#N/A</v>
      </c>
      <c r="H39" s="245" t="e">
        <v>#N/A</v>
      </c>
      <c r="I39" s="245" t="e">
        <v>#N/A</v>
      </c>
      <c r="J39" s="337" t="e">
        <v>#N/A</v>
      </c>
      <c r="K39" s="337" t="e">
        <v>#N/A</v>
      </c>
      <c r="L39" s="337" t="e">
        <v>#N/A</v>
      </c>
      <c r="M39" s="245" t="e">
        <v>#N/A</v>
      </c>
      <c r="N39" s="245" t="e">
        <v>#N/A</v>
      </c>
    </row>
    <row r="40" spans="2:14" x14ac:dyDescent="0.45">
      <c r="B40" s="245">
        <v>150</v>
      </c>
      <c r="C40" s="247" t="e">
        <v>#N/A</v>
      </c>
      <c r="D40" s="247" t="e">
        <v>#N/A</v>
      </c>
      <c r="E40" s="247" t="e">
        <v>#N/A</v>
      </c>
      <c r="F40" s="336" t="e">
        <v>#N/A</v>
      </c>
      <c r="G40" s="245" t="e">
        <v>#N/A</v>
      </c>
      <c r="H40" s="245" t="e">
        <v>#N/A</v>
      </c>
      <c r="I40" s="245" t="e">
        <v>#N/A</v>
      </c>
      <c r="J40" s="337" t="e">
        <v>#N/A</v>
      </c>
      <c r="K40" s="337" t="e">
        <v>#N/A</v>
      </c>
      <c r="L40" s="337" t="e">
        <v>#N/A</v>
      </c>
      <c r="M40" s="245" t="e">
        <v>#N/A</v>
      </c>
      <c r="N40" s="245" t="e">
        <v>#N/A</v>
      </c>
    </row>
    <row r="41" spans="2:14" x14ac:dyDescent="0.45">
      <c r="B41" s="245">
        <v>200</v>
      </c>
      <c r="C41" s="247" t="e">
        <v>#N/A</v>
      </c>
      <c r="D41" s="247" t="e">
        <v>#N/A</v>
      </c>
      <c r="E41" s="247" t="e">
        <v>#N/A</v>
      </c>
      <c r="F41" s="336" t="e">
        <v>#N/A</v>
      </c>
      <c r="G41" s="245" t="e">
        <v>#N/A</v>
      </c>
      <c r="H41" s="245" t="e">
        <v>#N/A</v>
      </c>
      <c r="I41" s="245" t="e">
        <v>#N/A</v>
      </c>
      <c r="J41" s="337" t="e">
        <v>#N/A</v>
      </c>
      <c r="K41" s="337" t="e">
        <v>#N/A</v>
      </c>
      <c r="L41" s="337" t="e">
        <v>#N/A</v>
      </c>
      <c r="M41" s="245" t="e">
        <v>#N/A</v>
      </c>
      <c r="N41" s="245" t="e">
        <v>#N/A</v>
      </c>
    </row>
    <row r="42" spans="2:14" x14ac:dyDescent="0.45">
      <c r="B42" s="245">
        <v>250</v>
      </c>
      <c r="C42" s="247" t="e">
        <v>#N/A</v>
      </c>
      <c r="D42" s="247" t="e">
        <v>#N/A</v>
      </c>
      <c r="E42" s="247" t="e">
        <v>#N/A</v>
      </c>
      <c r="F42" s="336" t="e">
        <v>#N/A</v>
      </c>
      <c r="G42" s="245" t="e">
        <v>#N/A</v>
      </c>
      <c r="H42" s="245" t="e">
        <v>#N/A</v>
      </c>
      <c r="I42" s="245" t="e">
        <v>#N/A</v>
      </c>
      <c r="J42" s="337" t="e">
        <v>#N/A</v>
      </c>
      <c r="K42" s="337" t="e">
        <v>#N/A</v>
      </c>
      <c r="L42" s="337" t="e">
        <v>#N/A</v>
      </c>
      <c r="M42" s="245" t="e">
        <v>#N/A</v>
      </c>
      <c r="N42" s="245" t="e">
        <v>#N/A</v>
      </c>
    </row>
    <row r="43" spans="2:14" x14ac:dyDescent="0.45">
      <c r="B43" s="245">
        <v>300</v>
      </c>
      <c r="C43" s="247" t="e">
        <v>#N/A</v>
      </c>
      <c r="D43" s="247" t="e">
        <v>#N/A</v>
      </c>
      <c r="E43" s="247" t="e">
        <v>#N/A</v>
      </c>
      <c r="F43" s="336" t="e">
        <v>#N/A</v>
      </c>
      <c r="G43" s="245" t="e">
        <v>#N/A</v>
      </c>
      <c r="H43" s="245" t="e">
        <v>#N/A</v>
      </c>
      <c r="I43" s="245" t="e">
        <v>#N/A</v>
      </c>
      <c r="J43" s="337" t="e">
        <v>#N/A</v>
      </c>
      <c r="K43" s="337" t="e">
        <v>#N/A</v>
      </c>
      <c r="L43" s="337" t="e">
        <v>#N/A</v>
      </c>
      <c r="M43" s="245" t="e">
        <v>#N/A</v>
      </c>
      <c r="N43" s="245" t="e">
        <v>#N/A</v>
      </c>
    </row>
    <row r="44" spans="2:14" x14ac:dyDescent="0.45">
      <c r="B44" s="245">
        <v>350</v>
      </c>
      <c r="C44" s="247" t="e">
        <v>#N/A</v>
      </c>
      <c r="D44" s="247" t="e">
        <v>#N/A</v>
      </c>
      <c r="E44" s="247" t="e">
        <v>#N/A</v>
      </c>
      <c r="F44" s="336" t="e">
        <v>#N/A</v>
      </c>
      <c r="G44" s="245" t="e">
        <v>#N/A</v>
      </c>
      <c r="H44" s="245" t="e">
        <v>#N/A</v>
      </c>
      <c r="I44" s="245" t="e">
        <v>#N/A</v>
      </c>
      <c r="J44" s="337" t="e">
        <v>#N/A</v>
      </c>
      <c r="K44" s="337" t="e">
        <v>#N/A</v>
      </c>
      <c r="L44" s="337" t="e">
        <v>#N/A</v>
      </c>
      <c r="M44" s="245" t="e">
        <v>#N/A</v>
      </c>
      <c r="N44" s="245" t="e">
        <v>#N/A</v>
      </c>
    </row>
    <row r="45" spans="2:14" x14ac:dyDescent="0.45">
      <c r="B45" s="245">
        <v>400</v>
      </c>
      <c r="C45" s="247" t="e">
        <v>#N/A</v>
      </c>
      <c r="D45" s="247" t="e">
        <v>#N/A</v>
      </c>
      <c r="E45" s="247" t="e">
        <v>#N/A</v>
      </c>
      <c r="F45" s="336" t="e">
        <v>#N/A</v>
      </c>
      <c r="G45" s="245" t="e">
        <v>#N/A</v>
      </c>
      <c r="H45" s="245" t="e">
        <v>#N/A</v>
      </c>
      <c r="I45" s="245" t="e">
        <v>#N/A</v>
      </c>
      <c r="J45" s="337" t="e">
        <v>#N/A</v>
      </c>
      <c r="K45" s="337" t="e">
        <v>#N/A</v>
      </c>
      <c r="L45" s="337" t="e">
        <v>#N/A</v>
      </c>
      <c r="M45" s="245" t="e">
        <v>#N/A</v>
      </c>
      <c r="N45" s="245" t="e">
        <v>#N/A</v>
      </c>
    </row>
    <row r="46" spans="2:14" x14ac:dyDescent="0.45">
      <c r="B46" s="245">
        <v>450</v>
      </c>
      <c r="C46" s="247" t="e">
        <v>#N/A</v>
      </c>
      <c r="D46" s="247" t="e">
        <v>#N/A</v>
      </c>
      <c r="E46" s="247" t="e">
        <v>#N/A</v>
      </c>
      <c r="F46" s="336" t="e">
        <v>#N/A</v>
      </c>
      <c r="G46" s="245" t="e">
        <v>#N/A</v>
      </c>
      <c r="H46" s="245" t="e">
        <v>#N/A</v>
      </c>
      <c r="I46" s="245" t="e">
        <v>#N/A</v>
      </c>
      <c r="J46" s="337" t="e">
        <v>#N/A</v>
      </c>
      <c r="K46" s="337" t="e">
        <v>#N/A</v>
      </c>
      <c r="L46" s="337" t="e">
        <v>#N/A</v>
      </c>
      <c r="M46" s="245" t="e">
        <v>#N/A</v>
      </c>
      <c r="N46" s="245" t="e">
        <v>#N/A</v>
      </c>
    </row>
    <row r="47" spans="2:14" x14ac:dyDescent="0.45">
      <c r="B47" s="245">
        <v>500</v>
      </c>
      <c r="C47" s="247" t="e">
        <v>#N/A</v>
      </c>
      <c r="D47" s="247" t="e">
        <v>#N/A</v>
      </c>
      <c r="E47" s="247" t="e">
        <v>#N/A</v>
      </c>
      <c r="F47" s="336" t="e">
        <v>#N/A</v>
      </c>
      <c r="G47" s="245" t="e">
        <v>#N/A</v>
      </c>
      <c r="H47" s="245" t="e">
        <v>#N/A</v>
      </c>
      <c r="I47" s="245" t="e">
        <v>#N/A</v>
      </c>
      <c r="J47" s="337" t="e">
        <v>#N/A</v>
      </c>
      <c r="K47" s="337" t="e">
        <v>#N/A</v>
      </c>
      <c r="L47" s="337" t="e">
        <v>#N/A</v>
      </c>
      <c r="M47" s="245" t="e">
        <v>#N/A</v>
      </c>
      <c r="N47" s="245" t="e">
        <v>#N/A</v>
      </c>
    </row>
    <row r="48" spans="2:14" x14ac:dyDescent="0.45">
      <c r="B48" s="245">
        <v>600</v>
      </c>
      <c r="C48" s="247" t="e">
        <v>#N/A</v>
      </c>
      <c r="D48" s="247" t="e">
        <v>#N/A</v>
      </c>
      <c r="E48" s="247" t="e">
        <v>#N/A</v>
      </c>
      <c r="F48" s="336" t="e">
        <v>#N/A</v>
      </c>
      <c r="G48" s="245" t="e">
        <v>#N/A</v>
      </c>
      <c r="H48" s="245" t="e">
        <v>#N/A</v>
      </c>
      <c r="I48" s="245" t="e">
        <v>#N/A</v>
      </c>
      <c r="J48" s="337" t="e">
        <v>#N/A</v>
      </c>
      <c r="K48" s="337" t="e">
        <v>#N/A</v>
      </c>
      <c r="L48" s="337" t="e">
        <v>#N/A</v>
      </c>
      <c r="M48" s="245" t="e">
        <v>#N/A</v>
      </c>
      <c r="N48" s="245" t="e">
        <v>#N/A</v>
      </c>
    </row>
    <row r="49" spans="2:14" x14ac:dyDescent="0.45">
      <c r="B49" s="245">
        <v>700</v>
      </c>
      <c r="C49" s="247" t="e">
        <v>#N/A</v>
      </c>
      <c r="D49" s="247" t="e">
        <v>#N/A</v>
      </c>
      <c r="E49" s="247" t="e">
        <v>#N/A</v>
      </c>
      <c r="F49" s="336" t="e">
        <v>#N/A</v>
      </c>
      <c r="G49" s="245" t="e">
        <v>#N/A</v>
      </c>
      <c r="H49" s="245" t="e">
        <v>#N/A</v>
      </c>
      <c r="I49" s="245" t="e">
        <v>#N/A</v>
      </c>
      <c r="J49" s="337" t="e">
        <v>#N/A</v>
      </c>
      <c r="K49" s="337" t="e">
        <v>#N/A</v>
      </c>
      <c r="L49" s="337" t="e">
        <v>#N/A</v>
      </c>
      <c r="M49" s="245" t="e">
        <v>#N/A</v>
      </c>
      <c r="N49" s="245" t="e">
        <v>#N/A</v>
      </c>
    </row>
    <row r="50" spans="2:14" x14ac:dyDescent="0.45">
      <c r="B50" s="245">
        <v>800</v>
      </c>
      <c r="C50" s="247" t="e">
        <v>#N/A</v>
      </c>
      <c r="D50" s="247" t="e">
        <v>#N/A</v>
      </c>
      <c r="E50" s="247" t="e">
        <v>#N/A</v>
      </c>
      <c r="F50" s="336" t="e">
        <v>#N/A</v>
      </c>
      <c r="G50" s="245" t="e">
        <v>#N/A</v>
      </c>
      <c r="H50" s="245" t="e">
        <v>#N/A</v>
      </c>
      <c r="I50" s="245" t="e">
        <v>#N/A</v>
      </c>
      <c r="J50" s="337" t="e">
        <v>#N/A</v>
      </c>
      <c r="K50" s="337" t="e">
        <v>#N/A</v>
      </c>
      <c r="L50" s="337" t="e">
        <v>#N/A</v>
      </c>
      <c r="M50" s="245" t="e">
        <v>#N/A</v>
      </c>
      <c r="N50" s="245" t="e">
        <v>#N/A</v>
      </c>
    </row>
    <row r="51" spans="2:14" x14ac:dyDescent="0.45">
      <c r="B51" s="245">
        <v>900</v>
      </c>
      <c r="C51" s="247" t="e">
        <v>#N/A</v>
      </c>
      <c r="D51" s="247" t="e">
        <v>#N/A</v>
      </c>
      <c r="E51" s="247" t="e">
        <v>#N/A</v>
      </c>
      <c r="F51" s="336" t="e">
        <v>#N/A</v>
      </c>
      <c r="G51" s="245" t="e">
        <v>#N/A</v>
      </c>
      <c r="H51" s="245" t="e">
        <v>#N/A</v>
      </c>
      <c r="I51" s="245" t="e">
        <v>#N/A</v>
      </c>
      <c r="J51" s="337" t="e">
        <v>#N/A</v>
      </c>
      <c r="K51" s="337" t="e">
        <v>#N/A</v>
      </c>
      <c r="L51" s="337" t="e">
        <v>#N/A</v>
      </c>
      <c r="M51" s="245" t="e">
        <v>#N/A</v>
      </c>
      <c r="N51" s="245" t="e">
        <v>#N/A</v>
      </c>
    </row>
    <row r="52" spans="2:14" x14ac:dyDescent="0.45">
      <c r="B52" s="245">
        <v>1000</v>
      </c>
      <c r="C52" s="247" t="e">
        <v>#N/A</v>
      </c>
      <c r="D52" s="247" t="e">
        <v>#N/A</v>
      </c>
      <c r="E52" s="247" t="e">
        <v>#N/A</v>
      </c>
      <c r="F52" s="336" t="e">
        <v>#N/A</v>
      </c>
      <c r="G52" s="245" t="e">
        <v>#N/A</v>
      </c>
      <c r="H52" s="245" t="e">
        <v>#N/A</v>
      </c>
      <c r="I52" s="245" t="e">
        <v>#N/A</v>
      </c>
      <c r="J52" s="337" t="e">
        <v>#N/A</v>
      </c>
      <c r="K52" s="337" t="e">
        <v>#N/A</v>
      </c>
      <c r="L52" s="337" t="e">
        <v>#N/A</v>
      </c>
      <c r="M52" s="245" t="e">
        <v>#N/A</v>
      </c>
      <c r="N52" s="245" t="e">
        <v>#N/A</v>
      </c>
    </row>
    <row r="53" spans="2:14" x14ac:dyDescent="0.45"/>
    <row r="54" spans="2:14" hidden="1" x14ac:dyDescent="0.45">
      <c r="B54" s="243">
        <f>SUMIF(C54:N75,"&lt;&gt;#NV")</f>
        <v>0</v>
      </c>
      <c r="C54" s="338">
        <f>IF(ABS(C4-C31)&lt;0.01,0,1)</f>
        <v>0</v>
      </c>
      <c r="D54" s="338">
        <f t="shared" ref="D54:N54" si="1">IF(ABS(D4-D31)&lt;0.01,0,1)</f>
        <v>0</v>
      </c>
      <c r="E54" s="338">
        <f t="shared" si="1"/>
        <v>0</v>
      </c>
      <c r="F54" s="338">
        <f t="shared" si="1"/>
        <v>0</v>
      </c>
      <c r="G54" s="338">
        <f t="shared" si="1"/>
        <v>0</v>
      </c>
      <c r="H54" s="338">
        <f t="shared" si="1"/>
        <v>0</v>
      </c>
      <c r="I54" s="338" t="e">
        <f t="shared" si="1"/>
        <v>#N/A</v>
      </c>
      <c r="J54" s="338">
        <f t="shared" si="1"/>
        <v>0</v>
      </c>
      <c r="K54" s="338">
        <f t="shared" si="1"/>
        <v>0</v>
      </c>
      <c r="L54" s="338" t="e">
        <f t="shared" si="1"/>
        <v>#N/A</v>
      </c>
      <c r="M54" s="338">
        <f t="shared" si="1"/>
        <v>0</v>
      </c>
      <c r="N54" s="338">
        <f t="shared" si="1"/>
        <v>0</v>
      </c>
    </row>
    <row r="55" spans="2:14" hidden="1" x14ac:dyDescent="0.45">
      <c r="C55" s="338">
        <f t="shared" ref="C55:N70" si="2">IF(ABS(C5-C32)&lt;0.01,0,1)</f>
        <v>0</v>
      </c>
      <c r="D55" s="338">
        <f t="shared" si="2"/>
        <v>0</v>
      </c>
      <c r="E55" s="338">
        <f t="shared" si="2"/>
        <v>0</v>
      </c>
      <c r="F55" s="338">
        <f t="shared" si="2"/>
        <v>0</v>
      </c>
      <c r="G55" s="338">
        <f t="shared" si="2"/>
        <v>0</v>
      </c>
      <c r="H55" s="338">
        <f t="shared" si="2"/>
        <v>0</v>
      </c>
      <c r="I55" s="338" t="e">
        <f t="shared" si="2"/>
        <v>#N/A</v>
      </c>
      <c r="J55" s="338">
        <f t="shared" si="2"/>
        <v>0</v>
      </c>
      <c r="K55" s="338">
        <f t="shared" si="2"/>
        <v>0</v>
      </c>
      <c r="L55" s="338" t="e">
        <f t="shared" si="2"/>
        <v>#N/A</v>
      </c>
      <c r="M55" s="338">
        <f t="shared" si="2"/>
        <v>0</v>
      </c>
      <c r="N55" s="338">
        <f t="shared" si="2"/>
        <v>0</v>
      </c>
    </row>
    <row r="56" spans="2:14" hidden="1" x14ac:dyDescent="0.45">
      <c r="C56" s="338">
        <f t="shared" si="2"/>
        <v>0</v>
      </c>
      <c r="D56" s="338">
        <f t="shared" si="2"/>
        <v>0</v>
      </c>
      <c r="E56" s="338">
        <f t="shared" si="2"/>
        <v>0</v>
      </c>
      <c r="F56" s="338">
        <f t="shared" si="2"/>
        <v>0</v>
      </c>
      <c r="G56" s="338">
        <f t="shared" si="2"/>
        <v>0</v>
      </c>
      <c r="H56" s="338">
        <f t="shared" si="2"/>
        <v>0</v>
      </c>
      <c r="I56" s="338" t="e">
        <f t="shared" si="2"/>
        <v>#N/A</v>
      </c>
      <c r="J56" s="338">
        <f t="shared" si="2"/>
        <v>0</v>
      </c>
      <c r="K56" s="338">
        <f t="shared" si="2"/>
        <v>0</v>
      </c>
      <c r="L56" s="338" t="e">
        <f t="shared" si="2"/>
        <v>#N/A</v>
      </c>
      <c r="M56" s="338">
        <f t="shared" si="2"/>
        <v>0</v>
      </c>
      <c r="N56" s="338">
        <f t="shared" si="2"/>
        <v>0</v>
      </c>
    </row>
    <row r="57" spans="2:14" hidden="1" x14ac:dyDescent="0.45">
      <c r="C57" s="338">
        <f t="shared" si="2"/>
        <v>0</v>
      </c>
      <c r="D57" s="338">
        <f t="shared" si="2"/>
        <v>0</v>
      </c>
      <c r="E57" s="338">
        <f t="shared" si="2"/>
        <v>0</v>
      </c>
      <c r="F57" s="338">
        <f t="shared" si="2"/>
        <v>0</v>
      </c>
      <c r="G57" s="338">
        <f t="shared" si="2"/>
        <v>0</v>
      </c>
      <c r="H57" s="338">
        <f t="shared" si="2"/>
        <v>0</v>
      </c>
      <c r="I57" s="338" t="e">
        <f t="shared" si="2"/>
        <v>#N/A</v>
      </c>
      <c r="J57" s="338">
        <f t="shared" si="2"/>
        <v>0</v>
      </c>
      <c r="K57" s="338">
        <f t="shared" si="2"/>
        <v>0</v>
      </c>
      <c r="L57" s="338" t="e">
        <f t="shared" si="2"/>
        <v>#N/A</v>
      </c>
      <c r="M57" s="338">
        <f t="shared" si="2"/>
        <v>0</v>
      </c>
      <c r="N57" s="338">
        <f t="shared" si="2"/>
        <v>0</v>
      </c>
    </row>
    <row r="58" spans="2:14" hidden="1" x14ac:dyDescent="0.45">
      <c r="C58" s="338">
        <f t="shared" si="2"/>
        <v>0</v>
      </c>
      <c r="D58" s="338">
        <f t="shared" si="2"/>
        <v>0</v>
      </c>
      <c r="E58" s="338">
        <f t="shared" si="2"/>
        <v>0</v>
      </c>
      <c r="F58" s="338">
        <f t="shared" si="2"/>
        <v>0</v>
      </c>
      <c r="G58" s="338">
        <f t="shared" si="2"/>
        <v>0</v>
      </c>
      <c r="H58" s="338" t="e">
        <f t="shared" si="2"/>
        <v>#N/A</v>
      </c>
      <c r="I58" s="338" t="e">
        <f t="shared" si="2"/>
        <v>#N/A</v>
      </c>
      <c r="J58" s="338">
        <f t="shared" si="2"/>
        <v>0</v>
      </c>
      <c r="K58" s="338" t="e">
        <f t="shared" si="2"/>
        <v>#N/A</v>
      </c>
      <c r="L58" s="338" t="e">
        <f t="shared" si="2"/>
        <v>#N/A</v>
      </c>
      <c r="M58" s="338">
        <f t="shared" si="2"/>
        <v>0</v>
      </c>
      <c r="N58" s="338">
        <f t="shared" si="2"/>
        <v>0</v>
      </c>
    </row>
    <row r="59" spans="2:14" hidden="1" x14ac:dyDescent="0.45">
      <c r="C59" s="338" t="e">
        <f t="shared" si="2"/>
        <v>#N/A</v>
      </c>
      <c r="D59" s="338" t="e">
        <f t="shared" si="2"/>
        <v>#N/A</v>
      </c>
      <c r="E59" s="338" t="e">
        <f t="shared" si="2"/>
        <v>#N/A</v>
      </c>
      <c r="F59" s="338" t="e">
        <f t="shared" si="2"/>
        <v>#N/A</v>
      </c>
      <c r="G59" s="338" t="e">
        <f t="shared" si="2"/>
        <v>#N/A</v>
      </c>
      <c r="H59" s="338" t="e">
        <f t="shared" si="2"/>
        <v>#N/A</v>
      </c>
      <c r="I59" s="338" t="e">
        <f t="shared" si="2"/>
        <v>#N/A</v>
      </c>
      <c r="J59" s="338" t="e">
        <f t="shared" si="2"/>
        <v>#N/A</v>
      </c>
      <c r="K59" s="338" t="e">
        <f t="shared" si="2"/>
        <v>#N/A</v>
      </c>
      <c r="L59" s="338" t="e">
        <f t="shared" si="2"/>
        <v>#N/A</v>
      </c>
      <c r="M59" s="338" t="e">
        <f t="shared" si="2"/>
        <v>#N/A</v>
      </c>
      <c r="N59" s="338" t="e">
        <f t="shared" si="2"/>
        <v>#N/A</v>
      </c>
    </row>
    <row r="60" spans="2:14" hidden="1" x14ac:dyDescent="0.45">
      <c r="C60" s="338" t="e">
        <f t="shared" si="2"/>
        <v>#N/A</v>
      </c>
      <c r="D60" s="338" t="e">
        <f t="shared" si="2"/>
        <v>#N/A</v>
      </c>
      <c r="E60" s="338" t="e">
        <f t="shared" si="2"/>
        <v>#N/A</v>
      </c>
      <c r="F60" s="338" t="e">
        <f t="shared" si="2"/>
        <v>#N/A</v>
      </c>
      <c r="G60" s="338" t="e">
        <f t="shared" si="2"/>
        <v>#N/A</v>
      </c>
      <c r="H60" s="338" t="e">
        <f t="shared" si="2"/>
        <v>#N/A</v>
      </c>
      <c r="I60" s="338" t="e">
        <f t="shared" si="2"/>
        <v>#N/A</v>
      </c>
      <c r="J60" s="338" t="e">
        <f t="shared" si="2"/>
        <v>#N/A</v>
      </c>
      <c r="K60" s="338" t="e">
        <f t="shared" si="2"/>
        <v>#N/A</v>
      </c>
      <c r="L60" s="338" t="e">
        <f t="shared" si="2"/>
        <v>#N/A</v>
      </c>
      <c r="M60" s="338" t="e">
        <f t="shared" si="2"/>
        <v>#N/A</v>
      </c>
      <c r="N60" s="338" t="e">
        <f t="shared" si="2"/>
        <v>#N/A</v>
      </c>
    </row>
    <row r="61" spans="2:14" hidden="1" x14ac:dyDescent="0.45">
      <c r="C61" s="338" t="e">
        <f t="shared" si="2"/>
        <v>#N/A</v>
      </c>
      <c r="D61" s="338" t="e">
        <f t="shared" si="2"/>
        <v>#N/A</v>
      </c>
      <c r="E61" s="338" t="e">
        <f t="shared" si="2"/>
        <v>#N/A</v>
      </c>
      <c r="F61" s="338" t="e">
        <f t="shared" si="2"/>
        <v>#N/A</v>
      </c>
      <c r="G61" s="338" t="e">
        <f t="shared" si="2"/>
        <v>#N/A</v>
      </c>
      <c r="H61" s="338" t="e">
        <f t="shared" si="2"/>
        <v>#N/A</v>
      </c>
      <c r="I61" s="338" t="e">
        <f t="shared" si="2"/>
        <v>#N/A</v>
      </c>
      <c r="J61" s="338" t="e">
        <f t="shared" si="2"/>
        <v>#N/A</v>
      </c>
      <c r="K61" s="338" t="e">
        <f t="shared" si="2"/>
        <v>#N/A</v>
      </c>
      <c r="L61" s="338" t="e">
        <f t="shared" si="2"/>
        <v>#N/A</v>
      </c>
      <c r="M61" s="338" t="e">
        <f t="shared" si="2"/>
        <v>#N/A</v>
      </c>
      <c r="N61" s="338" t="e">
        <f t="shared" si="2"/>
        <v>#N/A</v>
      </c>
    </row>
    <row r="62" spans="2:14" hidden="1" x14ac:dyDescent="0.45">
      <c r="C62" s="338" t="e">
        <f t="shared" si="2"/>
        <v>#N/A</v>
      </c>
      <c r="D62" s="338" t="e">
        <f t="shared" si="2"/>
        <v>#N/A</v>
      </c>
      <c r="E62" s="338" t="e">
        <f t="shared" si="2"/>
        <v>#N/A</v>
      </c>
      <c r="F62" s="338" t="e">
        <f t="shared" si="2"/>
        <v>#N/A</v>
      </c>
      <c r="G62" s="338" t="e">
        <f t="shared" si="2"/>
        <v>#N/A</v>
      </c>
      <c r="H62" s="338" t="e">
        <f t="shared" si="2"/>
        <v>#N/A</v>
      </c>
      <c r="I62" s="338" t="e">
        <f t="shared" si="2"/>
        <v>#N/A</v>
      </c>
      <c r="J62" s="338" t="e">
        <f t="shared" si="2"/>
        <v>#N/A</v>
      </c>
      <c r="K62" s="338" t="e">
        <f t="shared" si="2"/>
        <v>#N/A</v>
      </c>
      <c r="L62" s="338" t="e">
        <f t="shared" si="2"/>
        <v>#N/A</v>
      </c>
      <c r="M62" s="338" t="e">
        <f t="shared" si="2"/>
        <v>#N/A</v>
      </c>
      <c r="N62" s="338" t="e">
        <f t="shared" si="2"/>
        <v>#N/A</v>
      </c>
    </row>
    <row r="63" spans="2:14" hidden="1" x14ac:dyDescent="0.45">
      <c r="C63" s="338" t="e">
        <f t="shared" si="2"/>
        <v>#N/A</v>
      </c>
      <c r="D63" s="338" t="e">
        <f t="shared" si="2"/>
        <v>#N/A</v>
      </c>
      <c r="E63" s="338" t="e">
        <f t="shared" si="2"/>
        <v>#N/A</v>
      </c>
      <c r="F63" s="338" t="e">
        <f t="shared" si="2"/>
        <v>#N/A</v>
      </c>
      <c r="G63" s="338" t="e">
        <f t="shared" si="2"/>
        <v>#N/A</v>
      </c>
      <c r="H63" s="338" t="e">
        <f t="shared" si="2"/>
        <v>#N/A</v>
      </c>
      <c r="I63" s="338" t="e">
        <f t="shared" si="2"/>
        <v>#N/A</v>
      </c>
      <c r="J63" s="338" t="e">
        <f t="shared" si="2"/>
        <v>#N/A</v>
      </c>
      <c r="K63" s="338" t="e">
        <f t="shared" si="2"/>
        <v>#N/A</v>
      </c>
      <c r="L63" s="338" t="e">
        <f t="shared" si="2"/>
        <v>#N/A</v>
      </c>
      <c r="M63" s="338" t="e">
        <f t="shared" si="2"/>
        <v>#N/A</v>
      </c>
      <c r="N63" s="338" t="e">
        <f t="shared" si="2"/>
        <v>#N/A</v>
      </c>
    </row>
    <row r="64" spans="2:14" hidden="1" x14ac:dyDescent="0.45">
      <c r="C64" s="338" t="e">
        <f t="shared" si="2"/>
        <v>#N/A</v>
      </c>
      <c r="D64" s="338" t="e">
        <f t="shared" si="2"/>
        <v>#N/A</v>
      </c>
      <c r="E64" s="338" t="e">
        <f t="shared" si="2"/>
        <v>#N/A</v>
      </c>
      <c r="F64" s="338" t="e">
        <f t="shared" si="2"/>
        <v>#N/A</v>
      </c>
      <c r="G64" s="338" t="e">
        <f t="shared" si="2"/>
        <v>#N/A</v>
      </c>
      <c r="H64" s="338" t="e">
        <f t="shared" si="2"/>
        <v>#N/A</v>
      </c>
      <c r="I64" s="338" t="e">
        <f t="shared" si="2"/>
        <v>#N/A</v>
      </c>
      <c r="J64" s="338" t="e">
        <f t="shared" si="2"/>
        <v>#N/A</v>
      </c>
      <c r="K64" s="338" t="e">
        <f t="shared" si="2"/>
        <v>#N/A</v>
      </c>
      <c r="L64" s="338" t="e">
        <f t="shared" si="2"/>
        <v>#N/A</v>
      </c>
      <c r="M64" s="338" t="e">
        <f t="shared" si="2"/>
        <v>#N/A</v>
      </c>
      <c r="N64" s="338" t="e">
        <f t="shared" si="2"/>
        <v>#N/A</v>
      </c>
    </row>
    <row r="65" spans="3:14" hidden="1" x14ac:dyDescent="0.45">
      <c r="C65" s="338" t="e">
        <f t="shared" si="2"/>
        <v>#N/A</v>
      </c>
      <c r="D65" s="338" t="e">
        <f t="shared" si="2"/>
        <v>#N/A</v>
      </c>
      <c r="E65" s="338" t="e">
        <f t="shared" si="2"/>
        <v>#N/A</v>
      </c>
      <c r="F65" s="338" t="e">
        <f t="shared" si="2"/>
        <v>#N/A</v>
      </c>
      <c r="G65" s="338" t="e">
        <f t="shared" si="2"/>
        <v>#N/A</v>
      </c>
      <c r="H65" s="338" t="e">
        <f t="shared" si="2"/>
        <v>#N/A</v>
      </c>
      <c r="I65" s="338" t="e">
        <f t="shared" si="2"/>
        <v>#N/A</v>
      </c>
      <c r="J65" s="338" t="e">
        <f t="shared" si="2"/>
        <v>#N/A</v>
      </c>
      <c r="K65" s="338" t="e">
        <f t="shared" si="2"/>
        <v>#N/A</v>
      </c>
      <c r="L65" s="338" t="e">
        <f t="shared" si="2"/>
        <v>#N/A</v>
      </c>
      <c r="M65" s="338" t="e">
        <f t="shared" si="2"/>
        <v>#N/A</v>
      </c>
      <c r="N65" s="338" t="e">
        <f t="shared" si="2"/>
        <v>#N/A</v>
      </c>
    </row>
    <row r="66" spans="3:14" hidden="1" x14ac:dyDescent="0.45">
      <c r="C66" s="338" t="e">
        <f t="shared" si="2"/>
        <v>#N/A</v>
      </c>
      <c r="D66" s="338" t="e">
        <f t="shared" si="2"/>
        <v>#N/A</v>
      </c>
      <c r="E66" s="338" t="e">
        <f t="shared" si="2"/>
        <v>#N/A</v>
      </c>
      <c r="F66" s="338" t="e">
        <f t="shared" si="2"/>
        <v>#N/A</v>
      </c>
      <c r="G66" s="338" t="e">
        <f t="shared" si="2"/>
        <v>#N/A</v>
      </c>
      <c r="H66" s="338" t="e">
        <f t="shared" si="2"/>
        <v>#N/A</v>
      </c>
      <c r="I66" s="338" t="e">
        <f t="shared" si="2"/>
        <v>#N/A</v>
      </c>
      <c r="J66" s="338" t="e">
        <f t="shared" si="2"/>
        <v>#N/A</v>
      </c>
      <c r="K66" s="338" t="e">
        <f t="shared" si="2"/>
        <v>#N/A</v>
      </c>
      <c r="L66" s="338" t="e">
        <f t="shared" si="2"/>
        <v>#N/A</v>
      </c>
      <c r="M66" s="338" t="e">
        <f t="shared" si="2"/>
        <v>#N/A</v>
      </c>
      <c r="N66" s="338" t="e">
        <f t="shared" si="2"/>
        <v>#N/A</v>
      </c>
    </row>
    <row r="67" spans="3:14" hidden="1" x14ac:dyDescent="0.45">
      <c r="C67" s="338" t="e">
        <f t="shared" si="2"/>
        <v>#N/A</v>
      </c>
      <c r="D67" s="338" t="e">
        <f t="shared" si="2"/>
        <v>#N/A</v>
      </c>
      <c r="E67" s="338" t="e">
        <f t="shared" si="2"/>
        <v>#N/A</v>
      </c>
      <c r="F67" s="338" t="e">
        <f t="shared" si="2"/>
        <v>#N/A</v>
      </c>
      <c r="G67" s="338" t="e">
        <f t="shared" si="2"/>
        <v>#N/A</v>
      </c>
      <c r="H67" s="338" t="e">
        <f t="shared" si="2"/>
        <v>#N/A</v>
      </c>
      <c r="I67" s="338" t="e">
        <f t="shared" si="2"/>
        <v>#N/A</v>
      </c>
      <c r="J67" s="338" t="e">
        <f t="shared" si="2"/>
        <v>#N/A</v>
      </c>
      <c r="K67" s="338" t="e">
        <f t="shared" si="2"/>
        <v>#N/A</v>
      </c>
      <c r="L67" s="338" t="e">
        <f t="shared" si="2"/>
        <v>#N/A</v>
      </c>
      <c r="M67" s="338" t="e">
        <f t="shared" si="2"/>
        <v>#N/A</v>
      </c>
      <c r="N67" s="338" t="e">
        <f t="shared" si="2"/>
        <v>#N/A</v>
      </c>
    </row>
    <row r="68" spans="3:14" hidden="1" x14ac:dyDescent="0.45">
      <c r="C68" s="338" t="e">
        <f t="shared" si="2"/>
        <v>#N/A</v>
      </c>
      <c r="D68" s="338" t="e">
        <f t="shared" si="2"/>
        <v>#N/A</v>
      </c>
      <c r="E68" s="338" t="e">
        <f t="shared" si="2"/>
        <v>#N/A</v>
      </c>
      <c r="F68" s="338" t="e">
        <f t="shared" si="2"/>
        <v>#N/A</v>
      </c>
      <c r="G68" s="338" t="e">
        <f t="shared" si="2"/>
        <v>#N/A</v>
      </c>
      <c r="H68" s="338" t="e">
        <f t="shared" si="2"/>
        <v>#N/A</v>
      </c>
      <c r="I68" s="338" t="e">
        <f t="shared" si="2"/>
        <v>#N/A</v>
      </c>
      <c r="J68" s="338" t="e">
        <f t="shared" si="2"/>
        <v>#N/A</v>
      </c>
      <c r="K68" s="338" t="e">
        <f t="shared" si="2"/>
        <v>#N/A</v>
      </c>
      <c r="L68" s="338" t="e">
        <f t="shared" si="2"/>
        <v>#N/A</v>
      </c>
      <c r="M68" s="338" t="e">
        <f t="shared" si="2"/>
        <v>#N/A</v>
      </c>
      <c r="N68" s="338" t="e">
        <f t="shared" si="2"/>
        <v>#N/A</v>
      </c>
    </row>
    <row r="69" spans="3:14" hidden="1" x14ac:dyDescent="0.45">
      <c r="C69" s="338" t="e">
        <f t="shared" si="2"/>
        <v>#N/A</v>
      </c>
      <c r="D69" s="338" t="e">
        <f t="shared" si="2"/>
        <v>#N/A</v>
      </c>
      <c r="E69" s="338" t="e">
        <f t="shared" si="2"/>
        <v>#N/A</v>
      </c>
      <c r="F69" s="338" t="e">
        <f t="shared" si="2"/>
        <v>#N/A</v>
      </c>
      <c r="G69" s="338" t="e">
        <f t="shared" si="2"/>
        <v>#N/A</v>
      </c>
      <c r="H69" s="338" t="e">
        <f t="shared" si="2"/>
        <v>#N/A</v>
      </c>
      <c r="I69" s="338" t="e">
        <f t="shared" si="2"/>
        <v>#N/A</v>
      </c>
      <c r="J69" s="338" t="e">
        <f t="shared" si="2"/>
        <v>#N/A</v>
      </c>
      <c r="K69" s="338" t="e">
        <f t="shared" si="2"/>
        <v>#N/A</v>
      </c>
      <c r="L69" s="338" t="e">
        <f t="shared" si="2"/>
        <v>#N/A</v>
      </c>
      <c r="M69" s="338" t="e">
        <f t="shared" si="2"/>
        <v>#N/A</v>
      </c>
      <c r="N69" s="338" t="e">
        <f t="shared" si="2"/>
        <v>#N/A</v>
      </c>
    </row>
    <row r="70" spans="3:14" hidden="1" x14ac:dyDescent="0.45">
      <c r="C70" s="338" t="e">
        <f t="shared" si="2"/>
        <v>#N/A</v>
      </c>
      <c r="D70" s="338" t="e">
        <f t="shared" si="2"/>
        <v>#N/A</v>
      </c>
      <c r="E70" s="338" t="e">
        <f t="shared" si="2"/>
        <v>#N/A</v>
      </c>
      <c r="F70" s="338" t="e">
        <f t="shared" si="2"/>
        <v>#N/A</v>
      </c>
      <c r="G70" s="338" t="e">
        <f t="shared" si="2"/>
        <v>#N/A</v>
      </c>
      <c r="H70" s="338" t="e">
        <f t="shared" si="2"/>
        <v>#N/A</v>
      </c>
      <c r="I70" s="338" t="e">
        <f t="shared" si="2"/>
        <v>#N/A</v>
      </c>
      <c r="J70" s="338" t="e">
        <f t="shared" si="2"/>
        <v>#N/A</v>
      </c>
      <c r="K70" s="338" t="e">
        <f t="shared" si="2"/>
        <v>#N/A</v>
      </c>
      <c r="L70" s="338" t="e">
        <f t="shared" si="2"/>
        <v>#N/A</v>
      </c>
      <c r="M70" s="338" t="e">
        <f t="shared" si="2"/>
        <v>#N/A</v>
      </c>
      <c r="N70" s="338" t="e">
        <f t="shared" si="2"/>
        <v>#N/A</v>
      </c>
    </row>
    <row r="71" spans="3:14" hidden="1" x14ac:dyDescent="0.45">
      <c r="C71" s="338" t="e">
        <f t="shared" ref="C71:N75" si="3">IF(ABS(C21-C48)&lt;0.01,0,1)</f>
        <v>#N/A</v>
      </c>
      <c r="D71" s="338" t="e">
        <f t="shared" si="3"/>
        <v>#N/A</v>
      </c>
      <c r="E71" s="338" t="e">
        <f t="shared" si="3"/>
        <v>#N/A</v>
      </c>
      <c r="F71" s="338" t="e">
        <f t="shared" si="3"/>
        <v>#N/A</v>
      </c>
      <c r="G71" s="338" t="e">
        <f t="shared" si="3"/>
        <v>#N/A</v>
      </c>
      <c r="H71" s="338" t="e">
        <f t="shared" si="3"/>
        <v>#N/A</v>
      </c>
      <c r="I71" s="338" t="e">
        <f t="shared" si="3"/>
        <v>#N/A</v>
      </c>
      <c r="J71" s="338" t="e">
        <f t="shared" si="3"/>
        <v>#N/A</v>
      </c>
      <c r="K71" s="338" t="e">
        <f t="shared" si="3"/>
        <v>#N/A</v>
      </c>
      <c r="L71" s="338" t="e">
        <f t="shared" si="3"/>
        <v>#N/A</v>
      </c>
      <c r="M71" s="338" t="e">
        <f t="shared" si="3"/>
        <v>#N/A</v>
      </c>
      <c r="N71" s="338" t="e">
        <f t="shared" si="3"/>
        <v>#N/A</v>
      </c>
    </row>
    <row r="72" spans="3:14" hidden="1" x14ac:dyDescent="0.45">
      <c r="C72" s="338" t="e">
        <f t="shared" si="3"/>
        <v>#N/A</v>
      </c>
      <c r="D72" s="338" t="e">
        <f t="shared" si="3"/>
        <v>#N/A</v>
      </c>
      <c r="E72" s="338" t="e">
        <f t="shared" si="3"/>
        <v>#N/A</v>
      </c>
      <c r="F72" s="338" t="e">
        <f t="shared" si="3"/>
        <v>#N/A</v>
      </c>
      <c r="G72" s="338" t="e">
        <f t="shared" si="3"/>
        <v>#N/A</v>
      </c>
      <c r="H72" s="338" t="e">
        <f t="shared" si="3"/>
        <v>#N/A</v>
      </c>
      <c r="I72" s="338" t="e">
        <f t="shared" si="3"/>
        <v>#N/A</v>
      </c>
      <c r="J72" s="338" t="e">
        <f t="shared" si="3"/>
        <v>#N/A</v>
      </c>
      <c r="K72" s="338" t="e">
        <f t="shared" si="3"/>
        <v>#N/A</v>
      </c>
      <c r="L72" s="338" t="e">
        <f t="shared" si="3"/>
        <v>#N/A</v>
      </c>
      <c r="M72" s="338" t="e">
        <f t="shared" si="3"/>
        <v>#N/A</v>
      </c>
      <c r="N72" s="338" t="e">
        <f t="shared" si="3"/>
        <v>#N/A</v>
      </c>
    </row>
    <row r="73" spans="3:14" hidden="1" x14ac:dyDescent="0.45">
      <c r="C73" s="338" t="e">
        <f t="shared" si="3"/>
        <v>#N/A</v>
      </c>
      <c r="D73" s="338" t="e">
        <f t="shared" si="3"/>
        <v>#N/A</v>
      </c>
      <c r="E73" s="338" t="e">
        <f t="shared" si="3"/>
        <v>#N/A</v>
      </c>
      <c r="F73" s="338" t="e">
        <f t="shared" si="3"/>
        <v>#N/A</v>
      </c>
      <c r="G73" s="338" t="e">
        <f t="shared" si="3"/>
        <v>#N/A</v>
      </c>
      <c r="H73" s="338" t="e">
        <f t="shared" si="3"/>
        <v>#N/A</v>
      </c>
      <c r="I73" s="338" t="e">
        <f t="shared" si="3"/>
        <v>#N/A</v>
      </c>
      <c r="J73" s="338" t="e">
        <f t="shared" si="3"/>
        <v>#N/A</v>
      </c>
      <c r="K73" s="338" t="e">
        <f t="shared" si="3"/>
        <v>#N/A</v>
      </c>
      <c r="L73" s="338" t="e">
        <f t="shared" si="3"/>
        <v>#N/A</v>
      </c>
      <c r="M73" s="338" t="e">
        <f t="shared" si="3"/>
        <v>#N/A</v>
      </c>
      <c r="N73" s="338" t="e">
        <f t="shared" si="3"/>
        <v>#N/A</v>
      </c>
    </row>
    <row r="74" spans="3:14" hidden="1" x14ac:dyDescent="0.45">
      <c r="C74" s="338" t="e">
        <f t="shared" si="3"/>
        <v>#N/A</v>
      </c>
      <c r="D74" s="338" t="e">
        <f t="shared" si="3"/>
        <v>#N/A</v>
      </c>
      <c r="E74" s="338" t="e">
        <f t="shared" si="3"/>
        <v>#N/A</v>
      </c>
      <c r="F74" s="338" t="e">
        <f t="shared" si="3"/>
        <v>#N/A</v>
      </c>
      <c r="G74" s="338" t="e">
        <f t="shared" si="3"/>
        <v>#N/A</v>
      </c>
      <c r="H74" s="338" t="e">
        <f t="shared" si="3"/>
        <v>#N/A</v>
      </c>
      <c r="I74" s="338" t="e">
        <f t="shared" si="3"/>
        <v>#N/A</v>
      </c>
      <c r="J74" s="338" t="e">
        <f t="shared" si="3"/>
        <v>#N/A</v>
      </c>
      <c r="K74" s="338" t="e">
        <f t="shared" si="3"/>
        <v>#N/A</v>
      </c>
      <c r="L74" s="338" t="e">
        <f t="shared" si="3"/>
        <v>#N/A</v>
      </c>
      <c r="M74" s="338" t="e">
        <f t="shared" si="3"/>
        <v>#N/A</v>
      </c>
      <c r="N74" s="338" t="e">
        <f t="shared" si="3"/>
        <v>#N/A</v>
      </c>
    </row>
    <row r="75" spans="3:14" hidden="1" x14ac:dyDescent="0.45">
      <c r="C75" s="338" t="e">
        <f t="shared" si="3"/>
        <v>#N/A</v>
      </c>
      <c r="D75" s="338" t="e">
        <f t="shared" si="3"/>
        <v>#N/A</v>
      </c>
      <c r="E75" s="338" t="e">
        <f t="shared" si="3"/>
        <v>#N/A</v>
      </c>
      <c r="F75" s="338" t="e">
        <f t="shared" si="3"/>
        <v>#N/A</v>
      </c>
      <c r="G75" s="338" t="e">
        <f t="shared" si="3"/>
        <v>#N/A</v>
      </c>
      <c r="H75" s="338" t="e">
        <f t="shared" si="3"/>
        <v>#N/A</v>
      </c>
      <c r="I75" s="338" t="e">
        <f t="shared" si="3"/>
        <v>#N/A</v>
      </c>
      <c r="J75" s="338" t="e">
        <f t="shared" si="3"/>
        <v>#N/A</v>
      </c>
      <c r="K75" s="338" t="e">
        <f t="shared" si="3"/>
        <v>#N/A</v>
      </c>
      <c r="L75" s="338" t="e">
        <f t="shared" si="3"/>
        <v>#N/A</v>
      </c>
      <c r="M75" s="338" t="e">
        <f t="shared" si="3"/>
        <v>#N/A</v>
      </c>
      <c r="N75" s="338" t="e">
        <f t="shared" si="3"/>
        <v>#N/A</v>
      </c>
    </row>
  </sheetData>
  <conditionalFormatting sqref="C4:N25">
    <cfRule type="expression" dxfId="7" priority="1" stopIfTrue="1">
      <formula>ABS(C4-C31)&gt;0.001</formula>
    </cfRule>
    <cfRule type="expression" dxfId="6" priority="2" stopIfTrue="1">
      <formula>"Abs(C3-C30)&gt;0.001"</formula>
    </cfRule>
  </conditionalFormatting>
  <pageMargins left="0.74803149606299213" right="0.74803149606299213" top="0.98425196850393704" bottom="0.98425196850393704" header="0.51181102362204722" footer="0.51181102362204722"/>
  <pageSetup paperSize="9" scale="67" orientation="landscape" horizontalDpi="4294967292" verticalDpi="4294967292" r:id="rId1"/>
  <headerFooter>
    <oddHeader>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008B1-A165-40CC-B61C-0B636ACF3976}">
  <sheetPr codeName="Tabelle2"/>
  <dimension ref="A1:E5"/>
  <sheetViews>
    <sheetView workbookViewId="0">
      <selection activeCell="B41" sqref="B41"/>
    </sheetView>
  </sheetViews>
  <sheetFormatPr baseColWidth="10" defaultColWidth="10.640625" defaultRowHeight="15" x14ac:dyDescent="0.45"/>
  <cols>
    <col min="1" max="1" width="10.640625" style="372"/>
    <col min="2" max="2" width="81.85546875" style="373" bestFit="1" customWidth="1"/>
    <col min="3" max="3" width="10.640625" style="372"/>
    <col min="4" max="4" width="11.5" style="372" bestFit="1" customWidth="1"/>
    <col min="5" max="5" width="12.5703125" style="372" bestFit="1" customWidth="1"/>
    <col min="6" max="16384" width="10.640625" style="372"/>
  </cols>
  <sheetData>
    <row r="1" spans="1:5" s="368" customFormat="1" ht="15.45" x14ac:dyDescent="0.45">
      <c r="A1" s="366" t="s">
        <v>561</v>
      </c>
      <c r="B1" s="367" t="s">
        <v>562</v>
      </c>
      <c r="C1" s="366" t="s">
        <v>563</v>
      </c>
      <c r="D1" s="366" t="s">
        <v>582</v>
      </c>
      <c r="E1" s="366" t="s">
        <v>583</v>
      </c>
    </row>
    <row r="2" spans="1:5" ht="75" x14ac:dyDescent="0.45">
      <c r="A2" s="369">
        <v>43647</v>
      </c>
      <c r="B2" s="370" t="s">
        <v>579</v>
      </c>
      <c r="C2" s="371" t="s">
        <v>564</v>
      </c>
      <c r="D2" s="374">
        <v>1</v>
      </c>
      <c r="E2" s="374">
        <v>1.1000000000000001</v>
      </c>
    </row>
    <row r="3" spans="1:5" x14ac:dyDescent="0.45">
      <c r="A3" s="369">
        <v>44881</v>
      </c>
      <c r="B3" s="370" t="s">
        <v>580</v>
      </c>
      <c r="C3" s="371" t="s">
        <v>564</v>
      </c>
      <c r="D3" s="374">
        <v>1.1000000000000001</v>
      </c>
      <c r="E3" s="374">
        <v>1.1000000000000001</v>
      </c>
    </row>
    <row r="4" spans="1:5" ht="45" x14ac:dyDescent="0.45">
      <c r="A4" s="369">
        <v>45503</v>
      </c>
      <c r="B4" s="370" t="s">
        <v>581</v>
      </c>
      <c r="C4" s="371" t="s">
        <v>564</v>
      </c>
      <c r="D4" s="374">
        <v>1.1000000000000001</v>
      </c>
      <c r="E4" s="374">
        <v>1.2</v>
      </c>
    </row>
    <row r="5" spans="1:5" x14ac:dyDescent="0.45">
      <c r="A5" s="371"/>
      <c r="B5" s="370"/>
      <c r="C5" s="371"/>
      <c r="D5" s="371"/>
      <c r="E5" s="371"/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4"/>
  <dimension ref="A1:U412"/>
  <sheetViews>
    <sheetView view="pageBreakPreview" zoomScaleNormal="90" zoomScaleSheetLayoutView="100" workbookViewId="0">
      <selection activeCell="D12" sqref="D12"/>
    </sheetView>
  </sheetViews>
  <sheetFormatPr baseColWidth="10" defaultColWidth="0" defaultRowHeight="12.45" zeroHeight="1" x14ac:dyDescent="0.45"/>
  <cols>
    <col min="1" max="1" width="5.5" style="215" customWidth="1"/>
    <col min="2" max="7" width="10.0703125" style="215" customWidth="1"/>
    <col min="8" max="8" width="10.35546875" style="215" bestFit="1" customWidth="1"/>
    <col min="9" max="11" width="10.0703125" style="215" customWidth="1"/>
    <col min="12" max="12" width="1.92578125" style="215" customWidth="1"/>
    <col min="13" max="13" width="11.85546875" style="215" hidden="1" customWidth="1"/>
    <col min="14" max="16384" width="9.5" style="215" hidden="1"/>
  </cols>
  <sheetData>
    <row r="1" spans="1:21" x14ac:dyDescent="0.45">
      <c r="A1" s="357"/>
      <c r="B1" s="250"/>
      <c r="C1" s="250"/>
      <c r="D1" s="250"/>
      <c r="E1" s="250"/>
      <c r="F1" s="250"/>
      <c r="G1" s="250"/>
      <c r="H1" s="250"/>
      <c r="I1" s="250"/>
      <c r="J1" s="250"/>
      <c r="K1" s="251"/>
    </row>
    <row r="2" spans="1:21" ht="17.600000000000001" x14ac:dyDescent="0.45">
      <c r="A2" s="358" t="str">
        <f>Text!C175</f>
        <v>Hilfsblatt Teilstränge</v>
      </c>
      <c r="K2" s="361" t="str">
        <f>E1_Allgemein!C2</f>
        <v>THENA V1.4_CHF_Demo</v>
      </c>
    </row>
    <row r="3" spans="1:21" ht="15.9" x14ac:dyDescent="0.45">
      <c r="A3" s="253"/>
      <c r="H3" s="211" t="str">
        <f>Text!C3</f>
        <v>Projekt:</v>
      </c>
      <c r="I3" s="412"/>
      <c r="J3" s="436"/>
      <c r="K3" s="437"/>
    </row>
    <row r="4" spans="1:21" ht="15.9" x14ac:dyDescent="0.45">
      <c r="A4" s="253"/>
      <c r="H4" s="211" t="str">
        <f>Text!C6</f>
        <v>Variante:</v>
      </c>
      <c r="I4" s="415"/>
      <c r="J4" s="438"/>
      <c r="K4" s="439"/>
    </row>
    <row r="5" spans="1:21" ht="15.9" x14ac:dyDescent="0.45">
      <c r="A5" s="253"/>
      <c r="H5" s="212"/>
      <c r="I5" s="418" t="str">
        <f>IF(ISBLANK(E1_Allgemein!B5)=TRUE,"",E1_Allgemein!B5)</f>
        <v/>
      </c>
      <c r="J5" s="440"/>
      <c r="K5" s="441"/>
    </row>
    <row r="6" spans="1:21" ht="15.9" x14ac:dyDescent="0.45">
      <c r="A6" s="253"/>
      <c r="H6" s="211"/>
      <c r="I6" s="421" t="str">
        <f>IF(ISBLANK(E1_Allgemein!B6)=TRUE,"",E1_Allgemein!B6)</f>
        <v/>
      </c>
      <c r="J6" s="442"/>
      <c r="K6" s="443"/>
    </row>
    <row r="7" spans="1:21" ht="15.9" x14ac:dyDescent="0.45">
      <c r="A7" s="253"/>
      <c r="H7" s="211" t="str">
        <f>Text!C8</f>
        <v>Ersteller:</v>
      </c>
      <c r="I7" s="412"/>
      <c r="J7" s="436"/>
      <c r="K7" s="437"/>
    </row>
    <row r="8" spans="1:21" ht="15.9" x14ac:dyDescent="0.45">
      <c r="A8" s="253"/>
      <c r="H8" s="211" t="str">
        <f>Text!C10</f>
        <v>Datum:</v>
      </c>
      <c r="I8" s="409"/>
      <c r="J8" s="436"/>
      <c r="K8" s="437"/>
    </row>
    <row r="9" spans="1:21" ht="5.05" customHeight="1" x14ac:dyDescent="0.45">
      <c r="A9" s="359"/>
      <c r="K9" s="211"/>
    </row>
    <row r="10" spans="1:21" s="237" customFormat="1" ht="93" x14ac:dyDescent="0.45">
      <c r="A10" s="186" t="str">
        <f>Text!C76</f>
        <v>Teilstrang</v>
      </c>
      <c r="B10" s="185" t="str">
        <f>Text!C77</f>
        <v>Leistung Hausanschluss</v>
      </c>
      <c r="C10" s="190" t="str">
        <f>Text!C78</f>
        <v>ODER
Verbindung zu Leitung</v>
      </c>
      <c r="D10" s="186" t="str">
        <f>Text!C81</f>
        <v>Rohrtyp</v>
      </c>
      <c r="E10" s="186" t="str">
        <f>Text!C82</f>
        <v>Nenndurchmesser</v>
      </c>
      <c r="F10" s="186" t="str">
        <f>Text!C83</f>
        <v>Dämmstärke</v>
      </c>
      <c r="G10" s="186" t="str">
        <f>Text!C84</f>
        <v>Trassenlänge</v>
      </c>
      <c r="H10" s="186" t="str">
        <f>Text!C85</f>
        <v>Verlege-Situation</v>
      </c>
      <c r="I10" s="186" t="str">
        <f>Text!C86</f>
        <v>Teilstrang ungünstigster Abnehmer</v>
      </c>
      <c r="J10" s="186" t="str">
        <f>Text!C87</f>
        <v>Standort Druckerhöhung</v>
      </c>
      <c r="K10" s="186" t="str">
        <f>Text!C88</f>
        <v>Widerstandsbeiwert Einbauten im Teilstrang (Zeta-Wert)</v>
      </c>
      <c r="L10" s="215"/>
      <c r="M10" s="215"/>
      <c r="N10" s="215"/>
      <c r="O10" s="215"/>
      <c r="P10" s="215"/>
      <c r="Q10" s="215"/>
      <c r="R10" s="215"/>
    </row>
    <row r="11" spans="1:21" s="240" customFormat="1" ht="25.5" customHeight="1" x14ac:dyDescent="0.45">
      <c r="A11" s="8" t="s">
        <v>61</v>
      </c>
      <c r="B11" s="8" t="s">
        <v>60</v>
      </c>
      <c r="C11" s="8" t="str">
        <f>Text!C79</f>
        <v>Bsp: 3,5</v>
      </c>
      <c r="D11" s="8" t="s">
        <v>61</v>
      </c>
      <c r="E11" s="8" t="s">
        <v>62</v>
      </c>
      <c r="F11" s="8" t="s">
        <v>307</v>
      </c>
      <c r="G11" s="8" t="s">
        <v>79</v>
      </c>
      <c r="H11" s="8" t="str">
        <f>Text!C177</f>
        <v xml:space="preserve">Flur / Strasse </v>
      </c>
      <c r="I11" s="52" t="str">
        <f>Text!C90</f>
        <v>Nein=0 Ja=1</v>
      </c>
      <c r="J11" s="52" t="str">
        <f>Text!C90</f>
        <v>Nein=0 Ja=1</v>
      </c>
      <c r="K11" s="8" t="s">
        <v>61</v>
      </c>
      <c r="M11" s="215"/>
      <c r="N11" s="215"/>
      <c r="O11" s="215"/>
      <c r="P11" s="215"/>
      <c r="Q11" s="215"/>
      <c r="R11" s="215"/>
      <c r="S11" s="215"/>
      <c r="T11" s="215"/>
      <c r="U11" s="215"/>
    </row>
    <row r="12" spans="1:21" x14ac:dyDescent="0.45">
      <c r="A12" s="8">
        <v>1</v>
      </c>
      <c r="B12" s="353"/>
      <c r="C12" s="354"/>
      <c r="D12" s="355"/>
      <c r="E12" s="355"/>
      <c r="F12" s="355"/>
      <c r="G12" s="353"/>
      <c r="H12" s="355"/>
      <c r="I12" s="355"/>
      <c r="J12" s="355"/>
      <c r="K12" s="355"/>
    </row>
    <row r="13" spans="1:21" x14ac:dyDescent="0.45">
      <c r="A13" s="8">
        <v>2</v>
      </c>
      <c r="B13" s="356"/>
      <c r="C13" s="354"/>
      <c r="D13" s="355"/>
      <c r="E13" s="355"/>
      <c r="F13" s="355"/>
      <c r="G13" s="353"/>
      <c r="H13" s="355"/>
      <c r="I13" s="355"/>
      <c r="J13" s="355"/>
      <c r="K13" s="355"/>
    </row>
    <row r="14" spans="1:21" x14ac:dyDescent="0.45">
      <c r="A14" s="8">
        <v>3</v>
      </c>
      <c r="B14" s="356"/>
      <c r="C14" s="354"/>
      <c r="D14" s="355"/>
      <c r="E14" s="355"/>
      <c r="F14" s="355"/>
      <c r="G14" s="353"/>
      <c r="H14" s="353"/>
      <c r="I14" s="355"/>
      <c r="J14" s="355"/>
      <c r="K14" s="355"/>
    </row>
    <row r="15" spans="1:21" x14ac:dyDescent="0.45">
      <c r="A15" s="8">
        <v>4</v>
      </c>
      <c r="B15" s="356"/>
      <c r="C15" s="354"/>
      <c r="D15" s="355"/>
      <c r="E15" s="355"/>
      <c r="F15" s="355"/>
      <c r="G15" s="353"/>
      <c r="H15" s="353"/>
      <c r="I15" s="355"/>
      <c r="J15" s="355"/>
      <c r="K15" s="355"/>
    </row>
    <row r="16" spans="1:21" x14ac:dyDescent="0.45">
      <c r="A16" s="8">
        <v>5</v>
      </c>
      <c r="B16" s="356"/>
      <c r="C16" s="354"/>
      <c r="D16" s="355"/>
      <c r="E16" s="355"/>
      <c r="F16" s="355"/>
      <c r="G16" s="353"/>
      <c r="H16" s="353"/>
      <c r="I16" s="355"/>
      <c r="J16" s="355"/>
      <c r="K16" s="355"/>
    </row>
    <row r="17" spans="1:11" x14ac:dyDescent="0.45">
      <c r="A17" s="8">
        <v>6</v>
      </c>
      <c r="B17" s="356"/>
      <c r="C17" s="354"/>
      <c r="D17" s="355"/>
      <c r="E17" s="355"/>
      <c r="F17" s="355"/>
      <c r="G17" s="353"/>
      <c r="H17" s="353"/>
      <c r="I17" s="355"/>
      <c r="J17" s="355"/>
      <c r="K17" s="355"/>
    </row>
    <row r="18" spans="1:11" x14ac:dyDescent="0.45">
      <c r="A18" s="8">
        <v>7</v>
      </c>
      <c r="B18" s="356"/>
      <c r="C18" s="354"/>
      <c r="D18" s="355"/>
      <c r="E18" s="355"/>
      <c r="F18" s="355"/>
      <c r="G18" s="353"/>
      <c r="H18" s="353"/>
      <c r="I18" s="355"/>
      <c r="J18" s="355"/>
      <c r="K18" s="355"/>
    </row>
    <row r="19" spans="1:11" x14ac:dyDescent="0.45">
      <c r="A19" s="8">
        <v>8</v>
      </c>
      <c r="B19" s="356"/>
      <c r="C19" s="354"/>
      <c r="D19" s="355"/>
      <c r="E19" s="355"/>
      <c r="F19" s="355"/>
      <c r="G19" s="353"/>
      <c r="H19" s="353"/>
      <c r="I19" s="355"/>
      <c r="J19" s="355"/>
      <c r="K19" s="355"/>
    </row>
    <row r="20" spans="1:11" x14ac:dyDescent="0.45">
      <c r="A20" s="8">
        <v>9</v>
      </c>
      <c r="B20" s="356"/>
      <c r="C20" s="354"/>
      <c r="D20" s="355"/>
      <c r="E20" s="355"/>
      <c r="F20" s="355"/>
      <c r="G20" s="353"/>
      <c r="H20" s="353"/>
      <c r="I20" s="355"/>
      <c r="J20" s="355"/>
      <c r="K20" s="355"/>
    </row>
    <row r="21" spans="1:11" x14ac:dyDescent="0.45">
      <c r="A21" s="8">
        <v>10</v>
      </c>
      <c r="B21" s="356"/>
      <c r="C21" s="354"/>
      <c r="D21" s="355"/>
      <c r="E21" s="355"/>
      <c r="F21" s="355"/>
      <c r="G21" s="353"/>
      <c r="H21" s="353"/>
      <c r="I21" s="355"/>
      <c r="J21" s="355"/>
      <c r="K21" s="355"/>
    </row>
    <row r="22" spans="1:11" x14ac:dyDescent="0.45">
      <c r="A22" s="8">
        <v>11</v>
      </c>
      <c r="B22" s="356"/>
      <c r="C22" s="354"/>
      <c r="D22" s="355"/>
      <c r="E22" s="355"/>
      <c r="F22" s="355"/>
      <c r="G22" s="353"/>
      <c r="H22" s="353"/>
      <c r="I22" s="355"/>
      <c r="J22" s="355"/>
      <c r="K22" s="355"/>
    </row>
    <row r="23" spans="1:11" x14ac:dyDescent="0.45">
      <c r="A23" s="8">
        <v>12</v>
      </c>
      <c r="B23" s="356"/>
      <c r="C23" s="354"/>
      <c r="D23" s="355"/>
      <c r="E23" s="355"/>
      <c r="F23" s="355"/>
      <c r="G23" s="353"/>
      <c r="H23" s="353"/>
      <c r="I23" s="355"/>
      <c r="J23" s="355"/>
      <c r="K23" s="355"/>
    </row>
    <row r="24" spans="1:11" x14ac:dyDescent="0.45">
      <c r="A24" s="8">
        <v>13</v>
      </c>
      <c r="B24" s="356"/>
      <c r="C24" s="354"/>
      <c r="D24" s="355"/>
      <c r="E24" s="355"/>
      <c r="F24" s="355"/>
      <c r="G24" s="353"/>
      <c r="H24" s="353"/>
      <c r="I24" s="355"/>
      <c r="J24" s="355"/>
      <c r="K24" s="355"/>
    </row>
    <row r="25" spans="1:11" x14ac:dyDescent="0.45">
      <c r="A25" s="8">
        <v>14</v>
      </c>
      <c r="B25" s="356"/>
      <c r="C25" s="354"/>
      <c r="D25" s="355"/>
      <c r="E25" s="355"/>
      <c r="F25" s="355"/>
      <c r="G25" s="353"/>
      <c r="H25" s="353"/>
      <c r="I25" s="355"/>
      <c r="J25" s="355"/>
      <c r="K25" s="355"/>
    </row>
    <row r="26" spans="1:11" x14ac:dyDescent="0.45">
      <c r="A26" s="8">
        <v>15</v>
      </c>
      <c r="B26" s="356"/>
      <c r="C26" s="354"/>
      <c r="D26" s="355"/>
      <c r="E26" s="355"/>
      <c r="F26" s="355"/>
      <c r="G26" s="353"/>
      <c r="H26" s="353"/>
      <c r="I26" s="355"/>
      <c r="J26" s="355"/>
      <c r="K26" s="355"/>
    </row>
    <row r="27" spans="1:11" x14ac:dyDescent="0.45">
      <c r="A27" s="8">
        <v>16</v>
      </c>
      <c r="B27" s="356"/>
      <c r="C27" s="354"/>
      <c r="D27" s="355"/>
      <c r="E27" s="355"/>
      <c r="F27" s="355"/>
      <c r="G27" s="353"/>
      <c r="H27" s="353"/>
      <c r="I27" s="355"/>
      <c r="J27" s="355"/>
      <c r="K27" s="355"/>
    </row>
    <row r="28" spans="1:11" x14ac:dyDescent="0.45">
      <c r="A28" s="8">
        <v>17</v>
      </c>
      <c r="B28" s="356"/>
      <c r="C28" s="354"/>
      <c r="D28" s="355"/>
      <c r="E28" s="355"/>
      <c r="F28" s="355"/>
      <c r="G28" s="353"/>
      <c r="H28" s="353"/>
      <c r="I28" s="355"/>
      <c r="J28" s="355"/>
      <c r="K28" s="355"/>
    </row>
    <row r="29" spans="1:11" x14ac:dyDescent="0.45">
      <c r="A29" s="8">
        <v>18</v>
      </c>
      <c r="B29" s="356"/>
      <c r="C29" s="354"/>
      <c r="D29" s="355"/>
      <c r="E29" s="355"/>
      <c r="F29" s="355"/>
      <c r="G29" s="353"/>
      <c r="H29" s="353"/>
      <c r="I29" s="355"/>
      <c r="J29" s="355"/>
      <c r="K29" s="355"/>
    </row>
    <row r="30" spans="1:11" x14ac:dyDescent="0.45">
      <c r="A30" s="8">
        <v>19</v>
      </c>
      <c r="B30" s="356"/>
      <c r="C30" s="354"/>
      <c r="D30" s="355"/>
      <c r="E30" s="355"/>
      <c r="F30" s="355"/>
      <c r="G30" s="353"/>
      <c r="H30" s="353"/>
      <c r="I30" s="355"/>
      <c r="J30" s="355"/>
      <c r="K30" s="355"/>
    </row>
    <row r="31" spans="1:11" x14ac:dyDescent="0.45">
      <c r="A31" s="8">
        <v>20</v>
      </c>
      <c r="B31" s="356"/>
      <c r="C31" s="354"/>
      <c r="D31" s="355"/>
      <c r="E31" s="355"/>
      <c r="F31" s="355"/>
      <c r="G31" s="353"/>
      <c r="H31" s="353"/>
      <c r="I31" s="355"/>
      <c r="J31" s="355"/>
      <c r="K31" s="355"/>
    </row>
    <row r="32" spans="1:11" x14ac:dyDescent="0.45">
      <c r="A32" s="8">
        <v>21</v>
      </c>
      <c r="B32" s="356"/>
      <c r="C32" s="354"/>
      <c r="D32" s="355"/>
      <c r="E32" s="355"/>
      <c r="F32" s="355"/>
      <c r="G32" s="353"/>
      <c r="H32" s="353"/>
      <c r="I32" s="355"/>
      <c r="J32" s="355"/>
      <c r="K32" s="355"/>
    </row>
    <row r="33" spans="1:11" x14ac:dyDescent="0.45">
      <c r="A33" s="8">
        <v>22</v>
      </c>
      <c r="B33" s="356"/>
      <c r="C33" s="354"/>
      <c r="D33" s="355"/>
      <c r="E33" s="355"/>
      <c r="F33" s="355"/>
      <c r="G33" s="353"/>
      <c r="H33" s="353"/>
      <c r="I33" s="355"/>
      <c r="J33" s="355"/>
      <c r="K33" s="355"/>
    </row>
    <row r="34" spans="1:11" x14ac:dyDescent="0.45">
      <c r="A34" s="8">
        <v>23</v>
      </c>
      <c r="B34" s="356"/>
      <c r="C34" s="354"/>
      <c r="D34" s="355"/>
      <c r="E34" s="355"/>
      <c r="F34" s="355"/>
      <c r="G34" s="353"/>
      <c r="H34" s="353"/>
      <c r="I34" s="355"/>
      <c r="J34" s="355"/>
      <c r="K34" s="355"/>
    </row>
    <row r="35" spans="1:11" x14ac:dyDescent="0.45">
      <c r="A35" s="8">
        <v>24</v>
      </c>
      <c r="B35" s="356"/>
      <c r="C35" s="354"/>
      <c r="D35" s="355"/>
      <c r="E35" s="355"/>
      <c r="F35" s="355"/>
      <c r="G35" s="353"/>
      <c r="H35" s="353"/>
      <c r="I35" s="355"/>
      <c r="J35" s="355"/>
      <c r="K35" s="355"/>
    </row>
    <row r="36" spans="1:11" x14ac:dyDescent="0.45">
      <c r="A36" s="8">
        <v>25</v>
      </c>
      <c r="B36" s="356"/>
      <c r="C36" s="354"/>
      <c r="D36" s="355"/>
      <c r="E36" s="355"/>
      <c r="F36" s="355"/>
      <c r="G36" s="353"/>
      <c r="H36" s="353"/>
      <c r="I36" s="355"/>
      <c r="J36" s="355"/>
      <c r="K36" s="355"/>
    </row>
    <row r="37" spans="1:11" x14ac:dyDescent="0.45">
      <c r="A37" s="8">
        <v>26</v>
      </c>
      <c r="B37" s="356"/>
      <c r="C37" s="354"/>
      <c r="D37" s="355"/>
      <c r="E37" s="355"/>
      <c r="F37" s="355"/>
      <c r="G37" s="353"/>
      <c r="H37" s="353"/>
      <c r="I37" s="355"/>
      <c r="J37" s="355"/>
      <c r="K37" s="355"/>
    </row>
    <row r="38" spans="1:11" x14ac:dyDescent="0.45">
      <c r="A38" s="8">
        <v>27</v>
      </c>
      <c r="B38" s="356"/>
      <c r="C38" s="354"/>
      <c r="D38" s="355"/>
      <c r="E38" s="355"/>
      <c r="F38" s="355"/>
      <c r="G38" s="353"/>
      <c r="H38" s="353"/>
      <c r="I38" s="355"/>
      <c r="J38" s="355"/>
      <c r="K38" s="355"/>
    </row>
    <row r="39" spans="1:11" x14ac:dyDescent="0.45">
      <c r="A39" s="8">
        <v>28</v>
      </c>
      <c r="B39" s="356"/>
      <c r="C39" s="354"/>
      <c r="D39" s="355"/>
      <c r="E39" s="355"/>
      <c r="F39" s="355"/>
      <c r="G39" s="353"/>
      <c r="H39" s="353"/>
      <c r="I39" s="355"/>
      <c r="J39" s="355"/>
      <c r="K39" s="355"/>
    </row>
    <row r="40" spans="1:11" x14ac:dyDescent="0.45">
      <c r="A40" s="8">
        <v>29</v>
      </c>
      <c r="B40" s="356"/>
      <c r="C40" s="354"/>
      <c r="D40" s="355"/>
      <c r="E40" s="355"/>
      <c r="F40" s="355"/>
      <c r="G40" s="353"/>
      <c r="H40" s="353"/>
      <c r="I40" s="355"/>
      <c r="J40" s="355"/>
      <c r="K40" s="355"/>
    </row>
    <row r="41" spans="1:11" x14ac:dyDescent="0.45">
      <c r="A41" s="8">
        <v>30</v>
      </c>
      <c r="B41" s="356"/>
      <c r="C41" s="354"/>
      <c r="D41" s="355"/>
      <c r="E41" s="355"/>
      <c r="F41" s="355"/>
      <c r="G41" s="353"/>
      <c r="H41" s="353"/>
      <c r="I41" s="355"/>
      <c r="J41" s="355"/>
      <c r="K41" s="355"/>
    </row>
    <row r="42" spans="1:11" x14ac:dyDescent="0.45">
      <c r="A42" s="8">
        <v>31</v>
      </c>
      <c r="B42" s="356"/>
      <c r="C42" s="354"/>
      <c r="D42" s="355"/>
      <c r="E42" s="355"/>
      <c r="F42" s="355"/>
      <c r="G42" s="353"/>
      <c r="H42" s="353"/>
      <c r="I42" s="355"/>
      <c r="J42" s="355"/>
      <c r="K42" s="355"/>
    </row>
    <row r="43" spans="1:11" x14ac:dyDescent="0.45">
      <c r="A43" s="8">
        <v>32</v>
      </c>
      <c r="B43" s="356"/>
      <c r="C43" s="354"/>
      <c r="D43" s="355"/>
      <c r="E43" s="355"/>
      <c r="F43" s="355"/>
      <c r="G43" s="353"/>
      <c r="H43" s="353"/>
      <c r="I43" s="355"/>
      <c r="J43" s="355"/>
      <c r="K43" s="355"/>
    </row>
    <row r="44" spans="1:11" x14ac:dyDescent="0.45">
      <c r="A44" s="8">
        <v>33</v>
      </c>
      <c r="B44" s="356"/>
      <c r="C44" s="354"/>
      <c r="D44" s="355"/>
      <c r="E44" s="355"/>
      <c r="F44" s="355"/>
      <c r="G44" s="353"/>
      <c r="H44" s="353"/>
      <c r="I44" s="355"/>
      <c r="J44" s="355"/>
      <c r="K44" s="355"/>
    </row>
    <row r="45" spans="1:11" x14ac:dyDescent="0.45">
      <c r="A45" s="8">
        <v>34</v>
      </c>
      <c r="B45" s="356"/>
      <c r="C45" s="354"/>
      <c r="D45" s="355"/>
      <c r="E45" s="355"/>
      <c r="F45" s="355"/>
      <c r="G45" s="353"/>
      <c r="H45" s="353"/>
      <c r="I45" s="355"/>
      <c r="J45" s="355"/>
      <c r="K45" s="355"/>
    </row>
    <row r="46" spans="1:11" x14ac:dyDescent="0.45">
      <c r="A46" s="8">
        <v>35</v>
      </c>
      <c r="B46" s="356"/>
      <c r="C46" s="354"/>
      <c r="D46" s="355"/>
      <c r="E46" s="355"/>
      <c r="F46" s="355"/>
      <c r="G46" s="353"/>
      <c r="H46" s="353"/>
      <c r="I46" s="355"/>
      <c r="J46" s="355"/>
      <c r="K46" s="355"/>
    </row>
    <row r="47" spans="1:11" x14ac:dyDescent="0.45">
      <c r="A47" s="8">
        <v>36</v>
      </c>
      <c r="B47" s="356"/>
      <c r="C47" s="354"/>
      <c r="D47" s="355"/>
      <c r="E47" s="355"/>
      <c r="F47" s="355"/>
      <c r="G47" s="353"/>
      <c r="H47" s="353"/>
      <c r="I47" s="355"/>
      <c r="J47" s="355"/>
      <c r="K47" s="355"/>
    </row>
    <row r="48" spans="1:11" x14ac:dyDescent="0.45">
      <c r="A48" s="8">
        <v>37</v>
      </c>
      <c r="B48" s="356"/>
      <c r="C48" s="354"/>
      <c r="D48" s="355"/>
      <c r="E48" s="355"/>
      <c r="F48" s="355"/>
      <c r="G48" s="353"/>
      <c r="H48" s="353"/>
      <c r="I48" s="355"/>
      <c r="J48" s="355"/>
      <c r="K48" s="355"/>
    </row>
    <row r="49" spans="1:11" x14ac:dyDescent="0.45">
      <c r="A49" s="8">
        <v>38</v>
      </c>
      <c r="B49" s="356"/>
      <c r="C49" s="354"/>
      <c r="D49" s="355"/>
      <c r="E49" s="355"/>
      <c r="F49" s="355"/>
      <c r="G49" s="353"/>
      <c r="H49" s="353"/>
      <c r="I49" s="355"/>
      <c r="J49" s="355"/>
      <c r="K49" s="355"/>
    </row>
    <row r="50" spans="1:11" x14ac:dyDescent="0.45">
      <c r="A50" s="8">
        <v>39</v>
      </c>
      <c r="B50" s="356"/>
      <c r="C50" s="354"/>
      <c r="D50" s="355"/>
      <c r="E50" s="355"/>
      <c r="F50" s="355"/>
      <c r="G50" s="353"/>
      <c r="H50" s="353"/>
      <c r="I50" s="355"/>
      <c r="J50" s="355"/>
      <c r="K50" s="355"/>
    </row>
    <row r="51" spans="1:11" x14ac:dyDescent="0.45">
      <c r="A51" s="8">
        <v>40</v>
      </c>
      <c r="B51" s="356"/>
      <c r="C51" s="354"/>
      <c r="D51" s="355"/>
      <c r="E51" s="355"/>
      <c r="F51" s="355"/>
      <c r="G51" s="353"/>
      <c r="H51" s="353"/>
      <c r="I51" s="355"/>
      <c r="J51" s="355"/>
      <c r="K51" s="355"/>
    </row>
    <row r="52" spans="1:11" x14ac:dyDescent="0.45">
      <c r="A52" s="8">
        <v>41</v>
      </c>
      <c r="B52" s="356"/>
      <c r="C52" s="354"/>
      <c r="D52" s="355"/>
      <c r="E52" s="355"/>
      <c r="F52" s="355"/>
      <c r="G52" s="353"/>
      <c r="H52" s="353"/>
      <c r="I52" s="355"/>
      <c r="J52" s="355"/>
      <c r="K52" s="355"/>
    </row>
    <row r="53" spans="1:11" x14ac:dyDescent="0.45">
      <c r="A53" s="8">
        <v>42</v>
      </c>
      <c r="B53" s="356"/>
      <c r="C53" s="354"/>
      <c r="D53" s="355"/>
      <c r="E53" s="355"/>
      <c r="F53" s="355"/>
      <c r="G53" s="353"/>
      <c r="H53" s="353"/>
      <c r="I53" s="355"/>
      <c r="J53" s="355"/>
      <c r="K53" s="355"/>
    </row>
    <row r="54" spans="1:11" x14ac:dyDescent="0.45">
      <c r="A54" s="8">
        <v>43</v>
      </c>
      <c r="B54" s="353"/>
      <c r="C54" s="354"/>
      <c r="D54" s="355"/>
      <c r="E54" s="355"/>
      <c r="F54" s="355"/>
      <c r="G54" s="353"/>
      <c r="H54" s="353"/>
      <c r="I54" s="355"/>
      <c r="J54" s="355"/>
      <c r="K54" s="355"/>
    </row>
    <row r="55" spans="1:11" x14ac:dyDescent="0.45">
      <c r="A55" s="8">
        <v>44</v>
      </c>
      <c r="B55" s="356"/>
      <c r="C55" s="354"/>
      <c r="D55" s="355"/>
      <c r="E55" s="355"/>
      <c r="F55" s="355"/>
      <c r="G55" s="353"/>
      <c r="H55" s="353"/>
      <c r="I55" s="355"/>
      <c r="J55" s="355"/>
      <c r="K55" s="355"/>
    </row>
    <row r="56" spans="1:11" x14ac:dyDescent="0.45">
      <c r="A56" s="8">
        <v>45</v>
      </c>
      <c r="B56" s="356"/>
      <c r="C56" s="354"/>
      <c r="D56" s="355"/>
      <c r="E56" s="355"/>
      <c r="F56" s="355"/>
      <c r="G56" s="353"/>
      <c r="H56" s="353"/>
      <c r="I56" s="355"/>
      <c r="J56" s="355"/>
      <c r="K56" s="355"/>
    </row>
    <row r="57" spans="1:11" x14ac:dyDescent="0.45">
      <c r="A57" s="8">
        <v>46</v>
      </c>
      <c r="B57" s="356"/>
      <c r="C57" s="354"/>
      <c r="D57" s="355"/>
      <c r="E57" s="355"/>
      <c r="F57" s="355"/>
      <c r="G57" s="353"/>
      <c r="H57" s="353"/>
      <c r="I57" s="355"/>
      <c r="J57" s="355"/>
      <c r="K57" s="355"/>
    </row>
    <row r="58" spans="1:11" x14ac:dyDescent="0.45">
      <c r="A58" s="8">
        <v>47</v>
      </c>
      <c r="B58" s="356"/>
      <c r="C58" s="354"/>
      <c r="D58" s="355"/>
      <c r="E58" s="355"/>
      <c r="F58" s="355"/>
      <c r="G58" s="353"/>
      <c r="H58" s="353"/>
      <c r="I58" s="355"/>
      <c r="J58" s="355"/>
      <c r="K58" s="355"/>
    </row>
    <row r="59" spans="1:11" x14ac:dyDescent="0.45">
      <c r="A59" s="8">
        <v>48</v>
      </c>
      <c r="B59" s="356"/>
      <c r="C59" s="354"/>
      <c r="D59" s="355"/>
      <c r="E59" s="355"/>
      <c r="F59" s="355"/>
      <c r="G59" s="353"/>
      <c r="H59" s="353"/>
      <c r="I59" s="355"/>
      <c r="J59" s="355"/>
      <c r="K59" s="355"/>
    </row>
    <row r="60" spans="1:11" x14ac:dyDescent="0.45">
      <c r="A60" s="8">
        <v>49</v>
      </c>
      <c r="B60" s="356"/>
      <c r="C60" s="354"/>
      <c r="D60" s="355"/>
      <c r="E60" s="355"/>
      <c r="F60" s="355"/>
      <c r="G60" s="353"/>
      <c r="H60" s="353"/>
      <c r="I60" s="355"/>
      <c r="J60" s="355"/>
      <c r="K60" s="355"/>
    </row>
    <row r="61" spans="1:11" x14ac:dyDescent="0.45">
      <c r="A61" s="8">
        <v>50</v>
      </c>
      <c r="B61" s="356"/>
      <c r="C61" s="354"/>
      <c r="D61" s="355"/>
      <c r="E61" s="355"/>
      <c r="F61" s="355"/>
      <c r="G61" s="353"/>
      <c r="H61" s="353"/>
      <c r="I61" s="355"/>
      <c r="J61" s="355"/>
      <c r="K61" s="355"/>
    </row>
    <row r="62" spans="1:11" x14ac:dyDescent="0.45">
      <c r="A62" s="8">
        <v>51</v>
      </c>
      <c r="B62" s="356"/>
      <c r="C62" s="354"/>
      <c r="D62" s="355"/>
      <c r="E62" s="355"/>
      <c r="F62" s="355"/>
      <c r="G62" s="353"/>
      <c r="H62" s="353"/>
      <c r="I62" s="355"/>
      <c r="J62" s="355"/>
      <c r="K62" s="355"/>
    </row>
    <row r="63" spans="1:11" x14ac:dyDescent="0.45">
      <c r="A63" s="8">
        <v>52</v>
      </c>
      <c r="B63" s="356"/>
      <c r="C63" s="354"/>
      <c r="D63" s="355"/>
      <c r="E63" s="355"/>
      <c r="F63" s="355"/>
      <c r="G63" s="353"/>
      <c r="H63" s="353"/>
      <c r="I63" s="355"/>
      <c r="J63" s="355"/>
      <c r="K63" s="355"/>
    </row>
    <row r="64" spans="1:11" x14ac:dyDescent="0.45">
      <c r="A64" s="8">
        <v>53</v>
      </c>
      <c r="B64" s="356"/>
      <c r="C64" s="354"/>
      <c r="D64" s="355"/>
      <c r="E64" s="355"/>
      <c r="F64" s="355"/>
      <c r="G64" s="353"/>
      <c r="H64" s="353"/>
      <c r="I64" s="355"/>
      <c r="J64" s="355"/>
      <c r="K64" s="355"/>
    </row>
    <row r="65" spans="1:11" x14ac:dyDescent="0.45">
      <c r="A65" s="8">
        <v>54</v>
      </c>
      <c r="B65" s="356"/>
      <c r="C65" s="354"/>
      <c r="D65" s="355"/>
      <c r="E65" s="355"/>
      <c r="F65" s="355"/>
      <c r="G65" s="353"/>
      <c r="H65" s="353"/>
      <c r="I65" s="355"/>
      <c r="J65" s="355"/>
      <c r="K65" s="355"/>
    </row>
    <row r="66" spans="1:11" x14ac:dyDescent="0.45">
      <c r="A66" s="8">
        <v>55</v>
      </c>
      <c r="B66" s="356"/>
      <c r="C66" s="354"/>
      <c r="D66" s="355"/>
      <c r="E66" s="355"/>
      <c r="F66" s="355"/>
      <c r="G66" s="353"/>
      <c r="H66" s="353"/>
      <c r="I66" s="355"/>
      <c r="J66" s="355"/>
      <c r="K66" s="355"/>
    </row>
    <row r="67" spans="1:11" x14ac:dyDescent="0.45">
      <c r="A67" s="8">
        <v>56</v>
      </c>
      <c r="B67" s="356"/>
      <c r="C67" s="354"/>
      <c r="D67" s="355"/>
      <c r="E67" s="355"/>
      <c r="F67" s="355"/>
      <c r="G67" s="353"/>
      <c r="H67" s="353"/>
      <c r="I67" s="355"/>
      <c r="J67" s="355"/>
      <c r="K67" s="355"/>
    </row>
    <row r="68" spans="1:11" x14ac:dyDescent="0.45">
      <c r="A68" s="8">
        <v>57</v>
      </c>
      <c r="B68" s="356"/>
      <c r="C68" s="354"/>
      <c r="D68" s="355"/>
      <c r="E68" s="355"/>
      <c r="F68" s="355"/>
      <c r="G68" s="353"/>
      <c r="H68" s="353"/>
      <c r="I68" s="355"/>
      <c r="J68" s="355"/>
      <c r="K68" s="355"/>
    </row>
    <row r="69" spans="1:11" x14ac:dyDescent="0.45">
      <c r="A69" s="8">
        <v>58</v>
      </c>
      <c r="B69" s="356"/>
      <c r="C69" s="354"/>
      <c r="D69" s="355"/>
      <c r="E69" s="355"/>
      <c r="F69" s="355"/>
      <c r="G69" s="353"/>
      <c r="H69" s="353"/>
      <c r="I69" s="355"/>
      <c r="J69" s="355"/>
      <c r="K69" s="355"/>
    </row>
    <row r="70" spans="1:11" x14ac:dyDescent="0.45">
      <c r="A70" s="8">
        <v>59</v>
      </c>
      <c r="B70" s="356"/>
      <c r="C70" s="354"/>
      <c r="D70" s="355"/>
      <c r="E70" s="355"/>
      <c r="F70" s="355"/>
      <c r="G70" s="353"/>
      <c r="H70" s="353"/>
      <c r="I70" s="355"/>
      <c r="J70" s="355"/>
      <c r="K70" s="355"/>
    </row>
    <row r="71" spans="1:11" x14ac:dyDescent="0.45">
      <c r="A71" s="8">
        <v>60</v>
      </c>
      <c r="B71" s="356"/>
      <c r="C71" s="354"/>
      <c r="D71" s="355"/>
      <c r="E71" s="355"/>
      <c r="F71" s="355"/>
      <c r="G71" s="353"/>
      <c r="H71" s="353"/>
      <c r="I71" s="355"/>
      <c r="J71" s="355"/>
      <c r="K71" s="355"/>
    </row>
    <row r="72" spans="1:11" x14ac:dyDescent="0.45">
      <c r="A72" s="8">
        <v>61</v>
      </c>
      <c r="B72" s="356"/>
      <c r="C72" s="354"/>
      <c r="D72" s="355"/>
      <c r="E72" s="355"/>
      <c r="F72" s="355"/>
      <c r="G72" s="353"/>
      <c r="H72" s="353"/>
      <c r="I72" s="355"/>
      <c r="J72" s="355"/>
      <c r="K72" s="355"/>
    </row>
    <row r="73" spans="1:11" x14ac:dyDescent="0.45">
      <c r="A73" s="8">
        <v>62</v>
      </c>
      <c r="B73" s="356"/>
      <c r="C73" s="354"/>
      <c r="D73" s="355"/>
      <c r="E73" s="355"/>
      <c r="F73" s="355"/>
      <c r="G73" s="353"/>
      <c r="H73" s="353"/>
      <c r="I73" s="355"/>
      <c r="J73" s="355"/>
      <c r="K73" s="355"/>
    </row>
    <row r="74" spans="1:11" x14ac:dyDescent="0.45">
      <c r="A74" s="8">
        <v>63</v>
      </c>
      <c r="B74" s="356"/>
      <c r="C74" s="354"/>
      <c r="D74" s="355"/>
      <c r="E74" s="355"/>
      <c r="F74" s="355"/>
      <c r="G74" s="353"/>
      <c r="H74" s="353"/>
      <c r="I74" s="355"/>
      <c r="J74" s="355"/>
      <c r="K74" s="355"/>
    </row>
    <row r="75" spans="1:11" x14ac:dyDescent="0.45">
      <c r="A75" s="8">
        <v>64</v>
      </c>
      <c r="B75" s="356"/>
      <c r="C75" s="354"/>
      <c r="D75" s="355"/>
      <c r="E75" s="355"/>
      <c r="F75" s="355"/>
      <c r="G75" s="353"/>
      <c r="H75" s="353"/>
      <c r="I75" s="355"/>
      <c r="J75" s="355"/>
      <c r="K75" s="355"/>
    </row>
    <row r="76" spans="1:11" x14ac:dyDescent="0.45">
      <c r="A76" s="8">
        <v>65</v>
      </c>
      <c r="B76" s="356"/>
      <c r="C76" s="354"/>
      <c r="D76" s="355"/>
      <c r="E76" s="355"/>
      <c r="F76" s="355"/>
      <c r="G76" s="353"/>
      <c r="H76" s="353"/>
      <c r="I76" s="355"/>
      <c r="J76" s="355"/>
      <c r="K76" s="355"/>
    </row>
    <row r="77" spans="1:11" x14ac:dyDescent="0.45">
      <c r="A77" s="8">
        <v>66</v>
      </c>
      <c r="B77" s="356"/>
      <c r="C77" s="354"/>
      <c r="D77" s="355"/>
      <c r="E77" s="355"/>
      <c r="F77" s="355"/>
      <c r="G77" s="353"/>
      <c r="H77" s="353"/>
      <c r="I77" s="355"/>
      <c r="J77" s="355"/>
      <c r="K77" s="355"/>
    </row>
    <row r="78" spans="1:11" x14ac:dyDescent="0.45">
      <c r="A78" s="8">
        <v>67</v>
      </c>
      <c r="B78" s="356"/>
      <c r="C78" s="354"/>
      <c r="D78" s="355"/>
      <c r="E78" s="355"/>
      <c r="F78" s="355"/>
      <c r="G78" s="353"/>
      <c r="H78" s="353"/>
      <c r="I78" s="355"/>
      <c r="J78" s="355"/>
      <c r="K78" s="355"/>
    </row>
    <row r="79" spans="1:11" x14ac:dyDescent="0.45">
      <c r="A79" s="8">
        <v>68</v>
      </c>
      <c r="B79" s="356"/>
      <c r="C79" s="354"/>
      <c r="D79" s="355"/>
      <c r="E79" s="355"/>
      <c r="F79" s="355"/>
      <c r="G79" s="353"/>
      <c r="H79" s="353"/>
      <c r="I79" s="355"/>
      <c r="J79" s="355"/>
      <c r="K79" s="355"/>
    </row>
    <row r="80" spans="1:11" x14ac:dyDescent="0.45">
      <c r="A80" s="8">
        <v>69</v>
      </c>
      <c r="B80" s="356"/>
      <c r="C80" s="354"/>
      <c r="D80" s="355"/>
      <c r="E80" s="355"/>
      <c r="F80" s="355"/>
      <c r="G80" s="353"/>
      <c r="H80" s="353"/>
      <c r="I80" s="355"/>
      <c r="J80" s="355"/>
      <c r="K80" s="355"/>
    </row>
    <row r="81" spans="1:11" x14ac:dyDescent="0.45">
      <c r="A81" s="8">
        <v>70</v>
      </c>
      <c r="B81" s="356"/>
      <c r="C81" s="354"/>
      <c r="D81" s="355"/>
      <c r="E81" s="355"/>
      <c r="F81" s="355"/>
      <c r="G81" s="353"/>
      <c r="H81" s="353"/>
      <c r="I81" s="355"/>
      <c r="J81" s="355"/>
      <c r="K81" s="355"/>
    </row>
    <row r="82" spans="1:11" x14ac:dyDescent="0.45">
      <c r="A82" s="8">
        <v>71</v>
      </c>
      <c r="B82" s="356"/>
      <c r="C82" s="354"/>
      <c r="D82" s="355"/>
      <c r="E82" s="355"/>
      <c r="F82" s="355"/>
      <c r="G82" s="353"/>
      <c r="H82" s="353"/>
      <c r="I82" s="355"/>
      <c r="J82" s="355"/>
      <c r="K82" s="355"/>
    </row>
    <row r="83" spans="1:11" x14ac:dyDescent="0.45">
      <c r="A83" s="8">
        <v>72</v>
      </c>
      <c r="B83" s="356"/>
      <c r="C83" s="354"/>
      <c r="D83" s="355"/>
      <c r="E83" s="355"/>
      <c r="F83" s="355"/>
      <c r="G83" s="353"/>
      <c r="H83" s="353"/>
      <c r="I83" s="355"/>
      <c r="J83" s="355"/>
      <c r="K83" s="355"/>
    </row>
    <row r="84" spans="1:11" x14ac:dyDescent="0.45">
      <c r="A84" s="8">
        <v>73</v>
      </c>
      <c r="B84" s="356"/>
      <c r="C84" s="354"/>
      <c r="D84" s="355"/>
      <c r="E84" s="355"/>
      <c r="F84" s="355"/>
      <c r="G84" s="353"/>
      <c r="H84" s="353"/>
      <c r="I84" s="355"/>
      <c r="J84" s="355"/>
      <c r="K84" s="355"/>
    </row>
    <row r="85" spans="1:11" x14ac:dyDescent="0.45">
      <c r="A85" s="8">
        <v>74</v>
      </c>
      <c r="B85" s="356"/>
      <c r="C85" s="354"/>
      <c r="D85" s="355"/>
      <c r="E85" s="355"/>
      <c r="F85" s="355"/>
      <c r="G85" s="353"/>
      <c r="H85" s="353"/>
      <c r="I85" s="355"/>
      <c r="J85" s="355"/>
      <c r="K85" s="355"/>
    </row>
    <row r="86" spans="1:11" x14ac:dyDescent="0.45">
      <c r="A86" s="8">
        <v>75</v>
      </c>
      <c r="B86" s="356"/>
      <c r="C86" s="354"/>
      <c r="D86" s="355"/>
      <c r="E86" s="355"/>
      <c r="F86" s="355"/>
      <c r="G86" s="353"/>
      <c r="H86" s="353"/>
      <c r="I86" s="355"/>
      <c r="J86" s="355"/>
      <c r="K86" s="355"/>
    </row>
    <row r="87" spans="1:11" x14ac:dyDescent="0.45">
      <c r="A87" s="8">
        <v>76</v>
      </c>
      <c r="B87" s="356"/>
      <c r="C87" s="354"/>
      <c r="D87" s="355"/>
      <c r="E87" s="355"/>
      <c r="F87" s="355"/>
      <c r="G87" s="353"/>
      <c r="H87" s="353"/>
      <c r="I87" s="355"/>
      <c r="J87" s="355"/>
      <c r="K87" s="355"/>
    </row>
    <row r="88" spans="1:11" x14ac:dyDescent="0.45">
      <c r="A88" s="8">
        <v>77</v>
      </c>
      <c r="B88" s="356"/>
      <c r="C88" s="354"/>
      <c r="D88" s="355"/>
      <c r="E88" s="355"/>
      <c r="F88" s="355"/>
      <c r="G88" s="353"/>
      <c r="H88" s="353"/>
      <c r="I88" s="355"/>
      <c r="J88" s="355"/>
      <c r="K88" s="355"/>
    </row>
    <row r="89" spans="1:11" x14ac:dyDescent="0.45">
      <c r="A89" s="8">
        <v>78</v>
      </c>
      <c r="B89" s="356"/>
      <c r="C89" s="354"/>
      <c r="D89" s="355"/>
      <c r="E89" s="355"/>
      <c r="F89" s="355"/>
      <c r="G89" s="353"/>
      <c r="H89" s="353"/>
      <c r="I89" s="355"/>
      <c r="J89" s="355"/>
      <c r="K89" s="355"/>
    </row>
    <row r="90" spans="1:11" x14ac:dyDescent="0.45">
      <c r="A90" s="8">
        <v>79</v>
      </c>
      <c r="B90" s="356"/>
      <c r="C90" s="354"/>
      <c r="D90" s="355"/>
      <c r="E90" s="355"/>
      <c r="F90" s="355"/>
      <c r="G90" s="353"/>
      <c r="H90" s="353"/>
      <c r="I90" s="355"/>
      <c r="J90" s="355"/>
      <c r="K90" s="355"/>
    </row>
    <row r="91" spans="1:11" x14ac:dyDescent="0.45">
      <c r="A91" s="8">
        <v>80</v>
      </c>
      <c r="B91" s="356"/>
      <c r="C91" s="354"/>
      <c r="D91" s="355"/>
      <c r="E91" s="355"/>
      <c r="F91" s="355"/>
      <c r="G91" s="353"/>
      <c r="H91" s="353"/>
      <c r="I91" s="355"/>
      <c r="J91" s="355"/>
      <c r="K91" s="355"/>
    </row>
    <row r="92" spans="1:11" x14ac:dyDescent="0.45">
      <c r="A92" s="8">
        <v>81</v>
      </c>
      <c r="B92" s="356"/>
      <c r="C92" s="354"/>
      <c r="D92" s="355"/>
      <c r="E92" s="355"/>
      <c r="F92" s="355"/>
      <c r="G92" s="353"/>
      <c r="H92" s="353"/>
      <c r="I92" s="355"/>
      <c r="J92" s="355"/>
      <c r="K92" s="355"/>
    </row>
    <row r="93" spans="1:11" x14ac:dyDescent="0.45">
      <c r="A93" s="8">
        <v>82</v>
      </c>
      <c r="B93" s="356"/>
      <c r="C93" s="354"/>
      <c r="D93" s="355"/>
      <c r="E93" s="355"/>
      <c r="F93" s="355"/>
      <c r="G93" s="353"/>
      <c r="H93" s="353"/>
      <c r="I93" s="355"/>
      <c r="J93" s="355"/>
      <c r="K93" s="355"/>
    </row>
    <row r="94" spans="1:11" x14ac:dyDescent="0.45">
      <c r="A94" s="8">
        <v>83</v>
      </c>
      <c r="B94" s="356"/>
      <c r="C94" s="354"/>
      <c r="D94" s="355"/>
      <c r="E94" s="355"/>
      <c r="F94" s="355"/>
      <c r="G94" s="353"/>
      <c r="H94" s="353"/>
      <c r="I94" s="355"/>
      <c r="J94" s="355"/>
      <c r="K94" s="355"/>
    </row>
    <row r="95" spans="1:11" x14ac:dyDescent="0.45">
      <c r="A95" s="8">
        <v>84</v>
      </c>
      <c r="B95" s="353"/>
      <c r="C95" s="354"/>
      <c r="D95" s="355"/>
      <c r="E95" s="355"/>
      <c r="F95" s="355"/>
      <c r="G95" s="353"/>
      <c r="H95" s="353"/>
      <c r="I95" s="355"/>
      <c r="J95" s="355"/>
      <c r="K95" s="355"/>
    </row>
    <row r="96" spans="1:11" x14ac:dyDescent="0.45">
      <c r="A96" s="8">
        <v>85</v>
      </c>
      <c r="B96" s="356"/>
      <c r="C96" s="354"/>
      <c r="D96" s="355"/>
      <c r="E96" s="355"/>
      <c r="F96" s="355"/>
      <c r="G96" s="353"/>
      <c r="H96" s="353"/>
      <c r="I96" s="355"/>
      <c r="J96" s="355"/>
      <c r="K96" s="355"/>
    </row>
    <row r="97" spans="1:11" x14ac:dyDescent="0.45">
      <c r="A97" s="8">
        <v>86</v>
      </c>
      <c r="B97" s="356"/>
      <c r="C97" s="354"/>
      <c r="D97" s="355"/>
      <c r="E97" s="355"/>
      <c r="F97" s="355"/>
      <c r="G97" s="353"/>
      <c r="H97" s="353"/>
      <c r="I97" s="355"/>
      <c r="J97" s="355"/>
      <c r="K97" s="355"/>
    </row>
    <row r="98" spans="1:11" x14ac:dyDescent="0.45">
      <c r="A98" s="8">
        <v>87</v>
      </c>
      <c r="B98" s="356"/>
      <c r="C98" s="354"/>
      <c r="D98" s="355"/>
      <c r="E98" s="355"/>
      <c r="F98" s="355"/>
      <c r="G98" s="353"/>
      <c r="H98" s="353"/>
      <c r="I98" s="355"/>
      <c r="J98" s="355"/>
      <c r="K98" s="355"/>
    </row>
    <row r="99" spans="1:11" x14ac:dyDescent="0.45">
      <c r="A99" s="8">
        <v>88</v>
      </c>
      <c r="B99" s="356"/>
      <c r="C99" s="354"/>
      <c r="D99" s="355"/>
      <c r="E99" s="355"/>
      <c r="F99" s="355"/>
      <c r="G99" s="353"/>
      <c r="H99" s="353"/>
      <c r="I99" s="355"/>
      <c r="J99" s="355"/>
      <c r="K99" s="355"/>
    </row>
    <row r="100" spans="1:11" x14ac:dyDescent="0.45">
      <c r="A100" s="8">
        <v>89</v>
      </c>
      <c r="B100" s="356"/>
      <c r="C100" s="354"/>
      <c r="D100" s="355"/>
      <c r="E100" s="355"/>
      <c r="F100" s="355"/>
      <c r="G100" s="353"/>
      <c r="H100" s="353"/>
      <c r="I100" s="355"/>
      <c r="J100" s="355"/>
      <c r="K100" s="355"/>
    </row>
    <row r="101" spans="1:11" x14ac:dyDescent="0.45">
      <c r="A101" s="8">
        <v>90</v>
      </c>
      <c r="B101" s="356"/>
      <c r="C101" s="354"/>
      <c r="D101" s="355"/>
      <c r="E101" s="355"/>
      <c r="F101" s="355"/>
      <c r="G101" s="353"/>
      <c r="H101" s="353"/>
      <c r="I101" s="355"/>
      <c r="J101" s="355"/>
      <c r="K101" s="355"/>
    </row>
    <row r="102" spans="1:11" x14ac:dyDescent="0.45">
      <c r="A102" s="8">
        <v>91</v>
      </c>
      <c r="B102" s="356"/>
      <c r="C102" s="354"/>
      <c r="D102" s="355"/>
      <c r="E102" s="355"/>
      <c r="F102" s="355"/>
      <c r="G102" s="353"/>
      <c r="H102" s="353"/>
      <c r="I102" s="355"/>
      <c r="J102" s="355"/>
      <c r="K102" s="355"/>
    </row>
    <row r="103" spans="1:11" x14ac:dyDescent="0.45">
      <c r="A103" s="8">
        <v>92</v>
      </c>
      <c r="B103" s="356"/>
      <c r="C103" s="354"/>
      <c r="D103" s="355"/>
      <c r="E103" s="355"/>
      <c r="F103" s="355"/>
      <c r="G103" s="353"/>
      <c r="H103" s="353"/>
      <c r="I103" s="355"/>
      <c r="J103" s="355"/>
      <c r="K103" s="355"/>
    </row>
    <row r="104" spans="1:11" x14ac:dyDescent="0.45">
      <c r="A104" s="8">
        <v>93</v>
      </c>
      <c r="B104" s="356"/>
      <c r="C104" s="354"/>
      <c r="D104" s="355"/>
      <c r="E104" s="355"/>
      <c r="F104" s="355"/>
      <c r="G104" s="353"/>
      <c r="H104" s="353"/>
      <c r="I104" s="355"/>
      <c r="J104" s="355"/>
      <c r="K104" s="355"/>
    </row>
    <row r="105" spans="1:11" x14ac:dyDescent="0.45">
      <c r="A105" s="8">
        <v>94</v>
      </c>
      <c r="B105" s="356"/>
      <c r="C105" s="354"/>
      <c r="D105" s="355"/>
      <c r="E105" s="355"/>
      <c r="F105" s="355"/>
      <c r="G105" s="353"/>
      <c r="H105" s="353"/>
      <c r="I105" s="355"/>
      <c r="J105" s="355"/>
      <c r="K105" s="355"/>
    </row>
    <row r="106" spans="1:11" x14ac:dyDescent="0.45">
      <c r="A106" s="8">
        <v>95</v>
      </c>
      <c r="B106" s="356"/>
      <c r="C106" s="354"/>
      <c r="D106" s="355"/>
      <c r="E106" s="355"/>
      <c r="F106" s="355"/>
      <c r="G106" s="353"/>
      <c r="H106" s="353"/>
      <c r="I106" s="355"/>
      <c r="J106" s="355"/>
      <c r="K106" s="355"/>
    </row>
    <row r="107" spans="1:11" x14ac:dyDescent="0.45">
      <c r="A107" s="8">
        <v>96</v>
      </c>
      <c r="B107" s="356"/>
      <c r="C107" s="354"/>
      <c r="D107" s="355"/>
      <c r="E107" s="355"/>
      <c r="F107" s="355"/>
      <c r="G107" s="353"/>
      <c r="H107" s="353"/>
      <c r="I107" s="355"/>
      <c r="J107" s="355"/>
      <c r="K107" s="355"/>
    </row>
    <row r="108" spans="1:11" x14ac:dyDescent="0.45">
      <c r="A108" s="8">
        <v>97</v>
      </c>
      <c r="B108" s="356"/>
      <c r="C108" s="354"/>
      <c r="D108" s="355"/>
      <c r="E108" s="355"/>
      <c r="F108" s="355"/>
      <c r="G108" s="353"/>
      <c r="H108" s="353"/>
      <c r="I108" s="355"/>
      <c r="J108" s="355"/>
      <c r="K108" s="355"/>
    </row>
    <row r="109" spans="1:11" x14ac:dyDescent="0.45">
      <c r="A109" s="8">
        <v>98</v>
      </c>
      <c r="B109" s="356"/>
      <c r="C109" s="354"/>
      <c r="D109" s="355"/>
      <c r="E109" s="355"/>
      <c r="F109" s="355"/>
      <c r="G109" s="353"/>
      <c r="H109" s="353"/>
      <c r="I109" s="355"/>
      <c r="J109" s="355"/>
      <c r="K109" s="355"/>
    </row>
    <row r="110" spans="1:11" x14ac:dyDescent="0.45">
      <c r="A110" s="8">
        <v>99</v>
      </c>
      <c r="B110" s="356"/>
      <c r="C110" s="354"/>
      <c r="D110" s="355"/>
      <c r="E110" s="355"/>
      <c r="F110" s="355"/>
      <c r="G110" s="353"/>
      <c r="H110" s="353"/>
      <c r="I110" s="355"/>
      <c r="J110" s="355"/>
      <c r="K110" s="355"/>
    </row>
    <row r="111" spans="1:11" x14ac:dyDescent="0.45">
      <c r="A111" s="8">
        <v>100</v>
      </c>
      <c r="B111" s="356"/>
      <c r="C111" s="354"/>
      <c r="D111" s="355"/>
      <c r="E111" s="355"/>
      <c r="F111" s="355"/>
      <c r="G111" s="353"/>
      <c r="H111" s="353"/>
      <c r="I111" s="355"/>
      <c r="J111" s="355"/>
      <c r="K111" s="355"/>
    </row>
    <row r="112" spans="1:11" x14ac:dyDescent="0.45">
      <c r="A112" s="8">
        <v>101</v>
      </c>
      <c r="B112" s="356"/>
      <c r="C112" s="354"/>
      <c r="D112" s="355"/>
      <c r="E112" s="355"/>
      <c r="F112" s="355"/>
      <c r="G112" s="353"/>
      <c r="H112" s="353"/>
      <c r="I112" s="355"/>
      <c r="J112" s="355"/>
      <c r="K112" s="355"/>
    </row>
    <row r="113" spans="1:11" x14ac:dyDescent="0.45">
      <c r="A113" s="8">
        <v>102</v>
      </c>
      <c r="B113" s="356"/>
      <c r="C113" s="354"/>
      <c r="D113" s="355"/>
      <c r="E113" s="355"/>
      <c r="F113" s="355"/>
      <c r="G113" s="353"/>
      <c r="H113" s="353"/>
      <c r="I113" s="355"/>
      <c r="J113" s="355"/>
      <c r="K113" s="355"/>
    </row>
    <row r="114" spans="1:11" x14ac:dyDescent="0.45">
      <c r="A114" s="8">
        <v>103</v>
      </c>
      <c r="B114" s="356"/>
      <c r="C114" s="354"/>
      <c r="D114" s="355"/>
      <c r="E114" s="355"/>
      <c r="F114" s="355"/>
      <c r="G114" s="353"/>
      <c r="H114" s="353"/>
      <c r="I114" s="355"/>
      <c r="J114" s="355"/>
      <c r="K114" s="355"/>
    </row>
    <row r="115" spans="1:11" x14ac:dyDescent="0.45">
      <c r="A115" s="8">
        <v>104</v>
      </c>
      <c r="B115" s="356"/>
      <c r="C115" s="354"/>
      <c r="D115" s="355"/>
      <c r="E115" s="355"/>
      <c r="F115" s="355"/>
      <c r="G115" s="353"/>
      <c r="H115" s="353"/>
      <c r="I115" s="355"/>
      <c r="J115" s="355"/>
      <c r="K115" s="355"/>
    </row>
    <row r="116" spans="1:11" x14ac:dyDescent="0.45">
      <c r="A116" s="8">
        <v>105</v>
      </c>
      <c r="B116" s="356"/>
      <c r="C116" s="354"/>
      <c r="D116" s="355"/>
      <c r="E116" s="355"/>
      <c r="F116" s="355"/>
      <c r="G116" s="353"/>
      <c r="H116" s="353"/>
      <c r="I116" s="355"/>
      <c r="J116" s="355"/>
      <c r="K116" s="355"/>
    </row>
    <row r="117" spans="1:11" x14ac:dyDescent="0.45">
      <c r="A117" s="8">
        <v>106</v>
      </c>
      <c r="B117" s="356"/>
      <c r="C117" s="354"/>
      <c r="D117" s="355"/>
      <c r="E117" s="355"/>
      <c r="F117" s="355"/>
      <c r="G117" s="353"/>
      <c r="H117" s="353"/>
      <c r="I117" s="355"/>
      <c r="J117" s="355"/>
      <c r="K117" s="355"/>
    </row>
    <row r="118" spans="1:11" x14ac:dyDescent="0.45">
      <c r="A118" s="8">
        <v>107</v>
      </c>
      <c r="B118" s="356"/>
      <c r="C118" s="354"/>
      <c r="D118" s="355"/>
      <c r="E118" s="355"/>
      <c r="F118" s="355"/>
      <c r="G118" s="353"/>
      <c r="H118" s="353"/>
      <c r="I118" s="355"/>
      <c r="J118" s="355"/>
      <c r="K118" s="355"/>
    </row>
    <row r="119" spans="1:11" x14ac:dyDescent="0.45">
      <c r="A119" s="8">
        <v>108</v>
      </c>
      <c r="B119" s="356"/>
      <c r="C119" s="354"/>
      <c r="D119" s="355"/>
      <c r="E119" s="355"/>
      <c r="F119" s="355"/>
      <c r="G119" s="353"/>
      <c r="H119" s="353"/>
      <c r="I119" s="355"/>
      <c r="J119" s="355"/>
      <c r="K119" s="355"/>
    </row>
    <row r="120" spans="1:11" x14ac:dyDescent="0.45">
      <c r="A120" s="8">
        <v>109</v>
      </c>
      <c r="B120" s="356"/>
      <c r="C120" s="354"/>
      <c r="D120" s="355"/>
      <c r="E120" s="355"/>
      <c r="F120" s="355"/>
      <c r="G120" s="353"/>
      <c r="H120" s="353"/>
      <c r="I120" s="355"/>
      <c r="J120" s="355"/>
      <c r="K120" s="355"/>
    </row>
    <row r="121" spans="1:11" x14ac:dyDescent="0.45">
      <c r="A121" s="8">
        <v>110</v>
      </c>
      <c r="B121" s="356"/>
      <c r="C121" s="354"/>
      <c r="D121" s="355"/>
      <c r="E121" s="355"/>
      <c r="F121" s="355"/>
      <c r="G121" s="353"/>
      <c r="H121" s="353"/>
      <c r="I121" s="355"/>
      <c r="J121" s="355"/>
      <c r="K121" s="355"/>
    </row>
    <row r="122" spans="1:11" x14ac:dyDescent="0.45">
      <c r="A122" s="8">
        <v>111</v>
      </c>
      <c r="B122" s="356"/>
      <c r="C122" s="354"/>
      <c r="D122" s="355"/>
      <c r="E122" s="355"/>
      <c r="F122" s="355"/>
      <c r="G122" s="353"/>
      <c r="H122" s="353"/>
      <c r="I122" s="355"/>
      <c r="J122" s="355"/>
      <c r="K122" s="355"/>
    </row>
    <row r="123" spans="1:11" x14ac:dyDescent="0.45">
      <c r="A123" s="8">
        <v>112</v>
      </c>
      <c r="B123" s="356"/>
      <c r="C123" s="354"/>
      <c r="D123" s="355"/>
      <c r="E123" s="355"/>
      <c r="F123" s="355"/>
      <c r="G123" s="353"/>
      <c r="H123" s="353"/>
      <c r="I123" s="355"/>
      <c r="J123" s="355"/>
      <c r="K123" s="355"/>
    </row>
    <row r="124" spans="1:11" x14ac:dyDescent="0.45">
      <c r="A124" s="8">
        <v>113</v>
      </c>
      <c r="B124" s="356"/>
      <c r="C124" s="354"/>
      <c r="D124" s="355"/>
      <c r="E124" s="355"/>
      <c r="F124" s="355"/>
      <c r="G124" s="353"/>
      <c r="H124" s="353"/>
      <c r="I124" s="355"/>
      <c r="J124" s="355"/>
      <c r="K124" s="355"/>
    </row>
    <row r="125" spans="1:11" x14ac:dyDescent="0.45">
      <c r="A125" s="8">
        <v>114</v>
      </c>
      <c r="B125" s="356"/>
      <c r="C125" s="354"/>
      <c r="D125" s="355"/>
      <c r="E125" s="355"/>
      <c r="F125" s="355"/>
      <c r="G125" s="353"/>
      <c r="H125" s="353"/>
      <c r="I125" s="355"/>
      <c r="J125" s="355"/>
      <c r="K125" s="355"/>
    </row>
    <row r="126" spans="1:11" x14ac:dyDescent="0.45">
      <c r="A126" s="8">
        <v>115</v>
      </c>
      <c r="B126" s="356"/>
      <c r="C126" s="354"/>
      <c r="D126" s="355"/>
      <c r="E126" s="355"/>
      <c r="F126" s="355"/>
      <c r="G126" s="353"/>
      <c r="H126" s="353"/>
      <c r="I126" s="355"/>
      <c r="J126" s="355"/>
      <c r="K126" s="355"/>
    </row>
    <row r="127" spans="1:11" x14ac:dyDescent="0.45">
      <c r="A127" s="8">
        <v>116</v>
      </c>
      <c r="B127" s="356"/>
      <c r="C127" s="354"/>
      <c r="D127" s="355"/>
      <c r="E127" s="355"/>
      <c r="F127" s="355"/>
      <c r="G127" s="353"/>
      <c r="H127" s="353"/>
      <c r="I127" s="355"/>
      <c r="J127" s="355"/>
      <c r="K127" s="355"/>
    </row>
    <row r="128" spans="1:11" x14ac:dyDescent="0.45">
      <c r="A128" s="8">
        <v>117</v>
      </c>
      <c r="B128" s="356"/>
      <c r="C128" s="354"/>
      <c r="D128" s="355"/>
      <c r="E128" s="355"/>
      <c r="F128" s="355"/>
      <c r="G128" s="353"/>
      <c r="H128" s="353"/>
      <c r="I128" s="355"/>
      <c r="J128" s="355"/>
      <c r="K128" s="355"/>
    </row>
    <row r="129" spans="1:11" x14ac:dyDescent="0.45">
      <c r="A129" s="8">
        <v>118</v>
      </c>
      <c r="B129" s="356"/>
      <c r="C129" s="354"/>
      <c r="D129" s="355"/>
      <c r="E129" s="355"/>
      <c r="F129" s="355"/>
      <c r="G129" s="353"/>
      <c r="H129" s="353"/>
      <c r="I129" s="355"/>
      <c r="J129" s="355"/>
      <c r="K129" s="355"/>
    </row>
    <row r="130" spans="1:11" x14ac:dyDescent="0.45">
      <c r="A130" s="8">
        <v>119</v>
      </c>
      <c r="B130" s="356"/>
      <c r="C130" s="354"/>
      <c r="D130" s="355"/>
      <c r="E130" s="355"/>
      <c r="F130" s="355"/>
      <c r="G130" s="353"/>
      <c r="H130" s="353"/>
      <c r="I130" s="355"/>
      <c r="J130" s="355"/>
      <c r="K130" s="355"/>
    </row>
    <row r="131" spans="1:11" x14ac:dyDescent="0.45">
      <c r="A131" s="8">
        <v>120</v>
      </c>
      <c r="B131" s="356"/>
      <c r="C131" s="354"/>
      <c r="D131" s="355"/>
      <c r="E131" s="355"/>
      <c r="F131" s="355"/>
      <c r="G131" s="353"/>
      <c r="H131" s="353"/>
      <c r="I131" s="355"/>
      <c r="J131" s="355"/>
      <c r="K131" s="355"/>
    </row>
    <row r="132" spans="1:11" x14ac:dyDescent="0.45">
      <c r="A132" s="8">
        <v>121</v>
      </c>
      <c r="B132" s="356"/>
      <c r="C132" s="354"/>
      <c r="D132" s="355"/>
      <c r="E132" s="355"/>
      <c r="F132" s="355"/>
      <c r="G132" s="353"/>
      <c r="H132" s="353"/>
      <c r="I132" s="355"/>
      <c r="J132" s="355"/>
      <c r="K132" s="355"/>
    </row>
    <row r="133" spans="1:11" x14ac:dyDescent="0.45">
      <c r="A133" s="8">
        <v>122</v>
      </c>
      <c r="B133" s="356"/>
      <c r="C133" s="354"/>
      <c r="D133" s="355"/>
      <c r="E133" s="355"/>
      <c r="F133" s="355"/>
      <c r="G133" s="353"/>
      <c r="H133" s="353"/>
      <c r="I133" s="355"/>
      <c r="J133" s="355"/>
      <c r="K133" s="355"/>
    </row>
    <row r="134" spans="1:11" x14ac:dyDescent="0.45">
      <c r="A134" s="8">
        <v>123</v>
      </c>
      <c r="B134" s="356"/>
      <c r="C134" s="354"/>
      <c r="D134" s="355"/>
      <c r="E134" s="355"/>
      <c r="F134" s="355"/>
      <c r="G134" s="353"/>
      <c r="H134" s="353"/>
      <c r="I134" s="355"/>
      <c r="J134" s="355"/>
      <c r="K134" s="355"/>
    </row>
    <row r="135" spans="1:11" x14ac:dyDescent="0.45">
      <c r="A135" s="8">
        <v>124</v>
      </c>
      <c r="B135" s="356"/>
      <c r="C135" s="354"/>
      <c r="D135" s="355"/>
      <c r="E135" s="355"/>
      <c r="F135" s="355"/>
      <c r="G135" s="353"/>
      <c r="H135" s="353"/>
      <c r="I135" s="355"/>
      <c r="J135" s="355"/>
      <c r="K135" s="355"/>
    </row>
    <row r="136" spans="1:11" x14ac:dyDescent="0.45">
      <c r="A136" s="8">
        <v>125</v>
      </c>
      <c r="B136" s="356"/>
      <c r="C136" s="354"/>
      <c r="D136" s="355"/>
      <c r="E136" s="355"/>
      <c r="F136" s="355"/>
      <c r="G136" s="353"/>
      <c r="H136" s="353"/>
      <c r="I136" s="355"/>
      <c r="J136" s="355"/>
      <c r="K136" s="355"/>
    </row>
    <row r="137" spans="1:11" x14ac:dyDescent="0.45">
      <c r="A137" s="8">
        <v>126</v>
      </c>
      <c r="B137" s="356"/>
      <c r="C137" s="354"/>
      <c r="D137" s="355"/>
      <c r="E137" s="355"/>
      <c r="F137" s="355"/>
      <c r="G137" s="353"/>
      <c r="H137" s="353"/>
      <c r="I137" s="355"/>
      <c r="J137" s="355"/>
      <c r="K137" s="355"/>
    </row>
    <row r="138" spans="1:11" x14ac:dyDescent="0.45">
      <c r="A138" s="8">
        <v>127</v>
      </c>
      <c r="B138" s="356"/>
      <c r="C138" s="354"/>
      <c r="D138" s="355"/>
      <c r="E138" s="355"/>
      <c r="F138" s="355"/>
      <c r="G138" s="353"/>
      <c r="H138" s="353"/>
      <c r="I138" s="355"/>
      <c r="J138" s="355"/>
      <c r="K138" s="355"/>
    </row>
    <row r="139" spans="1:11" x14ac:dyDescent="0.45">
      <c r="A139" s="8">
        <v>128</v>
      </c>
      <c r="B139" s="356"/>
      <c r="C139" s="354"/>
      <c r="D139" s="355"/>
      <c r="E139" s="355"/>
      <c r="F139" s="355"/>
      <c r="G139" s="353"/>
      <c r="H139" s="353"/>
      <c r="I139" s="355"/>
      <c r="J139" s="355"/>
      <c r="K139" s="355"/>
    </row>
    <row r="140" spans="1:11" x14ac:dyDescent="0.45">
      <c r="A140" s="8">
        <v>129</v>
      </c>
      <c r="B140" s="356"/>
      <c r="C140" s="354"/>
      <c r="D140" s="355"/>
      <c r="E140" s="355"/>
      <c r="F140" s="355"/>
      <c r="G140" s="353"/>
      <c r="H140" s="353"/>
      <c r="I140" s="355"/>
      <c r="J140" s="355"/>
      <c r="K140" s="355"/>
    </row>
    <row r="141" spans="1:11" x14ac:dyDescent="0.45">
      <c r="A141" s="8">
        <v>130</v>
      </c>
      <c r="B141" s="356"/>
      <c r="C141" s="354"/>
      <c r="D141" s="355"/>
      <c r="E141" s="355"/>
      <c r="F141" s="355"/>
      <c r="G141" s="353"/>
      <c r="H141" s="353"/>
      <c r="I141" s="355"/>
      <c r="J141" s="355"/>
      <c r="K141" s="355"/>
    </row>
    <row r="142" spans="1:11" x14ac:dyDescent="0.45">
      <c r="A142" s="8">
        <v>131</v>
      </c>
      <c r="B142" s="356"/>
      <c r="C142" s="354"/>
      <c r="D142" s="355"/>
      <c r="E142" s="355"/>
      <c r="F142" s="355"/>
      <c r="G142" s="353"/>
      <c r="H142" s="353"/>
      <c r="I142" s="355"/>
      <c r="J142" s="355"/>
      <c r="K142" s="355"/>
    </row>
    <row r="143" spans="1:11" x14ac:dyDescent="0.45">
      <c r="A143" s="8">
        <v>132</v>
      </c>
      <c r="B143" s="356"/>
      <c r="C143" s="354"/>
      <c r="D143" s="355"/>
      <c r="E143" s="355"/>
      <c r="F143" s="355"/>
      <c r="G143" s="353"/>
      <c r="H143" s="353"/>
      <c r="I143" s="355"/>
      <c r="J143" s="355"/>
      <c r="K143" s="355"/>
    </row>
    <row r="144" spans="1:11" x14ac:dyDescent="0.45">
      <c r="A144" s="8">
        <v>133</v>
      </c>
      <c r="B144" s="356"/>
      <c r="C144" s="354"/>
      <c r="D144" s="355"/>
      <c r="E144" s="355"/>
      <c r="F144" s="355"/>
      <c r="G144" s="353"/>
      <c r="H144" s="353"/>
      <c r="I144" s="355"/>
      <c r="J144" s="355"/>
      <c r="K144" s="355"/>
    </row>
    <row r="145" spans="1:11" x14ac:dyDescent="0.45">
      <c r="A145" s="8">
        <v>134</v>
      </c>
      <c r="B145" s="356"/>
      <c r="C145" s="354"/>
      <c r="D145" s="355"/>
      <c r="E145" s="355"/>
      <c r="F145" s="355"/>
      <c r="G145" s="353"/>
      <c r="H145" s="353"/>
      <c r="I145" s="355"/>
      <c r="J145" s="355"/>
      <c r="K145" s="355"/>
    </row>
    <row r="146" spans="1:11" x14ac:dyDescent="0.45">
      <c r="A146" s="8">
        <v>135</v>
      </c>
      <c r="B146" s="356"/>
      <c r="C146" s="354"/>
      <c r="D146" s="355"/>
      <c r="E146" s="355"/>
      <c r="F146" s="355"/>
      <c r="G146" s="353"/>
      <c r="H146" s="353"/>
      <c r="I146" s="355"/>
      <c r="J146" s="355"/>
      <c r="K146" s="355"/>
    </row>
    <row r="147" spans="1:11" x14ac:dyDescent="0.45">
      <c r="A147" s="8">
        <v>136</v>
      </c>
      <c r="B147" s="356"/>
      <c r="C147" s="354"/>
      <c r="D147" s="355"/>
      <c r="E147" s="355"/>
      <c r="F147" s="355"/>
      <c r="G147" s="353"/>
      <c r="H147" s="353"/>
      <c r="I147" s="355"/>
      <c r="J147" s="355"/>
      <c r="K147" s="355"/>
    </row>
    <row r="148" spans="1:11" x14ac:dyDescent="0.45">
      <c r="A148" s="8">
        <v>137</v>
      </c>
      <c r="B148" s="356"/>
      <c r="C148" s="354"/>
      <c r="D148" s="355"/>
      <c r="E148" s="355"/>
      <c r="F148" s="355"/>
      <c r="G148" s="353"/>
      <c r="H148" s="353"/>
      <c r="I148" s="355"/>
      <c r="J148" s="355"/>
      <c r="K148" s="355"/>
    </row>
    <row r="149" spans="1:11" x14ac:dyDescent="0.45">
      <c r="A149" s="8">
        <v>138</v>
      </c>
      <c r="B149" s="356"/>
      <c r="C149" s="354"/>
      <c r="D149" s="355"/>
      <c r="E149" s="355"/>
      <c r="F149" s="355"/>
      <c r="G149" s="353"/>
      <c r="H149" s="353"/>
      <c r="I149" s="355"/>
      <c r="J149" s="355"/>
      <c r="K149" s="355"/>
    </row>
    <row r="150" spans="1:11" x14ac:dyDescent="0.45">
      <c r="A150" s="8">
        <v>139</v>
      </c>
      <c r="B150" s="356"/>
      <c r="C150" s="354"/>
      <c r="D150" s="355"/>
      <c r="E150" s="355"/>
      <c r="F150" s="355"/>
      <c r="G150" s="353"/>
      <c r="H150" s="353"/>
      <c r="I150" s="355"/>
      <c r="J150" s="355"/>
      <c r="K150" s="355"/>
    </row>
    <row r="151" spans="1:11" x14ac:dyDescent="0.45">
      <c r="A151" s="8">
        <v>140</v>
      </c>
      <c r="B151" s="356"/>
      <c r="C151" s="354"/>
      <c r="D151" s="355"/>
      <c r="E151" s="355"/>
      <c r="F151" s="355"/>
      <c r="G151" s="353"/>
      <c r="H151" s="353"/>
      <c r="I151" s="355"/>
      <c r="J151" s="355"/>
      <c r="K151" s="355"/>
    </row>
    <row r="152" spans="1:11" x14ac:dyDescent="0.45">
      <c r="A152" s="8">
        <v>141</v>
      </c>
      <c r="B152" s="356"/>
      <c r="C152" s="354"/>
      <c r="D152" s="355"/>
      <c r="E152" s="355"/>
      <c r="F152" s="355"/>
      <c r="G152" s="353"/>
      <c r="H152" s="353"/>
      <c r="I152" s="355"/>
      <c r="J152" s="355"/>
      <c r="K152" s="355"/>
    </row>
    <row r="153" spans="1:11" x14ac:dyDescent="0.45">
      <c r="A153" s="8">
        <v>142</v>
      </c>
      <c r="B153" s="356"/>
      <c r="C153" s="354"/>
      <c r="D153" s="355"/>
      <c r="E153" s="355"/>
      <c r="F153" s="355"/>
      <c r="G153" s="353"/>
      <c r="H153" s="353"/>
      <c r="I153" s="355"/>
      <c r="J153" s="355"/>
      <c r="K153" s="355"/>
    </row>
    <row r="154" spans="1:11" x14ac:dyDescent="0.45">
      <c r="A154" s="8">
        <v>143</v>
      </c>
      <c r="B154" s="356"/>
      <c r="C154" s="354"/>
      <c r="D154" s="355"/>
      <c r="E154" s="355"/>
      <c r="F154" s="355"/>
      <c r="G154" s="353"/>
      <c r="H154" s="353"/>
      <c r="I154" s="355"/>
      <c r="J154" s="355"/>
      <c r="K154" s="355"/>
    </row>
    <row r="155" spans="1:11" x14ac:dyDescent="0.45">
      <c r="A155" s="8">
        <v>144</v>
      </c>
      <c r="B155" s="356"/>
      <c r="C155" s="354"/>
      <c r="D155" s="355"/>
      <c r="E155" s="355"/>
      <c r="F155" s="355"/>
      <c r="G155" s="353"/>
      <c r="H155" s="353"/>
      <c r="I155" s="355"/>
      <c r="J155" s="355"/>
      <c r="K155" s="355"/>
    </row>
    <row r="156" spans="1:11" x14ac:dyDescent="0.45">
      <c r="A156" s="8">
        <v>145</v>
      </c>
      <c r="B156" s="356"/>
      <c r="C156" s="354"/>
      <c r="D156" s="355"/>
      <c r="E156" s="355"/>
      <c r="F156" s="355"/>
      <c r="G156" s="353"/>
      <c r="H156" s="353"/>
      <c r="I156" s="355"/>
      <c r="J156" s="355"/>
      <c r="K156" s="355"/>
    </row>
    <row r="157" spans="1:11" x14ac:dyDescent="0.45">
      <c r="A157" s="8">
        <v>146</v>
      </c>
      <c r="B157" s="356"/>
      <c r="C157" s="354"/>
      <c r="D157" s="355"/>
      <c r="E157" s="355"/>
      <c r="F157" s="355"/>
      <c r="G157" s="353"/>
      <c r="H157" s="353"/>
      <c r="I157" s="355"/>
      <c r="J157" s="355"/>
      <c r="K157" s="355"/>
    </row>
    <row r="158" spans="1:11" x14ac:dyDescent="0.45">
      <c r="A158" s="8">
        <v>147</v>
      </c>
      <c r="B158" s="356"/>
      <c r="C158" s="354"/>
      <c r="D158" s="355"/>
      <c r="E158" s="355"/>
      <c r="F158" s="355"/>
      <c r="G158" s="353"/>
      <c r="H158" s="353"/>
      <c r="I158" s="355"/>
      <c r="J158" s="355"/>
      <c r="K158" s="355"/>
    </row>
    <row r="159" spans="1:11" x14ac:dyDescent="0.45">
      <c r="A159" s="8">
        <v>148</v>
      </c>
      <c r="B159" s="356"/>
      <c r="C159" s="354"/>
      <c r="D159" s="355"/>
      <c r="E159" s="355"/>
      <c r="F159" s="355"/>
      <c r="G159" s="353"/>
      <c r="H159" s="353"/>
      <c r="I159" s="355"/>
      <c r="J159" s="355"/>
      <c r="K159" s="355"/>
    </row>
    <row r="160" spans="1:11" x14ac:dyDescent="0.45">
      <c r="A160" s="8">
        <v>149</v>
      </c>
      <c r="B160" s="356"/>
      <c r="C160" s="354"/>
      <c r="D160" s="355"/>
      <c r="E160" s="355"/>
      <c r="F160" s="355"/>
      <c r="G160" s="353"/>
      <c r="H160" s="353"/>
      <c r="I160" s="355"/>
      <c r="J160" s="355"/>
      <c r="K160" s="355"/>
    </row>
    <row r="161" spans="1:11" x14ac:dyDescent="0.45">
      <c r="A161" s="8">
        <v>150</v>
      </c>
      <c r="B161" s="356"/>
      <c r="C161" s="354"/>
      <c r="D161" s="355"/>
      <c r="E161" s="355"/>
      <c r="F161" s="355"/>
      <c r="G161" s="353"/>
      <c r="H161" s="353"/>
      <c r="I161" s="355"/>
      <c r="J161" s="355"/>
      <c r="K161" s="355"/>
    </row>
    <row r="162" spans="1:11" x14ac:dyDescent="0.45">
      <c r="A162" s="8">
        <v>151</v>
      </c>
      <c r="B162" s="356"/>
      <c r="C162" s="354"/>
      <c r="D162" s="355"/>
      <c r="E162" s="355"/>
      <c r="F162" s="355"/>
      <c r="G162" s="353"/>
      <c r="H162" s="353"/>
      <c r="I162" s="355"/>
      <c r="J162" s="355"/>
      <c r="K162" s="355"/>
    </row>
    <row r="163" spans="1:11" x14ac:dyDescent="0.45">
      <c r="A163" s="8">
        <v>152</v>
      </c>
      <c r="B163" s="356"/>
      <c r="C163" s="354"/>
      <c r="D163" s="355"/>
      <c r="E163" s="355"/>
      <c r="F163" s="355"/>
      <c r="G163" s="353"/>
      <c r="H163" s="353"/>
      <c r="I163" s="355"/>
      <c r="J163" s="355"/>
      <c r="K163" s="355"/>
    </row>
    <row r="164" spans="1:11" x14ac:dyDescent="0.45">
      <c r="A164" s="8">
        <v>153</v>
      </c>
      <c r="B164" s="356"/>
      <c r="C164" s="354"/>
      <c r="D164" s="355"/>
      <c r="E164" s="355"/>
      <c r="F164" s="355"/>
      <c r="G164" s="353"/>
      <c r="H164" s="353"/>
      <c r="I164" s="355"/>
      <c r="J164" s="355"/>
      <c r="K164" s="355"/>
    </row>
    <row r="165" spans="1:11" x14ac:dyDescent="0.45">
      <c r="A165" s="8">
        <v>154</v>
      </c>
      <c r="B165" s="356"/>
      <c r="C165" s="354"/>
      <c r="D165" s="355"/>
      <c r="E165" s="355"/>
      <c r="F165" s="355"/>
      <c r="G165" s="353"/>
      <c r="H165" s="353"/>
      <c r="I165" s="355"/>
      <c r="J165" s="355"/>
      <c r="K165" s="355"/>
    </row>
    <row r="166" spans="1:11" x14ac:dyDescent="0.45">
      <c r="A166" s="8">
        <v>155</v>
      </c>
      <c r="B166" s="356"/>
      <c r="C166" s="354"/>
      <c r="D166" s="355"/>
      <c r="E166" s="355"/>
      <c r="F166" s="355"/>
      <c r="G166" s="353"/>
      <c r="H166" s="353"/>
      <c r="I166" s="355"/>
      <c r="J166" s="355"/>
      <c r="K166" s="355"/>
    </row>
    <row r="167" spans="1:11" x14ac:dyDescent="0.45">
      <c r="A167" s="8">
        <v>156</v>
      </c>
      <c r="B167" s="356"/>
      <c r="C167" s="354"/>
      <c r="D167" s="355"/>
      <c r="E167" s="355"/>
      <c r="F167" s="355"/>
      <c r="G167" s="353"/>
      <c r="H167" s="353"/>
      <c r="I167" s="355"/>
      <c r="J167" s="355"/>
      <c r="K167" s="355"/>
    </row>
    <row r="168" spans="1:11" x14ac:dyDescent="0.45">
      <c r="A168" s="8">
        <v>157</v>
      </c>
      <c r="B168" s="356"/>
      <c r="C168" s="354"/>
      <c r="D168" s="355"/>
      <c r="E168" s="355"/>
      <c r="F168" s="355"/>
      <c r="G168" s="353"/>
      <c r="H168" s="353"/>
      <c r="I168" s="355"/>
      <c r="J168" s="355"/>
      <c r="K168" s="355"/>
    </row>
    <row r="169" spans="1:11" x14ac:dyDescent="0.45">
      <c r="A169" s="8">
        <v>158</v>
      </c>
      <c r="B169" s="356"/>
      <c r="C169" s="354"/>
      <c r="D169" s="355"/>
      <c r="E169" s="355"/>
      <c r="F169" s="355"/>
      <c r="G169" s="353"/>
      <c r="H169" s="353"/>
      <c r="I169" s="355"/>
      <c r="J169" s="355"/>
      <c r="K169" s="355"/>
    </row>
    <row r="170" spans="1:11" x14ac:dyDescent="0.45">
      <c r="A170" s="8">
        <v>159</v>
      </c>
      <c r="B170" s="356"/>
      <c r="C170" s="354"/>
      <c r="D170" s="355"/>
      <c r="E170" s="355"/>
      <c r="F170" s="355"/>
      <c r="G170" s="353"/>
      <c r="H170" s="353"/>
      <c r="I170" s="355"/>
      <c r="J170" s="355"/>
      <c r="K170" s="355"/>
    </row>
    <row r="171" spans="1:11" x14ac:dyDescent="0.45">
      <c r="A171" s="8">
        <v>160</v>
      </c>
      <c r="B171" s="356"/>
      <c r="C171" s="354"/>
      <c r="D171" s="355"/>
      <c r="E171" s="355"/>
      <c r="F171" s="355"/>
      <c r="G171" s="353"/>
      <c r="H171" s="353"/>
      <c r="I171" s="355"/>
      <c r="J171" s="355"/>
      <c r="K171" s="355"/>
    </row>
    <row r="172" spans="1:11" x14ac:dyDescent="0.45">
      <c r="A172" s="8">
        <v>161</v>
      </c>
      <c r="B172" s="356"/>
      <c r="C172" s="354"/>
      <c r="D172" s="355"/>
      <c r="E172" s="355"/>
      <c r="F172" s="355"/>
      <c r="G172" s="353"/>
      <c r="H172" s="353"/>
      <c r="I172" s="355"/>
      <c r="J172" s="355"/>
      <c r="K172" s="355"/>
    </row>
    <row r="173" spans="1:11" x14ac:dyDescent="0.45">
      <c r="A173" s="8">
        <v>162</v>
      </c>
      <c r="B173" s="356"/>
      <c r="C173" s="354"/>
      <c r="D173" s="355"/>
      <c r="E173" s="355"/>
      <c r="F173" s="355"/>
      <c r="G173" s="353"/>
      <c r="H173" s="353"/>
      <c r="I173" s="355"/>
      <c r="J173" s="355"/>
      <c r="K173" s="355"/>
    </row>
    <row r="174" spans="1:11" x14ac:dyDescent="0.45">
      <c r="A174" s="8">
        <v>163</v>
      </c>
      <c r="B174" s="356"/>
      <c r="C174" s="354"/>
      <c r="D174" s="355"/>
      <c r="E174" s="355"/>
      <c r="F174" s="355"/>
      <c r="G174" s="353"/>
      <c r="H174" s="353"/>
      <c r="I174" s="355"/>
      <c r="J174" s="355"/>
      <c r="K174" s="355"/>
    </row>
    <row r="175" spans="1:11" x14ac:dyDescent="0.45">
      <c r="A175" s="8">
        <v>164</v>
      </c>
      <c r="B175" s="356"/>
      <c r="C175" s="354"/>
      <c r="D175" s="355"/>
      <c r="E175" s="355"/>
      <c r="F175" s="355"/>
      <c r="G175" s="353"/>
      <c r="H175" s="353"/>
      <c r="I175" s="355"/>
      <c r="J175" s="355"/>
      <c r="K175" s="355"/>
    </row>
    <row r="176" spans="1:11" x14ac:dyDescent="0.45">
      <c r="A176" s="8">
        <v>165</v>
      </c>
      <c r="B176" s="356"/>
      <c r="C176" s="354"/>
      <c r="D176" s="355"/>
      <c r="E176" s="355"/>
      <c r="F176" s="355"/>
      <c r="G176" s="353"/>
      <c r="H176" s="353"/>
      <c r="I176" s="355"/>
      <c r="J176" s="355"/>
      <c r="K176" s="355"/>
    </row>
    <row r="177" spans="1:11" x14ac:dyDescent="0.45">
      <c r="A177" s="8">
        <v>166</v>
      </c>
      <c r="B177" s="356"/>
      <c r="C177" s="354"/>
      <c r="D177" s="355"/>
      <c r="E177" s="355"/>
      <c r="F177" s="355"/>
      <c r="G177" s="353"/>
      <c r="H177" s="353"/>
      <c r="I177" s="355"/>
      <c r="J177" s="355"/>
      <c r="K177" s="355"/>
    </row>
    <row r="178" spans="1:11" x14ac:dyDescent="0.45">
      <c r="A178" s="8">
        <v>167</v>
      </c>
      <c r="B178" s="356"/>
      <c r="C178" s="354"/>
      <c r="D178" s="355"/>
      <c r="E178" s="355"/>
      <c r="F178" s="355"/>
      <c r="G178" s="353"/>
      <c r="H178" s="353"/>
      <c r="I178" s="355"/>
      <c r="J178" s="355"/>
      <c r="K178" s="355"/>
    </row>
    <row r="179" spans="1:11" x14ac:dyDescent="0.45">
      <c r="A179" s="8">
        <v>168</v>
      </c>
      <c r="B179" s="356"/>
      <c r="C179" s="354"/>
      <c r="D179" s="355"/>
      <c r="E179" s="355"/>
      <c r="F179" s="355"/>
      <c r="G179" s="353"/>
      <c r="H179" s="353"/>
      <c r="I179" s="355"/>
      <c r="J179" s="355"/>
      <c r="K179" s="355"/>
    </row>
    <row r="180" spans="1:11" x14ac:dyDescent="0.45">
      <c r="A180" s="8">
        <v>169</v>
      </c>
      <c r="B180" s="356"/>
      <c r="C180" s="354"/>
      <c r="D180" s="355"/>
      <c r="E180" s="355"/>
      <c r="F180" s="355"/>
      <c r="G180" s="353"/>
      <c r="H180" s="353"/>
      <c r="I180" s="355"/>
      <c r="J180" s="355"/>
      <c r="K180" s="355"/>
    </row>
    <row r="181" spans="1:11" x14ac:dyDescent="0.45">
      <c r="A181" s="8">
        <v>170</v>
      </c>
      <c r="B181" s="356"/>
      <c r="C181" s="354"/>
      <c r="D181" s="355"/>
      <c r="E181" s="355"/>
      <c r="F181" s="355"/>
      <c r="G181" s="353"/>
      <c r="H181" s="353"/>
      <c r="I181" s="355"/>
      <c r="J181" s="355"/>
      <c r="K181" s="355"/>
    </row>
    <row r="182" spans="1:11" x14ac:dyDescent="0.45">
      <c r="A182" s="8">
        <v>171</v>
      </c>
      <c r="B182" s="356"/>
      <c r="C182" s="354"/>
      <c r="D182" s="355"/>
      <c r="E182" s="355"/>
      <c r="F182" s="355"/>
      <c r="G182" s="353"/>
      <c r="H182" s="353"/>
      <c r="I182" s="355"/>
      <c r="J182" s="355"/>
      <c r="K182" s="355"/>
    </row>
    <row r="183" spans="1:11" x14ac:dyDescent="0.45">
      <c r="A183" s="8">
        <v>172</v>
      </c>
      <c r="B183" s="356"/>
      <c r="C183" s="354"/>
      <c r="D183" s="355"/>
      <c r="E183" s="355"/>
      <c r="F183" s="355"/>
      <c r="G183" s="353"/>
      <c r="H183" s="353"/>
      <c r="I183" s="355"/>
      <c r="J183" s="355"/>
      <c r="K183" s="355"/>
    </row>
    <row r="184" spans="1:11" x14ac:dyDescent="0.45">
      <c r="A184" s="8">
        <v>173</v>
      </c>
      <c r="B184" s="356"/>
      <c r="C184" s="354"/>
      <c r="D184" s="355"/>
      <c r="E184" s="355"/>
      <c r="F184" s="355"/>
      <c r="G184" s="353"/>
      <c r="H184" s="353"/>
      <c r="I184" s="355"/>
      <c r="J184" s="355"/>
      <c r="K184" s="355"/>
    </row>
    <row r="185" spans="1:11" x14ac:dyDescent="0.45">
      <c r="A185" s="8">
        <v>174</v>
      </c>
      <c r="B185" s="356"/>
      <c r="C185" s="354"/>
      <c r="D185" s="355"/>
      <c r="E185" s="355"/>
      <c r="F185" s="355"/>
      <c r="G185" s="353"/>
      <c r="H185" s="353"/>
      <c r="I185" s="355"/>
      <c r="J185" s="355"/>
      <c r="K185" s="355"/>
    </row>
    <row r="186" spans="1:11" x14ac:dyDescent="0.45">
      <c r="A186" s="8">
        <v>175</v>
      </c>
      <c r="B186" s="356"/>
      <c r="C186" s="354"/>
      <c r="D186" s="355"/>
      <c r="E186" s="355"/>
      <c r="F186" s="355"/>
      <c r="G186" s="353"/>
      <c r="H186" s="353"/>
      <c r="I186" s="355"/>
      <c r="J186" s="355"/>
      <c r="K186" s="355"/>
    </row>
    <row r="187" spans="1:11" x14ac:dyDescent="0.45">
      <c r="A187" s="8">
        <v>176</v>
      </c>
      <c r="B187" s="356"/>
      <c r="C187" s="354"/>
      <c r="D187" s="355"/>
      <c r="E187" s="355"/>
      <c r="F187" s="355"/>
      <c r="G187" s="353"/>
      <c r="H187" s="353"/>
      <c r="I187" s="355"/>
      <c r="J187" s="355"/>
      <c r="K187" s="355"/>
    </row>
    <row r="188" spans="1:11" x14ac:dyDescent="0.45">
      <c r="A188" s="8">
        <v>177</v>
      </c>
      <c r="B188" s="356"/>
      <c r="C188" s="354"/>
      <c r="D188" s="355"/>
      <c r="E188" s="355"/>
      <c r="F188" s="355"/>
      <c r="G188" s="353"/>
      <c r="H188" s="353"/>
      <c r="I188" s="355"/>
      <c r="J188" s="355"/>
      <c r="K188" s="355"/>
    </row>
    <row r="189" spans="1:11" x14ac:dyDescent="0.45">
      <c r="A189" s="8">
        <v>178</v>
      </c>
      <c r="B189" s="356"/>
      <c r="C189" s="354"/>
      <c r="D189" s="355"/>
      <c r="E189" s="355"/>
      <c r="F189" s="355"/>
      <c r="G189" s="353"/>
      <c r="H189" s="353"/>
      <c r="I189" s="355"/>
      <c r="J189" s="355"/>
      <c r="K189" s="355"/>
    </row>
    <row r="190" spans="1:11" x14ac:dyDescent="0.45">
      <c r="A190" s="8">
        <v>179</v>
      </c>
      <c r="B190" s="356"/>
      <c r="C190" s="354"/>
      <c r="D190" s="355"/>
      <c r="E190" s="355"/>
      <c r="F190" s="355"/>
      <c r="G190" s="353"/>
      <c r="H190" s="353"/>
      <c r="I190" s="355"/>
      <c r="J190" s="355"/>
      <c r="K190" s="355"/>
    </row>
    <row r="191" spans="1:11" x14ac:dyDescent="0.45">
      <c r="A191" s="8">
        <v>180</v>
      </c>
      <c r="B191" s="356"/>
      <c r="C191" s="354"/>
      <c r="D191" s="355"/>
      <c r="E191" s="355"/>
      <c r="F191" s="355"/>
      <c r="G191" s="353"/>
      <c r="H191" s="353"/>
      <c r="I191" s="355"/>
      <c r="J191" s="355"/>
      <c r="K191" s="355"/>
    </row>
    <row r="192" spans="1:11" x14ac:dyDescent="0.45">
      <c r="A192" s="8">
        <v>181</v>
      </c>
      <c r="B192" s="356"/>
      <c r="C192" s="354"/>
      <c r="D192" s="355"/>
      <c r="E192" s="355"/>
      <c r="F192" s="355"/>
      <c r="G192" s="353"/>
      <c r="H192" s="353"/>
      <c r="I192" s="355"/>
      <c r="J192" s="355"/>
      <c r="K192" s="355"/>
    </row>
    <row r="193" spans="1:11" x14ac:dyDescent="0.45">
      <c r="A193" s="8">
        <v>182</v>
      </c>
      <c r="B193" s="356"/>
      <c r="C193" s="354"/>
      <c r="D193" s="355"/>
      <c r="E193" s="355"/>
      <c r="F193" s="355"/>
      <c r="G193" s="353"/>
      <c r="H193" s="353"/>
      <c r="I193" s="355"/>
      <c r="J193" s="355"/>
      <c r="K193" s="355"/>
    </row>
    <row r="194" spans="1:11" x14ac:dyDescent="0.45">
      <c r="A194" s="8">
        <v>183</v>
      </c>
      <c r="B194" s="356"/>
      <c r="C194" s="354"/>
      <c r="D194" s="355"/>
      <c r="E194" s="355"/>
      <c r="F194" s="355"/>
      <c r="G194" s="353"/>
      <c r="H194" s="353"/>
      <c r="I194" s="355"/>
      <c r="J194" s="355"/>
      <c r="K194" s="355"/>
    </row>
    <row r="195" spans="1:11" x14ac:dyDescent="0.45">
      <c r="A195" s="8">
        <v>184</v>
      </c>
      <c r="B195" s="356"/>
      <c r="C195" s="354"/>
      <c r="D195" s="355"/>
      <c r="E195" s="355"/>
      <c r="F195" s="355"/>
      <c r="G195" s="353"/>
      <c r="H195" s="353"/>
      <c r="I195" s="355"/>
      <c r="J195" s="355"/>
      <c r="K195" s="355"/>
    </row>
    <row r="196" spans="1:11" x14ac:dyDescent="0.45">
      <c r="A196" s="8">
        <v>185</v>
      </c>
      <c r="B196" s="356"/>
      <c r="C196" s="354"/>
      <c r="D196" s="355"/>
      <c r="E196" s="355"/>
      <c r="F196" s="355"/>
      <c r="G196" s="353"/>
      <c r="H196" s="353"/>
      <c r="I196" s="355"/>
      <c r="J196" s="355"/>
      <c r="K196" s="355"/>
    </row>
    <row r="197" spans="1:11" x14ac:dyDescent="0.45">
      <c r="A197" s="8">
        <v>186</v>
      </c>
      <c r="B197" s="356"/>
      <c r="C197" s="354"/>
      <c r="D197" s="355"/>
      <c r="E197" s="355"/>
      <c r="F197" s="355"/>
      <c r="G197" s="353"/>
      <c r="H197" s="353"/>
      <c r="I197" s="355"/>
      <c r="J197" s="355"/>
      <c r="K197" s="355"/>
    </row>
    <row r="198" spans="1:11" x14ac:dyDescent="0.45">
      <c r="A198" s="8">
        <v>187</v>
      </c>
      <c r="B198" s="356"/>
      <c r="C198" s="354"/>
      <c r="D198" s="355"/>
      <c r="E198" s="355"/>
      <c r="F198" s="355"/>
      <c r="G198" s="353"/>
      <c r="H198" s="353"/>
      <c r="I198" s="355"/>
      <c r="J198" s="355"/>
      <c r="K198" s="355"/>
    </row>
    <row r="199" spans="1:11" x14ac:dyDescent="0.45">
      <c r="A199" s="8">
        <v>188</v>
      </c>
      <c r="B199" s="356"/>
      <c r="C199" s="354"/>
      <c r="D199" s="355"/>
      <c r="E199" s="355"/>
      <c r="F199" s="355"/>
      <c r="G199" s="353"/>
      <c r="H199" s="353"/>
      <c r="I199" s="355"/>
      <c r="J199" s="355"/>
      <c r="K199" s="355"/>
    </row>
    <row r="200" spans="1:11" x14ac:dyDescent="0.45">
      <c r="A200" s="8">
        <v>189</v>
      </c>
      <c r="B200" s="356"/>
      <c r="C200" s="354"/>
      <c r="D200" s="355"/>
      <c r="E200" s="355"/>
      <c r="F200" s="355"/>
      <c r="G200" s="353"/>
      <c r="H200" s="353"/>
      <c r="I200" s="355"/>
      <c r="J200" s="355"/>
      <c r="K200" s="355"/>
    </row>
    <row r="201" spans="1:11" x14ac:dyDescent="0.45">
      <c r="A201" s="8">
        <v>190</v>
      </c>
      <c r="B201" s="356"/>
      <c r="C201" s="354"/>
      <c r="D201" s="355"/>
      <c r="E201" s="355"/>
      <c r="F201" s="355"/>
      <c r="G201" s="353"/>
      <c r="H201" s="353"/>
      <c r="I201" s="355"/>
      <c r="J201" s="355"/>
      <c r="K201" s="355"/>
    </row>
    <row r="202" spans="1:11" x14ac:dyDescent="0.45">
      <c r="A202" s="8">
        <v>191</v>
      </c>
      <c r="B202" s="356"/>
      <c r="C202" s="354"/>
      <c r="D202" s="355"/>
      <c r="E202" s="355"/>
      <c r="F202" s="355"/>
      <c r="G202" s="353"/>
      <c r="H202" s="353"/>
      <c r="I202" s="355"/>
      <c r="J202" s="355"/>
      <c r="K202" s="355"/>
    </row>
    <row r="203" spans="1:11" x14ac:dyDescent="0.45">
      <c r="A203" s="8">
        <v>192</v>
      </c>
      <c r="B203" s="356"/>
      <c r="C203" s="354"/>
      <c r="D203" s="355"/>
      <c r="E203" s="355"/>
      <c r="F203" s="355"/>
      <c r="G203" s="353"/>
      <c r="H203" s="353"/>
      <c r="I203" s="355"/>
      <c r="J203" s="355"/>
      <c r="K203" s="355"/>
    </row>
    <row r="204" spans="1:11" x14ac:dyDescent="0.45">
      <c r="A204" s="8">
        <v>193</v>
      </c>
      <c r="B204" s="356"/>
      <c r="C204" s="354"/>
      <c r="D204" s="355"/>
      <c r="E204" s="355"/>
      <c r="F204" s="355"/>
      <c r="G204" s="353"/>
      <c r="H204" s="353"/>
      <c r="I204" s="355"/>
      <c r="J204" s="355"/>
      <c r="K204" s="355"/>
    </row>
    <row r="205" spans="1:11" x14ac:dyDescent="0.45">
      <c r="A205" s="8">
        <v>194</v>
      </c>
      <c r="B205" s="356"/>
      <c r="C205" s="354"/>
      <c r="D205" s="355"/>
      <c r="E205" s="355"/>
      <c r="F205" s="355"/>
      <c r="G205" s="353"/>
      <c r="H205" s="353"/>
      <c r="I205" s="355"/>
      <c r="J205" s="355"/>
      <c r="K205" s="355"/>
    </row>
    <row r="206" spans="1:11" x14ac:dyDescent="0.45">
      <c r="A206" s="8">
        <v>195</v>
      </c>
      <c r="B206" s="356"/>
      <c r="C206" s="354"/>
      <c r="D206" s="355"/>
      <c r="E206" s="355"/>
      <c r="F206" s="355"/>
      <c r="G206" s="353"/>
      <c r="H206" s="353"/>
      <c r="I206" s="355"/>
      <c r="J206" s="355"/>
      <c r="K206" s="355"/>
    </row>
    <row r="207" spans="1:11" x14ac:dyDescent="0.45">
      <c r="A207" s="8">
        <v>196</v>
      </c>
      <c r="B207" s="356"/>
      <c r="C207" s="354"/>
      <c r="D207" s="355"/>
      <c r="E207" s="355"/>
      <c r="F207" s="355"/>
      <c r="G207" s="353"/>
      <c r="H207" s="353"/>
      <c r="I207" s="355"/>
      <c r="J207" s="355"/>
      <c r="K207" s="355"/>
    </row>
    <row r="208" spans="1:11" x14ac:dyDescent="0.45">
      <c r="A208" s="8">
        <v>197</v>
      </c>
      <c r="B208" s="356"/>
      <c r="C208" s="354"/>
      <c r="D208" s="355"/>
      <c r="E208" s="355"/>
      <c r="F208" s="355"/>
      <c r="G208" s="353"/>
      <c r="H208" s="353"/>
      <c r="I208" s="355"/>
      <c r="J208" s="355"/>
      <c r="K208" s="355"/>
    </row>
    <row r="209" spans="1:11" x14ac:dyDescent="0.45">
      <c r="A209" s="8">
        <v>198</v>
      </c>
      <c r="B209" s="356"/>
      <c r="C209" s="354"/>
      <c r="D209" s="355"/>
      <c r="E209" s="355"/>
      <c r="F209" s="355"/>
      <c r="G209" s="353"/>
      <c r="H209" s="353"/>
      <c r="I209" s="355"/>
      <c r="J209" s="355"/>
      <c r="K209" s="355"/>
    </row>
    <row r="210" spans="1:11" x14ac:dyDescent="0.45">
      <c r="A210" s="8">
        <v>199</v>
      </c>
      <c r="B210" s="356"/>
      <c r="C210" s="354"/>
      <c r="D210" s="355"/>
      <c r="E210" s="355"/>
      <c r="F210" s="355"/>
      <c r="G210" s="353"/>
      <c r="H210" s="353"/>
      <c r="I210" s="355"/>
      <c r="J210" s="355"/>
      <c r="K210" s="355"/>
    </row>
    <row r="211" spans="1:11" x14ac:dyDescent="0.45">
      <c r="A211" s="8">
        <v>200</v>
      </c>
      <c r="B211" s="356"/>
      <c r="C211" s="354"/>
      <c r="D211" s="355"/>
      <c r="E211" s="355"/>
      <c r="F211" s="355"/>
      <c r="G211" s="353"/>
      <c r="H211" s="353"/>
      <c r="I211" s="355"/>
      <c r="J211" s="355"/>
      <c r="K211" s="355"/>
    </row>
    <row r="212" spans="1:11" x14ac:dyDescent="0.45">
      <c r="A212" s="8">
        <v>201</v>
      </c>
      <c r="B212" s="356"/>
      <c r="C212" s="354"/>
      <c r="D212" s="355"/>
      <c r="E212" s="355"/>
      <c r="F212" s="355"/>
      <c r="G212" s="353"/>
      <c r="H212" s="353"/>
      <c r="I212" s="355"/>
      <c r="J212" s="355"/>
      <c r="K212" s="355"/>
    </row>
    <row r="213" spans="1:11" x14ac:dyDescent="0.45">
      <c r="A213" s="8">
        <v>202</v>
      </c>
      <c r="B213" s="356"/>
      <c r="C213" s="354"/>
      <c r="D213" s="355"/>
      <c r="E213" s="355"/>
      <c r="F213" s="355"/>
      <c r="G213" s="353"/>
      <c r="H213" s="353"/>
      <c r="I213" s="355"/>
      <c r="J213" s="355"/>
      <c r="K213" s="355"/>
    </row>
    <row r="214" spans="1:11" x14ac:dyDescent="0.45">
      <c r="A214" s="8">
        <v>203</v>
      </c>
      <c r="B214" s="356"/>
      <c r="C214" s="354"/>
      <c r="D214" s="355"/>
      <c r="E214" s="355"/>
      <c r="F214" s="355"/>
      <c r="G214" s="353"/>
      <c r="H214" s="353"/>
      <c r="I214" s="355"/>
      <c r="J214" s="355"/>
      <c r="K214" s="355"/>
    </row>
    <row r="215" spans="1:11" x14ac:dyDescent="0.45">
      <c r="A215" s="8">
        <v>204</v>
      </c>
      <c r="B215" s="356"/>
      <c r="C215" s="354"/>
      <c r="D215" s="355"/>
      <c r="E215" s="355"/>
      <c r="F215" s="355"/>
      <c r="G215" s="353"/>
      <c r="H215" s="353"/>
      <c r="I215" s="355"/>
      <c r="J215" s="355"/>
      <c r="K215" s="355"/>
    </row>
    <row r="216" spans="1:11" x14ac:dyDescent="0.45">
      <c r="A216" s="8">
        <v>205</v>
      </c>
      <c r="B216" s="356"/>
      <c r="C216" s="354"/>
      <c r="D216" s="355"/>
      <c r="E216" s="355"/>
      <c r="F216" s="355"/>
      <c r="G216" s="353"/>
      <c r="H216" s="353"/>
      <c r="I216" s="355"/>
      <c r="J216" s="355"/>
      <c r="K216" s="355"/>
    </row>
    <row r="217" spans="1:11" x14ac:dyDescent="0.45">
      <c r="A217" s="8">
        <v>206</v>
      </c>
      <c r="B217" s="356"/>
      <c r="C217" s="354"/>
      <c r="D217" s="355"/>
      <c r="E217" s="355"/>
      <c r="F217" s="355"/>
      <c r="G217" s="353"/>
      <c r="H217" s="353"/>
      <c r="I217" s="355"/>
      <c r="J217" s="355"/>
      <c r="K217" s="355"/>
    </row>
    <row r="218" spans="1:11" x14ac:dyDescent="0.45">
      <c r="A218" s="8">
        <v>207</v>
      </c>
      <c r="B218" s="356"/>
      <c r="C218" s="354"/>
      <c r="D218" s="355"/>
      <c r="E218" s="355"/>
      <c r="F218" s="355"/>
      <c r="G218" s="353"/>
      <c r="H218" s="353"/>
      <c r="I218" s="355"/>
      <c r="J218" s="355"/>
      <c r="K218" s="355"/>
    </row>
    <row r="219" spans="1:11" x14ac:dyDescent="0.45">
      <c r="A219" s="8">
        <v>208</v>
      </c>
      <c r="B219" s="356"/>
      <c r="C219" s="354"/>
      <c r="D219" s="355"/>
      <c r="E219" s="355"/>
      <c r="F219" s="355"/>
      <c r="G219" s="353"/>
      <c r="H219" s="353"/>
      <c r="I219" s="355"/>
      <c r="J219" s="355"/>
      <c r="K219" s="355"/>
    </row>
    <row r="220" spans="1:11" x14ac:dyDescent="0.45">
      <c r="A220" s="8">
        <v>209</v>
      </c>
      <c r="B220" s="356"/>
      <c r="C220" s="354"/>
      <c r="D220" s="355"/>
      <c r="E220" s="355"/>
      <c r="F220" s="355"/>
      <c r="G220" s="353"/>
      <c r="H220" s="353"/>
      <c r="I220" s="355"/>
      <c r="J220" s="355"/>
      <c r="K220" s="355"/>
    </row>
    <row r="221" spans="1:11" x14ac:dyDescent="0.45">
      <c r="A221" s="8">
        <v>210</v>
      </c>
      <c r="B221" s="356"/>
      <c r="C221" s="354"/>
      <c r="D221" s="355"/>
      <c r="E221" s="355"/>
      <c r="F221" s="355"/>
      <c r="G221" s="353"/>
      <c r="H221" s="353"/>
      <c r="I221" s="355"/>
      <c r="J221" s="355"/>
      <c r="K221" s="355"/>
    </row>
    <row r="222" spans="1:11" x14ac:dyDescent="0.45">
      <c r="A222" s="8">
        <v>211</v>
      </c>
      <c r="B222" s="356"/>
      <c r="C222" s="354"/>
      <c r="D222" s="355"/>
      <c r="E222" s="355"/>
      <c r="F222" s="355"/>
      <c r="G222" s="353"/>
      <c r="H222" s="353"/>
      <c r="I222" s="355"/>
      <c r="J222" s="355"/>
      <c r="K222" s="355"/>
    </row>
    <row r="223" spans="1:11" x14ac:dyDescent="0.45">
      <c r="A223" s="8">
        <v>212</v>
      </c>
      <c r="B223" s="356"/>
      <c r="C223" s="354"/>
      <c r="D223" s="355"/>
      <c r="E223" s="355"/>
      <c r="F223" s="355"/>
      <c r="G223" s="353"/>
      <c r="H223" s="353"/>
      <c r="I223" s="355"/>
      <c r="J223" s="355"/>
      <c r="K223" s="355"/>
    </row>
    <row r="224" spans="1:11" x14ac:dyDescent="0.45">
      <c r="A224" s="8">
        <v>213</v>
      </c>
      <c r="B224" s="356"/>
      <c r="C224" s="354"/>
      <c r="D224" s="355"/>
      <c r="E224" s="355"/>
      <c r="F224" s="355"/>
      <c r="G224" s="353"/>
      <c r="H224" s="353"/>
      <c r="I224" s="355"/>
      <c r="J224" s="355"/>
      <c r="K224" s="355"/>
    </row>
    <row r="225" spans="1:11" x14ac:dyDescent="0.45">
      <c r="A225" s="8">
        <v>214</v>
      </c>
      <c r="B225" s="356"/>
      <c r="C225" s="354"/>
      <c r="D225" s="355"/>
      <c r="E225" s="355"/>
      <c r="F225" s="355"/>
      <c r="G225" s="353"/>
      <c r="H225" s="353"/>
      <c r="I225" s="355"/>
      <c r="J225" s="355"/>
      <c r="K225" s="355"/>
    </row>
    <row r="226" spans="1:11" x14ac:dyDescent="0.45">
      <c r="A226" s="8">
        <v>215</v>
      </c>
      <c r="B226" s="356"/>
      <c r="C226" s="354"/>
      <c r="D226" s="355"/>
      <c r="E226" s="355"/>
      <c r="F226" s="355"/>
      <c r="G226" s="353"/>
      <c r="H226" s="353"/>
      <c r="I226" s="355"/>
      <c r="J226" s="355"/>
      <c r="K226" s="355"/>
    </row>
    <row r="227" spans="1:11" x14ac:dyDescent="0.45">
      <c r="A227" s="8">
        <v>216</v>
      </c>
      <c r="B227" s="356"/>
      <c r="C227" s="354"/>
      <c r="D227" s="355"/>
      <c r="E227" s="355"/>
      <c r="F227" s="355"/>
      <c r="G227" s="353"/>
      <c r="H227" s="353"/>
      <c r="I227" s="355"/>
      <c r="J227" s="355"/>
      <c r="K227" s="355"/>
    </row>
    <row r="228" spans="1:11" x14ac:dyDescent="0.45">
      <c r="A228" s="8">
        <v>217</v>
      </c>
      <c r="B228" s="356"/>
      <c r="C228" s="354"/>
      <c r="D228" s="355"/>
      <c r="E228" s="355"/>
      <c r="F228" s="355"/>
      <c r="G228" s="353"/>
      <c r="H228" s="353"/>
      <c r="I228" s="355"/>
      <c r="J228" s="355"/>
      <c r="K228" s="355"/>
    </row>
    <row r="229" spans="1:11" x14ac:dyDescent="0.45">
      <c r="A229" s="8">
        <v>218</v>
      </c>
      <c r="B229" s="356"/>
      <c r="C229" s="354"/>
      <c r="D229" s="355"/>
      <c r="E229" s="355"/>
      <c r="F229" s="355"/>
      <c r="G229" s="353"/>
      <c r="H229" s="353"/>
      <c r="I229" s="355"/>
      <c r="J229" s="355"/>
      <c r="K229" s="355"/>
    </row>
    <row r="230" spans="1:11" x14ac:dyDescent="0.45">
      <c r="A230" s="8">
        <v>219</v>
      </c>
      <c r="B230" s="356"/>
      <c r="C230" s="354"/>
      <c r="D230" s="355"/>
      <c r="E230" s="355"/>
      <c r="F230" s="355"/>
      <c r="G230" s="353"/>
      <c r="H230" s="353"/>
      <c r="I230" s="355"/>
      <c r="J230" s="355"/>
      <c r="K230" s="355"/>
    </row>
    <row r="231" spans="1:11" x14ac:dyDescent="0.45">
      <c r="A231" s="8">
        <v>220</v>
      </c>
      <c r="B231" s="356"/>
      <c r="C231" s="354"/>
      <c r="D231" s="355"/>
      <c r="E231" s="355"/>
      <c r="F231" s="355"/>
      <c r="G231" s="353"/>
      <c r="H231" s="353"/>
      <c r="I231" s="355"/>
      <c r="J231" s="355"/>
      <c r="K231" s="355"/>
    </row>
    <row r="232" spans="1:11" x14ac:dyDescent="0.45">
      <c r="A232" s="8">
        <v>221</v>
      </c>
      <c r="B232" s="356"/>
      <c r="C232" s="354"/>
      <c r="D232" s="355"/>
      <c r="E232" s="355"/>
      <c r="F232" s="355"/>
      <c r="G232" s="353"/>
      <c r="H232" s="353"/>
      <c r="I232" s="355"/>
      <c r="J232" s="355"/>
      <c r="K232" s="355"/>
    </row>
    <row r="233" spans="1:11" x14ac:dyDescent="0.45">
      <c r="A233" s="8">
        <v>222</v>
      </c>
      <c r="B233" s="356"/>
      <c r="C233" s="354"/>
      <c r="D233" s="355"/>
      <c r="E233" s="355"/>
      <c r="F233" s="355"/>
      <c r="G233" s="353"/>
      <c r="H233" s="353"/>
      <c r="I233" s="355"/>
      <c r="J233" s="355"/>
      <c r="K233" s="355"/>
    </row>
    <row r="234" spans="1:11" x14ac:dyDescent="0.45">
      <c r="A234" s="8">
        <v>223</v>
      </c>
      <c r="B234" s="356"/>
      <c r="C234" s="354"/>
      <c r="D234" s="355"/>
      <c r="E234" s="355"/>
      <c r="F234" s="355"/>
      <c r="G234" s="353"/>
      <c r="H234" s="353"/>
      <c r="I234" s="355"/>
      <c r="J234" s="355"/>
      <c r="K234" s="355"/>
    </row>
    <row r="235" spans="1:11" x14ac:dyDescent="0.45">
      <c r="A235" s="8">
        <v>224</v>
      </c>
      <c r="B235" s="356"/>
      <c r="C235" s="354"/>
      <c r="D235" s="355"/>
      <c r="E235" s="355"/>
      <c r="F235" s="355"/>
      <c r="G235" s="353"/>
      <c r="H235" s="353"/>
      <c r="I235" s="355"/>
      <c r="J235" s="355"/>
      <c r="K235" s="355"/>
    </row>
    <row r="236" spans="1:11" x14ac:dyDescent="0.45">
      <c r="A236" s="8">
        <v>225</v>
      </c>
      <c r="B236" s="356"/>
      <c r="C236" s="354"/>
      <c r="D236" s="355"/>
      <c r="E236" s="355"/>
      <c r="F236" s="355"/>
      <c r="G236" s="353"/>
      <c r="H236" s="353"/>
      <c r="I236" s="355"/>
      <c r="J236" s="355"/>
      <c r="K236" s="355"/>
    </row>
    <row r="237" spans="1:11" x14ac:dyDescent="0.45">
      <c r="A237" s="8">
        <v>226</v>
      </c>
      <c r="B237" s="356"/>
      <c r="C237" s="354"/>
      <c r="D237" s="355"/>
      <c r="E237" s="355"/>
      <c r="F237" s="355"/>
      <c r="G237" s="353"/>
      <c r="H237" s="353"/>
      <c r="I237" s="355"/>
      <c r="J237" s="355"/>
      <c r="K237" s="355"/>
    </row>
    <row r="238" spans="1:11" x14ac:dyDescent="0.45">
      <c r="A238" s="8">
        <v>227</v>
      </c>
      <c r="B238" s="356"/>
      <c r="C238" s="354"/>
      <c r="D238" s="355"/>
      <c r="E238" s="355"/>
      <c r="F238" s="355"/>
      <c r="G238" s="353"/>
      <c r="H238" s="353"/>
      <c r="I238" s="355"/>
      <c r="J238" s="355"/>
      <c r="K238" s="355"/>
    </row>
    <row r="239" spans="1:11" x14ac:dyDescent="0.45">
      <c r="A239" s="8">
        <v>228</v>
      </c>
      <c r="B239" s="356"/>
      <c r="C239" s="354"/>
      <c r="D239" s="355"/>
      <c r="E239" s="355"/>
      <c r="F239" s="355"/>
      <c r="G239" s="353"/>
      <c r="H239" s="353"/>
      <c r="I239" s="355"/>
      <c r="J239" s="355"/>
      <c r="K239" s="355"/>
    </row>
    <row r="240" spans="1:11" x14ac:dyDescent="0.45">
      <c r="A240" s="8">
        <v>229</v>
      </c>
      <c r="B240" s="356"/>
      <c r="C240" s="354"/>
      <c r="D240" s="355"/>
      <c r="E240" s="355"/>
      <c r="F240" s="355"/>
      <c r="G240" s="353"/>
      <c r="H240" s="353"/>
      <c r="I240" s="355"/>
      <c r="J240" s="355"/>
      <c r="K240" s="355"/>
    </row>
    <row r="241" spans="1:11" x14ac:dyDescent="0.45">
      <c r="A241" s="8">
        <v>230</v>
      </c>
      <c r="B241" s="353"/>
      <c r="C241" s="354"/>
      <c r="D241" s="355"/>
      <c r="E241" s="355"/>
      <c r="F241" s="355"/>
      <c r="G241" s="353"/>
      <c r="H241" s="353"/>
      <c r="I241" s="355"/>
      <c r="J241" s="355"/>
      <c r="K241" s="355"/>
    </row>
    <row r="242" spans="1:11" x14ac:dyDescent="0.45">
      <c r="A242" s="8">
        <v>231</v>
      </c>
      <c r="B242" s="356"/>
      <c r="C242" s="354"/>
      <c r="D242" s="355"/>
      <c r="E242" s="355"/>
      <c r="F242" s="355"/>
      <c r="G242" s="353"/>
      <c r="H242" s="353"/>
      <c r="I242" s="355"/>
      <c r="J242" s="355"/>
      <c r="K242" s="355"/>
    </row>
    <row r="243" spans="1:11" x14ac:dyDescent="0.45">
      <c r="A243" s="8">
        <v>232</v>
      </c>
      <c r="B243" s="356"/>
      <c r="C243" s="354"/>
      <c r="D243" s="355"/>
      <c r="E243" s="355"/>
      <c r="F243" s="355"/>
      <c r="G243" s="353"/>
      <c r="H243" s="353"/>
      <c r="I243" s="355"/>
      <c r="J243" s="355"/>
      <c r="K243" s="355"/>
    </row>
    <row r="244" spans="1:11" x14ac:dyDescent="0.45">
      <c r="A244" s="8">
        <v>233</v>
      </c>
      <c r="B244" s="356"/>
      <c r="C244" s="354"/>
      <c r="D244" s="355"/>
      <c r="E244" s="355"/>
      <c r="F244" s="355"/>
      <c r="G244" s="353"/>
      <c r="H244" s="353"/>
      <c r="I244" s="355"/>
      <c r="J244" s="355"/>
      <c r="K244" s="355"/>
    </row>
    <row r="245" spans="1:11" x14ac:dyDescent="0.45">
      <c r="A245" s="8">
        <v>234</v>
      </c>
      <c r="B245" s="356"/>
      <c r="C245" s="354"/>
      <c r="D245" s="355"/>
      <c r="E245" s="355"/>
      <c r="F245" s="355"/>
      <c r="G245" s="353"/>
      <c r="H245" s="353"/>
      <c r="I245" s="355"/>
      <c r="J245" s="355"/>
      <c r="K245" s="355"/>
    </row>
    <row r="246" spans="1:11" x14ac:dyDescent="0.45">
      <c r="A246" s="8">
        <v>235</v>
      </c>
      <c r="B246" s="356"/>
      <c r="C246" s="354"/>
      <c r="D246" s="355"/>
      <c r="E246" s="355"/>
      <c r="F246" s="355"/>
      <c r="G246" s="353"/>
      <c r="H246" s="353"/>
      <c r="I246" s="355"/>
      <c r="J246" s="355"/>
      <c r="K246" s="355"/>
    </row>
    <row r="247" spans="1:11" x14ac:dyDescent="0.45">
      <c r="A247" s="8">
        <v>236</v>
      </c>
      <c r="B247" s="356"/>
      <c r="C247" s="354"/>
      <c r="D247" s="355"/>
      <c r="E247" s="355"/>
      <c r="F247" s="355"/>
      <c r="G247" s="353"/>
      <c r="H247" s="353"/>
      <c r="I247" s="355"/>
      <c r="J247" s="355"/>
      <c r="K247" s="355"/>
    </row>
    <row r="248" spans="1:11" x14ac:dyDescent="0.45">
      <c r="A248" s="8">
        <v>237</v>
      </c>
      <c r="B248" s="356"/>
      <c r="C248" s="354"/>
      <c r="D248" s="355"/>
      <c r="E248" s="355"/>
      <c r="F248" s="355"/>
      <c r="G248" s="353"/>
      <c r="H248" s="353"/>
      <c r="I248" s="355"/>
      <c r="J248" s="355"/>
      <c r="K248" s="355"/>
    </row>
    <row r="249" spans="1:11" x14ac:dyDescent="0.45">
      <c r="A249" s="8">
        <v>238</v>
      </c>
      <c r="B249" s="356"/>
      <c r="C249" s="354"/>
      <c r="D249" s="355"/>
      <c r="E249" s="355"/>
      <c r="F249" s="355"/>
      <c r="G249" s="353"/>
      <c r="H249" s="353"/>
      <c r="I249" s="355"/>
      <c r="J249" s="355"/>
      <c r="K249" s="355"/>
    </row>
    <row r="250" spans="1:11" x14ac:dyDescent="0.45">
      <c r="A250" s="8">
        <v>239</v>
      </c>
      <c r="B250" s="356"/>
      <c r="C250" s="354"/>
      <c r="D250" s="355"/>
      <c r="E250" s="355"/>
      <c r="F250" s="355"/>
      <c r="G250" s="353"/>
      <c r="H250" s="353"/>
      <c r="I250" s="355"/>
      <c r="J250" s="355"/>
      <c r="K250" s="355"/>
    </row>
    <row r="251" spans="1:11" x14ac:dyDescent="0.45">
      <c r="A251" s="8">
        <v>240</v>
      </c>
      <c r="B251" s="356"/>
      <c r="C251" s="354"/>
      <c r="D251" s="355"/>
      <c r="E251" s="355"/>
      <c r="F251" s="355"/>
      <c r="G251" s="353"/>
      <c r="H251" s="353"/>
      <c r="I251" s="355"/>
      <c r="J251" s="355"/>
      <c r="K251" s="355"/>
    </row>
    <row r="252" spans="1:11" x14ac:dyDescent="0.45">
      <c r="A252" s="8">
        <v>241</v>
      </c>
      <c r="B252" s="356"/>
      <c r="C252" s="354"/>
      <c r="D252" s="355"/>
      <c r="E252" s="355"/>
      <c r="F252" s="355"/>
      <c r="G252" s="353"/>
      <c r="H252" s="353"/>
      <c r="I252" s="355"/>
      <c r="J252" s="355"/>
      <c r="K252" s="355"/>
    </row>
    <row r="253" spans="1:11" x14ac:dyDescent="0.45">
      <c r="A253" s="8">
        <v>242</v>
      </c>
      <c r="B253" s="356"/>
      <c r="C253" s="354"/>
      <c r="D253" s="355"/>
      <c r="E253" s="355"/>
      <c r="F253" s="355"/>
      <c r="G253" s="353"/>
      <c r="H253" s="353"/>
      <c r="I253" s="355"/>
      <c r="J253" s="355"/>
      <c r="K253" s="355"/>
    </row>
    <row r="254" spans="1:11" x14ac:dyDescent="0.45">
      <c r="A254" s="8">
        <v>243</v>
      </c>
      <c r="B254" s="356"/>
      <c r="C254" s="354"/>
      <c r="D254" s="355"/>
      <c r="E254" s="355"/>
      <c r="F254" s="355"/>
      <c r="G254" s="353"/>
      <c r="H254" s="353"/>
      <c r="I254" s="355"/>
      <c r="J254" s="355"/>
      <c r="K254" s="355"/>
    </row>
    <row r="255" spans="1:11" x14ac:dyDescent="0.45">
      <c r="A255" s="8">
        <v>244</v>
      </c>
      <c r="B255" s="356"/>
      <c r="C255" s="354"/>
      <c r="D255" s="355"/>
      <c r="E255" s="355"/>
      <c r="F255" s="355"/>
      <c r="G255" s="353"/>
      <c r="H255" s="353"/>
      <c r="I255" s="355"/>
      <c r="J255" s="355"/>
      <c r="K255" s="355"/>
    </row>
    <row r="256" spans="1:11" x14ac:dyDescent="0.45">
      <c r="A256" s="8">
        <v>245</v>
      </c>
      <c r="B256" s="356"/>
      <c r="C256" s="354"/>
      <c r="D256" s="355"/>
      <c r="E256" s="355"/>
      <c r="F256" s="355"/>
      <c r="G256" s="353"/>
      <c r="H256" s="353"/>
      <c r="I256" s="355"/>
      <c r="J256" s="355"/>
      <c r="K256" s="355"/>
    </row>
    <row r="257" spans="1:11" x14ac:dyDescent="0.45">
      <c r="A257" s="8">
        <v>246</v>
      </c>
      <c r="B257" s="356"/>
      <c r="C257" s="354"/>
      <c r="D257" s="355"/>
      <c r="E257" s="355"/>
      <c r="F257" s="355"/>
      <c r="G257" s="353"/>
      <c r="H257" s="353"/>
      <c r="I257" s="355"/>
      <c r="J257" s="355"/>
      <c r="K257" s="355"/>
    </row>
    <row r="258" spans="1:11" x14ac:dyDescent="0.45">
      <c r="A258" s="8">
        <v>247</v>
      </c>
      <c r="B258" s="356"/>
      <c r="C258" s="354"/>
      <c r="D258" s="355"/>
      <c r="E258" s="355"/>
      <c r="F258" s="355"/>
      <c r="G258" s="353"/>
      <c r="H258" s="353"/>
      <c r="I258" s="355"/>
      <c r="J258" s="355"/>
      <c r="K258" s="355"/>
    </row>
    <row r="259" spans="1:11" x14ac:dyDescent="0.45">
      <c r="A259" s="8">
        <v>248</v>
      </c>
      <c r="B259" s="356"/>
      <c r="C259" s="354"/>
      <c r="D259" s="355"/>
      <c r="E259" s="355"/>
      <c r="F259" s="355"/>
      <c r="G259" s="353"/>
      <c r="H259" s="353"/>
      <c r="I259" s="355"/>
      <c r="J259" s="355"/>
      <c r="K259" s="355"/>
    </row>
    <row r="260" spans="1:11" x14ac:dyDescent="0.45">
      <c r="A260" s="8">
        <v>249</v>
      </c>
      <c r="B260" s="356"/>
      <c r="C260" s="354"/>
      <c r="D260" s="355"/>
      <c r="E260" s="355"/>
      <c r="F260" s="355"/>
      <c r="G260" s="353"/>
      <c r="H260" s="353"/>
      <c r="I260" s="355"/>
      <c r="J260" s="355"/>
      <c r="K260" s="355"/>
    </row>
    <row r="261" spans="1:11" x14ac:dyDescent="0.45">
      <c r="A261" s="8">
        <v>250</v>
      </c>
      <c r="B261" s="356"/>
      <c r="C261" s="354"/>
      <c r="D261" s="355"/>
      <c r="E261" s="355"/>
      <c r="F261" s="355"/>
      <c r="G261" s="353"/>
      <c r="H261" s="353"/>
      <c r="I261" s="355"/>
      <c r="J261" s="355"/>
      <c r="K261" s="355"/>
    </row>
    <row r="262" spans="1:11" x14ac:dyDescent="0.45">
      <c r="A262" s="8">
        <v>251</v>
      </c>
      <c r="B262" s="356"/>
      <c r="C262" s="354"/>
      <c r="D262" s="355"/>
      <c r="E262" s="355"/>
      <c r="F262" s="355"/>
      <c r="G262" s="353"/>
      <c r="H262" s="353"/>
      <c r="I262" s="355"/>
      <c r="J262" s="355"/>
      <c r="K262" s="355"/>
    </row>
    <row r="263" spans="1:11" x14ac:dyDescent="0.45">
      <c r="A263" s="8">
        <v>252</v>
      </c>
      <c r="B263" s="356"/>
      <c r="C263" s="354"/>
      <c r="D263" s="355"/>
      <c r="E263" s="355"/>
      <c r="F263" s="355"/>
      <c r="G263" s="353"/>
      <c r="H263" s="353"/>
      <c r="I263" s="355"/>
      <c r="J263" s="355"/>
      <c r="K263" s="355"/>
    </row>
    <row r="264" spans="1:11" x14ac:dyDescent="0.45">
      <c r="A264" s="8">
        <v>253</v>
      </c>
      <c r="B264" s="356"/>
      <c r="C264" s="354"/>
      <c r="D264" s="355"/>
      <c r="E264" s="355"/>
      <c r="F264" s="355"/>
      <c r="G264" s="353"/>
      <c r="H264" s="353"/>
      <c r="I264" s="355"/>
      <c r="J264" s="355"/>
      <c r="K264" s="355"/>
    </row>
    <row r="265" spans="1:11" x14ac:dyDescent="0.45">
      <c r="A265" s="8">
        <v>254</v>
      </c>
      <c r="B265" s="356"/>
      <c r="C265" s="354"/>
      <c r="D265" s="355"/>
      <c r="E265" s="355"/>
      <c r="F265" s="355"/>
      <c r="G265" s="353"/>
      <c r="H265" s="353"/>
      <c r="I265" s="355"/>
      <c r="J265" s="355"/>
      <c r="K265" s="355"/>
    </row>
    <row r="266" spans="1:11" x14ac:dyDescent="0.45">
      <c r="A266" s="8">
        <v>255</v>
      </c>
      <c r="B266" s="356"/>
      <c r="C266" s="354"/>
      <c r="D266" s="355"/>
      <c r="E266" s="355"/>
      <c r="F266" s="355"/>
      <c r="G266" s="353"/>
      <c r="H266" s="353"/>
      <c r="I266" s="355"/>
      <c r="J266" s="355"/>
      <c r="K266" s="355"/>
    </row>
    <row r="267" spans="1:11" x14ac:dyDescent="0.45">
      <c r="A267" s="8">
        <v>256</v>
      </c>
      <c r="B267" s="356"/>
      <c r="C267" s="354"/>
      <c r="D267" s="355"/>
      <c r="E267" s="355"/>
      <c r="F267" s="355"/>
      <c r="G267" s="353"/>
      <c r="H267" s="353"/>
      <c r="I267" s="355"/>
      <c r="J267" s="355"/>
      <c r="K267" s="355"/>
    </row>
    <row r="268" spans="1:11" x14ac:dyDescent="0.45">
      <c r="A268" s="8">
        <v>257</v>
      </c>
      <c r="B268" s="356"/>
      <c r="C268" s="354"/>
      <c r="D268" s="355"/>
      <c r="E268" s="355"/>
      <c r="F268" s="355"/>
      <c r="G268" s="353"/>
      <c r="H268" s="353"/>
      <c r="I268" s="355"/>
      <c r="J268" s="355"/>
      <c r="K268" s="355"/>
    </row>
    <row r="269" spans="1:11" x14ac:dyDescent="0.45">
      <c r="A269" s="8">
        <v>258</v>
      </c>
      <c r="B269" s="356"/>
      <c r="C269" s="354"/>
      <c r="D269" s="355"/>
      <c r="E269" s="355"/>
      <c r="F269" s="355"/>
      <c r="G269" s="353"/>
      <c r="H269" s="353"/>
      <c r="I269" s="355"/>
      <c r="J269" s="355"/>
      <c r="K269" s="355"/>
    </row>
    <row r="270" spans="1:11" x14ac:dyDescent="0.45">
      <c r="A270" s="8">
        <v>259</v>
      </c>
      <c r="B270" s="356"/>
      <c r="C270" s="354"/>
      <c r="D270" s="355"/>
      <c r="E270" s="355"/>
      <c r="F270" s="355"/>
      <c r="G270" s="353"/>
      <c r="H270" s="353"/>
      <c r="I270" s="355"/>
      <c r="J270" s="355"/>
      <c r="K270" s="355"/>
    </row>
    <row r="271" spans="1:11" x14ac:dyDescent="0.45">
      <c r="A271" s="8">
        <v>260</v>
      </c>
      <c r="B271" s="356"/>
      <c r="C271" s="354"/>
      <c r="D271" s="355"/>
      <c r="E271" s="355"/>
      <c r="F271" s="355"/>
      <c r="G271" s="353"/>
      <c r="H271" s="353"/>
      <c r="I271" s="355"/>
      <c r="J271" s="355"/>
      <c r="K271" s="355"/>
    </row>
    <row r="272" spans="1:11" x14ac:dyDescent="0.45">
      <c r="A272" s="8">
        <v>261</v>
      </c>
      <c r="B272" s="356"/>
      <c r="C272" s="354"/>
      <c r="D272" s="355"/>
      <c r="E272" s="355"/>
      <c r="F272" s="355"/>
      <c r="G272" s="353"/>
      <c r="H272" s="353"/>
      <c r="I272" s="355"/>
      <c r="J272" s="355"/>
      <c r="K272" s="355"/>
    </row>
    <row r="273" spans="1:11" x14ac:dyDescent="0.45">
      <c r="A273" s="8">
        <v>262</v>
      </c>
      <c r="B273" s="356"/>
      <c r="C273" s="354"/>
      <c r="D273" s="355"/>
      <c r="E273" s="355"/>
      <c r="F273" s="355"/>
      <c r="G273" s="353"/>
      <c r="H273" s="353"/>
      <c r="I273" s="355"/>
      <c r="J273" s="355"/>
      <c r="K273" s="355"/>
    </row>
    <row r="274" spans="1:11" x14ac:dyDescent="0.45">
      <c r="A274" s="8">
        <v>263</v>
      </c>
      <c r="B274" s="356"/>
      <c r="C274" s="354"/>
      <c r="D274" s="355"/>
      <c r="E274" s="355"/>
      <c r="F274" s="355"/>
      <c r="G274" s="353"/>
      <c r="H274" s="353"/>
      <c r="I274" s="355"/>
      <c r="J274" s="355"/>
      <c r="K274" s="355"/>
    </row>
    <row r="275" spans="1:11" x14ac:dyDescent="0.45">
      <c r="A275" s="8">
        <v>264</v>
      </c>
      <c r="B275" s="356"/>
      <c r="C275" s="354"/>
      <c r="D275" s="355"/>
      <c r="E275" s="355"/>
      <c r="F275" s="355"/>
      <c r="G275" s="353"/>
      <c r="H275" s="353"/>
      <c r="I275" s="355"/>
      <c r="J275" s="355"/>
      <c r="K275" s="355"/>
    </row>
    <row r="276" spans="1:11" x14ac:dyDescent="0.45">
      <c r="A276" s="8">
        <v>265</v>
      </c>
      <c r="B276" s="356"/>
      <c r="C276" s="354"/>
      <c r="D276" s="355"/>
      <c r="E276" s="355"/>
      <c r="F276" s="355"/>
      <c r="G276" s="353"/>
      <c r="H276" s="353"/>
      <c r="I276" s="355"/>
      <c r="J276" s="355"/>
      <c r="K276" s="355"/>
    </row>
    <row r="277" spans="1:11" x14ac:dyDescent="0.45">
      <c r="A277" s="8">
        <v>266</v>
      </c>
      <c r="B277" s="356"/>
      <c r="C277" s="354"/>
      <c r="D277" s="355"/>
      <c r="E277" s="355"/>
      <c r="F277" s="355"/>
      <c r="G277" s="353"/>
      <c r="H277" s="353"/>
      <c r="I277" s="355"/>
      <c r="J277" s="355"/>
      <c r="K277" s="355"/>
    </row>
    <row r="278" spans="1:11" x14ac:dyDescent="0.45">
      <c r="A278" s="8">
        <v>267</v>
      </c>
      <c r="B278" s="356"/>
      <c r="C278" s="354"/>
      <c r="D278" s="355"/>
      <c r="E278" s="355"/>
      <c r="F278" s="355"/>
      <c r="G278" s="353"/>
      <c r="H278" s="353"/>
      <c r="I278" s="355"/>
      <c r="J278" s="355"/>
      <c r="K278" s="355"/>
    </row>
    <row r="279" spans="1:11" x14ac:dyDescent="0.45">
      <c r="A279" s="8">
        <v>268</v>
      </c>
      <c r="B279" s="356"/>
      <c r="C279" s="354"/>
      <c r="D279" s="355"/>
      <c r="E279" s="355"/>
      <c r="F279" s="355"/>
      <c r="G279" s="353"/>
      <c r="H279" s="353"/>
      <c r="I279" s="355"/>
      <c r="J279" s="355"/>
      <c r="K279" s="355"/>
    </row>
    <row r="280" spans="1:11" x14ac:dyDescent="0.45">
      <c r="A280" s="8">
        <v>269</v>
      </c>
      <c r="B280" s="356"/>
      <c r="C280" s="354"/>
      <c r="D280" s="355"/>
      <c r="E280" s="355"/>
      <c r="F280" s="355"/>
      <c r="G280" s="353"/>
      <c r="H280" s="353"/>
      <c r="I280" s="355"/>
      <c r="J280" s="355"/>
      <c r="K280" s="355"/>
    </row>
    <row r="281" spans="1:11" x14ac:dyDescent="0.45">
      <c r="A281" s="8">
        <v>270</v>
      </c>
      <c r="B281" s="356"/>
      <c r="C281" s="354"/>
      <c r="D281" s="355"/>
      <c r="E281" s="355"/>
      <c r="F281" s="355"/>
      <c r="G281" s="353"/>
      <c r="H281" s="353"/>
      <c r="I281" s="355"/>
      <c r="J281" s="355"/>
      <c r="K281" s="355"/>
    </row>
    <row r="282" spans="1:11" x14ac:dyDescent="0.45">
      <c r="A282" s="8">
        <v>271</v>
      </c>
      <c r="B282" s="356"/>
      <c r="C282" s="354"/>
      <c r="D282" s="355"/>
      <c r="E282" s="355"/>
      <c r="F282" s="355"/>
      <c r="G282" s="353"/>
      <c r="H282" s="353"/>
      <c r="I282" s="355"/>
      <c r="J282" s="355"/>
      <c r="K282" s="355"/>
    </row>
    <row r="283" spans="1:11" x14ac:dyDescent="0.45">
      <c r="A283" s="8">
        <v>272</v>
      </c>
      <c r="B283" s="356"/>
      <c r="C283" s="354"/>
      <c r="D283" s="355"/>
      <c r="E283" s="355"/>
      <c r="F283" s="355"/>
      <c r="G283" s="353"/>
      <c r="H283" s="353"/>
      <c r="I283" s="355"/>
      <c r="J283" s="355"/>
      <c r="K283" s="355"/>
    </row>
    <row r="284" spans="1:11" x14ac:dyDescent="0.45">
      <c r="A284" s="8">
        <v>273</v>
      </c>
      <c r="B284" s="356"/>
      <c r="C284" s="354"/>
      <c r="D284" s="355"/>
      <c r="E284" s="355"/>
      <c r="F284" s="355"/>
      <c r="G284" s="353"/>
      <c r="H284" s="353"/>
      <c r="I284" s="355"/>
      <c r="J284" s="355"/>
      <c r="K284" s="355"/>
    </row>
    <row r="285" spans="1:11" x14ac:dyDescent="0.45">
      <c r="A285" s="8">
        <v>274</v>
      </c>
      <c r="B285" s="356"/>
      <c r="C285" s="354"/>
      <c r="D285" s="355"/>
      <c r="E285" s="355"/>
      <c r="F285" s="355"/>
      <c r="G285" s="353"/>
      <c r="H285" s="353"/>
      <c r="I285" s="355"/>
      <c r="J285" s="355"/>
      <c r="K285" s="355"/>
    </row>
    <row r="286" spans="1:11" x14ac:dyDescent="0.45">
      <c r="A286" s="8">
        <v>275</v>
      </c>
      <c r="B286" s="356"/>
      <c r="C286" s="354"/>
      <c r="D286" s="355"/>
      <c r="E286" s="355"/>
      <c r="F286" s="355"/>
      <c r="G286" s="353"/>
      <c r="H286" s="353"/>
      <c r="I286" s="355"/>
      <c r="J286" s="355"/>
      <c r="K286" s="355"/>
    </row>
    <row r="287" spans="1:11" x14ac:dyDescent="0.45">
      <c r="A287" s="8">
        <v>276</v>
      </c>
      <c r="B287" s="356"/>
      <c r="C287" s="354"/>
      <c r="D287" s="355"/>
      <c r="E287" s="355"/>
      <c r="F287" s="355"/>
      <c r="G287" s="353"/>
      <c r="H287" s="353"/>
      <c r="I287" s="355"/>
      <c r="J287" s="355"/>
      <c r="K287" s="355"/>
    </row>
    <row r="288" spans="1:11" x14ac:dyDescent="0.45">
      <c r="A288" s="8">
        <v>277</v>
      </c>
      <c r="B288" s="356"/>
      <c r="C288" s="354"/>
      <c r="D288" s="355"/>
      <c r="E288" s="355"/>
      <c r="F288" s="355"/>
      <c r="G288" s="353"/>
      <c r="H288" s="353"/>
      <c r="I288" s="355"/>
      <c r="J288" s="355"/>
      <c r="K288" s="355"/>
    </row>
    <row r="289" spans="1:11" x14ac:dyDescent="0.45">
      <c r="A289" s="8">
        <v>278</v>
      </c>
      <c r="B289" s="356"/>
      <c r="C289" s="354"/>
      <c r="D289" s="355"/>
      <c r="E289" s="355"/>
      <c r="F289" s="355"/>
      <c r="G289" s="353"/>
      <c r="H289" s="353"/>
      <c r="I289" s="355"/>
      <c r="J289" s="355"/>
      <c r="K289" s="355"/>
    </row>
    <row r="290" spans="1:11" x14ac:dyDescent="0.45">
      <c r="A290" s="8">
        <v>279</v>
      </c>
      <c r="B290" s="356"/>
      <c r="C290" s="354"/>
      <c r="D290" s="355"/>
      <c r="E290" s="355"/>
      <c r="F290" s="355"/>
      <c r="G290" s="353"/>
      <c r="H290" s="353"/>
      <c r="I290" s="355"/>
      <c r="J290" s="355"/>
      <c r="K290" s="355"/>
    </row>
    <row r="291" spans="1:11" x14ac:dyDescent="0.45">
      <c r="A291" s="8">
        <v>280</v>
      </c>
      <c r="B291" s="356"/>
      <c r="C291" s="354"/>
      <c r="D291" s="355"/>
      <c r="E291" s="355"/>
      <c r="F291" s="355"/>
      <c r="G291" s="353"/>
      <c r="H291" s="353"/>
      <c r="I291" s="355"/>
      <c r="J291" s="355"/>
      <c r="K291" s="355"/>
    </row>
    <row r="292" spans="1:11" x14ac:dyDescent="0.45">
      <c r="A292" s="8">
        <v>281</v>
      </c>
      <c r="B292" s="356"/>
      <c r="C292" s="354"/>
      <c r="D292" s="355"/>
      <c r="E292" s="355"/>
      <c r="F292" s="355"/>
      <c r="G292" s="353"/>
      <c r="H292" s="353"/>
      <c r="I292" s="355"/>
      <c r="J292" s="355"/>
      <c r="K292" s="355"/>
    </row>
    <row r="293" spans="1:11" x14ac:dyDescent="0.45">
      <c r="A293" s="8">
        <v>282</v>
      </c>
      <c r="B293" s="356"/>
      <c r="C293" s="354"/>
      <c r="D293" s="355"/>
      <c r="E293" s="355"/>
      <c r="F293" s="355"/>
      <c r="G293" s="353"/>
      <c r="H293" s="353"/>
      <c r="I293" s="355"/>
      <c r="J293" s="355"/>
      <c r="K293" s="355"/>
    </row>
    <row r="294" spans="1:11" x14ac:dyDescent="0.45">
      <c r="A294" s="8">
        <v>283</v>
      </c>
      <c r="B294" s="356"/>
      <c r="C294" s="354"/>
      <c r="D294" s="355"/>
      <c r="E294" s="355"/>
      <c r="F294" s="355"/>
      <c r="G294" s="353"/>
      <c r="H294" s="353"/>
      <c r="I294" s="355"/>
      <c r="J294" s="355"/>
      <c r="K294" s="355"/>
    </row>
    <row r="295" spans="1:11" x14ac:dyDescent="0.45">
      <c r="A295" s="8">
        <v>284</v>
      </c>
      <c r="B295" s="356"/>
      <c r="C295" s="354"/>
      <c r="D295" s="355"/>
      <c r="E295" s="355"/>
      <c r="F295" s="355"/>
      <c r="G295" s="353"/>
      <c r="H295" s="353"/>
      <c r="I295" s="355"/>
      <c r="J295" s="355"/>
      <c r="K295" s="355"/>
    </row>
    <row r="296" spans="1:11" x14ac:dyDescent="0.45">
      <c r="A296" s="8">
        <v>285</v>
      </c>
      <c r="B296" s="356"/>
      <c r="C296" s="354"/>
      <c r="D296" s="355"/>
      <c r="E296" s="355"/>
      <c r="F296" s="355"/>
      <c r="G296" s="353"/>
      <c r="H296" s="353"/>
      <c r="I296" s="355"/>
      <c r="J296" s="355"/>
      <c r="K296" s="355"/>
    </row>
    <row r="297" spans="1:11" x14ac:dyDescent="0.45">
      <c r="A297" s="8">
        <v>286</v>
      </c>
      <c r="B297" s="356"/>
      <c r="C297" s="354"/>
      <c r="D297" s="355"/>
      <c r="E297" s="355"/>
      <c r="F297" s="355"/>
      <c r="G297" s="353"/>
      <c r="H297" s="353"/>
      <c r="I297" s="355"/>
      <c r="J297" s="355"/>
      <c r="K297" s="355"/>
    </row>
    <row r="298" spans="1:11" x14ac:dyDescent="0.45">
      <c r="A298" s="8">
        <v>287</v>
      </c>
      <c r="B298" s="356"/>
      <c r="C298" s="354"/>
      <c r="D298" s="355"/>
      <c r="E298" s="355"/>
      <c r="F298" s="355"/>
      <c r="G298" s="353"/>
      <c r="H298" s="353"/>
      <c r="I298" s="355"/>
      <c r="J298" s="355"/>
      <c r="K298" s="355"/>
    </row>
    <row r="299" spans="1:11" x14ac:dyDescent="0.45">
      <c r="A299" s="8">
        <v>288</v>
      </c>
      <c r="B299" s="356"/>
      <c r="C299" s="354"/>
      <c r="D299" s="355"/>
      <c r="E299" s="355"/>
      <c r="F299" s="355"/>
      <c r="G299" s="353"/>
      <c r="H299" s="353"/>
      <c r="I299" s="355"/>
      <c r="J299" s="355"/>
      <c r="K299" s="355"/>
    </row>
    <row r="300" spans="1:11" x14ac:dyDescent="0.45">
      <c r="A300" s="8">
        <v>289</v>
      </c>
      <c r="B300" s="356"/>
      <c r="C300" s="354"/>
      <c r="D300" s="355"/>
      <c r="E300" s="355"/>
      <c r="F300" s="355"/>
      <c r="G300" s="353"/>
      <c r="H300" s="353"/>
      <c r="I300" s="355"/>
      <c r="J300" s="355"/>
      <c r="K300" s="355"/>
    </row>
    <row r="301" spans="1:11" x14ac:dyDescent="0.45">
      <c r="A301" s="8">
        <v>290</v>
      </c>
      <c r="B301" s="356"/>
      <c r="C301" s="354"/>
      <c r="D301" s="355"/>
      <c r="E301" s="355"/>
      <c r="F301" s="355"/>
      <c r="G301" s="353"/>
      <c r="H301" s="353"/>
      <c r="I301" s="355"/>
      <c r="J301" s="355"/>
      <c r="K301" s="355"/>
    </row>
    <row r="302" spans="1:11" x14ac:dyDescent="0.45">
      <c r="A302" s="8">
        <v>291</v>
      </c>
      <c r="B302" s="356"/>
      <c r="C302" s="354"/>
      <c r="D302" s="355"/>
      <c r="E302" s="355"/>
      <c r="F302" s="355"/>
      <c r="G302" s="353"/>
      <c r="H302" s="353"/>
      <c r="I302" s="355"/>
      <c r="J302" s="355"/>
      <c r="K302" s="355"/>
    </row>
    <row r="303" spans="1:11" x14ac:dyDescent="0.45">
      <c r="A303" s="8">
        <v>292</v>
      </c>
      <c r="B303" s="356"/>
      <c r="C303" s="354"/>
      <c r="D303" s="355"/>
      <c r="E303" s="355"/>
      <c r="F303" s="355"/>
      <c r="G303" s="353"/>
      <c r="H303" s="353"/>
      <c r="I303" s="355"/>
      <c r="J303" s="355"/>
      <c r="K303" s="355"/>
    </row>
    <row r="304" spans="1:11" x14ac:dyDescent="0.45">
      <c r="A304" s="8">
        <v>293</v>
      </c>
      <c r="B304" s="356"/>
      <c r="C304" s="354"/>
      <c r="D304" s="355"/>
      <c r="E304" s="355"/>
      <c r="F304" s="355"/>
      <c r="G304" s="353"/>
      <c r="H304" s="353"/>
      <c r="I304" s="355"/>
      <c r="J304" s="355"/>
      <c r="K304" s="355"/>
    </row>
    <row r="305" spans="1:11" x14ac:dyDescent="0.45">
      <c r="A305" s="8">
        <v>294</v>
      </c>
      <c r="B305" s="356"/>
      <c r="C305" s="354"/>
      <c r="D305" s="355"/>
      <c r="E305" s="355"/>
      <c r="F305" s="355"/>
      <c r="G305" s="353"/>
      <c r="H305" s="353"/>
      <c r="I305" s="355"/>
      <c r="J305" s="355"/>
      <c r="K305" s="355"/>
    </row>
    <row r="306" spans="1:11" x14ac:dyDescent="0.45">
      <c r="A306" s="8">
        <v>295</v>
      </c>
      <c r="B306" s="356"/>
      <c r="C306" s="354"/>
      <c r="D306" s="355"/>
      <c r="E306" s="355"/>
      <c r="F306" s="355"/>
      <c r="G306" s="353"/>
      <c r="H306" s="353"/>
      <c r="I306" s="355"/>
      <c r="J306" s="355"/>
      <c r="K306" s="355"/>
    </row>
    <row r="307" spans="1:11" x14ac:dyDescent="0.45">
      <c r="A307" s="8">
        <v>296</v>
      </c>
      <c r="B307" s="356"/>
      <c r="C307" s="354"/>
      <c r="D307" s="355"/>
      <c r="E307" s="355"/>
      <c r="F307" s="355"/>
      <c r="G307" s="353"/>
      <c r="H307" s="353"/>
      <c r="I307" s="355"/>
      <c r="J307" s="355"/>
      <c r="K307" s="355"/>
    </row>
    <row r="308" spans="1:11" x14ac:dyDescent="0.45">
      <c r="A308" s="8">
        <v>297</v>
      </c>
      <c r="B308" s="356"/>
      <c r="C308" s="354"/>
      <c r="D308" s="355"/>
      <c r="E308" s="355"/>
      <c r="F308" s="355"/>
      <c r="G308" s="353"/>
      <c r="H308" s="353"/>
      <c r="I308" s="355"/>
      <c r="J308" s="355"/>
      <c r="K308" s="355"/>
    </row>
    <row r="309" spans="1:11" x14ac:dyDescent="0.45">
      <c r="A309" s="8">
        <v>298</v>
      </c>
      <c r="B309" s="356"/>
      <c r="C309" s="354"/>
      <c r="D309" s="355"/>
      <c r="E309" s="355"/>
      <c r="F309" s="355"/>
      <c r="G309" s="353"/>
      <c r="H309" s="353"/>
      <c r="I309" s="355"/>
      <c r="J309" s="355"/>
      <c r="K309" s="355"/>
    </row>
    <row r="310" spans="1:11" x14ac:dyDescent="0.45">
      <c r="A310" s="8">
        <v>299</v>
      </c>
      <c r="B310" s="356"/>
      <c r="C310" s="354"/>
      <c r="D310" s="355"/>
      <c r="E310" s="355"/>
      <c r="F310" s="355"/>
      <c r="G310" s="353"/>
      <c r="H310" s="353"/>
      <c r="I310" s="355"/>
      <c r="J310" s="355"/>
      <c r="K310" s="355"/>
    </row>
    <row r="311" spans="1:11" x14ac:dyDescent="0.45">
      <c r="A311" s="8">
        <v>300</v>
      </c>
      <c r="B311" s="356"/>
      <c r="C311" s="354"/>
      <c r="D311" s="355"/>
      <c r="E311" s="355"/>
      <c r="F311" s="355"/>
      <c r="G311" s="353"/>
      <c r="H311" s="353"/>
      <c r="I311" s="355"/>
      <c r="J311" s="355"/>
      <c r="K311" s="355"/>
    </row>
    <row r="312" spans="1:11" x14ac:dyDescent="0.45">
      <c r="A312" s="8">
        <v>301</v>
      </c>
      <c r="B312" s="356"/>
      <c r="C312" s="354"/>
      <c r="D312" s="355"/>
      <c r="E312" s="355"/>
      <c r="F312" s="355"/>
      <c r="G312" s="353"/>
      <c r="H312" s="353"/>
      <c r="I312" s="355"/>
      <c r="J312" s="355"/>
      <c r="K312" s="355"/>
    </row>
    <row r="313" spans="1:11" x14ac:dyDescent="0.45">
      <c r="A313" s="8">
        <v>302</v>
      </c>
      <c r="B313" s="356"/>
      <c r="C313" s="354"/>
      <c r="D313" s="355"/>
      <c r="E313" s="355"/>
      <c r="F313" s="355"/>
      <c r="G313" s="353"/>
      <c r="H313" s="353"/>
      <c r="I313" s="355"/>
      <c r="J313" s="355"/>
      <c r="K313" s="355"/>
    </row>
    <row r="314" spans="1:11" x14ac:dyDescent="0.45">
      <c r="A314" s="8">
        <v>303</v>
      </c>
      <c r="B314" s="356"/>
      <c r="C314" s="354"/>
      <c r="D314" s="355"/>
      <c r="E314" s="355"/>
      <c r="F314" s="355"/>
      <c r="G314" s="353"/>
      <c r="H314" s="353"/>
      <c r="I314" s="355"/>
      <c r="J314" s="355"/>
      <c r="K314" s="355"/>
    </row>
    <row r="315" spans="1:11" x14ac:dyDescent="0.45">
      <c r="A315" s="8">
        <v>304</v>
      </c>
      <c r="B315" s="356"/>
      <c r="C315" s="354"/>
      <c r="D315" s="355"/>
      <c r="E315" s="355"/>
      <c r="F315" s="355"/>
      <c r="G315" s="353"/>
      <c r="H315" s="353"/>
      <c r="I315" s="355"/>
      <c r="J315" s="355"/>
      <c r="K315" s="355"/>
    </row>
    <row r="316" spans="1:11" x14ac:dyDescent="0.45">
      <c r="A316" s="8">
        <v>305</v>
      </c>
      <c r="B316" s="356"/>
      <c r="C316" s="354"/>
      <c r="D316" s="355"/>
      <c r="E316" s="355"/>
      <c r="F316" s="355"/>
      <c r="G316" s="353"/>
      <c r="H316" s="353"/>
      <c r="I316" s="355"/>
      <c r="J316" s="355"/>
      <c r="K316" s="355"/>
    </row>
    <row r="317" spans="1:11" x14ac:dyDescent="0.45">
      <c r="A317" s="8">
        <v>306</v>
      </c>
      <c r="B317" s="356"/>
      <c r="C317" s="354"/>
      <c r="D317" s="355"/>
      <c r="E317" s="355"/>
      <c r="F317" s="355"/>
      <c r="G317" s="353"/>
      <c r="H317" s="353"/>
      <c r="I317" s="355"/>
      <c r="J317" s="355"/>
      <c r="K317" s="355"/>
    </row>
    <row r="318" spans="1:11" x14ac:dyDescent="0.45">
      <c r="A318" s="8">
        <v>307</v>
      </c>
      <c r="B318" s="356"/>
      <c r="C318" s="354"/>
      <c r="D318" s="355"/>
      <c r="E318" s="355"/>
      <c r="F318" s="355"/>
      <c r="G318" s="353"/>
      <c r="H318" s="353"/>
      <c r="I318" s="355"/>
      <c r="J318" s="355"/>
      <c r="K318" s="355"/>
    </row>
    <row r="319" spans="1:11" x14ac:dyDescent="0.45">
      <c r="A319" s="8">
        <v>308</v>
      </c>
      <c r="B319" s="356"/>
      <c r="C319" s="354"/>
      <c r="D319" s="355"/>
      <c r="E319" s="355"/>
      <c r="F319" s="355"/>
      <c r="G319" s="353"/>
      <c r="H319" s="353"/>
      <c r="I319" s="355"/>
      <c r="J319" s="355"/>
      <c r="K319" s="355"/>
    </row>
    <row r="320" spans="1:11" x14ac:dyDescent="0.45">
      <c r="A320" s="8">
        <v>309</v>
      </c>
      <c r="B320" s="356"/>
      <c r="C320" s="354"/>
      <c r="D320" s="355"/>
      <c r="E320" s="355"/>
      <c r="F320" s="355"/>
      <c r="G320" s="353"/>
      <c r="H320" s="353"/>
      <c r="I320" s="355"/>
      <c r="J320" s="355"/>
      <c r="K320" s="355"/>
    </row>
    <row r="321" spans="1:11" x14ac:dyDescent="0.45">
      <c r="A321" s="8">
        <v>310</v>
      </c>
      <c r="B321" s="356"/>
      <c r="C321" s="354"/>
      <c r="D321" s="355"/>
      <c r="E321" s="355"/>
      <c r="F321" s="355"/>
      <c r="G321" s="353"/>
      <c r="H321" s="353"/>
      <c r="I321" s="355"/>
      <c r="J321" s="355"/>
      <c r="K321" s="355"/>
    </row>
    <row r="322" spans="1:11" x14ac:dyDescent="0.45">
      <c r="A322" s="8">
        <v>311</v>
      </c>
      <c r="B322" s="356"/>
      <c r="C322" s="354"/>
      <c r="D322" s="355"/>
      <c r="E322" s="355"/>
      <c r="F322" s="355"/>
      <c r="G322" s="353"/>
      <c r="H322" s="353"/>
      <c r="I322" s="355"/>
      <c r="J322" s="355"/>
      <c r="K322" s="355"/>
    </row>
    <row r="323" spans="1:11" x14ac:dyDescent="0.45">
      <c r="A323" s="8">
        <v>312</v>
      </c>
      <c r="B323" s="356"/>
      <c r="C323" s="354"/>
      <c r="D323" s="355"/>
      <c r="E323" s="355"/>
      <c r="F323" s="355"/>
      <c r="G323" s="353"/>
      <c r="H323" s="353"/>
      <c r="I323" s="355"/>
      <c r="J323" s="355"/>
      <c r="K323" s="355"/>
    </row>
    <row r="324" spans="1:11" x14ac:dyDescent="0.45">
      <c r="A324" s="8">
        <v>313</v>
      </c>
      <c r="B324" s="356"/>
      <c r="C324" s="354"/>
      <c r="D324" s="355"/>
      <c r="E324" s="355"/>
      <c r="F324" s="355"/>
      <c r="G324" s="353"/>
      <c r="H324" s="353"/>
      <c r="I324" s="355"/>
      <c r="J324" s="355"/>
      <c r="K324" s="355"/>
    </row>
    <row r="325" spans="1:11" x14ac:dyDescent="0.45">
      <c r="A325" s="8">
        <v>314</v>
      </c>
      <c r="B325" s="356"/>
      <c r="C325" s="354"/>
      <c r="D325" s="355"/>
      <c r="E325" s="355"/>
      <c r="F325" s="355"/>
      <c r="G325" s="353"/>
      <c r="H325" s="353"/>
      <c r="I325" s="355"/>
      <c r="J325" s="355"/>
      <c r="K325" s="355"/>
    </row>
    <row r="326" spans="1:11" x14ac:dyDescent="0.45">
      <c r="A326" s="8">
        <v>315</v>
      </c>
      <c r="B326" s="356"/>
      <c r="C326" s="354"/>
      <c r="D326" s="355"/>
      <c r="E326" s="355"/>
      <c r="F326" s="355"/>
      <c r="G326" s="353"/>
      <c r="H326" s="353"/>
      <c r="I326" s="355"/>
      <c r="J326" s="355"/>
      <c r="K326" s="355"/>
    </row>
    <row r="327" spans="1:11" x14ac:dyDescent="0.45">
      <c r="A327" s="8">
        <v>316</v>
      </c>
      <c r="B327" s="356"/>
      <c r="C327" s="354"/>
      <c r="D327" s="355"/>
      <c r="E327" s="355"/>
      <c r="F327" s="355"/>
      <c r="G327" s="353"/>
      <c r="H327" s="353"/>
      <c r="I327" s="355"/>
      <c r="J327" s="355"/>
      <c r="K327" s="355"/>
    </row>
    <row r="328" spans="1:11" x14ac:dyDescent="0.45">
      <c r="A328" s="8">
        <v>317</v>
      </c>
      <c r="B328" s="356"/>
      <c r="C328" s="354"/>
      <c r="D328" s="355"/>
      <c r="E328" s="355"/>
      <c r="F328" s="355"/>
      <c r="G328" s="353"/>
      <c r="H328" s="353"/>
      <c r="I328" s="355"/>
      <c r="J328" s="355"/>
      <c r="K328" s="355"/>
    </row>
    <row r="329" spans="1:11" x14ac:dyDescent="0.45">
      <c r="A329" s="8">
        <v>318</v>
      </c>
      <c r="B329" s="356"/>
      <c r="C329" s="354"/>
      <c r="D329" s="355"/>
      <c r="E329" s="355"/>
      <c r="F329" s="355"/>
      <c r="G329" s="353"/>
      <c r="H329" s="353"/>
      <c r="I329" s="355"/>
      <c r="J329" s="355"/>
      <c r="K329" s="355"/>
    </row>
    <row r="330" spans="1:11" x14ac:dyDescent="0.45">
      <c r="A330" s="8">
        <v>319</v>
      </c>
      <c r="B330" s="356"/>
      <c r="C330" s="354"/>
      <c r="D330" s="355"/>
      <c r="E330" s="355"/>
      <c r="F330" s="355"/>
      <c r="G330" s="353"/>
      <c r="H330" s="353"/>
      <c r="I330" s="355"/>
      <c r="J330" s="355"/>
      <c r="K330" s="355"/>
    </row>
    <row r="331" spans="1:11" x14ac:dyDescent="0.45">
      <c r="A331" s="8">
        <v>320</v>
      </c>
      <c r="B331" s="356"/>
      <c r="C331" s="354"/>
      <c r="D331" s="355"/>
      <c r="E331" s="355"/>
      <c r="F331" s="355"/>
      <c r="G331" s="353"/>
      <c r="H331" s="353"/>
      <c r="I331" s="355"/>
      <c r="J331" s="355"/>
      <c r="K331" s="355"/>
    </row>
    <row r="332" spans="1:11" x14ac:dyDescent="0.45">
      <c r="A332" s="8">
        <v>321</v>
      </c>
      <c r="B332" s="356"/>
      <c r="C332" s="354"/>
      <c r="D332" s="355"/>
      <c r="E332" s="355"/>
      <c r="F332" s="355"/>
      <c r="G332" s="353"/>
      <c r="H332" s="353"/>
      <c r="I332" s="355"/>
      <c r="J332" s="355"/>
      <c r="K332" s="355"/>
    </row>
    <row r="333" spans="1:11" x14ac:dyDescent="0.45">
      <c r="A333" s="8">
        <v>322</v>
      </c>
      <c r="B333" s="356"/>
      <c r="C333" s="354"/>
      <c r="D333" s="355"/>
      <c r="E333" s="355"/>
      <c r="F333" s="355"/>
      <c r="G333" s="353"/>
      <c r="H333" s="353"/>
      <c r="I333" s="355"/>
      <c r="J333" s="355"/>
      <c r="K333" s="355"/>
    </row>
    <row r="334" spans="1:11" x14ac:dyDescent="0.45">
      <c r="A334" s="8">
        <v>323</v>
      </c>
      <c r="B334" s="356"/>
      <c r="C334" s="354"/>
      <c r="D334" s="355"/>
      <c r="E334" s="355"/>
      <c r="F334" s="355"/>
      <c r="G334" s="353"/>
      <c r="H334" s="353"/>
      <c r="I334" s="355"/>
      <c r="J334" s="355"/>
      <c r="K334" s="355"/>
    </row>
    <row r="335" spans="1:11" x14ac:dyDescent="0.45">
      <c r="A335" s="8">
        <v>324</v>
      </c>
      <c r="B335" s="356"/>
      <c r="C335" s="354"/>
      <c r="D335" s="355"/>
      <c r="E335" s="355"/>
      <c r="F335" s="355"/>
      <c r="G335" s="353"/>
      <c r="H335" s="353"/>
      <c r="I335" s="355"/>
      <c r="J335" s="355"/>
      <c r="K335" s="355"/>
    </row>
    <row r="336" spans="1:11" x14ac:dyDescent="0.45">
      <c r="A336" s="8">
        <v>325</v>
      </c>
      <c r="B336" s="356"/>
      <c r="C336" s="354"/>
      <c r="D336" s="355"/>
      <c r="E336" s="355"/>
      <c r="F336" s="355"/>
      <c r="G336" s="353"/>
      <c r="H336" s="353"/>
      <c r="I336" s="355"/>
      <c r="J336" s="355"/>
      <c r="K336" s="355"/>
    </row>
    <row r="337" spans="1:11" x14ac:dyDescent="0.45">
      <c r="A337" s="8">
        <v>326</v>
      </c>
      <c r="B337" s="356"/>
      <c r="C337" s="354"/>
      <c r="D337" s="355"/>
      <c r="E337" s="355"/>
      <c r="F337" s="355"/>
      <c r="G337" s="353"/>
      <c r="H337" s="353"/>
      <c r="I337" s="355"/>
      <c r="J337" s="355"/>
      <c r="K337" s="355"/>
    </row>
    <row r="338" spans="1:11" x14ac:dyDescent="0.45">
      <c r="A338" s="8">
        <v>327</v>
      </c>
      <c r="B338" s="356"/>
      <c r="C338" s="354"/>
      <c r="D338" s="355"/>
      <c r="E338" s="355"/>
      <c r="F338" s="355"/>
      <c r="G338" s="353"/>
      <c r="H338" s="353"/>
      <c r="I338" s="355"/>
      <c r="J338" s="355"/>
      <c r="K338" s="355"/>
    </row>
    <row r="339" spans="1:11" x14ac:dyDescent="0.45">
      <c r="A339" s="8">
        <v>328</v>
      </c>
      <c r="B339" s="356"/>
      <c r="C339" s="354"/>
      <c r="D339" s="355"/>
      <c r="E339" s="355"/>
      <c r="F339" s="355"/>
      <c r="G339" s="353"/>
      <c r="H339" s="353"/>
      <c r="I339" s="355"/>
      <c r="J339" s="355"/>
      <c r="K339" s="355"/>
    </row>
    <row r="340" spans="1:11" x14ac:dyDescent="0.45">
      <c r="A340" s="8">
        <v>329</v>
      </c>
      <c r="B340" s="356"/>
      <c r="C340" s="354"/>
      <c r="D340" s="355"/>
      <c r="E340" s="355"/>
      <c r="F340" s="355"/>
      <c r="G340" s="353"/>
      <c r="H340" s="353"/>
      <c r="I340" s="355"/>
      <c r="J340" s="355"/>
      <c r="K340" s="355"/>
    </row>
    <row r="341" spans="1:11" x14ac:dyDescent="0.45">
      <c r="A341" s="8">
        <v>330</v>
      </c>
      <c r="B341" s="356"/>
      <c r="C341" s="354"/>
      <c r="D341" s="355"/>
      <c r="E341" s="355"/>
      <c r="F341" s="355"/>
      <c r="G341" s="353"/>
      <c r="H341" s="353"/>
      <c r="I341" s="355"/>
      <c r="J341" s="355"/>
      <c r="K341" s="355"/>
    </row>
    <row r="342" spans="1:11" x14ac:dyDescent="0.45">
      <c r="A342" s="8">
        <v>331</v>
      </c>
      <c r="B342" s="356"/>
      <c r="C342" s="354"/>
      <c r="D342" s="355"/>
      <c r="E342" s="355"/>
      <c r="F342" s="355"/>
      <c r="G342" s="353"/>
      <c r="H342" s="353"/>
      <c r="I342" s="355"/>
      <c r="J342" s="355"/>
      <c r="K342" s="355"/>
    </row>
    <row r="343" spans="1:11" x14ac:dyDescent="0.45">
      <c r="A343" s="8">
        <v>332</v>
      </c>
      <c r="B343" s="356"/>
      <c r="C343" s="354"/>
      <c r="D343" s="355"/>
      <c r="E343" s="355"/>
      <c r="F343" s="355"/>
      <c r="G343" s="353"/>
      <c r="H343" s="353"/>
      <c r="I343" s="355"/>
      <c r="J343" s="355"/>
      <c r="K343" s="355"/>
    </row>
    <row r="344" spans="1:11" x14ac:dyDescent="0.45">
      <c r="A344" s="8">
        <v>333</v>
      </c>
      <c r="B344" s="356"/>
      <c r="C344" s="354"/>
      <c r="D344" s="355"/>
      <c r="E344" s="355"/>
      <c r="F344" s="355"/>
      <c r="G344" s="353"/>
      <c r="H344" s="353"/>
      <c r="I344" s="355"/>
      <c r="J344" s="355"/>
      <c r="K344" s="355"/>
    </row>
    <row r="345" spans="1:11" x14ac:dyDescent="0.45">
      <c r="A345" s="8">
        <v>334</v>
      </c>
      <c r="B345" s="356"/>
      <c r="C345" s="354"/>
      <c r="D345" s="355"/>
      <c r="E345" s="355"/>
      <c r="F345" s="355"/>
      <c r="G345" s="353"/>
      <c r="H345" s="353"/>
      <c r="I345" s="355"/>
      <c r="J345" s="355"/>
      <c r="K345" s="355"/>
    </row>
    <row r="346" spans="1:11" x14ac:dyDescent="0.45">
      <c r="A346" s="8">
        <v>335</v>
      </c>
      <c r="B346" s="356"/>
      <c r="C346" s="354"/>
      <c r="D346" s="355"/>
      <c r="E346" s="355"/>
      <c r="F346" s="355"/>
      <c r="G346" s="353"/>
      <c r="H346" s="353"/>
      <c r="I346" s="355"/>
      <c r="J346" s="355"/>
      <c r="K346" s="355"/>
    </row>
    <row r="347" spans="1:11" x14ac:dyDescent="0.45">
      <c r="A347" s="8">
        <v>336</v>
      </c>
      <c r="B347" s="356"/>
      <c r="C347" s="354"/>
      <c r="D347" s="355"/>
      <c r="E347" s="355"/>
      <c r="F347" s="355"/>
      <c r="G347" s="353"/>
      <c r="H347" s="353"/>
      <c r="I347" s="355"/>
      <c r="J347" s="355"/>
      <c r="K347" s="355"/>
    </row>
    <row r="348" spans="1:11" x14ac:dyDescent="0.45">
      <c r="A348" s="8">
        <v>337</v>
      </c>
      <c r="B348" s="356"/>
      <c r="C348" s="354"/>
      <c r="D348" s="355"/>
      <c r="E348" s="355"/>
      <c r="F348" s="355"/>
      <c r="G348" s="353"/>
      <c r="H348" s="353"/>
      <c r="I348" s="355"/>
      <c r="J348" s="355"/>
      <c r="K348" s="355"/>
    </row>
    <row r="349" spans="1:11" x14ac:dyDescent="0.45">
      <c r="A349" s="8">
        <v>338</v>
      </c>
      <c r="B349" s="356"/>
      <c r="C349" s="354"/>
      <c r="D349" s="355"/>
      <c r="E349" s="355"/>
      <c r="F349" s="355"/>
      <c r="G349" s="353"/>
      <c r="H349" s="353"/>
      <c r="I349" s="355"/>
      <c r="J349" s="355"/>
      <c r="K349" s="355"/>
    </row>
    <row r="350" spans="1:11" x14ac:dyDescent="0.45">
      <c r="A350" s="8">
        <v>339</v>
      </c>
      <c r="B350" s="356"/>
      <c r="C350" s="354"/>
      <c r="D350" s="355"/>
      <c r="E350" s="355"/>
      <c r="F350" s="355"/>
      <c r="G350" s="353"/>
      <c r="H350" s="353"/>
      <c r="I350" s="355"/>
      <c r="J350" s="355"/>
      <c r="K350" s="355"/>
    </row>
    <row r="351" spans="1:11" x14ac:dyDescent="0.45">
      <c r="A351" s="8">
        <v>340</v>
      </c>
      <c r="B351" s="356"/>
      <c r="C351" s="354"/>
      <c r="D351" s="355"/>
      <c r="E351" s="355"/>
      <c r="F351" s="355"/>
      <c r="G351" s="353"/>
      <c r="H351" s="353"/>
      <c r="I351" s="355"/>
      <c r="J351" s="355"/>
      <c r="K351" s="355"/>
    </row>
    <row r="352" spans="1:11" x14ac:dyDescent="0.45">
      <c r="A352" s="8">
        <v>341</v>
      </c>
      <c r="B352" s="356"/>
      <c r="C352" s="354"/>
      <c r="D352" s="355"/>
      <c r="E352" s="355"/>
      <c r="F352" s="355"/>
      <c r="G352" s="353"/>
      <c r="H352" s="353"/>
      <c r="I352" s="355"/>
      <c r="J352" s="355"/>
      <c r="K352" s="355"/>
    </row>
    <row r="353" spans="1:11" x14ac:dyDescent="0.45">
      <c r="A353" s="8">
        <v>342</v>
      </c>
      <c r="B353" s="356"/>
      <c r="C353" s="354"/>
      <c r="D353" s="355"/>
      <c r="E353" s="355"/>
      <c r="F353" s="355"/>
      <c r="G353" s="353"/>
      <c r="H353" s="353"/>
      <c r="I353" s="355"/>
      <c r="J353" s="355"/>
      <c r="K353" s="355"/>
    </row>
    <row r="354" spans="1:11" x14ac:dyDescent="0.45">
      <c r="A354" s="8">
        <v>343</v>
      </c>
      <c r="B354" s="356"/>
      <c r="C354" s="354"/>
      <c r="D354" s="355"/>
      <c r="E354" s="355"/>
      <c r="F354" s="355"/>
      <c r="G354" s="353"/>
      <c r="H354" s="353"/>
      <c r="I354" s="355"/>
      <c r="J354" s="355"/>
      <c r="K354" s="355"/>
    </row>
    <row r="355" spans="1:11" x14ac:dyDescent="0.45">
      <c r="A355" s="8">
        <v>344</v>
      </c>
      <c r="B355" s="356"/>
      <c r="C355" s="354"/>
      <c r="D355" s="355"/>
      <c r="E355" s="355"/>
      <c r="F355" s="355"/>
      <c r="G355" s="353"/>
      <c r="H355" s="353"/>
      <c r="I355" s="355"/>
      <c r="J355" s="355"/>
      <c r="K355" s="355"/>
    </row>
    <row r="356" spans="1:11" x14ac:dyDescent="0.45">
      <c r="A356" s="8">
        <v>345</v>
      </c>
      <c r="B356" s="356"/>
      <c r="C356" s="354"/>
      <c r="D356" s="355"/>
      <c r="E356" s="355"/>
      <c r="F356" s="355"/>
      <c r="G356" s="353"/>
      <c r="H356" s="353"/>
      <c r="I356" s="355"/>
      <c r="J356" s="355"/>
      <c r="K356" s="355"/>
    </row>
    <row r="357" spans="1:11" x14ac:dyDescent="0.45">
      <c r="A357" s="8">
        <v>346</v>
      </c>
      <c r="B357" s="356"/>
      <c r="C357" s="354"/>
      <c r="D357" s="355"/>
      <c r="E357" s="355"/>
      <c r="F357" s="355"/>
      <c r="G357" s="353"/>
      <c r="H357" s="353"/>
      <c r="I357" s="355"/>
      <c r="J357" s="355"/>
      <c r="K357" s="355"/>
    </row>
    <row r="358" spans="1:11" x14ac:dyDescent="0.45">
      <c r="A358" s="8">
        <v>347</v>
      </c>
      <c r="B358" s="356"/>
      <c r="C358" s="354"/>
      <c r="D358" s="355"/>
      <c r="E358" s="355"/>
      <c r="F358" s="355"/>
      <c r="G358" s="353"/>
      <c r="H358" s="353"/>
      <c r="I358" s="355"/>
      <c r="J358" s="355"/>
      <c r="K358" s="355"/>
    </row>
    <row r="359" spans="1:11" x14ac:dyDescent="0.45">
      <c r="A359" s="8">
        <v>348</v>
      </c>
      <c r="B359" s="356"/>
      <c r="C359" s="354"/>
      <c r="D359" s="355"/>
      <c r="E359" s="355"/>
      <c r="F359" s="355"/>
      <c r="G359" s="353"/>
      <c r="H359" s="353"/>
      <c r="I359" s="355"/>
      <c r="J359" s="355"/>
      <c r="K359" s="355"/>
    </row>
    <row r="360" spans="1:11" x14ac:dyDescent="0.45">
      <c r="A360" s="8">
        <v>349</v>
      </c>
      <c r="B360" s="356"/>
      <c r="C360" s="354"/>
      <c r="D360" s="355"/>
      <c r="E360" s="355"/>
      <c r="F360" s="355"/>
      <c r="G360" s="353"/>
      <c r="H360" s="353"/>
      <c r="I360" s="355"/>
      <c r="J360" s="355"/>
      <c r="K360" s="355"/>
    </row>
    <row r="361" spans="1:11" x14ac:dyDescent="0.45">
      <c r="A361" s="8">
        <v>350</v>
      </c>
      <c r="B361" s="356"/>
      <c r="C361" s="354"/>
      <c r="D361" s="355"/>
      <c r="E361" s="355"/>
      <c r="F361" s="355"/>
      <c r="G361" s="353"/>
      <c r="H361" s="353"/>
      <c r="I361" s="355"/>
      <c r="J361" s="355"/>
      <c r="K361" s="355"/>
    </row>
    <row r="362" spans="1:11" x14ac:dyDescent="0.45">
      <c r="A362" s="8">
        <v>351</v>
      </c>
      <c r="B362" s="356"/>
      <c r="C362" s="354"/>
      <c r="D362" s="355"/>
      <c r="E362" s="355"/>
      <c r="F362" s="355"/>
      <c r="G362" s="353"/>
      <c r="H362" s="353"/>
      <c r="I362" s="355"/>
      <c r="J362" s="355"/>
      <c r="K362" s="355"/>
    </row>
    <row r="363" spans="1:11" x14ac:dyDescent="0.45">
      <c r="A363" s="8">
        <v>352</v>
      </c>
      <c r="B363" s="356"/>
      <c r="C363" s="354"/>
      <c r="D363" s="355"/>
      <c r="E363" s="355"/>
      <c r="F363" s="355"/>
      <c r="G363" s="353"/>
      <c r="H363" s="353"/>
      <c r="I363" s="355"/>
      <c r="J363" s="355"/>
      <c r="K363" s="355"/>
    </row>
    <row r="364" spans="1:11" x14ac:dyDescent="0.45">
      <c r="A364" s="8">
        <v>353</v>
      </c>
      <c r="B364" s="356"/>
      <c r="C364" s="354"/>
      <c r="D364" s="355"/>
      <c r="E364" s="355"/>
      <c r="F364" s="355"/>
      <c r="G364" s="353"/>
      <c r="H364" s="353"/>
      <c r="I364" s="355"/>
      <c r="J364" s="355"/>
      <c r="K364" s="355"/>
    </row>
    <row r="365" spans="1:11" x14ac:dyDescent="0.45">
      <c r="A365" s="8">
        <v>354</v>
      </c>
      <c r="B365" s="356"/>
      <c r="C365" s="354"/>
      <c r="D365" s="355"/>
      <c r="E365" s="355"/>
      <c r="F365" s="355"/>
      <c r="G365" s="353"/>
      <c r="H365" s="353"/>
      <c r="I365" s="355"/>
      <c r="J365" s="355"/>
      <c r="K365" s="355"/>
    </row>
    <row r="366" spans="1:11" x14ac:dyDescent="0.45">
      <c r="A366" s="8">
        <v>355</v>
      </c>
      <c r="B366" s="356"/>
      <c r="C366" s="354"/>
      <c r="D366" s="355"/>
      <c r="E366" s="355"/>
      <c r="F366" s="355"/>
      <c r="G366" s="353"/>
      <c r="H366" s="353"/>
      <c r="I366" s="355"/>
      <c r="J366" s="355"/>
      <c r="K366" s="355"/>
    </row>
    <row r="367" spans="1:11" x14ac:dyDescent="0.45">
      <c r="A367" s="8">
        <v>356</v>
      </c>
      <c r="B367" s="356"/>
      <c r="C367" s="354"/>
      <c r="D367" s="355"/>
      <c r="E367" s="355"/>
      <c r="F367" s="355"/>
      <c r="G367" s="353"/>
      <c r="H367" s="353"/>
      <c r="I367" s="355"/>
      <c r="J367" s="355"/>
      <c r="K367" s="355"/>
    </row>
    <row r="368" spans="1:11" x14ac:dyDescent="0.45">
      <c r="A368" s="8">
        <v>357</v>
      </c>
      <c r="B368" s="356"/>
      <c r="C368" s="354"/>
      <c r="D368" s="355"/>
      <c r="E368" s="355"/>
      <c r="F368" s="355"/>
      <c r="G368" s="353"/>
      <c r="H368" s="353"/>
      <c r="I368" s="355"/>
      <c r="J368" s="355"/>
      <c r="K368" s="355"/>
    </row>
    <row r="369" spans="1:11" x14ac:dyDescent="0.45">
      <c r="A369" s="8">
        <v>358</v>
      </c>
      <c r="B369" s="356"/>
      <c r="C369" s="354"/>
      <c r="D369" s="355"/>
      <c r="E369" s="355"/>
      <c r="F369" s="355"/>
      <c r="G369" s="353"/>
      <c r="H369" s="353"/>
      <c r="I369" s="355"/>
      <c r="J369" s="355"/>
      <c r="K369" s="355"/>
    </row>
    <row r="370" spans="1:11" x14ac:dyDescent="0.45">
      <c r="A370" s="8">
        <v>359</v>
      </c>
      <c r="B370" s="356"/>
      <c r="C370" s="354"/>
      <c r="D370" s="355"/>
      <c r="E370" s="355"/>
      <c r="F370" s="355"/>
      <c r="G370" s="353"/>
      <c r="H370" s="353"/>
      <c r="I370" s="355"/>
      <c r="J370" s="355"/>
      <c r="K370" s="355"/>
    </row>
    <row r="371" spans="1:11" x14ac:dyDescent="0.45">
      <c r="A371" s="8">
        <v>360</v>
      </c>
      <c r="B371" s="356"/>
      <c r="C371" s="354"/>
      <c r="D371" s="355"/>
      <c r="E371" s="355"/>
      <c r="F371" s="355"/>
      <c r="G371" s="353"/>
      <c r="H371" s="353"/>
      <c r="I371" s="355"/>
      <c r="J371" s="355"/>
      <c r="K371" s="355"/>
    </row>
    <row r="372" spans="1:11" x14ac:dyDescent="0.45">
      <c r="A372" s="8">
        <v>361</v>
      </c>
      <c r="B372" s="356"/>
      <c r="C372" s="354"/>
      <c r="D372" s="355"/>
      <c r="E372" s="355"/>
      <c r="F372" s="355"/>
      <c r="G372" s="353"/>
      <c r="H372" s="353"/>
      <c r="I372" s="355"/>
      <c r="J372" s="355"/>
      <c r="K372" s="355"/>
    </row>
    <row r="373" spans="1:11" x14ac:dyDescent="0.45">
      <c r="A373" s="8">
        <v>362</v>
      </c>
      <c r="B373" s="356"/>
      <c r="C373" s="354"/>
      <c r="D373" s="355"/>
      <c r="E373" s="355"/>
      <c r="F373" s="355"/>
      <c r="G373" s="353"/>
      <c r="H373" s="353"/>
      <c r="I373" s="355"/>
      <c r="J373" s="355"/>
      <c r="K373" s="355"/>
    </row>
    <row r="374" spans="1:11" x14ac:dyDescent="0.45">
      <c r="A374" s="8">
        <v>363</v>
      </c>
      <c r="B374" s="356"/>
      <c r="C374" s="354"/>
      <c r="D374" s="355"/>
      <c r="E374" s="355"/>
      <c r="F374" s="355"/>
      <c r="G374" s="353"/>
      <c r="H374" s="353"/>
      <c r="I374" s="355"/>
      <c r="J374" s="355"/>
      <c r="K374" s="355"/>
    </row>
    <row r="375" spans="1:11" x14ac:dyDescent="0.45">
      <c r="A375" s="8">
        <v>364</v>
      </c>
      <c r="B375" s="356"/>
      <c r="C375" s="354"/>
      <c r="D375" s="355"/>
      <c r="E375" s="355"/>
      <c r="F375" s="355"/>
      <c r="G375" s="353"/>
      <c r="H375" s="353"/>
      <c r="I375" s="355"/>
      <c r="J375" s="355"/>
      <c r="K375" s="355"/>
    </row>
    <row r="376" spans="1:11" x14ac:dyDescent="0.45">
      <c r="A376" s="8">
        <v>365</v>
      </c>
      <c r="B376" s="356"/>
      <c r="C376" s="354"/>
      <c r="D376" s="355"/>
      <c r="E376" s="355"/>
      <c r="F376" s="355"/>
      <c r="G376" s="353"/>
      <c r="H376" s="353"/>
      <c r="I376" s="355"/>
      <c r="J376" s="355"/>
      <c r="K376" s="355"/>
    </row>
    <row r="377" spans="1:11" x14ac:dyDescent="0.45">
      <c r="A377" s="8">
        <v>366</v>
      </c>
      <c r="B377" s="356"/>
      <c r="C377" s="354"/>
      <c r="D377" s="355"/>
      <c r="E377" s="355"/>
      <c r="F377" s="355"/>
      <c r="G377" s="353"/>
      <c r="H377" s="353"/>
      <c r="I377" s="355"/>
      <c r="J377" s="355"/>
      <c r="K377" s="355"/>
    </row>
    <row r="378" spans="1:11" x14ac:dyDescent="0.45">
      <c r="A378" s="8">
        <v>367</v>
      </c>
      <c r="B378" s="356"/>
      <c r="C378" s="354"/>
      <c r="D378" s="355"/>
      <c r="E378" s="355"/>
      <c r="F378" s="355"/>
      <c r="G378" s="353"/>
      <c r="H378" s="353"/>
      <c r="I378" s="355"/>
      <c r="J378" s="355"/>
      <c r="K378" s="355"/>
    </row>
    <row r="379" spans="1:11" x14ac:dyDescent="0.45">
      <c r="A379" s="8">
        <v>368</v>
      </c>
      <c r="B379" s="356"/>
      <c r="C379" s="354"/>
      <c r="D379" s="355"/>
      <c r="E379" s="355"/>
      <c r="F379" s="355"/>
      <c r="G379" s="353"/>
      <c r="H379" s="353"/>
      <c r="I379" s="355"/>
      <c r="J379" s="355"/>
      <c r="K379" s="355"/>
    </row>
    <row r="380" spans="1:11" x14ac:dyDescent="0.45">
      <c r="A380" s="8">
        <v>369</v>
      </c>
      <c r="B380" s="356"/>
      <c r="C380" s="354"/>
      <c r="D380" s="355"/>
      <c r="E380" s="355"/>
      <c r="F380" s="355"/>
      <c r="G380" s="353"/>
      <c r="H380" s="353"/>
      <c r="I380" s="355"/>
      <c r="J380" s="355"/>
      <c r="K380" s="355"/>
    </row>
    <row r="381" spans="1:11" x14ac:dyDescent="0.45">
      <c r="A381" s="8">
        <v>370</v>
      </c>
      <c r="B381" s="356"/>
      <c r="C381" s="354"/>
      <c r="D381" s="355"/>
      <c r="E381" s="355"/>
      <c r="F381" s="355"/>
      <c r="G381" s="353"/>
      <c r="H381" s="353"/>
      <c r="I381" s="355"/>
      <c r="J381" s="355"/>
      <c r="K381" s="355"/>
    </row>
    <row r="382" spans="1:11" x14ac:dyDescent="0.45">
      <c r="A382" s="8">
        <v>371</v>
      </c>
      <c r="B382" s="356"/>
      <c r="C382" s="354"/>
      <c r="D382" s="355"/>
      <c r="E382" s="355"/>
      <c r="F382" s="355"/>
      <c r="G382" s="353"/>
      <c r="H382" s="353"/>
      <c r="I382" s="355"/>
      <c r="J382" s="355"/>
      <c r="K382" s="355"/>
    </row>
    <row r="383" spans="1:11" x14ac:dyDescent="0.45">
      <c r="A383" s="8">
        <v>372</v>
      </c>
      <c r="B383" s="356"/>
      <c r="C383" s="354"/>
      <c r="D383" s="355"/>
      <c r="E383" s="355"/>
      <c r="F383" s="355"/>
      <c r="G383" s="353"/>
      <c r="H383" s="353"/>
      <c r="I383" s="355"/>
      <c r="J383" s="355"/>
      <c r="K383" s="355"/>
    </row>
    <row r="384" spans="1:11" x14ac:dyDescent="0.45">
      <c r="A384" s="8">
        <v>373</v>
      </c>
      <c r="B384" s="356"/>
      <c r="C384" s="354"/>
      <c r="D384" s="355"/>
      <c r="E384" s="355"/>
      <c r="F384" s="355"/>
      <c r="G384" s="353"/>
      <c r="H384" s="353"/>
      <c r="I384" s="355"/>
      <c r="J384" s="355"/>
      <c r="K384" s="355"/>
    </row>
    <row r="385" spans="1:11" x14ac:dyDescent="0.45">
      <c r="A385" s="8">
        <v>374</v>
      </c>
      <c r="B385" s="356"/>
      <c r="C385" s="354"/>
      <c r="D385" s="355"/>
      <c r="E385" s="355"/>
      <c r="F385" s="355"/>
      <c r="G385" s="353"/>
      <c r="H385" s="353"/>
      <c r="I385" s="355"/>
      <c r="J385" s="355"/>
      <c r="K385" s="355"/>
    </row>
    <row r="386" spans="1:11" x14ac:dyDescent="0.45">
      <c r="A386" s="8">
        <v>375</v>
      </c>
      <c r="B386" s="356"/>
      <c r="C386" s="354"/>
      <c r="D386" s="355"/>
      <c r="E386" s="355"/>
      <c r="F386" s="355"/>
      <c r="G386" s="353"/>
      <c r="H386" s="353"/>
      <c r="I386" s="355"/>
      <c r="J386" s="355"/>
      <c r="K386" s="355"/>
    </row>
    <row r="387" spans="1:11" x14ac:dyDescent="0.45">
      <c r="A387" s="8">
        <v>376</v>
      </c>
      <c r="B387" s="356"/>
      <c r="C387" s="354"/>
      <c r="D387" s="355"/>
      <c r="E387" s="355"/>
      <c r="F387" s="355"/>
      <c r="G387" s="353"/>
      <c r="H387" s="353"/>
      <c r="I387" s="355"/>
      <c r="J387" s="355"/>
      <c r="K387" s="355"/>
    </row>
    <row r="388" spans="1:11" x14ac:dyDescent="0.45">
      <c r="A388" s="8">
        <v>377</v>
      </c>
      <c r="B388" s="356"/>
      <c r="C388" s="354"/>
      <c r="D388" s="355"/>
      <c r="E388" s="355"/>
      <c r="F388" s="355"/>
      <c r="G388" s="353"/>
      <c r="H388" s="353"/>
      <c r="I388" s="355"/>
      <c r="J388" s="355"/>
      <c r="K388" s="355"/>
    </row>
    <row r="389" spans="1:11" x14ac:dyDescent="0.45">
      <c r="A389" s="8">
        <v>378</v>
      </c>
      <c r="B389" s="356"/>
      <c r="C389" s="354"/>
      <c r="D389" s="355"/>
      <c r="E389" s="355"/>
      <c r="F389" s="355"/>
      <c r="G389" s="353"/>
      <c r="H389" s="353"/>
      <c r="I389" s="355"/>
      <c r="J389" s="355"/>
      <c r="K389" s="355"/>
    </row>
    <row r="390" spans="1:11" x14ac:dyDescent="0.45">
      <c r="A390" s="8">
        <v>379</v>
      </c>
      <c r="B390" s="356"/>
      <c r="C390" s="354"/>
      <c r="D390" s="355"/>
      <c r="E390" s="355"/>
      <c r="F390" s="355"/>
      <c r="G390" s="353"/>
      <c r="H390" s="353"/>
      <c r="I390" s="355"/>
      <c r="J390" s="355"/>
      <c r="K390" s="355"/>
    </row>
    <row r="391" spans="1:11" x14ac:dyDescent="0.45">
      <c r="A391" s="8">
        <v>380</v>
      </c>
      <c r="B391" s="356"/>
      <c r="C391" s="354"/>
      <c r="D391" s="355"/>
      <c r="E391" s="355"/>
      <c r="F391" s="355"/>
      <c r="G391" s="353"/>
      <c r="H391" s="353"/>
      <c r="I391" s="355"/>
      <c r="J391" s="355"/>
      <c r="K391" s="355"/>
    </row>
    <row r="392" spans="1:11" x14ac:dyDescent="0.45">
      <c r="A392" s="8">
        <v>381</v>
      </c>
      <c r="B392" s="356"/>
      <c r="C392" s="354"/>
      <c r="D392" s="355"/>
      <c r="E392" s="355"/>
      <c r="F392" s="355"/>
      <c r="G392" s="353"/>
      <c r="H392" s="353"/>
      <c r="I392" s="355"/>
      <c r="J392" s="355"/>
      <c r="K392" s="355"/>
    </row>
    <row r="393" spans="1:11" x14ac:dyDescent="0.45">
      <c r="A393" s="8">
        <v>382</v>
      </c>
      <c r="B393" s="356"/>
      <c r="C393" s="354"/>
      <c r="D393" s="355"/>
      <c r="E393" s="355"/>
      <c r="F393" s="355"/>
      <c r="G393" s="353"/>
      <c r="H393" s="353"/>
      <c r="I393" s="355"/>
      <c r="J393" s="355"/>
      <c r="K393" s="355"/>
    </row>
    <row r="394" spans="1:11" x14ac:dyDescent="0.45">
      <c r="A394" s="8">
        <v>383</v>
      </c>
      <c r="B394" s="356"/>
      <c r="C394" s="354"/>
      <c r="D394" s="355"/>
      <c r="E394" s="355"/>
      <c r="F394" s="355"/>
      <c r="G394" s="353"/>
      <c r="H394" s="353"/>
      <c r="I394" s="355"/>
      <c r="J394" s="355"/>
      <c r="K394" s="355"/>
    </row>
    <row r="395" spans="1:11" x14ac:dyDescent="0.45">
      <c r="A395" s="8">
        <v>384</v>
      </c>
      <c r="B395" s="356"/>
      <c r="C395" s="354"/>
      <c r="D395" s="355"/>
      <c r="E395" s="355"/>
      <c r="F395" s="355"/>
      <c r="G395" s="353"/>
      <c r="H395" s="353"/>
      <c r="I395" s="355"/>
      <c r="J395" s="355"/>
      <c r="K395" s="355"/>
    </row>
    <row r="396" spans="1:11" x14ac:dyDescent="0.45">
      <c r="A396" s="8">
        <v>385</v>
      </c>
      <c r="B396" s="356"/>
      <c r="C396" s="354"/>
      <c r="D396" s="355"/>
      <c r="E396" s="355"/>
      <c r="F396" s="355"/>
      <c r="G396" s="353"/>
      <c r="H396" s="353"/>
      <c r="I396" s="355"/>
      <c r="J396" s="355"/>
      <c r="K396" s="355"/>
    </row>
    <row r="397" spans="1:11" x14ac:dyDescent="0.45">
      <c r="A397" s="8">
        <v>386</v>
      </c>
      <c r="B397" s="356"/>
      <c r="C397" s="354"/>
      <c r="D397" s="355"/>
      <c r="E397" s="355"/>
      <c r="F397" s="355"/>
      <c r="G397" s="353"/>
      <c r="H397" s="353"/>
      <c r="I397" s="355"/>
      <c r="J397" s="355"/>
      <c r="K397" s="355"/>
    </row>
    <row r="398" spans="1:11" x14ac:dyDescent="0.45">
      <c r="A398" s="8">
        <v>387</v>
      </c>
      <c r="B398" s="356"/>
      <c r="C398" s="354"/>
      <c r="D398" s="355"/>
      <c r="E398" s="355"/>
      <c r="F398" s="355"/>
      <c r="G398" s="353"/>
      <c r="H398" s="353"/>
      <c r="I398" s="355"/>
      <c r="J398" s="355"/>
      <c r="K398" s="355"/>
    </row>
    <row r="399" spans="1:11" x14ac:dyDescent="0.45">
      <c r="A399" s="8">
        <v>388</v>
      </c>
      <c r="B399" s="356"/>
      <c r="C399" s="354"/>
      <c r="D399" s="355"/>
      <c r="E399" s="355"/>
      <c r="F399" s="355"/>
      <c r="G399" s="353"/>
      <c r="H399" s="353"/>
      <c r="I399" s="355"/>
      <c r="J399" s="355"/>
      <c r="K399" s="355"/>
    </row>
    <row r="400" spans="1:11" x14ac:dyDescent="0.45">
      <c r="A400" s="8">
        <v>389</v>
      </c>
      <c r="B400" s="356"/>
      <c r="C400" s="354"/>
      <c r="D400" s="355"/>
      <c r="E400" s="355"/>
      <c r="F400" s="355"/>
      <c r="G400" s="353"/>
      <c r="H400" s="353"/>
      <c r="I400" s="355"/>
      <c r="J400" s="355"/>
      <c r="K400" s="355"/>
    </row>
    <row r="401" spans="1:11" x14ac:dyDescent="0.45">
      <c r="A401" s="8">
        <v>390</v>
      </c>
      <c r="B401" s="356"/>
      <c r="C401" s="354"/>
      <c r="D401" s="355"/>
      <c r="E401" s="355"/>
      <c r="F401" s="355"/>
      <c r="G401" s="353"/>
      <c r="H401" s="353"/>
      <c r="I401" s="355"/>
      <c r="J401" s="355"/>
      <c r="K401" s="355"/>
    </row>
    <row r="402" spans="1:11" x14ac:dyDescent="0.45">
      <c r="A402" s="8">
        <v>391</v>
      </c>
      <c r="B402" s="356"/>
      <c r="C402" s="354"/>
      <c r="D402" s="355"/>
      <c r="E402" s="355"/>
      <c r="F402" s="355"/>
      <c r="G402" s="353"/>
      <c r="H402" s="353"/>
      <c r="I402" s="355"/>
      <c r="J402" s="355"/>
      <c r="K402" s="355"/>
    </row>
    <row r="403" spans="1:11" x14ac:dyDescent="0.45">
      <c r="A403" s="8">
        <v>392</v>
      </c>
      <c r="B403" s="356"/>
      <c r="C403" s="354"/>
      <c r="D403" s="355"/>
      <c r="E403" s="355"/>
      <c r="F403" s="355"/>
      <c r="G403" s="353"/>
      <c r="H403" s="353"/>
      <c r="I403" s="355"/>
      <c r="J403" s="355"/>
      <c r="K403" s="355"/>
    </row>
    <row r="404" spans="1:11" x14ac:dyDescent="0.45">
      <c r="A404" s="8">
        <v>393</v>
      </c>
      <c r="B404" s="356"/>
      <c r="C404" s="354"/>
      <c r="D404" s="355"/>
      <c r="E404" s="355"/>
      <c r="F404" s="355"/>
      <c r="G404" s="353"/>
      <c r="H404" s="353"/>
      <c r="I404" s="355"/>
      <c r="J404" s="355"/>
      <c r="K404" s="355"/>
    </row>
    <row r="405" spans="1:11" x14ac:dyDescent="0.45">
      <c r="A405" s="8">
        <v>394</v>
      </c>
      <c r="B405" s="356"/>
      <c r="C405" s="354"/>
      <c r="D405" s="355"/>
      <c r="E405" s="355"/>
      <c r="F405" s="355"/>
      <c r="G405" s="353"/>
      <c r="H405" s="353"/>
      <c r="I405" s="355"/>
      <c r="J405" s="355"/>
      <c r="K405" s="355"/>
    </row>
    <row r="406" spans="1:11" x14ac:dyDescent="0.45">
      <c r="A406" s="8">
        <v>395</v>
      </c>
      <c r="B406" s="356"/>
      <c r="C406" s="354"/>
      <c r="D406" s="355"/>
      <c r="E406" s="355"/>
      <c r="F406" s="355"/>
      <c r="G406" s="353"/>
      <c r="H406" s="353"/>
      <c r="I406" s="355"/>
      <c r="J406" s="355"/>
      <c r="K406" s="355"/>
    </row>
    <row r="407" spans="1:11" x14ac:dyDescent="0.45">
      <c r="A407" s="8">
        <v>396</v>
      </c>
      <c r="B407" s="356"/>
      <c r="C407" s="354"/>
      <c r="D407" s="355"/>
      <c r="E407" s="355"/>
      <c r="F407" s="355"/>
      <c r="G407" s="353"/>
      <c r="H407" s="353"/>
      <c r="I407" s="355"/>
      <c r="J407" s="355"/>
      <c r="K407" s="355"/>
    </row>
    <row r="408" spans="1:11" x14ac:dyDescent="0.45">
      <c r="A408" s="8">
        <v>397</v>
      </c>
      <c r="B408" s="356"/>
      <c r="C408" s="354"/>
      <c r="D408" s="355"/>
      <c r="E408" s="355"/>
      <c r="F408" s="355"/>
      <c r="G408" s="353"/>
      <c r="H408" s="353"/>
      <c r="I408" s="355"/>
      <c r="J408" s="355"/>
      <c r="K408" s="355"/>
    </row>
    <row r="409" spans="1:11" x14ac:dyDescent="0.45">
      <c r="A409" s="8">
        <v>398</v>
      </c>
      <c r="B409" s="356"/>
      <c r="C409" s="354"/>
      <c r="D409" s="355"/>
      <c r="E409" s="355"/>
      <c r="F409" s="355"/>
      <c r="G409" s="353"/>
      <c r="H409" s="353"/>
      <c r="I409" s="355"/>
      <c r="J409" s="355"/>
      <c r="K409" s="355"/>
    </row>
    <row r="410" spans="1:11" x14ac:dyDescent="0.45">
      <c r="A410" s="8">
        <v>399</v>
      </c>
      <c r="B410" s="356"/>
      <c r="C410" s="354"/>
      <c r="D410" s="355"/>
      <c r="E410" s="355"/>
      <c r="F410" s="355"/>
      <c r="G410" s="353"/>
      <c r="H410" s="353"/>
      <c r="I410" s="355"/>
      <c r="J410" s="355"/>
      <c r="K410" s="355"/>
    </row>
    <row r="411" spans="1:11" x14ac:dyDescent="0.45">
      <c r="A411" s="8">
        <v>400</v>
      </c>
      <c r="B411" s="356"/>
      <c r="C411" s="354"/>
      <c r="D411" s="355"/>
      <c r="E411" s="355"/>
      <c r="F411" s="355"/>
      <c r="G411" s="353"/>
      <c r="H411" s="353"/>
      <c r="I411" s="355"/>
      <c r="J411" s="355"/>
      <c r="K411" s="355"/>
    </row>
    <row r="412" spans="1:11" x14ac:dyDescent="0.45"/>
  </sheetData>
  <mergeCells count="6">
    <mergeCell ref="I7:K7"/>
    <mergeCell ref="I8:K8"/>
    <mergeCell ref="I3:K3"/>
    <mergeCell ref="I4:K4"/>
    <mergeCell ref="I5:K5"/>
    <mergeCell ref="I6:K6"/>
  </mergeCells>
  <pageMargins left="0.19685039370078741" right="0.19685039370078741" top="0.19685039370078741" bottom="0.19685039370078741" header="0" footer="0"/>
  <pageSetup paperSize="9" scale="85" fitToHeight="8" orientation="portrait" horizontalDpi="1200" verticalDpi="1200" r:id="rId1"/>
  <rowBreaks count="7" manualBreakCount="7">
    <brk id="61" max="10" man="1"/>
    <brk id="111" max="10" man="1"/>
    <brk id="161" max="10" man="1"/>
    <brk id="211" max="10" man="1"/>
    <brk id="261" max="10" man="1"/>
    <brk id="311" max="10" man="1"/>
    <brk id="361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3"/>
  <dimension ref="A1:G200"/>
  <sheetViews>
    <sheetView topLeftCell="A65" workbookViewId="0">
      <selection activeCell="E80" sqref="E80"/>
    </sheetView>
  </sheetViews>
  <sheetFormatPr baseColWidth="10" defaultColWidth="11.140625" defaultRowHeight="12.45" x14ac:dyDescent="0.3"/>
  <cols>
    <col min="1" max="1" width="11.0703125" style="188" bestFit="1" customWidth="1"/>
    <col min="2" max="2" width="4.85546875" style="188" customWidth="1"/>
    <col min="3" max="3" width="60.85546875" style="188" customWidth="1"/>
    <col min="4" max="7" width="74.5703125" style="188" customWidth="1"/>
    <col min="8" max="16384" width="11.140625" style="188"/>
  </cols>
  <sheetData>
    <row r="1" spans="1:7" x14ac:dyDescent="0.3">
      <c r="A1" s="188" t="s">
        <v>380</v>
      </c>
      <c r="B1" s="188" t="s">
        <v>379</v>
      </c>
      <c r="C1" s="188" t="str">
        <f>Dropdown!E8</f>
        <v>DE</v>
      </c>
      <c r="D1" s="375" t="s">
        <v>297</v>
      </c>
      <c r="E1" s="380" t="s">
        <v>378</v>
      </c>
      <c r="F1" s="387" t="s">
        <v>377</v>
      </c>
      <c r="G1" s="393" t="s">
        <v>584</v>
      </c>
    </row>
    <row r="2" spans="1:7" ht="15.45" x14ac:dyDescent="0.4">
      <c r="A2" s="188" t="s">
        <v>382</v>
      </c>
      <c r="B2" s="188" t="s">
        <v>383</v>
      </c>
      <c r="C2" s="188" t="str">
        <f t="shared" ref="C2:C35" si="0">IF(C$1="FR",E2,IF(C$1="IT",G2,D2))</f>
        <v>Eingabe Allgemein</v>
      </c>
      <c r="D2" s="375" t="s">
        <v>20</v>
      </c>
      <c r="E2" s="381" t="s">
        <v>585</v>
      </c>
      <c r="F2" s="388"/>
      <c r="G2" s="394"/>
    </row>
    <row r="3" spans="1:7" x14ac:dyDescent="0.3">
      <c r="A3" s="188" t="s">
        <v>382</v>
      </c>
      <c r="B3" s="188" t="s">
        <v>384</v>
      </c>
      <c r="C3" s="188" t="str">
        <f t="shared" si="0"/>
        <v>Projekt:</v>
      </c>
      <c r="D3" s="375" t="s">
        <v>270</v>
      </c>
      <c r="E3" s="382" t="s">
        <v>734</v>
      </c>
      <c r="F3" s="389"/>
      <c r="G3" s="395"/>
    </row>
    <row r="4" spans="1:7" x14ac:dyDescent="0.3">
      <c r="A4" s="188" t="s">
        <v>382</v>
      </c>
      <c r="B4" s="188" t="s">
        <v>385</v>
      </c>
      <c r="C4" s="188" t="str">
        <f t="shared" si="0"/>
        <v>Musternetz</v>
      </c>
      <c r="D4" s="375" t="s">
        <v>274</v>
      </c>
      <c r="E4" s="380" t="s">
        <v>735</v>
      </c>
      <c r="F4" s="387"/>
      <c r="G4" s="393"/>
    </row>
    <row r="5" spans="1:7" x14ac:dyDescent="0.3">
      <c r="A5" s="188" t="s">
        <v>382</v>
      </c>
      <c r="B5" s="188" t="s">
        <v>388</v>
      </c>
      <c r="C5" s="188" t="str">
        <f t="shared" si="0"/>
        <v>Sprache:</v>
      </c>
      <c r="D5" s="375" t="s">
        <v>376</v>
      </c>
      <c r="E5" s="380" t="s">
        <v>586</v>
      </c>
      <c r="F5" s="387"/>
      <c r="G5" s="393"/>
    </row>
    <row r="6" spans="1:7" x14ac:dyDescent="0.3">
      <c r="A6" s="188" t="s">
        <v>382</v>
      </c>
      <c r="B6" s="188" t="s">
        <v>386</v>
      </c>
      <c r="C6" s="188" t="str">
        <f t="shared" si="0"/>
        <v>Variante:</v>
      </c>
      <c r="D6" s="375" t="s">
        <v>271</v>
      </c>
      <c r="E6" s="382" t="s">
        <v>736</v>
      </c>
      <c r="F6" s="389"/>
      <c r="G6" s="395"/>
    </row>
    <row r="7" spans="1:7" x14ac:dyDescent="0.3">
      <c r="A7" s="188" t="s">
        <v>382</v>
      </c>
      <c r="B7" s="188" t="s">
        <v>387</v>
      </c>
      <c r="C7" s="188" t="str">
        <f t="shared" si="0"/>
        <v>Beispiel Variante 1</v>
      </c>
      <c r="D7" s="375" t="s">
        <v>576</v>
      </c>
      <c r="E7" s="380" t="s">
        <v>587</v>
      </c>
      <c r="F7" s="387"/>
      <c r="G7" s="393"/>
    </row>
    <row r="8" spans="1:7" x14ac:dyDescent="0.3">
      <c r="A8" s="188" t="s">
        <v>382</v>
      </c>
      <c r="B8" s="188" t="s">
        <v>389</v>
      </c>
      <c r="C8" s="188" t="str">
        <f t="shared" si="0"/>
        <v>Ersteller:</v>
      </c>
      <c r="D8" s="375" t="s">
        <v>272</v>
      </c>
      <c r="E8" s="380" t="s">
        <v>739</v>
      </c>
      <c r="F8" s="387"/>
      <c r="G8" s="393"/>
    </row>
    <row r="9" spans="1:7" x14ac:dyDescent="0.3">
      <c r="A9" s="188" t="s">
        <v>382</v>
      </c>
      <c r="B9" s="188" t="s">
        <v>390</v>
      </c>
      <c r="C9" s="188" t="str">
        <f t="shared" si="0"/>
        <v>Muster Hans</v>
      </c>
      <c r="D9" s="375" t="s">
        <v>275</v>
      </c>
      <c r="E9" s="380" t="s">
        <v>740</v>
      </c>
      <c r="F9" s="387"/>
      <c r="G9" s="393"/>
    </row>
    <row r="10" spans="1:7" x14ac:dyDescent="0.3">
      <c r="A10" s="188" t="s">
        <v>382</v>
      </c>
      <c r="B10" s="188" t="s">
        <v>391</v>
      </c>
      <c r="C10" s="188" t="str">
        <f t="shared" si="0"/>
        <v>Datum:</v>
      </c>
      <c r="D10" s="375" t="s">
        <v>273</v>
      </c>
      <c r="E10" s="382" t="s">
        <v>737</v>
      </c>
      <c r="F10" s="389"/>
      <c r="G10" s="395"/>
    </row>
    <row r="11" spans="1:7" x14ac:dyDescent="0.3">
      <c r="A11" s="188" t="s">
        <v>382</v>
      </c>
      <c r="B11" s="188" t="s">
        <v>392</v>
      </c>
      <c r="C11" s="188" t="str">
        <f t="shared" si="0"/>
        <v>Eingabe Grössen</v>
      </c>
      <c r="D11" s="375" t="s">
        <v>78</v>
      </c>
      <c r="E11" s="380" t="s">
        <v>588</v>
      </c>
      <c r="F11" s="387"/>
      <c r="G11" s="393"/>
    </row>
    <row r="12" spans="1:7" x14ac:dyDescent="0.3">
      <c r="A12" s="188" t="s">
        <v>382</v>
      </c>
      <c r="B12" s="188" t="s">
        <v>393</v>
      </c>
      <c r="C12" s="188" t="str">
        <f t="shared" si="0"/>
        <v>Jahresnutzungsgrad Wärmeerzeuger (Zentrale)</v>
      </c>
      <c r="D12" s="375" t="s">
        <v>343</v>
      </c>
      <c r="E12" s="380" t="s">
        <v>589</v>
      </c>
      <c r="F12" s="387"/>
      <c r="G12" s="393"/>
    </row>
    <row r="13" spans="1:7" x14ac:dyDescent="0.3">
      <c r="A13" s="188" t="s">
        <v>382</v>
      </c>
      <c r="B13" s="188" t="s">
        <v>394</v>
      </c>
      <c r="C13" s="188" t="str">
        <f t="shared" si="0"/>
        <v>Vollbetriebsstunden  Wärmeabnehmer</v>
      </c>
      <c r="D13" s="375" t="s">
        <v>142</v>
      </c>
      <c r="E13" s="380" t="s">
        <v>741</v>
      </c>
      <c r="F13" s="387"/>
      <c r="G13" s="393"/>
    </row>
    <row r="14" spans="1:7" x14ac:dyDescent="0.3">
      <c r="A14" s="188" t="s">
        <v>382</v>
      </c>
      <c r="B14" s="188" t="s">
        <v>395</v>
      </c>
      <c r="C14" s="188" t="str">
        <f t="shared" si="0"/>
        <v>Berechnung Energiebedarf Wärmeabnehmer</v>
      </c>
      <c r="D14" s="375" t="s">
        <v>290</v>
      </c>
      <c r="E14" s="380" t="s">
        <v>590</v>
      </c>
      <c r="F14" s="387"/>
      <c r="G14" s="393"/>
    </row>
    <row r="15" spans="1:7" x14ac:dyDescent="0.3">
      <c r="A15" s="188" t="s">
        <v>382</v>
      </c>
      <c r="B15" s="188" t="s">
        <v>397</v>
      </c>
      <c r="C15" s="188" t="str">
        <f t="shared" si="0"/>
        <v>Betriebsstunden Netz</v>
      </c>
      <c r="D15" s="375" t="s">
        <v>10</v>
      </c>
      <c r="E15" s="380" t="s">
        <v>591</v>
      </c>
      <c r="F15" s="387"/>
      <c r="G15" s="393"/>
    </row>
    <row r="16" spans="1:7" x14ac:dyDescent="0.3">
      <c r="A16" s="188" t="s">
        <v>382</v>
      </c>
      <c r="B16" s="188" t="s">
        <v>396</v>
      </c>
      <c r="C16" s="188" t="str">
        <f t="shared" si="0"/>
        <v>Ganzjahresbetrieb 8'760 h/a; Saisonbetrieb ≈ 4'000…6'000 h/a</v>
      </c>
      <c r="D16" s="375" t="s">
        <v>344</v>
      </c>
      <c r="E16" s="380" t="s">
        <v>592</v>
      </c>
      <c r="F16" s="387"/>
      <c r="G16" s="393"/>
    </row>
    <row r="17" spans="1:7" x14ac:dyDescent="0.3">
      <c r="A17" s="188" t="s">
        <v>382</v>
      </c>
      <c r="B17" s="188" t="s">
        <v>398</v>
      </c>
      <c r="C17" s="188" t="str">
        <f t="shared" si="0"/>
        <v>Gleichzeitigkeitsfaktor</v>
      </c>
      <c r="D17" s="375" t="s">
        <v>143</v>
      </c>
      <c r="E17" s="380" t="s">
        <v>728</v>
      </c>
      <c r="F17" s="387"/>
      <c r="G17" s="393"/>
    </row>
    <row r="18" spans="1:7" x14ac:dyDescent="0.3">
      <c r="A18" s="188" t="s">
        <v>382</v>
      </c>
      <c r="B18" s="188" t="s">
        <v>399</v>
      </c>
      <c r="C18" s="188" t="str">
        <f t="shared" si="0"/>
        <v>Vorlauftemperatur bei Auslege-Aussentemperatur am Standort</v>
      </c>
      <c r="D18" s="375" t="s">
        <v>282</v>
      </c>
      <c r="E18" s="380" t="s">
        <v>593</v>
      </c>
      <c r="F18" s="387"/>
      <c r="G18" s="393"/>
    </row>
    <row r="19" spans="1:7" x14ac:dyDescent="0.3">
      <c r="A19" s="188" t="s">
        <v>382</v>
      </c>
      <c r="B19" s="188" t="s">
        <v>400</v>
      </c>
      <c r="C19" s="188" t="str">
        <f t="shared" si="0"/>
        <v>Rücklauftemperatur bei Auslege-Aussentemperatur am Standort</v>
      </c>
      <c r="D19" s="375" t="s">
        <v>283</v>
      </c>
      <c r="E19" s="380" t="s">
        <v>594</v>
      </c>
      <c r="F19" s="387"/>
      <c r="G19" s="393"/>
    </row>
    <row r="20" spans="1:7" x14ac:dyDescent="0.3">
      <c r="A20" s="188" t="s">
        <v>382</v>
      </c>
      <c r="B20" s="188" t="s">
        <v>401</v>
      </c>
      <c r="C20" s="188" t="str">
        <f t="shared" si="0"/>
        <v>Vorlauftemperatur Gleitend bei Jahresmittel-Aussentemperatur am Standort</v>
      </c>
      <c r="D20" s="375" t="s">
        <v>550</v>
      </c>
      <c r="E20" s="380" t="s">
        <v>742</v>
      </c>
      <c r="F20" s="387"/>
      <c r="G20" s="393"/>
    </row>
    <row r="21" spans="1:7" x14ac:dyDescent="0.3">
      <c r="A21" s="188" t="s">
        <v>382</v>
      </c>
      <c r="B21" s="188" t="s">
        <v>402</v>
      </c>
      <c r="C21" s="188" t="str">
        <f t="shared" si="0"/>
        <v>bei gleitender Vorlauftemperatur; zur Abschätzung der jährlichen Wärmeverluste</v>
      </c>
      <c r="D21" s="375" t="s">
        <v>281</v>
      </c>
      <c r="E21" s="380" t="s">
        <v>595</v>
      </c>
      <c r="F21" s="387"/>
      <c r="G21" s="393"/>
    </row>
    <row r="22" spans="1:7" x14ac:dyDescent="0.3">
      <c r="A22" s="188" t="s">
        <v>382</v>
      </c>
      <c r="B22" s="188" t="s">
        <v>403</v>
      </c>
      <c r="C22" s="188" t="str">
        <f t="shared" si="0"/>
        <v>Rücklauftemperatur Gleitend bei Jahresmittel-Aussentemperatur am Standort</v>
      </c>
      <c r="D22" s="375" t="s">
        <v>551</v>
      </c>
      <c r="E22" s="380" t="s">
        <v>743</v>
      </c>
      <c r="F22" s="387"/>
      <c r="G22" s="393"/>
    </row>
    <row r="23" spans="1:7" x14ac:dyDescent="0.3">
      <c r="A23" s="188" t="s">
        <v>382</v>
      </c>
      <c r="B23" s="188" t="s">
        <v>404</v>
      </c>
      <c r="C23" s="188" t="str">
        <f>IF(C$1="FR",E23,IF(C$1="IT",G23,D23))</f>
        <v>Höhenunterschied Druckhaltung zum Hochpunkt im Netz</v>
      </c>
      <c r="D23" s="375" t="s">
        <v>536</v>
      </c>
      <c r="E23" s="380" t="s">
        <v>744</v>
      </c>
      <c r="F23" s="387"/>
      <c r="G23" s="393"/>
    </row>
    <row r="24" spans="1:7" x14ac:dyDescent="0.3">
      <c r="A24" s="188" t="s">
        <v>382</v>
      </c>
      <c r="B24" s="188" t="s">
        <v>405</v>
      </c>
      <c r="C24" s="188" t="str">
        <f>IF(C$1="FR",E24,IF(C$1="IT",G24,D24))</f>
        <v>Höhenunterschied Druckhaltung zum Tiefpunkt im Netz</v>
      </c>
      <c r="D24" s="375" t="s">
        <v>537</v>
      </c>
      <c r="E24" s="380" t="s">
        <v>596</v>
      </c>
      <c r="F24" s="387"/>
      <c r="G24" s="393"/>
    </row>
    <row r="25" spans="1:7" x14ac:dyDescent="0.3">
      <c r="A25" s="188" t="s">
        <v>382</v>
      </c>
      <c r="B25" s="188" t="s">
        <v>407</v>
      </c>
      <c r="C25" s="188" t="str">
        <f t="shared" si="0"/>
        <v>Brennstoffpreis</v>
      </c>
      <c r="D25" s="375" t="s">
        <v>11</v>
      </c>
      <c r="E25" s="380" t="s">
        <v>738</v>
      </c>
      <c r="F25" s="387"/>
      <c r="G25" s="393"/>
    </row>
    <row r="26" spans="1:7" x14ac:dyDescent="0.3">
      <c r="A26" s="188" t="s">
        <v>382</v>
      </c>
      <c r="B26" s="188" t="s">
        <v>406</v>
      </c>
      <c r="C26" s="188" t="str">
        <f t="shared" si="0"/>
        <v>Rp./kWh</v>
      </c>
      <c r="D26" s="375" t="s">
        <v>68</v>
      </c>
      <c r="E26" s="380" t="s">
        <v>597</v>
      </c>
      <c r="F26" s="387"/>
      <c r="G26" s="393"/>
    </row>
    <row r="27" spans="1:7" x14ac:dyDescent="0.3">
      <c r="A27" s="188" t="s">
        <v>382</v>
      </c>
      <c r="B27" s="188" t="s">
        <v>407</v>
      </c>
      <c r="C27" s="188" t="str">
        <f t="shared" si="0"/>
        <v>Strompreis</v>
      </c>
      <c r="D27" s="375" t="s">
        <v>549</v>
      </c>
      <c r="E27" s="380" t="s">
        <v>598</v>
      </c>
      <c r="F27" s="387"/>
      <c r="G27" s="393"/>
    </row>
    <row r="28" spans="1:7" x14ac:dyDescent="0.3">
      <c r="A28" s="188" t="s">
        <v>382</v>
      </c>
      <c r="B28" s="188" t="s">
        <v>408</v>
      </c>
      <c r="C28" s="188" t="str">
        <f t="shared" si="0"/>
        <v>Kalkulationsdauer</v>
      </c>
      <c r="D28" s="375" t="s">
        <v>17</v>
      </c>
      <c r="E28" s="380" t="s">
        <v>599</v>
      </c>
      <c r="F28" s="387"/>
      <c r="G28" s="393"/>
    </row>
    <row r="29" spans="1:7" x14ac:dyDescent="0.3">
      <c r="A29" s="188" t="s">
        <v>382</v>
      </c>
      <c r="B29" s="188" t="s">
        <v>409</v>
      </c>
      <c r="C29" s="188" t="str">
        <f t="shared" si="0"/>
        <v>Kalkulationszinssatz</v>
      </c>
      <c r="D29" s="375" t="s">
        <v>284</v>
      </c>
      <c r="E29" s="380" t="s">
        <v>600</v>
      </c>
      <c r="F29" s="387"/>
      <c r="G29" s="393"/>
    </row>
    <row r="30" spans="1:7" x14ac:dyDescent="0.3">
      <c r="A30" s="188" t="s">
        <v>382</v>
      </c>
      <c r="B30" s="188" t="s">
        <v>410</v>
      </c>
      <c r="C30" s="188" t="str">
        <f t="shared" si="0"/>
        <v>Ruhedruck Druckhaltung</v>
      </c>
      <c r="D30" s="375" t="s">
        <v>285</v>
      </c>
      <c r="E30" s="380" t="s">
        <v>601</v>
      </c>
      <c r="F30" s="387"/>
      <c r="G30" s="393"/>
    </row>
    <row r="31" spans="1:7" x14ac:dyDescent="0.3">
      <c r="A31" s="188" t="s">
        <v>382</v>
      </c>
      <c r="B31" s="188" t="s">
        <v>411</v>
      </c>
      <c r="C31" s="188" t="str">
        <f t="shared" si="0"/>
        <v>Grenzdruck im Störfall (MIP)</v>
      </c>
      <c r="D31" s="375" t="s">
        <v>528</v>
      </c>
      <c r="E31" s="380" t="s">
        <v>602</v>
      </c>
      <c r="F31" s="387"/>
      <c r="G31" s="393"/>
    </row>
    <row r="32" spans="1:7" x14ac:dyDescent="0.3">
      <c r="A32" s="188" t="s">
        <v>382</v>
      </c>
      <c r="B32" s="188" t="s">
        <v>412</v>
      </c>
      <c r="C32" s="188" t="str">
        <f t="shared" si="0"/>
        <v>Förderhöhe Druckerhöhungsstation (optional, ohne = 0)</v>
      </c>
      <c r="D32" s="375" t="s">
        <v>286</v>
      </c>
      <c r="E32" s="380" t="s">
        <v>603</v>
      </c>
      <c r="F32" s="387"/>
      <c r="G32" s="393"/>
    </row>
    <row r="33" spans="1:7" x14ac:dyDescent="0.3">
      <c r="A33" s="188" t="s">
        <v>382</v>
      </c>
      <c r="B33" s="188" t="s">
        <v>413</v>
      </c>
      <c r="C33" s="188" t="str">
        <f t="shared" si="0"/>
        <v>Maximal zulässiger Druckverlust pro Meter Leitungslänge</v>
      </c>
      <c r="D33" s="375" t="s">
        <v>524</v>
      </c>
      <c r="E33" s="382" t="s">
        <v>604</v>
      </c>
      <c r="F33" s="389"/>
      <c r="G33" s="395"/>
    </row>
    <row r="34" spans="1:7" x14ac:dyDescent="0.3">
      <c r="A34" s="188" t="s">
        <v>382</v>
      </c>
      <c r="B34" s="188" t="s">
        <v>414</v>
      </c>
      <c r="C34" s="188" t="str">
        <f t="shared" si="0"/>
        <v>Berechnung und Auswertung Rohrdimension auf diesen Wert berechnen</v>
      </c>
      <c r="D34" s="375" t="s">
        <v>287</v>
      </c>
      <c r="E34" s="380" t="s">
        <v>605</v>
      </c>
      <c r="F34" s="387"/>
      <c r="G34" s="393"/>
    </row>
    <row r="35" spans="1:7" x14ac:dyDescent="0.3">
      <c r="A35" s="188" t="s">
        <v>382</v>
      </c>
      <c r="B35" s="188" t="s">
        <v>415</v>
      </c>
      <c r="C35" s="188" t="str">
        <f t="shared" si="0"/>
        <v>Schlechtpunkt (z.B. weitest entfernter Wärmeabnehmer):</v>
      </c>
      <c r="D35" s="375" t="s">
        <v>261</v>
      </c>
      <c r="E35" s="380" t="s">
        <v>606</v>
      </c>
      <c r="F35" s="387"/>
      <c r="G35" s="393"/>
    </row>
    <row r="36" spans="1:7" ht="13" customHeight="1" x14ac:dyDescent="0.3">
      <c r="A36" s="188" t="s">
        <v>382</v>
      </c>
      <c r="B36" s="188" t="s">
        <v>416</v>
      </c>
      <c r="C36" s="188" t="str">
        <f t="shared" ref="C36:C68" si="1">IF(C$1="FR",E36,IF(C$1="IT",G36,D36))</f>
        <v>Musterhaus, Musterstrasse 1, Musterlingen, 23 kW</v>
      </c>
      <c r="D36" s="375" t="s">
        <v>269</v>
      </c>
      <c r="E36" s="380" t="s">
        <v>607</v>
      </c>
      <c r="F36" s="387"/>
      <c r="G36" s="393"/>
    </row>
    <row r="37" spans="1:7" ht="13" customHeight="1" x14ac:dyDescent="0.3">
      <c r="A37" s="188" t="s">
        <v>382</v>
      </c>
      <c r="B37" s="188" t="s">
        <v>417</v>
      </c>
      <c r="C37" s="188" t="str">
        <f t="shared" si="1"/>
        <v>Abgeleitete Grössen</v>
      </c>
      <c r="D37" s="375" t="s">
        <v>128</v>
      </c>
      <c r="E37" s="380" t="s">
        <v>608</v>
      </c>
      <c r="F37" s="387"/>
      <c r="G37" s="393"/>
    </row>
    <row r="38" spans="1:7" x14ac:dyDescent="0.3">
      <c r="A38" s="188" t="s">
        <v>382</v>
      </c>
      <c r="B38" s="188" t="s">
        <v>418</v>
      </c>
      <c r="C38" s="188" t="str">
        <f t="shared" si="1"/>
        <v>Brennstoffkosten</v>
      </c>
      <c r="D38" s="375" t="s">
        <v>12</v>
      </c>
      <c r="E38" s="380" t="s">
        <v>609</v>
      </c>
      <c r="F38" s="387"/>
      <c r="G38" s="393"/>
    </row>
    <row r="39" spans="1:7" x14ac:dyDescent="0.3">
      <c r="A39" s="188" t="s">
        <v>382</v>
      </c>
      <c r="B39" s="188" t="s">
        <v>419</v>
      </c>
      <c r="C39" s="188" t="str">
        <f t="shared" si="1"/>
        <v>Temperaturspreizung Auslegung</v>
      </c>
      <c r="D39" s="375" t="s">
        <v>156</v>
      </c>
      <c r="E39" s="380" t="s">
        <v>610</v>
      </c>
      <c r="F39" s="387"/>
      <c r="G39" s="393"/>
    </row>
    <row r="40" spans="1:7" x14ac:dyDescent="0.3">
      <c r="A40" s="188" t="s">
        <v>382</v>
      </c>
      <c r="B40" s="188" t="s">
        <v>420</v>
      </c>
      <c r="C40" s="188" t="str">
        <f t="shared" si="1"/>
        <v>Temperaturspreizung Jahresmittel gleitend</v>
      </c>
      <c r="D40" s="375" t="s">
        <v>288</v>
      </c>
      <c r="E40" s="380" t="s">
        <v>611</v>
      </c>
      <c r="F40" s="387"/>
      <c r="G40" s="393"/>
    </row>
    <row r="41" spans="1:7" x14ac:dyDescent="0.3">
      <c r="A41" s="188" t="s">
        <v>382</v>
      </c>
      <c r="B41" s="188" t="s">
        <v>421</v>
      </c>
      <c r="C41" s="188" t="str">
        <f t="shared" si="1"/>
        <v>Betriebsmitteltemperatur Auslegung</v>
      </c>
      <c r="D41" s="375" t="s">
        <v>157</v>
      </c>
      <c r="E41" s="380" t="s">
        <v>612</v>
      </c>
      <c r="F41" s="387"/>
      <c r="G41" s="393"/>
    </row>
    <row r="42" spans="1:7" x14ac:dyDescent="0.3">
      <c r="A42" s="188" t="s">
        <v>382</v>
      </c>
      <c r="B42" s="188" t="s">
        <v>422</v>
      </c>
      <c r="C42" s="188" t="str">
        <f t="shared" si="1"/>
        <v>Betriebsmitteltemperatur Jahresmittel gleitend</v>
      </c>
      <c r="D42" s="375" t="s">
        <v>289</v>
      </c>
      <c r="E42" s="380" t="s">
        <v>613</v>
      </c>
      <c r="F42" s="387"/>
      <c r="G42" s="393"/>
    </row>
    <row r="43" spans="1:7" x14ac:dyDescent="0.3">
      <c r="A43" s="188" t="s">
        <v>382</v>
      </c>
      <c r="B43" s="188" t="s">
        <v>423</v>
      </c>
      <c r="C43" s="188" t="str">
        <f t="shared" si="1"/>
        <v>Annuitätsfaktor</v>
      </c>
      <c r="D43" s="375" t="s">
        <v>18</v>
      </c>
      <c r="E43" s="380" t="s">
        <v>745</v>
      </c>
      <c r="F43" s="387"/>
      <c r="G43" s="393"/>
    </row>
    <row r="44" spans="1:7" x14ac:dyDescent="0.3">
      <c r="A44" s="188" t="s">
        <v>382</v>
      </c>
      <c r="B44" s="188" t="s">
        <v>424</v>
      </c>
      <c r="C44" s="188" t="str">
        <f t="shared" si="1"/>
        <v>Statischer Druck Netz</v>
      </c>
      <c r="D44" s="375" t="s">
        <v>144</v>
      </c>
      <c r="E44" s="380" t="s">
        <v>614</v>
      </c>
      <c r="F44" s="387"/>
      <c r="G44" s="393"/>
    </row>
    <row r="45" spans="1:7" x14ac:dyDescent="0.3">
      <c r="A45" s="188" t="s">
        <v>382</v>
      </c>
      <c r="B45" s="188" t="s">
        <v>425</v>
      </c>
      <c r="C45" s="188" t="str">
        <f t="shared" si="1"/>
        <v>Berechnete Grössen</v>
      </c>
      <c r="D45" s="375" t="s">
        <v>21</v>
      </c>
      <c r="E45" s="380" t="s">
        <v>615</v>
      </c>
      <c r="F45" s="387"/>
      <c r="G45" s="393"/>
    </row>
    <row r="46" spans="1:7" x14ac:dyDescent="0.3">
      <c r="A46" s="188" t="s">
        <v>382</v>
      </c>
      <c r="B46" s="188" t="s">
        <v>426</v>
      </c>
      <c r="C46" s="188" t="str">
        <f t="shared" si="1"/>
        <v>Trassenlänge Gesamt</v>
      </c>
      <c r="D46" s="375" t="s">
        <v>177</v>
      </c>
      <c r="E46" s="380" t="s">
        <v>616</v>
      </c>
      <c r="F46" s="387"/>
      <c r="G46" s="393"/>
    </row>
    <row r="47" spans="1:7" x14ac:dyDescent="0.3">
      <c r="A47" s="188" t="s">
        <v>382</v>
      </c>
      <c r="B47" s="188" t="s">
        <v>427</v>
      </c>
      <c r="C47" s="188" t="str">
        <f t="shared" si="1"/>
        <v>Trassenlänge Schlechtpunkt</v>
      </c>
      <c r="D47" s="375" t="s">
        <v>178</v>
      </c>
      <c r="E47" s="380" t="s">
        <v>617</v>
      </c>
      <c r="F47" s="387"/>
      <c r="G47" s="393"/>
    </row>
    <row r="48" spans="1:7" x14ac:dyDescent="0.3">
      <c r="A48" s="188" t="s">
        <v>382</v>
      </c>
      <c r="B48" s="188" t="s">
        <v>428</v>
      </c>
      <c r="C48" s="188" t="str">
        <f t="shared" si="1"/>
        <v>Anschlussdichte</v>
      </c>
      <c r="D48" s="375" t="s">
        <v>19</v>
      </c>
      <c r="E48" s="380" t="s">
        <v>618</v>
      </c>
      <c r="F48" s="387"/>
      <c r="G48" s="393"/>
    </row>
    <row r="49" spans="1:7" x14ac:dyDescent="0.3">
      <c r="A49" s="188" t="s">
        <v>382</v>
      </c>
      <c r="B49" s="188" t="s">
        <v>429</v>
      </c>
      <c r="C49" s="188" t="str">
        <f t="shared" si="1"/>
        <v>Spezifischer Druckverlust Schlechtpunkt</v>
      </c>
      <c r="D49" s="375" t="s">
        <v>145</v>
      </c>
      <c r="E49" s="382" t="s">
        <v>619</v>
      </c>
      <c r="F49" s="389"/>
      <c r="G49" s="395"/>
    </row>
    <row r="50" spans="1:7" x14ac:dyDescent="0.3">
      <c r="A50" s="188" t="s">
        <v>382</v>
      </c>
      <c r="B50" s="188" t="s">
        <v>430</v>
      </c>
      <c r="C50" s="188" t="str">
        <f t="shared" si="1"/>
        <v>Differenzdruck über der Netzpumpe</v>
      </c>
      <c r="D50" s="375" t="s">
        <v>146</v>
      </c>
      <c r="E50" s="380" t="s">
        <v>620</v>
      </c>
      <c r="F50" s="387"/>
      <c r="G50" s="393"/>
    </row>
    <row r="51" spans="1:7" x14ac:dyDescent="0.3">
      <c r="A51" s="188" t="s">
        <v>382</v>
      </c>
      <c r="B51" s="188" t="s">
        <v>431</v>
      </c>
      <c r="C51" s="188" t="str">
        <f t="shared" si="1"/>
        <v>Erforderlicher Volumenstrom</v>
      </c>
      <c r="D51" s="375" t="s">
        <v>540</v>
      </c>
      <c r="E51" s="380" t="s">
        <v>621</v>
      </c>
      <c r="F51" s="387"/>
      <c r="G51" s="393"/>
    </row>
    <row r="52" spans="1:7" x14ac:dyDescent="0.3">
      <c r="A52" s="188" t="s">
        <v>382</v>
      </c>
      <c r="B52" s="188" t="s">
        <v>432</v>
      </c>
      <c r="C52" s="188" t="str">
        <f t="shared" si="1"/>
        <v>Erforderliche Pumpleistung</v>
      </c>
      <c r="D52" s="375" t="s">
        <v>539</v>
      </c>
      <c r="E52" s="380" t="s">
        <v>746</v>
      </c>
      <c r="F52" s="387"/>
      <c r="G52" s="393"/>
    </row>
    <row r="53" spans="1:7" x14ac:dyDescent="0.3">
      <c r="A53" s="188" t="s">
        <v>382</v>
      </c>
      <c r="B53" s="188" t="s">
        <v>433</v>
      </c>
      <c r="C53" s="188" t="str">
        <f t="shared" si="1"/>
        <v>Förderhöhe Netzpumpe</v>
      </c>
      <c r="D53" s="375" t="s">
        <v>147</v>
      </c>
      <c r="E53" s="380" t="s">
        <v>622</v>
      </c>
      <c r="F53" s="387"/>
      <c r="G53" s="393"/>
    </row>
    <row r="54" spans="1:7" x14ac:dyDescent="0.3">
      <c r="A54" s="188" t="s">
        <v>382</v>
      </c>
      <c r="B54" s="188" t="s">
        <v>434</v>
      </c>
      <c r="C54" s="188" t="str">
        <f t="shared" si="1"/>
        <v>Maximaler Netzdruck</v>
      </c>
      <c r="D54" s="375" t="s">
        <v>533</v>
      </c>
      <c r="E54" s="380" t="s">
        <v>623</v>
      </c>
      <c r="F54" s="387"/>
      <c r="G54" s="393"/>
    </row>
    <row r="55" spans="1:7" x14ac:dyDescent="0.3">
      <c r="A55" s="188" t="s">
        <v>382</v>
      </c>
      <c r="B55" s="188" t="s">
        <v>435</v>
      </c>
      <c r="C55" s="188" t="str">
        <f t="shared" si="1"/>
        <v>Anschlussleistung Total</v>
      </c>
      <c r="D55" s="375" t="s">
        <v>538</v>
      </c>
      <c r="E55" s="380" t="s">
        <v>624</v>
      </c>
      <c r="F55" s="387"/>
      <c r="G55" s="393"/>
    </row>
    <row r="56" spans="1:7" x14ac:dyDescent="0.3">
      <c r="A56" s="188" t="s">
        <v>382</v>
      </c>
      <c r="B56" s="188" t="s">
        <v>436</v>
      </c>
      <c r="C56" s="188" t="str">
        <f t="shared" si="1"/>
        <v>Anschlussleistung mit Gleichzeitigkeitsfaktor inkl. Wärmeverlustleistung</v>
      </c>
      <c r="D56" s="375" t="s">
        <v>295</v>
      </c>
      <c r="E56" s="380" t="s">
        <v>625</v>
      </c>
      <c r="F56" s="387"/>
      <c r="G56" s="393"/>
    </row>
    <row r="57" spans="1:7" x14ac:dyDescent="0.3">
      <c r="A57" s="188" t="s">
        <v>382</v>
      </c>
      <c r="B57" s="188" t="s">
        <v>437</v>
      </c>
      <c r="C57" s="188" t="str">
        <f t="shared" si="1"/>
        <v>Energiebedarf Wärmeabnehmer</v>
      </c>
      <c r="D57" s="375" t="s">
        <v>172</v>
      </c>
      <c r="E57" s="380" t="s">
        <v>626</v>
      </c>
      <c r="F57" s="387"/>
      <c r="G57" s="393"/>
    </row>
    <row r="58" spans="1:7" x14ac:dyDescent="0.3">
      <c r="A58" s="188" t="s">
        <v>382</v>
      </c>
      <c r="B58" s="188" t="s">
        <v>438</v>
      </c>
      <c r="C58" s="188" t="str">
        <f t="shared" si="1"/>
        <v>Energiebedarf Netzeinspeisung</v>
      </c>
      <c r="D58" s="375" t="s">
        <v>173</v>
      </c>
      <c r="E58" s="380" t="s">
        <v>627</v>
      </c>
      <c r="F58" s="387"/>
      <c r="G58" s="393"/>
    </row>
    <row r="59" spans="1:7" x14ac:dyDescent="0.3">
      <c r="A59" s="188" t="s">
        <v>382</v>
      </c>
      <c r="B59" s="188" t="s">
        <v>439</v>
      </c>
      <c r="C59" s="188" t="str">
        <f t="shared" si="1"/>
        <v>mittlere spezifische Wärmeverlustleistung (pro Trassenmeter)</v>
      </c>
      <c r="D59" s="375" t="s">
        <v>541</v>
      </c>
      <c r="E59" s="383" t="s">
        <v>628</v>
      </c>
      <c r="F59" s="387"/>
      <c r="G59" s="393"/>
    </row>
    <row r="60" spans="1:7" ht="13" customHeight="1" x14ac:dyDescent="0.3">
      <c r="A60" s="188" t="s">
        <v>382</v>
      </c>
      <c r="B60" s="188" t="s">
        <v>440</v>
      </c>
      <c r="C60" s="188" t="str">
        <f t="shared" si="1"/>
        <v>Jährliche Wärmeverluste der Wärmeverteilung (bezogen auf eingespeiste Wärmemenge)</v>
      </c>
      <c r="D60" s="375" t="s">
        <v>350</v>
      </c>
      <c r="E60" s="380" t="s">
        <v>629</v>
      </c>
      <c r="F60" s="387"/>
      <c r="G60" s="393"/>
    </row>
    <row r="61" spans="1:7" x14ac:dyDescent="0.3">
      <c r="A61" s="188" t="s">
        <v>382</v>
      </c>
      <c r="B61" s="188" t="s">
        <v>441</v>
      </c>
      <c r="C61" s="188" t="str">
        <f t="shared" si="1"/>
        <v>Volumen Kreislaufwasser im Wärmeverteilnetz</v>
      </c>
      <c r="D61" s="375" t="s">
        <v>349</v>
      </c>
      <c r="E61" s="380" t="s">
        <v>630</v>
      </c>
      <c r="F61" s="387"/>
      <c r="G61" s="393"/>
    </row>
    <row r="62" spans="1:7" ht="14.15" x14ac:dyDescent="0.4">
      <c r="A62" s="188" t="s">
        <v>382</v>
      </c>
      <c r="B62" s="188" t="s">
        <v>442</v>
      </c>
      <c r="C62" s="188" t="str">
        <f t="shared" si="1"/>
        <v>Abkühldauer Kreislaufwasser im Wärmeverteilnetz (t bis TVL = TRL)</v>
      </c>
      <c r="D62" s="375" t="s">
        <v>556</v>
      </c>
      <c r="E62" s="380" t="s">
        <v>631</v>
      </c>
      <c r="F62" s="387"/>
      <c r="G62" s="393"/>
    </row>
    <row r="63" spans="1:7" x14ac:dyDescent="0.3">
      <c r="A63" s="188" t="s">
        <v>382</v>
      </c>
      <c r="B63" s="188" t="s">
        <v>443</v>
      </c>
      <c r="C63" s="188" t="str">
        <f t="shared" si="1"/>
        <v>Investitionskosten Wärmeverteilung</v>
      </c>
      <c r="D63" s="375" t="s">
        <v>292</v>
      </c>
      <c r="E63" s="380" t="s">
        <v>632</v>
      </c>
      <c r="F63" s="387"/>
      <c r="G63" s="393"/>
    </row>
    <row r="64" spans="1:7" x14ac:dyDescent="0.3">
      <c r="A64" s="188" t="s">
        <v>382</v>
      </c>
      <c r="C64" s="188" t="str">
        <f t="shared" si="1"/>
        <v>Investitionskosten Wärmeverteilung pro Trassenmeter</v>
      </c>
      <c r="D64" s="375" t="s">
        <v>553</v>
      </c>
      <c r="E64" s="380" t="s">
        <v>633</v>
      </c>
      <c r="F64" s="387"/>
      <c r="G64" s="393"/>
    </row>
    <row r="65" spans="1:7" x14ac:dyDescent="0.3">
      <c r="A65" s="188" t="s">
        <v>382</v>
      </c>
      <c r="B65" s="188" t="s">
        <v>444</v>
      </c>
      <c r="C65" s="188" t="str">
        <f t="shared" si="1"/>
        <v>Investitionskosten Wärmeverteilung pro MWh/a Nutzenergie</v>
      </c>
      <c r="D65" s="375" t="s">
        <v>555</v>
      </c>
      <c r="E65" s="380" t="s">
        <v>634</v>
      </c>
      <c r="F65" s="387"/>
      <c r="G65" s="393"/>
    </row>
    <row r="66" spans="1:7" x14ac:dyDescent="0.3">
      <c r="A66" s="188" t="s">
        <v>382</v>
      </c>
      <c r="B66" s="188" t="s">
        <v>445</v>
      </c>
      <c r="C66" s="188" t="str">
        <f t="shared" si="1"/>
        <v>Anzahl Hausanschlüsse</v>
      </c>
      <c r="D66" s="375" t="s">
        <v>129</v>
      </c>
      <c r="E66" s="380" t="s">
        <v>635</v>
      </c>
      <c r="F66" s="387"/>
      <c r="G66" s="393"/>
    </row>
    <row r="67" spans="1:7" x14ac:dyDescent="0.3">
      <c r="A67" s="188" t="s">
        <v>382</v>
      </c>
      <c r="B67" s="188" t="s">
        <v>446</v>
      </c>
      <c r="C67" s="188" t="str">
        <f t="shared" si="1"/>
        <v>Abkühlung Vorlauf bis zum Schlechtpunkt</v>
      </c>
      <c r="D67" s="375" t="s">
        <v>149</v>
      </c>
      <c r="E67" s="380" t="s">
        <v>636</v>
      </c>
      <c r="F67" s="387"/>
      <c r="G67" s="393"/>
    </row>
    <row r="68" spans="1:7" x14ac:dyDescent="0.3">
      <c r="A68" s="188" t="s">
        <v>382</v>
      </c>
      <c r="B68" s="188" t="s">
        <v>447</v>
      </c>
      <c r="C68" s="188" t="str">
        <f t="shared" si="1"/>
        <v>Vorlauftemperatur beim Schlechtpunkt</v>
      </c>
      <c r="D68" s="375" t="s">
        <v>141</v>
      </c>
      <c r="E68" s="380" t="s">
        <v>637</v>
      </c>
      <c r="F68" s="387"/>
      <c r="G68" s="393"/>
    </row>
    <row r="69" spans="1:7" x14ac:dyDescent="0.3">
      <c r="A69" s="188" t="s">
        <v>382</v>
      </c>
      <c r="B69" s="188" t="s">
        <v>448</v>
      </c>
      <c r="C69" s="188" t="str">
        <f t="shared" ref="C69:C98" si="2">IF(C$1="FR",E69,IF(C$1="IT",G69,D69))</f>
        <v>Anzahl Einzelstränge</v>
      </c>
      <c r="D69" s="375" t="s">
        <v>44</v>
      </c>
      <c r="E69" s="380" t="s">
        <v>747</v>
      </c>
      <c r="F69" s="387"/>
      <c r="G69" s="393"/>
    </row>
    <row r="70" spans="1:7" x14ac:dyDescent="0.3">
      <c r="A70" s="188" t="s">
        <v>382</v>
      </c>
      <c r="B70" s="188" t="s">
        <v>449</v>
      </c>
      <c r="C70" s="188" t="str">
        <f t="shared" si="2"/>
        <v>W/Tm</v>
      </c>
      <c r="D70" s="375" t="s">
        <v>99</v>
      </c>
      <c r="E70" s="380" t="s">
        <v>638</v>
      </c>
      <c r="F70" s="387"/>
      <c r="G70" s="393"/>
    </row>
    <row r="71" spans="1:7" s="183" customFormat="1" ht="37.299999999999997" x14ac:dyDescent="0.45">
      <c r="A71" s="183" t="s">
        <v>382</v>
      </c>
      <c r="B71" s="183" t="s">
        <v>450</v>
      </c>
      <c r="C71" s="183" t="str">
        <f t="shared" si="2"/>
        <v>Bei Stillstand im Wärmenetz und gleichzeitigem Wärmebezug (vereinfacht linear): Dauer bis sich die Temperatur des Kreislaufwassers auf die Rücklauftemperatur abgesenkt hat.</v>
      </c>
      <c r="D71" s="376" t="s">
        <v>357</v>
      </c>
      <c r="E71" s="384" t="s">
        <v>639</v>
      </c>
      <c r="F71" s="390"/>
      <c r="G71" s="396"/>
    </row>
    <row r="72" spans="1:7" x14ac:dyDescent="0.3">
      <c r="A72" s="188" t="s">
        <v>451</v>
      </c>
      <c r="B72" s="188" t="s">
        <v>383</v>
      </c>
      <c r="C72" s="188" t="str">
        <f t="shared" si="2"/>
        <v>Eingabe Teilstränge</v>
      </c>
      <c r="D72" s="375" t="s">
        <v>335</v>
      </c>
      <c r="E72" s="380" t="s">
        <v>748</v>
      </c>
      <c r="F72" s="387"/>
      <c r="G72" s="393"/>
    </row>
    <row r="73" spans="1:7" x14ac:dyDescent="0.3">
      <c r="A73" s="188" t="s">
        <v>451</v>
      </c>
      <c r="B73" s="188" t="s">
        <v>386</v>
      </c>
      <c r="C73" s="188" t="str">
        <f t="shared" si="2"/>
        <v>Annahmen für die Berechnungen:</v>
      </c>
      <c r="D73" s="375" t="s">
        <v>362</v>
      </c>
      <c r="E73" s="380" t="s">
        <v>640</v>
      </c>
      <c r="F73" s="387"/>
      <c r="G73" s="393"/>
    </row>
    <row r="74" spans="1:7" x14ac:dyDescent="0.3">
      <c r="A74" s="188" t="s">
        <v>451</v>
      </c>
      <c r="B74" s="188" t="s">
        <v>454</v>
      </c>
      <c r="C74" s="188" t="str">
        <f t="shared" si="2"/>
        <v>Kennwerte für Rohrtypen angepasst</v>
      </c>
      <c r="D74" s="375" t="s">
        <v>452</v>
      </c>
      <c r="E74" s="380" t="s">
        <v>641</v>
      </c>
      <c r="F74" s="387"/>
      <c r="G74" s="393"/>
    </row>
    <row r="75" spans="1:7" ht="24.9" x14ac:dyDescent="0.3">
      <c r="A75" s="188" t="s">
        <v>451</v>
      </c>
      <c r="B75" s="188" t="s">
        <v>454</v>
      </c>
      <c r="C75" s="188" t="str">
        <f t="shared" si="2"/>
        <v>Kennwerte für Rohrtypen nach QM Fernwärme (Default-Werte)</v>
      </c>
      <c r="D75" s="375" t="s">
        <v>453</v>
      </c>
      <c r="E75" s="380" t="s">
        <v>642</v>
      </c>
      <c r="F75" s="387"/>
      <c r="G75" s="393"/>
    </row>
    <row r="76" spans="1:7" x14ac:dyDescent="0.3">
      <c r="A76" s="188" t="s">
        <v>451</v>
      </c>
      <c r="B76" s="188" t="s">
        <v>392</v>
      </c>
      <c r="C76" s="188" t="str">
        <f t="shared" si="2"/>
        <v>Teilstrang</v>
      </c>
      <c r="D76" s="375" t="s">
        <v>58</v>
      </c>
      <c r="E76" s="380" t="s">
        <v>643</v>
      </c>
      <c r="F76" s="387"/>
      <c r="G76" s="393"/>
    </row>
    <row r="77" spans="1:7" x14ac:dyDescent="0.3">
      <c r="A77" s="188" t="s">
        <v>451</v>
      </c>
      <c r="B77" s="188" t="s">
        <v>455</v>
      </c>
      <c r="C77" s="188" t="str">
        <f t="shared" si="2"/>
        <v>Leistung Hausanschluss</v>
      </c>
      <c r="D77" s="375" t="s">
        <v>456</v>
      </c>
      <c r="E77" s="380" t="s">
        <v>644</v>
      </c>
      <c r="F77" s="387"/>
      <c r="G77" s="393"/>
    </row>
    <row r="78" spans="1:7" ht="37.299999999999997" x14ac:dyDescent="0.3">
      <c r="A78" s="188" t="s">
        <v>451</v>
      </c>
      <c r="B78" s="188" t="s">
        <v>458</v>
      </c>
      <c r="C78" s="188" t="str">
        <f t="shared" si="2"/>
        <v>ODER
Verbindung zu Leitung</v>
      </c>
      <c r="D78" s="375" t="s">
        <v>520</v>
      </c>
      <c r="E78" s="380" t="s">
        <v>749</v>
      </c>
      <c r="F78" s="387"/>
      <c r="G78" s="393"/>
    </row>
    <row r="79" spans="1:7" x14ac:dyDescent="0.3">
      <c r="A79" s="188" t="s">
        <v>451</v>
      </c>
      <c r="B79" s="188" t="s">
        <v>457</v>
      </c>
      <c r="C79" s="188" t="str">
        <f t="shared" si="2"/>
        <v>Bsp: 3,5</v>
      </c>
      <c r="D79" s="375" t="s">
        <v>570</v>
      </c>
      <c r="E79" s="380" t="s">
        <v>779</v>
      </c>
      <c r="F79" s="387"/>
      <c r="G79" s="393"/>
    </row>
    <row r="80" spans="1:7" x14ac:dyDescent="0.3">
      <c r="A80" s="188" t="s">
        <v>451</v>
      </c>
      <c r="B80" s="188" t="s">
        <v>459</v>
      </c>
      <c r="C80" s="188" t="str">
        <f t="shared" si="2"/>
        <v>Leistung Zweig- oder Hauptleitung</v>
      </c>
      <c r="D80" s="375" t="s">
        <v>358</v>
      </c>
      <c r="E80" s="380" t="s">
        <v>645</v>
      </c>
      <c r="F80" s="387"/>
      <c r="G80" s="393"/>
    </row>
    <row r="81" spans="1:7" x14ac:dyDescent="0.3">
      <c r="A81" s="188" t="s">
        <v>451</v>
      </c>
      <c r="B81" s="188" t="s">
        <v>460</v>
      </c>
      <c r="C81" s="188" t="str">
        <f t="shared" si="2"/>
        <v>Rohrtyp</v>
      </c>
      <c r="D81" s="375" t="s">
        <v>6</v>
      </c>
      <c r="E81" s="380" t="s">
        <v>646</v>
      </c>
      <c r="F81" s="387"/>
      <c r="G81" s="393"/>
    </row>
    <row r="82" spans="1:7" x14ac:dyDescent="0.3">
      <c r="A82" s="188" t="s">
        <v>451</v>
      </c>
      <c r="B82" s="188" t="s">
        <v>461</v>
      </c>
      <c r="C82" s="188" t="str">
        <f t="shared" si="2"/>
        <v>Nenndurchmesser</v>
      </c>
      <c r="D82" s="375" t="s">
        <v>5</v>
      </c>
      <c r="E82" s="380" t="s">
        <v>647</v>
      </c>
      <c r="F82" s="387"/>
      <c r="G82" s="393"/>
    </row>
    <row r="83" spans="1:7" x14ac:dyDescent="0.3">
      <c r="A83" s="188" t="s">
        <v>451</v>
      </c>
      <c r="B83" s="188" t="s">
        <v>462</v>
      </c>
      <c r="C83" s="188" t="str">
        <f t="shared" si="2"/>
        <v>Dämmstärke</v>
      </c>
      <c r="D83" s="375" t="s">
        <v>9</v>
      </c>
      <c r="E83" s="380" t="s">
        <v>648</v>
      </c>
      <c r="F83" s="387"/>
      <c r="G83" s="393"/>
    </row>
    <row r="84" spans="1:7" x14ac:dyDescent="0.3">
      <c r="A84" s="188" t="s">
        <v>451</v>
      </c>
      <c r="B84" s="188" t="s">
        <v>463</v>
      </c>
      <c r="C84" s="188" t="str">
        <f t="shared" si="2"/>
        <v>Trassenlänge</v>
      </c>
      <c r="D84" s="375" t="s">
        <v>176</v>
      </c>
      <c r="E84" s="380" t="s">
        <v>649</v>
      </c>
      <c r="F84" s="387"/>
      <c r="G84" s="393"/>
    </row>
    <row r="85" spans="1:7" x14ac:dyDescent="0.3">
      <c r="A85" s="188" t="s">
        <v>451</v>
      </c>
      <c r="B85" s="188" t="s">
        <v>464</v>
      </c>
      <c r="C85" s="188" t="str">
        <f t="shared" si="2"/>
        <v>Verlege-Situation</v>
      </c>
      <c r="D85" s="375" t="s">
        <v>521</v>
      </c>
      <c r="E85" s="380" t="s">
        <v>777</v>
      </c>
      <c r="F85" s="387"/>
      <c r="G85" s="393"/>
    </row>
    <row r="86" spans="1:7" x14ac:dyDescent="0.3">
      <c r="A86" s="188" t="s">
        <v>451</v>
      </c>
      <c r="B86" s="188" t="s">
        <v>465</v>
      </c>
      <c r="C86" s="188" t="str">
        <f t="shared" si="2"/>
        <v>Teilstrang ungünstigster Abnehmer</v>
      </c>
      <c r="D86" s="375" t="s">
        <v>469</v>
      </c>
      <c r="E86" s="382" t="s">
        <v>778</v>
      </c>
      <c r="F86" s="389"/>
      <c r="G86" s="395"/>
    </row>
    <row r="87" spans="1:7" x14ac:dyDescent="0.3">
      <c r="A87" s="188" t="s">
        <v>451</v>
      </c>
      <c r="B87" s="188" t="s">
        <v>466</v>
      </c>
      <c r="C87" s="188" t="str">
        <f t="shared" si="2"/>
        <v>Standort Druckerhöhung</v>
      </c>
      <c r="D87" s="375" t="s">
        <v>134</v>
      </c>
      <c r="E87" s="380" t="s">
        <v>650</v>
      </c>
      <c r="F87" s="387"/>
      <c r="G87" s="393"/>
    </row>
    <row r="88" spans="1:7" x14ac:dyDescent="0.3">
      <c r="A88" s="188" t="s">
        <v>451</v>
      </c>
      <c r="B88" s="188" t="s">
        <v>467</v>
      </c>
      <c r="C88" s="188" t="str">
        <f t="shared" si="2"/>
        <v>Widerstandsbeiwert Einbauten im Teilstrang (Zeta-Wert)</v>
      </c>
      <c r="D88" s="375" t="s">
        <v>159</v>
      </c>
      <c r="E88" s="380" t="s">
        <v>651</v>
      </c>
      <c r="F88" s="387"/>
      <c r="G88" s="393"/>
    </row>
    <row r="89" spans="1:7" x14ac:dyDescent="0.3">
      <c r="A89" s="188" t="s">
        <v>451</v>
      </c>
      <c r="B89" s="188" t="s">
        <v>468</v>
      </c>
      <c r="C89" s="188" t="str">
        <f t="shared" si="2"/>
        <v>Kontrolle Eingabe</v>
      </c>
      <c r="D89" s="375" t="s">
        <v>370</v>
      </c>
      <c r="E89" s="380" t="s">
        <v>750</v>
      </c>
      <c r="F89" s="387"/>
      <c r="G89" s="393"/>
    </row>
    <row r="90" spans="1:7" x14ac:dyDescent="0.3">
      <c r="A90" s="188" t="s">
        <v>451</v>
      </c>
      <c r="B90" s="188" t="s">
        <v>470</v>
      </c>
      <c r="C90" s="188" t="str">
        <f t="shared" si="2"/>
        <v>Nein=0 Ja=1</v>
      </c>
      <c r="D90" s="375" t="s">
        <v>101</v>
      </c>
      <c r="E90" s="380" t="s">
        <v>652</v>
      </c>
      <c r="F90" s="387"/>
      <c r="G90" s="393"/>
    </row>
    <row r="91" spans="1:7" x14ac:dyDescent="0.3">
      <c r="A91" s="188" t="s">
        <v>388</v>
      </c>
      <c r="B91" s="188" t="s">
        <v>383</v>
      </c>
      <c r="C91" s="188" t="str">
        <f t="shared" si="2"/>
        <v>Eingabe Parameter</v>
      </c>
      <c r="D91" s="375" t="s">
        <v>345</v>
      </c>
      <c r="E91" s="380" t="s">
        <v>751</v>
      </c>
      <c r="F91" s="387"/>
      <c r="G91" s="393"/>
    </row>
    <row r="92" spans="1:7" x14ac:dyDescent="0.3">
      <c r="A92" s="188" t="s">
        <v>388</v>
      </c>
      <c r="B92" s="188" t="s">
        <v>392</v>
      </c>
      <c r="C92" s="188" t="str">
        <f t="shared" si="2"/>
        <v>Bezeichnung</v>
      </c>
      <c r="D92" s="375" t="s">
        <v>268</v>
      </c>
      <c r="E92" s="380" t="s">
        <v>653</v>
      </c>
      <c r="F92" s="387"/>
      <c r="G92" s="393"/>
    </row>
    <row r="93" spans="1:7" x14ac:dyDescent="0.3">
      <c r="A93" s="188" t="s">
        <v>388</v>
      </c>
      <c r="B93" s="188" t="s">
        <v>455</v>
      </c>
      <c r="C93" s="188" t="str">
        <f t="shared" si="2"/>
        <v>Einheit</v>
      </c>
      <c r="D93" s="375" t="s">
        <v>168</v>
      </c>
      <c r="E93" s="380" t="s">
        <v>654</v>
      </c>
      <c r="F93" s="387"/>
      <c r="G93" s="393"/>
    </row>
    <row r="94" spans="1:7" x14ac:dyDescent="0.3">
      <c r="A94" s="188" t="s">
        <v>388</v>
      </c>
      <c r="B94" s="188" t="s">
        <v>478</v>
      </c>
      <c r="C94" s="188" t="str">
        <f t="shared" si="2"/>
        <v>Wert</v>
      </c>
      <c r="D94" s="375" t="s">
        <v>169</v>
      </c>
      <c r="E94" s="380" t="s">
        <v>655</v>
      </c>
      <c r="F94" s="387"/>
      <c r="G94" s="393"/>
    </row>
    <row r="95" spans="1:7" x14ac:dyDescent="0.3">
      <c r="A95" s="188" t="s">
        <v>388</v>
      </c>
      <c r="B95" s="188" t="s">
        <v>458</v>
      </c>
      <c r="C95" s="188" t="str">
        <f t="shared" si="2"/>
        <v>Default-Werte</v>
      </c>
      <c r="D95" s="375" t="s">
        <v>191</v>
      </c>
      <c r="E95" s="380" t="s">
        <v>656</v>
      </c>
      <c r="F95" s="387"/>
      <c r="G95" s="393"/>
    </row>
    <row r="96" spans="1:7" x14ac:dyDescent="0.3">
      <c r="A96" s="188" t="s">
        <v>388</v>
      </c>
      <c r="B96" s="188" t="s">
        <v>459</v>
      </c>
      <c r="C96" s="188" t="str">
        <f t="shared" si="2"/>
        <v>Bemerkungen zum Default Wert</v>
      </c>
      <c r="D96" s="375" t="s">
        <v>474</v>
      </c>
      <c r="E96" s="380" t="s">
        <v>657</v>
      </c>
      <c r="F96" s="387"/>
      <c r="G96" s="393"/>
    </row>
    <row r="97" spans="1:7" x14ac:dyDescent="0.3">
      <c r="A97" s="188" t="s">
        <v>388</v>
      </c>
      <c r="B97" s="188" t="s">
        <v>393</v>
      </c>
      <c r="C97" s="188" t="str">
        <f t="shared" si="2"/>
        <v>Wärmeleitfähigkeit Dämmung</v>
      </c>
      <c r="D97" s="375" t="s">
        <v>1</v>
      </c>
      <c r="E97" s="380" t="s">
        <v>658</v>
      </c>
      <c r="F97" s="387"/>
      <c r="G97" s="393"/>
    </row>
    <row r="98" spans="1:7" x14ac:dyDescent="0.3">
      <c r="A98" s="188" t="s">
        <v>388</v>
      </c>
      <c r="B98" s="188" t="s">
        <v>394</v>
      </c>
      <c r="C98" s="188" t="str">
        <f t="shared" si="2"/>
        <v>Wärmeleitfähigkeit Boden</v>
      </c>
      <c r="D98" s="375" t="s">
        <v>2</v>
      </c>
      <c r="E98" s="380" t="s">
        <v>659</v>
      </c>
      <c r="F98" s="387"/>
      <c r="G98" s="393"/>
    </row>
    <row r="99" spans="1:7" x14ac:dyDescent="0.3">
      <c r="A99" s="188" t="s">
        <v>388</v>
      </c>
      <c r="B99" s="188" t="s">
        <v>397</v>
      </c>
      <c r="C99" s="188" t="str">
        <f t="shared" ref="C99:C132" si="3">IF(C$1="FR",E99,IF(C$1="IT",G99,D99))</f>
        <v>Überdeckungshöhe</v>
      </c>
      <c r="D99" s="375" t="s">
        <v>475</v>
      </c>
      <c r="E99" s="380" t="s">
        <v>752</v>
      </c>
      <c r="F99" s="387"/>
      <c r="G99" s="393"/>
    </row>
    <row r="100" spans="1:7" x14ac:dyDescent="0.3">
      <c r="A100" s="188" t="s">
        <v>388</v>
      </c>
      <c r="B100" s="188" t="s">
        <v>398</v>
      </c>
      <c r="C100" s="188" t="str">
        <f t="shared" si="3"/>
        <v>lichter Rohrabstand</v>
      </c>
      <c r="D100" s="375" t="s">
        <v>154</v>
      </c>
      <c r="E100" s="380" t="s">
        <v>660</v>
      </c>
      <c r="F100" s="387"/>
      <c r="G100" s="393"/>
    </row>
    <row r="101" spans="1:7" x14ac:dyDescent="0.3">
      <c r="A101" s="188" t="s">
        <v>388</v>
      </c>
      <c r="B101" s="188" t="s">
        <v>399</v>
      </c>
      <c r="C101" s="188" t="str">
        <f t="shared" si="3"/>
        <v>Bodentemperatur</v>
      </c>
      <c r="D101" s="375" t="s">
        <v>0</v>
      </c>
      <c r="E101" s="380" t="s">
        <v>661</v>
      </c>
      <c r="F101" s="387"/>
      <c r="G101" s="393"/>
    </row>
    <row r="102" spans="1:7" x14ac:dyDescent="0.3">
      <c r="A102" s="188" t="s">
        <v>388</v>
      </c>
      <c r="B102" s="188" t="s">
        <v>400</v>
      </c>
      <c r="C102" s="188" t="str">
        <f t="shared" si="3"/>
        <v>Wandrauhigkeit Fernleitungs-Mediumrohr</v>
      </c>
      <c r="D102" s="375" t="s">
        <v>155</v>
      </c>
      <c r="E102" s="380" t="s">
        <v>662</v>
      </c>
      <c r="F102" s="387"/>
      <c r="G102" s="393"/>
    </row>
    <row r="103" spans="1:7" x14ac:dyDescent="0.3">
      <c r="A103" s="188" t="s">
        <v>388</v>
      </c>
      <c r="B103" s="188" t="s">
        <v>401</v>
      </c>
      <c r="C103" s="188" t="str">
        <f t="shared" si="3"/>
        <v>Wärmekapazität Wasser</v>
      </c>
      <c r="D103" s="375" t="s">
        <v>258</v>
      </c>
      <c r="E103" s="380" t="s">
        <v>663</v>
      </c>
      <c r="F103" s="387"/>
      <c r="G103" s="393"/>
    </row>
    <row r="104" spans="1:7" x14ac:dyDescent="0.3">
      <c r="A104" s="188" t="s">
        <v>388</v>
      </c>
      <c r="B104" s="188" t="s">
        <v>403</v>
      </c>
      <c r="C104" s="188" t="str">
        <f t="shared" si="3"/>
        <v>Dichte Wasser</v>
      </c>
      <c r="D104" s="375" t="s">
        <v>259</v>
      </c>
      <c r="E104" s="380" t="s">
        <v>664</v>
      </c>
      <c r="F104" s="387"/>
      <c r="G104" s="393"/>
    </row>
    <row r="105" spans="1:7" x14ac:dyDescent="0.3">
      <c r="A105" s="188" t="s">
        <v>388</v>
      </c>
      <c r="B105" s="188" t="s">
        <v>404</v>
      </c>
      <c r="C105" s="188" t="str">
        <f t="shared" si="3"/>
        <v>kin. Viskosität Wasser</v>
      </c>
      <c r="D105" s="375" t="s">
        <v>260</v>
      </c>
      <c r="E105" s="380" t="s">
        <v>665</v>
      </c>
      <c r="F105" s="387"/>
      <c r="G105" s="393"/>
    </row>
    <row r="106" spans="1:7" x14ac:dyDescent="0.3">
      <c r="A106" s="188" t="s">
        <v>388</v>
      </c>
      <c r="B106" s="188" t="s">
        <v>405</v>
      </c>
      <c r="C106" s="188" t="str">
        <f>IF(C$1="FR",E106,IF(C$1="IT",G106,D106))</f>
        <v>Dampfdruck bei Auslegetemperatur</v>
      </c>
      <c r="D106" s="375" t="s">
        <v>526</v>
      </c>
      <c r="E106" s="380" t="s">
        <v>753</v>
      </c>
      <c r="F106" s="387"/>
      <c r="G106" s="393"/>
    </row>
    <row r="107" spans="1:7" x14ac:dyDescent="0.3">
      <c r="A107" s="188" t="s">
        <v>388</v>
      </c>
      <c r="B107" s="188" t="s">
        <v>407</v>
      </c>
      <c r="C107" s="188" t="str">
        <f t="shared" ref="C107:C108" si="4">IF(C$1="FR",E107,IF(C$1="IT",G107,D107))</f>
        <v>Sicherheitsabschlag maximal zulässiger Betriebsdruck</v>
      </c>
      <c r="D107" s="375" t="s">
        <v>535</v>
      </c>
      <c r="E107" s="380" t="s">
        <v>666</v>
      </c>
      <c r="F107" s="387"/>
      <c r="G107" s="393"/>
    </row>
    <row r="108" spans="1:7" x14ac:dyDescent="0.3">
      <c r="A108" s="188" t="s">
        <v>388</v>
      </c>
      <c r="B108" s="188" t="s">
        <v>408</v>
      </c>
      <c r="C108" s="188" t="str">
        <f t="shared" si="4"/>
        <v>Sicherheitszuschlag minimaler Betriebsdruck</v>
      </c>
      <c r="D108" s="375" t="s">
        <v>534</v>
      </c>
      <c r="E108" s="380" t="s">
        <v>667</v>
      </c>
      <c r="F108" s="387"/>
      <c r="G108" s="393"/>
    </row>
    <row r="109" spans="1:7" x14ac:dyDescent="0.3">
      <c r="A109" s="188" t="s">
        <v>388</v>
      </c>
      <c r="B109" s="188" t="s">
        <v>409</v>
      </c>
      <c r="C109" s="188" t="str">
        <f t="shared" si="3"/>
        <v>hydraulischer Wirkungsgrad Pumpe</v>
      </c>
      <c r="D109" s="377" t="s">
        <v>166</v>
      </c>
      <c r="E109" s="385" t="s">
        <v>668</v>
      </c>
      <c r="F109" s="391"/>
      <c r="G109" s="397"/>
    </row>
    <row r="110" spans="1:7" x14ac:dyDescent="0.3">
      <c r="A110" s="188" t="s">
        <v>388</v>
      </c>
      <c r="B110" s="188" t="s">
        <v>410</v>
      </c>
      <c r="C110" s="188" t="str">
        <f t="shared" si="3"/>
        <v>elektrischer Wirkungsgrad Pumpe</v>
      </c>
      <c r="D110" s="377" t="s">
        <v>167</v>
      </c>
      <c r="E110" s="385" t="s">
        <v>669</v>
      </c>
      <c r="F110" s="391"/>
      <c r="G110" s="397"/>
    </row>
    <row r="111" spans="1:7" x14ac:dyDescent="0.3">
      <c r="A111" s="188" t="s">
        <v>388</v>
      </c>
      <c r="B111" s="188" t="s">
        <v>411</v>
      </c>
      <c r="C111" s="188" t="str">
        <f t="shared" si="3"/>
        <v>Pumpenwirkungsgrad</v>
      </c>
      <c r="D111" s="377" t="s">
        <v>13</v>
      </c>
      <c r="E111" s="385" t="s">
        <v>670</v>
      </c>
      <c r="F111" s="391"/>
      <c r="G111" s="397"/>
    </row>
    <row r="112" spans="1:7" x14ac:dyDescent="0.3">
      <c r="A112" s="188" t="s">
        <v>388</v>
      </c>
      <c r="B112" s="188" t="s">
        <v>412</v>
      </c>
      <c r="C112" s="188" t="str">
        <f t="shared" si="3"/>
        <v>Differenzdruck Hausanschluss</v>
      </c>
      <c r="D112" s="377" t="s">
        <v>138</v>
      </c>
      <c r="E112" s="385" t="s">
        <v>671</v>
      </c>
      <c r="F112" s="391"/>
      <c r="G112" s="397"/>
    </row>
    <row r="113" spans="1:7" x14ac:dyDescent="0.3">
      <c r="A113" s="188" t="s">
        <v>388</v>
      </c>
      <c r="B113" s="188" t="s">
        <v>413</v>
      </c>
      <c r="C113" s="188" t="str">
        <f t="shared" si="3"/>
        <v>Fallbeschleunigung</v>
      </c>
      <c r="D113" s="375" t="s">
        <v>16</v>
      </c>
      <c r="E113" s="380" t="s">
        <v>672</v>
      </c>
      <c r="F113" s="387"/>
      <c r="G113" s="393"/>
    </row>
    <row r="114" spans="1:7" x14ac:dyDescent="0.3">
      <c r="A114" s="188" t="s">
        <v>388</v>
      </c>
      <c r="B114" s="188" t="s">
        <v>416</v>
      </c>
      <c r="C114" s="188" t="str">
        <f t="shared" si="3"/>
        <v xml:space="preserve">Bemerkungen: </v>
      </c>
      <c r="D114" s="377" t="s">
        <v>476</v>
      </c>
      <c r="E114" s="385" t="s">
        <v>673</v>
      </c>
      <c r="F114" s="391"/>
      <c r="G114" s="397"/>
    </row>
    <row r="115" spans="1:7" x14ac:dyDescent="0.3">
      <c r="A115" s="188" t="s">
        <v>388</v>
      </c>
      <c r="B115" s="188" t="s">
        <v>471</v>
      </c>
      <c r="C115" s="188" t="str">
        <f t="shared" si="3"/>
        <v>Nur für Berechnung Einzelrohre</v>
      </c>
      <c r="D115" s="377" t="s">
        <v>369</v>
      </c>
      <c r="E115" s="385" t="s">
        <v>674</v>
      </c>
      <c r="F115" s="391"/>
      <c r="G115" s="397"/>
    </row>
    <row r="116" spans="1:7" x14ac:dyDescent="0.3">
      <c r="A116" s="188" t="s">
        <v>388</v>
      </c>
      <c r="B116" s="188" t="s">
        <v>402</v>
      </c>
      <c r="C116" s="188" t="str">
        <f t="shared" si="3"/>
        <v>Wasser bei 60°C</v>
      </c>
      <c r="D116" s="377" t="s">
        <v>263</v>
      </c>
      <c r="E116" s="385" t="s">
        <v>675</v>
      </c>
      <c r="F116" s="391"/>
      <c r="G116" s="397"/>
    </row>
    <row r="117" spans="1:7" x14ac:dyDescent="0.3">
      <c r="A117" s="188" t="s">
        <v>388</v>
      </c>
      <c r="B117" s="188" t="s">
        <v>542</v>
      </c>
      <c r="C117" s="188" t="str">
        <f t="shared" si="3"/>
        <v>Wasser bei 100°C</v>
      </c>
      <c r="D117" s="377" t="s">
        <v>527</v>
      </c>
      <c r="E117" s="385" t="s">
        <v>676</v>
      </c>
      <c r="F117" s="391"/>
      <c r="G117" s="397"/>
    </row>
    <row r="118" spans="1:7" x14ac:dyDescent="0.3">
      <c r="A118" s="188" t="s">
        <v>388</v>
      </c>
      <c r="B118" s="188" t="s">
        <v>472</v>
      </c>
      <c r="C118" s="188" t="str">
        <f t="shared" si="3"/>
        <v>berechnet</v>
      </c>
      <c r="D118" s="377" t="s">
        <v>477</v>
      </c>
      <c r="E118" s="385" t="s">
        <v>677</v>
      </c>
      <c r="F118" s="391"/>
      <c r="G118" s="397"/>
    </row>
    <row r="119" spans="1:7" x14ac:dyDescent="0.3">
      <c r="A119" s="188" t="s">
        <v>388</v>
      </c>
      <c r="B119" s="188" t="s">
        <v>473</v>
      </c>
      <c r="C119" s="188" t="str">
        <f t="shared" si="3"/>
        <v>0.7 bis 1.0 bar (70'000 bis 100'000 Pa)</v>
      </c>
      <c r="D119" s="375" t="s">
        <v>264</v>
      </c>
      <c r="E119" s="380" t="s">
        <v>678</v>
      </c>
      <c r="F119" s="387"/>
      <c r="G119" s="393"/>
    </row>
    <row r="120" spans="1:7" x14ac:dyDescent="0.3">
      <c r="A120" s="188" t="s">
        <v>388</v>
      </c>
      <c r="B120" s="188" t="s">
        <v>454</v>
      </c>
      <c r="C120" s="188" t="str">
        <f t="shared" si="3"/>
        <v>Eingabe-Parameter (E3) angepasst</v>
      </c>
      <c r="D120" s="377" t="s">
        <v>479</v>
      </c>
      <c r="E120" s="385" t="s">
        <v>679</v>
      </c>
      <c r="F120" s="391"/>
      <c r="G120" s="397"/>
    </row>
    <row r="121" spans="1:7" x14ac:dyDescent="0.3">
      <c r="A121" s="188" t="s">
        <v>388</v>
      </c>
      <c r="B121" s="188" t="s">
        <v>454</v>
      </c>
      <c r="C121" s="188" t="str">
        <f t="shared" si="3"/>
        <v>Eingabe-Parameter (E3) nach QM Fernwärme (Default Werte)</v>
      </c>
      <c r="D121" s="377" t="s">
        <v>480</v>
      </c>
      <c r="E121" s="385" t="s">
        <v>680</v>
      </c>
      <c r="F121" s="391"/>
      <c r="G121" s="397"/>
    </row>
    <row r="122" spans="1:7" x14ac:dyDescent="0.3">
      <c r="A122" s="188" t="s">
        <v>388</v>
      </c>
      <c r="B122" s="188" t="s">
        <v>512</v>
      </c>
      <c r="C122" s="188" t="str">
        <f t="shared" ref="C122:C123" si="5">IF(C$1="FR",E122,IF(C$1="IT",G122,D122))</f>
        <v>Stoffwerte von Wasser im Sättigungszustand</v>
      </c>
      <c r="D122" s="377" t="s">
        <v>352</v>
      </c>
      <c r="E122" s="385" t="s">
        <v>681</v>
      </c>
      <c r="F122" s="391"/>
      <c r="G122" s="397"/>
    </row>
    <row r="123" spans="1:7" ht="24.9" x14ac:dyDescent="0.3">
      <c r="A123" s="188" t="s">
        <v>388</v>
      </c>
      <c r="B123" s="188" t="s">
        <v>547</v>
      </c>
      <c r="C123" s="188" t="str">
        <f t="shared" si="5"/>
        <v>gemäss VDI-Wärmeatlas, Springer-Verlag, Berlin Heidelberg 2006, Zehnte bearbeitete und erweiterte Auflage</v>
      </c>
      <c r="D123" s="377" t="s">
        <v>353</v>
      </c>
      <c r="E123" s="385" t="s">
        <v>682</v>
      </c>
      <c r="F123" s="391"/>
      <c r="G123" s="397"/>
    </row>
    <row r="124" spans="1:7" x14ac:dyDescent="0.3">
      <c r="A124" s="188" t="s">
        <v>481</v>
      </c>
      <c r="B124" s="188" t="s">
        <v>383</v>
      </c>
      <c r="C124" s="188" t="str">
        <f t="shared" si="3"/>
        <v>Ausgabe Teilstränge</v>
      </c>
      <c r="D124" s="377" t="s">
        <v>313</v>
      </c>
      <c r="E124" s="385" t="s">
        <v>683</v>
      </c>
      <c r="F124" s="391"/>
      <c r="G124" s="397"/>
    </row>
    <row r="125" spans="1:7" x14ac:dyDescent="0.3">
      <c r="A125" s="188" t="s">
        <v>481</v>
      </c>
      <c r="B125" s="188" t="s">
        <v>392</v>
      </c>
      <c r="C125" s="188" t="str">
        <f t="shared" si="3"/>
        <v>Werte aus Eingabe Teilstränge</v>
      </c>
      <c r="D125" s="378" t="s">
        <v>354</v>
      </c>
      <c r="E125" s="386" t="s">
        <v>684</v>
      </c>
      <c r="F125" s="392"/>
      <c r="G125" s="398"/>
    </row>
    <row r="126" spans="1:7" x14ac:dyDescent="0.3">
      <c r="A126" s="188" t="s">
        <v>481</v>
      </c>
      <c r="B126" s="188" t="s">
        <v>393</v>
      </c>
      <c r="C126" s="188" t="str">
        <f t="shared" si="3"/>
        <v>Thermische Übertragunsleistung</v>
      </c>
      <c r="D126" s="378" t="s">
        <v>519</v>
      </c>
      <c r="E126" s="386" t="s">
        <v>685</v>
      </c>
      <c r="F126" s="392"/>
      <c r="G126" s="398"/>
    </row>
    <row r="127" spans="1:7" x14ac:dyDescent="0.3">
      <c r="A127" s="188" t="s">
        <v>481</v>
      </c>
      <c r="B127" s="188" t="s">
        <v>408</v>
      </c>
      <c r="C127" s="188" t="str">
        <f t="shared" si="3"/>
        <v>Auswertung</v>
      </c>
      <c r="D127" s="378" t="s">
        <v>276</v>
      </c>
      <c r="E127" s="386" t="s">
        <v>686</v>
      </c>
      <c r="F127" s="392"/>
      <c r="G127" s="398"/>
    </row>
    <row r="128" spans="1:7" x14ac:dyDescent="0.3">
      <c r="A128" s="188" t="s">
        <v>481</v>
      </c>
      <c r="B128" s="188" t="s">
        <v>409</v>
      </c>
      <c r="C128" s="188" t="str">
        <f t="shared" si="3"/>
        <v>Optimaler Nenndurchmesser</v>
      </c>
      <c r="D128" s="378" t="s">
        <v>112</v>
      </c>
      <c r="E128" s="386" t="s">
        <v>754</v>
      </c>
      <c r="F128" s="392"/>
      <c r="G128" s="398"/>
    </row>
    <row r="129" spans="1:7" x14ac:dyDescent="0.3">
      <c r="A129" s="188" t="s">
        <v>481</v>
      </c>
      <c r="B129" s="188" t="s">
        <v>410</v>
      </c>
      <c r="C129" s="188" t="str">
        <f t="shared" si="3"/>
        <v>Dimensionierung Teilstrang</v>
      </c>
      <c r="D129" s="378" t="s">
        <v>113</v>
      </c>
      <c r="E129" s="386" t="s">
        <v>687</v>
      </c>
      <c r="F129" s="392"/>
      <c r="G129" s="398"/>
    </row>
    <row r="130" spans="1:7" x14ac:dyDescent="0.3">
      <c r="A130" s="188" t="s">
        <v>481</v>
      </c>
      <c r="B130" s="188" t="s">
        <v>411</v>
      </c>
      <c r="C130" s="188" t="str">
        <f t="shared" si="3"/>
        <v>Anzahl-Nennweiten vom Optimum entfernt</v>
      </c>
      <c r="D130" s="378" t="s">
        <v>482</v>
      </c>
      <c r="E130" s="386" t="s">
        <v>688</v>
      </c>
      <c r="F130" s="392"/>
      <c r="G130" s="398"/>
    </row>
    <row r="131" spans="1:7" x14ac:dyDescent="0.3">
      <c r="A131" s="188" t="s">
        <v>481</v>
      </c>
      <c r="B131" s="188" t="s">
        <v>412</v>
      </c>
      <c r="C131" s="188" t="str">
        <f t="shared" si="3"/>
        <v>Druckverlust pro Meter Leitungslänge</v>
      </c>
      <c r="D131" s="378" t="s">
        <v>355</v>
      </c>
      <c r="E131" s="386" t="s">
        <v>689</v>
      </c>
      <c r="F131" s="392"/>
      <c r="G131" s="398"/>
    </row>
    <row r="132" spans="1:7" x14ac:dyDescent="0.3">
      <c r="A132" s="188" t="s">
        <v>481</v>
      </c>
      <c r="B132" s="188" t="s">
        <v>413</v>
      </c>
      <c r="C132" s="188" t="str">
        <f t="shared" si="3"/>
        <v>Hydraulischer Ausnutzungsgrad</v>
      </c>
      <c r="D132" s="378" t="s">
        <v>336</v>
      </c>
      <c r="E132" s="386" t="s">
        <v>755</v>
      </c>
      <c r="F132" s="392"/>
      <c r="G132" s="398"/>
    </row>
    <row r="133" spans="1:7" x14ac:dyDescent="0.3">
      <c r="A133" s="188" t="s">
        <v>481</v>
      </c>
      <c r="B133" s="188" t="s">
        <v>483</v>
      </c>
      <c r="C133" s="188" t="str">
        <f t="shared" ref="C133:C164" si="6">IF(C$1="FR",E133,IF(C$1="IT",G133,D133))</f>
        <v>Visualisierung</v>
      </c>
      <c r="D133" s="378" t="s">
        <v>363</v>
      </c>
      <c r="E133" s="386" t="s">
        <v>690</v>
      </c>
      <c r="F133" s="392"/>
      <c r="G133" s="398"/>
    </row>
    <row r="134" spans="1:7" x14ac:dyDescent="0.3">
      <c r="A134" s="188" t="s">
        <v>481</v>
      </c>
      <c r="B134" s="188" t="s">
        <v>404</v>
      </c>
      <c r="C134" s="188" t="str">
        <f t="shared" si="6"/>
        <v>Hausnschlussleitung</v>
      </c>
      <c r="D134" s="378" t="s">
        <v>484</v>
      </c>
      <c r="E134" s="386" t="s">
        <v>691</v>
      </c>
      <c r="F134" s="392"/>
      <c r="G134" s="398"/>
    </row>
    <row r="135" spans="1:7" x14ac:dyDescent="0.3">
      <c r="A135" s="188" t="s">
        <v>383</v>
      </c>
      <c r="B135" s="188" t="s">
        <v>383</v>
      </c>
      <c r="C135" s="188" t="str">
        <f t="shared" si="6"/>
        <v>Ausgabe Grafiken (Seite 1)</v>
      </c>
      <c r="D135" s="378" t="s">
        <v>346</v>
      </c>
      <c r="E135" s="386" t="s">
        <v>692</v>
      </c>
      <c r="F135" s="392"/>
      <c r="G135" s="398"/>
    </row>
    <row r="136" spans="1:7" x14ac:dyDescent="0.3">
      <c r="A136" s="188" t="s">
        <v>383</v>
      </c>
      <c r="B136" s="188" t="s">
        <v>485</v>
      </c>
      <c r="C136" s="188" t="str">
        <f t="shared" si="6"/>
        <v>Ausgabe Grafiken (Seite 2)</v>
      </c>
      <c r="D136" s="378" t="s">
        <v>347</v>
      </c>
      <c r="E136" s="386" t="s">
        <v>693</v>
      </c>
      <c r="F136" s="392"/>
      <c r="G136" s="398"/>
    </row>
    <row r="137" spans="1:7" x14ac:dyDescent="0.3">
      <c r="A137" s="188" t="s">
        <v>383</v>
      </c>
      <c r="C137" s="188" t="str">
        <f t="shared" si="6"/>
        <v>Pumpkosten</v>
      </c>
      <c r="D137" s="378" t="s">
        <v>486</v>
      </c>
      <c r="E137" s="386" t="s">
        <v>694</v>
      </c>
      <c r="F137" s="392"/>
      <c r="G137" s="398"/>
    </row>
    <row r="138" spans="1:7" x14ac:dyDescent="0.3">
      <c r="A138" s="188" t="s">
        <v>383</v>
      </c>
      <c r="C138" s="188" t="str">
        <f t="shared" si="6"/>
        <v>Wärmeverlustkosten</v>
      </c>
      <c r="D138" s="378" t="s">
        <v>487</v>
      </c>
      <c r="E138" s="386" t="s">
        <v>695</v>
      </c>
      <c r="F138" s="392"/>
      <c r="G138" s="398"/>
    </row>
    <row r="139" spans="1:7" x14ac:dyDescent="0.3">
      <c r="A139" s="188" t="s">
        <v>383</v>
      </c>
      <c r="C139" s="188" t="str">
        <f t="shared" si="6"/>
        <v>Kapitalkosten</v>
      </c>
      <c r="D139" s="378" t="s">
        <v>488</v>
      </c>
      <c r="E139" s="386" t="s">
        <v>696</v>
      </c>
      <c r="F139" s="392"/>
      <c r="G139" s="398"/>
    </row>
    <row r="140" spans="1:7" x14ac:dyDescent="0.3">
      <c r="A140" s="188" t="s">
        <v>383</v>
      </c>
      <c r="C140" s="188" t="str">
        <f t="shared" si="6"/>
        <v>Wärmeverlust bezogen auf Einspeiseenergie</v>
      </c>
      <c r="D140" s="378" t="s">
        <v>109</v>
      </c>
      <c r="E140" s="386" t="s">
        <v>697</v>
      </c>
      <c r="F140" s="392"/>
      <c r="G140" s="398"/>
    </row>
    <row r="141" spans="1:7" x14ac:dyDescent="0.3">
      <c r="A141" s="188" t="s">
        <v>383</v>
      </c>
      <c r="C141" s="188" t="str">
        <f t="shared" si="6"/>
        <v>Dimensionierung der Teilstränge</v>
      </c>
      <c r="D141" s="378" t="s">
        <v>525</v>
      </c>
      <c r="E141" s="386" t="s">
        <v>687</v>
      </c>
      <c r="F141" s="392"/>
      <c r="G141" s="398"/>
    </row>
    <row r="142" spans="1:7" x14ac:dyDescent="0.3">
      <c r="A142" s="188" t="s">
        <v>383</v>
      </c>
      <c r="C142" s="188" t="str">
        <f t="shared" si="6"/>
        <v>Hydraulischer Ausnutzungsgrad Schlechtpunkt [%]</v>
      </c>
      <c r="D142" s="378" t="s">
        <v>489</v>
      </c>
      <c r="E142" s="386" t="s">
        <v>698</v>
      </c>
      <c r="F142" s="392"/>
      <c r="G142" s="398"/>
    </row>
    <row r="143" spans="1:7" x14ac:dyDescent="0.3">
      <c r="A143" s="188" t="s">
        <v>383</v>
      </c>
      <c r="C143" s="188" t="str">
        <f t="shared" si="6"/>
        <v>Trassenlänge [m]</v>
      </c>
      <c r="D143" s="378" t="s">
        <v>490</v>
      </c>
      <c r="E143" s="386" t="s">
        <v>699</v>
      </c>
      <c r="F143" s="392"/>
      <c r="G143" s="398"/>
    </row>
    <row r="144" spans="1:7" x14ac:dyDescent="0.3">
      <c r="A144" s="188" t="s">
        <v>383</v>
      </c>
      <c r="C144" s="188" t="str">
        <f t="shared" si="6"/>
        <v>Übertragungsleistung Strang Schlechtpunkt [kW]</v>
      </c>
      <c r="D144" s="378" t="s">
        <v>491</v>
      </c>
      <c r="E144" s="386" t="s">
        <v>700</v>
      </c>
      <c r="F144" s="392"/>
      <c r="G144" s="398"/>
    </row>
    <row r="145" spans="1:7" x14ac:dyDescent="0.3">
      <c r="A145" s="188" t="s">
        <v>383</v>
      </c>
      <c r="B145" s="188" t="s">
        <v>492</v>
      </c>
      <c r="C145" s="188" t="str">
        <f t="shared" si="6"/>
        <v>GF:</v>
      </c>
      <c r="D145" s="378" t="s">
        <v>727</v>
      </c>
      <c r="E145" s="386" t="s">
        <v>729</v>
      </c>
      <c r="F145" s="392"/>
      <c r="G145" s="398"/>
    </row>
    <row r="146" spans="1:7" x14ac:dyDescent="0.3">
      <c r="A146" s="188" t="s">
        <v>383</v>
      </c>
      <c r="C146" s="188" t="str">
        <f t="shared" si="6"/>
        <v>Grenzdruck im Störfall (MIP)</v>
      </c>
      <c r="D146" s="378" t="s">
        <v>528</v>
      </c>
      <c r="E146" s="386" t="s">
        <v>602</v>
      </c>
      <c r="F146" s="392"/>
      <c r="G146" s="398"/>
    </row>
    <row r="147" spans="1:7" x14ac:dyDescent="0.3">
      <c r="A147" s="188" t="s">
        <v>383</v>
      </c>
      <c r="C147" s="188" t="str">
        <f t="shared" si="6"/>
        <v>Maximal zulässiger Betriebsdruck (MOP)</v>
      </c>
      <c r="D147" s="378" t="s">
        <v>530</v>
      </c>
      <c r="E147" s="386" t="s">
        <v>701</v>
      </c>
      <c r="F147" s="392"/>
      <c r="G147" s="398"/>
    </row>
    <row r="148" spans="1:7" x14ac:dyDescent="0.3">
      <c r="A148" s="188" t="s">
        <v>383</v>
      </c>
      <c r="C148" s="188" t="str">
        <f t="shared" si="6"/>
        <v>Druck Vorlauf</v>
      </c>
      <c r="D148" s="378" t="s">
        <v>135</v>
      </c>
      <c r="E148" s="386" t="s">
        <v>702</v>
      </c>
      <c r="F148" s="392"/>
      <c r="G148" s="398"/>
    </row>
    <row r="149" spans="1:7" x14ac:dyDescent="0.3">
      <c r="A149" s="188" t="s">
        <v>383</v>
      </c>
      <c r="C149" s="188" t="str">
        <f t="shared" si="6"/>
        <v>Druck Rücklauf</v>
      </c>
      <c r="D149" s="378" t="s">
        <v>136</v>
      </c>
      <c r="E149" s="386" t="s">
        <v>703</v>
      </c>
      <c r="F149" s="392"/>
      <c r="G149" s="398"/>
    </row>
    <row r="150" spans="1:7" x14ac:dyDescent="0.3">
      <c r="A150" s="188" t="s">
        <v>383</v>
      </c>
      <c r="C150" s="188" t="str">
        <f t="shared" si="6"/>
        <v>Minimaler Betriebsdruck (Druckhaltung)</v>
      </c>
      <c r="D150" s="378" t="s">
        <v>531</v>
      </c>
      <c r="E150" s="386" t="s">
        <v>704</v>
      </c>
      <c r="F150" s="392"/>
      <c r="G150" s="398"/>
    </row>
    <row r="151" spans="1:7" x14ac:dyDescent="0.3">
      <c r="A151" s="188" t="s">
        <v>383</v>
      </c>
      <c r="C151" s="188" t="str">
        <f t="shared" si="6"/>
        <v>Statischer Druck</v>
      </c>
      <c r="D151" s="378" t="s">
        <v>80</v>
      </c>
      <c r="E151" s="386" t="s">
        <v>705</v>
      </c>
      <c r="F151" s="392"/>
      <c r="G151" s="398"/>
    </row>
    <row r="152" spans="1:7" x14ac:dyDescent="0.3">
      <c r="A152" s="188" t="s">
        <v>383</v>
      </c>
      <c r="B152" s="188" t="s">
        <v>496</v>
      </c>
      <c r="C152" s="188" t="str">
        <f t="shared" si="6"/>
        <v>Maximaler Netzdruck</v>
      </c>
      <c r="D152" s="378" t="s">
        <v>533</v>
      </c>
      <c r="E152" s="386" t="s">
        <v>623</v>
      </c>
      <c r="F152" s="392"/>
      <c r="G152" s="398"/>
    </row>
    <row r="153" spans="1:7" x14ac:dyDescent="0.3">
      <c r="A153" s="188" t="s">
        <v>383</v>
      </c>
      <c r="B153" s="188" t="s">
        <v>495</v>
      </c>
      <c r="C153" s="188" t="str">
        <f t="shared" si="6"/>
        <v>Differenzdruck Hauptpumpe</v>
      </c>
      <c r="D153" s="378" t="s">
        <v>137</v>
      </c>
      <c r="E153" s="386" t="s">
        <v>706</v>
      </c>
      <c r="F153" s="392"/>
      <c r="G153" s="398"/>
    </row>
    <row r="154" spans="1:7" x14ac:dyDescent="0.3">
      <c r="A154" s="188" t="s">
        <v>383</v>
      </c>
      <c r="B154" s="188" t="s">
        <v>494</v>
      </c>
      <c r="C154" s="188" t="str">
        <f t="shared" si="6"/>
        <v>Differenzdruck Druckerhöhungspumpe</v>
      </c>
      <c r="D154" s="378" t="s">
        <v>730</v>
      </c>
      <c r="E154" s="386" t="s">
        <v>731</v>
      </c>
      <c r="F154" s="392"/>
      <c r="G154" s="398"/>
    </row>
    <row r="155" spans="1:7" x14ac:dyDescent="0.3">
      <c r="A155" s="188" t="s">
        <v>383</v>
      </c>
      <c r="B155" s="188" t="s">
        <v>493</v>
      </c>
      <c r="C155" s="188" t="str">
        <f t="shared" si="6"/>
        <v>Differenzdruck Hausanschluss</v>
      </c>
      <c r="D155" s="378" t="s">
        <v>138</v>
      </c>
      <c r="E155" s="386" t="s">
        <v>707</v>
      </c>
      <c r="F155" s="392"/>
      <c r="G155" s="398"/>
    </row>
    <row r="156" spans="1:7" x14ac:dyDescent="0.3">
      <c r="A156" s="188" t="s">
        <v>383</v>
      </c>
      <c r="C156" s="188" t="str">
        <f t="shared" si="6"/>
        <v>Druck [bar]</v>
      </c>
      <c r="D156" s="378" t="s">
        <v>497</v>
      </c>
      <c r="E156" s="386" t="s">
        <v>708</v>
      </c>
      <c r="F156" s="392"/>
      <c r="G156" s="398"/>
    </row>
    <row r="157" spans="1:7" x14ac:dyDescent="0.3">
      <c r="A157" s="188" t="s">
        <v>543</v>
      </c>
      <c r="B157" s="188" t="s">
        <v>504</v>
      </c>
      <c r="C157" s="188" t="str">
        <f t="shared" si="6"/>
        <v>Nennweite</v>
      </c>
      <c r="D157" s="378" t="s">
        <v>181</v>
      </c>
      <c r="E157" s="386" t="s">
        <v>709</v>
      </c>
      <c r="F157" s="392"/>
      <c r="G157" s="398"/>
    </row>
    <row r="158" spans="1:7" x14ac:dyDescent="0.3">
      <c r="B158" s="188" t="s">
        <v>505</v>
      </c>
      <c r="C158" s="188" t="str">
        <f t="shared" si="6"/>
        <v>Aussendurchmesser</v>
      </c>
      <c r="D158" s="378" t="s">
        <v>182</v>
      </c>
      <c r="E158" s="386" t="s">
        <v>710</v>
      </c>
      <c r="F158" s="392"/>
      <c r="G158" s="398"/>
    </row>
    <row r="159" spans="1:7" x14ac:dyDescent="0.3">
      <c r="B159" s="188" t="s">
        <v>506</v>
      </c>
      <c r="C159" s="188" t="str">
        <f t="shared" si="6"/>
        <v>Wandstärke</v>
      </c>
      <c r="D159" s="378" t="s">
        <v>183</v>
      </c>
      <c r="E159" s="386" t="s">
        <v>711</v>
      </c>
      <c r="F159" s="392"/>
      <c r="G159" s="398"/>
    </row>
    <row r="160" spans="1:7" x14ac:dyDescent="0.3">
      <c r="B160" s="188" t="s">
        <v>451</v>
      </c>
      <c r="C160" s="188" t="str">
        <f t="shared" si="6"/>
        <v>Innendurchmesser</v>
      </c>
      <c r="D160" s="378" t="s">
        <v>3</v>
      </c>
      <c r="E160" s="386" t="s">
        <v>712</v>
      </c>
      <c r="F160" s="392"/>
      <c r="G160" s="398"/>
    </row>
    <row r="161" spans="1:7" x14ac:dyDescent="0.3">
      <c r="B161" s="188" t="s">
        <v>507</v>
      </c>
      <c r="C161" s="188" t="str">
        <f t="shared" si="6"/>
        <v>Volumen Innenrohr</v>
      </c>
      <c r="D161" s="378" t="s">
        <v>184</v>
      </c>
      <c r="E161" s="386" t="s">
        <v>713</v>
      </c>
      <c r="F161" s="392"/>
      <c r="G161" s="398"/>
    </row>
    <row r="162" spans="1:7" x14ac:dyDescent="0.3">
      <c r="B162" s="188" t="s">
        <v>508</v>
      </c>
      <c r="C162" s="188" t="str">
        <f t="shared" si="6"/>
        <v>Dämmstärke 1 (DS1)</v>
      </c>
      <c r="D162" s="378" t="s">
        <v>501</v>
      </c>
      <c r="E162" s="386" t="s">
        <v>714</v>
      </c>
      <c r="F162" s="392"/>
      <c r="G162" s="398"/>
    </row>
    <row r="163" spans="1:7" x14ac:dyDescent="0.3">
      <c r="B163" s="188" t="s">
        <v>509</v>
      </c>
      <c r="C163" s="188" t="str">
        <f t="shared" si="6"/>
        <v>Dämmstärke 2 (DS2)</v>
      </c>
      <c r="D163" s="378" t="s">
        <v>502</v>
      </c>
      <c r="E163" s="386" t="s">
        <v>715</v>
      </c>
      <c r="F163" s="392"/>
      <c r="G163" s="398"/>
    </row>
    <row r="164" spans="1:7" x14ac:dyDescent="0.3">
      <c r="B164" s="188" t="s">
        <v>510</v>
      </c>
      <c r="C164" s="188" t="str">
        <f t="shared" si="6"/>
        <v>Dämmstärke 3 (DS3)</v>
      </c>
      <c r="D164" s="378" t="s">
        <v>503</v>
      </c>
      <c r="E164" s="386" t="s">
        <v>716</v>
      </c>
      <c r="F164" s="392"/>
      <c r="G164" s="398"/>
    </row>
    <row r="165" spans="1:7" x14ac:dyDescent="0.3">
      <c r="B165" s="188" t="s">
        <v>511</v>
      </c>
      <c r="C165" s="188" t="str">
        <f t="shared" ref="C165:C196" si="7">IF(C$1="FR",E165,IF(C$1="IT",G165,D165))</f>
        <v>spezifischer Wärmeverlust pro Trassenmeter (DS1)</v>
      </c>
      <c r="D165" s="378" t="s">
        <v>498</v>
      </c>
      <c r="E165" s="386" t="s">
        <v>717</v>
      </c>
      <c r="F165" s="392"/>
      <c r="G165" s="398"/>
    </row>
    <row r="166" spans="1:7" x14ac:dyDescent="0.3">
      <c r="B166" s="188" t="s">
        <v>512</v>
      </c>
      <c r="C166" s="188" t="str">
        <f t="shared" si="7"/>
        <v>spezifischer Wärmeverlust pro Trassenmeter (DS2)</v>
      </c>
      <c r="D166" s="378" t="s">
        <v>499</v>
      </c>
      <c r="E166" s="386" t="s">
        <v>718</v>
      </c>
      <c r="F166" s="392"/>
      <c r="G166" s="398"/>
    </row>
    <row r="167" spans="1:7" x14ac:dyDescent="0.3">
      <c r="B167" s="188" t="s">
        <v>513</v>
      </c>
      <c r="C167" s="188" t="str">
        <f t="shared" si="7"/>
        <v>spezifischer Wärmeverlust pro Trassenmeter (DS3)</v>
      </c>
      <c r="D167" s="378" t="s">
        <v>500</v>
      </c>
      <c r="E167" s="386" t="s">
        <v>719</v>
      </c>
      <c r="F167" s="392"/>
      <c r="G167" s="398"/>
    </row>
    <row r="168" spans="1:7" x14ac:dyDescent="0.3">
      <c r="B168" s="188" t="s">
        <v>485</v>
      </c>
      <c r="C168" s="188" t="str">
        <f t="shared" si="7"/>
        <v>Flur</v>
      </c>
      <c r="D168" s="378" t="s">
        <v>188</v>
      </c>
      <c r="E168" s="386" t="s">
        <v>720</v>
      </c>
      <c r="F168" s="392"/>
      <c r="G168" s="398"/>
    </row>
    <row r="169" spans="1:7" x14ac:dyDescent="0.3">
      <c r="B169" s="188" t="s">
        <v>514</v>
      </c>
      <c r="C169" s="188" t="str">
        <f t="shared" si="7"/>
        <v>Strasse</v>
      </c>
      <c r="D169" s="378" t="s">
        <v>189</v>
      </c>
      <c r="E169" s="386" t="s">
        <v>721</v>
      </c>
      <c r="F169" s="392"/>
      <c r="G169" s="398"/>
    </row>
    <row r="170" spans="1:7" x14ac:dyDescent="0.3">
      <c r="B170" s="188" t="s">
        <v>515</v>
      </c>
      <c r="C170" s="188" t="str">
        <f t="shared" si="7"/>
        <v>Wellrohr Rillentiefe h</v>
      </c>
      <c r="D170" s="378" t="s">
        <v>522</v>
      </c>
      <c r="E170" s="386" t="s">
        <v>722</v>
      </c>
      <c r="F170" s="392"/>
      <c r="G170" s="398"/>
    </row>
    <row r="171" spans="1:7" x14ac:dyDescent="0.3">
      <c r="B171" s="188" t="s">
        <v>516</v>
      </c>
      <c r="C171" s="188" t="str">
        <f t="shared" si="7"/>
        <v>Wellrohr Rillenabstand a</v>
      </c>
      <c r="D171" s="378" t="s">
        <v>523</v>
      </c>
      <c r="E171" s="386" t="s">
        <v>723</v>
      </c>
      <c r="F171" s="392"/>
      <c r="G171" s="398"/>
    </row>
    <row r="172" spans="1:7" ht="24.9" x14ac:dyDescent="0.3">
      <c r="A172" s="188" t="s">
        <v>77</v>
      </c>
      <c r="B172" s="188">
        <v>189</v>
      </c>
      <c r="C172" s="188" t="str">
        <f t="shared" si="7"/>
        <v>ok</v>
      </c>
      <c r="D172" s="378" t="s">
        <v>544</v>
      </c>
      <c r="E172" s="386" t="s">
        <v>544</v>
      </c>
      <c r="F172" s="392"/>
      <c r="G172" s="398"/>
    </row>
    <row r="173" spans="1:7" x14ac:dyDescent="0.3">
      <c r="C173" s="188" t="str">
        <f t="shared" si="7"/>
        <v>zu gross</v>
      </c>
      <c r="D173" s="378" t="s">
        <v>545</v>
      </c>
      <c r="E173" s="386" t="s">
        <v>724</v>
      </c>
      <c r="F173" s="392"/>
      <c r="G173" s="398"/>
    </row>
    <row r="174" spans="1:7" x14ac:dyDescent="0.3">
      <c r="C174" s="188" t="str">
        <f t="shared" si="7"/>
        <v>zu klein</v>
      </c>
      <c r="D174" s="378" t="s">
        <v>546</v>
      </c>
      <c r="E174" s="386" t="s">
        <v>725</v>
      </c>
      <c r="F174" s="392"/>
      <c r="G174" s="398"/>
    </row>
    <row r="175" spans="1:7" ht="24.9" x14ac:dyDescent="0.3">
      <c r="A175" s="188" t="s">
        <v>548</v>
      </c>
      <c r="C175" s="188" t="str">
        <f t="shared" si="7"/>
        <v>Hilfsblatt Teilstränge</v>
      </c>
      <c r="D175" s="378" t="s">
        <v>548</v>
      </c>
      <c r="E175" s="386" t="s">
        <v>726</v>
      </c>
      <c r="F175" s="392"/>
      <c r="G175" s="398"/>
    </row>
    <row r="176" spans="1:7" x14ac:dyDescent="0.3">
      <c r="A176" s="188" t="s">
        <v>775</v>
      </c>
      <c r="C176" s="188" t="str">
        <f t="shared" si="7"/>
        <v>Musterhaus, Musterstrasse 1, Musterlingen, 23 kW</v>
      </c>
      <c r="D176" s="378" t="s">
        <v>269</v>
      </c>
      <c r="E176" s="386" t="s">
        <v>756</v>
      </c>
      <c r="F176" s="392"/>
      <c r="G176" s="398"/>
    </row>
    <row r="177" spans="3:7" x14ac:dyDescent="0.3">
      <c r="C177" s="188" t="str">
        <f t="shared" si="7"/>
        <v xml:space="preserve">Flur / Strasse </v>
      </c>
      <c r="D177" s="378" t="s">
        <v>766</v>
      </c>
      <c r="E177" s="386" t="s">
        <v>757</v>
      </c>
      <c r="F177" s="392"/>
      <c r="G177" s="398"/>
    </row>
    <row r="178" spans="3:7" x14ac:dyDescent="0.3">
      <c r="C178" s="188" t="str">
        <f t="shared" si="7"/>
        <v>KMR</v>
      </c>
      <c r="D178" s="378" t="s">
        <v>7</v>
      </c>
      <c r="E178" s="386" t="s">
        <v>758</v>
      </c>
      <c r="F178" s="392"/>
      <c r="G178" s="398"/>
    </row>
    <row r="179" spans="3:7" x14ac:dyDescent="0.3">
      <c r="C179" s="188" t="str">
        <f t="shared" si="7"/>
        <v>PMR</v>
      </c>
      <c r="D179" s="378" t="s">
        <v>8</v>
      </c>
      <c r="E179" s="386" t="s">
        <v>759</v>
      </c>
      <c r="F179" s="392"/>
      <c r="G179" s="398"/>
    </row>
    <row r="180" spans="3:7" x14ac:dyDescent="0.3">
      <c r="C180" s="188" t="str">
        <f t="shared" si="7"/>
        <v>MMR glatt</v>
      </c>
      <c r="D180" s="378" t="s">
        <v>767</v>
      </c>
      <c r="E180" s="386" t="s">
        <v>760</v>
      </c>
      <c r="F180" s="392"/>
      <c r="G180" s="398"/>
    </row>
    <row r="181" spans="3:7" x14ac:dyDescent="0.3">
      <c r="C181" s="188" t="str">
        <f t="shared" si="7"/>
        <v>MMR gewellt</v>
      </c>
      <c r="D181" s="378" t="s">
        <v>768</v>
      </c>
      <c r="E181" s="386" t="s">
        <v>761</v>
      </c>
      <c r="F181" s="392"/>
      <c r="G181" s="398"/>
    </row>
    <row r="182" spans="3:7" x14ac:dyDescent="0.3">
      <c r="C182" s="188" t="str">
        <f t="shared" si="7"/>
        <v>KMR-Duo</v>
      </c>
      <c r="D182" s="378" t="s">
        <v>769</v>
      </c>
      <c r="E182" s="386" t="s">
        <v>762</v>
      </c>
      <c r="F182" s="392"/>
      <c r="G182" s="398"/>
    </row>
    <row r="183" spans="3:7" x14ac:dyDescent="0.3">
      <c r="C183" s="188" t="str">
        <f t="shared" si="7"/>
        <v>PMR-Duo</v>
      </c>
      <c r="D183" s="378" t="s">
        <v>770</v>
      </c>
      <c r="E183" s="386" t="s">
        <v>763</v>
      </c>
      <c r="F183" s="392"/>
      <c r="G183" s="398"/>
    </row>
    <row r="184" spans="3:7" x14ac:dyDescent="0.3">
      <c r="C184" s="188" t="str">
        <f t="shared" si="7"/>
        <v>MMR glatt-Duo</v>
      </c>
      <c r="D184" s="378" t="s">
        <v>771</v>
      </c>
      <c r="E184" s="386" t="s">
        <v>764</v>
      </c>
      <c r="F184" s="392"/>
      <c r="G184" s="398"/>
    </row>
    <row r="185" spans="3:7" x14ac:dyDescent="0.3">
      <c r="C185" s="188" t="str">
        <f t="shared" si="7"/>
        <v>MMR gewellt-Duo</v>
      </c>
      <c r="D185" s="378" t="s">
        <v>772</v>
      </c>
      <c r="E185" s="386" t="s">
        <v>765</v>
      </c>
      <c r="F185" s="392"/>
      <c r="G185" s="398"/>
    </row>
    <row r="186" spans="3:7" x14ac:dyDescent="0.3">
      <c r="C186" s="188" t="str">
        <f t="shared" si="7"/>
        <v>gewellt</v>
      </c>
      <c r="D186" s="378" t="s">
        <v>324</v>
      </c>
      <c r="E186" s="386" t="s">
        <v>773</v>
      </c>
      <c r="F186" s="392"/>
      <c r="G186" s="398"/>
    </row>
    <row r="187" spans="3:7" x14ac:dyDescent="0.3">
      <c r="C187" s="188" t="str">
        <f t="shared" si="7"/>
        <v>glatt</v>
      </c>
      <c r="D187" s="378" t="s">
        <v>325</v>
      </c>
      <c r="E187" s="386" t="s">
        <v>774</v>
      </c>
      <c r="F187" s="392"/>
      <c r="G187" s="398"/>
    </row>
    <row r="188" spans="3:7" x14ac:dyDescent="0.3">
      <c r="C188" s="188" t="str">
        <f t="shared" si="7"/>
        <v>CHF/(m Trasse)</v>
      </c>
      <c r="D188" s="378" t="s">
        <v>552</v>
      </c>
      <c r="E188" s="386" t="s">
        <v>776</v>
      </c>
      <c r="F188" s="392"/>
      <c r="G188" s="398"/>
    </row>
    <row r="189" spans="3:7" x14ac:dyDescent="0.3">
      <c r="C189" s="188">
        <f t="shared" si="7"/>
        <v>0</v>
      </c>
      <c r="D189" s="378"/>
      <c r="E189" s="386"/>
      <c r="F189" s="392"/>
      <c r="G189" s="398"/>
    </row>
    <row r="190" spans="3:7" x14ac:dyDescent="0.3">
      <c r="C190" s="188">
        <f t="shared" si="7"/>
        <v>0</v>
      </c>
      <c r="D190" s="378"/>
      <c r="E190" s="386"/>
      <c r="F190" s="392"/>
      <c r="G190" s="398"/>
    </row>
    <row r="191" spans="3:7" x14ac:dyDescent="0.3">
      <c r="C191" s="188">
        <f t="shared" si="7"/>
        <v>0</v>
      </c>
      <c r="D191" s="378"/>
      <c r="E191" s="386"/>
      <c r="F191" s="392"/>
      <c r="G191" s="398"/>
    </row>
    <row r="192" spans="3:7" x14ac:dyDescent="0.3">
      <c r="C192" s="188">
        <f t="shared" si="7"/>
        <v>0</v>
      </c>
      <c r="D192" s="378"/>
      <c r="E192" s="386"/>
      <c r="F192" s="392"/>
      <c r="G192" s="398"/>
    </row>
    <row r="193" spans="3:7" x14ac:dyDescent="0.3">
      <c r="C193" s="188">
        <f t="shared" si="7"/>
        <v>0</v>
      </c>
      <c r="D193" s="379"/>
      <c r="E193" s="382"/>
      <c r="F193" s="392"/>
      <c r="G193" s="398"/>
    </row>
    <row r="194" spans="3:7" x14ac:dyDescent="0.3">
      <c r="C194" s="188">
        <f t="shared" si="7"/>
        <v>0</v>
      </c>
      <c r="D194" s="379"/>
      <c r="E194" s="382"/>
      <c r="F194" s="392"/>
      <c r="G194" s="398"/>
    </row>
    <row r="195" spans="3:7" x14ac:dyDescent="0.3">
      <c r="C195" s="188">
        <f t="shared" si="7"/>
        <v>0</v>
      </c>
      <c r="D195" s="375"/>
      <c r="E195" s="380"/>
      <c r="F195" s="392"/>
      <c r="G195" s="398"/>
    </row>
    <row r="196" spans="3:7" x14ac:dyDescent="0.3">
      <c r="C196" s="188">
        <f t="shared" si="7"/>
        <v>0</v>
      </c>
      <c r="D196" s="375"/>
      <c r="E196" s="380"/>
      <c r="F196" s="392"/>
      <c r="G196" s="398"/>
    </row>
    <row r="197" spans="3:7" x14ac:dyDescent="0.3">
      <c r="C197" s="188">
        <f t="shared" ref="C197:C200" si="8">IF(C$1="FR",E197,IF(C$1="IT",G197,D197))</f>
        <v>0</v>
      </c>
      <c r="D197" s="375"/>
      <c r="E197" s="380"/>
      <c r="F197" s="392"/>
      <c r="G197" s="398"/>
    </row>
    <row r="198" spans="3:7" x14ac:dyDescent="0.3">
      <c r="C198" s="188">
        <f t="shared" si="8"/>
        <v>0</v>
      </c>
      <c r="D198" s="378"/>
      <c r="E198" s="386"/>
      <c r="F198" s="392"/>
      <c r="G198" s="398"/>
    </row>
    <row r="199" spans="3:7" x14ac:dyDescent="0.3">
      <c r="C199" s="188">
        <f t="shared" si="8"/>
        <v>0</v>
      </c>
      <c r="D199" s="378"/>
      <c r="E199" s="386"/>
      <c r="F199" s="392"/>
      <c r="G199" s="398"/>
    </row>
    <row r="200" spans="3:7" x14ac:dyDescent="0.3">
      <c r="C200" s="188">
        <f t="shared" si="8"/>
        <v>0</v>
      </c>
      <c r="D200" s="378"/>
      <c r="E200" s="386"/>
      <c r="F200" s="392"/>
      <c r="G200" s="398"/>
    </row>
  </sheetData>
  <pageMargins left="0.75" right="0.75" top="1" bottom="0.81" header="0.4921259845" footer="0.4921259845"/>
  <pageSetup paperSize="9" pageOrder="overThenDown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"/>
  <dimension ref="A1:R402"/>
  <sheetViews>
    <sheetView workbookViewId="0">
      <selection activeCell="C3" sqref="C3"/>
    </sheetView>
  </sheetViews>
  <sheetFormatPr baseColWidth="10" defaultColWidth="0" defaultRowHeight="12.45" x14ac:dyDescent="0.3"/>
  <cols>
    <col min="1" max="1" width="4.5" style="49" bestFit="1" customWidth="1"/>
    <col min="2" max="3" width="9.5" style="49" customWidth="1"/>
    <col min="4" max="4" width="9.5" style="49" hidden="1" customWidth="1"/>
    <col min="5" max="12" width="9.5" style="49" customWidth="1"/>
    <col min="13" max="18" width="0" style="49" hidden="1" customWidth="1"/>
    <col min="19" max="16384" width="9.5" style="49" hidden="1"/>
  </cols>
  <sheetData>
    <row r="1" spans="1:12" s="51" customFormat="1" ht="111" customHeight="1" x14ac:dyDescent="0.45">
      <c r="A1" s="53" t="s">
        <v>58</v>
      </c>
      <c r="B1" s="53" t="s">
        <v>73</v>
      </c>
      <c r="C1" s="53" t="s">
        <v>6</v>
      </c>
      <c r="D1" s="50" t="s">
        <v>321</v>
      </c>
      <c r="E1" s="53" t="s">
        <v>5</v>
      </c>
      <c r="F1" s="53" t="s">
        <v>9</v>
      </c>
      <c r="G1" s="53" t="s">
        <v>176</v>
      </c>
      <c r="H1" s="53" t="s">
        <v>371</v>
      </c>
      <c r="I1" s="53" t="s">
        <v>314</v>
      </c>
      <c r="J1" s="53" t="s">
        <v>315</v>
      </c>
      <c r="K1" s="53" t="s">
        <v>316</v>
      </c>
      <c r="L1" s="53" t="s">
        <v>134</v>
      </c>
    </row>
    <row r="2" spans="1:12" s="179" customFormat="1" ht="24.9" x14ac:dyDescent="0.3">
      <c r="A2" s="8"/>
      <c r="B2" s="8" t="s">
        <v>60</v>
      </c>
      <c r="C2" s="8" t="s">
        <v>61</v>
      </c>
      <c r="D2" s="8" t="s">
        <v>322</v>
      </c>
      <c r="E2" s="8" t="s">
        <v>62</v>
      </c>
      <c r="F2" s="8" t="s">
        <v>307</v>
      </c>
      <c r="G2" s="8" t="s">
        <v>79</v>
      </c>
      <c r="H2" s="8" t="s">
        <v>373</v>
      </c>
      <c r="I2" s="52" t="s">
        <v>61</v>
      </c>
      <c r="J2" s="52" t="s">
        <v>101</v>
      </c>
      <c r="K2" s="52" t="s">
        <v>101</v>
      </c>
      <c r="L2" s="52" t="s">
        <v>101</v>
      </c>
    </row>
    <row r="3" spans="1:12" x14ac:dyDescent="0.3">
      <c r="A3" s="8">
        <v>1</v>
      </c>
      <c r="B3" s="54">
        <f>E2_Teilstränge!Q12</f>
        <v>878.6</v>
      </c>
      <c r="C3" s="9" t="str">
        <f>E2_Teilstränge!E12</f>
        <v>KMR</v>
      </c>
      <c r="D3" s="9" t="e">
        <f>IF(ISBLANK(E2_Teilstränge!#REF!)=TRUE,"–",E2_Teilstränge!#REF!)</f>
        <v>#REF!</v>
      </c>
      <c r="E3" s="9">
        <f>E2_Teilstränge!F12</f>
        <v>65</v>
      </c>
      <c r="F3" s="9">
        <f>E2_Teilstränge!G12</f>
        <v>2</v>
      </c>
      <c r="G3" s="9">
        <f>E2_Teilstränge!H12</f>
        <v>10</v>
      </c>
      <c r="H3" s="9" t="str">
        <f>E2_Teilstränge!I12</f>
        <v>Flur</v>
      </c>
      <c r="I3" s="9">
        <f>E2_Teilstränge!L12</f>
        <v>0</v>
      </c>
      <c r="J3" s="9">
        <f>E2_Teilstränge!N12</f>
        <v>0</v>
      </c>
      <c r="K3" s="9">
        <f>E2_Teilstränge!J12</f>
        <v>1</v>
      </c>
      <c r="L3" s="9">
        <f>E2_Teilstränge!K12</f>
        <v>0</v>
      </c>
    </row>
    <row r="4" spans="1:12" x14ac:dyDescent="0.3">
      <c r="A4" s="8">
        <v>2</v>
      </c>
      <c r="B4" s="54">
        <f>E2_Teilstränge!Q13</f>
        <v>24</v>
      </c>
      <c r="C4" s="9" t="str">
        <f>E2_Teilstränge!E13</f>
        <v>KMR</v>
      </c>
      <c r="D4" s="9" t="e">
        <f>IF(ISBLANK(E2_Teilstränge!#REF!)=TRUE,"–",E2_Teilstränge!#REF!)</f>
        <v>#REF!</v>
      </c>
      <c r="E4" s="9">
        <f>E2_Teilstränge!F13</f>
        <v>20</v>
      </c>
      <c r="F4" s="9">
        <f>E2_Teilstränge!G13</f>
        <v>2</v>
      </c>
      <c r="G4" s="9">
        <f>E2_Teilstränge!H13</f>
        <v>20</v>
      </c>
      <c r="H4" s="9" t="str">
        <f>E2_Teilstränge!I13</f>
        <v>Flur</v>
      </c>
      <c r="I4" s="9">
        <f>E2_Teilstränge!L13</f>
        <v>0</v>
      </c>
      <c r="J4" s="9">
        <f>E2_Teilstränge!N13</f>
        <v>1</v>
      </c>
      <c r="K4" s="9">
        <f>E2_Teilstränge!J13</f>
        <v>0</v>
      </c>
      <c r="L4" s="9">
        <f>E2_Teilstränge!K13</f>
        <v>0</v>
      </c>
    </row>
    <row r="5" spans="1:12" x14ac:dyDescent="0.3">
      <c r="A5" s="8">
        <v>3</v>
      </c>
      <c r="B5" s="54">
        <f>E2_Teilstränge!Q14</f>
        <v>854.6</v>
      </c>
      <c r="C5" s="9" t="str">
        <f>E2_Teilstränge!E14</f>
        <v>KMR</v>
      </c>
      <c r="D5" s="9" t="e">
        <f>IF(ISBLANK(E2_Teilstränge!#REF!)=TRUE,"–",E2_Teilstränge!#REF!)</f>
        <v>#REF!</v>
      </c>
      <c r="E5" s="9">
        <f>E2_Teilstränge!F14</f>
        <v>65</v>
      </c>
      <c r="F5" s="9">
        <f>E2_Teilstränge!G14</f>
        <v>2</v>
      </c>
      <c r="G5" s="9">
        <f>E2_Teilstränge!H14</f>
        <v>7</v>
      </c>
      <c r="H5" s="9" t="str">
        <f>E2_Teilstränge!I14</f>
        <v>Strasse</v>
      </c>
      <c r="I5" s="9">
        <f>E2_Teilstränge!L14</f>
        <v>0</v>
      </c>
      <c r="J5" s="9">
        <f>E2_Teilstränge!N14</f>
        <v>0</v>
      </c>
      <c r="K5" s="9">
        <f>E2_Teilstränge!J14</f>
        <v>1</v>
      </c>
      <c r="L5" s="9">
        <f>E2_Teilstränge!K14</f>
        <v>0</v>
      </c>
    </row>
    <row r="6" spans="1:12" x14ac:dyDescent="0.3">
      <c r="A6" s="8">
        <v>4</v>
      </c>
      <c r="B6" s="54">
        <f>E2_Teilstränge!Q15</f>
        <v>420</v>
      </c>
      <c r="C6" s="9" t="str">
        <f>E2_Teilstränge!E15</f>
        <v>KMR</v>
      </c>
      <c r="D6" s="9" t="e">
        <f>IF(ISBLANK(E2_Teilstränge!#REF!)=TRUE,"–",E2_Teilstränge!#REF!)</f>
        <v>#REF!</v>
      </c>
      <c r="E6" s="9">
        <f>E2_Teilstränge!F15</f>
        <v>50</v>
      </c>
      <c r="F6" s="9">
        <f>E2_Teilstränge!G15</f>
        <v>2</v>
      </c>
      <c r="G6" s="9">
        <f>E2_Teilstränge!H15</f>
        <v>50</v>
      </c>
      <c r="H6" s="9" t="str">
        <f>E2_Teilstränge!I15</f>
        <v>Strasse</v>
      </c>
      <c r="I6" s="9">
        <f>E2_Teilstränge!L15</f>
        <v>0</v>
      </c>
      <c r="J6" s="9">
        <f>E2_Teilstränge!N15</f>
        <v>0</v>
      </c>
      <c r="K6" s="9">
        <f>E2_Teilstränge!J15</f>
        <v>0</v>
      </c>
      <c r="L6" s="9">
        <f>E2_Teilstränge!K15</f>
        <v>0</v>
      </c>
    </row>
    <row r="7" spans="1:12" x14ac:dyDescent="0.3">
      <c r="A7" s="8">
        <v>5</v>
      </c>
      <c r="B7" s="54">
        <f>E2_Teilstränge!Q16</f>
        <v>168</v>
      </c>
      <c r="C7" s="9" t="str">
        <f>E2_Teilstränge!E16</f>
        <v>KMR</v>
      </c>
      <c r="D7" s="9" t="e">
        <f>IF(ISBLANK(E2_Teilstränge!#REF!)=TRUE,"–",E2_Teilstränge!#REF!)</f>
        <v>#REF!</v>
      </c>
      <c r="E7" s="9">
        <f>E2_Teilstränge!F16</f>
        <v>50</v>
      </c>
      <c r="F7" s="9">
        <f>E2_Teilstränge!G16</f>
        <v>2</v>
      </c>
      <c r="G7" s="9">
        <f>E2_Teilstränge!H16</f>
        <v>20</v>
      </c>
      <c r="H7" s="9" t="str">
        <f>E2_Teilstränge!I16</f>
        <v>Flur</v>
      </c>
      <c r="I7" s="9">
        <f>E2_Teilstränge!L16</f>
        <v>0</v>
      </c>
      <c r="J7" s="9">
        <f>E2_Teilstränge!N16</f>
        <v>0</v>
      </c>
      <c r="K7" s="9">
        <f>E2_Teilstränge!J16</f>
        <v>0</v>
      </c>
      <c r="L7" s="9">
        <f>E2_Teilstränge!K16</f>
        <v>0</v>
      </c>
    </row>
    <row r="8" spans="1:12" x14ac:dyDescent="0.3">
      <c r="A8" s="8">
        <v>6</v>
      </c>
      <c r="B8" s="54">
        <f>E2_Teilstränge!Q17</f>
        <v>84</v>
      </c>
      <c r="C8" s="9" t="str">
        <f>E2_Teilstränge!E17</f>
        <v>KMR</v>
      </c>
      <c r="D8" s="9" t="e">
        <f>IF(ISBLANK(E2_Teilstränge!#REF!)=TRUE,"–",E2_Teilstränge!#REF!)</f>
        <v>#REF!</v>
      </c>
      <c r="E8" s="9">
        <f>E2_Teilstränge!F17</f>
        <v>32</v>
      </c>
      <c r="F8" s="9">
        <f>E2_Teilstränge!G17</f>
        <v>2</v>
      </c>
      <c r="G8" s="9">
        <f>E2_Teilstränge!H17</f>
        <v>5</v>
      </c>
      <c r="H8" s="9" t="str">
        <f>E2_Teilstränge!I17</f>
        <v>Flur</v>
      </c>
      <c r="I8" s="9">
        <f>E2_Teilstränge!L17</f>
        <v>0</v>
      </c>
      <c r="J8" s="9">
        <f>E2_Teilstränge!N17</f>
        <v>1</v>
      </c>
      <c r="K8" s="9">
        <f>E2_Teilstränge!J17</f>
        <v>0</v>
      </c>
      <c r="L8" s="9">
        <f>E2_Teilstränge!K17</f>
        <v>0</v>
      </c>
    </row>
    <row r="9" spans="1:12" x14ac:dyDescent="0.3">
      <c r="A9" s="8">
        <v>7</v>
      </c>
      <c r="B9" s="54">
        <f>E2_Teilstränge!Q18</f>
        <v>84</v>
      </c>
      <c r="C9" s="9" t="str">
        <f>E2_Teilstränge!E18</f>
        <v>KMR</v>
      </c>
      <c r="D9" s="9" t="e">
        <f>IF(ISBLANK(E2_Teilstränge!#REF!)=TRUE,"–",E2_Teilstränge!#REF!)</f>
        <v>#REF!</v>
      </c>
      <c r="E9" s="9">
        <f>E2_Teilstränge!F18</f>
        <v>50</v>
      </c>
      <c r="F9" s="9">
        <f>E2_Teilstränge!G18</f>
        <v>2</v>
      </c>
      <c r="G9" s="9">
        <f>E2_Teilstränge!H18</f>
        <v>50</v>
      </c>
      <c r="H9" s="9" t="str">
        <f>E2_Teilstränge!I18</f>
        <v>Flur</v>
      </c>
      <c r="I9" s="9">
        <f>E2_Teilstränge!L18</f>
        <v>0</v>
      </c>
      <c r="J9" s="9">
        <f>E2_Teilstränge!N18</f>
        <v>1</v>
      </c>
      <c r="K9" s="9">
        <f>E2_Teilstränge!J18</f>
        <v>0</v>
      </c>
      <c r="L9" s="9">
        <f>E2_Teilstränge!K18</f>
        <v>0</v>
      </c>
    </row>
    <row r="10" spans="1:12" x14ac:dyDescent="0.3">
      <c r="A10" s="8">
        <v>8</v>
      </c>
      <c r="B10" s="54">
        <f>E2_Teilstränge!Q19</f>
        <v>252</v>
      </c>
      <c r="C10" s="9" t="str">
        <f>E2_Teilstränge!E19</f>
        <v>KMR</v>
      </c>
      <c r="D10" s="9" t="e">
        <f>IF(ISBLANK(E2_Teilstränge!#REF!)=TRUE,"–",E2_Teilstränge!#REF!)</f>
        <v>#REF!</v>
      </c>
      <c r="E10" s="9">
        <f>E2_Teilstränge!F19</f>
        <v>50</v>
      </c>
      <c r="F10" s="9">
        <f>E2_Teilstränge!G19</f>
        <v>2</v>
      </c>
      <c r="G10" s="9">
        <f>E2_Teilstränge!H19</f>
        <v>50</v>
      </c>
      <c r="H10" s="9" t="str">
        <f>E2_Teilstränge!I19</f>
        <v>Strasse</v>
      </c>
      <c r="I10" s="9">
        <f>E2_Teilstränge!L19</f>
        <v>0</v>
      </c>
      <c r="J10" s="9">
        <f>E2_Teilstränge!N19</f>
        <v>0</v>
      </c>
      <c r="K10" s="9">
        <f>E2_Teilstränge!J19</f>
        <v>0</v>
      </c>
      <c r="L10" s="9">
        <f>E2_Teilstränge!K19</f>
        <v>0</v>
      </c>
    </row>
    <row r="11" spans="1:12" x14ac:dyDescent="0.3">
      <c r="A11" s="8">
        <v>9</v>
      </c>
      <c r="B11" s="54">
        <f>E2_Teilstränge!Q20</f>
        <v>84</v>
      </c>
      <c r="C11" s="9" t="str">
        <f>E2_Teilstränge!E20</f>
        <v>KMR</v>
      </c>
      <c r="D11" s="9" t="e">
        <f>IF(ISBLANK(E2_Teilstränge!#REF!)=TRUE,"–",E2_Teilstränge!#REF!)</f>
        <v>#REF!</v>
      </c>
      <c r="E11" s="9">
        <f>E2_Teilstränge!F20</f>
        <v>25</v>
      </c>
      <c r="F11" s="9">
        <f>E2_Teilstränge!G20</f>
        <v>2</v>
      </c>
      <c r="G11" s="9">
        <f>E2_Teilstränge!H20</f>
        <v>5</v>
      </c>
      <c r="H11" s="9" t="str">
        <f>E2_Teilstränge!I20</f>
        <v>Strasse</v>
      </c>
      <c r="I11" s="9">
        <f>E2_Teilstränge!L20</f>
        <v>0</v>
      </c>
      <c r="J11" s="9">
        <f>E2_Teilstränge!N20</f>
        <v>1</v>
      </c>
      <c r="K11" s="9">
        <f>E2_Teilstränge!J20</f>
        <v>0</v>
      </c>
      <c r="L11" s="9">
        <f>E2_Teilstränge!K20</f>
        <v>0</v>
      </c>
    </row>
    <row r="12" spans="1:12" x14ac:dyDescent="0.3">
      <c r="A12" s="8">
        <v>10</v>
      </c>
      <c r="B12" s="54">
        <f>E2_Teilstränge!Q21</f>
        <v>168</v>
      </c>
      <c r="C12" s="9" t="str">
        <f>E2_Teilstränge!E21</f>
        <v>KMR</v>
      </c>
      <c r="D12" s="9" t="e">
        <f>IF(ISBLANK(E2_Teilstränge!#REF!)=TRUE,"–",E2_Teilstränge!#REF!)</f>
        <v>#REF!</v>
      </c>
      <c r="E12" s="9">
        <f>E2_Teilstränge!F21</f>
        <v>40</v>
      </c>
      <c r="F12" s="9">
        <f>E2_Teilstränge!G21</f>
        <v>2</v>
      </c>
      <c r="G12" s="9">
        <f>E2_Teilstränge!H21</f>
        <v>50</v>
      </c>
      <c r="H12" s="9" t="str">
        <f>E2_Teilstränge!I21</f>
        <v>Strasse</v>
      </c>
      <c r="I12" s="9">
        <f>E2_Teilstränge!L21</f>
        <v>0</v>
      </c>
      <c r="J12" s="9">
        <f>E2_Teilstränge!N21</f>
        <v>0</v>
      </c>
      <c r="K12" s="9">
        <f>E2_Teilstränge!J21</f>
        <v>0</v>
      </c>
      <c r="L12" s="9">
        <f>E2_Teilstränge!K21</f>
        <v>0</v>
      </c>
    </row>
    <row r="13" spans="1:12" x14ac:dyDescent="0.3">
      <c r="A13" s="8">
        <v>11</v>
      </c>
      <c r="B13" s="54">
        <f>E2_Teilstränge!Q22</f>
        <v>84</v>
      </c>
      <c r="C13" s="9" t="str">
        <f>E2_Teilstränge!E22</f>
        <v>KMR</v>
      </c>
      <c r="D13" s="9" t="e">
        <f>IF(ISBLANK(E2_Teilstränge!#REF!)=TRUE,"–",E2_Teilstränge!#REF!)</f>
        <v>#REF!</v>
      </c>
      <c r="E13" s="9">
        <f>E2_Teilstränge!F22</f>
        <v>25</v>
      </c>
      <c r="F13" s="9">
        <f>E2_Teilstränge!G22</f>
        <v>1</v>
      </c>
      <c r="G13" s="9">
        <f>E2_Teilstränge!H22</f>
        <v>25</v>
      </c>
      <c r="H13" s="9" t="str">
        <f>E2_Teilstränge!I22</f>
        <v>Strasse</v>
      </c>
      <c r="I13" s="9">
        <f>E2_Teilstränge!L22</f>
        <v>0</v>
      </c>
      <c r="J13" s="9">
        <f>E2_Teilstränge!N22</f>
        <v>1</v>
      </c>
      <c r="K13" s="9">
        <f>E2_Teilstränge!J22</f>
        <v>0</v>
      </c>
      <c r="L13" s="9">
        <f>E2_Teilstränge!K22</f>
        <v>0</v>
      </c>
    </row>
    <row r="14" spans="1:12" x14ac:dyDescent="0.3">
      <c r="A14" s="8">
        <v>12</v>
      </c>
      <c r="B14" s="54">
        <f>E2_Teilstränge!Q23</f>
        <v>84</v>
      </c>
      <c r="C14" s="9" t="str">
        <f>E2_Teilstränge!E23</f>
        <v>KMR</v>
      </c>
      <c r="D14" s="9" t="e">
        <f>IF(ISBLANK(E2_Teilstränge!#REF!)=TRUE,"–",E2_Teilstränge!#REF!)</f>
        <v>#REF!</v>
      </c>
      <c r="E14" s="9">
        <f>E2_Teilstränge!F23</f>
        <v>25</v>
      </c>
      <c r="F14" s="9">
        <f>E2_Teilstränge!G23</f>
        <v>2</v>
      </c>
      <c r="G14" s="9">
        <f>E2_Teilstränge!H23</f>
        <v>25</v>
      </c>
      <c r="H14" s="9" t="str">
        <f>E2_Teilstränge!I23</f>
        <v>Strasse</v>
      </c>
      <c r="I14" s="9">
        <f>E2_Teilstränge!L23</f>
        <v>0</v>
      </c>
      <c r="J14" s="9">
        <f>E2_Teilstränge!N23</f>
        <v>1</v>
      </c>
      <c r="K14" s="9">
        <f>E2_Teilstränge!J23</f>
        <v>0</v>
      </c>
      <c r="L14" s="9">
        <f>E2_Teilstränge!K23</f>
        <v>0</v>
      </c>
    </row>
    <row r="15" spans="1:12" x14ac:dyDescent="0.3">
      <c r="A15" s="8">
        <v>13</v>
      </c>
      <c r="B15" s="54">
        <f>E2_Teilstränge!Q24</f>
        <v>434.6</v>
      </c>
      <c r="C15" s="9" t="str">
        <f>E2_Teilstränge!E24</f>
        <v>KMR</v>
      </c>
      <c r="D15" s="9" t="e">
        <f>IF(ISBLANK(E2_Teilstränge!#REF!)=TRUE,"–",E2_Teilstränge!#REF!)</f>
        <v>#REF!</v>
      </c>
      <c r="E15" s="9">
        <f>E2_Teilstränge!F24</f>
        <v>50</v>
      </c>
      <c r="F15" s="9">
        <f>E2_Teilstränge!G24</f>
        <v>2</v>
      </c>
      <c r="G15" s="9">
        <f>E2_Teilstränge!H24</f>
        <v>10</v>
      </c>
      <c r="H15" s="9" t="str">
        <f>E2_Teilstränge!I24</f>
        <v>Strasse</v>
      </c>
      <c r="I15" s="9">
        <f>E2_Teilstränge!L24</f>
        <v>0</v>
      </c>
      <c r="J15" s="9">
        <f>E2_Teilstränge!N24</f>
        <v>0</v>
      </c>
      <c r="K15" s="9">
        <f>E2_Teilstränge!J24</f>
        <v>1</v>
      </c>
      <c r="L15" s="9">
        <f>E2_Teilstränge!K24</f>
        <v>0</v>
      </c>
    </row>
    <row r="16" spans="1:12" x14ac:dyDescent="0.3">
      <c r="A16" s="8">
        <v>14</v>
      </c>
      <c r="B16" s="54">
        <f>E2_Teilstränge!Q25</f>
        <v>218</v>
      </c>
      <c r="C16" s="9" t="str">
        <f>E2_Teilstränge!E25</f>
        <v>KMR</v>
      </c>
      <c r="D16" s="9" t="e">
        <f>IF(ISBLANK(E2_Teilstränge!#REF!)=TRUE,"–",E2_Teilstränge!#REF!)</f>
        <v>#REF!</v>
      </c>
      <c r="E16" s="9">
        <f>E2_Teilstränge!F25</f>
        <v>40</v>
      </c>
      <c r="F16" s="9">
        <f>E2_Teilstränge!G25</f>
        <v>2</v>
      </c>
      <c r="G16" s="9">
        <f>E2_Teilstränge!H25</f>
        <v>75</v>
      </c>
      <c r="H16" s="9" t="str">
        <f>E2_Teilstränge!I25</f>
        <v>Flur</v>
      </c>
      <c r="I16" s="9">
        <f>E2_Teilstränge!L25</f>
        <v>0</v>
      </c>
      <c r="J16" s="9">
        <f>E2_Teilstränge!N25</f>
        <v>1</v>
      </c>
      <c r="K16" s="9">
        <f>E2_Teilstränge!J25</f>
        <v>0</v>
      </c>
      <c r="L16" s="9">
        <f>E2_Teilstränge!K25</f>
        <v>0</v>
      </c>
    </row>
    <row r="17" spans="1:18" x14ac:dyDescent="0.3">
      <c r="A17" s="8">
        <v>15</v>
      </c>
      <c r="B17" s="54">
        <f>E2_Teilstränge!Q26</f>
        <v>216.60000000000002</v>
      </c>
      <c r="C17" s="9" t="str">
        <f>E2_Teilstränge!E26</f>
        <v>KMR</v>
      </c>
      <c r="D17" s="9" t="e">
        <f>IF(ISBLANK(E2_Teilstränge!#REF!)=TRUE,"–",E2_Teilstränge!#REF!)</f>
        <v>#REF!</v>
      </c>
      <c r="E17" s="9">
        <f>E2_Teilstränge!F26</f>
        <v>50</v>
      </c>
      <c r="F17" s="9">
        <f>E2_Teilstränge!G26</f>
        <v>2</v>
      </c>
      <c r="G17" s="9">
        <f>E2_Teilstränge!H26</f>
        <v>135</v>
      </c>
      <c r="H17" s="9" t="str">
        <f>E2_Teilstränge!I26</f>
        <v>Flur</v>
      </c>
      <c r="I17" s="9">
        <f>E2_Teilstränge!L26</f>
        <v>0</v>
      </c>
      <c r="J17" s="9">
        <f>E2_Teilstränge!N26</f>
        <v>0</v>
      </c>
      <c r="K17" s="9">
        <f>E2_Teilstränge!J26</f>
        <v>1</v>
      </c>
      <c r="L17" s="9">
        <f>E2_Teilstränge!K26</f>
        <v>0</v>
      </c>
    </row>
    <row r="18" spans="1:18" x14ac:dyDescent="0.3">
      <c r="A18" s="8">
        <v>16</v>
      </c>
      <c r="B18" s="54">
        <f>E2_Teilstränge!Q27</f>
        <v>99</v>
      </c>
      <c r="C18" s="9" t="str">
        <f>E2_Teilstränge!E27</f>
        <v>KMR</v>
      </c>
      <c r="D18" s="9" t="e">
        <f>IF(ISBLANK(E2_Teilstränge!#REF!)=TRUE,"–",E2_Teilstränge!#REF!)</f>
        <v>#REF!</v>
      </c>
      <c r="E18" s="9">
        <f>E2_Teilstränge!F27</f>
        <v>32</v>
      </c>
      <c r="F18" s="9">
        <f>E2_Teilstränge!G27</f>
        <v>2</v>
      </c>
      <c r="G18" s="9">
        <f>E2_Teilstränge!H27</f>
        <v>25</v>
      </c>
      <c r="H18" s="9" t="str">
        <f>E2_Teilstränge!I27</f>
        <v>Strasse</v>
      </c>
      <c r="I18" s="9">
        <f>E2_Teilstränge!L27</f>
        <v>0</v>
      </c>
      <c r="J18" s="9">
        <f>E2_Teilstränge!N27</f>
        <v>1</v>
      </c>
      <c r="K18" s="9">
        <f>E2_Teilstränge!J27</f>
        <v>0</v>
      </c>
      <c r="L18" s="9">
        <f>E2_Teilstränge!K27</f>
        <v>0</v>
      </c>
    </row>
    <row r="19" spans="1:18" x14ac:dyDescent="0.3">
      <c r="A19" s="8">
        <v>17</v>
      </c>
      <c r="B19" s="54">
        <f>E2_Teilstränge!Q28</f>
        <v>117.60000000000001</v>
      </c>
      <c r="C19" s="9" t="str">
        <f>E2_Teilstränge!E28</f>
        <v>KMR</v>
      </c>
      <c r="D19" s="9" t="e">
        <f>IF(ISBLANK(E2_Teilstränge!#REF!)=TRUE,"–",E2_Teilstränge!#REF!)</f>
        <v>#REF!</v>
      </c>
      <c r="E19" s="9">
        <f>E2_Teilstränge!F28</f>
        <v>32</v>
      </c>
      <c r="F19" s="9">
        <f>E2_Teilstränge!G28</f>
        <v>2</v>
      </c>
      <c r="G19" s="9">
        <f>E2_Teilstränge!H28</f>
        <v>10</v>
      </c>
      <c r="H19" s="9" t="str">
        <f>E2_Teilstränge!I28</f>
        <v>Flur</v>
      </c>
      <c r="I19" s="9">
        <f>E2_Teilstränge!L28</f>
        <v>0</v>
      </c>
      <c r="J19" s="9">
        <f>E2_Teilstränge!N28</f>
        <v>0</v>
      </c>
      <c r="K19" s="9">
        <f>E2_Teilstränge!J28</f>
        <v>1</v>
      </c>
      <c r="L19" s="9">
        <f>E2_Teilstränge!K28</f>
        <v>0</v>
      </c>
    </row>
    <row r="20" spans="1:18" x14ac:dyDescent="0.3">
      <c r="A20" s="8">
        <v>18</v>
      </c>
      <c r="B20" s="54">
        <f>E2_Teilstränge!Q29</f>
        <v>60</v>
      </c>
      <c r="C20" s="9" t="str">
        <f>E2_Teilstränge!E29</f>
        <v>KMR</v>
      </c>
      <c r="D20" s="9" t="e">
        <f>IF(ISBLANK(E2_Teilstränge!#REF!)=TRUE,"–",E2_Teilstränge!#REF!)</f>
        <v>#REF!</v>
      </c>
      <c r="E20" s="9">
        <f>E2_Teilstränge!F29</f>
        <v>25</v>
      </c>
      <c r="F20" s="9">
        <f>E2_Teilstränge!G29</f>
        <v>2</v>
      </c>
      <c r="G20" s="9">
        <f>E2_Teilstränge!H29</f>
        <v>80</v>
      </c>
      <c r="H20" s="9" t="str">
        <f>E2_Teilstränge!I29</f>
        <v>Flur</v>
      </c>
      <c r="I20" s="9">
        <f>E2_Teilstränge!L29</f>
        <v>0</v>
      </c>
      <c r="J20" s="9">
        <f>E2_Teilstränge!N29</f>
        <v>1</v>
      </c>
      <c r="K20" s="9">
        <f>E2_Teilstränge!J29</f>
        <v>0</v>
      </c>
      <c r="L20" s="9">
        <f>E2_Teilstränge!K29</f>
        <v>0</v>
      </c>
    </row>
    <row r="21" spans="1:18" x14ac:dyDescent="0.3">
      <c r="A21" s="8">
        <v>19</v>
      </c>
      <c r="B21" s="54">
        <f>E2_Teilstränge!Q30</f>
        <v>57.600000000000009</v>
      </c>
      <c r="C21" s="9" t="str">
        <f>E2_Teilstränge!E30</f>
        <v>KMR</v>
      </c>
      <c r="D21" s="9" t="e">
        <f>IF(ISBLANK(E2_Teilstränge!#REF!)=TRUE,"–",E2_Teilstränge!#REF!)</f>
        <v>#REF!</v>
      </c>
      <c r="E21" s="9">
        <f>E2_Teilstränge!F30</f>
        <v>25</v>
      </c>
      <c r="F21" s="9">
        <f>E2_Teilstränge!G30</f>
        <v>2</v>
      </c>
      <c r="G21" s="9">
        <f>E2_Teilstränge!H30</f>
        <v>82</v>
      </c>
      <c r="H21" s="9" t="str">
        <f>E2_Teilstränge!I30</f>
        <v>Flur</v>
      </c>
      <c r="I21" s="9">
        <f>E2_Teilstränge!L30</f>
        <v>0</v>
      </c>
      <c r="J21" s="9">
        <f>E2_Teilstränge!N30</f>
        <v>0</v>
      </c>
      <c r="K21" s="9">
        <f>E2_Teilstränge!J30</f>
        <v>1</v>
      </c>
      <c r="L21" s="9">
        <f>E2_Teilstränge!K30</f>
        <v>0</v>
      </c>
    </row>
    <row r="22" spans="1:18" x14ac:dyDescent="0.3">
      <c r="A22" s="8">
        <v>20</v>
      </c>
      <c r="B22" s="54">
        <f>E2_Teilstränge!Q31</f>
        <v>7.2</v>
      </c>
      <c r="C22" s="9" t="str">
        <f>E2_Teilstränge!E31</f>
        <v>KMR</v>
      </c>
      <c r="D22" s="9" t="e">
        <f>IF(ISBLANK(E2_Teilstränge!#REF!)=TRUE,"–",E2_Teilstränge!#REF!)</f>
        <v>#REF!</v>
      </c>
      <c r="E22" s="9">
        <f>E2_Teilstränge!F31</f>
        <v>20</v>
      </c>
      <c r="F22" s="9">
        <f>E2_Teilstränge!G31</f>
        <v>2</v>
      </c>
      <c r="G22" s="9">
        <f>E2_Teilstränge!H31</f>
        <v>10</v>
      </c>
      <c r="H22" s="9" t="str">
        <f>E2_Teilstränge!I31</f>
        <v>Flur</v>
      </c>
      <c r="I22" s="9">
        <f>E2_Teilstränge!L31</f>
        <v>0</v>
      </c>
      <c r="J22" s="9">
        <f>E2_Teilstränge!N31</f>
        <v>1</v>
      </c>
      <c r="K22" s="9">
        <f>E2_Teilstränge!J31</f>
        <v>0</v>
      </c>
      <c r="L22" s="9">
        <f>E2_Teilstränge!K31</f>
        <v>0</v>
      </c>
    </row>
    <row r="23" spans="1:18" x14ac:dyDescent="0.3">
      <c r="A23" s="8">
        <v>21</v>
      </c>
      <c r="B23" s="54">
        <f>E2_Teilstränge!Q32</f>
        <v>50.400000000000006</v>
      </c>
      <c r="C23" s="9" t="str">
        <f>E2_Teilstränge!E32</f>
        <v>KMR</v>
      </c>
      <c r="D23" s="9" t="e">
        <f>IF(ISBLANK(E2_Teilstränge!#REF!)=TRUE,"–",E2_Teilstränge!#REF!)</f>
        <v>#REF!</v>
      </c>
      <c r="E23" s="9">
        <f>E2_Teilstränge!F32</f>
        <v>25</v>
      </c>
      <c r="F23" s="9">
        <f>E2_Teilstränge!G32</f>
        <v>2</v>
      </c>
      <c r="G23" s="9">
        <f>E2_Teilstränge!H32</f>
        <v>2</v>
      </c>
      <c r="H23" s="9" t="str">
        <f>E2_Teilstränge!I32</f>
        <v>Flur</v>
      </c>
      <c r="I23" s="9">
        <f>E2_Teilstränge!L32</f>
        <v>0</v>
      </c>
      <c r="J23" s="9">
        <f>E2_Teilstränge!N32</f>
        <v>0</v>
      </c>
      <c r="K23" s="9">
        <f>E2_Teilstränge!J32</f>
        <v>1</v>
      </c>
      <c r="L23" s="9">
        <f>E2_Teilstränge!K32</f>
        <v>0</v>
      </c>
    </row>
    <row r="24" spans="1:18" x14ac:dyDescent="0.3">
      <c r="A24" s="8">
        <v>22</v>
      </c>
      <c r="B24" s="54">
        <f>E2_Teilstränge!Q33</f>
        <v>7.2</v>
      </c>
      <c r="C24" s="9" t="str">
        <f>E2_Teilstränge!E33</f>
        <v>KMR</v>
      </c>
      <c r="D24" s="9" t="e">
        <f>IF(ISBLANK(E2_Teilstränge!#REF!)=TRUE,"–",E2_Teilstränge!#REF!)</f>
        <v>#REF!</v>
      </c>
      <c r="E24" s="9">
        <f>E2_Teilstränge!F33</f>
        <v>20</v>
      </c>
      <c r="F24" s="9">
        <f>E2_Teilstränge!G33</f>
        <v>2</v>
      </c>
      <c r="G24" s="9">
        <f>E2_Teilstränge!H33</f>
        <v>10</v>
      </c>
      <c r="H24" s="9" t="str">
        <f>E2_Teilstränge!I33</f>
        <v>Flur</v>
      </c>
      <c r="I24" s="9">
        <f>E2_Teilstränge!L33</f>
        <v>0</v>
      </c>
      <c r="J24" s="9">
        <f>E2_Teilstränge!N33</f>
        <v>1</v>
      </c>
      <c r="K24" s="9">
        <f>E2_Teilstränge!J33</f>
        <v>0</v>
      </c>
      <c r="L24" s="9">
        <f>E2_Teilstränge!K33</f>
        <v>0</v>
      </c>
    </row>
    <row r="25" spans="1:18" x14ac:dyDescent="0.3">
      <c r="A25" s="8">
        <v>23</v>
      </c>
      <c r="B25" s="54">
        <f>E2_Teilstränge!Q34</f>
        <v>43.2</v>
      </c>
      <c r="C25" s="9" t="str">
        <f>E2_Teilstränge!E34</f>
        <v>KMR</v>
      </c>
      <c r="D25" s="9" t="e">
        <f>IF(ISBLANK(E2_Teilstränge!#REF!)=TRUE,"–",E2_Teilstränge!#REF!)</f>
        <v>#REF!</v>
      </c>
      <c r="E25" s="9">
        <f>E2_Teilstränge!F34</f>
        <v>25</v>
      </c>
      <c r="F25" s="9">
        <f>E2_Teilstränge!G34</f>
        <v>2</v>
      </c>
      <c r="G25" s="9">
        <f>E2_Teilstränge!H34</f>
        <v>10</v>
      </c>
      <c r="H25" s="9" t="str">
        <f>E2_Teilstränge!I34</f>
        <v>Flur</v>
      </c>
      <c r="I25" s="9">
        <f>E2_Teilstränge!L34</f>
        <v>0</v>
      </c>
      <c r="J25" s="9">
        <f>E2_Teilstränge!N34</f>
        <v>0</v>
      </c>
      <c r="K25" s="9">
        <f>E2_Teilstränge!J34</f>
        <v>1</v>
      </c>
      <c r="L25" s="9">
        <f>E2_Teilstränge!K34</f>
        <v>0</v>
      </c>
    </row>
    <row r="26" spans="1:18" x14ac:dyDescent="0.3">
      <c r="A26" s="8">
        <v>24</v>
      </c>
      <c r="B26" s="54">
        <f>E2_Teilstränge!Q35</f>
        <v>7.2</v>
      </c>
      <c r="C26" s="9" t="str">
        <f>E2_Teilstränge!E35</f>
        <v>KMR</v>
      </c>
      <c r="D26" s="9" t="e">
        <f>IF(ISBLANK(E2_Teilstränge!#REF!)=TRUE,"–",E2_Teilstränge!#REF!)</f>
        <v>#REF!</v>
      </c>
      <c r="E26" s="9">
        <f>E2_Teilstränge!F35</f>
        <v>20</v>
      </c>
      <c r="F26" s="9">
        <f>E2_Teilstränge!G35</f>
        <v>2</v>
      </c>
      <c r="G26" s="9">
        <f>E2_Teilstränge!H35</f>
        <v>10</v>
      </c>
      <c r="H26" s="9" t="str">
        <f>E2_Teilstränge!I35</f>
        <v>Flur</v>
      </c>
      <c r="I26" s="9">
        <f>E2_Teilstränge!L35</f>
        <v>0</v>
      </c>
      <c r="J26" s="9">
        <f>E2_Teilstränge!N35</f>
        <v>1</v>
      </c>
      <c r="K26" s="9">
        <f>E2_Teilstränge!J35</f>
        <v>0</v>
      </c>
      <c r="L26" s="9">
        <f>E2_Teilstränge!K35</f>
        <v>0</v>
      </c>
      <c r="R26" s="49" t="s">
        <v>361</v>
      </c>
    </row>
    <row r="27" spans="1:18" x14ac:dyDescent="0.3">
      <c r="A27" s="8">
        <v>25</v>
      </c>
      <c r="B27" s="54">
        <f>E2_Teilstränge!Q36</f>
        <v>36</v>
      </c>
      <c r="C27" s="9" t="str">
        <f>E2_Teilstränge!E36</f>
        <v>KMR</v>
      </c>
      <c r="D27" s="9" t="e">
        <f>IF(ISBLANK(E2_Teilstränge!#REF!)=TRUE,"–",E2_Teilstränge!#REF!)</f>
        <v>#REF!</v>
      </c>
      <c r="E27" s="9">
        <f>E2_Teilstränge!F36</f>
        <v>20</v>
      </c>
      <c r="F27" s="9">
        <f>E2_Teilstränge!G36</f>
        <v>2</v>
      </c>
      <c r="G27" s="9">
        <f>E2_Teilstränge!H36</f>
        <v>2</v>
      </c>
      <c r="H27" s="9" t="str">
        <f>E2_Teilstränge!I36</f>
        <v>Flur</v>
      </c>
      <c r="I27" s="9">
        <f>E2_Teilstränge!L36</f>
        <v>0</v>
      </c>
      <c r="J27" s="9">
        <f>E2_Teilstränge!N36</f>
        <v>0</v>
      </c>
      <c r="K27" s="9">
        <f>E2_Teilstränge!J36</f>
        <v>1</v>
      </c>
      <c r="L27" s="9">
        <f>E2_Teilstränge!K36</f>
        <v>0</v>
      </c>
    </row>
    <row r="28" spans="1:18" x14ac:dyDescent="0.3">
      <c r="A28" s="8">
        <v>26</v>
      </c>
      <c r="B28" s="54">
        <f>E2_Teilstränge!Q37</f>
        <v>7.2</v>
      </c>
      <c r="C28" s="9" t="str">
        <f>E2_Teilstränge!E37</f>
        <v>KMR</v>
      </c>
      <c r="D28" s="9" t="e">
        <f>IF(ISBLANK(E2_Teilstränge!#REF!)=TRUE,"–",E2_Teilstränge!#REF!)</f>
        <v>#REF!</v>
      </c>
      <c r="E28" s="9">
        <f>E2_Teilstränge!F37</f>
        <v>20</v>
      </c>
      <c r="F28" s="9">
        <f>E2_Teilstränge!G37</f>
        <v>2</v>
      </c>
      <c r="G28" s="9">
        <f>E2_Teilstränge!H37</f>
        <v>10</v>
      </c>
      <c r="H28" s="9" t="str">
        <f>E2_Teilstränge!I37</f>
        <v>Flur</v>
      </c>
      <c r="I28" s="9">
        <f>E2_Teilstränge!L37</f>
        <v>0</v>
      </c>
      <c r="J28" s="9">
        <f>E2_Teilstränge!N37</f>
        <v>1</v>
      </c>
      <c r="K28" s="9">
        <f>E2_Teilstränge!J37</f>
        <v>0</v>
      </c>
      <c r="L28" s="9">
        <f>E2_Teilstränge!K37</f>
        <v>0</v>
      </c>
    </row>
    <row r="29" spans="1:18" x14ac:dyDescent="0.3">
      <c r="A29" s="8">
        <v>27</v>
      </c>
      <c r="B29" s="54">
        <f>E2_Teilstränge!Q38</f>
        <v>28.8</v>
      </c>
      <c r="C29" s="9" t="str">
        <f>E2_Teilstränge!E38</f>
        <v>KMR</v>
      </c>
      <c r="D29" s="9" t="e">
        <f>IF(ISBLANK(E2_Teilstränge!#REF!)=TRUE,"–",E2_Teilstränge!#REF!)</f>
        <v>#REF!</v>
      </c>
      <c r="E29" s="9">
        <f>E2_Teilstränge!F38</f>
        <v>20</v>
      </c>
      <c r="F29" s="9">
        <f>E2_Teilstränge!G38</f>
        <v>2</v>
      </c>
      <c r="G29" s="9">
        <f>E2_Teilstränge!H38</f>
        <v>10</v>
      </c>
      <c r="H29" s="9" t="str">
        <f>E2_Teilstränge!I38</f>
        <v>Flur</v>
      </c>
      <c r="I29" s="9">
        <f>E2_Teilstränge!L38</f>
        <v>0</v>
      </c>
      <c r="J29" s="9">
        <f>E2_Teilstränge!N38</f>
        <v>0</v>
      </c>
      <c r="K29" s="9">
        <f>E2_Teilstränge!J38</f>
        <v>1</v>
      </c>
      <c r="L29" s="9">
        <f>E2_Teilstränge!K38</f>
        <v>0</v>
      </c>
    </row>
    <row r="30" spans="1:18" x14ac:dyDescent="0.3">
      <c r="A30" s="8">
        <v>28</v>
      </c>
      <c r="B30" s="54">
        <f>E2_Teilstränge!Q39</f>
        <v>7.2</v>
      </c>
      <c r="C30" s="9" t="str">
        <f>E2_Teilstränge!E39</f>
        <v>KMR</v>
      </c>
      <c r="D30" s="9" t="e">
        <f>IF(ISBLANK(E2_Teilstränge!#REF!)=TRUE,"–",E2_Teilstränge!#REF!)</f>
        <v>#REF!</v>
      </c>
      <c r="E30" s="9">
        <f>E2_Teilstränge!F39</f>
        <v>20</v>
      </c>
      <c r="F30" s="9">
        <f>E2_Teilstränge!G39</f>
        <v>2</v>
      </c>
      <c r="G30" s="9">
        <f>E2_Teilstränge!H39</f>
        <v>10</v>
      </c>
      <c r="H30" s="9" t="str">
        <f>E2_Teilstränge!I39</f>
        <v>Flur</v>
      </c>
      <c r="I30" s="9">
        <f>E2_Teilstränge!L39</f>
        <v>0</v>
      </c>
      <c r="J30" s="9">
        <f>E2_Teilstränge!N39</f>
        <v>1</v>
      </c>
      <c r="K30" s="9">
        <f>E2_Teilstränge!J39</f>
        <v>0</v>
      </c>
      <c r="L30" s="9">
        <f>E2_Teilstränge!K39</f>
        <v>0</v>
      </c>
    </row>
    <row r="31" spans="1:18" x14ac:dyDescent="0.3">
      <c r="A31" s="8">
        <v>29</v>
      </c>
      <c r="B31" s="54">
        <f>E2_Teilstränge!Q40</f>
        <v>21.6</v>
      </c>
      <c r="C31" s="9" t="str">
        <f>E2_Teilstränge!E40</f>
        <v>KMR</v>
      </c>
      <c r="D31" s="9" t="e">
        <f>IF(ISBLANK(E2_Teilstränge!#REF!)=TRUE,"–",E2_Teilstränge!#REF!)</f>
        <v>#REF!</v>
      </c>
      <c r="E31" s="9">
        <f>E2_Teilstränge!F40</f>
        <v>20</v>
      </c>
      <c r="F31" s="9">
        <f>E2_Teilstränge!G40</f>
        <v>2</v>
      </c>
      <c r="G31" s="9">
        <f>E2_Teilstränge!H40</f>
        <v>2</v>
      </c>
      <c r="H31" s="9" t="str">
        <f>E2_Teilstränge!I40</f>
        <v>Flur</v>
      </c>
      <c r="I31" s="9">
        <f>E2_Teilstränge!L40</f>
        <v>0</v>
      </c>
      <c r="J31" s="9">
        <f>E2_Teilstränge!N40</f>
        <v>0</v>
      </c>
      <c r="K31" s="9">
        <f>E2_Teilstränge!J40</f>
        <v>1</v>
      </c>
      <c r="L31" s="9">
        <f>E2_Teilstränge!K40</f>
        <v>0</v>
      </c>
    </row>
    <row r="32" spans="1:18" x14ac:dyDescent="0.3">
      <c r="A32" s="8">
        <v>30</v>
      </c>
      <c r="B32" s="54">
        <f>E2_Teilstränge!Q41</f>
        <v>7.2</v>
      </c>
      <c r="C32" s="9" t="str">
        <f>E2_Teilstränge!E41</f>
        <v>KMR</v>
      </c>
      <c r="D32" s="9" t="e">
        <f>IF(ISBLANK(E2_Teilstränge!#REF!)=TRUE,"–",E2_Teilstränge!#REF!)</f>
        <v>#REF!</v>
      </c>
      <c r="E32" s="9">
        <f>E2_Teilstränge!F41</f>
        <v>20</v>
      </c>
      <c r="F32" s="9">
        <f>E2_Teilstränge!G41</f>
        <v>2</v>
      </c>
      <c r="G32" s="9">
        <f>E2_Teilstränge!H41</f>
        <v>10</v>
      </c>
      <c r="H32" s="9" t="str">
        <f>E2_Teilstränge!I41</f>
        <v>Flur</v>
      </c>
      <c r="I32" s="9">
        <f>E2_Teilstränge!L41</f>
        <v>0</v>
      </c>
      <c r="J32" s="9">
        <f>E2_Teilstränge!N41</f>
        <v>1</v>
      </c>
      <c r="K32" s="9">
        <f>E2_Teilstränge!J41</f>
        <v>0</v>
      </c>
      <c r="L32" s="9">
        <f>E2_Teilstränge!K41</f>
        <v>0</v>
      </c>
    </row>
    <row r="33" spans="1:12" x14ac:dyDescent="0.3">
      <c r="A33" s="8">
        <v>31</v>
      </c>
      <c r="B33" s="54">
        <f>E2_Teilstränge!Q42</f>
        <v>14.4</v>
      </c>
      <c r="C33" s="9" t="str">
        <f>E2_Teilstränge!E42</f>
        <v>KMR</v>
      </c>
      <c r="D33" s="9" t="e">
        <f>IF(ISBLANK(E2_Teilstränge!#REF!)=TRUE,"–",E2_Teilstränge!#REF!)</f>
        <v>#REF!</v>
      </c>
      <c r="E33" s="9">
        <f>E2_Teilstränge!F42</f>
        <v>20</v>
      </c>
      <c r="F33" s="9">
        <f>E2_Teilstränge!G42</f>
        <v>2</v>
      </c>
      <c r="G33" s="9">
        <f>E2_Teilstränge!H42</f>
        <v>10</v>
      </c>
      <c r="H33" s="9" t="str">
        <f>E2_Teilstränge!I42</f>
        <v>Flur</v>
      </c>
      <c r="I33" s="9">
        <f>E2_Teilstränge!L42</f>
        <v>0</v>
      </c>
      <c r="J33" s="9">
        <f>E2_Teilstränge!N42</f>
        <v>0</v>
      </c>
      <c r="K33" s="9">
        <f>E2_Teilstränge!J42</f>
        <v>1</v>
      </c>
      <c r="L33" s="9">
        <f>E2_Teilstränge!K42</f>
        <v>0</v>
      </c>
    </row>
    <row r="34" spans="1:12" x14ac:dyDescent="0.3">
      <c r="A34" s="8">
        <v>32</v>
      </c>
      <c r="B34" s="54">
        <f>E2_Teilstränge!Q43</f>
        <v>7.2</v>
      </c>
      <c r="C34" s="9" t="str">
        <f>E2_Teilstränge!E43</f>
        <v>KMR</v>
      </c>
      <c r="D34" s="9" t="e">
        <f>IF(ISBLANK(E2_Teilstränge!#REF!)=TRUE,"–",E2_Teilstränge!#REF!)</f>
        <v>#REF!</v>
      </c>
      <c r="E34" s="9">
        <f>E2_Teilstränge!F43</f>
        <v>20</v>
      </c>
      <c r="F34" s="9">
        <f>E2_Teilstränge!G43</f>
        <v>2</v>
      </c>
      <c r="G34" s="9">
        <f>E2_Teilstränge!H43</f>
        <v>10</v>
      </c>
      <c r="H34" s="9" t="str">
        <f>E2_Teilstränge!I43</f>
        <v>Flur</v>
      </c>
      <c r="I34" s="9">
        <f>E2_Teilstränge!L43</f>
        <v>0</v>
      </c>
      <c r="J34" s="9">
        <f>E2_Teilstränge!N43</f>
        <v>1</v>
      </c>
      <c r="K34" s="9">
        <f>E2_Teilstränge!J43</f>
        <v>0</v>
      </c>
      <c r="L34" s="9">
        <f>E2_Teilstränge!K43</f>
        <v>0</v>
      </c>
    </row>
    <row r="35" spans="1:12" x14ac:dyDescent="0.3">
      <c r="A35" s="8">
        <v>33</v>
      </c>
      <c r="B35" s="54">
        <f>E2_Teilstränge!Q44</f>
        <v>7.2</v>
      </c>
      <c r="C35" s="9" t="str">
        <f>E2_Teilstränge!E44</f>
        <v>KMR</v>
      </c>
      <c r="D35" s="9" t="e">
        <f>IF(ISBLANK(E2_Teilstränge!#REF!)=TRUE,"–",E2_Teilstränge!#REF!)</f>
        <v>#REF!</v>
      </c>
      <c r="E35" s="9">
        <f>E2_Teilstränge!F44</f>
        <v>20</v>
      </c>
      <c r="F35" s="9">
        <f>E2_Teilstränge!G44</f>
        <v>2</v>
      </c>
      <c r="G35" s="9">
        <f>E2_Teilstränge!H44</f>
        <v>12</v>
      </c>
      <c r="H35" s="9" t="str">
        <f>E2_Teilstränge!I44</f>
        <v>Flur</v>
      </c>
      <c r="I35" s="9">
        <f>E2_Teilstränge!L44</f>
        <v>0</v>
      </c>
      <c r="J35" s="9">
        <f>E2_Teilstränge!N44</f>
        <v>1</v>
      </c>
      <c r="K35" s="9">
        <f>E2_Teilstränge!J44</f>
        <v>1</v>
      </c>
      <c r="L35" s="9">
        <f>E2_Teilstränge!K44</f>
        <v>0</v>
      </c>
    </row>
    <row r="36" spans="1:12" x14ac:dyDescent="0.3">
      <c r="A36" s="8">
        <v>34</v>
      </c>
      <c r="B36" s="54">
        <f>E2_Teilstränge!Q45</f>
        <v>0</v>
      </c>
      <c r="C36" s="9">
        <f>E2_Teilstränge!E45</f>
        <v>0</v>
      </c>
      <c r="D36" s="9" t="e">
        <f>IF(ISBLANK(E2_Teilstränge!#REF!)=TRUE,"–",E2_Teilstränge!#REF!)</f>
        <v>#REF!</v>
      </c>
      <c r="E36" s="9">
        <f>E2_Teilstränge!F45</f>
        <v>0</v>
      </c>
      <c r="F36" s="9">
        <f>E2_Teilstränge!G45</f>
        <v>0</v>
      </c>
      <c r="G36" s="9">
        <f>E2_Teilstränge!H45</f>
        <v>0</v>
      </c>
      <c r="H36" s="9">
        <f>E2_Teilstränge!I45</f>
        <v>0</v>
      </c>
      <c r="I36" s="9">
        <f>E2_Teilstränge!L45</f>
        <v>0</v>
      </c>
      <c r="J36" s="9">
        <f>E2_Teilstränge!N45</f>
        <v>0</v>
      </c>
      <c r="K36" s="9">
        <f>E2_Teilstränge!J45</f>
        <v>0</v>
      </c>
      <c r="L36" s="9">
        <f>E2_Teilstränge!K45</f>
        <v>0</v>
      </c>
    </row>
    <row r="37" spans="1:12" x14ac:dyDescent="0.3">
      <c r="A37" s="8">
        <v>35</v>
      </c>
      <c r="B37" s="54">
        <f>E2_Teilstränge!Q46</f>
        <v>0</v>
      </c>
      <c r="C37" s="9">
        <f>E2_Teilstränge!E46</f>
        <v>0</v>
      </c>
      <c r="D37" s="9" t="e">
        <f>IF(ISBLANK(E2_Teilstränge!#REF!)=TRUE,"–",E2_Teilstränge!#REF!)</f>
        <v>#REF!</v>
      </c>
      <c r="E37" s="9">
        <f>E2_Teilstränge!F46</f>
        <v>0</v>
      </c>
      <c r="F37" s="9">
        <f>E2_Teilstränge!G46</f>
        <v>0</v>
      </c>
      <c r="G37" s="9">
        <f>E2_Teilstränge!H46</f>
        <v>0</v>
      </c>
      <c r="H37" s="9">
        <f>E2_Teilstränge!I46</f>
        <v>0</v>
      </c>
      <c r="I37" s="9">
        <f>E2_Teilstränge!L46</f>
        <v>0</v>
      </c>
      <c r="J37" s="9">
        <f>E2_Teilstränge!N46</f>
        <v>0</v>
      </c>
      <c r="K37" s="9">
        <f>E2_Teilstränge!J46</f>
        <v>0</v>
      </c>
      <c r="L37" s="9">
        <f>E2_Teilstränge!K46</f>
        <v>0</v>
      </c>
    </row>
    <row r="38" spans="1:12" x14ac:dyDescent="0.3">
      <c r="A38" s="8">
        <v>36</v>
      </c>
      <c r="B38" s="54">
        <f>E2_Teilstränge!Q47</f>
        <v>0</v>
      </c>
      <c r="C38" s="9">
        <f>E2_Teilstränge!E47</f>
        <v>0</v>
      </c>
      <c r="D38" s="9" t="e">
        <f>IF(ISBLANK(E2_Teilstränge!#REF!)=TRUE,"–",E2_Teilstränge!#REF!)</f>
        <v>#REF!</v>
      </c>
      <c r="E38" s="9">
        <f>E2_Teilstränge!F47</f>
        <v>0</v>
      </c>
      <c r="F38" s="9">
        <f>E2_Teilstränge!G47</f>
        <v>0</v>
      </c>
      <c r="G38" s="9">
        <f>E2_Teilstränge!H47</f>
        <v>0</v>
      </c>
      <c r="H38" s="9">
        <f>E2_Teilstränge!I47</f>
        <v>0</v>
      </c>
      <c r="I38" s="9">
        <f>E2_Teilstränge!L47</f>
        <v>0</v>
      </c>
      <c r="J38" s="9">
        <f>E2_Teilstränge!N47</f>
        <v>0</v>
      </c>
      <c r="K38" s="9">
        <f>E2_Teilstränge!J47</f>
        <v>0</v>
      </c>
      <c r="L38" s="9">
        <f>E2_Teilstränge!K47</f>
        <v>0</v>
      </c>
    </row>
    <row r="39" spans="1:12" x14ac:dyDescent="0.3">
      <c r="A39" s="8">
        <v>37</v>
      </c>
      <c r="B39" s="54">
        <f>E2_Teilstränge!Q48</f>
        <v>0</v>
      </c>
      <c r="C39" s="9">
        <f>E2_Teilstränge!E48</f>
        <v>0</v>
      </c>
      <c r="D39" s="9" t="e">
        <f>IF(ISBLANK(E2_Teilstränge!#REF!)=TRUE,"–",E2_Teilstränge!#REF!)</f>
        <v>#REF!</v>
      </c>
      <c r="E39" s="9">
        <f>E2_Teilstränge!F48</f>
        <v>0</v>
      </c>
      <c r="F39" s="9">
        <f>E2_Teilstränge!G48</f>
        <v>0</v>
      </c>
      <c r="G39" s="9">
        <f>E2_Teilstränge!H48</f>
        <v>0</v>
      </c>
      <c r="H39" s="9">
        <f>E2_Teilstränge!I48</f>
        <v>0</v>
      </c>
      <c r="I39" s="9">
        <f>E2_Teilstränge!L48</f>
        <v>0</v>
      </c>
      <c r="J39" s="9">
        <f>E2_Teilstränge!N48</f>
        <v>0</v>
      </c>
      <c r="K39" s="9">
        <f>E2_Teilstränge!J48</f>
        <v>0</v>
      </c>
      <c r="L39" s="9">
        <f>E2_Teilstränge!K48</f>
        <v>0</v>
      </c>
    </row>
    <row r="40" spans="1:12" x14ac:dyDescent="0.3">
      <c r="A40" s="8">
        <v>38</v>
      </c>
      <c r="B40" s="54">
        <f>E2_Teilstränge!Q49</f>
        <v>0</v>
      </c>
      <c r="C40" s="9">
        <f>E2_Teilstränge!E49</f>
        <v>0</v>
      </c>
      <c r="D40" s="9" t="e">
        <f>IF(ISBLANK(E2_Teilstränge!#REF!)=TRUE,"–",E2_Teilstränge!#REF!)</f>
        <v>#REF!</v>
      </c>
      <c r="E40" s="9">
        <f>E2_Teilstränge!F49</f>
        <v>0</v>
      </c>
      <c r="F40" s="9">
        <f>E2_Teilstränge!G49</f>
        <v>0</v>
      </c>
      <c r="G40" s="9">
        <f>E2_Teilstränge!H49</f>
        <v>0</v>
      </c>
      <c r="H40" s="9">
        <f>E2_Teilstränge!I49</f>
        <v>0</v>
      </c>
      <c r="I40" s="9">
        <f>E2_Teilstränge!L49</f>
        <v>0</v>
      </c>
      <c r="J40" s="9">
        <f>E2_Teilstränge!N49</f>
        <v>0</v>
      </c>
      <c r="K40" s="9">
        <f>E2_Teilstränge!J49</f>
        <v>0</v>
      </c>
      <c r="L40" s="9">
        <f>E2_Teilstränge!K49</f>
        <v>0</v>
      </c>
    </row>
    <row r="41" spans="1:12" x14ac:dyDescent="0.3">
      <c r="A41" s="8">
        <v>39</v>
      </c>
      <c r="B41" s="54">
        <f>E2_Teilstränge!Q50</f>
        <v>0</v>
      </c>
      <c r="C41" s="9">
        <f>E2_Teilstränge!E50</f>
        <v>0</v>
      </c>
      <c r="D41" s="9" t="e">
        <f>IF(ISBLANK(E2_Teilstränge!#REF!)=TRUE,"–",E2_Teilstränge!#REF!)</f>
        <v>#REF!</v>
      </c>
      <c r="E41" s="9">
        <f>E2_Teilstränge!F50</f>
        <v>0</v>
      </c>
      <c r="F41" s="9">
        <f>E2_Teilstränge!G50</f>
        <v>0</v>
      </c>
      <c r="G41" s="9">
        <f>E2_Teilstränge!H50</f>
        <v>0</v>
      </c>
      <c r="H41" s="9">
        <f>E2_Teilstränge!I50</f>
        <v>0</v>
      </c>
      <c r="I41" s="9">
        <f>E2_Teilstränge!L50</f>
        <v>0</v>
      </c>
      <c r="J41" s="9">
        <f>E2_Teilstränge!N50</f>
        <v>0</v>
      </c>
      <c r="K41" s="9">
        <f>E2_Teilstränge!J50</f>
        <v>0</v>
      </c>
      <c r="L41" s="9">
        <f>E2_Teilstränge!K50</f>
        <v>0</v>
      </c>
    </row>
    <row r="42" spans="1:12" x14ac:dyDescent="0.3">
      <c r="A42" s="8">
        <v>40</v>
      </c>
      <c r="B42" s="54">
        <f>E2_Teilstränge!Q51</f>
        <v>0</v>
      </c>
      <c r="C42" s="9">
        <f>E2_Teilstränge!E51</f>
        <v>0</v>
      </c>
      <c r="D42" s="9" t="e">
        <f>IF(ISBLANK(E2_Teilstränge!#REF!)=TRUE,"–",E2_Teilstränge!#REF!)</f>
        <v>#REF!</v>
      </c>
      <c r="E42" s="9">
        <f>E2_Teilstränge!F51</f>
        <v>0</v>
      </c>
      <c r="F42" s="9">
        <f>E2_Teilstränge!G51</f>
        <v>0</v>
      </c>
      <c r="G42" s="9">
        <f>E2_Teilstränge!H51</f>
        <v>0</v>
      </c>
      <c r="H42" s="9">
        <f>E2_Teilstränge!I51</f>
        <v>0</v>
      </c>
      <c r="I42" s="9">
        <f>E2_Teilstränge!L51</f>
        <v>0</v>
      </c>
      <c r="J42" s="9">
        <f>E2_Teilstränge!N51</f>
        <v>0</v>
      </c>
      <c r="K42" s="9">
        <f>E2_Teilstränge!J51</f>
        <v>0</v>
      </c>
      <c r="L42" s="9">
        <f>E2_Teilstränge!K51</f>
        <v>0</v>
      </c>
    </row>
    <row r="43" spans="1:12" x14ac:dyDescent="0.3">
      <c r="A43" s="8">
        <v>41</v>
      </c>
      <c r="B43" s="54">
        <f>E2_Teilstränge!Q52</f>
        <v>0</v>
      </c>
      <c r="C43" s="9">
        <f>E2_Teilstränge!E52</f>
        <v>0</v>
      </c>
      <c r="D43" s="9" t="e">
        <f>IF(ISBLANK(E2_Teilstränge!#REF!)=TRUE,"–",E2_Teilstränge!#REF!)</f>
        <v>#REF!</v>
      </c>
      <c r="E43" s="9">
        <f>E2_Teilstränge!F52</f>
        <v>0</v>
      </c>
      <c r="F43" s="9">
        <f>E2_Teilstränge!G52</f>
        <v>0</v>
      </c>
      <c r="G43" s="9">
        <f>E2_Teilstränge!H52</f>
        <v>0</v>
      </c>
      <c r="H43" s="9">
        <f>E2_Teilstränge!I52</f>
        <v>0</v>
      </c>
      <c r="I43" s="9">
        <f>E2_Teilstränge!L52</f>
        <v>0</v>
      </c>
      <c r="J43" s="9">
        <f>E2_Teilstränge!N52</f>
        <v>0</v>
      </c>
      <c r="K43" s="9">
        <f>E2_Teilstränge!J52</f>
        <v>0</v>
      </c>
      <c r="L43" s="9">
        <f>E2_Teilstränge!K52</f>
        <v>0</v>
      </c>
    </row>
    <row r="44" spans="1:12" x14ac:dyDescent="0.3">
      <c r="A44" s="8">
        <v>42</v>
      </c>
      <c r="B44" s="54">
        <f>E2_Teilstränge!Q53</f>
        <v>0</v>
      </c>
      <c r="C44" s="9">
        <f>E2_Teilstränge!E53</f>
        <v>0</v>
      </c>
      <c r="D44" s="9" t="e">
        <f>IF(ISBLANK(E2_Teilstränge!#REF!)=TRUE,"–",E2_Teilstränge!#REF!)</f>
        <v>#REF!</v>
      </c>
      <c r="E44" s="9">
        <f>E2_Teilstränge!F53</f>
        <v>0</v>
      </c>
      <c r="F44" s="9">
        <f>E2_Teilstränge!G53</f>
        <v>0</v>
      </c>
      <c r="G44" s="9">
        <f>E2_Teilstränge!H53</f>
        <v>0</v>
      </c>
      <c r="H44" s="9">
        <f>E2_Teilstränge!I53</f>
        <v>0</v>
      </c>
      <c r="I44" s="9">
        <f>E2_Teilstränge!L53</f>
        <v>0</v>
      </c>
      <c r="J44" s="9">
        <f>E2_Teilstränge!N53</f>
        <v>0</v>
      </c>
      <c r="K44" s="9">
        <f>E2_Teilstränge!J53</f>
        <v>0</v>
      </c>
      <c r="L44" s="9">
        <f>E2_Teilstränge!K53</f>
        <v>0</v>
      </c>
    </row>
    <row r="45" spans="1:12" x14ac:dyDescent="0.3">
      <c r="A45" s="8">
        <v>43</v>
      </c>
      <c r="B45" s="54">
        <f>E2_Teilstränge!Q54</f>
        <v>0</v>
      </c>
      <c r="C45" s="9">
        <f>E2_Teilstränge!E54</f>
        <v>0</v>
      </c>
      <c r="D45" s="9" t="e">
        <f>IF(ISBLANK(E2_Teilstränge!#REF!)=TRUE,"–",E2_Teilstränge!#REF!)</f>
        <v>#REF!</v>
      </c>
      <c r="E45" s="9">
        <f>E2_Teilstränge!F54</f>
        <v>0</v>
      </c>
      <c r="F45" s="9">
        <f>E2_Teilstränge!G54</f>
        <v>0</v>
      </c>
      <c r="G45" s="9">
        <f>E2_Teilstränge!H54</f>
        <v>0</v>
      </c>
      <c r="H45" s="9">
        <f>E2_Teilstränge!I54</f>
        <v>0</v>
      </c>
      <c r="I45" s="9">
        <f>E2_Teilstränge!L54</f>
        <v>0</v>
      </c>
      <c r="J45" s="9">
        <f>E2_Teilstränge!N54</f>
        <v>0</v>
      </c>
      <c r="K45" s="9">
        <f>E2_Teilstränge!J54</f>
        <v>0</v>
      </c>
      <c r="L45" s="9">
        <f>E2_Teilstränge!K54</f>
        <v>0</v>
      </c>
    </row>
    <row r="46" spans="1:12" x14ac:dyDescent="0.3">
      <c r="A46" s="8">
        <v>44</v>
      </c>
      <c r="B46" s="54">
        <f>E2_Teilstränge!Q55</f>
        <v>0</v>
      </c>
      <c r="C46" s="9">
        <f>E2_Teilstränge!E55</f>
        <v>0</v>
      </c>
      <c r="D46" s="9" t="e">
        <f>IF(ISBLANK(E2_Teilstränge!#REF!)=TRUE,"–",E2_Teilstränge!#REF!)</f>
        <v>#REF!</v>
      </c>
      <c r="E46" s="9">
        <f>E2_Teilstränge!F55</f>
        <v>0</v>
      </c>
      <c r="F46" s="9">
        <f>E2_Teilstränge!G55</f>
        <v>0</v>
      </c>
      <c r="G46" s="9">
        <f>E2_Teilstränge!H55</f>
        <v>0</v>
      </c>
      <c r="H46" s="9">
        <f>E2_Teilstränge!I55</f>
        <v>0</v>
      </c>
      <c r="I46" s="9">
        <f>E2_Teilstränge!L55</f>
        <v>0</v>
      </c>
      <c r="J46" s="9">
        <f>E2_Teilstränge!N55</f>
        <v>0</v>
      </c>
      <c r="K46" s="9">
        <f>E2_Teilstränge!J55</f>
        <v>0</v>
      </c>
      <c r="L46" s="9">
        <f>E2_Teilstränge!K55</f>
        <v>0</v>
      </c>
    </row>
    <row r="47" spans="1:12" x14ac:dyDescent="0.3">
      <c r="A47" s="8">
        <v>45</v>
      </c>
      <c r="B47" s="54">
        <f>E2_Teilstränge!Q56</f>
        <v>0</v>
      </c>
      <c r="C47" s="9">
        <f>E2_Teilstränge!E56</f>
        <v>0</v>
      </c>
      <c r="D47" s="9" t="e">
        <f>IF(ISBLANK(E2_Teilstränge!#REF!)=TRUE,"–",E2_Teilstränge!#REF!)</f>
        <v>#REF!</v>
      </c>
      <c r="E47" s="9">
        <f>E2_Teilstränge!F56</f>
        <v>0</v>
      </c>
      <c r="F47" s="9">
        <f>E2_Teilstränge!G56</f>
        <v>0</v>
      </c>
      <c r="G47" s="9">
        <f>E2_Teilstränge!H56</f>
        <v>0</v>
      </c>
      <c r="H47" s="9">
        <f>E2_Teilstränge!I56</f>
        <v>0</v>
      </c>
      <c r="I47" s="9">
        <f>E2_Teilstränge!L56</f>
        <v>0</v>
      </c>
      <c r="J47" s="9">
        <f>E2_Teilstränge!N56</f>
        <v>0</v>
      </c>
      <c r="K47" s="9">
        <f>E2_Teilstränge!J56</f>
        <v>0</v>
      </c>
      <c r="L47" s="9">
        <f>E2_Teilstränge!K56</f>
        <v>0</v>
      </c>
    </row>
    <row r="48" spans="1:12" x14ac:dyDescent="0.3">
      <c r="A48" s="8">
        <v>46</v>
      </c>
      <c r="B48" s="54">
        <f>E2_Teilstränge!Q57</f>
        <v>0</v>
      </c>
      <c r="C48" s="9">
        <f>E2_Teilstränge!E57</f>
        <v>0</v>
      </c>
      <c r="D48" s="9" t="e">
        <f>IF(ISBLANK(E2_Teilstränge!#REF!)=TRUE,"–",E2_Teilstränge!#REF!)</f>
        <v>#REF!</v>
      </c>
      <c r="E48" s="9">
        <f>E2_Teilstränge!F57</f>
        <v>0</v>
      </c>
      <c r="F48" s="9">
        <f>E2_Teilstränge!G57</f>
        <v>0</v>
      </c>
      <c r="G48" s="9">
        <f>E2_Teilstränge!H57</f>
        <v>0</v>
      </c>
      <c r="H48" s="9">
        <f>E2_Teilstränge!I57</f>
        <v>0</v>
      </c>
      <c r="I48" s="9">
        <f>E2_Teilstränge!L57</f>
        <v>0</v>
      </c>
      <c r="J48" s="9">
        <f>E2_Teilstränge!N57</f>
        <v>0</v>
      </c>
      <c r="K48" s="9">
        <f>E2_Teilstränge!J57</f>
        <v>0</v>
      </c>
      <c r="L48" s="9">
        <f>E2_Teilstränge!K57</f>
        <v>0</v>
      </c>
    </row>
    <row r="49" spans="1:12" x14ac:dyDescent="0.3">
      <c r="A49" s="8">
        <v>47</v>
      </c>
      <c r="B49" s="54">
        <f>E2_Teilstränge!Q58</f>
        <v>0</v>
      </c>
      <c r="C49" s="9">
        <f>E2_Teilstränge!E58</f>
        <v>0</v>
      </c>
      <c r="D49" s="9" t="e">
        <f>IF(ISBLANK(E2_Teilstränge!#REF!)=TRUE,"–",E2_Teilstränge!#REF!)</f>
        <v>#REF!</v>
      </c>
      <c r="E49" s="9">
        <f>E2_Teilstränge!F58</f>
        <v>0</v>
      </c>
      <c r="F49" s="9">
        <f>E2_Teilstränge!G58</f>
        <v>0</v>
      </c>
      <c r="G49" s="9">
        <f>E2_Teilstränge!H58</f>
        <v>0</v>
      </c>
      <c r="H49" s="9">
        <f>E2_Teilstränge!I58</f>
        <v>0</v>
      </c>
      <c r="I49" s="9">
        <f>E2_Teilstränge!L58</f>
        <v>0</v>
      </c>
      <c r="J49" s="9">
        <f>E2_Teilstränge!N58</f>
        <v>0</v>
      </c>
      <c r="K49" s="9">
        <f>E2_Teilstränge!J58</f>
        <v>0</v>
      </c>
      <c r="L49" s="9">
        <f>E2_Teilstränge!K58</f>
        <v>0</v>
      </c>
    </row>
    <row r="50" spans="1:12" x14ac:dyDescent="0.3">
      <c r="A50" s="8">
        <v>48</v>
      </c>
      <c r="B50" s="54">
        <f>E2_Teilstränge!Q59</f>
        <v>0</v>
      </c>
      <c r="C50" s="9">
        <f>E2_Teilstränge!E59</f>
        <v>0</v>
      </c>
      <c r="D50" s="9" t="e">
        <f>IF(ISBLANK(E2_Teilstränge!#REF!)=TRUE,"–",E2_Teilstränge!#REF!)</f>
        <v>#REF!</v>
      </c>
      <c r="E50" s="9">
        <f>E2_Teilstränge!F59</f>
        <v>0</v>
      </c>
      <c r="F50" s="9">
        <f>E2_Teilstränge!G59</f>
        <v>0</v>
      </c>
      <c r="G50" s="9">
        <f>E2_Teilstränge!H59</f>
        <v>0</v>
      </c>
      <c r="H50" s="9">
        <f>E2_Teilstränge!I59</f>
        <v>0</v>
      </c>
      <c r="I50" s="9">
        <f>E2_Teilstränge!L59</f>
        <v>0</v>
      </c>
      <c r="J50" s="9">
        <f>E2_Teilstränge!N59</f>
        <v>0</v>
      </c>
      <c r="K50" s="9">
        <f>E2_Teilstränge!J59</f>
        <v>0</v>
      </c>
      <c r="L50" s="9">
        <f>E2_Teilstränge!K59</f>
        <v>0</v>
      </c>
    </row>
    <row r="51" spans="1:12" x14ac:dyDescent="0.3">
      <c r="A51" s="8">
        <v>49</v>
      </c>
      <c r="B51" s="54">
        <f>E2_Teilstränge!Q60</f>
        <v>0</v>
      </c>
      <c r="C51" s="9">
        <f>E2_Teilstränge!E60</f>
        <v>0</v>
      </c>
      <c r="D51" s="9" t="e">
        <f>IF(ISBLANK(E2_Teilstränge!#REF!)=TRUE,"–",E2_Teilstränge!#REF!)</f>
        <v>#REF!</v>
      </c>
      <c r="E51" s="9">
        <f>E2_Teilstränge!F60</f>
        <v>0</v>
      </c>
      <c r="F51" s="9">
        <f>E2_Teilstränge!G60</f>
        <v>0</v>
      </c>
      <c r="G51" s="9">
        <f>E2_Teilstränge!H60</f>
        <v>0</v>
      </c>
      <c r="H51" s="9">
        <f>E2_Teilstränge!I60</f>
        <v>0</v>
      </c>
      <c r="I51" s="9">
        <f>E2_Teilstränge!L60</f>
        <v>0</v>
      </c>
      <c r="J51" s="9">
        <f>E2_Teilstränge!N60</f>
        <v>0</v>
      </c>
      <c r="K51" s="9">
        <f>E2_Teilstränge!J60</f>
        <v>0</v>
      </c>
      <c r="L51" s="9">
        <f>E2_Teilstränge!K60</f>
        <v>0</v>
      </c>
    </row>
    <row r="52" spans="1:12" x14ac:dyDescent="0.3">
      <c r="A52" s="8">
        <v>50</v>
      </c>
      <c r="B52" s="54">
        <f>E2_Teilstränge!Q61</f>
        <v>0</v>
      </c>
      <c r="C52" s="9">
        <f>E2_Teilstränge!E61</f>
        <v>0</v>
      </c>
      <c r="D52" s="9" t="e">
        <f>IF(ISBLANK(E2_Teilstränge!#REF!)=TRUE,"–",E2_Teilstränge!#REF!)</f>
        <v>#REF!</v>
      </c>
      <c r="E52" s="9">
        <f>E2_Teilstränge!F61</f>
        <v>0</v>
      </c>
      <c r="F52" s="9">
        <f>E2_Teilstränge!G61</f>
        <v>0</v>
      </c>
      <c r="G52" s="9">
        <f>E2_Teilstränge!H61</f>
        <v>0</v>
      </c>
      <c r="H52" s="9">
        <f>E2_Teilstränge!I61</f>
        <v>0</v>
      </c>
      <c r="I52" s="9">
        <f>E2_Teilstränge!L61</f>
        <v>0</v>
      </c>
      <c r="J52" s="9">
        <f>E2_Teilstränge!N61</f>
        <v>0</v>
      </c>
      <c r="K52" s="9">
        <f>E2_Teilstränge!J61</f>
        <v>0</v>
      </c>
      <c r="L52" s="9">
        <f>E2_Teilstränge!K61</f>
        <v>0</v>
      </c>
    </row>
    <row r="53" spans="1:12" x14ac:dyDescent="0.3">
      <c r="A53" s="8">
        <v>51</v>
      </c>
      <c r="B53" s="54">
        <f>E2_Teilstränge!Q62</f>
        <v>0</v>
      </c>
      <c r="C53" s="9">
        <f>E2_Teilstränge!E62</f>
        <v>0</v>
      </c>
      <c r="D53" s="9" t="e">
        <f>IF(ISBLANK(E2_Teilstränge!#REF!)=TRUE,"–",E2_Teilstränge!#REF!)</f>
        <v>#REF!</v>
      </c>
      <c r="E53" s="9">
        <f>E2_Teilstränge!F62</f>
        <v>0</v>
      </c>
      <c r="F53" s="9">
        <f>E2_Teilstränge!G62</f>
        <v>0</v>
      </c>
      <c r="G53" s="9">
        <f>E2_Teilstränge!H62</f>
        <v>0</v>
      </c>
      <c r="H53" s="9">
        <f>E2_Teilstränge!I62</f>
        <v>0</v>
      </c>
      <c r="I53" s="9">
        <f>E2_Teilstränge!L62</f>
        <v>0</v>
      </c>
      <c r="J53" s="9">
        <f>E2_Teilstränge!N62</f>
        <v>0</v>
      </c>
      <c r="K53" s="9">
        <f>E2_Teilstränge!J62</f>
        <v>0</v>
      </c>
      <c r="L53" s="9">
        <f>E2_Teilstränge!K62</f>
        <v>0</v>
      </c>
    </row>
    <row r="54" spans="1:12" x14ac:dyDescent="0.3">
      <c r="A54" s="8">
        <v>52</v>
      </c>
      <c r="B54" s="54">
        <f>E2_Teilstränge!Q63</f>
        <v>0</v>
      </c>
      <c r="C54" s="9">
        <f>E2_Teilstränge!E63</f>
        <v>0</v>
      </c>
      <c r="D54" s="9" t="e">
        <f>IF(ISBLANK(E2_Teilstränge!#REF!)=TRUE,"–",E2_Teilstränge!#REF!)</f>
        <v>#REF!</v>
      </c>
      <c r="E54" s="9">
        <f>E2_Teilstränge!F63</f>
        <v>0</v>
      </c>
      <c r="F54" s="9">
        <f>E2_Teilstränge!G63</f>
        <v>0</v>
      </c>
      <c r="G54" s="9">
        <f>E2_Teilstränge!H63</f>
        <v>0</v>
      </c>
      <c r="H54" s="9">
        <f>E2_Teilstränge!I63</f>
        <v>0</v>
      </c>
      <c r="I54" s="9">
        <f>E2_Teilstränge!L63</f>
        <v>0</v>
      </c>
      <c r="J54" s="9">
        <f>E2_Teilstränge!N63</f>
        <v>0</v>
      </c>
      <c r="K54" s="9">
        <f>E2_Teilstränge!J63</f>
        <v>0</v>
      </c>
      <c r="L54" s="9">
        <f>E2_Teilstränge!K63</f>
        <v>0</v>
      </c>
    </row>
    <row r="55" spans="1:12" x14ac:dyDescent="0.3">
      <c r="A55" s="8">
        <v>53</v>
      </c>
      <c r="B55" s="54">
        <f>E2_Teilstränge!Q64</f>
        <v>0</v>
      </c>
      <c r="C55" s="9">
        <f>E2_Teilstränge!E64</f>
        <v>0</v>
      </c>
      <c r="D55" s="9" t="e">
        <f>IF(ISBLANK(E2_Teilstränge!#REF!)=TRUE,"–",E2_Teilstränge!#REF!)</f>
        <v>#REF!</v>
      </c>
      <c r="E55" s="9">
        <f>E2_Teilstränge!F64</f>
        <v>0</v>
      </c>
      <c r="F55" s="9">
        <f>E2_Teilstränge!G64</f>
        <v>0</v>
      </c>
      <c r="G55" s="9">
        <f>E2_Teilstränge!H64</f>
        <v>0</v>
      </c>
      <c r="H55" s="9">
        <f>E2_Teilstränge!I64</f>
        <v>0</v>
      </c>
      <c r="I55" s="9">
        <f>E2_Teilstränge!L64</f>
        <v>0</v>
      </c>
      <c r="J55" s="9">
        <f>E2_Teilstränge!N64</f>
        <v>0</v>
      </c>
      <c r="K55" s="9">
        <f>E2_Teilstränge!J64</f>
        <v>0</v>
      </c>
      <c r="L55" s="9">
        <f>E2_Teilstränge!K64</f>
        <v>0</v>
      </c>
    </row>
    <row r="56" spans="1:12" x14ac:dyDescent="0.3">
      <c r="A56" s="8">
        <v>54</v>
      </c>
      <c r="B56" s="54">
        <f>E2_Teilstränge!Q65</f>
        <v>0</v>
      </c>
      <c r="C56" s="9">
        <f>E2_Teilstränge!E65</f>
        <v>0</v>
      </c>
      <c r="D56" s="9" t="e">
        <f>IF(ISBLANK(E2_Teilstränge!#REF!)=TRUE,"–",E2_Teilstränge!#REF!)</f>
        <v>#REF!</v>
      </c>
      <c r="E56" s="9">
        <f>E2_Teilstränge!F65</f>
        <v>0</v>
      </c>
      <c r="F56" s="9">
        <f>E2_Teilstränge!G65</f>
        <v>0</v>
      </c>
      <c r="G56" s="9">
        <f>E2_Teilstränge!H65</f>
        <v>0</v>
      </c>
      <c r="H56" s="9">
        <f>E2_Teilstränge!I65</f>
        <v>0</v>
      </c>
      <c r="I56" s="9">
        <f>E2_Teilstränge!L65</f>
        <v>0</v>
      </c>
      <c r="J56" s="9">
        <f>E2_Teilstränge!N65</f>
        <v>0</v>
      </c>
      <c r="K56" s="9">
        <f>E2_Teilstränge!J65</f>
        <v>0</v>
      </c>
      <c r="L56" s="9">
        <f>E2_Teilstränge!K65</f>
        <v>0</v>
      </c>
    </row>
    <row r="57" spans="1:12" x14ac:dyDescent="0.3">
      <c r="A57" s="8">
        <v>55</v>
      </c>
      <c r="B57" s="54">
        <f>E2_Teilstränge!Q66</f>
        <v>0</v>
      </c>
      <c r="C57" s="9">
        <f>E2_Teilstränge!E66</f>
        <v>0</v>
      </c>
      <c r="D57" s="9" t="e">
        <f>IF(ISBLANK(E2_Teilstränge!#REF!)=TRUE,"–",E2_Teilstränge!#REF!)</f>
        <v>#REF!</v>
      </c>
      <c r="E57" s="9">
        <f>E2_Teilstränge!F66</f>
        <v>0</v>
      </c>
      <c r="F57" s="9">
        <f>E2_Teilstränge!G66</f>
        <v>0</v>
      </c>
      <c r="G57" s="9">
        <f>E2_Teilstränge!H66</f>
        <v>0</v>
      </c>
      <c r="H57" s="9">
        <f>E2_Teilstränge!I66</f>
        <v>0</v>
      </c>
      <c r="I57" s="9">
        <f>E2_Teilstränge!L66</f>
        <v>0</v>
      </c>
      <c r="J57" s="9">
        <f>E2_Teilstränge!N66</f>
        <v>0</v>
      </c>
      <c r="K57" s="9">
        <f>E2_Teilstränge!J66</f>
        <v>0</v>
      </c>
      <c r="L57" s="9">
        <f>E2_Teilstränge!K66</f>
        <v>0</v>
      </c>
    </row>
    <row r="58" spans="1:12" x14ac:dyDescent="0.3">
      <c r="A58" s="8">
        <v>56</v>
      </c>
      <c r="B58" s="54">
        <f>E2_Teilstränge!Q67</f>
        <v>0</v>
      </c>
      <c r="C58" s="9">
        <f>E2_Teilstränge!E67</f>
        <v>0</v>
      </c>
      <c r="D58" s="9" t="e">
        <f>IF(ISBLANK(E2_Teilstränge!#REF!)=TRUE,"–",E2_Teilstränge!#REF!)</f>
        <v>#REF!</v>
      </c>
      <c r="E58" s="9">
        <f>E2_Teilstränge!F67</f>
        <v>0</v>
      </c>
      <c r="F58" s="9">
        <f>E2_Teilstränge!G67</f>
        <v>0</v>
      </c>
      <c r="G58" s="9">
        <f>E2_Teilstränge!H67</f>
        <v>0</v>
      </c>
      <c r="H58" s="9">
        <f>E2_Teilstränge!I67</f>
        <v>0</v>
      </c>
      <c r="I58" s="9">
        <f>E2_Teilstränge!L67</f>
        <v>0</v>
      </c>
      <c r="J58" s="9">
        <f>E2_Teilstränge!N67</f>
        <v>0</v>
      </c>
      <c r="K58" s="9">
        <f>E2_Teilstränge!J67</f>
        <v>0</v>
      </c>
      <c r="L58" s="9">
        <f>E2_Teilstränge!K67</f>
        <v>0</v>
      </c>
    </row>
    <row r="59" spans="1:12" x14ac:dyDescent="0.3">
      <c r="A59" s="8">
        <v>57</v>
      </c>
      <c r="B59" s="54">
        <f>E2_Teilstränge!Q68</f>
        <v>0</v>
      </c>
      <c r="C59" s="9">
        <f>E2_Teilstränge!E68</f>
        <v>0</v>
      </c>
      <c r="D59" s="9" t="e">
        <f>IF(ISBLANK(E2_Teilstränge!#REF!)=TRUE,"–",E2_Teilstränge!#REF!)</f>
        <v>#REF!</v>
      </c>
      <c r="E59" s="9">
        <f>E2_Teilstränge!F68</f>
        <v>0</v>
      </c>
      <c r="F59" s="9">
        <f>E2_Teilstränge!G68</f>
        <v>0</v>
      </c>
      <c r="G59" s="9">
        <f>E2_Teilstränge!H68</f>
        <v>0</v>
      </c>
      <c r="H59" s="9">
        <f>E2_Teilstränge!I68</f>
        <v>0</v>
      </c>
      <c r="I59" s="9">
        <f>E2_Teilstränge!L68</f>
        <v>0</v>
      </c>
      <c r="J59" s="9">
        <f>E2_Teilstränge!N68</f>
        <v>0</v>
      </c>
      <c r="K59" s="9">
        <f>E2_Teilstränge!J68</f>
        <v>0</v>
      </c>
      <c r="L59" s="9">
        <f>E2_Teilstränge!K68</f>
        <v>0</v>
      </c>
    </row>
    <row r="60" spans="1:12" x14ac:dyDescent="0.3">
      <c r="A60" s="8">
        <v>58</v>
      </c>
      <c r="B60" s="54">
        <f>E2_Teilstränge!Q69</f>
        <v>0</v>
      </c>
      <c r="C60" s="9">
        <f>E2_Teilstränge!E69</f>
        <v>0</v>
      </c>
      <c r="D60" s="9" t="e">
        <f>IF(ISBLANK(E2_Teilstränge!#REF!)=TRUE,"–",E2_Teilstränge!#REF!)</f>
        <v>#REF!</v>
      </c>
      <c r="E60" s="9">
        <f>E2_Teilstränge!F69</f>
        <v>0</v>
      </c>
      <c r="F60" s="9">
        <f>E2_Teilstränge!G69</f>
        <v>0</v>
      </c>
      <c r="G60" s="9">
        <f>E2_Teilstränge!H69</f>
        <v>0</v>
      </c>
      <c r="H60" s="9">
        <f>E2_Teilstränge!I69</f>
        <v>0</v>
      </c>
      <c r="I60" s="9">
        <f>E2_Teilstränge!L69</f>
        <v>0</v>
      </c>
      <c r="J60" s="9">
        <f>E2_Teilstränge!N69</f>
        <v>0</v>
      </c>
      <c r="K60" s="9">
        <f>E2_Teilstränge!J69</f>
        <v>0</v>
      </c>
      <c r="L60" s="9">
        <f>E2_Teilstränge!K69</f>
        <v>0</v>
      </c>
    </row>
    <row r="61" spans="1:12" x14ac:dyDescent="0.3">
      <c r="A61" s="8">
        <v>59</v>
      </c>
      <c r="B61" s="54">
        <f>E2_Teilstränge!Q70</f>
        <v>0</v>
      </c>
      <c r="C61" s="9">
        <f>E2_Teilstränge!E70</f>
        <v>0</v>
      </c>
      <c r="D61" s="9" t="e">
        <f>IF(ISBLANK(E2_Teilstränge!#REF!)=TRUE,"–",E2_Teilstränge!#REF!)</f>
        <v>#REF!</v>
      </c>
      <c r="E61" s="9">
        <f>E2_Teilstränge!F70</f>
        <v>0</v>
      </c>
      <c r="F61" s="9">
        <f>E2_Teilstränge!G70</f>
        <v>0</v>
      </c>
      <c r="G61" s="9">
        <f>E2_Teilstränge!H70</f>
        <v>0</v>
      </c>
      <c r="H61" s="9">
        <f>E2_Teilstränge!I70</f>
        <v>0</v>
      </c>
      <c r="I61" s="9">
        <f>E2_Teilstränge!L70</f>
        <v>0</v>
      </c>
      <c r="J61" s="9">
        <f>E2_Teilstränge!N70</f>
        <v>0</v>
      </c>
      <c r="K61" s="9">
        <f>E2_Teilstränge!J70</f>
        <v>0</v>
      </c>
      <c r="L61" s="9">
        <f>E2_Teilstränge!K70</f>
        <v>0</v>
      </c>
    </row>
    <row r="62" spans="1:12" x14ac:dyDescent="0.3">
      <c r="A62" s="8">
        <v>60</v>
      </c>
      <c r="B62" s="54">
        <f>E2_Teilstränge!Q71</f>
        <v>0</v>
      </c>
      <c r="C62" s="9">
        <f>E2_Teilstränge!E71</f>
        <v>0</v>
      </c>
      <c r="D62" s="9" t="e">
        <f>IF(ISBLANK(E2_Teilstränge!#REF!)=TRUE,"–",E2_Teilstränge!#REF!)</f>
        <v>#REF!</v>
      </c>
      <c r="E62" s="9">
        <f>E2_Teilstränge!F71</f>
        <v>0</v>
      </c>
      <c r="F62" s="9">
        <f>E2_Teilstränge!G71</f>
        <v>0</v>
      </c>
      <c r="G62" s="9">
        <f>E2_Teilstränge!H71</f>
        <v>0</v>
      </c>
      <c r="H62" s="9">
        <f>E2_Teilstränge!I71</f>
        <v>0</v>
      </c>
      <c r="I62" s="9">
        <f>E2_Teilstränge!L71</f>
        <v>0</v>
      </c>
      <c r="J62" s="9">
        <f>E2_Teilstränge!N71</f>
        <v>0</v>
      </c>
      <c r="K62" s="9">
        <f>E2_Teilstränge!J71</f>
        <v>0</v>
      </c>
      <c r="L62" s="9">
        <f>E2_Teilstränge!K71</f>
        <v>0</v>
      </c>
    </row>
    <row r="63" spans="1:12" x14ac:dyDescent="0.3">
      <c r="A63" s="8">
        <v>61</v>
      </c>
      <c r="B63" s="54">
        <f>E2_Teilstränge!Q72</f>
        <v>0</v>
      </c>
      <c r="C63" s="9">
        <f>E2_Teilstränge!E72</f>
        <v>0</v>
      </c>
      <c r="D63" s="9" t="e">
        <f>IF(ISBLANK(E2_Teilstränge!#REF!)=TRUE,"–",E2_Teilstränge!#REF!)</f>
        <v>#REF!</v>
      </c>
      <c r="E63" s="9">
        <f>E2_Teilstränge!F72</f>
        <v>0</v>
      </c>
      <c r="F63" s="9">
        <f>E2_Teilstränge!G72</f>
        <v>0</v>
      </c>
      <c r="G63" s="9">
        <f>E2_Teilstränge!H72</f>
        <v>0</v>
      </c>
      <c r="H63" s="9">
        <f>E2_Teilstränge!I72</f>
        <v>0</v>
      </c>
      <c r="I63" s="9">
        <f>E2_Teilstränge!L72</f>
        <v>0</v>
      </c>
      <c r="J63" s="9">
        <f>E2_Teilstränge!N72</f>
        <v>0</v>
      </c>
      <c r="K63" s="9">
        <f>E2_Teilstränge!J72</f>
        <v>0</v>
      </c>
      <c r="L63" s="9">
        <f>E2_Teilstränge!K72</f>
        <v>0</v>
      </c>
    </row>
    <row r="64" spans="1:12" x14ac:dyDescent="0.3">
      <c r="A64" s="8">
        <v>62</v>
      </c>
      <c r="B64" s="54">
        <f>E2_Teilstränge!Q73</f>
        <v>0</v>
      </c>
      <c r="C64" s="9">
        <f>E2_Teilstränge!E73</f>
        <v>0</v>
      </c>
      <c r="D64" s="9" t="e">
        <f>IF(ISBLANK(E2_Teilstränge!#REF!)=TRUE,"–",E2_Teilstränge!#REF!)</f>
        <v>#REF!</v>
      </c>
      <c r="E64" s="9">
        <f>E2_Teilstränge!F73</f>
        <v>0</v>
      </c>
      <c r="F64" s="9">
        <f>E2_Teilstränge!G73</f>
        <v>0</v>
      </c>
      <c r="G64" s="9">
        <f>E2_Teilstränge!H73</f>
        <v>0</v>
      </c>
      <c r="H64" s="9">
        <f>E2_Teilstränge!I73</f>
        <v>0</v>
      </c>
      <c r="I64" s="9">
        <f>E2_Teilstränge!L73</f>
        <v>0</v>
      </c>
      <c r="J64" s="9">
        <f>E2_Teilstränge!N73</f>
        <v>0</v>
      </c>
      <c r="K64" s="9">
        <f>E2_Teilstränge!J73</f>
        <v>0</v>
      </c>
      <c r="L64" s="9">
        <f>E2_Teilstränge!K73</f>
        <v>0</v>
      </c>
    </row>
    <row r="65" spans="1:12" x14ac:dyDescent="0.3">
      <c r="A65" s="8">
        <v>63</v>
      </c>
      <c r="B65" s="54">
        <f>E2_Teilstränge!Q74</f>
        <v>0</v>
      </c>
      <c r="C65" s="9">
        <f>E2_Teilstränge!E74</f>
        <v>0</v>
      </c>
      <c r="D65" s="9" t="e">
        <f>IF(ISBLANK(E2_Teilstränge!#REF!)=TRUE,"–",E2_Teilstränge!#REF!)</f>
        <v>#REF!</v>
      </c>
      <c r="E65" s="9">
        <f>E2_Teilstränge!F74</f>
        <v>0</v>
      </c>
      <c r="F65" s="9">
        <f>E2_Teilstränge!G74</f>
        <v>0</v>
      </c>
      <c r="G65" s="9">
        <f>E2_Teilstränge!H74</f>
        <v>0</v>
      </c>
      <c r="H65" s="9">
        <f>E2_Teilstränge!I74</f>
        <v>0</v>
      </c>
      <c r="I65" s="9">
        <f>E2_Teilstränge!L74</f>
        <v>0</v>
      </c>
      <c r="J65" s="9">
        <f>E2_Teilstränge!N74</f>
        <v>0</v>
      </c>
      <c r="K65" s="9">
        <f>E2_Teilstränge!J74</f>
        <v>0</v>
      </c>
      <c r="L65" s="9">
        <f>E2_Teilstränge!K74</f>
        <v>0</v>
      </c>
    </row>
    <row r="66" spans="1:12" x14ac:dyDescent="0.3">
      <c r="A66" s="8">
        <v>64</v>
      </c>
      <c r="B66" s="54">
        <f>E2_Teilstränge!Q75</f>
        <v>0</v>
      </c>
      <c r="C66" s="9">
        <f>E2_Teilstränge!E75</f>
        <v>0</v>
      </c>
      <c r="D66" s="9" t="e">
        <f>IF(ISBLANK(E2_Teilstränge!#REF!)=TRUE,"–",E2_Teilstränge!#REF!)</f>
        <v>#REF!</v>
      </c>
      <c r="E66" s="9">
        <f>E2_Teilstränge!F75</f>
        <v>0</v>
      </c>
      <c r="F66" s="9">
        <f>E2_Teilstränge!G75</f>
        <v>0</v>
      </c>
      <c r="G66" s="9">
        <f>E2_Teilstränge!H75</f>
        <v>0</v>
      </c>
      <c r="H66" s="9">
        <f>E2_Teilstränge!I75</f>
        <v>0</v>
      </c>
      <c r="I66" s="9">
        <f>E2_Teilstränge!L75</f>
        <v>0</v>
      </c>
      <c r="J66" s="9">
        <f>E2_Teilstränge!N75</f>
        <v>0</v>
      </c>
      <c r="K66" s="9">
        <f>E2_Teilstränge!J75</f>
        <v>0</v>
      </c>
      <c r="L66" s="9">
        <f>E2_Teilstränge!K75</f>
        <v>0</v>
      </c>
    </row>
    <row r="67" spans="1:12" x14ac:dyDescent="0.3">
      <c r="A67" s="8">
        <v>65</v>
      </c>
      <c r="B67" s="54">
        <f>E2_Teilstränge!Q76</f>
        <v>0</v>
      </c>
      <c r="C67" s="9">
        <f>E2_Teilstränge!E76</f>
        <v>0</v>
      </c>
      <c r="D67" s="9" t="e">
        <f>IF(ISBLANK(E2_Teilstränge!#REF!)=TRUE,"–",E2_Teilstränge!#REF!)</f>
        <v>#REF!</v>
      </c>
      <c r="E67" s="9">
        <f>E2_Teilstränge!F76</f>
        <v>0</v>
      </c>
      <c r="F67" s="9">
        <f>E2_Teilstränge!G76</f>
        <v>0</v>
      </c>
      <c r="G67" s="9">
        <f>E2_Teilstränge!H76</f>
        <v>0</v>
      </c>
      <c r="H67" s="9">
        <f>E2_Teilstränge!I76</f>
        <v>0</v>
      </c>
      <c r="I67" s="9">
        <f>E2_Teilstränge!L76</f>
        <v>0</v>
      </c>
      <c r="J67" s="9">
        <f>E2_Teilstränge!N76</f>
        <v>0</v>
      </c>
      <c r="K67" s="9">
        <f>E2_Teilstränge!J76</f>
        <v>0</v>
      </c>
      <c r="L67" s="9">
        <f>E2_Teilstränge!K76</f>
        <v>0</v>
      </c>
    </row>
    <row r="68" spans="1:12" x14ac:dyDescent="0.3">
      <c r="A68" s="8">
        <v>66</v>
      </c>
      <c r="B68" s="54">
        <f>E2_Teilstränge!Q77</f>
        <v>0</v>
      </c>
      <c r="C68" s="9">
        <f>E2_Teilstränge!E77</f>
        <v>0</v>
      </c>
      <c r="D68" s="9" t="e">
        <f>IF(ISBLANK(E2_Teilstränge!#REF!)=TRUE,"–",E2_Teilstränge!#REF!)</f>
        <v>#REF!</v>
      </c>
      <c r="E68" s="9">
        <f>E2_Teilstränge!F77</f>
        <v>0</v>
      </c>
      <c r="F68" s="9">
        <f>E2_Teilstränge!G77</f>
        <v>0</v>
      </c>
      <c r="G68" s="9">
        <f>E2_Teilstränge!H77</f>
        <v>0</v>
      </c>
      <c r="H68" s="9">
        <f>E2_Teilstränge!I77</f>
        <v>0</v>
      </c>
      <c r="I68" s="9">
        <f>E2_Teilstränge!L77</f>
        <v>0</v>
      </c>
      <c r="J68" s="9">
        <f>E2_Teilstränge!N77</f>
        <v>0</v>
      </c>
      <c r="K68" s="9">
        <f>E2_Teilstränge!J77</f>
        <v>0</v>
      </c>
      <c r="L68" s="9">
        <f>E2_Teilstränge!K77</f>
        <v>0</v>
      </c>
    </row>
    <row r="69" spans="1:12" x14ac:dyDescent="0.3">
      <c r="A69" s="8">
        <v>67</v>
      </c>
      <c r="B69" s="54">
        <f>E2_Teilstränge!Q78</f>
        <v>0</v>
      </c>
      <c r="C69" s="9">
        <f>E2_Teilstränge!E78</f>
        <v>0</v>
      </c>
      <c r="D69" s="9" t="e">
        <f>IF(ISBLANK(E2_Teilstränge!#REF!)=TRUE,"–",E2_Teilstränge!#REF!)</f>
        <v>#REF!</v>
      </c>
      <c r="E69" s="9">
        <f>E2_Teilstränge!F78</f>
        <v>0</v>
      </c>
      <c r="F69" s="9">
        <f>E2_Teilstränge!G78</f>
        <v>0</v>
      </c>
      <c r="G69" s="9">
        <f>E2_Teilstränge!H78</f>
        <v>0</v>
      </c>
      <c r="H69" s="9">
        <f>E2_Teilstränge!I78</f>
        <v>0</v>
      </c>
      <c r="I69" s="9">
        <f>E2_Teilstränge!L78</f>
        <v>0</v>
      </c>
      <c r="J69" s="9">
        <f>E2_Teilstränge!N78</f>
        <v>0</v>
      </c>
      <c r="K69" s="9">
        <f>E2_Teilstränge!J78</f>
        <v>0</v>
      </c>
      <c r="L69" s="9">
        <f>E2_Teilstränge!K78</f>
        <v>0</v>
      </c>
    </row>
    <row r="70" spans="1:12" x14ac:dyDescent="0.3">
      <c r="A70" s="8">
        <v>68</v>
      </c>
      <c r="B70" s="54">
        <f>E2_Teilstränge!Q79</f>
        <v>0</v>
      </c>
      <c r="C70" s="9">
        <f>E2_Teilstränge!E79</f>
        <v>0</v>
      </c>
      <c r="D70" s="9" t="e">
        <f>IF(ISBLANK(E2_Teilstränge!#REF!)=TRUE,"–",E2_Teilstränge!#REF!)</f>
        <v>#REF!</v>
      </c>
      <c r="E70" s="9">
        <f>E2_Teilstränge!F79</f>
        <v>0</v>
      </c>
      <c r="F70" s="9">
        <f>E2_Teilstränge!G79</f>
        <v>0</v>
      </c>
      <c r="G70" s="9">
        <f>E2_Teilstränge!H79</f>
        <v>0</v>
      </c>
      <c r="H70" s="9">
        <f>E2_Teilstränge!I79</f>
        <v>0</v>
      </c>
      <c r="I70" s="9">
        <f>E2_Teilstränge!L79</f>
        <v>0</v>
      </c>
      <c r="J70" s="9">
        <f>E2_Teilstränge!N79</f>
        <v>0</v>
      </c>
      <c r="K70" s="9">
        <f>E2_Teilstränge!J79</f>
        <v>0</v>
      </c>
      <c r="L70" s="9">
        <f>E2_Teilstränge!K79</f>
        <v>0</v>
      </c>
    </row>
    <row r="71" spans="1:12" x14ac:dyDescent="0.3">
      <c r="A71" s="8">
        <v>69</v>
      </c>
      <c r="B71" s="54">
        <f>E2_Teilstränge!Q80</f>
        <v>0</v>
      </c>
      <c r="C71" s="9">
        <f>E2_Teilstränge!E80</f>
        <v>0</v>
      </c>
      <c r="D71" s="9" t="e">
        <f>IF(ISBLANK(E2_Teilstränge!#REF!)=TRUE,"–",E2_Teilstränge!#REF!)</f>
        <v>#REF!</v>
      </c>
      <c r="E71" s="9">
        <f>E2_Teilstränge!F80</f>
        <v>0</v>
      </c>
      <c r="F71" s="9">
        <f>E2_Teilstränge!G80</f>
        <v>0</v>
      </c>
      <c r="G71" s="9">
        <f>E2_Teilstränge!H80</f>
        <v>0</v>
      </c>
      <c r="H71" s="9">
        <f>E2_Teilstränge!I80</f>
        <v>0</v>
      </c>
      <c r="I71" s="9">
        <f>E2_Teilstränge!L80</f>
        <v>0</v>
      </c>
      <c r="J71" s="9">
        <f>E2_Teilstränge!N80</f>
        <v>0</v>
      </c>
      <c r="K71" s="9">
        <f>E2_Teilstränge!J80</f>
        <v>0</v>
      </c>
      <c r="L71" s="9">
        <f>E2_Teilstränge!K80</f>
        <v>0</v>
      </c>
    </row>
    <row r="72" spans="1:12" x14ac:dyDescent="0.3">
      <c r="A72" s="8">
        <v>70</v>
      </c>
      <c r="B72" s="54">
        <f>E2_Teilstränge!Q81</f>
        <v>0</v>
      </c>
      <c r="C72" s="9">
        <f>E2_Teilstränge!E81</f>
        <v>0</v>
      </c>
      <c r="D72" s="9" t="e">
        <f>IF(ISBLANK(E2_Teilstränge!#REF!)=TRUE,"–",E2_Teilstränge!#REF!)</f>
        <v>#REF!</v>
      </c>
      <c r="E72" s="9">
        <f>E2_Teilstränge!F81</f>
        <v>0</v>
      </c>
      <c r="F72" s="9">
        <f>E2_Teilstränge!G81</f>
        <v>0</v>
      </c>
      <c r="G72" s="9">
        <f>E2_Teilstränge!H81</f>
        <v>0</v>
      </c>
      <c r="H72" s="9">
        <f>E2_Teilstränge!I81</f>
        <v>0</v>
      </c>
      <c r="I72" s="9">
        <f>E2_Teilstränge!L81</f>
        <v>0</v>
      </c>
      <c r="J72" s="9">
        <f>E2_Teilstränge!N81</f>
        <v>0</v>
      </c>
      <c r="K72" s="9">
        <f>E2_Teilstränge!J81</f>
        <v>0</v>
      </c>
      <c r="L72" s="9">
        <f>E2_Teilstränge!K81</f>
        <v>0</v>
      </c>
    </row>
    <row r="73" spans="1:12" x14ac:dyDescent="0.3">
      <c r="A73" s="8">
        <v>71</v>
      </c>
      <c r="B73" s="54">
        <f>E2_Teilstränge!Q82</f>
        <v>0</v>
      </c>
      <c r="C73" s="9">
        <f>E2_Teilstränge!E82</f>
        <v>0</v>
      </c>
      <c r="D73" s="9" t="e">
        <f>IF(ISBLANK(E2_Teilstränge!#REF!)=TRUE,"–",E2_Teilstränge!#REF!)</f>
        <v>#REF!</v>
      </c>
      <c r="E73" s="9">
        <f>E2_Teilstränge!F82</f>
        <v>0</v>
      </c>
      <c r="F73" s="9">
        <f>E2_Teilstränge!G82</f>
        <v>0</v>
      </c>
      <c r="G73" s="9">
        <f>E2_Teilstränge!H82</f>
        <v>0</v>
      </c>
      <c r="H73" s="9">
        <f>E2_Teilstränge!I82</f>
        <v>0</v>
      </c>
      <c r="I73" s="9">
        <f>E2_Teilstränge!L82</f>
        <v>0</v>
      </c>
      <c r="J73" s="9">
        <f>E2_Teilstränge!N82</f>
        <v>0</v>
      </c>
      <c r="K73" s="9">
        <f>E2_Teilstränge!J82</f>
        <v>0</v>
      </c>
      <c r="L73" s="9">
        <f>E2_Teilstränge!K82</f>
        <v>0</v>
      </c>
    </row>
    <row r="74" spans="1:12" x14ac:dyDescent="0.3">
      <c r="A74" s="8">
        <v>72</v>
      </c>
      <c r="B74" s="54">
        <f>E2_Teilstränge!Q83</f>
        <v>0</v>
      </c>
      <c r="C74" s="9">
        <f>E2_Teilstränge!E83</f>
        <v>0</v>
      </c>
      <c r="D74" s="9" t="e">
        <f>IF(ISBLANK(E2_Teilstränge!#REF!)=TRUE,"–",E2_Teilstränge!#REF!)</f>
        <v>#REF!</v>
      </c>
      <c r="E74" s="9">
        <f>E2_Teilstränge!F83</f>
        <v>0</v>
      </c>
      <c r="F74" s="9">
        <f>E2_Teilstränge!G83</f>
        <v>0</v>
      </c>
      <c r="G74" s="9">
        <f>E2_Teilstränge!H83</f>
        <v>0</v>
      </c>
      <c r="H74" s="9">
        <f>E2_Teilstränge!I83</f>
        <v>0</v>
      </c>
      <c r="I74" s="9">
        <f>E2_Teilstränge!L83</f>
        <v>0</v>
      </c>
      <c r="J74" s="9">
        <f>E2_Teilstränge!N83</f>
        <v>0</v>
      </c>
      <c r="K74" s="9">
        <f>E2_Teilstränge!J83</f>
        <v>0</v>
      </c>
      <c r="L74" s="9">
        <f>E2_Teilstränge!K83</f>
        <v>0</v>
      </c>
    </row>
    <row r="75" spans="1:12" x14ac:dyDescent="0.3">
      <c r="A75" s="8">
        <v>73</v>
      </c>
      <c r="B75" s="54">
        <f>E2_Teilstränge!Q84</f>
        <v>0</v>
      </c>
      <c r="C75" s="9">
        <f>E2_Teilstränge!E84</f>
        <v>0</v>
      </c>
      <c r="D75" s="9" t="e">
        <f>IF(ISBLANK(E2_Teilstränge!#REF!)=TRUE,"–",E2_Teilstränge!#REF!)</f>
        <v>#REF!</v>
      </c>
      <c r="E75" s="9">
        <f>E2_Teilstränge!F84</f>
        <v>0</v>
      </c>
      <c r="F75" s="9">
        <f>E2_Teilstränge!G84</f>
        <v>0</v>
      </c>
      <c r="G75" s="9">
        <f>E2_Teilstränge!H84</f>
        <v>0</v>
      </c>
      <c r="H75" s="9">
        <f>E2_Teilstränge!I84</f>
        <v>0</v>
      </c>
      <c r="I75" s="9">
        <f>E2_Teilstränge!L84</f>
        <v>0</v>
      </c>
      <c r="J75" s="9">
        <f>E2_Teilstränge!N84</f>
        <v>0</v>
      </c>
      <c r="K75" s="9">
        <f>E2_Teilstränge!J84</f>
        <v>0</v>
      </c>
      <c r="L75" s="9">
        <f>E2_Teilstränge!K84</f>
        <v>0</v>
      </c>
    </row>
    <row r="76" spans="1:12" x14ac:dyDescent="0.3">
      <c r="A76" s="8">
        <v>74</v>
      </c>
      <c r="B76" s="54">
        <f>E2_Teilstränge!Q85</f>
        <v>0</v>
      </c>
      <c r="C76" s="9">
        <f>E2_Teilstränge!E85</f>
        <v>0</v>
      </c>
      <c r="D76" s="9" t="e">
        <f>IF(ISBLANK(E2_Teilstränge!#REF!)=TRUE,"–",E2_Teilstränge!#REF!)</f>
        <v>#REF!</v>
      </c>
      <c r="E76" s="9">
        <f>E2_Teilstränge!F85</f>
        <v>0</v>
      </c>
      <c r="F76" s="9">
        <f>E2_Teilstränge!G85</f>
        <v>0</v>
      </c>
      <c r="G76" s="9">
        <f>E2_Teilstränge!H85</f>
        <v>0</v>
      </c>
      <c r="H76" s="9">
        <f>E2_Teilstränge!I85</f>
        <v>0</v>
      </c>
      <c r="I76" s="9">
        <f>E2_Teilstränge!L85</f>
        <v>0</v>
      </c>
      <c r="J76" s="9">
        <f>E2_Teilstränge!N85</f>
        <v>0</v>
      </c>
      <c r="K76" s="9">
        <f>E2_Teilstränge!J85</f>
        <v>0</v>
      </c>
      <c r="L76" s="9">
        <f>E2_Teilstränge!K85</f>
        <v>0</v>
      </c>
    </row>
    <row r="77" spans="1:12" x14ac:dyDescent="0.3">
      <c r="A77" s="8">
        <v>75</v>
      </c>
      <c r="B77" s="54">
        <f>E2_Teilstränge!Q86</f>
        <v>0</v>
      </c>
      <c r="C77" s="9">
        <f>E2_Teilstränge!E86</f>
        <v>0</v>
      </c>
      <c r="D77" s="9" t="e">
        <f>IF(ISBLANK(E2_Teilstränge!#REF!)=TRUE,"–",E2_Teilstränge!#REF!)</f>
        <v>#REF!</v>
      </c>
      <c r="E77" s="9">
        <f>E2_Teilstränge!F86</f>
        <v>0</v>
      </c>
      <c r="F77" s="9">
        <f>E2_Teilstränge!G86</f>
        <v>0</v>
      </c>
      <c r="G77" s="9">
        <f>E2_Teilstränge!H86</f>
        <v>0</v>
      </c>
      <c r="H77" s="9">
        <f>E2_Teilstränge!I86</f>
        <v>0</v>
      </c>
      <c r="I77" s="9">
        <f>E2_Teilstränge!L86</f>
        <v>0</v>
      </c>
      <c r="J77" s="9">
        <f>E2_Teilstränge!N86</f>
        <v>0</v>
      </c>
      <c r="K77" s="9">
        <f>E2_Teilstränge!J86</f>
        <v>0</v>
      </c>
      <c r="L77" s="9">
        <f>E2_Teilstränge!K86</f>
        <v>0</v>
      </c>
    </row>
    <row r="78" spans="1:12" x14ac:dyDescent="0.3">
      <c r="A78" s="8">
        <v>76</v>
      </c>
      <c r="B78" s="54">
        <f>E2_Teilstränge!Q87</f>
        <v>0</v>
      </c>
      <c r="C78" s="9">
        <f>E2_Teilstränge!E87</f>
        <v>0</v>
      </c>
      <c r="D78" s="9" t="e">
        <f>IF(ISBLANK(E2_Teilstränge!#REF!)=TRUE,"–",E2_Teilstränge!#REF!)</f>
        <v>#REF!</v>
      </c>
      <c r="E78" s="9">
        <f>E2_Teilstränge!F87</f>
        <v>0</v>
      </c>
      <c r="F78" s="9">
        <f>E2_Teilstränge!G87</f>
        <v>0</v>
      </c>
      <c r="G78" s="9">
        <f>E2_Teilstränge!H87</f>
        <v>0</v>
      </c>
      <c r="H78" s="9">
        <f>E2_Teilstränge!I87</f>
        <v>0</v>
      </c>
      <c r="I78" s="9">
        <f>E2_Teilstränge!L87</f>
        <v>0</v>
      </c>
      <c r="J78" s="9">
        <f>E2_Teilstränge!N87</f>
        <v>0</v>
      </c>
      <c r="K78" s="9">
        <f>E2_Teilstränge!J87</f>
        <v>0</v>
      </c>
      <c r="L78" s="9">
        <f>E2_Teilstränge!K87</f>
        <v>0</v>
      </c>
    </row>
    <row r="79" spans="1:12" x14ac:dyDescent="0.3">
      <c r="A79" s="8">
        <v>77</v>
      </c>
      <c r="B79" s="54">
        <f>E2_Teilstränge!Q88</f>
        <v>0</v>
      </c>
      <c r="C79" s="9">
        <f>E2_Teilstränge!E88</f>
        <v>0</v>
      </c>
      <c r="D79" s="9" t="e">
        <f>IF(ISBLANK(E2_Teilstränge!#REF!)=TRUE,"–",E2_Teilstränge!#REF!)</f>
        <v>#REF!</v>
      </c>
      <c r="E79" s="9">
        <f>E2_Teilstränge!F88</f>
        <v>0</v>
      </c>
      <c r="F79" s="9">
        <f>E2_Teilstränge!G88</f>
        <v>0</v>
      </c>
      <c r="G79" s="9">
        <f>E2_Teilstränge!H88</f>
        <v>0</v>
      </c>
      <c r="H79" s="9">
        <f>E2_Teilstränge!I88</f>
        <v>0</v>
      </c>
      <c r="I79" s="9">
        <f>E2_Teilstränge!L88</f>
        <v>0</v>
      </c>
      <c r="J79" s="9">
        <f>E2_Teilstränge!N88</f>
        <v>0</v>
      </c>
      <c r="K79" s="9">
        <f>E2_Teilstränge!J88</f>
        <v>0</v>
      </c>
      <c r="L79" s="9">
        <f>E2_Teilstränge!K88</f>
        <v>0</v>
      </c>
    </row>
    <row r="80" spans="1:12" x14ac:dyDescent="0.3">
      <c r="A80" s="8">
        <v>78</v>
      </c>
      <c r="B80" s="54">
        <f>E2_Teilstränge!Q89</f>
        <v>0</v>
      </c>
      <c r="C80" s="9">
        <f>E2_Teilstränge!E89</f>
        <v>0</v>
      </c>
      <c r="D80" s="9" t="e">
        <f>IF(ISBLANK(E2_Teilstränge!#REF!)=TRUE,"–",E2_Teilstränge!#REF!)</f>
        <v>#REF!</v>
      </c>
      <c r="E80" s="9">
        <f>E2_Teilstränge!F89</f>
        <v>0</v>
      </c>
      <c r="F80" s="9">
        <f>E2_Teilstränge!G89</f>
        <v>0</v>
      </c>
      <c r="G80" s="9">
        <f>E2_Teilstränge!H89</f>
        <v>0</v>
      </c>
      <c r="H80" s="9">
        <f>E2_Teilstränge!I89</f>
        <v>0</v>
      </c>
      <c r="I80" s="9">
        <f>E2_Teilstränge!L89</f>
        <v>0</v>
      </c>
      <c r="J80" s="9">
        <f>E2_Teilstränge!N89</f>
        <v>0</v>
      </c>
      <c r="K80" s="9">
        <f>E2_Teilstränge!J89</f>
        <v>0</v>
      </c>
      <c r="L80" s="9">
        <f>E2_Teilstränge!K89</f>
        <v>0</v>
      </c>
    </row>
    <row r="81" spans="1:12" x14ac:dyDescent="0.3">
      <c r="A81" s="8">
        <v>79</v>
      </c>
      <c r="B81" s="54">
        <f>E2_Teilstränge!Q90</f>
        <v>0</v>
      </c>
      <c r="C81" s="9">
        <f>E2_Teilstränge!E90</f>
        <v>0</v>
      </c>
      <c r="D81" s="9" t="e">
        <f>IF(ISBLANK(E2_Teilstränge!#REF!)=TRUE,"–",E2_Teilstränge!#REF!)</f>
        <v>#REF!</v>
      </c>
      <c r="E81" s="9">
        <f>E2_Teilstränge!F90</f>
        <v>0</v>
      </c>
      <c r="F81" s="9">
        <f>E2_Teilstränge!G90</f>
        <v>0</v>
      </c>
      <c r="G81" s="9">
        <f>E2_Teilstränge!H90</f>
        <v>0</v>
      </c>
      <c r="H81" s="9">
        <f>E2_Teilstränge!I90</f>
        <v>0</v>
      </c>
      <c r="I81" s="9">
        <f>E2_Teilstränge!L90</f>
        <v>0</v>
      </c>
      <c r="J81" s="9">
        <f>E2_Teilstränge!N90</f>
        <v>0</v>
      </c>
      <c r="K81" s="9">
        <f>E2_Teilstränge!J90</f>
        <v>0</v>
      </c>
      <c r="L81" s="9">
        <f>E2_Teilstränge!K90</f>
        <v>0</v>
      </c>
    </row>
    <row r="82" spans="1:12" x14ac:dyDescent="0.3">
      <c r="A82" s="8">
        <v>80</v>
      </c>
      <c r="B82" s="54">
        <f>E2_Teilstränge!Q91</f>
        <v>0</v>
      </c>
      <c r="C82" s="9">
        <f>E2_Teilstränge!E91</f>
        <v>0</v>
      </c>
      <c r="D82" s="9" t="e">
        <f>IF(ISBLANK(E2_Teilstränge!#REF!)=TRUE,"–",E2_Teilstränge!#REF!)</f>
        <v>#REF!</v>
      </c>
      <c r="E82" s="9">
        <f>E2_Teilstränge!F91</f>
        <v>0</v>
      </c>
      <c r="F82" s="9">
        <f>E2_Teilstränge!G91</f>
        <v>0</v>
      </c>
      <c r="G82" s="9">
        <f>E2_Teilstränge!H91</f>
        <v>0</v>
      </c>
      <c r="H82" s="9">
        <f>E2_Teilstränge!I91</f>
        <v>0</v>
      </c>
      <c r="I82" s="9">
        <f>E2_Teilstränge!L91</f>
        <v>0</v>
      </c>
      <c r="J82" s="9">
        <f>E2_Teilstränge!N91</f>
        <v>0</v>
      </c>
      <c r="K82" s="9">
        <f>E2_Teilstränge!J91</f>
        <v>0</v>
      </c>
      <c r="L82" s="9">
        <f>E2_Teilstränge!K91</f>
        <v>0</v>
      </c>
    </row>
    <row r="83" spans="1:12" x14ac:dyDescent="0.3">
      <c r="A83" s="8">
        <v>81</v>
      </c>
      <c r="B83" s="54">
        <f>E2_Teilstränge!Q92</f>
        <v>0</v>
      </c>
      <c r="C83" s="9">
        <f>E2_Teilstränge!E92</f>
        <v>0</v>
      </c>
      <c r="D83" s="9" t="e">
        <f>IF(ISBLANK(E2_Teilstränge!#REF!)=TRUE,"–",E2_Teilstränge!#REF!)</f>
        <v>#REF!</v>
      </c>
      <c r="E83" s="9">
        <f>E2_Teilstränge!F92</f>
        <v>0</v>
      </c>
      <c r="F83" s="9">
        <f>E2_Teilstränge!G92</f>
        <v>0</v>
      </c>
      <c r="G83" s="9">
        <f>E2_Teilstränge!H92</f>
        <v>0</v>
      </c>
      <c r="H83" s="9">
        <f>E2_Teilstränge!I92</f>
        <v>0</v>
      </c>
      <c r="I83" s="9">
        <f>E2_Teilstränge!L92</f>
        <v>0</v>
      </c>
      <c r="J83" s="9">
        <f>E2_Teilstränge!N92</f>
        <v>0</v>
      </c>
      <c r="K83" s="9">
        <f>E2_Teilstränge!J92</f>
        <v>0</v>
      </c>
      <c r="L83" s="9">
        <f>E2_Teilstränge!K92</f>
        <v>0</v>
      </c>
    </row>
    <row r="84" spans="1:12" x14ac:dyDescent="0.3">
      <c r="A84" s="8">
        <v>82</v>
      </c>
      <c r="B84" s="54">
        <f>E2_Teilstränge!Q93</f>
        <v>0</v>
      </c>
      <c r="C84" s="9">
        <f>E2_Teilstränge!E93</f>
        <v>0</v>
      </c>
      <c r="D84" s="9" t="e">
        <f>IF(ISBLANK(E2_Teilstränge!#REF!)=TRUE,"–",E2_Teilstränge!#REF!)</f>
        <v>#REF!</v>
      </c>
      <c r="E84" s="9">
        <f>E2_Teilstränge!F93</f>
        <v>0</v>
      </c>
      <c r="F84" s="9">
        <f>E2_Teilstränge!G93</f>
        <v>0</v>
      </c>
      <c r="G84" s="9">
        <f>E2_Teilstränge!H93</f>
        <v>0</v>
      </c>
      <c r="H84" s="9">
        <f>E2_Teilstränge!I93</f>
        <v>0</v>
      </c>
      <c r="I84" s="9">
        <f>E2_Teilstränge!L93</f>
        <v>0</v>
      </c>
      <c r="J84" s="9">
        <f>E2_Teilstränge!N93</f>
        <v>0</v>
      </c>
      <c r="K84" s="9">
        <f>E2_Teilstränge!J93</f>
        <v>0</v>
      </c>
      <c r="L84" s="9">
        <f>E2_Teilstränge!K93</f>
        <v>0</v>
      </c>
    </row>
    <row r="85" spans="1:12" x14ac:dyDescent="0.3">
      <c r="A85" s="8">
        <v>83</v>
      </c>
      <c r="B85" s="54">
        <f>E2_Teilstränge!Q94</f>
        <v>0</v>
      </c>
      <c r="C85" s="9">
        <f>E2_Teilstränge!E94</f>
        <v>0</v>
      </c>
      <c r="D85" s="9" t="e">
        <f>IF(ISBLANK(E2_Teilstränge!#REF!)=TRUE,"–",E2_Teilstränge!#REF!)</f>
        <v>#REF!</v>
      </c>
      <c r="E85" s="9">
        <f>E2_Teilstränge!F94</f>
        <v>0</v>
      </c>
      <c r="F85" s="9">
        <f>E2_Teilstränge!G94</f>
        <v>0</v>
      </c>
      <c r="G85" s="9">
        <f>E2_Teilstränge!H94</f>
        <v>0</v>
      </c>
      <c r="H85" s="9">
        <f>E2_Teilstränge!I94</f>
        <v>0</v>
      </c>
      <c r="I85" s="9">
        <f>E2_Teilstränge!L94</f>
        <v>0</v>
      </c>
      <c r="J85" s="9">
        <f>E2_Teilstränge!N94</f>
        <v>0</v>
      </c>
      <c r="K85" s="9">
        <f>E2_Teilstränge!J94</f>
        <v>0</v>
      </c>
      <c r="L85" s="9">
        <f>E2_Teilstränge!K94</f>
        <v>0</v>
      </c>
    </row>
    <row r="86" spans="1:12" x14ac:dyDescent="0.3">
      <c r="A86" s="8">
        <v>84</v>
      </c>
      <c r="B86" s="54">
        <f>E2_Teilstränge!Q95</f>
        <v>0</v>
      </c>
      <c r="C86" s="9">
        <f>E2_Teilstränge!E95</f>
        <v>0</v>
      </c>
      <c r="D86" s="9" t="e">
        <f>IF(ISBLANK(E2_Teilstränge!#REF!)=TRUE,"–",E2_Teilstränge!#REF!)</f>
        <v>#REF!</v>
      </c>
      <c r="E86" s="9">
        <f>E2_Teilstränge!F95</f>
        <v>0</v>
      </c>
      <c r="F86" s="9">
        <f>E2_Teilstränge!G95</f>
        <v>0</v>
      </c>
      <c r="G86" s="9">
        <f>E2_Teilstränge!H95</f>
        <v>0</v>
      </c>
      <c r="H86" s="9">
        <f>E2_Teilstränge!I95</f>
        <v>0</v>
      </c>
      <c r="I86" s="9">
        <f>E2_Teilstränge!L95</f>
        <v>0</v>
      </c>
      <c r="J86" s="9">
        <f>E2_Teilstränge!N95</f>
        <v>0</v>
      </c>
      <c r="K86" s="9">
        <f>E2_Teilstränge!J95</f>
        <v>0</v>
      </c>
      <c r="L86" s="9">
        <f>E2_Teilstränge!K95</f>
        <v>0</v>
      </c>
    </row>
    <row r="87" spans="1:12" x14ac:dyDescent="0.3">
      <c r="A87" s="8">
        <v>85</v>
      </c>
      <c r="B87" s="54">
        <f>E2_Teilstränge!Q96</f>
        <v>0</v>
      </c>
      <c r="C87" s="9">
        <f>E2_Teilstränge!E96</f>
        <v>0</v>
      </c>
      <c r="D87" s="9" t="e">
        <f>IF(ISBLANK(E2_Teilstränge!#REF!)=TRUE,"–",E2_Teilstränge!#REF!)</f>
        <v>#REF!</v>
      </c>
      <c r="E87" s="9">
        <f>E2_Teilstränge!F96</f>
        <v>0</v>
      </c>
      <c r="F87" s="9">
        <f>E2_Teilstränge!G96</f>
        <v>0</v>
      </c>
      <c r="G87" s="9">
        <f>E2_Teilstränge!H96</f>
        <v>0</v>
      </c>
      <c r="H87" s="9">
        <f>E2_Teilstränge!I96</f>
        <v>0</v>
      </c>
      <c r="I87" s="9">
        <f>E2_Teilstränge!L96</f>
        <v>0</v>
      </c>
      <c r="J87" s="9">
        <f>E2_Teilstränge!N96</f>
        <v>0</v>
      </c>
      <c r="K87" s="9">
        <f>E2_Teilstränge!J96</f>
        <v>0</v>
      </c>
      <c r="L87" s="9">
        <f>E2_Teilstränge!K96</f>
        <v>0</v>
      </c>
    </row>
    <row r="88" spans="1:12" x14ac:dyDescent="0.3">
      <c r="A88" s="8">
        <v>86</v>
      </c>
      <c r="B88" s="54">
        <f>E2_Teilstränge!Q97</f>
        <v>0</v>
      </c>
      <c r="C88" s="9">
        <f>E2_Teilstränge!E97</f>
        <v>0</v>
      </c>
      <c r="D88" s="9" t="e">
        <f>IF(ISBLANK(E2_Teilstränge!#REF!)=TRUE,"–",E2_Teilstränge!#REF!)</f>
        <v>#REF!</v>
      </c>
      <c r="E88" s="9">
        <f>E2_Teilstränge!F97</f>
        <v>0</v>
      </c>
      <c r="F88" s="9">
        <f>E2_Teilstränge!G97</f>
        <v>0</v>
      </c>
      <c r="G88" s="9">
        <f>E2_Teilstränge!H97</f>
        <v>0</v>
      </c>
      <c r="H88" s="9">
        <f>E2_Teilstränge!I97</f>
        <v>0</v>
      </c>
      <c r="I88" s="9">
        <f>E2_Teilstränge!L97</f>
        <v>0</v>
      </c>
      <c r="J88" s="9">
        <f>E2_Teilstränge!N97</f>
        <v>0</v>
      </c>
      <c r="K88" s="9">
        <f>E2_Teilstränge!J97</f>
        <v>0</v>
      </c>
      <c r="L88" s="9">
        <f>E2_Teilstränge!K97</f>
        <v>0</v>
      </c>
    </row>
    <row r="89" spans="1:12" x14ac:dyDescent="0.3">
      <c r="A89" s="8">
        <v>87</v>
      </c>
      <c r="B89" s="54">
        <f>E2_Teilstränge!Q98</f>
        <v>0</v>
      </c>
      <c r="C89" s="9">
        <f>E2_Teilstränge!E98</f>
        <v>0</v>
      </c>
      <c r="D89" s="9" t="e">
        <f>IF(ISBLANK(E2_Teilstränge!#REF!)=TRUE,"–",E2_Teilstränge!#REF!)</f>
        <v>#REF!</v>
      </c>
      <c r="E89" s="9">
        <f>E2_Teilstränge!F98</f>
        <v>0</v>
      </c>
      <c r="F89" s="9">
        <f>E2_Teilstränge!G98</f>
        <v>0</v>
      </c>
      <c r="G89" s="9">
        <f>E2_Teilstränge!H98</f>
        <v>0</v>
      </c>
      <c r="H89" s="9">
        <f>E2_Teilstränge!I98</f>
        <v>0</v>
      </c>
      <c r="I89" s="9">
        <f>E2_Teilstränge!L98</f>
        <v>0</v>
      </c>
      <c r="J89" s="9">
        <f>E2_Teilstränge!N98</f>
        <v>0</v>
      </c>
      <c r="K89" s="9">
        <f>E2_Teilstränge!J98</f>
        <v>0</v>
      </c>
      <c r="L89" s="9">
        <f>E2_Teilstränge!K98</f>
        <v>0</v>
      </c>
    </row>
    <row r="90" spans="1:12" x14ac:dyDescent="0.3">
      <c r="A90" s="8">
        <v>88</v>
      </c>
      <c r="B90" s="54">
        <f>E2_Teilstränge!Q99</f>
        <v>0</v>
      </c>
      <c r="C90" s="9">
        <f>E2_Teilstränge!E99</f>
        <v>0</v>
      </c>
      <c r="D90" s="9" t="e">
        <f>IF(ISBLANK(E2_Teilstränge!#REF!)=TRUE,"–",E2_Teilstränge!#REF!)</f>
        <v>#REF!</v>
      </c>
      <c r="E90" s="9">
        <f>E2_Teilstränge!F99</f>
        <v>0</v>
      </c>
      <c r="F90" s="9">
        <f>E2_Teilstränge!G99</f>
        <v>0</v>
      </c>
      <c r="G90" s="9">
        <f>E2_Teilstränge!H99</f>
        <v>0</v>
      </c>
      <c r="H90" s="9">
        <f>E2_Teilstränge!I99</f>
        <v>0</v>
      </c>
      <c r="I90" s="9">
        <f>E2_Teilstränge!L99</f>
        <v>0</v>
      </c>
      <c r="J90" s="9">
        <f>E2_Teilstränge!N99</f>
        <v>0</v>
      </c>
      <c r="K90" s="9">
        <f>E2_Teilstränge!J99</f>
        <v>0</v>
      </c>
      <c r="L90" s="9">
        <f>E2_Teilstränge!K99</f>
        <v>0</v>
      </c>
    </row>
    <row r="91" spans="1:12" x14ac:dyDescent="0.3">
      <c r="A91" s="8">
        <v>89</v>
      </c>
      <c r="B91" s="54">
        <f>E2_Teilstränge!Q100</f>
        <v>0</v>
      </c>
      <c r="C91" s="9">
        <f>E2_Teilstränge!E100</f>
        <v>0</v>
      </c>
      <c r="D91" s="9" t="e">
        <f>IF(ISBLANK(E2_Teilstränge!#REF!)=TRUE,"–",E2_Teilstränge!#REF!)</f>
        <v>#REF!</v>
      </c>
      <c r="E91" s="9">
        <f>E2_Teilstränge!F100</f>
        <v>0</v>
      </c>
      <c r="F91" s="9">
        <f>E2_Teilstränge!G100</f>
        <v>0</v>
      </c>
      <c r="G91" s="9">
        <f>E2_Teilstränge!H100</f>
        <v>0</v>
      </c>
      <c r="H91" s="9">
        <f>E2_Teilstränge!I100</f>
        <v>0</v>
      </c>
      <c r="I91" s="9">
        <f>E2_Teilstränge!L100</f>
        <v>0</v>
      </c>
      <c r="J91" s="9">
        <f>E2_Teilstränge!N100</f>
        <v>0</v>
      </c>
      <c r="K91" s="9">
        <f>E2_Teilstränge!J100</f>
        <v>0</v>
      </c>
      <c r="L91" s="9">
        <f>E2_Teilstränge!K100</f>
        <v>0</v>
      </c>
    </row>
    <row r="92" spans="1:12" x14ac:dyDescent="0.3">
      <c r="A92" s="8">
        <v>90</v>
      </c>
      <c r="B92" s="54">
        <f>E2_Teilstränge!Q101</f>
        <v>0</v>
      </c>
      <c r="C92" s="9">
        <f>E2_Teilstränge!E101</f>
        <v>0</v>
      </c>
      <c r="D92" s="9" t="e">
        <f>IF(ISBLANK(E2_Teilstränge!#REF!)=TRUE,"–",E2_Teilstränge!#REF!)</f>
        <v>#REF!</v>
      </c>
      <c r="E92" s="9">
        <f>E2_Teilstränge!F101</f>
        <v>0</v>
      </c>
      <c r="F92" s="9">
        <f>E2_Teilstränge!G101</f>
        <v>0</v>
      </c>
      <c r="G92" s="9">
        <f>E2_Teilstränge!H101</f>
        <v>0</v>
      </c>
      <c r="H92" s="9">
        <f>E2_Teilstränge!I101</f>
        <v>0</v>
      </c>
      <c r="I92" s="9">
        <f>E2_Teilstränge!L101</f>
        <v>0</v>
      </c>
      <c r="J92" s="9">
        <f>E2_Teilstränge!N101</f>
        <v>0</v>
      </c>
      <c r="K92" s="9">
        <f>E2_Teilstränge!J101</f>
        <v>0</v>
      </c>
      <c r="L92" s="9">
        <f>E2_Teilstränge!K101</f>
        <v>0</v>
      </c>
    </row>
    <row r="93" spans="1:12" x14ac:dyDescent="0.3">
      <c r="A93" s="8">
        <v>91</v>
      </c>
      <c r="B93" s="54">
        <f>E2_Teilstränge!Q102</f>
        <v>0</v>
      </c>
      <c r="C93" s="9">
        <f>E2_Teilstränge!E102</f>
        <v>0</v>
      </c>
      <c r="D93" s="9" t="e">
        <f>IF(ISBLANK(E2_Teilstränge!#REF!)=TRUE,"–",E2_Teilstränge!#REF!)</f>
        <v>#REF!</v>
      </c>
      <c r="E93" s="9">
        <f>E2_Teilstränge!F102</f>
        <v>0</v>
      </c>
      <c r="F93" s="9">
        <f>E2_Teilstränge!G102</f>
        <v>0</v>
      </c>
      <c r="G93" s="9">
        <f>E2_Teilstränge!H102</f>
        <v>0</v>
      </c>
      <c r="H93" s="9">
        <f>E2_Teilstränge!I102</f>
        <v>0</v>
      </c>
      <c r="I93" s="9">
        <f>E2_Teilstränge!L102</f>
        <v>0</v>
      </c>
      <c r="J93" s="9">
        <f>E2_Teilstränge!N102</f>
        <v>0</v>
      </c>
      <c r="K93" s="9">
        <f>E2_Teilstränge!J102</f>
        <v>0</v>
      </c>
      <c r="L93" s="9">
        <f>E2_Teilstränge!K102</f>
        <v>0</v>
      </c>
    </row>
    <row r="94" spans="1:12" x14ac:dyDescent="0.3">
      <c r="A94" s="8">
        <v>92</v>
      </c>
      <c r="B94" s="54">
        <f>E2_Teilstränge!Q103</f>
        <v>0</v>
      </c>
      <c r="C94" s="9">
        <f>E2_Teilstränge!E103</f>
        <v>0</v>
      </c>
      <c r="D94" s="9" t="e">
        <f>IF(ISBLANK(E2_Teilstränge!#REF!)=TRUE,"–",E2_Teilstränge!#REF!)</f>
        <v>#REF!</v>
      </c>
      <c r="E94" s="9">
        <f>E2_Teilstränge!F103</f>
        <v>0</v>
      </c>
      <c r="F94" s="9">
        <f>E2_Teilstränge!G103</f>
        <v>0</v>
      </c>
      <c r="G94" s="9">
        <f>E2_Teilstränge!H103</f>
        <v>0</v>
      </c>
      <c r="H94" s="9">
        <f>E2_Teilstränge!I103</f>
        <v>0</v>
      </c>
      <c r="I94" s="9">
        <f>E2_Teilstränge!L103</f>
        <v>0</v>
      </c>
      <c r="J94" s="9">
        <f>E2_Teilstränge!N103</f>
        <v>0</v>
      </c>
      <c r="K94" s="9">
        <f>E2_Teilstränge!J103</f>
        <v>0</v>
      </c>
      <c r="L94" s="9">
        <f>E2_Teilstränge!K103</f>
        <v>0</v>
      </c>
    </row>
    <row r="95" spans="1:12" x14ac:dyDescent="0.3">
      <c r="A95" s="8">
        <v>93</v>
      </c>
      <c r="B95" s="54">
        <f>E2_Teilstränge!Q104</f>
        <v>0</v>
      </c>
      <c r="C95" s="9">
        <f>E2_Teilstränge!E104</f>
        <v>0</v>
      </c>
      <c r="D95" s="9" t="e">
        <f>IF(ISBLANK(E2_Teilstränge!#REF!)=TRUE,"–",E2_Teilstränge!#REF!)</f>
        <v>#REF!</v>
      </c>
      <c r="E95" s="9">
        <f>E2_Teilstränge!F104</f>
        <v>0</v>
      </c>
      <c r="F95" s="9">
        <f>E2_Teilstränge!G104</f>
        <v>0</v>
      </c>
      <c r="G95" s="9">
        <f>E2_Teilstränge!H104</f>
        <v>0</v>
      </c>
      <c r="H95" s="9">
        <f>E2_Teilstränge!I104</f>
        <v>0</v>
      </c>
      <c r="I95" s="9">
        <f>E2_Teilstränge!L104</f>
        <v>0</v>
      </c>
      <c r="J95" s="9">
        <f>E2_Teilstränge!N104</f>
        <v>0</v>
      </c>
      <c r="K95" s="9">
        <f>E2_Teilstränge!J104</f>
        <v>0</v>
      </c>
      <c r="L95" s="9">
        <f>E2_Teilstränge!K104</f>
        <v>0</v>
      </c>
    </row>
    <row r="96" spans="1:12" x14ac:dyDescent="0.3">
      <c r="A96" s="8">
        <v>94</v>
      </c>
      <c r="B96" s="54">
        <f>E2_Teilstränge!Q105</f>
        <v>0</v>
      </c>
      <c r="C96" s="9">
        <f>E2_Teilstränge!E105</f>
        <v>0</v>
      </c>
      <c r="D96" s="9" t="e">
        <f>IF(ISBLANK(E2_Teilstränge!#REF!)=TRUE,"–",E2_Teilstränge!#REF!)</f>
        <v>#REF!</v>
      </c>
      <c r="E96" s="9">
        <f>E2_Teilstränge!F105</f>
        <v>0</v>
      </c>
      <c r="F96" s="9">
        <f>E2_Teilstränge!G105</f>
        <v>0</v>
      </c>
      <c r="G96" s="9">
        <f>E2_Teilstränge!H105</f>
        <v>0</v>
      </c>
      <c r="H96" s="9">
        <f>E2_Teilstränge!I105</f>
        <v>0</v>
      </c>
      <c r="I96" s="9">
        <f>E2_Teilstränge!L105</f>
        <v>0</v>
      </c>
      <c r="J96" s="9">
        <f>E2_Teilstränge!N105</f>
        <v>0</v>
      </c>
      <c r="K96" s="9">
        <f>E2_Teilstränge!J105</f>
        <v>0</v>
      </c>
      <c r="L96" s="9">
        <f>E2_Teilstränge!K105</f>
        <v>0</v>
      </c>
    </row>
    <row r="97" spans="1:12" x14ac:dyDescent="0.3">
      <c r="A97" s="8">
        <v>95</v>
      </c>
      <c r="B97" s="54">
        <f>E2_Teilstränge!Q106</f>
        <v>0</v>
      </c>
      <c r="C97" s="9">
        <f>E2_Teilstränge!E106</f>
        <v>0</v>
      </c>
      <c r="D97" s="9" t="e">
        <f>IF(ISBLANK(E2_Teilstränge!#REF!)=TRUE,"–",E2_Teilstränge!#REF!)</f>
        <v>#REF!</v>
      </c>
      <c r="E97" s="9">
        <f>E2_Teilstränge!F106</f>
        <v>0</v>
      </c>
      <c r="F97" s="9">
        <f>E2_Teilstränge!G106</f>
        <v>0</v>
      </c>
      <c r="G97" s="9">
        <f>E2_Teilstränge!H106</f>
        <v>0</v>
      </c>
      <c r="H97" s="9">
        <f>E2_Teilstränge!I106</f>
        <v>0</v>
      </c>
      <c r="I97" s="9">
        <f>E2_Teilstränge!L106</f>
        <v>0</v>
      </c>
      <c r="J97" s="9">
        <f>E2_Teilstränge!N106</f>
        <v>0</v>
      </c>
      <c r="K97" s="9">
        <f>E2_Teilstränge!J106</f>
        <v>0</v>
      </c>
      <c r="L97" s="9">
        <f>E2_Teilstränge!K106</f>
        <v>0</v>
      </c>
    </row>
    <row r="98" spans="1:12" x14ac:dyDescent="0.3">
      <c r="A98" s="8">
        <v>96</v>
      </c>
      <c r="B98" s="54">
        <f>E2_Teilstränge!Q107</f>
        <v>0</v>
      </c>
      <c r="C98" s="9">
        <f>E2_Teilstränge!E107</f>
        <v>0</v>
      </c>
      <c r="D98" s="9" t="e">
        <f>IF(ISBLANK(E2_Teilstränge!#REF!)=TRUE,"–",E2_Teilstränge!#REF!)</f>
        <v>#REF!</v>
      </c>
      <c r="E98" s="9">
        <f>E2_Teilstränge!F107</f>
        <v>0</v>
      </c>
      <c r="F98" s="9">
        <f>E2_Teilstränge!G107</f>
        <v>0</v>
      </c>
      <c r="G98" s="9">
        <f>E2_Teilstränge!H107</f>
        <v>0</v>
      </c>
      <c r="H98" s="9">
        <f>E2_Teilstränge!I107</f>
        <v>0</v>
      </c>
      <c r="I98" s="9">
        <f>E2_Teilstränge!L107</f>
        <v>0</v>
      </c>
      <c r="J98" s="9">
        <f>E2_Teilstränge!N107</f>
        <v>0</v>
      </c>
      <c r="K98" s="9">
        <f>E2_Teilstränge!J107</f>
        <v>0</v>
      </c>
      <c r="L98" s="9">
        <f>E2_Teilstränge!K107</f>
        <v>0</v>
      </c>
    </row>
    <row r="99" spans="1:12" x14ac:dyDescent="0.3">
      <c r="A99" s="8">
        <v>97</v>
      </c>
      <c r="B99" s="54">
        <f>E2_Teilstränge!Q108</f>
        <v>0</v>
      </c>
      <c r="C99" s="9">
        <f>E2_Teilstränge!E108</f>
        <v>0</v>
      </c>
      <c r="D99" s="9" t="e">
        <f>IF(ISBLANK(E2_Teilstränge!#REF!)=TRUE,"–",E2_Teilstränge!#REF!)</f>
        <v>#REF!</v>
      </c>
      <c r="E99" s="9">
        <f>E2_Teilstränge!F108</f>
        <v>0</v>
      </c>
      <c r="F99" s="9">
        <f>E2_Teilstränge!G108</f>
        <v>0</v>
      </c>
      <c r="G99" s="9">
        <f>E2_Teilstränge!H108</f>
        <v>0</v>
      </c>
      <c r="H99" s="9">
        <f>E2_Teilstränge!I108</f>
        <v>0</v>
      </c>
      <c r="I99" s="9">
        <f>E2_Teilstränge!L108</f>
        <v>0</v>
      </c>
      <c r="J99" s="9">
        <f>E2_Teilstränge!N108</f>
        <v>0</v>
      </c>
      <c r="K99" s="9">
        <f>E2_Teilstränge!J108</f>
        <v>0</v>
      </c>
      <c r="L99" s="9">
        <f>E2_Teilstränge!K108</f>
        <v>0</v>
      </c>
    </row>
    <row r="100" spans="1:12" x14ac:dyDescent="0.3">
      <c r="A100" s="8">
        <v>98</v>
      </c>
      <c r="B100" s="54">
        <f>E2_Teilstränge!Q109</f>
        <v>0</v>
      </c>
      <c r="C100" s="9">
        <f>E2_Teilstränge!E109</f>
        <v>0</v>
      </c>
      <c r="D100" s="9" t="e">
        <f>IF(ISBLANK(E2_Teilstränge!#REF!)=TRUE,"–",E2_Teilstränge!#REF!)</f>
        <v>#REF!</v>
      </c>
      <c r="E100" s="9">
        <f>E2_Teilstränge!F109</f>
        <v>0</v>
      </c>
      <c r="F100" s="9">
        <f>E2_Teilstränge!G109</f>
        <v>0</v>
      </c>
      <c r="G100" s="9">
        <f>E2_Teilstränge!H109</f>
        <v>0</v>
      </c>
      <c r="H100" s="9">
        <f>E2_Teilstränge!I109</f>
        <v>0</v>
      </c>
      <c r="I100" s="9">
        <f>E2_Teilstränge!L109</f>
        <v>0</v>
      </c>
      <c r="J100" s="9">
        <f>E2_Teilstränge!N109</f>
        <v>0</v>
      </c>
      <c r="K100" s="9">
        <f>E2_Teilstränge!J109</f>
        <v>0</v>
      </c>
      <c r="L100" s="9">
        <f>E2_Teilstränge!K109</f>
        <v>0</v>
      </c>
    </row>
    <row r="101" spans="1:12" x14ac:dyDescent="0.3">
      <c r="A101" s="8">
        <v>99</v>
      </c>
      <c r="B101" s="54">
        <f>E2_Teilstränge!Q110</f>
        <v>0</v>
      </c>
      <c r="C101" s="9">
        <f>E2_Teilstränge!E110</f>
        <v>0</v>
      </c>
      <c r="D101" s="9" t="e">
        <f>IF(ISBLANK(E2_Teilstränge!#REF!)=TRUE,"–",E2_Teilstränge!#REF!)</f>
        <v>#REF!</v>
      </c>
      <c r="E101" s="9">
        <f>E2_Teilstränge!F110</f>
        <v>0</v>
      </c>
      <c r="F101" s="9">
        <f>E2_Teilstränge!G110</f>
        <v>0</v>
      </c>
      <c r="G101" s="9">
        <f>E2_Teilstränge!H110</f>
        <v>0</v>
      </c>
      <c r="H101" s="9">
        <f>E2_Teilstränge!I110</f>
        <v>0</v>
      </c>
      <c r="I101" s="9">
        <f>E2_Teilstränge!L110</f>
        <v>0</v>
      </c>
      <c r="J101" s="9">
        <f>E2_Teilstränge!N110</f>
        <v>0</v>
      </c>
      <c r="K101" s="9">
        <f>E2_Teilstränge!J110</f>
        <v>0</v>
      </c>
      <c r="L101" s="9">
        <f>E2_Teilstränge!K110</f>
        <v>0</v>
      </c>
    </row>
    <row r="102" spans="1:12" x14ac:dyDescent="0.3">
      <c r="A102" s="8">
        <v>100</v>
      </c>
      <c r="B102" s="54">
        <f>E2_Teilstränge!Q111</f>
        <v>0</v>
      </c>
      <c r="C102" s="9">
        <f>E2_Teilstränge!E111</f>
        <v>0</v>
      </c>
      <c r="D102" s="9" t="e">
        <f>IF(ISBLANK(E2_Teilstränge!#REF!)=TRUE,"–",E2_Teilstränge!#REF!)</f>
        <v>#REF!</v>
      </c>
      <c r="E102" s="9">
        <f>E2_Teilstränge!F111</f>
        <v>0</v>
      </c>
      <c r="F102" s="9">
        <f>E2_Teilstränge!G111</f>
        <v>0</v>
      </c>
      <c r="G102" s="9">
        <f>E2_Teilstränge!H111</f>
        <v>0</v>
      </c>
      <c r="H102" s="9">
        <f>E2_Teilstränge!I111</f>
        <v>0</v>
      </c>
      <c r="I102" s="9">
        <f>E2_Teilstränge!L111</f>
        <v>0</v>
      </c>
      <c r="J102" s="9">
        <f>E2_Teilstränge!N111</f>
        <v>0</v>
      </c>
      <c r="K102" s="9">
        <f>E2_Teilstränge!J111</f>
        <v>0</v>
      </c>
      <c r="L102" s="9">
        <f>E2_Teilstränge!K111</f>
        <v>0</v>
      </c>
    </row>
    <row r="103" spans="1:12" x14ac:dyDescent="0.3">
      <c r="A103" s="8">
        <v>101</v>
      </c>
      <c r="B103" s="54">
        <f>E2_Teilstränge!Q112</f>
        <v>0</v>
      </c>
      <c r="C103" s="9">
        <f>E2_Teilstränge!E112</f>
        <v>0</v>
      </c>
      <c r="D103" s="9" t="e">
        <f>IF(ISBLANK(E2_Teilstränge!#REF!)=TRUE,"–",E2_Teilstränge!#REF!)</f>
        <v>#REF!</v>
      </c>
      <c r="E103" s="9">
        <f>E2_Teilstränge!F112</f>
        <v>0</v>
      </c>
      <c r="F103" s="9">
        <f>E2_Teilstränge!G112</f>
        <v>0</v>
      </c>
      <c r="G103" s="9">
        <f>E2_Teilstränge!H112</f>
        <v>0</v>
      </c>
      <c r="H103" s="9">
        <f>E2_Teilstränge!I112</f>
        <v>0</v>
      </c>
      <c r="I103" s="9">
        <f>E2_Teilstränge!L112</f>
        <v>0</v>
      </c>
      <c r="J103" s="9">
        <f>E2_Teilstränge!N112</f>
        <v>0</v>
      </c>
      <c r="K103" s="9">
        <f>E2_Teilstränge!J112</f>
        <v>0</v>
      </c>
      <c r="L103" s="9">
        <f>E2_Teilstränge!K112</f>
        <v>0</v>
      </c>
    </row>
    <row r="104" spans="1:12" x14ac:dyDescent="0.3">
      <c r="A104" s="8">
        <v>102</v>
      </c>
      <c r="B104" s="54">
        <f>E2_Teilstränge!Q113</f>
        <v>0</v>
      </c>
      <c r="C104" s="9">
        <f>E2_Teilstränge!E113</f>
        <v>0</v>
      </c>
      <c r="D104" s="9" t="e">
        <f>IF(ISBLANK(E2_Teilstränge!#REF!)=TRUE,"–",E2_Teilstränge!#REF!)</f>
        <v>#REF!</v>
      </c>
      <c r="E104" s="9">
        <f>E2_Teilstränge!F113</f>
        <v>0</v>
      </c>
      <c r="F104" s="9">
        <f>E2_Teilstränge!G113</f>
        <v>0</v>
      </c>
      <c r="G104" s="9">
        <f>E2_Teilstränge!H113</f>
        <v>0</v>
      </c>
      <c r="H104" s="9">
        <f>E2_Teilstränge!I113</f>
        <v>0</v>
      </c>
      <c r="I104" s="9">
        <f>E2_Teilstränge!L113</f>
        <v>0</v>
      </c>
      <c r="J104" s="9">
        <f>E2_Teilstränge!N113</f>
        <v>0</v>
      </c>
      <c r="K104" s="9">
        <f>E2_Teilstränge!J113</f>
        <v>0</v>
      </c>
      <c r="L104" s="9">
        <f>E2_Teilstränge!K113</f>
        <v>0</v>
      </c>
    </row>
    <row r="105" spans="1:12" x14ac:dyDescent="0.3">
      <c r="A105" s="8">
        <v>103</v>
      </c>
      <c r="B105" s="54">
        <f>E2_Teilstränge!Q114</f>
        <v>0</v>
      </c>
      <c r="C105" s="9">
        <f>E2_Teilstränge!E114</f>
        <v>0</v>
      </c>
      <c r="D105" s="9" t="e">
        <f>IF(ISBLANK(E2_Teilstränge!#REF!)=TRUE,"–",E2_Teilstränge!#REF!)</f>
        <v>#REF!</v>
      </c>
      <c r="E105" s="9">
        <f>E2_Teilstränge!F114</f>
        <v>0</v>
      </c>
      <c r="F105" s="9">
        <f>E2_Teilstränge!G114</f>
        <v>0</v>
      </c>
      <c r="G105" s="9">
        <f>E2_Teilstränge!H114</f>
        <v>0</v>
      </c>
      <c r="H105" s="9">
        <f>E2_Teilstränge!I114</f>
        <v>0</v>
      </c>
      <c r="I105" s="9">
        <f>E2_Teilstränge!L114</f>
        <v>0</v>
      </c>
      <c r="J105" s="9">
        <f>E2_Teilstränge!N114</f>
        <v>0</v>
      </c>
      <c r="K105" s="9">
        <f>E2_Teilstränge!J114</f>
        <v>0</v>
      </c>
      <c r="L105" s="9">
        <f>E2_Teilstränge!K114</f>
        <v>0</v>
      </c>
    </row>
    <row r="106" spans="1:12" x14ac:dyDescent="0.3">
      <c r="A106" s="8">
        <v>104</v>
      </c>
      <c r="B106" s="54">
        <f>E2_Teilstränge!Q115</f>
        <v>0</v>
      </c>
      <c r="C106" s="9">
        <f>E2_Teilstränge!E115</f>
        <v>0</v>
      </c>
      <c r="D106" s="9" t="e">
        <f>IF(ISBLANK(E2_Teilstränge!#REF!)=TRUE,"–",E2_Teilstränge!#REF!)</f>
        <v>#REF!</v>
      </c>
      <c r="E106" s="9">
        <f>E2_Teilstränge!F115</f>
        <v>0</v>
      </c>
      <c r="F106" s="9">
        <f>E2_Teilstränge!G115</f>
        <v>0</v>
      </c>
      <c r="G106" s="9">
        <f>E2_Teilstränge!H115</f>
        <v>0</v>
      </c>
      <c r="H106" s="9">
        <f>E2_Teilstränge!I115</f>
        <v>0</v>
      </c>
      <c r="I106" s="9">
        <f>E2_Teilstränge!L115</f>
        <v>0</v>
      </c>
      <c r="J106" s="9">
        <f>E2_Teilstränge!N115</f>
        <v>0</v>
      </c>
      <c r="K106" s="9">
        <f>E2_Teilstränge!J115</f>
        <v>0</v>
      </c>
      <c r="L106" s="9">
        <f>E2_Teilstränge!K115</f>
        <v>0</v>
      </c>
    </row>
    <row r="107" spans="1:12" x14ac:dyDescent="0.3">
      <c r="A107" s="8">
        <v>105</v>
      </c>
      <c r="B107" s="54">
        <f>E2_Teilstränge!Q116</f>
        <v>0</v>
      </c>
      <c r="C107" s="9">
        <f>E2_Teilstränge!E116</f>
        <v>0</v>
      </c>
      <c r="D107" s="9" t="e">
        <f>IF(ISBLANK(E2_Teilstränge!#REF!)=TRUE,"–",E2_Teilstränge!#REF!)</f>
        <v>#REF!</v>
      </c>
      <c r="E107" s="9">
        <f>E2_Teilstränge!F116</f>
        <v>0</v>
      </c>
      <c r="F107" s="9">
        <f>E2_Teilstränge!G116</f>
        <v>0</v>
      </c>
      <c r="G107" s="9">
        <f>E2_Teilstränge!H116</f>
        <v>0</v>
      </c>
      <c r="H107" s="9">
        <f>E2_Teilstränge!I116</f>
        <v>0</v>
      </c>
      <c r="I107" s="9">
        <f>E2_Teilstränge!L116</f>
        <v>0</v>
      </c>
      <c r="J107" s="9">
        <f>E2_Teilstränge!N116</f>
        <v>0</v>
      </c>
      <c r="K107" s="9">
        <f>E2_Teilstränge!J116</f>
        <v>0</v>
      </c>
      <c r="L107" s="9">
        <f>E2_Teilstränge!K116</f>
        <v>0</v>
      </c>
    </row>
    <row r="108" spans="1:12" x14ac:dyDescent="0.3">
      <c r="A108" s="8">
        <v>106</v>
      </c>
      <c r="B108" s="54">
        <f>E2_Teilstränge!Q117</f>
        <v>0</v>
      </c>
      <c r="C108" s="9">
        <f>E2_Teilstränge!E117</f>
        <v>0</v>
      </c>
      <c r="D108" s="9" t="e">
        <f>IF(ISBLANK(E2_Teilstränge!#REF!)=TRUE,"–",E2_Teilstränge!#REF!)</f>
        <v>#REF!</v>
      </c>
      <c r="E108" s="9">
        <f>E2_Teilstränge!F117</f>
        <v>0</v>
      </c>
      <c r="F108" s="9">
        <f>E2_Teilstränge!G117</f>
        <v>0</v>
      </c>
      <c r="G108" s="9">
        <f>E2_Teilstränge!H117</f>
        <v>0</v>
      </c>
      <c r="H108" s="9">
        <f>E2_Teilstränge!I117</f>
        <v>0</v>
      </c>
      <c r="I108" s="9">
        <f>E2_Teilstränge!L117</f>
        <v>0</v>
      </c>
      <c r="J108" s="9">
        <f>E2_Teilstränge!N117</f>
        <v>0</v>
      </c>
      <c r="K108" s="9">
        <f>E2_Teilstränge!J117</f>
        <v>0</v>
      </c>
      <c r="L108" s="9">
        <f>E2_Teilstränge!K117</f>
        <v>0</v>
      </c>
    </row>
    <row r="109" spans="1:12" x14ac:dyDescent="0.3">
      <c r="A109" s="8">
        <v>107</v>
      </c>
      <c r="B109" s="54">
        <f>E2_Teilstränge!Q118</f>
        <v>0</v>
      </c>
      <c r="C109" s="9">
        <f>E2_Teilstränge!E118</f>
        <v>0</v>
      </c>
      <c r="D109" s="9" t="e">
        <f>IF(ISBLANK(E2_Teilstränge!#REF!)=TRUE,"–",E2_Teilstränge!#REF!)</f>
        <v>#REF!</v>
      </c>
      <c r="E109" s="9">
        <f>E2_Teilstränge!F118</f>
        <v>0</v>
      </c>
      <c r="F109" s="9">
        <f>E2_Teilstränge!G118</f>
        <v>0</v>
      </c>
      <c r="G109" s="9">
        <f>E2_Teilstränge!H118</f>
        <v>0</v>
      </c>
      <c r="H109" s="9">
        <f>E2_Teilstränge!I118</f>
        <v>0</v>
      </c>
      <c r="I109" s="9">
        <f>E2_Teilstränge!L118</f>
        <v>0</v>
      </c>
      <c r="J109" s="9">
        <f>E2_Teilstränge!N118</f>
        <v>0</v>
      </c>
      <c r="K109" s="9">
        <f>E2_Teilstränge!J118</f>
        <v>0</v>
      </c>
      <c r="L109" s="9">
        <f>E2_Teilstränge!K118</f>
        <v>0</v>
      </c>
    </row>
    <row r="110" spans="1:12" x14ac:dyDescent="0.3">
      <c r="A110" s="8">
        <v>108</v>
      </c>
      <c r="B110" s="54">
        <f>E2_Teilstränge!Q119</f>
        <v>0</v>
      </c>
      <c r="C110" s="9">
        <f>E2_Teilstränge!E119</f>
        <v>0</v>
      </c>
      <c r="D110" s="9" t="e">
        <f>IF(ISBLANK(E2_Teilstränge!#REF!)=TRUE,"–",E2_Teilstränge!#REF!)</f>
        <v>#REF!</v>
      </c>
      <c r="E110" s="9">
        <f>E2_Teilstränge!F119</f>
        <v>0</v>
      </c>
      <c r="F110" s="9">
        <f>E2_Teilstränge!G119</f>
        <v>0</v>
      </c>
      <c r="G110" s="9">
        <f>E2_Teilstränge!H119</f>
        <v>0</v>
      </c>
      <c r="H110" s="9">
        <f>E2_Teilstränge!I119</f>
        <v>0</v>
      </c>
      <c r="I110" s="9">
        <f>E2_Teilstränge!L119</f>
        <v>0</v>
      </c>
      <c r="J110" s="9">
        <f>E2_Teilstränge!N119</f>
        <v>0</v>
      </c>
      <c r="K110" s="9">
        <f>E2_Teilstränge!J119</f>
        <v>0</v>
      </c>
      <c r="L110" s="9">
        <f>E2_Teilstränge!K119</f>
        <v>0</v>
      </c>
    </row>
    <row r="111" spans="1:12" x14ac:dyDescent="0.3">
      <c r="A111" s="8">
        <v>109</v>
      </c>
      <c r="B111" s="54">
        <f>E2_Teilstränge!Q120</f>
        <v>0</v>
      </c>
      <c r="C111" s="9">
        <f>E2_Teilstränge!E120</f>
        <v>0</v>
      </c>
      <c r="D111" s="9" t="e">
        <f>IF(ISBLANK(E2_Teilstränge!#REF!)=TRUE,"–",E2_Teilstränge!#REF!)</f>
        <v>#REF!</v>
      </c>
      <c r="E111" s="9">
        <f>E2_Teilstränge!F120</f>
        <v>0</v>
      </c>
      <c r="F111" s="9">
        <f>E2_Teilstränge!G120</f>
        <v>0</v>
      </c>
      <c r="G111" s="9">
        <f>E2_Teilstränge!H120</f>
        <v>0</v>
      </c>
      <c r="H111" s="9">
        <f>E2_Teilstränge!I120</f>
        <v>0</v>
      </c>
      <c r="I111" s="9">
        <f>E2_Teilstränge!L120</f>
        <v>0</v>
      </c>
      <c r="J111" s="9">
        <f>E2_Teilstränge!N120</f>
        <v>0</v>
      </c>
      <c r="K111" s="9">
        <f>E2_Teilstränge!J120</f>
        <v>0</v>
      </c>
      <c r="L111" s="9">
        <f>E2_Teilstränge!K120</f>
        <v>0</v>
      </c>
    </row>
    <row r="112" spans="1:12" x14ac:dyDescent="0.3">
      <c r="A112" s="8">
        <v>110</v>
      </c>
      <c r="B112" s="54">
        <f>E2_Teilstränge!Q121</f>
        <v>0</v>
      </c>
      <c r="C112" s="9">
        <f>E2_Teilstränge!E121</f>
        <v>0</v>
      </c>
      <c r="D112" s="9" t="e">
        <f>IF(ISBLANK(E2_Teilstränge!#REF!)=TRUE,"–",E2_Teilstränge!#REF!)</f>
        <v>#REF!</v>
      </c>
      <c r="E112" s="9">
        <f>E2_Teilstränge!F121</f>
        <v>0</v>
      </c>
      <c r="F112" s="9">
        <f>E2_Teilstränge!G121</f>
        <v>0</v>
      </c>
      <c r="G112" s="9">
        <f>E2_Teilstränge!H121</f>
        <v>0</v>
      </c>
      <c r="H112" s="9">
        <f>E2_Teilstränge!I121</f>
        <v>0</v>
      </c>
      <c r="I112" s="9">
        <f>E2_Teilstränge!L121</f>
        <v>0</v>
      </c>
      <c r="J112" s="9">
        <f>E2_Teilstränge!N121</f>
        <v>0</v>
      </c>
      <c r="K112" s="9">
        <f>E2_Teilstränge!J121</f>
        <v>0</v>
      </c>
      <c r="L112" s="9">
        <f>E2_Teilstränge!K121</f>
        <v>0</v>
      </c>
    </row>
    <row r="113" spans="1:12" x14ac:dyDescent="0.3">
      <c r="A113" s="8">
        <v>111</v>
      </c>
      <c r="B113" s="54">
        <f>E2_Teilstränge!Q122</f>
        <v>0</v>
      </c>
      <c r="C113" s="9">
        <f>E2_Teilstränge!E122</f>
        <v>0</v>
      </c>
      <c r="D113" s="9" t="e">
        <f>IF(ISBLANK(E2_Teilstränge!#REF!)=TRUE,"–",E2_Teilstränge!#REF!)</f>
        <v>#REF!</v>
      </c>
      <c r="E113" s="9">
        <f>E2_Teilstränge!F122</f>
        <v>0</v>
      </c>
      <c r="F113" s="9">
        <f>E2_Teilstränge!G122</f>
        <v>0</v>
      </c>
      <c r="G113" s="9">
        <f>E2_Teilstränge!H122</f>
        <v>0</v>
      </c>
      <c r="H113" s="9">
        <f>E2_Teilstränge!I122</f>
        <v>0</v>
      </c>
      <c r="I113" s="9">
        <f>E2_Teilstränge!L122</f>
        <v>0</v>
      </c>
      <c r="J113" s="9">
        <f>E2_Teilstränge!N122</f>
        <v>0</v>
      </c>
      <c r="K113" s="9">
        <f>E2_Teilstränge!J122</f>
        <v>0</v>
      </c>
      <c r="L113" s="9">
        <f>E2_Teilstränge!K122</f>
        <v>0</v>
      </c>
    </row>
    <row r="114" spans="1:12" x14ac:dyDescent="0.3">
      <c r="A114" s="8">
        <v>112</v>
      </c>
      <c r="B114" s="54">
        <f>E2_Teilstränge!Q123</f>
        <v>0</v>
      </c>
      <c r="C114" s="9">
        <f>E2_Teilstränge!E123</f>
        <v>0</v>
      </c>
      <c r="D114" s="9" t="e">
        <f>IF(ISBLANK(E2_Teilstränge!#REF!)=TRUE,"–",E2_Teilstränge!#REF!)</f>
        <v>#REF!</v>
      </c>
      <c r="E114" s="9">
        <f>E2_Teilstränge!F123</f>
        <v>0</v>
      </c>
      <c r="F114" s="9">
        <f>E2_Teilstränge!G123</f>
        <v>0</v>
      </c>
      <c r="G114" s="9">
        <f>E2_Teilstränge!H123</f>
        <v>0</v>
      </c>
      <c r="H114" s="9">
        <f>E2_Teilstränge!I123</f>
        <v>0</v>
      </c>
      <c r="I114" s="9">
        <f>E2_Teilstränge!L123</f>
        <v>0</v>
      </c>
      <c r="J114" s="9">
        <f>E2_Teilstränge!N123</f>
        <v>0</v>
      </c>
      <c r="K114" s="9">
        <f>E2_Teilstränge!J123</f>
        <v>0</v>
      </c>
      <c r="L114" s="9">
        <f>E2_Teilstränge!K123</f>
        <v>0</v>
      </c>
    </row>
    <row r="115" spans="1:12" x14ac:dyDescent="0.3">
      <c r="A115" s="8">
        <v>113</v>
      </c>
      <c r="B115" s="54">
        <f>E2_Teilstränge!Q124</f>
        <v>0</v>
      </c>
      <c r="C115" s="9">
        <f>E2_Teilstränge!E124</f>
        <v>0</v>
      </c>
      <c r="D115" s="9" t="e">
        <f>IF(ISBLANK(E2_Teilstränge!#REF!)=TRUE,"–",E2_Teilstränge!#REF!)</f>
        <v>#REF!</v>
      </c>
      <c r="E115" s="9">
        <f>E2_Teilstränge!F124</f>
        <v>0</v>
      </c>
      <c r="F115" s="9">
        <f>E2_Teilstränge!G124</f>
        <v>0</v>
      </c>
      <c r="G115" s="9">
        <f>E2_Teilstränge!H124</f>
        <v>0</v>
      </c>
      <c r="H115" s="9">
        <f>E2_Teilstränge!I124</f>
        <v>0</v>
      </c>
      <c r="I115" s="9">
        <f>E2_Teilstränge!L124</f>
        <v>0</v>
      </c>
      <c r="J115" s="9">
        <f>E2_Teilstränge!N124</f>
        <v>0</v>
      </c>
      <c r="K115" s="9">
        <f>E2_Teilstränge!J124</f>
        <v>0</v>
      </c>
      <c r="L115" s="9">
        <f>E2_Teilstränge!K124</f>
        <v>0</v>
      </c>
    </row>
    <row r="116" spans="1:12" x14ac:dyDescent="0.3">
      <c r="A116" s="8">
        <v>114</v>
      </c>
      <c r="B116" s="54">
        <f>E2_Teilstränge!Q125</f>
        <v>0</v>
      </c>
      <c r="C116" s="9">
        <f>E2_Teilstränge!E125</f>
        <v>0</v>
      </c>
      <c r="D116" s="9" t="e">
        <f>IF(ISBLANK(E2_Teilstränge!#REF!)=TRUE,"–",E2_Teilstränge!#REF!)</f>
        <v>#REF!</v>
      </c>
      <c r="E116" s="9">
        <f>E2_Teilstränge!F125</f>
        <v>0</v>
      </c>
      <c r="F116" s="9">
        <f>E2_Teilstränge!G125</f>
        <v>0</v>
      </c>
      <c r="G116" s="9">
        <f>E2_Teilstränge!H125</f>
        <v>0</v>
      </c>
      <c r="H116" s="9">
        <f>E2_Teilstränge!I125</f>
        <v>0</v>
      </c>
      <c r="I116" s="9">
        <f>E2_Teilstränge!L125</f>
        <v>0</v>
      </c>
      <c r="J116" s="9">
        <f>E2_Teilstränge!N125</f>
        <v>0</v>
      </c>
      <c r="K116" s="9">
        <f>E2_Teilstränge!J125</f>
        <v>0</v>
      </c>
      <c r="L116" s="9">
        <f>E2_Teilstränge!K125</f>
        <v>0</v>
      </c>
    </row>
    <row r="117" spans="1:12" x14ac:dyDescent="0.3">
      <c r="A117" s="8">
        <v>115</v>
      </c>
      <c r="B117" s="54">
        <f>E2_Teilstränge!Q126</f>
        <v>0</v>
      </c>
      <c r="C117" s="9">
        <f>E2_Teilstränge!E126</f>
        <v>0</v>
      </c>
      <c r="D117" s="9" t="e">
        <f>IF(ISBLANK(E2_Teilstränge!#REF!)=TRUE,"–",E2_Teilstränge!#REF!)</f>
        <v>#REF!</v>
      </c>
      <c r="E117" s="9">
        <f>E2_Teilstränge!F126</f>
        <v>0</v>
      </c>
      <c r="F117" s="9">
        <f>E2_Teilstränge!G126</f>
        <v>0</v>
      </c>
      <c r="G117" s="9">
        <f>E2_Teilstränge!H126</f>
        <v>0</v>
      </c>
      <c r="H117" s="9">
        <f>E2_Teilstränge!I126</f>
        <v>0</v>
      </c>
      <c r="I117" s="9">
        <f>E2_Teilstränge!L126</f>
        <v>0</v>
      </c>
      <c r="J117" s="9">
        <f>E2_Teilstränge!N126</f>
        <v>0</v>
      </c>
      <c r="K117" s="9">
        <f>E2_Teilstränge!J126</f>
        <v>0</v>
      </c>
      <c r="L117" s="9">
        <f>E2_Teilstränge!K126</f>
        <v>0</v>
      </c>
    </row>
    <row r="118" spans="1:12" x14ac:dyDescent="0.3">
      <c r="A118" s="8">
        <v>116</v>
      </c>
      <c r="B118" s="54">
        <f>E2_Teilstränge!Q127</f>
        <v>0</v>
      </c>
      <c r="C118" s="9">
        <f>E2_Teilstränge!E127</f>
        <v>0</v>
      </c>
      <c r="D118" s="9" t="e">
        <f>IF(ISBLANK(E2_Teilstränge!#REF!)=TRUE,"–",E2_Teilstränge!#REF!)</f>
        <v>#REF!</v>
      </c>
      <c r="E118" s="9">
        <f>E2_Teilstränge!F127</f>
        <v>0</v>
      </c>
      <c r="F118" s="9">
        <f>E2_Teilstränge!G127</f>
        <v>0</v>
      </c>
      <c r="G118" s="9">
        <f>E2_Teilstränge!H127</f>
        <v>0</v>
      </c>
      <c r="H118" s="9">
        <f>E2_Teilstränge!I127</f>
        <v>0</v>
      </c>
      <c r="I118" s="9">
        <f>E2_Teilstränge!L127</f>
        <v>0</v>
      </c>
      <c r="J118" s="9">
        <f>E2_Teilstränge!N127</f>
        <v>0</v>
      </c>
      <c r="K118" s="9">
        <f>E2_Teilstränge!J127</f>
        <v>0</v>
      </c>
      <c r="L118" s="9">
        <f>E2_Teilstränge!K127</f>
        <v>0</v>
      </c>
    </row>
    <row r="119" spans="1:12" x14ac:dyDescent="0.3">
      <c r="A119" s="8">
        <v>117</v>
      </c>
      <c r="B119" s="54">
        <f>E2_Teilstränge!Q128</f>
        <v>0</v>
      </c>
      <c r="C119" s="9">
        <f>E2_Teilstränge!E128</f>
        <v>0</v>
      </c>
      <c r="D119" s="9" t="e">
        <f>IF(ISBLANK(E2_Teilstränge!#REF!)=TRUE,"–",E2_Teilstränge!#REF!)</f>
        <v>#REF!</v>
      </c>
      <c r="E119" s="9">
        <f>E2_Teilstränge!F128</f>
        <v>0</v>
      </c>
      <c r="F119" s="9">
        <f>E2_Teilstränge!G128</f>
        <v>0</v>
      </c>
      <c r="G119" s="9">
        <f>E2_Teilstränge!H128</f>
        <v>0</v>
      </c>
      <c r="H119" s="9">
        <f>E2_Teilstränge!I128</f>
        <v>0</v>
      </c>
      <c r="I119" s="9">
        <f>E2_Teilstränge!L128</f>
        <v>0</v>
      </c>
      <c r="J119" s="9">
        <f>E2_Teilstränge!N128</f>
        <v>0</v>
      </c>
      <c r="K119" s="9">
        <f>E2_Teilstränge!J128</f>
        <v>0</v>
      </c>
      <c r="L119" s="9">
        <f>E2_Teilstränge!K128</f>
        <v>0</v>
      </c>
    </row>
    <row r="120" spans="1:12" x14ac:dyDescent="0.3">
      <c r="A120" s="8">
        <v>118</v>
      </c>
      <c r="B120" s="54">
        <f>E2_Teilstränge!Q129</f>
        <v>0</v>
      </c>
      <c r="C120" s="9">
        <f>E2_Teilstränge!E129</f>
        <v>0</v>
      </c>
      <c r="D120" s="9" t="e">
        <f>IF(ISBLANK(E2_Teilstränge!#REF!)=TRUE,"–",E2_Teilstränge!#REF!)</f>
        <v>#REF!</v>
      </c>
      <c r="E120" s="9">
        <f>E2_Teilstränge!F129</f>
        <v>0</v>
      </c>
      <c r="F120" s="9">
        <f>E2_Teilstränge!G129</f>
        <v>0</v>
      </c>
      <c r="G120" s="9">
        <f>E2_Teilstränge!H129</f>
        <v>0</v>
      </c>
      <c r="H120" s="9">
        <f>E2_Teilstränge!I129</f>
        <v>0</v>
      </c>
      <c r="I120" s="9">
        <f>E2_Teilstränge!L129</f>
        <v>0</v>
      </c>
      <c r="J120" s="9">
        <f>E2_Teilstränge!N129</f>
        <v>0</v>
      </c>
      <c r="K120" s="9">
        <f>E2_Teilstränge!J129</f>
        <v>0</v>
      </c>
      <c r="L120" s="9">
        <f>E2_Teilstränge!K129</f>
        <v>0</v>
      </c>
    </row>
    <row r="121" spans="1:12" x14ac:dyDescent="0.3">
      <c r="A121" s="8">
        <v>119</v>
      </c>
      <c r="B121" s="54">
        <f>E2_Teilstränge!Q130</f>
        <v>0</v>
      </c>
      <c r="C121" s="9">
        <f>E2_Teilstränge!E130</f>
        <v>0</v>
      </c>
      <c r="D121" s="9" t="e">
        <f>IF(ISBLANK(E2_Teilstränge!#REF!)=TRUE,"–",E2_Teilstränge!#REF!)</f>
        <v>#REF!</v>
      </c>
      <c r="E121" s="9">
        <f>E2_Teilstränge!F130</f>
        <v>0</v>
      </c>
      <c r="F121" s="9">
        <f>E2_Teilstränge!G130</f>
        <v>0</v>
      </c>
      <c r="G121" s="9">
        <f>E2_Teilstränge!H130</f>
        <v>0</v>
      </c>
      <c r="H121" s="9">
        <f>E2_Teilstränge!I130</f>
        <v>0</v>
      </c>
      <c r="I121" s="9">
        <f>E2_Teilstränge!L130</f>
        <v>0</v>
      </c>
      <c r="J121" s="9">
        <f>E2_Teilstränge!N130</f>
        <v>0</v>
      </c>
      <c r="K121" s="9">
        <f>E2_Teilstränge!J130</f>
        <v>0</v>
      </c>
      <c r="L121" s="9">
        <f>E2_Teilstränge!K130</f>
        <v>0</v>
      </c>
    </row>
    <row r="122" spans="1:12" x14ac:dyDescent="0.3">
      <c r="A122" s="8">
        <v>120</v>
      </c>
      <c r="B122" s="54">
        <f>E2_Teilstränge!Q131</f>
        <v>0</v>
      </c>
      <c r="C122" s="9">
        <f>E2_Teilstränge!E131</f>
        <v>0</v>
      </c>
      <c r="D122" s="9" t="e">
        <f>IF(ISBLANK(E2_Teilstränge!#REF!)=TRUE,"–",E2_Teilstränge!#REF!)</f>
        <v>#REF!</v>
      </c>
      <c r="E122" s="9">
        <f>E2_Teilstränge!F131</f>
        <v>0</v>
      </c>
      <c r="F122" s="9">
        <f>E2_Teilstränge!G131</f>
        <v>0</v>
      </c>
      <c r="G122" s="9">
        <f>E2_Teilstränge!H131</f>
        <v>0</v>
      </c>
      <c r="H122" s="9">
        <f>E2_Teilstränge!I131</f>
        <v>0</v>
      </c>
      <c r="I122" s="9">
        <f>E2_Teilstränge!L131</f>
        <v>0</v>
      </c>
      <c r="J122" s="9">
        <f>E2_Teilstränge!N131</f>
        <v>0</v>
      </c>
      <c r="K122" s="9">
        <f>E2_Teilstränge!J131</f>
        <v>0</v>
      </c>
      <c r="L122" s="9">
        <f>E2_Teilstränge!K131</f>
        <v>0</v>
      </c>
    </row>
    <row r="123" spans="1:12" x14ac:dyDescent="0.3">
      <c r="A123" s="8">
        <v>121</v>
      </c>
      <c r="B123" s="54">
        <f>E2_Teilstränge!Q132</f>
        <v>0</v>
      </c>
      <c r="C123" s="9">
        <f>E2_Teilstränge!E132</f>
        <v>0</v>
      </c>
      <c r="D123" s="9" t="e">
        <f>IF(ISBLANK(E2_Teilstränge!#REF!)=TRUE,"–",E2_Teilstränge!#REF!)</f>
        <v>#REF!</v>
      </c>
      <c r="E123" s="9">
        <f>E2_Teilstränge!F132</f>
        <v>0</v>
      </c>
      <c r="F123" s="9">
        <f>E2_Teilstränge!G132</f>
        <v>0</v>
      </c>
      <c r="G123" s="9">
        <f>E2_Teilstränge!H132</f>
        <v>0</v>
      </c>
      <c r="H123" s="9">
        <f>E2_Teilstränge!I132</f>
        <v>0</v>
      </c>
      <c r="I123" s="9">
        <f>E2_Teilstränge!L132</f>
        <v>0</v>
      </c>
      <c r="J123" s="9">
        <f>E2_Teilstränge!N132</f>
        <v>0</v>
      </c>
      <c r="K123" s="9">
        <f>E2_Teilstränge!J132</f>
        <v>0</v>
      </c>
      <c r="L123" s="9">
        <f>E2_Teilstränge!K132</f>
        <v>0</v>
      </c>
    </row>
    <row r="124" spans="1:12" x14ac:dyDescent="0.3">
      <c r="A124" s="8">
        <v>122</v>
      </c>
      <c r="B124" s="54">
        <f>E2_Teilstränge!Q133</f>
        <v>0</v>
      </c>
      <c r="C124" s="9">
        <f>E2_Teilstränge!E133</f>
        <v>0</v>
      </c>
      <c r="D124" s="9" t="e">
        <f>IF(ISBLANK(E2_Teilstränge!#REF!)=TRUE,"–",E2_Teilstränge!#REF!)</f>
        <v>#REF!</v>
      </c>
      <c r="E124" s="9">
        <f>E2_Teilstränge!F133</f>
        <v>0</v>
      </c>
      <c r="F124" s="9">
        <f>E2_Teilstränge!G133</f>
        <v>0</v>
      </c>
      <c r="G124" s="9">
        <f>E2_Teilstränge!H133</f>
        <v>0</v>
      </c>
      <c r="H124" s="9">
        <f>E2_Teilstränge!I133</f>
        <v>0</v>
      </c>
      <c r="I124" s="9">
        <f>E2_Teilstränge!L133</f>
        <v>0</v>
      </c>
      <c r="J124" s="9">
        <f>E2_Teilstränge!N133</f>
        <v>0</v>
      </c>
      <c r="K124" s="9">
        <f>E2_Teilstränge!J133</f>
        <v>0</v>
      </c>
      <c r="L124" s="9">
        <f>E2_Teilstränge!K133</f>
        <v>0</v>
      </c>
    </row>
    <row r="125" spans="1:12" x14ac:dyDescent="0.3">
      <c r="A125" s="8">
        <v>123</v>
      </c>
      <c r="B125" s="54">
        <f>E2_Teilstränge!Q134</f>
        <v>0</v>
      </c>
      <c r="C125" s="9">
        <f>E2_Teilstränge!E134</f>
        <v>0</v>
      </c>
      <c r="D125" s="9" t="e">
        <f>IF(ISBLANK(E2_Teilstränge!#REF!)=TRUE,"–",E2_Teilstränge!#REF!)</f>
        <v>#REF!</v>
      </c>
      <c r="E125" s="9">
        <f>E2_Teilstränge!F134</f>
        <v>0</v>
      </c>
      <c r="F125" s="9">
        <f>E2_Teilstränge!G134</f>
        <v>0</v>
      </c>
      <c r="G125" s="9">
        <f>E2_Teilstränge!H134</f>
        <v>0</v>
      </c>
      <c r="H125" s="9">
        <f>E2_Teilstränge!I134</f>
        <v>0</v>
      </c>
      <c r="I125" s="9">
        <f>E2_Teilstränge!L134</f>
        <v>0</v>
      </c>
      <c r="J125" s="9">
        <f>E2_Teilstränge!N134</f>
        <v>0</v>
      </c>
      <c r="K125" s="9">
        <f>E2_Teilstränge!J134</f>
        <v>0</v>
      </c>
      <c r="L125" s="9">
        <f>E2_Teilstränge!K134</f>
        <v>0</v>
      </c>
    </row>
    <row r="126" spans="1:12" x14ac:dyDescent="0.3">
      <c r="A126" s="8">
        <v>124</v>
      </c>
      <c r="B126" s="54">
        <f>E2_Teilstränge!Q135</f>
        <v>0</v>
      </c>
      <c r="C126" s="9">
        <f>E2_Teilstränge!E135</f>
        <v>0</v>
      </c>
      <c r="D126" s="9" t="e">
        <f>IF(ISBLANK(E2_Teilstränge!#REF!)=TRUE,"–",E2_Teilstränge!#REF!)</f>
        <v>#REF!</v>
      </c>
      <c r="E126" s="9">
        <f>E2_Teilstränge!F135</f>
        <v>0</v>
      </c>
      <c r="F126" s="9">
        <f>E2_Teilstränge!G135</f>
        <v>0</v>
      </c>
      <c r="G126" s="9">
        <f>E2_Teilstränge!H135</f>
        <v>0</v>
      </c>
      <c r="H126" s="9">
        <f>E2_Teilstränge!I135</f>
        <v>0</v>
      </c>
      <c r="I126" s="9">
        <f>E2_Teilstränge!L135</f>
        <v>0</v>
      </c>
      <c r="J126" s="9">
        <f>E2_Teilstränge!N135</f>
        <v>0</v>
      </c>
      <c r="K126" s="9">
        <f>E2_Teilstränge!J135</f>
        <v>0</v>
      </c>
      <c r="L126" s="9">
        <f>E2_Teilstränge!K135</f>
        <v>0</v>
      </c>
    </row>
    <row r="127" spans="1:12" x14ac:dyDescent="0.3">
      <c r="A127" s="8">
        <v>125</v>
      </c>
      <c r="B127" s="54">
        <f>E2_Teilstränge!Q136</f>
        <v>0</v>
      </c>
      <c r="C127" s="9">
        <f>E2_Teilstränge!E136</f>
        <v>0</v>
      </c>
      <c r="D127" s="9" t="e">
        <f>IF(ISBLANK(E2_Teilstränge!#REF!)=TRUE,"–",E2_Teilstränge!#REF!)</f>
        <v>#REF!</v>
      </c>
      <c r="E127" s="9">
        <f>E2_Teilstränge!F136</f>
        <v>0</v>
      </c>
      <c r="F127" s="9">
        <f>E2_Teilstränge!G136</f>
        <v>0</v>
      </c>
      <c r="G127" s="9">
        <f>E2_Teilstränge!H136</f>
        <v>0</v>
      </c>
      <c r="H127" s="9">
        <f>E2_Teilstränge!I136</f>
        <v>0</v>
      </c>
      <c r="I127" s="9">
        <f>E2_Teilstränge!L136</f>
        <v>0</v>
      </c>
      <c r="J127" s="9">
        <f>E2_Teilstränge!N136</f>
        <v>0</v>
      </c>
      <c r="K127" s="9">
        <f>E2_Teilstränge!J136</f>
        <v>0</v>
      </c>
      <c r="L127" s="9">
        <f>E2_Teilstränge!K136</f>
        <v>0</v>
      </c>
    </row>
    <row r="128" spans="1:12" x14ac:dyDescent="0.3">
      <c r="A128" s="8">
        <v>126</v>
      </c>
      <c r="B128" s="54">
        <f>E2_Teilstränge!Q137</f>
        <v>0</v>
      </c>
      <c r="C128" s="9">
        <f>E2_Teilstränge!E137</f>
        <v>0</v>
      </c>
      <c r="D128" s="9" t="e">
        <f>IF(ISBLANK(E2_Teilstränge!#REF!)=TRUE,"–",E2_Teilstränge!#REF!)</f>
        <v>#REF!</v>
      </c>
      <c r="E128" s="9">
        <f>E2_Teilstränge!F137</f>
        <v>0</v>
      </c>
      <c r="F128" s="9">
        <f>E2_Teilstränge!G137</f>
        <v>0</v>
      </c>
      <c r="G128" s="9">
        <f>E2_Teilstränge!H137</f>
        <v>0</v>
      </c>
      <c r="H128" s="9">
        <f>E2_Teilstränge!I137</f>
        <v>0</v>
      </c>
      <c r="I128" s="9">
        <f>E2_Teilstränge!L137</f>
        <v>0</v>
      </c>
      <c r="J128" s="9">
        <f>E2_Teilstränge!N137</f>
        <v>0</v>
      </c>
      <c r="K128" s="9">
        <f>E2_Teilstränge!J137</f>
        <v>0</v>
      </c>
      <c r="L128" s="9">
        <f>E2_Teilstränge!K137</f>
        <v>0</v>
      </c>
    </row>
    <row r="129" spans="1:12" x14ac:dyDescent="0.3">
      <c r="A129" s="8">
        <v>127</v>
      </c>
      <c r="B129" s="54">
        <f>E2_Teilstränge!Q138</f>
        <v>0</v>
      </c>
      <c r="C129" s="9">
        <f>E2_Teilstränge!E138</f>
        <v>0</v>
      </c>
      <c r="D129" s="9" t="e">
        <f>IF(ISBLANK(E2_Teilstränge!#REF!)=TRUE,"–",E2_Teilstränge!#REF!)</f>
        <v>#REF!</v>
      </c>
      <c r="E129" s="9">
        <f>E2_Teilstränge!F138</f>
        <v>0</v>
      </c>
      <c r="F129" s="9">
        <f>E2_Teilstränge!G138</f>
        <v>0</v>
      </c>
      <c r="G129" s="9">
        <f>E2_Teilstränge!H138</f>
        <v>0</v>
      </c>
      <c r="H129" s="9">
        <f>E2_Teilstränge!I138</f>
        <v>0</v>
      </c>
      <c r="I129" s="9">
        <f>E2_Teilstränge!L138</f>
        <v>0</v>
      </c>
      <c r="J129" s="9">
        <f>E2_Teilstränge!N138</f>
        <v>0</v>
      </c>
      <c r="K129" s="9">
        <f>E2_Teilstränge!J138</f>
        <v>0</v>
      </c>
      <c r="L129" s="9">
        <f>E2_Teilstränge!K138</f>
        <v>0</v>
      </c>
    </row>
    <row r="130" spans="1:12" x14ac:dyDescent="0.3">
      <c r="A130" s="8">
        <v>128</v>
      </c>
      <c r="B130" s="54">
        <f>E2_Teilstränge!Q139</f>
        <v>0</v>
      </c>
      <c r="C130" s="9">
        <f>E2_Teilstränge!E139</f>
        <v>0</v>
      </c>
      <c r="D130" s="9" t="e">
        <f>IF(ISBLANK(E2_Teilstränge!#REF!)=TRUE,"–",E2_Teilstränge!#REF!)</f>
        <v>#REF!</v>
      </c>
      <c r="E130" s="9">
        <f>E2_Teilstränge!F139</f>
        <v>0</v>
      </c>
      <c r="F130" s="9">
        <f>E2_Teilstränge!G139</f>
        <v>0</v>
      </c>
      <c r="G130" s="9">
        <f>E2_Teilstränge!H139</f>
        <v>0</v>
      </c>
      <c r="H130" s="9">
        <f>E2_Teilstränge!I139</f>
        <v>0</v>
      </c>
      <c r="I130" s="9">
        <f>E2_Teilstränge!L139</f>
        <v>0</v>
      </c>
      <c r="J130" s="9">
        <f>E2_Teilstränge!N139</f>
        <v>0</v>
      </c>
      <c r="K130" s="9">
        <f>E2_Teilstränge!J139</f>
        <v>0</v>
      </c>
      <c r="L130" s="9">
        <f>E2_Teilstränge!K139</f>
        <v>0</v>
      </c>
    </row>
    <row r="131" spans="1:12" x14ac:dyDescent="0.3">
      <c r="A131" s="8">
        <v>129</v>
      </c>
      <c r="B131" s="54">
        <f>E2_Teilstränge!Q140</f>
        <v>0</v>
      </c>
      <c r="C131" s="9">
        <f>E2_Teilstränge!E140</f>
        <v>0</v>
      </c>
      <c r="D131" s="9" t="e">
        <f>IF(ISBLANK(E2_Teilstränge!#REF!)=TRUE,"–",E2_Teilstränge!#REF!)</f>
        <v>#REF!</v>
      </c>
      <c r="E131" s="9">
        <f>E2_Teilstränge!F140</f>
        <v>0</v>
      </c>
      <c r="F131" s="9">
        <f>E2_Teilstränge!G140</f>
        <v>0</v>
      </c>
      <c r="G131" s="9">
        <f>E2_Teilstränge!H140</f>
        <v>0</v>
      </c>
      <c r="H131" s="9">
        <f>E2_Teilstränge!I140</f>
        <v>0</v>
      </c>
      <c r="I131" s="9">
        <f>E2_Teilstränge!L140</f>
        <v>0</v>
      </c>
      <c r="J131" s="9">
        <f>E2_Teilstränge!N140</f>
        <v>0</v>
      </c>
      <c r="K131" s="9">
        <f>E2_Teilstränge!J140</f>
        <v>0</v>
      </c>
      <c r="L131" s="9">
        <f>E2_Teilstränge!K140</f>
        <v>0</v>
      </c>
    </row>
    <row r="132" spans="1:12" x14ac:dyDescent="0.3">
      <c r="A132" s="8">
        <v>130</v>
      </c>
      <c r="B132" s="54">
        <f>E2_Teilstränge!Q141</f>
        <v>0</v>
      </c>
      <c r="C132" s="9">
        <f>E2_Teilstränge!E141</f>
        <v>0</v>
      </c>
      <c r="D132" s="9" t="e">
        <f>IF(ISBLANK(E2_Teilstränge!#REF!)=TRUE,"–",E2_Teilstränge!#REF!)</f>
        <v>#REF!</v>
      </c>
      <c r="E132" s="9">
        <f>E2_Teilstränge!F141</f>
        <v>0</v>
      </c>
      <c r="F132" s="9">
        <f>E2_Teilstränge!G141</f>
        <v>0</v>
      </c>
      <c r="G132" s="9">
        <f>E2_Teilstränge!H141</f>
        <v>0</v>
      </c>
      <c r="H132" s="9">
        <f>E2_Teilstränge!I141</f>
        <v>0</v>
      </c>
      <c r="I132" s="9">
        <f>E2_Teilstränge!L141</f>
        <v>0</v>
      </c>
      <c r="J132" s="9">
        <f>E2_Teilstränge!N141</f>
        <v>0</v>
      </c>
      <c r="K132" s="9">
        <f>E2_Teilstränge!J141</f>
        <v>0</v>
      </c>
      <c r="L132" s="9">
        <f>E2_Teilstränge!K141</f>
        <v>0</v>
      </c>
    </row>
    <row r="133" spans="1:12" x14ac:dyDescent="0.3">
      <c r="A133" s="8">
        <v>131</v>
      </c>
      <c r="B133" s="54">
        <f>E2_Teilstränge!Q142</f>
        <v>0</v>
      </c>
      <c r="C133" s="9">
        <f>E2_Teilstränge!E142</f>
        <v>0</v>
      </c>
      <c r="D133" s="9" t="e">
        <f>IF(ISBLANK(E2_Teilstränge!#REF!)=TRUE,"–",E2_Teilstränge!#REF!)</f>
        <v>#REF!</v>
      </c>
      <c r="E133" s="9">
        <f>E2_Teilstränge!F142</f>
        <v>0</v>
      </c>
      <c r="F133" s="9">
        <f>E2_Teilstränge!G142</f>
        <v>0</v>
      </c>
      <c r="G133" s="9">
        <f>E2_Teilstränge!H142</f>
        <v>0</v>
      </c>
      <c r="H133" s="9">
        <f>E2_Teilstränge!I142</f>
        <v>0</v>
      </c>
      <c r="I133" s="9">
        <f>E2_Teilstränge!L142</f>
        <v>0</v>
      </c>
      <c r="J133" s="9">
        <f>E2_Teilstränge!N142</f>
        <v>0</v>
      </c>
      <c r="K133" s="9">
        <f>E2_Teilstränge!J142</f>
        <v>0</v>
      </c>
      <c r="L133" s="9">
        <f>E2_Teilstränge!K142</f>
        <v>0</v>
      </c>
    </row>
    <row r="134" spans="1:12" x14ac:dyDescent="0.3">
      <c r="A134" s="8">
        <v>132</v>
      </c>
      <c r="B134" s="54">
        <f>E2_Teilstränge!Q143</f>
        <v>0</v>
      </c>
      <c r="C134" s="9">
        <f>E2_Teilstränge!E143</f>
        <v>0</v>
      </c>
      <c r="D134" s="9" t="e">
        <f>IF(ISBLANK(E2_Teilstränge!#REF!)=TRUE,"–",E2_Teilstränge!#REF!)</f>
        <v>#REF!</v>
      </c>
      <c r="E134" s="9">
        <f>E2_Teilstränge!F143</f>
        <v>0</v>
      </c>
      <c r="F134" s="9">
        <f>E2_Teilstränge!G143</f>
        <v>0</v>
      </c>
      <c r="G134" s="9">
        <f>E2_Teilstränge!H143</f>
        <v>0</v>
      </c>
      <c r="H134" s="9">
        <f>E2_Teilstränge!I143</f>
        <v>0</v>
      </c>
      <c r="I134" s="9">
        <f>E2_Teilstränge!L143</f>
        <v>0</v>
      </c>
      <c r="J134" s="9">
        <f>E2_Teilstränge!N143</f>
        <v>0</v>
      </c>
      <c r="K134" s="9">
        <f>E2_Teilstränge!J143</f>
        <v>0</v>
      </c>
      <c r="L134" s="9">
        <f>E2_Teilstränge!K143</f>
        <v>0</v>
      </c>
    </row>
    <row r="135" spans="1:12" x14ac:dyDescent="0.3">
      <c r="A135" s="8">
        <v>133</v>
      </c>
      <c r="B135" s="54">
        <f>E2_Teilstränge!Q144</f>
        <v>0</v>
      </c>
      <c r="C135" s="9">
        <f>E2_Teilstränge!E144</f>
        <v>0</v>
      </c>
      <c r="D135" s="9" t="e">
        <f>IF(ISBLANK(E2_Teilstränge!#REF!)=TRUE,"–",E2_Teilstränge!#REF!)</f>
        <v>#REF!</v>
      </c>
      <c r="E135" s="9">
        <f>E2_Teilstränge!F144</f>
        <v>0</v>
      </c>
      <c r="F135" s="9">
        <f>E2_Teilstränge!G144</f>
        <v>0</v>
      </c>
      <c r="G135" s="9">
        <f>E2_Teilstränge!H144</f>
        <v>0</v>
      </c>
      <c r="H135" s="9">
        <f>E2_Teilstränge!I144</f>
        <v>0</v>
      </c>
      <c r="I135" s="9">
        <f>E2_Teilstränge!L144</f>
        <v>0</v>
      </c>
      <c r="J135" s="9">
        <f>E2_Teilstränge!N144</f>
        <v>0</v>
      </c>
      <c r="K135" s="9">
        <f>E2_Teilstränge!J144</f>
        <v>0</v>
      </c>
      <c r="L135" s="9">
        <f>E2_Teilstränge!K144</f>
        <v>0</v>
      </c>
    </row>
    <row r="136" spans="1:12" x14ac:dyDescent="0.3">
      <c r="A136" s="8">
        <v>134</v>
      </c>
      <c r="B136" s="54">
        <f>E2_Teilstränge!Q145</f>
        <v>0</v>
      </c>
      <c r="C136" s="9">
        <f>E2_Teilstränge!E145</f>
        <v>0</v>
      </c>
      <c r="D136" s="9" t="e">
        <f>IF(ISBLANK(E2_Teilstränge!#REF!)=TRUE,"–",E2_Teilstränge!#REF!)</f>
        <v>#REF!</v>
      </c>
      <c r="E136" s="9">
        <f>E2_Teilstränge!F145</f>
        <v>0</v>
      </c>
      <c r="F136" s="9">
        <f>E2_Teilstränge!G145</f>
        <v>0</v>
      </c>
      <c r="G136" s="9">
        <f>E2_Teilstränge!H145</f>
        <v>0</v>
      </c>
      <c r="H136" s="9">
        <f>E2_Teilstränge!I145</f>
        <v>0</v>
      </c>
      <c r="I136" s="9">
        <f>E2_Teilstränge!L145</f>
        <v>0</v>
      </c>
      <c r="J136" s="9">
        <f>E2_Teilstränge!N145</f>
        <v>0</v>
      </c>
      <c r="K136" s="9">
        <f>E2_Teilstränge!J145</f>
        <v>0</v>
      </c>
      <c r="L136" s="9">
        <f>E2_Teilstränge!K145</f>
        <v>0</v>
      </c>
    </row>
    <row r="137" spans="1:12" x14ac:dyDescent="0.3">
      <c r="A137" s="8">
        <v>135</v>
      </c>
      <c r="B137" s="54">
        <f>E2_Teilstränge!Q146</f>
        <v>0</v>
      </c>
      <c r="C137" s="9">
        <f>E2_Teilstränge!E146</f>
        <v>0</v>
      </c>
      <c r="D137" s="9" t="e">
        <f>IF(ISBLANK(E2_Teilstränge!#REF!)=TRUE,"–",E2_Teilstränge!#REF!)</f>
        <v>#REF!</v>
      </c>
      <c r="E137" s="9">
        <f>E2_Teilstränge!F146</f>
        <v>0</v>
      </c>
      <c r="F137" s="9">
        <f>E2_Teilstränge!G146</f>
        <v>0</v>
      </c>
      <c r="G137" s="9">
        <f>E2_Teilstränge!H146</f>
        <v>0</v>
      </c>
      <c r="H137" s="9">
        <f>E2_Teilstränge!I146</f>
        <v>0</v>
      </c>
      <c r="I137" s="9">
        <f>E2_Teilstränge!L146</f>
        <v>0</v>
      </c>
      <c r="J137" s="9">
        <f>E2_Teilstränge!N146</f>
        <v>0</v>
      </c>
      <c r="K137" s="9">
        <f>E2_Teilstränge!J146</f>
        <v>0</v>
      </c>
      <c r="L137" s="9">
        <f>E2_Teilstränge!K146</f>
        <v>0</v>
      </c>
    </row>
    <row r="138" spans="1:12" x14ac:dyDescent="0.3">
      <c r="A138" s="8">
        <v>136</v>
      </c>
      <c r="B138" s="54">
        <f>E2_Teilstränge!Q147</f>
        <v>0</v>
      </c>
      <c r="C138" s="9">
        <f>E2_Teilstränge!E147</f>
        <v>0</v>
      </c>
      <c r="D138" s="9" t="e">
        <f>IF(ISBLANK(E2_Teilstränge!#REF!)=TRUE,"–",E2_Teilstränge!#REF!)</f>
        <v>#REF!</v>
      </c>
      <c r="E138" s="9">
        <f>E2_Teilstränge!F147</f>
        <v>0</v>
      </c>
      <c r="F138" s="9">
        <f>E2_Teilstränge!G147</f>
        <v>0</v>
      </c>
      <c r="G138" s="9">
        <f>E2_Teilstränge!H147</f>
        <v>0</v>
      </c>
      <c r="H138" s="9">
        <f>E2_Teilstränge!I147</f>
        <v>0</v>
      </c>
      <c r="I138" s="9">
        <f>E2_Teilstränge!L147</f>
        <v>0</v>
      </c>
      <c r="J138" s="9">
        <f>E2_Teilstränge!N147</f>
        <v>0</v>
      </c>
      <c r="K138" s="9">
        <f>E2_Teilstränge!J147</f>
        <v>0</v>
      </c>
      <c r="L138" s="9">
        <f>E2_Teilstränge!K147</f>
        <v>0</v>
      </c>
    </row>
    <row r="139" spans="1:12" x14ac:dyDescent="0.3">
      <c r="A139" s="8">
        <v>137</v>
      </c>
      <c r="B139" s="54">
        <f>E2_Teilstränge!Q148</f>
        <v>0</v>
      </c>
      <c r="C139" s="9">
        <f>E2_Teilstränge!E148</f>
        <v>0</v>
      </c>
      <c r="D139" s="9" t="e">
        <f>IF(ISBLANK(E2_Teilstränge!#REF!)=TRUE,"–",E2_Teilstränge!#REF!)</f>
        <v>#REF!</v>
      </c>
      <c r="E139" s="9">
        <f>E2_Teilstränge!F148</f>
        <v>0</v>
      </c>
      <c r="F139" s="9">
        <f>E2_Teilstränge!G148</f>
        <v>0</v>
      </c>
      <c r="G139" s="9">
        <f>E2_Teilstränge!H148</f>
        <v>0</v>
      </c>
      <c r="H139" s="9">
        <f>E2_Teilstränge!I148</f>
        <v>0</v>
      </c>
      <c r="I139" s="9">
        <f>E2_Teilstränge!L148</f>
        <v>0</v>
      </c>
      <c r="J139" s="9">
        <f>E2_Teilstränge!N148</f>
        <v>0</v>
      </c>
      <c r="K139" s="9">
        <f>E2_Teilstränge!J148</f>
        <v>0</v>
      </c>
      <c r="L139" s="9">
        <f>E2_Teilstränge!K148</f>
        <v>0</v>
      </c>
    </row>
    <row r="140" spans="1:12" x14ac:dyDescent="0.3">
      <c r="A140" s="8">
        <v>138</v>
      </c>
      <c r="B140" s="54">
        <f>E2_Teilstränge!Q149</f>
        <v>0</v>
      </c>
      <c r="C140" s="9">
        <f>E2_Teilstränge!E149</f>
        <v>0</v>
      </c>
      <c r="D140" s="9" t="e">
        <f>IF(ISBLANK(E2_Teilstränge!#REF!)=TRUE,"–",E2_Teilstränge!#REF!)</f>
        <v>#REF!</v>
      </c>
      <c r="E140" s="9">
        <f>E2_Teilstränge!F149</f>
        <v>0</v>
      </c>
      <c r="F140" s="9">
        <f>E2_Teilstränge!G149</f>
        <v>0</v>
      </c>
      <c r="G140" s="9">
        <f>E2_Teilstränge!H149</f>
        <v>0</v>
      </c>
      <c r="H140" s="9">
        <f>E2_Teilstränge!I149</f>
        <v>0</v>
      </c>
      <c r="I140" s="9">
        <f>E2_Teilstränge!L149</f>
        <v>0</v>
      </c>
      <c r="J140" s="9">
        <f>E2_Teilstränge!N149</f>
        <v>0</v>
      </c>
      <c r="K140" s="9">
        <f>E2_Teilstränge!J149</f>
        <v>0</v>
      </c>
      <c r="L140" s="9">
        <f>E2_Teilstränge!K149</f>
        <v>0</v>
      </c>
    </row>
    <row r="141" spans="1:12" x14ac:dyDescent="0.3">
      <c r="A141" s="8">
        <v>139</v>
      </c>
      <c r="B141" s="54">
        <f>E2_Teilstränge!Q150</f>
        <v>0</v>
      </c>
      <c r="C141" s="9">
        <f>E2_Teilstränge!E150</f>
        <v>0</v>
      </c>
      <c r="D141" s="9" t="e">
        <f>IF(ISBLANK(E2_Teilstränge!#REF!)=TRUE,"–",E2_Teilstränge!#REF!)</f>
        <v>#REF!</v>
      </c>
      <c r="E141" s="9">
        <f>E2_Teilstränge!F150</f>
        <v>0</v>
      </c>
      <c r="F141" s="9">
        <f>E2_Teilstränge!G150</f>
        <v>0</v>
      </c>
      <c r="G141" s="9">
        <f>E2_Teilstränge!H150</f>
        <v>0</v>
      </c>
      <c r="H141" s="9">
        <f>E2_Teilstränge!I150</f>
        <v>0</v>
      </c>
      <c r="I141" s="9">
        <f>E2_Teilstränge!L150</f>
        <v>0</v>
      </c>
      <c r="J141" s="9">
        <f>E2_Teilstränge!N150</f>
        <v>0</v>
      </c>
      <c r="K141" s="9">
        <f>E2_Teilstränge!J150</f>
        <v>0</v>
      </c>
      <c r="L141" s="9">
        <f>E2_Teilstränge!K150</f>
        <v>0</v>
      </c>
    </row>
    <row r="142" spans="1:12" x14ac:dyDescent="0.3">
      <c r="A142" s="8">
        <v>140</v>
      </c>
      <c r="B142" s="54">
        <f>E2_Teilstränge!Q151</f>
        <v>0</v>
      </c>
      <c r="C142" s="9">
        <f>E2_Teilstränge!E151</f>
        <v>0</v>
      </c>
      <c r="D142" s="9" t="e">
        <f>IF(ISBLANK(E2_Teilstränge!#REF!)=TRUE,"–",E2_Teilstränge!#REF!)</f>
        <v>#REF!</v>
      </c>
      <c r="E142" s="9">
        <f>E2_Teilstränge!F151</f>
        <v>0</v>
      </c>
      <c r="F142" s="9">
        <f>E2_Teilstränge!G151</f>
        <v>0</v>
      </c>
      <c r="G142" s="9">
        <f>E2_Teilstränge!H151</f>
        <v>0</v>
      </c>
      <c r="H142" s="9">
        <f>E2_Teilstränge!I151</f>
        <v>0</v>
      </c>
      <c r="I142" s="9">
        <f>E2_Teilstränge!L151</f>
        <v>0</v>
      </c>
      <c r="J142" s="9">
        <f>E2_Teilstränge!N151</f>
        <v>0</v>
      </c>
      <c r="K142" s="9">
        <f>E2_Teilstränge!J151</f>
        <v>0</v>
      </c>
      <c r="L142" s="9">
        <f>E2_Teilstränge!K151</f>
        <v>0</v>
      </c>
    </row>
    <row r="143" spans="1:12" x14ac:dyDescent="0.3">
      <c r="A143" s="8">
        <v>141</v>
      </c>
      <c r="B143" s="54">
        <f>E2_Teilstränge!Q152</f>
        <v>0</v>
      </c>
      <c r="C143" s="9">
        <f>E2_Teilstränge!E152</f>
        <v>0</v>
      </c>
      <c r="D143" s="9" t="e">
        <f>IF(ISBLANK(E2_Teilstränge!#REF!)=TRUE,"–",E2_Teilstränge!#REF!)</f>
        <v>#REF!</v>
      </c>
      <c r="E143" s="9">
        <f>E2_Teilstränge!F152</f>
        <v>0</v>
      </c>
      <c r="F143" s="9">
        <f>E2_Teilstränge!G152</f>
        <v>0</v>
      </c>
      <c r="G143" s="9">
        <f>E2_Teilstränge!H152</f>
        <v>0</v>
      </c>
      <c r="H143" s="9">
        <f>E2_Teilstränge!I152</f>
        <v>0</v>
      </c>
      <c r="I143" s="9">
        <f>E2_Teilstränge!L152</f>
        <v>0</v>
      </c>
      <c r="J143" s="9">
        <f>E2_Teilstränge!N152</f>
        <v>0</v>
      </c>
      <c r="K143" s="9">
        <f>E2_Teilstränge!J152</f>
        <v>0</v>
      </c>
      <c r="L143" s="9">
        <f>E2_Teilstränge!K152</f>
        <v>0</v>
      </c>
    </row>
    <row r="144" spans="1:12" x14ac:dyDescent="0.3">
      <c r="A144" s="8">
        <v>142</v>
      </c>
      <c r="B144" s="54">
        <f>E2_Teilstränge!Q153</f>
        <v>0</v>
      </c>
      <c r="C144" s="9">
        <f>E2_Teilstränge!E153</f>
        <v>0</v>
      </c>
      <c r="D144" s="9" t="e">
        <f>IF(ISBLANK(E2_Teilstränge!#REF!)=TRUE,"–",E2_Teilstränge!#REF!)</f>
        <v>#REF!</v>
      </c>
      <c r="E144" s="9">
        <f>E2_Teilstränge!F153</f>
        <v>0</v>
      </c>
      <c r="F144" s="9">
        <f>E2_Teilstränge!G153</f>
        <v>0</v>
      </c>
      <c r="G144" s="9">
        <f>E2_Teilstränge!H153</f>
        <v>0</v>
      </c>
      <c r="H144" s="9">
        <f>E2_Teilstränge!I153</f>
        <v>0</v>
      </c>
      <c r="I144" s="9">
        <f>E2_Teilstränge!L153</f>
        <v>0</v>
      </c>
      <c r="J144" s="9">
        <f>E2_Teilstränge!N153</f>
        <v>0</v>
      </c>
      <c r="K144" s="9">
        <f>E2_Teilstränge!J153</f>
        <v>0</v>
      </c>
      <c r="L144" s="9">
        <f>E2_Teilstränge!K153</f>
        <v>0</v>
      </c>
    </row>
    <row r="145" spans="1:12" x14ac:dyDescent="0.3">
      <c r="A145" s="8">
        <v>143</v>
      </c>
      <c r="B145" s="54">
        <f>E2_Teilstränge!Q154</f>
        <v>0</v>
      </c>
      <c r="C145" s="9">
        <f>E2_Teilstränge!E154</f>
        <v>0</v>
      </c>
      <c r="D145" s="9" t="e">
        <f>IF(ISBLANK(E2_Teilstränge!#REF!)=TRUE,"–",E2_Teilstränge!#REF!)</f>
        <v>#REF!</v>
      </c>
      <c r="E145" s="9">
        <f>E2_Teilstränge!F154</f>
        <v>0</v>
      </c>
      <c r="F145" s="9">
        <f>E2_Teilstränge!G154</f>
        <v>0</v>
      </c>
      <c r="G145" s="9">
        <f>E2_Teilstränge!H154</f>
        <v>0</v>
      </c>
      <c r="H145" s="9">
        <f>E2_Teilstränge!I154</f>
        <v>0</v>
      </c>
      <c r="I145" s="9">
        <f>E2_Teilstränge!L154</f>
        <v>0</v>
      </c>
      <c r="J145" s="9">
        <f>E2_Teilstränge!N154</f>
        <v>0</v>
      </c>
      <c r="K145" s="9">
        <f>E2_Teilstränge!J154</f>
        <v>0</v>
      </c>
      <c r="L145" s="9">
        <f>E2_Teilstränge!K154</f>
        <v>0</v>
      </c>
    </row>
    <row r="146" spans="1:12" x14ac:dyDescent="0.3">
      <c r="A146" s="8">
        <v>144</v>
      </c>
      <c r="B146" s="54">
        <f>E2_Teilstränge!Q155</f>
        <v>0</v>
      </c>
      <c r="C146" s="9">
        <f>E2_Teilstränge!E155</f>
        <v>0</v>
      </c>
      <c r="D146" s="9" t="e">
        <f>IF(ISBLANK(E2_Teilstränge!#REF!)=TRUE,"–",E2_Teilstränge!#REF!)</f>
        <v>#REF!</v>
      </c>
      <c r="E146" s="9">
        <f>E2_Teilstränge!F155</f>
        <v>0</v>
      </c>
      <c r="F146" s="9">
        <f>E2_Teilstränge!G155</f>
        <v>0</v>
      </c>
      <c r="G146" s="9">
        <f>E2_Teilstränge!H155</f>
        <v>0</v>
      </c>
      <c r="H146" s="9">
        <f>E2_Teilstränge!I155</f>
        <v>0</v>
      </c>
      <c r="I146" s="9">
        <f>E2_Teilstränge!L155</f>
        <v>0</v>
      </c>
      <c r="J146" s="9">
        <f>E2_Teilstränge!N155</f>
        <v>0</v>
      </c>
      <c r="K146" s="9">
        <f>E2_Teilstränge!J155</f>
        <v>0</v>
      </c>
      <c r="L146" s="9">
        <f>E2_Teilstränge!K155</f>
        <v>0</v>
      </c>
    </row>
    <row r="147" spans="1:12" x14ac:dyDescent="0.3">
      <c r="A147" s="8">
        <v>145</v>
      </c>
      <c r="B147" s="54">
        <f>E2_Teilstränge!Q156</f>
        <v>0</v>
      </c>
      <c r="C147" s="9">
        <f>E2_Teilstränge!E156</f>
        <v>0</v>
      </c>
      <c r="D147" s="9" t="e">
        <f>IF(ISBLANK(E2_Teilstränge!#REF!)=TRUE,"–",E2_Teilstränge!#REF!)</f>
        <v>#REF!</v>
      </c>
      <c r="E147" s="9">
        <f>E2_Teilstränge!F156</f>
        <v>0</v>
      </c>
      <c r="F147" s="9">
        <f>E2_Teilstränge!G156</f>
        <v>0</v>
      </c>
      <c r="G147" s="9">
        <f>E2_Teilstränge!H156</f>
        <v>0</v>
      </c>
      <c r="H147" s="9">
        <f>E2_Teilstränge!I156</f>
        <v>0</v>
      </c>
      <c r="I147" s="9">
        <f>E2_Teilstränge!L156</f>
        <v>0</v>
      </c>
      <c r="J147" s="9">
        <f>E2_Teilstränge!N156</f>
        <v>0</v>
      </c>
      <c r="K147" s="9">
        <f>E2_Teilstränge!J156</f>
        <v>0</v>
      </c>
      <c r="L147" s="9">
        <f>E2_Teilstränge!K156</f>
        <v>0</v>
      </c>
    </row>
    <row r="148" spans="1:12" x14ac:dyDescent="0.3">
      <c r="A148" s="8">
        <v>146</v>
      </c>
      <c r="B148" s="54">
        <f>E2_Teilstränge!Q157</f>
        <v>0</v>
      </c>
      <c r="C148" s="9">
        <f>E2_Teilstränge!E157</f>
        <v>0</v>
      </c>
      <c r="D148" s="9" t="e">
        <f>IF(ISBLANK(E2_Teilstränge!#REF!)=TRUE,"–",E2_Teilstränge!#REF!)</f>
        <v>#REF!</v>
      </c>
      <c r="E148" s="9">
        <f>E2_Teilstränge!F157</f>
        <v>0</v>
      </c>
      <c r="F148" s="9">
        <f>E2_Teilstränge!G157</f>
        <v>0</v>
      </c>
      <c r="G148" s="9">
        <f>E2_Teilstränge!H157</f>
        <v>0</v>
      </c>
      <c r="H148" s="9">
        <f>E2_Teilstränge!I157</f>
        <v>0</v>
      </c>
      <c r="I148" s="9">
        <f>E2_Teilstränge!L157</f>
        <v>0</v>
      </c>
      <c r="J148" s="9">
        <f>E2_Teilstränge!N157</f>
        <v>0</v>
      </c>
      <c r="K148" s="9">
        <f>E2_Teilstränge!J157</f>
        <v>0</v>
      </c>
      <c r="L148" s="9">
        <f>E2_Teilstränge!K157</f>
        <v>0</v>
      </c>
    </row>
    <row r="149" spans="1:12" x14ac:dyDescent="0.3">
      <c r="A149" s="8">
        <v>147</v>
      </c>
      <c r="B149" s="54">
        <f>E2_Teilstränge!Q158</f>
        <v>0</v>
      </c>
      <c r="C149" s="9">
        <f>E2_Teilstränge!E158</f>
        <v>0</v>
      </c>
      <c r="D149" s="9" t="e">
        <f>IF(ISBLANK(E2_Teilstränge!#REF!)=TRUE,"–",E2_Teilstränge!#REF!)</f>
        <v>#REF!</v>
      </c>
      <c r="E149" s="9">
        <f>E2_Teilstränge!F158</f>
        <v>0</v>
      </c>
      <c r="F149" s="9">
        <f>E2_Teilstränge!G158</f>
        <v>0</v>
      </c>
      <c r="G149" s="9">
        <f>E2_Teilstränge!H158</f>
        <v>0</v>
      </c>
      <c r="H149" s="9">
        <f>E2_Teilstränge!I158</f>
        <v>0</v>
      </c>
      <c r="I149" s="9">
        <f>E2_Teilstränge!L158</f>
        <v>0</v>
      </c>
      <c r="J149" s="9">
        <f>E2_Teilstränge!N158</f>
        <v>0</v>
      </c>
      <c r="K149" s="9">
        <f>E2_Teilstränge!J158</f>
        <v>0</v>
      </c>
      <c r="L149" s="9">
        <f>E2_Teilstränge!K158</f>
        <v>0</v>
      </c>
    </row>
    <row r="150" spans="1:12" x14ac:dyDescent="0.3">
      <c r="A150" s="8">
        <v>148</v>
      </c>
      <c r="B150" s="54">
        <f>E2_Teilstränge!Q159</f>
        <v>0</v>
      </c>
      <c r="C150" s="9">
        <f>E2_Teilstränge!E159</f>
        <v>0</v>
      </c>
      <c r="D150" s="9" t="e">
        <f>IF(ISBLANK(E2_Teilstränge!#REF!)=TRUE,"–",E2_Teilstränge!#REF!)</f>
        <v>#REF!</v>
      </c>
      <c r="E150" s="9">
        <f>E2_Teilstränge!F159</f>
        <v>0</v>
      </c>
      <c r="F150" s="9">
        <f>E2_Teilstränge!G159</f>
        <v>0</v>
      </c>
      <c r="G150" s="9">
        <f>E2_Teilstränge!H159</f>
        <v>0</v>
      </c>
      <c r="H150" s="9">
        <f>E2_Teilstränge!I159</f>
        <v>0</v>
      </c>
      <c r="I150" s="9">
        <f>E2_Teilstränge!L159</f>
        <v>0</v>
      </c>
      <c r="J150" s="9">
        <f>E2_Teilstränge!N159</f>
        <v>0</v>
      </c>
      <c r="K150" s="9">
        <f>E2_Teilstränge!J159</f>
        <v>0</v>
      </c>
      <c r="L150" s="9">
        <f>E2_Teilstränge!K159</f>
        <v>0</v>
      </c>
    </row>
    <row r="151" spans="1:12" x14ac:dyDescent="0.3">
      <c r="A151" s="8">
        <v>149</v>
      </c>
      <c r="B151" s="54">
        <f>E2_Teilstränge!Q160</f>
        <v>0</v>
      </c>
      <c r="C151" s="9">
        <f>E2_Teilstränge!E160</f>
        <v>0</v>
      </c>
      <c r="D151" s="9" t="e">
        <f>IF(ISBLANK(E2_Teilstränge!#REF!)=TRUE,"–",E2_Teilstränge!#REF!)</f>
        <v>#REF!</v>
      </c>
      <c r="E151" s="9">
        <f>E2_Teilstränge!F160</f>
        <v>0</v>
      </c>
      <c r="F151" s="9">
        <f>E2_Teilstränge!G160</f>
        <v>0</v>
      </c>
      <c r="G151" s="9">
        <f>E2_Teilstränge!H160</f>
        <v>0</v>
      </c>
      <c r="H151" s="9">
        <f>E2_Teilstränge!I160</f>
        <v>0</v>
      </c>
      <c r="I151" s="9">
        <f>E2_Teilstränge!L160</f>
        <v>0</v>
      </c>
      <c r="J151" s="9">
        <f>E2_Teilstränge!N160</f>
        <v>0</v>
      </c>
      <c r="K151" s="9">
        <f>E2_Teilstränge!J160</f>
        <v>0</v>
      </c>
      <c r="L151" s="9">
        <f>E2_Teilstränge!K160</f>
        <v>0</v>
      </c>
    </row>
    <row r="152" spans="1:12" x14ac:dyDescent="0.3">
      <c r="A152" s="8">
        <v>150</v>
      </c>
      <c r="B152" s="54">
        <f>E2_Teilstränge!Q161</f>
        <v>0</v>
      </c>
      <c r="C152" s="9">
        <f>E2_Teilstränge!E161</f>
        <v>0</v>
      </c>
      <c r="D152" s="9" t="e">
        <f>IF(ISBLANK(E2_Teilstränge!#REF!)=TRUE,"–",E2_Teilstränge!#REF!)</f>
        <v>#REF!</v>
      </c>
      <c r="E152" s="9">
        <f>E2_Teilstränge!F161</f>
        <v>0</v>
      </c>
      <c r="F152" s="9">
        <f>E2_Teilstränge!G161</f>
        <v>0</v>
      </c>
      <c r="G152" s="9">
        <f>E2_Teilstränge!H161</f>
        <v>0</v>
      </c>
      <c r="H152" s="9">
        <f>E2_Teilstränge!I161</f>
        <v>0</v>
      </c>
      <c r="I152" s="9">
        <f>E2_Teilstränge!L161</f>
        <v>0</v>
      </c>
      <c r="J152" s="9">
        <f>E2_Teilstränge!N161</f>
        <v>0</v>
      </c>
      <c r="K152" s="9">
        <f>E2_Teilstränge!J161</f>
        <v>0</v>
      </c>
      <c r="L152" s="9">
        <f>E2_Teilstränge!K161</f>
        <v>0</v>
      </c>
    </row>
    <row r="153" spans="1:12" x14ac:dyDescent="0.3">
      <c r="A153" s="8">
        <v>151</v>
      </c>
      <c r="B153" s="54">
        <f>E2_Teilstränge!Q162</f>
        <v>0</v>
      </c>
      <c r="C153" s="9">
        <f>E2_Teilstränge!E162</f>
        <v>0</v>
      </c>
      <c r="D153" s="9" t="e">
        <f>IF(ISBLANK(E2_Teilstränge!#REF!)=TRUE,"–",E2_Teilstränge!#REF!)</f>
        <v>#REF!</v>
      </c>
      <c r="E153" s="9">
        <f>E2_Teilstränge!F162</f>
        <v>0</v>
      </c>
      <c r="F153" s="9">
        <f>E2_Teilstränge!G162</f>
        <v>0</v>
      </c>
      <c r="G153" s="9">
        <f>E2_Teilstränge!H162</f>
        <v>0</v>
      </c>
      <c r="H153" s="9">
        <f>E2_Teilstränge!I162</f>
        <v>0</v>
      </c>
      <c r="I153" s="9">
        <f>E2_Teilstränge!L162</f>
        <v>0</v>
      </c>
      <c r="J153" s="9">
        <f>E2_Teilstränge!N162</f>
        <v>0</v>
      </c>
      <c r="K153" s="9">
        <f>E2_Teilstränge!J162</f>
        <v>0</v>
      </c>
      <c r="L153" s="9">
        <f>E2_Teilstränge!K162</f>
        <v>0</v>
      </c>
    </row>
    <row r="154" spans="1:12" x14ac:dyDescent="0.3">
      <c r="A154" s="8">
        <v>152</v>
      </c>
      <c r="B154" s="54">
        <f>E2_Teilstränge!Q163</f>
        <v>0</v>
      </c>
      <c r="C154" s="9">
        <f>E2_Teilstränge!E163</f>
        <v>0</v>
      </c>
      <c r="D154" s="9" t="e">
        <f>IF(ISBLANK(E2_Teilstränge!#REF!)=TRUE,"–",E2_Teilstränge!#REF!)</f>
        <v>#REF!</v>
      </c>
      <c r="E154" s="9">
        <f>E2_Teilstränge!F163</f>
        <v>0</v>
      </c>
      <c r="F154" s="9">
        <f>E2_Teilstränge!G163</f>
        <v>0</v>
      </c>
      <c r="G154" s="9">
        <f>E2_Teilstränge!H163</f>
        <v>0</v>
      </c>
      <c r="H154" s="9">
        <f>E2_Teilstränge!I163</f>
        <v>0</v>
      </c>
      <c r="I154" s="9">
        <f>E2_Teilstränge!L163</f>
        <v>0</v>
      </c>
      <c r="J154" s="9">
        <f>E2_Teilstränge!N163</f>
        <v>0</v>
      </c>
      <c r="K154" s="9">
        <f>E2_Teilstränge!J163</f>
        <v>0</v>
      </c>
      <c r="L154" s="9">
        <f>E2_Teilstränge!K163</f>
        <v>0</v>
      </c>
    </row>
    <row r="155" spans="1:12" x14ac:dyDescent="0.3">
      <c r="A155" s="8">
        <v>153</v>
      </c>
      <c r="B155" s="54">
        <f>E2_Teilstränge!Q164</f>
        <v>0</v>
      </c>
      <c r="C155" s="9">
        <f>E2_Teilstränge!E164</f>
        <v>0</v>
      </c>
      <c r="D155" s="9" t="e">
        <f>IF(ISBLANK(E2_Teilstränge!#REF!)=TRUE,"–",E2_Teilstränge!#REF!)</f>
        <v>#REF!</v>
      </c>
      <c r="E155" s="9">
        <f>E2_Teilstränge!F164</f>
        <v>0</v>
      </c>
      <c r="F155" s="9">
        <f>E2_Teilstränge!G164</f>
        <v>0</v>
      </c>
      <c r="G155" s="9">
        <f>E2_Teilstränge!H164</f>
        <v>0</v>
      </c>
      <c r="H155" s="9">
        <f>E2_Teilstränge!I164</f>
        <v>0</v>
      </c>
      <c r="I155" s="9">
        <f>E2_Teilstränge!L164</f>
        <v>0</v>
      </c>
      <c r="J155" s="9">
        <f>E2_Teilstränge!N164</f>
        <v>0</v>
      </c>
      <c r="K155" s="9">
        <f>E2_Teilstränge!J164</f>
        <v>0</v>
      </c>
      <c r="L155" s="9">
        <f>E2_Teilstränge!K164</f>
        <v>0</v>
      </c>
    </row>
    <row r="156" spans="1:12" x14ac:dyDescent="0.3">
      <c r="A156" s="8">
        <v>154</v>
      </c>
      <c r="B156" s="54">
        <f>E2_Teilstränge!Q165</f>
        <v>0</v>
      </c>
      <c r="C156" s="9">
        <f>E2_Teilstränge!E165</f>
        <v>0</v>
      </c>
      <c r="D156" s="9" t="e">
        <f>IF(ISBLANK(E2_Teilstränge!#REF!)=TRUE,"–",E2_Teilstränge!#REF!)</f>
        <v>#REF!</v>
      </c>
      <c r="E156" s="9">
        <f>E2_Teilstränge!F165</f>
        <v>0</v>
      </c>
      <c r="F156" s="9">
        <f>E2_Teilstränge!G165</f>
        <v>0</v>
      </c>
      <c r="G156" s="9">
        <f>E2_Teilstränge!H165</f>
        <v>0</v>
      </c>
      <c r="H156" s="9">
        <f>E2_Teilstränge!I165</f>
        <v>0</v>
      </c>
      <c r="I156" s="9">
        <f>E2_Teilstränge!L165</f>
        <v>0</v>
      </c>
      <c r="J156" s="9">
        <f>E2_Teilstränge!N165</f>
        <v>0</v>
      </c>
      <c r="K156" s="9">
        <f>E2_Teilstränge!J165</f>
        <v>0</v>
      </c>
      <c r="L156" s="9">
        <f>E2_Teilstränge!K165</f>
        <v>0</v>
      </c>
    </row>
    <row r="157" spans="1:12" x14ac:dyDescent="0.3">
      <c r="A157" s="8">
        <v>155</v>
      </c>
      <c r="B157" s="54">
        <f>E2_Teilstränge!Q166</f>
        <v>0</v>
      </c>
      <c r="C157" s="9">
        <f>E2_Teilstränge!E166</f>
        <v>0</v>
      </c>
      <c r="D157" s="9" t="e">
        <f>IF(ISBLANK(E2_Teilstränge!#REF!)=TRUE,"–",E2_Teilstränge!#REF!)</f>
        <v>#REF!</v>
      </c>
      <c r="E157" s="9">
        <f>E2_Teilstränge!F166</f>
        <v>0</v>
      </c>
      <c r="F157" s="9">
        <f>E2_Teilstränge!G166</f>
        <v>0</v>
      </c>
      <c r="G157" s="9">
        <f>E2_Teilstränge!H166</f>
        <v>0</v>
      </c>
      <c r="H157" s="9">
        <f>E2_Teilstränge!I166</f>
        <v>0</v>
      </c>
      <c r="I157" s="9">
        <f>E2_Teilstränge!L166</f>
        <v>0</v>
      </c>
      <c r="J157" s="9">
        <f>E2_Teilstränge!N166</f>
        <v>0</v>
      </c>
      <c r="K157" s="9">
        <f>E2_Teilstränge!J166</f>
        <v>0</v>
      </c>
      <c r="L157" s="9">
        <f>E2_Teilstränge!K166</f>
        <v>0</v>
      </c>
    </row>
    <row r="158" spans="1:12" x14ac:dyDescent="0.3">
      <c r="A158" s="8">
        <v>156</v>
      </c>
      <c r="B158" s="54">
        <f>E2_Teilstränge!Q167</f>
        <v>0</v>
      </c>
      <c r="C158" s="9">
        <f>E2_Teilstränge!E167</f>
        <v>0</v>
      </c>
      <c r="D158" s="9" t="e">
        <f>IF(ISBLANK(E2_Teilstränge!#REF!)=TRUE,"–",E2_Teilstränge!#REF!)</f>
        <v>#REF!</v>
      </c>
      <c r="E158" s="9">
        <f>E2_Teilstränge!F167</f>
        <v>0</v>
      </c>
      <c r="F158" s="9">
        <f>E2_Teilstränge!G167</f>
        <v>0</v>
      </c>
      <c r="G158" s="9">
        <f>E2_Teilstränge!H167</f>
        <v>0</v>
      </c>
      <c r="H158" s="9">
        <f>E2_Teilstränge!I167</f>
        <v>0</v>
      </c>
      <c r="I158" s="9">
        <f>E2_Teilstränge!L167</f>
        <v>0</v>
      </c>
      <c r="J158" s="9">
        <f>E2_Teilstränge!N167</f>
        <v>0</v>
      </c>
      <c r="K158" s="9">
        <f>E2_Teilstränge!J167</f>
        <v>0</v>
      </c>
      <c r="L158" s="9">
        <f>E2_Teilstränge!K167</f>
        <v>0</v>
      </c>
    </row>
    <row r="159" spans="1:12" x14ac:dyDescent="0.3">
      <c r="A159" s="8">
        <v>157</v>
      </c>
      <c r="B159" s="54">
        <f>E2_Teilstränge!Q168</f>
        <v>0</v>
      </c>
      <c r="C159" s="9">
        <f>E2_Teilstränge!E168</f>
        <v>0</v>
      </c>
      <c r="D159" s="9" t="e">
        <f>IF(ISBLANK(E2_Teilstränge!#REF!)=TRUE,"–",E2_Teilstränge!#REF!)</f>
        <v>#REF!</v>
      </c>
      <c r="E159" s="9">
        <f>E2_Teilstränge!F168</f>
        <v>0</v>
      </c>
      <c r="F159" s="9">
        <f>E2_Teilstränge!G168</f>
        <v>0</v>
      </c>
      <c r="G159" s="9">
        <f>E2_Teilstränge!H168</f>
        <v>0</v>
      </c>
      <c r="H159" s="9">
        <f>E2_Teilstränge!I168</f>
        <v>0</v>
      </c>
      <c r="I159" s="9">
        <f>E2_Teilstränge!L168</f>
        <v>0</v>
      </c>
      <c r="J159" s="9">
        <f>E2_Teilstränge!N168</f>
        <v>0</v>
      </c>
      <c r="K159" s="9">
        <f>E2_Teilstränge!J168</f>
        <v>0</v>
      </c>
      <c r="L159" s="9">
        <f>E2_Teilstränge!K168</f>
        <v>0</v>
      </c>
    </row>
    <row r="160" spans="1:12" x14ac:dyDescent="0.3">
      <c r="A160" s="8">
        <v>158</v>
      </c>
      <c r="B160" s="54">
        <f>E2_Teilstränge!Q169</f>
        <v>0</v>
      </c>
      <c r="C160" s="9">
        <f>E2_Teilstränge!E169</f>
        <v>0</v>
      </c>
      <c r="D160" s="9" t="e">
        <f>IF(ISBLANK(E2_Teilstränge!#REF!)=TRUE,"–",E2_Teilstränge!#REF!)</f>
        <v>#REF!</v>
      </c>
      <c r="E160" s="9">
        <f>E2_Teilstränge!F169</f>
        <v>0</v>
      </c>
      <c r="F160" s="9">
        <f>E2_Teilstränge!G169</f>
        <v>0</v>
      </c>
      <c r="G160" s="9">
        <f>E2_Teilstränge!H169</f>
        <v>0</v>
      </c>
      <c r="H160" s="9">
        <f>E2_Teilstränge!I169</f>
        <v>0</v>
      </c>
      <c r="I160" s="9">
        <f>E2_Teilstränge!L169</f>
        <v>0</v>
      </c>
      <c r="J160" s="9">
        <f>E2_Teilstränge!N169</f>
        <v>0</v>
      </c>
      <c r="K160" s="9">
        <f>E2_Teilstränge!J169</f>
        <v>0</v>
      </c>
      <c r="L160" s="9">
        <f>E2_Teilstränge!K169</f>
        <v>0</v>
      </c>
    </row>
    <row r="161" spans="1:12" x14ac:dyDescent="0.3">
      <c r="A161" s="8">
        <v>159</v>
      </c>
      <c r="B161" s="54">
        <f>E2_Teilstränge!Q170</f>
        <v>0</v>
      </c>
      <c r="C161" s="9">
        <f>E2_Teilstränge!E170</f>
        <v>0</v>
      </c>
      <c r="D161" s="9" t="e">
        <f>IF(ISBLANK(E2_Teilstränge!#REF!)=TRUE,"–",E2_Teilstränge!#REF!)</f>
        <v>#REF!</v>
      </c>
      <c r="E161" s="9">
        <f>E2_Teilstränge!F170</f>
        <v>0</v>
      </c>
      <c r="F161" s="9">
        <f>E2_Teilstränge!G170</f>
        <v>0</v>
      </c>
      <c r="G161" s="9">
        <f>E2_Teilstränge!H170</f>
        <v>0</v>
      </c>
      <c r="H161" s="9">
        <f>E2_Teilstränge!I170</f>
        <v>0</v>
      </c>
      <c r="I161" s="9">
        <f>E2_Teilstränge!L170</f>
        <v>0</v>
      </c>
      <c r="J161" s="9">
        <f>E2_Teilstränge!N170</f>
        <v>0</v>
      </c>
      <c r="K161" s="9">
        <f>E2_Teilstränge!J170</f>
        <v>0</v>
      </c>
      <c r="L161" s="9">
        <f>E2_Teilstränge!K170</f>
        <v>0</v>
      </c>
    </row>
    <row r="162" spans="1:12" x14ac:dyDescent="0.3">
      <c r="A162" s="8">
        <v>160</v>
      </c>
      <c r="B162" s="54">
        <f>E2_Teilstränge!Q171</f>
        <v>0</v>
      </c>
      <c r="C162" s="9">
        <f>E2_Teilstränge!E171</f>
        <v>0</v>
      </c>
      <c r="D162" s="9" t="e">
        <f>IF(ISBLANK(E2_Teilstränge!#REF!)=TRUE,"–",E2_Teilstränge!#REF!)</f>
        <v>#REF!</v>
      </c>
      <c r="E162" s="9">
        <f>E2_Teilstränge!F171</f>
        <v>0</v>
      </c>
      <c r="F162" s="9">
        <f>E2_Teilstränge!G171</f>
        <v>0</v>
      </c>
      <c r="G162" s="9">
        <f>E2_Teilstränge!H171</f>
        <v>0</v>
      </c>
      <c r="H162" s="9">
        <f>E2_Teilstränge!I171</f>
        <v>0</v>
      </c>
      <c r="I162" s="9">
        <f>E2_Teilstränge!L171</f>
        <v>0</v>
      </c>
      <c r="J162" s="9">
        <f>E2_Teilstränge!N171</f>
        <v>0</v>
      </c>
      <c r="K162" s="9">
        <f>E2_Teilstränge!J171</f>
        <v>0</v>
      </c>
      <c r="L162" s="9">
        <f>E2_Teilstränge!K171</f>
        <v>0</v>
      </c>
    </row>
    <row r="163" spans="1:12" x14ac:dyDescent="0.3">
      <c r="A163" s="8">
        <v>161</v>
      </c>
      <c r="B163" s="54">
        <f>E2_Teilstränge!Q172</f>
        <v>0</v>
      </c>
      <c r="C163" s="9">
        <f>E2_Teilstränge!E172</f>
        <v>0</v>
      </c>
      <c r="D163" s="9" t="e">
        <f>IF(ISBLANK(E2_Teilstränge!#REF!)=TRUE,"–",E2_Teilstränge!#REF!)</f>
        <v>#REF!</v>
      </c>
      <c r="E163" s="9">
        <f>E2_Teilstränge!F172</f>
        <v>0</v>
      </c>
      <c r="F163" s="9">
        <f>E2_Teilstränge!G172</f>
        <v>0</v>
      </c>
      <c r="G163" s="9">
        <f>E2_Teilstränge!H172</f>
        <v>0</v>
      </c>
      <c r="H163" s="9">
        <f>E2_Teilstränge!I172</f>
        <v>0</v>
      </c>
      <c r="I163" s="9">
        <f>E2_Teilstränge!L172</f>
        <v>0</v>
      </c>
      <c r="J163" s="9">
        <f>E2_Teilstränge!N172</f>
        <v>0</v>
      </c>
      <c r="K163" s="9">
        <f>E2_Teilstränge!J172</f>
        <v>0</v>
      </c>
      <c r="L163" s="9">
        <f>E2_Teilstränge!K172</f>
        <v>0</v>
      </c>
    </row>
    <row r="164" spans="1:12" x14ac:dyDescent="0.3">
      <c r="A164" s="8">
        <v>162</v>
      </c>
      <c r="B164" s="54">
        <f>E2_Teilstränge!Q173</f>
        <v>0</v>
      </c>
      <c r="C164" s="9">
        <f>E2_Teilstränge!E173</f>
        <v>0</v>
      </c>
      <c r="D164" s="9" t="e">
        <f>IF(ISBLANK(E2_Teilstränge!#REF!)=TRUE,"–",E2_Teilstränge!#REF!)</f>
        <v>#REF!</v>
      </c>
      <c r="E164" s="9">
        <f>E2_Teilstränge!F173</f>
        <v>0</v>
      </c>
      <c r="F164" s="9">
        <f>E2_Teilstränge!G173</f>
        <v>0</v>
      </c>
      <c r="G164" s="9">
        <f>E2_Teilstränge!H173</f>
        <v>0</v>
      </c>
      <c r="H164" s="9">
        <f>E2_Teilstränge!I173</f>
        <v>0</v>
      </c>
      <c r="I164" s="9">
        <f>E2_Teilstränge!L173</f>
        <v>0</v>
      </c>
      <c r="J164" s="9">
        <f>E2_Teilstränge!N173</f>
        <v>0</v>
      </c>
      <c r="K164" s="9">
        <f>E2_Teilstränge!J173</f>
        <v>0</v>
      </c>
      <c r="L164" s="9">
        <f>E2_Teilstränge!K173</f>
        <v>0</v>
      </c>
    </row>
    <row r="165" spans="1:12" x14ac:dyDescent="0.3">
      <c r="A165" s="8">
        <v>163</v>
      </c>
      <c r="B165" s="54">
        <f>E2_Teilstränge!Q174</f>
        <v>0</v>
      </c>
      <c r="C165" s="9">
        <f>E2_Teilstränge!E174</f>
        <v>0</v>
      </c>
      <c r="D165" s="9" t="e">
        <f>IF(ISBLANK(E2_Teilstränge!#REF!)=TRUE,"–",E2_Teilstränge!#REF!)</f>
        <v>#REF!</v>
      </c>
      <c r="E165" s="9">
        <f>E2_Teilstränge!F174</f>
        <v>0</v>
      </c>
      <c r="F165" s="9">
        <f>E2_Teilstränge!G174</f>
        <v>0</v>
      </c>
      <c r="G165" s="9">
        <f>E2_Teilstränge!H174</f>
        <v>0</v>
      </c>
      <c r="H165" s="9">
        <f>E2_Teilstränge!I174</f>
        <v>0</v>
      </c>
      <c r="I165" s="9">
        <f>E2_Teilstränge!L174</f>
        <v>0</v>
      </c>
      <c r="J165" s="9">
        <f>E2_Teilstränge!N174</f>
        <v>0</v>
      </c>
      <c r="K165" s="9">
        <f>E2_Teilstränge!J174</f>
        <v>0</v>
      </c>
      <c r="L165" s="9">
        <f>E2_Teilstränge!K174</f>
        <v>0</v>
      </c>
    </row>
    <row r="166" spans="1:12" x14ac:dyDescent="0.3">
      <c r="A166" s="8">
        <v>164</v>
      </c>
      <c r="B166" s="54">
        <f>E2_Teilstränge!Q175</f>
        <v>0</v>
      </c>
      <c r="C166" s="9">
        <f>E2_Teilstränge!E175</f>
        <v>0</v>
      </c>
      <c r="D166" s="9" t="e">
        <f>IF(ISBLANK(E2_Teilstränge!#REF!)=TRUE,"–",E2_Teilstränge!#REF!)</f>
        <v>#REF!</v>
      </c>
      <c r="E166" s="9">
        <f>E2_Teilstränge!F175</f>
        <v>0</v>
      </c>
      <c r="F166" s="9">
        <f>E2_Teilstränge!G175</f>
        <v>0</v>
      </c>
      <c r="G166" s="9">
        <f>E2_Teilstränge!H175</f>
        <v>0</v>
      </c>
      <c r="H166" s="9">
        <f>E2_Teilstränge!I175</f>
        <v>0</v>
      </c>
      <c r="I166" s="9">
        <f>E2_Teilstränge!L175</f>
        <v>0</v>
      </c>
      <c r="J166" s="9">
        <f>E2_Teilstränge!N175</f>
        <v>0</v>
      </c>
      <c r="K166" s="9">
        <f>E2_Teilstränge!J175</f>
        <v>0</v>
      </c>
      <c r="L166" s="9">
        <f>E2_Teilstränge!K175</f>
        <v>0</v>
      </c>
    </row>
    <row r="167" spans="1:12" x14ac:dyDescent="0.3">
      <c r="A167" s="8">
        <v>165</v>
      </c>
      <c r="B167" s="54">
        <f>E2_Teilstränge!Q176</f>
        <v>0</v>
      </c>
      <c r="C167" s="9">
        <f>E2_Teilstränge!E176</f>
        <v>0</v>
      </c>
      <c r="D167" s="9" t="e">
        <f>IF(ISBLANK(E2_Teilstränge!#REF!)=TRUE,"–",E2_Teilstränge!#REF!)</f>
        <v>#REF!</v>
      </c>
      <c r="E167" s="9">
        <f>E2_Teilstränge!F176</f>
        <v>0</v>
      </c>
      <c r="F167" s="9">
        <f>E2_Teilstränge!G176</f>
        <v>0</v>
      </c>
      <c r="G167" s="9">
        <f>E2_Teilstränge!H176</f>
        <v>0</v>
      </c>
      <c r="H167" s="9">
        <f>E2_Teilstränge!I176</f>
        <v>0</v>
      </c>
      <c r="I167" s="9">
        <f>E2_Teilstränge!L176</f>
        <v>0</v>
      </c>
      <c r="J167" s="9">
        <f>E2_Teilstränge!N176</f>
        <v>0</v>
      </c>
      <c r="K167" s="9">
        <f>E2_Teilstränge!J176</f>
        <v>0</v>
      </c>
      <c r="L167" s="9">
        <f>E2_Teilstränge!K176</f>
        <v>0</v>
      </c>
    </row>
    <row r="168" spans="1:12" x14ac:dyDescent="0.3">
      <c r="A168" s="8">
        <v>166</v>
      </c>
      <c r="B168" s="54">
        <f>E2_Teilstränge!Q177</f>
        <v>0</v>
      </c>
      <c r="C168" s="9">
        <f>E2_Teilstränge!E177</f>
        <v>0</v>
      </c>
      <c r="D168" s="9" t="e">
        <f>IF(ISBLANK(E2_Teilstränge!#REF!)=TRUE,"–",E2_Teilstränge!#REF!)</f>
        <v>#REF!</v>
      </c>
      <c r="E168" s="9">
        <f>E2_Teilstränge!F177</f>
        <v>0</v>
      </c>
      <c r="F168" s="9">
        <f>E2_Teilstränge!G177</f>
        <v>0</v>
      </c>
      <c r="G168" s="9">
        <f>E2_Teilstränge!H177</f>
        <v>0</v>
      </c>
      <c r="H168" s="9">
        <f>E2_Teilstränge!I177</f>
        <v>0</v>
      </c>
      <c r="I168" s="9">
        <f>E2_Teilstränge!L177</f>
        <v>0</v>
      </c>
      <c r="J168" s="9">
        <f>E2_Teilstränge!N177</f>
        <v>0</v>
      </c>
      <c r="K168" s="9">
        <f>E2_Teilstränge!J177</f>
        <v>0</v>
      </c>
      <c r="L168" s="9">
        <f>E2_Teilstränge!K177</f>
        <v>0</v>
      </c>
    </row>
    <row r="169" spans="1:12" x14ac:dyDescent="0.3">
      <c r="A169" s="8">
        <v>167</v>
      </c>
      <c r="B169" s="54">
        <f>E2_Teilstränge!Q178</f>
        <v>0</v>
      </c>
      <c r="C169" s="9">
        <f>E2_Teilstränge!E178</f>
        <v>0</v>
      </c>
      <c r="D169" s="9" t="e">
        <f>IF(ISBLANK(E2_Teilstränge!#REF!)=TRUE,"–",E2_Teilstränge!#REF!)</f>
        <v>#REF!</v>
      </c>
      <c r="E169" s="9">
        <f>E2_Teilstränge!F178</f>
        <v>0</v>
      </c>
      <c r="F169" s="9">
        <f>E2_Teilstränge!G178</f>
        <v>0</v>
      </c>
      <c r="G169" s="9">
        <f>E2_Teilstränge!H178</f>
        <v>0</v>
      </c>
      <c r="H169" s="9">
        <f>E2_Teilstränge!I178</f>
        <v>0</v>
      </c>
      <c r="I169" s="9">
        <f>E2_Teilstränge!L178</f>
        <v>0</v>
      </c>
      <c r="J169" s="9">
        <f>E2_Teilstränge!N178</f>
        <v>0</v>
      </c>
      <c r="K169" s="9">
        <f>E2_Teilstränge!J178</f>
        <v>0</v>
      </c>
      <c r="L169" s="9">
        <f>E2_Teilstränge!K178</f>
        <v>0</v>
      </c>
    </row>
    <row r="170" spans="1:12" x14ac:dyDescent="0.3">
      <c r="A170" s="8">
        <v>168</v>
      </c>
      <c r="B170" s="54">
        <f>E2_Teilstränge!Q179</f>
        <v>0</v>
      </c>
      <c r="C170" s="9">
        <f>E2_Teilstränge!E179</f>
        <v>0</v>
      </c>
      <c r="D170" s="9" t="e">
        <f>IF(ISBLANK(E2_Teilstränge!#REF!)=TRUE,"–",E2_Teilstränge!#REF!)</f>
        <v>#REF!</v>
      </c>
      <c r="E170" s="9">
        <f>E2_Teilstränge!F179</f>
        <v>0</v>
      </c>
      <c r="F170" s="9">
        <f>E2_Teilstränge!G179</f>
        <v>0</v>
      </c>
      <c r="G170" s="9">
        <f>E2_Teilstränge!H179</f>
        <v>0</v>
      </c>
      <c r="H170" s="9">
        <f>E2_Teilstränge!I179</f>
        <v>0</v>
      </c>
      <c r="I170" s="9">
        <f>E2_Teilstränge!L179</f>
        <v>0</v>
      </c>
      <c r="J170" s="9">
        <f>E2_Teilstränge!N179</f>
        <v>0</v>
      </c>
      <c r="K170" s="9">
        <f>E2_Teilstränge!J179</f>
        <v>0</v>
      </c>
      <c r="L170" s="9">
        <f>E2_Teilstränge!K179</f>
        <v>0</v>
      </c>
    </row>
    <row r="171" spans="1:12" x14ac:dyDescent="0.3">
      <c r="A171" s="8">
        <v>169</v>
      </c>
      <c r="B171" s="54">
        <f>E2_Teilstränge!Q180</f>
        <v>0</v>
      </c>
      <c r="C171" s="9">
        <f>E2_Teilstränge!E180</f>
        <v>0</v>
      </c>
      <c r="D171" s="9" t="e">
        <f>IF(ISBLANK(E2_Teilstränge!#REF!)=TRUE,"–",E2_Teilstränge!#REF!)</f>
        <v>#REF!</v>
      </c>
      <c r="E171" s="9">
        <f>E2_Teilstränge!F180</f>
        <v>0</v>
      </c>
      <c r="F171" s="9">
        <f>E2_Teilstränge!G180</f>
        <v>0</v>
      </c>
      <c r="G171" s="9">
        <f>E2_Teilstränge!H180</f>
        <v>0</v>
      </c>
      <c r="H171" s="9">
        <f>E2_Teilstränge!I180</f>
        <v>0</v>
      </c>
      <c r="I171" s="9">
        <f>E2_Teilstränge!L180</f>
        <v>0</v>
      </c>
      <c r="J171" s="9">
        <f>E2_Teilstränge!N180</f>
        <v>0</v>
      </c>
      <c r="K171" s="9">
        <f>E2_Teilstränge!J180</f>
        <v>0</v>
      </c>
      <c r="L171" s="9">
        <f>E2_Teilstränge!K180</f>
        <v>0</v>
      </c>
    </row>
    <row r="172" spans="1:12" x14ac:dyDescent="0.3">
      <c r="A172" s="8">
        <v>170</v>
      </c>
      <c r="B172" s="54">
        <f>E2_Teilstränge!Q181</f>
        <v>0</v>
      </c>
      <c r="C172" s="9">
        <f>E2_Teilstränge!E181</f>
        <v>0</v>
      </c>
      <c r="D172" s="9" t="e">
        <f>IF(ISBLANK(E2_Teilstränge!#REF!)=TRUE,"–",E2_Teilstränge!#REF!)</f>
        <v>#REF!</v>
      </c>
      <c r="E172" s="9">
        <f>E2_Teilstränge!F181</f>
        <v>0</v>
      </c>
      <c r="F172" s="9">
        <f>E2_Teilstränge!G181</f>
        <v>0</v>
      </c>
      <c r="G172" s="9">
        <f>E2_Teilstränge!H181</f>
        <v>0</v>
      </c>
      <c r="H172" s="9">
        <f>E2_Teilstränge!I181</f>
        <v>0</v>
      </c>
      <c r="I172" s="9">
        <f>E2_Teilstränge!L181</f>
        <v>0</v>
      </c>
      <c r="J172" s="9">
        <f>E2_Teilstränge!N181</f>
        <v>0</v>
      </c>
      <c r="K172" s="9">
        <f>E2_Teilstränge!J181</f>
        <v>0</v>
      </c>
      <c r="L172" s="9">
        <f>E2_Teilstränge!K181</f>
        <v>0</v>
      </c>
    </row>
    <row r="173" spans="1:12" x14ac:dyDescent="0.3">
      <c r="A173" s="8">
        <v>171</v>
      </c>
      <c r="B173" s="54">
        <f>E2_Teilstränge!Q182</f>
        <v>0</v>
      </c>
      <c r="C173" s="9">
        <f>E2_Teilstränge!E182</f>
        <v>0</v>
      </c>
      <c r="D173" s="9" t="e">
        <f>IF(ISBLANK(E2_Teilstränge!#REF!)=TRUE,"–",E2_Teilstränge!#REF!)</f>
        <v>#REF!</v>
      </c>
      <c r="E173" s="9">
        <f>E2_Teilstränge!F182</f>
        <v>0</v>
      </c>
      <c r="F173" s="9">
        <f>E2_Teilstränge!G182</f>
        <v>0</v>
      </c>
      <c r="G173" s="9">
        <f>E2_Teilstränge!H182</f>
        <v>0</v>
      </c>
      <c r="H173" s="9">
        <f>E2_Teilstränge!I182</f>
        <v>0</v>
      </c>
      <c r="I173" s="9">
        <f>E2_Teilstränge!L182</f>
        <v>0</v>
      </c>
      <c r="J173" s="9">
        <f>E2_Teilstränge!N182</f>
        <v>0</v>
      </c>
      <c r="K173" s="9">
        <f>E2_Teilstränge!J182</f>
        <v>0</v>
      </c>
      <c r="L173" s="9">
        <f>E2_Teilstränge!K182</f>
        <v>0</v>
      </c>
    </row>
    <row r="174" spans="1:12" x14ac:dyDescent="0.3">
      <c r="A174" s="8">
        <v>172</v>
      </c>
      <c r="B174" s="54">
        <f>E2_Teilstränge!Q183</f>
        <v>0</v>
      </c>
      <c r="C174" s="9">
        <f>E2_Teilstränge!E183</f>
        <v>0</v>
      </c>
      <c r="D174" s="9" t="e">
        <f>IF(ISBLANK(E2_Teilstränge!#REF!)=TRUE,"–",E2_Teilstränge!#REF!)</f>
        <v>#REF!</v>
      </c>
      <c r="E174" s="9">
        <f>E2_Teilstränge!F183</f>
        <v>0</v>
      </c>
      <c r="F174" s="9">
        <f>E2_Teilstränge!G183</f>
        <v>0</v>
      </c>
      <c r="G174" s="9">
        <f>E2_Teilstränge!H183</f>
        <v>0</v>
      </c>
      <c r="H174" s="9">
        <f>E2_Teilstränge!I183</f>
        <v>0</v>
      </c>
      <c r="I174" s="9">
        <f>E2_Teilstränge!L183</f>
        <v>0</v>
      </c>
      <c r="J174" s="9">
        <f>E2_Teilstränge!N183</f>
        <v>0</v>
      </c>
      <c r="K174" s="9">
        <f>E2_Teilstränge!J183</f>
        <v>0</v>
      </c>
      <c r="L174" s="9">
        <f>E2_Teilstränge!K183</f>
        <v>0</v>
      </c>
    </row>
    <row r="175" spans="1:12" x14ac:dyDescent="0.3">
      <c r="A175" s="8">
        <v>173</v>
      </c>
      <c r="B175" s="54">
        <f>E2_Teilstränge!Q184</f>
        <v>0</v>
      </c>
      <c r="C175" s="9">
        <f>E2_Teilstränge!E184</f>
        <v>0</v>
      </c>
      <c r="D175" s="9" t="e">
        <f>IF(ISBLANK(E2_Teilstränge!#REF!)=TRUE,"–",E2_Teilstränge!#REF!)</f>
        <v>#REF!</v>
      </c>
      <c r="E175" s="9">
        <f>E2_Teilstränge!F184</f>
        <v>0</v>
      </c>
      <c r="F175" s="9">
        <f>E2_Teilstränge!G184</f>
        <v>0</v>
      </c>
      <c r="G175" s="9">
        <f>E2_Teilstränge!H184</f>
        <v>0</v>
      </c>
      <c r="H175" s="9">
        <f>E2_Teilstränge!I184</f>
        <v>0</v>
      </c>
      <c r="I175" s="9">
        <f>E2_Teilstränge!L184</f>
        <v>0</v>
      </c>
      <c r="J175" s="9">
        <f>E2_Teilstränge!N184</f>
        <v>0</v>
      </c>
      <c r="K175" s="9">
        <f>E2_Teilstränge!J184</f>
        <v>0</v>
      </c>
      <c r="L175" s="9">
        <f>E2_Teilstränge!K184</f>
        <v>0</v>
      </c>
    </row>
    <row r="176" spans="1:12" x14ac:dyDescent="0.3">
      <c r="A176" s="8">
        <v>174</v>
      </c>
      <c r="B176" s="54">
        <f>E2_Teilstränge!Q185</f>
        <v>0</v>
      </c>
      <c r="C176" s="9">
        <f>E2_Teilstränge!E185</f>
        <v>0</v>
      </c>
      <c r="D176" s="9" t="e">
        <f>IF(ISBLANK(E2_Teilstränge!#REF!)=TRUE,"–",E2_Teilstränge!#REF!)</f>
        <v>#REF!</v>
      </c>
      <c r="E176" s="9">
        <f>E2_Teilstränge!F185</f>
        <v>0</v>
      </c>
      <c r="F176" s="9">
        <f>E2_Teilstränge!G185</f>
        <v>0</v>
      </c>
      <c r="G176" s="9">
        <f>E2_Teilstränge!H185</f>
        <v>0</v>
      </c>
      <c r="H176" s="9">
        <f>E2_Teilstränge!I185</f>
        <v>0</v>
      </c>
      <c r="I176" s="9">
        <f>E2_Teilstränge!L185</f>
        <v>0</v>
      </c>
      <c r="J176" s="9">
        <f>E2_Teilstränge!N185</f>
        <v>0</v>
      </c>
      <c r="K176" s="9">
        <f>E2_Teilstränge!J185</f>
        <v>0</v>
      </c>
      <c r="L176" s="9">
        <f>E2_Teilstränge!K185</f>
        <v>0</v>
      </c>
    </row>
    <row r="177" spans="1:12" x14ac:dyDescent="0.3">
      <c r="A177" s="8">
        <v>175</v>
      </c>
      <c r="B177" s="54">
        <f>E2_Teilstränge!Q186</f>
        <v>0</v>
      </c>
      <c r="C177" s="9">
        <f>E2_Teilstränge!E186</f>
        <v>0</v>
      </c>
      <c r="D177" s="9" t="e">
        <f>IF(ISBLANK(E2_Teilstränge!#REF!)=TRUE,"–",E2_Teilstränge!#REF!)</f>
        <v>#REF!</v>
      </c>
      <c r="E177" s="9">
        <f>E2_Teilstränge!F186</f>
        <v>0</v>
      </c>
      <c r="F177" s="9">
        <f>E2_Teilstränge!G186</f>
        <v>0</v>
      </c>
      <c r="G177" s="9">
        <f>E2_Teilstränge!H186</f>
        <v>0</v>
      </c>
      <c r="H177" s="9">
        <f>E2_Teilstränge!I186</f>
        <v>0</v>
      </c>
      <c r="I177" s="9">
        <f>E2_Teilstränge!L186</f>
        <v>0</v>
      </c>
      <c r="J177" s="9">
        <f>E2_Teilstränge!N186</f>
        <v>0</v>
      </c>
      <c r="K177" s="9">
        <f>E2_Teilstränge!J186</f>
        <v>0</v>
      </c>
      <c r="L177" s="9">
        <f>E2_Teilstränge!K186</f>
        <v>0</v>
      </c>
    </row>
    <row r="178" spans="1:12" x14ac:dyDescent="0.3">
      <c r="A178" s="8">
        <v>176</v>
      </c>
      <c r="B178" s="54">
        <f>E2_Teilstränge!Q187</f>
        <v>0</v>
      </c>
      <c r="C178" s="9">
        <f>E2_Teilstränge!E187</f>
        <v>0</v>
      </c>
      <c r="D178" s="9" t="e">
        <f>IF(ISBLANK(E2_Teilstränge!#REF!)=TRUE,"–",E2_Teilstränge!#REF!)</f>
        <v>#REF!</v>
      </c>
      <c r="E178" s="9">
        <f>E2_Teilstränge!F187</f>
        <v>0</v>
      </c>
      <c r="F178" s="9">
        <f>E2_Teilstränge!G187</f>
        <v>0</v>
      </c>
      <c r="G178" s="9">
        <f>E2_Teilstränge!H187</f>
        <v>0</v>
      </c>
      <c r="H178" s="9">
        <f>E2_Teilstränge!I187</f>
        <v>0</v>
      </c>
      <c r="I178" s="9">
        <f>E2_Teilstränge!L187</f>
        <v>0</v>
      </c>
      <c r="J178" s="9">
        <f>E2_Teilstränge!N187</f>
        <v>0</v>
      </c>
      <c r="K178" s="9">
        <f>E2_Teilstränge!J187</f>
        <v>0</v>
      </c>
      <c r="L178" s="9">
        <f>E2_Teilstränge!K187</f>
        <v>0</v>
      </c>
    </row>
    <row r="179" spans="1:12" x14ac:dyDescent="0.3">
      <c r="A179" s="8">
        <v>177</v>
      </c>
      <c r="B179" s="54">
        <f>E2_Teilstränge!Q188</f>
        <v>0</v>
      </c>
      <c r="C179" s="9">
        <f>E2_Teilstränge!E188</f>
        <v>0</v>
      </c>
      <c r="D179" s="9" t="e">
        <f>IF(ISBLANK(E2_Teilstränge!#REF!)=TRUE,"–",E2_Teilstränge!#REF!)</f>
        <v>#REF!</v>
      </c>
      <c r="E179" s="9">
        <f>E2_Teilstränge!F188</f>
        <v>0</v>
      </c>
      <c r="F179" s="9">
        <f>E2_Teilstränge!G188</f>
        <v>0</v>
      </c>
      <c r="G179" s="9">
        <f>E2_Teilstränge!H188</f>
        <v>0</v>
      </c>
      <c r="H179" s="9">
        <f>E2_Teilstränge!I188</f>
        <v>0</v>
      </c>
      <c r="I179" s="9">
        <f>E2_Teilstränge!L188</f>
        <v>0</v>
      </c>
      <c r="J179" s="9">
        <f>E2_Teilstränge!N188</f>
        <v>0</v>
      </c>
      <c r="K179" s="9">
        <f>E2_Teilstränge!J188</f>
        <v>0</v>
      </c>
      <c r="L179" s="9">
        <f>E2_Teilstränge!K188</f>
        <v>0</v>
      </c>
    </row>
    <row r="180" spans="1:12" x14ac:dyDescent="0.3">
      <c r="A180" s="8">
        <v>178</v>
      </c>
      <c r="B180" s="54">
        <f>E2_Teilstränge!Q189</f>
        <v>0</v>
      </c>
      <c r="C180" s="9">
        <f>E2_Teilstränge!E189</f>
        <v>0</v>
      </c>
      <c r="D180" s="9" t="e">
        <f>IF(ISBLANK(E2_Teilstränge!#REF!)=TRUE,"–",E2_Teilstränge!#REF!)</f>
        <v>#REF!</v>
      </c>
      <c r="E180" s="9">
        <f>E2_Teilstränge!F189</f>
        <v>0</v>
      </c>
      <c r="F180" s="9">
        <f>E2_Teilstränge!G189</f>
        <v>0</v>
      </c>
      <c r="G180" s="9">
        <f>E2_Teilstränge!H189</f>
        <v>0</v>
      </c>
      <c r="H180" s="9">
        <f>E2_Teilstränge!I189</f>
        <v>0</v>
      </c>
      <c r="I180" s="9">
        <f>E2_Teilstränge!L189</f>
        <v>0</v>
      </c>
      <c r="J180" s="9">
        <f>E2_Teilstränge!N189</f>
        <v>0</v>
      </c>
      <c r="K180" s="9">
        <f>E2_Teilstränge!J189</f>
        <v>0</v>
      </c>
      <c r="L180" s="9">
        <f>E2_Teilstränge!K189</f>
        <v>0</v>
      </c>
    </row>
    <row r="181" spans="1:12" x14ac:dyDescent="0.3">
      <c r="A181" s="8">
        <v>179</v>
      </c>
      <c r="B181" s="54">
        <f>E2_Teilstränge!Q190</f>
        <v>0</v>
      </c>
      <c r="C181" s="9">
        <f>E2_Teilstränge!E190</f>
        <v>0</v>
      </c>
      <c r="D181" s="9" t="e">
        <f>IF(ISBLANK(E2_Teilstränge!#REF!)=TRUE,"–",E2_Teilstränge!#REF!)</f>
        <v>#REF!</v>
      </c>
      <c r="E181" s="9">
        <f>E2_Teilstränge!F190</f>
        <v>0</v>
      </c>
      <c r="F181" s="9">
        <f>E2_Teilstränge!G190</f>
        <v>0</v>
      </c>
      <c r="G181" s="9">
        <f>E2_Teilstränge!H190</f>
        <v>0</v>
      </c>
      <c r="H181" s="9">
        <f>E2_Teilstränge!I190</f>
        <v>0</v>
      </c>
      <c r="I181" s="9">
        <f>E2_Teilstränge!L190</f>
        <v>0</v>
      </c>
      <c r="J181" s="9">
        <f>E2_Teilstränge!N190</f>
        <v>0</v>
      </c>
      <c r="K181" s="9">
        <f>E2_Teilstränge!J190</f>
        <v>0</v>
      </c>
      <c r="L181" s="9">
        <f>E2_Teilstränge!K190</f>
        <v>0</v>
      </c>
    </row>
    <row r="182" spans="1:12" x14ac:dyDescent="0.3">
      <c r="A182" s="8">
        <v>180</v>
      </c>
      <c r="B182" s="54">
        <f>E2_Teilstränge!Q191</f>
        <v>0</v>
      </c>
      <c r="C182" s="9">
        <f>E2_Teilstränge!E191</f>
        <v>0</v>
      </c>
      <c r="D182" s="9" t="e">
        <f>IF(ISBLANK(E2_Teilstränge!#REF!)=TRUE,"–",E2_Teilstränge!#REF!)</f>
        <v>#REF!</v>
      </c>
      <c r="E182" s="9">
        <f>E2_Teilstränge!F191</f>
        <v>0</v>
      </c>
      <c r="F182" s="9">
        <f>E2_Teilstränge!G191</f>
        <v>0</v>
      </c>
      <c r="G182" s="9">
        <f>E2_Teilstränge!H191</f>
        <v>0</v>
      </c>
      <c r="H182" s="9">
        <f>E2_Teilstränge!I191</f>
        <v>0</v>
      </c>
      <c r="I182" s="9">
        <f>E2_Teilstränge!L191</f>
        <v>0</v>
      </c>
      <c r="J182" s="9">
        <f>E2_Teilstränge!N191</f>
        <v>0</v>
      </c>
      <c r="K182" s="9">
        <f>E2_Teilstränge!J191</f>
        <v>0</v>
      </c>
      <c r="L182" s="9">
        <f>E2_Teilstränge!K191</f>
        <v>0</v>
      </c>
    </row>
    <row r="183" spans="1:12" x14ac:dyDescent="0.3">
      <c r="A183" s="8">
        <v>181</v>
      </c>
      <c r="B183" s="54">
        <f>E2_Teilstränge!Q192</f>
        <v>0</v>
      </c>
      <c r="C183" s="9">
        <f>E2_Teilstränge!E192</f>
        <v>0</v>
      </c>
      <c r="D183" s="9" t="e">
        <f>IF(ISBLANK(E2_Teilstränge!#REF!)=TRUE,"–",E2_Teilstränge!#REF!)</f>
        <v>#REF!</v>
      </c>
      <c r="E183" s="9">
        <f>E2_Teilstränge!F192</f>
        <v>0</v>
      </c>
      <c r="F183" s="9">
        <f>E2_Teilstränge!G192</f>
        <v>0</v>
      </c>
      <c r="G183" s="9">
        <f>E2_Teilstränge!H192</f>
        <v>0</v>
      </c>
      <c r="H183" s="9">
        <f>E2_Teilstränge!I192</f>
        <v>0</v>
      </c>
      <c r="I183" s="9">
        <f>E2_Teilstränge!L192</f>
        <v>0</v>
      </c>
      <c r="J183" s="9">
        <f>E2_Teilstränge!N192</f>
        <v>0</v>
      </c>
      <c r="K183" s="9">
        <f>E2_Teilstränge!J192</f>
        <v>0</v>
      </c>
      <c r="L183" s="9">
        <f>E2_Teilstränge!K192</f>
        <v>0</v>
      </c>
    </row>
    <row r="184" spans="1:12" x14ac:dyDescent="0.3">
      <c r="A184" s="8">
        <v>182</v>
      </c>
      <c r="B184" s="54">
        <f>E2_Teilstränge!Q193</f>
        <v>0</v>
      </c>
      <c r="C184" s="9">
        <f>E2_Teilstränge!E193</f>
        <v>0</v>
      </c>
      <c r="D184" s="9" t="e">
        <f>IF(ISBLANK(E2_Teilstränge!#REF!)=TRUE,"–",E2_Teilstränge!#REF!)</f>
        <v>#REF!</v>
      </c>
      <c r="E184" s="9">
        <f>E2_Teilstränge!F193</f>
        <v>0</v>
      </c>
      <c r="F184" s="9">
        <f>E2_Teilstränge!G193</f>
        <v>0</v>
      </c>
      <c r="G184" s="9">
        <f>E2_Teilstränge!H193</f>
        <v>0</v>
      </c>
      <c r="H184" s="9">
        <f>E2_Teilstränge!I193</f>
        <v>0</v>
      </c>
      <c r="I184" s="9">
        <f>E2_Teilstränge!L193</f>
        <v>0</v>
      </c>
      <c r="J184" s="9">
        <f>E2_Teilstränge!N193</f>
        <v>0</v>
      </c>
      <c r="K184" s="9">
        <f>E2_Teilstränge!J193</f>
        <v>0</v>
      </c>
      <c r="L184" s="9">
        <f>E2_Teilstränge!K193</f>
        <v>0</v>
      </c>
    </row>
    <row r="185" spans="1:12" x14ac:dyDescent="0.3">
      <c r="A185" s="8">
        <v>183</v>
      </c>
      <c r="B185" s="54">
        <f>E2_Teilstränge!Q194</f>
        <v>0</v>
      </c>
      <c r="C185" s="9">
        <f>E2_Teilstränge!E194</f>
        <v>0</v>
      </c>
      <c r="D185" s="9" t="e">
        <f>IF(ISBLANK(E2_Teilstränge!#REF!)=TRUE,"–",E2_Teilstränge!#REF!)</f>
        <v>#REF!</v>
      </c>
      <c r="E185" s="9">
        <f>E2_Teilstränge!F194</f>
        <v>0</v>
      </c>
      <c r="F185" s="9">
        <f>E2_Teilstränge!G194</f>
        <v>0</v>
      </c>
      <c r="G185" s="9">
        <f>E2_Teilstränge!H194</f>
        <v>0</v>
      </c>
      <c r="H185" s="9">
        <f>E2_Teilstränge!I194</f>
        <v>0</v>
      </c>
      <c r="I185" s="9">
        <f>E2_Teilstränge!L194</f>
        <v>0</v>
      </c>
      <c r="J185" s="9">
        <f>E2_Teilstränge!N194</f>
        <v>0</v>
      </c>
      <c r="K185" s="9">
        <f>E2_Teilstränge!J194</f>
        <v>0</v>
      </c>
      <c r="L185" s="9">
        <f>E2_Teilstränge!K194</f>
        <v>0</v>
      </c>
    </row>
    <row r="186" spans="1:12" x14ac:dyDescent="0.3">
      <c r="A186" s="8">
        <v>184</v>
      </c>
      <c r="B186" s="54">
        <f>E2_Teilstränge!Q195</f>
        <v>0</v>
      </c>
      <c r="C186" s="9">
        <f>E2_Teilstränge!E195</f>
        <v>0</v>
      </c>
      <c r="D186" s="9" t="e">
        <f>IF(ISBLANK(E2_Teilstränge!#REF!)=TRUE,"–",E2_Teilstränge!#REF!)</f>
        <v>#REF!</v>
      </c>
      <c r="E186" s="9">
        <f>E2_Teilstränge!F195</f>
        <v>0</v>
      </c>
      <c r="F186" s="9">
        <f>E2_Teilstränge!G195</f>
        <v>0</v>
      </c>
      <c r="G186" s="9">
        <f>E2_Teilstränge!H195</f>
        <v>0</v>
      </c>
      <c r="H186" s="9">
        <f>E2_Teilstränge!I195</f>
        <v>0</v>
      </c>
      <c r="I186" s="9">
        <f>E2_Teilstränge!L195</f>
        <v>0</v>
      </c>
      <c r="J186" s="9">
        <f>E2_Teilstränge!N195</f>
        <v>0</v>
      </c>
      <c r="K186" s="9">
        <f>E2_Teilstränge!J195</f>
        <v>0</v>
      </c>
      <c r="L186" s="9">
        <f>E2_Teilstränge!K195</f>
        <v>0</v>
      </c>
    </row>
    <row r="187" spans="1:12" x14ac:dyDescent="0.3">
      <c r="A187" s="8">
        <v>185</v>
      </c>
      <c r="B187" s="54">
        <f>E2_Teilstränge!Q196</f>
        <v>0</v>
      </c>
      <c r="C187" s="9">
        <f>E2_Teilstränge!E196</f>
        <v>0</v>
      </c>
      <c r="D187" s="9" t="e">
        <f>IF(ISBLANK(E2_Teilstränge!#REF!)=TRUE,"–",E2_Teilstränge!#REF!)</f>
        <v>#REF!</v>
      </c>
      <c r="E187" s="9">
        <f>E2_Teilstränge!F196</f>
        <v>0</v>
      </c>
      <c r="F187" s="9">
        <f>E2_Teilstränge!G196</f>
        <v>0</v>
      </c>
      <c r="G187" s="9">
        <f>E2_Teilstränge!H196</f>
        <v>0</v>
      </c>
      <c r="H187" s="9">
        <f>E2_Teilstränge!I196</f>
        <v>0</v>
      </c>
      <c r="I187" s="9">
        <f>E2_Teilstränge!L196</f>
        <v>0</v>
      </c>
      <c r="J187" s="9">
        <f>E2_Teilstränge!N196</f>
        <v>0</v>
      </c>
      <c r="K187" s="9">
        <f>E2_Teilstränge!J196</f>
        <v>0</v>
      </c>
      <c r="L187" s="9">
        <f>E2_Teilstränge!K196</f>
        <v>0</v>
      </c>
    </row>
    <row r="188" spans="1:12" x14ac:dyDescent="0.3">
      <c r="A188" s="8">
        <v>186</v>
      </c>
      <c r="B188" s="54">
        <f>E2_Teilstränge!Q197</f>
        <v>0</v>
      </c>
      <c r="C188" s="9">
        <f>E2_Teilstränge!E197</f>
        <v>0</v>
      </c>
      <c r="D188" s="9" t="e">
        <f>IF(ISBLANK(E2_Teilstränge!#REF!)=TRUE,"–",E2_Teilstränge!#REF!)</f>
        <v>#REF!</v>
      </c>
      <c r="E188" s="9">
        <f>E2_Teilstränge!F197</f>
        <v>0</v>
      </c>
      <c r="F188" s="9">
        <f>E2_Teilstränge!G197</f>
        <v>0</v>
      </c>
      <c r="G188" s="9">
        <f>E2_Teilstränge!H197</f>
        <v>0</v>
      </c>
      <c r="H188" s="9">
        <f>E2_Teilstränge!I197</f>
        <v>0</v>
      </c>
      <c r="I188" s="9">
        <f>E2_Teilstränge!L197</f>
        <v>0</v>
      </c>
      <c r="J188" s="9">
        <f>E2_Teilstränge!N197</f>
        <v>0</v>
      </c>
      <c r="K188" s="9">
        <f>E2_Teilstränge!J197</f>
        <v>0</v>
      </c>
      <c r="L188" s="9">
        <f>E2_Teilstränge!K197</f>
        <v>0</v>
      </c>
    </row>
    <row r="189" spans="1:12" x14ac:dyDescent="0.3">
      <c r="A189" s="8">
        <v>187</v>
      </c>
      <c r="B189" s="54">
        <f>E2_Teilstränge!Q198</f>
        <v>0</v>
      </c>
      <c r="C189" s="9">
        <f>E2_Teilstränge!E198</f>
        <v>0</v>
      </c>
      <c r="D189" s="9" t="e">
        <f>IF(ISBLANK(E2_Teilstränge!#REF!)=TRUE,"–",E2_Teilstränge!#REF!)</f>
        <v>#REF!</v>
      </c>
      <c r="E189" s="9">
        <f>E2_Teilstränge!F198</f>
        <v>0</v>
      </c>
      <c r="F189" s="9">
        <f>E2_Teilstränge!G198</f>
        <v>0</v>
      </c>
      <c r="G189" s="9">
        <f>E2_Teilstränge!H198</f>
        <v>0</v>
      </c>
      <c r="H189" s="9">
        <f>E2_Teilstränge!I198</f>
        <v>0</v>
      </c>
      <c r="I189" s="9">
        <f>E2_Teilstränge!L198</f>
        <v>0</v>
      </c>
      <c r="J189" s="9">
        <f>E2_Teilstränge!N198</f>
        <v>0</v>
      </c>
      <c r="K189" s="9">
        <f>E2_Teilstränge!J198</f>
        <v>0</v>
      </c>
      <c r="L189" s="9">
        <f>E2_Teilstränge!K198</f>
        <v>0</v>
      </c>
    </row>
    <row r="190" spans="1:12" x14ac:dyDescent="0.3">
      <c r="A190" s="8">
        <v>188</v>
      </c>
      <c r="B190" s="54">
        <f>E2_Teilstränge!Q199</f>
        <v>0</v>
      </c>
      <c r="C190" s="9">
        <f>E2_Teilstränge!E199</f>
        <v>0</v>
      </c>
      <c r="D190" s="9" t="e">
        <f>IF(ISBLANK(E2_Teilstränge!#REF!)=TRUE,"–",E2_Teilstränge!#REF!)</f>
        <v>#REF!</v>
      </c>
      <c r="E190" s="9">
        <f>E2_Teilstränge!F199</f>
        <v>0</v>
      </c>
      <c r="F190" s="9">
        <f>E2_Teilstränge!G199</f>
        <v>0</v>
      </c>
      <c r="G190" s="9">
        <f>E2_Teilstränge!H199</f>
        <v>0</v>
      </c>
      <c r="H190" s="9">
        <f>E2_Teilstränge!I199</f>
        <v>0</v>
      </c>
      <c r="I190" s="9">
        <f>E2_Teilstränge!L199</f>
        <v>0</v>
      </c>
      <c r="J190" s="9">
        <f>E2_Teilstränge!N199</f>
        <v>0</v>
      </c>
      <c r="K190" s="9">
        <f>E2_Teilstränge!J199</f>
        <v>0</v>
      </c>
      <c r="L190" s="9">
        <f>E2_Teilstränge!K199</f>
        <v>0</v>
      </c>
    </row>
    <row r="191" spans="1:12" x14ac:dyDescent="0.3">
      <c r="A191" s="8">
        <v>189</v>
      </c>
      <c r="B191" s="54">
        <f>E2_Teilstränge!Q200</f>
        <v>0</v>
      </c>
      <c r="C191" s="9">
        <f>E2_Teilstränge!E200</f>
        <v>0</v>
      </c>
      <c r="D191" s="9" t="e">
        <f>IF(ISBLANK(E2_Teilstränge!#REF!)=TRUE,"–",E2_Teilstränge!#REF!)</f>
        <v>#REF!</v>
      </c>
      <c r="E191" s="9">
        <f>E2_Teilstränge!F200</f>
        <v>0</v>
      </c>
      <c r="F191" s="9">
        <f>E2_Teilstränge!G200</f>
        <v>0</v>
      </c>
      <c r="G191" s="9">
        <f>E2_Teilstränge!H200</f>
        <v>0</v>
      </c>
      <c r="H191" s="9">
        <f>E2_Teilstränge!I200</f>
        <v>0</v>
      </c>
      <c r="I191" s="9">
        <f>E2_Teilstränge!L200</f>
        <v>0</v>
      </c>
      <c r="J191" s="9">
        <f>E2_Teilstränge!N200</f>
        <v>0</v>
      </c>
      <c r="K191" s="9">
        <f>E2_Teilstränge!J200</f>
        <v>0</v>
      </c>
      <c r="L191" s="9">
        <f>E2_Teilstränge!K200</f>
        <v>0</v>
      </c>
    </row>
    <row r="192" spans="1:12" x14ac:dyDescent="0.3">
      <c r="A192" s="8">
        <v>190</v>
      </c>
      <c r="B192" s="54">
        <f>E2_Teilstränge!Q201</f>
        <v>0</v>
      </c>
      <c r="C192" s="9">
        <f>E2_Teilstränge!E201</f>
        <v>0</v>
      </c>
      <c r="D192" s="9" t="e">
        <f>IF(ISBLANK(E2_Teilstränge!#REF!)=TRUE,"–",E2_Teilstränge!#REF!)</f>
        <v>#REF!</v>
      </c>
      <c r="E192" s="9">
        <f>E2_Teilstränge!F201</f>
        <v>0</v>
      </c>
      <c r="F192" s="9">
        <f>E2_Teilstränge!G201</f>
        <v>0</v>
      </c>
      <c r="G192" s="9">
        <f>E2_Teilstränge!H201</f>
        <v>0</v>
      </c>
      <c r="H192" s="9">
        <f>E2_Teilstränge!I201</f>
        <v>0</v>
      </c>
      <c r="I192" s="9">
        <f>E2_Teilstränge!L201</f>
        <v>0</v>
      </c>
      <c r="J192" s="9">
        <f>E2_Teilstränge!N201</f>
        <v>0</v>
      </c>
      <c r="K192" s="9">
        <f>E2_Teilstränge!J201</f>
        <v>0</v>
      </c>
      <c r="L192" s="9">
        <f>E2_Teilstränge!K201</f>
        <v>0</v>
      </c>
    </row>
    <row r="193" spans="1:12" x14ac:dyDescent="0.3">
      <c r="A193" s="8">
        <v>191</v>
      </c>
      <c r="B193" s="54">
        <f>E2_Teilstränge!Q202</f>
        <v>0</v>
      </c>
      <c r="C193" s="9">
        <f>E2_Teilstränge!E202</f>
        <v>0</v>
      </c>
      <c r="D193" s="9" t="e">
        <f>IF(ISBLANK(E2_Teilstränge!#REF!)=TRUE,"–",E2_Teilstränge!#REF!)</f>
        <v>#REF!</v>
      </c>
      <c r="E193" s="9">
        <f>E2_Teilstränge!F202</f>
        <v>0</v>
      </c>
      <c r="F193" s="9">
        <f>E2_Teilstränge!G202</f>
        <v>0</v>
      </c>
      <c r="G193" s="9">
        <f>E2_Teilstränge!H202</f>
        <v>0</v>
      </c>
      <c r="H193" s="9">
        <f>E2_Teilstränge!I202</f>
        <v>0</v>
      </c>
      <c r="I193" s="9">
        <f>E2_Teilstränge!L202</f>
        <v>0</v>
      </c>
      <c r="J193" s="9">
        <f>E2_Teilstränge!N202</f>
        <v>0</v>
      </c>
      <c r="K193" s="9">
        <f>E2_Teilstränge!J202</f>
        <v>0</v>
      </c>
      <c r="L193" s="9">
        <f>E2_Teilstränge!K202</f>
        <v>0</v>
      </c>
    </row>
    <row r="194" spans="1:12" x14ac:dyDescent="0.3">
      <c r="A194" s="8">
        <v>192</v>
      </c>
      <c r="B194" s="54">
        <f>E2_Teilstränge!Q203</f>
        <v>0</v>
      </c>
      <c r="C194" s="9">
        <f>E2_Teilstränge!E203</f>
        <v>0</v>
      </c>
      <c r="D194" s="9" t="e">
        <f>IF(ISBLANK(E2_Teilstränge!#REF!)=TRUE,"–",E2_Teilstränge!#REF!)</f>
        <v>#REF!</v>
      </c>
      <c r="E194" s="9">
        <f>E2_Teilstränge!F203</f>
        <v>0</v>
      </c>
      <c r="F194" s="9">
        <f>E2_Teilstränge!G203</f>
        <v>0</v>
      </c>
      <c r="G194" s="9">
        <f>E2_Teilstränge!H203</f>
        <v>0</v>
      </c>
      <c r="H194" s="9">
        <f>E2_Teilstränge!I203</f>
        <v>0</v>
      </c>
      <c r="I194" s="9">
        <f>E2_Teilstränge!L203</f>
        <v>0</v>
      </c>
      <c r="J194" s="9">
        <f>E2_Teilstränge!N203</f>
        <v>0</v>
      </c>
      <c r="K194" s="9">
        <f>E2_Teilstränge!J203</f>
        <v>0</v>
      </c>
      <c r="L194" s="9">
        <f>E2_Teilstränge!K203</f>
        <v>0</v>
      </c>
    </row>
    <row r="195" spans="1:12" x14ac:dyDescent="0.3">
      <c r="A195" s="8">
        <v>193</v>
      </c>
      <c r="B195" s="54">
        <f>E2_Teilstränge!Q204</f>
        <v>0</v>
      </c>
      <c r="C195" s="9">
        <f>E2_Teilstränge!E204</f>
        <v>0</v>
      </c>
      <c r="D195" s="9" t="e">
        <f>IF(ISBLANK(E2_Teilstränge!#REF!)=TRUE,"–",E2_Teilstränge!#REF!)</f>
        <v>#REF!</v>
      </c>
      <c r="E195" s="9">
        <f>E2_Teilstränge!F204</f>
        <v>0</v>
      </c>
      <c r="F195" s="9">
        <f>E2_Teilstränge!G204</f>
        <v>0</v>
      </c>
      <c r="G195" s="9">
        <f>E2_Teilstränge!H204</f>
        <v>0</v>
      </c>
      <c r="H195" s="9">
        <f>E2_Teilstränge!I204</f>
        <v>0</v>
      </c>
      <c r="I195" s="9">
        <f>E2_Teilstränge!L204</f>
        <v>0</v>
      </c>
      <c r="J195" s="9">
        <f>E2_Teilstränge!N204</f>
        <v>0</v>
      </c>
      <c r="K195" s="9">
        <f>E2_Teilstränge!J204</f>
        <v>0</v>
      </c>
      <c r="L195" s="9">
        <f>E2_Teilstränge!K204</f>
        <v>0</v>
      </c>
    </row>
    <row r="196" spans="1:12" x14ac:dyDescent="0.3">
      <c r="A196" s="8">
        <v>194</v>
      </c>
      <c r="B196" s="54">
        <f>E2_Teilstränge!Q205</f>
        <v>0</v>
      </c>
      <c r="C196" s="9">
        <f>E2_Teilstränge!E205</f>
        <v>0</v>
      </c>
      <c r="D196" s="9" t="e">
        <f>IF(ISBLANK(E2_Teilstränge!#REF!)=TRUE,"–",E2_Teilstränge!#REF!)</f>
        <v>#REF!</v>
      </c>
      <c r="E196" s="9">
        <f>E2_Teilstränge!F205</f>
        <v>0</v>
      </c>
      <c r="F196" s="9">
        <f>E2_Teilstränge!G205</f>
        <v>0</v>
      </c>
      <c r="G196" s="9">
        <f>E2_Teilstränge!H205</f>
        <v>0</v>
      </c>
      <c r="H196" s="9">
        <f>E2_Teilstränge!I205</f>
        <v>0</v>
      </c>
      <c r="I196" s="9">
        <f>E2_Teilstränge!L205</f>
        <v>0</v>
      </c>
      <c r="J196" s="9">
        <f>E2_Teilstränge!N205</f>
        <v>0</v>
      </c>
      <c r="K196" s="9">
        <f>E2_Teilstränge!J205</f>
        <v>0</v>
      </c>
      <c r="L196" s="9">
        <f>E2_Teilstränge!K205</f>
        <v>0</v>
      </c>
    </row>
    <row r="197" spans="1:12" x14ac:dyDescent="0.3">
      <c r="A197" s="8">
        <v>195</v>
      </c>
      <c r="B197" s="54">
        <f>E2_Teilstränge!Q206</f>
        <v>0</v>
      </c>
      <c r="C197" s="9">
        <f>E2_Teilstränge!E206</f>
        <v>0</v>
      </c>
      <c r="D197" s="9" t="e">
        <f>IF(ISBLANK(E2_Teilstränge!#REF!)=TRUE,"–",E2_Teilstränge!#REF!)</f>
        <v>#REF!</v>
      </c>
      <c r="E197" s="9">
        <f>E2_Teilstränge!F206</f>
        <v>0</v>
      </c>
      <c r="F197" s="9">
        <f>E2_Teilstränge!G206</f>
        <v>0</v>
      </c>
      <c r="G197" s="9">
        <f>E2_Teilstränge!H206</f>
        <v>0</v>
      </c>
      <c r="H197" s="9">
        <f>E2_Teilstränge!I206</f>
        <v>0</v>
      </c>
      <c r="I197" s="9">
        <f>E2_Teilstränge!L206</f>
        <v>0</v>
      </c>
      <c r="J197" s="9">
        <f>E2_Teilstränge!N206</f>
        <v>0</v>
      </c>
      <c r="K197" s="9">
        <f>E2_Teilstränge!J206</f>
        <v>0</v>
      </c>
      <c r="L197" s="9">
        <f>E2_Teilstränge!K206</f>
        <v>0</v>
      </c>
    </row>
    <row r="198" spans="1:12" x14ac:dyDescent="0.3">
      <c r="A198" s="8">
        <v>196</v>
      </c>
      <c r="B198" s="54">
        <f>E2_Teilstränge!Q207</f>
        <v>0</v>
      </c>
      <c r="C198" s="9">
        <f>E2_Teilstränge!E207</f>
        <v>0</v>
      </c>
      <c r="D198" s="9" t="e">
        <f>IF(ISBLANK(E2_Teilstränge!#REF!)=TRUE,"–",E2_Teilstränge!#REF!)</f>
        <v>#REF!</v>
      </c>
      <c r="E198" s="9">
        <f>E2_Teilstränge!F207</f>
        <v>0</v>
      </c>
      <c r="F198" s="9">
        <f>E2_Teilstränge!G207</f>
        <v>0</v>
      </c>
      <c r="G198" s="9">
        <f>E2_Teilstränge!H207</f>
        <v>0</v>
      </c>
      <c r="H198" s="9">
        <f>E2_Teilstränge!I207</f>
        <v>0</v>
      </c>
      <c r="I198" s="9">
        <f>E2_Teilstränge!L207</f>
        <v>0</v>
      </c>
      <c r="J198" s="9">
        <f>E2_Teilstränge!N207</f>
        <v>0</v>
      </c>
      <c r="K198" s="9">
        <f>E2_Teilstränge!J207</f>
        <v>0</v>
      </c>
      <c r="L198" s="9">
        <f>E2_Teilstränge!K207</f>
        <v>0</v>
      </c>
    </row>
    <row r="199" spans="1:12" x14ac:dyDescent="0.3">
      <c r="A199" s="8">
        <v>197</v>
      </c>
      <c r="B199" s="54">
        <f>E2_Teilstränge!Q208</f>
        <v>0</v>
      </c>
      <c r="C199" s="9">
        <f>E2_Teilstränge!E208</f>
        <v>0</v>
      </c>
      <c r="D199" s="9" t="e">
        <f>IF(ISBLANK(E2_Teilstränge!#REF!)=TRUE,"–",E2_Teilstränge!#REF!)</f>
        <v>#REF!</v>
      </c>
      <c r="E199" s="9">
        <f>E2_Teilstränge!F208</f>
        <v>0</v>
      </c>
      <c r="F199" s="9">
        <f>E2_Teilstränge!G208</f>
        <v>0</v>
      </c>
      <c r="G199" s="9">
        <f>E2_Teilstränge!H208</f>
        <v>0</v>
      </c>
      <c r="H199" s="9">
        <f>E2_Teilstränge!I208</f>
        <v>0</v>
      </c>
      <c r="I199" s="9">
        <f>E2_Teilstränge!L208</f>
        <v>0</v>
      </c>
      <c r="J199" s="9">
        <f>E2_Teilstränge!N208</f>
        <v>0</v>
      </c>
      <c r="K199" s="9">
        <f>E2_Teilstränge!J208</f>
        <v>0</v>
      </c>
      <c r="L199" s="9">
        <f>E2_Teilstränge!K208</f>
        <v>0</v>
      </c>
    </row>
    <row r="200" spans="1:12" x14ac:dyDescent="0.3">
      <c r="A200" s="8">
        <v>198</v>
      </c>
      <c r="B200" s="54">
        <f>E2_Teilstränge!Q209</f>
        <v>0</v>
      </c>
      <c r="C200" s="9">
        <f>E2_Teilstränge!E209</f>
        <v>0</v>
      </c>
      <c r="D200" s="9" t="e">
        <f>IF(ISBLANK(E2_Teilstränge!#REF!)=TRUE,"–",E2_Teilstränge!#REF!)</f>
        <v>#REF!</v>
      </c>
      <c r="E200" s="9">
        <f>E2_Teilstränge!F209</f>
        <v>0</v>
      </c>
      <c r="F200" s="9">
        <f>E2_Teilstränge!G209</f>
        <v>0</v>
      </c>
      <c r="G200" s="9">
        <f>E2_Teilstränge!H209</f>
        <v>0</v>
      </c>
      <c r="H200" s="9">
        <f>E2_Teilstränge!I209</f>
        <v>0</v>
      </c>
      <c r="I200" s="9">
        <f>E2_Teilstränge!L209</f>
        <v>0</v>
      </c>
      <c r="J200" s="9">
        <f>E2_Teilstränge!N209</f>
        <v>0</v>
      </c>
      <c r="K200" s="9">
        <f>E2_Teilstränge!J209</f>
        <v>0</v>
      </c>
      <c r="L200" s="9">
        <f>E2_Teilstränge!K209</f>
        <v>0</v>
      </c>
    </row>
    <row r="201" spans="1:12" x14ac:dyDescent="0.3">
      <c r="A201" s="8">
        <v>199</v>
      </c>
      <c r="B201" s="54">
        <f>E2_Teilstränge!Q210</f>
        <v>0</v>
      </c>
      <c r="C201" s="9">
        <f>E2_Teilstränge!E210</f>
        <v>0</v>
      </c>
      <c r="D201" s="9" t="e">
        <f>IF(ISBLANK(E2_Teilstränge!#REF!)=TRUE,"–",E2_Teilstränge!#REF!)</f>
        <v>#REF!</v>
      </c>
      <c r="E201" s="9">
        <f>E2_Teilstränge!F210</f>
        <v>0</v>
      </c>
      <c r="F201" s="9">
        <f>E2_Teilstränge!G210</f>
        <v>0</v>
      </c>
      <c r="G201" s="9">
        <f>E2_Teilstränge!H210</f>
        <v>0</v>
      </c>
      <c r="H201" s="9">
        <f>E2_Teilstränge!I210</f>
        <v>0</v>
      </c>
      <c r="I201" s="9">
        <f>E2_Teilstränge!L210</f>
        <v>0</v>
      </c>
      <c r="J201" s="9">
        <f>E2_Teilstränge!N210</f>
        <v>0</v>
      </c>
      <c r="K201" s="9">
        <f>E2_Teilstränge!J210</f>
        <v>0</v>
      </c>
      <c r="L201" s="9">
        <f>E2_Teilstränge!K210</f>
        <v>0</v>
      </c>
    </row>
    <row r="202" spans="1:12" x14ac:dyDescent="0.3">
      <c r="A202" s="8">
        <v>200</v>
      </c>
      <c r="B202" s="54">
        <f>E2_Teilstränge!Q211</f>
        <v>0</v>
      </c>
      <c r="C202" s="9">
        <f>E2_Teilstränge!E211</f>
        <v>0</v>
      </c>
      <c r="D202" s="9" t="e">
        <f>IF(ISBLANK(E2_Teilstränge!#REF!)=TRUE,"–",E2_Teilstränge!#REF!)</f>
        <v>#REF!</v>
      </c>
      <c r="E202" s="9">
        <f>E2_Teilstränge!F211</f>
        <v>0</v>
      </c>
      <c r="F202" s="9">
        <f>E2_Teilstränge!G211</f>
        <v>0</v>
      </c>
      <c r="G202" s="9">
        <f>E2_Teilstränge!H211</f>
        <v>0</v>
      </c>
      <c r="H202" s="9">
        <f>E2_Teilstränge!I211</f>
        <v>0</v>
      </c>
      <c r="I202" s="9">
        <f>E2_Teilstränge!L211</f>
        <v>0</v>
      </c>
      <c r="J202" s="9">
        <f>E2_Teilstränge!N211</f>
        <v>0</v>
      </c>
      <c r="K202" s="9">
        <f>E2_Teilstränge!J211</f>
        <v>0</v>
      </c>
      <c r="L202" s="9">
        <f>E2_Teilstränge!K211</f>
        <v>0</v>
      </c>
    </row>
    <row r="203" spans="1:12" x14ac:dyDescent="0.3">
      <c r="A203" s="8">
        <v>201</v>
      </c>
      <c r="B203" s="54">
        <f>E2_Teilstränge!Q212</f>
        <v>0</v>
      </c>
      <c r="C203" s="9">
        <f>E2_Teilstränge!E212</f>
        <v>0</v>
      </c>
      <c r="D203" s="9" t="e">
        <f>IF(ISBLANK(E2_Teilstränge!#REF!)=TRUE,"–",E2_Teilstränge!#REF!)</f>
        <v>#REF!</v>
      </c>
      <c r="E203" s="9">
        <f>E2_Teilstränge!F212</f>
        <v>0</v>
      </c>
      <c r="F203" s="9">
        <f>E2_Teilstränge!G212</f>
        <v>0</v>
      </c>
      <c r="G203" s="9">
        <f>E2_Teilstränge!H212</f>
        <v>0</v>
      </c>
      <c r="H203" s="9">
        <f>E2_Teilstränge!I212</f>
        <v>0</v>
      </c>
      <c r="I203" s="9">
        <f>E2_Teilstränge!L212</f>
        <v>0</v>
      </c>
      <c r="J203" s="9">
        <f>E2_Teilstränge!N212</f>
        <v>0</v>
      </c>
      <c r="K203" s="9">
        <f>E2_Teilstränge!J212</f>
        <v>0</v>
      </c>
      <c r="L203" s="9">
        <f>E2_Teilstränge!K212</f>
        <v>0</v>
      </c>
    </row>
    <row r="204" spans="1:12" x14ac:dyDescent="0.3">
      <c r="A204" s="8">
        <v>202</v>
      </c>
      <c r="B204" s="54">
        <f>E2_Teilstränge!Q213</f>
        <v>0</v>
      </c>
      <c r="C204" s="9">
        <f>E2_Teilstränge!E213</f>
        <v>0</v>
      </c>
      <c r="D204" s="9" t="e">
        <f>IF(ISBLANK(E2_Teilstränge!#REF!)=TRUE,"–",E2_Teilstränge!#REF!)</f>
        <v>#REF!</v>
      </c>
      <c r="E204" s="9">
        <f>E2_Teilstränge!F213</f>
        <v>0</v>
      </c>
      <c r="F204" s="9">
        <f>E2_Teilstränge!G213</f>
        <v>0</v>
      </c>
      <c r="G204" s="9">
        <f>E2_Teilstränge!H213</f>
        <v>0</v>
      </c>
      <c r="H204" s="9">
        <f>E2_Teilstränge!I213</f>
        <v>0</v>
      </c>
      <c r="I204" s="9">
        <f>E2_Teilstränge!L213</f>
        <v>0</v>
      </c>
      <c r="J204" s="9">
        <f>E2_Teilstränge!N213</f>
        <v>0</v>
      </c>
      <c r="K204" s="9">
        <f>E2_Teilstränge!J213</f>
        <v>0</v>
      </c>
      <c r="L204" s="9">
        <f>E2_Teilstränge!K213</f>
        <v>0</v>
      </c>
    </row>
    <row r="205" spans="1:12" x14ac:dyDescent="0.3">
      <c r="A205" s="8">
        <v>203</v>
      </c>
      <c r="B205" s="54">
        <f>E2_Teilstränge!Q214</f>
        <v>0</v>
      </c>
      <c r="C205" s="9">
        <f>E2_Teilstränge!E214</f>
        <v>0</v>
      </c>
      <c r="D205" s="9" t="e">
        <f>IF(ISBLANK(E2_Teilstränge!#REF!)=TRUE,"–",E2_Teilstränge!#REF!)</f>
        <v>#REF!</v>
      </c>
      <c r="E205" s="9">
        <f>E2_Teilstränge!F214</f>
        <v>0</v>
      </c>
      <c r="F205" s="9">
        <f>E2_Teilstränge!G214</f>
        <v>0</v>
      </c>
      <c r="G205" s="9">
        <f>E2_Teilstränge!H214</f>
        <v>0</v>
      </c>
      <c r="H205" s="9">
        <f>E2_Teilstränge!I214</f>
        <v>0</v>
      </c>
      <c r="I205" s="9">
        <f>E2_Teilstränge!L214</f>
        <v>0</v>
      </c>
      <c r="J205" s="9">
        <f>E2_Teilstränge!N214</f>
        <v>0</v>
      </c>
      <c r="K205" s="9">
        <f>E2_Teilstränge!J214</f>
        <v>0</v>
      </c>
      <c r="L205" s="9">
        <f>E2_Teilstränge!K214</f>
        <v>0</v>
      </c>
    </row>
    <row r="206" spans="1:12" x14ac:dyDescent="0.3">
      <c r="A206" s="8">
        <v>204</v>
      </c>
      <c r="B206" s="54">
        <f>E2_Teilstränge!Q215</f>
        <v>0</v>
      </c>
      <c r="C206" s="9">
        <f>E2_Teilstränge!E215</f>
        <v>0</v>
      </c>
      <c r="D206" s="9" t="e">
        <f>IF(ISBLANK(E2_Teilstränge!#REF!)=TRUE,"–",E2_Teilstränge!#REF!)</f>
        <v>#REF!</v>
      </c>
      <c r="E206" s="9">
        <f>E2_Teilstränge!F215</f>
        <v>0</v>
      </c>
      <c r="F206" s="9">
        <f>E2_Teilstränge!G215</f>
        <v>0</v>
      </c>
      <c r="G206" s="9">
        <f>E2_Teilstränge!H215</f>
        <v>0</v>
      </c>
      <c r="H206" s="9">
        <f>E2_Teilstränge!I215</f>
        <v>0</v>
      </c>
      <c r="I206" s="9">
        <f>E2_Teilstränge!L215</f>
        <v>0</v>
      </c>
      <c r="J206" s="9">
        <f>E2_Teilstränge!N215</f>
        <v>0</v>
      </c>
      <c r="K206" s="9">
        <f>E2_Teilstränge!J215</f>
        <v>0</v>
      </c>
      <c r="L206" s="9">
        <f>E2_Teilstränge!K215</f>
        <v>0</v>
      </c>
    </row>
    <row r="207" spans="1:12" x14ac:dyDescent="0.3">
      <c r="A207" s="8">
        <v>205</v>
      </c>
      <c r="B207" s="54">
        <f>E2_Teilstränge!Q216</f>
        <v>0</v>
      </c>
      <c r="C207" s="9">
        <f>E2_Teilstränge!E216</f>
        <v>0</v>
      </c>
      <c r="D207" s="9" t="e">
        <f>IF(ISBLANK(E2_Teilstränge!#REF!)=TRUE,"–",E2_Teilstränge!#REF!)</f>
        <v>#REF!</v>
      </c>
      <c r="E207" s="9">
        <f>E2_Teilstränge!F216</f>
        <v>0</v>
      </c>
      <c r="F207" s="9">
        <f>E2_Teilstränge!G216</f>
        <v>0</v>
      </c>
      <c r="G207" s="9">
        <f>E2_Teilstränge!H216</f>
        <v>0</v>
      </c>
      <c r="H207" s="9">
        <f>E2_Teilstränge!I216</f>
        <v>0</v>
      </c>
      <c r="I207" s="9">
        <f>E2_Teilstränge!L216</f>
        <v>0</v>
      </c>
      <c r="J207" s="9">
        <f>E2_Teilstränge!N216</f>
        <v>0</v>
      </c>
      <c r="K207" s="9">
        <f>E2_Teilstränge!J216</f>
        <v>0</v>
      </c>
      <c r="L207" s="9">
        <f>E2_Teilstränge!K216</f>
        <v>0</v>
      </c>
    </row>
    <row r="208" spans="1:12" x14ac:dyDescent="0.3">
      <c r="A208" s="8">
        <v>206</v>
      </c>
      <c r="B208" s="54">
        <f>E2_Teilstränge!Q217</f>
        <v>0</v>
      </c>
      <c r="C208" s="9">
        <f>E2_Teilstränge!E217</f>
        <v>0</v>
      </c>
      <c r="D208" s="9" t="e">
        <f>IF(ISBLANK(E2_Teilstränge!#REF!)=TRUE,"–",E2_Teilstränge!#REF!)</f>
        <v>#REF!</v>
      </c>
      <c r="E208" s="9">
        <f>E2_Teilstränge!F217</f>
        <v>0</v>
      </c>
      <c r="F208" s="9">
        <f>E2_Teilstränge!G217</f>
        <v>0</v>
      </c>
      <c r="G208" s="9">
        <f>E2_Teilstränge!H217</f>
        <v>0</v>
      </c>
      <c r="H208" s="9">
        <f>E2_Teilstränge!I217</f>
        <v>0</v>
      </c>
      <c r="I208" s="9">
        <f>E2_Teilstränge!L217</f>
        <v>0</v>
      </c>
      <c r="J208" s="9">
        <f>E2_Teilstränge!N217</f>
        <v>0</v>
      </c>
      <c r="K208" s="9">
        <f>E2_Teilstränge!J217</f>
        <v>0</v>
      </c>
      <c r="L208" s="9">
        <f>E2_Teilstränge!K217</f>
        <v>0</v>
      </c>
    </row>
    <row r="209" spans="1:12" x14ac:dyDescent="0.3">
      <c r="A209" s="8">
        <v>207</v>
      </c>
      <c r="B209" s="54">
        <f>E2_Teilstränge!Q218</f>
        <v>0</v>
      </c>
      <c r="C209" s="9">
        <f>E2_Teilstränge!E218</f>
        <v>0</v>
      </c>
      <c r="D209" s="9" t="e">
        <f>IF(ISBLANK(E2_Teilstränge!#REF!)=TRUE,"–",E2_Teilstränge!#REF!)</f>
        <v>#REF!</v>
      </c>
      <c r="E209" s="9">
        <f>E2_Teilstränge!F218</f>
        <v>0</v>
      </c>
      <c r="F209" s="9">
        <f>E2_Teilstränge!G218</f>
        <v>0</v>
      </c>
      <c r="G209" s="9">
        <f>E2_Teilstränge!H218</f>
        <v>0</v>
      </c>
      <c r="H209" s="9">
        <f>E2_Teilstränge!I218</f>
        <v>0</v>
      </c>
      <c r="I209" s="9">
        <f>E2_Teilstränge!L218</f>
        <v>0</v>
      </c>
      <c r="J209" s="9">
        <f>E2_Teilstränge!N218</f>
        <v>0</v>
      </c>
      <c r="K209" s="9">
        <f>E2_Teilstränge!J218</f>
        <v>0</v>
      </c>
      <c r="L209" s="9">
        <f>E2_Teilstränge!K218</f>
        <v>0</v>
      </c>
    </row>
    <row r="210" spans="1:12" x14ac:dyDescent="0.3">
      <c r="A210" s="8">
        <v>208</v>
      </c>
      <c r="B210" s="54">
        <f>E2_Teilstränge!Q219</f>
        <v>0</v>
      </c>
      <c r="C210" s="9">
        <f>E2_Teilstränge!E219</f>
        <v>0</v>
      </c>
      <c r="D210" s="9" t="e">
        <f>IF(ISBLANK(E2_Teilstränge!#REF!)=TRUE,"–",E2_Teilstränge!#REF!)</f>
        <v>#REF!</v>
      </c>
      <c r="E210" s="9">
        <f>E2_Teilstränge!F219</f>
        <v>0</v>
      </c>
      <c r="F210" s="9">
        <f>E2_Teilstränge!G219</f>
        <v>0</v>
      </c>
      <c r="G210" s="9">
        <f>E2_Teilstränge!H219</f>
        <v>0</v>
      </c>
      <c r="H210" s="9">
        <f>E2_Teilstränge!I219</f>
        <v>0</v>
      </c>
      <c r="I210" s="9">
        <f>E2_Teilstränge!L219</f>
        <v>0</v>
      </c>
      <c r="J210" s="9">
        <f>E2_Teilstränge!N219</f>
        <v>0</v>
      </c>
      <c r="K210" s="9">
        <f>E2_Teilstränge!J219</f>
        <v>0</v>
      </c>
      <c r="L210" s="9">
        <f>E2_Teilstränge!K219</f>
        <v>0</v>
      </c>
    </row>
    <row r="211" spans="1:12" x14ac:dyDescent="0.3">
      <c r="A211" s="8">
        <v>209</v>
      </c>
      <c r="B211" s="54">
        <f>E2_Teilstränge!Q220</f>
        <v>0</v>
      </c>
      <c r="C211" s="9">
        <f>E2_Teilstränge!E220</f>
        <v>0</v>
      </c>
      <c r="D211" s="9" t="e">
        <f>IF(ISBLANK(E2_Teilstränge!#REF!)=TRUE,"–",E2_Teilstränge!#REF!)</f>
        <v>#REF!</v>
      </c>
      <c r="E211" s="9">
        <f>E2_Teilstränge!F220</f>
        <v>0</v>
      </c>
      <c r="F211" s="9">
        <f>E2_Teilstränge!G220</f>
        <v>0</v>
      </c>
      <c r="G211" s="9">
        <f>E2_Teilstränge!H220</f>
        <v>0</v>
      </c>
      <c r="H211" s="9">
        <f>E2_Teilstränge!I220</f>
        <v>0</v>
      </c>
      <c r="I211" s="9">
        <f>E2_Teilstränge!L220</f>
        <v>0</v>
      </c>
      <c r="J211" s="9">
        <f>E2_Teilstränge!N220</f>
        <v>0</v>
      </c>
      <c r="K211" s="9">
        <f>E2_Teilstränge!J220</f>
        <v>0</v>
      </c>
      <c r="L211" s="9">
        <f>E2_Teilstränge!K220</f>
        <v>0</v>
      </c>
    </row>
    <row r="212" spans="1:12" x14ac:dyDescent="0.3">
      <c r="A212" s="8">
        <v>210</v>
      </c>
      <c r="B212" s="54">
        <f>E2_Teilstränge!Q221</f>
        <v>0</v>
      </c>
      <c r="C212" s="9">
        <f>E2_Teilstränge!E221</f>
        <v>0</v>
      </c>
      <c r="D212" s="9" t="e">
        <f>IF(ISBLANK(E2_Teilstränge!#REF!)=TRUE,"–",E2_Teilstränge!#REF!)</f>
        <v>#REF!</v>
      </c>
      <c r="E212" s="9">
        <f>E2_Teilstränge!F221</f>
        <v>0</v>
      </c>
      <c r="F212" s="9">
        <f>E2_Teilstränge!G221</f>
        <v>0</v>
      </c>
      <c r="G212" s="9">
        <f>E2_Teilstränge!H221</f>
        <v>0</v>
      </c>
      <c r="H212" s="9">
        <f>E2_Teilstränge!I221</f>
        <v>0</v>
      </c>
      <c r="I212" s="9">
        <f>E2_Teilstränge!L221</f>
        <v>0</v>
      </c>
      <c r="J212" s="9">
        <f>E2_Teilstränge!N221</f>
        <v>0</v>
      </c>
      <c r="K212" s="9">
        <f>E2_Teilstränge!J221</f>
        <v>0</v>
      </c>
      <c r="L212" s="9">
        <f>E2_Teilstränge!K221</f>
        <v>0</v>
      </c>
    </row>
    <row r="213" spans="1:12" x14ac:dyDescent="0.3">
      <c r="A213" s="8">
        <v>211</v>
      </c>
      <c r="B213" s="54">
        <f>E2_Teilstränge!Q222</f>
        <v>0</v>
      </c>
      <c r="C213" s="9">
        <f>E2_Teilstränge!E222</f>
        <v>0</v>
      </c>
      <c r="D213" s="9" t="e">
        <f>IF(ISBLANK(E2_Teilstränge!#REF!)=TRUE,"–",E2_Teilstränge!#REF!)</f>
        <v>#REF!</v>
      </c>
      <c r="E213" s="9">
        <f>E2_Teilstränge!F222</f>
        <v>0</v>
      </c>
      <c r="F213" s="9">
        <f>E2_Teilstränge!G222</f>
        <v>0</v>
      </c>
      <c r="G213" s="9">
        <f>E2_Teilstränge!H222</f>
        <v>0</v>
      </c>
      <c r="H213" s="9">
        <f>E2_Teilstränge!I222</f>
        <v>0</v>
      </c>
      <c r="I213" s="9">
        <f>E2_Teilstränge!L222</f>
        <v>0</v>
      </c>
      <c r="J213" s="9">
        <f>E2_Teilstränge!N222</f>
        <v>0</v>
      </c>
      <c r="K213" s="9">
        <f>E2_Teilstränge!J222</f>
        <v>0</v>
      </c>
      <c r="L213" s="9">
        <f>E2_Teilstränge!K222</f>
        <v>0</v>
      </c>
    </row>
    <row r="214" spans="1:12" x14ac:dyDescent="0.3">
      <c r="A214" s="8">
        <v>212</v>
      </c>
      <c r="B214" s="54">
        <f>E2_Teilstränge!Q223</f>
        <v>0</v>
      </c>
      <c r="C214" s="9">
        <f>E2_Teilstränge!E223</f>
        <v>0</v>
      </c>
      <c r="D214" s="9" t="e">
        <f>IF(ISBLANK(E2_Teilstränge!#REF!)=TRUE,"–",E2_Teilstränge!#REF!)</f>
        <v>#REF!</v>
      </c>
      <c r="E214" s="9">
        <f>E2_Teilstränge!F223</f>
        <v>0</v>
      </c>
      <c r="F214" s="9">
        <f>E2_Teilstränge!G223</f>
        <v>0</v>
      </c>
      <c r="G214" s="9">
        <f>E2_Teilstränge!H223</f>
        <v>0</v>
      </c>
      <c r="H214" s="9">
        <f>E2_Teilstränge!I223</f>
        <v>0</v>
      </c>
      <c r="I214" s="9">
        <f>E2_Teilstränge!L223</f>
        <v>0</v>
      </c>
      <c r="J214" s="9">
        <f>E2_Teilstränge!N223</f>
        <v>0</v>
      </c>
      <c r="K214" s="9">
        <f>E2_Teilstränge!J223</f>
        <v>0</v>
      </c>
      <c r="L214" s="9">
        <f>E2_Teilstränge!K223</f>
        <v>0</v>
      </c>
    </row>
    <row r="215" spans="1:12" x14ac:dyDescent="0.3">
      <c r="A215" s="8">
        <v>213</v>
      </c>
      <c r="B215" s="54">
        <f>E2_Teilstränge!Q224</f>
        <v>0</v>
      </c>
      <c r="C215" s="9">
        <f>E2_Teilstränge!E224</f>
        <v>0</v>
      </c>
      <c r="D215" s="9" t="e">
        <f>IF(ISBLANK(E2_Teilstränge!#REF!)=TRUE,"–",E2_Teilstränge!#REF!)</f>
        <v>#REF!</v>
      </c>
      <c r="E215" s="9">
        <f>E2_Teilstränge!F224</f>
        <v>0</v>
      </c>
      <c r="F215" s="9">
        <f>E2_Teilstränge!G224</f>
        <v>0</v>
      </c>
      <c r="G215" s="9">
        <f>E2_Teilstränge!H224</f>
        <v>0</v>
      </c>
      <c r="H215" s="9">
        <f>E2_Teilstränge!I224</f>
        <v>0</v>
      </c>
      <c r="I215" s="9">
        <f>E2_Teilstränge!L224</f>
        <v>0</v>
      </c>
      <c r="J215" s="9">
        <f>E2_Teilstränge!N224</f>
        <v>0</v>
      </c>
      <c r="K215" s="9">
        <f>E2_Teilstränge!J224</f>
        <v>0</v>
      </c>
      <c r="L215" s="9">
        <f>E2_Teilstränge!K224</f>
        <v>0</v>
      </c>
    </row>
    <row r="216" spans="1:12" x14ac:dyDescent="0.3">
      <c r="A216" s="8">
        <v>214</v>
      </c>
      <c r="B216" s="54">
        <f>E2_Teilstränge!Q225</f>
        <v>0</v>
      </c>
      <c r="C216" s="9">
        <f>E2_Teilstränge!E225</f>
        <v>0</v>
      </c>
      <c r="D216" s="9" t="e">
        <f>IF(ISBLANK(E2_Teilstränge!#REF!)=TRUE,"–",E2_Teilstränge!#REF!)</f>
        <v>#REF!</v>
      </c>
      <c r="E216" s="9">
        <f>E2_Teilstränge!F225</f>
        <v>0</v>
      </c>
      <c r="F216" s="9">
        <f>E2_Teilstränge!G225</f>
        <v>0</v>
      </c>
      <c r="G216" s="9">
        <f>E2_Teilstränge!H225</f>
        <v>0</v>
      </c>
      <c r="H216" s="9">
        <f>E2_Teilstränge!I225</f>
        <v>0</v>
      </c>
      <c r="I216" s="9">
        <f>E2_Teilstränge!L225</f>
        <v>0</v>
      </c>
      <c r="J216" s="9">
        <f>E2_Teilstränge!N225</f>
        <v>0</v>
      </c>
      <c r="K216" s="9">
        <f>E2_Teilstränge!J225</f>
        <v>0</v>
      </c>
      <c r="L216" s="9">
        <f>E2_Teilstränge!K225</f>
        <v>0</v>
      </c>
    </row>
    <row r="217" spans="1:12" x14ac:dyDescent="0.3">
      <c r="A217" s="8">
        <v>215</v>
      </c>
      <c r="B217" s="54">
        <f>E2_Teilstränge!Q226</f>
        <v>0</v>
      </c>
      <c r="C217" s="9">
        <f>E2_Teilstränge!E226</f>
        <v>0</v>
      </c>
      <c r="D217" s="9" t="e">
        <f>IF(ISBLANK(E2_Teilstränge!#REF!)=TRUE,"–",E2_Teilstränge!#REF!)</f>
        <v>#REF!</v>
      </c>
      <c r="E217" s="9">
        <f>E2_Teilstränge!F226</f>
        <v>0</v>
      </c>
      <c r="F217" s="9">
        <f>E2_Teilstränge!G226</f>
        <v>0</v>
      </c>
      <c r="G217" s="9">
        <f>E2_Teilstränge!H226</f>
        <v>0</v>
      </c>
      <c r="H217" s="9">
        <f>E2_Teilstränge!I226</f>
        <v>0</v>
      </c>
      <c r="I217" s="9">
        <f>E2_Teilstränge!L226</f>
        <v>0</v>
      </c>
      <c r="J217" s="9">
        <f>E2_Teilstränge!N226</f>
        <v>0</v>
      </c>
      <c r="K217" s="9">
        <f>E2_Teilstränge!J226</f>
        <v>0</v>
      </c>
      <c r="L217" s="9">
        <f>E2_Teilstränge!K226</f>
        <v>0</v>
      </c>
    </row>
    <row r="218" spans="1:12" x14ac:dyDescent="0.3">
      <c r="A218" s="8">
        <v>216</v>
      </c>
      <c r="B218" s="54">
        <f>E2_Teilstränge!Q227</f>
        <v>0</v>
      </c>
      <c r="C218" s="9">
        <f>E2_Teilstränge!E227</f>
        <v>0</v>
      </c>
      <c r="D218" s="9" t="e">
        <f>IF(ISBLANK(E2_Teilstränge!#REF!)=TRUE,"–",E2_Teilstränge!#REF!)</f>
        <v>#REF!</v>
      </c>
      <c r="E218" s="9">
        <f>E2_Teilstränge!F227</f>
        <v>0</v>
      </c>
      <c r="F218" s="9">
        <f>E2_Teilstränge!G227</f>
        <v>0</v>
      </c>
      <c r="G218" s="9">
        <f>E2_Teilstränge!H227</f>
        <v>0</v>
      </c>
      <c r="H218" s="9">
        <f>E2_Teilstränge!I227</f>
        <v>0</v>
      </c>
      <c r="I218" s="9">
        <f>E2_Teilstränge!L227</f>
        <v>0</v>
      </c>
      <c r="J218" s="9">
        <f>E2_Teilstränge!N227</f>
        <v>0</v>
      </c>
      <c r="K218" s="9">
        <f>E2_Teilstränge!J227</f>
        <v>0</v>
      </c>
      <c r="L218" s="9">
        <f>E2_Teilstränge!K227</f>
        <v>0</v>
      </c>
    </row>
    <row r="219" spans="1:12" x14ac:dyDescent="0.3">
      <c r="A219" s="8">
        <v>217</v>
      </c>
      <c r="B219" s="54">
        <f>E2_Teilstränge!Q228</f>
        <v>0</v>
      </c>
      <c r="C219" s="9">
        <f>E2_Teilstränge!E228</f>
        <v>0</v>
      </c>
      <c r="D219" s="9" t="e">
        <f>IF(ISBLANK(E2_Teilstränge!#REF!)=TRUE,"–",E2_Teilstränge!#REF!)</f>
        <v>#REF!</v>
      </c>
      <c r="E219" s="9">
        <f>E2_Teilstränge!F228</f>
        <v>0</v>
      </c>
      <c r="F219" s="9">
        <f>E2_Teilstränge!G228</f>
        <v>0</v>
      </c>
      <c r="G219" s="9">
        <f>E2_Teilstränge!H228</f>
        <v>0</v>
      </c>
      <c r="H219" s="9">
        <f>E2_Teilstränge!I228</f>
        <v>0</v>
      </c>
      <c r="I219" s="9">
        <f>E2_Teilstränge!L228</f>
        <v>0</v>
      </c>
      <c r="J219" s="9">
        <f>E2_Teilstränge!N228</f>
        <v>0</v>
      </c>
      <c r="K219" s="9">
        <f>E2_Teilstränge!J228</f>
        <v>0</v>
      </c>
      <c r="L219" s="9">
        <f>E2_Teilstränge!K228</f>
        <v>0</v>
      </c>
    </row>
    <row r="220" spans="1:12" x14ac:dyDescent="0.3">
      <c r="A220" s="8">
        <v>218</v>
      </c>
      <c r="B220" s="54">
        <f>E2_Teilstränge!Q229</f>
        <v>0</v>
      </c>
      <c r="C220" s="9">
        <f>E2_Teilstränge!E229</f>
        <v>0</v>
      </c>
      <c r="D220" s="9" t="e">
        <f>IF(ISBLANK(E2_Teilstränge!#REF!)=TRUE,"–",E2_Teilstränge!#REF!)</f>
        <v>#REF!</v>
      </c>
      <c r="E220" s="9">
        <f>E2_Teilstränge!F229</f>
        <v>0</v>
      </c>
      <c r="F220" s="9">
        <f>E2_Teilstränge!G229</f>
        <v>0</v>
      </c>
      <c r="G220" s="9">
        <f>E2_Teilstränge!H229</f>
        <v>0</v>
      </c>
      <c r="H220" s="9">
        <f>E2_Teilstränge!I229</f>
        <v>0</v>
      </c>
      <c r="I220" s="9">
        <f>E2_Teilstränge!L229</f>
        <v>0</v>
      </c>
      <c r="J220" s="9">
        <f>E2_Teilstränge!N229</f>
        <v>0</v>
      </c>
      <c r="K220" s="9">
        <f>E2_Teilstränge!J229</f>
        <v>0</v>
      </c>
      <c r="L220" s="9">
        <f>E2_Teilstränge!K229</f>
        <v>0</v>
      </c>
    </row>
    <row r="221" spans="1:12" x14ac:dyDescent="0.3">
      <c r="A221" s="8">
        <v>219</v>
      </c>
      <c r="B221" s="54">
        <f>E2_Teilstränge!Q230</f>
        <v>0</v>
      </c>
      <c r="C221" s="9">
        <f>E2_Teilstränge!E230</f>
        <v>0</v>
      </c>
      <c r="D221" s="9" t="e">
        <f>IF(ISBLANK(E2_Teilstränge!#REF!)=TRUE,"–",E2_Teilstränge!#REF!)</f>
        <v>#REF!</v>
      </c>
      <c r="E221" s="9">
        <f>E2_Teilstränge!F230</f>
        <v>0</v>
      </c>
      <c r="F221" s="9">
        <f>E2_Teilstränge!G230</f>
        <v>0</v>
      </c>
      <c r="G221" s="9">
        <f>E2_Teilstränge!H230</f>
        <v>0</v>
      </c>
      <c r="H221" s="9">
        <f>E2_Teilstränge!I230</f>
        <v>0</v>
      </c>
      <c r="I221" s="9">
        <f>E2_Teilstränge!L230</f>
        <v>0</v>
      </c>
      <c r="J221" s="9">
        <f>E2_Teilstränge!N230</f>
        <v>0</v>
      </c>
      <c r="K221" s="9">
        <f>E2_Teilstränge!J230</f>
        <v>0</v>
      </c>
      <c r="L221" s="9">
        <f>E2_Teilstränge!K230</f>
        <v>0</v>
      </c>
    </row>
    <row r="222" spans="1:12" x14ac:dyDescent="0.3">
      <c r="A222" s="8">
        <v>220</v>
      </c>
      <c r="B222" s="54">
        <f>E2_Teilstränge!Q231</f>
        <v>0</v>
      </c>
      <c r="C222" s="9">
        <f>E2_Teilstränge!E231</f>
        <v>0</v>
      </c>
      <c r="D222" s="9" t="e">
        <f>IF(ISBLANK(E2_Teilstränge!#REF!)=TRUE,"–",E2_Teilstränge!#REF!)</f>
        <v>#REF!</v>
      </c>
      <c r="E222" s="9">
        <f>E2_Teilstränge!F231</f>
        <v>0</v>
      </c>
      <c r="F222" s="9">
        <f>E2_Teilstränge!G231</f>
        <v>0</v>
      </c>
      <c r="G222" s="9">
        <f>E2_Teilstränge!H231</f>
        <v>0</v>
      </c>
      <c r="H222" s="9">
        <f>E2_Teilstränge!I231</f>
        <v>0</v>
      </c>
      <c r="I222" s="9">
        <f>E2_Teilstränge!L231</f>
        <v>0</v>
      </c>
      <c r="J222" s="9">
        <f>E2_Teilstränge!N231</f>
        <v>0</v>
      </c>
      <c r="K222" s="9">
        <f>E2_Teilstränge!J231</f>
        <v>0</v>
      </c>
      <c r="L222" s="9">
        <f>E2_Teilstränge!K231</f>
        <v>0</v>
      </c>
    </row>
    <row r="223" spans="1:12" x14ac:dyDescent="0.3">
      <c r="A223" s="8">
        <v>221</v>
      </c>
      <c r="B223" s="54">
        <f>E2_Teilstränge!Q232</f>
        <v>0</v>
      </c>
      <c r="C223" s="9">
        <f>E2_Teilstränge!E232</f>
        <v>0</v>
      </c>
      <c r="D223" s="9" t="e">
        <f>IF(ISBLANK(E2_Teilstränge!#REF!)=TRUE,"–",E2_Teilstränge!#REF!)</f>
        <v>#REF!</v>
      </c>
      <c r="E223" s="9">
        <f>E2_Teilstränge!F232</f>
        <v>0</v>
      </c>
      <c r="F223" s="9">
        <f>E2_Teilstränge!G232</f>
        <v>0</v>
      </c>
      <c r="G223" s="9">
        <f>E2_Teilstränge!H232</f>
        <v>0</v>
      </c>
      <c r="H223" s="9">
        <f>E2_Teilstränge!I232</f>
        <v>0</v>
      </c>
      <c r="I223" s="9">
        <f>E2_Teilstränge!L232</f>
        <v>0</v>
      </c>
      <c r="J223" s="9">
        <f>E2_Teilstränge!N232</f>
        <v>0</v>
      </c>
      <c r="K223" s="9">
        <f>E2_Teilstränge!J232</f>
        <v>0</v>
      </c>
      <c r="L223" s="9">
        <f>E2_Teilstränge!K232</f>
        <v>0</v>
      </c>
    </row>
    <row r="224" spans="1:12" x14ac:dyDescent="0.3">
      <c r="A224" s="8">
        <v>222</v>
      </c>
      <c r="B224" s="54">
        <f>E2_Teilstränge!Q233</f>
        <v>0</v>
      </c>
      <c r="C224" s="9">
        <f>E2_Teilstränge!E233</f>
        <v>0</v>
      </c>
      <c r="D224" s="9" t="e">
        <f>IF(ISBLANK(E2_Teilstränge!#REF!)=TRUE,"–",E2_Teilstränge!#REF!)</f>
        <v>#REF!</v>
      </c>
      <c r="E224" s="9">
        <f>E2_Teilstränge!F233</f>
        <v>0</v>
      </c>
      <c r="F224" s="9">
        <f>E2_Teilstränge!G233</f>
        <v>0</v>
      </c>
      <c r="G224" s="9">
        <f>E2_Teilstränge!H233</f>
        <v>0</v>
      </c>
      <c r="H224" s="9">
        <f>E2_Teilstränge!I233</f>
        <v>0</v>
      </c>
      <c r="I224" s="9">
        <f>E2_Teilstränge!L233</f>
        <v>0</v>
      </c>
      <c r="J224" s="9">
        <f>E2_Teilstränge!N233</f>
        <v>0</v>
      </c>
      <c r="K224" s="9">
        <f>E2_Teilstränge!J233</f>
        <v>0</v>
      </c>
      <c r="L224" s="9">
        <f>E2_Teilstränge!K233</f>
        <v>0</v>
      </c>
    </row>
    <row r="225" spans="1:12" x14ac:dyDescent="0.3">
      <c r="A225" s="8">
        <v>223</v>
      </c>
      <c r="B225" s="54">
        <f>E2_Teilstränge!Q234</f>
        <v>0</v>
      </c>
      <c r="C225" s="9">
        <f>E2_Teilstränge!E234</f>
        <v>0</v>
      </c>
      <c r="D225" s="9" t="e">
        <f>IF(ISBLANK(E2_Teilstränge!#REF!)=TRUE,"–",E2_Teilstränge!#REF!)</f>
        <v>#REF!</v>
      </c>
      <c r="E225" s="9">
        <f>E2_Teilstränge!F234</f>
        <v>0</v>
      </c>
      <c r="F225" s="9">
        <f>E2_Teilstränge!G234</f>
        <v>0</v>
      </c>
      <c r="G225" s="9">
        <f>E2_Teilstränge!H234</f>
        <v>0</v>
      </c>
      <c r="H225" s="9">
        <f>E2_Teilstränge!I234</f>
        <v>0</v>
      </c>
      <c r="I225" s="9">
        <f>E2_Teilstränge!L234</f>
        <v>0</v>
      </c>
      <c r="J225" s="9">
        <f>E2_Teilstränge!N234</f>
        <v>0</v>
      </c>
      <c r="K225" s="9">
        <f>E2_Teilstränge!J234</f>
        <v>0</v>
      </c>
      <c r="L225" s="9">
        <f>E2_Teilstränge!K234</f>
        <v>0</v>
      </c>
    </row>
    <row r="226" spans="1:12" x14ac:dyDescent="0.3">
      <c r="A226" s="8">
        <v>224</v>
      </c>
      <c r="B226" s="54">
        <f>E2_Teilstränge!Q235</f>
        <v>0</v>
      </c>
      <c r="C226" s="9">
        <f>E2_Teilstränge!E235</f>
        <v>0</v>
      </c>
      <c r="D226" s="9" t="e">
        <f>IF(ISBLANK(E2_Teilstränge!#REF!)=TRUE,"–",E2_Teilstränge!#REF!)</f>
        <v>#REF!</v>
      </c>
      <c r="E226" s="9">
        <f>E2_Teilstränge!F235</f>
        <v>0</v>
      </c>
      <c r="F226" s="9">
        <f>E2_Teilstränge!G235</f>
        <v>0</v>
      </c>
      <c r="G226" s="9">
        <f>E2_Teilstränge!H235</f>
        <v>0</v>
      </c>
      <c r="H226" s="9">
        <f>E2_Teilstränge!I235</f>
        <v>0</v>
      </c>
      <c r="I226" s="9">
        <f>E2_Teilstränge!L235</f>
        <v>0</v>
      </c>
      <c r="J226" s="9">
        <f>E2_Teilstränge!N235</f>
        <v>0</v>
      </c>
      <c r="K226" s="9">
        <f>E2_Teilstränge!J235</f>
        <v>0</v>
      </c>
      <c r="L226" s="9">
        <f>E2_Teilstränge!K235</f>
        <v>0</v>
      </c>
    </row>
    <row r="227" spans="1:12" x14ac:dyDescent="0.3">
      <c r="A227" s="8">
        <v>225</v>
      </c>
      <c r="B227" s="54">
        <f>E2_Teilstränge!Q236</f>
        <v>0</v>
      </c>
      <c r="C227" s="9">
        <f>E2_Teilstränge!E236</f>
        <v>0</v>
      </c>
      <c r="D227" s="9" t="e">
        <f>IF(ISBLANK(E2_Teilstränge!#REF!)=TRUE,"–",E2_Teilstränge!#REF!)</f>
        <v>#REF!</v>
      </c>
      <c r="E227" s="9">
        <f>E2_Teilstränge!F236</f>
        <v>0</v>
      </c>
      <c r="F227" s="9">
        <f>E2_Teilstränge!G236</f>
        <v>0</v>
      </c>
      <c r="G227" s="9">
        <f>E2_Teilstränge!H236</f>
        <v>0</v>
      </c>
      <c r="H227" s="9">
        <f>E2_Teilstränge!I236</f>
        <v>0</v>
      </c>
      <c r="I227" s="9">
        <f>E2_Teilstränge!L236</f>
        <v>0</v>
      </c>
      <c r="J227" s="9">
        <f>E2_Teilstränge!N236</f>
        <v>0</v>
      </c>
      <c r="K227" s="9">
        <f>E2_Teilstränge!J236</f>
        <v>0</v>
      </c>
      <c r="L227" s="9">
        <f>E2_Teilstränge!K236</f>
        <v>0</v>
      </c>
    </row>
    <row r="228" spans="1:12" x14ac:dyDescent="0.3">
      <c r="A228" s="8">
        <v>226</v>
      </c>
      <c r="B228" s="54">
        <f>E2_Teilstränge!Q237</f>
        <v>0</v>
      </c>
      <c r="C228" s="9">
        <f>E2_Teilstränge!E237</f>
        <v>0</v>
      </c>
      <c r="D228" s="9" t="e">
        <f>IF(ISBLANK(E2_Teilstränge!#REF!)=TRUE,"–",E2_Teilstränge!#REF!)</f>
        <v>#REF!</v>
      </c>
      <c r="E228" s="9">
        <f>E2_Teilstränge!F237</f>
        <v>0</v>
      </c>
      <c r="F228" s="9">
        <f>E2_Teilstränge!G237</f>
        <v>0</v>
      </c>
      <c r="G228" s="9">
        <f>E2_Teilstränge!H237</f>
        <v>0</v>
      </c>
      <c r="H228" s="9">
        <f>E2_Teilstränge!I237</f>
        <v>0</v>
      </c>
      <c r="I228" s="9">
        <f>E2_Teilstränge!L237</f>
        <v>0</v>
      </c>
      <c r="J228" s="9">
        <f>E2_Teilstränge!N237</f>
        <v>0</v>
      </c>
      <c r="K228" s="9">
        <f>E2_Teilstränge!J237</f>
        <v>0</v>
      </c>
      <c r="L228" s="9">
        <f>E2_Teilstränge!K237</f>
        <v>0</v>
      </c>
    </row>
    <row r="229" spans="1:12" x14ac:dyDescent="0.3">
      <c r="A229" s="8">
        <v>227</v>
      </c>
      <c r="B229" s="54">
        <f>E2_Teilstränge!Q238</f>
        <v>0</v>
      </c>
      <c r="C229" s="9">
        <f>E2_Teilstränge!E238</f>
        <v>0</v>
      </c>
      <c r="D229" s="9" t="e">
        <f>IF(ISBLANK(E2_Teilstränge!#REF!)=TRUE,"–",E2_Teilstränge!#REF!)</f>
        <v>#REF!</v>
      </c>
      <c r="E229" s="9">
        <f>E2_Teilstränge!F238</f>
        <v>0</v>
      </c>
      <c r="F229" s="9">
        <f>E2_Teilstränge!G238</f>
        <v>0</v>
      </c>
      <c r="G229" s="9">
        <f>E2_Teilstränge!H238</f>
        <v>0</v>
      </c>
      <c r="H229" s="9">
        <f>E2_Teilstränge!I238</f>
        <v>0</v>
      </c>
      <c r="I229" s="9">
        <f>E2_Teilstränge!L238</f>
        <v>0</v>
      </c>
      <c r="J229" s="9">
        <f>E2_Teilstränge!N238</f>
        <v>0</v>
      </c>
      <c r="K229" s="9">
        <f>E2_Teilstränge!J238</f>
        <v>0</v>
      </c>
      <c r="L229" s="9">
        <f>E2_Teilstränge!K238</f>
        <v>0</v>
      </c>
    </row>
    <row r="230" spans="1:12" x14ac:dyDescent="0.3">
      <c r="A230" s="8">
        <v>228</v>
      </c>
      <c r="B230" s="54">
        <f>E2_Teilstränge!Q239</f>
        <v>0</v>
      </c>
      <c r="C230" s="9">
        <f>E2_Teilstränge!E239</f>
        <v>0</v>
      </c>
      <c r="D230" s="9" t="e">
        <f>IF(ISBLANK(E2_Teilstränge!#REF!)=TRUE,"–",E2_Teilstränge!#REF!)</f>
        <v>#REF!</v>
      </c>
      <c r="E230" s="9">
        <f>E2_Teilstränge!F239</f>
        <v>0</v>
      </c>
      <c r="F230" s="9">
        <f>E2_Teilstränge!G239</f>
        <v>0</v>
      </c>
      <c r="G230" s="9">
        <f>E2_Teilstränge!H239</f>
        <v>0</v>
      </c>
      <c r="H230" s="9">
        <f>E2_Teilstränge!I239</f>
        <v>0</v>
      </c>
      <c r="I230" s="9">
        <f>E2_Teilstränge!L239</f>
        <v>0</v>
      </c>
      <c r="J230" s="9">
        <f>E2_Teilstränge!N239</f>
        <v>0</v>
      </c>
      <c r="K230" s="9">
        <f>E2_Teilstränge!J239</f>
        <v>0</v>
      </c>
      <c r="L230" s="9">
        <f>E2_Teilstränge!K239</f>
        <v>0</v>
      </c>
    </row>
    <row r="231" spans="1:12" x14ac:dyDescent="0.3">
      <c r="A231" s="8">
        <v>229</v>
      </c>
      <c r="B231" s="54">
        <f>E2_Teilstränge!Q240</f>
        <v>0</v>
      </c>
      <c r="C231" s="9">
        <f>E2_Teilstränge!E240</f>
        <v>0</v>
      </c>
      <c r="D231" s="9" t="e">
        <f>IF(ISBLANK(E2_Teilstränge!#REF!)=TRUE,"–",E2_Teilstränge!#REF!)</f>
        <v>#REF!</v>
      </c>
      <c r="E231" s="9">
        <f>E2_Teilstränge!F240</f>
        <v>0</v>
      </c>
      <c r="F231" s="9">
        <f>E2_Teilstränge!G240</f>
        <v>0</v>
      </c>
      <c r="G231" s="9">
        <f>E2_Teilstränge!H240</f>
        <v>0</v>
      </c>
      <c r="H231" s="9">
        <f>E2_Teilstränge!I240</f>
        <v>0</v>
      </c>
      <c r="I231" s="9">
        <f>E2_Teilstränge!L240</f>
        <v>0</v>
      </c>
      <c r="J231" s="9">
        <f>E2_Teilstränge!N240</f>
        <v>0</v>
      </c>
      <c r="K231" s="9">
        <f>E2_Teilstränge!J240</f>
        <v>0</v>
      </c>
      <c r="L231" s="9">
        <f>E2_Teilstränge!K240</f>
        <v>0</v>
      </c>
    </row>
    <row r="232" spans="1:12" x14ac:dyDescent="0.3">
      <c r="A232" s="8">
        <v>230</v>
      </c>
      <c r="B232" s="54">
        <f>E2_Teilstränge!Q241</f>
        <v>0</v>
      </c>
      <c r="C232" s="9">
        <f>E2_Teilstränge!E241</f>
        <v>0</v>
      </c>
      <c r="D232" s="9" t="e">
        <f>IF(ISBLANK(E2_Teilstränge!#REF!)=TRUE,"–",E2_Teilstränge!#REF!)</f>
        <v>#REF!</v>
      </c>
      <c r="E232" s="9">
        <f>E2_Teilstränge!F241</f>
        <v>0</v>
      </c>
      <c r="F232" s="9">
        <f>E2_Teilstränge!G241</f>
        <v>0</v>
      </c>
      <c r="G232" s="9">
        <f>E2_Teilstränge!H241</f>
        <v>0</v>
      </c>
      <c r="H232" s="9">
        <f>E2_Teilstränge!I241</f>
        <v>0</v>
      </c>
      <c r="I232" s="9">
        <f>E2_Teilstränge!L241</f>
        <v>0</v>
      </c>
      <c r="J232" s="9">
        <f>E2_Teilstränge!N241</f>
        <v>0</v>
      </c>
      <c r="K232" s="9">
        <f>E2_Teilstränge!J241</f>
        <v>0</v>
      </c>
      <c r="L232" s="9">
        <f>E2_Teilstränge!K241</f>
        <v>0</v>
      </c>
    </row>
    <row r="233" spans="1:12" x14ac:dyDescent="0.3">
      <c r="A233" s="8">
        <v>231</v>
      </c>
      <c r="B233" s="54">
        <f>E2_Teilstränge!Q242</f>
        <v>0</v>
      </c>
      <c r="C233" s="9">
        <f>E2_Teilstränge!E242</f>
        <v>0</v>
      </c>
      <c r="D233" s="9" t="e">
        <f>IF(ISBLANK(E2_Teilstränge!#REF!)=TRUE,"–",E2_Teilstränge!#REF!)</f>
        <v>#REF!</v>
      </c>
      <c r="E233" s="9">
        <f>E2_Teilstränge!F242</f>
        <v>0</v>
      </c>
      <c r="F233" s="9">
        <f>E2_Teilstränge!G242</f>
        <v>0</v>
      </c>
      <c r="G233" s="9">
        <f>E2_Teilstränge!H242</f>
        <v>0</v>
      </c>
      <c r="H233" s="9">
        <f>E2_Teilstränge!I242</f>
        <v>0</v>
      </c>
      <c r="I233" s="9">
        <f>E2_Teilstränge!L242</f>
        <v>0</v>
      </c>
      <c r="J233" s="9">
        <f>E2_Teilstränge!N242</f>
        <v>0</v>
      </c>
      <c r="K233" s="9">
        <f>E2_Teilstränge!J242</f>
        <v>0</v>
      </c>
      <c r="L233" s="9">
        <f>E2_Teilstränge!K242</f>
        <v>0</v>
      </c>
    </row>
    <row r="234" spans="1:12" x14ac:dyDescent="0.3">
      <c r="A234" s="8">
        <v>232</v>
      </c>
      <c r="B234" s="54">
        <f>E2_Teilstränge!Q243</f>
        <v>0</v>
      </c>
      <c r="C234" s="9">
        <f>E2_Teilstränge!E243</f>
        <v>0</v>
      </c>
      <c r="D234" s="9" t="e">
        <f>IF(ISBLANK(E2_Teilstränge!#REF!)=TRUE,"–",E2_Teilstränge!#REF!)</f>
        <v>#REF!</v>
      </c>
      <c r="E234" s="9">
        <f>E2_Teilstränge!F243</f>
        <v>0</v>
      </c>
      <c r="F234" s="9">
        <f>E2_Teilstränge!G243</f>
        <v>0</v>
      </c>
      <c r="G234" s="9">
        <f>E2_Teilstränge!H243</f>
        <v>0</v>
      </c>
      <c r="H234" s="9">
        <f>E2_Teilstränge!I243</f>
        <v>0</v>
      </c>
      <c r="I234" s="9">
        <f>E2_Teilstränge!L243</f>
        <v>0</v>
      </c>
      <c r="J234" s="9">
        <f>E2_Teilstränge!N243</f>
        <v>0</v>
      </c>
      <c r="K234" s="9">
        <f>E2_Teilstränge!J243</f>
        <v>0</v>
      </c>
      <c r="L234" s="9">
        <f>E2_Teilstränge!K243</f>
        <v>0</v>
      </c>
    </row>
    <row r="235" spans="1:12" x14ac:dyDescent="0.3">
      <c r="A235" s="8">
        <v>233</v>
      </c>
      <c r="B235" s="54">
        <f>E2_Teilstränge!Q244</f>
        <v>0</v>
      </c>
      <c r="C235" s="9">
        <f>E2_Teilstränge!E244</f>
        <v>0</v>
      </c>
      <c r="D235" s="9" t="e">
        <f>IF(ISBLANK(E2_Teilstränge!#REF!)=TRUE,"–",E2_Teilstränge!#REF!)</f>
        <v>#REF!</v>
      </c>
      <c r="E235" s="9">
        <f>E2_Teilstränge!F244</f>
        <v>0</v>
      </c>
      <c r="F235" s="9">
        <f>E2_Teilstränge!G244</f>
        <v>0</v>
      </c>
      <c r="G235" s="9">
        <f>E2_Teilstränge!H244</f>
        <v>0</v>
      </c>
      <c r="H235" s="9">
        <f>E2_Teilstränge!I244</f>
        <v>0</v>
      </c>
      <c r="I235" s="9">
        <f>E2_Teilstränge!L244</f>
        <v>0</v>
      </c>
      <c r="J235" s="9">
        <f>E2_Teilstränge!N244</f>
        <v>0</v>
      </c>
      <c r="K235" s="9">
        <f>E2_Teilstränge!J244</f>
        <v>0</v>
      </c>
      <c r="L235" s="9">
        <f>E2_Teilstränge!K244</f>
        <v>0</v>
      </c>
    </row>
    <row r="236" spans="1:12" x14ac:dyDescent="0.3">
      <c r="A236" s="8">
        <v>234</v>
      </c>
      <c r="B236" s="54">
        <f>E2_Teilstränge!Q245</f>
        <v>0</v>
      </c>
      <c r="C236" s="9">
        <f>E2_Teilstränge!E245</f>
        <v>0</v>
      </c>
      <c r="D236" s="9" t="e">
        <f>IF(ISBLANK(E2_Teilstränge!#REF!)=TRUE,"–",E2_Teilstränge!#REF!)</f>
        <v>#REF!</v>
      </c>
      <c r="E236" s="9">
        <f>E2_Teilstränge!F245</f>
        <v>0</v>
      </c>
      <c r="F236" s="9">
        <f>E2_Teilstränge!G245</f>
        <v>0</v>
      </c>
      <c r="G236" s="9">
        <f>E2_Teilstränge!H245</f>
        <v>0</v>
      </c>
      <c r="H236" s="9">
        <f>E2_Teilstränge!I245</f>
        <v>0</v>
      </c>
      <c r="I236" s="9">
        <f>E2_Teilstränge!L245</f>
        <v>0</v>
      </c>
      <c r="J236" s="9">
        <f>E2_Teilstränge!N245</f>
        <v>0</v>
      </c>
      <c r="K236" s="9">
        <f>E2_Teilstränge!J245</f>
        <v>0</v>
      </c>
      <c r="L236" s="9">
        <f>E2_Teilstränge!K245</f>
        <v>0</v>
      </c>
    </row>
    <row r="237" spans="1:12" x14ac:dyDescent="0.3">
      <c r="A237" s="8">
        <v>235</v>
      </c>
      <c r="B237" s="54">
        <f>E2_Teilstränge!Q246</f>
        <v>0</v>
      </c>
      <c r="C237" s="9">
        <f>E2_Teilstränge!E246</f>
        <v>0</v>
      </c>
      <c r="D237" s="9" t="e">
        <f>IF(ISBLANK(E2_Teilstränge!#REF!)=TRUE,"–",E2_Teilstränge!#REF!)</f>
        <v>#REF!</v>
      </c>
      <c r="E237" s="9">
        <f>E2_Teilstränge!F246</f>
        <v>0</v>
      </c>
      <c r="F237" s="9">
        <f>E2_Teilstränge!G246</f>
        <v>0</v>
      </c>
      <c r="G237" s="9">
        <f>E2_Teilstränge!H246</f>
        <v>0</v>
      </c>
      <c r="H237" s="9">
        <f>E2_Teilstränge!I246</f>
        <v>0</v>
      </c>
      <c r="I237" s="9">
        <f>E2_Teilstränge!L246</f>
        <v>0</v>
      </c>
      <c r="J237" s="9">
        <f>E2_Teilstränge!N246</f>
        <v>0</v>
      </c>
      <c r="K237" s="9">
        <f>E2_Teilstränge!J246</f>
        <v>0</v>
      </c>
      <c r="L237" s="9">
        <f>E2_Teilstränge!K246</f>
        <v>0</v>
      </c>
    </row>
    <row r="238" spans="1:12" x14ac:dyDescent="0.3">
      <c r="A238" s="8">
        <v>236</v>
      </c>
      <c r="B238" s="54">
        <f>E2_Teilstränge!Q247</f>
        <v>0</v>
      </c>
      <c r="C238" s="9">
        <f>E2_Teilstränge!E247</f>
        <v>0</v>
      </c>
      <c r="D238" s="9" t="e">
        <f>IF(ISBLANK(E2_Teilstränge!#REF!)=TRUE,"–",E2_Teilstränge!#REF!)</f>
        <v>#REF!</v>
      </c>
      <c r="E238" s="9">
        <f>E2_Teilstränge!F247</f>
        <v>0</v>
      </c>
      <c r="F238" s="9">
        <f>E2_Teilstränge!G247</f>
        <v>0</v>
      </c>
      <c r="G238" s="9">
        <f>E2_Teilstränge!H247</f>
        <v>0</v>
      </c>
      <c r="H238" s="9">
        <f>E2_Teilstränge!I247</f>
        <v>0</v>
      </c>
      <c r="I238" s="9">
        <f>E2_Teilstränge!L247</f>
        <v>0</v>
      </c>
      <c r="J238" s="9">
        <f>E2_Teilstränge!N247</f>
        <v>0</v>
      </c>
      <c r="K238" s="9">
        <f>E2_Teilstränge!J247</f>
        <v>0</v>
      </c>
      <c r="L238" s="9">
        <f>E2_Teilstränge!K247</f>
        <v>0</v>
      </c>
    </row>
    <row r="239" spans="1:12" x14ac:dyDescent="0.3">
      <c r="A239" s="8">
        <v>237</v>
      </c>
      <c r="B239" s="54">
        <f>E2_Teilstränge!Q248</f>
        <v>0</v>
      </c>
      <c r="C239" s="9">
        <f>E2_Teilstränge!E248</f>
        <v>0</v>
      </c>
      <c r="D239" s="9" t="e">
        <f>IF(ISBLANK(E2_Teilstränge!#REF!)=TRUE,"–",E2_Teilstränge!#REF!)</f>
        <v>#REF!</v>
      </c>
      <c r="E239" s="9">
        <f>E2_Teilstränge!F248</f>
        <v>0</v>
      </c>
      <c r="F239" s="9">
        <f>E2_Teilstränge!G248</f>
        <v>0</v>
      </c>
      <c r="G239" s="9">
        <f>E2_Teilstränge!H248</f>
        <v>0</v>
      </c>
      <c r="H239" s="9">
        <f>E2_Teilstränge!I248</f>
        <v>0</v>
      </c>
      <c r="I239" s="9">
        <f>E2_Teilstränge!L248</f>
        <v>0</v>
      </c>
      <c r="J239" s="9">
        <f>E2_Teilstränge!N248</f>
        <v>0</v>
      </c>
      <c r="K239" s="9">
        <f>E2_Teilstränge!J248</f>
        <v>0</v>
      </c>
      <c r="L239" s="9">
        <f>E2_Teilstränge!K248</f>
        <v>0</v>
      </c>
    </row>
    <row r="240" spans="1:12" x14ac:dyDescent="0.3">
      <c r="A240" s="8">
        <v>238</v>
      </c>
      <c r="B240" s="54">
        <f>E2_Teilstränge!Q249</f>
        <v>0</v>
      </c>
      <c r="C240" s="9">
        <f>E2_Teilstränge!E249</f>
        <v>0</v>
      </c>
      <c r="D240" s="9" t="e">
        <f>IF(ISBLANK(E2_Teilstränge!#REF!)=TRUE,"–",E2_Teilstränge!#REF!)</f>
        <v>#REF!</v>
      </c>
      <c r="E240" s="9">
        <f>E2_Teilstränge!F249</f>
        <v>0</v>
      </c>
      <c r="F240" s="9">
        <f>E2_Teilstränge!G249</f>
        <v>0</v>
      </c>
      <c r="G240" s="9">
        <f>E2_Teilstränge!H249</f>
        <v>0</v>
      </c>
      <c r="H240" s="9">
        <f>E2_Teilstränge!I249</f>
        <v>0</v>
      </c>
      <c r="I240" s="9">
        <f>E2_Teilstränge!L249</f>
        <v>0</v>
      </c>
      <c r="J240" s="9">
        <f>E2_Teilstränge!N249</f>
        <v>0</v>
      </c>
      <c r="K240" s="9">
        <f>E2_Teilstränge!J249</f>
        <v>0</v>
      </c>
      <c r="L240" s="9">
        <f>E2_Teilstränge!K249</f>
        <v>0</v>
      </c>
    </row>
    <row r="241" spans="1:12" x14ac:dyDescent="0.3">
      <c r="A241" s="8">
        <v>239</v>
      </c>
      <c r="B241" s="54">
        <f>E2_Teilstränge!Q250</f>
        <v>0</v>
      </c>
      <c r="C241" s="9">
        <f>E2_Teilstränge!E250</f>
        <v>0</v>
      </c>
      <c r="D241" s="9" t="e">
        <f>IF(ISBLANK(E2_Teilstränge!#REF!)=TRUE,"–",E2_Teilstränge!#REF!)</f>
        <v>#REF!</v>
      </c>
      <c r="E241" s="9">
        <f>E2_Teilstränge!F250</f>
        <v>0</v>
      </c>
      <c r="F241" s="9">
        <f>E2_Teilstränge!G250</f>
        <v>0</v>
      </c>
      <c r="G241" s="9">
        <f>E2_Teilstränge!H250</f>
        <v>0</v>
      </c>
      <c r="H241" s="9">
        <f>E2_Teilstränge!I250</f>
        <v>0</v>
      </c>
      <c r="I241" s="9">
        <f>E2_Teilstränge!L250</f>
        <v>0</v>
      </c>
      <c r="J241" s="9">
        <f>E2_Teilstränge!N250</f>
        <v>0</v>
      </c>
      <c r="K241" s="9">
        <f>E2_Teilstränge!J250</f>
        <v>0</v>
      </c>
      <c r="L241" s="9">
        <f>E2_Teilstränge!K250</f>
        <v>0</v>
      </c>
    </row>
    <row r="242" spans="1:12" x14ac:dyDescent="0.3">
      <c r="A242" s="8">
        <v>240</v>
      </c>
      <c r="B242" s="54">
        <f>E2_Teilstränge!Q251</f>
        <v>0</v>
      </c>
      <c r="C242" s="9">
        <f>E2_Teilstränge!E251</f>
        <v>0</v>
      </c>
      <c r="D242" s="9" t="e">
        <f>IF(ISBLANK(E2_Teilstränge!#REF!)=TRUE,"–",E2_Teilstränge!#REF!)</f>
        <v>#REF!</v>
      </c>
      <c r="E242" s="9">
        <f>E2_Teilstränge!F251</f>
        <v>0</v>
      </c>
      <c r="F242" s="9">
        <f>E2_Teilstränge!G251</f>
        <v>0</v>
      </c>
      <c r="G242" s="9">
        <f>E2_Teilstränge!H251</f>
        <v>0</v>
      </c>
      <c r="H242" s="9">
        <f>E2_Teilstränge!I251</f>
        <v>0</v>
      </c>
      <c r="I242" s="9">
        <f>E2_Teilstränge!L251</f>
        <v>0</v>
      </c>
      <c r="J242" s="9">
        <f>E2_Teilstränge!N251</f>
        <v>0</v>
      </c>
      <c r="K242" s="9">
        <f>E2_Teilstränge!J251</f>
        <v>0</v>
      </c>
      <c r="L242" s="9">
        <f>E2_Teilstränge!K251</f>
        <v>0</v>
      </c>
    </row>
    <row r="243" spans="1:12" x14ac:dyDescent="0.3">
      <c r="A243" s="8">
        <v>241</v>
      </c>
      <c r="B243" s="54">
        <f>E2_Teilstränge!Q252</f>
        <v>0</v>
      </c>
      <c r="C243" s="9">
        <f>E2_Teilstränge!E252</f>
        <v>0</v>
      </c>
      <c r="D243" s="9" t="e">
        <f>IF(ISBLANK(E2_Teilstränge!#REF!)=TRUE,"–",E2_Teilstränge!#REF!)</f>
        <v>#REF!</v>
      </c>
      <c r="E243" s="9">
        <f>E2_Teilstränge!F252</f>
        <v>0</v>
      </c>
      <c r="F243" s="9">
        <f>E2_Teilstränge!G252</f>
        <v>0</v>
      </c>
      <c r="G243" s="9">
        <f>E2_Teilstränge!H252</f>
        <v>0</v>
      </c>
      <c r="H243" s="9">
        <f>E2_Teilstränge!I252</f>
        <v>0</v>
      </c>
      <c r="I243" s="9">
        <f>E2_Teilstränge!L252</f>
        <v>0</v>
      </c>
      <c r="J243" s="9">
        <f>E2_Teilstränge!N252</f>
        <v>0</v>
      </c>
      <c r="K243" s="9">
        <f>E2_Teilstränge!J252</f>
        <v>0</v>
      </c>
      <c r="L243" s="9">
        <f>E2_Teilstränge!K252</f>
        <v>0</v>
      </c>
    </row>
    <row r="244" spans="1:12" x14ac:dyDescent="0.3">
      <c r="A244" s="8">
        <v>242</v>
      </c>
      <c r="B244" s="54">
        <f>E2_Teilstränge!Q253</f>
        <v>0</v>
      </c>
      <c r="C244" s="9">
        <f>E2_Teilstränge!E253</f>
        <v>0</v>
      </c>
      <c r="D244" s="9" t="e">
        <f>IF(ISBLANK(E2_Teilstränge!#REF!)=TRUE,"–",E2_Teilstränge!#REF!)</f>
        <v>#REF!</v>
      </c>
      <c r="E244" s="9">
        <f>E2_Teilstränge!F253</f>
        <v>0</v>
      </c>
      <c r="F244" s="9">
        <f>E2_Teilstränge!G253</f>
        <v>0</v>
      </c>
      <c r="G244" s="9">
        <f>E2_Teilstränge!H253</f>
        <v>0</v>
      </c>
      <c r="H244" s="9">
        <f>E2_Teilstränge!I253</f>
        <v>0</v>
      </c>
      <c r="I244" s="9">
        <f>E2_Teilstränge!L253</f>
        <v>0</v>
      </c>
      <c r="J244" s="9">
        <f>E2_Teilstränge!N253</f>
        <v>0</v>
      </c>
      <c r="K244" s="9">
        <f>E2_Teilstränge!J253</f>
        <v>0</v>
      </c>
      <c r="L244" s="9">
        <f>E2_Teilstränge!K253</f>
        <v>0</v>
      </c>
    </row>
    <row r="245" spans="1:12" x14ac:dyDescent="0.3">
      <c r="A245" s="8">
        <v>243</v>
      </c>
      <c r="B245" s="54">
        <f>E2_Teilstränge!Q254</f>
        <v>0</v>
      </c>
      <c r="C245" s="9">
        <f>E2_Teilstränge!E254</f>
        <v>0</v>
      </c>
      <c r="D245" s="9" t="e">
        <f>IF(ISBLANK(E2_Teilstränge!#REF!)=TRUE,"–",E2_Teilstränge!#REF!)</f>
        <v>#REF!</v>
      </c>
      <c r="E245" s="9">
        <f>E2_Teilstränge!F254</f>
        <v>0</v>
      </c>
      <c r="F245" s="9">
        <f>E2_Teilstränge!G254</f>
        <v>0</v>
      </c>
      <c r="G245" s="9">
        <f>E2_Teilstränge!H254</f>
        <v>0</v>
      </c>
      <c r="H245" s="9">
        <f>E2_Teilstränge!I254</f>
        <v>0</v>
      </c>
      <c r="I245" s="9">
        <f>E2_Teilstränge!L254</f>
        <v>0</v>
      </c>
      <c r="J245" s="9">
        <f>E2_Teilstränge!N254</f>
        <v>0</v>
      </c>
      <c r="K245" s="9">
        <f>E2_Teilstränge!J254</f>
        <v>0</v>
      </c>
      <c r="L245" s="9">
        <f>E2_Teilstränge!K254</f>
        <v>0</v>
      </c>
    </row>
    <row r="246" spans="1:12" x14ac:dyDescent="0.3">
      <c r="A246" s="8">
        <v>244</v>
      </c>
      <c r="B246" s="54">
        <f>E2_Teilstränge!Q255</f>
        <v>0</v>
      </c>
      <c r="C246" s="9">
        <f>E2_Teilstränge!E255</f>
        <v>0</v>
      </c>
      <c r="D246" s="9" t="e">
        <f>IF(ISBLANK(E2_Teilstränge!#REF!)=TRUE,"–",E2_Teilstränge!#REF!)</f>
        <v>#REF!</v>
      </c>
      <c r="E246" s="9">
        <f>E2_Teilstränge!F255</f>
        <v>0</v>
      </c>
      <c r="F246" s="9">
        <f>E2_Teilstränge!G255</f>
        <v>0</v>
      </c>
      <c r="G246" s="9">
        <f>E2_Teilstränge!H255</f>
        <v>0</v>
      </c>
      <c r="H246" s="9">
        <f>E2_Teilstränge!I255</f>
        <v>0</v>
      </c>
      <c r="I246" s="9">
        <f>E2_Teilstränge!L255</f>
        <v>0</v>
      </c>
      <c r="J246" s="9">
        <f>E2_Teilstränge!N255</f>
        <v>0</v>
      </c>
      <c r="K246" s="9">
        <f>E2_Teilstränge!J255</f>
        <v>0</v>
      </c>
      <c r="L246" s="9">
        <f>E2_Teilstränge!K255</f>
        <v>0</v>
      </c>
    </row>
    <row r="247" spans="1:12" x14ac:dyDescent="0.3">
      <c r="A247" s="8">
        <v>245</v>
      </c>
      <c r="B247" s="54">
        <f>E2_Teilstränge!Q256</f>
        <v>0</v>
      </c>
      <c r="C247" s="9">
        <f>E2_Teilstränge!E256</f>
        <v>0</v>
      </c>
      <c r="D247" s="9" t="e">
        <f>IF(ISBLANK(E2_Teilstränge!#REF!)=TRUE,"–",E2_Teilstränge!#REF!)</f>
        <v>#REF!</v>
      </c>
      <c r="E247" s="9">
        <f>E2_Teilstränge!F256</f>
        <v>0</v>
      </c>
      <c r="F247" s="9">
        <f>E2_Teilstränge!G256</f>
        <v>0</v>
      </c>
      <c r="G247" s="9">
        <f>E2_Teilstränge!H256</f>
        <v>0</v>
      </c>
      <c r="H247" s="9">
        <f>E2_Teilstränge!I256</f>
        <v>0</v>
      </c>
      <c r="I247" s="9">
        <f>E2_Teilstränge!L256</f>
        <v>0</v>
      </c>
      <c r="J247" s="9">
        <f>E2_Teilstränge!N256</f>
        <v>0</v>
      </c>
      <c r="K247" s="9">
        <f>E2_Teilstränge!J256</f>
        <v>0</v>
      </c>
      <c r="L247" s="9">
        <f>E2_Teilstränge!K256</f>
        <v>0</v>
      </c>
    </row>
    <row r="248" spans="1:12" x14ac:dyDescent="0.3">
      <c r="A248" s="8">
        <v>246</v>
      </c>
      <c r="B248" s="54">
        <f>E2_Teilstränge!Q257</f>
        <v>0</v>
      </c>
      <c r="C248" s="9">
        <f>E2_Teilstränge!E257</f>
        <v>0</v>
      </c>
      <c r="D248" s="9" t="e">
        <f>IF(ISBLANK(E2_Teilstränge!#REF!)=TRUE,"–",E2_Teilstränge!#REF!)</f>
        <v>#REF!</v>
      </c>
      <c r="E248" s="9">
        <f>E2_Teilstränge!F257</f>
        <v>0</v>
      </c>
      <c r="F248" s="9">
        <f>E2_Teilstränge!G257</f>
        <v>0</v>
      </c>
      <c r="G248" s="9">
        <f>E2_Teilstränge!H257</f>
        <v>0</v>
      </c>
      <c r="H248" s="9">
        <f>E2_Teilstränge!I257</f>
        <v>0</v>
      </c>
      <c r="I248" s="9">
        <f>E2_Teilstränge!L257</f>
        <v>0</v>
      </c>
      <c r="J248" s="9">
        <f>E2_Teilstränge!N257</f>
        <v>0</v>
      </c>
      <c r="K248" s="9">
        <f>E2_Teilstränge!J257</f>
        <v>0</v>
      </c>
      <c r="L248" s="9">
        <f>E2_Teilstränge!K257</f>
        <v>0</v>
      </c>
    </row>
    <row r="249" spans="1:12" x14ac:dyDescent="0.3">
      <c r="A249" s="8">
        <v>247</v>
      </c>
      <c r="B249" s="54">
        <f>E2_Teilstränge!Q258</f>
        <v>0</v>
      </c>
      <c r="C249" s="9">
        <f>E2_Teilstränge!E258</f>
        <v>0</v>
      </c>
      <c r="D249" s="9" t="e">
        <f>IF(ISBLANK(E2_Teilstränge!#REF!)=TRUE,"–",E2_Teilstränge!#REF!)</f>
        <v>#REF!</v>
      </c>
      <c r="E249" s="9">
        <f>E2_Teilstränge!F258</f>
        <v>0</v>
      </c>
      <c r="F249" s="9">
        <f>E2_Teilstränge!G258</f>
        <v>0</v>
      </c>
      <c r="G249" s="9">
        <f>E2_Teilstränge!H258</f>
        <v>0</v>
      </c>
      <c r="H249" s="9">
        <f>E2_Teilstränge!I258</f>
        <v>0</v>
      </c>
      <c r="I249" s="9">
        <f>E2_Teilstränge!L258</f>
        <v>0</v>
      </c>
      <c r="J249" s="9">
        <f>E2_Teilstränge!N258</f>
        <v>0</v>
      </c>
      <c r="K249" s="9">
        <f>E2_Teilstränge!J258</f>
        <v>0</v>
      </c>
      <c r="L249" s="9">
        <f>E2_Teilstränge!K258</f>
        <v>0</v>
      </c>
    </row>
    <row r="250" spans="1:12" x14ac:dyDescent="0.3">
      <c r="A250" s="8">
        <v>248</v>
      </c>
      <c r="B250" s="54">
        <f>E2_Teilstränge!Q259</f>
        <v>0</v>
      </c>
      <c r="C250" s="9">
        <f>E2_Teilstränge!E259</f>
        <v>0</v>
      </c>
      <c r="D250" s="9" t="e">
        <f>IF(ISBLANK(E2_Teilstränge!#REF!)=TRUE,"–",E2_Teilstränge!#REF!)</f>
        <v>#REF!</v>
      </c>
      <c r="E250" s="9">
        <f>E2_Teilstränge!F259</f>
        <v>0</v>
      </c>
      <c r="F250" s="9">
        <f>E2_Teilstränge!G259</f>
        <v>0</v>
      </c>
      <c r="G250" s="9">
        <f>E2_Teilstränge!H259</f>
        <v>0</v>
      </c>
      <c r="H250" s="9">
        <f>E2_Teilstränge!I259</f>
        <v>0</v>
      </c>
      <c r="I250" s="9">
        <f>E2_Teilstränge!L259</f>
        <v>0</v>
      </c>
      <c r="J250" s="9">
        <f>E2_Teilstränge!N259</f>
        <v>0</v>
      </c>
      <c r="K250" s="9">
        <f>E2_Teilstränge!J259</f>
        <v>0</v>
      </c>
      <c r="L250" s="9">
        <f>E2_Teilstränge!K259</f>
        <v>0</v>
      </c>
    </row>
    <row r="251" spans="1:12" x14ac:dyDescent="0.3">
      <c r="A251" s="8">
        <v>249</v>
      </c>
      <c r="B251" s="54">
        <f>E2_Teilstränge!Q260</f>
        <v>0</v>
      </c>
      <c r="C251" s="9">
        <f>E2_Teilstränge!E260</f>
        <v>0</v>
      </c>
      <c r="D251" s="9" t="e">
        <f>IF(ISBLANK(E2_Teilstränge!#REF!)=TRUE,"–",E2_Teilstränge!#REF!)</f>
        <v>#REF!</v>
      </c>
      <c r="E251" s="9">
        <f>E2_Teilstränge!F260</f>
        <v>0</v>
      </c>
      <c r="F251" s="9">
        <f>E2_Teilstränge!G260</f>
        <v>0</v>
      </c>
      <c r="G251" s="9">
        <f>E2_Teilstränge!H260</f>
        <v>0</v>
      </c>
      <c r="H251" s="9">
        <f>E2_Teilstränge!I260</f>
        <v>0</v>
      </c>
      <c r="I251" s="9">
        <f>E2_Teilstränge!L260</f>
        <v>0</v>
      </c>
      <c r="J251" s="9">
        <f>E2_Teilstränge!N260</f>
        <v>0</v>
      </c>
      <c r="K251" s="9">
        <f>E2_Teilstränge!J260</f>
        <v>0</v>
      </c>
      <c r="L251" s="9">
        <f>E2_Teilstränge!K260</f>
        <v>0</v>
      </c>
    </row>
    <row r="252" spans="1:12" x14ac:dyDescent="0.3">
      <c r="A252" s="8">
        <v>250</v>
      </c>
      <c r="B252" s="54">
        <f>E2_Teilstränge!Q261</f>
        <v>0</v>
      </c>
      <c r="C252" s="9">
        <f>E2_Teilstränge!E261</f>
        <v>0</v>
      </c>
      <c r="D252" s="9" t="e">
        <f>IF(ISBLANK(E2_Teilstränge!#REF!)=TRUE,"–",E2_Teilstränge!#REF!)</f>
        <v>#REF!</v>
      </c>
      <c r="E252" s="9">
        <f>E2_Teilstränge!F261</f>
        <v>0</v>
      </c>
      <c r="F252" s="9">
        <f>E2_Teilstränge!G261</f>
        <v>0</v>
      </c>
      <c r="G252" s="9">
        <f>E2_Teilstränge!H261</f>
        <v>0</v>
      </c>
      <c r="H252" s="9">
        <f>E2_Teilstränge!I261</f>
        <v>0</v>
      </c>
      <c r="I252" s="9">
        <f>E2_Teilstränge!L261</f>
        <v>0</v>
      </c>
      <c r="J252" s="9">
        <f>E2_Teilstränge!N261</f>
        <v>0</v>
      </c>
      <c r="K252" s="9">
        <f>E2_Teilstränge!J261</f>
        <v>0</v>
      </c>
      <c r="L252" s="9">
        <f>E2_Teilstränge!K261</f>
        <v>0</v>
      </c>
    </row>
    <row r="253" spans="1:12" x14ac:dyDescent="0.3">
      <c r="A253" s="8">
        <v>251</v>
      </c>
      <c r="B253" s="54">
        <f>E2_Teilstränge!Q262</f>
        <v>0</v>
      </c>
      <c r="C253" s="9">
        <f>E2_Teilstränge!E262</f>
        <v>0</v>
      </c>
      <c r="D253" s="9" t="e">
        <f>IF(ISBLANK(E2_Teilstränge!#REF!)=TRUE,"–",E2_Teilstränge!#REF!)</f>
        <v>#REF!</v>
      </c>
      <c r="E253" s="9">
        <f>E2_Teilstränge!F262</f>
        <v>0</v>
      </c>
      <c r="F253" s="9">
        <f>E2_Teilstränge!G262</f>
        <v>0</v>
      </c>
      <c r="G253" s="9">
        <f>E2_Teilstränge!H262</f>
        <v>0</v>
      </c>
      <c r="H253" s="9">
        <f>E2_Teilstränge!I262</f>
        <v>0</v>
      </c>
      <c r="I253" s="9">
        <f>E2_Teilstränge!L262</f>
        <v>0</v>
      </c>
      <c r="J253" s="9">
        <f>E2_Teilstränge!N262</f>
        <v>0</v>
      </c>
      <c r="K253" s="9">
        <f>E2_Teilstränge!J262</f>
        <v>0</v>
      </c>
      <c r="L253" s="9">
        <f>E2_Teilstränge!K262</f>
        <v>0</v>
      </c>
    </row>
    <row r="254" spans="1:12" x14ac:dyDescent="0.3">
      <c r="A254" s="8">
        <v>252</v>
      </c>
      <c r="B254" s="54">
        <f>E2_Teilstränge!Q263</f>
        <v>0</v>
      </c>
      <c r="C254" s="9">
        <f>E2_Teilstränge!E263</f>
        <v>0</v>
      </c>
      <c r="D254" s="9" t="e">
        <f>IF(ISBLANK(E2_Teilstränge!#REF!)=TRUE,"–",E2_Teilstränge!#REF!)</f>
        <v>#REF!</v>
      </c>
      <c r="E254" s="9">
        <f>E2_Teilstränge!F263</f>
        <v>0</v>
      </c>
      <c r="F254" s="9">
        <f>E2_Teilstränge!G263</f>
        <v>0</v>
      </c>
      <c r="G254" s="9">
        <f>E2_Teilstränge!H263</f>
        <v>0</v>
      </c>
      <c r="H254" s="9">
        <f>E2_Teilstränge!I263</f>
        <v>0</v>
      </c>
      <c r="I254" s="9">
        <f>E2_Teilstränge!L263</f>
        <v>0</v>
      </c>
      <c r="J254" s="9">
        <f>E2_Teilstränge!N263</f>
        <v>0</v>
      </c>
      <c r="K254" s="9">
        <f>E2_Teilstränge!J263</f>
        <v>0</v>
      </c>
      <c r="L254" s="9">
        <f>E2_Teilstränge!K263</f>
        <v>0</v>
      </c>
    </row>
    <row r="255" spans="1:12" x14ac:dyDescent="0.3">
      <c r="A255" s="8">
        <v>253</v>
      </c>
      <c r="B255" s="54">
        <f>E2_Teilstränge!Q264</f>
        <v>0</v>
      </c>
      <c r="C255" s="9">
        <f>E2_Teilstränge!E264</f>
        <v>0</v>
      </c>
      <c r="D255" s="9" t="e">
        <f>IF(ISBLANK(E2_Teilstränge!#REF!)=TRUE,"–",E2_Teilstränge!#REF!)</f>
        <v>#REF!</v>
      </c>
      <c r="E255" s="9">
        <f>E2_Teilstränge!F264</f>
        <v>0</v>
      </c>
      <c r="F255" s="9">
        <f>E2_Teilstränge!G264</f>
        <v>0</v>
      </c>
      <c r="G255" s="9">
        <f>E2_Teilstränge!H264</f>
        <v>0</v>
      </c>
      <c r="H255" s="9">
        <f>E2_Teilstränge!I264</f>
        <v>0</v>
      </c>
      <c r="I255" s="9">
        <f>E2_Teilstränge!L264</f>
        <v>0</v>
      </c>
      <c r="J255" s="9">
        <f>E2_Teilstränge!N264</f>
        <v>0</v>
      </c>
      <c r="K255" s="9">
        <f>E2_Teilstränge!J264</f>
        <v>0</v>
      </c>
      <c r="L255" s="9">
        <f>E2_Teilstränge!K264</f>
        <v>0</v>
      </c>
    </row>
    <row r="256" spans="1:12" x14ac:dyDescent="0.3">
      <c r="A256" s="8">
        <v>254</v>
      </c>
      <c r="B256" s="54">
        <f>E2_Teilstränge!Q265</f>
        <v>0</v>
      </c>
      <c r="C256" s="9">
        <f>E2_Teilstränge!E265</f>
        <v>0</v>
      </c>
      <c r="D256" s="9" t="e">
        <f>IF(ISBLANK(E2_Teilstränge!#REF!)=TRUE,"–",E2_Teilstränge!#REF!)</f>
        <v>#REF!</v>
      </c>
      <c r="E256" s="9">
        <f>E2_Teilstränge!F265</f>
        <v>0</v>
      </c>
      <c r="F256" s="9">
        <f>E2_Teilstränge!G265</f>
        <v>0</v>
      </c>
      <c r="G256" s="9">
        <f>E2_Teilstränge!H265</f>
        <v>0</v>
      </c>
      <c r="H256" s="9">
        <f>E2_Teilstränge!I265</f>
        <v>0</v>
      </c>
      <c r="I256" s="9">
        <f>E2_Teilstränge!L265</f>
        <v>0</v>
      </c>
      <c r="J256" s="9">
        <f>E2_Teilstränge!N265</f>
        <v>0</v>
      </c>
      <c r="K256" s="9">
        <f>E2_Teilstränge!J265</f>
        <v>0</v>
      </c>
      <c r="L256" s="9">
        <f>E2_Teilstränge!K265</f>
        <v>0</v>
      </c>
    </row>
    <row r="257" spans="1:12" x14ac:dyDescent="0.3">
      <c r="A257" s="8">
        <v>255</v>
      </c>
      <c r="B257" s="54">
        <f>E2_Teilstränge!Q266</f>
        <v>0</v>
      </c>
      <c r="C257" s="9">
        <f>E2_Teilstränge!E266</f>
        <v>0</v>
      </c>
      <c r="D257" s="9" t="e">
        <f>IF(ISBLANK(E2_Teilstränge!#REF!)=TRUE,"–",E2_Teilstränge!#REF!)</f>
        <v>#REF!</v>
      </c>
      <c r="E257" s="9">
        <f>E2_Teilstränge!F266</f>
        <v>0</v>
      </c>
      <c r="F257" s="9">
        <f>E2_Teilstränge!G266</f>
        <v>0</v>
      </c>
      <c r="G257" s="9">
        <f>E2_Teilstränge!H266</f>
        <v>0</v>
      </c>
      <c r="H257" s="9">
        <f>E2_Teilstränge!I266</f>
        <v>0</v>
      </c>
      <c r="I257" s="9">
        <f>E2_Teilstränge!L266</f>
        <v>0</v>
      </c>
      <c r="J257" s="9">
        <f>E2_Teilstränge!N266</f>
        <v>0</v>
      </c>
      <c r="K257" s="9">
        <f>E2_Teilstränge!J266</f>
        <v>0</v>
      </c>
      <c r="L257" s="9">
        <f>E2_Teilstränge!K266</f>
        <v>0</v>
      </c>
    </row>
    <row r="258" spans="1:12" x14ac:dyDescent="0.3">
      <c r="A258" s="8">
        <v>256</v>
      </c>
      <c r="B258" s="54">
        <f>E2_Teilstränge!Q267</f>
        <v>0</v>
      </c>
      <c r="C258" s="9">
        <f>E2_Teilstränge!E267</f>
        <v>0</v>
      </c>
      <c r="D258" s="9" t="e">
        <f>IF(ISBLANK(E2_Teilstränge!#REF!)=TRUE,"–",E2_Teilstränge!#REF!)</f>
        <v>#REF!</v>
      </c>
      <c r="E258" s="9">
        <f>E2_Teilstränge!F267</f>
        <v>0</v>
      </c>
      <c r="F258" s="9">
        <f>E2_Teilstränge!G267</f>
        <v>0</v>
      </c>
      <c r="G258" s="9">
        <f>E2_Teilstränge!H267</f>
        <v>0</v>
      </c>
      <c r="H258" s="9">
        <f>E2_Teilstränge!I267</f>
        <v>0</v>
      </c>
      <c r="I258" s="9">
        <f>E2_Teilstränge!L267</f>
        <v>0</v>
      </c>
      <c r="J258" s="9">
        <f>E2_Teilstränge!N267</f>
        <v>0</v>
      </c>
      <c r="K258" s="9">
        <f>E2_Teilstränge!J267</f>
        <v>0</v>
      </c>
      <c r="L258" s="9">
        <f>E2_Teilstränge!K267</f>
        <v>0</v>
      </c>
    </row>
    <row r="259" spans="1:12" x14ac:dyDescent="0.3">
      <c r="A259" s="8">
        <v>257</v>
      </c>
      <c r="B259" s="54">
        <f>E2_Teilstränge!Q268</f>
        <v>0</v>
      </c>
      <c r="C259" s="9">
        <f>E2_Teilstränge!E268</f>
        <v>0</v>
      </c>
      <c r="D259" s="9" t="e">
        <f>IF(ISBLANK(E2_Teilstränge!#REF!)=TRUE,"–",E2_Teilstränge!#REF!)</f>
        <v>#REF!</v>
      </c>
      <c r="E259" s="9">
        <f>E2_Teilstränge!F268</f>
        <v>0</v>
      </c>
      <c r="F259" s="9">
        <f>E2_Teilstränge!G268</f>
        <v>0</v>
      </c>
      <c r="G259" s="9">
        <f>E2_Teilstränge!H268</f>
        <v>0</v>
      </c>
      <c r="H259" s="9">
        <f>E2_Teilstränge!I268</f>
        <v>0</v>
      </c>
      <c r="I259" s="9">
        <f>E2_Teilstränge!L268</f>
        <v>0</v>
      </c>
      <c r="J259" s="9">
        <f>E2_Teilstränge!N268</f>
        <v>0</v>
      </c>
      <c r="K259" s="9">
        <f>E2_Teilstränge!J268</f>
        <v>0</v>
      </c>
      <c r="L259" s="9">
        <f>E2_Teilstränge!K268</f>
        <v>0</v>
      </c>
    </row>
    <row r="260" spans="1:12" x14ac:dyDescent="0.3">
      <c r="A260" s="8">
        <v>258</v>
      </c>
      <c r="B260" s="54">
        <f>E2_Teilstränge!Q269</f>
        <v>0</v>
      </c>
      <c r="C260" s="9">
        <f>E2_Teilstränge!E269</f>
        <v>0</v>
      </c>
      <c r="D260" s="9" t="e">
        <f>IF(ISBLANK(E2_Teilstränge!#REF!)=TRUE,"–",E2_Teilstränge!#REF!)</f>
        <v>#REF!</v>
      </c>
      <c r="E260" s="9">
        <f>E2_Teilstränge!F269</f>
        <v>0</v>
      </c>
      <c r="F260" s="9">
        <f>E2_Teilstränge!G269</f>
        <v>0</v>
      </c>
      <c r="G260" s="9">
        <f>E2_Teilstränge!H269</f>
        <v>0</v>
      </c>
      <c r="H260" s="9">
        <f>E2_Teilstränge!I269</f>
        <v>0</v>
      </c>
      <c r="I260" s="9">
        <f>E2_Teilstränge!L269</f>
        <v>0</v>
      </c>
      <c r="J260" s="9">
        <f>E2_Teilstränge!N269</f>
        <v>0</v>
      </c>
      <c r="K260" s="9">
        <f>E2_Teilstränge!J269</f>
        <v>0</v>
      </c>
      <c r="L260" s="9">
        <f>E2_Teilstränge!K269</f>
        <v>0</v>
      </c>
    </row>
    <row r="261" spans="1:12" x14ac:dyDescent="0.3">
      <c r="A261" s="8">
        <v>259</v>
      </c>
      <c r="B261" s="54">
        <f>E2_Teilstränge!Q270</f>
        <v>0</v>
      </c>
      <c r="C261" s="9">
        <f>E2_Teilstränge!E270</f>
        <v>0</v>
      </c>
      <c r="D261" s="9" t="e">
        <f>IF(ISBLANK(E2_Teilstränge!#REF!)=TRUE,"–",E2_Teilstränge!#REF!)</f>
        <v>#REF!</v>
      </c>
      <c r="E261" s="9">
        <f>E2_Teilstränge!F270</f>
        <v>0</v>
      </c>
      <c r="F261" s="9">
        <f>E2_Teilstränge!G270</f>
        <v>0</v>
      </c>
      <c r="G261" s="9">
        <f>E2_Teilstränge!H270</f>
        <v>0</v>
      </c>
      <c r="H261" s="9">
        <f>E2_Teilstränge!I270</f>
        <v>0</v>
      </c>
      <c r="I261" s="9">
        <f>E2_Teilstränge!L270</f>
        <v>0</v>
      </c>
      <c r="J261" s="9">
        <f>E2_Teilstränge!N270</f>
        <v>0</v>
      </c>
      <c r="K261" s="9">
        <f>E2_Teilstränge!J270</f>
        <v>0</v>
      </c>
      <c r="L261" s="9">
        <f>E2_Teilstränge!K270</f>
        <v>0</v>
      </c>
    </row>
    <row r="262" spans="1:12" x14ac:dyDescent="0.3">
      <c r="A262" s="8">
        <v>260</v>
      </c>
      <c r="B262" s="54">
        <f>E2_Teilstränge!Q271</f>
        <v>0</v>
      </c>
      <c r="C262" s="9">
        <f>E2_Teilstränge!E271</f>
        <v>0</v>
      </c>
      <c r="D262" s="9" t="e">
        <f>IF(ISBLANK(E2_Teilstränge!#REF!)=TRUE,"–",E2_Teilstränge!#REF!)</f>
        <v>#REF!</v>
      </c>
      <c r="E262" s="9">
        <f>E2_Teilstränge!F271</f>
        <v>0</v>
      </c>
      <c r="F262" s="9">
        <f>E2_Teilstränge!G271</f>
        <v>0</v>
      </c>
      <c r="G262" s="9">
        <f>E2_Teilstränge!H271</f>
        <v>0</v>
      </c>
      <c r="H262" s="9">
        <f>E2_Teilstränge!I271</f>
        <v>0</v>
      </c>
      <c r="I262" s="9">
        <f>E2_Teilstränge!L271</f>
        <v>0</v>
      </c>
      <c r="J262" s="9">
        <f>E2_Teilstränge!N271</f>
        <v>0</v>
      </c>
      <c r="K262" s="9">
        <f>E2_Teilstränge!J271</f>
        <v>0</v>
      </c>
      <c r="L262" s="9">
        <f>E2_Teilstränge!K271</f>
        <v>0</v>
      </c>
    </row>
    <row r="263" spans="1:12" x14ac:dyDescent="0.3">
      <c r="A263" s="8">
        <v>261</v>
      </c>
      <c r="B263" s="54">
        <f>E2_Teilstränge!Q272</f>
        <v>0</v>
      </c>
      <c r="C263" s="9">
        <f>E2_Teilstränge!E272</f>
        <v>0</v>
      </c>
      <c r="D263" s="9" t="e">
        <f>IF(ISBLANK(E2_Teilstränge!#REF!)=TRUE,"–",E2_Teilstränge!#REF!)</f>
        <v>#REF!</v>
      </c>
      <c r="E263" s="9">
        <f>E2_Teilstränge!F272</f>
        <v>0</v>
      </c>
      <c r="F263" s="9">
        <f>E2_Teilstränge!G272</f>
        <v>0</v>
      </c>
      <c r="G263" s="9">
        <f>E2_Teilstränge!H272</f>
        <v>0</v>
      </c>
      <c r="H263" s="9">
        <f>E2_Teilstränge!I272</f>
        <v>0</v>
      </c>
      <c r="I263" s="9">
        <f>E2_Teilstränge!L272</f>
        <v>0</v>
      </c>
      <c r="J263" s="9">
        <f>E2_Teilstränge!N272</f>
        <v>0</v>
      </c>
      <c r="K263" s="9">
        <f>E2_Teilstränge!J272</f>
        <v>0</v>
      </c>
      <c r="L263" s="9">
        <f>E2_Teilstränge!K272</f>
        <v>0</v>
      </c>
    </row>
    <row r="264" spans="1:12" x14ac:dyDescent="0.3">
      <c r="A264" s="8">
        <v>262</v>
      </c>
      <c r="B264" s="54">
        <f>E2_Teilstränge!Q273</f>
        <v>0</v>
      </c>
      <c r="C264" s="9">
        <f>E2_Teilstränge!E273</f>
        <v>0</v>
      </c>
      <c r="D264" s="9" t="e">
        <f>IF(ISBLANK(E2_Teilstränge!#REF!)=TRUE,"–",E2_Teilstränge!#REF!)</f>
        <v>#REF!</v>
      </c>
      <c r="E264" s="9">
        <f>E2_Teilstränge!F273</f>
        <v>0</v>
      </c>
      <c r="F264" s="9">
        <f>E2_Teilstränge!G273</f>
        <v>0</v>
      </c>
      <c r="G264" s="9">
        <f>E2_Teilstränge!H273</f>
        <v>0</v>
      </c>
      <c r="H264" s="9">
        <f>E2_Teilstränge!I273</f>
        <v>0</v>
      </c>
      <c r="I264" s="9">
        <f>E2_Teilstränge!L273</f>
        <v>0</v>
      </c>
      <c r="J264" s="9">
        <f>E2_Teilstränge!N273</f>
        <v>0</v>
      </c>
      <c r="K264" s="9">
        <f>E2_Teilstränge!J273</f>
        <v>0</v>
      </c>
      <c r="L264" s="9">
        <f>E2_Teilstränge!K273</f>
        <v>0</v>
      </c>
    </row>
    <row r="265" spans="1:12" x14ac:dyDescent="0.3">
      <c r="A265" s="8">
        <v>263</v>
      </c>
      <c r="B265" s="54">
        <f>E2_Teilstränge!Q274</f>
        <v>0</v>
      </c>
      <c r="C265" s="9">
        <f>E2_Teilstränge!E274</f>
        <v>0</v>
      </c>
      <c r="D265" s="9" t="e">
        <f>IF(ISBLANK(E2_Teilstränge!#REF!)=TRUE,"–",E2_Teilstränge!#REF!)</f>
        <v>#REF!</v>
      </c>
      <c r="E265" s="9">
        <f>E2_Teilstränge!F274</f>
        <v>0</v>
      </c>
      <c r="F265" s="9">
        <f>E2_Teilstränge!G274</f>
        <v>0</v>
      </c>
      <c r="G265" s="9">
        <f>E2_Teilstränge!H274</f>
        <v>0</v>
      </c>
      <c r="H265" s="9">
        <f>E2_Teilstränge!I274</f>
        <v>0</v>
      </c>
      <c r="I265" s="9">
        <f>E2_Teilstränge!L274</f>
        <v>0</v>
      </c>
      <c r="J265" s="9">
        <f>E2_Teilstränge!N274</f>
        <v>0</v>
      </c>
      <c r="K265" s="9">
        <f>E2_Teilstränge!J274</f>
        <v>0</v>
      </c>
      <c r="L265" s="9">
        <f>E2_Teilstränge!K274</f>
        <v>0</v>
      </c>
    </row>
    <row r="266" spans="1:12" x14ac:dyDescent="0.3">
      <c r="A266" s="8">
        <v>264</v>
      </c>
      <c r="B266" s="54">
        <f>E2_Teilstränge!Q275</f>
        <v>0</v>
      </c>
      <c r="C266" s="9">
        <f>E2_Teilstränge!E275</f>
        <v>0</v>
      </c>
      <c r="D266" s="9" t="e">
        <f>IF(ISBLANK(E2_Teilstränge!#REF!)=TRUE,"–",E2_Teilstränge!#REF!)</f>
        <v>#REF!</v>
      </c>
      <c r="E266" s="9">
        <f>E2_Teilstränge!F275</f>
        <v>0</v>
      </c>
      <c r="F266" s="9">
        <f>E2_Teilstränge!G275</f>
        <v>0</v>
      </c>
      <c r="G266" s="9">
        <f>E2_Teilstränge!H275</f>
        <v>0</v>
      </c>
      <c r="H266" s="9">
        <f>E2_Teilstränge!I275</f>
        <v>0</v>
      </c>
      <c r="I266" s="9">
        <f>E2_Teilstränge!L275</f>
        <v>0</v>
      </c>
      <c r="J266" s="9">
        <f>E2_Teilstränge!N275</f>
        <v>0</v>
      </c>
      <c r="K266" s="9">
        <f>E2_Teilstränge!J275</f>
        <v>0</v>
      </c>
      <c r="L266" s="9">
        <f>E2_Teilstränge!K275</f>
        <v>0</v>
      </c>
    </row>
    <row r="267" spans="1:12" x14ac:dyDescent="0.3">
      <c r="A267" s="8">
        <v>265</v>
      </c>
      <c r="B267" s="54">
        <f>E2_Teilstränge!Q276</f>
        <v>0</v>
      </c>
      <c r="C267" s="9">
        <f>E2_Teilstränge!E276</f>
        <v>0</v>
      </c>
      <c r="D267" s="9" t="e">
        <f>IF(ISBLANK(E2_Teilstränge!#REF!)=TRUE,"–",E2_Teilstränge!#REF!)</f>
        <v>#REF!</v>
      </c>
      <c r="E267" s="9">
        <f>E2_Teilstränge!F276</f>
        <v>0</v>
      </c>
      <c r="F267" s="9">
        <f>E2_Teilstränge!G276</f>
        <v>0</v>
      </c>
      <c r="G267" s="9">
        <f>E2_Teilstränge!H276</f>
        <v>0</v>
      </c>
      <c r="H267" s="9">
        <f>E2_Teilstränge!I276</f>
        <v>0</v>
      </c>
      <c r="I267" s="9">
        <f>E2_Teilstränge!L276</f>
        <v>0</v>
      </c>
      <c r="J267" s="9">
        <f>E2_Teilstränge!N276</f>
        <v>0</v>
      </c>
      <c r="K267" s="9">
        <f>E2_Teilstränge!J276</f>
        <v>0</v>
      </c>
      <c r="L267" s="9">
        <f>E2_Teilstränge!K276</f>
        <v>0</v>
      </c>
    </row>
    <row r="268" spans="1:12" x14ac:dyDescent="0.3">
      <c r="A268" s="8">
        <v>266</v>
      </c>
      <c r="B268" s="54">
        <f>E2_Teilstränge!Q277</f>
        <v>0</v>
      </c>
      <c r="C268" s="9">
        <f>E2_Teilstränge!E277</f>
        <v>0</v>
      </c>
      <c r="D268" s="9" t="e">
        <f>IF(ISBLANK(E2_Teilstränge!#REF!)=TRUE,"–",E2_Teilstränge!#REF!)</f>
        <v>#REF!</v>
      </c>
      <c r="E268" s="9">
        <f>E2_Teilstränge!F277</f>
        <v>0</v>
      </c>
      <c r="F268" s="9">
        <f>E2_Teilstränge!G277</f>
        <v>0</v>
      </c>
      <c r="G268" s="9">
        <f>E2_Teilstränge!H277</f>
        <v>0</v>
      </c>
      <c r="H268" s="9">
        <f>E2_Teilstränge!I277</f>
        <v>0</v>
      </c>
      <c r="I268" s="9">
        <f>E2_Teilstränge!L277</f>
        <v>0</v>
      </c>
      <c r="J268" s="9">
        <f>E2_Teilstränge!N277</f>
        <v>0</v>
      </c>
      <c r="K268" s="9">
        <f>E2_Teilstränge!J277</f>
        <v>0</v>
      </c>
      <c r="L268" s="9">
        <f>E2_Teilstränge!K277</f>
        <v>0</v>
      </c>
    </row>
    <row r="269" spans="1:12" x14ac:dyDescent="0.3">
      <c r="A269" s="8">
        <v>267</v>
      </c>
      <c r="B269" s="54">
        <f>E2_Teilstränge!Q278</f>
        <v>0</v>
      </c>
      <c r="C269" s="9">
        <f>E2_Teilstränge!E278</f>
        <v>0</v>
      </c>
      <c r="D269" s="9" t="e">
        <f>IF(ISBLANK(E2_Teilstränge!#REF!)=TRUE,"–",E2_Teilstränge!#REF!)</f>
        <v>#REF!</v>
      </c>
      <c r="E269" s="9">
        <f>E2_Teilstränge!F278</f>
        <v>0</v>
      </c>
      <c r="F269" s="9">
        <f>E2_Teilstränge!G278</f>
        <v>0</v>
      </c>
      <c r="G269" s="9">
        <f>E2_Teilstränge!H278</f>
        <v>0</v>
      </c>
      <c r="H269" s="9">
        <f>E2_Teilstränge!I278</f>
        <v>0</v>
      </c>
      <c r="I269" s="9">
        <f>E2_Teilstränge!L278</f>
        <v>0</v>
      </c>
      <c r="J269" s="9">
        <f>E2_Teilstränge!N278</f>
        <v>0</v>
      </c>
      <c r="K269" s="9">
        <f>E2_Teilstränge!J278</f>
        <v>0</v>
      </c>
      <c r="L269" s="9">
        <f>E2_Teilstränge!K278</f>
        <v>0</v>
      </c>
    </row>
    <row r="270" spans="1:12" x14ac:dyDescent="0.3">
      <c r="A270" s="8">
        <v>268</v>
      </c>
      <c r="B270" s="54">
        <f>E2_Teilstränge!Q279</f>
        <v>0</v>
      </c>
      <c r="C270" s="9">
        <f>E2_Teilstränge!E279</f>
        <v>0</v>
      </c>
      <c r="D270" s="9" t="e">
        <f>IF(ISBLANK(E2_Teilstränge!#REF!)=TRUE,"–",E2_Teilstränge!#REF!)</f>
        <v>#REF!</v>
      </c>
      <c r="E270" s="9">
        <f>E2_Teilstränge!F279</f>
        <v>0</v>
      </c>
      <c r="F270" s="9">
        <f>E2_Teilstränge!G279</f>
        <v>0</v>
      </c>
      <c r="G270" s="9">
        <f>E2_Teilstränge!H279</f>
        <v>0</v>
      </c>
      <c r="H270" s="9">
        <f>E2_Teilstränge!I279</f>
        <v>0</v>
      </c>
      <c r="I270" s="9">
        <f>E2_Teilstränge!L279</f>
        <v>0</v>
      </c>
      <c r="J270" s="9">
        <f>E2_Teilstränge!N279</f>
        <v>0</v>
      </c>
      <c r="K270" s="9">
        <f>E2_Teilstränge!J279</f>
        <v>0</v>
      </c>
      <c r="L270" s="9">
        <f>E2_Teilstränge!K279</f>
        <v>0</v>
      </c>
    </row>
    <row r="271" spans="1:12" x14ac:dyDescent="0.3">
      <c r="A271" s="8">
        <v>269</v>
      </c>
      <c r="B271" s="54">
        <f>E2_Teilstränge!Q280</f>
        <v>0</v>
      </c>
      <c r="C271" s="9">
        <f>E2_Teilstränge!E280</f>
        <v>0</v>
      </c>
      <c r="D271" s="9" t="e">
        <f>IF(ISBLANK(E2_Teilstränge!#REF!)=TRUE,"–",E2_Teilstränge!#REF!)</f>
        <v>#REF!</v>
      </c>
      <c r="E271" s="9">
        <f>E2_Teilstränge!F280</f>
        <v>0</v>
      </c>
      <c r="F271" s="9">
        <f>E2_Teilstränge!G280</f>
        <v>0</v>
      </c>
      <c r="G271" s="9">
        <f>E2_Teilstränge!H280</f>
        <v>0</v>
      </c>
      <c r="H271" s="9">
        <f>E2_Teilstränge!I280</f>
        <v>0</v>
      </c>
      <c r="I271" s="9">
        <f>E2_Teilstränge!L280</f>
        <v>0</v>
      </c>
      <c r="J271" s="9">
        <f>E2_Teilstränge!N280</f>
        <v>0</v>
      </c>
      <c r="K271" s="9">
        <f>E2_Teilstränge!J280</f>
        <v>0</v>
      </c>
      <c r="L271" s="9">
        <f>E2_Teilstränge!K280</f>
        <v>0</v>
      </c>
    </row>
    <row r="272" spans="1:12" x14ac:dyDescent="0.3">
      <c r="A272" s="8">
        <v>270</v>
      </c>
      <c r="B272" s="54">
        <f>E2_Teilstränge!Q281</f>
        <v>0</v>
      </c>
      <c r="C272" s="9">
        <f>E2_Teilstränge!E281</f>
        <v>0</v>
      </c>
      <c r="D272" s="9" t="e">
        <f>IF(ISBLANK(E2_Teilstränge!#REF!)=TRUE,"–",E2_Teilstränge!#REF!)</f>
        <v>#REF!</v>
      </c>
      <c r="E272" s="9">
        <f>E2_Teilstränge!F281</f>
        <v>0</v>
      </c>
      <c r="F272" s="9">
        <f>E2_Teilstränge!G281</f>
        <v>0</v>
      </c>
      <c r="G272" s="9">
        <f>E2_Teilstränge!H281</f>
        <v>0</v>
      </c>
      <c r="H272" s="9">
        <f>E2_Teilstränge!I281</f>
        <v>0</v>
      </c>
      <c r="I272" s="9">
        <f>E2_Teilstränge!L281</f>
        <v>0</v>
      </c>
      <c r="J272" s="9">
        <f>E2_Teilstränge!N281</f>
        <v>0</v>
      </c>
      <c r="K272" s="9">
        <f>E2_Teilstränge!J281</f>
        <v>0</v>
      </c>
      <c r="L272" s="9">
        <f>E2_Teilstränge!K281</f>
        <v>0</v>
      </c>
    </row>
    <row r="273" spans="1:12" x14ac:dyDescent="0.3">
      <c r="A273" s="8">
        <v>271</v>
      </c>
      <c r="B273" s="54">
        <f>E2_Teilstränge!Q282</f>
        <v>0</v>
      </c>
      <c r="C273" s="9">
        <f>E2_Teilstränge!E282</f>
        <v>0</v>
      </c>
      <c r="D273" s="9" t="e">
        <f>IF(ISBLANK(E2_Teilstränge!#REF!)=TRUE,"–",E2_Teilstränge!#REF!)</f>
        <v>#REF!</v>
      </c>
      <c r="E273" s="9">
        <f>E2_Teilstränge!F282</f>
        <v>0</v>
      </c>
      <c r="F273" s="9">
        <f>E2_Teilstränge!G282</f>
        <v>0</v>
      </c>
      <c r="G273" s="9">
        <f>E2_Teilstränge!H282</f>
        <v>0</v>
      </c>
      <c r="H273" s="9">
        <f>E2_Teilstränge!I282</f>
        <v>0</v>
      </c>
      <c r="I273" s="9">
        <f>E2_Teilstränge!L282</f>
        <v>0</v>
      </c>
      <c r="J273" s="9">
        <f>E2_Teilstränge!N282</f>
        <v>0</v>
      </c>
      <c r="K273" s="9">
        <f>E2_Teilstränge!J282</f>
        <v>0</v>
      </c>
      <c r="L273" s="9">
        <f>E2_Teilstränge!K282</f>
        <v>0</v>
      </c>
    </row>
    <row r="274" spans="1:12" x14ac:dyDescent="0.3">
      <c r="A274" s="8">
        <v>272</v>
      </c>
      <c r="B274" s="54">
        <f>E2_Teilstränge!Q283</f>
        <v>0</v>
      </c>
      <c r="C274" s="9">
        <f>E2_Teilstränge!E283</f>
        <v>0</v>
      </c>
      <c r="D274" s="9" t="e">
        <f>IF(ISBLANK(E2_Teilstränge!#REF!)=TRUE,"–",E2_Teilstränge!#REF!)</f>
        <v>#REF!</v>
      </c>
      <c r="E274" s="9">
        <f>E2_Teilstränge!F283</f>
        <v>0</v>
      </c>
      <c r="F274" s="9">
        <f>E2_Teilstränge!G283</f>
        <v>0</v>
      </c>
      <c r="G274" s="9">
        <f>E2_Teilstränge!H283</f>
        <v>0</v>
      </c>
      <c r="H274" s="9">
        <f>E2_Teilstränge!I283</f>
        <v>0</v>
      </c>
      <c r="I274" s="9">
        <f>E2_Teilstränge!L283</f>
        <v>0</v>
      </c>
      <c r="J274" s="9">
        <f>E2_Teilstränge!N283</f>
        <v>0</v>
      </c>
      <c r="K274" s="9">
        <f>E2_Teilstränge!J283</f>
        <v>0</v>
      </c>
      <c r="L274" s="9">
        <f>E2_Teilstränge!K283</f>
        <v>0</v>
      </c>
    </row>
    <row r="275" spans="1:12" x14ac:dyDescent="0.3">
      <c r="A275" s="8">
        <v>273</v>
      </c>
      <c r="B275" s="54">
        <f>E2_Teilstränge!Q284</f>
        <v>0</v>
      </c>
      <c r="C275" s="9">
        <f>E2_Teilstränge!E284</f>
        <v>0</v>
      </c>
      <c r="D275" s="9" t="e">
        <f>IF(ISBLANK(E2_Teilstränge!#REF!)=TRUE,"–",E2_Teilstränge!#REF!)</f>
        <v>#REF!</v>
      </c>
      <c r="E275" s="9">
        <f>E2_Teilstränge!F284</f>
        <v>0</v>
      </c>
      <c r="F275" s="9">
        <f>E2_Teilstränge!G284</f>
        <v>0</v>
      </c>
      <c r="G275" s="9">
        <f>E2_Teilstränge!H284</f>
        <v>0</v>
      </c>
      <c r="H275" s="9">
        <f>E2_Teilstränge!I284</f>
        <v>0</v>
      </c>
      <c r="I275" s="9">
        <f>E2_Teilstränge!L284</f>
        <v>0</v>
      </c>
      <c r="J275" s="9">
        <f>E2_Teilstränge!N284</f>
        <v>0</v>
      </c>
      <c r="K275" s="9">
        <f>E2_Teilstränge!J284</f>
        <v>0</v>
      </c>
      <c r="L275" s="9">
        <f>E2_Teilstränge!K284</f>
        <v>0</v>
      </c>
    </row>
    <row r="276" spans="1:12" x14ac:dyDescent="0.3">
      <c r="A276" s="8">
        <v>274</v>
      </c>
      <c r="B276" s="54">
        <f>E2_Teilstränge!Q285</f>
        <v>0</v>
      </c>
      <c r="C276" s="9">
        <f>E2_Teilstränge!E285</f>
        <v>0</v>
      </c>
      <c r="D276" s="9" t="e">
        <f>IF(ISBLANK(E2_Teilstränge!#REF!)=TRUE,"–",E2_Teilstränge!#REF!)</f>
        <v>#REF!</v>
      </c>
      <c r="E276" s="9">
        <f>E2_Teilstränge!F285</f>
        <v>0</v>
      </c>
      <c r="F276" s="9">
        <f>E2_Teilstränge!G285</f>
        <v>0</v>
      </c>
      <c r="G276" s="9">
        <f>E2_Teilstränge!H285</f>
        <v>0</v>
      </c>
      <c r="H276" s="9">
        <f>E2_Teilstränge!I285</f>
        <v>0</v>
      </c>
      <c r="I276" s="9">
        <f>E2_Teilstränge!L285</f>
        <v>0</v>
      </c>
      <c r="J276" s="9">
        <f>E2_Teilstränge!N285</f>
        <v>0</v>
      </c>
      <c r="K276" s="9">
        <f>E2_Teilstränge!J285</f>
        <v>0</v>
      </c>
      <c r="L276" s="9">
        <f>E2_Teilstränge!K285</f>
        <v>0</v>
      </c>
    </row>
    <row r="277" spans="1:12" x14ac:dyDescent="0.3">
      <c r="A277" s="8">
        <v>275</v>
      </c>
      <c r="B277" s="54">
        <f>E2_Teilstränge!Q286</f>
        <v>0</v>
      </c>
      <c r="C277" s="9">
        <f>E2_Teilstränge!E286</f>
        <v>0</v>
      </c>
      <c r="D277" s="9" t="e">
        <f>IF(ISBLANK(E2_Teilstränge!#REF!)=TRUE,"–",E2_Teilstränge!#REF!)</f>
        <v>#REF!</v>
      </c>
      <c r="E277" s="9">
        <f>E2_Teilstränge!F286</f>
        <v>0</v>
      </c>
      <c r="F277" s="9">
        <f>E2_Teilstränge!G286</f>
        <v>0</v>
      </c>
      <c r="G277" s="9">
        <f>E2_Teilstränge!H286</f>
        <v>0</v>
      </c>
      <c r="H277" s="9">
        <f>E2_Teilstränge!I286</f>
        <v>0</v>
      </c>
      <c r="I277" s="9">
        <f>E2_Teilstränge!L286</f>
        <v>0</v>
      </c>
      <c r="J277" s="9">
        <f>E2_Teilstränge!N286</f>
        <v>0</v>
      </c>
      <c r="K277" s="9">
        <f>E2_Teilstränge!J286</f>
        <v>0</v>
      </c>
      <c r="L277" s="9">
        <f>E2_Teilstränge!K286</f>
        <v>0</v>
      </c>
    </row>
    <row r="278" spans="1:12" x14ac:dyDescent="0.3">
      <c r="A278" s="8">
        <v>276</v>
      </c>
      <c r="B278" s="54">
        <f>E2_Teilstränge!Q287</f>
        <v>0</v>
      </c>
      <c r="C278" s="9">
        <f>E2_Teilstränge!E287</f>
        <v>0</v>
      </c>
      <c r="D278" s="9" t="e">
        <f>IF(ISBLANK(E2_Teilstränge!#REF!)=TRUE,"–",E2_Teilstränge!#REF!)</f>
        <v>#REF!</v>
      </c>
      <c r="E278" s="9">
        <f>E2_Teilstränge!F287</f>
        <v>0</v>
      </c>
      <c r="F278" s="9">
        <f>E2_Teilstränge!G287</f>
        <v>0</v>
      </c>
      <c r="G278" s="9">
        <f>E2_Teilstränge!H287</f>
        <v>0</v>
      </c>
      <c r="H278" s="9">
        <f>E2_Teilstränge!I287</f>
        <v>0</v>
      </c>
      <c r="I278" s="9">
        <f>E2_Teilstränge!L287</f>
        <v>0</v>
      </c>
      <c r="J278" s="9">
        <f>E2_Teilstränge!N287</f>
        <v>0</v>
      </c>
      <c r="K278" s="9">
        <f>E2_Teilstränge!J287</f>
        <v>0</v>
      </c>
      <c r="L278" s="9">
        <f>E2_Teilstränge!K287</f>
        <v>0</v>
      </c>
    </row>
    <row r="279" spans="1:12" x14ac:dyDescent="0.3">
      <c r="A279" s="8">
        <v>277</v>
      </c>
      <c r="B279" s="54">
        <f>E2_Teilstränge!Q288</f>
        <v>0</v>
      </c>
      <c r="C279" s="9">
        <f>E2_Teilstränge!E288</f>
        <v>0</v>
      </c>
      <c r="D279" s="9" t="e">
        <f>IF(ISBLANK(E2_Teilstränge!#REF!)=TRUE,"–",E2_Teilstränge!#REF!)</f>
        <v>#REF!</v>
      </c>
      <c r="E279" s="9">
        <f>E2_Teilstränge!F288</f>
        <v>0</v>
      </c>
      <c r="F279" s="9">
        <f>E2_Teilstränge!G288</f>
        <v>0</v>
      </c>
      <c r="G279" s="9">
        <f>E2_Teilstränge!H288</f>
        <v>0</v>
      </c>
      <c r="H279" s="9">
        <f>E2_Teilstränge!I288</f>
        <v>0</v>
      </c>
      <c r="I279" s="9">
        <f>E2_Teilstränge!L288</f>
        <v>0</v>
      </c>
      <c r="J279" s="9">
        <f>E2_Teilstränge!N288</f>
        <v>0</v>
      </c>
      <c r="K279" s="9">
        <f>E2_Teilstränge!J288</f>
        <v>0</v>
      </c>
      <c r="L279" s="9">
        <f>E2_Teilstränge!K288</f>
        <v>0</v>
      </c>
    </row>
    <row r="280" spans="1:12" x14ac:dyDescent="0.3">
      <c r="A280" s="8">
        <v>278</v>
      </c>
      <c r="B280" s="54">
        <f>E2_Teilstränge!Q289</f>
        <v>0</v>
      </c>
      <c r="C280" s="9">
        <f>E2_Teilstränge!E289</f>
        <v>0</v>
      </c>
      <c r="D280" s="9" t="e">
        <f>IF(ISBLANK(E2_Teilstränge!#REF!)=TRUE,"–",E2_Teilstränge!#REF!)</f>
        <v>#REF!</v>
      </c>
      <c r="E280" s="9">
        <f>E2_Teilstränge!F289</f>
        <v>0</v>
      </c>
      <c r="F280" s="9">
        <f>E2_Teilstränge!G289</f>
        <v>0</v>
      </c>
      <c r="G280" s="9">
        <f>E2_Teilstränge!H289</f>
        <v>0</v>
      </c>
      <c r="H280" s="9">
        <f>E2_Teilstränge!I289</f>
        <v>0</v>
      </c>
      <c r="I280" s="9">
        <f>E2_Teilstränge!L289</f>
        <v>0</v>
      </c>
      <c r="J280" s="9">
        <f>E2_Teilstränge!N289</f>
        <v>0</v>
      </c>
      <c r="K280" s="9">
        <f>E2_Teilstränge!J289</f>
        <v>0</v>
      </c>
      <c r="L280" s="9">
        <f>E2_Teilstränge!K289</f>
        <v>0</v>
      </c>
    </row>
    <row r="281" spans="1:12" x14ac:dyDescent="0.3">
      <c r="A281" s="8">
        <v>279</v>
      </c>
      <c r="B281" s="54">
        <f>E2_Teilstränge!Q290</f>
        <v>0</v>
      </c>
      <c r="C281" s="9">
        <f>E2_Teilstränge!E290</f>
        <v>0</v>
      </c>
      <c r="D281" s="9" t="e">
        <f>IF(ISBLANK(E2_Teilstränge!#REF!)=TRUE,"–",E2_Teilstränge!#REF!)</f>
        <v>#REF!</v>
      </c>
      <c r="E281" s="9">
        <f>E2_Teilstränge!F290</f>
        <v>0</v>
      </c>
      <c r="F281" s="9">
        <f>E2_Teilstränge!G290</f>
        <v>0</v>
      </c>
      <c r="G281" s="9">
        <f>E2_Teilstränge!H290</f>
        <v>0</v>
      </c>
      <c r="H281" s="9">
        <f>E2_Teilstränge!I290</f>
        <v>0</v>
      </c>
      <c r="I281" s="9">
        <f>E2_Teilstränge!L290</f>
        <v>0</v>
      </c>
      <c r="J281" s="9">
        <f>E2_Teilstränge!N290</f>
        <v>0</v>
      </c>
      <c r="K281" s="9">
        <f>E2_Teilstränge!J290</f>
        <v>0</v>
      </c>
      <c r="L281" s="9">
        <f>E2_Teilstränge!K290</f>
        <v>0</v>
      </c>
    </row>
    <row r="282" spans="1:12" x14ac:dyDescent="0.3">
      <c r="A282" s="8">
        <v>280</v>
      </c>
      <c r="B282" s="54">
        <f>E2_Teilstränge!Q291</f>
        <v>0</v>
      </c>
      <c r="C282" s="9">
        <f>E2_Teilstränge!E291</f>
        <v>0</v>
      </c>
      <c r="D282" s="9" t="e">
        <f>IF(ISBLANK(E2_Teilstränge!#REF!)=TRUE,"–",E2_Teilstränge!#REF!)</f>
        <v>#REF!</v>
      </c>
      <c r="E282" s="9">
        <f>E2_Teilstränge!F291</f>
        <v>0</v>
      </c>
      <c r="F282" s="9">
        <f>E2_Teilstränge!G291</f>
        <v>0</v>
      </c>
      <c r="G282" s="9">
        <f>E2_Teilstränge!H291</f>
        <v>0</v>
      </c>
      <c r="H282" s="9">
        <f>E2_Teilstränge!I291</f>
        <v>0</v>
      </c>
      <c r="I282" s="9">
        <f>E2_Teilstränge!L291</f>
        <v>0</v>
      </c>
      <c r="J282" s="9">
        <f>E2_Teilstränge!N291</f>
        <v>0</v>
      </c>
      <c r="K282" s="9">
        <f>E2_Teilstränge!J291</f>
        <v>0</v>
      </c>
      <c r="L282" s="9">
        <f>E2_Teilstränge!K291</f>
        <v>0</v>
      </c>
    </row>
    <row r="283" spans="1:12" x14ac:dyDescent="0.3">
      <c r="A283" s="8">
        <v>281</v>
      </c>
      <c r="B283" s="54">
        <f>E2_Teilstränge!Q292</f>
        <v>0</v>
      </c>
      <c r="C283" s="9">
        <f>E2_Teilstränge!E292</f>
        <v>0</v>
      </c>
      <c r="D283" s="9" t="e">
        <f>IF(ISBLANK(E2_Teilstränge!#REF!)=TRUE,"–",E2_Teilstränge!#REF!)</f>
        <v>#REF!</v>
      </c>
      <c r="E283" s="9">
        <f>E2_Teilstränge!F292</f>
        <v>0</v>
      </c>
      <c r="F283" s="9">
        <f>E2_Teilstränge!G292</f>
        <v>0</v>
      </c>
      <c r="G283" s="9">
        <f>E2_Teilstränge!H292</f>
        <v>0</v>
      </c>
      <c r="H283" s="9">
        <f>E2_Teilstränge!I292</f>
        <v>0</v>
      </c>
      <c r="I283" s="9">
        <f>E2_Teilstränge!L292</f>
        <v>0</v>
      </c>
      <c r="J283" s="9">
        <f>E2_Teilstränge!N292</f>
        <v>0</v>
      </c>
      <c r="K283" s="9">
        <f>E2_Teilstränge!J292</f>
        <v>0</v>
      </c>
      <c r="L283" s="9">
        <f>E2_Teilstränge!K292</f>
        <v>0</v>
      </c>
    </row>
    <row r="284" spans="1:12" x14ac:dyDescent="0.3">
      <c r="A284" s="8">
        <v>282</v>
      </c>
      <c r="B284" s="54">
        <f>E2_Teilstränge!Q293</f>
        <v>0</v>
      </c>
      <c r="C284" s="9">
        <f>E2_Teilstränge!E293</f>
        <v>0</v>
      </c>
      <c r="D284" s="9" t="e">
        <f>IF(ISBLANK(E2_Teilstränge!#REF!)=TRUE,"–",E2_Teilstränge!#REF!)</f>
        <v>#REF!</v>
      </c>
      <c r="E284" s="9">
        <f>E2_Teilstränge!F293</f>
        <v>0</v>
      </c>
      <c r="F284" s="9">
        <f>E2_Teilstränge!G293</f>
        <v>0</v>
      </c>
      <c r="G284" s="9">
        <f>E2_Teilstränge!H293</f>
        <v>0</v>
      </c>
      <c r="H284" s="9">
        <f>E2_Teilstränge!I293</f>
        <v>0</v>
      </c>
      <c r="I284" s="9">
        <f>E2_Teilstränge!L293</f>
        <v>0</v>
      </c>
      <c r="J284" s="9">
        <f>E2_Teilstränge!N293</f>
        <v>0</v>
      </c>
      <c r="K284" s="9">
        <f>E2_Teilstränge!J293</f>
        <v>0</v>
      </c>
      <c r="L284" s="9">
        <f>E2_Teilstränge!K293</f>
        <v>0</v>
      </c>
    </row>
    <row r="285" spans="1:12" x14ac:dyDescent="0.3">
      <c r="A285" s="8">
        <v>283</v>
      </c>
      <c r="B285" s="54">
        <f>E2_Teilstränge!Q294</f>
        <v>0</v>
      </c>
      <c r="C285" s="9">
        <f>E2_Teilstränge!E294</f>
        <v>0</v>
      </c>
      <c r="D285" s="9" t="e">
        <f>IF(ISBLANK(E2_Teilstränge!#REF!)=TRUE,"–",E2_Teilstränge!#REF!)</f>
        <v>#REF!</v>
      </c>
      <c r="E285" s="9">
        <f>E2_Teilstränge!F294</f>
        <v>0</v>
      </c>
      <c r="F285" s="9">
        <f>E2_Teilstränge!G294</f>
        <v>0</v>
      </c>
      <c r="G285" s="9">
        <f>E2_Teilstränge!H294</f>
        <v>0</v>
      </c>
      <c r="H285" s="9">
        <f>E2_Teilstränge!I294</f>
        <v>0</v>
      </c>
      <c r="I285" s="9">
        <f>E2_Teilstränge!L294</f>
        <v>0</v>
      </c>
      <c r="J285" s="9">
        <f>E2_Teilstränge!N294</f>
        <v>0</v>
      </c>
      <c r="K285" s="9">
        <f>E2_Teilstränge!J294</f>
        <v>0</v>
      </c>
      <c r="L285" s="9">
        <f>E2_Teilstränge!K294</f>
        <v>0</v>
      </c>
    </row>
    <row r="286" spans="1:12" x14ac:dyDescent="0.3">
      <c r="A286" s="8">
        <v>284</v>
      </c>
      <c r="B286" s="54">
        <f>E2_Teilstränge!Q295</f>
        <v>0</v>
      </c>
      <c r="C286" s="9">
        <f>E2_Teilstränge!E295</f>
        <v>0</v>
      </c>
      <c r="D286" s="9" t="e">
        <f>IF(ISBLANK(E2_Teilstränge!#REF!)=TRUE,"–",E2_Teilstränge!#REF!)</f>
        <v>#REF!</v>
      </c>
      <c r="E286" s="9">
        <f>E2_Teilstränge!F295</f>
        <v>0</v>
      </c>
      <c r="F286" s="9">
        <f>E2_Teilstränge!G295</f>
        <v>0</v>
      </c>
      <c r="G286" s="9">
        <f>E2_Teilstränge!H295</f>
        <v>0</v>
      </c>
      <c r="H286" s="9">
        <f>E2_Teilstränge!I295</f>
        <v>0</v>
      </c>
      <c r="I286" s="9">
        <f>E2_Teilstränge!L295</f>
        <v>0</v>
      </c>
      <c r="J286" s="9">
        <f>E2_Teilstränge!N295</f>
        <v>0</v>
      </c>
      <c r="K286" s="9">
        <f>E2_Teilstränge!J295</f>
        <v>0</v>
      </c>
      <c r="L286" s="9">
        <f>E2_Teilstränge!K295</f>
        <v>0</v>
      </c>
    </row>
    <row r="287" spans="1:12" x14ac:dyDescent="0.3">
      <c r="A287" s="8">
        <v>285</v>
      </c>
      <c r="B287" s="54">
        <f>E2_Teilstränge!Q296</f>
        <v>0</v>
      </c>
      <c r="C287" s="9">
        <f>E2_Teilstränge!E296</f>
        <v>0</v>
      </c>
      <c r="D287" s="9" t="e">
        <f>IF(ISBLANK(E2_Teilstränge!#REF!)=TRUE,"–",E2_Teilstränge!#REF!)</f>
        <v>#REF!</v>
      </c>
      <c r="E287" s="9">
        <f>E2_Teilstränge!F296</f>
        <v>0</v>
      </c>
      <c r="F287" s="9">
        <f>E2_Teilstränge!G296</f>
        <v>0</v>
      </c>
      <c r="G287" s="9">
        <f>E2_Teilstränge!H296</f>
        <v>0</v>
      </c>
      <c r="H287" s="9">
        <f>E2_Teilstränge!I296</f>
        <v>0</v>
      </c>
      <c r="I287" s="9">
        <f>E2_Teilstränge!L296</f>
        <v>0</v>
      </c>
      <c r="J287" s="9">
        <f>E2_Teilstränge!N296</f>
        <v>0</v>
      </c>
      <c r="K287" s="9">
        <f>E2_Teilstränge!J296</f>
        <v>0</v>
      </c>
      <c r="L287" s="9">
        <f>E2_Teilstränge!K296</f>
        <v>0</v>
      </c>
    </row>
    <row r="288" spans="1:12" x14ac:dyDescent="0.3">
      <c r="A288" s="8">
        <v>286</v>
      </c>
      <c r="B288" s="54">
        <f>E2_Teilstränge!Q297</f>
        <v>0</v>
      </c>
      <c r="C288" s="9">
        <f>E2_Teilstränge!E297</f>
        <v>0</v>
      </c>
      <c r="D288" s="9" t="e">
        <f>IF(ISBLANK(E2_Teilstränge!#REF!)=TRUE,"–",E2_Teilstränge!#REF!)</f>
        <v>#REF!</v>
      </c>
      <c r="E288" s="9">
        <f>E2_Teilstränge!F297</f>
        <v>0</v>
      </c>
      <c r="F288" s="9">
        <f>E2_Teilstränge!G297</f>
        <v>0</v>
      </c>
      <c r="G288" s="9">
        <f>E2_Teilstränge!H297</f>
        <v>0</v>
      </c>
      <c r="H288" s="9">
        <f>E2_Teilstränge!I297</f>
        <v>0</v>
      </c>
      <c r="I288" s="9">
        <f>E2_Teilstränge!L297</f>
        <v>0</v>
      </c>
      <c r="J288" s="9">
        <f>E2_Teilstränge!N297</f>
        <v>0</v>
      </c>
      <c r="K288" s="9">
        <f>E2_Teilstränge!J297</f>
        <v>0</v>
      </c>
      <c r="L288" s="9">
        <f>E2_Teilstränge!K297</f>
        <v>0</v>
      </c>
    </row>
    <row r="289" spans="1:12" x14ac:dyDescent="0.3">
      <c r="A289" s="8">
        <v>287</v>
      </c>
      <c r="B289" s="54">
        <f>E2_Teilstränge!Q298</f>
        <v>0</v>
      </c>
      <c r="C289" s="9">
        <f>E2_Teilstränge!E298</f>
        <v>0</v>
      </c>
      <c r="D289" s="9" t="e">
        <f>IF(ISBLANK(E2_Teilstränge!#REF!)=TRUE,"–",E2_Teilstränge!#REF!)</f>
        <v>#REF!</v>
      </c>
      <c r="E289" s="9">
        <f>E2_Teilstränge!F298</f>
        <v>0</v>
      </c>
      <c r="F289" s="9">
        <f>E2_Teilstränge!G298</f>
        <v>0</v>
      </c>
      <c r="G289" s="9">
        <f>E2_Teilstränge!H298</f>
        <v>0</v>
      </c>
      <c r="H289" s="9">
        <f>E2_Teilstränge!I298</f>
        <v>0</v>
      </c>
      <c r="I289" s="9">
        <f>E2_Teilstränge!L298</f>
        <v>0</v>
      </c>
      <c r="J289" s="9">
        <f>E2_Teilstränge!N298</f>
        <v>0</v>
      </c>
      <c r="K289" s="9">
        <f>E2_Teilstränge!J298</f>
        <v>0</v>
      </c>
      <c r="L289" s="9">
        <f>E2_Teilstränge!K298</f>
        <v>0</v>
      </c>
    </row>
    <row r="290" spans="1:12" x14ac:dyDescent="0.3">
      <c r="A290" s="8">
        <v>288</v>
      </c>
      <c r="B290" s="54">
        <f>E2_Teilstränge!Q299</f>
        <v>0</v>
      </c>
      <c r="C290" s="9">
        <f>E2_Teilstränge!E299</f>
        <v>0</v>
      </c>
      <c r="D290" s="9" t="e">
        <f>IF(ISBLANK(E2_Teilstränge!#REF!)=TRUE,"–",E2_Teilstränge!#REF!)</f>
        <v>#REF!</v>
      </c>
      <c r="E290" s="9">
        <f>E2_Teilstränge!F299</f>
        <v>0</v>
      </c>
      <c r="F290" s="9">
        <f>E2_Teilstränge!G299</f>
        <v>0</v>
      </c>
      <c r="G290" s="9">
        <f>E2_Teilstränge!H299</f>
        <v>0</v>
      </c>
      <c r="H290" s="9">
        <f>E2_Teilstränge!I299</f>
        <v>0</v>
      </c>
      <c r="I290" s="9">
        <f>E2_Teilstränge!L299</f>
        <v>0</v>
      </c>
      <c r="J290" s="9">
        <f>E2_Teilstränge!N299</f>
        <v>0</v>
      </c>
      <c r="K290" s="9">
        <f>E2_Teilstränge!J299</f>
        <v>0</v>
      </c>
      <c r="L290" s="9">
        <f>E2_Teilstränge!K299</f>
        <v>0</v>
      </c>
    </row>
    <row r="291" spans="1:12" x14ac:dyDescent="0.3">
      <c r="A291" s="8">
        <v>289</v>
      </c>
      <c r="B291" s="54">
        <f>E2_Teilstränge!Q300</f>
        <v>0</v>
      </c>
      <c r="C291" s="9">
        <f>E2_Teilstränge!E300</f>
        <v>0</v>
      </c>
      <c r="D291" s="9" t="e">
        <f>IF(ISBLANK(E2_Teilstränge!#REF!)=TRUE,"–",E2_Teilstränge!#REF!)</f>
        <v>#REF!</v>
      </c>
      <c r="E291" s="9">
        <f>E2_Teilstränge!F300</f>
        <v>0</v>
      </c>
      <c r="F291" s="9">
        <f>E2_Teilstränge!G300</f>
        <v>0</v>
      </c>
      <c r="G291" s="9">
        <f>E2_Teilstränge!H300</f>
        <v>0</v>
      </c>
      <c r="H291" s="9">
        <f>E2_Teilstränge!I300</f>
        <v>0</v>
      </c>
      <c r="I291" s="9">
        <f>E2_Teilstränge!L300</f>
        <v>0</v>
      </c>
      <c r="J291" s="9">
        <f>E2_Teilstränge!N300</f>
        <v>0</v>
      </c>
      <c r="K291" s="9">
        <f>E2_Teilstränge!J300</f>
        <v>0</v>
      </c>
      <c r="L291" s="9">
        <f>E2_Teilstränge!K300</f>
        <v>0</v>
      </c>
    </row>
    <row r="292" spans="1:12" x14ac:dyDescent="0.3">
      <c r="A292" s="8">
        <v>290</v>
      </c>
      <c r="B292" s="54">
        <f>E2_Teilstränge!Q301</f>
        <v>0</v>
      </c>
      <c r="C292" s="9">
        <f>E2_Teilstränge!E301</f>
        <v>0</v>
      </c>
      <c r="D292" s="9" t="e">
        <f>IF(ISBLANK(E2_Teilstränge!#REF!)=TRUE,"–",E2_Teilstränge!#REF!)</f>
        <v>#REF!</v>
      </c>
      <c r="E292" s="9">
        <f>E2_Teilstränge!F301</f>
        <v>0</v>
      </c>
      <c r="F292" s="9">
        <f>E2_Teilstränge!G301</f>
        <v>0</v>
      </c>
      <c r="G292" s="9">
        <f>E2_Teilstränge!H301</f>
        <v>0</v>
      </c>
      <c r="H292" s="9">
        <f>E2_Teilstränge!I301</f>
        <v>0</v>
      </c>
      <c r="I292" s="9">
        <f>E2_Teilstränge!L301</f>
        <v>0</v>
      </c>
      <c r="J292" s="9">
        <f>E2_Teilstränge!N301</f>
        <v>0</v>
      </c>
      <c r="K292" s="9">
        <f>E2_Teilstränge!J301</f>
        <v>0</v>
      </c>
      <c r="L292" s="9">
        <f>E2_Teilstränge!K301</f>
        <v>0</v>
      </c>
    </row>
    <row r="293" spans="1:12" x14ac:dyDescent="0.3">
      <c r="A293" s="8">
        <v>291</v>
      </c>
      <c r="B293" s="54">
        <f>E2_Teilstränge!Q302</f>
        <v>0</v>
      </c>
      <c r="C293" s="9">
        <f>E2_Teilstränge!E302</f>
        <v>0</v>
      </c>
      <c r="D293" s="9" t="e">
        <f>IF(ISBLANK(E2_Teilstränge!#REF!)=TRUE,"–",E2_Teilstränge!#REF!)</f>
        <v>#REF!</v>
      </c>
      <c r="E293" s="9">
        <f>E2_Teilstränge!F302</f>
        <v>0</v>
      </c>
      <c r="F293" s="9">
        <f>E2_Teilstränge!G302</f>
        <v>0</v>
      </c>
      <c r="G293" s="9">
        <f>E2_Teilstränge!H302</f>
        <v>0</v>
      </c>
      <c r="H293" s="9">
        <f>E2_Teilstränge!I302</f>
        <v>0</v>
      </c>
      <c r="I293" s="9">
        <f>E2_Teilstränge!L302</f>
        <v>0</v>
      </c>
      <c r="J293" s="9">
        <f>E2_Teilstränge!N302</f>
        <v>0</v>
      </c>
      <c r="K293" s="9">
        <f>E2_Teilstränge!J302</f>
        <v>0</v>
      </c>
      <c r="L293" s="9">
        <f>E2_Teilstränge!K302</f>
        <v>0</v>
      </c>
    </row>
    <row r="294" spans="1:12" x14ac:dyDescent="0.3">
      <c r="A294" s="8">
        <v>292</v>
      </c>
      <c r="B294" s="54">
        <f>E2_Teilstränge!Q303</f>
        <v>0</v>
      </c>
      <c r="C294" s="9">
        <f>E2_Teilstränge!E303</f>
        <v>0</v>
      </c>
      <c r="D294" s="9" t="e">
        <f>IF(ISBLANK(E2_Teilstränge!#REF!)=TRUE,"–",E2_Teilstränge!#REF!)</f>
        <v>#REF!</v>
      </c>
      <c r="E294" s="9">
        <f>E2_Teilstränge!F303</f>
        <v>0</v>
      </c>
      <c r="F294" s="9">
        <f>E2_Teilstränge!G303</f>
        <v>0</v>
      </c>
      <c r="G294" s="9">
        <f>E2_Teilstränge!H303</f>
        <v>0</v>
      </c>
      <c r="H294" s="9">
        <f>E2_Teilstränge!I303</f>
        <v>0</v>
      </c>
      <c r="I294" s="9">
        <f>E2_Teilstränge!L303</f>
        <v>0</v>
      </c>
      <c r="J294" s="9">
        <f>E2_Teilstränge!N303</f>
        <v>0</v>
      </c>
      <c r="K294" s="9">
        <f>E2_Teilstränge!J303</f>
        <v>0</v>
      </c>
      <c r="L294" s="9">
        <f>E2_Teilstränge!K303</f>
        <v>0</v>
      </c>
    </row>
    <row r="295" spans="1:12" x14ac:dyDescent="0.3">
      <c r="A295" s="8">
        <v>293</v>
      </c>
      <c r="B295" s="54">
        <f>E2_Teilstränge!Q304</f>
        <v>0</v>
      </c>
      <c r="C295" s="9">
        <f>E2_Teilstränge!E304</f>
        <v>0</v>
      </c>
      <c r="D295" s="9" t="e">
        <f>IF(ISBLANK(E2_Teilstränge!#REF!)=TRUE,"–",E2_Teilstränge!#REF!)</f>
        <v>#REF!</v>
      </c>
      <c r="E295" s="9">
        <f>E2_Teilstränge!F304</f>
        <v>0</v>
      </c>
      <c r="F295" s="9">
        <f>E2_Teilstränge!G304</f>
        <v>0</v>
      </c>
      <c r="G295" s="9">
        <f>E2_Teilstränge!H304</f>
        <v>0</v>
      </c>
      <c r="H295" s="9">
        <f>E2_Teilstränge!I304</f>
        <v>0</v>
      </c>
      <c r="I295" s="9">
        <f>E2_Teilstränge!L304</f>
        <v>0</v>
      </c>
      <c r="J295" s="9">
        <f>E2_Teilstränge!N304</f>
        <v>0</v>
      </c>
      <c r="K295" s="9">
        <f>E2_Teilstränge!J304</f>
        <v>0</v>
      </c>
      <c r="L295" s="9">
        <f>E2_Teilstränge!K304</f>
        <v>0</v>
      </c>
    </row>
    <row r="296" spans="1:12" x14ac:dyDescent="0.3">
      <c r="A296" s="8">
        <v>294</v>
      </c>
      <c r="B296" s="54">
        <f>E2_Teilstränge!Q305</f>
        <v>0</v>
      </c>
      <c r="C296" s="9">
        <f>E2_Teilstränge!E305</f>
        <v>0</v>
      </c>
      <c r="D296" s="9" t="e">
        <f>IF(ISBLANK(E2_Teilstränge!#REF!)=TRUE,"–",E2_Teilstränge!#REF!)</f>
        <v>#REF!</v>
      </c>
      <c r="E296" s="9">
        <f>E2_Teilstränge!F305</f>
        <v>0</v>
      </c>
      <c r="F296" s="9">
        <f>E2_Teilstränge!G305</f>
        <v>0</v>
      </c>
      <c r="G296" s="9">
        <f>E2_Teilstränge!H305</f>
        <v>0</v>
      </c>
      <c r="H296" s="9">
        <f>E2_Teilstränge!I305</f>
        <v>0</v>
      </c>
      <c r="I296" s="9">
        <f>E2_Teilstränge!L305</f>
        <v>0</v>
      </c>
      <c r="J296" s="9">
        <f>E2_Teilstränge!N305</f>
        <v>0</v>
      </c>
      <c r="K296" s="9">
        <f>E2_Teilstränge!J305</f>
        <v>0</v>
      </c>
      <c r="L296" s="9">
        <f>E2_Teilstränge!K305</f>
        <v>0</v>
      </c>
    </row>
    <row r="297" spans="1:12" x14ac:dyDescent="0.3">
      <c r="A297" s="8">
        <v>295</v>
      </c>
      <c r="B297" s="54">
        <f>E2_Teilstränge!Q306</f>
        <v>0</v>
      </c>
      <c r="C297" s="9">
        <f>E2_Teilstränge!E306</f>
        <v>0</v>
      </c>
      <c r="D297" s="9" t="e">
        <f>IF(ISBLANK(E2_Teilstränge!#REF!)=TRUE,"–",E2_Teilstränge!#REF!)</f>
        <v>#REF!</v>
      </c>
      <c r="E297" s="9">
        <f>E2_Teilstränge!F306</f>
        <v>0</v>
      </c>
      <c r="F297" s="9">
        <f>E2_Teilstränge!G306</f>
        <v>0</v>
      </c>
      <c r="G297" s="9">
        <f>E2_Teilstränge!H306</f>
        <v>0</v>
      </c>
      <c r="H297" s="9">
        <f>E2_Teilstränge!I306</f>
        <v>0</v>
      </c>
      <c r="I297" s="9">
        <f>E2_Teilstränge!L306</f>
        <v>0</v>
      </c>
      <c r="J297" s="9">
        <f>E2_Teilstränge!N306</f>
        <v>0</v>
      </c>
      <c r="K297" s="9">
        <f>E2_Teilstränge!J306</f>
        <v>0</v>
      </c>
      <c r="L297" s="9">
        <f>E2_Teilstränge!K306</f>
        <v>0</v>
      </c>
    </row>
    <row r="298" spans="1:12" x14ac:dyDescent="0.3">
      <c r="A298" s="8">
        <v>296</v>
      </c>
      <c r="B298" s="54">
        <f>E2_Teilstränge!Q307</f>
        <v>0</v>
      </c>
      <c r="C298" s="9">
        <f>E2_Teilstränge!E307</f>
        <v>0</v>
      </c>
      <c r="D298" s="9" t="e">
        <f>IF(ISBLANK(E2_Teilstränge!#REF!)=TRUE,"–",E2_Teilstränge!#REF!)</f>
        <v>#REF!</v>
      </c>
      <c r="E298" s="9">
        <f>E2_Teilstränge!F307</f>
        <v>0</v>
      </c>
      <c r="F298" s="9">
        <f>E2_Teilstränge!G307</f>
        <v>0</v>
      </c>
      <c r="G298" s="9">
        <f>E2_Teilstränge!H307</f>
        <v>0</v>
      </c>
      <c r="H298" s="9">
        <f>E2_Teilstränge!I307</f>
        <v>0</v>
      </c>
      <c r="I298" s="9">
        <f>E2_Teilstränge!L307</f>
        <v>0</v>
      </c>
      <c r="J298" s="9">
        <f>E2_Teilstränge!N307</f>
        <v>0</v>
      </c>
      <c r="K298" s="9">
        <f>E2_Teilstränge!J307</f>
        <v>0</v>
      </c>
      <c r="L298" s="9">
        <f>E2_Teilstränge!K307</f>
        <v>0</v>
      </c>
    </row>
    <row r="299" spans="1:12" x14ac:dyDescent="0.3">
      <c r="A299" s="8">
        <v>297</v>
      </c>
      <c r="B299" s="54">
        <f>E2_Teilstränge!Q308</f>
        <v>0</v>
      </c>
      <c r="C299" s="9">
        <f>E2_Teilstränge!E308</f>
        <v>0</v>
      </c>
      <c r="D299" s="9" t="e">
        <f>IF(ISBLANK(E2_Teilstränge!#REF!)=TRUE,"–",E2_Teilstränge!#REF!)</f>
        <v>#REF!</v>
      </c>
      <c r="E299" s="9">
        <f>E2_Teilstränge!F308</f>
        <v>0</v>
      </c>
      <c r="F299" s="9">
        <f>E2_Teilstränge!G308</f>
        <v>0</v>
      </c>
      <c r="G299" s="9">
        <f>E2_Teilstränge!H308</f>
        <v>0</v>
      </c>
      <c r="H299" s="9">
        <f>E2_Teilstränge!I308</f>
        <v>0</v>
      </c>
      <c r="I299" s="9">
        <f>E2_Teilstränge!L308</f>
        <v>0</v>
      </c>
      <c r="J299" s="9">
        <f>E2_Teilstränge!N308</f>
        <v>0</v>
      </c>
      <c r="K299" s="9">
        <f>E2_Teilstränge!J308</f>
        <v>0</v>
      </c>
      <c r="L299" s="9">
        <f>E2_Teilstränge!K308</f>
        <v>0</v>
      </c>
    </row>
    <row r="300" spans="1:12" x14ac:dyDescent="0.3">
      <c r="A300" s="8">
        <v>298</v>
      </c>
      <c r="B300" s="54">
        <f>E2_Teilstränge!Q309</f>
        <v>0</v>
      </c>
      <c r="C300" s="9">
        <f>E2_Teilstränge!E309</f>
        <v>0</v>
      </c>
      <c r="D300" s="9" t="e">
        <f>IF(ISBLANK(E2_Teilstränge!#REF!)=TRUE,"–",E2_Teilstränge!#REF!)</f>
        <v>#REF!</v>
      </c>
      <c r="E300" s="9">
        <f>E2_Teilstränge!F309</f>
        <v>0</v>
      </c>
      <c r="F300" s="9">
        <f>E2_Teilstränge!G309</f>
        <v>0</v>
      </c>
      <c r="G300" s="9">
        <f>E2_Teilstränge!H309</f>
        <v>0</v>
      </c>
      <c r="H300" s="9">
        <f>E2_Teilstränge!I309</f>
        <v>0</v>
      </c>
      <c r="I300" s="9">
        <f>E2_Teilstränge!L309</f>
        <v>0</v>
      </c>
      <c r="J300" s="9">
        <f>E2_Teilstränge!N309</f>
        <v>0</v>
      </c>
      <c r="K300" s="9">
        <f>E2_Teilstränge!J309</f>
        <v>0</v>
      </c>
      <c r="L300" s="9">
        <f>E2_Teilstränge!K309</f>
        <v>0</v>
      </c>
    </row>
    <row r="301" spans="1:12" x14ac:dyDescent="0.3">
      <c r="A301" s="8">
        <v>299</v>
      </c>
      <c r="B301" s="54">
        <f>E2_Teilstränge!Q310</f>
        <v>0</v>
      </c>
      <c r="C301" s="9">
        <f>E2_Teilstränge!E310</f>
        <v>0</v>
      </c>
      <c r="D301" s="9" t="e">
        <f>IF(ISBLANK(E2_Teilstränge!#REF!)=TRUE,"–",E2_Teilstränge!#REF!)</f>
        <v>#REF!</v>
      </c>
      <c r="E301" s="9">
        <f>E2_Teilstränge!F310</f>
        <v>0</v>
      </c>
      <c r="F301" s="9">
        <f>E2_Teilstränge!G310</f>
        <v>0</v>
      </c>
      <c r="G301" s="9">
        <f>E2_Teilstränge!H310</f>
        <v>0</v>
      </c>
      <c r="H301" s="9">
        <f>E2_Teilstränge!I310</f>
        <v>0</v>
      </c>
      <c r="I301" s="9">
        <f>E2_Teilstränge!L310</f>
        <v>0</v>
      </c>
      <c r="J301" s="9">
        <f>E2_Teilstränge!N310</f>
        <v>0</v>
      </c>
      <c r="K301" s="9">
        <f>E2_Teilstränge!J310</f>
        <v>0</v>
      </c>
      <c r="L301" s="9">
        <f>E2_Teilstränge!K310</f>
        <v>0</v>
      </c>
    </row>
    <row r="302" spans="1:12" x14ac:dyDescent="0.3">
      <c r="A302" s="8">
        <v>300</v>
      </c>
      <c r="B302" s="54">
        <f>E2_Teilstränge!Q311</f>
        <v>0</v>
      </c>
      <c r="C302" s="9">
        <f>E2_Teilstränge!E311</f>
        <v>0</v>
      </c>
      <c r="D302" s="9" t="e">
        <f>IF(ISBLANK(E2_Teilstränge!#REF!)=TRUE,"–",E2_Teilstränge!#REF!)</f>
        <v>#REF!</v>
      </c>
      <c r="E302" s="9">
        <f>E2_Teilstränge!F311</f>
        <v>0</v>
      </c>
      <c r="F302" s="9">
        <f>E2_Teilstränge!G311</f>
        <v>0</v>
      </c>
      <c r="G302" s="9">
        <f>E2_Teilstränge!H311</f>
        <v>0</v>
      </c>
      <c r="H302" s="9">
        <f>E2_Teilstränge!I311</f>
        <v>0</v>
      </c>
      <c r="I302" s="9">
        <f>E2_Teilstränge!L311</f>
        <v>0</v>
      </c>
      <c r="J302" s="9">
        <f>E2_Teilstränge!N311</f>
        <v>0</v>
      </c>
      <c r="K302" s="9">
        <f>E2_Teilstränge!J311</f>
        <v>0</v>
      </c>
      <c r="L302" s="9">
        <f>E2_Teilstränge!K311</f>
        <v>0</v>
      </c>
    </row>
    <row r="303" spans="1:12" x14ac:dyDescent="0.3">
      <c r="A303" s="8">
        <v>301</v>
      </c>
      <c r="B303" s="54">
        <f>E2_Teilstränge!Q312</f>
        <v>0</v>
      </c>
      <c r="C303" s="9">
        <f>E2_Teilstränge!E312</f>
        <v>0</v>
      </c>
      <c r="D303" s="9" t="e">
        <f>IF(ISBLANK(E2_Teilstränge!#REF!)=TRUE,"–",E2_Teilstränge!#REF!)</f>
        <v>#REF!</v>
      </c>
      <c r="E303" s="9">
        <f>E2_Teilstränge!F312</f>
        <v>0</v>
      </c>
      <c r="F303" s="9">
        <f>E2_Teilstränge!G312</f>
        <v>0</v>
      </c>
      <c r="G303" s="9">
        <f>E2_Teilstränge!H312</f>
        <v>0</v>
      </c>
      <c r="H303" s="9">
        <f>E2_Teilstränge!I312</f>
        <v>0</v>
      </c>
      <c r="I303" s="9">
        <f>E2_Teilstränge!L312</f>
        <v>0</v>
      </c>
      <c r="J303" s="9">
        <f>E2_Teilstränge!N312</f>
        <v>0</v>
      </c>
      <c r="K303" s="9">
        <f>E2_Teilstränge!J312</f>
        <v>0</v>
      </c>
      <c r="L303" s="9">
        <f>E2_Teilstränge!K312</f>
        <v>0</v>
      </c>
    </row>
    <row r="304" spans="1:12" x14ac:dyDescent="0.3">
      <c r="A304" s="8">
        <v>302</v>
      </c>
      <c r="B304" s="54">
        <f>E2_Teilstränge!Q313</f>
        <v>0</v>
      </c>
      <c r="C304" s="9">
        <f>E2_Teilstränge!E313</f>
        <v>0</v>
      </c>
      <c r="D304" s="9" t="e">
        <f>IF(ISBLANK(E2_Teilstränge!#REF!)=TRUE,"–",E2_Teilstränge!#REF!)</f>
        <v>#REF!</v>
      </c>
      <c r="E304" s="9">
        <f>E2_Teilstränge!F313</f>
        <v>0</v>
      </c>
      <c r="F304" s="9">
        <f>E2_Teilstränge!G313</f>
        <v>0</v>
      </c>
      <c r="G304" s="9">
        <f>E2_Teilstränge!H313</f>
        <v>0</v>
      </c>
      <c r="H304" s="9">
        <f>E2_Teilstränge!I313</f>
        <v>0</v>
      </c>
      <c r="I304" s="9">
        <f>E2_Teilstränge!L313</f>
        <v>0</v>
      </c>
      <c r="J304" s="9">
        <f>E2_Teilstränge!N313</f>
        <v>0</v>
      </c>
      <c r="K304" s="9">
        <f>E2_Teilstränge!J313</f>
        <v>0</v>
      </c>
      <c r="L304" s="9">
        <f>E2_Teilstränge!K313</f>
        <v>0</v>
      </c>
    </row>
    <row r="305" spans="1:12" x14ac:dyDescent="0.3">
      <c r="A305" s="8">
        <v>303</v>
      </c>
      <c r="B305" s="54">
        <f>E2_Teilstränge!Q314</f>
        <v>0</v>
      </c>
      <c r="C305" s="9">
        <f>E2_Teilstränge!E314</f>
        <v>0</v>
      </c>
      <c r="D305" s="9" t="e">
        <f>IF(ISBLANK(E2_Teilstränge!#REF!)=TRUE,"–",E2_Teilstränge!#REF!)</f>
        <v>#REF!</v>
      </c>
      <c r="E305" s="9">
        <f>E2_Teilstränge!F314</f>
        <v>0</v>
      </c>
      <c r="F305" s="9">
        <f>E2_Teilstränge!G314</f>
        <v>0</v>
      </c>
      <c r="G305" s="9">
        <f>E2_Teilstränge!H314</f>
        <v>0</v>
      </c>
      <c r="H305" s="9">
        <f>E2_Teilstränge!I314</f>
        <v>0</v>
      </c>
      <c r="I305" s="9">
        <f>E2_Teilstränge!L314</f>
        <v>0</v>
      </c>
      <c r="J305" s="9">
        <f>E2_Teilstränge!N314</f>
        <v>0</v>
      </c>
      <c r="K305" s="9">
        <f>E2_Teilstränge!J314</f>
        <v>0</v>
      </c>
      <c r="L305" s="9">
        <f>E2_Teilstränge!K314</f>
        <v>0</v>
      </c>
    </row>
    <row r="306" spans="1:12" x14ac:dyDescent="0.3">
      <c r="A306" s="8">
        <v>304</v>
      </c>
      <c r="B306" s="54">
        <f>E2_Teilstränge!Q315</f>
        <v>0</v>
      </c>
      <c r="C306" s="9">
        <f>E2_Teilstränge!E315</f>
        <v>0</v>
      </c>
      <c r="D306" s="9" t="e">
        <f>IF(ISBLANK(E2_Teilstränge!#REF!)=TRUE,"–",E2_Teilstränge!#REF!)</f>
        <v>#REF!</v>
      </c>
      <c r="E306" s="9">
        <f>E2_Teilstränge!F315</f>
        <v>0</v>
      </c>
      <c r="F306" s="9">
        <f>E2_Teilstränge!G315</f>
        <v>0</v>
      </c>
      <c r="G306" s="9">
        <f>E2_Teilstränge!H315</f>
        <v>0</v>
      </c>
      <c r="H306" s="9">
        <f>E2_Teilstränge!I315</f>
        <v>0</v>
      </c>
      <c r="I306" s="9">
        <f>E2_Teilstränge!L315</f>
        <v>0</v>
      </c>
      <c r="J306" s="9">
        <f>E2_Teilstränge!N315</f>
        <v>0</v>
      </c>
      <c r="K306" s="9">
        <f>E2_Teilstränge!J315</f>
        <v>0</v>
      </c>
      <c r="L306" s="9">
        <f>E2_Teilstränge!K315</f>
        <v>0</v>
      </c>
    </row>
    <row r="307" spans="1:12" x14ac:dyDescent="0.3">
      <c r="A307" s="8">
        <v>305</v>
      </c>
      <c r="B307" s="54">
        <f>E2_Teilstränge!Q316</f>
        <v>0</v>
      </c>
      <c r="C307" s="9">
        <f>E2_Teilstränge!E316</f>
        <v>0</v>
      </c>
      <c r="D307" s="9" t="e">
        <f>IF(ISBLANK(E2_Teilstränge!#REF!)=TRUE,"–",E2_Teilstränge!#REF!)</f>
        <v>#REF!</v>
      </c>
      <c r="E307" s="9">
        <f>E2_Teilstränge!F316</f>
        <v>0</v>
      </c>
      <c r="F307" s="9">
        <f>E2_Teilstränge!G316</f>
        <v>0</v>
      </c>
      <c r="G307" s="9">
        <f>E2_Teilstränge!H316</f>
        <v>0</v>
      </c>
      <c r="H307" s="9">
        <f>E2_Teilstränge!I316</f>
        <v>0</v>
      </c>
      <c r="I307" s="9">
        <f>E2_Teilstränge!L316</f>
        <v>0</v>
      </c>
      <c r="J307" s="9">
        <f>E2_Teilstränge!N316</f>
        <v>0</v>
      </c>
      <c r="K307" s="9">
        <f>E2_Teilstränge!J316</f>
        <v>0</v>
      </c>
      <c r="L307" s="9">
        <f>E2_Teilstränge!K316</f>
        <v>0</v>
      </c>
    </row>
    <row r="308" spans="1:12" x14ac:dyDescent="0.3">
      <c r="A308" s="8">
        <v>306</v>
      </c>
      <c r="B308" s="54">
        <f>E2_Teilstränge!Q317</f>
        <v>0</v>
      </c>
      <c r="C308" s="9">
        <f>E2_Teilstränge!E317</f>
        <v>0</v>
      </c>
      <c r="D308" s="9" t="e">
        <f>IF(ISBLANK(E2_Teilstränge!#REF!)=TRUE,"–",E2_Teilstränge!#REF!)</f>
        <v>#REF!</v>
      </c>
      <c r="E308" s="9">
        <f>E2_Teilstränge!F317</f>
        <v>0</v>
      </c>
      <c r="F308" s="9">
        <f>E2_Teilstränge!G317</f>
        <v>0</v>
      </c>
      <c r="G308" s="9">
        <f>E2_Teilstränge!H317</f>
        <v>0</v>
      </c>
      <c r="H308" s="9">
        <f>E2_Teilstränge!I317</f>
        <v>0</v>
      </c>
      <c r="I308" s="9">
        <f>E2_Teilstränge!L317</f>
        <v>0</v>
      </c>
      <c r="J308" s="9">
        <f>E2_Teilstränge!N317</f>
        <v>0</v>
      </c>
      <c r="K308" s="9">
        <f>E2_Teilstränge!J317</f>
        <v>0</v>
      </c>
      <c r="L308" s="9">
        <f>E2_Teilstränge!K317</f>
        <v>0</v>
      </c>
    </row>
    <row r="309" spans="1:12" x14ac:dyDescent="0.3">
      <c r="A309" s="8">
        <v>307</v>
      </c>
      <c r="B309" s="54">
        <f>E2_Teilstränge!Q318</f>
        <v>0</v>
      </c>
      <c r="C309" s="9">
        <f>E2_Teilstränge!E318</f>
        <v>0</v>
      </c>
      <c r="D309" s="9" t="e">
        <f>IF(ISBLANK(E2_Teilstränge!#REF!)=TRUE,"–",E2_Teilstränge!#REF!)</f>
        <v>#REF!</v>
      </c>
      <c r="E309" s="9">
        <f>E2_Teilstränge!F318</f>
        <v>0</v>
      </c>
      <c r="F309" s="9">
        <f>E2_Teilstränge!G318</f>
        <v>0</v>
      </c>
      <c r="G309" s="9">
        <f>E2_Teilstränge!H318</f>
        <v>0</v>
      </c>
      <c r="H309" s="9">
        <f>E2_Teilstränge!I318</f>
        <v>0</v>
      </c>
      <c r="I309" s="9">
        <f>E2_Teilstränge!L318</f>
        <v>0</v>
      </c>
      <c r="J309" s="9">
        <f>E2_Teilstränge!N318</f>
        <v>0</v>
      </c>
      <c r="K309" s="9">
        <f>E2_Teilstränge!J318</f>
        <v>0</v>
      </c>
      <c r="L309" s="9">
        <f>E2_Teilstränge!K318</f>
        <v>0</v>
      </c>
    </row>
    <row r="310" spans="1:12" x14ac:dyDescent="0.3">
      <c r="A310" s="8">
        <v>308</v>
      </c>
      <c r="B310" s="54">
        <f>E2_Teilstränge!Q319</f>
        <v>0</v>
      </c>
      <c r="C310" s="9">
        <f>E2_Teilstränge!E319</f>
        <v>0</v>
      </c>
      <c r="D310" s="9" t="e">
        <f>IF(ISBLANK(E2_Teilstränge!#REF!)=TRUE,"–",E2_Teilstränge!#REF!)</f>
        <v>#REF!</v>
      </c>
      <c r="E310" s="9">
        <f>E2_Teilstränge!F319</f>
        <v>0</v>
      </c>
      <c r="F310" s="9">
        <f>E2_Teilstränge!G319</f>
        <v>0</v>
      </c>
      <c r="G310" s="9">
        <f>E2_Teilstränge!H319</f>
        <v>0</v>
      </c>
      <c r="H310" s="9">
        <f>E2_Teilstränge!I319</f>
        <v>0</v>
      </c>
      <c r="I310" s="9">
        <f>E2_Teilstränge!L319</f>
        <v>0</v>
      </c>
      <c r="J310" s="9">
        <f>E2_Teilstränge!N319</f>
        <v>0</v>
      </c>
      <c r="K310" s="9">
        <f>E2_Teilstränge!J319</f>
        <v>0</v>
      </c>
      <c r="L310" s="9">
        <f>E2_Teilstränge!K319</f>
        <v>0</v>
      </c>
    </row>
    <row r="311" spans="1:12" x14ac:dyDescent="0.3">
      <c r="A311" s="8">
        <v>309</v>
      </c>
      <c r="B311" s="54">
        <f>E2_Teilstränge!Q320</f>
        <v>0</v>
      </c>
      <c r="C311" s="9">
        <f>E2_Teilstränge!E320</f>
        <v>0</v>
      </c>
      <c r="D311" s="9" t="e">
        <f>IF(ISBLANK(E2_Teilstränge!#REF!)=TRUE,"–",E2_Teilstränge!#REF!)</f>
        <v>#REF!</v>
      </c>
      <c r="E311" s="9">
        <f>E2_Teilstränge!F320</f>
        <v>0</v>
      </c>
      <c r="F311" s="9">
        <f>E2_Teilstränge!G320</f>
        <v>0</v>
      </c>
      <c r="G311" s="9">
        <f>E2_Teilstränge!H320</f>
        <v>0</v>
      </c>
      <c r="H311" s="9">
        <f>E2_Teilstränge!I320</f>
        <v>0</v>
      </c>
      <c r="I311" s="9">
        <f>E2_Teilstränge!L320</f>
        <v>0</v>
      </c>
      <c r="J311" s="9">
        <f>E2_Teilstränge!N320</f>
        <v>0</v>
      </c>
      <c r="K311" s="9">
        <f>E2_Teilstränge!J320</f>
        <v>0</v>
      </c>
      <c r="L311" s="9">
        <f>E2_Teilstränge!K320</f>
        <v>0</v>
      </c>
    </row>
    <row r="312" spans="1:12" x14ac:dyDescent="0.3">
      <c r="A312" s="8">
        <v>310</v>
      </c>
      <c r="B312" s="54">
        <f>E2_Teilstränge!Q321</f>
        <v>0</v>
      </c>
      <c r="C312" s="9">
        <f>E2_Teilstränge!E321</f>
        <v>0</v>
      </c>
      <c r="D312" s="9" t="e">
        <f>IF(ISBLANK(E2_Teilstränge!#REF!)=TRUE,"–",E2_Teilstränge!#REF!)</f>
        <v>#REF!</v>
      </c>
      <c r="E312" s="9">
        <f>E2_Teilstränge!F321</f>
        <v>0</v>
      </c>
      <c r="F312" s="9">
        <f>E2_Teilstränge!G321</f>
        <v>0</v>
      </c>
      <c r="G312" s="9">
        <f>E2_Teilstränge!H321</f>
        <v>0</v>
      </c>
      <c r="H312" s="9">
        <f>E2_Teilstränge!I321</f>
        <v>0</v>
      </c>
      <c r="I312" s="9">
        <f>E2_Teilstränge!L321</f>
        <v>0</v>
      </c>
      <c r="J312" s="9">
        <f>E2_Teilstränge!N321</f>
        <v>0</v>
      </c>
      <c r="K312" s="9">
        <f>E2_Teilstränge!J321</f>
        <v>0</v>
      </c>
      <c r="L312" s="9">
        <f>E2_Teilstränge!K321</f>
        <v>0</v>
      </c>
    </row>
    <row r="313" spans="1:12" x14ac:dyDescent="0.3">
      <c r="A313" s="8">
        <v>311</v>
      </c>
      <c r="B313" s="54">
        <f>E2_Teilstränge!Q322</f>
        <v>0</v>
      </c>
      <c r="C313" s="9">
        <f>E2_Teilstränge!E322</f>
        <v>0</v>
      </c>
      <c r="D313" s="9" t="e">
        <f>IF(ISBLANK(E2_Teilstränge!#REF!)=TRUE,"–",E2_Teilstränge!#REF!)</f>
        <v>#REF!</v>
      </c>
      <c r="E313" s="9">
        <f>E2_Teilstränge!F322</f>
        <v>0</v>
      </c>
      <c r="F313" s="9">
        <f>E2_Teilstränge!G322</f>
        <v>0</v>
      </c>
      <c r="G313" s="9">
        <f>E2_Teilstränge!H322</f>
        <v>0</v>
      </c>
      <c r="H313" s="9">
        <f>E2_Teilstränge!I322</f>
        <v>0</v>
      </c>
      <c r="I313" s="9">
        <f>E2_Teilstränge!L322</f>
        <v>0</v>
      </c>
      <c r="J313" s="9">
        <f>E2_Teilstränge!N322</f>
        <v>0</v>
      </c>
      <c r="K313" s="9">
        <f>E2_Teilstränge!J322</f>
        <v>0</v>
      </c>
      <c r="L313" s="9">
        <f>E2_Teilstränge!K322</f>
        <v>0</v>
      </c>
    </row>
    <row r="314" spans="1:12" x14ac:dyDescent="0.3">
      <c r="A314" s="8">
        <v>312</v>
      </c>
      <c r="B314" s="54">
        <f>E2_Teilstränge!Q323</f>
        <v>0</v>
      </c>
      <c r="C314" s="9">
        <f>E2_Teilstränge!E323</f>
        <v>0</v>
      </c>
      <c r="D314" s="9" t="e">
        <f>IF(ISBLANK(E2_Teilstränge!#REF!)=TRUE,"–",E2_Teilstränge!#REF!)</f>
        <v>#REF!</v>
      </c>
      <c r="E314" s="9">
        <f>E2_Teilstränge!F323</f>
        <v>0</v>
      </c>
      <c r="F314" s="9">
        <f>E2_Teilstränge!G323</f>
        <v>0</v>
      </c>
      <c r="G314" s="9">
        <f>E2_Teilstränge!H323</f>
        <v>0</v>
      </c>
      <c r="H314" s="9">
        <f>E2_Teilstränge!I323</f>
        <v>0</v>
      </c>
      <c r="I314" s="9">
        <f>E2_Teilstränge!L323</f>
        <v>0</v>
      </c>
      <c r="J314" s="9">
        <f>E2_Teilstränge!N323</f>
        <v>0</v>
      </c>
      <c r="K314" s="9">
        <f>E2_Teilstränge!J323</f>
        <v>0</v>
      </c>
      <c r="L314" s="9">
        <f>E2_Teilstränge!K323</f>
        <v>0</v>
      </c>
    </row>
    <row r="315" spans="1:12" x14ac:dyDescent="0.3">
      <c r="A315" s="8">
        <v>313</v>
      </c>
      <c r="B315" s="54">
        <f>E2_Teilstränge!Q324</f>
        <v>0</v>
      </c>
      <c r="C315" s="9">
        <f>E2_Teilstränge!E324</f>
        <v>0</v>
      </c>
      <c r="D315" s="9" t="e">
        <f>IF(ISBLANK(E2_Teilstränge!#REF!)=TRUE,"–",E2_Teilstränge!#REF!)</f>
        <v>#REF!</v>
      </c>
      <c r="E315" s="9">
        <f>E2_Teilstränge!F324</f>
        <v>0</v>
      </c>
      <c r="F315" s="9">
        <f>E2_Teilstränge!G324</f>
        <v>0</v>
      </c>
      <c r="G315" s="9">
        <f>E2_Teilstränge!H324</f>
        <v>0</v>
      </c>
      <c r="H315" s="9">
        <f>E2_Teilstränge!I324</f>
        <v>0</v>
      </c>
      <c r="I315" s="9">
        <f>E2_Teilstränge!L324</f>
        <v>0</v>
      </c>
      <c r="J315" s="9">
        <f>E2_Teilstränge!N324</f>
        <v>0</v>
      </c>
      <c r="K315" s="9">
        <f>E2_Teilstränge!J324</f>
        <v>0</v>
      </c>
      <c r="L315" s="9">
        <f>E2_Teilstränge!K324</f>
        <v>0</v>
      </c>
    </row>
    <row r="316" spans="1:12" x14ac:dyDescent="0.3">
      <c r="A316" s="8">
        <v>314</v>
      </c>
      <c r="B316" s="54">
        <f>E2_Teilstränge!Q325</f>
        <v>0</v>
      </c>
      <c r="C316" s="9">
        <f>E2_Teilstränge!E325</f>
        <v>0</v>
      </c>
      <c r="D316" s="9" t="e">
        <f>IF(ISBLANK(E2_Teilstränge!#REF!)=TRUE,"–",E2_Teilstränge!#REF!)</f>
        <v>#REF!</v>
      </c>
      <c r="E316" s="9">
        <f>E2_Teilstränge!F325</f>
        <v>0</v>
      </c>
      <c r="F316" s="9">
        <f>E2_Teilstränge!G325</f>
        <v>0</v>
      </c>
      <c r="G316" s="9">
        <f>E2_Teilstränge!H325</f>
        <v>0</v>
      </c>
      <c r="H316" s="9">
        <f>E2_Teilstränge!I325</f>
        <v>0</v>
      </c>
      <c r="I316" s="9">
        <f>E2_Teilstränge!L325</f>
        <v>0</v>
      </c>
      <c r="J316" s="9">
        <f>E2_Teilstränge!N325</f>
        <v>0</v>
      </c>
      <c r="K316" s="9">
        <f>E2_Teilstränge!J325</f>
        <v>0</v>
      </c>
      <c r="L316" s="9">
        <f>E2_Teilstränge!K325</f>
        <v>0</v>
      </c>
    </row>
    <row r="317" spans="1:12" x14ac:dyDescent="0.3">
      <c r="A317" s="8">
        <v>315</v>
      </c>
      <c r="B317" s="54">
        <f>E2_Teilstränge!Q326</f>
        <v>0</v>
      </c>
      <c r="C317" s="9">
        <f>E2_Teilstränge!E326</f>
        <v>0</v>
      </c>
      <c r="D317" s="9" t="e">
        <f>IF(ISBLANK(E2_Teilstränge!#REF!)=TRUE,"–",E2_Teilstränge!#REF!)</f>
        <v>#REF!</v>
      </c>
      <c r="E317" s="9">
        <f>E2_Teilstränge!F326</f>
        <v>0</v>
      </c>
      <c r="F317" s="9">
        <f>E2_Teilstränge!G326</f>
        <v>0</v>
      </c>
      <c r="G317" s="9">
        <f>E2_Teilstränge!H326</f>
        <v>0</v>
      </c>
      <c r="H317" s="9">
        <f>E2_Teilstränge!I326</f>
        <v>0</v>
      </c>
      <c r="I317" s="9">
        <f>E2_Teilstränge!L326</f>
        <v>0</v>
      </c>
      <c r="J317" s="9">
        <f>E2_Teilstränge!N326</f>
        <v>0</v>
      </c>
      <c r="K317" s="9">
        <f>E2_Teilstränge!J326</f>
        <v>0</v>
      </c>
      <c r="L317" s="9">
        <f>E2_Teilstränge!K326</f>
        <v>0</v>
      </c>
    </row>
    <row r="318" spans="1:12" x14ac:dyDescent="0.3">
      <c r="A318" s="8">
        <v>316</v>
      </c>
      <c r="B318" s="54">
        <f>E2_Teilstränge!Q327</f>
        <v>0</v>
      </c>
      <c r="C318" s="9">
        <f>E2_Teilstränge!E327</f>
        <v>0</v>
      </c>
      <c r="D318" s="9" t="e">
        <f>IF(ISBLANK(E2_Teilstränge!#REF!)=TRUE,"–",E2_Teilstränge!#REF!)</f>
        <v>#REF!</v>
      </c>
      <c r="E318" s="9">
        <f>E2_Teilstränge!F327</f>
        <v>0</v>
      </c>
      <c r="F318" s="9">
        <f>E2_Teilstränge!G327</f>
        <v>0</v>
      </c>
      <c r="G318" s="9">
        <f>E2_Teilstränge!H327</f>
        <v>0</v>
      </c>
      <c r="H318" s="9">
        <f>E2_Teilstränge!I327</f>
        <v>0</v>
      </c>
      <c r="I318" s="9">
        <f>E2_Teilstränge!L327</f>
        <v>0</v>
      </c>
      <c r="J318" s="9">
        <f>E2_Teilstränge!N327</f>
        <v>0</v>
      </c>
      <c r="K318" s="9">
        <f>E2_Teilstränge!J327</f>
        <v>0</v>
      </c>
      <c r="L318" s="9">
        <f>E2_Teilstränge!K327</f>
        <v>0</v>
      </c>
    </row>
    <row r="319" spans="1:12" x14ac:dyDescent="0.3">
      <c r="A319" s="8">
        <v>317</v>
      </c>
      <c r="B319" s="54">
        <f>E2_Teilstränge!Q328</f>
        <v>0</v>
      </c>
      <c r="C319" s="9">
        <f>E2_Teilstränge!E328</f>
        <v>0</v>
      </c>
      <c r="D319" s="9" t="e">
        <f>IF(ISBLANK(E2_Teilstränge!#REF!)=TRUE,"–",E2_Teilstränge!#REF!)</f>
        <v>#REF!</v>
      </c>
      <c r="E319" s="9">
        <f>E2_Teilstränge!F328</f>
        <v>0</v>
      </c>
      <c r="F319" s="9">
        <f>E2_Teilstränge!G328</f>
        <v>0</v>
      </c>
      <c r="G319" s="9">
        <f>E2_Teilstränge!H328</f>
        <v>0</v>
      </c>
      <c r="H319" s="9">
        <f>E2_Teilstränge!I328</f>
        <v>0</v>
      </c>
      <c r="I319" s="9">
        <f>E2_Teilstränge!L328</f>
        <v>0</v>
      </c>
      <c r="J319" s="9">
        <f>E2_Teilstränge!N328</f>
        <v>0</v>
      </c>
      <c r="K319" s="9">
        <f>E2_Teilstränge!J328</f>
        <v>0</v>
      </c>
      <c r="L319" s="9">
        <f>E2_Teilstränge!K328</f>
        <v>0</v>
      </c>
    </row>
    <row r="320" spans="1:12" x14ac:dyDescent="0.3">
      <c r="A320" s="8">
        <v>318</v>
      </c>
      <c r="B320" s="54">
        <f>E2_Teilstränge!Q329</f>
        <v>0</v>
      </c>
      <c r="C320" s="9">
        <f>E2_Teilstränge!E329</f>
        <v>0</v>
      </c>
      <c r="D320" s="9" t="e">
        <f>IF(ISBLANK(E2_Teilstränge!#REF!)=TRUE,"–",E2_Teilstränge!#REF!)</f>
        <v>#REF!</v>
      </c>
      <c r="E320" s="9">
        <f>E2_Teilstränge!F329</f>
        <v>0</v>
      </c>
      <c r="F320" s="9">
        <f>E2_Teilstränge!G329</f>
        <v>0</v>
      </c>
      <c r="G320" s="9">
        <f>E2_Teilstränge!H329</f>
        <v>0</v>
      </c>
      <c r="H320" s="9">
        <f>E2_Teilstränge!I329</f>
        <v>0</v>
      </c>
      <c r="I320" s="9">
        <f>E2_Teilstränge!L329</f>
        <v>0</v>
      </c>
      <c r="J320" s="9">
        <f>E2_Teilstränge!N329</f>
        <v>0</v>
      </c>
      <c r="K320" s="9">
        <f>E2_Teilstränge!J329</f>
        <v>0</v>
      </c>
      <c r="L320" s="9">
        <f>E2_Teilstränge!K329</f>
        <v>0</v>
      </c>
    </row>
    <row r="321" spans="1:12" x14ac:dyDescent="0.3">
      <c r="A321" s="8">
        <v>319</v>
      </c>
      <c r="B321" s="54">
        <f>E2_Teilstränge!Q330</f>
        <v>0</v>
      </c>
      <c r="C321" s="9">
        <f>E2_Teilstränge!E330</f>
        <v>0</v>
      </c>
      <c r="D321" s="9" t="e">
        <f>IF(ISBLANK(E2_Teilstränge!#REF!)=TRUE,"–",E2_Teilstränge!#REF!)</f>
        <v>#REF!</v>
      </c>
      <c r="E321" s="9">
        <f>E2_Teilstränge!F330</f>
        <v>0</v>
      </c>
      <c r="F321" s="9">
        <f>E2_Teilstränge!G330</f>
        <v>0</v>
      </c>
      <c r="G321" s="9">
        <f>E2_Teilstränge!H330</f>
        <v>0</v>
      </c>
      <c r="H321" s="9">
        <f>E2_Teilstränge!I330</f>
        <v>0</v>
      </c>
      <c r="I321" s="9">
        <f>E2_Teilstränge!L330</f>
        <v>0</v>
      </c>
      <c r="J321" s="9">
        <f>E2_Teilstränge!N330</f>
        <v>0</v>
      </c>
      <c r="K321" s="9">
        <f>E2_Teilstränge!J330</f>
        <v>0</v>
      </c>
      <c r="L321" s="9">
        <f>E2_Teilstränge!K330</f>
        <v>0</v>
      </c>
    </row>
    <row r="322" spans="1:12" x14ac:dyDescent="0.3">
      <c r="A322" s="8">
        <v>320</v>
      </c>
      <c r="B322" s="54">
        <f>E2_Teilstränge!Q331</f>
        <v>0</v>
      </c>
      <c r="C322" s="9">
        <f>E2_Teilstränge!E331</f>
        <v>0</v>
      </c>
      <c r="D322" s="9" t="e">
        <f>IF(ISBLANK(E2_Teilstränge!#REF!)=TRUE,"–",E2_Teilstränge!#REF!)</f>
        <v>#REF!</v>
      </c>
      <c r="E322" s="9">
        <f>E2_Teilstränge!F331</f>
        <v>0</v>
      </c>
      <c r="F322" s="9">
        <f>E2_Teilstränge!G331</f>
        <v>0</v>
      </c>
      <c r="G322" s="9">
        <f>E2_Teilstränge!H331</f>
        <v>0</v>
      </c>
      <c r="H322" s="9">
        <f>E2_Teilstränge!I331</f>
        <v>0</v>
      </c>
      <c r="I322" s="9">
        <f>E2_Teilstränge!L331</f>
        <v>0</v>
      </c>
      <c r="J322" s="9">
        <f>E2_Teilstränge!N331</f>
        <v>0</v>
      </c>
      <c r="K322" s="9">
        <f>E2_Teilstränge!J331</f>
        <v>0</v>
      </c>
      <c r="L322" s="9">
        <f>E2_Teilstränge!K331</f>
        <v>0</v>
      </c>
    </row>
    <row r="323" spans="1:12" x14ac:dyDescent="0.3">
      <c r="A323" s="8">
        <v>321</v>
      </c>
      <c r="B323" s="54">
        <f>E2_Teilstränge!Q332</f>
        <v>0</v>
      </c>
      <c r="C323" s="9">
        <f>E2_Teilstränge!E332</f>
        <v>0</v>
      </c>
      <c r="D323" s="9" t="e">
        <f>IF(ISBLANK(E2_Teilstränge!#REF!)=TRUE,"–",E2_Teilstränge!#REF!)</f>
        <v>#REF!</v>
      </c>
      <c r="E323" s="9">
        <f>E2_Teilstränge!F332</f>
        <v>0</v>
      </c>
      <c r="F323" s="9">
        <f>E2_Teilstränge!G332</f>
        <v>0</v>
      </c>
      <c r="G323" s="9">
        <f>E2_Teilstränge!H332</f>
        <v>0</v>
      </c>
      <c r="H323" s="9">
        <f>E2_Teilstränge!I332</f>
        <v>0</v>
      </c>
      <c r="I323" s="9">
        <f>E2_Teilstränge!L332</f>
        <v>0</v>
      </c>
      <c r="J323" s="9">
        <f>E2_Teilstränge!N332</f>
        <v>0</v>
      </c>
      <c r="K323" s="9">
        <f>E2_Teilstränge!J332</f>
        <v>0</v>
      </c>
      <c r="L323" s="9">
        <f>E2_Teilstränge!K332</f>
        <v>0</v>
      </c>
    </row>
    <row r="324" spans="1:12" x14ac:dyDescent="0.3">
      <c r="A324" s="8">
        <v>322</v>
      </c>
      <c r="B324" s="54">
        <f>E2_Teilstränge!Q333</f>
        <v>0</v>
      </c>
      <c r="C324" s="9">
        <f>E2_Teilstränge!E333</f>
        <v>0</v>
      </c>
      <c r="D324" s="9" t="e">
        <f>IF(ISBLANK(E2_Teilstränge!#REF!)=TRUE,"–",E2_Teilstränge!#REF!)</f>
        <v>#REF!</v>
      </c>
      <c r="E324" s="9">
        <f>E2_Teilstränge!F333</f>
        <v>0</v>
      </c>
      <c r="F324" s="9">
        <f>E2_Teilstränge!G333</f>
        <v>0</v>
      </c>
      <c r="G324" s="9">
        <f>E2_Teilstränge!H333</f>
        <v>0</v>
      </c>
      <c r="H324" s="9">
        <f>E2_Teilstränge!I333</f>
        <v>0</v>
      </c>
      <c r="I324" s="9">
        <f>E2_Teilstränge!L333</f>
        <v>0</v>
      </c>
      <c r="J324" s="9">
        <f>E2_Teilstränge!N333</f>
        <v>0</v>
      </c>
      <c r="K324" s="9">
        <f>E2_Teilstränge!J333</f>
        <v>0</v>
      </c>
      <c r="L324" s="9">
        <f>E2_Teilstränge!K333</f>
        <v>0</v>
      </c>
    </row>
    <row r="325" spans="1:12" x14ac:dyDescent="0.3">
      <c r="A325" s="8">
        <v>323</v>
      </c>
      <c r="B325" s="54">
        <f>E2_Teilstränge!Q334</f>
        <v>0</v>
      </c>
      <c r="C325" s="9">
        <f>E2_Teilstränge!E334</f>
        <v>0</v>
      </c>
      <c r="D325" s="9" t="e">
        <f>IF(ISBLANK(E2_Teilstränge!#REF!)=TRUE,"–",E2_Teilstränge!#REF!)</f>
        <v>#REF!</v>
      </c>
      <c r="E325" s="9">
        <f>E2_Teilstränge!F334</f>
        <v>0</v>
      </c>
      <c r="F325" s="9">
        <f>E2_Teilstränge!G334</f>
        <v>0</v>
      </c>
      <c r="G325" s="9">
        <f>E2_Teilstränge!H334</f>
        <v>0</v>
      </c>
      <c r="H325" s="9">
        <f>E2_Teilstränge!I334</f>
        <v>0</v>
      </c>
      <c r="I325" s="9">
        <f>E2_Teilstränge!L334</f>
        <v>0</v>
      </c>
      <c r="J325" s="9">
        <f>E2_Teilstränge!N334</f>
        <v>0</v>
      </c>
      <c r="K325" s="9">
        <f>E2_Teilstränge!J334</f>
        <v>0</v>
      </c>
      <c r="L325" s="9">
        <f>E2_Teilstränge!K334</f>
        <v>0</v>
      </c>
    </row>
    <row r="326" spans="1:12" x14ac:dyDescent="0.3">
      <c r="A326" s="8">
        <v>324</v>
      </c>
      <c r="B326" s="54">
        <f>E2_Teilstränge!Q335</f>
        <v>0</v>
      </c>
      <c r="C326" s="9">
        <f>E2_Teilstränge!E335</f>
        <v>0</v>
      </c>
      <c r="D326" s="9" t="e">
        <f>IF(ISBLANK(E2_Teilstränge!#REF!)=TRUE,"–",E2_Teilstränge!#REF!)</f>
        <v>#REF!</v>
      </c>
      <c r="E326" s="9">
        <f>E2_Teilstränge!F335</f>
        <v>0</v>
      </c>
      <c r="F326" s="9">
        <f>E2_Teilstränge!G335</f>
        <v>0</v>
      </c>
      <c r="G326" s="9">
        <f>E2_Teilstränge!H335</f>
        <v>0</v>
      </c>
      <c r="H326" s="9">
        <f>E2_Teilstränge!I335</f>
        <v>0</v>
      </c>
      <c r="I326" s="9">
        <f>E2_Teilstränge!L335</f>
        <v>0</v>
      </c>
      <c r="J326" s="9">
        <f>E2_Teilstränge!N335</f>
        <v>0</v>
      </c>
      <c r="K326" s="9">
        <f>E2_Teilstränge!J335</f>
        <v>0</v>
      </c>
      <c r="L326" s="9">
        <f>E2_Teilstränge!K335</f>
        <v>0</v>
      </c>
    </row>
    <row r="327" spans="1:12" x14ac:dyDescent="0.3">
      <c r="A327" s="8">
        <v>325</v>
      </c>
      <c r="B327" s="54">
        <f>E2_Teilstränge!Q336</f>
        <v>0</v>
      </c>
      <c r="C327" s="9">
        <f>E2_Teilstränge!E336</f>
        <v>0</v>
      </c>
      <c r="D327" s="9" t="e">
        <f>IF(ISBLANK(E2_Teilstränge!#REF!)=TRUE,"–",E2_Teilstränge!#REF!)</f>
        <v>#REF!</v>
      </c>
      <c r="E327" s="9">
        <f>E2_Teilstränge!F336</f>
        <v>0</v>
      </c>
      <c r="F327" s="9">
        <f>E2_Teilstränge!G336</f>
        <v>0</v>
      </c>
      <c r="G327" s="9">
        <f>E2_Teilstränge!H336</f>
        <v>0</v>
      </c>
      <c r="H327" s="9">
        <f>E2_Teilstränge!I336</f>
        <v>0</v>
      </c>
      <c r="I327" s="9">
        <f>E2_Teilstränge!L336</f>
        <v>0</v>
      </c>
      <c r="J327" s="9">
        <f>E2_Teilstränge!N336</f>
        <v>0</v>
      </c>
      <c r="K327" s="9">
        <f>E2_Teilstränge!J336</f>
        <v>0</v>
      </c>
      <c r="L327" s="9">
        <f>E2_Teilstränge!K336</f>
        <v>0</v>
      </c>
    </row>
    <row r="328" spans="1:12" x14ac:dyDescent="0.3">
      <c r="A328" s="8">
        <v>326</v>
      </c>
      <c r="B328" s="54">
        <f>E2_Teilstränge!Q337</f>
        <v>0</v>
      </c>
      <c r="C328" s="9">
        <f>E2_Teilstränge!E337</f>
        <v>0</v>
      </c>
      <c r="D328" s="9" t="e">
        <f>IF(ISBLANK(E2_Teilstränge!#REF!)=TRUE,"–",E2_Teilstränge!#REF!)</f>
        <v>#REF!</v>
      </c>
      <c r="E328" s="9">
        <f>E2_Teilstränge!F337</f>
        <v>0</v>
      </c>
      <c r="F328" s="9">
        <f>E2_Teilstränge!G337</f>
        <v>0</v>
      </c>
      <c r="G328" s="9">
        <f>E2_Teilstränge!H337</f>
        <v>0</v>
      </c>
      <c r="H328" s="9">
        <f>E2_Teilstränge!I337</f>
        <v>0</v>
      </c>
      <c r="I328" s="9">
        <f>E2_Teilstränge!L337</f>
        <v>0</v>
      </c>
      <c r="J328" s="9">
        <f>E2_Teilstränge!N337</f>
        <v>0</v>
      </c>
      <c r="K328" s="9">
        <f>E2_Teilstränge!J337</f>
        <v>0</v>
      </c>
      <c r="L328" s="9">
        <f>E2_Teilstränge!K337</f>
        <v>0</v>
      </c>
    </row>
    <row r="329" spans="1:12" x14ac:dyDescent="0.3">
      <c r="A329" s="8">
        <v>327</v>
      </c>
      <c r="B329" s="54">
        <f>E2_Teilstränge!Q338</f>
        <v>0</v>
      </c>
      <c r="C329" s="9">
        <f>E2_Teilstränge!E338</f>
        <v>0</v>
      </c>
      <c r="D329" s="9" t="e">
        <f>IF(ISBLANK(E2_Teilstränge!#REF!)=TRUE,"–",E2_Teilstränge!#REF!)</f>
        <v>#REF!</v>
      </c>
      <c r="E329" s="9">
        <f>E2_Teilstränge!F338</f>
        <v>0</v>
      </c>
      <c r="F329" s="9">
        <f>E2_Teilstränge!G338</f>
        <v>0</v>
      </c>
      <c r="G329" s="9">
        <f>E2_Teilstränge!H338</f>
        <v>0</v>
      </c>
      <c r="H329" s="9">
        <f>E2_Teilstränge!I338</f>
        <v>0</v>
      </c>
      <c r="I329" s="9">
        <f>E2_Teilstränge!L338</f>
        <v>0</v>
      </c>
      <c r="J329" s="9">
        <f>E2_Teilstränge!N338</f>
        <v>0</v>
      </c>
      <c r="K329" s="9">
        <f>E2_Teilstränge!J338</f>
        <v>0</v>
      </c>
      <c r="L329" s="9">
        <f>E2_Teilstränge!K338</f>
        <v>0</v>
      </c>
    </row>
    <row r="330" spans="1:12" x14ac:dyDescent="0.3">
      <c r="A330" s="8">
        <v>328</v>
      </c>
      <c r="B330" s="54">
        <f>E2_Teilstränge!Q339</f>
        <v>0</v>
      </c>
      <c r="C330" s="9">
        <f>E2_Teilstränge!E339</f>
        <v>0</v>
      </c>
      <c r="D330" s="9" t="e">
        <f>IF(ISBLANK(E2_Teilstränge!#REF!)=TRUE,"–",E2_Teilstränge!#REF!)</f>
        <v>#REF!</v>
      </c>
      <c r="E330" s="9">
        <f>E2_Teilstränge!F339</f>
        <v>0</v>
      </c>
      <c r="F330" s="9">
        <f>E2_Teilstränge!G339</f>
        <v>0</v>
      </c>
      <c r="G330" s="9">
        <f>E2_Teilstränge!H339</f>
        <v>0</v>
      </c>
      <c r="H330" s="9">
        <f>E2_Teilstränge!I339</f>
        <v>0</v>
      </c>
      <c r="I330" s="9">
        <f>E2_Teilstränge!L339</f>
        <v>0</v>
      </c>
      <c r="J330" s="9">
        <f>E2_Teilstränge!N339</f>
        <v>0</v>
      </c>
      <c r="K330" s="9">
        <f>E2_Teilstränge!J339</f>
        <v>0</v>
      </c>
      <c r="L330" s="9">
        <f>E2_Teilstränge!K339</f>
        <v>0</v>
      </c>
    </row>
    <row r="331" spans="1:12" x14ac:dyDescent="0.3">
      <c r="A331" s="8">
        <v>329</v>
      </c>
      <c r="B331" s="54">
        <f>E2_Teilstränge!Q340</f>
        <v>0</v>
      </c>
      <c r="C331" s="9">
        <f>E2_Teilstränge!E340</f>
        <v>0</v>
      </c>
      <c r="D331" s="9" t="e">
        <f>IF(ISBLANK(E2_Teilstränge!#REF!)=TRUE,"–",E2_Teilstränge!#REF!)</f>
        <v>#REF!</v>
      </c>
      <c r="E331" s="9">
        <f>E2_Teilstränge!F340</f>
        <v>0</v>
      </c>
      <c r="F331" s="9">
        <f>E2_Teilstränge!G340</f>
        <v>0</v>
      </c>
      <c r="G331" s="9">
        <f>E2_Teilstränge!H340</f>
        <v>0</v>
      </c>
      <c r="H331" s="9">
        <f>E2_Teilstränge!I340</f>
        <v>0</v>
      </c>
      <c r="I331" s="9">
        <f>E2_Teilstränge!L340</f>
        <v>0</v>
      </c>
      <c r="J331" s="9">
        <f>E2_Teilstränge!N340</f>
        <v>0</v>
      </c>
      <c r="K331" s="9">
        <f>E2_Teilstränge!J340</f>
        <v>0</v>
      </c>
      <c r="L331" s="9">
        <f>E2_Teilstränge!K340</f>
        <v>0</v>
      </c>
    </row>
    <row r="332" spans="1:12" x14ac:dyDescent="0.3">
      <c r="A332" s="8">
        <v>330</v>
      </c>
      <c r="B332" s="54">
        <f>E2_Teilstränge!Q341</f>
        <v>0</v>
      </c>
      <c r="C332" s="9">
        <f>E2_Teilstränge!E341</f>
        <v>0</v>
      </c>
      <c r="D332" s="9" t="e">
        <f>IF(ISBLANK(E2_Teilstränge!#REF!)=TRUE,"–",E2_Teilstränge!#REF!)</f>
        <v>#REF!</v>
      </c>
      <c r="E332" s="9">
        <f>E2_Teilstränge!F341</f>
        <v>0</v>
      </c>
      <c r="F332" s="9">
        <f>E2_Teilstränge!G341</f>
        <v>0</v>
      </c>
      <c r="G332" s="9">
        <f>E2_Teilstränge!H341</f>
        <v>0</v>
      </c>
      <c r="H332" s="9">
        <f>E2_Teilstränge!I341</f>
        <v>0</v>
      </c>
      <c r="I332" s="9">
        <f>E2_Teilstränge!L341</f>
        <v>0</v>
      </c>
      <c r="J332" s="9">
        <f>E2_Teilstränge!N341</f>
        <v>0</v>
      </c>
      <c r="K332" s="9">
        <f>E2_Teilstränge!J341</f>
        <v>0</v>
      </c>
      <c r="L332" s="9">
        <f>E2_Teilstränge!K341</f>
        <v>0</v>
      </c>
    </row>
    <row r="333" spans="1:12" x14ac:dyDescent="0.3">
      <c r="A333" s="8">
        <v>331</v>
      </c>
      <c r="B333" s="54">
        <f>E2_Teilstränge!Q342</f>
        <v>0</v>
      </c>
      <c r="C333" s="9">
        <f>E2_Teilstränge!E342</f>
        <v>0</v>
      </c>
      <c r="D333" s="9" t="e">
        <f>IF(ISBLANK(E2_Teilstränge!#REF!)=TRUE,"–",E2_Teilstränge!#REF!)</f>
        <v>#REF!</v>
      </c>
      <c r="E333" s="9">
        <f>E2_Teilstränge!F342</f>
        <v>0</v>
      </c>
      <c r="F333" s="9">
        <f>E2_Teilstränge!G342</f>
        <v>0</v>
      </c>
      <c r="G333" s="9">
        <f>E2_Teilstränge!H342</f>
        <v>0</v>
      </c>
      <c r="H333" s="9">
        <f>E2_Teilstränge!I342</f>
        <v>0</v>
      </c>
      <c r="I333" s="9">
        <f>E2_Teilstränge!L342</f>
        <v>0</v>
      </c>
      <c r="J333" s="9">
        <f>E2_Teilstränge!N342</f>
        <v>0</v>
      </c>
      <c r="K333" s="9">
        <f>E2_Teilstränge!J342</f>
        <v>0</v>
      </c>
      <c r="L333" s="9">
        <f>E2_Teilstränge!K342</f>
        <v>0</v>
      </c>
    </row>
    <row r="334" spans="1:12" x14ac:dyDescent="0.3">
      <c r="A334" s="8">
        <v>332</v>
      </c>
      <c r="B334" s="54">
        <f>E2_Teilstränge!Q343</f>
        <v>0</v>
      </c>
      <c r="C334" s="9">
        <f>E2_Teilstränge!E343</f>
        <v>0</v>
      </c>
      <c r="D334" s="9" t="e">
        <f>IF(ISBLANK(E2_Teilstränge!#REF!)=TRUE,"–",E2_Teilstränge!#REF!)</f>
        <v>#REF!</v>
      </c>
      <c r="E334" s="9">
        <f>E2_Teilstränge!F343</f>
        <v>0</v>
      </c>
      <c r="F334" s="9">
        <f>E2_Teilstränge!G343</f>
        <v>0</v>
      </c>
      <c r="G334" s="9">
        <f>E2_Teilstränge!H343</f>
        <v>0</v>
      </c>
      <c r="H334" s="9">
        <f>E2_Teilstränge!I343</f>
        <v>0</v>
      </c>
      <c r="I334" s="9">
        <f>E2_Teilstränge!L343</f>
        <v>0</v>
      </c>
      <c r="J334" s="9">
        <f>E2_Teilstränge!N343</f>
        <v>0</v>
      </c>
      <c r="K334" s="9">
        <f>E2_Teilstränge!J343</f>
        <v>0</v>
      </c>
      <c r="L334" s="9">
        <f>E2_Teilstränge!K343</f>
        <v>0</v>
      </c>
    </row>
    <row r="335" spans="1:12" x14ac:dyDescent="0.3">
      <c r="A335" s="8">
        <v>333</v>
      </c>
      <c r="B335" s="54">
        <f>E2_Teilstränge!Q344</f>
        <v>0</v>
      </c>
      <c r="C335" s="9">
        <f>E2_Teilstränge!E344</f>
        <v>0</v>
      </c>
      <c r="D335" s="9" t="e">
        <f>IF(ISBLANK(E2_Teilstränge!#REF!)=TRUE,"–",E2_Teilstränge!#REF!)</f>
        <v>#REF!</v>
      </c>
      <c r="E335" s="9">
        <f>E2_Teilstränge!F344</f>
        <v>0</v>
      </c>
      <c r="F335" s="9">
        <f>E2_Teilstränge!G344</f>
        <v>0</v>
      </c>
      <c r="G335" s="9">
        <f>E2_Teilstränge!H344</f>
        <v>0</v>
      </c>
      <c r="H335" s="9">
        <f>E2_Teilstränge!I344</f>
        <v>0</v>
      </c>
      <c r="I335" s="9">
        <f>E2_Teilstränge!L344</f>
        <v>0</v>
      </c>
      <c r="J335" s="9">
        <f>E2_Teilstränge!N344</f>
        <v>0</v>
      </c>
      <c r="K335" s="9">
        <f>E2_Teilstränge!J344</f>
        <v>0</v>
      </c>
      <c r="L335" s="9">
        <f>E2_Teilstränge!K344</f>
        <v>0</v>
      </c>
    </row>
    <row r="336" spans="1:12" x14ac:dyDescent="0.3">
      <c r="A336" s="8">
        <v>334</v>
      </c>
      <c r="B336" s="54">
        <f>E2_Teilstränge!Q345</f>
        <v>0</v>
      </c>
      <c r="C336" s="9">
        <f>E2_Teilstränge!E345</f>
        <v>0</v>
      </c>
      <c r="D336" s="9" t="e">
        <f>IF(ISBLANK(E2_Teilstränge!#REF!)=TRUE,"–",E2_Teilstränge!#REF!)</f>
        <v>#REF!</v>
      </c>
      <c r="E336" s="9">
        <f>E2_Teilstränge!F345</f>
        <v>0</v>
      </c>
      <c r="F336" s="9">
        <f>E2_Teilstränge!G345</f>
        <v>0</v>
      </c>
      <c r="G336" s="9">
        <f>E2_Teilstränge!H345</f>
        <v>0</v>
      </c>
      <c r="H336" s="9">
        <f>E2_Teilstränge!I345</f>
        <v>0</v>
      </c>
      <c r="I336" s="9">
        <f>E2_Teilstränge!L345</f>
        <v>0</v>
      </c>
      <c r="J336" s="9">
        <f>E2_Teilstränge!N345</f>
        <v>0</v>
      </c>
      <c r="K336" s="9">
        <f>E2_Teilstränge!J345</f>
        <v>0</v>
      </c>
      <c r="L336" s="9">
        <f>E2_Teilstränge!K345</f>
        <v>0</v>
      </c>
    </row>
    <row r="337" spans="1:12" x14ac:dyDescent="0.3">
      <c r="A337" s="8">
        <v>335</v>
      </c>
      <c r="B337" s="54">
        <f>E2_Teilstränge!Q346</f>
        <v>0</v>
      </c>
      <c r="C337" s="9">
        <f>E2_Teilstränge!E346</f>
        <v>0</v>
      </c>
      <c r="D337" s="9" t="e">
        <f>IF(ISBLANK(E2_Teilstränge!#REF!)=TRUE,"–",E2_Teilstränge!#REF!)</f>
        <v>#REF!</v>
      </c>
      <c r="E337" s="9">
        <f>E2_Teilstränge!F346</f>
        <v>0</v>
      </c>
      <c r="F337" s="9">
        <f>E2_Teilstränge!G346</f>
        <v>0</v>
      </c>
      <c r="G337" s="9">
        <f>E2_Teilstränge!H346</f>
        <v>0</v>
      </c>
      <c r="H337" s="9">
        <f>E2_Teilstränge!I346</f>
        <v>0</v>
      </c>
      <c r="I337" s="9">
        <f>E2_Teilstränge!L346</f>
        <v>0</v>
      </c>
      <c r="J337" s="9">
        <f>E2_Teilstränge!N346</f>
        <v>0</v>
      </c>
      <c r="K337" s="9">
        <f>E2_Teilstränge!J346</f>
        <v>0</v>
      </c>
      <c r="L337" s="9">
        <f>E2_Teilstränge!K346</f>
        <v>0</v>
      </c>
    </row>
    <row r="338" spans="1:12" x14ac:dyDescent="0.3">
      <c r="A338" s="8">
        <v>336</v>
      </c>
      <c r="B338" s="54">
        <f>E2_Teilstränge!Q347</f>
        <v>0</v>
      </c>
      <c r="C338" s="9">
        <f>E2_Teilstränge!E347</f>
        <v>0</v>
      </c>
      <c r="D338" s="9" t="e">
        <f>IF(ISBLANK(E2_Teilstränge!#REF!)=TRUE,"–",E2_Teilstränge!#REF!)</f>
        <v>#REF!</v>
      </c>
      <c r="E338" s="9">
        <f>E2_Teilstränge!F347</f>
        <v>0</v>
      </c>
      <c r="F338" s="9">
        <f>E2_Teilstränge!G347</f>
        <v>0</v>
      </c>
      <c r="G338" s="9">
        <f>E2_Teilstränge!H347</f>
        <v>0</v>
      </c>
      <c r="H338" s="9">
        <f>E2_Teilstränge!I347</f>
        <v>0</v>
      </c>
      <c r="I338" s="9">
        <f>E2_Teilstränge!L347</f>
        <v>0</v>
      </c>
      <c r="J338" s="9">
        <f>E2_Teilstränge!N347</f>
        <v>0</v>
      </c>
      <c r="K338" s="9">
        <f>E2_Teilstränge!J347</f>
        <v>0</v>
      </c>
      <c r="L338" s="9">
        <f>E2_Teilstränge!K347</f>
        <v>0</v>
      </c>
    </row>
    <row r="339" spans="1:12" x14ac:dyDescent="0.3">
      <c r="A339" s="8">
        <v>337</v>
      </c>
      <c r="B339" s="54">
        <f>E2_Teilstränge!Q348</f>
        <v>0</v>
      </c>
      <c r="C339" s="9">
        <f>E2_Teilstränge!E348</f>
        <v>0</v>
      </c>
      <c r="D339" s="9" t="e">
        <f>IF(ISBLANK(E2_Teilstränge!#REF!)=TRUE,"–",E2_Teilstränge!#REF!)</f>
        <v>#REF!</v>
      </c>
      <c r="E339" s="9">
        <f>E2_Teilstränge!F348</f>
        <v>0</v>
      </c>
      <c r="F339" s="9">
        <f>E2_Teilstränge!G348</f>
        <v>0</v>
      </c>
      <c r="G339" s="9">
        <f>E2_Teilstränge!H348</f>
        <v>0</v>
      </c>
      <c r="H339" s="9">
        <f>E2_Teilstränge!I348</f>
        <v>0</v>
      </c>
      <c r="I339" s="9">
        <f>E2_Teilstränge!L348</f>
        <v>0</v>
      </c>
      <c r="J339" s="9">
        <f>E2_Teilstränge!N348</f>
        <v>0</v>
      </c>
      <c r="K339" s="9">
        <f>E2_Teilstränge!J348</f>
        <v>0</v>
      </c>
      <c r="L339" s="9">
        <f>E2_Teilstränge!K348</f>
        <v>0</v>
      </c>
    </row>
    <row r="340" spans="1:12" x14ac:dyDescent="0.3">
      <c r="A340" s="8">
        <v>338</v>
      </c>
      <c r="B340" s="54">
        <f>E2_Teilstränge!Q349</f>
        <v>0</v>
      </c>
      <c r="C340" s="9">
        <f>E2_Teilstränge!E349</f>
        <v>0</v>
      </c>
      <c r="D340" s="9" t="e">
        <f>IF(ISBLANK(E2_Teilstränge!#REF!)=TRUE,"–",E2_Teilstränge!#REF!)</f>
        <v>#REF!</v>
      </c>
      <c r="E340" s="9">
        <f>E2_Teilstränge!F349</f>
        <v>0</v>
      </c>
      <c r="F340" s="9">
        <f>E2_Teilstränge!G349</f>
        <v>0</v>
      </c>
      <c r="G340" s="9">
        <f>E2_Teilstränge!H349</f>
        <v>0</v>
      </c>
      <c r="H340" s="9">
        <f>E2_Teilstränge!I349</f>
        <v>0</v>
      </c>
      <c r="I340" s="9">
        <f>E2_Teilstränge!L349</f>
        <v>0</v>
      </c>
      <c r="J340" s="9">
        <f>E2_Teilstränge!N349</f>
        <v>0</v>
      </c>
      <c r="K340" s="9">
        <f>E2_Teilstränge!J349</f>
        <v>0</v>
      </c>
      <c r="L340" s="9">
        <f>E2_Teilstränge!K349</f>
        <v>0</v>
      </c>
    </row>
    <row r="341" spans="1:12" x14ac:dyDescent="0.3">
      <c r="A341" s="8">
        <v>339</v>
      </c>
      <c r="B341" s="54">
        <f>E2_Teilstränge!Q350</f>
        <v>0</v>
      </c>
      <c r="C341" s="9">
        <f>E2_Teilstränge!E350</f>
        <v>0</v>
      </c>
      <c r="D341" s="9" t="e">
        <f>IF(ISBLANK(E2_Teilstränge!#REF!)=TRUE,"–",E2_Teilstränge!#REF!)</f>
        <v>#REF!</v>
      </c>
      <c r="E341" s="9">
        <f>E2_Teilstränge!F350</f>
        <v>0</v>
      </c>
      <c r="F341" s="9">
        <f>E2_Teilstränge!G350</f>
        <v>0</v>
      </c>
      <c r="G341" s="9">
        <f>E2_Teilstränge!H350</f>
        <v>0</v>
      </c>
      <c r="H341" s="9">
        <f>E2_Teilstränge!I350</f>
        <v>0</v>
      </c>
      <c r="I341" s="9">
        <f>E2_Teilstränge!L350</f>
        <v>0</v>
      </c>
      <c r="J341" s="9">
        <f>E2_Teilstränge!N350</f>
        <v>0</v>
      </c>
      <c r="K341" s="9">
        <f>E2_Teilstränge!J350</f>
        <v>0</v>
      </c>
      <c r="L341" s="9">
        <f>E2_Teilstränge!K350</f>
        <v>0</v>
      </c>
    </row>
    <row r="342" spans="1:12" x14ac:dyDescent="0.3">
      <c r="A342" s="8">
        <v>340</v>
      </c>
      <c r="B342" s="54">
        <f>E2_Teilstränge!Q351</f>
        <v>0</v>
      </c>
      <c r="C342" s="9">
        <f>E2_Teilstränge!E351</f>
        <v>0</v>
      </c>
      <c r="D342" s="9" t="e">
        <f>IF(ISBLANK(E2_Teilstränge!#REF!)=TRUE,"–",E2_Teilstränge!#REF!)</f>
        <v>#REF!</v>
      </c>
      <c r="E342" s="9">
        <f>E2_Teilstränge!F351</f>
        <v>0</v>
      </c>
      <c r="F342" s="9">
        <f>E2_Teilstränge!G351</f>
        <v>0</v>
      </c>
      <c r="G342" s="9">
        <f>E2_Teilstränge!H351</f>
        <v>0</v>
      </c>
      <c r="H342" s="9">
        <f>E2_Teilstränge!I351</f>
        <v>0</v>
      </c>
      <c r="I342" s="9">
        <f>E2_Teilstränge!L351</f>
        <v>0</v>
      </c>
      <c r="J342" s="9">
        <f>E2_Teilstränge!N351</f>
        <v>0</v>
      </c>
      <c r="K342" s="9">
        <f>E2_Teilstränge!J351</f>
        <v>0</v>
      </c>
      <c r="L342" s="9">
        <f>E2_Teilstränge!K351</f>
        <v>0</v>
      </c>
    </row>
    <row r="343" spans="1:12" x14ac:dyDescent="0.3">
      <c r="A343" s="8">
        <v>341</v>
      </c>
      <c r="B343" s="54">
        <f>E2_Teilstränge!Q352</f>
        <v>0</v>
      </c>
      <c r="C343" s="9">
        <f>E2_Teilstränge!E352</f>
        <v>0</v>
      </c>
      <c r="D343" s="9" t="e">
        <f>IF(ISBLANK(E2_Teilstränge!#REF!)=TRUE,"–",E2_Teilstränge!#REF!)</f>
        <v>#REF!</v>
      </c>
      <c r="E343" s="9">
        <f>E2_Teilstränge!F352</f>
        <v>0</v>
      </c>
      <c r="F343" s="9">
        <f>E2_Teilstränge!G352</f>
        <v>0</v>
      </c>
      <c r="G343" s="9">
        <f>E2_Teilstränge!H352</f>
        <v>0</v>
      </c>
      <c r="H343" s="9">
        <f>E2_Teilstränge!I352</f>
        <v>0</v>
      </c>
      <c r="I343" s="9">
        <f>E2_Teilstränge!L352</f>
        <v>0</v>
      </c>
      <c r="J343" s="9">
        <f>E2_Teilstränge!N352</f>
        <v>0</v>
      </c>
      <c r="K343" s="9">
        <f>E2_Teilstränge!J352</f>
        <v>0</v>
      </c>
      <c r="L343" s="9">
        <f>E2_Teilstränge!K352</f>
        <v>0</v>
      </c>
    </row>
    <row r="344" spans="1:12" x14ac:dyDescent="0.3">
      <c r="A344" s="8">
        <v>342</v>
      </c>
      <c r="B344" s="54">
        <f>E2_Teilstränge!Q353</f>
        <v>0</v>
      </c>
      <c r="C344" s="9">
        <f>E2_Teilstränge!E353</f>
        <v>0</v>
      </c>
      <c r="D344" s="9" t="e">
        <f>IF(ISBLANK(E2_Teilstränge!#REF!)=TRUE,"–",E2_Teilstränge!#REF!)</f>
        <v>#REF!</v>
      </c>
      <c r="E344" s="9">
        <f>E2_Teilstränge!F353</f>
        <v>0</v>
      </c>
      <c r="F344" s="9">
        <f>E2_Teilstränge!G353</f>
        <v>0</v>
      </c>
      <c r="G344" s="9">
        <f>E2_Teilstränge!H353</f>
        <v>0</v>
      </c>
      <c r="H344" s="9">
        <f>E2_Teilstränge!I353</f>
        <v>0</v>
      </c>
      <c r="I344" s="9">
        <f>E2_Teilstränge!L353</f>
        <v>0</v>
      </c>
      <c r="J344" s="9">
        <f>E2_Teilstränge!N353</f>
        <v>0</v>
      </c>
      <c r="K344" s="9">
        <f>E2_Teilstränge!J353</f>
        <v>0</v>
      </c>
      <c r="L344" s="9">
        <f>E2_Teilstränge!K353</f>
        <v>0</v>
      </c>
    </row>
    <row r="345" spans="1:12" x14ac:dyDescent="0.3">
      <c r="A345" s="8">
        <v>343</v>
      </c>
      <c r="B345" s="54">
        <f>E2_Teilstränge!Q354</f>
        <v>0</v>
      </c>
      <c r="C345" s="9">
        <f>E2_Teilstränge!E354</f>
        <v>0</v>
      </c>
      <c r="D345" s="9" t="e">
        <f>IF(ISBLANK(E2_Teilstränge!#REF!)=TRUE,"–",E2_Teilstränge!#REF!)</f>
        <v>#REF!</v>
      </c>
      <c r="E345" s="9">
        <f>E2_Teilstränge!F354</f>
        <v>0</v>
      </c>
      <c r="F345" s="9">
        <f>E2_Teilstränge!G354</f>
        <v>0</v>
      </c>
      <c r="G345" s="9">
        <f>E2_Teilstränge!H354</f>
        <v>0</v>
      </c>
      <c r="H345" s="9">
        <f>E2_Teilstränge!I354</f>
        <v>0</v>
      </c>
      <c r="I345" s="9">
        <f>E2_Teilstränge!L354</f>
        <v>0</v>
      </c>
      <c r="J345" s="9">
        <f>E2_Teilstränge!N354</f>
        <v>0</v>
      </c>
      <c r="K345" s="9">
        <f>E2_Teilstränge!J354</f>
        <v>0</v>
      </c>
      <c r="L345" s="9">
        <f>E2_Teilstränge!K354</f>
        <v>0</v>
      </c>
    </row>
    <row r="346" spans="1:12" x14ac:dyDescent="0.3">
      <c r="A346" s="8">
        <v>344</v>
      </c>
      <c r="B346" s="54">
        <f>E2_Teilstränge!Q355</f>
        <v>0</v>
      </c>
      <c r="C346" s="9">
        <f>E2_Teilstränge!E355</f>
        <v>0</v>
      </c>
      <c r="D346" s="9" t="e">
        <f>IF(ISBLANK(E2_Teilstränge!#REF!)=TRUE,"–",E2_Teilstränge!#REF!)</f>
        <v>#REF!</v>
      </c>
      <c r="E346" s="9">
        <f>E2_Teilstränge!F355</f>
        <v>0</v>
      </c>
      <c r="F346" s="9">
        <f>E2_Teilstränge!G355</f>
        <v>0</v>
      </c>
      <c r="G346" s="9">
        <f>E2_Teilstränge!H355</f>
        <v>0</v>
      </c>
      <c r="H346" s="9">
        <f>E2_Teilstränge!I355</f>
        <v>0</v>
      </c>
      <c r="I346" s="9">
        <f>E2_Teilstränge!L355</f>
        <v>0</v>
      </c>
      <c r="J346" s="9">
        <f>E2_Teilstränge!N355</f>
        <v>0</v>
      </c>
      <c r="K346" s="9">
        <f>E2_Teilstränge!J355</f>
        <v>0</v>
      </c>
      <c r="L346" s="9">
        <f>E2_Teilstränge!K355</f>
        <v>0</v>
      </c>
    </row>
    <row r="347" spans="1:12" x14ac:dyDescent="0.3">
      <c r="A347" s="8">
        <v>345</v>
      </c>
      <c r="B347" s="54">
        <f>E2_Teilstränge!Q356</f>
        <v>0</v>
      </c>
      <c r="C347" s="9">
        <f>E2_Teilstränge!E356</f>
        <v>0</v>
      </c>
      <c r="D347" s="9" t="e">
        <f>IF(ISBLANK(E2_Teilstränge!#REF!)=TRUE,"–",E2_Teilstränge!#REF!)</f>
        <v>#REF!</v>
      </c>
      <c r="E347" s="9">
        <f>E2_Teilstränge!F356</f>
        <v>0</v>
      </c>
      <c r="F347" s="9">
        <f>E2_Teilstränge!G356</f>
        <v>0</v>
      </c>
      <c r="G347" s="9">
        <f>E2_Teilstränge!H356</f>
        <v>0</v>
      </c>
      <c r="H347" s="9">
        <f>E2_Teilstränge!I356</f>
        <v>0</v>
      </c>
      <c r="I347" s="9">
        <f>E2_Teilstränge!L356</f>
        <v>0</v>
      </c>
      <c r="J347" s="9">
        <f>E2_Teilstränge!N356</f>
        <v>0</v>
      </c>
      <c r="K347" s="9">
        <f>E2_Teilstränge!J356</f>
        <v>0</v>
      </c>
      <c r="L347" s="9">
        <f>E2_Teilstränge!K356</f>
        <v>0</v>
      </c>
    </row>
    <row r="348" spans="1:12" x14ac:dyDescent="0.3">
      <c r="A348" s="8">
        <v>346</v>
      </c>
      <c r="B348" s="54">
        <f>E2_Teilstränge!Q357</f>
        <v>0</v>
      </c>
      <c r="C348" s="9">
        <f>E2_Teilstränge!E357</f>
        <v>0</v>
      </c>
      <c r="D348" s="9" t="e">
        <f>IF(ISBLANK(E2_Teilstränge!#REF!)=TRUE,"–",E2_Teilstränge!#REF!)</f>
        <v>#REF!</v>
      </c>
      <c r="E348" s="9">
        <f>E2_Teilstränge!F357</f>
        <v>0</v>
      </c>
      <c r="F348" s="9">
        <f>E2_Teilstränge!G357</f>
        <v>0</v>
      </c>
      <c r="G348" s="9">
        <f>E2_Teilstränge!H357</f>
        <v>0</v>
      </c>
      <c r="H348" s="9">
        <f>E2_Teilstränge!I357</f>
        <v>0</v>
      </c>
      <c r="I348" s="9">
        <f>E2_Teilstränge!L357</f>
        <v>0</v>
      </c>
      <c r="J348" s="9">
        <f>E2_Teilstränge!N357</f>
        <v>0</v>
      </c>
      <c r="K348" s="9">
        <f>E2_Teilstränge!J357</f>
        <v>0</v>
      </c>
      <c r="L348" s="9">
        <f>E2_Teilstränge!K357</f>
        <v>0</v>
      </c>
    </row>
    <row r="349" spans="1:12" x14ac:dyDescent="0.3">
      <c r="A349" s="8">
        <v>347</v>
      </c>
      <c r="B349" s="54">
        <f>E2_Teilstränge!Q358</f>
        <v>0</v>
      </c>
      <c r="C349" s="9">
        <f>E2_Teilstränge!E358</f>
        <v>0</v>
      </c>
      <c r="D349" s="9" t="e">
        <f>IF(ISBLANK(E2_Teilstränge!#REF!)=TRUE,"–",E2_Teilstränge!#REF!)</f>
        <v>#REF!</v>
      </c>
      <c r="E349" s="9">
        <f>E2_Teilstränge!F358</f>
        <v>0</v>
      </c>
      <c r="F349" s="9">
        <f>E2_Teilstränge!G358</f>
        <v>0</v>
      </c>
      <c r="G349" s="9">
        <f>E2_Teilstränge!H358</f>
        <v>0</v>
      </c>
      <c r="H349" s="9">
        <f>E2_Teilstränge!I358</f>
        <v>0</v>
      </c>
      <c r="I349" s="9">
        <f>E2_Teilstränge!L358</f>
        <v>0</v>
      </c>
      <c r="J349" s="9">
        <f>E2_Teilstränge!N358</f>
        <v>0</v>
      </c>
      <c r="K349" s="9">
        <f>E2_Teilstränge!J358</f>
        <v>0</v>
      </c>
      <c r="L349" s="9">
        <f>E2_Teilstränge!K358</f>
        <v>0</v>
      </c>
    </row>
    <row r="350" spans="1:12" x14ac:dyDescent="0.3">
      <c r="A350" s="8">
        <v>348</v>
      </c>
      <c r="B350" s="54">
        <f>E2_Teilstränge!Q359</f>
        <v>0</v>
      </c>
      <c r="C350" s="9">
        <f>E2_Teilstränge!E359</f>
        <v>0</v>
      </c>
      <c r="D350" s="9" t="e">
        <f>IF(ISBLANK(E2_Teilstränge!#REF!)=TRUE,"–",E2_Teilstränge!#REF!)</f>
        <v>#REF!</v>
      </c>
      <c r="E350" s="9">
        <f>E2_Teilstränge!F359</f>
        <v>0</v>
      </c>
      <c r="F350" s="9">
        <f>E2_Teilstränge!G359</f>
        <v>0</v>
      </c>
      <c r="G350" s="9">
        <f>E2_Teilstränge!H359</f>
        <v>0</v>
      </c>
      <c r="H350" s="9">
        <f>E2_Teilstränge!I359</f>
        <v>0</v>
      </c>
      <c r="I350" s="9">
        <f>E2_Teilstränge!L359</f>
        <v>0</v>
      </c>
      <c r="J350" s="9">
        <f>E2_Teilstränge!N359</f>
        <v>0</v>
      </c>
      <c r="K350" s="9">
        <f>E2_Teilstränge!J359</f>
        <v>0</v>
      </c>
      <c r="L350" s="9">
        <f>E2_Teilstränge!K359</f>
        <v>0</v>
      </c>
    </row>
    <row r="351" spans="1:12" x14ac:dyDescent="0.3">
      <c r="A351" s="8">
        <v>349</v>
      </c>
      <c r="B351" s="54">
        <f>E2_Teilstränge!Q360</f>
        <v>0</v>
      </c>
      <c r="C351" s="9">
        <f>E2_Teilstränge!E360</f>
        <v>0</v>
      </c>
      <c r="D351" s="9" t="e">
        <f>IF(ISBLANK(E2_Teilstränge!#REF!)=TRUE,"–",E2_Teilstränge!#REF!)</f>
        <v>#REF!</v>
      </c>
      <c r="E351" s="9">
        <f>E2_Teilstränge!F360</f>
        <v>0</v>
      </c>
      <c r="F351" s="9">
        <f>E2_Teilstränge!G360</f>
        <v>0</v>
      </c>
      <c r="G351" s="9">
        <f>E2_Teilstränge!H360</f>
        <v>0</v>
      </c>
      <c r="H351" s="9">
        <f>E2_Teilstränge!I360</f>
        <v>0</v>
      </c>
      <c r="I351" s="9">
        <f>E2_Teilstränge!L360</f>
        <v>0</v>
      </c>
      <c r="J351" s="9">
        <f>E2_Teilstränge!N360</f>
        <v>0</v>
      </c>
      <c r="K351" s="9">
        <f>E2_Teilstränge!J360</f>
        <v>0</v>
      </c>
      <c r="L351" s="9">
        <f>E2_Teilstränge!K360</f>
        <v>0</v>
      </c>
    </row>
    <row r="352" spans="1:12" x14ac:dyDescent="0.3">
      <c r="A352" s="8">
        <v>350</v>
      </c>
      <c r="B352" s="54">
        <f>E2_Teilstränge!Q361</f>
        <v>0</v>
      </c>
      <c r="C352" s="9">
        <f>E2_Teilstränge!E361</f>
        <v>0</v>
      </c>
      <c r="D352" s="9" t="e">
        <f>IF(ISBLANK(E2_Teilstränge!#REF!)=TRUE,"–",E2_Teilstränge!#REF!)</f>
        <v>#REF!</v>
      </c>
      <c r="E352" s="9">
        <f>E2_Teilstränge!F361</f>
        <v>0</v>
      </c>
      <c r="F352" s="9">
        <f>E2_Teilstränge!G361</f>
        <v>0</v>
      </c>
      <c r="G352" s="9">
        <f>E2_Teilstränge!H361</f>
        <v>0</v>
      </c>
      <c r="H352" s="9">
        <f>E2_Teilstränge!I361</f>
        <v>0</v>
      </c>
      <c r="I352" s="9">
        <f>E2_Teilstränge!L361</f>
        <v>0</v>
      </c>
      <c r="J352" s="9">
        <f>E2_Teilstränge!N361</f>
        <v>0</v>
      </c>
      <c r="K352" s="9">
        <f>E2_Teilstränge!J361</f>
        <v>0</v>
      </c>
      <c r="L352" s="9">
        <f>E2_Teilstränge!K361</f>
        <v>0</v>
      </c>
    </row>
    <row r="353" spans="1:12" x14ac:dyDescent="0.3">
      <c r="A353" s="8">
        <v>351</v>
      </c>
      <c r="B353" s="54">
        <f>E2_Teilstränge!Q362</f>
        <v>0</v>
      </c>
      <c r="C353" s="9">
        <f>E2_Teilstränge!E362</f>
        <v>0</v>
      </c>
      <c r="D353" s="9" t="e">
        <f>IF(ISBLANK(E2_Teilstränge!#REF!)=TRUE,"–",E2_Teilstränge!#REF!)</f>
        <v>#REF!</v>
      </c>
      <c r="E353" s="9">
        <f>E2_Teilstränge!F362</f>
        <v>0</v>
      </c>
      <c r="F353" s="9">
        <f>E2_Teilstränge!G362</f>
        <v>0</v>
      </c>
      <c r="G353" s="9">
        <f>E2_Teilstränge!H362</f>
        <v>0</v>
      </c>
      <c r="H353" s="9">
        <f>E2_Teilstränge!I362</f>
        <v>0</v>
      </c>
      <c r="I353" s="9">
        <f>E2_Teilstränge!L362</f>
        <v>0</v>
      </c>
      <c r="J353" s="9">
        <f>E2_Teilstränge!N362</f>
        <v>0</v>
      </c>
      <c r="K353" s="9">
        <f>E2_Teilstränge!J362</f>
        <v>0</v>
      </c>
      <c r="L353" s="9">
        <f>E2_Teilstränge!K362</f>
        <v>0</v>
      </c>
    </row>
    <row r="354" spans="1:12" x14ac:dyDescent="0.3">
      <c r="A354" s="8">
        <v>352</v>
      </c>
      <c r="B354" s="54">
        <f>E2_Teilstränge!Q363</f>
        <v>0</v>
      </c>
      <c r="C354" s="9">
        <f>E2_Teilstränge!E363</f>
        <v>0</v>
      </c>
      <c r="D354" s="9" t="e">
        <f>IF(ISBLANK(E2_Teilstränge!#REF!)=TRUE,"–",E2_Teilstränge!#REF!)</f>
        <v>#REF!</v>
      </c>
      <c r="E354" s="9">
        <f>E2_Teilstränge!F363</f>
        <v>0</v>
      </c>
      <c r="F354" s="9">
        <f>E2_Teilstränge!G363</f>
        <v>0</v>
      </c>
      <c r="G354" s="9">
        <f>E2_Teilstränge!H363</f>
        <v>0</v>
      </c>
      <c r="H354" s="9">
        <f>E2_Teilstränge!I363</f>
        <v>0</v>
      </c>
      <c r="I354" s="9">
        <f>E2_Teilstränge!L363</f>
        <v>0</v>
      </c>
      <c r="J354" s="9">
        <f>E2_Teilstränge!N363</f>
        <v>0</v>
      </c>
      <c r="K354" s="9">
        <f>E2_Teilstränge!J363</f>
        <v>0</v>
      </c>
      <c r="L354" s="9">
        <f>E2_Teilstränge!K363</f>
        <v>0</v>
      </c>
    </row>
    <row r="355" spans="1:12" x14ac:dyDescent="0.3">
      <c r="A355" s="8">
        <v>353</v>
      </c>
      <c r="B355" s="54">
        <f>E2_Teilstränge!Q364</f>
        <v>0</v>
      </c>
      <c r="C355" s="9">
        <f>E2_Teilstränge!E364</f>
        <v>0</v>
      </c>
      <c r="D355" s="9" t="e">
        <f>IF(ISBLANK(E2_Teilstränge!#REF!)=TRUE,"–",E2_Teilstränge!#REF!)</f>
        <v>#REF!</v>
      </c>
      <c r="E355" s="9">
        <f>E2_Teilstränge!F364</f>
        <v>0</v>
      </c>
      <c r="F355" s="9">
        <f>E2_Teilstränge!G364</f>
        <v>0</v>
      </c>
      <c r="G355" s="9">
        <f>E2_Teilstränge!H364</f>
        <v>0</v>
      </c>
      <c r="H355" s="9">
        <f>E2_Teilstränge!I364</f>
        <v>0</v>
      </c>
      <c r="I355" s="9">
        <f>E2_Teilstränge!L364</f>
        <v>0</v>
      </c>
      <c r="J355" s="9">
        <f>E2_Teilstränge!N364</f>
        <v>0</v>
      </c>
      <c r="K355" s="9">
        <f>E2_Teilstränge!J364</f>
        <v>0</v>
      </c>
      <c r="L355" s="9">
        <f>E2_Teilstränge!K364</f>
        <v>0</v>
      </c>
    </row>
    <row r="356" spans="1:12" x14ac:dyDescent="0.3">
      <c r="A356" s="8">
        <v>354</v>
      </c>
      <c r="B356" s="54">
        <f>E2_Teilstränge!Q365</f>
        <v>0</v>
      </c>
      <c r="C356" s="9">
        <f>E2_Teilstränge!E365</f>
        <v>0</v>
      </c>
      <c r="D356" s="9" t="e">
        <f>IF(ISBLANK(E2_Teilstränge!#REF!)=TRUE,"–",E2_Teilstränge!#REF!)</f>
        <v>#REF!</v>
      </c>
      <c r="E356" s="9">
        <f>E2_Teilstränge!F365</f>
        <v>0</v>
      </c>
      <c r="F356" s="9">
        <f>E2_Teilstränge!G365</f>
        <v>0</v>
      </c>
      <c r="G356" s="9">
        <f>E2_Teilstränge!H365</f>
        <v>0</v>
      </c>
      <c r="H356" s="9">
        <f>E2_Teilstränge!I365</f>
        <v>0</v>
      </c>
      <c r="I356" s="9">
        <f>E2_Teilstränge!L365</f>
        <v>0</v>
      </c>
      <c r="J356" s="9">
        <f>E2_Teilstränge!N365</f>
        <v>0</v>
      </c>
      <c r="K356" s="9">
        <f>E2_Teilstränge!J365</f>
        <v>0</v>
      </c>
      <c r="L356" s="9">
        <f>E2_Teilstränge!K365</f>
        <v>0</v>
      </c>
    </row>
    <row r="357" spans="1:12" x14ac:dyDescent="0.3">
      <c r="A357" s="8">
        <v>355</v>
      </c>
      <c r="B357" s="54">
        <f>E2_Teilstränge!Q366</f>
        <v>0</v>
      </c>
      <c r="C357" s="9">
        <f>E2_Teilstränge!E366</f>
        <v>0</v>
      </c>
      <c r="D357" s="9" t="e">
        <f>IF(ISBLANK(E2_Teilstränge!#REF!)=TRUE,"–",E2_Teilstränge!#REF!)</f>
        <v>#REF!</v>
      </c>
      <c r="E357" s="9">
        <f>E2_Teilstränge!F366</f>
        <v>0</v>
      </c>
      <c r="F357" s="9">
        <f>E2_Teilstränge!G366</f>
        <v>0</v>
      </c>
      <c r="G357" s="9">
        <f>E2_Teilstränge!H366</f>
        <v>0</v>
      </c>
      <c r="H357" s="9">
        <f>E2_Teilstränge!I366</f>
        <v>0</v>
      </c>
      <c r="I357" s="9">
        <f>E2_Teilstränge!L366</f>
        <v>0</v>
      </c>
      <c r="J357" s="9">
        <f>E2_Teilstränge!N366</f>
        <v>0</v>
      </c>
      <c r="K357" s="9">
        <f>E2_Teilstränge!J366</f>
        <v>0</v>
      </c>
      <c r="L357" s="9">
        <f>E2_Teilstränge!K366</f>
        <v>0</v>
      </c>
    </row>
    <row r="358" spans="1:12" x14ac:dyDescent="0.3">
      <c r="A358" s="8">
        <v>356</v>
      </c>
      <c r="B358" s="54">
        <f>E2_Teilstränge!Q367</f>
        <v>0</v>
      </c>
      <c r="C358" s="9">
        <f>E2_Teilstränge!E367</f>
        <v>0</v>
      </c>
      <c r="D358" s="9" t="e">
        <f>IF(ISBLANK(E2_Teilstränge!#REF!)=TRUE,"–",E2_Teilstränge!#REF!)</f>
        <v>#REF!</v>
      </c>
      <c r="E358" s="9">
        <f>E2_Teilstränge!F367</f>
        <v>0</v>
      </c>
      <c r="F358" s="9">
        <f>E2_Teilstränge!G367</f>
        <v>0</v>
      </c>
      <c r="G358" s="9">
        <f>E2_Teilstränge!H367</f>
        <v>0</v>
      </c>
      <c r="H358" s="9">
        <f>E2_Teilstränge!I367</f>
        <v>0</v>
      </c>
      <c r="I358" s="9">
        <f>E2_Teilstränge!L367</f>
        <v>0</v>
      </c>
      <c r="J358" s="9">
        <f>E2_Teilstränge!N367</f>
        <v>0</v>
      </c>
      <c r="K358" s="9">
        <f>E2_Teilstränge!J367</f>
        <v>0</v>
      </c>
      <c r="L358" s="9">
        <f>E2_Teilstränge!K367</f>
        <v>0</v>
      </c>
    </row>
    <row r="359" spans="1:12" x14ac:dyDescent="0.3">
      <c r="A359" s="8">
        <v>357</v>
      </c>
      <c r="B359" s="54">
        <f>E2_Teilstränge!Q368</f>
        <v>0</v>
      </c>
      <c r="C359" s="9">
        <f>E2_Teilstränge!E368</f>
        <v>0</v>
      </c>
      <c r="D359" s="9" t="e">
        <f>IF(ISBLANK(E2_Teilstränge!#REF!)=TRUE,"–",E2_Teilstränge!#REF!)</f>
        <v>#REF!</v>
      </c>
      <c r="E359" s="9">
        <f>E2_Teilstränge!F368</f>
        <v>0</v>
      </c>
      <c r="F359" s="9">
        <f>E2_Teilstränge!G368</f>
        <v>0</v>
      </c>
      <c r="G359" s="9">
        <f>E2_Teilstränge!H368</f>
        <v>0</v>
      </c>
      <c r="H359" s="9">
        <f>E2_Teilstränge!I368</f>
        <v>0</v>
      </c>
      <c r="I359" s="9">
        <f>E2_Teilstränge!L368</f>
        <v>0</v>
      </c>
      <c r="J359" s="9">
        <f>E2_Teilstränge!N368</f>
        <v>0</v>
      </c>
      <c r="K359" s="9">
        <f>E2_Teilstränge!J368</f>
        <v>0</v>
      </c>
      <c r="L359" s="9">
        <f>E2_Teilstränge!K368</f>
        <v>0</v>
      </c>
    </row>
    <row r="360" spans="1:12" x14ac:dyDescent="0.3">
      <c r="A360" s="8">
        <v>358</v>
      </c>
      <c r="B360" s="54">
        <f>E2_Teilstränge!Q369</f>
        <v>0</v>
      </c>
      <c r="C360" s="9">
        <f>E2_Teilstränge!E369</f>
        <v>0</v>
      </c>
      <c r="D360" s="9" t="e">
        <f>IF(ISBLANK(E2_Teilstränge!#REF!)=TRUE,"–",E2_Teilstränge!#REF!)</f>
        <v>#REF!</v>
      </c>
      <c r="E360" s="9">
        <f>E2_Teilstränge!F369</f>
        <v>0</v>
      </c>
      <c r="F360" s="9">
        <f>E2_Teilstränge!G369</f>
        <v>0</v>
      </c>
      <c r="G360" s="9">
        <f>E2_Teilstränge!H369</f>
        <v>0</v>
      </c>
      <c r="H360" s="9">
        <f>E2_Teilstränge!I369</f>
        <v>0</v>
      </c>
      <c r="I360" s="9">
        <f>E2_Teilstränge!L369</f>
        <v>0</v>
      </c>
      <c r="J360" s="9">
        <f>E2_Teilstränge!N369</f>
        <v>0</v>
      </c>
      <c r="K360" s="9">
        <f>E2_Teilstränge!J369</f>
        <v>0</v>
      </c>
      <c r="L360" s="9">
        <f>E2_Teilstränge!K369</f>
        <v>0</v>
      </c>
    </row>
    <row r="361" spans="1:12" x14ac:dyDescent="0.3">
      <c r="A361" s="8">
        <v>359</v>
      </c>
      <c r="B361" s="54">
        <f>E2_Teilstränge!Q370</f>
        <v>0</v>
      </c>
      <c r="C361" s="9">
        <f>E2_Teilstränge!E370</f>
        <v>0</v>
      </c>
      <c r="D361" s="9" t="e">
        <f>IF(ISBLANK(E2_Teilstränge!#REF!)=TRUE,"–",E2_Teilstränge!#REF!)</f>
        <v>#REF!</v>
      </c>
      <c r="E361" s="9">
        <f>E2_Teilstränge!F370</f>
        <v>0</v>
      </c>
      <c r="F361" s="9">
        <f>E2_Teilstränge!G370</f>
        <v>0</v>
      </c>
      <c r="G361" s="9">
        <f>E2_Teilstränge!H370</f>
        <v>0</v>
      </c>
      <c r="H361" s="9">
        <f>E2_Teilstränge!I370</f>
        <v>0</v>
      </c>
      <c r="I361" s="9">
        <f>E2_Teilstränge!L370</f>
        <v>0</v>
      </c>
      <c r="J361" s="9">
        <f>E2_Teilstränge!N370</f>
        <v>0</v>
      </c>
      <c r="K361" s="9">
        <f>E2_Teilstränge!J370</f>
        <v>0</v>
      </c>
      <c r="L361" s="9">
        <f>E2_Teilstränge!K370</f>
        <v>0</v>
      </c>
    </row>
    <row r="362" spans="1:12" x14ac:dyDescent="0.3">
      <c r="A362" s="8">
        <v>360</v>
      </c>
      <c r="B362" s="54">
        <f>E2_Teilstränge!Q371</f>
        <v>0</v>
      </c>
      <c r="C362" s="9">
        <f>E2_Teilstränge!E371</f>
        <v>0</v>
      </c>
      <c r="D362" s="9" t="e">
        <f>IF(ISBLANK(E2_Teilstränge!#REF!)=TRUE,"–",E2_Teilstränge!#REF!)</f>
        <v>#REF!</v>
      </c>
      <c r="E362" s="9">
        <f>E2_Teilstränge!F371</f>
        <v>0</v>
      </c>
      <c r="F362" s="9">
        <f>E2_Teilstränge!G371</f>
        <v>0</v>
      </c>
      <c r="G362" s="9">
        <f>E2_Teilstränge!H371</f>
        <v>0</v>
      </c>
      <c r="H362" s="9">
        <f>E2_Teilstränge!I371</f>
        <v>0</v>
      </c>
      <c r="I362" s="9">
        <f>E2_Teilstränge!L371</f>
        <v>0</v>
      </c>
      <c r="J362" s="9">
        <f>E2_Teilstränge!N371</f>
        <v>0</v>
      </c>
      <c r="K362" s="9">
        <f>E2_Teilstränge!J371</f>
        <v>0</v>
      </c>
      <c r="L362" s="9">
        <f>E2_Teilstränge!K371</f>
        <v>0</v>
      </c>
    </row>
    <row r="363" spans="1:12" x14ac:dyDescent="0.3">
      <c r="A363" s="8">
        <v>361</v>
      </c>
      <c r="B363" s="54">
        <f>E2_Teilstränge!Q372</f>
        <v>0</v>
      </c>
      <c r="C363" s="9">
        <f>E2_Teilstränge!E372</f>
        <v>0</v>
      </c>
      <c r="D363" s="9" t="e">
        <f>IF(ISBLANK(E2_Teilstränge!#REF!)=TRUE,"–",E2_Teilstränge!#REF!)</f>
        <v>#REF!</v>
      </c>
      <c r="E363" s="9">
        <f>E2_Teilstränge!F372</f>
        <v>0</v>
      </c>
      <c r="F363" s="9">
        <f>E2_Teilstränge!G372</f>
        <v>0</v>
      </c>
      <c r="G363" s="9">
        <f>E2_Teilstränge!H372</f>
        <v>0</v>
      </c>
      <c r="H363" s="9">
        <f>E2_Teilstränge!I372</f>
        <v>0</v>
      </c>
      <c r="I363" s="9">
        <f>E2_Teilstränge!L372</f>
        <v>0</v>
      </c>
      <c r="J363" s="9">
        <f>E2_Teilstränge!N372</f>
        <v>0</v>
      </c>
      <c r="K363" s="9">
        <f>E2_Teilstränge!J372</f>
        <v>0</v>
      </c>
      <c r="L363" s="9">
        <f>E2_Teilstränge!K372</f>
        <v>0</v>
      </c>
    </row>
    <row r="364" spans="1:12" x14ac:dyDescent="0.3">
      <c r="A364" s="8">
        <v>362</v>
      </c>
      <c r="B364" s="54">
        <f>E2_Teilstränge!Q373</f>
        <v>0</v>
      </c>
      <c r="C364" s="9">
        <f>E2_Teilstränge!E373</f>
        <v>0</v>
      </c>
      <c r="D364" s="9" t="e">
        <f>IF(ISBLANK(E2_Teilstränge!#REF!)=TRUE,"–",E2_Teilstränge!#REF!)</f>
        <v>#REF!</v>
      </c>
      <c r="E364" s="9">
        <f>E2_Teilstränge!F373</f>
        <v>0</v>
      </c>
      <c r="F364" s="9">
        <f>E2_Teilstränge!G373</f>
        <v>0</v>
      </c>
      <c r="G364" s="9">
        <f>E2_Teilstränge!H373</f>
        <v>0</v>
      </c>
      <c r="H364" s="9">
        <f>E2_Teilstränge!I373</f>
        <v>0</v>
      </c>
      <c r="I364" s="9">
        <f>E2_Teilstränge!L373</f>
        <v>0</v>
      </c>
      <c r="J364" s="9">
        <f>E2_Teilstränge!N373</f>
        <v>0</v>
      </c>
      <c r="K364" s="9">
        <f>E2_Teilstränge!J373</f>
        <v>0</v>
      </c>
      <c r="L364" s="9">
        <f>E2_Teilstränge!K373</f>
        <v>0</v>
      </c>
    </row>
    <row r="365" spans="1:12" x14ac:dyDescent="0.3">
      <c r="A365" s="8">
        <v>363</v>
      </c>
      <c r="B365" s="54">
        <f>E2_Teilstränge!Q374</f>
        <v>0</v>
      </c>
      <c r="C365" s="9">
        <f>E2_Teilstränge!E374</f>
        <v>0</v>
      </c>
      <c r="D365" s="9" t="e">
        <f>IF(ISBLANK(E2_Teilstränge!#REF!)=TRUE,"–",E2_Teilstränge!#REF!)</f>
        <v>#REF!</v>
      </c>
      <c r="E365" s="9">
        <f>E2_Teilstränge!F374</f>
        <v>0</v>
      </c>
      <c r="F365" s="9">
        <f>E2_Teilstränge!G374</f>
        <v>0</v>
      </c>
      <c r="G365" s="9">
        <f>E2_Teilstränge!H374</f>
        <v>0</v>
      </c>
      <c r="H365" s="9">
        <f>E2_Teilstränge!I374</f>
        <v>0</v>
      </c>
      <c r="I365" s="9">
        <f>E2_Teilstränge!L374</f>
        <v>0</v>
      </c>
      <c r="J365" s="9">
        <f>E2_Teilstränge!N374</f>
        <v>0</v>
      </c>
      <c r="K365" s="9">
        <f>E2_Teilstränge!J374</f>
        <v>0</v>
      </c>
      <c r="L365" s="9">
        <f>E2_Teilstränge!K374</f>
        <v>0</v>
      </c>
    </row>
    <row r="366" spans="1:12" x14ac:dyDescent="0.3">
      <c r="A366" s="8">
        <v>364</v>
      </c>
      <c r="B366" s="54">
        <f>E2_Teilstränge!Q375</f>
        <v>0</v>
      </c>
      <c r="C366" s="9">
        <f>E2_Teilstränge!E375</f>
        <v>0</v>
      </c>
      <c r="D366" s="9" t="e">
        <f>IF(ISBLANK(E2_Teilstränge!#REF!)=TRUE,"–",E2_Teilstränge!#REF!)</f>
        <v>#REF!</v>
      </c>
      <c r="E366" s="9">
        <f>E2_Teilstränge!F375</f>
        <v>0</v>
      </c>
      <c r="F366" s="9">
        <f>E2_Teilstränge!G375</f>
        <v>0</v>
      </c>
      <c r="G366" s="9">
        <f>E2_Teilstränge!H375</f>
        <v>0</v>
      </c>
      <c r="H366" s="9">
        <f>E2_Teilstränge!I375</f>
        <v>0</v>
      </c>
      <c r="I366" s="9">
        <f>E2_Teilstränge!L375</f>
        <v>0</v>
      </c>
      <c r="J366" s="9">
        <f>E2_Teilstränge!N375</f>
        <v>0</v>
      </c>
      <c r="K366" s="9">
        <f>E2_Teilstränge!J375</f>
        <v>0</v>
      </c>
      <c r="L366" s="9">
        <f>E2_Teilstränge!K375</f>
        <v>0</v>
      </c>
    </row>
    <row r="367" spans="1:12" x14ac:dyDescent="0.3">
      <c r="A367" s="8">
        <v>365</v>
      </c>
      <c r="B367" s="54">
        <f>E2_Teilstränge!Q376</f>
        <v>0</v>
      </c>
      <c r="C367" s="9">
        <f>E2_Teilstränge!E376</f>
        <v>0</v>
      </c>
      <c r="D367" s="9" t="e">
        <f>IF(ISBLANK(E2_Teilstränge!#REF!)=TRUE,"–",E2_Teilstränge!#REF!)</f>
        <v>#REF!</v>
      </c>
      <c r="E367" s="9">
        <f>E2_Teilstränge!F376</f>
        <v>0</v>
      </c>
      <c r="F367" s="9">
        <f>E2_Teilstränge!G376</f>
        <v>0</v>
      </c>
      <c r="G367" s="9">
        <f>E2_Teilstränge!H376</f>
        <v>0</v>
      </c>
      <c r="H367" s="9">
        <f>E2_Teilstränge!I376</f>
        <v>0</v>
      </c>
      <c r="I367" s="9">
        <f>E2_Teilstränge!L376</f>
        <v>0</v>
      </c>
      <c r="J367" s="9">
        <f>E2_Teilstränge!N376</f>
        <v>0</v>
      </c>
      <c r="K367" s="9">
        <f>E2_Teilstränge!J376</f>
        <v>0</v>
      </c>
      <c r="L367" s="9">
        <f>E2_Teilstränge!K376</f>
        <v>0</v>
      </c>
    </row>
    <row r="368" spans="1:12" x14ac:dyDescent="0.3">
      <c r="A368" s="8">
        <v>366</v>
      </c>
      <c r="B368" s="54">
        <f>E2_Teilstränge!Q377</f>
        <v>0</v>
      </c>
      <c r="C368" s="9">
        <f>E2_Teilstränge!E377</f>
        <v>0</v>
      </c>
      <c r="D368" s="9" t="e">
        <f>IF(ISBLANK(E2_Teilstränge!#REF!)=TRUE,"–",E2_Teilstränge!#REF!)</f>
        <v>#REF!</v>
      </c>
      <c r="E368" s="9">
        <f>E2_Teilstränge!F377</f>
        <v>0</v>
      </c>
      <c r="F368" s="9">
        <f>E2_Teilstränge!G377</f>
        <v>0</v>
      </c>
      <c r="G368" s="9">
        <f>E2_Teilstränge!H377</f>
        <v>0</v>
      </c>
      <c r="H368" s="9">
        <f>E2_Teilstränge!I377</f>
        <v>0</v>
      </c>
      <c r="I368" s="9">
        <f>E2_Teilstränge!L377</f>
        <v>0</v>
      </c>
      <c r="J368" s="9">
        <f>E2_Teilstränge!N377</f>
        <v>0</v>
      </c>
      <c r="K368" s="9">
        <f>E2_Teilstränge!J377</f>
        <v>0</v>
      </c>
      <c r="L368" s="9">
        <f>E2_Teilstränge!K377</f>
        <v>0</v>
      </c>
    </row>
    <row r="369" spans="1:12" x14ac:dyDescent="0.3">
      <c r="A369" s="8">
        <v>367</v>
      </c>
      <c r="B369" s="54">
        <f>E2_Teilstränge!Q378</f>
        <v>0</v>
      </c>
      <c r="C369" s="9">
        <f>E2_Teilstränge!E378</f>
        <v>0</v>
      </c>
      <c r="D369" s="9" t="e">
        <f>IF(ISBLANK(E2_Teilstränge!#REF!)=TRUE,"–",E2_Teilstränge!#REF!)</f>
        <v>#REF!</v>
      </c>
      <c r="E369" s="9">
        <f>E2_Teilstränge!F378</f>
        <v>0</v>
      </c>
      <c r="F369" s="9">
        <f>E2_Teilstränge!G378</f>
        <v>0</v>
      </c>
      <c r="G369" s="9">
        <f>E2_Teilstränge!H378</f>
        <v>0</v>
      </c>
      <c r="H369" s="9">
        <f>E2_Teilstränge!I378</f>
        <v>0</v>
      </c>
      <c r="I369" s="9">
        <f>E2_Teilstränge!L378</f>
        <v>0</v>
      </c>
      <c r="J369" s="9">
        <f>E2_Teilstränge!N378</f>
        <v>0</v>
      </c>
      <c r="K369" s="9">
        <f>E2_Teilstränge!J378</f>
        <v>0</v>
      </c>
      <c r="L369" s="9">
        <f>E2_Teilstränge!K378</f>
        <v>0</v>
      </c>
    </row>
    <row r="370" spans="1:12" x14ac:dyDescent="0.3">
      <c r="A370" s="8">
        <v>368</v>
      </c>
      <c r="B370" s="54">
        <f>E2_Teilstränge!Q379</f>
        <v>0</v>
      </c>
      <c r="C370" s="9">
        <f>E2_Teilstränge!E379</f>
        <v>0</v>
      </c>
      <c r="D370" s="9" t="e">
        <f>IF(ISBLANK(E2_Teilstränge!#REF!)=TRUE,"–",E2_Teilstränge!#REF!)</f>
        <v>#REF!</v>
      </c>
      <c r="E370" s="9">
        <f>E2_Teilstränge!F379</f>
        <v>0</v>
      </c>
      <c r="F370" s="9">
        <f>E2_Teilstränge!G379</f>
        <v>0</v>
      </c>
      <c r="G370" s="9">
        <f>E2_Teilstränge!H379</f>
        <v>0</v>
      </c>
      <c r="H370" s="9">
        <f>E2_Teilstränge!I379</f>
        <v>0</v>
      </c>
      <c r="I370" s="9">
        <f>E2_Teilstränge!L379</f>
        <v>0</v>
      </c>
      <c r="J370" s="9">
        <f>E2_Teilstränge!N379</f>
        <v>0</v>
      </c>
      <c r="K370" s="9">
        <f>E2_Teilstränge!J379</f>
        <v>0</v>
      </c>
      <c r="L370" s="9">
        <f>E2_Teilstränge!K379</f>
        <v>0</v>
      </c>
    </row>
    <row r="371" spans="1:12" x14ac:dyDescent="0.3">
      <c r="A371" s="8">
        <v>369</v>
      </c>
      <c r="B371" s="54">
        <f>E2_Teilstränge!Q380</f>
        <v>0</v>
      </c>
      <c r="C371" s="9">
        <f>E2_Teilstränge!E380</f>
        <v>0</v>
      </c>
      <c r="D371" s="9" t="e">
        <f>IF(ISBLANK(E2_Teilstränge!#REF!)=TRUE,"–",E2_Teilstränge!#REF!)</f>
        <v>#REF!</v>
      </c>
      <c r="E371" s="9">
        <f>E2_Teilstränge!F380</f>
        <v>0</v>
      </c>
      <c r="F371" s="9">
        <f>E2_Teilstränge!G380</f>
        <v>0</v>
      </c>
      <c r="G371" s="9">
        <f>E2_Teilstränge!H380</f>
        <v>0</v>
      </c>
      <c r="H371" s="9">
        <f>E2_Teilstränge!I380</f>
        <v>0</v>
      </c>
      <c r="I371" s="9">
        <f>E2_Teilstränge!L380</f>
        <v>0</v>
      </c>
      <c r="J371" s="9">
        <f>E2_Teilstränge!N380</f>
        <v>0</v>
      </c>
      <c r="K371" s="9">
        <f>E2_Teilstränge!J380</f>
        <v>0</v>
      </c>
      <c r="L371" s="9">
        <f>E2_Teilstränge!K380</f>
        <v>0</v>
      </c>
    </row>
    <row r="372" spans="1:12" x14ac:dyDescent="0.3">
      <c r="A372" s="8">
        <v>370</v>
      </c>
      <c r="B372" s="54">
        <f>E2_Teilstränge!Q381</f>
        <v>0</v>
      </c>
      <c r="C372" s="9">
        <f>E2_Teilstränge!E381</f>
        <v>0</v>
      </c>
      <c r="D372" s="9" t="e">
        <f>IF(ISBLANK(E2_Teilstränge!#REF!)=TRUE,"–",E2_Teilstränge!#REF!)</f>
        <v>#REF!</v>
      </c>
      <c r="E372" s="9">
        <f>E2_Teilstränge!F381</f>
        <v>0</v>
      </c>
      <c r="F372" s="9">
        <f>E2_Teilstränge!G381</f>
        <v>0</v>
      </c>
      <c r="G372" s="9">
        <f>E2_Teilstränge!H381</f>
        <v>0</v>
      </c>
      <c r="H372" s="9">
        <f>E2_Teilstränge!I381</f>
        <v>0</v>
      </c>
      <c r="I372" s="9">
        <f>E2_Teilstränge!L381</f>
        <v>0</v>
      </c>
      <c r="J372" s="9">
        <f>E2_Teilstränge!N381</f>
        <v>0</v>
      </c>
      <c r="K372" s="9">
        <f>E2_Teilstränge!J381</f>
        <v>0</v>
      </c>
      <c r="L372" s="9">
        <f>E2_Teilstränge!K381</f>
        <v>0</v>
      </c>
    </row>
    <row r="373" spans="1:12" x14ac:dyDescent="0.3">
      <c r="A373" s="8">
        <v>371</v>
      </c>
      <c r="B373" s="54">
        <f>E2_Teilstränge!Q382</f>
        <v>0</v>
      </c>
      <c r="C373" s="9">
        <f>E2_Teilstränge!E382</f>
        <v>0</v>
      </c>
      <c r="D373" s="9" t="e">
        <f>IF(ISBLANK(E2_Teilstränge!#REF!)=TRUE,"–",E2_Teilstränge!#REF!)</f>
        <v>#REF!</v>
      </c>
      <c r="E373" s="9">
        <f>E2_Teilstränge!F382</f>
        <v>0</v>
      </c>
      <c r="F373" s="9">
        <f>E2_Teilstränge!G382</f>
        <v>0</v>
      </c>
      <c r="G373" s="9">
        <f>E2_Teilstränge!H382</f>
        <v>0</v>
      </c>
      <c r="H373" s="9">
        <f>E2_Teilstränge!I382</f>
        <v>0</v>
      </c>
      <c r="I373" s="9">
        <f>E2_Teilstränge!L382</f>
        <v>0</v>
      </c>
      <c r="J373" s="9">
        <f>E2_Teilstränge!N382</f>
        <v>0</v>
      </c>
      <c r="K373" s="9">
        <f>E2_Teilstränge!J382</f>
        <v>0</v>
      </c>
      <c r="L373" s="9">
        <f>E2_Teilstränge!K382</f>
        <v>0</v>
      </c>
    </row>
    <row r="374" spans="1:12" x14ac:dyDescent="0.3">
      <c r="A374" s="8">
        <v>372</v>
      </c>
      <c r="B374" s="54">
        <f>E2_Teilstränge!Q383</f>
        <v>0</v>
      </c>
      <c r="C374" s="9">
        <f>E2_Teilstränge!E383</f>
        <v>0</v>
      </c>
      <c r="D374" s="9" t="e">
        <f>IF(ISBLANK(E2_Teilstränge!#REF!)=TRUE,"–",E2_Teilstränge!#REF!)</f>
        <v>#REF!</v>
      </c>
      <c r="E374" s="9">
        <f>E2_Teilstränge!F383</f>
        <v>0</v>
      </c>
      <c r="F374" s="9">
        <f>E2_Teilstränge!G383</f>
        <v>0</v>
      </c>
      <c r="G374" s="9">
        <f>E2_Teilstränge!H383</f>
        <v>0</v>
      </c>
      <c r="H374" s="9">
        <f>E2_Teilstränge!I383</f>
        <v>0</v>
      </c>
      <c r="I374" s="9">
        <f>E2_Teilstränge!L383</f>
        <v>0</v>
      </c>
      <c r="J374" s="9">
        <f>E2_Teilstränge!N383</f>
        <v>0</v>
      </c>
      <c r="K374" s="9">
        <f>E2_Teilstränge!J383</f>
        <v>0</v>
      </c>
      <c r="L374" s="9">
        <f>E2_Teilstränge!K383</f>
        <v>0</v>
      </c>
    </row>
    <row r="375" spans="1:12" x14ac:dyDescent="0.3">
      <c r="A375" s="8">
        <v>373</v>
      </c>
      <c r="B375" s="54">
        <f>E2_Teilstränge!Q384</f>
        <v>0</v>
      </c>
      <c r="C375" s="9">
        <f>E2_Teilstränge!E384</f>
        <v>0</v>
      </c>
      <c r="D375" s="9" t="e">
        <f>IF(ISBLANK(E2_Teilstränge!#REF!)=TRUE,"–",E2_Teilstränge!#REF!)</f>
        <v>#REF!</v>
      </c>
      <c r="E375" s="9">
        <f>E2_Teilstränge!F384</f>
        <v>0</v>
      </c>
      <c r="F375" s="9">
        <f>E2_Teilstränge!G384</f>
        <v>0</v>
      </c>
      <c r="G375" s="9">
        <f>E2_Teilstränge!H384</f>
        <v>0</v>
      </c>
      <c r="H375" s="9">
        <f>E2_Teilstränge!I384</f>
        <v>0</v>
      </c>
      <c r="I375" s="9">
        <f>E2_Teilstränge!L384</f>
        <v>0</v>
      </c>
      <c r="J375" s="9">
        <f>E2_Teilstränge!N384</f>
        <v>0</v>
      </c>
      <c r="K375" s="9">
        <f>E2_Teilstränge!J384</f>
        <v>0</v>
      </c>
      <c r="L375" s="9">
        <f>E2_Teilstränge!K384</f>
        <v>0</v>
      </c>
    </row>
    <row r="376" spans="1:12" x14ac:dyDescent="0.3">
      <c r="A376" s="8">
        <v>374</v>
      </c>
      <c r="B376" s="54">
        <f>E2_Teilstränge!Q385</f>
        <v>0</v>
      </c>
      <c r="C376" s="9">
        <f>E2_Teilstränge!E385</f>
        <v>0</v>
      </c>
      <c r="D376" s="9" t="e">
        <f>IF(ISBLANK(E2_Teilstränge!#REF!)=TRUE,"–",E2_Teilstränge!#REF!)</f>
        <v>#REF!</v>
      </c>
      <c r="E376" s="9">
        <f>E2_Teilstränge!F385</f>
        <v>0</v>
      </c>
      <c r="F376" s="9">
        <f>E2_Teilstränge!G385</f>
        <v>0</v>
      </c>
      <c r="G376" s="9">
        <f>E2_Teilstränge!H385</f>
        <v>0</v>
      </c>
      <c r="H376" s="9">
        <f>E2_Teilstränge!I385</f>
        <v>0</v>
      </c>
      <c r="I376" s="9">
        <f>E2_Teilstränge!L385</f>
        <v>0</v>
      </c>
      <c r="J376" s="9">
        <f>E2_Teilstränge!N385</f>
        <v>0</v>
      </c>
      <c r="K376" s="9">
        <f>E2_Teilstränge!J385</f>
        <v>0</v>
      </c>
      <c r="L376" s="9">
        <f>E2_Teilstränge!K385</f>
        <v>0</v>
      </c>
    </row>
    <row r="377" spans="1:12" x14ac:dyDescent="0.3">
      <c r="A377" s="8">
        <v>375</v>
      </c>
      <c r="B377" s="54">
        <f>E2_Teilstränge!Q386</f>
        <v>0</v>
      </c>
      <c r="C377" s="9">
        <f>E2_Teilstränge!E386</f>
        <v>0</v>
      </c>
      <c r="D377" s="9" t="e">
        <f>IF(ISBLANK(E2_Teilstränge!#REF!)=TRUE,"–",E2_Teilstränge!#REF!)</f>
        <v>#REF!</v>
      </c>
      <c r="E377" s="9">
        <f>E2_Teilstränge!F386</f>
        <v>0</v>
      </c>
      <c r="F377" s="9">
        <f>E2_Teilstränge!G386</f>
        <v>0</v>
      </c>
      <c r="G377" s="9">
        <f>E2_Teilstränge!H386</f>
        <v>0</v>
      </c>
      <c r="H377" s="9">
        <f>E2_Teilstränge!I386</f>
        <v>0</v>
      </c>
      <c r="I377" s="9">
        <f>E2_Teilstränge!L386</f>
        <v>0</v>
      </c>
      <c r="J377" s="9">
        <f>E2_Teilstränge!N386</f>
        <v>0</v>
      </c>
      <c r="K377" s="9">
        <f>E2_Teilstränge!J386</f>
        <v>0</v>
      </c>
      <c r="L377" s="9">
        <f>E2_Teilstränge!K386</f>
        <v>0</v>
      </c>
    </row>
    <row r="378" spans="1:12" x14ac:dyDescent="0.3">
      <c r="A378" s="8">
        <v>376</v>
      </c>
      <c r="B378" s="54">
        <f>E2_Teilstränge!Q387</f>
        <v>0</v>
      </c>
      <c r="C378" s="9">
        <f>E2_Teilstränge!E387</f>
        <v>0</v>
      </c>
      <c r="D378" s="9" t="e">
        <f>IF(ISBLANK(E2_Teilstränge!#REF!)=TRUE,"–",E2_Teilstränge!#REF!)</f>
        <v>#REF!</v>
      </c>
      <c r="E378" s="9">
        <f>E2_Teilstränge!F387</f>
        <v>0</v>
      </c>
      <c r="F378" s="9">
        <f>E2_Teilstränge!G387</f>
        <v>0</v>
      </c>
      <c r="G378" s="9">
        <f>E2_Teilstränge!H387</f>
        <v>0</v>
      </c>
      <c r="H378" s="9">
        <f>E2_Teilstränge!I387</f>
        <v>0</v>
      </c>
      <c r="I378" s="9">
        <f>E2_Teilstränge!L387</f>
        <v>0</v>
      </c>
      <c r="J378" s="9">
        <f>E2_Teilstränge!N387</f>
        <v>0</v>
      </c>
      <c r="K378" s="9">
        <f>E2_Teilstränge!J387</f>
        <v>0</v>
      </c>
      <c r="L378" s="9">
        <f>E2_Teilstränge!K387</f>
        <v>0</v>
      </c>
    </row>
    <row r="379" spans="1:12" x14ac:dyDescent="0.3">
      <c r="A379" s="8">
        <v>377</v>
      </c>
      <c r="B379" s="54">
        <f>E2_Teilstränge!Q388</f>
        <v>0</v>
      </c>
      <c r="C379" s="9">
        <f>E2_Teilstränge!E388</f>
        <v>0</v>
      </c>
      <c r="D379" s="9" t="e">
        <f>IF(ISBLANK(E2_Teilstränge!#REF!)=TRUE,"–",E2_Teilstränge!#REF!)</f>
        <v>#REF!</v>
      </c>
      <c r="E379" s="9">
        <f>E2_Teilstränge!F388</f>
        <v>0</v>
      </c>
      <c r="F379" s="9">
        <f>E2_Teilstränge!G388</f>
        <v>0</v>
      </c>
      <c r="G379" s="9">
        <f>E2_Teilstränge!H388</f>
        <v>0</v>
      </c>
      <c r="H379" s="9">
        <f>E2_Teilstränge!I388</f>
        <v>0</v>
      </c>
      <c r="I379" s="9">
        <f>E2_Teilstränge!L388</f>
        <v>0</v>
      </c>
      <c r="J379" s="9">
        <f>E2_Teilstränge!N388</f>
        <v>0</v>
      </c>
      <c r="K379" s="9">
        <f>E2_Teilstränge!J388</f>
        <v>0</v>
      </c>
      <c r="L379" s="9">
        <f>E2_Teilstränge!K388</f>
        <v>0</v>
      </c>
    </row>
    <row r="380" spans="1:12" x14ac:dyDescent="0.3">
      <c r="A380" s="8">
        <v>378</v>
      </c>
      <c r="B380" s="54">
        <f>E2_Teilstränge!Q389</f>
        <v>0</v>
      </c>
      <c r="C380" s="9">
        <f>E2_Teilstränge!E389</f>
        <v>0</v>
      </c>
      <c r="D380" s="9" t="e">
        <f>IF(ISBLANK(E2_Teilstränge!#REF!)=TRUE,"–",E2_Teilstränge!#REF!)</f>
        <v>#REF!</v>
      </c>
      <c r="E380" s="9">
        <f>E2_Teilstränge!F389</f>
        <v>0</v>
      </c>
      <c r="F380" s="9">
        <f>E2_Teilstränge!G389</f>
        <v>0</v>
      </c>
      <c r="G380" s="9">
        <f>E2_Teilstränge!H389</f>
        <v>0</v>
      </c>
      <c r="H380" s="9">
        <f>E2_Teilstränge!I389</f>
        <v>0</v>
      </c>
      <c r="I380" s="9">
        <f>E2_Teilstränge!L389</f>
        <v>0</v>
      </c>
      <c r="J380" s="9">
        <f>E2_Teilstränge!N389</f>
        <v>0</v>
      </c>
      <c r="K380" s="9">
        <f>E2_Teilstränge!J389</f>
        <v>0</v>
      </c>
      <c r="L380" s="9">
        <f>E2_Teilstränge!K389</f>
        <v>0</v>
      </c>
    </row>
    <row r="381" spans="1:12" x14ac:dyDescent="0.3">
      <c r="A381" s="8">
        <v>379</v>
      </c>
      <c r="B381" s="54">
        <f>E2_Teilstränge!Q390</f>
        <v>0</v>
      </c>
      <c r="C381" s="9">
        <f>E2_Teilstränge!E390</f>
        <v>0</v>
      </c>
      <c r="D381" s="9" t="e">
        <f>IF(ISBLANK(E2_Teilstränge!#REF!)=TRUE,"–",E2_Teilstränge!#REF!)</f>
        <v>#REF!</v>
      </c>
      <c r="E381" s="9">
        <f>E2_Teilstränge!F390</f>
        <v>0</v>
      </c>
      <c r="F381" s="9">
        <f>E2_Teilstränge!G390</f>
        <v>0</v>
      </c>
      <c r="G381" s="9">
        <f>E2_Teilstränge!H390</f>
        <v>0</v>
      </c>
      <c r="H381" s="9">
        <f>E2_Teilstränge!I390</f>
        <v>0</v>
      </c>
      <c r="I381" s="9">
        <f>E2_Teilstränge!L390</f>
        <v>0</v>
      </c>
      <c r="J381" s="9">
        <f>E2_Teilstränge!N390</f>
        <v>0</v>
      </c>
      <c r="K381" s="9">
        <f>E2_Teilstränge!J390</f>
        <v>0</v>
      </c>
      <c r="L381" s="9">
        <f>E2_Teilstränge!K390</f>
        <v>0</v>
      </c>
    </row>
    <row r="382" spans="1:12" x14ac:dyDescent="0.3">
      <c r="A382" s="8">
        <v>380</v>
      </c>
      <c r="B382" s="54">
        <f>E2_Teilstränge!Q391</f>
        <v>0</v>
      </c>
      <c r="C382" s="9">
        <f>E2_Teilstränge!E391</f>
        <v>0</v>
      </c>
      <c r="D382" s="9" t="e">
        <f>IF(ISBLANK(E2_Teilstränge!#REF!)=TRUE,"–",E2_Teilstränge!#REF!)</f>
        <v>#REF!</v>
      </c>
      <c r="E382" s="9">
        <f>E2_Teilstränge!F391</f>
        <v>0</v>
      </c>
      <c r="F382" s="9">
        <f>E2_Teilstränge!G391</f>
        <v>0</v>
      </c>
      <c r="G382" s="9">
        <f>E2_Teilstränge!H391</f>
        <v>0</v>
      </c>
      <c r="H382" s="9">
        <f>E2_Teilstränge!I391</f>
        <v>0</v>
      </c>
      <c r="I382" s="9">
        <f>E2_Teilstränge!L391</f>
        <v>0</v>
      </c>
      <c r="J382" s="9">
        <f>E2_Teilstränge!N391</f>
        <v>0</v>
      </c>
      <c r="K382" s="9">
        <f>E2_Teilstränge!J391</f>
        <v>0</v>
      </c>
      <c r="L382" s="9">
        <f>E2_Teilstränge!K391</f>
        <v>0</v>
      </c>
    </row>
    <row r="383" spans="1:12" x14ac:dyDescent="0.3">
      <c r="A383" s="8">
        <v>381</v>
      </c>
      <c r="B383" s="54">
        <f>E2_Teilstränge!Q392</f>
        <v>0</v>
      </c>
      <c r="C383" s="9">
        <f>E2_Teilstränge!E392</f>
        <v>0</v>
      </c>
      <c r="D383" s="9" t="e">
        <f>IF(ISBLANK(E2_Teilstränge!#REF!)=TRUE,"–",E2_Teilstränge!#REF!)</f>
        <v>#REF!</v>
      </c>
      <c r="E383" s="9">
        <f>E2_Teilstränge!F392</f>
        <v>0</v>
      </c>
      <c r="F383" s="9">
        <f>E2_Teilstränge!G392</f>
        <v>0</v>
      </c>
      <c r="G383" s="9">
        <f>E2_Teilstränge!H392</f>
        <v>0</v>
      </c>
      <c r="H383" s="9">
        <f>E2_Teilstränge!I392</f>
        <v>0</v>
      </c>
      <c r="I383" s="9">
        <f>E2_Teilstränge!L392</f>
        <v>0</v>
      </c>
      <c r="J383" s="9">
        <f>E2_Teilstränge!N392</f>
        <v>0</v>
      </c>
      <c r="K383" s="9">
        <f>E2_Teilstränge!J392</f>
        <v>0</v>
      </c>
      <c r="L383" s="9">
        <f>E2_Teilstränge!K392</f>
        <v>0</v>
      </c>
    </row>
    <row r="384" spans="1:12" x14ac:dyDescent="0.3">
      <c r="A384" s="8">
        <v>382</v>
      </c>
      <c r="B384" s="54">
        <f>E2_Teilstränge!Q393</f>
        <v>0</v>
      </c>
      <c r="C384" s="9">
        <f>E2_Teilstränge!E393</f>
        <v>0</v>
      </c>
      <c r="D384" s="9" t="e">
        <f>IF(ISBLANK(E2_Teilstränge!#REF!)=TRUE,"–",E2_Teilstränge!#REF!)</f>
        <v>#REF!</v>
      </c>
      <c r="E384" s="9">
        <f>E2_Teilstränge!F393</f>
        <v>0</v>
      </c>
      <c r="F384" s="9">
        <f>E2_Teilstränge!G393</f>
        <v>0</v>
      </c>
      <c r="G384" s="9">
        <f>E2_Teilstränge!H393</f>
        <v>0</v>
      </c>
      <c r="H384" s="9">
        <f>E2_Teilstränge!I393</f>
        <v>0</v>
      </c>
      <c r="I384" s="9">
        <f>E2_Teilstränge!L393</f>
        <v>0</v>
      </c>
      <c r="J384" s="9">
        <f>E2_Teilstränge!N393</f>
        <v>0</v>
      </c>
      <c r="K384" s="9">
        <f>E2_Teilstränge!J393</f>
        <v>0</v>
      </c>
      <c r="L384" s="9">
        <f>E2_Teilstränge!K393</f>
        <v>0</v>
      </c>
    </row>
    <row r="385" spans="1:12" x14ac:dyDescent="0.3">
      <c r="A385" s="8">
        <v>383</v>
      </c>
      <c r="B385" s="54">
        <f>E2_Teilstränge!Q394</f>
        <v>0</v>
      </c>
      <c r="C385" s="9">
        <f>E2_Teilstränge!E394</f>
        <v>0</v>
      </c>
      <c r="D385" s="9" t="e">
        <f>IF(ISBLANK(E2_Teilstränge!#REF!)=TRUE,"–",E2_Teilstränge!#REF!)</f>
        <v>#REF!</v>
      </c>
      <c r="E385" s="9">
        <f>E2_Teilstränge!F394</f>
        <v>0</v>
      </c>
      <c r="F385" s="9">
        <f>E2_Teilstränge!G394</f>
        <v>0</v>
      </c>
      <c r="G385" s="9">
        <f>E2_Teilstränge!H394</f>
        <v>0</v>
      </c>
      <c r="H385" s="9">
        <f>E2_Teilstränge!I394</f>
        <v>0</v>
      </c>
      <c r="I385" s="9">
        <f>E2_Teilstränge!L394</f>
        <v>0</v>
      </c>
      <c r="J385" s="9">
        <f>E2_Teilstränge!N394</f>
        <v>0</v>
      </c>
      <c r="K385" s="9">
        <f>E2_Teilstränge!J394</f>
        <v>0</v>
      </c>
      <c r="L385" s="9">
        <f>E2_Teilstränge!K394</f>
        <v>0</v>
      </c>
    </row>
    <row r="386" spans="1:12" x14ac:dyDescent="0.3">
      <c r="A386" s="8">
        <v>384</v>
      </c>
      <c r="B386" s="54">
        <f>E2_Teilstränge!Q395</f>
        <v>0</v>
      </c>
      <c r="C386" s="9">
        <f>E2_Teilstränge!E395</f>
        <v>0</v>
      </c>
      <c r="D386" s="9" t="e">
        <f>IF(ISBLANK(E2_Teilstränge!#REF!)=TRUE,"–",E2_Teilstränge!#REF!)</f>
        <v>#REF!</v>
      </c>
      <c r="E386" s="9">
        <f>E2_Teilstränge!F395</f>
        <v>0</v>
      </c>
      <c r="F386" s="9">
        <f>E2_Teilstränge!G395</f>
        <v>0</v>
      </c>
      <c r="G386" s="9">
        <f>E2_Teilstränge!H395</f>
        <v>0</v>
      </c>
      <c r="H386" s="9">
        <f>E2_Teilstränge!I395</f>
        <v>0</v>
      </c>
      <c r="I386" s="9">
        <f>E2_Teilstränge!L395</f>
        <v>0</v>
      </c>
      <c r="J386" s="9">
        <f>E2_Teilstränge!N395</f>
        <v>0</v>
      </c>
      <c r="K386" s="9">
        <f>E2_Teilstränge!J395</f>
        <v>0</v>
      </c>
      <c r="L386" s="9">
        <f>E2_Teilstränge!K395</f>
        <v>0</v>
      </c>
    </row>
    <row r="387" spans="1:12" x14ac:dyDescent="0.3">
      <c r="A387" s="8">
        <v>385</v>
      </c>
      <c r="B387" s="54">
        <f>E2_Teilstränge!Q396</f>
        <v>0</v>
      </c>
      <c r="C387" s="9">
        <f>E2_Teilstränge!E396</f>
        <v>0</v>
      </c>
      <c r="D387" s="9" t="e">
        <f>IF(ISBLANK(E2_Teilstränge!#REF!)=TRUE,"–",E2_Teilstränge!#REF!)</f>
        <v>#REF!</v>
      </c>
      <c r="E387" s="9">
        <f>E2_Teilstränge!F396</f>
        <v>0</v>
      </c>
      <c r="F387" s="9">
        <f>E2_Teilstränge!G396</f>
        <v>0</v>
      </c>
      <c r="G387" s="9">
        <f>E2_Teilstränge!H396</f>
        <v>0</v>
      </c>
      <c r="H387" s="9">
        <f>E2_Teilstränge!I396</f>
        <v>0</v>
      </c>
      <c r="I387" s="9">
        <f>E2_Teilstränge!L396</f>
        <v>0</v>
      </c>
      <c r="J387" s="9">
        <f>E2_Teilstränge!N396</f>
        <v>0</v>
      </c>
      <c r="K387" s="9">
        <f>E2_Teilstränge!J396</f>
        <v>0</v>
      </c>
      <c r="L387" s="9">
        <f>E2_Teilstränge!K396</f>
        <v>0</v>
      </c>
    </row>
    <row r="388" spans="1:12" x14ac:dyDescent="0.3">
      <c r="A388" s="8">
        <v>386</v>
      </c>
      <c r="B388" s="54">
        <f>E2_Teilstränge!Q397</f>
        <v>0</v>
      </c>
      <c r="C388" s="9">
        <f>E2_Teilstränge!E397</f>
        <v>0</v>
      </c>
      <c r="D388" s="9" t="e">
        <f>IF(ISBLANK(E2_Teilstränge!#REF!)=TRUE,"–",E2_Teilstränge!#REF!)</f>
        <v>#REF!</v>
      </c>
      <c r="E388" s="9">
        <f>E2_Teilstränge!F397</f>
        <v>0</v>
      </c>
      <c r="F388" s="9">
        <f>E2_Teilstränge!G397</f>
        <v>0</v>
      </c>
      <c r="G388" s="9">
        <f>E2_Teilstränge!H397</f>
        <v>0</v>
      </c>
      <c r="H388" s="9">
        <f>E2_Teilstränge!I397</f>
        <v>0</v>
      </c>
      <c r="I388" s="9">
        <f>E2_Teilstränge!L397</f>
        <v>0</v>
      </c>
      <c r="J388" s="9">
        <f>E2_Teilstränge!N397</f>
        <v>0</v>
      </c>
      <c r="K388" s="9">
        <f>E2_Teilstränge!J397</f>
        <v>0</v>
      </c>
      <c r="L388" s="9">
        <f>E2_Teilstränge!K397</f>
        <v>0</v>
      </c>
    </row>
    <row r="389" spans="1:12" x14ac:dyDescent="0.3">
      <c r="A389" s="8">
        <v>387</v>
      </c>
      <c r="B389" s="54">
        <f>E2_Teilstränge!Q398</f>
        <v>0</v>
      </c>
      <c r="C389" s="9">
        <f>E2_Teilstränge!E398</f>
        <v>0</v>
      </c>
      <c r="D389" s="9" t="e">
        <f>IF(ISBLANK(E2_Teilstränge!#REF!)=TRUE,"–",E2_Teilstränge!#REF!)</f>
        <v>#REF!</v>
      </c>
      <c r="E389" s="9">
        <f>E2_Teilstränge!F398</f>
        <v>0</v>
      </c>
      <c r="F389" s="9">
        <f>E2_Teilstränge!G398</f>
        <v>0</v>
      </c>
      <c r="G389" s="9">
        <f>E2_Teilstränge!H398</f>
        <v>0</v>
      </c>
      <c r="H389" s="9">
        <f>E2_Teilstränge!I398</f>
        <v>0</v>
      </c>
      <c r="I389" s="9">
        <f>E2_Teilstränge!L398</f>
        <v>0</v>
      </c>
      <c r="J389" s="9">
        <f>E2_Teilstränge!N398</f>
        <v>0</v>
      </c>
      <c r="K389" s="9">
        <f>E2_Teilstränge!J398</f>
        <v>0</v>
      </c>
      <c r="L389" s="9">
        <f>E2_Teilstränge!K398</f>
        <v>0</v>
      </c>
    </row>
    <row r="390" spans="1:12" x14ac:dyDescent="0.3">
      <c r="A390" s="8">
        <v>388</v>
      </c>
      <c r="B390" s="54">
        <f>E2_Teilstränge!Q399</f>
        <v>0</v>
      </c>
      <c r="C390" s="9">
        <f>E2_Teilstränge!E399</f>
        <v>0</v>
      </c>
      <c r="D390" s="9" t="e">
        <f>IF(ISBLANK(E2_Teilstränge!#REF!)=TRUE,"–",E2_Teilstränge!#REF!)</f>
        <v>#REF!</v>
      </c>
      <c r="E390" s="9">
        <f>E2_Teilstränge!F399</f>
        <v>0</v>
      </c>
      <c r="F390" s="9">
        <f>E2_Teilstränge!G399</f>
        <v>0</v>
      </c>
      <c r="G390" s="9">
        <f>E2_Teilstränge!H399</f>
        <v>0</v>
      </c>
      <c r="H390" s="9">
        <f>E2_Teilstränge!I399</f>
        <v>0</v>
      </c>
      <c r="I390" s="9">
        <f>E2_Teilstränge!L399</f>
        <v>0</v>
      </c>
      <c r="J390" s="9">
        <f>E2_Teilstränge!N399</f>
        <v>0</v>
      </c>
      <c r="K390" s="9">
        <f>E2_Teilstränge!J399</f>
        <v>0</v>
      </c>
      <c r="L390" s="9">
        <f>E2_Teilstränge!K399</f>
        <v>0</v>
      </c>
    </row>
    <row r="391" spans="1:12" x14ac:dyDescent="0.3">
      <c r="A391" s="8">
        <v>389</v>
      </c>
      <c r="B391" s="54">
        <f>E2_Teilstränge!Q400</f>
        <v>0</v>
      </c>
      <c r="C391" s="9">
        <f>E2_Teilstränge!E400</f>
        <v>0</v>
      </c>
      <c r="D391" s="9" t="e">
        <f>IF(ISBLANK(E2_Teilstränge!#REF!)=TRUE,"–",E2_Teilstränge!#REF!)</f>
        <v>#REF!</v>
      </c>
      <c r="E391" s="9">
        <f>E2_Teilstränge!F400</f>
        <v>0</v>
      </c>
      <c r="F391" s="9">
        <f>E2_Teilstränge!G400</f>
        <v>0</v>
      </c>
      <c r="G391" s="9">
        <f>E2_Teilstränge!H400</f>
        <v>0</v>
      </c>
      <c r="H391" s="9">
        <f>E2_Teilstränge!I400</f>
        <v>0</v>
      </c>
      <c r="I391" s="9">
        <f>E2_Teilstränge!L400</f>
        <v>0</v>
      </c>
      <c r="J391" s="9">
        <f>E2_Teilstränge!N400</f>
        <v>0</v>
      </c>
      <c r="K391" s="9">
        <f>E2_Teilstränge!J400</f>
        <v>0</v>
      </c>
      <c r="L391" s="9">
        <f>E2_Teilstränge!K400</f>
        <v>0</v>
      </c>
    </row>
    <row r="392" spans="1:12" x14ac:dyDescent="0.3">
      <c r="A392" s="8">
        <v>390</v>
      </c>
      <c r="B392" s="54">
        <f>E2_Teilstränge!Q401</f>
        <v>0</v>
      </c>
      <c r="C392" s="9">
        <f>E2_Teilstränge!E401</f>
        <v>0</v>
      </c>
      <c r="D392" s="9" t="e">
        <f>IF(ISBLANK(E2_Teilstränge!#REF!)=TRUE,"–",E2_Teilstränge!#REF!)</f>
        <v>#REF!</v>
      </c>
      <c r="E392" s="9">
        <f>E2_Teilstränge!F401</f>
        <v>0</v>
      </c>
      <c r="F392" s="9">
        <f>E2_Teilstränge!G401</f>
        <v>0</v>
      </c>
      <c r="G392" s="9">
        <f>E2_Teilstränge!H401</f>
        <v>0</v>
      </c>
      <c r="H392" s="9">
        <f>E2_Teilstränge!I401</f>
        <v>0</v>
      </c>
      <c r="I392" s="9">
        <f>E2_Teilstränge!L401</f>
        <v>0</v>
      </c>
      <c r="J392" s="9">
        <f>E2_Teilstränge!N401</f>
        <v>0</v>
      </c>
      <c r="K392" s="9">
        <f>E2_Teilstränge!J401</f>
        <v>0</v>
      </c>
      <c r="L392" s="9">
        <f>E2_Teilstränge!K401</f>
        <v>0</v>
      </c>
    </row>
    <row r="393" spans="1:12" x14ac:dyDescent="0.3">
      <c r="A393" s="8">
        <v>391</v>
      </c>
      <c r="B393" s="54">
        <f>E2_Teilstränge!Q402</f>
        <v>0</v>
      </c>
      <c r="C393" s="9">
        <f>E2_Teilstränge!E402</f>
        <v>0</v>
      </c>
      <c r="D393" s="9" t="e">
        <f>IF(ISBLANK(E2_Teilstränge!#REF!)=TRUE,"–",E2_Teilstränge!#REF!)</f>
        <v>#REF!</v>
      </c>
      <c r="E393" s="9">
        <f>E2_Teilstränge!F402</f>
        <v>0</v>
      </c>
      <c r="F393" s="9">
        <f>E2_Teilstränge!G402</f>
        <v>0</v>
      </c>
      <c r="G393" s="9">
        <f>E2_Teilstränge!H402</f>
        <v>0</v>
      </c>
      <c r="H393" s="9">
        <f>E2_Teilstränge!I402</f>
        <v>0</v>
      </c>
      <c r="I393" s="9">
        <f>E2_Teilstränge!L402</f>
        <v>0</v>
      </c>
      <c r="J393" s="9">
        <f>E2_Teilstränge!N402</f>
        <v>0</v>
      </c>
      <c r="K393" s="9">
        <f>E2_Teilstränge!J402</f>
        <v>0</v>
      </c>
      <c r="L393" s="9">
        <f>E2_Teilstränge!K402</f>
        <v>0</v>
      </c>
    </row>
    <row r="394" spans="1:12" x14ac:dyDescent="0.3">
      <c r="A394" s="8">
        <v>392</v>
      </c>
      <c r="B394" s="54">
        <f>E2_Teilstränge!Q403</f>
        <v>0</v>
      </c>
      <c r="C394" s="9">
        <f>E2_Teilstränge!E403</f>
        <v>0</v>
      </c>
      <c r="D394" s="9" t="e">
        <f>IF(ISBLANK(E2_Teilstränge!#REF!)=TRUE,"–",E2_Teilstränge!#REF!)</f>
        <v>#REF!</v>
      </c>
      <c r="E394" s="9">
        <f>E2_Teilstränge!F403</f>
        <v>0</v>
      </c>
      <c r="F394" s="9">
        <f>E2_Teilstränge!G403</f>
        <v>0</v>
      </c>
      <c r="G394" s="9">
        <f>E2_Teilstränge!H403</f>
        <v>0</v>
      </c>
      <c r="H394" s="9">
        <f>E2_Teilstränge!I403</f>
        <v>0</v>
      </c>
      <c r="I394" s="9">
        <f>E2_Teilstränge!L403</f>
        <v>0</v>
      </c>
      <c r="J394" s="9">
        <f>E2_Teilstränge!N403</f>
        <v>0</v>
      </c>
      <c r="K394" s="9">
        <f>E2_Teilstränge!J403</f>
        <v>0</v>
      </c>
      <c r="L394" s="9">
        <f>E2_Teilstränge!K403</f>
        <v>0</v>
      </c>
    </row>
    <row r="395" spans="1:12" x14ac:dyDescent="0.3">
      <c r="A395" s="8">
        <v>393</v>
      </c>
      <c r="B395" s="54">
        <f>E2_Teilstränge!Q404</f>
        <v>0</v>
      </c>
      <c r="C395" s="9">
        <f>E2_Teilstränge!E404</f>
        <v>0</v>
      </c>
      <c r="D395" s="9" t="e">
        <f>IF(ISBLANK(E2_Teilstränge!#REF!)=TRUE,"–",E2_Teilstränge!#REF!)</f>
        <v>#REF!</v>
      </c>
      <c r="E395" s="9">
        <f>E2_Teilstränge!F404</f>
        <v>0</v>
      </c>
      <c r="F395" s="9">
        <f>E2_Teilstränge!G404</f>
        <v>0</v>
      </c>
      <c r="G395" s="9">
        <f>E2_Teilstränge!H404</f>
        <v>0</v>
      </c>
      <c r="H395" s="9">
        <f>E2_Teilstränge!I404</f>
        <v>0</v>
      </c>
      <c r="I395" s="9">
        <f>E2_Teilstränge!L404</f>
        <v>0</v>
      </c>
      <c r="J395" s="9">
        <f>E2_Teilstränge!N404</f>
        <v>0</v>
      </c>
      <c r="K395" s="9">
        <f>E2_Teilstränge!J404</f>
        <v>0</v>
      </c>
      <c r="L395" s="9">
        <f>E2_Teilstränge!K404</f>
        <v>0</v>
      </c>
    </row>
    <row r="396" spans="1:12" x14ac:dyDescent="0.3">
      <c r="A396" s="8">
        <v>394</v>
      </c>
      <c r="B396" s="54">
        <f>E2_Teilstränge!Q405</f>
        <v>0</v>
      </c>
      <c r="C396" s="9">
        <f>E2_Teilstränge!E405</f>
        <v>0</v>
      </c>
      <c r="D396" s="9" t="e">
        <f>IF(ISBLANK(E2_Teilstränge!#REF!)=TRUE,"–",E2_Teilstränge!#REF!)</f>
        <v>#REF!</v>
      </c>
      <c r="E396" s="9">
        <f>E2_Teilstränge!F405</f>
        <v>0</v>
      </c>
      <c r="F396" s="9">
        <f>E2_Teilstränge!G405</f>
        <v>0</v>
      </c>
      <c r="G396" s="9">
        <f>E2_Teilstränge!H405</f>
        <v>0</v>
      </c>
      <c r="H396" s="9">
        <f>E2_Teilstränge!I405</f>
        <v>0</v>
      </c>
      <c r="I396" s="9">
        <f>E2_Teilstränge!L405</f>
        <v>0</v>
      </c>
      <c r="J396" s="9">
        <f>E2_Teilstränge!N405</f>
        <v>0</v>
      </c>
      <c r="K396" s="9">
        <f>E2_Teilstränge!J405</f>
        <v>0</v>
      </c>
      <c r="L396" s="9">
        <f>E2_Teilstränge!K405</f>
        <v>0</v>
      </c>
    </row>
    <row r="397" spans="1:12" x14ac:dyDescent="0.3">
      <c r="A397" s="8">
        <v>395</v>
      </c>
      <c r="B397" s="54">
        <f>E2_Teilstränge!Q406</f>
        <v>0</v>
      </c>
      <c r="C397" s="9">
        <f>E2_Teilstränge!E406</f>
        <v>0</v>
      </c>
      <c r="D397" s="9" t="e">
        <f>IF(ISBLANK(E2_Teilstränge!#REF!)=TRUE,"–",E2_Teilstränge!#REF!)</f>
        <v>#REF!</v>
      </c>
      <c r="E397" s="9">
        <f>E2_Teilstränge!F406</f>
        <v>0</v>
      </c>
      <c r="F397" s="9">
        <f>E2_Teilstränge!G406</f>
        <v>0</v>
      </c>
      <c r="G397" s="9">
        <f>E2_Teilstränge!H406</f>
        <v>0</v>
      </c>
      <c r="H397" s="9">
        <f>E2_Teilstränge!I406</f>
        <v>0</v>
      </c>
      <c r="I397" s="9">
        <f>E2_Teilstränge!L406</f>
        <v>0</v>
      </c>
      <c r="J397" s="9">
        <f>E2_Teilstränge!N406</f>
        <v>0</v>
      </c>
      <c r="K397" s="9">
        <f>E2_Teilstränge!J406</f>
        <v>0</v>
      </c>
      <c r="L397" s="9">
        <f>E2_Teilstränge!K406</f>
        <v>0</v>
      </c>
    </row>
    <row r="398" spans="1:12" x14ac:dyDescent="0.3">
      <c r="A398" s="8">
        <v>396</v>
      </c>
      <c r="B398" s="54">
        <f>E2_Teilstränge!Q407</f>
        <v>0</v>
      </c>
      <c r="C398" s="9">
        <f>E2_Teilstränge!E407</f>
        <v>0</v>
      </c>
      <c r="D398" s="9" t="e">
        <f>IF(ISBLANK(E2_Teilstränge!#REF!)=TRUE,"–",E2_Teilstränge!#REF!)</f>
        <v>#REF!</v>
      </c>
      <c r="E398" s="9">
        <f>E2_Teilstränge!F407</f>
        <v>0</v>
      </c>
      <c r="F398" s="9">
        <f>E2_Teilstränge!G407</f>
        <v>0</v>
      </c>
      <c r="G398" s="9">
        <f>E2_Teilstränge!H407</f>
        <v>0</v>
      </c>
      <c r="H398" s="9">
        <f>E2_Teilstränge!I407</f>
        <v>0</v>
      </c>
      <c r="I398" s="9">
        <f>E2_Teilstränge!L407</f>
        <v>0</v>
      </c>
      <c r="J398" s="9">
        <f>E2_Teilstränge!N407</f>
        <v>0</v>
      </c>
      <c r="K398" s="9">
        <f>E2_Teilstränge!J407</f>
        <v>0</v>
      </c>
      <c r="L398" s="9">
        <f>E2_Teilstränge!K407</f>
        <v>0</v>
      </c>
    </row>
    <row r="399" spans="1:12" x14ac:dyDescent="0.3">
      <c r="A399" s="8">
        <v>397</v>
      </c>
      <c r="B399" s="54">
        <f>E2_Teilstränge!Q408</f>
        <v>0</v>
      </c>
      <c r="C399" s="9">
        <f>E2_Teilstränge!E408</f>
        <v>0</v>
      </c>
      <c r="D399" s="9" t="e">
        <f>IF(ISBLANK(E2_Teilstränge!#REF!)=TRUE,"–",E2_Teilstränge!#REF!)</f>
        <v>#REF!</v>
      </c>
      <c r="E399" s="9">
        <f>E2_Teilstränge!F408</f>
        <v>0</v>
      </c>
      <c r="F399" s="9">
        <f>E2_Teilstränge!G408</f>
        <v>0</v>
      </c>
      <c r="G399" s="9">
        <f>E2_Teilstränge!H408</f>
        <v>0</v>
      </c>
      <c r="H399" s="9">
        <f>E2_Teilstränge!I408</f>
        <v>0</v>
      </c>
      <c r="I399" s="9">
        <f>E2_Teilstränge!L408</f>
        <v>0</v>
      </c>
      <c r="J399" s="9">
        <f>E2_Teilstränge!N408</f>
        <v>0</v>
      </c>
      <c r="K399" s="9">
        <f>E2_Teilstränge!J408</f>
        <v>0</v>
      </c>
      <c r="L399" s="9">
        <f>E2_Teilstränge!K408</f>
        <v>0</v>
      </c>
    </row>
    <row r="400" spans="1:12" x14ac:dyDescent="0.3">
      <c r="A400" s="8">
        <v>398</v>
      </c>
      <c r="B400" s="54">
        <f>E2_Teilstränge!Q409</f>
        <v>0</v>
      </c>
      <c r="C400" s="9">
        <f>E2_Teilstränge!E409</f>
        <v>0</v>
      </c>
      <c r="D400" s="9" t="e">
        <f>IF(ISBLANK(E2_Teilstränge!#REF!)=TRUE,"–",E2_Teilstränge!#REF!)</f>
        <v>#REF!</v>
      </c>
      <c r="E400" s="9">
        <f>E2_Teilstränge!F409</f>
        <v>0</v>
      </c>
      <c r="F400" s="9">
        <f>E2_Teilstränge!G409</f>
        <v>0</v>
      </c>
      <c r="G400" s="9">
        <f>E2_Teilstränge!H409</f>
        <v>0</v>
      </c>
      <c r="H400" s="9">
        <f>E2_Teilstränge!I409</f>
        <v>0</v>
      </c>
      <c r="I400" s="9">
        <f>E2_Teilstränge!L409</f>
        <v>0</v>
      </c>
      <c r="J400" s="9">
        <f>E2_Teilstränge!N409</f>
        <v>0</v>
      </c>
      <c r="K400" s="9">
        <f>E2_Teilstränge!J409</f>
        <v>0</v>
      </c>
      <c r="L400" s="9">
        <f>E2_Teilstränge!K409</f>
        <v>0</v>
      </c>
    </row>
    <row r="401" spans="1:12" x14ac:dyDescent="0.3">
      <c r="A401" s="8">
        <v>399</v>
      </c>
      <c r="B401" s="54">
        <f>E2_Teilstränge!Q410</f>
        <v>0</v>
      </c>
      <c r="C401" s="9">
        <f>E2_Teilstränge!E410</f>
        <v>0</v>
      </c>
      <c r="D401" s="9" t="e">
        <f>IF(ISBLANK(E2_Teilstränge!#REF!)=TRUE,"–",E2_Teilstränge!#REF!)</f>
        <v>#REF!</v>
      </c>
      <c r="E401" s="9">
        <f>E2_Teilstränge!F410</f>
        <v>0</v>
      </c>
      <c r="F401" s="9">
        <f>E2_Teilstränge!G410</f>
        <v>0</v>
      </c>
      <c r="G401" s="9">
        <f>E2_Teilstränge!H410</f>
        <v>0</v>
      </c>
      <c r="H401" s="9">
        <f>E2_Teilstränge!I410</f>
        <v>0</v>
      </c>
      <c r="I401" s="9">
        <f>E2_Teilstränge!L410</f>
        <v>0</v>
      </c>
      <c r="J401" s="9">
        <f>E2_Teilstränge!N410</f>
        <v>0</v>
      </c>
      <c r="K401" s="9">
        <f>E2_Teilstränge!J410</f>
        <v>0</v>
      </c>
      <c r="L401" s="9">
        <f>E2_Teilstränge!K410</f>
        <v>0</v>
      </c>
    </row>
    <row r="402" spans="1:12" x14ac:dyDescent="0.3">
      <c r="A402" s="8">
        <v>400</v>
      </c>
      <c r="B402" s="54">
        <f>E2_Teilstränge!Q411</f>
        <v>0</v>
      </c>
      <c r="C402" s="9">
        <f>E2_Teilstränge!E411</f>
        <v>0</v>
      </c>
      <c r="D402" s="9" t="e">
        <f>IF(ISBLANK(E2_Teilstränge!#REF!)=TRUE,"–",E2_Teilstränge!#REF!)</f>
        <v>#REF!</v>
      </c>
      <c r="E402" s="9">
        <f>E2_Teilstränge!F411</f>
        <v>0</v>
      </c>
      <c r="F402" s="9">
        <f>E2_Teilstränge!G411</f>
        <v>0</v>
      </c>
      <c r="G402" s="9">
        <f>E2_Teilstränge!H411</f>
        <v>0</v>
      </c>
      <c r="H402" s="9">
        <f>E2_Teilstränge!I411</f>
        <v>0</v>
      </c>
      <c r="I402" s="9">
        <f>E2_Teilstränge!L411</f>
        <v>0</v>
      </c>
      <c r="J402" s="9">
        <f>E2_Teilstränge!N411</f>
        <v>0</v>
      </c>
      <c r="K402" s="9">
        <f>E2_Teilstränge!J411</f>
        <v>0</v>
      </c>
      <c r="L402" s="9">
        <f>E2_Teilstränge!K411</f>
        <v>0</v>
      </c>
    </row>
  </sheetData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tt12"/>
  <dimension ref="A1:S52"/>
  <sheetViews>
    <sheetView workbookViewId="0">
      <selection activeCell="O55" sqref="O55"/>
    </sheetView>
  </sheetViews>
  <sheetFormatPr baseColWidth="10" defaultColWidth="10.5" defaultRowHeight="14.15" x14ac:dyDescent="0.35"/>
  <cols>
    <col min="1" max="1" width="20.140625" style="26" customWidth="1"/>
    <col min="2" max="2" width="10.5" style="26"/>
    <col min="3" max="14" width="9.35546875" style="26" hidden="1" customWidth="1"/>
    <col min="15" max="17" width="14" style="26" customWidth="1"/>
    <col min="18" max="16384" width="10.5" style="26"/>
  </cols>
  <sheetData>
    <row r="1" spans="1:19" x14ac:dyDescent="0.35">
      <c r="A1" s="26" t="s">
        <v>192</v>
      </c>
    </row>
    <row r="2" spans="1:19" x14ac:dyDescent="0.35">
      <c r="A2" s="26" t="s">
        <v>193</v>
      </c>
    </row>
    <row r="3" spans="1:19" x14ac:dyDescent="0.35">
      <c r="A3" s="26" t="s">
        <v>194</v>
      </c>
      <c r="S3" s="166" t="s">
        <v>348</v>
      </c>
    </row>
    <row r="4" spans="1:19" s="46" customFormat="1" x14ac:dyDescent="0.35">
      <c r="A4" s="43" t="s">
        <v>195</v>
      </c>
      <c r="B4" s="43" t="s">
        <v>196</v>
      </c>
      <c r="C4" s="2"/>
      <c r="D4" s="44"/>
      <c r="E4" s="44"/>
      <c r="F4" s="44"/>
      <c r="G4" s="44"/>
      <c r="H4" s="44"/>
      <c r="I4" s="44" t="s">
        <v>197</v>
      </c>
      <c r="J4" s="44"/>
      <c r="K4" s="44"/>
      <c r="L4" s="44"/>
      <c r="M4" s="44"/>
      <c r="N4" s="44"/>
      <c r="O4" s="44"/>
      <c r="P4" s="44" t="s">
        <v>279</v>
      </c>
      <c r="Q4" s="45"/>
    </row>
    <row r="5" spans="1:19" s="41" customFormat="1" ht="42.45" x14ac:dyDescent="0.45">
      <c r="A5" s="39"/>
      <c r="B5" s="39" t="s">
        <v>199</v>
      </c>
      <c r="C5" s="40" t="s">
        <v>200</v>
      </c>
      <c r="D5" s="40" t="s">
        <v>201</v>
      </c>
      <c r="E5" s="40" t="s">
        <v>202</v>
      </c>
      <c r="F5" s="40" t="s">
        <v>203</v>
      </c>
      <c r="G5" s="40" t="s">
        <v>198</v>
      </c>
      <c r="H5" s="40" t="s">
        <v>204</v>
      </c>
      <c r="I5" s="40" t="s">
        <v>205</v>
      </c>
      <c r="J5" s="40" t="s">
        <v>206</v>
      </c>
      <c r="K5" s="40" t="s">
        <v>207</v>
      </c>
      <c r="L5" s="40" t="s">
        <v>208</v>
      </c>
      <c r="M5" s="40" t="s">
        <v>209</v>
      </c>
      <c r="N5" s="40" t="s">
        <v>210</v>
      </c>
      <c r="O5" s="47" t="s">
        <v>280</v>
      </c>
      <c r="P5" s="47" t="s">
        <v>277</v>
      </c>
      <c r="Q5" s="47" t="s">
        <v>278</v>
      </c>
    </row>
    <row r="6" spans="1:19" x14ac:dyDescent="0.35">
      <c r="A6" s="1" t="s">
        <v>211</v>
      </c>
      <c r="B6" s="1">
        <v>484</v>
      </c>
      <c r="C6" s="1">
        <v>-1.1000000000000001</v>
      </c>
      <c r="D6" s="1">
        <v>0.7</v>
      </c>
      <c r="E6" s="1">
        <v>4</v>
      </c>
      <c r="F6" s="1">
        <v>7.7</v>
      </c>
      <c r="G6" s="1">
        <v>12.1</v>
      </c>
      <c r="H6" s="1">
        <v>15.3</v>
      </c>
      <c r="I6" s="1">
        <v>17.600000000000001</v>
      </c>
      <c r="J6" s="1">
        <v>17</v>
      </c>
      <c r="K6" s="1">
        <v>13.9</v>
      </c>
      <c r="L6" s="1">
        <v>9.1</v>
      </c>
      <c r="M6" s="1">
        <v>3.5</v>
      </c>
      <c r="N6" s="1">
        <v>0.1</v>
      </c>
      <c r="O6" s="48">
        <v>8.3000000000000007</v>
      </c>
      <c r="P6" s="42">
        <f t="shared" ref="P6:P52" si="0">AVERAGEA(G6:K6)</f>
        <v>15.180000000000001</v>
      </c>
      <c r="Q6" s="42">
        <f t="shared" ref="Q6:Q52" si="1">AVERAGEA(C6,D6,E6,F6,L6,M6,N6,O6)</f>
        <v>4.0374999999999996</v>
      </c>
    </row>
    <row r="7" spans="1:19" x14ac:dyDescent="0.35">
      <c r="A7" s="1" t="s">
        <v>212</v>
      </c>
      <c r="B7" s="1">
        <v>1048</v>
      </c>
      <c r="C7" s="1">
        <v>-4.7</v>
      </c>
      <c r="D7" s="1">
        <v>-3</v>
      </c>
      <c r="E7" s="1">
        <v>-0.8</v>
      </c>
      <c r="F7" s="1">
        <v>2.9</v>
      </c>
      <c r="G7" s="1">
        <v>7.4</v>
      </c>
      <c r="H7" s="1">
        <v>10.6</v>
      </c>
      <c r="I7" s="1">
        <v>13.2</v>
      </c>
      <c r="J7" s="1">
        <v>12.4</v>
      </c>
      <c r="K7" s="1">
        <v>9.6999999999999993</v>
      </c>
      <c r="L7" s="1">
        <v>5.7</v>
      </c>
      <c r="M7" s="1">
        <v>0.3</v>
      </c>
      <c r="N7" s="1">
        <v>-3.9</v>
      </c>
      <c r="O7" s="48">
        <v>4.2</v>
      </c>
      <c r="P7" s="42">
        <f t="shared" si="0"/>
        <v>10.66</v>
      </c>
      <c r="Q7" s="42">
        <f t="shared" si="1"/>
        <v>8.7500000000000078E-2</v>
      </c>
    </row>
    <row r="8" spans="1:19" x14ac:dyDescent="0.35">
      <c r="A8" s="1" t="s">
        <v>213</v>
      </c>
      <c r="B8" s="1">
        <v>1018</v>
      </c>
      <c r="C8" s="1">
        <v>-2.2000000000000002</v>
      </c>
      <c r="D8" s="1">
        <v>-1.2</v>
      </c>
      <c r="E8" s="1">
        <v>0.8</v>
      </c>
      <c r="F8" s="1">
        <v>4.2</v>
      </c>
      <c r="G8" s="1">
        <v>8.5</v>
      </c>
      <c r="H8" s="1">
        <v>11.8</v>
      </c>
      <c r="I8" s="1">
        <v>14.2</v>
      </c>
      <c r="J8" s="1">
        <v>13.5</v>
      </c>
      <c r="K8" s="1">
        <v>11</v>
      </c>
      <c r="L8" s="1">
        <v>7.2</v>
      </c>
      <c r="M8" s="1">
        <v>1.8</v>
      </c>
      <c r="N8" s="1">
        <v>-1.2</v>
      </c>
      <c r="O8" s="48">
        <v>5.7</v>
      </c>
      <c r="P8" s="42">
        <f t="shared" si="0"/>
        <v>11.8</v>
      </c>
      <c r="Q8" s="42">
        <f t="shared" si="1"/>
        <v>1.8875000000000002</v>
      </c>
    </row>
    <row r="9" spans="1:19" x14ac:dyDescent="0.35">
      <c r="A9" s="1" t="s">
        <v>214</v>
      </c>
      <c r="B9" s="1">
        <v>1669</v>
      </c>
      <c r="C9" s="1">
        <v>-3.4</v>
      </c>
      <c r="D9" s="1">
        <v>-3.5</v>
      </c>
      <c r="E9" s="1">
        <v>-2.2000000000000002</v>
      </c>
      <c r="F9" s="1">
        <v>0.5</v>
      </c>
      <c r="G9" s="1">
        <v>4.7</v>
      </c>
      <c r="H9" s="1">
        <v>8.3000000000000007</v>
      </c>
      <c r="I9" s="1">
        <v>11.1</v>
      </c>
      <c r="J9" s="1">
        <v>10.8</v>
      </c>
      <c r="K9" s="1">
        <v>8.6</v>
      </c>
      <c r="L9" s="1">
        <v>5.3</v>
      </c>
      <c r="M9" s="1">
        <v>-0.1</v>
      </c>
      <c r="N9" s="1">
        <v>-2.2999999999999998</v>
      </c>
      <c r="O9" s="48">
        <v>3.2</v>
      </c>
      <c r="P9" s="42">
        <f t="shared" si="0"/>
        <v>8.7000000000000011</v>
      </c>
      <c r="Q9" s="42">
        <f t="shared" si="1"/>
        <v>-0.31250000000000011</v>
      </c>
    </row>
    <row r="10" spans="1:19" x14ac:dyDescent="0.35">
      <c r="A10" s="1" t="s">
        <v>215</v>
      </c>
      <c r="B10" s="1">
        <v>745</v>
      </c>
      <c r="C10" s="1">
        <v>-1.9</v>
      </c>
      <c r="D10" s="1">
        <v>-0.3</v>
      </c>
      <c r="E10" s="1">
        <v>2.7</v>
      </c>
      <c r="F10" s="1">
        <v>6.1</v>
      </c>
      <c r="G10" s="1">
        <v>10.4</v>
      </c>
      <c r="H10" s="1">
        <v>13.6</v>
      </c>
      <c r="I10" s="1">
        <v>15.9</v>
      </c>
      <c r="J10" s="1">
        <v>15.4</v>
      </c>
      <c r="K10" s="1">
        <v>12.8</v>
      </c>
      <c r="L10" s="1">
        <v>8.3000000000000007</v>
      </c>
      <c r="M10" s="1">
        <v>2.7</v>
      </c>
      <c r="N10" s="1">
        <v>-0.8</v>
      </c>
      <c r="O10" s="48">
        <v>7.1</v>
      </c>
      <c r="P10" s="42">
        <f t="shared" si="0"/>
        <v>13.62</v>
      </c>
      <c r="Q10" s="42">
        <f t="shared" si="1"/>
        <v>2.9874999999999998</v>
      </c>
    </row>
    <row r="11" spans="1:19" x14ac:dyDescent="0.35">
      <c r="A11" s="1" t="s">
        <v>216</v>
      </c>
      <c r="B11" s="1">
        <v>1974</v>
      </c>
      <c r="C11" s="1">
        <v>-4</v>
      </c>
      <c r="D11" s="1">
        <v>-4.0999999999999996</v>
      </c>
      <c r="E11" s="1">
        <v>-3.3</v>
      </c>
      <c r="F11" s="1">
        <v>-1</v>
      </c>
      <c r="G11" s="1">
        <v>2.9</v>
      </c>
      <c r="H11" s="1">
        <v>6.4</v>
      </c>
      <c r="I11" s="1">
        <v>9.1999999999999993</v>
      </c>
      <c r="J11" s="1">
        <v>8.8000000000000007</v>
      </c>
      <c r="K11" s="1">
        <v>7.1</v>
      </c>
      <c r="L11" s="1">
        <v>4.5999999999999996</v>
      </c>
      <c r="M11" s="1">
        <v>-0.2</v>
      </c>
      <c r="N11" s="1">
        <v>-2.7</v>
      </c>
      <c r="O11" s="48">
        <v>2</v>
      </c>
      <c r="P11" s="42">
        <f t="shared" si="0"/>
        <v>6.88</v>
      </c>
      <c r="Q11" s="42">
        <f t="shared" si="1"/>
        <v>-1.0874999999999999</v>
      </c>
    </row>
    <row r="12" spans="1:19" x14ac:dyDescent="0.35">
      <c r="A12" s="1" t="s">
        <v>217</v>
      </c>
      <c r="B12" s="1">
        <v>366</v>
      </c>
      <c r="C12" s="1">
        <v>2.7</v>
      </c>
      <c r="D12" s="1">
        <v>4.0999999999999996</v>
      </c>
      <c r="E12" s="1">
        <v>7.4</v>
      </c>
      <c r="F12" s="1">
        <v>10.9</v>
      </c>
      <c r="G12" s="1">
        <v>14.5</v>
      </c>
      <c r="H12" s="1">
        <v>18.100000000000001</v>
      </c>
      <c r="I12" s="1">
        <v>20.7</v>
      </c>
      <c r="J12" s="1">
        <v>19.8</v>
      </c>
      <c r="K12" s="1">
        <v>16.7</v>
      </c>
      <c r="L12" s="1">
        <v>12</v>
      </c>
      <c r="M12" s="1">
        <v>6.7</v>
      </c>
      <c r="N12" s="1">
        <v>3.8</v>
      </c>
      <c r="O12" s="48">
        <v>11.5</v>
      </c>
      <c r="P12" s="42">
        <f t="shared" si="0"/>
        <v>17.96</v>
      </c>
      <c r="Q12" s="42">
        <f t="shared" si="1"/>
        <v>7.3875000000000002</v>
      </c>
    </row>
    <row r="13" spans="1:19" x14ac:dyDescent="0.35">
      <c r="A13" s="1" t="s">
        <v>218</v>
      </c>
      <c r="B13" s="1">
        <v>273</v>
      </c>
      <c r="C13" s="1">
        <v>2.6</v>
      </c>
      <c r="D13" s="1">
        <v>3.9</v>
      </c>
      <c r="E13" s="1">
        <v>7.1</v>
      </c>
      <c r="F13" s="1">
        <v>10.7</v>
      </c>
      <c r="G13" s="1">
        <v>14.5</v>
      </c>
      <c r="H13" s="1">
        <v>18.3</v>
      </c>
      <c r="I13" s="1">
        <v>21.1</v>
      </c>
      <c r="J13" s="1">
        <v>20.3</v>
      </c>
      <c r="K13" s="1">
        <v>17.2</v>
      </c>
      <c r="L13" s="1">
        <v>12.5</v>
      </c>
      <c r="M13" s="1">
        <v>7.4</v>
      </c>
      <c r="N13" s="1">
        <v>3.8</v>
      </c>
      <c r="O13" s="48">
        <v>11.6</v>
      </c>
      <c r="P13" s="42">
        <f t="shared" si="0"/>
        <v>18.28</v>
      </c>
      <c r="Q13" s="42">
        <f t="shared" si="1"/>
        <v>7.4499999999999993</v>
      </c>
    </row>
    <row r="14" spans="1:19" x14ac:dyDescent="0.35">
      <c r="A14" s="1" t="s">
        <v>219</v>
      </c>
      <c r="B14" s="1">
        <v>454</v>
      </c>
      <c r="C14" s="1">
        <v>-0.2</v>
      </c>
      <c r="D14" s="1">
        <v>1.3</v>
      </c>
      <c r="E14" s="1">
        <v>4.4000000000000004</v>
      </c>
      <c r="F14" s="1">
        <v>8.1999999999999993</v>
      </c>
      <c r="G14" s="1">
        <v>12.5</v>
      </c>
      <c r="H14" s="1">
        <v>15.5</v>
      </c>
      <c r="I14" s="1">
        <v>17.899999999999999</v>
      </c>
      <c r="J14" s="1">
        <v>17</v>
      </c>
      <c r="K14" s="1">
        <v>14</v>
      </c>
      <c r="L14" s="1">
        <v>9.3000000000000007</v>
      </c>
      <c r="M14" s="1">
        <v>4.0999999999999996</v>
      </c>
      <c r="N14" s="1">
        <v>0.7</v>
      </c>
      <c r="O14" s="48">
        <v>8.6999999999999993</v>
      </c>
      <c r="P14" s="42">
        <f t="shared" si="0"/>
        <v>15.38</v>
      </c>
      <c r="Q14" s="42">
        <f t="shared" si="1"/>
        <v>4.5625</v>
      </c>
    </row>
    <row r="15" spans="1:19" x14ac:dyDescent="0.35">
      <c r="A15" s="1" t="s">
        <v>220</v>
      </c>
      <c r="B15" s="1">
        <v>203</v>
      </c>
      <c r="C15" s="1">
        <v>0.2</v>
      </c>
      <c r="D15" s="1">
        <v>2.7</v>
      </c>
      <c r="E15" s="1">
        <v>6.7</v>
      </c>
      <c r="F15" s="1">
        <v>10.7</v>
      </c>
      <c r="G15" s="1">
        <v>14.6</v>
      </c>
      <c r="H15" s="1">
        <v>18.2</v>
      </c>
      <c r="I15" s="1">
        <v>20.6</v>
      </c>
      <c r="J15" s="1">
        <v>19.600000000000001</v>
      </c>
      <c r="K15" s="1">
        <v>16.100000000000001</v>
      </c>
      <c r="L15" s="1">
        <v>10.9</v>
      </c>
      <c r="M15" s="1">
        <v>5.0999999999999996</v>
      </c>
      <c r="N15" s="1">
        <v>1.1000000000000001</v>
      </c>
      <c r="O15" s="48">
        <v>10.5</v>
      </c>
      <c r="P15" s="42">
        <f t="shared" si="0"/>
        <v>17.82</v>
      </c>
      <c r="Q15" s="42">
        <f t="shared" si="1"/>
        <v>5.9875000000000007</v>
      </c>
    </row>
    <row r="16" spans="1:19" x14ac:dyDescent="0.35">
      <c r="A16" s="1" t="s">
        <v>221</v>
      </c>
      <c r="B16" s="1">
        <v>588</v>
      </c>
      <c r="C16" s="1">
        <v>-2.2000000000000002</v>
      </c>
      <c r="D16" s="1">
        <v>-0.2</v>
      </c>
      <c r="E16" s="1">
        <v>3.2</v>
      </c>
      <c r="F16" s="1">
        <v>7.4</v>
      </c>
      <c r="G16" s="1">
        <v>11.8</v>
      </c>
      <c r="H16" s="1">
        <v>14.6</v>
      </c>
      <c r="I16" s="1">
        <v>16.7</v>
      </c>
      <c r="J16" s="1">
        <v>15.8</v>
      </c>
      <c r="K16" s="1">
        <v>13.1</v>
      </c>
      <c r="L16" s="1">
        <v>8.6999999999999993</v>
      </c>
      <c r="M16" s="1">
        <v>3.1</v>
      </c>
      <c r="N16" s="1">
        <v>-1.3</v>
      </c>
      <c r="O16" s="48">
        <v>7.6</v>
      </c>
      <c r="P16" s="42">
        <f t="shared" si="0"/>
        <v>14.399999999999997</v>
      </c>
      <c r="Q16" s="42">
        <f t="shared" si="1"/>
        <v>3.2874999999999996</v>
      </c>
    </row>
    <row r="17" spans="1:17" x14ac:dyDescent="0.35">
      <c r="A17" s="1" t="s">
        <v>222</v>
      </c>
      <c r="B17" s="1">
        <v>1427</v>
      </c>
      <c r="C17" s="1">
        <v>-2.5</v>
      </c>
      <c r="D17" s="1">
        <v>-2.1</v>
      </c>
      <c r="E17" s="1">
        <v>-0.1</v>
      </c>
      <c r="F17" s="1">
        <v>3.2</v>
      </c>
      <c r="G17" s="1">
        <v>7.7</v>
      </c>
      <c r="H17" s="1">
        <v>11.2</v>
      </c>
      <c r="I17" s="1">
        <v>13.9</v>
      </c>
      <c r="J17" s="1">
        <v>13.1</v>
      </c>
      <c r="K17" s="1">
        <v>10.8</v>
      </c>
      <c r="L17" s="1">
        <v>6.9</v>
      </c>
      <c r="M17" s="1">
        <v>1.5</v>
      </c>
      <c r="N17" s="1">
        <v>-1.3</v>
      </c>
      <c r="O17" s="48">
        <v>5.2</v>
      </c>
      <c r="P17" s="42">
        <f t="shared" si="0"/>
        <v>11.34</v>
      </c>
      <c r="Q17" s="42">
        <f t="shared" si="1"/>
        <v>1.35</v>
      </c>
    </row>
    <row r="18" spans="1:17" x14ac:dyDescent="0.35">
      <c r="A18" s="1" t="s">
        <v>223</v>
      </c>
      <c r="B18" s="1">
        <v>405</v>
      </c>
      <c r="C18" s="1">
        <v>1.5</v>
      </c>
      <c r="D18" s="1">
        <v>2.8</v>
      </c>
      <c r="E18" s="1">
        <v>5.4</v>
      </c>
      <c r="F18" s="1">
        <v>9.1</v>
      </c>
      <c r="G18" s="1">
        <v>13.3</v>
      </c>
      <c r="H18" s="1">
        <v>16.7</v>
      </c>
      <c r="I18" s="1">
        <v>19.3</v>
      </c>
      <c r="J18" s="1">
        <v>18.600000000000001</v>
      </c>
      <c r="K18" s="1">
        <v>15.5</v>
      </c>
      <c r="L18" s="1">
        <v>10.9</v>
      </c>
      <c r="M18" s="1">
        <v>5.8</v>
      </c>
      <c r="N18" s="1">
        <v>2.4</v>
      </c>
      <c r="O18" s="48">
        <v>10.1</v>
      </c>
      <c r="P18" s="42">
        <f t="shared" si="0"/>
        <v>16.68</v>
      </c>
      <c r="Q18" s="42">
        <f t="shared" si="1"/>
        <v>5.9999999999999991</v>
      </c>
    </row>
    <row r="19" spans="1:17" x14ac:dyDescent="0.35">
      <c r="A19" s="1" t="s">
        <v>224</v>
      </c>
      <c r="B19" s="1">
        <v>1403</v>
      </c>
      <c r="C19" s="1">
        <v>-2.2999999999999998</v>
      </c>
      <c r="D19" s="1">
        <v>-2.4</v>
      </c>
      <c r="E19" s="1">
        <v>-0.5</v>
      </c>
      <c r="F19" s="1">
        <v>2.2999999999999998</v>
      </c>
      <c r="G19" s="1">
        <v>6.5</v>
      </c>
      <c r="H19" s="1">
        <v>9.8000000000000007</v>
      </c>
      <c r="I19" s="1">
        <v>12.6</v>
      </c>
      <c r="J19" s="1">
        <v>12.2</v>
      </c>
      <c r="K19" s="1">
        <v>9.9</v>
      </c>
      <c r="L19" s="1">
        <v>6.8</v>
      </c>
      <c r="M19" s="1">
        <v>1.2</v>
      </c>
      <c r="N19" s="1">
        <v>-1.1000000000000001</v>
      </c>
      <c r="O19" s="48">
        <v>4.5999999999999996</v>
      </c>
      <c r="P19" s="42">
        <f t="shared" si="0"/>
        <v>10.199999999999999</v>
      </c>
      <c r="Q19" s="42">
        <f t="shared" si="1"/>
        <v>1.075</v>
      </c>
    </row>
    <row r="20" spans="1:17" x14ac:dyDescent="0.35">
      <c r="A20" s="1" t="s">
        <v>225</v>
      </c>
      <c r="B20" s="1">
        <v>485</v>
      </c>
      <c r="C20" s="1">
        <v>0.6</v>
      </c>
      <c r="D20" s="1">
        <v>1.9</v>
      </c>
      <c r="E20" s="1">
        <v>4.8</v>
      </c>
      <c r="F20" s="1">
        <v>8.6</v>
      </c>
      <c r="G20" s="1">
        <v>12.8</v>
      </c>
      <c r="H20" s="1">
        <v>16.2</v>
      </c>
      <c r="I20" s="1">
        <v>18.8</v>
      </c>
      <c r="J20" s="1">
        <v>18</v>
      </c>
      <c r="K20" s="1">
        <v>14.9</v>
      </c>
      <c r="L20" s="1">
        <v>10</v>
      </c>
      <c r="M20" s="1">
        <v>4.7</v>
      </c>
      <c r="N20" s="1">
        <v>1.5</v>
      </c>
      <c r="O20" s="48">
        <v>9.4</v>
      </c>
      <c r="P20" s="42">
        <f t="shared" si="0"/>
        <v>16.14</v>
      </c>
      <c r="Q20" s="42">
        <f t="shared" si="1"/>
        <v>5.1874999999999991</v>
      </c>
    </row>
    <row r="21" spans="1:17" x14ac:dyDescent="0.35">
      <c r="A21" s="1" t="s">
        <v>226</v>
      </c>
      <c r="B21" s="1">
        <v>455</v>
      </c>
      <c r="C21" s="1">
        <v>0.4</v>
      </c>
      <c r="D21" s="1">
        <v>1.9</v>
      </c>
      <c r="E21" s="1">
        <v>4.8</v>
      </c>
      <c r="F21" s="1">
        <v>8.6</v>
      </c>
      <c r="G21" s="1">
        <v>12.6</v>
      </c>
      <c r="H21" s="1">
        <v>16.100000000000001</v>
      </c>
      <c r="I21" s="1">
        <v>18.7</v>
      </c>
      <c r="J21" s="1">
        <v>17.899999999999999</v>
      </c>
      <c r="K21" s="1">
        <v>14.7</v>
      </c>
      <c r="L21" s="1">
        <v>9.9</v>
      </c>
      <c r="M21" s="1">
        <v>4.7</v>
      </c>
      <c r="N21" s="1">
        <v>1.5</v>
      </c>
      <c r="O21" s="48">
        <v>9.3000000000000007</v>
      </c>
      <c r="P21" s="42">
        <f t="shared" si="0"/>
        <v>16.000000000000004</v>
      </c>
      <c r="Q21" s="42">
        <f t="shared" si="1"/>
        <v>5.1375000000000002</v>
      </c>
    </row>
    <row r="22" spans="1:17" x14ac:dyDescent="0.35">
      <c r="A22" s="1" t="s">
        <v>227</v>
      </c>
      <c r="B22" s="1">
        <v>2307</v>
      </c>
      <c r="C22" s="1">
        <v>-7.8</v>
      </c>
      <c r="D22" s="1">
        <v>-8</v>
      </c>
      <c r="E22" s="1">
        <v>-6.3</v>
      </c>
      <c r="F22" s="1">
        <v>-3.3</v>
      </c>
      <c r="G22" s="1">
        <v>1.2</v>
      </c>
      <c r="H22" s="1">
        <v>5.0999999999999996</v>
      </c>
      <c r="I22" s="1">
        <v>8.3000000000000007</v>
      </c>
      <c r="J22" s="1">
        <v>7.9</v>
      </c>
      <c r="K22" s="1">
        <v>5.3</v>
      </c>
      <c r="L22" s="1">
        <v>1.4</v>
      </c>
      <c r="M22" s="1">
        <v>-4.0999999999999996</v>
      </c>
      <c r="N22" s="1">
        <v>-6.9</v>
      </c>
      <c r="O22" s="48">
        <v>-0.6</v>
      </c>
      <c r="P22" s="42">
        <f t="shared" si="0"/>
        <v>5.5600000000000005</v>
      </c>
      <c r="Q22" s="42">
        <f t="shared" si="1"/>
        <v>-4.45</v>
      </c>
    </row>
    <row r="23" spans="1:17" x14ac:dyDescent="0.35">
      <c r="A23" s="1" t="s">
        <v>228</v>
      </c>
      <c r="B23" s="1">
        <v>490</v>
      </c>
      <c r="C23" s="1">
        <v>-0.6</v>
      </c>
      <c r="D23" s="1">
        <v>1</v>
      </c>
      <c r="E23" s="1">
        <v>4.2</v>
      </c>
      <c r="F23" s="1">
        <v>7.9</v>
      </c>
      <c r="G23" s="1">
        <v>12</v>
      </c>
      <c r="H23" s="1">
        <v>15.4</v>
      </c>
      <c r="I23" s="1">
        <v>17.899999999999999</v>
      </c>
      <c r="J23" s="1">
        <v>17.100000000000001</v>
      </c>
      <c r="K23" s="1">
        <v>14</v>
      </c>
      <c r="L23" s="1">
        <v>9.1999999999999993</v>
      </c>
      <c r="M23" s="1">
        <v>3.9</v>
      </c>
      <c r="N23" s="1">
        <v>0.5</v>
      </c>
      <c r="O23" s="48">
        <v>8.5</v>
      </c>
      <c r="P23" s="42">
        <f t="shared" si="0"/>
        <v>15.280000000000001</v>
      </c>
      <c r="Q23" s="42">
        <f t="shared" si="1"/>
        <v>4.3249999999999993</v>
      </c>
    </row>
    <row r="24" spans="1:17" x14ac:dyDescent="0.35">
      <c r="A24" s="1" t="s">
        <v>229</v>
      </c>
      <c r="B24" s="1">
        <v>2106</v>
      </c>
      <c r="C24" s="1">
        <v>-4.7</v>
      </c>
      <c r="D24" s="1">
        <v>-5</v>
      </c>
      <c r="E24" s="1">
        <v>-3.9</v>
      </c>
      <c r="F24" s="1">
        <v>-1.9</v>
      </c>
      <c r="G24" s="1">
        <v>2.2000000000000002</v>
      </c>
      <c r="H24" s="1">
        <v>5.3</v>
      </c>
      <c r="I24" s="1">
        <v>8.1</v>
      </c>
      <c r="J24" s="1">
        <v>7.8</v>
      </c>
      <c r="K24" s="1">
        <v>6.2</v>
      </c>
      <c r="L24" s="1">
        <v>3.8</v>
      </c>
      <c r="M24" s="1">
        <v>-1.4</v>
      </c>
      <c r="N24" s="1">
        <v>-3.5</v>
      </c>
      <c r="O24" s="48">
        <v>1.1000000000000001</v>
      </c>
      <c r="P24" s="42">
        <f t="shared" si="0"/>
        <v>5.92</v>
      </c>
      <c r="Q24" s="42">
        <f t="shared" si="1"/>
        <v>-1.9375000000000002</v>
      </c>
    </row>
    <row r="25" spans="1:17" x14ac:dyDescent="0.35">
      <c r="A25" s="1" t="s">
        <v>230</v>
      </c>
      <c r="B25" s="1">
        <v>990</v>
      </c>
      <c r="C25" s="1">
        <v>-1.5</v>
      </c>
      <c r="D25" s="1">
        <v>-0.3</v>
      </c>
      <c r="E25" s="1">
        <v>2.6</v>
      </c>
      <c r="F25" s="1">
        <v>6.1</v>
      </c>
      <c r="G25" s="1">
        <v>10.3</v>
      </c>
      <c r="H25" s="1">
        <v>14</v>
      </c>
      <c r="I25" s="1">
        <v>16.600000000000001</v>
      </c>
      <c r="J25" s="1">
        <v>15.5</v>
      </c>
      <c r="K25" s="1">
        <v>12.5</v>
      </c>
      <c r="L25" s="1">
        <v>8</v>
      </c>
      <c r="M25" s="1">
        <v>2.6</v>
      </c>
      <c r="N25" s="1">
        <v>-0.4</v>
      </c>
      <c r="O25" s="48">
        <v>7.2</v>
      </c>
      <c r="P25" s="42">
        <f t="shared" si="0"/>
        <v>13.780000000000001</v>
      </c>
      <c r="Q25" s="42">
        <f t="shared" si="1"/>
        <v>3.0375000000000001</v>
      </c>
    </row>
    <row r="26" spans="1:17" x14ac:dyDescent="0.35">
      <c r="A26" s="1" t="s">
        <v>231</v>
      </c>
      <c r="B26" s="1">
        <v>3305</v>
      </c>
      <c r="C26" s="1">
        <v>-12.4</v>
      </c>
      <c r="D26" s="1">
        <v>-12.7</v>
      </c>
      <c r="E26" s="1">
        <v>-11.5</v>
      </c>
      <c r="F26" s="1">
        <v>-8.8000000000000007</v>
      </c>
      <c r="G26" s="1">
        <v>-4.5</v>
      </c>
      <c r="H26" s="1">
        <v>-1.4</v>
      </c>
      <c r="I26" s="1">
        <v>1.3</v>
      </c>
      <c r="J26" s="1">
        <v>1.3</v>
      </c>
      <c r="K26" s="1">
        <v>-0.5</v>
      </c>
      <c r="L26" s="1">
        <v>-3.4</v>
      </c>
      <c r="M26" s="1">
        <v>-8.6999999999999993</v>
      </c>
      <c r="N26" s="1">
        <v>-11.1</v>
      </c>
      <c r="O26" s="48">
        <v>-6</v>
      </c>
      <c r="P26" s="42">
        <f t="shared" si="0"/>
        <v>-0.76000000000000012</v>
      </c>
      <c r="Q26" s="42">
        <f t="shared" si="1"/>
        <v>-9.3249999999999993</v>
      </c>
    </row>
    <row r="27" spans="1:17" x14ac:dyDescent="0.35">
      <c r="A27" s="1" t="s">
        <v>232</v>
      </c>
      <c r="B27" s="1">
        <v>1042</v>
      </c>
      <c r="C27" s="1">
        <v>-2</v>
      </c>
      <c r="D27" s="1">
        <v>-1</v>
      </c>
      <c r="E27" s="1">
        <v>1.2</v>
      </c>
      <c r="F27" s="1">
        <v>4.4000000000000004</v>
      </c>
      <c r="G27" s="1">
        <v>8.6999999999999993</v>
      </c>
      <c r="H27" s="1">
        <v>12.2</v>
      </c>
      <c r="I27" s="1">
        <v>14.7</v>
      </c>
      <c r="J27" s="1">
        <v>14.1</v>
      </c>
      <c r="K27" s="1">
        <v>11.4</v>
      </c>
      <c r="L27" s="1">
        <v>7.3</v>
      </c>
      <c r="M27" s="1">
        <v>2.2000000000000002</v>
      </c>
      <c r="N27" s="1">
        <v>-0.9</v>
      </c>
      <c r="O27" s="48">
        <v>6</v>
      </c>
      <c r="P27" s="42">
        <f t="shared" si="0"/>
        <v>12.219999999999999</v>
      </c>
      <c r="Q27" s="42">
        <f t="shared" si="1"/>
        <v>2.1500000000000004</v>
      </c>
    </row>
    <row r="28" spans="1:17" x14ac:dyDescent="0.35">
      <c r="A28" s="1" t="s">
        <v>233</v>
      </c>
      <c r="B28" s="1">
        <v>1078</v>
      </c>
      <c r="C28" s="1">
        <v>-2.2999999999999998</v>
      </c>
      <c r="D28" s="1">
        <v>-1.1000000000000001</v>
      </c>
      <c r="E28" s="1">
        <v>2.2000000000000002</v>
      </c>
      <c r="F28" s="1">
        <v>6.1</v>
      </c>
      <c r="G28" s="1">
        <v>9.8000000000000007</v>
      </c>
      <c r="H28" s="1">
        <v>13.1</v>
      </c>
      <c r="I28" s="1">
        <v>15.4</v>
      </c>
      <c r="J28" s="1">
        <v>14.6</v>
      </c>
      <c r="K28" s="1">
        <v>11.5</v>
      </c>
      <c r="L28" s="1">
        <v>7.2</v>
      </c>
      <c r="M28" s="1">
        <v>2.1</v>
      </c>
      <c r="N28" s="1">
        <v>-1</v>
      </c>
      <c r="O28" s="48">
        <v>6.5</v>
      </c>
      <c r="P28" s="42">
        <f t="shared" si="0"/>
        <v>12.88</v>
      </c>
      <c r="Q28" s="42">
        <f t="shared" si="1"/>
        <v>2.4625000000000004</v>
      </c>
    </row>
    <row r="29" spans="1:17" x14ac:dyDescent="0.35">
      <c r="A29" s="1" t="s">
        <v>234</v>
      </c>
      <c r="B29" s="1">
        <v>455</v>
      </c>
      <c r="C29" s="1">
        <v>1.3</v>
      </c>
      <c r="D29" s="1">
        <v>2.8</v>
      </c>
      <c r="E29" s="1">
        <v>5.5</v>
      </c>
      <c r="F29" s="1">
        <v>9.1999999999999993</v>
      </c>
      <c r="G29" s="1">
        <v>13.3</v>
      </c>
      <c r="H29" s="1">
        <v>16.600000000000001</v>
      </c>
      <c r="I29" s="1">
        <v>19.3</v>
      </c>
      <c r="J29" s="1">
        <v>18.399999999999999</v>
      </c>
      <c r="K29" s="1">
        <v>15.4</v>
      </c>
      <c r="L29" s="1">
        <v>10.9</v>
      </c>
      <c r="M29" s="1">
        <v>5.4</v>
      </c>
      <c r="N29" s="1">
        <v>2.1</v>
      </c>
      <c r="O29" s="48">
        <v>10</v>
      </c>
      <c r="P29" s="42">
        <f t="shared" si="0"/>
        <v>16.600000000000001</v>
      </c>
      <c r="Q29" s="42">
        <f t="shared" si="1"/>
        <v>5.8999999999999995</v>
      </c>
    </row>
    <row r="30" spans="1:17" x14ac:dyDescent="0.35">
      <c r="A30" s="1" t="s">
        <v>235</v>
      </c>
      <c r="B30" s="1">
        <v>300</v>
      </c>
      <c r="C30" s="1">
        <v>-0.1</v>
      </c>
      <c r="D30" s="1">
        <v>1.5</v>
      </c>
      <c r="E30" s="1">
        <v>4.5999999999999996</v>
      </c>
      <c r="F30" s="1">
        <v>8.3000000000000007</v>
      </c>
      <c r="G30" s="1">
        <v>12.5</v>
      </c>
      <c r="H30" s="1">
        <v>15.8</v>
      </c>
      <c r="I30" s="1">
        <v>18.100000000000001</v>
      </c>
      <c r="J30" s="1">
        <v>17.3</v>
      </c>
      <c r="K30" s="1">
        <v>14.1</v>
      </c>
      <c r="L30" s="1">
        <v>9.6999999999999993</v>
      </c>
      <c r="M30" s="1">
        <v>4.2</v>
      </c>
      <c r="N30" s="1">
        <v>0.9</v>
      </c>
      <c r="O30" s="48">
        <v>8.9</v>
      </c>
      <c r="P30" s="42">
        <f t="shared" si="0"/>
        <v>15.559999999999999</v>
      </c>
      <c r="Q30" s="42">
        <f t="shared" si="1"/>
        <v>4.75</v>
      </c>
    </row>
    <row r="31" spans="1:17" x14ac:dyDescent="0.35">
      <c r="A31" s="1" t="s">
        <v>236</v>
      </c>
      <c r="B31" s="1">
        <v>611</v>
      </c>
      <c r="C31" s="1">
        <v>-0.6</v>
      </c>
      <c r="D31" s="1">
        <v>0.9</v>
      </c>
      <c r="E31" s="1">
        <v>3.9</v>
      </c>
      <c r="F31" s="1">
        <v>7.2</v>
      </c>
      <c r="G31" s="1">
        <v>11.4</v>
      </c>
      <c r="H31" s="1">
        <v>14.6</v>
      </c>
      <c r="I31" s="1">
        <v>16.899999999999999</v>
      </c>
      <c r="J31" s="1">
        <v>16.3</v>
      </c>
      <c r="K31" s="1">
        <v>13.6</v>
      </c>
      <c r="L31" s="1">
        <v>9.3000000000000007</v>
      </c>
      <c r="M31" s="1">
        <v>3.9</v>
      </c>
      <c r="N31" s="1">
        <v>0.8</v>
      </c>
      <c r="O31" s="48">
        <v>8.1999999999999993</v>
      </c>
      <c r="P31" s="42">
        <f t="shared" si="0"/>
        <v>14.559999999999999</v>
      </c>
      <c r="Q31" s="42">
        <f t="shared" si="1"/>
        <v>4.2</v>
      </c>
    </row>
    <row r="32" spans="1:17" x14ac:dyDescent="0.35">
      <c r="A32" s="1" t="s">
        <v>237</v>
      </c>
      <c r="B32" s="1">
        <v>1638</v>
      </c>
      <c r="C32" s="1">
        <v>-4.3</v>
      </c>
      <c r="D32" s="1">
        <v>-4.2</v>
      </c>
      <c r="E32" s="1">
        <v>-2.1</v>
      </c>
      <c r="F32" s="1">
        <v>1</v>
      </c>
      <c r="G32" s="1">
        <v>5.3</v>
      </c>
      <c r="H32" s="1">
        <v>9.5</v>
      </c>
      <c r="I32" s="1">
        <v>12.2</v>
      </c>
      <c r="J32" s="1">
        <v>11.4</v>
      </c>
      <c r="K32" s="1">
        <v>8.9</v>
      </c>
      <c r="L32" s="1">
        <v>4.8</v>
      </c>
      <c r="M32" s="1">
        <v>-0.3</v>
      </c>
      <c r="N32" s="1">
        <v>-3.3</v>
      </c>
      <c r="O32" s="48">
        <v>3.2</v>
      </c>
      <c r="P32" s="42">
        <f t="shared" si="0"/>
        <v>9.4599999999999991</v>
      </c>
      <c r="Q32" s="42">
        <f t="shared" si="1"/>
        <v>-0.6499999999999998</v>
      </c>
    </row>
    <row r="33" spans="1:17" x14ac:dyDescent="0.35">
      <c r="A33" s="1" t="s">
        <v>238</v>
      </c>
      <c r="B33" s="1">
        <v>700</v>
      </c>
      <c r="C33" s="1">
        <v>-1.9</v>
      </c>
      <c r="D33" s="1">
        <v>-0.6</v>
      </c>
      <c r="E33" s="1">
        <v>2.7</v>
      </c>
      <c r="F33" s="1">
        <v>6.5</v>
      </c>
      <c r="G33" s="1">
        <v>10.9</v>
      </c>
      <c r="H33" s="1">
        <v>14</v>
      </c>
      <c r="I33" s="1">
        <v>16.3</v>
      </c>
      <c r="J33" s="1">
        <v>15.6</v>
      </c>
      <c r="K33" s="1">
        <v>12.8</v>
      </c>
      <c r="L33" s="1">
        <v>8.1</v>
      </c>
      <c r="M33" s="1">
        <v>2.6</v>
      </c>
      <c r="N33" s="1">
        <v>-0.8</v>
      </c>
      <c r="O33" s="48">
        <v>7.2</v>
      </c>
      <c r="P33" s="42">
        <f t="shared" si="0"/>
        <v>13.920000000000002</v>
      </c>
      <c r="Q33" s="42">
        <f t="shared" si="1"/>
        <v>2.9750000000000001</v>
      </c>
    </row>
    <row r="34" spans="1:17" x14ac:dyDescent="0.35">
      <c r="A34" s="1" t="s">
        <v>239</v>
      </c>
      <c r="B34" s="1">
        <v>1708</v>
      </c>
      <c r="C34" s="1">
        <v>-9.1999999999999993</v>
      </c>
      <c r="D34" s="1">
        <v>-7.7</v>
      </c>
      <c r="E34" s="1">
        <v>-3.8</v>
      </c>
      <c r="F34" s="1">
        <v>0.6</v>
      </c>
      <c r="G34" s="1">
        <v>5.5</v>
      </c>
      <c r="H34" s="1">
        <v>8.9</v>
      </c>
      <c r="I34" s="1">
        <v>11.1</v>
      </c>
      <c r="J34" s="1">
        <v>10.5</v>
      </c>
      <c r="K34" s="1">
        <v>7.7</v>
      </c>
      <c r="L34" s="1">
        <v>3.2</v>
      </c>
      <c r="M34" s="1">
        <v>-3.2</v>
      </c>
      <c r="N34" s="1">
        <v>-8.1999999999999993</v>
      </c>
      <c r="O34" s="48">
        <v>1.3</v>
      </c>
      <c r="P34" s="42">
        <f t="shared" si="0"/>
        <v>8.74</v>
      </c>
      <c r="Q34" s="42">
        <f t="shared" si="1"/>
        <v>-3.3749999999999996</v>
      </c>
    </row>
    <row r="35" spans="1:17" x14ac:dyDescent="0.35">
      <c r="A35" s="1" t="s">
        <v>247</v>
      </c>
      <c r="B35" s="1">
        <v>2502</v>
      </c>
      <c r="C35" s="1">
        <v>-7.9</v>
      </c>
      <c r="D35" s="1">
        <v>-8.1</v>
      </c>
      <c r="E35" s="1">
        <v>-7.2</v>
      </c>
      <c r="F35" s="1">
        <v>-4.8</v>
      </c>
      <c r="G35" s="1">
        <v>-0.7</v>
      </c>
      <c r="H35" s="1">
        <v>2.2999999999999998</v>
      </c>
      <c r="I35" s="1">
        <v>4.7</v>
      </c>
      <c r="J35" s="1">
        <v>4.5999999999999996</v>
      </c>
      <c r="K35" s="1">
        <v>3.1</v>
      </c>
      <c r="L35" s="1">
        <v>0.7</v>
      </c>
      <c r="M35" s="1">
        <v>-4.4000000000000004</v>
      </c>
      <c r="N35" s="1">
        <v>-6.7</v>
      </c>
      <c r="O35" s="48">
        <v>-2</v>
      </c>
      <c r="P35" s="42">
        <f t="shared" si="0"/>
        <v>2.8</v>
      </c>
      <c r="Q35" s="42">
        <f t="shared" si="1"/>
        <v>-5.0500000000000007</v>
      </c>
    </row>
    <row r="36" spans="1:17" x14ac:dyDescent="0.35">
      <c r="A36" s="1" t="s">
        <v>240</v>
      </c>
      <c r="B36" s="1">
        <v>438</v>
      </c>
      <c r="C36" s="1">
        <v>-1</v>
      </c>
      <c r="D36" s="1">
        <v>0.8</v>
      </c>
      <c r="E36" s="1">
        <v>4.4000000000000004</v>
      </c>
      <c r="F36" s="1">
        <v>8.1999999999999993</v>
      </c>
      <c r="G36" s="1">
        <v>12.5</v>
      </c>
      <c r="H36" s="1">
        <v>15.6</v>
      </c>
      <c r="I36" s="1">
        <v>17.8</v>
      </c>
      <c r="J36" s="1">
        <v>17</v>
      </c>
      <c r="K36" s="1">
        <v>13.9</v>
      </c>
      <c r="L36" s="1">
        <v>8.9</v>
      </c>
      <c r="M36" s="1">
        <v>3.4</v>
      </c>
      <c r="N36" s="1">
        <v>0.1</v>
      </c>
      <c r="O36" s="48">
        <v>8.5</v>
      </c>
      <c r="P36" s="42">
        <f t="shared" si="0"/>
        <v>15.360000000000003</v>
      </c>
      <c r="Q36" s="42">
        <f t="shared" si="1"/>
        <v>4.1624999999999996</v>
      </c>
    </row>
    <row r="37" spans="1:17" x14ac:dyDescent="0.35">
      <c r="A37" s="1" t="s">
        <v>241</v>
      </c>
      <c r="B37" s="1">
        <v>1303</v>
      </c>
      <c r="C37" s="1">
        <v>-5</v>
      </c>
      <c r="D37" s="1">
        <v>-3.3</v>
      </c>
      <c r="E37" s="1">
        <v>0.4</v>
      </c>
      <c r="F37" s="1">
        <v>4.4000000000000004</v>
      </c>
      <c r="G37" s="1">
        <v>8.8000000000000007</v>
      </c>
      <c r="H37" s="1">
        <v>11.9</v>
      </c>
      <c r="I37" s="1">
        <v>14.2</v>
      </c>
      <c r="J37" s="1">
        <v>13.5</v>
      </c>
      <c r="K37" s="1">
        <v>10.9</v>
      </c>
      <c r="L37" s="1">
        <v>6.2</v>
      </c>
      <c r="M37" s="1">
        <v>-0.1</v>
      </c>
      <c r="N37" s="1">
        <v>-4.3</v>
      </c>
      <c r="O37" s="48">
        <v>4.8</v>
      </c>
      <c r="P37" s="42">
        <f t="shared" si="0"/>
        <v>11.860000000000001</v>
      </c>
      <c r="Q37" s="42">
        <f t="shared" si="1"/>
        <v>0.38750000000000001</v>
      </c>
    </row>
    <row r="38" spans="1:17" x14ac:dyDescent="0.35">
      <c r="A38" s="1" t="s">
        <v>242</v>
      </c>
      <c r="B38" s="1">
        <v>1798</v>
      </c>
      <c r="C38" s="1">
        <v>-7.3</v>
      </c>
      <c r="D38" s="1">
        <v>-6.5</v>
      </c>
      <c r="E38" s="1">
        <v>-3.8</v>
      </c>
      <c r="F38" s="1">
        <v>-0.2</v>
      </c>
      <c r="G38" s="1">
        <v>4.3</v>
      </c>
      <c r="H38" s="1">
        <v>8</v>
      </c>
      <c r="I38" s="1">
        <v>10.5</v>
      </c>
      <c r="J38" s="1">
        <v>10.1</v>
      </c>
      <c r="K38" s="1">
        <v>7.7</v>
      </c>
      <c r="L38" s="1">
        <v>3.6</v>
      </c>
      <c r="M38" s="1">
        <v>-1.9</v>
      </c>
      <c r="N38" s="1">
        <v>-5.7</v>
      </c>
      <c r="O38" s="48">
        <v>1.6</v>
      </c>
      <c r="P38" s="42">
        <f t="shared" si="0"/>
        <v>8.120000000000001</v>
      </c>
      <c r="Q38" s="42">
        <f t="shared" si="1"/>
        <v>-2.5249999999999999</v>
      </c>
    </row>
    <row r="39" spans="1:17" x14ac:dyDescent="0.35">
      <c r="A39" s="1" t="s">
        <v>243</v>
      </c>
      <c r="B39" s="1">
        <v>482</v>
      </c>
      <c r="C39" s="1">
        <v>-0.8</v>
      </c>
      <c r="D39" s="1">
        <v>1.6</v>
      </c>
      <c r="E39" s="1">
        <v>5.3</v>
      </c>
      <c r="F39" s="1">
        <v>9.4</v>
      </c>
      <c r="G39" s="1">
        <v>13.7</v>
      </c>
      <c r="H39" s="1">
        <v>17</v>
      </c>
      <c r="I39" s="1">
        <v>19.100000000000001</v>
      </c>
      <c r="J39" s="1">
        <v>17.899999999999999</v>
      </c>
      <c r="K39" s="1">
        <v>14.6</v>
      </c>
      <c r="L39" s="1">
        <v>9.5</v>
      </c>
      <c r="M39" s="1">
        <v>3.4</v>
      </c>
      <c r="N39" s="1">
        <v>-0.4</v>
      </c>
      <c r="O39" s="48">
        <v>9.1999999999999993</v>
      </c>
      <c r="P39" s="42">
        <f t="shared" si="0"/>
        <v>16.459999999999997</v>
      </c>
      <c r="Q39" s="42">
        <f t="shared" si="1"/>
        <v>4.6500000000000004</v>
      </c>
    </row>
    <row r="40" spans="1:17" x14ac:dyDescent="0.35">
      <c r="A40" s="1" t="s">
        <v>244</v>
      </c>
      <c r="B40" s="1">
        <v>775</v>
      </c>
      <c r="C40" s="1">
        <v>-0.9</v>
      </c>
      <c r="D40" s="1">
        <v>0</v>
      </c>
      <c r="E40" s="1">
        <v>2.9</v>
      </c>
      <c r="F40" s="1">
        <v>6.3</v>
      </c>
      <c r="G40" s="1">
        <v>10.6</v>
      </c>
      <c r="H40" s="1">
        <v>13.8</v>
      </c>
      <c r="I40" s="1">
        <v>16.100000000000001</v>
      </c>
      <c r="J40" s="1">
        <v>15.5</v>
      </c>
      <c r="K40" s="1">
        <v>13</v>
      </c>
      <c r="L40" s="1">
        <v>8.6</v>
      </c>
      <c r="M40" s="1">
        <v>3.5</v>
      </c>
      <c r="N40" s="1">
        <v>0</v>
      </c>
      <c r="O40" s="48">
        <v>7.5</v>
      </c>
      <c r="P40" s="42">
        <f t="shared" si="0"/>
        <v>13.8</v>
      </c>
      <c r="Q40" s="42">
        <f t="shared" si="1"/>
        <v>3.4874999999999998</v>
      </c>
    </row>
    <row r="41" spans="1:17" x14ac:dyDescent="0.35">
      <c r="A41" s="1" t="s">
        <v>245</v>
      </c>
      <c r="B41" s="1">
        <v>1383</v>
      </c>
      <c r="C41" s="1">
        <v>-3.5</v>
      </c>
      <c r="D41" s="1">
        <v>-2.4</v>
      </c>
      <c r="E41" s="1">
        <v>0.5</v>
      </c>
      <c r="F41" s="1">
        <v>4.2</v>
      </c>
      <c r="G41" s="1">
        <v>8.9</v>
      </c>
      <c r="H41" s="1">
        <v>12.4</v>
      </c>
      <c r="I41" s="1">
        <v>14.5</v>
      </c>
      <c r="J41" s="1">
        <v>13.7</v>
      </c>
      <c r="K41" s="1">
        <v>10.8</v>
      </c>
      <c r="L41" s="1">
        <v>6.2</v>
      </c>
      <c r="M41" s="1">
        <v>0.5</v>
      </c>
      <c r="N41" s="1">
        <v>-2.8</v>
      </c>
      <c r="O41" s="48">
        <v>5.3</v>
      </c>
      <c r="P41" s="42">
        <f t="shared" si="0"/>
        <v>12.059999999999999</v>
      </c>
      <c r="Q41" s="42">
        <f t="shared" si="1"/>
        <v>1</v>
      </c>
    </row>
    <row r="42" spans="1:17" x14ac:dyDescent="0.35">
      <c r="A42" s="1" t="s">
        <v>246</v>
      </c>
      <c r="B42" s="1">
        <v>353</v>
      </c>
      <c r="C42" s="1">
        <v>-0.1</v>
      </c>
      <c r="D42" s="1">
        <v>1.5</v>
      </c>
      <c r="E42" s="1">
        <v>5.3</v>
      </c>
      <c r="F42" s="1">
        <v>9.3000000000000007</v>
      </c>
      <c r="G42" s="1">
        <v>13.2</v>
      </c>
      <c r="H42" s="1">
        <v>16.899999999999999</v>
      </c>
      <c r="I42" s="1">
        <v>19.600000000000001</v>
      </c>
      <c r="J42" s="1">
        <v>18.600000000000001</v>
      </c>
      <c r="K42" s="1">
        <v>15.2</v>
      </c>
      <c r="L42" s="1">
        <v>10.3</v>
      </c>
      <c r="M42" s="1">
        <v>4.5</v>
      </c>
      <c r="N42" s="1">
        <v>0.7</v>
      </c>
      <c r="O42" s="48">
        <v>9.6</v>
      </c>
      <c r="P42" s="42">
        <f t="shared" si="0"/>
        <v>16.700000000000003</v>
      </c>
      <c r="Q42" s="42">
        <f t="shared" si="1"/>
        <v>5.1375000000000002</v>
      </c>
    </row>
    <row r="43" spans="1:17" x14ac:dyDescent="0.35">
      <c r="A43" s="1" t="s">
        <v>248</v>
      </c>
      <c r="B43" s="1">
        <v>1345</v>
      </c>
      <c r="C43" s="1">
        <v>-7.5</v>
      </c>
      <c r="D43" s="1">
        <v>-5.6</v>
      </c>
      <c r="E43" s="1">
        <v>-1.9</v>
      </c>
      <c r="F43" s="1">
        <v>2.1</v>
      </c>
      <c r="G43" s="1">
        <v>7</v>
      </c>
      <c r="H43" s="1">
        <v>11</v>
      </c>
      <c r="I43" s="1">
        <v>13.5</v>
      </c>
      <c r="J43" s="1">
        <v>12.5</v>
      </c>
      <c r="K43" s="1">
        <v>9.8000000000000007</v>
      </c>
      <c r="L43" s="1">
        <v>4.7</v>
      </c>
      <c r="M43" s="1">
        <v>-1.4</v>
      </c>
      <c r="N43" s="1">
        <v>-6.8</v>
      </c>
      <c r="O43" s="48">
        <v>3.1</v>
      </c>
      <c r="P43" s="42">
        <f t="shared" si="0"/>
        <v>10.76</v>
      </c>
      <c r="Q43" s="42">
        <f t="shared" si="1"/>
        <v>-1.6624999999999999</v>
      </c>
    </row>
    <row r="44" spans="1:17" x14ac:dyDescent="0.35">
      <c r="A44" s="1" t="s">
        <v>249</v>
      </c>
      <c r="B44" s="1">
        <v>457</v>
      </c>
      <c r="C44" s="1">
        <v>0</v>
      </c>
      <c r="D44" s="1">
        <v>1.6</v>
      </c>
      <c r="E44" s="1">
        <v>5.3</v>
      </c>
      <c r="F44" s="1">
        <v>8.9</v>
      </c>
      <c r="G44" s="1">
        <v>13.2</v>
      </c>
      <c r="H44" s="1">
        <v>15.9</v>
      </c>
      <c r="I44" s="1">
        <v>17.8</v>
      </c>
      <c r="J44" s="1">
        <v>17.2</v>
      </c>
      <c r="K44" s="1">
        <v>14.6</v>
      </c>
      <c r="L44" s="1">
        <v>10.199999999999999</v>
      </c>
      <c r="M44" s="1">
        <v>4.9000000000000004</v>
      </c>
      <c r="N44" s="1">
        <v>1</v>
      </c>
      <c r="O44" s="48">
        <v>9.1999999999999993</v>
      </c>
      <c r="P44" s="42">
        <f t="shared" si="0"/>
        <v>15.74</v>
      </c>
      <c r="Q44" s="42">
        <f t="shared" si="1"/>
        <v>5.1374999999999993</v>
      </c>
    </row>
    <row r="45" spans="1:17" x14ac:dyDescent="0.35">
      <c r="A45" s="1" t="s">
        <v>250</v>
      </c>
      <c r="B45" s="1">
        <v>639</v>
      </c>
      <c r="C45" s="1">
        <v>-1.7</v>
      </c>
      <c r="D45" s="1">
        <v>0.8</v>
      </c>
      <c r="E45" s="1">
        <v>4.8</v>
      </c>
      <c r="F45" s="1">
        <v>8.8000000000000007</v>
      </c>
      <c r="G45" s="1">
        <v>13.1</v>
      </c>
      <c r="H45" s="1">
        <v>16.2</v>
      </c>
      <c r="I45" s="1">
        <v>18.3</v>
      </c>
      <c r="J45" s="1">
        <v>17.399999999999999</v>
      </c>
      <c r="K45" s="1">
        <v>14.3</v>
      </c>
      <c r="L45" s="1">
        <v>9.1999999999999993</v>
      </c>
      <c r="M45" s="1">
        <v>3</v>
      </c>
      <c r="N45" s="1">
        <v>-1.3</v>
      </c>
      <c r="O45" s="48">
        <v>8.6</v>
      </c>
      <c r="P45" s="42">
        <f t="shared" si="0"/>
        <v>15.86</v>
      </c>
      <c r="Q45" s="42">
        <f t="shared" si="1"/>
        <v>4.0249999999999995</v>
      </c>
    </row>
    <row r="46" spans="1:17" x14ac:dyDescent="0.35">
      <c r="A46" s="1" t="s">
        <v>253</v>
      </c>
      <c r="B46" s="1">
        <v>485</v>
      </c>
      <c r="C46" s="1">
        <v>-0.4</v>
      </c>
      <c r="D46" s="1">
        <v>1</v>
      </c>
      <c r="E46" s="1">
        <v>4.2</v>
      </c>
      <c r="F46" s="1">
        <v>8.1</v>
      </c>
      <c r="G46" s="1">
        <v>12.4</v>
      </c>
      <c r="H46" s="1">
        <v>15.7</v>
      </c>
      <c r="I46" s="1">
        <v>18</v>
      </c>
      <c r="J46" s="1">
        <v>17</v>
      </c>
      <c r="K46" s="1">
        <v>14.2</v>
      </c>
      <c r="L46" s="1">
        <v>9.5</v>
      </c>
      <c r="M46" s="1">
        <v>4.3</v>
      </c>
      <c r="N46" s="1">
        <v>0.7</v>
      </c>
      <c r="O46" s="48">
        <v>8.6999999999999993</v>
      </c>
      <c r="P46" s="42">
        <f t="shared" si="0"/>
        <v>15.459999999999999</v>
      </c>
      <c r="Q46" s="42">
        <f t="shared" si="1"/>
        <v>4.5124999999999993</v>
      </c>
    </row>
    <row r="47" spans="1:17" x14ac:dyDescent="0.35">
      <c r="A47" s="1" t="s">
        <v>251</v>
      </c>
      <c r="B47" s="1">
        <v>2690</v>
      </c>
      <c r="C47" s="1">
        <v>-8.9</v>
      </c>
      <c r="D47" s="1">
        <v>-9.1999999999999993</v>
      </c>
      <c r="E47" s="1">
        <v>-8.1</v>
      </c>
      <c r="F47" s="1">
        <v>-5.6</v>
      </c>
      <c r="G47" s="1">
        <v>-1.1000000000000001</v>
      </c>
      <c r="H47" s="1">
        <v>2.1</v>
      </c>
      <c r="I47" s="1">
        <v>4.9000000000000004</v>
      </c>
      <c r="J47" s="1">
        <v>4.9000000000000004</v>
      </c>
      <c r="K47" s="1">
        <v>3.2</v>
      </c>
      <c r="L47" s="1">
        <v>0.3</v>
      </c>
      <c r="M47" s="1">
        <v>-4.9000000000000004</v>
      </c>
      <c r="N47" s="1">
        <v>-7.5</v>
      </c>
      <c r="O47" s="48">
        <v>-2.5</v>
      </c>
      <c r="P47" s="42">
        <f t="shared" si="0"/>
        <v>2.8</v>
      </c>
      <c r="Q47" s="42">
        <f t="shared" si="1"/>
        <v>-5.8000000000000007</v>
      </c>
    </row>
    <row r="48" spans="1:17" x14ac:dyDescent="0.35">
      <c r="A48" s="1" t="s">
        <v>252</v>
      </c>
      <c r="B48" s="1">
        <v>422</v>
      </c>
      <c r="C48" s="1">
        <v>-0.8</v>
      </c>
      <c r="D48" s="1">
        <v>0.6</v>
      </c>
      <c r="E48" s="1">
        <v>3.7</v>
      </c>
      <c r="F48" s="1">
        <v>7.5</v>
      </c>
      <c r="G48" s="1">
        <v>11.9</v>
      </c>
      <c r="H48" s="1">
        <v>15.3</v>
      </c>
      <c r="I48" s="1">
        <v>17.399999999999999</v>
      </c>
      <c r="J48" s="1">
        <v>16.600000000000001</v>
      </c>
      <c r="K48" s="1">
        <v>13.5</v>
      </c>
      <c r="L48" s="1">
        <v>8.8000000000000007</v>
      </c>
      <c r="M48" s="1">
        <v>3.6</v>
      </c>
      <c r="N48" s="1">
        <v>0.2</v>
      </c>
      <c r="O48" s="48">
        <v>8.1999999999999993</v>
      </c>
      <c r="P48" s="42">
        <f t="shared" si="0"/>
        <v>14.940000000000001</v>
      </c>
      <c r="Q48" s="42">
        <f t="shared" si="1"/>
        <v>3.9750000000000001</v>
      </c>
    </row>
    <row r="49" spans="1:17" x14ac:dyDescent="0.35">
      <c r="A49" s="1" t="s">
        <v>254</v>
      </c>
      <c r="B49" s="1">
        <v>1638</v>
      </c>
      <c r="C49" s="1">
        <v>-4.8</v>
      </c>
      <c r="D49" s="1">
        <v>-4</v>
      </c>
      <c r="E49" s="1">
        <v>-1.5</v>
      </c>
      <c r="F49" s="1">
        <v>2</v>
      </c>
      <c r="G49" s="1">
        <v>6.7</v>
      </c>
      <c r="H49" s="1">
        <v>10</v>
      </c>
      <c r="I49" s="1">
        <v>12.5</v>
      </c>
      <c r="J49" s="1">
        <v>11.7</v>
      </c>
      <c r="K49" s="1">
        <v>9</v>
      </c>
      <c r="L49" s="1">
        <v>4.8</v>
      </c>
      <c r="M49" s="1">
        <v>-0.8</v>
      </c>
      <c r="N49" s="1">
        <v>-3.8</v>
      </c>
      <c r="O49" s="48">
        <v>3.5</v>
      </c>
      <c r="P49" s="42">
        <f t="shared" si="0"/>
        <v>9.98</v>
      </c>
      <c r="Q49" s="42">
        <f t="shared" si="1"/>
        <v>-0.57500000000000018</v>
      </c>
    </row>
    <row r="50" spans="1:17" x14ac:dyDescent="0.35">
      <c r="A50" s="1" t="s">
        <v>255</v>
      </c>
      <c r="B50" s="1">
        <v>443</v>
      </c>
      <c r="C50" s="1">
        <v>-0.6</v>
      </c>
      <c r="D50" s="1">
        <v>0.8</v>
      </c>
      <c r="E50" s="1">
        <v>4.2</v>
      </c>
      <c r="F50" s="1">
        <v>8</v>
      </c>
      <c r="G50" s="1">
        <v>12.4</v>
      </c>
      <c r="H50" s="1">
        <v>15.6</v>
      </c>
      <c r="I50" s="1">
        <v>17.8</v>
      </c>
      <c r="J50" s="1">
        <v>16.899999999999999</v>
      </c>
      <c r="K50" s="1">
        <v>13.8</v>
      </c>
      <c r="L50" s="1">
        <v>9.1</v>
      </c>
      <c r="M50" s="1">
        <v>3.9</v>
      </c>
      <c r="N50" s="1">
        <v>0.5</v>
      </c>
      <c r="O50" s="48">
        <v>8.5</v>
      </c>
      <c r="P50" s="42">
        <f t="shared" si="0"/>
        <v>15.3</v>
      </c>
      <c r="Q50" s="42">
        <f t="shared" si="1"/>
        <v>4.3</v>
      </c>
    </row>
    <row r="51" spans="1:17" x14ac:dyDescent="0.35">
      <c r="A51" s="1" t="s">
        <v>256</v>
      </c>
      <c r="B51" s="1">
        <v>555</v>
      </c>
      <c r="C51" s="1">
        <v>-0.5</v>
      </c>
      <c r="D51" s="1">
        <v>0.9</v>
      </c>
      <c r="E51" s="1">
        <v>4.2</v>
      </c>
      <c r="F51" s="1">
        <v>7.8</v>
      </c>
      <c r="G51" s="1">
        <v>12.1</v>
      </c>
      <c r="H51" s="1">
        <v>15.2</v>
      </c>
      <c r="I51" s="1">
        <v>17.600000000000001</v>
      </c>
      <c r="J51" s="1">
        <v>16.7</v>
      </c>
      <c r="K51" s="1">
        <v>13.8</v>
      </c>
      <c r="L51" s="1">
        <v>9.3000000000000007</v>
      </c>
      <c r="M51" s="1">
        <v>3.9</v>
      </c>
      <c r="N51" s="1">
        <v>0.6</v>
      </c>
      <c r="O51" s="48">
        <v>8.5</v>
      </c>
      <c r="P51" s="42">
        <f t="shared" si="0"/>
        <v>15.079999999999998</v>
      </c>
      <c r="Q51" s="42">
        <f t="shared" si="1"/>
        <v>4.3375000000000004</v>
      </c>
    </row>
    <row r="52" spans="1:17" x14ac:dyDescent="0.35">
      <c r="A52" s="1" t="s">
        <v>257</v>
      </c>
      <c r="B52" s="1">
        <v>426</v>
      </c>
      <c r="C52" s="1">
        <v>-0.8</v>
      </c>
      <c r="D52" s="1">
        <v>0.6</v>
      </c>
      <c r="E52" s="1">
        <v>4.0999999999999996</v>
      </c>
      <c r="F52" s="1">
        <v>8</v>
      </c>
      <c r="G52" s="1">
        <v>12.4</v>
      </c>
      <c r="H52" s="1">
        <v>15.7</v>
      </c>
      <c r="I52" s="1">
        <v>17.8</v>
      </c>
      <c r="J52" s="1">
        <v>17</v>
      </c>
      <c r="K52" s="1">
        <v>14</v>
      </c>
      <c r="L52" s="1">
        <v>9.1</v>
      </c>
      <c r="M52" s="1">
        <v>3.7</v>
      </c>
      <c r="N52" s="1">
        <v>0.4</v>
      </c>
      <c r="O52" s="48">
        <v>8.5</v>
      </c>
      <c r="P52" s="42">
        <f t="shared" si="0"/>
        <v>15.38</v>
      </c>
      <c r="Q52" s="42">
        <f t="shared" si="1"/>
        <v>4.1999999999999993</v>
      </c>
    </row>
  </sheetData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tt5"/>
  <dimension ref="A1:UX308"/>
  <sheetViews>
    <sheetView zoomScale="80" zoomScaleNormal="80" workbookViewId="0">
      <pane ySplit="16" topLeftCell="A245" activePane="bottomLeft" state="frozen"/>
      <selection pane="bottomLeft" activeCell="T271" sqref="T271"/>
    </sheetView>
  </sheetViews>
  <sheetFormatPr baseColWidth="10" defaultColWidth="10.85546875" defaultRowHeight="12.45" x14ac:dyDescent="0.3"/>
  <cols>
    <col min="1" max="1" width="3.35546875" style="56" bestFit="1" customWidth="1"/>
    <col min="2" max="2" width="52.140625" style="56" bestFit="1" customWidth="1"/>
    <col min="3" max="3" width="11.640625" style="72" bestFit="1" customWidth="1"/>
    <col min="4" max="29" width="8.35546875" style="59" customWidth="1"/>
    <col min="30" max="403" width="8.35546875" style="56" customWidth="1"/>
    <col min="404" max="16384" width="10.85546875" style="56"/>
  </cols>
  <sheetData>
    <row r="1" spans="1:570" x14ac:dyDescent="0.3">
      <c r="B1" s="57" t="str">
        <f ca="1">MID(CELL("Dateiname"),1+FIND("[",CELL("Dateiname")),FIND("]",CELL("Dateiname"))-FIND("[",CELL("Dateiname"))-1)</f>
        <v>THENA_1.4_CHF_Demo.xlsx</v>
      </c>
      <c r="C1" s="58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570" s="60" customFormat="1" ht="25.3" x14ac:dyDescent="0.6">
      <c r="B2" s="61" t="s">
        <v>77</v>
      </c>
      <c r="C2" s="62"/>
      <c r="D2" s="63"/>
      <c r="E2" s="63"/>
      <c r="F2" s="63"/>
    </row>
    <row r="3" spans="1:570" s="68" customFormat="1" x14ac:dyDescent="0.3">
      <c r="A3" s="64"/>
      <c r="B3" s="65" t="str">
        <f>A1_Teilstränge!B10</f>
        <v>Teilstrang</v>
      </c>
      <c r="C3" s="66"/>
      <c r="D3" s="67">
        <v>1</v>
      </c>
      <c r="E3" s="67">
        <v>2</v>
      </c>
      <c r="F3" s="67">
        <v>3</v>
      </c>
      <c r="G3" s="67">
        <v>4</v>
      </c>
      <c r="H3" s="67">
        <v>5</v>
      </c>
      <c r="I3" s="67">
        <v>6</v>
      </c>
      <c r="J3" s="67">
        <v>7</v>
      </c>
      <c r="K3" s="67">
        <v>8</v>
      </c>
      <c r="L3" s="67">
        <v>9</v>
      </c>
      <c r="M3" s="67">
        <v>10</v>
      </c>
      <c r="N3" s="67">
        <v>11</v>
      </c>
      <c r="O3" s="67">
        <v>12</v>
      </c>
      <c r="P3" s="67">
        <v>13</v>
      </c>
      <c r="Q3" s="67">
        <v>14</v>
      </c>
      <c r="R3" s="67">
        <v>15</v>
      </c>
      <c r="S3" s="67">
        <v>16</v>
      </c>
      <c r="T3" s="67">
        <v>17</v>
      </c>
      <c r="U3" s="67">
        <v>18</v>
      </c>
      <c r="V3" s="67">
        <v>19</v>
      </c>
      <c r="W3" s="67">
        <v>20</v>
      </c>
      <c r="X3" s="67">
        <v>21</v>
      </c>
      <c r="Y3" s="67">
        <v>22</v>
      </c>
      <c r="Z3" s="67">
        <v>23</v>
      </c>
      <c r="AA3" s="67">
        <v>24</v>
      </c>
      <c r="AB3" s="67">
        <v>25</v>
      </c>
      <c r="AC3" s="67">
        <v>26</v>
      </c>
      <c r="AD3" s="67">
        <v>27</v>
      </c>
      <c r="AE3" s="67">
        <v>28</v>
      </c>
      <c r="AF3" s="67">
        <v>29</v>
      </c>
      <c r="AG3" s="67">
        <v>30</v>
      </c>
      <c r="AH3" s="67">
        <v>31</v>
      </c>
      <c r="AI3" s="67">
        <v>32</v>
      </c>
      <c r="AJ3" s="67">
        <v>33</v>
      </c>
      <c r="AK3" s="67">
        <v>34</v>
      </c>
      <c r="AL3" s="67">
        <v>35</v>
      </c>
      <c r="AM3" s="67">
        <v>36</v>
      </c>
      <c r="AN3" s="67">
        <v>37</v>
      </c>
      <c r="AO3" s="67">
        <v>38</v>
      </c>
      <c r="AP3" s="67">
        <v>39</v>
      </c>
      <c r="AQ3" s="67">
        <v>40</v>
      </c>
      <c r="AR3" s="67">
        <v>41</v>
      </c>
      <c r="AS3" s="67">
        <v>42</v>
      </c>
      <c r="AT3" s="67">
        <v>43</v>
      </c>
      <c r="AU3" s="67">
        <v>44</v>
      </c>
      <c r="AV3" s="67">
        <v>45</v>
      </c>
      <c r="AW3" s="67">
        <v>46</v>
      </c>
      <c r="AX3" s="67">
        <v>47</v>
      </c>
      <c r="AY3" s="67">
        <v>48</v>
      </c>
      <c r="AZ3" s="67">
        <v>49</v>
      </c>
      <c r="BA3" s="67">
        <v>50</v>
      </c>
      <c r="BB3" s="67">
        <v>51</v>
      </c>
      <c r="BC3" s="67">
        <v>52</v>
      </c>
      <c r="BD3" s="67">
        <v>53</v>
      </c>
      <c r="BE3" s="67">
        <v>54</v>
      </c>
      <c r="BF3" s="67">
        <v>55</v>
      </c>
      <c r="BG3" s="67">
        <v>56</v>
      </c>
      <c r="BH3" s="67">
        <v>57</v>
      </c>
      <c r="BI3" s="67">
        <v>58</v>
      </c>
      <c r="BJ3" s="67">
        <v>59</v>
      </c>
      <c r="BK3" s="67">
        <v>60</v>
      </c>
      <c r="BL3" s="67">
        <v>61</v>
      </c>
      <c r="BM3" s="67">
        <v>62</v>
      </c>
      <c r="BN3" s="67">
        <v>63</v>
      </c>
      <c r="BO3" s="67">
        <v>64</v>
      </c>
      <c r="BP3" s="67">
        <v>65</v>
      </c>
      <c r="BQ3" s="67">
        <v>66</v>
      </c>
      <c r="BR3" s="67">
        <v>67</v>
      </c>
      <c r="BS3" s="67">
        <v>68</v>
      </c>
      <c r="BT3" s="67">
        <v>69</v>
      </c>
      <c r="BU3" s="67">
        <v>70</v>
      </c>
      <c r="BV3" s="67">
        <v>71</v>
      </c>
      <c r="BW3" s="67">
        <v>72</v>
      </c>
      <c r="BX3" s="67">
        <v>73</v>
      </c>
      <c r="BY3" s="67">
        <v>74</v>
      </c>
      <c r="BZ3" s="67">
        <v>75</v>
      </c>
      <c r="CA3" s="67">
        <v>76</v>
      </c>
      <c r="CB3" s="67">
        <v>77</v>
      </c>
      <c r="CC3" s="67">
        <v>78</v>
      </c>
      <c r="CD3" s="67">
        <v>79</v>
      </c>
      <c r="CE3" s="67">
        <v>80</v>
      </c>
      <c r="CF3" s="67">
        <v>81</v>
      </c>
      <c r="CG3" s="67">
        <v>82</v>
      </c>
      <c r="CH3" s="67">
        <v>83</v>
      </c>
      <c r="CI3" s="67">
        <v>84</v>
      </c>
      <c r="CJ3" s="67">
        <v>85</v>
      </c>
      <c r="CK3" s="67">
        <v>86</v>
      </c>
      <c r="CL3" s="67">
        <v>87</v>
      </c>
      <c r="CM3" s="67">
        <v>88</v>
      </c>
      <c r="CN3" s="67">
        <v>89</v>
      </c>
      <c r="CO3" s="67">
        <v>90</v>
      </c>
      <c r="CP3" s="67">
        <v>91</v>
      </c>
      <c r="CQ3" s="67">
        <v>92</v>
      </c>
      <c r="CR3" s="67">
        <v>93</v>
      </c>
      <c r="CS3" s="67">
        <v>94</v>
      </c>
      <c r="CT3" s="67">
        <v>95</v>
      </c>
      <c r="CU3" s="67">
        <v>96</v>
      </c>
      <c r="CV3" s="67">
        <v>97</v>
      </c>
      <c r="CW3" s="67">
        <v>98</v>
      </c>
      <c r="CX3" s="67">
        <v>99</v>
      </c>
      <c r="CY3" s="67">
        <v>100</v>
      </c>
      <c r="CZ3" s="67">
        <v>101</v>
      </c>
      <c r="DA3" s="67">
        <v>102</v>
      </c>
      <c r="DB3" s="67">
        <v>103</v>
      </c>
      <c r="DC3" s="67">
        <v>104</v>
      </c>
      <c r="DD3" s="67">
        <v>105</v>
      </c>
      <c r="DE3" s="67">
        <v>106</v>
      </c>
      <c r="DF3" s="67">
        <v>107</v>
      </c>
      <c r="DG3" s="67">
        <v>108</v>
      </c>
      <c r="DH3" s="67">
        <v>109</v>
      </c>
      <c r="DI3" s="67">
        <v>110</v>
      </c>
      <c r="DJ3" s="67">
        <v>111</v>
      </c>
      <c r="DK3" s="67">
        <v>112</v>
      </c>
      <c r="DL3" s="67">
        <v>113</v>
      </c>
      <c r="DM3" s="67">
        <v>114</v>
      </c>
      <c r="DN3" s="67">
        <v>115</v>
      </c>
      <c r="DO3" s="67">
        <v>116</v>
      </c>
      <c r="DP3" s="67">
        <v>117</v>
      </c>
      <c r="DQ3" s="67">
        <v>118</v>
      </c>
      <c r="DR3" s="67">
        <v>119</v>
      </c>
      <c r="DS3" s="67">
        <v>120</v>
      </c>
      <c r="DT3" s="67">
        <v>121</v>
      </c>
      <c r="DU3" s="67">
        <v>122</v>
      </c>
      <c r="DV3" s="67">
        <v>123</v>
      </c>
      <c r="DW3" s="67">
        <v>124</v>
      </c>
      <c r="DX3" s="67">
        <v>125</v>
      </c>
      <c r="DY3" s="67">
        <v>126</v>
      </c>
      <c r="DZ3" s="67">
        <v>127</v>
      </c>
      <c r="EA3" s="67">
        <v>128</v>
      </c>
      <c r="EB3" s="67">
        <v>129</v>
      </c>
      <c r="EC3" s="67">
        <v>130</v>
      </c>
      <c r="ED3" s="67">
        <v>131</v>
      </c>
      <c r="EE3" s="67">
        <v>132</v>
      </c>
      <c r="EF3" s="67">
        <v>133</v>
      </c>
      <c r="EG3" s="67">
        <v>134</v>
      </c>
      <c r="EH3" s="67">
        <v>135</v>
      </c>
      <c r="EI3" s="67">
        <v>136</v>
      </c>
      <c r="EJ3" s="67">
        <v>137</v>
      </c>
      <c r="EK3" s="67">
        <v>138</v>
      </c>
      <c r="EL3" s="67">
        <v>139</v>
      </c>
      <c r="EM3" s="67">
        <v>140</v>
      </c>
      <c r="EN3" s="67">
        <v>141</v>
      </c>
      <c r="EO3" s="67">
        <v>142</v>
      </c>
      <c r="EP3" s="67">
        <v>143</v>
      </c>
      <c r="EQ3" s="67">
        <v>144</v>
      </c>
      <c r="ER3" s="67">
        <v>145</v>
      </c>
      <c r="ES3" s="67">
        <v>146</v>
      </c>
      <c r="ET3" s="67">
        <v>147</v>
      </c>
      <c r="EU3" s="67">
        <v>148</v>
      </c>
      <c r="EV3" s="67">
        <v>149</v>
      </c>
      <c r="EW3" s="67">
        <v>150</v>
      </c>
      <c r="EX3" s="67">
        <v>151</v>
      </c>
      <c r="EY3" s="67">
        <v>152</v>
      </c>
      <c r="EZ3" s="67">
        <v>153</v>
      </c>
      <c r="FA3" s="67">
        <v>154</v>
      </c>
      <c r="FB3" s="67">
        <v>155</v>
      </c>
      <c r="FC3" s="67">
        <v>156</v>
      </c>
      <c r="FD3" s="67">
        <v>157</v>
      </c>
      <c r="FE3" s="67">
        <v>158</v>
      </c>
      <c r="FF3" s="67">
        <v>159</v>
      </c>
      <c r="FG3" s="67">
        <v>160</v>
      </c>
      <c r="FH3" s="67">
        <v>161</v>
      </c>
      <c r="FI3" s="67">
        <v>162</v>
      </c>
      <c r="FJ3" s="67">
        <v>163</v>
      </c>
      <c r="FK3" s="67">
        <v>164</v>
      </c>
      <c r="FL3" s="67">
        <v>165</v>
      </c>
      <c r="FM3" s="67">
        <v>166</v>
      </c>
      <c r="FN3" s="67">
        <v>167</v>
      </c>
      <c r="FO3" s="67">
        <v>168</v>
      </c>
      <c r="FP3" s="67">
        <v>169</v>
      </c>
      <c r="FQ3" s="67">
        <v>170</v>
      </c>
      <c r="FR3" s="67">
        <v>171</v>
      </c>
      <c r="FS3" s="67">
        <v>172</v>
      </c>
      <c r="FT3" s="67">
        <v>173</v>
      </c>
      <c r="FU3" s="67">
        <v>174</v>
      </c>
      <c r="FV3" s="67">
        <v>175</v>
      </c>
      <c r="FW3" s="67">
        <v>176</v>
      </c>
      <c r="FX3" s="67">
        <v>177</v>
      </c>
      <c r="FY3" s="67">
        <v>178</v>
      </c>
      <c r="FZ3" s="67">
        <v>179</v>
      </c>
      <c r="GA3" s="67">
        <v>180</v>
      </c>
      <c r="GB3" s="67">
        <v>181</v>
      </c>
      <c r="GC3" s="67">
        <v>182</v>
      </c>
      <c r="GD3" s="67">
        <v>183</v>
      </c>
      <c r="GE3" s="67">
        <v>184</v>
      </c>
      <c r="GF3" s="67">
        <v>185</v>
      </c>
      <c r="GG3" s="67">
        <v>186</v>
      </c>
      <c r="GH3" s="67">
        <v>187</v>
      </c>
      <c r="GI3" s="67">
        <v>188</v>
      </c>
      <c r="GJ3" s="67">
        <v>189</v>
      </c>
      <c r="GK3" s="67">
        <v>190</v>
      </c>
      <c r="GL3" s="67">
        <v>191</v>
      </c>
      <c r="GM3" s="67">
        <v>192</v>
      </c>
      <c r="GN3" s="67">
        <v>193</v>
      </c>
      <c r="GO3" s="67">
        <v>194</v>
      </c>
      <c r="GP3" s="67">
        <v>195</v>
      </c>
      <c r="GQ3" s="67">
        <v>196</v>
      </c>
      <c r="GR3" s="67">
        <v>197</v>
      </c>
      <c r="GS3" s="67">
        <v>198</v>
      </c>
      <c r="GT3" s="67">
        <v>199</v>
      </c>
      <c r="GU3" s="67">
        <v>200</v>
      </c>
      <c r="GV3" s="67">
        <v>201</v>
      </c>
      <c r="GW3" s="67">
        <v>202</v>
      </c>
      <c r="GX3" s="67">
        <v>203</v>
      </c>
      <c r="GY3" s="67">
        <v>204</v>
      </c>
      <c r="GZ3" s="67">
        <v>205</v>
      </c>
      <c r="HA3" s="67">
        <v>206</v>
      </c>
      <c r="HB3" s="67">
        <v>207</v>
      </c>
      <c r="HC3" s="67">
        <v>208</v>
      </c>
      <c r="HD3" s="67">
        <v>209</v>
      </c>
      <c r="HE3" s="67">
        <v>210</v>
      </c>
      <c r="HF3" s="67">
        <v>211</v>
      </c>
      <c r="HG3" s="67">
        <v>212</v>
      </c>
      <c r="HH3" s="67">
        <v>213</v>
      </c>
      <c r="HI3" s="67">
        <v>214</v>
      </c>
      <c r="HJ3" s="67">
        <v>215</v>
      </c>
      <c r="HK3" s="67">
        <v>216</v>
      </c>
      <c r="HL3" s="67">
        <v>217</v>
      </c>
      <c r="HM3" s="67">
        <v>218</v>
      </c>
      <c r="HN3" s="67">
        <v>219</v>
      </c>
      <c r="HO3" s="67">
        <v>220</v>
      </c>
      <c r="HP3" s="67">
        <v>221</v>
      </c>
      <c r="HQ3" s="67">
        <v>222</v>
      </c>
      <c r="HR3" s="67">
        <v>223</v>
      </c>
      <c r="HS3" s="67">
        <v>224</v>
      </c>
      <c r="HT3" s="67">
        <v>225</v>
      </c>
      <c r="HU3" s="67">
        <v>226</v>
      </c>
      <c r="HV3" s="67">
        <v>227</v>
      </c>
      <c r="HW3" s="67">
        <v>228</v>
      </c>
      <c r="HX3" s="67">
        <v>229</v>
      </c>
      <c r="HY3" s="67">
        <v>230</v>
      </c>
      <c r="HZ3" s="67">
        <v>231</v>
      </c>
      <c r="IA3" s="67">
        <v>232</v>
      </c>
      <c r="IB3" s="67">
        <v>233</v>
      </c>
      <c r="IC3" s="67">
        <v>234</v>
      </c>
      <c r="ID3" s="67">
        <v>235</v>
      </c>
      <c r="IE3" s="67">
        <v>236</v>
      </c>
      <c r="IF3" s="67">
        <v>237</v>
      </c>
      <c r="IG3" s="67">
        <v>238</v>
      </c>
      <c r="IH3" s="67">
        <v>239</v>
      </c>
      <c r="II3" s="67">
        <v>240</v>
      </c>
      <c r="IJ3" s="67">
        <v>241</v>
      </c>
      <c r="IK3" s="67">
        <v>242</v>
      </c>
      <c r="IL3" s="67">
        <v>243</v>
      </c>
      <c r="IM3" s="67">
        <v>244</v>
      </c>
      <c r="IN3" s="67">
        <v>245</v>
      </c>
      <c r="IO3" s="67">
        <v>246</v>
      </c>
      <c r="IP3" s="67">
        <v>247</v>
      </c>
      <c r="IQ3" s="67">
        <v>248</v>
      </c>
      <c r="IR3" s="67">
        <v>249</v>
      </c>
      <c r="IS3" s="67">
        <v>250</v>
      </c>
      <c r="IT3" s="67">
        <v>251</v>
      </c>
      <c r="IU3" s="67">
        <v>252</v>
      </c>
      <c r="IV3" s="67">
        <v>253</v>
      </c>
      <c r="IW3" s="67">
        <v>254</v>
      </c>
      <c r="IX3" s="67">
        <v>255</v>
      </c>
      <c r="IY3" s="67">
        <v>256</v>
      </c>
      <c r="IZ3" s="67">
        <v>257</v>
      </c>
      <c r="JA3" s="67">
        <v>258</v>
      </c>
      <c r="JB3" s="67">
        <v>259</v>
      </c>
      <c r="JC3" s="67">
        <v>260</v>
      </c>
      <c r="JD3" s="67">
        <v>261</v>
      </c>
      <c r="JE3" s="67">
        <v>262</v>
      </c>
      <c r="JF3" s="67">
        <v>263</v>
      </c>
      <c r="JG3" s="67">
        <v>264</v>
      </c>
      <c r="JH3" s="67">
        <v>265</v>
      </c>
      <c r="JI3" s="67">
        <v>266</v>
      </c>
      <c r="JJ3" s="67">
        <v>267</v>
      </c>
      <c r="JK3" s="67">
        <v>268</v>
      </c>
      <c r="JL3" s="67">
        <v>269</v>
      </c>
      <c r="JM3" s="67">
        <v>270</v>
      </c>
      <c r="JN3" s="67">
        <v>271</v>
      </c>
      <c r="JO3" s="67">
        <v>272</v>
      </c>
      <c r="JP3" s="67">
        <v>273</v>
      </c>
      <c r="JQ3" s="67">
        <v>274</v>
      </c>
      <c r="JR3" s="67">
        <v>275</v>
      </c>
      <c r="JS3" s="67">
        <v>276</v>
      </c>
      <c r="JT3" s="67">
        <v>277</v>
      </c>
      <c r="JU3" s="67">
        <v>278</v>
      </c>
      <c r="JV3" s="67">
        <v>279</v>
      </c>
      <c r="JW3" s="67">
        <v>280</v>
      </c>
      <c r="JX3" s="67">
        <v>281</v>
      </c>
      <c r="JY3" s="67">
        <v>282</v>
      </c>
      <c r="JZ3" s="67">
        <v>283</v>
      </c>
      <c r="KA3" s="67">
        <v>284</v>
      </c>
      <c r="KB3" s="67">
        <v>285</v>
      </c>
      <c r="KC3" s="67">
        <v>286</v>
      </c>
      <c r="KD3" s="67">
        <v>287</v>
      </c>
      <c r="KE3" s="67">
        <v>288</v>
      </c>
      <c r="KF3" s="67">
        <v>289</v>
      </c>
      <c r="KG3" s="67">
        <v>290</v>
      </c>
      <c r="KH3" s="67">
        <v>291</v>
      </c>
      <c r="KI3" s="67">
        <v>292</v>
      </c>
      <c r="KJ3" s="67">
        <v>293</v>
      </c>
      <c r="KK3" s="67">
        <v>294</v>
      </c>
      <c r="KL3" s="67">
        <v>295</v>
      </c>
      <c r="KM3" s="67">
        <v>296</v>
      </c>
      <c r="KN3" s="67">
        <v>297</v>
      </c>
      <c r="KO3" s="67">
        <v>298</v>
      </c>
      <c r="KP3" s="67">
        <v>299</v>
      </c>
      <c r="KQ3" s="67">
        <v>300</v>
      </c>
      <c r="KR3" s="67">
        <v>301</v>
      </c>
      <c r="KS3" s="67">
        <v>302</v>
      </c>
      <c r="KT3" s="67">
        <v>303</v>
      </c>
      <c r="KU3" s="67">
        <v>304</v>
      </c>
      <c r="KV3" s="67">
        <v>305</v>
      </c>
      <c r="KW3" s="67">
        <v>306</v>
      </c>
      <c r="KX3" s="67">
        <v>307</v>
      </c>
      <c r="KY3" s="67">
        <v>308</v>
      </c>
      <c r="KZ3" s="67">
        <v>309</v>
      </c>
      <c r="LA3" s="67">
        <v>310</v>
      </c>
      <c r="LB3" s="67">
        <v>311</v>
      </c>
      <c r="LC3" s="67">
        <v>312</v>
      </c>
      <c r="LD3" s="67">
        <v>313</v>
      </c>
      <c r="LE3" s="67">
        <v>314</v>
      </c>
      <c r="LF3" s="67">
        <v>315</v>
      </c>
      <c r="LG3" s="67">
        <v>316</v>
      </c>
      <c r="LH3" s="67">
        <v>317</v>
      </c>
      <c r="LI3" s="67">
        <v>318</v>
      </c>
      <c r="LJ3" s="67">
        <v>319</v>
      </c>
      <c r="LK3" s="67">
        <v>320</v>
      </c>
      <c r="LL3" s="67">
        <v>321</v>
      </c>
      <c r="LM3" s="67">
        <v>322</v>
      </c>
      <c r="LN3" s="67">
        <v>323</v>
      </c>
      <c r="LO3" s="67">
        <v>324</v>
      </c>
      <c r="LP3" s="67">
        <v>325</v>
      </c>
      <c r="LQ3" s="67">
        <v>326</v>
      </c>
      <c r="LR3" s="67">
        <v>327</v>
      </c>
      <c r="LS3" s="67">
        <v>328</v>
      </c>
      <c r="LT3" s="67">
        <v>329</v>
      </c>
      <c r="LU3" s="67">
        <v>330</v>
      </c>
      <c r="LV3" s="67">
        <v>331</v>
      </c>
      <c r="LW3" s="67">
        <v>332</v>
      </c>
      <c r="LX3" s="67">
        <v>333</v>
      </c>
      <c r="LY3" s="67">
        <v>334</v>
      </c>
      <c r="LZ3" s="67">
        <v>335</v>
      </c>
      <c r="MA3" s="67">
        <v>336</v>
      </c>
      <c r="MB3" s="67">
        <v>337</v>
      </c>
      <c r="MC3" s="67">
        <v>338</v>
      </c>
      <c r="MD3" s="67">
        <v>339</v>
      </c>
      <c r="ME3" s="67">
        <v>340</v>
      </c>
      <c r="MF3" s="67">
        <v>341</v>
      </c>
      <c r="MG3" s="67">
        <v>342</v>
      </c>
      <c r="MH3" s="67">
        <v>343</v>
      </c>
      <c r="MI3" s="67">
        <v>344</v>
      </c>
      <c r="MJ3" s="67">
        <v>345</v>
      </c>
      <c r="MK3" s="67">
        <v>346</v>
      </c>
      <c r="ML3" s="67">
        <v>347</v>
      </c>
      <c r="MM3" s="67">
        <v>348</v>
      </c>
      <c r="MN3" s="67">
        <v>349</v>
      </c>
      <c r="MO3" s="67">
        <v>350</v>
      </c>
      <c r="MP3" s="67">
        <v>351</v>
      </c>
      <c r="MQ3" s="67">
        <v>352</v>
      </c>
      <c r="MR3" s="67">
        <v>353</v>
      </c>
      <c r="MS3" s="67">
        <v>354</v>
      </c>
      <c r="MT3" s="67">
        <v>355</v>
      </c>
      <c r="MU3" s="67">
        <v>356</v>
      </c>
      <c r="MV3" s="67">
        <v>357</v>
      </c>
      <c r="MW3" s="67">
        <v>358</v>
      </c>
      <c r="MX3" s="67">
        <v>359</v>
      </c>
      <c r="MY3" s="67">
        <v>360</v>
      </c>
      <c r="MZ3" s="67">
        <v>361</v>
      </c>
      <c r="NA3" s="67">
        <v>362</v>
      </c>
      <c r="NB3" s="67">
        <v>363</v>
      </c>
      <c r="NC3" s="67">
        <v>364</v>
      </c>
      <c r="ND3" s="67">
        <v>365</v>
      </c>
      <c r="NE3" s="67">
        <v>366</v>
      </c>
      <c r="NF3" s="67">
        <v>367</v>
      </c>
      <c r="NG3" s="67">
        <v>368</v>
      </c>
      <c r="NH3" s="67">
        <v>369</v>
      </c>
      <c r="NI3" s="67">
        <v>370</v>
      </c>
      <c r="NJ3" s="67">
        <v>371</v>
      </c>
      <c r="NK3" s="67">
        <v>372</v>
      </c>
      <c r="NL3" s="67">
        <v>373</v>
      </c>
      <c r="NM3" s="67">
        <v>374</v>
      </c>
      <c r="NN3" s="67">
        <v>375</v>
      </c>
      <c r="NO3" s="67">
        <v>376</v>
      </c>
      <c r="NP3" s="67">
        <v>377</v>
      </c>
      <c r="NQ3" s="67">
        <v>378</v>
      </c>
      <c r="NR3" s="67">
        <v>379</v>
      </c>
      <c r="NS3" s="67">
        <v>380</v>
      </c>
      <c r="NT3" s="67">
        <v>381</v>
      </c>
      <c r="NU3" s="67">
        <v>382</v>
      </c>
      <c r="NV3" s="67">
        <v>383</v>
      </c>
      <c r="NW3" s="67">
        <v>384</v>
      </c>
      <c r="NX3" s="67">
        <v>385</v>
      </c>
      <c r="NY3" s="67">
        <v>386</v>
      </c>
      <c r="NZ3" s="67">
        <v>387</v>
      </c>
      <c r="OA3" s="67">
        <v>388</v>
      </c>
      <c r="OB3" s="67">
        <v>389</v>
      </c>
      <c r="OC3" s="67">
        <v>390</v>
      </c>
      <c r="OD3" s="67">
        <v>391</v>
      </c>
      <c r="OE3" s="67">
        <v>392</v>
      </c>
      <c r="OF3" s="67">
        <v>393</v>
      </c>
      <c r="OG3" s="67">
        <v>394</v>
      </c>
      <c r="OH3" s="67">
        <v>395</v>
      </c>
      <c r="OI3" s="67">
        <v>396</v>
      </c>
      <c r="OJ3" s="67">
        <v>397</v>
      </c>
      <c r="OK3" s="67">
        <v>398</v>
      </c>
      <c r="OL3" s="67">
        <v>399</v>
      </c>
      <c r="OM3" s="67">
        <v>400</v>
      </c>
      <c r="ON3" s="56"/>
      <c r="OO3" s="56"/>
      <c r="OP3" s="56"/>
      <c r="OQ3" s="56"/>
      <c r="OR3" s="56"/>
      <c r="OS3" s="56"/>
      <c r="OT3" s="56"/>
      <c r="OU3" s="56"/>
      <c r="OV3" s="56"/>
      <c r="OW3" s="56"/>
      <c r="OX3" s="56"/>
      <c r="OY3" s="56"/>
      <c r="OZ3" s="56"/>
      <c r="PA3" s="56"/>
      <c r="PB3" s="56"/>
      <c r="PC3" s="56"/>
      <c r="PD3" s="56"/>
      <c r="PE3" s="56"/>
      <c r="PF3" s="56"/>
      <c r="PG3" s="56"/>
      <c r="PH3" s="56"/>
      <c r="PI3" s="56"/>
      <c r="PJ3" s="56"/>
      <c r="PK3" s="56"/>
      <c r="PL3" s="56"/>
      <c r="PM3" s="56"/>
      <c r="PN3" s="56"/>
      <c r="PO3" s="56"/>
      <c r="PP3" s="56"/>
      <c r="PQ3" s="56"/>
      <c r="PR3" s="56"/>
      <c r="PS3" s="56"/>
      <c r="PT3" s="56"/>
      <c r="PU3" s="56"/>
      <c r="PV3" s="56"/>
      <c r="PW3" s="56"/>
      <c r="PX3" s="56"/>
      <c r="PY3" s="56"/>
      <c r="PZ3" s="56"/>
      <c r="QA3" s="56"/>
      <c r="QB3" s="56"/>
      <c r="QC3" s="56"/>
      <c r="QD3" s="56"/>
      <c r="QE3" s="56"/>
      <c r="QF3" s="56"/>
      <c r="QG3" s="56"/>
      <c r="QH3" s="56"/>
      <c r="QI3" s="56"/>
      <c r="QJ3" s="56"/>
      <c r="QK3" s="56"/>
      <c r="QL3" s="56"/>
      <c r="QM3" s="56"/>
      <c r="QN3" s="56"/>
      <c r="QO3" s="56"/>
      <c r="QP3" s="56"/>
      <c r="QQ3" s="56"/>
      <c r="QR3" s="56"/>
      <c r="QS3" s="56"/>
      <c r="QT3" s="56"/>
      <c r="QU3" s="56"/>
      <c r="QV3" s="56"/>
      <c r="QW3" s="56"/>
      <c r="QX3" s="56"/>
      <c r="QY3" s="56"/>
      <c r="QZ3" s="56"/>
      <c r="RA3" s="56"/>
      <c r="RB3" s="56"/>
      <c r="RC3" s="56"/>
      <c r="RD3" s="56"/>
      <c r="RE3" s="56"/>
      <c r="RF3" s="56"/>
      <c r="RG3" s="56"/>
      <c r="RH3" s="56"/>
      <c r="RI3" s="56"/>
      <c r="RJ3" s="56"/>
      <c r="RK3" s="56"/>
      <c r="RL3" s="56"/>
      <c r="RM3" s="56"/>
      <c r="RN3" s="56"/>
      <c r="RO3" s="56"/>
      <c r="RP3" s="56"/>
      <c r="RQ3" s="56"/>
      <c r="RR3" s="56"/>
      <c r="RS3" s="56"/>
      <c r="RT3" s="56"/>
      <c r="RU3" s="56"/>
      <c r="RV3" s="56"/>
      <c r="RW3" s="56"/>
      <c r="RX3" s="56"/>
      <c r="RY3" s="56"/>
      <c r="RZ3" s="56"/>
      <c r="SA3" s="56"/>
      <c r="SB3" s="56"/>
      <c r="SC3" s="56"/>
      <c r="SD3" s="56"/>
      <c r="SE3" s="56"/>
      <c r="SF3" s="56"/>
      <c r="SG3" s="56"/>
      <c r="SH3" s="56"/>
      <c r="SI3" s="56"/>
      <c r="SJ3" s="56"/>
      <c r="SK3" s="56"/>
      <c r="SL3" s="56"/>
      <c r="SM3" s="56"/>
      <c r="SN3" s="56"/>
      <c r="SO3" s="56"/>
      <c r="SP3" s="56"/>
      <c r="SQ3" s="56"/>
      <c r="SR3" s="56"/>
      <c r="SS3" s="56"/>
      <c r="ST3" s="56"/>
      <c r="SU3" s="56"/>
      <c r="SV3" s="56"/>
      <c r="SW3" s="56"/>
      <c r="SX3" s="56"/>
      <c r="SY3" s="56"/>
      <c r="SZ3" s="56"/>
      <c r="TA3" s="56"/>
      <c r="TB3" s="56"/>
      <c r="TC3" s="56"/>
      <c r="TD3" s="56"/>
      <c r="TE3" s="56"/>
      <c r="TF3" s="56"/>
      <c r="TG3" s="56"/>
      <c r="TH3" s="56"/>
      <c r="TI3" s="56"/>
      <c r="TJ3" s="56"/>
      <c r="TK3" s="56"/>
      <c r="TL3" s="56"/>
      <c r="TM3" s="56"/>
      <c r="TN3" s="56"/>
      <c r="TO3" s="56"/>
      <c r="TP3" s="56"/>
      <c r="TQ3" s="56"/>
      <c r="TR3" s="56"/>
      <c r="TS3" s="56"/>
      <c r="TT3" s="56"/>
      <c r="TU3" s="56"/>
      <c r="TV3" s="56"/>
      <c r="TW3" s="56"/>
      <c r="TX3" s="56"/>
      <c r="TY3" s="56"/>
      <c r="TZ3" s="56"/>
      <c r="UA3" s="56"/>
      <c r="UB3" s="56"/>
      <c r="UC3" s="56"/>
      <c r="UD3" s="56"/>
      <c r="UE3" s="56"/>
      <c r="UF3" s="56"/>
      <c r="UG3" s="56"/>
      <c r="UH3" s="56"/>
      <c r="UI3" s="56"/>
      <c r="UJ3" s="56"/>
      <c r="UK3" s="56"/>
      <c r="UL3" s="56"/>
      <c r="UM3" s="56"/>
      <c r="UN3" s="56"/>
      <c r="UO3" s="56"/>
      <c r="UP3" s="56"/>
      <c r="UQ3" s="56"/>
      <c r="UR3" s="56"/>
      <c r="US3" s="56"/>
      <c r="UT3" s="56"/>
      <c r="UU3" s="56"/>
      <c r="UV3" s="56"/>
      <c r="UW3" s="56"/>
      <c r="UX3" s="56"/>
    </row>
    <row r="4" spans="1:570" s="68" customFormat="1" x14ac:dyDescent="0.3">
      <c r="A4" s="64"/>
      <c r="B4" s="69" t="str">
        <f>A1_Teilstränge!A11</f>
        <v>Thermische Übertragunsleistung</v>
      </c>
      <c r="C4" s="69" t="str">
        <f>A1_Teilstränge!B11</f>
        <v>kW</v>
      </c>
      <c r="D4" s="70">
        <f>A1_Teilstränge!C11*E1_Allgemein!$C$14</f>
        <v>790.74</v>
      </c>
      <c r="E4" s="70">
        <f>A1_Teilstränge!D11*E1_Allgemein!$C$14</f>
        <v>21.6</v>
      </c>
      <c r="F4" s="70">
        <f>A1_Teilstränge!E11*E1_Allgemein!$C$14</f>
        <v>769.14</v>
      </c>
      <c r="G4" s="70">
        <f>A1_Teilstränge!F11*E1_Allgemein!$C$14</f>
        <v>378</v>
      </c>
      <c r="H4" s="70">
        <f>A1_Teilstränge!G11*E1_Allgemein!$C$14</f>
        <v>151.20000000000002</v>
      </c>
      <c r="I4" s="70">
        <f>A1_Teilstränge!H11*E1_Allgemein!$C$14</f>
        <v>75.600000000000009</v>
      </c>
      <c r="J4" s="70">
        <f>A1_Teilstränge!I11*E1_Allgemein!$C$14</f>
        <v>75.600000000000009</v>
      </c>
      <c r="K4" s="70">
        <f>A1_Teilstränge!J11*E1_Allgemein!$C$14</f>
        <v>226.8</v>
      </c>
      <c r="L4" s="70">
        <f>A1_Teilstränge!K11*E1_Allgemein!$C$14</f>
        <v>75.600000000000009</v>
      </c>
      <c r="M4" s="70">
        <f>A1_Teilstränge!L11*E1_Allgemein!$C$14</f>
        <v>151.20000000000002</v>
      </c>
      <c r="N4" s="70">
        <f>A1_Teilstränge!M11*E1_Allgemein!$C$14</f>
        <v>75.600000000000009</v>
      </c>
      <c r="O4" s="70">
        <f>A1_Teilstränge!N11*E1_Allgemein!$C$14</f>
        <v>75.600000000000009</v>
      </c>
      <c r="P4" s="70">
        <f>A1_Teilstränge!O11*E1_Allgemein!$C$14</f>
        <v>391.14000000000004</v>
      </c>
      <c r="Q4" s="70">
        <f>A1_Teilstränge!P11*E1_Allgemein!$C$14</f>
        <v>196.20000000000002</v>
      </c>
      <c r="R4" s="70">
        <f>A1_Teilstränge!Q11*E1_Allgemein!$C$14</f>
        <v>194.94000000000003</v>
      </c>
      <c r="S4" s="70">
        <f>A1_Teilstränge!R11*E1_Allgemein!$C$14</f>
        <v>89.100000000000009</v>
      </c>
      <c r="T4" s="70">
        <f>A1_Teilstränge!S11*E1_Allgemein!$C$14</f>
        <v>105.84</v>
      </c>
      <c r="U4" s="70">
        <f>A1_Teilstränge!T11*E1_Allgemein!$C$14</f>
        <v>54</v>
      </c>
      <c r="V4" s="70">
        <f>A1_Teilstränge!U11*E1_Allgemein!$C$14</f>
        <v>51.840000000000011</v>
      </c>
      <c r="W4" s="70">
        <f>A1_Teilstränge!V11*E1_Allgemein!$C$14</f>
        <v>6.48</v>
      </c>
      <c r="X4" s="70">
        <f>A1_Teilstränge!W11*E1_Allgemein!$C$14</f>
        <v>45.360000000000007</v>
      </c>
      <c r="Y4" s="70">
        <f>A1_Teilstränge!X11*E1_Allgemein!$C$14</f>
        <v>6.48</v>
      </c>
      <c r="Z4" s="70">
        <f>A1_Teilstränge!Y11*E1_Allgemein!$C$14</f>
        <v>38.880000000000003</v>
      </c>
      <c r="AA4" s="70">
        <f>A1_Teilstränge!Z11*E1_Allgemein!$C$14</f>
        <v>6.48</v>
      </c>
      <c r="AB4" s="70">
        <f>A1_Teilstränge!AA11*E1_Allgemein!$C$14</f>
        <v>32.4</v>
      </c>
      <c r="AC4" s="70">
        <f>A1_Teilstränge!AB11*E1_Allgemein!$C$14</f>
        <v>6.48</v>
      </c>
      <c r="AD4" s="70">
        <f>A1_Teilstränge!AC11*E1_Allgemein!$C$14</f>
        <v>25.92</v>
      </c>
      <c r="AE4" s="70">
        <f>A1_Teilstränge!AD11*E1_Allgemein!$C$14</f>
        <v>6.48</v>
      </c>
      <c r="AF4" s="70">
        <f>A1_Teilstränge!AE11*E1_Allgemein!$C$14</f>
        <v>19.440000000000001</v>
      </c>
      <c r="AG4" s="70">
        <f>A1_Teilstränge!AF11*E1_Allgemein!$C$14</f>
        <v>6.48</v>
      </c>
      <c r="AH4" s="70">
        <f>A1_Teilstränge!AG11*E1_Allgemein!$C$14</f>
        <v>12.96</v>
      </c>
      <c r="AI4" s="70">
        <f>A1_Teilstränge!AH11*E1_Allgemein!$C$14</f>
        <v>6.48</v>
      </c>
      <c r="AJ4" s="70">
        <f>A1_Teilstränge!AI11*E1_Allgemein!$C$14</f>
        <v>6.48</v>
      </c>
      <c r="AK4" s="70">
        <f>A1_Teilstränge!AJ11*E1_Allgemein!$C$14</f>
        <v>0</v>
      </c>
      <c r="AL4" s="70">
        <f>A1_Teilstränge!AK11*E1_Allgemein!$C$14</f>
        <v>0</v>
      </c>
      <c r="AM4" s="70">
        <f>A1_Teilstränge!AL11*E1_Allgemein!$C$14</f>
        <v>0</v>
      </c>
      <c r="AN4" s="70">
        <f>A1_Teilstränge!AM11*E1_Allgemein!$C$14</f>
        <v>0</v>
      </c>
      <c r="AO4" s="70">
        <f>A1_Teilstränge!AN11*E1_Allgemein!$C$14</f>
        <v>0</v>
      </c>
      <c r="AP4" s="70">
        <f>A1_Teilstränge!AO11*E1_Allgemein!$C$14</f>
        <v>0</v>
      </c>
      <c r="AQ4" s="70">
        <f>A1_Teilstränge!AP11*E1_Allgemein!$C$14</f>
        <v>0</v>
      </c>
      <c r="AR4" s="70">
        <f>A1_Teilstränge!AQ11*E1_Allgemein!$C$14</f>
        <v>0</v>
      </c>
      <c r="AS4" s="70">
        <f>A1_Teilstränge!AR11*E1_Allgemein!$C$14</f>
        <v>0</v>
      </c>
      <c r="AT4" s="70">
        <f>A1_Teilstränge!AS11*E1_Allgemein!$C$14</f>
        <v>0</v>
      </c>
      <c r="AU4" s="70">
        <f>A1_Teilstränge!AT11*E1_Allgemein!$C$14</f>
        <v>0</v>
      </c>
      <c r="AV4" s="70">
        <f>A1_Teilstränge!AU11*E1_Allgemein!$C$14</f>
        <v>0</v>
      </c>
      <c r="AW4" s="70">
        <f>A1_Teilstränge!AV11*E1_Allgemein!$C$14</f>
        <v>0</v>
      </c>
      <c r="AX4" s="70">
        <f>A1_Teilstränge!AW11*E1_Allgemein!$C$14</f>
        <v>0</v>
      </c>
      <c r="AY4" s="70">
        <f>A1_Teilstränge!AX11*E1_Allgemein!$C$14</f>
        <v>0</v>
      </c>
      <c r="AZ4" s="70">
        <f>A1_Teilstränge!AY11*E1_Allgemein!$C$14</f>
        <v>0</v>
      </c>
      <c r="BA4" s="70">
        <f>A1_Teilstränge!AZ11*E1_Allgemein!$C$14</f>
        <v>0</v>
      </c>
      <c r="BB4" s="70">
        <f>A1_Teilstränge!BA11*E1_Allgemein!$C$14</f>
        <v>0</v>
      </c>
      <c r="BC4" s="70">
        <f>A1_Teilstränge!BB11*E1_Allgemein!$C$14</f>
        <v>0</v>
      </c>
      <c r="BD4" s="70">
        <f>A1_Teilstränge!BC11*E1_Allgemein!$C$14</f>
        <v>0</v>
      </c>
      <c r="BE4" s="70">
        <f>A1_Teilstränge!BD11*E1_Allgemein!$C$14</f>
        <v>0</v>
      </c>
      <c r="BF4" s="70">
        <f>A1_Teilstränge!BE11*E1_Allgemein!$C$14</f>
        <v>0</v>
      </c>
      <c r="BG4" s="70">
        <f>A1_Teilstränge!BF11*E1_Allgemein!$C$14</f>
        <v>0</v>
      </c>
      <c r="BH4" s="70">
        <f>A1_Teilstränge!BG11*E1_Allgemein!$C$14</f>
        <v>0</v>
      </c>
      <c r="BI4" s="70">
        <f>A1_Teilstränge!BH11*E1_Allgemein!$C$14</f>
        <v>0</v>
      </c>
      <c r="BJ4" s="70">
        <f>A1_Teilstränge!BI11*E1_Allgemein!$C$14</f>
        <v>0</v>
      </c>
      <c r="BK4" s="70">
        <f>A1_Teilstränge!BJ11*E1_Allgemein!$C$14</f>
        <v>0</v>
      </c>
      <c r="BL4" s="70">
        <f>A1_Teilstränge!BK11*E1_Allgemein!$C$14</f>
        <v>0</v>
      </c>
      <c r="BM4" s="70">
        <f>A1_Teilstränge!BL11*E1_Allgemein!$C$14</f>
        <v>0</v>
      </c>
      <c r="BN4" s="70">
        <f>A1_Teilstränge!BM11*E1_Allgemein!$C$14</f>
        <v>0</v>
      </c>
      <c r="BO4" s="70">
        <f>A1_Teilstränge!BN11*E1_Allgemein!$C$14</f>
        <v>0</v>
      </c>
      <c r="BP4" s="70">
        <f>A1_Teilstränge!BO11*E1_Allgemein!$C$14</f>
        <v>0</v>
      </c>
      <c r="BQ4" s="70">
        <f>A1_Teilstränge!BP11*E1_Allgemein!$C$14</f>
        <v>0</v>
      </c>
      <c r="BR4" s="70">
        <f>A1_Teilstränge!BQ11*E1_Allgemein!$C$14</f>
        <v>0</v>
      </c>
      <c r="BS4" s="70">
        <f>A1_Teilstränge!BR11*E1_Allgemein!$C$14</f>
        <v>0</v>
      </c>
      <c r="BT4" s="70">
        <f>A1_Teilstränge!BS11*E1_Allgemein!$C$14</f>
        <v>0</v>
      </c>
      <c r="BU4" s="70">
        <f>A1_Teilstränge!BT11*E1_Allgemein!$C$14</f>
        <v>0</v>
      </c>
      <c r="BV4" s="70">
        <f>A1_Teilstränge!BU11*E1_Allgemein!$C$14</f>
        <v>0</v>
      </c>
      <c r="BW4" s="70">
        <f>A1_Teilstränge!BV11*E1_Allgemein!$C$14</f>
        <v>0</v>
      </c>
      <c r="BX4" s="70">
        <f>A1_Teilstränge!BW11*E1_Allgemein!$C$14</f>
        <v>0</v>
      </c>
      <c r="BY4" s="70">
        <f>A1_Teilstränge!BX11*E1_Allgemein!$C$14</f>
        <v>0</v>
      </c>
      <c r="BZ4" s="70">
        <f>A1_Teilstränge!BY11*E1_Allgemein!$C$14</f>
        <v>0</v>
      </c>
      <c r="CA4" s="70">
        <f>A1_Teilstränge!BZ11*E1_Allgemein!$C$14</f>
        <v>0</v>
      </c>
      <c r="CB4" s="70">
        <f>A1_Teilstränge!CA11*E1_Allgemein!$C$14</f>
        <v>0</v>
      </c>
      <c r="CC4" s="70">
        <f>A1_Teilstränge!CB11*E1_Allgemein!$C$14</f>
        <v>0</v>
      </c>
      <c r="CD4" s="70">
        <f>A1_Teilstränge!CC11*E1_Allgemein!$C$14</f>
        <v>0</v>
      </c>
      <c r="CE4" s="70">
        <f>A1_Teilstränge!CD11*E1_Allgemein!$C$14</f>
        <v>0</v>
      </c>
      <c r="CF4" s="70">
        <f>A1_Teilstränge!CE11*E1_Allgemein!$C$14</f>
        <v>0</v>
      </c>
      <c r="CG4" s="70">
        <f>A1_Teilstränge!CF11*E1_Allgemein!$C$14</f>
        <v>0</v>
      </c>
      <c r="CH4" s="70">
        <f>A1_Teilstränge!CG11*E1_Allgemein!$C$14</f>
        <v>0</v>
      </c>
      <c r="CI4" s="70">
        <f>A1_Teilstränge!CH11*E1_Allgemein!$C$14</f>
        <v>0</v>
      </c>
      <c r="CJ4" s="70">
        <f>A1_Teilstränge!CI11*E1_Allgemein!$C$14</f>
        <v>0</v>
      </c>
      <c r="CK4" s="70">
        <f>A1_Teilstränge!CJ11*E1_Allgemein!$C$14</f>
        <v>0</v>
      </c>
      <c r="CL4" s="70">
        <f>A1_Teilstränge!CK11*E1_Allgemein!$C$14</f>
        <v>0</v>
      </c>
      <c r="CM4" s="70">
        <f>A1_Teilstränge!CL11*E1_Allgemein!$C$14</f>
        <v>0</v>
      </c>
      <c r="CN4" s="70">
        <f>A1_Teilstränge!CM11*E1_Allgemein!$C$14</f>
        <v>0</v>
      </c>
      <c r="CO4" s="70">
        <f>A1_Teilstränge!CN11*E1_Allgemein!$C$14</f>
        <v>0</v>
      </c>
      <c r="CP4" s="70">
        <f>A1_Teilstränge!CO11*E1_Allgemein!$C$14</f>
        <v>0</v>
      </c>
      <c r="CQ4" s="70">
        <f>A1_Teilstränge!CP11*E1_Allgemein!$C$14</f>
        <v>0</v>
      </c>
      <c r="CR4" s="70">
        <f>A1_Teilstränge!CQ11*E1_Allgemein!$C$14</f>
        <v>0</v>
      </c>
      <c r="CS4" s="70">
        <f>A1_Teilstränge!CR11*E1_Allgemein!$C$14</f>
        <v>0</v>
      </c>
      <c r="CT4" s="70">
        <f>A1_Teilstränge!CS11*E1_Allgemein!$C$14</f>
        <v>0</v>
      </c>
      <c r="CU4" s="70">
        <f>A1_Teilstränge!CT11*E1_Allgemein!$C$14</f>
        <v>0</v>
      </c>
      <c r="CV4" s="70">
        <f>A1_Teilstränge!CU11*E1_Allgemein!$C$14</f>
        <v>0</v>
      </c>
      <c r="CW4" s="70">
        <f>A1_Teilstränge!CV11*E1_Allgemein!$C$14</f>
        <v>0</v>
      </c>
      <c r="CX4" s="70">
        <f>A1_Teilstränge!CW11*E1_Allgemein!$C$14</f>
        <v>0</v>
      </c>
      <c r="CY4" s="70">
        <f>A1_Teilstränge!CX11*E1_Allgemein!$C$14</f>
        <v>0</v>
      </c>
      <c r="CZ4" s="70">
        <f>A1_Teilstränge!CY11*E1_Allgemein!$C$14</f>
        <v>0</v>
      </c>
      <c r="DA4" s="70">
        <f>A1_Teilstränge!CZ11*E1_Allgemein!$C$14</f>
        <v>0</v>
      </c>
      <c r="DB4" s="70">
        <f>A1_Teilstränge!DA11*E1_Allgemein!$C$14</f>
        <v>0</v>
      </c>
      <c r="DC4" s="70">
        <f>A1_Teilstränge!DB11*E1_Allgemein!$C$14</f>
        <v>0</v>
      </c>
      <c r="DD4" s="70">
        <f>A1_Teilstränge!DC11*E1_Allgemein!$C$14</f>
        <v>0</v>
      </c>
      <c r="DE4" s="70">
        <f>A1_Teilstränge!DD11*E1_Allgemein!$C$14</f>
        <v>0</v>
      </c>
      <c r="DF4" s="70">
        <f>A1_Teilstränge!DE11*E1_Allgemein!$C$14</f>
        <v>0</v>
      </c>
      <c r="DG4" s="70">
        <f>A1_Teilstränge!DF11*E1_Allgemein!$C$14</f>
        <v>0</v>
      </c>
      <c r="DH4" s="70">
        <f>A1_Teilstränge!DG11*E1_Allgemein!$C$14</f>
        <v>0</v>
      </c>
      <c r="DI4" s="70">
        <f>A1_Teilstränge!DH11*E1_Allgemein!$C$14</f>
        <v>0</v>
      </c>
      <c r="DJ4" s="70">
        <f>A1_Teilstränge!DI11*E1_Allgemein!$C$14</f>
        <v>0</v>
      </c>
      <c r="DK4" s="70">
        <f>A1_Teilstränge!DJ11*E1_Allgemein!$C$14</f>
        <v>0</v>
      </c>
      <c r="DL4" s="70">
        <f>A1_Teilstränge!DK11*E1_Allgemein!$C$14</f>
        <v>0</v>
      </c>
      <c r="DM4" s="70">
        <f>A1_Teilstränge!DL11*E1_Allgemein!$C$14</f>
        <v>0</v>
      </c>
      <c r="DN4" s="70">
        <f>A1_Teilstränge!DM11*E1_Allgemein!$C$14</f>
        <v>0</v>
      </c>
      <c r="DO4" s="70">
        <f>A1_Teilstränge!DN11*E1_Allgemein!$C$14</f>
        <v>0</v>
      </c>
      <c r="DP4" s="70">
        <f>A1_Teilstränge!DO11*E1_Allgemein!$C$14</f>
        <v>0</v>
      </c>
      <c r="DQ4" s="70">
        <f>A1_Teilstränge!DP11*E1_Allgemein!$C$14</f>
        <v>0</v>
      </c>
      <c r="DR4" s="70">
        <f>A1_Teilstränge!DQ11*E1_Allgemein!$C$14</f>
        <v>0</v>
      </c>
      <c r="DS4" s="70">
        <f>A1_Teilstränge!DR11*E1_Allgemein!$C$14</f>
        <v>0</v>
      </c>
      <c r="DT4" s="70">
        <f>A1_Teilstränge!DS11*E1_Allgemein!$C$14</f>
        <v>0</v>
      </c>
      <c r="DU4" s="70">
        <f>A1_Teilstränge!DT11*E1_Allgemein!$C$14</f>
        <v>0</v>
      </c>
      <c r="DV4" s="70">
        <f>A1_Teilstränge!DU11*E1_Allgemein!$C$14</f>
        <v>0</v>
      </c>
      <c r="DW4" s="70">
        <f>A1_Teilstränge!DV11*E1_Allgemein!$C$14</f>
        <v>0</v>
      </c>
      <c r="DX4" s="70">
        <f>A1_Teilstränge!DW11*E1_Allgemein!$C$14</f>
        <v>0</v>
      </c>
      <c r="DY4" s="70">
        <f>A1_Teilstränge!DX11*E1_Allgemein!$C$14</f>
        <v>0</v>
      </c>
      <c r="DZ4" s="70">
        <f>A1_Teilstränge!DY11*E1_Allgemein!$C$14</f>
        <v>0</v>
      </c>
      <c r="EA4" s="70">
        <f>A1_Teilstränge!DZ11*E1_Allgemein!$C$14</f>
        <v>0</v>
      </c>
      <c r="EB4" s="70">
        <f>A1_Teilstränge!EA11*E1_Allgemein!$C$14</f>
        <v>0</v>
      </c>
      <c r="EC4" s="70">
        <f>A1_Teilstränge!EB11*E1_Allgemein!$C$14</f>
        <v>0</v>
      </c>
      <c r="ED4" s="70">
        <f>A1_Teilstränge!EC11*E1_Allgemein!$C$14</f>
        <v>0</v>
      </c>
      <c r="EE4" s="70">
        <f>A1_Teilstränge!ED11*E1_Allgemein!$C$14</f>
        <v>0</v>
      </c>
      <c r="EF4" s="70">
        <f>A1_Teilstränge!EE11*E1_Allgemein!$C$14</f>
        <v>0</v>
      </c>
      <c r="EG4" s="70">
        <f>A1_Teilstränge!EF11*E1_Allgemein!$C$14</f>
        <v>0</v>
      </c>
      <c r="EH4" s="70">
        <f>A1_Teilstränge!EG11*E1_Allgemein!$C$14</f>
        <v>0</v>
      </c>
      <c r="EI4" s="70">
        <f>A1_Teilstränge!EH11*E1_Allgemein!$C$14</f>
        <v>0</v>
      </c>
      <c r="EJ4" s="70">
        <f>A1_Teilstränge!EI11*E1_Allgemein!$C$14</f>
        <v>0</v>
      </c>
      <c r="EK4" s="70">
        <f>A1_Teilstränge!EJ11*E1_Allgemein!$C$14</f>
        <v>0</v>
      </c>
      <c r="EL4" s="70">
        <f>A1_Teilstränge!EK11*E1_Allgemein!$C$14</f>
        <v>0</v>
      </c>
      <c r="EM4" s="70">
        <f>A1_Teilstränge!EL11*E1_Allgemein!$C$14</f>
        <v>0</v>
      </c>
      <c r="EN4" s="70">
        <f>A1_Teilstränge!EM11*E1_Allgemein!$C$14</f>
        <v>0</v>
      </c>
      <c r="EO4" s="70">
        <f>A1_Teilstränge!EN11*E1_Allgemein!$C$14</f>
        <v>0</v>
      </c>
      <c r="EP4" s="70">
        <f>A1_Teilstränge!EO11*E1_Allgemein!$C$14</f>
        <v>0</v>
      </c>
      <c r="EQ4" s="70">
        <f>A1_Teilstränge!EP11*E1_Allgemein!$C$14</f>
        <v>0</v>
      </c>
      <c r="ER4" s="70">
        <f>A1_Teilstränge!EQ11*E1_Allgemein!$C$14</f>
        <v>0</v>
      </c>
      <c r="ES4" s="70">
        <f>A1_Teilstränge!ER11*E1_Allgemein!$C$14</f>
        <v>0</v>
      </c>
      <c r="ET4" s="70">
        <f>A1_Teilstränge!ES11*E1_Allgemein!$C$14</f>
        <v>0</v>
      </c>
      <c r="EU4" s="70">
        <f>A1_Teilstränge!ET11*E1_Allgemein!$C$14</f>
        <v>0</v>
      </c>
      <c r="EV4" s="70">
        <f>A1_Teilstränge!EU11*E1_Allgemein!$C$14</f>
        <v>0</v>
      </c>
      <c r="EW4" s="70">
        <f>A1_Teilstränge!EV11*E1_Allgemein!$C$14</f>
        <v>0</v>
      </c>
      <c r="EX4" s="70">
        <f>A1_Teilstränge!EW11*E1_Allgemein!$C$14</f>
        <v>0</v>
      </c>
      <c r="EY4" s="70">
        <f>A1_Teilstränge!EX11*E1_Allgemein!$C$14</f>
        <v>0</v>
      </c>
      <c r="EZ4" s="70">
        <f>A1_Teilstränge!EY11*E1_Allgemein!$C$14</f>
        <v>0</v>
      </c>
      <c r="FA4" s="70">
        <f>A1_Teilstränge!EZ11*E1_Allgemein!$C$14</f>
        <v>0</v>
      </c>
      <c r="FB4" s="70">
        <f>A1_Teilstränge!FA11*E1_Allgemein!$C$14</f>
        <v>0</v>
      </c>
      <c r="FC4" s="70">
        <f>A1_Teilstränge!FB11*E1_Allgemein!$C$14</f>
        <v>0</v>
      </c>
      <c r="FD4" s="70">
        <f>A1_Teilstränge!FC11*E1_Allgemein!$C$14</f>
        <v>0</v>
      </c>
      <c r="FE4" s="70">
        <f>A1_Teilstränge!FD11*E1_Allgemein!$C$14</f>
        <v>0</v>
      </c>
      <c r="FF4" s="70">
        <f>A1_Teilstränge!FE11*E1_Allgemein!$C$14</f>
        <v>0</v>
      </c>
      <c r="FG4" s="70">
        <f>A1_Teilstränge!FF11*E1_Allgemein!$C$14</f>
        <v>0</v>
      </c>
      <c r="FH4" s="70">
        <f>A1_Teilstränge!FG11*E1_Allgemein!$C$14</f>
        <v>0</v>
      </c>
      <c r="FI4" s="70">
        <f>A1_Teilstränge!FH11*E1_Allgemein!$C$14</f>
        <v>0</v>
      </c>
      <c r="FJ4" s="70">
        <f>A1_Teilstränge!FI11*E1_Allgemein!$C$14</f>
        <v>0</v>
      </c>
      <c r="FK4" s="70">
        <f>A1_Teilstränge!FJ11*E1_Allgemein!$C$14</f>
        <v>0</v>
      </c>
      <c r="FL4" s="70">
        <f>A1_Teilstränge!FK11*E1_Allgemein!$C$14</f>
        <v>0</v>
      </c>
      <c r="FM4" s="70">
        <f>A1_Teilstränge!FL11*E1_Allgemein!$C$14</f>
        <v>0</v>
      </c>
      <c r="FN4" s="70">
        <f>A1_Teilstränge!FM11*E1_Allgemein!$C$14</f>
        <v>0</v>
      </c>
      <c r="FO4" s="70">
        <f>A1_Teilstränge!FN11*E1_Allgemein!$C$14</f>
        <v>0</v>
      </c>
      <c r="FP4" s="70">
        <f>A1_Teilstränge!FO11*E1_Allgemein!$C$14</f>
        <v>0</v>
      </c>
      <c r="FQ4" s="70">
        <f>A1_Teilstränge!FP11*E1_Allgemein!$C$14</f>
        <v>0</v>
      </c>
      <c r="FR4" s="70">
        <f>A1_Teilstränge!FQ11*E1_Allgemein!$C$14</f>
        <v>0</v>
      </c>
      <c r="FS4" s="70">
        <f>A1_Teilstränge!FR11*E1_Allgemein!$C$14</f>
        <v>0</v>
      </c>
      <c r="FT4" s="70">
        <f>A1_Teilstränge!FS11*E1_Allgemein!$C$14</f>
        <v>0</v>
      </c>
      <c r="FU4" s="70">
        <f>A1_Teilstränge!FT11*E1_Allgemein!$C$14</f>
        <v>0</v>
      </c>
      <c r="FV4" s="70">
        <f>A1_Teilstränge!FU11*E1_Allgemein!$C$14</f>
        <v>0</v>
      </c>
      <c r="FW4" s="70">
        <f>A1_Teilstränge!FV11*E1_Allgemein!$C$14</f>
        <v>0</v>
      </c>
      <c r="FX4" s="70">
        <f>A1_Teilstränge!FW11*E1_Allgemein!$C$14</f>
        <v>0</v>
      </c>
      <c r="FY4" s="70">
        <f>A1_Teilstränge!FX11*E1_Allgemein!$C$14</f>
        <v>0</v>
      </c>
      <c r="FZ4" s="70">
        <f>A1_Teilstränge!FY11*E1_Allgemein!$C$14</f>
        <v>0</v>
      </c>
      <c r="GA4" s="70">
        <f>A1_Teilstränge!FZ11*E1_Allgemein!$C$14</f>
        <v>0</v>
      </c>
      <c r="GB4" s="70">
        <f>A1_Teilstränge!GA11*E1_Allgemein!$C$14</f>
        <v>0</v>
      </c>
      <c r="GC4" s="70">
        <f>A1_Teilstränge!GB11*E1_Allgemein!$C$14</f>
        <v>0</v>
      </c>
      <c r="GD4" s="70">
        <f>A1_Teilstränge!GC11*E1_Allgemein!$C$14</f>
        <v>0</v>
      </c>
      <c r="GE4" s="70">
        <f>A1_Teilstränge!GD11*E1_Allgemein!$C$14</f>
        <v>0</v>
      </c>
      <c r="GF4" s="70">
        <f>A1_Teilstränge!GE11*E1_Allgemein!$C$14</f>
        <v>0</v>
      </c>
      <c r="GG4" s="70">
        <f>A1_Teilstränge!GF11*E1_Allgemein!$C$14</f>
        <v>0</v>
      </c>
      <c r="GH4" s="70">
        <f>A1_Teilstränge!GG11*E1_Allgemein!$C$14</f>
        <v>0</v>
      </c>
      <c r="GI4" s="70">
        <f>A1_Teilstränge!GH11*E1_Allgemein!$C$14</f>
        <v>0</v>
      </c>
      <c r="GJ4" s="70">
        <f>A1_Teilstränge!GI11*E1_Allgemein!$C$14</f>
        <v>0</v>
      </c>
      <c r="GK4" s="70">
        <f>A1_Teilstränge!GJ11*E1_Allgemein!$C$14</f>
        <v>0</v>
      </c>
      <c r="GL4" s="70">
        <f>A1_Teilstränge!GK11*E1_Allgemein!$C$14</f>
        <v>0</v>
      </c>
      <c r="GM4" s="70">
        <f>A1_Teilstränge!GL11*E1_Allgemein!$C$14</f>
        <v>0</v>
      </c>
      <c r="GN4" s="70">
        <f>A1_Teilstränge!GM11*E1_Allgemein!$C$14</f>
        <v>0</v>
      </c>
      <c r="GO4" s="70">
        <f>A1_Teilstränge!GN11*E1_Allgemein!$C$14</f>
        <v>0</v>
      </c>
      <c r="GP4" s="70">
        <f>A1_Teilstränge!GO11*E1_Allgemein!$C$14</f>
        <v>0</v>
      </c>
      <c r="GQ4" s="70">
        <f>A1_Teilstränge!GP11*E1_Allgemein!$C$14</f>
        <v>0</v>
      </c>
      <c r="GR4" s="70">
        <f>A1_Teilstränge!GQ11*E1_Allgemein!$C$14</f>
        <v>0</v>
      </c>
      <c r="GS4" s="70">
        <f>A1_Teilstränge!GR11*E1_Allgemein!$C$14</f>
        <v>0</v>
      </c>
      <c r="GT4" s="70">
        <f>A1_Teilstränge!GS11*E1_Allgemein!$C$14</f>
        <v>0</v>
      </c>
      <c r="GU4" s="70">
        <f>A1_Teilstränge!GT11*E1_Allgemein!$C$14</f>
        <v>0</v>
      </c>
      <c r="GV4" s="70">
        <f>A1_Teilstränge!GU11*E1_Allgemein!$C$14</f>
        <v>0</v>
      </c>
      <c r="GW4" s="70">
        <f>A1_Teilstränge!GV11*E1_Allgemein!$C$14</f>
        <v>0</v>
      </c>
      <c r="GX4" s="70">
        <f>A1_Teilstränge!GW11*E1_Allgemein!$C$14</f>
        <v>0</v>
      </c>
      <c r="GY4" s="70">
        <f>A1_Teilstränge!GX11*E1_Allgemein!$C$14</f>
        <v>0</v>
      </c>
      <c r="GZ4" s="70">
        <f>A1_Teilstränge!GY11*E1_Allgemein!$C$14</f>
        <v>0</v>
      </c>
      <c r="HA4" s="70">
        <f>A1_Teilstränge!GZ11*E1_Allgemein!$C$14</f>
        <v>0</v>
      </c>
      <c r="HB4" s="70">
        <f>A1_Teilstränge!HA11*E1_Allgemein!$C$14</f>
        <v>0</v>
      </c>
      <c r="HC4" s="70">
        <f>A1_Teilstränge!HB11*E1_Allgemein!$C$14</f>
        <v>0</v>
      </c>
      <c r="HD4" s="70">
        <f>A1_Teilstränge!HC11*E1_Allgemein!$C$14</f>
        <v>0</v>
      </c>
      <c r="HE4" s="70">
        <f>A1_Teilstränge!HD11*E1_Allgemein!$C$14</f>
        <v>0</v>
      </c>
      <c r="HF4" s="70">
        <f>A1_Teilstränge!HE11*E1_Allgemein!$C$14</f>
        <v>0</v>
      </c>
      <c r="HG4" s="70">
        <f>A1_Teilstränge!HF11*E1_Allgemein!$C$14</f>
        <v>0</v>
      </c>
      <c r="HH4" s="70">
        <f>A1_Teilstränge!HG11*E1_Allgemein!$C$14</f>
        <v>0</v>
      </c>
      <c r="HI4" s="70">
        <f>A1_Teilstränge!HH11*E1_Allgemein!$C$14</f>
        <v>0</v>
      </c>
      <c r="HJ4" s="70">
        <f>A1_Teilstränge!HI11*E1_Allgemein!$C$14</f>
        <v>0</v>
      </c>
      <c r="HK4" s="70">
        <f>A1_Teilstränge!HJ11*E1_Allgemein!$C$14</f>
        <v>0</v>
      </c>
      <c r="HL4" s="70">
        <f>A1_Teilstränge!HK11*E1_Allgemein!$C$14</f>
        <v>0</v>
      </c>
      <c r="HM4" s="70">
        <f>A1_Teilstränge!HL11*E1_Allgemein!$C$14</f>
        <v>0</v>
      </c>
      <c r="HN4" s="70">
        <f>A1_Teilstränge!HM11*E1_Allgemein!$C$14</f>
        <v>0</v>
      </c>
      <c r="HO4" s="70">
        <f>A1_Teilstränge!HN11*E1_Allgemein!$C$14</f>
        <v>0</v>
      </c>
      <c r="HP4" s="70">
        <f>A1_Teilstränge!HO11*E1_Allgemein!$C$14</f>
        <v>0</v>
      </c>
      <c r="HQ4" s="70">
        <f>A1_Teilstränge!HP11*E1_Allgemein!$C$14</f>
        <v>0</v>
      </c>
      <c r="HR4" s="70">
        <f>A1_Teilstränge!HQ11*E1_Allgemein!$C$14</f>
        <v>0</v>
      </c>
      <c r="HS4" s="70">
        <f>A1_Teilstränge!HR11*E1_Allgemein!$C$14</f>
        <v>0</v>
      </c>
      <c r="HT4" s="70">
        <f>A1_Teilstränge!HS11*E1_Allgemein!$C$14</f>
        <v>0</v>
      </c>
      <c r="HU4" s="70">
        <f>A1_Teilstränge!HT11*E1_Allgemein!$C$14</f>
        <v>0</v>
      </c>
      <c r="HV4" s="70">
        <f>A1_Teilstränge!HU11*E1_Allgemein!$C$14</f>
        <v>0</v>
      </c>
      <c r="HW4" s="70">
        <f>A1_Teilstränge!HV11*E1_Allgemein!$C$14</f>
        <v>0</v>
      </c>
      <c r="HX4" s="70">
        <f>A1_Teilstränge!HW11*E1_Allgemein!$C$14</f>
        <v>0</v>
      </c>
      <c r="HY4" s="70">
        <f>A1_Teilstränge!HX11*E1_Allgemein!$C$14</f>
        <v>0</v>
      </c>
      <c r="HZ4" s="70">
        <f>A1_Teilstränge!HY11*E1_Allgemein!$C$14</f>
        <v>0</v>
      </c>
      <c r="IA4" s="70">
        <f>A1_Teilstränge!HZ11*E1_Allgemein!$C$14</f>
        <v>0</v>
      </c>
      <c r="IB4" s="70">
        <f>A1_Teilstränge!IA11*E1_Allgemein!$C$14</f>
        <v>0</v>
      </c>
      <c r="IC4" s="70">
        <f>A1_Teilstränge!IB11*E1_Allgemein!$C$14</f>
        <v>0</v>
      </c>
      <c r="ID4" s="70">
        <f>A1_Teilstränge!IC11*E1_Allgemein!$C$14</f>
        <v>0</v>
      </c>
      <c r="IE4" s="70">
        <f>A1_Teilstränge!ID11*E1_Allgemein!$C$14</f>
        <v>0</v>
      </c>
      <c r="IF4" s="70">
        <f>A1_Teilstränge!IE11*E1_Allgemein!$C$14</f>
        <v>0</v>
      </c>
      <c r="IG4" s="70">
        <f>A1_Teilstränge!IF11*E1_Allgemein!$C$14</f>
        <v>0</v>
      </c>
      <c r="IH4" s="70">
        <f>A1_Teilstränge!IG11*E1_Allgemein!$C$14</f>
        <v>0</v>
      </c>
      <c r="II4" s="70">
        <f>A1_Teilstränge!IH11*E1_Allgemein!$C$14</f>
        <v>0</v>
      </c>
      <c r="IJ4" s="70">
        <f>A1_Teilstränge!II11*E1_Allgemein!$C$14</f>
        <v>0</v>
      </c>
      <c r="IK4" s="70">
        <f>A1_Teilstränge!IJ11*E1_Allgemein!$C$14</f>
        <v>0</v>
      </c>
      <c r="IL4" s="70">
        <f>A1_Teilstränge!IK11*E1_Allgemein!$C$14</f>
        <v>0</v>
      </c>
      <c r="IM4" s="70">
        <f>A1_Teilstränge!IL11*E1_Allgemein!$C$14</f>
        <v>0</v>
      </c>
      <c r="IN4" s="70">
        <f>A1_Teilstränge!IM11*E1_Allgemein!$C$14</f>
        <v>0</v>
      </c>
      <c r="IO4" s="70">
        <f>A1_Teilstränge!IN11*E1_Allgemein!$C$14</f>
        <v>0</v>
      </c>
      <c r="IP4" s="70">
        <f>A1_Teilstränge!IO11*E1_Allgemein!$C$14</f>
        <v>0</v>
      </c>
      <c r="IQ4" s="70">
        <f>A1_Teilstränge!IP11*E1_Allgemein!$C$14</f>
        <v>0</v>
      </c>
      <c r="IR4" s="70">
        <f>A1_Teilstränge!IQ11*E1_Allgemein!$C$14</f>
        <v>0</v>
      </c>
      <c r="IS4" s="70">
        <f>A1_Teilstränge!IR11*E1_Allgemein!$C$14</f>
        <v>0</v>
      </c>
      <c r="IT4" s="70">
        <f>A1_Teilstränge!IS11*E1_Allgemein!$C$14</f>
        <v>0</v>
      </c>
      <c r="IU4" s="70">
        <f>A1_Teilstränge!IT11*E1_Allgemein!$C$14</f>
        <v>0</v>
      </c>
      <c r="IV4" s="70">
        <f>A1_Teilstränge!IU11*E1_Allgemein!$C$14</f>
        <v>0</v>
      </c>
      <c r="IW4" s="70">
        <f>A1_Teilstränge!IV11*E1_Allgemein!$C$14</f>
        <v>0</v>
      </c>
      <c r="IX4" s="70">
        <f>A1_Teilstränge!IW11*E1_Allgemein!$C$14</f>
        <v>0</v>
      </c>
      <c r="IY4" s="70">
        <f>A1_Teilstränge!IX11*E1_Allgemein!$C$14</f>
        <v>0</v>
      </c>
      <c r="IZ4" s="70">
        <f>A1_Teilstränge!IY11*E1_Allgemein!$C$14</f>
        <v>0</v>
      </c>
      <c r="JA4" s="70">
        <f>A1_Teilstränge!IZ11*E1_Allgemein!$C$14</f>
        <v>0</v>
      </c>
      <c r="JB4" s="70">
        <f>A1_Teilstränge!JA11*E1_Allgemein!$C$14</f>
        <v>0</v>
      </c>
      <c r="JC4" s="70">
        <f>A1_Teilstränge!JB11*E1_Allgemein!$C$14</f>
        <v>0</v>
      </c>
      <c r="JD4" s="70">
        <f>A1_Teilstränge!JC11*E1_Allgemein!$C$14</f>
        <v>0</v>
      </c>
      <c r="JE4" s="70">
        <f>A1_Teilstränge!JD11*E1_Allgemein!$C$14</f>
        <v>0</v>
      </c>
      <c r="JF4" s="70">
        <f>A1_Teilstränge!JE11*E1_Allgemein!$C$14</f>
        <v>0</v>
      </c>
      <c r="JG4" s="70">
        <f>A1_Teilstränge!JF11*E1_Allgemein!$C$14</f>
        <v>0</v>
      </c>
      <c r="JH4" s="70">
        <f>A1_Teilstränge!JG11*E1_Allgemein!$C$14</f>
        <v>0</v>
      </c>
      <c r="JI4" s="70">
        <f>A1_Teilstränge!JH11*E1_Allgemein!$C$14</f>
        <v>0</v>
      </c>
      <c r="JJ4" s="70">
        <f>A1_Teilstränge!JI11*E1_Allgemein!$C$14</f>
        <v>0</v>
      </c>
      <c r="JK4" s="70">
        <f>A1_Teilstränge!JJ11*E1_Allgemein!$C$14</f>
        <v>0</v>
      </c>
      <c r="JL4" s="70">
        <f>A1_Teilstränge!JK11*E1_Allgemein!$C$14</f>
        <v>0</v>
      </c>
      <c r="JM4" s="70">
        <f>A1_Teilstränge!JL11*E1_Allgemein!$C$14</f>
        <v>0</v>
      </c>
      <c r="JN4" s="70">
        <f>A1_Teilstränge!JM11*E1_Allgemein!$C$14</f>
        <v>0</v>
      </c>
      <c r="JO4" s="70">
        <f>A1_Teilstränge!JN11*E1_Allgemein!$C$14</f>
        <v>0</v>
      </c>
      <c r="JP4" s="70">
        <f>A1_Teilstränge!JO11*E1_Allgemein!$C$14</f>
        <v>0</v>
      </c>
      <c r="JQ4" s="70">
        <f>A1_Teilstränge!JP11*E1_Allgemein!$C$14</f>
        <v>0</v>
      </c>
      <c r="JR4" s="70">
        <f>A1_Teilstränge!JQ11*E1_Allgemein!$C$14</f>
        <v>0</v>
      </c>
      <c r="JS4" s="70">
        <f>A1_Teilstränge!JR11*E1_Allgemein!$C$14</f>
        <v>0</v>
      </c>
      <c r="JT4" s="70">
        <f>A1_Teilstränge!JS11*E1_Allgemein!$C$14</f>
        <v>0</v>
      </c>
      <c r="JU4" s="70">
        <f>A1_Teilstränge!JT11*E1_Allgemein!$C$14</f>
        <v>0</v>
      </c>
      <c r="JV4" s="70">
        <f>A1_Teilstränge!JU11*E1_Allgemein!$C$14</f>
        <v>0</v>
      </c>
      <c r="JW4" s="70">
        <f>A1_Teilstränge!JV11*E1_Allgemein!$C$14</f>
        <v>0</v>
      </c>
      <c r="JX4" s="70">
        <f>A1_Teilstränge!JW11*E1_Allgemein!$C$14</f>
        <v>0</v>
      </c>
      <c r="JY4" s="70">
        <f>A1_Teilstränge!JX11*E1_Allgemein!$C$14</f>
        <v>0</v>
      </c>
      <c r="JZ4" s="70">
        <f>A1_Teilstränge!JY11*E1_Allgemein!$C$14</f>
        <v>0</v>
      </c>
      <c r="KA4" s="70">
        <f>A1_Teilstränge!JZ11*E1_Allgemein!$C$14</f>
        <v>0</v>
      </c>
      <c r="KB4" s="70">
        <f>A1_Teilstränge!KA11*E1_Allgemein!$C$14</f>
        <v>0</v>
      </c>
      <c r="KC4" s="70">
        <f>A1_Teilstränge!KB11*E1_Allgemein!$C$14</f>
        <v>0</v>
      </c>
      <c r="KD4" s="70">
        <f>A1_Teilstränge!KC11*E1_Allgemein!$C$14</f>
        <v>0</v>
      </c>
      <c r="KE4" s="70">
        <f>A1_Teilstränge!KD11*E1_Allgemein!$C$14</f>
        <v>0</v>
      </c>
      <c r="KF4" s="70">
        <f>A1_Teilstränge!KE11*E1_Allgemein!$C$14</f>
        <v>0</v>
      </c>
      <c r="KG4" s="70">
        <f>A1_Teilstränge!KF11*E1_Allgemein!$C$14</f>
        <v>0</v>
      </c>
      <c r="KH4" s="70">
        <f>A1_Teilstränge!KG11*E1_Allgemein!$C$14</f>
        <v>0</v>
      </c>
      <c r="KI4" s="70">
        <f>A1_Teilstränge!KH11*E1_Allgemein!$C$14</f>
        <v>0</v>
      </c>
      <c r="KJ4" s="70">
        <f>A1_Teilstränge!KI11*E1_Allgemein!$C$14</f>
        <v>0</v>
      </c>
      <c r="KK4" s="70">
        <f>A1_Teilstränge!KJ11*E1_Allgemein!$C$14</f>
        <v>0</v>
      </c>
      <c r="KL4" s="70">
        <f>A1_Teilstränge!KK11*E1_Allgemein!$C$14</f>
        <v>0</v>
      </c>
      <c r="KM4" s="70">
        <f>A1_Teilstränge!KL11*E1_Allgemein!$C$14</f>
        <v>0</v>
      </c>
      <c r="KN4" s="70">
        <f>A1_Teilstränge!KM11*E1_Allgemein!$C$14</f>
        <v>0</v>
      </c>
      <c r="KO4" s="70">
        <f>A1_Teilstränge!KN11*E1_Allgemein!$C$14</f>
        <v>0</v>
      </c>
      <c r="KP4" s="70">
        <f>A1_Teilstränge!KO11*E1_Allgemein!$C$14</f>
        <v>0</v>
      </c>
      <c r="KQ4" s="70">
        <f>A1_Teilstränge!KP11*E1_Allgemein!$C$14</f>
        <v>0</v>
      </c>
      <c r="KR4" s="70">
        <f>A1_Teilstränge!KQ11*E1_Allgemein!$C$14</f>
        <v>0</v>
      </c>
      <c r="KS4" s="70">
        <f>A1_Teilstränge!KR11*E1_Allgemein!$C$14</f>
        <v>0</v>
      </c>
      <c r="KT4" s="70">
        <f>A1_Teilstränge!KS11*E1_Allgemein!$C$14</f>
        <v>0</v>
      </c>
      <c r="KU4" s="70">
        <f>A1_Teilstränge!KT11*E1_Allgemein!$C$14</f>
        <v>0</v>
      </c>
      <c r="KV4" s="70">
        <f>A1_Teilstränge!KU11*E1_Allgemein!$C$14</f>
        <v>0</v>
      </c>
      <c r="KW4" s="70">
        <f>A1_Teilstränge!KV11*E1_Allgemein!$C$14</f>
        <v>0</v>
      </c>
      <c r="KX4" s="70">
        <f>A1_Teilstränge!KW11*E1_Allgemein!$C$14</f>
        <v>0</v>
      </c>
      <c r="KY4" s="70">
        <f>A1_Teilstränge!KX11*E1_Allgemein!$C$14</f>
        <v>0</v>
      </c>
      <c r="KZ4" s="70">
        <f>A1_Teilstränge!KY11*E1_Allgemein!$C$14</f>
        <v>0</v>
      </c>
      <c r="LA4" s="70">
        <f>A1_Teilstränge!KZ11*E1_Allgemein!$C$14</f>
        <v>0</v>
      </c>
      <c r="LB4" s="70">
        <f>A1_Teilstränge!LA11*E1_Allgemein!$C$14</f>
        <v>0</v>
      </c>
      <c r="LC4" s="70">
        <f>A1_Teilstränge!LB11*E1_Allgemein!$C$14</f>
        <v>0</v>
      </c>
      <c r="LD4" s="70">
        <f>A1_Teilstränge!LC11*E1_Allgemein!$C$14</f>
        <v>0</v>
      </c>
      <c r="LE4" s="70">
        <f>A1_Teilstränge!LD11*E1_Allgemein!$C$14</f>
        <v>0</v>
      </c>
      <c r="LF4" s="70">
        <f>A1_Teilstränge!LE11*E1_Allgemein!$C$14</f>
        <v>0</v>
      </c>
      <c r="LG4" s="70">
        <f>A1_Teilstränge!LF11*E1_Allgemein!$C$14</f>
        <v>0</v>
      </c>
      <c r="LH4" s="70">
        <f>A1_Teilstränge!LG11*E1_Allgemein!$C$14</f>
        <v>0</v>
      </c>
      <c r="LI4" s="70">
        <f>A1_Teilstränge!LH11*E1_Allgemein!$C$14</f>
        <v>0</v>
      </c>
      <c r="LJ4" s="70">
        <f>A1_Teilstränge!LI11*E1_Allgemein!$C$14</f>
        <v>0</v>
      </c>
      <c r="LK4" s="70">
        <f>A1_Teilstränge!LJ11*E1_Allgemein!$C$14</f>
        <v>0</v>
      </c>
      <c r="LL4" s="70">
        <f>A1_Teilstränge!LK11*E1_Allgemein!$C$14</f>
        <v>0</v>
      </c>
      <c r="LM4" s="70">
        <f>A1_Teilstränge!LL11*E1_Allgemein!$C$14</f>
        <v>0</v>
      </c>
      <c r="LN4" s="70">
        <f>A1_Teilstränge!LM11*E1_Allgemein!$C$14</f>
        <v>0</v>
      </c>
      <c r="LO4" s="70">
        <f>A1_Teilstränge!LN11*E1_Allgemein!$C$14</f>
        <v>0</v>
      </c>
      <c r="LP4" s="70">
        <f>A1_Teilstränge!LO11*E1_Allgemein!$C$14</f>
        <v>0</v>
      </c>
      <c r="LQ4" s="70">
        <f>A1_Teilstränge!LP11*E1_Allgemein!$C$14</f>
        <v>0</v>
      </c>
      <c r="LR4" s="70">
        <f>A1_Teilstränge!LQ11*E1_Allgemein!$C$14</f>
        <v>0</v>
      </c>
      <c r="LS4" s="70">
        <f>A1_Teilstränge!LR11*E1_Allgemein!$C$14</f>
        <v>0</v>
      </c>
      <c r="LT4" s="70">
        <f>A1_Teilstränge!LS11*E1_Allgemein!$C$14</f>
        <v>0</v>
      </c>
      <c r="LU4" s="70">
        <f>A1_Teilstränge!LT11*E1_Allgemein!$C$14</f>
        <v>0</v>
      </c>
      <c r="LV4" s="70">
        <f>A1_Teilstränge!LU11*E1_Allgemein!$C$14</f>
        <v>0</v>
      </c>
      <c r="LW4" s="70">
        <f>A1_Teilstränge!LV11*E1_Allgemein!$C$14</f>
        <v>0</v>
      </c>
      <c r="LX4" s="70">
        <f>A1_Teilstränge!LW11*E1_Allgemein!$C$14</f>
        <v>0</v>
      </c>
      <c r="LY4" s="70">
        <f>A1_Teilstränge!LX11*E1_Allgemein!$C$14</f>
        <v>0</v>
      </c>
      <c r="LZ4" s="70">
        <f>A1_Teilstränge!LY11*E1_Allgemein!$C$14</f>
        <v>0</v>
      </c>
      <c r="MA4" s="70">
        <f>A1_Teilstränge!LZ11*E1_Allgemein!$C$14</f>
        <v>0</v>
      </c>
      <c r="MB4" s="70">
        <f>A1_Teilstränge!MA11*E1_Allgemein!$C$14</f>
        <v>0</v>
      </c>
      <c r="MC4" s="70">
        <f>A1_Teilstränge!MB11*E1_Allgemein!$C$14</f>
        <v>0</v>
      </c>
      <c r="MD4" s="70">
        <f>A1_Teilstränge!MC11*E1_Allgemein!$C$14</f>
        <v>0</v>
      </c>
      <c r="ME4" s="70">
        <f>A1_Teilstränge!MD11*E1_Allgemein!$C$14</f>
        <v>0</v>
      </c>
      <c r="MF4" s="70">
        <f>A1_Teilstränge!ME11*E1_Allgemein!$C$14</f>
        <v>0</v>
      </c>
      <c r="MG4" s="70">
        <f>A1_Teilstränge!MF11*E1_Allgemein!$C$14</f>
        <v>0</v>
      </c>
      <c r="MH4" s="70">
        <f>A1_Teilstränge!MG11*E1_Allgemein!$C$14</f>
        <v>0</v>
      </c>
      <c r="MI4" s="70">
        <f>A1_Teilstränge!MH11*E1_Allgemein!$C$14</f>
        <v>0</v>
      </c>
      <c r="MJ4" s="70">
        <f>A1_Teilstränge!MI11*E1_Allgemein!$C$14</f>
        <v>0</v>
      </c>
      <c r="MK4" s="70">
        <f>A1_Teilstränge!MJ11*E1_Allgemein!$C$14</f>
        <v>0</v>
      </c>
      <c r="ML4" s="70">
        <f>A1_Teilstränge!MK11*E1_Allgemein!$C$14</f>
        <v>0</v>
      </c>
      <c r="MM4" s="70">
        <f>A1_Teilstränge!ML11*E1_Allgemein!$C$14</f>
        <v>0</v>
      </c>
      <c r="MN4" s="70">
        <f>A1_Teilstränge!MM11*E1_Allgemein!$C$14</f>
        <v>0</v>
      </c>
      <c r="MO4" s="70">
        <f>A1_Teilstränge!MN11*E1_Allgemein!$C$14</f>
        <v>0</v>
      </c>
      <c r="MP4" s="70">
        <f>A1_Teilstränge!MO11*E1_Allgemein!$C$14</f>
        <v>0</v>
      </c>
      <c r="MQ4" s="70">
        <f>A1_Teilstränge!MP11*E1_Allgemein!$C$14</f>
        <v>0</v>
      </c>
      <c r="MR4" s="70">
        <f>A1_Teilstränge!MQ11*E1_Allgemein!$C$14</f>
        <v>0</v>
      </c>
      <c r="MS4" s="70">
        <f>A1_Teilstränge!MR11*E1_Allgemein!$C$14</f>
        <v>0</v>
      </c>
      <c r="MT4" s="70">
        <f>A1_Teilstränge!MS11*E1_Allgemein!$C$14</f>
        <v>0</v>
      </c>
      <c r="MU4" s="70">
        <f>A1_Teilstränge!MT11*E1_Allgemein!$C$14</f>
        <v>0</v>
      </c>
      <c r="MV4" s="70">
        <f>A1_Teilstränge!MU11*E1_Allgemein!$C$14</f>
        <v>0</v>
      </c>
      <c r="MW4" s="70">
        <f>A1_Teilstränge!MV11*E1_Allgemein!$C$14</f>
        <v>0</v>
      </c>
      <c r="MX4" s="70">
        <f>A1_Teilstränge!MW11*E1_Allgemein!$C$14</f>
        <v>0</v>
      </c>
      <c r="MY4" s="70">
        <f>A1_Teilstränge!MX11*E1_Allgemein!$C$14</f>
        <v>0</v>
      </c>
      <c r="MZ4" s="70">
        <f>A1_Teilstränge!MY11*E1_Allgemein!$C$14</f>
        <v>0</v>
      </c>
      <c r="NA4" s="70">
        <f>A1_Teilstränge!MZ11*E1_Allgemein!$C$14</f>
        <v>0</v>
      </c>
      <c r="NB4" s="70">
        <f>A1_Teilstränge!NA11*E1_Allgemein!$C$14</f>
        <v>0</v>
      </c>
      <c r="NC4" s="70">
        <f>A1_Teilstränge!NB11*E1_Allgemein!$C$14</f>
        <v>0</v>
      </c>
      <c r="ND4" s="70">
        <f>A1_Teilstränge!NC11*E1_Allgemein!$C$14</f>
        <v>0</v>
      </c>
      <c r="NE4" s="70">
        <f>A1_Teilstränge!ND11*E1_Allgemein!$C$14</f>
        <v>0</v>
      </c>
      <c r="NF4" s="70">
        <f>A1_Teilstränge!NE11*E1_Allgemein!$C$14</f>
        <v>0</v>
      </c>
      <c r="NG4" s="70">
        <f>A1_Teilstränge!NF11*E1_Allgemein!$C$14</f>
        <v>0</v>
      </c>
      <c r="NH4" s="70">
        <f>A1_Teilstränge!NG11*E1_Allgemein!$C$14</f>
        <v>0</v>
      </c>
      <c r="NI4" s="70">
        <f>A1_Teilstränge!NH11*E1_Allgemein!$C$14</f>
        <v>0</v>
      </c>
      <c r="NJ4" s="70">
        <f>A1_Teilstränge!NI11*E1_Allgemein!$C$14</f>
        <v>0</v>
      </c>
      <c r="NK4" s="70">
        <f>A1_Teilstränge!NJ11*E1_Allgemein!$C$14</f>
        <v>0</v>
      </c>
      <c r="NL4" s="70">
        <f>A1_Teilstränge!NK11*E1_Allgemein!$C$14</f>
        <v>0</v>
      </c>
      <c r="NM4" s="70">
        <f>A1_Teilstränge!NL11*E1_Allgemein!$C$14</f>
        <v>0</v>
      </c>
      <c r="NN4" s="70">
        <f>A1_Teilstränge!NM11*E1_Allgemein!$C$14</f>
        <v>0</v>
      </c>
      <c r="NO4" s="70">
        <f>A1_Teilstränge!NN11*E1_Allgemein!$C$14</f>
        <v>0</v>
      </c>
      <c r="NP4" s="70">
        <f>A1_Teilstränge!NO11*E1_Allgemein!$C$14</f>
        <v>0</v>
      </c>
      <c r="NQ4" s="70">
        <f>A1_Teilstränge!NP11*E1_Allgemein!$C$14</f>
        <v>0</v>
      </c>
      <c r="NR4" s="70">
        <f>A1_Teilstränge!NQ11*E1_Allgemein!$C$14</f>
        <v>0</v>
      </c>
      <c r="NS4" s="70">
        <f>A1_Teilstränge!NR11*E1_Allgemein!$C$14</f>
        <v>0</v>
      </c>
      <c r="NT4" s="70">
        <f>A1_Teilstränge!NS11*E1_Allgemein!$C$14</f>
        <v>0</v>
      </c>
      <c r="NU4" s="70">
        <f>A1_Teilstränge!NT11*E1_Allgemein!$C$14</f>
        <v>0</v>
      </c>
      <c r="NV4" s="70">
        <f>A1_Teilstränge!NU11*E1_Allgemein!$C$14</f>
        <v>0</v>
      </c>
      <c r="NW4" s="70">
        <f>A1_Teilstränge!NV11*E1_Allgemein!$C$14</f>
        <v>0</v>
      </c>
      <c r="NX4" s="70">
        <f>A1_Teilstränge!NW11*E1_Allgemein!$C$14</f>
        <v>0</v>
      </c>
      <c r="NY4" s="70">
        <f>A1_Teilstränge!NX11*E1_Allgemein!$C$14</f>
        <v>0</v>
      </c>
      <c r="NZ4" s="70">
        <f>A1_Teilstränge!NY11*E1_Allgemein!$C$14</f>
        <v>0</v>
      </c>
      <c r="OA4" s="70">
        <f>A1_Teilstränge!NZ11*E1_Allgemein!$C$14</f>
        <v>0</v>
      </c>
      <c r="OB4" s="70">
        <f>A1_Teilstränge!OA11*E1_Allgemein!$C$14</f>
        <v>0</v>
      </c>
      <c r="OC4" s="70">
        <f>A1_Teilstränge!OB11*E1_Allgemein!$C$14</f>
        <v>0</v>
      </c>
      <c r="OD4" s="70">
        <f>A1_Teilstränge!OC11*E1_Allgemein!$C$14</f>
        <v>0</v>
      </c>
      <c r="OE4" s="70">
        <f>A1_Teilstränge!OD11*E1_Allgemein!$C$14</f>
        <v>0</v>
      </c>
      <c r="OF4" s="70">
        <f>A1_Teilstränge!OE11*E1_Allgemein!$C$14</f>
        <v>0</v>
      </c>
      <c r="OG4" s="70">
        <f>A1_Teilstränge!OF11*E1_Allgemein!$C$14</f>
        <v>0</v>
      </c>
      <c r="OH4" s="70">
        <f>A1_Teilstränge!OG11*E1_Allgemein!$C$14</f>
        <v>0</v>
      </c>
      <c r="OI4" s="70">
        <f>A1_Teilstränge!OH11*E1_Allgemein!$C$14</f>
        <v>0</v>
      </c>
      <c r="OJ4" s="70">
        <f>A1_Teilstränge!OI11*E1_Allgemein!$C$14</f>
        <v>0</v>
      </c>
      <c r="OK4" s="70">
        <f>A1_Teilstränge!OJ11*E1_Allgemein!$C$14</f>
        <v>0</v>
      </c>
      <c r="OL4" s="70">
        <f>A1_Teilstränge!OK11*E1_Allgemein!$C$14</f>
        <v>0</v>
      </c>
      <c r="OM4" s="70">
        <f>A1_Teilstränge!OL11*E1_Allgemein!$C$14</f>
        <v>0</v>
      </c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</row>
    <row r="5" spans="1:570" s="68" customFormat="1" x14ac:dyDescent="0.3">
      <c r="A5" s="64"/>
      <c r="B5" s="69" t="s">
        <v>359</v>
      </c>
      <c r="C5" s="69" t="s">
        <v>61</v>
      </c>
      <c r="D5" s="70" t="str">
        <f>A1_Teilstränge!C12</f>
        <v>KMR</v>
      </c>
      <c r="E5" s="70" t="str">
        <f>A1_Teilstränge!D12</f>
        <v>KMR</v>
      </c>
      <c r="F5" s="70" t="str">
        <f>A1_Teilstränge!E12</f>
        <v>KMR</v>
      </c>
      <c r="G5" s="70" t="str">
        <f>A1_Teilstränge!F12</f>
        <v>KMR</v>
      </c>
      <c r="H5" s="70" t="str">
        <f>A1_Teilstränge!G12</f>
        <v>KMR</v>
      </c>
      <c r="I5" s="70" t="str">
        <f>A1_Teilstränge!H12</f>
        <v>KMR</v>
      </c>
      <c r="J5" s="70" t="str">
        <f>A1_Teilstränge!I12</f>
        <v>KMR</v>
      </c>
      <c r="K5" s="70" t="str">
        <f>A1_Teilstränge!J12</f>
        <v>KMR</v>
      </c>
      <c r="L5" s="70" t="str">
        <f>A1_Teilstränge!K12</f>
        <v>KMR</v>
      </c>
      <c r="M5" s="70" t="str">
        <f>A1_Teilstränge!L12</f>
        <v>KMR</v>
      </c>
      <c r="N5" s="70" t="str">
        <f>A1_Teilstränge!M12</f>
        <v>KMR</v>
      </c>
      <c r="O5" s="70" t="str">
        <f>A1_Teilstränge!N12</f>
        <v>KMR</v>
      </c>
      <c r="P5" s="70" t="str">
        <f>A1_Teilstränge!O12</f>
        <v>KMR</v>
      </c>
      <c r="Q5" s="70" t="str">
        <f>A1_Teilstränge!P12</f>
        <v>KMR</v>
      </c>
      <c r="R5" s="70" t="str">
        <f>A1_Teilstränge!Q12</f>
        <v>KMR</v>
      </c>
      <c r="S5" s="70" t="str">
        <f>A1_Teilstränge!R12</f>
        <v>KMR</v>
      </c>
      <c r="T5" s="70" t="str">
        <f>A1_Teilstränge!S12</f>
        <v>KMR</v>
      </c>
      <c r="U5" s="70" t="str">
        <f>A1_Teilstränge!T12</f>
        <v>KMR</v>
      </c>
      <c r="V5" s="70" t="str">
        <f>A1_Teilstränge!U12</f>
        <v>KMR</v>
      </c>
      <c r="W5" s="70" t="str">
        <f>A1_Teilstränge!V12</f>
        <v>KMR</v>
      </c>
      <c r="X5" s="70" t="str">
        <f>A1_Teilstränge!W12</f>
        <v>KMR</v>
      </c>
      <c r="Y5" s="70" t="str">
        <f>A1_Teilstränge!X12</f>
        <v>KMR</v>
      </c>
      <c r="Z5" s="70" t="str">
        <f>A1_Teilstränge!Y12</f>
        <v>KMR</v>
      </c>
      <c r="AA5" s="70" t="str">
        <f>A1_Teilstränge!Z12</f>
        <v>KMR</v>
      </c>
      <c r="AB5" s="70" t="str">
        <f>A1_Teilstränge!AA12</f>
        <v>KMR</v>
      </c>
      <c r="AC5" s="70" t="str">
        <f>A1_Teilstränge!AB12</f>
        <v>KMR</v>
      </c>
      <c r="AD5" s="70" t="str">
        <f>A1_Teilstränge!AC12</f>
        <v>KMR</v>
      </c>
      <c r="AE5" s="70" t="str">
        <f>A1_Teilstränge!AD12</f>
        <v>KMR</v>
      </c>
      <c r="AF5" s="70" t="str">
        <f>A1_Teilstränge!AE12</f>
        <v>KMR</v>
      </c>
      <c r="AG5" s="70" t="str">
        <f>A1_Teilstränge!AF12</f>
        <v>KMR</v>
      </c>
      <c r="AH5" s="70" t="str">
        <f>A1_Teilstränge!AG12</f>
        <v>KMR</v>
      </c>
      <c r="AI5" s="70" t="str">
        <f>A1_Teilstränge!AH12</f>
        <v>KMR</v>
      </c>
      <c r="AJ5" s="70" t="str">
        <f>A1_Teilstränge!AI12</f>
        <v>KMR</v>
      </c>
      <c r="AK5" s="70">
        <f>A1_Teilstränge!AJ12</f>
        <v>0</v>
      </c>
      <c r="AL5" s="70">
        <f>A1_Teilstränge!AK12</f>
        <v>0</v>
      </c>
      <c r="AM5" s="70">
        <f>A1_Teilstränge!AL12</f>
        <v>0</v>
      </c>
      <c r="AN5" s="70">
        <f>A1_Teilstränge!AM12</f>
        <v>0</v>
      </c>
      <c r="AO5" s="70">
        <f>A1_Teilstränge!AN12</f>
        <v>0</v>
      </c>
      <c r="AP5" s="70">
        <f>A1_Teilstränge!AO12</f>
        <v>0</v>
      </c>
      <c r="AQ5" s="70">
        <f>A1_Teilstränge!AP12</f>
        <v>0</v>
      </c>
      <c r="AR5" s="70">
        <f>A1_Teilstränge!AQ12</f>
        <v>0</v>
      </c>
      <c r="AS5" s="70">
        <f>A1_Teilstränge!AR12</f>
        <v>0</v>
      </c>
      <c r="AT5" s="70">
        <f>A1_Teilstränge!AS12</f>
        <v>0</v>
      </c>
      <c r="AU5" s="70">
        <f>A1_Teilstränge!AT12</f>
        <v>0</v>
      </c>
      <c r="AV5" s="70">
        <f>A1_Teilstränge!AU12</f>
        <v>0</v>
      </c>
      <c r="AW5" s="70">
        <f>A1_Teilstränge!AV12</f>
        <v>0</v>
      </c>
      <c r="AX5" s="70">
        <f>A1_Teilstränge!AW12</f>
        <v>0</v>
      </c>
      <c r="AY5" s="70">
        <f>A1_Teilstränge!AX12</f>
        <v>0</v>
      </c>
      <c r="AZ5" s="70">
        <f>A1_Teilstränge!AY12</f>
        <v>0</v>
      </c>
      <c r="BA5" s="70">
        <f>A1_Teilstränge!AZ12</f>
        <v>0</v>
      </c>
      <c r="BB5" s="70">
        <f>A1_Teilstränge!BA12</f>
        <v>0</v>
      </c>
      <c r="BC5" s="70">
        <f>A1_Teilstränge!BB12</f>
        <v>0</v>
      </c>
      <c r="BD5" s="70">
        <f>A1_Teilstränge!BC12</f>
        <v>0</v>
      </c>
      <c r="BE5" s="70">
        <f>A1_Teilstränge!BD12</f>
        <v>0</v>
      </c>
      <c r="BF5" s="70">
        <f>A1_Teilstränge!BE12</f>
        <v>0</v>
      </c>
      <c r="BG5" s="70">
        <f>A1_Teilstränge!BF12</f>
        <v>0</v>
      </c>
      <c r="BH5" s="70">
        <f>A1_Teilstränge!BG12</f>
        <v>0</v>
      </c>
      <c r="BI5" s="70">
        <f>A1_Teilstränge!BH12</f>
        <v>0</v>
      </c>
      <c r="BJ5" s="70">
        <f>A1_Teilstränge!BI12</f>
        <v>0</v>
      </c>
      <c r="BK5" s="70">
        <f>A1_Teilstränge!BJ12</f>
        <v>0</v>
      </c>
      <c r="BL5" s="70">
        <f>A1_Teilstränge!BK12</f>
        <v>0</v>
      </c>
      <c r="BM5" s="70">
        <f>A1_Teilstränge!BL12</f>
        <v>0</v>
      </c>
      <c r="BN5" s="70">
        <f>A1_Teilstränge!BM12</f>
        <v>0</v>
      </c>
      <c r="BO5" s="70">
        <f>A1_Teilstränge!BN12</f>
        <v>0</v>
      </c>
      <c r="BP5" s="70">
        <f>A1_Teilstränge!BO12</f>
        <v>0</v>
      </c>
      <c r="BQ5" s="70">
        <f>A1_Teilstränge!BP12</f>
        <v>0</v>
      </c>
      <c r="BR5" s="70">
        <f>A1_Teilstränge!BQ12</f>
        <v>0</v>
      </c>
      <c r="BS5" s="70">
        <f>A1_Teilstränge!BR12</f>
        <v>0</v>
      </c>
      <c r="BT5" s="70">
        <f>A1_Teilstränge!BS12</f>
        <v>0</v>
      </c>
      <c r="BU5" s="70">
        <f>A1_Teilstränge!BT12</f>
        <v>0</v>
      </c>
      <c r="BV5" s="70">
        <f>A1_Teilstränge!BU12</f>
        <v>0</v>
      </c>
      <c r="BW5" s="70">
        <f>A1_Teilstränge!BV12</f>
        <v>0</v>
      </c>
      <c r="BX5" s="70">
        <f>A1_Teilstränge!BW12</f>
        <v>0</v>
      </c>
      <c r="BY5" s="70">
        <f>A1_Teilstränge!BX12</f>
        <v>0</v>
      </c>
      <c r="BZ5" s="70">
        <f>A1_Teilstränge!BY12</f>
        <v>0</v>
      </c>
      <c r="CA5" s="70">
        <f>A1_Teilstränge!BZ12</f>
        <v>0</v>
      </c>
      <c r="CB5" s="70">
        <f>A1_Teilstränge!CA12</f>
        <v>0</v>
      </c>
      <c r="CC5" s="70">
        <f>A1_Teilstränge!CB12</f>
        <v>0</v>
      </c>
      <c r="CD5" s="70">
        <f>A1_Teilstränge!CC12</f>
        <v>0</v>
      </c>
      <c r="CE5" s="70">
        <f>A1_Teilstränge!CD12</f>
        <v>0</v>
      </c>
      <c r="CF5" s="70">
        <f>A1_Teilstränge!CE12</f>
        <v>0</v>
      </c>
      <c r="CG5" s="70">
        <f>A1_Teilstränge!CF12</f>
        <v>0</v>
      </c>
      <c r="CH5" s="70">
        <f>A1_Teilstränge!CG12</f>
        <v>0</v>
      </c>
      <c r="CI5" s="70">
        <f>A1_Teilstränge!CH12</f>
        <v>0</v>
      </c>
      <c r="CJ5" s="70">
        <f>A1_Teilstränge!CI12</f>
        <v>0</v>
      </c>
      <c r="CK5" s="70">
        <f>A1_Teilstränge!CJ12</f>
        <v>0</v>
      </c>
      <c r="CL5" s="70">
        <f>A1_Teilstränge!CK12</f>
        <v>0</v>
      </c>
      <c r="CM5" s="70">
        <f>A1_Teilstränge!CL12</f>
        <v>0</v>
      </c>
      <c r="CN5" s="70">
        <f>A1_Teilstränge!CM12</f>
        <v>0</v>
      </c>
      <c r="CO5" s="70">
        <f>A1_Teilstränge!CN12</f>
        <v>0</v>
      </c>
      <c r="CP5" s="70">
        <f>A1_Teilstränge!CO12</f>
        <v>0</v>
      </c>
      <c r="CQ5" s="70">
        <f>A1_Teilstränge!CP12</f>
        <v>0</v>
      </c>
      <c r="CR5" s="70">
        <f>A1_Teilstränge!CQ12</f>
        <v>0</v>
      </c>
      <c r="CS5" s="70">
        <f>A1_Teilstränge!CR12</f>
        <v>0</v>
      </c>
      <c r="CT5" s="70">
        <f>A1_Teilstränge!CS12</f>
        <v>0</v>
      </c>
      <c r="CU5" s="70">
        <f>A1_Teilstränge!CT12</f>
        <v>0</v>
      </c>
      <c r="CV5" s="70">
        <f>A1_Teilstränge!CU12</f>
        <v>0</v>
      </c>
      <c r="CW5" s="70">
        <f>A1_Teilstränge!CV12</f>
        <v>0</v>
      </c>
      <c r="CX5" s="70">
        <f>A1_Teilstränge!CW12</f>
        <v>0</v>
      </c>
      <c r="CY5" s="70">
        <f>A1_Teilstränge!CX12</f>
        <v>0</v>
      </c>
      <c r="CZ5" s="70">
        <f>A1_Teilstränge!CY12</f>
        <v>0</v>
      </c>
      <c r="DA5" s="70">
        <f>A1_Teilstränge!CZ12</f>
        <v>0</v>
      </c>
      <c r="DB5" s="70">
        <f>A1_Teilstränge!DA12</f>
        <v>0</v>
      </c>
      <c r="DC5" s="70">
        <f>A1_Teilstränge!DB12</f>
        <v>0</v>
      </c>
      <c r="DD5" s="70">
        <f>A1_Teilstränge!DC12</f>
        <v>0</v>
      </c>
      <c r="DE5" s="70">
        <f>A1_Teilstränge!DD12</f>
        <v>0</v>
      </c>
      <c r="DF5" s="70">
        <f>A1_Teilstränge!DE12</f>
        <v>0</v>
      </c>
      <c r="DG5" s="70">
        <f>A1_Teilstränge!DF12</f>
        <v>0</v>
      </c>
      <c r="DH5" s="70">
        <f>A1_Teilstränge!DG12</f>
        <v>0</v>
      </c>
      <c r="DI5" s="70">
        <f>A1_Teilstränge!DH12</f>
        <v>0</v>
      </c>
      <c r="DJ5" s="70">
        <f>A1_Teilstränge!DI12</f>
        <v>0</v>
      </c>
      <c r="DK5" s="70">
        <f>A1_Teilstränge!DJ12</f>
        <v>0</v>
      </c>
      <c r="DL5" s="70">
        <f>A1_Teilstränge!DK12</f>
        <v>0</v>
      </c>
      <c r="DM5" s="70">
        <f>A1_Teilstränge!DL12</f>
        <v>0</v>
      </c>
      <c r="DN5" s="70">
        <f>A1_Teilstränge!DM12</f>
        <v>0</v>
      </c>
      <c r="DO5" s="70">
        <f>A1_Teilstränge!DN12</f>
        <v>0</v>
      </c>
      <c r="DP5" s="70">
        <f>A1_Teilstränge!DO12</f>
        <v>0</v>
      </c>
      <c r="DQ5" s="70">
        <f>A1_Teilstränge!DP12</f>
        <v>0</v>
      </c>
      <c r="DR5" s="70">
        <f>A1_Teilstränge!DQ12</f>
        <v>0</v>
      </c>
      <c r="DS5" s="70">
        <f>A1_Teilstränge!DR12</f>
        <v>0</v>
      </c>
      <c r="DT5" s="70">
        <f>A1_Teilstränge!DS12</f>
        <v>0</v>
      </c>
      <c r="DU5" s="70">
        <f>A1_Teilstränge!DT12</f>
        <v>0</v>
      </c>
      <c r="DV5" s="70">
        <f>A1_Teilstränge!DU12</f>
        <v>0</v>
      </c>
      <c r="DW5" s="70">
        <f>A1_Teilstränge!DV12</f>
        <v>0</v>
      </c>
      <c r="DX5" s="70">
        <f>A1_Teilstränge!DW12</f>
        <v>0</v>
      </c>
      <c r="DY5" s="70">
        <f>A1_Teilstränge!DX12</f>
        <v>0</v>
      </c>
      <c r="DZ5" s="70">
        <f>A1_Teilstränge!DY12</f>
        <v>0</v>
      </c>
      <c r="EA5" s="70">
        <f>A1_Teilstränge!DZ12</f>
        <v>0</v>
      </c>
      <c r="EB5" s="70">
        <f>A1_Teilstränge!EA12</f>
        <v>0</v>
      </c>
      <c r="EC5" s="70">
        <f>A1_Teilstränge!EB12</f>
        <v>0</v>
      </c>
      <c r="ED5" s="70">
        <f>A1_Teilstränge!EC12</f>
        <v>0</v>
      </c>
      <c r="EE5" s="70">
        <f>A1_Teilstränge!ED12</f>
        <v>0</v>
      </c>
      <c r="EF5" s="70">
        <f>A1_Teilstränge!EE12</f>
        <v>0</v>
      </c>
      <c r="EG5" s="70">
        <f>A1_Teilstränge!EF12</f>
        <v>0</v>
      </c>
      <c r="EH5" s="70">
        <f>A1_Teilstränge!EG12</f>
        <v>0</v>
      </c>
      <c r="EI5" s="70">
        <f>A1_Teilstränge!EH12</f>
        <v>0</v>
      </c>
      <c r="EJ5" s="70">
        <f>A1_Teilstränge!EI12</f>
        <v>0</v>
      </c>
      <c r="EK5" s="70">
        <f>A1_Teilstränge!EJ12</f>
        <v>0</v>
      </c>
      <c r="EL5" s="70">
        <f>A1_Teilstränge!EK12</f>
        <v>0</v>
      </c>
      <c r="EM5" s="70">
        <f>A1_Teilstränge!EL12</f>
        <v>0</v>
      </c>
      <c r="EN5" s="70">
        <f>A1_Teilstränge!EM12</f>
        <v>0</v>
      </c>
      <c r="EO5" s="70">
        <f>A1_Teilstränge!EN12</f>
        <v>0</v>
      </c>
      <c r="EP5" s="70">
        <f>A1_Teilstränge!EO12</f>
        <v>0</v>
      </c>
      <c r="EQ5" s="70">
        <f>A1_Teilstränge!EP12</f>
        <v>0</v>
      </c>
      <c r="ER5" s="70">
        <f>A1_Teilstränge!EQ12</f>
        <v>0</v>
      </c>
      <c r="ES5" s="70">
        <f>A1_Teilstränge!ER12</f>
        <v>0</v>
      </c>
      <c r="ET5" s="70">
        <f>A1_Teilstränge!ES12</f>
        <v>0</v>
      </c>
      <c r="EU5" s="70">
        <f>A1_Teilstränge!ET12</f>
        <v>0</v>
      </c>
      <c r="EV5" s="70">
        <f>A1_Teilstränge!EU12</f>
        <v>0</v>
      </c>
      <c r="EW5" s="70">
        <f>A1_Teilstränge!EV12</f>
        <v>0</v>
      </c>
      <c r="EX5" s="70">
        <f>A1_Teilstränge!EW12</f>
        <v>0</v>
      </c>
      <c r="EY5" s="70">
        <f>A1_Teilstränge!EX12</f>
        <v>0</v>
      </c>
      <c r="EZ5" s="70">
        <f>A1_Teilstränge!EY12</f>
        <v>0</v>
      </c>
      <c r="FA5" s="70">
        <f>A1_Teilstränge!EZ12</f>
        <v>0</v>
      </c>
      <c r="FB5" s="70">
        <f>A1_Teilstränge!FA12</f>
        <v>0</v>
      </c>
      <c r="FC5" s="70">
        <f>A1_Teilstränge!FB12</f>
        <v>0</v>
      </c>
      <c r="FD5" s="70">
        <f>A1_Teilstränge!FC12</f>
        <v>0</v>
      </c>
      <c r="FE5" s="70">
        <f>A1_Teilstränge!FD12</f>
        <v>0</v>
      </c>
      <c r="FF5" s="70">
        <f>A1_Teilstränge!FE12</f>
        <v>0</v>
      </c>
      <c r="FG5" s="70">
        <f>A1_Teilstränge!FF12</f>
        <v>0</v>
      </c>
      <c r="FH5" s="70">
        <f>A1_Teilstränge!FG12</f>
        <v>0</v>
      </c>
      <c r="FI5" s="70">
        <f>A1_Teilstränge!FH12</f>
        <v>0</v>
      </c>
      <c r="FJ5" s="70">
        <f>A1_Teilstränge!FI12</f>
        <v>0</v>
      </c>
      <c r="FK5" s="70">
        <f>A1_Teilstränge!FJ12</f>
        <v>0</v>
      </c>
      <c r="FL5" s="70">
        <f>A1_Teilstränge!FK12</f>
        <v>0</v>
      </c>
      <c r="FM5" s="70">
        <f>A1_Teilstränge!FL12</f>
        <v>0</v>
      </c>
      <c r="FN5" s="70">
        <f>A1_Teilstränge!FM12</f>
        <v>0</v>
      </c>
      <c r="FO5" s="70">
        <f>A1_Teilstränge!FN12</f>
        <v>0</v>
      </c>
      <c r="FP5" s="70">
        <f>A1_Teilstränge!FO12</f>
        <v>0</v>
      </c>
      <c r="FQ5" s="70">
        <f>A1_Teilstränge!FP12</f>
        <v>0</v>
      </c>
      <c r="FR5" s="70">
        <f>A1_Teilstränge!FQ12</f>
        <v>0</v>
      </c>
      <c r="FS5" s="70">
        <f>A1_Teilstränge!FR12</f>
        <v>0</v>
      </c>
      <c r="FT5" s="70">
        <f>A1_Teilstränge!FS12</f>
        <v>0</v>
      </c>
      <c r="FU5" s="70">
        <f>A1_Teilstränge!FT12</f>
        <v>0</v>
      </c>
      <c r="FV5" s="70">
        <f>A1_Teilstränge!FU12</f>
        <v>0</v>
      </c>
      <c r="FW5" s="70">
        <f>A1_Teilstränge!FV12</f>
        <v>0</v>
      </c>
      <c r="FX5" s="70">
        <f>A1_Teilstränge!FW12</f>
        <v>0</v>
      </c>
      <c r="FY5" s="70">
        <f>A1_Teilstränge!FX12</f>
        <v>0</v>
      </c>
      <c r="FZ5" s="70">
        <f>A1_Teilstränge!FY12</f>
        <v>0</v>
      </c>
      <c r="GA5" s="70">
        <f>A1_Teilstränge!FZ12</f>
        <v>0</v>
      </c>
      <c r="GB5" s="70">
        <f>A1_Teilstränge!GA12</f>
        <v>0</v>
      </c>
      <c r="GC5" s="70">
        <f>A1_Teilstränge!GB12</f>
        <v>0</v>
      </c>
      <c r="GD5" s="70">
        <f>A1_Teilstränge!GC12</f>
        <v>0</v>
      </c>
      <c r="GE5" s="70">
        <f>A1_Teilstränge!GD12</f>
        <v>0</v>
      </c>
      <c r="GF5" s="70">
        <f>A1_Teilstränge!GE12</f>
        <v>0</v>
      </c>
      <c r="GG5" s="70">
        <f>A1_Teilstränge!GF12</f>
        <v>0</v>
      </c>
      <c r="GH5" s="70">
        <f>A1_Teilstränge!GG12</f>
        <v>0</v>
      </c>
      <c r="GI5" s="70">
        <f>A1_Teilstränge!GH12</f>
        <v>0</v>
      </c>
      <c r="GJ5" s="70">
        <f>A1_Teilstränge!GI12</f>
        <v>0</v>
      </c>
      <c r="GK5" s="70">
        <f>A1_Teilstränge!GJ12</f>
        <v>0</v>
      </c>
      <c r="GL5" s="70">
        <f>A1_Teilstränge!GK12</f>
        <v>0</v>
      </c>
      <c r="GM5" s="70">
        <f>A1_Teilstränge!GL12</f>
        <v>0</v>
      </c>
      <c r="GN5" s="70">
        <f>A1_Teilstränge!GM12</f>
        <v>0</v>
      </c>
      <c r="GO5" s="70">
        <f>A1_Teilstränge!GN12</f>
        <v>0</v>
      </c>
      <c r="GP5" s="70">
        <f>A1_Teilstränge!GO12</f>
        <v>0</v>
      </c>
      <c r="GQ5" s="70">
        <f>A1_Teilstränge!GP12</f>
        <v>0</v>
      </c>
      <c r="GR5" s="70">
        <f>A1_Teilstränge!GQ12</f>
        <v>0</v>
      </c>
      <c r="GS5" s="70">
        <f>A1_Teilstränge!GR12</f>
        <v>0</v>
      </c>
      <c r="GT5" s="70">
        <f>A1_Teilstränge!GS12</f>
        <v>0</v>
      </c>
      <c r="GU5" s="70">
        <f>A1_Teilstränge!GT12</f>
        <v>0</v>
      </c>
      <c r="GV5" s="70">
        <f>A1_Teilstränge!GU12</f>
        <v>0</v>
      </c>
      <c r="GW5" s="70">
        <f>A1_Teilstränge!GV12</f>
        <v>0</v>
      </c>
      <c r="GX5" s="70">
        <f>A1_Teilstränge!GW12</f>
        <v>0</v>
      </c>
      <c r="GY5" s="70">
        <f>A1_Teilstränge!GX12</f>
        <v>0</v>
      </c>
      <c r="GZ5" s="70">
        <f>A1_Teilstränge!GY12</f>
        <v>0</v>
      </c>
      <c r="HA5" s="70">
        <f>A1_Teilstränge!GZ12</f>
        <v>0</v>
      </c>
      <c r="HB5" s="70">
        <f>A1_Teilstränge!HA12</f>
        <v>0</v>
      </c>
      <c r="HC5" s="70">
        <f>A1_Teilstränge!HB12</f>
        <v>0</v>
      </c>
      <c r="HD5" s="70">
        <f>A1_Teilstränge!HC12</f>
        <v>0</v>
      </c>
      <c r="HE5" s="70">
        <f>A1_Teilstränge!HD12</f>
        <v>0</v>
      </c>
      <c r="HF5" s="70">
        <f>A1_Teilstränge!HE12</f>
        <v>0</v>
      </c>
      <c r="HG5" s="70">
        <f>A1_Teilstränge!HF12</f>
        <v>0</v>
      </c>
      <c r="HH5" s="70">
        <f>A1_Teilstränge!HG12</f>
        <v>0</v>
      </c>
      <c r="HI5" s="70">
        <f>A1_Teilstränge!HH12</f>
        <v>0</v>
      </c>
      <c r="HJ5" s="70">
        <f>A1_Teilstränge!HI12</f>
        <v>0</v>
      </c>
      <c r="HK5" s="70">
        <f>A1_Teilstränge!HJ12</f>
        <v>0</v>
      </c>
      <c r="HL5" s="70">
        <f>A1_Teilstränge!HK12</f>
        <v>0</v>
      </c>
      <c r="HM5" s="70">
        <f>A1_Teilstränge!HL12</f>
        <v>0</v>
      </c>
      <c r="HN5" s="70">
        <f>A1_Teilstränge!HM12</f>
        <v>0</v>
      </c>
      <c r="HO5" s="70">
        <f>A1_Teilstränge!HN12</f>
        <v>0</v>
      </c>
      <c r="HP5" s="70">
        <f>A1_Teilstränge!HO12</f>
        <v>0</v>
      </c>
      <c r="HQ5" s="70">
        <f>A1_Teilstränge!HP12</f>
        <v>0</v>
      </c>
      <c r="HR5" s="70">
        <f>A1_Teilstränge!HQ12</f>
        <v>0</v>
      </c>
      <c r="HS5" s="70">
        <f>A1_Teilstränge!HR12</f>
        <v>0</v>
      </c>
      <c r="HT5" s="70">
        <f>A1_Teilstränge!HS12</f>
        <v>0</v>
      </c>
      <c r="HU5" s="70">
        <f>A1_Teilstränge!HT12</f>
        <v>0</v>
      </c>
      <c r="HV5" s="70">
        <f>A1_Teilstränge!HU12</f>
        <v>0</v>
      </c>
      <c r="HW5" s="70">
        <f>A1_Teilstränge!HV12</f>
        <v>0</v>
      </c>
      <c r="HX5" s="70">
        <f>A1_Teilstränge!HW12</f>
        <v>0</v>
      </c>
      <c r="HY5" s="70">
        <f>A1_Teilstränge!HX12</f>
        <v>0</v>
      </c>
      <c r="HZ5" s="70">
        <f>A1_Teilstränge!HY12</f>
        <v>0</v>
      </c>
      <c r="IA5" s="70">
        <f>A1_Teilstränge!HZ12</f>
        <v>0</v>
      </c>
      <c r="IB5" s="70">
        <f>A1_Teilstränge!IA12</f>
        <v>0</v>
      </c>
      <c r="IC5" s="70">
        <f>A1_Teilstränge!IB12</f>
        <v>0</v>
      </c>
      <c r="ID5" s="70">
        <f>A1_Teilstränge!IC12</f>
        <v>0</v>
      </c>
      <c r="IE5" s="70">
        <f>A1_Teilstränge!ID12</f>
        <v>0</v>
      </c>
      <c r="IF5" s="70">
        <f>A1_Teilstränge!IE12</f>
        <v>0</v>
      </c>
      <c r="IG5" s="70">
        <f>A1_Teilstränge!IF12</f>
        <v>0</v>
      </c>
      <c r="IH5" s="70">
        <f>A1_Teilstränge!IG12</f>
        <v>0</v>
      </c>
      <c r="II5" s="70">
        <f>A1_Teilstränge!IH12</f>
        <v>0</v>
      </c>
      <c r="IJ5" s="70">
        <f>A1_Teilstränge!II12</f>
        <v>0</v>
      </c>
      <c r="IK5" s="70">
        <f>A1_Teilstränge!IJ12</f>
        <v>0</v>
      </c>
      <c r="IL5" s="70">
        <f>A1_Teilstränge!IK12</f>
        <v>0</v>
      </c>
      <c r="IM5" s="70">
        <f>A1_Teilstränge!IL12</f>
        <v>0</v>
      </c>
      <c r="IN5" s="70">
        <f>A1_Teilstränge!IM12</f>
        <v>0</v>
      </c>
      <c r="IO5" s="70">
        <f>A1_Teilstränge!IN12</f>
        <v>0</v>
      </c>
      <c r="IP5" s="70">
        <f>A1_Teilstränge!IO12</f>
        <v>0</v>
      </c>
      <c r="IQ5" s="70">
        <f>A1_Teilstränge!IP12</f>
        <v>0</v>
      </c>
      <c r="IR5" s="70">
        <f>A1_Teilstränge!IQ12</f>
        <v>0</v>
      </c>
      <c r="IS5" s="70">
        <f>A1_Teilstränge!IR12</f>
        <v>0</v>
      </c>
      <c r="IT5" s="70">
        <f>A1_Teilstränge!IS12</f>
        <v>0</v>
      </c>
      <c r="IU5" s="70">
        <f>A1_Teilstränge!IT12</f>
        <v>0</v>
      </c>
      <c r="IV5" s="70">
        <f>A1_Teilstränge!IU12</f>
        <v>0</v>
      </c>
      <c r="IW5" s="70">
        <f>A1_Teilstränge!IV12</f>
        <v>0</v>
      </c>
      <c r="IX5" s="70">
        <f>A1_Teilstränge!IW12</f>
        <v>0</v>
      </c>
      <c r="IY5" s="70">
        <f>A1_Teilstränge!IX12</f>
        <v>0</v>
      </c>
      <c r="IZ5" s="70">
        <f>A1_Teilstränge!IY12</f>
        <v>0</v>
      </c>
      <c r="JA5" s="70">
        <f>A1_Teilstränge!IZ12</f>
        <v>0</v>
      </c>
      <c r="JB5" s="70">
        <f>A1_Teilstränge!JA12</f>
        <v>0</v>
      </c>
      <c r="JC5" s="70">
        <f>A1_Teilstränge!JB12</f>
        <v>0</v>
      </c>
      <c r="JD5" s="70">
        <f>A1_Teilstränge!JC12</f>
        <v>0</v>
      </c>
      <c r="JE5" s="70">
        <f>A1_Teilstränge!JD12</f>
        <v>0</v>
      </c>
      <c r="JF5" s="70">
        <f>A1_Teilstränge!JE12</f>
        <v>0</v>
      </c>
      <c r="JG5" s="70">
        <f>A1_Teilstränge!JF12</f>
        <v>0</v>
      </c>
      <c r="JH5" s="70">
        <f>A1_Teilstränge!JG12</f>
        <v>0</v>
      </c>
      <c r="JI5" s="70">
        <f>A1_Teilstränge!JH12</f>
        <v>0</v>
      </c>
      <c r="JJ5" s="70">
        <f>A1_Teilstränge!JI12</f>
        <v>0</v>
      </c>
      <c r="JK5" s="70">
        <f>A1_Teilstränge!JJ12</f>
        <v>0</v>
      </c>
      <c r="JL5" s="70">
        <f>A1_Teilstränge!JK12</f>
        <v>0</v>
      </c>
      <c r="JM5" s="70">
        <f>A1_Teilstränge!JL12</f>
        <v>0</v>
      </c>
      <c r="JN5" s="70">
        <f>A1_Teilstränge!JM12</f>
        <v>0</v>
      </c>
      <c r="JO5" s="70">
        <f>A1_Teilstränge!JN12</f>
        <v>0</v>
      </c>
      <c r="JP5" s="70">
        <f>A1_Teilstränge!JO12</f>
        <v>0</v>
      </c>
      <c r="JQ5" s="70">
        <f>A1_Teilstränge!JP12</f>
        <v>0</v>
      </c>
      <c r="JR5" s="70">
        <f>A1_Teilstränge!JQ12</f>
        <v>0</v>
      </c>
      <c r="JS5" s="70">
        <f>A1_Teilstränge!JR12</f>
        <v>0</v>
      </c>
      <c r="JT5" s="70">
        <f>A1_Teilstränge!JS12</f>
        <v>0</v>
      </c>
      <c r="JU5" s="70">
        <f>A1_Teilstränge!JT12</f>
        <v>0</v>
      </c>
      <c r="JV5" s="70">
        <f>A1_Teilstränge!JU12</f>
        <v>0</v>
      </c>
      <c r="JW5" s="70">
        <f>A1_Teilstränge!JV12</f>
        <v>0</v>
      </c>
      <c r="JX5" s="70">
        <f>A1_Teilstränge!JW12</f>
        <v>0</v>
      </c>
      <c r="JY5" s="70">
        <f>A1_Teilstränge!JX12</f>
        <v>0</v>
      </c>
      <c r="JZ5" s="70">
        <f>A1_Teilstränge!JY12</f>
        <v>0</v>
      </c>
      <c r="KA5" s="70">
        <f>A1_Teilstränge!JZ12</f>
        <v>0</v>
      </c>
      <c r="KB5" s="70">
        <f>A1_Teilstränge!KA12</f>
        <v>0</v>
      </c>
      <c r="KC5" s="70">
        <f>A1_Teilstränge!KB12</f>
        <v>0</v>
      </c>
      <c r="KD5" s="70">
        <f>A1_Teilstränge!KC12</f>
        <v>0</v>
      </c>
      <c r="KE5" s="70">
        <f>A1_Teilstränge!KD12</f>
        <v>0</v>
      </c>
      <c r="KF5" s="70">
        <f>A1_Teilstränge!KE12</f>
        <v>0</v>
      </c>
      <c r="KG5" s="70">
        <f>A1_Teilstränge!KF12</f>
        <v>0</v>
      </c>
      <c r="KH5" s="70">
        <f>A1_Teilstränge!KG12</f>
        <v>0</v>
      </c>
      <c r="KI5" s="70">
        <f>A1_Teilstränge!KH12</f>
        <v>0</v>
      </c>
      <c r="KJ5" s="70">
        <f>A1_Teilstränge!KI12</f>
        <v>0</v>
      </c>
      <c r="KK5" s="70">
        <f>A1_Teilstränge!KJ12</f>
        <v>0</v>
      </c>
      <c r="KL5" s="70">
        <f>A1_Teilstränge!KK12</f>
        <v>0</v>
      </c>
      <c r="KM5" s="70">
        <f>A1_Teilstränge!KL12</f>
        <v>0</v>
      </c>
      <c r="KN5" s="70">
        <f>A1_Teilstränge!KM12</f>
        <v>0</v>
      </c>
      <c r="KO5" s="70">
        <f>A1_Teilstränge!KN12</f>
        <v>0</v>
      </c>
      <c r="KP5" s="70">
        <f>A1_Teilstränge!KO12</f>
        <v>0</v>
      </c>
      <c r="KQ5" s="70">
        <f>A1_Teilstränge!KP12</f>
        <v>0</v>
      </c>
      <c r="KR5" s="70">
        <f>A1_Teilstränge!KQ12</f>
        <v>0</v>
      </c>
      <c r="KS5" s="70">
        <f>A1_Teilstränge!KR12</f>
        <v>0</v>
      </c>
      <c r="KT5" s="70">
        <f>A1_Teilstränge!KS12</f>
        <v>0</v>
      </c>
      <c r="KU5" s="70">
        <f>A1_Teilstränge!KT12</f>
        <v>0</v>
      </c>
      <c r="KV5" s="70">
        <f>A1_Teilstränge!KU12</f>
        <v>0</v>
      </c>
      <c r="KW5" s="70">
        <f>A1_Teilstränge!KV12</f>
        <v>0</v>
      </c>
      <c r="KX5" s="70">
        <f>A1_Teilstränge!KW12</f>
        <v>0</v>
      </c>
      <c r="KY5" s="70">
        <f>A1_Teilstränge!KX12</f>
        <v>0</v>
      </c>
      <c r="KZ5" s="70">
        <f>A1_Teilstränge!KY12</f>
        <v>0</v>
      </c>
      <c r="LA5" s="70">
        <f>A1_Teilstränge!KZ12</f>
        <v>0</v>
      </c>
      <c r="LB5" s="70">
        <f>A1_Teilstränge!LA12</f>
        <v>0</v>
      </c>
      <c r="LC5" s="70">
        <f>A1_Teilstränge!LB12</f>
        <v>0</v>
      </c>
      <c r="LD5" s="70">
        <f>A1_Teilstränge!LC12</f>
        <v>0</v>
      </c>
      <c r="LE5" s="70">
        <f>A1_Teilstränge!LD12</f>
        <v>0</v>
      </c>
      <c r="LF5" s="70">
        <f>A1_Teilstränge!LE12</f>
        <v>0</v>
      </c>
      <c r="LG5" s="70">
        <f>A1_Teilstränge!LF12</f>
        <v>0</v>
      </c>
      <c r="LH5" s="70">
        <f>A1_Teilstränge!LG12</f>
        <v>0</v>
      </c>
      <c r="LI5" s="70">
        <f>A1_Teilstränge!LH12</f>
        <v>0</v>
      </c>
      <c r="LJ5" s="70">
        <f>A1_Teilstränge!LI12</f>
        <v>0</v>
      </c>
      <c r="LK5" s="70">
        <f>A1_Teilstränge!LJ12</f>
        <v>0</v>
      </c>
      <c r="LL5" s="70">
        <f>A1_Teilstränge!LK12</f>
        <v>0</v>
      </c>
      <c r="LM5" s="70">
        <f>A1_Teilstränge!LL12</f>
        <v>0</v>
      </c>
      <c r="LN5" s="70">
        <f>A1_Teilstränge!LM12</f>
        <v>0</v>
      </c>
      <c r="LO5" s="70">
        <f>A1_Teilstränge!LN12</f>
        <v>0</v>
      </c>
      <c r="LP5" s="70">
        <f>A1_Teilstränge!LO12</f>
        <v>0</v>
      </c>
      <c r="LQ5" s="70">
        <f>A1_Teilstränge!LP12</f>
        <v>0</v>
      </c>
      <c r="LR5" s="70">
        <f>A1_Teilstränge!LQ12</f>
        <v>0</v>
      </c>
      <c r="LS5" s="70">
        <f>A1_Teilstränge!LR12</f>
        <v>0</v>
      </c>
      <c r="LT5" s="70">
        <f>A1_Teilstränge!LS12</f>
        <v>0</v>
      </c>
      <c r="LU5" s="70">
        <f>A1_Teilstränge!LT12</f>
        <v>0</v>
      </c>
      <c r="LV5" s="70">
        <f>A1_Teilstränge!LU12</f>
        <v>0</v>
      </c>
      <c r="LW5" s="70">
        <f>A1_Teilstränge!LV12</f>
        <v>0</v>
      </c>
      <c r="LX5" s="70">
        <f>A1_Teilstränge!LW12</f>
        <v>0</v>
      </c>
      <c r="LY5" s="70">
        <f>A1_Teilstränge!LX12</f>
        <v>0</v>
      </c>
      <c r="LZ5" s="70">
        <f>A1_Teilstränge!LY12</f>
        <v>0</v>
      </c>
      <c r="MA5" s="70">
        <f>A1_Teilstränge!LZ12</f>
        <v>0</v>
      </c>
      <c r="MB5" s="70">
        <f>A1_Teilstränge!MA12</f>
        <v>0</v>
      </c>
      <c r="MC5" s="70">
        <f>A1_Teilstränge!MB12</f>
        <v>0</v>
      </c>
      <c r="MD5" s="70">
        <f>A1_Teilstränge!MC12</f>
        <v>0</v>
      </c>
      <c r="ME5" s="70">
        <f>A1_Teilstränge!MD12</f>
        <v>0</v>
      </c>
      <c r="MF5" s="70">
        <f>A1_Teilstränge!ME12</f>
        <v>0</v>
      </c>
      <c r="MG5" s="70">
        <f>A1_Teilstränge!MF12</f>
        <v>0</v>
      </c>
      <c r="MH5" s="70">
        <f>A1_Teilstränge!MG12</f>
        <v>0</v>
      </c>
      <c r="MI5" s="70">
        <f>A1_Teilstränge!MH12</f>
        <v>0</v>
      </c>
      <c r="MJ5" s="70">
        <f>A1_Teilstränge!MI12</f>
        <v>0</v>
      </c>
      <c r="MK5" s="70">
        <f>A1_Teilstränge!MJ12</f>
        <v>0</v>
      </c>
      <c r="ML5" s="70">
        <f>A1_Teilstränge!MK12</f>
        <v>0</v>
      </c>
      <c r="MM5" s="70">
        <f>A1_Teilstränge!ML12</f>
        <v>0</v>
      </c>
      <c r="MN5" s="70">
        <f>A1_Teilstränge!MM12</f>
        <v>0</v>
      </c>
      <c r="MO5" s="70">
        <f>A1_Teilstränge!MN12</f>
        <v>0</v>
      </c>
      <c r="MP5" s="70">
        <f>A1_Teilstränge!MO12</f>
        <v>0</v>
      </c>
      <c r="MQ5" s="70">
        <f>A1_Teilstränge!MP12</f>
        <v>0</v>
      </c>
      <c r="MR5" s="70">
        <f>A1_Teilstränge!MQ12</f>
        <v>0</v>
      </c>
      <c r="MS5" s="70">
        <f>A1_Teilstränge!MR12</f>
        <v>0</v>
      </c>
      <c r="MT5" s="70">
        <f>A1_Teilstränge!MS12</f>
        <v>0</v>
      </c>
      <c r="MU5" s="70">
        <f>A1_Teilstränge!MT12</f>
        <v>0</v>
      </c>
      <c r="MV5" s="70">
        <f>A1_Teilstränge!MU12</f>
        <v>0</v>
      </c>
      <c r="MW5" s="70">
        <f>A1_Teilstränge!MV12</f>
        <v>0</v>
      </c>
      <c r="MX5" s="70">
        <f>A1_Teilstränge!MW12</f>
        <v>0</v>
      </c>
      <c r="MY5" s="70">
        <f>A1_Teilstränge!MX12</f>
        <v>0</v>
      </c>
      <c r="MZ5" s="70">
        <f>A1_Teilstränge!MY12</f>
        <v>0</v>
      </c>
      <c r="NA5" s="70">
        <f>A1_Teilstränge!MZ12</f>
        <v>0</v>
      </c>
      <c r="NB5" s="70">
        <f>A1_Teilstränge!NA12</f>
        <v>0</v>
      </c>
      <c r="NC5" s="70">
        <f>A1_Teilstränge!NB12</f>
        <v>0</v>
      </c>
      <c r="ND5" s="70">
        <f>A1_Teilstränge!NC12</f>
        <v>0</v>
      </c>
      <c r="NE5" s="70">
        <f>A1_Teilstränge!ND12</f>
        <v>0</v>
      </c>
      <c r="NF5" s="70">
        <f>A1_Teilstränge!NE12</f>
        <v>0</v>
      </c>
      <c r="NG5" s="70">
        <f>A1_Teilstränge!NF12</f>
        <v>0</v>
      </c>
      <c r="NH5" s="70">
        <f>A1_Teilstränge!NG12</f>
        <v>0</v>
      </c>
      <c r="NI5" s="70">
        <f>A1_Teilstränge!NH12</f>
        <v>0</v>
      </c>
      <c r="NJ5" s="70">
        <f>A1_Teilstränge!NI12</f>
        <v>0</v>
      </c>
      <c r="NK5" s="70">
        <f>A1_Teilstränge!NJ12</f>
        <v>0</v>
      </c>
      <c r="NL5" s="70">
        <f>A1_Teilstränge!NK12</f>
        <v>0</v>
      </c>
      <c r="NM5" s="70">
        <f>A1_Teilstränge!NL12</f>
        <v>0</v>
      </c>
      <c r="NN5" s="70">
        <f>A1_Teilstränge!NM12</f>
        <v>0</v>
      </c>
      <c r="NO5" s="70">
        <f>A1_Teilstränge!NN12</f>
        <v>0</v>
      </c>
      <c r="NP5" s="70">
        <f>A1_Teilstränge!NO12</f>
        <v>0</v>
      </c>
      <c r="NQ5" s="70">
        <f>A1_Teilstränge!NP12</f>
        <v>0</v>
      </c>
      <c r="NR5" s="70">
        <f>A1_Teilstränge!NQ12</f>
        <v>0</v>
      </c>
      <c r="NS5" s="70">
        <f>A1_Teilstränge!NR12</f>
        <v>0</v>
      </c>
      <c r="NT5" s="70">
        <f>A1_Teilstränge!NS12</f>
        <v>0</v>
      </c>
      <c r="NU5" s="70">
        <f>A1_Teilstränge!NT12</f>
        <v>0</v>
      </c>
      <c r="NV5" s="70">
        <f>A1_Teilstränge!NU12</f>
        <v>0</v>
      </c>
      <c r="NW5" s="70">
        <f>A1_Teilstränge!NV12</f>
        <v>0</v>
      </c>
      <c r="NX5" s="70">
        <f>A1_Teilstränge!NW12</f>
        <v>0</v>
      </c>
      <c r="NY5" s="70">
        <f>A1_Teilstränge!NX12</f>
        <v>0</v>
      </c>
      <c r="NZ5" s="70">
        <f>A1_Teilstränge!NY12</f>
        <v>0</v>
      </c>
      <c r="OA5" s="70">
        <f>A1_Teilstränge!NZ12</f>
        <v>0</v>
      </c>
      <c r="OB5" s="70">
        <f>A1_Teilstränge!OA12</f>
        <v>0</v>
      </c>
      <c r="OC5" s="70">
        <f>A1_Teilstränge!OB12</f>
        <v>0</v>
      </c>
      <c r="OD5" s="70">
        <f>A1_Teilstränge!OC12</f>
        <v>0</v>
      </c>
      <c r="OE5" s="70">
        <f>A1_Teilstränge!OD12</f>
        <v>0</v>
      </c>
      <c r="OF5" s="70">
        <f>A1_Teilstränge!OE12</f>
        <v>0</v>
      </c>
      <c r="OG5" s="70">
        <f>A1_Teilstränge!OF12</f>
        <v>0</v>
      </c>
      <c r="OH5" s="70">
        <f>A1_Teilstränge!OG12</f>
        <v>0</v>
      </c>
      <c r="OI5" s="70">
        <f>A1_Teilstränge!OH12</f>
        <v>0</v>
      </c>
      <c r="OJ5" s="70">
        <f>A1_Teilstränge!OI12</f>
        <v>0</v>
      </c>
      <c r="OK5" s="70">
        <f>A1_Teilstränge!OJ12</f>
        <v>0</v>
      </c>
      <c r="OL5" s="70">
        <f>A1_Teilstränge!OK12</f>
        <v>0</v>
      </c>
      <c r="OM5" s="70">
        <f>A1_Teilstränge!OL12</f>
        <v>0</v>
      </c>
      <c r="ON5" s="170"/>
      <c r="OO5" s="170"/>
      <c r="OP5" s="170"/>
      <c r="OQ5" s="170"/>
      <c r="OR5" s="170"/>
      <c r="OS5" s="170"/>
      <c r="OT5" s="170"/>
      <c r="OU5" s="170"/>
      <c r="OV5" s="170"/>
      <c r="OW5" s="170"/>
      <c r="OX5" s="170"/>
      <c r="OY5" s="170"/>
      <c r="OZ5" s="170"/>
      <c r="PA5" s="170"/>
      <c r="PB5" s="170"/>
      <c r="PC5" s="170"/>
      <c r="PD5" s="170"/>
      <c r="PE5" s="170"/>
      <c r="PF5" s="170"/>
      <c r="PG5" s="170"/>
      <c r="PH5" s="170"/>
      <c r="PI5" s="170"/>
      <c r="PJ5" s="170"/>
      <c r="PK5" s="170"/>
      <c r="PL5" s="170"/>
      <c r="PM5" s="170"/>
      <c r="PN5" s="170"/>
      <c r="PO5" s="170"/>
      <c r="PP5" s="170"/>
      <c r="PQ5" s="170"/>
      <c r="PR5" s="170"/>
      <c r="PS5" s="170"/>
      <c r="PT5" s="170"/>
      <c r="PU5" s="170"/>
      <c r="PV5" s="170"/>
      <c r="PW5" s="170"/>
      <c r="PX5" s="170"/>
      <c r="PY5" s="170"/>
      <c r="PZ5" s="170"/>
      <c r="QA5" s="170"/>
      <c r="QB5" s="170"/>
      <c r="QC5" s="170"/>
      <c r="QD5" s="170"/>
      <c r="QE5" s="170"/>
      <c r="QF5" s="170"/>
      <c r="QG5" s="170"/>
      <c r="QH5" s="170"/>
      <c r="QI5" s="170"/>
      <c r="QJ5" s="170"/>
      <c r="QK5" s="170"/>
      <c r="QL5" s="170"/>
      <c r="QM5" s="170"/>
      <c r="QN5" s="170"/>
      <c r="QO5" s="170"/>
      <c r="QP5" s="170"/>
      <c r="QQ5" s="170"/>
      <c r="QR5" s="170"/>
      <c r="QS5" s="170"/>
      <c r="QT5" s="170"/>
      <c r="QU5" s="170"/>
      <c r="QV5" s="170"/>
      <c r="QW5" s="170"/>
      <c r="QX5" s="170"/>
      <c r="QY5" s="170"/>
      <c r="QZ5" s="170"/>
      <c r="RA5" s="170"/>
      <c r="RB5" s="170"/>
      <c r="RC5" s="170"/>
      <c r="RD5" s="170"/>
      <c r="RE5" s="170"/>
      <c r="RF5" s="170"/>
      <c r="RG5" s="170"/>
      <c r="RH5" s="170"/>
      <c r="RI5" s="170"/>
      <c r="RJ5" s="170"/>
      <c r="RK5" s="170"/>
      <c r="RL5" s="170"/>
      <c r="RM5" s="170"/>
      <c r="RN5" s="170"/>
      <c r="RO5" s="170"/>
      <c r="RP5" s="170"/>
      <c r="RQ5" s="170"/>
      <c r="RR5" s="170"/>
      <c r="RS5" s="170"/>
      <c r="RT5" s="170"/>
      <c r="RU5" s="170"/>
      <c r="RV5" s="170"/>
      <c r="RW5" s="170"/>
      <c r="RX5" s="170"/>
      <c r="RY5" s="170"/>
      <c r="RZ5" s="170"/>
      <c r="SA5" s="170"/>
      <c r="SB5" s="170"/>
      <c r="SC5" s="170"/>
      <c r="SD5" s="170"/>
      <c r="SE5" s="170"/>
      <c r="SF5" s="170"/>
      <c r="SG5" s="170"/>
      <c r="SH5" s="170"/>
      <c r="SI5" s="170"/>
      <c r="SJ5" s="170"/>
      <c r="SK5" s="170"/>
      <c r="SL5" s="170"/>
      <c r="SM5" s="170"/>
      <c r="SN5" s="170"/>
      <c r="SO5" s="170"/>
      <c r="SP5" s="170"/>
      <c r="SQ5" s="170"/>
      <c r="SR5" s="170"/>
      <c r="SS5" s="170"/>
      <c r="ST5" s="170"/>
      <c r="SU5" s="170"/>
      <c r="SV5" s="170"/>
      <c r="SW5" s="170"/>
      <c r="SX5" s="170"/>
      <c r="SY5" s="170"/>
      <c r="SZ5" s="170"/>
      <c r="TA5" s="170"/>
      <c r="TB5" s="170"/>
      <c r="TC5" s="170"/>
      <c r="TD5" s="170"/>
      <c r="TE5" s="170"/>
      <c r="TF5" s="170"/>
      <c r="TG5" s="170"/>
      <c r="TH5" s="170"/>
      <c r="TI5" s="170"/>
      <c r="TJ5" s="170"/>
      <c r="TK5" s="170"/>
      <c r="TL5" s="170"/>
      <c r="TM5" s="170"/>
      <c r="TN5" s="170"/>
      <c r="TO5" s="170"/>
      <c r="TP5" s="170"/>
      <c r="TQ5" s="170"/>
      <c r="TR5" s="170"/>
      <c r="TS5" s="170"/>
      <c r="TT5" s="170"/>
      <c r="TU5" s="170"/>
      <c r="TV5" s="170"/>
      <c r="TW5" s="170"/>
      <c r="TX5" s="170"/>
      <c r="TY5" s="170"/>
      <c r="TZ5" s="170"/>
      <c r="UA5" s="170"/>
      <c r="UB5" s="170"/>
      <c r="UC5" s="170"/>
      <c r="UD5" s="170"/>
      <c r="UE5" s="170"/>
      <c r="UF5" s="170"/>
      <c r="UG5" s="170"/>
      <c r="UH5" s="170"/>
      <c r="UI5" s="170"/>
      <c r="UJ5" s="170"/>
      <c r="UK5" s="170"/>
      <c r="UL5" s="170"/>
      <c r="UM5" s="170"/>
      <c r="UN5" s="170"/>
      <c r="UO5" s="170"/>
      <c r="UP5" s="170"/>
      <c r="UQ5" s="170"/>
      <c r="UR5" s="170"/>
      <c r="US5" s="170"/>
      <c r="UT5" s="170"/>
      <c r="UU5" s="170"/>
      <c r="UV5" s="170"/>
      <c r="UW5" s="170"/>
      <c r="UX5" s="170"/>
    </row>
    <row r="6" spans="1:570" s="71" customFormat="1" x14ac:dyDescent="0.3">
      <c r="A6" s="56"/>
      <c r="B6" s="69" t="s">
        <v>360</v>
      </c>
      <c r="C6" s="69" t="str">
        <f>A1_Teilstränge!B12</f>
        <v>–</v>
      </c>
      <c r="D6" s="70" t="str">
        <f>IF(D5="MMR_Duo_gewellt","MMR_Duo",IF(D5="MMR_Duo_glatt","MMR_Duo",IF(D5="MMR_glatt","MMR",IF(D5="MMR_gewellt","MMR",D5))))</f>
        <v>KMR</v>
      </c>
      <c r="E6" s="70" t="str">
        <f t="shared" ref="E6:BP6" si="0">IF(E5="MMR_Duo_gewellt","MMR_Duo",IF(E5="MMR_Duo_glatt","MMR_Duo",IF(E5="MMR_glatt","MMR",IF(E5="MMR_gewellt","MMR",E5))))</f>
        <v>KMR</v>
      </c>
      <c r="F6" s="70" t="str">
        <f t="shared" si="0"/>
        <v>KMR</v>
      </c>
      <c r="G6" s="70" t="str">
        <f t="shared" si="0"/>
        <v>KMR</v>
      </c>
      <c r="H6" s="70" t="str">
        <f t="shared" si="0"/>
        <v>KMR</v>
      </c>
      <c r="I6" s="70" t="str">
        <f t="shared" si="0"/>
        <v>KMR</v>
      </c>
      <c r="J6" s="70" t="str">
        <f t="shared" si="0"/>
        <v>KMR</v>
      </c>
      <c r="K6" s="70" t="str">
        <f t="shared" si="0"/>
        <v>KMR</v>
      </c>
      <c r="L6" s="70" t="str">
        <f t="shared" si="0"/>
        <v>KMR</v>
      </c>
      <c r="M6" s="70" t="str">
        <f t="shared" si="0"/>
        <v>KMR</v>
      </c>
      <c r="N6" s="70" t="str">
        <f t="shared" si="0"/>
        <v>KMR</v>
      </c>
      <c r="O6" s="70" t="str">
        <f t="shared" si="0"/>
        <v>KMR</v>
      </c>
      <c r="P6" s="70" t="str">
        <f t="shared" si="0"/>
        <v>KMR</v>
      </c>
      <c r="Q6" s="70" t="str">
        <f t="shared" si="0"/>
        <v>KMR</v>
      </c>
      <c r="R6" s="70" t="str">
        <f t="shared" si="0"/>
        <v>KMR</v>
      </c>
      <c r="S6" s="70" t="str">
        <f t="shared" si="0"/>
        <v>KMR</v>
      </c>
      <c r="T6" s="70" t="str">
        <f t="shared" si="0"/>
        <v>KMR</v>
      </c>
      <c r="U6" s="70" t="str">
        <f t="shared" si="0"/>
        <v>KMR</v>
      </c>
      <c r="V6" s="70" t="str">
        <f t="shared" si="0"/>
        <v>KMR</v>
      </c>
      <c r="W6" s="70" t="str">
        <f t="shared" si="0"/>
        <v>KMR</v>
      </c>
      <c r="X6" s="70" t="str">
        <f t="shared" si="0"/>
        <v>KMR</v>
      </c>
      <c r="Y6" s="70" t="str">
        <f t="shared" si="0"/>
        <v>KMR</v>
      </c>
      <c r="Z6" s="70" t="str">
        <f t="shared" si="0"/>
        <v>KMR</v>
      </c>
      <c r="AA6" s="70" t="str">
        <f t="shared" si="0"/>
        <v>KMR</v>
      </c>
      <c r="AB6" s="70" t="str">
        <f t="shared" si="0"/>
        <v>KMR</v>
      </c>
      <c r="AC6" s="70" t="str">
        <f t="shared" si="0"/>
        <v>KMR</v>
      </c>
      <c r="AD6" s="70" t="str">
        <f t="shared" si="0"/>
        <v>KMR</v>
      </c>
      <c r="AE6" s="70" t="str">
        <f t="shared" si="0"/>
        <v>KMR</v>
      </c>
      <c r="AF6" s="70" t="str">
        <f t="shared" si="0"/>
        <v>KMR</v>
      </c>
      <c r="AG6" s="70" t="str">
        <f t="shared" si="0"/>
        <v>KMR</v>
      </c>
      <c r="AH6" s="70" t="str">
        <f t="shared" si="0"/>
        <v>KMR</v>
      </c>
      <c r="AI6" s="70" t="str">
        <f t="shared" si="0"/>
        <v>KMR</v>
      </c>
      <c r="AJ6" s="70" t="str">
        <f t="shared" si="0"/>
        <v>KMR</v>
      </c>
      <c r="AK6" s="70">
        <f t="shared" si="0"/>
        <v>0</v>
      </c>
      <c r="AL6" s="70">
        <f t="shared" si="0"/>
        <v>0</v>
      </c>
      <c r="AM6" s="70">
        <f t="shared" si="0"/>
        <v>0</v>
      </c>
      <c r="AN6" s="70">
        <f t="shared" si="0"/>
        <v>0</v>
      </c>
      <c r="AO6" s="70">
        <f t="shared" si="0"/>
        <v>0</v>
      </c>
      <c r="AP6" s="70">
        <f t="shared" si="0"/>
        <v>0</v>
      </c>
      <c r="AQ6" s="70">
        <f t="shared" si="0"/>
        <v>0</v>
      </c>
      <c r="AR6" s="70">
        <f t="shared" si="0"/>
        <v>0</v>
      </c>
      <c r="AS6" s="70">
        <f t="shared" si="0"/>
        <v>0</v>
      </c>
      <c r="AT6" s="70">
        <f t="shared" si="0"/>
        <v>0</v>
      </c>
      <c r="AU6" s="70">
        <f t="shared" si="0"/>
        <v>0</v>
      </c>
      <c r="AV6" s="70">
        <f t="shared" si="0"/>
        <v>0</v>
      </c>
      <c r="AW6" s="70">
        <f t="shared" si="0"/>
        <v>0</v>
      </c>
      <c r="AX6" s="70">
        <f t="shared" si="0"/>
        <v>0</v>
      </c>
      <c r="AY6" s="70">
        <f t="shared" si="0"/>
        <v>0</v>
      </c>
      <c r="AZ6" s="70">
        <f t="shared" si="0"/>
        <v>0</v>
      </c>
      <c r="BA6" s="70">
        <f t="shared" si="0"/>
        <v>0</v>
      </c>
      <c r="BB6" s="70">
        <f t="shared" si="0"/>
        <v>0</v>
      </c>
      <c r="BC6" s="70">
        <f t="shared" si="0"/>
        <v>0</v>
      </c>
      <c r="BD6" s="70">
        <f t="shared" si="0"/>
        <v>0</v>
      </c>
      <c r="BE6" s="70">
        <f t="shared" si="0"/>
        <v>0</v>
      </c>
      <c r="BF6" s="70">
        <f t="shared" si="0"/>
        <v>0</v>
      </c>
      <c r="BG6" s="70">
        <f t="shared" si="0"/>
        <v>0</v>
      </c>
      <c r="BH6" s="70">
        <f t="shared" si="0"/>
        <v>0</v>
      </c>
      <c r="BI6" s="70">
        <f t="shared" si="0"/>
        <v>0</v>
      </c>
      <c r="BJ6" s="70">
        <f t="shared" si="0"/>
        <v>0</v>
      </c>
      <c r="BK6" s="70">
        <f t="shared" si="0"/>
        <v>0</v>
      </c>
      <c r="BL6" s="70">
        <f t="shared" si="0"/>
        <v>0</v>
      </c>
      <c r="BM6" s="70">
        <f t="shared" si="0"/>
        <v>0</v>
      </c>
      <c r="BN6" s="70">
        <f t="shared" si="0"/>
        <v>0</v>
      </c>
      <c r="BO6" s="70">
        <f t="shared" si="0"/>
        <v>0</v>
      </c>
      <c r="BP6" s="70">
        <f t="shared" si="0"/>
        <v>0</v>
      </c>
      <c r="BQ6" s="70">
        <f t="shared" ref="BQ6:EB6" si="1">IF(BQ5="MMR_Duo_gewellt","MMR_Duo",IF(BQ5="MMR_Duo_glatt","MMR_Duo",IF(BQ5="MMR_glatt","MMR",IF(BQ5="MMR_gewellt","MMR",BQ5))))</f>
        <v>0</v>
      </c>
      <c r="BR6" s="70">
        <f t="shared" si="1"/>
        <v>0</v>
      </c>
      <c r="BS6" s="70">
        <f t="shared" si="1"/>
        <v>0</v>
      </c>
      <c r="BT6" s="70">
        <f t="shared" si="1"/>
        <v>0</v>
      </c>
      <c r="BU6" s="70">
        <f t="shared" si="1"/>
        <v>0</v>
      </c>
      <c r="BV6" s="70">
        <f t="shared" si="1"/>
        <v>0</v>
      </c>
      <c r="BW6" s="70">
        <f t="shared" si="1"/>
        <v>0</v>
      </c>
      <c r="BX6" s="70">
        <f t="shared" si="1"/>
        <v>0</v>
      </c>
      <c r="BY6" s="70">
        <f t="shared" si="1"/>
        <v>0</v>
      </c>
      <c r="BZ6" s="70">
        <f t="shared" si="1"/>
        <v>0</v>
      </c>
      <c r="CA6" s="70">
        <f t="shared" si="1"/>
        <v>0</v>
      </c>
      <c r="CB6" s="70">
        <f t="shared" si="1"/>
        <v>0</v>
      </c>
      <c r="CC6" s="70">
        <f t="shared" si="1"/>
        <v>0</v>
      </c>
      <c r="CD6" s="70">
        <f t="shared" si="1"/>
        <v>0</v>
      </c>
      <c r="CE6" s="70">
        <f t="shared" si="1"/>
        <v>0</v>
      </c>
      <c r="CF6" s="70">
        <f t="shared" si="1"/>
        <v>0</v>
      </c>
      <c r="CG6" s="70">
        <f t="shared" si="1"/>
        <v>0</v>
      </c>
      <c r="CH6" s="70">
        <f t="shared" si="1"/>
        <v>0</v>
      </c>
      <c r="CI6" s="70">
        <f t="shared" si="1"/>
        <v>0</v>
      </c>
      <c r="CJ6" s="70">
        <f t="shared" si="1"/>
        <v>0</v>
      </c>
      <c r="CK6" s="70">
        <f t="shared" si="1"/>
        <v>0</v>
      </c>
      <c r="CL6" s="70">
        <f t="shared" si="1"/>
        <v>0</v>
      </c>
      <c r="CM6" s="70">
        <f t="shared" si="1"/>
        <v>0</v>
      </c>
      <c r="CN6" s="70">
        <f t="shared" si="1"/>
        <v>0</v>
      </c>
      <c r="CO6" s="70">
        <f t="shared" si="1"/>
        <v>0</v>
      </c>
      <c r="CP6" s="70">
        <f t="shared" si="1"/>
        <v>0</v>
      </c>
      <c r="CQ6" s="70">
        <f t="shared" si="1"/>
        <v>0</v>
      </c>
      <c r="CR6" s="70">
        <f t="shared" si="1"/>
        <v>0</v>
      </c>
      <c r="CS6" s="70">
        <f t="shared" si="1"/>
        <v>0</v>
      </c>
      <c r="CT6" s="70">
        <f t="shared" si="1"/>
        <v>0</v>
      </c>
      <c r="CU6" s="70">
        <f t="shared" si="1"/>
        <v>0</v>
      </c>
      <c r="CV6" s="70">
        <f t="shared" si="1"/>
        <v>0</v>
      </c>
      <c r="CW6" s="70">
        <f t="shared" si="1"/>
        <v>0</v>
      </c>
      <c r="CX6" s="70">
        <f t="shared" si="1"/>
        <v>0</v>
      </c>
      <c r="CY6" s="70">
        <f t="shared" si="1"/>
        <v>0</v>
      </c>
      <c r="CZ6" s="70">
        <f t="shared" si="1"/>
        <v>0</v>
      </c>
      <c r="DA6" s="70">
        <f t="shared" si="1"/>
        <v>0</v>
      </c>
      <c r="DB6" s="70">
        <f t="shared" si="1"/>
        <v>0</v>
      </c>
      <c r="DC6" s="70">
        <f t="shared" si="1"/>
        <v>0</v>
      </c>
      <c r="DD6" s="70">
        <f t="shared" si="1"/>
        <v>0</v>
      </c>
      <c r="DE6" s="70">
        <f t="shared" si="1"/>
        <v>0</v>
      </c>
      <c r="DF6" s="70">
        <f t="shared" si="1"/>
        <v>0</v>
      </c>
      <c r="DG6" s="70">
        <f t="shared" si="1"/>
        <v>0</v>
      </c>
      <c r="DH6" s="70">
        <f t="shared" si="1"/>
        <v>0</v>
      </c>
      <c r="DI6" s="70">
        <f t="shared" si="1"/>
        <v>0</v>
      </c>
      <c r="DJ6" s="70">
        <f t="shared" si="1"/>
        <v>0</v>
      </c>
      <c r="DK6" s="70">
        <f t="shared" si="1"/>
        <v>0</v>
      </c>
      <c r="DL6" s="70">
        <f t="shared" si="1"/>
        <v>0</v>
      </c>
      <c r="DM6" s="70">
        <f t="shared" si="1"/>
        <v>0</v>
      </c>
      <c r="DN6" s="70">
        <f t="shared" si="1"/>
        <v>0</v>
      </c>
      <c r="DO6" s="70">
        <f t="shared" si="1"/>
        <v>0</v>
      </c>
      <c r="DP6" s="70">
        <f t="shared" si="1"/>
        <v>0</v>
      </c>
      <c r="DQ6" s="70">
        <f t="shared" si="1"/>
        <v>0</v>
      </c>
      <c r="DR6" s="70">
        <f t="shared" si="1"/>
        <v>0</v>
      </c>
      <c r="DS6" s="70">
        <f t="shared" si="1"/>
        <v>0</v>
      </c>
      <c r="DT6" s="70">
        <f t="shared" si="1"/>
        <v>0</v>
      </c>
      <c r="DU6" s="70">
        <f t="shared" si="1"/>
        <v>0</v>
      </c>
      <c r="DV6" s="70">
        <f t="shared" si="1"/>
        <v>0</v>
      </c>
      <c r="DW6" s="70">
        <f t="shared" si="1"/>
        <v>0</v>
      </c>
      <c r="DX6" s="70">
        <f t="shared" si="1"/>
        <v>0</v>
      </c>
      <c r="DY6" s="70">
        <f t="shared" si="1"/>
        <v>0</v>
      </c>
      <c r="DZ6" s="70">
        <f t="shared" si="1"/>
        <v>0</v>
      </c>
      <c r="EA6" s="70">
        <f t="shared" si="1"/>
        <v>0</v>
      </c>
      <c r="EB6" s="70">
        <f t="shared" si="1"/>
        <v>0</v>
      </c>
      <c r="EC6" s="70">
        <f t="shared" ref="EC6:GN6" si="2">IF(EC5="MMR_Duo_gewellt","MMR_Duo",IF(EC5="MMR_Duo_glatt","MMR_Duo",IF(EC5="MMR_glatt","MMR",IF(EC5="MMR_gewellt","MMR",EC5))))</f>
        <v>0</v>
      </c>
      <c r="ED6" s="70">
        <f t="shared" si="2"/>
        <v>0</v>
      </c>
      <c r="EE6" s="70">
        <f t="shared" si="2"/>
        <v>0</v>
      </c>
      <c r="EF6" s="70">
        <f t="shared" si="2"/>
        <v>0</v>
      </c>
      <c r="EG6" s="70">
        <f t="shared" si="2"/>
        <v>0</v>
      </c>
      <c r="EH6" s="70">
        <f t="shared" si="2"/>
        <v>0</v>
      </c>
      <c r="EI6" s="70">
        <f t="shared" si="2"/>
        <v>0</v>
      </c>
      <c r="EJ6" s="70">
        <f t="shared" si="2"/>
        <v>0</v>
      </c>
      <c r="EK6" s="70">
        <f t="shared" si="2"/>
        <v>0</v>
      </c>
      <c r="EL6" s="70">
        <f t="shared" si="2"/>
        <v>0</v>
      </c>
      <c r="EM6" s="70">
        <f t="shared" si="2"/>
        <v>0</v>
      </c>
      <c r="EN6" s="70">
        <f t="shared" si="2"/>
        <v>0</v>
      </c>
      <c r="EO6" s="70">
        <f t="shared" si="2"/>
        <v>0</v>
      </c>
      <c r="EP6" s="70">
        <f t="shared" si="2"/>
        <v>0</v>
      </c>
      <c r="EQ6" s="70">
        <f t="shared" si="2"/>
        <v>0</v>
      </c>
      <c r="ER6" s="70">
        <f t="shared" si="2"/>
        <v>0</v>
      </c>
      <c r="ES6" s="70">
        <f t="shared" si="2"/>
        <v>0</v>
      </c>
      <c r="ET6" s="70">
        <f t="shared" si="2"/>
        <v>0</v>
      </c>
      <c r="EU6" s="70">
        <f t="shared" si="2"/>
        <v>0</v>
      </c>
      <c r="EV6" s="70">
        <f t="shared" si="2"/>
        <v>0</v>
      </c>
      <c r="EW6" s="70">
        <f t="shared" si="2"/>
        <v>0</v>
      </c>
      <c r="EX6" s="70">
        <f t="shared" si="2"/>
        <v>0</v>
      </c>
      <c r="EY6" s="70">
        <f t="shared" si="2"/>
        <v>0</v>
      </c>
      <c r="EZ6" s="70">
        <f t="shared" si="2"/>
        <v>0</v>
      </c>
      <c r="FA6" s="70">
        <f t="shared" si="2"/>
        <v>0</v>
      </c>
      <c r="FB6" s="70">
        <f t="shared" si="2"/>
        <v>0</v>
      </c>
      <c r="FC6" s="70">
        <f t="shared" si="2"/>
        <v>0</v>
      </c>
      <c r="FD6" s="70">
        <f t="shared" si="2"/>
        <v>0</v>
      </c>
      <c r="FE6" s="70">
        <f t="shared" si="2"/>
        <v>0</v>
      </c>
      <c r="FF6" s="70">
        <f t="shared" si="2"/>
        <v>0</v>
      </c>
      <c r="FG6" s="70">
        <f t="shared" si="2"/>
        <v>0</v>
      </c>
      <c r="FH6" s="70">
        <f t="shared" si="2"/>
        <v>0</v>
      </c>
      <c r="FI6" s="70">
        <f t="shared" si="2"/>
        <v>0</v>
      </c>
      <c r="FJ6" s="70">
        <f t="shared" si="2"/>
        <v>0</v>
      </c>
      <c r="FK6" s="70">
        <f t="shared" si="2"/>
        <v>0</v>
      </c>
      <c r="FL6" s="70">
        <f t="shared" si="2"/>
        <v>0</v>
      </c>
      <c r="FM6" s="70">
        <f t="shared" si="2"/>
        <v>0</v>
      </c>
      <c r="FN6" s="70">
        <f t="shared" si="2"/>
        <v>0</v>
      </c>
      <c r="FO6" s="70">
        <f t="shared" si="2"/>
        <v>0</v>
      </c>
      <c r="FP6" s="70">
        <f t="shared" si="2"/>
        <v>0</v>
      </c>
      <c r="FQ6" s="70">
        <f t="shared" si="2"/>
        <v>0</v>
      </c>
      <c r="FR6" s="70">
        <f t="shared" si="2"/>
        <v>0</v>
      </c>
      <c r="FS6" s="70">
        <f t="shared" si="2"/>
        <v>0</v>
      </c>
      <c r="FT6" s="70">
        <f t="shared" si="2"/>
        <v>0</v>
      </c>
      <c r="FU6" s="70">
        <f t="shared" si="2"/>
        <v>0</v>
      </c>
      <c r="FV6" s="70">
        <f t="shared" si="2"/>
        <v>0</v>
      </c>
      <c r="FW6" s="70">
        <f t="shared" si="2"/>
        <v>0</v>
      </c>
      <c r="FX6" s="70">
        <f t="shared" si="2"/>
        <v>0</v>
      </c>
      <c r="FY6" s="70">
        <f t="shared" si="2"/>
        <v>0</v>
      </c>
      <c r="FZ6" s="70">
        <f t="shared" si="2"/>
        <v>0</v>
      </c>
      <c r="GA6" s="70">
        <f t="shared" si="2"/>
        <v>0</v>
      </c>
      <c r="GB6" s="70">
        <f t="shared" si="2"/>
        <v>0</v>
      </c>
      <c r="GC6" s="70">
        <f t="shared" si="2"/>
        <v>0</v>
      </c>
      <c r="GD6" s="70">
        <f t="shared" si="2"/>
        <v>0</v>
      </c>
      <c r="GE6" s="70">
        <f t="shared" si="2"/>
        <v>0</v>
      </c>
      <c r="GF6" s="70">
        <f t="shared" si="2"/>
        <v>0</v>
      </c>
      <c r="GG6" s="70">
        <f t="shared" si="2"/>
        <v>0</v>
      </c>
      <c r="GH6" s="70">
        <f t="shared" si="2"/>
        <v>0</v>
      </c>
      <c r="GI6" s="70">
        <f t="shared" si="2"/>
        <v>0</v>
      </c>
      <c r="GJ6" s="70">
        <f t="shared" si="2"/>
        <v>0</v>
      </c>
      <c r="GK6" s="70">
        <f t="shared" si="2"/>
        <v>0</v>
      </c>
      <c r="GL6" s="70">
        <f t="shared" si="2"/>
        <v>0</v>
      </c>
      <c r="GM6" s="70">
        <f t="shared" si="2"/>
        <v>0</v>
      </c>
      <c r="GN6" s="70">
        <f t="shared" si="2"/>
        <v>0</v>
      </c>
      <c r="GO6" s="70">
        <f t="shared" ref="GO6:IZ6" si="3">IF(GO5="MMR_Duo_gewellt","MMR_Duo",IF(GO5="MMR_Duo_glatt","MMR_Duo",IF(GO5="MMR_glatt","MMR",IF(GO5="MMR_gewellt","MMR",GO5))))</f>
        <v>0</v>
      </c>
      <c r="GP6" s="70">
        <f t="shared" si="3"/>
        <v>0</v>
      </c>
      <c r="GQ6" s="70">
        <f t="shared" si="3"/>
        <v>0</v>
      </c>
      <c r="GR6" s="70">
        <f t="shared" si="3"/>
        <v>0</v>
      </c>
      <c r="GS6" s="70">
        <f t="shared" si="3"/>
        <v>0</v>
      </c>
      <c r="GT6" s="70">
        <f t="shared" si="3"/>
        <v>0</v>
      </c>
      <c r="GU6" s="70">
        <f t="shared" si="3"/>
        <v>0</v>
      </c>
      <c r="GV6" s="70">
        <f t="shared" si="3"/>
        <v>0</v>
      </c>
      <c r="GW6" s="70">
        <f t="shared" si="3"/>
        <v>0</v>
      </c>
      <c r="GX6" s="70">
        <f t="shared" si="3"/>
        <v>0</v>
      </c>
      <c r="GY6" s="70">
        <f t="shared" si="3"/>
        <v>0</v>
      </c>
      <c r="GZ6" s="70">
        <f t="shared" si="3"/>
        <v>0</v>
      </c>
      <c r="HA6" s="70">
        <f t="shared" si="3"/>
        <v>0</v>
      </c>
      <c r="HB6" s="70">
        <f t="shared" si="3"/>
        <v>0</v>
      </c>
      <c r="HC6" s="70">
        <f t="shared" si="3"/>
        <v>0</v>
      </c>
      <c r="HD6" s="70">
        <f t="shared" si="3"/>
        <v>0</v>
      </c>
      <c r="HE6" s="70">
        <f t="shared" si="3"/>
        <v>0</v>
      </c>
      <c r="HF6" s="70">
        <f t="shared" si="3"/>
        <v>0</v>
      </c>
      <c r="HG6" s="70">
        <f t="shared" si="3"/>
        <v>0</v>
      </c>
      <c r="HH6" s="70">
        <f t="shared" si="3"/>
        <v>0</v>
      </c>
      <c r="HI6" s="70">
        <f t="shared" si="3"/>
        <v>0</v>
      </c>
      <c r="HJ6" s="70">
        <f t="shared" si="3"/>
        <v>0</v>
      </c>
      <c r="HK6" s="70">
        <f t="shared" si="3"/>
        <v>0</v>
      </c>
      <c r="HL6" s="70">
        <f t="shared" si="3"/>
        <v>0</v>
      </c>
      <c r="HM6" s="70">
        <f t="shared" si="3"/>
        <v>0</v>
      </c>
      <c r="HN6" s="70">
        <f t="shared" si="3"/>
        <v>0</v>
      </c>
      <c r="HO6" s="70">
        <f t="shared" si="3"/>
        <v>0</v>
      </c>
      <c r="HP6" s="70">
        <f t="shared" si="3"/>
        <v>0</v>
      </c>
      <c r="HQ6" s="70">
        <f t="shared" si="3"/>
        <v>0</v>
      </c>
      <c r="HR6" s="70">
        <f t="shared" si="3"/>
        <v>0</v>
      </c>
      <c r="HS6" s="70">
        <f t="shared" si="3"/>
        <v>0</v>
      </c>
      <c r="HT6" s="70">
        <f t="shared" si="3"/>
        <v>0</v>
      </c>
      <c r="HU6" s="70">
        <f t="shared" si="3"/>
        <v>0</v>
      </c>
      <c r="HV6" s="70">
        <f t="shared" si="3"/>
        <v>0</v>
      </c>
      <c r="HW6" s="70">
        <f t="shared" si="3"/>
        <v>0</v>
      </c>
      <c r="HX6" s="70">
        <f t="shared" si="3"/>
        <v>0</v>
      </c>
      <c r="HY6" s="70">
        <f t="shared" si="3"/>
        <v>0</v>
      </c>
      <c r="HZ6" s="70">
        <f t="shared" si="3"/>
        <v>0</v>
      </c>
      <c r="IA6" s="70">
        <f t="shared" si="3"/>
        <v>0</v>
      </c>
      <c r="IB6" s="70">
        <f t="shared" si="3"/>
        <v>0</v>
      </c>
      <c r="IC6" s="70">
        <f t="shared" si="3"/>
        <v>0</v>
      </c>
      <c r="ID6" s="70">
        <f t="shared" si="3"/>
        <v>0</v>
      </c>
      <c r="IE6" s="70">
        <f t="shared" si="3"/>
        <v>0</v>
      </c>
      <c r="IF6" s="70">
        <f t="shared" si="3"/>
        <v>0</v>
      </c>
      <c r="IG6" s="70">
        <f t="shared" si="3"/>
        <v>0</v>
      </c>
      <c r="IH6" s="70">
        <f t="shared" si="3"/>
        <v>0</v>
      </c>
      <c r="II6" s="70">
        <f t="shared" si="3"/>
        <v>0</v>
      </c>
      <c r="IJ6" s="70">
        <f t="shared" si="3"/>
        <v>0</v>
      </c>
      <c r="IK6" s="70">
        <f t="shared" si="3"/>
        <v>0</v>
      </c>
      <c r="IL6" s="70">
        <f t="shared" si="3"/>
        <v>0</v>
      </c>
      <c r="IM6" s="70">
        <f t="shared" si="3"/>
        <v>0</v>
      </c>
      <c r="IN6" s="70">
        <f t="shared" si="3"/>
        <v>0</v>
      </c>
      <c r="IO6" s="70">
        <f t="shared" si="3"/>
        <v>0</v>
      </c>
      <c r="IP6" s="70">
        <f t="shared" si="3"/>
        <v>0</v>
      </c>
      <c r="IQ6" s="70">
        <f t="shared" si="3"/>
        <v>0</v>
      </c>
      <c r="IR6" s="70">
        <f t="shared" si="3"/>
        <v>0</v>
      </c>
      <c r="IS6" s="70">
        <f t="shared" si="3"/>
        <v>0</v>
      </c>
      <c r="IT6" s="70">
        <f t="shared" si="3"/>
        <v>0</v>
      </c>
      <c r="IU6" s="70">
        <f t="shared" si="3"/>
        <v>0</v>
      </c>
      <c r="IV6" s="70">
        <f t="shared" si="3"/>
        <v>0</v>
      </c>
      <c r="IW6" s="70">
        <f t="shared" si="3"/>
        <v>0</v>
      </c>
      <c r="IX6" s="70">
        <f t="shared" si="3"/>
        <v>0</v>
      </c>
      <c r="IY6" s="70">
        <f t="shared" si="3"/>
        <v>0</v>
      </c>
      <c r="IZ6" s="70">
        <f t="shared" si="3"/>
        <v>0</v>
      </c>
      <c r="JA6" s="70">
        <f t="shared" ref="JA6:LL6" si="4">IF(JA5="MMR_Duo_gewellt","MMR_Duo",IF(JA5="MMR_Duo_glatt","MMR_Duo",IF(JA5="MMR_glatt","MMR",IF(JA5="MMR_gewellt","MMR",JA5))))</f>
        <v>0</v>
      </c>
      <c r="JB6" s="70">
        <f t="shared" si="4"/>
        <v>0</v>
      </c>
      <c r="JC6" s="70">
        <f t="shared" si="4"/>
        <v>0</v>
      </c>
      <c r="JD6" s="70">
        <f t="shared" si="4"/>
        <v>0</v>
      </c>
      <c r="JE6" s="70">
        <f t="shared" si="4"/>
        <v>0</v>
      </c>
      <c r="JF6" s="70">
        <f t="shared" si="4"/>
        <v>0</v>
      </c>
      <c r="JG6" s="70">
        <f t="shared" si="4"/>
        <v>0</v>
      </c>
      <c r="JH6" s="70">
        <f t="shared" si="4"/>
        <v>0</v>
      </c>
      <c r="JI6" s="70">
        <f t="shared" si="4"/>
        <v>0</v>
      </c>
      <c r="JJ6" s="70">
        <f t="shared" si="4"/>
        <v>0</v>
      </c>
      <c r="JK6" s="70">
        <f t="shared" si="4"/>
        <v>0</v>
      </c>
      <c r="JL6" s="70">
        <f t="shared" si="4"/>
        <v>0</v>
      </c>
      <c r="JM6" s="70">
        <f t="shared" si="4"/>
        <v>0</v>
      </c>
      <c r="JN6" s="70">
        <f t="shared" si="4"/>
        <v>0</v>
      </c>
      <c r="JO6" s="70">
        <f t="shared" si="4"/>
        <v>0</v>
      </c>
      <c r="JP6" s="70">
        <f t="shared" si="4"/>
        <v>0</v>
      </c>
      <c r="JQ6" s="70">
        <f t="shared" si="4"/>
        <v>0</v>
      </c>
      <c r="JR6" s="70">
        <f t="shared" si="4"/>
        <v>0</v>
      </c>
      <c r="JS6" s="70">
        <f t="shared" si="4"/>
        <v>0</v>
      </c>
      <c r="JT6" s="70">
        <f t="shared" si="4"/>
        <v>0</v>
      </c>
      <c r="JU6" s="70">
        <f t="shared" si="4"/>
        <v>0</v>
      </c>
      <c r="JV6" s="70">
        <f t="shared" si="4"/>
        <v>0</v>
      </c>
      <c r="JW6" s="70">
        <f t="shared" si="4"/>
        <v>0</v>
      </c>
      <c r="JX6" s="70">
        <f t="shared" si="4"/>
        <v>0</v>
      </c>
      <c r="JY6" s="70">
        <f t="shared" si="4"/>
        <v>0</v>
      </c>
      <c r="JZ6" s="70">
        <f t="shared" si="4"/>
        <v>0</v>
      </c>
      <c r="KA6" s="70">
        <f t="shared" si="4"/>
        <v>0</v>
      </c>
      <c r="KB6" s="70">
        <f t="shared" si="4"/>
        <v>0</v>
      </c>
      <c r="KC6" s="70">
        <f t="shared" si="4"/>
        <v>0</v>
      </c>
      <c r="KD6" s="70">
        <f t="shared" si="4"/>
        <v>0</v>
      </c>
      <c r="KE6" s="70">
        <f t="shared" si="4"/>
        <v>0</v>
      </c>
      <c r="KF6" s="70">
        <f t="shared" si="4"/>
        <v>0</v>
      </c>
      <c r="KG6" s="70">
        <f t="shared" si="4"/>
        <v>0</v>
      </c>
      <c r="KH6" s="70">
        <f t="shared" si="4"/>
        <v>0</v>
      </c>
      <c r="KI6" s="70">
        <f t="shared" si="4"/>
        <v>0</v>
      </c>
      <c r="KJ6" s="70">
        <f t="shared" si="4"/>
        <v>0</v>
      </c>
      <c r="KK6" s="70">
        <f t="shared" si="4"/>
        <v>0</v>
      </c>
      <c r="KL6" s="70">
        <f t="shared" si="4"/>
        <v>0</v>
      </c>
      <c r="KM6" s="70">
        <f t="shared" si="4"/>
        <v>0</v>
      </c>
      <c r="KN6" s="70">
        <f t="shared" si="4"/>
        <v>0</v>
      </c>
      <c r="KO6" s="70">
        <f t="shared" si="4"/>
        <v>0</v>
      </c>
      <c r="KP6" s="70">
        <f t="shared" si="4"/>
        <v>0</v>
      </c>
      <c r="KQ6" s="70">
        <f t="shared" si="4"/>
        <v>0</v>
      </c>
      <c r="KR6" s="70">
        <f t="shared" si="4"/>
        <v>0</v>
      </c>
      <c r="KS6" s="70">
        <f t="shared" si="4"/>
        <v>0</v>
      </c>
      <c r="KT6" s="70">
        <f t="shared" si="4"/>
        <v>0</v>
      </c>
      <c r="KU6" s="70">
        <f t="shared" si="4"/>
        <v>0</v>
      </c>
      <c r="KV6" s="70">
        <f t="shared" si="4"/>
        <v>0</v>
      </c>
      <c r="KW6" s="70">
        <f t="shared" si="4"/>
        <v>0</v>
      </c>
      <c r="KX6" s="70">
        <f t="shared" si="4"/>
        <v>0</v>
      </c>
      <c r="KY6" s="70">
        <f t="shared" si="4"/>
        <v>0</v>
      </c>
      <c r="KZ6" s="70">
        <f t="shared" si="4"/>
        <v>0</v>
      </c>
      <c r="LA6" s="70">
        <f t="shared" si="4"/>
        <v>0</v>
      </c>
      <c r="LB6" s="70">
        <f t="shared" si="4"/>
        <v>0</v>
      </c>
      <c r="LC6" s="70">
        <f t="shared" si="4"/>
        <v>0</v>
      </c>
      <c r="LD6" s="70">
        <f t="shared" si="4"/>
        <v>0</v>
      </c>
      <c r="LE6" s="70">
        <f t="shared" si="4"/>
        <v>0</v>
      </c>
      <c r="LF6" s="70">
        <f t="shared" si="4"/>
        <v>0</v>
      </c>
      <c r="LG6" s="70">
        <f t="shared" si="4"/>
        <v>0</v>
      </c>
      <c r="LH6" s="70">
        <f t="shared" si="4"/>
        <v>0</v>
      </c>
      <c r="LI6" s="70">
        <f t="shared" si="4"/>
        <v>0</v>
      </c>
      <c r="LJ6" s="70">
        <f t="shared" si="4"/>
        <v>0</v>
      </c>
      <c r="LK6" s="70">
        <f t="shared" si="4"/>
        <v>0</v>
      </c>
      <c r="LL6" s="70">
        <f t="shared" si="4"/>
        <v>0</v>
      </c>
      <c r="LM6" s="70">
        <f t="shared" ref="LM6:NX6" si="5">IF(LM5="MMR_Duo_gewellt","MMR_Duo",IF(LM5="MMR_Duo_glatt","MMR_Duo",IF(LM5="MMR_glatt","MMR",IF(LM5="MMR_gewellt","MMR",LM5))))</f>
        <v>0</v>
      </c>
      <c r="LN6" s="70">
        <f t="shared" si="5"/>
        <v>0</v>
      </c>
      <c r="LO6" s="70">
        <f t="shared" si="5"/>
        <v>0</v>
      </c>
      <c r="LP6" s="70">
        <f t="shared" si="5"/>
        <v>0</v>
      </c>
      <c r="LQ6" s="70">
        <f t="shared" si="5"/>
        <v>0</v>
      </c>
      <c r="LR6" s="70">
        <f t="shared" si="5"/>
        <v>0</v>
      </c>
      <c r="LS6" s="70">
        <f t="shared" si="5"/>
        <v>0</v>
      </c>
      <c r="LT6" s="70">
        <f t="shared" si="5"/>
        <v>0</v>
      </c>
      <c r="LU6" s="70">
        <f t="shared" si="5"/>
        <v>0</v>
      </c>
      <c r="LV6" s="70">
        <f t="shared" si="5"/>
        <v>0</v>
      </c>
      <c r="LW6" s="70">
        <f t="shared" si="5"/>
        <v>0</v>
      </c>
      <c r="LX6" s="70">
        <f t="shared" si="5"/>
        <v>0</v>
      </c>
      <c r="LY6" s="70">
        <f t="shared" si="5"/>
        <v>0</v>
      </c>
      <c r="LZ6" s="70">
        <f t="shared" si="5"/>
        <v>0</v>
      </c>
      <c r="MA6" s="70">
        <f t="shared" si="5"/>
        <v>0</v>
      </c>
      <c r="MB6" s="70">
        <f t="shared" si="5"/>
        <v>0</v>
      </c>
      <c r="MC6" s="70">
        <f t="shared" si="5"/>
        <v>0</v>
      </c>
      <c r="MD6" s="70">
        <f t="shared" si="5"/>
        <v>0</v>
      </c>
      <c r="ME6" s="70">
        <f t="shared" si="5"/>
        <v>0</v>
      </c>
      <c r="MF6" s="70">
        <f t="shared" si="5"/>
        <v>0</v>
      </c>
      <c r="MG6" s="70">
        <f t="shared" si="5"/>
        <v>0</v>
      </c>
      <c r="MH6" s="70">
        <f t="shared" si="5"/>
        <v>0</v>
      </c>
      <c r="MI6" s="70">
        <f t="shared" si="5"/>
        <v>0</v>
      </c>
      <c r="MJ6" s="70">
        <f t="shared" si="5"/>
        <v>0</v>
      </c>
      <c r="MK6" s="70">
        <f t="shared" si="5"/>
        <v>0</v>
      </c>
      <c r="ML6" s="70">
        <f t="shared" si="5"/>
        <v>0</v>
      </c>
      <c r="MM6" s="70">
        <f t="shared" si="5"/>
        <v>0</v>
      </c>
      <c r="MN6" s="70">
        <f t="shared" si="5"/>
        <v>0</v>
      </c>
      <c r="MO6" s="70">
        <f t="shared" si="5"/>
        <v>0</v>
      </c>
      <c r="MP6" s="70">
        <f t="shared" si="5"/>
        <v>0</v>
      </c>
      <c r="MQ6" s="70">
        <f t="shared" si="5"/>
        <v>0</v>
      </c>
      <c r="MR6" s="70">
        <f t="shared" si="5"/>
        <v>0</v>
      </c>
      <c r="MS6" s="70">
        <f t="shared" si="5"/>
        <v>0</v>
      </c>
      <c r="MT6" s="70">
        <f t="shared" si="5"/>
        <v>0</v>
      </c>
      <c r="MU6" s="70">
        <f t="shared" si="5"/>
        <v>0</v>
      </c>
      <c r="MV6" s="70">
        <f t="shared" si="5"/>
        <v>0</v>
      </c>
      <c r="MW6" s="70">
        <f t="shared" si="5"/>
        <v>0</v>
      </c>
      <c r="MX6" s="70">
        <f t="shared" si="5"/>
        <v>0</v>
      </c>
      <c r="MY6" s="70">
        <f t="shared" si="5"/>
        <v>0</v>
      </c>
      <c r="MZ6" s="70">
        <f t="shared" si="5"/>
        <v>0</v>
      </c>
      <c r="NA6" s="70">
        <f t="shared" si="5"/>
        <v>0</v>
      </c>
      <c r="NB6" s="70">
        <f t="shared" si="5"/>
        <v>0</v>
      </c>
      <c r="NC6" s="70">
        <f t="shared" si="5"/>
        <v>0</v>
      </c>
      <c r="ND6" s="70">
        <f t="shared" si="5"/>
        <v>0</v>
      </c>
      <c r="NE6" s="70">
        <f t="shared" si="5"/>
        <v>0</v>
      </c>
      <c r="NF6" s="70">
        <f t="shared" si="5"/>
        <v>0</v>
      </c>
      <c r="NG6" s="70">
        <f t="shared" si="5"/>
        <v>0</v>
      </c>
      <c r="NH6" s="70">
        <f t="shared" si="5"/>
        <v>0</v>
      </c>
      <c r="NI6" s="70">
        <f t="shared" si="5"/>
        <v>0</v>
      </c>
      <c r="NJ6" s="70">
        <f t="shared" si="5"/>
        <v>0</v>
      </c>
      <c r="NK6" s="70">
        <f t="shared" si="5"/>
        <v>0</v>
      </c>
      <c r="NL6" s="70">
        <f t="shared" si="5"/>
        <v>0</v>
      </c>
      <c r="NM6" s="70">
        <f t="shared" si="5"/>
        <v>0</v>
      </c>
      <c r="NN6" s="70">
        <f t="shared" si="5"/>
        <v>0</v>
      </c>
      <c r="NO6" s="70">
        <f t="shared" si="5"/>
        <v>0</v>
      </c>
      <c r="NP6" s="70">
        <f t="shared" si="5"/>
        <v>0</v>
      </c>
      <c r="NQ6" s="70">
        <f t="shared" si="5"/>
        <v>0</v>
      </c>
      <c r="NR6" s="70">
        <f t="shared" si="5"/>
        <v>0</v>
      </c>
      <c r="NS6" s="70">
        <f t="shared" si="5"/>
        <v>0</v>
      </c>
      <c r="NT6" s="70">
        <f t="shared" si="5"/>
        <v>0</v>
      </c>
      <c r="NU6" s="70">
        <f t="shared" si="5"/>
        <v>0</v>
      </c>
      <c r="NV6" s="70">
        <f t="shared" si="5"/>
        <v>0</v>
      </c>
      <c r="NW6" s="70">
        <f t="shared" si="5"/>
        <v>0</v>
      </c>
      <c r="NX6" s="70">
        <f t="shared" si="5"/>
        <v>0</v>
      </c>
      <c r="NY6" s="70">
        <f t="shared" ref="NY6:OM6" si="6">IF(NY5="MMR_Duo_gewellt","MMR_Duo",IF(NY5="MMR_Duo_glatt","MMR_Duo",IF(NY5="MMR_glatt","MMR",IF(NY5="MMR_gewellt","MMR",NY5))))</f>
        <v>0</v>
      </c>
      <c r="NZ6" s="70">
        <f t="shared" si="6"/>
        <v>0</v>
      </c>
      <c r="OA6" s="70">
        <f t="shared" si="6"/>
        <v>0</v>
      </c>
      <c r="OB6" s="70">
        <f t="shared" si="6"/>
        <v>0</v>
      </c>
      <c r="OC6" s="70">
        <f t="shared" si="6"/>
        <v>0</v>
      </c>
      <c r="OD6" s="70">
        <f t="shared" si="6"/>
        <v>0</v>
      </c>
      <c r="OE6" s="70">
        <f t="shared" si="6"/>
        <v>0</v>
      </c>
      <c r="OF6" s="70">
        <f t="shared" si="6"/>
        <v>0</v>
      </c>
      <c r="OG6" s="70">
        <f t="shared" si="6"/>
        <v>0</v>
      </c>
      <c r="OH6" s="70">
        <f t="shared" si="6"/>
        <v>0</v>
      </c>
      <c r="OI6" s="70">
        <f t="shared" si="6"/>
        <v>0</v>
      </c>
      <c r="OJ6" s="70">
        <f t="shared" si="6"/>
        <v>0</v>
      </c>
      <c r="OK6" s="70">
        <f t="shared" si="6"/>
        <v>0</v>
      </c>
      <c r="OL6" s="70">
        <f t="shared" si="6"/>
        <v>0</v>
      </c>
      <c r="OM6" s="70">
        <f t="shared" si="6"/>
        <v>0</v>
      </c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</row>
    <row r="7" spans="1:570" s="71" customFormat="1" x14ac:dyDescent="0.3">
      <c r="A7" s="56"/>
      <c r="B7" s="69" t="s">
        <v>328</v>
      </c>
      <c r="C7" s="69" t="s">
        <v>308</v>
      </c>
      <c r="D7" s="70" t="str">
        <f>IF(D5="MMR_Duo_gewellt","gewellt",IF(D5="MMR_Duo_glatt","glatt",IF(D5="MMR_glatt","glatt",IF(D5="MMR_gewellt","gewellt","–"))))</f>
        <v>–</v>
      </c>
      <c r="E7" s="70" t="str">
        <f t="shared" ref="E7:BP7" si="7">IF(E5="MMR_Duo_gewellt","gewellt",IF(E5="MMR_Duo_glatt","glatt",IF(E5="MMR_glatt","glatt",IF(E5="MMR_gewellt","gewellt","–"))))</f>
        <v>–</v>
      </c>
      <c r="F7" s="70" t="str">
        <f t="shared" si="7"/>
        <v>–</v>
      </c>
      <c r="G7" s="70" t="str">
        <f t="shared" si="7"/>
        <v>–</v>
      </c>
      <c r="H7" s="70" t="str">
        <f t="shared" si="7"/>
        <v>–</v>
      </c>
      <c r="I7" s="70" t="str">
        <f t="shared" si="7"/>
        <v>–</v>
      </c>
      <c r="J7" s="70" t="str">
        <f t="shared" si="7"/>
        <v>–</v>
      </c>
      <c r="K7" s="70" t="str">
        <f t="shared" si="7"/>
        <v>–</v>
      </c>
      <c r="L7" s="70" t="str">
        <f t="shared" si="7"/>
        <v>–</v>
      </c>
      <c r="M7" s="70" t="str">
        <f t="shared" si="7"/>
        <v>–</v>
      </c>
      <c r="N7" s="70" t="str">
        <f t="shared" si="7"/>
        <v>–</v>
      </c>
      <c r="O7" s="70" t="str">
        <f t="shared" si="7"/>
        <v>–</v>
      </c>
      <c r="P7" s="70" t="str">
        <f t="shared" si="7"/>
        <v>–</v>
      </c>
      <c r="Q7" s="70" t="str">
        <f t="shared" si="7"/>
        <v>–</v>
      </c>
      <c r="R7" s="70" t="str">
        <f t="shared" si="7"/>
        <v>–</v>
      </c>
      <c r="S7" s="70" t="str">
        <f t="shared" si="7"/>
        <v>–</v>
      </c>
      <c r="T7" s="70" t="str">
        <f t="shared" si="7"/>
        <v>–</v>
      </c>
      <c r="U7" s="70" t="str">
        <f t="shared" si="7"/>
        <v>–</v>
      </c>
      <c r="V7" s="70" t="str">
        <f t="shared" si="7"/>
        <v>–</v>
      </c>
      <c r="W7" s="70" t="str">
        <f t="shared" si="7"/>
        <v>–</v>
      </c>
      <c r="X7" s="70" t="str">
        <f t="shared" si="7"/>
        <v>–</v>
      </c>
      <c r="Y7" s="70" t="str">
        <f t="shared" si="7"/>
        <v>–</v>
      </c>
      <c r="Z7" s="70" t="str">
        <f t="shared" si="7"/>
        <v>–</v>
      </c>
      <c r="AA7" s="70" t="str">
        <f t="shared" si="7"/>
        <v>–</v>
      </c>
      <c r="AB7" s="70" t="str">
        <f t="shared" si="7"/>
        <v>–</v>
      </c>
      <c r="AC7" s="70" t="str">
        <f t="shared" si="7"/>
        <v>–</v>
      </c>
      <c r="AD7" s="70" t="str">
        <f t="shared" si="7"/>
        <v>–</v>
      </c>
      <c r="AE7" s="70" t="str">
        <f t="shared" si="7"/>
        <v>–</v>
      </c>
      <c r="AF7" s="70" t="str">
        <f t="shared" si="7"/>
        <v>–</v>
      </c>
      <c r="AG7" s="70" t="str">
        <f t="shared" si="7"/>
        <v>–</v>
      </c>
      <c r="AH7" s="70" t="str">
        <f t="shared" si="7"/>
        <v>–</v>
      </c>
      <c r="AI7" s="70" t="str">
        <f t="shared" si="7"/>
        <v>–</v>
      </c>
      <c r="AJ7" s="70" t="str">
        <f t="shared" si="7"/>
        <v>–</v>
      </c>
      <c r="AK7" s="70" t="str">
        <f t="shared" si="7"/>
        <v>–</v>
      </c>
      <c r="AL7" s="70" t="str">
        <f t="shared" si="7"/>
        <v>–</v>
      </c>
      <c r="AM7" s="70" t="str">
        <f t="shared" si="7"/>
        <v>–</v>
      </c>
      <c r="AN7" s="70" t="str">
        <f t="shared" si="7"/>
        <v>–</v>
      </c>
      <c r="AO7" s="70" t="str">
        <f t="shared" si="7"/>
        <v>–</v>
      </c>
      <c r="AP7" s="70" t="str">
        <f t="shared" si="7"/>
        <v>–</v>
      </c>
      <c r="AQ7" s="70" t="str">
        <f t="shared" si="7"/>
        <v>–</v>
      </c>
      <c r="AR7" s="70" t="str">
        <f t="shared" si="7"/>
        <v>–</v>
      </c>
      <c r="AS7" s="70" t="str">
        <f t="shared" si="7"/>
        <v>–</v>
      </c>
      <c r="AT7" s="70" t="str">
        <f t="shared" si="7"/>
        <v>–</v>
      </c>
      <c r="AU7" s="70" t="str">
        <f t="shared" si="7"/>
        <v>–</v>
      </c>
      <c r="AV7" s="70" t="str">
        <f t="shared" si="7"/>
        <v>–</v>
      </c>
      <c r="AW7" s="70" t="str">
        <f t="shared" si="7"/>
        <v>–</v>
      </c>
      <c r="AX7" s="70" t="str">
        <f t="shared" si="7"/>
        <v>–</v>
      </c>
      <c r="AY7" s="70" t="str">
        <f t="shared" si="7"/>
        <v>–</v>
      </c>
      <c r="AZ7" s="70" t="str">
        <f t="shared" si="7"/>
        <v>–</v>
      </c>
      <c r="BA7" s="70" t="str">
        <f t="shared" si="7"/>
        <v>–</v>
      </c>
      <c r="BB7" s="70" t="str">
        <f t="shared" si="7"/>
        <v>–</v>
      </c>
      <c r="BC7" s="70" t="str">
        <f t="shared" si="7"/>
        <v>–</v>
      </c>
      <c r="BD7" s="70" t="str">
        <f t="shared" si="7"/>
        <v>–</v>
      </c>
      <c r="BE7" s="70" t="str">
        <f t="shared" si="7"/>
        <v>–</v>
      </c>
      <c r="BF7" s="70" t="str">
        <f t="shared" si="7"/>
        <v>–</v>
      </c>
      <c r="BG7" s="70" t="str">
        <f t="shared" si="7"/>
        <v>–</v>
      </c>
      <c r="BH7" s="70" t="str">
        <f t="shared" si="7"/>
        <v>–</v>
      </c>
      <c r="BI7" s="70" t="str">
        <f t="shared" si="7"/>
        <v>–</v>
      </c>
      <c r="BJ7" s="70" t="str">
        <f t="shared" si="7"/>
        <v>–</v>
      </c>
      <c r="BK7" s="70" t="str">
        <f t="shared" si="7"/>
        <v>–</v>
      </c>
      <c r="BL7" s="70" t="str">
        <f t="shared" si="7"/>
        <v>–</v>
      </c>
      <c r="BM7" s="70" t="str">
        <f t="shared" si="7"/>
        <v>–</v>
      </c>
      <c r="BN7" s="70" t="str">
        <f t="shared" si="7"/>
        <v>–</v>
      </c>
      <c r="BO7" s="70" t="str">
        <f t="shared" si="7"/>
        <v>–</v>
      </c>
      <c r="BP7" s="70" t="str">
        <f t="shared" si="7"/>
        <v>–</v>
      </c>
      <c r="BQ7" s="70" t="str">
        <f t="shared" ref="BQ7:EB7" si="8">IF(BQ5="MMR_Duo_gewellt","gewellt",IF(BQ5="MMR_Duo_glatt","glatt",IF(BQ5="MMR_glatt","glatt",IF(BQ5="MMR_gewellt","gewellt","–"))))</f>
        <v>–</v>
      </c>
      <c r="BR7" s="70" t="str">
        <f t="shared" si="8"/>
        <v>–</v>
      </c>
      <c r="BS7" s="70" t="str">
        <f t="shared" si="8"/>
        <v>–</v>
      </c>
      <c r="BT7" s="70" t="str">
        <f t="shared" si="8"/>
        <v>–</v>
      </c>
      <c r="BU7" s="70" t="str">
        <f t="shared" si="8"/>
        <v>–</v>
      </c>
      <c r="BV7" s="70" t="str">
        <f t="shared" si="8"/>
        <v>–</v>
      </c>
      <c r="BW7" s="70" t="str">
        <f t="shared" si="8"/>
        <v>–</v>
      </c>
      <c r="BX7" s="70" t="str">
        <f t="shared" si="8"/>
        <v>–</v>
      </c>
      <c r="BY7" s="70" t="str">
        <f t="shared" si="8"/>
        <v>–</v>
      </c>
      <c r="BZ7" s="70" t="str">
        <f t="shared" si="8"/>
        <v>–</v>
      </c>
      <c r="CA7" s="70" t="str">
        <f t="shared" si="8"/>
        <v>–</v>
      </c>
      <c r="CB7" s="70" t="str">
        <f t="shared" si="8"/>
        <v>–</v>
      </c>
      <c r="CC7" s="70" t="str">
        <f t="shared" si="8"/>
        <v>–</v>
      </c>
      <c r="CD7" s="70" t="str">
        <f t="shared" si="8"/>
        <v>–</v>
      </c>
      <c r="CE7" s="70" t="str">
        <f t="shared" si="8"/>
        <v>–</v>
      </c>
      <c r="CF7" s="70" t="str">
        <f t="shared" si="8"/>
        <v>–</v>
      </c>
      <c r="CG7" s="70" t="str">
        <f t="shared" si="8"/>
        <v>–</v>
      </c>
      <c r="CH7" s="70" t="str">
        <f t="shared" si="8"/>
        <v>–</v>
      </c>
      <c r="CI7" s="70" t="str">
        <f t="shared" si="8"/>
        <v>–</v>
      </c>
      <c r="CJ7" s="70" t="str">
        <f t="shared" si="8"/>
        <v>–</v>
      </c>
      <c r="CK7" s="70" t="str">
        <f t="shared" si="8"/>
        <v>–</v>
      </c>
      <c r="CL7" s="70" t="str">
        <f t="shared" si="8"/>
        <v>–</v>
      </c>
      <c r="CM7" s="70" t="str">
        <f t="shared" si="8"/>
        <v>–</v>
      </c>
      <c r="CN7" s="70" t="str">
        <f t="shared" si="8"/>
        <v>–</v>
      </c>
      <c r="CO7" s="70" t="str">
        <f t="shared" si="8"/>
        <v>–</v>
      </c>
      <c r="CP7" s="70" t="str">
        <f t="shared" si="8"/>
        <v>–</v>
      </c>
      <c r="CQ7" s="70" t="str">
        <f t="shared" si="8"/>
        <v>–</v>
      </c>
      <c r="CR7" s="70" t="str">
        <f t="shared" si="8"/>
        <v>–</v>
      </c>
      <c r="CS7" s="70" t="str">
        <f t="shared" si="8"/>
        <v>–</v>
      </c>
      <c r="CT7" s="70" t="str">
        <f t="shared" si="8"/>
        <v>–</v>
      </c>
      <c r="CU7" s="70" t="str">
        <f t="shared" si="8"/>
        <v>–</v>
      </c>
      <c r="CV7" s="70" t="str">
        <f t="shared" si="8"/>
        <v>–</v>
      </c>
      <c r="CW7" s="70" t="str">
        <f t="shared" si="8"/>
        <v>–</v>
      </c>
      <c r="CX7" s="70" t="str">
        <f t="shared" si="8"/>
        <v>–</v>
      </c>
      <c r="CY7" s="70" t="str">
        <f t="shared" si="8"/>
        <v>–</v>
      </c>
      <c r="CZ7" s="70" t="str">
        <f t="shared" si="8"/>
        <v>–</v>
      </c>
      <c r="DA7" s="70" t="str">
        <f t="shared" si="8"/>
        <v>–</v>
      </c>
      <c r="DB7" s="70" t="str">
        <f t="shared" si="8"/>
        <v>–</v>
      </c>
      <c r="DC7" s="70" t="str">
        <f t="shared" si="8"/>
        <v>–</v>
      </c>
      <c r="DD7" s="70" t="str">
        <f t="shared" si="8"/>
        <v>–</v>
      </c>
      <c r="DE7" s="70" t="str">
        <f t="shared" si="8"/>
        <v>–</v>
      </c>
      <c r="DF7" s="70" t="str">
        <f t="shared" si="8"/>
        <v>–</v>
      </c>
      <c r="DG7" s="70" t="str">
        <f t="shared" si="8"/>
        <v>–</v>
      </c>
      <c r="DH7" s="70" t="str">
        <f t="shared" si="8"/>
        <v>–</v>
      </c>
      <c r="DI7" s="70" t="str">
        <f t="shared" si="8"/>
        <v>–</v>
      </c>
      <c r="DJ7" s="70" t="str">
        <f t="shared" si="8"/>
        <v>–</v>
      </c>
      <c r="DK7" s="70" t="str">
        <f t="shared" si="8"/>
        <v>–</v>
      </c>
      <c r="DL7" s="70" t="str">
        <f t="shared" si="8"/>
        <v>–</v>
      </c>
      <c r="DM7" s="70" t="str">
        <f t="shared" si="8"/>
        <v>–</v>
      </c>
      <c r="DN7" s="70" t="str">
        <f t="shared" si="8"/>
        <v>–</v>
      </c>
      <c r="DO7" s="70" t="str">
        <f t="shared" si="8"/>
        <v>–</v>
      </c>
      <c r="DP7" s="70" t="str">
        <f t="shared" si="8"/>
        <v>–</v>
      </c>
      <c r="DQ7" s="70" t="str">
        <f t="shared" si="8"/>
        <v>–</v>
      </c>
      <c r="DR7" s="70" t="str">
        <f t="shared" si="8"/>
        <v>–</v>
      </c>
      <c r="DS7" s="70" t="str">
        <f t="shared" si="8"/>
        <v>–</v>
      </c>
      <c r="DT7" s="70" t="str">
        <f t="shared" si="8"/>
        <v>–</v>
      </c>
      <c r="DU7" s="70" t="str">
        <f t="shared" si="8"/>
        <v>–</v>
      </c>
      <c r="DV7" s="70" t="str">
        <f t="shared" si="8"/>
        <v>–</v>
      </c>
      <c r="DW7" s="70" t="str">
        <f t="shared" si="8"/>
        <v>–</v>
      </c>
      <c r="DX7" s="70" t="str">
        <f t="shared" si="8"/>
        <v>–</v>
      </c>
      <c r="DY7" s="70" t="str">
        <f t="shared" si="8"/>
        <v>–</v>
      </c>
      <c r="DZ7" s="70" t="str">
        <f t="shared" si="8"/>
        <v>–</v>
      </c>
      <c r="EA7" s="70" t="str">
        <f t="shared" si="8"/>
        <v>–</v>
      </c>
      <c r="EB7" s="70" t="str">
        <f t="shared" si="8"/>
        <v>–</v>
      </c>
      <c r="EC7" s="70" t="str">
        <f t="shared" ref="EC7:GN7" si="9">IF(EC5="MMR_Duo_gewellt","gewellt",IF(EC5="MMR_Duo_glatt","glatt",IF(EC5="MMR_glatt","glatt",IF(EC5="MMR_gewellt","gewellt","–"))))</f>
        <v>–</v>
      </c>
      <c r="ED7" s="70" t="str">
        <f t="shared" si="9"/>
        <v>–</v>
      </c>
      <c r="EE7" s="70" t="str">
        <f t="shared" si="9"/>
        <v>–</v>
      </c>
      <c r="EF7" s="70" t="str">
        <f t="shared" si="9"/>
        <v>–</v>
      </c>
      <c r="EG7" s="70" t="str">
        <f t="shared" si="9"/>
        <v>–</v>
      </c>
      <c r="EH7" s="70" t="str">
        <f t="shared" si="9"/>
        <v>–</v>
      </c>
      <c r="EI7" s="70" t="str">
        <f t="shared" si="9"/>
        <v>–</v>
      </c>
      <c r="EJ7" s="70" t="str">
        <f t="shared" si="9"/>
        <v>–</v>
      </c>
      <c r="EK7" s="70" t="str">
        <f t="shared" si="9"/>
        <v>–</v>
      </c>
      <c r="EL7" s="70" t="str">
        <f t="shared" si="9"/>
        <v>–</v>
      </c>
      <c r="EM7" s="70" t="str">
        <f t="shared" si="9"/>
        <v>–</v>
      </c>
      <c r="EN7" s="70" t="str">
        <f t="shared" si="9"/>
        <v>–</v>
      </c>
      <c r="EO7" s="70" t="str">
        <f t="shared" si="9"/>
        <v>–</v>
      </c>
      <c r="EP7" s="70" t="str">
        <f t="shared" si="9"/>
        <v>–</v>
      </c>
      <c r="EQ7" s="70" t="str">
        <f t="shared" si="9"/>
        <v>–</v>
      </c>
      <c r="ER7" s="70" t="str">
        <f t="shared" si="9"/>
        <v>–</v>
      </c>
      <c r="ES7" s="70" t="str">
        <f t="shared" si="9"/>
        <v>–</v>
      </c>
      <c r="ET7" s="70" t="str">
        <f t="shared" si="9"/>
        <v>–</v>
      </c>
      <c r="EU7" s="70" t="str">
        <f t="shared" si="9"/>
        <v>–</v>
      </c>
      <c r="EV7" s="70" t="str">
        <f t="shared" si="9"/>
        <v>–</v>
      </c>
      <c r="EW7" s="70" t="str">
        <f t="shared" si="9"/>
        <v>–</v>
      </c>
      <c r="EX7" s="70" t="str">
        <f t="shared" si="9"/>
        <v>–</v>
      </c>
      <c r="EY7" s="70" t="str">
        <f t="shared" si="9"/>
        <v>–</v>
      </c>
      <c r="EZ7" s="70" t="str">
        <f t="shared" si="9"/>
        <v>–</v>
      </c>
      <c r="FA7" s="70" t="str">
        <f t="shared" si="9"/>
        <v>–</v>
      </c>
      <c r="FB7" s="70" t="str">
        <f t="shared" si="9"/>
        <v>–</v>
      </c>
      <c r="FC7" s="70" t="str">
        <f t="shared" si="9"/>
        <v>–</v>
      </c>
      <c r="FD7" s="70" t="str">
        <f t="shared" si="9"/>
        <v>–</v>
      </c>
      <c r="FE7" s="70" t="str">
        <f t="shared" si="9"/>
        <v>–</v>
      </c>
      <c r="FF7" s="70" t="str">
        <f t="shared" si="9"/>
        <v>–</v>
      </c>
      <c r="FG7" s="70" t="str">
        <f t="shared" si="9"/>
        <v>–</v>
      </c>
      <c r="FH7" s="70" t="str">
        <f t="shared" si="9"/>
        <v>–</v>
      </c>
      <c r="FI7" s="70" t="str">
        <f t="shared" si="9"/>
        <v>–</v>
      </c>
      <c r="FJ7" s="70" t="str">
        <f t="shared" si="9"/>
        <v>–</v>
      </c>
      <c r="FK7" s="70" t="str">
        <f t="shared" si="9"/>
        <v>–</v>
      </c>
      <c r="FL7" s="70" t="str">
        <f t="shared" si="9"/>
        <v>–</v>
      </c>
      <c r="FM7" s="70" t="str">
        <f t="shared" si="9"/>
        <v>–</v>
      </c>
      <c r="FN7" s="70" t="str">
        <f t="shared" si="9"/>
        <v>–</v>
      </c>
      <c r="FO7" s="70" t="str">
        <f t="shared" si="9"/>
        <v>–</v>
      </c>
      <c r="FP7" s="70" t="str">
        <f t="shared" si="9"/>
        <v>–</v>
      </c>
      <c r="FQ7" s="70" t="str">
        <f t="shared" si="9"/>
        <v>–</v>
      </c>
      <c r="FR7" s="70" t="str">
        <f t="shared" si="9"/>
        <v>–</v>
      </c>
      <c r="FS7" s="70" t="str">
        <f t="shared" si="9"/>
        <v>–</v>
      </c>
      <c r="FT7" s="70" t="str">
        <f t="shared" si="9"/>
        <v>–</v>
      </c>
      <c r="FU7" s="70" t="str">
        <f t="shared" si="9"/>
        <v>–</v>
      </c>
      <c r="FV7" s="70" t="str">
        <f t="shared" si="9"/>
        <v>–</v>
      </c>
      <c r="FW7" s="70" t="str">
        <f t="shared" si="9"/>
        <v>–</v>
      </c>
      <c r="FX7" s="70" t="str">
        <f t="shared" si="9"/>
        <v>–</v>
      </c>
      <c r="FY7" s="70" t="str">
        <f t="shared" si="9"/>
        <v>–</v>
      </c>
      <c r="FZ7" s="70" t="str">
        <f t="shared" si="9"/>
        <v>–</v>
      </c>
      <c r="GA7" s="70" t="str">
        <f t="shared" si="9"/>
        <v>–</v>
      </c>
      <c r="GB7" s="70" t="str">
        <f t="shared" si="9"/>
        <v>–</v>
      </c>
      <c r="GC7" s="70" t="str">
        <f t="shared" si="9"/>
        <v>–</v>
      </c>
      <c r="GD7" s="70" t="str">
        <f t="shared" si="9"/>
        <v>–</v>
      </c>
      <c r="GE7" s="70" t="str">
        <f t="shared" si="9"/>
        <v>–</v>
      </c>
      <c r="GF7" s="70" t="str">
        <f t="shared" si="9"/>
        <v>–</v>
      </c>
      <c r="GG7" s="70" t="str">
        <f t="shared" si="9"/>
        <v>–</v>
      </c>
      <c r="GH7" s="70" t="str">
        <f t="shared" si="9"/>
        <v>–</v>
      </c>
      <c r="GI7" s="70" t="str">
        <f t="shared" si="9"/>
        <v>–</v>
      </c>
      <c r="GJ7" s="70" t="str">
        <f t="shared" si="9"/>
        <v>–</v>
      </c>
      <c r="GK7" s="70" t="str">
        <f t="shared" si="9"/>
        <v>–</v>
      </c>
      <c r="GL7" s="70" t="str">
        <f t="shared" si="9"/>
        <v>–</v>
      </c>
      <c r="GM7" s="70" t="str">
        <f t="shared" si="9"/>
        <v>–</v>
      </c>
      <c r="GN7" s="70" t="str">
        <f t="shared" si="9"/>
        <v>–</v>
      </c>
      <c r="GO7" s="70" t="str">
        <f t="shared" ref="GO7:IZ7" si="10">IF(GO5="MMR_Duo_gewellt","gewellt",IF(GO5="MMR_Duo_glatt","glatt",IF(GO5="MMR_glatt","glatt",IF(GO5="MMR_gewellt","gewellt","–"))))</f>
        <v>–</v>
      </c>
      <c r="GP7" s="70" t="str">
        <f t="shared" si="10"/>
        <v>–</v>
      </c>
      <c r="GQ7" s="70" t="str">
        <f t="shared" si="10"/>
        <v>–</v>
      </c>
      <c r="GR7" s="70" t="str">
        <f t="shared" si="10"/>
        <v>–</v>
      </c>
      <c r="GS7" s="70" t="str">
        <f t="shared" si="10"/>
        <v>–</v>
      </c>
      <c r="GT7" s="70" t="str">
        <f t="shared" si="10"/>
        <v>–</v>
      </c>
      <c r="GU7" s="70" t="str">
        <f t="shared" si="10"/>
        <v>–</v>
      </c>
      <c r="GV7" s="70" t="str">
        <f t="shared" si="10"/>
        <v>–</v>
      </c>
      <c r="GW7" s="70" t="str">
        <f t="shared" si="10"/>
        <v>–</v>
      </c>
      <c r="GX7" s="70" t="str">
        <f t="shared" si="10"/>
        <v>–</v>
      </c>
      <c r="GY7" s="70" t="str">
        <f t="shared" si="10"/>
        <v>–</v>
      </c>
      <c r="GZ7" s="70" t="str">
        <f t="shared" si="10"/>
        <v>–</v>
      </c>
      <c r="HA7" s="70" t="str">
        <f t="shared" si="10"/>
        <v>–</v>
      </c>
      <c r="HB7" s="70" t="str">
        <f t="shared" si="10"/>
        <v>–</v>
      </c>
      <c r="HC7" s="70" t="str">
        <f t="shared" si="10"/>
        <v>–</v>
      </c>
      <c r="HD7" s="70" t="str">
        <f t="shared" si="10"/>
        <v>–</v>
      </c>
      <c r="HE7" s="70" t="str">
        <f t="shared" si="10"/>
        <v>–</v>
      </c>
      <c r="HF7" s="70" t="str">
        <f t="shared" si="10"/>
        <v>–</v>
      </c>
      <c r="HG7" s="70" t="str">
        <f t="shared" si="10"/>
        <v>–</v>
      </c>
      <c r="HH7" s="70" t="str">
        <f t="shared" si="10"/>
        <v>–</v>
      </c>
      <c r="HI7" s="70" t="str">
        <f t="shared" si="10"/>
        <v>–</v>
      </c>
      <c r="HJ7" s="70" t="str">
        <f t="shared" si="10"/>
        <v>–</v>
      </c>
      <c r="HK7" s="70" t="str">
        <f t="shared" si="10"/>
        <v>–</v>
      </c>
      <c r="HL7" s="70" t="str">
        <f t="shared" si="10"/>
        <v>–</v>
      </c>
      <c r="HM7" s="70" t="str">
        <f t="shared" si="10"/>
        <v>–</v>
      </c>
      <c r="HN7" s="70" t="str">
        <f t="shared" si="10"/>
        <v>–</v>
      </c>
      <c r="HO7" s="70" t="str">
        <f t="shared" si="10"/>
        <v>–</v>
      </c>
      <c r="HP7" s="70" t="str">
        <f t="shared" si="10"/>
        <v>–</v>
      </c>
      <c r="HQ7" s="70" t="str">
        <f t="shared" si="10"/>
        <v>–</v>
      </c>
      <c r="HR7" s="70" t="str">
        <f t="shared" si="10"/>
        <v>–</v>
      </c>
      <c r="HS7" s="70" t="str">
        <f t="shared" si="10"/>
        <v>–</v>
      </c>
      <c r="HT7" s="70" t="str">
        <f t="shared" si="10"/>
        <v>–</v>
      </c>
      <c r="HU7" s="70" t="str">
        <f t="shared" si="10"/>
        <v>–</v>
      </c>
      <c r="HV7" s="70" t="str">
        <f t="shared" si="10"/>
        <v>–</v>
      </c>
      <c r="HW7" s="70" t="str">
        <f t="shared" si="10"/>
        <v>–</v>
      </c>
      <c r="HX7" s="70" t="str">
        <f t="shared" si="10"/>
        <v>–</v>
      </c>
      <c r="HY7" s="70" t="str">
        <f t="shared" si="10"/>
        <v>–</v>
      </c>
      <c r="HZ7" s="70" t="str">
        <f t="shared" si="10"/>
        <v>–</v>
      </c>
      <c r="IA7" s="70" t="str">
        <f t="shared" si="10"/>
        <v>–</v>
      </c>
      <c r="IB7" s="70" t="str">
        <f t="shared" si="10"/>
        <v>–</v>
      </c>
      <c r="IC7" s="70" t="str">
        <f t="shared" si="10"/>
        <v>–</v>
      </c>
      <c r="ID7" s="70" t="str">
        <f t="shared" si="10"/>
        <v>–</v>
      </c>
      <c r="IE7" s="70" t="str">
        <f t="shared" si="10"/>
        <v>–</v>
      </c>
      <c r="IF7" s="70" t="str">
        <f t="shared" si="10"/>
        <v>–</v>
      </c>
      <c r="IG7" s="70" t="str">
        <f t="shared" si="10"/>
        <v>–</v>
      </c>
      <c r="IH7" s="70" t="str">
        <f t="shared" si="10"/>
        <v>–</v>
      </c>
      <c r="II7" s="70" t="str">
        <f t="shared" si="10"/>
        <v>–</v>
      </c>
      <c r="IJ7" s="70" t="str">
        <f t="shared" si="10"/>
        <v>–</v>
      </c>
      <c r="IK7" s="70" t="str">
        <f t="shared" si="10"/>
        <v>–</v>
      </c>
      <c r="IL7" s="70" t="str">
        <f t="shared" si="10"/>
        <v>–</v>
      </c>
      <c r="IM7" s="70" t="str">
        <f t="shared" si="10"/>
        <v>–</v>
      </c>
      <c r="IN7" s="70" t="str">
        <f t="shared" si="10"/>
        <v>–</v>
      </c>
      <c r="IO7" s="70" t="str">
        <f t="shared" si="10"/>
        <v>–</v>
      </c>
      <c r="IP7" s="70" t="str">
        <f t="shared" si="10"/>
        <v>–</v>
      </c>
      <c r="IQ7" s="70" t="str">
        <f t="shared" si="10"/>
        <v>–</v>
      </c>
      <c r="IR7" s="70" t="str">
        <f t="shared" si="10"/>
        <v>–</v>
      </c>
      <c r="IS7" s="70" t="str">
        <f t="shared" si="10"/>
        <v>–</v>
      </c>
      <c r="IT7" s="70" t="str">
        <f t="shared" si="10"/>
        <v>–</v>
      </c>
      <c r="IU7" s="70" t="str">
        <f t="shared" si="10"/>
        <v>–</v>
      </c>
      <c r="IV7" s="70" t="str">
        <f t="shared" si="10"/>
        <v>–</v>
      </c>
      <c r="IW7" s="70" t="str">
        <f t="shared" si="10"/>
        <v>–</v>
      </c>
      <c r="IX7" s="70" t="str">
        <f t="shared" si="10"/>
        <v>–</v>
      </c>
      <c r="IY7" s="70" t="str">
        <f t="shared" si="10"/>
        <v>–</v>
      </c>
      <c r="IZ7" s="70" t="str">
        <f t="shared" si="10"/>
        <v>–</v>
      </c>
      <c r="JA7" s="70" t="str">
        <f t="shared" ref="JA7:LL7" si="11">IF(JA5="MMR_Duo_gewellt","gewellt",IF(JA5="MMR_Duo_glatt","glatt",IF(JA5="MMR_glatt","glatt",IF(JA5="MMR_gewellt","gewellt","–"))))</f>
        <v>–</v>
      </c>
      <c r="JB7" s="70" t="str">
        <f t="shared" si="11"/>
        <v>–</v>
      </c>
      <c r="JC7" s="70" t="str">
        <f t="shared" si="11"/>
        <v>–</v>
      </c>
      <c r="JD7" s="70" t="str">
        <f t="shared" si="11"/>
        <v>–</v>
      </c>
      <c r="JE7" s="70" t="str">
        <f t="shared" si="11"/>
        <v>–</v>
      </c>
      <c r="JF7" s="70" t="str">
        <f t="shared" si="11"/>
        <v>–</v>
      </c>
      <c r="JG7" s="70" t="str">
        <f t="shared" si="11"/>
        <v>–</v>
      </c>
      <c r="JH7" s="70" t="str">
        <f t="shared" si="11"/>
        <v>–</v>
      </c>
      <c r="JI7" s="70" t="str">
        <f t="shared" si="11"/>
        <v>–</v>
      </c>
      <c r="JJ7" s="70" t="str">
        <f t="shared" si="11"/>
        <v>–</v>
      </c>
      <c r="JK7" s="70" t="str">
        <f t="shared" si="11"/>
        <v>–</v>
      </c>
      <c r="JL7" s="70" t="str">
        <f t="shared" si="11"/>
        <v>–</v>
      </c>
      <c r="JM7" s="70" t="str">
        <f t="shared" si="11"/>
        <v>–</v>
      </c>
      <c r="JN7" s="70" t="str">
        <f t="shared" si="11"/>
        <v>–</v>
      </c>
      <c r="JO7" s="70" t="str">
        <f t="shared" si="11"/>
        <v>–</v>
      </c>
      <c r="JP7" s="70" t="str">
        <f t="shared" si="11"/>
        <v>–</v>
      </c>
      <c r="JQ7" s="70" t="str">
        <f t="shared" si="11"/>
        <v>–</v>
      </c>
      <c r="JR7" s="70" t="str">
        <f t="shared" si="11"/>
        <v>–</v>
      </c>
      <c r="JS7" s="70" t="str">
        <f t="shared" si="11"/>
        <v>–</v>
      </c>
      <c r="JT7" s="70" t="str">
        <f t="shared" si="11"/>
        <v>–</v>
      </c>
      <c r="JU7" s="70" t="str">
        <f t="shared" si="11"/>
        <v>–</v>
      </c>
      <c r="JV7" s="70" t="str">
        <f t="shared" si="11"/>
        <v>–</v>
      </c>
      <c r="JW7" s="70" t="str">
        <f t="shared" si="11"/>
        <v>–</v>
      </c>
      <c r="JX7" s="70" t="str">
        <f t="shared" si="11"/>
        <v>–</v>
      </c>
      <c r="JY7" s="70" t="str">
        <f t="shared" si="11"/>
        <v>–</v>
      </c>
      <c r="JZ7" s="70" t="str">
        <f t="shared" si="11"/>
        <v>–</v>
      </c>
      <c r="KA7" s="70" t="str">
        <f t="shared" si="11"/>
        <v>–</v>
      </c>
      <c r="KB7" s="70" t="str">
        <f t="shared" si="11"/>
        <v>–</v>
      </c>
      <c r="KC7" s="70" t="str">
        <f t="shared" si="11"/>
        <v>–</v>
      </c>
      <c r="KD7" s="70" t="str">
        <f t="shared" si="11"/>
        <v>–</v>
      </c>
      <c r="KE7" s="70" t="str">
        <f t="shared" si="11"/>
        <v>–</v>
      </c>
      <c r="KF7" s="70" t="str">
        <f t="shared" si="11"/>
        <v>–</v>
      </c>
      <c r="KG7" s="70" t="str">
        <f t="shared" si="11"/>
        <v>–</v>
      </c>
      <c r="KH7" s="70" t="str">
        <f t="shared" si="11"/>
        <v>–</v>
      </c>
      <c r="KI7" s="70" t="str">
        <f t="shared" si="11"/>
        <v>–</v>
      </c>
      <c r="KJ7" s="70" t="str">
        <f t="shared" si="11"/>
        <v>–</v>
      </c>
      <c r="KK7" s="70" t="str">
        <f t="shared" si="11"/>
        <v>–</v>
      </c>
      <c r="KL7" s="70" t="str">
        <f t="shared" si="11"/>
        <v>–</v>
      </c>
      <c r="KM7" s="70" t="str">
        <f t="shared" si="11"/>
        <v>–</v>
      </c>
      <c r="KN7" s="70" t="str">
        <f t="shared" si="11"/>
        <v>–</v>
      </c>
      <c r="KO7" s="70" t="str">
        <f t="shared" si="11"/>
        <v>–</v>
      </c>
      <c r="KP7" s="70" t="str">
        <f t="shared" si="11"/>
        <v>–</v>
      </c>
      <c r="KQ7" s="70" t="str">
        <f t="shared" si="11"/>
        <v>–</v>
      </c>
      <c r="KR7" s="70" t="str">
        <f t="shared" si="11"/>
        <v>–</v>
      </c>
      <c r="KS7" s="70" t="str">
        <f t="shared" si="11"/>
        <v>–</v>
      </c>
      <c r="KT7" s="70" t="str">
        <f t="shared" si="11"/>
        <v>–</v>
      </c>
      <c r="KU7" s="70" t="str">
        <f t="shared" si="11"/>
        <v>–</v>
      </c>
      <c r="KV7" s="70" t="str">
        <f t="shared" si="11"/>
        <v>–</v>
      </c>
      <c r="KW7" s="70" t="str">
        <f t="shared" si="11"/>
        <v>–</v>
      </c>
      <c r="KX7" s="70" t="str">
        <f t="shared" si="11"/>
        <v>–</v>
      </c>
      <c r="KY7" s="70" t="str">
        <f t="shared" si="11"/>
        <v>–</v>
      </c>
      <c r="KZ7" s="70" t="str">
        <f t="shared" si="11"/>
        <v>–</v>
      </c>
      <c r="LA7" s="70" t="str">
        <f t="shared" si="11"/>
        <v>–</v>
      </c>
      <c r="LB7" s="70" t="str">
        <f t="shared" si="11"/>
        <v>–</v>
      </c>
      <c r="LC7" s="70" t="str">
        <f t="shared" si="11"/>
        <v>–</v>
      </c>
      <c r="LD7" s="70" t="str">
        <f t="shared" si="11"/>
        <v>–</v>
      </c>
      <c r="LE7" s="70" t="str">
        <f t="shared" si="11"/>
        <v>–</v>
      </c>
      <c r="LF7" s="70" t="str">
        <f t="shared" si="11"/>
        <v>–</v>
      </c>
      <c r="LG7" s="70" t="str">
        <f t="shared" si="11"/>
        <v>–</v>
      </c>
      <c r="LH7" s="70" t="str">
        <f t="shared" si="11"/>
        <v>–</v>
      </c>
      <c r="LI7" s="70" t="str">
        <f t="shared" si="11"/>
        <v>–</v>
      </c>
      <c r="LJ7" s="70" t="str">
        <f t="shared" si="11"/>
        <v>–</v>
      </c>
      <c r="LK7" s="70" t="str">
        <f t="shared" si="11"/>
        <v>–</v>
      </c>
      <c r="LL7" s="70" t="str">
        <f t="shared" si="11"/>
        <v>–</v>
      </c>
      <c r="LM7" s="70" t="str">
        <f t="shared" ref="LM7:NX7" si="12">IF(LM5="MMR_Duo_gewellt","gewellt",IF(LM5="MMR_Duo_glatt","glatt",IF(LM5="MMR_glatt","glatt",IF(LM5="MMR_gewellt","gewellt","–"))))</f>
        <v>–</v>
      </c>
      <c r="LN7" s="70" t="str">
        <f t="shared" si="12"/>
        <v>–</v>
      </c>
      <c r="LO7" s="70" t="str">
        <f t="shared" si="12"/>
        <v>–</v>
      </c>
      <c r="LP7" s="70" t="str">
        <f t="shared" si="12"/>
        <v>–</v>
      </c>
      <c r="LQ7" s="70" t="str">
        <f t="shared" si="12"/>
        <v>–</v>
      </c>
      <c r="LR7" s="70" t="str">
        <f t="shared" si="12"/>
        <v>–</v>
      </c>
      <c r="LS7" s="70" t="str">
        <f t="shared" si="12"/>
        <v>–</v>
      </c>
      <c r="LT7" s="70" t="str">
        <f t="shared" si="12"/>
        <v>–</v>
      </c>
      <c r="LU7" s="70" t="str">
        <f t="shared" si="12"/>
        <v>–</v>
      </c>
      <c r="LV7" s="70" t="str">
        <f t="shared" si="12"/>
        <v>–</v>
      </c>
      <c r="LW7" s="70" t="str">
        <f t="shared" si="12"/>
        <v>–</v>
      </c>
      <c r="LX7" s="70" t="str">
        <f t="shared" si="12"/>
        <v>–</v>
      </c>
      <c r="LY7" s="70" t="str">
        <f t="shared" si="12"/>
        <v>–</v>
      </c>
      <c r="LZ7" s="70" t="str">
        <f t="shared" si="12"/>
        <v>–</v>
      </c>
      <c r="MA7" s="70" t="str">
        <f t="shared" si="12"/>
        <v>–</v>
      </c>
      <c r="MB7" s="70" t="str">
        <f t="shared" si="12"/>
        <v>–</v>
      </c>
      <c r="MC7" s="70" t="str">
        <f t="shared" si="12"/>
        <v>–</v>
      </c>
      <c r="MD7" s="70" t="str">
        <f t="shared" si="12"/>
        <v>–</v>
      </c>
      <c r="ME7" s="70" t="str">
        <f t="shared" si="12"/>
        <v>–</v>
      </c>
      <c r="MF7" s="70" t="str">
        <f t="shared" si="12"/>
        <v>–</v>
      </c>
      <c r="MG7" s="70" t="str">
        <f t="shared" si="12"/>
        <v>–</v>
      </c>
      <c r="MH7" s="70" t="str">
        <f t="shared" si="12"/>
        <v>–</v>
      </c>
      <c r="MI7" s="70" t="str">
        <f t="shared" si="12"/>
        <v>–</v>
      </c>
      <c r="MJ7" s="70" t="str">
        <f t="shared" si="12"/>
        <v>–</v>
      </c>
      <c r="MK7" s="70" t="str">
        <f t="shared" si="12"/>
        <v>–</v>
      </c>
      <c r="ML7" s="70" t="str">
        <f t="shared" si="12"/>
        <v>–</v>
      </c>
      <c r="MM7" s="70" t="str">
        <f t="shared" si="12"/>
        <v>–</v>
      </c>
      <c r="MN7" s="70" t="str">
        <f t="shared" si="12"/>
        <v>–</v>
      </c>
      <c r="MO7" s="70" t="str">
        <f t="shared" si="12"/>
        <v>–</v>
      </c>
      <c r="MP7" s="70" t="str">
        <f t="shared" si="12"/>
        <v>–</v>
      </c>
      <c r="MQ7" s="70" t="str">
        <f t="shared" si="12"/>
        <v>–</v>
      </c>
      <c r="MR7" s="70" t="str">
        <f t="shared" si="12"/>
        <v>–</v>
      </c>
      <c r="MS7" s="70" t="str">
        <f t="shared" si="12"/>
        <v>–</v>
      </c>
      <c r="MT7" s="70" t="str">
        <f t="shared" si="12"/>
        <v>–</v>
      </c>
      <c r="MU7" s="70" t="str">
        <f t="shared" si="12"/>
        <v>–</v>
      </c>
      <c r="MV7" s="70" t="str">
        <f t="shared" si="12"/>
        <v>–</v>
      </c>
      <c r="MW7" s="70" t="str">
        <f t="shared" si="12"/>
        <v>–</v>
      </c>
      <c r="MX7" s="70" t="str">
        <f t="shared" si="12"/>
        <v>–</v>
      </c>
      <c r="MY7" s="70" t="str">
        <f t="shared" si="12"/>
        <v>–</v>
      </c>
      <c r="MZ7" s="70" t="str">
        <f t="shared" si="12"/>
        <v>–</v>
      </c>
      <c r="NA7" s="70" t="str">
        <f t="shared" si="12"/>
        <v>–</v>
      </c>
      <c r="NB7" s="70" t="str">
        <f t="shared" si="12"/>
        <v>–</v>
      </c>
      <c r="NC7" s="70" t="str">
        <f t="shared" si="12"/>
        <v>–</v>
      </c>
      <c r="ND7" s="70" t="str">
        <f t="shared" si="12"/>
        <v>–</v>
      </c>
      <c r="NE7" s="70" t="str">
        <f t="shared" si="12"/>
        <v>–</v>
      </c>
      <c r="NF7" s="70" t="str">
        <f t="shared" si="12"/>
        <v>–</v>
      </c>
      <c r="NG7" s="70" t="str">
        <f t="shared" si="12"/>
        <v>–</v>
      </c>
      <c r="NH7" s="70" t="str">
        <f t="shared" si="12"/>
        <v>–</v>
      </c>
      <c r="NI7" s="70" t="str">
        <f t="shared" si="12"/>
        <v>–</v>
      </c>
      <c r="NJ7" s="70" t="str">
        <f t="shared" si="12"/>
        <v>–</v>
      </c>
      <c r="NK7" s="70" t="str">
        <f t="shared" si="12"/>
        <v>–</v>
      </c>
      <c r="NL7" s="70" t="str">
        <f t="shared" si="12"/>
        <v>–</v>
      </c>
      <c r="NM7" s="70" t="str">
        <f t="shared" si="12"/>
        <v>–</v>
      </c>
      <c r="NN7" s="70" t="str">
        <f t="shared" si="12"/>
        <v>–</v>
      </c>
      <c r="NO7" s="70" t="str">
        <f t="shared" si="12"/>
        <v>–</v>
      </c>
      <c r="NP7" s="70" t="str">
        <f t="shared" si="12"/>
        <v>–</v>
      </c>
      <c r="NQ7" s="70" t="str">
        <f t="shared" si="12"/>
        <v>–</v>
      </c>
      <c r="NR7" s="70" t="str">
        <f t="shared" si="12"/>
        <v>–</v>
      </c>
      <c r="NS7" s="70" t="str">
        <f t="shared" si="12"/>
        <v>–</v>
      </c>
      <c r="NT7" s="70" t="str">
        <f t="shared" si="12"/>
        <v>–</v>
      </c>
      <c r="NU7" s="70" t="str">
        <f t="shared" si="12"/>
        <v>–</v>
      </c>
      <c r="NV7" s="70" t="str">
        <f t="shared" si="12"/>
        <v>–</v>
      </c>
      <c r="NW7" s="70" t="str">
        <f t="shared" si="12"/>
        <v>–</v>
      </c>
      <c r="NX7" s="70" t="str">
        <f t="shared" si="12"/>
        <v>–</v>
      </c>
      <c r="NY7" s="70" t="str">
        <f t="shared" ref="NY7:OM7" si="13">IF(NY5="MMR_Duo_gewellt","gewellt",IF(NY5="MMR_Duo_glatt","glatt",IF(NY5="MMR_glatt","glatt",IF(NY5="MMR_gewellt","gewellt","–"))))</f>
        <v>–</v>
      </c>
      <c r="NZ7" s="70" t="str">
        <f t="shared" si="13"/>
        <v>–</v>
      </c>
      <c r="OA7" s="70" t="str">
        <f t="shared" si="13"/>
        <v>–</v>
      </c>
      <c r="OB7" s="70" t="str">
        <f t="shared" si="13"/>
        <v>–</v>
      </c>
      <c r="OC7" s="70" t="str">
        <f t="shared" si="13"/>
        <v>–</v>
      </c>
      <c r="OD7" s="70" t="str">
        <f t="shared" si="13"/>
        <v>–</v>
      </c>
      <c r="OE7" s="70" t="str">
        <f t="shared" si="13"/>
        <v>–</v>
      </c>
      <c r="OF7" s="70" t="str">
        <f t="shared" si="13"/>
        <v>–</v>
      </c>
      <c r="OG7" s="70" t="str">
        <f t="shared" si="13"/>
        <v>–</v>
      </c>
      <c r="OH7" s="70" t="str">
        <f t="shared" si="13"/>
        <v>–</v>
      </c>
      <c r="OI7" s="70" t="str">
        <f t="shared" si="13"/>
        <v>–</v>
      </c>
      <c r="OJ7" s="70" t="str">
        <f t="shared" si="13"/>
        <v>–</v>
      </c>
      <c r="OK7" s="70" t="str">
        <f t="shared" si="13"/>
        <v>–</v>
      </c>
      <c r="OL7" s="70" t="str">
        <f t="shared" si="13"/>
        <v>–</v>
      </c>
      <c r="OM7" s="70" t="str">
        <f t="shared" si="13"/>
        <v>–</v>
      </c>
      <c r="ON7" s="56"/>
      <c r="OO7" s="56"/>
      <c r="OP7" s="56"/>
      <c r="OQ7" s="56"/>
      <c r="OR7" s="56"/>
      <c r="OS7" s="56"/>
      <c r="OT7" s="56"/>
      <c r="OU7" s="56"/>
      <c r="OV7" s="56"/>
      <c r="OW7" s="56"/>
      <c r="OX7" s="56"/>
      <c r="OY7" s="56"/>
      <c r="OZ7" s="56"/>
      <c r="PA7" s="56"/>
      <c r="PB7" s="56"/>
      <c r="PC7" s="56"/>
      <c r="PD7" s="56"/>
      <c r="PE7" s="56"/>
      <c r="PF7" s="56"/>
      <c r="PG7" s="56"/>
      <c r="PH7" s="56"/>
      <c r="PI7" s="56"/>
      <c r="PJ7" s="56"/>
      <c r="PK7" s="56"/>
      <c r="PL7" s="56"/>
      <c r="PM7" s="56"/>
      <c r="PN7" s="56"/>
      <c r="PO7" s="56"/>
      <c r="PP7" s="56"/>
      <c r="PQ7" s="56"/>
      <c r="PR7" s="56"/>
      <c r="PS7" s="56"/>
      <c r="PT7" s="56"/>
      <c r="PU7" s="56"/>
      <c r="PV7" s="56"/>
      <c r="PW7" s="56"/>
      <c r="PX7" s="56"/>
      <c r="PY7" s="56"/>
      <c r="PZ7" s="56"/>
      <c r="QA7" s="56"/>
      <c r="QB7" s="56"/>
      <c r="QC7" s="56"/>
      <c r="QD7" s="56"/>
      <c r="QE7" s="56"/>
      <c r="QF7" s="56"/>
      <c r="QG7" s="56"/>
      <c r="QH7" s="56"/>
      <c r="QI7" s="56"/>
      <c r="QJ7" s="56"/>
      <c r="QK7" s="56"/>
      <c r="QL7" s="56"/>
      <c r="QM7" s="56"/>
      <c r="QN7" s="56"/>
      <c r="QO7" s="56"/>
      <c r="QP7" s="56"/>
      <c r="QQ7" s="56"/>
      <c r="QR7" s="56"/>
      <c r="QS7" s="56"/>
      <c r="QT7" s="56"/>
      <c r="QU7" s="56"/>
      <c r="QV7" s="56"/>
      <c r="QW7" s="56"/>
      <c r="QX7" s="56"/>
      <c r="QY7" s="56"/>
      <c r="QZ7" s="56"/>
      <c r="RA7" s="56"/>
      <c r="RB7" s="56"/>
      <c r="RC7" s="56"/>
      <c r="RD7" s="56"/>
      <c r="RE7" s="56"/>
      <c r="RF7" s="56"/>
      <c r="RG7" s="56"/>
      <c r="RH7" s="56"/>
      <c r="RI7" s="56"/>
      <c r="RJ7" s="56"/>
      <c r="RK7" s="56"/>
      <c r="RL7" s="56"/>
      <c r="RM7" s="56"/>
      <c r="RN7" s="56"/>
      <c r="RO7" s="56"/>
      <c r="RP7" s="56"/>
      <c r="RQ7" s="56"/>
      <c r="RR7" s="56"/>
      <c r="RS7" s="56"/>
      <c r="RT7" s="56"/>
      <c r="RU7" s="56"/>
      <c r="RV7" s="56"/>
      <c r="RW7" s="56"/>
      <c r="RX7" s="56"/>
      <c r="RY7" s="56"/>
      <c r="RZ7" s="56"/>
      <c r="SA7" s="56"/>
      <c r="SB7" s="56"/>
      <c r="SC7" s="56"/>
      <c r="SD7" s="56"/>
      <c r="SE7" s="56"/>
      <c r="SF7" s="56"/>
      <c r="SG7" s="56"/>
      <c r="SH7" s="56"/>
      <c r="SI7" s="56"/>
      <c r="SJ7" s="56"/>
      <c r="SK7" s="56"/>
      <c r="SL7" s="56"/>
      <c r="SM7" s="56"/>
      <c r="SN7" s="56"/>
      <c r="SO7" s="56"/>
      <c r="SP7" s="56"/>
      <c r="SQ7" s="56"/>
      <c r="SR7" s="56"/>
      <c r="SS7" s="56"/>
      <c r="ST7" s="56"/>
      <c r="SU7" s="56"/>
      <c r="SV7" s="56"/>
      <c r="SW7" s="56"/>
      <c r="SX7" s="56"/>
      <c r="SY7" s="56"/>
      <c r="SZ7" s="56"/>
      <c r="TA7" s="56"/>
      <c r="TB7" s="56"/>
      <c r="TC7" s="56"/>
      <c r="TD7" s="56"/>
      <c r="TE7" s="56"/>
      <c r="TF7" s="56"/>
      <c r="TG7" s="56"/>
      <c r="TH7" s="56"/>
      <c r="TI7" s="56"/>
      <c r="TJ7" s="56"/>
      <c r="TK7" s="56"/>
      <c r="TL7" s="56"/>
      <c r="TM7" s="56"/>
      <c r="TN7" s="56"/>
      <c r="TO7" s="56"/>
      <c r="TP7" s="56"/>
      <c r="TQ7" s="56"/>
      <c r="TR7" s="56"/>
      <c r="TS7" s="56"/>
      <c r="TT7" s="56"/>
      <c r="TU7" s="56"/>
      <c r="TV7" s="56"/>
      <c r="TW7" s="56"/>
      <c r="TX7" s="56"/>
      <c r="TY7" s="56"/>
      <c r="TZ7" s="56"/>
      <c r="UA7" s="56"/>
      <c r="UB7" s="56"/>
      <c r="UC7" s="56"/>
      <c r="UD7" s="56"/>
      <c r="UE7" s="56"/>
      <c r="UF7" s="56"/>
      <c r="UG7" s="56"/>
      <c r="UH7" s="56"/>
      <c r="UI7" s="56"/>
      <c r="UJ7" s="56"/>
      <c r="UK7" s="56"/>
      <c r="UL7" s="56"/>
      <c r="UM7" s="56"/>
      <c r="UN7" s="56"/>
      <c r="UO7" s="56"/>
      <c r="UP7" s="56"/>
      <c r="UQ7" s="56"/>
      <c r="UR7" s="56"/>
      <c r="US7" s="56"/>
      <c r="UT7" s="56"/>
      <c r="UU7" s="56"/>
      <c r="UV7" s="56"/>
      <c r="UW7" s="56"/>
      <c r="UX7" s="56"/>
    </row>
    <row r="8" spans="1:570" s="71" customFormat="1" x14ac:dyDescent="0.3">
      <c r="A8" s="56"/>
      <c r="B8" s="69" t="str">
        <f>A1_Teilstränge!A14</f>
        <v>Nenndurchmesser</v>
      </c>
      <c r="C8" s="69" t="str">
        <f>A1_Teilstränge!B14</f>
        <v>DN</v>
      </c>
      <c r="D8" s="70">
        <f>A1_Teilstränge!C14</f>
        <v>65</v>
      </c>
      <c r="E8" s="70">
        <f>A1_Teilstränge!D14</f>
        <v>20</v>
      </c>
      <c r="F8" s="70">
        <f>A1_Teilstränge!E14</f>
        <v>65</v>
      </c>
      <c r="G8" s="70">
        <f>A1_Teilstränge!F14</f>
        <v>50</v>
      </c>
      <c r="H8" s="70">
        <f>A1_Teilstränge!G14</f>
        <v>50</v>
      </c>
      <c r="I8" s="70">
        <f>A1_Teilstränge!H14</f>
        <v>32</v>
      </c>
      <c r="J8" s="70">
        <f>A1_Teilstränge!I14</f>
        <v>50</v>
      </c>
      <c r="K8" s="70">
        <f>A1_Teilstränge!J14</f>
        <v>50</v>
      </c>
      <c r="L8" s="70">
        <f>A1_Teilstränge!K14</f>
        <v>25</v>
      </c>
      <c r="M8" s="70">
        <f>A1_Teilstränge!L14</f>
        <v>40</v>
      </c>
      <c r="N8" s="70">
        <f>A1_Teilstränge!M14</f>
        <v>25</v>
      </c>
      <c r="O8" s="70">
        <f>A1_Teilstränge!N14</f>
        <v>25</v>
      </c>
      <c r="P8" s="70">
        <f>A1_Teilstränge!O14</f>
        <v>50</v>
      </c>
      <c r="Q8" s="70">
        <f>A1_Teilstränge!P14</f>
        <v>40</v>
      </c>
      <c r="R8" s="70">
        <f>A1_Teilstränge!Q14</f>
        <v>50</v>
      </c>
      <c r="S8" s="70">
        <f>A1_Teilstränge!R14</f>
        <v>32</v>
      </c>
      <c r="T8" s="70">
        <f>A1_Teilstränge!S14</f>
        <v>32</v>
      </c>
      <c r="U8" s="70">
        <f>A1_Teilstränge!T14</f>
        <v>25</v>
      </c>
      <c r="V8" s="70">
        <f>A1_Teilstränge!U14</f>
        <v>25</v>
      </c>
      <c r="W8" s="70">
        <f>A1_Teilstränge!V14</f>
        <v>20</v>
      </c>
      <c r="X8" s="70">
        <f>A1_Teilstränge!W14</f>
        <v>25</v>
      </c>
      <c r="Y8" s="70">
        <f>A1_Teilstränge!X14</f>
        <v>20</v>
      </c>
      <c r="Z8" s="70">
        <f>A1_Teilstränge!Y14</f>
        <v>25</v>
      </c>
      <c r="AA8" s="70">
        <f>A1_Teilstränge!Z14</f>
        <v>20</v>
      </c>
      <c r="AB8" s="70">
        <f>A1_Teilstränge!AA14</f>
        <v>20</v>
      </c>
      <c r="AC8" s="70">
        <f>A1_Teilstränge!AB14</f>
        <v>20</v>
      </c>
      <c r="AD8" s="70">
        <f>A1_Teilstränge!AC14</f>
        <v>20</v>
      </c>
      <c r="AE8" s="70">
        <f>A1_Teilstränge!AD14</f>
        <v>20</v>
      </c>
      <c r="AF8" s="70">
        <f>A1_Teilstränge!AE14</f>
        <v>20</v>
      </c>
      <c r="AG8" s="70">
        <f>A1_Teilstränge!AF14</f>
        <v>20</v>
      </c>
      <c r="AH8" s="70">
        <f>A1_Teilstränge!AG14</f>
        <v>20</v>
      </c>
      <c r="AI8" s="70">
        <f>A1_Teilstränge!AH14</f>
        <v>20</v>
      </c>
      <c r="AJ8" s="70">
        <f>A1_Teilstränge!AI14</f>
        <v>20</v>
      </c>
      <c r="AK8" s="70">
        <f>A1_Teilstränge!AJ14</f>
        <v>0</v>
      </c>
      <c r="AL8" s="70">
        <f>A1_Teilstränge!AK14</f>
        <v>0</v>
      </c>
      <c r="AM8" s="70">
        <f>A1_Teilstränge!AL14</f>
        <v>0</v>
      </c>
      <c r="AN8" s="70">
        <f>A1_Teilstränge!AM14</f>
        <v>0</v>
      </c>
      <c r="AO8" s="70">
        <f>A1_Teilstränge!AN14</f>
        <v>0</v>
      </c>
      <c r="AP8" s="70">
        <f>A1_Teilstränge!AO14</f>
        <v>0</v>
      </c>
      <c r="AQ8" s="70">
        <f>A1_Teilstränge!AP14</f>
        <v>0</v>
      </c>
      <c r="AR8" s="70">
        <f>A1_Teilstränge!AQ14</f>
        <v>0</v>
      </c>
      <c r="AS8" s="70">
        <f>A1_Teilstränge!AR14</f>
        <v>0</v>
      </c>
      <c r="AT8" s="70">
        <f>A1_Teilstränge!AS14</f>
        <v>0</v>
      </c>
      <c r="AU8" s="70">
        <f>A1_Teilstränge!AT14</f>
        <v>0</v>
      </c>
      <c r="AV8" s="70">
        <f>A1_Teilstränge!AU14</f>
        <v>0</v>
      </c>
      <c r="AW8" s="70">
        <f>A1_Teilstränge!AV14</f>
        <v>0</v>
      </c>
      <c r="AX8" s="70">
        <f>A1_Teilstränge!AW14</f>
        <v>0</v>
      </c>
      <c r="AY8" s="70">
        <f>A1_Teilstränge!AX14</f>
        <v>0</v>
      </c>
      <c r="AZ8" s="70">
        <f>A1_Teilstränge!AY14</f>
        <v>0</v>
      </c>
      <c r="BA8" s="70">
        <f>A1_Teilstränge!AZ14</f>
        <v>0</v>
      </c>
      <c r="BB8" s="70">
        <f>A1_Teilstränge!BA14</f>
        <v>0</v>
      </c>
      <c r="BC8" s="70">
        <f>A1_Teilstränge!BB14</f>
        <v>0</v>
      </c>
      <c r="BD8" s="70">
        <f>A1_Teilstränge!BC14</f>
        <v>0</v>
      </c>
      <c r="BE8" s="70">
        <f>A1_Teilstränge!BD14</f>
        <v>0</v>
      </c>
      <c r="BF8" s="70">
        <f>A1_Teilstränge!BE14</f>
        <v>0</v>
      </c>
      <c r="BG8" s="70">
        <f>A1_Teilstränge!BF14</f>
        <v>0</v>
      </c>
      <c r="BH8" s="70">
        <f>A1_Teilstränge!BG14</f>
        <v>0</v>
      </c>
      <c r="BI8" s="70">
        <f>A1_Teilstränge!BH14</f>
        <v>0</v>
      </c>
      <c r="BJ8" s="70">
        <f>A1_Teilstränge!BI14</f>
        <v>0</v>
      </c>
      <c r="BK8" s="70">
        <f>A1_Teilstränge!BJ14</f>
        <v>0</v>
      </c>
      <c r="BL8" s="70">
        <f>A1_Teilstränge!BK14</f>
        <v>0</v>
      </c>
      <c r="BM8" s="70">
        <f>A1_Teilstränge!BL14</f>
        <v>0</v>
      </c>
      <c r="BN8" s="70">
        <f>A1_Teilstränge!BM14</f>
        <v>0</v>
      </c>
      <c r="BO8" s="70">
        <f>A1_Teilstränge!BN14</f>
        <v>0</v>
      </c>
      <c r="BP8" s="70">
        <f>A1_Teilstränge!BO14</f>
        <v>0</v>
      </c>
      <c r="BQ8" s="70">
        <f>A1_Teilstränge!BP14</f>
        <v>0</v>
      </c>
      <c r="BR8" s="70">
        <f>A1_Teilstränge!BQ14</f>
        <v>0</v>
      </c>
      <c r="BS8" s="70">
        <f>A1_Teilstränge!BR14</f>
        <v>0</v>
      </c>
      <c r="BT8" s="70">
        <f>A1_Teilstränge!BS14</f>
        <v>0</v>
      </c>
      <c r="BU8" s="70">
        <f>A1_Teilstränge!BT14</f>
        <v>0</v>
      </c>
      <c r="BV8" s="70">
        <f>A1_Teilstränge!BU14</f>
        <v>0</v>
      </c>
      <c r="BW8" s="70">
        <f>A1_Teilstränge!BV14</f>
        <v>0</v>
      </c>
      <c r="BX8" s="70">
        <f>A1_Teilstränge!BW14</f>
        <v>0</v>
      </c>
      <c r="BY8" s="70">
        <f>A1_Teilstränge!BX14</f>
        <v>0</v>
      </c>
      <c r="BZ8" s="70">
        <f>A1_Teilstränge!BY14</f>
        <v>0</v>
      </c>
      <c r="CA8" s="70">
        <f>A1_Teilstränge!BZ14</f>
        <v>0</v>
      </c>
      <c r="CB8" s="70">
        <f>A1_Teilstränge!CA14</f>
        <v>0</v>
      </c>
      <c r="CC8" s="70">
        <f>A1_Teilstränge!CB14</f>
        <v>0</v>
      </c>
      <c r="CD8" s="70">
        <f>A1_Teilstränge!CC14</f>
        <v>0</v>
      </c>
      <c r="CE8" s="70">
        <f>A1_Teilstränge!CD14</f>
        <v>0</v>
      </c>
      <c r="CF8" s="70">
        <f>A1_Teilstränge!CE14</f>
        <v>0</v>
      </c>
      <c r="CG8" s="70">
        <f>A1_Teilstränge!CF14</f>
        <v>0</v>
      </c>
      <c r="CH8" s="70">
        <f>A1_Teilstränge!CG14</f>
        <v>0</v>
      </c>
      <c r="CI8" s="70">
        <f>A1_Teilstränge!CH14</f>
        <v>0</v>
      </c>
      <c r="CJ8" s="70">
        <f>A1_Teilstränge!CI14</f>
        <v>0</v>
      </c>
      <c r="CK8" s="70">
        <f>A1_Teilstränge!CJ14</f>
        <v>0</v>
      </c>
      <c r="CL8" s="70">
        <f>A1_Teilstränge!CK14</f>
        <v>0</v>
      </c>
      <c r="CM8" s="70">
        <f>A1_Teilstränge!CL14</f>
        <v>0</v>
      </c>
      <c r="CN8" s="70">
        <f>A1_Teilstränge!CM14</f>
        <v>0</v>
      </c>
      <c r="CO8" s="70">
        <f>A1_Teilstränge!CN14</f>
        <v>0</v>
      </c>
      <c r="CP8" s="70">
        <f>A1_Teilstränge!CO14</f>
        <v>0</v>
      </c>
      <c r="CQ8" s="70">
        <f>A1_Teilstränge!CP14</f>
        <v>0</v>
      </c>
      <c r="CR8" s="70">
        <f>A1_Teilstränge!CQ14</f>
        <v>0</v>
      </c>
      <c r="CS8" s="70">
        <f>A1_Teilstränge!CR14</f>
        <v>0</v>
      </c>
      <c r="CT8" s="70">
        <f>A1_Teilstränge!CS14</f>
        <v>0</v>
      </c>
      <c r="CU8" s="70">
        <f>A1_Teilstränge!CT14</f>
        <v>0</v>
      </c>
      <c r="CV8" s="70">
        <f>A1_Teilstränge!CU14</f>
        <v>0</v>
      </c>
      <c r="CW8" s="70">
        <f>A1_Teilstränge!CV14</f>
        <v>0</v>
      </c>
      <c r="CX8" s="70">
        <f>A1_Teilstränge!CW14</f>
        <v>0</v>
      </c>
      <c r="CY8" s="70">
        <f>A1_Teilstränge!CX14</f>
        <v>0</v>
      </c>
      <c r="CZ8" s="70">
        <f>A1_Teilstränge!CY14</f>
        <v>0</v>
      </c>
      <c r="DA8" s="70">
        <f>A1_Teilstränge!CZ14</f>
        <v>0</v>
      </c>
      <c r="DB8" s="70">
        <f>A1_Teilstränge!DA14</f>
        <v>0</v>
      </c>
      <c r="DC8" s="70">
        <f>A1_Teilstränge!DB14</f>
        <v>0</v>
      </c>
      <c r="DD8" s="70">
        <f>A1_Teilstränge!DC14</f>
        <v>0</v>
      </c>
      <c r="DE8" s="70">
        <f>A1_Teilstränge!DD14</f>
        <v>0</v>
      </c>
      <c r="DF8" s="70">
        <f>A1_Teilstränge!DE14</f>
        <v>0</v>
      </c>
      <c r="DG8" s="70">
        <f>A1_Teilstränge!DF14</f>
        <v>0</v>
      </c>
      <c r="DH8" s="70">
        <f>A1_Teilstränge!DG14</f>
        <v>0</v>
      </c>
      <c r="DI8" s="70">
        <f>A1_Teilstränge!DH14</f>
        <v>0</v>
      </c>
      <c r="DJ8" s="70">
        <f>A1_Teilstränge!DI14</f>
        <v>0</v>
      </c>
      <c r="DK8" s="70">
        <f>A1_Teilstränge!DJ14</f>
        <v>0</v>
      </c>
      <c r="DL8" s="70">
        <f>A1_Teilstränge!DK14</f>
        <v>0</v>
      </c>
      <c r="DM8" s="70">
        <f>A1_Teilstränge!DL14</f>
        <v>0</v>
      </c>
      <c r="DN8" s="70">
        <f>A1_Teilstränge!DM14</f>
        <v>0</v>
      </c>
      <c r="DO8" s="70">
        <f>A1_Teilstränge!DN14</f>
        <v>0</v>
      </c>
      <c r="DP8" s="70">
        <f>A1_Teilstränge!DO14</f>
        <v>0</v>
      </c>
      <c r="DQ8" s="70">
        <f>A1_Teilstränge!DP14</f>
        <v>0</v>
      </c>
      <c r="DR8" s="70">
        <f>A1_Teilstränge!DQ14</f>
        <v>0</v>
      </c>
      <c r="DS8" s="70">
        <f>A1_Teilstränge!DR14</f>
        <v>0</v>
      </c>
      <c r="DT8" s="70">
        <f>A1_Teilstränge!DS14</f>
        <v>0</v>
      </c>
      <c r="DU8" s="70">
        <f>A1_Teilstränge!DT14</f>
        <v>0</v>
      </c>
      <c r="DV8" s="70">
        <f>A1_Teilstränge!DU14</f>
        <v>0</v>
      </c>
      <c r="DW8" s="70">
        <f>A1_Teilstränge!DV14</f>
        <v>0</v>
      </c>
      <c r="DX8" s="70">
        <f>A1_Teilstränge!DW14</f>
        <v>0</v>
      </c>
      <c r="DY8" s="70">
        <f>A1_Teilstränge!DX14</f>
        <v>0</v>
      </c>
      <c r="DZ8" s="70">
        <f>A1_Teilstränge!DY14</f>
        <v>0</v>
      </c>
      <c r="EA8" s="70">
        <f>A1_Teilstränge!DZ14</f>
        <v>0</v>
      </c>
      <c r="EB8" s="70">
        <f>A1_Teilstränge!EA14</f>
        <v>0</v>
      </c>
      <c r="EC8" s="70">
        <f>A1_Teilstränge!EB14</f>
        <v>0</v>
      </c>
      <c r="ED8" s="70">
        <f>A1_Teilstränge!EC14</f>
        <v>0</v>
      </c>
      <c r="EE8" s="70">
        <f>A1_Teilstränge!ED14</f>
        <v>0</v>
      </c>
      <c r="EF8" s="70">
        <f>A1_Teilstränge!EE14</f>
        <v>0</v>
      </c>
      <c r="EG8" s="70">
        <f>A1_Teilstränge!EF14</f>
        <v>0</v>
      </c>
      <c r="EH8" s="70">
        <f>A1_Teilstränge!EG14</f>
        <v>0</v>
      </c>
      <c r="EI8" s="70">
        <f>A1_Teilstränge!EH14</f>
        <v>0</v>
      </c>
      <c r="EJ8" s="70">
        <f>A1_Teilstränge!EI14</f>
        <v>0</v>
      </c>
      <c r="EK8" s="70">
        <f>A1_Teilstränge!EJ14</f>
        <v>0</v>
      </c>
      <c r="EL8" s="70">
        <f>A1_Teilstränge!EK14</f>
        <v>0</v>
      </c>
      <c r="EM8" s="70">
        <f>A1_Teilstränge!EL14</f>
        <v>0</v>
      </c>
      <c r="EN8" s="70">
        <f>A1_Teilstränge!EM14</f>
        <v>0</v>
      </c>
      <c r="EO8" s="70">
        <f>A1_Teilstränge!EN14</f>
        <v>0</v>
      </c>
      <c r="EP8" s="70">
        <f>A1_Teilstränge!EO14</f>
        <v>0</v>
      </c>
      <c r="EQ8" s="70">
        <f>A1_Teilstränge!EP14</f>
        <v>0</v>
      </c>
      <c r="ER8" s="70">
        <f>A1_Teilstränge!EQ14</f>
        <v>0</v>
      </c>
      <c r="ES8" s="70">
        <f>A1_Teilstränge!ER14</f>
        <v>0</v>
      </c>
      <c r="ET8" s="70">
        <f>A1_Teilstränge!ES14</f>
        <v>0</v>
      </c>
      <c r="EU8" s="70">
        <f>A1_Teilstränge!ET14</f>
        <v>0</v>
      </c>
      <c r="EV8" s="70">
        <f>A1_Teilstränge!EU14</f>
        <v>0</v>
      </c>
      <c r="EW8" s="70">
        <f>A1_Teilstränge!EV14</f>
        <v>0</v>
      </c>
      <c r="EX8" s="70">
        <f>A1_Teilstränge!EW14</f>
        <v>0</v>
      </c>
      <c r="EY8" s="70">
        <f>A1_Teilstränge!EX14</f>
        <v>0</v>
      </c>
      <c r="EZ8" s="70">
        <f>A1_Teilstränge!EY14</f>
        <v>0</v>
      </c>
      <c r="FA8" s="70">
        <f>A1_Teilstränge!EZ14</f>
        <v>0</v>
      </c>
      <c r="FB8" s="70">
        <f>A1_Teilstränge!FA14</f>
        <v>0</v>
      </c>
      <c r="FC8" s="70">
        <f>A1_Teilstränge!FB14</f>
        <v>0</v>
      </c>
      <c r="FD8" s="70">
        <f>A1_Teilstränge!FC14</f>
        <v>0</v>
      </c>
      <c r="FE8" s="70">
        <f>A1_Teilstränge!FD14</f>
        <v>0</v>
      </c>
      <c r="FF8" s="70">
        <f>A1_Teilstränge!FE14</f>
        <v>0</v>
      </c>
      <c r="FG8" s="70">
        <f>A1_Teilstränge!FF14</f>
        <v>0</v>
      </c>
      <c r="FH8" s="70">
        <f>A1_Teilstränge!FG14</f>
        <v>0</v>
      </c>
      <c r="FI8" s="70">
        <f>A1_Teilstränge!FH14</f>
        <v>0</v>
      </c>
      <c r="FJ8" s="70">
        <f>A1_Teilstränge!FI14</f>
        <v>0</v>
      </c>
      <c r="FK8" s="70">
        <f>A1_Teilstränge!FJ14</f>
        <v>0</v>
      </c>
      <c r="FL8" s="70">
        <f>A1_Teilstränge!FK14</f>
        <v>0</v>
      </c>
      <c r="FM8" s="70">
        <f>A1_Teilstränge!FL14</f>
        <v>0</v>
      </c>
      <c r="FN8" s="70">
        <f>A1_Teilstränge!FM14</f>
        <v>0</v>
      </c>
      <c r="FO8" s="70">
        <f>A1_Teilstränge!FN14</f>
        <v>0</v>
      </c>
      <c r="FP8" s="70">
        <f>A1_Teilstränge!FO14</f>
        <v>0</v>
      </c>
      <c r="FQ8" s="70">
        <f>A1_Teilstränge!FP14</f>
        <v>0</v>
      </c>
      <c r="FR8" s="70">
        <f>A1_Teilstränge!FQ14</f>
        <v>0</v>
      </c>
      <c r="FS8" s="70">
        <f>A1_Teilstränge!FR14</f>
        <v>0</v>
      </c>
      <c r="FT8" s="70">
        <f>A1_Teilstränge!FS14</f>
        <v>0</v>
      </c>
      <c r="FU8" s="70">
        <f>A1_Teilstränge!FT14</f>
        <v>0</v>
      </c>
      <c r="FV8" s="70">
        <f>A1_Teilstränge!FU14</f>
        <v>0</v>
      </c>
      <c r="FW8" s="70">
        <f>A1_Teilstränge!FV14</f>
        <v>0</v>
      </c>
      <c r="FX8" s="70">
        <f>A1_Teilstränge!FW14</f>
        <v>0</v>
      </c>
      <c r="FY8" s="70">
        <f>A1_Teilstränge!FX14</f>
        <v>0</v>
      </c>
      <c r="FZ8" s="70">
        <f>A1_Teilstränge!FY14</f>
        <v>0</v>
      </c>
      <c r="GA8" s="70">
        <f>A1_Teilstränge!FZ14</f>
        <v>0</v>
      </c>
      <c r="GB8" s="70">
        <f>A1_Teilstränge!GA14</f>
        <v>0</v>
      </c>
      <c r="GC8" s="70">
        <f>A1_Teilstränge!GB14</f>
        <v>0</v>
      </c>
      <c r="GD8" s="70">
        <f>A1_Teilstränge!GC14</f>
        <v>0</v>
      </c>
      <c r="GE8" s="70">
        <f>A1_Teilstränge!GD14</f>
        <v>0</v>
      </c>
      <c r="GF8" s="70">
        <f>A1_Teilstränge!GE14</f>
        <v>0</v>
      </c>
      <c r="GG8" s="70">
        <f>A1_Teilstränge!GF14</f>
        <v>0</v>
      </c>
      <c r="GH8" s="70">
        <f>A1_Teilstränge!GG14</f>
        <v>0</v>
      </c>
      <c r="GI8" s="70">
        <f>A1_Teilstränge!GH14</f>
        <v>0</v>
      </c>
      <c r="GJ8" s="70">
        <f>A1_Teilstränge!GI14</f>
        <v>0</v>
      </c>
      <c r="GK8" s="70">
        <f>A1_Teilstränge!GJ14</f>
        <v>0</v>
      </c>
      <c r="GL8" s="70">
        <f>A1_Teilstränge!GK14</f>
        <v>0</v>
      </c>
      <c r="GM8" s="70">
        <f>A1_Teilstränge!GL14</f>
        <v>0</v>
      </c>
      <c r="GN8" s="70">
        <f>A1_Teilstränge!GM14</f>
        <v>0</v>
      </c>
      <c r="GO8" s="70">
        <f>A1_Teilstränge!GN14</f>
        <v>0</v>
      </c>
      <c r="GP8" s="70">
        <f>A1_Teilstränge!GO14</f>
        <v>0</v>
      </c>
      <c r="GQ8" s="70">
        <f>A1_Teilstränge!GP14</f>
        <v>0</v>
      </c>
      <c r="GR8" s="70">
        <f>A1_Teilstränge!GQ14</f>
        <v>0</v>
      </c>
      <c r="GS8" s="70">
        <f>A1_Teilstränge!GR14</f>
        <v>0</v>
      </c>
      <c r="GT8" s="70">
        <f>A1_Teilstränge!GS14</f>
        <v>0</v>
      </c>
      <c r="GU8" s="70">
        <f>A1_Teilstränge!GT14</f>
        <v>0</v>
      </c>
      <c r="GV8" s="70">
        <f>A1_Teilstränge!GU14</f>
        <v>0</v>
      </c>
      <c r="GW8" s="70">
        <f>A1_Teilstränge!GV14</f>
        <v>0</v>
      </c>
      <c r="GX8" s="70">
        <f>A1_Teilstränge!GW14</f>
        <v>0</v>
      </c>
      <c r="GY8" s="70">
        <f>A1_Teilstränge!GX14</f>
        <v>0</v>
      </c>
      <c r="GZ8" s="70">
        <f>A1_Teilstränge!GY14</f>
        <v>0</v>
      </c>
      <c r="HA8" s="70">
        <f>A1_Teilstränge!GZ14</f>
        <v>0</v>
      </c>
      <c r="HB8" s="70">
        <f>A1_Teilstränge!HA14</f>
        <v>0</v>
      </c>
      <c r="HC8" s="70">
        <f>A1_Teilstränge!HB14</f>
        <v>0</v>
      </c>
      <c r="HD8" s="70">
        <f>A1_Teilstränge!HC14</f>
        <v>0</v>
      </c>
      <c r="HE8" s="70">
        <f>A1_Teilstränge!HD14</f>
        <v>0</v>
      </c>
      <c r="HF8" s="70">
        <f>A1_Teilstränge!HE14</f>
        <v>0</v>
      </c>
      <c r="HG8" s="70">
        <f>A1_Teilstränge!HF14</f>
        <v>0</v>
      </c>
      <c r="HH8" s="70">
        <f>A1_Teilstränge!HG14</f>
        <v>0</v>
      </c>
      <c r="HI8" s="70">
        <f>A1_Teilstränge!HH14</f>
        <v>0</v>
      </c>
      <c r="HJ8" s="70">
        <f>A1_Teilstränge!HI14</f>
        <v>0</v>
      </c>
      <c r="HK8" s="70">
        <f>A1_Teilstränge!HJ14</f>
        <v>0</v>
      </c>
      <c r="HL8" s="70">
        <f>A1_Teilstränge!HK14</f>
        <v>0</v>
      </c>
      <c r="HM8" s="70">
        <f>A1_Teilstränge!HL14</f>
        <v>0</v>
      </c>
      <c r="HN8" s="70">
        <f>A1_Teilstränge!HM14</f>
        <v>0</v>
      </c>
      <c r="HO8" s="70">
        <f>A1_Teilstränge!HN14</f>
        <v>0</v>
      </c>
      <c r="HP8" s="70">
        <f>A1_Teilstränge!HO14</f>
        <v>0</v>
      </c>
      <c r="HQ8" s="70">
        <f>A1_Teilstränge!HP14</f>
        <v>0</v>
      </c>
      <c r="HR8" s="70">
        <f>A1_Teilstränge!HQ14</f>
        <v>0</v>
      </c>
      <c r="HS8" s="70">
        <f>A1_Teilstränge!HR14</f>
        <v>0</v>
      </c>
      <c r="HT8" s="70">
        <f>A1_Teilstränge!HS14</f>
        <v>0</v>
      </c>
      <c r="HU8" s="70">
        <f>A1_Teilstränge!HT14</f>
        <v>0</v>
      </c>
      <c r="HV8" s="70">
        <f>A1_Teilstränge!HU14</f>
        <v>0</v>
      </c>
      <c r="HW8" s="70">
        <f>A1_Teilstränge!HV14</f>
        <v>0</v>
      </c>
      <c r="HX8" s="70">
        <f>A1_Teilstränge!HW14</f>
        <v>0</v>
      </c>
      <c r="HY8" s="70">
        <f>A1_Teilstränge!HX14</f>
        <v>0</v>
      </c>
      <c r="HZ8" s="70">
        <f>A1_Teilstränge!HY14</f>
        <v>0</v>
      </c>
      <c r="IA8" s="70">
        <f>A1_Teilstränge!HZ14</f>
        <v>0</v>
      </c>
      <c r="IB8" s="70">
        <f>A1_Teilstränge!IA14</f>
        <v>0</v>
      </c>
      <c r="IC8" s="70">
        <f>A1_Teilstränge!IB14</f>
        <v>0</v>
      </c>
      <c r="ID8" s="70">
        <f>A1_Teilstränge!IC14</f>
        <v>0</v>
      </c>
      <c r="IE8" s="70">
        <f>A1_Teilstränge!ID14</f>
        <v>0</v>
      </c>
      <c r="IF8" s="70">
        <f>A1_Teilstränge!IE14</f>
        <v>0</v>
      </c>
      <c r="IG8" s="70">
        <f>A1_Teilstränge!IF14</f>
        <v>0</v>
      </c>
      <c r="IH8" s="70">
        <f>A1_Teilstränge!IG14</f>
        <v>0</v>
      </c>
      <c r="II8" s="70">
        <f>A1_Teilstränge!IH14</f>
        <v>0</v>
      </c>
      <c r="IJ8" s="70">
        <f>A1_Teilstränge!II14</f>
        <v>0</v>
      </c>
      <c r="IK8" s="70">
        <f>A1_Teilstränge!IJ14</f>
        <v>0</v>
      </c>
      <c r="IL8" s="70">
        <f>A1_Teilstränge!IK14</f>
        <v>0</v>
      </c>
      <c r="IM8" s="70">
        <f>A1_Teilstränge!IL14</f>
        <v>0</v>
      </c>
      <c r="IN8" s="70">
        <f>A1_Teilstränge!IM14</f>
        <v>0</v>
      </c>
      <c r="IO8" s="70">
        <f>A1_Teilstränge!IN14</f>
        <v>0</v>
      </c>
      <c r="IP8" s="70">
        <f>A1_Teilstränge!IO14</f>
        <v>0</v>
      </c>
      <c r="IQ8" s="70">
        <f>A1_Teilstränge!IP14</f>
        <v>0</v>
      </c>
      <c r="IR8" s="70">
        <f>A1_Teilstränge!IQ14</f>
        <v>0</v>
      </c>
      <c r="IS8" s="70">
        <f>A1_Teilstränge!IR14</f>
        <v>0</v>
      </c>
      <c r="IT8" s="70">
        <f>A1_Teilstränge!IS14</f>
        <v>0</v>
      </c>
      <c r="IU8" s="70">
        <f>A1_Teilstränge!IT14</f>
        <v>0</v>
      </c>
      <c r="IV8" s="70">
        <f>A1_Teilstränge!IU14</f>
        <v>0</v>
      </c>
      <c r="IW8" s="70">
        <f>A1_Teilstränge!IV14</f>
        <v>0</v>
      </c>
      <c r="IX8" s="70">
        <f>A1_Teilstränge!IW14</f>
        <v>0</v>
      </c>
      <c r="IY8" s="70">
        <f>A1_Teilstränge!IX14</f>
        <v>0</v>
      </c>
      <c r="IZ8" s="70">
        <f>A1_Teilstränge!IY14</f>
        <v>0</v>
      </c>
      <c r="JA8" s="70">
        <f>A1_Teilstränge!IZ14</f>
        <v>0</v>
      </c>
      <c r="JB8" s="70">
        <f>A1_Teilstränge!JA14</f>
        <v>0</v>
      </c>
      <c r="JC8" s="70">
        <f>A1_Teilstränge!JB14</f>
        <v>0</v>
      </c>
      <c r="JD8" s="70">
        <f>A1_Teilstränge!JC14</f>
        <v>0</v>
      </c>
      <c r="JE8" s="70">
        <f>A1_Teilstränge!JD14</f>
        <v>0</v>
      </c>
      <c r="JF8" s="70">
        <f>A1_Teilstränge!JE14</f>
        <v>0</v>
      </c>
      <c r="JG8" s="70">
        <f>A1_Teilstränge!JF14</f>
        <v>0</v>
      </c>
      <c r="JH8" s="70">
        <f>A1_Teilstränge!JG14</f>
        <v>0</v>
      </c>
      <c r="JI8" s="70">
        <f>A1_Teilstränge!JH14</f>
        <v>0</v>
      </c>
      <c r="JJ8" s="70">
        <f>A1_Teilstränge!JI14</f>
        <v>0</v>
      </c>
      <c r="JK8" s="70">
        <f>A1_Teilstränge!JJ14</f>
        <v>0</v>
      </c>
      <c r="JL8" s="70">
        <f>A1_Teilstränge!JK14</f>
        <v>0</v>
      </c>
      <c r="JM8" s="70">
        <f>A1_Teilstränge!JL14</f>
        <v>0</v>
      </c>
      <c r="JN8" s="70">
        <f>A1_Teilstränge!JM14</f>
        <v>0</v>
      </c>
      <c r="JO8" s="70">
        <f>A1_Teilstränge!JN14</f>
        <v>0</v>
      </c>
      <c r="JP8" s="70">
        <f>A1_Teilstränge!JO14</f>
        <v>0</v>
      </c>
      <c r="JQ8" s="70">
        <f>A1_Teilstränge!JP14</f>
        <v>0</v>
      </c>
      <c r="JR8" s="70">
        <f>A1_Teilstränge!JQ14</f>
        <v>0</v>
      </c>
      <c r="JS8" s="70">
        <f>A1_Teilstränge!JR14</f>
        <v>0</v>
      </c>
      <c r="JT8" s="70">
        <f>A1_Teilstränge!JS14</f>
        <v>0</v>
      </c>
      <c r="JU8" s="70">
        <f>A1_Teilstränge!JT14</f>
        <v>0</v>
      </c>
      <c r="JV8" s="70">
        <f>A1_Teilstränge!JU14</f>
        <v>0</v>
      </c>
      <c r="JW8" s="70">
        <f>A1_Teilstränge!JV14</f>
        <v>0</v>
      </c>
      <c r="JX8" s="70">
        <f>A1_Teilstränge!JW14</f>
        <v>0</v>
      </c>
      <c r="JY8" s="70">
        <f>A1_Teilstränge!JX14</f>
        <v>0</v>
      </c>
      <c r="JZ8" s="70">
        <f>A1_Teilstränge!JY14</f>
        <v>0</v>
      </c>
      <c r="KA8" s="70">
        <f>A1_Teilstränge!JZ14</f>
        <v>0</v>
      </c>
      <c r="KB8" s="70">
        <f>A1_Teilstränge!KA14</f>
        <v>0</v>
      </c>
      <c r="KC8" s="70">
        <f>A1_Teilstränge!KB14</f>
        <v>0</v>
      </c>
      <c r="KD8" s="70">
        <f>A1_Teilstränge!KC14</f>
        <v>0</v>
      </c>
      <c r="KE8" s="70">
        <f>A1_Teilstränge!KD14</f>
        <v>0</v>
      </c>
      <c r="KF8" s="70">
        <f>A1_Teilstränge!KE14</f>
        <v>0</v>
      </c>
      <c r="KG8" s="70">
        <f>A1_Teilstränge!KF14</f>
        <v>0</v>
      </c>
      <c r="KH8" s="70">
        <f>A1_Teilstränge!KG14</f>
        <v>0</v>
      </c>
      <c r="KI8" s="70">
        <f>A1_Teilstränge!KH14</f>
        <v>0</v>
      </c>
      <c r="KJ8" s="70">
        <f>A1_Teilstränge!KI14</f>
        <v>0</v>
      </c>
      <c r="KK8" s="70">
        <f>A1_Teilstränge!KJ14</f>
        <v>0</v>
      </c>
      <c r="KL8" s="70">
        <f>A1_Teilstränge!KK14</f>
        <v>0</v>
      </c>
      <c r="KM8" s="70">
        <f>A1_Teilstränge!KL14</f>
        <v>0</v>
      </c>
      <c r="KN8" s="70">
        <f>A1_Teilstränge!KM14</f>
        <v>0</v>
      </c>
      <c r="KO8" s="70">
        <f>A1_Teilstränge!KN14</f>
        <v>0</v>
      </c>
      <c r="KP8" s="70">
        <f>A1_Teilstränge!KO14</f>
        <v>0</v>
      </c>
      <c r="KQ8" s="70">
        <f>A1_Teilstränge!KP14</f>
        <v>0</v>
      </c>
      <c r="KR8" s="70">
        <f>A1_Teilstränge!KQ14</f>
        <v>0</v>
      </c>
      <c r="KS8" s="70">
        <f>A1_Teilstränge!KR14</f>
        <v>0</v>
      </c>
      <c r="KT8" s="70">
        <f>A1_Teilstränge!KS14</f>
        <v>0</v>
      </c>
      <c r="KU8" s="70">
        <f>A1_Teilstränge!KT14</f>
        <v>0</v>
      </c>
      <c r="KV8" s="70">
        <f>A1_Teilstränge!KU14</f>
        <v>0</v>
      </c>
      <c r="KW8" s="70">
        <f>A1_Teilstränge!KV14</f>
        <v>0</v>
      </c>
      <c r="KX8" s="70">
        <f>A1_Teilstränge!KW14</f>
        <v>0</v>
      </c>
      <c r="KY8" s="70">
        <f>A1_Teilstränge!KX14</f>
        <v>0</v>
      </c>
      <c r="KZ8" s="70">
        <f>A1_Teilstränge!KY14</f>
        <v>0</v>
      </c>
      <c r="LA8" s="70">
        <f>A1_Teilstränge!KZ14</f>
        <v>0</v>
      </c>
      <c r="LB8" s="70">
        <f>A1_Teilstränge!LA14</f>
        <v>0</v>
      </c>
      <c r="LC8" s="70">
        <f>A1_Teilstränge!LB14</f>
        <v>0</v>
      </c>
      <c r="LD8" s="70">
        <f>A1_Teilstränge!LC14</f>
        <v>0</v>
      </c>
      <c r="LE8" s="70">
        <f>A1_Teilstränge!LD14</f>
        <v>0</v>
      </c>
      <c r="LF8" s="70">
        <f>A1_Teilstränge!LE14</f>
        <v>0</v>
      </c>
      <c r="LG8" s="70">
        <f>A1_Teilstränge!LF14</f>
        <v>0</v>
      </c>
      <c r="LH8" s="70">
        <f>A1_Teilstränge!LG14</f>
        <v>0</v>
      </c>
      <c r="LI8" s="70">
        <f>A1_Teilstränge!LH14</f>
        <v>0</v>
      </c>
      <c r="LJ8" s="70">
        <f>A1_Teilstränge!LI14</f>
        <v>0</v>
      </c>
      <c r="LK8" s="70">
        <f>A1_Teilstränge!LJ14</f>
        <v>0</v>
      </c>
      <c r="LL8" s="70">
        <f>A1_Teilstränge!LK14</f>
        <v>0</v>
      </c>
      <c r="LM8" s="70">
        <f>A1_Teilstränge!LL14</f>
        <v>0</v>
      </c>
      <c r="LN8" s="70">
        <f>A1_Teilstränge!LM14</f>
        <v>0</v>
      </c>
      <c r="LO8" s="70">
        <f>A1_Teilstränge!LN14</f>
        <v>0</v>
      </c>
      <c r="LP8" s="70">
        <f>A1_Teilstränge!LO14</f>
        <v>0</v>
      </c>
      <c r="LQ8" s="70">
        <f>A1_Teilstränge!LP14</f>
        <v>0</v>
      </c>
      <c r="LR8" s="70">
        <f>A1_Teilstränge!LQ14</f>
        <v>0</v>
      </c>
      <c r="LS8" s="70">
        <f>A1_Teilstränge!LR14</f>
        <v>0</v>
      </c>
      <c r="LT8" s="70">
        <f>A1_Teilstränge!LS14</f>
        <v>0</v>
      </c>
      <c r="LU8" s="70">
        <f>A1_Teilstränge!LT14</f>
        <v>0</v>
      </c>
      <c r="LV8" s="70">
        <f>A1_Teilstränge!LU14</f>
        <v>0</v>
      </c>
      <c r="LW8" s="70">
        <f>A1_Teilstränge!LV14</f>
        <v>0</v>
      </c>
      <c r="LX8" s="70">
        <f>A1_Teilstränge!LW14</f>
        <v>0</v>
      </c>
      <c r="LY8" s="70">
        <f>A1_Teilstränge!LX14</f>
        <v>0</v>
      </c>
      <c r="LZ8" s="70">
        <f>A1_Teilstränge!LY14</f>
        <v>0</v>
      </c>
      <c r="MA8" s="70">
        <f>A1_Teilstränge!LZ14</f>
        <v>0</v>
      </c>
      <c r="MB8" s="70">
        <f>A1_Teilstränge!MA14</f>
        <v>0</v>
      </c>
      <c r="MC8" s="70">
        <f>A1_Teilstränge!MB14</f>
        <v>0</v>
      </c>
      <c r="MD8" s="70">
        <f>A1_Teilstränge!MC14</f>
        <v>0</v>
      </c>
      <c r="ME8" s="70">
        <f>A1_Teilstränge!MD14</f>
        <v>0</v>
      </c>
      <c r="MF8" s="70">
        <f>A1_Teilstränge!ME14</f>
        <v>0</v>
      </c>
      <c r="MG8" s="70">
        <f>A1_Teilstränge!MF14</f>
        <v>0</v>
      </c>
      <c r="MH8" s="70">
        <f>A1_Teilstränge!MG14</f>
        <v>0</v>
      </c>
      <c r="MI8" s="70">
        <f>A1_Teilstränge!MH14</f>
        <v>0</v>
      </c>
      <c r="MJ8" s="70">
        <f>A1_Teilstränge!MI14</f>
        <v>0</v>
      </c>
      <c r="MK8" s="70">
        <f>A1_Teilstränge!MJ14</f>
        <v>0</v>
      </c>
      <c r="ML8" s="70">
        <f>A1_Teilstränge!MK14</f>
        <v>0</v>
      </c>
      <c r="MM8" s="70">
        <f>A1_Teilstränge!ML14</f>
        <v>0</v>
      </c>
      <c r="MN8" s="70">
        <f>A1_Teilstränge!MM14</f>
        <v>0</v>
      </c>
      <c r="MO8" s="70">
        <f>A1_Teilstränge!MN14</f>
        <v>0</v>
      </c>
      <c r="MP8" s="70">
        <f>A1_Teilstränge!MO14</f>
        <v>0</v>
      </c>
      <c r="MQ8" s="70">
        <f>A1_Teilstränge!MP14</f>
        <v>0</v>
      </c>
      <c r="MR8" s="70">
        <f>A1_Teilstränge!MQ14</f>
        <v>0</v>
      </c>
      <c r="MS8" s="70">
        <f>A1_Teilstränge!MR14</f>
        <v>0</v>
      </c>
      <c r="MT8" s="70">
        <f>A1_Teilstränge!MS14</f>
        <v>0</v>
      </c>
      <c r="MU8" s="70">
        <f>A1_Teilstränge!MT14</f>
        <v>0</v>
      </c>
      <c r="MV8" s="70">
        <f>A1_Teilstränge!MU14</f>
        <v>0</v>
      </c>
      <c r="MW8" s="70">
        <f>A1_Teilstränge!MV14</f>
        <v>0</v>
      </c>
      <c r="MX8" s="70">
        <f>A1_Teilstränge!MW14</f>
        <v>0</v>
      </c>
      <c r="MY8" s="70">
        <f>A1_Teilstränge!MX14</f>
        <v>0</v>
      </c>
      <c r="MZ8" s="70">
        <f>A1_Teilstränge!MY14</f>
        <v>0</v>
      </c>
      <c r="NA8" s="70">
        <f>A1_Teilstränge!MZ14</f>
        <v>0</v>
      </c>
      <c r="NB8" s="70">
        <f>A1_Teilstränge!NA14</f>
        <v>0</v>
      </c>
      <c r="NC8" s="70">
        <f>A1_Teilstränge!NB14</f>
        <v>0</v>
      </c>
      <c r="ND8" s="70">
        <f>A1_Teilstränge!NC14</f>
        <v>0</v>
      </c>
      <c r="NE8" s="70">
        <f>A1_Teilstränge!ND14</f>
        <v>0</v>
      </c>
      <c r="NF8" s="70">
        <f>A1_Teilstränge!NE14</f>
        <v>0</v>
      </c>
      <c r="NG8" s="70">
        <f>A1_Teilstränge!NF14</f>
        <v>0</v>
      </c>
      <c r="NH8" s="70">
        <f>A1_Teilstränge!NG14</f>
        <v>0</v>
      </c>
      <c r="NI8" s="70">
        <f>A1_Teilstränge!NH14</f>
        <v>0</v>
      </c>
      <c r="NJ8" s="70">
        <f>A1_Teilstränge!NI14</f>
        <v>0</v>
      </c>
      <c r="NK8" s="70">
        <f>A1_Teilstränge!NJ14</f>
        <v>0</v>
      </c>
      <c r="NL8" s="70">
        <f>A1_Teilstränge!NK14</f>
        <v>0</v>
      </c>
      <c r="NM8" s="70">
        <f>A1_Teilstränge!NL14</f>
        <v>0</v>
      </c>
      <c r="NN8" s="70">
        <f>A1_Teilstränge!NM14</f>
        <v>0</v>
      </c>
      <c r="NO8" s="70">
        <f>A1_Teilstränge!NN14</f>
        <v>0</v>
      </c>
      <c r="NP8" s="70">
        <f>A1_Teilstränge!NO14</f>
        <v>0</v>
      </c>
      <c r="NQ8" s="70">
        <f>A1_Teilstränge!NP14</f>
        <v>0</v>
      </c>
      <c r="NR8" s="70">
        <f>A1_Teilstränge!NQ14</f>
        <v>0</v>
      </c>
      <c r="NS8" s="70">
        <f>A1_Teilstränge!NR14</f>
        <v>0</v>
      </c>
      <c r="NT8" s="70">
        <f>A1_Teilstränge!NS14</f>
        <v>0</v>
      </c>
      <c r="NU8" s="70">
        <f>A1_Teilstränge!NT14</f>
        <v>0</v>
      </c>
      <c r="NV8" s="70">
        <f>A1_Teilstränge!NU14</f>
        <v>0</v>
      </c>
      <c r="NW8" s="70">
        <f>A1_Teilstränge!NV14</f>
        <v>0</v>
      </c>
      <c r="NX8" s="70">
        <f>A1_Teilstränge!NW14</f>
        <v>0</v>
      </c>
      <c r="NY8" s="70">
        <f>A1_Teilstränge!NX14</f>
        <v>0</v>
      </c>
      <c r="NZ8" s="70">
        <f>A1_Teilstränge!NY14</f>
        <v>0</v>
      </c>
      <c r="OA8" s="70">
        <f>A1_Teilstränge!NZ14</f>
        <v>0</v>
      </c>
      <c r="OB8" s="70">
        <f>A1_Teilstränge!OA14</f>
        <v>0</v>
      </c>
      <c r="OC8" s="70">
        <f>A1_Teilstränge!OB14</f>
        <v>0</v>
      </c>
      <c r="OD8" s="70">
        <f>A1_Teilstränge!OC14</f>
        <v>0</v>
      </c>
      <c r="OE8" s="70">
        <f>A1_Teilstränge!OD14</f>
        <v>0</v>
      </c>
      <c r="OF8" s="70">
        <f>A1_Teilstränge!OE14</f>
        <v>0</v>
      </c>
      <c r="OG8" s="70">
        <f>A1_Teilstränge!OF14</f>
        <v>0</v>
      </c>
      <c r="OH8" s="70">
        <f>A1_Teilstränge!OG14</f>
        <v>0</v>
      </c>
      <c r="OI8" s="70">
        <f>A1_Teilstränge!OH14</f>
        <v>0</v>
      </c>
      <c r="OJ8" s="70">
        <f>A1_Teilstränge!OI14</f>
        <v>0</v>
      </c>
      <c r="OK8" s="70">
        <f>A1_Teilstränge!OJ14</f>
        <v>0</v>
      </c>
      <c r="OL8" s="70">
        <f>A1_Teilstränge!OK14</f>
        <v>0</v>
      </c>
      <c r="OM8" s="70">
        <f>A1_Teilstränge!OL14</f>
        <v>0</v>
      </c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6"/>
      <c r="SC8" s="56"/>
      <c r="SD8" s="56"/>
      <c r="SE8" s="56"/>
      <c r="SF8" s="56"/>
      <c r="SG8" s="56"/>
      <c r="SH8" s="56"/>
      <c r="SI8" s="56"/>
      <c r="SJ8" s="56"/>
      <c r="SK8" s="56"/>
      <c r="SL8" s="56"/>
      <c r="SM8" s="56"/>
      <c r="SN8" s="56"/>
      <c r="SO8" s="56"/>
      <c r="SP8" s="56"/>
      <c r="SQ8" s="56"/>
      <c r="SR8" s="56"/>
      <c r="SS8" s="56"/>
      <c r="ST8" s="56"/>
      <c r="SU8" s="56"/>
      <c r="SV8" s="56"/>
      <c r="SW8" s="56"/>
      <c r="SX8" s="56"/>
      <c r="SY8" s="56"/>
      <c r="SZ8" s="56"/>
      <c r="TA8" s="56"/>
      <c r="TB8" s="56"/>
      <c r="TC8" s="56"/>
      <c r="TD8" s="56"/>
      <c r="TE8" s="56"/>
      <c r="TF8" s="56"/>
      <c r="TG8" s="56"/>
      <c r="TH8" s="56"/>
      <c r="TI8" s="56"/>
      <c r="TJ8" s="56"/>
      <c r="TK8" s="56"/>
      <c r="TL8" s="56"/>
      <c r="TM8" s="56"/>
      <c r="TN8" s="56"/>
      <c r="TO8" s="56"/>
      <c r="TP8" s="56"/>
      <c r="TQ8" s="56"/>
      <c r="TR8" s="56"/>
      <c r="TS8" s="56"/>
      <c r="TT8" s="56"/>
      <c r="TU8" s="56"/>
      <c r="TV8" s="56"/>
      <c r="TW8" s="56"/>
      <c r="TX8" s="56"/>
      <c r="TY8" s="56"/>
      <c r="TZ8" s="56"/>
      <c r="UA8" s="56"/>
      <c r="UB8" s="56"/>
      <c r="UC8" s="56"/>
      <c r="UD8" s="56"/>
      <c r="UE8" s="56"/>
      <c r="UF8" s="56"/>
      <c r="UG8" s="56"/>
      <c r="UH8" s="56"/>
      <c r="UI8" s="56"/>
      <c r="UJ8" s="56"/>
      <c r="UK8" s="56"/>
      <c r="UL8" s="56"/>
      <c r="UM8" s="56"/>
      <c r="UN8" s="56"/>
      <c r="UO8" s="56"/>
      <c r="UP8" s="56"/>
      <c r="UQ8" s="56"/>
      <c r="UR8" s="56"/>
      <c r="US8" s="56"/>
      <c r="UT8" s="56"/>
      <c r="UU8" s="56"/>
      <c r="UV8" s="56"/>
      <c r="UW8" s="56"/>
      <c r="UX8" s="56"/>
    </row>
    <row r="9" spans="1:570" s="71" customFormat="1" x14ac:dyDescent="0.3">
      <c r="A9" s="56"/>
      <c r="B9" s="69" t="s">
        <v>3</v>
      </c>
      <c r="C9" s="69" t="s">
        <v>63</v>
      </c>
      <c r="D9" s="70">
        <f ca="1">IFERROR(HLOOKUP("Innendurchmesser",INDIRECT(D$6&amp;"!A1:L28"),LOOKUP(D8,INDIRECT(D$6&amp;"!B1:B28"),INDIRECT(D$6&amp;"!A1:A28")),FALSE),0)</f>
        <v>70.3</v>
      </c>
      <c r="E9" s="70">
        <f t="shared" ref="E9:BP9" ca="1" si="14">IFERROR(HLOOKUP("Innendurchmesser",INDIRECT(E$6&amp;"!A1:L28"),LOOKUP(E8,INDIRECT(E$6&amp;"!B1:B28"),INDIRECT(E$6&amp;"!A1:A28")),FALSE),0)</f>
        <v>21.599999999999998</v>
      </c>
      <c r="F9" s="70">
        <f t="shared" ca="1" si="14"/>
        <v>70.3</v>
      </c>
      <c r="G9" s="70">
        <f t="shared" ca="1" si="14"/>
        <v>54.5</v>
      </c>
      <c r="H9" s="70">
        <f t="shared" ca="1" si="14"/>
        <v>54.5</v>
      </c>
      <c r="I9" s="70">
        <f t="shared" ca="1" si="14"/>
        <v>37.199999999999996</v>
      </c>
      <c r="J9" s="70">
        <f t="shared" ca="1" si="14"/>
        <v>54.5</v>
      </c>
      <c r="K9" s="70">
        <f t="shared" ca="1" si="14"/>
        <v>54.5</v>
      </c>
      <c r="L9" s="70">
        <f t="shared" ca="1" si="14"/>
        <v>28.500000000000004</v>
      </c>
      <c r="M9" s="70">
        <f t="shared" ca="1" si="14"/>
        <v>43.099999999999994</v>
      </c>
      <c r="N9" s="70">
        <f t="shared" ca="1" si="14"/>
        <v>28.500000000000004</v>
      </c>
      <c r="O9" s="70">
        <f t="shared" ca="1" si="14"/>
        <v>28.500000000000004</v>
      </c>
      <c r="P9" s="70">
        <f t="shared" ca="1" si="14"/>
        <v>54.5</v>
      </c>
      <c r="Q9" s="70">
        <f t="shared" ca="1" si="14"/>
        <v>43.099999999999994</v>
      </c>
      <c r="R9" s="70">
        <f t="shared" ca="1" si="14"/>
        <v>54.5</v>
      </c>
      <c r="S9" s="70">
        <f t="shared" ca="1" si="14"/>
        <v>37.199999999999996</v>
      </c>
      <c r="T9" s="70">
        <f t="shared" ca="1" si="14"/>
        <v>37.199999999999996</v>
      </c>
      <c r="U9" s="70">
        <f t="shared" ca="1" si="14"/>
        <v>28.500000000000004</v>
      </c>
      <c r="V9" s="70">
        <f t="shared" ca="1" si="14"/>
        <v>28.500000000000004</v>
      </c>
      <c r="W9" s="70">
        <f t="shared" ca="1" si="14"/>
        <v>21.599999999999998</v>
      </c>
      <c r="X9" s="70">
        <f t="shared" ca="1" si="14"/>
        <v>28.500000000000004</v>
      </c>
      <c r="Y9" s="70">
        <f t="shared" ca="1" si="14"/>
        <v>21.599999999999998</v>
      </c>
      <c r="Z9" s="70">
        <f t="shared" ca="1" si="14"/>
        <v>28.500000000000004</v>
      </c>
      <c r="AA9" s="70">
        <f t="shared" ca="1" si="14"/>
        <v>21.599999999999998</v>
      </c>
      <c r="AB9" s="70">
        <f t="shared" ca="1" si="14"/>
        <v>21.599999999999998</v>
      </c>
      <c r="AC9" s="70">
        <f t="shared" ca="1" si="14"/>
        <v>21.599999999999998</v>
      </c>
      <c r="AD9" s="70">
        <f t="shared" ca="1" si="14"/>
        <v>21.599999999999998</v>
      </c>
      <c r="AE9" s="70">
        <f t="shared" ca="1" si="14"/>
        <v>21.599999999999998</v>
      </c>
      <c r="AF9" s="70">
        <f t="shared" ca="1" si="14"/>
        <v>21.599999999999998</v>
      </c>
      <c r="AG9" s="70">
        <f t="shared" ca="1" si="14"/>
        <v>21.599999999999998</v>
      </c>
      <c r="AH9" s="70">
        <f t="shared" ca="1" si="14"/>
        <v>21.599999999999998</v>
      </c>
      <c r="AI9" s="70">
        <f t="shared" ca="1" si="14"/>
        <v>21.599999999999998</v>
      </c>
      <c r="AJ9" s="70">
        <f t="shared" ca="1" si="14"/>
        <v>21.599999999999998</v>
      </c>
      <c r="AK9" s="70">
        <f t="shared" ca="1" si="14"/>
        <v>0</v>
      </c>
      <c r="AL9" s="70">
        <f t="shared" ca="1" si="14"/>
        <v>0</v>
      </c>
      <c r="AM9" s="70">
        <f t="shared" ca="1" si="14"/>
        <v>0</v>
      </c>
      <c r="AN9" s="70">
        <f t="shared" ca="1" si="14"/>
        <v>0</v>
      </c>
      <c r="AO9" s="70">
        <f t="shared" ca="1" si="14"/>
        <v>0</v>
      </c>
      <c r="AP9" s="70">
        <f t="shared" ca="1" si="14"/>
        <v>0</v>
      </c>
      <c r="AQ9" s="70">
        <f t="shared" ca="1" si="14"/>
        <v>0</v>
      </c>
      <c r="AR9" s="70">
        <f t="shared" ca="1" si="14"/>
        <v>0</v>
      </c>
      <c r="AS9" s="70">
        <f t="shared" ca="1" si="14"/>
        <v>0</v>
      </c>
      <c r="AT9" s="70">
        <f t="shared" ca="1" si="14"/>
        <v>0</v>
      </c>
      <c r="AU9" s="70">
        <f t="shared" ca="1" si="14"/>
        <v>0</v>
      </c>
      <c r="AV9" s="70">
        <f t="shared" ca="1" si="14"/>
        <v>0</v>
      </c>
      <c r="AW9" s="70">
        <f t="shared" ca="1" si="14"/>
        <v>0</v>
      </c>
      <c r="AX9" s="70">
        <f t="shared" ca="1" si="14"/>
        <v>0</v>
      </c>
      <c r="AY9" s="70">
        <f t="shared" ca="1" si="14"/>
        <v>0</v>
      </c>
      <c r="AZ9" s="70">
        <f t="shared" ca="1" si="14"/>
        <v>0</v>
      </c>
      <c r="BA9" s="70">
        <f t="shared" ca="1" si="14"/>
        <v>0</v>
      </c>
      <c r="BB9" s="70">
        <f t="shared" ca="1" si="14"/>
        <v>0</v>
      </c>
      <c r="BC9" s="70">
        <f t="shared" ca="1" si="14"/>
        <v>0</v>
      </c>
      <c r="BD9" s="70">
        <f t="shared" ca="1" si="14"/>
        <v>0</v>
      </c>
      <c r="BE9" s="70">
        <f t="shared" ca="1" si="14"/>
        <v>0</v>
      </c>
      <c r="BF9" s="70">
        <f t="shared" ca="1" si="14"/>
        <v>0</v>
      </c>
      <c r="BG9" s="70">
        <f t="shared" ca="1" si="14"/>
        <v>0</v>
      </c>
      <c r="BH9" s="70">
        <f t="shared" ca="1" si="14"/>
        <v>0</v>
      </c>
      <c r="BI9" s="70">
        <f t="shared" ca="1" si="14"/>
        <v>0</v>
      </c>
      <c r="BJ9" s="70">
        <f t="shared" ca="1" si="14"/>
        <v>0</v>
      </c>
      <c r="BK9" s="70">
        <f t="shared" ca="1" si="14"/>
        <v>0</v>
      </c>
      <c r="BL9" s="70">
        <f t="shared" ca="1" si="14"/>
        <v>0</v>
      </c>
      <c r="BM9" s="70">
        <f t="shared" ca="1" si="14"/>
        <v>0</v>
      </c>
      <c r="BN9" s="70">
        <f t="shared" ca="1" si="14"/>
        <v>0</v>
      </c>
      <c r="BO9" s="70">
        <f t="shared" ca="1" si="14"/>
        <v>0</v>
      </c>
      <c r="BP9" s="70">
        <f t="shared" ca="1" si="14"/>
        <v>0</v>
      </c>
      <c r="BQ9" s="70">
        <f t="shared" ref="BQ9:EB9" ca="1" si="15">IFERROR(HLOOKUP("Innendurchmesser",INDIRECT(BQ$6&amp;"!A1:L28"),LOOKUP(BQ8,INDIRECT(BQ$6&amp;"!B1:B28"),INDIRECT(BQ$6&amp;"!A1:A28")),FALSE),0)</f>
        <v>0</v>
      </c>
      <c r="BR9" s="70">
        <f t="shared" ca="1" si="15"/>
        <v>0</v>
      </c>
      <c r="BS9" s="70">
        <f t="shared" ca="1" si="15"/>
        <v>0</v>
      </c>
      <c r="BT9" s="70">
        <f t="shared" ca="1" si="15"/>
        <v>0</v>
      </c>
      <c r="BU9" s="70">
        <f t="shared" ca="1" si="15"/>
        <v>0</v>
      </c>
      <c r="BV9" s="70">
        <f t="shared" ca="1" si="15"/>
        <v>0</v>
      </c>
      <c r="BW9" s="70">
        <f t="shared" ca="1" si="15"/>
        <v>0</v>
      </c>
      <c r="BX9" s="70">
        <f t="shared" ca="1" si="15"/>
        <v>0</v>
      </c>
      <c r="BY9" s="70">
        <f t="shared" ca="1" si="15"/>
        <v>0</v>
      </c>
      <c r="BZ9" s="70">
        <f t="shared" ca="1" si="15"/>
        <v>0</v>
      </c>
      <c r="CA9" s="70">
        <f t="shared" ca="1" si="15"/>
        <v>0</v>
      </c>
      <c r="CB9" s="70">
        <f t="shared" ca="1" si="15"/>
        <v>0</v>
      </c>
      <c r="CC9" s="70">
        <f t="shared" ca="1" si="15"/>
        <v>0</v>
      </c>
      <c r="CD9" s="70">
        <f t="shared" ca="1" si="15"/>
        <v>0</v>
      </c>
      <c r="CE9" s="70">
        <f t="shared" ca="1" si="15"/>
        <v>0</v>
      </c>
      <c r="CF9" s="70">
        <f t="shared" ca="1" si="15"/>
        <v>0</v>
      </c>
      <c r="CG9" s="70">
        <f t="shared" ca="1" si="15"/>
        <v>0</v>
      </c>
      <c r="CH9" s="70">
        <f t="shared" ca="1" si="15"/>
        <v>0</v>
      </c>
      <c r="CI9" s="70">
        <f t="shared" ca="1" si="15"/>
        <v>0</v>
      </c>
      <c r="CJ9" s="70">
        <f t="shared" ca="1" si="15"/>
        <v>0</v>
      </c>
      <c r="CK9" s="70">
        <f t="shared" ca="1" si="15"/>
        <v>0</v>
      </c>
      <c r="CL9" s="70">
        <f t="shared" ca="1" si="15"/>
        <v>0</v>
      </c>
      <c r="CM9" s="70">
        <f t="shared" ca="1" si="15"/>
        <v>0</v>
      </c>
      <c r="CN9" s="70">
        <f t="shared" ca="1" si="15"/>
        <v>0</v>
      </c>
      <c r="CO9" s="70">
        <f t="shared" ca="1" si="15"/>
        <v>0</v>
      </c>
      <c r="CP9" s="70">
        <f t="shared" ca="1" si="15"/>
        <v>0</v>
      </c>
      <c r="CQ9" s="70">
        <f t="shared" ca="1" si="15"/>
        <v>0</v>
      </c>
      <c r="CR9" s="70">
        <f t="shared" ca="1" si="15"/>
        <v>0</v>
      </c>
      <c r="CS9" s="70">
        <f t="shared" ca="1" si="15"/>
        <v>0</v>
      </c>
      <c r="CT9" s="70">
        <f t="shared" ca="1" si="15"/>
        <v>0</v>
      </c>
      <c r="CU9" s="70">
        <f t="shared" ca="1" si="15"/>
        <v>0</v>
      </c>
      <c r="CV9" s="70">
        <f t="shared" ca="1" si="15"/>
        <v>0</v>
      </c>
      <c r="CW9" s="70">
        <f t="shared" ca="1" si="15"/>
        <v>0</v>
      </c>
      <c r="CX9" s="70">
        <f t="shared" ca="1" si="15"/>
        <v>0</v>
      </c>
      <c r="CY9" s="70">
        <f t="shared" ca="1" si="15"/>
        <v>0</v>
      </c>
      <c r="CZ9" s="70">
        <f t="shared" ca="1" si="15"/>
        <v>0</v>
      </c>
      <c r="DA9" s="70">
        <f t="shared" ca="1" si="15"/>
        <v>0</v>
      </c>
      <c r="DB9" s="70">
        <f t="shared" ca="1" si="15"/>
        <v>0</v>
      </c>
      <c r="DC9" s="70">
        <f t="shared" ca="1" si="15"/>
        <v>0</v>
      </c>
      <c r="DD9" s="70">
        <f t="shared" ca="1" si="15"/>
        <v>0</v>
      </c>
      <c r="DE9" s="70">
        <f t="shared" ca="1" si="15"/>
        <v>0</v>
      </c>
      <c r="DF9" s="70">
        <f t="shared" ca="1" si="15"/>
        <v>0</v>
      </c>
      <c r="DG9" s="70">
        <f t="shared" ca="1" si="15"/>
        <v>0</v>
      </c>
      <c r="DH9" s="70">
        <f t="shared" ca="1" si="15"/>
        <v>0</v>
      </c>
      <c r="DI9" s="70">
        <f t="shared" ca="1" si="15"/>
        <v>0</v>
      </c>
      <c r="DJ9" s="70">
        <f t="shared" ca="1" si="15"/>
        <v>0</v>
      </c>
      <c r="DK9" s="70">
        <f t="shared" ca="1" si="15"/>
        <v>0</v>
      </c>
      <c r="DL9" s="70">
        <f t="shared" ca="1" si="15"/>
        <v>0</v>
      </c>
      <c r="DM9" s="70">
        <f t="shared" ca="1" si="15"/>
        <v>0</v>
      </c>
      <c r="DN9" s="70">
        <f t="shared" ca="1" si="15"/>
        <v>0</v>
      </c>
      <c r="DO9" s="70">
        <f t="shared" ca="1" si="15"/>
        <v>0</v>
      </c>
      <c r="DP9" s="70">
        <f t="shared" ca="1" si="15"/>
        <v>0</v>
      </c>
      <c r="DQ9" s="70">
        <f t="shared" ca="1" si="15"/>
        <v>0</v>
      </c>
      <c r="DR9" s="70">
        <f t="shared" ca="1" si="15"/>
        <v>0</v>
      </c>
      <c r="DS9" s="70">
        <f t="shared" ca="1" si="15"/>
        <v>0</v>
      </c>
      <c r="DT9" s="70">
        <f t="shared" ca="1" si="15"/>
        <v>0</v>
      </c>
      <c r="DU9" s="70">
        <f t="shared" ca="1" si="15"/>
        <v>0</v>
      </c>
      <c r="DV9" s="70">
        <f t="shared" ca="1" si="15"/>
        <v>0</v>
      </c>
      <c r="DW9" s="70">
        <f t="shared" ca="1" si="15"/>
        <v>0</v>
      </c>
      <c r="DX9" s="70">
        <f t="shared" ca="1" si="15"/>
        <v>0</v>
      </c>
      <c r="DY9" s="70">
        <f t="shared" ca="1" si="15"/>
        <v>0</v>
      </c>
      <c r="DZ9" s="70">
        <f t="shared" ca="1" si="15"/>
        <v>0</v>
      </c>
      <c r="EA9" s="70">
        <f t="shared" ca="1" si="15"/>
        <v>0</v>
      </c>
      <c r="EB9" s="70">
        <f t="shared" ca="1" si="15"/>
        <v>0</v>
      </c>
      <c r="EC9" s="70">
        <f t="shared" ref="EC9:GN9" ca="1" si="16">IFERROR(HLOOKUP("Innendurchmesser",INDIRECT(EC$6&amp;"!A1:L28"),LOOKUP(EC8,INDIRECT(EC$6&amp;"!B1:B28"),INDIRECT(EC$6&amp;"!A1:A28")),FALSE),0)</f>
        <v>0</v>
      </c>
      <c r="ED9" s="70">
        <f t="shared" ca="1" si="16"/>
        <v>0</v>
      </c>
      <c r="EE9" s="70">
        <f t="shared" ca="1" si="16"/>
        <v>0</v>
      </c>
      <c r="EF9" s="70">
        <f t="shared" ca="1" si="16"/>
        <v>0</v>
      </c>
      <c r="EG9" s="70">
        <f t="shared" ca="1" si="16"/>
        <v>0</v>
      </c>
      <c r="EH9" s="70">
        <f t="shared" ca="1" si="16"/>
        <v>0</v>
      </c>
      <c r="EI9" s="70">
        <f t="shared" ca="1" si="16"/>
        <v>0</v>
      </c>
      <c r="EJ9" s="70">
        <f t="shared" ca="1" si="16"/>
        <v>0</v>
      </c>
      <c r="EK9" s="70">
        <f t="shared" ca="1" si="16"/>
        <v>0</v>
      </c>
      <c r="EL9" s="70">
        <f t="shared" ca="1" si="16"/>
        <v>0</v>
      </c>
      <c r="EM9" s="70">
        <f t="shared" ca="1" si="16"/>
        <v>0</v>
      </c>
      <c r="EN9" s="70">
        <f t="shared" ca="1" si="16"/>
        <v>0</v>
      </c>
      <c r="EO9" s="70">
        <f t="shared" ca="1" si="16"/>
        <v>0</v>
      </c>
      <c r="EP9" s="70">
        <f t="shared" ca="1" si="16"/>
        <v>0</v>
      </c>
      <c r="EQ9" s="70">
        <f t="shared" ca="1" si="16"/>
        <v>0</v>
      </c>
      <c r="ER9" s="70">
        <f t="shared" ca="1" si="16"/>
        <v>0</v>
      </c>
      <c r="ES9" s="70">
        <f t="shared" ca="1" si="16"/>
        <v>0</v>
      </c>
      <c r="ET9" s="70">
        <f t="shared" ca="1" si="16"/>
        <v>0</v>
      </c>
      <c r="EU9" s="70">
        <f t="shared" ca="1" si="16"/>
        <v>0</v>
      </c>
      <c r="EV9" s="70">
        <f t="shared" ca="1" si="16"/>
        <v>0</v>
      </c>
      <c r="EW9" s="70">
        <f t="shared" ca="1" si="16"/>
        <v>0</v>
      </c>
      <c r="EX9" s="70">
        <f t="shared" ca="1" si="16"/>
        <v>0</v>
      </c>
      <c r="EY9" s="70">
        <f t="shared" ca="1" si="16"/>
        <v>0</v>
      </c>
      <c r="EZ9" s="70">
        <f t="shared" ca="1" si="16"/>
        <v>0</v>
      </c>
      <c r="FA9" s="70">
        <f t="shared" ca="1" si="16"/>
        <v>0</v>
      </c>
      <c r="FB9" s="70">
        <f t="shared" ca="1" si="16"/>
        <v>0</v>
      </c>
      <c r="FC9" s="70">
        <f t="shared" ca="1" si="16"/>
        <v>0</v>
      </c>
      <c r="FD9" s="70">
        <f t="shared" ca="1" si="16"/>
        <v>0</v>
      </c>
      <c r="FE9" s="70">
        <f t="shared" ca="1" si="16"/>
        <v>0</v>
      </c>
      <c r="FF9" s="70">
        <f t="shared" ca="1" si="16"/>
        <v>0</v>
      </c>
      <c r="FG9" s="70">
        <f t="shared" ca="1" si="16"/>
        <v>0</v>
      </c>
      <c r="FH9" s="70">
        <f t="shared" ca="1" si="16"/>
        <v>0</v>
      </c>
      <c r="FI9" s="70">
        <f t="shared" ca="1" si="16"/>
        <v>0</v>
      </c>
      <c r="FJ9" s="70">
        <f t="shared" ca="1" si="16"/>
        <v>0</v>
      </c>
      <c r="FK9" s="70">
        <f t="shared" ca="1" si="16"/>
        <v>0</v>
      </c>
      <c r="FL9" s="70">
        <f t="shared" ca="1" si="16"/>
        <v>0</v>
      </c>
      <c r="FM9" s="70">
        <f t="shared" ca="1" si="16"/>
        <v>0</v>
      </c>
      <c r="FN9" s="70">
        <f t="shared" ca="1" si="16"/>
        <v>0</v>
      </c>
      <c r="FO9" s="70">
        <f t="shared" ca="1" si="16"/>
        <v>0</v>
      </c>
      <c r="FP9" s="70">
        <f t="shared" ca="1" si="16"/>
        <v>0</v>
      </c>
      <c r="FQ9" s="70">
        <f t="shared" ca="1" si="16"/>
        <v>0</v>
      </c>
      <c r="FR9" s="70">
        <f t="shared" ca="1" si="16"/>
        <v>0</v>
      </c>
      <c r="FS9" s="70">
        <f t="shared" ca="1" si="16"/>
        <v>0</v>
      </c>
      <c r="FT9" s="70">
        <f t="shared" ca="1" si="16"/>
        <v>0</v>
      </c>
      <c r="FU9" s="70">
        <f t="shared" ca="1" si="16"/>
        <v>0</v>
      </c>
      <c r="FV9" s="70">
        <f t="shared" ca="1" si="16"/>
        <v>0</v>
      </c>
      <c r="FW9" s="70">
        <f t="shared" ca="1" si="16"/>
        <v>0</v>
      </c>
      <c r="FX9" s="70">
        <f t="shared" ca="1" si="16"/>
        <v>0</v>
      </c>
      <c r="FY9" s="70">
        <f t="shared" ca="1" si="16"/>
        <v>0</v>
      </c>
      <c r="FZ9" s="70">
        <f t="shared" ca="1" si="16"/>
        <v>0</v>
      </c>
      <c r="GA9" s="70">
        <f t="shared" ca="1" si="16"/>
        <v>0</v>
      </c>
      <c r="GB9" s="70">
        <f t="shared" ca="1" si="16"/>
        <v>0</v>
      </c>
      <c r="GC9" s="70">
        <f t="shared" ca="1" si="16"/>
        <v>0</v>
      </c>
      <c r="GD9" s="70">
        <f t="shared" ca="1" si="16"/>
        <v>0</v>
      </c>
      <c r="GE9" s="70">
        <f t="shared" ca="1" si="16"/>
        <v>0</v>
      </c>
      <c r="GF9" s="70">
        <f t="shared" ca="1" si="16"/>
        <v>0</v>
      </c>
      <c r="GG9" s="70">
        <f t="shared" ca="1" si="16"/>
        <v>0</v>
      </c>
      <c r="GH9" s="70">
        <f t="shared" ca="1" si="16"/>
        <v>0</v>
      </c>
      <c r="GI9" s="70">
        <f t="shared" ca="1" si="16"/>
        <v>0</v>
      </c>
      <c r="GJ9" s="70">
        <f t="shared" ca="1" si="16"/>
        <v>0</v>
      </c>
      <c r="GK9" s="70">
        <f t="shared" ca="1" si="16"/>
        <v>0</v>
      </c>
      <c r="GL9" s="70">
        <f t="shared" ca="1" si="16"/>
        <v>0</v>
      </c>
      <c r="GM9" s="70">
        <f t="shared" ca="1" si="16"/>
        <v>0</v>
      </c>
      <c r="GN9" s="70">
        <f t="shared" ca="1" si="16"/>
        <v>0</v>
      </c>
      <c r="GO9" s="70">
        <f t="shared" ref="GO9:IZ9" ca="1" si="17">IFERROR(HLOOKUP("Innendurchmesser",INDIRECT(GO$6&amp;"!A1:L28"),LOOKUP(GO8,INDIRECT(GO$6&amp;"!B1:B28"),INDIRECT(GO$6&amp;"!A1:A28")),FALSE),0)</f>
        <v>0</v>
      </c>
      <c r="GP9" s="70">
        <f t="shared" ca="1" si="17"/>
        <v>0</v>
      </c>
      <c r="GQ9" s="70">
        <f t="shared" ca="1" si="17"/>
        <v>0</v>
      </c>
      <c r="GR9" s="70">
        <f t="shared" ca="1" si="17"/>
        <v>0</v>
      </c>
      <c r="GS9" s="70">
        <f t="shared" ca="1" si="17"/>
        <v>0</v>
      </c>
      <c r="GT9" s="70">
        <f t="shared" ca="1" si="17"/>
        <v>0</v>
      </c>
      <c r="GU9" s="70">
        <f t="shared" ca="1" si="17"/>
        <v>0</v>
      </c>
      <c r="GV9" s="70">
        <f t="shared" ca="1" si="17"/>
        <v>0</v>
      </c>
      <c r="GW9" s="70">
        <f t="shared" ca="1" si="17"/>
        <v>0</v>
      </c>
      <c r="GX9" s="70">
        <f t="shared" ca="1" si="17"/>
        <v>0</v>
      </c>
      <c r="GY9" s="70">
        <f t="shared" ca="1" si="17"/>
        <v>0</v>
      </c>
      <c r="GZ9" s="70">
        <f t="shared" ca="1" si="17"/>
        <v>0</v>
      </c>
      <c r="HA9" s="70">
        <f t="shared" ca="1" si="17"/>
        <v>0</v>
      </c>
      <c r="HB9" s="70">
        <f t="shared" ca="1" si="17"/>
        <v>0</v>
      </c>
      <c r="HC9" s="70">
        <f t="shared" ca="1" si="17"/>
        <v>0</v>
      </c>
      <c r="HD9" s="70">
        <f t="shared" ca="1" si="17"/>
        <v>0</v>
      </c>
      <c r="HE9" s="70">
        <f t="shared" ca="1" si="17"/>
        <v>0</v>
      </c>
      <c r="HF9" s="70">
        <f t="shared" ca="1" si="17"/>
        <v>0</v>
      </c>
      <c r="HG9" s="70">
        <f t="shared" ca="1" si="17"/>
        <v>0</v>
      </c>
      <c r="HH9" s="70">
        <f t="shared" ca="1" si="17"/>
        <v>0</v>
      </c>
      <c r="HI9" s="70">
        <f t="shared" ca="1" si="17"/>
        <v>0</v>
      </c>
      <c r="HJ9" s="70">
        <f t="shared" ca="1" si="17"/>
        <v>0</v>
      </c>
      <c r="HK9" s="70">
        <f t="shared" ca="1" si="17"/>
        <v>0</v>
      </c>
      <c r="HL9" s="70">
        <f t="shared" ca="1" si="17"/>
        <v>0</v>
      </c>
      <c r="HM9" s="70">
        <f t="shared" ca="1" si="17"/>
        <v>0</v>
      </c>
      <c r="HN9" s="70">
        <f t="shared" ca="1" si="17"/>
        <v>0</v>
      </c>
      <c r="HO9" s="70">
        <f t="shared" ca="1" si="17"/>
        <v>0</v>
      </c>
      <c r="HP9" s="70">
        <f t="shared" ca="1" si="17"/>
        <v>0</v>
      </c>
      <c r="HQ9" s="70">
        <f t="shared" ca="1" si="17"/>
        <v>0</v>
      </c>
      <c r="HR9" s="70">
        <f t="shared" ca="1" si="17"/>
        <v>0</v>
      </c>
      <c r="HS9" s="70">
        <f t="shared" ca="1" si="17"/>
        <v>0</v>
      </c>
      <c r="HT9" s="70">
        <f t="shared" ca="1" si="17"/>
        <v>0</v>
      </c>
      <c r="HU9" s="70">
        <f t="shared" ca="1" si="17"/>
        <v>0</v>
      </c>
      <c r="HV9" s="70">
        <f t="shared" ca="1" si="17"/>
        <v>0</v>
      </c>
      <c r="HW9" s="70">
        <f t="shared" ca="1" si="17"/>
        <v>0</v>
      </c>
      <c r="HX9" s="70">
        <f t="shared" ca="1" si="17"/>
        <v>0</v>
      </c>
      <c r="HY9" s="70">
        <f t="shared" ca="1" si="17"/>
        <v>0</v>
      </c>
      <c r="HZ9" s="70">
        <f t="shared" ca="1" si="17"/>
        <v>0</v>
      </c>
      <c r="IA9" s="70">
        <f t="shared" ca="1" si="17"/>
        <v>0</v>
      </c>
      <c r="IB9" s="70">
        <f t="shared" ca="1" si="17"/>
        <v>0</v>
      </c>
      <c r="IC9" s="70">
        <f t="shared" ca="1" si="17"/>
        <v>0</v>
      </c>
      <c r="ID9" s="70">
        <f t="shared" ca="1" si="17"/>
        <v>0</v>
      </c>
      <c r="IE9" s="70">
        <f t="shared" ca="1" si="17"/>
        <v>0</v>
      </c>
      <c r="IF9" s="70">
        <f t="shared" ca="1" si="17"/>
        <v>0</v>
      </c>
      <c r="IG9" s="70">
        <f t="shared" ca="1" si="17"/>
        <v>0</v>
      </c>
      <c r="IH9" s="70">
        <f t="shared" ca="1" si="17"/>
        <v>0</v>
      </c>
      <c r="II9" s="70">
        <f t="shared" ca="1" si="17"/>
        <v>0</v>
      </c>
      <c r="IJ9" s="70">
        <f t="shared" ca="1" si="17"/>
        <v>0</v>
      </c>
      <c r="IK9" s="70">
        <f t="shared" ca="1" si="17"/>
        <v>0</v>
      </c>
      <c r="IL9" s="70">
        <f t="shared" ca="1" si="17"/>
        <v>0</v>
      </c>
      <c r="IM9" s="70">
        <f t="shared" ca="1" si="17"/>
        <v>0</v>
      </c>
      <c r="IN9" s="70">
        <f t="shared" ca="1" si="17"/>
        <v>0</v>
      </c>
      <c r="IO9" s="70">
        <f t="shared" ca="1" si="17"/>
        <v>0</v>
      </c>
      <c r="IP9" s="70">
        <f t="shared" ca="1" si="17"/>
        <v>0</v>
      </c>
      <c r="IQ9" s="70">
        <f t="shared" ca="1" si="17"/>
        <v>0</v>
      </c>
      <c r="IR9" s="70">
        <f t="shared" ca="1" si="17"/>
        <v>0</v>
      </c>
      <c r="IS9" s="70">
        <f t="shared" ca="1" si="17"/>
        <v>0</v>
      </c>
      <c r="IT9" s="70">
        <f t="shared" ca="1" si="17"/>
        <v>0</v>
      </c>
      <c r="IU9" s="70">
        <f t="shared" ca="1" si="17"/>
        <v>0</v>
      </c>
      <c r="IV9" s="70">
        <f t="shared" ca="1" si="17"/>
        <v>0</v>
      </c>
      <c r="IW9" s="70">
        <f t="shared" ca="1" si="17"/>
        <v>0</v>
      </c>
      <c r="IX9" s="70">
        <f t="shared" ca="1" si="17"/>
        <v>0</v>
      </c>
      <c r="IY9" s="70">
        <f t="shared" ca="1" si="17"/>
        <v>0</v>
      </c>
      <c r="IZ9" s="70">
        <f t="shared" ca="1" si="17"/>
        <v>0</v>
      </c>
      <c r="JA9" s="70">
        <f t="shared" ref="JA9:LL9" ca="1" si="18">IFERROR(HLOOKUP("Innendurchmesser",INDIRECT(JA$6&amp;"!A1:L28"),LOOKUP(JA8,INDIRECT(JA$6&amp;"!B1:B28"),INDIRECT(JA$6&amp;"!A1:A28")),FALSE),0)</f>
        <v>0</v>
      </c>
      <c r="JB9" s="70">
        <f t="shared" ca="1" si="18"/>
        <v>0</v>
      </c>
      <c r="JC9" s="70">
        <f t="shared" ca="1" si="18"/>
        <v>0</v>
      </c>
      <c r="JD9" s="70">
        <f t="shared" ca="1" si="18"/>
        <v>0</v>
      </c>
      <c r="JE9" s="70">
        <f t="shared" ca="1" si="18"/>
        <v>0</v>
      </c>
      <c r="JF9" s="70">
        <f t="shared" ca="1" si="18"/>
        <v>0</v>
      </c>
      <c r="JG9" s="70">
        <f t="shared" ca="1" si="18"/>
        <v>0</v>
      </c>
      <c r="JH9" s="70">
        <f t="shared" ca="1" si="18"/>
        <v>0</v>
      </c>
      <c r="JI9" s="70">
        <f t="shared" ca="1" si="18"/>
        <v>0</v>
      </c>
      <c r="JJ9" s="70">
        <f t="shared" ca="1" si="18"/>
        <v>0</v>
      </c>
      <c r="JK9" s="70">
        <f t="shared" ca="1" si="18"/>
        <v>0</v>
      </c>
      <c r="JL9" s="70">
        <f t="shared" ca="1" si="18"/>
        <v>0</v>
      </c>
      <c r="JM9" s="70">
        <f t="shared" ca="1" si="18"/>
        <v>0</v>
      </c>
      <c r="JN9" s="70">
        <f t="shared" ca="1" si="18"/>
        <v>0</v>
      </c>
      <c r="JO9" s="70">
        <f t="shared" ca="1" si="18"/>
        <v>0</v>
      </c>
      <c r="JP9" s="70">
        <f t="shared" ca="1" si="18"/>
        <v>0</v>
      </c>
      <c r="JQ9" s="70">
        <f t="shared" ca="1" si="18"/>
        <v>0</v>
      </c>
      <c r="JR9" s="70">
        <f t="shared" ca="1" si="18"/>
        <v>0</v>
      </c>
      <c r="JS9" s="70">
        <f t="shared" ca="1" si="18"/>
        <v>0</v>
      </c>
      <c r="JT9" s="70">
        <f t="shared" ca="1" si="18"/>
        <v>0</v>
      </c>
      <c r="JU9" s="70">
        <f t="shared" ca="1" si="18"/>
        <v>0</v>
      </c>
      <c r="JV9" s="70">
        <f t="shared" ca="1" si="18"/>
        <v>0</v>
      </c>
      <c r="JW9" s="70">
        <f t="shared" ca="1" si="18"/>
        <v>0</v>
      </c>
      <c r="JX9" s="70">
        <f t="shared" ca="1" si="18"/>
        <v>0</v>
      </c>
      <c r="JY9" s="70">
        <f t="shared" ca="1" si="18"/>
        <v>0</v>
      </c>
      <c r="JZ9" s="70">
        <f t="shared" ca="1" si="18"/>
        <v>0</v>
      </c>
      <c r="KA9" s="70">
        <f t="shared" ca="1" si="18"/>
        <v>0</v>
      </c>
      <c r="KB9" s="70">
        <f t="shared" ca="1" si="18"/>
        <v>0</v>
      </c>
      <c r="KC9" s="70">
        <f t="shared" ca="1" si="18"/>
        <v>0</v>
      </c>
      <c r="KD9" s="70">
        <f t="shared" ca="1" si="18"/>
        <v>0</v>
      </c>
      <c r="KE9" s="70">
        <f t="shared" ca="1" si="18"/>
        <v>0</v>
      </c>
      <c r="KF9" s="70">
        <f t="shared" ca="1" si="18"/>
        <v>0</v>
      </c>
      <c r="KG9" s="70">
        <f t="shared" ca="1" si="18"/>
        <v>0</v>
      </c>
      <c r="KH9" s="70">
        <f t="shared" ca="1" si="18"/>
        <v>0</v>
      </c>
      <c r="KI9" s="70">
        <f t="shared" ca="1" si="18"/>
        <v>0</v>
      </c>
      <c r="KJ9" s="70">
        <f t="shared" ca="1" si="18"/>
        <v>0</v>
      </c>
      <c r="KK9" s="70">
        <f t="shared" ca="1" si="18"/>
        <v>0</v>
      </c>
      <c r="KL9" s="70">
        <f t="shared" ca="1" si="18"/>
        <v>0</v>
      </c>
      <c r="KM9" s="70">
        <f t="shared" ca="1" si="18"/>
        <v>0</v>
      </c>
      <c r="KN9" s="70">
        <f t="shared" ca="1" si="18"/>
        <v>0</v>
      </c>
      <c r="KO9" s="70">
        <f t="shared" ca="1" si="18"/>
        <v>0</v>
      </c>
      <c r="KP9" s="70">
        <f t="shared" ca="1" si="18"/>
        <v>0</v>
      </c>
      <c r="KQ9" s="70">
        <f t="shared" ca="1" si="18"/>
        <v>0</v>
      </c>
      <c r="KR9" s="70">
        <f t="shared" ca="1" si="18"/>
        <v>0</v>
      </c>
      <c r="KS9" s="70">
        <f t="shared" ca="1" si="18"/>
        <v>0</v>
      </c>
      <c r="KT9" s="70">
        <f t="shared" ca="1" si="18"/>
        <v>0</v>
      </c>
      <c r="KU9" s="70">
        <f t="shared" ca="1" si="18"/>
        <v>0</v>
      </c>
      <c r="KV9" s="70">
        <f t="shared" ca="1" si="18"/>
        <v>0</v>
      </c>
      <c r="KW9" s="70">
        <f t="shared" ca="1" si="18"/>
        <v>0</v>
      </c>
      <c r="KX9" s="70">
        <f t="shared" ca="1" si="18"/>
        <v>0</v>
      </c>
      <c r="KY9" s="70">
        <f t="shared" ca="1" si="18"/>
        <v>0</v>
      </c>
      <c r="KZ9" s="70">
        <f t="shared" ca="1" si="18"/>
        <v>0</v>
      </c>
      <c r="LA9" s="70">
        <f t="shared" ca="1" si="18"/>
        <v>0</v>
      </c>
      <c r="LB9" s="70">
        <f t="shared" ca="1" si="18"/>
        <v>0</v>
      </c>
      <c r="LC9" s="70">
        <f t="shared" ca="1" si="18"/>
        <v>0</v>
      </c>
      <c r="LD9" s="70">
        <f t="shared" ca="1" si="18"/>
        <v>0</v>
      </c>
      <c r="LE9" s="70">
        <f t="shared" ca="1" si="18"/>
        <v>0</v>
      </c>
      <c r="LF9" s="70">
        <f t="shared" ca="1" si="18"/>
        <v>0</v>
      </c>
      <c r="LG9" s="70">
        <f t="shared" ca="1" si="18"/>
        <v>0</v>
      </c>
      <c r="LH9" s="70">
        <f t="shared" ca="1" si="18"/>
        <v>0</v>
      </c>
      <c r="LI9" s="70">
        <f t="shared" ca="1" si="18"/>
        <v>0</v>
      </c>
      <c r="LJ9" s="70">
        <f t="shared" ca="1" si="18"/>
        <v>0</v>
      </c>
      <c r="LK9" s="70">
        <f t="shared" ca="1" si="18"/>
        <v>0</v>
      </c>
      <c r="LL9" s="70">
        <f t="shared" ca="1" si="18"/>
        <v>0</v>
      </c>
      <c r="LM9" s="70">
        <f t="shared" ref="LM9:NX9" ca="1" si="19">IFERROR(HLOOKUP("Innendurchmesser",INDIRECT(LM$6&amp;"!A1:L28"),LOOKUP(LM8,INDIRECT(LM$6&amp;"!B1:B28"),INDIRECT(LM$6&amp;"!A1:A28")),FALSE),0)</f>
        <v>0</v>
      </c>
      <c r="LN9" s="70">
        <f t="shared" ca="1" si="19"/>
        <v>0</v>
      </c>
      <c r="LO9" s="70">
        <f t="shared" ca="1" si="19"/>
        <v>0</v>
      </c>
      <c r="LP9" s="70">
        <f t="shared" ca="1" si="19"/>
        <v>0</v>
      </c>
      <c r="LQ9" s="70">
        <f t="shared" ca="1" si="19"/>
        <v>0</v>
      </c>
      <c r="LR9" s="70">
        <f t="shared" ca="1" si="19"/>
        <v>0</v>
      </c>
      <c r="LS9" s="70">
        <f t="shared" ca="1" si="19"/>
        <v>0</v>
      </c>
      <c r="LT9" s="70">
        <f t="shared" ca="1" si="19"/>
        <v>0</v>
      </c>
      <c r="LU9" s="70">
        <f t="shared" ca="1" si="19"/>
        <v>0</v>
      </c>
      <c r="LV9" s="70">
        <f t="shared" ca="1" si="19"/>
        <v>0</v>
      </c>
      <c r="LW9" s="70">
        <f t="shared" ca="1" si="19"/>
        <v>0</v>
      </c>
      <c r="LX9" s="70">
        <f t="shared" ca="1" si="19"/>
        <v>0</v>
      </c>
      <c r="LY9" s="70">
        <f t="shared" ca="1" si="19"/>
        <v>0</v>
      </c>
      <c r="LZ9" s="70">
        <f t="shared" ca="1" si="19"/>
        <v>0</v>
      </c>
      <c r="MA9" s="70">
        <f t="shared" ca="1" si="19"/>
        <v>0</v>
      </c>
      <c r="MB9" s="70">
        <f t="shared" ca="1" si="19"/>
        <v>0</v>
      </c>
      <c r="MC9" s="70">
        <f t="shared" ca="1" si="19"/>
        <v>0</v>
      </c>
      <c r="MD9" s="70">
        <f t="shared" ca="1" si="19"/>
        <v>0</v>
      </c>
      <c r="ME9" s="70">
        <f t="shared" ca="1" si="19"/>
        <v>0</v>
      </c>
      <c r="MF9" s="70">
        <f t="shared" ca="1" si="19"/>
        <v>0</v>
      </c>
      <c r="MG9" s="70">
        <f t="shared" ca="1" si="19"/>
        <v>0</v>
      </c>
      <c r="MH9" s="70">
        <f t="shared" ca="1" si="19"/>
        <v>0</v>
      </c>
      <c r="MI9" s="70">
        <f t="shared" ca="1" si="19"/>
        <v>0</v>
      </c>
      <c r="MJ9" s="70">
        <f t="shared" ca="1" si="19"/>
        <v>0</v>
      </c>
      <c r="MK9" s="70">
        <f t="shared" ca="1" si="19"/>
        <v>0</v>
      </c>
      <c r="ML9" s="70">
        <f t="shared" ca="1" si="19"/>
        <v>0</v>
      </c>
      <c r="MM9" s="70">
        <f t="shared" ca="1" si="19"/>
        <v>0</v>
      </c>
      <c r="MN9" s="70">
        <f t="shared" ca="1" si="19"/>
        <v>0</v>
      </c>
      <c r="MO9" s="70">
        <f t="shared" ca="1" si="19"/>
        <v>0</v>
      </c>
      <c r="MP9" s="70">
        <f t="shared" ca="1" si="19"/>
        <v>0</v>
      </c>
      <c r="MQ9" s="70">
        <f t="shared" ca="1" si="19"/>
        <v>0</v>
      </c>
      <c r="MR9" s="70">
        <f t="shared" ca="1" si="19"/>
        <v>0</v>
      </c>
      <c r="MS9" s="70">
        <f t="shared" ca="1" si="19"/>
        <v>0</v>
      </c>
      <c r="MT9" s="70">
        <f t="shared" ca="1" si="19"/>
        <v>0</v>
      </c>
      <c r="MU9" s="70">
        <f t="shared" ca="1" si="19"/>
        <v>0</v>
      </c>
      <c r="MV9" s="70">
        <f t="shared" ca="1" si="19"/>
        <v>0</v>
      </c>
      <c r="MW9" s="70">
        <f t="shared" ca="1" si="19"/>
        <v>0</v>
      </c>
      <c r="MX9" s="70">
        <f t="shared" ca="1" si="19"/>
        <v>0</v>
      </c>
      <c r="MY9" s="70">
        <f t="shared" ca="1" si="19"/>
        <v>0</v>
      </c>
      <c r="MZ9" s="70">
        <f t="shared" ca="1" si="19"/>
        <v>0</v>
      </c>
      <c r="NA9" s="70">
        <f t="shared" ca="1" si="19"/>
        <v>0</v>
      </c>
      <c r="NB9" s="70">
        <f t="shared" ca="1" si="19"/>
        <v>0</v>
      </c>
      <c r="NC9" s="70">
        <f t="shared" ca="1" si="19"/>
        <v>0</v>
      </c>
      <c r="ND9" s="70">
        <f t="shared" ca="1" si="19"/>
        <v>0</v>
      </c>
      <c r="NE9" s="70">
        <f t="shared" ca="1" si="19"/>
        <v>0</v>
      </c>
      <c r="NF9" s="70">
        <f t="shared" ca="1" si="19"/>
        <v>0</v>
      </c>
      <c r="NG9" s="70">
        <f t="shared" ca="1" si="19"/>
        <v>0</v>
      </c>
      <c r="NH9" s="70">
        <f t="shared" ca="1" si="19"/>
        <v>0</v>
      </c>
      <c r="NI9" s="70">
        <f t="shared" ca="1" si="19"/>
        <v>0</v>
      </c>
      <c r="NJ9" s="70">
        <f t="shared" ca="1" si="19"/>
        <v>0</v>
      </c>
      <c r="NK9" s="70">
        <f t="shared" ca="1" si="19"/>
        <v>0</v>
      </c>
      <c r="NL9" s="70">
        <f t="shared" ca="1" si="19"/>
        <v>0</v>
      </c>
      <c r="NM9" s="70">
        <f t="shared" ca="1" si="19"/>
        <v>0</v>
      </c>
      <c r="NN9" s="70">
        <f t="shared" ca="1" si="19"/>
        <v>0</v>
      </c>
      <c r="NO9" s="70">
        <f t="shared" ca="1" si="19"/>
        <v>0</v>
      </c>
      <c r="NP9" s="70">
        <f t="shared" ca="1" si="19"/>
        <v>0</v>
      </c>
      <c r="NQ9" s="70">
        <f t="shared" ca="1" si="19"/>
        <v>0</v>
      </c>
      <c r="NR9" s="70">
        <f t="shared" ca="1" si="19"/>
        <v>0</v>
      </c>
      <c r="NS9" s="70">
        <f t="shared" ca="1" si="19"/>
        <v>0</v>
      </c>
      <c r="NT9" s="70">
        <f t="shared" ca="1" si="19"/>
        <v>0</v>
      </c>
      <c r="NU9" s="70">
        <f t="shared" ca="1" si="19"/>
        <v>0</v>
      </c>
      <c r="NV9" s="70">
        <f t="shared" ca="1" si="19"/>
        <v>0</v>
      </c>
      <c r="NW9" s="70">
        <f t="shared" ca="1" si="19"/>
        <v>0</v>
      </c>
      <c r="NX9" s="70">
        <f t="shared" ca="1" si="19"/>
        <v>0</v>
      </c>
      <c r="NY9" s="70">
        <f t="shared" ref="NY9:OM9" ca="1" si="20">IFERROR(HLOOKUP("Innendurchmesser",INDIRECT(NY$6&amp;"!A1:L28"),LOOKUP(NY8,INDIRECT(NY$6&amp;"!B1:B28"),INDIRECT(NY$6&amp;"!A1:A28")),FALSE),0)</f>
        <v>0</v>
      </c>
      <c r="NZ9" s="70">
        <f t="shared" ca="1" si="20"/>
        <v>0</v>
      </c>
      <c r="OA9" s="70">
        <f t="shared" ca="1" si="20"/>
        <v>0</v>
      </c>
      <c r="OB9" s="70">
        <f t="shared" ca="1" si="20"/>
        <v>0</v>
      </c>
      <c r="OC9" s="70">
        <f t="shared" ca="1" si="20"/>
        <v>0</v>
      </c>
      <c r="OD9" s="70">
        <f t="shared" ca="1" si="20"/>
        <v>0</v>
      </c>
      <c r="OE9" s="70">
        <f t="shared" ca="1" si="20"/>
        <v>0</v>
      </c>
      <c r="OF9" s="70">
        <f t="shared" ca="1" si="20"/>
        <v>0</v>
      </c>
      <c r="OG9" s="70">
        <f t="shared" ca="1" si="20"/>
        <v>0</v>
      </c>
      <c r="OH9" s="70">
        <f t="shared" ca="1" si="20"/>
        <v>0</v>
      </c>
      <c r="OI9" s="70">
        <f t="shared" ca="1" si="20"/>
        <v>0</v>
      </c>
      <c r="OJ9" s="70">
        <f t="shared" ca="1" si="20"/>
        <v>0</v>
      </c>
      <c r="OK9" s="70">
        <f t="shared" ca="1" si="20"/>
        <v>0</v>
      </c>
      <c r="OL9" s="70">
        <f t="shared" ca="1" si="20"/>
        <v>0</v>
      </c>
      <c r="OM9" s="70">
        <f t="shared" ca="1" si="20"/>
        <v>0</v>
      </c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6"/>
      <c r="SC9" s="56"/>
      <c r="SD9" s="56"/>
      <c r="SE9" s="56"/>
      <c r="SF9" s="56"/>
      <c r="SG9" s="56"/>
      <c r="SH9" s="56"/>
      <c r="SI9" s="56"/>
      <c r="SJ9" s="56"/>
      <c r="SK9" s="56"/>
      <c r="SL9" s="56"/>
      <c r="SM9" s="56"/>
      <c r="SN9" s="56"/>
      <c r="SO9" s="56"/>
      <c r="SP9" s="56"/>
      <c r="SQ9" s="56"/>
      <c r="SR9" s="56"/>
      <c r="SS9" s="56"/>
      <c r="ST9" s="56"/>
      <c r="SU9" s="56"/>
      <c r="SV9" s="56"/>
      <c r="SW9" s="56"/>
      <c r="SX9" s="56"/>
      <c r="SY9" s="56"/>
      <c r="SZ9" s="56"/>
      <c r="TA9" s="56"/>
      <c r="TB9" s="56"/>
      <c r="TC9" s="56"/>
      <c r="TD9" s="56"/>
      <c r="TE9" s="56"/>
      <c r="TF9" s="56"/>
      <c r="TG9" s="56"/>
      <c r="TH9" s="56"/>
      <c r="TI9" s="56"/>
      <c r="TJ9" s="56"/>
      <c r="TK9" s="56"/>
      <c r="TL9" s="56"/>
      <c r="TM9" s="56"/>
      <c r="TN9" s="56"/>
      <c r="TO9" s="56"/>
      <c r="TP9" s="56"/>
      <c r="TQ9" s="56"/>
      <c r="TR9" s="56"/>
      <c r="TS9" s="56"/>
      <c r="TT9" s="56"/>
      <c r="TU9" s="56"/>
      <c r="TV9" s="56"/>
      <c r="TW9" s="56"/>
      <c r="TX9" s="56"/>
      <c r="TY9" s="56"/>
      <c r="TZ9" s="56"/>
      <c r="UA9" s="56"/>
      <c r="UB9" s="56"/>
      <c r="UC9" s="56"/>
      <c r="UD9" s="56"/>
      <c r="UE9" s="56"/>
      <c r="UF9" s="56"/>
      <c r="UG9" s="56"/>
      <c r="UH9" s="56"/>
      <c r="UI9" s="56"/>
      <c r="UJ9" s="56"/>
      <c r="UK9" s="56"/>
      <c r="UL9" s="56"/>
      <c r="UM9" s="56"/>
      <c r="UN9" s="56"/>
      <c r="UO9" s="56"/>
      <c r="UP9" s="56"/>
      <c r="UQ9" s="56"/>
      <c r="UR9" s="56"/>
      <c r="US9" s="56"/>
      <c r="UT9" s="56"/>
      <c r="UU9" s="56"/>
      <c r="UV9" s="56"/>
      <c r="UW9" s="56"/>
      <c r="UX9" s="56"/>
    </row>
    <row r="10" spans="1:570" s="71" customFormat="1" x14ac:dyDescent="0.3">
      <c r="A10" s="56"/>
      <c r="B10" s="69" t="str">
        <f>A1_Teilstränge!A15</f>
        <v>Dämmstärke</v>
      </c>
      <c r="C10" s="69" t="str">
        <f>A1_Teilstränge!B15</f>
        <v>–</v>
      </c>
      <c r="D10" s="70">
        <f>A1_Teilstränge!C15</f>
        <v>2</v>
      </c>
      <c r="E10" s="70">
        <f>A1_Teilstränge!D15</f>
        <v>2</v>
      </c>
      <c r="F10" s="70">
        <f>A1_Teilstränge!E15</f>
        <v>2</v>
      </c>
      <c r="G10" s="70">
        <f>A1_Teilstränge!F15</f>
        <v>2</v>
      </c>
      <c r="H10" s="70">
        <f>A1_Teilstränge!G15</f>
        <v>2</v>
      </c>
      <c r="I10" s="70">
        <f>A1_Teilstränge!H15</f>
        <v>2</v>
      </c>
      <c r="J10" s="70">
        <f>A1_Teilstränge!I15</f>
        <v>2</v>
      </c>
      <c r="K10" s="70">
        <f>A1_Teilstränge!J15</f>
        <v>2</v>
      </c>
      <c r="L10" s="70">
        <f>A1_Teilstränge!K15</f>
        <v>2</v>
      </c>
      <c r="M10" s="70">
        <f>A1_Teilstränge!L15</f>
        <v>2</v>
      </c>
      <c r="N10" s="70">
        <f>A1_Teilstränge!M15</f>
        <v>1</v>
      </c>
      <c r="O10" s="70">
        <f>A1_Teilstränge!N15</f>
        <v>2</v>
      </c>
      <c r="P10" s="70">
        <f>A1_Teilstränge!O15</f>
        <v>2</v>
      </c>
      <c r="Q10" s="70">
        <f>A1_Teilstränge!P15</f>
        <v>2</v>
      </c>
      <c r="R10" s="70">
        <f>A1_Teilstränge!Q15</f>
        <v>2</v>
      </c>
      <c r="S10" s="70">
        <f>A1_Teilstränge!R15</f>
        <v>2</v>
      </c>
      <c r="T10" s="70">
        <f>A1_Teilstränge!S15</f>
        <v>2</v>
      </c>
      <c r="U10" s="70">
        <f>A1_Teilstränge!T15</f>
        <v>2</v>
      </c>
      <c r="V10" s="70">
        <f>A1_Teilstränge!U15</f>
        <v>2</v>
      </c>
      <c r="W10" s="70">
        <f>A1_Teilstränge!V15</f>
        <v>2</v>
      </c>
      <c r="X10" s="70">
        <f>A1_Teilstränge!W15</f>
        <v>2</v>
      </c>
      <c r="Y10" s="70">
        <f>A1_Teilstränge!X15</f>
        <v>2</v>
      </c>
      <c r="Z10" s="70">
        <f>A1_Teilstränge!Y15</f>
        <v>2</v>
      </c>
      <c r="AA10" s="70">
        <f>A1_Teilstränge!Z15</f>
        <v>2</v>
      </c>
      <c r="AB10" s="70">
        <f>A1_Teilstränge!AA15</f>
        <v>2</v>
      </c>
      <c r="AC10" s="70">
        <f>A1_Teilstränge!AB15</f>
        <v>2</v>
      </c>
      <c r="AD10" s="70">
        <f>A1_Teilstränge!AC15</f>
        <v>2</v>
      </c>
      <c r="AE10" s="70">
        <f>A1_Teilstränge!AD15</f>
        <v>2</v>
      </c>
      <c r="AF10" s="70">
        <f>A1_Teilstränge!AE15</f>
        <v>2</v>
      </c>
      <c r="AG10" s="70">
        <f>A1_Teilstränge!AF15</f>
        <v>2</v>
      </c>
      <c r="AH10" s="70">
        <f>A1_Teilstränge!AG15</f>
        <v>2</v>
      </c>
      <c r="AI10" s="70">
        <f>A1_Teilstränge!AH15</f>
        <v>2</v>
      </c>
      <c r="AJ10" s="70">
        <f>A1_Teilstränge!AI15</f>
        <v>2</v>
      </c>
      <c r="AK10" s="70">
        <f>A1_Teilstränge!AJ15</f>
        <v>0</v>
      </c>
      <c r="AL10" s="70">
        <f>A1_Teilstränge!AK15</f>
        <v>0</v>
      </c>
      <c r="AM10" s="70">
        <f>A1_Teilstränge!AL15</f>
        <v>0</v>
      </c>
      <c r="AN10" s="70">
        <f>A1_Teilstränge!AM15</f>
        <v>0</v>
      </c>
      <c r="AO10" s="70">
        <f>A1_Teilstränge!AN15</f>
        <v>0</v>
      </c>
      <c r="AP10" s="70">
        <f>A1_Teilstränge!AO15</f>
        <v>0</v>
      </c>
      <c r="AQ10" s="70">
        <f>A1_Teilstränge!AP15</f>
        <v>0</v>
      </c>
      <c r="AR10" s="70">
        <f>A1_Teilstränge!AQ15</f>
        <v>0</v>
      </c>
      <c r="AS10" s="70">
        <f>A1_Teilstränge!AR15</f>
        <v>0</v>
      </c>
      <c r="AT10" s="70">
        <f>A1_Teilstränge!AS15</f>
        <v>0</v>
      </c>
      <c r="AU10" s="70">
        <f>A1_Teilstränge!AT15</f>
        <v>0</v>
      </c>
      <c r="AV10" s="70">
        <f>A1_Teilstränge!AU15</f>
        <v>0</v>
      </c>
      <c r="AW10" s="70">
        <f>A1_Teilstränge!AV15</f>
        <v>0</v>
      </c>
      <c r="AX10" s="70">
        <f>A1_Teilstränge!AW15</f>
        <v>0</v>
      </c>
      <c r="AY10" s="70">
        <f>A1_Teilstränge!AX15</f>
        <v>0</v>
      </c>
      <c r="AZ10" s="70">
        <f>A1_Teilstränge!AY15</f>
        <v>0</v>
      </c>
      <c r="BA10" s="70">
        <f>A1_Teilstränge!AZ15</f>
        <v>0</v>
      </c>
      <c r="BB10" s="70">
        <f>A1_Teilstränge!BA15</f>
        <v>0</v>
      </c>
      <c r="BC10" s="70">
        <f>A1_Teilstränge!BB15</f>
        <v>0</v>
      </c>
      <c r="BD10" s="70">
        <f>A1_Teilstränge!BC15</f>
        <v>0</v>
      </c>
      <c r="BE10" s="70">
        <f>A1_Teilstränge!BD15</f>
        <v>0</v>
      </c>
      <c r="BF10" s="70">
        <f>A1_Teilstränge!BE15</f>
        <v>0</v>
      </c>
      <c r="BG10" s="70">
        <f>A1_Teilstränge!BF15</f>
        <v>0</v>
      </c>
      <c r="BH10" s="70">
        <f>A1_Teilstränge!BG15</f>
        <v>0</v>
      </c>
      <c r="BI10" s="70">
        <f>A1_Teilstränge!BH15</f>
        <v>0</v>
      </c>
      <c r="BJ10" s="70">
        <f>A1_Teilstränge!BI15</f>
        <v>0</v>
      </c>
      <c r="BK10" s="70">
        <f>A1_Teilstränge!BJ15</f>
        <v>0</v>
      </c>
      <c r="BL10" s="70">
        <f>A1_Teilstränge!BK15</f>
        <v>0</v>
      </c>
      <c r="BM10" s="70">
        <f>A1_Teilstränge!BL15</f>
        <v>0</v>
      </c>
      <c r="BN10" s="70">
        <f>A1_Teilstränge!BM15</f>
        <v>0</v>
      </c>
      <c r="BO10" s="70">
        <f>A1_Teilstränge!BN15</f>
        <v>0</v>
      </c>
      <c r="BP10" s="70">
        <f>A1_Teilstränge!BO15</f>
        <v>0</v>
      </c>
      <c r="BQ10" s="70">
        <f>A1_Teilstränge!BP15</f>
        <v>0</v>
      </c>
      <c r="BR10" s="70">
        <f>A1_Teilstränge!BQ15</f>
        <v>0</v>
      </c>
      <c r="BS10" s="70">
        <f>A1_Teilstränge!BR15</f>
        <v>0</v>
      </c>
      <c r="BT10" s="70">
        <f>A1_Teilstränge!BS15</f>
        <v>0</v>
      </c>
      <c r="BU10" s="70">
        <f>A1_Teilstränge!BT15</f>
        <v>0</v>
      </c>
      <c r="BV10" s="70">
        <f>A1_Teilstränge!BU15</f>
        <v>0</v>
      </c>
      <c r="BW10" s="70">
        <f>A1_Teilstränge!BV15</f>
        <v>0</v>
      </c>
      <c r="BX10" s="70">
        <f>A1_Teilstränge!BW15</f>
        <v>0</v>
      </c>
      <c r="BY10" s="70">
        <f>A1_Teilstränge!BX15</f>
        <v>0</v>
      </c>
      <c r="BZ10" s="70">
        <f>A1_Teilstränge!BY15</f>
        <v>0</v>
      </c>
      <c r="CA10" s="70">
        <f>A1_Teilstränge!BZ15</f>
        <v>0</v>
      </c>
      <c r="CB10" s="70">
        <f>A1_Teilstränge!CA15</f>
        <v>0</v>
      </c>
      <c r="CC10" s="70">
        <f>A1_Teilstränge!CB15</f>
        <v>0</v>
      </c>
      <c r="CD10" s="70">
        <f>A1_Teilstränge!CC15</f>
        <v>0</v>
      </c>
      <c r="CE10" s="70">
        <f>A1_Teilstränge!CD15</f>
        <v>0</v>
      </c>
      <c r="CF10" s="70">
        <f>A1_Teilstränge!CE15</f>
        <v>0</v>
      </c>
      <c r="CG10" s="70">
        <f>A1_Teilstränge!CF15</f>
        <v>0</v>
      </c>
      <c r="CH10" s="70">
        <f>A1_Teilstränge!CG15</f>
        <v>0</v>
      </c>
      <c r="CI10" s="70">
        <f>A1_Teilstränge!CH15</f>
        <v>0</v>
      </c>
      <c r="CJ10" s="70">
        <f>A1_Teilstränge!CI15</f>
        <v>0</v>
      </c>
      <c r="CK10" s="70">
        <f>A1_Teilstränge!CJ15</f>
        <v>0</v>
      </c>
      <c r="CL10" s="70">
        <f>A1_Teilstränge!CK15</f>
        <v>0</v>
      </c>
      <c r="CM10" s="70">
        <f>A1_Teilstränge!CL15</f>
        <v>0</v>
      </c>
      <c r="CN10" s="70">
        <f>A1_Teilstränge!CM15</f>
        <v>0</v>
      </c>
      <c r="CO10" s="70">
        <f>A1_Teilstränge!CN15</f>
        <v>0</v>
      </c>
      <c r="CP10" s="70">
        <f>A1_Teilstränge!CO15</f>
        <v>0</v>
      </c>
      <c r="CQ10" s="70">
        <f>A1_Teilstränge!CP15</f>
        <v>0</v>
      </c>
      <c r="CR10" s="70">
        <f>A1_Teilstränge!CQ15</f>
        <v>0</v>
      </c>
      <c r="CS10" s="70">
        <f>A1_Teilstränge!CR15</f>
        <v>0</v>
      </c>
      <c r="CT10" s="70">
        <f>A1_Teilstränge!CS15</f>
        <v>0</v>
      </c>
      <c r="CU10" s="70">
        <f>A1_Teilstränge!CT15</f>
        <v>0</v>
      </c>
      <c r="CV10" s="70">
        <f>A1_Teilstränge!CU15</f>
        <v>0</v>
      </c>
      <c r="CW10" s="70">
        <f>A1_Teilstränge!CV15</f>
        <v>0</v>
      </c>
      <c r="CX10" s="70">
        <f>A1_Teilstränge!CW15</f>
        <v>0</v>
      </c>
      <c r="CY10" s="70">
        <f>A1_Teilstränge!CX15</f>
        <v>0</v>
      </c>
      <c r="CZ10" s="70">
        <f>A1_Teilstränge!CY15</f>
        <v>0</v>
      </c>
      <c r="DA10" s="70">
        <f>A1_Teilstränge!CZ15</f>
        <v>0</v>
      </c>
      <c r="DB10" s="70">
        <f>A1_Teilstränge!DA15</f>
        <v>0</v>
      </c>
      <c r="DC10" s="70">
        <f>A1_Teilstränge!DB15</f>
        <v>0</v>
      </c>
      <c r="DD10" s="70">
        <f>A1_Teilstränge!DC15</f>
        <v>0</v>
      </c>
      <c r="DE10" s="70">
        <f>A1_Teilstränge!DD15</f>
        <v>0</v>
      </c>
      <c r="DF10" s="70">
        <f>A1_Teilstränge!DE15</f>
        <v>0</v>
      </c>
      <c r="DG10" s="70">
        <f>A1_Teilstränge!DF15</f>
        <v>0</v>
      </c>
      <c r="DH10" s="70">
        <f>A1_Teilstränge!DG15</f>
        <v>0</v>
      </c>
      <c r="DI10" s="70">
        <f>A1_Teilstränge!DH15</f>
        <v>0</v>
      </c>
      <c r="DJ10" s="70">
        <f>A1_Teilstränge!DI15</f>
        <v>0</v>
      </c>
      <c r="DK10" s="70">
        <f>A1_Teilstränge!DJ15</f>
        <v>0</v>
      </c>
      <c r="DL10" s="70">
        <f>A1_Teilstränge!DK15</f>
        <v>0</v>
      </c>
      <c r="DM10" s="70">
        <f>A1_Teilstränge!DL15</f>
        <v>0</v>
      </c>
      <c r="DN10" s="70">
        <f>A1_Teilstränge!DM15</f>
        <v>0</v>
      </c>
      <c r="DO10" s="70">
        <f>A1_Teilstränge!DN15</f>
        <v>0</v>
      </c>
      <c r="DP10" s="70">
        <f>A1_Teilstränge!DO15</f>
        <v>0</v>
      </c>
      <c r="DQ10" s="70">
        <f>A1_Teilstränge!DP15</f>
        <v>0</v>
      </c>
      <c r="DR10" s="70">
        <f>A1_Teilstränge!DQ15</f>
        <v>0</v>
      </c>
      <c r="DS10" s="70">
        <f>A1_Teilstränge!DR15</f>
        <v>0</v>
      </c>
      <c r="DT10" s="70">
        <f>A1_Teilstränge!DS15</f>
        <v>0</v>
      </c>
      <c r="DU10" s="70">
        <f>A1_Teilstränge!DT15</f>
        <v>0</v>
      </c>
      <c r="DV10" s="70">
        <f>A1_Teilstränge!DU15</f>
        <v>0</v>
      </c>
      <c r="DW10" s="70">
        <f>A1_Teilstränge!DV15</f>
        <v>0</v>
      </c>
      <c r="DX10" s="70">
        <f>A1_Teilstränge!DW15</f>
        <v>0</v>
      </c>
      <c r="DY10" s="70">
        <f>A1_Teilstränge!DX15</f>
        <v>0</v>
      </c>
      <c r="DZ10" s="70">
        <f>A1_Teilstränge!DY15</f>
        <v>0</v>
      </c>
      <c r="EA10" s="70">
        <f>A1_Teilstränge!DZ15</f>
        <v>0</v>
      </c>
      <c r="EB10" s="70">
        <f>A1_Teilstränge!EA15</f>
        <v>0</v>
      </c>
      <c r="EC10" s="70">
        <f>A1_Teilstränge!EB15</f>
        <v>0</v>
      </c>
      <c r="ED10" s="70">
        <f>A1_Teilstränge!EC15</f>
        <v>0</v>
      </c>
      <c r="EE10" s="70">
        <f>A1_Teilstränge!ED15</f>
        <v>0</v>
      </c>
      <c r="EF10" s="70">
        <f>A1_Teilstränge!EE15</f>
        <v>0</v>
      </c>
      <c r="EG10" s="70">
        <f>A1_Teilstränge!EF15</f>
        <v>0</v>
      </c>
      <c r="EH10" s="70">
        <f>A1_Teilstränge!EG15</f>
        <v>0</v>
      </c>
      <c r="EI10" s="70">
        <f>A1_Teilstränge!EH15</f>
        <v>0</v>
      </c>
      <c r="EJ10" s="70">
        <f>A1_Teilstränge!EI15</f>
        <v>0</v>
      </c>
      <c r="EK10" s="70">
        <f>A1_Teilstränge!EJ15</f>
        <v>0</v>
      </c>
      <c r="EL10" s="70">
        <f>A1_Teilstränge!EK15</f>
        <v>0</v>
      </c>
      <c r="EM10" s="70">
        <f>A1_Teilstränge!EL15</f>
        <v>0</v>
      </c>
      <c r="EN10" s="70">
        <f>A1_Teilstränge!EM15</f>
        <v>0</v>
      </c>
      <c r="EO10" s="70">
        <f>A1_Teilstränge!EN15</f>
        <v>0</v>
      </c>
      <c r="EP10" s="70">
        <f>A1_Teilstränge!EO15</f>
        <v>0</v>
      </c>
      <c r="EQ10" s="70">
        <f>A1_Teilstränge!EP15</f>
        <v>0</v>
      </c>
      <c r="ER10" s="70">
        <f>A1_Teilstränge!EQ15</f>
        <v>0</v>
      </c>
      <c r="ES10" s="70">
        <f>A1_Teilstränge!ER15</f>
        <v>0</v>
      </c>
      <c r="ET10" s="70">
        <f>A1_Teilstränge!ES15</f>
        <v>0</v>
      </c>
      <c r="EU10" s="70">
        <f>A1_Teilstränge!ET15</f>
        <v>0</v>
      </c>
      <c r="EV10" s="70">
        <f>A1_Teilstränge!EU15</f>
        <v>0</v>
      </c>
      <c r="EW10" s="70">
        <f>A1_Teilstränge!EV15</f>
        <v>0</v>
      </c>
      <c r="EX10" s="70">
        <f>A1_Teilstränge!EW15</f>
        <v>0</v>
      </c>
      <c r="EY10" s="70">
        <f>A1_Teilstränge!EX15</f>
        <v>0</v>
      </c>
      <c r="EZ10" s="70">
        <f>A1_Teilstränge!EY15</f>
        <v>0</v>
      </c>
      <c r="FA10" s="70">
        <f>A1_Teilstränge!EZ15</f>
        <v>0</v>
      </c>
      <c r="FB10" s="70">
        <f>A1_Teilstränge!FA15</f>
        <v>0</v>
      </c>
      <c r="FC10" s="70">
        <f>A1_Teilstränge!FB15</f>
        <v>0</v>
      </c>
      <c r="FD10" s="70">
        <f>A1_Teilstränge!FC15</f>
        <v>0</v>
      </c>
      <c r="FE10" s="70">
        <f>A1_Teilstränge!FD15</f>
        <v>0</v>
      </c>
      <c r="FF10" s="70">
        <f>A1_Teilstränge!FE15</f>
        <v>0</v>
      </c>
      <c r="FG10" s="70">
        <f>A1_Teilstränge!FF15</f>
        <v>0</v>
      </c>
      <c r="FH10" s="70">
        <f>A1_Teilstränge!FG15</f>
        <v>0</v>
      </c>
      <c r="FI10" s="70">
        <f>A1_Teilstränge!FH15</f>
        <v>0</v>
      </c>
      <c r="FJ10" s="70">
        <f>A1_Teilstränge!FI15</f>
        <v>0</v>
      </c>
      <c r="FK10" s="70">
        <f>A1_Teilstränge!FJ15</f>
        <v>0</v>
      </c>
      <c r="FL10" s="70">
        <f>A1_Teilstränge!FK15</f>
        <v>0</v>
      </c>
      <c r="FM10" s="70">
        <f>A1_Teilstränge!FL15</f>
        <v>0</v>
      </c>
      <c r="FN10" s="70">
        <f>A1_Teilstränge!FM15</f>
        <v>0</v>
      </c>
      <c r="FO10" s="70">
        <f>A1_Teilstränge!FN15</f>
        <v>0</v>
      </c>
      <c r="FP10" s="70">
        <f>A1_Teilstränge!FO15</f>
        <v>0</v>
      </c>
      <c r="FQ10" s="70">
        <f>A1_Teilstränge!FP15</f>
        <v>0</v>
      </c>
      <c r="FR10" s="70">
        <f>A1_Teilstränge!FQ15</f>
        <v>0</v>
      </c>
      <c r="FS10" s="70">
        <f>A1_Teilstränge!FR15</f>
        <v>0</v>
      </c>
      <c r="FT10" s="70">
        <f>A1_Teilstränge!FS15</f>
        <v>0</v>
      </c>
      <c r="FU10" s="70">
        <f>A1_Teilstränge!FT15</f>
        <v>0</v>
      </c>
      <c r="FV10" s="70">
        <f>A1_Teilstränge!FU15</f>
        <v>0</v>
      </c>
      <c r="FW10" s="70">
        <f>A1_Teilstränge!FV15</f>
        <v>0</v>
      </c>
      <c r="FX10" s="70">
        <f>A1_Teilstränge!FW15</f>
        <v>0</v>
      </c>
      <c r="FY10" s="70">
        <f>A1_Teilstränge!FX15</f>
        <v>0</v>
      </c>
      <c r="FZ10" s="70">
        <f>A1_Teilstränge!FY15</f>
        <v>0</v>
      </c>
      <c r="GA10" s="70">
        <f>A1_Teilstränge!FZ15</f>
        <v>0</v>
      </c>
      <c r="GB10" s="70">
        <f>A1_Teilstränge!GA15</f>
        <v>0</v>
      </c>
      <c r="GC10" s="70">
        <f>A1_Teilstränge!GB15</f>
        <v>0</v>
      </c>
      <c r="GD10" s="70">
        <f>A1_Teilstränge!GC15</f>
        <v>0</v>
      </c>
      <c r="GE10" s="70">
        <f>A1_Teilstränge!GD15</f>
        <v>0</v>
      </c>
      <c r="GF10" s="70">
        <f>A1_Teilstränge!GE15</f>
        <v>0</v>
      </c>
      <c r="GG10" s="70">
        <f>A1_Teilstränge!GF15</f>
        <v>0</v>
      </c>
      <c r="GH10" s="70">
        <f>A1_Teilstränge!GG15</f>
        <v>0</v>
      </c>
      <c r="GI10" s="70">
        <f>A1_Teilstränge!GH15</f>
        <v>0</v>
      </c>
      <c r="GJ10" s="70">
        <f>A1_Teilstränge!GI15</f>
        <v>0</v>
      </c>
      <c r="GK10" s="70">
        <f>A1_Teilstränge!GJ15</f>
        <v>0</v>
      </c>
      <c r="GL10" s="70">
        <f>A1_Teilstränge!GK15</f>
        <v>0</v>
      </c>
      <c r="GM10" s="70">
        <f>A1_Teilstränge!GL15</f>
        <v>0</v>
      </c>
      <c r="GN10" s="70">
        <f>A1_Teilstränge!GM15</f>
        <v>0</v>
      </c>
      <c r="GO10" s="70">
        <f>A1_Teilstränge!GN15</f>
        <v>0</v>
      </c>
      <c r="GP10" s="70">
        <f>A1_Teilstränge!GO15</f>
        <v>0</v>
      </c>
      <c r="GQ10" s="70">
        <f>A1_Teilstränge!GP15</f>
        <v>0</v>
      </c>
      <c r="GR10" s="70">
        <f>A1_Teilstränge!GQ15</f>
        <v>0</v>
      </c>
      <c r="GS10" s="70">
        <f>A1_Teilstränge!GR15</f>
        <v>0</v>
      </c>
      <c r="GT10" s="70">
        <f>A1_Teilstränge!GS15</f>
        <v>0</v>
      </c>
      <c r="GU10" s="70">
        <f>A1_Teilstränge!GT15</f>
        <v>0</v>
      </c>
      <c r="GV10" s="70">
        <f>A1_Teilstränge!GU15</f>
        <v>0</v>
      </c>
      <c r="GW10" s="70">
        <f>A1_Teilstränge!GV15</f>
        <v>0</v>
      </c>
      <c r="GX10" s="70">
        <f>A1_Teilstränge!GW15</f>
        <v>0</v>
      </c>
      <c r="GY10" s="70">
        <f>A1_Teilstränge!GX15</f>
        <v>0</v>
      </c>
      <c r="GZ10" s="70">
        <f>A1_Teilstränge!GY15</f>
        <v>0</v>
      </c>
      <c r="HA10" s="70">
        <f>A1_Teilstränge!GZ15</f>
        <v>0</v>
      </c>
      <c r="HB10" s="70">
        <f>A1_Teilstränge!HA15</f>
        <v>0</v>
      </c>
      <c r="HC10" s="70">
        <f>A1_Teilstränge!HB15</f>
        <v>0</v>
      </c>
      <c r="HD10" s="70">
        <f>A1_Teilstränge!HC15</f>
        <v>0</v>
      </c>
      <c r="HE10" s="70">
        <f>A1_Teilstränge!HD15</f>
        <v>0</v>
      </c>
      <c r="HF10" s="70">
        <f>A1_Teilstränge!HE15</f>
        <v>0</v>
      </c>
      <c r="HG10" s="70">
        <f>A1_Teilstränge!HF15</f>
        <v>0</v>
      </c>
      <c r="HH10" s="70">
        <f>A1_Teilstränge!HG15</f>
        <v>0</v>
      </c>
      <c r="HI10" s="70">
        <f>A1_Teilstränge!HH15</f>
        <v>0</v>
      </c>
      <c r="HJ10" s="70">
        <f>A1_Teilstränge!HI15</f>
        <v>0</v>
      </c>
      <c r="HK10" s="70">
        <f>A1_Teilstränge!HJ15</f>
        <v>0</v>
      </c>
      <c r="HL10" s="70">
        <f>A1_Teilstränge!HK15</f>
        <v>0</v>
      </c>
      <c r="HM10" s="70">
        <f>A1_Teilstränge!HL15</f>
        <v>0</v>
      </c>
      <c r="HN10" s="70">
        <f>A1_Teilstränge!HM15</f>
        <v>0</v>
      </c>
      <c r="HO10" s="70">
        <f>A1_Teilstränge!HN15</f>
        <v>0</v>
      </c>
      <c r="HP10" s="70">
        <f>A1_Teilstränge!HO15</f>
        <v>0</v>
      </c>
      <c r="HQ10" s="70">
        <f>A1_Teilstränge!HP15</f>
        <v>0</v>
      </c>
      <c r="HR10" s="70">
        <f>A1_Teilstränge!HQ15</f>
        <v>0</v>
      </c>
      <c r="HS10" s="70">
        <f>A1_Teilstränge!HR15</f>
        <v>0</v>
      </c>
      <c r="HT10" s="70">
        <f>A1_Teilstränge!HS15</f>
        <v>0</v>
      </c>
      <c r="HU10" s="70">
        <f>A1_Teilstränge!HT15</f>
        <v>0</v>
      </c>
      <c r="HV10" s="70">
        <f>A1_Teilstränge!HU15</f>
        <v>0</v>
      </c>
      <c r="HW10" s="70">
        <f>A1_Teilstränge!HV15</f>
        <v>0</v>
      </c>
      <c r="HX10" s="70">
        <f>A1_Teilstränge!HW15</f>
        <v>0</v>
      </c>
      <c r="HY10" s="70">
        <f>A1_Teilstränge!HX15</f>
        <v>0</v>
      </c>
      <c r="HZ10" s="70">
        <f>A1_Teilstränge!HY15</f>
        <v>0</v>
      </c>
      <c r="IA10" s="70">
        <f>A1_Teilstränge!HZ15</f>
        <v>0</v>
      </c>
      <c r="IB10" s="70">
        <f>A1_Teilstränge!IA15</f>
        <v>0</v>
      </c>
      <c r="IC10" s="70">
        <f>A1_Teilstränge!IB15</f>
        <v>0</v>
      </c>
      <c r="ID10" s="70">
        <f>A1_Teilstränge!IC15</f>
        <v>0</v>
      </c>
      <c r="IE10" s="70">
        <f>A1_Teilstränge!ID15</f>
        <v>0</v>
      </c>
      <c r="IF10" s="70">
        <f>A1_Teilstränge!IE15</f>
        <v>0</v>
      </c>
      <c r="IG10" s="70">
        <f>A1_Teilstränge!IF15</f>
        <v>0</v>
      </c>
      <c r="IH10" s="70">
        <f>A1_Teilstränge!IG15</f>
        <v>0</v>
      </c>
      <c r="II10" s="70">
        <f>A1_Teilstränge!IH15</f>
        <v>0</v>
      </c>
      <c r="IJ10" s="70">
        <f>A1_Teilstränge!II15</f>
        <v>0</v>
      </c>
      <c r="IK10" s="70">
        <f>A1_Teilstränge!IJ15</f>
        <v>0</v>
      </c>
      <c r="IL10" s="70">
        <f>A1_Teilstränge!IK15</f>
        <v>0</v>
      </c>
      <c r="IM10" s="70">
        <f>A1_Teilstränge!IL15</f>
        <v>0</v>
      </c>
      <c r="IN10" s="70">
        <f>A1_Teilstränge!IM15</f>
        <v>0</v>
      </c>
      <c r="IO10" s="70">
        <f>A1_Teilstränge!IN15</f>
        <v>0</v>
      </c>
      <c r="IP10" s="70">
        <f>A1_Teilstränge!IO15</f>
        <v>0</v>
      </c>
      <c r="IQ10" s="70">
        <f>A1_Teilstränge!IP15</f>
        <v>0</v>
      </c>
      <c r="IR10" s="70">
        <f>A1_Teilstränge!IQ15</f>
        <v>0</v>
      </c>
      <c r="IS10" s="70">
        <f>A1_Teilstränge!IR15</f>
        <v>0</v>
      </c>
      <c r="IT10" s="70">
        <f>A1_Teilstränge!IS15</f>
        <v>0</v>
      </c>
      <c r="IU10" s="70">
        <f>A1_Teilstränge!IT15</f>
        <v>0</v>
      </c>
      <c r="IV10" s="70">
        <f>A1_Teilstränge!IU15</f>
        <v>0</v>
      </c>
      <c r="IW10" s="70">
        <f>A1_Teilstränge!IV15</f>
        <v>0</v>
      </c>
      <c r="IX10" s="70">
        <f>A1_Teilstränge!IW15</f>
        <v>0</v>
      </c>
      <c r="IY10" s="70">
        <f>A1_Teilstränge!IX15</f>
        <v>0</v>
      </c>
      <c r="IZ10" s="70">
        <f>A1_Teilstränge!IY15</f>
        <v>0</v>
      </c>
      <c r="JA10" s="70">
        <f>A1_Teilstränge!IZ15</f>
        <v>0</v>
      </c>
      <c r="JB10" s="70">
        <f>A1_Teilstränge!JA15</f>
        <v>0</v>
      </c>
      <c r="JC10" s="70">
        <f>A1_Teilstränge!JB15</f>
        <v>0</v>
      </c>
      <c r="JD10" s="70">
        <f>A1_Teilstränge!JC15</f>
        <v>0</v>
      </c>
      <c r="JE10" s="70">
        <f>A1_Teilstränge!JD15</f>
        <v>0</v>
      </c>
      <c r="JF10" s="70">
        <f>A1_Teilstränge!JE15</f>
        <v>0</v>
      </c>
      <c r="JG10" s="70">
        <f>A1_Teilstränge!JF15</f>
        <v>0</v>
      </c>
      <c r="JH10" s="70">
        <f>A1_Teilstränge!JG15</f>
        <v>0</v>
      </c>
      <c r="JI10" s="70">
        <f>A1_Teilstränge!JH15</f>
        <v>0</v>
      </c>
      <c r="JJ10" s="70">
        <f>A1_Teilstränge!JI15</f>
        <v>0</v>
      </c>
      <c r="JK10" s="70">
        <f>A1_Teilstränge!JJ15</f>
        <v>0</v>
      </c>
      <c r="JL10" s="70">
        <f>A1_Teilstränge!JK15</f>
        <v>0</v>
      </c>
      <c r="JM10" s="70">
        <f>A1_Teilstränge!JL15</f>
        <v>0</v>
      </c>
      <c r="JN10" s="70">
        <f>A1_Teilstränge!JM15</f>
        <v>0</v>
      </c>
      <c r="JO10" s="70">
        <f>A1_Teilstränge!JN15</f>
        <v>0</v>
      </c>
      <c r="JP10" s="70">
        <f>A1_Teilstränge!JO15</f>
        <v>0</v>
      </c>
      <c r="JQ10" s="70">
        <f>A1_Teilstränge!JP15</f>
        <v>0</v>
      </c>
      <c r="JR10" s="70">
        <f>A1_Teilstränge!JQ15</f>
        <v>0</v>
      </c>
      <c r="JS10" s="70">
        <f>A1_Teilstränge!JR15</f>
        <v>0</v>
      </c>
      <c r="JT10" s="70">
        <f>A1_Teilstränge!JS15</f>
        <v>0</v>
      </c>
      <c r="JU10" s="70">
        <f>A1_Teilstränge!JT15</f>
        <v>0</v>
      </c>
      <c r="JV10" s="70">
        <f>A1_Teilstränge!JU15</f>
        <v>0</v>
      </c>
      <c r="JW10" s="70">
        <f>A1_Teilstränge!JV15</f>
        <v>0</v>
      </c>
      <c r="JX10" s="70">
        <f>A1_Teilstränge!JW15</f>
        <v>0</v>
      </c>
      <c r="JY10" s="70">
        <f>A1_Teilstränge!JX15</f>
        <v>0</v>
      </c>
      <c r="JZ10" s="70">
        <f>A1_Teilstränge!JY15</f>
        <v>0</v>
      </c>
      <c r="KA10" s="70">
        <f>A1_Teilstränge!JZ15</f>
        <v>0</v>
      </c>
      <c r="KB10" s="70">
        <f>A1_Teilstränge!KA15</f>
        <v>0</v>
      </c>
      <c r="KC10" s="70">
        <f>A1_Teilstränge!KB15</f>
        <v>0</v>
      </c>
      <c r="KD10" s="70">
        <f>A1_Teilstränge!KC15</f>
        <v>0</v>
      </c>
      <c r="KE10" s="70">
        <f>A1_Teilstränge!KD15</f>
        <v>0</v>
      </c>
      <c r="KF10" s="70">
        <f>A1_Teilstränge!KE15</f>
        <v>0</v>
      </c>
      <c r="KG10" s="70">
        <f>A1_Teilstränge!KF15</f>
        <v>0</v>
      </c>
      <c r="KH10" s="70">
        <f>A1_Teilstränge!KG15</f>
        <v>0</v>
      </c>
      <c r="KI10" s="70">
        <f>A1_Teilstränge!KH15</f>
        <v>0</v>
      </c>
      <c r="KJ10" s="70">
        <f>A1_Teilstränge!KI15</f>
        <v>0</v>
      </c>
      <c r="KK10" s="70">
        <f>A1_Teilstränge!KJ15</f>
        <v>0</v>
      </c>
      <c r="KL10" s="70">
        <f>A1_Teilstränge!KK15</f>
        <v>0</v>
      </c>
      <c r="KM10" s="70">
        <f>A1_Teilstränge!KL15</f>
        <v>0</v>
      </c>
      <c r="KN10" s="70">
        <f>A1_Teilstränge!KM15</f>
        <v>0</v>
      </c>
      <c r="KO10" s="70">
        <f>A1_Teilstränge!KN15</f>
        <v>0</v>
      </c>
      <c r="KP10" s="70">
        <f>A1_Teilstränge!KO15</f>
        <v>0</v>
      </c>
      <c r="KQ10" s="70">
        <f>A1_Teilstränge!KP15</f>
        <v>0</v>
      </c>
      <c r="KR10" s="70">
        <f>A1_Teilstränge!KQ15</f>
        <v>0</v>
      </c>
      <c r="KS10" s="70">
        <f>A1_Teilstränge!KR15</f>
        <v>0</v>
      </c>
      <c r="KT10" s="70">
        <f>A1_Teilstränge!KS15</f>
        <v>0</v>
      </c>
      <c r="KU10" s="70">
        <f>A1_Teilstränge!KT15</f>
        <v>0</v>
      </c>
      <c r="KV10" s="70">
        <f>A1_Teilstränge!KU15</f>
        <v>0</v>
      </c>
      <c r="KW10" s="70">
        <f>A1_Teilstränge!KV15</f>
        <v>0</v>
      </c>
      <c r="KX10" s="70">
        <f>A1_Teilstränge!KW15</f>
        <v>0</v>
      </c>
      <c r="KY10" s="70">
        <f>A1_Teilstränge!KX15</f>
        <v>0</v>
      </c>
      <c r="KZ10" s="70">
        <f>A1_Teilstränge!KY15</f>
        <v>0</v>
      </c>
      <c r="LA10" s="70">
        <f>A1_Teilstränge!KZ15</f>
        <v>0</v>
      </c>
      <c r="LB10" s="70">
        <f>A1_Teilstränge!LA15</f>
        <v>0</v>
      </c>
      <c r="LC10" s="70">
        <f>A1_Teilstränge!LB15</f>
        <v>0</v>
      </c>
      <c r="LD10" s="70">
        <f>A1_Teilstränge!LC15</f>
        <v>0</v>
      </c>
      <c r="LE10" s="70">
        <f>A1_Teilstränge!LD15</f>
        <v>0</v>
      </c>
      <c r="LF10" s="70">
        <f>A1_Teilstränge!LE15</f>
        <v>0</v>
      </c>
      <c r="LG10" s="70">
        <f>A1_Teilstränge!LF15</f>
        <v>0</v>
      </c>
      <c r="LH10" s="70">
        <f>A1_Teilstränge!LG15</f>
        <v>0</v>
      </c>
      <c r="LI10" s="70">
        <f>A1_Teilstränge!LH15</f>
        <v>0</v>
      </c>
      <c r="LJ10" s="70">
        <f>A1_Teilstränge!LI15</f>
        <v>0</v>
      </c>
      <c r="LK10" s="70">
        <f>A1_Teilstränge!LJ15</f>
        <v>0</v>
      </c>
      <c r="LL10" s="70">
        <f>A1_Teilstränge!LK15</f>
        <v>0</v>
      </c>
      <c r="LM10" s="70">
        <f>A1_Teilstränge!LL15</f>
        <v>0</v>
      </c>
      <c r="LN10" s="70">
        <f>A1_Teilstränge!LM15</f>
        <v>0</v>
      </c>
      <c r="LO10" s="70">
        <f>A1_Teilstränge!LN15</f>
        <v>0</v>
      </c>
      <c r="LP10" s="70">
        <f>A1_Teilstränge!LO15</f>
        <v>0</v>
      </c>
      <c r="LQ10" s="70">
        <f>A1_Teilstränge!LP15</f>
        <v>0</v>
      </c>
      <c r="LR10" s="70">
        <f>A1_Teilstränge!LQ15</f>
        <v>0</v>
      </c>
      <c r="LS10" s="70">
        <f>A1_Teilstränge!LR15</f>
        <v>0</v>
      </c>
      <c r="LT10" s="70">
        <f>A1_Teilstränge!LS15</f>
        <v>0</v>
      </c>
      <c r="LU10" s="70">
        <f>A1_Teilstränge!LT15</f>
        <v>0</v>
      </c>
      <c r="LV10" s="70">
        <f>A1_Teilstränge!LU15</f>
        <v>0</v>
      </c>
      <c r="LW10" s="70">
        <f>A1_Teilstränge!LV15</f>
        <v>0</v>
      </c>
      <c r="LX10" s="70">
        <f>A1_Teilstränge!LW15</f>
        <v>0</v>
      </c>
      <c r="LY10" s="70">
        <f>A1_Teilstränge!LX15</f>
        <v>0</v>
      </c>
      <c r="LZ10" s="70">
        <f>A1_Teilstränge!LY15</f>
        <v>0</v>
      </c>
      <c r="MA10" s="70">
        <f>A1_Teilstränge!LZ15</f>
        <v>0</v>
      </c>
      <c r="MB10" s="70">
        <f>A1_Teilstränge!MA15</f>
        <v>0</v>
      </c>
      <c r="MC10" s="70">
        <f>A1_Teilstränge!MB15</f>
        <v>0</v>
      </c>
      <c r="MD10" s="70">
        <f>A1_Teilstränge!MC15</f>
        <v>0</v>
      </c>
      <c r="ME10" s="70">
        <f>A1_Teilstränge!MD15</f>
        <v>0</v>
      </c>
      <c r="MF10" s="70">
        <f>A1_Teilstränge!ME15</f>
        <v>0</v>
      </c>
      <c r="MG10" s="70">
        <f>A1_Teilstränge!MF15</f>
        <v>0</v>
      </c>
      <c r="MH10" s="70">
        <f>A1_Teilstränge!MG15</f>
        <v>0</v>
      </c>
      <c r="MI10" s="70">
        <f>A1_Teilstränge!MH15</f>
        <v>0</v>
      </c>
      <c r="MJ10" s="70">
        <f>A1_Teilstränge!MI15</f>
        <v>0</v>
      </c>
      <c r="MK10" s="70">
        <f>A1_Teilstränge!MJ15</f>
        <v>0</v>
      </c>
      <c r="ML10" s="70">
        <f>A1_Teilstränge!MK15</f>
        <v>0</v>
      </c>
      <c r="MM10" s="70">
        <f>A1_Teilstränge!ML15</f>
        <v>0</v>
      </c>
      <c r="MN10" s="70">
        <f>A1_Teilstränge!MM15</f>
        <v>0</v>
      </c>
      <c r="MO10" s="70">
        <f>A1_Teilstränge!MN15</f>
        <v>0</v>
      </c>
      <c r="MP10" s="70">
        <f>A1_Teilstränge!MO15</f>
        <v>0</v>
      </c>
      <c r="MQ10" s="70">
        <f>A1_Teilstränge!MP15</f>
        <v>0</v>
      </c>
      <c r="MR10" s="70">
        <f>A1_Teilstränge!MQ15</f>
        <v>0</v>
      </c>
      <c r="MS10" s="70">
        <f>A1_Teilstränge!MR15</f>
        <v>0</v>
      </c>
      <c r="MT10" s="70">
        <f>A1_Teilstränge!MS15</f>
        <v>0</v>
      </c>
      <c r="MU10" s="70">
        <f>A1_Teilstränge!MT15</f>
        <v>0</v>
      </c>
      <c r="MV10" s="70">
        <f>A1_Teilstränge!MU15</f>
        <v>0</v>
      </c>
      <c r="MW10" s="70">
        <f>A1_Teilstränge!MV15</f>
        <v>0</v>
      </c>
      <c r="MX10" s="70">
        <f>A1_Teilstränge!MW15</f>
        <v>0</v>
      </c>
      <c r="MY10" s="70">
        <f>A1_Teilstränge!MX15</f>
        <v>0</v>
      </c>
      <c r="MZ10" s="70">
        <f>A1_Teilstränge!MY15</f>
        <v>0</v>
      </c>
      <c r="NA10" s="70">
        <f>A1_Teilstränge!MZ15</f>
        <v>0</v>
      </c>
      <c r="NB10" s="70">
        <f>A1_Teilstränge!NA15</f>
        <v>0</v>
      </c>
      <c r="NC10" s="70">
        <f>A1_Teilstränge!NB15</f>
        <v>0</v>
      </c>
      <c r="ND10" s="70">
        <f>A1_Teilstränge!NC15</f>
        <v>0</v>
      </c>
      <c r="NE10" s="70">
        <f>A1_Teilstränge!ND15</f>
        <v>0</v>
      </c>
      <c r="NF10" s="70">
        <f>A1_Teilstränge!NE15</f>
        <v>0</v>
      </c>
      <c r="NG10" s="70">
        <f>A1_Teilstränge!NF15</f>
        <v>0</v>
      </c>
      <c r="NH10" s="70">
        <f>A1_Teilstränge!NG15</f>
        <v>0</v>
      </c>
      <c r="NI10" s="70">
        <f>A1_Teilstränge!NH15</f>
        <v>0</v>
      </c>
      <c r="NJ10" s="70">
        <f>A1_Teilstränge!NI15</f>
        <v>0</v>
      </c>
      <c r="NK10" s="70">
        <f>A1_Teilstränge!NJ15</f>
        <v>0</v>
      </c>
      <c r="NL10" s="70">
        <f>A1_Teilstränge!NK15</f>
        <v>0</v>
      </c>
      <c r="NM10" s="70">
        <f>A1_Teilstränge!NL15</f>
        <v>0</v>
      </c>
      <c r="NN10" s="70">
        <f>A1_Teilstränge!NM15</f>
        <v>0</v>
      </c>
      <c r="NO10" s="70">
        <f>A1_Teilstränge!NN15</f>
        <v>0</v>
      </c>
      <c r="NP10" s="70">
        <f>A1_Teilstränge!NO15</f>
        <v>0</v>
      </c>
      <c r="NQ10" s="70">
        <f>A1_Teilstränge!NP15</f>
        <v>0</v>
      </c>
      <c r="NR10" s="70">
        <f>A1_Teilstränge!NQ15</f>
        <v>0</v>
      </c>
      <c r="NS10" s="70">
        <f>A1_Teilstränge!NR15</f>
        <v>0</v>
      </c>
      <c r="NT10" s="70">
        <f>A1_Teilstränge!NS15</f>
        <v>0</v>
      </c>
      <c r="NU10" s="70">
        <f>A1_Teilstränge!NT15</f>
        <v>0</v>
      </c>
      <c r="NV10" s="70">
        <f>A1_Teilstränge!NU15</f>
        <v>0</v>
      </c>
      <c r="NW10" s="70">
        <f>A1_Teilstränge!NV15</f>
        <v>0</v>
      </c>
      <c r="NX10" s="70">
        <f>A1_Teilstränge!NW15</f>
        <v>0</v>
      </c>
      <c r="NY10" s="70">
        <f>A1_Teilstränge!NX15</f>
        <v>0</v>
      </c>
      <c r="NZ10" s="70">
        <f>A1_Teilstränge!NY15</f>
        <v>0</v>
      </c>
      <c r="OA10" s="70">
        <f>A1_Teilstränge!NZ15</f>
        <v>0</v>
      </c>
      <c r="OB10" s="70">
        <f>A1_Teilstränge!OA15</f>
        <v>0</v>
      </c>
      <c r="OC10" s="70">
        <f>A1_Teilstränge!OB15</f>
        <v>0</v>
      </c>
      <c r="OD10" s="70">
        <f>A1_Teilstränge!OC15</f>
        <v>0</v>
      </c>
      <c r="OE10" s="70">
        <f>A1_Teilstränge!OD15</f>
        <v>0</v>
      </c>
      <c r="OF10" s="70">
        <f>A1_Teilstränge!OE15</f>
        <v>0</v>
      </c>
      <c r="OG10" s="70">
        <f>A1_Teilstränge!OF15</f>
        <v>0</v>
      </c>
      <c r="OH10" s="70">
        <f>A1_Teilstränge!OG15</f>
        <v>0</v>
      </c>
      <c r="OI10" s="70">
        <f>A1_Teilstränge!OH15</f>
        <v>0</v>
      </c>
      <c r="OJ10" s="70">
        <f>A1_Teilstränge!OI15</f>
        <v>0</v>
      </c>
      <c r="OK10" s="70">
        <f>A1_Teilstränge!OJ15</f>
        <v>0</v>
      </c>
      <c r="OL10" s="70">
        <f>A1_Teilstränge!OK15</f>
        <v>0</v>
      </c>
      <c r="OM10" s="70">
        <f>A1_Teilstränge!OL15</f>
        <v>0</v>
      </c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6"/>
      <c r="SC10" s="56"/>
      <c r="SD10" s="56"/>
      <c r="SE10" s="56"/>
      <c r="SF10" s="56"/>
      <c r="SG10" s="56"/>
      <c r="SH10" s="56"/>
      <c r="SI10" s="56"/>
      <c r="SJ10" s="56"/>
      <c r="SK10" s="56"/>
      <c r="SL10" s="56"/>
      <c r="SM10" s="56"/>
      <c r="SN10" s="56"/>
      <c r="SO10" s="56"/>
      <c r="SP10" s="56"/>
      <c r="SQ10" s="56"/>
      <c r="SR10" s="56"/>
      <c r="SS10" s="56"/>
      <c r="ST10" s="56"/>
      <c r="SU10" s="56"/>
      <c r="SV10" s="56"/>
      <c r="SW10" s="56"/>
      <c r="SX10" s="56"/>
      <c r="SY10" s="56"/>
      <c r="SZ10" s="56"/>
      <c r="TA10" s="56"/>
      <c r="TB10" s="56"/>
      <c r="TC10" s="56"/>
      <c r="TD10" s="56"/>
      <c r="TE10" s="56"/>
      <c r="TF10" s="56"/>
      <c r="TG10" s="56"/>
      <c r="TH10" s="56"/>
      <c r="TI10" s="56"/>
      <c r="TJ10" s="56"/>
      <c r="TK10" s="56"/>
      <c r="TL10" s="56"/>
      <c r="TM10" s="56"/>
      <c r="TN10" s="56"/>
      <c r="TO10" s="56"/>
      <c r="TP10" s="56"/>
      <c r="TQ10" s="56"/>
      <c r="TR10" s="56"/>
      <c r="TS10" s="56"/>
      <c r="TT10" s="56"/>
      <c r="TU10" s="56"/>
      <c r="TV10" s="56"/>
      <c r="TW10" s="56"/>
      <c r="TX10" s="56"/>
      <c r="TY10" s="56"/>
      <c r="TZ10" s="56"/>
      <c r="UA10" s="56"/>
      <c r="UB10" s="56"/>
      <c r="UC10" s="56"/>
      <c r="UD10" s="56"/>
      <c r="UE10" s="56"/>
      <c r="UF10" s="56"/>
      <c r="UG10" s="56"/>
      <c r="UH10" s="56"/>
      <c r="UI10" s="56"/>
      <c r="UJ10" s="56"/>
      <c r="UK10" s="56"/>
      <c r="UL10" s="56"/>
      <c r="UM10" s="56"/>
      <c r="UN10" s="56"/>
      <c r="UO10" s="56"/>
      <c r="UP10" s="56"/>
      <c r="UQ10" s="56"/>
      <c r="UR10" s="56"/>
      <c r="US10" s="56"/>
      <c r="UT10" s="56"/>
      <c r="UU10" s="56"/>
      <c r="UV10" s="56"/>
      <c r="UW10" s="56"/>
      <c r="UX10" s="56"/>
    </row>
    <row r="11" spans="1:570" s="71" customFormat="1" x14ac:dyDescent="0.3">
      <c r="A11" s="56"/>
      <c r="B11" s="69" t="str">
        <f>A1_Teilstränge!A16</f>
        <v>Trassenlänge</v>
      </c>
      <c r="C11" s="69" t="str">
        <f>A1_Teilstränge!B16</f>
        <v>m</v>
      </c>
      <c r="D11" s="70">
        <f>A1_Teilstränge!C16</f>
        <v>10</v>
      </c>
      <c r="E11" s="70">
        <f>A1_Teilstränge!D16</f>
        <v>20</v>
      </c>
      <c r="F11" s="70">
        <f>A1_Teilstränge!E16</f>
        <v>7</v>
      </c>
      <c r="G11" s="70">
        <f>A1_Teilstränge!F16</f>
        <v>50</v>
      </c>
      <c r="H11" s="70">
        <f>A1_Teilstränge!G16</f>
        <v>20</v>
      </c>
      <c r="I11" s="70">
        <f>A1_Teilstränge!H16</f>
        <v>5</v>
      </c>
      <c r="J11" s="70">
        <f>A1_Teilstränge!I16</f>
        <v>50</v>
      </c>
      <c r="K11" s="70">
        <f>A1_Teilstränge!J16</f>
        <v>50</v>
      </c>
      <c r="L11" s="70">
        <f>A1_Teilstränge!K16</f>
        <v>5</v>
      </c>
      <c r="M11" s="70">
        <f>A1_Teilstränge!L16</f>
        <v>50</v>
      </c>
      <c r="N11" s="70">
        <f>A1_Teilstränge!M16</f>
        <v>25</v>
      </c>
      <c r="O11" s="70">
        <f>A1_Teilstränge!N16</f>
        <v>25</v>
      </c>
      <c r="P11" s="70">
        <f>A1_Teilstränge!O16</f>
        <v>10</v>
      </c>
      <c r="Q11" s="70">
        <f>A1_Teilstränge!P16</f>
        <v>75</v>
      </c>
      <c r="R11" s="70">
        <f>A1_Teilstränge!Q16</f>
        <v>135</v>
      </c>
      <c r="S11" s="70">
        <f>A1_Teilstränge!R16</f>
        <v>25</v>
      </c>
      <c r="T11" s="70">
        <f>A1_Teilstränge!S16</f>
        <v>10</v>
      </c>
      <c r="U11" s="70">
        <f>A1_Teilstränge!T16</f>
        <v>80</v>
      </c>
      <c r="V11" s="70">
        <f>A1_Teilstränge!U16</f>
        <v>82</v>
      </c>
      <c r="W11" s="70">
        <f>A1_Teilstränge!V16</f>
        <v>10</v>
      </c>
      <c r="X11" s="70">
        <f>A1_Teilstränge!W16</f>
        <v>2</v>
      </c>
      <c r="Y11" s="70">
        <f>A1_Teilstränge!X16</f>
        <v>10</v>
      </c>
      <c r="Z11" s="70">
        <f>A1_Teilstränge!Y16</f>
        <v>10</v>
      </c>
      <c r="AA11" s="70">
        <f>A1_Teilstränge!Z16</f>
        <v>10</v>
      </c>
      <c r="AB11" s="70">
        <f>A1_Teilstränge!AA16</f>
        <v>2</v>
      </c>
      <c r="AC11" s="70">
        <f>A1_Teilstränge!AB16</f>
        <v>10</v>
      </c>
      <c r="AD11" s="70">
        <f>A1_Teilstränge!AC16</f>
        <v>10</v>
      </c>
      <c r="AE11" s="70">
        <f>A1_Teilstränge!AD16</f>
        <v>10</v>
      </c>
      <c r="AF11" s="70">
        <f>A1_Teilstränge!AE16</f>
        <v>2</v>
      </c>
      <c r="AG11" s="70">
        <f>A1_Teilstränge!AF16</f>
        <v>10</v>
      </c>
      <c r="AH11" s="70">
        <f>A1_Teilstränge!AG16</f>
        <v>10</v>
      </c>
      <c r="AI11" s="70">
        <f>A1_Teilstränge!AH16</f>
        <v>10</v>
      </c>
      <c r="AJ11" s="70">
        <f>A1_Teilstränge!AI16</f>
        <v>12</v>
      </c>
      <c r="AK11" s="70">
        <f>A1_Teilstränge!AJ16</f>
        <v>0</v>
      </c>
      <c r="AL11" s="70">
        <f>A1_Teilstränge!AK16</f>
        <v>0</v>
      </c>
      <c r="AM11" s="70">
        <f>A1_Teilstränge!AL16</f>
        <v>0</v>
      </c>
      <c r="AN11" s="70">
        <f>A1_Teilstränge!AM16</f>
        <v>0</v>
      </c>
      <c r="AO11" s="70">
        <f>A1_Teilstränge!AN16</f>
        <v>0</v>
      </c>
      <c r="AP11" s="70">
        <f>A1_Teilstränge!AO16</f>
        <v>0</v>
      </c>
      <c r="AQ11" s="70">
        <f>A1_Teilstränge!AP16</f>
        <v>0</v>
      </c>
      <c r="AR11" s="70">
        <f>A1_Teilstränge!AQ16</f>
        <v>0</v>
      </c>
      <c r="AS11" s="70">
        <f>A1_Teilstränge!AR16</f>
        <v>0</v>
      </c>
      <c r="AT11" s="70">
        <f>A1_Teilstränge!AS16</f>
        <v>0</v>
      </c>
      <c r="AU11" s="70">
        <f>A1_Teilstränge!AT16</f>
        <v>0</v>
      </c>
      <c r="AV11" s="70">
        <f>A1_Teilstränge!AU16</f>
        <v>0</v>
      </c>
      <c r="AW11" s="70">
        <f>A1_Teilstränge!AV16</f>
        <v>0</v>
      </c>
      <c r="AX11" s="70">
        <f>A1_Teilstränge!AW16</f>
        <v>0</v>
      </c>
      <c r="AY11" s="70">
        <f>A1_Teilstränge!AX16</f>
        <v>0</v>
      </c>
      <c r="AZ11" s="70">
        <f>A1_Teilstränge!AY16</f>
        <v>0</v>
      </c>
      <c r="BA11" s="70">
        <f>A1_Teilstränge!AZ16</f>
        <v>0</v>
      </c>
      <c r="BB11" s="70">
        <f>A1_Teilstränge!BA16</f>
        <v>0</v>
      </c>
      <c r="BC11" s="70">
        <f>A1_Teilstränge!BB16</f>
        <v>0</v>
      </c>
      <c r="BD11" s="70">
        <f>A1_Teilstränge!BC16</f>
        <v>0</v>
      </c>
      <c r="BE11" s="70">
        <f>A1_Teilstränge!BD16</f>
        <v>0</v>
      </c>
      <c r="BF11" s="70">
        <f>A1_Teilstränge!BE16</f>
        <v>0</v>
      </c>
      <c r="BG11" s="70">
        <f>A1_Teilstränge!BF16</f>
        <v>0</v>
      </c>
      <c r="BH11" s="70">
        <f>A1_Teilstränge!BG16</f>
        <v>0</v>
      </c>
      <c r="BI11" s="70">
        <f>A1_Teilstränge!BH16</f>
        <v>0</v>
      </c>
      <c r="BJ11" s="70">
        <f>A1_Teilstränge!BI16</f>
        <v>0</v>
      </c>
      <c r="BK11" s="70">
        <f>A1_Teilstränge!BJ16</f>
        <v>0</v>
      </c>
      <c r="BL11" s="70">
        <f>A1_Teilstränge!BK16</f>
        <v>0</v>
      </c>
      <c r="BM11" s="70">
        <f>A1_Teilstränge!BL16</f>
        <v>0</v>
      </c>
      <c r="BN11" s="70">
        <f>A1_Teilstränge!BM16</f>
        <v>0</v>
      </c>
      <c r="BO11" s="70">
        <f>A1_Teilstränge!BN16</f>
        <v>0</v>
      </c>
      <c r="BP11" s="70">
        <f>A1_Teilstränge!BO16</f>
        <v>0</v>
      </c>
      <c r="BQ11" s="70">
        <f>A1_Teilstränge!BP16</f>
        <v>0</v>
      </c>
      <c r="BR11" s="70">
        <f>A1_Teilstränge!BQ16</f>
        <v>0</v>
      </c>
      <c r="BS11" s="70">
        <f>A1_Teilstränge!BR16</f>
        <v>0</v>
      </c>
      <c r="BT11" s="70">
        <f>A1_Teilstränge!BS16</f>
        <v>0</v>
      </c>
      <c r="BU11" s="70">
        <f>A1_Teilstränge!BT16</f>
        <v>0</v>
      </c>
      <c r="BV11" s="70">
        <f>A1_Teilstränge!BU16</f>
        <v>0</v>
      </c>
      <c r="BW11" s="70">
        <f>A1_Teilstränge!BV16</f>
        <v>0</v>
      </c>
      <c r="BX11" s="70">
        <f>A1_Teilstränge!BW16</f>
        <v>0</v>
      </c>
      <c r="BY11" s="70">
        <f>A1_Teilstränge!BX16</f>
        <v>0</v>
      </c>
      <c r="BZ11" s="70">
        <f>A1_Teilstränge!BY16</f>
        <v>0</v>
      </c>
      <c r="CA11" s="70">
        <f>A1_Teilstränge!BZ16</f>
        <v>0</v>
      </c>
      <c r="CB11" s="70">
        <f>A1_Teilstränge!CA16</f>
        <v>0</v>
      </c>
      <c r="CC11" s="70">
        <f>A1_Teilstränge!CB16</f>
        <v>0</v>
      </c>
      <c r="CD11" s="70">
        <f>A1_Teilstränge!CC16</f>
        <v>0</v>
      </c>
      <c r="CE11" s="70">
        <f>A1_Teilstränge!CD16</f>
        <v>0</v>
      </c>
      <c r="CF11" s="70">
        <f>A1_Teilstränge!CE16</f>
        <v>0</v>
      </c>
      <c r="CG11" s="70">
        <f>A1_Teilstränge!CF16</f>
        <v>0</v>
      </c>
      <c r="CH11" s="70">
        <f>A1_Teilstränge!CG16</f>
        <v>0</v>
      </c>
      <c r="CI11" s="70">
        <f>A1_Teilstränge!CH16</f>
        <v>0</v>
      </c>
      <c r="CJ11" s="70">
        <f>A1_Teilstränge!CI16</f>
        <v>0</v>
      </c>
      <c r="CK11" s="70">
        <f>A1_Teilstränge!CJ16</f>
        <v>0</v>
      </c>
      <c r="CL11" s="70">
        <f>A1_Teilstränge!CK16</f>
        <v>0</v>
      </c>
      <c r="CM11" s="70">
        <f>A1_Teilstränge!CL16</f>
        <v>0</v>
      </c>
      <c r="CN11" s="70">
        <f>A1_Teilstränge!CM16</f>
        <v>0</v>
      </c>
      <c r="CO11" s="70">
        <f>A1_Teilstränge!CN16</f>
        <v>0</v>
      </c>
      <c r="CP11" s="70">
        <f>A1_Teilstränge!CO16</f>
        <v>0</v>
      </c>
      <c r="CQ11" s="70">
        <f>A1_Teilstränge!CP16</f>
        <v>0</v>
      </c>
      <c r="CR11" s="70">
        <f>A1_Teilstränge!CQ16</f>
        <v>0</v>
      </c>
      <c r="CS11" s="70">
        <f>A1_Teilstränge!CR16</f>
        <v>0</v>
      </c>
      <c r="CT11" s="70">
        <f>A1_Teilstränge!CS16</f>
        <v>0</v>
      </c>
      <c r="CU11" s="70">
        <f>A1_Teilstränge!CT16</f>
        <v>0</v>
      </c>
      <c r="CV11" s="70">
        <f>A1_Teilstränge!CU16</f>
        <v>0</v>
      </c>
      <c r="CW11" s="70">
        <f>A1_Teilstränge!CV16</f>
        <v>0</v>
      </c>
      <c r="CX11" s="70">
        <f>A1_Teilstränge!CW16</f>
        <v>0</v>
      </c>
      <c r="CY11" s="70">
        <f>A1_Teilstränge!CX16</f>
        <v>0</v>
      </c>
      <c r="CZ11" s="70">
        <f>A1_Teilstränge!CY16</f>
        <v>0</v>
      </c>
      <c r="DA11" s="70">
        <f>A1_Teilstränge!CZ16</f>
        <v>0</v>
      </c>
      <c r="DB11" s="70">
        <f>A1_Teilstränge!DA16</f>
        <v>0</v>
      </c>
      <c r="DC11" s="70">
        <f>A1_Teilstränge!DB16</f>
        <v>0</v>
      </c>
      <c r="DD11" s="70">
        <f>A1_Teilstränge!DC16</f>
        <v>0</v>
      </c>
      <c r="DE11" s="70">
        <f>A1_Teilstränge!DD16</f>
        <v>0</v>
      </c>
      <c r="DF11" s="70">
        <f>A1_Teilstränge!DE16</f>
        <v>0</v>
      </c>
      <c r="DG11" s="70">
        <f>A1_Teilstränge!DF16</f>
        <v>0</v>
      </c>
      <c r="DH11" s="70">
        <f>A1_Teilstränge!DG16</f>
        <v>0</v>
      </c>
      <c r="DI11" s="70">
        <f>A1_Teilstränge!DH16</f>
        <v>0</v>
      </c>
      <c r="DJ11" s="70">
        <f>A1_Teilstränge!DI16</f>
        <v>0</v>
      </c>
      <c r="DK11" s="70">
        <f>A1_Teilstränge!DJ16</f>
        <v>0</v>
      </c>
      <c r="DL11" s="70">
        <f>A1_Teilstränge!DK16</f>
        <v>0</v>
      </c>
      <c r="DM11" s="70">
        <f>A1_Teilstränge!DL16</f>
        <v>0</v>
      </c>
      <c r="DN11" s="70">
        <f>A1_Teilstränge!DM16</f>
        <v>0</v>
      </c>
      <c r="DO11" s="70">
        <f>A1_Teilstränge!DN16</f>
        <v>0</v>
      </c>
      <c r="DP11" s="70">
        <f>A1_Teilstränge!DO16</f>
        <v>0</v>
      </c>
      <c r="DQ11" s="70">
        <f>A1_Teilstränge!DP16</f>
        <v>0</v>
      </c>
      <c r="DR11" s="70">
        <f>A1_Teilstränge!DQ16</f>
        <v>0</v>
      </c>
      <c r="DS11" s="70">
        <f>A1_Teilstränge!DR16</f>
        <v>0</v>
      </c>
      <c r="DT11" s="70">
        <f>A1_Teilstränge!DS16</f>
        <v>0</v>
      </c>
      <c r="DU11" s="70">
        <f>A1_Teilstränge!DT16</f>
        <v>0</v>
      </c>
      <c r="DV11" s="70">
        <f>A1_Teilstränge!DU16</f>
        <v>0</v>
      </c>
      <c r="DW11" s="70">
        <f>A1_Teilstränge!DV16</f>
        <v>0</v>
      </c>
      <c r="DX11" s="70">
        <f>A1_Teilstränge!DW16</f>
        <v>0</v>
      </c>
      <c r="DY11" s="70">
        <f>A1_Teilstränge!DX16</f>
        <v>0</v>
      </c>
      <c r="DZ11" s="70">
        <f>A1_Teilstränge!DY16</f>
        <v>0</v>
      </c>
      <c r="EA11" s="70">
        <f>A1_Teilstränge!DZ16</f>
        <v>0</v>
      </c>
      <c r="EB11" s="70">
        <f>A1_Teilstränge!EA16</f>
        <v>0</v>
      </c>
      <c r="EC11" s="70">
        <f>A1_Teilstränge!EB16</f>
        <v>0</v>
      </c>
      <c r="ED11" s="70">
        <f>A1_Teilstränge!EC16</f>
        <v>0</v>
      </c>
      <c r="EE11" s="70">
        <f>A1_Teilstränge!ED16</f>
        <v>0</v>
      </c>
      <c r="EF11" s="70">
        <f>A1_Teilstränge!EE16</f>
        <v>0</v>
      </c>
      <c r="EG11" s="70">
        <f>A1_Teilstränge!EF16</f>
        <v>0</v>
      </c>
      <c r="EH11" s="70">
        <f>A1_Teilstränge!EG16</f>
        <v>0</v>
      </c>
      <c r="EI11" s="70">
        <f>A1_Teilstränge!EH16</f>
        <v>0</v>
      </c>
      <c r="EJ11" s="70">
        <f>A1_Teilstränge!EI16</f>
        <v>0</v>
      </c>
      <c r="EK11" s="70">
        <f>A1_Teilstränge!EJ16</f>
        <v>0</v>
      </c>
      <c r="EL11" s="70">
        <f>A1_Teilstränge!EK16</f>
        <v>0</v>
      </c>
      <c r="EM11" s="70">
        <f>A1_Teilstränge!EL16</f>
        <v>0</v>
      </c>
      <c r="EN11" s="70">
        <f>A1_Teilstränge!EM16</f>
        <v>0</v>
      </c>
      <c r="EO11" s="70">
        <f>A1_Teilstränge!EN16</f>
        <v>0</v>
      </c>
      <c r="EP11" s="70">
        <f>A1_Teilstränge!EO16</f>
        <v>0</v>
      </c>
      <c r="EQ11" s="70">
        <f>A1_Teilstränge!EP16</f>
        <v>0</v>
      </c>
      <c r="ER11" s="70">
        <f>A1_Teilstränge!EQ16</f>
        <v>0</v>
      </c>
      <c r="ES11" s="70">
        <f>A1_Teilstränge!ER16</f>
        <v>0</v>
      </c>
      <c r="ET11" s="70">
        <f>A1_Teilstränge!ES16</f>
        <v>0</v>
      </c>
      <c r="EU11" s="70">
        <f>A1_Teilstränge!ET16</f>
        <v>0</v>
      </c>
      <c r="EV11" s="70">
        <f>A1_Teilstränge!EU16</f>
        <v>0</v>
      </c>
      <c r="EW11" s="70">
        <f>A1_Teilstränge!EV16</f>
        <v>0</v>
      </c>
      <c r="EX11" s="70">
        <f>A1_Teilstränge!EW16</f>
        <v>0</v>
      </c>
      <c r="EY11" s="70">
        <f>A1_Teilstränge!EX16</f>
        <v>0</v>
      </c>
      <c r="EZ11" s="70">
        <f>A1_Teilstränge!EY16</f>
        <v>0</v>
      </c>
      <c r="FA11" s="70">
        <f>A1_Teilstränge!EZ16</f>
        <v>0</v>
      </c>
      <c r="FB11" s="70">
        <f>A1_Teilstränge!FA16</f>
        <v>0</v>
      </c>
      <c r="FC11" s="70">
        <f>A1_Teilstränge!FB16</f>
        <v>0</v>
      </c>
      <c r="FD11" s="70">
        <f>A1_Teilstränge!FC16</f>
        <v>0</v>
      </c>
      <c r="FE11" s="70">
        <f>A1_Teilstränge!FD16</f>
        <v>0</v>
      </c>
      <c r="FF11" s="70">
        <f>A1_Teilstränge!FE16</f>
        <v>0</v>
      </c>
      <c r="FG11" s="70">
        <f>A1_Teilstränge!FF16</f>
        <v>0</v>
      </c>
      <c r="FH11" s="70">
        <f>A1_Teilstränge!FG16</f>
        <v>0</v>
      </c>
      <c r="FI11" s="70">
        <f>A1_Teilstränge!FH16</f>
        <v>0</v>
      </c>
      <c r="FJ11" s="70">
        <f>A1_Teilstränge!FI16</f>
        <v>0</v>
      </c>
      <c r="FK11" s="70">
        <f>A1_Teilstränge!FJ16</f>
        <v>0</v>
      </c>
      <c r="FL11" s="70">
        <f>A1_Teilstränge!FK16</f>
        <v>0</v>
      </c>
      <c r="FM11" s="70">
        <f>A1_Teilstränge!FL16</f>
        <v>0</v>
      </c>
      <c r="FN11" s="70">
        <f>A1_Teilstränge!FM16</f>
        <v>0</v>
      </c>
      <c r="FO11" s="70">
        <f>A1_Teilstränge!FN16</f>
        <v>0</v>
      </c>
      <c r="FP11" s="70">
        <f>A1_Teilstränge!FO16</f>
        <v>0</v>
      </c>
      <c r="FQ11" s="70">
        <f>A1_Teilstränge!FP16</f>
        <v>0</v>
      </c>
      <c r="FR11" s="70">
        <f>A1_Teilstränge!FQ16</f>
        <v>0</v>
      </c>
      <c r="FS11" s="70">
        <f>A1_Teilstränge!FR16</f>
        <v>0</v>
      </c>
      <c r="FT11" s="70">
        <f>A1_Teilstränge!FS16</f>
        <v>0</v>
      </c>
      <c r="FU11" s="70">
        <f>A1_Teilstränge!FT16</f>
        <v>0</v>
      </c>
      <c r="FV11" s="70">
        <f>A1_Teilstränge!FU16</f>
        <v>0</v>
      </c>
      <c r="FW11" s="70">
        <f>A1_Teilstränge!FV16</f>
        <v>0</v>
      </c>
      <c r="FX11" s="70">
        <f>A1_Teilstränge!FW16</f>
        <v>0</v>
      </c>
      <c r="FY11" s="70">
        <f>A1_Teilstränge!FX16</f>
        <v>0</v>
      </c>
      <c r="FZ11" s="70">
        <f>A1_Teilstränge!FY16</f>
        <v>0</v>
      </c>
      <c r="GA11" s="70">
        <f>A1_Teilstränge!FZ16</f>
        <v>0</v>
      </c>
      <c r="GB11" s="70">
        <f>A1_Teilstränge!GA16</f>
        <v>0</v>
      </c>
      <c r="GC11" s="70">
        <f>A1_Teilstränge!GB16</f>
        <v>0</v>
      </c>
      <c r="GD11" s="70">
        <f>A1_Teilstränge!GC16</f>
        <v>0</v>
      </c>
      <c r="GE11" s="70">
        <f>A1_Teilstränge!GD16</f>
        <v>0</v>
      </c>
      <c r="GF11" s="70">
        <f>A1_Teilstränge!GE16</f>
        <v>0</v>
      </c>
      <c r="GG11" s="70">
        <f>A1_Teilstränge!GF16</f>
        <v>0</v>
      </c>
      <c r="GH11" s="70">
        <f>A1_Teilstränge!GG16</f>
        <v>0</v>
      </c>
      <c r="GI11" s="70">
        <f>A1_Teilstränge!GH16</f>
        <v>0</v>
      </c>
      <c r="GJ11" s="70">
        <f>A1_Teilstränge!GI16</f>
        <v>0</v>
      </c>
      <c r="GK11" s="70">
        <f>A1_Teilstränge!GJ16</f>
        <v>0</v>
      </c>
      <c r="GL11" s="70">
        <f>A1_Teilstränge!GK16</f>
        <v>0</v>
      </c>
      <c r="GM11" s="70">
        <f>A1_Teilstränge!GL16</f>
        <v>0</v>
      </c>
      <c r="GN11" s="70">
        <f>A1_Teilstränge!GM16</f>
        <v>0</v>
      </c>
      <c r="GO11" s="70">
        <f>A1_Teilstränge!GN16</f>
        <v>0</v>
      </c>
      <c r="GP11" s="70">
        <f>A1_Teilstränge!GO16</f>
        <v>0</v>
      </c>
      <c r="GQ11" s="70">
        <f>A1_Teilstränge!GP16</f>
        <v>0</v>
      </c>
      <c r="GR11" s="70">
        <f>A1_Teilstränge!GQ16</f>
        <v>0</v>
      </c>
      <c r="GS11" s="70">
        <f>A1_Teilstränge!GR16</f>
        <v>0</v>
      </c>
      <c r="GT11" s="70">
        <f>A1_Teilstränge!GS16</f>
        <v>0</v>
      </c>
      <c r="GU11" s="70">
        <f>A1_Teilstränge!GT16</f>
        <v>0</v>
      </c>
      <c r="GV11" s="70">
        <f>A1_Teilstränge!GU16</f>
        <v>0</v>
      </c>
      <c r="GW11" s="70">
        <f>A1_Teilstränge!GV16</f>
        <v>0</v>
      </c>
      <c r="GX11" s="70">
        <f>A1_Teilstränge!GW16</f>
        <v>0</v>
      </c>
      <c r="GY11" s="70">
        <f>A1_Teilstränge!GX16</f>
        <v>0</v>
      </c>
      <c r="GZ11" s="70">
        <f>A1_Teilstränge!GY16</f>
        <v>0</v>
      </c>
      <c r="HA11" s="70">
        <f>A1_Teilstränge!GZ16</f>
        <v>0</v>
      </c>
      <c r="HB11" s="70">
        <f>A1_Teilstränge!HA16</f>
        <v>0</v>
      </c>
      <c r="HC11" s="70">
        <f>A1_Teilstränge!HB16</f>
        <v>0</v>
      </c>
      <c r="HD11" s="70">
        <f>A1_Teilstränge!HC16</f>
        <v>0</v>
      </c>
      <c r="HE11" s="70">
        <f>A1_Teilstränge!HD16</f>
        <v>0</v>
      </c>
      <c r="HF11" s="70">
        <f>A1_Teilstränge!HE16</f>
        <v>0</v>
      </c>
      <c r="HG11" s="70">
        <f>A1_Teilstränge!HF16</f>
        <v>0</v>
      </c>
      <c r="HH11" s="70">
        <f>A1_Teilstränge!HG16</f>
        <v>0</v>
      </c>
      <c r="HI11" s="70">
        <f>A1_Teilstränge!HH16</f>
        <v>0</v>
      </c>
      <c r="HJ11" s="70">
        <f>A1_Teilstränge!HI16</f>
        <v>0</v>
      </c>
      <c r="HK11" s="70">
        <f>A1_Teilstränge!HJ16</f>
        <v>0</v>
      </c>
      <c r="HL11" s="70">
        <f>A1_Teilstränge!HK16</f>
        <v>0</v>
      </c>
      <c r="HM11" s="70">
        <f>A1_Teilstränge!HL16</f>
        <v>0</v>
      </c>
      <c r="HN11" s="70">
        <f>A1_Teilstränge!HM16</f>
        <v>0</v>
      </c>
      <c r="HO11" s="70">
        <f>A1_Teilstränge!HN16</f>
        <v>0</v>
      </c>
      <c r="HP11" s="70">
        <f>A1_Teilstränge!HO16</f>
        <v>0</v>
      </c>
      <c r="HQ11" s="70">
        <f>A1_Teilstränge!HP16</f>
        <v>0</v>
      </c>
      <c r="HR11" s="70">
        <f>A1_Teilstränge!HQ16</f>
        <v>0</v>
      </c>
      <c r="HS11" s="70">
        <f>A1_Teilstränge!HR16</f>
        <v>0</v>
      </c>
      <c r="HT11" s="70">
        <f>A1_Teilstränge!HS16</f>
        <v>0</v>
      </c>
      <c r="HU11" s="70">
        <f>A1_Teilstränge!HT16</f>
        <v>0</v>
      </c>
      <c r="HV11" s="70">
        <f>A1_Teilstränge!HU16</f>
        <v>0</v>
      </c>
      <c r="HW11" s="70">
        <f>A1_Teilstränge!HV16</f>
        <v>0</v>
      </c>
      <c r="HX11" s="70">
        <f>A1_Teilstränge!HW16</f>
        <v>0</v>
      </c>
      <c r="HY11" s="70">
        <f>A1_Teilstränge!HX16</f>
        <v>0</v>
      </c>
      <c r="HZ11" s="70">
        <f>A1_Teilstränge!HY16</f>
        <v>0</v>
      </c>
      <c r="IA11" s="70">
        <f>A1_Teilstränge!HZ16</f>
        <v>0</v>
      </c>
      <c r="IB11" s="70">
        <f>A1_Teilstränge!IA16</f>
        <v>0</v>
      </c>
      <c r="IC11" s="70">
        <f>A1_Teilstränge!IB16</f>
        <v>0</v>
      </c>
      <c r="ID11" s="70">
        <f>A1_Teilstränge!IC16</f>
        <v>0</v>
      </c>
      <c r="IE11" s="70">
        <f>A1_Teilstränge!ID16</f>
        <v>0</v>
      </c>
      <c r="IF11" s="70">
        <f>A1_Teilstränge!IE16</f>
        <v>0</v>
      </c>
      <c r="IG11" s="70">
        <f>A1_Teilstränge!IF16</f>
        <v>0</v>
      </c>
      <c r="IH11" s="70">
        <f>A1_Teilstränge!IG16</f>
        <v>0</v>
      </c>
      <c r="II11" s="70">
        <f>A1_Teilstränge!IH16</f>
        <v>0</v>
      </c>
      <c r="IJ11" s="70">
        <f>A1_Teilstränge!II16</f>
        <v>0</v>
      </c>
      <c r="IK11" s="70">
        <f>A1_Teilstränge!IJ16</f>
        <v>0</v>
      </c>
      <c r="IL11" s="70">
        <f>A1_Teilstränge!IK16</f>
        <v>0</v>
      </c>
      <c r="IM11" s="70">
        <f>A1_Teilstränge!IL16</f>
        <v>0</v>
      </c>
      <c r="IN11" s="70">
        <f>A1_Teilstränge!IM16</f>
        <v>0</v>
      </c>
      <c r="IO11" s="70">
        <f>A1_Teilstränge!IN16</f>
        <v>0</v>
      </c>
      <c r="IP11" s="70">
        <f>A1_Teilstränge!IO16</f>
        <v>0</v>
      </c>
      <c r="IQ11" s="70">
        <f>A1_Teilstränge!IP16</f>
        <v>0</v>
      </c>
      <c r="IR11" s="70">
        <f>A1_Teilstränge!IQ16</f>
        <v>0</v>
      </c>
      <c r="IS11" s="70">
        <f>A1_Teilstränge!IR16</f>
        <v>0</v>
      </c>
      <c r="IT11" s="70">
        <f>A1_Teilstränge!IS16</f>
        <v>0</v>
      </c>
      <c r="IU11" s="70">
        <f>A1_Teilstränge!IT16</f>
        <v>0</v>
      </c>
      <c r="IV11" s="70">
        <f>A1_Teilstränge!IU16</f>
        <v>0</v>
      </c>
      <c r="IW11" s="70">
        <f>A1_Teilstränge!IV16</f>
        <v>0</v>
      </c>
      <c r="IX11" s="70">
        <f>A1_Teilstränge!IW16</f>
        <v>0</v>
      </c>
      <c r="IY11" s="70">
        <f>A1_Teilstränge!IX16</f>
        <v>0</v>
      </c>
      <c r="IZ11" s="70">
        <f>A1_Teilstränge!IY16</f>
        <v>0</v>
      </c>
      <c r="JA11" s="70">
        <f>A1_Teilstränge!IZ16</f>
        <v>0</v>
      </c>
      <c r="JB11" s="70">
        <f>A1_Teilstränge!JA16</f>
        <v>0</v>
      </c>
      <c r="JC11" s="70">
        <f>A1_Teilstränge!JB16</f>
        <v>0</v>
      </c>
      <c r="JD11" s="70">
        <f>A1_Teilstränge!JC16</f>
        <v>0</v>
      </c>
      <c r="JE11" s="70">
        <f>A1_Teilstränge!JD16</f>
        <v>0</v>
      </c>
      <c r="JF11" s="70">
        <f>A1_Teilstränge!JE16</f>
        <v>0</v>
      </c>
      <c r="JG11" s="70">
        <f>A1_Teilstränge!JF16</f>
        <v>0</v>
      </c>
      <c r="JH11" s="70">
        <f>A1_Teilstränge!JG16</f>
        <v>0</v>
      </c>
      <c r="JI11" s="70">
        <f>A1_Teilstränge!JH16</f>
        <v>0</v>
      </c>
      <c r="JJ11" s="70">
        <f>A1_Teilstränge!JI16</f>
        <v>0</v>
      </c>
      <c r="JK11" s="70">
        <f>A1_Teilstränge!JJ16</f>
        <v>0</v>
      </c>
      <c r="JL11" s="70">
        <f>A1_Teilstränge!JK16</f>
        <v>0</v>
      </c>
      <c r="JM11" s="70">
        <f>A1_Teilstränge!JL16</f>
        <v>0</v>
      </c>
      <c r="JN11" s="70">
        <f>A1_Teilstränge!JM16</f>
        <v>0</v>
      </c>
      <c r="JO11" s="70">
        <f>A1_Teilstränge!JN16</f>
        <v>0</v>
      </c>
      <c r="JP11" s="70">
        <f>A1_Teilstränge!JO16</f>
        <v>0</v>
      </c>
      <c r="JQ11" s="70">
        <f>A1_Teilstränge!JP16</f>
        <v>0</v>
      </c>
      <c r="JR11" s="70">
        <f>A1_Teilstränge!JQ16</f>
        <v>0</v>
      </c>
      <c r="JS11" s="70">
        <f>A1_Teilstränge!JR16</f>
        <v>0</v>
      </c>
      <c r="JT11" s="70">
        <f>A1_Teilstränge!JS16</f>
        <v>0</v>
      </c>
      <c r="JU11" s="70">
        <f>A1_Teilstränge!JT16</f>
        <v>0</v>
      </c>
      <c r="JV11" s="70">
        <f>A1_Teilstränge!JU16</f>
        <v>0</v>
      </c>
      <c r="JW11" s="70">
        <f>A1_Teilstränge!JV16</f>
        <v>0</v>
      </c>
      <c r="JX11" s="70">
        <f>A1_Teilstränge!JW16</f>
        <v>0</v>
      </c>
      <c r="JY11" s="70">
        <f>A1_Teilstränge!JX16</f>
        <v>0</v>
      </c>
      <c r="JZ11" s="70">
        <f>A1_Teilstränge!JY16</f>
        <v>0</v>
      </c>
      <c r="KA11" s="70">
        <f>A1_Teilstränge!JZ16</f>
        <v>0</v>
      </c>
      <c r="KB11" s="70">
        <f>A1_Teilstränge!KA16</f>
        <v>0</v>
      </c>
      <c r="KC11" s="70">
        <f>A1_Teilstränge!KB16</f>
        <v>0</v>
      </c>
      <c r="KD11" s="70">
        <f>A1_Teilstränge!KC16</f>
        <v>0</v>
      </c>
      <c r="KE11" s="70">
        <f>A1_Teilstränge!KD16</f>
        <v>0</v>
      </c>
      <c r="KF11" s="70">
        <f>A1_Teilstränge!KE16</f>
        <v>0</v>
      </c>
      <c r="KG11" s="70">
        <f>A1_Teilstränge!KF16</f>
        <v>0</v>
      </c>
      <c r="KH11" s="70">
        <f>A1_Teilstränge!KG16</f>
        <v>0</v>
      </c>
      <c r="KI11" s="70">
        <f>A1_Teilstränge!KH16</f>
        <v>0</v>
      </c>
      <c r="KJ11" s="70">
        <f>A1_Teilstränge!KI16</f>
        <v>0</v>
      </c>
      <c r="KK11" s="70">
        <f>A1_Teilstränge!KJ16</f>
        <v>0</v>
      </c>
      <c r="KL11" s="70">
        <f>A1_Teilstränge!KK16</f>
        <v>0</v>
      </c>
      <c r="KM11" s="70">
        <f>A1_Teilstränge!KL16</f>
        <v>0</v>
      </c>
      <c r="KN11" s="70">
        <f>A1_Teilstränge!KM16</f>
        <v>0</v>
      </c>
      <c r="KO11" s="70">
        <f>A1_Teilstränge!KN16</f>
        <v>0</v>
      </c>
      <c r="KP11" s="70">
        <f>A1_Teilstränge!KO16</f>
        <v>0</v>
      </c>
      <c r="KQ11" s="70">
        <f>A1_Teilstränge!KP16</f>
        <v>0</v>
      </c>
      <c r="KR11" s="70">
        <f>A1_Teilstränge!KQ16</f>
        <v>0</v>
      </c>
      <c r="KS11" s="70">
        <f>A1_Teilstränge!KR16</f>
        <v>0</v>
      </c>
      <c r="KT11" s="70">
        <f>A1_Teilstränge!KS16</f>
        <v>0</v>
      </c>
      <c r="KU11" s="70">
        <f>A1_Teilstränge!KT16</f>
        <v>0</v>
      </c>
      <c r="KV11" s="70">
        <f>A1_Teilstränge!KU16</f>
        <v>0</v>
      </c>
      <c r="KW11" s="70">
        <f>A1_Teilstränge!KV16</f>
        <v>0</v>
      </c>
      <c r="KX11" s="70">
        <f>A1_Teilstränge!KW16</f>
        <v>0</v>
      </c>
      <c r="KY11" s="70">
        <f>A1_Teilstränge!KX16</f>
        <v>0</v>
      </c>
      <c r="KZ11" s="70">
        <f>A1_Teilstränge!KY16</f>
        <v>0</v>
      </c>
      <c r="LA11" s="70">
        <f>A1_Teilstränge!KZ16</f>
        <v>0</v>
      </c>
      <c r="LB11" s="70">
        <f>A1_Teilstränge!LA16</f>
        <v>0</v>
      </c>
      <c r="LC11" s="70">
        <f>A1_Teilstränge!LB16</f>
        <v>0</v>
      </c>
      <c r="LD11" s="70">
        <f>A1_Teilstränge!LC16</f>
        <v>0</v>
      </c>
      <c r="LE11" s="70">
        <f>A1_Teilstränge!LD16</f>
        <v>0</v>
      </c>
      <c r="LF11" s="70">
        <f>A1_Teilstränge!LE16</f>
        <v>0</v>
      </c>
      <c r="LG11" s="70">
        <f>A1_Teilstränge!LF16</f>
        <v>0</v>
      </c>
      <c r="LH11" s="70">
        <f>A1_Teilstränge!LG16</f>
        <v>0</v>
      </c>
      <c r="LI11" s="70">
        <f>A1_Teilstränge!LH16</f>
        <v>0</v>
      </c>
      <c r="LJ11" s="70">
        <f>A1_Teilstränge!LI16</f>
        <v>0</v>
      </c>
      <c r="LK11" s="70">
        <f>A1_Teilstränge!LJ16</f>
        <v>0</v>
      </c>
      <c r="LL11" s="70">
        <f>A1_Teilstränge!LK16</f>
        <v>0</v>
      </c>
      <c r="LM11" s="70">
        <f>A1_Teilstränge!LL16</f>
        <v>0</v>
      </c>
      <c r="LN11" s="70">
        <f>A1_Teilstränge!LM16</f>
        <v>0</v>
      </c>
      <c r="LO11" s="70">
        <f>A1_Teilstränge!LN16</f>
        <v>0</v>
      </c>
      <c r="LP11" s="70">
        <f>A1_Teilstränge!LO16</f>
        <v>0</v>
      </c>
      <c r="LQ11" s="70">
        <f>A1_Teilstränge!LP16</f>
        <v>0</v>
      </c>
      <c r="LR11" s="70">
        <f>A1_Teilstränge!LQ16</f>
        <v>0</v>
      </c>
      <c r="LS11" s="70">
        <f>A1_Teilstränge!LR16</f>
        <v>0</v>
      </c>
      <c r="LT11" s="70">
        <f>A1_Teilstränge!LS16</f>
        <v>0</v>
      </c>
      <c r="LU11" s="70">
        <f>A1_Teilstränge!LT16</f>
        <v>0</v>
      </c>
      <c r="LV11" s="70">
        <f>A1_Teilstränge!LU16</f>
        <v>0</v>
      </c>
      <c r="LW11" s="70">
        <f>A1_Teilstränge!LV16</f>
        <v>0</v>
      </c>
      <c r="LX11" s="70">
        <f>A1_Teilstränge!LW16</f>
        <v>0</v>
      </c>
      <c r="LY11" s="70">
        <f>A1_Teilstränge!LX16</f>
        <v>0</v>
      </c>
      <c r="LZ11" s="70">
        <f>A1_Teilstränge!LY16</f>
        <v>0</v>
      </c>
      <c r="MA11" s="70">
        <f>A1_Teilstränge!LZ16</f>
        <v>0</v>
      </c>
      <c r="MB11" s="70">
        <f>A1_Teilstränge!MA16</f>
        <v>0</v>
      </c>
      <c r="MC11" s="70">
        <f>A1_Teilstränge!MB16</f>
        <v>0</v>
      </c>
      <c r="MD11" s="70">
        <f>A1_Teilstränge!MC16</f>
        <v>0</v>
      </c>
      <c r="ME11" s="70">
        <f>A1_Teilstränge!MD16</f>
        <v>0</v>
      </c>
      <c r="MF11" s="70">
        <f>A1_Teilstränge!ME16</f>
        <v>0</v>
      </c>
      <c r="MG11" s="70">
        <f>A1_Teilstränge!MF16</f>
        <v>0</v>
      </c>
      <c r="MH11" s="70">
        <f>A1_Teilstränge!MG16</f>
        <v>0</v>
      </c>
      <c r="MI11" s="70">
        <f>A1_Teilstränge!MH16</f>
        <v>0</v>
      </c>
      <c r="MJ11" s="70">
        <f>A1_Teilstränge!MI16</f>
        <v>0</v>
      </c>
      <c r="MK11" s="70">
        <f>A1_Teilstränge!MJ16</f>
        <v>0</v>
      </c>
      <c r="ML11" s="70">
        <f>A1_Teilstränge!MK16</f>
        <v>0</v>
      </c>
      <c r="MM11" s="70">
        <f>A1_Teilstränge!ML16</f>
        <v>0</v>
      </c>
      <c r="MN11" s="70">
        <f>A1_Teilstränge!MM16</f>
        <v>0</v>
      </c>
      <c r="MO11" s="70">
        <f>A1_Teilstränge!MN16</f>
        <v>0</v>
      </c>
      <c r="MP11" s="70">
        <f>A1_Teilstränge!MO16</f>
        <v>0</v>
      </c>
      <c r="MQ11" s="70">
        <f>A1_Teilstränge!MP16</f>
        <v>0</v>
      </c>
      <c r="MR11" s="70">
        <f>A1_Teilstränge!MQ16</f>
        <v>0</v>
      </c>
      <c r="MS11" s="70">
        <f>A1_Teilstränge!MR16</f>
        <v>0</v>
      </c>
      <c r="MT11" s="70">
        <f>A1_Teilstränge!MS16</f>
        <v>0</v>
      </c>
      <c r="MU11" s="70">
        <f>A1_Teilstränge!MT16</f>
        <v>0</v>
      </c>
      <c r="MV11" s="70">
        <f>A1_Teilstränge!MU16</f>
        <v>0</v>
      </c>
      <c r="MW11" s="70">
        <f>A1_Teilstränge!MV16</f>
        <v>0</v>
      </c>
      <c r="MX11" s="70">
        <f>A1_Teilstränge!MW16</f>
        <v>0</v>
      </c>
      <c r="MY11" s="70">
        <f>A1_Teilstränge!MX16</f>
        <v>0</v>
      </c>
      <c r="MZ11" s="70">
        <f>A1_Teilstränge!MY16</f>
        <v>0</v>
      </c>
      <c r="NA11" s="70">
        <f>A1_Teilstränge!MZ16</f>
        <v>0</v>
      </c>
      <c r="NB11" s="70">
        <f>A1_Teilstränge!NA16</f>
        <v>0</v>
      </c>
      <c r="NC11" s="70">
        <f>A1_Teilstränge!NB16</f>
        <v>0</v>
      </c>
      <c r="ND11" s="70">
        <f>A1_Teilstränge!NC16</f>
        <v>0</v>
      </c>
      <c r="NE11" s="70">
        <f>A1_Teilstränge!ND16</f>
        <v>0</v>
      </c>
      <c r="NF11" s="70">
        <f>A1_Teilstränge!NE16</f>
        <v>0</v>
      </c>
      <c r="NG11" s="70">
        <f>A1_Teilstränge!NF16</f>
        <v>0</v>
      </c>
      <c r="NH11" s="70">
        <f>A1_Teilstränge!NG16</f>
        <v>0</v>
      </c>
      <c r="NI11" s="70">
        <f>A1_Teilstränge!NH16</f>
        <v>0</v>
      </c>
      <c r="NJ11" s="70">
        <f>A1_Teilstränge!NI16</f>
        <v>0</v>
      </c>
      <c r="NK11" s="70">
        <f>A1_Teilstränge!NJ16</f>
        <v>0</v>
      </c>
      <c r="NL11" s="70">
        <f>A1_Teilstränge!NK16</f>
        <v>0</v>
      </c>
      <c r="NM11" s="70">
        <f>A1_Teilstränge!NL16</f>
        <v>0</v>
      </c>
      <c r="NN11" s="70">
        <f>A1_Teilstränge!NM16</f>
        <v>0</v>
      </c>
      <c r="NO11" s="70">
        <f>A1_Teilstränge!NN16</f>
        <v>0</v>
      </c>
      <c r="NP11" s="70">
        <f>A1_Teilstränge!NO16</f>
        <v>0</v>
      </c>
      <c r="NQ11" s="70">
        <f>A1_Teilstränge!NP16</f>
        <v>0</v>
      </c>
      <c r="NR11" s="70">
        <f>A1_Teilstränge!NQ16</f>
        <v>0</v>
      </c>
      <c r="NS11" s="70">
        <f>A1_Teilstränge!NR16</f>
        <v>0</v>
      </c>
      <c r="NT11" s="70">
        <f>A1_Teilstränge!NS16</f>
        <v>0</v>
      </c>
      <c r="NU11" s="70">
        <f>A1_Teilstränge!NT16</f>
        <v>0</v>
      </c>
      <c r="NV11" s="70">
        <f>A1_Teilstränge!NU16</f>
        <v>0</v>
      </c>
      <c r="NW11" s="70">
        <f>A1_Teilstränge!NV16</f>
        <v>0</v>
      </c>
      <c r="NX11" s="70">
        <f>A1_Teilstränge!NW16</f>
        <v>0</v>
      </c>
      <c r="NY11" s="70">
        <f>A1_Teilstränge!NX16</f>
        <v>0</v>
      </c>
      <c r="NZ11" s="70">
        <f>A1_Teilstränge!NY16</f>
        <v>0</v>
      </c>
      <c r="OA11" s="70">
        <f>A1_Teilstränge!NZ16</f>
        <v>0</v>
      </c>
      <c r="OB11" s="70">
        <f>A1_Teilstränge!OA16</f>
        <v>0</v>
      </c>
      <c r="OC11" s="70">
        <f>A1_Teilstränge!OB16</f>
        <v>0</v>
      </c>
      <c r="OD11" s="70">
        <f>A1_Teilstränge!OC16</f>
        <v>0</v>
      </c>
      <c r="OE11" s="70">
        <f>A1_Teilstränge!OD16</f>
        <v>0</v>
      </c>
      <c r="OF11" s="70">
        <f>A1_Teilstränge!OE16</f>
        <v>0</v>
      </c>
      <c r="OG11" s="70">
        <f>A1_Teilstränge!OF16</f>
        <v>0</v>
      </c>
      <c r="OH11" s="70">
        <f>A1_Teilstränge!OG16</f>
        <v>0</v>
      </c>
      <c r="OI11" s="70">
        <f>A1_Teilstränge!OH16</f>
        <v>0</v>
      </c>
      <c r="OJ11" s="70">
        <f>A1_Teilstränge!OI16</f>
        <v>0</v>
      </c>
      <c r="OK11" s="70">
        <f>A1_Teilstränge!OJ16</f>
        <v>0</v>
      </c>
      <c r="OL11" s="70">
        <f>A1_Teilstränge!OK16</f>
        <v>0</v>
      </c>
      <c r="OM11" s="70">
        <f>A1_Teilstränge!OL16</f>
        <v>0</v>
      </c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</row>
    <row r="12" spans="1:570" s="71" customFormat="1" x14ac:dyDescent="0.3">
      <c r="A12" s="56"/>
      <c r="B12" s="69" t="s">
        <v>371</v>
      </c>
      <c r="C12" s="69" t="str">
        <f>A1_Teilstränge!B18</f>
        <v>–</v>
      </c>
      <c r="D12" s="70" t="str">
        <f>A1_Teilstränge!C17</f>
        <v>Flur</v>
      </c>
      <c r="E12" s="70" t="str">
        <f>A1_Teilstränge!D17</f>
        <v>Flur</v>
      </c>
      <c r="F12" s="70" t="str">
        <f>A1_Teilstränge!E17</f>
        <v>Strasse</v>
      </c>
      <c r="G12" s="70" t="str">
        <f>A1_Teilstränge!F17</f>
        <v>Strasse</v>
      </c>
      <c r="H12" s="70" t="str">
        <f>A1_Teilstränge!G17</f>
        <v>Flur</v>
      </c>
      <c r="I12" s="70" t="str">
        <f>A1_Teilstränge!H17</f>
        <v>Flur</v>
      </c>
      <c r="J12" s="70" t="str">
        <f>A1_Teilstränge!I17</f>
        <v>Flur</v>
      </c>
      <c r="K12" s="70" t="str">
        <f>A1_Teilstränge!J17</f>
        <v>Strasse</v>
      </c>
      <c r="L12" s="70" t="str">
        <f>A1_Teilstränge!K17</f>
        <v>Strasse</v>
      </c>
      <c r="M12" s="70" t="str">
        <f>A1_Teilstränge!L17</f>
        <v>Strasse</v>
      </c>
      <c r="N12" s="70" t="str">
        <f>A1_Teilstränge!M17</f>
        <v>Strasse</v>
      </c>
      <c r="O12" s="70" t="str">
        <f>A1_Teilstränge!N17</f>
        <v>Strasse</v>
      </c>
      <c r="P12" s="70" t="str">
        <f>A1_Teilstränge!O17</f>
        <v>Strasse</v>
      </c>
      <c r="Q12" s="70" t="str">
        <f>A1_Teilstränge!P17</f>
        <v>Flur</v>
      </c>
      <c r="R12" s="70" t="str">
        <f>A1_Teilstränge!Q17</f>
        <v>Flur</v>
      </c>
      <c r="S12" s="70" t="str">
        <f>A1_Teilstränge!R17</f>
        <v>Strasse</v>
      </c>
      <c r="T12" s="70" t="str">
        <f>A1_Teilstränge!S17</f>
        <v>Flur</v>
      </c>
      <c r="U12" s="70" t="str">
        <f>A1_Teilstränge!T17</f>
        <v>Flur</v>
      </c>
      <c r="V12" s="70" t="str">
        <f>A1_Teilstränge!U17</f>
        <v>Flur</v>
      </c>
      <c r="W12" s="70" t="str">
        <f>A1_Teilstränge!V17</f>
        <v>Flur</v>
      </c>
      <c r="X12" s="70" t="str">
        <f>A1_Teilstränge!W17</f>
        <v>Flur</v>
      </c>
      <c r="Y12" s="70" t="str">
        <f>A1_Teilstränge!X17</f>
        <v>Flur</v>
      </c>
      <c r="Z12" s="70" t="str">
        <f>A1_Teilstränge!Y17</f>
        <v>Flur</v>
      </c>
      <c r="AA12" s="70" t="str">
        <f>A1_Teilstränge!Z17</f>
        <v>Flur</v>
      </c>
      <c r="AB12" s="70" t="str">
        <f>A1_Teilstränge!AA17</f>
        <v>Flur</v>
      </c>
      <c r="AC12" s="70" t="str">
        <f>A1_Teilstränge!AB17</f>
        <v>Flur</v>
      </c>
      <c r="AD12" s="70" t="str">
        <f>A1_Teilstränge!AC17</f>
        <v>Flur</v>
      </c>
      <c r="AE12" s="70" t="str">
        <f>A1_Teilstränge!AD17</f>
        <v>Flur</v>
      </c>
      <c r="AF12" s="70" t="str">
        <f>A1_Teilstränge!AE17</f>
        <v>Flur</v>
      </c>
      <c r="AG12" s="70" t="str">
        <f>A1_Teilstränge!AF17</f>
        <v>Flur</v>
      </c>
      <c r="AH12" s="70" t="str">
        <f>A1_Teilstränge!AG17</f>
        <v>Flur</v>
      </c>
      <c r="AI12" s="70" t="str">
        <f>A1_Teilstränge!AH17</f>
        <v>Flur</v>
      </c>
      <c r="AJ12" s="70" t="str">
        <f>A1_Teilstränge!AI17</f>
        <v>Flur</v>
      </c>
      <c r="AK12" s="70">
        <f>A1_Teilstränge!AJ17</f>
        <v>0</v>
      </c>
      <c r="AL12" s="70">
        <f>A1_Teilstränge!AK17</f>
        <v>0</v>
      </c>
      <c r="AM12" s="70">
        <f>A1_Teilstränge!AL17</f>
        <v>0</v>
      </c>
      <c r="AN12" s="70">
        <f>A1_Teilstränge!AM17</f>
        <v>0</v>
      </c>
      <c r="AO12" s="70">
        <f>A1_Teilstränge!AN17</f>
        <v>0</v>
      </c>
      <c r="AP12" s="70">
        <f>A1_Teilstränge!AO17</f>
        <v>0</v>
      </c>
      <c r="AQ12" s="70">
        <f>A1_Teilstränge!AP17</f>
        <v>0</v>
      </c>
      <c r="AR12" s="70">
        <f>A1_Teilstränge!AQ17</f>
        <v>0</v>
      </c>
      <c r="AS12" s="70">
        <f>A1_Teilstränge!AR17</f>
        <v>0</v>
      </c>
      <c r="AT12" s="70">
        <f>A1_Teilstränge!AS17</f>
        <v>0</v>
      </c>
      <c r="AU12" s="70">
        <f>A1_Teilstränge!AT17</f>
        <v>0</v>
      </c>
      <c r="AV12" s="70">
        <f>A1_Teilstränge!AU17</f>
        <v>0</v>
      </c>
      <c r="AW12" s="70">
        <f>A1_Teilstränge!AV17</f>
        <v>0</v>
      </c>
      <c r="AX12" s="70">
        <f>A1_Teilstränge!AW17</f>
        <v>0</v>
      </c>
      <c r="AY12" s="70">
        <f>A1_Teilstränge!AX17</f>
        <v>0</v>
      </c>
      <c r="AZ12" s="70">
        <f>A1_Teilstränge!AY17</f>
        <v>0</v>
      </c>
      <c r="BA12" s="70">
        <f>A1_Teilstränge!AZ17</f>
        <v>0</v>
      </c>
      <c r="BB12" s="70">
        <f>A1_Teilstränge!BA17</f>
        <v>0</v>
      </c>
      <c r="BC12" s="70">
        <f>A1_Teilstränge!BB17</f>
        <v>0</v>
      </c>
      <c r="BD12" s="70">
        <f>A1_Teilstränge!BC17</f>
        <v>0</v>
      </c>
      <c r="BE12" s="70">
        <f>A1_Teilstränge!BD17</f>
        <v>0</v>
      </c>
      <c r="BF12" s="70">
        <f>A1_Teilstränge!BE17</f>
        <v>0</v>
      </c>
      <c r="BG12" s="70">
        <f>A1_Teilstränge!BF17</f>
        <v>0</v>
      </c>
      <c r="BH12" s="70">
        <f>A1_Teilstränge!BG17</f>
        <v>0</v>
      </c>
      <c r="BI12" s="70">
        <f>A1_Teilstränge!BH17</f>
        <v>0</v>
      </c>
      <c r="BJ12" s="70">
        <f>A1_Teilstränge!BI17</f>
        <v>0</v>
      </c>
      <c r="BK12" s="70">
        <f>A1_Teilstränge!BJ17</f>
        <v>0</v>
      </c>
      <c r="BL12" s="70">
        <f>A1_Teilstränge!BK17</f>
        <v>0</v>
      </c>
      <c r="BM12" s="70">
        <f>A1_Teilstränge!BL17</f>
        <v>0</v>
      </c>
      <c r="BN12" s="70">
        <f>A1_Teilstränge!BM17</f>
        <v>0</v>
      </c>
      <c r="BO12" s="70">
        <f>A1_Teilstränge!BN17</f>
        <v>0</v>
      </c>
      <c r="BP12" s="70">
        <f>A1_Teilstränge!BO17</f>
        <v>0</v>
      </c>
      <c r="BQ12" s="70">
        <f>A1_Teilstränge!BP17</f>
        <v>0</v>
      </c>
      <c r="BR12" s="70">
        <f>A1_Teilstränge!BQ17</f>
        <v>0</v>
      </c>
      <c r="BS12" s="70">
        <f>A1_Teilstränge!BR17</f>
        <v>0</v>
      </c>
      <c r="BT12" s="70">
        <f>A1_Teilstränge!BS17</f>
        <v>0</v>
      </c>
      <c r="BU12" s="70">
        <f>A1_Teilstränge!BT17</f>
        <v>0</v>
      </c>
      <c r="BV12" s="70">
        <f>A1_Teilstränge!BU17</f>
        <v>0</v>
      </c>
      <c r="BW12" s="70">
        <f>A1_Teilstränge!BV17</f>
        <v>0</v>
      </c>
      <c r="BX12" s="70">
        <f>A1_Teilstränge!BW17</f>
        <v>0</v>
      </c>
      <c r="BY12" s="70">
        <f>A1_Teilstränge!BX17</f>
        <v>0</v>
      </c>
      <c r="BZ12" s="70">
        <f>A1_Teilstränge!BY17</f>
        <v>0</v>
      </c>
      <c r="CA12" s="70">
        <f>A1_Teilstränge!BZ17</f>
        <v>0</v>
      </c>
      <c r="CB12" s="70">
        <f>A1_Teilstränge!CA17</f>
        <v>0</v>
      </c>
      <c r="CC12" s="70">
        <f>A1_Teilstränge!CB17</f>
        <v>0</v>
      </c>
      <c r="CD12" s="70">
        <f>A1_Teilstränge!CC17</f>
        <v>0</v>
      </c>
      <c r="CE12" s="70">
        <f>A1_Teilstränge!CD17</f>
        <v>0</v>
      </c>
      <c r="CF12" s="70">
        <f>A1_Teilstränge!CE17</f>
        <v>0</v>
      </c>
      <c r="CG12" s="70">
        <f>A1_Teilstränge!CF17</f>
        <v>0</v>
      </c>
      <c r="CH12" s="70">
        <f>A1_Teilstränge!CG17</f>
        <v>0</v>
      </c>
      <c r="CI12" s="70">
        <f>A1_Teilstränge!CH17</f>
        <v>0</v>
      </c>
      <c r="CJ12" s="70">
        <f>A1_Teilstränge!CI17</f>
        <v>0</v>
      </c>
      <c r="CK12" s="70">
        <f>A1_Teilstränge!CJ17</f>
        <v>0</v>
      </c>
      <c r="CL12" s="70">
        <f>A1_Teilstränge!CK17</f>
        <v>0</v>
      </c>
      <c r="CM12" s="70">
        <f>A1_Teilstränge!CL17</f>
        <v>0</v>
      </c>
      <c r="CN12" s="70">
        <f>A1_Teilstränge!CM17</f>
        <v>0</v>
      </c>
      <c r="CO12" s="70">
        <f>A1_Teilstränge!CN17</f>
        <v>0</v>
      </c>
      <c r="CP12" s="70">
        <f>A1_Teilstränge!CO17</f>
        <v>0</v>
      </c>
      <c r="CQ12" s="70">
        <f>A1_Teilstränge!CP17</f>
        <v>0</v>
      </c>
      <c r="CR12" s="70">
        <f>A1_Teilstränge!CQ17</f>
        <v>0</v>
      </c>
      <c r="CS12" s="70">
        <f>A1_Teilstränge!CR17</f>
        <v>0</v>
      </c>
      <c r="CT12" s="70">
        <f>A1_Teilstränge!CS17</f>
        <v>0</v>
      </c>
      <c r="CU12" s="70">
        <f>A1_Teilstränge!CT17</f>
        <v>0</v>
      </c>
      <c r="CV12" s="70">
        <f>A1_Teilstränge!CU17</f>
        <v>0</v>
      </c>
      <c r="CW12" s="70">
        <f>A1_Teilstränge!CV17</f>
        <v>0</v>
      </c>
      <c r="CX12" s="70">
        <f>A1_Teilstränge!CW17</f>
        <v>0</v>
      </c>
      <c r="CY12" s="70">
        <f>A1_Teilstränge!CX17</f>
        <v>0</v>
      </c>
      <c r="CZ12" s="70">
        <f>A1_Teilstränge!CY17</f>
        <v>0</v>
      </c>
      <c r="DA12" s="70">
        <f>A1_Teilstränge!CZ17</f>
        <v>0</v>
      </c>
      <c r="DB12" s="70">
        <f>A1_Teilstränge!DA17</f>
        <v>0</v>
      </c>
      <c r="DC12" s="70">
        <f>A1_Teilstränge!DB17</f>
        <v>0</v>
      </c>
      <c r="DD12" s="70">
        <f>A1_Teilstränge!DC17</f>
        <v>0</v>
      </c>
      <c r="DE12" s="70">
        <f>A1_Teilstränge!DD17</f>
        <v>0</v>
      </c>
      <c r="DF12" s="70">
        <f>A1_Teilstränge!DE17</f>
        <v>0</v>
      </c>
      <c r="DG12" s="70">
        <f>A1_Teilstränge!DF17</f>
        <v>0</v>
      </c>
      <c r="DH12" s="70">
        <f>A1_Teilstränge!DG17</f>
        <v>0</v>
      </c>
      <c r="DI12" s="70">
        <f>A1_Teilstränge!DH17</f>
        <v>0</v>
      </c>
      <c r="DJ12" s="70">
        <f>A1_Teilstränge!DI17</f>
        <v>0</v>
      </c>
      <c r="DK12" s="70">
        <f>A1_Teilstränge!DJ17</f>
        <v>0</v>
      </c>
      <c r="DL12" s="70">
        <f>A1_Teilstränge!DK17</f>
        <v>0</v>
      </c>
      <c r="DM12" s="70">
        <f>A1_Teilstränge!DL17</f>
        <v>0</v>
      </c>
      <c r="DN12" s="70">
        <f>A1_Teilstränge!DM17</f>
        <v>0</v>
      </c>
      <c r="DO12" s="70">
        <f>A1_Teilstränge!DN17</f>
        <v>0</v>
      </c>
      <c r="DP12" s="70">
        <f>A1_Teilstränge!DO17</f>
        <v>0</v>
      </c>
      <c r="DQ12" s="70">
        <f>A1_Teilstränge!DP17</f>
        <v>0</v>
      </c>
      <c r="DR12" s="70">
        <f>A1_Teilstränge!DQ17</f>
        <v>0</v>
      </c>
      <c r="DS12" s="70">
        <f>A1_Teilstränge!DR17</f>
        <v>0</v>
      </c>
      <c r="DT12" s="70">
        <f>A1_Teilstränge!DS17</f>
        <v>0</v>
      </c>
      <c r="DU12" s="70">
        <f>A1_Teilstränge!DT17</f>
        <v>0</v>
      </c>
      <c r="DV12" s="70">
        <f>A1_Teilstränge!DU17</f>
        <v>0</v>
      </c>
      <c r="DW12" s="70">
        <f>A1_Teilstränge!DV17</f>
        <v>0</v>
      </c>
      <c r="DX12" s="70">
        <f>A1_Teilstränge!DW17</f>
        <v>0</v>
      </c>
      <c r="DY12" s="70">
        <f>A1_Teilstränge!DX17</f>
        <v>0</v>
      </c>
      <c r="DZ12" s="70">
        <f>A1_Teilstränge!DY17</f>
        <v>0</v>
      </c>
      <c r="EA12" s="70">
        <f>A1_Teilstränge!DZ17</f>
        <v>0</v>
      </c>
      <c r="EB12" s="70">
        <f>A1_Teilstränge!EA17</f>
        <v>0</v>
      </c>
      <c r="EC12" s="70">
        <f>A1_Teilstränge!EB17</f>
        <v>0</v>
      </c>
      <c r="ED12" s="70">
        <f>A1_Teilstränge!EC17</f>
        <v>0</v>
      </c>
      <c r="EE12" s="70">
        <f>A1_Teilstränge!ED17</f>
        <v>0</v>
      </c>
      <c r="EF12" s="70">
        <f>A1_Teilstränge!EE17</f>
        <v>0</v>
      </c>
      <c r="EG12" s="70">
        <f>A1_Teilstränge!EF17</f>
        <v>0</v>
      </c>
      <c r="EH12" s="70">
        <f>A1_Teilstränge!EG17</f>
        <v>0</v>
      </c>
      <c r="EI12" s="70">
        <f>A1_Teilstränge!EH17</f>
        <v>0</v>
      </c>
      <c r="EJ12" s="70">
        <f>A1_Teilstränge!EI17</f>
        <v>0</v>
      </c>
      <c r="EK12" s="70">
        <f>A1_Teilstränge!EJ17</f>
        <v>0</v>
      </c>
      <c r="EL12" s="70">
        <f>A1_Teilstränge!EK17</f>
        <v>0</v>
      </c>
      <c r="EM12" s="70">
        <f>A1_Teilstränge!EL17</f>
        <v>0</v>
      </c>
      <c r="EN12" s="70">
        <f>A1_Teilstränge!EM17</f>
        <v>0</v>
      </c>
      <c r="EO12" s="70">
        <f>A1_Teilstränge!EN17</f>
        <v>0</v>
      </c>
      <c r="EP12" s="70">
        <f>A1_Teilstränge!EO17</f>
        <v>0</v>
      </c>
      <c r="EQ12" s="70">
        <f>A1_Teilstränge!EP17</f>
        <v>0</v>
      </c>
      <c r="ER12" s="70">
        <f>A1_Teilstränge!EQ17</f>
        <v>0</v>
      </c>
      <c r="ES12" s="70">
        <f>A1_Teilstränge!ER17</f>
        <v>0</v>
      </c>
      <c r="ET12" s="70">
        <f>A1_Teilstränge!ES17</f>
        <v>0</v>
      </c>
      <c r="EU12" s="70">
        <f>A1_Teilstränge!ET17</f>
        <v>0</v>
      </c>
      <c r="EV12" s="70">
        <f>A1_Teilstränge!EU17</f>
        <v>0</v>
      </c>
      <c r="EW12" s="70">
        <f>A1_Teilstränge!EV17</f>
        <v>0</v>
      </c>
      <c r="EX12" s="70">
        <f>A1_Teilstränge!EW17</f>
        <v>0</v>
      </c>
      <c r="EY12" s="70">
        <f>A1_Teilstränge!EX17</f>
        <v>0</v>
      </c>
      <c r="EZ12" s="70">
        <f>A1_Teilstränge!EY17</f>
        <v>0</v>
      </c>
      <c r="FA12" s="70">
        <f>A1_Teilstränge!EZ17</f>
        <v>0</v>
      </c>
      <c r="FB12" s="70">
        <f>A1_Teilstränge!FA17</f>
        <v>0</v>
      </c>
      <c r="FC12" s="70">
        <f>A1_Teilstränge!FB17</f>
        <v>0</v>
      </c>
      <c r="FD12" s="70">
        <f>A1_Teilstränge!FC17</f>
        <v>0</v>
      </c>
      <c r="FE12" s="70">
        <f>A1_Teilstränge!FD17</f>
        <v>0</v>
      </c>
      <c r="FF12" s="70">
        <f>A1_Teilstränge!FE17</f>
        <v>0</v>
      </c>
      <c r="FG12" s="70">
        <f>A1_Teilstränge!FF17</f>
        <v>0</v>
      </c>
      <c r="FH12" s="70">
        <f>A1_Teilstränge!FG17</f>
        <v>0</v>
      </c>
      <c r="FI12" s="70">
        <f>A1_Teilstränge!FH17</f>
        <v>0</v>
      </c>
      <c r="FJ12" s="70">
        <f>A1_Teilstränge!FI17</f>
        <v>0</v>
      </c>
      <c r="FK12" s="70">
        <f>A1_Teilstränge!FJ17</f>
        <v>0</v>
      </c>
      <c r="FL12" s="70">
        <f>A1_Teilstränge!FK17</f>
        <v>0</v>
      </c>
      <c r="FM12" s="70">
        <f>A1_Teilstränge!FL17</f>
        <v>0</v>
      </c>
      <c r="FN12" s="70">
        <f>A1_Teilstränge!FM17</f>
        <v>0</v>
      </c>
      <c r="FO12" s="70">
        <f>A1_Teilstränge!FN17</f>
        <v>0</v>
      </c>
      <c r="FP12" s="70">
        <f>A1_Teilstränge!FO17</f>
        <v>0</v>
      </c>
      <c r="FQ12" s="70">
        <f>A1_Teilstränge!FP17</f>
        <v>0</v>
      </c>
      <c r="FR12" s="70">
        <f>A1_Teilstränge!FQ17</f>
        <v>0</v>
      </c>
      <c r="FS12" s="70">
        <f>A1_Teilstränge!FR17</f>
        <v>0</v>
      </c>
      <c r="FT12" s="70">
        <f>A1_Teilstränge!FS17</f>
        <v>0</v>
      </c>
      <c r="FU12" s="70">
        <f>A1_Teilstränge!FT17</f>
        <v>0</v>
      </c>
      <c r="FV12" s="70">
        <f>A1_Teilstränge!FU17</f>
        <v>0</v>
      </c>
      <c r="FW12" s="70">
        <f>A1_Teilstränge!FV17</f>
        <v>0</v>
      </c>
      <c r="FX12" s="70">
        <f>A1_Teilstränge!FW17</f>
        <v>0</v>
      </c>
      <c r="FY12" s="70">
        <f>A1_Teilstränge!FX17</f>
        <v>0</v>
      </c>
      <c r="FZ12" s="70">
        <f>A1_Teilstränge!FY17</f>
        <v>0</v>
      </c>
      <c r="GA12" s="70">
        <f>A1_Teilstränge!FZ17</f>
        <v>0</v>
      </c>
      <c r="GB12" s="70">
        <f>A1_Teilstränge!GA17</f>
        <v>0</v>
      </c>
      <c r="GC12" s="70">
        <f>A1_Teilstränge!GB17</f>
        <v>0</v>
      </c>
      <c r="GD12" s="70">
        <f>A1_Teilstränge!GC17</f>
        <v>0</v>
      </c>
      <c r="GE12" s="70">
        <f>A1_Teilstränge!GD17</f>
        <v>0</v>
      </c>
      <c r="GF12" s="70">
        <f>A1_Teilstränge!GE17</f>
        <v>0</v>
      </c>
      <c r="GG12" s="70">
        <f>A1_Teilstränge!GF17</f>
        <v>0</v>
      </c>
      <c r="GH12" s="70">
        <f>A1_Teilstränge!GG17</f>
        <v>0</v>
      </c>
      <c r="GI12" s="70">
        <f>A1_Teilstränge!GH17</f>
        <v>0</v>
      </c>
      <c r="GJ12" s="70">
        <f>A1_Teilstränge!GI17</f>
        <v>0</v>
      </c>
      <c r="GK12" s="70">
        <f>A1_Teilstränge!GJ17</f>
        <v>0</v>
      </c>
      <c r="GL12" s="70">
        <f>A1_Teilstränge!GK17</f>
        <v>0</v>
      </c>
      <c r="GM12" s="70">
        <f>A1_Teilstränge!GL17</f>
        <v>0</v>
      </c>
      <c r="GN12" s="70">
        <f>A1_Teilstränge!GM17</f>
        <v>0</v>
      </c>
      <c r="GO12" s="70">
        <f>A1_Teilstränge!GN17</f>
        <v>0</v>
      </c>
      <c r="GP12" s="70">
        <f>A1_Teilstränge!GO17</f>
        <v>0</v>
      </c>
      <c r="GQ12" s="70">
        <f>A1_Teilstränge!GP17</f>
        <v>0</v>
      </c>
      <c r="GR12" s="70">
        <f>A1_Teilstränge!GQ17</f>
        <v>0</v>
      </c>
      <c r="GS12" s="70">
        <f>A1_Teilstränge!GR17</f>
        <v>0</v>
      </c>
      <c r="GT12" s="70">
        <f>A1_Teilstränge!GS17</f>
        <v>0</v>
      </c>
      <c r="GU12" s="70">
        <f>A1_Teilstränge!GT17</f>
        <v>0</v>
      </c>
      <c r="GV12" s="70">
        <f>A1_Teilstränge!GU17</f>
        <v>0</v>
      </c>
      <c r="GW12" s="70">
        <f>A1_Teilstränge!GV17</f>
        <v>0</v>
      </c>
      <c r="GX12" s="70">
        <f>A1_Teilstränge!GW17</f>
        <v>0</v>
      </c>
      <c r="GY12" s="70">
        <f>A1_Teilstränge!GX17</f>
        <v>0</v>
      </c>
      <c r="GZ12" s="70">
        <f>A1_Teilstränge!GY17</f>
        <v>0</v>
      </c>
      <c r="HA12" s="70">
        <f>A1_Teilstränge!GZ17</f>
        <v>0</v>
      </c>
      <c r="HB12" s="70">
        <f>A1_Teilstränge!HA17</f>
        <v>0</v>
      </c>
      <c r="HC12" s="70">
        <f>A1_Teilstränge!HB17</f>
        <v>0</v>
      </c>
      <c r="HD12" s="70">
        <f>A1_Teilstränge!HC17</f>
        <v>0</v>
      </c>
      <c r="HE12" s="70">
        <f>A1_Teilstränge!HD17</f>
        <v>0</v>
      </c>
      <c r="HF12" s="70">
        <f>A1_Teilstränge!HE17</f>
        <v>0</v>
      </c>
      <c r="HG12" s="70">
        <f>A1_Teilstränge!HF17</f>
        <v>0</v>
      </c>
      <c r="HH12" s="70">
        <f>A1_Teilstränge!HG17</f>
        <v>0</v>
      </c>
      <c r="HI12" s="70">
        <f>A1_Teilstränge!HH17</f>
        <v>0</v>
      </c>
      <c r="HJ12" s="70">
        <f>A1_Teilstränge!HI17</f>
        <v>0</v>
      </c>
      <c r="HK12" s="70">
        <f>A1_Teilstränge!HJ17</f>
        <v>0</v>
      </c>
      <c r="HL12" s="70">
        <f>A1_Teilstränge!HK17</f>
        <v>0</v>
      </c>
      <c r="HM12" s="70">
        <f>A1_Teilstränge!HL17</f>
        <v>0</v>
      </c>
      <c r="HN12" s="70">
        <f>A1_Teilstränge!HM17</f>
        <v>0</v>
      </c>
      <c r="HO12" s="70">
        <f>A1_Teilstränge!HN17</f>
        <v>0</v>
      </c>
      <c r="HP12" s="70">
        <f>A1_Teilstränge!HO17</f>
        <v>0</v>
      </c>
      <c r="HQ12" s="70">
        <f>A1_Teilstränge!HP17</f>
        <v>0</v>
      </c>
      <c r="HR12" s="70">
        <f>A1_Teilstränge!HQ17</f>
        <v>0</v>
      </c>
      <c r="HS12" s="70">
        <f>A1_Teilstränge!HR17</f>
        <v>0</v>
      </c>
      <c r="HT12" s="70">
        <f>A1_Teilstränge!HS17</f>
        <v>0</v>
      </c>
      <c r="HU12" s="70">
        <f>A1_Teilstränge!HT17</f>
        <v>0</v>
      </c>
      <c r="HV12" s="70">
        <f>A1_Teilstränge!HU17</f>
        <v>0</v>
      </c>
      <c r="HW12" s="70">
        <f>A1_Teilstränge!HV17</f>
        <v>0</v>
      </c>
      <c r="HX12" s="70">
        <f>A1_Teilstränge!HW17</f>
        <v>0</v>
      </c>
      <c r="HY12" s="70">
        <f>A1_Teilstränge!HX17</f>
        <v>0</v>
      </c>
      <c r="HZ12" s="70">
        <f>A1_Teilstränge!HY17</f>
        <v>0</v>
      </c>
      <c r="IA12" s="70">
        <f>A1_Teilstränge!HZ17</f>
        <v>0</v>
      </c>
      <c r="IB12" s="70">
        <f>A1_Teilstränge!IA17</f>
        <v>0</v>
      </c>
      <c r="IC12" s="70">
        <f>A1_Teilstränge!IB17</f>
        <v>0</v>
      </c>
      <c r="ID12" s="70">
        <f>A1_Teilstränge!IC17</f>
        <v>0</v>
      </c>
      <c r="IE12" s="70">
        <f>A1_Teilstränge!ID17</f>
        <v>0</v>
      </c>
      <c r="IF12" s="70">
        <f>A1_Teilstränge!IE17</f>
        <v>0</v>
      </c>
      <c r="IG12" s="70">
        <f>A1_Teilstränge!IF17</f>
        <v>0</v>
      </c>
      <c r="IH12" s="70">
        <f>A1_Teilstränge!IG17</f>
        <v>0</v>
      </c>
      <c r="II12" s="70">
        <f>A1_Teilstränge!IH17</f>
        <v>0</v>
      </c>
      <c r="IJ12" s="70">
        <f>A1_Teilstränge!II17</f>
        <v>0</v>
      </c>
      <c r="IK12" s="70">
        <f>A1_Teilstränge!IJ17</f>
        <v>0</v>
      </c>
      <c r="IL12" s="70">
        <f>A1_Teilstränge!IK17</f>
        <v>0</v>
      </c>
      <c r="IM12" s="70">
        <f>A1_Teilstränge!IL17</f>
        <v>0</v>
      </c>
      <c r="IN12" s="70">
        <f>A1_Teilstränge!IM17</f>
        <v>0</v>
      </c>
      <c r="IO12" s="70">
        <f>A1_Teilstränge!IN17</f>
        <v>0</v>
      </c>
      <c r="IP12" s="70">
        <f>A1_Teilstränge!IO17</f>
        <v>0</v>
      </c>
      <c r="IQ12" s="70">
        <f>A1_Teilstränge!IP17</f>
        <v>0</v>
      </c>
      <c r="IR12" s="70">
        <f>A1_Teilstränge!IQ17</f>
        <v>0</v>
      </c>
      <c r="IS12" s="70">
        <f>A1_Teilstränge!IR17</f>
        <v>0</v>
      </c>
      <c r="IT12" s="70">
        <f>A1_Teilstränge!IS17</f>
        <v>0</v>
      </c>
      <c r="IU12" s="70">
        <f>A1_Teilstränge!IT17</f>
        <v>0</v>
      </c>
      <c r="IV12" s="70">
        <f>A1_Teilstränge!IU17</f>
        <v>0</v>
      </c>
      <c r="IW12" s="70">
        <f>A1_Teilstränge!IV17</f>
        <v>0</v>
      </c>
      <c r="IX12" s="70">
        <f>A1_Teilstränge!IW17</f>
        <v>0</v>
      </c>
      <c r="IY12" s="70">
        <f>A1_Teilstränge!IX17</f>
        <v>0</v>
      </c>
      <c r="IZ12" s="70">
        <f>A1_Teilstränge!IY17</f>
        <v>0</v>
      </c>
      <c r="JA12" s="70">
        <f>A1_Teilstränge!IZ17</f>
        <v>0</v>
      </c>
      <c r="JB12" s="70">
        <f>A1_Teilstränge!JA17</f>
        <v>0</v>
      </c>
      <c r="JC12" s="70">
        <f>A1_Teilstränge!JB17</f>
        <v>0</v>
      </c>
      <c r="JD12" s="70">
        <f>A1_Teilstränge!JC17</f>
        <v>0</v>
      </c>
      <c r="JE12" s="70">
        <f>A1_Teilstränge!JD17</f>
        <v>0</v>
      </c>
      <c r="JF12" s="70">
        <f>A1_Teilstränge!JE17</f>
        <v>0</v>
      </c>
      <c r="JG12" s="70">
        <f>A1_Teilstränge!JF17</f>
        <v>0</v>
      </c>
      <c r="JH12" s="70">
        <f>A1_Teilstränge!JG17</f>
        <v>0</v>
      </c>
      <c r="JI12" s="70">
        <f>A1_Teilstränge!JH17</f>
        <v>0</v>
      </c>
      <c r="JJ12" s="70">
        <f>A1_Teilstränge!JI17</f>
        <v>0</v>
      </c>
      <c r="JK12" s="70">
        <f>A1_Teilstränge!JJ17</f>
        <v>0</v>
      </c>
      <c r="JL12" s="70">
        <f>A1_Teilstränge!JK17</f>
        <v>0</v>
      </c>
      <c r="JM12" s="70">
        <f>A1_Teilstränge!JL17</f>
        <v>0</v>
      </c>
      <c r="JN12" s="70">
        <f>A1_Teilstränge!JM17</f>
        <v>0</v>
      </c>
      <c r="JO12" s="70">
        <f>A1_Teilstränge!JN17</f>
        <v>0</v>
      </c>
      <c r="JP12" s="70">
        <f>A1_Teilstränge!JO17</f>
        <v>0</v>
      </c>
      <c r="JQ12" s="70">
        <f>A1_Teilstränge!JP17</f>
        <v>0</v>
      </c>
      <c r="JR12" s="70">
        <f>A1_Teilstränge!JQ17</f>
        <v>0</v>
      </c>
      <c r="JS12" s="70">
        <f>A1_Teilstränge!JR17</f>
        <v>0</v>
      </c>
      <c r="JT12" s="70">
        <f>A1_Teilstränge!JS17</f>
        <v>0</v>
      </c>
      <c r="JU12" s="70">
        <f>A1_Teilstränge!JT17</f>
        <v>0</v>
      </c>
      <c r="JV12" s="70">
        <f>A1_Teilstränge!JU17</f>
        <v>0</v>
      </c>
      <c r="JW12" s="70">
        <f>A1_Teilstränge!JV17</f>
        <v>0</v>
      </c>
      <c r="JX12" s="70">
        <f>A1_Teilstränge!JW17</f>
        <v>0</v>
      </c>
      <c r="JY12" s="70">
        <f>A1_Teilstränge!JX17</f>
        <v>0</v>
      </c>
      <c r="JZ12" s="70">
        <f>A1_Teilstränge!JY17</f>
        <v>0</v>
      </c>
      <c r="KA12" s="70">
        <f>A1_Teilstränge!JZ17</f>
        <v>0</v>
      </c>
      <c r="KB12" s="70">
        <f>A1_Teilstränge!KA17</f>
        <v>0</v>
      </c>
      <c r="KC12" s="70">
        <f>A1_Teilstränge!KB17</f>
        <v>0</v>
      </c>
      <c r="KD12" s="70">
        <f>A1_Teilstränge!KC17</f>
        <v>0</v>
      </c>
      <c r="KE12" s="70">
        <f>A1_Teilstränge!KD17</f>
        <v>0</v>
      </c>
      <c r="KF12" s="70">
        <f>A1_Teilstränge!KE17</f>
        <v>0</v>
      </c>
      <c r="KG12" s="70">
        <f>A1_Teilstränge!KF17</f>
        <v>0</v>
      </c>
      <c r="KH12" s="70">
        <f>A1_Teilstränge!KG17</f>
        <v>0</v>
      </c>
      <c r="KI12" s="70">
        <f>A1_Teilstränge!KH17</f>
        <v>0</v>
      </c>
      <c r="KJ12" s="70">
        <f>A1_Teilstränge!KI17</f>
        <v>0</v>
      </c>
      <c r="KK12" s="70">
        <f>A1_Teilstränge!KJ17</f>
        <v>0</v>
      </c>
      <c r="KL12" s="70">
        <f>A1_Teilstränge!KK17</f>
        <v>0</v>
      </c>
      <c r="KM12" s="70">
        <f>A1_Teilstränge!KL17</f>
        <v>0</v>
      </c>
      <c r="KN12" s="70">
        <f>A1_Teilstränge!KM17</f>
        <v>0</v>
      </c>
      <c r="KO12" s="70">
        <f>A1_Teilstränge!KN17</f>
        <v>0</v>
      </c>
      <c r="KP12" s="70">
        <f>A1_Teilstränge!KO17</f>
        <v>0</v>
      </c>
      <c r="KQ12" s="70">
        <f>A1_Teilstränge!KP17</f>
        <v>0</v>
      </c>
      <c r="KR12" s="70">
        <f>A1_Teilstränge!KQ17</f>
        <v>0</v>
      </c>
      <c r="KS12" s="70">
        <f>A1_Teilstränge!KR17</f>
        <v>0</v>
      </c>
      <c r="KT12" s="70">
        <f>A1_Teilstränge!KS17</f>
        <v>0</v>
      </c>
      <c r="KU12" s="70">
        <f>A1_Teilstränge!KT17</f>
        <v>0</v>
      </c>
      <c r="KV12" s="70">
        <f>A1_Teilstränge!KU17</f>
        <v>0</v>
      </c>
      <c r="KW12" s="70">
        <f>A1_Teilstränge!KV17</f>
        <v>0</v>
      </c>
      <c r="KX12" s="70">
        <f>A1_Teilstränge!KW17</f>
        <v>0</v>
      </c>
      <c r="KY12" s="70">
        <f>A1_Teilstränge!KX17</f>
        <v>0</v>
      </c>
      <c r="KZ12" s="70">
        <f>A1_Teilstränge!KY17</f>
        <v>0</v>
      </c>
      <c r="LA12" s="70">
        <f>A1_Teilstränge!KZ17</f>
        <v>0</v>
      </c>
      <c r="LB12" s="70">
        <f>A1_Teilstränge!LA17</f>
        <v>0</v>
      </c>
      <c r="LC12" s="70">
        <f>A1_Teilstränge!LB17</f>
        <v>0</v>
      </c>
      <c r="LD12" s="70">
        <f>A1_Teilstränge!LC17</f>
        <v>0</v>
      </c>
      <c r="LE12" s="70">
        <f>A1_Teilstränge!LD17</f>
        <v>0</v>
      </c>
      <c r="LF12" s="70">
        <f>A1_Teilstränge!LE17</f>
        <v>0</v>
      </c>
      <c r="LG12" s="70">
        <f>A1_Teilstränge!LF17</f>
        <v>0</v>
      </c>
      <c r="LH12" s="70">
        <f>A1_Teilstränge!LG17</f>
        <v>0</v>
      </c>
      <c r="LI12" s="70">
        <f>A1_Teilstränge!LH17</f>
        <v>0</v>
      </c>
      <c r="LJ12" s="70">
        <f>A1_Teilstränge!LI17</f>
        <v>0</v>
      </c>
      <c r="LK12" s="70">
        <f>A1_Teilstränge!LJ17</f>
        <v>0</v>
      </c>
      <c r="LL12" s="70">
        <f>A1_Teilstränge!LK17</f>
        <v>0</v>
      </c>
      <c r="LM12" s="70">
        <f>A1_Teilstränge!LL17</f>
        <v>0</v>
      </c>
      <c r="LN12" s="70">
        <f>A1_Teilstränge!LM17</f>
        <v>0</v>
      </c>
      <c r="LO12" s="70">
        <f>A1_Teilstränge!LN17</f>
        <v>0</v>
      </c>
      <c r="LP12" s="70">
        <f>A1_Teilstränge!LO17</f>
        <v>0</v>
      </c>
      <c r="LQ12" s="70">
        <f>A1_Teilstränge!LP17</f>
        <v>0</v>
      </c>
      <c r="LR12" s="70">
        <f>A1_Teilstränge!LQ17</f>
        <v>0</v>
      </c>
      <c r="LS12" s="70">
        <f>A1_Teilstränge!LR17</f>
        <v>0</v>
      </c>
      <c r="LT12" s="70">
        <f>A1_Teilstränge!LS17</f>
        <v>0</v>
      </c>
      <c r="LU12" s="70">
        <f>A1_Teilstränge!LT17</f>
        <v>0</v>
      </c>
      <c r="LV12" s="70">
        <f>A1_Teilstränge!LU17</f>
        <v>0</v>
      </c>
      <c r="LW12" s="70">
        <f>A1_Teilstränge!LV17</f>
        <v>0</v>
      </c>
      <c r="LX12" s="70">
        <f>A1_Teilstränge!LW17</f>
        <v>0</v>
      </c>
      <c r="LY12" s="70">
        <f>A1_Teilstränge!LX17</f>
        <v>0</v>
      </c>
      <c r="LZ12" s="70">
        <f>A1_Teilstränge!LY17</f>
        <v>0</v>
      </c>
      <c r="MA12" s="70">
        <f>A1_Teilstränge!LZ17</f>
        <v>0</v>
      </c>
      <c r="MB12" s="70">
        <f>A1_Teilstränge!MA17</f>
        <v>0</v>
      </c>
      <c r="MC12" s="70">
        <f>A1_Teilstränge!MB17</f>
        <v>0</v>
      </c>
      <c r="MD12" s="70">
        <f>A1_Teilstränge!MC17</f>
        <v>0</v>
      </c>
      <c r="ME12" s="70">
        <f>A1_Teilstränge!MD17</f>
        <v>0</v>
      </c>
      <c r="MF12" s="70">
        <f>A1_Teilstränge!ME17</f>
        <v>0</v>
      </c>
      <c r="MG12" s="70">
        <f>A1_Teilstränge!MF17</f>
        <v>0</v>
      </c>
      <c r="MH12" s="70">
        <f>A1_Teilstränge!MG17</f>
        <v>0</v>
      </c>
      <c r="MI12" s="70">
        <f>A1_Teilstränge!MH17</f>
        <v>0</v>
      </c>
      <c r="MJ12" s="70">
        <f>A1_Teilstränge!MI17</f>
        <v>0</v>
      </c>
      <c r="MK12" s="70">
        <f>A1_Teilstränge!MJ17</f>
        <v>0</v>
      </c>
      <c r="ML12" s="70">
        <f>A1_Teilstränge!MK17</f>
        <v>0</v>
      </c>
      <c r="MM12" s="70">
        <f>A1_Teilstränge!ML17</f>
        <v>0</v>
      </c>
      <c r="MN12" s="70">
        <f>A1_Teilstränge!MM17</f>
        <v>0</v>
      </c>
      <c r="MO12" s="70">
        <f>A1_Teilstränge!MN17</f>
        <v>0</v>
      </c>
      <c r="MP12" s="70">
        <f>A1_Teilstränge!MO17</f>
        <v>0</v>
      </c>
      <c r="MQ12" s="70">
        <f>A1_Teilstränge!MP17</f>
        <v>0</v>
      </c>
      <c r="MR12" s="70">
        <f>A1_Teilstränge!MQ17</f>
        <v>0</v>
      </c>
      <c r="MS12" s="70">
        <f>A1_Teilstränge!MR17</f>
        <v>0</v>
      </c>
      <c r="MT12" s="70">
        <f>A1_Teilstränge!MS17</f>
        <v>0</v>
      </c>
      <c r="MU12" s="70">
        <f>A1_Teilstränge!MT17</f>
        <v>0</v>
      </c>
      <c r="MV12" s="70">
        <f>A1_Teilstränge!MU17</f>
        <v>0</v>
      </c>
      <c r="MW12" s="70">
        <f>A1_Teilstränge!MV17</f>
        <v>0</v>
      </c>
      <c r="MX12" s="70">
        <f>A1_Teilstränge!MW17</f>
        <v>0</v>
      </c>
      <c r="MY12" s="70">
        <f>A1_Teilstränge!MX17</f>
        <v>0</v>
      </c>
      <c r="MZ12" s="70">
        <f>A1_Teilstränge!MY17</f>
        <v>0</v>
      </c>
      <c r="NA12" s="70">
        <f>A1_Teilstränge!MZ17</f>
        <v>0</v>
      </c>
      <c r="NB12" s="70">
        <f>A1_Teilstränge!NA17</f>
        <v>0</v>
      </c>
      <c r="NC12" s="70">
        <f>A1_Teilstränge!NB17</f>
        <v>0</v>
      </c>
      <c r="ND12" s="70">
        <f>A1_Teilstränge!NC17</f>
        <v>0</v>
      </c>
      <c r="NE12" s="70">
        <f>A1_Teilstränge!ND17</f>
        <v>0</v>
      </c>
      <c r="NF12" s="70">
        <f>A1_Teilstränge!NE17</f>
        <v>0</v>
      </c>
      <c r="NG12" s="70">
        <f>A1_Teilstränge!NF17</f>
        <v>0</v>
      </c>
      <c r="NH12" s="70">
        <f>A1_Teilstränge!NG17</f>
        <v>0</v>
      </c>
      <c r="NI12" s="70">
        <f>A1_Teilstränge!NH17</f>
        <v>0</v>
      </c>
      <c r="NJ12" s="70">
        <f>A1_Teilstränge!NI17</f>
        <v>0</v>
      </c>
      <c r="NK12" s="70">
        <f>A1_Teilstränge!NJ17</f>
        <v>0</v>
      </c>
      <c r="NL12" s="70">
        <f>A1_Teilstränge!NK17</f>
        <v>0</v>
      </c>
      <c r="NM12" s="70">
        <f>A1_Teilstränge!NL17</f>
        <v>0</v>
      </c>
      <c r="NN12" s="70">
        <f>A1_Teilstränge!NM17</f>
        <v>0</v>
      </c>
      <c r="NO12" s="70">
        <f>A1_Teilstränge!NN17</f>
        <v>0</v>
      </c>
      <c r="NP12" s="70">
        <f>A1_Teilstränge!NO17</f>
        <v>0</v>
      </c>
      <c r="NQ12" s="70">
        <f>A1_Teilstränge!NP17</f>
        <v>0</v>
      </c>
      <c r="NR12" s="70">
        <f>A1_Teilstränge!NQ17</f>
        <v>0</v>
      </c>
      <c r="NS12" s="70">
        <f>A1_Teilstränge!NR17</f>
        <v>0</v>
      </c>
      <c r="NT12" s="70">
        <f>A1_Teilstränge!NS17</f>
        <v>0</v>
      </c>
      <c r="NU12" s="70">
        <f>A1_Teilstränge!NT17</f>
        <v>0</v>
      </c>
      <c r="NV12" s="70">
        <f>A1_Teilstränge!NU17</f>
        <v>0</v>
      </c>
      <c r="NW12" s="70">
        <f>A1_Teilstränge!NV17</f>
        <v>0</v>
      </c>
      <c r="NX12" s="70">
        <f>A1_Teilstränge!NW17</f>
        <v>0</v>
      </c>
      <c r="NY12" s="70">
        <f>A1_Teilstränge!NX17</f>
        <v>0</v>
      </c>
      <c r="NZ12" s="70">
        <f>A1_Teilstränge!NY17</f>
        <v>0</v>
      </c>
      <c r="OA12" s="70">
        <f>A1_Teilstränge!NZ17</f>
        <v>0</v>
      </c>
      <c r="OB12" s="70">
        <f>A1_Teilstränge!OA17</f>
        <v>0</v>
      </c>
      <c r="OC12" s="70">
        <f>A1_Teilstränge!OB17</f>
        <v>0</v>
      </c>
      <c r="OD12" s="70">
        <f>A1_Teilstränge!OC17</f>
        <v>0</v>
      </c>
      <c r="OE12" s="70">
        <f>A1_Teilstränge!OD17</f>
        <v>0</v>
      </c>
      <c r="OF12" s="70">
        <f>A1_Teilstränge!OE17</f>
        <v>0</v>
      </c>
      <c r="OG12" s="70">
        <f>A1_Teilstränge!OF17</f>
        <v>0</v>
      </c>
      <c r="OH12" s="70">
        <f>A1_Teilstränge!OG17</f>
        <v>0</v>
      </c>
      <c r="OI12" s="70">
        <f>A1_Teilstränge!OH17</f>
        <v>0</v>
      </c>
      <c r="OJ12" s="70">
        <f>A1_Teilstränge!OI17</f>
        <v>0</v>
      </c>
      <c r="OK12" s="70">
        <f>A1_Teilstränge!OJ17</f>
        <v>0</v>
      </c>
      <c r="OL12" s="70">
        <f>A1_Teilstränge!OK17</f>
        <v>0</v>
      </c>
      <c r="OM12" s="70">
        <f>A1_Teilstränge!OL17</f>
        <v>0</v>
      </c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6"/>
      <c r="SC12" s="56"/>
      <c r="SD12" s="56"/>
      <c r="SE12" s="56"/>
      <c r="SF12" s="56"/>
      <c r="SG12" s="56"/>
      <c r="SH12" s="56"/>
      <c r="SI12" s="56"/>
      <c r="SJ12" s="56"/>
      <c r="SK12" s="56"/>
      <c r="SL12" s="56"/>
      <c r="SM12" s="56"/>
      <c r="SN12" s="56"/>
      <c r="SO12" s="56"/>
      <c r="SP12" s="56"/>
      <c r="SQ12" s="56"/>
      <c r="SR12" s="56"/>
      <c r="SS12" s="56"/>
      <c r="ST12" s="56"/>
      <c r="SU12" s="56"/>
      <c r="SV12" s="56"/>
      <c r="SW12" s="56"/>
      <c r="SX12" s="56"/>
      <c r="SY12" s="56"/>
      <c r="SZ12" s="56"/>
      <c r="TA12" s="56"/>
      <c r="TB12" s="56"/>
      <c r="TC12" s="56"/>
      <c r="TD12" s="56"/>
      <c r="TE12" s="56"/>
      <c r="TF12" s="56"/>
      <c r="TG12" s="56"/>
      <c r="TH12" s="56"/>
      <c r="TI12" s="56"/>
      <c r="TJ12" s="56"/>
      <c r="TK12" s="56"/>
      <c r="TL12" s="56"/>
      <c r="TM12" s="56"/>
      <c r="TN12" s="56"/>
      <c r="TO12" s="56"/>
      <c r="TP12" s="56"/>
      <c r="TQ12" s="56"/>
      <c r="TR12" s="56"/>
      <c r="TS12" s="56"/>
      <c r="TT12" s="56"/>
      <c r="TU12" s="56"/>
      <c r="TV12" s="56"/>
      <c r="TW12" s="56"/>
      <c r="TX12" s="56"/>
      <c r="TY12" s="56"/>
      <c r="TZ12" s="56"/>
      <c r="UA12" s="56"/>
      <c r="UB12" s="56"/>
      <c r="UC12" s="56"/>
      <c r="UD12" s="56"/>
      <c r="UE12" s="56"/>
      <c r="UF12" s="56"/>
      <c r="UG12" s="56"/>
      <c r="UH12" s="56"/>
      <c r="UI12" s="56"/>
      <c r="UJ12" s="56"/>
      <c r="UK12" s="56"/>
      <c r="UL12" s="56"/>
      <c r="UM12" s="56"/>
      <c r="UN12" s="56"/>
      <c r="UO12" s="56"/>
      <c r="UP12" s="56"/>
      <c r="UQ12" s="56"/>
      <c r="UR12" s="56"/>
      <c r="US12" s="56"/>
      <c r="UT12" s="56"/>
      <c r="UU12" s="56"/>
      <c r="UV12" s="56"/>
      <c r="UW12" s="56"/>
      <c r="UX12" s="56"/>
    </row>
    <row r="13" spans="1:570" s="71" customFormat="1" x14ac:dyDescent="0.3">
      <c r="A13" s="56"/>
      <c r="B13" s="69" t="s">
        <v>159</v>
      </c>
      <c r="C13" s="69" t="s">
        <v>61</v>
      </c>
      <c r="D13" s="70">
        <f>A1_Teilstränge!C18</f>
        <v>0</v>
      </c>
      <c r="E13" s="70">
        <f>A1_Teilstränge!D18</f>
        <v>0</v>
      </c>
      <c r="F13" s="70">
        <f>A1_Teilstränge!E18</f>
        <v>0</v>
      </c>
      <c r="G13" s="70">
        <f>A1_Teilstränge!F18</f>
        <v>0</v>
      </c>
      <c r="H13" s="70">
        <f>A1_Teilstränge!G18</f>
        <v>0</v>
      </c>
      <c r="I13" s="70">
        <f>A1_Teilstränge!H18</f>
        <v>0</v>
      </c>
      <c r="J13" s="70">
        <f>A1_Teilstränge!I18</f>
        <v>0</v>
      </c>
      <c r="K13" s="70">
        <f>A1_Teilstränge!J18</f>
        <v>0</v>
      </c>
      <c r="L13" s="70">
        <f>A1_Teilstränge!K18</f>
        <v>0</v>
      </c>
      <c r="M13" s="70">
        <f>A1_Teilstränge!L18</f>
        <v>0</v>
      </c>
      <c r="N13" s="70">
        <f>A1_Teilstränge!M18</f>
        <v>0</v>
      </c>
      <c r="O13" s="70">
        <f>A1_Teilstränge!N18</f>
        <v>0</v>
      </c>
      <c r="P13" s="70">
        <f>A1_Teilstränge!O18</f>
        <v>0</v>
      </c>
      <c r="Q13" s="70">
        <f>A1_Teilstränge!P18</f>
        <v>0</v>
      </c>
      <c r="R13" s="70">
        <f>A1_Teilstränge!Q18</f>
        <v>0</v>
      </c>
      <c r="S13" s="70">
        <f>A1_Teilstränge!R18</f>
        <v>0</v>
      </c>
      <c r="T13" s="70">
        <f>A1_Teilstränge!S18</f>
        <v>0</v>
      </c>
      <c r="U13" s="70">
        <f>A1_Teilstränge!T18</f>
        <v>0</v>
      </c>
      <c r="V13" s="70">
        <f>A1_Teilstränge!U18</f>
        <v>0</v>
      </c>
      <c r="W13" s="70">
        <f>A1_Teilstränge!V18</f>
        <v>0</v>
      </c>
      <c r="X13" s="70">
        <f>A1_Teilstränge!W18</f>
        <v>0</v>
      </c>
      <c r="Y13" s="70">
        <f>A1_Teilstränge!X18</f>
        <v>0</v>
      </c>
      <c r="Z13" s="70">
        <f>A1_Teilstränge!Y18</f>
        <v>0</v>
      </c>
      <c r="AA13" s="70">
        <f>A1_Teilstränge!Z18</f>
        <v>0</v>
      </c>
      <c r="AB13" s="70">
        <f>A1_Teilstränge!AA18</f>
        <v>0</v>
      </c>
      <c r="AC13" s="70">
        <f>A1_Teilstränge!AB18</f>
        <v>0</v>
      </c>
      <c r="AD13" s="70">
        <f>A1_Teilstränge!AC18</f>
        <v>0</v>
      </c>
      <c r="AE13" s="70">
        <f>A1_Teilstränge!AD18</f>
        <v>0</v>
      </c>
      <c r="AF13" s="70">
        <f>A1_Teilstränge!AE18</f>
        <v>0</v>
      </c>
      <c r="AG13" s="70">
        <f>A1_Teilstränge!AF18</f>
        <v>0</v>
      </c>
      <c r="AH13" s="70">
        <f>A1_Teilstränge!AG18</f>
        <v>0</v>
      </c>
      <c r="AI13" s="70">
        <f>A1_Teilstränge!AH18</f>
        <v>0</v>
      </c>
      <c r="AJ13" s="70">
        <f>A1_Teilstränge!AI18</f>
        <v>0</v>
      </c>
      <c r="AK13" s="70">
        <f>A1_Teilstränge!AJ18</f>
        <v>0</v>
      </c>
      <c r="AL13" s="70">
        <f>A1_Teilstränge!AK18</f>
        <v>0</v>
      </c>
      <c r="AM13" s="70">
        <f>A1_Teilstränge!AL18</f>
        <v>0</v>
      </c>
      <c r="AN13" s="70">
        <f>A1_Teilstränge!AM18</f>
        <v>0</v>
      </c>
      <c r="AO13" s="70">
        <f>A1_Teilstränge!AN18</f>
        <v>0</v>
      </c>
      <c r="AP13" s="70">
        <f>A1_Teilstränge!AO18</f>
        <v>0</v>
      </c>
      <c r="AQ13" s="70">
        <f>A1_Teilstränge!AP18</f>
        <v>0</v>
      </c>
      <c r="AR13" s="70">
        <f>A1_Teilstränge!AQ18</f>
        <v>0</v>
      </c>
      <c r="AS13" s="70">
        <f>A1_Teilstränge!AR18</f>
        <v>0</v>
      </c>
      <c r="AT13" s="70">
        <f>A1_Teilstränge!AS18</f>
        <v>0</v>
      </c>
      <c r="AU13" s="70">
        <f>A1_Teilstränge!AT18</f>
        <v>0</v>
      </c>
      <c r="AV13" s="70">
        <f>A1_Teilstränge!AU18</f>
        <v>0</v>
      </c>
      <c r="AW13" s="70">
        <f>A1_Teilstränge!AV18</f>
        <v>0</v>
      </c>
      <c r="AX13" s="70">
        <f>A1_Teilstränge!AW18</f>
        <v>0</v>
      </c>
      <c r="AY13" s="70">
        <f>A1_Teilstränge!AX18</f>
        <v>0</v>
      </c>
      <c r="AZ13" s="70">
        <f>A1_Teilstränge!AY18</f>
        <v>0</v>
      </c>
      <c r="BA13" s="70">
        <f>A1_Teilstränge!AZ18</f>
        <v>0</v>
      </c>
      <c r="BB13" s="70">
        <f>A1_Teilstränge!BA18</f>
        <v>0</v>
      </c>
      <c r="BC13" s="70">
        <f>A1_Teilstränge!BB18</f>
        <v>0</v>
      </c>
      <c r="BD13" s="70">
        <f>A1_Teilstränge!BC18</f>
        <v>0</v>
      </c>
      <c r="BE13" s="70">
        <f>A1_Teilstränge!BD18</f>
        <v>0</v>
      </c>
      <c r="BF13" s="70">
        <f>A1_Teilstränge!BE18</f>
        <v>0</v>
      </c>
      <c r="BG13" s="70">
        <f>A1_Teilstränge!BF18</f>
        <v>0</v>
      </c>
      <c r="BH13" s="70">
        <f>A1_Teilstränge!BG18</f>
        <v>0</v>
      </c>
      <c r="BI13" s="70">
        <f>A1_Teilstränge!BH18</f>
        <v>0</v>
      </c>
      <c r="BJ13" s="70">
        <f>A1_Teilstränge!BI18</f>
        <v>0</v>
      </c>
      <c r="BK13" s="70">
        <f>A1_Teilstränge!BJ18</f>
        <v>0</v>
      </c>
      <c r="BL13" s="70">
        <f>A1_Teilstränge!BK18</f>
        <v>0</v>
      </c>
      <c r="BM13" s="70">
        <f>A1_Teilstränge!BL18</f>
        <v>0</v>
      </c>
      <c r="BN13" s="70">
        <f>A1_Teilstränge!BM18</f>
        <v>0</v>
      </c>
      <c r="BO13" s="70">
        <f>A1_Teilstränge!BN18</f>
        <v>0</v>
      </c>
      <c r="BP13" s="70">
        <f>A1_Teilstränge!BO18</f>
        <v>0</v>
      </c>
      <c r="BQ13" s="70">
        <f>A1_Teilstränge!BP18</f>
        <v>0</v>
      </c>
      <c r="BR13" s="70">
        <f>A1_Teilstränge!BQ18</f>
        <v>0</v>
      </c>
      <c r="BS13" s="70">
        <f>A1_Teilstränge!BR18</f>
        <v>0</v>
      </c>
      <c r="BT13" s="70">
        <f>A1_Teilstränge!BS18</f>
        <v>0</v>
      </c>
      <c r="BU13" s="70">
        <f>A1_Teilstränge!BT18</f>
        <v>0</v>
      </c>
      <c r="BV13" s="70">
        <f>A1_Teilstränge!BU18</f>
        <v>0</v>
      </c>
      <c r="BW13" s="70">
        <f>A1_Teilstränge!BV18</f>
        <v>0</v>
      </c>
      <c r="BX13" s="70">
        <f>A1_Teilstränge!BW18</f>
        <v>0</v>
      </c>
      <c r="BY13" s="70">
        <f>A1_Teilstränge!BX18</f>
        <v>0</v>
      </c>
      <c r="BZ13" s="70">
        <f>A1_Teilstränge!BY18</f>
        <v>0</v>
      </c>
      <c r="CA13" s="70">
        <f>A1_Teilstränge!BZ18</f>
        <v>0</v>
      </c>
      <c r="CB13" s="70">
        <f>A1_Teilstränge!CA18</f>
        <v>0</v>
      </c>
      <c r="CC13" s="70">
        <f>A1_Teilstränge!CB18</f>
        <v>0</v>
      </c>
      <c r="CD13" s="70">
        <f>A1_Teilstränge!CC18</f>
        <v>0</v>
      </c>
      <c r="CE13" s="70">
        <f>A1_Teilstränge!CD18</f>
        <v>0</v>
      </c>
      <c r="CF13" s="70">
        <f>A1_Teilstränge!CE18</f>
        <v>0</v>
      </c>
      <c r="CG13" s="70">
        <f>A1_Teilstränge!CF18</f>
        <v>0</v>
      </c>
      <c r="CH13" s="70">
        <f>A1_Teilstränge!CG18</f>
        <v>0</v>
      </c>
      <c r="CI13" s="70">
        <f>A1_Teilstränge!CH18</f>
        <v>0</v>
      </c>
      <c r="CJ13" s="70">
        <f>A1_Teilstränge!CI18</f>
        <v>0</v>
      </c>
      <c r="CK13" s="70">
        <f>A1_Teilstränge!CJ18</f>
        <v>0</v>
      </c>
      <c r="CL13" s="70">
        <f>A1_Teilstränge!CK18</f>
        <v>0</v>
      </c>
      <c r="CM13" s="70">
        <f>A1_Teilstränge!CL18</f>
        <v>0</v>
      </c>
      <c r="CN13" s="70">
        <f>A1_Teilstränge!CM18</f>
        <v>0</v>
      </c>
      <c r="CO13" s="70">
        <f>A1_Teilstränge!CN18</f>
        <v>0</v>
      </c>
      <c r="CP13" s="70">
        <f>A1_Teilstränge!CO18</f>
        <v>0</v>
      </c>
      <c r="CQ13" s="70">
        <f>A1_Teilstränge!CP18</f>
        <v>0</v>
      </c>
      <c r="CR13" s="70">
        <f>A1_Teilstränge!CQ18</f>
        <v>0</v>
      </c>
      <c r="CS13" s="70">
        <f>A1_Teilstränge!CR18</f>
        <v>0</v>
      </c>
      <c r="CT13" s="70">
        <f>A1_Teilstränge!CS18</f>
        <v>0</v>
      </c>
      <c r="CU13" s="70">
        <f>A1_Teilstränge!CT18</f>
        <v>0</v>
      </c>
      <c r="CV13" s="70">
        <f>A1_Teilstränge!CU18</f>
        <v>0</v>
      </c>
      <c r="CW13" s="70">
        <f>A1_Teilstränge!CV18</f>
        <v>0</v>
      </c>
      <c r="CX13" s="70">
        <f>A1_Teilstränge!CW18</f>
        <v>0</v>
      </c>
      <c r="CY13" s="70">
        <f>A1_Teilstränge!CX18</f>
        <v>0</v>
      </c>
      <c r="CZ13" s="70">
        <f>A1_Teilstränge!CY18</f>
        <v>0</v>
      </c>
      <c r="DA13" s="70">
        <f>A1_Teilstränge!CZ18</f>
        <v>0</v>
      </c>
      <c r="DB13" s="70">
        <f>A1_Teilstränge!DA18</f>
        <v>0</v>
      </c>
      <c r="DC13" s="70">
        <f>A1_Teilstränge!DB18</f>
        <v>0</v>
      </c>
      <c r="DD13" s="70">
        <f>A1_Teilstränge!DC18</f>
        <v>0</v>
      </c>
      <c r="DE13" s="70">
        <f>A1_Teilstränge!DD18</f>
        <v>0</v>
      </c>
      <c r="DF13" s="70">
        <f>A1_Teilstränge!DE18</f>
        <v>0</v>
      </c>
      <c r="DG13" s="70">
        <f>A1_Teilstränge!DF18</f>
        <v>0</v>
      </c>
      <c r="DH13" s="70">
        <f>A1_Teilstränge!DG18</f>
        <v>0</v>
      </c>
      <c r="DI13" s="70">
        <f>A1_Teilstränge!DH18</f>
        <v>0</v>
      </c>
      <c r="DJ13" s="70">
        <f>A1_Teilstränge!DI18</f>
        <v>0</v>
      </c>
      <c r="DK13" s="70">
        <f>A1_Teilstränge!DJ18</f>
        <v>0</v>
      </c>
      <c r="DL13" s="70">
        <f>A1_Teilstränge!DK18</f>
        <v>0</v>
      </c>
      <c r="DM13" s="70">
        <f>A1_Teilstränge!DL18</f>
        <v>0</v>
      </c>
      <c r="DN13" s="70">
        <f>A1_Teilstränge!DM18</f>
        <v>0</v>
      </c>
      <c r="DO13" s="70">
        <f>A1_Teilstränge!DN18</f>
        <v>0</v>
      </c>
      <c r="DP13" s="70">
        <f>A1_Teilstränge!DO18</f>
        <v>0</v>
      </c>
      <c r="DQ13" s="70">
        <f>A1_Teilstränge!DP18</f>
        <v>0</v>
      </c>
      <c r="DR13" s="70">
        <f>A1_Teilstränge!DQ18</f>
        <v>0</v>
      </c>
      <c r="DS13" s="70">
        <f>A1_Teilstränge!DR18</f>
        <v>0</v>
      </c>
      <c r="DT13" s="70">
        <f>A1_Teilstränge!DS18</f>
        <v>0</v>
      </c>
      <c r="DU13" s="70">
        <f>A1_Teilstränge!DT18</f>
        <v>0</v>
      </c>
      <c r="DV13" s="70">
        <f>A1_Teilstränge!DU18</f>
        <v>0</v>
      </c>
      <c r="DW13" s="70">
        <f>A1_Teilstränge!DV18</f>
        <v>0</v>
      </c>
      <c r="DX13" s="70">
        <f>A1_Teilstränge!DW18</f>
        <v>0</v>
      </c>
      <c r="DY13" s="70">
        <f>A1_Teilstränge!DX18</f>
        <v>0</v>
      </c>
      <c r="DZ13" s="70">
        <f>A1_Teilstränge!DY18</f>
        <v>0</v>
      </c>
      <c r="EA13" s="70">
        <f>A1_Teilstränge!DZ18</f>
        <v>0</v>
      </c>
      <c r="EB13" s="70">
        <f>A1_Teilstränge!EA18</f>
        <v>0</v>
      </c>
      <c r="EC13" s="70">
        <f>A1_Teilstränge!EB18</f>
        <v>0</v>
      </c>
      <c r="ED13" s="70">
        <f>A1_Teilstränge!EC18</f>
        <v>0</v>
      </c>
      <c r="EE13" s="70">
        <f>A1_Teilstränge!ED18</f>
        <v>0</v>
      </c>
      <c r="EF13" s="70">
        <f>A1_Teilstränge!EE18</f>
        <v>0</v>
      </c>
      <c r="EG13" s="70">
        <f>A1_Teilstränge!EF18</f>
        <v>0</v>
      </c>
      <c r="EH13" s="70">
        <f>A1_Teilstränge!EG18</f>
        <v>0</v>
      </c>
      <c r="EI13" s="70">
        <f>A1_Teilstränge!EH18</f>
        <v>0</v>
      </c>
      <c r="EJ13" s="70">
        <f>A1_Teilstränge!EI18</f>
        <v>0</v>
      </c>
      <c r="EK13" s="70">
        <f>A1_Teilstränge!EJ18</f>
        <v>0</v>
      </c>
      <c r="EL13" s="70">
        <f>A1_Teilstränge!EK18</f>
        <v>0</v>
      </c>
      <c r="EM13" s="70">
        <f>A1_Teilstränge!EL18</f>
        <v>0</v>
      </c>
      <c r="EN13" s="70">
        <f>A1_Teilstränge!EM18</f>
        <v>0</v>
      </c>
      <c r="EO13" s="70">
        <f>A1_Teilstränge!EN18</f>
        <v>0</v>
      </c>
      <c r="EP13" s="70">
        <f>A1_Teilstränge!EO18</f>
        <v>0</v>
      </c>
      <c r="EQ13" s="70">
        <f>A1_Teilstränge!EP18</f>
        <v>0</v>
      </c>
      <c r="ER13" s="70">
        <f>A1_Teilstränge!EQ18</f>
        <v>0</v>
      </c>
      <c r="ES13" s="70">
        <f>A1_Teilstränge!ER18</f>
        <v>0</v>
      </c>
      <c r="ET13" s="70">
        <f>A1_Teilstränge!ES18</f>
        <v>0</v>
      </c>
      <c r="EU13" s="70">
        <f>A1_Teilstränge!ET18</f>
        <v>0</v>
      </c>
      <c r="EV13" s="70">
        <f>A1_Teilstränge!EU18</f>
        <v>0</v>
      </c>
      <c r="EW13" s="70">
        <f>A1_Teilstränge!EV18</f>
        <v>0</v>
      </c>
      <c r="EX13" s="70">
        <f>A1_Teilstränge!EW18</f>
        <v>0</v>
      </c>
      <c r="EY13" s="70">
        <f>A1_Teilstränge!EX18</f>
        <v>0</v>
      </c>
      <c r="EZ13" s="70">
        <f>A1_Teilstränge!EY18</f>
        <v>0</v>
      </c>
      <c r="FA13" s="70">
        <f>A1_Teilstränge!EZ18</f>
        <v>0</v>
      </c>
      <c r="FB13" s="70">
        <f>A1_Teilstränge!FA18</f>
        <v>0</v>
      </c>
      <c r="FC13" s="70">
        <f>A1_Teilstränge!FB18</f>
        <v>0</v>
      </c>
      <c r="FD13" s="70">
        <f>A1_Teilstränge!FC18</f>
        <v>0</v>
      </c>
      <c r="FE13" s="70">
        <f>A1_Teilstränge!FD18</f>
        <v>0</v>
      </c>
      <c r="FF13" s="70">
        <f>A1_Teilstränge!FE18</f>
        <v>0</v>
      </c>
      <c r="FG13" s="70">
        <f>A1_Teilstränge!FF18</f>
        <v>0</v>
      </c>
      <c r="FH13" s="70">
        <f>A1_Teilstränge!FG18</f>
        <v>0</v>
      </c>
      <c r="FI13" s="70">
        <f>A1_Teilstränge!FH18</f>
        <v>0</v>
      </c>
      <c r="FJ13" s="70">
        <f>A1_Teilstränge!FI18</f>
        <v>0</v>
      </c>
      <c r="FK13" s="70">
        <f>A1_Teilstränge!FJ18</f>
        <v>0</v>
      </c>
      <c r="FL13" s="70">
        <f>A1_Teilstränge!FK18</f>
        <v>0</v>
      </c>
      <c r="FM13" s="70">
        <f>A1_Teilstränge!FL18</f>
        <v>0</v>
      </c>
      <c r="FN13" s="70">
        <f>A1_Teilstränge!FM18</f>
        <v>0</v>
      </c>
      <c r="FO13" s="70">
        <f>A1_Teilstränge!FN18</f>
        <v>0</v>
      </c>
      <c r="FP13" s="70">
        <f>A1_Teilstränge!FO18</f>
        <v>0</v>
      </c>
      <c r="FQ13" s="70">
        <f>A1_Teilstränge!FP18</f>
        <v>0</v>
      </c>
      <c r="FR13" s="70">
        <f>A1_Teilstränge!FQ18</f>
        <v>0</v>
      </c>
      <c r="FS13" s="70">
        <f>A1_Teilstränge!FR18</f>
        <v>0</v>
      </c>
      <c r="FT13" s="70">
        <f>A1_Teilstränge!FS18</f>
        <v>0</v>
      </c>
      <c r="FU13" s="70">
        <f>A1_Teilstränge!FT18</f>
        <v>0</v>
      </c>
      <c r="FV13" s="70">
        <f>A1_Teilstränge!FU18</f>
        <v>0</v>
      </c>
      <c r="FW13" s="70">
        <f>A1_Teilstränge!FV18</f>
        <v>0</v>
      </c>
      <c r="FX13" s="70">
        <f>A1_Teilstränge!FW18</f>
        <v>0</v>
      </c>
      <c r="FY13" s="70">
        <f>A1_Teilstränge!FX18</f>
        <v>0</v>
      </c>
      <c r="FZ13" s="70">
        <f>A1_Teilstränge!FY18</f>
        <v>0</v>
      </c>
      <c r="GA13" s="70">
        <f>A1_Teilstränge!FZ18</f>
        <v>0</v>
      </c>
      <c r="GB13" s="70">
        <f>A1_Teilstränge!GA18</f>
        <v>0</v>
      </c>
      <c r="GC13" s="70">
        <f>A1_Teilstränge!GB18</f>
        <v>0</v>
      </c>
      <c r="GD13" s="70">
        <f>A1_Teilstränge!GC18</f>
        <v>0</v>
      </c>
      <c r="GE13" s="70">
        <f>A1_Teilstränge!GD18</f>
        <v>0</v>
      </c>
      <c r="GF13" s="70">
        <f>A1_Teilstränge!GE18</f>
        <v>0</v>
      </c>
      <c r="GG13" s="70">
        <f>A1_Teilstränge!GF18</f>
        <v>0</v>
      </c>
      <c r="GH13" s="70">
        <f>A1_Teilstränge!GG18</f>
        <v>0</v>
      </c>
      <c r="GI13" s="70">
        <f>A1_Teilstränge!GH18</f>
        <v>0</v>
      </c>
      <c r="GJ13" s="70">
        <f>A1_Teilstränge!GI18</f>
        <v>0</v>
      </c>
      <c r="GK13" s="70">
        <f>A1_Teilstränge!GJ18</f>
        <v>0</v>
      </c>
      <c r="GL13" s="70">
        <f>A1_Teilstränge!GK18</f>
        <v>0</v>
      </c>
      <c r="GM13" s="70">
        <f>A1_Teilstränge!GL18</f>
        <v>0</v>
      </c>
      <c r="GN13" s="70">
        <f>A1_Teilstränge!GM18</f>
        <v>0</v>
      </c>
      <c r="GO13" s="70">
        <f>A1_Teilstränge!GN18</f>
        <v>0</v>
      </c>
      <c r="GP13" s="70">
        <f>A1_Teilstränge!GO18</f>
        <v>0</v>
      </c>
      <c r="GQ13" s="70">
        <f>A1_Teilstränge!GP18</f>
        <v>0</v>
      </c>
      <c r="GR13" s="70">
        <f>A1_Teilstränge!GQ18</f>
        <v>0</v>
      </c>
      <c r="GS13" s="70">
        <f>A1_Teilstränge!GR18</f>
        <v>0</v>
      </c>
      <c r="GT13" s="70">
        <f>A1_Teilstränge!GS18</f>
        <v>0</v>
      </c>
      <c r="GU13" s="70">
        <f>A1_Teilstränge!GT18</f>
        <v>0</v>
      </c>
      <c r="GV13" s="70">
        <f>A1_Teilstränge!GU18</f>
        <v>0</v>
      </c>
      <c r="GW13" s="70">
        <f>A1_Teilstränge!GV18</f>
        <v>0</v>
      </c>
      <c r="GX13" s="70">
        <f>A1_Teilstränge!GW18</f>
        <v>0</v>
      </c>
      <c r="GY13" s="70">
        <f>A1_Teilstränge!GX18</f>
        <v>0</v>
      </c>
      <c r="GZ13" s="70">
        <f>A1_Teilstränge!GY18</f>
        <v>0</v>
      </c>
      <c r="HA13" s="70">
        <f>A1_Teilstränge!GZ18</f>
        <v>0</v>
      </c>
      <c r="HB13" s="70">
        <f>A1_Teilstränge!HA18</f>
        <v>0</v>
      </c>
      <c r="HC13" s="70">
        <f>A1_Teilstränge!HB18</f>
        <v>0</v>
      </c>
      <c r="HD13" s="70">
        <f>A1_Teilstränge!HC18</f>
        <v>0</v>
      </c>
      <c r="HE13" s="70">
        <f>A1_Teilstränge!HD18</f>
        <v>0</v>
      </c>
      <c r="HF13" s="70">
        <f>A1_Teilstränge!HE18</f>
        <v>0</v>
      </c>
      <c r="HG13" s="70">
        <f>A1_Teilstränge!HF18</f>
        <v>0</v>
      </c>
      <c r="HH13" s="70">
        <f>A1_Teilstränge!HG18</f>
        <v>0</v>
      </c>
      <c r="HI13" s="70">
        <f>A1_Teilstränge!HH18</f>
        <v>0</v>
      </c>
      <c r="HJ13" s="70">
        <f>A1_Teilstränge!HI18</f>
        <v>0</v>
      </c>
      <c r="HK13" s="70">
        <f>A1_Teilstränge!HJ18</f>
        <v>0</v>
      </c>
      <c r="HL13" s="70">
        <f>A1_Teilstränge!HK18</f>
        <v>0</v>
      </c>
      <c r="HM13" s="70">
        <f>A1_Teilstränge!HL18</f>
        <v>0</v>
      </c>
      <c r="HN13" s="70">
        <f>A1_Teilstränge!HM18</f>
        <v>0</v>
      </c>
      <c r="HO13" s="70">
        <f>A1_Teilstränge!HN18</f>
        <v>0</v>
      </c>
      <c r="HP13" s="70">
        <f>A1_Teilstränge!HO18</f>
        <v>0</v>
      </c>
      <c r="HQ13" s="70">
        <f>A1_Teilstränge!HP18</f>
        <v>0</v>
      </c>
      <c r="HR13" s="70">
        <f>A1_Teilstränge!HQ18</f>
        <v>0</v>
      </c>
      <c r="HS13" s="70">
        <f>A1_Teilstränge!HR18</f>
        <v>0</v>
      </c>
      <c r="HT13" s="70">
        <f>A1_Teilstränge!HS18</f>
        <v>0</v>
      </c>
      <c r="HU13" s="70">
        <f>A1_Teilstränge!HT18</f>
        <v>0</v>
      </c>
      <c r="HV13" s="70">
        <f>A1_Teilstränge!HU18</f>
        <v>0</v>
      </c>
      <c r="HW13" s="70">
        <f>A1_Teilstränge!HV18</f>
        <v>0</v>
      </c>
      <c r="HX13" s="70">
        <f>A1_Teilstränge!HW18</f>
        <v>0</v>
      </c>
      <c r="HY13" s="70">
        <f>A1_Teilstränge!HX18</f>
        <v>0</v>
      </c>
      <c r="HZ13" s="70">
        <f>A1_Teilstränge!HY18</f>
        <v>0</v>
      </c>
      <c r="IA13" s="70">
        <f>A1_Teilstränge!HZ18</f>
        <v>0</v>
      </c>
      <c r="IB13" s="70">
        <f>A1_Teilstränge!IA18</f>
        <v>0</v>
      </c>
      <c r="IC13" s="70">
        <f>A1_Teilstränge!IB18</f>
        <v>0</v>
      </c>
      <c r="ID13" s="70">
        <f>A1_Teilstränge!IC18</f>
        <v>0</v>
      </c>
      <c r="IE13" s="70">
        <f>A1_Teilstränge!ID18</f>
        <v>0</v>
      </c>
      <c r="IF13" s="70">
        <f>A1_Teilstränge!IE18</f>
        <v>0</v>
      </c>
      <c r="IG13" s="70">
        <f>A1_Teilstränge!IF18</f>
        <v>0</v>
      </c>
      <c r="IH13" s="70">
        <f>A1_Teilstränge!IG18</f>
        <v>0</v>
      </c>
      <c r="II13" s="70">
        <f>A1_Teilstränge!IH18</f>
        <v>0</v>
      </c>
      <c r="IJ13" s="70">
        <f>A1_Teilstränge!II18</f>
        <v>0</v>
      </c>
      <c r="IK13" s="70">
        <f>A1_Teilstränge!IJ18</f>
        <v>0</v>
      </c>
      <c r="IL13" s="70">
        <f>A1_Teilstränge!IK18</f>
        <v>0</v>
      </c>
      <c r="IM13" s="70">
        <f>A1_Teilstränge!IL18</f>
        <v>0</v>
      </c>
      <c r="IN13" s="70">
        <f>A1_Teilstränge!IM18</f>
        <v>0</v>
      </c>
      <c r="IO13" s="70">
        <f>A1_Teilstränge!IN18</f>
        <v>0</v>
      </c>
      <c r="IP13" s="70">
        <f>A1_Teilstränge!IO18</f>
        <v>0</v>
      </c>
      <c r="IQ13" s="70">
        <f>A1_Teilstränge!IP18</f>
        <v>0</v>
      </c>
      <c r="IR13" s="70">
        <f>A1_Teilstränge!IQ18</f>
        <v>0</v>
      </c>
      <c r="IS13" s="70">
        <f>A1_Teilstränge!IR18</f>
        <v>0</v>
      </c>
      <c r="IT13" s="70">
        <f>A1_Teilstränge!IS18</f>
        <v>0</v>
      </c>
      <c r="IU13" s="70">
        <f>A1_Teilstränge!IT18</f>
        <v>0</v>
      </c>
      <c r="IV13" s="70">
        <f>A1_Teilstränge!IU18</f>
        <v>0</v>
      </c>
      <c r="IW13" s="70">
        <f>A1_Teilstränge!IV18</f>
        <v>0</v>
      </c>
      <c r="IX13" s="70">
        <f>A1_Teilstränge!IW18</f>
        <v>0</v>
      </c>
      <c r="IY13" s="70">
        <f>A1_Teilstränge!IX18</f>
        <v>0</v>
      </c>
      <c r="IZ13" s="70">
        <f>A1_Teilstränge!IY18</f>
        <v>0</v>
      </c>
      <c r="JA13" s="70">
        <f>A1_Teilstränge!IZ18</f>
        <v>0</v>
      </c>
      <c r="JB13" s="70">
        <f>A1_Teilstränge!JA18</f>
        <v>0</v>
      </c>
      <c r="JC13" s="70">
        <f>A1_Teilstränge!JB18</f>
        <v>0</v>
      </c>
      <c r="JD13" s="70">
        <f>A1_Teilstränge!JC18</f>
        <v>0</v>
      </c>
      <c r="JE13" s="70">
        <f>A1_Teilstränge!JD18</f>
        <v>0</v>
      </c>
      <c r="JF13" s="70">
        <f>A1_Teilstränge!JE18</f>
        <v>0</v>
      </c>
      <c r="JG13" s="70">
        <f>A1_Teilstränge!JF18</f>
        <v>0</v>
      </c>
      <c r="JH13" s="70">
        <f>A1_Teilstränge!JG18</f>
        <v>0</v>
      </c>
      <c r="JI13" s="70">
        <f>A1_Teilstränge!JH18</f>
        <v>0</v>
      </c>
      <c r="JJ13" s="70">
        <f>A1_Teilstränge!JI18</f>
        <v>0</v>
      </c>
      <c r="JK13" s="70">
        <f>A1_Teilstränge!JJ18</f>
        <v>0</v>
      </c>
      <c r="JL13" s="70">
        <f>A1_Teilstränge!JK18</f>
        <v>0</v>
      </c>
      <c r="JM13" s="70">
        <f>A1_Teilstränge!JL18</f>
        <v>0</v>
      </c>
      <c r="JN13" s="70">
        <f>A1_Teilstränge!JM18</f>
        <v>0</v>
      </c>
      <c r="JO13" s="70">
        <f>A1_Teilstränge!JN18</f>
        <v>0</v>
      </c>
      <c r="JP13" s="70">
        <f>A1_Teilstränge!JO18</f>
        <v>0</v>
      </c>
      <c r="JQ13" s="70">
        <f>A1_Teilstränge!JP18</f>
        <v>0</v>
      </c>
      <c r="JR13" s="70">
        <f>A1_Teilstränge!JQ18</f>
        <v>0</v>
      </c>
      <c r="JS13" s="70">
        <f>A1_Teilstränge!JR18</f>
        <v>0</v>
      </c>
      <c r="JT13" s="70">
        <f>A1_Teilstränge!JS18</f>
        <v>0</v>
      </c>
      <c r="JU13" s="70">
        <f>A1_Teilstränge!JT18</f>
        <v>0</v>
      </c>
      <c r="JV13" s="70">
        <f>A1_Teilstränge!JU18</f>
        <v>0</v>
      </c>
      <c r="JW13" s="70">
        <f>A1_Teilstränge!JV18</f>
        <v>0</v>
      </c>
      <c r="JX13" s="70">
        <f>A1_Teilstränge!JW18</f>
        <v>0</v>
      </c>
      <c r="JY13" s="70">
        <f>A1_Teilstränge!JX18</f>
        <v>0</v>
      </c>
      <c r="JZ13" s="70">
        <f>A1_Teilstränge!JY18</f>
        <v>0</v>
      </c>
      <c r="KA13" s="70">
        <f>A1_Teilstränge!JZ18</f>
        <v>0</v>
      </c>
      <c r="KB13" s="70">
        <f>A1_Teilstränge!KA18</f>
        <v>0</v>
      </c>
      <c r="KC13" s="70">
        <f>A1_Teilstränge!KB18</f>
        <v>0</v>
      </c>
      <c r="KD13" s="70">
        <f>A1_Teilstränge!KC18</f>
        <v>0</v>
      </c>
      <c r="KE13" s="70">
        <f>A1_Teilstränge!KD18</f>
        <v>0</v>
      </c>
      <c r="KF13" s="70">
        <f>A1_Teilstränge!KE18</f>
        <v>0</v>
      </c>
      <c r="KG13" s="70">
        <f>A1_Teilstränge!KF18</f>
        <v>0</v>
      </c>
      <c r="KH13" s="70">
        <f>A1_Teilstränge!KG18</f>
        <v>0</v>
      </c>
      <c r="KI13" s="70">
        <f>A1_Teilstränge!KH18</f>
        <v>0</v>
      </c>
      <c r="KJ13" s="70">
        <f>A1_Teilstränge!KI18</f>
        <v>0</v>
      </c>
      <c r="KK13" s="70">
        <f>A1_Teilstränge!KJ18</f>
        <v>0</v>
      </c>
      <c r="KL13" s="70">
        <f>A1_Teilstränge!KK18</f>
        <v>0</v>
      </c>
      <c r="KM13" s="70">
        <f>A1_Teilstränge!KL18</f>
        <v>0</v>
      </c>
      <c r="KN13" s="70">
        <f>A1_Teilstränge!KM18</f>
        <v>0</v>
      </c>
      <c r="KO13" s="70">
        <f>A1_Teilstränge!KN18</f>
        <v>0</v>
      </c>
      <c r="KP13" s="70">
        <f>A1_Teilstränge!KO18</f>
        <v>0</v>
      </c>
      <c r="KQ13" s="70">
        <f>A1_Teilstränge!KP18</f>
        <v>0</v>
      </c>
      <c r="KR13" s="70">
        <f>A1_Teilstränge!KQ18</f>
        <v>0</v>
      </c>
      <c r="KS13" s="70">
        <f>A1_Teilstränge!KR18</f>
        <v>0</v>
      </c>
      <c r="KT13" s="70">
        <f>A1_Teilstränge!KS18</f>
        <v>0</v>
      </c>
      <c r="KU13" s="70">
        <f>A1_Teilstränge!KT18</f>
        <v>0</v>
      </c>
      <c r="KV13" s="70">
        <f>A1_Teilstränge!KU18</f>
        <v>0</v>
      </c>
      <c r="KW13" s="70">
        <f>A1_Teilstränge!KV18</f>
        <v>0</v>
      </c>
      <c r="KX13" s="70">
        <f>A1_Teilstränge!KW18</f>
        <v>0</v>
      </c>
      <c r="KY13" s="70">
        <f>A1_Teilstränge!KX18</f>
        <v>0</v>
      </c>
      <c r="KZ13" s="70">
        <f>A1_Teilstränge!KY18</f>
        <v>0</v>
      </c>
      <c r="LA13" s="70">
        <f>A1_Teilstränge!KZ18</f>
        <v>0</v>
      </c>
      <c r="LB13" s="70">
        <f>A1_Teilstränge!LA18</f>
        <v>0</v>
      </c>
      <c r="LC13" s="70">
        <f>A1_Teilstränge!LB18</f>
        <v>0</v>
      </c>
      <c r="LD13" s="70">
        <f>A1_Teilstränge!LC18</f>
        <v>0</v>
      </c>
      <c r="LE13" s="70">
        <f>A1_Teilstränge!LD18</f>
        <v>0</v>
      </c>
      <c r="LF13" s="70">
        <f>A1_Teilstränge!LE18</f>
        <v>0</v>
      </c>
      <c r="LG13" s="70">
        <f>A1_Teilstränge!LF18</f>
        <v>0</v>
      </c>
      <c r="LH13" s="70">
        <f>A1_Teilstränge!LG18</f>
        <v>0</v>
      </c>
      <c r="LI13" s="70">
        <f>A1_Teilstränge!LH18</f>
        <v>0</v>
      </c>
      <c r="LJ13" s="70">
        <f>A1_Teilstränge!LI18</f>
        <v>0</v>
      </c>
      <c r="LK13" s="70">
        <f>A1_Teilstränge!LJ18</f>
        <v>0</v>
      </c>
      <c r="LL13" s="70">
        <f>A1_Teilstränge!LK18</f>
        <v>0</v>
      </c>
      <c r="LM13" s="70">
        <f>A1_Teilstränge!LL18</f>
        <v>0</v>
      </c>
      <c r="LN13" s="70">
        <f>A1_Teilstränge!LM18</f>
        <v>0</v>
      </c>
      <c r="LO13" s="70">
        <f>A1_Teilstränge!LN18</f>
        <v>0</v>
      </c>
      <c r="LP13" s="70">
        <f>A1_Teilstränge!LO18</f>
        <v>0</v>
      </c>
      <c r="LQ13" s="70">
        <f>A1_Teilstränge!LP18</f>
        <v>0</v>
      </c>
      <c r="LR13" s="70">
        <f>A1_Teilstränge!LQ18</f>
        <v>0</v>
      </c>
      <c r="LS13" s="70">
        <f>A1_Teilstränge!LR18</f>
        <v>0</v>
      </c>
      <c r="LT13" s="70">
        <f>A1_Teilstränge!LS18</f>
        <v>0</v>
      </c>
      <c r="LU13" s="70">
        <f>A1_Teilstränge!LT18</f>
        <v>0</v>
      </c>
      <c r="LV13" s="70">
        <f>A1_Teilstränge!LU18</f>
        <v>0</v>
      </c>
      <c r="LW13" s="70">
        <f>A1_Teilstränge!LV18</f>
        <v>0</v>
      </c>
      <c r="LX13" s="70">
        <f>A1_Teilstränge!LW18</f>
        <v>0</v>
      </c>
      <c r="LY13" s="70">
        <f>A1_Teilstränge!LX18</f>
        <v>0</v>
      </c>
      <c r="LZ13" s="70">
        <f>A1_Teilstränge!LY18</f>
        <v>0</v>
      </c>
      <c r="MA13" s="70">
        <f>A1_Teilstränge!LZ18</f>
        <v>0</v>
      </c>
      <c r="MB13" s="70">
        <f>A1_Teilstränge!MA18</f>
        <v>0</v>
      </c>
      <c r="MC13" s="70">
        <f>A1_Teilstränge!MB18</f>
        <v>0</v>
      </c>
      <c r="MD13" s="70">
        <f>A1_Teilstränge!MC18</f>
        <v>0</v>
      </c>
      <c r="ME13" s="70">
        <f>A1_Teilstränge!MD18</f>
        <v>0</v>
      </c>
      <c r="MF13" s="70">
        <f>A1_Teilstränge!ME18</f>
        <v>0</v>
      </c>
      <c r="MG13" s="70">
        <f>A1_Teilstränge!MF18</f>
        <v>0</v>
      </c>
      <c r="MH13" s="70">
        <f>A1_Teilstränge!MG18</f>
        <v>0</v>
      </c>
      <c r="MI13" s="70">
        <f>A1_Teilstränge!MH18</f>
        <v>0</v>
      </c>
      <c r="MJ13" s="70">
        <f>A1_Teilstränge!MI18</f>
        <v>0</v>
      </c>
      <c r="MK13" s="70">
        <f>A1_Teilstränge!MJ18</f>
        <v>0</v>
      </c>
      <c r="ML13" s="70">
        <f>A1_Teilstränge!MK18</f>
        <v>0</v>
      </c>
      <c r="MM13" s="70">
        <f>A1_Teilstränge!ML18</f>
        <v>0</v>
      </c>
      <c r="MN13" s="70">
        <f>A1_Teilstränge!MM18</f>
        <v>0</v>
      </c>
      <c r="MO13" s="70">
        <f>A1_Teilstränge!MN18</f>
        <v>0</v>
      </c>
      <c r="MP13" s="70">
        <f>A1_Teilstränge!MO18</f>
        <v>0</v>
      </c>
      <c r="MQ13" s="70">
        <f>A1_Teilstränge!MP18</f>
        <v>0</v>
      </c>
      <c r="MR13" s="70">
        <f>A1_Teilstränge!MQ18</f>
        <v>0</v>
      </c>
      <c r="MS13" s="70">
        <f>A1_Teilstränge!MR18</f>
        <v>0</v>
      </c>
      <c r="MT13" s="70">
        <f>A1_Teilstränge!MS18</f>
        <v>0</v>
      </c>
      <c r="MU13" s="70">
        <f>A1_Teilstränge!MT18</f>
        <v>0</v>
      </c>
      <c r="MV13" s="70">
        <f>A1_Teilstränge!MU18</f>
        <v>0</v>
      </c>
      <c r="MW13" s="70">
        <f>A1_Teilstränge!MV18</f>
        <v>0</v>
      </c>
      <c r="MX13" s="70">
        <f>A1_Teilstränge!MW18</f>
        <v>0</v>
      </c>
      <c r="MY13" s="70">
        <f>A1_Teilstränge!MX18</f>
        <v>0</v>
      </c>
      <c r="MZ13" s="70">
        <f>A1_Teilstränge!MY18</f>
        <v>0</v>
      </c>
      <c r="NA13" s="70">
        <f>A1_Teilstränge!MZ18</f>
        <v>0</v>
      </c>
      <c r="NB13" s="70">
        <f>A1_Teilstränge!NA18</f>
        <v>0</v>
      </c>
      <c r="NC13" s="70">
        <f>A1_Teilstränge!NB18</f>
        <v>0</v>
      </c>
      <c r="ND13" s="70">
        <f>A1_Teilstränge!NC18</f>
        <v>0</v>
      </c>
      <c r="NE13" s="70">
        <f>A1_Teilstränge!ND18</f>
        <v>0</v>
      </c>
      <c r="NF13" s="70">
        <f>A1_Teilstränge!NE18</f>
        <v>0</v>
      </c>
      <c r="NG13" s="70">
        <f>A1_Teilstränge!NF18</f>
        <v>0</v>
      </c>
      <c r="NH13" s="70">
        <f>A1_Teilstränge!NG18</f>
        <v>0</v>
      </c>
      <c r="NI13" s="70">
        <f>A1_Teilstränge!NH18</f>
        <v>0</v>
      </c>
      <c r="NJ13" s="70">
        <f>A1_Teilstränge!NI18</f>
        <v>0</v>
      </c>
      <c r="NK13" s="70">
        <f>A1_Teilstränge!NJ18</f>
        <v>0</v>
      </c>
      <c r="NL13" s="70">
        <f>A1_Teilstränge!NK18</f>
        <v>0</v>
      </c>
      <c r="NM13" s="70">
        <f>A1_Teilstränge!NL18</f>
        <v>0</v>
      </c>
      <c r="NN13" s="70">
        <f>A1_Teilstränge!NM18</f>
        <v>0</v>
      </c>
      <c r="NO13" s="70">
        <f>A1_Teilstränge!NN18</f>
        <v>0</v>
      </c>
      <c r="NP13" s="70">
        <f>A1_Teilstränge!NO18</f>
        <v>0</v>
      </c>
      <c r="NQ13" s="70">
        <f>A1_Teilstränge!NP18</f>
        <v>0</v>
      </c>
      <c r="NR13" s="70">
        <f>A1_Teilstränge!NQ18</f>
        <v>0</v>
      </c>
      <c r="NS13" s="70">
        <f>A1_Teilstränge!NR18</f>
        <v>0</v>
      </c>
      <c r="NT13" s="70">
        <f>A1_Teilstränge!NS18</f>
        <v>0</v>
      </c>
      <c r="NU13" s="70">
        <f>A1_Teilstränge!NT18</f>
        <v>0</v>
      </c>
      <c r="NV13" s="70">
        <f>A1_Teilstränge!NU18</f>
        <v>0</v>
      </c>
      <c r="NW13" s="70">
        <f>A1_Teilstränge!NV18</f>
        <v>0</v>
      </c>
      <c r="NX13" s="70">
        <f>A1_Teilstränge!NW18</f>
        <v>0</v>
      </c>
      <c r="NY13" s="70">
        <f>A1_Teilstränge!NX18</f>
        <v>0</v>
      </c>
      <c r="NZ13" s="70">
        <f>A1_Teilstränge!NY18</f>
        <v>0</v>
      </c>
      <c r="OA13" s="70">
        <f>A1_Teilstränge!NZ18</f>
        <v>0</v>
      </c>
      <c r="OB13" s="70">
        <f>A1_Teilstränge!OA18</f>
        <v>0</v>
      </c>
      <c r="OC13" s="70">
        <f>A1_Teilstränge!OB18</f>
        <v>0</v>
      </c>
      <c r="OD13" s="70">
        <f>A1_Teilstränge!OC18</f>
        <v>0</v>
      </c>
      <c r="OE13" s="70">
        <f>A1_Teilstränge!OD18</f>
        <v>0</v>
      </c>
      <c r="OF13" s="70">
        <f>A1_Teilstränge!OE18</f>
        <v>0</v>
      </c>
      <c r="OG13" s="70">
        <f>A1_Teilstränge!OF18</f>
        <v>0</v>
      </c>
      <c r="OH13" s="70">
        <f>A1_Teilstränge!OG18</f>
        <v>0</v>
      </c>
      <c r="OI13" s="70">
        <f>A1_Teilstränge!OH18</f>
        <v>0</v>
      </c>
      <c r="OJ13" s="70">
        <f>A1_Teilstränge!OI18</f>
        <v>0</v>
      </c>
      <c r="OK13" s="70">
        <f>A1_Teilstränge!OJ18</f>
        <v>0</v>
      </c>
      <c r="OL13" s="70">
        <f>A1_Teilstränge!OK18</f>
        <v>0</v>
      </c>
      <c r="OM13" s="70">
        <f>A1_Teilstränge!OL18</f>
        <v>0</v>
      </c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6"/>
      <c r="SC13" s="56"/>
      <c r="SD13" s="56"/>
      <c r="SE13" s="56"/>
      <c r="SF13" s="56"/>
      <c r="SG13" s="56"/>
      <c r="SH13" s="56"/>
      <c r="SI13" s="56"/>
      <c r="SJ13" s="56"/>
      <c r="SK13" s="56"/>
      <c r="SL13" s="56"/>
      <c r="SM13" s="56"/>
      <c r="SN13" s="56"/>
      <c r="SO13" s="56"/>
      <c r="SP13" s="56"/>
      <c r="SQ13" s="56"/>
      <c r="SR13" s="56"/>
      <c r="SS13" s="56"/>
      <c r="ST13" s="56"/>
      <c r="SU13" s="56"/>
      <c r="SV13" s="56"/>
      <c r="SW13" s="56"/>
      <c r="SX13" s="56"/>
      <c r="SY13" s="56"/>
      <c r="SZ13" s="56"/>
      <c r="TA13" s="56"/>
      <c r="TB13" s="56"/>
      <c r="TC13" s="56"/>
      <c r="TD13" s="56"/>
      <c r="TE13" s="56"/>
      <c r="TF13" s="56"/>
      <c r="TG13" s="56"/>
      <c r="TH13" s="56"/>
      <c r="TI13" s="56"/>
      <c r="TJ13" s="56"/>
      <c r="TK13" s="56"/>
      <c r="TL13" s="56"/>
      <c r="TM13" s="56"/>
      <c r="TN13" s="56"/>
      <c r="TO13" s="56"/>
      <c r="TP13" s="56"/>
      <c r="TQ13" s="56"/>
      <c r="TR13" s="56"/>
      <c r="TS13" s="56"/>
      <c r="TT13" s="56"/>
      <c r="TU13" s="56"/>
      <c r="TV13" s="56"/>
      <c r="TW13" s="56"/>
      <c r="TX13" s="56"/>
      <c r="TY13" s="56"/>
      <c r="TZ13" s="56"/>
      <c r="UA13" s="56"/>
      <c r="UB13" s="56"/>
      <c r="UC13" s="56"/>
      <c r="UD13" s="56"/>
      <c r="UE13" s="56"/>
      <c r="UF13" s="56"/>
      <c r="UG13" s="56"/>
      <c r="UH13" s="56"/>
      <c r="UI13" s="56"/>
      <c r="UJ13" s="56"/>
      <c r="UK13" s="56"/>
      <c r="UL13" s="56"/>
      <c r="UM13" s="56"/>
      <c r="UN13" s="56"/>
      <c r="UO13" s="56"/>
      <c r="UP13" s="56"/>
      <c r="UQ13" s="56"/>
      <c r="UR13" s="56"/>
      <c r="US13" s="56"/>
      <c r="UT13" s="56"/>
      <c r="UU13" s="56"/>
      <c r="UV13" s="56"/>
      <c r="UW13" s="56"/>
      <c r="UX13" s="56"/>
    </row>
    <row r="14" spans="1:570" s="71" customFormat="1" x14ac:dyDescent="0.3">
      <c r="A14" s="56"/>
      <c r="B14" s="69" t="str">
        <f>A1_Teilstränge!A19</f>
        <v>Hausnschlussleitung</v>
      </c>
      <c r="C14" s="69" t="str">
        <f>A1_Teilstränge!B19</f>
        <v>Nein=0 Ja=1</v>
      </c>
      <c r="D14" s="70">
        <f>A1_Teilstränge!C19</f>
        <v>0</v>
      </c>
      <c r="E14" s="70">
        <f>A1_Teilstränge!D19</f>
        <v>1</v>
      </c>
      <c r="F14" s="70">
        <f>A1_Teilstränge!E19</f>
        <v>0</v>
      </c>
      <c r="G14" s="70">
        <f>A1_Teilstränge!F19</f>
        <v>0</v>
      </c>
      <c r="H14" s="70">
        <f>A1_Teilstränge!G19</f>
        <v>0</v>
      </c>
      <c r="I14" s="70">
        <f>A1_Teilstränge!H19</f>
        <v>1</v>
      </c>
      <c r="J14" s="70">
        <f>A1_Teilstränge!I19</f>
        <v>1</v>
      </c>
      <c r="K14" s="70">
        <f>A1_Teilstränge!J19</f>
        <v>0</v>
      </c>
      <c r="L14" s="70">
        <f>A1_Teilstränge!K19</f>
        <v>1</v>
      </c>
      <c r="M14" s="70">
        <f>A1_Teilstränge!L19</f>
        <v>0</v>
      </c>
      <c r="N14" s="70">
        <f>A1_Teilstränge!M19</f>
        <v>1</v>
      </c>
      <c r="O14" s="70">
        <f>A1_Teilstränge!N19</f>
        <v>1</v>
      </c>
      <c r="P14" s="70">
        <f>A1_Teilstränge!O19</f>
        <v>0</v>
      </c>
      <c r="Q14" s="70">
        <f>A1_Teilstränge!P19</f>
        <v>1</v>
      </c>
      <c r="R14" s="70">
        <f>A1_Teilstränge!Q19</f>
        <v>0</v>
      </c>
      <c r="S14" s="70">
        <f>A1_Teilstränge!R19</f>
        <v>1</v>
      </c>
      <c r="T14" s="70">
        <f>A1_Teilstränge!S19</f>
        <v>0</v>
      </c>
      <c r="U14" s="70">
        <f>A1_Teilstränge!T19</f>
        <v>1</v>
      </c>
      <c r="V14" s="70">
        <f>A1_Teilstränge!U19</f>
        <v>0</v>
      </c>
      <c r="W14" s="70">
        <f>A1_Teilstränge!V19</f>
        <v>1</v>
      </c>
      <c r="X14" s="70">
        <f>A1_Teilstränge!W19</f>
        <v>0</v>
      </c>
      <c r="Y14" s="70">
        <f>A1_Teilstränge!X19</f>
        <v>1</v>
      </c>
      <c r="Z14" s="70">
        <f>A1_Teilstränge!Y19</f>
        <v>0</v>
      </c>
      <c r="AA14" s="70">
        <f>A1_Teilstränge!Z19</f>
        <v>1</v>
      </c>
      <c r="AB14" s="70">
        <f>A1_Teilstränge!AA19</f>
        <v>0</v>
      </c>
      <c r="AC14" s="70">
        <f>A1_Teilstränge!AB19</f>
        <v>1</v>
      </c>
      <c r="AD14" s="70">
        <f>A1_Teilstränge!AC19</f>
        <v>0</v>
      </c>
      <c r="AE14" s="70">
        <f>A1_Teilstränge!AD19</f>
        <v>1</v>
      </c>
      <c r="AF14" s="70">
        <f>A1_Teilstränge!AE19</f>
        <v>0</v>
      </c>
      <c r="AG14" s="70">
        <f>A1_Teilstränge!AF19</f>
        <v>1</v>
      </c>
      <c r="AH14" s="70">
        <f>A1_Teilstränge!AG19</f>
        <v>0</v>
      </c>
      <c r="AI14" s="70">
        <f>A1_Teilstränge!AH19</f>
        <v>1</v>
      </c>
      <c r="AJ14" s="70">
        <f>A1_Teilstränge!AI19</f>
        <v>1</v>
      </c>
      <c r="AK14" s="70">
        <f>A1_Teilstränge!AJ19</f>
        <v>0</v>
      </c>
      <c r="AL14" s="70">
        <f>A1_Teilstränge!AK19</f>
        <v>0</v>
      </c>
      <c r="AM14" s="70">
        <f>A1_Teilstränge!AL19</f>
        <v>0</v>
      </c>
      <c r="AN14" s="70">
        <f>A1_Teilstränge!AM19</f>
        <v>0</v>
      </c>
      <c r="AO14" s="70">
        <f>A1_Teilstränge!AN19</f>
        <v>0</v>
      </c>
      <c r="AP14" s="70">
        <f>A1_Teilstränge!AO19</f>
        <v>0</v>
      </c>
      <c r="AQ14" s="70">
        <f>A1_Teilstränge!AP19</f>
        <v>0</v>
      </c>
      <c r="AR14" s="70">
        <f>A1_Teilstränge!AQ19</f>
        <v>0</v>
      </c>
      <c r="AS14" s="70">
        <f>A1_Teilstränge!AR19</f>
        <v>0</v>
      </c>
      <c r="AT14" s="70">
        <f>A1_Teilstränge!AS19</f>
        <v>0</v>
      </c>
      <c r="AU14" s="70">
        <f>A1_Teilstränge!AT19</f>
        <v>0</v>
      </c>
      <c r="AV14" s="70">
        <f>A1_Teilstränge!AU19</f>
        <v>0</v>
      </c>
      <c r="AW14" s="70">
        <f>A1_Teilstränge!AV19</f>
        <v>0</v>
      </c>
      <c r="AX14" s="70">
        <f>A1_Teilstränge!AW19</f>
        <v>0</v>
      </c>
      <c r="AY14" s="70">
        <f>A1_Teilstränge!AX19</f>
        <v>0</v>
      </c>
      <c r="AZ14" s="70">
        <f>A1_Teilstränge!AY19</f>
        <v>0</v>
      </c>
      <c r="BA14" s="70">
        <f>A1_Teilstränge!AZ19</f>
        <v>0</v>
      </c>
      <c r="BB14" s="70">
        <f>A1_Teilstränge!BA19</f>
        <v>0</v>
      </c>
      <c r="BC14" s="70">
        <f>A1_Teilstränge!BB19</f>
        <v>0</v>
      </c>
      <c r="BD14" s="70">
        <f>A1_Teilstränge!BC19</f>
        <v>0</v>
      </c>
      <c r="BE14" s="70">
        <f>A1_Teilstränge!BD19</f>
        <v>0</v>
      </c>
      <c r="BF14" s="70">
        <f>A1_Teilstränge!BE19</f>
        <v>0</v>
      </c>
      <c r="BG14" s="70">
        <f>A1_Teilstränge!BF19</f>
        <v>0</v>
      </c>
      <c r="BH14" s="70">
        <f>A1_Teilstränge!BG19</f>
        <v>0</v>
      </c>
      <c r="BI14" s="70">
        <f>A1_Teilstränge!BH19</f>
        <v>0</v>
      </c>
      <c r="BJ14" s="70">
        <f>A1_Teilstränge!BI19</f>
        <v>0</v>
      </c>
      <c r="BK14" s="70">
        <f>A1_Teilstränge!BJ19</f>
        <v>0</v>
      </c>
      <c r="BL14" s="70">
        <f>A1_Teilstränge!BK19</f>
        <v>0</v>
      </c>
      <c r="BM14" s="70">
        <f>A1_Teilstränge!BL19</f>
        <v>0</v>
      </c>
      <c r="BN14" s="70">
        <f>A1_Teilstränge!BM19</f>
        <v>0</v>
      </c>
      <c r="BO14" s="70">
        <f>A1_Teilstränge!BN19</f>
        <v>0</v>
      </c>
      <c r="BP14" s="70">
        <f>A1_Teilstränge!BO19</f>
        <v>0</v>
      </c>
      <c r="BQ14" s="70">
        <f>A1_Teilstränge!BP19</f>
        <v>0</v>
      </c>
      <c r="BR14" s="70">
        <f>A1_Teilstränge!BQ19</f>
        <v>0</v>
      </c>
      <c r="BS14" s="70">
        <f>A1_Teilstränge!BR19</f>
        <v>0</v>
      </c>
      <c r="BT14" s="70">
        <f>A1_Teilstränge!BS19</f>
        <v>0</v>
      </c>
      <c r="BU14" s="70">
        <f>A1_Teilstränge!BT19</f>
        <v>0</v>
      </c>
      <c r="BV14" s="70">
        <f>A1_Teilstränge!BU19</f>
        <v>0</v>
      </c>
      <c r="BW14" s="70">
        <f>A1_Teilstränge!BV19</f>
        <v>0</v>
      </c>
      <c r="BX14" s="70">
        <f>A1_Teilstränge!BW19</f>
        <v>0</v>
      </c>
      <c r="BY14" s="70">
        <f>A1_Teilstränge!BX19</f>
        <v>0</v>
      </c>
      <c r="BZ14" s="70">
        <f>A1_Teilstränge!BY19</f>
        <v>0</v>
      </c>
      <c r="CA14" s="70">
        <f>A1_Teilstränge!BZ19</f>
        <v>0</v>
      </c>
      <c r="CB14" s="70">
        <f>A1_Teilstränge!CA19</f>
        <v>0</v>
      </c>
      <c r="CC14" s="70">
        <f>A1_Teilstränge!CB19</f>
        <v>0</v>
      </c>
      <c r="CD14" s="70">
        <f>A1_Teilstränge!CC19</f>
        <v>0</v>
      </c>
      <c r="CE14" s="70">
        <f>A1_Teilstränge!CD19</f>
        <v>0</v>
      </c>
      <c r="CF14" s="70">
        <f>A1_Teilstränge!CE19</f>
        <v>0</v>
      </c>
      <c r="CG14" s="70">
        <f>A1_Teilstränge!CF19</f>
        <v>0</v>
      </c>
      <c r="CH14" s="70">
        <f>A1_Teilstränge!CG19</f>
        <v>0</v>
      </c>
      <c r="CI14" s="70">
        <f>A1_Teilstränge!CH19</f>
        <v>0</v>
      </c>
      <c r="CJ14" s="70">
        <f>A1_Teilstränge!CI19</f>
        <v>0</v>
      </c>
      <c r="CK14" s="70">
        <f>A1_Teilstränge!CJ19</f>
        <v>0</v>
      </c>
      <c r="CL14" s="70">
        <f>A1_Teilstränge!CK19</f>
        <v>0</v>
      </c>
      <c r="CM14" s="70">
        <f>A1_Teilstränge!CL19</f>
        <v>0</v>
      </c>
      <c r="CN14" s="70">
        <f>A1_Teilstränge!CM19</f>
        <v>0</v>
      </c>
      <c r="CO14" s="70">
        <f>A1_Teilstränge!CN19</f>
        <v>0</v>
      </c>
      <c r="CP14" s="70">
        <f>A1_Teilstränge!CO19</f>
        <v>0</v>
      </c>
      <c r="CQ14" s="70">
        <f>A1_Teilstränge!CP19</f>
        <v>0</v>
      </c>
      <c r="CR14" s="70">
        <f>A1_Teilstränge!CQ19</f>
        <v>0</v>
      </c>
      <c r="CS14" s="70">
        <f>A1_Teilstränge!CR19</f>
        <v>0</v>
      </c>
      <c r="CT14" s="70">
        <f>A1_Teilstränge!CS19</f>
        <v>0</v>
      </c>
      <c r="CU14" s="70">
        <f>A1_Teilstränge!CT19</f>
        <v>0</v>
      </c>
      <c r="CV14" s="70">
        <f>A1_Teilstränge!CU19</f>
        <v>0</v>
      </c>
      <c r="CW14" s="70">
        <f>A1_Teilstränge!CV19</f>
        <v>0</v>
      </c>
      <c r="CX14" s="70">
        <f>A1_Teilstränge!CW19</f>
        <v>0</v>
      </c>
      <c r="CY14" s="70">
        <f>A1_Teilstränge!CX19</f>
        <v>0</v>
      </c>
      <c r="CZ14" s="70">
        <f>A1_Teilstränge!CY19</f>
        <v>0</v>
      </c>
      <c r="DA14" s="70">
        <f>A1_Teilstränge!CZ19</f>
        <v>0</v>
      </c>
      <c r="DB14" s="70">
        <f>A1_Teilstränge!DA19</f>
        <v>0</v>
      </c>
      <c r="DC14" s="70">
        <f>A1_Teilstränge!DB19</f>
        <v>0</v>
      </c>
      <c r="DD14" s="70">
        <f>A1_Teilstränge!DC19</f>
        <v>0</v>
      </c>
      <c r="DE14" s="70">
        <f>A1_Teilstränge!DD19</f>
        <v>0</v>
      </c>
      <c r="DF14" s="70">
        <f>A1_Teilstränge!DE19</f>
        <v>0</v>
      </c>
      <c r="DG14" s="70">
        <f>A1_Teilstränge!DF19</f>
        <v>0</v>
      </c>
      <c r="DH14" s="70">
        <f>A1_Teilstränge!DG19</f>
        <v>0</v>
      </c>
      <c r="DI14" s="70">
        <f>A1_Teilstränge!DH19</f>
        <v>0</v>
      </c>
      <c r="DJ14" s="70">
        <f>A1_Teilstränge!DI19</f>
        <v>0</v>
      </c>
      <c r="DK14" s="70">
        <f>A1_Teilstränge!DJ19</f>
        <v>0</v>
      </c>
      <c r="DL14" s="70">
        <f>A1_Teilstränge!DK19</f>
        <v>0</v>
      </c>
      <c r="DM14" s="70">
        <f>A1_Teilstränge!DL19</f>
        <v>0</v>
      </c>
      <c r="DN14" s="70">
        <f>A1_Teilstränge!DM19</f>
        <v>0</v>
      </c>
      <c r="DO14" s="70">
        <f>A1_Teilstränge!DN19</f>
        <v>0</v>
      </c>
      <c r="DP14" s="70">
        <f>A1_Teilstränge!DO19</f>
        <v>0</v>
      </c>
      <c r="DQ14" s="70">
        <f>A1_Teilstränge!DP19</f>
        <v>0</v>
      </c>
      <c r="DR14" s="70">
        <f>A1_Teilstränge!DQ19</f>
        <v>0</v>
      </c>
      <c r="DS14" s="70">
        <f>A1_Teilstränge!DR19</f>
        <v>0</v>
      </c>
      <c r="DT14" s="70">
        <f>A1_Teilstränge!DS19</f>
        <v>0</v>
      </c>
      <c r="DU14" s="70">
        <f>A1_Teilstränge!DT19</f>
        <v>0</v>
      </c>
      <c r="DV14" s="70">
        <f>A1_Teilstränge!DU19</f>
        <v>0</v>
      </c>
      <c r="DW14" s="70">
        <f>A1_Teilstränge!DV19</f>
        <v>0</v>
      </c>
      <c r="DX14" s="70">
        <f>A1_Teilstränge!DW19</f>
        <v>0</v>
      </c>
      <c r="DY14" s="70">
        <f>A1_Teilstränge!DX19</f>
        <v>0</v>
      </c>
      <c r="DZ14" s="70">
        <f>A1_Teilstränge!DY19</f>
        <v>0</v>
      </c>
      <c r="EA14" s="70">
        <f>A1_Teilstränge!DZ19</f>
        <v>0</v>
      </c>
      <c r="EB14" s="70">
        <f>A1_Teilstränge!EA19</f>
        <v>0</v>
      </c>
      <c r="EC14" s="70">
        <f>A1_Teilstränge!EB19</f>
        <v>0</v>
      </c>
      <c r="ED14" s="70">
        <f>A1_Teilstränge!EC19</f>
        <v>0</v>
      </c>
      <c r="EE14" s="70">
        <f>A1_Teilstränge!ED19</f>
        <v>0</v>
      </c>
      <c r="EF14" s="70">
        <f>A1_Teilstränge!EE19</f>
        <v>0</v>
      </c>
      <c r="EG14" s="70">
        <f>A1_Teilstränge!EF19</f>
        <v>0</v>
      </c>
      <c r="EH14" s="70">
        <f>A1_Teilstränge!EG19</f>
        <v>0</v>
      </c>
      <c r="EI14" s="70">
        <f>A1_Teilstränge!EH19</f>
        <v>0</v>
      </c>
      <c r="EJ14" s="70">
        <f>A1_Teilstränge!EI19</f>
        <v>0</v>
      </c>
      <c r="EK14" s="70">
        <f>A1_Teilstränge!EJ19</f>
        <v>0</v>
      </c>
      <c r="EL14" s="70">
        <f>A1_Teilstränge!EK19</f>
        <v>0</v>
      </c>
      <c r="EM14" s="70">
        <f>A1_Teilstränge!EL19</f>
        <v>0</v>
      </c>
      <c r="EN14" s="70">
        <f>A1_Teilstränge!EM19</f>
        <v>0</v>
      </c>
      <c r="EO14" s="70">
        <f>A1_Teilstränge!EN19</f>
        <v>0</v>
      </c>
      <c r="EP14" s="70">
        <f>A1_Teilstränge!EO19</f>
        <v>0</v>
      </c>
      <c r="EQ14" s="70">
        <f>A1_Teilstränge!EP19</f>
        <v>0</v>
      </c>
      <c r="ER14" s="70">
        <f>A1_Teilstränge!EQ19</f>
        <v>0</v>
      </c>
      <c r="ES14" s="70">
        <f>A1_Teilstränge!ER19</f>
        <v>0</v>
      </c>
      <c r="ET14" s="70">
        <f>A1_Teilstränge!ES19</f>
        <v>0</v>
      </c>
      <c r="EU14" s="70">
        <f>A1_Teilstränge!ET19</f>
        <v>0</v>
      </c>
      <c r="EV14" s="70">
        <f>A1_Teilstränge!EU19</f>
        <v>0</v>
      </c>
      <c r="EW14" s="70">
        <f>A1_Teilstränge!EV19</f>
        <v>0</v>
      </c>
      <c r="EX14" s="70">
        <f>A1_Teilstränge!EW19</f>
        <v>0</v>
      </c>
      <c r="EY14" s="70">
        <f>A1_Teilstränge!EX19</f>
        <v>0</v>
      </c>
      <c r="EZ14" s="70">
        <f>A1_Teilstränge!EY19</f>
        <v>0</v>
      </c>
      <c r="FA14" s="70">
        <f>A1_Teilstränge!EZ19</f>
        <v>0</v>
      </c>
      <c r="FB14" s="70">
        <f>A1_Teilstränge!FA19</f>
        <v>0</v>
      </c>
      <c r="FC14" s="70">
        <f>A1_Teilstränge!FB19</f>
        <v>0</v>
      </c>
      <c r="FD14" s="70">
        <f>A1_Teilstränge!FC19</f>
        <v>0</v>
      </c>
      <c r="FE14" s="70">
        <f>A1_Teilstränge!FD19</f>
        <v>0</v>
      </c>
      <c r="FF14" s="70">
        <f>A1_Teilstränge!FE19</f>
        <v>0</v>
      </c>
      <c r="FG14" s="70">
        <f>A1_Teilstränge!FF19</f>
        <v>0</v>
      </c>
      <c r="FH14" s="70">
        <f>A1_Teilstränge!FG19</f>
        <v>0</v>
      </c>
      <c r="FI14" s="70">
        <f>A1_Teilstränge!FH19</f>
        <v>0</v>
      </c>
      <c r="FJ14" s="70">
        <f>A1_Teilstränge!FI19</f>
        <v>0</v>
      </c>
      <c r="FK14" s="70">
        <f>A1_Teilstränge!FJ19</f>
        <v>0</v>
      </c>
      <c r="FL14" s="70">
        <f>A1_Teilstränge!FK19</f>
        <v>0</v>
      </c>
      <c r="FM14" s="70">
        <f>A1_Teilstränge!FL19</f>
        <v>0</v>
      </c>
      <c r="FN14" s="70">
        <f>A1_Teilstränge!FM19</f>
        <v>0</v>
      </c>
      <c r="FO14" s="70">
        <f>A1_Teilstränge!FN19</f>
        <v>0</v>
      </c>
      <c r="FP14" s="70">
        <f>A1_Teilstränge!FO19</f>
        <v>0</v>
      </c>
      <c r="FQ14" s="70">
        <f>A1_Teilstränge!FP19</f>
        <v>0</v>
      </c>
      <c r="FR14" s="70">
        <f>A1_Teilstränge!FQ19</f>
        <v>0</v>
      </c>
      <c r="FS14" s="70">
        <f>A1_Teilstränge!FR19</f>
        <v>0</v>
      </c>
      <c r="FT14" s="70">
        <f>A1_Teilstränge!FS19</f>
        <v>0</v>
      </c>
      <c r="FU14" s="70">
        <f>A1_Teilstränge!FT19</f>
        <v>0</v>
      </c>
      <c r="FV14" s="70">
        <f>A1_Teilstränge!FU19</f>
        <v>0</v>
      </c>
      <c r="FW14" s="70">
        <f>A1_Teilstränge!FV19</f>
        <v>0</v>
      </c>
      <c r="FX14" s="70">
        <f>A1_Teilstränge!FW19</f>
        <v>0</v>
      </c>
      <c r="FY14" s="70">
        <f>A1_Teilstränge!FX19</f>
        <v>0</v>
      </c>
      <c r="FZ14" s="70">
        <f>A1_Teilstränge!FY19</f>
        <v>0</v>
      </c>
      <c r="GA14" s="70">
        <f>A1_Teilstränge!FZ19</f>
        <v>0</v>
      </c>
      <c r="GB14" s="70">
        <f>A1_Teilstränge!GA19</f>
        <v>0</v>
      </c>
      <c r="GC14" s="70">
        <f>A1_Teilstränge!GB19</f>
        <v>0</v>
      </c>
      <c r="GD14" s="70">
        <f>A1_Teilstränge!GC19</f>
        <v>0</v>
      </c>
      <c r="GE14" s="70">
        <f>A1_Teilstränge!GD19</f>
        <v>0</v>
      </c>
      <c r="GF14" s="70">
        <f>A1_Teilstränge!GE19</f>
        <v>0</v>
      </c>
      <c r="GG14" s="70">
        <f>A1_Teilstränge!GF19</f>
        <v>0</v>
      </c>
      <c r="GH14" s="70">
        <f>A1_Teilstränge!GG19</f>
        <v>0</v>
      </c>
      <c r="GI14" s="70">
        <f>A1_Teilstränge!GH19</f>
        <v>0</v>
      </c>
      <c r="GJ14" s="70">
        <f>A1_Teilstränge!GI19</f>
        <v>0</v>
      </c>
      <c r="GK14" s="70">
        <f>A1_Teilstränge!GJ19</f>
        <v>0</v>
      </c>
      <c r="GL14" s="70">
        <f>A1_Teilstränge!GK19</f>
        <v>0</v>
      </c>
      <c r="GM14" s="70">
        <f>A1_Teilstränge!GL19</f>
        <v>0</v>
      </c>
      <c r="GN14" s="70">
        <f>A1_Teilstränge!GM19</f>
        <v>0</v>
      </c>
      <c r="GO14" s="70">
        <f>A1_Teilstränge!GN19</f>
        <v>0</v>
      </c>
      <c r="GP14" s="70">
        <f>A1_Teilstränge!GO19</f>
        <v>0</v>
      </c>
      <c r="GQ14" s="70">
        <f>A1_Teilstränge!GP19</f>
        <v>0</v>
      </c>
      <c r="GR14" s="70">
        <f>A1_Teilstränge!GQ19</f>
        <v>0</v>
      </c>
      <c r="GS14" s="70">
        <f>A1_Teilstränge!GR19</f>
        <v>0</v>
      </c>
      <c r="GT14" s="70">
        <f>A1_Teilstränge!GS19</f>
        <v>0</v>
      </c>
      <c r="GU14" s="70">
        <f>A1_Teilstränge!GT19</f>
        <v>0</v>
      </c>
      <c r="GV14" s="70">
        <f>A1_Teilstränge!GU19</f>
        <v>0</v>
      </c>
      <c r="GW14" s="70">
        <f>A1_Teilstränge!GV19</f>
        <v>0</v>
      </c>
      <c r="GX14" s="70">
        <f>A1_Teilstränge!GW19</f>
        <v>0</v>
      </c>
      <c r="GY14" s="70">
        <f>A1_Teilstränge!GX19</f>
        <v>0</v>
      </c>
      <c r="GZ14" s="70">
        <f>A1_Teilstränge!GY19</f>
        <v>0</v>
      </c>
      <c r="HA14" s="70">
        <f>A1_Teilstränge!GZ19</f>
        <v>0</v>
      </c>
      <c r="HB14" s="70">
        <f>A1_Teilstränge!HA19</f>
        <v>0</v>
      </c>
      <c r="HC14" s="70">
        <f>A1_Teilstränge!HB19</f>
        <v>0</v>
      </c>
      <c r="HD14" s="70">
        <f>A1_Teilstränge!HC19</f>
        <v>0</v>
      </c>
      <c r="HE14" s="70">
        <f>A1_Teilstränge!HD19</f>
        <v>0</v>
      </c>
      <c r="HF14" s="70">
        <f>A1_Teilstränge!HE19</f>
        <v>0</v>
      </c>
      <c r="HG14" s="70">
        <f>A1_Teilstränge!HF19</f>
        <v>0</v>
      </c>
      <c r="HH14" s="70">
        <f>A1_Teilstränge!HG19</f>
        <v>0</v>
      </c>
      <c r="HI14" s="70">
        <f>A1_Teilstränge!HH19</f>
        <v>0</v>
      </c>
      <c r="HJ14" s="70">
        <f>A1_Teilstränge!HI19</f>
        <v>0</v>
      </c>
      <c r="HK14" s="70">
        <f>A1_Teilstränge!HJ19</f>
        <v>0</v>
      </c>
      <c r="HL14" s="70">
        <f>A1_Teilstränge!HK19</f>
        <v>0</v>
      </c>
      <c r="HM14" s="70">
        <f>A1_Teilstränge!HL19</f>
        <v>0</v>
      </c>
      <c r="HN14" s="70">
        <f>A1_Teilstränge!HM19</f>
        <v>0</v>
      </c>
      <c r="HO14" s="70">
        <f>A1_Teilstränge!HN19</f>
        <v>0</v>
      </c>
      <c r="HP14" s="70">
        <f>A1_Teilstränge!HO19</f>
        <v>0</v>
      </c>
      <c r="HQ14" s="70">
        <f>A1_Teilstränge!HP19</f>
        <v>0</v>
      </c>
      <c r="HR14" s="70">
        <f>A1_Teilstränge!HQ19</f>
        <v>0</v>
      </c>
      <c r="HS14" s="70">
        <f>A1_Teilstränge!HR19</f>
        <v>0</v>
      </c>
      <c r="HT14" s="70">
        <f>A1_Teilstränge!HS19</f>
        <v>0</v>
      </c>
      <c r="HU14" s="70">
        <f>A1_Teilstränge!HT19</f>
        <v>0</v>
      </c>
      <c r="HV14" s="70">
        <f>A1_Teilstränge!HU19</f>
        <v>0</v>
      </c>
      <c r="HW14" s="70">
        <f>A1_Teilstränge!HV19</f>
        <v>0</v>
      </c>
      <c r="HX14" s="70">
        <f>A1_Teilstränge!HW19</f>
        <v>0</v>
      </c>
      <c r="HY14" s="70">
        <f>A1_Teilstränge!HX19</f>
        <v>0</v>
      </c>
      <c r="HZ14" s="70">
        <f>A1_Teilstränge!HY19</f>
        <v>0</v>
      </c>
      <c r="IA14" s="70">
        <f>A1_Teilstränge!HZ19</f>
        <v>0</v>
      </c>
      <c r="IB14" s="70">
        <f>A1_Teilstränge!IA19</f>
        <v>0</v>
      </c>
      <c r="IC14" s="70">
        <f>A1_Teilstränge!IB19</f>
        <v>0</v>
      </c>
      <c r="ID14" s="70">
        <f>A1_Teilstränge!IC19</f>
        <v>0</v>
      </c>
      <c r="IE14" s="70">
        <f>A1_Teilstränge!ID19</f>
        <v>0</v>
      </c>
      <c r="IF14" s="70">
        <f>A1_Teilstränge!IE19</f>
        <v>0</v>
      </c>
      <c r="IG14" s="70">
        <f>A1_Teilstränge!IF19</f>
        <v>0</v>
      </c>
      <c r="IH14" s="70">
        <f>A1_Teilstränge!IG19</f>
        <v>0</v>
      </c>
      <c r="II14" s="70">
        <f>A1_Teilstränge!IH19</f>
        <v>0</v>
      </c>
      <c r="IJ14" s="70">
        <f>A1_Teilstränge!II19</f>
        <v>0</v>
      </c>
      <c r="IK14" s="70">
        <f>A1_Teilstränge!IJ19</f>
        <v>0</v>
      </c>
      <c r="IL14" s="70">
        <f>A1_Teilstränge!IK19</f>
        <v>0</v>
      </c>
      <c r="IM14" s="70">
        <f>A1_Teilstränge!IL19</f>
        <v>0</v>
      </c>
      <c r="IN14" s="70">
        <f>A1_Teilstränge!IM19</f>
        <v>0</v>
      </c>
      <c r="IO14" s="70">
        <f>A1_Teilstränge!IN19</f>
        <v>0</v>
      </c>
      <c r="IP14" s="70">
        <f>A1_Teilstränge!IO19</f>
        <v>0</v>
      </c>
      <c r="IQ14" s="70">
        <f>A1_Teilstränge!IP19</f>
        <v>0</v>
      </c>
      <c r="IR14" s="70">
        <f>A1_Teilstränge!IQ19</f>
        <v>0</v>
      </c>
      <c r="IS14" s="70">
        <f>A1_Teilstränge!IR19</f>
        <v>0</v>
      </c>
      <c r="IT14" s="70">
        <f>A1_Teilstränge!IS19</f>
        <v>0</v>
      </c>
      <c r="IU14" s="70">
        <f>A1_Teilstränge!IT19</f>
        <v>0</v>
      </c>
      <c r="IV14" s="70">
        <f>A1_Teilstränge!IU19</f>
        <v>0</v>
      </c>
      <c r="IW14" s="70">
        <f>A1_Teilstränge!IV19</f>
        <v>0</v>
      </c>
      <c r="IX14" s="70">
        <f>A1_Teilstränge!IW19</f>
        <v>0</v>
      </c>
      <c r="IY14" s="70">
        <f>A1_Teilstränge!IX19</f>
        <v>0</v>
      </c>
      <c r="IZ14" s="70">
        <f>A1_Teilstränge!IY19</f>
        <v>0</v>
      </c>
      <c r="JA14" s="70">
        <f>A1_Teilstränge!IZ19</f>
        <v>0</v>
      </c>
      <c r="JB14" s="70">
        <f>A1_Teilstränge!JA19</f>
        <v>0</v>
      </c>
      <c r="JC14" s="70">
        <f>A1_Teilstränge!JB19</f>
        <v>0</v>
      </c>
      <c r="JD14" s="70">
        <f>A1_Teilstränge!JC19</f>
        <v>0</v>
      </c>
      <c r="JE14" s="70">
        <f>A1_Teilstränge!JD19</f>
        <v>0</v>
      </c>
      <c r="JF14" s="70">
        <f>A1_Teilstränge!JE19</f>
        <v>0</v>
      </c>
      <c r="JG14" s="70">
        <f>A1_Teilstränge!JF19</f>
        <v>0</v>
      </c>
      <c r="JH14" s="70">
        <f>A1_Teilstränge!JG19</f>
        <v>0</v>
      </c>
      <c r="JI14" s="70">
        <f>A1_Teilstränge!JH19</f>
        <v>0</v>
      </c>
      <c r="JJ14" s="70">
        <f>A1_Teilstränge!JI19</f>
        <v>0</v>
      </c>
      <c r="JK14" s="70">
        <f>A1_Teilstränge!JJ19</f>
        <v>0</v>
      </c>
      <c r="JL14" s="70">
        <f>A1_Teilstränge!JK19</f>
        <v>0</v>
      </c>
      <c r="JM14" s="70">
        <f>A1_Teilstränge!JL19</f>
        <v>0</v>
      </c>
      <c r="JN14" s="70">
        <f>A1_Teilstränge!JM19</f>
        <v>0</v>
      </c>
      <c r="JO14" s="70">
        <f>A1_Teilstränge!JN19</f>
        <v>0</v>
      </c>
      <c r="JP14" s="70">
        <f>A1_Teilstränge!JO19</f>
        <v>0</v>
      </c>
      <c r="JQ14" s="70">
        <f>A1_Teilstränge!JP19</f>
        <v>0</v>
      </c>
      <c r="JR14" s="70">
        <f>A1_Teilstränge!JQ19</f>
        <v>0</v>
      </c>
      <c r="JS14" s="70">
        <f>A1_Teilstränge!JR19</f>
        <v>0</v>
      </c>
      <c r="JT14" s="70">
        <f>A1_Teilstränge!JS19</f>
        <v>0</v>
      </c>
      <c r="JU14" s="70">
        <f>A1_Teilstränge!JT19</f>
        <v>0</v>
      </c>
      <c r="JV14" s="70">
        <f>A1_Teilstränge!JU19</f>
        <v>0</v>
      </c>
      <c r="JW14" s="70">
        <f>A1_Teilstränge!JV19</f>
        <v>0</v>
      </c>
      <c r="JX14" s="70">
        <f>A1_Teilstränge!JW19</f>
        <v>0</v>
      </c>
      <c r="JY14" s="70">
        <f>A1_Teilstränge!JX19</f>
        <v>0</v>
      </c>
      <c r="JZ14" s="70">
        <f>A1_Teilstränge!JY19</f>
        <v>0</v>
      </c>
      <c r="KA14" s="70">
        <f>A1_Teilstränge!JZ19</f>
        <v>0</v>
      </c>
      <c r="KB14" s="70">
        <f>A1_Teilstränge!KA19</f>
        <v>0</v>
      </c>
      <c r="KC14" s="70">
        <f>A1_Teilstränge!KB19</f>
        <v>0</v>
      </c>
      <c r="KD14" s="70">
        <f>A1_Teilstränge!KC19</f>
        <v>0</v>
      </c>
      <c r="KE14" s="70">
        <f>A1_Teilstränge!KD19</f>
        <v>0</v>
      </c>
      <c r="KF14" s="70">
        <f>A1_Teilstränge!KE19</f>
        <v>0</v>
      </c>
      <c r="KG14" s="70">
        <f>A1_Teilstränge!KF19</f>
        <v>0</v>
      </c>
      <c r="KH14" s="70">
        <f>A1_Teilstränge!KG19</f>
        <v>0</v>
      </c>
      <c r="KI14" s="70">
        <f>A1_Teilstränge!KH19</f>
        <v>0</v>
      </c>
      <c r="KJ14" s="70">
        <f>A1_Teilstränge!KI19</f>
        <v>0</v>
      </c>
      <c r="KK14" s="70">
        <f>A1_Teilstränge!KJ19</f>
        <v>0</v>
      </c>
      <c r="KL14" s="70">
        <f>A1_Teilstränge!KK19</f>
        <v>0</v>
      </c>
      <c r="KM14" s="70">
        <f>A1_Teilstränge!KL19</f>
        <v>0</v>
      </c>
      <c r="KN14" s="70">
        <f>A1_Teilstränge!KM19</f>
        <v>0</v>
      </c>
      <c r="KO14" s="70">
        <f>A1_Teilstränge!KN19</f>
        <v>0</v>
      </c>
      <c r="KP14" s="70">
        <f>A1_Teilstränge!KO19</f>
        <v>0</v>
      </c>
      <c r="KQ14" s="70">
        <f>A1_Teilstränge!KP19</f>
        <v>0</v>
      </c>
      <c r="KR14" s="70">
        <f>A1_Teilstränge!KQ19</f>
        <v>0</v>
      </c>
      <c r="KS14" s="70">
        <f>A1_Teilstränge!KR19</f>
        <v>0</v>
      </c>
      <c r="KT14" s="70">
        <f>A1_Teilstränge!KS19</f>
        <v>0</v>
      </c>
      <c r="KU14" s="70">
        <f>A1_Teilstränge!KT19</f>
        <v>0</v>
      </c>
      <c r="KV14" s="70">
        <f>A1_Teilstränge!KU19</f>
        <v>0</v>
      </c>
      <c r="KW14" s="70">
        <f>A1_Teilstränge!KV19</f>
        <v>0</v>
      </c>
      <c r="KX14" s="70">
        <f>A1_Teilstränge!KW19</f>
        <v>0</v>
      </c>
      <c r="KY14" s="70">
        <f>A1_Teilstränge!KX19</f>
        <v>0</v>
      </c>
      <c r="KZ14" s="70">
        <f>A1_Teilstränge!KY19</f>
        <v>0</v>
      </c>
      <c r="LA14" s="70">
        <f>A1_Teilstränge!KZ19</f>
        <v>0</v>
      </c>
      <c r="LB14" s="70">
        <f>A1_Teilstränge!LA19</f>
        <v>0</v>
      </c>
      <c r="LC14" s="70">
        <f>A1_Teilstränge!LB19</f>
        <v>0</v>
      </c>
      <c r="LD14" s="70">
        <f>A1_Teilstränge!LC19</f>
        <v>0</v>
      </c>
      <c r="LE14" s="70">
        <f>A1_Teilstränge!LD19</f>
        <v>0</v>
      </c>
      <c r="LF14" s="70">
        <f>A1_Teilstränge!LE19</f>
        <v>0</v>
      </c>
      <c r="LG14" s="70">
        <f>A1_Teilstränge!LF19</f>
        <v>0</v>
      </c>
      <c r="LH14" s="70">
        <f>A1_Teilstränge!LG19</f>
        <v>0</v>
      </c>
      <c r="LI14" s="70">
        <f>A1_Teilstränge!LH19</f>
        <v>0</v>
      </c>
      <c r="LJ14" s="70">
        <f>A1_Teilstränge!LI19</f>
        <v>0</v>
      </c>
      <c r="LK14" s="70">
        <f>A1_Teilstränge!LJ19</f>
        <v>0</v>
      </c>
      <c r="LL14" s="70">
        <f>A1_Teilstränge!LK19</f>
        <v>0</v>
      </c>
      <c r="LM14" s="70">
        <f>A1_Teilstränge!LL19</f>
        <v>0</v>
      </c>
      <c r="LN14" s="70">
        <f>A1_Teilstränge!LM19</f>
        <v>0</v>
      </c>
      <c r="LO14" s="70">
        <f>A1_Teilstränge!LN19</f>
        <v>0</v>
      </c>
      <c r="LP14" s="70">
        <f>A1_Teilstränge!LO19</f>
        <v>0</v>
      </c>
      <c r="LQ14" s="70">
        <f>A1_Teilstränge!LP19</f>
        <v>0</v>
      </c>
      <c r="LR14" s="70">
        <f>A1_Teilstränge!LQ19</f>
        <v>0</v>
      </c>
      <c r="LS14" s="70">
        <f>A1_Teilstränge!LR19</f>
        <v>0</v>
      </c>
      <c r="LT14" s="70">
        <f>A1_Teilstränge!LS19</f>
        <v>0</v>
      </c>
      <c r="LU14" s="70">
        <f>A1_Teilstränge!LT19</f>
        <v>0</v>
      </c>
      <c r="LV14" s="70">
        <f>A1_Teilstränge!LU19</f>
        <v>0</v>
      </c>
      <c r="LW14" s="70">
        <f>A1_Teilstränge!LV19</f>
        <v>0</v>
      </c>
      <c r="LX14" s="70">
        <f>A1_Teilstränge!LW19</f>
        <v>0</v>
      </c>
      <c r="LY14" s="70">
        <f>A1_Teilstränge!LX19</f>
        <v>0</v>
      </c>
      <c r="LZ14" s="70">
        <f>A1_Teilstränge!LY19</f>
        <v>0</v>
      </c>
      <c r="MA14" s="70">
        <f>A1_Teilstränge!LZ19</f>
        <v>0</v>
      </c>
      <c r="MB14" s="70">
        <f>A1_Teilstränge!MA19</f>
        <v>0</v>
      </c>
      <c r="MC14" s="70">
        <f>A1_Teilstränge!MB19</f>
        <v>0</v>
      </c>
      <c r="MD14" s="70">
        <f>A1_Teilstränge!MC19</f>
        <v>0</v>
      </c>
      <c r="ME14" s="70">
        <f>A1_Teilstränge!MD19</f>
        <v>0</v>
      </c>
      <c r="MF14" s="70">
        <f>A1_Teilstränge!ME19</f>
        <v>0</v>
      </c>
      <c r="MG14" s="70">
        <f>A1_Teilstränge!MF19</f>
        <v>0</v>
      </c>
      <c r="MH14" s="70">
        <f>A1_Teilstränge!MG19</f>
        <v>0</v>
      </c>
      <c r="MI14" s="70">
        <f>A1_Teilstränge!MH19</f>
        <v>0</v>
      </c>
      <c r="MJ14" s="70">
        <f>A1_Teilstränge!MI19</f>
        <v>0</v>
      </c>
      <c r="MK14" s="70">
        <f>A1_Teilstränge!MJ19</f>
        <v>0</v>
      </c>
      <c r="ML14" s="70">
        <f>A1_Teilstränge!MK19</f>
        <v>0</v>
      </c>
      <c r="MM14" s="70">
        <f>A1_Teilstränge!ML19</f>
        <v>0</v>
      </c>
      <c r="MN14" s="70">
        <f>A1_Teilstränge!MM19</f>
        <v>0</v>
      </c>
      <c r="MO14" s="70">
        <f>A1_Teilstränge!MN19</f>
        <v>0</v>
      </c>
      <c r="MP14" s="70">
        <f>A1_Teilstränge!MO19</f>
        <v>0</v>
      </c>
      <c r="MQ14" s="70">
        <f>A1_Teilstränge!MP19</f>
        <v>0</v>
      </c>
      <c r="MR14" s="70">
        <f>A1_Teilstränge!MQ19</f>
        <v>0</v>
      </c>
      <c r="MS14" s="70">
        <f>A1_Teilstränge!MR19</f>
        <v>0</v>
      </c>
      <c r="MT14" s="70">
        <f>A1_Teilstränge!MS19</f>
        <v>0</v>
      </c>
      <c r="MU14" s="70">
        <f>A1_Teilstränge!MT19</f>
        <v>0</v>
      </c>
      <c r="MV14" s="70">
        <f>A1_Teilstränge!MU19</f>
        <v>0</v>
      </c>
      <c r="MW14" s="70">
        <f>A1_Teilstränge!MV19</f>
        <v>0</v>
      </c>
      <c r="MX14" s="70">
        <f>A1_Teilstränge!MW19</f>
        <v>0</v>
      </c>
      <c r="MY14" s="70">
        <f>A1_Teilstränge!MX19</f>
        <v>0</v>
      </c>
      <c r="MZ14" s="70">
        <f>A1_Teilstränge!MY19</f>
        <v>0</v>
      </c>
      <c r="NA14" s="70">
        <f>A1_Teilstränge!MZ19</f>
        <v>0</v>
      </c>
      <c r="NB14" s="70">
        <f>A1_Teilstränge!NA19</f>
        <v>0</v>
      </c>
      <c r="NC14" s="70">
        <f>A1_Teilstränge!NB19</f>
        <v>0</v>
      </c>
      <c r="ND14" s="70">
        <f>A1_Teilstränge!NC19</f>
        <v>0</v>
      </c>
      <c r="NE14" s="70">
        <f>A1_Teilstränge!ND19</f>
        <v>0</v>
      </c>
      <c r="NF14" s="70">
        <f>A1_Teilstränge!NE19</f>
        <v>0</v>
      </c>
      <c r="NG14" s="70">
        <f>A1_Teilstränge!NF19</f>
        <v>0</v>
      </c>
      <c r="NH14" s="70">
        <f>A1_Teilstränge!NG19</f>
        <v>0</v>
      </c>
      <c r="NI14" s="70">
        <f>A1_Teilstränge!NH19</f>
        <v>0</v>
      </c>
      <c r="NJ14" s="70">
        <f>A1_Teilstränge!NI19</f>
        <v>0</v>
      </c>
      <c r="NK14" s="70">
        <f>A1_Teilstränge!NJ19</f>
        <v>0</v>
      </c>
      <c r="NL14" s="70">
        <f>A1_Teilstränge!NK19</f>
        <v>0</v>
      </c>
      <c r="NM14" s="70">
        <f>A1_Teilstränge!NL19</f>
        <v>0</v>
      </c>
      <c r="NN14" s="70">
        <f>A1_Teilstränge!NM19</f>
        <v>0</v>
      </c>
      <c r="NO14" s="70">
        <f>A1_Teilstränge!NN19</f>
        <v>0</v>
      </c>
      <c r="NP14" s="70">
        <f>A1_Teilstränge!NO19</f>
        <v>0</v>
      </c>
      <c r="NQ14" s="70">
        <f>A1_Teilstränge!NP19</f>
        <v>0</v>
      </c>
      <c r="NR14" s="70">
        <f>A1_Teilstränge!NQ19</f>
        <v>0</v>
      </c>
      <c r="NS14" s="70">
        <f>A1_Teilstränge!NR19</f>
        <v>0</v>
      </c>
      <c r="NT14" s="70">
        <f>A1_Teilstränge!NS19</f>
        <v>0</v>
      </c>
      <c r="NU14" s="70">
        <f>A1_Teilstränge!NT19</f>
        <v>0</v>
      </c>
      <c r="NV14" s="70">
        <f>A1_Teilstränge!NU19</f>
        <v>0</v>
      </c>
      <c r="NW14" s="70">
        <f>A1_Teilstränge!NV19</f>
        <v>0</v>
      </c>
      <c r="NX14" s="70">
        <f>A1_Teilstränge!NW19</f>
        <v>0</v>
      </c>
      <c r="NY14" s="70">
        <f>A1_Teilstränge!NX19</f>
        <v>0</v>
      </c>
      <c r="NZ14" s="70">
        <f>A1_Teilstränge!NY19</f>
        <v>0</v>
      </c>
      <c r="OA14" s="70">
        <f>A1_Teilstränge!NZ19</f>
        <v>0</v>
      </c>
      <c r="OB14" s="70">
        <f>A1_Teilstränge!OA19</f>
        <v>0</v>
      </c>
      <c r="OC14" s="70">
        <f>A1_Teilstränge!OB19</f>
        <v>0</v>
      </c>
      <c r="OD14" s="70">
        <f>A1_Teilstränge!OC19</f>
        <v>0</v>
      </c>
      <c r="OE14" s="70">
        <f>A1_Teilstränge!OD19</f>
        <v>0</v>
      </c>
      <c r="OF14" s="70">
        <f>A1_Teilstränge!OE19</f>
        <v>0</v>
      </c>
      <c r="OG14" s="70">
        <f>A1_Teilstränge!OF19</f>
        <v>0</v>
      </c>
      <c r="OH14" s="70">
        <f>A1_Teilstränge!OG19</f>
        <v>0</v>
      </c>
      <c r="OI14" s="70">
        <f>A1_Teilstränge!OH19</f>
        <v>0</v>
      </c>
      <c r="OJ14" s="70">
        <f>A1_Teilstränge!OI19</f>
        <v>0</v>
      </c>
      <c r="OK14" s="70">
        <f>A1_Teilstränge!OJ19</f>
        <v>0</v>
      </c>
      <c r="OL14" s="70">
        <f>A1_Teilstränge!OK19</f>
        <v>0</v>
      </c>
      <c r="OM14" s="70">
        <f>A1_Teilstränge!OL19</f>
        <v>0</v>
      </c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6"/>
      <c r="SC14" s="56"/>
      <c r="SD14" s="56"/>
      <c r="SE14" s="56"/>
      <c r="SF14" s="56"/>
      <c r="SG14" s="56"/>
      <c r="SH14" s="56"/>
      <c r="SI14" s="56"/>
      <c r="SJ14" s="56"/>
      <c r="SK14" s="56"/>
      <c r="SL14" s="56"/>
      <c r="SM14" s="56"/>
      <c r="SN14" s="56"/>
      <c r="SO14" s="56"/>
      <c r="SP14" s="56"/>
      <c r="SQ14" s="56"/>
      <c r="SR14" s="56"/>
      <c r="SS14" s="56"/>
      <c r="ST14" s="56"/>
      <c r="SU14" s="56"/>
      <c r="SV14" s="56"/>
      <c r="SW14" s="56"/>
      <c r="SX14" s="56"/>
      <c r="SY14" s="56"/>
      <c r="SZ14" s="56"/>
      <c r="TA14" s="56"/>
      <c r="TB14" s="56"/>
      <c r="TC14" s="56"/>
      <c r="TD14" s="56"/>
      <c r="TE14" s="56"/>
      <c r="TF14" s="56"/>
      <c r="TG14" s="56"/>
      <c r="TH14" s="56"/>
      <c r="TI14" s="56"/>
      <c r="TJ14" s="56"/>
      <c r="TK14" s="56"/>
      <c r="TL14" s="56"/>
      <c r="TM14" s="56"/>
      <c r="TN14" s="56"/>
      <c r="TO14" s="56"/>
      <c r="TP14" s="56"/>
      <c r="TQ14" s="56"/>
      <c r="TR14" s="56"/>
      <c r="TS14" s="56"/>
      <c r="TT14" s="56"/>
      <c r="TU14" s="56"/>
      <c r="TV14" s="56"/>
      <c r="TW14" s="56"/>
      <c r="TX14" s="56"/>
      <c r="TY14" s="56"/>
      <c r="TZ14" s="56"/>
      <c r="UA14" s="56"/>
      <c r="UB14" s="56"/>
      <c r="UC14" s="56"/>
      <c r="UD14" s="56"/>
      <c r="UE14" s="56"/>
      <c r="UF14" s="56"/>
      <c r="UG14" s="56"/>
      <c r="UH14" s="56"/>
      <c r="UI14" s="56"/>
      <c r="UJ14" s="56"/>
      <c r="UK14" s="56"/>
      <c r="UL14" s="56"/>
      <c r="UM14" s="56"/>
      <c r="UN14" s="56"/>
      <c r="UO14" s="56"/>
      <c r="UP14" s="56"/>
      <c r="UQ14" s="56"/>
      <c r="UR14" s="56"/>
      <c r="US14" s="56"/>
      <c r="UT14" s="56"/>
      <c r="UU14" s="56"/>
      <c r="UV14" s="56"/>
      <c r="UW14" s="56"/>
      <c r="UX14" s="56"/>
    </row>
    <row r="15" spans="1:570" s="71" customFormat="1" x14ac:dyDescent="0.3">
      <c r="A15" s="56"/>
      <c r="B15" s="69" t="str">
        <f>A1_Teilstränge!A20</f>
        <v>Teilstrang ungünstigster Abnehmer</v>
      </c>
      <c r="C15" s="69" t="str">
        <f>A1_Teilstränge!B20</f>
        <v>Nein=0 Ja=1</v>
      </c>
      <c r="D15" s="70">
        <f>A1_Teilstränge!C20</f>
        <v>1</v>
      </c>
      <c r="E15" s="70">
        <f>A1_Teilstränge!D20</f>
        <v>0</v>
      </c>
      <c r="F15" s="70">
        <f>A1_Teilstränge!E20</f>
        <v>1</v>
      </c>
      <c r="G15" s="70">
        <f>A1_Teilstränge!F20</f>
        <v>0</v>
      </c>
      <c r="H15" s="70">
        <f>A1_Teilstränge!G20</f>
        <v>0</v>
      </c>
      <c r="I15" s="70">
        <f>A1_Teilstränge!H20</f>
        <v>0</v>
      </c>
      <c r="J15" s="70">
        <f>A1_Teilstränge!I20</f>
        <v>0</v>
      </c>
      <c r="K15" s="70">
        <f>A1_Teilstränge!J20</f>
        <v>0</v>
      </c>
      <c r="L15" s="70">
        <f>A1_Teilstränge!K20</f>
        <v>0</v>
      </c>
      <c r="M15" s="70">
        <f>A1_Teilstränge!L20</f>
        <v>0</v>
      </c>
      <c r="N15" s="70">
        <f>A1_Teilstränge!M20</f>
        <v>0</v>
      </c>
      <c r="O15" s="70">
        <f>A1_Teilstränge!N20</f>
        <v>0</v>
      </c>
      <c r="P15" s="70">
        <f>A1_Teilstränge!O20</f>
        <v>1</v>
      </c>
      <c r="Q15" s="70">
        <f>A1_Teilstränge!P20</f>
        <v>0</v>
      </c>
      <c r="R15" s="70">
        <f>A1_Teilstränge!Q20</f>
        <v>1</v>
      </c>
      <c r="S15" s="70">
        <f>A1_Teilstränge!R20</f>
        <v>0</v>
      </c>
      <c r="T15" s="70">
        <f>A1_Teilstränge!S20</f>
        <v>1</v>
      </c>
      <c r="U15" s="70">
        <f>A1_Teilstränge!T20</f>
        <v>0</v>
      </c>
      <c r="V15" s="70">
        <f>A1_Teilstränge!U20</f>
        <v>1</v>
      </c>
      <c r="W15" s="70">
        <f>A1_Teilstränge!V20</f>
        <v>0</v>
      </c>
      <c r="X15" s="70">
        <f>A1_Teilstränge!W20</f>
        <v>1</v>
      </c>
      <c r="Y15" s="70">
        <f>A1_Teilstränge!X20</f>
        <v>0</v>
      </c>
      <c r="Z15" s="70">
        <f>A1_Teilstränge!Y20</f>
        <v>1</v>
      </c>
      <c r="AA15" s="70">
        <f>A1_Teilstränge!Z20</f>
        <v>0</v>
      </c>
      <c r="AB15" s="70">
        <f>A1_Teilstränge!AA20</f>
        <v>1</v>
      </c>
      <c r="AC15" s="70">
        <f>A1_Teilstränge!AB20</f>
        <v>0</v>
      </c>
      <c r="AD15" s="70">
        <f>A1_Teilstränge!AC20</f>
        <v>1</v>
      </c>
      <c r="AE15" s="70">
        <f>A1_Teilstränge!AD20</f>
        <v>0</v>
      </c>
      <c r="AF15" s="70">
        <f>A1_Teilstränge!AE20</f>
        <v>1</v>
      </c>
      <c r="AG15" s="70">
        <f>A1_Teilstränge!AF20</f>
        <v>0</v>
      </c>
      <c r="AH15" s="70">
        <f>A1_Teilstränge!AG20</f>
        <v>1</v>
      </c>
      <c r="AI15" s="70">
        <f>A1_Teilstränge!AH20</f>
        <v>0</v>
      </c>
      <c r="AJ15" s="70">
        <f>A1_Teilstränge!AI20</f>
        <v>1</v>
      </c>
      <c r="AK15" s="70">
        <f>A1_Teilstränge!AJ20</f>
        <v>0</v>
      </c>
      <c r="AL15" s="70">
        <f>A1_Teilstränge!AK20</f>
        <v>0</v>
      </c>
      <c r="AM15" s="70">
        <f>A1_Teilstränge!AL20</f>
        <v>0</v>
      </c>
      <c r="AN15" s="70">
        <f>A1_Teilstränge!AM20</f>
        <v>0</v>
      </c>
      <c r="AO15" s="70">
        <f>A1_Teilstränge!AN20</f>
        <v>0</v>
      </c>
      <c r="AP15" s="70">
        <f>A1_Teilstränge!AO20</f>
        <v>0</v>
      </c>
      <c r="AQ15" s="70">
        <f>A1_Teilstränge!AP20</f>
        <v>0</v>
      </c>
      <c r="AR15" s="70">
        <f>A1_Teilstränge!AQ20</f>
        <v>0</v>
      </c>
      <c r="AS15" s="70">
        <f>A1_Teilstränge!AR20</f>
        <v>0</v>
      </c>
      <c r="AT15" s="70">
        <f>A1_Teilstränge!AS20</f>
        <v>0</v>
      </c>
      <c r="AU15" s="70">
        <f>A1_Teilstränge!AT20</f>
        <v>0</v>
      </c>
      <c r="AV15" s="70">
        <f>A1_Teilstränge!AU20</f>
        <v>0</v>
      </c>
      <c r="AW15" s="70">
        <f>A1_Teilstränge!AV20</f>
        <v>0</v>
      </c>
      <c r="AX15" s="70">
        <f>A1_Teilstränge!AW20</f>
        <v>0</v>
      </c>
      <c r="AY15" s="70">
        <f>A1_Teilstränge!AX20</f>
        <v>0</v>
      </c>
      <c r="AZ15" s="70">
        <f>A1_Teilstränge!AY20</f>
        <v>0</v>
      </c>
      <c r="BA15" s="70">
        <f>A1_Teilstränge!AZ20</f>
        <v>0</v>
      </c>
      <c r="BB15" s="70">
        <f>A1_Teilstränge!BA20</f>
        <v>0</v>
      </c>
      <c r="BC15" s="70">
        <f>A1_Teilstränge!BB20</f>
        <v>0</v>
      </c>
      <c r="BD15" s="70">
        <f>A1_Teilstränge!BC20</f>
        <v>0</v>
      </c>
      <c r="BE15" s="70">
        <f>A1_Teilstränge!BD20</f>
        <v>0</v>
      </c>
      <c r="BF15" s="70">
        <f>A1_Teilstränge!BE20</f>
        <v>0</v>
      </c>
      <c r="BG15" s="70">
        <f>A1_Teilstränge!BF20</f>
        <v>0</v>
      </c>
      <c r="BH15" s="70">
        <f>A1_Teilstränge!BG20</f>
        <v>0</v>
      </c>
      <c r="BI15" s="70">
        <f>A1_Teilstränge!BH20</f>
        <v>0</v>
      </c>
      <c r="BJ15" s="70">
        <f>A1_Teilstränge!BI20</f>
        <v>0</v>
      </c>
      <c r="BK15" s="70">
        <f>A1_Teilstränge!BJ20</f>
        <v>0</v>
      </c>
      <c r="BL15" s="70">
        <f>A1_Teilstränge!BK20</f>
        <v>0</v>
      </c>
      <c r="BM15" s="70">
        <f>A1_Teilstränge!BL20</f>
        <v>0</v>
      </c>
      <c r="BN15" s="70">
        <f>A1_Teilstränge!BM20</f>
        <v>0</v>
      </c>
      <c r="BO15" s="70">
        <f>A1_Teilstränge!BN20</f>
        <v>0</v>
      </c>
      <c r="BP15" s="70">
        <f>A1_Teilstränge!BO20</f>
        <v>0</v>
      </c>
      <c r="BQ15" s="70">
        <f>A1_Teilstränge!BP20</f>
        <v>0</v>
      </c>
      <c r="BR15" s="70">
        <f>A1_Teilstränge!BQ20</f>
        <v>0</v>
      </c>
      <c r="BS15" s="70">
        <f>A1_Teilstränge!BR20</f>
        <v>0</v>
      </c>
      <c r="BT15" s="70">
        <f>A1_Teilstränge!BS20</f>
        <v>0</v>
      </c>
      <c r="BU15" s="70">
        <f>A1_Teilstränge!BT20</f>
        <v>0</v>
      </c>
      <c r="BV15" s="70">
        <f>A1_Teilstränge!BU20</f>
        <v>0</v>
      </c>
      <c r="BW15" s="70">
        <f>A1_Teilstränge!BV20</f>
        <v>0</v>
      </c>
      <c r="BX15" s="70">
        <f>A1_Teilstränge!BW20</f>
        <v>0</v>
      </c>
      <c r="BY15" s="70">
        <f>A1_Teilstränge!BX20</f>
        <v>0</v>
      </c>
      <c r="BZ15" s="70">
        <f>A1_Teilstränge!BY20</f>
        <v>0</v>
      </c>
      <c r="CA15" s="70">
        <f>A1_Teilstränge!BZ20</f>
        <v>0</v>
      </c>
      <c r="CB15" s="70">
        <f>A1_Teilstränge!CA20</f>
        <v>0</v>
      </c>
      <c r="CC15" s="70">
        <f>A1_Teilstränge!CB20</f>
        <v>0</v>
      </c>
      <c r="CD15" s="70">
        <f>A1_Teilstränge!CC20</f>
        <v>0</v>
      </c>
      <c r="CE15" s="70">
        <f>A1_Teilstränge!CD20</f>
        <v>0</v>
      </c>
      <c r="CF15" s="70">
        <f>A1_Teilstränge!CE20</f>
        <v>0</v>
      </c>
      <c r="CG15" s="70">
        <f>A1_Teilstränge!CF20</f>
        <v>0</v>
      </c>
      <c r="CH15" s="70">
        <f>A1_Teilstränge!CG20</f>
        <v>0</v>
      </c>
      <c r="CI15" s="70">
        <f>A1_Teilstränge!CH20</f>
        <v>0</v>
      </c>
      <c r="CJ15" s="70">
        <f>A1_Teilstränge!CI20</f>
        <v>0</v>
      </c>
      <c r="CK15" s="70">
        <f>A1_Teilstränge!CJ20</f>
        <v>0</v>
      </c>
      <c r="CL15" s="70">
        <f>A1_Teilstränge!CK20</f>
        <v>0</v>
      </c>
      <c r="CM15" s="70">
        <f>A1_Teilstränge!CL20</f>
        <v>0</v>
      </c>
      <c r="CN15" s="70">
        <f>A1_Teilstränge!CM20</f>
        <v>0</v>
      </c>
      <c r="CO15" s="70">
        <f>A1_Teilstränge!CN20</f>
        <v>0</v>
      </c>
      <c r="CP15" s="70">
        <f>A1_Teilstränge!CO20</f>
        <v>0</v>
      </c>
      <c r="CQ15" s="70">
        <f>A1_Teilstränge!CP20</f>
        <v>0</v>
      </c>
      <c r="CR15" s="70">
        <f>A1_Teilstränge!CQ20</f>
        <v>0</v>
      </c>
      <c r="CS15" s="70">
        <f>A1_Teilstränge!CR20</f>
        <v>0</v>
      </c>
      <c r="CT15" s="70">
        <f>A1_Teilstränge!CS20</f>
        <v>0</v>
      </c>
      <c r="CU15" s="70">
        <f>A1_Teilstränge!CT20</f>
        <v>0</v>
      </c>
      <c r="CV15" s="70">
        <f>A1_Teilstränge!CU20</f>
        <v>0</v>
      </c>
      <c r="CW15" s="70">
        <f>A1_Teilstränge!CV20</f>
        <v>0</v>
      </c>
      <c r="CX15" s="70">
        <f>A1_Teilstränge!CW20</f>
        <v>0</v>
      </c>
      <c r="CY15" s="70">
        <f>A1_Teilstränge!CX20</f>
        <v>0</v>
      </c>
      <c r="CZ15" s="70">
        <f>A1_Teilstränge!CY20</f>
        <v>0</v>
      </c>
      <c r="DA15" s="70">
        <f>A1_Teilstränge!CZ20</f>
        <v>0</v>
      </c>
      <c r="DB15" s="70">
        <f>A1_Teilstränge!DA20</f>
        <v>0</v>
      </c>
      <c r="DC15" s="70">
        <f>A1_Teilstränge!DB20</f>
        <v>0</v>
      </c>
      <c r="DD15" s="70">
        <f>A1_Teilstränge!DC20</f>
        <v>0</v>
      </c>
      <c r="DE15" s="70">
        <f>A1_Teilstränge!DD20</f>
        <v>0</v>
      </c>
      <c r="DF15" s="70">
        <f>A1_Teilstränge!DE20</f>
        <v>0</v>
      </c>
      <c r="DG15" s="70">
        <f>A1_Teilstränge!DF20</f>
        <v>0</v>
      </c>
      <c r="DH15" s="70">
        <f>A1_Teilstränge!DG20</f>
        <v>0</v>
      </c>
      <c r="DI15" s="70">
        <f>A1_Teilstränge!DH20</f>
        <v>0</v>
      </c>
      <c r="DJ15" s="70">
        <f>A1_Teilstränge!DI20</f>
        <v>0</v>
      </c>
      <c r="DK15" s="70">
        <f>A1_Teilstränge!DJ20</f>
        <v>0</v>
      </c>
      <c r="DL15" s="70">
        <f>A1_Teilstränge!DK20</f>
        <v>0</v>
      </c>
      <c r="DM15" s="70">
        <f>A1_Teilstränge!DL20</f>
        <v>0</v>
      </c>
      <c r="DN15" s="70">
        <f>A1_Teilstränge!DM20</f>
        <v>0</v>
      </c>
      <c r="DO15" s="70">
        <f>A1_Teilstränge!DN20</f>
        <v>0</v>
      </c>
      <c r="DP15" s="70">
        <f>A1_Teilstränge!DO20</f>
        <v>0</v>
      </c>
      <c r="DQ15" s="70">
        <f>A1_Teilstränge!DP20</f>
        <v>0</v>
      </c>
      <c r="DR15" s="70">
        <f>A1_Teilstränge!DQ20</f>
        <v>0</v>
      </c>
      <c r="DS15" s="70">
        <f>A1_Teilstränge!DR20</f>
        <v>0</v>
      </c>
      <c r="DT15" s="70">
        <f>A1_Teilstränge!DS20</f>
        <v>0</v>
      </c>
      <c r="DU15" s="70">
        <f>A1_Teilstränge!DT20</f>
        <v>0</v>
      </c>
      <c r="DV15" s="70">
        <f>A1_Teilstränge!DU20</f>
        <v>0</v>
      </c>
      <c r="DW15" s="70">
        <f>A1_Teilstränge!DV20</f>
        <v>0</v>
      </c>
      <c r="DX15" s="70">
        <f>A1_Teilstränge!DW20</f>
        <v>0</v>
      </c>
      <c r="DY15" s="70">
        <f>A1_Teilstränge!DX20</f>
        <v>0</v>
      </c>
      <c r="DZ15" s="70">
        <f>A1_Teilstränge!DY20</f>
        <v>0</v>
      </c>
      <c r="EA15" s="70">
        <f>A1_Teilstränge!DZ20</f>
        <v>0</v>
      </c>
      <c r="EB15" s="70">
        <f>A1_Teilstränge!EA20</f>
        <v>0</v>
      </c>
      <c r="EC15" s="70">
        <f>A1_Teilstränge!EB20</f>
        <v>0</v>
      </c>
      <c r="ED15" s="70">
        <f>A1_Teilstränge!EC20</f>
        <v>0</v>
      </c>
      <c r="EE15" s="70">
        <f>A1_Teilstränge!ED20</f>
        <v>0</v>
      </c>
      <c r="EF15" s="70">
        <f>A1_Teilstränge!EE20</f>
        <v>0</v>
      </c>
      <c r="EG15" s="70">
        <f>A1_Teilstränge!EF20</f>
        <v>0</v>
      </c>
      <c r="EH15" s="70">
        <f>A1_Teilstränge!EG20</f>
        <v>0</v>
      </c>
      <c r="EI15" s="70">
        <f>A1_Teilstränge!EH20</f>
        <v>0</v>
      </c>
      <c r="EJ15" s="70">
        <f>A1_Teilstränge!EI20</f>
        <v>0</v>
      </c>
      <c r="EK15" s="70">
        <f>A1_Teilstränge!EJ20</f>
        <v>0</v>
      </c>
      <c r="EL15" s="70">
        <f>A1_Teilstränge!EK20</f>
        <v>0</v>
      </c>
      <c r="EM15" s="70">
        <f>A1_Teilstränge!EL20</f>
        <v>0</v>
      </c>
      <c r="EN15" s="70">
        <f>A1_Teilstränge!EM20</f>
        <v>0</v>
      </c>
      <c r="EO15" s="70">
        <f>A1_Teilstränge!EN20</f>
        <v>0</v>
      </c>
      <c r="EP15" s="70">
        <f>A1_Teilstränge!EO20</f>
        <v>0</v>
      </c>
      <c r="EQ15" s="70">
        <f>A1_Teilstränge!EP20</f>
        <v>0</v>
      </c>
      <c r="ER15" s="70">
        <f>A1_Teilstränge!EQ20</f>
        <v>0</v>
      </c>
      <c r="ES15" s="70">
        <f>A1_Teilstränge!ER20</f>
        <v>0</v>
      </c>
      <c r="ET15" s="70">
        <f>A1_Teilstränge!ES20</f>
        <v>0</v>
      </c>
      <c r="EU15" s="70">
        <f>A1_Teilstränge!ET20</f>
        <v>0</v>
      </c>
      <c r="EV15" s="70">
        <f>A1_Teilstränge!EU20</f>
        <v>0</v>
      </c>
      <c r="EW15" s="70">
        <f>A1_Teilstränge!EV20</f>
        <v>0</v>
      </c>
      <c r="EX15" s="70">
        <f>A1_Teilstränge!EW20</f>
        <v>0</v>
      </c>
      <c r="EY15" s="70">
        <f>A1_Teilstränge!EX20</f>
        <v>0</v>
      </c>
      <c r="EZ15" s="70">
        <f>A1_Teilstränge!EY20</f>
        <v>0</v>
      </c>
      <c r="FA15" s="70">
        <f>A1_Teilstränge!EZ20</f>
        <v>0</v>
      </c>
      <c r="FB15" s="70">
        <f>A1_Teilstränge!FA20</f>
        <v>0</v>
      </c>
      <c r="FC15" s="70">
        <f>A1_Teilstränge!FB20</f>
        <v>0</v>
      </c>
      <c r="FD15" s="70">
        <f>A1_Teilstränge!FC20</f>
        <v>0</v>
      </c>
      <c r="FE15" s="70">
        <f>A1_Teilstränge!FD20</f>
        <v>0</v>
      </c>
      <c r="FF15" s="70">
        <f>A1_Teilstränge!FE20</f>
        <v>0</v>
      </c>
      <c r="FG15" s="70">
        <f>A1_Teilstränge!FF20</f>
        <v>0</v>
      </c>
      <c r="FH15" s="70">
        <f>A1_Teilstränge!FG20</f>
        <v>0</v>
      </c>
      <c r="FI15" s="70">
        <f>A1_Teilstränge!FH20</f>
        <v>0</v>
      </c>
      <c r="FJ15" s="70">
        <f>A1_Teilstränge!FI20</f>
        <v>0</v>
      </c>
      <c r="FK15" s="70">
        <f>A1_Teilstränge!FJ20</f>
        <v>0</v>
      </c>
      <c r="FL15" s="70">
        <f>A1_Teilstränge!FK20</f>
        <v>0</v>
      </c>
      <c r="FM15" s="70">
        <f>A1_Teilstränge!FL20</f>
        <v>0</v>
      </c>
      <c r="FN15" s="70">
        <f>A1_Teilstränge!FM20</f>
        <v>0</v>
      </c>
      <c r="FO15" s="70">
        <f>A1_Teilstränge!FN20</f>
        <v>0</v>
      </c>
      <c r="FP15" s="70">
        <f>A1_Teilstränge!FO20</f>
        <v>0</v>
      </c>
      <c r="FQ15" s="70">
        <f>A1_Teilstränge!FP20</f>
        <v>0</v>
      </c>
      <c r="FR15" s="70">
        <f>A1_Teilstränge!FQ20</f>
        <v>0</v>
      </c>
      <c r="FS15" s="70">
        <f>A1_Teilstränge!FR20</f>
        <v>0</v>
      </c>
      <c r="FT15" s="70">
        <f>A1_Teilstränge!FS20</f>
        <v>0</v>
      </c>
      <c r="FU15" s="70">
        <f>A1_Teilstränge!FT20</f>
        <v>0</v>
      </c>
      <c r="FV15" s="70">
        <f>A1_Teilstränge!FU20</f>
        <v>0</v>
      </c>
      <c r="FW15" s="70">
        <f>A1_Teilstränge!FV20</f>
        <v>0</v>
      </c>
      <c r="FX15" s="70">
        <f>A1_Teilstränge!FW20</f>
        <v>0</v>
      </c>
      <c r="FY15" s="70">
        <f>A1_Teilstränge!FX20</f>
        <v>0</v>
      </c>
      <c r="FZ15" s="70">
        <f>A1_Teilstränge!FY20</f>
        <v>0</v>
      </c>
      <c r="GA15" s="70">
        <f>A1_Teilstränge!FZ20</f>
        <v>0</v>
      </c>
      <c r="GB15" s="70">
        <f>A1_Teilstränge!GA20</f>
        <v>0</v>
      </c>
      <c r="GC15" s="70">
        <f>A1_Teilstränge!GB20</f>
        <v>0</v>
      </c>
      <c r="GD15" s="70">
        <f>A1_Teilstränge!GC20</f>
        <v>0</v>
      </c>
      <c r="GE15" s="70">
        <f>A1_Teilstränge!GD20</f>
        <v>0</v>
      </c>
      <c r="GF15" s="70">
        <f>A1_Teilstränge!GE20</f>
        <v>0</v>
      </c>
      <c r="GG15" s="70">
        <f>A1_Teilstränge!GF20</f>
        <v>0</v>
      </c>
      <c r="GH15" s="70">
        <f>A1_Teilstränge!GG20</f>
        <v>0</v>
      </c>
      <c r="GI15" s="70">
        <f>A1_Teilstränge!GH20</f>
        <v>0</v>
      </c>
      <c r="GJ15" s="70">
        <f>A1_Teilstränge!GI20</f>
        <v>0</v>
      </c>
      <c r="GK15" s="70">
        <f>A1_Teilstränge!GJ20</f>
        <v>0</v>
      </c>
      <c r="GL15" s="70">
        <f>A1_Teilstränge!GK20</f>
        <v>0</v>
      </c>
      <c r="GM15" s="70">
        <f>A1_Teilstränge!GL20</f>
        <v>0</v>
      </c>
      <c r="GN15" s="70">
        <f>A1_Teilstränge!GM20</f>
        <v>0</v>
      </c>
      <c r="GO15" s="70">
        <f>A1_Teilstränge!GN20</f>
        <v>0</v>
      </c>
      <c r="GP15" s="70">
        <f>A1_Teilstränge!GO20</f>
        <v>0</v>
      </c>
      <c r="GQ15" s="70">
        <f>A1_Teilstränge!GP20</f>
        <v>0</v>
      </c>
      <c r="GR15" s="70">
        <f>A1_Teilstränge!GQ20</f>
        <v>0</v>
      </c>
      <c r="GS15" s="70">
        <f>A1_Teilstränge!GR20</f>
        <v>0</v>
      </c>
      <c r="GT15" s="70">
        <f>A1_Teilstränge!GS20</f>
        <v>0</v>
      </c>
      <c r="GU15" s="70">
        <f>A1_Teilstränge!GT20</f>
        <v>0</v>
      </c>
      <c r="GV15" s="70">
        <f>A1_Teilstränge!GU20</f>
        <v>0</v>
      </c>
      <c r="GW15" s="70">
        <f>A1_Teilstränge!GV20</f>
        <v>0</v>
      </c>
      <c r="GX15" s="70">
        <f>A1_Teilstränge!GW20</f>
        <v>0</v>
      </c>
      <c r="GY15" s="70">
        <f>A1_Teilstränge!GX20</f>
        <v>0</v>
      </c>
      <c r="GZ15" s="70">
        <f>A1_Teilstränge!GY20</f>
        <v>0</v>
      </c>
      <c r="HA15" s="70">
        <f>A1_Teilstränge!GZ20</f>
        <v>0</v>
      </c>
      <c r="HB15" s="70">
        <f>A1_Teilstränge!HA20</f>
        <v>0</v>
      </c>
      <c r="HC15" s="70">
        <f>A1_Teilstränge!HB20</f>
        <v>0</v>
      </c>
      <c r="HD15" s="70">
        <f>A1_Teilstränge!HC20</f>
        <v>0</v>
      </c>
      <c r="HE15" s="70">
        <f>A1_Teilstränge!HD20</f>
        <v>0</v>
      </c>
      <c r="HF15" s="70">
        <f>A1_Teilstränge!HE20</f>
        <v>0</v>
      </c>
      <c r="HG15" s="70">
        <f>A1_Teilstränge!HF20</f>
        <v>0</v>
      </c>
      <c r="HH15" s="70">
        <f>A1_Teilstränge!HG20</f>
        <v>0</v>
      </c>
      <c r="HI15" s="70">
        <f>A1_Teilstränge!HH20</f>
        <v>0</v>
      </c>
      <c r="HJ15" s="70">
        <f>A1_Teilstränge!HI20</f>
        <v>0</v>
      </c>
      <c r="HK15" s="70">
        <f>A1_Teilstränge!HJ20</f>
        <v>0</v>
      </c>
      <c r="HL15" s="70">
        <f>A1_Teilstränge!HK20</f>
        <v>0</v>
      </c>
      <c r="HM15" s="70">
        <f>A1_Teilstränge!HL20</f>
        <v>0</v>
      </c>
      <c r="HN15" s="70">
        <f>A1_Teilstränge!HM20</f>
        <v>0</v>
      </c>
      <c r="HO15" s="70">
        <f>A1_Teilstränge!HN20</f>
        <v>0</v>
      </c>
      <c r="HP15" s="70">
        <f>A1_Teilstränge!HO20</f>
        <v>0</v>
      </c>
      <c r="HQ15" s="70">
        <f>A1_Teilstränge!HP20</f>
        <v>0</v>
      </c>
      <c r="HR15" s="70">
        <f>A1_Teilstränge!HQ20</f>
        <v>0</v>
      </c>
      <c r="HS15" s="70">
        <f>A1_Teilstränge!HR20</f>
        <v>0</v>
      </c>
      <c r="HT15" s="70">
        <f>A1_Teilstränge!HS20</f>
        <v>0</v>
      </c>
      <c r="HU15" s="70">
        <f>A1_Teilstränge!HT20</f>
        <v>0</v>
      </c>
      <c r="HV15" s="70">
        <f>A1_Teilstränge!HU20</f>
        <v>0</v>
      </c>
      <c r="HW15" s="70">
        <f>A1_Teilstränge!HV20</f>
        <v>0</v>
      </c>
      <c r="HX15" s="70">
        <f>A1_Teilstränge!HW20</f>
        <v>0</v>
      </c>
      <c r="HY15" s="70">
        <f>A1_Teilstränge!HX20</f>
        <v>0</v>
      </c>
      <c r="HZ15" s="70">
        <f>A1_Teilstränge!HY20</f>
        <v>0</v>
      </c>
      <c r="IA15" s="70">
        <f>A1_Teilstränge!HZ20</f>
        <v>0</v>
      </c>
      <c r="IB15" s="70">
        <f>A1_Teilstränge!IA20</f>
        <v>0</v>
      </c>
      <c r="IC15" s="70">
        <f>A1_Teilstränge!IB20</f>
        <v>0</v>
      </c>
      <c r="ID15" s="70">
        <f>A1_Teilstränge!IC20</f>
        <v>0</v>
      </c>
      <c r="IE15" s="70">
        <f>A1_Teilstränge!ID20</f>
        <v>0</v>
      </c>
      <c r="IF15" s="70">
        <f>A1_Teilstränge!IE20</f>
        <v>0</v>
      </c>
      <c r="IG15" s="70">
        <f>A1_Teilstränge!IF20</f>
        <v>0</v>
      </c>
      <c r="IH15" s="70">
        <f>A1_Teilstränge!IG20</f>
        <v>0</v>
      </c>
      <c r="II15" s="70">
        <f>A1_Teilstränge!IH20</f>
        <v>0</v>
      </c>
      <c r="IJ15" s="70">
        <f>A1_Teilstränge!II20</f>
        <v>0</v>
      </c>
      <c r="IK15" s="70">
        <f>A1_Teilstränge!IJ20</f>
        <v>0</v>
      </c>
      <c r="IL15" s="70">
        <f>A1_Teilstränge!IK20</f>
        <v>0</v>
      </c>
      <c r="IM15" s="70">
        <f>A1_Teilstränge!IL20</f>
        <v>0</v>
      </c>
      <c r="IN15" s="70">
        <f>A1_Teilstränge!IM20</f>
        <v>0</v>
      </c>
      <c r="IO15" s="70">
        <f>A1_Teilstränge!IN20</f>
        <v>0</v>
      </c>
      <c r="IP15" s="70">
        <f>A1_Teilstränge!IO20</f>
        <v>0</v>
      </c>
      <c r="IQ15" s="70">
        <f>A1_Teilstränge!IP20</f>
        <v>0</v>
      </c>
      <c r="IR15" s="70">
        <f>A1_Teilstränge!IQ20</f>
        <v>0</v>
      </c>
      <c r="IS15" s="70">
        <f>A1_Teilstränge!IR20</f>
        <v>0</v>
      </c>
      <c r="IT15" s="70">
        <f>A1_Teilstränge!IS20</f>
        <v>0</v>
      </c>
      <c r="IU15" s="70">
        <f>A1_Teilstränge!IT20</f>
        <v>0</v>
      </c>
      <c r="IV15" s="70">
        <f>A1_Teilstränge!IU20</f>
        <v>0</v>
      </c>
      <c r="IW15" s="70">
        <f>A1_Teilstränge!IV20</f>
        <v>0</v>
      </c>
      <c r="IX15" s="70">
        <f>A1_Teilstränge!IW20</f>
        <v>0</v>
      </c>
      <c r="IY15" s="70">
        <f>A1_Teilstränge!IX20</f>
        <v>0</v>
      </c>
      <c r="IZ15" s="70">
        <f>A1_Teilstränge!IY20</f>
        <v>0</v>
      </c>
      <c r="JA15" s="70">
        <f>A1_Teilstränge!IZ20</f>
        <v>0</v>
      </c>
      <c r="JB15" s="70">
        <f>A1_Teilstränge!JA20</f>
        <v>0</v>
      </c>
      <c r="JC15" s="70">
        <f>A1_Teilstränge!JB20</f>
        <v>0</v>
      </c>
      <c r="JD15" s="70">
        <f>A1_Teilstränge!JC20</f>
        <v>0</v>
      </c>
      <c r="JE15" s="70">
        <f>A1_Teilstränge!JD20</f>
        <v>0</v>
      </c>
      <c r="JF15" s="70">
        <f>A1_Teilstränge!JE20</f>
        <v>0</v>
      </c>
      <c r="JG15" s="70">
        <f>A1_Teilstränge!JF20</f>
        <v>0</v>
      </c>
      <c r="JH15" s="70">
        <f>A1_Teilstränge!JG20</f>
        <v>0</v>
      </c>
      <c r="JI15" s="70">
        <f>A1_Teilstränge!JH20</f>
        <v>0</v>
      </c>
      <c r="JJ15" s="70">
        <f>A1_Teilstränge!JI20</f>
        <v>0</v>
      </c>
      <c r="JK15" s="70">
        <f>A1_Teilstränge!JJ20</f>
        <v>0</v>
      </c>
      <c r="JL15" s="70">
        <f>A1_Teilstränge!JK20</f>
        <v>0</v>
      </c>
      <c r="JM15" s="70">
        <f>A1_Teilstränge!JL20</f>
        <v>0</v>
      </c>
      <c r="JN15" s="70">
        <f>A1_Teilstränge!JM20</f>
        <v>0</v>
      </c>
      <c r="JO15" s="70">
        <f>A1_Teilstränge!JN20</f>
        <v>0</v>
      </c>
      <c r="JP15" s="70">
        <f>A1_Teilstränge!JO20</f>
        <v>0</v>
      </c>
      <c r="JQ15" s="70">
        <f>A1_Teilstränge!JP20</f>
        <v>0</v>
      </c>
      <c r="JR15" s="70">
        <f>A1_Teilstränge!JQ20</f>
        <v>0</v>
      </c>
      <c r="JS15" s="70">
        <f>A1_Teilstränge!JR20</f>
        <v>0</v>
      </c>
      <c r="JT15" s="70">
        <f>A1_Teilstränge!JS20</f>
        <v>0</v>
      </c>
      <c r="JU15" s="70">
        <f>A1_Teilstränge!JT20</f>
        <v>0</v>
      </c>
      <c r="JV15" s="70">
        <f>A1_Teilstränge!JU20</f>
        <v>0</v>
      </c>
      <c r="JW15" s="70">
        <f>A1_Teilstränge!JV20</f>
        <v>0</v>
      </c>
      <c r="JX15" s="70">
        <f>A1_Teilstränge!JW20</f>
        <v>0</v>
      </c>
      <c r="JY15" s="70">
        <f>A1_Teilstränge!JX20</f>
        <v>0</v>
      </c>
      <c r="JZ15" s="70">
        <f>A1_Teilstränge!JY20</f>
        <v>0</v>
      </c>
      <c r="KA15" s="70">
        <f>A1_Teilstränge!JZ20</f>
        <v>0</v>
      </c>
      <c r="KB15" s="70">
        <f>A1_Teilstränge!KA20</f>
        <v>0</v>
      </c>
      <c r="KC15" s="70">
        <f>A1_Teilstränge!KB20</f>
        <v>0</v>
      </c>
      <c r="KD15" s="70">
        <f>A1_Teilstränge!KC20</f>
        <v>0</v>
      </c>
      <c r="KE15" s="70">
        <f>A1_Teilstränge!KD20</f>
        <v>0</v>
      </c>
      <c r="KF15" s="70">
        <f>A1_Teilstränge!KE20</f>
        <v>0</v>
      </c>
      <c r="KG15" s="70">
        <f>A1_Teilstränge!KF20</f>
        <v>0</v>
      </c>
      <c r="KH15" s="70">
        <f>A1_Teilstränge!KG20</f>
        <v>0</v>
      </c>
      <c r="KI15" s="70">
        <f>A1_Teilstränge!KH20</f>
        <v>0</v>
      </c>
      <c r="KJ15" s="70">
        <f>A1_Teilstränge!KI20</f>
        <v>0</v>
      </c>
      <c r="KK15" s="70">
        <f>A1_Teilstränge!KJ20</f>
        <v>0</v>
      </c>
      <c r="KL15" s="70">
        <f>A1_Teilstränge!KK20</f>
        <v>0</v>
      </c>
      <c r="KM15" s="70">
        <f>A1_Teilstränge!KL20</f>
        <v>0</v>
      </c>
      <c r="KN15" s="70">
        <f>A1_Teilstränge!KM20</f>
        <v>0</v>
      </c>
      <c r="KO15" s="70">
        <f>A1_Teilstränge!KN20</f>
        <v>0</v>
      </c>
      <c r="KP15" s="70">
        <f>A1_Teilstränge!KO20</f>
        <v>0</v>
      </c>
      <c r="KQ15" s="70">
        <f>A1_Teilstränge!KP20</f>
        <v>0</v>
      </c>
      <c r="KR15" s="70">
        <f>A1_Teilstränge!KQ20</f>
        <v>0</v>
      </c>
      <c r="KS15" s="70">
        <f>A1_Teilstränge!KR20</f>
        <v>0</v>
      </c>
      <c r="KT15" s="70">
        <f>A1_Teilstränge!KS20</f>
        <v>0</v>
      </c>
      <c r="KU15" s="70">
        <f>A1_Teilstränge!KT20</f>
        <v>0</v>
      </c>
      <c r="KV15" s="70">
        <f>A1_Teilstränge!KU20</f>
        <v>0</v>
      </c>
      <c r="KW15" s="70">
        <f>A1_Teilstränge!KV20</f>
        <v>0</v>
      </c>
      <c r="KX15" s="70">
        <f>A1_Teilstränge!KW20</f>
        <v>0</v>
      </c>
      <c r="KY15" s="70">
        <f>A1_Teilstränge!KX20</f>
        <v>0</v>
      </c>
      <c r="KZ15" s="70">
        <f>A1_Teilstränge!KY20</f>
        <v>0</v>
      </c>
      <c r="LA15" s="70">
        <f>A1_Teilstränge!KZ20</f>
        <v>0</v>
      </c>
      <c r="LB15" s="70">
        <f>A1_Teilstränge!LA20</f>
        <v>0</v>
      </c>
      <c r="LC15" s="70">
        <f>A1_Teilstränge!LB20</f>
        <v>0</v>
      </c>
      <c r="LD15" s="70">
        <f>A1_Teilstränge!LC20</f>
        <v>0</v>
      </c>
      <c r="LE15" s="70">
        <f>A1_Teilstränge!LD20</f>
        <v>0</v>
      </c>
      <c r="LF15" s="70">
        <f>A1_Teilstränge!LE20</f>
        <v>0</v>
      </c>
      <c r="LG15" s="70">
        <f>A1_Teilstränge!LF20</f>
        <v>0</v>
      </c>
      <c r="LH15" s="70">
        <f>A1_Teilstränge!LG20</f>
        <v>0</v>
      </c>
      <c r="LI15" s="70">
        <f>A1_Teilstränge!LH20</f>
        <v>0</v>
      </c>
      <c r="LJ15" s="70">
        <f>A1_Teilstränge!LI20</f>
        <v>0</v>
      </c>
      <c r="LK15" s="70">
        <f>A1_Teilstränge!LJ20</f>
        <v>0</v>
      </c>
      <c r="LL15" s="70">
        <f>A1_Teilstränge!LK20</f>
        <v>0</v>
      </c>
      <c r="LM15" s="70">
        <f>A1_Teilstränge!LL20</f>
        <v>0</v>
      </c>
      <c r="LN15" s="70">
        <f>A1_Teilstränge!LM20</f>
        <v>0</v>
      </c>
      <c r="LO15" s="70">
        <f>A1_Teilstränge!LN20</f>
        <v>0</v>
      </c>
      <c r="LP15" s="70">
        <f>A1_Teilstränge!LO20</f>
        <v>0</v>
      </c>
      <c r="LQ15" s="70">
        <f>A1_Teilstränge!LP20</f>
        <v>0</v>
      </c>
      <c r="LR15" s="70">
        <f>A1_Teilstränge!LQ20</f>
        <v>0</v>
      </c>
      <c r="LS15" s="70">
        <f>A1_Teilstränge!LR20</f>
        <v>0</v>
      </c>
      <c r="LT15" s="70">
        <f>A1_Teilstränge!LS20</f>
        <v>0</v>
      </c>
      <c r="LU15" s="70">
        <f>A1_Teilstränge!LT20</f>
        <v>0</v>
      </c>
      <c r="LV15" s="70">
        <f>A1_Teilstränge!LU20</f>
        <v>0</v>
      </c>
      <c r="LW15" s="70">
        <f>A1_Teilstränge!LV20</f>
        <v>0</v>
      </c>
      <c r="LX15" s="70">
        <f>A1_Teilstränge!LW20</f>
        <v>0</v>
      </c>
      <c r="LY15" s="70">
        <f>A1_Teilstränge!LX20</f>
        <v>0</v>
      </c>
      <c r="LZ15" s="70">
        <f>A1_Teilstränge!LY20</f>
        <v>0</v>
      </c>
      <c r="MA15" s="70">
        <f>A1_Teilstränge!LZ20</f>
        <v>0</v>
      </c>
      <c r="MB15" s="70">
        <f>A1_Teilstränge!MA20</f>
        <v>0</v>
      </c>
      <c r="MC15" s="70">
        <f>A1_Teilstränge!MB20</f>
        <v>0</v>
      </c>
      <c r="MD15" s="70">
        <f>A1_Teilstränge!MC20</f>
        <v>0</v>
      </c>
      <c r="ME15" s="70">
        <f>A1_Teilstränge!MD20</f>
        <v>0</v>
      </c>
      <c r="MF15" s="70">
        <f>A1_Teilstränge!ME20</f>
        <v>0</v>
      </c>
      <c r="MG15" s="70">
        <f>A1_Teilstränge!MF20</f>
        <v>0</v>
      </c>
      <c r="MH15" s="70">
        <f>A1_Teilstränge!MG20</f>
        <v>0</v>
      </c>
      <c r="MI15" s="70">
        <f>A1_Teilstränge!MH20</f>
        <v>0</v>
      </c>
      <c r="MJ15" s="70">
        <f>A1_Teilstränge!MI20</f>
        <v>0</v>
      </c>
      <c r="MK15" s="70">
        <f>A1_Teilstränge!MJ20</f>
        <v>0</v>
      </c>
      <c r="ML15" s="70">
        <f>A1_Teilstränge!MK20</f>
        <v>0</v>
      </c>
      <c r="MM15" s="70">
        <f>A1_Teilstränge!ML20</f>
        <v>0</v>
      </c>
      <c r="MN15" s="70">
        <f>A1_Teilstränge!MM20</f>
        <v>0</v>
      </c>
      <c r="MO15" s="70">
        <f>A1_Teilstränge!MN20</f>
        <v>0</v>
      </c>
      <c r="MP15" s="70">
        <f>A1_Teilstränge!MO20</f>
        <v>0</v>
      </c>
      <c r="MQ15" s="70">
        <f>A1_Teilstränge!MP20</f>
        <v>0</v>
      </c>
      <c r="MR15" s="70">
        <f>A1_Teilstränge!MQ20</f>
        <v>0</v>
      </c>
      <c r="MS15" s="70">
        <f>A1_Teilstränge!MR20</f>
        <v>0</v>
      </c>
      <c r="MT15" s="70">
        <f>A1_Teilstränge!MS20</f>
        <v>0</v>
      </c>
      <c r="MU15" s="70">
        <f>A1_Teilstränge!MT20</f>
        <v>0</v>
      </c>
      <c r="MV15" s="70">
        <f>A1_Teilstränge!MU20</f>
        <v>0</v>
      </c>
      <c r="MW15" s="70">
        <f>A1_Teilstränge!MV20</f>
        <v>0</v>
      </c>
      <c r="MX15" s="70">
        <f>A1_Teilstränge!MW20</f>
        <v>0</v>
      </c>
      <c r="MY15" s="70">
        <f>A1_Teilstränge!MX20</f>
        <v>0</v>
      </c>
      <c r="MZ15" s="70">
        <f>A1_Teilstränge!MY20</f>
        <v>0</v>
      </c>
      <c r="NA15" s="70">
        <f>A1_Teilstränge!MZ20</f>
        <v>0</v>
      </c>
      <c r="NB15" s="70">
        <f>A1_Teilstränge!NA20</f>
        <v>0</v>
      </c>
      <c r="NC15" s="70">
        <f>A1_Teilstränge!NB20</f>
        <v>0</v>
      </c>
      <c r="ND15" s="70">
        <f>A1_Teilstränge!NC20</f>
        <v>0</v>
      </c>
      <c r="NE15" s="70">
        <f>A1_Teilstränge!ND20</f>
        <v>0</v>
      </c>
      <c r="NF15" s="70">
        <f>A1_Teilstränge!NE20</f>
        <v>0</v>
      </c>
      <c r="NG15" s="70">
        <f>A1_Teilstränge!NF20</f>
        <v>0</v>
      </c>
      <c r="NH15" s="70">
        <f>A1_Teilstränge!NG20</f>
        <v>0</v>
      </c>
      <c r="NI15" s="70">
        <f>A1_Teilstränge!NH20</f>
        <v>0</v>
      </c>
      <c r="NJ15" s="70">
        <f>A1_Teilstränge!NI20</f>
        <v>0</v>
      </c>
      <c r="NK15" s="70">
        <f>A1_Teilstränge!NJ20</f>
        <v>0</v>
      </c>
      <c r="NL15" s="70">
        <f>A1_Teilstränge!NK20</f>
        <v>0</v>
      </c>
      <c r="NM15" s="70">
        <f>A1_Teilstränge!NL20</f>
        <v>0</v>
      </c>
      <c r="NN15" s="70">
        <f>A1_Teilstränge!NM20</f>
        <v>0</v>
      </c>
      <c r="NO15" s="70">
        <f>A1_Teilstränge!NN20</f>
        <v>0</v>
      </c>
      <c r="NP15" s="70">
        <f>A1_Teilstränge!NO20</f>
        <v>0</v>
      </c>
      <c r="NQ15" s="70">
        <f>A1_Teilstränge!NP20</f>
        <v>0</v>
      </c>
      <c r="NR15" s="70">
        <f>A1_Teilstränge!NQ20</f>
        <v>0</v>
      </c>
      <c r="NS15" s="70">
        <f>A1_Teilstränge!NR20</f>
        <v>0</v>
      </c>
      <c r="NT15" s="70">
        <f>A1_Teilstränge!NS20</f>
        <v>0</v>
      </c>
      <c r="NU15" s="70">
        <f>A1_Teilstränge!NT20</f>
        <v>0</v>
      </c>
      <c r="NV15" s="70">
        <f>A1_Teilstränge!NU20</f>
        <v>0</v>
      </c>
      <c r="NW15" s="70">
        <f>A1_Teilstränge!NV20</f>
        <v>0</v>
      </c>
      <c r="NX15" s="70">
        <f>A1_Teilstränge!NW20</f>
        <v>0</v>
      </c>
      <c r="NY15" s="70">
        <f>A1_Teilstränge!NX20</f>
        <v>0</v>
      </c>
      <c r="NZ15" s="70">
        <f>A1_Teilstränge!NY20</f>
        <v>0</v>
      </c>
      <c r="OA15" s="70">
        <f>A1_Teilstränge!NZ20</f>
        <v>0</v>
      </c>
      <c r="OB15" s="70">
        <f>A1_Teilstränge!OA20</f>
        <v>0</v>
      </c>
      <c r="OC15" s="70">
        <f>A1_Teilstränge!OB20</f>
        <v>0</v>
      </c>
      <c r="OD15" s="70">
        <f>A1_Teilstränge!OC20</f>
        <v>0</v>
      </c>
      <c r="OE15" s="70">
        <f>A1_Teilstränge!OD20</f>
        <v>0</v>
      </c>
      <c r="OF15" s="70">
        <f>A1_Teilstränge!OE20</f>
        <v>0</v>
      </c>
      <c r="OG15" s="70">
        <f>A1_Teilstränge!OF20</f>
        <v>0</v>
      </c>
      <c r="OH15" s="70">
        <f>A1_Teilstränge!OG20</f>
        <v>0</v>
      </c>
      <c r="OI15" s="70">
        <f>A1_Teilstränge!OH20</f>
        <v>0</v>
      </c>
      <c r="OJ15" s="70">
        <f>A1_Teilstränge!OI20</f>
        <v>0</v>
      </c>
      <c r="OK15" s="70">
        <f>A1_Teilstränge!OJ20</f>
        <v>0</v>
      </c>
      <c r="OL15" s="70">
        <f>A1_Teilstränge!OK20</f>
        <v>0</v>
      </c>
      <c r="OM15" s="70">
        <f>A1_Teilstränge!OL20</f>
        <v>0</v>
      </c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6"/>
      <c r="SC15" s="56"/>
      <c r="SD15" s="56"/>
      <c r="SE15" s="56"/>
      <c r="SF15" s="56"/>
      <c r="SG15" s="56"/>
      <c r="SH15" s="56"/>
      <c r="SI15" s="56"/>
      <c r="SJ15" s="56"/>
      <c r="SK15" s="56"/>
      <c r="SL15" s="56"/>
      <c r="SM15" s="56"/>
      <c r="SN15" s="56"/>
      <c r="SO15" s="56"/>
      <c r="SP15" s="56"/>
      <c r="SQ15" s="56"/>
      <c r="SR15" s="56"/>
      <c r="SS15" s="56"/>
      <c r="ST15" s="56"/>
      <c r="SU15" s="56"/>
      <c r="SV15" s="56"/>
      <c r="SW15" s="56"/>
      <c r="SX15" s="56"/>
      <c r="SY15" s="56"/>
      <c r="SZ15" s="56"/>
      <c r="TA15" s="56"/>
      <c r="TB15" s="56"/>
      <c r="TC15" s="56"/>
      <c r="TD15" s="56"/>
      <c r="TE15" s="56"/>
      <c r="TF15" s="56"/>
      <c r="TG15" s="56"/>
      <c r="TH15" s="56"/>
      <c r="TI15" s="56"/>
      <c r="TJ15" s="56"/>
      <c r="TK15" s="56"/>
      <c r="TL15" s="56"/>
      <c r="TM15" s="56"/>
      <c r="TN15" s="56"/>
      <c r="TO15" s="56"/>
      <c r="TP15" s="56"/>
      <c r="TQ15" s="56"/>
      <c r="TR15" s="56"/>
      <c r="TS15" s="56"/>
      <c r="TT15" s="56"/>
      <c r="TU15" s="56"/>
      <c r="TV15" s="56"/>
      <c r="TW15" s="56"/>
      <c r="TX15" s="56"/>
      <c r="TY15" s="56"/>
      <c r="TZ15" s="56"/>
      <c r="UA15" s="56"/>
      <c r="UB15" s="56"/>
      <c r="UC15" s="56"/>
      <c r="UD15" s="56"/>
      <c r="UE15" s="56"/>
      <c r="UF15" s="56"/>
      <c r="UG15" s="56"/>
      <c r="UH15" s="56"/>
      <c r="UI15" s="56"/>
      <c r="UJ15" s="56"/>
      <c r="UK15" s="56"/>
      <c r="UL15" s="56"/>
      <c r="UM15" s="56"/>
      <c r="UN15" s="56"/>
      <c r="UO15" s="56"/>
      <c r="UP15" s="56"/>
      <c r="UQ15" s="56"/>
      <c r="UR15" s="56"/>
      <c r="US15" s="56"/>
      <c r="UT15" s="56"/>
      <c r="UU15" s="56"/>
      <c r="UV15" s="56"/>
      <c r="UW15" s="56"/>
      <c r="UX15" s="56"/>
    </row>
    <row r="16" spans="1:570" x14ac:dyDescent="0.3">
      <c r="D16" s="73"/>
      <c r="E16" s="56"/>
      <c r="F16" s="56"/>
      <c r="G16" s="56"/>
      <c r="H16" s="56"/>
      <c r="I16" s="56"/>
      <c r="J16" s="56"/>
      <c r="K16" s="56"/>
      <c r="L16" s="56"/>
      <c r="M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</row>
    <row r="17" spans="2:403" x14ac:dyDescent="0.3">
      <c r="B17" s="74" t="s">
        <v>21</v>
      </c>
      <c r="C17" s="75"/>
      <c r="D17" s="76"/>
      <c r="E17" s="77"/>
      <c r="F17" s="77"/>
      <c r="G17" s="78"/>
      <c r="H17" s="78"/>
      <c r="I17" s="78"/>
      <c r="J17" s="78"/>
      <c r="K17" s="78"/>
      <c r="L17" s="78"/>
      <c r="M17" s="77"/>
      <c r="N17" s="78"/>
      <c r="O17" s="77"/>
      <c r="P17" s="77"/>
      <c r="Q17" s="77"/>
      <c r="R17" s="77"/>
      <c r="S17" s="77"/>
      <c r="T17" s="77"/>
      <c r="U17" s="77"/>
      <c r="V17" s="77"/>
      <c r="W17" s="77"/>
      <c r="X17" s="56"/>
      <c r="Y17" s="56"/>
      <c r="Z17" s="56"/>
      <c r="AA17" s="56"/>
      <c r="AB17" s="56"/>
    </row>
    <row r="18" spans="2:403" x14ac:dyDescent="0.3">
      <c r="B18" s="79" t="s">
        <v>14</v>
      </c>
      <c r="C18" s="80" t="s">
        <v>74</v>
      </c>
      <c r="D18" s="81">
        <f t="shared" ref="D18:BO18" ca="1" si="21">(D9*0.001)^2*PI()/4</f>
        <v>3.8815084093448957E-3</v>
      </c>
      <c r="E18" s="81">
        <f t="shared" ca="1" si="21"/>
        <v>3.6643536711471344E-4</v>
      </c>
      <c r="F18" s="81">
        <f t="shared" ca="1" si="21"/>
        <v>3.8815084093448957E-3</v>
      </c>
      <c r="G18" s="81">
        <f t="shared" ca="1" si="21"/>
        <v>2.3328288948312706E-3</v>
      </c>
      <c r="H18" s="81">
        <f t="shared" ca="1" si="21"/>
        <v>2.3328288948312706E-3</v>
      </c>
      <c r="I18" s="81">
        <f t="shared" ca="1" si="21"/>
        <v>1.0868653944359245E-3</v>
      </c>
      <c r="J18" s="81">
        <f t="shared" ca="1" si="21"/>
        <v>2.3328288948312706E-3</v>
      </c>
      <c r="K18" s="81">
        <f t="shared" ca="1" si="21"/>
        <v>2.3328288948312706E-3</v>
      </c>
      <c r="L18" s="81">
        <f t="shared" ca="1" si="21"/>
        <v>6.379396582195776E-4</v>
      </c>
      <c r="M18" s="81">
        <f t="shared" ca="1" si="21"/>
        <v>1.4589634823087333E-3</v>
      </c>
      <c r="N18" s="81">
        <f t="shared" ca="1" si="21"/>
        <v>6.379396582195776E-4</v>
      </c>
      <c r="O18" s="81">
        <f t="shared" ca="1" si="21"/>
        <v>6.379396582195776E-4</v>
      </c>
      <c r="P18" s="81">
        <f t="shared" ca="1" si="21"/>
        <v>2.3328288948312706E-3</v>
      </c>
      <c r="Q18" s="81">
        <f t="shared" ca="1" si="21"/>
        <v>1.4589634823087333E-3</v>
      </c>
      <c r="R18" s="81">
        <f t="shared" ca="1" si="21"/>
        <v>2.3328288948312706E-3</v>
      </c>
      <c r="S18" s="81">
        <f t="shared" ca="1" si="21"/>
        <v>1.0868653944359245E-3</v>
      </c>
      <c r="T18" s="81">
        <f t="shared" ca="1" si="21"/>
        <v>1.0868653944359245E-3</v>
      </c>
      <c r="U18" s="81">
        <f t="shared" ca="1" si="21"/>
        <v>6.379396582195776E-4</v>
      </c>
      <c r="V18" s="81">
        <f t="shared" ca="1" si="21"/>
        <v>6.379396582195776E-4</v>
      </c>
      <c r="W18" s="81">
        <f t="shared" ca="1" si="21"/>
        <v>3.6643536711471344E-4</v>
      </c>
      <c r="X18" s="81">
        <f t="shared" ca="1" si="21"/>
        <v>6.379396582195776E-4</v>
      </c>
      <c r="Y18" s="81">
        <f t="shared" ca="1" si="21"/>
        <v>3.6643536711471344E-4</v>
      </c>
      <c r="Z18" s="81">
        <f t="shared" ca="1" si="21"/>
        <v>6.379396582195776E-4</v>
      </c>
      <c r="AA18" s="81">
        <f t="shared" ca="1" si="21"/>
        <v>3.6643536711471344E-4</v>
      </c>
      <c r="AB18" s="81">
        <f t="shared" ca="1" si="21"/>
        <v>3.6643536711471344E-4</v>
      </c>
      <c r="AC18" s="81">
        <f t="shared" ca="1" si="21"/>
        <v>3.6643536711471344E-4</v>
      </c>
      <c r="AD18" s="81">
        <f t="shared" ca="1" si="21"/>
        <v>3.6643536711471344E-4</v>
      </c>
      <c r="AE18" s="81">
        <f t="shared" ca="1" si="21"/>
        <v>3.6643536711471344E-4</v>
      </c>
      <c r="AF18" s="81">
        <f t="shared" ca="1" si="21"/>
        <v>3.6643536711471344E-4</v>
      </c>
      <c r="AG18" s="81">
        <f t="shared" ca="1" si="21"/>
        <v>3.6643536711471344E-4</v>
      </c>
      <c r="AH18" s="81">
        <f t="shared" ca="1" si="21"/>
        <v>3.6643536711471344E-4</v>
      </c>
      <c r="AI18" s="81">
        <f t="shared" ca="1" si="21"/>
        <v>3.6643536711471344E-4</v>
      </c>
      <c r="AJ18" s="81">
        <f t="shared" ca="1" si="21"/>
        <v>3.6643536711471344E-4</v>
      </c>
      <c r="AK18" s="81">
        <f t="shared" ca="1" si="21"/>
        <v>0</v>
      </c>
      <c r="AL18" s="81">
        <f t="shared" ca="1" si="21"/>
        <v>0</v>
      </c>
      <c r="AM18" s="81">
        <f t="shared" ca="1" si="21"/>
        <v>0</v>
      </c>
      <c r="AN18" s="81">
        <f t="shared" ca="1" si="21"/>
        <v>0</v>
      </c>
      <c r="AO18" s="81">
        <f t="shared" ca="1" si="21"/>
        <v>0</v>
      </c>
      <c r="AP18" s="81">
        <f t="shared" ca="1" si="21"/>
        <v>0</v>
      </c>
      <c r="AQ18" s="81">
        <f t="shared" ca="1" si="21"/>
        <v>0</v>
      </c>
      <c r="AR18" s="81">
        <f t="shared" ca="1" si="21"/>
        <v>0</v>
      </c>
      <c r="AS18" s="81">
        <f t="shared" ca="1" si="21"/>
        <v>0</v>
      </c>
      <c r="AT18" s="81">
        <f t="shared" ca="1" si="21"/>
        <v>0</v>
      </c>
      <c r="AU18" s="81">
        <f t="shared" ca="1" si="21"/>
        <v>0</v>
      </c>
      <c r="AV18" s="81">
        <f t="shared" ca="1" si="21"/>
        <v>0</v>
      </c>
      <c r="AW18" s="81">
        <f t="shared" ca="1" si="21"/>
        <v>0</v>
      </c>
      <c r="AX18" s="81">
        <f t="shared" ca="1" si="21"/>
        <v>0</v>
      </c>
      <c r="AY18" s="81">
        <f t="shared" ca="1" si="21"/>
        <v>0</v>
      </c>
      <c r="AZ18" s="81">
        <f t="shared" ca="1" si="21"/>
        <v>0</v>
      </c>
      <c r="BA18" s="81">
        <f t="shared" ca="1" si="21"/>
        <v>0</v>
      </c>
      <c r="BB18" s="81">
        <f t="shared" ca="1" si="21"/>
        <v>0</v>
      </c>
      <c r="BC18" s="81">
        <f t="shared" ca="1" si="21"/>
        <v>0</v>
      </c>
      <c r="BD18" s="81">
        <f t="shared" ca="1" si="21"/>
        <v>0</v>
      </c>
      <c r="BE18" s="81">
        <f t="shared" ca="1" si="21"/>
        <v>0</v>
      </c>
      <c r="BF18" s="81">
        <f t="shared" ca="1" si="21"/>
        <v>0</v>
      </c>
      <c r="BG18" s="81">
        <f t="shared" ca="1" si="21"/>
        <v>0</v>
      </c>
      <c r="BH18" s="81">
        <f t="shared" ca="1" si="21"/>
        <v>0</v>
      </c>
      <c r="BI18" s="81">
        <f t="shared" ca="1" si="21"/>
        <v>0</v>
      </c>
      <c r="BJ18" s="81">
        <f t="shared" ca="1" si="21"/>
        <v>0</v>
      </c>
      <c r="BK18" s="81">
        <f t="shared" ca="1" si="21"/>
        <v>0</v>
      </c>
      <c r="BL18" s="81">
        <f t="shared" ca="1" si="21"/>
        <v>0</v>
      </c>
      <c r="BM18" s="81">
        <f t="shared" ca="1" si="21"/>
        <v>0</v>
      </c>
      <c r="BN18" s="81">
        <f t="shared" ca="1" si="21"/>
        <v>0</v>
      </c>
      <c r="BO18" s="81">
        <f t="shared" ca="1" si="21"/>
        <v>0</v>
      </c>
      <c r="BP18" s="81">
        <f t="shared" ref="BP18:EA18" ca="1" si="22">(BP9*0.001)^2*PI()/4</f>
        <v>0</v>
      </c>
      <c r="BQ18" s="81">
        <f t="shared" ca="1" si="22"/>
        <v>0</v>
      </c>
      <c r="BR18" s="81">
        <f t="shared" ca="1" si="22"/>
        <v>0</v>
      </c>
      <c r="BS18" s="81">
        <f t="shared" ca="1" si="22"/>
        <v>0</v>
      </c>
      <c r="BT18" s="81">
        <f t="shared" ca="1" si="22"/>
        <v>0</v>
      </c>
      <c r="BU18" s="81">
        <f t="shared" ca="1" si="22"/>
        <v>0</v>
      </c>
      <c r="BV18" s="81">
        <f t="shared" ca="1" si="22"/>
        <v>0</v>
      </c>
      <c r="BW18" s="81">
        <f t="shared" ca="1" si="22"/>
        <v>0</v>
      </c>
      <c r="BX18" s="81">
        <f t="shared" ca="1" si="22"/>
        <v>0</v>
      </c>
      <c r="BY18" s="81">
        <f t="shared" ca="1" si="22"/>
        <v>0</v>
      </c>
      <c r="BZ18" s="81">
        <f t="shared" ca="1" si="22"/>
        <v>0</v>
      </c>
      <c r="CA18" s="81">
        <f t="shared" ca="1" si="22"/>
        <v>0</v>
      </c>
      <c r="CB18" s="81">
        <f t="shared" ca="1" si="22"/>
        <v>0</v>
      </c>
      <c r="CC18" s="81">
        <f t="shared" ca="1" si="22"/>
        <v>0</v>
      </c>
      <c r="CD18" s="81">
        <f t="shared" ca="1" si="22"/>
        <v>0</v>
      </c>
      <c r="CE18" s="81">
        <f t="shared" ca="1" si="22"/>
        <v>0</v>
      </c>
      <c r="CF18" s="81">
        <f t="shared" ca="1" si="22"/>
        <v>0</v>
      </c>
      <c r="CG18" s="81">
        <f t="shared" ca="1" si="22"/>
        <v>0</v>
      </c>
      <c r="CH18" s="81">
        <f t="shared" ca="1" si="22"/>
        <v>0</v>
      </c>
      <c r="CI18" s="81">
        <f t="shared" ca="1" si="22"/>
        <v>0</v>
      </c>
      <c r="CJ18" s="81">
        <f t="shared" ca="1" si="22"/>
        <v>0</v>
      </c>
      <c r="CK18" s="81">
        <f t="shared" ca="1" si="22"/>
        <v>0</v>
      </c>
      <c r="CL18" s="81">
        <f t="shared" ca="1" si="22"/>
        <v>0</v>
      </c>
      <c r="CM18" s="81">
        <f t="shared" ca="1" si="22"/>
        <v>0</v>
      </c>
      <c r="CN18" s="81">
        <f t="shared" ca="1" si="22"/>
        <v>0</v>
      </c>
      <c r="CO18" s="81">
        <f t="shared" ca="1" si="22"/>
        <v>0</v>
      </c>
      <c r="CP18" s="81">
        <f t="shared" ca="1" si="22"/>
        <v>0</v>
      </c>
      <c r="CQ18" s="81">
        <f t="shared" ca="1" si="22"/>
        <v>0</v>
      </c>
      <c r="CR18" s="81">
        <f t="shared" ca="1" si="22"/>
        <v>0</v>
      </c>
      <c r="CS18" s="81">
        <f t="shared" ca="1" si="22"/>
        <v>0</v>
      </c>
      <c r="CT18" s="81">
        <f t="shared" ca="1" si="22"/>
        <v>0</v>
      </c>
      <c r="CU18" s="81">
        <f t="shared" ca="1" si="22"/>
        <v>0</v>
      </c>
      <c r="CV18" s="81">
        <f t="shared" ca="1" si="22"/>
        <v>0</v>
      </c>
      <c r="CW18" s="81">
        <f t="shared" ca="1" si="22"/>
        <v>0</v>
      </c>
      <c r="CX18" s="81">
        <f t="shared" ca="1" si="22"/>
        <v>0</v>
      </c>
      <c r="CY18" s="81">
        <f t="shared" ca="1" si="22"/>
        <v>0</v>
      </c>
      <c r="CZ18" s="81">
        <f t="shared" ca="1" si="22"/>
        <v>0</v>
      </c>
      <c r="DA18" s="81">
        <f t="shared" ca="1" si="22"/>
        <v>0</v>
      </c>
      <c r="DB18" s="81">
        <f t="shared" ca="1" si="22"/>
        <v>0</v>
      </c>
      <c r="DC18" s="81">
        <f t="shared" ca="1" si="22"/>
        <v>0</v>
      </c>
      <c r="DD18" s="81">
        <f t="shared" ca="1" si="22"/>
        <v>0</v>
      </c>
      <c r="DE18" s="81">
        <f t="shared" ca="1" si="22"/>
        <v>0</v>
      </c>
      <c r="DF18" s="81">
        <f t="shared" ca="1" si="22"/>
        <v>0</v>
      </c>
      <c r="DG18" s="81">
        <f t="shared" ca="1" si="22"/>
        <v>0</v>
      </c>
      <c r="DH18" s="81">
        <f t="shared" ca="1" si="22"/>
        <v>0</v>
      </c>
      <c r="DI18" s="81">
        <f t="shared" ca="1" si="22"/>
        <v>0</v>
      </c>
      <c r="DJ18" s="81">
        <f t="shared" ca="1" si="22"/>
        <v>0</v>
      </c>
      <c r="DK18" s="81">
        <f t="shared" ca="1" si="22"/>
        <v>0</v>
      </c>
      <c r="DL18" s="81">
        <f t="shared" ca="1" si="22"/>
        <v>0</v>
      </c>
      <c r="DM18" s="81">
        <f t="shared" ca="1" si="22"/>
        <v>0</v>
      </c>
      <c r="DN18" s="81">
        <f t="shared" ca="1" si="22"/>
        <v>0</v>
      </c>
      <c r="DO18" s="81">
        <f t="shared" ca="1" si="22"/>
        <v>0</v>
      </c>
      <c r="DP18" s="81">
        <f t="shared" ca="1" si="22"/>
        <v>0</v>
      </c>
      <c r="DQ18" s="81">
        <f t="shared" ca="1" si="22"/>
        <v>0</v>
      </c>
      <c r="DR18" s="81">
        <f t="shared" ca="1" si="22"/>
        <v>0</v>
      </c>
      <c r="DS18" s="81">
        <f t="shared" ca="1" si="22"/>
        <v>0</v>
      </c>
      <c r="DT18" s="81">
        <f t="shared" ca="1" si="22"/>
        <v>0</v>
      </c>
      <c r="DU18" s="81">
        <f t="shared" ca="1" si="22"/>
        <v>0</v>
      </c>
      <c r="DV18" s="81">
        <f t="shared" ca="1" si="22"/>
        <v>0</v>
      </c>
      <c r="DW18" s="81">
        <f t="shared" ca="1" si="22"/>
        <v>0</v>
      </c>
      <c r="DX18" s="81">
        <f t="shared" ca="1" si="22"/>
        <v>0</v>
      </c>
      <c r="DY18" s="81">
        <f t="shared" ca="1" si="22"/>
        <v>0</v>
      </c>
      <c r="DZ18" s="81">
        <f t="shared" ca="1" si="22"/>
        <v>0</v>
      </c>
      <c r="EA18" s="81">
        <f t="shared" ca="1" si="22"/>
        <v>0</v>
      </c>
      <c r="EB18" s="81">
        <f t="shared" ref="EB18:GM18" ca="1" si="23">(EB9*0.001)^2*PI()/4</f>
        <v>0</v>
      </c>
      <c r="EC18" s="81">
        <f t="shared" ca="1" si="23"/>
        <v>0</v>
      </c>
      <c r="ED18" s="81">
        <f t="shared" ca="1" si="23"/>
        <v>0</v>
      </c>
      <c r="EE18" s="81">
        <f t="shared" ca="1" si="23"/>
        <v>0</v>
      </c>
      <c r="EF18" s="81">
        <f t="shared" ca="1" si="23"/>
        <v>0</v>
      </c>
      <c r="EG18" s="81">
        <f t="shared" ca="1" si="23"/>
        <v>0</v>
      </c>
      <c r="EH18" s="81">
        <f t="shared" ca="1" si="23"/>
        <v>0</v>
      </c>
      <c r="EI18" s="81">
        <f t="shared" ca="1" si="23"/>
        <v>0</v>
      </c>
      <c r="EJ18" s="81">
        <f t="shared" ca="1" si="23"/>
        <v>0</v>
      </c>
      <c r="EK18" s="81">
        <f t="shared" ca="1" si="23"/>
        <v>0</v>
      </c>
      <c r="EL18" s="81">
        <f t="shared" ca="1" si="23"/>
        <v>0</v>
      </c>
      <c r="EM18" s="81">
        <f t="shared" ca="1" si="23"/>
        <v>0</v>
      </c>
      <c r="EN18" s="81">
        <f t="shared" ca="1" si="23"/>
        <v>0</v>
      </c>
      <c r="EO18" s="81">
        <f t="shared" ca="1" si="23"/>
        <v>0</v>
      </c>
      <c r="EP18" s="81">
        <f t="shared" ca="1" si="23"/>
        <v>0</v>
      </c>
      <c r="EQ18" s="81">
        <f t="shared" ca="1" si="23"/>
        <v>0</v>
      </c>
      <c r="ER18" s="81">
        <f t="shared" ca="1" si="23"/>
        <v>0</v>
      </c>
      <c r="ES18" s="81">
        <f t="shared" ca="1" si="23"/>
        <v>0</v>
      </c>
      <c r="ET18" s="81">
        <f t="shared" ca="1" si="23"/>
        <v>0</v>
      </c>
      <c r="EU18" s="81">
        <f t="shared" ca="1" si="23"/>
        <v>0</v>
      </c>
      <c r="EV18" s="81">
        <f t="shared" ca="1" si="23"/>
        <v>0</v>
      </c>
      <c r="EW18" s="81">
        <f t="shared" ca="1" si="23"/>
        <v>0</v>
      </c>
      <c r="EX18" s="81">
        <f t="shared" ca="1" si="23"/>
        <v>0</v>
      </c>
      <c r="EY18" s="81">
        <f t="shared" ca="1" si="23"/>
        <v>0</v>
      </c>
      <c r="EZ18" s="81">
        <f t="shared" ca="1" si="23"/>
        <v>0</v>
      </c>
      <c r="FA18" s="81">
        <f t="shared" ca="1" si="23"/>
        <v>0</v>
      </c>
      <c r="FB18" s="81">
        <f t="shared" ca="1" si="23"/>
        <v>0</v>
      </c>
      <c r="FC18" s="81">
        <f t="shared" ca="1" si="23"/>
        <v>0</v>
      </c>
      <c r="FD18" s="81">
        <f t="shared" ca="1" si="23"/>
        <v>0</v>
      </c>
      <c r="FE18" s="81">
        <f t="shared" ca="1" si="23"/>
        <v>0</v>
      </c>
      <c r="FF18" s="81">
        <f t="shared" ca="1" si="23"/>
        <v>0</v>
      </c>
      <c r="FG18" s="81">
        <f t="shared" ca="1" si="23"/>
        <v>0</v>
      </c>
      <c r="FH18" s="81">
        <f t="shared" ca="1" si="23"/>
        <v>0</v>
      </c>
      <c r="FI18" s="81">
        <f t="shared" ca="1" si="23"/>
        <v>0</v>
      </c>
      <c r="FJ18" s="81">
        <f t="shared" ca="1" si="23"/>
        <v>0</v>
      </c>
      <c r="FK18" s="81">
        <f t="shared" ca="1" si="23"/>
        <v>0</v>
      </c>
      <c r="FL18" s="81">
        <f t="shared" ca="1" si="23"/>
        <v>0</v>
      </c>
      <c r="FM18" s="81">
        <f t="shared" ca="1" si="23"/>
        <v>0</v>
      </c>
      <c r="FN18" s="81">
        <f t="shared" ca="1" si="23"/>
        <v>0</v>
      </c>
      <c r="FO18" s="81">
        <f t="shared" ca="1" si="23"/>
        <v>0</v>
      </c>
      <c r="FP18" s="81">
        <f t="shared" ca="1" si="23"/>
        <v>0</v>
      </c>
      <c r="FQ18" s="81">
        <f t="shared" ca="1" si="23"/>
        <v>0</v>
      </c>
      <c r="FR18" s="81">
        <f t="shared" ca="1" si="23"/>
        <v>0</v>
      </c>
      <c r="FS18" s="81">
        <f t="shared" ca="1" si="23"/>
        <v>0</v>
      </c>
      <c r="FT18" s="81">
        <f t="shared" ca="1" si="23"/>
        <v>0</v>
      </c>
      <c r="FU18" s="81">
        <f t="shared" ca="1" si="23"/>
        <v>0</v>
      </c>
      <c r="FV18" s="81">
        <f t="shared" ca="1" si="23"/>
        <v>0</v>
      </c>
      <c r="FW18" s="81">
        <f t="shared" ca="1" si="23"/>
        <v>0</v>
      </c>
      <c r="FX18" s="81">
        <f t="shared" ca="1" si="23"/>
        <v>0</v>
      </c>
      <c r="FY18" s="81">
        <f t="shared" ca="1" si="23"/>
        <v>0</v>
      </c>
      <c r="FZ18" s="81">
        <f t="shared" ca="1" si="23"/>
        <v>0</v>
      </c>
      <c r="GA18" s="81">
        <f t="shared" ca="1" si="23"/>
        <v>0</v>
      </c>
      <c r="GB18" s="81">
        <f t="shared" ca="1" si="23"/>
        <v>0</v>
      </c>
      <c r="GC18" s="81">
        <f t="shared" ca="1" si="23"/>
        <v>0</v>
      </c>
      <c r="GD18" s="81">
        <f t="shared" ca="1" si="23"/>
        <v>0</v>
      </c>
      <c r="GE18" s="81">
        <f t="shared" ca="1" si="23"/>
        <v>0</v>
      </c>
      <c r="GF18" s="81">
        <f t="shared" ca="1" si="23"/>
        <v>0</v>
      </c>
      <c r="GG18" s="81">
        <f t="shared" ca="1" si="23"/>
        <v>0</v>
      </c>
      <c r="GH18" s="81">
        <f t="shared" ca="1" si="23"/>
        <v>0</v>
      </c>
      <c r="GI18" s="81">
        <f t="shared" ca="1" si="23"/>
        <v>0</v>
      </c>
      <c r="GJ18" s="81">
        <f t="shared" ca="1" si="23"/>
        <v>0</v>
      </c>
      <c r="GK18" s="81">
        <f t="shared" ca="1" si="23"/>
        <v>0</v>
      </c>
      <c r="GL18" s="81">
        <f t="shared" ca="1" si="23"/>
        <v>0</v>
      </c>
      <c r="GM18" s="81">
        <f t="shared" ca="1" si="23"/>
        <v>0</v>
      </c>
      <c r="GN18" s="81">
        <f t="shared" ref="GN18:IY18" ca="1" si="24">(GN9*0.001)^2*PI()/4</f>
        <v>0</v>
      </c>
      <c r="GO18" s="81">
        <f t="shared" ca="1" si="24"/>
        <v>0</v>
      </c>
      <c r="GP18" s="81">
        <f t="shared" ca="1" si="24"/>
        <v>0</v>
      </c>
      <c r="GQ18" s="81">
        <f t="shared" ca="1" si="24"/>
        <v>0</v>
      </c>
      <c r="GR18" s="81">
        <f t="shared" ca="1" si="24"/>
        <v>0</v>
      </c>
      <c r="GS18" s="81">
        <f t="shared" ca="1" si="24"/>
        <v>0</v>
      </c>
      <c r="GT18" s="81">
        <f t="shared" ca="1" si="24"/>
        <v>0</v>
      </c>
      <c r="GU18" s="81">
        <f t="shared" ca="1" si="24"/>
        <v>0</v>
      </c>
      <c r="GV18" s="81">
        <f t="shared" ca="1" si="24"/>
        <v>0</v>
      </c>
      <c r="GW18" s="81">
        <f t="shared" ca="1" si="24"/>
        <v>0</v>
      </c>
      <c r="GX18" s="81">
        <f t="shared" ca="1" si="24"/>
        <v>0</v>
      </c>
      <c r="GY18" s="81">
        <f t="shared" ca="1" si="24"/>
        <v>0</v>
      </c>
      <c r="GZ18" s="81">
        <f t="shared" ca="1" si="24"/>
        <v>0</v>
      </c>
      <c r="HA18" s="81">
        <f t="shared" ca="1" si="24"/>
        <v>0</v>
      </c>
      <c r="HB18" s="81">
        <f t="shared" ca="1" si="24"/>
        <v>0</v>
      </c>
      <c r="HC18" s="81">
        <f t="shared" ca="1" si="24"/>
        <v>0</v>
      </c>
      <c r="HD18" s="81">
        <f t="shared" ca="1" si="24"/>
        <v>0</v>
      </c>
      <c r="HE18" s="81">
        <f t="shared" ca="1" si="24"/>
        <v>0</v>
      </c>
      <c r="HF18" s="81">
        <f t="shared" ca="1" si="24"/>
        <v>0</v>
      </c>
      <c r="HG18" s="81">
        <f t="shared" ca="1" si="24"/>
        <v>0</v>
      </c>
      <c r="HH18" s="81">
        <f t="shared" ca="1" si="24"/>
        <v>0</v>
      </c>
      <c r="HI18" s="81">
        <f t="shared" ca="1" si="24"/>
        <v>0</v>
      </c>
      <c r="HJ18" s="81">
        <f t="shared" ca="1" si="24"/>
        <v>0</v>
      </c>
      <c r="HK18" s="81">
        <f t="shared" ca="1" si="24"/>
        <v>0</v>
      </c>
      <c r="HL18" s="81">
        <f t="shared" ca="1" si="24"/>
        <v>0</v>
      </c>
      <c r="HM18" s="81">
        <f t="shared" ca="1" si="24"/>
        <v>0</v>
      </c>
      <c r="HN18" s="81">
        <f t="shared" ca="1" si="24"/>
        <v>0</v>
      </c>
      <c r="HO18" s="81">
        <f t="shared" ca="1" si="24"/>
        <v>0</v>
      </c>
      <c r="HP18" s="81">
        <f t="shared" ca="1" si="24"/>
        <v>0</v>
      </c>
      <c r="HQ18" s="81">
        <f t="shared" ca="1" si="24"/>
        <v>0</v>
      </c>
      <c r="HR18" s="81">
        <f t="shared" ca="1" si="24"/>
        <v>0</v>
      </c>
      <c r="HS18" s="81">
        <f t="shared" ca="1" si="24"/>
        <v>0</v>
      </c>
      <c r="HT18" s="81">
        <f t="shared" ca="1" si="24"/>
        <v>0</v>
      </c>
      <c r="HU18" s="81">
        <f t="shared" ca="1" si="24"/>
        <v>0</v>
      </c>
      <c r="HV18" s="81">
        <f t="shared" ca="1" si="24"/>
        <v>0</v>
      </c>
      <c r="HW18" s="81">
        <f t="shared" ca="1" si="24"/>
        <v>0</v>
      </c>
      <c r="HX18" s="81">
        <f t="shared" ca="1" si="24"/>
        <v>0</v>
      </c>
      <c r="HY18" s="81">
        <f t="shared" ca="1" si="24"/>
        <v>0</v>
      </c>
      <c r="HZ18" s="81">
        <f t="shared" ca="1" si="24"/>
        <v>0</v>
      </c>
      <c r="IA18" s="81">
        <f t="shared" ca="1" si="24"/>
        <v>0</v>
      </c>
      <c r="IB18" s="81">
        <f t="shared" ca="1" si="24"/>
        <v>0</v>
      </c>
      <c r="IC18" s="81">
        <f t="shared" ca="1" si="24"/>
        <v>0</v>
      </c>
      <c r="ID18" s="81">
        <f t="shared" ca="1" si="24"/>
        <v>0</v>
      </c>
      <c r="IE18" s="81">
        <f t="shared" ca="1" si="24"/>
        <v>0</v>
      </c>
      <c r="IF18" s="81">
        <f t="shared" ca="1" si="24"/>
        <v>0</v>
      </c>
      <c r="IG18" s="81">
        <f t="shared" ca="1" si="24"/>
        <v>0</v>
      </c>
      <c r="IH18" s="81">
        <f t="shared" ca="1" si="24"/>
        <v>0</v>
      </c>
      <c r="II18" s="81">
        <f t="shared" ca="1" si="24"/>
        <v>0</v>
      </c>
      <c r="IJ18" s="81">
        <f t="shared" ca="1" si="24"/>
        <v>0</v>
      </c>
      <c r="IK18" s="81">
        <f t="shared" ca="1" si="24"/>
        <v>0</v>
      </c>
      <c r="IL18" s="81">
        <f t="shared" ca="1" si="24"/>
        <v>0</v>
      </c>
      <c r="IM18" s="81">
        <f t="shared" ca="1" si="24"/>
        <v>0</v>
      </c>
      <c r="IN18" s="81">
        <f t="shared" ca="1" si="24"/>
        <v>0</v>
      </c>
      <c r="IO18" s="81">
        <f t="shared" ca="1" si="24"/>
        <v>0</v>
      </c>
      <c r="IP18" s="81">
        <f t="shared" ca="1" si="24"/>
        <v>0</v>
      </c>
      <c r="IQ18" s="81">
        <f t="shared" ca="1" si="24"/>
        <v>0</v>
      </c>
      <c r="IR18" s="81">
        <f t="shared" ca="1" si="24"/>
        <v>0</v>
      </c>
      <c r="IS18" s="81">
        <f t="shared" ca="1" si="24"/>
        <v>0</v>
      </c>
      <c r="IT18" s="81">
        <f t="shared" ca="1" si="24"/>
        <v>0</v>
      </c>
      <c r="IU18" s="81">
        <f t="shared" ca="1" si="24"/>
        <v>0</v>
      </c>
      <c r="IV18" s="81">
        <f t="shared" ca="1" si="24"/>
        <v>0</v>
      </c>
      <c r="IW18" s="81">
        <f t="shared" ca="1" si="24"/>
        <v>0</v>
      </c>
      <c r="IX18" s="81">
        <f t="shared" ca="1" si="24"/>
        <v>0</v>
      </c>
      <c r="IY18" s="81">
        <f t="shared" ca="1" si="24"/>
        <v>0</v>
      </c>
      <c r="IZ18" s="81">
        <f t="shared" ref="IZ18:LK18" ca="1" si="25">(IZ9*0.001)^2*PI()/4</f>
        <v>0</v>
      </c>
      <c r="JA18" s="81">
        <f t="shared" ca="1" si="25"/>
        <v>0</v>
      </c>
      <c r="JB18" s="81">
        <f t="shared" ca="1" si="25"/>
        <v>0</v>
      </c>
      <c r="JC18" s="81">
        <f t="shared" ca="1" si="25"/>
        <v>0</v>
      </c>
      <c r="JD18" s="81">
        <f t="shared" ca="1" si="25"/>
        <v>0</v>
      </c>
      <c r="JE18" s="81">
        <f t="shared" ca="1" si="25"/>
        <v>0</v>
      </c>
      <c r="JF18" s="81">
        <f t="shared" ca="1" si="25"/>
        <v>0</v>
      </c>
      <c r="JG18" s="81">
        <f t="shared" ca="1" si="25"/>
        <v>0</v>
      </c>
      <c r="JH18" s="81">
        <f t="shared" ca="1" si="25"/>
        <v>0</v>
      </c>
      <c r="JI18" s="81">
        <f t="shared" ca="1" si="25"/>
        <v>0</v>
      </c>
      <c r="JJ18" s="81">
        <f t="shared" ca="1" si="25"/>
        <v>0</v>
      </c>
      <c r="JK18" s="81">
        <f t="shared" ca="1" si="25"/>
        <v>0</v>
      </c>
      <c r="JL18" s="81">
        <f t="shared" ca="1" si="25"/>
        <v>0</v>
      </c>
      <c r="JM18" s="81">
        <f t="shared" ca="1" si="25"/>
        <v>0</v>
      </c>
      <c r="JN18" s="81">
        <f t="shared" ca="1" si="25"/>
        <v>0</v>
      </c>
      <c r="JO18" s="81">
        <f t="shared" ca="1" si="25"/>
        <v>0</v>
      </c>
      <c r="JP18" s="81">
        <f t="shared" ca="1" si="25"/>
        <v>0</v>
      </c>
      <c r="JQ18" s="81">
        <f t="shared" ca="1" si="25"/>
        <v>0</v>
      </c>
      <c r="JR18" s="81">
        <f t="shared" ca="1" si="25"/>
        <v>0</v>
      </c>
      <c r="JS18" s="81">
        <f t="shared" ca="1" si="25"/>
        <v>0</v>
      </c>
      <c r="JT18" s="81">
        <f t="shared" ca="1" si="25"/>
        <v>0</v>
      </c>
      <c r="JU18" s="81">
        <f t="shared" ca="1" si="25"/>
        <v>0</v>
      </c>
      <c r="JV18" s="81">
        <f t="shared" ca="1" si="25"/>
        <v>0</v>
      </c>
      <c r="JW18" s="81">
        <f t="shared" ca="1" si="25"/>
        <v>0</v>
      </c>
      <c r="JX18" s="81">
        <f t="shared" ca="1" si="25"/>
        <v>0</v>
      </c>
      <c r="JY18" s="81">
        <f t="shared" ca="1" si="25"/>
        <v>0</v>
      </c>
      <c r="JZ18" s="81">
        <f t="shared" ca="1" si="25"/>
        <v>0</v>
      </c>
      <c r="KA18" s="81">
        <f t="shared" ca="1" si="25"/>
        <v>0</v>
      </c>
      <c r="KB18" s="81">
        <f t="shared" ca="1" si="25"/>
        <v>0</v>
      </c>
      <c r="KC18" s="81">
        <f t="shared" ca="1" si="25"/>
        <v>0</v>
      </c>
      <c r="KD18" s="81">
        <f t="shared" ca="1" si="25"/>
        <v>0</v>
      </c>
      <c r="KE18" s="81">
        <f t="shared" ca="1" si="25"/>
        <v>0</v>
      </c>
      <c r="KF18" s="81">
        <f t="shared" ca="1" si="25"/>
        <v>0</v>
      </c>
      <c r="KG18" s="81">
        <f t="shared" ca="1" si="25"/>
        <v>0</v>
      </c>
      <c r="KH18" s="81">
        <f t="shared" ca="1" si="25"/>
        <v>0</v>
      </c>
      <c r="KI18" s="81">
        <f t="shared" ca="1" si="25"/>
        <v>0</v>
      </c>
      <c r="KJ18" s="81">
        <f t="shared" ca="1" si="25"/>
        <v>0</v>
      </c>
      <c r="KK18" s="81">
        <f t="shared" ca="1" si="25"/>
        <v>0</v>
      </c>
      <c r="KL18" s="81">
        <f t="shared" ca="1" si="25"/>
        <v>0</v>
      </c>
      <c r="KM18" s="81">
        <f t="shared" ca="1" si="25"/>
        <v>0</v>
      </c>
      <c r="KN18" s="81">
        <f t="shared" ca="1" si="25"/>
        <v>0</v>
      </c>
      <c r="KO18" s="81">
        <f t="shared" ca="1" si="25"/>
        <v>0</v>
      </c>
      <c r="KP18" s="81">
        <f t="shared" ca="1" si="25"/>
        <v>0</v>
      </c>
      <c r="KQ18" s="81">
        <f t="shared" ca="1" si="25"/>
        <v>0</v>
      </c>
      <c r="KR18" s="81">
        <f t="shared" ca="1" si="25"/>
        <v>0</v>
      </c>
      <c r="KS18" s="81">
        <f t="shared" ca="1" si="25"/>
        <v>0</v>
      </c>
      <c r="KT18" s="81">
        <f t="shared" ca="1" si="25"/>
        <v>0</v>
      </c>
      <c r="KU18" s="81">
        <f t="shared" ca="1" si="25"/>
        <v>0</v>
      </c>
      <c r="KV18" s="81">
        <f t="shared" ca="1" si="25"/>
        <v>0</v>
      </c>
      <c r="KW18" s="81">
        <f t="shared" ca="1" si="25"/>
        <v>0</v>
      </c>
      <c r="KX18" s="81">
        <f t="shared" ca="1" si="25"/>
        <v>0</v>
      </c>
      <c r="KY18" s="81">
        <f t="shared" ca="1" si="25"/>
        <v>0</v>
      </c>
      <c r="KZ18" s="81">
        <f t="shared" ca="1" si="25"/>
        <v>0</v>
      </c>
      <c r="LA18" s="81">
        <f t="shared" ca="1" si="25"/>
        <v>0</v>
      </c>
      <c r="LB18" s="81">
        <f t="shared" ca="1" si="25"/>
        <v>0</v>
      </c>
      <c r="LC18" s="81">
        <f t="shared" ca="1" si="25"/>
        <v>0</v>
      </c>
      <c r="LD18" s="81">
        <f t="shared" ca="1" si="25"/>
        <v>0</v>
      </c>
      <c r="LE18" s="81">
        <f t="shared" ca="1" si="25"/>
        <v>0</v>
      </c>
      <c r="LF18" s="81">
        <f t="shared" ca="1" si="25"/>
        <v>0</v>
      </c>
      <c r="LG18" s="81">
        <f t="shared" ca="1" si="25"/>
        <v>0</v>
      </c>
      <c r="LH18" s="81">
        <f t="shared" ca="1" si="25"/>
        <v>0</v>
      </c>
      <c r="LI18" s="81">
        <f t="shared" ca="1" si="25"/>
        <v>0</v>
      </c>
      <c r="LJ18" s="81">
        <f t="shared" ca="1" si="25"/>
        <v>0</v>
      </c>
      <c r="LK18" s="81">
        <f t="shared" ca="1" si="25"/>
        <v>0</v>
      </c>
      <c r="LL18" s="81">
        <f t="shared" ref="LL18:NW18" ca="1" si="26">(LL9*0.001)^2*PI()/4</f>
        <v>0</v>
      </c>
      <c r="LM18" s="81">
        <f t="shared" ca="1" si="26"/>
        <v>0</v>
      </c>
      <c r="LN18" s="81">
        <f t="shared" ca="1" si="26"/>
        <v>0</v>
      </c>
      <c r="LO18" s="81">
        <f t="shared" ca="1" si="26"/>
        <v>0</v>
      </c>
      <c r="LP18" s="81">
        <f t="shared" ca="1" si="26"/>
        <v>0</v>
      </c>
      <c r="LQ18" s="81">
        <f t="shared" ca="1" si="26"/>
        <v>0</v>
      </c>
      <c r="LR18" s="81">
        <f t="shared" ca="1" si="26"/>
        <v>0</v>
      </c>
      <c r="LS18" s="81">
        <f t="shared" ca="1" si="26"/>
        <v>0</v>
      </c>
      <c r="LT18" s="81">
        <f t="shared" ca="1" si="26"/>
        <v>0</v>
      </c>
      <c r="LU18" s="81">
        <f t="shared" ca="1" si="26"/>
        <v>0</v>
      </c>
      <c r="LV18" s="81">
        <f t="shared" ca="1" si="26"/>
        <v>0</v>
      </c>
      <c r="LW18" s="81">
        <f t="shared" ca="1" si="26"/>
        <v>0</v>
      </c>
      <c r="LX18" s="81">
        <f t="shared" ca="1" si="26"/>
        <v>0</v>
      </c>
      <c r="LY18" s="81">
        <f t="shared" ca="1" si="26"/>
        <v>0</v>
      </c>
      <c r="LZ18" s="81">
        <f t="shared" ca="1" si="26"/>
        <v>0</v>
      </c>
      <c r="MA18" s="81">
        <f t="shared" ca="1" si="26"/>
        <v>0</v>
      </c>
      <c r="MB18" s="81">
        <f t="shared" ca="1" si="26"/>
        <v>0</v>
      </c>
      <c r="MC18" s="81">
        <f t="shared" ca="1" si="26"/>
        <v>0</v>
      </c>
      <c r="MD18" s="81">
        <f t="shared" ca="1" si="26"/>
        <v>0</v>
      </c>
      <c r="ME18" s="81">
        <f t="shared" ca="1" si="26"/>
        <v>0</v>
      </c>
      <c r="MF18" s="81">
        <f t="shared" ca="1" si="26"/>
        <v>0</v>
      </c>
      <c r="MG18" s="81">
        <f t="shared" ca="1" si="26"/>
        <v>0</v>
      </c>
      <c r="MH18" s="81">
        <f t="shared" ca="1" si="26"/>
        <v>0</v>
      </c>
      <c r="MI18" s="81">
        <f t="shared" ca="1" si="26"/>
        <v>0</v>
      </c>
      <c r="MJ18" s="81">
        <f t="shared" ca="1" si="26"/>
        <v>0</v>
      </c>
      <c r="MK18" s="81">
        <f t="shared" ca="1" si="26"/>
        <v>0</v>
      </c>
      <c r="ML18" s="81">
        <f t="shared" ca="1" si="26"/>
        <v>0</v>
      </c>
      <c r="MM18" s="81">
        <f t="shared" ca="1" si="26"/>
        <v>0</v>
      </c>
      <c r="MN18" s="81">
        <f t="shared" ca="1" si="26"/>
        <v>0</v>
      </c>
      <c r="MO18" s="81">
        <f t="shared" ca="1" si="26"/>
        <v>0</v>
      </c>
      <c r="MP18" s="81">
        <f t="shared" ca="1" si="26"/>
        <v>0</v>
      </c>
      <c r="MQ18" s="81">
        <f t="shared" ca="1" si="26"/>
        <v>0</v>
      </c>
      <c r="MR18" s="81">
        <f t="shared" ca="1" si="26"/>
        <v>0</v>
      </c>
      <c r="MS18" s="81">
        <f t="shared" ca="1" si="26"/>
        <v>0</v>
      </c>
      <c r="MT18" s="81">
        <f t="shared" ca="1" si="26"/>
        <v>0</v>
      </c>
      <c r="MU18" s="81">
        <f t="shared" ca="1" si="26"/>
        <v>0</v>
      </c>
      <c r="MV18" s="81">
        <f t="shared" ca="1" si="26"/>
        <v>0</v>
      </c>
      <c r="MW18" s="81">
        <f t="shared" ca="1" si="26"/>
        <v>0</v>
      </c>
      <c r="MX18" s="81">
        <f t="shared" ca="1" si="26"/>
        <v>0</v>
      </c>
      <c r="MY18" s="81">
        <f t="shared" ca="1" si="26"/>
        <v>0</v>
      </c>
      <c r="MZ18" s="81">
        <f t="shared" ca="1" si="26"/>
        <v>0</v>
      </c>
      <c r="NA18" s="81">
        <f t="shared" ca="1" si="26"/>
        <v>0</v>
      </c>
      <c r="NB18" s="81">
        <f t="shared" ca="1" si="26"/>
        <v>0</v>
      </c>
      <c r="NC18" s="81">
        <f t="shared" ca="1" si="26"/>
        <v>0</v>
      </c>
      <c r="ND18" s="81">
        <f t="shared" ca="1" si="26"/>
        <v>0</v>
      </c>
      <c r="NE18" s="81">
        <f t="shared" ca="1" si="26"/>
        <v>0</v>
      </c>
      <c r="NF18" s="81">
        <f t="shared" ca="1" si="26"/>
        <v>0</v>
      </c>
      <c r="NG18" s="81">
        <f t="shared" ca="1" si="26"/>
        <v>0</v>
      </c>
      <c r="NH18" s="81">
        <f t="shared" ca="1" si="26"/>
        <v>0</v>
      </c>
      <c r="NI18" s="81">
        <f t="shared" ca="1" si="26"/>
        <v>0</v>
      </c>
      <c r="NJ18" s="81">
        <f t="shared" ca="1" si="26"/>
        <v>0</v>
      </c>
      <c r="NK18" s="81">
        <f t="shared" ca="1" si="26"/>
        <v>0</v>
      </c>
      <c r="NL18" s="81">
        <f t="shared" ca="1" si="26"/>
        <v>0</v>
      </c>
      <c r="NM18" s="81">
        <f t="shared" ca="1" si="26"/>
        <v>0</v>
      </c>
      <c r="NN18" s="81">
        <f t="shared" ca="1" si="26"/>
        <v>0</v>
      </c>
      <c r="NO18" s="81">
        <f t="shared" ca="1" si="26"/>
        <v>0</v>
      </c>
      <c r="NP18" s="81">
        <f t="shared" ca="1" si="26"/>
        <v>0</v>
      </c>
      <c r="NQ18" s="81">
        <f t="shared" ca="1" si="26"/>
        <v>0</v>
      </c>
      <c r="NR18" s="81">
        <f t="shared" ca="1" si="26"/>
        <v>0</v>
      </c>
      <c r="NS18" s="81">
        <f t="shared" ca="1" si="26"/>
        <v>0</v>
      </c>
      <c r="NT18" s="81">
        <f t="shared" ca="1" si="26"/>
        <v>0</v>
      </c>
      <c r="NU18" s="81">
        <f t="shared" ca="1" si="26"/>
        <v>0</v>
      </c>
      <c r="NV18" s="81">
        <f t="shared" ca="1" si="26"/>
        <v>0</v>
      </c>
      <c r="NW18" s="81">
        <f t="shared" ca="1" si="26"/>
        <v>0</v>
      </c>
      <c r="NX18" s="81">
        <f t="shared" ref="NX18:OM18" ca="1" si="27">(NX9*0.001)^2*PI()/4</f>
        <v>0</v>
      </c>
      <c r="NY18" s="81">
        <f t="shared" ca="1" si="27"/>
        <v>0</v>
      </c>
      <c r="NZ18" s="81">
        <f t="shared" ca="1" si="27"/>
        <v>0</v>
      </c>
      <c r="OA18" s="81">
        <f t="shared" ca="1" si="27"/>
        <v>0</v>
      </c>
      <c r="OB18" s="81">
        <f t="shared" ca="1" si="27"/>
        <v>0</v>
      </c>
      <c r="OC18" s="81">
        <f t="shared" ca="1" si="27"/>
        <v>0</v>
      </c>
      <c r="OD18" s="81">
        <f t="shared" ca="1" si="27"/>
        <v>0</v>
      </c>
      <c r="OE18" s="81">
        <f t="shared" ca="1" si="27"/>
        <v>0</v>
      </c>
      <c r="OF18" s="81">
        <f t="shared" ca="1" si="27"/>
        <v>0</v>
      </c>
      <c r="OG18" s="81">
        <f t="shared" ca="1" si="27"/>
        <v>0</v>
      </c>
      <c r="OH18" s="81">
        <f t="shared" ca="1" si="27"/>
        <v>0</v>
      </c>
      <c r="OI18" s="81">
        <f t="shared" ca="1" si="27"/>
        <v>0</v>
      </c>
      <c r="OJ18" s="81">
        <f t="shared" ca="1" si="27"/>
        <v>0</v>
      </c>
      <c r="OK18" s="81">
        <f t="shared" ca="1" si="27"/>
        <v>0</v>
      </c>
      <c r="OL18" s="81">
        <f t="shared" ca="1" si="27"/>
        <v>0</v>
      </c>
      <c r="OM18" s="81">
        <f t="shared" ca="1" si="27"/>
        <v>0</v>
      </c>
    </row>
    <row r="19" spans="2:403" x14ac:dyDescent="0.3">
      <c r="B19" s="79" t="s">
        <v>293</v>
      </c>
      <c r="C19" s="80" t="s">
        <v>294</v>
      </c>
      <c r="D19" s="81">
        <f t="shared" ref="D19:BO19" ca="1" si="28">D18*D11</f>
        <v>3.8815084093448957E-2</v>
      </c>
      <c r="E19" s="81">
        <f t="shared" ca="1" si="28"/>
        <v>7.3287073422942687E-3</v>
      </c>
      <c r="F19" s="81">
        <f t="shared" ca="1" si="28"/>
        <v>2.7170558865414269E-2</v>
      </c>
      <c r="G19" s="81">
        <f t="shared" ca="1" si="28"/>
        <v>0.11664144474156353</v>
      </c>
      <c r="H19" s="81">
        <f t="shared" ca="1" si="28"/>
        <v>4.665657789662541E-2</v>
      </c>
      <c r="I19" s="81">
        <f t="shared" ca="1" si="28"/>
        <v>5.4343269721796221E-3</v>
      </c>
      <c r="J19" s="81">
        <f t="shared" ca="1" si="28"/>
        <v>0.11664144474156353</v>
      </c>
      <c r="K19" s="81">
        <f t="shared" ca="1" si="28"/>
        <v>0.11664144474156353</v>
      </c>
      <c r="L19" s="81">
        <f t="shared" ca="1" si="28"/>
        <v>3.1896982910978879E-3</v>
      </c>
      <c r="M19" s="81">
        <f t="shared" ca="1" si="28"/>
        <v>7.2948174115436665E-2</v>
      </c>
      <c r="N19" s="81">
        <f t="shared" ca="1" si="28"/>
        <v>1.594849145548944E-2</v>
      </c>
      <c r="O19" s="81">
        <f t="shared" ca="1" si="28"/>
        <v>1.594849145548944E-2</v>
      </c>
      <c r="P19" s="81">
        <f t="shared" ca="1" si="28"/>
        <v>2.3328288948312705E-2</v>
      </c>
      <c r="Q19" s="81">
        <f t="shared" ca="1" si="28"/>
        <v>0.109422261173155</v>
      </c>
      <c r="R19" s="81">
        <f t="shared" ca="1" si="28"/>
        <v>0.31493190080222155</v>
      </c>
      <c r="S19" s="81">
        <f t="shared" ca="1" si="28"/>
        <v>2.7171634860898113E-2</v>
      </c>
      <c r="T19" s="81">
        <f t="shared" ca="1" si="28"/>
        <v>1.0868653944359244E-2</v>
      </c>
      <c r="U19" s="81">
        <f t="shared" ca="1" si="28"/>
        <v>5.1035172657566207E-2</v>
      </c>
      <c r="V19" s="81">
        <f t="shared" ca="1" si="28"/>
        <v>5.2311051974005367E-2</v>
      </c>
      <c r="W19" s="81">
        <f t="shared" ca="1" si="28"/>
        <v>3.6643536711471344E-3</v>
      </c>
      <c r="X19" s="81">
        <f t="shared" ca="1" si="28"/>
        <v>1.2758793164391552E-3</v>
      </c>
      <c r="Y19" s="81">
        <f t="shared" ca="1" si="28"/>
        <v>3.6643536711471344E-3</v>
      </c>
      <c r="Z19" s="81">
        <f t="shared" ca="1" si="28"/>
        <v>6.3793965821957758E-3</v>
      </c>
      <c r="AA19" s="81">
        <f t="shared" ca="1" si="28"/>
        <v>3.6643536711471344E-3</v>
      </c>
      <c r="AB19" s="81">
        <f t="shared" ca="1" si="28"/>
        <v>7.3287073422942687E-4</v>
      </c>
      <c r="AC19" s="81">
        <f t="shared" ca="1" si="28"/>
        <v>3.6643536711471344E-3</v>
      </c>
      <c r="AD19" s="81">
        <f t="shared" ca="1" si="28"/>
        <v>3.6643536711471344E-3</v>
      </c>
      <c r="AE19" s="81">
        <f t="shared" ca="1" si="28"/>
        <v>3.6643536711471344E-3</v>
      </c>
      <c r="AF19" s="81">
        <f t="shared" ca="1" si="28"/>
        <v>7.3287073422942687E-4</v>
      </c>
      <c r="AG19" s="81">
        <f t="shared" ca="1" si="28"/>
        <v>3.6643536711471344E-3</v>
      </c>
      <c r="AH19" s="81">
        <f t="shared" ca="1" si="28"/>
        <v>3.6643536711471344E-3</v>
      </c>
      <c r="AI19" s="81">
        <f t="shared" ca="1" si="28"/>
        <v>3.6643536711471344E-3</v>
      </c>
      <c r="AJ19" s="81">
        <f t="shared" ca="1" si="28"/>
        <v>4.3972244053765612E-3</v>
      </c>
      <c r="AK19" s="81">
        <f t="shared" ca="1" si="28"/>
        <v>0</v>
      </c>
      <c r="AL19" s="81">
        <f t="shared" ca="1" si="28"/>
        <v>0</v>
      </c>
      <c r="AM19" s="81">
        <f t="shared" ca="1" si="28"/>
        <v>0</v>
      </c>
      <c r="AN19" s="81">
        <f t="shared" ca="1" si="28"/>
        <v>0</v>
      </c>
      <c r="AO19" s="81">
        <f t="shared" ca="1" si="28"/>
        <v>0</v>
      </c>
      <c r="AP19" s="81">
        <f t="shared" ca="1" si="28"/>
        <v>0</v>
      </c>
      <c r="AQ19" s="81">
        <f t="shared" ca="1" si="28"/>
        <v>0</v>
      </c>
      <c r="AR19" s="81">
        <f t="shared" ca="1" si="28"/>
        <v>0</v>
      </c>
      <c r="AS19" s="81">
        <f t="shared" ca="1" si="28"/>
        <v>0</v>
      </c>
      <c r="AT19" s="81">
        <f t="shared" ca="1" si="28"/>
        <v>0</v>
      </c>
      <c r="AU19" s="81">
        <f t="shared" ca="1" si="28"/>
        <v>0</v>
      </c>
      <c r="AV19" s="81">
        <f t="shared" ca="1" si="28"/>
        <v>0</v>
      </c>
      <c r="AW19" s="81">
        <f t="shared" ca="1" si="28"/>
        <v>0</v>
      </c>
      <c r="AX19" s="81">
        <f t="shared" ca="1" si="28"/>
        <v>0</v>
      </c>
      <c r="AY19" s="81">
        <f t="shared" ca="1" si="28"/>
        <v>0</v>
      </c>
      <c r="AZ19" s="81">
        <f t="shared" ca="1" si="28"/>
        <v>0</v>
      </c>
      <c r="BA19" s="81">
        <f t="shared" ca="1" si="28"/>
        <v>0</v>
      </c>
      <c r="BB19" s="81">
        <f t="shared" ca="1" si="28"/>
        <v>0</v>
      </c>
      <c r="BC19" s="81">
        <f t="shared" ca="1" si="28"/>
        <v>0</v>
      </c>
      <c r="BD19" s="81">
        <f t="shared" ca="1" si="28"/>
        <v>0</v>
      </c>
      <c r="BE19" s="81">
        <f t="shared" ca="1" si="28"/>
        <v>0</v>
      </c>
      <c r="BF19" s="81">
        <f t="shared" ca="1" si="28"/>
        <v>0</v>
      </c>
      <c r="BG19" s="81">
        <f t="shared" ca="1" si="28"/>
        <v>0</v>
      </c>
      <c r="BH19" s="81">
        <f t="shared" ca="1" si="28"/>
        <v>0</v>
      </c>
      <c r="BI19" s="81">
        <f t="shared" ca="1" si="28"/>
        <v>0</v>
      </c>
      <c r="BJ19" s="81">
        <f t="shared" ca="1" si="28"/>
        <v>0</v>
      </c>
      <c r="BK19" s="81">
        <f t="shared" ca="1" si="28"/>
        <v>0</v>
      </c>
      <c r="BL19" s="81">
        <f t="shared" ca="1" si="28"/>
        <v>0</v>
      </c>
      <c r="BM19" s="81">
        <f t="shared" ca="1" si="28"/>
        <v>0</v>
      </c>
      <c r="BN19" s="81">
        <f t="shared" ca="1" si="28"/>
        <v>0</v>
      </c>
      <c r="BO19" s="81">
        <f t="shared" ca="1" si="28"/>
        <v>0</v>
      </c>
      <c r="BP19" s="81">
        <f t="shared" ref="BP19:EA19" ca="1" si="29">BP18*BP11</f>
        <v>0</v>
      </c>
      <c r="BQ19" s="81">
        <f t="shared" ca="1" si="29"/>
        <v>0</v>
      </c>
      <c r="BR19" s="81">
        <f t="shared" ca="1" si="29"/>
        <v>0</v>
      </c>
      <c r="BS19" s="81">
        <f t="shared" ca="1" si="29"/>
        <v>0</v>
      </c>
      <c r="BT19" s="81">
        <f t="shared" ca="1" si="29"/>
        <v>0</v>
      </c>
      <c r="BU19" s="81">
        <f t="shared" ca="1" si="29"/>
        <v>0</v>
      </c>
      <c r="BV19" s="81">
        <f t="shared" ca="1" si="29"/>
        <v>0</v>
      </c>
      <c r="BW19" s="81">
        <f t="shared" ca="1" si="29"/>
        <v>0</v>
      </c>
      <c r="BX19" s="81">
        <f t="shared" ca="1" si="29"/>
        <v>0</v>
      </c>
      <c r="BY19" s="81">
        <f t="shared" ca="1" si="29"/>
        <v>0</v>
      </c>
      <c r="BZ19" s="81">
        <f t="shared" ca="1" si="29"/>
        <v>0</v>
      </c>
      <c r="CA19" s="81">
        <f t="shared" ca="1" si="29"/>
        <v>0</v>
      </c>
      <c r="CB19" s="81">
        <f t="shared" ca="1" si="29"/>
        <v>0</v>
      </c>
      <c r="CC19" s="81">
        <f t="shared" ca="1" si="29"/>
        <v>0</v>
      </c>
      <c r="CD19" s="81">
        <f t="shared" ca="1" si="29"/>
        <v>0</v>
      </c>
      <c r="CE19" s="81">
        <f t="shared" ca="1" si="29"/>
        <v>0</v>
      </c>
      <c r="CF19" s="81">
        <f t="shared" ca="1" si="29"/>
        <v>0</v>
      </c>
      <c r="CG19" s="81">
        <f t="shared" ca="1" si="29"/>
        <v>0</v>
      </c>
      <c r="CH19" s="81">
        <f t="shared" ca="1" si="29"/>
        <v>0</v>
      </c>
      <c r="CI19" s="81">
        <f t="shared" ca="1" si="29"/>
        <v>0</v>
      </c>
      <c r="CJ19" s="81">
        <f t="shared" ca="1" si="29"/>
        <v>0</v>
      </c>
      <c r="CK19" s="81">
        <f t="shared" ca="1" si="29"/>
        <v>0</v>
      </c>
      <c r="CL19" s="81">
        <f t="shared" ca="1" si="29"/>
        <v>0</v>
      </c>
      <c r="CM19" s="81">
        <f t="shared" ca="1" si="29"/>
        <v>0</v>
      </c>
      <c r="CN19" s="81">
        <f t="shared" ca="1" si="29"/>
        <v>0</v>
      </c>
      <c r="CO19" s="81">
        <f t="shared" ca="1" si="29"/>
        <v>0</v>
      </c>
      <c r="CP19" s="81">
        <f t="shared" ca="1" si="29"/>
        <v>0</v>
      </c>
      <c r="CQ19" s="81">
        <f t="shared" ca="1" si="29"/>
        <v>0</v>
      </c>
      <c r="CR19" s="81">
        <f t="shared" ca="1" si="29"/>
        <v>0</v>
      </c>
      <c r="CS19" s="81">
        <f t="shared" ca="1" si="29"/>
        <v>0</v>
      </c>
      <c r="CT19" s="81">
        <f t="shared" ca="1" si="29"/>
        <v>0</v>
      </c>
      <c r="CU19" s="81">
        <f t="shared" ca="1" si="29"/>
        <v>0</v>
      </c>
      <c r="CV19" s="81">
        <f t="shared" ca="1" si="29"/>
        <v>0</v>
      </c>
      <c r="CW19" s="81">
        <f t="shared" ca="1" si="29"/>
        <v>0</v>
      </c>
      <c r="CX19" s="81">
        <f t="shared" ca="1" si="29"/>
        <v>0</v>
      </c>
      <c r="CY19" s="81">
        <f t="shared" ca="1" si="29"/>
        <v>0</v>
      </c>
      <c r="CZ19" s="81">
        <f t="shared" ca="1" si="29"/>
        <v>0</v>
      </c>
      <c r="DA19" s="81">
        <f t="shared" ca="1" si="29"/>
        <v>0</v>
      </c>
      <c r="DB19" s="81">
        <f t="shared" ca="1" si="29"/>
        <v>0</v>
      </c>
      <c r="DC19" s="81">
        <f t="shared" ca="1" si="29"/>
        <v>0</v>
      </c>
      <c r="DD19" s="81">
        <f t="shared" ca="1" si="29"/>
        <v>0</v>
      </c>
      <c r="DE19" s="81">
        <f t="shared" ca="1" si="29"/>
        <v>0</v>
      </c>
      <c r="DF19" s="81">
        <f t="shared" ca="1" si="29"/>
        <v>0</v>
      </c>
      <c r="DG19" s="81">
        <f t="shared" ca="1" si="29"/>
        <v>0</v>
      </c>
      <c r="DH19" s="81">
        <f t="shared" ca="1" si="29"/>
        <v>0</v>
      </c>
      <c r="DI19" s="81">
        <f t="shared" ca="1" si="29"/>
        <v>0</v>
      </c>
      <c r="DJ19" s="81">
        <f t="shared" ca="1" si="29"/>
        <v>0</v>
      </c>
      <c r="DK19" s="81">
        <f t="shared" ca="1" si="29"/>
        <v>0</v>
      </c>
      <c r="DL19" s="81">
        <f t="shared" ca="1" si="29"/>
        <v>0</v>
      </c>
      <c r="DM19" s="81">
        <f t="shared" ca="1" si="29"/>
        <v>0</v>
      </c>
      <c r="DN19" s="81">
        <f t="shared" ca="1" si="29"/>
        <v>0</v>
      </c>
      <c r="DO19" s="81">
        <f t="shared" ca="1" si="29"/>
        <v>0</v>
      </c>
      <c r="DP19" s="81">
        <f t="shared" ca="1" si="29"/>
        <v>0</v>
      </c>
      <c r="DQ19" s="81">
        <f t="shared" ca="1" si="29"/>
        <v>0</v>
      </c>
      <c r="DR19" s="81">
        <f t="shared" ca="1" si="29"/>
        <v>0</v>
      </c>
      <c r="DS19" s="81">
        <f t="shared" ca="1" si="29"/>
        <v>0</v>
      </c>
      <c r="DT19" s="81">
        <f t="shared" ca="1" si="29"/>
        <v>0</v>
      </c>
      <c r="DU19" s="81">
        <f t="shared" ca="1" si="29"/>
        <v>0</v>
      </c>
      <c r="DV19" s="81">
        <f t="shared" ca="1" si="29"/>
        <v>0</v>
      </c>
      <c r="DW19" s="81">
        <f t="shared" ca="1" si="29"/>
        <v>0</v>
      </c>
      <c r="DX19" s="81">
        <f t="shared" ca="1" si="29"/>
        <v>0</v>
      </c>
      <c r="DY19" s="81">
        <f t="shared" ca="1" si="29"/>
        <v>0</v>
      </c>
      <c r="DZ19" s="81">
        <f t="shared" ca="1" si="29"/>
        <v>0</v>
      </c>
      <c r="EA19" s="81">
        <f t="shared" ca="1" si="29"/>
        <v>0</v>
      </c>
      <c r="EB19" s="81">
        <f t="shared" ref="EB19:GM19" ca="1" si="30">EB18*EB11</f>
        <v>0</v>
      </c>
      <c r="EC19" s="81">
        <f t="shared" ca="1" si="30"/>
        <v>0</v>
      </c>
      <c r="ED19" s="81">
        <f t="shared" ca="1" si="30"/>
        <v>0</v>
      </c>
      <c r="EE19" s="81">
        <f t="shared" ca="1" si="30"/>
        <v>0</v>
      </c>
      <c r="EF19" s="81">
        <f t="shared" ca="1" si="30"/>
        <v>0</v>
      </c>
      <c r="EG19" s="81">
        <f t="shared" ca="1" si="30"/>
        <v>0</v>
      </c>
      <c r="EH19" s="81">
        <f t="shared" ca="1" si="30"/>
        <v>0</v>
      </c>
      <c r="EI19" s="81">
        <f t="shared" ca="1" si="30"/>
        <v>0</v>
      </c>
      <c r="EJ19" s="81">
        <f t="shared" ca="1" si="30"/>
        <v>0</v>
      </c>
      <c r="EK19" s="81">
        <f t="shared" ca="1" si="30"/>
        <v>0</v>
      </c>
      <c r="EL19" s="81">
        <f t="shared" ca="1" si="30"/>
        <v>0</v>
      </c>
      <c r="EM19" s="81">
        <f t="shared" ca="1" si="30"/>
        <v>0</v>
      </c>
      <c r="EN19" s="81">
        <f t="shared" ca="1" si="30"/>
        <v>0</v>
      </c>
      <c r="EO19" s="81">
        <f t="shared" ca="1" si="30"/>
        <v>0</v>
      </c>
      <c r="EP19" s="81">
        <f t="shared" ca="1" si="30"/>
        <v>0</v>
      </c>
      <c r="EQ19" s="81">
        <f t="shared" ca="1" si="30"/>
        <v>0</v>
      </c>
      <c r="ER19" s="81">
        <f t="shared" ca="1" si="30"/>
        <v>0</v>
      </c>
      <c r="ES19" s="81">
        <f t="shared" ca="1" si="30"/>
        <v>0</v>
      </c>
      <c r="ET19" s="81">
        <f t="shared" ca="1" si="30"/>
        <v>0</v>
      </c>
      <c r="EU19" s="81">
        <f t="shared" ca="1" si="30"/>
        <v>0</v>
      </c>
      <c r="EV19" s="81">
        <f t="shared" ca="1" si="30"/>
        <v>0</v>
      </c>
      <c r="EW19" s="81">
        <f t="shared" ca="1" si="30"/>
        <v>0</v>
      </c>
      <c r="EX19" s="81">
        <f t="shared" ca="1" si="30"/>
        <v>0</v>
      </c>
      <c r="EY19" s="81">
        <f t="shared" ca="1" si="30"/>
        <v>0</v>
      </c>
      <c r="EZ19" s="81">
        <f t="shared" ca="1" si="30"/>
        <v>0</v>
      </c>
      <c r="FA19" s="81">
        <f t="shared" ca="1" si="30"/>
        <v>0</v>
      </c>
      <c r="FB19" s="81">
        <f t="shared" ca="1" si="30"/>
        <v>0</v>
      </c>
      <c r="FC19" s="81">
        <f t="shared" ca="1" si="30"/>
        <v>0</v>
      </c>
      <c r="FD19" s="81">
        <f t="shared" ca="1" si="30"/>
        <v>0</v>
      </c>
      <c r="FE19" s="81">
        <f t="shared" ca="1" si="30"/>
        <v>0</v>
      </c>
      <c r="FF19" s="81">
        <f t="shared" ca="1" si="30"/>
        <v>0</v>
      </c>
      <c r="FG19" s="81">
        <f t="shared" ca="1" si="30"/>
        <v>0</v>
      </c>
      <c r="FH19" s="81">
        <f t="shared" ca="1" si="30"/>
        <v>0</v>
      </c>
      <c r="FI19" s="81">
        <f t="shared" ca="1" si="30"/>
        <v>0</v>
      </c>
      <c r="FJ19" s="81">
        <f t="shared" ca="1" si="30"/>
        <v>0</v>
      </c>
      <c r="FK19" s="81">
        <f t="shared" ca="1" si="30"/>
        <v>0</v>
      </c>
      <c r="FL19" s="81">
        <f t="shared" ca="1" si="30"/>
        <v>0</v>
      </c>
      <c r="FM19" s="81">
        <f t="shared" ca="1" si="30"/>
        <v>0</v>
      </c>
      <c r="FN19" s="81">
        <f t="shared" ca="1" si="30"/>
        <v>0</v>
      </c>
      <c r="FO19" s="81">
        <f t="shared" ca="1" si="30"/>
        <v>0</v>
      </c>
      <c r="FP19" s="81">
        <f t="shared" ca="1" si="30"/>
        <v>0</v>
      </c>
      <c r="FQ19" s="81">
        <f t="shared" ca="1" si="30"/>
        <v>0</v>
      </c>
      <c r="FR19" s="81">
        <f t="shared" ca="1" si="30"/>
        <v>0</v>
      </c>
      <c r="FS19" s="81">
        <f t="shared" ca="1" si="30"/>
        <v>0</v>
      </c>
      <c r="FT19" s="81">
        <f t="shared" ca="1" si="30"/>
        <v>0</v>
      </c>
      <c r="FU19" s="81">
        <f t="shared" ca="1" si="30"/>
        <v>0</v>
      </c>
      <c r="FV19" s="81">
        <f t="shared" ca="1" si="30"/>
        <v>0</v>
      </c>
      <c r="FW19" s="81">
        <f t="shared" ca="1" si="30"/>
        <v>0</v>
      </c>
      <c r="FX19" s="81">
        <f t="shared" ca="1" si="30"/>
        <v>0</v>
      </c>
      <c r="FY19" s="81">
        <f t="shared" ca="1" si="30"/>
        <v>0</v>
      </c>
      <c r="FZ19" s="81">
        <f t="shared" ca="1" si="30"/>
        <v>0</v>
      </c>
      <c r="GA19" s="81">
        <f t="shared" ca="1" si="30"/>
        <v>0</v>
      </c>
      <c r="GB19" s="81">
        <f t="shared" ca="1" si="30"/>
        <v>0</v>
      </c>
      <c r="GC19" s="81">
        <f t="shared" ca="1" si="30"/>
        <v>0</v>
      </c>
      <c r="GD19" s="81">
        <f t="shared" ca="1" si="30"/>
        <v>0</v>
      </c>
      <c r="GE19" s="81">
        <f t="shared" ca="1" si="30"/>
        <v>0</v>
      </c>
      <c r="GF19" s="81">
        <f t="shared" ca="1" si="30"/>
        <v>0</v>
      </c>
      <c r="GG19" s="81">
        <f t="shared" ca="1" si="30"/>
        <v>0</v>
      </c>
      <c r="GH19" s="81">
        <f t="shared" ca="1" si="30"/>
        <v>0</v>
      </c>
      <c r="GI19" s="81">
        <f t="shared" ca="1" si="30"/>
        <v>0</v>
      </c>
      <c r="GJ19" s="81">
        <f t="shared" ca="1" si="30"/>
        <v>0</v>
      </c>
      <c r="GK19" s="81">
        <f t="shared" ca="1" si="30"/>
        <v>0</v>
      </c>
      <c r="GL19" s="81">
        <f t="shared" ca="1" si="30"/>
        <v>0</v>
      </c>
      <c r="GM19" s="81">
        <f t="shared" ca="1" si="30"/>
        <v>0</v>
      </c>
      <c r="GN19" s="81">
        <f t="shared" ref="GN19:IY19" ca="1" si="31">GN18*GN11</f>
        <v>0</v>
      </c>
      <c r="GO19" s="81">
        <f t="shared" ca="1" si="31"/>
        <v>0</v>
      </c>
      <c r="GP19" s="81">
        <f t="shared" ca="1" si="31"/>
        <v>0</v>
      </c>
      <c r="GQ19" s="81">
        <f t="shared" ca="1" si="31"/>
        <v>0</v>
      </c>
      <c r="GR19" s="81">
        <f t="shared" ca="1" si="31"/>
        <v>0</v>
      </c>
      <c r="GS19" s="81">
        <f t="shared" ca="1" si="31"/>
        <v>0</v>
      </c>
      <c r="GT19" s="81">
        <f t="shared" ca="1" si="31"/>
        <v>0</v>
      </c>
      <c r="GU19" s="81">
        <f t="shared" ca="1" si="31"/>
        <v>0</v>
      </c>
      <c r="GV19" s="81">
        <f t="shared" ca="1" si="31"/>
        <v>0</v>
      </c>
      <c r="GW19" s="81">
        <f t="shared" ca="1" si="31"/>
        <v>0</v>
      </c>
      <c r="GX19" s="81">
        <f t="shared" ca="1" si="31"/>
        <v>0</v>
      </c>
      <c r="GY19" s="81">
        <f t="shared" ca="1" si="31"/>
        <v>0</v>
      </c>
      <c r="GZ19" s="81">
        <f t="shared" ca="1" si="31"/>
        <v>0</v>
      </c>
      <c r="HA19" s="81">
        <f t="shared" ca="1" si="31"/>
        <v>0</v>
      </c>
      <c r="HB19" s="81">
        <f t="shared" ca="1" si="31"/>
        <v>0</v>
      </c>
      <c r="HC19" s="81">
        <f t="shared" ca="1" si="31"/>
        <v>0</v>
      </c>
      <c r="HD19" s="81">
        <f t="shared" ca="1" si="31"/>
        <v>0</v>
      </c>
      <c r="HE19" s="81">
        <f t="shared" ca="1" si="31"/>
        <v>0</v>
      </c>
      <c r="HF19" s="81">
        <f t="shared" ca="1" si="31"/>
        <v>0</v>
      </c>
      <c r="HG19" s="81">
        <f t="shared" ca="1" si="31"/>
        <v>0</v>
      </c>
      <c r="HH19" s="81">
        <f t="shared" ca="1" si="31"/>
        <v>0</v>
      </c>
      <c r="HI19" s="81">
        <f t="shared" ca="1" si="31"/>
        <v>0</v>
      </c>
      <c r="HJ19" s="81">
        <f t="shared" ca="1" si="31"/>
        <v>0</v>
      </c>
      <c r="HK19" s="81">
        <f t="shared" ca="1" si="31"/>
        <v>0</v>
      </c>
      <c r="HL19" s="81">
        <f t="shared" ca="1" si="31"/>
        <v>0</v>
      </c>
      <c r="HM19" s="81">
        <f t="shared" ca="1" si="31"/>
        <v>0</v>
      </c>
      <c r="HN19" s="81">
        <f t="shared" ca="1" si="31"/>
        <v>0</v>
      </c>
      <c r="HO19" s="81">
        <f t="shared" ca="1" si="31"/>
        <v>0</v>
      </c>
      <c r="HP19" s="81">
        <f t="shared" ca="1" si="31"/>
        <v>0</v>
      </c>
      <c r="HQ19" s="81">
        <f t="shared" ca="1" si="31"/>
        <v>0</v>
      </c>
      <c r="HR19" s="81">
        <f t="shared" ca="1" si="31"/>
        <v>0</v>
      </c>
      <c r="HS19" s="81">
        <f t="shared" ca="1" si="31"/>
        <v>0</v>
      </c>
      <c r="HT19" s="81">
        <f t="shared" ca="1" si="31"/>
        <v>0</v>
      </c>
      <c r="HU19" s="81">
        <f t="shared" ca="1" si="31"/>
        <v>0</v>
      </c>
      <c r="HV19" s="81">
        <f t="shared" ca="1" si="31"/>
        <v>0</v>
      </c>
      <c r="HW19" s="81">
        <f t="shared" ca="1" si="31"/>
        <v>0</v>
      </c>
      <c r="HX19" s="81">
        <f t="shared" ca="1" si="31"/>
        <v>0</v>
      </c>
      <c r="HY19" s="81">
        <f t="shared" ca="1" si="31"/>
        <v>0</v>
      </c>
      <c r="HZ19" s="81">
        <f t="shared" ca="1" si="31"/>
        <v>0</v>
      </c>
      <c r="IA19" s="81">
        <f t="shared" ca="1" si="31"/>
        <v>0</v>
      </c>
      <c r="IB19" s="81">
        <f t="shared" ca="1" si="31"/>
        <v>0</v>
      </c>
      <c r="IC19" s="81">
        <f t="shared" ca="1" si="31"/>
        <v>0</v>
      </c>
      <c r="ID19" s="81">
        <f t="shared" ca="1" si="31"/>
        <v>0</v>
      </c>
      <c r="IE19" s="81">
        <f t="shared" ca="1" si="31"/>
        <v>0</v>
      </c>
      <c r="IF19" s="81">
        <f t="shared" ca="1" si="31"/>
        <v>0</v>
      </c>
      <c r="IG19" s="81">
        <f t="shared" ca="1" si="31"/>
        <v>0</v>
      </c>
      <c r="IH19" s="81">
        <f t="shared" ca="1" si="31"/>
        <v>0</v>
      </c>
      <c r="II19" s="81">
        <f t="shared" ca="1" si="31"/>
        <v>0</v>
      </c>
      <c r="IJ19" s="81">
        <f t="shared" ca="1" si="31"/>
        <v>0</v>
      </c>
      <c r="IK19" s="81">
        <f t="shared" ca="1" si="31"/>
        <v>0</v>
      </c>
      <c r="IL19" s="81">
        <f t="shared" ca="1" si="31"/>
        <v>0</v>
      </c>
      <c r="IM19" s="81">
        <f t="shared" ca="1" si="31"/>
        <v>0</v>
      </c>
      <c r="IN19" s="81">
        <f t="shared" ca="1" si="31"/>
        <v>0</v>
      </c>
      <c r="IO19" s="81">
        <f t="shared" ca="1" si="31"/>
        <v>0</v>
      </c>
      <c r="IP19" s="81">
        <f t="shared" ca="1" si="31"/>
        <v>0</v>
      </c>
      <c r="IQ19" s="81">
        <f t="shared" ca="1" si="31"/>
        <v>0</v>
      </c>
      <c r="IR19" s="81">
        <f t="shared" ca="1" si="31"/>
        <v>0</v>
      </c>
      <c r="IS19" s="81">
        <f t="shared" ca="1" si="31"/>
        <v>0</v>
      </c>
      <c r="IT19" s="81">
        <f t="shared" ca="1" si="31"/>
        <v>0</v>
      </c>
      <c r="IU19" s="81">
        <f t="shared" ca="1" si="31"/>
        <v>0</v>
      </c>
      <c r="IV19" s="81">
        <f t="shared" ca="1" si="31"/>
        <v>0</v>
      </c>
      <c r="IW19" s="81">
        <f t="shared" ca="1" si="31"/>
        <v>0</v>
      </c>
      <c r="IX19" s="81">
        <f t="shared" ca="1" si="31"/>
        <v>0</v>
      </c>
      <c r="IY19" s="81">
        <f t="shared" ca="1" si="31"/>
        <v>0</v>
      </c>
      <c r="IZ19" s="81">
        <f t="shared" ref="IZ19:LK19" ca="1" si="32">IZ18*IZ11</f>
        <v>0</v>
      </c>
      <c r="JA19" s="81">
        <f t="shared" ca="1" si="32"/>
        <v>0</v>
      </c>
      <c r="JB19" s="81">
        <f t="shared" ca="1" si="32"/>
        <v>0</v>
      </c>
      <c r="JC19" s="81">
        <f t="shared" ca="1" si="32"/>
        <v>0</v>
      </c>
      <c r="JD19" s="81">
        <f t="shared" ca="1" si="32"/>
        <v>0</v>
      </c>
      <c r="JE19" s="81">
        <f t="shared" ca="1" si="32"/>
        <v>0</v>
      </c>
      <c r="JF19" s="81">
        <f t="shared" ca="1" si="32"/>
        <v>0</v>
      </c>
      <c r="JG19" s="81">
        <f t="shared" ca="1" si="32"/>
        <v>0</v>
      </c>
      <c r="JH19" s="81">
        <f t="shared" ca="1" si="32"/>
        <v>0</v>
      </c>
      <c r="JI19" s="81">
        <f t="shared" ca="1" si="32"/>
        <v>0</v>
      </c>
      <c r="JJ19" s="81">
        <f t="shared" ca="1" si="32"/>
        <v>0</v>
      </c>
      <c r="JK19" s="81">
        <f t="shared" ca="1" si="32"/>
        <v>0</v>
      </c>
      <c r="JL19" s="81">
        <f t="shared" ca="1" si="32"/>
        <v>0</v>
      </c>
      <c r="JM19" s="81">
        <f t="shared" ca="1" si="32"/>
        <v>0</v>
      </c>
      <c r="JN19" s="81">
        <f t="shared" ca="1" si="32"/>
        <v>0</v>
      </c>
      <c r="JO19" s="81">
        <f t="shared" ca="1" si="32"/>
        <v>0</v>
      </c>
      <c r="JP19" s="81">
        <f t="shared" ca="1" si="32"/>
        <v>0</v>
      </c>
      <c r="JQ19" s="81">
        <f t="shared" ca="1" si="32"/>
        <v>0</v>
      </c>
      <c r="JR19" s="81">
        <f t="shared" ca="1" si="32"/>
        <v>0</v>
      </c>
      <c r="JS19" s="81">
        <f t="shared" ca="1" si="32"/>
        <v>0</v>
      </c>
      <c r="JT19" s="81">
        <f t="shared" ca="1" si="32"/>
        <v>0</v>
      </c>
      <c r="JU19" s="81">
        <f t="shared" ca="1" si="32"/>
        <v>0</v>
      </c>
      <c r="JV19" s="81">
        <f t="shared" ca="1" si="32"/>
        <v>0</v>
      </c>
      <c r="JW19" s="81">
        <f t="shared" ca="1" si="32"/>
        <v>0</v>
      </c>
      <c r="JX19" s="81">
        <f t="shared" ca="1" si="32"/>
        <v>0</v>
      </c>
      <c r="JY19" s="81">
        <f t="shared" ca="1" si="32"/>
        <v>0</v>
      </c>
      <c r="JZ19" s="81">
        <f t="shared" ca="1" si="32"/>
        <v>0</v>
      </c>
      <c r="KA19" s="81">
        <f t="shared" ca="1" si="32"/>
        <v>0</v>
      </c>
      <c r="KB19" s="81">
        <f t="shared" ca="1" si="32"/>
        <v>0</v>
      </c>
      <c r="KC19" s="81">
        <f t="shared" ca="1" si="32"/>
        <v>0</v>
      </c>
      <c r="KD19" s="81">
        <f t="shared" ca="1" si="32"/>
        <v>0</v>
      </c>
      <c r="KE19" s="81">
        <f t="shared" ca="1" si="32"/>
        <v>0</v>
      </c>
      <c r="KF19" s="81">
        <f t="shared" ca="1" si="32"/>
        <v>0</v>
      </c>
      <c r="KG19" s="81">
        <f t="shared" ca="1" si="32"/>
        <v>0</v>
      </c>
      <c r="KH19" s="81">
        <f t="shared" ca="1" si="32"/>
        <v>0</v>
      </c>
      <c r="KI19" s="81">
        <f t="shared" ca="1" si="32"/>
        <v>0</v>
      </c>
      <c r="KJ19" s="81">
        <f t="shared" ca="1" si="32"/>
        <v>0</v>
      </c>
      <c r="KK19" s="81">
        <f t="shared" ca="1" si="32"/>
        <v>0</v>
      </c>
      <c r="KL19" s="81">
        <f t="shared" ca="1" si="32"/>
        <v>0</v>
      </c>
      <c r="KM19" s="81">
        <f t="shared" ca="1" si="32"/>
        <v>0</v>
      </c>
      <c r="KN19" s="81">
        <f t="shared" ca="1" si="32"/>
        <v>0</v>
      </c>
      <c r="KO19" s="81">
        <f t="shared" ca="1" si="32"/>
        <v>0</v>
      </c>
      <c r="KP19" s="81">
        <f t="shared" ca="1" si="32"/>
        <v>0</v>
      </c>
      <c r="KQ19" s="81">
        <f t="shared" ca="1" si="32"/>
        <v>0</v>
      </c>
      <c r="KR19" s="81">
        <f t="shared" ca="1" si="32"/>
        <v>0</v>
      </c>
      <c r="KS19" s="81">
        <f t="shared" ca="1" si="32"/>
        <v>0</v>
      </c>
      <c r="KT19" s="81">
        <f t="shared" ca="1" si="32"/>
        <v>0</v>
      </c>
      <c r="KU19" s="81">
        <f t="shared" ca="1" si="32"/>
        <v>0</v>
      </c>
      <c r="KV19" s="81">
        <f t="shared" ca="1" si="32"/>
        <v>0</v>
      </c>
      <c r="KW19" s="81">
        <f t="shared" ca="1" si="32"/>
        <v>0</v>
      </c>
      <c r="KX19" s="81">
        <f t="shared" ca="1" si="32"/>
        <v>0</v>
      </c>
      <c r="KY19" s="81">
        <f t="shared" ca="1" si="32"/>
        <v>0</v>
      </c>
      <c r="KZ19" s="81">
        <f t="shared" ca="1" si="32"/>
        <v>0</v>
      </c>
      <c r="LA19" s="81">
        <f t="shared" ca="1" si="32"/>
        <v>0</v>
      </c>
      <c r="LB19" s="81">
        <f t="shared" ca="1" si="32"/>
        <v>0</v>
      </c>
      <c r="LC19" s="81">
        <f t="shared" ca="1" si="32"/>
        <v>0</v>
      </c>
      <c r="LD19" s="81">
        <f t="shared" ca="1" si="32"/>
        <v>0</v>
      </c>
      <c r="LE19" s="81">
        <f t="shared" ca="1" si="32"/>
        <v>0</v>
      </c>
      <c r="LF19" s="81">
        <f t="shared" ca="1" si="32"/>
        <v>0</v>
      </c>
      <c r="LG19" s="81">
        <f t="shared" ca="1" si="32"/>
        <v>0</v>
      </c>
      <c r="LH19" s="81">
        <f t="shared" ca="1" si="32"/>
        <v>0</v>
      </c>
      <c r="LI19" s="81">
        <f t="shared" ca="1" si="32"/>
        <v>0</v>
      </c>
      <c r="LJ19" s="81">
        <f t="shared" ca="1" si="32"/>
        <v>0</v>
      </c>
      <c r="LK19" s="81">
        <f t="shared" ca="1" si="32"/>
        <v>0</v>
      </c>
      <c r="LL19" s="81">
        <f t="shared" ref="LL19:NW19" ca="1" si="33">LL18*LL11</f>
        <v>0</v>
      </c>
      <c r="LM19" s="81">
        <f t="shared" ca="1" si="33"/>
        <v>0</v>
      </c>
      <c r="LN19" s="81">
        <f t="shared" ca="1" si="33"/>
        <v>0</v>
      </c>
      <c r="LO19" s="81">
        <f t="shared" ca="1" si="33"/>
        <v>0</v>
      </c>
      <c r="LP19" s="81">
        <f t="shared" ca="1" si="33"/>
        <v>0</v>
      </c>
      <c r="LQ19" s="81">
        <f t="shared" ca="1" si="33"/>
        <v>0</v>
      </c>
      <c r="LR19" s="81">
        <f t="shared" ca="1" si="33"/>
        <v>0</v>
      </c>
      <c r="LS19" s="81">
        <f t="shared" ca="1" si="33"/>
        <v>0</v>
      </c>
      <c r="LT19" s="81">
        <f t="shared" ca="1" si="33"/>
        <v>0</v>
      </c>
      <c r="LU19" s="81">
        <f t="shared" ca="1" si="33"/>
        <v>0</v>
      </c>
      <c r="LV19" s="81">
        <f t="shared" ca="1" si="33"/>
        <v>0</v>
      </c>
      <c r="LW19" s="81">
        <f t="shared" ca="1" si="33"/>
        <v>0</v>
      </c>
      <c r="LX19" s="81">
        <f t="shared" ca="1" si="33"/>
        <v>0</v>
      </c>
      <c r="LY19" s="81">
        <f t="shared" ca="1" si="33"/>
        <v>0</v>
      </c>
      <c r="LZ19" s="81">
        <f t="shared" ca="1" si="33"/>
        <v>0</v>
      </c>
      <c r="MA19" s="81">
        <f t="shared" ca="1" si="33"/>
        <v>0</v>
      </c>
      <c r="MB19" s="81">
        <f t="shared" ca="1" si="33"/>
        <v>0</v>
      </c>
      <c r="MC19" s="81">
        <f t="shared" ca="1" si="33"/>
        <v>0</v>
      </c>
      <c r="MD19" s="81">
        <f t="shared" ca="1" si="33"/>
        <v>0</v>
      </c>
      <c r="ME19" s="81">
        <f t="shared" ca="1" si="33"/>
        <v>0</v>
      </c>
      <c r="MF19" s="81">
        <f t="shared" ca="1" si="33"/>
        <v>0</v>
      </c>
      <c r="MG19" s="81">
        <f t="shared" ca="1" si="33"/>
        <v>0</v>
      </c>
      <c r="MH19" s="81">
        <f t="shared" ca="1" si="33"/>
        <v>0</v>
      </c>
      <c r="MI19" s="81">
        <f t="shared" ca="1" si="33"/>
        <v>0</v>
      </c>
      <c r="MJ19" s="81">
        <f t="shared" ca="1" si="33"/>
        <v>0</v>
      </c>
      <c r="MK19" s="81">
        <f t="shared" ca="1" si="33"/>
        <v>0</v>
      </c>
      <c r="ML19" s="81">
        <f t="shared" ca="1" si="33"/>
        <v>0</v>
      </c>
      <c r="MM19" s="81">
        <f t="shared" ca="1" si="33"/>
        <v>0</v>
      </c>
      <c r="MN19" s="81">
        <f t="shared" ca="1" si="33"/>
        <v>0</v>
      </c>
      <c r="MO19" s="81">
        <f t="shared" ca="1" si="33"/>
        <v>0</v>
      </c>
      <c r="MP19" s="81">
        <f t="shared" ca="1" si="33"/>
        <v>0</v>
      </c>
      <c r="MQ19" s="81">
        <f t="shared" ca="1" si="33"/>
        <v>0</v>
      </c>
      <c r="MR19" s="81">
        <f t="shared" ca="1" si="33"/>
        <v>0</v>
      </c>
      <c r="MS19" s="81">
        <f t="shared" ca="1" si="33"/>
        <v>0</v>
      </c>
      <c r="MT19" s="81">
        <f t="shared" ca="1" si="33"/>
        <v>0</v>
      </c>
      <c r="MU19" s="81">
        <f t="shared" ca="1" si="33"/>
        <v>0</v>
      </c>
      <c r="MV19" s="81">
        <f t="shared" ca="1" si="33"/>
        <v>0</v>
      </c>
      <c r="MW19" s="81">
        <f t="shared" ca="1" si="33"/>
        <v>0</v>
      </c>
      <c r="MX19" s="81">
        <f t="shared" ca="1" si="33"/>
        <v>0</v>
      </c>
      <c r="MY19" s="81">
        <f t="shared" ca="1" si="33"/>
        <v>0</v>
      </c>
      <c r="MZ19" s="81">
        <f t="shared" ca="1" si="33"/>
        <v>0</v>
      </c>
      <c r="NA19" s="81">
        <f t="shared" ca="1" si="33"/>
        <v>0</v>
      </c>
      <c r="NB19" s="81">
        <f t="shared" ca="1" si="33"/>
        <v>0</v>
      </c>
      <c r="NC19" s="81">
        <f t="shared" ca="1" si="33"/>
        <v>0</v>
      </c>
      <c r="ND19" s="81">
        <f t="shared" ca="1" si="33"/>
        <v>0</v>
      </c>
      <c r="NE19" s="81">
        <f t="shared" ca="1" si="33"/>
        <v>0</v>
      </c>
      <c r="NF19" s="81">
        <f t="shared" ca="1" si="33"/>
        <v>0</v>
      </c>
      <c r="NG19" s="81">
        <f t="shared" ca="1" si="33"/>
        <v>0</v>
      </c>
      <c r="NH19" s="81">
        <f t="shared" ca="1" si="33"/>
        <v>0</v>
      </c>
      <c r="NI19" s="81">
        <f t="shared" ca="1" si="33"/>
        <v>0</v>
      </c>
      <c r="NJ19" s="81">
        <f t="shared" ca="1" si="33"/>
        <v>0</v>
      </c>
      <c r="NK19" s="81">
        <f t="shared" ca="1" si="33"/>
        <v>0</v>
      </c>
      <c r="NL19" s="81">
        <f t="shared" ca="1" si="33"/>
        <v>0</v>
      </c>
      <c r="NM19" s="81">
        <f t="shared" ca="1" si="33"/>
        <v>0</v>
      </c>
      <c r="NN19" s="81">
        <f t="shared" ca="1" si="33"/>
        <v>0</v>
      </c>
      <c r="NO19" s="81">
        <f t="shared" ca="1" si="33"/>
        <v>0</v>
      </c>
      <c r="NP19" s="81">
        <f t="shared" ca="1" si="33"/>
        <v>0</v>
      </c>
      <c r="NQ19" s="81">
        <f t="shared" ca="1" si="33"/>
        <v>0</v>
      </c>
      <c r="NR19" s="81">
        <f t="shared" ca="1" si="33"/>
        <v>0</v>
      </c>
      <c r="NS19" s="81">
        <f t="shared" ca="1" si="33"/>
        <v>0</v>
      </c>
      <c r="NT19" s="81">
        <f t="shared" ca="1" si="33"/>
        <v>0</v>
      </c>
      <c r="NU19" s="81">
        <f t="shared" ca="1" si="33"/>
        <v>0</v>
      </c>
      <c r="NV19" s="81">
        <f t="shared" ca="1" si="33"/>
        <v>0</v>
      </c>
      <c r="NW19" s="81">
        <f t="shared" ca="1" si="33"/>
        <v>0</v>
      </c>
      <c r="NX19" s="81">
        <f t="shared" ref="NX19:OM19" ca="1" si="34">NX18*NX11</f>
        <v>0</v>
      </c>
      <c r="NY19" s="81">
        <f t="shared" ca="1" si="34"/>
        <v>0</v>
      </c>
      <c r="NZ19" s="81">
        <f t="shared" ca="1" si="34"/>
        <v>0</v>
      </c>
      <c r="OA19" s="81">
        <f t="shared" ca="1" si="34"/>
        <v>0</v>
      </c>
      <c r="OB19" s="81">
        <f t="shared" ca="1" si="34"/>
        <v>0</v>
      </c>
      <c r="OC19" s="81">
        <f t="shared" ca="1" si="34"/>
        <v>0</v>
      </c>
      <c r="OD19" s="81">
        <f t="shared" ca="1" si="34"/>
        <v>0</v>
      </c>
      <c r="OE19" s="81">
        <f t="shared" ca="1" si="34"/>
        <v>0</v>
      </c>
      <c r="OF19" s="81">
        <f t="shared" ca="1" si="34"/>
        <v>0</v>
      </c>
      <c r="OG19" s="81">
        <f t="shared" ca="1" si="34"/>
        <v>0</v>
      </c>
      <c r="OH19" s="81">
        <f t="shared" ca="1" si="34"/>
        <v>0</v>
      </c>
      <c r="OI19" s="81">
        <f t="shared" ca="1" si="34"/>
        <v>0</v>
      </c>
      <c r="OJ19" s="81">
        <f t="shared" ca="1" si="34"/>
        <v>0</v>
      </c>
      <c r="OK19" s="81">
        <f t="shared" ca="1" si="34"/>
        <v>0</v>
      </c>
      <c r="OL19" s="81">
        <f t="shared" ca="1" si="34"/>
        <v>0</v>
      </c>
      <c r="OM19" s="81">
        <f t="shared" ca="1" si="34"/>
        <v>0</v>
      </c>
    </row>
    <row r="20" spans="2:403" x14ac:dyDescent="0.3">
      <c r="B20" s="79" t="s">
        <v>165</v>
      </c>
      <c r="C20" s="80" t="s">
        <v>81</v>
      </c>
      <c r="D20" s="82">
        <f>D4*1000/(E1_Allgemein!$C$32*E3_Parameter!$C$18*E3_Parameter!$C$17)</f>
        <v>6.4088885482658994E-3</v>
      </c>
      <c r="E20" s="82">
        <f>E4*1000/(E1_Allgemein!$C$32*E3_Parameter!$C$18*E3_Parameter!$C$17)</f>
        <v>1.7506638420029772E-4</v>
      </c>
      <c r="F20" s="82">
        <f>F4*1000/(E1_Allgemein!$C$32*E3_Parameter!$C$18*E3_Parameter!$C$17)</f>
        <v>6.2338221640656014E-3</v>
      </c>
      <c r="G20" s="82">
        <f>G4*1000/(E1_Allgemein!$C$32*E3_Parameter!$C$18*E3_Parameter!$C$17)</f>
        <v>3.0636617235052102E-3</v>
      </c>
      <c r="H20" s="82">
        <f>H4*1000/(E1_Allgemein!$C$32*E3_Parameter!$C$18*E3_Parameter!$C$17)</f>
        <v>1.2254646894020844E-3</v>
      </c>
      <c r="I20" s="82">
        <f>I4*1000/(E1_Allgemein!$C$32*E3_Parameter!$C$18*E3_Parameter!$C$17)</f>
        <v>6.1273234470104218E-4</v>
      </c>
      <c r="J20" s="82">
        <f>J4*1000/(E1_Allgemein!$C$32*E3_Parameter!$C$18*E3_Parameter!$C$17)</f>
        <v>6.1273234470104218E-4</v>
      </c>
      <c r="K20" s="82">
        <f>K4*1000/(E1_Allgemein!$C$32*E3_Parameter!$C$18*E3_Parameter!$C$17)</f>
        <v>1.8381970341031261E-3</v>
      </c>
      <c r="L20" s="82">
        <f>L4*1000/(E1_Allgemein!$C$32*E3_Parameter!$C$18*E3_Parameter!$C$17)</f>
        <v>6.1273234470104218E-4</v>
      </c>
      <c r="M20" s="82">
        <f>M4*1000/(E1_Allgemein!$C$32*E3_Parameter!$C$18*E3_Parameter!$C$17)</f>
        <v>1.2254646894020844E-3</v>
      </c>
      <c r="N20" s="82">
        <f>N4*1000/(E1_Allgemein!$C$32*E3_Parameter!$C$18*E3_Parameter!$C$17)</f>
        <v>6.1273234470104218E-4</v>
      </c>
      <c r="O20" s="82">
        <f>O4*1000/(E1_Allgemein!$C$32*E3_Parameter!$C$18*E3_Parameter!$C$17)</f>
        <v>6.1273234470104218E-4</v>
      </c>
      <c r="P20" s="82">
        <f>P4*1000/(E1_Allgemein!$C$32*E3_Parameter!$C$18*E3_Parameter!$C$17)</f>
        <v>3.170160440560392E-3</v>
      </c>
      <c r="Q20" s="82">
        <f>Q4*1000/(E1_Allgemein!$C$32*E3_Parameter!$C$18*E3_Parameter!$C$17)</f>
        <v>1.5901863231527046E-3</v>
      </c>
      <c r="R20" s="82">
        <f>R4*1000/(E1_Allgemein!$C$32*E3_Parameter!$C$18*E3_Parameter!$C$17)</f>
        <v>1.5799741174076874E-3</v>
      </c>
      <c r="S20" s="82">
        <f>S4*1000/(E1_Allgemein!$C$32*E3_Parameter!$C$18*E3_Parameter!$C$17)</f>
        <v>7.2214883482622826E-4</v>
      </c>
      <c r="T20" s="82">
        <f>T4*1000/(E1_Allgemein!$C$32*E3_Parameter!$C$18*E3_Parameter!$C$17)</f>
        <v>8.5782528258145888E-4</v>
      </c>
      <c r="U20" s="82">
        <f>U4*1000/(E1_Allgemein!$C$32*E3_Parameter!$C$18*E3_Parameter!$C$17)</f>
        <v>4.3766596050074432E-4</v>
      </c>
      <c r="V20" s="82">
        <f>V4*1000/(E1_Allgemein!$C$32*E3_Parameter!$C$18*E3_Parameter!$C$17)</f>
        <v>4.2015932208071461E-4</v>
      </c>
      <c r="W20" s="82">
        <f>W4*1000/(E1_Allgemein!$C$32*E3_Parameter!$C$18*E3_Parameter!$C$17)</f>
        <v>5.251991526008932E-5</v>
      </c>
      <c r="X20" s="82">
        <f>X4*1000/(E1_Allgemein!$C$32*E3_Parameter!$C$18*E3_Parameter!$C$17)</f>
        <v>3.6763940682062526E-4</v>
      </c>
      <c r="Y20" s="82">
        <f>Y4*1000/(E1_Allgemein!$C$32*E3_Parameter!$C$18*E3_Parameter!$C$17)</f>
        <v>5.251991526008932E-5</v>
      </c>
      <c r="Z20" s="82">
        <f>Z4*1000/(E1_Allgemein!$C$32*E3_Parameter!$C$18*E3_Parameter!$C$17)</f>
        <v>3.1511949156053592E-4</v>
      </c>
      <c r="AA20" s="82">
        <f>AA4*1000/(E1_Allgemein!$C$32*E3_Parameter!$C$18*E3_Parameter!$C$17)</f>
        <v>5.251991526008932E-5</v>
      </c>
      <c r="AB20" s="82">
        <f>AB4*1000/(E1_Allgemein!$C$32*E3_Parameter!$C$18*E3_Parameter!$C$17)</f>
        <v>2.6259957630044657E-4</v>
      </c>
      <c r="AC20" s="82">
        <f>AC4*1000/(E1_Allgemein!$C$32*E3_Parameter!$C$18*E3_Parameter!$C$17)</f>
        <v>5.251991526008932E-5</v>
      </c>
      <c r="AD20" s="82">
        <f>AD4*1000/(E1_Allgemein!$C$32*E3_Parameter!$C$18*E3_Parameter!$C$17)</f>
        <v>2.1007966104035728E-4</v>
      </c>
      <c r="AE20" s="82">
        <f>AE4*1000/(E1_Allgemein!$C$32*E3_Parameter!$C$18*E3_Parameter!$C$17)</f>
        <v>5.251991526008932E-5</v>
      </c>
      <c r="AF20" s="82">
        <f>AF4*1000/(E1_Allgemein!$C$32*E3_Parameter!$C$18*E3_Parameter!$C$17)</f>
        <v>1.5755974578026796E-4</v>
      </c>
      <c r="AG20" s="82">
        <f>AG4*1000/(E1_Allgemein!$C$32*E3_Parameter!$C$18*E3_Parameter!$C$17)</f>
        <v>5.251991526008932E-5</v>
      </c>
      <c r="AH20" s="82">
        <f>AH4*1000/(E1_Allgemein!$C$32*E3_Parameter!$C$18*E3_Parameter!$C$17)</f>
        <v>1.0503983052017864E-4</v>
      </c>
      <c r="AI20" s="82">
        <f>AI4*1000/(E1_Allgemein!$C$32*E3_Parameter!$C$18*E3_Parameter!$C$17)</f>
        <v>5.251991526008932E-5</v>
      </c>
      <c r="AJ20" s="82">
        <f>AJ4*1000/(E1_Allgemein!$C$32*E3_Parameter!$C$18*E3_Parameter!$C$17)</f>
        <v>5.251991526008932E-5</v>
      </c>
      <c r="AK20" s="82">
        <f>AK4*1000/(E1_Allgemein!$C$32*E3_Parameter!$C$18*E3_Parameter!$C$17)</f>
        <v>0</v>
      </c>
      <c r="AL20" s="82">
        <f>AL4*1000/(E1_Allgemein!$C$32*E3_Parameter!$C$18*E3_Parameter!$C$17)</f>
        <v>0</v>
      </c>
      <c r="AM20" s="82">
        <f>AM4*1000/(E1_Allgemein!$C$32*E3_Parameter!$C$18*E3_Parameter!$C$17)</f>
        <v>0</v>
      </c>
      <c r="AN20" s="82">
        <f>AN4*1000/(E1_Allgemein!$C$32*E3_Parameter!$C$18*E3_Parameter!$C$17)</f>
        <v>0</v>
      </c>
      <c r="AO20" s="82">
        <f>AO4*1000/(E1_Allgemein!$C$32*E3_Parameter!$C$18*E3_Parameter!$C$17)</f>
        <v>0</v>
      </c>
      <c r="AP20" s="82">
        <f>AP4*1000/(E1_Allgemein!$C$32*E3_Parameter!$C$18*E3_Parameter!$C$17)</f>
        <v>0</v>
      </c>
      <c r="AQ20" s="82">
        <f>AQ4*1000/(E1_Allgemein!$C$32*E3_Parameter!$C$18*E3_Parameter!$C$17)</f>
        <v>0</v>
      </c>
      <c r="AR20" s="82">
        <f>AR4*1000/(E1_Allgemein!$C$32*E3_Parameter!$C$18*E3_Parameter!$C$17)</f>
        <v>0</v>
      </c>
      <c r="AS20" s="82">
        <f>AS4*1000/(E1_Allgemein!$C$32*E3_Parameter!$C$18*E3_Parameter!$C$17)</f>
        <v>0</v>
      </c>
      <c r="AT20" s="82">
        <f>AT4*1000/(E1_Allgemein!$C$32*E3_Parameter!$C$18*E3_Parameter!$C$17)</f>
        <v>0</v>
      </c>
      <c r="AU20" s="82">
        <f>AU4*1000/(E1_Allgemein!$C$32*E3_Parameter!$C$18*E3_Parameter!$C$17)</f>
        <v>0</v>
      </c>
      <c r="AV20" s="82">
        <f>AV4*1000/(E1_Allgemein!$C$32*E3_Parameter!$C$18*E3_Parameter!$C$17)</f>
        <v>0</v>
      </c>
      <c r="AW20" s="82">
        <f>AW4*1000/(E1_Allgemein!$C$32*E3_Parameter!$C$18*E3_Parameter!$C$17)</f>
        <v>0</v>
      </c>
      <c r="AX20" s="82">
        <f>AX4*1000/(E1_Allgemein!$C$32*E3_Parameter!$C$18*E3_Parameter!$C$17)</f>
        <v>0</v>
      </c>
      <c r="AY20" s="82">
        <f>AY4*1000/(E1_Allgemein!$C$32*E3_Parameter!$C$18*E3_Parameter!$C$17)</f>
        <v>0</v>
      </c>
      <c r="AZ20" s="82">
        <f>AZ4*1000/(E1_Allgemein!$C$32*E3_Parameter!$C$18*E3_Parameter!$C$17)</f>
        <v>0</v>
      </c>
      <c r="BA20" s="82">
        <f>BA4*1000/(E1_Allgemein!$C$32*E3_Parameter!$C$18*E3_Parameter!$C$17)</f>
        <v>0</v>
      </c>
      <c r="BB20" s="82">
        <f>BB4*1000/(E1_Allgemein!$C$32*E3_Parameter!$C$18*E3_Parameter!$C$17)</f>
        <v>0</v>
      </c>
      <c r="BC20" s="82">
        <f>BC4*1000/(E1_Allgemein!$C$32*E3_Parameter!$C$18*E3_Parameter!$C$17)</f>
        <v>0</v>
      </c>
      <c r="BD20" s="82">
        <f>BD4*1000/(E1_Allgemein!$C$32*E3_Parameter!$C$18*E3_Parameter!$C$17)</f>
        <v>0</v>
      </c>
      <c r="BE20" s="82">
        <f>BE4*1000/(E1_Allgemein!$C$32*E3_Parameter!$C$18*E3_Parameter!$C$17)</f>
        <v>0</v>
      </c>
      <c r="BF20" s="82">
        <f>BF4*1000/(E1_Allgemein!$C$32*E3_Parameter!$C$18*E3_Parameter!$C$17)</f>
        <v>0</v>
      </c>
      <c r="BG20" s="82">
        <f>BG4*1000/(E1_Allgemein!$C$32*E3_Parameter!$C$18*E3_Parameter!$C$17)</f>
        <v>0</v>
      </c>
      <c r="BH20" s="82">
        <f>BH4*1000/(E1_Allgemein!$C$32*E3_Parameter!$C$18*E3_Parameter!$C$17)</f>
        <v>0</v>
      </c>
      <c r="BI20" s="82">
        <f>BI4*1000/(E1_Allgemein!$C$32*E3_Parameter!$C$18*E3_Parameter!$C$17)</f>
        <v>0</v>
      </c>
      <c r="BJ20" s="82">
        <f>BJ4*1000/(E1_Allgemein!$C$32*E3_Parameter!$C$18*E3_Parameter!$C$17)</f>
        <v>0</v>
      </c>
      <c r="BK20" s="82">
        <f>BK4*1000/(E1_Allgemein!$C$32*E3_Parameter!$C$18*E3_Parameter!$C$17)</f>
        <v>0</v>
      </c>
      <c r="BL20" s="82">
        <f>BL4*1000/(E1_Allgemein!$C$32*E3_Parameter!$C$18*E3_Parameter!$C$17)</f>
        <v>0</v>
      </c>
      <c r="BM20" s="82">
        <f>BM4*1000/(E1_Allgemein!$C$32*E3_Parameter!$C$18*E3_Parameter!$C$17)</f>
        <v>0</v>
      </c>
      <c r="BN20" s="82">
        <f>BN4*1000/(E1_Allgemein!$C$32*E3_Parameter!$C$18*E3_Parameter!$C$17)</f>
        <v>0</v>
      </c>
      <c r="BO20" s="82">
        <f>BO4*1000/(E1_Allgemein!$C$32*E3_Parameter!$C$18*E3_Parameter!$C$17)</f>
        <v>0</v>
      </c>
      <c r="BP20" s="82">
        <f>BP4*1000/(E1_Allgemein!$C$32*E3_Parameter!$C$18*E3_Parameter!$C$17)</f>
        <v>0</v>
      </c>
      <c r="BQ20" s="82">
        <f>BQ4*1000/(E1_Allgemein!$C$32*E3_Parameter!$C$18*E3_Parameter!$C$17)</f>
        <v>0</v>
      </c>
      <c r="BR20" s="82">
        <f>BR4*1000/(E1_Allgemein!$C$32*E3_Parameter!$C$18*E3_Parameter!$C$17)</f>
        <v>0</v>
      </c>
      <c r="BS20" s="82">
        <f>BS4*1000/(E1_Allgemein!$C$32*E3_Parameter!$C$18*E3_Parameter!$C$17)</f>
        <v>0</v>
      </c>
      <c r="BT20" s="82">
        <f>BT4*1000/(E1_Allgemein!$C$32*E3_Parameter!$C$18*E3_Parameter!$C$17)</f>
        <v>0</v>
      </c>
      <c r="BU20" s="82">
        <f>BU4*1000/(E1_Allgemein!$C$32*E3_Parameter!$C$18*E3_Parameter!$C$17)</f>
        <v>0</v>
      </c>
      <c r="BV20" s="82">
        <f>BV4*1000/(E1_Allgemein!$C$32*E3_Parameter!$C$18*E3_Parameter!$C$17)</f>
        <v>0</v>
      </c>
      <c r="BW20" s="82">
        <f>BW4*1000/(E1_Allgemein!$C$32*E3_Parameter!$C$18*E3_Parameter!$C$17)</f>
        <v>0</v>
      </c>
      <c r="BX20" s="82">
        <f>BX4*1000/(E1_Allgemein!$C$32*E3_Parameter!$C$18*E3_Parameter!$C$17)</f>
        <v>0</v>
      </c>
      <c r="BY20" s="82">
        <f>BY4*1000/(E1_Allgemein!$C$32*E3_Parameter!$C$18*E3_Parameter!$C$17)</f>
        <v>0</v>
      </c>
      <c r="BZ20" s="82">
        <f>BZ4*1000/(E1_Allgemein!$C$32*E3_Parameter!$C$18*E3_Parameter!$C$17)</f>
        <v>0</v>
      </c>
      <c r="CA20" s="82">
        <f>CA4*1000/(E1_Allgemein!$C$32*E3_Parameter!$C$18*E3_Parameter!$C$17)</f>
        <v>0</v>
      </c>
      <c r="CB20" s="82">
        <f>CB4*1000/(E1_Allgemein!$C$32*E3_Parameter!$C$18*E3_Parameter!$C$17)</f>
        <v>0</v>
      </c>
      <c r="CC20" s="82">
        <f>CC4*1000/(E1_Allgemein!$C$32*E3_Parameter!$C$18*E3_Parameter!$C$17)</f>
        <v>0</v>
      </c>
      <c r="CD20" s="82">
        <f>CD4*1000/(E1_Allgemein!$C$32*E3_Parameter!$C$18*E3_Parameter!$C$17)</f>
        <v>0</v>
      </c>
      <c r="CE20" s="82">
        <f>CE4*1000/(E1_Allgemein!$C$32*E3_Parameter!$C$18*E3_Parameter!$C$17)</f>
        <v>0</v>
      </c>
      <c r="CF20" s="82">
        <f>CF4*1000/(E1_Allgemein!$C$32*E3_Parameter!$C$18*E3_Parameter!$C$17)</f>
        <v>0</v>
      </c>
      <c r="CG20" s="82">
        <f>CG4*1000/(E1_Allgemein!$C$32*E3_Parameter!$C$18*E3_Parameter!$C$17)</f>
        <v>0</v>
      </c>
      <c r="CH20" s="82">
        <f>CH4*1000/(E1_Allgemein!$C$32*E3_Parameter!$C$18*E3_Parameter!$C$17)</f>
        <v>0</v>
      </c>
      <c r="CI20" s="82">
        <f>CI4*1000/(E1_Allgemein!$C$32*E3_Parameter!$C$18*E3_Parameter!$C$17)</f>
        <v>0</v>
      </c>
      <c r="CJ20" s="82">
        <f>CJ4*1000/(E1_Allgemein!$C$32*E3_Parameter!$C$18*E3_Parameter!$C$17)</f>
        <v>0</v>
      </c>
      <c r="CK20" s="82">
        <f>CK4*1000/(E1_Allgemein!$C$32*E3_Parameter!$C$18*E3_Parameter!$C$17)</f>
        <v>0</v>
      </c>
      <c r="CL20" s="82">
        <f>CL4*1000/(E1_Allgemein!$C$32*E3_Parameter!$C$18*E3_Parameter!$C$17)</f>
        <v>0</v>
      </c>
      <c r="CM20" s="82">
        <f>CM4*1000/(E1_Allgemein!$C$32*E3_Parameter!$C$18*E3_Parameter!$C$17)</f>
        <v>0</v>
      </c>
      <c r="CN20" s="82">
        <f>CN4*1000/(E1_Allgemein!$C$32*E3_Parameter!$C$18*E3_Parameter!$C$17)</f>
        <v>0</v>
      </c>
      <c r="CO20" s="82">
        <f>CO4*1000/(E1_Allgemein!$C$32*E3_Parameter!$C$18*E3_Parameter!$C$17)</f>
        <v>0</v>
      </c>
      <c r="CP20" s="82">
        <f>CP4*1000/(E1_Allgemein!$C$32*E3_Parameter!$C$18*E3_Parameter!$C$17)</f>
        <v>0</v>
      </c>
      <c r="CQ20" s="82">
        <f>CQ4*1000/(E1_Allgemein!$C$32*E3_Parameter!$C$18*E3_Parameter!$C$17)</f>
        <v>0</v>
      </c>
      <c r="CR20" s="82">
        <f>CR4*1000/(E1_Allgemein!$C$32*E3_Parameter!$C$18*E3_Parameter!$C$17)</f>
        <v>0</v>
      </c>
      <c r="CS20" s="82">
        <f>CS4*1000/(E1_Allgemein!$C$32*E3_Parameter!$C$18*E3_Parameter!$C$17)</f>
        <v>0</v>
      </c>
      <c r="CT20" s="82">
        <f>CT4*1000/(E1_Allgemein!$C$32*E3_Parameter!$C$18*E3_Parameter!$C$17)</f>
        <v>0</v>
      </c>
      <c r="CU20" s="82">
        <f>CU4*1000/(E1_Allgemein!$C$32*E3_Parameter!$C$18*E3_Parameter!$C$17)</f>
        <v>0</v>
      </c>
      <c r="CV20" s="82">
        <f>CV4*1000/(E1_Allgemein!$C$32*E3_Parameter!$C$18*E3_Parameter!$C$17)</f>
        <v>0</v>
      </c>
      <c r="CW20" s="82">
        <f>CW4*1000/(E1_Allgemein!$C$32*E3_Parameter!$C$18*E3_Parameter!$C$17)</f>
        <v>0</v>
      </c>
      <c r="CX20" s="82">
        <f>CX4*1000/(E1_Allgemein!$C$32*E3_Parameter!$C$18*E3_Parameter!$C$17)</f>
        <v>0</v>
      </c>
      <c r="CY20" s="82">
        <f>CY4*1000/(E1_Allgemein!$C$32*E3_Parameter!$C$18*E3_Parameter!$C$17)</f>
        <v>0</v>
      </c>
      <c r="CZ20" s="82">
        <f>CZ4*1000/(E1_Allgemein!$C$32*E3_Parameter!$C$18*E3_Parameter!$C$17)</f>
        <v>0</v>
      </c>
      <c r="DA20" s="82">
        <f>DA4*1000/(E1_Allgemein!$C$32*E3_Parameter!$C$18*E3_Parameter!$C$17)</f>
        <v>0</v>
      </c>
      <c r="DB20" s="82">
        <f>DB4*1000/(E1_Allgemein!$C$32*E3_Parameter!$C$18*E3_Parameter!$C$17)</f>
        <v>0</v>
      </c>
      <c r="DC20" s="82">
        <f>DC4*1000/(E1_Allgemein!$C$32*E3_Parameter!$C$18*E3_Parameter!$C$17)</f>
        <v>0</v>
      </c>
      <c r="DD20" s="82">
        <f>DD4*1000/(E1_Allgemein!$C$32*E3_Parameter!$C$18*E3_Parameter!$C$17)</f>
        <v>0</v>
      </c>
      <c r="DE20" s="82">
        <f>DE4*1000/(E1_Allgemein!$C$32*E3_Parameter!$C$18*E3_Parameter!$C$17)</f>
        <v>0</v>
      </c>
      <c r="DF20" s="82">
        <f>DF4*1000/(E1_Allgemein!$C$32*E3_Parameter!$C$18*E3_Parameter!$C$17)</f>
        <v>0</v>
      </c>
      <c r="DG20" s="82">
        <f>DG4*1000/(E1_Allgemein!$C$32*E3_Parameter!$C$18*E3_Parameter!$C$17)</f>
        <v>0</v>
      </c>
      <c r="DH20" s="82">
        <f>DH4*1000/(E1_Allgemein!$C$32*E3_Parameter!$C$18*E3_Parameter!$C$17)</f>
        <v>0</v>
      </c>
      <c r="DI20" s="82">
        <f>DI4*1000/(E1_Allgemein!$C$32*E3_Parameter!$C$18*E3_Parameter!$C$17)</f>
        <v>0</v>
      </c>
      <c r="DJ20" s="82">
        <f>DJ4*1000/(E1_Allgemein!$C$32*E3_Parameter!$C$18*E3_Parameter!$C$17)</f>
        <v>0</v>
      </c>
      <c r="DK20" s="82">
        <f>DK4*1000/(E1_Allgemein!$C$32*E3_Parameter!$C$18*E3_Parameter!$C$17)</f>
        <v>0</v>
      </c>
      <c r="DL20" s="82">
        <f>DL4*1000/(E1_Allgemein!$C$32*E3_Parameter!$C$18*E3_Parameter!$C$17)</f>
        <v>0</v>
      </c>
      <c r="DM20" s="82">
        <f>DM4*1000/(E1_Allgemein!$C$32*E3_Parameter!$C$18*E3_Parameter!$C$17)</f>
        <v>0</v>
      </c>
      <c r="DN20" s="82">
        <f>DN4*1000/(E1_Allgemein!$C$32*E3_Parameter!$C$18*E3_Parameter!$C$17)</f>
        <v>0</v>
      </c>
      <c r="DO20" s="82">
        <f>DO4*1000/(E1_Allgemein!$C$32*E3_Parameter!$C$18*E3_Parameter!$C$17)</f>
        <v>0</v>
      </c>
      <c r="DP20" s="82">
        <f>DP4*1000/(E1_Allgemein!$C$32*E3_Parameter!$C$18*E3_Parameter!$C$17)</f>
        <v>0</v>
      </c>
      <c r="DQ20" s="82">
        <f>DQ4*1000/(E1_Allgemein!$C$32*E3_Parameter!$C$18*E3_Parameter!$C$17)</f>
        <v>0</v>
      </c>
      <c r="DR20" s="82">
        <f>DR4*1000/(E1_Allgemein!$C$32*E3_Parameter!$C$18*E3_Parameter!$C$17)</f>
        <v>0</v>
      </c>
      <c r="DS20" s="82">
        <f>DS4*1000/(E1_Allgemein!$C$32*E3_Parameter!$C$18*E3_Parameter!$C$17)</f>
        <v>0</v>
      </c>
      <c r="DT20" s="82">
        <f>DT4*1000/(E1_Allgemein!$C$32*E3_Parameter!$C$18*E3_Parameter!$C$17)</f>
        <v>0</v>
      </c>
      <c r="DU20" s="82">
        <f>DU4*1000/(E1_Allgemein!$C$32*E3_Parameter!$C$18*E3_Parameter!$C$17)</f>
        <v>0</v>
      </c>
      <c r="DV20" s="82">
        <f>DV4*1000/(E1_Allgemein!$C$32*E3_Parameter!$C$18*E3_Parameter!$C$17)</f>
        <v>0</v>
      </c>
      <c r="DW20" s="82">
        <f>DW4*1000/(E1_Allgemein!$C$32*E3_Parameter!$C$18*E3_Parameter!$C$17)</f>
        <v>0</v>
      </c>
      <c r="DX20" s="82">
        <f>DX4*1000/(E1_Allgemein!$C$32*E3_Parameter!$C$18*E3_Parameter!$C$17)</f>
        <v>0</v>
      </c>
      <c r="DY20" s="82">
        <f>DY4*1000/(E1_Allgemein!$C$32*E3_Parameter!$C$18*E3_Parameter!$C$17)</f>
        <v>0</v>
      </c>
      <c r="DZ20" s="82">
        <f>DZ4*1000/(E1_Allgemein!$C$32*E3_Parameter!$C$18*E3_Parameter!$C$17)</f>
        <v>0</v>
      </c>
      <c r="EA20" s="82">
        <f>EA4*1000/(E1_Allgemein!$C$32*E3_Parameter!$C$18*E3_Parameter!$C$17)</f>
        <v>0</v>
      </c>
      <c r="EB20" s="82">
        <f>EB4*1000/(E1_Allgemein!$C$32*E3_Parameter!$C$18*E3_Parameter!$C$17)</f>
        <v>0</v>
      </c>
      <c r="EC20" s="82">
        <f>EC4*1000/(E1_Allgemein!$C$32*E3_Parameter!$C$18*E3_Parameter!$C$17)</f>
        <v>0</v>
      </c>
      <c r="ED20" s="82">
        <f>ED4*1000/(E1_Allgemein!$C$32*E3_Parameter!$C$18*E3_Parameter!$C$17)</f>
        <v>0</v>
      </c>
      <c r="EE20" s="82">
        <f>EE4*1000/(E1_Allgemein!$C$32*E3_Parameter!$C$18*E3_Parameter!$C$17)</f>
        <v>0</v>
      </c>
      <c r="EF20" s="82">
        <f>EF4*1000/(E1_Allgemein!$C$32*E3_Parameter!$C$18*E3_Parameter!$C$17)</f>
        <v>0</v>
      </c>
      <c r="EG20" s="82">
        <f>EG4*1000/(E1_Allgemein!$C$32*E3_Parameter!$C$18*E3_Parameter!$C$17)</f>
        <v>0</v>
      </c>
      <c r="EH20" s="82">
        <f>EH4*1000/(E1_Allgemein!$C$32*E3_Parameter!$C$18*E3_Parameter!$C$17)</f>
        <v>0</v>
      </c>
      <c r="EI20" s="82">
        <f>EI4*1000/(E1_Allgemein!$C$32*E3_Parameter!$C$18*E3_Parameter!$C$17)</f>
        <v>0</v>
      </c>
      <c r="EJ20" s="82">
        <f>EJ4*1000/(E1_Allgemein!$C$32*E3_Parameter!$C$18*E3_Parameter!$C$17)</f>
        <v>0</v>
      </c>
      <c r="EK20" s="82">
        <f>EK4*1000/(E1_Allgemein!$C$32*E3_Parameter!$C$18*E3_Parameter!$C$17)</f>
        <v>0</v>
      </c>
      <c r="EL20" s="82">
        <f>EL4*1000/(E1_Allgemein!$C$32*E3_Parameter!$C$18*E3_Parameter!$C$17)</f>
        <v>0</v>
      </c>
      <c r="EM20" s="82">
        <f>EM4*1000/(E1_Allgemein!$C$32*E3_Parameter!$C$18*E3_Parameter!$C$17)</f>
        <v>0</v>
      </c>
      <c r="EN20" s="82">
        <f>EN4*1000/(E1_Allgemein!$C$32*E3_Parameter!$C$18*E3_Parameter!$C$17)</f>
        <v>0</v>
      </c>
      <c r="EO20" s="82">
        <f>EO4*1000/(E1_Allgemein!$C$32*E3_Parameter!$C$18*E3_Parameter!$C$17)</f>
        <v>0</v>
      </c>
      <c r="EP20" s="82">
        <f>EP4*1000/(E1_Allgemein!$C$32*E3_Parameter!$C$18*E3_Parameter!$C$17)</f>
        <v>0</v>
      </c>
      <c r="EQ20" s="82">
        <f>EQ4*1000/(E1_Allgemein!$C$32*E3_Parameter!$C$18*E3_Parameter!$C$17)</f>
        <v>0</v>
      </c>
      <c r="ER20" s="82">
        <f>ER4*1000/(E1_Allgemein!$C$32*E3_Parameter!$C$18*E3_Parameter!$C$17)</f>
        <v>0</v>
      </c>
      <c r="ES20" s="82">
        <f>ES4*1000/(E1_Allgemein!$C$32*E3_Parameter!$C$18*E3_Parameter!$C$17)</f>
        <v>0</v>
      </c>
      <c r="ET20" s="82">
        <f>ET4*1000/(E1_Allgemein!$C$32*E3_Parameter!$C$18*E3_Parameter!$C$17)</f>
        <v>0</v>
      </c>
      <c r="EU20" s="82">
        <f>EU4*1000/(E1_Allgemein!$C$32*E3_Parameter!$C$18*E3_Parameter!$C$17)</f>
        <v>0</v>
      </c>
      <c r="EV20" s="82">
        <f>EV4*1000/(E1_Allgemein!$C$32*E3_Parameter!$C$18*E3_Parameter!$C$17)</f>
        <v>0</v>
      </c>
      <c r="EW20" s="82">
        <f>EW4*1000/(E1_Allgemein!$C$32*E3_Parameter!$C$18*E3_Parameter!$C$17)</f>
        <v>0</v>
      </c>
      <c r="EX20" s="82">
        <f>EX4*1000/(E1_Allgemein!$C$32*E3_Parameter!$C$18*E3_Parameter!$C$17)</f>
        <v>0</v>
      </c>
      <c r="EY20" s="82">
        <f>EY4*1000/(E1_Allgemein!$C$32*E3_Parameter!$C$18*E3_Parameter!$C$17)</f>
        <v>0</v>
      </c>
      <c r="EZ20" s="82">
        <f>EZ4*1000/(E1_Allgemein!$C$32*E3_Parameter!$C$18*E3_Parameter!$C$17)</f>
        <v>0</v>
      </c>
      <c r="FA20" s="82">
        <f>FA4*1000/(E1_Allgemein!$C$32*E3_Parameter!$C$18*E3_Parameter!$C$17)</f>
        <v>0</v>
      </c>
      <c r="FB20" s="82">
        <f>FB4*1000/(E1_Allgemein!$C$32*E3_Parameter!$C$18*E3_Parameter!$C$17)</f>
        <v>0</v>
      </c>
      <c r="FC20" s="82">
        <f>FC4*1000/(E1_Allgemein!$C$32*E3_Parameter!$C$18*E3_Parameter!$C$17)</f>
        <v>0</v>
      </c>
      <c r="FD20" s="82">
        <f>FD4*1000/(E1_Allgemein!$C$32*E3_Parameter!$C$18*E3_Parameter!$C$17)</f>
        <v>0</v>
      </c>
      <c r="FE20" s="82">
        <f>FE4*1000/(E1_Allgemein!$C$32*E3_Parameter!$C$18*E3_Parameter!$C$17)</f>
        <v>0</v>
      </c>
      <c r="FF20" s="82">
        <f>FF4*1000/(E1_Allgemein!$C$32*E3_Parameter!$C$18*E3_Parameter!$C$17)</f>
        <v>0</v>
      </c>
      <c r="FG20" s="82">
        <f>FG4*1000/(E1_Allgemein!$C$32*E3_Parameter!$C$18*E3_Parameter!$C$17)</f>
        <v>0</v>
      </c>
      <c r="FH20" s="82">
        <f>FH4*1000/(E1_Allgemein!$C$32*E3_Parameter!$C$18*E3_Parameter!$C$17)</f>
        <v>0</v>
      </c>
      <c r="FI20" s="82">
        <f>FI4*1000/(E1_Allgemein!$C$32*E3_Parameter!$C$18*E3_Parameter!$C$17)</f>
        <v>0</v>
      </c>
      <c r="FJ20" s="82">
        <f>FJ4*1000/(E1_Allgemein!$C$32*E3_Parameter!$C$18*E3_Parameter!$C$17)</f>
        <v>0</v>
      </c>
      <c r="FK20" s="82">
        <f>FK4*1000/(E1_Allgemein!$C$32*E3_Parameter!$C$18*E3_Parameter!$C$17)</f>
        <v>0</v>
      </c>
      <c r="FL20" s="82">
        <f>FL4*1000/(E1_Allgemein!$C$32*E3_Parameter!$C$18*E3_Parameter!$C$17)</f>
        <v>0</v>
      </c>
      <c r="FM20" s="82">
        <f>FM4*1000/(E1_Allgemein!$C$32*E3_Parameter!$C$18*E3_Parameter!$C$17)</f>
        <v>0</v>
      </c>
      <c r="FN20" s="82">
        <f>FN4*1000/(E1_Allgemein!$C$32*E3_Parameter!$C$18*E3_Parameter!$C$17)</f>
        <v>0</v>
      </c>
      <c r="FO20" s="82">
        <f>FO4*1000/(E1_Allgemein!$C$32*E3_Parameter!$C$18*E3_Parameter!$C$17)</f>
        <v>0</v>
      </c>
      <c r="FP20" s="82">
        <f>FP4*1000/(E1_Allgemein!$C$32*E3_Parameter!$C$18*E3_Parameter!$C$17)</f>
        <v>0</v>
      </c>
      <c r="FQ20" s="82">
        <f>FQ4*1000/(E1_Allgemein!$C$32*E3_Parameter!$C$18*E3_Parameter!$C$17)</f>
        <v>0</v>
      </c>
      <c r="FR20" s="82">
        <f>FR4*1000/(E1_Allgemein!$C$32*E3_Parameter!$C$18*E3_Parameter!$C$17)</f>
        <v>0</v>
      </c>
      <c r="FS20" s="82">
        <f>FS4*1000/(E1_Allgemein!$C$32*E3_Parameter!$C$18*E3_Parameter!$C$17)</f>
        <v>0</v>
      </c>
      <c r="FT20" s="82">
        <f>FT4*1000/(E1_Allgemein!$C$32*E3_Parameter!$C$18*E3_Parameter!$C$17)</f>
        <v>0</v>
      </c>
      <c r="FU20" s="82">
        <f>FU4*1000/(E1_Allgemein!$C$32*E3_Parameter!$C$18*E3_Parameter!$C$17)</f>
        <v>0</v>
      </c>
      <c r="FV20" s="82">
        <f>FV4*1000/(E1_Allgemein!$C$32*E3_Parameter!$C$18*E3_Parameter!$C$17)</f>
        <v>0</v>
      </c>
      <c r="FW20" s="82">
        <f>FW4*1000/(E1_Allgemein!$C$32*E3_Parameter!$C$18*E3_Parameter!$C$17)</f>
        <v>0</v>
      </c>
      <c r="FX20" s="82">
        <f>FX4*1000/(E1_Allgemein!$C$32*E3_Parameter!$C$18*E3_Parameter!$C$17)</f>
        <v>0</v>
      </c>
      <c r="FY20" s="82">
        <f>FY4*1000/(E1_Allgemein!$C$32*E3_Parameter!$C$18*E3_Parameter!$C$17)</f>
        <v>0</v>
      </c>
      <c r="FZ20" s="82">
        <f>FZ4*1000/(E1_Allgemein!$C$32*E3_Parameter!$C$18*E3_Parameter!$C$17)</f>
        <v>0</v>
      </c>
      <c r="GA20" s="82">
        <f>GA4*1000/(E1_Allgemein!$C$32*E3_Parameter!$C$18*E3_Parameter!$C$17)</f>
        <v>0</v>
      </c>
      <c r="GB20" s="82">
        <f>GB4*1000/(E1_Allgemein!$C$32*E3_Parameter!$C$18*E3_Parameter!$C$17)</f>
        <v>0</v>
      </c>
      <c r="GC20" s="82">
        <f>GC4*1000/(E1_Allgemein!$C$32*E3_Parameter!$C$18*E3_Parameter!$C$17)</f>
        <v>0</v>
      </c>
      <c r="GD20" s="82">
        <f>GD4*1000/(E1_Allgemein!$C$32*E3_Parameter!$C$18*E3_Parameter!$C$17)</f>
        <v>0</v>
      </c>
      <c r="GE20" s="82">
        <f>GE4*1000/(E1_Allgemein!$C$32*E3_Parameter!$C$18*E3_Parameter!$C$17)</f>
        <v>0</v>
      </c>
      <c r="GF20" s="82">
        <f>GF4*1000/(E1_Allgemein!$C$32*E3_Parameter!$C$18*E3_Parameter!$C$17)</f>
        <v>0</v>
      </c>
      <c r="GG20" s="82">
        <f>GG4*1000/(E1_Allgemein!$C$32*E3_Parameter!$C$18*E3_Parameter!$C$17)</f>
        <v>0</v>
      </c>
      <c r="GH20" s="82">
        <f>GH4*1000/(E1_Allgemein!$C$32*E3_Parameter!$C$18*E3_Parameter!$C$17)</f>
        <v>0</v>
      </c>
      <c r="GI20" s="82">
        <f>GI4*1000/(E1_Allgemein!$C$32*E3_Parameter!$C$18*E3_Parameter!$C$17)</f>
        <v>0</v>
      </c>
      <c r="GJ20" s="82">
        <f>GJ4*1000/(E1_Allgemein!$C$32*E3_Parameter!$C$18*E3_Parameter!$C$17)</f>
        <v>0</v>
      </c>
      <c r="GK20" s="82">
        <f>GK4*1000/(E1_Allgemein!$C$32*E3_Parameter!$C$18*E3_Parameter!$C$17)</f>
        <v>0</v>
      </c>
      <c r="GL20" s="82">
        <f>GL4*1000/(E1_Allgemein!$C$32*E3_Parameter!$C$18*E3_Parameter!$C$17)</f>
        <v>0</v>
      </c>
      <c r="GM20" s="82">
        <f>GM4*1000/(E1_Allgemein!$C$32*E3_Parameter!$C$18*E3_Parameter!$C$17)</f>
        <v>0</v>
      </c>
      <c r="GN20" s="82">
        <f>GN4*1000/(E1_Allgemein!$C$32*E3_Parameter!$C$18*E3_Parameter!$C$17)</f>
        <v>0</v>
      </c>
      <c r="GO20" s="82">
        <f>GO4*1000/(E1_Allgemein!$C$32*E3_Parameter!$C$18*E3_Parameter!$C$17)</f>
        <v>0</v>
      </c>
      <c r="GP20" s="82">
        <f>GP4*1000/(E1_Allgemein!$C$32*E3_Parameter!$C$18*E3_Parameter!$C$17)</f>
        <v>0</v>
      </c>
      <c r="GQ20" s="82">
        <f>GQ4*1000/(E1_Allgemein!$C$32*E3_Parameter!$C$18*E3_Parameter!$C$17)</f>
        <v>0</v>
      </c>
      <c r="GR20" s="82">
        <f>GR4*1000/(E1_Allgemein!$C$32*E3_Parameter!$C$18*E3_Parameter!$C$17)</f>
        <v>0</v>
      </c>
      <c r="GS20" s="82">
        <f>GS4*1000/(E1_Allgemein!$C$32*E3_Parameter!$C$18*E3_Parameter!$C$17)</f>
        <v>0</v>
      </c>
      <c r="GT20" s="82">
        <f>GT4*1000/(E1_Allgemein!$C$32*E3_Parameter!$C$18*E3_Parameter!$C$17)</f>
        <v>0</v>
      </c>
      <c r="GU20" s="82">
        <f>GU4*1000/(E1_Allgemein!$C$32*E3_Parameter!$C$18*E3_Parameter!$C$17)</f>
        <v>0</v>
      </c>
      <c r="GV20" s="82">
        <f>GV4*1000/(E1_Allgemein!$C$32*E3_Parameter!$C$18*E3_Parameter!$C$17)</f>
        <v>0</v>
      </c>
      <c r="GW20" s="82">
        <f>GW4*1000/(E1_Allgemein!$C$32*E3_Parameter!$C$18*E3_Parameter!$C$17)</f>
        <v>0</v>
      </c>
      <c r="GX20" s="82">
        <f>GX4*1000/(E1_Allgemein!$C$32*E3_Parameter!$C$18*E3_Parameter!$C$17)</f>
        <v>0</v>
      </c>
      <c r="GY20" s="82">
        <f>GY4*1000/(E1_Allgemein!$C$32*E3_Parameter!$C$18*E3_Parameter!$C$17)</f>
        <v>0</v>
      </c>
      <c r="GZ20" s="82">
        <f>GZ4*1000/(E1_Allgemein!$C$32*E3_Parameter!$C$18*E3_Parameter!$C$17)</f>
        <v>0</v>
      </c>
      <c r="HA20" s="82">
        <f>HA4*1000/(E1_Allgemein!$C$32*E3_Parameter!$C$18*E3_Parameter!$C$17)</f>
        <v>0</v>
      </c>
      <c r="HB20" s="82">
        <f>HB4*1000/(E1_Allgemein!$C$32*E3_Parameter!$C$18*E3_Parameter!$C$17)</f>
        <v>0</v>
      </c>
      <c r="HC20" s="82">
        <f>HC4*1000/(E1_Allgemein!$C$32*E3_Parameter!$C$18*E3_Parameter!$C$17)</f>
        <v>0</v>
      </c>
      <c r="HD20" s="82">
        <f>HD4*1000/(E1_Allgemein!$C$32*E3_Parameter!$C$18*E3_Parameter!$C$17)</f>
        <v>0</v>
      </c>
      <c r="HE20" s="82">
        <f>HE4*1000/(E1_Allgemein!$C$32*E3_Parameter!$C$18*E3_Parameter!$C$17)</f>
        <v>0</v>
      </c>
      <c r="HF20" s="82">
        <f>HF4*1000/(E1_Allgemein!$C$32*E3_Parameter!$C$18*E3_Parameter!$C$17)</f>
        <v>0</v>
      </c>
      <c r="HG20" s="82">
        <f>HG4*1000/(E1_Allgemein!$C$32*E3_Parameter!$C$18*E3_Parameter!$C$17)</f>
        <v>0</v>
      </c>
      <c r="HH20" s="82">
        <f>HH4*1000/(E1_Allgemein!$C$32*E3_Parameter!$C$18*E3_Parameter!$C$17)</f>
        <v>0</v>
      </c>
      <c r="HI20" s="82">
        <f>HI4*1000/(E1_Allgemein!$C$32*E3_Parameter!$C$18*E3_Parameter!$C$17)</f>
        <v>0</v>
      </c>
      <c r="HJ20" s="82">
        <f>HJ4*1000/(E1_Allgemein!$C$32*E3_Parameter!$C$18*E3_Parameter!$C$17)</f>
        <v>0</v>
      </c>
      <c r="HK20" s="82">
        <f>HK4*1000/(E1_Allgemein!$C$32*E3_Parameter!$C$18*E3_Parameter!$C$17)</f>
        <v>0</v>
      </c>
      <c r="HL20" s="82">
        <f>HL4*1000/(E1_Allgemein!$C$32*E3_Parameter!$C$18*E3_Parameter!$C$17)</f>
        <v>0</v>
      </c>
      <c r="HM20" s="82">
        <f>HM4*1000/(E1_Allgemein!$C$32*E3_Parameter!$C$18*E3_Parameter!$C$17)</f>
        <v>0</v>
      </c>
      <c r="HN20" s="82">
        <f>HN4*1000/(E1_Allgemein!$C$32*E3_Parameter!$C$18*E3_Parameter!$C$17)</f>
        <v>0</v>
      </c>
      <c r="HO20" s="82">
        <f>HO4*1000/(E1_Allgemein!$C$32*E3_Parameter!$C$18*E3_Parameter!$C$17)</f>
        <v>0</v>
      </c>
      <c r="HP20" s="82">
        <f>HP4*1000/(E1_Allgemein!$C$32*E3_Parameter!$C$18*E3_Parameter!$C$17)</f>
        <v>0</v>
      </c>
      <c r="HQ20" s="82">
        <f>HQ4*1000/(E1_Allgemein!$C$32*E3_Parameter!$C$18*E3_Parameter!$C$17)</f>
        <v>0</v>
      </c>
      <c r="HR20" s="82">
        <f>HR4*1000/(E1_Allgemein!$C$32*E3_Parameter!$C$18*E3_Parameter!$C$17)</f>
        <v>0</v>
      </c>
      <c r="HS20" s="82">
        <f>HS4*1000/(E1_Allgemein!$C$32*E3_Parameter!$C$18*E3_Parameter!$C$17)</f>
        <v>0</v>
      </c>
      <c r="HT20" s="82">
        <f>HT4*1000/(E1_Allgemein!$C$32*E3_Parameter!$C$18*E3_Parameter!$C$17)</f>
        <v>0</v>
      </c>
      <c r="HU20" s="82">
        <f>HU4*1000/(E1_Allgemein!$C$32*E3_Parameter!$C$18*E3_Parameter!$C$17)</f>
        <v>0</v>
      </c>
      <c r="HV20" s="82">
        <f>HV4*1000/(E1_Allgemein!$C$32*E3_Parameter!$C$18*E3_Parameter!$C$17)</f>
        <v>0</v>
      </c>
      <c r="HW20" s="82">
        <f>HW4*1000/(E1_Allgemein!$C$32*E3_Parameter!$C$18*E3_Parameter!$C$17)</f>
        <v>0</v>
      </c>
      <c r="HX20" s="82">
        <f>HX4*1000/(E1_Allgemein!$C$32*E3_Parameter!$C$18*E3_Parameter!$C$17)</f>
        <v>0</v>
      </c>
      <c r="HY20" s="82">
        <f>HY4*1000/(E1_Allgemein!$C$32*E3_Parameter!$C$18*E3_Parameter!$C$17)</f>
        <v>0</v>
      </c>
      <c r="HZ20" s="82">
        <f>HZ4*1000/(E1_Allgemein!$C$32*E3_Parameter!$C$18*E3_Parameter!$C$17)</f>
        <v>0</v>
      </c>
      <c r="IA20" s="82">
        <f>IA4*1000/(E1_Allgemein!$C$32*E3_Parameter!$C$18*E3_Parameter!$C$17)</f>
        <v>0</v>
      </c>
      <c r="IB20" s="82">
        <f>IB4*1000/(E1_Allgemein!$C$32*E3_Parameter!$C$18*E3_Parameter!$C$17)</f>
        <v>0</v>
      </c>
      <c r="IC20" s="82">
        <f>IC4*1000/(E1_Allgemein!$C$32*E3_Parameter!$C$18*E3_Parameter!$C$17)</f>
        <v>0</v>
      </c>
      <c r="ID20" s="82">
        <f>ID4*1000/(E1_Allgemein!$C$32*E3_Parameter!$C$18*E3_Parameter!$C$17)</f>
        <v>0</v>
      </c>
      <c r="IE20" s="82">
        <f>IE4*1000/(E1_Allgemein!$C$32*E3_Parameter!$C$18*E3_Parameter!$C$17)</f>
        <v>0</v>
      </c>
      <c r="IF20" s="82">
        <f>IF4*1000/(E1_Allgemein!$C$32*E3_Parameter!$C$18*E3_Parameter!$C$17)</f>
        <v>0</v>
      </c>
      <c r="IG20" s="82">
        <f>IG4*1000/(E1_Allgemein!$C$32*E3_Parameter!$C$18*E3_Parameter!$C$17)</f>
        <v>0</v>
      </c>
      <c r="IH20" s="82">
        <f>IH4*1000/(E1_Allgemein!$C$32*E3_Parameter!$C$18*E3_Parameter!$C$17)</f>
        <v>0</v>
      </c>
      <c r="II20" s="82">
        <f>II4*1000/(E1_Allgemein!$C$32*E3_Parameter!$C$18*E3_Parameter!$C$17)</f>
        <v>0</v>
      </c>
      <c r="IJ20" s="82">
        <f>IJ4*1000/(E1_Allgemein!$C$32*E3_Parameter!$C$18*E3_Parameter!$C$17)</f>
        <v>0</v>
      </c>
      <c r="IK20" s="82">
        <f>IK4*1000/(E1_Allgemein!$C$32*E3_Parameter!$C$18*E3_Parameter!$C$17)</f>
        <v>0</v>
      </c>
      <c r="IL20" s="82">
        <f>IL4*1000/(E1_Allgemein!$C$32*E3_Parameter!$C$18*E3_Parameter!$C$17)</f>
        <v>0</v>
      </c>
      <c r="IM20" s="82">
        <f>IM4*1000/(E1_Allgemein!$C$32*E3_Parameter!$C$18*E3_Parameter!$C$17)</f>
        <v>0</v>
      </c>
      <c r="IN20" s="82">
        <f>IN4*1000/(E1_Allgemein!$C$32*E3_Parameter!$C$18*E3_Parameter!$C$17)</f>
        <v>0</v>
      </c>
      <c r="IO20" s="82">
        <f>IO4*1000/(E1_Allgemein!$C$32*E3_Parameter!$C$18*E3_Parameter!$C$17)</f>
        <v>0</v>
      </c>
      <c r="IP20" s="82">
        <f>IP4*1000/(E1_Allgemein!$C$32*E3_Parameter!$C$18*E3_Parameter!$C$17)</f>
        <v>0</v>
      </c>
      <c r="IQ20" s="82">
        <f>IQ4*1000/(E1_Allgemein!$C$32*E3_Parameter!$C$18*E3_Parameter!$C$17)</f>
        <v>0</v>
      </c>
      <c r="IR20" s="82">
        <f>IR4*1000/(E1_Allgemein!$C$32*E3_Parameter!$C$18*E3_Parameter!$C$17)</f>
        <v>0</v>
      </c>
      <c r="IS20" s="82">
        <f>IS4*1000/(E1_Allgemein!$C$32*E3_Parameter!$C$18*E3_Parameter!$C$17)</f>
        <v>0</v>
      </c>
      <c r="IT20" s="82">
        <f>IT4*1000/(E1_Allgemein!$C$32*E3_Parameter!$C$18*E3_Parameter!$C$17)</f>
        <v>0</v>
      </c>
      <c r="IU20" s="82">
        <f>IU4*1000/(E1_Allgemein!$C$32*E3_Parameter!$C$18*E3_Parameter!$C$17)</f>
        <v>0</v>
      </c>
      <c r="IV20" s="82">
        <f>IV4*1000/(E1_Allgemein!$C$32*E3_Parameter!$C$18*E3_Parameter!$C$17)</f>
        <v>0</v>
      </c>
      <c r="IW20" s="82">
        <f>IW4*1000/(E1_Allgemein!$C$32*E3_Parameter!$C$18*E3_Parameter!$C$17)</f>
        <v>0</v>
      </c>
      <c r="IX20" s="82">
        <f>IX4*1000/(E1_Allgemein!$C$32*E3_Parameter!$C$18*E3_Parameter!$C$17)</f>
        <v>0</v>
      </c>
      <c r="IY20" s="82">
        <f>IY4*1000/(E1_Allgemein!$C$32*E3_Parameter!$C$18*E3_Parameter!$C$17)</f>
        <v>0</v>
      </c>
      <c r="IZ20" s="82">
        <f>IZ4*1000/(E1_Allgemein!$C$32*E3_Parameter!$C$18*E3_Parameter!$C$17)</f>
        <v>0</v>
      </c>
      <c r="JA20" s="82">
        <f>JA4*1000/(E1_Allgemein!$C$32*E3_Parameter!$C$18*E3_Parameter!$C$17)</f>
        <v>0</v>
      </c>
      <c r="JB20" s="82">
        <f>JB4*1000/(E1_Allgemein!$C$32*E3_Parameter!$C$18*E3_Parameter!$C$17)</f>
        <v>0</v>
      </c>
      <c r="JC20" s="82">
        <f>JC4*1000/(E1_Allgemein!$C$32*E3_Parameter!$C$18*E3_Parameter!$C$17)</f>
        <v>0</v>
      </c>
      <c r="JD20" s="82">
        <f>JD4*1000/(E1_Allgemein!$C$32*E3_Parameter!$C$18*E3_Parameter!$C$17)</f>
        <v>0</v>
      </c>
      <c r="JE20" s="82">
        <f>JE4*1000/(E1_Allgemein!$C$32*E3_Parameter!$C$18*E3_Parameter!$C$17)</f>
        <v>0</v>
      </c>
      <c r="JF20" s="82">
        <f>JF4*1000/(E1_Allgemein!$C$32*E3_Parameter!$C$18*E3_Parameter!$C$17)</f>
        <v>0</v>
      </c>
      <c r="JG20" s="82">
        <f>JG4*1000/(E1_Allgemein!$C$32*E3_Parameter!$C$18*E3_Parameter!$C$17)</f>
        <v>0</v>
      </c>
      <c r="JH20" s="82">
        <f>JH4*1000/(E1_Allgemein!$C$32*E3_Parameter!$C$18*E3_Parameter!$C$17)</f>
        <v>0</v>
      </c>
      <c r="JI20" s="82">
        <f>JI4*1000/(E1_Allgemein!$C$32*E3_Parameter!$C$18*E3_Parameter!$C$17)</f>
        <v>0</v>
      </c>
      <c r="JJ20" s="82">
        <f>JJ4*1000/(E1_Allgemein!$C$32*E3_Parameter!$C$18*E3_Parameter!$C$17)</f>
        <v>0</v>
      </c>
      <c r="JK20" s="82">
        <f>JK4*1000/(E1_Allgemein!$C$32*E3_Parameter!$C$18*E3_Parameter!$C$17)</f>
        <v>0</v>
      </c>
      <c r="JL20" s="82">
        <f>JL4*1000/(E1_Allgemein!$C$32*E3_Parameter!$C$18*E3_Parameter!$C$17)</f>
        <v>0</v>
      </c>
      <c r="JM20" s="82">
        <f>JM4*1000/(E1_Allgemein!$C$32*E3_Parameter!$C$18*E3_Parameter!$C$17)</f>
        <v>0</v>
      </c>
      <c r="JN20" s="82">
        <f>JN4*1000/(E1_Allgemein!$C$32*E3_Parameter!$C$18*E3_Parameter!$C$17)</f>
        <v>0</v>
      </c>
      <c r="JO20" s="82">
        <f>JO4*1000/(E1_Allgemein!$C$32*E3_Parameter!$C$18*E3_Parameter!$C$17)</f>
        <v>0</v>
      </c>
      <c r="JP20" s="82">
        <f>JP4*1000/(E1_Allgemein!$C$32*E3_Parameter!$C$18*E3_Parameter!$C$17)</f>
        <v>0</v>
      </c>
      <c r="JQ20" s="82">
        <f>JQ4*1000/(E1_Allgemein!$C$32*E3_Parameter!$C$18*E3_Parameter!$C$17)</f>
        <v>0</v>
      </c>
      <c r="JR20" s="82">
        <f>JR4*1000/(E1_Allgemein!$C$32*E3_Parameter!$C$18*E3_Parameter!$C$17)</f>
        <v>0</v>
      </c>
      <c r="JS20" s="82">
        <f>JS4*1000/(E1_Allgemein!$C$32*E3_Parameter!$C$18*E3_Parameter!$C$17)</f>
        <v>0</v>
      </c>
      <c r="JT20" s="82">
        <f>JT4*1000/(E1_Allgemein!$C$32*E3_Parameter!$C$18*E3_Parameter!$C$17)</f>
        <v>0</v>
      </c>
      <c r="JU20" s="82">
        <f>JU4*1000/(E1_Allgemein!$C$32*E3_Parameter!$C$18*E3_Parameter!$C$17)</f>
        <v>0</v>
      </c>
      <c r="JV20" s="82">
        <f>JV4*1000/(E1_Allgemein!$C$32*E3_Parameter!$C$18*E3_Parameter!$C$17)</f>
        <v>0</v>
      </c>
      <c r="JW20" s="82">
        <f>JW4*1000/(E1_Allgemein!$C$32*E3_Parameter!$C$18*E3_Parameter!$C$17)</f>
        <v>0</v>
      </c>
      <c r="JX20" s="82">
        <f>JX4*1000/(E1_Allgemein!$C$32*E3_Parameter!$C$18*E3_Parameter!$C$17)</f>
        <v>0</v>
      </c>
      <c r="JY20" s="82">
        <f>JY4*1000/(E1_Allgemein!$C$32*E3_Parameter!$C$18*E3_Parameter!$C$17)</f>
        <v>0</v>
      </c>
      <c r="JZ20" s="82">
        <f>JZ4*1000/(E1_Allgemein!$C$32*E3_Parameter!$C$18*E3_Parameter!$C$17)</f>
        <v>0</v>
      </c>
      <c r="KA20" s="82">
        <f>KA4*1000/(E1_Allgemein!$C$32*E3_Parameter!$C$18*E3_Parameter!$C$17)</f>
        <v>0</v>
      </c>
      <c r="KB20" s="82">
        <f>KB4*1000/(E1_Allgemein!$C$32*E3_Parameter!$C$18*E3_Parameter!$C$17)</f>
        <v>0</v>
      </c>
      <c r="KC20" s="82">
        <f>KC4*1000/(E1_Allgemein!$C$32*E3_Parameter!$C$18*E3_Parameter!$C$17)</f>
        <v>0</v>
      </c>
      <c r="KD20" s="82">
        <f>KD4*1000/(E1_Allgemein!$C$32*E3_Parameter!$C$18*E3_Parameter!$C$17)</f>
        <v>0</v>
      </c>
      <c r="KE20" s="82">
        <f>KE4*1000/(E1_Allgemein!$C$32*E3_Parameter!$C$18*E3_Parameter!$C$17)</f>
        <v>0</v>
      </c>
      <c r="KF20" s="82">
        <f>KF4*1000/(E1_Allgemein!$C$32*E3_Parameter!$C$18*E3_Parameter!$C$17)</f>
        <v>0</v>
      </c>
      <c r="KG20" s="82">
        <f>KG4*1000/(E1_Allgemein!$C$32*E3_Parameter!$C$18*E3_Parameter!$C$17)</f>
        <v>0</v>
      </c>
      <c r="KH20" s="82">
        <f>KH4*1000/(E1_Allgemein!$C$32*E3_Parameter!$C$18*E3_Parameter!$C$17)</f>
        <v>0</v>
      </c>
      <c r="KI20" s="82">
        <f>KI4*1000/(E1_Allgemein!$C$32*E3_Parameter!$C$18*E3_Parameter!$C$17)</f>
        <v>0</v>
      </c>
      <c r="KJ20" s="82">
        <f>KJ4*1000/(E1_Allgemein!$C$32*E3_Parameter!$C$18*E3_Parameter!$C$17)</f>
        <v>0</v>
      </c>
      <c r="KK20" s="82">
        <f>KK4*1000/(E1_Allgemein!$C$32*E3_Parameter!$C$18*E3_Parameter!$C$17)</f>
        <v>0</v>
      </c>
      <c r="KL20" s="82">
        <f>KL4*1000/(E1_Allgemein!$C$32*E3_Parameter!$C$18*E3_Parameter!$C$17)</f>
        <v>0</v>
      </c>
      <c r="KM20" s="82">
        <f>KM4*1000/(E1_Allgemein!$C$32*E3_Parameter!$C$18*E3_Parameter!$C$17)</f>
        <v>0</v>
      </c>
      <c r="KN20" s="82">
        <f>KN4*1000/(E1_Allgemein!$C$32*E3_Parameter!$C$18*E3_Parameter!$C$17)</f>
        <v>0</v>
      </c>
      <c r="KO20" s="82">
        <f>KO4*1000/(E1_Allgemein!$C$32*E3_Parameter!$C$18*E3_Parameter!$C$17)</f>
        <v>0</v>
      </c>
      <c r="KP20" s="82">
        <f>KP4*1000/(E1_Allgemein!$C$32*E3_Parameter!$C$18*E3_Parameter!$C$17)</f>
        <v>0</v>
      </c>
      <c r="KQ20" s="82">
        <f>KQ4*1000/(E1_Allgemein!$C$32*E3_Parameter!$C$18*E3_Parameter!$C$17)</f>
        <v>0</v>
      </c>
      <c r="KR20" s="82">
        <f>KR4*1000/(E1_Allgemein!$C$32*E3_Parameter!$C$18*E3_Parameter!$C$17)</f>
        <v>0</v>
      </c>
      <c r="KS20" s="82">
        <f>KS4*1000/(E1_Allgemein!$C$32*E3_Parameter!$C$18*E3_Parameter!$C$17)</f>
        <v>0</v>
      </c>
      <c r="KT20" s="82">
        <f>KT4*1000/(E1_Allgemein!$C$32*E3_Parameter!$C$18*E3_Parameter!$C$17)</f>
        <v>0</v>
      </c>
      <c r="KU20" s="82">
        <f>KU4*1000/(E1_Allgemein!$C$32*E3_Parameter!$C$18*E3_Parameter!$C$17)</f>
        <v>0</v>
      </c>
      <c r="KV20" s="82">
        <f>KV4*1000/(E1_Allgemein!$C$32*E3_Parameter!$C$18*E3_Parameter!$C$17)</f>
        <v>0</v>
      </c>
      <c r="KW20" s="82">
        <f>KW4*1000/(E1_Allgemein!$C$32*E3_Parameter!$C$18*E3_Parameter!$C$17)</f>
        <v>0</v>
      </c>
      <c r="KX20" s="82">
        <f>KX4*1000/(E1_Allgemein!$C$32*E3_Parameter!$C$18*E3_Parameter!$C$17)</f>
        <v>0</v>
      </c>
      <c r="KY20" s="82">
        <f>KY4*1000/(E1_Allgemein!$C$32*E3_Parameter!$C$18*E3_Parameter!$C$17)</f>
        <v>0</v>
      </c>
      <c r="KZ20" s="82">
        <f>KZ4*1000/(E1_Allgemein!$C$32*E3_Parameter!$C$18*E3_Parameter!$C$17)</f>
        <v>0</v>
      </c>
      <c r="LA20" s="82">
        <f>LA4*1000/(E1_Allgemein!$C$32*E3_Parameter!$C$18*E3_Parameter!$C$17)</f>
        <v>0</v>
      </c>
      <c r="LB20" s="82">
        <f>LB4*1000/(E1_Allgemein!$C$32*E3_Parameter!$C$18*E3_Parameter!$C$17)</f>
        <v>0</v>
      </c>
      <c r="LC20" s="82">
        <f>LC4*1000/(E1_Allgemein!$C$32*E3_Parameter!$C$18*E3_Parameter!$C$17)</f>
        <v>0</v>
      </c>
      <c r="LD20" s="82">
        <f>LD4*1000/(E1_Allgemein!$C$32*E3_Parameter!$C$18*E3_Parameter!$C$17)</f>
        <v>0</v>
      </c>
      <c r="LE20" s="82">
        <f>LE4*1000/(E1_Allgemein!$C$32*E3_Parameter!$C$18*E3_Parameter!$C$17)</f>
        <v>0</v>
      </c>
      <c r="LF20" s="82">
        <f>LF4*1000/(E1_Allgemein!$C$32*E3_Parameter!$C$18*E3_Parameter!$C$17)</f>
        <v>0</v>
      </c>
      <c r="LG20" s="82">
        <f>LG4*1000/(E1_Allgemein!$C$32*E3_Parameter!$C$18*E3_Parameter!$C$17)</f>
        <v>0</v>
      </c>
      <c r="LH20" s="82">
        <f>LH4*1000/(E1_Allgemein!$C$32*E3_Parameter!$C$18*E3_Parameter!$C$17)</f>
        <v>0</v>
      </c>
      <c r="LI20" s="82">
        <f>LI4*1000/(E1_Allgemein!$C$32*E3_Parameter!$C$18*E3_Parameter!$C$17)</f>
        <v>0</v>
      </c>
      <c r="LJ20" s="82">
        <f>LJ4*1000/(E1_Allgemein!$C$32*E3_Parameter!$C$18*E3_Parameter!$C$17)</f>
        <v>0</v>
      </c>
      <c r="LK20" s="82">
        <f>LK4*1000/(E1_Allgemein!$C$32*E3_Parameter!$C$18*E3_Parameter!$C$17)</f>
        <v>0</v>
      </c>
      <c r="LL20" s="82">
        <f>LL4*1000/(E1_Allgemein!$C$32*E3_Parameter!$C$18*E3_Parameter!$C$17)</f>
        <v>0</v>
      </c>
      <c r="LM20" s="82">
        <f>LM4*1000/(E1_Allgemein!$C$32*E3_Parameter!$C$18*E3_Parameter!$C$17)</f>
        <v>0</v>
      </c>
      <c r="LN20" s="82">
        <f>LN4*1000/(E1_Allgemein!$C$32*E3_Parameter!$C$18*E3_Parameter!$C$17)</f>
        <v>0</v>
      </c>
      <c r="LO20" s="82">
        <f>LO4*1000/(E1_Allgemein!$C$32*E3_Parameter!$C$18*E3_Parameter!$C$17)</f>
        <v>0</v>
      </c>
      <c r="LP20" s="82">
        <f>LP4*1000/(E1_Allgemein!$C$32*E3_Parameter!$C$18*E3_Parameter!$C$17)</f>
        <v>0</v>
      </c>
      <c r="LQ20" s="82">
        <f>LQ4*1000/(E1_Allgemein!$C$32*E3_Parameter!$C$18*E3_Parameter!$C$17)</f>
        <v>0</v>
      </c>
      <c r="LR20" s="82">
        <f>LR4*1000/(E1_Allgemein!$C$32*E3_Parameter!$C$18*E3_Parameter!$C$17)</f>
        <v>0</v>
      </c>
      <c r="LS20" s="82">
        <f>LS4*1000/(E1_Allgemein!$C$32*E3_Parameter!$C$18*E3_Parameter!$C$17)</f>
        <v>0</v>
      </c>
      <c r="LT20" s="82">
        <f>LT4*1000/(E1_Allgemein!$C$32*E3_Parameter!$C$18*E3_Parameter!$C$17)</f>
        <v>0</v>
      </c>
      <c r="LU20" s="82">
        <f>LU4*1000/(E1_Allgemein!$C$32*E3_Parameter!$C$18*E3_Parameter!$C$17)</f>
        <v>0</v>
      </c>
      <c r="LV20" s="82">
        <f>LV4*1000/(E1_Allgemein!$C$32*E3_Parameter!$C$18*E3_Parameter!$C$17)</f>
        <v>0</v>
      </c>
      <c r="LW20" s="82">
        <f>LW4*1000/(E1_Allgemein!$C$32*E3_Parameter!$C$18*E3_Parameter!$C$17)</f>
        <v>0</v>
      </c>
      <c r="LX20" s="82">
        <f>LX4*1000/(E1_Allgemein!$C$32*E3_Parameter!$C$18*E3_Parameter!$C$17)</f>
        <v>0</v>
      </c>
      <c r="LY20" s="82">
        <f>LY4*1000/(E1_Allgemein!$C$32*E3_Parameter!$C$18*E3_Parameter!$C$17)</f>
        <v>0</v>
      </c>
      <c r="LZ20" s="82">
        <f>LZ4*1000/(E1_Allgemein!$C$32*E3_Parameter!$C$18*E3_Parameter!$C$17)</f>
        <v>0</v>
      </c>
      <c r="MA20" s="82">
        <f>MA4*1000/(E1_Allgemein!$C$32*E3_Parameter!$C$18*E3_Parameter!$C$17)</f>
        <v>0</v>
      </c>
      <c r="MB20" s="82">
        <f>MB4*1000/(E1_Allgemein!$C$32*E3_Parameter!$C$18*E3_Parameter!$C$17)</f>
        <v>0</v>
      </c>
      <c r="MC20" s="82">
        <f>MC4*1000/(E1_Allgemein!$C$32*E3_Parameter!$C$18*E3_Parameter!$C$17)</f>
        <v>0</v>
      </c>
      <c r="MD20" s="82">
        <f>MD4*1000/(E1_Allgemein!$C$32*E3_Parameter!$C$18*E3_Parameter!$C$17)</f>
        <v>0</v>
      </c>
      <c r="ME20" s="82">
        <f>ME4*1000/(E1_Allgemein!$C$32*E3_Parameter!$C$18*E3_Parameter!$C$17)</f>
        <v>0</v>
      </c>
      <c r="MF20" s="82">
        <f>MF4*1000/(E1_Allgemein!$C$32*E3_Parameter!$C$18*E3_Parameter!$C$17)</f>
        <v>0</v>
      </c>
      <c r="MG20" s="82">
        <f>MG4*1000/(E1_Allgemein!$C$32*E3_Parameter!$C$18*E3_Parameter!$C$17)</f>
        <v>0</v>
      </c>
      <c r="MH20" s="82">
        <f>MH4*1000/(E1_Allgemein!$C$32*E3_Parameter!$C$18*E3_Parameter!$C$17)</f>
        <v>0</v>
      </c>
      <c r="MI20" s="82">
        <f>MI4*1000/(E1_Allgemein!$C$32*E3_Parameter!$C$18*E3_Parameter!$C$17)</f>
        <v>0</v>
      </c>
      <c r="MJ20" s="82">
        <f>MJ4*1000/(E1_Allgemein!$C$32*E3_Parameter!$C$18*E3_Parameter!$C$17)</f>
        <v>0</v>
      </c>
      <c r="MK20" s="82">
        <f>MK4*1000/(E1_Allgemein!$C$32*E3_Parameter!$C$18*E3_Parameter!$C$17)</f>
        <v>0</v>
      </c>
      <c r="ML20" s="82">
        <f>ML4*1000/(E1_Allgemein!$C$32*E3_Parameter!$C$18*E3_Parameter!$C$17)</f>
        <v>0</v>
      </c>
      <c r="MM20" s="82">
        <f>MM4*1000/(E1_Allgemein!$C$32*E3_Parameter!$C$18*E3_Parameter!$C$17)</f>
        <v>0</v>
      </c>
      <c r="MN20" s="82">
        <f>MN4*1000/(E1_Allgemein!$C$32*E3_Parameter!$C$18*E3_Parameter!$C$17)</f>
        <v>0</v>
      </c>
      <c r="MO20" s="82">
        <f>MO4*1000/(E1_Allgemein!$C$32*E3_Parameter!$C$18*E3_Parameter!$C$17)</f>
        <v>0</v>
      </c>
      <c r="MP20" s="82">
        <f>MP4*1000/(E1_Allgemein!$C$32*E3_Parameter!$C$18*E3_Parameter!$C$17)</f>
        <v>0</v>
      </c>
      <c r="MQ20" s="82">
        <f>MQ4*1000/(E1_Allgemein!$C$32*E3_Parameter!$C$18*E3_Parameter!$C$17)</f>
        <v>0</v>
      </c>
      <c r="MR20" s="82">
        <f>MR4*1000/(E1_Allgemein!$C$32*E3_Parameter!$C$18*E3_Parameter!$C$17)</f>
        <v>0</v>
      </c>
      <c r="MS20" s="82">
        <f>MS4*1000/(E1_Allgemein!$C$32*E3_Parameter!$C$18*E3_Parameter!$C$17)</f>
        <v>0</v>
      </c>
      <c r="MT20" s="82">
        <f>MT4*1000/(E1_Allgemein!$C$32*E3_Parameter!$C$18*E3_Parameter!$C$17)</f>
        <v>0</v>
      </c>
      <c r="MU20" s="82">
        <f>MU4*1000/(E1_Allgemein!$C$32*E3_Parameter!$C$18*E3_Parameter!$C$17)</f>
        <v>0</v>
      </c>
      <c r="MV20" s="82">
        <f>MV4*1000/(E1_Allgemein!$C$32*E3_Parameter!$C$18*E3_Parameter!$C$17)</f>
        <v>0</v>
      </c>
      <c r="MW20" s="82">
        <f>MW4*1000/(E1_Allgemein!$C$32*E3_Parameter!$C$18*E3_Parameter!$C$17)</f>
        <v>0</v>
      </c>
      <c r="MX20" s="82">
        <f>MX4*1000/(E1_Allgemein!$C$32*E3_Parameter!$C$18*E3_Parameter!$C$17)</f>
        <v>0</v>
      </c>
      <c r="MY20" s="82">
        <f>MY4*1000/(E1_Allgemein!$C$32*E3_Parameter!$C$18*E3_Parameter!$C$17)</f>
        <v>0</v>
      </c>
      <c r="MZ20" s="82">
        <f>MZ4*1000/(E1_Allgemein!$C$32*E3_Parameter!$C$18*E3_Parameter!$C$17)</f>
        <v>0</v>
      </c>
      <c r="NA20" s="82">
        <f>NA4*1000/(E1_Allgemein!$C$32*E3_Parameter!$C$18*E3_Parameter!$C$17)</f>
        <v>0</v>
      </c>
      <c r="NB20" s="82">
        <f>NB4*1000/(E1_Allgemein!$C$32*E3_Parameter!$C$18*E3_Parameter!$C$17)</f>
        <v>0</v>
      </c>
      <c r="NC20" s="82">
        <f>NC4*1000/(E1_Allgemein!$C$32*E3_Parameter!$C$18*E3_Parameter!$C$17)</f>
        <v>0</v>
      </c>
      <c r="ND20" s="82">
        <f>ND4*1000/(E1_Allgemein!$C$32*E3_Parameter!$C$18*E3_Parameter!$C$17)</f>
        <v>0</v>
      </c>
      <c r="NE20" s="82">
        <f>NE4*1000/(E1_Allgemein!$C$32*E3_Parameter!$C$18*E3_Parameter!$C$17)</f>
        <v>0</v>
      </c>
      <c r="NF20" s="82">
        <f>NF4*1000/(E1_Allgemein!$C$32*E3_Parameter!$C$18*E3_Parameter!$C$17)</f>
        <v>0</v>
      </c>
      <c r="NG20" s="82">
        <f>NG4*1000/(E1_Allgemein!$C$32*E3_Parameter!$C$18*E3_Parameter!$C$17)</f>
        <v>0</v>
      </c>
      <c r="NH20" s="82">
        <f>NH4*1000/(E1_Allgemein!$C$32*E3_Parameter!$C$18*E3_Parameter!$C$17)</f>
        <v>0</v>
      </c>
      <c r="NI20" s="82">
        <f>NI4*1000/(E1_Allgemein!$C$32*E3_Parameter!$C$18*E3_Parameter!$C$17)</f>
        <v>0</v>
      </c>
      <c r="NJ20" s="82">
        <f>NJ4*1000/(E1_Allgemein!$C$32*E3_Parameter!$C$18*E3_Parameter!$C$17)</f>
        <v>0</v>
      </c>
      <c r="NK20" s="82">
        <f>NK4*1000/(E1_Allgemein!$C$32*E3_Parameter!$C$18*E3_Parameter!$C$17)</f>
        <v>0</v>
      </c>
      <c r="NL20" s="82">
        <f>NL4*1000/(E1_Allgemein!$C$32*E3_Parameter!$C$18*E3_Parameter!$C$17)</f>
        <v>0</v>
      </c>
      <c r="NM20" s="82">
        <f>NM4*1000/(E1_Allgemein!$C$32*E3_Parameter!$C$18*E3_Parameter!$C$17)</f>
        <v>0</v>
      </c>
      <c r="NN20" s="82">
        <f>NN4*1000/(E1_Allgemein!$C$32*E3_Parameter!$C$18*E3_Parameter!$C$17)</f>
        <v>0</v>
      </c>
      <c r="NO20" s="82">
        <f>NO4*1000/(E1_Allgemein!$C$32*E3_Parameter!$C$18*E3_Parameter!$C$17)</f>
        <v>0</v>
      </c>
      <c r="NP20" s="82">
        <f>NP4*1000/(E1_Allgemein!$C$32*E3_Parameter!$C$18*E3_Parameter!$C$17)</f>
        <v>0</v>
      </c>
      <c r="NQ20" s="82">
        <f>NQ4*1000/(E1_Allgemein!$C$32*E3_Parameter!$C$18*E3_Parameter!$C$17)</f>
        <v>0</v>
      </c>
      <c r="NR20" s="82">
        <f>NR4*1000/(E1_Allgemein!$C$32*E3_Parameter!$C$18*E3_Parameter!$C$17)</f>
        <v>0</v>
      </c>
      <c r="NS20" s="82">
        <f>NS4*1000/(E1_Allgemein!$C$32*E3_Parameter!$C$18*E3_Parameter!$C$17)</f>
        <v>0</v>
      </c>
      <c r="NT20" s="82">
        <f>NT4*1000/(E1_Allgemein!$C$32*E3_Parameter!$C$18*E3_Parameter!$C$17)</f>
        <v>0</v>
      </c>
      <c r="NU20" s="82">
        <f>NU4*1000/(E1_Allgemein!$C$32*E3_Parameter!$C$18*E3_Parameter!$C$17)</f>
        <v>0</v>
      </c>
      <c r="NV20" s="82">
        <f>NV4*1000/(E1_Allgemein!$C$32*E3_Parameter!$C$18*E3_Parameter!$C$17)</f>
        <v>0</v>
      </c>
      <c r="NW20" s="82">
        <f>NW4*1000/(E1_Allgemein!$C$32*E3_Parameter!$C$18*E3_Parameter!$C$17)</f>
        <v>0</v>
      </c>
      <c r="NX20" s="82">
        <f>NX4*1000/(E1_Allgemein!$C$32*E3_Parameter!$C$18*E3_Parameter!$C$17)</f>
        <v>0</v>
      </c>
      <c r="NY20" s="82">
        <f>NY4*1000/(E1_Allgemein!$C$32*E3_Parameter!$C$18*E3_Parameter!$C$17)</f>
        <v>0</v>
      </c>
      <c r="NZ20" s="82">
        <f>NZ4*1000/(E1_Allgemein!$C$32*E3_Parameter!$C$18*E3_Parameter!$C$17)</f>
        <v>0</v>
      </c>
      <c r="OA20" s="82">
        <f>OA4*1000/(E1_Allgemein!$C$32*E3_Parameter!$C$18*E3_Parameter!$C$17)</f>
        <v>0</v>
      </c>
      <c r="OB20" s="82">
        <f>OB4*1000/(E1_Allgemein!$C$32*E3_Parameter!$C$18*E3_Parameter!$C$17)</f>
        <v>0</v>
      </c>
      <c r="OC20" s="82">
        <f>OC4*1000/(E1_Allgemein!$C$32*E3_Parameter!$C$18*E3_Parameter!$C$17)</f>
        <v>0</v>
      </c>
      <c r="OD20" s="82">
        <f>OD4*1000/(E1_Allgemein!$C$32*E3_Parameter!$C$18*E3_Parameter!$C$17)</f>
        <v>0</v>
      </c>
      <c r="OE20" s="82">
        <f>OE4*1000/(E1_Allgemein!$C$32*E3_Parameter!$C$18*E3_Parameter!$C$17)</f>
        <v>0</v>
      </c>
      <c r="OF20" s="82">
        <f>OF4*1000/(E1_Allgemein!$C$32*E3_Parameter!$C$18*E3_Parameter!$C$17)</f>
        <v>0</v>
      </c>
      <c r="OG20" s="82">
        <f>OG4*1000/(E1_Allgemein!$C$32*E3_Parameter!$C$18*E3_Parameter!$C$17)</f>
        <v>0</v>
      </c>
      <c r="OH20" s="82">
        <f>OH4*1000/(E1_Allgemein!$C$32*E3_Parameter!$C$18*E3_Parameter!$C$17)</f>
        <v>0</v>
      </c>
      <c r="OI20" s="82">
        <f>OI4*1000/(E1_Allgemein!$C$32*E3_Parameter!$C$18*E3_Parameter!$C$17)</f>
        <v>0</v>
      </c>
      <c r="OJ20" s="82">
        <f>OJ4*1000/(E1_Allgemein!$C$32*E3_Parameter!$C$18*E3_Parameter!$C$17)</f>
        <v>0</v>
      </c>
      <c r="OK20" s="82">
        <f>OK4*1000/(E1_Allgemein!$C$32*E3_Parameter!$C$18*E3_Parameter!$C$17)</f>
        <v>0</v>
      </c>
      <c r="OL20" s="82">
        <f>OL4*1000/(E1_Allgemein!$C$32*E3_Parameter!$C$18*E3_Parameter!$C$17)</f>
        <v>0</v>
      </c>
      <c r="OM20" s="82">
        <f>OM4*1000/(E1_Allgemein!$C$32*E3_Parameter!$C$18*E3_Parameter!$C$17)</f>
        <v>0</v>
      </c>
    </row>
    <row r="21" spans="2:403" x14ac:dyDescent="0.3">
      <c r="B21" s="79" t="s">
        <v>22</v>
      </c>
      <c r="C21" s="80" t="s">
        <v>75</v>
      </c>
      <c r="D21" s="83">
        <f>D4*1000/(E3_Parameter!$C$17*E1_Allgemein!$C$32)</f>
        <v>6.3012192206550326</v>
      </c>
      <c r="E21" s="83">
        <f>E4*1000/(E3_Parameter!$C$17*E1_Allgemein!$C$32)</f>
        <v>0.17212526894573274</v>
      </c>
      <c r="F21" s="83">
        <f>F4*1000/(E3_Parameter!$C$17*E1_Allgemein!$C$32)</f>
        <v>6.1290939517092999</v>
      </c>
      <c r="G21" s="83">
        <f>G4*1000/(E3_Parameter!$C$17*E1_Allgemein!$C$32)</f>
        <v>3.0121922065503228</v>
      </c>
      <c r="H21" s="83">
        <f>H4*1000/(E3_Parameter!$C$17*E1_Allgemein!$C$32)</f>
        <v>1.2048768826201293</v>
      </c>
      <c r="I21" s="83">
        <f>I4*1000/(E3_Parameter!$C$17*E1_Allgemein!$C$32)</f>
        <v>0.60243844131006463</v>
      </c>
      <c r="J21" s="83">
        <f>J4*1000/(E3_Parameter!$C$17*E1_Allgemein!$C$32)</f>
        <v>0.60243844131006463</v>
      </c>
      <c r="K21" s="83">
        <f>K4*1000/(E3_Parameter!$C$17*E1_Allgemein!$C$32)</f>
        <v>1.8073153239301936</v>
      </c>
      <c r="L21" s="83">
        <f>L4*1000/(E3_Parameter!$C$17*E1_Allgemein!$C$32)</f>
        <v>0.60243844131006463</v>
      </c>
      <c r="M21" s="83">
        <f>M4*1000/(E3_Parameter!$C$17*E1_Allgemein!$C$32)</f>
        <v>1.2048768826201293</v>
      </c>
      <c r="N21" s="83">
        <f>N4*1000/(E3_Parameter!$C$17*E1_Allgemein!$C$32)</f>
        <v>0.60243844131006463</v>
      </c>
      <c r="O21" s="83">
        <f>O4*1000/(E3_Parameter!$C$17*E1_Allgemein!$C$32)</f>
        <v>0.60243844131006463</v>
      </c>
      <c r="P21" s="83">
        <f>P4*1000/(E3_Parameter!$C$17*E1_Allgemein!$C$32)</f>
        <v>3.1169017451589771</v>
      </c>
      <c r="Q21" s="83">
        <f>Q4*1000/(E3_Parameter!$C$17*E1_Allgemein!$C$32)</f>
        <v>1.5634711929237393</v>
      </c>
      <c r="R21" s="83">
        <f>R4*1000/(E3_Parameter!$C$17*E1_Allgemein!$C$32)</f>
        <v>1.5534305522352381</v>
      </c>
      <c r="S21" s="83">
        <f>S4*1000/(E3_Parameter!$C$17*E1_Allgemein!$C$32)</f>
        <v>0.71001673440114765</v>
      </c>
      <c r="T21" s="83">
        <f>T4*1000/(E3_Parameter!$C$17*E1_Allgemein!$C$32)</f>
        <v>0.84341381783409042</v>
      </c>
      <c r="U21" s="83">
        <f>U4*1000/(E3_Parameter!$C$17*E1_Allgemein!$C$32)</f>
        <v>0.43031317236433181</v>
      </c>
      <c r="V21" s="83">
        <f>V4*1000/(E3_Parameter!$C$17*E1_Allgemein!$C$32)</f>
        <v>0.41310064546975861</v>
      </c>
      <c r="W21" s="83">
        <f>W4*1000/(E3_Parameter!$C$17*E1_Allgemein!$C$32)</f>
        <v>5.1637580683719819E-2</v>
      </c>
      <c r="X21" s="83">
        <f>X4*1000/(E3_Parameter!$C$17*E1_Allgemein!$C$32)</f>
        <v>0.36146306478603879</v>
      </c>
      <c r="Y21" s="83">
        <f>Y4*1000/(E3_Parameter!$C$17*E1_Allgemein!$C$32)</f>
        <v>5.1637580683719819E-2</v>
      </c>
      <c r="Z21" s="83">
        <f>Z4*1000/(E3_Parameter!$C$17*E1_Allgemein!$C$32)</f>
        <v>0.30982548410231892</v>
      </c>
      <c r="AA21" s="83">
        <f>AA4*1000/(E3_Parameter!$C$17*E1_Allgemein!$C$32)</f>
        <v>5.1637580683719819E-2</v>
      </c>
      <c r="AB21" s="83">
        <f>AB4*1000/(E3_Parameter!$C$17*E1_Allgemein!$C$32)</f>
        <v>0.2581879034185991</v>
      </c>
      <c r="AC21" s="83">
        <f>AC4*1000/(E3_Parameter!$C$17*E1_Allgemein!$C$32)</f>
        <v>5.1637580683719819E-2</v>
      </c>
      <c r="AD21" s="83">
        <f>AD4*1000/(E3_Parameter!$C$17*E1_Allgemein!$C$32)</f>
        <v>0.20655032273487928</v>
      </c>
      <c r="AE21" s="83">
        <f>AE4*1000/(E3_Parameter!$C$17*E1_Allgemein!$C$32)</f>
        <v>5.1637580683719819E-2</v>
      </c>
      <c r="AF21" s="83">
        <f>AF4*1000/(E3_Parameter!$C$17*E1_Allgemein!$C$32)</f>
        <v>0.15491274205115946</v>
      </c>
      <c r="AG21" s="83">
        <f>AG4*1000/(E3_Parameter!$C$17*E1_Allgemein!$C$32)</f>
        <v>5.1637580683719819E-2</v>
      </c>
      <c r="AH21" s="83">
        <f>AH4*1000/(E3_Parameter!$C$17*E1_Allgemein!$C$32)</f>
        <v>0.10327516136743964</v>
      </c>
      <c r="AI21" s="83">
        <f>AI4*1000/(E3_Parameter!$C$17*E1_Allgemein!$C$32)</f>
        <v>5.1637580683719819E-2</v>
      </c>
      <c r="AJ21" s="83">
        <f>AJ4*1000/(E3_Parameter!$C$17*E1_Allgemein!$C$32)</f>
        <v>5.1637580683719819E-2</v>
      </c>
      <c r="AK21" s="83">
        <f>AK4*1000/(E3_Parameter!$C$17*E1_Allgemein!$C$32)</f>
        <v>0</v>
      </c>
      <c r="AL21" s="83">
        <f>AL4*1000/(E3_Parameter!$C$17*E1_Allgemein!$C$32)</f>
        <v>0</v>
      </c>
      <c r="AM21" s="83">
        <f>AM4*1000/(E3_Parameter!$C$17*E1_Allgemein!$C$32)</f>
        <v>0</v>
      </c>
      <c r="AN21" s="83">
        <f>AN4*1000/(E3_Parameter!$C$17*E1_Allgemein!$C$32)</f>
        <v>0</v>
      </c>
      <c r="AO21" s="83">
        <f>AO4*1000/(E3_Parameter!$C$17*E1_Allgemein!$C$32)</f>
        <v>0</v>
      </c>
      <c r="AP21" s="83">
        <f>AP4*1000/(E3_Parameter!$C$17*E1_Allgemein!$C$32)</f>
        <v>0</v>
      </c>
      <c r="AQ21" s="83">
        <f>AQ4*1000/(E3_Parameter!$C$17*E1_Allgemein!$C$32)</f>
        <v>0</v>
      </c>
      <c r="AR21" s="83">
        <f>AR4*1000/(E3_Parameter!$C$17*E1_Allgemein!$C$32)</f>
        <v>0</v>
      </c>
      <c r="AS21" s="83">
        <f>AS4*1000/(E3_Parameter!$C$17*E1_Allgemein!$C$32)</f>
        <v>0</v>
      </c>
      <c r="AT21" s="83">
        <f>AT4*1000/(E3_Parameter!$C$17*E1_Allgemein!$C$32)</f>
        <v>0</v>
      </c>
      <c r="AU21" s="83">
        <f>AU4*1000/(E3_Parameter!$C$17*E1_Allgemein!$C$32)</f>
        <v>0</v>
      </c>
      <c r="AV21" s="83">
        <f>AV4*1000/(E3_Parameter!$C$17*E1_Allgemein!$C$32)</f>
        <v>0</v>
      </c>
      <c r="AW21" s="83">
        <f>AW4*1000/(E3_Parameter!$C$17*E1_Allgemein!$C$32)</f>
        <v>0</v>
      </c>
      <c r="AX21" s="83">
        <f>AX4*1000/(E3_Parameter!$C$17*E1_Allgemein!$C$32)</f>
        <v>0</v>
      </c>
      <c r="AY21" s="83">
        <f>AY4*1000/(E3_Parameter!$C$17*E1_Allgemein!$C$32)</f>
        <v>0</v>
      </c>
      <c r="AZ21" s="83">
        <f>AZ4*1000/(E3_Parameter!$C$17*E1_Allgemein!$C$32)</f>
        <v>0</v>
      </c>
      <c r="BA21" s="83">
        <f>BA4*1000/(E3_Parameter!$C$17*E1_Allgemein!$C$32)</f>
        <v>0</v>
      </c>
      <c r="BB21" s="83">
        <f>BB4*1000/(E3_Parameter!$C$17*E1_Allgemein!$C$32)</f>
        <v>0</v>
      </c>
      <c r="BC21" s="83">
        <f>BC4*1000/(E3_Parameter!$C$17*E1_Allgemein!$C$32)</f>
        <v>0</v>
      </c>
      <c r="BD21" s="83">
        <f>BD4*1000/(E3_Parameter!$C$17*E1_Allgemein!$C$32)</f>
        <v>0</v>
      </c>
      <c r="BE21" s="83">
        <f>BE4*1000/(E3_Parameter!$C$17*E1_Allgemein!$C$32)</f>
        <v>0</v>
      </c>
      <c r="BF21" s="83">
        <f>BF4*1000/(E3_Parameter!$C$17*E1_Allgemein!$C$32)</f>
        <v>0</v>
      </c>
      <c r="BG21" s="83">
        <f>BG4*1000/(E3_Parameter!$C$17*E1_Allgemein!$C$32)</f>
        <v>0</v>
      </c>
      <c r="BH21" s="83">
        <f>BH4*1000/(E3_Parameter!$C$17*E1_Allgemein!$C$32)</f>
        <v>0</v>
      </c>
      <c r="BI21" s="83">
        <f>BI4*1000/(E3_Parameter!$C$17*E1_Allgemein!$C$32)</f>
        <v>0</v>
      </c>
      <c r="BJ21" s="83">
        <f>BJ4*1000/(E3_Parameter!$C$17*E1_Allgemein!$C$32)</f>
        <v>0</v>
      </c>
      <c r="BK21" s="83">
        <f>BK4*1000/(E3_Parameter!$C$17*E1_Allgemein!$C$32)</f>
        <v>0</v>
      </c>
      <c r="BL21" s="83">
        <f>BL4*1000/(E3_Parameter!$C$17*E1_Allgemein!$C$32)</f>
        <v>0</v>
      </c>
      <c r="BM21" s="83">
        <f>BM4*1000/(E3_Parameter!$C$17*E1_Allgemein!$C$32)</f>
        <v>0</v>
      </c>
      <c r="BN21" s="83">
        <f>BN4*1000/(E3_Parameter!$C$17*E1_Allgemein!$C$32)</f>
        <v>0</v>
      </c>
      <c r="BO21" s="83">
        <f>BO4*1000/(E3_Parameter!$C$17*E1_Allgemein!$C$32)</f>
        <v>0</v>
      </c>
      <c r="BP21" s="83">
        <f>BP4*1000/(E3_Parameter!$C$17*E1_Allgemein!$C$32)</f>
        <v>0</v>
      </c>
      <c r="BQ21" s="83">
        <f>BQ4*1000/(E3_Parameter!$C$17*E1_Allgemein!$C$32)</f>
        <v>0</v>
      </c>
      <c r="BR21" s="83">
        <f>BR4*1000/(E3_Parameter!$C$17*E1_Allgemein!$C$32)</f>
        <v>0</v>
      </c>
      <c r="BS21" s="83">
        <f>BS4*1000/(E3_Parameter!$C$17*E1_Allgemein!$C$32)</f>
        <v>0</v>
      </c>
      <c r="BT21" s="83">
        <f>BT4*1000/(E3_Parameter!$C$17*E1_Allgemein!$C$32)</f>
        <v>0</v>
      </c>
      <c r="BU21" s="83">
        <f>BU4*1000/(E3_Parameter!$C$17*E1_Allgemein!$C$32)</f>
        <v>0</v>
      </c>
      <c r="BV21" s="83">
        <f>BV4*1000/(E3_Parameter!$C$17*E1_Allgemein!$C$32)</f>
        <v>0</v>
      </c>
      <c r="BW21" s="83">
        <f>BW4*1000/(E3_Parameter!$C$17*E1_Allgemein!$C$32)</f>
        <v>0</v>
      </c>
      <c r="BX21" s="83">
        <f>BX4*1000/(E3_Parameter!$C$17*E1_Allgemein!$C$32)</f>
        <v>0</v>
      </c>
      <c r="BY21" s="83">
        <f>BY4*1000/(E3_Parameter!$C$17*E1_Allgemein!$C$32)</f>
        <v>0</v>
      </c>
      <c r="BZ21" s="83">
        <f>BZ4*1000/(E3_Parameter!$C$17*E1_Allgemein!$C$32)</f>
        <v>0</v>
      </c>
      <c r="CA21" s="83">
        <f>CA4*1000/(E3_Parameter!$C$17*E1_Allgemein!$C$32)</f>
        <v>0</v>
      </c>
      <c r="CB21" s="83">
        <f>CB4*1000/(E3_Parameter!$C$17*E1_Allgemein!$C$32)</f>
        <v>0</v>
      </c>
      <c r="CC21" s="83">
        <f>CC4*1000/(E3_Parameter!$C$17*E1_Allgemein!$C$32)</f>
        <v>0</v>
      </c>
      <c r="CD21" s="83">
        <f>CD4*1000/(E3_Parameter!$C$17*E1_Allgemein!$C$32)</f>
        <v>0</v>
      </c>
      <c r="CE21" s="83">
        <f>CE4*1000/(E3_Parameter!$C$17*E1_Allgemein!$C$32)</f>
        <v>0</v>
      </c>
      <c r="CF21" s="83">
        <f>CF4*1000/(E3_Parameter!$C$17*E1_Allgemein!$C$32)</f>
        <v>0</v>
      </c>
      <c r="CG21" s="83">
        <f>CG4*1000/(E3_Parameter!$C$17*E1_Allgemein!$C$32)</f>
        <v>0</v>
      </c>
      <c r="CH21" s="83">
        <f>CH4*1000/(E3_Parameter!$C$17*E1_Allgemein!$C$32)</f>
        <v>0</v>
      </c>
      <c r="CI21" s="83">
        <f>CI4*1000/(E3_Parameter!$C$17*E1_Allgemein!$C$32)</f>
        <v>0</v>
      </c>
      <c r="CJ21" s="83">
        <f>CJ4*1000/(E3_Parameter!$C$17*E1_Allgemein!$C$32)</f>
        <v>0</v>
      </c>
      <c r="CK21" s="83">
        <f>CK4*1000/(E3_Parameter!$C$17*E1_Allgemein!$C$32)</f>
        <v>0</v>
      </c>
      <c r="CL21" s="83">
        <f>CL4*1000/(E3_Parameter!$C$17*E1_Allgemein!$C$32)</f>
        <v>0</v>
      </c>
      <c r="CM21" s="83">
        <f>CM4*1000/(E3_Parameter!$C$17*E1_Allgemein!$C$32)</f>
        <v>0</v>
      </c>
      <c r="CN21" s="83">
        <f>CN4*1000/(E3_Parameter!$C$17*E1_Allgemein!$C$32)</f>
        <v>0</v>
      </c>
      <c r="CO21" s="83">
        <f>CO4*1000/(E3_Parameter!$C$17*E1_Allgemein!$C$32)</f>
        <v>0</v>
      </c>
      <c r="CP21" s="83">
        <f>CP4*1000/(E3_Parameter!$C$17*E1_Allgemein!$C$32)</f>
        <v>0</v>
      </c>
      <c r="CQ21" s="83">
        <f>CQ4*1000/(E3_Parameter!$C$17*E1_Allgemein!$C$32)</f>
        <v>0</v>
      </c>
      <c r="CR21" s="83">
        <f>CR4*1000/(E3_Parameter!$C$17*E1_Allgemein!$C$32)</f>
        <v>0</v>
      </c>
      <c r="CS21" s="83">
        <f>CS4*1000/(E3_Parameter!$C$17*E1_Allgemein!$C$32)</f>
        <v>0</v>
      </c>
      <c r="CT21" s="83">
        <f>CT4*1000/(E3_Parameter!$C$17*E1_Allgemein!$C$32)</f>
        <v>0</v>
      </c>
      <c r="CU21" s="83">
        <f>CU4*1000/(E3_Parameter!$C$17*E1_Allgemein!$C$32)</f>
        <v>0</v>
      </c>
      <c r="CV21" s="83">
        <f>CV4*1000/(E3_Parameter!$C$17*E1_Allgemein!$C$32)</f>
        <v>0</v>
      </c>
      <c r="CW21" s="83">
        <f>CW4*1000/(E3_Parameter!$C$17*E1_Allgemein!$C$32)</f>
        <v>0</v>
      </c>
      <c r="CX21" s="83">
        <f>CX4*1000/(E3_Parameter!$C$17*E1_Allgemein!$C$32)</f>
        <v>0</v>
      </c>
      <c r="CY21" s="83">
        <f>CY4*1000/(E3_Parameter!$C$17*E1_Allgemein!$C$32)</f>
        <v>0</v>
      </c>
      <c r="CZ21" s="83">
        <f>CZ4*1000/(E3_Parameter!$C$17*E1_Allgemein!$C$32)</f>
        <v>0</v>
      </c>
      <c r="DA21" s="83">
        <f>DA4*1000/(E3_Parameter!$C$17*E1_Allgemein!$C$32)</f>
        <v>0</v>
      </c>
      <c r="DB21" s="83">
        <f>DB4*1000/(E3_Parameter!$C$17*E1_Allgemein!$C$32)</f>
        <v>0</v>
      </c>
      <c r="DC21" s="83">
        <f>DC4*1000/(E3_Parameter!$C$17*E1_Allgemein!$C$32)</f>
        <v>0</v>
      </c>
      <c r="DD21" s="83">
        <f>DD4*1000/(E3_Parameter!$C$17*E1_Allgemein!$C$32)</f>
        <v>0</v>
      </c>
      <c r="DE21" s="83">
        <f>DE4*1000/(E3_Parameter!$C$17*E1_Allgemein!$C$32)</f>
        <v>0</v>
      </c>
      <c r="DF21" s="83">
        <f>DF4*1000/(E3_Parameter!$C$17*E1_Allgemein!$C$32)</f>
        <v>0</v>
      </c>
      <c r="DG21" s="83">
        <f>DG4*1000/(E3_Parameter!$C$17*E1_Allgemein!$C$32)</f>
        <v>0</v>
      </c>
      <c r="DH21" s="83">
        <f>DH4*1000/(E3_Parameter!$C$17*E1_Allgemein!$C$32)</f>
        <v>0</v>
      </c>
      <c r="DI21" s="83">
        <f>DI4*1000/(E3_Parameter!$C$17*E1_Allgemein!$C$32)</f>
        <v>0</v>
      </c>
      <c r="DJ21" s="83">
        <f>DJ4*1000/(E3_Parameter!$C$17*E1_Allgemein!$C$32)</f>
        <v>0</v>
      </c>
      <c r="DK21" s="83">
        <f>DK4*1000/(E3_Parameter!$C$17*E1_Allgemein!$C$32)</f>
        <v>0</v>
      </c>
      <c r="DL21" s="83">
        <f>DL4*1000/(E3_Parameter!$C$17*E1_Allgemein!$C$32)</f>
        <v>0</v>
      </c>
      <c r="DM21" s="83">
        <f>DM4*1000/(E3_Parameter!$C$17*E1_Allgemein!$C$32)</f>
        <v>0</v>
      </c>
      <c r="DN21" s="83">
        <f>DN4*1000/(E3_Parameter!$C$17*E1_Allgemein!$C$32)</f>
        <v>0</v>
      </c>
      <c r="DO21" s="83">
        <f>DO4*1000/(E3_Parameter!$C$17*E1_Allgemein!$C$32)</f>
        <v>0</v>
      </c>
      <c r="DP21" s="83">
        <f>DP4*1000/(E3_Parameter!$C$17*E1_Allgemein!$C$32)</f>
        <v>0</v>
      </c>
      <c r="DQ21" s="83">
        <f>DQ4*1000/(E3_Parameter!$C$17*E1_Allgemein!$C$32)</f>
        <v>0</v>
      </c>
      <c r="DR21" s="83">
        <f>DR4*1000/(E3_Parameter!$C$17*E1_Allgemein!$C$32)</f>
        <v>0</v>
      </c>
      <c r="DS21" s="83">
        <f>DS4*1000/(E3_Parameter!$C$17*E1_Allgemein!$C$32)</f>
        <v>0</v>
      </c>
      <c r="DT21" s="83">
        <f>DT4*1000/(E3_Parameter!$C$17*E1_Allgemein!$C$32)</f>
        <v>0</v>
      </c>
      <c r="DU21" s="83">
        <f>DU4*1000/(E3_Parameter!$C$17*E1_Allgemein!$C$32)</f>
        <v>0</v>
      </c>
      <c r="DV21" s="83">
        <f>DV4*1000/(E3_Parameter!$C$17*E1_Allgemein!$C$32)</f>
        <v>0</v>
      </c>
      <c r="DW21" s="83">
        <f>DW4*1000/(E3_Parameter!$C$17*E1_Allgemein!$C$32)</f>
        <v>0</v>
      </c>
      <c r="DX21" s="83">
        <f>DX4*1000/(E3_Parameter!$C$17*E1_Allgemein!$C$32)</f>
        <v>0</v>
      </c>
      <c r="DY21" s="83">
        <f>DY4*1000/(E3_Parameter!$C$17*E1_Allgemein!$C$32)</f>
        <v>0</v>
      </c>
      <c r="DZ21" s="83">
        <f>DZ4*1000/(E3_Parameter!$C$17*E1_Allgemein!$C$32)</f>
        <v>0</v>
      </c>
      <c r="EA21" s="83">
        <f>EA4*1000/(E3_Parameter!$C$17*E1_Allgemein!$C$32)</f>
        <v>0</v>
      </c>
      <c r="EB21" s="83">
        <f>EB4*1000/(E3_Parameter!$C$17*E1_Allgemein!$C$32)</f>
        <v>0</v>
      </c>
      <c r="EC21" s="83">
        <f>EC4*1000/(E3_Parameter!$C$17*E1_Allgemein!$C$32)</f>
        <v>0</v>
      </c>
      <c r="ED21" s="83">
        <f>ED4*1000/(E3_Parameter!$C$17*E1_Allgemein!$C$32)</f>
        <v>0</v>
      </c>
      <c r="EE21" s="83">
        <f>EE4*1000/(E3_Parameter!$C$17*E1_Allgemein!$C$32)</f>
        <v>0</v>
      </c>
      <c r="EF21" s="83">
        <f>EF4*1000/(E3_Parameter!$C$17*E1_Allgemein!$C$32)</f>
        <v>0</v>
      </c>
      <c r="EG21" s="83">
        <f>EG4*1000/(E3_Parameter!$C$17*E1_Allgemein!$C$32)</f>
        <v>0</v>
      </c>
      <c r="EH21" s="83">
        <f>EH4*1000/(E3_Parameter!$C$17*E1_Allgemein!$C$32)</f>
        <v>0</v>
      </c>
      <c r="EI21" s="83">
        <f>EI4*1000/(E3_Parameter!$C$17*E1_Allgemein!$C$32)</f>
        <v>0</v>
      </c>
      <c r="EJ21" s="83">
        <f>EJ4*1000/(E3_Parameter!$C$17*E1_Allgemein!$C$32)</f>
        <v>0</v>
      </c>
      <c r="EK21" s="83">
        <f>EK4*1000/(E3_Parameter!$C$17*E1_Allgemein!$C$32)</f>
        <v>0</v>
      </c>
      <c r="EL21" s="83">
        <f>EL4*1000/(E3_Parameter!$C$17*E1_Allgemein!$C$32)</f>
        <v>0</v>
      </c>
      <c r="EM21" s="83">
        <f>EM4*1000/(E3_Parameter!$C$17*E1_Allgemein!$C$32)</f>
        <v>0</v>
      </c>
      <c r="EN21" s="83">
        <f>EN4*1000/(E3_Parameter!$C$17*E1_Allgemein!$C$32)</f>
        <v>0</v>
      </c>
      <c r="EO21" s="83">
        <f>EO4*1000/(E3_Parameter!$C$17*E1_Allgemein!$C$32)</f>
        <v>0</v>
      </c>
      <c r="EP21" s="83">
        <f>EP4*1000/(E3_Parameter!$C$17*E1_Allgemein!$C$32)</f>
        <v>0</v>
      </c>
      <c r="EQ21" s="83">
        <f>EQ4*1000/(E3_Parameter!$C$17*E1_Allgemein!$C$32)</f>
        <v>0</v>
      </c>
      <c r="ER21" s="83">
        <f>ER4*1000/(E3_Parameter!$C$17*E1_Allgemein!$C$32)</f>
        <v>0</v>
      </c>
      <c r="ES21" s="83">
        <f>ES4*1000/(E3_Parameter!$C$17*E1_Allgemein!$C$32)</f>
        <v>0</v>
      </c>
      <c r="ET21" s="83">
        <f>ET4*1000/(E3_Parameter!$C$17*E1_Allgemein!$C$32)</f>
        <v>0</v>
      </c>
      <c r="EU21" s="83">
        <f>EU4*1000/(E3_Parameter!$C$17*E1_Allgemein!$C$32)</f>
        <v>0</v>
      </c>
      <c r="EV21" s="83">
        <f>EV4*1000/(E3_Parameter!$C$17*E1_Allgemein!$C$32)</f>
        <v>0</v>
      </c>
      <c r="EW21" s="83">
        <f>EW4*1000/(E3_Parameter!$C$17*E1_Allgemein!$C$32)</f>
        <v>0</v>
      </c>
      <c r="EX21" s="83">
        <f>EX4*1000/(E3_Parameter!$C$17*E1_Allgemein!$C$32)</f>
        <v>0</v>
      </c>
      <c r="EY21" s="83">
        <f>EY4*1000/(E3_Parameter!$C$17*E1_Allgemein!$C$32)</f>
        <v>0</v>
      </c>
      <c r="EZ21" s="83">
        <f>EZ4*1000/(E3_Parameter!$C$17*E1_Allgemein!$C$32)</f>
        <v>0</v>
      </c>
      <c r="FA21" s="83">
        <f>FA4*1000/(E3_Parameter!$C$17*E1_Allgemein!$C$32)</f>
        <v>0</v>
      </c>
      <c r="FB21" s="83">
        <f>FB4*1000/(E3_Parameter!$C$17*E1_Allgemein!$C$32)</f>
        <v>0</v>
      </c>
      <c r="FC21" s="83">
        <f>FC4*1000/(E3_Parameter!$C$17*E1_Allgemein!$C$32)</f>
        <v>0</v>
      </c>
      <c r="FD21" s="83">
        <f>FD4*1000/(E3_Parameter!$C$17*E1_Allgemein!$C$32)</f>
        <v>0</v>
      </c>
      <c r="FE21" s="83">
        <f>FE4*1000/(E3_Parameter!$C$17*E1_Allgemein!$C$32)</f>
        <v>0</v>
      </c>
      <c r="FF21" s="83">
        <f>FF4*1000/(E3_Parameter!$C$17*E1_Allgemein!$C$32)</f>
        <v>0</v>
      </c>
      <c r="FG21" s="83">
        <f>FG4*1000/(E3_Parameter!$C$17*E1_Allgemein!$C$32)</f>
        <v>0</v>
      </c>
      <c r="FH21" s="83">
        <f>FH4*1000/(E3_Parameter!$C$17*E1_Allgemein!$C$32)</f>
        <v>0</v>
      </c>
      <c r="FI21" s="83">
        <f>FI4*1000/(E3_Parameter!$C$17*E1_Allgemein!$C$32)</f>
        <v>0</v>
      </c>
      <c r="FJ21" s="83">
        <f>FJ4*1000/(E3_Parameter!$C$17*E1_Allgemein!$C$32)</f>
        <v>0</v>
      </c>
      <c r="FK21" s="83">
        <f>FK4*1000/(E3_Parameter!$C$17*E1_Allgemein!$C$32)</f>
        <v>0</v>
      </c>
      <c r="FL21" s="83">
        <f>FL4*1000/(E3_Parameter!$C$17*E1_Allgemein!$C$32)</f>
        <v>0</v>
      </c>
      <c r="FM21" s="83">
        <f>FM4*1000/(E3_Parameter!$C$17*E1_Allgemein!$C$32)</f>
        <v>0</v>
      </c>
      <c r="FN21" s="83">
        <f>FN4*1000/(E3_Parameter!$C$17*E1_Allgemein!$C$32)</f>
        <v>0</v>
      </c>
      <c r="FO21" s="83">
        <f>FO4*1000/(E3_Parameter!$C$17*E1_Allgemein!$C$32)</f>
        <v>0</v>
      </c>
      <c r="FP21" s="83">
        <f>FP4*1000/(E3_Parameter!$C$17*E1_Allgemein!$C$32)</f>
        <v>0</v>
      </c>
      <c r="FQ21" s="83">
        <f>FQ4*1000/(E3_Parameter!$C$17*E1_Allgemein!$C$32)</f>
        <v>0</v>
      </c>
      <c r="FR21" s="83">
        <f>FR4*1000/(E3_Parameter!$C$17*E1_Allgemein!$C$32)</f>
        <v>0</v>
      </c>
      <c r="FS21" s="83">
        <f>FS4*1000/(E3_Parameter!$C$17*E1_Allgemein!$C$32)</f>
        <v>0</v>
      </c>
      <c r="FT21" s="83">
        <f>FT4*1000/(E3_Parameter!$C$17*E1_Allgemein!$C$32)</f>
        <v>0</v>
      </c>
      <c r="FU21" s="83">
        <f>FU4*1000/(E3_Parameter!$C$17*E1_Allgemein!$C$32)</f>
        <v>0</v>
      </c>
      <c r="FV21" s="83">
        <f>FV4*1000/(E3_Parameter!$C$17*E1_Allgemein!$C$32)</f>
        <v>0</v>
      </c>
      <c r="FW21" s="83">
        <f>FW4*1000/(E3_Parameter!$C$17*E1_Allgemein!$C$32)</f>
        <v>0</v>
      </c>
      <c r="FX21" s="83">
        <f>FX4*1000/(E3_Parameter!$C$17*E1_Allgemein!$C$32)</f>
        <v>0</v>
      </c>
      <c r="FY21" s="83">
        <f>FY4*1000/(E3_Parameter!$C$17*E1_Allgemein!$C$32)</f>
        <v>0</v>
      </c>
      <c r="FZ21" s="83">
        <f>FZ4*1000/(E3_Parameter!$C$17*E1_Allgemein!$C$32)</f>
        <v>0</v>
      </c>
      <c r="GA21" s="83">
        <f>GA4*1000/(E3_Parameter!$C$17*E1_Allgemein!$C$32)</f>
        <v>0</v>
      </c>
      <c r="GB21" s="83">
        <f>GB4*1000/(E3_Parameter!$C$17*E1_Allgemein!$C$32)</f>
        <v>0</v>
      </c>
      <c r="GC21" s="83">
        <f>GC4*1000/(E3_Parameter!$C$17*E1_Allgemein!$C$32)</f>
        <v>0</v>
      </c>
      <c r="GD21" s="83">
        <f>GD4*1000/(E3_Parameter!$C$17*E1_Allgemein!$C$32)</f>
        <v>0</v>
      </c>
      <c r="GE21" s="83">
        <f>GE4*1000/(E3_Parameter!$C$17*E1_Allgemein!$C$32)</f>
        <v>0</v>
      </c>
      <c r="GF21" s="83">
        <f>GF4*1000/(E3_Parameter!$C$17*E1_Allgemein!$C$32)</f>
        <v>0</v>
      </c>
      <c r="GG21" s="83">
        <f>GG4*1000/(E3_Parameter!$C$17*E1_Allgemein!$C$32)</f>
        <v>0</v>
      </c>
      <c r="GH21" s="83">
        <f>GH4*1000/(E3_Parameter!$C$17*E1_Allgemein!$C$32)</f>
        <v>0</v>
      </c>
      <c r="GI21" s="83">
        <f>GI4*1000/(E3_Parameter!$C$17*E1_Allgemein!$C$32)</f>
        <v>0</v>
      </c>
      <c r="GJ21" s="83">
        <f>GJ4*1000/(E3_Parameter!$C$17*E1_Allgemein!$C$32)</f>
        <v>0</v>
      </c>
      <c r="GK21" s="83">
        <f>GK4*1000/(E3_Parameter!$C$17*E1_Allgemein!$C$32)</f>
        <v>0</v>
      </c>
      <c r="GL21" s="83">
        <f>GL4*1000/(E3_Parameter!$C$17*E1_Allgemein!$C$32)</f>
        <v>0</v>
      </c>
      <c r="GM21" s="83">
        <f>GM4*1000/(E3_Parameter!$C$17*E1_Allgemein!$C$32)</f>
        <v>0</v>
      </c>
      <c r="GN21" s="83">
        <f>GN4*1000/(E3_Parameter!$C$17*E1_Allgemein!$C$32)</f>
        <v>0</v>
      </c>
      <c r="GO21" s="83">
        <f>GO4*1000/(E3_Parameter!$C$17*E1_Allgemein!$C$32)</f>
        <v>0</v>
      </c>
      <c r="GP21" s="83">
        <f>GP4*1000/(E3_Parameter!$C$17*E1_Allgemein!$C$32)</f>
        <v>0</v>
      </c>
      <c r="GQ21" s="83">
        <f>GQ4*1000/(E3_Parameter!$C$17*E1_Allgemein!$C$32)</f>
        <v>0</v>
      </c>
      <c r="GR21" s="83">
        <f>GR4*1000/(E3_Parameter!$C$17*E1_Allgemein!$C$32)</f>
        <v>0</v>
      </c>
      <c r="GS21" s="83">
        <f>GS4*1000/(E3_Parameter!$C$17*E1_Allgemein!$C$32)</f>
        <v>0</v>
      </c>
      <c r="GT21" s="83">
        <f>GT4*1000/(E3_Parameter!$C$17*E1_Allgemein!$C$32)</f>
        <v>0</v>
      </c>
      <c r="GU21" s="83">
        <f>GU4*1000/(E3_Parameter!$C$17*E1_Allgemein!$C$32)</f>
        <v>0</v>
      </c>
      <c r="GV21" s="83">
        <f>GV4*1000/(E3_Parameter!$C$17*E1_Allgemein!$C$32)</f>
        <v>0</v>
      </c>
      <c r="GW21" s="83">
        <f>GW4*1000/(E3_Parameter!$C$17*E1_Allgemein!$C$32)</f>
        <v>0</v>
      </c>
      <c r="GX21" s="83">
        <f>GX4*1000/(E3_Parameter!$C$17*E1_Allgemein!$C$32)</f>
        <v>0</v>
      </c>
      <c r="GY21" s="83">
        <f>GY4*1000/(E3_Parameter!$C$17*E1_Allgemein!$C$32)</f>
        <v>0</v>
      </c>
      <c r="GZ21" s="83">
        <f>GZ4*1000/(E3_Parameter!$C$17*E1_Allgemein!$C$32)</f>
        <v>0</v>
      </c>
      <c r="HA21" s="83">
        <f>HA4*1000/(E3_Parameter!$C$17*E1_Allgemein!$C$32)</f>
        <v>0</v>
      </c>
      <c r="HB21" s="83">
        <f>HB4*1000/(E3_Parameter!$C$17*E1_Allgemein!$C$32)</f>
        <v>0</v>
      </c>
      <c r="HC21" s="83">
        <f>HC4*1000/(E3_Parameter!$C$17*E1_Allgemein!$C$32)</f>
        <v>0</v>
      </c>
      <c r="HD21" s="83">
        <f>HD4*1000/(E3_Parameter!$C$17*E1_Allgemein!$C$32)</f>
        <v>0</v>
      </c>
      <c r="HE21" s="83">
        <f>HE4*1000/(E3_Parameter!$C$17*E1_Allgemein!$C$32)</f>
        <v>0</v>
      </c>
      <c r="HF21" s="83">
        <f>HF4*1000/(E3_Parameter!$C$17*E1_Allgemein!$C$32)</f>
        <v>0</v>
      </c>
      <c r="HG21" s="83">
        <f>HG4*1000/(E3_Parameter!$C$17*E1_Allgemein!$C$32)</f>
        <v>0</v>
      </c>
      <c r="HH21" s="83">
        <f>HH4*1000/(E3_Parameter!$C$17*E1_Allgemein!$C$32)</f>
        <v>0</v>
      </c>
      <c r="HI21" s="83">
        <f>HI4*1000/(E3_Parameter!$C$17*E1_Allgemein!$C$32)</f>
        <v>0</v>
      </c>
      <c r="HJ21" s="83">
        <f>HJ4*1000/(E3_Parameter!$C$17*E1_Allgemein!$C$32)</f>
        <v>0</v>
      </c>
      <c r="HK21" s="83">
        <f>HK4*1000/(E3_Parameter!$C$17*E1_Allgemein!$C$32)</f>
        <v>0</v>
      </c>
      <c r="HL21" s="83">
        <f>HL4*1000/(E3_Parameter!$C$17*E1_Allgemein!$C$32)</f>
        <v>0</v>
      </c>
      <c r="HM21" s="83">
        <f>HM4*1000/(E3_Parameter!$C$17*E1_Allgemein!$C$32)</f>
        <v>0</v>
      </c>
      <c r="HN21" s="83">
        <f>HN4*1000/(E3_Parameter!$C$17*E1_Allgemein!$C$32)</f>
        <v>0</v>
      </c>
      <c r="HO21" s="83">
        <f>HO4*1000/(E3_Parameter!$C$17*E1_Allgemein!$C$32)</f>
        <v>0</v>
      </c>
      <c r="HP21" s="83">
        <f>HP4*1000/(E3_Parameter!$C$17*E1_Allgemein!$C$32)</f>
        <v>0</v>
      </c>
      <c r="HQ21" s="83">
        <f>HQ4*1000/(E3_Parameter!$C$17*E1_Allgemein!$C$32)</f>
        <v>0</v>
      </c>
      <c r="HR21" s="83">
        <f>HR4*1000/(E3_Parameter!$C$17*E1_Allgemein!$C$32)</f>
        <v>0</v>
      </c>
      <c r="HS21" s="83">
        <f>HS4*1000/(E3_Parameter!$C$17*E1_Allgemein!$C$32)</f>
        <v>0</v>
      </c>
      <c r="HT21" s="83">
        <f>HT4*1000/(E3_Parameter!$C$17*E1_Allgemein!$C$32)</f>
        <v>0</v>
      </c>
      <c r="HU21" s="83">
        <f>HU4*1000/(E3_Parameter!$C$17*E1_Allgemein!$C$32)</f>
        <v>0</v>
      </c>
      <c r="HV21" s="83">
        <f>HV4*1000/(E3_Parameter!$C$17*E1_Allgemein!$C$32)</f>
        <v>0</v>
      </c>
      <c r="HW21" s="83">
        <f>HW4*1000/(E3_Parameter!$C$17*E1_Allgemein!$C$32)</f>
        <v>0</v>
      </c>
      <c r="HX21" s="83">
        <f>HX4*1000/(E3_Parameter!$C$17*E1_Allgemein!$C$32)</f>
        <v>0</v>
      </c>
      <c r="HY21" s="83">
        <f>HY4*1000/(E3_Parameter!$C$17*E1_Allgemein!$C$32)</f>
        <v>0</v>
      </c>
      <c r="HZ21" s="83">
        <f>HZ4*1000/(E3_Parameter!$C$17*E1_Allgemein!$C$32)</f>
        <v>0</v>
      </c>
      <c r="IA21" s="83">
        <f>IA4*1000/(E3_Parameter!$C$17*E1_Allgemein!$C$32)</f>
        <v>0</v>
      </c>
      <c r="IB21" s="83">
        <f>IB4*1000/(E3_Parameter!$C$17*E1_Allgemein!$C$32)</f>
        <v>0</v>
      </c>
      <c r="IC21" s="83">
        <f>IC4*1000/(E3_Parameter!$C$17*E1_Allgemein!$C$32)</f>
        <v>0</v>
      </c>
      <c r="ID21" s="83">
        <f>ID4*1000/(E3_Parameter!$C$17*E1_Allgemein!$C$32)</f>
        <v>0</v>
      </c>
      <c r="IE21" s="83">
        <f>IE4*1000/(E3_Parameter!$C$17*E1_Allgemein!$C$32)</f>
        <v>0</v>
      </c>
      <c r="IF21" s="83">
        <f>IF4*1000/(E3_Parameter!$C$17*E1_Allgemein!$C$32)</f>
        <v>0</v>
      </c>
      <c r="IG21" s="83">
        <f>IG4*1000/(E3_Parameter!$C$17*E1_Allgemein!$C$32)</f>
        <v>0</v>
      </c>
      <c r="IH21" s="83">
        <f>IH4*1000/(E3_Parameter!$C$17*E1_Allgemein!$C$32)</f>
        <v>0</v>
      </c>
      <c r="II21" s="83">
        <f>II4*1000/(E3_Parameter!$C$17*E1_Allgemein!$C$32)</f>
        <v>0</v>
      </c>
      <c r="IJ21" s="83">
        <f>IJ4*1000/(E3_Parameter!$C$17*E1_Allgemein!$C$32)</f>
        <v>0</v>
      </c>
      <c r="IK21" s="83">
        <f>IK4*1000/(E3_Parameter!$C$17*E1_Allgemein!$C$32)</f>
        <v>0</v>
      </c>
      <c r="IL21" s="83">
        <f>IL4*1000/(E3_Parameter!$C$17*E1_Allgemein!$C$32)</f>
        <v>0</v>
      </c>
      <c r="IM21" s="83">
        <f>IM4*1000/(E3_Parameter!$C$17*E1_Allgemein!$C$32)</f>
        <v>0</v>
      </c>
      <c r="IN21" s="83">
        <f>IN4*1000/(E3_Parameter!$C$17*E1_Allgemein!$C$32)</f>
        <v>0</v>
      </c>
      <c r="IO21" s="83">
        <f>IO4*1000/(E3_Parameter!$C$17*E1_Allgemein!$C$32)</f>
        <v>0</v>
      </c>
      <c r="IP21" s="83">
        <f>IP4*1000/(E3_Parameter!$C$17*E1_Allgemein!$C$32)</f>
        <v>0</v>
      </c>
      <c r="IQ21" s="83">
        <f>IQ4*1000/(E3_Parameter!$C$17*E1_Allgemein!$C$32)</f>
        <v>0</v>
      </c>
      <c r="IR21" s="83">
        <f>IR4*1000/(E3_Parameter!$C$17*E1_Allgemein!$C$32)</f>
        <v>0</v>
      </c>
      <c r="IS21" s="83">
        <f>IS4*1000/(E3_Parameter!$C$17*E1_Allgemein!$C$32)</f>
        <v>0</v>
      </c>
      <c r="IT21" s="83">
        <f>IT4*1000/(E3_Parameter!$C$17*E1_Allgemein!$C$32)</f>
        <v>0</v>
      </c>
      <c r="IU21" s="83">
        <f>IU4*1000/(E3_Parameter!$C$17*E1_Allgemein!$C$32)</f>
        <v>0</v>
      </c>
      <c r="IV21" s="83">
        <f>IV4*1000/(E3_Parameter!$C$17*E1_Allgemein!$C$32)</f>
        <v>0</v>
      </c>
      <c r="IW21" s="83">
        <f>IW4*1000/(E3_Parameter!$C$17*E1_Allgemein!$C$32)</f>
        <v>0</v>
      </c>
      <c r="IX21" s="83">
        <f>IX4*1000/(E3_Parameter!$C$17*E1_Allgemein!$C$32)</f>
        <v>0</v>
      </c>
      <c r="IY21" s="83">
        <f>IY4*1000/(E3_Parameter!$C$17*E1_Allgemein!$C$32)</f>
        <v>0</v>
      </c>
      <c r="IZ21" s="83">
        <f>IZ4*1000/(E3_Parameter!$C$17*E1_Allgemein!$C$32)</f>
        <v>0</v>
      </c>
      <c r="JA21" s="83">
        <f>JA4*1000/(E3_Parameter!$C$17*E1_Allgemein!$C$32)</f>
        <v>0</v>
      </c>
      <c r="JB21" s="83">
        <f>JB4*1000/(E3_Parameter!$C$17*E1_Allgemein!$C$32)</f>
        <v>0</v>
      </c>
      <c r="JC21" s="83">
        <f>JC4*1000/(E3_Parameter!$C$17*E1_Allgemein!$C$32)</f>
        <v>0</v>
      </c>
      <c r="JD21" s="83">
        <f>JD4*1000/(E3_Parameter!$C$17*E1_Allgemein!$C$32)</f>
        <v>0</v>
      </c>
      <c r="JE21" s="83">
        <f>JE4*1000/(E3_Parameter!$C$17*E1_Allgemein!$C$32)</f>
        <v>0</v>
      </c>
      <c r="JF21" s="83">
        <f>JF4*1000/(E3_Parameter!$C$17*E1_Allgemein!$C$32)</f>
        <v>0</v>
      </c>
      <c r="JG21" s="83">
        <f>JG4*1000/(E3_Parameter!$C$17*E1_Allgemein!$C$32)</f>
        <v>0</v>
      </c>
      <c r="JH21" s="83">
        <f>JH4*1000/(E3_Parameter!$C$17*E1_Allgemein!$C$32)</f>
        <v>0</v>
      </c>
      <c r="JI21" s="83">
        <f>JI4*1000/(E3_Parameter!$C$17*E1_Allgemein!$C$32)</f>
        <v>0</v>
      </c>
      <c r="JJ21" s="83">
        <f>JJ4*1000/(E3_Parameter!$C$17*E1_Allgemein!$C$32)</f>
        <v>0</v>
      </c>
      <c r="JK21" s="83">
        <f>JK4*1000/(E3_Parameter!$C$17*E1_Allgemein!$C$32)</f>
        <v>0</v>
      </c>
      <c r="JL21" s="83">
        <f>JL4*1000/(E3_Parameter!$C$17*E1_Allgemein!$C$32)</f>
        <v>0</v>
      </c>
      <c r="JM21" s="83">
        <f>JM4*1000/(E3_Parameter!$C$17*E1_Allgemein!$C$32)</f>
        <v>0</v>
      </c>
      <c r="JN21" s="83">
        <f>JN4*1000/(E3_Parameter!$C$17*E1_Allgemein!$C$32)</f>
        <v>0</v>
      </c>
      <c r="JO21" s="83">
        <f>JO4*1000/(E3_Parameter!$C$17*E1_Allgemein!$C$32)</f>
        <v>0</v>
      </c>
      <c r="JP21" s="83">
        <f>JP4*1000/(E3_Parameter!$C$17*E1_Allgemein!$C$32)</f>
        <v>0</v>
      </c>
      <c r="JQ21" s="83">
        <f>JQ4*1000/(E3_Parameter!$C$17*E1_Allgemein!$C$32)</f>
        <v>0</v>
      </c>
      <c r="JR21" s="83">
        <f>JR4*1000/(E3_Parameter!$C$17*E1_Allgemein!$C$32)</f>
        <v>0</v>
      </c>
      <c r="JS21" s="83">
        <f>JS4*1000/(E3_Parameter!$C$17*E1_Allgemein!$C$32)</f>
        <v>0</v>
      </c>
      <c r="JT21" s="83">
        <f>JT4*1000/(E3_Parameter!$C$17*E1_Allgemein!$C$32)</f>
        <v>0</v>
      </c>
      <c r="JU21" s="83">
        <f>JU4*1000/(E3_Parameter!$C$17*E1_Allgemein!$C$32)</f>
        <v>0</v>
      </c>
      <c r="JV21" s="83">
        <f>JV4*1000/(E3_Parameter!$C$17*E1_Allgemein!$C$32)</f>
        <v>0</v>
      </c>
      <c r="JW21" s="83">
        <f>JW4*1000/(E3_Parameter!$C$17*E1_Allgemein!$C$32)</f>
        <v>0</v>
      </c>
      <c r="JX21" s="83">
        <f>JX4*1000/(E3_Parameter!$C$17*E1_Allgemein!$C$32)</f>
        <v>0</v>
      </c>
      <c r="JY21" s="83">
        <f>JY4*1000/(E3_Parameter!$C$17*E1_Allgemein!$C$32)</f>
        <v>0</v>
      </c>
      <c r="JZ21" s="83">
        <f>JZ4*1000/(E3_Parameter!$C$17*E1_Allgemein!$C$32)</f>
        <v>0</v>
      </c>
      <c r="KA21" s="83">
        <f>KA4*1000/(E3_Parameter!$C$17*E1_Allgemein!$C$32)</f>
        <v>0</v>
      </c>
      <c r="KB21" s="83">
        <f>KB4*1000/(E3_Parameter!$C$17*E1_Allgemein!$C$32)</f>
        <v>0</v>
      </c>
      <c r="KC21" s="83">
        <f>KC4*1000/(E3_Parameter!$C$17*E1_Allgemein!$C$32)</f>
        <v>0</v>
      </c>
      <c r="KD21" s="83">
        <f>KD4*1000/(E3_Parameter!$C$17*E1_Allgemein!$C$32)</f>
        <v>0</v>
      </c>
      <c r="KE21" s="83">
        <f>KE4*1000/(E3_Parameter!$C$17*E1_Allgemein!$C$32)</f>
        <v>0</v>
      </c>
      <c r="KF21" s="83">
        <f>KF4*1000/(E3_Parameter!$C$17*E1_Allgemein!$C$32)</f>
        <v>0</v>
      </c>
      <c r="KG21" s="83">
        <f>KG4*1000/(E3_Parameter!$C$17*E1_Allgemein!$C$32)</f>
        <v>0</v>
      </c>
      <c r="KH21" s="83">
        <f>KH4*1000/(E3_Parameter!$C$17*E1_Allgemein!$C$32)</f>
        <v>0</v>
      </c>
      <c r="KI21" s="83">
        <f>KI4*1000/(E3_Parameter!$C$17*E1_Allgemein!$C$32)</f>
        <v>0</v>
      </c>
      <c r="KJ21" s="83">
        <f>KJ4*1000/(E3_Parameter!$C$17*E1_Allgemein!$C$32)</f>
        <v>0</v>
      </c>
      <c r="KK21" s="83">
        <f>KK4*1000/(E3_Parameter!$C$17*E1_Allgemein!$C$32)</f>
        <v>0</v>
      </c>
      <c r="KL21" s="83">
        <f>KL4*1000/(E3_Parameter!$C$17*E1_Allgemein!$C$32)</f>
        <v>0</v>
      </c>
      <c r="KM21" s="83">
        <f>KM4*1000/(E3_Parameter!$C$17*E1_Allgemein!$C$32)</f>
        <v>0</v>
      </c>
      <c r="KN21" s="83">
        <f>KN4*1000/(E3_Parameter!$C$17*E1_Allgemein!$C$32)</f>
        <v>0</v>
      </c>
      <c r="KO21" s="83">
        <f>KO4*1000/(E3_Parameter!$C$17*E1_Allgemein!$C$32)</f>
        <v>0</v>
      </c>
      <c r="KP21" s="83">
        <f>KP4*1000/(E3_Parameter!$C$17*E1_Allgemein!$C$32)</f>
        <v>0</v>
      </c>
      <c r="KQ21" s="83">
        <f>KQ4*1000/(E3_Parameter!$C$17*E1_Allgemein!$C$32)</f>
        <v>0</v>
      </c>
      <c r="KR21" s="83">
        <f>KR4*1000/(E3_Parameter!$C$17*E1_Allgemein!$C$32)</f>
        <v>0</v>
      </c>
      <c r="KS21" s="83">
        <f>KS4*1000/(E3_Parameter!$C$17*E1_Allgemein!$C$32)</f>
        <v>0</v>
      </c>
      <c r="KT21" s="83">
        <f>KT4*1000/(E3_Parameter!$C$17*E1_Allgemein!$C$32)</f>
        <v>0</v>
      </c>
      <c r="KU21" s="83">
        <f>KU4*1000/(E3_Parameter!$C$17*E1_Allgemein!$C$32)</f>
        <v>0</v>
      </c>
      <c r="KV21" s="83">
        <f>KV4*1000/(E3_Parameter!$C$17*E1_Allgemein!$C$32)</f>
        <v>0</v>
      </c>
      <c r="KW21" s="83">
        <f>KW4*1000/(E3_Parameter!$C$17*E1_Allgemein!$C$32)</f>
        <v>0</v>
      </c>
      <c r="KX21" s="83">
        <f>KX4*1000/(E3_Parameter!$C$17*E1_Allgemein!$C$32)</f>
        <v>0</v>
      </c>
      <c r="KY21" s="83">
        <f>KY4*1000/(E3_Parameter!$C$17*E1_Allgemein!$C$32)</f>
        <v>0</v>
      </c>
      <c r="KZ21" s="83">
        <f>KZ4*1000/(E3_Parameter!$C$17*E1_Allgemein!$C$32)</f>
        <v>0</v>
      </c>
      <c r="LA21" s="83">
        <f>LA4*1000/(E3_Parameter!$C$17*E1_Allgemein!$C$32)</f>
        <v>0</v>
      </c>
      <c r="LB21" s="83">
        <f>LB4*1000/(E3_Parameter!$C$17*E1_Allgemein!$C$32)</f>
        <v>0</v>
      </c>
      <c r="LC21" s="83">
        <f>LC4*1000/(E3_Parameter!$C$17*E1_Allgemein!$C$32)</f>
        <v>0</v>
      </c>
      <c r="LD21" s="83">
        <f>LD4*1000/(E3_Parameter!$C$17*E1_Allgemein!$C$32)</f>
        <v>0</v>
      </c>
      <c r="LE21" s="83">
        <f>LE4*1000/(E3_Parameter!$C$17*E1_Allgemein!$C$32)</f>
        <v>0</v>
      </c>
      <c r="LF21" s="83">
        <f>LF4*1000/(E3_Parameter!$C$17*E1_Allgemein!$C$32)</f>
        <v>0</v>
      </c>
      <c r="LG21" s="83">
        <f>LG4*1000/(E3_Parameter!$C$17*E1_Allgemein!$C$32)</f>
        <v>0</v>
      </c>
      <c r="LH21" s="83">
        <f>LH4*1000/(E3_Parameter!$C$17*E1_Allgemein!$C$32)</f>
        <v>0</v>
      </c>
      <c r="LI21" s="83">
        <f>LI4*1000/(E3_Parameter!$C$17*E1_Allgemein!$C$32)</f>
        <v>0</v>
      </c>
      <c r="LJ21" s="83">
        <f>LJ4*1000/(E3_Parameter!$C$17*E1_Allgemein!$C$32)</f>
        <v>0</v>
      </c>
      <c r="LK21" s="83">
        <f>LK4*1000/(E3_Parameter!$C$17*E1_Allgemein!$C$32)</f>
        <v>0</v>
      </c>
      <c r="LL21" s="83">
        <f>LL4*1000/(E3_Parameter!$C$17*E1_Allgemein!$C$32)</f>
        <v>0</v>
      </c>
      <c r="LM21" s="83">
        <f>LM4*1000/(E3_Parameter!$C$17*E1_Allgemein!$C$32)</f>
        <v>0</v>
      </c>
      <c r="LN21" s="83">
        <f>LN4*1000/(E3_Parameter!$C$17*E1_Allgemein!$C$32)</f>
        <v>0</v>
      </c>
      <c r="LO21" s="83">
        <f>LO4*1000/(E3_Parameter!$C$17*E1_Allgemein!$C$32)</f>
        <v>0</v>
      </c>
      <c r="LP21" s="83">
        <f>LP4*1000/(E3_Parameter!$C$17*E1_Allgemein!$C$32)</f>
        <v>0</v>
      </c>
      <c r="LQ21" s="83">
        <f>LQ4*1000/(E3_Parameter!$C$17*E1_Allgemein!$C$32)</f>
        <v>0</v>
      </c>
      <c r="LR21" s="83">
        <f>LR4*1000/(E3_Parameter!$C$17*E1_Allgemein!$C$32)</f>
        <v>0</v>
      </c>
      <c r="LS21" s="83">
        <f>LS4*1000/(E3_Parameter!$C$17*E1_Allgemein!$C$32)</f>
        <v>0</v>
      </c>
      <c r="LT21" s="83">
        <f>LT4*1000/(E3_Parameter!$C$17*E1_Allgemein!$C$32)</f>
        <v>0</v>
      </c>
      <c r="LU21" s="83">
        <f>LU4*1000/(E3_Parameter!$C$17*E1_Allgemein!$C$32)</f>
        <v>0</v>
      </c>
      <c r="LV21" s="83">
        <f>LV4*1000/(E3_Parameter!$C$17*E1_Allgemein!$C$32)</f>
        <v>0</v>
      </c>
      <c r="LW21" s="83">
        <f>LW4*1000/(E3_Parameter!$C$17*E1_Allgemein!$C$32)</f>
        <v>0</v>
      </c>
      <c r="LX21" s="83">
        <f>LX4*1000/(E3_Parameter!$C$17*E1_Allgemein!$C$32)</f>
        <v>0</v>
      </c>
      <c r="LY21" s="83">
        <f>LY4*1000/(E3_Parameter!$C$17*E1_Allgemein!$C$32)</f>
        <v>0</v>
      </c>
      <c r="LZ21" s="83">
        <f>LZ4*1000/(E3_Parameter!$C$17*E1_Allgemein!$C$32)</f>
        <v>0</v>
      </c>
      <c r="MA21" s="83">
        <f>MA4*1000/(E3_Parameter!$C$17*E1_Allgemein!$C$32)</f>
        <v>0</v>
      </c>
      <c r="MB21" s="83">
        <f>MB4*1000/(E3_Parameter!$C$17*E1_Allgemein!$C$32)</f>
        <v>0</v>
      </c>
      <c r="MC21" s="83">
        <f>MC4*1000/(E3_Parameter!$C$17*E1_Allgemein!$C$32)</f>
        <v>0</v>
      </c>
      <c r="MD21" s="83">
        <f>MD4*1000/(E3_Parameter!$C$17*E1_Allgemein!$C$32)</f>
        <v>0</v>
      </c>
      <c r="ME21" s="83">
        <f>ME4*1000/(E3_Parameter!$C$17*E1_Allgemein!$C$32)</f>
        <v>0</v>
      </c>
      <c r="MF21" s="83">
        <f>MF4*1000/(E3_Parameter!$C$17*E1_Allgemein!$C$32)</f>
        <v>0</v>
      </c>
      <c r="MG21" s="83">
        <f>MG4*1000/(E3_Parameter!$C$17*E1_Allgemein!$C$32)</f>
        <v>0</v>
      </c>
      <c r="MH21" s="83">
        <f>MH4*1000/(E3_Parameter!$C$17*E1_Allgemein!$C$32)</f>
        <v>0</v>
      </c>
      <c r="MI21" s="83">
        <f>MI4*1000/(E3_Parameter!$C$17*E1_Allgemein!$C$32)</f>
        <v>0</v>
      </c>
      <c r="MJ21" s="83">
        <f>MJ4*1000/(E3_Parameter!$C$17*E1_Allgemein!$C$32)</f>
        <v>0</v>
      </c>
      <c r="MK21" s="83">
        <f>MK4*1000/(E3_Parameter!$C$17*E1_Allgemein!$C$32)</f>
        <v>0</v>
      </c>
      <c r="ML21" s="83">
        <f>ML4*1000/(E3_Parameter!$C$17*E1_Allgemein!$C$32)</f>
        <v>0</v>
      </c>
      <c r="MM21" s="83">
        <f>MM4*1000/(E3_Parameter!$C$17*E1_Allgemein!$C$32)</f>
        <v>0</v>
      </c>
      <c r="MN21" s="83">
        <f>MN4*1000/(E3_Parameter!$C$17*E1_Allgemein!$C$32)</f>
        <v>0</v>
      </c>
      <c r="MO21" s="83">
        <f>MO4*1000/(E3_Parameter!$C$17*E1_Allgemein!$C$32)</f>
        <v>0</v>
      </c>
      <c r="MP21" s="83">
        <f>MP4*1000/(E3_Parameter!$C$17*E1_Allgemein!$C$32)</f>
        <v>0</v>
      </c>
      <c r="MQ21" s="83">
        <f>MQ4*1000/(E3_Parameter!$C$17*E1_Allgemein!$C$32)</f>
        <v>0</v>
      </c>
      <c r="MR21" s="83">
        <f>MR4*1000/(E3_Parameter!$C$17*E1_Allgemein!$C$32)</f>
        <v>0</v>
      </c>
      <c r="MS21" s="83">
        <f>MS4*1000/(E3_Parameter!$C$17*E1_Allgemein!$C$32)</f>
        <v>0</v>
      </c>
      <c r="MT21" s="83">
        <f>MT4*1000/(E3_Parameter!$C$17*E1_Allgemein!$C$32)</f>
        <v>0</v>
      </c>
      <c r="MU21" s="83">
        <f>MU4*1000/(E3_Parameter!$C$17*E1_Allgemein!$C$32)</f>
        <v>0</v>
      </c>
      <c r="MV21" s="83">
        <f>MV4*1000/(E3_Parameter!$C$17*E1_Allgemein!$C$32)</f>
        <v>0</v>
      </c>
      <c r="MW21" s="83">
        <f>MW4*1000/(E3_Parameter!$C$17*E1_Allgemein!$C$32)</f>
        <v>0</v>
      </c>
      <c r="MX21" s="83">
        <f>MX4*1000/(E3_Parameter!$C$17*E1_Allgemein!$C$32)</f>
        <v>0</v>
      </c>
      <c r="MY21" s="83">
        <f>MY4*1000/(E3_Parameter!$C$17*E1_Allgemein!$C$32)</f>
        <v>0</v>
      </c>
      <c r="MZ21" s="83">
        <f>MZ4*1000/(E3_Parameter!$C$17*E1_Allgemein!$C$32)</f>
        <v>0</v>
      </c>
      <c r="NA21" s="83">
        <f>NA4*1000/(E3_Parameter!$C$17*E1_Allgemein!$C$32)</f>
        <v>0</v>
      </c>
      <c r="NB21" s="83">
        <f>NB4*1000/(E3_Parameter!$C$17*E1_Allgemein!$C$32)</f>
        <v>0</v>
      </c>
      <c r="NC21" s="83">
        <f>NC4*1000/(E3_Parameter!$C$17*E1_Allgemein!$C$32)</f>
        <v>0</v>
      </c>
      <c r="ND21" s="83">
        <f>ND4*1000/(E3_Parameter!$C$17*E1_Allgemein!$C$32)</f>
        <v>0</v>
      </c>
      <c r="NE21" s="83">
        <f>NE4*1000/(E3_Parameter!$C$17*E1_Allgemein!$C$32)</f>
        <v>0</v>
      </c>
      <c r="NF21" s="83">
        <f>NF4*1000/(E3_Parameter!$C$17*E1_Allgemein!$C$32)</f>
        <v>0</v>
      </c>
      <c r="NG21" s="83">
        <f>NG4*1000/(E3_Parameter!$C$17*E1_Allgemein!$C$32)</f>
        <v>0</v>
      </c>
      <c r="NH21" s="83">
        <f>NH4*1000/(E3_Parameter!$C$17*E1_Allgemein!$C$32)</f>
        <v>0</v>
      </c>
      <c r="NI21" s="83">
        <f>NI4*1000/(E3_Parameter!$C$17*E1_Allgemein!$C$32)</f>
        <v>0</v>
      </c>
      <c r="NJ21" s="83">
        <f>NJ4*1000/(E3_Parameter!$C$17*E1_Allgemein!$C$32)</f>
        <v>0</v>
      </c>
      <c r="NK21" s="83">
        <f>NK4*1000/(E3_Parameter!$C$17*E1_Allgemein!$C$32)</f>
        <v>0</v>
      </c>
      <c r="NL21" s="83">
        <f>NL4*1000/(E3_Parameter!$C$17*E1_Allgemein!$C$32)</f>
        <v>0</v>
      </c>
      <c r="NM21" s="83">
        <f>NM4*1000/(E3_Parameter!$C$17*E1_Allgemein!$C$32)</f>
        <v>0</v>
      </c>
      <c r="NN21" s="83">
        <f>NN4*1000/(E3_Parameter!$C$17*E1_Allgemein!$C$32)</f>
        <v>0</v>
      </c>
      <c r="NO21" s="83">
        <f>NO4*1000/(E3_Parameter!$C$17*E1_Allgemein!$C$32)</f>
        <v>0</v>
      </c>
      <c r="NP21" s="83">
        <f>NP4*1000/(E3_Parameter!$C$17*E1_Allgemein!$C$32)</f>
        <v>0</v>
      </c>
      <c r="NQ21" s="83">
        <f>NQ4*1000/(E3_Parameter!$C$17*E1_Allgemein!$C$32)</f>
        <v>0</v>
      </c>
      <c r="NR21" s="83">
        <f>NR4*1000/(E3_Parameter!$C$17*E1_Allgemein!$C$32)</f>
        <v>0</v>
      </c>
      <c r="NS21" s="83">
        <f>NS4*1000/(E3_Parameter!$C$17*E1_Allgemein!$C$32)</f>
        <v>0</v>
      </c>
      <c r="NT21" s="83">
        <f>NT4*1000/(E3_Parameter!$C$17*E1_Allgemein!$C$32)</f>
        <v>0</v>
      </c>
      <c r="NU21" s="83">
        <f>NU4*1000/(E3_Parameter!$C$17*E1_Allgemein!$C$32)</f>
        <v>0</v>
      </c>
      <c r="NV21" s="83">
        <f>NV4*1000/(E3_Parameter!$C$17*E1_Allgemein!$C$32)</f>
        <v>0</v>
      </c>
      <c r="NW21" s="83">
        <f>NW4*1000/(E3_Parameter!$C$17*E1_Allgemein!$C$32)</f>
        <v>0</v>
      </c>
      <c r="NX21" s="83">
        <f>NX4*1000/(E3_Parameter!$C$17*E1_Allgemein!$C$32)</f>
        <v>0</v>
      </c>
      <c r="NY21" s="83">
        <f>NY4*1000/(E3_Parameter!$C$17*E1_Allgemein!$C$32)</f>
        <v>0</v>
      </c>
      <c r="NZ21" s="83">
        <f>NZ4*1000/(E3_Parameter!$C$17*E1_Allgemein!$C$32)</f>
        <v>0</v>
      </c>
      <c r="OA21" s="83">
        <f>OA4*1000/(E3_Parameter!$C$17*E1_Allgemein!$C$32)</f>
        <v>0</v>
      </c>
      <c r="OB21" s="83">
        <f>OB4*1000/(E3_Parameter!$C$17*E1_Allgemein!$C$32)</f>
        <v>0</v>
      </c>
      <c r="OC21" s="83">
        <f>OC4*1000/(E3_Parameter!$C$17*E1_Allgemein!$C$32)</f>
        <v>0</v>
      </c>
      <c r="OD21" s="83">
        <f>OD4*1000/(E3_Parameter!$C$17*E1_Allgemein!$C$32)</f>
        <v>0</v>
      </c>
      <c r="OE21" s="83">
        <f>OE4*1000/(E3_Parameter!$C$17*E1_Allgemein!$C$32)</f>
        <v>0</v>
      </c>
      <c r="OF21" s="83">
        <f>OF4*1000/(E3_Parameter!$C$17*E1_Allgemein!$C$32)</f>
        <v>0</v>
      </c>
      <c r="OG21" s="83">
        <f>OG4*1000/(E3_Parameter!$C$17*E1_Allgemein!$C$32)</f>
        <v>0</v>
      </c>
      <c r="OH21" s="83">
        <f>OH4*1000/(E3_Parameter!$C$17*E1_Allgemein!$C$32)</f>
        <v>0</v>
      </c>
      <c r="OI21" s="83">
        <f>OI4*1000/(E3_Parameter!$C$17*E1_Allgemein!$C$32)</f>
        <v>0</v>
      </c>
      <c r="OJ21" s="83">
        <f>OJ4*1000/(E3_Parameter!$C$17*E1_Allgemein!$C$32)</f>
        <v>0</v>
      </c>
      <c r="OK21" s="83">
        <f>OK4*1000/(E3_Parameter!$C$17*E1_Allgemein!$C$32)</f>
        <v>0</v>
      </c>
      <c r="OL21" s="83">
        <f>OL4*1000/(E3_Parameter!$C$17*E1_Allgemein!$C$32)</f>
        <v>0</v>
      </c>
      <c r="OM21" s="83">
        <f>OM4*1000/(E3_Parameter!$C$17*E1_Allgemein!$C$32)</f>
        <v>0</v>
      </c>
    </row>
    <row r="22" spans="2:403" x14ac:dyDescent="0.3">
      <c r="B22" s="84" t="s">
        <v>25</v>
      </c>
      <c r="C22" s="85" t="s">
        <v>76</v>
      </c>
      <c r="D22" s="83">
        <f ca="1">IFERROR(D21/(E3_Parameter!$C$18*D18),NA())</f>
        <v>1.6511334956369612</v>
      </c>
      <c r="E22" s="83">
        <f ca="1">IFERROR(E21/(E3_Parameter!$C$18*E18),NA())</f>
        <v>0.47775515114372896</v>
      </c>
      <c r="F22" s="83">
        <f ca="1">IFERROR(F21/(E3_Parameter!$C$18*F18),NA())</f>
        <v>1.6060308278754236</v>
      </c>
      <c r="G22" s="83">
        <f ca="1">IFERROR(G21/(E3_Parameter!$C$18*G18),NA())</f>
        <v>1.3132817971747557</v>
      </c>
      <c r="H22" s="83">
        <f ca="1">IFERROR(H21/(E3_Parameter!$C$18*H18),NA())</f>
        <v>0.52531271886990238</v>
      </c>
      <c r="I22" s="83">
        <f ca="1">IFERROR(I21/(E3_Parameter!$C$18*I18),NA())</f>
        <v>0.56376102122475424</v>
      </c>
      <c r="J22" s="83">
        <f ca="1">IFERROR(J21/(E3_Parameter!$C$18*J18),NA())</f>
        <v>0.26265635943495119</v>
      </c>
      <c r="K22" s="83">
        <f ca="1">IFERROR(K21/(E3_Parameter!$C$18*K18),NA())</f>
        <v>0.78796907830485341</v>
      </c>
      <c r="L22" s="83">
        <f ca="1">IFERROR(L21/(E3_Parameter!$C$18*L18),NA())</f>
        <v>0.96048636701959178</v>
      </c>
      <c r="M22" s="83">
        <f ca="1">IFERROR(M21/(E3_Parameter!$C$18*M18),NA())</f>
        <v>0.83995569749480681</v>
      </c>
      <c r="N22" s="83">
        <f ca="1">IFERROR(N21/(E3_Parameter!$C$18*N18),NA())</f>
        <v>0.96048636701959178</v>
      </c>
      <c r="O22" s="83">
        <f ca="1">IFERROR(O21/(E3_Parameter!$C$18*O18),NA())</f>
        <v>0.96048636701959178</v>
      </c>
      <c r="P22" s="83">
        <f ca="1">IFERROR(P21/(E3_Parameter!$C$18*P18),NA())</f>
        <v>1.3589339739336879</v>
      </c>
      <c r="Q22" s="83">
        <f ca="1">IFERROR(Q21/(E3_Parameter!$C$18*Q18),NA())</f>
        <v>1.0899425122254041</v>
      </c>
      <c r="R22" s="83">
        <f ca="1">IFERROR(R21/(E3_Parameter!$C$18*R18),NA())</f>
        <v>0.67727818397155271</v>
      </c>
      <c r="S22" s="83">
        <f ca="1">IFERROR(S21/(E3_Parameter!$C$18*S18),NA())</f>
        <v>0.66443263215774606</v>
      </c>
      <c r="T22" s="83">
        <f ca="1">IFERROR(T21/(E3_Parameter!$C$18*T18),NA())</f>
        <v>0.78926542971465585</v>
      </c>
      <c r="U22" s="83">
        <f ca="1">IFERROR(U21/(E3_Parameter!$C$18*U18),NA())</f>
        <v>0.68606169072827972</v>
      </c>
      <c r="V22" s="83">
        <f ca="1">IFERROR(V21/(E3_Parameter!$C$18*V18),NA())</f>
        <v>0.65861922309914867</v>
      </c>
      <c r="W22" s="83">
        <f ca="1">IFERROR(W21/(E3_Parameter!$C$18*W18),NA())</f>
        <v>0.1433265453431187</v>
      </c>
      <c r="X22" s="83">
        <f ca="1">IFERROR(X21/(E3_Parameter!$C$18*X18),NA())</f>
        <v>0.57629182021175507</v>
      </c>
      <c r="Y22" s="83">
        <f ca="1">IFERROR(Y21/(E3_Parameter!$C$18*Y18),NA())</f>
        <v>0.1433265453431187</v>
      </c>
      <c r="Z22" s="83">
        <f ca="1">IFERROR(Z21/(E3_Parameter!$C$18*Z18),NA())</f>
        <v>0.49396441732436142</v>
      </c>
      <c r="AA22" s="83">
        <f ca="1">IFERROR(AA21/(E3_Parameter!$C$18*AA18),NA())</f>
        <v>0.1433265453431187</v>
      </c>
      <c r="AB22" s="83">
        <f ca="1">IFERROR(AB21/(E3_Parameter!$C$18*AB18),NA())</f>
        <v>0.71663272671559342</v>
      </c>
      <c r="AC22" s="83">
        <f ca="1">IFERROR(AC21/(E3_Parameter!$C$18*AC18),NA())</f>
        <v>0.1433265453431187</v>
      </c>
      <c r="AD22" s="83">
        <f ca="1">IFERROR(AD21/(E3_Parameter!$C$18*AD18),NA())</f>
        <v>0.5733061813724748</v>
      </c>
      <c r="AE22" s="83">
        <f ca="1">IFERROR(AE21/(E3_Parameter!$C$18*AE18),NA())</f>
        <v>0.1433265453431187</v>
      </c>
      <c r="AF22" s="83">
        <f ca="1">IFERROR(AF21/(E3_Parameter!$C$18*AF18),NA())</f>
        <v>0.42997963602935607</v>
      </c>
      <c r="AG22" s="83">
        <f ca="1">IFERROR(AG21/(E3_Parameter!$C$18*AG18),NA())</f>
        <v>0.1433265453431187</v>
      </c>
      <c r="AH22" s="83">
        <f ca="1">IFERROR(AH21/(E3_Parameter!$C$18*AH18),NA())</f>
        <v>0.2866530906862374</v>
      </c>
      <c r="AI22" s="83">
        <f ca="1">IFERROR(AI21/(E3_Parameter!$C$18*AI18),NA())</f>
        <v>0.1433265453431187</v>
      </c>
      <c r="AJ22" s="83">
        <f ca="1">IFERROR(AJ21/(E3_Parameter!$C$18*AJ18),NA())</f>
        <v>0.1433265453431187</v>
      </c>
      <c r="AK22" s="83" t="e">
        <f ca="1">IFERROR(AK21/(E3_Parameter!$C$18*AK18),NA())</f>
        <v>#N/A</v>
      </c>
      <c r="AL22" s="83" t="e">
        <f ca="1">IFERROR(AL21/(E3_Parameter!$C$18*AL18),NA())</f>
        <v>#N/A</v>
      </c>
      <c r="AM22" s="83" t="e">
        <f ca="1">IFERROR(AM21/(E3_Parameter!$C$18*AM18),NA())</f>
        <v>#N/A</v>
      </c>
      <c r="AN22" s="83" t="e">
        <f ca="1">IFERROR(AN21/(E3_Parameter!$C$18*AN18),NA())</f>
        <v>#N/A</v>
      </c>
      <c r="AO22" s="83" t="e">
        <f ca="1">IFERROR(AO21/(E3_Parameter!$C$18*AO18),NA())</f>
        <v>#N/A</v>
      </c>
      <c r="AP22" s="83" t="e">
        <f ca="1">IFERROR(AP21/(E3_Parameter!$C$18*AP18),NA())</f>
        <v>#N/A</v>
      </c>
      <c r="AQ22" s="83" t="e">
        <f ca="1">IFERROR(AQ21/(E3_Parameter!$C$18*AQ18),NA())</f>
        <v>#N/A</v>
      </c>
      <c r="AR22" s="83" t="e">
        <f ca="1">IFERROR(AR21/(E3_Parameter!$C$18*AR18),NA())</f>
        <v>#N/A</v>
      </c>
      <c r="AS22" s="83" t="e">
        <f ca="1">IFERROR(AS21/(E3_Parameter!$C$18*AS18),NA())</f>
        <v>#N/A</v>
      </c>
      <c r="AT22" s="83" t="e">
        <f ca="1">IFERROR(AT21/(E3_Parameter!$C$18*AT18),NA())</f>
        <v>#N/A</v>
      </c>
      <c r="AU22" s="83" t="e">
        <f ca="1">IFERROR(AU21/(E3_Parameter!$C$18*AU18),NA())</f>
        <v>#N/A</v>
      </c>
      <c r="AV22" s="83" t="e">
        <f ca="1">IFERROR(AV21/(E3_Parameter!$C$18*AV18),NA())</f>
        <v>#N/A</v>
      </c>
      <c r="AW22" s="83" t="e">
        <f ca="1">IFERROR(AW21/(E3_Parameter!$C$18*AW18),NA())</f>
        <v>#N/A</v>
      </c>
      <c r="AX22" s="83" t="e">
        <f ca="1">IFERROR(AX21/(E3_Parameter!$C$18*AX18),NA())</f>
        <v>#N/A</v>
      </c>
      <c r="AY22" s="83" t="e">
        <f ca="1">IFERROR(AY21/(E3_Parameter!$C$18*AY18),NA())</f>
        <v>#N/A</v>
      </c>
      <c r="AZ22" s="83" t="e">
        <f ca="1">IFERROR(AZ21/(E3_Parameter!$C$18*AZ18),NA())</f>
        <v>#N/A</v>
      </c>
      <c r="BA22" s="83" t="e">
        <f ca="1">IFERROR(BA21/(E3_Parameter!$C$18*BA18),NA())</f>
        <v>#N/A</v>
      </c>
      <c r="BB22" s="83" t="e">
        <f ca="1">IFERROR(BB21/(E3_Parameter!$C$18*BB18),NA())</f>
        <v>#N/A</v>
      </c>
      <c r="BC22" s="83" t="e">
        <f ca="1">IFERROR(BC21/(E3_Parameter!$C$18*BC18),NA())</f>
        <v>#N/A</v>
      </c>
      <c r="BD22" s="83" t="e">
        <f ca="1">IFERROR(BD21/(E3_Parameter!$C$18*BD18),NA())</f>
        <v>#N/A</v>
      </c>
      <c r="BE22" s="83" t="e">
        <f ca="1">IFERROR(BE21/(E3_Parameter!$C$18*BE18),NA())</f>
        <v>#N/A</v>
      </c>
      <c r="BF22" s="83" t="e">
        <f ca="1">IFERROR(BF21/(E3_Parameter!$C$18*BF18),NA())</f>
        <v>#N/A</v>
      </c>
      <c r="BG22" s="83" t="e">
        <f ca="1">IFERROR(BG21/(E3_Parameter!$C$18*BG18),NA())</f>
        <v>#N/A</v>
      </c>
      <c r="BH22" s="83" t="e">
        <f ca="1">IFERROR(BH21/(E3_Parameter!$C$18*BH18),NA())</f>
        <v>#N/A</v>
      </c>
      <c r="BI22" s="83" t="e">
        <f ca="1">IFERROR(BI21/(E3_Parameter!$C$18*BI18),NA())</f>
        <v>#N/A</v>
      </c>
      <c r="BJ22" s="83" t="e">
        <f ca="1">IFERROR(BJ21/(E3_Parameter!$C$18*BJ18),NA())</f>
        <v>#N/A</v>
      </c>
      <c r="BK22" s="83" t="e">
        <f ca="1">IFERROR(BK21/(E3_Parameter!$C$18*BK18),NA())</f>
        <v>#N/A</v>
      </c>
      <c r="BL22" s="83" t="e">
        <f ca="1">IFERROR(BL21/(E3_Parameter!$C$18*BL18),NA())</f>
        <v>#N/A</v>
      </c>
      <c r="BM22" s="83" t="e">
        <f ca="1">IFERROR(BM21/(E3_Parameter!$C$18*BM18),NA())</f>
        <v>#N/A</v>
      </c>
      <c r="BN22" s="83" t="e">
        <f ca="1">IFERROR(BN21/(E3_Parameter!$C$18*BN18),NA())</f>
        <v>#N/A</v>
      </c>
      <c r="BO22" s="83" t="e">
        <f ca="1">IFERROR(BO21/(E3_Parameter!$C$18*BO18),NA())</f>
        <v>#N/A</v>
      </c>
      <c r="BP22" s="83" t="e">
        <f ca="1">IFERROR(BP21/(E3_Parameter!$C$18*BP18),NA())</f>
        <v>#N/A</v>
      </c>
      <c r="BQ22" s="83" t="e">
        <f ca="1">IFERROR(BQ21/(E3_Parameter!$C$18*BQ18),NA())</f>
        <v>#N/A</v>
      </c>
      <c r="BR22" s="83" t="e">
        <f ca="1">IFERROR(BR21/(E3_Parameter!$C$18*BR18),NA())</f>
        <v>#N/A</v>
      </c>
      <c r="BS22" s="83" t="e">
        <f ca="1">IFERROR(BS21/(E3_Parameter!$C$18*BS18),NA())</f>
        <v>#N/A</v>
      </c>
      <c r="BT22" s="83" t="e">
        <f ca="1">IFERROR(BT21/(E3_Parameter!$C$18*BT18),NA())</f>
        <v>#N/A</v>
      </c>
      <c r="BU22" s="83" t="e">
        <f ca="1">IFERROR(BU21/(E3_Parameter!$C$18*BU18),NA())</f>
        <v>#N/A</v>
      </c>
      <c r="BV22" s="83" t="e">
        <f ca="1">IFERROR(BV21/(E3_Parameter!$C$18*BV18),NA())</f>
        <v>#N/A</v>
      </c>
      <c r="BW22" s="83" t="e">
        <f ca="1">IFERROR(BW21/(E3_Parameter!$C$18*BW18),NA())</f>
        <v>#N/A</v>
      </c>
      <c r="BX22" s="83" t="e">
        <f ca="1">IFERROR(BX21/(E3_Parameter!$C$18*BX18),NA())</f>
        <v>#N/A</v>
      </c>
      <c r="BY22" s="83" t="e">
        <f ca="1">IFERROR(BY21/(E3_Parameter!$C$18*BY18),NA())</f>
        <v>#N/A</v>
      </c>
      <c r="BZ22" s="83" t="e">
        <f ca="1">IFERROR(BZ21/(E3_Parameter!$C$18*BZ18),NA())</f>
        <v>#N/A</v>
      </c>
      <c r="CA22" s="83" t="e">
        <f ca="1">IFERROR(CA21/(E3_Parameter!$C$18*CA18),NA())</f>
        <v>#N/A</v>
      </c>
      <c r="CB22" s="83" t="e">
        <f ca="1">IFERROR(CB21/(E3_Parameter!$C$18*CB18),NA())</f>
        <v>#N/A</v>
      </c>
      <c r="CC22" s="83" t="e">
        <f ca="1">IFERROR(CC21/(E3_Parameter!$C$18*CC18),NA())</f>
        <v>#N/A</v>
      </c>
      <c r="CD22" s="83" t="e">
        <f ca="1">IFERROR(CD21/(E3_Parameter!$C$18*CD18),NA())</f>
        <v>#N/A</v>
      </c>
      <c r="CE22" s="83" t="e">
        <f ca="1">IFERROR(CE21/(E3_Parameter!$C$18*CE18),NA())</f>
        <v>#N/A</v>
      </c>
      <c r="CF22" s="83" t="e">
        <f ca="1">IFERROR(CF21/(E3_Parameter!$C$18*CF18),NA())</f>
        <v>#N/A</v>
      </c>
      <c r="CG22" s="83" t="e">
        <f ca="1">IFERROR(CG21/(E3_Parameter!$C$18*CG18),NA())</f>
        <v>#N/A</v>
      </c>
      <c r="CH22" s="83" t="e">
        <f ca="1">IFERROR(CH21/(E3_Parameter!$C$18*CH18),NA())</f>
        <v>#N/A</v>
      </c>
      <c r="CI22" s="83" t="e">
        <f ca="1">IFERROR(CI21/(E3_Parameter!$C$18*CI18),NA())</f>
        <v>#N/A</v>
      </c>
      <c r="CJ22" s="83" t="e">
        <f ca="1">IFERROR(CJ21/(E3_Parameter!$C$18*CJ18),NA())</f>
        <v>#N/A</v>
      </c>
      <c r="CK22" s="83" t="e">
        <f ca="1">IFERROR(CK21/(E3_Parameter!$C$18*CK18),NA())</f>
        <v>#N/A</v>
      </c>
      <c r="CL22" s="83" t="e">
        <f ca="1">IFERROR(CL21/(E3_Parameter!$C$18*CL18),NA())</f>
        <v>#N/A</v>
      </c>
      <c r="CM22" s="83" t="e">
        <f ca="1">IFERROR(CM21/(E3_Parameter!$C$18*CM18),NA())</f>
        <v>#N/A</v>
      </c>
      <c r="CN22" s="83" t="e">
        <f ca="1">IFERROR(CN21/(E3_Parameter!$C$18*CN18),NA())</f>
        <v>#N/A</v>
      </c>
      <c r="CO22" s="83" t="e">
        <f ca="1">IFERROR(CO21/(E3_Parameter!$C$18*CO18),NA())</f>
        <v>#N/A</v>
      </c>
      <c r="CP22" s="83" t="e">
        <f ca="1">IFERROR(CP21/(E3_Parameter!$C$18*CP18),NA())</f>
        <v>#N/A</v>
      </c>
      <c r="CQ22" s="83" t="e">
        <f ca="1">IFERROR(CQ21/(E3_Parameter!$C$18*CQ18),NA())</f>
        <v>#N/A</v>
      </c>
      <c r="CR22" s="83" t="e">
        <f ca="1">IFERROR(CR21/(E3_Parameter!$C$18*CR18),NA())</f>
        <v>#N/A</v>
      </c>
      <c r="CS22" s="83" t="e">
        <f ca="1">IFERROR(CS21/(E3_Parameter!$C$18*CS18),NA())</f>
        <v>#N/A</v>
      </c>
      <c r="CT22" s="83" t="e">
        <f ca="1">IFERROR(CT21/(E3_Parameter!$C$18*CT18),NA())</f>
        <v>#N/A</v>
      </c>
      <c r="CU22" s="83" t="e">
        <f ca="1">IFERROR(CU21/(E3_Parameter!$C$18*CU18),NA())</f>
        <v>#N/A</v>
      </c>
      <c r="CV22" s="83" t="e">
        <f ca="1">IFERROR(CV21/(E3_Parameter!$C$18*CV18),NA())</f>
        <v>#N/A</v>
      </c>
      <c r="CW22" s="83" t="e">
        <f ca="1">IFERROR(CW21/(E3_Parameter!$C$18*CW18),NA())</f>
        <v>#N/A</v>
      </c>
      <c r="CX22" s="83" t="e">
        <f ca="1">IFERROR(CX21/(E3_Parameter!$C$18*CX18),NA())</f>
        <v>#N/A</v>
      </c>
      <c r="CY22" s="83" t="e">
        <f ca="1">IFERROR(CY21/(E3_Parameter!$C$18*CY18),NA())</f>
        <v>#N/A</v>
      </c>
      <c r="CZ22" s="83" t="e">
        <f ca="1">IFERROR(CZ21/(E3_Parameter!$C$18*CZ18),NA())</f>
        <v>#N/A</v>
      </c>
      <c r="DA22" s="83" t="e">
        <f ca="1">IFERROR(DA21/(E3_Parameter!$C$18*DA18),NA())</f>
        <v>#N/A</v>
      </c>
      <c r="DB22" s="83" t="e">
        <f ca="1">IFERROR(DB21/(E3_Parameter!$C$18*DB18),NA())</f>
        <v>#N/A</v>
      </c>
      <c r="DC22" s="83" t="e">
        <f ca="1">IFERROR(DC21/(E3_Parameter!$C$18*DC18),NA())</f>
        <v>#N/A</v>
      </c>
      <c r="DD22" s="83" t="e">
        <f ca="1">IFERROR(DD21/(E3_Parameter!$C$18*DD18),NA())</f>
        <v>#N/A</v>
      </c>
      <c r="DE22" s="83" t="e">
        <f ca="1">IFERROR(DE21/(E3_Parameter!$C$18*DE18),NA())</f>
        <v>#N/A</v>
      </c>
      <c r="DF22" s="83" t="e">
        <f ca="1">IFERROR(DF21/(E3_Parameter!$C$18*DF18),NA())</f>
        <v>#N/A</v>
      </c>
      <c r="DG22" s="83" t="e">
        <f ca="1">IFERROR(DG21/(E3_Parameter!$C$18*DG18),NA())</f>
        <v>#N/A</v>
      </c>
      <c r="DH22" s="83" t="e">
        <f ca="1">IFERROR(DH21/(E3_Parameter!$C$18*DH18),NA())</f>
        <v>#N/A</v>
      </c>
      <c r="DI22" s="83" t="e">
        <f ca="1">IFERROR(DI21/(E3_Parameter!$C$18*DI18),NA())</f>
        <v>#N/A</v>
      </c>
      <c r="DJ22" s="83" t="e">
        <f ca="1">IFERROR(DJ21/(E3_Parameter!$C$18*DJ18),NA())</f>
        <v>#N/A</v>
      </c>
      <c r="DK22" s="83" t="e">
        <f ca="1">IFERROR(DK21/(E3_Parameter!$C$18*DK18),NA())</f>
        <v>#N/A</v>
      </c>
      <c r="DL22" s="83" t="e">
        <f ca="1">IFERROR(DL21/(E3_Parameter!$C$18*DL18),NA())</f>
        <v>#N/A</v>
      </c>
      <c r="DM22" s="83" t="e">
        <f ca="1">IFERROR(DM21/(E3_Parameter!$C$18*DM18),NA())</f>
        <v>#N/A</v>
      </c>
      <c r="DN22" s="83" t="e">
        <f ca="1">IFERROR(DN21/(E3_Parameter!$C$18*DN18),NA())</f>
        <v>#N/A</v>
      </c>
      <c r="DO22" s="83" t="e">
        <f ca="1">IFERROR(DO21/(E3_Parameter!$C$18*DO18),NA())</f>
        <v>#N/A</v>
      </c>
      <c r="DP22" s="83" t="e">
        <f ca="1">IFERROR(DP21/(E3_Parameter!$C$18*DP18),NA())</f>
        <v>#N/A</v>
      </c>
      <c r="DQ22" s="83" t="e">
        <f ca="1">IFERROR(DQ21/(E3_Parameter!$C$18*DQ18),NA())</f>
        <v>#N/A</v>
      </c>
      <c r="DR22" s="83" t="e">
        <f ca="1">IFERROR(DR21/(E3_Parameter!$C$18*DR18),NA())</f>
        <v>#N/A</v>
      </c>
      <c r="DS22" s="83" t="e">
        <f ca="1">IFERROR(DS21/(E3_Parameter!$C$18*DS18),NA())</f>
        <v>#N/A</v>
      </c>
      <c r="DT22" s="83" t="e">
        <f ca="1">IFERROR(DT21/(E3_Parameter!$C$18*DT18),NA())</f>
        <v>#N/A</v>
      </c>
      <c r="DU22" s="83" t="e">
        <f ca="1">IFERROR(DU21/(E3_Parameter!$C$18*DU18),NA())</f>
        <v>#N/A</v>
      </c>
      <c r="DV22" s="83" t="e">
        <f ca="1">IFERROR(DV21/(E3_Parameter!$C$18*DV18),NA())</f>
        <v>#N/A</v>
      </c>
      <c r="DW22" s="83" t="e">
        <f ca="1">IFERROR(DW21/(E3_Parameter!$C$18*DW18),NA())</f>
        <v>#N/A</v>
      </c>
      <c r="DX22" s="83" t="e">
        <f ca="1">IFERROR(DX21/(E3_Parameter!$C$18*DX18),NA())</f>
        <v>#N/A</v>
      </c>
      <c r="DY22" s="83" t="e">
        <f ca="1">IFERROR(DY21/(E3_Parameter!$C$18*DY18),NA())</f>
        <v>#N/A</v>
      </c>
      <c r="DZ22" s="83" t="e">
        <f ca="1">IFERROR(DZ21/(E3_Parameter!$C$18*DZ18),NA())</f>
        <v>#N/A</v>
      </c>
      <c r="EA22" s="83" t="e">
        <f ca="1">IFERROR(EA21/(E3_Parameter!$C$18*EA18),NA())</f>
        <v>#N/A</v>
      </c>
      <c r="EB22" s="83" t="e">
        <f ca="1">IFERROR(EB21/(E3_Parameter!$C$18*EB18),NA())</f>
        <v>#N/A</v>
      </c>
      <c r="EC22" s="83" t="e">
        <f ca="1">IFERROR(EC21/(E3_Parameter!$C$18*EC18),NA())</f>
        <v>#N/A</v>
      </c>
      <c r="ED22" s="83" t="e">
        <f ca="1">IFERROR(ED21/(E3_Parameter!$C$18*ED18),NA())</f>
        <v>#N/A</v>
      </c>
      <c r="EE22" s="83" t="e">
        <f ca="1">IFERROR(EE21/(E3_Parameter!$C$18*EE18),NA())</f>
        <v>#N/A</v>
      </c>
      <c r="EF22" s="83" t="e">
        <f ca="1">IFERROR(EF21/(E3_Parameter!$C$18*EF18),NA())</f>
        <v>#N/A</v>
      </c>
      <c r="EG22" s="83" t="e">
        <f ca="1">IFERROR(EG21/(E3_Parameter!$C$18*EG18),NA())</f>
        <v>#N/A</v>
      </c>
      <c r="EH22" s="83" t="e">
        <f ca="1">IFERROR(EH21/(E3_Parameter!$C$18*EH18),NA())</f>
        <v>#N/A</v>
      </c>
      <c r="EI22" s="83" t="e">
        <f ca="1">IFERROR(EI21/(E3_Parameter!$C$18*EI18),NA())</f>
        <v>#N/A</v>
      </c>
      <c r="EJ22" s="83" t="e">
        <f ca="1">IFERROR(EJ21/(E3_Parameter!$C$18*EJ18),NA())</f>
        <v>#N/A</v>
      </c>
      <c r="EK22" s="83" t="e">
        <f ca="1">IFERROR(EK21/(E3_Parameter!$C$18*EK18),NA())</f>
        <v>#N/A</v>
      </c>
      <c r="EL22" s="83" t="e">
        <f ca="1">IFERROR(EL21/(E3_Parameter!$C$18*EL18),NA())</f>
        <v>#N/A</v>
      </c>
      <c r="EM22" s="83" t="e">
        <f ca="1">IFERROR(EM21/(E3_Parameter!$C$18*EM18),NA())</f>
        <v>#N/A</v>
      </c>
      <c r="EN22" s="83" t="e">
        <f ca="1">IFERROR(EN21/(E3_Parameter!$C$18*EN18),NA())</f>
        <v>#N/A</v>
      </c>
      <c r="EO22" s="83" t="e">
        <f ca="1">IFERROR(EO21/(E3_Parameter!$C$18*EO18),NA())</f>
        <v>#N/A</v>
      </c>
      <c r="EP22" s="83" t="e">
        <f ca="1">IFERROR(EP21/(E3_Parameter!$C$18*EP18),NA())</f>
        <v>#N/A</v>
      </c>
      <c r="EQ22" s="83" t="e">
        <f ca="1">IFERROR(EQ21/(E3_Parameter!$C$18*EQ18),NA())</f>
        <v>#N/A</v>
      </c>
      <c r="ER22" s="83" t="e">
        <f ca="1">IFERROR(ER21/(E3_Parameter!$C$18*ER18),NA())</f>
        <v>#N/A</v>
      </c>
      <c r="ES22" s="83" t="e">
        <f ca="1">IFERROR(ES21/(E3_Parameter!$C$18*ES18),NA())</f>
        <v>#N/A</v>
      </c>
      <c r="ET22" s="83" t="e">
        <f ca="1">IFERROR(ET21/(E3_Parameter!$C$18*ET18),NA())</f>
        <v>#N/A</v>
      </c>
      <c r="EU22" s="83" t="e">
        <f ca="1">IFERROR(EU21/(E3_Parameter!$C$18*EU18),NA())</f>
        <v>#N/A</v>
      </c>
      <c r="EV22" s="83" t="e">
        <f ca="1">IFERROR(EV21/(E3_Parameter!$C$18*EV18),NA())</f>
        <v>#N/A</v>
      </c>
      <c r="EW22" s="83" t="e">
        <f ca="1">IFERROR(EW21/(E3_Parameter!$C$18*EW18),NA())</f>
        <v>#N/A</v>
      </c>
      <c r="EX22" s="83" t="e">
        <f ca="1">IFERROR(EX21/(E3_Parameter!$C$18*EX18),NA())</f>
        <v>#N/A</v>
      </c>
      <c r="EY22" s="83" t="e">
        <f ca="1">IFERROR(EY21/(E3_Parameter!$C$18*EY18),NA())</f>
        <v>#N/A</v>
      </c>
      <c r="EZ22" s="83" t="e">
        <f ca="1">IFERROR(EZ21/(E3_Parameter!$C$18*EZ18),NA())</f>
        <v>#N/A</v>
      </c>
      <c r="FA22" s="83" t="e">
        <f ca="1">IFERROR(FA21/(E3_Parameter!$C$18*FA18),NA())</f>
        <v>#N/A</v>
      </c>
      <c r="FB22" s="83" t="e">
        <f ca="1">IFERROR(FB21/(E3_Parameter!$C$18*FB18),NA())</f>
        <v>#N/A</v>
      </c>
      <c r="FC22" s="83" t="e">
        <f ca="1">IFERROR(FC21/(E3_Parameter!$C$18*FC18),NA())</f>
        <v>#N/A</v>
      </c>
      <c r="FD22" s="83" t="e">
        <f ca="1">IFERROR(FD21/(E3_Parameter!$C$18*FD18),NA())</f>
        <v>#N/A</v>
      </c>
      <c r="FE22" s="83" t="e">
        <f ca="1">IFERROR(FE21/(E3_Parameter!$C$18*FE18),NA())</f>
        <v>#N/A</v>
      </c>
      <c r="FF22" s="83" t="e">
        <f ca="1">IFERROR(FF21/(E3_Parameter!$C$18*FF18),NA())</f>
        <v>#N/A</v>
      </c>
      <c r="FG22" s="83" t="e">
        <f ca="1">IFERROR(FG21/(E3_Parameter!$C$18*FG18),NA())</f>
        <v>#N/A</v>
      </c>
      <c r="FH22" s="83" t="e">
        <f ca="1">IFERROR(FH21/(E3_Parameter!$C$18*FH18),NA())</f>
        <v>#N/A</v>
      </c>
      <c r="FI22" s="83" t="e">
        <f ca="1">IFERROR(FI21/(E3_Parameter!$C$18*FI18),NA())</f>
        <v>#N/A</v>
      </c>
      <c r="FJ22" s="83" t="e">
        <f ca="1">IFERROR(FJ21/(E3_Parameter!$C$18*FJ18),NA())</f>
        <v>#N/A</v>
      </c>
      <c r="FK22" s="83" t="e">
        <f ca="1">IFERROR(FK21/(E3_Parameter!$C$18*FK18),NA())</f>
        <v>#N/A</v>
      </c>
      <c r="FL22" s="83" t="e">
        <f ca="1">IFERROR(FL21/(E3_Parameter!$C$18*FL18),NA())</f>
        <v>#N/A</v>
      </c>
      <c r="FM22" s="83" t="e">
        <f ca="1">IFERROR(FM21/(E3_Parameter!$C$18*FM18),NA())</f>
        <v>#N/A</v>
      </c>
      <c r="FN22" s="83" t="e">
        <f ca="1">IFERROR(FN21/(E3_Parameter!$C$18*FN18),NA())</f>
        <v>#N/A</v>
      </c>
      <c r="FO22" s="83" t="e">
        <f ca="1">IFERROR(FO21/(E3_Parameter!$C$18*FO18),NA())</f>
        <v>#N/A</v>
      </c>
      <c r="FP22" s="83" t="e">
        <f ca="1">IFERROR(FP21/(E3_Parameter!$C$18*FP18),NA())</f>
        <v>#N/A</v>
      </c>
      <c r="FQ22" s="83" t="e">
        <f ca="1">IFERROR(FQ21/(E3_Parameter!$C$18*FQ18),NA())</f>
        <v>#N/A</v>
      </c>
      <c r="FR22" s="83" t="e">
        <f ca="1">IFERROR(FR21/(E3_Parameter!$C$18*FR18),NA())</f>
        <v>#N/A</v>
      </c>
      <c r="FS22" s="83" t="e">
        <f ca="1">IFERROR(FS21/(E3_Parameter!$C$18*FS18),NA())</f>
        <v>#N/A</v>
      </c>
      <c r="FT22" s="83" t="e">
        <f ca="1">IFERROR(FT21/(E3_Parameter!$C$18*FT18),NA())</f>
        <v>#N/A</v>
      </c>
      <c r="FU22" s="83" t="e">
        <f ca="1">IFERROR(FU21/(E3_Parameter!$C$18*FU18),NA())</f>
        <v>#N/A</v>
      </c>
      <c r="FV22" s="83" t="e">
        <f ca="1">IFERROR(FV21/(E3_Parameter!$C$18*FV18),NA())</f>
        <v>#N/A</v>
      </c>
      <c r="FW22" s="83" t="e">
        <f ca="1">IFERROR(FW21/(E3_Parameter!$C$18*FW18),NA())</f>
        <v>#N/A</v>
      </c>
      <c r="FX22" s="83" t="e">
        <f ca="1">IFERROR(FX21/(E3_Parameter!$C$18*FX18),NA())</f>
        <v>#N/A</v>
      </c>
      <c r="FY22" s="83" t="e">
        <f ca="1">IFERROR(FY21/(E3_Parameter!$C$18*FY18),NA())</f>
        <v>#N/A</v>
      </c>
      <c r="FZ22" s="83" t="e">
        <f ca="1">IFERROR(FZ21/(E3_Parameter!$C$18*FZ18),NA())</f>
        <v>#N/A</v>
      </c>
      <c r="GA22" s="83" t="e">
        <f ca="1">IFERROR(GA21/(E3_Parameter!$C$18*GA18),NA())</f>
        <v>#N/A</v>
      </c>
      <c r="GB22" s="83" t="e">
        <f ca="1">IFERROR(GB21/(E3_Parameter!$C$18*GB18),NA())</f>
        <v>#N/A</v>
      </c>
      <c r="GC22" s="83" t="e">
        <f ca="1">IFERROR(GC21/(E3_Parameter!$C$18*GC18),NA())</f>
        <v>#N/A</v>
      </c>
      <c r="GD22" s="83" t="e">
        <f ca="1">IFERROR(GD21/(E3_Parameter!$C$18*GD18),NA())</f>
        <v>#N/A</v>
      </c>
      <c r="GE22" s="83" t="e">
        <f ca="1">IFERROR(GE21/(E3_Parameter!$C$18*GE18),NA())</f>
        <v>#N/A</v>
      </c>
      <c r="GF22" s="83" t="e">
        <f ca="1">IFERROR(GF21/(E3_Parameter!$C$18*GF18),NA())</f>
        <v>#N/A</v>
      </c>
      <c r="GG22" s="83" t="e">
        <f ca="1">IFERROR(GG21/(E3_Parameter!$C$18*GG18),NA())</f>
        <v>#N/A</v>
      </c>
      <c r="GH22" s="83" t="e">
        <f ca="1">IFERROR(GH21/(E3_Parameter!$C$18*GH18),NA())</f>
        <v>#N/A</v>
      </c>
      <c r="GI22" s="83" t="e">
        <f ca="1">IFERROR(GI21/(E3_Parameter!$C$18*GI18),NA())</f>
        <v>#N/A</v>
      </c>
      <c r="GJ22" s="83" t="e">
        <f ca="1">IFERROR(GJ21/(E3_Parameter!$C$18*GJ18),NA())</f>
        <v>#N/A</v>
      </c>
      <c r="GK22" s="83" t="e">
        <f ca="1">IFERROR(GK21/(E3_Parameter!$C$18*GK18),NA())</f>
        <v>#N/A</v>
      </c>
      <c r="GL22" s="83" t="e">
        <f ca="1">IFERROR(GL21/(E3_Parameter!$C$18*GL18),NA())</f>
        <v>#N/A</v>
      </c>
      <c r="GM22" s="83" t="e">
        <f ca="1">IFERROR(GM21/(E3_Parameter!$C$18*GM18),NA())</f>
        <v>#N/A</v>
      </c>
      <c r="GN22" s="83" t="e">
        <f ca="1">IFERROR(GN21/(E3_Parameter!$C$18*GN18),NA())</f>
        <v>#N/A</v>
      </c>
      <c r="GO22" s="83" t="e">
        <f ca="1">IFERROR(GO21/(E3_Parameter!$C$18*GO18),NA())</f>
        <v>#N/A</v>
      </c>
      <c r="GP22" s="83" t="e">
        <f ca="1">IFERROR(GP21/(E3_Parameter!$C$18*GP18),NA())</f>
        <v>#N/A</v>
      </c>
      <c r="GQ22" s="83" t="e">
        <f ca="1">IFERROR(GQ21/(E3_Parameter!$C$18*GQ18),NA())</f>
        <v>#N/A</v>
      </c>
      <c r="GR22" s="83" t="e">
        <f ca="1">IFERROR(GR21/(E3_Parameter!$C$18*GR18),NA())</f>
        <v>#N/A</v>
      </c>
      <c r="GS22" s="83" t="e">
        <f ca="1">IFERROR(GS21/(E3_Parameter!$C$18*GS18),NA())</f>
        <v>#N/A</v>
      </c>
      <c r="GT22" s="83" t="e">
        <f ca="1">IFERROR(GT21/(E3_Parameter!$C$18*GT18),NA())</f>
        <v>#N/A</v>
      </c>
      <c r="GU22" s="83" t="e">
        <f ca="1">IFERROR(GU21/(E3_Parameter!$C$18*GU18),NA())</f>
        <v>#N/A</v>
      </c>
      <c r="GV22" s="83" t="e">
        <f ca="1">IFERROR(GV21/(E3_Parameter!$C$18*GV18),NA())</f>
        <v>#N/A</v>
      </c>
      <c r="GW22" s="83" t="e">
        <f ca="1">IFERROR(GW21/(E3_Parameter!$C$18*GW18),NA())</f>
        <v>#N/A</v>
      </c>
      <c r="GX22" s="83" t="e">
        <f ca="1">IFERROR(GX21/(E3_Parameter!$C$18*GX18),NA())</f>
        <v>#N/A</v>
      </c>
      <c r="GY22" s="83" t="e">
        <f ca="1">IFERROR(GY21/(E3_Parameter!$C$18*GY18),NA())</f>
        <v>#N/A</v>
      </c>
      <c r="GZ22" s="83" t="e">
        <f ca="1">IFERROR(GZ21/(E3_Parameter!$C$18*GZ18),NA())</f>
        <v>#N/A</v>
      </c>
      <c r="HA22" s="83" t="e">
        <f ca="1">IFERROR(HA21/(E3_Parameter!$C$18*HA18),NA())</f>
        <v>#N/A</v>
      </c>
      <c r="HB22" s="83" t="e">
        <f ca="1">IFERROR(HB21/(E3_Parameter!$C$18*HB18),NA())</f>
        <v>#N/A</v>
      </c>
      <c r="HC22" s="83" t="e">
        <f ca="1">IFERROR(HC21/(E3_Parameter!$C$18*HC18),NA())</f>
        <v>#N/A</v>
      </c>
      <c r="HD22" s="83" t="e">
        <f ca="1">IFERROR(HD21/(E3_Parameter!$C$18*HD18),NA())</f>
        <v>#N/A</v>
      </c>
      <c r="HE22" s="83" t="e">
        <f ca="1">IFERROR(HE21/(E3_Parameter!$C$18*HE18),NA())</f>
        <v>#N/A</v>
      </c>
      <c r="HF22" s="83" t="e">
        <f ca="1">IFERROR(HF21/(E3_Parameter!$C$18*HF18),NA())</f>
        <v>#N/A</v>
      </c>
      <c r="HG22" s="83" t="e">
        <f ca="1">IFERROR(HG21/(E3_Parameter!$C$18*HG18),NA())</f>
        <v>#N/A</v>
      </c>
      <c r="HH22" s="83" t="e">
        <f ca="1">IFERROR(HH21/(E3_Parameter!$C$18*HH18),NA())</f>
        <v>#N/A</v>
      </c>
      <c r="HI22" s="83" t="e">
        <f ca="1">IFERROR(HI21/(E3_Parameter!$C$18*HI18),NA())</f>
        <v>#N/A</v>
      </c>
      <c r="HJ22" s="83" t="e">
        <f ca="1">IFERROR(HJ21/(E3_Parameter!$C$18*HJ18),NA())</f>
        <v>#N/A</v>
      </c>
      <c r="HK22" s="83" t="e">
        <f ca="1">IFERROR(HK21/(E3_Parameter!$C$18*HK18),NA())</f>
        <v>#N/A</v>
      </c>
      <c r="HL22" s="83" t="e">
        <f ca="1">IFERROR(HL21/(E3_Parameter!$C$18*HL18),NA())</f>
        <v>#N/A</v>
      </c>
      <c r="HM22" s="83" t="e">
        <f ca="1">IFERROR(HM21/(E3_Parameter!$C$18*HM18),NA())</f>
        <v>#N/A</v>
      </c>
      <c r="HN22" s="83" t="e">
        <f ca="1">IFERROR(HN21/(E3_Parameter!$C$18*HN18),NA())</f>
        <v>#N/A</v>
      </c>
      <c r="HO22" s="83" t="e">
        <f ca="1">IFERROR(HO21/(E3_Parameter!$C$18*HO18),NA())</f>
        <v>#N/A</v>
      </c>
      <c r="HP22" s="83" t="e">
        <f ca="1">IFERROR(HP21/(E3_Parameter!$C$18*HP18),NA())</f>
        <v>#N/A</v>
      </c>
      <c r="HQ22" s="83" t="e">
        <f ca="1">IFERROR(HQ21/(E3_Parameter!$C$18*HQ18),NA())</f>
        <v>#N/A</v>
      </c>
      <c r="HR22" s="83" t="e">
        <f ca="1">IFERROR(HR21/(E3_Parameter!$C$18*HR18),NA())</f>
        <v>#N/A</v>
      </c>
      <c r="HS22" s="83" t="e">
        <f ca="1">IFERROR(HS21/(E3_Parameter!$C$18*HS18),NA())</f>
        <v>#N/A</v>
      </c>
      <c r="HT22" s="83" t="e">
        <f ca="1">IFERROR(HT21/(E3_Parameter!$C$18*HT18),NA())</f>
        <v>#N/A</v>
      </c>
      <c r="HU22" s="83" t="e">
        <f ca="1">IFERROR(HU21/(E3_Parameter!$C$18*HU18),NA())</f>
        <v>#N/A</v>
      </c>
      <c r="HV22" s="83" t="e">
        <f ca="1">IFERROR(HV21/(E3_Parameter!$C$18*HV18),NA())</f>
        <v>#N/A</v>
      </c>
      <c r="HW22" s="83" t="e">
        <f ca="1">IFERROR(HW21/(E3_Parameter!$C$18*HW18),NA())</f>
        <v>#N/A</v>
      </c>
      <c r="HX22" s="83" t="e">
        <f ca="1">IFERROR(HX21/(E3_Parameter!$C$18*HX18),NA())</f>
        <v>#N/A</v>
      </c>
      <c r="HY22" s="83" t="e">
        <f ca="1">IFERROR(HY21/(E3_Parameter!$C$18*HY18),NA())</f>
        <v>#N/A</v>
      </c>
      <c r="HZ22" s="83" t="e">
        <f ca="1">IFERROR(HZ21/(E3_Parameter!$C$18*HZ18),NA())</f>
        <v>#N/A</v>
      </c>
      <c r="IA22" s="83" t="e">
        <f ca="1">IFERROR(IA21/(E3_Parameter!$C$18*IA18),NA())</f>
        <v>#N/A</v>
      </c>
      <c r="IB22" s="83" t="e">
        <f ca="1">IFERROR(IB21/(E3_Parameter!$C$18*IB18),NA())</f>
        <v>#N/A</v>
      </c>
      <c r="IC22" s="83" t="e">
        <f ca="1">IFERROR(IC21/(E3_Parameter!$C$18*IC18),NA())</f>
        <v>#N/A</v>
      </c>
      <c r="ID22" s="83" t="e">
        <f ca="1">IFERROR(ID21/(E3_Parameter!$C$18*ID18),NA())</f>
        <v>#N/A</v>
      </c>
      <c r="IE22" s="83" t="e">
        <f ca="1">IFERROR(IE21/(E3_Parameter!$C$18*IE18),NA())</f>
        <v>#N/A</v>
      </c>
      <c r="IF22" s="83" t="e">
        <f ca="1">IFERROR(IF21/(E3_Parameter!$C$18*IF18),NA())</f>
        <v>#N/A</v>
      </c>
      <c r="IG22" s="83" t="e">
        <f ca="1">IFERROR(IG21/(E3_Parameter!$C$18*IG18),NA())</f>
        <v>#N/A</v>
      </c>
      <c r="IH22" s="83" t="e">
        <f ca="1">IFERROR(IH21/(E3_Parameter!$C$18*IH18),NA())</f>
        <v>#N/A</v>
      </c>
      <c r="II22" s="83" t="e">
        <f ca="1">IFERROR(II21/(E3_Parameter!$C$18*II18),NA())</f>
        <v>#N/A</v>
      </c>
      <c r="IJ22" s="83" t="e">
        <f ca="1">IFERROR(IJ21/(E3_Parameter!$C$18*IJ18),NA())</f>
        <v>#N/A</v>
      </c>
      <c r="IK22" s="83" t="e">
        <f ca="1">IFERROR(IK21/(E3_Parameter!$C$18*IK18),NA())</f>
        <v>#N/A</v>
      </c>
      <c r="IL22" s="83" t="e">
        <f ca="1">IFERROR(IL21/(E3_Parameter!$C$18*IL18),NA())</f>
        <v>#N/A</v>
      </c>
      <c r="IM22" s="83" t="e">
        <f ca="1">IFERROR(IM21/(E3_Parameter!$C$18*IM18),NA())</f>
        <v>#N/A</v>
      </c>
      <c r="IN22" s="83" t="e">
        <f ca="1">IFERROR(IN21/(E3_Parameter!$C$18*IN18),NA())</f>
        <v>#N/A</v>
      </c>
      <c r="IO22" s="83" t="e">
        <f ca="1">IFERROR(IO21/(E3_Parameter!$C$18*IO18),NA())</f>
        <v>#N/A</v>
      </c>
      <c r="IP22" s="83" t="e">
        <f ca="1">IFERROR(IP21/(E3_Parameter!$C$18*IP18),NA())</f>
        <v>#N/A</v>
      </c>
      <c r="IQ22" s="83" t="e">
        <f ca="1">IFERROR(IQ21/(E3_Parameter!$C$18*IQ18),NA())</f>
        <v>#N/A</v>
      </c>
      <c r="IR22" s="83" t="e">
        <f ca="1">IFERROR(IR21/(E3_Parameter!$C$18*IR18),NA())</f>
        <v>#N/A</v>
      </c>
      <c r="IS22" s="83" t="e">
        <f ca="1">IFERROR(IS21/(E3_Parameter!$C$18*IS18),NA())</f>
        <v>#N/A</v>
      </c>
      <c r="IT22" s="83" t="e">
        <f ca="1">IFERROR(IT21/(E3_Parameter!$C$18*IT18),NA())</f>
        <v>#N/A</v>
      </c>
      <c r="IU22" s="83" t="e">
        <f ca="1">IFERROR(IU21/(E3_Parameter!$C$18*IU18),NA())</f>
        <v>#N/A</v>
      </c>
      <c r="IV22" s="83" t="e">
        <f ca="1">IFERROR(IV21/(E3_Parameter!$C$18*IV18),NA())</f>
        <v>#N/A</v>
      </c>
      <c r="IW22" s="83" t="e">
        <f ca="1">IFERROR(IW21/(E3_Parameter!$C$18*IW18),NA())</f>
        <v>#N/A</v>
      </c>
      <c r="IX22" s="83" t="e">
        <f ca="1">IFERROR(IX21/(E3_Parameter!$C$18*IX18),NA())</f>
        <v>#N/A</v>
      </c>
      <c r="IY22" s="83" t="e">
        <f ca="1">IFERROR(IY21/(E3_Parameter!$C$18*IY18),NA())</f>
        <v>#N/A</v>
      </c>
      <c r="IZ22" s="83" t="e">
        <f ca="1">IFERROR(IZ21/(E3_Parameter!$C$18*IZ18),NA())</f>
        <v>#N/A</v>
      </c>
      <c r="JA22" s="83" t="e">
        <f ca="1">IFERROR(JA21/(E3_Parameter!$C$18*JA18),NA())</f>
        <v>#N/A</v>
      </c>
      <c r="JB22" s="83" t="e">
        <f ca="1">IFERROR(JB21/(E3_Parameter!$C$18*JB18),NA())</f>
        <v>#N/A</v>
      </c>
      <c r="JC22" s="83" t="e">
        <f ca="1">IFERROR(JC21/(E3_Parameter!$C$18*JC18),NA())</f>
        <v>#N/A</v>
      </c>
      <c r="JD22" s="83" t="e">
        <f ca="1">IFERROR(JD21/(E3_Parameter!$C$18*JD18),NA())</f>
        <v>#N/A</v>
      </c>
      <c r="JE22" s="83" t="e">
        <f ca="1">IFERROR(JE21/(E3_Parameter!$C$18*JE18),NA())</f>
        <v>#N/A</v>
      </c>
      <c r="JF22" s="83" t="e">
        <f ca="1">IFERROR(JF21/(E3_Parameter!$C$18*JF18),NA())</f>
        <v>#N/A</v>
      </c>
      <c r="JG22" s="83" t="e">
        <f ca="1">IFERROR(JG21/(E3_Parameter!$C$18*JG18),NA())</f>
        <v>#N/A</v>
      </c>
      <c r="JH22" s="83" t="e">
        <f ca="1">IFERROR(JH21/(E3_Parameter!$C$18*JH18),NA())</f>
        <v>#N/A</v>
      </c>
      <c r="JI22" s="83" t="e">
        <f ca="1">IFERROR(JI21/(E3_Parameter!$C$18*JI18),NA())</f>
        <v>#N/A</v>
      </c>
      <c r="JJ22" s="83" t="e">
        <f ca="1">IFERROR(JJ21/(E3_Parameter!$C$18*JJ18),NA())</f>
        <v>#N/A</v>
      </c>
      <c r="JK22" s="83" t="e">
        <f ca="1">IFERROR(JK21/(E3_Parameter!$C$18*JK18),NA())</f>
        <v>#N/A</v>
      </c>
      <c r="JL22" s="83" t="e">
        <f ca="1">IFERROR(JL21/(E3_Parameter!$C$18*JL18),NA())</f>
        <v>#N/A</v>
      </c>
      <c r="JM22" s="83" t="e">
        <f ca="1">IFERROR(JM21/(E3_Parameter!$C$18*JM18),NA())</f>
        <v>#N/A</v>
      </c>
      <c r="JN22" s="83" t="e">
        <f ca="1">IFERROR(JN21/(E3_Parameter!$C$18*JN18),NA())</f>
        <v>#N/A</v>
      </c>
      <c r="JO22" s="83" t="e">
        <f ca="1">IFERROR(JO21/(E3_Parameter!$C$18*JO18),NA())</f>
        <v>#N/A</v>
      </c>
      <c r="JP22" s="83" t="e">
        <f ca="1">IFERROR(JP21/(E3_Parameter!$C$18*JP18),NA())</f>
        <v>#N/A</v>
      </c>
      <c r="JQ22" s="83" t="e">
        <f ca="1">IFERROR(JQ21/(E3_Parameter!$C$18*JQ18),NA())</f>
        <v>#N/A</v>
      </c>
      <c r="JR22" s="83" t="e">
        <f ca="1">IFERROR(JR21/(E3_Parameter!$C$18*JR18),NA())</f>
        <v>#N/A</v>
      </c>
      <c r="JS22" s="83" t="e">
        <f ca="1">IFERROR(JS21/(E3_Parameter!$C$18*JS18),NA())</f>
        <v>#N/A</v>
      </c>
      <c r="JT22" s="83" t="e">
        <f ca="1">IFERROR(JT21/(E3_Parameter!$C$18*JT18),NA())</f>
        <v>#N/A</v>
      </c>
      <c r="JU22" s="83" t="e">
        <f ca="1">IFERROR(JU21/(E3_Parameter!$C$18*JU18),NA())</f>
        <v>#N/A</v>
      </c>
      <c r="JV22" s="83" t="e">
        <f ca="1">IFERROR(JV21/(E3_Parameter!$C$18*JV18),NA())</f>
        <v>#N/A</v>
      </c>
      <c r="JW22" s="83" t="e">
        <f ca="1">IFERROR(JW21/(E3_Parameter!$C$18*JW18),NA())</f>
        <v>#N/A</v>
      </c>
      <c r="JX22" s="83" t="e">
        <f ca="1">IFERROR(JX21/(E3_Parameter!$C$18*JX18),NA())</f>
        <v>#N/A</v>
      </c>
      <c r="JY22" s="83" t="e">
        <f ca="1">IFERROR(JY21/(E3_Parameter!$C$18*JY18),NA())</f>
        <v>#N/A</v>
      </c>
      <c r="JZ22" s="83" t="e">
        <f ca="1">IFERROR(JZ21/(E3_Parameter!$C$18*JZ18),NA())</f>
        <v>#N/A</v>
      </c>
      <c r="KA22" s="83" t="e">
        <f ca="1">IFERROR(KA21/(E3_Parameter!$C$18*KA18),NA())</f>
        <v>#N/A</v>
      </c>
      <c r="KB22" s="83" t="e">
        <f ca="1">IFERROR(KB21/(E3_Parameter!$C$18*KB18),NA())</f>
        <v>#N/A</v>
      </c>
      <c r="KC22" s="83" t="e">
        <f ca="1">IFERROR(KC21/(E3_Parameter!$C$18*KC18),NA())</f>
        <v>#N/A</v>
      </c>
      <c r="KD22" s="83" t="e">
        <f ca="1">IFERROR(KD21/(E3_Parameter!$C$18*KD18),NA())</f>
        <v>#N/A</v>
      </c>
      <c r="KE22" s="83" t="e">
        <f ca="1">IFERROR(KE21/(E3_Parameter!$C$18*KE18),NA())</f>
        <v>#N/A</v>
      </c>
      <c r="KF22" s="83" t="e">
        <f ca="1">IFERROR(KF21/(E3_Parameter!$C$18*KF18),NA())</f>
        <v>#N/A</v>
      </c>
      <c r="KG22" s="83" t="e">
        <f ca="1">IFERROR(KG21/(E3_Parameter!$C$18*KG18),NA())</f>
        <v>#N/A</v>
      </c>
      <c r="KH22" s="83" t="e">
        <f ca="1">IFERROR(KH21/(E3_Parameter!$C$18*KH18),NA())</f>
        <v>#N/A</v>
      </c>
      <c r="KI22" s="83" t="e">
        <f ca="1">IFERROR(KI21/(E3_Parameter!$C$18*KI18),NA())</f>
        <v>#N/A</v>
      </c>
      <c r="KJ22" s="83" t="e">
        <f ca="1">IFERROR(KJ21/(E3_Parameter!$C$18*KJ18),NA())</f>
        <v>#N/A</v>
      </c>
      <c r="KK22" s="83" t="e">
        <f ca="1">IFERROR(KK21/(E3_Parameter!$C$18*KK18),NA())</f>
        <v>#N/A</v>
      </c>
      <c r="KL22" s="83" t="e">
        <f ca="1">IFERROR(KL21/(E3_Parameter!$C$18*KL18),NA())</f>
        <v>#N/A</v>
      </c>
      <c r="KM22" s="83" t="e">
        <f ca="1">IFERROR(KM21/(E3_Parameter!$C$18*KM18),NA())</f>
        <v>#N/A</v>
      </c>
      <c r="KN22" s="83" t="e">
        <f ca="1">IFERROR(KN21/(E3_Parameter!$C$18*KN18),NA())</f>
        <v>#N/A</v>
      </c>
      <c r="KO22" s="83" t="e">
        <f ca="1">IFERROR(KO21/(E3_Parameter!$C$18*KO18),NA())</f>
        <v>#N/A</v>
      </c>
      <c r="KP22" s="83" t="e">
        <f ca="1">IFERROR(KP21/(E3_Parameter!$C$18*KP18),NA())</f>
        <v>#N/A</v>
      </c>
      <c r="KQ22" s="83" t="e">
        <f ca="1">IFERROR(KQ21/(E3_Parameter!$C$18*KQ18),NA())</f>
        <v>#N/A</v>
      </c>
      <c r="KR22" s="83" t="e">
        <f ca="1">IFERROR(KR21/(E3_Parameter!$C$18*KR18),NA())</f>
        <v>#N/A</v>
      </c>
      <c r="KS22" s="83" t="e">
        <f ca="1">IFERROR(KS21/(E3_Parameter!$C$18*KS18),NA())</f>
        <v>#N/A</v>
      </c>
      <c r="KT22" s="83" t="e">
        <f ca="1">IFERROR(KT21/(E3_Parameter!$C$18*KT18),NA())</f>
        <v>#N/A</v>
      </c>
      <c r="KU22" s="83" t="e">
        <f ca="1">IFERROR(KU21/(E3_Parameter!$C$18*KU18),NA())</f>
        <v>#N/A</v>
      </c>
      <c r="KV22" s="83" t="e">
        <f ca="1">IFERROR(KV21/(E3_Parameter!$C$18*KV18),NA())</f>
        <v>#N/A</v>
      </c>
      <c r="KW22" s="83" t="e">
        <f ca="1">IFERROR(KW21/(E3_Parameter!$C$18*KW18),NA())</f>
        <v>#N/A</v>
      </c>
      <c r="KX22" s="83" t="e">
        <f ca="1">IFERROR(KX21/(E3_Parameter!$C$18*KX18),NA())</f>
        <v>#N/A</v>
      </c>
      <c r="KY22" s="83" t="e">
        <f ca="1">IFERROR(KY21/(E3_Parameter!$C$18*KY18),NA())</f>
        <v>#N/A</v>
      </c>
      <c r="KZ22" s="83" t="e">
        <f ca="1">IFERROR(KZ21/(E3_Parameter!$C$18*KZ18),NA())</f>
        <v>#N/A</v>
      </c>
      <c r="LA22" s="83" t="e">
        <f ca="1">IFERROR(LA21/(E3_Parameter!$C$18*LA18),NA())</f>
        <v>#N/A</v>
      </c>
      <c r="LB22" s="83" t="e">
        <f ca="1">IFERROR(LB21/(E3_Parameter!$C$18*LB18),NA())</f>
        <v>#N/A</v>
      </c>
      <c r="LC22" s="83" t="e">
        <f ca="1">IFERROR(LC21/(E3_Parameter!$C$18*LC18),NA())</f>
        <v>#N/A</v>
      </c>
      <c r="LD22" s="83" t="e">
        <f ca="1">IFERROR(LD21/(E3_Parameter!$C$18*LD18),NA())</f>
        <v>#N/A</v>
      </c>
      <c r="LE22" s="83" t="e">
        <f ca="1">IFERROR(LE21/(E3_Parameter!$C$18*LE18),NA())</f>
        <v>#N/A</v>
      </c>
      <c r="LF22" s="83" t="e">
        <f ca="1">IFERROR(LF21/(E3_Parameter!$C$18*LF18),NA())</f>
        <v>#N/A</v>
      </c>
      <c r="LG22" s="83" t="e">
        <f ca="1">IFERROR(LG21/(E3_Parameter!$C$18*LG18),NA())</f>
        <v>#N/A</v>
      </c>
      <c r="LH22" s="83" t="e">
        <f ca="1">IFERROR(LH21/(E3_Parameter!$C$18*LH18),NA())</f>
        <v>#N/A</v>
      </c>
      <c r="LI22" s="83" t="e">
        <f ca="1">IFERROR(LI21/(E3_Parameter!$C$18*LI18),NA())</f>
        <v>#N/A</v>
      </c>
      <c r="LJ22" s="83" t="e">
        <f ca="1">IFERROR(LJ21/(E3_Parameter!$C$18*LJ18),NA())</f>
        <v>#N/A</v>
      </c>
      <c r="LK22" s="83" t="e">
        <f ca="1">IFERROR(LK21/(E3_Parameter!$C$18*LK18),NA())</f>
        <v>#N/A</v>
      </c>
      <c r="LL22" s="83" t="e">
        <f ca="1">IFERROR(LL21/(E3_Parameter!$C$18*LL18),NA())</f>
        <v>#N/A</v>
      </c>
      <c r="LM22" s="83" t="e">
        <f ca="1">IFERROR(LM21/(E3_Parameter!$C$18*LM18),NA())</f>
        <v>#N/A</v>
      </c>
      <c r="LN22" s="83" t="e">
        <f ca="1">IFERROR(LN21/(E3_Parameter!$C$18*LN18),NA())</f>
        <v>#N/A</v>
      </c>
      <c r="LO22" s="83" t="e">
        <f ca="1">IFERROR(LO21/(E3_Parameter!$C$18*LO18),NA())</f>
        <v>#N/A</v>
      </c>
      <c r="LP22" s="83" t="e">
        <f ca="1">IFERROR(LP21/(E3_Parameter!$C$18*LP18),NA())</f>
        <v>#N/A</v>
      </c>
      <c r="LQ22" s="83" t="e">
        <f ca="1">IFERROR(LQ21/(E3_Parameter!$C$18*LQ18),NA())</f>
        <v>#N/A</v>
      </c>
      <c r="LR22" s="83" t="e">
        <f ca="1">IFERROR(LR21/(E3_Parameter!$C$18*LR18),NA())</f>
        <v>#N/A</v>
      </c>
      <c r="LS22" s="83" t="e">
        <f ca="1">IFERROR(LS21/(E3_Parameter!$C$18*LS18),NA())</f>
        <v>#N/A</v>
      </c>
      <c r="LT22" s="83" t="e">
        <f ca="1">IFERROR(LT21/(E3_Parameter!$C$18*LT18),NA())</f>
        <v>#N/A</v>
      </c>
      <c r="LU22" s="83" t="e">
        <f ca="1">IFERROR(LU21/(E3_Parameter!$C$18*LU18),NA())</f>
        <v>#N/A</v>
      </c>
      <c r="LV22" s="83" t="e">
        <f ca="1">IFERROR(LV21/(E3_Parameter!$C$18*LV18),NA())</f>
        <v>#N/A</v>
      </c>
      <c r="LW22" s="83" t="e">
        <f ca="1">IFERROR(LW21/(E3_Parameter!$C$18*LW18),NA())</f>
        <v>#N/A</v>
      </c>
      <c r="LX22" s="83" t="e">
        <f ca="1">IFERROR(LX21/(E3_Parameter!$C$18*LX18),NA())</f>
        <v>#N/A</v>
      </c>
      <c r="LY22" s="83" t="e">
        <f ca="1">IFERROR(LY21/(E3_Parameter!$C$18*LY18),NA())</f>
        <v>#N/A</v>
      </c>
      <c r="LZ22" s="83" t="e">
        <f ca="1">IFERROR(LZ21/(E3_Parameter!$C$18*LZ18),NA())</f>
        <v>#N/A</v>
      </c>
      <c r="MA22" s="83" t="e">
        <f ca="1">IFERROR(MA21/(E3_Parameter!$C$18*MA18),NA())</f>
        <v>#N/A</v>
      </c>
      <c r="MB22" s="83" t="e">
        <f ca="1">IFERROR(MB21/(E3_Parameter!$C$18*MB18),NA())</f>
        <v>#N/A</v>
      </c>
      <c r="MC22" s="83" t="e">
        <f ca="1">IFERROR(MC21/(E3_Parameter!$C$18*MC18),NA())</f>
        <v>#N/A</v>
      </c>
      <c r="MD22" s="83" t="e">
        <f ca="1">IFERROR(MD21/(E3_Parameter!$C$18*MD18),NA())</f>
        <v>#N/A</v>
      </c>
      <c r="ME22" s="83" t="e">
        <f ca="1">IFERROR(ME21/(E3_Parameter!$C$18*ME18),NA())</f>
        <v>#N/A</v>
      </c>
      <c r="MF22" s="83" t="e">
        <f ca="1">IFERROR(MF21/(E3_Parameter!$C$18*MF18),NA())</f>
        <v>#N/A</v>
      </c>
      <c r="MG22" s="83" t="e">
        <f ca="1">IFERROR(MG21/(E3_Parameter!$C$18*MG18),NA())</f>
        <v>#N/A</v>
      </c>
      <c r="MH22" s="83" t="e">
        <f ca="1">IFERROR(MH21/(E3_Parameter!$C$18*MH18),NA())</f>
        <v>#N/A</v>
      </c>
      <c r="MI22" s="83" t="e">
        <f ca="1">IFERROR(MI21/(E3_Parameter!$C$18*MI18),NA())</f>
        <v>#N/A</v>
      </c>
      <c r="MJ22" s="83" t="e">
        <f ca="1">IFERROR(MJ21/(E3_Parameter!$C$18*MJ18),NA())</f>
        <v>#N/A</v>
      </c>
      <c r="MK22" s="83" t="e">
        <f ca="1">IFERROR(MK21/(E3_Parameter!$C$18*MK18),NA())</f>
        <v>#N/A</v>
      </c>
      <c r="ML22" s="83" t="e">
        <f ca="1">IFERROR(ML21/(E3_Parameter!$C$18*ML18),NA())</f>
        <v>#N/A</v>
      </c>
      <c r="MM22" s="83" t="e">
        <f ca="1">IFERROR(MM21/(E3_Parameter!$C$18*MM18),NA())</f>
        <v>#N/A</v>
      </c>
      <c r="MN22" s="83" t="e">
        <f ca="1">IFERROR(MN21/(E3_Parameter!$C$18*MN18),NA())</f>
        <v>#N/A</v>
      </c>
      <c r="MO22" s="83" t="e">
        <f ca="1">IFERROR(MO21/(E3_Parameter!$C$18*MO18),NA())</f>
        <v>#N/A</v>
      </c>
      <c r="MP22" s="83" t="e">
        <f ca="1">IFERROR(MP21/(E3_Parameter!$C$18*MP18),NA())</f>
        <v>#N/A</v>
      </c>
      <c r="MQ22" s="83" t="e">
        <f ca="1">IFERROR(MQ21/(E3_Parameter!$C$18*MQ18),NA())</f>
        <v>#N/A</v>
      </c>
      <c r="MR22" s="83" t="e">
        <f ca="1">IFERROR(MR21/(E3_Parameter!$C$18*MR18),NA())</f>
        <v>#N/A</v>
      </c>
      <c r="MS22" s="83" t="e">
        <f ca="1">IFERROR(MS21/(E3_Parameter!$C$18*MS18),NA())</f>
        <v>#N/A</v>
      </c>
      <c r="MT22" s="83" t="e">
        <f ca="1">IFERROR(MT21/(E3_Parameter!$C$18*MT18),NA())</f>
        <v>#N/A</v>
      </c>
      <c r="MU22" s="83" t="e">
        <f ca="1">IFERROR(MU21/(E3_Parameter!$C$18*MU18),NA())</f>
        <v>#N/A</v>
      </c>
      <c r="MV22" s="83" t="e">
        <f ca="1">IFERROR(MV21/(E3_Parameter!$C$18*MV18),NA())</f>
        <v>#N/A</v>
      </c>
      <c r="MW22" s="83" t="e">
        <f ca="1">IFERROR(MW21/(E3_Parameter!$C$18*MW18),NA())</f>
        <v>#N/A</v>
      </c>
      <c r="MX22" s="83" t="e">
        <f ca="1">IFERROR(MX21/(E3_Parameter!$C$18*MX18),NA())</f>
        <v>#N/A</v>
      </c>
      <c r="MY22" s="83" t="e">
        <f ca="1">IFERROR(MY21/(E3_Parameter!$C$18*MY18),NA())</f>
        <v>#N/A</v>
      </c>
      <c r="MZ22" s="83" t="e">
        <f ca="1">IFERROR(MZ21/(E3_Parameter!$C$18*MZ18),NA())</f>
        <v>#N/A</v>
      </c>
      <c r="NA22" s="83" t="e">
        <f ca="1">IFERROR(NA21/(E3_Parameter!$C$18*NA18),NA())</f>
        <v>#N/A</v>
      </c>
      <c r="NB22" s="83" t="e">
        <f ca="1">IFERROR(NB21/(E3_Parameter!$C$18*NB18),NA())</f>
        <v>#N/A</v>
      </c>
      <c r="NC22" s="83" t="e">
        <f ca="1">IFERROR(NC21/(E3_Parameter!$C$18*NC18),NA())</f>
        <v>#N/A</v>
      </c>
      <c r="ND22" s="83" t="e">
        <f ca="1">IFERROR(ND21/(E3_Parameter!$C$18*ND18),NA())</f>
        <v>#N/A</v>
      </c>
      <c r="NE22" s="83" t="e">
        <f ca="1">IFERROR(NE21/(E3_Parameter!$C$18*NE18),NA())</f>
        <v>#N/A</v>
      </c>
      <c r="NF22" s="83" t="e">
        <f ca="1">IFERROR(NF21/(E3_Parameter!$C$18*NF18),NA())</f>
        <v>#N/A</v>
      </c>
      <c r="NG22" s="83" t="e">
        <f ca="1">IFERROR(NG21/(E3_Parameter!$C$18*NG18),NA())</f>
        <v>#N/A</v>
      </c>
      <c r="NH22" s="83" t="e">
        <f ca="1">IFERROR(NH21/(E3_Parameter!$C$18*NH18),NA())</f>
        <v>#N/A</v>
      </c>
      <c r="NI22" s="83" t="e">
        <f ca="1">IFERROR(NI21/(E3_Parameter!$C$18*NI18),NA())</f>
        <v>#N/A</v>
      </c>
      <c r="NJ22" s="83" t="e">
        <f ca="1">IFERROR(NJ21/(E3_Parameter!$C$18*NJ18),NA())</f>
        <v>#N/A</v>
      </c>
      <c r="NK22" s="83" t="e">
        <f ca="1">IFERROR(NK21/(E3_Parameter!$C$18*NK18),NA())</f>
        <v>#N/A</v>
      </c>
      <c r="NL22" s="83" t="e">
        <f ca="1">IFERROR(NL21/(E3_Parameter!$C$18*NL18),NA())</f>
        <v>#N/A</v>
      </c>
      <c r="NM22" s="83" t="e">
        <f ca="1">IFERROR(NM21/(E3_Parameter!$C$18*NM18),NA())</f>
        <v>#N/A</v>
      </c>
      <c r="NN22" s="83" t="e">
        <f ca="1">IFERROR(NN21/(E3_Parameter!$C$18*NN18),NA())</f>
        <v>#N/A</v>
      </c>
      <c r="NO22" s="83" t="e">
        <f ca="1">IFERROR(NO21/(E3_Parameter!$C$18*NO18),NA())</f>
        <v>#N/A</v>
      </c>
      <c r="NP22" s="83" t="e">
        <f ca="1">IFERROR(NP21/(E3_Parameter!$C$18*NP18),NA())</f>
        <v>#N/A</v>
      </c>
      <c r="NQ22" s="83" t="e">
        <f ca="1">IFERROR(NQ21/(E3_Parameter!$C$18*NQ18),NA())</f>
        <v>#N/A</v>
      </c>
      <c r="NR22" s="83" t="e">
        <f ca="1">IFERROR(NR21/(E3_Parameter!$C$18*NR18),NA())</f>
        <v>#N/A</v>
      </c>
      <c r="NS22" s="83" t="e">
        <f ca="1">IFERROR(NS21/(E3_Parameter!$C$18*NS18),NA())</f>
        <v>#N/A</v>
      </c>
      <c r="NT22" s="83" t="e">
        <f ca="1">IFERROR(NT21/(E3_Parameter!$C$18*NT18),NA())</f>
        <v>#N/A</v>
      </c>
      <c r="NU22" s="83" t="e">
        <f ca="1">IFERROR(NU21/(E3_Parameter!$C$18*NU18),NA())</f>
        <v>#N/A</v>
      </c>
      <c r="NV22" s="83" t="e">
        <f ca="1">IFERROR(NV21/(E3_Parameter!$C$18*NV18),NA())</f>
        <v>#N/A</v>
      </c>
      <c r="NW22" s="83" t="e">
        <f ca="1">IFERROR(NW21/(E3_Parameter!$C$18*NW18),NA())</f>
        <v>#N/A</v>
      </c>
      <c r="NX22" s="83" t="e">
        <f ca="1">IFERROR(NX21/(E3_Parameter!$C$18*NX18),NA())</f>
        <v>#N/A</v>
      </c>
      <c r="NY22" s="83" t="e">
        <f ca="1">IFERROR(NY21/(E3_Parameter!$C$18*NY18),NA())</f>
        <v>#N/A</v>
      </c>
      <c r="NZ22" s="83" t="e">
        <f ca="1">IFERROR(NZ21/(E3_Parameter!$C$18*NZ18),NA())</f>
        <v>#N/A</v>
      </c>
      <c r="OA22" s="83" t="e">
        <f ca="1">IFERROR(OA21/(E3_Parameter!$C$18*OA18),NA())</f>
        <v>#N/A</v>
      </c>
      <c r="OB22" s="83" t="e">
        <f ca="1">IFERROR(OB21/(E3_Parameter!$C$18*OB18),NA())</f>
        <v>#N/A</v>
      </c>
      <c r="OC22" s="83" t="e">
        <f ca="1">IFERROR(OC21/(E3_Parameter!$C$18*OC18),NA())</f>
        <v>#N/A</v>
      </c>
      <c r="OD22" s="83" t="e">
        <f ca="1">IFERROR(OD21/(E3_Parameter!$C$18*OD18),NA())</f>
        <v>#N/A</v>
      </c>
      <c r="OE22" s="83" t="e">
        <f ca="1">IFERROR(OE21/(E3_Parameter!$C$18*OE18),NA())</f>
        <v>#N/A</v>
      </c>
      <c r="OF22" s="83" t="e">
        <f ca="1">IFERROR(OF21/(E3_Parameter!$C$18*OF18),NA())</f>
        <v>#N/A</v>
      </c>
      <c r="OG22" s="83" t="e">
        <f ca="1">IFERROR(OG21/(E3_Parameter!$C$18*OG18),NA())</f>
        <v>#N/A</v>
      </c>
      <c r="OH22" s="83" t="e">
        <f ca="1">IFERROR(OH21/(E3_Parameter!$C$18*OH18),NA())</f>
        <v>#N/A</v>
      </c>
      <c r="OI22" s="83" t="e">
        <f ca="1">IFERROR(OI21/(E3_Parameter!$C$18*OI18),NA())</f>
        <v>#N/A</v>
      </c>
      <c r="OJ22" s="83" t="e">
        <f ca="1">IFERROR(OJ21/(E3_Parameter!$C$18*OJ18),NA())</f>
        <v>#N/A</v>
      </c>
      <c r="OK22" s="83" t="e">
        <f ca="1">IFERROR(OK21/(E3_Parameter!$C$18*OK18),NA())</f>
        <v>#N/A</v>
      </c>
      <c r="OL22" s="83" t="e">
        <f ca="1">IFERROR(OL21/(E3_Parameter!$C$18*OL18),NA())</f>
        <v>#N/A</v>
      </c>
      <c r="OM22" s="83" t="e">
        <f ca="1">IFERROR(OM21/(E3_Parameter!$C$18*OM18),NA())</f>
        <v>#N/A</v>
      </c>
    </row>
    <row r="23" spans="2:403" x14ac:dyDescent="0.3">
      <c r="B23" s="84"/>
      <c r="C23" s="85"/>
      <c r="D23" s="83">
        <f>D20*60*60</f>
        <v>23.071998773757237</v>
      </c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3"/>
      <c r="GF23" s="83"/>
      <c r="GG23" s="83"/>
      <c r="GH23" s="83"/>
      <c r="GI23" s="83"/>
      <c r="GJ23" s="83"/>
      <c r="GK23" s="83"/>
      <c r="GL23" s="83"/>
      <c r="GM23" s="83"/>
      <c r="GN23" s="83"/>
      <c r="GO23" s="83"/>
      <c r="GP23" s="83"/>
      <c r="GQ23" s="83"/>
      <c r="GR23" s="83"/>
      <c r="GS23" s="83"/>
      <c r="GT23" s="83"/>
      <c r="GU23" s="83"/>
      <c r="GV23" s="83"/>
      <c r="GW23" s="83"/>
      <c r="GX23" s="83"/>
      <c r="GY23" s="83"/>
      <c r="GZ23" s="83"/>
      <c r="HA23" s="83"/>
      <c r="HB23" s="83"/>
      <c r="HC23" s="83"/>
      <c r="HD23" s="83"/>
      <c r="HE23" s="83"/>
      <c r="HF23" s="83"/>
      <c r="HG23" s="83"/>
      <c r="HH23" s="83"/>
      <c r="HI23" s="83"/>
      <c r="HJ23" s="83"/>
      <c r="HK23" s="83"/>
      <c r="HL23" s="83"/>
      <c r="HM23" s="83"/>
      <c r="HN23" s="83"/>
      <c r="HO23" s="83"/>
      <c r="HP23" s="83"/>
      <c r="HQ23" s="83"/>
      <c r="HR23" s="83"/>
      <c r="HS23" s="83"/>
      <c r="HT23" s="83"/>
      <c r="HU23" s="83"/>
      <c r="HV23" s="83"/>
      <c r="HW23" s="83"/>
      <c r="HX23" s="83"/>
      <c r="HY23" s="83"/>
      <c r="HZ23" s="83"/>
      <c r="IA23" s="83"/>
      <c r="IB23" s="83"/>
      <c r="IC23" s="83"/>
      <c r="ID23" s="83"/>
      <c r="IE23" s="83"/>
      <c r="IF23" s="83"/>
      <c r="IG23" s="83"/>
      <c r="IH23" s="83"/>
      <c r="II23" s="83"/>
      <c r="IJ23" s="83"/>
      <c r="IK23" s="83"/>
      <c r="IL23" s="83"/>
      <c r="IM23" s="83"/>
      <c r="IN23" s="83"/>
      <c r="IO23" s="83"/>
      <c r="IP23" s="83"/>
      <c r="IQ23" s="83"/>
      <c r="IR23" s="83"/>
      <c r="IS23" s="83"/>
      <c r="IT23" s="83"/>
      <c r="IU23" s="83"/>
      <c r="IV23" s="83"/>
      <c r="IW23" s="83"/>
      <c r="IX23" s="83"/>
      <c r="IY23" s="83"/>
      <c r="IZ23" s="83"/>
      <c r="JA23" s="83"/>
      <c r="JB23" s="83"/>
      <c r="JC23" s="83"/>
      <c r="JD23" s="83"/>
      <c r="JE23" s="83"/>
      <c r="JF23" s="83"/>
      <c r="JG23" s="83"/>
      <c r="JH23" s="83"/>
      <c r="JI23" s="83"/>
      <c r="JJ23" s="83"/>
      <c r="JK23" s="83"/>
      <c r="JL23" s="83"/>
      <c r="JM23" s="83"/>
      <c r="JN23" s="83"/>
      <c r="JO23" s="83"/>
      <c r="JP23" s="83"/>
      <c r="JQ23" s="83"/>
      <c r="JR23" s="83"/>
      <c r="JS23" s="83"/>
      <c r="JT23" s="83"/>
      <c r="JU23" s="83"/>
      <c r="JV23" s="83"/>
      <c r="JW23" s="83"/>
      <c r="JX23" s="83"/>
      <c r="JY23" s="83"/>
      <c r="JZ23" s="83"/>
      <c r="KA23" s="83"/>
      <c r="KB23" s="83"/>
      <c r="KC23" s="83"/>
      <c r="KD23" s="83"/>
      <c r="KE23" s="83"/>
      <c r="KF23" s="83"/>
      <c r="KG23" s="83"/>
      <c r="KH23" s="83"/>
      <c r="KI23" s="83"/>
      <c r="KJ23" s="83"/>
      <c r="KK23" s="83"/>
      <c r="KL23" s="83"/>
      <c r="KM23" s="83"/>
      <c r="KN23" s="83"/>
      <c r="KO23" s="83"/>
      <c r="KP23" s="83"/>
      <c r="KQ23" s="83"/>
      <c r="KR23" s="83"/>
      <c r="KS23" s="83"/>
      <c r="KT23" s="83"/>
      <c r="KU23" s="83"/>
      <c r="KV23" s="83"/>
      <c r="KW23" s="83"/>
      <c r="KX23" s="83"/>
      <c r="KY23" s="83"/>
      <c r="KZ23" s="83"/>
      <c r="LA23" s="83"/>
      <c r="LB23" s="83"/>
      <c r="LC23" s="83"/>
      <c r="LD23" s="83"/>
      <c r="LE23" s="83"/>
      <c r="LF23" s="83"/>
      <c r="LG23" s="83"/>
      <c r="LH23" s="83"/>
      <c r="LI23" s="83"/>
      <c r="LJ23" s="83"/>
      <c r="LK23" s="83"/>
      <c r="LL23" s="83"/>
      <c r="LM23" s="83"/>
      <c r="LN23" s="83"/>
      <c r="LO23" s="83"/>
      <c r="LP23" s="83"/>
      <c r="LQ23" s="83"/>
      <c r="LR23" s="83"/>
      <c r="LS23" s="83"/>
      <c r="LT23" s="83"/>
      <c r="LU23" s="83"/>
      <c r="LV23" s="83"/>
      <c r="LW23" s="83"/>
      <c r="LX23" s="83"/>
      <c r="LY23" s="83"/>
      <c r="LZ23" s="83"/>
      <c r="MA23" s="83"/>
      <c r="MB23" s="83"/>
      <c r="MC23" s="83"/>
      <c r="MD23" s="83"/>
      <c r="ME23" s="83"/>
      <c r="MF23" s="83"/>
      <c r="MG23" s="83"/>
      <c r="MH23" s="83"/>
      <c r="MI23" s="83"/>
      <c r="MJ23" s="83"/>
      <c r="MK23" s="83"/>
      <c r="ML23" s="83"/>
      <c r="MM23" s="83"/>
      <c r="MN23" s="83"/>
      <c r="MO23" s="83"/>
      <c r="MP23" s="83"/>
      <c r="MQ23" s="83"/>
      <c r="MR23" s="83"/>
      <c r="MS23" s="83"/>
      <c r="MT23" s="83"/>
      <c r="MU23" s="83"/>
      <c r="MV23" s="83"/>
      <c r="MW23" s="83"/>
      <c r="MX23" s="83"/>
      <c r="MY23" s="83"/>
      <c r="MZ23" s="83"/>
      <c r="NA23" s="83"/>
      <c r="NB23" s="83"/>
      <c r="NC23" s="83"/>
      <c r="ND23" s="83"/>
      <c r="NE23" s="83"/>
      <c r="NF23" s="83"/>
      <c r="NG23" s="83"/>
      <c r="NH23" s="83"/>
      <c r="NI23" s="83"/>
      <c r="NJ23" s="83"/>
      <c r="NK23" s="83"/>
      <c r="NL23" s="83"/>
      <c r="NM23" s="83"/>
      <c r="NN23" s="83"/>
      <c r="NO23" s="83"/>
      <c r="NP23" s="83"/>
      <c r="NQ23" s="83"/>
      <c r="NR23" s="83"/>
      <c r="NS23" s="83"/>
      <c r="NT23" s="83"/>
      <c r="NU23" s="83"/>
      <c r="NV23" s="83"/>
      <c r="NW23" s="83"/>
      <c r="NX23" s="83"/>
      <c r="NY23" s="83"/>
      <c r="NZ23" s="83"/>
      <c r="OA23" s="83"/>
      <c r="OB23" s="83"/>
      <c r="OC23" s="83"/>
      <c r="OD23" s="83"/>
      <c r="OE23" s="83"/>
      <c r="OF23" s="83"/>
      <c r="OG23" s="83"/>
      <c r="OH23" s="83"/>
      <c r="OI23" s="83"/>
      <c r="OJ23" s="83"/>
      <c r="OK23" s="83"/>
      <c r="OL23" s="83"/>
      <c r="OM23" s="83"/>
    </row>
    <row r="24" spans="2:403" x14ac:dyDescent="0.3">
      <c r="B24" s="86" t="s">
        <v>330</v>
      </c>
      <c r="C24" s="85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  <c r="LJ24" s="87"/>
      <c r="LK24" s="87"/>
      <c r="LL24" s="87"/>
      <c r="LM24" s="87"/>
      <c r="LN24" s="87"/>
      <c r="LO24" s="87"/>
      <c r="LP24" s="87"/>
      <c r="LQ24" s="87"/>
      <c r="LR24" s="87"/>
      <c r="LS24" s="87"/>
      <c r="LT24" s="87"/>
      <c r="LU24" s="87"/>
      <c r="LV24" s="87"/>
      <c r="LW24" s="87"/>
      <c r="LX24" s="87"/>
      <c r="LY24" s="87"/>
      <c r="LZ24" s="87"/>
      <c r="MA24" s="87"/>
      <c r="MB24" s="87"/>
      <c r="MC24" s="87"/>
      <c r="MD24" s="87"/>
      <c r="ME24" s="87"/>
      <c r="MF24" s="87"/>
      <c r="MG24" s="87"/>
      <c r="MH24" s="87"/>
      <c r="MI24" s="87"/>
      <c r="MJ24" s="87"/>
      <c r="MK24" s="87"/>
      <c r="ML24" s="87"/>
      <c r="MM24" s="87"/>
      <c r="MN24" s="87"/>
      <c r="MO24" s="87"/>
      <c r="MP24" s="87"/>
      <c r="MQ24" s="87"/>
      <c r="MR24" s="87"/>
      <c r="MS24" s="87"/>
      <c r="MT24" s="87"/>
      <c r="MU24" s="87"/>
      <c r="MV24" s="87"/>
      <c r="MW24" s="87"/>
      <c r="MX24" s="87"/>
      <c r="MY24" s="87"/>
      <c r="MZ24" s="87"/>
      <c r="NA24" s="87"/>
      <c r="NB24" s="87"/>
      <c r="NC24" s="87"/>
      <c r="ND24" s="87"/>
      <c r="NE24" s="87"/>
      <c r="NF24" s="87"/>
      <c r="NG24" s="87"/>
      <c r="NH24" s="87"/>
      <c r="NI24" s="87"/>
      <c r="NJ24" s="87"/>
      <c r="NK24" s="87"/>
      <c r="NL24" s="87"/>
      <c r="NM24" s="87"/>
      <c r="NN24" s="87"/>
      <c r="NO24" s="87"/>
      <c r="NP24" s="87"/>
      <c r="NQ24" s="87"/>
      <c r="NR24" s="87"/>
      <c r="NS24" s="87"/>
      <c r="NT24" s="87"/>
      <c r="NU24" s="87"/>
      <c r="NV24" s="87"/>
      <c r="NW24" s="87"/>
      <c r="NX24" s="87"/>
      <c r="NY24" s="87"/>
      <c r="NZ24" s="87"/>
      <c r="OA24" s="87"/>
      <c r="OB24" s="87"/>
      <c r="OC24" s="87"/>
      <c r="OD24" s="87"/>
      <c r="OE24" s="87"/>
      <c r="OF24" s="87"/>
      <c r="OG24" s="87"/>
      <c r="OH24" s="87"/>
      <c r="OI24" s="87"/>
      <c r="OJ24" s="87"/>
      <c r="OK24" s="87"/>
      <c r="OL24" s="87"/>
      <c r="OM24" s="87"/>
    </row>
    <row r="25" spans="2:403" x14ac:dyDescent="0.3">
      <c r="B25" s="84">
        <v>20</v>
      </c>
      <c r="C25" s="85" t="s">
        <v>79</v>
      </c>
      <c r="D25" s="88">
        <f ca="1">(IFERROR(HLOOKUP("Innendurchmesser",INDIRECT(D$6&amp;"!A1:L28"),LOOKUP($B25,INDIRECT(D$6&amp;"!B1:B28"),INDIRECT(D$6&amp;"!A1:A28")),FALSE),NA())*0.001)</f>
        <v>2.1599999999999998E-2</v>
      </c>
      <c r="E25" s="88">
        <f t="shared" ref="E25:BP26" ca="1" si="35">(IFERROR(HLOOKUP("Innendurchmesser",INDIRECT(E$6&amp;"!A1:L28"),LOOKUP($B25,INDIRECT(E$6&amp;"!B1:B28"),INDIRECT(E$6&amp;"!A1:A28")),FALSE),NA())*0.001)</f>
        <v>2.1599999999999998E-2</v>
      </c>
      <c r="F25" s="88">
        <f t="shared" ca="1" si="35"/>
        <v>2.1599999999999998E-2</v>
      </c>
      <c r="G25" s="88">
        <f t="shared" ca="1" si="35"/>
        <v>2.1599999999999998E-2</v>
      </c>
      <c r="H25" s="88">
        <f t="shared" ca="1" si="35"/>
        <v>2.1599999999999998E-2</v>
      </c>
      <c r="I25" s="88">
        <f t="shared" ca="1" si="35"/>
        <v>2.1599999999999998E-2</v>
      </c>
      <c r="J25" s="88">
        <f t="shared" ca="1" si="35"/>
        <v>2.1599999999999998E-2</v>
      </c>
      <c r="K25" s="88">
        <f t="shared" ca="1" si="35"/>
        <v>2.1599999999999998E-2</v>
      </c>
      <c r="L25" s="88">
        <f t="shared" ca="1" si="35"/>
        <v>2.1599999999999998E-2</v>
      </c>
      <c r="M25" s="88">
        <f t="shared" ca="1" si="35"/>
        <v>2.1599999999999998E-2</v>
      </c>
      <c r="N25" s="88">
        <f t="shared" ca="1" si="35"/>
        <v>2.1599999999999998E-2</v>
      </c>
      <c r="O25" s="88">
        <f t="shared" ca="1" si="35"/>
        <v>2.1599999999999998E-2</v>
      </c>
      <c r="P25" s="88">
        <f t="shared" ca="1" si="35"/>
        <v>2.1599999999999998E-2</v>
      </c>
      <c r="Q25" s="88">
        <f t="shared" ca="1" si="35"/>
        <v>2.1599999999999998E-2</v>
      </c>
      <c r="R25" s="88">
        <f t="shared" ca="1" si="35"/>
        <v>2.1599999999999998E-2</v>
      </c>
      <c r="S25" s="88">
        <f t="shared" ca="1" si="35"/>
        <v>2.1599999999999998E-2</v>
      </c>
      <c r="T25" s="88">
        <f t="shared" ca="1" si="35"/>
        <v>2.1599999999999998E-2</v>
      </c>
      <c r="U25" s="88">
        <f t="shared" ca="1" si="35"/>
        <v>2.1599999999999998E-2</v>
      </c>
      <c r="V25" s="88">
        <f t="shared" ca="1" si="35"/>
        <v>2.1599999999999998E-2</v>
      </c>
      <c r="W25" s="88">
        <f t="shared" ca="1" si="35"/>
        <v>2.1599999999999998E-2</v>
      </c>
      <c r="X25" s="88">
        <f t="shared" ca="1" si="35"/>
        <v>2.1599999999999998E-2</v>
      </c>
      <c r="Y25" s="88">
        <f t="shared" ca="1" si="35"/>
        <v>2.1599999999999998E-2</v>
      </c>
      <c r="Z25" s="88">
        <f t="shared" ca="1" si="35"/>
        <v>2.1599999999999998E-2</v>
      </c>
      <c r="AA25" s="88">
        <f t="shared" ca="1" si="35"/>
        <v>2.1599999999999998E-2</v>
      </c>
      <c r="AB25" s="88">
        <f t="shared" ca="1" si="35"/>
        <v>2.1599999999999998E-2</v>
      </c>
      <c r="AC25" s="88">
        <f t="shared" ca="1" si="35"/>
        <v>2.1599999999999998E-2</v>
      </c>
      <c r="AD25" s="88">
        <f t="shared" ca="1" si="35"/>
        <v>2.1599999999999998E-2</v>
      </c>
      <c r="AE25" s="88">
        <f t="shared" ca="1" si="35"/>
        <v>2.1599999999999998E-2</v>
      </c>
      <c r="AF25" s="88">
        <f t="shared" ca="1" si="35"/>
        <v>2.1599999999999998E-2</v>
      </c>
      <c r="AG25" s="88">
        <f t="shared" ca="1" si="35"/>
        <v>2.1599999999999998E-2</v>
      </c>
      <c r="AH25" s="88">
        <f t="shared" ca="1" si="35"/>
        <v>2.1599999999999998E-2</v>
      </c>
      <c r="AI25" s="88">
        <f t="shared" ca="1" si="35"/>
        <v>2.1599999999999998E-2</v>
      </c>
      <c r="AJ25" s="88">
        <f t="shared" ca="1" si="35"/>
        <v>2.1599999999999998E-2</v>
      </c>
      <c r="AK25" s="88" t="e">
        <f t="shared" ca="1" si="35"/>
        <v>#N/A</v>
      </c>
      <c r="AL25" s="88" t="e">
        <f t="shared" ca="1" si="35"/>
        <v>#N/A</v>
      </c>
      <c r="AM25" s="88" t="e">
        <f t="shared" ca="1" si="35"/>
        <v>#N/A</v>
      </c>
      <c r="AN25" s="88" t="e">
        <f t="shared" ca="1" si="35"/>
        <v>#N/A</v>
      </c>
      <c r="AO25" s="88" t="e">
        <f t="shared" ca="1" si="35"/>
        <v>#N/A</v>
      </c>
      <c r="AP25" s="88" t="e">
        <f t="shared" ca="1" si="35"/>
        <v>#N/A</v>
      </c>
      <c r="AQ25" s="88" t="e">
        <f t="shared" ca="1" si="35"/>
        <v>#N/A</v>
      </c>
      <c r="AR25" s="88" t="e">
        <f t="shared" ca="1" si="35"/>
        <v>#N/A</v>
      </c>
      <c r="AS25" s="88" t="e">
        <f t="shared" ca="1" si="35"/>
        <v>#N/A</v>
      </c>
      <c r="AT25" s="88" t="e">
        <f t="shared" ca="1" si="35"/>
        <v>#N/A</v>
      </c>
      <c r="AU25" s="88" t="e">
        <f t="shared" ca="1" si="35"/>
        <v>#N/A</v>
      </c>
      <c r="AV25" s="88" t="e">
        <f t="shared" ca="1" si="35"/>
        <v>#N/A</v>
      </c>
      <c r="AW25" s="88" t="e">
        <f t="shared" ca="1" si="35"/>
        <v>#N/A</v>
      </c>
      <c r="AX25" s="88" t="e">
        <f t="shared" ca="1" si="35"/>
        <v>#N/A</v>
      </c>
      <c r="AY25" s="88" t="e">
        <f t="shared" ca="1" si="35"/>
        <v>#N/A</v>
      </c>
      <c r="AZ25" s="88" t="e">
        <f t="shared" ca="1" si="35"/>
        <v>#N/A</v>
      </c>
      <c r="BA25" s="88" t="e">
        <f t="shared" ca="1" si="35"/>
        <v>#N/A</v>
      </c>
      <c r="BB25" s="88" t="e">
        <f t="shared" ca="1" si="35"/>
        <v>#N/A</v>
      </c>
      <c r="BC25" s="88" t="e">
        <f t="shared" ca="1" si="35"/>
        <v>#N/A</v>
      </c>
      <c r="BD25" s="88" t="e">
        <f t="shared" ca="1" si="35"/>
        <v>#N/A</v>
      </c>
      <c r="BE25" s="88" t="e">
        <f t="shared" ca="1" si="35"/>
        <v>#N/A</v>
      </c>
      <c r="BF25" s="88" t="e">
        <f t="shared" ca="1" si="35"/>
        <v>#N/A</v>
      </c>
      <c r="BG25" s="88" t="e">
        <f t="shared" ca="1" si="35"/>
        <v>#N/A</v>
      </c>
      <c r="BH25" s="88" t="e">
        <f t="shared" ca="1" si="35"/>
        <v>#N/A</v>
      </c>
      <c r="BI25" s="88" t="e">
        <f t="shared" ca="1" si="35"/>
        <v>#N/A</v>
      </c>
      <c r="BJ25" s="88" t="e">
        <f t="shared" ca="1" si="35"/>
        <v>#N/A</v>
      </c>
      <c r="BK25" s="88" t="e">
        <f t="shared" ca="1" si="35"/>
        <v>#N/A</v>
      </c>
      <c r="BL25" s="88" t="e">
        <f t="shared" ca="1" si="35"/>
        <v>#N/A</v>
      </c>
      <c r="BM25" s="88" t="e">
        <f t="shared" ca="1" si="35"/>
        <v>#N/A</v>
      </c>
      <c r="BN25" s="88" t="e">
        <f t="shared" ca="1" si="35"/>
        <v>#N/A</v>
      </c>
      <c r="BO25" s="88" t="e">
        <f t="shared" ca="1" si="35"/>
        <v>#N/A</v>
      </c>
      <c r="BP25" s="88" t="e">
        <f t="shared" ca="1" si="35"/>
        <v>#N/A</v>
      </c>
      <c r="BQ25" s="88" t="e">
        <f t="shared" ref="BQ25:EB28" ca="1" si="36">(IFERROR(HLOOKUP("Innendurchmesser",INDIRECT(BQ$6&amp;"!A1:L28"),LOOKUP($B25,INDIRECT(BQ$6&amp;"!B1:B28"),INDIRECT(BQ$6&amp;"!A1:A28")),FALSE),NA())*0.001)</f>
        <v>#N/A</v>
      </c>
      <c r="BR25" s="88" t="e">
        <f t="shared" ca="1" si="36"/>
        <v>#N/A</v>
      </c>
      <c r="BS25" s="88" t="e">
        <f t="shared" ca="1" si="36"/>
        <v>#N/A</v>
      </c>
      <c r="BT25" s="88" t="e">
        <f t="shared" ca="1" si="36"/>
        <v>#N/A</v>
      </c>
      <c r="BU25" s="88" t="e">
        <f t="shared" ca="1" si="36"/>
        <v>#N/A</v>
      </c>
      <c r="BV25" s="88" t="e">
        <f t="shared" ca="1" si="36"/>
        <v>#N/A</v>
      </c>
      <c r="BW25" s="88" t="e">
        <f t="shared" ca="1" si="36"/>
        <v>#N/A</v>
      </c>
      <c r="BX25" s="88" t="e">
        <f t="shared" ca="1" si="36"/>
        <v>#N/A</v>
      </c>
      <c r="BY25" s="88" t="e">
        <f t="shared" ca="1" si="36"/>
        <v>#N/A</v>
      </c>
      <c r="BZ25" s="88" t="e">
        <f t="shared" ca="1" si="36"/>
        <v>#N/A</v>
      </c>
      <c r="CA25" s="88" t="e">
        <f t="shared" ca="1" si="36"/>
        <v>#N/A</v>
      </c>
      <c r="CB25" s="88" t="e">
        <f t="shared" ca="1" si="36"/>
        <v>#N/A</v>
      </c>
      <c r="CC25" s="88" t="e">
        <f t="shared" ca="1" si="36"/>
        <v>#N/A</v>
      </c>
      <c r="CD25" s="88" t="e">
        <f t="shared" ca="1" si="36"/>
        <v>#N/A</v>
      </c>
      <c r="CE25" s="88" t="e">
        <f t="shared" ca="1" si="36"/>
        <v>#N/A</v>
      </c>
      <c r="CF25" s="88" t="e">
        <f t="shared" ca="1" si="36"/>
        <v>#N/A</v>
      </c>
      <c r="CG25" s="88" t="e">
        <f t="shared" ca="1" si="36"/>
        <v>#N/A</v>
      </c>
      <c r="CH25" s="88" t="e">
        <f t="shared" ca="1" si="36"/>
        <v>#N/A</v>
      </c>
      <c r="CI25" s="88" t="e">
        <f t="shared" ca="1" si="36"/>
        <v>#N/A</v>
      </c>
      <c r="CJ25" s="88" t="e">
        <f t="shared" ca="1" si="36"/>
        <v>#N/A</v>
      </c>
      <c r="CK25" s="88" t="e">
        <f t="shared" ca="1" si="36"/>
        <v>#N/A</v>
      </c>
      <c r="CL25" s="88" t="e">
        <f t="shared" ca="1" si="36"/>
        <v>#N/A</v>
      </c>
      <c r="CM25" s="88" t="e">
        <f t="shared" ca="1" si="36"/>
        <v>#N/A</v>
      </c>
      <c r="CN25" s="88" t="e">
        <f t="shared" ca="1" si="36"/>
        <v>#N/A</v>
      </c>
      <c r="CO25" s="88" t="e">
        <f t="shared" ca="1" si="36"/>
        <v>#N/A</v>
      </c>
      <c r="CP25" s="88" t="e">
        <f t="shared" ca="1" si="36"/>
        <v>#N/A</v>
      </c>
      <c r="CQ25" s="88" t="e">
        <f t="shared" ca="1" si="36"/>
        <v>#N/A</v>
      </c>
      <c r="CR25" s="88" t="e">
        <f t="shared" ca="1" si="36"/>
        <v>#N/A</v>
      </c>
      <c r="CS25" s="88" t="e">
        <f t="shared" ca="1" si="36"/>
        <v>#N/A</v>
      </c>
      <c r="CT25" s="88" t="e">
        <f t="shared" ca="1" si="36"/>
        <v>#N/A</v>
      </c>
      <c r="CU25" s="88" t="e">
        <f t="shared" ca="1" si="36"/>
        <v>#N/A</v>
      </c>
      <c r="CV25" s="88" t="e">
        <f t="shared" ca="1" si="36"/>
        <v>#N/A</v>
      </c>
      <c r="CW25" s="88" t="e">
        <f t="shared" ca="1" si="36"/>
        <v>#N/A</v>
      </c>
      <c r="CX25" s="88" t="e">
        <f t="shared" ca="1" si="36"/>
        <v>#N/A</v>
      </c>
      <c r="CY25" s="88" t="e">
        <f t="shared" ca="1" si="36"/>
        <v>#N/A</v>
      </c>
      <c r="CZ25" s="88" t="e">
        <f t="shared" ca="1" si="36"/>
        <v>#N/A</v>
      </c>
      <c r="DA25" s="88" t="e">
        <f t="shared" ca="1" si="36"/>
        <v>#N/A</v>
      </c>
      <c r="DB25" s="88" t="e">
        <f t="shared" ca="1" si="36"/>
        <v>#N/A</v>
      </c>
      <c r="DC25" s="88" t="e">
        <f t="shared" ca="1" si="36"/>
        <v>#N/A</v>
      </c>
      <c r="DD25" s="88" t="e">
        <f t="shared" ca="1" si="36"/>
        <v>#N/A</v>
      </c>
      <c r="DE25" s="88" t="e">
        <f t="shared" ca="1" si="36"/>
        <v>#N/A</v>
      </c>
      <c r="DF25" s="88" t="e">
        <f t="shared" ca="1" si="36"/>
        <v>#N/A</v>
      </c>
      <c r="DG25" s="88" t="e">
        <f t="shared" ca="1" si="36"/>
        <v>#N/A</v>
      </c>
      <c r="DH25" s="88" t="e">
        <f t="shared" ca="1" si="36"/>
        <v>#N/A</v>
      </c>
      <c r="DI25" s="88" t="e">
        <f t="shared" ca="1" si="36"/>
        <v>#N/A</v>
      </c>
      <c r="DJ25" s="88" t="e">
        <f t="shared" ca="1" si="36"/>
        <v>#N/A</v>
      </c>
      <c r="DK25" s="88" t="e">
        <f t="shared" ca="1" si="36"/>
        <v>#N/A</v>
      </c>
      <c r="DL25" s="88" t="e">
        <f t="shared" ca="1" si="36"/>
        <v>#N/A</v>
      </c>
      <c r="DM25" s="88" t="e">
        <f t="shared" ca="1" si="36"/>
        <v>#N/A</v>
      </c>
      <c r="DN25" s="88" t="e">
        <f t="shared" ca="1" si="36"/>
        <v>#N/A</v>
      </c>
      <c r="DO25" s="88" t="e">
        <f t="shared" ca="1" si="36"/>
        <v>#N/A</v>
      </c>
      <c r="DP25" s="88" t="e">
        <f t="shared" ca="1" si="36"/>
        <v>#N/A</v>
      </c>
      <c r="DQ25" s="88" t="e">
        <f t="shared" ca="1" si="36"/>
        <v>#N/A</v>
      </c>
      <c r="DR25" s="88" t="e">
        <f t="shared" ca="1" si="36"/>
        <v>#N/A</v>
      </c>
      <c r="DS25" s="88" t="e">
        <f t="shared" ca="1" si="36"/>
        <v>#N/A</v>
      </c>
      <c r="DT25" s="88" t="e">
        <f t="shared" ca="1" si="36"/>
        <v>#N/A</v>
      </c>
      <c r="DU25" s="88" t="e">
        <f t="shared" ca="1" si="36"/>
        <v>#N/A</v>
      </c>
      <c r="DV25" s="88" t="e">
        <f t="shared" ca="1" si="36"/>
        <v>#N/A</v>
      </c>
      <c r="DW25" s="88" t="e">
        <f t="shared" ca="1" si="36"/>
        <v>#N/A</v>
      </c>
      <c r="DX25" s="88" t="e">
        <f t="shared" ca="1" si="36"/>
        <v>#N/A</v>
      </c>
      <c r="DY25" s="88" t="e">
        <f t="shared" ca="1" si="36"/>
        <v>#N/A</v>
      </c>
      <c r="DZ25" s="88" t="e">
        <f t="shared" ca="1" si="36"/>
        <v>#N/A</v>
      </c>
      <c r="EA25" s="88" t="e">
        <f t="shared" ca="1" si="36"/>
        <v>#N/A</v>
      </c>
      <c r="EB25" s="88" t="e">
        <f t="shared" ca="1" si="36"/>
        <v>#N/A</v>
      </c>
      <c r="EC25" s="88" t="e">
        <f t="shared" ref="EC25:GN31" ca="1" si="37">(IFERROR(HLOOKUP("Innendurchmesser",INDIRECT(EC$6&amp;"!A1:L28"),LOOKUP($B25,INDIRECT(EC$6&amp;"!B1:B28"),INDIRECT(EC$6&amp;"!A1:A28")),FALSE),NA())*0.001)</f>
        <v>#N/A</v>
      </c>
      <c r="ED25" s="88" t="e">
        <f t="shared" ca="1" si="37"/>
        <v>#N/A</v>
      </c>
      <c r="EE25" s="88" t="e">
        <f t="shared" ca="1" si="37"/>
        <v>#N/A</v>
      </c>
      <c r="EF25" s="88" t="e">
        <f t="shared" ca="1" si="37"/>
        <v>#N/A</v>
      </c>
      <c r="EG25" s="88" t="e">
        <f t="shared" ca="1" si="37"/>
        <v>#N/A</v>
      </c>
      <c r="EH25" s="88" t="e">
        <f t="shared" ca="1" si="37"/>
        <v>#N/A</v>
      </c>
      <c r="EI25" s="88" t="e">
        <f t="shared" ca="1" si="37"/>
        <v>#N/A</v>
      </c>
      <c r="EJ25" s="88" t="e">
        <f t="shared" ca="1" si="37"/>
        <v>#N/A</v>
      </c>
      <c r="EK25" s="88" t="e">
        <f t="shared" ca="1" si="37"/>
        <v>#N/A</v>
      </c>
      <c r="EL25" s="88" t="e">
        <f t="shared" ca="1" si="37"/>
        <v>#N/A</v>
      </c>
      <c r="EM25" s="88" t="e">
        <f t="shared" ca="1" si="37"/>
        <v>#N/A</v>
      </c>
      <c r="EN25" s="88" t="e">
        <f t="shared" ca="1" si="37"/>
        <v>#N/A</v>
      </c>
      <c r="EO25" s="88" t="e">
        <f t="shared" ca="1" si="37"/>
        <v>#N/A</v>
      </c>
      <c r="EP25" s="88" t="e">
        <f t="shared" ca="1" si="37"/>
        <v>#N/A</v>
      </c>
      <c r="EQ25" s="88" t="e">
        <f t="shared" ca="1" si="37"/>
        <v>#N/A</v>
      </c>
      <c r="ER25" s="88" t="e">
        <f t="shared" ca="1" si="37"/>
        <v>#N/A</v>
      </c>
      <c r="ES25" s="88" t="e">
        <f t="shared" ca="1" si="37"/>
        <v>#N/A</v>
      </c>
      <c r="ET25" s="88" t="e">
        <f t="shared" ca="1" si="37"/>
        <v>#N/A</v>
      </c>
      <c r="EU25" s="88" t="e">
        <f t="shared" ca="1" si="37"/>
        <v>#N/A</v>
      </c>
      <c r="EV25" s="88" t="e">
        <f t="shared" ca="1" si="37"/>
        <v>#N/A</v>
      </c>
      <c r="EW25" s="88" t="e">
        <f t="shared" ca="1" si="37"/>
        <v>#N/A</v>
      </c>
      <c r="EX25" s="88" t="e">
        <f t="shared" ca="1" si="37"/>
        <v>#N/A</v>
      </c>
      <c r="EY25" s="88" t="e">
        <f t="shared" ca="1" si="37"/>
        <v>#N/A</v>
      </c>
      <c r="EZ25" s="88" t="e">
        <f t="shared" ca="1" si="37"/>
        <v>#N/A</v>
      </c>
      <c r="FA25" s="88" t="e">
        <f t="shared" ca="1" si="37"/>
        <v>#N/A</v>
      </c>
      <c r="FB25" s="88" t="e">
        <f t="shared" ca="1" si="37"/>
        <v>#N/A</v>
      </c>
      <c r="FC25" s="88" t="e">
        <f t="shared" ca="1" si="37"/>
        <v>#N/A</v>
      </c>
      <c r="FD25" s="88" t="e">
        <f t="shared" ca="1" si="37"/>
        <v>#N/A</v>
      </c>
      <c r="FE25" s="88" t="e">
        <f t="shared" ca="1" si="37"/>
        <v>#N/A</v>
      </c>
      <c r="FF25" s="88" t="e">
        <f t="shared" ca="1" si="37"/>
        <v>#N/A</v>
      </c>
      <c r="FG25" s="88" t="e">
        <f t="shared" ca="1" si="37"/>
        <v>#N/A</v>
      </c>
      <c r="FH25" s="88" t="e">
        <f t="shared" ca="1" si="37"/>
        <v>#N/A</v>
      </c>
      <c r="FI25" s="88" t="e">
        <f t="shared" ca="1" si="37"/>
        <v>#N/A</v>
      </c>
      <c r="FJ25" s="88" t="e">
        <f t="shared" ca="1" si="37"/>
        <v>#N/A</v>
      </c>
      <c r="FK25" s="88" t="e">
        <f t="shared" ca="1" si="37"/>
        <v>#N/A</v>
      </c>
      <c r="FL25" s="88" t="e">
        <f t="shared" ca="1" si="37"/>
        <v>#N/A</v>
      </c>
      <c r="FM25" s="88" t="e">
        <f t="shared" ca="1" si="37"/>
        <v>#N/A</v>
      </c>
      <c r="FN25" s="88" t="e">
        <f t="shared" ca="1" si="37"/>
        <v>#N/A</v>
      </c>
      <c r="FO25" s="88" t="e">
        <f t="shared" ca="1" si="37"/>
        <v>#N/A</v>
      </c>
      <c r="FP25" s="88" t="e">
        <f t="shared" ca="1" si="37"/>
        <v>#N/A</v>
      </c>
      <c r="FQ25" s="88" t="e">
        <f t="shared" ca="1" si="37"/>
        <v>#N/A</v>
      </c>
      <c r="FR25" s="88" t="e">
        <f t="shared" ca="1" si="37"/>
        <v>#N/A</v>
      </c>
      <c r="FS25" s="88" t="e">
        <f t="shared" ca="1" si="37"/>
        <v>#N/A</v>
      </c>
      <c r="FT25" s="88" t="e">
        <f t="shared" ca="1" si="37"/>
        <v>#N/A</v>
      </c>
      <c r="FU25" s="88" t="e">
        <f t="shared" ca="1" si="37"/>
        <v>#N/A</v>
      </c>
      <c r="FV25" s="88" t="e">
        <f t="shared" ca="1" si="37"/>
        <v>#N/A</v>
      </c>
      <c r="FW25" s="88" t="e">
        <f t="shared" ca="1" si="37"/>
        <v>#N/A</v>
      </c>
      <c r="FX25" s="88" t="e">
        <f t="shared" ca="1" si="37"/>
        <v>#N/A</v>
      </c>
      <c r="FY25" s="88" t="e">
        <f t="shared" ca="1" si="37"/>
        <v>#N/A</v>
      </c>
      <c r="FZ25" s="88" t="e">
        <f t="shared" ca="1" si="37"/>
        <v>#N/A</v>
      </c>
      <c r="GA25" s="88" t="e">
        <f t="shared" ca="1" si="37"/>
        <v>#N/A</v>
      </c>
      <c r="GB25" s="88" t="e">
        <f t="shared" ca="1" si="37"/>
        <v>#N/A</v>
      </c>
      <c r="GC25" s="88" t="e">
        <f t="shared" ca="1" si="37"/>
        <v>#N/A</v>
      </c>
      <c r="GD25" s="88" t="e">
        <f t="shared" ca="1" si="37"/>
        <v>#N/A</v>
      </c>
      <c r="GE25" s="88" t="e">
        <f t="shared" ca="1" si="37"/>
        <v>#N/A</v>
      </c>
      <c r="GF25" s="88" t="e">
        <f t="shared" ca="1" si="37"/>
        <v>#N/A</v>
      </c>
      <c r="GG25" s="88" t="e">
        <f t="shared" ca="1" si="37"/>
        <v>#N/A</v>
      </c>
      <c r="GH25" s="88" t="e">
        <f t="shared" ca="1" si="37"/>
        <v>#N/A</v>
      </c>
      <c r="GI25" s="88" t="e">
        <f t="shared" ca="1" si="37"/>
        <v>#N/A</v>
      </c>
      <c r="GJ25" s="88" t="e">
        <f t="shared" ca="1" si="37"/>
        <v>#N/A</v>
      </c>
      <c r="GK25" s="88" t="e">
        <f t="shared" ca="1" si="37"/>
        <v>#N/A</v>
      </c>
      <c r="GL25" s="88" t="e">
        <f t="shared" ca="1" si="37"/>
        <v>#N/A</v>
      </c>
      <c r="GM25" s="88" t="e">
        <f t="shared" ca="1" si="37"/>
        <v>#N/A</v>
      </c>
      <c r="GN25" s="88" t="e">
        <f t="shared" ca="1" si="37"/>
        <v>#N/A</v>
      </c>
      <c r="GO25" s="88" t="e">
        <f t="shared" ref="GO25:IZ28" ca="1" si="38">(IFERROR(HLOOKUP("Innendurchmesser",INDIRECT(GO$6&amp;"!A1:L28"),LOOKUP($B25,INDIRECT(GO$6&amp;"!B1:B28"),INDIRECT(GO$6&amp;"!A1:A28")),FALSE),NA())*0.001)</f>
        <v>#N/A</v>
      </c>
      <c r="GP25" s="88" t="e">
        <f t="shared" ca="1" si="38"/>
        <v>#N/A</v>
      </c>
      <c r="GQ25" s="88" t="e">
        <f t="shared" ca="1" si="38"/>
        <v>#N/A</v>
      </c>
      <c r="GR25" s="88" t="e">
        <f t="shared" ca="1" si="38"/>
        <v>#N/A</v>
      </c>
      <c r="GS25" s="88" t="e">
        <f t="shared" ca="1" si="38"/>
        <v>#N/A</v>
      </c>
      <c r="GT25" s="88" t="e">
        <f t="shared" ca="1" si="38"/>
        <v>#N/A</v>
      </c>
      <c r="GU25" s="88" t="e">
        <f t="shared" ca="1" si="38"/>
        <v>#N/A</v>
      </c>
      <c r="GV25" s="88" t="e">
        <f t="shared" ca="1" si="38"/>
        <v>#N/A</v>
      </c>
      <c r="GW25" s="88" t="e">
        <f t="shared" ca="1" si="38"/>
        <v>#N/A</v>
      </c>
      <c r="GX25" s="88" t="e">
        <f t="shared" ca="1" si="38"/>
        <v>#N/A</v>
      </c>
      <c r="GY25" s="88" t="e">
        <f t="shared" ca="1" si="38"/>
        <v>#N/A</v>
      </c>
      <c r="GZ25" s="88" t="e">
        <f t="shared" ca="1" si="38"/>
        <v>#N/A</v>
      </c>
      <c r="HA25" s="88" t="e">
        <f t="shared" ca="1" si="38"/>
        <v>#N/A</v>
      </c>
      <c r="HB25" s="88" t="e">
        <f t="shared" ca="1" si="38"/>
        <v>#N/A</v>
      </c>
      <c r="HC25" s="88" t="e">
        <f t="shared" ca="1" si="38"/>
        <v>#N/A</v>
      </c>
      <c r="HD25" s="88" t="e">
        <f t="shared" ca="1" si="38"/>
        <v>#N/A</v>
      </c>
      <c r="HE25" s="88" t="e">
        <f t="shared" ca="1" si="38"/>
        <v>#N/A</v>
      </c>
      <c r="HF25" s="88" t="e">
        <f t="shared" ca="1" si="38"/>
        <v>#N/A</v>
      </c>
      <c r="HG25" s="88" t="e">
        <f t="shared" ca="1" si="38"/>
        <v>#N/A</v>
      </c>
      <c r="HH25" s="88" t="e">
        <f t="shared" ca="1" si="38"/>
        <v>#N/A</v>
      </c>
      <c r="HI25" s="88" t="e">
        <f t="shared" ca="1" si="38"/>
        <v>#N/A</v>
      </c>
      <c r="HJ25" s="88" t="e">
        <f t="shared" ca="1" si="38"/>
        <v>#N/A</v>
      </c>
      <c r="HK25" s="88" t="e">
        <f t="shared" ca="1" si="38"/>
        <v>#N/A</v>
      </c>
      <c r="HL25" s="88" t="e">
        <f t="shared" ca="1" si="38"/>
        <v>#N/A</v>
      </c>
      <c r="HM25" s="88" t="e">
        <f t="shared" ca="1" si="38"/>
        <v>#N/A</v>
      </c>
      <c r="HN25" s="88" t="e">
        <f t="shared" ca="1" si="38"/>
        <v>#N/A</v>
      </c>
      <c r="HO25" s="88" t="e">
        <f t="shared" ca="1" si="38"/>
        <v>#N/A</v>
      </c>
      <c r="HP25" s="88" t="e">
        <f t="shared" ca="1" si="38"/>
        <v>#N/A</v>
      </c>
      <c r="HQ25" s="88" t="e">
        <f t="shared" ca="1" si="38"/>
        <v>#N/A</v>
      </c>
      <c r="HR25" s="88" t="e">
        <f t="shared" ca="1" si="38"/>
        <v>#N/A</v>
      </c>
      <c r="HS25" s="88" t="e">
        <f t="shared" ca="1" si="38"/>
        <v>#N/A</v>
      </c>
      <c r="HT25" s="88" t="e">
        <f t="shared" ca="1" si="38"/>
        <v>#N/A</v>
      </c>
      <c r="HU25" s="88" t="e">
        <f t="shared" ca="1" si="38"/>
        <v>#N/A</v>
      </c>
      <c r="HV25" s="88" t="e">
        <f t="shared" ca="1" si="38"/>
        <v>#N/A</v>
      </c>
      <c r="HW25" s="88" t="e">
        <f t="shared" ca="1" si="38"/>
        <v>#N/A</v>
      </c>
      <c r="HX25" s="88" t="e">
        <f t="shared" ca="1" si="38"/>
        <v>#N/A</v>
      </c>
      <c r="HY25" s="88" t="e">
        <f t="shared" ca="1" si="38"/>
        <v>#N/A</v>
      </c>
      <c r="HZ25" s="88" t="e">
        <f t="shared" ca="1" si="38"/>
        <v>#N/A</v>
      </c>
      <c r="IA25" s="88" t="e">
        <f t="shared" ca="1" si="38"/>
        <v>#N/A</v>
      </c>
      <c r="IB25" s="88" t="e">
        <f t="shared" ca="1" si="38"/>
        <v>#N/A</v>
      </c>
      <c r="IC25" s="88" t="e">
        <f t="shared" ca="1" si="38"/>
        <v>#N/A</v>
      </c>
      <c r="ID25" s="88" t="e">
        <f t="shared" ca="1" si="38"/>
        <v>#N/A</v>
      </c>
      <c r="IE25" s="88" t="e">
        <f t="shared" ca="1" si="38"/>
        <v>#N/A</v>
      </c>
      <c r="IF25" s="88" t="e">
        <f t="shared" ca="1" si="38"/>
        <v>#N/A</v>
      </c>
      <c r="IG25" s="88" t="e">
        <f t="shared" ca="1" si="38"/>
        <v>#N/A</v>
      </c>
      <c r="IH25" s="88" t="e">
        <f t="shared" ca="1" si="38"/>
        <v>#N/A</v>
      </c>
      <c r="II25" s="88" t="e">
        <f t="shared" ca="1" si="38"/>
        <v>#N/A</v>
      </c>
      <c r="IJ25" s="88" t="e">
        <f t="shared" ca="1" si="38"/>
        <v>#N/A</v>
      </c>
      <c r="IK25" s="88" t="e">
        <f t="shared" ca="1" si="38"/>
        <v>#N/A</v>
      </c>
      <c r="IL25" s="88" t="e">
        <f t="shared" ca="1" si="38"/>
        <v>#N/A</v>
      </c>
      <c r="IM25" s="88" t="e">
        <f t="shared" ca="1" si="38"/>
        <v>#N/A</v>
      </c>
      <c r="IN25" s="88" t="e">
        <f t="shared" ca="1" si="38"/>
        <v>#N/A</v>
      </c>
      <c r="IO25" s="88" t="e">
        <f t="shared" ca="1" si="38"/>
        <v>#N/A</v>
      </c>
      <c r="IP25" s="88" t="e">
        <f t="shared" ca="1" si="38"/>
        <v>#N/A</v>
      </c>
      <c r="IQ25" s="88" t="e">
        <f t="shared" ca="1" si="38"/>
        <v>#N/A</v>
      </c>
      <c r="IR25" s="88" t="e">
        <f t="shared" ca="1" si="38"/>
        <v>#N/A</v>
      </c>
      <c r="IS25" s="88" t="e">
        <f t="shared" ca="1" si="38"/>
        <v>#N/A</v>
      </c>
      <c r="IT25" s="88" t="e">
        <f t="shared" ca="1" si="38"/>
        <v>#N/A</v>
      </c>
      <c r="IU25" s="88" t="e">
        <f t="shared" ca="1" si="38"/>
        <v>#N/A</v>
      </c>
      <c r="IV25" s="88" t="e">
        <f t="shared" ca="1" si="38"/>
        <v>#N/A</v>
      </c>
      <c r="IW25" s="88" t="e">
        <f t="shared" ca="1" si="38"/>
        <v>#N/A</v>
      </c>
      <c r="IX25" s="88" t="e">
        <f t="shared" ca="1" si="38"/>
        <v>#N/A</v>
      </c>
      <c r="IY25" s="88" t="e">
        <f t="shared" ca="1" si="38"/>
        <v>#N/A</v>
      </c>
      <c r="IZ25" s="88" t="e">
        <f t="shared" ca="1" si="38"/>
        <v>#N/A</v>
      </c>
      <c r="JA25" s="88" t="e">
        <f t="shared" ref="JA25:LL31" ca="1" si="39">(IFERROR(HLOOKUP("Innendurchmesser",INDIRECT(JA$6&amp;"!A1:L28"),LOOKUP($B25,INDIRECT(JA$6&amp;"!B1:B28"),INDIRECT(JA$6&amp;"!A1:A28")),FALSE),NA())*0.001)</f>
        <v>#N/A</v>
      </c>
      <c r="JB25" s="88" t="e">
        <f t="shared" ca="1" si="39"/>
        <v>#N/A</v>
      </c>
      <c r="JC25" s="88" t="e">
        <f t="shared" ca="1" si="39"/>
        <v>#N/A</v>
      </c>
      <c r="JD25" s="88" t="e">
        <f t="shared" ca="1" si="39"/>
        <v>#N/A</v>
      </c>
      <c r="JE25" s="88" t="e">
        <f t="shared" ca="1" si="39"/>
        <v>#N/A</v>
      </c>
      <c r="JF25" s="88" t="e">
        <f t="shared" ca="1" si="39"/>
        <v>#N/A</v>
      </c>
      <c r="JG25" s="88" t="e">
        <f t="shared" ca="1" si="39"/>
        <v>#N/A</v>
      </c>
      <c r="JH25" s="88" t="e">
        <f t="shared" ca="1" si="39"/>
        <v>#N/A</v>
      </c>
      <c r="JI25" s="88" t="e">
        <f t="shared" ca="1" si="39"/>
        <v>#N/A</v>
      </c>
      <c r="JJ25" s="88" t="e">
        <f t="shared" ca="1" si="39"/>
        <v>#N/A</v>
      </c>
      <c r="JK25" s="88" t="e">
        <f t="shared" ca="1" si="39"/>
        <v>#N/A</v>
      </c>
      <c r="JL25" s="88" t="e">
        <f t="shared" ca="1" si="39"/>
        <v>#N/A</v>
      </c>
      <c r="JM25" s="88" t="e">
        <f t="shared" ca="1" si="39"/>
        <v>#N/A</v>
      </c>
      <c r="JN25" s="88" t="e">
        <f t="shared" ca="1" si="39"/>
        <v>#N/A</v>
      </c>
      <c r="JO25" s="88" t="e">
        <f t="shared" ca="1" si="39"/>
        <v>#N/A</v>
      </c>
      <c r="JP25" s="88" t="e">
        <f t="shared" ca="1" si="39"/>
        <v>#N/A</v>
      </c>
      <c r="JQ25" s="88" t="e">
        <f t="shared" ca="1" si="39"/>
        <v>#N/A</v>
      </c>
      <c r="JR25" s="88" t="e">
        <f t="shared" ca="1" si="39"/>
        <v>#N/A</v>
      </c>
      <c r="JS25" s="88" t="e">
        <f t="shared" ca="1" si="39"/>
        <v>#N/A</v>
      </c>
      <c r="JT25" s="88" t="e">
        <f t="shared" ca="1" si="39"/>
        <v>#N/A</v>
      </c>
      <c r="JU25" s="88" t="e">
        <f t="shared" ca="1" si="39"/>
        <v>#N/A</v>
      </c>
      <c r="JV25" s="88" t="e">
        <f t="shared" ca="1" si="39"/>
        <v>#N/A</v>
      </c>
      <c r="JW25" s="88" t="e">
        <f t="shared" ca="1" si="39"/>
        <v>#N/A</v>
      </c>
      <c r="JX25" s="88" t="e">
        <f t="shared" ca="1" si="39"/>
        <v>#N/A</v>
      </c>
      <c r="JY25" s="88" t="e">
        <f t="shared" ca="1" si="39"/>
        <v>#N/A</v>
      </c>
      <c r="JZ25" s="88" t="e">
        <f t="shared" ca="1" si="39"/>
        <v>#N/A</v>
      </c>
      <c r="KA25" s="88" t="e">
        <f t="shared" ca="1" si="39"/>
        <v>#N/A</v>
      </c>
      <c r="KB25" s="88" t="e">
        <f t="shared" ca="1" si="39"/>
        <v>#N/A</v>
      </c>
      <c r="KC25" s="88" t="e">
        <f t="shared" ca="1" si="39"/>
        <v>#N/A</v>
      </c>
      <c r="KD25" s="88" t="e">
        <f t="shared" ca="1" si="39"/>
        <v>#N/A</v>
      </c>
      <c r="KE25" s="88" t="e">
        <f t="shared" ca="1" si="39"/>
        <v>#N/A</v>
      </c>
      <c r="KF25" s="88" t="e">
        <f t="shared" ca="1" si="39"/>
        <v>#N/A</v>
      </c>
      <c r="KG25" s="88" t="e">
        <f t="shared" ca="1" si="39"/>
        <v>#N/A</v>
      </c>
      <c r="KH25" s="88" t="e">
        <f t="shared" ca="1" si="39"/>
        <v>#N/A</v>
      </c>
      <c r="KI25" s="88" t="e">
        <f t="shared" ca="1" si="39"/>
        <v>#N/A</v>
      </c>
      <c r="KJ25" s="88" t="e">
        <f t="shared" ca="1" si="39"/>
        <v>#N/A</v>
      </c>
      <c r="KK25" s="88" t="e">
        <f t="shared" ca="1" si="39"/>
        <v>#N/A</v>
      </c>
      <c r="KL25" s="88" t="e">
        <f t="shared" ca="1" si="39"/>
        <v>#N/A</v>
      </c>
      <c r="KM25" s="88" t="e">
        <f t="shared" ca="1" si="39"/>
        <v>#N/A</v>
      </c>
      <c r="KN25" s="88" t="e">
        <f t="shared" ca="1" si="39"/>
        <v>#N/A</v>
      </c>
      <c r="KO25" s="88" t="e">
        <f t="shared" ca="1" si="39"/>
        <v>#N/A</v>
      </c>
      <c r="KP25" s="88" t="e">
        <f t="shared" ca="1" si="39"/>
        <v>#N/A</v>
      </c>
      <c r="KQ25" s="88" t="e">
        <f t="shared" ca="1" si="39"/>
        <v>#N/A</v>
      </c>
      <c r="KR25" s="88" t="e">
        <f t="shared" ca="1" si="39"/>
        <v>#N/A</v>
      </c>
      <c r="KS25" s="88" t="e">
        <f t="shared" ca="1" si="39"/>
        <v>#N/A</v>
      </c>
      <c r="KT25" s="88" t="e">
        <f t="shared" ca="1" si="39"/>
        <v>#N/A</v>
      </c>
      <c r="KU25" s="88" t="e">
        <f t="shared" ca="1" si="39"/>
        <v>#N/A</v>
      </c>
      <c r="KV25" s="88" t="e">
        <f t="shared" ca="1" si="39"/>
        <v>#N/A</v>
      </c>
      <c r="KW25" s="88" t="e">
        <f t="shared" ca="1" si="39"/>
        <v>#N/A</v>
      </c>
      <c r="KX25" s="88" t="e">
        <f t="shared" ca="1" si="39"/>
        <v>#N/A</v>
      </c>
      <c r="KY25" s="88" t="e">
        <f t="shared" ca="1" si="39"/>
        <v>#N/A</v>
      </c>
      <c r="KZ25" s="88" t="e">
        <f t="shared" ca="1" si="39"/>
        <v>#N/A</v>
      </c>
      <c r="LA25" s="88" t="e">
        <f t="shared" ca="1" si="39"/>
        <v>#N/A</v>
      </c>
      <c r="LB25" s="88" t="e">
        <f t="shared" ca="1" si="39"/>
        <v>#N/A</v>
      </c>
      <c r="LC25" s="88" t="e">
        <f t="shared" ca="1" si="39"/>
        <v>#N/A</v>
      </c>
      <c r="LD25" s="88" t="e">
        <f t="shared" ca="1" si="39"/>
        <v>#N/A</v>
      </c>
      <c r="LE25" s="88" t="e">
        <f t="shared" ca="1" si="39"/>
        <v>#N/A</v>
      </c>
      <c r="LF25" s="88" t="e">
        <f t="shared" ca="1" si="39"/>
        <v>#N/A</v>
      </c>
      <c r="LG25" s="88" t="e">
        <f t="shared" ca="1" si="39"/>
        <v>#N/A</v>
      </c>
      <c r="LH25" s="88" t="e">
        <f t="shared" ca="1" si="39"/>
        <v>#N/A</v>
      </c>
      <c r="LI25" s="88" t="e">
        <f t="shared" ca="1" si="39"/>
        <v>#N/A</v>
      </c>
      <c r="LJ25" s="88" t="e">
        <f t="shared" ca="1" si="39"/>
        <v>#N/A</v>
      </c>
      <c r="LK25" s="88" t="e">
        <f t="shared" ca="1" si="39"/>
        <v>#N/A</v>
      </c>
      <c r="LL25" s="88" t="e">
        <f t="shared" ca="1" si="39"/>
        <v>#N/A</v>
      </c>
      <c r="LM25" s="88" t="e">
        <f t="shared" ref="LM25:NX28" ca="1" si="40">(IFERROR(HLOOKUP("Innendurchmesser",INDIRECT(LM$6&amp;"!A1:L28"),LOOKUP($B25,INDIRECT(LM$6&amp;"!B1:B28"),INDIRECT(LM$6&amp;"!A1:A28")),FALSE),NA())*0.001)</f>
        <v>#N/A</v>
      </c>
      <c r="LN25" s="88" t="e">
        <f t="shared" ca="1" si="40"/>
        <v>#N/A</v>
      </c>
      <c r="LO25" s="88" t="e">
        <f t="shared" ca="1" si="40"/>
        <v>#N/A</v>
      </c>
      <c r="LP25" s="88" t="e">
        <f t="shared" ca="1" si="40"/>
        <v>#N/A</v>
      </c>
      <c r="LQ25" s="88" t="e">
        <f t="shared" ca="1" si="40"/>
        <v>#N/A</v>
      </c>
      <c r="LR25" s="88" t="e">
        <f t="shared" ca="1" si="40"/>
        <v>#N/A</v>
      </c>
      <c r="LS25" s="88" t="e">
        <f t="shared" ca="1" si="40"/>
        <v>#N/A</v>
      </c>
      <c r="LT25" s="88" t="e">
        <f t="shared" ca="1" si="40"/>
        <v>#N/A</v>
      </c>
      <c r="LU25" s="88" t="e">
        <f t="shared" ca="1" si="40"/>
        <v>#N/A</v>
      </c>
      <c r="LV25" s="88" t="e">
        <f t="shared" ca="1" si="40"/>
        <v>#N/A</v>
      </c>
      <c r="LW25" s="88" t="e">
        <f t="shared" ca="1" si="40"/>
        <v>#N/A</v>
      </c>
      <c r="LX25" s="88" t="e">
        <f t="shared" ca="1" si="40"/>
        <v>#N/A</v>
      </c>
      <c r="LY25" s="88" t="e">
        <f t="shared" ca="1" si="40"/>
        <v>#N/A</v>
      </c>
      <c r="LZ25" s="88" t="e">
        <f t="shared" ca="1" si="40"/>
        <v>#N/A</v>
      </c>
      <c r="MA25" s="88" t="e">
        <f t="shared" ca="1" si="40"/>
        <v>#N/A</v>
      </c>
      <c r="MB25" s="88" t="e">
        <f t="shared" ca="1" si="40"/>
        <v>#N/A</v>
      </c>
      <c r="MC25" s="88" t="e">
        <f t="shared" ca="1" si="40"/>
        <v>#N/A</v>
      </c>
      <c r="MD25" s="88" t="e">
        <f t="shared" ca="1" si="40"/>
        <v>#N/A</v>
      </c>
      <c r="ME25" s="88" t="e">
        <f t="shared" ca="1" si="40"/>
        <v>#N/A</v>
      </c>
      <c r="MF25" s="88" t="e">
        <f t="shared" ca="1" si="40"/>
        <v>#N/A</v>
      </c>
      <c r="MG25" s="88" t="e">
        <f t="shared" ca="1" si="40"/>
        <v>#N/A</v>
      </c>
      <c r="MH25" s="88" t="e">
        <f t="shared" ca="1" si="40"/>
        <v>#N/A</v>
      </c>
      <c r="MI25" s="88" t="e">
        <f t="shared" ca="1" si="40"/>
        <v>#N/A</v>
      </c>
      <c r="MJ25" s="88" t="e">
        <f t="shared" ca="1" si="40"/>
        <v>#N/A</v>
      </c>
      <c r="MK25" s="88" t="e">
        <f t="shared" ca="1" si="40"/>
        <v>#N/A</v>
      </c>
      <c r="ML25" s="88" t="e">
        <f t="shared" ca="1" si="40"/>
        <v>#N/A</v>
      </c>
      <c r="MM25" s="88" t="e">
        <f t="shared" ca="1" si="40"/>
        <v>#N/A</v>
      </c>
      <c r="MN25" s="88" t="e">
        <f t="shared" ca="1" si="40"/>
        <v>#N/A</v>
      </c>
      <c r="MO25" s="88" t="e">
        <f t="shared" ca="1" si="40"/>
        <v>#N/A</v>
      </c>
      <c r="MP25" s="88" t="e">
        <f t="shared" ca="1" si="40"/>
        <v>#N/A</v>
      </c>
      <c r="MQ25" s="88" t="e">
        <f t="shared" ca="1" si="40"/>
        <v>#N/A</v>
      </c>
      <c r="MR25" s="88" t="e">
        <f t="shared" ca="1" si="40"/>
        <v>#N/A</v>
      </c>
      <c r="MS25" s="88" t="e">
        <f t="shared" ca="1" si="40"/>
        <v>#N/A</v>
      </c>
      <c r="MT25" s="88" t="e">
        <f t="shared" ca="1" si="40"/>
        <v>#N/A</v>
      </c>
      <c r="MU25" s="88" t="e">
        <f t="shared" ca="1" si="40"/>
        <v>#N/A</v>
      </c>
      <c r="MV25" s="88" t="e">
        <f t="shared" ca="1" si="40"/>
        <v>#N/A</v>
      </c>
      <c r="MW25" s="88" t="e">
        <f t="shared" ca="1" si="40"/>
        <v>#N/A</v>
      </c>
      <c r="MX25" s="88" t="e">
        <f t="shared" ca="1" si="40"/>
        <v>#N/A</v>
      </c>
      <c r="MY25" s="88" t="e">
        <f t="shared" ca="1" si="40"/>
        <v>#N/A</v>
      </c>
      <c r="MZ25" s="88" t="e">
        <f t="shared" ca="1" si="40"/>
        <v>#N/A</v>
      </c>
      <c r="NA25" s="88" t="e">
        <f t="shared" ca="1" si="40"/>
        <v>#N/A</v>
      </c>
      <c r="NB25" s="88" t="e">
        <f t="shared" ca="1" si="40"/>
        <v>#N/A</v>
      </c>
      <c r="NC25" s="88" t="e">
        <f t="shared" ca="1" si="40"/>
        <v>#N/A</v>
      </c>
      <c r="ND25" s="88" t="e">
        <f t="shared" ca="1" si="40"/>
        <v>#N/A</v>
      </c>
      <c r="NE25" s="88" t="e">
        <f t="shared" ca="1" si="40"/>
        <v>#N/A</v>
      </c>
      <c r="NF25" s="88" t="e">
        <f t="shared" ca="1" si="40"/>
        <v>#N/A</v>
      </c>
      <c r="NG25" s="88" t="e">
        <f t="shared" ca="1" si="40"/>
        <v>#N/A</v>
      </c>
      <c r="NH25" s="88" t="e">
        <f t="shared" ca="1" si="40"/>
        <v>#N/A</v>
      </c>
      <c r="NI25" s="88" t="e">
        <f t="shared" ca="1" si="40"/>
        <v>#N/A</v>
      </c>
      <c r="NJ25" s="88" t="e">
        <f t="shared" ca="1" si="40"/>
        <v>#N/A</v>
      </c>
      <c r="NK25" s="88" t="e">
        <f t="shared" ca="1" si="40"/>
        <v>#N/A</v>
      </c>
      <c r="NL25" s="88" t="e">
        <f t="shared" ca="1" si="40"/>
        <v>#N/A</v>
      </c>
      <c r="NM25" s="88" t="e">
        <f t="shared" ca="1" si="40"/>
        <v>#N/A</v>
      </c>
      <c r="NN25" s="88" t="e">
        <f t="shared" ca="1" si="40"/>
        <v>#N/A</v>
      </c>
      <c r="NO25" s="88" t="e">
        <f t="shared" ca="1" si="40"/>
        <v>#N/A</v>
      </c>
      <c r="NP25" s="88" t="e">
        <f t="shared" ca="1" si="40"/>
        <v>#N/A</v>
      </c>
      <c r="NQ25" s="88" t="e">
        <f t="shared" ca="1" si="40"/>
        <v>#N/A</v>
      </c>
      <c r="NR25" s="88" t="e">
        <f t="shared" ca="1" si="40"/>
        <v>#N/A</v>
      </c>
      <c r="NS25" s="88" t="e">
        <f t="shared" ca="1" si="40"/>
        <v>#N/A</v>
      </c>
      <c r="NT25" s="88" t="e">
        <f t="shared" ca="1" si="40"/>
        <v>#N/A</v>
      </c>
      <c r="NU25" s="88" t="e">
        <f t="shared" ca="1" si="40"/>
        <v>#N/A</v>
      </c>
      <c r="NV25" s="88" t="e">
        <f t="shared" ca="1" si="40"/>
        <v>#N/A</v>
      </c>
      <c r="NW25" s="88" t="e">
        <f t="shared" ca="1" si="40"/>
        <v>#N/A</v>
      </c>
      <c r="NX25" s="88" t="e">
        <f t="shared" ca="1" si="40"/>
        <v>#N/A</v>
      </c>
      <c r="NY25" s="88" t="e">
        <f t="shared" ref="NY25:OM27" ca="1" si="41">(IFERROR(HLOOKUP("Innendurchmesser",INDIRECT(NY$6&amp;"!A1:L28"),LOOKUP($B25,INDIRECT(NY$6&amp;"!B1:B28"),INDIRECT(NY$6&amp;"!A1:A28")),FALSE),NA())*0.001)</f>
        <v>#N/A</v>
      </c>
      <c r="NZ25" s="88" t="e">
        <f t="shared" ca="1" si="41"/>
        <v>#N/A</v>
      </c>
      <c r="OA25" s="88" t="e">
        <f t="shared" ca="1" si="41"/>
        <v>#N/A</v>
      </c>
      <c r="OB25" s="88" t="e">
        <f t="shared" ca="1" si="41"/>
        <v>#N/A</v>
      </c>
      <c r="OC25" s="88" t="e">
        <f t="shared" ca="1" si="41"/>
        <v>#N/A</v>
      </c>
      <c r="OD25" s="88" t="e">
        <f t="shared" ca="1" si="41"/>
        <v>#N/A</v>
      </c>
      <c r="OE25" s="88" t="e">
        <f t="shared" ca="1" si="41"/>
        <v>#N/A</v>
      </c>
      <c r="OF25" s="88" t="e">
        <f t="shared" ca="1" si="41"/>
        <v>#N/A</v>
      </c>
      <c r="OG25" s="88" t="e">
        <f t="shared" ca="1" si="41"/>
        <v>#N/A</v>
      </c>
      <c r="OH25" s="88" t="e">
        <f t="shared" ca="1" si="41"/>
        <v>#N/A</v>
      </c>
      <c r="OI25" s="88" t="e">
        <f t="shared" ca="1" si="41"/>
        <v>#N/A</v>
      </c>
      <c r="OJ25" s="88" t="e">
        <f t="shared" ca="1" si="41"/>
        <v>#N/A</v>
      </c>
      <c r="OK25" s="88" t="e">
        <f t="shared" ca="1" si="41"/>
        <v>#N/A</v>
      </c>
      <c r="OL25" s="88" t="e">
        <f t="shared" ca="1" si="41"/>
        <v>#N/A</v>
      </c>
      <c r="OM25" s="88" t="e">
        <f t="shared" ca="1" si="41"/>
        <v>#N/A</v>
      </c>
    </row>
    <row r="26" spans="2:403" x14ac:dyDescent="0.3">
      <c r="B26" s="84">
        <v>25</v>
      </c>
      <c r="C26" s="85" t="s">
        <v>79</v>
      </c>
      <c r="D26" s="88">
        <f t="shared" ref="D26:S46" ca="1" si="42">(IFERROR(HLOOKUP("Innendurchmesser",INDIRECT(D$6&amp;"!A1:L28"),LOOKUP($B26,INDIRECT(D$6&amp;"!B1:B28"),INDIRECT(D$6&amp;"!A1:A28")),FALSE),NA())*0.001)</f>
        <v>2.8500000000000004E-2</v>
      </c>
      <c r="E26" s="88">
        <f t="shared" ca="1" si="42"/>
        <v>2.8500000000000004E-2</v>
      </c>
      <c r="F26" s="88">
        <f t="shared" ca="1" si="42"/>
        <v>2.8500000000000004E-2</v>
      </c>
      <c r="G26" s="88">
        <f t="shared" ca="1" si="42"/>
        <v>2.8500000000000004E-2</v>
      </c>
      <c r="H26" s="88">
        <f t="shared" ca="1" si="42"/>
        <v>2.8500000000000004E-2</v>
      </c>
      <c r="I26" s="88">
        <f t="shared" ca="1" si="42"/>
        <v>2.8500000000000004E-2</v>
      </c>
      <c r="J26" s="88">
        <f t="shared" ca="1" si="42"/>
        <v>2.8500000000000004E-2</v>
      </c>
      <c r="K26" s="88">
        <f t="shared" ca="1" si="42"/>
        <v>2.8500000000000004E-2</v>
      </c>
      <c r="L26" s="88">
        <f t="shared" ca="1" si="42"/>
        <v>2.8500000000000004E-2</v>
      </c>
      <c r="M26" s="88">
        <f t="shared" ca="1" si="42"/>
        <v>2.8500000000000004E-2</v>
      </c>
      <c r="N26" s="88">
        <f t="shared" ca="1" si="42"/>
        <v>2.8500000000000004E-2</v>
      </c>
      <c r="O26" s="88">
        <f t="shared" ca="1" si="42"/>
        <v>2.8500000000000004E-2</v>
      </c>
      <c r="P26" s="88">
        <f t="shared" ca="1" si="42"/>
        <v>2.8500000000000004E-2</v>
      </c>
      <c r="Q26" s="88">
        <f t="shared" ca="1" si="42"/>
        <v>2.8500000000000004E-2</v>
      </c>
      <c r="R26" s="88">
        <f t="shared" ca="1" si="42"/>
        <v>2.8500000000000004E-2</v>
      </c>
      <c r="S26" s="88">
        <f t="shared" ca="1" si="42"/>
        <v>2.8500000000000004E-2</v>
      </c>
      <c r="T26" s="88">
        <f t="shared" ca="1" si="35"/>
        <v>2.8500000000000004E-2</v>
      </c>
      <c r="U26" s="88">
        <f t="shared" ca="1" si="35"/>
        <v>2.8500000000000004E-2</v>
      </c>
      <c r="V26" s="88">
        <f t="shared" ca="1" si="35"/>
        <v>2.8500000000000004E-2</v>
      </c>
      <c r="W26" s="88">
        <f t="shared" ca="1" si="35"/>
        <v>2.8500000000000004E-2</v>
      </c>
      <c r="X26" s="88">
        <f t="shared" ca="1" si="35"/>
        <v>2.8500000000000004E-2</v>
      </c>
      <c r="Y26" s="88">
        <f t="shared" ca="1" si="35"/>
        <v>2.8500000000000004E-2</v>
      </c>
      <c r="Z26" s="88">
        <f t="shared" ca="1" si="35"/>
        <v>2.8500000000000004E-2</v>
      </c>
      <c r="AA26" s="88">
        <f t="shared" ca="1" si="35"/>
        <v>2.8500000000000004E-2</v>
      </c>
      <c r="AB26" s="88">
        <f t="shared" ca="1" si="35"/>
        <v>2.8500000000000004E-2</v>
      </c>
      <c r="AC26" s="88">
        <f t="shared" ca="1" si="35"/>
        <v>2.8500000000000004E-2</v>
      </c>
      <c r="AD26" s="88">
        <f t="shared" ca="1" si="35"/>
        <v>2.8500000000000004E-2</v>
      </c>
      <c r="AE26" s="88">
        <f t="shared" ca="1" si="35"/>
        <v>2.8500000000000004E-2</v>
      </c>
      <c r="AF26" s="88">
        <f t="shared" ca="1" si="35"/>
        <v>2.8500000000000004E-2</v>
      </c>
      <c r="AG26" s="88">
        <f t="shared" ca="1" si="35"/>
        <v>2.8500000000000004E-2</v>
      </c>
      <c r="AH26" s="88">
        <f t="shared" ca="1" si="35"/>
        <v>2.8500000000000004E-2</v>
      </c>
      <c r="AI26" s="88">
        <f t="shared" ca="1" si="35"/>
        <v>2.8500000000000004E-2</v>
      </c>
      <c r="AJ26" s="88">
        <f t="shared" ca="1" si="35"/>
        <v>2.8500000000000004E-2</v>
      </c>
      <c r="AK26" s="88" t="e">
        <f t="shared" ca="1" si="35"/>
        <v>#N/A</v>
      </c>
      <c r="AL26" s="88" t="e">
        <f t="shared" ca="1" si="35"/>
        <v>#N/A</v>
      </c>
      <c r="AM26" s="88" t="e">
        <f t="shared" ca="1" si="35"/>
        <v>#N/A</v>
      </c>
      <c r="AN26" s="88" t="e">
        <f t="shared" ca="1" si="35"/>
        <v>#N/A</v>
      </c>
      <c r="AO26" s="88" t="e">
        <f t="shared" ca="1" si="35"/>
        <v>#N/A</v>
      </c>
      <c r="AP26" s="88" t="e">
        <f t="shared" ca="1" si="35"/>
        <v>#N/A</v>
      </c>
      <c r="AQ26" s="88" t="e">
        <f t="shared" ca="1" si="35"/>
        <v>#N/A</v>
      </c>
      <c r="AR26" s="88" t="e">
        <f t="shared" ca="1" si="35"/>
        <v>#N/A</v>
      </c>
      <c r="AS26" s="88" t="e">
        <f t="shared" ca="1" si="35"/>
        <v>#N/A</v>
      </c>
      <c r="AT26" s="88" t="e">
        <f t="shared" ca="1" si="35"/>
        <v>#N/A</v>
      </c>
      <c r="AU26" s="88" t="e">
        <f t="shared" ca="1" si="35"/>
        <v>#N/A</v>
      </c>
      <c r="AV26" s="88" t="e">
        <f t="shared" ca="1" si="35"/>
        <v>#N/A</v>
      </c>
      <c r="AW26" s="88" t="e">
        <f t="shared" ca="1" si="35"/>
        <v>#N/A</v>
      </c>
      <c r="AX26" s="88" t="e">
        <f t="shared" ca="1" si="35"/>
        <v>#N/A</v>
      </c>
      <c r="AY26" s="88" t="e">
        <f t="shared" ca="1" si="35"/>
        <v>#N/A</v>
      </c>
      <c r="AZ26" s="88" t="e">
        <f t="shared" ca="1" si="35"/>
        <v>#N/A</v>
      </c>
      <c r="BA26" s="88" t="e">
        <f t="shared" ca="1" si="35"/>
        <v>#N/A</v>
      </c>
      <c r="BB26" s="88" t="e">
        <f t="shared" ca="1" si="35"/>
        <v>#N/A</v>
      </c>
      <c r="BC26" s="88" t="e">
        <f t="shared" ca="1" si="35"/>
        <v>#N/A</v>
      </c>
      <c r="BD26" s="88" t="e">
        <f t="shared" ca="1" si="35"/>
        <v>#N/A</v>
      </c>
      <c r="BE26" s="88" t="e">
        <f t="shared" ca="1" si="35"/>
        <v>#N/A</v>
      </c>
      <c r="BF26" s="88" t="e">
        <f t="shared" ca="1" si="35"/>
        <v>#N/A</v>
      </c>
      <c r="BG26" s="88" t="e">
        <f t="shared" ca="1" si="35"/>
        <v>#N/A</v>
      </c>
      <c r="BH26" s="88" t="e">
        <f t="shared" ca="1" si="35"/>
        <v>#N/A</v>
      </c>
      <c r="BI26" s="88" t="e">
        <f t="shared" ca="1" si="35"/>
        <v>#N/A</v>
      </c>
      <c r="BJ26" s="88" t="e">
        <f t="shared" ca="1" si="35"/>
        <v>#N/A</v>
      </c>
      <c r="BK26" s="88" t="e">
        <f t="shared" ca="1" si="35"/>
        <v>#N/A</v>
      </c>
      <c r="BL26" s="88" t="e">
        <f t="shared" ca="1" si="35"/>
        <v>#N/A</v>
      </c>
      <c r="BM26" s="88" t="e">
        <f t="shared" ca="1" si="35"/>
        <v>#N/A</v>
      </c>
      <c r="BN26" s="88" t="e">
        <f t="shared" ca="1" si="35"/>
        <v>#N/A</v>
      </c>
      <c r="BO26" s="88" t="e">
        <f t="shared" ca="1" si="35"/>
        <v>#N/A</v>
      </c>
      <c r="BP26" s="88" t="e">
        <f t="shared" ca="1" si="35"/>
        <v>#N/A</v>
      </c>
      <c r="BQ26" s="88" t="e">
        <f t="shared" ca="1" si="36"/>
        <v>#N/A</v>
      </c>
      <c r="BR26" s="88" t="e">
        <f t="shared" ca="1" si="36"/>
        <v>#N/A</v>
      </c>
      <c r="BS26" s="88" t="e">
        <f t="shared" ca="1" si="36"/>
        <v>#N/A</v>
      </c>
      <c r="BT26" s="88" t="e">
        <f t="shared" ca="1" si="36"/>
        <v>#N/A</v>
      </c>
      <c r="BU26" s="88" t="e">
        <f t="shared" ca="1" si="36"/>
        <v>#N/A</v>
      </c>
      <c r="BV26" s="88" t="e">
        <f t="shared" ca="1" si="36"/>
        <v>#N/A</v>
      </c>
      <c r="BW26" s="88" t="e">
        <f t="shared" ca="1" si="36"/>
        <v>#N/A</v>
      </c>
      <c r="BX26" s="88" t="e">
        <f t="shared" ca="1" si="36"/>
        <v>#N/A</v>
      </c>
      <c r="BY26" s="88" t="e">
        <f t="shared" ca="1" si="36"/>
        <v>#N/A</v>
      </c>
      <c r="BZ26" s="88" t="e">
        <f t="shared" ca="1" si="36"/>
        <v>#N/A</v>
      </c>
      <c r="CA26" s="88" t="e">
        <f t="shared" ca="1" si="36"/>
        <v>#N/A</v>
      </c>
      <c r="CB26" s="88" t="e">
        <f t="shared" ca="1" si="36"/>
        <v>#N/A</v>
      </c>
      <c r="CC26" s="88" t="e">
        <f t="shared" ca="1" si="36"/>
        <v>#N/A</v>
      </c>
      <c r="CD26" s="88" t="e">
        <f t="shared" ca="1" si="36"/>
        <v>#N/A</v>
      </c>
      <c r="CE26" s="88" t="e">
        <f t="shared" ca="1" si="36"/>
        <v>#N/A</v>
      </c>
      <c r="CF26" s="88" t="e">
        <f t="shared" ca="1" si="36"/>
        <v>#N/A</v>
      </c>
      <c r="CG26" s="88" t="e">
        <f t="shared" ca="1" si="36"/>
        <v>#N/A</v>
      </c>
      <c r="CH26" s="88" t="e">
        <f t="shared" ca="1" si="36"/>
        <v>#N/A</v>
      </c>
      <c r="CI26" s="88" t="e">
        <f t="shared" ca="1" si="36"/>
        <v>#N/A</v>
      </c>
      <c r="CJ26" s="88" t="e">
        <f t="shared" ca="1" si="36"/>
        <v>#N/A</v>
      </c>
      <c r="CK26" s="88" t="e">
        <f t="shared" ca="1" si="36"/>
        <v>#N/A</v>
      </c>
      <c r="CL26" s="88" t="e">
        <f t="shared" ca="1" si="36"/>
        <v>#N/A</v>
      </c>
      <c r="CM26" s="88" t="e">
        <f t="shared" ca="1" si="36"/>
        <v>#N/A</v>
      </c>
      <c r="CN26" s="88" t="e">
        <f t="shared" ca="1" si="36"/>
        <v>#N/A</v>
      </c>
      <c r="CO26" s="88" t="e">
        <f t="shared" ca="1" si="36"/>
        <v>#N/A</v>
      </c>
      <c r="CP26" s="88" t="e">
        <f t="shared" ca="1" si="36"/>
        <v>#N/A</v>
      </c>
      <c r="CQ26" s="88" t="e">
        <f t="shared" ca="1" si="36"/>
        <v>#N/A</v>
      </c>
      <c r="CR26" s="88" t="e">
        <f t="shared" ca="1" si="36"/>
        <v>#N/A</v>
      </c>
      <c r="CS26" s="88" t="e">
        <f t="shared" ca="1" si="36"/>
        <v>#N/A</v>
      </c>
      <c r="CT26" s="88" t="e">
        <f t="shared" ca="1" si="36"/>
        <v>#N/A</v>
      </c>
      <c r="CU26" s="88" t="e">
        <f t="shared" ca="1" si="36"/>
        <v>#N/A</v>
      </c>
      <c r="CV26" s="88" t="e">
        <f t="shared" ca="1" si="36"/>
        <v>#N/A</v>
      </c>
      <c r="CW26" s="88" t="e">
        <f t="shared" ca="1" si="36"/>
        <v>#N/A</v>
      </c>
      <c r="CX26" s="88" t="e">
        <f t="shared" ca="1" si="36"/>
        <v>#N/A</v>
      </c>
      <c r="CY26" s="88" t="e">
        <f t="shared" ca="1" si="36"/>
        <v>#N/A</v>
      </c>
      <c r="CZ26" s="88" t="e">
        <f t="shared" ca="1" si="36"/>
        <v>#N/A</v>
      </c>
      <c r="DA26" s="88" t="e">
        <f t="shared" ca="1" si="36"/>
        <v>#N/A</v>
      </c>
      <c r="DB26" s="88" t="e">
        <f t="shared" ca="1" si="36"/>
        <v>#N/A</v>
      </c>
      <c r="DC26" s="88" t="e">
        <f t="shared" ca="1" si="36"/>
        <v>#N/A</v>
      </c>
      <c r="DD26" s="88" t="e">
        <f t="shared" ca="1" si="36"/>
        <v>#N/A</v>
      </c>
      <c r="DE26" s="88" t="e">
        <f t="shared" ca="1" si="36"/>
        <v>#N/A</v>
      </c>
      <c r="DF26" s="88" t="e">
        <f t="shared" ca="1" si="36"/>
        <v>#N/A</v>
      </c>
      <c r="DG26" s="88" t="e">
        <f t="shared" ca="1" si="36"/>
        <v>#N/A</v>
      </c>
      <c r="DH26" s="88" t="e">
        <f t="shared" ca="1" si="36"/>
        <v>#N/A</v>
      </c>
      <c r="DI26" s="88" t="e">
        <f t="shared" ca="1" si="36"/>
        <v>#N/A</v>
      </c>
      <c r="DJ26" s="88" t="e">
        <f t="shared" ca="1" si="36"/>
        <v>#N/A</v>
      </c>
      <c r="DK26" s="88" t="e">
        <f t="shared" ca="1" si="36"/>
        <v>#N/A</v>
      </c>
      <c r="DL26" s="88" t="e">
        <f t="shared" ca="1" si="36"/>
        <v>#N/A</v>
      </c>
      <c r="DM26" s="88" t="e">
        <f t="shared" ca="1" si="36"/>
        <v>#N/A</v>
      </c>
      <c r="DN26" s="88" t="e">
        <f t="shared" ca="1" si="36"/>
        <v>#N/A</v>
      </c>
      <c r="DO26" s="88" t="e">
        <f t="shared" ca="1" si="36"/>
        <v>#N/A</v>
      </c>
      <c r="DP26" s="88" t="e">
        <f t="shared" ca="1" si="36"/>
        <v>#N/A</v>
      </c>
      <c r="DQ26" s="88" t="e">
        <f t="shared" ca="1" si="36"/>
        <v>#N/A</v>
      </c>
      <c r="DR26" s="88" t="e">
        <f t="shared" ca="1" si="36"/>
        <v>#N/A</v>
      </c>
      <c r="DS26" s="88" t="e">
        <f t="shared" ca="1" si="36"/>
        <v>#N/A</v>
      </c>
      <c r="DT26" s="88" t="e">
        <f t="shared" ca="1" si="36"/>
        <v>#N/A</v>
      </c>
      <c r="DU26" s="88" t="e">
        <f t="shared" ca="1" si="36"/>
        <v>#N/A</v>
      </c>
      <c r="DV26" s="88" t="e">
        <f t="shared" ca="1" si="36"/>
        <v>#N/A</v>
      </c>
      <c r="DW26" s="88" t="e">
        <f t="shared" ca="1" si="36"/>
        <v>#N/A</v>
      </c>
      <c r="DX26" s="88" t="e">
        <f t="shared" ca="1" si="36"/>
        <v>#N/A</v>
      </c>
      <c r="DY26" s="88" t="e">
        <f t="shared" ca="1" si="36"/>
        <v>#N/A</v>
      </c>
      <c r="DZ26" s="88" t="e">
        <f t="shared" ca="1" si="36"/>
        <v>#N/A</v>
      </c>
      <c r="EA26" s="88" t="e">
        <f t="shared" ca="1" si="36"/>
        <v>#N/A</v>
      </c>
      <c r="EB26" s="88" t="e">
        <f t="shared" ca="1" si="36"/>
        <v>#N/A</v>
      </c>
      <c r="EC26" s="88" t="e">
        <f t="shared" ca="1" si="37"/>
        <v>#N/A</v>
      </c>
      <c r="ED26" s="88" t="e">
        <f t="shared" ca="1" si="37"/>
        <v>#N/A</v>
      </c>
      <c r="EE26" s="88" t="e">
        <f t="shared" ca="1" si="37"/>
        <v>#N/A</v>
      </c>
      <c r="EF26" s="88" t="e">
        <f t="shared" ca="1" si="37"/>
        <v>#N/A</v>
      </c>
      <c r="EG26" s="88" t="e">
        <f t="shared" ca="1" si="37"/>
        <v>#N/A</v>
      </c>
      <c r="EH26" s="88" t="e">
        <f t="shared" ca="1" si="37"/>
        <v>#N/A</v>
      </c>
      <c r="EI26" s="88" t="e">
        <f t="shared" ca="1" si="37"/>
        <v>#N/A</v>
      </c>
      <c r="EJ26" s="88" t="e">
        <f t="shared" ca="1" si="37"/>
        <v>#N/A</v>
      </c>
      <c r="EK26" s="88" t="e">
        <f t="shared" ca="1" si="37"/>
        <v>#N/A</v>
      </c>
      <c r="EL26" s="88" t="e">
        <f t="shared" ca="1" si="37"/>
        <v>#N/A</v>
      </c>
      <c r="EM26" s="88" t="e">
        <f t="shared" ca="1" si="37"/>
        <v>#N/A</v>
      </c>
      <c r="EN26" s="88" t="e">
        <f t="shared" ca="1" si="37"/>
        <v>#N/A</v>
      </c>
      <c r="EO26" s="88" t="e">
        <f t="shared" ca="1" si="37"/>
        <v>#N/A</v>
      </c>
      <c r="EP26" s="88" t="e">
        <f t="shared" ca="1" si="37"/>
        <v>#N/A</v>
      </c>
      <c r="EQ26" s="88" t="e">
        <f t="shared" ca="1" si="37"/>
        <v>#N/A</v>
      </c>
      <c r="ER26" s="88" t="e">
        <f t="shared" ca="1" si="37"/>
        <v>#N/A</v>
      </c>
      <c r="ES26" s="88" t="e">
        <f t="shared" ca="1" si="37"/>
        <v>#N/A</v>
      </c>
      <c r="ET26" s="88" t="e">
        <f t="shared" ca="1" si="37"/>
        <v>#N/A</v>
      </c>
      <c r="EU26" s="88" t="e">
        <f t="shared" ca="1" si="37"/>
        <v>#N/A</v>
      </c>
      <c r="EV26" s="88" t="e">
        <f t="shared" ca="1" si="37"/>
        <v>#N/A</v>
      </c>
      <c r="EW26" s="88" t="e">
        <f t="shared" ca="1" si="37"/>
        <v>#N/A</v>
      </c>
      <c r="EX26" s="88" t="e">
        <f t="shared" ca="1" si="37"/>
        <v>#N/A</v>
      </c>
      <c r="EY26" s="88" t="e">
        <f t="shared" ca="1" si="37"/>
        <v>#N/A</v>
      </c>
      <c r="EZ26" s="88" t="e">
        <f t="shared" ca="1" si="37"/>
        <v>#N/A</v>
      </c>
      <c r="FA26" s="88" t="e">
        <f t="shared" ca="1" si="37"/>
        <v>#N/A</v>
      </c>
      <c r="FB26" s="88" t="e">
        <f t="shared" ca="1" si="37"/>
        <v>#N/A</v>
      </c>
      <c r="FC26" s="88" t="e">
        <f t="shared" ca="1" si="37"/>
        <v>#N/A</v>
      </c>
      <c r="FD26" s="88" t="e">
        <f t="shared" ca="1" si="37"/>
        <v>#N/A</v>
      </c>
      <c r="FE26" s="88" t="e">
        <f t="shared" ca="1" si="37"/>
        <v>#N/A</v>
      </c>
      <c r="FF26" s="88" t="e">
        <f t="shared" ca="1" si="37"/>
        <v>#N/A</v>
      </c>
      <c r="FG26" s="88" t="e">
        <f t="shared" ca="1" si="37"/>
        <v>#N/A</v>
      </c>
      <c r="FH26" s="88" t="e">
        <f t="shared" ca="1" si="37"/>
        <v>#N/A</v>
      </c>
      <c r="FI26" s="88" t="e">
        <f t="shared" ca="1" si="37"/>
        <v>#N/A</v>
      </c>
      <c r="FJ26" s="88" t="e">
        <f t="shared" ca="1" si="37"/>
        <v>#N/A</v>
      </c>
      <c r="FK26" s="88" t="e">
        <f t="shared" ca="1" si="37"/>
        <v>#N/A</v>
      </c>
      <c r="FL26" s="88" t="e">
        <f t="shared" ca="1" si="37"/>
        <v>#N/A</v>
      </c>
      <c r="FM26" s="88" t="e">
        <f t="shared" ca="1" si="37"/>
        <v>#N/A</v>
      </c>
      <c r="FN26" s="88" t="e">
        <f t="shared" ca="1" si="37"/>
        <v>#N/A</v>
      </c>
      <c r="FO26" s="88" t="e">
        <f t="shared" ca="1" si="37"/>
        <v>#N/A</v>
      </c>
      <c r="FP26" s="88" t="e">
        <f t="shared" ca="1" si="37"/>
        <v>#N/A</v>
      </c>
      <c r="FQ26" s="88" t="e">
        <f t="shared" ca="1" si="37"/>
        <v>#N/A</v>
      </c>
      <c r="FR26" s="88" t="e">
        <f t="shared" ca="1" si="37"/>
        <v>#N/A</v>
      </c>
      <c r="FS26" s="88" t="e">
        <f t="shared" ca="1" si="37"/>
        <v>#N/A</v>
      </c>
      <c r="FT26" s="88" t="e">
        <f t="shared" ca="1" si="37"/>
        <v>#N/A</v>
      </c>
      <c r="FU26" s="88" t="e">
        <f t="shared" ca="1" si="37"/>
        <v>#N/A</v>
      </c>
      <c r="FV26" s="88" t="e">
        <f t="shared" ca="1" si="37"/>
        <v>#N/A</v>
      </c>
      <c r="FW26" s="88" t="e">
        <f t="shared" ca="1" si="37"/>
        <v>#N/A</v>
      </c>
      <c r="FX26" s="88" t="e">
        <f t="shared" ca="1" si="37"/>
        <v>#N/A</v>
      </c>
      <c r="FY26" s="88" t="e">
        <f t="shared" ca="1" si="37"/>
        <v>#N/A</v>
      </c>
      <c r="FZ26" s="88" t="e">
        <f t="shared" ca="1" si="37"/>
        <v>#N/A</v>
      </c>
      <c r="GA26" s="88" t="e">
        <f t="shared" ca="1" si="37"/>
        <v>#N/A</v>
      </c>
      <c r="GB26" s="88" t="e">
        <f t="shared" ca="1" si="37"/>
        <v>#N/A</v>
      </c>
      <c r="GC26" s="88" t="e">
        <f t="shared" ca="1" si="37"/>
        <v>#N/A</v>
      </c>
      <c r="GD26" s="88" t="e">
        <f t="shared" ca="1" si="37"/>
        <v>#N/A</v>
      </c>
      <c r="GE26" s="88" t="e">
        <f t="shared" ca="1" si="37"/>
        <v>#N/A</v>
      </c>
      <c r="GF26" s="88" t="e">
        <f t="shared" ca="1" si="37"/>
        <v>#N/A</v>
      </c>
      <c r="GG26" s="88" t="e">
        <f t="shared" ca="1" si="37"/>
        <v>#N/A</v>
      </c>
      <c r="GH26" s="88" t="e">
        <f t="shared" ca="1" si="37"/>
        <v>#N/A</v>
      </c>
      <c r="GI26" s="88" t="e">
        <f t="shared" ca="1" si="37"/>
        <v>#N/A</v>
      </c>
      <c r="GJ26" s="88" t="e">
        <f t="shared" ca="1" si="37"/>
        <v>#N/A</v>
      </c>
      <c r="GK26" s="88" t="e">
        <f t="shared" ca="1" si="37"/>
        <v>#N/A</v>
      </c>
      <c r="GL26" s="88" t="e">
        <f t="shared" ca="1" si="37"/>
        <v>#N/A</v>
      </c>
      <c r="GM26" s="88" t="e">
        <f t="shared" ca="1" si="37"/>
        <v>#N/A</v>
      </c>
      <c r="GN26" s="88" t="e">
        <f t="shared" ca="1" si="37"/>
        <v>#N/A</v>
      </c>
      <c r="GO26" s="88" t="e">
        <f t="shared" ca="1" si="38"/>
        <v>#N/A</v>
      </c>
      <c r="GP26" s="88" t="e">
        <f t="shared" ca="1" si="38"/>
        <v>#N/A</v>
      </c>
      <c r="GQ26" s="88" t="e">
        <f t="shared" ca="1" si="38"/>
        <v>#N/A</v>
      </c>
      <c r="GR26" s="88" t="e">
        <f t="shared" ca="1" si="38"/>
        <v>#N/A</v>
      </c>
      <c r="GS26" s="88" t="e">
        <f t="shared" ca="1" si="38"/>
        <v>#N/A</v>
      </c>
      <c r="GT26" s="88" t="e">
        <f t="shared" ca="1" si="38"/>
        <v>#N/A</v>
      </c>
      <c r="GU26" s="88" t="e">
        <f t="shared" ca="1" si="38"/>
        <v>#N/A</v>
      </c>
      <c r="GV26" s="88" t="e">
        <f t="shared" ca="1" si="38"/>
        <v>#N/A</v>
      </c>
      <c r="GW26" s="88" t="e">
        <f t="shared" ca="1" si="38"/>
        <v>#N/A</v>
      </c>
      <c r="GX26" s="88" t="e">
        <f t="shared" ca="1" si="38"/>
        <v>#N/A</v>
      </c>
      <c r="GY26" s="88" t="e">
        <f t="shared" ca="1" si="38"/>
        <v>#N/A</v>
      </c>
      <c r="GZ26" s="88" t="e">
        <f t="shared" ca="1" si="38"/>
        <v>#N/A</v>
      </c>
      <c r="HA26" s="88" t="e">
        <f t="shared" ca="1" si="38"/>
        <v>#N/A</v>
      </c>
      <c r="HB26" s="88" t="e">
        <f t="shared" ca="1" si="38"/>
        <v>#N/A</v>
      </c>
      <c r="HC26" s="88" t="e">
        <f t="shared" ca="1" si="38"/>
        <v>#N/A</v>
      </c>
      <c r="HD26" s="88" t="e">
        <f t="shared" ca="1" si="38"/>
        <v>#N/A</v>
      </c>
      <c r="HE26" s="88" t="e">
        <f t="shared" ca="1" si="38"/>
        <v>#N/A</v>
      </c>
      <c r="HF26" s="88" t="e">
        <f t="shared" ca="1" si="38"/>
        <v>#N/A</v>
      </c>
      <c r="HG26" s="88" t="e">
        <f t="shared" ca="1" si="38"/>
        <v>#N/A</v>
      </c>
      <c r="HH26" s="88" t="e">
        <f t="shared" ca="1" si="38"/>
        <v>#N/A</v>
      </c>
      <c r="HI26" s="88" t="e">
        <f t="shared" ca="1" si="38"/>
        <v>#N/A</v>
      </c>
      <c r="HJ26" s="88" t="e">
        <f t="shared" ca="1" si="38"/>
        <v>#N/A</v>
      </c>
      <c r="HK26" s="88" t="e">
        <f t="shared" ca="1" si="38"/>
        <v>#N/A</v>
      </c>
      <c r="HL26" s="88" t="e">
        <f t="shared" ca="1" si="38"/>
        <v>#N/A</v>
      </c>
      <c r="HM26" s="88" t="e">
        <f t="shared" ca="1" si="38"/>
        <v>#N/A</v>
      </c>
      <c r="HN26" s="88" t="e">
        <f t="shared" ca="1" si="38"/>
        <v>#N/A</v>
      </c>
      <c r="HO26" s="88" t="e">
        <f t="shared" ca="1" si="38"/>
        <v>#N/A</v>
      </c>
      <c r="HP26" s="88" t="e">
        <f t="shared" ca="1" si="38"/>
        <v>#N/A</v>
      </c>
      <c r="HQ26" s="88" t="e">
        <f t="shared" ca="1" si="38"/>
        <v>#N/A</v>
      </c>
      <c r="HR26" s="88" t="e">
        <f t="shared" ca="1" si="38"/>
        <v>#N/A</v>
      </c>
      <c r="HS26" s="88" t="e">
        <f t="shared" ca="1" si="38"/>
        <v>#N/A</v>
      </c>
      <c r="HT26" s="88" t="e">
        <f t="shared" ca="1" si="38"/>
        <v>#N/A</v>
      </c>
      <c r="HU26" s="88" t="e">
        <f t="shared" ca="1" si="38"/>
        <v>#N/A</v>
      </c>
      <c r="HV26" s="88" t="e">
        <f t="shared" ca="1" si="38"/>
        <v>#N/A</v>
      </c>
      <c r="HW26" s="88" t="e">
        <f t="shared" ca="1" si="38"/>
        <v>#N/A</v>
      </c>
      <c r="HX26" s="88" t="e">
        <f t="shared" ca="1" si="38"/>
        <v>#N/A</v>
      </c>
      <c r="HY26" s="88" t="e">
        <f t="shared" ca="1" si="38"/>
        <v>#N/A</v>
      </c>
      <c r="HZ26" s="88" t="e">
        <f t="shared" ca="1" si="38"/>
        <v>#N/A</v>
      </c>
      <c r="IA26" s="88" t="e">
        <f t="shared" ca="1" si="38"/>
        <v>#N/A</v>
      </c>
      <c r="IB26" s="88" t="e">
        <f t="shared" ca="1" si="38"/>
        <v>#N/A</v>
      </c>
      <c r="IC26" s="88" t="e">
        <f t="shared" ca="1" si="38"/>
        <v>#N/A</v>
      </c>
      <c r="ID26" s="88" t="e">
        <f t="shared" ca="1" si="38"/>
        <v>#N/A</v>
      </c>
      <c r="IE26" s="88" t="e">
        <f t="shared" ca="1" si="38"/>
        <v>#N/A</v>
      </c>
      <c r="IF26" s="88" t="e">
        <f t="shared" ca="1" si="38"/>
        <v>#N/A</v>
      </c>
      <c r="IG26" s="88" t="e">
        <f t="shared" ca="1" si="38"/>
        <v>#N/A</v>
      </c>
      <c r="IH26" s="88" t="e">
        <f t="shared" ca="1" si="38"/>
        <v>#N/A</v>
      </c>
      <c r="II26" s="88" t="e">
        <f t="shared" ca="1" si="38"/>
        <v>#N/A</v>
      </c>
      <c r="IJ26" s="88" t="e">
        <f t="shared" ca="1" si="38"/>
        <v>#N/A</v>
      </c>
      <c r="IK26" s="88" t="e">
        <f t="shared" ca="1" si="38"/>
        <v>#N/A</v>
      </c>
      <c r="IL26" s="88" t="e">
        <f t="shared" ca="1" si="38"/>
        <v>#N/A</v>
      </c>
      <c r="IM26" s="88" t="e">
        <f t="shared" ca="1" si="38"/>
        <v>#N/A</v>
      </c>
      <c r="IN26" s="88" t="e">
        <f t="shared" ca="1" si="38"/>
        <v>#N/A</v>
      </c>
      <c r="IO26" s="88" t="e">
        <f t="shared" ca="1" si="38"/>
        <v>#N/A</v>
      </c>
      <c r="IP26" s="88" t="e">
        <f t="shared" ca="1" si="38"/>
        <v>#N/A</v>
      </c>
      <c r="IQ26" s="88" t="e">
        <f t="shared" ca="1" si="38"/>
        <v>#N/A</v>
      </c>
      <c r="IR26" s="88" t="e">
        <f t="shared" ca="1" si="38"/>
        <v>#N/A</v>
      </c>
      <c r="IS26" s="88" t="e">
        <f t="shared" ca="1" si="38"/>
        <v>#N/A</v>
      </c>
      <c r="IT26" s="88" t="e">
        <f t="shared" ca="1" si="38"/>
        <v>#N/A</v>
      </c>
      <c r="IU26" s="88" t="e">
        <f t="shared" ca="1" si="38"/>
        <v>#N/A</v>
      </c>
      <c r="IV26" s="88" t="e">
        <f t="shared" ca="1" si="38"/>
        <v>#N/A</v>
      </c>
      <c r="IW26" s="88" t="e">
        <f t="shared" ca="1" si="38"/>
        <v>#N/A</v>
      </c>
      <c r="IX26" s="88" t="e">
        <f t="shared" ca="1" si="38"/>
        <v>#N/A</v>
      </c>
      <c r="IY26" s="88" t="e">
        <f t="shared" ca="1" si="38"/>
        <v>#N/A</v>
      </c>
      <c r="IZ26" s="88" t="e">
        <f t="shared" ca="1" si="38"/>
        <v>#N/A</v>
      </c>
      <c r="JA26" s="88" t="e">
        <f t="shared" ca="1" si="39"/>
        <v>#N/A</v>
      </c>
      <c r="JB26" s="88" t="e">
        <f t="shared" ca="1" si="39"/>
        <v>#N/A</v>
      </c>
      <c r="JC26" s="88" t="e">
        <f t="shared" ca="1" si="39"/>
        <v>#N/A</v>
      </c>
      <c r="JD26" s="88" t="e">
        <f t="shared" ca="1" si="39"/>
        <v>#N/A</v>
      </c>
      <c r="JE26" s="88" t="e">
        <f t="shared" ca="1" si="39"/>
        <v>#N/A</v>
      </c>
      <c r="JF26" s="88" t="e">
        <f t="shared" ca="1" si="39"/>
        <v>#N/A</v>
      </c>
      <c r="JG26" s="88" t="e">
        <f t="shared" ca="1" si="39"/>
        <v>#N/A</v>
      </c>
      <c r="JH26" s="88" t="e">
        <f t="shared" ca="1" si="39"/>
        <v>#N/A</v>
      </c>
      <c r="JI26" s="88" t="e">
        <f t="shared" ca="1" si="39"/>
        <v>#N/A</v>
      </c>
      <c r="JJ26" s="88" t="e">
        <f t="shared" ca="1" si="39"/>
        <v>#N/A</v>
      </c>
      <c r="JK26" s="88" t="e">
        <f t="shared" ca="1" si="39"/>
        <v>#N/A</v>
      </c>
      <c r="JL26" s="88" t="e">
        <f t="shared" ca="1" si="39"/>
        <v>#N/A</v>
      </c>
      <c r="JM26" s="88" t="e">
        <f t="shared" ca="1" si="39"/>
        <v>#N/A</v>
      </c>
      <c r="JN26" s="88" t="e">
        <f t="shared" ca="1" si="39"/>
        <v>#N/A</v>
      </c>
      <c r="JO26" s="88" t="e">
        <f t="shared" ca="1" si="39"/>
        <v>#N/A</v>
      </c>
      <c r="JP26" s="88" t="e">
        <f t="shared" ca="1" si="39"/>
        <v>#N/A</v>
      </c>
      <c r="JQ26" s="88" t="e">
        <f t="shared" ca="1" si="39"/>
        <v>#N/A</v>
      </c>
      <c r="JR26" s="88" t="e">
        <f t="shared" ca="1" si="39"/>
        <v>#N/A</v>
      </c>
      <c r="JS26" s="88" t="e">
        <f t="shared" ca="1" si="39"/>
        <v>#N/A</v>
      </c>
      <c r="JT26" s="88" t="e">
        <f t="shared" ca="1" si="39"/>
        <v>#N/A</v>
      </c>
      <c r="JU26" s="88" t="e">
        <f t="shared" ca="1" si="39"/>
        <v>#N/A</v>
      </c>
      <c r="JV26" s="88" t="e">
        <f t="shared" ca="1" si="39"/>
        <v>#N/A</v>
      </c>
      <c r="JW26" s="88" t="e">
        <f t="shared" ca="1" si="39"/>
        <v>#N/A</v>
      </c>
      <c r="JX26" s="88" t="e">
        <f t="shared" ca="1" si="39"/>
        <v>#N/A</v>
      </c>
      <c r="JY26" s="88" t="e">
        <f t="shared" ca="1" si="39"/>
        <v>#N/A</v>
      </c>
      <c r="JZ26" s="88" t="e">
        <f t="shared" ca="1" si="39"/>
        <v>#N/A</v>
      </c>
      <c r="KA26" s="88" t="e">
        <f t="shared" ca="1" si="39"/>
        <v>#N/A</v>
      </c>
      <c r="KB26" s="88" t="e">
        <f t="shared" ca="1" si="39"/>
        <v>#N/A</v>
      </c>
      <c r="KC26" s="88" t="e">
        <f t="shared" ca="1" si="39"/>
        <v>#N/A</v>
      </c>
      <c r="KD26" s="88" t="e">
        <f t="shared" ca="1" si="39"/>
        <v>#N/A</v>
      </c>
      <c r="KE26" s="88" t="e">
        <f t="shared" ca="1" si="39"/>
        <v>#N/A</v>
      </c>
      <c r="KF26" s="88" t="e">
        <f t="shared" ca="1" si="39"/>
        <v>#N/A</v>
      </c>
      <c r="KG26" s="88" t="e">
        <f t="shared" ca="1" si="39"/>
        <v>#N/A</v>
      </c>
      <c r="KH26" s="88" t="e">
        <f t="shared" ca="1" si="39"/>
        <v>#N/A</v>
      </c>
      <c r="KI26" s="88" t="e">
        <f t="shared" ca="1" si="39"/>
        <v>#N/A</v>
      </c>
      <c r="KJ26" s="88" t="e">
        <f t="shared" ca="1" si="39"/>
        <v>#N/A</v>
      </c>
      <c r="KK26" s="88" t="e">
        <f t="shared" ca="1" si="39"/>
        <v>#N/A</v>
      </c>
      <c r="KL26" s="88" t="e">
        <f t="shared" ca="1" si="39"/>
        <v>#N/A</v>
      </c>
      <c r="KM26" s="88" t="e">
        <f t="shared" ca="1" si="39"/>
        <v>#N/A</v>
      </c>
      <c r="KN26" s="88" t="e">
        <f t="shared" ca="1" si="39"/>
        <v>#N/A</v>
      </c>
      <c r="KO26" s="88" t="e">
        <f t="shared" ca="1" si="39"/>
        <v>#N/A</v>
      </c>
      <c r="KP26" s="88" t="e">
        <f t="shared" ca="1" si="39"/>
        <v>#N/A</v>
      </c>
      <c r="KQ26" s="88" t="e">
        <f t="shared" ca="1" si="39"/>
        <v>#N/A</v>
      </c>
      <c r="KR26" s="88" t="e">
        <f t="shared" ca="1" si="39"/>
        <v>#N/A</v>
      </c>
      <c r="KS26" s="88" t="e">
        <f t="shared" ca="1" si="39"/>
        <v>#N/A</v>
      </c>
      <c r="KT26" s="88" t="e">
        <f t="shared" ca="1" si="39"/>
        <v>#N/A</v>
      </c>
      <c r="KU26" s="88" t="e">
        <f t="shared" ca="1" si="39"/>
        <v>#N/A</v>
      </c>
      <c r="KV26" s="88" t="e">
        <f t="shared" ca="1" si="39"/>
        <v>#N/A</v>
      </c>
      <c r="KW26" s="88" t="e">
        <f t="shared" ca="1" si="39"/>
        <v>#N/A</v>
      </c>
      <c r="KX26" s="88" t="e">
        <f t="shared" ca="1" si="39"/>
        <v>#N/A</v>
      </c>
      <c r="KY26" s="88" t="e">
        <f t="shared" ca="1" si="39"/>
        <v>#N/A</v>
      </c>
      <c r="KZ26" s="88" t="e">
        <f t="shared" ca="1" si="39"/>
        <v>#N/A</v>
      </c>
      <c r="LA26" s="88" t="e">
        <f t="shared" ca="1" si="39"/>
        <v>#N/A</v>
      </c>
      <c r="LB26" s="88" t="e">
        <f t="shared" ca="1" si="39"/>
        <v>#N/A</v>
      </c>
      <c r="LC26" s="88" t="e">
        <f t="shared" ca="1" si="39"/>
        <v>#N/A</v>
      </c>
      <c r="LD26" s="88" t="e">
        <f t="shared" ca="1" si="39"/>
        <v>#N/A</v>
      </c>
      <c r="LE26" s="88" t="e">
        <f t="shared" ca="1" si="39"/>
        <v>#N/A</v>
      </c>
      <c r="LF26" s="88" t="e">
        <f t="shared" ca="1" si="39"/>
        <v>#N/A</v>
      </c>
      <c r="LG26" s="88" t="e">
        <f t="shared" ca="1" si="39"/>
        <v>#N/A</v>
      </c>
      <c r="LH26" s="88" t="e">
        <f t="shared" ca="1" si="39"/>
        <v>#N/A</v>
      </c>
      <c r="LI26" s="88" t="e">
        <f t="shared" ca="1" si="39"/>
        <v>#N/A</v>
      </c>
      <c r="LJ26" s="88" t="e">
        <f t="shared" ca="1" si="39"/>
        <v>#N/A</v>
      </c>
      <c r="LK26" s="88" t="e">
        <f t="shared" ca="1" si="39"/>
        <v>#N/A</v>
      </c>
      <c r="LL26" s="88" t="e">
        <f t="shared" ca="1" si="39"/>
        <v>#N/A</v>
      </c>
      <c r="LM26" s="88" t="e">
        <f t="shared" ca="1" si="40"/>
        <v>#N/A</v>
      </c>
      <c r="LN26" s="88" t="e">
        <f t="shared" ca="1" si="40"/>
        <v>#N/A</v>
      </c>
      <c r="LO26" s="88" t="e">
        <f t="shared" ca="1" si="40"/>
        <v>#N/A</v>
      </c>
      <c r="LP26" s="88" t="e">
        <f t="shared" ca="1" si="40"/>
        <v>#N/A</v>
      </c>
      <c r="LQ26" s="88" t="e">
        <f t="shared" ca="1" si="40"/>
        <v>#N/A</v>
      </c>
      <c r="LR26" s="88" t="e">
        <f t="shared" ca="1" si="40"/>
        <v>#N/A</v>
      </c>
      <c r="LS26" s="88" t="e">
        <f t="shared" ca="1" si="40"/>
        <v>#N/A</v>
      </c>
      <c r="LT26" s="88" t="e">
        <f t="shared" ca="1" si="40"/>
        <v>#N/A</v>
      </c>
      <c r="LU26" s="88" t="e">
        <f t="shared" ca="1" si="40"/>
        <v>#N/A</v>
      </c>
      <c r="LV26" s="88" t="e">
        <f t="shared" ca="1" si="40"/>
        <v>#N/A</v>
      </c>
      <c r="LW26" s="88" t="e">
        <f t="shared" ca="1" si="40"/>
        <v>#N/A</v>
      </c>
      <c r="LX26" s="88" t="e">
        <f t="shared" ca="1" si="40"/>
        <v>#N/A</v>
      </c>
      <c r="LY26" s="88" t="e">
        <f t="shared" ca="1" si="40"/>
        <v>#N/A</v>
      </c>
      <c r="LZ26" s="88" t="e">
        <f t="shared" ca="1" si="40"/>
        <v>#N/A</v>
      </c>
      <c r="MA26" s="88" t="e">
        <f t="shared" ca="1" si="40"/>
        <v>#N/A</v>
      </c>
      <c r="MB26" s="88" t="e">
        <f t="shared" ca="1" si="40"/>
        <v>#N/A</v>
      </c>
      <c r="MC26" s="88" t="e">
        <f t="shared" ca="1" si="40"/>
        <v>#N/A</v>
      </c>
      <c r="MD26" s="88" t="e">
        <f t="shared" ca="1" si="40"/>
        <v>#N/A</v>
      </c>
      <c r="ME26" s="88" t="e">
        <f t="shared" ca="1" si="40"/>
        <v>#N/A</v>
      </c>
      <c r="MF26" s="88" t="e">
        <f t="shared" ca="1" si="40"/>
        <v>#N/A</v>
      </c>
      <c r="MG26" s="88" t="e">
        <f t="shared" ca="1" si="40"/>
        <v>#N/A</v>
      </c>
      <c r="MH26" s="88" t="e">
        <f t="shared" ca="1" si="40"/>
        <v>#N/A</v>
      </c>
      <c r="MI26" s="88" t="e">
        <f t="shared" ca="1" si="40"/>
        <v>#N/A</v>
      </c>
      <c r="MJ26" s="88" t="e">
        <f t="shared" ca="1" si="40"/>
        <v>#N/A</v>
      </c>
      <c r="MK26" s="88" t="e">
        <f t="shared" ca="1" si="40"/>
        <v>#N/A</v>
      </c>
      <c r="ML26" s="88" t="e">
        <f t="shared" ca="1" si="40"/>
        <v>#N/A</v>
      </c>
      <c r="MM26" s="88" t="e">
        <f t="shared" ca="1" si="40"/>
        <v>#N/A</v>
      </c>
      <c r="MN26" s="88" t="e">
        <f t="shared" ca="1" si="40"/>
        <v>#N/A</v>
      </c>
      <c r="MO26" s="88" t="e">
        <f t="shared" ca="1" si="40"/>
        <v>#N/A</v>
      </c>
      <c r="MP26" s="88" t="e">
        <f t="shared" ca="1" si="40"/>
        <v>#N/A</v>
      </c>
      <c r="MQ26" s="88" t="e">
        <f t="shared" ca="1" si="40"/>
        <v>#N/A</v>
      </c>
      <c r="MR26" s="88" t="e">
        <f t="shared" ca="1" si="40"/>
        <v>#N/A</v>
      </c>
      <c r="MS26" s="88" t="e">
        <f t="shared" ca="1" si="40"/>
        <v>#N/A</v>
      </c>
      <c r="MT26" s="88" t="e">
        <f t="shared" ca="1" si="40"/>
        <v>#N/A</v>
      </c>
      <c r="MU26" s="88" t="e">
        <f t="shared" ca="1" si="40"/>
        <v>#N/A</v>
      </c>
      <c r="MV26" s="88" t="e">
        <f t="shared" ca="1" si="40"/>
        <v>#N/A</v>
      </c>
      <c r="MW26" s="88" t="e">
        <f t="shared" ca="1" si="40"/>
        <v>#N/A</v>
      </c>
      <c r="MX26" s="88" t="e">
        <f t="shared" ca="1" si="40"/>
        <v>#N/A</v>
      </c>
      <c r="MY26" s="88" t="e">
        <f t="shared" ca="1" si="40"/>
        <v>#N/A</v>
      </c>
      <c r="MZ26" s="88" t="e">
        <f t="shared" ca="1" si="40"/>
        <v>#N/A</v>
      </c>
      <c r="NA26" s="88" t="e">
        <f t="shared" ca="1" si="40"/>
        <v>#N/A</v>
      </c>
      <c r="NB26" s="88" t="e">
        <f t="shared" ca="1" si="40"/>
        <v>#N/A</v>
      </c>
      <c r="NC26" s="88" t="e">
        <f t="shared" ca="1" si="40"/>
        <v>#N/A</v>
      </c>
      <c r="ND26" s="88" t="e">
        <f t="shared" ca="1" si="40"/>
        <v>#N/A</v>
      </c>
      <c r="NE26" s="88" t="e">
        <f t="shared" ca="1" si="40"/>
        <v>#N/A</v>
      </c>
      <c r="NF26" s="88" t="e">
        <f t="shared" ca="1" si="40"/>
        <v>#N/A</v>
      </c>
      <c r="NG26" s="88" t="e">
        <f t="shared" ca="1" si="40"/>
        <v>#N/A</v>
      </c>
      <c r="NH26" s="88" t="e">
        <f t="shared" ca="1" si="40"/>
        <v>#N/A</v>
      </c>
      <c r="NI26" s="88" t="e">
        <f t="shared" ca="1" si="40"/>
        <v>#N/A</v>
      </c>
      <c r="NJ26" s="88" t="e">
        <f t="shared" ca="1" si="40"/>
        <v>#N/A</v>
      </c>
      <c r="NK26" s="88" t="e">
        <f t="shared" ca="1" si="40"/>
        <v>#N/A</v>
      </c>
      <c r="NL26" s="88" t="e">
        <f t="shared" ca="1" si="40"/>
        <v>#N/A</v>
      </c>
      <c r="NM26" s="88" t="e">
        <f t="shared" ca="1" si="40"/>
        <v>#N/A</v>
      </c>
      <c r="NN26" s="88" t="e">
        <f t="shared" ca="1" si="40"/>
        <v>#N/A</v>
      </c>
      <c r="NO26" s="88" t="e">
        <f t="shared" ca="1" si="40"/>
        <v>#N/A</v>
      </c>
      <c r="NP26" s="88" t="e">
        <f t="shared" ca="1" si="40"/>
        <v>#N/A</v>
      </c>
      <c r="NQ26" s="88" t="e">
        <f t="shared" ca="1" si="40"/>
        <v>#N/A</v>
      </c>
      <c r="NR26" s="88" t="e">
        <f t="shared" ca="1" si="40"/>
        <v>#N/A</v>
      </c>
      <c r="NS26" s="88" t="e">
        <f t="shared" ca="1" si="40"/>
        <v>#N/A</v>
      </c>
      <c r="NT26" s="88" t="e">
        <f t="shared" ca="1" si="40"/>
        <v>#N/A</v>
      </c>
      <c r="NU26" s="88" t="e">
        <f t="shared" ca="1" si="40"/>
        <v>#N/A</v>
      </c>
      <c r="NV26" s="88" t="e">
        <f t="shared" ca="1" si="40"/>
        <v>#N/A</v>
      </c>
      <c r="NW26" s="88" t="e">
        <f t="shared" ca="1" si="40"/>
        <v>#N/A</v>
      </c>
      <c r="NX26" s="88" t="e">
        <f t="shared" ca="1" si="40"/>
        <v>#N/A</v>
      </c>
      <c r="NY26" s="88" t="e">
        <f t="shared" ca="1" si="41"/>
        <v>#N/A</v>
      </c>
      <c r="NZ26" s="88" t="e">
        <f t="shared" ca="1" si="41"/>
        <v>#N/A</v>
      </c>
      <c r="OA26" s="88" t="e">
        <f t="shared" ca="1" si="41"/>
        <v>#N/A</v>
      </c>
      <c r="OB26" s="88" t="e">
        <f t="shared" ca="1" si="41"/>
        <v>#N/A</v>
      </c>
      <c r="OC26" s="88" t="e">
        <f t="shared" ca="1" si="41"/>
        <v>#N/A</v>
      </c>
      <c r="OD26" s="88" t="e">
        <f t="shared" ca="1" si="41"/>
        <v>#N/A</v>
      </c>
      <c r="OE26" s="88" t="e">
        <f t="shared" ca="1" si="41"/>
        <v>#N/A</v>
      </c>
      <c r="OF26" s="88" t="e">
        <f t="shared" ca="1" si="41"/>
        <v>#N/A</v>
      </c>
      <c r="OG26" s="88" t="e">
        <f t="shared" ca="1" si="41"/>
        <v>#N/A</v>
      </c>
      <c r="OH26" s="88" t="e">
        <f t="shared" ca="1" si="41"/>
        <v>#N/A</v>
      </c>
      <c r="OI26" s="88" t="e">
        <f t="shared" ca="1" si="41"/>
        <v>#N/A</v>
      </c>
      <c r="OJ26" s="88" t="e">
        <f t="shared" ca="1" si="41"/>
        <v>#N/A</v>
      </c>
      <c r="OK26" s="88" t="e">
        <f t="shared" ca="1" si="41"/>
        <v>#N/A</v>
      </c>
      <c r="OL26" s="88" t="e">
        <f t="shared" ca="1" si="41"/>
        <v>#N/A</v>
      </c>
      <c r="OM26" s="88" t="e">
        <f t="shared" ca="1" si="41"/>
        <v>#N/A</v>
      </c>
    </row>
    <row r="27" spans="2:403" x14ac:dyDescent="0.3">
      <c r="B27" s="84">
        <v>32</v>
      </c>
      <c r="C27" s="85" t="s">
        <v>79</v>
      </c>
      <c r="D27" s="88">
        <f t="shared" ca="1" si="42"/>
        <v>3.7199999999999997E-2</v>
      </c>
      <c r="E27" s="88">
        <f t="shared" ref="E27:BP30" ca="1" si="43">(IFERROR(HLOOKUP("Innendurchmesser",INDIRECT(E$6&amp;"!A1:L28"),LOOKUP($B27,INDIRECT(E$6&amp;"!B1:B28"),INDIRECT(E$6&amp;"!A1:A28")),FALSE),NA())*0.001)</f>
        <v>3.7199999999999997E-2</v>
      </c>
      <c r="F27" s="88">
        <f t="shared" ca="1" si="43"/>
        <v>3.7199999999999997E-2</v>
      </c>
      <c r="G27" s="88">
        <f t="shared" ca="1" si="43"/>
        <v>3.7199999999999997E-2</v>
      </c>
      <c r="H27" s="88">
        <f t="shared" ca="1" si="43"/>
        <v>3.7199999999999997E-2</v>
      </c>
      <c r="I27" s="88">
        <f t="shared" ca="1" si="43"/>
        <v>3.7199999999999997E-2</v>
      </c>
      <c r="J27" s="88">
        <f t="shared" ca="1" si="43"/>
        <v>3.7199999999999997E-2</v>
      </c>
      <c r="K27" s="88">
        <f t="shared" ca="1" si="43"/>
        <v>3.7199999999999997E-2</v>
      </c>
      <c r="L27" s="88">
        <f t="shared" ca="1" si="43"/>
        <v>3.7199999999999997E-2</v>
      </c>
      <c r="M27" s="88">
        <f t="shared" ca="1" si="43"/>
        <v>3.7199999999999997E-2</v>
      </c>
      <c r="N27" s="88">
        <f t="shared" ca="1" si="43"/>
        <v>3.7199999999999997E-2</v>
      </c>
      <c r="O27" s="88">
        <f t="shared" ca="1" si="43"/>
        <v>3.7199999999999997E-2</v>
      </c>
      <c r="P27" s="88">
        <f t="shared" ca="1" si="43"/>
        <v>3.7199999999999997E-2</v>
      </c>
      <c r="Q27" s="88">
        <f t="shared" ca="1" si="43"/>
        <v>3.7199999999999997E-2</v>
      </c>
      <c r="R27" s="88">
        <f t="shared" ca="1" si="43"/>
        <v>3.7199999999999997E-2</v>
      </c>
      <c r="S27" s="88">
        <f t="shared" ca="1" si="43"/>
        <v>3.7199999999999997E-2</v>
      </c>
      <c r="T27" s="88">
        <f t="shared" ca="1" si="43"/>
        <v>3.7199999999999997E-2</v>
      </c>
      <c r="U27" s="88">
        <f t="shared" ca="1" si="43"/>
        <v>3.7199999999999997E-2</v>
      </c>
      <c r="V27" s="88">
        <f t="shared" ca="1" si="43"/>
        <v>3.7199999999999997E-2</v>
      </c>
      <c r="W27" s="88">
        <f t="shared" ca="1" si="43"/>
        <v>3.7199999999999997E-2</v>
      </c>
      <c r="X27" s="88">
        <f t="shared" ca="1" si="43"/>
        <v>3.7199999999999997E-2</v>
      </c>
      <c r="Y27" s="88">
        <f t="shared" ca="1" si="43"/>
        <v>3.7199999999999997E-2</v>
      </c>
      <c r="Z27" s="88">
        <f t="shared" ca="1" si="43"/>
        <v>3.7199999999999997E-2</v>
      </c>
      <c r="AA27" s="88">
        <f t="shared" ca="1" si="43"/>
        <v>3.7199999999999997E-2</v>
      </c>
      <c r="AB27" s="88">
        <f t="shared" ca="1" si="43"/>
        <v>3.7199999999999997E-2</v>
      </c>
      <c r="AC27" s="88">
        <f t="shared" ca="1" si="43"/>
        <v>3.7199999999999997E-2</v>
      </c>
      <c r="AD27" s="88">
        <f t="shared" ca="1" si="43"/>
        <v>3.7199999999999997E-2</v>
      </c>
      <c r="AE27" s="88">
        <f t="shared" ca="1" si="43"/>
        <v>3.7199999999999997E-2</v>
      </c>
      <c r="AF27" s="88">
        <f t="shared" ca="1" si="43"/>
        <v>3.7199999999999997E-2</v>
      </c>
      <c r="AG27" s="88">
        <f t="shared" ca="1" si="43"/>
        <v>3.7199999999999997E-2</v>
      </c>
      <c r="AH27" s="88">
        <f t="shared" ca="1" si="43"/>
        <v>3.7199999999999997E-2</v>
      </c>
      <c r="AI27" s="88">
        <f t="shared" ca="1" si="43"/>
        <v>3.7199999999999997E-2</v>
      </c>
      <c r="AJ27" s="88">
        <f t="shared" ca="1" si="43"/>
        <v>3.7199999999999997E-2</v>
      </c>
      <c r="AK27" s="88" t="e">
        <f t="shared" ca="1" si="43"/>
        <v>#N/A</v>
      </c>
      <c r="AL27" s="88" t="e">
        <f t="shared" ca="1" si="43"/>
        <v>#N/A</v>
      </c>
      <c r="AM27" s="88" t="e">
        <f t="shared" ca="1" si="43"/>
        <v>#N/A</v>
      </c>
      <c r="AN27" s="88" t="e">
        <f t="shared" ca="1" si="43"/>
        <v>#N/A</v>
      </c>
      <c r="AO27" s="88" t="e">
        <f t="shared" ca="1" si="43"/>
        <v>#N/A</v>
      </c>
      <c r="AP27" s="88" t="e">
        <f t="shared" ca="1" si="43"/>
        <v>#N/A</v>
      </c>
      <c r="AQ27" s="88" t="e">
        <f t="shared" ca="1" si="43"/>
        <v>#N/A</v>
      </c>
      <c r="AR27" s="88" t="e">
        <f t="shared" ca="1" si="43"/>
        <v>#N/A</v>
      </c>
      <c r="AS27" s="88" t="e">
        <f t="shared" ca="1" si="43"/>
        <v>#N/A</v>
      </c>
      <c r="AT27" s="88" t="e">
        <f t="shared" ca="1" si="43"/>
        <v>#N/A</v>
      </c>
      <c r="AU27" s="88" t="e">
        <f t="shared" ca="1" si="43"/>
        <v>#N/A</v>
      </c>
      <c r="AV27" s="88" t="e">
        <f t="shared" ca="1" si="43"/>
        <v>#N/A</v>
      </c>
      <c r="AW27" s="88" t="e">
        <f t="shared" ca="1" si="43"/>
        <v>#N/A</v>
      </c>
      <c r="AX27" s="88" t="e">
        <f t="shared" ca="1" si="43"/>
        <v>#N/A</v>
      </c>
      <c r="AY27" s="88" t="e">
        <f t="shared" ca="1" si="43"/>
        <v>#N/A</v>
      </c>
      <c r="AZ27" s="88" t="e">
        <f t="shared" ca="1" si="43"/>
        <v>#N/A</v>
      </c>
      <c r="BA27" s="88" t="e">
        <f t="shared" ca="1" si="43"/>
        <v>#N/A</v>
      </c>
      <c r="BB27" s="88" t="e">
        <f t="shared" ca="1" si="43"/>
        <v>#N/A</v>
      </c>
      <c r="BC27" s="88" t="e">
        <f t="shared" ca="1" si="43"/>
        <v>#N/A</v>
      </c>
      <c r="BD27" s="88" t="e">
        <f t="shared" ca="1" si="43"/>
        <v>#N/A</v>
      </c>
      <c r="BE27" s="88" t="e">
        <f t="shared" ca="1" si="43"/>
        <v>#N/A</v>
      </c>
      <c r="BF27" s="88" t="e">
        <f t="shared" ca="1" si="43"/>
        <v>#N/A</v>
      </c>
      <c r="BG27" s="88" t="e">
        <f t="shared" ca="1" si="43"/>
        <v>#N/A</v>
      </c>
      <c r="BH27" s="88" t="e">
        <f t="shared" ca="1" si="43"/>
        <v>#N/A</v>
      </c>
      <c r="BI27" s="88" t="e">
        <f t="shared" ca="1" si="43"/>
        <v>#N/A</v>
      </c>
      <c r="BJ27" s="88" t="e">
        <f t="shared" ca="1" si="43"/>
        <v>#N/A</v>
      </c>
      <c r="BK27" s="88" t="e">
        <f t="shared" ca="1" si="43"/>
        <v>#N/A</v>
      </c>
      <c r="BL27" s="88" t="e">
        <f t="shared" ca="1" si="43"/>
        <v>#N/A</v>
      </c>
      <c r="BM27" s="88" t="e">
        <f t="shared" ca="1" si="43"/>
        <v>#N/A</v>
      </c>
      <c r="BN27" s="88" t="e">
        <f t="shared" ca="1" si="43"/>
        <v>#N/A</v>
      </c>
      <c r="BO27" s="88" t="e">
        <f t="shared" ca="1" si="43"/>
        <v>#N/A</v>
      </c>
      <c r="BP27" s="88" t="e">
        <f t="shared" ca="1" si="43"/>
        <v>#N/A</v>
      </c>
      <c r="BQ27" s="88" t="e">
        <f t="shared" ca="1" si="36"/>
        <v>#N/A</v>
      </c>
      <c r="BR27" s="88" t="e">
        <f t="shared" ca="1" si="36"/>
        <v>#N/A</v>
      </c>
      <c r="BS27" s="88" t="e">
        <f t="shared" ca="1" si="36"/>
        <v>#N/A</v>
      </c>
      <c r="BT27" s="88" t="e">
        <f t="shared" ca="1" si="36"/>
        <v>#N/A</v>
      </c>
      <c r="BU27" s="88" t="e">
        <f t="shared" ca="1" si="36"/>
        <v>#N/A</v>
      </c>
      <c r="BV27" s="88" t="e">
        <f t="shared" ca="1" si="36"/>
        <v>#N/A</v>
      </c>
      <c r="BW27" s="88" t="e">
        <f t="shared" ca="1" si="36"/>
        <v>#N/A</v>
      </c>
      <c r="BX27" s="88" t="e">
        <f t="shared" ca="1" si="36"/>
        <v>#N/A</v>
      </c>
      <c r="BY27" s="88" t="e">
        <f t="shared" ca="1" si="36"/>
        <v>#N/A</v>
      </c>
      <c r="BZ27" s="88" t="e">
        <f t="shared" ca="1" si="36"/>
        <v>#N/A</v>
      </c>
      <c r="CA27" s="88" t="e">
        <f t="shared" ca="1" si="36"/>
        <v>#N/A</v>
      </c>
      <c r="CB27" s="88" t="e">
        <f t="shared" ca="1" si="36"/>
        <v>#N/A</v>
      </c>
      <c r="CC27" s="88" t="e">
        <f t="shared" ca="1" si="36"/>
        <v>#N/A</v>
      </c>
      <c r="CD27" s="88" t="e">
        <f t="shared" ca="1" si="36"/>
        <v>#N/A</v>
      </c>
      <c r="CE27" s="88" t="e">
        <f t="shared" ca="1" si="36"/>
        <v>#N/A</v>
      </c>
      <c r="CF27" s="88" t="e">
        <f t="shared" ca="1" si="36"/>
        <v>#N/A</v>
      </c>
      <c r="CG27" s="88" t="e">
        <f t="shared" ca="1" si="36"/>
        <v>#N/A</v>
      </c>
      <c r="CH27" s="88" t="e">
        <f t="shared" ca="1" si="36"/>
        <v>#N/A</v>
      </c>
      <c r="CI27" s="88" t="e">
        <f t="shared" ca="1" si="36"/>
        <v>#N/A</v>
      </c>
      <c r="CJ27" s="88" t="e">
        <f t="shared" ca="1" si="36"/>
        <v>#N/A</v>
      </c>
      <c r="CK27" s="88" t="e">
        <f t="shared" ca="1" si="36"/>
        <v>#N/A</v>
      </c>
      <c r="CL27" s="88" t="e">
        <f t="shared" ca="1" si="36"/>
        <v>#N/A</v>
      </c>
      <c r="CM27" s="88" t="e">
        <f t="shared" ca="1" si="36"/>
        <v>#N/A</v>
      </c>
      <c r="CN27" s="88" t="e">
        <f t="shared" ca="1" si="36"/>
        <v>#N/A</v>
      </c>
      <c r="CO27" s="88" t="e">
        <f t="shared" ca="1" si="36"/>
        <v>#N/A</v>
      </c>
      <c r="CP27" s="88" t="e">
        <f t="shared" ca="1" si="36"/>
        <v>#N/A</v>
      </c>
      <c r="CQ27" s="88" t="e">
        <f t="shared" ca="1" si="36"/>
        <v>#N/A</v>
      </c>
      <c r="CR27" s="88" t="e">
        <f t="shared" ca="1" si="36"/>
        <v>#N/A</v>
      </c>
      <c r="CS27" s="88" t="e">
        <f t="shared" ca="1" si="36"/>
        <v>#N/A</v>
      </c>
      <c r="CT27" s="88" t="e">
        <f t="shared" ca="1" si="36"/>
        <v>#N/A</v>
      </c>
      <c r="CU27" s="88" t="e">
        <f t="shared" ca="1" si="36"/>
        <v>#N/A</v>
      </c>
      <c r="CV27" s="88" t="e">
        <f t="shared" ca="1" si="36"/>
        <v>#N/A</v>
      </c>
      <c r="CW27" s="88" t="e">
        <f t="shared" ca="1" si="36"/>
        <v>#N/A</v>
      </c>
      <c r="CX27" s="88" t="e">
        <f t="shared" ca="1" si="36"/>
        <v>#N/A</v>
      </c>
      <c r="CY27" s="88" t="e">
        <f t="shared" ca="1" si="36"/>
        <v>#N/A</v>
      </c>
      <c r="CZ27" s="88" t="e">
        <f t="shared" ca="1" si="36"/>
        <v>#N/A</v>
      </c>
      <c r="DA27" s="88" t="e">
        <f t="shared" ca="1" si="36"/>
        <v>#N/A</v>
      </c>
      <c r="DB27" s="88" t="e">
        <f t="shared" ca="1" si="36"/>
        <v>#N/A</v>
      </c>
      <c r="DC27" s="88" t="e">
        <f t="shared" ca="1" si="36"/>
        <v>#N/A</v>
      </c>
      <c r="DD27" s="88" t="e">
        <f t="shared" ca="1" si="36"/>
        <v>#N/A</v>
      </c>
      <c r="DE27" s="88" t="e">
        <f t="shared" ca="1" si="36"/>
        <v>#N/A</v>
      </c>
      <c r="DF27" s="88" t="e">
        <f t="shared" ca="1" si="36"/>
        <v>#N/A</v>
      </c>
      <c r="DG27" s="88" t="e">
        <f t="shared" ca="1" si="36"/>
        <v>#N/A</v>
      </c>
      <c r="DH27" s="88" t="e">
        <f t="shared" ca="1" si="36"/>
        <v>#N/A</v>
      </c>
      <c r="DI27" s="88" t="e">
        <f t="shared" ca="1" si="36"/>
        <v>#N/A</v>
      </c>
      <c r="DJ27" s="88" t="e">
        <f t="shared" ca="1" si="36"/>
        <v>#N/A</v>
      </c>
      <c r="DK27" s="88" t="e">
        <f t="shared" ca="1" si="36"/>
        <v>#N/A</v>
      </c>
      <c r="DL27" s="88" t="e">
        <f t="shared" ca="1" si="36"/>
        <v>#N/A</v>
      </c>
      <c r="DM27" s="88" t="e">
        <f t="shared" ca="1" si="36"/>
        <v>#N/A</v>
      </c>
      <c r="DN27" s="88" t="e">
        <f t="shared" ca="1" si="36"/>
        <v>#N/A</v>
      </c>
      <c r="DO27" s="88" t="e">
        <f t="shared" ca="1" si="36"/>
        <v>#N/A</v>
      </c>
      <c r="DP27" s="88" t="e">
        <f t="shared" ca="1" si="36"/>
        <v>#N/A</v>
      </c>
      <c r="DQ27" s="88" t="e">
        <f t="shared" ca="1" si="36"/>
        <v>#N/A</v>
      </c>
      <c r="DR27" s="88" t="e">
        <f t="shared" ca="1" si="36"/>
        <v>#N/A</v>
      </c>
      <c r="DS27" s="88" t="e">
        <f t="shared" ca="1" si="36"/>
        <v>#N/A</v>
      </c>
      <c r="DT27" s="88" t="e">
        <f t="shared" ca="1" si="36"/>
        <v>#N/A</v>
      </c>
      <c r="DU27" s="88" t="e">
        <f t="shared" ca="1" si="36"/>
        <v>#N/A</v>
      </c>
      <c r="DV27" s="88" t="e">
        <f t="shared" ca="1" si="36"/>
        <v>#N/A</v>
      </c>
      <c r="DW27" s="88" t="e">
        <f t="shared" ca="1" si="36"/>
        <v>#N/A</v>
      </c>
      <c r="DX27" s="88" t="e">
        <f t="shared" ca="1" si="36"/>
        <v>#N/A</v>
      </c>
      <c r="DY27" s="88" t="e">
        <f t="shared" ca="1" si="36"/>
        <v>#N/A</v>
      </c>
      <c r="DZ27" s="88" t="e">
        <f t="shared" ca="1" si="36"/>
        <v>#N/A</v>
      </c>
      <c r="EA27" s="88" t="e">
        <f t="shared" ca="1" si="36"/>
        <v>#N/A</v>
      </c>
      <c r="EB27" s="88" t="e">
        <f t="shared" ca="1" si="36"/>
        <v>#N/A</v>
      </c>
      <c r="EC27" s="88" t="e">
        <f t="shared" ca="1" si="37"/>
        <v>#N/A</v>
      </c>
      <c r="ED27" s="88" t="e">
        <f t="shared" ca="1" si="37"/>
        <v>#N/A</v>
      </c>
      <c r="EE27" s="88" t="e">
        <f t="shared" ca="1" si="37"/>
        <v>#N/A</v>
      </c>
      <c r="EF27" s="88" t="e">
        <f t="shared" ca="1" si="37"/>
        <v>#N/A</v>
      </c>
      <c r="EG27" s="88" t="e">
        <f t="shared" ca="1" si="37"/>
        <v>#N/A</v>
      </c>
      <c r="EH27" s="88" t="e">
        <f t="shared" ca="1" si="37"/>
        <v>#N/A</v>
      </c>
      <c r="EI27" s="88" t="e">
        <f t="shared" ca="1" si="37"/>
        <v>#N/A</v>
      </c>
      <c r="EJ27" s="88" t="e">
        <f t="shared" ca="1" si="37"/>
        <v>#N/A</v>
      </c>
      <c r="EK27" s="88" t="e">
        <f t="shared" ca="1" si="37"/>
        <v>#N/A</v>
      </c>
      <c r="EL27" s="88" t="e">
        <f t="shared" ca="1" si="37"/>
        <v>#N/A</v>
      </c>
      <c r="EM27" s="88" t="e">
        <f t="shared" ca="1" si="37"/>
        <v>#N/A</v>
      </c>
      <c r="EN27" s="88" t="e">
        <f t="shared" ca="1" si="37"/>
        <v>#N/A</v>
      </c>
      <c r="EO27" s="88" t="e">
        <f t="shared" ca="1" si="37"/>
        <v>#N/A</v>
      </c>
      <c r="EP27" s="88" t="e">
        <f t="shared" ca="1" si="37"/>
        <v>#N/A</v>
      </c>
      <c r="EQ27" s="88" t="e">
        <f t="shared" ca="1" si="37"/>
        <v>#N/A</v>
      </c>
      <c r="ER27" s="88" t="e">
        <f t="shared" ca="1" si="37"/>
        <v>#N/A</v>
      </c>
      <c r="ES27" s="88" t="e">
        <f t="shared" ca="1" si="37"/>
        <v>#N/A</v>
      </c>
      <c r="ET27" s="88" t="e">
        <f t="shared" ca="1" si="37"/>
        <v>#N/A</v>
      </c>
      <c r="EU27" s="88" t="e">
        <f t="shared" ca="1" si="37"/>
        <v>#N/A</v>
      </c>
      <c r="EV27" s="88" t="e">
        <f t="shared" ca="1" si="37"/>
        <v>#N/A</v>
      </c>
      <c r="EW27" s="88" t="e">
        <f t="shared" ca="1" si="37"/>
        <v>#N/A</v>
      </c>
      <c r="EX27" s="88" t="e">
        <f t="shared" ca="1" si="37"/>
        <v>#N/A</v>
      </c>
      <c r="EY27" s="88" t="e">
        <f t="shared" ca="1" si="37"/>
        <v>#N/A</v>
      </c>
      <c r="EZ27" s="88" t="e">
        <f t="shared" ca="1" si="37"/>
        <v>#N/A</v>
      </c>
      <c r="FA27" s="88" t="e">
        <f t="shared" ca="1" si="37"/>
        <v>#N/A</v>
      </c>
      <c r="FB27" s="88" t="e">
        <f t="shared" ca="1" si="37"/>
        <v>#N/A</v>
      </c>
      <c r="FC27" s="88" t="e">
        <f t="shared" ca="1" si="37"/>
        <v>#N/A</v>
      </c>
      <c r="FD27" s="88" t="e">
        <f t="shared" ca="1" si="37"/>
        <v>#N/A</v>
      </c>
      <c r="FE27" s="88" t="e">
        <f t="shared" ca="1" si="37"/>
        <v>#N/A</v>
      </c>
      <c r="FF27" s="88" t="e">
        <f t="shared" ca="1" si="37"/>
        <v>#N/A</v>
      </c>
      <c r="FG27" s="88" t="e">
        <f t="shared" ca="1" si="37"/>
        <v>#N/A</v>
      </c>
      <c r="FH27" s="88" t="e">
        <f t="shared" ca="1" si="37"/>
        <v>#N/A</v>
      </c>
      <c r="FI27" s="88" t="e">
        <f t="shared" ca="1" si="37"/>
        <v>#N/A</v>
      </c>
      <c r="FJ27" s="88" t="e">
        <f t="shared" ca="1" si="37"/>
        <v>#N/A</v>
      </c>
      <c r="FK27" s="88" t="e">
        <f t="shared" ca="1" si="37"/>
        <v>#N/A</v>
      </c>
      <c r="FL27" s="88" t="e">
        <f t="shared" ca="1" si="37"/>
        <v>#N/A</v>
      </c>
      <c r="FM27" s="88" t="e">
        <f t="shared" ca="1" si="37"/>
        <v>#N/A</v>
      </c>
      <c r="FN27" s="88" t="e">
        <f t="shared" ca="1" si="37"/>
        <v>#N/A</v>
      </c>
      <c r="FO27" s="88" t="e">
        <f t="shared" ca="1" si="37"/>
        <v>#N/A</v>
      </c>
      <c r="FP27" s="88" t="e">
        <f t="shared" ca="1" si="37"/>
        <v>#N/A</v>
      </c>
      <c r="FQ27" s="88" t="e">
        <f t="shared" ca="1" si="37"/>
        <v>#N/A</v>
      </c>
      <c r="FR27" s="88" t="e">
        <f t="shared" ca="1" si="37"/>
        <v>#N/A</v>
      </c>
      <c r="FS27" s="88" t="e">
        <f t="shared" ca="1" si="37"/>
        <v>#N/A</v>
      </c>
      <c r="FT27" s="88" t="e">
        <f t="shared" ca="1" si="37"/>
        <v>#N/A</v>
      </c>
      <c r="FU27" s="88" t="e">
        <f t="shared" ca="1" si="37"/>
        <v>#N/A</v>
      </c>
      <c r="FV27" s="88" t="e">
        <f t="shared" ca="1" si="37"/>
        <v>#N/A</v>
      </c>
      <c r="FW27" s="88" t="e">
        <f t="shared" ca="1" si="37"/>
        <v>#N/A</v>
      </c>
      <c r="FX27" s="88" t="e">
        <f t="shared" ca="1" si="37"/>
        <v>#N/A</v>
      </c>
      <c r="FY27" s="88" t="e">
        <f t="shared" ca="1" si="37"/>
        <v>#N/A</v>
      </c>
      <c r="FZ27" s="88" t="e">
        <f t="shared" ca="1" si="37"/>
        <v>#N/A</v>
      </c>
      <c r="GA27" s="88" t="e">
        <f t="shared" ca="1" si="37"/>
        <v>#N/A</v>
      </c>
      <c r="GB27" s="88" t="e">
        <f t="shared" ca="1" si="37"/>
        <v>#N/A</v>
      </c>
      <c r="GC27" s="88" t="e">
        <f t="shared" ca="1" si="37"/>
        <v>#N/A</v>
      </c>
      <c r="GD27" s="88" t="e">
        <f t="shared" ca="1" si="37"/>
        <v>#N/A</v>
      </c>
      <c r="GE27" s="88" t="e">
        <f t="shared" ca="1" si="37"/>
        <v>#N/A</v>
      </c>
      <c r="GF27" s="88" t="e">
        <f t="shared" ca="1" si="37"/>
        <v>#N/A</v>
      </c>
      <c r="GG27" s="88" t="e">
        <f t="shared" ca="1" si="37"/>
        <v>#N/A</v>
      </c>
      <c r="GH27" s="88" t="e">
        <f t="shared" ca="1" si="37"/>
        <v>#N/A</v>
      </c>
      <c r="GI27" s="88" t="e">
        <f t="shared" ca="1" si="37"/>
        <v>#N/A</v>
      </c>
      <c r="GJ27" s="88" t="e">
        <f t="shared" ca="1" si="37"/>
        <v>#N/A</v>
      </c>
      <c r="GK27" s="88" t="e">
        <f t="shared" ca="1" si="37"/>
        <v>#N/A</v>
      </c>
      <c r="GL27" s="88" t="e">
        <f t="shared" ca="1" si="37"/>
        <v>#N/A</v>
      </c>
      <c r="GM27" s="88" t="e">
        <f t="shared" ca="1" si="37"/>
        <v>#N/A</v>
      </c>
      <c r="GN27" s="88" t="e">
        <f t="shared" ca="1" si="37"/>
        <v>#N/A</v>
      </c>
      <c r="GO27" s="88" t="e">
        <f t="shared" ca="1" si="38"/>
        <v>#N/A</v>
      </c>
      <c r="GP27" s="88" t="e">
        <f t="shared" ca="1" si="38"/>
        <v>#N/A</v>
      </c>
      <c r="GQ27" s="88" t="e">
        <f t="shared" ca="1" si="38"/>
        <v>#N/A</v>
      </c>
      <c r="GR27" s="88" t="e">
        <f t="shared" ca="1" si="38"/>
        <v>#N/A</v>
      </c>
      <c r="GS27" s="88" t="e">
        <f t="shared" ca="1" si="38"/>
        <v>#N/A</v>
      </c>
      <c r="GT27" s="88" t="e">
        <f t="shared" ca="1" si="38"/>
        <v>#N/A</v>
      </c>
      <c r="GU27" s="88" t="e">
        <f t="shared" ca="1" si="38"/>
        <v>#N/A</v>
      </c>
      <c r="GV27" s="88" t="e">
        <f t="shared" ca="1" si="38"/>
        <v>#N/A</v>
      </c>
      <c r="GW27" s="88" t="e">
        <f t="shared" ca="1" si="38"/>
        <v>#N/A</v>
      </c>
      <c r="GX27" s="88" t="e">
        <f t="shared" ca="1" si="38"/>
        <v>#N/A</v>
      </c>
      <c r="GY27" s="88" t="e">
        <f t="shared" ca="1" si="38"/>
        <v>#N/A</v>
      </c>
      <c r="GZ27" s="88" t="e">
        <f t="shared" ca="1" si="38"/>
        <v>#N/A</v>
      </c>
      <c r="HA27" s="88" t="e">
        <f t="shared" ca="1" si="38"/>
        <v>#N/A</v>
      </c>
      <c r="HB27" s="88" t="e">
        <f t="shared" ca="1" si="38"/>
        <v>#N/A</v>
      </c>
      <c r="HC27" s="88" t="e">
        <f t="shared" ca="1" si="38"/>
        <v>#N/A</v>
      </c>
      <c r="HD27" s="88" t="e">
        <f t="shared" ca="1" si="38"/>
        <v>#N/A</v>
      </c>
      <c r="HE27" s="88" t="e">
        <f t="shared" ca="1" si="38"/>
        <v>#N/A</v>
      </c>
      <c r="HF27" s="88" t="e">
        <f t="shared" ca="1" si="38"/>
        <v>#N/A</v>
      </c>
      <c r="HG27" s="88" t="e">
        <f t="shared" ca="1" si="38"/>
        <v>#N/A</v>
      </c>
      <c r="HH27" s="88" t="e">
        <f t="shared" ca="1" si="38"/>
        <v>#N/A</v>
      </c>
      <c r="HI27" s="88" t="e">
        <f t="shared" ca="1" si="38"/>
        <v>#N/A</v>
      </c>
      <c r="HJ27" s="88" t="e">
        <f t="shared" ca="1" si="38"/>
        <v>#N/A</v>
      </c>
      <c r="HK27" s="88" t="e">
        <f t="shared" ca="1" si="38"/>
        <v>#N/A</v>
      </c>
      <c r="HL27" s="88" t="e">
        <f t="shared" ca="1" si="38"/>
        <v>#N/A</v>
      </c>
      <c r="HM27" s="88" t="e">
        <f t="shared" ca="1" si="38"/>
        <v>#N/A</v>
      </c>
      <c r="HN27" s="88" t="e">
        <f t="shared" ca="1" si="38"/>
        <v>#N/A</v>
      </c>
      <c r="HO27" s="88" t="e">
        <f t="shared" ca="1" si="38"/>
        <v>#N/A</v>
      </c>
      <c r="HP27" s="88" t="e">
        <f t="shared" ca="1" si="38"/>
        <v>#N/A</v>
      </c>
      <c r="HQ27" s="88" t="e">
        <f t="shared" ca="1" si="38"/>
        <v>#N/A</v>
      </c>
      <c r="HR27" s="88" t="e">
        <f t="shared" ca="1" si="38"/>
        <v>#N/A</v>
      </c>
      <c r="HS27" s="88" t="e">
        <f t="shared" ca="1" si="38"/>
        <v>#N/A</v>
      </c>
      <c r="HT27" s="88" t="e">
        <f t="shared" ca="1" si="38"/>
        <v>#N/A</v>
      </c>
      <c r="HU27" s="88" t="e">
        <f t="shared" ca="1" si="38"/>
        <v>#N/A</v>
      </c>
      <c r="HV27" s="88" t="e">
        <f t="shared" ca="1" si="38"/>
        <v>#N/A</v>
      </c>
      <c r="HW27" s="88" t="e">
        <f t="shared" ca="1" si="38"/>
        <v>#N/A</v>
      </c>
      <c r="HX27" s="88" t="e">
        <f t="shared" ca="1" si="38"/>
        <v>#N/A</v>
      </c>
      <c r="HY27" s="88" t="e">
        <f t="shared" ca="1" si="38"/>
        <v>#N/A</v>
      </c>
      <c r="HZ27" s="88" t="e">
        <f t="shared" ca="1" si="38"/>
        <v>#N/A</v>
      </c>
      <c r="IA27" s="88" t="e">
        <f t="shared" ca="1" si="38"/>
        <v>#N/A</v>
      </c>
      <c r="IB27" s="88" t="e">
        <f t="shared" ca="1" si="38"/>
        <v>#N/A</v>
      </c>
      <c r="IC27" s="88" t="e">
        <f t="shared" ca="1" si="38"/>
        <v>#N/A</v>
      </c>
      <c r="ID27" s="88" t="e">
        <f t="shared" ca="1" si="38"/>
        <v>#N/A</v>
      </c>
      <c r="IE27" s="88" t="e">
        <f t="shared" ca="1" si="38"/>
        <v>#N/A</v>
      </c>
      <c r="IF27" s="88" t="e">
        <f t="shared" ca="1" si="38"/>
        <v>#N/A</v>
      </c>
      <c r="IG27" s="88" t="e">
        <f t="shared" ca="1" si="38"/>
        <v>#N/A</v>
      </c>
      <c r="IH27" s="88" t="e">
        <f t="shared" ca="1" si="38"/>
        <v>#N/A</v>
      </c>
      <c r="II27" s="88" t="e">
        <f t="shared" ca="1" si="38"/>
        <v>#N/A</v>
      </c>
      <c r="IJ27" s="88" t="e">
        <f t="shared" ca="1" si="38"/>
        <v>#N/A</v>
      </c>
      <c r="IK27" s="88" t="e">
        <f t="shared" ca="1" si="38"/>
        <v>#N/A</v>
      </c>
      <c r="IL27" s="88" t="e">
        <f t="shared" ca="1" si="38"/>
        <v>#N/A</v>
      </c>
      <c r="IM27" s="88" t="e">
        <f t="shared" ca="1" si="38"/>
        <v>#N/A</v>
      </c>
      <c r="IN27" s="88" t="e">
        <f t="shared" ca="1" si="38"/>
        <v>#N/A</v>
      </c>
      <c r="IO27" s="88" t="e">
        <f t="shared" ca="1" si="38"/>
        <v>#N/A</v>
      </c>
      <c r="IP27" s="88" t="e">
        <f t="shared" ca="1" si="38"/>
        <v>#N/A</v>
      </c>
      <c r="IQ27" s="88" t="e">
        <f t="shared" ca="1" si="38"/>
        <v>#N/A</v>
      </c>
      <c r="IR27" s="88" t="e">
        <f t="shared" ca="1" si="38"/>
        <v>#N/A</v>
      </c>
      <c r="IS27" s="88" t="e">
        <f t="shared" ca="1" si="38"/>
        <v>#N/A</v>
      </c>
      <c r="IT27" s="88" t="e">
        <f t="shared" ca="1" si="38"/>
        <v>#N/A</v>
      </c>
      <c r="IU27" s="88" t="e">
        <f t="shared" ca="1" si="38"/>
        <v>#N/A</v>
      </c>
      <c r="IV27" s="88" t="e">
        <f t="shared" ca="1" si="38"/>
        <v>#N/A</v>
      </c>
      <c r="IW27" s="88" t="e">
        <f t="shared" ca="1" si="38"/>
        <v>#N/A</v>
      </c>
      <c r="IX27" s="88" t="e">
        <f t="shared" ca="1" si="38"/>
        <v>#N/A</v>
      </c>
      <c r="IY27" s="88" t="e">
        <f t="shared" ca="1" si="38"/>
        <v>#N/A</v>
      </c>
      <c r="IZ27" s="88" t="e">
        <f t="shared" ca="1" si="38"/>
        <v>#N/A</v>
      </c>
      <c r="JA27" s="88" t="e">
        <f t="shared" ca="1" si="39"/>
        <v>#N/A</v>
      </c>
      <c r="JB27" s="88" t="e">
        <f t="shared" ca="1" si="39"/>
        <v>#N/A</v>
      </c>
      <c r="JC27" s="88" t="e">
        <f t="shared" ca="1" si="39"/>
        <v>#N/A</v>
      </c>
      <c r="JD27" s="88" t="e">
        <f t="shared" ca="1" si="39"/>
        <v>#N/A</v>
      </c>
      <c r="JE27" s="88" t="e">
        <f t="shared" ca="1" si="39"/>
        <v>#N/A</v>
      </c>
      <c r="JF27" s="88" t="e">
        <f t="shared" ca="1" si="39"/>
        <v>#N/A</v>
      </c>
      <c r="JG27" s="88" t="e">
        <f t="shared" ca="1" si="39"/>
        <v>#N/A</v>
      </c>
      <c r="JH27" s="88" t="e">
        <f t="shared" ca="1" si="39"/>
        <v>#N/A</v>
      </c>
      <c r="JI27" s="88" t="e">
        <f t="shared" ca="1" si="39"/>
        <v>#N/A</v>
      </c>
      <c r="JJ27" s="88" t="e">
        <f t="shared" ca="1" si="39"/>
        <v>#N/A</v>
      </c>
      <c r="JK27" s="88" t="e">
        <f t="shared" ca="1" si="39"/>
        <v>#N/A</v>
      </c>
      <c r="JL27" s="88" t="e">
        <f t="shared" ca="1" si="39"/>
        <v>#N/A</v>
      </c>
      <c r="JM27" s="88" t="e">
        <f t="shared" ca="1" si="39"/>
        <v>#N/A</v>
      </c>
      <c r="JN27" s="88" t="e">
        <f t="shared" ca="1" si="39"/>
        <v>#N/A</v>
      </c>
      <c r="JO27" s="88" t="e">
        <f t="shared" ca="1" si="39"/>
        <v>#N/A</v>
      </c>
      <c r="JP27" s="88" t="e">
        <f t="shared" ca="1" si="39"/>
        <v>#N/A</v>
      </c>
      <c r="JQ27" s="88" t="e">
        <f t="shared" ca="1" si="39"/>
        <v>#N/A</v>
      </c>
      <c r="JR27" s="88" t="e">
        <f t="shared" ca="1" si="39"/>
        <v>#N/A</v>
      </c>
      <c r="JS27" s="88" t="e">
        <f t="shared" ca="1" si="39"/>
        <v>#N/A</v>
      </c>
      <c r="JT27" s="88" t="e">
        <f t="shared" ca="1" si="39"/>
        <v>#N/A</v>
      </c>
      <c r="JU27" s="88" t="e">
        <f t="shared" ca="1" si="39"/>
        <v>#N/A</v>
      </c>
      <c r="JV27" s="88" t="e">
        <f t="shared" ca="1" si="39"/>
        <v>#N/A</v>
      </c>
      <c r="JW27" s="88" t="e">
        <f t="shared" ca="1" si="39"/>
        <v>#N/A</v>
      </c>
      <c r="JX27" s="88" t="e">
        <f t="shared" ca="1" si="39"/>
        <v>#N/A</v>
      </c>
      <c r="JY27" s="88" t="e">
        <f t="shared" ca="1" si="39"/>
        <v>#N/A</v>
      </c>
      <c r="JZ27" s="88" t="e">
        <f t="shared" ca="1" si="39"/>
        <v>#N/A</v>
      </c>
      <c r="KA27" s="88" t="e">
        <f t="shared" ca="1" si="39"/>
        <v>#N/A</v>
      </c>
      <c r="KB27" s="88" t="e">
        <f t="shared" ca="1" si="39"/>
        <v>#N/A</v>
      </c>
      <c r="KC27" s="88" t="e">
        <f t="shared" ca="1" si="39"/>
        <v>#N/A</v>
      </c>
      <c r="KD27" s="88" t="e">
        <f t="shared" ca="1" si="39"/>
        <v>#N/A</v>
      </c>
      <c r="KE27" s="88" t="e">
        <f t="shared" ca="1" si="39"/>
        <v>#N/A</v>
      </c>
      <c r="KF27" s="88" t="e">
        <f t="shared" ca="1" si="39"/>
        <v>#N/A</v>
      </c>
      <c r="KG27" s="88" t="e">
        <f t="shared" ca="1" si="39"/>
        <v>#N/A</v>
      </c>
      <c r="KH27" s="88" t="e">
        <f t="shared" ca="1" si="39"/>
        <v>#N/A</v>
      </c>
      <c r="KI27" s="88" t="e">
        <f t="shared" ca="1" si="39"/>
        <v>#N/A</v>
      </c>
      <c r="KJ27" s="88" t="e">
        <f t="shared" ca="1" si="39"/>
        <v>#N/A</v>
      </c>
      <c r="KK27" s="88" t="e">
        <f t="shared" ca="1" si="39"/>
        <v>#N/A</v>
      </c>
      <c r="KL27" s="88" t="e">
        <f t="shared" ca="1" si="39"/>
        <v>#N/A</v>
      </c>
      <c r="KM27" s="88" t="e">
        <f t="shared" ca="1" si="39"/>
        <v>#N/A</v>
      </c>
      <c r="KN27" s="88" t="e">
        <f t="shared" ca="1" si="39"/>
        <v>#N/A</v>
      </c>
      <c r="KO27" s="88" t="e">
        <f t="shared" ca="1" si="39"/>
        <v>#N/A</v>
      </c>
      <c r="KP27" s="88" t="e">
        <f t="shared" ca="1" si="39"/>
        <v>#N/A</v>
      </c>
      <c r="KQ27" s="88" t="e">
        <f t="shared" ca="1" si="39"/>
        <v>#N/A</v>
      </c>
      <c r="KR27" s="88" t="e">
        <f t="shared" ca="1" si="39"/>
        <v>#N/A</v>
      </c>
      <c r="KS27" s="88" t="e">
        <f t="shared" ca="1" si="39"/>
        <v>#N/A</v>
      </c>
      <c r="KT27" s="88" t="e">
        <f t="shared" ca="1" si="39"/>
        <v>#N/A</v>
      </c>
      <c r="KU27" s="88" t="e">
        <f t="shared" ca="1" si="39"/>
        <v>#N/A</v>
      </c>
      <c r="KV27" s="88" t="e">
        <f t="shared" ca="1" si="39"/>
        <v>#N/A</v>
      </c>
      <c r="KW27" s="88" t="e">
        <f t="shared" ca="1" si="39"/>
        <v>#N/A</v>
      </c>
      <c r="KX27" s="88" t="e">
        <f t="shared" ca="1" si="39"/>
        <v>#N/A</v>
      </c>
      <c r="KY27" s="88" t="e">
        <f t="shared" ca="1" si="39"/>
        <v>#N/A</v>
      </c>
      <c r="KZ27" s="88" t="e">
        <f t="shared" ca="1" si="39"/>
        <v>#N/A</v>
      </c>
      <c r="LA27" s="88" t="e">
        <f t="shared" ca="1" si="39"/>
        <v>#N/A</v>
      </c>
      <c r="LB27" s="88" t="e">
        <f t="shared" ca="1" si="39"/>
        <v>#N/A</v>
      </c>
      <c r="LC27" s="88" t="e">
        <f t="shared" ca="1" si="39"/>
        <v>#N/A</v>
      </c>
      <c r="LD27" s="88" t="e">
        <f t="shared" ca="1" si="39"/>
        <v>#N/A</v>
      </c>
      <c r="LE27" s="88" t="e">
        <f t="shared" ca="1" si="39"/>
        <v>#N/A</v>
      </c>
      <c r="LF27" s="88" t="e">
        <f t="shared" ca="1" si="39"/>
        <v>#N/A</v>
      </c>
      <c r="LG27" s="88" t="e">
        <f t="shared" ca="1" si="39"/>
        <v>#N/A</v>
      </c>
      <c r="LH27" s="88" t="e">
        <f t="shared" ca="1" si="39"/>
        <v>#N/A</v>
      </c>
      <c r="LI27" s="88" t="e">
        <f t="shared" ca="1" si="39"/>
        <v>#N/A</v>
      </c>
      <c r="LJ27" s="88" t="e">
        <f t="shared" ca="1" si="39"/>
        <v>#N/A</v>
      </c>
      <c r="LK27" s="88" t="e">
        <f t="shared" ca="1" si="39"/>
        <v>#N/A</v>
      </c>
      <c r="LL27" s="88" t="e">
        <f t="shared" ca="1" si="39"/>
        <v>#N/A</v>
      </c>
      <c r="LM27" s="88" t="e">
        <f t="shared" ca="1" si="40"/>
        <v>#N/A</v>
      </c>
      <c r="LN27" s="88" t="e">
        <f t="shared" ca="1" si="40"/>
        <v>#N/A</v>
      </c>
      <c r="LO27" s="88" t="e">
        <f t="shared" ca="1" si="40"/>
        <v>#N/A</v>
      </c>
      <c r="LP27" s="88" t="e">
        <f t="shared" ca="1" si="40"/>
        <v>#N/A</v>
      </c>
      <c r="LQ27" s="88" t="e">
        <f t="shared" ca="1" si="40"/>
        <v>#N/A</v>
      </c>
      <c r="LR27" s="88" t="e">
        <f t="shared" ca="1" si="40"/>
        <v>#N/A</v>
      </c>
      <c r="LS27" s="88" t="e">
        <f t="shared" ca="1" si="40"/>
        <v>#N/A</v>
      </c>
      <c r="LT27" s="88" t="e">
        <f t="shared" ca="1" si="40"/>
        <v>#N/A</v>
      </c>
      <c r="LU27" s="88" t="e">
        <f t="shared" ca="1" si="40"/>
        <v>#N/A</v>
      </c>
      <c r="LV27" s="88" t="e">
        <f t="shared" ca="1" si="40"/>
        <v>#N/A</v>
      </c>
      <c r="LW27" s="88" t="e">
        <f t="shared" ca="1" si="40"/>
        <v>#N/A</v>
      </c>
      <c r="LX27" s="88" t="e">
        <f t="shared" ca="1" si="40"/>
        <v>#N/A</v>
      </c>
      <c r="LY27" s="88" t="e">
        <f t="shared" ca="1" si="40"/>
        <v>#N/A</v>
      </c>
      <c r="LZ27" s="88" t="e">
        <f t="shared" ca="1" si="40"/>
        <v>#N/A</v>
      </c>
      <c r="MA27" s="88" t="e">
        <f t="shared" ca="1" si="40"/>
        <v>#N/A</v>
      </c>
      <c r="MB27" s="88" t="e">
        <f t="shared" ca="1" si="40"/>
        <v>#N/A</v>
      </c>
      <c r="MC27" s="88" t="e">
        <f t="shared" ca="1" si="40"/>
        <v>#N/A</v>
      </c>
      <c r="MD27" s="88" t="e">
        <f t="shared" ca="1" si="40"/>
        <v>#N/A</v>
      </c>
      <c r="ME27" s="88" t="e">
        <f t="shared" ca="1" si="40"/>
        <v>#N/A</v>
      </c>
      <c r="MF27" s="88" t="e">
        <f t="shared" ca="1" si="40"/>
        <v>#N/A</v>
      </c>
      <c r="MG27" s="88" t="e">
        <f t="shared" ca="1" si="40"/>
        <v>#N/A</v>
      </c>
      <c r="MH27" s="88" t="e">
        <f t="shared" ca="1" si="40"/>
        <v>#N/A</v>
      </c>
      <c r="MI27" s="88" t="e">
        <f t="shared" ca="1" si="40"/>
        <v>#N/A</v>
      </c>
      <c r="MJ27" s="88" t="e">
        <f t="shared" ca="1" si="40"/>
        <v>#N/A</v>
      </c>
      <c r="MK27" s="88" t="e">
        <f t="shared" ca="1" si="40"/>
        <v>#N/A</v>
      </c>
      <c r="ML27" s="88" t="e">
        <f t="shared" ca="1" si="40"/>
        <v>#N/A</v>
      </c>
      <c r="MM27" s="88" t="e">
        <f t="shared" ca="1" si="40"/>
        <v>#N/A</v>
      </c>
      <c r="MN27" s="88" t="e">
        <f t="shared" ca="1" si="40"/>
        <v>#N/A</v>
      </c>
      <c r="MO27" s="88" t="e">
        <f t="shared" ca="1" si="40"/>
        <v>#N/A</v>
      </c>
      <c r="MP27" s="88" t="e">
        <f t="shared" ca="1" si="40"/>
        <v>#N/A</v>
      </c>
      <c r="MQ27" s="88" t="e">
        <f t="shared" ca="1" si="40"/>
        <v>#N/A</v>
      </c>
      <c r="MR27" s="88" t="e">
        <f t="shared" ca="1" si="40"/>
        <v>#N/A</v>
      </c>
      <c r="MS27" s="88" t="e">
        <f t="shared" ca="1" si="40"/>
        <v>#N/A</v>
      </c>
      <c r="MT27" s="88" t="e">
        <f t="shared" ca="1" si="40"/>
        <v>#N/A</v>
      </c>
      <c r="MU27" s="88" t="e">
        <f t="shared" ca="1" si="40"/>
        <v>#N/A</v>
      </c>
      <c r="MV27" s="88" t="e">
        <f t="shared" ca="1" si="40"/>
        <v>#N/A</v>
      </c>
      <c r="MW27" s="88" t="e">
        <f t="shared" ca="1" si="40"/>
        <v>#N/A</v>
      </c>
      <c r="MX27" s="88" t="e">
        <f t="shared" ca="1" si="40"/>
        <v>#N/A</v>
      </c>
      <c r="MY27" s="88" t="e">
        <f t="shared" ca="1" si="40"/>
        <v>#N/A</v>
      </c>
      <c r="MZ27" s="88" t="e">
        <f t="shared" ca="1" si="40"/>
        <v>#N/A</v>
      </c>
      <c r="NA27" s="88" t="e">
        <f t="shared" ca="1" si="40"/>
        <v>#N/A</v>
      </c>
      <c r="NB27" s="88" t="e">
        <f t="shared" ca="1" si="40"/>
        <v>#N/A</v>
      </c>
      <c r="NC27" s="88" t="e">
        <f t="shared" ca="1" si="40"/>
        <v>#N/A</v>
      </c>
      <c r="ND27" s="88" t="e">
        <f t="shared" ca="1" si="40"/>
        <v>#N/A</v>
      </c>
      <c r="NE27" s="88" t="e">
        <f t="shared" ca="1" si="40"/>
        <v>#N/A</v>
      </c>
      <c r="NF27" s="88" t="e">
        <f t="shared" ca="1" si="40"/>
        <v>#N/A</v>
      </c>
      <c r="NG27" s="88" t="e">
        <f t="shared" ca="1" si="40"/>
        <v>#N/A</v>
      </c>
      <c r="NH27" s="88" t="e">
        <f t="shared" ca="1" si="40"/>
        <v>#N/A</v>
      </c>
      <c r="NI27" s="88" t="e">
        <f t="shared" ca="1" si="40"/>
        <v>#N/A</v>
      </c>
      <c r="NJ27" s="88" t="e">
        <f t="shared" ca="1" si="40"/>
        <v>#N/A</v>
      </c>
      <c r="NK27" s="88" t="e">
        <f t="shared" ca="1" si="40"/>
        <v>#N/A</v>
      </c>
      <c r="NL27" s="88" t="e">
        <f t="shared" ca="1" si="40"/>
        <v>#N/A</v>
      </c>
      <c r="NM27" s="88" t="e">
        <f t="shared" ca="1" si="40"/>
        <v>#N/A</v>
      </c>
      <c r="NN27" s="88" t="e">
        <f t="shared" ca="1" si="40"/>
        <v>#N/A</v>
      </c>
      <c r="NO27" s="88" t="e">
        <f t="shared" ca="1" si="40"/>
        <v>#N/A</v>
      </c>
      <c r="NP27" s="88" t="e">
        <f t="shared" ca="1" si="40"/>
        <v>#N/A</v>
      </c>
      <c r="NQ27" s="88" t="e">
        <f t="shared" ca="1" si="40"/>
        <v>#N/A</v>
      </c>
      <c r="NR27" s="88" t="e">
        <f t="shared" ca="1" si="40"/>
        <v>#N/A</v>
      </c>
      <c r="NS27" s="88" t="e">
        <f t="shared" ca="1" si="40"/>
        <v>#N/A</v>
      </c>
      <c r="NT27" s="88" t="e">
        <f t="shared" ca="1" si="40"/>
        <v>#N/A</v>
      </c>
      <c r="NU27" s="88" t="e">
        <f t="shared" ca="1" si="40"/>
        <v>#N/A</v>
      </c>
      <c r="NV27" s="88" t="e">
        <f t="shared" ca="1" si="40"/>
        <v>#N/A</v>
      </c>
      <c r="NW27" s="88" t="e">
        <f t="shared" ca="1" si="40"/>
        <v>#N/A</v>
      </c>
      <c r="NX27" s="88" t="e">
        <f t="shared" ca="1" si="40"/>
        <v>#N/A</v>
      </c>
      <c r="NY27" s="88" t="e">
        <f t="shared" ca="1" si="41"/>
        <v>#N/A</v>
      </c>
      <c r="NZ27" s="88" t="e">
        <f t="shared" ca="1" si="41"/>
        <v>#N/A</v>
      </c>
      <c r="OA27" s="88" t="e">
        <f t="shared" ca="1" si="41"/>
        <v>#N/A</v>
      </c>
      <c r="OB27" s="88" t="e">
        <f t="shared" ca="1" si="41"/>
        <v>#N/A</v>
      </c>
      <c r="OC27" s="88" t="e">
        <f t="shared" ca="1" si="41"/>
        <v>#N/A</v>
      </c>
      <c r="OD27" s="88" t="e">
        <f t="shared" ca="1" si="41"/>
        <v>#N/A</v>
      </c>
      <c r="OE27" s="88" t="e">
        <f t="shared" ca="1" si="41"/>
        <v>#N/A</v>
      </c>
      <c r="OF27" s="88" t="e">
        <f t="shared" ca="1" si="41"/>
        <v>#N/A</v>
      </c>
      <c r="OG27" s="88" t="e">
        <f t="shared" ca="1" si="41"/>
        <v>#N/A</v>
      </c>
      <c r="OH27" s="88" t="e">
        <f t="shared" ca="1" si="41"/>
        <v>#N/A</v>
      </c>
      <c r="OI27" s="88" t="e">
        <f t="shared" ca="1" si="41"/>
        <v>#N/A</v>
      </c>
      <c r="OJ27" s="88" t="e">
        <f t="shared" ca="1" si="41"/>
        <v>#N/A</v>
      </c>
      <c r="OK27" s="88" t="e">
        <f t="shared" ca="1" si="41"/>
        <v>#N/A</v>
      </c>
      <c r="OL27" s="88" t="e">
        <f t="shared" ca="1" si="41"/>
        <v>#N/A</v>
      </c>
      <c r="OM27" s="88" t="e">
        <f t="shared" ca="1" si="41"/>
        <v>#N/A</v>
      </c>
    </row>
    <row r="28" spans="2:403" x14ac:dyDescent="0.3">
      <c r="B28" s="84">
        <v>40</v>
      </c>
      <c r="C28" s="85" t="s">
        <v>79</v>
      </c>
      <c r="D28" s="88">
        <f t="shared" ca="1" si="42"/>
        <v>4.3099999999999992E-2</v>
      </c>
      <c r="E28" s="88">
        <f t="shared" ca="1" si="43"/>
        <v>4.3099999999999992E-2</v>
      </c>
      <c r="F28" s="88">
        <f t="shared" ca="1" si="43"/>
        <v>4.3099999999999992E-2</v>
      </c>
      <c r="G28" s="88">
        <f t="shared" ca="1" si="43"/>
        <v>4.3099999999999992E-2</v>
      </c>
      <c r="H28" s="88">
        <f t="shared" ca="1" si="43"/>
        <v>4.3099999999999992E-2</v>
      </c>
      <c r="I28" s="88">
        <f t="shared" ca="1" si="43"/>
        <v>4.3099999999999992E-2</v>
      </c>
      <c r="J28" s="88">
        <f t="shared" ca="1" si="43"/>
        <v>4.3099999999999992E-2</v>
      </c>
      <c r="K28" s="88">
        <f t="shared" ca="1" si="43"/>
        <v>4.3099999999999992E-2</v>
      </c>
      <c r="L28" s="88">
        <f t="shared" ca="1" si="43"/>
        <v>4.3099999999999992E-2</v>
      </c>
      <c r="M28" s="88">
        <f t="shared" ca="1" si="43"/>
        <v>4.3099999999999992E-2</v>
      </c>
      <c r="N28" s="88">
        <f t="shared" ca="1" si="43"/>
        <v>4.3099999999999992E-2</v>
      </c>
      <c r="O28" s="88">
        <f t="shared" ca="1" si="43"/>
        <v>4.3099999999999992E-2</v>
      </c>
      <c r="P28" s="88">
        <f t="shared" ca="1" si="43"/>
        <v>4.3099999999999992E-2</v>
      </c>
      <c r="Q28" s="88">
        <f t="shared" ca="1" si="43"/>
        <v>4.3099999999999992E-2</v>
      </c>
      <c r="R28" s="88">
        <f t="shared" ca="1" si="43"/>
        <v>4.3099999999999992E-2</v>
      </c>
      <c r="S28" s="88">
        <f t="shared" ca="1" si="43"/>
        <v>4.3099999999999992E-2</v>
      </c>
      <c r="T28" s="88">
        <f t="shared" ca="1" si="43"/>
        <v>4.3099999999999992E-2</v>
      </c>
      <c r="U28" s="88">
        <f t="shared" ca="1" si="43"/>
        <v>4.3099999999999992E-2</v>
      </c>
      <c r="V28" s="88">
        <f t="shared" ca="1" si="43"/>
        <v>4.3099999999999992E-2</v>
      </c>
      <c r="W28" s="88">
        <f t="shared" ca="1" si="43"/>
        <v>4.3099999999999992E-2</v>
      </c>
      <c r="X28" s="88">
        <f t="shared" ca="1" si="43"/>
        <v>4.3099999999999992E-2</v>
      </c>
      <c r="Y28" s="88">
        <f t="shared" ca="1" si="43"/>
        <v>4.3099999999999992E-2</v>
      </c>
      <c r="Z28" s="88">
        <f t="shared" ca="1" si="43"/>
        <v>4.3099999999999992E-2</v>
      </c>
      <c r="AA28" s="88">
        <f t="shared" ca="1" si="43"/>
        <v>4.3099999999999992E-2</v>
      </c>
      <c r="AB28" s="88">
        <f t="shared" ca="1" si="43"/>
        <v>4.3099999999999992E-2</v>
      </c>
      <c r="AC28" s="88">
        <f t="shared" ca="1" si="43"/>
        <v>4.3099999999999992E-2</v>
      </c>
      <c r="AD28" s="88">
        <f t="shared" ca="1" si="43"/>
        <v>4.3099999999999992E-2</v>
      </c>
      <c r="AE28" s="88">
        <f t="shared" ca="1" si="43"/>
        <v>4.3099999999999992E-2</v>
      </c>
      <c r="AF28" s="88">
        <f t="shared" ca="1" si="43"/>
        <v>4.3099999999999992E-2</v>
      </c>
      <c r="AG28" s="88">
        <f t="shared" ca="1" si="43"/>
        <v>4.3099999999999992E-2</v>
      </c>
      <c r="AH28" s="88">
        <f t="shared" ca="1" si="43"/>
        <v>4.3099999999999992E-2</v>
      </c>
      <c r="AI28" s="88">
        <f t="shared" ca="1" si="43"/>
        <v>4.3099999999999992E-2</v>
      </c>
      <c r="AJ28" s="88">
        <f t="shared" ca="1" si="43"/>
        <v>4.3099999999999992E-2</v>
      </c>
      <c r="AK28" s="88" t="e">
        <f t="shared" ca="1" si="43"/>
        <v>#N/A</v>
      </c>
      <c r="AL28" s="88" t="e">
        <f t="shared" ca="1" si="43"/>
        <v>#N/A</v>
      </c>
      <c r="AM28" s="88" t="e">
        <f t="shared" ca="1" si="43"/>
        <v>#N/A</v>
      </c>
      <c r="AN28" s="88" t="e">
        <f t="shared" ca="1" si="43"/>
        <v>#N/A</v>
      </c>
      <c r="AO28" s="88" t="e">
        <f t="shared" ca="1" si="43"/>
        <v>#N/A</v>
      </c>
      <c r="AP28" s="88" t="e">
        <f t="shared" ca="1" si="43"/>
        <v>#N/A</v>
      </c>
      <c r="AQ28" s="88" t="e">
        <f t="shared" ca="1" si="43"/>
        <v>#N/A</v>
      </c>
      <c r="AR28" s="88" t="e">
        <f t="shared" ca="1" si="43"/>
        <v>#N/A</v>
      </c>
      <c r="AS28" s="88" t="e">
        <f t="shared" ca="1" si="43"/>
        <v>#N/A</v>
      </c>
      <c r="AT28" s="88" t="e">
        <f t="shared" ca="1" si="43"/>
        <v>#N/A</v>
      </c>
      <c r="AU28" s="88" t="e">
        <f t="shared" ca="1" si="43"/>
        <v>#N/A</v>
      </c>
      <c r="AV28" s="88" t="e">
        <f t="shared" ca="1" si="43"/>
        <v>#N/A</v>
      </c>
      <c r="AW28" s="88" t="e">
        <f t="shared" ca="1" si="43"/>
        <v>#N/A</v>
      </c>
      <c r="AX28" s="88" t="e">
        <f t="shared" ca="1" si="43"/>
        <v>#N/A</v>
      </c>
      <c r="AY28" s="88" t="e">
        <f t="shared" ca="1" si="43"/>
        <v>#N/A</v>
      </c>
      <c r="AZ28" s="88" t="e">
        <f t="shared" ca="1" si="43"/>
        <v>#N/A</v>
      </c>
      <c r="BA28" s="88" t="e">
        <f t="shared" ca="1" si="43"/>
        <v>#N/A</v>
      </c>
      <c r="BB28" s="88" t="e">
        <f t="shared" ca="1" si="43"/>
        <v>#N/A</v>
      </c>
      <c r="BC28" s="88" t="e">
        <f t="shared" ca="1" si="43"/>
        <v>#N/A</v>
      </c>
      <c r="BD28" s="88" t="e">
        <f t="shared" ca="1" si="43"/>
        <v>#N/A</v>
      </c>
      <c r="BE28" s="88" t="e">
        <f t="shared" ca="1" si="43"/>
        <v>#N/A</v>
      </c>
      <c r="BF28" s="88" t="e">
        <f t="shared" ca="1" si="43"/>
        <v>#N/A</v>
      </c>
      <c r="BG28" s="88" t="e">
        <f t="shared" ca="1" si="43"/>
        <v>#N/A</v>
      </c>
      <c r="BH28" s="88" t="e">
        <f t="shared" ca="1" si="43"/>
        <v>#N/A</v>
      </c>
      <c r="BI28" s="88" t="e">
        <f t="shared" ca="1" si="43"/>
        <v>#N/A</v>
      </c>
      <c r="BJ28" s="88" t="e">
        <f t="shared" ca="1" si="43"/>
        <v>#N/A</v>
      </c>
      <c r="BK28" s="88" t="e">
        <f t="shared" ca="1" si="43"/>
        <v>#N/A</v>
      </c>
      <c r="BL28" s="88" t="e">
        <f t="shared" ca="1" si="43"/>
        <v>#N/A</v>
      </c>
      <c r="BM28" s="88" t="e">
        <f t="shared" ca="1" si="43"/>
        <v>#N/A</v>
      </c>
      <c r="BN28" s="88" t="e">
        <f t="shared" ca="1" si="43"/>
        <v>#N/A</v>
      </c>
      <c r="BO28" s="88" t="e">
        <f t="shared" ca="1" si="43"/>
        <v>#N/A</v>
      </c>
      <c r="BP28" s="88" t="e">
        <f t="shared" ca="1" si="43"/>
        <v>#N/A</v>
      </c>
      <c r="BQ28" s="88" t="e">
        <f t="shared" ca="1" si="36"/>
        <v>#N/A</v>
      </c>
      <c r="BR28" s="88" t="e">
        <f t="shared" ca="1" si="36"/>
        <v>#N/A</v>
      </c>
      <c r="BS28" s="88" t="e">
        <f t="shared" ca="1" si="36"/>
        <v>#N/A</v>
      </c>
      <c r="BT28" s="88" t="e">
        <f t="shared" ca="1" si="36"/>
        <v>#N/A</v>
      </c>
      <c r="BU28" s="88" t="e">
        <f t="shared" ca="1" si="36"/>
        <v>#N/A</v>
      </c>
      <c r="BV28" s="88" t="e">
        <f t="shared" ca="1" si="36"/>
        <v>#N/A</v>
      </c>
      <c r="BW28" s="88" t="e">
        <f t="shared" ca="1" si="36"/>
        <v>#N/A</v>
      </c>
      <c r="BX28" s="88" t="e">
        <f t="shared" ca="1" si="36"/>
        <v>#N/A</v>
      </c>
      <c r="BY28" s="88" t="e">
        <f t="shared" ca="1" si="36"/>
        <v>#N/A</v>
      </c>
      <c r="BZ28" s="88" t="e">
        <f t="shared" ca="1" si="36"/>
        <v>#N/A</v>
      </c>
      <c r="CA28" s="88" t="e">
        <f t="shared" ca="1" si="36"/>
        <v>#N/A</v>
      </c>
      <c r="CB28" s="88" t="e">
        <f t="shared" ca="1" si="36"/>
        <v>#N/A</v>
      </c>
      <c r="CC28" s="88" t="e">
        <f t="shared" ca="1" si="36"/>
        <v>#N/A</v>
      </c>
      <c r="CD28" s="88" t="e">
        <f t="shared" ca="1" si="36"/>
        <v>#N/A</v>
      </c>
      <c r="CE28" s="88" t="e">
        <f t="shared" ca="1" si="36"/>
        <v>#N/A</v>
      </c>
      <c r="CF28" s="88" t="e">
        <f t="shared" ca="1" si="36"/>
        <v>#N/A</v>
      </c>
      <c r="CG28" s="88" t="e">
        <f t="shared" ca="1" si="36"/>
        <v>#N/A</v>
      </c>
      <c r="CH28" s="88" t="e">
        <f t="shared" ca="1" si="36"/>
        <v>#N/A</v>
      </c>
      <c r="CI28" s="88" t="e">
        <f t="shared" ca="1" si="36"/>
        <v>#N/A</v>
      </c>
      <c r="CJ28" s="88" t="e">
        <f t="shared" ca="1" si="36"/>
        <v>#N/A</v>
      </c>
      <c r="CK28" s="88" t="e">
        <f t="shared" ca="1" si="36"/>
        <v>#N/A</v>
      </c>
      <c r="CL28" s="88" t="e">
        <f t="shared" ca="1" si="36"/>
        <v>#N/A</v>
      </c>
      <c r="CM28" s="88" t="e">
        <f t="shared" ca="1" si="36"/>
        <v>#N/A</v>
      </c>
      <c r="CN28" s="88" t="e">
        <f t="shared" ca="1" si="36"/>
        <v>#N/A</v>
      </c>
      <c r="CO28" s="88" t="e">
        <f t="shared" ca="1" si="36"/>
        <v>#N/A</v>
      </c>
      <c r="CP28" s="88" t="e">
        <f t="shared" ca="1" si="36"/>
        <v>#N/A</v>
      </c>
      <c r="CQ28" s="88" t="e">
        <f t="shared" ca="1" si="36"/>
        <v>#N/A</v>
      </c>
      <c r="CR28" s="88" t="e">
        <f t="shared" ca="1" si="36"/>
        <v>#N/A</v>
      </c>
      <c r="CS28" s="88" t="e">
        <f t="shared" ca="1" si="36"/>
        <v>#N/A</v>
      </c>
      <c r="CT28" s="88" t="e">
        <f t="shared" ca="1" si="36"/>
        <v>#N/A</v>
      </c>
      <c r="CU28" s="88" t="e">
        <f t="shared" ca="1" si="36"/>
        <v>#N/A</v>
      </c>
      <c r="CV28" s="88" t="e">
        <f t="shared" ca="1" si="36"/>
        <v>#N/A</v>
      </c>
      <c r="CW28" s="88" t="e">
        <f t="shared" ca="1" si="36"/>
        <v>#N/A</v>
      </c>
      <c r="CX28" s="88" t="e">
        <f t="shared" ca="1" si="36"/>
        <v>#N/A</v>
      </c>
      <c r="CY28" s="88" t="e">
        <f t="shared" ca="1" si="36"/>
        <v>#N/A</v>
      </c>
      <c r="CZ28" s="88" t="e">
        <f t="shared" ca="1" si="36"/>
        <v>#N/A</v>
      </c>
      <c r="DA28" s="88" t="e">
        <f t="shared" ca="1" si="36"/>
        <v>#N/A</v>
      </c>
      <c r="DB28" s="88" t="e">
        <f t="shared" ca="1" si="36"/>
        <v>#N/A</v>
      </c>
      <c r="DC28" s="88" t="e">
        <f t="shared" ca="1" si="36"/>
        <v>#N/A</v>
      </c>
      <c r="DD28" s="88" t="e">
        <f t="shared" ca="1" si="36"/>
        <v>#N/A</v>
      </c>
      <c r="DE28" s="88" t="e">
        <f t="shared" ca="1" si="36"/>
        <v>#N/A</v>
      </c>
      <c r="DF28" s="88" t="e">
        <f t="shared" ca="1" si="36"/>
        <v>#N/A</v>
      </c>
      <c r="DG28" s="88" t="e">
        <f t="shared" ca="1" si="36"/>
        <v>#N/A</v>
      </c>
      <c r="DH28" s="88" t="e">
        <f t="shared" ca="1" si="36"/>
        <v>#N/A</v>
      </c>
      <c r="DI28" s="88" t="e">
        <f t="shared" ca="1" si="36"/>
        <v>#N/A</v>
      </c>
      <c r="DJ28" s="88" t="e">
        <f t="shared" ca="1" si="36"/>
        <v>#N/A</v>
      </c>
      <c r="DK28" s="88" t="e">
        <f t="shared" ca="1" si="36"/>
        <v>#N/A</v>
      </c>
      <c r="DL28" s="88" t="e">
        <f t="shared" ca="1" si="36"/>
        <v>#N/A</v>
      </c>
      <c r="DM28" s="88" t="e">
        <f t="shared" ca="1" si="36"/>
        <v>#N/A</v>
      </c>
      <c r="DN28" s="88" t="e">
        <f t="shared" ca="1" si="36"/>
        <v>#N/A</v>
      </c>
      <c r="DO28" s="88" t="e">
        <f t="shared" ca="1" si="36"/>
        <v>#N/A</v>
      </c>
      <c r="DP28" s="88" t="e">
        <f t="shared" ca="1" si="36"/>
        <v>#N/A</v>
      </c>
      <c r="DQ28" s="88" t="e">
        <f t="shared" ca="1" si="36"/>
        <v>#N/A</v>
      </c>
      <c r="DR28" s="88" t="e">
        <f t="shared" ca="1" si="36"/>
        <v>#N/A</v>
      </c>
      <c r="DS28" s="88" t="e">
        <f t="shared" ca="1" si="36"/>
        <v>#N/A</v>
      </c>
      <c r="DT28" s="88" t="e">
        <f t="shared" ca="1" si="36"/>
        <v>#N/A</v>
      </c>
      <c r="DU28" s="88" t="e">
        <f t="shared" ca="1" si="36"/>
        <v>#N/A</v>
      </c>
      <c r="DV28" s="88" t="e">
        <f t="shared" ca="1" si="36"/>
        <v>#N/A</v>
      </c>
      <c r="DW28" s="88" t="e">
        <f t="shared" ca="1" si="36"/>
        <v>#N/A</v>
      </c>
      <c r="DX28" s="88" t="e">
        <f t="shared" ca="1" si="36"/>
        <v>#N/A</v>
      </c>
      <c r="DY28" s="88" t="e">
        <f t="shared" ca="1" si="36"/>
        <v>#N/A</v>
      </c>
      <c r="DZ28" s="88" t="e">
        <f t="shared" ca="1" si="36"/>
        <v>#N/A</v>
      </c>
      <c r="EA28" s="88" t="e">
        <f t="shared" ca="1" si="36"/>
        <v>#N/A</v>
      </c>
      <c r="EB28" s="88" t="e">
        <f t="shared" ref="EB28:GM32" ca="1" si="44">(IFERROR(HLOOKUP("Innendurchmesser",INDIRECT(EB$6&amp;"!A1:L28"),LOOKUP($B28,INDIRECT(EB$6&amp;"!B1:B28"),INDIRECT(EB$6&amp;"!A1:A28")),FALSE),NA())*0.001)</f>
        <v>#N/A</v>
      </c>
      <c r="EC28" s="88" t="e">
        <f t="shared" ca="1" si="44"/>
        <v>#N/A</v>
      </c>
      <c r="ED28" s="88" t="e">
        <f t="shared" ca="1" si="44"/>
        <v>#N/A</v>
      </c>
      <c r="EE28" s="88" t="e">
        <f t="shared" ca="1" si="44"/>
        <v>#N/A</v>
      </c>
      <c r="EF28" s="88" t="e">
        <f t="shared" ca="1" si="44"/>
        <v>#N/A</v>
      </c>
      <c r="EG28" s="88" t="e">
        <f t="shared" ca="1" si="44"/>
        <v>#N/A</v>
      </c>
      <c r="EH28" s="88" t="e">
        <f t="shared" ca="1" si="44"/>
        <v>#N/A</v>
      </c>
      <c r="EI28" s="88" t="e">
        <f t="shared" ca="1" si="44"/>
        <v>#N/A</v>
      </c>
      <c r="EJ28" s="88" t="e">
        <f t="shared" ca="1" si="44"/>
        <v>#N/A</v>
      </c>
      <c r="EK28" s="88" t="e">
        <f t="shared" ca="1" si="44"/>
        <v>#N/A</v>
      </c>
      <c r="EL28" s="88" t="e">
        <f t="shared" ca="1" si="44"/>
        <v>#N/A</v>
      </c>
      <c r="EM28" s="88" t="e">
        <f t="shared" ca="1" si="44"/>
        <v>#N/A</v>
      </c>
      <c r="EN28" s="88" t="e">
        <f t="shared" ca="1" si="44"/>
        <v>#N/A</v>
      </c>
      <c r="EO28" s="88" t="e">
        <f t="shared" ca="1" si="44"/>
        <v>#N/A</v>
      </c>
      <c r="EP28" s="88" t="e">
        <f t="shared" ca="1" si="44"/>
        <v>#N/A</v>
      </c>
      <c r="EQ28" s="88" t="e">
        <f t="shared" ca="1" si="44"/>
        <v>#N/A</v>
      </c>
      <c r="ER28" s="88" t="e">
        <f t="shared" ca="1" si="44"/>
        <v>#N/A</v>
      </c>
      <c r="ES28" s="88" t="e">
        <f t="shared" ca="1" si="44"/>
        <v>#N/A</v>
      </c>
      <c r="ET28" s="88" t="e">
        <f t="shared" ca="1" si="44"/>
        <v>#N/A</v>
      </c>
      <c r="EU28" s="88" t="e">
        <f t="shared" ca="1" si="44"/>
        <v>#N/A</v>
      </c>
      <c r="EV28" s="88" t="e">
        <f t="shared" ca="1" si="44"/>
        <v>#N/A</v>
      </c>
      <c r="EW28" s="88" t="e">
        <f t="shared" ca="1" si="44"/>
        <v>#N/A</v>
      </c>
      <c r="EX28" s="88" t="e">
        <f t="shared" ca="1" si="44"/>
        <v>#N/A</v>
      </c>
      <c r="EY28" s="88" t="e">
        <f t="shared" ca="1" si="44"/>
        <v>#N/A</v>
      </c>
      <c r="EZ28" s="88" t="e">
        <f t="shared" ca="1" si="44"/>
        <v>#N/A</v>
      </c>
      <c r="FA28" s="88" t="e">
        <f t="shared" ca="1" si="44"/>
        <v>#N/A</v>
      </c>
      <c r="FB28" s="88" t="e">
        <f t="shared" ca="1" si="44"/>
        <v>#N/A</v>
      </c>
      <c r="FC28" s="88" t="e">
        <f t="shared" ca="1" si="44"/>
        <v>#N/A</v>
      </c>
      <c r="FD28" s="88" t="e">
        <f t="shared" ca="1" si="44"/>
        <v>#N/A</v>
      </c>
      <c r="FE28" s="88" t="e">
        <f t="shared" ca="1" si="44"/>
        <v>#N/A</v>
      </c>
      <c r="FF28" s="88" t="e">
        <f t="shared" ca="1" si="44"/>
        <v>#N/A</v>
      </c>
      <c r="FG28" s="88" t="e">
        <f t="shared" ca="1" si="44"/>
        <v>#N/A</v>
      </c>
      <c r="FH28" s="88" t="e">
        <f t="shared" ca="1" si="44"/>
        <v>#N/A</v>
      </c>
      <c r="FI28" s="88" t="e">
        <f t="shared" ca="1" si="44"/>
        <v>#N/A</v>
      </c>
      <c r="FJ28" s="88" t="e">
        <f t="shared" ca="1" si="44"/>
        <v>#N/A</v>
      </c>
      <c r="FK28" s="88" t="e">
        <f t="shared" ca="1" si="44"/>
        <v>#N/A</v>
      </c>
      <c r="FL28" s="88" t="e">
        <f t="shared" ca="1" si="44"/>
        <v>#N/A</v>
      </c>
      <c r="FM28" s="88" t="e">
        <f t="shared" ca="1" si="44"/>
        <v>#N/A</v>
      </c>
      <c r="FN28" s="88" t="e">
        <f t="shared" ca="1" si="44"/>
        <v>#N/A</v>
      </c>
      <c r="FO28" s="88" t="e">
        <f t="shared" ca="1" si="44"/>
        <v>#N/A</v>
      </c>
      <c r="FP28" s="88" t="e">
        <f t="shared" ca="1" si="44"/>
        <v>#N/A</v>
      </c>
      <c r="FQ28" s="88" t="e">
        <f t="shared" ca="1" si="44"/>
        <v>#N/A</v>
      </c>
      <c r="FR28" s="88" t="e">
        <f t="shared" ca="1" si="44"/>
        <v>#N/A</v>
      </c>
      <c r="FS28" s="88" t="e">
        <f t="shared" ca="1" si="44"/>
        <v>#N/A</v>
      </c>
      <c r="FT28" s="88" t="e">
        <f t="shared" ca="1" si="44"/>
        <v>#N/A</v>
      </c>
      <c r="FU28" s="88" t="e">
        <f t="shared" ca="1" si="44"/>
        <v>#N/A</v>
      </c>
      <c r="FV28" s="88" t="e">
        <f t="shared" ca="1" si="44"/>
        <v>#N/A</v>
      </c>
      <c r="FW28" s="88" t="e">
        <f t="shared" ca="1" si="44"/>
        <v>#N/A</v>
      </c>
      <c r="FX28" s="88" t="e">
        <f t="shared" ca="1" si="44"/>
        <v>#N/A</v>
      </c>
      <c r="FY28" s="88" t="e">
        <f t="shared" ca="1" si="44"/>
        <v>#N/A</v>
      </c>
      <c r="FZ28" s="88" t="e">
        <f t="shared" ca="1" si="44"/>
        <v>#N/A</v>
      </c>
      <c r="GA28" s="88" t="e">
        <f t="shared" ca="1" si="44"/>
        <v>#N/A</v>
      </c>
      <c r="GB28" s="88" t="e">
        <f t="shared" ca="1" si="44"/>
        <v>#N/A</v>
      </c>
      <c r="GC28" s="88" t="e">
        <f t="shared" ca="1" si="44"/>
        <v>#N/A</v>
      </c>
      <c r="GD28" s="88" t="e">
        <f t="shared" ca="1" si="44"/>
        <v>#N/A</v>
      </c>
      <c r="GE28" s="88" t="e">
        <f t="shared" ca="1" si="44"/>
        <v>#N/A</v>
      </c>
      <c r="GF28" s="88" t="e">
        <f t="shared" ca="1" si="44"/>
        <v>#N/A</v>
      </c>
      <c r="GG28" s="88" t="e">
        <f t="shared" ca="1" si="44"/>
        <v>#N/A</v>
      </c>
      <c r="GH28" s="88" t="e">
        <f t="shared" ca="1" si="44"/>
        <v>#N/A</v>
      </c>
      <c r="GI28" s="88" t="e">
        <f t="shared" ca="1" si="44"/>
        <v>#N/A</v>
      </c>
      <c r="GJ28" s="88" t="e">
        <f t="shared" ca="1" si="44"/>
        <v>#N/A</v>
      </c>
      <c r="GK28" s="88" t="e">
        <f t="shared" ca="1" si="44"/>
        <v>#N/A</v>
      </c>
      <c r="GL28" s="88" t="e">
        <f t="shared" ca="1" si="44"/>
        <v>#N/A</v>
      </c>
      <c r="GM28" s="88" t="e">
        <f t="shared" ca="1" si="44"/>
        <v>#N/A</v>
      </c>
      <c r="GN28" s="88" t="e">
        <f t="shared" ca="1" si="37"/>
        <v>#N/A</v>
      </c>
      <c r="GO28" s="88" t="e">
        <f t="shared" ca="1" si="38"/>
        <v>#N/A</v>
      </c>
      <c r="GP28" s="88" t="e">
        <f t="shared" ca="1" si="38"/>
        <v>#N/A</v>
      </c>
      <c r="GQ28" s="88" t="e">
        <f t="shared" ca="1" si="38"/>
        <v>#N/A</v>
      </c>
      <c r="GR28" s="88" t="e">
        <f t="shared" ca="1" si="38"/>
        <v>#N/A</v>
      </c>
      <c r="GS28" s="88" t="e">
        <f t="shared" ca="1" si="38"/>
        <v>#N/A</v>
      </c>
      <c r="GT28" s="88" t="e">
        <f t="shared" ca="1" si="38"/>
        <v>#N/A</v>
      </c>
      <c r="GU28" s="88" t="e">
        <f t="shared" ca="1" si="38"/>
        <v>#N/A</v>
      </c>
      <c r="GV28" s="88" t="e">
        <f t="shared" ca="1" si="38"/>
        <v>#N/A</v>
      </c>
      <c r="GW28" s="88" t="e">
        <f t="shared" ca="1" si="38"/>
        <v>#N/A</v>
      </c>
      <c r="GX28" s="88" t="e">
        <f t="shared" ca="1" si="38"/>
        <v>#N/A</v>
      </c>
      <c r="GY28" s="88" t="e">
        <f t="shared" ca="1" si="38"/>
        <v>#N/A</v>
      </c>
      <c r="GZ28" s="88" t="e">
        <f t="shared" ca="1" si="38"/>
        <v>#N/A</v>
      </c>
      <c r="HA28" s="88" t="e">
        <f t="shared" ca="1" si="38"/>
        <v>#N/A</v>
      </c>
      <c r="HB28" s="88" t="e">
        <f t="shared" ca="1" si="38"/>
        <v>#N/A</v>
      </c>
      <c r="HC28" s="88" t="e">
        <f t="shared" ca="1" si="38"/>
        <v>#N/A</v>
      </c>
      <c r="HD28" s="88" t="e">
        <f t="shared" ca="1" si="38"/>
        <v>#N/A</v>
      </c>
      <c r="HE28" s="88" t="e">
        <f t="shared" ca="1" si="38"/>
        <v>#N/A</v>
      </c>
      <c r="HF28" s="88" t="e">
        <f t="shared" ca="1" si="38"/>
        <v>#N/A</v>
      </c>
      <c r="HG28" s="88" t="e">
        <f t="shared" ca="1" si="38"/>
        <v>#N/A</v>
      </c>
      <c r="HH28" s="88" t="e">
        <f t="shared" ca="1" si="38"/>
        <v>#N/A</v>
      </c>
      <c r="HI28" s="88" t="e">
        <f t="shared" ca="1" si="38"/>
        <v>#N/A</v>
      </c>
      <c r="HJ28" s="88" t="e">
        <f t="shared" ca="1" si="38"/>
        <v>#N/A</v>
      </c>
      <c r="HK28" s="88" t="e">
        <f t="shared" ca="1" si="38"/>
        <v>#N/A</v>
      </c>
      <c r="HL28" s="88" t="e">
        <f t="shared" ca="1" si="38"/>
        <v>#N/A</v>
      </c>
      <c r="HM28" s="88" t="e">
        <f t="shared" ca="1" si="38"/>
        <v>#N/A</v>
      </c>
      <c r="HN28" s="88" t="e">
        <f t="shared" ca="1" si="38"/>
        <v>#N/A</v>
      </c>
      <c r="HO28" s="88" t="e">
        <f t="shared" ca="1" si="38"/>
        <v>#N/A</v>
      </c>
      <c r="HP28" s="88" t="e">
        <f t="shared" ca="1" si="38"/>
        <v>#N/A</v>
      </c>
      <c r="HQ28" s="88" t="e">
        <f t="shared" ca="1" si="38"/>
        <v>#N/A</v>
      </c>
      <c r="HR28" s="88" t="e">
        <f t="shared" ca="1" si="38"/>
        <v>#N/A</v>
      </c>
      <c r="HS28" s="88" t="e">
        <f t="shared" ca="1" si="38"/>
        <v>#N/A</v>
      </c>
      <c r="HT28" s="88" t="e">
        <f t="shared" ca="1" si="38"/>
        <v>#N/A</v>
      </c>
      <c r="HU28" s="88" t="e">
        <f t="shared" ca="1" si="38"/>
        <v>#N/A</v>
      </c>
      <c r="HV28" s="88" t="e">
        <f t="shared" ca="1" si="38"/>
        <v>#N/A</v>
      </c>
      <c r="HW28" s="88" t="e">
        <f t="shared" ca="1" si="38"/>
        <v>#N/A</v>
      </c>
      <c r="HX28" s="88" t="e">
        <f t="shared" ca="1" si="38"/>
        <v>#N/A</v>
      </c>
      <c r="HY28" s="88" t="e">
        <f t="shared" ca="1" si="38"/>
        <v>#N/A</v>
      </c>
      <c r="HZ28" s="88" t="e">
        <f t="shared" ca="1" si="38"/>
        <v>#N/A</v>
      </c>
      <c r="IA28" s="88" t="e">
        <f t="shared" ca="1" si="38"/>
        <v>#N/A</v>
      </c>
      <c r="IB28" s="88" t="e">
        <f t="shared" ca="1" si="38"/>
        <v>#N/A</v>
      </c>
      <c r="IC28" s="88" t="e">
        <f t="shared" ca="1" si="38"/>
        <v>#N/A</v>
      </c>
      <c r="ID28" s="88" t="e">
        <f t="shared" ca="1" si="38"/>
        <v>#N/A</v>
      </c>
      <c r="IE28" s="88" t="e">
        <f t="shared" ca="1" si="38"/>
        <v>#N/A</v>
      </c>
      <c r="IF28" s="88" t="e">
        <f t="shared" ca="1" si="38"/>
        <v>#N/A</v>
      </c>
      <c r="IG28" s="88" t="e">
        <f t="shared" ca="1" si="38"/>
        <v>#N/A</v>
      </c>
      <c r="IH28" s="88" t="e">
        <f t="shared" ca="1" si="38"/>
        <v>#N/A</v>
      </c>
      <c r="II28" s="88" t="e">
        <f t="shared" ca="1" si="38"/>
        <v>#N/A</v>
      </c>
      <c r="IJ28" s="88" t="e">
        <f t="shared" ca="1" si="38"/>
        <v>#N/A</v>
      </c>
      <c r="IK28" s="88" t="e">
        <f t="shared" ca="1" si="38"/>
        <v>#N/A</v>
      </c>
      <c r="IL28" s="88" t="e">
        <f t="shared" ca="1" si="38"/>
        <v>#N/A</v>
      </c>
      <c r="IM28" s="88" t="e">
        <f t="shared" ca="1" si="38"/>
        <v>#N/A</v>
      </c>
      <c r="IN28" s="88" t="e">
        <f t="shared" ca="1" si="38"/>
        <v>#N/A</v>
      </c>
      <c r="IO28" s="88" t="e">
        <f t="shared" ca="1" si="38"/>
        <v>#N/A</v>
      </c>
      <c r="IP28" s="88" t="e">
        <f t="shared" ca="1" si="38"/>
        <v>#N/A</v>
      </c>
      <c r="IQ28" s="88" t="e">
        <f t="shared" ca="1" si="38"/>
        <v>#N/A</v>
      </c>
      <c r="IR28" s="88" t="e">
        <f t="shared" ca="1" si="38"/>
        <v>#N/A</v>
      </c>
      <c r="IS28" s="88" t="e">
        <f t="shared" ca="1" si="38"/>
        <v>#N/A</v>
      </c>
      <c r="IT28" s="88" t="e">
        <f t="shared" ca="1" si="38"/>
        <v>#N/A</v>
      </c>
      <c r="IU28" s="88" t="e">
        <f t="shared" ca="1" si="38"/>
        <v>#N/A</v>
      </c>
      <c r="IV28" s="88" t="e">
        <f t="shared" ca="1" si="38"/>
        <v>#N/A</v>
      </c>
      <c r="IW28" s="88" t="e">
        <f t="shared" ca="1" si="38"/>
        <v>#N/A</v>
      </c>
      <c r="IX28" s="88" t="e">
        <f t="shared" ca="1" si="38"/>
        <v>#N/A</v>
      </c>
      <c r="IY28" s="88" t="e">
        <f t="shared" ca="1" si="38"/>
        <v>#N/A</v>
      </c>
      <c r="IZ28" s="88" t="e">
        <f t="shared" ref="IZ28:LK32" ca="1" si="45">(IFERROR(HLOOKUP("Innendurchmesser",INDIRECT(IZ$6&amp;"!A1:L28"),LOOKUP($B28,INDIRECT(IZ$6&amp;"!B1:B28"),INDIRECT(IZ$6&amp;"!A1:A28")),FALSE),NA())*0.001)</f>
        <v>#N/A</v>
      </c>
      <c r="JA28" s="88" t="e">
        <f t="shared" ca="1" si="45"/>
        <v>#N/A</v>
      </c>
      <c r="JB28" s="88" t="e">
        <f t="shared" ca="1" si="45"/>
        <v>#N/A</v>
      </c>
      <c r="JC28" s="88" t="e">
        <f t="shared" ca="1" si="45"/>
        <v>#N/A</v>
      </c>
      <c r="JD28" s="88" t="e">
        <f t="shared" ca="1" si="45"/>
        <v>#N/A</v>
      </c>
      <c r="JE28" s="88" t="e">
        <f t="shared" ca="1" si="45"/>
        <v>#N/A</v>
      </c>
      <c r="JF28" s="88" t="e">
        <f t="shared" ca="1" si="45"/>
        <v>#N/A</v>
      </c>
      <c r="JG28" s="88" t="e">
        <f t="shared" ca="1" si="45"/>
        <v>#N/A</v>
      </c>
      <c r="JH28" s="88" t="e">
        <f t="shared" ca="1" si="45"/>
        <v>#N/A</v>
      </c>
      <c r="JI28" s="88" t="e">
        <f t="shared" ca="1" si="45"/>
        <v>#N/A</v>
      </c>
      <c r="JJ28" s="88" t="e">
        <f t="shared" ca="1" si="45"/>
        <v>#N/A</v>
      </c>
      <c r="JK28" s="88" t="e">
        <f t="shared" ca="1" si="45"/>
        <v>#N/A</v>
      </c>
      <c r="JL28" s="88" t="e">
        <f t="shared" ca="1" si="45"/>
        <v>#N/A</v>
      </c>
      <c r="JM28" s="88" t="e">
        <f t="shared" ca="1" si="45"/>
        <v>#N/A</v>
      </c>
      <c r="JN28" s="88" t="e">
        <f t="shared" ca="1" si="45"/>
        <v>#N/A</v>
      </c>
      <c r="JO28" s="88" t="e">
        <f t="shared" ca="1" si="45"/>
        <v>#N/A</v>
      </c>
      <c r="JP28" s="88" t="e">
        <f t="shared" ca="1" si="45"/>
        <v>#N/A</v>
      </c>
      <c r="JQ28" s="88" t="e">
        <f t="shared" ca="1" si="45"/>
        <v>#N/A</v>
      </c>
      <c r="JR28" s="88" t="e">
        <f t="shared" ca="1" si="45"/>
        <v>#N/A</v>
      </c>
      <c r="JS28" s="88" t="e">
        <f t="shared" ca="1" si="45"/>
        <v>#N/A</v>
      </c>
      <c r="JT28" s="88" t="e">
        <f t="shared" ca="1" si="45"/>
        <v>#N/A</v>
      </c>
      <c r="JU28" s="88" t="e">
        <f t="shared" ca="1" si="45"/>
        <v>#N/A</v>
      </c>
      <c r="JV28" s="88" t="e">
        <f t="shared" ca="1" si="45"/>
        <v>#N/A</v>
      </c>
      <c r="JW28" s="88" t="e">
        <f t="shared" ca="1" si="45"/>
        <v>#N/A</v>
      </c>
      <c r="JX28" s="88" t="e">
        <f t="shared" ca="1" si="45"/>
        <v>#N/A</v>
      </c>
      <c r="JY28" s="88" t="e">
        <f t="shared" ca="1" si="45"/>
        <v>#N/A</v>
      </c>
      <c r="JZ28" s="88" t="e">
        <f t="shared" ca="1" si="45"/>
        <v>#N/A</v>
      </c>
      <c r="KA28" s="88" t="e">
        <f t="shared" ca="1" si="45"/>
        <v>#N/A</v>
      </c>
      <c r="KB28" s="88" t="e">
        <f t="shared" ca="1" si="45"/>
        <v>#N/A</v>
      </c>
      <c r="KC28" s="88" t="e">
        <f t="shared" ca="1" si="45"/>
        <v>#N/A</v>
      </c>
      <c r="KD28" s="88" t="e">
        <f t="shared" ca="1" si="45"/>
        <v>#N/A</v>
      </c>
      <c r="KE28" s="88" t="e">
        <f t="shared" ca="1" si="45"/>
        <v>#N/A</v>
      </c>
      <c r="KF28" s="88" t="e">
        <f t="shared" ca="1" si="45"/>
        <v>#N/A</v>
      </c>
      <c r="KG28" s="88" t="e">
        <f t="shared" ca="1" si="45"/>
        <v>#N/A</v>
      </c>
      <c r="KH28" s="88" t="e">
        <f t="shared" ca="1" si="45"/>
        <v>#N/A</v>
      </c>
      <c r="KI28" s="88" t="e">
        <f t="shared" ca="1" si="45"/>
        <v>#N/A</v>
      </c>
      <c r="KJ28" s="88" t="e">
        <f t="shared" ca="1" si="45"/>
        <v>#N/A</v>
      </c>
      <c r="KK28" s="88" t="e">
        <f t="shared" ca="1" si="45"/>
        <v>#N/A</v>
      </c>
      <c r="KL28" s="88" t="e">
        <f t="shared" ca="1" si="45"/>
        <v>#N/A</v>
      </c>
      <c r="KM28" s="88" t="e">
        <f t="shared" ca="1" si="45"/>
        <v>#N/A</v>
      </c>
      <c r="KN28" s="88" t="e">
        <f t="shared" ca="1" si="45"/>
        <v>#N/A</v>
      </c>
      <c r="KO28" s="88" t="e">
        <f t="shared" ca="1" si="45"/>
        <v>#N/A</v>
      </c>
      <c r="KP28" s="88" t="e">
        <f t="shared" ca="1" si="45"/>
        <v>#N/A</v>
      </c>
      <c r="KQ28" s="88" t="e">
        <f t="shared" ca="1" si="45"/>
        <v>#N/A</v>
      </c>
      <c r="KR28" s="88" t="e">
        <f t="shared" ca="1" si="45"/>
        <v>#N/A</v>
      </c>
      <c r="KS28" s="88" t="e">
        <f t="shared" ca="1" si="45"/>
        <v>#N/A</v>
      </c>
      <c r="KT28" s="88" t="e">
        <f t="shared" ca="1" si="45"/>
        <v>#N/A</v>
      </c>
      <c r="KU28" s="88" t="e">
        <f t="shared" ca="1" si="45"/>
        <v>#N/A</v>
      </c>
      <c r="KV28" s="88" t="e">
        <f t="shared" ca="1" si="45"/>
        <v>#N/A</v>
      </c>
      <c r="KW28" s="88" t="e">
        <f t="shared" ca="1" si="45"/>
        <v>#N/A</v>
      </c>
      <c r="KX28" s="88" t="e">
        <f t="shared" ca="1" si="45"/>
        <v>#N/A</v>
      </c>
      <c r="KY28" s="88" t="e">
        <f t="shared" ca="1" si="45"/>
        <v>#N/A</v>
      </c>
      <c r="KZ28" s="88" t="e">
        <f t="shared" ca="1" si="45"/>
        <v>#N/A</v>
      </c>
      <c r="LA28" s="88" t="e">
        <f t="shared" ca="1" si="45"/>
        <v>#N/A</v>
      </c>
      <c r="LB28" s="88" t="e">
        <f t="shared" ca="1" si="45"/>
        <v>#N/A</v>
      </c>
      <c r="LC28" s="88" t="e">
        <f t="shared" ca="1" si="45"/>
        <v>#N/A</v>
      </c>
      <c r="LD28" s="88" t="e">
        <f t="shared" ca="1" si="45"/>
        <v>#N/A</v>
      </c>
      <c r="LE28" s="88" t="e">
        <f t="shared" ca="1" si="45"/>
        <v>#N/A</v>
      </c>
      <c r="LF28" s="88" t="e">
        <f t="shared" ca="1" si="45"/>
        <v>#N/A</v>
      </c>
      <c r="LG28" s="88" t="e">
        <f t="shared" ca="1" si="45"/>
        <v>#N/A</v>
      </c>
      <c r="LH28" s="88" t="e">
        <f t="shared" ca="1" si="45"/>
        <v>#N/A</v>
      </c>
      <c r="LI28" s="88" t="e">
        <f t="shared" ca="1" si="45"/>
        <v>#N/A</v>
      </c>
      <c r="LJ28" s="88" t="e">
        <f t="shared" ca="1" si="45"/>
        <v>#N/A</v>
      </c>
      <c r="LK28" s="88" t="e">
        <f t="shared" ca="1" si="45"/>
        <v>#N/A</v>
      </c>
      <c r="LL28" s="88" t="e">
        <f t="shared" ca="1" si="39"/>
        <v>#N/A</v>
      </c>
      <c r="LM28" s="88" t="e">
        <f t="shared" ca="1" si="40"/>
        <v>#N/A</v>
      </c>
      <c r="LN28" s="88" t="e">
        <f t="shared" ca="1" si="40"/>
        <v>#N/A</v>
      </c>
      <c r="LO28" s="88" t="e">
        <f t="shared" ca="1" si="40"/>
        <v>#N/A</v>
      </c>
      <c r="LP28" s="88" t="e">
        <f t="shared" ca="1" si="40"/>
        <v>#N/A</v>
      </c>
      <c r="LQ28" s="88" t="e">
        <f t="shared" ca="1" si="40"/>
        <v>#N/A</v>
      </c>
      <c r="LR28" s="88" t="e">
        <f t="shared" ca="1" si="40"/>
        <v>#N/A</v>
      </c>
      <c r="LS28" s="88" t="e">
        <f t="shared" ca="1" si="40"/>
        <v>#N/A</v>
      </c>
      <c r="LT28" s="88" t="e">
        <f t="shared" ca="1" si="40"/>
        <v>#N/A</v>
      </c>
      <c r="LU28" s="88" t="e">
        <f t="shared" ca="1" si="40"/>
        <v>#N/A</v>
      </c>
      <c r="LV28" s="88" t="e">
        <f t="shared" ca="1" si="40"/>
        <v>#N/A</v>
      </c>
      <c r="LW28" s="88" t="e">
        <f t="shared" ca="1" si="40"/>
        <v>#N/A</v>
      </c>
      <c r="LX28" s="88" t="e">
        <f t="shared" ca="1" si="40"/>
        <v>#N/A</v>
      </c>
      <c r="LY28" s="88" t="e">
        <f t="shared" ca="1" si="40"/>
        <v>#N/A</v>
      </c>
      <c r="LZ28" s="88" t="e">
        <f t="shared" ca="1" si="40"/>
        <v>#N/A</v>
      </c>
      <c r="MA28" s="88" t="e">
        <f t="shared" ca="1" si="40"/>
        <v>#N/A</v>
      </c>
      <c r="MB28" s="88" t="e">
        <f t="shared" ca="1" si="40"/>
        <v>#N/A</v>
      </c>
      <c r="MC28" s="88" t="e">
        <f t="shared" ca="1" si="40"/>
        <v>#N/A</v>
      </c>
      <c r="MD28" s="88" t="e">
        <f t="shared" ca="1" si="40"/>
        <v>#N/A</v>
      </c>
      <c r="ME28" s="88" t="e">
        <f t="shared" ca="1" si="40"/>
        <v>#N/A</v>
      </c>
      <c r="MF28" s="88" t="e">
        <f t="shared" ca="1" si="40"/>
        <v>#N/A</v>
      </c>
      <c r="MG28" s="88" t="e">
        <f t="shared" ca="1" si="40"/>
        <v>#N/A</v>
      </c>
      <c r="MH28" s="88" t="e">
        <f t="shared" ca="1" si="40"/>
        <v>#N/A</v>
      </c>
      <c r="MI28" s="88" t="e">
        <f t="shared" ca="1" si="40"/>
        <v>#N/A</v>
      </c>
      <c r="MJ28" s="88" t="e">
        <f t="shared" ca="1" si="40"/>
        <v>#N/A</v>
      </c>
      <c r="MK28" s="88" t="e">
        <f t="shared" ca="1" si="40"/>
        <v>#N/A</v>
      </c>
      <c r="ML28" s="88" t="e">
        <f t="shared" ca="1" si="40"/>
        <v>#N/A</v>
      </c>
      <c r="MM28" s="88" t="e">
        <f t="shared" ca="1" si="40"/>
        <v>#N/A</v>
      </c>
      <c r="MN28" s="88" t="e">
        <f t="shared" ca="1" si="40"/>
        <v>#N/A</v>
      </c>
      <c r="MO28" s="88" t="e">
        <f t="shared" ca="1" si="40"/>
        <v>#N/A</v>
      </c>
      <c r="MP28" s="88" t="e">
        <f t="shared" ca="1" si="40"/>
        <v>#N/A</v>
      </c>
      <c r="MQ28" s="88" t="e">
        <f t="shared" ca="1" si="40"/>
        <v>#N/A</v>
      </c>
      <c r="MR28" s="88" t="e">
        <f t="shared" ca="1" si="40"/>
        <v>#N/A</v>
      </c>
      <c r="MS28" s="88" t="e">
        <f t="shared" ca="1" si="40"/>
        <v>#N/A</v>
      </c>
      <c r="MT28" s="88" t="e">
        <f t="shared" ca="1" si="40"/>
        <v>#N/A</v>
      </c>
      <c r="MU28" s="88" t="e">
        <f t="shared" ca="1" si="40"/>
        <v>#N/A</v>
      </c>
      <c r="MV28" s="88" t="e">
        <f t="shared" ca="1" si="40"/>
        <v>#N/A</v>
      </c>
      <c r="MW28" s="88" t="e">
        <f t="shared" ca="1" si="40"/>
        <v>#N/A</v>
      </c>
      <c r="MX28" s="88" t="e">
        <f t="shared" ca="1" si="40"/>
        <v>#N/A</v>
      </c>
      <c r="MY28" s="88" t="e">
        <f t="shared" ca="1" si="40"/>
        <v>#N/A</v>
      </c>
      <c r="MZ28" s="88" t="e">
        <f t="shared" ca="1" si="40"/>
        <v>#N/A</v>
      </c>
      <c r="NA28" s="88" t="e">
        <f t="shared" ca="1" si="40"/>
        <v>#N/A</v>
      </c>
      <c r="NB28" s="88" t="e">
        <f t="shared" ca="1" si="40"/>
        <v>#N/A</v>
      </c>
      <c r="NC28" s="88" t="e">
        <f t="shared" ca="1" si="40"/>
        <v>#N/A</v>
      </c>
      <c r="ND28" s="88" t="e">
        <f t="shared" ca="1" si="40"/>
        <v>#N/A</v>
      </c>
      <c r="NE28" s="88" t="e">
        <f t="shared" ca="1" si="40"/>
        <v>#N/A</v>
      </c>
      <c r="NF28" s="88" t="e">
        <f t="shared" ca="1" si="40"/>
        <v>#N/A</v>
      </c>
      <c r="NG28" s="88" t="e">
        <f t="shared" ca="1" si="40"/>
        <v>#N/A</v>
      </c>
      <c r="NH28" s="88" t="e">
        <f t="shared" ca="1" si="40"/>
        <v>#N/A</v>
      </c>
      <c r="NI28" s="88" t="e">
        <f t="shared" ca="1" si="40"/>
        <v>#N/A</v>
      </c>
      <c r="NJ28" s="88" t="e">
        <f t="shared" ca="1" si="40"/>
        <v>#N/A</v>
      </c>
      <c r="NK28" s="88" t="e">
        <f t="shared" ca="1" si="40"/>
        <v>#N/A</v>
      </c>
      <c r="NL28" s="88" t="e">
        <f t="shared" ca="1" si="40"/>
        <v>#N/A</v>
      </c>
      <c r="NM28" s="88" t="e">
        <f t="shared" ca="1" si="40"/>
        <v>#N/A</v>
      </c>
      <c r="NN28" s="88" t="e">
        <f t="shared" ca="1" si="40"/>
        <v>#N/A</v>
      </c>
      <c r="NO28" s="88" t="e">
        <f t="shared" ca="1" si="40"/>
        <v>#N/A</v>
      </c>
      <c r="NP28" s="88" t="e">
        <f t="shared" ca="1" si="40"/>
        <v>#N/A</v>
      </c>
      <c r="NQ28" s="88" t="e">
        <f t="shared" ca="1" si="40"/>
        <v>#N/A</v>
      </c>
      <c r="NR28" s="88" t="e">
        <f t="shared" ca="1" si="40"/>
        <v>#N/A</v>
      </c>
      <c r="NS28" s="88" t="e">
        <f t="shared" ca="1" si="40"/>
        <v>#N/A</v>
      </c>
      <c r="NT28" s="88" t="e">
        <f t="shared" ca="1" si="40"/>
        <v>#N/A</v>
      </c>
      <c r="NU28" s="88" t="e">
        <f t="shared" ca="1" si="40"/>
        <v>#N/A</v>
      </c>
      <c r="NV28" s="88" t="e">
        <f t="shared" ca="1" si="40"/>
        <v>#N/A</v>
      </c>
      <c r="NW28" s="88" t="e">
        <f t="shared" ca="1" si="40"/>
        <v>#N/A</v>
      </c>
      <c r="NX28" s="88" t="e">
        <f t="shared" ref="NX28:OM43" ca="1" si="46">(IFERROR(HLOOKUP("Innendurchmesser",INDIRECT(NX$6&amp;"!A1:L28"),LOOKUP($B28,INDIRECT(NX$6&amp;"!B1:B28"),INDIRECT(NX$6&amp;"!A1:A28")),FALSE),NA())*0.001)</f>
        <v>#N/A</v>
      </c>
      <c r="NY28" s="88" t="e">
        <f t="shared" ca="1" si="46"/>
        <v>#N/A</v>
      </c>
      <c r="NZ28" s="88" t="e">
        <f t="shared" ca="1" si="46"/>
        <v>#N/A</v>
      </c>
      <c r="OA28" s="88" t="e">
        <f t="shared" ca="1" si="46"/>
        <v>#N/A</v>
      </c>
      <c r="OB28" s="88" t="e">
        <f t="shared" ca="1" si="46"/>
        <v>#N/A</v>
      </c>
      <c r="OC28" s="88" t="e">
        <f t="shared" ca="1" si="46"/>
        <v>#N/A</v>
      </c>
      <c r="OD28" s="88" t="e">
        <f t="shared" ca="1" si="46"/>
        <v>#N/A</v>
      </c>
      <c r="OE28" s="88" t="e">
        <f t="shared" ca="1" si="46"/>
        <v>#N/A</v>
      </c>
      <c r="OF28" s="88" t="e">
        <f t="shared" ca="1" si="46"/>
        <v>#N/A</v>
      </c>
      <c r="OG28" s="88" t="e">
        <f t="shared" ca="1" si="46"/>
        <v>#N/A</v>
      </c>
      <c r="OH28" s="88" t="e">
        <f t="shared" ca="1" si="46"/>
        <v>#N/A</v>
      </c>
      <c r="OI28" s="88" t="e">
        <f t="shared" ca="1" si="46"/>
        <v>#N/A</v>
      </c>
      <c r="OJ28" s="88" t="e">
        <f t="shared" ca="1" si="46"/>
        <v>#N/A</v>
      </c>
      <c r="OK28" s="88" t="e">
        <f t="shared" ca="1" si="46"/>
        <v>#N/A</v>
      </c>
      <c r="OL28" s="88" t="e">
        <f t="shared" ca="1" si="46"/>
        <v>#N/A</v>
      </c>
      <c r="OM28" s="88" t="e">
        <f t="shared" ca="1" si="46"/>
        <v>#N/A</v>
      </c>
    </row>
    <row r="29" spans="2:403" x14ac:dyDescent="0.3">
      <c r="B29" s="84">
        <v>50</v>
      </c>
      <c r="C29" s="85" t="s">
        <v>79</v>
      </c>
      <c r="D29" s="88">
        <f t="shared" ca="1" si="42"/>
        <v>5.45E-2</v>
      </c>
      <c r="E29" s="88">
        <f ca="1">(IFERROR(HLOOKUP("Innendurchmesser",INDIRECT(E$6&amp;"!A1:L28"),LOOKUP($B29,INDIRECT(E$6&amp;"!B1:B28"),INDIRECT(E$6&amp;"!A1:A28")),FALSE),NA())*0.001)</f>
        <v>5.45E-2</v>
      </c>
      <c r="F29" s="88">
        <f t="shared" ca="1" si="43"/>
        <v>5.45E-2</v>
      </c>
      <c r="G29" s="88">
        <f t="shared" ca="1" si="43"/>
        <v>5.45E-2</v>
      </c>
      <c r="H29" s="88">
        <f t="shared" ca="1" si="43"/>
        <v>5.45E-2</v>
      </c>
      <c r="I29" s="88">
        <f t="shared" ca="1" si="43"/>
        <v>5.45E-2</v>
      </c>
      <c r="J29" s="88">
        <f t="shared" ca="1" si="43"/>
        <v>5.45E-2</v>
      </c>
      <c r="K29" s="88">
        <f t="shared" ca="1" si="43"/>
        <v>5.45E-2</v>
      </c>
      <c r="L29" s="88">
        <f t="shared" ca="1" si="43"/>
        <v>5.45E-2</v>
      </c>
      <c r="M29" s="88">
        <f t="shared" ca="1" si="43"/>
        <v>5.45E-2</v>
      </c>
      <c r="N29" s="88">
        <f t="shared" ca="1" si="43"/>
        <v>5.45E-2</v>
      </c>
      <c r="O29" s="88">
        <f t="shared" ca="1" si="43"/>
        <v>5.45E-2</v>
      </c>
      <c r="P29" s="88">
        <f t="shared" ca="1" si="43"/>
        <v>5.45E-2</v>
      </c>
      <c r="Q29" s="88">
        <f t="shared" ca="1" si="43"/>
        <v>5.45E-2</v>
      </c>
      <c r="R29" s="88">
        <f t="shared" ca="1" si="43"/>
        <v>5.45E-2</v>
      </c>
      <c r="S29" s="88">
        <f t="shared" ca="1" si="43"/>
        <v>5.45E-2</v>
      </c>
      <c r="T29" s="88">
        <f t="shared" ca="1" si="43"/>
        <v>5.45E-2</v>
      </c>
      <c r="U29" s="88">
        <f t="shared" ca="1" si="43"/>
        <v>5.45E-2</v>
      </c>
      <c r="V29" s="88">
        <f t="shared" ca="1" si="43"/>
        <v>5.45E-2</v>
      </c>
      <c r="W29" s="88">
        <f t="shared" ca="1" si="43"/>
        <v>5.45E-2</v>
      </c>
      <c r="X29" s="88">
        <f t="shared" ca="1" si="43"/>
        <v>5.45E-2</v>
      </c>
      <c r="Y29" s="88">
        <f t="shared" ca="1" si="43"/>
        <v>5.45E-2</v>
      </c>
      <c r="Z29" s="88">
        <f t="shared" ca="1" si="43"/>
        <v>5.45E-2</v>
      </c>
      <c r="AA29" s="88">
        <f t="shared" ca="1" si="43"/>
        <v>5.45E-2</v>
      </c>
      <c r="AB29" s="88">
        <f t="shared" ca="1" si="43"/>
        <v>5.45E-2</v>
      </c>
      <c r="AC29" s="88">
        <f t="shared" ca="1" si="43"/>
        <v>5.45E-2</v>
      </c>
      <c r="AD29" s="88">
        <f t="shared" ca="1" si="43"/>
        <v>5.45E-2</v>
      </c>
      <c r="AE29" s="88">
        <f t="shared" ca="1" si="43"/>
        <v>5.45E-2</v>
      </c>
      <c r="AF29" s="88">
        <f t="shared" ca="1" si="43"/>
        <v>5.45E-2</v>
      </c>
      <c r="AG29" s="88">
        <f t="shared" ca="1" si="43"/>
        <v>5.45E-2</v>
      </c>
      <c r="AH29" s="88">
        <f t="shared" ca="1" si="43"/>
        <v>5.45E-2</v>
      </c>
      <c r="AI29" s="88">
        <f t="shared" ca="1" si="43"/>
        <v>5.45E-2</v>
      </c>
      <c r="AJ29" s="88">
        <f t="shared" ca="1" si="43"/>
        <v>5.45E-2</v>
      </c>
      <c r="AK29" s="88" t="e">
        <f t="shared" ca="1" si="43"/>
        <v>#N/A</v>
      </c>
      <c r="AL29" s="88" t="e">
        <f t="shared" ca="1" si="43"/>
        <v>#N/A</v>
      </c>
      <c r="AM29" s="88" t="e">
        <f t="shared" ca="1" si="43"/>
        <v>#N/A</v>
      </c>
      <c r="AN29" s="88" t="e">
        <f t="shared" ca="1" si="43"/>
        <v>#N/A</v>
      </c>
      <c r="AO29" s="88" t="e">
        <f t="shared" ca="1" si="43"/>
        <v>#N/A</v>
      </c>
      <c r="AP29" s="88" t="e">
        <f t="shared" ca="1" si="43"/>
        <v>#N/A</v>
      </c>
      <c r="AQ29" s="88" t="e">
        <f t="shared" ca="1" si="43"/>
        <v>#N/A</v>
      </c>
      <c r="AR29" s="88" t="e">
        <f t="shared" ca="1" si="43"/>
        <v>#N/A</v>
      </c>
      <c r="AS29" s="88" t="e">
        <f t="shared" ca="1" si="43"/>
        <v>#N/A</v>
      </c>
      <c r="AT29" s="88" t="e">
        <f t="shared" ca="1" si="43"/>
        <v>#N/A</v>
      </c>
      <c r="AU29" s="88" t="e">
        <f t="shared" ca="1" si="43"/>
        <v>#N/A</v>
      </c>
      <c r="AV29" s="88" t="e">
        <f t="shared" ca="1" si="43"/>
        <v>#N/A</v>
      </c>
      <c r="AW29" s="88" t="e">
        <f t="shared" ca="1" si="43"/>
        <v>#N/A</v>
      </c>
      <c r="AX29" s="88" t="e">
        <f t="shared" ca="1" si="43"/>
        <v>#N/A</v>
      </c>
      <c r="AY29" s="88" t="e">
        <f t="shared" ca="1" si="43"/>
        <v>#N/A</v>
      </c>
      <c r="AZ29" s="88" t="e">
        <f t="shared" ca="1" si="43"/>
        <v>#N/A</v>
      </c>
      <c r="BA29" s="88" t="e">
        <f t="shared" ca="1" si="43"/>
        <v>#N/A</v>
      </c>
      <c r="BB29" s="88" t="e">
        <f t="shared" ca="1" si="43"/>
        <v>#N/A</v>
      </c>
      <c r="BC29" s="88" t="e">
        <f t="shared" ca="1" si="43"/>
        <v>#N/A</v>
      </c>
      <c r="BD29" s="88" t="e">
        <f t="shared" ca="1" si="43"/>
        <v>#N/A</v>
      </c>
      <c r="BE29" s="88" t="e">
        <f t="shared" ca="1" si="43"/>
        <v>#N/A</v>
      </c>
      <c r="BF29" s="88" t="e">
        <f t="shared" ca="1" si="43"/>
        <v>#N/A</v>
      </c>
      <c r="BG29" s="88" t="e">
        <f t="shared" ca="1" si="43"/>
        <v>#N/A</v>
      </c>
      <c r="BH29" s="88" t="e">
        <f t="shared" ca="1" si="43"/>
        <v>#N/A</v>
      </c>
      <c r="BI29" s="88" t="e">
        <f t="shared" ca="1" si="43"/>
        <v>#N/A</v>
      </c>
      <c r="BJ29" s="88" t="e">
        <f t="shared" ca="1" si="43"/>
        <v>#N/A</v>
      </c>
      <c r="BK29" s="88" t="e">
        <f t="shared" ca="1" si="43"/>
        <v>#N/A</v>
      </c>
      <c r="BL29" s="88" t="e">
        <f t="shared" ca="1" si="43"/>
        <v>#N/A</v>
      </c>
      <c r="BM29" s="88" t="e">
        <f t="shared" ca="1" si="43"/>
        <v>#N/A</v>
      </c>
      <c r="BN29" s="88" t="e">
        <f t="shared" ca="1" si="43"/>
        <v>#N/A</v>
      </c>
      <c r="BO29" s="88" t="e">
        <f t="shared" ca="1" si="43"/>
        <v>#N/A</v>
      </c>
      <c r="BP29" s="88" t="e">
        <f t="shared" ca="1" si="43"/>
        <v>#N/A</v>
      </c>
      <c r="BQ29" s="88" t="e">
        <f t="shared" ref="BQ29:EB44" ca="1" si="47">(IFERROR(HLOOKUP("Innendurchmesser",INDIRECT(BQ$6&amp;"!A1:L28"),LOOKUP($B29,INDIRECT(BQ$6&amp;"!B1:B28"),INDIRECT(BQ$6&amp;"!A1:A28")),FALSE),NA())*0.001)</f>
        <v>#N/A</v>
      </c>
      <c r="BR29" s="88" t="e">
        <f t="shared" ca="1" si="47"/>
        <v>#N/A</v>
      </c>
      <c r="BS29" s="88" t="e">
        <f t="shared" ca="1" si="47"/>
        <v>#N/A</v>
      </c>
      <c r="BT29" s="88" t="e">
        <f t="shared" ca="1" si="47"/>
        <v>#N/A</v>
      </c>
      <c r="BU29" s="88" t="e">
        <f t="shared" ca="1" si="47"/>
        <v>#N/A</v>
      </c>
      <c r="BV29" s="88" t="e">
        <f t="shared" ca="1" si="47"/>
        <v>#N/A</v>
      </c>
      <c r="BW29" s="88" t="e">
        <f t="shared" ca="1" si="47"/>
        <v>#N/A</v>
      </c>
      <c r="BX29" s="88" t="e">
        <f t="shared" ca="1" si="47"/>
        <v>#N/A</v>
      </c>
      <c r="BY29" s="88" t="e">
        <f t="shared" ca="1" si="47"/>
        <v>#N/A</v>
      </c>
      <c r="BZ29" s="88" t="e">
        <f t="shared" ca="1" si="47"/>
        <v>#N/A</v>
      </c>
      <c r="CA29" s="88" t="e">
        <f t="shared" ca="1" si="47"/>
        <v>#N/A</v>
      </c>
      <c r="CB29" s="88" t="e">
        <f t="shared" ca="1" si="47"/>
        <v>#N/A</v>
      </c>
      <c r="CC29" s="88" t="e">
        <f t="shared" ca="1" si="47"/>
        <v>#N/A</v>
      </c>
      <c r="CD29" s="88" t="e">
        <f t="shared" ca="1" si="47"/>
        <v>#N/A</v>
      </c>
      <c r="CE29" s="88" t="e">
        <f t="shared" ca="1" si="47"/>
        <v>#N/A</v>
      </c>
      <c r="CF29" s="88" t="e">
        <f t="shared" ca="1" si="47"/>
        <v>#N/A</v>
      </c>
      <c r="CG29" s="88" t="e">
        <f t="shared" ca="1" si="47"/>
        <v>#N/A</v>
      </c>
      <c r="CH29" s="88" t="e">
        <f t="shared" ca="1" si="47"/>
        <v>#N/A</v>
      </c>
      <c r="CI29" s="88" t="e">
        <f t="shared" ca="1" si="47"/>
        <v>#N/A</v>
      </c>
      <c r="CJ29" s="88" t="e">
        <f t="shared" ca="1" si="47"/>
        <v>#N/A</v>
      </c>
      <c r="CK29" s="88" t="e">
        <f t="shared" ca="1" si="47"/>
        <v>#N/A</v>
      </c>
      <c r="CL29" s="88" t="e">
        <f t="shared" ca="1" si="47"/>
        <v>#N/A</v>
      </c>
      <c r="CM29" s="88" t="e">
        <f t="shared" ca="1" si="47"/>
        <v>#N/A</v>
      </c>
      <c r="CN29" s="88" t="e">
        <f t="shared" ca="1" si="47"/>
        <v>#N/A</v>
      </c>
      <c r="CO29" s="88" t="e">
        <f t="shared" ca="1" si="47"/>
        <v>#N/A</v>
      </c>
      <c r="CP29" s="88" t="e">
        <f t="shared" ca="1" si="47"/>
        <v>#N/A</v>
      </c>
      <c r="CQ29" s="88" t="e">
        <f t="shared" ca="1" si="47"/>
        <v>#N/A</v>
      </c>
      <c r="CR29" s="88" t="e">
        <f t="shared" ca="1" si="47"/>
        <v>#N/A</v>
      </c>
      <c r="CS29" s="88" t="e">
        <f t="shared" ca="1" si="47"/>
        <v>#N/A</v>
      </c>
      <c r="CT29" s="88" t="e">
        <f t="shared" ca="1" si="47"/>
        <v>#N/A</v>
      </c>
      <c r="CU29" s="88" t="e">
        <f t="shared" ca="1" si="47"/>
        <v>#N/A</v>
      </c>
      <c r="CV29" s="88" t="e">
        <f t="shared" ca="1" si="47"/>
        <v>#N/A</v>
      </c>
      <c r="CW29" s="88" t="e">
        <f t="shared" ca="1" si="47"/>
        <v>#N/A</v>
      </c>
      <c r="CX29" s="88" t="e">
        <f t="shared" ca="1" si="47"/>
        <v>#N/A</v>
      </c>
      <c r="CY29" s="88" t="e">
        <f t="shared" ca="1" si="47"/>
        <v>#N/A</v>
      </c>
      <c r="CZ29" s="88" t="e">
        <f t="shared" ca="1" si="47"/>
        <v>#N/A</v>
      </c>
      <c r="DA29" s="88" t="e">
        <f t="shared" ca="1" si="47"/>
        <v>#N/A</v>
      </c>
      <c r="DB29" s="88" t="e">
        <f t="shared" ca="1" si="47"/>
        <v>#N/A</v>
      </c>
      <c r="DC29" s="88" t="e">
        <f t="shared" ca="1" si="47"/>
        <v>#N/A</v>
      </c>
      <c r="DD29" s="88" t="e">
        <f t="shared" ca="1" si="47"/>
        <v>#N/A</v>
      </c>
      <c r="DE29" s="88" t="e">
        <f t="shared" ca="1" si="47"/>
        <v>#N/A</v>
      </c>
      <c r="DF29" s="88" t="e">
        <f t="shared" ca="1" si="47"/>
        <v>#N/A</v>
      </c>
      <c r="DG29" s="88" t="e">
        <f t="shared" ca="1" si="47"/>
        <v>#N/A</v>
      </c>
      <c r="DH29" s="88" t="e">
        <f t="shared" ca="1" si="47"/>
        <v>#N/A</v>
      </c>
      <c r="DI29" s="88" t="e">
        <f t="shared" ca="1" si="47"/>
        <v>#N/A</v>
      </c>
      <c r="DJ29" s="88" t="e">
        <f t="shared" ca="1" si="47"/>
        <v>#N/A</v>
      </c>
      <c r="DK29" s="88" t="e">
        <f t="shared" ca="1" si="47"/>
        <v>#N/A</v>
      </c>
      <c r="DL29" s="88" t="e">
        <f t="shared" ca="1" si="47"/>
        <v>#N/A</v>
      </c>
      <c r="DM29" s="88" t="e">
        <f t="shared" ca="1" si="47"/>
        <v>#N/A</v>
      </c>
      <c r="DN29" s="88" t="e">
        <f t="shared" ca="1" si="47"/>
        <v>#N/A</v>
      </c>
      <c r="DO29" s="88" t="e">
        <f t="shared" ca="1" si="47"/>
        <v>#N/A</v>
      </c>
      <c r="DP29" s="88" t="e">
        <f t="shared" ca="1" si="47"/>
        <v>#N/A</v>
      </c>
      <c r="DQ29" s="88" t="e">
        <f t="shared" ca="1" si="47"/>
        <v>#N/A</v>
      </c>
      <c r="DR29" s="88" t="e">
        <f t="shared" ca="1" si="47"/>
        <v>#N/A</v>
      </c>
      <c r="DS29" s="88" t="e">
        <f t="shared" ca="1" si="47"/>
        <v>#N/A</v>
      </c>
      <c r="DT29" s="88" t="e">
        <f t="shared" ca="1" si="47"/>
        <v>#N/A</v>
      </c>
      <c r="DU29" s="88" t="e">
        <f t="shared" ca="1" si="47"/>
        <v>#N/A</v>
      </c>
      <c r="DV29" s="88" t="e">
        <f t="shared" ca="1" si="47"/>
        <v>#N/A</v>
      </c>
      <c r="DW29" s="88" t="e">
        <f t="shared" ca="1" si="47"/>
        <v>#N/A</v>
      </c>
      <c r="DX29" s="88" t="e">
        <f t="shared" ca="1" si="47"/>
        <v>#N/A</v>
      </c>
      <c r="DY29" s="88" t="e">
        <f t="shared" ca="1" si="47"/>
        <v>#N/A</v>
      </c>
      <c r="DZ29" s="88" t="e">
        <f t="shared" ca="1" si="47"/>
        <v>#N/A</v>
      </c>
      <c r="EA29" s="88" t="e">
        <f t="shared" ca="1" si="47"/>
        <v>#N/A</v>
      </c>
      <c r="EB29" s="88" t="e">
        <f t="shared" ca="1" si="47"/>
        <v>#N/A</v>
      </c>
      <c r="EC29" s="88" t="e">
        <f t="shared" ca="1" si="44"/>
        <v>#N/A</v>
      </c>
      <c r="ED29" s="88" t="e">
        <f t="shared" ca="1" si="44"/>
        <v>#N/A</v>
      </c>
      <c r="EE29" s="88" t="e">
        <f t="shared" ca="1" si="44"/>
        <v>#N/A</v>
      </c>
      <c r="EF29" s="88" t="e">
        <f t="shared" ca="1" si="44"/>
        <v>#N/A</v>
      </c>
      <c r="EG29" s="88" t="e">
        <f t="shared" ca="1" si="44"/>
        <v>#N/A</v>
      </c>
      <c r="EH29" s="88" t="e">
        <f t="shared" ca="1" si="44"/>
        <v>#N/A</v>
      </c>
      <c r="EI29" s="88" t="e">
        <f t="shared" ca="1" si="44"/>
        <v>#N/A</v>
      </c>
      <c r="EJ29" s="88" t="e">
        <f t="shared" ca="1" si="44"/>
        <v>#N/A</v>
      </c>
      <c r="EK29" s="88" t="e">
        <f t="shared" ca="1" si="44"/>
        <v>#N/A</v>
      </c>
      <c r="EL29" s="88" t="e">
        <f t="shared" ca="1" si="44"/>
        <v>#N/A</v>
      </c>
      <c r="EM29" s="88" t="e">
        <f t="shared" ca="1" si="44"/>
        <v>#N/A</v>
      </c>
      <c r="EN29" s="88" t="e">
        <f t="shared" ca="1" si="44"/>
        <v>#N/A</v>
      </c>
      <c r="EO29" s="88" t="e">
        <f t="shared" ca="1" si="44"/>
        <v>#N/A</v>
      </c>
      <c r="EP29" s="88" t="e">
        <f t="shared" ca="1" si="44"/>
        <v>#N/A</v>
      </c>
      <c r="EQ29" s="88" t="e">
        <f t="shared" ca="1" si="44"/>
        <v>#N/A</v>
      </c>
      <c r="ER29" s="88" t="e">
        <f t="shared" ca="1" si="44"/>
        <v>#N/A</v>
      </c>
      <c r="ES29" s="88" t="e">
        <f t="shared" ca="1" si="44"/>
        <v>#N/A</v>
      </c>
      <c r="ET29" s="88" t="e">
        <f t="shared" ca="1" si="44"/>
        <v>#N/A</v>
      </c>
      <c r="EU29" s="88" t="e">
        <f t="shared" ca="1" si="44"/>
        <v>#N/A</v>
      </c>
      <c r="EV29" s="88" t="e">
        <f t="shared" ca="1" si="44"/>
        <v>#N/A</v>
      </c>
      <c r="EW29" s="88" t="e">
        <f t="shared" ca="1" si="44"/>
        <v>#N/A</v>
      </c>
      <c r="EX29" s="88" t="e">
        <f t="shared" ca="1" si="44"/>
        <v>#N/A</v>
      </c>
      <c r="EY29" s="88" t="e">
        <f t="shared" ca="1" si="44"/>
        <v>#N/A</v>
      </c>
      <c r="EZ29" s="88" t="e">
        <f t="shared" ca="1" si="44"/>
        <v>#N/A</v>
      </c>
      <c r="FA29" s="88" t="e">
        <f t="shared" ca="1" si="44"/>
        <v>#N/A</v>
      </c>
      <c r="FB29" s="88" t="e">
        <f t="shared" ca="1" si="44"/>
        <v>#N/A</v>
      </c>
      <c r="FC29" s="88" t="e">
        <f t="shared" ca="1" si="44"/>
        <v>#N/A</v>
      </c>
      <c r="FD29" s="88" t="e">
        <f t="shared" ca="1" si="44"/>
        <v>#N/A</v>
      </c>
      <c r="FE29" s="88" t="e">
        <f t="shared" ca="1" si="44"/>
        <v>#N/A</v>
      </c>
      <c r="FF29" s="88" t="e">
        <f t="shared" ca="1" si="44"/>
        <v>#N/A</v>
      </c>
      <c r="FG29" s="88" t="e">
        <f t="shared" ca="1" si="44"/>
        <v>#N/A</v>
      </c>
      <c r="FH29" s="88" t="e">
        <f t="shared" ca="1" si="44"/>
        <v>#N/A</v>
      </c>
      <c r="FI29" s="88" t="e">
        <f t="shared" ca="1" si="44"/>
        <v>#N/A</v>
      </c>
      <c r="FJ29" s="88" t="e">
        <f t="shared" ca="1" si="44"/>
        <v>#N/A</v>
      </c>
      <c r="FK29" s="88" t="e">
        <f t="shared" ca="1" si="44"/>
        <v>#N/A</v>
      </c>
      <c r="FL29" s="88" t="e">
        <f t="shared" ca="1" si="44"/>
        <v>#N/A</v>
      </c>
      <c r="FM29" s="88" t="e">
        <f t="shared" ca="1" si="44"/>
        <v>#N/A</v>
      </c>
      <c r="FN29" s="88" t="e">
        <f t="shared" ca="1" si="44"/>
        <v>#N/A</v>
      </c>
      <c r="FO29" s="88" t="e">
        <f t="shared" ca="1" si="44"/>
        <v>#N/A</v>
      </c>
      <c r="FP29" s="88" t="e">
        <f t="shared" ca="1" si="44"/>
        <v>#N/A</v>
      </c>
      <c r="FQ29" s="88" t="e">
        <f t="shared" ca="1" si="44"/>
        <v>#N/A</v>
      </c>
      <c r="FR29" s="88" t="e">
        <f t="shared" ca="1" si="44"/>
        <v>#N/A</v>
      </c>
      <c r="FS29" s="88" t="e">
        <f t="shared" ca="1" si="44"/>
        <v>#N/A</v>
      </c>
      <c r="FT29" s="88" t="e">
        <f t="shared" ca="1" si="44"/>
        <v>#N/A</v>
      </c>
      <c r="FU29" s="88" t="e">
        <f t="shared" ca="1" si="44"/>
        <v>#N/A</v>
      </c>
      <c r="FV29" s="88" t="e">
        <f t="shared" ca="1" si="44"/>
        <v>#N/A</v>
      </c>
      <c r="FW29" s="88" t="e">
        <f t="shared" ca="1" si="44"/>
        <v>#N/A</v>
      </c>
      <c r="FX29" s="88" t="e">
        <f t="shared" ca="1" si="44"/>
        <v>#N/A</v>
      </c>
      <c r="FY29" s="88" t="e">
        <f t="shared" ca="1" si="44"/>
        <v>#N/A</v>
      </c>
      <c r="FZ29" s="88" t="e">
        <f t="shared" ca="1" si="44"/>
        <v>#N/A</v>
      </c>
      <c r="GA29" s="88" t="e">
        <f t="shared" ca="1" si="44"/>
        <v>#N/A</v>
      </c>
      <c r="GB29" s="88" t="e">
        <f t="shared" ca="1" si="44"/>
        <v>#N/A</v>
      </c>
      <c r="GC29" s="88" t="e">
        <f t="shared" ca="1" si="44"/>
        <v>#N/A</v>
      </c>
      <c r="GD29" s="88" t="e">
        <f t="shared" ca="1" si="44"/>
        <v>#N/A</v>
      </c>
      <c r="GE29" s="88" t="e">
        <f t="shared" ca="1" si="44"/>
        <v>#N/A</v>
      </c>
      <c r="GF29" s="88" t="e">
        <f t="shared" ca="1" si="44"/>
        <v>#N/A</v>
      </c>
      <c r="GG29" s="88" t="e">
        <f t="shared" ca="1" si="44"/>
        <v>#N/A</v>
      </c>
      <c r="GH29" s="88" t="e">
        <f t="shared" ca="1" si="44"/>
        <v>#N/A</v>
      </c>
      <c r="GI29" s="88" t="e">
        <f t="shared" ca="1" si="44"/>
        <v>#N/A</v>
      </c>
      <c r="GJ29" s="88" t="e">
        <f t="shared" ca="1" si="44"/>
        <v>#N/A</v>
      </c>
      <c r="GK29" s="88" t="e">
        <f t="shared" ca="1" si="44"/>
        <v>#N/A</v>
      </c>
      <c r="GL29" s="88" t="e">
        <f t="shared" ca="1" si="44"/>
        <v>#N/A</v>
      </c>
      <c r="GM29" s="88" t="e">
        <f t="shared" ca="1" si="44"/>
        <v>#N/A</v>
      </c>
      <c r="GN29" s="88" t="e">
        <f t="shared" ca="1" si="37"/>
        <v>#N/A</v>
      </c>
      <c r="GO29" s="88" t="e">
        <f t="shared" ref="GO29:IZ33" ca="1" si="48">(IFERROR(HLOOKUP("Innendurchmesser",INDIRECT(GO$6&amp;"!A1:L28"),LOOKUP($B29,INDIRECT(GO$6&amp;"!B1:B28"),INDIRECT(GO$6&amp;"!A1:A28")),FALSE),NA())*0.001)</f>
        <v>#N/A</v>
      </c>
      <c r="GP29" s="88" t="e">
        <f t="shared" ca="1" si="48"/>
        <v>#N/A</v>
      </c>
      <c r="GQ29" s="88" t="e">
        <f t="shared" ca="1" si="48"/>
        <v>#N/A</v>
      </c>
      <c r="GR29" s="88" t="e">
        <f t="shared" ca="1" si="48"/>
        <v>#N/A</v>
      </c>
      <c r="GS29" s="88" t="e">
        <f t="shared" ca="1" si="48"/>
        <v>#N/A</v>
      </c>
      <c r="GT29" s="88" t="e">
        <f t="shared" ca="1" si="48"/>
        <v>#N/A</v>
      </c>
      <c r="GU29" s="88" t="e">
        <f t="shared" ca="1" si="48"/>
        <v>#N/A</v>
      </c>
      <c r="GV29" s="88" t="e">
        <f t="shared" ca="1" si="48"/>
        <v>#N/A</v>
      </c>
      <c r="GW29" s="88" t="e">
        <f t="shared" ca="1" si="48"/>
        <v>#N/A</v>
      </c>
      <c r="GX29" s="88" t="e">
        <f t="shared" ca="1" si="48"/>
        <v>#N/A</v>
      </c>
      <c r="GY29" s="88" t="e">
        <f t="shared" ca="1" si="48"/>
        <v>#N/A</v>
      </c>
      <c r="GZ29" s="88" t="e">
        <f t="shared" ca="1" si="48"/>
        <v>#N/A</v>
      </c>
      <c r="HA29" s="88" t="e">
        <f t="shared" ca="1" si="48"/>
        <v>#N/A</v>
      </c>
      <c r="HB29" s="88" t="e">
        <f t="shared" ca="1" si="48"/>
        <v>#N/A</v>
      </c>
      <c r="HC29" s="88" t="e">
        <f t="shared" ca="1" si="48"/>
        <v>#N/A</v>
      </c>
      <c r="HD29" s="88" t="e">
        <f t="shared" ca="1" si="48"/>
        <v>#N/A</v>
      </c>
      <c r="HE29" s="88" t="e">
        <f t="shared" ca="1" si="48"/>
        <v>#N/A</v>
      </c>
      <c r="HF29" s="88" t="e">
        <f t="shared" ca="1" si="48"/>
        <v>#N/A</v>
      </c>
      <c r="HG29" s="88" t="e">
        <f t="shared" ca="1" si="48"/>
        <v>#N/A</v>
      </c>
      <c r="HH29" s="88" t="e">
        <f t="shared" ca="1" si="48"/>
        <v>#N/A</v>
      </c>
      <c r="HI29" s="88" t="e">
        <f t="shared" ca="1" si="48"/>
        <v>#N/A</v>
      </c>
      <c r="HJ29" s="88" t="e">
        <f t="shared" ca="1" si="48"/>
        <v>#N/A</v>
      </c>
      <c r="HK29" s="88" t="e">
        <f t="shared" ca="1" si="48"/>
        <v>#N/A</v>
      </c>
      <c r="HL29" s="88" t="e">
        <f t="shared" ca="1" si="48"/>
        <v>#N/A</v>
      </c>
      <c r="HM29" s="88" t="e">
        <f t="shared" ca="1" si="48"/>
        <v>#N/A</v>
      </c>
      <c r="HN29" s="88" t="e">
        <f t="shared" ca="1" si="48"/>
        <v>#N/A</v>
      </c>
      <c r="HO29" s="88" t="e">
        <f t="shared" ca="1" si="48"/>
        <v>#N/A</v>
      </c>
      <c r="HP29" s="88" t="e">
        <f t="shared" ca="1" si="48"/>
        <v>#N/A</v>
      </c>
      <c r="HQ29" s="88" t="e">
        <f t="shared" ca="1" si="48"/>
        <v>#N/A</v>
      </c>
      <c r="HR29" s="88" t="e">
        <f t="shared" ca="1" si="48"/>
        <v>#N/A</v>
      </c>
      <c r="HS29" s="88" t="e">
        <f t="shared" ca="1" si="48"/>
        <v>#N/A</v>
      </c>
      <c r="HT29" s="88" t="e">
        <f t="shared" ca="1" si="48"/>
        <v>#N/A</v>
      </c>
      <c r="HU29" s="88" t="e">
        <f t="shared" ca="1" si="48"/>
        <v>#N/A</v>
      </c>
      <c r="HV29" s="88" t="e">
        <f t="shared" ca="1" si="48"/>
        <v>#N/A</v>
      </c>
      <c r="HW29" s="88" t="e">
        <f t="shared" ca="1" si="48"/>
        <v>#N/A</v>
      </c>
      <c r="HX29" s="88" t="e">
        <f t="shared" ca="1" si="48"/>
        <v>#N/A</v>
      </c>
      <c r="HY29" s="88" t="e">
        <f t="shared" ca="1" si="48"/>
        <v>#N/A</v>
      </c>
      <c r="HZ29" s="88" t="e">
        <f t="shared" ca="1" si="48"/>
        <v>#N/A</v>
      </c>
      <c r="IA29" s="88" t="e">
        <f t="shared" ca="1" si="48"/>
        <v>#N/A</v>
      </c>
      <c r="IB29" s="88" t="e">
        <f t="shared" ca="1" si="48"/>
        <v>#N/A</v>
      </c>
      <c r="IC29" s="88" t="e">
        <f t="shared" ca="1" si="48"/>
        <v>#N/A</v>
      </c>
      <c r="ID29" s="88" t="e">
        <f t="shared" ca="1" si="48"/>
        <v>#N/A</v>
      </c>
      <c r="IE29" s="88" t="e">
        <f t="shared" ca="1" si="48"/>
        <v>#N/A</v>
      </c>
      <c r="IF29" s="88" t="e">
        <f t="shared" ca="1" si="48"/>
        <v>#N/A</v>
      </c>
      <c r="IG29" s="88" t="e">
        <f t="shared" ca="1" si="48"/>
        <v>#N/A</v>
      </c>
      <c r="IH29" s="88" t="e">
        <f t="shared" ca="1" si="48"/>
        <v>#N/A</v>
      </c>
      <c r="II29" s="88" t="e">
        <f t="shared" ca="1" si="48"/>
        <v>#N/A</v>
      </c>
      <c r="IJ29" s="88" t="e">
        <f t="shared" ca="1" si="48"/>
        <v>#N/A</v>
      </c>
      <c r="IK29" s="88" t="e">
        <f t="shared" ca="1" si="48"/>
        <v>#N/A</v>
      </c>
      <c r="IL29" s="88" t="e">
        <f t="shared" ca="1" si="48"/>
        <v>#N/A</v>
      </c>
      <c r="IM29" s="88" t="e">
        <f t="shared" ca="1" si="48"/>
        <v>#N/A</v>
      </c>
      <c r="IN29" s="88" t="e">
        <f t="shared" ca="1" si="48"/>
        <v>#N/A</v>
      </c>
      <c r="IO29" s="88" t="e">
        <f t="shared" ca="1" si="48"/>
        <v>#N/A</v>
      </c>
      <c r="IP29" s="88" t="e">
        <f t="shared" ca="1" si="48"/>
        <v>#N/A</v>
      </c>
      <c r="IQ29" s="88" t="e">
        <f t="shared" ca="1" si="48"/>
        <v>#N/A</v>
      </c>
      <c r="IR29" s="88" t="e">
        <f t="shared" ca="1" si="48"/>
        <v>#N/A</v>
      </c>
      <c r="IS29" s="88" t="e">
        <f t="shared" ca="1" si="48"/>
        <v>#N/A</v>
      </c>
      <c r="IT29" s="88" t="e">
        <f t="shared" ca="1" si="48"/>
        <v>#N/A</v>
      </c>
      <c r="IU29" s="88" t="e">
        <f t="shared" ca="1" si="48"/>
        <v>#N/A</v>
      </c>
      <c r="IV29" s="88" t="e">
        <f t="shared" ca="1" si="48"/>
        <v>#N/A</v>
      </c>
      <c r="IW29" s="88" t="e">
        <f t="shared" ca="1" si="48"/>
        <v>#N/A</v>
      </c>
      <c r="IX29" s="88" t="e">
        <f t="shared" ca="1" si="48"/>
        <v>#N/A</v>
      </c>
      <c r="IY29" s="88" t="e">
        <f t="shared" ca="1" si="48"/>
        <v>#N/A</v>
      </c>
      <c r="IZ29" s="88" t="e">
        <f t="shared" ca="1" si="48"/>
        <v>#N/A</v>
      </c>
      <c r="JA29" s="88" t="e">
        <f t="shared" ca="1" si="45"/>
        <v>#N/A</v>
      </c>
      <c r="JB29" s="88" t="e">
        <f t="shared" ca="1" si="45"/>
        <v>#N/A</v>
      </c>
      <c r="JC29" s="88" t="e">
        <f t="shared" ca="1" si="45"/>
        <v>#N/A</v>
      </c>
      <c r="JD29" s="88" t="e">
        <f t="shared" ca="1" si="45"/>
        <v>#N/A</v>
      </c>
      <c r="JE29" s="88" t="e">
        <f t="shared" ca="1" si="45"/>
        <v>#N/A</v>
      </c>
      <c r="JF29" s="88" t="e">
        <f t="shared" ca="1" si="45"/>
        <v>#N/A</v>
      </c>
      <c r="JG29" s="88" t="e">
        <f t="shared" ca="1" si="45"/>
        <v>#N/A</v>
      </c>
      <c r="JH29" s="88" t="e">
        <f t="shared" ca="1" si="45"/>
        <v>#N/A</v>
      </c>
      <c r="JI29" s="88" t="e">
        <f t="shared" ca="1" si="45"/>
        <v>#N/A</v>
      </c>
      <c r="JJ29" s="88" t="e">
        <f t="shared" ca="1" si="45"/>
        <v>#N/A</v>
      </c>
      <c r="JK29" s="88" t="e">
        <f t="shared" ca="1" si="45"/>
        <v>#N/A</v>
      </c>
      <c r="JL29" s="88" t="e">
        <f t="shared" ca="1" si="45"/>
        <v>#N/A</v>
      </c>
      <c r="JM29" s="88" t="e">
        <f t="shared" ca="1" si="45"/>
        <v>#N/A</v>
      </c>
      <c r="JN29" s="88" t="e">
        <f t="shared" ca="1" si="45"/>
        <v>#N/A</v>
      </c>
      <c r="JO29" s="88" t="e">
        <f t="shared" ca="1" si="45"/>
        <v>#N/A</v>
      </c>
      <c r="JP29" s="88" t="e">
        <f t="shared" ca="1" si="45"/>
        <v>#N/A</v>
      </c>
      <c r="JQ29" s="88" t="e">
        <f t="shared" ca="1" si="45"/>
        <v>#N/A</v>
      </c>
      <c r="JR29" s="88" t="e">
        <f t="shared" ca="1" si="45"/>
        <v>#N/A</v>
      </c>
      <c r="JS29" s="88" t="e">
        <f t="shared" ca="1" si="45"/>
        <v>#N/A</v>
      </c>
      <c r="JT29" s="88" t="e">
        <f t="shared" ca="1" si="45"/>
        <v>#N/A</v>
      </c>
      <c r="JU29" s="88" t="e">
        <f t="shared" ca="1" si="45"/>
        <v>#N/A</v>
      </c>
      <c r="JV29" s="88" t="e">
        <f t="shared" ca="1" si="45"/>
        <v>#N/A</v>
      </c>
      <c r="JW29" s="88" t="e">
        <f t="shared" ca="1" si="45"/>
        <v>#N/A</v>
      </c>
      <c r="JX29" s="88" t="e">
        <f t="shared" ca="1" si="45"/>
        <v>#N/A</v>
      </c>
      <c r="JY29" s="88" t="e">
        <f t="shared" ca="1" si="45"/>
        <v>#N/A</v>
      </c>
      <c r="JZ29" s="88" t="e">
        <f t="shared" ca="1" si="45"/>
        <v>#N/A</v>
      </c>
      <c r="KA29" s="88" t="e">
        <f t="shared" ca="1" si="45"/>
        <v>#N/A</v>
      </c>
      <c r="KB29" s="88" t="e">
        <f t="shared" ca="1" si="45"/>
        <v>#N/A</v>
      </c>
      <c r="KC29" s="88" t="e">
        <f t="shared" ca="1" si="45"/>
        <v>#N/A</v>
      </c>
      <c r="KD29" s="88" t="e">
        <f t="shared" ca="1" si="45"/>
        <v>#N/A</v>
      </c>
      <c r="KE29" s="88" t="e">
        <f t="shared" ca="1" si="45"/>
        <v>#N/A</v>
      </c>
      <c r="KF29" s="88" t="e">
        <f t="shared" ca="1" si="45"/>
        <v>#N/A</v>
      </c>
      <c r="KG29" s="88" t="e">
        <f t="shared" ca="1" si="45"/>
        <v>#N/A</v>
      </c>
      <c r="KH29" s="88" t="e">
        <f t="shared" ca="1" si="45"/>
        <v>#N/A</v>
      </c>
      <c r="KI29" s="88" t="e">
        <f t="shared" ca="1" si="45"/>
        <v>#N/A</v>
      </c>
      <c r="KJ29" s="88" t="e">
        <f t="shared" ca="1" si="45"/>
        <v>#N/A</v>
      </c>
      <c r="KK29" s="88" t="e">
        <f t="shared" ca="1" si="45"/>
        <v>#N/A</v>
      </c>
      <c r="KL29" s="88" t="e">
        <f t="shared" ca="1" si="45"/>
        <v>#N/A</v>
      </c>
      <c r="KM29" s="88" t="e">
        <f t="shared" ca="1" si="45"/>
        <v>#N/A</v>
      </c>
      <c r="KN29" s="88" t="e">
        <f t="shared" ca="1" si="45"/>
        <v>#N/A</v>
      </c>
      <c r="KO29" s="88" t="e">
        <f t="shared" ca="1" si="45"/>
        <v>#N/A</v>
      </c>
      <c r="KP29" s="88" t="e">
        <f t="shared" ca="1" si="45"/>
        <v>#N/A</v>
      </c>
      <c r="KQ29" s="88" t="e">
        <f t="shared" ca="1" si="45"/>
        <v>#N/A</v>
      </c>
      <c r="KR29" s="88" t="e">
        <f t="shared" ca="1" si="45"/>
        <v>#N/A</v>
      </c>
      <c r="KS29" s="88" t="e">
        <f t="shared" ca="1" si="45"/>
        <v>#N/A</v>
      </c>
      <c r="KT29" s="88" t="e">
        <f t="shared" ca="1" si="45"/>
        <v>#N/A</v>
      </c>
      <c r="KU29" s="88" t="e">
        <f t="shared" ca="1" si="45"/>
        <v>#N/A</v>
      </c>
      <c r="KV29" s="88" t="e">
        <f t="shared" ca="1" si="45"/>
        <v>#N/A</v>
      </c>
      <c r="KW29" s="88" t="e">
        <f t="shared" ca="1" si="45"/>
        <v>#N/A</v>
      </c>
      <c r="KX29" s="88" t="e">
        <f t="shared" ca="1" si="45"/>
        <v>#N/A</v>
      </c>
      <c r="KY29" s="88" t="e">
        <f t="shared" ca="1" si="45"/>
        <v>#N/A</v>
      </c>
      <c r="KZ29" s="88" t="e">
        <f t="shared" ca="1" si="45"/>
        <v>#N/A</v>
      </c>
      <c r="LA29" s="88" t="e">
        <f t="shared" ca="1" si="45"/>
        <v>#N/A</v>
      </c>
      <c r="LB29" s="88" t="e">
        <f t="shared" ca="1" si="45"/>
        <v>#N/A</v>
      </c>
      <c r="LC29" s="88" t="e">
        <f t="shared" ca="1" si="45"/>
        <v>#N/A</v>
      </c>
      <c r="LD29" s="88" t="e">
        <f t="shared" ca="1" si="45"/>
        <v>#N/A</v>
      </c>
      <c r="LE29" s="88" t="e">
        <f t="shared" ca="1" si="45"/>
        <v>#N/A</v>
      </c>
      <c r="LF29" s="88" t="e">
        <f t="shared" ca="1" si="45"/>
        <v>#N/A</v>
      </c>
      <c r="LG29" s="88" t="e">
        <f t="shared" ca="1" si="45"/>
        <v>#N/A</v>
      </c>
      <c r="LH29" s="88" t="e">
        <f t="shared" ca="1" si="45"/>
        <v>#N/A</v>
      </c>
      <c r="LI29" s="88" t="e">
        <f t="shared" ca="1" si="45"/>
        <v>#N/A</v>
      </c>
      <c r="LJ29" s="88" t="e">
        <f t="shared" ca="1" si="45"/>
        <v>#N/A</v>
      </c>
      <c r="LK29" s="88" t="e">
        <f t="shared" ca="1" si="45"/>
        <v>#N/A</v>
      </c>
      <c r="LL29" s="88" t="e">
        <f t="shared" ca="1" si="39"/>
        <v>#N/A</v>
      </c>
      <c r="LM29" s="88" t="e">
        <f t="shared" ref="LM29:NX33" ca="1" si="49">(IFERROR(HLOOKUP("Innendurchmesser",INDIRECT(LM$6&amp;"!A1:L28"),LOOKUP($B29,INDIRECT(LM$6&amp;"!B1:B28"),INDIRECT(LM$6&amp;"!A1:A28")),FALSE),NA())*0.001)</f>
        <v>#N/A</v>
      </c>
      <c r="LN29" s="88" t="e">
        <f t="shared" ca="1" si="49"/>
        <v>#N/A</v>
      </c>
      <c r="LO29" s="88" t="e">
        <f t="shared" ca="1" si="49"/>
        <v>#N/A</v>
      </c>
      <c r="LP29" s="88" t="e">
        <f t="shared" ca="1" si="49"/>
        <v>#N/A</v>
      </c>
      <c r="LQ29" s="88" t="e">
        <f t="shared" ca="1" si="49"/>
        <v>#N/A</v>
      </c>
      <c r="LR29" s="88" t="e">
        <f t="shared" ca="1" si="49"/>
        <v>#N/A</v>
      </c>
      <c r="LS29" s="88" t="e">
        <f t="shared" ca="1" si="49"/>
        <v>#N/A</v>
      </c>
      <c r="LT29" s="88" t="e">
        <f t="shared" ca="1" si="49"/>
        <v>#N/A</v>
      </c>
      <c r="LU29" s="88" t="e">
        <f t="shared" ca="1" si="49"/>
        <v>#N/A</v>
      </c>
      <c r="LV29" s="88" t="e">
        <f t="shared" ca="1" si="49"/>
        <v>#N/A</v>
      </c>
      <c r="LW29" s="88" t="e">
        <f t="shared" ca="1" si="49"/>
        <v>#N/A</v>
      </c>
      <c r="LX29" s="88" t="e">
        <f t="shared" ca="1" si="49"/>
        <v>#N/A</v>
      </c>
      <c r="LY29" s="88" t="e">
        <f t="shared" ca="1" si="49"/>
        <v>#N/A</v>
      </c>
      <c r="LZ29" s="88" t="e">
        <f t="shared" ca="1" si="49"/>
        <v>#N/A</v>
      </c>
      <c r="MA29" s="88" t="e">
        <f t="shared" ca="1" si="49"/>
        <v>#N/A</v>
      </c>
      <c r="MB29" s="88" t="e">
        <f t="shared" ca="1" si="49"/>
        <v>#N/A</v>
      </c>
      <c r="MC29" s="88" t="e">
        <f t="shared" ca="1" si="49"/>
        <v>#N/A</v>
      </c>
      <c r="MD29" s="88" t="e">
        <f t="shared" ca="1" si="49"/>
        <v>#N/A</v>
      </c>
      <c r="ME29" s="88" t="e">
        <f t="shared" ca="1" si="49"/>
        <v>#N/A</v>
      </c>
      <c r="MF29" s="88" t="e">
        <f t="shared" ca="1" si="49"/>
        <v>#N/A</v>
      </c>
      <c r="MG29" s="88" t="e">
        <f t="shared" ca="1" si="49"/>
        <v>#N/A</v>
      </c>
      <c r="MH29" s="88" t="e">
        <f t="shared" ca="1" si="49"/>
        <v>#N/A</v>
      </c>
      <c r="MI29" s="88" t="e">
        <f t="shared" ca="1" si="49"/>
        <v>#N/A</v>
      </c>
      <c r="MJ29" s="88" t="e">
        <f t="shared" ca="1" si="49"/>
        <v>#N/A</v>
      </c>
      <c r="MK29" s="88" t="e">
        <f t="shared" ca="1" si="49"/>
        <v>#N/A</v>
      </c>
      <c r="ML29" s="88" t="e">
        <f t="shared" ca="1" si="49"/>
        <v>#N/A</v>
      </c>
      <c r="MM29" s="88" t="e">
        <f t="shared" ca="1" si="49"/>
        <v>#N/A</v>
      </c>
      <c r="MN29" s="88" t="e">
        <f t="shared" ca="1" si="49"/>
        <v>#N/A</v>
      </c>
      <c r="MO29" s="88" t="e">
        <f t="shared" ca="1" si="49"/>
        <v>#N/A</v>
      </c>
      <c r="MP29" s="88" t="e">
        <f t="shared" ca="1" si="49"/>
        <v>#N/A</v>
      </c>
      <c r="MQ29" s="88" t="e">
        <f t="shared" ca="1" si="49"/>
        <v>#N/A</v>
      </c>
      <c r="MR29" s="88" t="e">
        <f t="shared" ca="1" si="49"/>
        <v>#N/A</v>
      </c>
      <c r="MS29" s="88" t="e">
        <f t="shared" ca="1" si="49"/>
        <v>#N/A</v>
      </c>
      <c r="MT29" s="88" t="e">
        <f t="shared" ca="1" si="49"/>
        <v>#N/A</v>
      </c>
      <c r="MU29" s="88" t="e">
        <f t="shared" ca="1" si="49"/>
        <v>#N/A</v>
      </c>
      <c r="MV29" s="88" t="e">
        <f t="shared" ca="1" si="49"/>
        <v>#N/A</v>
      </c>
      <c r="MW29" s="88" t="e">
        <f t="shared" ca="1" si="49"/>
        <v>#N/A</v>
      </c>
      <c r="MX29" s="88" t="e">
        <f t="shared" ca="1" si="49"/>
        <v>#N/A</v>
      </c>
      <c r="MY29" s="88" t="e">
        <f t="shared" ca="1" si="49"/>
        <v>#N/A</v>
      </c>
      <c r="MZ29" s="88" t="e">
        <f t="shared" ca="1" si="49"/>
        <v>#N/A</v>
      </c>
      <c r="NA29" s="88" t="e">
        <f t="shared" ca="1" si="49"/>
        <v>#N/A</v>
      </c>
      <c r="NB29" s="88" t="e">
        <f t="shared" ca="1" si="49"/>
        <v>#N/A</v>
      </c>
      <c r="NC29" s="88" t="e">
        <f t="shared" ca="1" si="49"/>
        <v>#N/A</v>
      </c>
      <c r="ND29" s="88" t="e">
        <f t="shared" ca="1" si="49"/>
        <v>#N/A</v>
      </c>
      <c r="NE29" s="88" t="e">
        <f t="shared" ca="1" si="49"/>
        <v>#N/A</v>
      </c>
      <c r="NF29" s="88" t="e">
        <f t="shared" ca="1" si="49"/>
        <v>#N/A</v>
      </c>
      <c r="NG29" s="88" t="e">
        <f t="shared" ca="1" si="49"/>
        <v>#N/A</v>
      </c>
      <c r="NH29" s="88" t="e">
        <f t="shared" ca="1" si="49"/>
        <v>#N/A</v>
      </c>
      <c r="NI29" s="88" t="e">
        <f t="shared" ca="1" si="49"/>
        <v>#N/A</v>
      </c>
      <c r="NJ29" s="88" t="e">
        <f t="shared" ca="1" si="49"/>
        <v>#N/A</v>
      </c>
      <c r="NK29" s="88" t="e">
        <f t="shared" ca="1" si="49"/>
        <v>#N/A</v>
      </c>
      <c r="NL29" s="88" t="e">
        <f t="shared" ca="1" si="49"/>
        <v>#N/A</v>
      </c>
      <c r="NM29" s="88" t="e">
        <f t="shared" ca="1" si="49"/>
        <v>#N/A</v>
      </c>
      <c r="NN29" s="88" t="e">
        <f t="shared" ca="1" si="49"/>
        <v>#N/A</v>
      </c>
      <c r="NO29" s="88" t="e">
        <f t="shared" ca="1" si="49"/>
        <v>#N/A</v>
      </c>
      <c r="NP29" s="88" t="e">
        <f t="shared" ca="1" si="49"/>
        <v>#N/A</v>
      </c>
      <c r="NQ29" s="88" t="e">
        <f t="shared" ca="1" si="49"/>
        <v>#N/A</v>
      </c>
      <c r="NR29" s="88" t="e">
        <f t="shared" ca="1" si="49"/>
        <v>#N/A</v>
      </c>
      <c r="NS29" s="88" t="e">
        <f t="shared" ca="1" si="49"/>
        <v>#N/A</v>
      </c>
      <c r="NT29" s="88" t="e">
        <f t="shared" ca="1" si="49"/>
        <v>#N/A</v>
      </c>
      <c r="NU29" s="88" t="e">
        <f t="shared" ca="1" si="49"/>
        <v>#N/A</v>
      </c>
      <c r="NV29" s="88" t="e">
        <f t="shared" ca="1" si="49"/>
        <v>#N/A</v>
      </c>
      <c r="NW29" s="88" t="e">
        <f t="shared" ca="1" si="49"/>
        <v>#N/A</v>
      </c>
      <c r="NX29" s="88" t="e">
        <f t="shared" ca="1" si="49"/>
        <v>#N/A</v>
      </c>
      <c r="NY29" s="88" t="e">
        <f t="shared" ca="1" si="46"/>
        <v>#N/A</v>
      </c>
      <c r="NZ29" s="88" t="e">
        <f t="shared" ca="1" si="46"/>
        <v>#N/A</v>
      </c>
      <c r="OA29" s="88" t="e">
        <f t="shared" ca="1" si="46"/>
        <v>#N/A</v>
      </c>
      <c r="OB29" s="88" t="e">
        <f t="shared" ca="1" si="46"/>
        <v>#N/A</v>
      </c>
      <c r="OC29" s="88" t="e">
        <f t="shared" ca="1" si="46"/>
        <v>#N/A</v>
      </c>
      <c r="OD29" s="88" t="e">
        <f t="shared" ca="1" si="46"/>
        <v>#N/A</v>
      </c>
      <c r="OE29" s="88" t="e">
        <f t="shared" ca="1" si="46"/>
        <v>#N/A</v>
      </c>
      <c r="OF29" s="88" t="e">
        <f t="shared" ca="1" si="46"/>
        <v>#N/A</v>
      </c>
      <c r="OG29" s="88" t="e">
        <f t="shared" ca="1" si="46"/>
        <v>#N/A</v>
      </c>
      <c r="OH29" s="88" t="e">
        <f t="shared" ca="1" si="46"/>
        <v>#N/A</v>
      </c>
      <c r="OI29" s="88" t="e">
        <f t="shared" ca="1" si="46"/>
        <v>#N/A</v>
      </c>
      <c r="OJ29" s="88" t="e">
        <f t="shared" ca="1" si="46"/>
        <v>#N/A</v>
      </c>
      <c r="OK29" s="88" t="e">
        <f t="shared" ca="1" si="46"/>
        <v>#N/A</v>
      </c>
      <c r="OL29" s="88" t="e">
        <f t="shared" ca="1" si="46"/>
        <v>#N/A</v>
      </c>
      <c r="OM29" s="88" t="e">
        <f t="shared" ca="1" si="46"/>
        <v>#N/A</v>
      </c>
    </row>
    <row r="30" spans="2:403" x14ac:dyDescent="0.3">
      <c r="B30" s="84">
        <v>65</v>
      </c>
      <c r="C30" s="85" t="s">
        <v>79</v>
      </c>
      <c r="D30" s="88">
        <f t="shared" ca="1" si="42"/>
        <v>7.0300000000000001E-2</v>
      </c>
      <c r="E30" s="88">
        <f t="shared" ca="1" si="43"/>
        <v>7.0300000000000001E-2</v>
      </c>
      <c r="F30" s="88">
        <f t="shared" ca="1" si="43"/>
        <v>7.0300000000000001E-2</v>
      </c>
      <c r="G30" s="88">
        <f t="shared" ca="1" si="43"/>
        <v>7.0300000000000001E-2</v>
      </c>
      <c r="H30" s="88">
        <f t="shared" ca="1" si="43"/>
        <v>7.0300000000000001E-2</v>
      </c>
      <c r="I30" s="88">
        <f t="shared" ca="1" si="43"/>
        <v>7.0300000000000001E-2</v>
      </c>
      <c r="J30" s="88">
        <f t="shared" ca="1" si="43"/>
        <v>7.0300000000000001E-2</v>
      </c>
      <c r="K30" s="88">
        <f t="shared" ca="1" si="43"/>
        <v>7.0300000000000001E-2</v>
      </c>
      <c r="L30" s="88">
        <f t="shared" ca="1" si="43"/>
        <v>7.0300000000000001E-2</v>
      </c>
      <c r="M30" s="88">
        <f t="shared" ca="1" si="43"/>
        <v>7.0300000000000001E-2</v>
      </c>
      <c r="N30" s="88">
        <f t="shared" ca="1" si="43"/>
        <v>7.0300000000000001E-2</v>
      </c>
      <c r="O30" s="88">
        <f t="shared" ca="1" si="43"/>
        <v>7.0300000000000001E-2</v>
      </c>
      <c r="P30" s="88">
        <f t="shared" ca="1" si="43"/>
        <v>7.0300000000000001E-2</v>
      </c>
      <c r="Q30" s="88">
        <f t="shared" ca="1" si="43"/>
        <v>7.0300000000000001E-2</v>
      </c>
      <c r="R30" s="88">
        <f t="shared" ca="1" si="43"/>
        <v>7.0300000000000001E-2</v>
      </c>
      <c r="S30" s="88">
        <f t="shared" ca="1" si="43"/>
        <v>7.0300000000000001E-2</v>
      </c>
      <c r="T30" s="88">
        <f t="shared" ca="1" si="43"/>
        <v>7.0300000000000001E-2</v>
      </c>
      <c r="U30" s="88">
        <f t="shared" ca="1" si="43"/>
        <v>7.0300000000000001E-2</v>
      </c>
      <c r="V30" s="88">
        <f t="shared" ca="1" si="43"/>
        <v>7.0300000000000001E-2</v>
      </c>
      <c r="W30" s="88">
        <f t="shared" ca="1" si="43"/>
        <v>7.0300000000000001E-2</v>
      </c>
      <c r="X30" s="88">
        <f t="shared" ca="1" si="43"/>
        <v>7.0300000000000001E-2</v>
      </c>
      <c r="Y30" s="88">
        <f t="shared" ca="1" si="43"/>
        <v>7.0300000000000001E-2</v>
      </c>
      <c r="Z30" s="88">
        <f t="shared" ca="1" si="43"/>
        <v>7.0300000000000001E-2</v>
      </c>
      <c r="AA30" s="88">
        <f t="shared" ca="1" si="43"/>
        <v>7.0300000000000001E-2</v>
      </c>
      <c r="AB30" s="88">
        <f t="shared" ca="1" si="43"/>
        <v>7.0300000000000001E-2</v>
      </c>
      <c r="AC30" s="88">
        <f t="shared" ca="1" si="43"/>
        <v>7.0300000000000001E-2</v>
      </c>
      <c r="AD30" s="88">
        <f t="shared" ca="1" si="43"/>
        <v>7.0300000000000001E-2</v>
      </c>
      <c r="AE30" s="88">
        <f t="shared" ca="1" si="43"/>
        <v>7.0300000000000001E-2</v>
      </c>
      <c r="AF30" s="88">
        <f t="shared" ca="1" si="43"/>
        <v>7.0300000000000001E-2</v>
      </c>
      <c r="AG30" s="88">
        <f t="shared" ca="1" si="43"/>
        <v>7.0300000000000001E-2</v>
      </c>
      <c r="AH30" s="88">
        <f t="shared" ca="1" si="43"/>
        <v>7.0300000000000001E-2</v>
      </c>
      <c r="AI30" s="88">
        <f t="shared" ca="1" si="43"/>
        <v>7.0300000000000001E-2</v>
      </c>
      <c r="AJ30" s="88">
        <f t="shared" ca="1" si="43"/>
        <v>7.0300000000000001E-2</v>
      </c>
      <c r="AK30" s="88" t="e">
        <f t="shared" ca="1" si="43"/>
        <v>#N/A</v>
      </c>
      <c r="AL30" s="88" t="e">
        <f t="shared" ca="1" si="43"/>
        <v>#N/A</v>
      </c>
      <c r="AM30" s="88" t="e">
        <f t="shared" ca="1" si="43"/>
        <v>#N/A</v>
      </c>
      <c r="AN30" s="88" t="e">
        <f t="shared" ca="1" si="43"/>
        <v>#N/A</v>
      </c>
      <c r="AO30" s="88" t="e">
        <f t="shared" ca="1" si="43"/>
        <v>#N/A</v>
      </c>
      <c r="AP30" s="88" t="e">
        <f t="shared" ca="1" si="43"/>
        <v>#N/A</v>
      </c>
      <c r="AQ30" s="88" t="e">
        <f t="shared" ca="1" si="43"/>
        <v>#N/A</v>
      </c>
      <c r="AR30" s="88" t="e">
        <f t="shared" ca="1" si="43"/>
        <v>#N/A</v>
      </c>
      <c r="AS30" s="88" t="e">
        <f t="shared" ca="1" si="43"/>
        <v>#N/A</v>
      </c>
      <c r="AT30" s="88" t="e">
        <f t="shared" ca="1" si="43"/>
        <v>#N/A</v>
      </c>
      <c r="AU30" s="88" t="e">
        <f t="shared" ca="1" si="43"/>
        <v>#N/A</v>
      </c>
      <c r="AV30" s="88" t="e">
        <f t="shared" ca="1" si="43"/>
        <v>#N/A</v>
      </c>
      <c r="AW30" s="88" t="e">
        <f t="shared" ca="1" si="43"/>
        <v>#N/A</v>
      </c>
      <c r="AX30" s="88" t="e">
        <f t="shared" ca="1" si="43"/>
        <v>#N/A</v>
      </c>
      <c r="AY30" s="88" t="e">
        <f t="shared" ca="1" si="43"/>
        <v>#N/A</v>
      </c>
      <c r="AZ30" s="88" t="e">
        <f t="shared" ca="1" si="43"/>
        <v>#N/A</v>
      </c>
      <c r="BA30" s="88" t="e">
        <f t="shared" ca="1" si="43"/>
        <v>#N/A</v>
      </c>
      <c r="BB30" s="88" t="e">
        <f t="shared" ca="1" si="43"/>
        <v>#N/A</v>
      </c>
      <c r="BC30" s="88" t="e">
        <f t="shared" ca="1" si="43"/>
        <v>#N/A</v>
      </c>
      <c r="BD30" s="88" t="e">
        <f t="shared" ca="1" si="43"/>
        <v>#N/A</v>
      </c>
      <c r="BE30" s="88" t="e">
        <f t="shared" ca="1" si="43"/>
        <v>#N/A</v>
      </c>
      <c r="BF30" s="88" t="e">
        <f t="shared" ca="1" si="43"/>
        <v>#N/A</v>
      </c>
      <c r="BG30" s="88" t="e">
        <f t="shared" ca="1" si="43"/>
        <v>#N/A</v>
      </c>
      <c r="BH30" s="88" t="e">
        <f t="shared" ca="1" si="43"/>
        <v>#N/A</v>
      </c>
      <c r="BI30" s="88" t="e">
        <f t="shared" ca="1" si="43"/>
        <v>#N/A</v>
      </c>
      <c r="BJ30" s="88" t="e">
        <f t="shared" ca="1" si="43"/>
        <v>#N/A</v>
      </c>
      <c r="BK30" s="88" t="e">
        <f t="shared" ca="1" si="43"/>
        <v>#N/A</v>
      </c>
      <c r="BL30" s="88" t="e">
        <f t="shared" ca="1" si="43"/>
        <v>#N/A</v>
      </c>
      <c r="BM30" s="88" t="e">
        <f t="shared" ca="1" si="43"/>
        <v>#N/A</v>
      </c>
      <c r="BN30" s="88" t="e">
        <f t="shared" ca="1" si="43"/>
        <v>#N/A</v>
      </c>
      <c r="BO30" s="88" t="e">
        <f t="shared" ca="1" si="43"/>
        <v>#N/A</v>
      </c>
      <c r="BP30" s="88" t="e">
        <f t="shared" ref="BP30:EA33" ca="1" si="50">(IFERROR(HLOOKUP("Innendurchmesser",INDIRECT(BP$6&amp;"!A1:L28"),LOOKUP($B30,INDIRECT(BP$6&amp;"!B1:B28"),INDIRECT(BP$6&amp;"!A1:A28")),FALSE),NA())*0.001)</f>
        <v>#N/A</v>
      </c>
      <c r="BQ30" s="88" t="e">
        <f t="shared" ca="1" si="50"/>
        <v>#N/A</v>
      </c>
      <c r="BR30" s="88" t="e">
        <f t="shared" ca="1" si="50"/>
        <v>#N/A</v>
      </c>
      <c r="BS30" s="88" t="e">
        <f t="shared" ca="1" si="50"/>
        <v>#N/A</v>
      </c>
      <c r="BT30" s="88" t="e">
        <f t="shared" ca="1" si="50"/>
        <v>#N/A</v>
      </c>
      <c r="BU30" s="88" t="e">
        <f t="shared" ca="1" si="50"/>
        <v>#N/A</v>
      </c>
      <c r="BV30" s="88" t="e">
        <f t="shared" ca="1" si="50"/>
        <v>#N/A</v>
      </c>
      <c r="BW30" s="88" t="e">
        <f t="shared" ca="1" si="50"/>
        <v>#N/A</v>
      </c>
      <c r="BX30" s="88" t="e">
        <f t="shared" ca="1" si="50"/>
        <v>#N/A</v>
      </c>
      <c r="BY30" s="88" t="e">
        <f t="shared" ca="1" si="50"/>
        <v>#N/A</v>
      </c>
      <c r="BZ30" s="88" t="e">
        <f t="shared" ca="1" si="50"/>
        <v>#N/A</v>
      </c>
      <c r="CA30" s="88" t="e">
        <f t="shared" ca="1" si="50"/>
        <v>#N/A</v>
      </c>
      <c r="CB30" s="88" t="e">
        <f t="shared" ca="1" si="50"/>
        <v>#N/A</v>
      </c>
      <c r="CC30" s="88" t="e">
        <f t="shared" ca="1" si="50"/>
        <v>#N/A</v>
      </c>
      <c r="CD30" s="88" t="e">
        <f t="shared" ca="1" si="50"/>
        <v>#N/A</v>
      </c>
      <c r="CE30" s="88" t="e">
        <f t="shared" ca="1" si="50"/>
        <v>#N/A</v>
      </c>
      <c r="CF30" s="88" t="e">
        <f t="shared" ca="1" si="50"/>
        <v>#N/A</v>
      </c>
      <c r="CG30" s="88" t="e">
        <f t="shared" ca="1" si="50"/>
        <v>#N/A</v>
      </c>
      <c r="CH30" s="88" t="e">
        <f t="shared" ca="1" si="50"/>
        <v>#N/A</v>
      </c>
      <c r="CI30" s="88" t="e">
        <f t="shared" ca="1" si="50"/>
        <v>#N/A</v>
      </c>
      <c r="CJ30" s="88" t="e">
        <f t="shared" ca="1" si="50"/>
        <v>#N/A</v>
      </c>
      <c r="CK30" s="88" t="e">
        <f t="shared" ca="1" si="50"/>
        <v>#N/A</v>
      </c>
      <c r="CL30" s="88" t="e">
        <f t="shared" ca="1" si="50"/>
        <v>#N/A</v>
      </c>
      <c r="CM30" s="88" t="e">
        <f t="shared" ca="1" si="50"/>
        <v>#N/A</v>
      </c>
      <c r="CN30" s="88" t="e">
        <f t="shared" ca="1" si="50"/>
        <v>#N/A</v>
      </c>
      <c r="CO30" s="88" t="e">
        <f t="shared" ca="1" si="50"/>
        <v>#N/A</v>
      </c>
      <c r="CP30" s="88" t="e">
        <f t="shared" ca="1" si="50"/>
        <v>#N/A</v>
      </c>
      <c r="CQ30" s="88" t="e">
        <f t="shared" ca="1" si="50"/>
        <v>#N/A</v>
      </c>
      <c r="CR30" s="88" t="e">
        <f t="shared" ca="1" si="50"/>
        <v>#N/A</v>
      </c>
      <c r="CS30" s="88" t="e">
        <f t="shared" ca="1" si="50"/>
        <v>#N/A</v>
      </c>
      <c r="CT30" s="88" t="e">
        <f t="shared" ca="1" si="50"/>
        <v>#N/A</v>
      </c>
      <c r="CU30" s="88" t="e">
        <f t="shared" ca="1" si="50"/>
        <v>#N/A</v>
      </c>
      <c r="CV30" s="88" t="e">
        <f t="shared" ca="1" si="50"/>
        <v>#N/A</v>
      </c>
      <c r="CW30" s="88" t="e">
        <f t="shared" ca="1" si="50"/>
        <v>#N/A</v>
      </c>
      <c r="CX30" s="88" t="e">
        <f t="shared" ca="1" si="50"/>
        <v>#N/A</v>
      </c>
      <c r="CY30" s="88" t="e">
        <f t="shared" ca="1" si="50"/>
        <v>#N/A</v>
      </c>
      <c r="CZ30" s="88" t="e">
        <f t="shared" ca="1" si="50"/>
        <v>#N/A</v>
      </c>
      <c r="DA30" s="88" t="e">
        <f t="shared" ca="1" si="50"/>
        <v>#N/A</v>
      </c>
      <c r="DB30" s="88" t="e">
        <f t="shared" ca="1" si="50"/>
        <v>#N/A</v>
      </c>
      <c r="DC30" s="88" t="e">
        <f t="shared" ca="1" si="50"/>
        <v>#N/A</v>
      </c>
      <c r="DD30" s="88" t="e">
        <f t="shared" ca="1" si="50"/>
        <v>#N/A</v>
      </c>
      <c r="DE30" s="88" t="e">
        <f t="shared" ca="1" si="50"/>
        <v>#N/A</v>
      </c>
      <c r="DF30" s="88" t="e">
        <f t="shared" ca="1" si="50"/>
        <v>#N/A</v>
      </c>
      <c r="DG30" s="88" t="e">
        <f t="shared" ca="1" si="50"/>
        <v>#N/A</v>
      </c>
      <c r="DH30" s="88" t="e">
        <f t="shared" ca="1" si="50"/>
        <v>#N/A</v>
      </c>
      <c r="DI30" s="88" t="e">
        <f t="shared" ca="1" si="50"/>
        <v>#N/A</v>
      </c>
      <c r="DJ30" s="88" t="e">
        <f t="shared" ca="1" si="50"/>
        <v>#N/A</v>
      </c>
      <c r="DK30" s="88" t="e">
        <f t="shared" ca="1" si="50"/>
        <v>#N/A</v>
      </c>
      <c r="DL30" s="88" t="e">
        <f t="shared" ca="1" si="50"/>
        <v>#N/A</v>
      </c>
      <c r="DM30" s="88" t="e">
        <f t="shared" ca="1" si="50"/>
        <v>#N/A</v>
      </c>
      <c r="DN30" s="88" t="e">
        <f t="shared" ca="1" si="50"/>
        <v>#N/A</v>
      </c>
      <c r="DO30" s="88" t="e">
        <f t="shared" ca="1" si="50"/>
        <v>#N/A</v>
      </c>
      <c r="DP30" s="88" t="e">
        <f t="shared" ca="1" si="50"/>
        <v>#N/A</v>
      </c>
      <c r="DQ30" s="88" t="e">
        <f t="shared" ca="1" si="50"/>
        <v>#N/A</v>
      </c>
      <c r="DR30" s="88" t="e">
        <f t="shared" ca="1" si="50"/>
        <v>#N/A</v>
      </c>
      <c r="DS30" s="88" t="e">
        <f t="shared" ca="1" si="50"/>
        <v>#N/A</v>
      </c>
      <c r="DT30" s="88" t="e">
        <f t="shared" ca="1" si="50"/>
        <v>#N/A</v>
      </c>
      <c r="DU30" s="88" t="e">
        <f t="shared" ca="1" si="50"/>
        <v>#N/A</v>
      </c>
      <c r="DV30" s="88" t="e">
        <f t="shared" ca="1" si="50"/>
        <v>#N/A</v>
      </c>
      <c r="DW30" s="88" t="e">
        <f t="shared" ca="1" si="50"/>
        <v>#N/A</v>
      </c>
      <c r="DX30" s="88" t="e">
        <f t="shared" ca="1" si="50"/>
        <v>#N/A</v>
      </c>
      <c r="DY30" s="88" t="e">
        <f t="shared" ca="1" si="50"/>
        <v>#N/A</v>
      </c>
      <c r="DZ30" s="88" t="e">
        <f t="shared" ca="1" si="50"/>
        <v>#N/A</v>
      </c>
      <c r="EA30" s="88" t="e">
        <f t="shared" ca="1" si="50"/>
        <v>#N/A</v>
      </c>
      <c r="EB30" s="88" t="e">
        <f t="shared" ca="1" si="47"/>
        <v>#N/A</v>
      </c>
      <c r="EC30" s="88" t="e">
        <f t="shared" ca="1" si="44"/>
        <v>#N/A</v>
      </c>
      <c r="ED30" s="88" t="e">
        <f t="shared" ca="1" si="44"/>
        <v>#N/A</v>
      </c>
      <c r="EE30" s="88" t="e">
        <f t="shared" ca="1" si="44"/>
        <v>#N/A</v>
      </c>
      <c r="EF30" s="88" t="e">
        <f t="shared" ca="1" si="44"/>
        <v>#N/A</v>
      </c>
      <c r="EG30" s="88" t="e">
        <f t="shared" ca="1" si="44"/>
        <v>#N/A</v>
      </c>
      <c r="EH30" s="88" t="e">
        <f t="shared" ca="1" si="44"/>
        <v>#N/A</v>
      </c>
      <c r="EI30" s="88" t="e">
        <f t="shared" ca="1" si="44"/>
        <v>#N/A</v>
      </c>
      <c r="EJ30" s="88" t="e">
        <f t="shared" ca="1" si="44"/>
        <v>#N/A</v>
      </c>
      <c r="EK30" s="88" t="e">
        <f t="shared" ca="1" si="44"/>
        <v>#N/A</v>
      </c>
      <c r="EL30" s="88" t="e">
        <f t="shared" ca="1" si="44"/>
        <v>#N/A</v>
      </c>
      <c r="EM30" s="88" t="e">
        <f t="shared" ca="1" si="44"/>
        <v>#N/A</v>
      </c>
      <c r="EN30" s="88" t="e">
        <f t="shared" ca="1" si="44"/>
        <v>#N/A</v>
      </c>
      <c r="EO30" s="88" t="e">
        <f t="shared" ca="1" si="44"/>
        <v>#N/A</v>
      </c>
      <c r="EP30" s="88" t="e">
        <f t="shared" ca="1" si="44"/>
        <v>#N/A</v>
      </c>
      <c r="EQ30" s="88" t="e">
        <f t="shared" ca="1" si="44"/>
        <v>#N/A</v>
      </c>
      <c r="ER30" s="88" t="e">
        <f t="shared" ca="1" si="44"/>
        <v>#N/A</v>
      </c>
      <c r="ES30" s="88" t="e">
        <f t="shared" ca="1" si="44"/>
        <v>#N/A</v>
      </c>
      <c r="ET30" s="88" t="e">
        <f t="shared" ca="1" si="44"/>
        <v>#N/A</v>
      </c>
      <c r="EU30" s="88" t="e">
        <f t="shared" ca="1" si="44"/>
        <v>#N/A</v>
      </c>
      <c r="EV30" s="88" t="e">
        <f t="shared" ca="1" si="44"/>
        <v>#N/A</v>
      </c>
      <c r="EW30" s="88" t="e">
        <f t="shared" ca="1" si="44"/>
        <v>#N/A</v>
      </c>
      <c r="EX30" s="88" t="e">
        <f t="shared" ca="1" si="44"/>
        <v>#N/A</v>
      </c>
      <c r="EY30" s="88" t="e">
        <f t="shared" ca="1" si="44"/>
        <v>#N/A</v>
      </c>
      <c r="EZ30" s="88" t="e">
        <f t="shared" ca="1" si="44"/>
        <v>#N/A</v>
      </c>
      <c r="FA30" s="88" t="e">
        <f t="shared" ca="1" si="44"/>
        <v>#N/A</v>
      </c>
      <c r="FB30" s="88" t="e">
        <f t="shared" ca="1" si="44"/>
        <v>#N/A</v>
      </c>
      <c r="FC30" s="88" t="e">
        <f t="shared" ca="1" si="44"/>
        <v>#N/A</v>
      </c>
      <c r="FD30" s="88" t="e">
        <f t="shared" ca="1" si="44"/>
        <v>#N/A</v>
      </c>
      <c r="FE30" s="88" t="e">
        <f t="shared" ca="1" si="44"/>
        <v>#N/A</v>
      </c>
      <c r="FF30" s="88" t="e">
        <f t="shared" ca="1" si="44"/>
        <v>#N/A</v>
      </c>
      <c r="FG30" s="88" t="e">
        <f t="shared" ca="1" si="44"/>
        <v>#N/A</v>
      </c>
      <c r="FH30" s="88" t="e">
        <f t="shared" ca="1" si="44"/>
        <v>#N/A</v>
      </c>
      <c r="FI30" s="88" t="e">
        <f t="shared" ca="1" si="44"/>
        <v>#N/A</v>
      </c>
      <c r="FJ30" s="88" t="e">
        <f t="shared" ca="1" si="44"/>
        <v>#N/A</v>
      </c>
      <c r="FK30" s="88" t="e">
        <f t="shared" ca="1" si="44"/>
        <v>#N/A</v>
      </c>
      <c r="FL30" s="88" t="e">
        <f t="shared" ca="1" si="44"/>
        <v>#N/A</v>
      </c>
      <c r="FM30" s="88" t="e">
        <f t="shared" ca="1" si="44"/>
        <v>#N/A</v>
      </c>
      <c r="FN30" s="88" t="e">
        <f t="shared" ca="1" si="44"/>
        <v>#N/A</v>
      </c>
      <c r="FO30" s="88" t="e">
        <f t="shared" ca="1" si="44"/>
        <v>#N/A</v>
      </c>
      <c r="FP30" s="88" t="e">
        <f t="shared" ca="1" si="44"/>
        <v>#N/A</v>
      </c>
      <c r="FQ30" s="88" t="e">
        <f t="shared" ca="1" si="44"/>
        <v>#N/A</v>
      </c>
      <c r="FR30" s="88" t="e">
        <f t="shared" ca="1" si="44"/>
        <v>#N/A</v>
      </c>
      <c r="FS30" s="88" t="e">
        <f t="shared" ca="1" si="44"/>
        <v>#N/A</v>
      </c>
      <c r="FT30" s="88" t="e">
        <f t="shared" ca="1" si="44"/>
        <v>#N/A</v>
      </c>
      <c r="FU30" s="88" t="e">
        <f t="shared" ca="1" si="44"/>
        <v>#N/A</v>
      </c>
      <c r="FV30" s="88" t="e">
        <f t="shared" ca="1" si="44"/>
        <v>#N/A</v>
      </c>
      <c r="FW30" s="88" t="e">
        <f t="shared" ca="1" si="44"/>
        <v>#N/A</v>
      </c>
      <c r="FX30" s="88" t="e">
        <f t="shared" ca="1" si="44"/>
        <v>#N/A</v>
      </c>
      <c r="FY30" s="88" t="e">
        <f t="shared" ca="1" si="44"/>
        <v>#N/A</v>
      </c>
      <c r="FZ30" s="88" t="e">
        <f t="shared" ca="1" si="44"/>
        <v>#N/A</v>
      </c>
      <c r="GA30" s="88" t="e">
        <f t="shared" ca="1" si="44"/>
        <v>#N/A</v>
      </c>
      <c r="GB30" s="88" t="e">
        <f t="shared" ca="1" si="44"/>
        <v>#N/A</v>
      </c>
      <c r="GC30" s="88" t="e">
        <f t="shared" ca="1" si="44"/>
        <v>#N/A</v>
      </c>
      <c r="GD30" s="88" t="e">
        <f t="shared" ca="1" si="44"/>
        <v>#N/A</v>
      </c>
      <c r="GE30" s="88" t="e">
        <f t="shared" ca="1" si="44"/>
        <v>#N/A</v>
      </c>
      <c r="GF30" s="88" t="e">
        <f t="shared" ca="1" si="44"/>
        <v>#N/A</v>
      </c>
      <c r="GG30" s="88" t="e">
        <f t="shared" ca="1" si="44"/>
        <v>#N/A</v>
      </c>
      <c r="GH30" s="88" t="e">
        <f t="shared" ca="1" si="44"/>
        <v>#N/A</v>
      </c>
      <c r="GI30" s="88" t="e">
        <f t="shared" ca="1" si="44"/>
        <v>#N/A</v>
      </c>
      <c r="GJ30" s="88" t="e">
        <f t="shared" ca="1" si="44"/>
        <v>#N/A</v>
      </c>
      <c r="GK30" s="88" t="e">
        <f t="shared" ca="1" si="44"/>
        <v>#N/A</v>
      </c>
      <c r="GL30" s="88" t="e">
        <f t="shared" ca="1" si="44"/>
        <v>#N/A</v>
      </c>
      <c r="GM30" s="88" t="e">
        <f t="shared" ca="1" si="44"/>
        <v>#N/A</v>
      </c>
      <c r="GN30" s="88" t="e">
        <f t="shared" ca="1" si="37"/>
        <v>#N/A</v>
      </c>
      <c r="GO30" s="88" t="e">
        <f t="shared" ca="1" si="48"/>
        <v>#N/A</v>
      </c>
      <c r="GP30" s="88" t="e">
        <f t="shared" ca="1" si="48"/>
        <v>#N/A</v>
      </c>
      <c r="GQ30" s="88" t="e">
        <f t="shared" ca="1" si="48"/>
        <v>#N/A</v>
      </c>
      <c r="GR30" s="88" t="e">
        <f t="shared" ca="1" si="48"/>
        <v>#N/A</v>
      </c>
      <c r="GS30" s="88" t="e">
        <f t="shared" ca="1" si="48"/>
        <v>#N/A</v>
      </c>
      <c r="GT30" s="88" t="e">
        <f t="shared" ca="1" si="48"/>
        <v>#N/A</v>
      </c>
      <c r="GU30" s="88" t="e">
        <f t="shared" ca="1" si="48"/>
        <v>#N/A</v>
      </c>
      <c r="GV30" s="88" t="e">
        <f t="shared" ca="1" si="48"/>
        <v>#N/A</v>
      </c>
      <c r="GW30" s="88" t="e">
        <f t="shared" ca="1" si="48"/>
        <v>#N/A</v>
      </c>
      <c r="GX30" s="88" t="e">
        <f t="shared" ca="1" si="48"/>
        <v>#N/A</v>
      </c>
      <c r="GY30" s="88" t="e">
        <f t="shared" ca="1" si="48"/>
        <v>#N/A</v>
      </c>
      <c r="GZ30" s="88" t="e">
        <f t="shared" ca="1" si="48"/>
        <v>#N/A</v>
      </c>
      <c r="HA30" s="88" t="e">
        <f t="shared" ca="1" si="48"/>
        <v>#N/A</v>
      </c>
      <c r="HB30" s="88" t="e">
        <f t="shared" ca="1" si="48"/>
        <v>#N/A</v>
      </c>
      <c r="HC30" s="88" t="e">
        <f t="shared" ca="1" si="48"/>
        <v>#N/A</v>
      </c>
      <c r="HD30" s="88" t="e">
        <f t="shared" ca="1" si="48"/>
        <v>#N/A</v>
      </c>
      <c r="HE30" s="88" t="e">
        <f t="shared" ca="1" si="48"/>
        <v>#N/A</v>
      </c>
      <c r="HF30" s="88" t="e">
        <f t="shared" ca="1" si="48"/>
        <v>#N/A</v>
      </c>
      <c r="HG30" s="88" t="e">
        <f t="shared" ca="1" si="48"/>
        <v>#N/A</v>
      </c>
      <c r="HH30" s="88" t="e">
        <f t="shared" ca="1" si="48"/>
        <v>#N/A</v>
      </c>
      <c r="HI30" s="88" t="e">
        <f t="shared" ca="1" si="48"/>
        <v>#N/A</v>
      </c>
      <c r="HJ30" s="88" t="e">
        <f t="shared" ca="1" si="48"/>
        <v>#N/A</v>
      </c>
      <c r="HK30" s="88" t="e">
        <f t="shared" ca="1" si="48"/>
        <v>#N/A</v>
      </c>
      <c r="HL30" s="88" t="e">
        <f t="shared" ca="1" si="48"/>
        <v>#N/A</v>
      </c>
      <c r="HM30" s="88" t="e">
        <f t="shared" ca="1" si="48"/>
        <v>#N/A</v>
      </c>
      <c r="HN30" s="88" t="e">
        <f t="shared" ca="1" si="48"/>
        <v>#N/A</v>
      </c>
      <c r="HO30" s="88" t="e">
        <f t="shared" ca="1" si="48"/>
        <v>#N/A</v>
      </c>
      <c r="HP30" s="88" t="e">
        <f t="shared" ca="1" si="48"/>
        <v>#N/A</v>
      </c>
      <c r="HQ30" s="88" t="e">
        <f t="shared" ca="1" si="48"/>
        <v>#N/A</v>
      </c>
      <c r="HR30" s="88" t="e">
        <f t="shared" ca="1" si="48"/>
        <v>#N/A</v>
      </c>
      <c r="HS30" s="88" t="e">
        <f t="shared" ca="1" si="48"/>
        <v>#N/A</v>
      </c>
      <c r="HT30" s="88" t="e">
        <f t="shared" ca="1" si="48"/>
        <v>#N/A</v>
      </c>
      <c r="HU30" s="88" t="e">
        <f t="shared" ca="1" si="48"/>
        <v>#N/A</v>
      </c>
      <c r="HV30" s="88" t="e">
        <f t="shared" ca="1" si="48"/>
        <v>#N/A</v>
      </c>
      <c r="HW30" s="88" t="e">
        <f t="shared" ca="1" si="48"/>
        <v>#N/A</v>
      </c>
      <c r="HX30" s="88" t="e">
        <f t="shared" ca="1" si="48"/>
        <v>#N/A</v>
      </c>
      <c r="HY30" s="88" t="e">
        <f t="shared" ca="1" si="48"/>
        <v>#N/A</v>
      </c>
      <c r="HZ30" s="88" t="e">
        <f t="shared" ca="1" si="48"/>
        <v>#N/A</v>
      </c>
      <c r="IA30" s="88" t="e">
        <f t="shared" ca="1" si="48"/>
        <v>#N/A</v>
      </c>
      <c r="IB30" s="88" t="e">
        <f t="shared" ca="1" si="48"/>
        <v>#N/A</v>
      </c>
      <c r="IC30" s="88" t="e">
        <f t="shared" ca="1" si="48"/>
        <v>#N/A</v>
      </c>
      <c r="ID30" s="88" t="e">
        <f t="shared" ca="1" si="48"/>
        <v>#N/A</v>
      </c>
      <c r="IE30" s="88" t="e">
        <f t="shared" ca="1" si="48"/>
        <v>#N/A</v>
      </c>
      <c r="IF30" s="88" t="e">
        <f t="shared" ca="1" si="48"/>
        <v>#N/A</v>
      </c>
      <c r="IG30" s="88" t="e">
        <f t="shared" ca="1" si="48"/>
        <v>#N/A</v>
      </c>
      <c r="IH30" s="88" t="e">
        <f t="shared" ca="1" si="48"/>
        <v>#N/A</v>
      </c>
      <c r="II30" s="88" t="e">
        <f t="shared" ca="1" si="48"/>
        <v>#N/A</v>
      </c>
      <c r="IJ30" s="88" t="e">
        <f t="shared" ca="1" si="48"/>
        <v>#N/A</v>
      </c>
      <c r="IK30" s="88" t="e">
        <f t="shared" ca="1" si="48"/>
        <v>#N/A</v>
      </c>
      <c r="IL30" s="88" t="e">
        <f t="shared" ca="1" si="48"/>
        <v>#N/A</v>
      </c>
      <c r="IM30" s="88" t="e">
        <f t="shared" ca="1" si="48"/>
        <v>#N/A</v>
      </c>
      <c r="IN30" s="88" t="e">
        <f t="shared" ca="1" si="48"/>
        <v>#N/A</v>
      </c>
      <c r="IO30" s="88" t="e">
        <f t="shared" ca="1" si="48"/>
        <v>#N/A</v>
      </c>
      <c r="IP30" s="88" t="e">
        <f t="shared" ca="1" si="48"/>
        <v>#N/A</v>
      </c>
      <c r="IQ30" s="88" t="e">
        <f t="shared" ca="1" si="48"/>
        <v>#N/A</v>
      </c>
      <c r="IR30" s="88" t="e">
        <f t="shared" ca="1" si="48"/>
        <v>#N/A</v>
      </c>
      <c r="IS30" s="88" t="e">
        <f t="shared" ca="1" si="48"/>
        <v>#N/A</v>
      </c>
      <c r="IT30" s="88" t="e">
        <f t="shared" ca="1" si="48"/>
        <v>#N/A</v>
      </c>
      <c r="IU30" s="88" t="e">
        <f t="shared" ca="1" si="48"/>
        <v>#N/A</v>
      </c>
      <c r="IV30" s="88" t="e">
        <f t="shared" ca="1" si="48"/>
        <v>#N/A</v>
      </c>
      <c r="IW30" s="88" t="e">
        <f t="shared" ca="1" si="48"/>
        <v>#N/A</v>
      </c>
      <c r="IX30" s="88" t="e">
        <f t="shared" ca="1" si="48"/>
        <v>#N/A</v>
      </c>
      <c r="IY30" s="88" t="e">
        <f t="shared" ca="1" si="48"/>
        <v>#N/A</v>
      </c>
      <c r="IZ30" s="88" t="e">
        <f t="shared" ca="1" si="48"/>
        <v>#N/A</v>
      </c>
      <c r="JA30" s="88" t="e">
        <f t="shared" ca="1" si="45"/>
        <v>#N/A</v>
      </c>
      <c r="JB30" s="88" t="e">
        <f t="shared" ca="1" si="45"/>
        <v>#N/A</v>
      </c>
      <c r="JC30" s="88" t="e">
        <f t="shared" ca="1" si="45"/>
        <v>#N/A</v>
      </c>
      <c r="JD30" s="88" t="e">
        <f t="shared" ca="1" si="45"/>
        <v>#N/A</v>
      </c>
      <c r="JE30" s="88" t="e">
        <f t="shared" ca="1" si="45"/>
        <v>#N/A</v>
      </c>
      <c r="JF30" s="88" t="e">
        <f t="shared" ca="1" si="45"/>
        <v>#N/A</v>
      </c>
      <c r="JG30" s="88" t="e">
        <f t="shared" ca="1" si="45"/>
        <v>#N/A</v>
      </c>
      <c r="JH30" s="88" t="e">
        <f t="shared" ca="1" si="45"/>
        <v>#N/A</v>
      </c>
      <c r="JI30" s="88" t="e">
        <f t="shared" ca="1" si="45"/>
        <v>#N/A</v>
      </c>
      <c r="JJ30" s="88" t="e">
        <f t="shared" ca="1" si="45"/>
        <v>#N/A</v>
      </c>
      <c r="JK30" s="88" t="e">
        <f t="shared" ca="1" si="45"/>
        <v>#N/A</v>
      </c>
      <c r="JL30" s="88" t="e">
        <f t="shared" ca="1" si="45"/>
        <v>#N/A</v>
      </c>
      <c r="JM30" s="88" t="e">
        <f t="shared" ca="1" si="45"/>
        <v>#N/A</v>
      </c>
      <c r="JN30" s="88" t="e">
        <f t="shared" ca="1" si="45"/>
        <v>#N/A</v>
      </c>
      <c r="JO30" s="88" t="e">
        <f t="shared" ca="1" si="45"/>
        <v>#N/A</v>
      </c>
      <c r="JP30" s="88" t="e">
        <f t="shared" ca="1" si="45"/>
        <v>#N/A</v>
      </c>
      <c r="JQ30" s="88" t="e">
        <f t="shared" ca="1" si="45"/>
        <v>#N/A</v>
      </c>
      <c r="JR30" s="88" t="e">
        <f t="shared" ca="1" si="45"/>
        <v>#N/A</v>
      </c>
      <c r="JS30" s="88" t="e">
        <f t="shared" ca="1" si="45"/>
        <v>#N/A</v>
      </c>
      <c r="JT30" s="88" t="e">
        <f t="shared" ca="1" si="45"/>
        <v>#N/A</v>
      </c>
      <c r="JU30" s="88" t="e">
        <f t="shared" ca="1" si="45"/>
        <v>#N/A</v>
      </c>
      <c r="JV30" s="88" t="e">
        <f t="shared" ca="1" si="45"/>
        <v>#N/A</v>
      </c>
      <c r="JW30" s="88" t="e">
        <f t="shared" ca="1" si="45"/>
        <v>#N/A</v>
      </c>
      <c r="JX30" s="88" t="e">
        <f t="shared" ca="1" si="45"/>
        <v>#N/A</v>
      </c>
      <c r="JY30" s="88" t="e">
        <f t="shared" ca="1" si="45"/>
        <v>#N/A</v>
      </c>
      <c r="JZ30" s="88" t="e">
        <f t="shared" ca="1" si="45"/>
        <v>#N/A</v>
      </c>
      <c r="KA30" s="88" t="e">
        <f t="shared" ca="1" si="45"/>
        <v>#N/A</v>
      </c>
      <c r="KB30" s="88" t="e">
        <f t="shared" ca="1" si="45"/>
        <v>#N/A</v>
      </c>
      <c r="KC30" s="88" t="e">
        <f t="shared" ca="1" si="45"/>
        <v>#N/A</v>
      </c>
      <c r="KD30" s="88" t="e">
        <f t="shared" ca="1" si="45"/>
        <v>#N/A</v>
      </c>
      <c r="KE30" s="88" t="e">
        <f t="shared" ca="1" si="45"/>
        <v>#N/A</v>
      </c>
      <c r="KF30" s="88" t="e">
        <f t="shared" ca="1" si="45"/>
        <v>#N/A</v>
      </c>
      <c r="KG30" s="88" t="e">
        <f t="shared" ca="1" si="45"/>
        <v>#N/A</v>
      </c>
      <c r="KH30" s="88" t="e">
        <f t="shared" ca="1" si="45"/>
        <v>#N/A</v>
      </c>
      <c r="KI30" s="88" t="e">
        <f t="shared" ca="1" si="45"/>
        <v>#N/A</v>
      </c>
      <c r="KJ30" s="88" t="e">
        <f t="shared" ca="1" si="45"/>
        <v>#N/A</v>
      </c>
      <c r="KK30" s="88" t="e">
        <f t="shared" ca="1" si="45"/>
        <v>#N/A</v>
      </c>
      <c r="KL30" s="88" t="e">
        <f t="shared" ca="1" si="45"/>
        <v>#N/A</v>
      </c>
      <c r="KM30" s="88" t="e">
        <f t="shared" ca="1" si="45"/>
        <v>#N/A</v>
      </c>
      <c r="KN30" s="88" t="e">
        <f t="shared" ca="1" si="45"/>
        <v>#N/A</v>
      </c>
      <c r="KO30" s="88" t="e">
        <f t="shared" ca="1" si="45"/>
        <v>#N/A</v>
      </c>
      <c r="KP30" s="88" t="e">
        <f t="shared" ca="1" si="45"/>
        <v>#N/A</v>
      </c>
      <c r="KQ30" s="88" t="e">
        <f t="shared" ca="1" si="45"/>
        <v>#N/A</v>
      </c>
      <c r="KR30" s="88" t="e">
        <f t="shared" ca="1" si="45"/>
        <v>#N/A</v>
      </c>
      <c r="KS30" s="88" t="e">
        <f t="shared" ca="1" si="45"/>
        <v>#N/A</v>
      </c>
      <c r="KT30" s="88" t="e">
        <f t="shared" ca="1" si="45"/>
        <v>#N/A</v>
      </c>
      <c r="KU30" s="88" t="e">
        <f t="shared" ca="1" si="45"/>
        <v>#N/A</v>
      </c>
      <c r="KV30" s="88" t="e">
        <f t="shared" ca="1" si="45"/>
        <v>#N/A</v>
      </c>
      <c r="KW30" s="88" t="e">
        <f t="shared" ca="1" si="45"/>
        <v>#N/A</v>
      </c>
      <c r="KX30" s="88" t="e">
        <f t="shared" ca="1" si="45"/>
        <v>#N/A</v>
      </c>
      <c r="KY30" s="88" t="e">
        <f t="shared" ca="1" si="45"/>
        <v>#N/A</v>
      </c>
      <c r="KZ30" s="88" t="e">
        <f t="shared" ca="1" si="45"/>
        <v>#N/A</v>
      </c>
      <c r="LA30" s="88" t="e">
        <f t="shared" ca="1" si="45"/>
        <v>#N/A</v>
      </c>
      <c r="LB30" s="88" t="e">
        <f t="shared" ca="1" si="45"/>
        <v>#N/A</v>
      </c>
      <c r="LC30" s="88" t="e">
        <f t="shared" ca="1" si="45"/>
        <v>#N/A</v>
      </c>
      <c r="LD30" s="88" t="e">
        <f t="shared" ca="1" si="45"/>
        <v>#N/A</v>
      </c>
      <c r="LE30" s="88" t="e">
        <f t="shared" ca="1" si="45"/>
        <v>#N/A</v>
      </c>
      <c r="LF30" s="88" t="e">
        <f t="shared" ca="1" si="45"/>
        <v>#N/A</v>
      </c>
      <c r="LG30" s="88" t="e">
        <f t="shared" ca="1" si="45"/>
        <v>#N/A</v>
      </c>
      <c r="LH30" s="88" t="e">
        <f t="shared" ca="1" si="45"/>
        <v>#N/A</v>
      </c>
      <c r="LI30" s="88" t="e">
        <f t="shared" ca="1" si="45"/>
        <v>#N/A</v>
      </c>
      <c r="LJ30" s="88" t="e">
        <f t="shared" ca="1" si="45"/>
        <v>#N/A</v>
      </c>
      <c r="LK30" s="88" t="e">
        <f t="shared" ca="1" si="45"/>
        <v>#N/A</v>
      </c>
      <c r="LL30" s="88" t="e">
        <f t="shared" ca="1" si="39"/>
        <v>#N/A</v>
      </c>
      <c r="LM30" s="88" t="e">
        <f t="shared" ca="1" si="49"/>
        <v>#N/A</v>
      </c>
      <c r="LN30" s="88" t="e">
        <f t="shared" ca="1" si="49"/>
        <v>#N/A</v>
      </c>
      <c r="LO30" s="88" t="e">
        <f t="shared" ca="1" si="49"/>
        <v>#N/A</v>
      </c>
      <c r="LP30" s="88" t="e">
        <f t="shared" ca="1" si="49"/>
        <v>#N/A</v>
      </c>
      <c r="LQ30" s="88" t="e">
        <f t="shared" ca="1" si="49"/>
        <v>#N/A</v>
      </c>
      <c r="LR30" s="88" t="e">
        <f t="shared" ca="1" si="49"/>
        <v>#N/A</v>
      </c>
      <c r="LS30" s="88" t="e">
        <f t="shared" ca="1" si="49"/>
        <v>#N/A</v>
      </c>
      <c r="LT30" s="88" t="e">
        <f t="shared" ca="1" si="49"/>
        <v>#N/A</v>
      </c>
      <c r="LU30" s="88" t="e">
        <f t="shared" ca="1" si="49"/>
        <v>#N/A</v>
      </c>
      <c r="LV30" s="88" t="e">
        <f t="shared" ca="1" si="49"/>
        <v>#N/A</v>
      </c>
      <c r="LW30" s="88" t="e">
        <f t="shared" ca="1" si="49"/>
        <v>#N/A</v>
      </c>
      <c r="LX30" s="88" t="e">
        <f t="shared" ca="1" si="49"/>
        <v>#N/A</v>
      </c>
      <c r="LY30" s="88" t="e">
        <f t="shared" ca="1" si="49"/>
        <v>#N/A</v>
      </c>
      <c r="LZ30" s="88" t="e">
        <f t="shared" ca="1" si="49"/>
        <v>#N/A</v>
      </c>
      <c r="MA30" s="88" t="e">
        <f t="shared" ca="1" si="49"/>
        <v>#N/A</v>
      </c>
      <c r="MB30" s="88" t="e">
        <f t="shared" ca="1" si="49"/>
        <v>#N/A</v>
      </c>
      <c r="MC30" s="88" t="e">
        <f t="shared" ca="1" si="49"/>
        <v>#N/A</v>
      </c>
      <c r="MD30" s="88" t="e">
        <f t="shared" ca="1" si="49"/>
        <v>#N/A</v>
      </c>
      <c r="ME30" s="88" t="e">
        <f t="shared" ca="1" si="49"/>
        <v>#N/A</v>
      </c>
      <c r="MF30" s="88" t="e">
        <f t="shared" ca="1" si="49"/>
        <v>#N/A</v>
      </c>
      <c r="MG30" s="88" t="e">
        <f t="shared" ca="1" si="49"/>
        <v>#N/A</v>
      </c>
      <c r="MH30" s="88" t="e">
        <f t="shared" ca="1" si="49"/>
        <v>#N/A</v>
      </c>
      <c r="MI30" s="88" t="e">
        <f t="shared" ca="1" si="49"/>
        <v>#N/A</v>
      </c>
      <c r="MJ30" s="88" t="e">
        <f t="shared" ca="1" si="49"/>
        <v>#N/A</v>
      </c>
      <c r="MK30" s="88" t="e">
        <f t="shared" ca="1" si="49"/>
        <v>#N/A</v>
      </c>
      <c r="ML30" s="88" t="e">
        <f t="shared" ca="1" si="49"/>
        <v>#N/A</v>
      </c>
      <c r="MM30" s="88" t="e">
        <f t="shared" ca="1" si="49"/>
        <v>#N/A</v>
      </c>
      <c r="MN30" s="88" t="e">
        <f t="shared" ca="1" si="49"/>
        <v>#N/A</v>
      </c>
      <c r="MO30" s="88" t="e">
        <f t="shared" ca="1" si="49"/>
        <v>#N/A</v>
      </c>
      <c r="MP30" s="88" t="e">
        <f t="shared" ca="1" si="49"/>
        <v>#N/A</v>
      </c>
      <c r="MQ30" s="88" t="e">
        <f t="shared" ca="1" si="49"/>
        <v>#N/A</v>
      </c>
      <c r="MR30" s="88" t="e">
        <f t="shared" ca="1" si="49"/>
        <v>#N/A</v>
      </c>
      <c r="MS30" s="88" t="e">
        <f t="shared" ca="1" si="49"/>
        <v>#N/A</v>
      </c>
      <c r="MT30" s="88" t="e">
        <f t="shared" ca="1" si="49"/>
        <v>#N/A</v>
      </c>
      <c r="MU30" s="88" t="e">
        <f t="shared" ca="1" si="49"/>
        <v>#N/A</v>
      </c>
      <c r="MV30" s="88" t="e">
        <f t="shared" ca="1" si="49"/>
        <v>#N/A</v>
      </c>
      <c r="MW30" s="88" t="e">
        <f t="shared" ca="1" si="49"/>
        <v>#N/A</v>
      </c>
      <c r="MX30" s="88" t="e">
        <f t="shared" ca="1" si="49"/>
        <v>#N/A</v>
      </c>
      <c r="MY30" s="88" t="e">
        <f t="shared" ca="1" si="49"/>
        <v>#N/A</v>
      </c>
      <c r="MZ30" s="88" t="e">
        <f t="shared" ca="1" si="49"/>
        <v>#N/A</v>
      </c>
      <c r="NA30" s="88" t="e">
        <f t="shared" ca="1" si="49"/>
        <v>#N/A</v>
      </c>
      <c r="NB30" s="88" t="e">
        <f t="shared" ca="1" si="49"/>
        <v>#N/A</v>
      </c>
      <c r="NC30" s="88" t="e">
        <f t="shared" ca="1" si="49"/>
        <v>#N/A</v>
      </c>
      <c r="ND30" s="88" t="e">
        <f t="shared" ca="1" si="49"/>
        <v>#N/A</v>
      </c>
      <c r="NE30" s="88" t="e">
        <f t="shared" ca="1" si="49"/>
        <v>#N/A</v>
      </c>
      <c r="NF30" s="88" t="e">
        <f t="shared" ca="1" si="49"/>
        <v>#N/A</v>
      </c>
      <c r="NG30" s="88" t="e">
        <f t="shared" ca="1" si="49"/>
        <v>#N/A</v>
      </c>
      <c r="NH30" s="88" t="e">
        <f t="shared" ca="1" si="49"/>
        <v>#N/A</v>
      </c>
      <c r="NI30" s="88" t="e">
        <f t="shared" ca="1" si="49"/>
        <v>#N/A</v>
      </c>
      <c r="NJ30" s="88" t="e">
        <f t="shared" ca="1" si="49"/>
        <v>#N/A</v>
      </c>
      <c r="NK30" s="88" t="e">
        <f t="shared" ca="1" si="49"/>
        <v>#N/A</v>
      </c>
      <c r="NL30" s="88" t="e">
        <f t="shared" ca="1" si="49"/>
        <v>#N/A</v>
      </c>
      <c r="NM30" s="88" t="e">
        <f t="shared" ca="1" si="49"/>
        <v>#N/A</v>
      </c>
      <c r="NN30" s="88" t="e">
        <f t="shared" ca="1" si="49"/>
        <v>#N/A</v>
      </c>
      <c r="NO30" s="88" t="e">
        <f t="shared" ca="1" si="49"/>
        <v>#N/A</v>
      </c>
      <c r="NP30" s="88" t="e">
        <f t="shared" ca="1" si="49"/>
        <v>#N/A</v>
      </c>
      <c r="NQ30" s="88" t="e">
        <f t="shared" ca="1" si="49"/>
        <v>#N/A</v>
      </c>
      <c r="NR30" s="88" t="e">
        <f t="shared" ca="1" si="49"/>
        <v>#N/A</v>
      </c>
      <c r="NS30" s="88" t="e">
        <f t="shared" ca="1" si="49"/>
        <v>#N/A</v>
      </c>
      <c r="NT30" s="88" t="e">
        <f t="shared" ca="1" si="49"/>
        <v>#N/A</v>
      </c>
      <c r="NU30" s="88" t="e">
        <f t="shared" ca="1" si="49"/>
        <v>#N/A</v>
      </c>
      <c r="NV30" s="88" t="e">
        <f t="shared" ca="1" si="49"/>
        <v>#N/A</v>
      </c>
      <c r="NW30" s="88" t="e">
        <f t="shared" ca="1" si="49"/>
        <v>#N/A</v>
      </c>
      <c r="NX30" s="88" t="e">
        <f t="shared" ca="1" si="49"/>
        <v>#N/A</v>
      </c>
      <c r="NY30" s="88" t="e">
        <f t="shared" ca="1" si="46"/>
        <v>#N/A</v>
      </c>
      <c r="NZ30" s="88" t="e">
        <f t="shared" ca="1" si="46"/>
        <v>#N/A</v>
      </c>
      <c r="OA30" s="88" t="e">
        <f t="shared" ca="1" si="46"/>
        <v>#N/A</v>
      </c>
      <c r="OB30" s="88" t="e">
        <f t="shared" ca="1" si="46"/>
        <v>#N/A</v>
      </c>
      <c r="OC30" s="88" t="e">
        <f t="shared" ca="1" si="46"/>
        <v>#N/A</v>
      </c>
      <c r="OD30" s="88" t="e">
        <f t="shared" ca="1" si="46"/>
        <v>#N/A</v>
      </c>
      <c r="OE30" s="88" t="e">
        <f t="shared" ca="1" si="46"/>
        <v>#N/A</v>
      </c>
      <c r="OF30" s="88" t="e">
        <f t="shared" ca="1" si="46"/>
        <v>#N/A</v>
      </c>
      <c r="OG30" s="88" t="e">
        <f t="shared" ca="1" si="46"/>
        <v>#N/A</v>
      </c>
      <c r="OH30" s="88" t="e">
        <f t="shared" ca="1" si="46"/>
        <v>#N/A</v>
      </c>
      <c r="OI30" s="88" t="e">
        <f t="shared" ca="1" si="46"/>
        <v>#N/A</v>
      </c>
      <c r="OJ30" s="88" t="e">
        <f t="shared" ca="1" si="46"/>
        <v>#N/A</v>
      </c>
      <c r="OK30" s="88" t="e">
        <f t="shared" ca="1" si="46"/>
        <v>#N/A</v>
      </c>
      <c r="OL30" s="88" t="e">
        <f t="shared" ca="1" si="46"/>
        <v>#N/A</v>
      </c>
      <c r="OM30" s="88" t="e">
        <f t="shared" ca="1" si="46"/>
        <v>#N/A</v>
      </c>
    </row>
    <row r="31" spans="2:403" x14ac:dyDescent="0.3">
      <c r="B31" s="84">
        <v>80</v>
      </c>
      <c r="C31" s="85" t="s">
        <v>79</v>
      </c>
      <c r="D31" s="88">
        <f t="shared" ca="1" si="42"/>
        <v>8.2500000000000004E-2</v>
      </c>
      <c r="E31" s="88">
        <f t="shared" ref="E31:BP34" ca="1" si="51">(IFERROR(HLOOKUP("Innendurchmesser",INDIRECT(E$6&amp;"!A1:L28"),LOOKUP($B31,INDIRECT(E$6&amp;"!B1:B28"),INDIRECT(E$6&amp;"!A1:A28")),FALSE),NA())*0.001)</f>
        <v>8.2500000000000004E-2</v>
      </c>
      <c r="F31" s="88">
        <f t="shared" ca="1" si="51"/>
        <v>8.2500000000000004E-2</v>
      </c>
      <c r="G31" s="88">
        <f t="shared" ca="1" si="51"/>
        <v>8.2500000000000004E-2</v>
      </c>
      <c r="H31" s="88">
        <f t="shared" ca="1" si="51"/>
        <v>8.2500000000000004E-2</v>
      </c>
      <c r="I31" s="88">
        <f t="shared" ca="1" si="51"/>
        <v>8.2500000000000004E-2</v>
      </c>
      <c r="J31" s="88">
        <f t="shared" ca="1" si="51"/>
        <v>8.2500000000000004E-2</v>
      </c>
      <c r="K31" s="88">
        <f t="shared" ca="1" si="51"/>
        <v>8.2500000000000004E-2</v>
      </c>
      <c r="L31" s="88">
        <f t="shared" ca="1" si="51"/>
        <v>8.2500000000000004E-2</v>
      </c>
      <c r="M31" s="88">
        <f t="shared" ca="1" si="51"/>
        <v>8.2500000000000004E-2</v>
      </c>
      <c r="N31" s="88">
        <f t="shared" ca="1" si="51"/>
        <v>8.2500000000000004E-2</v>
      </c>
      <c r="O31" s="88">
        <f t="shared" ca="1" si="51"/>
        <v>8.2500000000000004E-2</v>
      </c>
      <c r="P31" s="88">
        <f t="shared" ca="1" si="51"/>
        <v>8.2500000000000004E-2</v>
      </c>
      <c r="Q31" s="88">
        <f t="shared" ca="1" si="51"/>
        <v>8.2500000000000004E-2</v>
      </c>
      <c r="R31" s="88">
        <f t="shared" ca="1" si="51"/>
        <v>8.2500000000000004E-2</v>
      </c>
      <c r="S31" s="88">
        <f t="shared" ca="1" si="51"/>
        <v>8.2500000000000004E-2</v>
      </c>
      <c r="T31" s="88">
        <f t="shared" ca="1" si="51"/>
        <v>8.2500000000000004E-2</v>
      </c>
      <c r="U31" s="88">
        <f t="shared" ca="1" si="51"/>
        <v>8.2500000000000004E-2</v>
      </c>
      <c r="V31" s="88">
        <f t="shared" ca="1" si="51"/>
        <v>8.2500000000000004E-2</v>
      </c>
      <c r="W31" s="88">
        <f t="shared" ca="1" si="51"/>
        <v>8.2500000000000004E-2</v>
      </c>
      <c r="X31" s="88">
        <f t="shared" ca="1" si="51"/>
        <v>8.2500000000000004E-2</v>
      </c>
      <c r="Y31" s="88">
        <f t="shared" ca="1" si="51"/>
        <v>8.2500000000000004E-2</v>
      </c>
      <c r="Z31" s="88">
        <f t="shared" ca="1" si="51"/>
        <v>8.2500000000000004E-2</v>
      </c>
      <c r="AA31" s="88">
        <f t="shared" ca="1" si="51"/>
        <v>8.2500000000000004E-2</v>
      </c>
      <c r="AB31" s="88">
        <f t="shared" ca="1" si="51"/>
        <v>8.2500000000000004E-2</v>
      </c>
      <c r="AC31" s="88">
        <f t="shared" ca="1" si="51"/>
        <v>8.2500000000000004E-2</v>
      </c>
      <c r="AD31" s="88">
        <f t="shared" ca="1" si="51"/>
        <v>8.2500000000000004E-2</v>
      </c>
      <c r="AE31" s="88">
        <f t="shared" ca="1" si="51"/>
        <v>8.2500000000000004E-2</v>
      </c>
      <c r="AF31" s="88">
        <f t="shared" ca="1" si="51"/>
        <v>8.2500000000000004E-2</v>
      </c>
      <c r="AG31" s="88">
        <f t="shared" ca="1" si="51"/>
        <v>8.2500000000000004E-2</v>
      </c>
      <c r="AH31" s="88">
        <f t="shared" ca="1" si="51"/>
        <v>8.2500000000000004E-2</v>
      </c>
      <c r="AI31" s="88">
        <f t="shared" ca="1" si="51"/>
        <v>8.2500000000000004E-2</v>
      </c>
      <c r="AJ31" s="88">
        <f t="shared" ca="1" si="51"/>
        <v>8.2500000000000004E-2</v>
      </c>
      <c r="AK31" s="88" t="e">
        <f t="shared" ca="1" si="51"/>
        <v>#N/A</v>
      </c>
      <c r="AL31" s="88" t="e">
        <f t="shared" ca="1" si="51"/>
        <v>#N/A</v>
      </c>
      <c r="AM31" s="88" t="e">
        <f t="shared" ca="1" si="51"/>
        <v>#N/A</v>
      </c>
      <c r="AN31" s="88" t="e">
        <f t="shared" ca="1" si="51"/>
        <v>#N/A</v>
      </c>
      <c r="AO31" s="88" t="e">
        <f t="shared" ca="1" si="51"/>
        <v>#N/A</v>
      </c>
      <c r="AP31" s="88" t="e">
        <f t="shared" ca="1" si="51"/>
        <v>#N/A</v>
      </c>
      <c r="AQ31" s="88" t="e">
        <f t="shared" ca="1" si="51"/>
        <v>#N/A</v>
      </c>
      <c r="AR31" s="88" t="e">
        <f t="shared" ca="1" si="51"/>
        <v>#N/A</v>
      </c>
      <c r="AS31" s="88" t="e">
        <f t="shared" ca="1" si="51"/>
        <v>#N/A</v>
      </c>
      <c r="AT31" s="88" t="e">
        <f t="shared" ca="1" si="51"/>
        <v>#N/A</v>
      </c>
      <c r="AU31" s="88" t="e">
        <f t="shared" ca="1" si="51"/>
        <v>#N/A</v>
      </c>
      <c r="AV31" s="88" t="e">
        <f t="shared" ca="1" si="51"/>
        <v>#N/A</v>
      </c>
      <c r="AW31" s="88" t="e">
        <f t="shared" ca="1" si="51"/>
        <v>#N/A</v>
      </c>
      <c r="AX31" s="88" t="e">
        <f t="shared" ca="1" si="51"/>
        <v>#N/A</v>
      </c>
      <c r="AY31" s="88" t="e">
        <f t="shared" ca="1" si="51"/>
        <v>#N/A</v>
      </c>
      <c r="AZ31" s="88" t="e">
        <f t="shared" ca="1" si="51"/>
        <v>#N/A</v>
      </c>
      <c r="BA31" s="88" t="e">
        <f t="shared" ca="1" si="51"/>
        <v>#N/A</v>
      </c>
      <c r="BB31" s="88" t="e">
        <f t="shared" ca="1" si="51"/>
        <v>#N/A</v>
      </c>
      <c r="BC31" s="88" t="e">
        <f t="shared" ca="1" si="51"/>
        <v>#N/A</v>
      </c>
      <c r="BD31" s="88" t="e">
        <f t="shared" ca="1" si="51"/>
        <v>#N/A</v>
      </c>
      <c r="BE31" s="88" t="e">
        <f t="shared" ca="1" si="51"/>
        <v>#N/A</v>
      </c>
      <c r="BF31" s="88" t="e">
        <f t="shared" ca="1" si="51"/>
        <v>#N/A</v>
      </c>
      <c r="BG31" s="88" t="e">
        <f t="shared" ca="1" si="51"/>
        <v>#N/A</v>
      </c>
      <c r="BH31" s="88" t="e">
        <f t="shared" ca="1" si="51"/>
        <v>#N/A</v>
      </c>
      <c r="BI31" s="88" t="e">
        <f t="shared" ca="1" si="51"/>
        <v>#N/A</v>
      </c>
      <c r="BJ31" s="88" t="e">
        <f t="shared" ca="1" si="51"/>
        <v>#N/A</v>
      </c>
      <c r="BK31" s="88" t="e">
        <f t="shared" ca="1" si="51"/>
        <v>#N/A</v>
      </c>
      <c r="BL31" s="88" t="e">
        <f t="shared" ca="1" si="51"/>
        <v>#N/A</v>
      </c>
      <c r="BM31" s="88" t="e">
        <f t="shared" ca="1" si="51"/>
        <v>#N/A</v>
      </c>
      <c r="BN31" s="88" t="e">
        <f t="shared" ca="1" si="51"/>
        <v>#N/A</v>
      </c>
      <c r="BO31" s="88" t="e">
        <f t="shared" ca="1" si="51"/>
        <v>#N/A</v>
      </c>
      <c r="BP31" s="88" t="e">
        <f t="shared" ca="1" si="51"/>
        <v>#N/A</v>
      </c>
      <c r="BQ31" s="88" t="e">
        <f t="shared" ca="1" si="50"/>
        <v>#N/A</v>
      </c>
      <c r="BR31" s="88" t="e">
        <f t="shared" ca="1" si="50"/>
        <v>#N/A</v>
      </c>
      <c r="BS31" s="88" t="e">
        <f t="shared" ca="1" si="50"/>
        <v>#N/A</v>
      </c>
      <c r="BT31" s="88" t="e">
        <f t="shared" ca="1" si="50"/>
        <v>#N/A</v>
      </c>
      <c r="BU31" s="88" t="e">
        <f t="shared" ca="1" si="50"/>
        <v>#N/A</v>
      </c>
      <c r="BV31" s="88" t="e">
        <f t="shared" ca="1" si="50"/>
        <v>#N/A</v>
      </c>
      <c r="BW31" s="88" t="e">
        <f t="shared" ca="1" si="50"/>
        <v>#N/A</v>
      </c>
      <c r="BX31" s="88" t="e">
        <f t="shared" ca="1" si="50"/>
        <v>#N/A</v>
      </c>
      <c r="BY31" s="88" t="e">
        <f t="shared" ca="1" si="50"/>
        <v>#N/A</v>
      </c>
      <c r="BZ31" s="88" t="e">
        <f t="shared" ca="1" si="50"/>
        <v>#N/A</v>
      </c>
      <c r="CA31" s="88" t="e">
        <f t="shared" ca="1" si="50"/>
        <v>#N/A</v>
      </c>
      <c r="CB31" s="88" t="e">
        <f t="shared" ca="1" si="50"/>
        <v>#N/A</v>
      </c>
      <c r="CC31" s="88" t="e">
        <f t="shared" ca="1" si="50"/>
        <v>#N/A</v>
      </c>
      <c r="CD31" s="88" t="e">
        <f t="shared" ca="1" si="50"/>
        <v>#N/A</v>
      </c>
      <c r="CE31" s="88" t="e">
        <f t="shared" ca="1" si="50"/>
        <v>#N/A</v>
      </c>
      <c r="CF31" s="88" t="e">
        <f t="shared" ca="1" si="50"/>
        <v>#N/A</v>
      </c>
      <c r="CG31" s="88" t="e">
        <f t="shared" ca="1" si="50"/>
        <v>#N/A</v>
      </c>
      <c r="CH31" s="88" t="e">
        <f t="shared" ca="1" si="50"/>
        <v>#N/A</v>
      </c>
      <c r="CI31" s="88" t="e">
        <f t="shared" ca="1" si="50"/>
        <v>#N/A</v>
      </c>
      <c r="CJ31" s="88" t="e">
        <f t="shared" ca="1" si="50"/>
        <v>#N/A</v>
      </c>
      <c r="CK31" s="88" t="e">
        <f t="shared" ca="1" si="50"/>
        <v>#N/A</v>
      </c>
      <c r="CL31" s="88" t="e">
        <f t="shared" ca="1" si="50"/>
        <v>#N/A</v>
      </c>
      <c r="CM31" s="88" t="e">
        <f t="shared" ca="1" si="50"/>
        <v>#N/A</v>
      </c>
      <c r="CN31" s="88" t="e">
        <f t="shared" ca="1" si="50"/>
        <v>#N/A</v>
      </c>
      <c r="CO31" s="88" t="e">
        <f t="shared" ca="1" si="50"/>
        <v>#N/A</v>
      </c>
      <c r="CP31" s="88" t="e">
        <f t="shared" ca="1" si="50"/>
        <v>#N/A</v>
      </c>
      <c r="CQ31" s="88" t="e">
        <f t="shared" ca="1" si="50"/>
        <v>#N/A</v>
      </c>
      <c r="CR31" s="88" t="e">
        <f t="shared" ca="1" si="50"/>
        <v>#N/A</v>
      </c>
      <c r="CS31" s="88" t="e">
        <f t="shared" ca="1" si="50"/>
        <v>#N/A</v>
      </c>
      <c r="CT31" s="88" t="e">
        <f t="shared" ca="1" si="50"/>
        <v>#N/A</v>
      </c>
      <c r="CU31" s="88" t="e">
        <f t="shared" ca="1" si="50"/>
        <v>#N/A</v>
      </c>
      <c r="CV31" s="88" t="e">
        <f t="shared" ca="1" si="50"/>
        <v>#N/A</v>
      </c>
      <c r="CW31" s="88" t="e">
        <f t="shared" ca="1" si="50"/>
        <v>#N/A</v>
      </c>
      <c r="CX31" s="88" t="e">
        <f t="shared" ca="1" si="50"/>
        <v>#N/A</v>
      </c>
      <c r="CY31" s="88" t="e">
        <f t="shared" ca="1" si="50"/>
        <v>#N/A</v>
      </c>
      <c r="CZ31" s="88" t="e">
        <f t="shared" ca="1" si="50"/>
        <v>#N/A</v>
      </c>
      <c r="DA31" s="88" t="e">
        <f t="shared" ca="1" si="50"/>
        <v>#N/A</v>
      </c>
      <c r="DB31" s="88" t="e">
        <f t="shared" ca="1" si="50"/>
        <v>#N/A</v>
      </c>
      <c r="DC31" s="88" t="e">
        <f t="shared" ca="1" si="50"/>
        <v>#N/A</v>
      </c>
      <c r="DD31" s="88" t="e">
        <f t="shared" ca="1" si="50"/>
        <v>#N/A</v>
      </c>
      <c r="DE31" s="88" t="e">
        <f t="shared" ca="1" si="50"/>
        <v>#N/A</v>
      </c>
      <c r="DF31" s="88" t="e">
        <f t="shared" ca="1" si="50"/>
        <v>#N/A</v>
      </c>
      <c r="DG31" s="88" t="e">
        <f t="shared" ca="1" si="50"/>
        <v>#N/A</v>
      </c>
      <c r="DH31" s="88" t="e">
        <f t="shared" ca="1" si="50"/>
        <v>#N/A</v>
      </c>
      <c r="DI31" s="88" t="e">
        <f t="shared" ca="1" si="50"/>
        <v>#N/A</v>
      </c>
      <c r="DJ31" s="88" t="e">
        <f t="shared" ca="1" si="50"/>
        <v>#N/A</v>
      </c>
      <c r="DK31" s="88" t="e">
        <f t="shared" ca="1" si="50"/>
        <v>#N/A</v>
      </c>
      <c r="DL31" s="88" t="e">
        <f t="shared" ca="1" si="50"/>
        <v>#N/A</v>
      </c>
      <c r="DM31" s="88" t="e">
        <f t="shared" ca="1" si="50"/>
        <v>#N/A</v>
      </c>
      <c r="DN31" s="88" t="e">
        <f t="shared" ca="1" si="50"/>
        <v>#N/A</v>
      </c>
      <c r="DO31" s="88" t="e">
        <f t="shared" ca="1" si="50"/>
        <v>#N/A</v>
      </c>
      <c r="DP31" s="88" t="e">
        <f t="shared" ca="1" si="50"/>
        <v>#N/A</v>
      </c>
      <c r="DQ31" s="88" t="e">
        <f t="shared" ca="1" si="50"/>
        <v>#N/A</v>
      </c>
      <c r="DR31" s="88" t="e">
        <f t="shared" ca="1" si="50"/>
        <v>#N/A</v>
      </c>
      <c r="DS31" s="88" t="e">
        <f t="shared" ca="1" si="50"/>
        <v>#N/A</v>
      </c>
      <c r="DT31" s="88" t="e">
        <f t="shared" ca="1" si="50"/>
        <v>#N/A</v>
      </c>
      <c r="DU31" s="88" t="e">
        <f t="shared" ca="1" si="50"/>
        <v>#N/A</v>
      </c>
      <c r="DV31" s="88" t="e">
        <f t="shared" ca="1" si="50"/>
        <v>#N/A</v>
      </c>
      <c r="DW31" s="88" t="e">
        <f t="shared" ca="1" si="50"/>
        <v>#N/A</v>
      </c>
      <c r="DX31" s="88" t="e">
        <f t="shared" ca="1" si="50"/>
        <v>#N/A</v>
      </c>
      <c r="DY31" s="88" t="e">
        <f t="shared" ca="1" si="50"/>
        <v>#N/A</v>
      </c>
      <c r="DZ31" s="88" t="e">
        <f t="shared" ca="1" si="50"/>
        <v>#N/A</v>
      </c>
      <c r="EA31" s="88" t="e">
        <f t="shared" ca="1" si="50"/>
        <v>#N/A</v>
      </c>
      <c r="EB31" s="88" t="e">
        <f t="shared" ca="1" si="47"/>
        <v>#N/A</v>
      </c>
      <c r="EC31" s="88" t="e">
        <f t="shared" ca="1" si="44"/>
        <v>#N/A</v>
      </c>
      <c r="ED31" s="88" t="e">
        <f t="shared" ca="1" si="44"/>
        <v>#N/A</v>
      </c>
      <c r="EE31" s="88" t="e">
        <f t="shared" ca="1" si="44"/>
        <v>#N/A</v>
      </c>
      <c r="EF31" s="88" t="e">
        <f t="shared" ca="1" si="44"/>
        <v>#N/A</v>
      </c>
      <c r="EG31" s="88" t="e">
        <f t="shared" ca="1" si="44"/>
        <v>#N/A</v>
      </c>
      <c r="EH31" s="88" t="e">
        <f t="shared" ca="1" si="44"/>
        <v>#N/A</v>
      </c>
      <c r="EI31" s="88" t="e">
        <f t="shared" ca="1" si="44"/>
        <v>#N/A</v>
      </c>
      <c r="EJ31" s="88" t="e">
        <f t="shared" ca="1" si="44"/>
        <v>#N/A</v>
      </c>
      <c r="EK31" s="88" t="e">
        <f t="shared" ca="1" si="44"/>
        <v>#N/A</v>
      </c>
      <c r="EL31" s="88" t="e">
        <f t="shared" ca="1" si="44"/>
        <v>#N/A</v>
      </c>
      <c r="EM31" s="88" t="e">
        <f t="shared" ca="1" si="44"/>
        <v>#N/A</v>
      </c>
      <c r="EN31" s="88" t="e">
        <f t="shared" ca="1" si="44"/>
        <v>#N/A</v>
      </c>
      <c r="EO31" s="88" t="e">
        <f t="shared" ca="1" si="44"/>
        <v>#N/A</v>
      </c>
      <c r="EP31" s="88" t="e">
        <f t="shared" ca="1" si="44"/>
        <v>#N/A</v>
      </c>
      <c r="EQ31" s="88" t="e">
        <f t="shared" ca="1" si="44"/>
        <v>#N/A</v>
      </c>
      <c r="ER31" s="88" t="e">
        <f t="shared" ca="1" si="44"/>
        <v>#N/A</v>
      </c>
      <c r="ES31" s="88" t="e">
        <f t="shared" ca="1" si="44"/>
        <v>#N/A</v>
      </c>
      <c r="ET31" s="88" t="e">
        <f t="shared" ca="1" si="44"/>
        <v>#N/A</v>
      </c>
      <c r="EU31" s="88" t="e">
        <f t="shared" ca="1" si="44"/>
        <v>#N/A</v>
      </c>
      <c r="EV31" s="88" t="e">
        <f t="shared" ca="1" si="44"/>
        <v>#N/A</v>
      </c>
      <c r="EW31" s="88" t="e">
        <f t="shared" ca="1" si="44"/>
        <v>#N/A</v>
      </c>
      <c r="EX31" s="88" t="e">
        <f t="shared" ca="1" si="44"/>
        <v>#N/A</v>
      </c>
      <c r="EY31" s="88" t="e">
        <f t="shared" ca="1" si="44"/>
        <v>#N/A</v>
      </c>
      <c r="EZ31" s="88" t="e">
        <f t="shared" ca="1" si="44"/>
        <v>#N/A</v>
      </c>
      <c r="FA31" s="88" t="e">
        <f t="shared" ca="1" si="44"/>
        <v>#N/A</v>
      </c>
      <c r="FB31" s="88" t="e">
        <f t="shared" ca="1" si="44"/>
        <v>#N/A</v>
      </c>
      <c r="FC31" s="88" t="e">
        <f t="shared" ca="1" si="44"/>
        <v>#N/A</v>
      </c>
      <c r="FD31" s="88" t="e">
        <f t="shared" ca="1" si="44"/>
        <v>#N/A</v>
      </c>
      <c r="FE31" s="88" t="e">
        <f t="shared" ca="1" si="44"/>
        <v>#N/A</v>
      </c>
      <c r="FF31" s="88" t="e">
        <f t="shared" ca="1" si="44"/>
        <v>#N/A</v>
      </c>
      <c r="FG31" s="88" t="e">
        <f t="shared" ca="1" si="44"/>
        <v>#N/A</v>
      </c>
      <c r="FH31" s="88" t="e">
        <f t="shared" ca="1" si="44"/>
        <v>#N/A</v>
      </c>
      <c r="FI31" s="88" t="e">
        <f t="shared" ca="1" si="44"/>
        <v>#N/A</v>
      </c>
      <c r="FJ31" s="88" t="e">
        <f t="shared" ca="1" si="44"/>
        <v>#N/A</v>
      </c>
      <c r="FK31" s="88" t="e">
        <f t="shared" ca="1" si="44"/>
        <v>#N/A</v>
      </c>
      <c r="FL31" s="88" t="e">
        <f t="shared" ca="1" si="44"/>
        <v>#N/A</v>
      </c>
      <c r="FM31" s="88" t="e">
        <f t="shared" ca="1" si="44"/>
        <v>#N/A</v>
      </c>
      <c r="FN31" s="88" t="e">
        <f t="shared" ca="1" si="44"/>
        <v>#N/A</v>
      </c>
      <c r="FO31" s="88" t="e">
        <f t="shared" ca="1" si="44"/>
        <v>#N/A</v>
      </c>
      <c r="FP31" s="88" t="e">
        <f t="shared" ca="1" si="44"/>
        <v>#N/A</v>
      </c>
      <c r="FQ31" s="88" t="e">
        <f t="shared" ca="1" si="44"/>
        <v>#N/A</v>
      </c>
      <c r="FR31" s="88" t="e">
        <f t="shared" ca="1" si="44"/>
        <v>#N/A</v>
      </c>
      <c r="FS31" s="88" t="e">
        <f t="shared" ca="1" si="44"/>
        <v>#N/A</v>
      </c>
      <c r="FT31" s="88" t="e">
        <f t="shared" ca="1" si="44"/>
        <v>#N/A</v>
      </c>
      <c r="FU31" s="88" t="e">
        <f t="shared" ca="1" si="44"/>
        <v>#N/A</v>
      </c>
      <c r="FV31" s="88" t="e">
        <f t="shared" ca="1" si="44"/>
        <v>#N/A</v>
      </c>
      <c r="FW31" s="88" t="e">
        <f t="shared" ca="1" si="44"/>
        <v>#N/A</v>
      </c>
      <c r="FX31" s="88" t="e">
        <f t="shared" ca="1" si="44"/>
        <v>#N/A</v>
      </c>
      <c r="FY31" s="88" t="e">
        <f t="shared" ca="1" si="44"/>
        <v>#N/A</v>
      </c>
      <c r="FZ31" s="88" t="e">
        <f t="shared" ca="1" si="44"/>
        <v>#N/A</v>
      </c>
      <c r="GA31" s="88" t="e">
        <f t="shared" ca="1" si="44"/>
        <v>#N/A</v>
      </c>
      <c r="GB31" s="88" t="e">
        <f t="shared" ca="1" si="44"/>
        <v>#N/A</v>
      </c>
      <c r="GC31" s="88" t="e">
        <f t="shared" ca="1" si="44"/>
        <v>#N/A</v>
      </c>
      <c r="GD31" s="88" t="e">
        <f t="shared" ca="1" si="44"/>
        <v>#N/A</v>
      </c>
      <c r="GE31" s="88" t="e">
        <f t="shared" ca="1" si="44"/>
        <v>#N/A</v>
      </c>
      <c r="GF31" s="88" t="e">
        <f t="shared" ca="1" si="44"/>
        <v>#N/A</v>
      </c>
      <c r="GG31" s="88" t="e">
        <f t="shared" ca="1" si="44"/>
        <v>#N/A</v>
      </c>
      <c r="GH31" s="88" t="e">
        <f t="shared" ca="1" si="44"/>
        <v>#N/A</v>
      </c>
      <c r="GI31" s="88" t="e">
        <f t="shared" ca="1" si="44"/>
        <v>#N/A</v>
      </c>
      <c r="GJ31" s="88" t="e">
        <f t="shared" ca="1" si="44"/>
        <v>#N/A</v>
      </c>
      <c r="GK31" s="88" t="e">
        <f t="shared" ca="1" si="44"/>
        <v>#N/A</v>
      </c>
      <c r="GL31" s="88" t="e">
        <f t="shared" ca="1" si="44"/>
        <v>#N/A</v>
      </c>
      <c r="GM31" s="88" t="e">
        <f t="shared" ca="1" si="44"/>
        <v>#N/A</v>
      </c>
      <c r="GN31" s="88" t="e">
        <f t="shared" ca="1" si="37"/>
        <v>#N/A</v>
      </c>
      <c r="GO31" s="88" t="e">
        <f t="shared" ca="1" si="48"/>
        <v>#N/A</v>
      </c>
      <c r="GP31" s="88" t="e">
        <f t="shared" ca="1" si="48"/>
        <v>#N/A</v>
      </c>
      <c r="GQ31" s="88" t="e">
        <f t="shared" ca="1" si="48"/>
        <v>#N/A</v>
      </c>
      <c r="GR31" s="88" t="e">
        <f t="shared" ca="1" si="48"/>
        <v>#N/A</v>
      </c>
      <c r="GS31" s="88" t="e">
        <f t="shared" ca="1" si="48"/>
        <v>#N/A</v>
      </c>
      <c r="GT31" s="88" t="e">
        <f t="shared" ca="1" si="48"/>
        <v>#N/A</v>
      </c>
      <c r="GU31" s="88" t="e">
        <f t="shared" ca="1" si="48"/>
        <v>#N/A</v>
      </c>
      <c r="GV31" s="88" t="e">
        <f t="shared" ca="1" si="48"/>
        <v>#N/A</v>
      </c>
      <c r="GW31" s="88" t="e">
        <f t="shared" ca="1" si="48"/>
        <v>#N/A</v>
      </c>
      <c r="GX31" s="88" t="e">
        <f t="shared" ca="1" si="48"/>
        <v>#N/A</v>
      </c>
      <c r="GY31" s="88" t="e">
        <f t="shared" ca="1" si="48"/>
        <v>#N/A</v>
      </c>
      <c r="GZ31" s="88" t="e">
        <f t="shared" ca="1" si="48"/>
        <v>#N/A</v>
      </c>
      <c r="HA31" s="88" t="e">
        <f t="shared" ca="1" si="48"/>
        <v>#N/A</v>
      </c>
      <c r="HB31" s="88" t="e">
        <f t="shared" ca="1" si="48"/>
        <v>#N/A</v>
      </c>
      <c r="HC31" s="88" t="e">
        <f t="shared" ca="1" si="48"/>
        <v>#N/A</v>
      </c>
      <c r="HD31" s="88" t="e">
        <f t="shared" ca="1" si="48"/>
        <v>#N/A</v>
      </c>
      <c r="HE31" s="88" t="e">
        <f t="shared" ca="1" si="48"/>
        <v>#N/A</v>
      </c>
      <c r="HF31" s="88" t="e">
        <f t="shared" ca="1" si="48"/>
        <v>#N/A</v>
      </c>
      <c r="HG31" s="88" t="e">
        <f t="shared" ca="1" si="48"/>
        <v>#N/A</v>
      </c>
      <c r="HH31" s="88" t="e">
        <f t="shared" ca="1" si="48"/>
        <v>#N/A</v>
      </c>
      <c r="HI31" s="88" t="e">
        <f t="shared" ca="1" si="48"/>
        <v>#N/A</v>
      </c>
      <c r="HJ31" s="88" t="e">
        <f t="shared" ca="1" si="48"/>
        <v>#N/A</v>
      </c>
      <c r="HK31" s="88" t="e">
        <f t="shared" ca="1" si="48"/>
        <v>#N/A</v>
      </c>
      <c r="HL31" s="88" t="e">
        <f t="shared" ca="1" si="48"/>
        <v>#N/A</v>
      </c>
      <c r="HM31" s="88" t="e">
        <f t="shared" ca="1" si="48"/>
        <v>#N/A</v>
      </c>
      <c r="HN31" s="88" t="e">
        <f t="shared" ca="1" si="48"/>
        <v>#N/A</v>
      </c>
      <c r="HO31" s="88" t="e">
        <f t="shared" ca="1" si="48"/>
        <v>#N/A</v>
      </c>
      <c r="HP31" s="88" t="e">
        <f t="shared" ca="1" si="48"/>
        <v>#N/A</v>
      </c>
      <c r="HQ31" s="88" t="e">
        <f t="shared" ca="1" si="48"/>
        <v>#N/A</v>
      </c>
      <c r="HR31" s="88" t="e">
        <f t="shared" ca="1" si="48"/>
        <v>#N/A</v>
      </c>
      <c r="HS31" s="88" t="e">
        <f t="shared" ca="1" si="48"/>
        <v>#N/A</v>
      </c>
      <c r="HT31" s="88" t="e">
        <f t="shared" ca="1" si="48"/>
        <v>#N/A</v>
      </c>
      <c r="HU31" s="88" t="e">
        <f t="shared" ca="1" si="48"/>
        <v>#N/A</v>
      </c>
      <c r="HV31" s="88" t="e">
        <f t="shared" ca="1" si="48"/>
        <v>#N/A</v>
      </c>
      <c r="HW31" s="88" t="e">
        <f t="shared" ca="1" si="48"/>
        <v>#N/A</v>
      </c>
      <c r="HX31" s="88" t="e">
        <f t="shared" ca="1" si="48"/>
        <v>#N/A</v>
      </c>
      <c r="HY31" s="88" t="e">
        <f t="shared" ca="1" si="48"/>
        <v>#N/A</v>
      </c>
      <c r="HZ31" s="88" t="e">
        <f t="shared" ca="1" si="48"/>
        <v>#N/A</v>
      </c>
      <c r="IA31" s="88" t="e">
        <f t="shared" ca="1" si="48"/>
        <v>#N/A</v>
      </c>
      <c r="IB31" s="88" t="e">
        <f t="shared" ca="1" si="48"/>
        <v>#N/A</v>
      </c>
      <c r="IC31" s="88" t="e">
        <f t="shared" ca="1" si="48"/>
        <v>#N/A</v>
      </c>
      <c r="ID31" s="88" t="e">
        <f t="shared" ca="1" si="48"/>
        <v>#N/A</v>
      </c>
      <c r="IE31" s="88" t="e">
        <f t="shared" ca="1" si="48"/>
        <v>#N/A</v>
      </c>
      <c r="IF31" s="88" t="e">
        <f t="shared" ca="1" si="48"/>
        <v>#N/A</v>
      </c>
      <c r="IG31" s="88" t="e">
        <f t="shared" ca="1" si="48"/>
        <v>#N/A</v>
      </c>
      <c r="IH31" s="88" t="e">
        <f t="shared" ca="1" si="48"/>
        <v>#N/A</v>
      </c>
      <c r="II31" s="88" t="e">
        <f t="shared" ca="1" si="48"/>
        <v>#N/A</v>
      </c>
      <c r="IJ31" s="88" t="e">
        <f t="shared" ca="1" si="48"/>
        <v>#N/A</v>
      </c>
      <c r="IK31" s="88" t="e">
        <f t="shared" ca="1" si="48"/>
        <v>#N/A</v>
      </c>
      <c r="IL31" s="88" t="e">
        <f t="shared" ca="1" si="48"/>
        <v>#N/A</v>
      </c>
      <c r="IM31" s="88" t="e">
        <f t="shared" ca="1" si="48"/>
        <v>#N/A</v>
      </c>
      <c r="IN31" s="88" t="e">
        <f t="shared" ca="1" si="48"/>
        <v>#N/A</v>
      </c>
      <c r="IO31" s="88" t="e">
        <f t="shared" ca="1" si="48"/>
        <v>#N/A</v>
      </c>
      <c r="IP31" s="88" t="e">
        <f t="shared" ca="1" si="48"/>
        <v>#N/A</v>
      </c>
      <c r="IQ31" s="88" t="e">
        <f t="shared" ca="1" si="48"/>
        <v>#N/A</v>
      </c>
      <c r="IR31" s="88" t="e">
        <f t="shared" ca="1" si="48"/>
        <v>#N/A</v>
      </c>
      <c r="IS31" s="88" t="e">
        <f t="shared" ca="1" si="48"/>
        <v>#N/A</v>
      </c>
      <c r="IT31" s="88" t="e">
        <f t="shared" ca="1" si="48"/>
        <v>#N/A</v>
      </c>
      <c r="IU31" s="88" t="e">
        <f t="shared" ca="1" si="48"/>
        <v>#N/A</v>
      </c>
      <c r="IV31" s="88" t="e">
        <f t="shared" ca="1" si="48"/>
        <v>#N/A</v>
      </c>
      <c r="IW31" s="88" t="e">
        <f t="shared" ca="1" si="48"/>
        <v>#N/A</v>
      </c>
      <c r="IX31" s="88" t="e">
        <f t="shared" ca="1" si="48"/>
        <v>#N/A</v>
      </c>
      <c r="IY31" s="88" t="e">
        <f t="shared" ca="1" si="48"/>
        <v>#N/A</v>
      </c>
      <c r="IZ31" s="88" t="e">
        <f t="shared" ca="1" si="48"/>
        <v>#N/A</v>
      </c>
      <c r="JA31" s="88" t="e">
        <f t="shared" ca="1" si="45"/>
        <v>#N/A</v>
      </c>
      <c r="JB31" s="88" t="e">
        <f t="shared" ca="1" si="45"/>
        <v>#N/A</v>
      </c>
      <c r="JC31" s="88" t="e">
        <f t="shared" ca="1" si="45"/>
        <v>#N/A</v>
      </c>
      <c r="JD31" s="88" t="e">
        <f t="shared" ca="1" si="45"/>
        <v>#N/A</v>
      </c>
      <c r="JE31" s="88" t="e">
        <f t="shared" ca="1" si="45"/>
        <v>#N/A</v>
      </c>
      <c r="JF31" s="88" t="e">
        <f t="shared" ca="1" si="45"/>
        <v>#N/A</v>
      </c>
      <c r="JG31" s="88" t="e">
        <f t="shared" ca="1" si="45"/>
        <v>#N/A</v>
      </c>
      <c r="JH31" s="88" t="e">
        <f t="shared" ca="1" si="45"/>
        <v>#N/A</v>
      </c>
      <c r="JI31" s="88" t="e">
        <f t="shared" ca="1" si="45"/>
        <v>#N/A</v>
      </c>
      <c r="JJ31" s="88" t="e">
        <f t="shared" ca="1" si="45"/>
        <v>#N/A</v>
      </c>
      <c r="JK31" s="88" t="e">
        <f t="shared" ca="1" si="45"/>
        <v>#N/A</v>
      </c>
      <c r="JL31" s="88" t="e">
        <f t="shared" ca="1" si="45"/>
        <v>#N/A</v>
      </c>
      <c r="JM31" s="88" t="e">
        <f t="shared" ca="1" si="45"/>
        <v>#N/A</v>
      </c>
      <c r="JN31" s="88" t="e">
        <f t="shared" ca="1" si="45"/>
        <v>#N/A</v>
      </c>
      <c r="JO31" s="88" t="e">
        <f t="shared" ca="1" si="45"/>
        <v>#N/A</v>
      </c>
      <c r="JP31" s="88" t="e">
        <f t="shared" ca="1" si="45"/>
        <v>#N/A</v>
      </c>
      <c r="JQ31" s="88" t="e">
        <f t="shared" ca="1" si="45"/>
        <v>#N/A</v>
      </c>
      <c r="JR31" s="88" t="e">
        <f t="shared" ca="1" si="45"/>
        <v>#N/A</v>
      </c>
      <c r="JS31" s="88" t="e">
        <f t="shared" ca="1" si="45"/>
        <v>#N/A</v>
      </c>
      <c r="JT31" s="88" t="e">
        <f t="shared" ca="1" si="45"/>
        <v>#N/A</v>
      </c>
      <c r="JU31" s="88" t="e">
        <f t="shared" ca="1" si="45"/>
        <v>#N/A</v>
      </c>
      <c r="JV31" s="88" t="e">
        <f t="shared" ca="1" si="45"/>
        <v>#N/A</v>
      </c>
      <c r="JW31" s="88" t="e">
        <f t="shared" ca="1" si="45"/>
        <v>#N/A</v>
      </c>
      <c r="JX31" s="88" t="e">
        <f t="shared" ca="1" si="45"/>
        <v>#N/A</v>
      </c>
      <c r="JY31" s="88" t="e">
        <f t="shared" ca="1" si="45"/>
        <v>#N/A</v>
      </c>
      <c r="JZ31" s="88" t="e">
        <f t="shared" ca="1" si="45"/>
        <v>#N/A</v>
      </c>
      <c r="KA31" s="88" t="e">
        <f t="shared" ca="1" si="45"/>
        <v>#N/A</v>
      </c>
      <c r="KB31" s="88" t="e">
        <f t="shared" ca="1" si="45"/>
        <v>#N/A</v>
      </c>
      <c r="KC31" s="88" t="e">
        <f t="shared" ca="1" si="45"/>
        <v>#N/A</v>
      </c>
      <c r="KD31" s="88" t="e">
        <f t="shared" ca="1" si="45"/>
        <v>#N/A</v>
      </c>
      <c r="KE31" s="88" t="e">
        <f t="shared" ca="1" si="45"/>
        <v>#N/A</v>
      </c>
      <c r="KF31" s="88" t="e">
        <f t="shared" ca="1" si="45"/>
        <v>#N/A</v>
      </c>
      <c r="KG31" s="88" t="e">
        <f t="shared" ca="1" si="45"/>
        <v>#N/A</v>
      </c>
      <c r="KH31" s="88" t="e">
        <f t="shared" ca="1" si="45"/>
        <v>#N/A</v>
      </c>
      <c r="KI31" s="88" t="e">
        <f t="shared" ca="1" si="45"/>
        <v>#N/A</v>
      </c>
      <c r="KJ31" s="88" t="e">
        <f t="shared" ca="1" si="45"/>
        <v>#N/A</v>
      </c>
      <c r="KK31" s="88" t="e">
        <f t="shared" ca="1" si="45"/>
        <v>#N/A</v>
      </c>
      <c r="KL31" s="88" t="e">
        <f t="shared" ca="1" si="45"/>
        <v>#N/A</v>
      </c>
      <c r="KM31" s="88" t="e">
        <f t="shared" ca="1" si="45"/>
        <v>#N/A</v>
      </c>
      <c r="KN31" s="88" t="e">
        <f t="shared" ca="1" si="45"/>
        <v>#N/A</v>
      </c>
      <c r="KO31" s="88" t="e">
        <f t="shared" ca="1" si="45"/>
        <v>#N/A</v>
      </c>
      <c r="KP31" s="88" t="e">
        <f t="shared" ca="1" si="45"/>
        <v>#N/A</v>
      </c>
      <c r="KQ31" s="88" t="e">
        <f t="shared" ca="1" si="45"/>
        <v>#N/A</v>
      </c>
      <c r="KR31" s="88" t="e">
        <f t="shared" ca="1" si="45"/>
        <v>#N/A</v>
      </c>
      <c r="KS31" s="88" t="e">
        <f t="shared" ca="1" si="45"/>
        <v>#N/A</v>
      </c>
      <c r="KT31" s="88" t="e">
        <f t="shared" ca="1" si="45"/>
        <v>#N/A</v>
      </c>
      <c r="KU31" s="88" t="e">
        <f t="shared" ca="1" si="45"/>
        <v>#N/A</v>
      </c>
      <c r="KV31" s="88" t="e">
        <f t="shared" ca="1" si="45"/>
        <v>#N/A</v>
      </c>
      <c r="KW31" s="88" t="e">
        <f t="shared" ca="1" si="45"/>
        <v>#N/A</v>
      </c>
      <c r="KX31" s="88" t="e">
        <f t="shared" ca="1" si="45"/>
        <v>#N/A</v>
      </c>
      <c r="KY31" s="88" t="e">
        <f t="shared" ca="1" si="45"/>
        <v>#N/A</v>
      </c>
      <c r="KZ31" s="88" t="e">
        <f t="shared" ca="1" si="45"/>
        <v>#N/A</v>
      </c>
      <c r="LA31" s="88" t="e">
        <f t="shared" ca="1" si="45"/>
        <v>#N/A</v>
      </c>
      <c r="LB31" s="88" t="e">
        <f t="shared" ca="1" si="45"/>
        <v>#N/A</v>
      </c>
      <c r="LC31" s="88" t="e">
        <f t="shared" ca="1" si="45"/>
        <v>#N/A</v>
      </c>
      <c r="LD31" s="88" t="e">
        <f t="shared" ca="1" si="45"/>
        <v>#N/A</v>
      </c>
      <c r="LE31" s="88" t="e">
        <f t="shared" ca="1" si="45"/>
        <v>#N/A</v>
      </c>
      <c r="LF31" s="88" t="e">
        <f t="shared" ca="1" si="45"/>
        <v>#N/A</v>
      </c>
      <c r="LG31" s="88" t="e">
        <f t="shared" ca="1" si="45"/>
        <v>#N/A</v>
      </c>
      <c r="LH31" s="88" t="e">
        <f t="shared" ca="1" si="45"/>
        <v>#N/A</v>
      </c>
      <c r="LI31" s="88" t="e">
        <f t="shared" ca="1" si="45"/>
        <v>#N/A</v>
      </c>
      <c r="LJ31" s="88" t="e">
        <f t="shared" ca="1" si="45"/>
        <v>#N/A</v>
      </c>
      <c r="LK31" s="88" t="e">
        <f t="shared" ca="1" si="45"/>
        <v>#N/A</v>
      </c>
      <c r="LL31" s="88" t="e">
        <f t="shared" ca="1" si="39"/>
        <v>#N/A</v>
      </c>
      <c r="LM31" s="88" t="e">
        <f t="shared" ca="1" si="49"/>
        <v>#N/A</v>
      </c>
      <c r="LN31" s="88" t="e">
        <f t="shared" ca="1" si="49"/>
        <v>#N/A</v>
      </c>
      <c r="LO31" s="88" t="e">
        <f t="shared" ca="1" si="49"/>
        <v>#N/A</v>
      </c>
      <c r="LP31" s="88" t="e">
        <f t="shared" ca="1" si="49"/>
        <v>#N/A</v>
      </c>
      <c r="LQ31" s="88" t="e">
        <f t="shared" ca="1" si="49"/>
        <v>#N/A</v>
      </c>
      <c r="LR31" s="88" t="e">
        <f t="shared" ca="1" si="49"/>
        <v>#N/A</v>
      </c>
      <c r="LS31" s="88" t="e">
        <f t="shared" ca="1" si="49"/>
        <v>#N/A</v>
      </c>
      <c r="LT31" s="88" t="e">
        <f t="shared" ca="1" si="49"/>
        <v>#N/A</v>
      </c>
      <c r="LU31" s="88" t="e">
        <f t="shared" ca="1" si="49"/>
        <v>#N/A</v>
      </c>
      <c r="LV31" s="88" t="e">
        <f t="shared" ca="1" si="49"/>
        <v>#N/A</v>
      </c>
      <c r="LW31" s="88" t="e">
        <f t="shared" ca="1" si="49"/>
        <v>#N/A</v>
      </c>
      <c r="LX31" s="88" t="e">
        <f t="shared" ca="1" si="49"/>
        <v>#N/A</v>
      </c>
      <c r="LY31" s="88" t="e">
        <f t="shared" ca="1" si="49"/>
        <v>#N/A</v>
      </c>
      <c r="LZ31" s="88" t="e">
        <f t="shared" ca="1" si="49"/>
        <v>#N/A</v>
      </c>
      <c r="MA31" s="88" t="e">
        <f t="shared" ca="1" si="49"/>
        <v>#N/A</v>
      </c>
      <c r="MB31" s="88" t="e">
        <f t="shared" ca="1" si="49"/>
        <v>#N/A</v>
      </c>
      <c r="MC31" s="88" t="e">
        <f t="shared" ca="1" si="49"/>
        <v>#N/A</v>
      </c>
      <c r="MD31" s="88" t="e">
        <f t="shared" ca="1" si="49"/>
        <v>#N/A</v>
      </c>
      <c r="ME31" s="88" t="e">
        <f t="shared" ca="1" si="49"/>
        <v>#N/A</v>
      </c>
      <c r="MF31" s="88" t="e">
        <f t="shared" ca="1" si="49"/>
        <v>#N/A</v>
      </c>
      <c r="MG31" s="88" t="e">
        <f t="shared" ca="1" si="49"/>
        <v>#N/A</v>
      </c>
      <c r="MH31" s="88" t="e">
        <f t="shared" ca="1" si="49"/>
        <v>#N/A</v>
      </c>
      <c r="MI31" s="88" t="e">
        <f t="shared" ca="1" si="49"/>
        <v>#N/A</v>
      </c>
      <c r="MJ31" s="88" t="e">
        <f t="shared" ca="1" si="49"/>
        <v>#N/A</v>
      </c>
      <c r="MK31" s="88" t="e">
        <f t="shared" ca="1" si="49"/>
        <v>#N/A</v>
      </c>
      <c r="ML31" s="88" t="e">
        <f t="shared" ca="1" si="49"/>
        <v>#N/A</v>
      </c>
      <c r="MM31" s="88" t="e">
        <f t="shared" ca="1" si="49"/>
        <v>#N/A</v>
      </c>
      <c r="MN31" s="88" t="e">
        <f t="shared" ca="1" si="49"/>
        <v>#N/A</v>
      </c>
      <c r="MO31" s="88" t="e">
        <f t="shared" ca="1" si="49"/>
        <v>#N/A</v>
      </c>
      <c r="MP31" s="88" t="e">
        <f t="shared" ca="1" si="49"/>
        <v>#N/A</v>
      </c>
      <c r="MQ31" s="88" t="e">
        <f t="shared" ca="1" si="49"/>
        <v>#N/A</v>
      </c>
      <c r="MR31" s="88" t="e">
        <f t="shared" ca="1" si="49"/>
        <v>#N/A</v>
      </c>
      <c r="MS31" s="88" t="e">
        <f t="shared" ca="1" si="49"/>
        <v>#N/A</v>
      </c>
      <c r="MT31" s="88" t="e">
        <f t="shared" ca="1" si="49"/>
        <v>#N/A</v>
      </c>
      <c r="MU31" s="88" t="e">
        <f t="shared" ca="1" si="49"/>
        <v>#N/A</v>
      </c>
      <c r="MV31" s="88" t="e">
        <f t="shared" ca="1" si="49"/>
        <v>#N/A</v>
      </c>
      <c r="MW31" s="88" t="e">
        <f t="shared" ca="1" si="49"/>
        <v>#N/A</v>
      </c>
      <c r="MX31" s="88" t="e">
        <f t="shared" ca="1" si="49"/>
        <v>#N/A</v>
      </c>
      <c r="MY31" s="88" t="e">
        <f t="shared" ca="1" si="49"/>
        <v>#N/A</v>
      </c>
      <c r="MZ31" s="88" t="e">
        <f t="shared" ca="1" si="49"/>
        <v>#N/A</v>
      </c>
      <c r="NA31" s="88" t="e">
        <f t="shared" ca="1" si="49"/>
        <v>#N/A</v>
      </c>
      <c r="NB31" s="88" t="e">
        <f t="shared" ca="1" si="49"/>
        <v>#N/A</v>
      </c>
      <c r="NC31" s="88" t="e">
        <f t="shared" ca="1" si="49"/>
        <v>#N/A</v>
      </c>
      <c r="ND31" s="88" t="e">
        <f t="shared" ca="1" si="49"/>
        <v>#N/A</v>
      </c>
      <c r="NE31" s="88" t="e">
        <f t="shared" ca="1" si="49"/>
        <v>#N/A</v>
      </c>
      <c r="NF31" s="88" t="e">
        <f t="shared" ca="1" si="49"/>
        <v>#N/A</v>
      </c>
      <c r="NG31" s="88" t="e">
        <f t="shared" ca="1" si="49"/>
        <v>#N/A</v>
      </c>
      <c r="NH31" s="88" t="e">
        <f t="shared" ca="1" si="49"/>
        <v>#N/A</v>
      </c>
      <c r="NI31" s="88" t="e">
        <f t="shared" ca="1" si="49"/>
        <v>#N/A</v>
      </c>
      <c r="NJ31" s="88" t="e">
        <f t="shared" ca="1" si="49"/>
        <v>#N/A</v>
      </c>
      <c r="NK31" s="88" t="e">
        <f t="shared" ca="1" si="49"/>
        <v>#N/A</v>
      </c>
      <c r="NL31" s="88" t="e">
        <f t="shared" ca="1" si="49"/>
        <v>#N/A</v>
      </c>
      <c r="NM31" s="88" t="e">
        <f t="shared" ca="1" si="49"/>
        <v>#N/A</v>
      </c>
      <c r="NN31" s="88" t="e">
        <f t="shared" ca="1" si="49"/>
        <v>#N/A</v>
      </c>
      <c r="NO31" s="88" t="e">
        <f t="shared" ca="1" si="49"/>
        <v>#N/A</v>
      </c>
      <c r="NP31" s="88" t="e">
        <f t="shared" ca="1" si="49"/>
        <v>#N/A</v>
      </c>
      <c r="NQ31" s="88" t="e">
        <f t="shared" ca="1" si="49"/>
        <v>#N/A</v>
      </c>
      <c r="NR31" s="88" t="e">
        <f t="shared" ca="1" si="49"/>
        <v>#N/A</v>
      </c>
      <c r="NS31" s="88" t="e">
        <f t="shared" ca="1" si="49"/>
        <v>#N/A</v>
      </c>
      <c r="NT31" s="88" t="e">
        <f t="shared" ca="1" si="49"/>
        <v>#N/A</v>
      </c>
      <c r="NU31" s="88" t="e">
        <f t="shared" ca="1" si="49"/>
        <v>#N/A</v>
      </c>
      <c r="NV31" s="88" t="e">
        <f t="shared" ca="1" si="49"/>
        <v>#N/A</v>
      </c>
      <c r="NW31" s="88" t="e">
        <f t="shared" ca="1" si="49"/>
        <v>#N/A</v>
      </c>
      <c r="NX31" s="88" t="e">
        <f t="shared" ca="1" si="49"/>
        <v>#N/A</v>
      </c>
      <c r="NY31" s="88" t="e">
        <f t="shared" ca="1" si="46"/>
        <v>#N/A</v>
      </c>
      <c r="NZ31" s="88" t="e">
        <f t="shared" ca="1" si="46"/>
        <v>#N/A</v>
      </c>
      <c r="OA31" s="88" t="e">
        <f t="shared" ca="1" si="46"/>
        <v>#N/A</v>
      </c>
      <c r="OB31" s="88" t="e">
        <f t="shared" ca="1" si="46"/>
        <v>#N/A</v>
      </c>
      <c r="OC31" s="88" t="e">
        <f t="shared" ca="1" si="46"/>
        <v>#N/A</v>
      </c>
      <c r="OD31" s="88" t="e">
        <f t="shared" ca="1" si="46"/>
        <v>#N/A</v>
      </c>
      <c r="OE31" s="88" t="e">
        <f t="shared" ca="1" si="46"/>
        <v>#N/A</v>
      </c>
      <c r="OF31" s="88" t="e">
        <f t="shared" ca="1" si="46"/>
        <v>#N/A</v>
      </c>
      <c r="OG31" s="88" t="e">
        <f t="shared" ca="1" si="46"/>
        <v>#N/A</v>
      </c>
      <c r="OH31" s="88" t="e">
        <f t="shared" ca="1" si="46"/>
        <v>#N/A</v>
      </c>
      <c r="OI31" s="88" t="e">
        <f t="shared" ca="1" si="46"/>
        <v>#N/A</v>
      </c>
      <c r="OJ31" s="88" t="e">
        <f t="shared" ca="1" si="46"/>
        <v>#N/A</v>
      </c>
      <c r="OK31" s="88" t="e">
        <f t="shared" ca="1" si="46"/>
        <v>#N/A</v>
      </c>
      <c r="OL31" s="88" t="e">
        <f t="shared" ca="1" si="46"/>
        <v>#N/A</v>
      </c>
      <c r="OM31" s="88" t="e">
        <f t="shared" ca="1" si="46"/>
        <v>#N/A</v>
      </c>
    </row>
    <row r="32" spans="2:403" x14ac:dyDescent="0.3">
      <c r="B32" s="84">
        <v>100</v>
      </c>
      <c r="C32" s="85" t="s">
        <v>79</v>
      </c>
      <c r="D32" s="88">
        <f t="shared" ca="1" si="42"/>
        <v>0.1071</v>
      </c>
      <c r="E32" s="88">
        <f t="shared" ca="1" si="51"/>
        <v>0.1071</v>
      </c>
      <c r="F32" s="88">
        <f t="shared" ca="1" si="51"/>
        <v>0.1071</v>
      </c>
      <c r="G32" s="88">
        <f t="shared" ca="1" si="51"/>
        <v>0.1071</v>
      </c>
      <c r="H32" s="88">
        <f t="shared" ca="1" si="51"/>
        <v>0.1071</v>
      </c>
      <c r="I32" s="88">
        <f t="shared" ca="1" si="51"/>
        <v>0.1071</v>
      </c>
      <c r="J32" s="88">
        <f t="shared" ca="1" si="51"/>
        <v>0.1071</v>
      </c>
      <c r="K32" s="88">
        <f t="shared" ca="1" si="51"/>
        <v>0.1071</v>
      </c>
      <c r="L32" s="88">
        <f t="shared" ca="1" si="51"/>
        <v>0.1071</v>
      </c>
      <c r="M32" s="88">
        <f t="shared" ca="1" si="51"/>
        <v>0.1071</v>
      </c>
      <c r="N32" s="88">
        <f t="shared" ca="1" si="51"/>
        <v>0.1071</v>
      </c>
      <c r="O32" s="88">
        <f t="shared" ca="1" si="51"/>
        <v>0.1071</v>
      </c>
      <c r="P32" s="88">
        <f t="shared" ca="1" si="51"/>
        <v>0.1071</v>
      </c>
      <c r="Q32" s="88">
        <f t="shared" ca="1" si="51"/>
        <v>0.1071</v>
      </c>
      <c r="R32" s="88">
        <f t="shared" ca="1" si="51"/>
        <v>0.1071</v>
      </c>
      <c r="S32" s="88">
        <f t="shared" ca="1" si="51"/>
        <v>0.1071</v>
      </c>
      <c r="T32" s="88">
        <f t="shared" ca="1" si="51"/>
        <v>0.1071</v>
      </c>
      <c r="U32" s="88">
        <f t="shared" ca="1" si="51"/>
        <v>0.1071</v>
      </c>
      <c r="V32" s="88">
        <f t="shared" ca="1" si="51"/>
        <v>0.1071</v>
      </c>
      <c r="W32" s="88">
        <f t="shared" ca="1" si="51"/>
        <v>0.1071</v>
      </c>
      <c r="X32" s="88">
        <f t="shared" ca="1" si="51"/>
        <v>0.1071</v>
      </c>
      <c r="Y32" s="88">
        <f t="shared" ca="1" si="51"/>
        <v>0.1071</v>
      </c>
      <c r="Z32" s="88">
        <f t="shared" ca="1" si="51"/>
        <v>0.1071</v>
      </c>
      <c r="AA32" s="88">
        <f t="shared" ca="1" si="51"/>
        <v>0.1071</v>
      </c>
      <c r="AB32" s="88">
        <f t="shared" ca="1" si="51"/>
        <v>0.1071</v>
      </c>
      <c r="AC32" s="88">
        <f t="shared" ca="1" si="51"/>
        <v>0.1071</v>
      </c>
      <c r="AD32" s="88">
        <f t="shared" ca="1" si="51"/>
        <v>0.1071</v>
      </c>
      <c r="AE32" s="88">
        <f t="shared" ca="1" si="51"/>
        <v>0.1071</v>
      </c>
      <c r="AF32" s="88">
        <f t="shared" ca="1" si="51"/>
        <v>0.1071</v>
      </c>
      <c r="AG32" s="88">
        <f t="shared" ca="1" si="51"/>
        <v>0.1071</v>
      </c>
      <c r="AH32" s="88">
        <f t="shared" ca="1" si="51"/>
        <v>0.1071</v>
      </c>
      <c r="AI32" s="88">
        <f t="shared" ca="1" si="51"/>
        <v>0.1071</v>
      </c>
      <c r="AJ32" s="88">
        <f t="shared" ca="1" si="51"/>
        <v>0.1071</v>
      </c>
      <c r="AK32" s="88" t="e">
        <f t="shared" ca="1" si="51"/>
        <v>#N/A</v>
      </c>
      <c r="AL32" s="88" t="e">
        <f t="shared" ca="1" si="51"/>
        <v>#N/A</v>
      </c>
      <c r="AM32" s="88" t="e">
        <f t="shared" ca="1" si="51"/>
        <v>#N/A</v>
      </c>
      <c r="AN32" s="88" t="e">
        <f t="shared" ca="1" si="51"/>
        <v>#N/A</v>
      </c>
      <c r="AO32" s="88" t="e">
        <f t="shared" ca="1" si="51"/>
        <v>#N/A</v>
      </c>
      <c r="AP32" s="88" t="e">
        <f t="shared" ca="1" si="51"/>
        <v>#N/A</v>
      </c>
      <c r="AQ32" s="88" t="e">
        <f t="shared" ca="1" si="51"/>
        <v>#N/A</v>
      </c>
      <c r="AR32" s="88" t="e">
        <f t="shared" ca="1" si="51"/>
        <v>#N/A</v>
      </c>
      <c r="AS32" s="88" t="e">
        <f t="shared" ca="1" si="51"/>
        <v>#N/A</v>
      </c>
      <c r="AT32" s="88" t="e">
        <f t="shared" ca="1" si="51"/>
        <v>#N/A</v>
      </c>
      <c r="AU32" s="88" t="e">
        <f t="shared" ca="1" si="51"/>
        <v>#N/A</v>
      </c>
      <c r="AV32" s="88" t="e">
        <f t="shared" ca="1" si="51"/>
        <v>#N/A</v>
      </c>
      <c r="AW32" s="88" t="e">
        <f t="shared" ca="1" si="51"/>
        <v>#N/A</v>
      </c>
      <c r="AX32" s="88" t="e">
        <f t="shared" ca="1" si="51"/>
        <v>#N/A</v>
      </c>
      <c r="AY32" s="88" t="e">
        <f t="shared" ca="1" si="51"/>
        <v>#N/A</v>
      </c>
      <c r="AZ32" s="88" t="e">
        <f t="shared" ca="1" si="51"/>
        <v>#N/A</v>
      </c>
      <c r="BA32" s="88" t="e">
        <f t="shared" ca="1" si="51"/>
        <v>#N/A</v>
      </c>
      <c r="BB32" s="88" t="e">
        <f t="shared" ca="1" si="51"/>
        <v>#N/A</v>
      </c>
      <c r="BC32" s="88" t="e">
        <f t="shared" ca="1" si="51"/>
        <v>#N/A</v>
      </c>
      <c r="BD32" s="88" t="e">
        <f t="shared" ca="1" si="51"/>
        <v>#N/A</v>
      </c>
      <c r="BE32" s="88" t="e">
        <f t="shared" ca="1" si="51"/>
        <v>#N/A</v>
      </c>
      <c r="BF32" s="88" t="e">
        <f t="shared" ca="1" si="51"/>
        <v>#N/A</v>
      </c>
      <c r="BG32" s="88" t="e">
        <f t="shared" ca="1" si="51"/>
        <v>#N/A</v>
      </c>
      <c r="BH32" s="88" t="e">
        <f t="shared" ca="1" si="51"/>
        <v>#N/A</v>
      </c>
      <c r="BI32" s="88" t="e">
        <f t="shared" ca="1" si="51"/>
        <v>#N/A</v>
      </c>
      <c r="BJ32" s="88" t="e">
        <f t="shared" ca="1" si="51"/>
        <v>#N/A</v>
      </c>
      <c r="BK32" s="88" t="e">
        <f t="shared" ca="1" si="51"/>
        <v>#N/A</v>
      </c>
      <c r="BL32" s="88" t="e">
        <f t="shared" ca="1" si="51"/>
        <v>#N/A</v>
      </c>
      <c r="BM32" s="88" t="e">
        <f t="shared" ca="1" si="51"/>
        <v>#N/A</v>
      </c>
      <c r="BN32" s="88" t="e">
        <f t="shared" ca="1" si="51"/>
        <v>#N/A</v>
      </c>
      <c r="BO32" s="88" t="e">
        <f t="shared" ca="1" si="51"/>
        <v>#N/A</v>
      </c>
      <c r="BP32" s="88" t="e">
        <f t="shared" ca="1" si="51"/>
        <v>#N/A</v>
      </c>
      <c r="BQ32" s="88" t="e">
        <f t="shared" ca="1" si="50"/>
        <v>#N/A</v>
      </c>
      <c r="BR32" s="88" t="e">
        <f t="shared" ca="1" si="50"/>
        <v>#N/A</v>
      </c>
      <c r="BS32" s="88" t="e">
        <f t="shared" ca="1" si="50"/>
        <v>#N/A</v>
      </c>
      <c r="BT32" s="88" t="e">
        <f t="shared" ca="1" si="50"/>
        <v>#N/A</v>
      </c>
      <c r="BU32" s="88" t="e">
        <f t="shared" ca="1" si="50"/>
        <v>#N/A</v>
      </c>
      <c r="BV32" s="88" t="e">
        <f t="shared" ca="1" si="50"/>
        <v>#N/A</v>
      </c>
      <c r="BW32" s="88" t="e">
        <f t="shared" ca="1" si="50"/>
        <v>#N/A</v>
      </c>
      <c r="BX32" s="88" t="e">
        <f t="shared" ca="1" si="50"/>
        <v>#N/A</v>
      </c>
      <c r="BY32" s="88" t="e">
        <f t="shared" ca="1" si="50"/>
        <v>#N/A</v>
      </c>
      <c r="BZ32" s="88" t="e">
        <f t="shared" ca="1" si="50"/>
        <v>#N/A</v>
      </c>
      <c r="CA32" s="88" t="e">
        <f t="shared" ca="1" si="50"/>
        <v>#N/A</v>
      </c>
      <c r="CB32" s="88" t="e">
        <f t="shared" ca="1" si="50"/>
        <v>#N/A</v>
      </c>
      <c r="CC32" s="88" t="e">
        <f t="shared" ca="1" si="50"/>
        <v>#N/A</v>
      </c>
      <c r="CD32" s="88" t="e">
        <f t="shared" ca="1" si="50"/>
        <v>#N/A</v>
      </c>
      <c r="CE32" s="88" t="e">
        <f t="shared" ca="1" si="50"/>
        <v>#N/A</v>
      </c>
      <c r="CF32" s="88" t="e">
        <f t="shared" ca="1" si="50"/>
        <v>#N/A</v>
      </c>
      <c r="CG32" s="88" t="e">
        <f t="shared" ca="1" si="50"/>
        <v>#N/A</v>
      </c>
      <c r="CH32" s="88" t="e">
        <f t="shared" ca="1" si="50"/>
        <v>#N/A</v>
      </c>
      <c r="CI32" s="88" t="e">
        <f t="shared" ca="1" si="50"/>
        <v>#N/A</v>
      </c>
      <c r="CJ32" s="88" t="e">
        <f t="shared" ca="1" si="50"/>
        <v>#N/A</v>
      </c>
      <c r="CK32" s="88" t="e">
        <f t="shared" ca="1" si="50"/>
        <v>#N/A</v>
      </c>
      <c r="CL32" s="88" t="e">
        <f t="shared" ca="1" si="50"/>
        <v>#N/A</v>
      </c>
      <c r="CM32" s="88" t="e">
        <f t="shared" ca="1" si="50"/>
        <v>#N/A</v>
      </c>
      <c r="CN32" s="88" t="e">
        <f t="shared" ca="1" si="50"/>
        <v>#N/A</v>
      </c>
      <c r="CO32" s="88" t="e">
        <f t="shared" ca="1" si="50"/>
        <v>#N/A</v>
      </c>
      <c r="CP32" s="88" t="e">
        <f t="shared" ca="1" si="50"/>
        <v>#N/A</v>
      </c>
      <c r="CQ32" s="88" t="e">
        <f t="shared" ca="1" si="50"/>
        <v>#N/A</v>
      </c>
      <c r="CR32" s="88" t="e">
        <f t="shared" ca="1" si="50"/>
        <v>#N/A</v>
      </c>
      <c r="CS32" s="88" t="e">
        <f t="shared" ca="1" si="50"/>
        <v>#N/A</v>
      </c>
      <c r="CT32" s="88" t="e">
        <f t="shared" ca="1" si="50"/>
        <v>#N/A</v>
      </c>
      <c r="CU32" s="88" t="e">
        <f t="shared" ca="1" si="50"/>
        <v>#N/A</v>
      </c>
      <c r="CV32" s="88" t="e">
        <f t="shared" ca="1" si="50"/>
        <v>#N/A</v>
      </c>
      <c r="CW32" s="88" t="e">
        <f t="shared" ca="1" si="50"/>
        <v>#N/A</v>
      </c>
      <c r="CX32" s="88" t="e">
        <f t="shared" ca="1" si="50"/>
        <v>#N/A</v>
      </c>
      <c r="CY32" s="88" t="e">
        <f t="shared" ca="1" si="50"/>
        <v>#N/A</v>
      </c>
      <c r="CZ32" s="88" t="e">
        <f t="shared" ca="1" si="50"/>
        <v>#N/A</v>
      </c>
      <c r="DA32" s="88" t="e">
        <f t="shared" ca="1" si="50"/>
        <v>#N/A</v>
      </c>
      <c r="DB32" s="88" t="e">
        <f t="shared" ca="1" si="50"/>
        <v>#N/A</v>
      </c>
      <c r="DC32" s="88" t="e">
        <f t="shared" ca="1" si="50"/>
        <v>#N/A</v>
      </c>
      <c r="DD32" s="88" t="e">
        <f t="shared" ca="1" si="50"/>
        <v>#N/A</v>
      </c>
      <c r="DE32" s="88" t="e">
        <f t="shared" ca="1" si="50"/>
        <v>#N/A</v>
      </c>
      <c r="DF32" s="88" t="e">
        <f t="shared" ca="1" si="50"/>
        <v>#N/A</v>
      </c>
      <c r="DG32" s="88" t="e">
        <f t="shared" ca="1" si="50"/>
        <v>#N/A</v>
      </c>
      <c r="DH32" s="88" t="e">
        <f t="shared" ca="1" si="50"/>
        <v>#N/A</v>
      </c>
      <c r="DI32" s="88" t="e">
        <f t="shared" ca="1" si="50"/>
        <v>#N/A</v>
      </c>
      <c r="DJ32" s="88" t="e">
        <f t="shared" ca="1" si="50"/>
        <v>#N/A</v>
      </c>
      <c r="DK32" s="88" t="e">
        <f t="shared" ca="1" si="50"/>
        <v>#N/A</v>
      </c>
      <c r="DL32" s="88" t="e">
        <f t="shared" ca="1" si="50"/>
        <v>#N/A</v>
      </c>
      <c r="DM32" s="88" t="e">
        <f t="shared" ca="1" si="50"/>
        <v>#N/A</v>
      </c>
      <c r="DN32" s="88" t="e">
        <f t="shared" ca="1" si="50"/>
        <v>#N/A</v>
      </c>
      <c r="DO32" s="88" t="e">
        <f t="shared" ca="1" si="50"/>
        <v>#N/A</v>
      </c>
      <c r="DP32" s="88" t="e">
        <f t="shared" ca="1" si="50"/>
        <v>#N/A</v>
      </c>
      <c r="DQ32" s="88" t="e">
        <f t="shared" ca="1" si="50"/>
        <v>#N/A</v>
      </c>
      <c r="DR32" s="88" t="e">
        <f t="shared" ca="1" si="50"/>
        <v>#N/A</v>
      </c>
      <c r="DS32" s="88" t="e">
        <f t="shared" ca="1" si="50"/>
        <v>#N/A</v>
      </c>
      <c r="DT32" s="88" t="e">
        <f t="shared" ca="1" si="50"/>
        <v>#N/A</v>
      </c>
      <c r="DU32" s="88" t="e">
        <f t="shared" ca="1" si="50"/>
        <v>#N/A</v>
      </c>
      <c r="DV32" s="88" t="e">
        <f t="shared" ca="1" si="50"/>
        <v>#N/A</v>
      </c>
      <c r="DW32" s="88" t="e">
        <f t="shared" ca="1" si="50"/>
        <v>#N/A</v>
      </c>
      <c r="DX32" s="88" t="e">
        <f t="shared" ca="1" si="50"/>
        <v>#N/A</v>
      </c>
      <c r="DY32" s="88" t="e">
        <f t="shared" ca="1" si="50"/>
        <v>#N/A</v>
      </c>
      <c r="DZ32" s="88" t="e">
        <f t="shared" ca="1" si="50"/>
        <v>#N/A</v>
      </c>
      <c r="EA32" s="88" t="e">
        <f t="shared" ca="1" si="50"/>
        <v>#N/A</v>
      </c>
      <c r="EB32" s="88" t="e">
        <f t="shared" ca="1" si="47"/>
        <v>#N/A</v>
      </c>
      <c r="EC32" s="88" t="e">
        <f t="shared" ca="1" si="44"/>
        <v>#N/A</v>
      </c>
      <c r="ED32" s="88" t="e">
        <f t="shared" ca="1" si="44"/>
        <v>#N/A</v>
      </c>
      <c r="EE32" s="88" t="e">
        <f t="shared" ref="EE32:GP35" ca="1" si="52">(IFERROR(HLOOKUP("Innendurchmesser",INDIRECT(EE$6&amp;"!A1:L28"),LOOKUP($B32,INDIRECT(EE$6&amp;"!B1:B28"),INDIRECT(EE$6&amp;"!A1:A28")),FALSE),NA())*0.001)</f>
        <v>#N/A</v>
      </c>
      <c r="EF32" s="88" t="e">
        <f t="shared" ca="1" si="52"/>
        <v>#N/A</v>
      </c>
      <c r="EG32" s="88" t="e">
        <f t="shared" ca="1" si="52"/>
        <v>#N/A</v>
      </c>
      <c r="EH32" s="88" t="e">
        <f t="shared" ca="1" si="52"/>
        <v>#N/A</v>
      </c>
      <c r="EI32" s="88" t="e">
        <f t="shared" ca="1" si="52"/>
        <v>#N/A</v>
      </c>
      <c r="EJ32" s="88" t="e">
        <f t="shared" ca="1" si="52"/>
        <v>#N/A</v>
      </c>
      <c r="EK32" s="88" t="e">
        <f t="shared" ca="1" si="52"/>
        <v>#N/A</v>
      </c>
      <c r="EL32" s="88" t="e">
        <f t="shared" ca="1" si="52"/>
        <v>#N/A</v>
      </c>
      <c r="EM32" s="88" t="e">
        <f t="shared" ca="1" si="52"/>
        <v>#N/A</v>
      </c>
      <c r="EN32" s="88" t="e">
        <f t="shared" ca="1" si="52"/>
        <v>#N/A</v>
      </c>
      <c r="EO32" s="88" t="e">
        <f t="shared" ca="1" si="52"/>
        <v>#N/A</v>
      </c>
      <c r="EP32" s="88" t="e">
        <f t="shared" ca="1" si="52"/>
        <v>#N/A</v>
      </c>
      <c r="EQ32" s="88" t="e">
        <f t="shared" ca="1" si="52"/>
        <v>#N/A</v>
      </c>
      <c r="ER32" s="88" t="e">
        <f t="shared" ca="1" si="52"/>
        <v>#N/A</v>
      </c>
      <c r="ES32" s="88" t="e">
        <f t="shared" ca="1" si="52"/>
        <v>#N/A</v>
      </c>
      <c r="ET32" s="88" t="e">
        <f t="shared" ca="1" si="52"/>
        <v>#N/A</v>
      </c>
      <c r="EU32" s="88" t="e">
        <f t="shared" ca="1" si="52"/>
        <v>#N/A</v>
      </c>
      <c r="EV32" s="88" t="e">
        <f t="shared" ca="1" si="52"/>
        <v>#N/A</v>
      </c>
      <c r="EW32" s="88" t="e">
        <f t="shared" ca="1" si="52"/>
        <v>#N/A</v>
      </c>
      <c r="EX32" s="88" t="e">
        <f t="shared" ca="1" si="52"/>
        <v>#N/A</v>
      </c>
      <c r="EY32" s="88" t="e">
        <f t="shared" ca="1" si="52"/>
        <v>#N/A</v>
      </c>
      <c r="EZ32" s="88" t="e">
        <f t="shared" ca="1" si="52"/>
        <v>#N/A</v>
      </c>
      <c r="FA32" s="88" t="e">
        <f t="shared" ca="1" si="52"/>
        <v>#N/A</v>
      </c>
      <c r="FB32" s="88" t="e">
        <f t="shared" ca="1" si="52"/>
        <v>#N/A</v>
      </c>
      <c r="FC32" s="88" t="e">
        <f t="shared" ca="1" si="52"/>
        <v>#N/A</v>
      </c>
      <c r="FD32" s="88" t="e">
        <f t="shared" ca="1" si="52"/>
        <v>#N/A</v>
      </c>
      <c r="FE32" s="88" t="e">
        <f t="shared" ca="1" si="52"/>
        <v>#N/A</v>
      </c>
      <c r="FF32" s="88" t="e">
        <f t="shared" ca="1" si="52"/>
        <v>#N/A</v>
      </c>
      <c r="FG32" s="88" t="e">
        <f t="shared" ca="1" si="52"/>
        <v>#N/A</v>
      </c>
      <c r="FH32" s="88" t="e">
        <f t="shared" ca="1" si="52"/>
        <v>#N/A</v>
      </c>
      <c r="FI32" s="88" t="e">
        <f t="shared" ca="1" si="52"/>
        <v>#N/A</v>
      </c>
      <c r="FJ32" s="88" t="e">
        <f t="shared" ca="1" si="52"/>
        <v>#N/A</v>
      </c>
      <c r="FK32" s="88" t="e">
        <f t="shared" ca="1" si="52"/>
        <v>#N/A</v>
      </c>
      <c r="FL32" s="88" t="e">
        <f t="shared" ca="1" si="52"/>
        <v>#N/A</v>
      </c>
      <c r="FM32" s="88" t="e">
        <f t="shared" ca="1" si="52"/>
        <v>#N/A</v>
      </c>
      <c r="FN32" s="88" t="e">
        <f t="shared" ca="1" si="52"/>
        <v>#N/A</v>
      </c>
      <c r="FO32" s="88" t="e">
        <f t="shared" ca="1" si="52"/>
        <v>#N/A</v>
      </c>
      <c r="FP32" s="88" t="e">
        <f t="shared" ca="1" si="52"/>
        <v>#N/A</v>
      </c>
      <c r="FQ32" s="88" t="e">
        <f t="shared" ca="1" si="52"/>
        <v>#N/A</v>
      </c>
      <c r="FR32" s="88" t="e">
        <f t="shared" ca="1" si="52"/>
        <v>#N/A</v>
      </c>
      <c r="FS32" s="88" t="e">
        <f t="shared" ca="1" si="52"/>
        <v>#N/A</v>
      </c>
      <c r="FT32" s="88" t="e">
        <f t="shared" ca="1" si="52"/>
        <v>#N/A</v>
      </c>
      <c r="FU32" s="88" t="e">
        <f t="shared" ca="1" si="52"/>
        <v>#N/A</v>
      </c>
      <c r="FV32" s="88" t="e">
        <f t="shared" ca="1" si="52"/>
        <v>#N/A</v>
      </c>
      <c r="FW32" s="88" t="e">
        <f t="shared" ca="1" si="52"/>
        <v>#N/A</v>
      </c>
      <c r="FX32" s="88" t="e">
        <f t="shared" ca="1" si="52"/>
        <v>#N/A</v>
      </c>
      <c r="FY32" s="88" t="e">
        <f t="shared" ca="1" si="52"/>
        <v>#N/A</v>
      </c>
      <c r="FZ32" s="88" t="e">
        <f t="shared" ca="1" si="52"/>
        <v>#N/A</v>
      </c>
      <c r="GA32" s="88" t="e">
        <f t="shared" ca="1" si="52"/>
        <v>#N/A</v>
      </c>
      <c r="GB32" s="88" t="e">
        <f t="shared" ca="1" si="52"/>
        <v>#N/A</v>
      </c>
      <c r="GC32" s="88" t="e">
        <f t="shared" ca="1" si="52"/>
        <v>#N/A</v>
      </c>
      <c r="GD32" s="88" t="e">
        <f t="shared" ca="1" si="52"/>
        <v>#N/A</v>
      </c>
      <c r="GE32" s="88" t="e">
        <f t="shared" ca="1" si="52"/>
        <v>#N/A</v>
      </c>
      <c r="GF32" s="88" t="e">
        <f t="shared" ca="1" si="52"/>
        <v>#N/A</v>
      </c>
      <c r="GG32" s="88" t="e">
        <f t="shared" ca="1" si="52"/>
        <v>#N/A</v>
      </c>
      <c r="GH32" s="88" t="e">
        <f t="shared" ca="1" si="52"/>
        <v>#N/A</v>
      </c>
      <c r="GI32" s="88" t="e">
        <f t="shared" ca="1" si="52"/>
        <v>#N/A</v>
      </c>
      <c r="GJ32" s="88" t="e">
        <f t="shared" ca="1" si="52"/>
        <v>#N/A</v>
      </c>
      <c r="GK32" s="88" t="e">
        <f t="shared" ca="1" si="52"/>
        <v>#N/A</v>
      </c>
      <c r="GL32" s="88" t="e">
        <f t="shared" ca="1" si="52"/>
        <v>#N/A</v>
      </c>
      <c r="GM32" s="88" t="e">
        <f t="shared" ca="1" si="52"/>
        <v>#N/A</v>
      </c>
      <c r="GN32" s="88" t="e">
        <f t="shared" ca="1" si="52"/>
        <v>#N/A</v>
      </c>
      <c r="GO32" s="88" t="e">
        <f t="shared" ca="1" si="52"/>
        <v>#N/A</v>
      </c>
      <c r="GP32" s="88" t="e">
        <f t="shared" ca="1" si="52"/>
        <v>#N/A</v>
      </c>
      <c r="GQ32" s="88" t="e">
        <f t="shared" ca="1" si="48"/>
        <v>#N/A</v>
      </c>
      <c r="GR32" s="88" t="e">
        <f t="shared" ca="1" si="48"/>
        <v>#N/A</v>
      </c>
      <c r="GS32" s="88" t="e">
        <f t="shared" ca="1" si="48"/>
        <v>#N/A</v>
      </c>
      <c r="GT32" s="88" t="e">
        <f t="shared" ca="1" si="48"/>
        <v>#N/A</v>
      </c>
      <c r="GU32" s="88" t="e">
        <f t="shared" ca="1" si="48"/>
        <v>#N/A</v>
      </c>
      <c r="GV32" s="88" t="e">
        <f t="shared" ca="1" si="48"/>
        <v>#N/A</v>
      </c>
      <c r="GW32" s="88" t="e">
        <f t="shared" ca="1" si="48"/>
        <v>#N/A</v>
      </c>
      <c r="GX32" s="88" t="e">
        <f t="shared" ca="1" si="48"/>
        <v>#N/A</v>
      </c>
      <c r="GY32" s="88" t="e">
        <f t="shared" ca="1" si="48"/>
        <v>#N/A</v>
      </c>
      <c r="GZ32" s="88" t="e">
        <f t="shared" ca="1" si="48"/>
        <v>#N/A</v>
      </c>
      <c r="HA32" s="88" t="e">
        <f t="shared" ca="1" si="48"/>
        <v>#N/A</v>
      </c>
      <c r="HB32" s="88" t="e">
        <f t="shared" ca="1" si="48"/>
        <v>#N/A</v>
      </c>
      <c r="HC32" s="88" t="e">
        <f t="shared" ca="1" si="48"/>
        <v>#N/A</v>
      </c>
      <c r="HD32" s="88" t="e">
        <f t="shared" ca="1" si="48"/>
        <v>#N/A</v>
      </c>
      <c r="HE32" s="88" t="e">
        <f t="shared" ca="1" si="48"/>
        <v>#N/A</v>
      </c>
      <c r="HF32" s="88" t="e">
        <f t="shared" ca="1" si="48"/>
        <v>#N/A</v>
      </c>
      <c r="HG32" s="88" t="e">
        <f t="shared" ca="1" si="48"/>
        <v>#N/A</v>
      </c>
      <c r="HH32" s="88" t="e">
        <f t="shared" ca="1" si="48"/>
        <v>#N/A</v>
      </c>
      <c r="HI32" s="88" t="e">
        <f t="shared" ca="1" si="48"/>
        <v>#N/A</v>
      </c>
      <c r="HJ32" s="88" t="e">
        <f t="shared" ca="1" si="48"/>
        <v>#N/A</v>
      </c>
      <c r="HK32" s="88" t="e">
        <f t="shared" ca="1" si="48"/>
        <v>#N/A</v>
      </c>
      <c r="HL32" s="88" t="e">
        <f t="shared" ca="1" si="48"/>
        <v>#N/A</v>
      </c>
      <c r="HM32" s="88" t="e">
        <f t="shared" ca="1" si="48"/>
        <v>#N/A</v>
      </c>
      <c r="HN32" s="88" t="e">
        <f t="shared" ca="1" si="48"/>
        <v>#N/A</v>
      </c>
      <c r="HO32" s="88" t="e">
        <f t="shared" ca="1" si="48"/>
        <v>#N/A</v>
      </c>
      <c r="HP32" s="88" t="e">
        <f t="shared" ca="1" si="48"/>
        <v>#N/A</v>
      </c>
      <c r="HQ32" s="88" t="e">
        <f t="shared" ca="1" si="48"/>
        <v>#N/A</v>
      </c>
      <c r="HR32" s="88" t="e">
        <f t="shared" ca="1" si="48"/>
        <v>#N/A</v>
      </c>
      <c r="HS32" s="88" t="e">
        <f t="shared" ca="1" si="48"/>
        <v>#N/A</v>
      </c>
      <c r="HT32" s="88" t="e">
        <f t="shared" ca="1" si="48"/>
        <v>#N/A</v>
      </c>
      <c r="HU32" s="88" t="e">
        <f t="shared" ca="1" si="48"/>
        <v>#N/A</v>
      </c>
      <c r="HV32" s="88" t="e">
        <f t="shared" ca="1" si="48"/>
        <v>#N/A</v>
      </c>
      <c r="HW32" s="88" t="e">
        <f t="shared" ca="1" si="48"/>
        <v>#N/A</v>
      </c>
      <c r="HX32" s="88" t="e">
        <f t="shared" ca="1" si="48"/>
        <v>#N/A</v>
      </c>
      <c r="HY32" s="88" t="e">
        <f t="shared" ca="1" si="48"/>
        <v>#N/A</v>
      </c>
      <c r="HZ32" s="88" t="e">
        <f t="shared" ca="1" si="48"/>
        <v>#N/A</v>
      </c>
      <c r="IA32" s="88" t="e">
        <f t="shared" ca="1" si="48"/>
        <v>#N/A</v>
      </c>
      <c r="IB32" s="88" t="e">
        <f t="shared" ca="1" si="48"/>
        <v>#N/A</v>
      </c>
      <c r="IC32" s="88" t="e">
        <f t="shared" ca="1" si="48"/>
        <v>#N/A</v>
      </c>
      <c r="ID32" s="88" t="e">
        <f t="shared" ca="1" si="48"/>
        <v>#N/A</v>
      </c>
      <c r="IE32" s="88" t="e">
        <f t="shared" ca="1" si="48"/>
        <v>#N/A</v>
      </c>
      <c r="IF32" s="88" t="e">
        <f t="shared" ca="1" si="48"/>
        <v>#N/A</v>
      </c>
      <c r="IG32" s="88" t="e">
        <f t="shared" ca="1" si="48"/>
        <v>#N/A</v>
      </c>
      <c r="IH32" s="88" t="e">
        <f t="shared" ca="1" si="48"/>
        <v>#N/A</v>
      </c>
      <c r="II32" s="88" t="e">
        <f t="shared" ca="1" si="48"/>
        <v>#N/A</v>
      </c>
      <c r="IJ32" s="88" t="e">
        <f t="shared" ca="1" si="48"/>
        <v>#N/A</v>
      </c>
      <c r="IK32" s="88" t="e">
        <f t="shared" ca="1" si="48"/>
        <v>#N/A</v>
      </c>
      <c r="IL32" s="88" t="e">
        <f t="shared" ca="1" si="48"/>
        <v>#N/A</v>
      </c>
      <c r="IM32" s="88" t="e">
        <f t="shared" ca="1" si="48"/>
        <v>#N/A</v>
      </c>
      <c r="IN32" s="88" t="e">
        <f t="shared" ca="1" si="48"/>
        <v>#N/A</v>
      </c>
      <c r="IO32" s="88" t="e">
        <f t="shared" ca="1" si="48"/>
        <v>#N/A</v>
      </c>
      <c r="IP32" s="88" t="e">
        <f t="shared" ca="1" si="48"/>
        <v>#N/A</v>
      </c>
      <c r="IQ32" s="88" t="e">
        <f t="shared" ca="1" si="48"/>
        <v>#N/A</v>
      </c>
      <c r="IR32" s="88" t="e">
        <f t="shared" ca="1" si="48"/>
        <v>#N/A</v>
      </c>
      <c r="IS32" s="88" t="e">
        <f t="shared" ca="1" si="48"/>
        <v>#N/A</v>
      </c>
      <c r="IT32" s="88" t="e">
        <f t="shared" ca="1" si="48"/>
        <v>#N/A</v>
      </c>
      <c r="IU32" s="88" t="e">
        <f t="shared" ca="1" si="48"/>
        <v>#N/A</v>
      </c>
      <c r="IV32" s="88" t="e">
        <f t="shared" ca="1" si="48"/>
        <v>#N/A</v>
      </c>
      <c r="IW32" s="88" t="e">
        <f t="shared" ca="1" si="48"/>
        <v>#N/A</v>
      </c>
      <c r="IX32" s="88" t="e">
        <f t="shared" ca="1" si="48"/>
        <v>#N/A</v>
      </c>
      <c r="IY32" s="88" t="e">
        <f t="shared" ca="1" si="48"/>
        <v>#N/A</v>
      </c>
      <c r="IZ32" s="88" t="e">
        <f t="shared" ca="1" si="48"/>
        <v>#N/A</v>
      </c>
      <c r="JA32" s="88" t="e">
        <f t="shared" ca="1" si="45"/>
        <v>#N/A</v>
      </c>
      <c r="JB32" s="88" t="e">
        <f t="shared" ca="1" si="45"/>
        <v>#N/A</v>
      </c>
      <c r="JC32" s="88" t="e">
        <f t="shared" ref="JC32:LN36" ca="1" si="53">(IFERROR(HLOOKUP("Innendurchmesser",INDIRECT(JC$6&amp;"!A1:L28"),LOOKUP($B32,INDIRECT(JC$6&amp;"!B1:B28"),INDIRECT(JC$6&amp;"!A1:A28")),FALSE),NA())*0.001)</f>
        <v>#N/A</v>
      </c>
      <c r="JD32" s="88" t="e">
        <f t="shared" ca="1" si="53"/>
        <v>#N/A</v>
      </c>
      <c r="JE32" s="88" t="e">
        <f t="shared" ca="1" si="53"/>
        <v>#N/A</v>
      </c>
      <c r="JF32" s="88" t="e">
        <f t="shared" ca="1" si="53"/>
        <v>#N/A</v>
      </c>
      <c r="JG32" s="88" t="e">
        <f t="shared" ca="1" si="53"/>
        <v>#N/A</v>
      </c>
      <c r="JH32" s="88" t="e">
        <f t="shared" ca="1" si="53"/>
        <v>#N/A</v>
      </c>
      <c r="JI32" s="88" t="e">
        <f t="shared" ca="1" si="53"/>
        <v>#N/A</v>
      </c>
      <c r="JJ32" s="88" t="e">
        <f t="shared" ca="1" si="53"/>
        <v>#N/A</v>
      </c>
      <c r="JK32" s="88" t="e">
        <f t="shared" ca="1" si="53"/>
        <v>#N/A</v>
      </c>
      <c r="JL32" s="88" t="e">
        <f t="shared" ca="1" si="53"/>
        <v>#N/A</v>
      </c>
      <c r="JM32" s="88" t="e">
        <f t="shared" ca="1" si="53"/>
        <v>#N/A</v>
      </c>
      <c r="JN32" s="88" t="e">
        <f t="shared" ca="1" si="53"/>
        <v>#N/A</v>
      </c>
      <c r="JO32" s="88" t="e">
        <f t="shared" ca="1" si="53"/>
        <v>#N/A</v>
      </c>
      <c r="JP32" s="88" t="e">
        <f t="shared" ca="1" si="53"/>
        <v>#N/A</v>
      </c>
      <c r="JQ32" s="88" t="e">
        <f t="shared" ca="1" si="53"/>
        <v>#N/A</v>
      </c>
      <c r="JR32" s="88" t="e">
        <f t="shared" ca="1" si="53"/>
        <v>#N/A</v>
      </c>
      <c r="JS32" s="88" t="e">
        <f t="shared" ca="1" si="53"/>
        <v>#N/A</v>
      </c>
      <c r="JT32" s="88" t="e">
        <f t="shared" ca="1" si="53"/>
        <v>#N/A</v>
      </c>
      <c r="JU32" s="88" t="e">
        <f t="shared" ca="1" si="53"/>
        <v>#N/A</v>
      </c>
      <c r="JV32" s="88" t="e">
        <f t="shared" ca="1" si="53"/>
        <v>#N/A</v>
      </c>
      <c r="JW32" s="88" t="e">
        <f t="shared" ca="1" si="53"/>
        <v>#N/A</v>
      </c>
      <c r="JX32" s="88" t="e">
        <f t="shared" ca="1" si="53"/>
        <v>#N/A</v>
      </c>
      <c r="JY32" s="88" t="e">
        <f t="shared" ca="1" si="53"/>
        <v>#N/A</v>
      </c>
      <c r="JZ32" s="88" t="e">
        <f t="shared" ca="1" si="53"/>
        <v>#N/A</v>
      </c>
      <c r="KA32" s="88" t="e">
        <f t="shared" ca="1" si="53"/>
        <v>#N/A</v>
      </c>
      <c r="KB32" s="88" t="e">
        <f t="shared" ca="1" si="53"/>
        <v>#N/A</v>
      </c>
      <c r="KC32" s="88" t="e">
        <f t="shared" ca="1" si="53"/>
        <v>#N/A</v>
      </c>
      <c r="KD32" s="88" t="e">
        <f t="shared" ca="1" si="53"/>
        <v>#N/A</v>
      </c>
      <c r="KE32" s="88" t="e">
        <f t="shared" ca="1" si="53"/>
        <v>#N/A</v>
      </c>
      <c r="KF32" s="88" t="e">
        <f t="shared" ca="1" si="53"/>
        <v>#N/A</v>
      </c>
      <c r="KG32" s="88" t="e">
        <f t="shared" ca="1" si="53"/>
        <v>#N/A</v>
      </c>
      <c r="KH32" s="88" t="e">
        <f t="shared" ca="1" si="53"/>
        <v>#N/A</v>
      </c>
      <c r="KI32" s="88" t="e">
        <f t="shared" ca="1" si="53"/>
        <v>#N/A</v>
      </c>
      <c r="KJ32" s="88" t="e">
        <f t="shared" ca="1" si="53"/>
        <v>#N/A</v>
      </c>
      <c r="KK32" s="88" t="e">
        <f t="shared" ca="1" si="53"/>
        <v>#N/A</v>
      </c>
      <c r="KL32" s="88" t="e">
        <f t="shared" ca="1" si="53"/>
        <v>#N/A</v>
      </c>
      <c r="KM32" s="88" t="e">
        <f t="shared" ca="1" si="53"/>
        <v>#N/A</v>
      </c>
      <c r="KN32" s="88" t="e">
        <f t="shared" ca="1" si="53"/>
        <v>#N/A</v>
      </c>
      <c r="KO32" s="88" t="e">
        <f t="shared" ca="1" si="53"/>
        <v>#N/A</v>
      </c>
      <c r="KP32" s="88" t="e">
        <f t="shared" ca="1" si="53"/>
        <v>#N/A</v>
      </c>
      <c r="KQ32" s="88" t="e">
        <f t="shared" ca="1" si="53"/>
        <v>#N/A</v>
      </c>
      <c r="KR32" s="88" t="e">
        <f t="shared" ca="1" si="53"/>
        <v>#N/A</v>
      </c>
      <c r="KS32" s="88" t="e">
        <f t="shared" ca="1" si="53"/>
        <v>#N/A</v>
      </c>
      <c r="KT32" s="88" t="e">
        <f t="shared" ca="1" si="53"/>
        <v>#N/A</v>
      </c>
      <c r="KU32" s="88" t="e">
        <f t="shared" ca="1" si="53"/>
        <v>#N/A</v>
      </c>
      <c r="KV32" s="88" t="e">
        <f t="shared" ca="1" si="53"/>
        <v>#N/A</v>
      </c>
      <c r="KW32" s="88" t="e">
        <f t="shared" ca="1" si="53"/>
        <v>#N/A</v>
      </c>
      <c r="KX32" s="88" t="e">
        <f t="shared" ca="1" si="53"/>
        <v>#N/A</v>
      </c>
      <c r="KY32" s="88" t="e">
        <f t="shared" ca="1" si="53"/>
        <v>#N/A</v>
      </c>
      <c r="KZ32" s="88" t="e">
        <f t="shared" ca="1" si="53"/>
        <v>#N/A</v>
      </c>
      <c r="LA32" s="88" t="e">
        <f t="shared" ca="1" si="53"/>
        <v>#N/A</v>
      </c>
      <c r="LB32" s="88" t="e">
        <f t="shared" ca="1" si="53"/>
        <v>#N/A</v>
      </c>
      <c r="LC32" s="88" t="e">
        <f t="shared" ca="1" si="53"/>
        <v>#N/A</v>
      </c>
      <c r="LD32" s="88" t="e">
        <f t="shared" ca="1" si="53"/>
        <v>#N/A</v>
      </c>
      <c r="LE32" s="88" t="e">
        <f t="shared" ca="1" si="53"/>
        <v>#N/A</v>
      </c>
      <c r="LF32" s="88" t="e">
        <f t="shared" ca="1" si="53"/>
        <v>#N/A</v>
      </c>
      <c r="LG32" s="88" t="e">
        <f t="shared" ca="1" si="53"/>
        <v>#N/A</v>
      </c>
      <c r="LH32" s="88" t="e">
        <f t="shared" ca="1" si="53"/>
        <v>#N/A</v>
      </c>
      <c r="LI32" s="88" t="e">
        <f t="shared" ca="1" si="53"/>
        <v>#N/A</v>
      </c>
      <c r="LJ32" s="88" t="e">
        <f t="shared" ca="1" si="53"/>
        <v>#N/A</v>
      </c>
      <c r="LK32" s="88" t="e">
        <f t="shared" ca="1" si="53"/>
        <v>#N/A</v>
      </c>
      <c r="LL32" s="88" t="e">
        <f t="shared" ca="1" si="53"/>
        <v>#N/A</v>
      </c>
      <c r="LM32" s="88" t="e">
        <f t="shared" ca="1" si="53"/>
        <v>#N/A</v>
      </c>
      <c r="LN32" s="88" t="e">
        <f t="shared" ca="1" si="53"/>
        <v>#N/A</v>
      </c>
      <c r="LO32" s="88" t="e">
        <f t="shared" ca="1" si="49"/>
        <v>#N/A</v>
      </c>
      <c r="LP32" s="88" t="e">
        <f t="shared" ca="1" si="49"/>
        <v>#N/A</v>
      </c>
      <c r="LQ32" s="88" t="e">
        <f t="shared" ca="1" si="49"/>
        <v>#N/A</v>
      </c>
      <c r="LR32" s="88" t="e">
        <f t="shared" ca="1" si="49"/>
        <v>#N/A</v>
      </c>
      <c r="LS32" s="88" t="e">
        <f t="shared" ca="1" si="49"/>
        <v>#N/A</v>
      </c>
      <c r="LT32" s="88" t="e">
        <f t="shared" ca="1" si="49"/>
        <v>#N/A</v>
      </c>
      <c r="LU32" s="88" t="e">
        <f t="shared" ca="1" si="49"/>
        <v>#N/A</v>
      </c>
      <c r="LV32" s="88" t="e">
        <f t="shared" ca="1" si="49"/>
        <v>#N/A</v>
      </c>
      <c r="LW32" s="88" t="e">
        <f t="shared" ca="1" si="49"/>
        <v>#N/A</v>
      </c>
      <c r="LX32" s="88" t="e">
        <f t="shared" ca="1" si="49"/>
        <v>#N/A</v>
      </c>
      <c r="LY32" s="88" t="e">
        <f t="shared" ca="1" si="49"/>
        <v>#N/A</v>
      </c>
      <c r="LZ32" s="88" t="e">
        <f t="shared" ca="1" si="49"/>
        <v>#N/A</v>
      </c>
      <c r="MA32" s="88" t="e">
        <f t="shared" ca="1" si="49"/>
        <v>#N/A</v>
      </c>
      <c r="MB32" s="88" t="e">
        <f t="shared" ca="1" si="49"/>
        <v>#N/A</v>
      </c>
      <c r="MC32" s="88" t="e">
        <f t="shared" ca="1" si="49"/>
        <v>#N/A</v>
      </c>
      <c r="MD32" s="88" t="e">
        <f t="shared" ca="1" si="49"/>
        <v>#N/A</v>
      </c>
      <c r="ME32" s="88" t="e">
        <f t="shared" ca="1" si="49"/>
        <v>#N/A</v>
      </c>
      <c r="MF32" s="88" t="e">
        <f t="shared" ca="1" si="49"/>
        <v>#N/A</v>
      </c>
      <c r="MG32" s="88" t="e">
        <f t="shared" ca="1" si="49"/>
        <v>#N/A</v>
      </c>
      <c r="MH32" s="88" t="e">
        <f t="shared" ca="1" si="49"/>
        <v>#N/A</v>
      </c>
      <c r="MI32" s="88" t="e">
        <f t="shared" ca="1" si="49"/>
        <v>#N/A</v>
      </c>
      <c r="MJ32" s="88" t="e">
        <f t="shared" ca="1" si="49"/>
        <v>#N/A</v>
      </c>
      <c r="MK32" s="88" t="e">
        <f t="shared" ca="1" si="49"/>
        <v>#N/A</v>
      </c>
      <c r="ML32" s="88" t="e">
        <f t="shared" ca="1" si="49"/>
        <v>#N/A</v>
      </c>
      <c r="MM32" s="88" t="e">
        <f t="shared" ca="1" si="49"/>
        <v>#N/A</v>
      </c>
      <c r="MN32" s="88" t="e">
        <f t="shared" ca="1" si="49"/>
        <v>#N/A</v>
      </c>
      <c r="MO32" s="88" t="e">
        <f t="shared" ca="1" si="49"/>
        <v>#N/A</v>
      </c>
      <c r="MP32" s="88" t="e">
        <f t="shared" ca="1" si="49"/>
        <v>#N/A</v>
      </c>
      <c r="MQ32" s="88" t="e">
        <f t="shared" ca="1" si="49"/>
        <v>#N/A</v>
      </c>
      <c r="MR32" s="88" t="e">
        <f t="shared" ca="1" si="49"/>
        <v>#N/A</v>
      </c>
      <c r="MS32" s="88" t="e">
        <f t="shared" ca="1" si="49"/>
        <v>#N/A</v>
      </c>
      <c r="MT32" s="88" t="e">
        <f t="shared" ca="1" si="49"/>
        <v>#N/A</v>
      </c>
      <c r="MU32" s="88" t="e">
        <f t="shared" ca="1" si="49"/>
        <v>#N/A</v>
      </c>
      <c r="MV32" s="88" t="e">
        <f t="shared" ca="1" si="49"/>
        <v>#N/A</v>
      </c>
      <c r="MW32" s="88" t="e">
        <f t="shared" ca="1" si="49"/>
        <v>#N/A</v>
      </c>
      <c r="MX32" s="88" t="e">
        <f t="shared" ca="1" si="49"/>
        <v>#N/A</v>
      </c>
      <c r="MY32" s="88" t="e">
        <f t="shared" ca="1" si="49"/>
        <v>#N/A</v>
      </c>
      <c r="MZ32" s="88" t="e">
        <f t="shared" ca="1" si="49"/>
        <v>#N/A</v>
      </c>
      <c r="NA32" s="88" t="e">
        <f t="shared" ca="1" si="49"/>
        <v>#N/A</v>
      </c>
      <c r="NB32" s="88" t="e">
        <f t="shared" ca="1" si="49"/>
        <v>#N/A</v>
      </c>
      <c r="NC32" s="88" t="e">
        <f t="shared" ca="1" si="49"/>
        <v>#N/A</v>
      </c>
      <c r="ND32" s="88" t="e">
        <f t="shared" ca="1" si="49"/>
        <v>#N/A</v>
      </c>
      <c r="NE32" s="88" t="e">
        <f t="shared" ca="1" si="49"/>
        <v>#N/A</v>
      </c>
      <c r="NF32" s="88" t="e">
        <f t="shared" ca="1" si="49"/>
        <v>#N/A</v>
      </c>
      <c r="NG32" s="88" t="e">
        <f t="shared" ca="1" si="49"/>
        <v>#N/A</v>
      </c>
      <c r="NH32" s="88" t="e">
        <f t="shared" ca="1" si="49"/>
        <v>#N/A</v>
      </c>
      <c r="NI32" s="88" t="e">
        <f t="shared" ca="1" si="49"/>
        <v>#N/A</v>
      </c>
      <c r="NJ32" s="88" t="e">
        <f t="shared" ca="1" si="49"/>
        <v>#N/A</v>
      </c>
      <c r="NK32" s="88" t="e">
        <f t="shared" ca="1" si="49"/>
        <v>#N/A</v>
      </c>
      <c r="NL32" s="88" t="e">
        <f t="shared" ca="1" si="49"/>
        <v>#N/A</v>
      </c>
      <c r="NM32" s="88" t="e">
        <f t="shared" ca="1" si="49"/>
        <v>#N/A</v>
      </c>
      <c r="NN32" s="88" t="e">
        <f t="shared" ca="1" si="49"/>
        <v>#N/A</v>
      </c>
      <c r="NO32" s="88" t="e">
        <f t="shared" ca="1" si="49"/>
        <v>#N/A</v>
      </c>
      <c r="NP32" s="88" t="e">
        <f t="shared" ca="1" si="49"/>
        <v>#N/A</v>
      </c>
      <c r="NQ32" s="88" t="e">
        <f t="shared" ca="1" si="49"/>
        <v>#N/A</v>
      </c>
      <c r="NR32" s="88" t="e">
        <f t="shared" ca="1" si="49"/>
        <v>#N/A</v>
      </c>
      <c r="NS32" s="88" t="e">
        <f t="shared" ca="1" si="49"/>
        <v>#N/A</v>
      </c>
      <c r="NT32" s="88" t="e">
        <f t="shared" ca="1" si="49"/>
        <v>#N/A</v>
      </c>
      <c r="NU32" s="88" t="e">
        <f t="shared" ca="1" si="49"/>
        <v>#N/A</v>
      </c>
      <c r="NV32" s="88" t="e">
        <f t="shared" ca="1" si="49"/>
        <v>#N/A</v>
      </c>
      <c r="NW32" s="88" t="e">
        <f t="shared" ca="1" si="49"/>
        <v>#N/A</v>
      </c>
      <c r="NX32" s="88" t="e">
        <f t="shared" ca="1" si="49"/>
        <v>#N/A</v>
      </c>
      <c r="NY32" s="88" t="e">
        <f t="shared" ca="1" si="46"/>
        <v>#N/A</v>
      </c>
      <c r="NZ32" s="88" t="e">
        <f t="shared" ca="1" si="46"/>
        <v>#N/A</v>
      </c>
      <c r="OA32" s="88" t="e">
        <f t="shared" ca="1" si="46"/>
        <v>#N/A</v>
      </c>
      <c r="OB32" s="88" t="e">
        <f t="shared" ca="1" si="46"/>
        <v>#N/A</v>
      </c>
      <c r="OC32" s="88" t="e">
        <f t="shared" ca="1" si="46"/>
        <v>#N/A</v>
      </c>
      <c r="OD32" s="88" t="e">
        <f t="shared" ca="1" si="46"/>
        <v>#N/A</v>
      </c>
      <c r="OE32" s="88" t="e">
        <f t="shared" ca="1" si="46"/>
        <v>#N/A</v>
      </c>
      <c r="OF32" s="88" t="e">
        <f t="shared" ca="1" si="46"/>
        <v>#N/A</v>
      </c>
      <c r="OG32" s="88" t="e">
        <f t="shared" ca="1" si="46"/>
        <v>#N/A</v>
      </c>
      <c r="OH32" s="88" t="e">
        <f t="shared" ca="1" si="46"/>
        <v>#N/A</v>
      </c>
      <c r="OI32" s="88" t="e">
        <f t="shared" ca="1" si="46"/>
        <v>#N/A</v>
      </c>
      <c r="OJ32" s="88" t="e">
        <f t="shared" ca="1" si="46"/>
        <v>#N/A</v>
      </c>
      <c r="OK32" s="88" t="e">
        <f t="shared" ca="1" si="46"/>
        <v>#N/A</v>
      </c>
      <c r="OL32" s="88" t="e">
        <f t="shared" ca="1" si="46"/>
        <v>#N/A</v>
      </c>
      <c r="OM32" s="88" t="e">
        <f t="shared" ca="1" si="46"/>
        <v>#N/A</v>
      </c>
    </row>
    <row r="33" spans="2:403" x14ac:dyDescent="0.3">
      <c r="B33" s="84">
        <v>125</v>
      </c>
      <c r="C33" s="85" t="s">
        <v>79</v>
      </c>
      <c r="D33" s="88">
        <f t="shared" ca="1" si="42"/>
        <v>0.13250000000000001</v>
      </c>
      <c r="E33" s="88">
        <f t="shared" ca="1" si="51"/>
        <v>0.13250000000000001</v>
      </c>
      <c r="F33" s="88">
        <f t="shared" ca="1" si="51"/>
        <v>0.13250000000000001</v>
      </c>
      <c r="G33" s="88">
        <f t="shared" ca="1" si="51"/>
        <v>0.13250000000000001</v>
      </c>
      <c r="H33" s="88">
        <f t="shared" ca="1" si="51"/>
        <v>0.13250000000000001</v>
      </c>
      <c r="I33" s="88">
        <f t="shared" ca="1" si="51"/>
        <v>0.13250000000000001</v>
      </c>
      <c r="J33" s="88">
        <f t="shared" ca="1" si="51"/>
        <v>0.13250000000000001</v>
      </c>
      <c r="K33" s="88">
        <f t="shared" ca="1" si="51"/>
        <v>0.13250000000000001</v>
      </c>
      <c r="L33" s="88">
        <f t="shared" ca="1" si="51"/>
        <v>0.13250000000000001</v>
      </c>
      <c r="M33" s="88">
        <f t="shared" ca="1" si="51"/>
        <v>0.13250000000000001</v>
      </c>
      <c r="N33" s="88">
        <f t="shared" ca="1" si="51"/>
        <v>0.13250000000000001</v>
      </c>
      <c r="O33" s="88">
        <f t="shared" ca="1" si="51"/>
        <v>0.13250000000000001</v>
      </c>
      <c r="P33" s="88">
        <f t="shared" ca="1" si="51"/>
        <v>0.13250000000000001</v>
      </c>
      <c r="Q33" s="88">
        <f t="shared" ca="1" si="51"/>
        <v>0.13250000000000001</v>
      </c>
      <c r="R33" s="88">
        <f t="shared" ca="1" si="51"/>
        <v>0.13250000000000001</v>
      </c>
      <c r="S33" s="88">
        <f t="shared" ca="1" si="51"/>
        <v>0.13250000000000001</v>
      </c>
      <c r="T33" s="88">
        <f t="shared" ca="1" si="51"/>
        <v>0.13250000000000001</v>
      </c>
      <c r="U33" s="88">
        <f t="shared" ca="1" si="51"/>
        <v>0.13250000000000001</v>
      </c>
      <c r="V33" s="88">
        <f t="shared" ca="1" si="51"/>
        <v>0.13250000000000001</v>
      </c>
      <c r="W33" s="88">
        <f t="shared" ca="1" si="51"/>
        <v>0.13250000000000001</v>
      </c>
      <c r="X33" s="88">
        <f t="shared" ca="1" si="51"/>
        <v>0.13250000000000001</v>
      </c>
      <c r="Y33" s="88">
        <f t="shared" ca="1" si="51"/>
        <v>0.13250000000000001</v>
      </c>
      <c r="Z33" s="88">
        <f t="shared" ca="1" si="51"/>
        <v>0.13250000000000001</v>
      </c>
      <c r="AA33" s="88">
        <f t="shared" ca="1" si="51"/>
        <v>0.13250000000000001</v>
      </c>
      <c r="AB33" s="88">
        <f t="shared" ca="1" si="51"/>
        <v>0.13250000000000001</v>
      </c>
      <c r="AC33" s="88">
        <f t="shared" ca="1" si="51"/>
        <v>0.13250000000000001</v>
      </c>
      <c r="AD33" s="88">
        <f t="shared" ca="1" si="51"/>
        <v>0.13250000000000001</v>
      </c>
      <c r="AE33" s="88">
        <f t="shared" ca="1" si="51"/>
        <v>0.13250000000000001</v>
      </c>
      <c r="AF33" s="88">
        <f t="shared" ca="1" si="51"/>
        <v>0.13250000000000001</v>
      </c>
      <c r="AG33" s="88">
        <f t="shared" ca="1" si="51"/>
        <v>0.13250000000000001</v>
      </c>
      <c r="AH33" s="88">
        <f t="shared" ca="1" si="51"/>
        <v>0.13250000000000001</v>
      </c>
      <c r="AI33" s="88">
        <f t="shared" ca="1" si="51"/>
        <v>0.13250000000000001</v>
      </c>
      <c r="AJ33" s="88">
        <f t="shared" ca="1" si="51"/>
        <v>0.13250000000000001</v>
      </c>
      <c r="AK33" s="88" t="e">
        <f t="shared" ca="1" si="51"/>
        <v>#N/A</v>
      </c>
      <c r="AL33" s="88" t="e">
        <f t="shared" ca="1" si="51"/>
        <v>#N/A</v>
      </c>
      <c r="AM33" s="88" t="e">
        <f t="shared" ca="1" si="51"/>
        <v>#N/A</v>
      </c>
      <c r="AN33" s="88" t="e">
        <f t="shared" ca="1" si="51"/>
        <v>#N/A</v>
      </c>
      <c r="AO33" s="88" t="e">
        <f t="shared" ca="1" si="51"/>
        <v>#N/A</v>
      </c>
      <c r="AP33" s="88" t="e">
        <f t="shared" ca="1" si="51"/>
        <v>#N/A</v>
      </c>
      <c r="AQ33" s="88" t="e">
        <f t="shared" ca="1" si="51"/>
        <v>#N/A</v>
      </c>
      <c r="AR33" s="88" t="e">
        <f t="shared" ca="1" si="51"/>
        <v>#N/A</v>
      </c>
      <c r="AS33" s="88" t="e">
        <f t="shared" ca="1" si="51"/>
        <v>#N/A</v>
      </c>
      <c r="AT33" s="88" t="e">
        <f t="shared" ca="1" si="51"/>
        <v>#N/A</v>
      </c>
      <c r="AU33" s="88" t="e">
        <f t="shared" ca="1" si="51"/>
        <v>#N/A</v>
      </c>
      <c r="AV33" s="88" t="e">
        <f t="shared" ca="1" si="51"/>
        <v>#N/A</v>
      </c>
      <c r="AW33" s="88" t="e">
        <f t="shared" ca="1" si="51"/>
        <v>#N/A</v>
      </c>
      <c r="AX33" s="88" t="e">
        <f t="shared" ca="1" si="51"/>
        <v>#N/A</v>
      </c>
      <c r="AY33" s="88" t="e">
        <f t="shared" ca="1" si="51"/>
        <v>#N/A</v>
      </c>
      <c r="AZ33" s="88" t="e">
        <f t="shared" ca="1" si="51"/>
        <v>#N/A</v>
      </c>
      <c r="BA33" s="88" t="e">
        <f t="shared" ca="1" si="51"/>
        <v>#N/A</v>
      </c>
      <c r="BB33" s="88" t="e">
        <f t="shared" ca="1" si="51"/>
        <v>#N/A</v>
      </c>
      <c r="BC33" s="88" t="e">
        <f t="shared" ca="1" si="51"/>
        <v>#N/A</v>
      </c>
      <c r="BD33" s="88" t="e">
        <f t="shared" ca="1" si="51"/>
        <v>#N/A</v>
      </c>
      <c r="BE33" s="88" t="e">
        <f t="shared" ca="1" si="51"/>
        <v>#N/A</v>
      </c>
      <c r="BF33" s="88" t="e">
        <f t="shared" ca="1" si="51"/>
        <v>#N/A</v>
      </c>
      <c r="BG33" s="88" t="e">
        <f t="shared" ca="1" si="51"/>
        <v>#N/A</v>
      </c>
      <c r="BH33" s="88" t="e">
        <f t="shared" ca="1" si="51"/>
        <v>#N/A</v>
      </c>
      <c r="BI33" s="88" t="e">
        <f t="shared" ca="1" si="51"/>
        <v>#N/A</v>
      </c>
      <c r="BJ33" s="88" t="e">
        <f t="shared" ca="1" si="51"/>
        <v>#N/A</v>
      </c>
      <c r="BK33" s="88" t="e">
        <f t="shared" ca="1" si="51"/>
        <v>#N/A</v>
      </c>
      <c r="BL33" s="88" t="e">
        <f t="shared" ca="1" si="51"/>
        <v>#N/A</v>
      </c>
      <c r="BM33" s="88" t="e">
        <f t="shared" ca="1" si="51"/>
        <v>#N/A</v>
      </c>
      <c r="BN33" s="88" t="e">
        <f t="shared" ca="1" si="51"/>
        <v>#N/A</v>
      </c>
      <c r="BO33" s="88" t="e">
        <f t="shared" ca="1" si="51"/>
        <v>#N/A</v>
      </c>
      <c r="BP33" s="88" t="e">
        <f t="shared" ca="1" si="51"/>
        <v>#N/A</v>
      </c>
      <c r="BQ33" s="88" t="e">
        <f t="shared" ca="1" si="50"/>
        <v>#N/A</v>
      </c>
      <c r="BR33" s="88" t="e">
        <f t="shared" ca="1" si="50"/>
        <v>#N/A</v>
      </c>
      <c r="BS33" s="88" t="e">
        <f t="shared" ca="1" si="50"/>
        <v>#N/A</v>
      </c>
      <c r="BT33" s="88" t="e">
        <f t="shared" ca="1" si="50"/>
        <v>#N/A</v>
      </c>
      <c r="BU33" s="88" t="e">
        <f t="shared" ca="1" si="50"/>
        <v>#N/A</v>
      </c>
      <c r="BV33" s="88" t="e">
        <f t="shared" ca="1" si="50"/>
        <v>#N/A</v>
      </c>
      <c r="BW33" s="88" t="e">
        <f t="shared" ca="1" si="50"/>
        <v>#N/A</v>
      </c>
      <c r="BX33" s="88" t="e">
        <f t="shared" ca="1" si="50"/>
        <v>#N/A</v>
      </c>
      <c r="BY33" s="88" t="e">
        <f t="shared" ca="1" si="50"/>
        <v>#N/A</v>
      </c>
      <c r="BZ33" s="88" t="e">
        <f t="shared" ca="1" si="50"/>
        <v>#N/A</v>
      </c>
      <c r="CA33" s="88" t="e">
        <f t="shared" ca="1" si="50"/>
        <v>#N/A</v>
      </c>
      <c r="CB33" s="88" t="e">
        <f t="shared" ca="1" si="50"/>
        <v>#N/A</v>
      </c>
      <c r="CC33" s="88" t="e">
        <f t="shared" ca="1" si="50"/>
        <v>#N/A</v>
      </c>
      <c r="CD33" s="88" t="e">
        <f t="shared" ca="1" si="50"/>
        <v>#N/A</v>
      </c>
      <c r="CE33" s="88" t="e">
        <f t="shared" ca="1" si="50"/>
        <v>#N/A</v>
      </c>
      <c r="CF33" s="88" t="e">
        <f t="shared" ca="1" si="50"/>
        <v>#N/A</v>
      </c>
      <c r="CG33" s="88" t="e">
        <f t="shared" ca="1" si="50"/>
        <v>#N/A</v>
      </c>
      <c r="CH33" s="88" t="e">
        <f t="shared" ca="1" si="50"/>
        <v>#N/A</v>
      </c>
      <c r="CI33" s="88" t="e">
        <f t="shared" ca="1" si="50"/>
        <v>#N/A</v>
      </c>
      <c r="CJ33" s="88" t="e">
        <f t="shared" ca="1" si="50"/>
        <v>#N/A</v>
      </c>
      <c r="CK33" s="88" t="e">
        <f t="shared" ca="1" si="50"/>
        <v>#N/A</v>
      </c>
      <c r="CL33" s="88" t="e">
        <f t="shared" ca="1" si="50"/>
        <v>#N/A</v>
      </c>
      <c r="CM33" s="88" t="e">
        <f t="shared" ca="1" si="50"/>
        <v>#N/A</v>
      </c>
      <c r="CN33" s="88" t="e">
        <f t="shared" ca="1" si="50"/>
        <v>#N/A</v>
      </c>
      <c r="CO33" s="88" t="e">
        <f t="shared" ca="1" si="50"/>
        <v>#N/A</v>
      </c>
      <c r="CP33" s="88" t="e">
        <f t="shared" ca="1" si="50"/>
        <v>#N/A</v>
      </c>
      <c r="CQ33" s="88" t="e">
        <f t="shared" ca="1" si="50"/>
        <v>#N/A</v>
      </c>
      <c r="CR33" s="88" t="e">
        <f t="shared" ca="1" si="50"/>
        <v>#N/A</v>
      </c>
      <c r="CS33" s="88" t="e">
        <f t="shared" ca="1" si="50"/>
        <v>#N/A</v>
      </c>
      <c r="CT33" s="88" t="e">
        <f t="shared" ca="1" si="50"/>
        <v>#N/A</v>
      </c>
      <c r="CU33" s="88" t="e">
        <f t="shared" ca="1" si="50"/>
        <v>#N/A</v>
      </c>
      <c r="CV33" s="88" t="e">
        <f t="shared" ca="1" si="50"/>
        <v>#N/A</v>
      </c>
      <c r="CW33" s="88" t="e">
        <f t="shared" ca="1" si="50"/>
        <v>#N/A</v>
      </c>
      <c r="CX33" s="88" t="e">
        <f t="shared" ca="1" si="50"/>
        <v>#N/A</v>
      </c>
      <c r="CY33" s="88" t="e">
        <f t="shared" ca="1" si="50"/>
        <v>#N/A</v>
      </c>
      <c r="CZ33" s="88" t="e">
        <f t="shared" ca="1" si="50"/>
        <v>#N/A</v>
      </c>
      <c r="DA33" s="88" t="e">
        <f t="shared" ca="1" si="50"/>
        <v>#N/A</v>
      </c>
      <c r="DB33" s="88" t="e">
        <f t="shared" ca="1" si="50"/>
        <v>#N/A</v>
      </c>
      <c r="DC33" s="88" t="e">
        <f t="shared" ca="1" si="50"/>
        <v>#N/A</v>
      </c>
      <c r="DD33" s="88" t="e">
        <f t="shared" ca="1" si="50"/>
        <v>#N/A</v>
      </c>
      <c r="DE33" s="88" t="e">
        <f t="shared" ca="1" si="50"/>
        <v>#N/A</v>
      </c>
      <c r="DF33" s="88" t="e">
        <f t="shared" ca="1" si="50"/>
        <v>#N/A</v>
      </c>
      <c r="DG33" s="88" t="e">
        <f t="shared" ca="1" si="50"/>
        <v>#N/A</v>
      </c>
      <c r="DH33" s="88" t="e">
        <f t="shared" ca="1" si="50"/>
        <v>#N/A</v>
      </c>
      <c r="DI33" s="88" t="e">
        <f t="shared" ca="1" si="50"/>
        <v>#N/A</v>
      </c>
      <c r="DJ33" s="88" t="e">
        <f t="shared" ca="1" si="50"/>
        <v>#N/A</v>
      </c>
      <c r="DK33" s="88" t="e">
        <f t="shared" ca="1" si="50"/>
        <v>#N/A</v>
      </c>
      <c r="DL33" s="88" t="e">
        <f t="shared" ca="1" si="50"/>
        <v>#N/A</v>
      </c>
      <c r="DM33" s="88" t="e">
        <f t="shared" ca="1" si="50"/>
        <v>#N/A</v>
      </c>
      <c r="DN33" s="88" t="e">
        <f t="shared" ca="1" si="50"/>
        <v>#N/A</v>
      </c>
      <c r="DO33" s="88" t="e">
        <f t="shared" ca="1" si="50"/>
        <v>#N/A</v>
      </c>
      <c r="DP33" s="88" t="e">
        <f t="shared" ca="1" si="50"/>
        <v>#N/A</v>
      </c>
      <c r="DQ33" s="88" t="e">
        <f t="shared" ca="1" si="50"/>
        <v>#N/A</v>
      </c>
      <c r="DR33" s="88" t="e">
        <f t="shared" ca="1" si="50"/>
        <v>#N/A</v>
      </c>
      <c r="DS33" s="88" t="e">
        <f t="shared" ca="1" si="50"/>
        <v>#N/A</v>
      </c>
      <c r="DT33" s="88" t="e">
        <f t="shared" ca="1" si="50"/>
        <v>#N/A</v>
      </c>
      <c r="DU33" s="88" t="e">
        <f t="shared" ca="1" si="50"/>
        <v>#N/A</v>
      </c>
      <c r="DV33" s="88" t="e">
        <f t="shared" ca="1" si="50"/>
        <v>#N/A</v>
      </c>
      <c r="DW33" s="88" t="e">
        <f t="shared" ca="1" si="50"/>
        <v>#N/A</v>
      </c>
      <c r="DX33" s="88" t="e">
        <f t="shared" ca="1" si="50"/>
        <v>#N/A</v>
      </c>
      <c r="DY33" s="88" t="e">
        <f t="shared" ca="1" si="50"/>
        <v>#N/A</v>
      </c>
      <c r="DZ33" s="88" t="e">
        <f t="shared" ca="1" si="50"/>
        <v>#N/A</v>
      </c>
      <c r="EA33" s="88" t="e">
        <f t="shared" ca="1" si="50"/>
        <v>#N/A</v>
      </c>
      <c r="EB33" s="88" t="e">
        <f t="shared" ca="1" si="47"/>
        <v>#N/A</v>
      </c>
      <c r="EC33" s="88" t="e">
        <f t="shared" ref="EC33:GN36" ca="1" si="54">(IFERROR(HLOOKUP("Innendurchmesser",INDIRECT(EC$6&amp;"!A1:L28"),LOOKUP($B33,INDIRECT(EC$6&amp;"!B1:B28"),INDIRECT(EC$6&amp;"!A1:A28")),FALSE),NA())*0.001)</f>
        <v>#N/A</v>
      </c>
      <c r="ED33" s="88" t="e">
        <f t="shared" ca="1" si="54"/>
        <v>#N/A</v>
      </c>
      <c r="EE33" s="88" t="e">
        <f t="shared" ca="1" si="54"/>
        <v>#N/A</v>
      </c>
      <c r="EF33" s="88" t="e">
        <f t="shared" ca="1" si="54"/>
        <v>#N/A</v>
      </c>
      <c r="EG33" s="88" t="e">
        <f t="shared" ca="1" si="54"/>
        <v>#N/A</v>
      </c>
      <c r="EH33" s="88" t="e">
        <f t="shared" ca="1" si="54"/>
        <v>#N/A</v>
      </c>
      <c r="EI33" s="88" t="e">
        <f t="shared" ca="1" si="54"/>
        <v>#N/A</v>
      </c>
      <c r="EJ33" s="88" t="e">
        <f t="shared" ca="1" si="54"/>
        <v>#N/A</v>
      </c>
      <c r="EK33" s="88" t="e">
        <f t="shared" ca="1" si="54"/>
        <v>#N/A</v>
      </c>
      <c r="EL33" s="88" t="e">
        <f t="shared" ca="1" si="54"/>
        <v>#N/A</v>
      </c>
      <c r="EM33" s="88" t="e">
        <f t="shared" ca="1" si="54"/>
        <v>#N/A</v>
      </c>
      <c r="EN33" s="88" t="e">
        <f t="shared" ca="1" si="54"/>
        <v>#N/A</v>
      </c>
      <c r="EO33" s="88" t="e">
        <f t="shared" ca="1" si="54"/>
        <v>#N/A</v>
      </c>
      <c r="EP33" s="88" t="e">
        <f t="shared" ca="1" si="54"/>
        <v>#N/A</v>
      </c>
      <c r="EQ33" s="88" t="e">
        <f t="shared" ca="1" si="54"/>
        <v>#N/A</v>
      </c>
      <c r="ER33" s="88" t="e">
        <f t="shared" ca="1" si="54"/>
        <v>#N/A</v>
      </c>
      <c r="ES33" s="88" t="e">
        <f t="shared" ca="1" si="54"/>
        <v>#N/A</v>
      </c>
      <c r="ET33" s="88" t="e">
        <f t="shared" ca="1" si="54"/>
        <v>#N/A</v>
      </c>
      <c r="EU33" s="88" t="e">
        <f t="shared" ca="1" si="54"/>
        <v>#N/A</v>
      </c>
      <c r="EV33" s="88" t="e">
        <f t="shared" ca="1" si="54"/>
        <v>#N/A</v>
      </c>
      <c r="EW33" s="88" t="e">
        <f t="shared" ca="1" si="54"/>
        <v>#N/A</v>
      </c>
      <c r="EX33" s="88" t="e">
        <f t="shared" ca="1" si="54"/>
        <v>#N/A</v>
      </c>
      <c r="EY33" s="88" t="e">
        <f t="shared" ca="1" si="54"/>
        <v>#N/A</v>
      </c>
      <c r="EZ33" s="88" t="e">
        <f t="shared" ca="1" si="54"/>
        <v>#N/A</v>
      </c>
      <c r="FA33" s="88" t="e">
        <f t="shared" ca="1" si="54"/>
        <v>#N/A</v>
      </c>
      <c r="FB33" s="88" t="e">
        <f t="shared" ca="1" si="54"/>
        <v>#N/A</v>
      </c>
      <c r="FC33" s="88" t="e">
        <f t="shared" ca="1" si="54"/>
        <v>#N/A</v>
      </c>
      <c r="FD33" s="88" t="e">
        <f t="shared" ca="1" si="54"/>
        <v>#N/A</v>
      </c>
      <c r="FE33" s="88" t="e">
        <f t="shared" ca="1" si="54"/>
        <v>#N/A</v>
      </c>
      <c r="FF33" s="88" t="e">
        <f t="shared" ca="1" si="54"/>
        <v>#N/A</v>
      </c>
      <c r="FG33" s="88" t="e">
        <f t="shared" ca="1" si="54"/>
        <v>#N/A</v>
      </c>
      <c r="FH33" s="88" t="e">
        <f t="shared" ca="1" si="54"/>
        <v>#N/A</v>
      </c>
      <c r="FI33" s="88" t="e">
        <f t="shared" ca="1" si="54"/>
        <v>#N/A</v>
      </c>
      <c r="FJ33" s="88" t="e">
        <f t="shared" ca="1" si="54"/>
        <v>#N/A</v>
      </c>
      <c r="FK33" s="88" t="e">
        <f t="shared" ca="1" si="54"/>
        <v>#N/A</v>
      </c>
      <c r="FL33" s="88" t="e">
        <f t="shared" ca="1" si="54"/>
        <v>#N/A</v>
      </c>
      <c r="FM33" s="88" t="e">
        <f t="shared" ca="1" si="54"/>
        <v>#N/A</v>
      </c>
      <c r="FN33" s="88" t="e">
        <f t="shared" ca="1" si="54"/>
        <v>#N/A</v>
      </c>
      <c r="FO33" s="88" t="e">
        <f t="shared" ca="1" si="54"/>
        <v>#N/A</v>
      </c>
      <c r="FP33" s="88" t="e">
        <f t="shared" ca="1" si="54"/>
        <v>#N/A</v>
      </c>
      <c r="FQ33" s="88" t="e">
        <f t="shared" ca="1" si="54"/>
        <v>#N/A</v>
      </c>
      <c r="FR33" s="88" t="e">
        <f t="shared" ca="1" si="54"/>
        <v>#N/A</v>
      </c>
      <c r="FS33" s="88" t="e">
        <f t="shared" ca="1" si="54"/>
        <v>#N/A</v>
      </c>
      <c r="FT33" s="88" t="e">
        <f t="shared" ca="1" si="54"/>
        <v>#N/A</v>
      </c>
      <c r="FU33" s="88" t="e">
        <f t="shared" ca="1" si="54"/>
        <v>#N/A</v>
      </c>
      <c r="FV33" s="88" t="e">
        <f t="shared" ca="1" si="54"/>
        <v>#N/A</v>
      </c>
      <c r="FW33" s="88" t="e">
        <f t="shared" ca="1" si="54"/>
        <v>#N/A</v>
      </c>
      <c r="FX33" s="88" t="e">
        <f t="shared" ca="1" si="54"/>
        <v>#N/A</v>
      </c>
      <c r="FY33" s="88" t="e">
        <f t="shared" ca="1" si="54"/>
        <v>#N/A</v>
      </c>
      <c r="FZ33" s="88" t="e">
        <f t="shared" ca="1" si="54"/>
        <v>#N/A</v>
      </c>
      <c r="GA33" s="88" t="e">
        <f t="shared" ca="1" si="54"/>
        <v>#N/A</v>
      </c>
      <c r="GB33" s="88" t="e">
        <f t="shared" ca="1" si="54"/>
        <v>#N/A</v>
      </c>
      <c r="GC33" s="88" t="e">
        <f t="shared" ca="1" si="54"/>
        <v>#N/A</v>
      </c>
      <c r="GD33" s="88" t="e">
        <f t="shared" ca="1" si="54"/>
        <v>#N/A</v>
      </c>
      <c r="GE33" s="88" t="e">
        <f t="shared" ca="1" si="54"/>
        <v>#N/A</v>
      </c>
      <c r="GF33" s="88" t="e">
        <f t="shared" ca="1" si="54"/>
        <v>#N/A</v>
      </c>
      <c r="GG33" s="88" t="e">
        <f t="shared" ca="1" si="54"/>
        <v>#N/A</v>
      </c>
      <c r="GH33" s="88" t="e">
        <f t="shared" ca="1" si="54"/>
        <v>#N/A</v>
      </c>
      <c r="GI33" s="88" t="e">
        <f t="shared" ca="1" si="54"/>
        <v>#N/A</v>
      </c>
      <c r="GJ33" s="88" t="e">
        <f t="shared" ca="1" si="54"/>
        <v>#N/A</v>
      </c>
      <c r="GK33" s="88" t="e">
        <f t="shared" ca="1" si="54"/>
        <v>#N/A</v>
      </c>
      <c r="GL33" s="88" t="e">
        <f t="shared" ca="1" si="54"/>
        <v>#N/A</v>
      </c>
      <c r="GM33" s="88" t="e">
        <f t="shared" ca="1" si="54"/>
        <v>#N/A</v>
      </c>
      <c r="GN33" s="88" t="e">
        <f t="shared" ca="1" si="54"/>
        <v>#N/A</v>
      </c>
      <c r="GO33" s="88" t="e">
        <f t="shared" ca="1" si="52"/>
        <v>#N/A</v>
      </c>
      <c r="GP33" s="88" t="e">
        <f t="shared" ca="1" si="52"/>
        <v>#N/A</v>
      </c>
      <c r="GQ33" s="88" t="e">
        <f t="shared" ca="1" si="48"/>
        <v>#N/A</v>
      </c>
      <c r="GR33" s="88" t="e">
        <f t="shared" ref="GR33:JC46" ca="1" si="55">(IFERROR(HLOOKUP("Innendurchmesser",INDIRECT(GR$6&amp;"!A1:L28"),LOOKUP($B33,INDIRECT(GR$6&amp;"!B1:B28"),INDIRECT(GR$6&amp;"!A1:A28")),FALSE),NA())*0.001)</f>
        <v>#N/A</v>
      </c>
      <c r="GS33" s="88" t="e">
        <f t="shared" ca="1" si="55"/>
        <v>#N/A</v>
      </c>
      <c r="GT33" s="88" t="e">
        <f t="shared" ca="1" si="55"/>
        <v>#N/A</v>
      </c>
      <c r="GU33" s="88" t="e">
        <f t="shared" ca="1" si="55"/>
        <v>#N/A</v>
      </c>
      <c r="GV33" s="88" t="e">
        <f t="shared" ca="1" si="55"/>
        <v>#N/A</v>
      </c>
      <c r="GW33" s="88" t="e">
        <f t="shared" ca="1" si="55"/>
        <v>#N/A</v>
      </c>
      <c r="GX33" s="88" t="e">
        <f t="shared" ca="1" si="55"/>
        <v>#N/A</v>
      </c>
      <c r="GY33" s="88" t="e">
        <f t="shared" ca="1" si="55"/>
        <v>#N/A</v>
      </c>
      <c r="GZ33" s="88" t="e">
        <f t="shared" ca="1" si="55"/>
        <v>#N/A</v>
      </c>
      <c r="HA33" s="88" t="e">
        <f t="shared" ca="1" si="55"/>
        <v>#N/A</v>
      </c>
      <c r="HB33" s="88" t="e">
        <f t="shared" ca="1" si="55"/>
        <v>#N/A</v>
      </c>
      <c r="HC33" s="88" t="e">
        <f t="shared" ca="1" si="55"/>
        <v>#N/A</v>
      </c>
      <c r="HD33" s="88" t="e">
        <f t="shared" ca="1" si="55"/>
        <v>#N/A</v>
      </c>
      <c r="HE33" s="88" t="e">
        <f t="shared" ca="1" si="55"/>
        <v>#N/A</v>
      </c>
      <c r="HF33" s="88" t="e">
        <f t="shared" ca="1" si="55"/>
        <v>#N/A</v>
      </c>
      <c r="HG33" s="88" t="e">
        <f t="shared" ca="1" si="55"/>
        <v>#N/A</v>
      </c>
      <c r="HH33" s="88" t="e">
        <f t="shared" ca="1" si="55"/>
        <v>#N/A</v>
      </c>
      <c r="HI33" s="88" t="e">
        <f t="shared" ca="1" si="55"/>
        <v>#N/A</v>
      </c>
      <c r="HJ33" s="88" t="e">
        <f t="shared" ca="1" si="55"/>
        <v>#N/A</v>
      </c>
      <c r="HK33" s="88" t="e">
        <f t="shared" ca="1" si="55"/>
        <v>#N/A</v>
      </c>
      <c r="HL33" s="88" t="e">
        <f t="shared" ca="1" si="55"/>
        <v>#N/A</v>
      </c>
      <c r="HM33" s="88" t="e">
        <f t="shared" ca="1" si="55"/>
        <v>#N/A</v>
      </c>
      <c r="HN33" s="88" t="e">
        <f t="shared" ca="1" si="55"/>
        <v>#N/A</v>
      </c>
      <c r="HO33" s="88" t="e">
        <f t="shared" ca="1" si="55"/>
        <v>#N/A</v>
      </c>
      <c r="HP33" s="88" t="e">
        <f t="shared" ca="1" si="55"/>
        <v>#N/A</v>
      </c>
      <c r="HQ33" s="88" t="e">
        <f t="shared" ca="1" si="55"/>
        <v>#N/A</v>
      </c>
      <c r="HR33" s="88" t="e">
        <f t="shared" ca="1" si="55"/>
        <v>#N/A</v>
      </c>
      <c r="HS33" s="88" t="e">
        <f t="shared" ca="1" si="55"/>
        <v>#N/A</v>
      </c>
      <c r="HT33" s="88" t="e">
        <f t="shared" ca="1" si="55"/>
        <v>#N/A</v>
      </c>
      <c r="HU33" s="88" t="e">
        <f t="shared" ca="1" si="55"/>
        <v>#N/A</v>
      </c>
      <c r="HV33" s="88" t="e">
        <f t="shared" ca="1" si="55"/>
        <v>#N/A</v>
      </c>
      <c r="HW33" s="88" t="e">
        <f t="shared" ca="1" si="55"/>
        <v>#N/A</v>
      </c>
      <c r="HX33" s="88" t="e">
        <f t="shared" ca="1" si="55"/>
        <v>#N/A</v>
      </c>
      <c r="HY33" s="88" t="e">
        <f t="shared" ca="1" si="55"/>
        <v>#N/A</v>
      </c>
      <c r="HZ33" s="88" t="e">
        <f t="shared" ca="1" si="55"/>
        <v>#N/A</v>
      </c>
      <c r="IA33" s="88" t="e">
        <f t="shared" ca="1" si="55"/>
        <v>#N/A</v>
      </c>
      <c r="IB33" s="88" t="e">
        <f t="shared" ca="1" si="55"/>
        <v>#N/A</v>
      </c>
      <c r="IC33" s="88" t="e">
        <f t="shared" ca="1" si="55"/>
        <v>#N/A</v>
      </c>
      <c r="ID33" s="88" t="e">
        <f t="shared" ca="1" si="55"/>
        <v>#N/A</v>
      </c>
      <c r="IE33" s="88" t="e">
        <f t="shared" ca="1" si="55"/>
        <v>#N/A</v>
      </c>
      <c r="IF33" s="88" t="e">
        <f t="shared" ca="1" si="55"/>
        <v>#N/A</v>
      </c>
      <c r="IG33" s="88" t="e">
        <f t="shared" ca="1" si="55"/>
        <v>#N/A</v>
      </c>
      <c r="IH33" s="88" t="e">
        <f t="shared" ca="1" si="55"/>
        <v>#N/A</v>
      </c>
      <c r="II33" s="88" t="e">
        <f t="shared" ca="1" si="55"/>
        <v>#N/A</v>
      </c>
      <c r="IJ33" s="88" t="e">
        <f t="shared" ca="1" si="55"/>
        <v>#N/A</v>
      </c>
      <c r="IK33" s="88" t="e">
        <f t="shared" ca="1" si="55"/>
        <v>#N/A</v>
      </c>
      <c r="IL33" s="88" t="e">
        <f t="shared" ca="1" si="55"/>
        <v>#N/A</v>
      </c>
      <c r="IM33" s="88" t="e">
        <f t="shared" ca="1" si="55"/>
        <v>#N/A</v>
      </c>
      <c r="IN33" s="88" t="e">
        <f t="shared" ca="1" si="55"/>
        <v>#N/A</v>
      </c>
      <c r="IO33" s="88" t="e">
        <f t="shared" ca="1" si="55"/>
        <v>#N/A</v>
      </c>
      <c r="IP33" s="88" t="e">
        <f t="shared" ca="1" si="55"/>
        <v>#N/A</v>
      </c>
      <c r="IQ33" s="88" t="e">
        <f t="shared" ca="1" si="55"/>
        <v>#N/A</v>
      </c>
      <c r="IR33" s="88" t="e">
        <f t="shared" ca="1" si="55"/>
        <v>#N/A</v>
      </c>
      <c r="IS33" s="88" t="e">
        <f t="shared" ca="1" si="55"/>
        <v>#N/A</v>
      </c>
      <c r="IT33" s="88" t="e">
        <f t="shared" ca="1" si="55"/>
        <v>#N/A</v>
      </c>
      <c r="IU33" s="88" t="e">
        <f t="shared" ca="1" si="55"/>
        <v>#N/A</v>
      </c>
      <c r="IV33" s="88" t="e">
        <f t="shared" ca="1" si="55"/>
        <v>#N/A</v>
      </c>
      <c r="IW33" s="88" t="e">
        <f t="shared" ca="1" si="55"/>
        <v>#N/A</v>
      </c>
      <c r="IX33" s="88" t="e">
        <f t="shared" ca="1" si="55"/>
        <v>#N/A</v>
      </c>
      <c r="IY33" s="88" t="e">
        <f t="shared" ca="1" si="55"/>
        <v>#N/A</v>
      </c>
      <c r="IZ33" s="88" t="e">
        <f t="shared" ca="1" si="55"/>
        <v>#N/A</v>
      </c>
      <c r="JA33" s="88" t="e">
        <f t="shared" ca="1" si="55"/>
        <v>#N/A</v>
      </c>
      <c r="JB33" s="88" t="e">
        <f t="shared" ca="1" si="55"/>
        <v>#N/A</v>
      </c>
      <c r="JC33" s="88" t="e">
        <f t="shared" ca="1" si="55"/>
        <v>#N/A</v>
      </c>
      <c r="JD33" s="88" t="e">
        <f t="shared" ca="1" si="53"/>
        <v>#N/A</v>
      </c>
      <c r="JE33" s="88" t="e">
        <f t="shared" ca="1" si="53"/>
        <v>#N/A</v>
      </c>
      <c r="JF33" s="88" t="e">
        <f t="shared" ca="1" si="53"/>
        <v>#N/A</v>
      </c>
      <c r="JG33" s="88" t="e">
        <f t="shared" ca="1" si="53"/>
        <v>#N/A</v>
      </c>
      <c r="JH33" s="88" t="e">
        <f t="shared" ca="1" si="53"/>
        <v>#N/A</v>
      </c>
      <c r="JI33" s="88" t="e">
        <f t="shared" ca="1" si="53"/>
        <v>#N/A</v>
      </c>
      <c r="JJ33" s="88" t="e">
        <f t="shared" ca="1" si="53"/>
        <v>#N/A</v>
      </c>
      <c r="JK33" s="88" t="e">
        <f t="shared" ca="1" si="53"/>
        <v>#N/A</v>
      </c>
      <c r="JL33" s="88" t="e">
        <f t="shared" ca="1" si="53"/>
        <v>#N/A</v>
      </c>
      <c r="JM33" s="88" t="e">
        <f t="shared" ca="1" si="53"/>
        <v>#N/A</v>
      </c>
      <c r="JN33" s="88" t="e">
        <f t="shared" ca="1" si="53"/>
        <v>#N/A</v>
      </c>
      <c r="JO33" s="88" t="e">
        <f t="shared" ca="1" si="53"/>
        <v>#N/A</v>
      </c>
      <c r="JP33" s="88" t="e">
        <f t="shared" ca="1" si="53"/>
        <v>#N/A</v>
      </c>
      <c r="JQ33" s="88" t="e">
        <f t="shared" ca="1" si="53"/>
        <v>#N/A</v>
      </c>
      <c r="JR33" s="88" t="e">
        <f t="shared" ca="1" si="53"/>
        <v>#N/A</v>
      </c>
      <c r="JS33" s="88" t="e">
        <f t="shared" ca="1" si="53"/>
        <v>#N/A</v>
      </c>
      <c r="JT33" s="88" t="e">
        <f t="shared" ca="1" si="53"/>
        <v>#N/A</v>
      </c>
      <c r="JU33" s="88" t="e">
        <f t="shared" ca="1" si="53"/>
        <v>#N/A</v>
      </c>
      <c r="JV33" s="88" t="e">
        <f t="shared" ca="1" si="53"/>
        <v>#N/A</v>
      </c>
      <c r="JW33" s="88" t="e">
        <f t="shared" ca="1" si="53"/>
        <v>#N/A</v>
      </c>
      <c r="JX33" s="88" t="e">
        <f t="shared" ca="1" si="53"/>
        <v>#N/A</v>
      </c>
      <c r="JY33" s="88" t="e">
        <f t="shared" ca="1" si="53"/>
        <v>#N/A</v>
      </c>
      <c r="JZ33" s="88" t="e">
        <f t="shared" ca="1" si="53"/>
        <v>#N/A</v>
      </c>
      <c r="KA33" s="88" t="e">
        <f t="shared" ca="1" si="53"/>
        <v>#N/A</v>
      </c>
      <c r="KB33" s="88" t="e">
        <f t="shared" ca="1" si="53"/>
        <v>#N/A</v>
      </c>
      <c r="KC33" s="88" t="e">
        <f t="shared" ca="1" si="53"/>
        <v>#N/A</v>
      </c>
      <c r="KD33" s="88" t="e">
        <f t="shared" ca="1" si="53"/>
        <v>#N/A</v>
      </c>
      <c r="KE33" s="88" t="e">
        <f t="shared" ca="1" si="53"/>
        <v>#N/A</v>
      </c>
      <c r="KF33" s="88" t="e">
        <f t="shared" ca="1" si="53"/>
        <v>#N/A</v>
      </c>
      <c r="KG33" s="88" t="e">
        <f t="shared" ca="1" si="53"/>
        <v>#N/A</v>
      </c>
      <c r="KH33" s="88" t="e">
        <f t="shared" ca="1" si="53"/>
        <v>#N/A</v>
      </c>
      <c r="KI33" s="88" t="e">
        <f t="shared" ca="1" si="53"/>
        <v>#N/A</v>
      </c>
      <c r="KJ33" s="88" t="e">
        <f t="shared" ca="1" si="53"/>
        <v>#N/A</v>
      </c>
      <c r="KK33" s="88" t="e">
        <f t="shared" ca="1" si="53"/>
        <v>#N/A</v>
      </c>
      <c r="KL33" s="88" t="e">
        <f t="shared" ca="1" si="53"/>
        <v>#N/A</v>
      </c>
      <c r="KM33" s="88" t="e">
        <f t="shared" ca="1" si="53"/>
        <v>#N/A</v>
      </c>
      <c r="KN33" s="88" t="e">
        <f t="shared" ca="1" si="53"/>
        <v>#N/A</v>
      </c>
      <c r="KO33" s="88" t="e">
        <f t="shared" ca="1" si="53"/>
        <v>#N/A</v>
      </c>
      <c r="KP33" s="88" t="e">
        <f t="shared" ca="1" si="53"/>
        <v>#N/A</v>
      </c>
      <c r="KQ33" s="88" t="e">
        <f t="shared" ca="1" si="53"/>
        <v>#N/A</v>
      </c>
      <c r="KR33" s="88" t="e">
        <f t="shared" ca="1" si="53"/>
        <v>#N/A</v>
      </c>
      <c r="KS33" s="88" t="e">
        <f t="shared" ca="1" si="53"/>
        <v>#N/A</v>
      </c>
      <c r="KT33" s="88" t="e">
        <f t="shared" ca="1" si="53"/>
        <v>#N/A</v>
      </c>
      <c r="KU33" s="88" t="e">
        <f t="shared" ca="1" si="53"/>
        <v>#N/A</v>
      </c>
      <c r="KV33" s="88" t="e">
        <f t="shared" ca="1" si="53"/>
        <v>#N/A</v>
      </c>
      <c r="KW33" s="88" t="e">
        <f t="shared" ca="1" si="53"/>
        <v>#N/A</v>
      </c>
      <c r="KX33" s="88" t="e">
        <f t="shared" ca="1" si="53"/>
        <v>#N/A</v>
      </c>
      <c r="KY33" s="88" t="e">
        <f t="shared" ca="1" si="53"/>
        <v>#N/A</v>
      </c>
      <c r="KZ33" s="88" t="e">
        <f t="shared" ca="1" si="53"/>
        <v>#N/A</v>
      </c>
      <c r="LA33" s="88" t="e">
        <f t="shared" ca="1" si="53"/>
        <v>#N/A</v>
      </c>
      <c r="LB33" s="88" t="e">
        <f t="shared" ca="1" si="53"/>
        <v>#N/A</v>
      </c>
      <c r="LC33" s="88" t="e">
        <f t="shared" ca="1" si="53"/>
        <v>#N/A</v>
      </c>
      <c r="LD33" s="88" t="e">
        <f t="shared" ca="1" si="53"/>
        <v>#N/A</v>
      </c>
      <c r="LE33" s="88" t="e">
        <f t="shared" ca="1" si="53"/>
        <v>#N/A</v>
      </c>
      <c r="LF33" s="88" t="e">
        <f t="shared" ca="1" si="53"/>
        <v>#N/A</v>
      </c>
      <c r="LG33" s="88" t="e">
        <f t="shared" ca="1" si="53"/>
        <v>#N/A</v>
      </c>
      <c r="LH33" s="88" t="e">
        <f t="shared" ca="1" si="53"/>
        <v>#N/A</v>
      </c>
      <c r="LI33" s="88" t="e">
        <f t="shared" ca="1" si="53"/>
        <v>#N/A</v>
      </c>
      <c r="LJ33" s="88" t="e">
        <f t="shared" ca="1" si="53"/>
        <v>#N/A</v>
      </c>
      <c r="LK33" s="88" t="e">
        <f t="shared" ca="1" si="53"/>
        <v>#N/A</v>
      </c>
      <c r="LL33" s="88" t="e">
        <f t="shared" ca="1" si="53"/>
        <v>#N/A</v>
      </c>
      <c r="LM33" s="88" t="e">
        <f t="shared" ca="1" si="53"/>
        <v>#N/A</v>
      </c>
      <c r="LN33" s="88" t="e">
        <f t="shared" ca="1" si="53"/>
        <v>#N/A</v>
      </c>
      <c r="LO33" s="88" t="e">
        <f t="shared" ca="1" si="49"/>
        <v>#N/A</v>
      </c>
      <c r="LP33" s="88" t="e">
        <f t="shared" ref="LP33:OA37" ca="1" si="56">(IFERROR(HLOOKUP("Innendurchmesser",INDIRECT(LP$6&amp;"!A1:L28"),LOOKUP($B33,INDIRECT(LP$6&amp;"!B1:B28"),INDIRECT(LP$6&amp;"!A1:A28")),FALSE),NA())*0.001)</f>
        <v>#N/A</v>
      </c>
      <c r="LQ33" s="88" t="e">
        <f t="shared" ca="1" si="56"/>
        <v>#N/A</v>
      </c>
      <c r="LR33" s="88" t="e">
        <f t="shared" ca="1" si="56"/>
        <v>#N/A</v>
      </c>
      <c r="LS33" s="88" t="e">
        <f t="shared" ca="1" si="56"/>
        <v>#N/A</v>
      </c>
      <c r="LT33" s="88" t="e">
        <f t="shared" ca="1" si="56"/>
        <v>#N/A</v>
      </c>
      <c r="LU33" s="88" t="e">
        <f t="shared" ca="1" si="56"/>
        <v>#N/A</v>
      </c>
      <c r="LV33" s="88" t="e">
        <f t="shared" ca="1" si="56"/>
        <v>#N/A</v>
      </c>
      <c r="LW33" s="88" t="e">
        <f t="shared" ca="1" si="56"/>
        <v>#N/A</v>
      </c>
      <c r="LX33" s="88" t="e">
        <f t="shared" ca="1" si="56"/>
        <v>#N/A</v>
      </c>
      <c r="LY33" s="88" t="e">
        <f t="shared" ca="1" si="56"/>
        <v>#N/A</v>
      </c>
      <c r="LZ33" s="88" t="e">
        <f t="shared" ca="1" si="56"/>
        <v>#N/A</v>
      </c>
      <c r="MA33" s="88" t="e">
        <f t="shared" ca="1" si="56"/>
        <v>#N/A</v>
      </c>
      <c r="MB33" s="88" t="e">
        <f t="shared" ca="1" si="56"/>
        <v>#N/A</v>
      </c>
      <c r="MC33" s="88" t="e">
        <f t="shared" ca="1" si="56"/>
        <v>#N/A</v>
      </c>
      <c r="MD33" s="88" t="e">
        <f t="shared" ca="1" si="56"/>
        <v>#N/A</v>
      </c>
      <c r="ME33" s="88" t="e">
        <f t="shared" ca="1" si="56"/>
        <v>#N/A</v>
      </c>
      <c r="MF33" s="88" t="e">
        <f t="shared" ca="1" si="56"/>
        <v>#N/A</v>
      </c>
      <c r="MG33" s="88" t="e">
        <f t="shared" ca="1" si="56"/>
        <v>#N/A</v>
      </c>
      <c r="MH33" s="88" t="e">
        <f t="shared" ca="1" si="56"/>
        <v>#N/A</v>
      </c>
      <c r="MI33" s="88" t="e">
        <f t="shared" ca="1" si="56"/>
        <v>#N/A</v>
      </c>
      <c r="MJ33" s="88" t="e">
        <f t="shared" ca="1" si="56"/>
        <v>#N/A</v>
      </c>
      <c r="MK33" s="88" t="e">
        <f t="shared" ca="1" si="56"/>
        <v>#N/A</v>
      </c>
      <c r="ML33" s="88" t="e">
        <f t="shared" ca="1" si="56"/>
        <v>#N/A</v>
      </c>
      <c r="MM33" s="88" t="e">
        <f t="shared" ca="1" si="56"/>
        <v>#N/A</v>
      </c>
      <c r="MN33" s="88" t="e">
        <f t="shared" ca="1" si="56"/>
        <v>#N/A</v>
      </c>
      <c r="MO33" s="88" t="e">
        <f t="shared" ca="1" si="56"/>
        <v>#N/A</v>
      </c>
      <c r="MP33" s="88" t="e">
        <f t="shared" ca="1" si="56"/>
        <v>#N/A</v>
      </c>
      <c r="MQ33" s="88" t="e">
        <f t="shared" ca="1" si="56"/>
        <v>#N/A</v>
      </c>
      <c r="MR33" s="88" t="e">
        <f t="shared" ca="1" si="56"/>
        <v>#N/A</v>
      </c>
      <c r="MS33" s="88" t="e">
        <f t="shared" ca="1" si="56"/>
        <v>#N/A</v>
      </c>
      <c r="MT33" s="88" t="e">
        <f t="shared" ca="1" si="56"/>
        <v>#N/A</v>
      </c>
      <c r="MU33" s="88" t="e">
        <f t="shared" ca="1" si="56"/>
        <v>#N/A</v>
      </c>
      <c r="MV33" s="88" t="e">
        <f t="shared" ca="1" si="56"/>
        <v>#N/A</v>
      </c>
      <c r="MW33" s="88" t="e">
        <f t="shared" ca="1" si="56"/>
        <v>#N/A</v>
      </c>
      <c r="MX33" s="88" t="e">
        <f t="shared" ca="1" si="56"/>
        <v>#N/A</v>
      </c>
      <c r="MY33" s="88" t="e">
        <f t="shared" ca="1" si="56"/>
        <v>#N/A</v>
      </c>
      <c r="MZ33" s="88" t="e">
        <f t="shared" ca="1" si="56"/>
        <v>#N/A</v>
      </c>
      <c r="NA33" s="88" t="e">
        <f t="shared" ca="1" si="56"/>
        <v>#N/A</v>
      </c>
      <c r="NB33" s="88" t="e">
        <f t="shared" ca="1" si="56"/>
        <v>#N/A</v>
      </c>
      <c r="NC33" s="88" t="e">
        <f t="shared" ca="1" si="56"/>
        <v>#N/A</v>
      </c>
      <c r="ND33" s="88" t="e">
        <f t="shared" ca="1" si="56"/>
        <v>#N/A</v>
      </c>
      <c r="NE33" s="88" t="e">
        <f t="shared" ca="1" si="56"/>
        <v>#N/A</v>
      </c>
      <c r="NF33" s="88" t="e">
        <f t="shared" ca="1" si="56"/>
        <v>#N/A</v>
      </c>
      <c r="NG33" s="88" t="e">
        <f t="shared" ca="1" si="56"/>
        <v>#N/A</v>
      </c>
      <c r="NH33" s="88" t="e">
        <f t="shared" ca="1" si="56"/>
        <v>#N/A</v>
      </c>
      <c r="NI33" s="88" t="e">
        <f t="shared" ca="1" si="56"/>
        <v>#N/A</v>
      </c>
      <c r="NJ33" s="88" t="e">
        <f t="shared" ca="1" si="56"/>
        <v>#N/A</v>
      </c>
      <c r="NK33" s="88" t="e">
        <f t="shared" ca="1" si="56"/>
        <v>#N/A</v>
      </c>
      <c r="NL33" s="88" t="e">
        <f t="shared" ca="1" si="56"/>
        <v>#N/A</v>
      </c>
      <c r="NM33" s="88" t="e">
        <f t="shared" ca="1" si="56"/>
        <v>#N/A</v>
      </c>
      <c r="NN33" s="88" t="e">
        <f t="shared" ca="1" si="56"/>
        <v>#N/A</v>
      </c>
      <c r="NO33" s="88" t="e">
        <f t="shared" ca="1" si="56"/>
        <v>#N/A</v>
      </c>
      <c r="NP33" s="88" t="e">
        <f t="shared" ca="1" si="56"/>
        <v>#N/A</v>
      </c>
      <c r="NQ33" s="88" t="e">
        <f t="shared" ca="1" si="56"/>
        <v>#N/A</v>
      </c>
      <c r="NR33" s="88" t="e">
        <f t="shared" ca="1" si="56"/>
        <v>#N/A</v>
      </c>
      <c r="NS33" s="88" t="e">
        <f t="shared" ca="1" si="56"/>
        <v>#N/A</v>
      </c>
      <c r="NT33" s="88" t="e">
        <f t="shared" ca="1" si="56"/>
        <v>#N/A</v>
      </c>
      <c r="NU33" s="88" t="e">
        <f t="shared" ca="1" si="56"/>
        <v>#N/A</v>
      </c>
      <c r="NV33" s="88" t="e">
        <f t="shared" ca="1" si="56"/>
        <v>#N/A</v>
      </c>
      <c r="NW33" s="88" t="e">
        <f t="shared" ca="1" si="56"/>
        <v>#N/A</v>
      </c>
      <c r="NX33" s="88" t="e">
        <f t="shared" ca="1" si="56"/>
        <v>#N/A</v>
      </c>
      <c r="NY33" s="88" t="e">
        <f t="shared" ca="1" si="56"/>
        <v>#N/A</v>
      </c>
      <c r="NZ33" s="88" t="e">
        <f t="shared" ca="1" si="56"/>
        <v>#N/A</v>
      </c>
      <c r="OA33" s="88" t="e">
        <f t="shared" ca="1" si="56"/>
        <v>#N/A</v>
      </c>
      <c r="OB33" s="88" t="e">
        <f t="shared" ca="1" si="46"/>
        <v>#N/A</v>
      </c>
      <c r="OC33" s="88" t="e">
        <f t="shared" ca="1" si="46"/>
        <v>#N/A</v>
      </c>
      <c r="OD33" s="88" t="e">
        <f t="shared" ca="1" si="46"/>
        <v>#N/A</v>
      </c>
      <c r="OE33" s="88" t="e">
        <f t="shared" ca="1" si="46"/>
        <v>#N/A</v>
      </c>
      <c r="OF33" s="88" t="e">
        <f t="shared" ca="1" si="46"/>
        <v>#N/A</v>
      </c>
      <c r="OG33" s="88" t="e">
        <f t="shared" ca="1" si="46"/>
        <v>#N/A</v>
      </c>
      <c r="OH33" s="88" t="e">
        <f t="shared" ca="1" si="46"/>
        <v>#N/A</v>
      </c>
      <c r="OI33" s="88" t="e">
        <f t="shared" ca="1" si="46"/>
        <v>#N/A</v>
      </c>
      <c r="OJ33" s="88" t="e">
        <f t="shared" ca="1" si="46"/>
        <v>#N/A</v>
      </c>
      <c r="OK33" s="88" t="e">
        <f t="shared" ca="1" si="46"/>
        <v>#N/A</v>
      </c>
      <c r="OL33" s="88" t="e">
        <f t="shared" ca="1" si="46"/>
        <v>#N/A</v>
      </c>
      <c r="OM33" s="88" t="e">
        <f t="shared" ca="1" si="46"/>
        <v>#N/A</v>
      </c>
    </row>
    <row r="34" spans="2:403" x14ac:dyDescent="0.3">
      <c r="B34" s="84">
        <v>150</v>
      </c>
      <c r="C34" s="85" t="s">
        <v>79</v>
      </c>
      <c r="D34" s="88">
        <f t="shared" ca="1" si="42"/>
        <v>0.16030000000000003</v>
      </c>
      <c r="E34" s="88">
        <f t="shared" ca="1" si="51"/>
        <v>0.16030000000000003</v>
      </c>
      <c r="F34" s="88">
        <f t="shared" ca="1" si="51"/>
        <v>0.16030000000000003</v>
      </c>
      <c r="G34" s="88">
        <f t="shared" ca="1" si="51"/>
        <v>0.16030000000000003</v>
      </c>
      <c r="H34" s="88">
        <f t="shared" ca="1" si="51"/>
        <v>0.16030000000000003</v>
      </c>
      <c r="I34" s="88">
        <f t="shared" ca="1" si="51"/>
        <v>0.16030000000000003</v>
      </c>
      <c r="J34" s="88">
        <f t="shared" ca="1" si="51"/>
        <v>0.16030000000000003</v>
      </c>
      <c r="K34" s="88">
        <f t="shared" ca="1" si="51"/>
        <v>0.16030000000000003</v>
      </c>
      <c r="L34" s="88">
        <f t="shared" ca="1" si="51"/>
        <v>0.16030000000000003</v>
      </c>
      <c r="M34" s="88">
        <f t="shared" ca="1" si="51"/>
        <v>0.16030000000000003</v>
      </c>
      <c r="N34" s="88">
        <f t="shared" ca="1" si="51"/>
        <v>0.16030000000000003</v>
      </c>
      <c r="O34" s="88">
        <f t="shared" ca="1" si="51"/>
        <v>0.16030000000000003</v>
      </c>
      <c r="P34" s="88">
        <f t="shared" ca="1" si="51"/>
        <v>0.16030000000000003</v>
      </c>
      <c r="Q34" s="88">
        <f t="shared" ca="1" si="51"/>
        <v>0.16030000000000003</v>
      </c>
      <c r="R34" s="88">
        <f t="shared" ca="1" si="51"/>
        <v>0.16030000000000003</v>
      </c>
      <c r="S34" s="88">
        <f t="shared" ca="1" si="51"/>
        <v>0.16030000000000003</v>
      </c>
      <c r="T34" s="88">
        <f t="shared" ca="1" si="51"/>
        <v>0.16030000000000003</v>
      </c>
      <c r="U34" s="88">
        <f t="shared" ca="1" si="51"/>
        <v>0.16030000000000003</v>
      </c>
      <c r="V34" s="88">
        <f t="shared" ca="1" si="51"/>
        <v>0.16030000000000003</v>
      </c>
      <c r="W34" s="88">
        <f t="shared" ca="1" si="51"/>
        <v>0.16030000000000003</v>
      </c>
      <c r="X34" s="88">
        <f t="shared" ca="1" si="51"/>
        <v>0.16030000000000003</v>
      </c>
      <c r="Y34" s="88">
        <f t="shared" ca="1" si="51"/>
        <v>0.16030000000000003</v>
      </c>
      <c r="Z34" s="88">
        <f t="shared" ca="1" si="51"/>
        <v>0.16030000000000003</v>
      </c>
      <c r="AA34" s="88">
        <f t="shared" ca="1" si="51"/>
        <v>0.16030000000000003</v>
      </c>
      <c r="AB34" s="88">
        <f t="shared" ca="1" si="51"/>
        <v>0.16030000000000003</v>
      </c>
      <c r="AC34" s="88">
        <f t="shared" ca="1" si="51"/>
        <v>0.16030000000000003</v>
      </c>
      <c r="AD34" s="88">
        <f t="shared" ca="1" si="51"/>
        <v>0.16030000000000003</v>
      </c>
      <c r="AE34" s="88">
        <f t="shared" ca="1" si="51"/>
        <v>0.16030000000000003</v>
      </c>
      <c r="AF34" s="88">
        <f t="shared" ca="1" si="51"/>
        <v>0.16030000000000003</v>
      </c>
      <c r="AG34" s="88">
        <f t="shared" ca="1" si="51"/>
        <v>0.16030000000000003</v>
      </c>
      <c r="AH34" s="88">
        <f t="shared" ca="1" si="51"/>
        <v>0.16030000000000003</v>
      </c>
      <c r="AI34" s="88">
        <f t="shared" ca="1" si="51"/>
        <v>0.16030000000000003</v>
      </c>
      <c r="AJ34" s="88">
        <f t="shared" ca="1" si="51"/>
        <v>0.16030000000000003</v>
      </c>
      <c r="AK34" s="88" t="e">
        <f t="shared" ca="1" si="51"/>
        <v>#N/A</v>
      </c>
      <c r="AL34" s="88" t="e">
        <f t="shared" ca="1" si="51"/>
        <v>#N/A</v>
      </c>
      <c r="AM34" s="88" t="e">
        <f t="shared" ca="1" si="51"/>
        <v>#N/A</v>
      </c>
      <c r="AN34" s="88" t="e">
        <f t="shared" ca="1" si="51"/>
        <v>#N/A</v>
      </c>
      <c r="AO34" s="88" t="e">
        <f t="shared" ca="1" si="51"/>
        <v>#N/A</v>
      </c>
      <c r="AP34" s="88" t="e">
        <f t="shared" ca="1" si="51"/>
        <v>#N/A</v>
      </c>
      <c r="AQ34" s="88" t="e">
        <f t="shared" ca="1" si="51"/>
        <v>#N/A</v>
      </c>
      <c r="AR34" s="88" t="e">
        <f t="shared" ca="1" si="51"/>
        <v>#N/A</v>
      </c>
      <c r="AS34" s="88" t="e">
        <f t="shared" ca="1" si="51"/>
        <v>#N/A</v>
      </c>
      <c r="AT34" s="88" t="e">
        <f t="shared" ca="1" si="51"/>
        <v>#N/A</v>
      </c>
      <c r="AU34" s="88" t="e">
        <f t="shared" ca="1" si="51"/>
        <v>#N/A</v>
      </c>
      <c r="AV34" s="88" t="e">
        <f t="shared" ca="1" si="51"/>
        <v>#N/A</v>
      </c>
      <c r="AW34" s="88" t="e">
        <f t="shared" ca="1" si="51"/>
        <v>#N/A</v>
      </c>
      <c r="AX34" s="88" t="e">
        <f t="shared" ca="1" si="51"/>
        <v>#N/A</v>
      </c>
      <c r="AY34" s="88" t="e">
        <f t="shared" ca="1" si="51"/>
        <v>#N/A</v>
      </c>
      <c r="AZ34" s="88" t="e">
        <f t="shared" ca="1" si="51"/>
        <v>#N/A</v>
      </c>
      <c r="BA34" s="88" t="e">
        <f t="shared" ca="1" si="51"/>
        <v>#N/A</v>
      </c>
      <c r="BB34" s="88" t="e">
        <f t="shared" ca="1" si="51"/>
        <v>#N/A</v>
      </c>
      <c r="BC34" s="88" t="e">
        <f t="shared" ca="1" si="51"/>
        <v>#N/A</v>
      </c>
      <c r="BD34" s="88" t="e">
        <f t="shared" ca="1" si="51"/>
        <v>#N/A</v>
      </c>
      <c r="BE34" s="88" t="e">
        <f t="shared" ca="1" si="51"/>
        <v>#N/A</v>
      </c>
      <c r="BF34" s="88" t="e">
        <f t="shared" ca="1" si="51"/>
        <v>#N/A</v>
      </c>
      <c r="BG34" s="88" t="e">
        <f t="shared" ca="1" si="51"/>
        <v>#N/A</v>
      </c>
      <c r="BH34" s="88" t="e">
        <f t="shared" ca="1" si="51"/>
        <v>#N/A</v>
      </c>
      <c r="BI34" s="88" t="e">
        <f t="shared" ca="1" si="51"/>
        <v>#N/A</v>
      </c>
      <c r="BJ34" s="88" t="e">
        <f t="shared" ca="1" si="51"/>
        <v>#N/A</v>
      </c>
      <c r="BK34" s="88" t="e">
        <f t="shared" ca="1" si="51"/>
        <v>#N/A</v>
      </c>
      <c r="BL34" s="88" t="e">
        <f t="shared" ca="1" si="51"/>
        <v>#N/A</v>
      </c>
      <c r="BM34" s="88" t="e">
        <f t="shared" ca="1" si="51"/>
        <v>#N/A</v>
      </c>
      <c r="BN34" s="88" t="e">
        <f t="shared" ca="1" si="51"/>
        <v>#N/A</v>
      </c>
      <c r="BO34" s="88" t="e">
        <f t="shared" ca="1" si="51"/>
        <v>#N/A</v>
      </c>
      <c r="BP34" s="88" t="e">
        <f t="shared" ref="BP34:EA37" ca="1" si="57">(IFERROR(HLOOKUP("Innendurchmesser",INDIRECT(BP$6&amp;"!A1:L28"),LOOKUP($B34,INDIRECT(BP$6&amp;"!B1:B28"),INDIRECT(BP$6&amp;"!A1:A28")),FALSE),NA())*0.001)</f>
        <v>#N/A</v>
      </c>
      <c r="BQ34" s="88" t="e">
        <f t="shared" ca="1" si="57"/>
        <v>#N/A</v>
      </c>
      <c r="BR34" s="88" t="e">
        <f t="shared" ca="1" si="57"/>
        <v>#N/A</v>
      </c>
      <c r="BS34" s="88" t="e">
        <f t="shared" ca="1" si="57"/>
        <v>#N/A</v>
      </c>
      <c r="BT34" s="88" t="e">
        <f t="shared" ca="1" si="57"/>
        <v>#N/A</v>
      </c>
      <c r="BU34" s="88" t="e">
        <f t="shared" ca="1" si="57"/>
        <v>#N/A</v>
      </c>
      <c r="BV34" s="88" t="e">
        <f t="shared" ca="1" si="57"/>
        <v>#N/A</v>
      </c>
      <c r="BW34" s="88" t="e">
        <f t="shared" ca="1" si="57"/>
        <v>#N/A</v>
      </c>
      <c r="BX34" s="88" t="e">
        <f t="shared" ca="1" si="57"/>
        <v>#N/A</v>
      </c>
      <c r="BY34" s="88" t="e">
        <f t="shared" ca="1" si="57"/>
        <v>#N/A</v>
      </c>
      <c r="BZ34" s="88" t="e">
        <f t="shared" ca="1" si="57"/>
        <v>#N/A</v>
      </c>
      <c r="CA34" s="88" t="e">
        <f t="shared" ca="1" si="57"/>
        <v>#N/A</v>
      </c>
      <c r="CB34" s="88" t="e">
        <f t="shared" ca="1" si="57"/>
        <v>#N/A</v>
      </c>
      <c r="CC34" s="88" t="e">
        <f t="shared" ca="1" si="57"/>
        <v>#N/A</v>
      </c>
      <c r="CD34" s="88" t="e">
        <f t="shared" ca="1" si="57"/>
        <v>#N/A</v>
      </c>
      <c r="CE34" s="88" t="e">
        <f t="shared" ca="1" si="57"/>
        <v>#N/A</v>
      </c>
      <c r="CF34" s="88" t="e">
        <f t="shared" ca="1" si="57"/>
        <v>#N/A</v>
      </c>
      <c r="CG34" s="88" t="e">
        <f t="shared" ca="1" si="57"/>
        <v>#N/A</v>
      </c>
      <c r="CH34" s="88" t="e">
        <f t="shared" ca="1" si="57"/>
        <v>#N/A</v>
      </c>
      <c r="CI34" s="88" t="e">
        <f t="shared" ca="1" si="57"/>
        <v>#N/A</v>
      </c>
      <c r="CJ34" s="88" t="e">
        <f t="shared" ca="1" si="57"/>
        <v>#N/A</v>
      </c>
      <c r="CK34" s="88" t="e">
        <f t="shared" ca="1" si="57"/>
        <v>#N/A</v>
      </c>
      <c r="CL34" s="88" t="e">
        <f t="shared" ca="1" si="57"/>
        <v>#N/A</v>
      </c>
      <c r="CM34" s="88" t="e">
        <f t="shared" ca="1" si="57"/>
        <v>#N/A</v>
      </c>
      <c r="CN34" s="88" t="e">
        <f t="shared" ca="1" si="57"/>
        <v>#N/A</v>
      </c>
      <c r="CO34" s="88" t="e">
        <f t="shared" ca="1" si="57"/>
        <v>#N/A</v>
      </c>
      <c r="CP34" s="88" t="e">
        <f t="shared" ca="1" si="57"/>
        <v>#N/A</v>
      </c>
      <c r="CQ34" s="88" t="e">
        <f t="shared" ca="1" si="57"/>
        <v>#N/A</v>
      </c>
      <c r="CR34" s="88" t="e">
        <f t="shared" ca="1" si="57"/>
        <v>#N/A</v>
      </c>
      <c r="CS34" s="88" t="e">
        <f t="shared" ca="1" si="57"/>
        <v>#N/A</v>
      </c>
      <c r="CT34" s="88" t="e">
        <f t="shared" ca="1" si="57"/>
        <v>#N/A</v>
      </c>
      <c r="CU34" s="88" t="e">
        <f t="shared" ca="1" si="57"/>
        <v>#N/A</v>
      </c>
      <c r="CV34" s="88" t="e">
        <f t="shared" ca="1" si="57"/>
        <v>#N/A</v>
      </c>
      <c r="CW34" s="88" t="e">
        <f t="shared" ca="1" si="57"/>
        <v>#N/A</v>
      </c>
      <c r="CX34" s="88" t="e">
        <f t="shared" ca="1" si="57"/>
        <v>#N/A</v>
      </c>
      <c r="CY34" s="88" t="e">
        <f t="shared" ca="1" si="57"/>
        <v>#N/A</v>
      </c>
      <c r="CZ34" s="88" t="e">
        <f t="shared" ca="1" si="57"/>
        <v>#N/A</v>
      </c>
      <c r="DA34" s="88" t="e">
        <f t="shared" ca="1" si="57"/>
        <v>#N/A</v>
      </c>
      <c r="DB34" s="88" t="e">
        <f t="shared" ca="1" si="57"/>
        <v>#N/A</v>
      </c>
      <c r="DC34" s="88" t="e">
        <f t="shared" ca="1" si="57"/>
        <v>#N/A</v>
      </c>
      <c r="DD34" s="88" t="e">
        <f t="shared" ca="1" si="57"/>
        <v>#N/A</v>
      </c>
      <c r="DE34" s="88" t="e">
        <f t="shared" ca="1" si="57"/>
        <v>#N/A</v>
      </c>
      <c r="DF34" s="88" t="e">
        <f t="shared" ca="1" si="57"/>
        <v>#N/A</v>
      </c>
      <c r="DG34" s="88" t="e">
        <f t="shared" ca="1" si="57"/>
        <v>#N/A</v>
      </c>
      <c r="DH34" s="88" t="e">
        <f t="shared" ca="1" si="57"/>
        <v>#N/A</v>
      </c>
      <c r="DI34" s="88" t="e">
        <f t="shared" ca="1" si="57"/>
        <v>#N/A</v>
      </c>
      <c r="DJ34" s="88" t="e">
        <f t="shared" ca="1" si="57"/>
        <v>#N/A</v>
      </c>
      <c r="DK34" s="88" t="e">
        <f t="shared" ca="1" si="57"/>
        <v>#N/A</v>
      </c>
      <c r="DL34" s="88" t="e">
        <f t="shared" ca="1" si="57"/>
        <v>#N/A</v>
      </c>
      <c r="DM34" s="88" t="e">
        <f t="shared" ca="1" si="57"/>
        <v>#N/A</v>
      </c>
      <c r="DN34" s="88" t="e">
        <f t="shared" ca="1" si="57"/>
        <v>#N/A</v>
      </c>
      <c r="DO34" s="88" t="e">
        <f t="shared" ca="1" si="57"/>
        <v>#N/A</v>
      </c>
      <c r="DP34" s="88" t="e">
        <f t="shared" ca="1" si="57"/>
        <v>#N/A</v>
      </c>
      <c r="DQ34" s="88" t="e">
        <f t="shared" ca="1" si="57"/>
        <v>#N/A</v>
      </c>
      <c r="DR34" s="88" t="e">
        <f t="shared" ca="1" si="57"/>
        <v>#N/A</v>
      </c>
      <c r="DS34" s="88" t="e">
        <f t="shared" ca="1" si="57"/>
        <v>#N/A</v>
      </c>
      <c r="DT34" s="88" t="e">
        <f t="shared" ca="1" si="57"/>
        <v>#N/A</v>
      </c>
      <c r="DU34" s="88" t="e">
        <f t="shared" ca="1" si="57"/>
        <v>#N/A</v>
      </c>
      <c r="DV34" s="88" t="e">
        <f t="shared" ca="1" si="57"/>
        <v>#N/A</v>
      </c>
      <c r="DW34" s="88" t="e">
        <f t="shared" ca="1" si="57"/>
        <v>#N/A</v>
      </c>
      <c r="DX34" s="88" t="e">
        <f t="shared" ca="1" si="57"/>
        <v>#N/A</v>
      </c>
      <c r="DY34" s="88" t="e">
        <f t="shared" ca="1" si="57"/>
        <v>#N/A</v>
      </c>
      <c r="DZ34" s="88" t="e">
        <f t="shared" ca="1" si="57"/>
        <v>#N/A</v>
      </c>
      <c r="EA34" s="88" t="e">
        <f t="shared" ca="1" si="57"/>
        <v>#N/A</v>
      </c>
      <c r="EB34" s="88" t="e">
        <f t="shared" ca="1" si="47"/>
        <v>#N/A</v>
      </c>
      <c r="EC34" s="88" t="e">
        <f t="shared" ca="1" si="54"/>
        <v>#N/A</v>
      </c>
      <c r="ED34" s="88" t="e">
        <f t="shared" ca="1" si="54"/>
        <v>#N/A</v>
      </c>
      <c r="EE34" s="88" t="e">
        <f t="shared" ca="1" si="54"/>
        <v>#N/A</v>
      </c>
      <c r="EF34" s="88" t="e">
        <f t="shared" ca="1" si="54"/>
        <v>#N/A</v>
      </c>
      <c r="EG34" s="88" t="e">
        <f t="shared" ca="1" si="54"/>
        <v>#N/A</v>
      </c>
      <c r="EH34" s="88" t="e">
        <f t="shared" ca="1" si="54"/>
        <v>#N/A</v>
      </c>
      <c r="EI34" s="88" t="e">
        <f t="shared" ca="1" si="54"/>
        <v>#N/A</v>
      </c>
      <c r="EJ34" s="88" t="e">
        <f t="shared" ca="1" si="54"/>
        <v>#N/A</v>
      </c>
      <c r="EK34" s="88" t="e">
        <f t="shared" ca="1" si="54"/>
        <v>#N/A</v>
      </c>
      <c r="EL34" s="88" t="e">
        <f t="shared" ca="1" si="54"/>
        <v>#N/A</v>
      </c>
      <c r="EM34" s="88" t="e">
        <f t="shared" ca="1" si="54"/>
        <v>#N/A</v>
      </c>
      <c r="EN34" s="88" t="e">
        <f t="shared" ca="1" si="54"/>
        <v>#N/A</v>
      </c>
      <c r="EO34" s="88" t="e">
        <f t="shared" ca="1" si="54"/>
        <v>#N/A</v>
      </c>
      <c r="EP34" s="88" t="e">
        <f t="shared" ca="1" si="54"/>
        <v>#N/A</v>
      </c>
      <c r="EQ34" s="88" t="e">
        <f t="shared" ca="1" si="54"/>
        <v>#N/A</v>
      </c>
      <c r="ER34" s="88" t="e">
        <f t="shared" ca="1" si="54"/>
        <v>#N/A</v>
      </c>
      <c r="ES34" s="88" t="e">
        <f t="shared" ca="1" si="54"/>
        <v>#N/A</v>
      </c>
      <c r="ET34" s="88" t="e">
        <f t="shared" ca="1" si="54"/>
        <v>#N/A</v>
      </c>
      <c r="EU34" s="88" t="e">
        <f t="shared" ca="1" si="54"/>
        <v>#N/A</v>
      </c>
      <c r="EV34" s="88" t="e">
        <f t="shared" ca="1" si="54"/>
        <v>#N/A</v>
      </c>
      <c r="EW34" s="88" t="e">
        <f t="shared" ca="1" si="54"/>
        <v>#N/A</v>
      </c>
      <c r="EX34" s="88" t="e">
        <f t="shared" ca="1" si="54"/>
        <v>#N/A</v>
      </c>
      <c r="EY34" s="88" t="e">
        <f t="shared" ca="1" si="54"/>
        <v>#N/A</v>
      </c>
      <c r="EZ34" s="88" t="e">
        <f t="shared" ca="1" si="54"/>
        <v>#N/A</v>
      </c>
      <c r="FA34" s="88" t="e">
        <f t="shared" ca="1" si="54"/>
        <v>#N/A</v>
      </c>
      <c r="FB34" s="88" t="e">
        <f t="shared" ca="1" si="54"/>
        <v>#N/A</v>
      </c>
      <c r="FC34" s="88" t="e">
        <f t="shared" ca="1" si="54"/>
        <v>#N/A</v>
      </c>
      <c r="FD34" s="88" t="e">
        <f t="shared" ca="1" si="54"/>
        <v>#N/A</v>
      </c>
      <c r="FE34" s="88" t="e">
        <f t="shared" ca="1" si="54"/>
        <v>#N/A</v>
      </c>
      <c r="FF34" s="88" t="e">
        <f t="shared" ca="1" si="54"/>
        <v>#N/A</v>
      </c>
      <c r="FG34" s="88" t="e">
        <f t="shared" ca="1" si="54"/>
        <v>#N/A</v>
      </c>
      <c r="FH34" s="88" t="e">
        <f t="shared" ca="1" si="54"/>
        <v>#N/A</v>
      </c>
      <c r="FI34" s="88" t="e">
        <f t="shared" ca="1" si="54"/>
        <v>#N/A</v>
      </c>
      <c r="FJ34" s="88" t="e">
        <f t="shared" ca="1" si="54"/>
        <v>#N/A</v>
      </c>
      <c r="FK34" s="88" t="e">
        <f t="shared" ca="1" si="54"/>
        <v>#N/A</v>
      </c>
      <c r="FL34" s="88" t="e">
        <f t="shared" ca="1" si="54"/>
        <v>#N/A</v>
      </c>
      <c r="FM34" s="88" t="e">
        <f t="shared" ca="1" si="54"/>
        <v>#N/A</v>
      </c>
      <c r="FN34" s="88" t="e">
        <f t="shared" ca="1" si="54"/>
        <v>#N/A</v>
      </c>
      <c r="FO34" s="88" t="e">
        <f t="shared" ca="1" si="54"/>
        <v>#N/A</v>
      </c>
      <c r="FP34" s="88" t="e">
        <f t="shared" ca="1" si="54"/>
        <v>#N/A</v>
      </c>
      <c r="FQ34" s="88" t="e">
        <f t="shared" ca="1" si="54"/>
        <v>#N/A</v>
      </c>
      <c r="FR34" s="88" t="e">
        <f t="shared" ca="1" si="54"/>
        <v>#N/A</v>
      </c>
      <c r="FS34" s="88" t="e">
        <f t="shared" ca="1" si="54"/>
        <v>#N/A</v>
      </c>
      <c r="FT34" s="88" t="e">
        <f t="shared" ca="1" si="54"/>
        <v>#N/A</v>
      </c>
      <c r="FU34" s="88" t="e">
        <f t="shared" ca="1" si="54"/>
        <v>#N/A</v>
      </c>
      <c r="FV34" s="88" t="e">
        <f t="shared" ca="1" si="54"/>
        <v>#N/A</v>
      </c>
      <c r="FW34" s="88" t="e">
        <f t="shared" ca="1" si="54"/>
        <v>#N/A</v>
      </c>
      <c r="FX34" s="88" t="e">
        <f t="shared" ca="1" si="54"/>
        <v>#N/A</v>
      </c>
      <c r="FY34" s="88" t="e">
        <f t="shared" ca="1" si="54"/>
        <v>#N/A</v>
      </c>
      <c r="FZ34" s="88" t="e">
        <f t="shared" ca="1" si="54"/>
        <v>#N/A</v>
      </c>
      <c r="GA34" s="88" t="e">
        <f t="shared" ca="1" si="54"/>
        <v>#N/A</v>
      </c>
      <c r="GB34" s="88" t="e">
        <f t="shared" ca="1" si="54"/>
        <v>#N/A</v>
      </c>
      <c r="GC34" s="88" t="e">
        <f t="shared" ca="1" si="54"/>
        <v>#N/A</v>
      </c>
      <c r="GD34" s="88" t="e">
        <f t="shared" ca="1" si="54"/>
        <v>#N/A</v>
      </c>
      <c r="GE34" s="88" t="e">
        <f t="shared" ca="1" si="54"/>
        <v>#N/A</v>
      </c>
      <c r="GF34" s="88" t="e">
        <f t="shared" ca="1" si="54"/>
        <v>#N/A</v>
      </c>
      <c r="GG34" s="88" t="e">
        <f t="shared" ca="1" si="54"/>
        <v>#N/A</v>
      </c>
      <c r="GH34" s="88" t="e">
        <f t="shared" ca="1" si="54"/>
        <v>#N/A</v>
      </c>
      <c r="GI34" s="88" t="e">
        <f t="shared" ca="1" si="54"/>
        <v>#N/A</v>
      </c>
      <c r="GJ34" s="88" t="e">
        <f t="shared" ca="1" si="54"/>
        <v>#N/A</v>
      </c>
      <c r="GK34" s="88" t="e">
        <f t="shared" ca="1" si="54"/>
        <v>#N/A</v>
      </c>
      <c r="GL34" s="88" t="e">
        <f t="shared" ca="1" si="54"/>
        <v>#N/A</v>
      </c>
      <c r="GM34" s="88" t="e">
        <f t="shared" ca="1" si="54"/>
        <v>#N/A</v>
      </c>
      <c r="GN34" s="88" t="e">
        <f t="shared" ca="1" si="54"/>
        <v>#N/A</v>
      </c>
      <c r="GO34" s="88" t="e">
        <f t="shared" ca="1" si="52"/>
        <v>#N/A</v>
      </c>
      <c r="GP34" s="88" t="e">
        <f t="shared" ca="1" si="52"/>
        <v>#N/A</v>
      </c>
      <c r="GQ34" s="88" t="e">
        <f t="shared" ref="GQ34:JB46" ca="1" si="58">(IFERROR(HLOOKUP("Innendurchmesser",INDIRECT(GQ$6&amp;"!A1:L28"),LOOKUP($B34,INDIRECT(GQ$6&amp;"!B1:B28"),INDIRECT(GQ$6&amp;"!A1:A28")),FALSE),NA())*0.001)</f>
        <v>#N/A</v>
      </c>
      <c r="GR34" s="88" t="e">
        <f t="shared" ca="1" si="58"/>
        <v>#N/A</v>
      </c>
      <c r="GS34" s="88" t="e">
        <f t="shared" ca="1" si="58"/>
        <v>#N/A</v>
      </c>
      <c r="GT34" s="88" t="e">
        <f t="shared" ca="1" si="58"/>
        <v>#N/A</v>
      </c>
      <c r="GU34" s="88" t="e">
        <f t="shared" ca="1" si="58"/>
        <v>#N/A</v>
      </c>
      <c r="GV34" s="88" t="e">
        <f t="shared" ca="1" si="58"/>
        <v>#N/A</v>
      </c>
      <c r="GW34" s="88" t="e">
        <f t="shared" ca="1" si="58"/>
        <v>#N/A</v>
      </c>
      <c r="GX34" s="88" t="e">
        <f t="shared" ca="1" si="58"/>
        <v>#N/A</v>
      </c>
      <c r="GY34" s="88" t="e">
        <f t="shared" ca="1" si="58"/>
        <v>#N/A</v>
      </c>
      <c r="GZ34" s="88" t="e">
        <f t="shared" ca="1" si="58"/>
        <v>#N/A</v>
      </c>
      <c r="HA34" s="88" t="e">
        <f t="shared" ca="1" si="58"/>
        <v>#N/A</v>
      </c>
      <c r="HB34" s="88" t="e">
        <f t="shared" ca="1" si="58"/>
        <v>#N/A</v>
      </c>
      <c r="HC34" s="88" t="e">
        <f t="shared" ca="1" si="58"/>
        <v>#N/A</v>
      </c>
      <c r="HD34" s="88" t="e">
        <f t="shared" ca="1" si="58"/>
        <v>#N/A</v>
      </c>
      <c r="HE34" s="88" t="e">
        <f t="shared" ca="1" si="58"/>
        <v>#N/A</v>
      </c>
      <c r="HF34" s="88" t="e">
        <f t="shared" ca="1" si="58"/>
        <v>#N/A</v>
      </c>
      <c r="HG34" s="88" t="e">
        <f t="shared" ca="1" si="58"/>
        <v>#N/A</v>
      </c>
      <c r="HH34" s="88" t="e">
        <f t="shared" ca="1" si="58"/>
        <v>#N/A</v>
      </c>
      <c r="HI34" s="88" t="e">
        <f t="shared" ca="1" si="58"/>
        <v>#N/A</v>
      </c>
      <c r="HJ34" s="88" t="e">
        <f t="shared" ca="1" si="58"/>
        <v>#N/A</v>
      </c>
      <c r="HK34" s="88" t="e">
        <f t="shared" ca="1" si="58"/>
        <v>#N/A</v>
      </c>
      <c r="HL34" s="88" t="e">
        <f t="shared" ca="1" si="58"/>
        <v>#N/A</v>
      </c>
      <c r="HM34" s="88" t="e">
        <f t="shared" ca="1" si="58"/>
        <v>#N/A</v>
      </c>
      <c r="HN34" s="88" t="e">
        <f t="shared" ca="1" si="58"/>
        <v>#N/A</v>
      </c>
      <c r="HO34" s="88" t="e">
        <f t="shared" ca="1" si="58"/>
        <v>#N/A</v>
      </c>
      <c r="HP34" s="88" t="e">
        <f t="shared" ca="1" si="58"/>
        <v>#N/A</v>
      </c>
      <c r="HQ34" s="88" t="e">
        <f t="shared" ca="1" si="58"/>
        <v>#N/A</v>
      </c>
      <c r="HR34" s="88" t="e">
        <f t="shared" ca="1" si="58"/>
        <v>#N/A</v>
      </c>
      <c r="HS34" s="88" t="e">
        <f t="shared" ca="1" si="58"/>
        <v>#N/A</v>
      </c>
      <c r="HT34" s="88" t="e">
        <f t="shared" ca="1" si="58"/>
        <v>#N/A</v>
      </c>
      <c r="HU34" s="88" t="e">
        <f t="shared" ca="1" si="58"/>
        <v>#N/A</v>
      </c>
      <c r="HV34" s="88" t="e">
        <f t="shared" ca="1" si="58"/>
        <v>#N/A</v>
      </c>
      <c r="HW34" s="88" t="e">
        <f t="shared" ca="1" si="58"/>
        <v>#N/A</v>
      </c>
      <c r="HX34" s="88" t="e">
        <f t="shared" ca="1" si="58"/>
        <v>#N/A</v>
      </c>
      <c r="HY34" s="88" t="e">
        <f t="shared" ca="1" si="58"/>
        <v>#N/A</v>
      </c>
      <c r="HZ34" s="88" t="e">
        <f t="shared" ca="1" si="58"/>
        <v>#N/A</v>
      </c>
      <c r="IA34" s="88" t="e">
        <f t="shared" ca="1" si="58"/>
        <v>#N/A</v>
      </c>
      <c r="IB34" s="88" t="e">
        <f t="shared" ca="1" si="58"/>
        <v>#N/A</v>
      </c>
      <c r="IC34" s="88" t="e">
        <f t="shared" ca="1" si="58"/>
        <v>#N/A</v>
      </c>
      <c r="ID34" s="88" t="e">
        <f t="shared" ca="1" si="58"/>
        <v>#N/A</v>
      </c>
      <c r="IE34" s="88" t="e">
        <f t="shared" ca="1" si="58"/>
        <v>#N/A</v>
      </c>
      <c r="IF34" s="88" t="e">
        <f t="shared" ca="1" si="58"/>
        <v>#N/A</v>
      </c>
      <c r="IG34" s="88" t="e">
        <f t="shared" ca="1" si="58"/>
        <v>#N/A</v>
      </c>
      <c r="IH34" s="88" t="e">
        <f t="shared" ca="1" si="58"/>
        <v>#N/A</v>
      </c>
      <c r="II34" s="88" t="e">
        <f t="shared" ca="1" si="58"/>
        <v>#N/A</v>
      </c>
      <c r="IJ34" s="88" t="e">
        <f t="shared" ca="1" si="58"/>
        <v>#N/A</v>
      </c>
      <c r="IK34" s="88" t="e">
        <f t="shared" ca="1" si="58"/>
        <v>#N/A</v>
      </c>
      <c r="IL34" s="88" t="e">
        <f t="shared" ca="1" si="58"/>
        <v>#N/A</v>
      </c>
      <c r="IM34" s="88" t="e">
        <f t="shared" ca="1" si="58"/>
        <v>#N/A</v>
      </c>
      <c r="IN34" s="88" t="e">
        <f t="shared" ca="1" si="58"/>
        <v>#N/A</v>
      </c>
      <c r="IO34" s="88" t="e">
        <f t="shared" ca="1" si="58"/>
        <v>#N/A</v>
      </c>
      <c r="IP34" s="88" t="e">
        <f t="shared" ca="1" si="58"/>
        <v>#N/A</v>
      </c>
      <c r="IQ34" s="88" t="e">
        <f t="shared" ca="1" si="58"/>
        <v>#N/A</v>
      </c>
      <c r="IR34" s="88" t="e">
        <f t="shared" ca="1" si="58"/>
        <v>#N/A</v>
      </c>
      <c r="IS34" s="88" t="e">
        <f t="shared" ca="1" si="58"/>
        <v>#N/A</v>
      </c>
      <c r="IT34" s="88" t="e">
        <f t="shared" ca="1" si="58"/>
        <v>#N/A</v>
      </c>
      <c r="IU34" s="88" t="e">
        <f t="shared" ca="1" si="58"/>
        <v>#N/A</v>
      </c>
      <c r="IV34" s="88" t="e">
        <f t="shared" ca="1" si="58"/>
        <v>#N/A</v>
      </c>
      <c r="IW34" s="88" t="e">
        <f t="shared" ca="1" si="58"/>
        <v>#N/A</v>
      </c>
      <c r="IX34" s="88" t="e">
        <f t="shared" ca="1" si="58"/>
        <v>#N/A</v>
      </c>
      <c r="IY34" s="88" t="e">
        <f t="shared" ca="1" si="58"/>
        <v>#N/A</v>
      </c>
      <c r="IZ34" s="88" t="e">
        <f t="shared" ca="1" si="58"/>
        <v>#N/A</v>
      </c>
      <c r="JA34" s="88" t="e">
        <f t="shared" ca="1" si="58"/>
        <v>#N/A</v>
      </c>
      <c r="JB34" s="88" t="e">
        <f t="shared" ca="1" si="58"/>
        <v>#N/A</v>
      </c>
      <c r="JC34" s="88" t="e">
        <f t="shared" ca="1" si="55"/>
        <v>#N/A</v>
      </c>
      <c r="JD34" s="88" t="e">
        <f t="shared" ca="1" si="53"/>
        <v>#N/A</v>
      </c>
      <c r="JE34" s="88" t="e">
        <f t="shared" ca="1" si="53"/>
        <v>#N/A</v>
      </c>
      <c r="JF34" s="88" t="e">
        <f t="shared" ca="1" si="53"/>
        <v>#N/A</v>
      </c>
      <c r="JG34" s="88" t="e">
        <f t="shared" ca="1" si="53"/>
        <v>#N/A</v>
      </c>
      <c r="JH34" s="88" t="e">
        <f t="shared" ca="1" si="53"/>
        <v>#N/A</v>
      </c>
      <c r="JI34" s="88" t="e">
        <f t="shared" ca="1" si="53"/>
        <v>#N/A</v>
      </c>
      <c r="JJ34" s="88" t="e">
        <f t="shared" ca="1" si="53"/>
        <v>#N/A</v>
      </c>
      <c r="JK34" s="88" t="e">
        <f t="shared" ca="1" si="53"/>
        <v>#N/A</v>
      </c>
      <c r="JL34" s="88" t="e">
        <f t="shared" ca="1" si="53"/>
        <v>#N/A</v>
      </c>
      <c r="JM34" s="88" t="e">
        <f t="shared" ca="1" si="53"/>
        <v>#N/A</v>
      </c>
      <c r="JN34" s="88" t="e">
        <f t="shared" ca="1" si="53"/>
        <v>#N/A</v>
      </c>
      <c r="JO34" s="88" t="e">
        <f t="shared" ca="1" si="53"/>
        <v>#N/A</v>
      </c>
      <c r="JP34" s="88" t="e">
        <f t="shared" ca="1" si="53"/>
        <v>#N/A</v>
      </c>
      <c r="JQ34" s="88" t="e">
        <f t="shared" ca="1" si="53"/>
        <v>#N/A</v>
      </c>
      <c r="JR34" s="88" t="e">
        <f t="shared" ca="1" si="53"/>
        <v>#N/A</v>
      </c>
      <c r="JS34" s="88" t="e">
        <f t="shared" ca="1" si="53"/>
        <v>#N/A</v>
      </c>
      <c r="JT34" s="88" t="e">
        <f t="shared" ca="1" si="53"/>
        <v>#N/A</v>
      </c>
      <c r="JU34" s="88" t="e">
        <f t="shared" ca="1" si="53"/>
        <v>#N/A</v>
      </c>
      <c r="JV34" s="88" t="e">
        <f t="shared" ca="1" si="53"/>
        <v>#N/A</v>
      </c>
      <c r="JW34" s="88" t="e">
        <f t="shared" ca="1" si="53"/>
        <v>#N/A</v>
      </c>
      <c r="JX34" s="88" t="e">
        <f t="shared" ca="1" si="53"/>
        <v>#N/A</v>
      </c>
      <c r="JY34" s="88" t="e">
        <f t="shared" ca="1" si="53"/>
        <v>#N/A</v>
      </c>
      <c r="JZ34" s="88" t="e">
        <f t="shared" ca="1" si="53"/>
        <v>#N/A</v>
      </c>
      <c r="KA34" s="88" t="e">
        <f t="shared" ca="1" si="53"/>
        <v>#N/A</v>
      </c>
      <c r="KB34" s="88" t="e">
        <f t="shared" ca="1" si="53"/>
        <v>#N/A</v>
      </c>
      <c r="KC34" s="88" t="e">
        <f t="shared" ca="1" si="53"/>
        <v>#N/A</v>
      </c>
      <c r="KD34" s="88" t="e">
        <f t="shared" ca="1" si="53"/>
        <v>#N/A</v>
      </c>
      <c r="KE34" s="88" t="e">
        <f t="shared" ca="1" si="53"/>
        <v>#N/A</v>
      </c>
      <c r="KF34" s="88" t="e">
        <f t="shared" ca="1" si="53"/>
        <v>#N/A</v>
      </c>
      <c r="KG34" s="88" t="e">
        <f t="shared" ca="1" si="53"/>
        <v>#N/A</v>
      </c>
      <c r="KH34" s="88" t="e">
        <f t="shared" ca="1" si="53"/>
        <v>#N/A</v>
      </c>
      <c r="KI34" s="88" t="e">
        <f t="shared" ca="1" si="53"/>
        <v>#N/A</v>
      </c>
      <c r="KJ34" s="88" t="e">
        <f t="shared" ca="1" si="53"/>
        <v>#N/A</v>
      </c>
      <c r="KK34" s="88" t="e">
        <f t="shared" ca="1" si="53"/>
        <v>#N/A</v>
      </c>
      <c r="KL34" s="88" t="e">
        <f t="shared" ca="1" si="53"/>
        <v>#N/A</v>
      </c>
      <c r="KM34" s="88" t="e">
        <f t="shared" ca="1" si="53"/>
        <v>#N/A</v>
      </c>
      <c r="KN34" s="88" t="e">
        <f t="shared" ca="1" si="53"/>
        <v>#N/A</v>
      </c>
      <c r="KO34" s="88" t="e">
        <f t="shared" ca="1" si="53"/>
        <v>#N/A</v>
      </c>
      <c r="KP34" s="88" t="e">
        <f t="shared" ca="1" si="53"/>
        <v>#N/A</v>
      </c>
      <c r="KQ34" s="88" t="e">
        <f t="shared" ca="1" si="53"/>
        <v>#N/A</v>
      </c>
      <c r="KR34" s="88" t="e">
        <f t="shared" ca="1" si="53"/>
        <v>#N/A</v>
      </c>
      <c r="KS34" s="88" t="e">
        <f t="shared" ca="1" si="53"/>
        <v>#N/A</v>
      </c>
      <c r="KT34" s="88" t="e">
        <f t="shared" ca="1" si="53"/>
        <v>#N/A</v>
      </c>
      <c r="KU34" s="88" t="e">
        <f t="shared" ca="1" si="53"/>
        <v>#N/A</v>
      </c>
      <c r="KV34" s="88" t="e">
        <f t="shared" ca="1" si="53"/>
        <v>#N/A</v>
      </c>
      <c r="KW34" s="88" t="e">
        <f t="shared" ca="1" si="53"/>
        <v>#N/A</v>
      </c>
      <c r="KX34" s="88" t="e">
        <f t="shared" ca="1" si="53"/>
        <v>#N/A</v>
      </c>
      <c r="KY34" s="88" t="e">
        <f t="shared" ca="1" si="53"/>
        <v>#N/A</v>
      </c>
      <c r="KZ34" s="88" t="e">
        <f t="shared" ca="1" si="53"/>
        <v>#N/A</v>
      </c>
      <c r="LA34" s="88" t="e">
        <f t="shared" ca="1" si="53"/>
        <v>#N/A</v>
      </c>
      <c r="LB34" s="88" t="e">
        <f t="shared" ca="1" si="53"/>
        <v>#N/A</v>
      </c>
      <c r="LC34" s="88" t="e">
        <f t="shared" ca="1" si="53"/>
        <v>#N/A</v>
      </c>
      <c r="LD34" s="88" t="e">
        <f t="shared" ca="1" si="53"/>
        <v>#N/A</v>
      </c>
      <c r="LE34" s="88" t="e">
        <f t="shared" ca="1" si="53"/>
        <v>#N/A</v>
      </c>
      <c r="LF34" s="88" t="e">
        <f t="shared" ca="1" si="53"/>
        <v>#N/A</v>
      </c>
      <c r="LG34" s="88" t="e">
        <f t="shared" ca="1" si="53"/>
        <v>#N/A</v>
      </c>
      <c r="LH34" s="88" t="e">
        <f t="shared" ca="1" si="53"/>
        <v>#N/A</v>
      </c>
      <c r="LI34" s="88" t="e">
        <f t="shared" ca="1" si="53"/>
        <v>#N/A</v>
      </c>
      <c r="LJ34" s="88" t="e">
        <f t="shared" ca="1" si="53"/>
        <v>#N/A</v>
      </c>
      <c r="LK34" s="88" t="e">
        <f t="shared" ca="1" si="53"/>
        <v>#N/A</v>
      </c>
      <c r="LL34" s="88" t="e">
        <f t="shared" ca="1" si="53"/>
        <v>#N/A</v>
      </c>
      <c r="LM34" s="88" t="e">
        <f t="shared" ca="1" si="53"/>
        <v>#N/A</v>
      </c>
      <c r="LN34" s="88" t="e">
        <f t="shared" ca="1" si="53"/>
        <v>#N/A</v>
      </c>
      <c r="LO34" s="88" t="e">
        <f t="shared" ref="LO34:NZ38" ca="1" si="59">(IFERROR(HLOOKUP("Innendurchmesser",INDIRECT(LO$6&amp;"!A1:L28"),LOOKUP($B34,INDIRECT(LO$6&amp;"!B1:B28"),INDIRECT(LO$6&amp;"!A1:A28")),FALSE),NA())*0.001)</f>
        <v>#N/A</v>
      </c>
      <c r="LP34" s="88" t="e">
        <f t="shared" ca="1" si="59"/>
        <v>#N/A</v>
      </c>
      <c r="LQ34" s="88" t="e">
        <f t="shared" ca="1" si="59"/>
        <v>#N/A</v>
      </c>
      <c r="LR34" s="88" t="e">
        <f t="shared" ca="1" si="59"/>
        <v>#N/A</v>
      </c>
      <c r="LS34" s="88" t="e">
        <f t="shared" ca="1" si="59"/>
        <v>#N/A</v>
      </c>
      <c r="LT34" s="88" t="e">
        <f t="shared" ca="1" si="59"/>
        <v>#N/A</v>
      </c>
      <c r="LU34" s="88" t="e">
        <f t="shared" ca="1" si="59"/>
        <v>#N/A</v>
      </c>
      <c r="LV34" s="88" t="e">
        <f t="shared" ca="1" si="59"/>
        <v>#N/A</v>
      </c>
      <c r="LW34" s="88" t="e">
        <f t="shared" ca="1" si="59"/>
        <v>#N/A</v>
      </c>
      <c r="LX34" s="88" t="e">
        <f t="shared" ca="1" si="59"/>
        <v>#N/A</v>
      </c>
      <c r="LY34" s="88" t="e">
        <f t="shared" ca="1" si="59"/>
        <v>#N/A</v>
      </c>
      <c r="LZ34" s="88" t="e">
        <f t="shared" ca="1" si="59"/>
        <v>#N/A</v>
      </c>
      <c r="MA34" s="88" t="e">
        <f t="shared" ca="1" si="59"/>
        <v>#N/A</v>
      </c>
      <c r="MB34" s="88" t="e">
        <f t="shared" ca="1" si="59"/>
        <v>#N/A</v>
      </c>
      <c r="MC34" s="88" t="e">
        <f t="shared" ca="1" si="59"/>
        <v>#N/A</v>
      </c>
      <c r="MD34" s="88" t="e">
        <f t="shared" ca="1" si="59"/>
        <v>#N/A</v>
      </c>
      <c r="ME34" s="88" t="e">
        <f t="shared" ca="1" si="59"/>
        <v>#N/A</v>
      </c>
      <c r="MF34" s="88" t="e">
        <f t="shared" ca="1" si="59"/>
        <v>#N/A</v>
      </c>
      <c r="MG34" s="88" t="e">
        <f t="shared" ca="1" si="59"/>
        <v>#N/A</v>
      </c>
      <c r="MH34" s="88" t="e">
        <f t="shared" ca="1" si="59"/>
        <v>#N/A</v>
      </c>
      <c r="MI34" s="88" t="e">
        <f t="shared" ca="1" si="59"/>
        <v>#N/A</v>
      </c>
      <c r="MJ34" s="88" t="e">
        <f t="shared" ca="1" si="59"/>
        <v>#N/A</v>
      </c>
      <c r="MK34" s="88" t="e">
        <f t="shared" ca="1" si="59"/>
        <v>#N/A</v>
      </c>
      <c r="ML34" s="88" t="e">
        <f t="shared" ca="1" si="59"/>
        <v>#N/A</v>
      </c>
      <c r="MM34" s="88" t="e">
        <f t="shared" ca="1" si="59"/>
        <v>#N/A</v>
      </c>
      <c r="MN34" s="88" t="e">
        <f t="shared" ca="1" si="59"/>
        <v>#N/A</v>
      </c>
      <c r="MO34" s="88" t="e">
        <f t="shared" ca="1" si="59"/>
        <v>#N/A</v>
      </c>
      <c r="MP34" s="88" t="e">
        <f t="shared" ca="1" si="59"/>
        <v>#N/A</v>
      </c>
      <c r="MQ34" s="88" t="e">
        <f t="shared" ca="1" si="59"/>
        <v>#N/A</v>
      </c>
      <c r="MR34" s="88" t="e">
        <f t="shared" ca="1" si="59"/>
        <v>#N/A</v>
      </c>
      <c r="MS34" s="88" t="e">
        <f t="shared" ca="1" si="59"/>
        <v>#N/A</v>
      </c>
      <c r="MT34" s="88" t="e">
        <f t="shared" ca="1" si="59"/>
        <v>#N/A</v>
      </c>
      <c r="MU34" s="88" t="e">
        <f t="shared" ca="1" si="59"/>
        <v>#N/A</v>
      </c>
      <c r="MV34" s="88" t="e">
        <f t="shared" ca="1" si="59"/>
        <v>#N/A</v>
      </c>
      <c r="MW34" s="88" t="e">
        <f t="shared" ca="1" si="59"/>
        <v>#N/A</v>
      </c>
      <c r="MX34" s="88" t="e">
        <f t="shared" ca="1" si="59"/>
        <v>#N/A</v>
      </c>
      <c r="MY34" s="88" t="e">
        <f t="shared" ca="1" si="59"/>
        <v>#N/A</v>
      </c>
      <c r="MZ34" s="88" t="e">
        <f t="shared" ca="1" si="59"/>
        <v>#N/A</v>
      </c>
      <c r="NA34" s="88" t="e">
        <f t="shared" ca="1" si="59"/>
        <v>#N/A</v>
      </c>
      <c r="NB34" s="88" t="e">
        <f t="shared" ca="1" si="59"/>
        <v>#N/A</v>
      </c>
      <c r="NC34" s="88" t="e">
        <f t="shared" ca="1" si="59"/>
        <v>#N/A</v>
      </c>
      <c r="ND34" s="88" t="e">
        <f t="shared" ca="1" si="59"/>
        <v>#N/A</v>
      </c>
      <c r="NE34" s="88" t="e">
        <f t="shared" ca="1" si="59"/>
        <v>#N/A</v>
      </c>
      <c r="NF34" s="88" t="e">
        <f t="shared" ca="1" si="59"/>
        <v>#N/A</v>
      </c>
      <c r="NG34" s="88" t="e">
        <f t="shared" ca="1" si="59"/>
        <v>#N/A</v>
      </c>
      <c r="NH34" s="88" t="e">
        <f t="shared" ca="1" si="59"/>
        <v>#N/A</v>
      </c>
      <c r="NI34" s="88" t="e">
        <f t="shared" ca="1" si="59"/>
        <v>#N/A</v>
      </c>
      <c r="NJ34" s="88" t="e">
        <f t="shared" ca="1" si="59"/>
        <v>#N/A</v>
      </c>
      <c r="NK34" s="88" t="e">
        <f t="shared" ca="1" si="59"/>
        <v>#N/A</v>
      </c>
      <c r="NL34" s="88" t="e">
        <f t="shared" ca="1" si="59"/>
        <v>#N/A</v>
      </c>
      <c r="NM34" s="88" t="e">
        <f t="shared" ca="1" si="59"/>
        <v>#N/A</v>
      </c>
      <c r="NN34" s="88" t="e">
        <f t="shared" ca="1" si="59"/>
        <v>#N/A</v>
      </c>
      <c r="NO34" s="88" t="e">
        <f t="shared" ca="1" si="59"/>
        <v>#N/A</v>
      </c>
      <c r="NP34" s="88" t="e">
        <f t="shared" ca="1" si="59"/>
        <v>#N/A</v>
      </c>
      <c r="NQ34" s="88" t="e">
        <f t="shared" ca="1" si="59"/>
        <v>#N/A</v>
      </c>
      <c r="NR34" s="88" t="e">
        <f t="shared" ca="1" si="59"/>
        <v>#N/A</v>
      </c>
      <c r="NS34" s="88" t="e">
        <f t="shared" ca="1" si="59"/>
        <v>#N/A</v>
      </c>
      <c r="NT34" s="88" t="e">
        <f t="shared" ca="1" si="59"/>
        <v>#N/A</v>
      </c>
      <c r="NU34" s="88" t="e">
        <f t="shared" ca="1" si="59"/>
        <v>#N/A</v>
      </c>
      <c r="NV34" s="88" t="e">
        <f t="shared" ca="1" si="59"/>
        <v>#N/A</v>
      </c>
      <c r="NW34" s="88" t="e">
        <f t="shared" ca="1" si="59"/>
        <v>#N/A</v>
      </c>
      <c r="NX34" s="88" t="e">
        <f t="shared" ca="1" si="59"/>
        <v>#N/A</v>
      </c>
      <c r="NY34" s="88" t="e">
        <f t="shared" ca="1" si="59"/>
        <v>#N/A</v>
      </c>
      <c r="NZ34" s="88" t="e">
        <f t="shared" ca="1" si="59"/>
        <v>#N/A</v>
      </c>
      <c r="OA34" s="88" t="e">
        <f t="shared" ca="1" si="56"/>
        <v>#N/A</v>
      </c>
      <c r="OB34" s="88" t="e">
        <f t="shared" ca="1" si="46"/>
        <v>#N/A</v>
      </c>
      <c r="OC34" s="88" t="e">
        <f t="shared" ca="1" si="46"/>
        <v>#N/A</v>
      </c>
      <c r="OD34" s="88" t="e">
        <f t="shared" ca="1" si="46"/>
        <v>#N/A</v>
      </c>
      <c r="OE34" s="88" t="e">
        <f t="shared" ca="1" si="46"/>
        <v>#N/A</v>
      </c>
      <c r="OF34" s="88" t="e">
        <f t="shared" ca="1" si="46"/>
        <v>#N/A</v>
      </c>
      <c r="OG34" s="88" t="e">
        <f t="shared" ca="1" si="46"/>
        <v>#N/A</v>
      </c>
      <c r="OH34" s="88" t="e">
        <f t="shared" ca="1" si="46"/>
        <v>#N/A</v>
      </c>
      <c r="OI34" s="88" t="e">
        <f t="shared" ca="1" si="46"/>
        <v>#N/A</v>
      </c>
      <c r="OJ34" s="88" t="e">
        <f t="shared" ca="1" si="46"/>
        <v>#N/A</v>
      </c>
      <c r="OK34" s="88" t="e">
        <f t="shared" ca="1" si="46"/>
        <v>#N/A</v>
      </c>
      <c r="OL34" s="88" t="e">
        <f t="shared" ca="1" si="46"/>
        <v>#N/A</v>
      </c>
      <c r="OM34" s="88" t="e">
        <f t="shared" ca="1" si="46"/>
        <v>#N/A</v>
      </c>
    </row>
    <row r="35" spans="2:403" x14ac:dyDescent="0.3">
      <c r="B35" s="84">
        <v>200</v>
      </c>
      <c r="C35" s="85" t="s">
        <v>79</v>
      </c>
      <c r="D35" s="88">
        <f t="shared" ca="1" si="42"/>
        <v>0.21010000000000001</v>
      </c>
      <c r="E35" s="88">
        <f t="shared" ref="E35:BP38" ca="1" si="60">(IFERROR(HLOOKUP("Innendurchmesser",INDIRECT(E$6&amp;"!A1:L28"),LOOKUP($B35,INDIRECT(E$6&amp;"!B1:B28"),INDIRECT(E$6&amp;"!A1:A28")),FALSE),NA())*0.001)</f>
        <v>0.21010000000000001</v>
      </c>
      <c r="F35" s="88">
        <f t="shared" ca="1" si="60"/>
        <v>0.21010000000000001</v>
      </c>
      <c r="G35" s="88">
        <f t="shared" ca="1" si="60"/>
        <v>0.21010000000000001</v>
      </c>
      <c r="H35" s="88">
        <f t="shared" ca="1" si="60"/>
        <v>0.21010000000000001</v>
      </c>
      <c r="I35" s="88">
        <f t="shared" ca="1" si="60"/>
        <v>0.21010000000000001</v>
      </c>
      <c r="J35" s="88">
        <f t="shared" ca="1" si="60"/>
        <v>0.21010000000000001</v>
      </c>
      <c r="K35" s="88">
        <f t="shared" ca="1" si="60"/>
        <v>0.21010000000000001</v>
      </c>
      <c r="L35" s="88">
        <f t="shared" ca="1" si="60"/>
        <v>0.21010000000000001</v>
      </c>
      <c r="M35" s="88">
        <f t="shared" ca="1" si="60"/>
        <v>0.21010000000000001</v>
      </c>
      <c r="N35" s="88">
        <f t="shared" ca="1" si="60"/>
        <v>0.21010000000000001</v>
      </c>
      <c r="O35" s="88">
        <f t="shared" ca="1" si="60"/>
        <v>0.21010000000000001</v>
      </c>
      <c r="P35" s="88">
        <f t="shared" ca="1" si="60"/>
        <v>0.21010000000000001</v>
      </c>
      <c r="Q35" s="88">
        <f t="shared" ca="1" si="60"/>
        <v>0.21010000000000001</v>
      </c>
      <c r="R35" s="88">
        <f t="shared" ca="1" si="60"/>
        <v>0.21010000000000001</v>
      </c>
      <c r="S35" s="88">
        <f t="shared" ca="1" si="60"/>
        <v>0.21010000000000001</v>
      </c>
      <c r="T35" s="88">
        <f t="shared" ca="1" si="60"/>
        <v>0.21010000000000001</v>
      </c>
      <c r="U35" s="88">
        <f t="shared" ca="1" si="60"/>
        <v>0.21010000000000001</v>
      </c>
      <c r="V35" s="88">
        <f t="shared" ca="1" si="60"/>
        <v>0.21010000000000001</v>
      </c>
      <c r="W35" s="88">
        <f t="shared" ca="1" si="60"/>
        <v>0.21010000000000001</v>
      </c>
      <c r="X35" s="88">
        <f t="shared" ca="1" si="60"/>
        <v>0.21010000000000001</v>
      </c>
      <c r="Y35" s="88">
        <f t="shared" ca="1" si="60"/>
        <v>0.21010000000000001</v>
      </c>
      <c r="Z35" s="88">
        <f t="shared" ca="1" si="60"/>
        <v>0.21010000000000001</v>
      </c>
      <c r="AA35" s="88">
        <f t="shared" ca="1" si="60"/>
        <v>0.21010000000000001</v>
      </c>
      <c r="AB35" s="88">
        <f t="shared" ca="1" si="60"/>
        <v>0.21010000000000001</v>
      </c>
      <c r="AC35" s="88">
        <f t="shared" ca="1" si="60"/>
        <v>0.21010000000000001</v>
      </c>
      <c r="AD35" s="88">
        <f t="shared" ca="1" si="60"/>
        <v>0.21010000000000001</v>
      </c>
      <c r="AE35" s="88">
        <f t="shared" ca="1" si="60"/>
        <v>0.21010000000000001</v>
      </c>
      <c r="AF35" s="88">
        <f t="shared" ca="1" si="60"/>
        <v>0.21010000000000001</v>
      </c>
      <c r="AG35" s="88">
        <f t="shared" ca="1" si="60"/>
        <v>0.21010000000000001</v>
      </c>
      <c r="AH35" s="88">
        <f t="shared" ca="1" si="60"/>
        <v>0.21010000000000001</v>
      </c>
      <c r="AI35" s="88">
        <f t="shared" ca="1" si="60"/>
        <v>0.21010000000000001</v>
      </c>
      <c r="AJ35" s="88">
        <f t="shared" ca="1" si="60"/>
        <v>0.21010000000000001</v>
      </c>
      <c r="AK35" s="88" t="e">
        <f t="shared" ca="1" si="60"/>
        <v>#N/A</v>
      </c>
      <c r="AL35" s="88" t="e">
        <f t="shared" ca="1" si="60"/>
        <v>#N/A</v>
      </c>
      <c r="AM35" s="88" t="e">
        <f t="shared" ca="1" si="60"/>
        <v>#N/A</v>
      </c>
      <c r="AN35" s="88" t="e">
        <f t="shared" ca="1" si="60"/>
        <v>#N/A</v>
      </c>
      <c r="AO35" s="88" t="e">
        <f t="shared" ca="1" si="60"/>
        <v>#N/A</v>
      </c>
      <c r="AP35" s="88" t="e">
        <f t="shared" ca="1" si="60"/>
        <v>#N/A</v>
      </c>
      <c r="AQ35" s="88" t="e">
        <f t="shared" ca="1" si="60"/>
        <v>#N/A</v>
      </c>
      <c r="AR35" s="88" t="e">
        <f t="shared" ca="1" si="60"/>
        <v>#N/A</v>
      </c>
      <c r="AS35" s="88" t="e">
        <f t="shared" ca="1" si="60"/>
        <v>#N/A</v>
      </c>
      <c r="AT35" s="88" t="e">
        <f t="shared" ca="1" si="60"/>
        <v>#N/A</v>
      </c>
      <c r="AU35" s="88" t="e">
        <f t="shared" ca="1" si="60"/>
        <v>#N/A</v>
      </c>
      <c r="AV35" s="88" t="e">
        <f t="shared" ca="1" si="60"/>
        <v>#N/A</v>
      </c>
      <c r="AW35" s="88" t="e">
        <f t="shared" ca="1" si="60"/>
        <v>#N/A</v>
      </c>
      <c r="AX35" s="88" t="e">
        <f t="shared" ca="1" si="60"/>
        <v>#N/A</v>
      </c>
      <c r="AY35" s="88" t="e">
        <f t="shared" ca="1" si="60"/>
        <v>#N/A</v>
      </c>
      <c r="AZ35" s="88" t="e">
        <f t="shared" ca="1" si="60"/>
        <v>#N/A</v>
      </c>
      <c r="BA35" s="88" t="e">
        <f t="shared" ca="1" si="60"/>
        <v>#N/A</v>
      </c>
      <c r="BB35" s="88" t="e">
        <f t="shared" ca="1" si="60"/>
        <v>#N/A</v>
      </c>
      <c r="BC35" s="88" t="e">
        <f t="shared" ca="1" si="60"/>
        <v>#N/A</v>
      </c>
      <c r="BD35" s="88" t="e">
        <f t="shared" ca="1" si="60"/>
        <v>#N/A</v>
      </c>
      <c r="BE35" s="88" t="e">
        <f t="shared" ca="1" si="60"/>
        <v>#N/A</v>
      </c>
      <c r="BF35" s="88" t="e">
        <f t="shared" ca="1" si="60"/>
        <v>#N/A</v>
      </c>
      <c r="BG35" s="88" t="e">
        <f t="shared" ca="1" si="60"/>
        <v>#N/A</v>
      </c>
      <c r="BH35" s="88" t="e">
        <f t="shared" ca="1" si="60"/>
        <v>#N/A</v>
      </c>
      <c r="BI35" s="88" t="e">
        <f t="shared" ca="1" si="60"/>
        <v>#N/A</v>
      </c>
      <c r="BJ35" s="88" t="e">
        <f t="shared" ca="1" si="60"/>
        <v>#N/A</v>
      </c>
      <c r="BK35" s="88" t="e">
        <f t="shared" ca="1" si="60"/>
        <v>#N/A</v>
      </c>
      <c r="BL35" s="88" t="e">
        <f t="shared" ca="1" si="60"/>
        <v>#N/A</v>
      </c>
      <c r="BM35" s="88" t="e">
        <f t="shared" ca="1" si="60"/>
        <v>#N/A</v>
      </c>
      <c r="BN35" s="88" t="e">
        <f t="shared" ca="1" si="60"/>
        <v>#N/A</v>
      </c>
      <c r="BO35" s="88" t="e">
        <f t="shared" ca="1" si="60"/>
        <v>#N/A</v>
      </c>
      <c r="BP35" s="88" t="e">
        <f t="shared" ca="1" si="60"/>
        <v>#N/A</v>
      </c>
      <c r="BQ35" s="88" t="e">
        <f t="shared" ca="1" si="57"/>
        <v>#N/A</v>
      </c>
      <c r="BR35" s="88" t="e">
        <f t="shared" ca="1" si="57"/>
        <v>#N/A</v>
      </c>
      <c r="BS35" s="88" t="e">
        <f t="shared" ca="1" si="57"/>
        <v>#N/A</v>
      </c>
      <c r="BT35" s="88" t="e">
        <f t="shared" ca="1" si="57"/>
        <v>#N/A</v>
      </c>
      <c r="BU35" s="88" t="e">
        <f t="shared" ca="1" si="57"/>
        <v>#N/A</v>
      </c>
      <c r="BV35" s="88" t="e">
        <f t="shared" ca="1" si="57"/>
        <v>#N/A</v>
      </c>
      <c r="BW35" s="88" t="e">
        <f t="shared" ca="1" si="57"/>
        <v>#N/A</v>
      </c>
      <c r="BX35" s="88" t="e">
        <f t="shared" ca="1" si="57"/>
        <v>#N/A</v>
      </c>
      <c r="BY35" s="88" t="e">
        <f t="shared" ca="1" si="57"/>
        <v>#N/A</v>
      </c>
      <c r="BZ35" s="88" t="e">
        <f t="shared" ca="1" si="57"/>
        <v>#N/A</v>
      </c>
      <c r="CA35" s="88" t="e">
        <f t="shared" ca="1" si="57"/>
        <v>#N/A</v>
      </c>
      <c r="CB35" s="88" t="e">
        <f t="shared" ca="1" si="57"/>
        <v>#N/A</v>
      </c>
      <c r="CC35" s="88" t="e">
        <f t="shared" ca="1" si="57"/>
        <v>#N/A</v>
      </c>
      <c r="CD35" s="88" t="e">
        <f t="shared" ca="1" si="57"/>
        <v>#N/A</v>
      </c>
      <c r="CE35" s="88" t="e">
        <f t="shared" ca="1" si="57"/>
        <v>#N/A</v>
      </c>
      <c r="CF35" s="88" t="e">
        <f t="shared" ca="1" si="57"/>
        <v>#N/A</v>
      </c>
      <c r="CG35" s="88" t="e">
        <f t="shared" ca="1" si="57"/>
        <v>#N/A</v>
      </c>
      <c r="CH35" s="88" t="e">
        <f t="shared" ca="1" si="57"/>
        <v>#N/A</v>
      </c>
      <c r="CI35" s="88" t="e">
        <f t="shared" ca="1" si="57"/>
        <v>#N/A</v>
      </c>
      <c r="CJ35" s="88" t="e">
        <f t="shared" ca="1" si="57"/>
        <v>#N/A</v>
      </c>
      <c r="CK35" s="88" t="e">
        <f t="shared" ca="1" si="57"/>
        <v>#N/A</v>
      </c>
      <c r="CL35" s="88" t="e">
        <f t="shared" ca="1" si="57"/>
        <v>#N/A</v>
      </c>
      <c r="CM35" s="88" t="e">
        <f t="shared" ca="1" si="57"/>
        <v>#N/A</v>
      </c>
      <c r="CN35" s="88" t="e">
        <f t="shared" ca="1" si="57"/>
        <v>#N/A</v>
      </c>
      <c r="CO35" s="88" t="e">
        <f t="shared" ca="1" si="57"/>
        <v>#N/A</v>
      </c>
      <c r="CP35" s="88" t="e">
        <f t="shared" ca="1" si="57"/>
        <v>#N/A</v>
      </c>
      <c r="CQ35" s="88" t="e">
        <f t="shared" ca="1" si="57"/>
        <v>#N/A</v>
      </c>
      <c r="CR35" s="88" t="e">
        <f t="shared" ca="1" si="57"/>
        <v>#N/A</v>
      </c>
      <c r="CS35" s="88" t="e">
        <f t="shared" ca="1" si="57"/>
        <v>#N/A</v>
      </c>
      <c r="CT35" s="88" t="e">
        <f t="shared" ca="1" si="57"/>
        <v>#N/A</v>
      </c>
      <c r="CU35" s="88" t="e">
        <f t="shared" ca="1" si="57"/>
        <v>#N/A</v>
      </c>
      <c r="CV35" s="88" t="e">
        <f t="shared" ca="1" si="57"/>
        <v>#N/A</v>
      </c>
      <c r="CW35" s="88" t="e">
        <f t="shared" ca="1" si="57"/>
        <v>#N/A</v>
      </c>
      <c r="CX35" s="88" t="e">
        <f t="shared" ca="1" si="57"/>
        <v>#N/A</v>
      </c>
      <c r="CY35" s="88" t="e">
        <f t="shared" ca="1" si="57"/>
        <v>#N/A</v>
      </c>
      <c r="CZ35" s="88" t="e">
        <f t="shared" ca="1" si="57"/>
        <v>#N/A</v>
      </c>
      <c r="DA35" s="88" t="e">
        <f t="shared" ca="1" si="57"/>
        <v>#N/A</v>
      </c>
      <c r="DB35" s="88" t="e">
        <f t="shared" ca="1" si="57"/>
        <v>#N/A</v>
      </c>
      <c r="DC35" s="88" t="e">
        <f t="shared" ca="1" si="57"/>
        <v>#N/A</v>
      </c>
      <c r="DD35" s="88" t="e">
        <f t="shared" ca="1" si="57"/>
        <v>#N/A</v>
      </c>
      <c r="DE35" s="88" t="e">
        <f t="shared" ca="1" si="57"/>
        <v>#N/A</v>
      </c>
      <c r="DF35" s="88" t="e">
        <f t="shared" ca="1" si="57"/>
        <v>#N/A</v>
      </c>
      <c r="DG35" s="88" t="e">
        <f t="shared" ca="1" si="57"/>
        <v>#N/A</v>
      </c>
      <c r="DH35" s="88" t="e">
        <f t="shared" ca="1" si="57"/>
        <v>#N/A</v>
      </c>
      <c r="DI35" s="88" t="e">
        <f t="shared" ca="1" si="57"/>
        <v>#N/A</v>
      </c>
      <c r="DJ35" s="88" t="e">
        <f t="shared" ca="1" si="57"/>
        <v>#N/A</v>
      </c>
      <c r="DK35" s="88" t="e">
        <f t="shared" ca="1" si="57"/>
        <v>#N/A</v>
      </c>
      <c r="DL35" s="88" t="e">
        <f t="shared" ca="1" si="57"/>
        <v>#N/A</v>
      </c>
      <c r="DM35" s="88" t="e">
        <f t="shared" ca="1" si="57"/>
        <v>#N/A</v>
      </c>
      <c r="DN35" s="88" t="e">
        <f t="shared" ca="1" si="57"/>
        <v>#N/A</v>
      </c>
      <c r="DO35" s="88" t="e">
        <f t="shared" ca="1" si="57"/>
        <v>#N/A</v>
      </c>
      <c r="DP35" s="88" t="e">
        <f t="shared" ca="1" si="57"/>
        <v>#N/A</v>
      </c>
      <c r="DQ35" s="88" t="e">
        <f t="shared" ca="1" si="57"/>
        <v>#N/A</v>
      </c>
      <c r="DR35" s="88" t="e">
        <f t="shared" ca="1" si="57"/>
        <v>#N/A</v>
      </c>
      <c r="DS35" s="88" t="e">
        <f t="shared" ca="1" si="57"/>
        <v>#N/A</v>
      </c>
      <c r="DT35" s="88" t="e">
        <f t="shared" ca="1" si="57"/>
        <v>#N/A</v>
      </c>
      <c r="DU35" s="88" t="e">
        <f t="shared" ca="1" si="57"/>
        <v>#N/A</v>
      </c>
      <c r="DV35" s="88" t="e">
        <f t="shared" ca="1" si="57"/>
        <v>#N/A</v>
      </c>
      <c r="DW35" s="88" t="e">
        <f t="shared" ca="1" si="57"/>
        <v>#N/A</v>
      </c>
      <c r="DX35" s="88" t="e">
        <f t="shared" ca="1" si="57"/>
        <v>#N/A</v>
      </c>
      <c r="DY35" s="88" t="e">
        <f t="shared" ca="1" si="57"/>
        <v>#N/A</v>
      </c>
      <c r="DZ35" s="88" t="e">
        <f t="shared" ca="1" si="57"/>
        <v>#N/A</v>
      </c>
      <c r="EA35" s="88" t="e">
        <f t="shared" ca="1" si="57"/>
        <v>#N/A</v>
      </c>
      <c r="EB35" s="88" t="e">
        <f t="shared" ca="1" si="47"/>
        <v>#N/A</v>
      </c>
      <c r="EC35" s="88" t="e">
        <f t="shared" ca="1" si="54"/>
        <v>#N/A</v>
      </c>
      <c r="ED35" s="88" t="e">
        <f t="shared" ca="1" si="54"/>
        <v>#N/A</v>
      </c>
      <c r="EE35" s="88" t="e">
        <f t="shared" ca="1" si="54"/>
        <v>#N/A</v>
      </c>
      <c r="EF35" s="88" t="e">
        <f t="shared" ca="1" si="54"/>
        <v>#N/A</v>
      </c>
      <c r="EG35" s="88" t="e">
        <f t="shared" ca="1" si="54"/>
        <v>#N/A</v>
      </c>
      <c r="EH35" s="88" t="e">
        <f t="shared" ca="1" si="54"/>
        <v>#N/A</v>
      </c>
      <c r="EI35" s="88" t="e">
        <f t="shared" ca="1" si="54"/>
        <v>#N/A</v>
      </c>
      <c r="EJ35" s="88" t="e">
        <f t="shared" ca="1" si="54"/>
        <v>#N/A</v>
      </c>
      <c r="EK35" s="88" t="e">
        <f t="shared" ca="1" si="54"/>
        <v>#N/A</v>
      </c>
      <c r="EL35" s="88" t="e">
        <f t="shared" ca="1" si="54"/>
        <v>#N/A</v>
      </c>
      <c r="EM35" s="88" t="e">
        <f t="shared" ca="1" si="54"/>
        <v>#N/A</v>
      </c>
      <c r="EN35" s="88" t="e">
        <f t="shared" ca="1" si="54"/>
        <v>#N/A</v>
      </c>
      <c r="EO35" s="88" t="e">
        <f t="shared" ca="1" si="54"/>
        <v>#N/A</v>
      </c>
      <c r="EP35" s="88" t="e">
        <f t="shared" ca="1" si="54"/>
        <v>#N/A</v>
      </c>
      <c r="EQ35" s="88" t="e">
        <f t="shared" ca="1" si="54"/>
        <v>#N/A</v>
      </c>
      <c r="ER35" s="88" t="e">
        <f t="shared" ca="1" si="54"/>
        <v>#N/A</v>
      </c>
      <c r="ES35" s="88" t="e">
        <f t="shared" ca="1" si="54"/>
        <v>#N/A</v>
      </c>
      <c r="ET35" s="88" t="e">
        <f t="shared" ca="1" si="54"/>
        <v>#N/A</v>
      </c>
      <c r="EU35" s="88" t="e">
        <f t="shared" ca="1" si="54"/>
        <v>#N/A</v>
      </c>
      <c r="EV35" s="88" t="e">
        <f t="shared" ca="1" si="54"/>
        <v>#N/A</v>
      </c>
      <c r="EW35" s="88" t="e">
        <f t="shared" ca="1" si="54"/>
        <v>#N/A</v>
      </c>
      <c r="EX35" s="88" t="e">
        <f t="shared" ca="1" si="54"/>
        <v>#N/A</v>
      </c>
      <c r="EY35" s="88" t="e">
        <f t="shared" ca="1" si="54"/>
        <v>#N/A</v>
      </c>
      <c r="EZ35" s="88" t="e">
        <f t="shared" ca="1" si="54"/>
        <v>#N/A</v>
      </c>
      <c r="FA35" s="88" t="e">
        <f t="shared" ca="1" si="54"/>
        <v>#N/A</v>
      </c>
      <c r="FB35" s="88" t="e">
        <f t="shared" ca="1" si="54"/>
        <v>#N/A</v>
      </c>
      <c r="FC35" s="88" t="e">
        <f t="shared" ca="1" si="54"/>
        <v>#N/A</v>
      </c>
      <c r="FD35" s="88" t="e">
        <f t="shared" ca="1" si="54"/>
        <v>#N/A</v>
      </c>
      <c r="FE35" s="88" t="e">
        <f t="shared" ca="1" si="54"/>
        <v>#N/A</v>
      </c>
      <c r="FF35" s="88" t="e">
        <f t="shared" ca="1" si="54"/>
        <v>#N/A</v>
      </c>
      <c r="FG35" s="88" t="e">
        <f t="shared" ca="1" si="54"/>
        <v>#N/A</v>
      </c>
      <c r="FH35" s="88" t="e">
        <f t="shared" ca="1" si="54"/>
        <v>#N/A</v>
      </c>
      <c r="FI35" s="88" t="e">
        <f t="shared" ca="1" si="54"/>
        <v>#N/A</v>
      </c>
      <c r="FJ35" s="88" t="e">
        <f t="shared" ca="1" si="54"/>
        <v>#N/A</v>
      </c>
      <c r="FK35" s="88" t="e">
        <f t="shared" ca="1" si="54"/>
        <v>#N/A</v>
      </c>
      <c r="FL35" s="88" t="e">
        <f t="shared" ca="1" si="54"/>
        <v>#N/A</v>
      </c>
      <c r="FM35" s="88" t="e">
        <f t="shared" ca="1" si="54"/>
        <v>#N/A</v>
      </c>
      <c r="FN35" s="88" t="e">
        <f t="shared" ca="1" si="54"/>
        <v>#N/A</v>
      </c>
      <c r="FO35" s="88" t="e">
        <f t="shared" ca="1" si="54"/>
        <v>#N/A</v>
      </c>
      <c r="FP35" s="88" t="e">
        <f t="shared" ca="1" si="54"/>
        <v>#N/A</v>
      </c>
      <c r="FQ35" s="88" t="e">
        <f t="shared" ca="1" si="54"/>
        <v>#N/A</v>
      </c>
      <c r="FR35" s="88" t="e">
        <f t="shared" ca="1" si="54"/>
        <v>#N/A</v>
      </c>
      <c r="FS35" s="88" t="e">
        <f t="shared" ca="1" si="54"/>
        <v>#N/A</v>
      </c>
      <c r="FT35" s="88" t="e">
        <f t="shared" ca="1" si="54"/>
        <v>#N/A</v>
      </c>
      <c r="FU35" s="88" t="e">
        <f t="shared" ca="1" si="54"/>
        <v>#N/A</v>
      </c>
      <c r="FV35" s="88" t="e">
        <f t="shared" ca="1" si="54"/>
        <v>#N/A</v>
      </c>
      <c r="FW35" s="88" t="e">
        <f t="shared" ca="1" si="54"/>
        <v>#N/A</v>
      </c>
      <c r="FX35" s="88" t="e">
        <f t="shared" ca="1" si="54"/>
        <v>#N/A</v>
      </c>
      <c r="FY35" s="88" t="e">
        <f t="shared" ca="1" si="54"/>
        <v>#N/A</v>
      </c>
      <c r="FZ35" s="88" t="e">
        <f t="shared" ca="1" si="54"/>
        <v>#N/A</v>
      </c>
      <c r="GA35" s="88" t="e">
        <f t="shared" ca="1" si="54"/>
        <v>#N/A</v>
      </c>
      <c r="GB35" s="88" t="e">
        <f t="shared" ca="1" si="54"/>
        <v>#N/A</v>
      </c>
      <c r="GC35" s="88" t="e">
        <f t="shared" ca="1" si="54"/>
        <v>#N/A</v>
      </c>
      <c r="GD35" s="88" t="e">
        <f t="shared" ca="1" si="54"/>
        <v>#N/A</v>
      </c>
      <c r="GE35" s="88" t="e">
        <f t="shared" ca="1" si="54"/>
        <v>#N/A</v>
      </c>
      <c r="GF35" s="88" t="e">
        <f t="shared" ca="1" si="54"/>
        <v>#N/A</v>
      </c>
      <c r="GG35" s="88" t="e">
        <f t="shared" ca="1" si="54"/>
        <v>#N/A</v>
      </c>
      <c r="GH35" s="88" t="e">
        <f t="shared" ca="1" si="54"/>
        <v>#N/A</v>
      </c>
      <c r="GI35" s="88" t="e">
        <f t="shared" ca="1" si="54"/>
        <v>#N/A</v>
      </c>
      <c r="GJ35" s="88" t="e">
        <f t="shared" ca="1" si="54"/>
        <v>#N/A</v>
      </c>
      <c r="GK35" s="88" t="e">
        <f t="shared" ca="1" si="54"/>
        <v>#N/A</v>
      </c>
      <c r="GL35" s="88" t="e">
        <f t="shared" ca="1" si="54"/>
        <v>#N/A</v>
      </c>
      <c r="GM35" s="88" t="e">
        <f t="shared" ca="1" si="54"/>
        <v>#N/A</v>
      </c>
      <c r="GN35" s="88" t="e">
        <f t="shared" ca="1" si="54"/>
        <v>#N/A</v>
      </c>
      <c r="GO35" s="88" t="e">
        <f t="shared" ca="1" si="52"/>
        <v>#N/A</v>
      </c>
      <c r="GP35" s="88" t="e">
        <f t="shared" ca="1" si="52"/>
        <v>#N/A</v>
      </c>
      <c r="GQ35" s="88" t="e">
        <f t="shared" ca="1" si="58"/>
        <v>#N/A</v>
      </c>
      <c r="GR35" s="88" t="e">
        <f t="shared" ca="1" si="58"/>
        <v>#N/A</v>
      </c>
      <c r="GS35" s="88" t="e">
        <f t="shared" ca="1" si="58"/>
        <v>#N/A</v>
      </c>
      <c r="GT35" s="88" t="e">
        <f t="shared" ca="1" si="58"/>
        <v>#N/A</v>
      </c>
      <c r="GU35" s="88" t="e">
        <f t="shared" ca="1" si="58"/>
        <v>#N/A</v>
      </c>
      <c r="GV35" s="88" t="e">
        <f t="shared" ca="1" si="58"/>
        <v>#N/A</v>
      </c>
      <c r="GW35" s="88" t="e">
        <f t="shared" ca="1" si="58"/>
        <v>#N/A</v>
      </c>
      <c r="GX35" s="88" t="e">
        <f t="shared" ca="1" si="58"/>
        <v>#N/A</v>
      </c>
      <c r="GY35" s="88" t="e">
        <f t="shared" ca="1" si="58"/>
        <v>#N/A</v>
      </c>
      <c r="GZ35" s="88" t="e">
        <f t="shared" ca="1" si="58"/>
        <v>#N/A</v>
      </c>
      <c r="HA35" s="88" t="e">
        <f t="shared" ca="1" si="58"/>
        <v>#N/A</v>
      </c>
      <c r="HB35" s="88" t="e">
        <f t="shared" ca="1" si="58"/>
        <v>#N/A</v>
      </c>
      <c r="HC35" s="88" t="e">
        <f t="shared" ca="1" si="58"/>
        <v>#N/A</v>
      </c>
      <c r="HD35" s="88" t="e">
        <f t="shared" ca="1" si="58"/>
        <v>#N/A</v>
      </c>
      <c r="HE35" s="88" t="e">
        <f t="shared" ca="1" si="58"/>
        <v>#N/A</v>
      </c>
      <c r="HF35" s="88" t="e">
        <f t="shared" ca="1" si="58"/>
        <v>#N/A</v>
      </c>
      <c r="HG35" s="88" t="e">
        <f t="shared" ca="1" si="58"/>
        <v>#N/A</v>
      </c>
      <c r="HH35" s="88" t="e">
        <f t="shared" ca="1" si="58"/>
        <v>#N/A</v>
      </c>
      <c r="HI35" s="88" t="e">
        <f t="shared" ca="1" si="58"/>
        <v>#N/A</v>
      </c>
      <c r="HJ35" s="88" t="e">
        <f t="shared" ca="1" si="58"/>
        <v>#N/A</v>
      </c>
      <c r="HK35" s="88" t="e">
        <f t="shared" ca="1" si="58"/>
        <v>#N/A</v>
      </c>
      <c r="HL35" s="88" t="e">
        <f t="shared" ca="1" si="58"/>
        <v>#N/A</v>
      </c>
      <c r="HM35" s="88" t="e">
        <f t="shared" ca="1" si="58"/>
        <v>#N/A</v>
      </c>
      <c r="HN35" s="88" t="e">
        <f t="shared" ca="1" si="58"/>
        <v>#N/A</v>
      </c>
      <c r="HO35" s="88" t="e">
        <f t="shared" ca="1" si="58"/>
        <v>#N/A</v>
      </c>
      <c r="HP35" s="88" t="e">
        <f t="shared" ca="1" si="58"/>
        <v>#N/A</v>
      </c>
      <c r="HQ35" s="88" t="e">
        <f t="shared" ca="1" si="58"/>
        <v>#N/A</v>
      </c>
      <c r="HR35" s="88" t="e">
        <f t="shared" ca="1" si="58"/>
        <v>#N/A</v>
      </c>
      <c r="HS35" s="88" t="e">
        <f t="shared" ca="1" si="58"/>
        <v>#N/A</v>
      </c>
      <c r="HT35" s="88" t="e">
        <f t="shared" ca="1" si="58"/>
        <v>#N/A</v>
      </c>
      <c r="HU35" s="88" t="e">
        <f t="shared" ca="1" si="58"/>
        <v>#N/A</v>
      </c>
      <c r="HV35" s="88" t="e">
        <f t="shared" ca="1" si="58"/>
        <v>#N/A</v>
      </c>
      <c r="HW35" s="88" t="e">
        <f t="shared" ca="1" si="58"/>
        <v>#N/A</v>
      </c>
      <c r="HX35" s="88" t="e">
        <f t="shared" ca="1" si="58"/>
        <v>#N/A</v>
      </c>
      <c r="HY35" s="88" t="e">
        <f t="shared" ca="1" si="58"/>
        <v>#N/A</v>
      </c>
      <c r="HZ35" s="88" t="e">
        <f t="shared" ca="1" si="58"/>
        <v>#N/A</v>
      </c>
      <c r="IA35" s="88" t="e">
        <f t="shared" ca="1" si="58"/>
        <v>#N/A</v>
      </c>
      <c r="IB35" s="88" t="e">
        <f t="shared" ca="1" si="58"/>
        <v>#N/A</v>
      </c>
      <c r="IC35" s="88" t="e">
        <f t="shared" ca="1" si="58"/>
        <v>#N/A</v>
      </c>
      <c r="ID35" s="88" t="e">
        <f t="shared" ca="1" si="58"/>
        <v>#N/A</v>
      </c>
      <c r="IE35" s="88" t="e">
        <f t="shared" ca="1" si="58"/>
        <v>#N/A</v>
      </c>
      <c r="IF35" s="88" t="e">
        <f t="shared" ca="1" si="58"/>
        <v>#N/A</v>
      </c>
      <c r="IG35" s="88" t="e">
        <f t="shared" ca="1" si="58"/>
        <v>#N/A</v>
      </c>
      <c r="IH35" s="88" t="e">
        <f t="shared" ca="1" si="58"/>
        <v>#N/A</v>
      </c>
      <c r="II35" s="88" t="e">
        <f t="shared" ca="1" si="58"/>
        <v>#N/A</v>
      </c>
      <c r="IJ35" s="88" t="e">
        <f t="shared" ca="1" si="58"/>
        <v>#N/A</v>
      </c>
      <c r="IK35" s="88" t="e">
        <f t="shared" ca="1" si="58"/>
        <v>#N/A</v>
      </c>
      <c r="IL35" s="88" t="e">
        <f t="shared" ca="1" si="58"/>
        <v>#N/A</v>
      </c>
      <c r="IM35" s="88" t="e">
        <f t="shared" ca="1" si="58"/>
        <v>#N/A</v>
      </c>
      <c r="IN35" s="88" t="e">
        <f t="shared" ca="1" si="58"/>
        <v>#N/A</v>
      </c>
      <c r="IO35" s="88" t="e">
        <f t="shared" ca="1" si="58"/>
        <v>#N/A</v>
      </c>
      <c r="IP35" s="88" t="e">
        <f t="shared" ca="1" si="58"/>
        <v>#N/A</v>
      </c>
      <c r="IQ35" s="88" t="e">
        <f t="shared" ca="1" si="58"/>
        <v>#N/A</v>
      </c>
      <c r="IR35" s="88" t="e">
        <f t="shared" ca="1" si="58"/>
        <v>#N/A</v>
      </c>
      <c r="IS35" s="88" t="e">
        <f t="shared" ca="1" si="58"/>
        <v>#N/A</v>
      </c>
      <c r="IT35" s="88" t="e">
        <f t="shared" ca="1" si="58"/>
        <v>#N/A</v>
      </c>
      <c r="IU35" s="88" t="e">
        <f t="shared" ca="1" si="58"/>
        <v>#N/A</v>
      </c>
      <c r="IV35" s="88" t="e">
        <f t="shared" ca="1" si="58"/>
        <v>#N/A</v>
      </c>
      <c r="IW35" s="88" t="e">
        <f t="shared" ca="1" si="58"/>
        <v>#N/A</v>
      </c>
      <c r="IX35" s="88" t="e">
        <f t="shared" ca="1" si="58"/>
        <v>#N/A</v>
      </c>
      <c r="IY35" s="88" t="e">
        <f t="shared" ca="1" si="58"/>
        <v>#N/A</v>
      </c>
      <c r="IZ35" s="88" t="e">
        <f t="shared" ca="1" si="58"/>
        <v>#N/A</v>
      </c>
      <c r="JA35" s="88" t="e">
        <f t="shared" ca="1" si="58"/>
        <v>#N/A</v>
      </c>
      <c r="JB35" s="88" t="e">
        <f t="shared" ca="1" si="58"/>
        <v>#N/A</v>
      </c>
      <c r="JC35" s="88" t="e">
        <f t="shared" ca="1" si="55"/>
        <v>#N/A</v>
      </c>
      <c r="JD35" s="88" t="e">
        <f t="shared" ca="1" si="53"/>
        <v>#N/A</v>
      </c>
      <c r="JE35" s="88" t="e">
        <f t="shared" ca="1" si="53"/>
        <v>#N/A</v>
      </c>
      <c r="JF35" s="88" t="e">
        <f t="shared" ca="1" si="53"/>
        <v>#N/A</v>
      </c>
      <c r="JG35" s="88" t="e">
        <f t="shared" ca="1" si="53"/>
        <v>#N/A</v>
      </c>
      <c r="JH35" s="88" t="e">
        <f t="shared" ca="1" si="53"/>
        <v>#N/A</v>
      </c>
      <c r="JI35" s="88" t="e">
        <f t="shared" ca="1" si="53"/>
        <v>#N/A</v>
      </c>
      <c r="JJ35" s="88" t="e">
        <f t="shared" ca="1" si="53"/>
        <v>#N/A</v>
      </c>
      <c r="JK35" s="88" t="e">
        <f t="shared" ca="1" si="53"/>
        <v>#N/A</v>
      </c>
      <c r="JL35" s="88" t="e">
        <f t="shared" ca="1" si="53"/>
        <v>#N/A</v>
      </c>
      <c r="JM35" s="88" t="e">
        <f t="shared" ca="1" si="53"/>
        <v>#N/A</v>
      </c>
      <c r="JN35" s="88" t="e">
        <f t="shared" ca="1" si="53"/>
        <v>#N/A</v>
      </c>
      <c r="JO35" s="88" t="e">
        <f t="shared" ca="1" si="53"/>
        <v>#N/A</v>
      </c>
      <c r="JP35" s="88" t="e">
        <f t="shared" ca="1" si="53"/>
        <v>#N/A</v>
      </c>
      <c r="JQ35" s="88" t="e">
        <f t="shared" ca="1" si="53"/>
        <v>#N/A</v>
      </c>
      <c r="JR35" s="88" t="e">
        <f t="shared" ca="1" si="53"/>
        <v>#N/A</v>
      </c>
      <c r="JS35" s="88" t="e">
        <f t="shared" ca="1" si="53"/>
        <v>#N/A</v>
      </c>
      <c r="JT35" s="88" t="e">
        <f t="shared" ca="1" si="53"/>
        <v>#N/A</v>
      </c>
      <c r="JU35" s="88" t="e">
        <f t="shared" ca="1" si="53"/>
        <v>#N/A</v>
      </c>
      <c r="JV35" s="88" t="e">
        <f t="shared" ca="1" si="53"/>
        <v>#N/A</v>
      </c>
      <c r="JW35" s="88" t="e">
        <f t="shared" ca="1" si="53"/>
        <v>#N/A</v>
      </c>
      <c r="JX35" s="88" t="e">
        <f t="shared" ca="1" si="53"/>
        <v>#N/A</v>
      </c>
      <c r="JY35" s="88" t="e">
        <f t="shared" ca="1" si="53"/>
        <v>#N/A</v>
      </c>
      <c r="JZ35" s="88" t="e">
        <f t="shared" ca="1" si="53"/>
        <v>#N/A</v>
      </c>
      <c r="KA35" s="88" t="e">
        <f t="shared" ca="1" si="53"/>
        <v>#N/A</v>
      </c>
      <c r="KB35" s="88" t="e">
        <f t="shared" ca="1" si="53"/>
        <v>#N/A</v>
      </c>
      <c r="KC35" s="88" t="e">
        <f t="shared" ca="1" si="53"/>
        <v>#N/A</v>
      </c>
      <c r="KD35" s="88" t="e">
        <f t="shared" ca="1" si="53"/>
        <v>#N/A</v>
      </c>
      <c r="KE35" s="88" t="e">
        <f t="shared" ca="1" si="53"/>
        <v>#N/A</v>
      </c>
      <c r="KF35" s="88" t="e">
        <f t="shared" ca="1" si="53"/>
        <v>#N/A</v>
      </c>
      <c r="KG35" s="88" t="e">
        <f t="shared" ca="1" si="53"/>
        <v>#N/A</v>
      </c>
      <c r="KH35" s="88" t="e">
        <f t="shared" ca="1" si="53"/>
        <v>#N/A</v>
      </c>
      <c r="KI35" s="88" t="e">
        <f t="shared" ca="1" si="53"/>
        <v>#N/A</v>
      </c>
      <c r="KJ35" s="88" t="e">
        <f t="shared" ca="1" si="53"/>
        <v>#N/A</v>
      </c>
      <c r="KK35" s="88" t="e">
        <f t="shared" ca="1" si="53"/>
        <v>#N/A</v>
      </c>
      <c r="KL35" s="88" t="e">
        <f t="shared" ca="1" si="53"/>
        <v>#N/A</v>
      </c>
      <c r="KM35" s="88" t="e">
        <f t="shared" ca="1" si="53"/>
        <v>#N/A</v>
      </c>
      <c r="KN35" s="88" t="e">
        <f t="shared" ca="1" si="53"/>
        <v>#N/A</v>
      </c>
      <c r="KO35" s="88" t="e">
        <f t="shared" ca="1" si="53"/>
        <v>#N/A</v>
      </c>
      <c r="KP35" s="88" t="e">
        <f t="shared" ca="1" si="53"/>
        <v>#N/A</v>
      </c>
      <c r="KQ35" s="88" t="e">
        <f t="shared" ca="1" si="53"/>
        <v>#N/A</v>
      </c>
      <c r="KR35" s="88" t="e">
        <f t="shared" ca="1" si="53"/>
        <v>#N/A</v>
      </c>
      <c r="KS35" s="88" t="e">
        <f t="shared" ca="1" si="53"/>
        <v>#N/A</v>
      </c>
      <c r="KT35" s="88" t="e">
        <f t="shared" ca="1" si="53"/>
        <v>#N/A</v>
      </c>
      <c r="KU35" s="88" t="e">
        <f t="shared" ca="1" si="53"/>
        <v>#N/A</v>
      </c>
      <c r="KV35" s="88" t="e">
        <f t="shared" ca="1" si="53"/>
        <v>#N/A</v>
      </c>
      <c r="KW35" s="88" t="e">
        <f t="shared" ca="1" si="53"/>
        <v>#N/A</v>
      </c>
      <c r="KX35" s="88" t="e">
        <f t="shared" ca="1" si="53"/>
        <v>#N/A</v>
      </c>
      <c r="KY35" s="88" t="e">
        <f t="shared" ca="1" si="53"/>
        <v>#N/A</v>
      </c>
      <c r="KZ35" s="88" t="e">
        <f t="shared" ca="1" si="53"/>
        <v>#N/A</v>
      </c>
      <c r="LA35" s="88" t="e">
        <f t="shared" ca="1" si="53"/>
        <v>#N/A</v>
      </c>
      <c r="LB35" s="88" t="e">
        <f t="shared" ca="1" si="53"/>
        <v>#N/A</v>
      </c>
      <c r="LC35" s="88" t="e">
        <f t="shared" ca="1" si="53"/>
        <v>#N/A</v>
      </c>
      <c r="LD35" s="88" t="e">
        <f t="shared" ca="1" si="53"/>
        <v>#N/A</v>
      </c>
      <c r="LE35" s="88" t="e">
        <f t="shared" ca="1" si="53"/>
        <v>#N/A</v>
      </c>
      <c r="LF35" s="88" t="e">
        <f t="shared" ca="1" si="53"/>
        <v>#N/A</v>
      </c>
      <c r="LG35" s="88" t="e">
        <f t="shared" ca="1" si="53"/>
        <v>#N/A</v>
      </c>
      <c r="LH35" s="88" t="e">
        <f t="shared" ca="1" si="53"/>
        <v>#N/A</v>
      </c>
      <c r="LI35" s="88" t="e">
        <f t="shared" ca="1" si="53"/>
        <v>#N/A</v>
      </c>
      <c r="LJ35" s="88" t="e">
        <f t="shared" ca="1" si="53"/>
        <v>#N/A</v>
      </c>
      <c r="LK35" s="88" t="e">
        <f t="shared" ca="1" si="53"/>
        <v>#N/A</v>
      </c>
      <c r="LL35" s="88" t="e">
        <f t="shared" ca="1" si="53"/>
        <v>#N/A</v>
      </c>
      <c r="LM35" s="88" t="e">
        <f t="shared" ca="1" si="53"/>
        <v>#N/A</v>
      </c>
      <c r="LN35" s="88" t="e">
        <f t="shared" ca="1" si="53"/>
        <v>#N/A</v>
      </c>
      <c r="LO35" s="88" t="e">
        <f t="shared" ca="1" si="59"/>
        <v>#N/A</v>
      </c>
      <c r="LP35" s="88" t="e">
        <f t="shared" ca="1" si="59"/>
        <v>#N/A</v>
      </c>
      <c r="LQ35" s="88" t="e">
        <f t="shared" ca="1" si="59"/>
        <v>#N/A</v>
      </c>
      <c r="LR35" s="88" t="e">
        <f t="shared" ca="1" si="59"/>
        <v>#N/A</v>
      </c>
      <c r="LS35" s="88" t="e">
        <f t="shared" ca="1" si="59"/>
        <v>#N/A</v>
      </c>
      <c r="LT35" s="88" t="e">
        <f t="shared" ca="1" si="59"/>
        <v>#N/A</v>
      </c>
      <c r="LU35" s="88" t="e">
        <f t="shared" ca="1" si="59"/>
        <v>#N/A</v>
      </c>
      <c r="LV35" s="88" t="e">
        <f t="shared" ca="1" si="59"/>
        <v>#N/A</v>
      </c>
      <c r="LW35" s="88" t="e">
        <f t="shared" ca="1" si="59"/>
        <v>#N/A</v>
      </c>
      <c r="LX35" s="88" t="e">
        <f t="shared" ca="1" si="59"/>
        <v>#N/A</v>
      </c>
      <c r="LY35" s="88" t="e">
        <f t="shared" ca="1" si="59"/>
        <v>#N/A</v>
      </c>
      <c r="LZ35" s="88" t="e">
        <f t="shared" ca="1" si="59"/>
        <v>#N/A</v>
      </c>
      <c r="MA35" s="88" t="e">
        <f t="shared" ca="1" si="59"/>
        <v>#N/A</v>
      </c>
      <c r="MB35" s="88" t="e">
        <f t="shared" ca="1" si="59"/>
        <v>#N/A</v>
      </c>
      <c r="MC35" s="88" t="e">
        <f t="shared" ca="1" si="59"/>
        <v>#N/A</v>
      </c>
      <c r="MD35" s="88" t="e">
        <f t="shared" ca="1" si="59"/>
        <v>#N/A</v>
      </c>
      <c r="ME35" s="88" t="e">
        <f t="shared" ca="1" si="59"/>
        <v>#N/A</v>
      </c>
      <c r="MF35" s="88" t="e">
        <f t="shared" ca="1" si="59"/>
        <v>#N/A</v>
      </c>
      <c r="MG35" s="88" t="e">
        <f t="shared" ca="1" si="59"/>
        <v>#N/A</v>
      </c>
      <c r="MH35" s="88" t="e">
        <f t="shared" ca="1" si="59"/>
        <v>#N/A</v>
      </c>
      <c r="MI35" s="88" t="e">
        <f t="shared" ca="1" si="59"/>
        <v>#N/A</v>
      </c>
      <c r="MJ35" s="88" t="e">
        <f t="shared" ca="1" si="59"/>
        <v>#N/A</v>
      </c>
      <c r="MK35" s="88" t="e">
        <f t="shared" ca="1" si="59"/>
        <v>#N/A</v>
      </c>
      <c r="ML35" s="88" t="e">
        <f t="shared" ca="1" si="59"/>
        <v>#N/A</v>
      </c>
      <c r="MM35" s="88" t="e">
        <f t="shared" ca="1" si="59"/>
        <v>#N/A</v>
      </c>
      <c r="MN35" s="88" t="e">
        <f t="shared" ca="1" si="59"/>
        <v>#N/A</v>
      </c>
      <c r="MO35" s="88" t="e">
        <f t="shared" ca="1" si="59"/>
        <v>#N/A</v>
      </c>
      <c r="MP35" s="88" t="e">
        <f t="shared" ca="1" si="59"/>
        <v>#N/A</v>
      </c>
      <c r="MQ35" s="88" t="e">
        <f t="shared" ca="1" si="59"/>
        <v>#N/A</v>
      </c>
      <c r="MR35" s="88" t="e">
        <f t="shared" ca="1" si="59"/>
        <v>#N/A</v>
      </c>
      <c r="MS35" s="88" t="e">
        <f t="shared" ca="1" si="59"/>
        <v>#N/A</v>
      </c>
      <c r="MT35" s="88" t="e">
        <f t="shared" ca="1" si="59"/>
        <v>#N/A</v>
      </c>
      <c r="MU35" s="88" t="e">
        <f t="shared" ca="1" si="59"/>
        <v>#N/A</v>
      </c>
      <c r="MV35" s="88" t="e">
        <f t="shared" ca="1" si="59"/>
        <v>#N/A</v>
      </c>
      <c r="MW35" s="88" t="e">
        <f t="shared" ca="1" si="59"/>
        <v>#N/A</v>
      </c>
      <c r="MX35" s="88" t="e">
        <f t="shared" ca="1" si="59"/>
        <v>#N/A</v>
      </c>
      <c r="MY35" s="88" t="e">
        <f t="shared" ca="1" si="59"/>
        <v>#N/A</v>
      </c>
      <c r="MZ35" s="88" t="e">
        <f t="shared" ca="1" si="59"/>
        <v>#N/A</v>
      </c>
      <c r="NA35" s="88" t="e">
        <f t="shared" ca="1" si="59"/>
        <v>#N/A</v>
      </c>
      <c r="NB35" s="88" t="e">
        <f t="shared" ca="1" si="59"/>
        <v>#N/A</v>
      </c>
      <c r="NC35" s="88" t="e">
        <f t="shared" ca="1" si="59"/>
        <v>#N/A</v>
      </c>
      <c r="ND35" s="88" t="e">
        <f t="shared" ca="1" si="59"/>
        <v>#N/A</v>
      </c>
      <c r="NE35" s="88" t="e">
        <f t="shared" ca="1" si="59"/>
        <v>#N/A</v>
      </c>
      <c r="NF35" s="88" t="e">
        <f t="shared" ca="1" si="59"/>
        <v>#N/A</v>
      </c>
      <c r="NG35" s="88" t="e">
        <f t="shared" ca="1" si="59"/>
        <v>#N/A</v>
      </c>
      <c r="NH35" s="88" t="e">
        <f t="shared" ca="1" si="59"/>
        <v>#N/A</v>
      </c>
      <c r="NI35" s="88" t="e">
        <f t="shared" ca="1" si="59"/>
        <v>#N/A</v>
      </c>
      <c r="NJ35" s="88" t="e">
        <f t="shared" ca="1" si="59"/>
        <v>#N/A</v>
      </c>
      <c r="NK35" s="88" t="e">
        <f t="shared" ca="1" si="59"/>
        <v>#N/A</v>
      </c>
      <c r="NL35" s="88" t="e">
        <f t="shared" ca="1" si="59"/>
        <v>#N/A</v>
      </c>
      <c r="NM35" s="88" t="e">
        <f t="shared" ca="1" si="59"/>
        <v>#N/A</v>
      </c>
      <c r="NN35" s="88" t="e">
        <f t="shared" ca="1" si="59"/>
        <v>#N/A</v>
      </c>
      <c r="NO35" s="88" t="e">
        <f t="shared" ca="1" si="59"/>
        <v>#N/A</v>
      </c>
      <c r="NP35" s="88" t="e">
        <f t="shared" ca="1" si="59"/>
        <v>#N/A</v>
      </c>
      <c r="NQ35" s="88" t="e">
        <f t="shared" ca="1" si="59"/>
        <v>#N/A</v>
      </c>
      <c r="NR35" s="88" t="e">
        <f t="shared" ca="1" si="59"/>
        <v>#N/A</v>
      </c>
      <c r="NS35" s="88" t="e">
        <f t="shared" ca="1" si="59"/>
        <v>#N/A</v>
      </c>
      <c r="NT35" s="88" t="e">
        <f t="shared" ca="1" si="59"/>
        <v>#N/A</v>
      </c>
      <c r="NU35" s="88" t="e">
        <f t="shared" ca="1" si="59"/>
        <v>#N/A</v>
      </c>
      <c r="NV35" s="88" t="e">
        <f t="shared" ca="1" si="59"/>
        <v>#N/A</v>
      </c>
      <c r="NW35" s="88" t="e">
        <f t="shared" ca="1" si="59"/>
        <v>#N/A</v>
      </c>
      <c r="NX35" s="88" t="e">
        <f t="shared" ca="1" si="59"/>
        <v>#N/A</v>
      </c>
      <c r="NY35" s="88" t="e">
        <f t="shared" ca="1" si="59"/>
        <v>#N/A</v>
      </c>
      <c r="NZ35" s="88" t="e">
        <f t="shared" ca="1" si="59"/>
        <v>#N/A</v>
      </c>
      <c r="OA35" s="88" t="e">
        <f t="shared" ca="1" si="56"/>
        <v>#N/A</v>
      </c>
      <c r="OB35" s="88" t="e">
        <f t="shared" ca="1" si="46"/>
        <v>#N/A</v>
      </c>
      <c r="OC35" s="88" t="e">
        <f t="shared" ca="1" si="46"/>
        <v>#N/A</v>
      </c>
      <c r="OD35" s="88" t="e">
        <f t="shared" ca="1" si="46"/>
        <v>#N/A</v>
      </c>
      <c r="OE35" s="88" t="e">
        <f t="shared" ca="1" si="46"/>
        <v>#N/A</v>
      </c>
      <c r="OF35" s="88" t="e">
        <f t="shared" ca="1" si="46"/>
        <v>#N/A</v>
      </c>
      <c r="OG35" s="88" t="e">
        <f t="shared" ca="1" si="46"/>
        <v>#N/A</v>
      </c>
      <c r="OH35" s="88" t="e">
        <f t="shared" ca="1" si="46"/>
        <v>#N/A</v>
      </c>
      <c r="OI35" s="88" t="e">
        <f t="shared" ca="1" si="46"/>
        <v>#N/A</v>
      </c>
      <c r="OJ35" s="88" t="e">
        <f t="shared" ca="1" si="46"/>
        <v>#N/A</v>
      </c>
      <c r="OK35" s="88" t="e">
        <f t="shared" ca="1" si="46"/>
        <v>#N/A</v>
      </c>
      <c r="OL35" s="88" t="e">
        <f t="shared" ca="1" si="46"/>
        <v>#N/A</v>
      </c>
      <c r="OM35" s="88" t="e">
        <f t="shared" ca="1" si="46"/>
        <v>#N/A</v>
      </c>
    </row>
    <row r="36" spans="2:403" x14ac:dyDescent="0.3">
      <c r="B36" s="84">
        <v>250</v>
      </c>
      <c r="C36" s="85" t="s">
        <v>79</v>
      </c>
      <c r="D36" s="88">
        <f t="shared" ca="1" si="42"/>
        <v>0.26300000000000001</v>
      </c>
      <c r="E36" s="88">
        <f t="shared" ca="1" si="60"/>
        <v>0.26300000000000001</v>
      </c>
      <c r="F36" s="88">
        <f t="shared" ca="1" si="60"/>
        <v>0.26300000000000001</v>
      </c>
      <c r="G36" s="88">
        <f t="shared" ca="1" si="60"/>
        <v>0.26300000000000001</v>
      </c>
      <c r="H36" s="88">
        <f t="shared" ca="1" si="60"/>
        <v>0.26300000000000001</v>
      </c>
      <c r="I36" s="88">
        <f t="shared" ca="1" si="60"/>
        <v>0.26300000000000001</v>
      </c>
      <c r="J36" s="88">
        <f t="shared" ca="1" si="60"/>
        <v>0.26300000000000001</v>
      </c>
      <c r="K36" s="88">
        <f t="shared" ca="1" si="60"/>
        <v>0.26300000000000001</v>
      </c>
      <c r="L36" s="88">
        <f t="shared" ca="1" si="60"/>
        <v>0.26300000000000001</v>
      </c>
      <c r="M36" s="88">
        <f t="shared" ca="1" si="60"/>
        <v>0.26300000000000001</v>
      </c>
      <c r="N36" s="88">
        <f t="shared" ca="1" si="60"/>
        <v>0.26300000000000001</v>
      </c>
      <c r="O36" s="88">
        <f t="shared" ca="1" si="60"/>
        <v>0.26300000000000001</v>
      </c>
      <c r="P36" s="88">
        <f t="shared" ca="1" si="60"/>
        <v>0.26300000000000001</v>
      </c>
      <c r="Q36" s="88">
        <f t="shared" ca="1" si="60"/>
        <v>0.26300000000000001</v>
      </c>
      <c r="R36" s="88">
        <f t="shared" ca="1" si="60"/>
        <v>0.26300000000000001</v>
      </c>
      <c r="S36" s="88">
        <f t="shared" ca="1" si="60"/>
        <v>0.26300000000000001</v>
      </c>
      <c r="T36" s="88">
        <f t="shared" ca="1" si="60"/>
        <v>0.26300000000000001</v>
      </c>
      <c r="U36" s="88">
        <f t="shared" ca="1" si="60"/>
        <v>0.26300000000000001</v>
      </c>
      <c r="V36" s="88">
        <f t="shared" ca="1" si="60"/>
        <v>0.26300000000000001</v>
      </c>
      <c r="W36" s="88">
        <f t="shared" ca="1" si="60"/>
        <v>0.26300000000000001</v>
      </c>
      <c r="X36" s="88">
        <f t="shared" ca="1" si="60"/>
        <v>0.26300000000000001</v>
      </c>
      <c r="Y36" s="88">
        <f t="shared" ca="1" si="60"/>
        <v>0.26300000000000001</v>
      </c>
      <c r="Z36" s="88">
        <f t="shared" ca="1" si="60"/>
        <v>0.26300000000000001</v>
      </c>
      <c r="AA36" s="88">
        <f t="shared" ca="1" si="60"/>
        <v>0.26300000000000001</v>
      </c>
      <c r="AB36" s="88">
        <f t="shared" ca="1" si="60"/>
        <v>0.26300000000000001</v>
      </c>
      <c r="AC36" s="88">
        <f t="shared" ca="1" si="60"/>
        <v>0.26300000000000001</v>
      </c>
      <c r="AD36" s="88">
        <f t="shared" ca="1" si="60"/>
        <v>0.26300000000000001</v>
      </c>
      <c r="AE36" s="88">
        <f t="shared" ca="1" si="60"/>
        <v>0.26300000000000001</v>
      </c>
      <c r="AF36" s="88">
        <f t="shared" ca="1" si="60"/>
        <v>0.26300000000000001</v>
      </c>
      <c r="AG36" s="88">
        <f t="shared" ca="1" si="60"/>
        <v>0.26300000000000001</v>
      </c>
      <c r="AH36" s="88">
        <f t="shared" ca="1" si="60"/>
        <v>0.26300000000000001</v>
      </c>
      <c r="AI36" s="88">
        <f t="shared" ca="1" si="60"/>
        <v>0.26300000000000001</v>
      </c>
      <c r="AJ36" s="88">
        <f t="shared" ca="1" si="60"/>
        <v>0.26300000000000001</v>
      </c>
      <c r="AK36" s="88" t="e">
        <f t="shared" ca="1" si="60"/>
        <v>#N/A</v>
      </c>
      <c r="AL36" s="88" t="e">
        <f t="shared" ca="1" si="60"/>
        <v>#N/A</v>
      </c>
      <c r="AM36" s="88" t="e">
        <f t="shared" ca="1" si="60"/>
        <v>#N/A</v>
      </c>
      <c r="AN36" s="88" t="e">
        <f t="shared" ca="1" si="60"/>
        <v>#N/A</v>
      </c>
      <c r="AO36" s="88" t="e">
        <f t="shared" ca="1" si="60"/>
        <v>#N/A</v>
      </c>
      <c r="AP36" s="88" t="e">
        <f t="shared" ca="1" si="60"/>
        <v>#N/A</v>
      </c>
      <c r="AQ36" s="88" t="e">
        <f t="shared" ca="1" si="60"/>
        <v>#N/A</v>
      </c>
      <c r="AR36" s="88" t="e">
        <f t="shared" ca="1" si="60"/>
        <v>#N/A</v>
      </c>
      <c r="AS36" s="88" t="e">
        <f t="shared" ca="1" si="60"/>
        <v>#N/A</v>
      </c>
      <c r="AT36" s="88" t="e">
        <f t="shared" ca="1" si="60"/>
        <v>#N/A</v>
      </c>
      <c r="AU36" s="88" t="e">
        <f t="shared" ca="1" si="60"/>
        <v>#N/A</v>
      </c>
      <c r="AV36" s="88" t="e">
        <f t="shared" ca="1" si="60"/>
        <v>#N/A</v>
      </c>
      <c r="AW36" s="88" t="e">
        <f t="shared" ca="1" si="60"/>
        <v>#N/A</v>
      </c>
      <c r="AX36" s="88" t="e">
        <f t="shared" ca="1" si="60"/>
        <v>#N/A</v>
      </c>
      <c r="AY36" s="88" t="e">
        <f t="shared" ca="1" si="60"/>
        <v>#N/A</v>
      </c>
      <c r="AZ36" s="88" t="e">
        <f t="shared" ca="1" si="60"/>
        <v>#N/A</v>
      </c>
      <c r="BA36" s="88" t="e">
        <f t="shared" ca="1" si="60"/>
        <v>#N/A</v>
      </c>
      <c r="BB36" s="88" t="e">
        <f t="shared" ca="1" si="60"/>
        <v>#N/A</v>
      </c>
      <c r="BC36" s="88" t="e">
        <f t="shared" ca="1" si="60"/>
        <v>#N/A</v>
      </c>
      <c r="BD36" s="88" t="e">
        <f t="shared" ca="1" si="60"/>
        <v>#N/A</v>
      </c>
      <c r="BE36" s="88" t="e">
        <f t="shared" ca="1" si="60"/>
        <v>#N/A</v>
      </c>
      <c r="BF36" s="88" t="e">
        <f t="shared" ca="1" si="60"/>
        <v>#N/A</v>
      </c>
      <c r="BG36" s="88" t="e">
        <f t="shared" ca="1" si="60"/>
        <v>#N/A</v>
      </c>
      <c r="BH36" s="88" t="e">
        <f t="shared" ca="1" si="60"/>
        <v>#N/A</v>
      </c>
      <c r="BI36" s="88" t="e">
        <f t="shared" ca="1" si="60"/>
        <v>#N/A</v>
      </c>
      <c r="BJ36" s="88" t="e">
        <f t="shared" ca="1" si="60"/>
        <v>#N/A</v>
      </c>
      <c r="BK36" s="88" t="e">
        <f t="shared" ca="1" si="60"/>
        <v>#N/A</v>
      </c>
      <c r="BL36" s="88" t="e">
        <f t="shared" ca="1" si="60"/>
        <v>#N/A</v>
      </c>
      <c r="BM36" s="88" t="e">
        <f t="shared" ca="1" si="60"/>
        <v>#N/A</v>
      </c>
      <c r="BN36" s="88" t="e">
        <f t="shared" ca="1" si="60"/>
        <v>#N/A</v>
      </c>
      <c r="BO36" s="88" t="e">
        <f t="shared" ca="1" si="60"/>
        <v>#N/A</v>
      </c>
      <c r="BP36" s="88" t="e">
        <f t="shared" ca="1" si="60"/>
        <v>#N/A</v>
      </c>
      <c r="BQ36" s="88" t="e">
        <f t="shared" ca="1" si="57"/>
        <v>#N/A</v>
      </c>
      <c r="BR36" s="88" t="e">
        <f t="shared" ca="1" si="57"/>
        <v>#N/A</v>
      </c>
      <c r="BS36" s="88" t="e">
        <f t="shared" ca="1" si="57"/>
        <v>#N/A</v>
      </c>
      <c r="BT36" s="88" t="e">
        <f t="shared" ca="1" si="57"/>
        <v>#N/A</v>
      </c>
      <c r="BU36" s="88" t="e">
        <f t="shared" ca="1" si="57"/>
        <v>#N/A</v>
      </c>
      <c r="BV36" s="88" t="e">
        <f t="shared" ca="1" si="57"/>
        <v>#N/A</v>
      </c>
      <c r="BW36" s="88" t="e">
        <f t="shared" ca="1" si="57"/>
        <v>#N/A</v>
      </c>
      <c r="BX36" s="88" t="e">
        <f t="shared" ca="1" si="57"/>
        <v>#N/A</v>
      </c>
      <c r="BY36" s="88" t="e">
        <f t="shared" ca="1" si="57"/>
        <v>#N/A</v>
      </c>
      <c r="BZ36" s="88" t="e">
        <f t="shared" ca="1" si="57"/>
        <v>#N/A</v>
      </c>
      <c r="CA36" s="88" t="e">
        <f t="shared" ca="1" si="57"/>
        <v>#N/A</v>
      </c>
      <c r="CB36" s="88" t="e">
        <f t="shared" ca="1" si="57"/>
        <v>#N/A</v>
      </c>
      <c r="CC36" s="88" t="e">
        <f t="shared" ca="1" si="57"/>
        <v>#N/A</v>
      </c>
      <c r="CD36" s="88" t="e">
        <f t="shared" ca="1" si="57"/>
        <v>#N/A</v>
      </c>
      <c r="CE36" s="88" t="e">
        <f t="shared" ca="1" si="57"/>
        <v>#N/A</v>
      </c>
      <c r="CF36" s="88" t="e">
        <f t="shared" ca="1" si="57"/>
        <v>#N/A</v>
      </c>
      <c r="CG36" s="88" t="e">
        <f t="shared" ca="1" si="57"/>
        <v>#N/A</v>
      </c>
      <c r="CH36" s="88" t="e">
        <f t="shared" ca="1" si="57"/>
        <v>#N/A</v>
      </c>
      <c r="CI36" s="88" t="e">
        <f t="shared" ca="1" si="57"/>
        <v>#N/A</v>
      </c>
      <c r="CJ36" s="88" t="e">
        <f t="shared" ca="1" si="57"/>
        <v>#N/A</v>
      </c>
      <c r="CK36" s="88" t="e">
        <f t="shared" ca="1" si="57"/>
        <v>#N/A</v>
      </c>
      <c r="CL36" s="88" t="e">
        <f t="shared" ca="1" si="57"/>
        <v>#N/A</v>
      </c>
      <c r="CM36" s="88" t="e">
        <f t="shared" ca="1" si="57"/>
        <v>#N/A</v>
      </c>
      <c r="CN36" s="88" t="e">
        <f t="shared" ca="1" si="57"/>
        <v>#N/A</v>
      </c>
      <c r="CO36" s="88" t="e">
        <f t="shared" ca="1" si="57"/>
        <v>#N/A</v>
      </c>
      <c r="CP36" s="88" t="e">
        <f t="shared" ca="1" si="57"/>
        <v>#N/A</v>
      </c>
      <c r="CQ36" s="88" t="e">
        <f t="shared" ca="1" si="57"/>
        <v>#N/A</v>
      </c>
      <c r="CR36" s="88" t="e">
        <f t="shared" ca="1" si="57"/>
        <v>#N/A</v>
      </c>
      <c r="CS36" s="88" t="e">
        <f t="shared" ca="1" si="57"/>
        <v>#N/A</v>
      </c>
      <c r="CT36" s="88" t="e">
        <f t="shared" ca="1" si="57"/>
        <v>#N/A</v>
      </c>
      <c r="CU36" s="88" t="e">
        <f t="shared" ca="1" si="57"/>
        <v>#N/A</v>
      </c>
      <c r="CV36" s="88" t="e">
        <f t="shared" ca="1" si="57"/>
        <v>#N/A</v>
      </c>
      <c r="CW36" s="88" t="e">
        <f t="shared" ca="1" si="57"/>
        <v>#N/A</v>
      </c>
      <c r="CX36" s="88" t="e">
        <f t="shared" ca="1" si="57"/>
        <v>#N/A</v>
      </c>
      <c r="CY36" s="88" t="e">
        <f t="shared" ca="1" si="57"/>
        <v>#N/A</v>
      </c>
      <c r="CZ36" s="88" t="e">
        <f t="shared" ca="1" si="57"/>
        <v>#N/A</v>
      </c>
      <c r="DA36" s="88" t="e">
        <f t="shared" ca="1" si="57"/>
        <v>#N/A</v>
      </c>
      <c r="DB36" s="88" t="e">
        <f t="shared" ca="1" si="57"/>
        <v>#N/A</v>
      </c>
      <c r="DC36" s="88" t="e">
        <f t="shared" ca="1" si="57"/>
        <v>#N/A</v>
      </c>
      <c r="DD36" s="88" t="e">
        <f t="shared" ca="1" si="57"/>
        <v>#N/A</v>
      </c>
      <c r="DE36" s="88" t="e">
        <f t="shared" ca="1" si="57"/>
        <v>#N/A</v>
      </c>
      <c r="DF36" s="88" t="e">
        <f t="shared" ca="1" si="57"/>
        <v>#N/A</v>
      </c>
      <c r="DG36" s="88" t="e">
        <f t="shared" ca="1" si="57"/>
        <v>#N/A</v>
      </c>
      <c r="DH36" s="88" t="e">
        <f t="shared" ca="1" si="57"/>
        <v>#N/A</v>
      </c>
      <c r="DI36" s="88" t="e">
        <f t="shared" ca="1" si="57"/>
        <v>#N/A</v>
      </c>
      <c r="DJ36" s="88" t="e">
        <f t="shared" ca="1" si="57"/>
        <v>#N/A</v>
      </c>
      <c r="DK36" s="88" t="e">
        <f t="shared" ca="1" si="57"/>
        <v>#N/A</v>
      </c>
      <c r="DL36" s="88" t="e">
        <f t="shared" ca="1" si="57"/>
        <v>#N/A</v>
      </c>
      <c r="DM36" s="88" t="e">
        <f t="shared" ca="1" si="57"/>
        <v>#N/A</v>
      </c>
      <c r="DN36" s="88" t="e">
        <f t="shared" ca="1" si="57"/>
        <v>#N/A</v>
      </c>
      <c r="DO36" s="88" t="e">
        <f t="shared" ca="1" si="57"/>
        <v>#N/A</v>
      </c>
      <c r="DP36" s="88" t="e">
        <f t="shared" ca="1" si="57"/>
        <v>#N/A</v>
      </c>
      <c r="DQ36" s="88" t="e">
        <f t="shared" ca="1" si="57"/>
        <v>#N/A</v>
      </c>
      <c r="DR36" s="88" t="e">
        <f t="shared" ca="1" si="57"/>
        <v>#N/A</v>
      </c>
      <c r="DS36" s="88" t="e">
        <f t="shared" ca="1" si="57"/>
        <v>#N/A</v>
      </c>
      <c r="DT36" s="88" t="e">
        <f t="shared" ca="1" si="57"/>
        <v>#N/A</v>
      </c>
      <c r="DU36" s="88" t="e">
        <f t="shared" ca="1" si="57"/>
        <v>#N/A</v>
      </c>
      <c r="DV36" s="88" t="e">
        <f t="shared" ca="1" si="57"/>
        <v>#N/A</v>
      </c>
      <c r="DW36" s="88" t="e">
        <f t="shared" ca="1" si="57"/>
        <v>#N/A</v>
      </c>
      <c r="DX36" s="88" t="e">
        <f t="shared" ca="1" si="57"/>
        <v>#N/A</v>
      </c>
      <c r="DY36" s="88" t="e">
        <f t="shared" ca="1" si="57"/>
        <v>#N/A</v>
      </c>
      <c r="DZ36" s="88" t="e">
        <f t="shared" ca="1" si="57"/>
        <v>#N/A</v>
      </c>
      <c r="EA36" s="88" t="e">
        <f t="shared" ca="1" si="57"/>
        <v>#N/A</v>
      </c>
      <c r="EB36" s="88" t="e">
        <f t="shared" ca="1" si="47"/>
        <v>#N/A</v>
      </c>
      <c r="EC36" s="88" t="e">
        <f t="shared" ca="1" si="54"/>
        <v>#N/A</v>
      </c>
      <c r="ED36" s="88" t="e">
        <f t="shared" ca="1" si="54"/>
        <v>#N/A</v>
      </c>
      <c r="EE36" s="88" t="e">
        <f t="shared" ca="1" si="54"/>
        <v>#N/A</v>
      </c>
      <c r="EF36" s="88" t="e">
        <f t="shared" ca="1" si="54"/>
        <v>#N/A</v>
      </c>
      <c r="EG36" s="88" t="e">
        <f t="shared" ca="1" si="54"/>
        <v>#N/A</v>
      </c>
      <c r="EH36" s="88" t="e">
        <f t="shared" ca="1" si="54"/>
        <v>#N/A</v>
      </c>
      <c r="EI36" s="88" t="e">
        <f t="shared" ca="1" si="54"/>
        <v>#N/A</v>
      </c>
      <c r="EJ36" s="88" t="e">
        <f t="shared" ca="1" si="54"/>
        <v>#N/A</v>
      </c>
      <c r="EK36" s="88" t="e">
        <f t="shared" ca="1" si="54"/>
        <v>#N/A</v>
      </c>
      <c r="EL36" s="88" t="e">
        <f t="shared" ca="1" si="54"/>
        <v>#N/A</v>
      </c>
      <c r="EM36" s="88" t="e">
        <f t="shared" ca="1" si="54"/>
        <v>#N/A</v>
      </c>
      <c r="EN36" s="88" t="e">
        <f t="shared" ca="1" si="54"/>
        <v>#N/A</v>
      </c>
      <c r="EO36" s="88" t="e">
        <f t="shared" ca="1" si="54"/>
        <v>#N/A</v>
      </c>
      <c r="EP36" s="88" t="e">
        <f t="shared" ca="1" si="54"/>
        <v>#N/A</v>
      </c>
      <c r="EQ36" s="88" t="e">
        <f t="shared" ca="1" si="54"/>
        <v>#N/A</v>
      </c>
      <c r="ER36" s="88" t="e">
        <f t="shared" ca="1" si="54"/>
        <v>#N/A</v>
      </c>
      <c r="ES36" s="88" t="e">
        <f t="shared" ca="1" si="54"/>
        <v>#N/A</v>
      </c>
      <c r="ET36" s="88" t="e">
        <f t="shared" ca="1" si="54"/>
        <v>#N/A</v>
      </c>
      <c r="EU36" s="88" t="e">
        <f t="shared" ca="1" si="54"/>
        <v>#N/A</v>
      </c>
      <c r="EV36" s="88" t="e">
        <f t="shared" ca="1" si="54"/>
        <v>#N/A</v>
      </c>
      <c r="EW36" s="88" t="e">
        <f t="shared" ca="1" si="54"/>
        <v>#N/A</v>
      </c>
      <c r="EX36" s="88" t="e">
        <f t="shared" ca="1" si="54"/>
        <v>#N/A</v>
      </c>
      <c r="EY36" s="88" t="e">
        <f t="shared" ca="1" si="54"/>
        <v>#N/A</v>
      </c>
      <c r="EZ36" s="88" t="e">
        <f t="shared" ca="1" si="54"/>
        <v>#N/A</v>
      </c>
      <c r="FA36" s="88" t="e">
        <f t="shared" ca="1" si="54"/>
        <v>#N/A</v>
      </c>
      <c r="FB36" s="88" t="e">
        <f t="shared" ca="1" si="54"/>
        <v>#N/A</v>
      </c>
      <c r="FC36" s="88" t="e">
        <f t="shared" ca="1" si="54"/>
        <v>#N/A</v>
      </c>
      <c r="FD36" s="88" t="e">
        <f t="shared" ca="1" si="54"/>
        <v>#N/A</v>
      </c>
      <c r="FE36" s="88" t="e">
        <f t="shared" ca="1" si="54"/>
        <v>#N/A</v>
      </c>
      <c r="FF36" s="88" t="e">
        <f t="shared" ca="1" si="54"/>
        <v>#N/A</v>
      </c>
      <c r="FG36" s="88" t="e">
        <f t="shared" ca="1" si="54"/>
        <v>#N/A</v>
      </c>
      <c r="FH36" s="88" t="e">
        <f t="shared" ca="1" si="54"/>
        <v>#N/A</v>
      </c>
      <c r="FI36" s="88" t="e">
        <f t="shared" ca="1" si="54"/>
        <v>#N/A</v>
      </c>
      <c r="FJ36" s="88" t="e">
        <f t="shared" ca="1" si="54"/>
        <v>#N/A</v>
      </c>
      <c r="FK36" s="88" t="e">
        <f t="shared" ca="1" si="54"/>
        <v>#N/A</v>
      </c>
      <c r="FL36" s="88" t="e">
        <f t="shared" ca="1" si="54"/>
        <v>#N/A</v>
      </c>
      <c r="FM36" s="88" t="e">
        <f t="shared" ca="1" si="54"/>
        <v>#N/A</v>
      </c>
      <c r="FN36" s="88" t="e">
        <f t="shared" ca="1" si="54"/>
        <v>#N/A</v>
      </c>
      <c r="FO36" s="88" t="e">
        <f t="shared" ca="1" si="54"/>
        <v>#N/A</v>
      </c>
      <c r="FP36" s="88" t="e">
        <f t="shared" ca="1" si="54"/>
        <v>#N/A</v>
      </c>
      <c r="FQ36" s="88" t="e">
        <f t="shared" ca="1" si="54"/>
        <v>#N/A</v>
      </c>
      <c r="FR36" s="88" t="e">
        <f t="shared" ca="1" si="54"/>
        <v>#N/A</v>
      </c>
      <c r="FS36" s="88" t="e">
        <f t="shared" ca="1" si="54"/>
        <v>#N/A</v>
      </c>
      <c r="FT36" s="88" t="e">
        <f t="shared" ca="1" si="54"/>
        <v>#N/A</v>
      </c>
      <c r="FU36" s="88" t="e">
        <f t="shared" ca="1" si="54"/>
        <v>#N/A</v>
      </c>
      <c r="FV36" s="88" t="e">
        <f t="shared" ca="1" si="54"/>
        <v>#N/A</v>
      </c>
      <c r="FW36" s="88" t="e">
        <f t="shared" ca="1" si="54"/>
        <v>#N/A</v>
      </c>
      <c r="FX36" s="88" t="e">
        <f t="shared" ca="1" si="54"/>
        <v>#N/A</v>
      </c>
      <c r="FY36" s="88" t="e">
        <f t="shared" ca="1" si="54"/>
        <v>#N/A</v>
      </c>
      <c r="FZ36" s="88" t="e">
        <f t="shared" ca="1" si="54"/>
        <v>#N/A</v>
      </c>
      <c r="GA36" s="88" t="e">
        <f t="shared" ca="1" si="54"/>
        <v>#N/A</v>
      </c>
      <c r="GB36" s="88" t="e">
        <f t="shared" ca="1" si="54"/>
        <v>#N/A</v>
      </c>
      <c r="GC36" s="88" t="e">
        <f t="shared" ca="1" si="54"/>
        <v>#N/A</v>
      </c>
      <c r="GD36" s="88" t="e">
        <f t="shared" ca="1" si="54"/>
        <v>#N/A</v>
      </c>
      <c r="GE36" s="88" t="e">
        <f t="shared" ca="1" si="54"/>
        <v>#N/A</v>
      </c>
      <c r="GF36" s="88" t="e">
        <f t="shared" ca="1" si="54"/>
        <v>#N/A</v>
      </c>
      <c r="GG36" s="88" t="e">
        <f t="shared" ca="1" si="54"/>
        <v>#N/A</v>
      </c>
      <c r="GH36" s="88" t="e">
        <f t="shared" ca="1" si="54"/>
        <v>#N/A</v>
      </c>
      <c r="GI36" s="88" t="e">
        <f t="shared" ca="1" si="54"/>
        <v>#N/A</v>
      </c>
      <c r="GJ36" s="88" t="e">
        <f t="shared" ca="1" si="54"/>
        <v>#N/A</v>
      </c>
      <c r="GK36" s="88" t="e">
        <f t="shared" ca="1" si="54"/>
        <v>#N/A</v>
      </c>
      <c r="GL36" s="88" t="e">
        <f t="shared" ca="1" si="54"/>
        <v>#N/A</v>
      </c>
      <c r="GM36" s="88" t="e">
        <f t="shared" ca="1" si="54"/>
        <v>#N/A</v>
      </c>
      <c r="GN36" s="88" t="e">
        <f t="shared" ref="GN36:IY39" ca="1" si="61">(IFERROR(HLOOKUP("Innendurchmesser",INDIRECT(GN$6&amp;"!A1:L28"),LOOKUP($B36,INDIRECT(GN$6&amp;"!B1:B28"),INDIRECT(GN$6&amp;"!A1:A28")),FALSE),NA())*0.001)</f>
        <v>#N/A</v>
      </c>
      <c r="GO36" s="88" t="e">
        <f t="shared" ca="1" si="61"/>
        <v>#N/A</v>
      </c>
      <c r="GP36" s="88" t="e">
        <f t="shared" ca="1" si="61"/>
        <v>#N/A</v>
      </c>
      <c r="GQ36" s="88" t="e">
        <f t="shared" ca="1" si="61"/>
        <v>#N/A</v>
      </c>
      <c r="GR36" s="88" t="e">
        <f t="shared" ca="1" si="61"/>
        <v>#N/A</v>
      </c>
      <c r="GS36" s="88" t="e">
        <f t="shared" ca="1" si="61"/>
        <v>#N/A</v>
      </c>
      <c r="GT36" s="88" t="e">
        <f t="shared" ca="1" si="61"/>
        <v>#N/A</v>
      </c>
      <c r="GU36" s="88" t="e">
        <f t="shared" ca="1" si="61"/>
        <v>#N/A</v>
      </c>
      <c r="GV36" s="88" t="e">
        <f t="shared" ca="1" si="61"/>
        <v>#N/A</v>
      </c>
      <c r="GW36" s="88" t="e">
        <f t="shared" ca="1" si="61"/>
        <v>#N/A</v>
      </c>
      <c r="GX36" s="88" t="e">
        <f t="shared" ca="1" si="61"/>
        <v>#N/A</v>
      </c>
      <c r="GY36" s="88" t="e">
        <f t="shared" ca="1" si="61"/>
        <v>#N/A</v>
      </c>
      <c r="GZ36" s="88" t="e">
        <f t="shared" ca="1" si="61"/>
        <v>#N/A</v>
      </c>
      <c r="HA36" s="88" t="e">
        <f t="shared" ca="1" si="61"/>
        <v>#N/A</v>
      </c>
      <c r="HB36" s="88" t="e">
        <f t="shared" ca="1" si="61"/>
        <v>#N/A</v>
      </c>
      <c r="HC36" s="88" t="e">
        <f t="shared" ca="1" si="61"/>
        <v>#N/A</v>
      </c>
      <c r="HD36" s="88" t="e">
        <f t="shared" ca="1" si="61"/>
        <v>#N/A</v>
      </c>
      <c r="HE36" s="88" t="e">
        <f t="shared" ca="1" si="61"/>
        <v>#N/A</v>
      </c>
      <c r="HF36" s="88" t="e">
        <f t="shared" ca="1" si="61"/>
        <v>#N/A</v>
      </c>
      <c r="HG36" s="88" t="e">
        <f t="shared" ca="1" si="61"/>
        <v>#N/A</v>
      </c>
      <c r="HH36" s="88" t="e">
        <f t="shared" ca="1" si="61"/>
        <v>#N/A</v>
      </c>
      <c r="HI36" s="88" t="e">
        <f t="shared" ca="1" si="61"/>
        <v>#N/A</v>
      </c>
      <c r="HJ36" s="88" t="e">
        <f t="shared" ca="1" si="61"/>
        <v>#N/A</v>
      </c>
      <c r="HK36" s="88" t="e">
        <f t="shared" ca="1" si="61"/>
        <v>#N/A</v>
      </c>
      <c r="HL36" s="88" t="e">
        <f t="shared" ca="1" si="61"/>
        <v>#N/A</v>
      </c>
      <c r="HM36" s="88" t="e">
        <f t="shared" ca="1" si="61"/>
        <v>#N/A</v>
      </c>
      <c r="HN36" s="88" t="e">
        <f t="shared" ca="1" si="61"/>
        <v>#N/A</v>
      </c>
      <c r="HO36" s="88" t="e">
        <f t="shared" ca="1" si="61"/>
        <v>#N/A</v>
      </c>
      <c r="HP36" s="88" t="e">
        <f t="shared" ca="1" si="61"/>
        <v>#N/A</v>
      </c>
      <c r="HQ36" s="88" t="e">
        <f t="shared" ca="1" si="61"/>
        <v>#N/A</v>
      </c>
      <c r="HR36" s="88" t="e">
        <f t="shared" ca="1" si="61"/>
        <v>#N/A</v>
      </c>
      <c r="HS36" s="88" t="e">
        <f t="shared" ca="1" si="61"/>
        <v>#N/A</v>
      </c>
      <c r="HT36" s="88" t="e">
        <f t="shared" ca="1" si="61"/>
        <v>#N/A</v>
      </c>
      <c r="HU36" s="88" t="e">
        <f t="shared" ca="1" si="61"/>
        <v>#N/A</v>
      </c>
      <c r="HV36" s="88" t="e">
        <f t="shared" ca="1" si="61"/>
        <v>#N/A</v>
      </c>
      <c r="HW36" s="88" t="e">
        <f t="shared" ca="1" si="61"/>
        <v>#N/A</v>
      </c>
      <c r="HX36" s="88" t="e">
        <f t="shared" ca="1" si="61"/>
        <v>#N/A</v>
      </c>
      <c r="HY36" s="88" t="e">
        <f t="shared" ca="1" si="61"/>
        <v>#N/A</v>
      </c>
      <c r="HZ36" s="88" t="e">
        <f t="shared" ca="1" si="61"/>
        <v>#N/A</v>
      </c>
      <c r="IA36" s="88" t="e">
        <f t="shared" ca="1" si="61"/>
        <v>#N/A</v>
      </c>
      <c r="IB36" s="88" t="e">
        <f t="shared" ca="1" si="61"/>
        <v>#N/A</v>
      </c>
      <c r="IC36" s="88" t="e">
        <f t="shared" ca="1" si="61"/>
        <v>#N/A</v>
      </c>
      <c r="ID36" s="88" t="e">
        <f t="shared" ca="1" si="61"/>
        <v>#N/A</v>
      </c>
      <c r="IE36" s="88" t="e">
        <f t="shared" ca="1" si="61"/>
        <v>#N/A</v>
      </c>
      <c r="IF36" s="88" t="e">
        <f t="shared" ca="1" si="61"/>
        <v>#N/A</v>
      </c>
      <c r="IG36" s="88" t="e">
        <f t="shared" ca="1" si="61"/>
        <v>#N/A</v>
      </c>
      <c r="IH36" s="88" t="e">
        <f t="shared" ca="1" si="61"/>
        <v>#N/A</v>
      </c>
      <c r="II36" s="88" t="e">
        <f t="shared" ca="1" si="61"/>
        <v>#N/A</v>
      </c>
      <c r="IJ36" s="88" t="e">
        <f t="shared" ca="1" si="61"/>
        <v>#N/A</v>
      </c>
      <c r="IK36" s="88" t="e">
        <f t="shared" ca="1" si="61"/>
        <v>#N/A</v>
      </c>
      <c r="IL36" s="88" t="e">
        <f t="shared" ca="1" si="61"/>
        <v>#N/A</v>
      </c>
      <c r="IM36" s="88" t="e">
        <f t="shared" ca="1" si="61"/>
        <v>#N/A</v>
      </c>
      <c r="IN36" s="88" t="e">
        <f t="shared" ca="1" si="61"/>
        <v>#N/A</v>
      </c>
      <c r="IO36" s="88" t="e">
        <f t="shared" ca="1" si="61"/>
        <v>#N/A</v>
      </c>
      <c r="IP36" s="88" t="e">
        <f t="shared" ca="1" si="61"/>
        <v>#N/A</v>
      </c>
      <c r="IQ36" s="88" t="e">
        <f t="shared" ca="1" si="61"/>
        <v>#N/A</v>
      </c>
      <c r="IR36" s="88" t="e">
        <f t="shared" ca="1" si="61"/>
        <v>#N/A</v>
      </c>
      <c r="IS36" s="88" t="e">
        <f t="shared" ca="1" si="61"/>
        <v>#N/A</v>
      </c>
      <c r="IT36" s="88" t="e">
        <f t="shared" ca="1" si="61"/>
        <v>#N/A</v>
      </c>
      <c r="IU36" s="88" t="e">
        <f t="shared" ca="1" si="61"/>
        <v>#N/A</v>
      </c>
      <c r="IV36" s="88" t="e">
        <f t="shared" ca="1" si="61"/>
        <v>#N/A</v>
      </c>
      <c r="IW36" s="88" t="e">
        <f t="shared" ca="1" si="61"/>
        <v>#N/A</v>
      </c>
      <c r="IX36" s="88" t="e">
        <f t="shared" ca="1" si="61"/>
        <v>#N/A</v>
      </c>
      <c r="IY36" s="88" t="e">
        <f t="shared" ca="1" si="61"/>
        <v>#N/A</v>
      </c>
      <c r="IZ36" s="88" t="e">
        <f t="shared" ca="1" si="58"/>
        <v>#N/A</v>
      </c>
      <c r="JA36" s="88" t="e">
        <f t="shared" ca="1" si="58"/>
        <v>#N/A</v>
      </c>
      <c r="JB36" s="88" t="e">
        <f t="shared" ca="1" si="58"/>
        <v>#N/A</v>
      </c>
      <c r="JC36" s="88" t="e">
        <f t="shared" ca="1" si="55"/>
        <v>#N/A</v>
      </c>
      <c r="JD36" s="88" t="e">
        <f t="shared" ca="1" si="53"/>
        <v>#N/A</v>
      </c>
      <c r="JE36" s="88" t="e">
        <f t="shared" ca="1" si="53"/>
        <v>#N/A</v>
      </c>
      <c r="JF36" s="88" t="e">
        <f t="shared" ref="JF36:LQ39" ca="1" si="62">(IFERROR(HLOOKUP("Innendurchmesser",INDIRECT(JF$6&amp;"!A1:L28"),LOOKUP($B36,INDIRECT(JF$6&amp;"!B1:B28"),INDIRECT(JF$6&amp;"!A1:A28")),FALSE),NA())*0.001)</f>
        <v>#N/A</v>
      </c>
      <c r="JG36" s="88" t="e">
        <f t="shared" ca="1" si="62"/>
        <v>#N/A</v>
      </c>
      <c r="JH36" s="88" t="e">
        <f t="shared" ca="1" si="62"/>
        <v>#N/A</v>
      </c>
      <c r="JI36" s="88" t="e">
        <f t="shared" ca="1" si="62"/>
        <v>#N/A</v>
      </c>
      <c r="JJ36" s="88" t="e">
        <f t="shared" ca="1" si="62"/>
        <v>#N/A</v>
      </c>
      <c r="JK36" s="88" t="e">
        <f t="shared" ca="1" si="62"/>
        <v>#N/A</v>
      </c>
      <c r="JL36" s="88" t="e">
        <f t="shared" ca="1" si="62"/>
        <v>#N/A</v>
      </c>
      <c r="JM36" s="88" t="e">
        <f t="shared" ca="1" si="62"/>
        <v>#N/A</v>
      </c>
      <c r="JN36" s="88" t="e">
        <f t="shared" ca="1" si="62"/>
        <v>#N/A</v>
      </c>
      <c r="JO36" s="88" t="e">
        <f t="shared" ca="1" si="62"/>
        <v>#N/A</v>
      </c>
      <c r="JP36" s="88" t="e">
        <f t="shared" ca="1" si="62"/>
        <v>#N/A</v>
      </c>
      <c r="JQ36" s="88" t="e">
        <f t="shared" ca="1" si="62"/>
        <v>#N/A</v>
      </c>
      <c r="JR36" s="88" t="e">
        <f t="shared" ca="1" si="62"/>
        <v>#N/A</v>
      </c>
      <c r="JS36" s="88" t="e">
        <f t="shared" ca="1" si="62"/>
        <v>#N/A</v>
      </c>
      <c r="JT36" s="88" t="e">
        <f t="shared" ca="1" si="62"/>
        <v>#N/A</v>
      </c>
      <c r="JU36" s="88" t="e">
        <f t="shared" ca="1" si="62"/>
        <v>#N/A</v>
      </c>
      <c r="JV36" s="88" t="e">
        <f t="shared" ca="1" si="62"/>
        <v>#N/A</v>
      </c>
      <c r="JW36" s="88" t="e">
        <f t="shared" ca="1" si="62"/>
        <v>#N/A</v>
      </c>
      <c r="JX36" s="88" t="e">
        <f t="shared" ca="1" si="62"/>
        <v>#N/A</v>
      </c>
      <c r="JY36" s="88" t="e">
        <f t="shared" ca="1" si="62"/>
        <v>#N/A</v>
      </c>
      <c r="JZ36" s="88" t="e">
        <f t="shared" ca="1" si="62"/>
        <v>#N/A</v>
      </c>
      <c r="KA36" s="88" t="e">
        <f t="shared" ca="1" si="62"/>
        <v>#N/A</v>
      </c>
      <c r="KB36" s="88" t="e">
        <f t="shared" ca="1" si="62"/>
        <v>#N/A</v>
      </c>
      <c r="KC36" s="88" t="e">
        <f t="shared" ca="1" si="62"/>
        <v>#N/A</v>
      </c>
      <c r="KD36" s="88" t="e">
        <f t="shared" ca="1" si="62"/>
        <v>#N/A</v>
      </c>
      <c r="KE36" s="88" t="e">
        <f t="shared" ca="1" si="62"/>
        <v>#N/A</v>
      </c>
      <c r="KF36" s="88" t="e">
        <f t="shared" ca="1" si="62"/>
        <v>#N/A</v>
      </c>
      <c r="KG36" s="88" t="e">
        <f t="shared" ca="1" si="62"/>
        <v>#N/A</v>
      </c>
      <c r="KH36" s="88" t="e">
        <f t="shared" ca="1" si="62"/>
        <v>#N/A</v>
      </c>
      <c r="KI36" s="88" t="e">
        <f t="shared" ca="1" si="62"/>
        <v>#N/A</v>
      </c>
      <c r="KJ36" s="88" t="e">
        <f t="shared" ca="1" si="62"/>
        <v>#N/A</v>
      </c>
      <c r="KK36" s="88" t="e">
        <f t="shared" ca="1" si="62"/>
        <v>#N/A</v>
      </c>
      <c r="KL36" s="88" t="e">
        <f t="shared" ca="1" si="62"/>
        <v>#N/A</v>
      </c>
      <c r="KM36" s="88" t="e">
        <f t="shared" ca="1" si="62"/>
        <v>#N/A</v>
      </c>
      <c r="KN36" s="88" t="e">
        <f t="shared" ca="1" si="62"/>
        <v>#N/A</v>
      </c>
      <c r="KO36" s="88" t="e">
        <f t="shared" ca="1" si="62"/>
        <v>#N/A</v>
      </c>
      <c r="KP36" s="88" t="e">
        <f t="shared" ca="1" si="62"/>
        <v>#N/A</v>
      </c>
      <c r="KQ36" s="88" t="e">
        <f t="shared" ca="1" si="62"/>
        <v>#N/A</v>
      </c>
      <c r="KR36" s="88" t="e">
        <f t="shared" ca="1" si="62"/>
        <v>#N/A</v>
      </c>
      <c r="KS36" s="88" t="e">
        <f t="shared" ca="1" si="62"/>
        <v>#N/A</v>
      </c>
      <c r="KT36" s="88" t="e">
        <f t="shared" ca="1" si="62"/>
        <v>#N/A</v>
      </c>
      <c r="KU36" s="88" t="e">
        <f t="shared" ca="1" si="62"/>
        <v>#N/A</v>
      </c>
      <c r="KV36" s="88" t="e">
        <f t="shared" ca="1" si="62"/>
        <v>#N/A</v>
      </c>
      <c r="KW36" s="88" t="e">
        <f t="shared" ca="1" si="62"/>
        <v>#N/A</v>
      </c>
      <c r="KX36" s="88" t="e">
        <f t="shared" ca="1" si="62"/>
        <v>#N/A</v>
      </c>
      <c r="KY36" s="88" t="e">
        <f t="shared" ca="1" si="62"/>
        <v>#N/A</v>
      </c>
      <c r="KZ36" s="88" t="e">
        <f t="shared" ca="1" si="62"/>
        <v>#N/A</v>
      </c>
      <c r="LA36" s="88" t="e">
        <f t="shared" ca="1" si="62"/>
        <v>#N/A</v>
      </c>
      <c r="LB36" s="88" t="e">
        <f t="shared" ca="1" si="62"/>
        <v>#N/A</v>
      </c>
      <c r="LC36" s="88" t="e">
        <f t="shared" ca="1" si="62"/>
        <v>#N/A</v>
      </c>
      <c r="LD36" s="88" t="e">
        <f t="shared" ca="1" si="62"/>
        <v>#N/A</v>
      </c>
      <c r="LE36" s="88" t="e">
        <f t="shared" ca="1" si="62"/>
        <v>#N/A</v>
      </c>
      <c r="LF36" s="88" t="e">
        <f t="shared" ca="1" si="62"/>
        <v>#N/A</v>
      </c>
      <c r="LG36" s="88" t="e">
        <f t="shared" ca="1" si="62"/>
        <v>#N/A</v>
      </c>
      <c r="LH36" s="88" t="e">
        <f t="shared" ca="1" si="62"/>
        <v>#N/A</v>
      </c>
      <c r="LI36" s="88" t="e">
        <f t="shared" ca="1" si="62"/>
        <v>#N/A</v>
      </c>
      <c r="LJ36" s="88" t="e">
        <f t="shared" ca="1" si="62"/>
        <v>#N/A</v>
      </c>
      <c r="LK36" s="88" t="e">
        <f t="shared" ca="1" si="62"/>
        <v>#N/A</v>
      </c>
      <c r="LL36" s="88" t="e">
        <f t="shared" ca="1" si="62"/>
        <v>#N/A</v>
      </c>
      <c r="LM36" s="88" t="e">
        <f t="shared" ca="1" si="62"/>
        <v>#N/A</v>
      </c>
      <c r="LN36" s="88" t="e">
        <f t="shared" ca="1" si="62"/>
        <v>#N/A</v>
      </c>
      <c r="LO36" s="88" t="e">
        <f t="shared" ca="1" si="62"/>
        <v>#N/A</v>
      </c>
      <c r="LP36" s="88" t="e">
        <f t="shared" ca="1" si="62"/>
        <v>#N/A</v>
      </c>
      <c r="LQ36" s="88" t="e">
        <f t="shared" ca="1" si="62"/>
        <v>#N/A</v>
      </c>
      <c r="LR36" s="88" t="e">
        <f t="shared" ca="1" si="59"/>
        <v>#N/A</v>
      </c>
      <c r="LS36" s="88" t="e">
        <f t="shared" ca="1" si="59"/>
        <v>#N/A</v>
      </c>
      <c r="LT36" s="88" t="e">
        <f t="shared" ca="1" si="59"/>
        <v>#N/A</v>
      </c>
      <c r="LU36" s="88" t="e">
        <f t="shared" ca="1" si="59"/>
        <v>#N/A</v>
      </c>
      <c r="LV36" s="88" t="e">
        <f t="shared" ca="1" si="59"/>
        <v>#N/A</v>
      </c>
      <c r="LW36" s="88" t="e">
        <f t="shared" ca="1" si="59"/>
        <v>#N/A</v>
      </c>
      <c r="LX36" s="88" t="e">
        <f t="shared" ca="1" si="59"/>
        <v>#N/A</v>
      </c>
      <c r="LY36" s="88" t="e">
        <f t="shared" ca="1" si="59"/>
        <v>#N/A</v>
      </c>
      <c r="LZ36" s="88" t="e">
        <f t="shared" ca="1" si="59"/>
        <v>#N/A</v>
      </c>
      <c r="MA36" s="88" t="e">
        <f t="shared" ca="1" si="59"/>
        <v>#N/A</v>
      </c>
      <c r="MB36" s="88" t="e">
        <f t="shared" ca="1" si="59"/>
        <v>#N/A</v>
      </c>
      <c r="MC36" s="88" t="e">
        <f t="shared" ca="1" si="59"/>
        <v>#N/A</v>
      </c>
      <c r="MD36" s="88" t="e">
        <f t="shared" ca="1" si="59"/>
        <v>#N/A</v>
      </c>
      <c r="ME36" s="88" t="e">
        <f t="shared" ca="1" si="59"/>
        <v>#N/A</v>
      </c>
      <c r="MF36" s="88" t="e">
        <f t="shared" ca="1" si="59"/>
        <v>#N/A</v>
      </c>
      <c r="MG36" s="88" t="e">
        <f t="shared" ca="1" si="59"/>
        <v>#N/A</v>
      </c>
      <c r="MH36" s="88" t="e">
        <f t="shared" ca="1" si="59"/>
        <v>#N/A</v>
      </c>
      <c r="MI36" s="88" t="e">
        <f t="shared" ca="1" si="59"/>
        <v>#N/A</v>
      </c>
      <c r="MJ36" s="88" t="e">
        <f t="shared" ca="1" si="59"/>
        <v>#N/A</v>
      </c>
      <c r="MK36" s="88" t="e">
        <f t="shared" ca="1" si="59"/>
        <v>#N/A</v>
      </c>
      <c r="ML36" s="88" t="e">
        <f t="shared" ca="1" si="59"/>
        <v>#N/A</v>
      </c>
      <c r="MM36" s="88" t="e">
        <f t="shared" ca="1" si="59"/>
        <v>#N/A</v>
      </c>
      <c r="MN36" s="88" t="e">
        <f t="shared" ca="1" si="59"/>
        <v>#N/A</v>
      </c>
      <c r="MO36" s="88" t="e">
        <f t="shared" ca="1" si="59"/>
        <v>#N/A</v>
      </c>
      <c r="MP36" s="88" t="e">
        <f t="shared" ca="1" si="59"/>
        <v>#N/A</v>
      </c>
      <c r="MQ36" s="88" t="e">
        <f t="shared" ca="1" si="59"/>
        <v>#N/A</v>
      </c>
      <c r="MR36" s="88" t="e">
        <f t="shared" ca="1" si="59"/>
        <v>#N/A</v>
      </c>
      <c r="MS36" s="88" t="e">
        <f t="shared" ca="1" si="59"/>
        <v>#N/A</v>
      </c>
      <c r="MT36" s="88" t="e">
        <f t="shared" ca="1" si="59"/>
        <v>#N/A</v>
      </c>
      <c r="MU36" s="88" t="e">
        <f t="shared" ca="1" si="59"/>
        <v>#N/A</v>
      </c>
      <c r="MV36" s="88" t="e">
        <f t="shared" ca="1" si="59"/>
        <v>#N/A</v>
      </c>
      <c r="MW36" s="88" t="e">
        <f t="shared" ca="1" si="59"/>
        <v>#N/A</v>
      </c>
      <c r="MX36" s="88" t="e">
        <f t="shared" ca="1" si="59"/>
        <v>#N/A</v>
      </c>
      <c r="MY36" s="88" t="e">
        <f t="shared" ca="1" si="59"/>
        <v>#N/A</v>
      </c>
      <c r="MZ36" s="88" t="e">
        <f t="shared" ca="1" si="59"/>
        <v>#N/A</v>
      </c>
      <c r="NA36" s="88" t="e">
        <f t="shared" ca="1" si="59"/>
        <v>#N/A</v>
      </c>
      <c r="NB36" s="88" t="e">
        <f t="shared" ca="1" si="59"/>
        <v>#N/A</v>
      </c>
      <c r="NC36" s="88" t="e">
        <f t="shared" ca="1" si="59"/>
        <v>#N/A</v>
      </c>
      <c r="ND36" s="88" t="e">
        <f t="shared" ca="1" si="59"/>
        <v>#N/A</v>
      </c>
      <c r="NE36" s="88" t="e">
        <f t="shared" ca="1" si="59"/>
        <v>#N/A</v>
      </c>
      <c r="NF36" s="88" t="e">
        <f t="shared" ca="1" si="59"/>
        <v>#N/A</v>
      </c>
      <c r="NG36" s="88" t="e">
        <f t="shared" ca="1" si="59"/>
        <v>#N/A</v>
      </c>
      <c r="NH36" s="88" t="e">
        <f t="shared" ca="1" si="59"/>
        <v>#N/A</v>
      </c>
      <c r="NI36" s="88" t="e">
        <f t="shared" ca="1" si="59"/>
        <v>#N/A</v>
      </c>
      <c r="NJ36" s="88" t="e">
        <f t="shared" ca="1" si="59"/>
        <v>#N/A</v>
      </c>
      <c r="NK36" s="88" t="e">
        <f t="shared" ca="1" si="59"/>
        <v>#N/A</v>
      </c>
      <c r="NL36" s="88" t="e">
        <f t="shared" ca="1" si="59"/>
        <v>#N/A</v>
      </c>
      <c r="NM36" s="88" t="e">
        <f t="shared" ca="1" si="59"/>
        <v>#N/A</v>
      </c>
      <c r="NN36" s="88" t="e">
        <f t="shared" ca="1" si="59"/>
        <v>#N/A</v>
      </c>
      <c r="NO36" s="88" t="e">
        <f t="shared" ca="1" si="59"/>
        <v>#N/A</v>
      </c>
      <c r="NP36" s="88" t="e">
        <f t="shared" ca="1" si="59"/>
        <v>#N/A</v>
      </c>
      <c r="NQ36" s="88" t="e">
        <f t="shared" ca="1" si="59"/>
        <v>#N/A</v>
      </c>
      <c r="NR36" s="88" t="e">
        <f t="shared" ca="1" si="59"/>
        <v>#N/A</v>
      </c>
      <c r="NS36" s="88" t="e">
        <f t="shared" ca="1" si="59"/>
        <v>#N/A</v>
      </c>
      <c r="NT36" s="88" t="e">
        <f t="shared" ca="1" si="59"/>
        <v>#N/A</v>
      </c>
      <c r="NU36" s="88" t="e">
        <f t="shared" ca="1" si="59"/>
        <v>#N/A</v>
      </c>
      <c r="NV36" s="88" t="e">
        <f t="shared" ca="1" si="59"/>
        <v>#N/A</v>
      </c>
      <c r="NW36" s="88" t="e">
        <f t="shared" ca="1" si="59"/>
        <v>#N/A</v>
      </c>
      <c r="NX36" s="88" t="e">
        <f t="shared" ca="1" si="59"/>
        <v>#N/A</v>
      </c>
      <c r="NY36" s="88" t="e">
        <f t="shared" ca="1" si="59"/>
        <v>#N/A</v>
      </c>
      <c r="NZ36" s="88" t="e">
        <f t="shared" ca="1" si="59"/>
        <v>#N/A</v>
      </c>
      <c r="OA36" s="88" t="e">
        <f t="shared" ca="1" si="56"/>
        <v>#N/A</v>
      </c>
      <c r="OB36" s="88" t="e">
        <f t="shared" ca="1" si="46"/>
        <v>#N/A</v>
      </c>
      <c r="OC36" s="88" t="e">
        <f t="shared" ca="1" si="46"/>
        <v>#N/A</v>
      </c>
      <c r="OD36" s="88" t="e">
        <f t="shared" ca="1" si="46"/>
        <v>#N/A</v>
      </c>
      <c r="OE36" s="88" t="e">
        <f t="shared" ca="1" si="46"/>
        <v>#N/A</v>
      </c>
      <c r="OF36" s="88" t="e">
        <f t="shared" ca="1" si="46"/>
        <v>#N/A</v>
      </c>
      <c r="OG36" s="88" t="e">
        <f t="shared" ca="1" si="46"/>
        <v>#N/A</v>
      </c>
      <c r="OH36" s="88" t="e">
        <f t="shared" ca="1" si="46"/>
        <v>#N/A</v>
      </c>
      <c r="OI36" s="88" t="e">
        <f t="shared" ca="1" si="46"/>
        <v>#N/A</v>
      </c>
      <c r="OJ36" s="88" t="e">
        <f t="shared" ca="1" si="46"/>
        <v>#N/A</v>
      </c>
      <c r="OK36" s="88" t="e">
        <f t="shared" ca="1" si="46"/>
        <v>#N/A</v>
      </c>
      <c r="OL36" s="88" t="e">
        <f t="shared" ca="1" si="46"/>
        <v>#N/A</v>
      </c>
      <c r="OM36" s="88" t="e">
        <f t="shared" ca="1" si="46"/>
        <v>#N/A</v>
      </c>
    </row>
    <row r="37" spans="2:403" x14ac:dyDescent="0.3">
      <c r="B37" s="84">
        <v>300</v>
      </c>
      <c r="C37" s="85" t="s">
        <v>79</v>
      </c>
      <c r="D37" s="88">
        <f t="shared" ca="1" si="42"/>
        <v>0.31269999999999998</v>
      </c>
      <c r="E37" s="88">
        <f t="shared" ca="1" si="60"/>
        <v>0.31269999999999998</v>
      </c>
      <c r="F37" s="88">
        <f t="shared" ca="1" si="60"/>
        <v>0.31269999999999998</v>
      </c>
      <c r="G37" s="88">
        <f t="shared" ca="1" si="60"/>
        <v>0.31269999999999998</v>
      </c>
      <c r="H37" s="88">
        <f t="shared" ca="1" si="60"/>
        <v>0.31269999999999998</v>
      </c>
      <c r="I37" s="88">
        <f t="shared" ca="1" si="60"/>
        <v>0.31269999999999998</v>
      </c>
      <c r="J37" s="88">
        <f t="shared" ca="1" si="60"/>
        <v>0.31269999999999998</v>
      </c>
      <c r="K37" s="88">
        <f t="shared" ca="1" si="60"/>
        <v>0.31269999999999998</v>
      </c>
      <c r="L37" s="88">
        <f t="shared" ca="1" si="60"/>
        <v>0.31269999999999998</v>
      </c>
      <c r="M37" s="88">
        <f t="shared" ca="1" si="60"/>
        <v>0.31269999999999998</v>
      </c>
      <c r="N37" s="88">
        <f t="shared" ca="1" si="60"/>
        <v>0.31269999999999998</v>
      </c>
      <c r="O37" s="88">
        <f t="shared" ca="1" si="60"/>
        <v>0.31269999999999998</v>
      </c>
      <c r="P37" s="88">
        <f t="shared" ca="1" si="60"/>
        <v>0.31269999999999998</v>
      </c>
      <c r="Q37" s="88">
        <f t="shared" ca="1" si="60"/>
        <v>0.31269999999999998</v>
      </c>
      <c r="R37" s="88">
        <f t="shared" ca="1" si="60"/>
        <v>0.31269999999999998</v>
      </c>
      <c r="S37" s="88">
        <f t="shared" ca="1" si="60"/>
        <v>0.31269999999999998</v>
      </c>
      <c r="T37" s="88">
        <f t="shared" ca="1" si="60"/>
        <v>0.31269999999999998</v>
      </c>
      <c r="U37" s="88">
        <f t="shared" ca="1" si="60"/>
        <v>0.31269999999999998</v>
      </c>
      <c r="V37" s="88">
        <f t="shared" ca="1" si="60"/>
        <v>0.31269999999999998</v>
      </c>
      <c r="W37" s="88">
        <f t="shared" ca="1" si="60"/>
        <v>0.31269999999999998</v>
      </c>
      <c r="X37" s="88">
        <f t="shared" ca="1" si="60"/>
        <v>0.31269999999999998</v>
      </c>
      <c r="Y37" s="88">
        <f t="shared" ca="1" si="60"/>
        <v>0.31269999999999998</v>
      </c>
      <c r="Z37" s="88">
        <f t="shared" ca="1" si="60"/>
        <v>0.31269999999999998</v>
      </c>
      <c r="AA37" s="88">
        <f t="shared" ca="1" si="60"/>
        <v>0.31269999999999998</v>
      </c>
      <c r="AB37" s="88">
        <f t="shared" ca="1" si="60"/>
        <v>0.31269999999999998</v>
      </c>
      <c r="AC37" s="88">
        <f t="shared" ca="1" si="60"/>
        <v>0.31269999999999998</v>
      </c>
      <c r="AD37" s="88">
        <f t="shared" ca="1" si="60"/>
        <v>0.31269999999999998</v>
      </c>
      <c r="AE37" s="88">
        <f t="shared" ca="1" si="60"/>
        <v>0.31269999999999998</v>
      </c>
      <c r="AF37" s="88">
        <f t="shared" ca="1" si="60"/>
        <v>0.31269999999999998</v>
      </c>
      <c r="AG37" s="88">
        <f t="shared" ca="1" si="60"/>
        <v>0.31269999999999998</v>
      </c>
      <c r="AH37" s="88">
        <f t="shared" ca="1" si="60"/>
        <v>0.31269999999999998</v>
      </c>
      <c r="AI37" s="88">
        <f t="shared" ca="1" si="60"/>
        <v>0.31269999999999998</v>
      </c>
      <c r="AJ37" s="88">
        <f t="shared" ca="1" si="60"/>
        <v>0.31269999999999998</v>
      </c>
      <c r="AK37" s="88" t="e">
        <f t="shared" ca="1" si="60"/>
        <v>#N/A</v>
      </c>
      <c r="AL37" s="88" t="e">
        <f t="shared" ca="1" si="60"/>
        <v>#N/A</v>
      </c>
      <c r="AM37" s="88" t="e">
        <f t="shared" ca="1" si="60"/>
        <v>#N/A</v>
      </c>
      <c r="AN37" s="88" t="e">
        <f t="shared" ca="1" si="60"/>
        <v>#N/A</v>
      </c>
      <c r="AO37" s="88" t="e">
        <f t="shared" ca="1" si="60"/>
        <v>#N/A</v>
      </c>
      <c r="AP37" s="88" t="e">
        <f t="shared" ca="1" si="60"/>
        <v>#N/A</v>
      </c>
      <c r="AQ37" s="88" t="e">
        <f t="shared" ca="1" si="60"/>
        <v>#N/A</v>
      </c>
      <c r="AR37" s="88" t="e">
        <f t="shared" ca="1" si="60"/>
        <v>#N/A</v>
      </c>
      <c r="AS37" s="88" t="e">
        <f t="shared" ca="1" si="60"/>
        <v>#N/A</v>
      </c>
      <c r="AT37" s="88" t="e">
        <f t="shared" ca="1" si="60"/>
        <v>#N/A</v>
      </c>
      <c r="AU37" s="88" t="e">
        <f t="shared" ca="1" si="60"/>
        <v>#N/A</v>
      </c>
      <c r="AV37" s="88" t="e">
        <f t="shared" ca="1" si="60"/>
        <v>#N/A</v>
      </c>
      <c r="AW37" s="88" t="e">
        <f t="shared" ca="1" si="60"/>
        <v>#N/A</v>
      </c>
      <c r="AX37" s="88" t="e">
        <f t="shared" ca="1" si="60"/>
        <v>#N/A</v>
      </c>
      <c r="AY37" s="88" t="e">
        <f t="shared" ca="1" si="60"/>
        <v>#N/A</v>
      </c>
      <c r="AZ37" s="88" t="e">
        <f t="shared" ca="1" si="60"/>
        <v>#N/A</v>
      </c>
      <c r="BA37" s="88" t="e">
        <f t="shared" ca="1" si="60"/>
        <v>#N/A</v>
      </c>
      <c r="BB37" s="88" t="e">
        <f t="shared" ca="1" si="60"/>
        <v>#N/A</v>
      </c>
      <c r="BC37" s="88" t="e">
        <f t="shared" ca="1" si="60"/>
        <v>#N/A</v>
      </c>
      <c r="BD37" s="88" t="e">
        <f t="shared" ca="1" si="60"/>
        <v>#N/A</v>
      </c>
      <c r="BE37" s="88" t="e">
        <f t="shared" ca="1" si="60"/>
        <v>#N/A</v>
      </c>
      <c r="BF37" s="88" t="e">
        <f t="shared" ca="1" si="60"/>
        <v>#N/A</v>
      </c>
      <c r="BG37" s="88" t="e">
        <f t="shared" ca="1" si="60"/>
        <v>#N/A</v>
      </c>
      <c r="BH37" s="88" t="e">
        <f t="shared" ca="1" si="60"/>
        <v>#N/A</v>
      </c>
      <c r="BI37" s="88" t="e">
        <f t="shared" ca="1" si="60"/>
        <v>#N/A</v>
      </c>
      <c r="BJ37" s="88" t="e">
        <f t="shared" ca="1" si="60"/>
        <v>#N/A</v>
      </c>
      <c r="BK37" s="88" t="e">
        <f t="shared" ca="1" si="60"/>
        <v>#N/A</v>
      </c>
      <c r="BL37" s="88" t="e">
        <f t="shared" ca="1" si="60"/>
        <v>#N/A</v>
      </c>
      <c r="BM37" s="88" t="e">
        <f t="shared" ca="1" si="60"/>
        <v>#N/A</v>
      </c>
      <c r="BN37" s="88" t="e">
        <f t="shared" ca="1" si="60"/>
        <v>#N/A</v>
      </c>
      <c r="BO37" s="88" t="e">
        <f t="shared" ca="1" si="60"/>
        <v>#N/A</v>
      </c>
      <c r="BP37" s="88" t="e">
        <f t="shared" ca="1" si="60"/>
        <v>#N/A</v>
      </c>
      <c r="BQ37" s="88" t="e">
        <f t="shared" ca="1" si="57"/>
        <v>#N/A</v>
      </c>
      <c r="BR37" s="88" t="e">
        <f t="shared" ca="1" si="57"/>
        <v>#N/A</v>
      </c>
      <c r="BS37" s="88" t="e">
        <f t="shared" ca="1" si="57"/>
        <v>#N/A</v>
      </c>
      <c r="BT37" s="88" t="e">
        <f t="shared" ca="1" si="57"/>
        <v>#N/A</v>
      </c>
      <c r="BU37" s="88" t="e">
        <f t="shared" ca="1" si="57"/>
        <v>#N/A</v>
      </c>
      <c r="BV37" s="88" t="e">
        <f t="shared" ca="1" si="57"/>
        <v>#N/A</v>
      </c>
      <c r="BW37" s="88" t="e">
        <f t="shared" ca="1" si="57"/>
        <v>#N/A</v>
      </c>
      <c r="BX37" s="88" t="e">
        <f t="shared" ca="1" si="57"/>
        <v>#N/A</v>
      </c>
      <c r="BY37" s="88" t="e">
        <f t="shared" ca="1" si="57"/>
        <v>#N/A</v>
      </c>
      <c r="BZ37" s="88" t="e">
        <f t="shared" ca="1" si="57"/>
        <v>#N/A</v>
      </c>
      <c r="CA37" s="88" t="e">
        <f t="shared" ca="1" si="57"/>
        <v>#N/A</v>
      </c>
      <c r="CB37" s="88" t="e">
        <f t="shared" ca="1" si="57"/>
        <v>#N/A</v>
      </c>
      <c r="CC37" s="88" t="e">
        <f t="shared" ca="1" si="57"/>
        <v>#N/A</v>
      </c>
      <c r="CD37" s="88" t="e">
        <f t="shared" ca="1" si="57"/>
        <v>#N/A</v>
      </c>
      <c r="CE37" s="88" t="e">
        <f t="shared" ca="1" si="57"/>
        <v>#N/A</v>
      </c>
      <c r="CF37" s="88" t="e">
        <f t="shared" ca="1" si="57"/>
        <v>#N/A</v>
      </c>
      <c r="CG37" s="88" t="e">
        <f t="shared" ca="1" si="57"/>
        <v>#N/A</v>
      </c>
      <c r="CH37" s="88" t="e">
        <f t="shared" ca="1" si="57"/>
        <v>#N/A</v>
      </c>
      <c r="CI37" s="88" t="e">
        <f t="shared" ca="1" si="57"/>
        <v>#N/A</v>
      </c>
      <c r="CJ37" s="88" t="e">
        <f t="shared" ca="1" si="57"/>
        <v>#N/A</v>
      </c>
      <c r="CK37" s="88" t="e">
        <f t="shared" ca="1" si="57"/>
        <v>#N/A</v>
      </c>
      <c r="CL37" s="88" t="e">
        <f t="shared" ca="1" si="57"/>
        <v>#N/A</v>
      </c>
      <c r="CM37" s="88" t="e">
        <f t="shared" ca="1" si="57"/>
        <v>#N/A</v>
      </c>
      <c r="CN37" s="88" t="e">
        <f t="shared" ca="1" si="57"/>
        <v>#N/A</v>
      </c>
      <c r="CO37" s="88" t="e">
        <f t="shared" ca="1" si="57"/>
        <v>#N/A</v>
      </c>
      <c r="CP37" s="88" t="e">
        <f t="shared" ca="1" si="57"/>
        <v>#N/A</v>
      </c>
      <c r="CQ37" s="88" t="e">
        <f t="shared" ca="1" si="57"/>
        <v>#N/A</v>
      </c>
      <c r="CR37" s="88" t="e">
        <f t="shared" ca="1" si="57"/>
        <v>#N/A</v>
      </c>
      <c r="CS37" s="88" t="e">
        <f t="shared" ca="1" si="57"/>
        <v>#N/A</v>
      </c>
      <c r="CT37" s="88" t="e">
        <f t="shared" ca="1" si="57"/>
        <v>#N/A</v>
      </c>
      <c r="CU37" s="88" t="e">
        <f t="shared" ca="1" si="57"/>
        <v>#N/A</v>
      </c>
      <c r="CV37" s="88" t="e">
        <f t="shared" ca="1" si="57"/>
        <v>#N/A</v>
      </c>
      <c r="CW37" s="88" t="e">
        <f t="shared" ca="1" si="57"/>
        <v>#N/A</v>
      </c>
      <c r="CX37" s="88" t="e">
        <f t="shared" ca="1" si="57"/>
        <v>#N/A</v>
      </c>
      <c r="CY37" s="88" t="e">
        <f t="shared" ca="1" si="57"/>
        <v>#N/A</v>
      </c>
      <c r="CZ37" s="88" t="e">
        <f t="shared" ca="1" si="57"/>
        <v>#N/A</v>
      </c>
      <c r="DA37" s="88" t="e">
        <f t="shared" ca="1" si="57"/>
        <v>#N/A</v>
      </c>
      <c r="DB37" s="88" t="e">
        <f t="shared" ca="1" si="57"/>
        <v>#N/A</v>
      </c>
      <c r="DC37" s="88" t="e">
        <f t="shared" ca="1" si="57"/>
        <v>#N/A</v>
      </c>
      <c r="DD37" s="88" t="e">
        <f t="shared" ca="1" si="57"/>
        <v>#N/A</v>
      </c>
      <c r="DE37" s="88" t="e">
        <f t="shared" ca="1" si="57"/>
        <v>#N/A</v>
      </c>
      <c r="DF37" s="88" t="e">
        <f t="shared" ca="1" si="57"/>
        <v>#N/A</v>
      </c>
      <c r="DG37" s="88" t="e">
        <f t="shared" ca="1" si="57"/>
        <v>#N/A</v>
      </c>
      <c r="DH37" s="88" t="e">
        <f t="shared" ca="1" si="57"/>
        <v>#N/A</v>
      </c>
      <c r="DI37" s="88" t="e">
        <f t="shared" ca="1" si="57"/>
        <v>#N/A</v>
      </c>
      <c r="DJ37" s="88" t="e">
        <f t="shared" ca="1" si="57"/>
        <v>#N/A</v>
      </c>
      <c r="DK37" s="88" t="e">
        <f t="shared" ca="1" si="57"/>
        <v>#N/A</v>
      </c>
      <c r="DL37" s="88" t="e">
        <f t="shared" ca="1" si="57"/>
        <v>#N/A</v>
      </c>
      <c r="DM37" s="88" t="e">
        <f t="shared" ca="1" si="57"/>
        <v>#N/A</v>
      </c>
      <c r="DN37" s="88" t="e">
        <f t="shared" ca="1" si="57"/>
        <v>#N/A</v>
      </c>
      <c r="DO37" s="88" t="e">
        <f t="shared" ca="1" si="57"/>
        <v>#N/A</v>
      </c>
      <c r="DP37" s="88" t="e">
        <f t="shared" ca="1" si="57"/>
        <v>#N/A</v>
      </c>
      <c r="DQ37" s="88" t="e">
        <f t="shared" ca="1" si="57"/>
        <v>#N/A</v>
      </c>
      <c r="DR37" s="88" t="e">
        <f t="shared" ca="1" si="57"/>
        <v>#N/A</v>
      </c>
      <c r="DS37" s="88" t="e">
        <f t="shared" ca="1" si="57"/>
        <v>#N/A</v>
      </c>
      <c r="DT37" s="88" t="e">
        <f t="shared" ca="1" si="57"/>
        <v>#N/A</v>
      </c>
      <c r="DU37" s="88" t="e">
        <f t="shared" ca="1" si="57"/>
        <v>#N/A</v>
      </c>
      <c r="DV37" s="88" t="e">
        <f t="shared" ca="1" si="57"/>
        <v>#N/A</v>
      </c>
      <c r="DW37" s="88" t="e">
        <f t="shared" ca="1" si="57"/>
        <v>#N/A</v>
      </c>
      <c r="DX37" s="88" t="e">
        <f t="shared" ca="1" si="57"/>
        <v>#N/A</v>
      </c>
      <c r="DY37" s="88" t="e">
        <f t="shared" ca="1" si="57"/>
        <v>#N/A</v>
      </c>
      <c r="DZ37" s="88" t="e">
        <f t="shared" ca="1" si="57"/>
        <v>#N/A</v>
      </c>
      <c r="EA37" s="88" t="e">
        <f t="shared" ca="1" si="57"/>
        <v>#N/A</v>
      </c>
      <c r="EB37" s="88" t="e">
        <f t="shared" ca="1" si="47"/>
        <v>#N/A</v>
      </c>
      <c r="EC37" s="88" t="e">
        <f t="shared" ref="EC37:GN40" ca="1" si="63">(IFERROR(HLOOKUP("Innendurchmesser",INDIRECT(EC$6&amp;"!A1:L28"),LOOKUP($B37,INDIRECT(EC$6&amp;"!B1:B28"),INDIRECT(EC$6&amp;"!A1:A28")),FALSE),NA())*0.001)</f>
        <v>#N/A</v>
      </c>
      <c r="ED37" s="88" t="e">
        <f t="shared" ca="1" si="63"/>
        <v>#N/A</v>
      </c>
      <c r="EE37" s="88" t="e">
        <f t="shared" ca="1" si="63"/>
        <v>#N/A</v>
      </c>
      <c r="EF37" s="88" t="e">
        <f t="shared" ca="1" si="63"/>
        <v>#N/A</v>
      </c>
      <c r="EG37" s="88" t="e">
        <f t="shared" ca="1" si="63"/>
        <v>#N/A</v>
      </c>
      <c r="EH37" s="88" t="e">
        <f t="shared" ca="1" si="63"/>
        <v>#N/A</v>
      </c>
      <c r="EI37" s="88" t="e">
        <f t="shared" ca="1" si="63"/>
        <v>#N/A</v>
      </c>
      <c r="EJ37" s="88" t="e">
        <f t="shared" ca="1" si="63"/>
        <v>#N/A</v>
      </c>
      <c r="EK37" s="88" t="e">
        <f t="shared" ca="1" si="63"/>
        <v>#N/A</v>
      </c>
      <c r="EL37" s="88" t="e">
        <f t="shared" ca="1" si="63"/>
        <v>#N/A</v>
      </c>
      <c r="EM37" s="88" t="e">
        <f t="shared" ca="1" si="63"/>
        <v>#N/A</v>
      </c>
      <c r="EN37" s="88" t="e">
        <f t="shared" ca="1" si="63"/>
        <v>#N/A</v>
      </c>
      <c r="EO37" s="88" t="e">
        <f t="shared" ca="1" si="63"/>
        <v>#N/A</v>
      </c>
      <c r="EP37" s="88" t="e">
        <f t="shared" ca="1" si="63"/>
        <v>#N/A</v>
      </c>
      <c r="EQ37" s="88" t="e">
        <f t="shared" ca="1" si="63"/>
        <v>#N/A</v>
      </c>
      <c r="ER37" s="88" t="e">
        <f t="shared" ca="1" si="63"/>
        <v>#N/A</v>
      </c>
      <c r="ES37" s="88" t="e">
        <f t="shared" ca="1" si="63"/>
        <v>#N/A</v>
      </c>
      <c r="ET37" s="88" t="e">
        <f t="shared" ca="1" si="63"/>
        <v>#N/A</v>
      </c>
      <c r="EU37" s="88" t="e">
        <f t="shared" ca="1" si="63"/>
        <v>#N/A</v>
      </c>
      <c r="EV37" s="88" t="e">
        <f t="shared" ca="1" si="63"/>
        <v>#N/A</v>
      </c>
      <c r="EW37" s="88" t="e">
        <f t="shared" ca="1" si="63"/>
        <v>#N/A</v>
      </c>
      <c r="EX37" s="88" t="e">
        <f t="shared" ca="1" si="63"/>
        <v>#N/A</v>
      </c>
      <c r="EY37" s="88" t="e">
        <f t="shared" ca="1" si="63"/>
        <v>#N/A</v>
      </c>
      <c r="EZ37" s="88" t="e">
        <f t="shared" ca="1" si="63"/>
        <v>#N/A</v>
      </c>
      <c r="FA37" s="88" t="e">
        <f t="shared" ca="1" si="63"/>
        <v>#N/A</v>
      </c>
      <c r="FB37" s="88" t="e">
        <f t="shared" ca="1" si="63"/>
        <v>#N/A</v>
      </c>
      <c r="FC37" s="88" t="e">
        <f t="shared" ca="1" si="63"/>
        <v>#N/A</v>
      </c>
      <c r="FD37" s="88" t="e">
        <f t="shared" ca="1" si="63"/>
        <v>#N/A</v>
      </c>
      <c r="FE37" s="88" t="e">
        <f t="shared" ca="1" si="63"/>
        <v>#N/A</v>
      </c>
      <c r="FF37" s="88" t="e">
        <f t="shared" ca="1" si="63"/>
        <v>#N/A</v>
      </c>
      <c r="FG37" s="88" t="e">
        <f t="shared" ca="1" si="63"/>
        <v>#N/A</v>
      </c>
      <c r="FH37" s="88" t="e">
        <f t="shared" ca="1" si="63"/>
        <v>#N/A</v>
      </c>
      <c r="FI37" s="88" t="e">
        <f t="shared" ca="1" si="63"/>
        <v>#N/A</v>
      </c>
      <c r="FJ37" s="88" t="e">
        <f t="shared" ca="1" si="63"/>
        <v>#N/A</v>
      </c>
      <c r="FK37" s="88" t="e">
        <f t="shared" ca="1" si="63"/>
        <v>#N/A</v>
      </c>
      <c r="FL37" s="88" t="e">
        <f t="shared" ca="1" si="63"/>
        <v>#N/A</v>
      </c>
      <c r="FM37" s="88" t="e">
        <f t="shared" ca="1" si="63"/>
        <v>#N/A</v>
      </c>
      <c r="FN37" s="88" t="e">
        <f t="shared" ca="1" si="63"/>
        <v>#N/A</v>
      </c>
      <c r="FO37" s="88" t="e">
        <f t="shared" ca="1" si="63"/>
        <v>#N/A</v>
      </c>
      <c r="FP37" s="88" t="e">
        <f t="shared" ca="1" si="63"/>
        <v>#N/A</v>
      </c>
      <c r="FQ37" s="88" t="e">
        <f t="shared" ca="1" si="63"/>
        <v>#N/A</v>
      </c>
      <c r="FR37" s="88" t="e">
        <f t="shared" ca="1" si="63"/>
        <v>#N/A</v>
      </c>
      <c r="FS37" s="88" t="e">
        <f t="shared" ca="1" si="63"/>
        <v>#N/A</v>
      </c>
      <c r="FT37" s="88" t="e">
        <f t="shared" ca="1" si="63"/>
        <v>#N/A</v>
      </c>
      <c r="FU37" s="88" t="e">
        <f t="shared" ca="1" si="63"/>
        <v>#N/A</v>
      </c>
      <c r="FV37" s="88" t="e">
        <f t="shared" ca="1" si="63"/>
        <v>#N/A</v>
      </c>
      <c r="FW37" s="88" t="e">
        <f t="shared" ca="1" si="63"/>
        <v>#N/A</v>
      </c>
      <c r="FX37" s="88" t="e">
        <f t="shared" ca="1" si="63"/>
        <v>#N/A</v>
      </c>
      <c r="FY37" s="88" t="e">
        <f t="shared" ca="1" si="63"/>
        <v>#N/A</v>
      </c>
      <c r="FZ37" s="88" t="e">
        <f t="shared" ca="1" si="63"/>
        <v>#N/A</v>
      </c>
      <c r="GA37" s="88" t="e">
        <f t="shared" ca="1" si="63"/>
        <v>#N/A</v>
      </c>
      <c r="GB37" s="88" t="e">
        <f t="shared" ca="1" si="63"/>
        <v>#N/A</v>
      </c>
      <c r="GC37" s="88" t="e">
        <f t="shared" ca="1" si="63"/>
        <v>#N/A</v>
      </c>
      <c r="GD37" s="88" t="e">
        <f t="shared" ca="1" si="63"/>
        <v>#N/A</v>
      </c>
      <c r="GE37" s="88" t="e">
        <f t="shared" ca="1" si="63"/>
        <v>#N/A</v>
      </c>
      <c r="GF37" s="88" t="e">
        <f t="shared" ca="1" si="63"/>
        <v>#N/A</v>
      </c>
      <c r="GG37" s="88" t="e">
        <f t="shared" ca="1" si="63"/>
        <v>#N/A</v>
      </c>
      <c r="GH37" s="88" t="e">
        <f t="shared" ca="1" si="63"/>
        <v>#N/A</v>
      </c>
      <c r="GI37" s="88" t="e">
        <f t="shared" ca="1" si="63"/>
        <v>#N/A</v>
      </c>
      <c r="GJ37" s="88" t="e">
        <f t="shared" ca="1" si="63"/>
        <v>#N/A</v>
      </c>
      <c r="GK37" s="88" t="e">
        <f t="shared" ca="1" si="63"/>
        <v>#N/A</v>
      </c>
      <c r="GL37" s="88" t="e">
        <f t="shared" ca="1" si="63"/>
        <v>#N/A</v>
      </c>
      <c r="GM37" s="88" t="e">
        <f t="shared" ca="1" si="63"/>
        <v>#N/A</v>
      </c>
      <c r="GN37" s="88" t="e">
        <f t="shared" ca="1" si="63"/>
        <v>#N/A</v>
      </c>
      <c r="GO37" s="88" t="e">
        <f t="shared" ca="1" si="61"/>
        <v>#N/A</v>
      </c>
      <c r="GP37" s="88" t="e">
        <f t="shared" ca="1" si="61"/>
        <v>#N/A</v>
      </c>
      <c r="GQ37" s="88" t="e">
        <f t="shared" ca="1" si="61"/>
        <v>#N/A</v>
      </c>
      <c r="GR37" s="88" t="e">
        <f t="shared" ca="1" si="61"/>
        <v>#N/A</v>
      </c>
      <c r="GS37" s="88" t="e">
        <f t="shared" ca="1" si="61"/>
        <v>#N/A</v>
      </c>
      <c r="GT37" s="88" t="e">
        <f t="shared" ca="1" si="61"/>
        <v>#N/A</v>
      </c>
      <c r="GU37" s="88" t="e">
        <f t="shared" ca="1" si="61"/>
        <v>#N/A</v>
      </c>
      <c r="GV37" s="88" t="e">
        <f t="shared" ca="1" si="61"/>
        <v>#N/A</v>
      </c>
      <c r="GW37" s="88" t="e">
        <f t="shared" ca="1" si="61"/>
        <v>#N/A</v>
      </c>
      <c r="GX37" s="88" t="e">
        <f t="shared" ca="1" si="61"/>
        <v>#N/A</v>
      </c>
      <c r="GY37" s="88" t="e">
        <f t="shared" ca="1" si="61"/>
        <v>#N/A</v>
      </c>
      <c r="GZ37" s="88" t="e">
        <f t="shared" ca="1" si="61"/>
        <v>#N/A</v>
      </c>
      <c r="HA37" s="88" t="e">
        <f t="shared" ca="1" si="61"/>
        <v>#N/A</v>
      </c>
      <c r="HB37" s="88" t="e">
        <f t="shared" ca="1" si="61"/>
        <v>#N/A</v>
      </c>
      <c r="HC37" s="88" t="e">
        <f t="shared" ca="1" si="61"/>
        <v>#N/A</v>
      </c>
      <c r="HD37" s="88" t="e">
        <f t="shared" ca="1" si="61"/>
        <v>#N/A</v>
      </c>
      <c r="HE37" s="88" t="e">
        <f t="shared" ca="1" si="61"/>
        <v>#N/A</v>
      </c>
      <c r="HF37" s="88" t="e">
        <f t="shared" ca="1" si="61"/>
        <v>#N/A</v>
      </c>
      <c r="HG37" s="88" t="e">
        <f t="shared" ca="1" si="61"/>
        <v>#N/A</v>
      </c>
      <c r="HH37" s="88" t="e">
        <f t="shared" ca="1" si="61"/>
        <v>#N/A</v>
      </c>
      <c r="HI37" s="88" t="e">
        <f t="shared" ca="1" si="61"/>
        <v>#N/A</v>
      </c>
      <c r="HJ37" s="88" t="e">
        <f t="shared" ca="1" si="61"/>
        <v>#N/A</v>
      </c>
      <c r="HK37" s="88" t="e">
        <f t="shared" ca="1" si="61"/>
        <v>#N/A</v>
      </c>
      <c r="HL37" s="88" t="e">
        <f t="shared" ca="1" si="61"/>
        <v>#N/A</v>
      </c>
      <c r="HM37" s="88" t="e">
        <f t="shared" ca="1" si="61"/>
        <v>#N/A</v>
      </c>
      <c r="HN37" s="88" t="e">
        <f t="shared" ca="1" si="61"/>
        <v>#N/A</v>
      </c>
      <c r="HO37" s="88" t="e">
        <f t="shared" ca="1" si="61"/>
        <v>#N/A</v>
      </c>
      <c r="HP37" s="88" t="e">
        <f t="shared" ca="1" si="61"/>
        <v>#N/A</v>
      </c>
      <c r="HQ37" s="88" t="e">
        <f t="shared" ca="1" si="61"/>
        <v>#N/A</v>
      </c>
      <c r="HR37" s="88" t="e">
        <f t="shared" ca="1" si="61"/>
        <v>#N/A</v>
      </c>
      <c r="HS37" s="88" t="e">
        <f t="shared" ca="1" si="61"/>
        <v>#N/A</v>
      </c>
      <c r="HT37" s="88" t="e">
        <f t="shared" ca="1" si="61"/>
        <v>#N/A</v>
      </c>
      <c r="HU37" s="88" t="e">
        <f t="shared" ca="1" si="61"/>
        <v>#N/A</v>
      </c>
      <c r="HV37" s="88" t="e">
        <f t="shared" ca="1" si="61"/>
        <v>#N/A</v>
      </c>
      <c r="HW37" s="88" t="e">
        <f t="shared" ca="1" si="61"/>
        <v>#N/A</v>
      </c>
      <c r="HX37" s="88" t="e">
        <f t="shared" ca="1" si="61"/>
        <v>#N/A</v>
      </c>
      <c r="HY37" s="88" t="e">
        <f t="shared" ca="1" si="61"/>
        <v>#N/A</v>
      </c>
      <c r="HZ37" s="88" t="e">
        <f t="shared" ca="1" si="61"/>
        <v>#N/A</v>
      </c>
      <c r="IA37" s="88" t="e">
        <f t="shared" ca="1" si="61"/>
        <v>#N/A</v>
      </c>
      <c r="IB37" s="88" t="e">
        <f t="shared" ca="1" si="61"/>
        <v>#N/A</v>
      </c>
      <c r="IC37" s="88" t="e">
        <f t="shared" ca="1" si="61"/>
        <v>#N/A</v>
      </c>
      <c r="ID37" s="88" t="e">
        <f t="shared" ca="1" si="61"/>
        <v>#N/A</v>
      </c>
      <c r="IE37" s="88" t="e">
        <f t="shared" ca="1" si="61"/>
        <v>#N/A</v>
      </c>
      <c r="IF37" s="88" t="e">
        <f t="shared" ca="1" si="61"/>
        <v>#N/A</v>
      </c>
      <c r="IG37" s="88" t="e">
        <f t="shared" ca="1" si="61"/>
        <v>#N/A</v>
      </c>
      <c r="IH37" s="88" t="e">
        <f t="shared" ca="1" si="61"/>
        <v>#N/A</v>
      </c>
      <c r="II37" s="88" t="e">
        <f t="shared" ca="1" si="61"/>
        <v>#N/A</v>
      </c>
      <c r="IJ37" s="88" t="e">
        <f t="shared" ca="1" si="61"/>
        <v>#N/A</v>
      </c>
      <c r="IK37" s="88" t="e">
        <f t="shared" ca="1" si="61"/>
        <v>#N/A</v>
      </c>
      <c r="IL37" s="88" t="e">
        <f t="shared" ca="1" si="61"/>
        <v>#N/A</v>
      </c>
      <c r="IM37" s="88" t="e">
        <f t="shared" ca="1" si="61"/>
        <v>#N/A</v>
      </c>
      <c r="IN37" s="88" t="e">
        <f t="shared" ca="1" si="61"/>
        <v>#N/A</v>
      </c>
      <c r="IO37" s="88" t="e">
        <f t="shared" ca="1" si="61"/>
        <v>#N/A</v>
      </c>
      <c r="IP37" s="88" t="e">
        <f t="shared" ca="1" si="61"/>
        <v>#N/A</v>
      </c>
      <c r="IQ37" s="88" t="e">
        <f t="shared" ca="1" si="61"/>
        <v>#N/A</v>
      </c>
      <c r="IR37" s="88" t="e">
        <f t="shared" ca="1" si="61"/>
        <v>#N/A</v>
      </c>
      <c r="IS37" s="88" t="e">
        <f t="shared" ca="1" si="61"/>
        <v>#N/A</v>
      </c>
      <c r="IT37" s="88" t="e">
        <f t="shared" ca="1" si="61"/>
        <v>#N/A</v>
      </c>
      <c r="IU37" s="88" t="e">
        <f t="shared" ca="1" si="61"/>
        <v>#N/A</v>
      </c>
      <c r="IV37" s="88" t="e">
        <f t="shared" ca="1" si="61"/>
        <v>#N/A</v>
      </c>
      <c r="IW37" s="88" t="e">
        <f t="shared" ca="1" si="61"/>
        <v>#N/A</v>
      </c>
      <c r="IX37" s="88" t="e">
        <f t="shared" ca="1" si="61"/>
        <v>#N/A</v>
      </c>
      <c r="IY37" s="88" t="e">
        <f t="shared" ca="1" si="61"/>
        <v>#N/A</v>
      </c>
      <c r="IZ37" s="88" t="e">
        <f t="shared" ca="1" si="58"/>
        <v>#N/A</v>
      </c>
      <c r="JA37" s="88" t="e">
        <f t="shared" ca="1" si="58"/>
        <v>#N/A</v>
      </c>
      <c r="JB37" s="88" t="e">
        <f t="shared" ca="1" si="58"/>
        <v>#N/A</v>
      </c>
      <c r="JC37" s="88" t="e">
        <f t="shared" ca="1" si="55"/>
        <v>#N/A</v>
      </c>
      <c r="JD37" s="88" t="e">
        <f t="shared" ref="JD37:LO40" ca="1" si="64">(IFERROR(HLOOKUP("Innendurchmesser",INDIRECT(JD$6&amp;"!A1:L28"),LOOKUP($B37,INDIRECT(JD$6&amp;"!B1:B28"),INDIRECT(JD$6&amp;"!A1:A28")),FALSE),NA())*0.001)</f>
        <v>#N/A</v>
      </c>
      <c r="JE37" s="88" t="e">
        <f t="shared" ca="1" si="64"/>
        <v>#N/A</v>
      </c>
      <c r="JF37" s="88" t="e">
        <f t="shared" ca="1" si="64"/>
        <v>#N/A</v>
      </c>
      <c r="JG37" s="88" t="e">
        <f t="shared" ca="1" si="64"/>
        <v>#N/A</v>
      </c>
      <c r="JH37" s="88" t="e">
        <f t="shared" ca="1" si="64"/>
        <v>#N/A</v>
      </c>
      <c r="JI37" s="88" t="e">
        <f t="shared" ca="1" si="64"/>
        <v>#N/A</v>
      </c>
      <c r="JJ37" s="88" t="e">
        <f t="shared" ca="1" si="64"/>
        <v>#N/A</v>
      </c>
      <c r="JK37" s="88" t="e">
        <f t="shared" ca="1" si="64"/>
        <v>#N/A</v>
      </c>
      <c r="JL37" s="88" t="e">
        <f t="shared" ca="1" si="64"/>
        <v>#N/A</v>
      </c>
      <c r="JM37" s="88" t="e">
        <f t="shared" ca="1" si="64"/>
        <v>#N/A</v>
      </c>
      <c r="JN37" s="88" t="e">
        <f t="shared" ca="1" si="64"/>
        <v>#N/A</v>
      </c>
      <c r="JO37" s="88" t="e">
        <f t="shared" ca="1" si="64"/>
        <v>#N/A</v>
      </c>
      <c r="JP37" s="88" t="e">
        <f t="shared" ca="1" si="64"/>
        <v>#N/A</v>
      </c>
      <c r="JQ37" s="88" t="e">
        <f t="shared" ca="1" si="64"/>
        <v>#N/A</v>
      </c>
      <c r="JR37" s="88" t="e">
        <f t="shared" ca="1" si="64"/>
        <v>#N/A</v>
      </c>
      <c r="JS37" s="88" t="e">
        <f t="shared" ca="1" si="64"/>
        <v>#N/A</v>
      </c>
      <c r="JT37" s="88" t="e">
        <f t="shared" ca="1" si="64"/>
        <v>#N/A</v>
      </c>
      <c r="JU37" s="88" t="e">
        <f t="shared" ca="1" si="64"/>
        <v>#N/A</v>
      </c>
      <c r="JV37" s="88" t="e">
        <f t="shared" ca="1" si="64"/>
        <v>#N/A</v>
      </c>
      <c r="JW37" s="88" t="e">
        <f t="shared" ca="1" si="64"/>
        <v>#N/A</v>
      </c>
      <c r="JX37" s="88" t="e">
        <f t="shared" ca="1" si="64"/>
        <v>#N/A</v>
      </c>
      <c r="JY37" s="88" t="e">
        <f t="shared" ca="1" si="64"/>
        <v>#N/A</v>
      </c>
      <c r="JZ37" s="88" t="e">
        <f t="shared" ca="1" si="64"/>
        <v>#N/A</v>
      </c>
      <c r="KA37" s="88" t="e">
        <f t="shared" ca="1" si="64"/>
        <v>#N/A</v>
      </c>
      <c r="KB37" s="88" t="e">
        <f t="shared" ca="1" si="64"/>
        <v>#N/A</v>
      </c>
      <c r="KC37" s="88" t="e">
        <f t="shared" ca="1" si="64"/>
        <v>#N/A</v>
      </c>
      <c r="KD37" s="88" t="e">
        <f t="shared" ca="1" si="64"/>
        <v>#N/A</v>
      </c>
      <c r="KE37" s="88" t="e">
        <f t="shared" ca="1" si="64"/>
        <v>#N/A</v>
      </c>
      <c r="KF37" s="88" t="e">
        <f t="shared" ca="1" si="64"/>
        <v>#N/A</v>
      </c>
      <c r="KG37" s="88" t="e">
        <f t="shared" ca="1" si="64"/>
        <v>#N/A</v>
      </c>
      <c r="KH37" s="88" t="e">
        <f t="shared" ca="1" si="64"/>
        <v>#N/A</v>
      </c>
      <c r="KI37" s="88" t="e">
        <f t="shared" ca="1" si="64"/>
        <v>#N/A</v>
      </c>
      <c r="KJ37" s="88" t="e">
        <f t="shared" ca="1" si="64"/>
        <v>#N/A</v>
      </c>
      <c r="KK37" s="88" t="e">
        <f t="shared" ca="1" si="64"/>
        <v>#N/A</v>
      </c>
      <c r="KL37" s="88" t="e">
        <f t="shared" ca="1" si="64"/>
        <v>#N/A</v>
      </c>
      <c r="KM37" s="88" t="e">
        <f t="shared" ca="1" si="64"/>
        <v>#N/A</v>
      </c>
      <c r="KN37" s="88" t="e">
        <f t="shared" ca="1" si="64"/>
        <v>#N/A</v>
      </c>
      <c r="KO37" s="88" t="e">
        <f t="shared" ca="1" si="64"/>
        <v>#N/A</v>
      </c>
      <c r="KP37" s="88" t="e">
        <f t="shared" ca="1" si="64"/>
        <v>#N/A</v>
      </c>
      <c r="KQ37" s="88" t="e">
        <f t="shared" ca="1" si="64"/>
        <v>#N/A</v>
      </c>
      <c r="KR37" s="88" t="e">
        <f t="shared" ca="1" si="64"/>
        <v>#N/A</v>
      </c>
      <c r="KS37" s="88" t="e">
        <f t="shared" ca="1" si="64"/>
        <v>#N/A</v>
      </c>
      <c r="KT37" s="88" t="e">
        <f t="shared" ca="1" si="64"/>
        <v>#N/A</v>
      </c>
      <c r="KU37" s="88" t="e">
        <f t="shared" ca="1" si="64"/>
        <v>#N/A</v>
      </c>
      <c r="KV37" s="88" t="e">
        <f t="shared" ca="1" si="64"/>
        <v>#N/A</v>
      </c>
      <c r="KW37" s="88" t="e">
        <f t="shared" ca="1" si="64"/>
        <v>#N/A</v>
      </c>
      <c r="KX37" s="88" t="e">
        <f t="shared" ca="1" si="64"/>
        <v>#N/A</v>
      </c>
      <c r="KY37" s="88" t="e">
        <f t="shared" ca="1" si="64"/>
        <v>#N/A</v>
      </c>
      <c r="KZ37" s="88" t="e">
        <f t="shared" ca="1" si="64"/>
        <v>#N/A</v>
      </c>
      <c r="LA37" s="88" t="e">
        <f t="shared" ca="1" si="64"/>
        <v>#N/A</v>
      </c>
      <c r="LB37" s="88" t="e">
        <f t="shared" ca="1" si="64"/>
        <v>#N/A</v>
      </c>
      <c r="LC37" s="88" t="e">
        <f t="shared" ca="1" si="64"/>
        <v>#N/A</v>
      </c>
      <c r="LD37" s="88" t="e">
        <f t="shared" ca="1" si="64"/>
        <v>#N/A</v>
      </c>
      <c r="LE37" s="88" t="e">
        <f t="shared" ca="1" si="64"/>
        <v>#N/A</v>
      </c>
      <c r="LF37" s="88" t="e">
        <f t="shared" ca="1" si="64"/>
        <v>#N/A</v>
      </c>
      <c r="LG37" s="88" t="e">
        <f t="shared" ca="1" si="64"/>
        <v>#N/A</v>
      </c>
      <c r="LH37" s="88" t="e">
        <f t="shared" ca="1" si="64"/>
        <v>#N/A</v>
      </c>
      <c r="LI37" s="88" t="e">
        <f t="shared" ca="1" si="64"/>
        <v>#N/A</v>
      </c>
      <c r="LJ37" s="88" t="e">
        <f t="shared" ca="1" si="64"/>
        <v>#N/A</v>
      </c>
      <c r="LK37" s="88" t="e">
        <f t="shared" ca="1" si="64"/>
        <v>#N/A</v>
      </c>
      <c r="LL37" s="88" t="e">
        <f t="shared" ca="1" si="64"/>
        <v>#N/A</v>
      </c>
      <c r="LM37" s="88" t="e">
        <f t="shared" ca="1" si="64"/>
        <v>#N/A</v>
      </c>
      <c r="LN37" s="88" t="e">
        <f t="shared" ca="1" si="64"/>
        <v>#N/A</v>
      </c>
      <c r="LO37" s="88" t="e">
        <f t="shared" ca="1" si="64"/>
        <v>#N/A</v>
      </c>
      <c r="LP37" s="88" t="e">
        <f t="shared" ca="1" si="62"/>
        <v>#N/A</v>
      </c>
      <c r="LQ37" s="88" t="e">
        <f t="shared" ca="1" si="62"/>
        <v>#N/A</v>
      </c>
      <c r="LR37" s="88" t="e">
        <f t="shared" ca="1" si="59"/>
        <v>#N/A</v>
      </c>
      <c r="LS37" s="88" t="e">
        <f t="shared" ca="1" si="59"/>
        <v>#N/A</v>
      </c>
      <c r="LT37" s="88" t="e">
        <f t="shared" ca="1" si="59"/>
        <v>#N/A</v>
      </c>
      <c r="LU37" s="88" t="e">
        <f t="shared" ca="1" si="59"/>
        <v>#N/A</v>
      </c>
      <c r="LV37" s="88" t="e">
        <f t="shared" ca="1" si="59"/>
        <v>#N/A</v>
      </c>
      <c r="LW37" s="88" t="e">
        <f t="shared" ca="1" si="59"/>
        <v>#N/A</v>
      </c>
      <c r="LX37" s="88" t="e">
        <f t="shared" ca="1" si="59"/>
        <v>#N/A</v>
      </c>
      <c r="LY37" s="88" t="e">
        <f t="shared" ca="1" si="59"/>
        <v>#N/A</v>
      </c>
      <c r="LZ37" s="88" t="e">
        <f t="shared" ca="1" si="59"/>
        <v>#N/A</v>
      </c>
      <c r="MA37" s="88" t="e">
        <f t="shared" ca="1" si="59"/>
        <v>#N/A</v>
      </c>
      <c r="MB37" s="88" t="e">
        <f t="shared" ca="1" si="59"/>
        <v>#N/A</v>
      </c>
      <c r="MC37" s="88" t="e">
        <f t="shared" ca="1" si="59"/>
        <v>#N/A</v>
      </c>
      <c r="MD37" s="88" t="e">
        <f t="shared" ca="1" si="59"/>
        <v>#N/A</v>
      </c>
      <c r="ME37" s="88" t="e">
        <f t="shared" ca="1" si="59"/>
        <v>#N/A</v>
      </c>
      <c r="MF37" s="88" t="e">
        <f t="shared" ca="1" si="59"/>
        <v>#N/A</v>
      </c>
      <c r="MG37" s="88" t="e">
        <f t="shared" ca="1" si="59"/>
        <v>#N/A</v>
      </c>
      <c r="MH37" s="88" t="e">
        <f t="shared" ca="1" si="59"/>
        <v>#N/A</v>
      </c>
      <c r="MI37" s="88" t="e">
        <f t="shared" ca="1" si="59"/>
        <v>#N/A</v>
      </c>
      <c r="MJ37" s="88" t="e">
        <f t="shared" ca="1" si="59"/>
        <v>#N/A</v>
      </c>
      <c r="MK37" s="88" t="e">
        <f t="shared" ca="1" si="59"/>
        <v>#N/A</v>
      </c>
      <c r="ML37" s="88" t="e">
        <f t="shared" ca="1" si="59"/>
        <v>#N/A</v>
      </c>
      <c r="MM37" s="88" t="e">
        <f t="shared" ca="1" si="59"/>
        <v>#N/A</v>
      </c>
      <c r="MN37" s="88" t="e">
        <f t="shared" ca="1" si="59"/>
        <v>#N/A</v>
      </c>
      <c r="MO37" s="88" t="e">
        <f t="shared" ca="1" si="59"/>
        <v>#N/A</v>
      </c>
      <c r="MP37" s="88" t="e">
        <f t="shared" ca="1" si="59"/>
        <v>#N/A</v>
      </c>
      <c r="MQ37" s="88" t="e">
        <f t="shared" ca="1" si="59"/>
        <v>#N/A</v>
      </c>
      <c r="MR37" s="88" t="e">
        <f t="shared" ca="1" si="59"/>
        <v>#N/A</v>
      </c>
      <c r="MS37" s="88" t="e">
        <f t="shared" ca="1" si="59"/>
        <v>#N/A</v>
      </c>
      <c r="MT37" s="88" t="e">
        <f t="shared" ca="1" si="59"/>
        <v>#N/A</v>
      </c>
      <c r="MU37" s="88" t="e">
        <f t="shared" ca="1" si="59"/>
        <v>#N/A</v>
      </c>
      <c r="MV37" s="88" t="e">
        <f t="shared" ca="1" si="59"/>
        <v>#N/A</v>
      </c>
      <c r="MW37" s="88" t="e">
        <f t="shared" ca="1" si="59"/>
        <v>#N/A</v>
      </c>
      <c r="MX37" s="88" t="e">
        <f t="shared" ca="1" si="59"/>
        <v>#N/A</v>
      </c>
      <c r="MY37" s="88" t="e">
        <f t="shared" ca="1" si="59"/>
        <v>#N/A</v>
      </c>
      <c r="MZ37" s="88" t="e">
        <f t="shared" ca="1" si="59"/>
        <v>#N/A</v>
      </c>
      <c r="NA37" s="88" t="e">
        <f t="shared" ca="1" si="59"/>
        <v>#N/A</v>
      </c>
      <c r="NB37" s="88" t="e">
        <f t="shared" ca="1" si="59"/>
        <v>#N/A</v>
      </c>
      <c r="NC37" s="88" t="e">
        <f t="shared" ca="1" si="59"/>
        <v>#N/A</v>
      </c>
      <c r="ND37" s="88" t="e">
        <f t="shared" ca="1" si="59"/>
        <v>#N/A</v>
      </c>
      <c r="NE37" s="88" t="e">
        <f t="shared" ca="1" si="59"/>
        <v>#N/A</v>
      </c>
      <c r="NF37" s="88" t="e">
        <f t="shared" ca="1" si="59"/>
        <v>#N/A</v>
      </c>
      <c r="NG37" s="88" t="e">
        <f t="shared" ca="1" si="59"/>
        <v>#N/A</v>
      </c>
      <c r="NH37" s="88" t="e">
        <f t="shared" ca="1" si="59"/>
        <v>#N/A</v>
      </c>
      <c r="NI37" s="88" t="e">
        <f t="shared" ca="1" si="59"/>
        <v>#N/A</v>
      </c>
      <c r="NJ37" s="88" t="e">
        <f t="shared" ca="1" si="59"/>
        <v>#N/A</v>
      </c>
      <c r="NK37" s="88" t="e">
        <f t="shared" ca="1" si="59"/>
        <v>#N/A</v>
      </c>
      <c r="NL37" s="88" t="e">
        <f t="shared" ca="1" si="59"/>
        <v>#N/A</v>
      </c>
      <c r="NM37" s="88" t="e">
        <f t="shared" ca="1" si="59"/>
        <v>#N/A</v>
      </c>
      <c r="NN37" s="88" t="e">
        <f t="shared" ca="1" si="59"/>
        <v>#N/A</v>
      </c>
      <c r="NO37" s="88" t="e">
        <f t="shared" ca="1" si="59"/>
        <v>#N/A</v>
      </c>
      <c r="NP37" s="88" t="e">
        <f t="shared" ca="1" si="59"/>
        <v>#N/A</v>
      </c>
      <c r="NQ37" s="88" t="e">
        <f t="shared" ca="1" si="59"/>
        <v>#N/A</v>
      </c>
      <c r="NR37" s="88" t="e">
        <f t="shared" ca="1" si="59"/>
        <v>#N/A</v>
      </c>
      <c r="NS37" s="88" t="e">
        <f t="shared" ca="1" si="59"/>
        <v>#N/A</v>
      </c>
      <c r="NT37" s="88" t="e">
        <f t="shared" ca="1" si="59"/>
        <v>#N/A</v>
      </c>
      <c r="NU37" s="88" t="e">
        <f t="shared" ca="1" si="59"/>
        <v>#N/A</v>
      </c>
      <c r="NV37" s="88" t="e">
        <f t="shared" ca="1" si="59"/>
        <v>#N/A</v>
      </c>
      <c r="NW37" s="88" t="e">
        <f t="shared" ca="1" si="59"/>
        <v>#N/A</v>
      </c>
      <c r="NX37" s="88" t="e">
        <f t="shared" ca="1" si="59"/>
        <v>#N/A</v>
      </c>
      <c r="NY37" s="88" t="e">
        <f t="shared" ca="1" si="59"/>
        <v>#N/A</v>
      </c>
      <c r="NZ37" s="88" t="e">
        <f t="shared" ca="1" si="59"/>
        <v>#N/A</v>
      </c>
      <c r="OA37" s="88" t="e">
        <f t="shared" ca="1" si="56"/>
        <v>#N/A</v>
      </c>
      <c r="OB37" s="88" t="e">
        <f t="shared" ca="1" si="46"/>
        <v>#N/A</v>
      </c>
      <c r="OC37" s="88" t="e">
        <f t="shared" ca="1" si="46"/>
        <v>#N/A</v>
      </c>
      <c r="OD37" s="88" t="e">
        <f t="shared" ca="1" si="46"/>
        <v>#N/A</v>
      </c>
      <c r="OE37" s="88" t="e">
        <f t="shared" ca="1" si="46"/>
        <v>#N/A</v>
      </c>
      <c r="OF37" s="88" t="e">
        <f t="shared" ca="1" si="46"/>
        <v>#N/A</v>
      </c>
      <c r="OG37" s="88" t="e">
        <f t="shared" ca="1" si="46"/>
        <v>#N/A</v>
      </c>
      <c r="OH37" s="88" t="e">
        <f t="shared" ca="1" si="46"/>
        <v>#N/A</v>
      </c>
      <c r="OI37" s="88" t="e">
        <f t="shared" ca="1" si="46"/>
        <v>#N/A</v>
      </c>
      <c r="OJ37" s="88" t="e">
        <f t="shared" ca="1" si="46"/>
        <v>#N/A</v>
      </c>
      <c r="OK37" s="88" t="e">
        <f t="shared" ca="1" si="46"/>
        <v>#N/A</v>
      </c>
      <c r="OL37" s="88" t="e">
        <f t="shared" ca="1" si="46"/>
        <v>#N/A</v>
      </c>
      <c r="OM37" s="88" t="e">
        <f t="shared" ca="1" si="46"/>
        <v>#N/A</v>
      </c>
    </row>
    <row r="38" spans="2:403" x14ac:dyDescent="0.3">
      <c r="B38" s="84">
        <v>350</v>
      </c>
      <c r="C38" s="85" t="s">
        <v>79</v>
      </c>
      <c r="D38" s="88">
        <f t="shared" ca="1" si="42"/>
        <v>0.34440000000000004</v>
      </c>
      <c r="E38" s="88">
        <f t="shared" ca="1" si="60"/>
        <v>0.34440000000000004</v>
      </c>
      <c r="F38" s="88">
        <f t="shared" ca="1" si="60"/>
        <v>0.34440000000000004</v>
      </c>
      <c r="G38" s="88">
        <f t="shared" ca="1" si="60"/>
        <v>0.34440000000000004</v>
      </c>
      <c r="H38" s="88">
        <f t="shared" ca="1" si="60"/>
        <v>0.34440000000000004</v>
      </c>
      <c r="I38" s="88">
        <f t="shared" ca="1" si="60"/>
        <v>0.34440000000000004</v>
      </c>
      <c r="J38" s="88">
        <f t="shared" ca="1" si="60"/>
        <v>0.34440000000000004</v>
      </c>
      <c r="K38" s="88">
        <f t="shared" ca="1" si="60"/>
        <v>0.34440000000000004</v>
      </c>
      <c r="L38" s="88">
        <f t="shared" ca="1" si="60"/>
        <v>0.34440000000000004</v>
      </c>
      <c r="M38" s="88">
        <f t="shared" ca="1" si="60"/>
        <v>0.34440000000000004</v>
      </c>
      <c r="N38" s="88">
        <f t="shared" ca="1" si="60"/>
        <v>0.34440000000000004</v>
      </c>
      <c r="O38" s="88">
        <f t="shared" ca="1" si="60"/>
        <v>0.34440000000000004</v>
      </c>
      <c r="P38" s="88">
        <f t="shared" ca="1" si="60"/>
        <v>0.34440000000000004</v>
      </c>
      <c r="Q38" s="88">
        <f t="shared" ca="1" si="60"/>
        <v>0.34440000000000004</v>
      </c>
      <c r="R38" s="88">
        <f t="shared" ca="1" si="60"/>
        <v>0.34440000000000004</v>
      </c>
      <c r="S38" s="88">
        <f t="shared" ca="1" si="60"/>
        <v>0.34440000000000004</v>
      </c>
      <c r="T38" s="88">
        <f t="shared" ca="1" si="60"/>
        <v>0.34440000000000004</v>
      </c>
      <c r="U38" s="88">
        <f t="shared" ca="1" si="60"/>
        <v>0.34440000000000004</v>
      </c>
      <c r="V38" s="88">
        <f t="shared" ca="1" si="60"/>
        <v>0.34440000000000004</v>
      </c>
      <c r="W38" s="88">
        <f t="shared" ca="1" si="60"/>
        <v>0.34440000000000004</v>
      </c>
      <c r="X38" s="88">
        <f t="shared" ca="1" si="60"/>
        <v>0.34440000000000004</v>
      </c>
      <c r="Y38" s="88">
        <f t="shared" ca="1" si="60"/>
        <v>0.34440000000000004</v>
      </c>
      <c r="Z38" s="88">
        <f t="shared" ca="1" si="60"/>
        <v>0.34440000000000004</v>
      </c>
      <c r="AA38" s="88">
        <f t="shared" ca="1" si="60"/>
        <v>0.34440000000000004</v>
      </c>
      <c r="AB38" s="88">
        <f t="shared" ca="1" si="60"/>
        <v>0.34440000000000004</v>
      </c>
      <c r="AC38" s="88">
        <f t="shared" ca="1" si="60"/>
        <v>0.34440000000000004</v>
      </c>
      <c r="AD38" s="88">
        <f t="shared" ca="1" si="60"/>
        <v>0.34440000000000004</v>
      </c>
      <c r="AE38" s="88">
        <f t="shared" ca="1" si="60"/>
        <v>0.34440000000000004</v>
      </c>
      <c r="AF38" s="88">
        <f t="shared" ca="1" si="60"/>
        <v>0.34440000000000004</v>
      </c>
      <c r="AG38" s="88">
        <f t="shared" ca="1" si="60"/>
        <v>0.34440000000000004</v>
      </c>
      <c r="AH38" s="88">
        <f t="shared" ca="1" si="60"/>
        <v>0.34440000000000004</v>
      </c>
      <c r="AI38" s="88">
        <f t="shared" ca="1" si="60"/>
        <v>0.34440000000000004</v>
      </c>
      <c r="AJ38" s="88">
        <f t="shared" ca="1" si="60"/>
        <v>0.34440000000000004</v>
      </c>
      <c r="AK38" s="88" t="e">
        <f t="shared" ca="1" si="60"/>
        <v>#N/A</v>
      </c>
      <c r="AL38" s="88" t="e">
        <f t="shared" ca="1" si="60"/>
        <v>#N/A</v>
      </c>
      <c r="AM38" s="88" t="e">
        <f t="shared" ca="1" si="60"/>
        <v>#N/A</v>
      </c>
      <c r="AN38" s="88" t="e">
        <f t="shared" ca="1" si="60"/>
        <v>#N/A</v>
      </c>
      <c r="AO38" s="88" t="e">
        <f t="shared" ca="1" si="60"/>
        <v>#N/A</v>
      </c>
      <c r="AP38" s="88" t="e">
        <f t="shared" ca="1" si="60"/>
        <v>#N/A</v>
      </c>
      <c r="AQ38" s="88" t="e">
        <f t="shared" ca="1" si="60"/>
        <v>#N/A</v>
      </c>
      <c r="AR38" s="88" t="e">
        <f t="shared" ca="1" si="60"/>
        <v>#N/A</v>
      </c>
      <c r="AS38" s="88" t="e">
        <f t="shared" ca="1" si="60"/>
        <v>#N/A</v>
      </c>
      <c r="AT38" s="88" t="e">
        <f t="shared" ca="1" si="60"/>
        <v>#N/A</v>
      </c>
      <c r="AU38" s="88" t="e">
        <f t="shared" ca="1" si="60"/>
        <v>#N/A</v>
      </c>
      <c r="AV38" s="88" t="e">
        <f t="shared" ca="1" si="60"/>
        <v>#N/A</v>
      </c>
      <c r="AW38" s="88" t="e">
        <f t="shared" ca="1" si="60"/>
        <v>#N/A</v>
      </c>
      <c r="AX38" s="88" t="e">
        <f t="shared" ca="1" si="60"/>
        <v>#N/A</v>
      </c>
      <c r="AY38" s="88" t="e">
        <f t="shared" ca="1" si="60"/>
        <v>#N/A</v>
      </c>
      <c r="AZ38" s="88" t="e">
        <f t="shared" ca="1" si="60"/>
        <v>#N/A</v>
      </c>
      <c r="BA38" s="88" t="e">
        <f t="shared" ca="1" si="60"/>
        <v>#N/A</v>
      </c>
      <c r="BB38" s="88" t="e">
        <f t="shared" ca="1" si="60"/>
        <v>#N/A</v>
      </c>
      <c r="BC38" s="88" t="e">
        <f t="shared" ca="1" si="60"/>
        <v>#N/A</v>
      </c>
      <c r="BD38" s="88" t="e">
        <f t="shared" ca="1" si="60"/>
        <v>#N/A</v>
      </c>
      <c r="BE38" s="88" t="e">
        <f t="shared" ca="1" si="60"/>
        <v>#N/A</v>
      </c>
      <c r="BF38" s="88" t="e">
        <f t="shared" ca="1" si="60"/>
        <v>#N/A</v>
      </c>
      <c r="BG38" s="88" t="e">
        <f t="shared" ca="1" si="60"/>
        <v>#N/A</v>
      </c>
      <c r="BH38" s="88" t="e">
        <f t="shared" ca="1" si="60"/>
        <v>#N/A</v>
      </c>
      <c r="BI38" s="88" t="e">
        <f t="shared" ca="1" si="60"/>
        <v>#N/A</v>
      </c>
      <c r="BJ38" s="88" t="e">
        <f t="shared" ca="1" si="60"/>
        <v>#N/A</v>
      </c>
      <c r="BK38" s="88" t="e">
        <f t="shared" ca="1" si="60"/>
        <v>#N/A</v>
      </c>
      <c r="BL38" s="88" t="e">
        <f t="shared" ca="1" si="60"/>
        <v>#N/A</v>
      </c>
      <c r="BM38" s="88" t="e">
        <f t="shared" ca="1" si="60"/>
        <v>#N/A</v>
      </c>
      <c r="BN38" s="88" t="e">
        <f t="shared" ca="1" si="60"/>
        <v>#N/A</v>
      </c>
      <c r="BO38" s="88" t="e">
        <f t="shared" ca="1" si="60"/>
        <v>#N/A</v>
      </c>
      <c r="BP38" s="88" t="e">
        <f t="shared" ref="BP38:EA41" ca="1" si="65">(IFERROR(HLOOKUP("Innendurchmesser",INDIRECT(BP$6&amp;"!A1:L28"),LOOKUP($B38,INDIRECT(BP$6&amp;"!B1:B28"),INDIRECT(BP$6&amp;"!A1:A28")),FALSE),NA())*0.001)</f>
        <v>#N/A</v>
      </c>
      <c r="BQ38" s="88" t="e">
        <f t="shared" ca="1" si="65"/>
        <v>#N/A</v>
      </c>
      <c r="BR38" s="88" t="e">
        <f t="shared" ca="1" si="65"/>
        <v>#N/A</v>
      </c>
      <c r="BS38" s="88" t="e">
        <f t="shared" ca="1" si="65"/>
        <v>#N/A</v>
      </c>
      <c r="BT38" s="88" t="e">
        <f t="shared" ca="1" si="65"/>
        <v>#N/A</v>
      </c>
      <c r="BU38" s="88" t="e">
        <f t="shared" ca="1" si="65"/>
        <v>#N/A</v>
      </c>
      <c r="BV38" s="88" t="e">
        <f t="shared" ca="1" si="65"/>
        <v>#N/A</v>
      </c>
      <c r="BW38" s="88" t="e">
        <f t="shared" ca="1" si="65"/>
        <v>#N/A</v>
      </c>
      <c r="BX38" s="88" t="e">
        <f t="shared" ca="1" si="65"/>
        <v>#N/A</v>
      </c>
      <c r="BY38" s="88" t="e">
        <f t="shared" ca="1" si="65"/>
        <v>#N/A</v>
      </c>
      <c r="BZ38" s="88" t="e">
        <f t="shared" ca="1" si="65"/>
        <v>#N/A</v>
      </c>
      <c r="CA38" s="88" t="e">
        <f t="shared" ca="1" si="65"/>
        <v>#N/A</v>
      </c>
      <c r="CB38" s="88" t="e">
        <f t="shared" ca="1" si="65"/>
        <v>#N/A</v>
      </c>
      <c r="CC38" s="88" t="e">
        <f t="shared" ca="1" si="65"/>
        <v>#N/A</v>
      </c>
      <c r="CD38" s="88" t="e">
        <f t="shared" ca="1" si="65"/>
        <v>#N/A</v>
      </c>
      <c r="CE38" s="88" t="e">
        <f t="shared" ca="1" si="65"/>
        <v>#N/A</v>
      </c>
      <c r="CF38" s="88" t="e">
        <f t="shared" ca="1" si="65"/>
        <v>#N/A</v>
      </c>
      <c r="CG38" s="88" t="e">
        <f t="shared" ca="1" si="65"/>
        <v>#N/A</v>
      </c>
      <c r="CH38" s="88" t="e">
        <f t="shared" ca="1" si="65"/>
        <v>#N/A</v>
      </c>
      <c r="CI38" s="88" t="e">
        <f t="shared" ca="1" si="65"/>
        <v>#N/A</v>
      </c>
      <c r="CJ38" s="88" t="e">
        <f t="shared" ca="1" si="65"/>
        <v>#N/A</v>
      </c>
      <c r="CK38" s="88" t="e">
        <f t="shared" ca="1" si="65"/>
        <v>#N/A</v>
      </c>
      <c r="CL38" s="88" t="e">
        <f t="shared" ca="1" si="65"/>
        <v>#N/A</v>
      </c>
      <c r="CM38" s="88" t="e">
        <f t="shared" ca="1" si="65"/>
        <v>#N/A</v>
      </c>
      <c r="CN38" s="88" t="e">
        <f t="shared" ca="1" si="65"/>
        <v>#N/A</v>
      </c>
      <c r="CO38" s="88" t="e">
        <f t="shared" ca="1" si="65"/>
        <v>#N/A</v>
      </c>
      <c r="CP38" s="88" t="e">
        <f t="shared" ca="1" si="65"/>
        <v>#N/A</v>
      </c>
      <c r="CQ38" s="88" t="e">
        <f t="shared" ca="1" si="65"/>
        <v>#N/A</v>
      </c>
      <c r="CR38" s="88" t="e">
        <f t="shared" ca="1" si="65"/>
        <v>#N/A</v>
      </c>
      <c r="CS38" s="88" t="e">
        <f t="shared" ca="1" si="65"/>
        <v>#N/A</v>
      </c>
      <c r="CT38" s="88" t="e">
        <f t="shared" ca="1" si="65"/>
        <v>#N/A</v>
      </c>
      <c r="CU38" s="88" t="e">
        <f t="shared" ca="1" si="65"/>
        <v>#N/A</v>
      </c>
      <c r="CV38" s="88" t="e">
        <f t="shared" ca="1" si="65"/>
        <v>#N/A</v>
      </c>
      <c r="CW38" s="88" t="e">
        <f t="shared" ca="1" si="65"/>
        <v>#N/A</v>
      </c>
      <c r="CX38" s="88" t="e">
        <f t="shared" ca="1" si="65"/>
        <v>#N/A</v>
      </c>
      <c r="CY38" s="88" t="e">
        <f t="shared" ca="1" si="65"/>
        <v>#N/A</v>
      </c>
      <c r="CZ38" s="88" t="e">
        <f t="shared" ca="1" si="65"/>
        <v>#N/A</v>
      </c>
      <c r="DA38" s="88" t="e">
        <f t="shared" ca="1" si="65"/>
        <v>#N/A</v>
      </c>
      <c r="DB38" s="88" t="e">
        <f t="shared" ca="1" si="65"/>
        <v>#N/A</v>
      </c>
      <c r="DC38" s="88" t="e">
        <f t="shared" ca="1" si="65"/>
        <v>#N/A</v>
      </c>
      <c r="DD38" s="88" t="e">
        <f t="shared" ca="1" si="65"/>
        <v>#N/A</v>
      </c>
      <c r="DE38" s="88" t="e">
        <f t="shared" ca="1" si="65"/>
        <v>#N/A</v>
      </c>
      <c r="DF38" s="88" t="e">
        <f t="shared" ca="1" si="65"/>
        <v>#N/A</v>
      </c>
      <c r="DG38" s="88" t="e">
        <f t="shared" ca="1" si="65"/>
        <v>#N/A</v>
      </c>
      <c r="DH38" s="88" t="e">
        <f t="shared" ca="1" si="65"/>
        <v>#N/A</v>
      </c>
      <c r="DI38" s="88" t="e">
        <f t="shared" ca="1" si="65"/>
        <v>#N/A</v>
      </c>
      <c r="DJ38" s="88" t="e">
        <f t="shared" ca="1" si="65"/>
        <v>#N/A</v>
      </c>
      <c r="DK38" s="88" t="e">
        <f t="shared" ca="1" si="65"/>
        <v>#N/A</v>
      </c>
      <c r="DL38" s="88" t="e">
        <f t="shared" ca="1" si="65"/>
        <v>#N/A</v>
      </c>
      <c r="DM38" s="88" t="e">
        <f t="shared" ca="1" si="65"/>
        <v>#N/A</v>
      </c>
      <c r="DN38" s="88" t="e">
        <f t="shared" ca="1" si="65"/>
        <v>#N/A</v>
      </c>
      <c r="DO38" s="88" t="e">
        <f t="shared" ca="1" si="65"/>
        <v>#N/A</v>
      </c>
      <c r="DP38" s="88" t="e">
        <f t="shared" ca="1" si="65"/>
        <v>#N/A</v>
      </c>
      <c r="DQ38" s="88" t="e">
        <f t="shared" ca="1" si="65"/>
        <v>#N/A</v>
      </c>
      <c r="DR38" s="88" t="e">
        <f t="shared" ca="1" si="65"/>
        <v>#N/A</v>
      </c>
      <c r="DS38" s="88" t="e">
        <f t="shared" ca="1" si="65"/>
        <v>#N/A</v>
      </c>
      <c r="DT38" s="88" t="e">
        <f t="shared" ca="1" si="65"/>
        <v>#N/A</v>
      </c>
      <c r="DU38" s="88" t="e">
        <f t="shared" ca="1" si="65"/>
        <v>#N/A</v>
      </c>
      <c r="DV38" s="88" t="e">
        <f t="shared" ca="1" si="65"/>
        <v>#N/A</v>
      </c>
      <c r="DW38" s="88" t="e">
        <f t="shared" ca="1" si="65"/>
        <v>#N/A</v>
      </c>
      <c r="DX38" s="88" t="e">
        <f t="shared" ca="1" si="65"/>
        <v>#N/A</v>
      </c>
      <c r="DY38" s="88" t="e">
        <f t="shared" ca="1" si="65"/>
        <v>#N/A</v>
      </c>
      <c r="DZ38" s="88" t="e">
        <f t="shared" ca="1" si="65"/>
        <v>#N/A</v>
      </c>
      <c r="EA38" s="88" t="e">
        <f t="shared" ca="1" si="65"/>
        <v>#N/A</v>
      </c>
      <c r="EB38" s="88" t="e">
        <f t="shared" ca="1" si="47"/>
        <v>#N/A</v>
      </c>
      <c r="EC38" s="88" t="e">
        <f t="shared" ca="1" si="63"/>
        <v>#N/A</v>
      </c>
      <c r="ED38" s="88" t="e">
        <f t="shared" ca="1" si="63"/>
        <v>#N/A</v>
      </c>
      <c r="EE38" s="88" t="e">
        <f t="shared" ca="1" si="63"/>
        <v>#N/A</v>
      </c>
      <c r="EF38" s="88" t="e">
        <f t="shared" ca="1" si="63"/>
        <v>#N/A</v>
      </c>
      <c r="EG38" s="88" t="e">
        <f t="shared" ca="1" si="63"/>
        <v>#N/A</v>
      </c>
      <c r="EH38" s="88" t="e">
        <f t="shared" ca="1" si="63"/>
        <v>#N/A</v>
      </c>
      <c r="EI38" s="88" t="e">
        <f t="shared" ca="1" si="63"/>
        <v>#N/A</v>
      </c>
      <c r="EJ38" s="88" t="e">
        <f t="shared" ca="1" si="63"/>
        <v>#N/A</v>
      </c>
      <c r="EK38" s="88" t="e">
        <f t="shared" ca="1" si="63"/>
        <v>#N/A</v>
      </c>
      <c r="EL38" s="88" t="e">
        <f t="shared" ca="1" si="63"/>
        <v>#N/A</v>
      </c>
      <c r="EM38" s="88" t="e">
        <f t="shared" ca="1" si="63"/>
        <v>#N/A</v>
      </c>
      <c r="EN38" s="88" t="e">
        <f t="shared" ca="1" si="63"/>
        <v>#N/A</v>
      </c>
      <c r="EO38" s="88" t="e">
        <f t="shared" ca="1" si="63"/>
        <v>#N/A</v>
      </c>
      <c r="EP38" s="88" t="e">
        <f t="shared" ca="1" si="63"/>
        <v>#N/A</v>
      </c>
      <c r="EQ38" s="88" t="e">
        <f t="shared" ca="1" si="63"/>
        <v>#N/A</v>
      </c>
      <c r="ER38" s="88" t="e">
        <f t="shared" ca="1" si="63"/>
        <v>#N/A</v>
      </c>
      <c r="ES38" s="88" t="e">
        <f t="shared" ca="1" si="63"/>
        <v>#N/A</v>
      </c>
      <c r="ET38" s="88" t="e">
        <f t="shared" ca="1" si="63"/>
        <v>#N/A</v>
      </c>
      <c r="EU38" s="88" t="e">
        <f t="shared" ca="1" si="63"/>
        <v>#N/A</v>
      </c>
      <c r="EV38" s="88" t="e">
        <f t="shared" ca="1" si="63"/>
        <v>#N/A</v>
      </c>
      <c r="EW38" s="88" t="e">
        <f t="shared" ca="1" si="63"/>
        <v>#N/A</v>
      </c>
      <c r="EX38" s="88" t="e">
        <f t="shared" ca="1" si="63"/>
        <v>#N/A</v>
      </c>
      <c r="EY38" s="88" t="e">
        <f t="shared" ca="1" si="63"/>
        <v>#N/A</v>
      </c>
      <c r="EZ38" s="88" t="e">
        <f t="shared" ca="1" si="63"/>
        <v>#N/A</v>
      </c>
      <c r="FA38" s="88" t="e">
        <f t="shared" ca="1" si="63"/>
        <v>#N/A</v>
      </c>
      <c r="FB38" s="88" t="e">
        <f t="shared" ca="1" si="63"/>
        <v>#N/A</v>
      </c>
      <c r="FC38" s="88" t="e">
        <f t="shared" ca="1" si="63"/>
        <v>#N/A</v>
      </c>
      <c r="FD38" s="88" t="e">
        <f t="shared" ca="1" si="63"/>
        <v>#N/A</v>
      </c>
      <c r="FE38" s="88" t="e">
        <f t="shared" ca="1" si="63"/>
        <v>#N/A</v>
      </c>
      <c r="FF38" s="88" t="e">
        <f t="shared" ca="1" si="63"/>
        <v>#N/A</v>
      </c>
      <c r="FG38" s="88" t="e">
        <f t="shared" ca="1" si="63"/>
        <v>#N/A</v>
      </c>
      <c r="FH38" s="88" t="e">
        <f t="shared" ca="1" si="63"/>
        <v>#N/A</v>
      </c>
      <c r="FI38" s="88" t="e">
        <f t="shared" ca="1" si="63"/>
        <v>#N/A</v>
      </c>
      <c r="FJ38" s="88" t="e">
        <f t="shared" ca="1" si="63"/>
        <v>#N/A</v>
      </c>
      <c r="FK38" s="88" t="e">
        <f t="shared" ca="1" si="63"/>
        <v>#N/A</v>
      </c>
      <c r="FL38" s="88" t="e">
        <f t="shared" ca="1" si="63"/>
        <v>#N/A</v>
      </c>
      <c r="FM38" s="88" t="e">
        <f t="shared" ca="1" si="63"/>
        <v>#N/A</v>
      </c>
      <c r="FN38" s="88" t="e">
        <f t="shared" ca="1" si="63"/>
        <v>#N/A</v>
      </c>
      <c r="FO38" s="88" t="e">
        <f t="shared" ca="1" si="63"/>
        <v>#N/A</v>
      </c>
      <c r="FP38" s="88" t="e">
        <f t="shared" ca="1" si="63"/>
        <v>#N/A</v>
      </c>
      <c r="FQ38" s="88" t="e">
        <f t="shared" ca="1" si="63"/>
        <v>#N/A</v>
      </c>
      <c r="FR38" s="88" t="e">
        <f t="shared" ca="1" si="63"/>
        <v>#N/A</v>
      </c>
      <c r="FS38" s="88" t="e">
        <f t="shared" ca="1" si="63"/>
        <v>#N/A</v>
      </c>
      <c r="FT38" s="88" t="e">
        <f t="shared" ca="1" si="63"/>
        <v>#N/A</v>
      </c>
      <c r="FU38" s="88" t="e">
        <f t="shared" ca="1" si="63"/>
        <v>#N/A</v>
      </c>
      <c r="FV38" s="88" t="e">
        <f t="shared" ca="1" si="63"/>
        <v>#N/A</v>
      </c>
      <c r="FW38" s="88" t="e">
        <f t="shared" ca="1" si="63"/>
        <v>#N/A</v>
      </c>
      <c r="FX38" s="88" t="e">
        <f t="shared" ca="1" si="63"/>
        <v>#N/A</v>
      </c>
      <c r="FY38" s="88" t="e">
        <f t="shared" ca="1" si="63"/>
        <v>#N/A</v>
      </c>
      <c r="FZ38" s="88" t="e">
        <f t="shared" ca="1" si="63"/>
        <v>#N/A</v>
      </c>
      <c r="GA38" s="88" t="e">
        <f t="shared" ca="1" si="63"/>
        <v>#N/A</v>
      </c>
      <c r="GB38" s="88" t="e">
        <f t="shared" ca="1" si="63"/>
        <v>#N/A</v>
      </c>
      <c r="GC38" s="88" t="e">
        <f t="shared" ca="1" si="63"/>
        <v>#N/A</v>
      </c>
      <c r="GD38" s="88" t="e">
        <f t="shared" ca="1" si="63"/>
        <v>#N/A</v>
      </c>
      <c r="GE38" s="88" t="e">
        <f t="shared" ca="1" si="63"/>
        <v>#N/A</v>
      </c>
      <c r="GF38" s="88" t="e">
        <f t="shared" ca="1" si="63"/>
        <v>#N/A</v>
      </c>
      <c r="GG38" s="88" t="e">
        <f t="shared" ca="1" si="63"/>
        <v>#N/A</v>
      </c>
      <c r="GH38" s="88" t="e">
        <f t="shared" ca="1" si="63"/>
        <v>#N/A</v>
      </c>
      <c r="GI38" s="88" t="e">
        <f t="shared" ca="1" si="63"/>
        <v>#N/A</v>
      </c>
      <c r="GJ38" s="88" t="e">
        <f t="shared" ca="1" si="63"/>
        <v>#N/A</v>
      </c>
      <c r="GK38" s="88" t="e">
        <f t="shared" ca="1" si="63"/>
        <v>#N/A</v>
      </c>
      <c r="GL38" s="88" t="e">
        <f t="shared" ca="1" si="63"/>
        <v>#N/A</v>
      </c>
      <c r="GM38" s="88" t="e">
        <f t="shared" ca="1" si="63"/>
        <v>#N/A</v>
      </c>
      <c r="GN38" s="88" t="e">
        <f t="shared" ca="1" si="63"/>
        <v>#N/A</v>
      </c>
      <c r="GO38" s="88" t="e">
        <f t="shared" ca="1" si="61"/>
        <v>#N/A</v>
      </c>
      <c r="GP38" s="88" t="e">
        <f t="shared" ca="1" si="61"/>
        <v>#N/A</v>
      </c>
      <c r="GQ38" s="88" t="e">
        <f t="shared" ca="1" si="61"/>
        <v>#N/A</v>
      </c>
      <c r="GR38" s="88" t="e">
        <f t="shared" ca="1" si="61"/>
        <v>#N/A</v>
      </c>
      <c r="GS38" s="88" t="e">
        <f t="shared" ca="1" si="61"/>
        <v>#N/A</v>
      </c>
      <c r="GT38" s="88" t="e">
        <f t="shared" ca="1" si="61"/>
        <v>#N/A</v>
      </c>
      <c r="GU38" s="88" t="e">
        <f t="shared" ca="1" si="61"/>
        <v>#N/A</v>
      </c>
      <c r="GV38" s="88" t="e">
        <f t="shared" ca="1" si="61"/>
        <v>#N/A</v>
      </c>
      <c r="GW38" s="88" t="e">
        <f t="shared" ca="1" si="61"/>
        <v>#N/A</v>
      </c>
      <c r="GX38" s="88" t="e">
        <f t="shared" ca="1" si="61"/>
        <v>#N/A</v>
      </c>
      <c r="GY38" s="88" t="e">
        <f t="shared" ca="1" si="61"/>
        <v>#N/A</v>
      </c>
      <c r="GZ38" s="88" t="e">
        <f t="shared" ca="1" si="61"/>
        <v>#N/A</v>
      </c>
      <c r="HA38" s="88" t="e">
        <f t="shared" ca="1" si="61"/>
        <v>#N/A</v>
      </c>
      <c r="HB38" s="88" t="e">
        <f t="shared" ca="1" si="61"/>
        <v>#N/A</v>
      </c>
      <c r="HC38" s="88" t="e">
        <f t="shared" ca="1" si="61"/>
        <v>#N/A</v>
      </c>
      <c r="HD38" s="88" t="e">
        <f t="shared" ca="1" si="61"/>
        <v>#N/A</v>
      </c>
      <c r="HE38" s="88" t="e">
        <f t="shared" ca="1" si="61"/>
        <v>#N/A</v>
      </c>
      <c r="HF38" s="88" t="e">
        <f t="shared" ca="1" si="61"/>
        <v>#N/A</v>
      </c>
      <c r="HG38" s="88" t="e">
        <f t="shared" ca="1" si="61"/>
        <v>#N/A</v>
      </c>
      <c r="HH38" s="88" t="e">
        <f t="shared" ca="1" si="61"/>
        <v>#N/A</v>
      </c>
      <c r="HI38" s="88" t="e">
        <f t="shared" ca="1" si="61"/>
        <v>#N/A</v>
      </c>
      <c r="HJ38" s="88" t="e">
        <f t="shared" ca="1" si="61"/>
        <v>#N/A</v>
      </c>
      <c r="HK38" s="88" t="e">
        <f t="shared" ca="1" si="61"/>
        <v>#N/A</v>
      </c>
      <c r="HL38" s="88" t="e">
        <f t="shared" ca="1" si="61"/>
        <v>#N/A</v>
      </c>
      <c r="HM38" s="88" t="e">
        <f t="shared" ca="1" si="61"/>
        <v>#N/A</v>
      </c>
      <c r="HN38" s="88" t="e">
        <f t="shared" ca="1" si="61"/>
        <v>#N/A</v>
      </c>
      <c r="HO38" s="88" t="e">
        <f t="shared" ca="1" si="61"/>
        <v>#N/A</v>
      </c>
      <c r="HP38" s="88" t="e">
        <f t="shared" ca="1" si="61"/>
        <v>#N/A</v>
      </c>
      <c r="HQ38" s="88" t="e">
        <f t="shared" ca="1" si="61"/>
        <v>#N/A</v>
      </c>
      <c r="HR38" s="88" t="e">
        <f t="shared" ca="1" si="61"/>
        <v>#N/A</v>
      </c>
      <c r="HS38" s="88" t="e">
        <f t="shared" ca="1" si="61"/>
        <v>#N/A</v>
      </c>
      <c r="HT38" s="88" t="e">
        <f t="shared" ca="1" si="61"/>
        <v>#N/A</v>
      </c>
      <c r="HU38" s="88" t="e">
        <f t="shared" ca="1" si="61"/>
        <v>#N/A</v>
      </c>
      <c r="HV38" s="88" t="e">
        <f t="shared" ca="1" si="61"/>
        <v>#N/A</v>
      </c>
      <c r="HW38" s="88" t="e">
        <f t="shared" ca="1" si="61"/>
        <v>#N/A</v>
      </c>
      <c r="HX38" s="88" t="e">
        <f t="shared" ca="1" si="61"/>
        <v>#N/A</v>
      </c>
      <c r="HY38" s="88" t="e">
        <f t="shared" ca="1" si="61"/>
        <v>#N/A</v>
      </c>
      <c r="HZ38" s="88" t="e">
        <f t="shared" ca="1" si="61"/>
        <v>#N/A</v>
      </c>
      <c r="IA38" s="88" t="e">
        <f t="shared" ca="1" si="61"/>
        <v>#N/A</v>
      </c>
      <c r="IB38" s="88" t="e">
        <f t="shared" ca="1" si="61"/>
        <v>#N/A</v>
      </c>
      <c r="IC38" s="88" t="e">
        <f t="shared" ca="1" si="61"/>
        <v>#N/A</v>
      </c>
      <c r="ID38" s="88" t="e">
        <f t="shared" ca="1" si="61"/>
        <v>#N/A</v>
      </c>
      <c r="IE38" s="88" t="e">
        <f t="shared" ca="1" si="61"/>
        <v>#N/A</v>
      </c>
      <c r="IF38" s="88" t="e">
        <f t="shared" ca="1" si="61"/>
        <v>#N/A</v>
      </c>
      <c r="IG38" s="88" t="e">
        <f t="shared" ca="1" si="61"/>
        <v>#N/A</v>
      </c>
      <c r="IH38" s="88" t="e">
        <f t="shared" ca="1" si="61"/>
        <v>#N/A</v>
      </c>
      <c r="II38" s="88" t="e">
        <f t="shared" ca="1" si="61"/>
        <v>#N/A</v>
      </c>
      <c r="IJ38" s="88" t="e">
        <f t="shared" ca="1" si="61"/>
        <v>#N/A</v>
      </c>
      <c r="IK38" s="88" t="e">
        <f t="shared" ca="1" si="61"/>
        <v>#N/A</v>
      </c>
      <c r="IL38" s="88" t="e">
        <f t="shared" ca="1" si="61"/>
        <v>#N/A</v>
      </c>
      <c r="IM38" s="88" t="e">
        <f t="shared" ca="1" si="61"/>
        <v>#N/A</v>
      </c>
      <c r="IN38" s="88" t="e">
        <f t="shared" ca="1" si="61"/>
        <v>#N/A</v>
      </c>
      <c r="IO38" s="88" t="e">
        <f t="shared" ca="1" si="61"/>
        <v>#N/A</v>
      </c>
      <c r="IP38" s="88" t="e">
        <f t="shared" ca="1" si="61"/>
        <v>#N/A</v>
      </c>
      <c r="IQ38" s="88" t="e">
        <f t="shared" ca="1" si="61"/>
        <v>#N/A</v>
      </c>
      <c r="IR38" s="88" t="e">
        <f t="shared" ca="1" si="61"/>
        <v>#N/A</v>
      </c>
      <c r="IS38" s="88" t="e">
        <f t="shared" ca="1" si="61"/>
        <v>#N/A</v>
      </c>
      <c r="IT38" s="88" t="e">
        <f t="shared" ca="1" si="61"/>
        <v>#N/A</v>
      </c>
      <c r="IU38" s="88" t="e">
        <f t="shared" ca="1" si="61"/>
        <v>#N/A</v>
      </c>
      <c r="IV38" s="88" t="e">
        <f t="shared" ca="1" si="61"/>
        <v>#N/A</v>
      </c>
      <c r="IW38" s="88" t="e">
        <f t="shared" ca="1" si="61"/>
        <v>#N/A</v>
      </c>
      <c r="IX38" s="88" t="e">
        <f t="shared" ca="1" si="61"/>
        <v>#N/A</v>
      </c>
      <c r="IY38" s="88" t="e">
        <f t="shared" ca="1" si="61"/>
        <v>#N/A</v>
      </c>
      <c r="IZ38" s="88" t="e">
        <f t="shared" ca="1" si="58"/>
        <v>#N/A</v>
      </c>
      <c r="JA38" s="88" t="e">
        <f t="shared" ca="1" si="58"/>
        <v>#N/A</v>
      </c>
      <c r="JB38" s="88" t="e">
        <f t="shared" ca="1" si="58"/>
        <v>#N/A</v>
      </c>
      <c r="JC38" s="88" t="e">
        <f t="shared" ca="1" si="55"/>
        <v>#N/A</v>
      </c>
      <c r="JD38" s="88" t="e">
        <f t="shared" ca="1" si="64"/>
        <v>#N/A</v>
      </c>
      <c r="JE38" s="88" t="e">
        <f t="shared" ca="1" si="64"/>
        <v>#N/A</v>
      </c>
      <c r="JF38" s="88" t="e">
        <f t="shared" ca="1" si="64"/>
        <v>#N/A</v>
      </c>
      <c r="JG38" s="88" t="e">
        <f t="shared" ca="1" si="64"/>
        <v>#N/A</v>
      </c>
      <c r="JH38" s="88" t="e">
        <f t="shared" ca="1" si="64"/>
        <v>#N/A</v>
      </c>
      <c r="JI38" s="88" t="e">
        <f t="shared" ca="1" si="64"/>
        <v>#N/A</v>
      </c>
      <c r="JJ38" s="88" t="e">
        <f t="shared" ca="1" si="64"/>
        <v>#N/A</v>
      </c>
      <c r="JK38" s="88" t="e">
        <f t="shared" ca="1" si="64"/>
        <v>#N/A</v>
      </c>
      <c r="JL38" s="88" t="e">
        <f t="shared" ca="1" si="64"/>
        <v>#N/A</v>
      </c>
      <c r="JM38" s="88" t="e">
        <f t="shared" ca="1" si="64"/>
        <v>#N/A</v>
      </c>
      <c r="JN38" s="88" t="e">
        <f t="shared" ca="1" si="64"/>
        <v>#N/A</v>
      </c>
      <c r="JO38" s="88" t="e">
        <f t="shared" ca="1" si="64"/>
        <v>#N/A</v>
      </c>
      <c r="JP38" s="88" t="e">
        <f t="shared" ca="1" si="64"/>
        <v>#N/A</v>
      </c>
      <c r="JQ38" s="88" t="e">
        <f t="shared" ca="1" si="64"/>
        <v>#N/A</v>
      </c>
      <c r="JR38" s="88" t="e">
        <f t="shared" ca="1" si="64"/>
        <v>#N/A</v>
      </c>
      <c r="JS38" s="88" t="e">
        <f t="shared" ca="1" si="64"/>
        <v>#N/A</v>
      </c>
      <c r="JT38" s="88" t="e">
        <f t="shared" ca="1" si="64"/>
        <v>#N/A</v>
      </c>
      <c r="JU38" s="88" t="e">
        <f t="shared" ca="1" si="64"/>
        <v>#N/A</v>
      </c>
      <c r="JV38" s="88" t="e">
        <f t="shared" ca="1" si="64"/>
        <v>#N/A</v>
      </c>
      <c r="JW38" s="88" t="e">
        <f t="shared" ca="1" si="64"/>
        <v>#N/A</v>
      </c>
      <c r="JX38" s="88" t="e">
        <f t="shared" ca="1" si="64"/>
        <v>#N/A</v>
      </c>
      <c r="JY38" s="88" t="e">
        <f t="shared" ca="1" si="64"/>
        <v>#N/A</v>
      </c>
      <c r="JZ38" s="88" t="e">
        <f t="shared" ca="1" si="64"/>
        <v>#N/A</v>
      </c>
      <c r="KA38" s="88" t="e">
        <f t="shared" ca="1" si="64"/>
        <v>#N/A</v>
      </c>
      <c r="KB38" s="88" t="e">
        <f t="shared" ca="1" si="64"/>
        <v>#N/A</v>
      </c>
      <c r="KC38" s="88" t="e">
        <f t="shared" ca="1" si="64"/>
        <v>#N/A</v>
      </c>
      <c r="KD38" s="88" t="e">
        <f t="shared" ca="1" si="64"/>
        <v>#N/A</v>
      </c>
      <c r="KE38" s="88" t="e">
        <f t="shared" ca="1" si="64"/>
        <v>#N/A</v>
      </c>
      <c r="KF38" s="88" t="e">
        <f t="shared" ca="1" si="64"/>
        <v>#N/A</v>
      </c>
      <c r="KG38" s="88" t="e">
        <f t="shared" ca="1" si="64"/>
        <v>#N/A</v>
      </c>
      <c r="KH38" s="88" t="e">
        <f t="shared" ca="1" si="64"/>
        <v>#N/A</v>
      </c>
      <c r="KI38" s="88" t="e">
        <f t="shared" ca="1" si="64"/>
        <v>#N/A</v>
      </c>
      <c r="KJ38" s="88" t="e">
        <f t="shared" ca="1" si="64"/>
        <v>#N/A</v>
      </c>
      <c r="KK38" s="88" t="e">
        <f t="shared" ca="1" si="64"/>
        <v>#N/A</v>
      </c>
      <c r="KL38" s="88" t="e">
        <f t="shared" ca="1" si="64"/>
        <v>#N/A</v>
      </c>
      <c r="KM38" s="88" t="e">
        <f t="shared" ca="1" si="64"/>
        <v>#N/A</v>
      </c>
      <c r="KN38" s="88" t="e">
        <f t="shared" ca="1" si="64"/>
        <v>#N/A</v>
      </c>
      <c r="KO38" s="88" t="e">
        <f t="shared" ca="1" si="64"/>
        <v>#N/A</v>
      </c>
      <c r="KP38" s="88" t="e">
        <f t="shared" ca="1" si="64"/>
        <v>#N/A</v>
      </c>
      <c r="KQ38" s="88" t="e">
        <f t="shared" ca="1" si="64"/>
        <v>#N/A</v>
      </c>
      <c r="KR38" s="88" t="e">
        <f t="shared" ca="1" si="64"/>
        <v>#N/A</v>
      </c>
      <c r="KS38" s="88" t="e">
        <f t="shared" ca="1" si="64"/>
        <v>#N/A</v>
      </c>
      <c r="KT38" s="88" t="e">
        <f t="shared" ca="1" si="64"/>
        <v>#N/A</v>
      </c>
      <c r="KU38" s="88" t="e">
        <f t="shared" ca="1" si="64"/>
        <v>#N/A</v>
      </c>
      <c r="KV38" s="88" t="e">
        <f t="shared" ca="1" si="64"/>
        <v>#N/A</v>
      </c>
      <c r="KW38" s="88" t="e">
        <f t="shared" ca="1" si="64"/>
        <v>#N/A</v>
      </c>
      <c r="KX38" s="88" t="e">
        <f t="shared" ca="1" si="64"/>
        <v>#N/A</v>
      </c>
      <c r="KY38" s="88" t="e">
        <f t="shared" ca="1" si="64"/>
        <v>#N/A</v>
      </c>
      <c r="KZ38" s="88" t="e">
        <f t="shared" ca="1" si="64"/>
        <v>#N/A</v>
      </c>
      <c r="LA38" s="88" t="e">
        <f t="shared" ca="1" si="64"/>
        <v>#N/A</v>
      </c>
      <c r="LB38" s="88" t="e">
        <f t="shared" ca="1" si="64"/>
        <v>#N/A</v>
      </c>
      <c r="LC38" s="88" t="e">
        <f t="shared" ca="1" si="64"/>
        <v>#N/A</v>
      </c>
      <c r="LD38" s="88" t="e">
        <f t="shared" ca="1" si="64"/>
        <v>#N/A</v>
      </c>
      <c r="LE38" s="88" t="e">
        <f t="shared" ca="1" si="64"/>
        <v>#N/A</v>
      </c>
      <c r="LF38" s="88" t="e">
        <f t="shared" ca="1" si="64"/>
        <v>#N/A</v>
      </c>
      <c r="LG38" s="88" t="e">
        <f t="shared" ca="1" si="64"/>
        <v>#N/A</v>
      </c>
      <c r="LH38" s="88" t="e">
        <f t="shared" ca="1" si="64"/>
        <v>#N/A</v>
      </c>
      <c r="LI38" s="88" t="e">
        <f t="shared" ca="1" si="64"/>
        <v>#N/A</v>
      </c>
      <c r="LJ38" s="88" t="e">
        <f t="shared" ca="1" si="64"/>
        <v>#N/A</v>
      </c>
      <c r="LK38" s="88" t="e">
        <f t="shared" ca="1" si="64"/>
        <v>#N/A</v>
      </c>
      <c r="LL38" s="88" t="e">
        <f t="shared" ca="1" si="64"/>
        <v>#N/A</v>
      </c>
      <c r="LM38" s="88" t="e">
        <f t="shared" ca="1" si="64"/>
        <v>#N/A</v>
      </c>
      <c r="LN38" s="88" t="e">
        <f t="shared" ca="1" si="64"/>
        <v>#N/A</v>
      </c>
      <c r="LO38" s="88" t="e">
        <f t="shared" ca="1" si="64"/>
        <v>#N/A</v>
      </c>
      <c r="LP38" s="88" t="e">
        <f t="shared" ca="1" si="62"/>
        <v>#N/A</v>
      </c>
      <c r="LQ38" s="88" t="e">
        <f t="shared" ca="1" si="62"/>
        <v>#N/A</v>
      </c>
      <c r="LR38" s="88" t="e">
        <f t="shared" ca="1" si="59"/>
        <v>#N/A</v>
      </c>
      <c r="LS38" s="88" t="e">
        <f t="shared" ca="1" si="59"/>
        <v>#N/A</v>
      </c>
      <c r="LT38" s="88" t="e">
        <f t="shared" ca="1" si="59"/>
        <v>#N/A</v>
      </c>
      <c r="LU38" s="88" t="e">
        <f t="shared" ca="1" si="59"/>
        <v>#N/A</v>
      </c>
      <c r="LV38" s="88" t="e">
        <f t="shared" ca="1" si="59"/>
        <v>#N/A</v>
      </c>
      <c r="LW38" s="88" t="e">
        <f t="shared" ref="LW38:OH46" ca="1" si="66">(IFERROR(HLOOKUP("Innendurchmesser",INDIRECT(LW$6&amp;"!A1:L28"),LOOKUP($B38,INDIRECT(LW$6&amp;"!B1:B28"),INDIRECT(LW$6&amp;"!A1:A28")),FALSE),NA())*0.001)</f>
        <v>#N/A</v>
      </c>
      <c r="LX38" s="88" t="e">
        <f t="shared" ca="1" si="66"/>
        <v>#N/A</v>
      </c>
      <c r="LY38" s="88" t="e">
        <f t="shared" ca="1" si="66"/>
        <v>#N/A</v>
      </c>
      <c r="LZ38" s="88" t="e">
        <f t="shared" ca="1" si="66"/>
        <v>#N/A</v>
      </c>
      <c r="MA38" s="88" t="e">
        <f t="shared" ca="1" si="66"/>
        <v>#N/A</v>
      </c>
      <c r="MB38" s="88" t="e">
        <f t="shared" ca="1" si="66"/>
        <v>#N/A</v>
      </c>
      <c r="MC38" s="88" t="e">
        <f t="shared" ca="1" si="66"/>
        <v>#N/A</v>
      </c>
      <c r="MD38" s="88" t="e">
        <f t="shared" ca="1" si="66"/>
        <v>#N/A</v>
      </c>
      <c r="ME38" s="88" t="e">
        <f t="shared" ca="1" si="66"/>
        <v>#N/A</v>
      </c>
      <c r="MF38" s="88" t="e">
        <f t="shared" ca="1" si="66"/>
        <v>#N/A</v>
      </c>
      <c r="MG38" s="88" t="e">
        <f t="shared" ca="1" si="66"/>
        <v>#N/A</v>
      </c>
      <c r="MH38" s="88" t="e">
        <f t="shared" ca="1" si="66"/>
        <v>#N/A</v>
      </c>
      <c r="MI38" s="88" t="e">
        <f t="shared" ca="1" si="66"/>
        <v>#N/A</v>
      </c>
      <c r="MJ38" s="88" t="e">
        <f t="shared" ca="1" si="66"/>
        <v>#N/A</v>
      </c>
      <c r="MK38" s="88" t="e">
        <f t="shared" ca="1" si="66"/>
        <v>#N/A</v>
      </c>
      <c r="ML38" s="88" t="e">
        <f t="shared" ca="1" si="66"/>
        <v>#N/A</v>
      </c>
      <c r="MM38" s="88" t="e">
        <f t="shared" ca="1" si="66"/>
        <v>#N/A</v>
      </c>
      <c r="MN38" s="88" t="e">
        <f t="shared" ca="1" si="66"/>
        <v>#N/A</v>
      </c>
      <c r="MO38" s="88" t="e">
        <f t="shared" ca="1" si="66"/>
        <v>#N/A</v>
      </c>
      <c r="MP38" s="88" t="e">
        <f t="shared" ca="1" si="66"/>
        <v>#N/A</v>
      </c>
      <c r="MQ38" s="88" t="e">
        <f t="shared" ca="1" si="66"/>
        <v>#N/A</v>
      </c>
      <c r="MR38" s="88" t="e">
        <f t="shared" ca="1" si="66"/>
        <v>#N/A</v>
      </c>
      <c r="MS38" s="88" t="e">
        <f t="shared" ca="1" si="66"/>
        <v>#N/A</v>
      </c>
      <c r="MT38" s="88" t="e">
        <f t="shared" ca="1" si="66"/>
        <v>#N/A</v>
      </c>
      <c r="MU38" s="88" t="e">
        <f t="shared" ca="1" si="66"/>
        <v>#N/A</v>
      </c>
      <c r="MV38" s="88" t="e">
        <f t="shared" ca="1" si="66"/>
        <v>#N/A</v>
      </c>
      <c r="MW38" s="88" t="e">
        <f t="shared" ca="1" si="66"/>
        <v>#N/A</v>
      </c>
      <c r="MX38" s="88" t="e">
        <f t="shared" ca="1" si="66"/>
        <v>#N/A</v>
      </c>
      <c r="MY38" s="88" t="e">
        <f t="shared" ca="1" si="66"/>
        <v>#N/A</v>
      </c>
      <c r="MZ38" s="88" t="e">
        <f t="shared" ca="1" si="66"/>
        <v>#N/A</v>
      </c>
      <c r="NA38" s="88" t="e">
        <f t="shared" ca="1" si="66"/>
        <v>#N/A</v>
      </c>
      <c r="NB38" s="88" t="e">
        <f t="shared" ca="1" si="66"/>
        <v>#N/A</v>
      </c>
      <c r="NC38" s="88" t="e">
        <f t="shared" ca="1" si="66"/>
        <v>#N/A</v>
      </c>
      <c r="ND38" s="88" t="e">
        <f t="shared" ca="1" si="66"/>
        <v>#N/A</v>
      </c>
      <c r="NE38" s="88" t="e">
        <f t="shared" ca="1" si="66"/>
        <v>#N/A</v>
      </c>
      <c r="NF38" s="88" t="e">
        <f t="shared" ca="1" si="66"/>
        <v>#N/A</v>
      </c>
      <c r="NG38" s="88" t="e">
        <f t="shared" ca="1" si="66"/>
        <v>#N/A</v>
      </c>
      <c r="NH38" s="88" t="e">
        <f t="shared" ca="1" si="66"/>
        <v>#N/A</v>
      </c>
      <c r="NI38" s="88" t="e">
        <f t="shared" ca="1" si="66"/>
        <v>#N/A</v>
      </c>
      <c r="NJ38" s="88" t="e">
        <f t="shared" ca="1" si="66"/>
        <v>#N/A</v>
      </c>
      <c r="NK38" s="88" t="e">
        <f t="shared" ca="1" si="66"/>
        <v>#N/A</v>
      </c>
      <c r="NL38" s="88" t="e">
        <f t="shared" ca="1" si="66"/>
        <v>#N/A</v>
      </c>
      <c r="NM38" s="88" t="e">
        <f t="shared" ca="1" si="66"/>
        <v>#N/A</v>
      </c>
      <c r="NN38" s="88" t="e">
        <f t="shared" ca="1" si="66"/>
        <v>#N/A</v>
      </c>
      <c r="NO38" s="88" t="e">
        <f t="shared" ca="1" si="66"/>
        <v>#N/A</v>
      </c>
      <c r="NP38" s="88" t="e">
        <f t="shared" ca="1" si="66"/>
        <v>#N/A</v>
      </c>
      <c r="NQ38" s="88" t="e">
        <f t="shared" ca="1" si="66"/>
        <v>#N/A</v>
      </c>
      <c r="NR38" s="88" t="e">
        <f t="shared" ca="1" si="66"/>
        <v>#N/A</v>
      </c>
      <c r="NS38" s="88" t="e">
        <f t="shared" ca="1" si="66"/>
        <v>#N/A</v>
      </c>
      <c r="NT38" s="88" t="e">
        <f t="shared" ca="1" si="66"/>
        <v>#N/A</v>
      </c>
      <c r="NU38" s="88" t="e">
        <f t="shared" ca="1" si="66"/>
        <v>#N/A</v>
      </c>
      <c r="NV38" s="88" t="e">
        <f t="shared" ca="1" si="66"/>
        <v>#N/A</v>
      </c>
      <c r="NW38" s="88" t="e">
        <f t="shared" ca="1" si="66"/>
        <v>#N/A</v>
      </c>
      <c r="NX38" s="88" t="e">
        <f t="shared" ca="1" si="66"/>
        <v>#N/A</v>
      </c>
      <c r="NY38" s="88" t="e">
        <f t="shared" ca="1" si="66"/>
        <v>#N/A</v>
      </c>
      <c r="NZ38" s="88" t="e">
        <f t="shared" ca="1" si="66"/>
        <v>#N/A</v>
      </c>
      <c r="OA38" s="88" t="e">
        <f t="shared" ca="1" si="66"/>
        <v>#N/A</v>
      </c>
      <c r="OB38" s="88" t="e">
        <f t="shared" ca="1" si="66"/>
        <v>#N/A</v>
      </c>
      <c r="OC38" s="88" t="e">
        <f t="shared" ca="1" si="66"/>
        <v>#N/A</v>
      </c>
      <c r="OD38" s="88" t="e">
        <f t="shared" ca="1" si="66"/>
        <v>#N/A</v>
      </c>
      <c r="OE38" s="88" t="e">
        <f t="shared" ca="1" si="66"/>
        <v>#N/A</v>
      </c>
      <c r="OF38" s="88" t="e">
        <f t="shared" ca="1" si="66"/>
        <v>#N/A</v>
      </c>
      <c r="OG38" s="88" t="e">
        <f t="shared" ca="1" si="66"/>
        <v>#N/A</v>
      </c>
      <c r="OH38" s="88" t="e">
        <f t="shared" ca="1" si="66"/>
        <v>#N/A</v>
      </c>
      <c r="OI38" s="88" t="e">
        <f t="shared" ca="1" si="46"/>
        <v>#N/A</v>
      </c>
      <c r="OJ38" s="88" t="e">
        <f t="shared" ca="1" si="46"/>
        <v>#N/A</v>
      </c>
      <c r="OK38" s="88" t="e">
        <f t="shared" ca="1" si="46"/>
        <v>#N/A</v>
      </c>
      <c r="OL38" s="88" t="e">
        <f t="shared" ca="1" si="46"/>
        <v>#N/A</v>
      </c>
      <c r="OM38" s="88" t="e">
        <f t="shared" ca="1" si="46"/>
        <v>#N/A</v>
      </c>
    </row>
    <row r="39" spans="2:403" x14ac:dyDescent="0.3">
      <c r="B39" s="84">
        <v>400</v>
      </c>
      <c r="C39" s="85" t="s">
        <v>79</v>
      </c>
      <c r="D39" s="88">
        <f t="shared" ca="1" si="42"/>
        <v>0.39379999999999998</v>
      </c>
      <c r="E39" s="88">
        <f t="shared" ref="E39:BP42" ca="1" si="67">(IFERROR(HLOOKUP("Innendurchmesser",INDIRECT(E$6&amp;"!A1:L28"),LOOKUP($B39,INDIRECT(E$6&amp;"!B1:B28"),INDIRECT(E$6&amp;"!A1:A28")),FALSE),NA())*0.001)</f>
        <v>0.39379999999999998</v>
      </c>
      <c r="F39" s="88">
        <f t="shared" ca="1" si="67"/>
        <v>0.39379999999999998</v>
      </c>
      <c r="G39" s="88">
        <f t="shared" ca="1" si="67"/>
        <v>0.39379999999999998</v>
      </c>
      <c r="H39" s="88">
        <f t="shared" ca="1" si="67"/>
        <v>0.39379999999999998</v>
      </c>
      <c r="I39" s="88">
        <f t="shared" ca="1" si="67"/>
        <v>0.39379999999999998</v>
      </c>
      <c r="J39" s="88">
        <f t="shared" ca="1" si="67"/>
        <v>0.39379999999999998</v>
      </c>
      <c r="K39" s="88">
        <f t="shared" ca="1" si="67"/>
        <v>0.39379999999999998</v>
      </c>
      <c r="L39" s="88">
        <f t="shared" ca="1" si="67"/>
        <v>0.39379999999999998</v>
      </c>
      <c r="M39" s="88">
        <f t="shared" ca="1" si="67"/>
        <v>0.39379999999999998</v>
      </c>
      <c r="N39" s="88">
        <f t="shared" ca="1" si="67"/>
        <v>0.39379999999999998</v>
      </c>
      <c r="O39" s="88">
        <f t="shared" ca="1" si="67"/>
        <v>0.39379999999999998</v>
      </c>
      <c r="P39" s="88">
        <f t="shared" ca="1" si="67"/>
        <v>0.39379999999999998</v>
      </c>
      <c r="Q39" s="88">
        <f t="shared" ca="1" si="67"/>
        <v>0.39379999999999998</v>
      </c>
      <c r="R39" s="88">
        <f t="shared" ca="1" si="67"/>
        <v>0.39379999999999998</v>
      </c>
      <c r="S39" s="88">
        <f t="shared" ca="1" si="67"/>
        <v>0.39379999999999998</v>
      </c>
      <c r="T39" s="88">
        <f t="shared" ca="1" si="67"/>
        <v>0.39379999999999998</v>
      </c>
      <c r="U39" s="88">
        <f t="shared" ca="1" si="67"/>
        <v>0.39379999999999998</v>
      </c>
      <c r="V39" s="88">
        <f t="shared" ca="1" si="67"/>
        <v>0.39379999999999998</v>
      </c>
      <c r="W39" s="88">
        <f t="shared" ca="1" si="67"/>
        <v>0.39379999999999998</v>
      </c>
      <c r="X39" s="88">
        <f t="shared" ca="1" si="67"/>
        <v>0.39379999999999998</v>
      </c>
      <c r="Y39" s="88">
        <f t="shared" ca="1" si="67"/>
        <v>0.39379999999999998</v>
      </c>
      <c r="Z39" s="88">
        <f t="shared" ca="1" si="67"/>
        <v>0.39379999999999998</v>
      </c>
      <c r="AA39" s="88">
        <f t="shared" ca="1" si="67"/>
        <v>0.39379999999999998</v>
      </c>
      <c r="AB39" s="88">
        <f t="shared" ca="1" si="67"/>
        <v>0.39379999999999998</v>
      </c>
      <c r="AC39" s="88">
        <f t="shared" ca="1" si="67"/>
        <v>0.39379999999999998</v>
      </c>
      <c r="AD39" s="88">
        <f t="shared" ca="1" si="67"/>
        <v>0.39379999999999998</v>
      </c>
      <c r="AE39" s="88">
        <f t="shared" ca="1" si="67"/>
        <v>0.39379999999999998</v>
      </c>
      <c r="AF39" s="88">
        <f t="shared" ca="1" si="67"/>
        <v>0.39379999999999998</v>
      </c>
      <c r="AG39" s="88">
        <f t="shared" ca="1" si="67"/>
        <v>0.39379999999999998</v>
      </c>
      <c r="AH39" s="88">
        <f t="shared" ca="1" si="67"/>
        <v>0.39379999999999998</v>
      </c>
      <c r="AI39" s="88">
        <f t="shared" ca="1" si="67"/>
        <v>0.39379999999999998</v>
      </c>
      <c r="AJ39" s="88">
        <f t="shared" ca="1" si="67"/>
        <v>0.39379999999999998</v>
      </c>
      <c r="AK39" s="88" t="e">
        <f t="shared" ca="1" si="67"/>
        <v>#N/A</v>
      </c>
      <c r="AL39" s="88" t="e">
        <f t="shared" ca="1" si="67"/>
        <v>#N/A</v>
      </c>
      <c r="AM39" s="88" t="e">
        <f t="shared" ca="1" si="67"/>
        <v>#N/A</v>
      </c>
      <c r="AN39" s="88" t="e">
        <f t="shared" ca="1" si="67"/>
        <v>#N/A</v>
      </c>
      <c r="AO39" s="88" t="e">
        <f t="shared" ca="1" si="67"/>
        <v>#N/A</v>
      </c>
      <c r="AP39" s="88" t="e">
        <f t="shared" ca="1" si="67"/>
        <v>#N/A</v>
      </c>
      <c r="AQ39" s="88" t="e">
        <f t="shared" ca="1" si="67"/>
        <v>#N/A</v>
      </c>
      <c r="AR39" s="88" t="e">
        <f t="shared" ca="1" si="67"/>
        <v>#N/A</v>
      </c>
      <c r="AS39" s="88" t="e">
        <f t="shared" ca="1" si="67"/>
        <v>#N/A</v>
      </c>
      <c r="AT39" s="88" t="e">
        <f t="shared" ca="1" si="67"/>
        <v>#N/A</v>
      </c>
      <c r="AU39" s="88" t="e">
        <f t="shared" ca="1" si="67"/>
        <v>#N/A</v>
      </c>
      <c r="AV39" s="88" t="e">
        <f t="shared" ca="1" si="67"/>
        <v>#N/A</v>
      </c>
      <c r="AW39" s="88" t="e">
        <f t="shared" ca="1" si="67"/>
        <v>#N/A</v>
      </c>
      <c r="AX39" s="88" t="e">
        <f t="shared" ca="1" si="67"/>
        <v>#N/A</v>
      </c>
      <c r="AY39" s="88" t="e">
        <f t="shared" ca="1" si="67"/>
        <v>#N/A</v>
      </c>
      <c r="AZ39" s="88" t="e">
        <f t="shared" ca="1" si="67"/>
        <v>#N/A</v>
      </c>
      <c r="BA39" s="88" t="e">
        <f t="shared" ca="1" si="67"/>
        <v>#N/A</v>
      </c>
      <c r="BB39" s="88" t="e">
        <f t="shared" ca="1" si="67"/>
        <v>#N/A</v>
      </c>
      <c r="BC39" s="88" t="e">
        <f t="shared" ca="1" si="67"/>
        <v>#N/A</v>
      </c>
      <c r="BD39" s="88" t="e">
        <f t="shared" ca="1" si="67"/>
        <v>#N/A</v>
      </c>
      <c r="BE39" s="88" t="e">
        <f t="shared" ca="1" si="67"/>
        <v>#N/A</v>
      </c>
      <c r="BF39" s="88" t="e">
        <f t="shared" ca="1" si="67"/>
        <v>#N/A</v>
      </c>
      <c r="BG39" s="88" t="e">
        <f t="shared" ca="1" si="67"/>
        <v>#N/A</v>
      </c>
      <c r="BH39" s="88" t="e">
        <f t="shared" ca="1" si="67"/>
        <v>#N/A</v>
      </c>
      <c r="BI39" s="88" t="e">
        <f t="shared" ca="1" si="67"/>
        <v>#N/A</v>
      </c>
      <c r="BJ39" s="88" t="e">
        <f t="shared" ca="1" si="67"/>
        <v>#N/A</v>
      </c>
      <c r="BK39" s="88" t="e">
        <f t="shared" ca="1" si="67"/>
        <v>#N/A</v>
      </c>
      <c r="BL39" s="88" t="e">
        <f t="shared" ca="1" si="67"/>
        <v>#N/A</v>
      </c>
      <c r="BM39" s="88" t="e">
        <f t="shared" ca="1" si="67"/>
        <v>#N/A</v>
      </c>
      <c r="BN39" s="88" t="e">
        <f t="shared" ca="1" si="67"/>
        <v>#N/A</v>
      </c>
      <c r="BO39" s="88" t="e">
        <f t="shared" ca="1" si="67"/>
        <v>#N/A</v>
      </c>
      <c r="BP39" s="88" t="e">
        <f t="shared" ca="1" si="67"/>
        <v>#N/A</v>
      </c>
      <c r="BQ39" s="88" t="e">
        <f t="shared" ca="1" si="65"/>
        <v>#N/A</v>
      </c>
      <c r="BR39" s="88" t="e">
        <f t="shared" ca="1" si="65"/>
        <v>#N/A</v>
      </c>
      <c r="BS39" s="88" t="e">
        <f t="shared" ca="1" si="65"/>
        <v>#N/A</v>
      </c>
      <c r="BT39" s="88" t="e">
        <f t="shared" ca="1" si="65"/>
        <v>#N/A</v>
      </c>
      <c r="BU39" s="88" t="e">
        <f t="shared" ca="1" si="65"/>
        <v>#N/A</v>
      </c>
      <c r="BV39" s="88" t="e">
        <f t="shared" ca="1" si="65"/>
        <v>#N/A</v>
      </c>
      <c r="BW39" s="88" t="e">
        <f t="shared" ca="1" si="65"/>
        <v>#N/A</v>
      </c>
      <c r="BX39" s="88" t="e">
        <f t="shared" ca="1" si="65"/>
        <v>#N/A</v>
      </c>
      <c r="BY39" s="88" t="e">
        <f t="shared" ca="1" si="65"/>
        <v>#N/A</v>
      </c>
      <c r="BZ39" s="88" t="e">
        <f t="shared" ca="1" si="65"/>
        <v>#N/A</v>
      </c>
      <c r="CA39" s="88" t="e">
        <f t="shared" ca="1" si="65"/>
        <v>#N/A</v>
      </c>
      <c r="CB39" s="88" t="e">
        <f t="shared" ca="1" si="65"/>
        <v>#N/A</v>
      </c>
      <c r="CC39" s="88" t="e">
        <f t="shared" ca="1" si="65"/>
        <v>#N/A</v>
      </c>
      <c r="CD39" s="88" t="e">
        <f t="shared" ca="1" si="65"/>
        <v>#N/A</v>
      </c>
      <c r="CE39" s="88" t="e">
        <f t="shared" ca="1" si="65"/>
        <v>#N/A</v>
      </c>
      <c r="CF39" s="88" t="e">
        <f t="shared" ca="1" si="65"/>
        <v>#N/A</v>
      </c>
      <c r="CG39" s="88" t="e">
        <f t="shared" ca="1" si="65"/>
        <v>#N/A</v>
      </c>
      <c r="CH39" s="88" t="e">
        <f t="shared" ca="1" si="65"/>
        <v>#N/A</v>
      </c>
      <c r="CI39" s="88" t="e">
        <f t="shared" ca="1" si="65"/>
        <v>#N/A</v>
      </c>
      <c r="CJ39" s="88" t="e">
        <f t="shared" ca="1" si="65"/>
        <v>#N/A</v>
      </c>
      <c r="CK39" s="88" t="e">
        <f t="shared" ca="1" si="65"/>
        <v>#N/A</v>
      </c>
      <c r="CL39" s="88" t="e">
        <f t="shared" ca="1" si="65"/>
        <v>#N/A</v>
      </c>
      <c r="CM39" s="88" t="e">
        <f t="shared" ca="1" si="65"/>
        <v>#N/A</v>
      </c>
      <c r="CN39" s="88" t="e">
        <f t="shared" ca="1" si="65"/>
        <v>#N/A</v>
      </c>
      <c r="CO39" s="88" t="e">
        <f t="shared" ca="1" si="65"/>
        <v>#N/A</v>
      </c>
      <c r="CP39" s="88" t="e">
        <f t="shared" ca="1" si="65"/>
        <v>#N/A</v>
      </c>
      <c r="CQ39" s="88" t="e">
        <f t="shared" ca="1" si="65"/>
        <v>#N/A</v>
      </c>
      <c r="CR39" s="88" t="e">
        <f t="shared" ca="1" si="65"/>
        <v>#N/A</v>
      </c>
      <c r="CS39" s="88" t="e">
        <f t="shared" ca="1" si="65"/>
        <v>#N/A</v>
      </c>
      <c r="CT39" s="88" t="e">
        <f t="shared" ca="1" si="65"/>
        <v>#N/A</v>
      </c>
      <c r="CU39" s="88" t="e">
        <f t="shared" ca="1" si="65"/>
        <v>#N/A</v>
      </c>
      <c r="CV39" s="88" t="e">
        <f t="shared" ca="1" si="65"/>
        <v>#N/A</v>
      </c>
      <c r="CW39" s="88" t="e">
        <f t="shared" ca="1" si="65"/>
        <v>#N/A</v>
      </c>
      <c r="CX39" s="88" t="e">
        <f t="shared" ca="1" si="65"/>
        <v>#N/A</v>
      </c>
      <c r="CY39" s="88" t="e">
        <f t="shared" ca="1" si="65"/>
        <v>#N/A</v>
      </c>
      <c r="CZ39" s="88" t="e">
        <f t="shared" ca="1" si="65"/>
        <v>#N/A</v>
      </c>
      <c r="DA39" s="88" t="e">
        <f t="shared" ca="1" si="65"/>
        <v>#N/A</v>
      </c>
      <c r="DB39" s="88" t="e">
        <f t="shared" ca="1" si="65"/>
        <v>#N/A</v>
      </c>
      <c r="DC39" s="88" t="e">
        <f t="shared" ca="1" si="65"/>
        <v>#N/A</v>
      </c>
      <c r="DD39" s="88" t="e">
        <f t="shared" ca="1" si="65"/>
        <v>#N/A</v>
      </c>
      <c r="DE39" s="88" t="e">
        <f t="shared" ca="1" si="65"/>
        <v>#N/A</v>
      </c>
      <c r="DF39" s="88" t="e">
        <f t="shared" ca="1" si="65"/>
        <v>#N/A</v>
      </c>
      <c r="DG39" s="88" t="e">
        <f t="shared" ca="1" si="65"/>
        <v>#N/A</v>
      </c>
      <c r="DH39" s="88" t="e">
        <f t="shared" ca="1" si="65"/>
        <v>#N/A</v>
      </c>
      <c r="DI39" s="88" t="e">
        <f t="shared" ca="1" si="65"/>
        <v>#N/A</v>
      </c>
      <c r="DJ39" s="88" t="e">
        <f t="shared" ca="1" si="65"/>
        <v>#N/A</v>
      </c>
      <c r="DK39" s="88" t="e">
        <f t="shared" ca="1" si="65"/>
        <v>#N/A</v>
      </c>
      <c r="DL39" s="88" t="e">
        <f t="shared" ca="1" si="65"/>
        <v>#N/A</v>
      </c>
      <c r="DM39" s="88" t="e">
        <f t="shared" ca="1" si="65"/>
        <v>#N/A</v>
      </c>
      <c r="DN39" s="88" t="e">
        <f t="shared" ca="1" si="65"/>
        <v>#N/A</v>
      </c>
      <c r="DO39" s="88" t="e">
        <f t="shared" ca="1" si="65"/>
        <v>#N/A</v>
      </c>
      <c r="DP39" s="88" t="e">
        <f t="shared" ca="1" si="65"/>
        <v>#N/A</v>
      </c>
      <c r="DQ39" s="88" t="e">
        <f t="shared" ca="1" si="65"/>
        <v>#N/A</v>
      </c>
      <c r="DR39" s="88" t="e">
        <f t="shared" ca="1" si="65"/>
        <v>#N/A</v>
      </c>
      <c r="DS39" s="88" t="e">
        <f t="shared" ca="1" si="65"/>
        <v>#N/A</v>
      </c>
      <c r="DT39" s="88" t="e">
        <f t="shared" ca="1" si="65"/>
        <v>#N/A</v>
      </c>
      <c r="DU39" s="88" t="e">
        <f t="shared" ca="1" si="65"/>
        <v>#N/A</v>
      </c>
      <c r="DV39" s="88" t="e">
        <f t="shared" ca="1" si="65"/>
        <v>#N/A</v>
      </c>
      <c r="DW39" s="88" t="e">
        <f t="shared" ca="1" si="65"/>
        <v>#N/A</v>
      </c>
      <c r="DX39" s="88" t="e">
        <f t="shared" ca="1" si="65"/>
        <v>#N/A</v>
      </c>
      <c r="DY39" s="88" t="e">
        <f t="shared" ca="1" si="65"/>
        <v>#N/A</v>
      </c>
      <c r="DZ39" s="88" t="e">
        <f t="shared" ca="1" si="65"/>
        <v>#N/A</v>
      </c>
      <c r="EA39" s="88" t="e">
        <f t="shared" ca="1" si="65"/>
        <v>#N/A</v>
      </c>
      <c r="EB39" s="88" t="e">
        <f t="shared" ca="1" si="47"/>
        <v>#N/A</v>
      </c>
      <c r="EC39" s="88" t="e">
        <f t="shared" ca="1" si="63"/>
        <v>#N/A</v>
      </c>
      <c r="ED39" s="88" t="e">
        <f t="shared" ca="1" si="63"/>
        <v>#N/A</v>
      </c>
      <c r="EE39" s="88" t="e">
        <f t="shared" ca="1" si="63"/>
        <v>#N/A</v>
      </c>
      <c r="EF39" s="88" t="e">
        <f t="shared" ca="1" si="63"/>
        <v>#N/A</v>
      </c>
      <c r="EG39" s="88" t="e">
        <f t="shared" ca="1" si="63"/>
        <v>#N/A</v>
      </c>
      <c r="EH39" s="88" t="e">
        <f t="shared" ca="1" si="63"/>
        <v>#N/A</v>
      </c>
      <c r="EI39" s="88" t="e">
        <f t="shared" ca="1" si="63"/>
        <v>#N/A</v>
      </c>
      <c r="EJ39" s="88" t="e">
        <f t="shared" ca="1" si="63"/>
        <v>#N/A</v>
      </c>
      <c r="EK39" s="88" t="e">
        <f t="shared" ca="1" si="63"/>
        <v>#N/A</v>
      </c>
      <c r="EL39" s="88" t="e">
        <f t="shared" ca="1" si="63"/>
        <v>#N/A</v>
      </c>
      <c r="EM39" s="88" t="e">
        <f t="shared" ca="1" si="63"/>
        <v>#N/A</v>
      </c>
      <c r="EN39" s="88" t="e">
        <f t="shared" ca="1" si="63"/>
        <v>#N/A</v>
      </c>
      <c r="EO39" s="88" t="e">
        <f t="shared" ca="1" si="63"/>
        <v>#N/A</v>
      </c>
      <c r="EP39" s="88" t="e">
        <f t="shared" ca="1" si="63"/>
        <v>#N/A</v>
      </c>
      <c r="EQ39" s="88" t="e">
        <f t="shared" ca="1" si="63"/>
        <v>#N/A</v>
      </c>
      <c r="ER39" s="88" t="e">
        <f t="shared" ca="1" si="63"/>
        <v>#N/A</v>
      </c>
      <c r="ES39" s="88" t="e">
        <f t="shared" ca="1" si="63"/>
        <v>#N/A</v>
      </c>
      <c r="ET39" s="88" t="e">
        <f t="shared" ca="1" si="63"/>
        <v>#N/A</v>
      </c>
      <c r="EU39" s="88" t="e">
        <f t="shared" ca="1" si="63"/>
        <v>#N/A</v>
      </c>
      <c r="EV39" s="88" t="e">
        <f t="shared" ca="1" si="63"/>
        <v>#N/A</v>
      </c>
      <c r="EW39" s="88" t="e">
        <f t="shared" ca="1" si="63"/>
        <v>#N/A</v>
      </c>
      <c r="EX39" s="88" t="e">
        <f t="shared" ca="1" si="63"/>
        <v>#N/A</v>
      </c>
      <c r="EY39" s="88" t="e">
        <f t="shared" ca="1" si="63"/>
        <v>#N/A</v>
      </c>
      <c r="EZ39" s="88" t="e">
        <f t="shared" ca="1" si="63"/>
        <v>#N/A</v>
      </c>
      <c r="FA39" s="88" t="e">
        <f t="shared" ca="1" si="63"/>
        <v>#N/A</v>
      </c>
      <c r="FB39" s="88" t="e">
        <f t="shared" ca="1" si="63"/>
        <v>#N/A</v>
      </c>
      <c r="FC39" s="88" t="e">
        <f t="shared" ca="1" si="63"/>
        <v>#N/A</v>
      </c>
      <c r="FD39" s="88" t="e">
        <f t="shared" ca="1" si="63"/>
        <v>#N/A</v>
      </c>
      <c r="FE39" s="88" t="e">
        <f t="shared" ca="1" si="63"/>
        <v>#N/A</v>
      </c>
      <c r="FF39" s="88" t="e">
        <f t="shared" ca="1" si="63"/>
        <v>#N/A</v>
      </c>
      <c r="FG39" s="88" t="e">
        <f t="shared" ca="1" si="63"/>
        <v>#N/A</v>
      </c>
      <c r="FH39" s="88" t="e">
        <f t="shared" ca="1" si="63"/>
        <v>#N/A</v>
      </c>
      <c r="FI39" s="88" t="e">
        <f t="shared" ca="1" si="63"/>
        <v>#N/A</v>
      </c>
      <c r="FJ39" s="88" t="e">
        <f t="shared" ca="1" si="63"/>
        <v>#N/A</v>
      </c>
      <c r="FK39" s="88" t="e">
        <f t="shared" ca="1" si="63"/>
        <v>#N/A</v>
      </c>
      <c r="FL39" s="88" t="e">
        <f t="shared" ca="1" si="63"/>
        <v>#N/A</v>
      </c>
      <c r="FM39" s="88" t="e">
        <f t="shared" ca="1" si="63"/>
        <v>#N/A</v>
      </c>
      <c r="FN39" s="88" t="e">
        <f t="shared" ca="1" si="63"/>
        <v>#N/A</v>
      </c>
      <c r="FO39" s="88" t="e">
        <f t="shared" ca="1" si="63"/>
        <v>#N/A</v>
      </c>
      <c r="FP39" s="88" t="e">
        <f t="shared" ca="1" si="63"/>
        <v>#N/A</v>
      </c>
      <c r="FQ39" s="88" t="e">
        <f t="shared" ca="1" si="63"/>
        <v>#N/A</v>
      </c>
      <c r="FR39" s="88" t="e">
        <f t="shared" ca="1" si="63"/>
        <v>#N/A</v>
      </c>
      <c r="FS39" s="88" t="e">
        <f t="shared" ca="1" si="63"/>
        <v>#N/A</v>
      </c>
      <c r="FT39" s="88" t="e">
        <f t="shared" ca="1" si="63"/>
        <v>#N/A</v>
      </c>
      <c r="FU39" s="88" t="e">
        <f t="shared" ca="1" si="63"/>
        <v>#N/A</v>
      </c>
      <c r="FV39" s="88" t="e">
        <f t="shared" ca="1" si="63"/>
        <v>#N/A</v>
      </c>
      <c r="FW39" s="88" t="e">
        <f t="shared" ca="1" si="63"/>
        <v>#N/A</v>
      </c>
      <c r="FX39" s="88" t="e">
        <f t="shared" ca="1" si="63"/>
        <v>#N/A</v>
      </c>
      <c r="FY39" s="88" t="e">
        <f t="shared" ca="1" si="63"/>
        <v>#N/A</v>
      </c>
      <c r="FZ39" s="88" t="e">
        <f t="shared" ca="1" si="63"/>
        <v>#N/A</v>
      </c>
      <c r="GA39" s="88" t="e">
        <f t="shared" ca="1" si="63"/>
        <v>#N/A</v>
      </c>
      <c r="GB39" s="88" t="e">
        <f t="shared" ca="1" si="63"/>
        <v>#N/A</v>
      </c>
      <c r="GC39" s="88" t="e">
        <f t="shared" ca="1" si="63"/>
        <v>#N/A</v>
      </c>
      <c r="GD39" s="88" t="e">
        <f t="shared" ca="1" si="63"/>
        <v>#N/A</v>
      </c>
      <c r="GE39" s="88" t="e">
        <f t="shared" ca="1" si="63"/>
        <v>#N/A</v>
      </c>
      <c r="GF39" s="88" t="e">
        <f t="shared" ca="1" si="63"/>
        <v>#N/A</v>
      </c>
      <c r="GG39" s="88" t="e">
        <f t="shared" ca="1" si="63"/>
        <v>#N/A</v>
      </c>
      <c r="GH39" s="88" t="e">
        <f t="shared" ca="1" si="63"/>
        <v>#N/A</v>
      </c>
      <c r="GI39" s="88" t="e">
        <f t="shared" ca="1" si="63"/>
        <v>#N/A</v>
      </c>
      <c r="GJ39" s="88" t="e">
        <f t="shared" ca="1" si="63"/>
        <v>#N/A</v>
      </c>
      <c r="GK39" s="88" t="e">
        <f t="shared" ca="1" si="63"/>
        <v>#N/A</v>
      </c>
      <c r="GL39" s="88" t="e">
        <f t="shared" ca="1" si="63"/>
        <v>#N/A</v>
      </c>
      <c r="GM39" s="88" t="e">
        <f t="shared" ca="1" si="63"/>
        <v>#N/A</v>
      </c>
      <c r="GN39" s="88" t="e">
        <f t="shared" ca="1" si="63"/>
        <v>#N/A</v>
      </c>
      <c r="GO39" s="88" t="e">
        <f t="shared" ca="1" si="61"/>
        <v>#N/A</v>
      </c>
      <c r="GP39" s="88" t="e">
        <f t="shared" ca="1" si="61"/>
        <v>#N/A</v>
      </c>
      <c r="GQ39" s="88" t="e">
        <f t="shared" ca="1" si="61"/>
        <v>#N/A</v>
      </c>
      <c r="GR39" s="88" t="e">
        <f t="shared" ca="1" si="61"/>
        <v>#N/A</v>
      </c>
      <c r="GS39" s="88" t="e">
        <f t="shared" ca="1" si="61"/>
        <v>#N/A</v>
      </c>
      <c r="GT39" s="88" t="e">
        <f t="shared" ca="1" si="61"/>
        <v>#N/A</v>
      </c>
      <c r="GU39" s="88" t="e">
        <f t="shared" ca="1" si="61"/>
        <v>#N/A</v>
      </c>
      <c r="GV39" s="88" t="e">
        <f t="shared" ca="1" si="61"/>
        <v>#N/A</v>
      </c>
      <c r="GW39" s="88" t="e">
        <f t="shared" ca="1" si="61"/>
        <v>#N/A</v>
      </c>
      <c r="GX39" s="88" t="e">
        <f t="shared" ca="1" si="61"/>
        <v>#N/A</v>
      </c>
      <c r="GY39" s="88" t="e">
        <f t="shared" ca="1" si="61"/>
        <v>#N/A</v>
      </c>
      <c r="GZ39" s="88" t="e">
        <f t="shared" ca="1" si="61"/>
        <v>#N/A</v>
      </c>
      <c r="HA39" s="88" t="e">
        <f t="shared" ca="1" si="61"/>
        <v>#N/A</v>
      </c>
      <c r="HB39" s="88" t="e">
        <f t="shared" ca="1" si="61"/>
        <v>#N/A</v>
      </c>
      <c r="HC39" s="88" t="e">
        <f t="shared" ca="1" si="61"/>
        <v>#N/A</v>
      </c>
      <c r="HD39" s="88" t="e">
        <f t="shared" ca="1" si="61"/>
        <v>#N/A</v>
      </c>
      <c r="HE39" s="88" t="e">
        <f t="shared" ca="1" si="61"/>
        <v>#N/A</v>
      </c>
      <c r="HF39" s="88" t="e">
        <f t="shared" ca="1" si="61"/>
        <v>#N/A</v>
      </c>
      <c r="HG39" s="88" t="e">
        <f t="shared" ca="1" si="61"/>
        <v>#N/A</v>
      </c>
      <c r="HH39" s="88" t="e">
        <f t="shared" ca="1" si="61"/>
        <v>#N/A</v>
      </c>
      <c r="HI39" s="88" t="e">
        <f t="shared" ca="1" si="61"/>
        <v>#N/A</v>
      </c>
      <c r="HJ39" s="88" t="e">
        <f t="shared" ca="1" si="61"/>
        <v>#N/A</v>
      </c>
      <c r="HK39" s="88" t="e">
        <f t="shared" ca="1" si="61"/>
        <v>#N/A</v>
      </c>
      <c r="HL39" s="88" t="e">
        <f t="shared" ca="1" si="61"/>
        <v>#N/A</v>
      </c>
      <c r="HM39" s="88" t="e">
        <f t="shared" ca="1" si="61"/>
        <v>#N/A</v>
      </c>
      <c r="HN39" s="88" t="e">
        <f t="shared" ca="1" si="61"/>
        <v>#N/A</v>
      </c>
      <c r="HO39" s="88" t="e">
        <f t="shared" ca="1" si="61"/>
        <v>#N/A</v>
      </c>
      <c r="HP39" s="88" t="e">
        <f t="shared" ca="1" si="61"/>
        <v>#N/A</v>
      </c>
      <c r="HQ39" s="88" t="e">
        <f t="shared" ca="1" si="61"/>
        <v>#N/A</v>
      </c>
      <c r="HR39" s="88" t="e">
        <f t="shared" ca="1" si="61"/>
        <v>#N/A</v>
      </c>
      <c r="HS39" s="88" t="e">
        <f t="shared" ca="1" si="61"/>
        <v>#N/A</v>
      </c>
      <c r="HT39" s="88" t="e">
        <f t="shared" ca="1" si="61"/>
        <v>#N/A</v>
      </c>
      <c r="HU39" s="88" t="e">
        <f t="shared" ca="1" si="61"/>
        <v>#N/A</v>
      </c>
      <c r="HV39" s="88" t="e">
        <f t="shared" ca="1" si="61"/>
        <v>#N/A</v>
      </c>
      <c r="HW39" s="88" t="e">
        <f t="shared" ca="1" si="61"/>
        <v>#N/A</v>
      </c>
      <c r="HX39" s="88" t="e">
        <f t="shared" ca="1" si="61"/>
        <v>#N/A</v>
      </c>
      <c r="HY39" s="88" t="e">
        <f t="shared" ca="1" si="61"/>
        <v>#N/A</v>
      </c>
      <c r="HZ39" s="88" t="e">
        <f t="shared" ca="1" si="61"/>
        <v>#N/A</v>
      </c>
      <c r="IA39" s="88" t="e">
        <f t="shared" ca="1" si="61"/>
        <v>#N/A</v>
      </c>
      <c r="IB39" s="88" t="e">
        <f t="shared" ca="1" si="61"/>
        <v>#N/A</v>
      </c>
      <c r="IC39" s="88" t="e">
        <f t="shared" ca="1" si="61"/>
        <v>#N/A</v>
      </c>
      <c r="ID39" s="88" t="e">
        <f t="shared" ca="1" si="61"/>
        <v>#N/A</v>
      </c>
      <c r="IE39" s="88" t="e">
        <f t="shared" ca="1" si="61"/>
        <v>#N/A</v>
      </c>
      <c r="IF39" s="88" t="e">
        <f t="shared" ca="1" si="61"/>
        <v>#N/A</v>
      </c>
      <c r="IG39" s="88" t="e">
        <f t="shared" ca="1" si="61"/>
        <v>#N/A</v>
      </c>
      <c r="IH39" s="88" t="e">
        <f t="shared" ca="1" si="61"/>
        <v>#N/A</v>
      </c>
      <c r="II39" s="88" t="e">
        <f t="shared" ca="1" si="61"/>
        <v>#N/A</v>
      </c>
      <c r="IJ39" s="88" t="e">
        <f t="shared" ca="1" si="61"/>
        <v>#N/A</v>
      </c>
      <c r="IK39" s="88" t="e">
        <f t="shared" ca="1" si="61"/>
        <v>#N/A</v>
      </c>
      <c r="IL39" s="88" t="e">
        <f t="shared" ca="1" si="61"/>
        <v>#N/A</v>
      </c>
      <c r="IM39" s="88" t="e">
        <f t="shared" ca="1" si="61"/>
        <v>#N/A</v>
      </c>
      <c r="IN39" s="88" t="e">
        <f t="shared" ca="1" si="61"/>
        <v>#N/A</v>
      </c>
      <c r="IO39" s="88" t="e">
        <f t="shared" ca="1" si="61"/>
        <v>#N/A</v>
      </c>
      <c r="IP39" s="88" t="e">
        <f t="shared" ca="1" si="61"/>
        <v>#N/A</v>
      </c>
      <c r="IQ39" s="88" t="e">
        <f t="shared" ca="1" si="61"/>
        <v>#N/A</v>
      </c>
      <c r="IR39" s="88" t="e">
        <f t="shared" ca="1" si="61"/>
        <v>#N/A</v>
      </c>
      <c r="IS39" s="88" t="e">
        <f t="shared" ca="1" si="61"/>
        <v>#N/A</v>
      </c>
      <c r="IT39" s="88" t="e">
        <f t="shared" ca="1" si="61"/>
        <v>#N/A</v>
      </c>
      <c r="IU39" s="88" t="e">
        <f t="shared" ca="1" si="61"/>
        <v>#N/A</v>
      </c>
      <c r="IV39" s="88" t="e">
        <f t="shared" ca="1" si="61"/>
        <v>#N/A</v>
      </c>
      <c r="IW39" s="88" t="e">
        <f t="shared" ca="1" si="61"/>
        <v>#N/A</v>
      </c>
      <c r="IX39" s="88" t="e">
        <f t="shared" ca="1" si="61"/>
        <v>#N/A</v>
      </c>
      <c r="IY39" s="88" t="e">
        <f t="shared" ca="1" si="61"/>
        <v>#N/A</v>
      </c>
      <c r="IZ39" s="88" t="e">
        <f t="shared" ca="1" si="58"/>
        <v>#N/A</v>
      </c>
      <c r="JA39" s="88" t="e">
        <f t="shared" ca="1" si="58"/>
        <v>#N/A</v>
      </c>
      <c r="JB39" s="88" t="e">
        <f t="shared" ca="1" si="58"/>
        <v>#N/A</v>
      </c>
      <c r="JC39" s="88" t="e">
        <f t="shared" ca="1" si="55"/>
        <v>#N/A</v>
      </c>
      <c r="JD39" s="88" t="e">
        <f t="shared" ca="1" si="64"/>
        <v>#N/A</v>
      </c>
      <c r="JE39" s="88" t="e">
        <f t="shared" ca="1" si="64"/>
        <v>#N/A</v>
      </c>
      <c r="JF39" s="88" t="e">
        <f t="shared" ca="1" si="64"/>
        <v>#N/A</v>
      </c>
      <c r="JG39" s="88" t="e">
        <f t="shared" ca="1" si="64"/>
        <v>#N/A</v>
      </c>
      <c r="JH39" s="88" t="e">
        <f t="shared" ca="1" si="64"/>
        <v>#N/A</v>
      </c>
      <c r="JI39" s="88" t="e">
        <f t="shared" ca="1" si="64"/>
        <v>#N/A</v>
      </c>
      <c r="JJ39" s="88" t="e">
        <f t="shared" ca="1" si="64"/>
        <v>#N/A</v>
      </c>
      <c r="JK39" s="88" t="e">
        <f t="shared" ca="1" si="64"/>
        <v>#N/A</v>
      </c>
      <c r="JL39" s="88" t="e">
        <f t="shared" ca="1" si="64"/>
        <v>#N/A</v>
      </c>
      <c r="JM39" s="88" t="e">
        <f t="shared" ca="1" si="64"/>
        <v>#N/A</v>
      </c>
      <c r="JN39" s="88" t="e">
        <f t="shared" ca="1" si="64"/>
        <v>#N/A</v>
      </c>
      <c r="JO39" s="88" t="e">
        <f t="shared" ca="1" si="64"/>
        <v>#N/A</v>
      </c>
      <c r="JP39" s="88" t="e">
        <f t="shared" ca="1" si="64"/>
        <v>#N/A</v>
      </c>
      <c r="JQ39" s="88" t="e">
        <f t="shared" ca="1" si="64"/>
        <v>#N/A</v>
      </c>
      <c r="JR39" s="88" t="e">
        <f t="shared" ca="1" si="64"/>
        <v>#N/A</v>
      </c>
      <c r="JS39" s="88" t="e">
        <f t="shared" ca="1" si="64"/>
        <v>#N/A</v>
      </c>
      <c r="JT39" s="88" t="e">
        <f t="shared" ca="1" si="64"/>
        <v>#N/A</v>
      </c>
      <c r="JU39" s="88" t="e">
        <f t="shared" ca="1" si="64"/>
        <v>#N/A</v>
      </c>
      <c r="JV39" s="88" t="e">
        <f t="shared" ca="1" si="64"/>
        <v>#N/A</v>
      </c>
      <c r="JW39" s="88" t="e">
        <f t="shared" ca="1" si="64"/>
        <v>#N/A</v>
      </c>
      <c r="JX39" s="88" t="e">
        <f t="shared" ca="1" si="64"/>
        <v>#N/A</v>
      </c>
      <c r="JY39" s="88" t="e">
        <f t="shared" ca="1" si="64"/>
        <v>#N/A</v>
      </c>
      <c r="JZ39" s="88" t="e">
        <f t="shared" ca="1" si="64"/>
        <v>#N/A</v>
      </c>
      <c r="KA39" s="88" t="e">
        <f t="shared" ca="1" si="64"/>
        <v>#N/A</v>
      </c>
      <c r="KB39" s="88" t="e">
        <f t="shared" ca="1" si="64"/>
        <v>#N/A</v>
      </c>
      <c r="KC39" s="88" t="e">
        <f t="shared" ca="1" si="64"/>
        <v>#N/A</v>
      </c>
      <c r="KD39" s="88" t="e">
        <f t="shared" ca="1" si="64"/>
        <v>#N/A</v>
      </c>
      <c r="KE39" s="88" t="e">
        <f t="shared" ca="1" si="64"/>
        <v>#N/A</v>
      </c>
      <c r="KF39" s="88" t="e">
        <f t="shared" ca="1" si="64"/>
        <v>#N/A</v>
      </c>
      <c r="KG39" s="88" t="e">
        <f t="shared" ca="1" si="64"/>
        <v>#N/A</v>
      </c>
      <c r="KH39" s="88" t="e">
        <f t="shared" ca="1" si="64"/>
        <v>#N/A</v>
      </c>
      <c r="KI39" s="88" t="e">
        <f t="shared" ca="1" si="64"/>
        <v>#N/A</v>
      </c>
      <c r="KJ39" s="88" t="e">
        <f t="shared" ca="1" si="64"/>
        <v>#N/A</v>
      </c>
      <c r="KK39" s="88" t="e">
        <f t="shared" ca="1" si="64"/>
        <v>#N/A</v>
      </c>
      <c r="KL39" s="88" t="e">
        <f t="shared" ca="1" si="64"/>
        <v>#N/A</v>
      </c>
      <c r="KM39" s="88" t="e">
        <f t="shared" ca="1" si="64"/>
        <v>#N/A</v>
      </c>
      <c r="KN39" s="88" t="e">
        <f t="shared" ca="1" si="64"/>
        <v>#N/A</v>
      </c>
      <c r="KO39" s="88" t="e">
        <f t="shared" ca="1" si="64"/>
        <v>#N/A</v>
      </c>
      <c r="KP39" s="88" t="e">
        <f t="shared" ca="1" si="64"/>
        <v>#N/A</v>
      </c>
      <c r="KQ39" s="88" t="e">
        <f t="shared" ca="1" si="64"/>
        <v>#N/A</v>
      </c>
      <c r="KR39" s="88" t="e">
        <f t="shared" ca="1" si="64"/>
        <v>#N/A</v>
      </c>
      <c r="KS39" s="88" t="e">
        <f t="shared" ca="1" si="64"/>
        <v>#N/A</v>
      </c>
      <c r="KT39" s="88" t="e">
        <f t="shared" ca="1" si="64"/>
        <v>#N/A</v>
      </c>
      <c r="KU39" s="88" t="e">
        <f t="shared" ca="1" si="64"/>
        <v>#N/A</v>
      </c>
      <c r="KV39" s="88" t="e">
        <f t="shared" ca="1" si="64"/>
        <v>#N/A</v>
      </c>
      <c r="KW39" s="88" t="e">
        <f t="shared" ca="1" si="64"/>
        <v>#N/A</v>
      </c>
      <c r="KX39" s="88" t="e">
        <f t="shared" ca="1" si="64"/>
        <v>#N/A</v>
      </c>
      <c r="KY39" s="88" t="e">
        <f t="shared" ca="1" si="64"/>
        <v>#N/A</v>
      </c>
      <c r="KZ39" s="88" t="e">
        <f t="shared" ca="1" si="64"/>
        <v>#N/A</v>
      </c>
      <c r="LA39" s="88" t="e">
        <f t="shared" ca="1" si="64"/>
        <v>#N/A</v>
      </c>
      <c r="LB39" s="88" t="e">
        <f t="shared" ca="1" si="64"/>
        <v>#N/A</v>
      </c>
      <c r="LC39" s="88" t="e">
        <f t="shared" ca="1" si="64"/>
        <v>#N/A</v>
      </c>
      <c r="LD39" s="88" t="e">
        <f t="shared" ca="1" si="64"/>
        <v>#N/A</v>
      </c>
      <c r="LE39" s="88" t="e">
        <f t="shared" ca="1" si="64"/>
        <v>#N/A</v>
      </c>
      <c r="LF39" s="88" t="e">
        <f t="shared" ca="1" si="64"/>
        <v>#N/A</v>
      </c>
      <c r="LG39" s="88" t="e">
        <f t="shared" ca="1" si="64"/>
        <v>#N/A</v>
      </c>
      <c r="LH39" s="88" t="e">
        <f t="shared" ca="1" si="64"/>
        <v>#N/A</v>
      </c>
      <c r="LI39" s="88" t="e">
        <f t="shared" ca="1" si="64"/>
        <v>#N/A</v>
      </c>
      <c r="LJ39" s="88" t="e">
        <f t="shared" ca="1" si="64"/>
        <v>#N/A</v>
      </c>
      <c r="LK39" s="88" t="e">
        <f t="shared" ca="1" si="64"/>
        <v>#N/A</v>
      </c>
      <c r="LL39" s="88" t="e">
        <f t="shared" ca="1" si="64"/>
        <v>#N/A</v>
      </c>
      <c r="LM39" s="88" t="e">
        <f t="shared" ca="1" si="64"/>
        <v>#N/A</v>
      </c>
      <c r="LN39" s="88" t="e">
        <f t="shared" ca="1" si="64"/>
        <v>#N/A</v>
      </c>
      <c r="LO39" s="88" t="e">
        <f t="shared" ca="1" si="64"/>
        <v>#N/A</v>
      </c>
      <c r="LP39" s="88" t="e">
        <f t="shared" ca="1" si="62"/>
        <v>#N/A</v>
      </c>
      <c r="LQ39" s="88" t="e">
        <f t="shared" ca="1" si="62"/>
        <v>#N/A</v>
      </c>
      <c r="LR39" s="88" t="e">
        <f t="shared" ref="LR39:OC46" ca="1" si="68">(IFERROR(HLOOKUP("Innendurchmesser",INDIRECT(LR$6&amp;"!A1:L28"),LOOKUP($B39,INDIRECT(LR$6&amp;"!B1:B28"),INDIRECT(LR$6&amp;"!A1:A28")),FALSE),NA())*0.001)</f>
        <v>#N/A</v>
      </c>
      <c r="LS39" s="88" t="e">
        <f t="shared" ca="1" si="68"/>
        <v>#N/A</v>
      </c>
      <c r="LT39" s="88" t="e">
        <f t="shared" ca="1" si="68"/>
        <v>#N/A</v>
      </c>
      <c r="LU39" s="88" t="e">
        <f t="shared" ca="1" si="68"/>
        <v>#N/A</v>
      </c>
      <c r="LV39" s="88" t="e">
        <f t="shared" ca="1" si="68"/>
        <v>#N/A</v>
      </c>
      <c r="LW39" s="88" t="e">
        <f t="shared" ca="1" si="68"/>
        <v>#N/A</v>
      </c>
      <c r="LX39" s="88" t="e">
        <f t="shared" ca="1" si="68"/>
        <v>#N/A</v>
      </c>
      <c r="LY39" s="88" t="e">
        <f t="shared" ca="1" si="68"/>
        <v>#N/A</v>
      </c>
      <c r="LZ39" s="88" t="e">
        <f t="shared" ca="1" si="68"/>
        <v>#N/A</v>
      </c>
      <c r="MA39" s="88" t="e">
        <f t="shared" ca="1" si="68"/>
        <v>#N/A</v>
      </c>
      <c r="MB39" s="88" t="e">
        <f t="shared" ca="1" si="68"/>
        <v>#N/A</v>
      </c>
      <c r="MC39" s="88" t="e">
        <f t="shared" ca="1" si="68"/>
        <v>#N/A</v>
      </c>
      <c r="MD39" s="88" t="e">
        <f t="shared" ca="1" si="68"/>
        <v>#N/A</v>
      </c>
      <c r="ME39" s="88" t="e">
        <f t="shared" ca="1" si="68"/>
        <v>#N/A</v>
      </c>
      <c r="MF39" s="88" t="e">
        <f t="shared" ca="1" si="68"/>
        <v>#N/A</v>
      </c>
      <c r="MG39" s="88" t="e">
        <f t="shared" ca="1" si="68"/>
        <v>#N/A</v>
      </c>
      <c r="MH39" s="88" t="e">
        <f t="shared" ca="1" si="68"/>
        <v>#N/A</v>
      </c>
      <c r="MI39" s="88" t="e">
        <f t="shared" ca="1" si="68"/>
        <v>#N/A</v>
      </c>
      <c r="MJ39" s="88" t="e">
        <f t="shared" ca="1" si="68"/>
        <v>#N/A</v>
      </c>
      <c r="MK39" s="88" t="e">
        <f t="shared" ca="1" si="68"/>
        <v>#N/A</v>
      </c>
      <c r="ML39" s="88" t="e">
        <f t="shared" ca="1" si="68"/>
        <v>#N/A</v>
      </c>
      <c r="MM39" s="88" t="e">
        <f t="shared" ca="1" si="68"/>
        <v>#N/A</v>
      </c>
      <c r="MN39" s="88" t="e">
        <f t="shared" ca="1" si="68"/>
        <v>#N/A</v>
      </c>
      <c r="MO39" s="88" t="e">
        <f t="shared" ca="1" si="68"/>
        <v>#N/A</v>
      </c>
      <c r="MP39" s="88" t="e">
        <f t="shared" ca="1" si="68"/>
        <v>#N/A</v>
      </c>
      <c r="MQ39" s="88" t="e">
        <f t="shared" ca="1" si="68"/>
        <v>#N/A</v>
      </c>
      <c r="MR39" s="88" t="e">
        <f t="shared" ca="1" si="68"/>
        <v>#N/A</v>
      </c>
      <c r="MS39" s="88" t="e">
        <f t="shared" ca="1" si="68"/>
        <v>#N/A</v>
      </c>
      <c r="MT39" s="88" t="e">
        <f t="shared" ca="1" si="68"/>
        <v>#N/A</v>
      </c>
      <c r="MU39" s="88" t="e">
        <f t="shared" ca="1" si="68"/>
        <v>#N/A</v>
      </c>
      <c r="MV39" s="88" t="e">
        <f t="shared" ca="1" si="68"/>
        <v>#N/A</v>
      </c>
      <c r="MW39" s="88" t="e">
        <f t="shared" ca="1" si="68"/>
        <v>#N/A</v>
      </c>
      <c r="MX39" s="88" t="e">
        <f t="shared" ca="1" si="68"/>
        <v>#N/A</v>
      </c>
      <c r="MY39" s="88" t="e">
        <f t="shared" ca="1" si="68"/>
        <v>#N/A</v>
      </c>
      <c r="MZ39" s="88" t="e">
        <f t="shared" ca="1" si="68"/>
        <v>#N/A</v>
      </c>
      <c r="NA39" s="88" t="e">
        <f t="shared" ca="1" si="68"/>
        <v>#N/A</v>
      </c>
      <c r="NB39" s="88" t="e">
        <f t="shared" ca="1" si="68"/>
        <v>#N/A</v>
      </c>
      <c r="NC39" s="88" t="e">
        <f t="shared" ca="1" si="68"/>
        <v>#N/A</v>
      </c>
      <c r="ND39" s="88" t="e">
        <f t="shared" ca="1" si="68"/>
        <v>#N/A</v>
      </c>
      <c r="NE39" s="88" t="e">
        <f t="shared" ca="1" si="68"/>
        <v>#N/A</v>
      </c>
      <c r="NF39" s="88" t="e">
        <f t="shared" ca="1" si="68"/>
        <v>#N/A</v>
      </c>
      <c r="NG39" s="88" t="e">
        <f t="shared" ca="1" si="68"/>
        <v>#N/A</v>
      </c>
      <c r="NH39" s="88" t="e">
        <f t="shared" ca="1" si="68"/>
        <v>#N/A</v>
      </c>
      <c r="NI39" s="88" t="e">
        <f t="shared" ca="1" si="68"/>
        <v>#N/A</v>
      </c>
      <c r="NJ39" s="88" t="e">
        <f t="shared" ca="1" si="68"/>
        <v>#N/A</v>
      </c>
      <c r="NK39" s="88" t="e">
        <f t="shared" ca="1" si="68"/>
        <v>#N/A</v>
      </c>
      <c r="NL39" s="88" t="e">
        <f t="shared" ca="1" si="68"/>
        <v>#N/A</v>
      </c>
      <c r="NM39" s="88" t="e">
        <f t="shared" ca="1" si="68"/>
        <v>#N/A</v>
      </c>
      <c r="NN39" s="88" t="e">
        <f t="shared" ca="1" si="68"/>
        <v>#N/A</v>
      </c>
      <c r="NO39" s="88" t="e">
        <f t="shared" ca="1" si="68"/>
        <v>#N/A</v>
      </c>
      <c r="NP39" s="88" t="e">
        <f t="shared" ca="1" si="68"/>
        <v>#N/A</v>
      </c>
      <c r="NQ39" s="88" t="e">
        <f t="shared" ca="1" si="68"/>
        <v>#N/A</v>
      </c>
      <c r="NR39" s="88" t="e">
        <f t="shared" ca="1" si="68"/>
        <v>#N/A</v>
      </c>
      <c r="NS39" s="88" t="e">
        <f t="shared" ca="1" si="68"/>
        <v>#N/A</v>
      </c>
      <c r="NT39" s="88" t="e">
        <f t="shared" ca="1" si="68"/>
        <v>#N/A</v>
      </c>
      <c r="NU39" s="88" t="e">
        <f t="shared" ca="1" si="68"/>
        <v>#N/A</v>
      </c>
      <c r="NV39" s="88" t="e">
        <f t="shared" ca="1" si="68"/>
        <v>#N/A</v>
      </c>
      <c r="NW39" s="88" t="e">
        <f t="shared" ca="1" si="68"/>
        <v>#N/A</v>
      </c>
      <c r="NX39" s="88" t="e">
        <f t="shared" ca="1" si="68"/>
        <v>#N/A</v>
      </c>
      <c r="NY39" s="88" t="e">
        <f t="shared" ca="1" si="68"/>
        <v>#N/A</v>
      </c>
      <c r="NZ39" s="88" t="e">
        <f t="shared" ca="1" si="68"/>
        <v>#N/A</v>
      </c>
      <c r="OA39" s="88" t="e">
        <f t="shared" ca="1" si="68"/>
        <v>#N/A</v>
      </c>
      <c r="OB39" s="88" t="e">
        <f t="shared" ca="1" si="68"/>
        <v>#N/A</v>
      </c>
      <c r="OC39" s="88" t="e">
        <f t="shared" ca="1" si="68"/>
        <v>#N/A</v>
      </c>
      <c r="OD39" s="88" t="e">
        <f t="shared" ca="1" si="66"/>
        <v>#N/A</v>
      </c>
      <c r="OE39" s="88" t="e">
        <f t="shared" ca="1" si="66"/>
        <v>#N/A</v>
      </c>
      <c r="OF39" s="88" t="e">
        <f t="shared" ca="1" si="66"/>
        <v>#N/A</v>
      </c>
      <c r="OG39" s="88" t="e">
        <f t="shared" ca="1" si="66"/>
        <v>#N/A</v>
      </c>
      <c r="OH39" s="88" t="e">
        <f t="shared" ca="1" si="66"/>
        <v>#N/A</v>
      </c>
      <c r="OI39" s="88" t="e">
        <f t="shared" ca="1" si="46"/>
        <v>#N/A</v>
      </c>
      <c r="OJ39" s="88" t="e">
        <f t="shared" ca="1" si="46"/>
        <v>#N/A</v>
      </c>
      <c r="OK39" s="88" t="e">
        <f t="shared" ca="1" si="46"/>
        <v>#N/A</v>
      </c>
      <c r="OL39" s="88" t="e">
        <f t="shared" ca="1" si="46"/>
        <v>#N/A</v>
      </c>
      <c r="OM39" s="88" t="e">
        <f t="shared" ca="1" si="46"/>
        <v>#N/A</v>
      </c>
    </row>
    <row r="40" spans="2:403" x14ac:dyDescent="0.3">
      <c r="B40" s="84">
        <v>450</v>
      </c>
      <c r="C40" s="85" t="s">
        <v>79</v>
      </c>
      <c r="D40" s="88">
        <f t="shared" ca="1" si="42"/>
        <v>0.4446</v>
      </c>
      <c r="E40" s="88">
        <f t="shared" ca="1" si="67"/>
        <v>0.4446</v>
      </c>
      <c r="F40" s="88">
        <f t="shared" ca="1" si="67"/>
        <v>0.4446</v>
      </c>
      <c r="G40" s="88">
        <f t="shared" ca="1" si="67"/>
        <v>0.4446</v>
      </c>
      <c r="H40" s="88">
        <f t="shared" ca="1" si="67"/>
        <v>0.4446</v>
      </c>
      <c r="I40" s="88">
        <f t="shared" ca="1" si="67"/>
        <v>0.4446</v>
      </c>
      <c r="J40" s="88">
        <f t="shared" ca="1" si="67"/>
        <v>0.4446</v>
      </c>
      <c r="K40" s="88">
        <f t="shared" ca="1" si="67"/>
        <v>0.4446</v>
      </c>
      <c r="L40" s="88">
        <f t="shared" ca="1" si="67"/>
        <v>0.4446</v>
      </c>
      <c r="M40" s="88">
        <f t="shared" ca="1" si="67"/>
        <v>0.4446</v>
      </c>
      <c r="N40" s="88">
        <f t="shared" ca="1" si="67"/>
        <v>0.4446</v>
      </c>
      <c r="O40" s="88">
        <f t="shared" ca="1" si="67"/>
        <v>0.4446</v>
      </c>
      <c r="P40" s="88">
        <f t="shared" ca="1" si="67"/>
        <v>0.4446</v>
      </c>
      <c r="Q40" s="88">
        <f t="shared" ca="1" si="67"/>
        <v>0.4446</v>
      </c>
      <c r="R40" s="88">
        <f t="shared" ca="1" si="67"/>
        <v>0.4446</v>
      </c>
      <c r="S40" s="88">
        <f t="shared" ca="1" si="67"/>
        <v>0.4446</v>
      </c>
      <c r="T40" s="88">
        <f t="shared" ca="1" si="67"/>
        <v>0.4446</v>
      </c>
      <c r="U40" s="88">
        <f t="shared" ca="1" si="67"/>
        <v>0.4446</v>
      </c>
      <c r="V40" s="88">
        <f t="shared" ca="1" si="67"/>
        <v>0.4446</v>
      </c>
      <c r="W40" s="88">
        <f t="shared" ca="1" si="67"/>
        <v>0.4446</v>
      </c>
      <c r="X40" s="88">
        <f t="shared" ca="1" si="67"/>
        <v>0.4446</v>
      </c>
      <c r="Y40" s="88">
        <f t="shared" ca="1" si="67"/>
        <v>0.4446</v>
      </c>
      <c r="Z40" s="88">
        <f t="shared" ca="1" si="67"/>
        <v>0.4446</v>
      </c>
      <c r="AA40" s="88">
        <f t="shared" ca="1" si="67"/>
        <v>0.4446</v>
      </c>
      <c r="AB40" s="88">
        <f t="shared" ca="1" si="67"/>
        <v>0.4446</v>
      </c>
      <c r="AC40" s="88">
        <f t="shared" ca="1" si="67"/>
        <v>0.4446</v>
      </c>
      <c r="AD40" s="88">
        <f t="shared" ca="1" si="67"/>
        <v>0.4446</v>
      </c>
      <c r="AE40" s="88">
        <f t="shared" ca="1" si="67"/>
        <v>0.4446</v>
      </c>
      <c r="AF40" s="88">
        <f t="shared" ca="1" si="67"/>
        <v>0.4446</v>
      </c>
      <c r="AG40" s="88">
        <f t="shared" ca="1" si="67"/>
        <v>0.4446</v>
      </c>
      <c r="AH40" s="88">
        <f t="shared" ca="1" si="67"/>
        <v>0.4446</v>
      </c>
      <c r="AI40" s="88">
        <f t="shared" ca="1" si="67"/>
        <v>0.4446</v>
      </c>
      <c r="AJ40" s="88">
        <f t="shared" ca="1" si="67"/>
        <v>0.4446</v>
      </c>
      <c r="AK40" s="88" t="e">
        <f t="shared" ca="1" si="67"/>
        <v>#N/A</v>
      </c>
      <c r="AL40" s="88" t="e">
        <f t="shared" ca="1" si="67"/>
        <v>#N/A</v>
      </c>
      <c r="AM40" s="88" t="e">
        <f t="shared" ca="1" si="67"/>
        <v>#N/A</v>
      </c>
      <c r="AN40" s="88" t="e">
        <f t="shared" ca="1" si="67"/>
        <v>#N/A</v>
      </c>
      <c r="AO40" s="88" t="e">
        <f t="shared" ca="1" si="67"/>
        <v>#N/A</v>
      </c>
      <c r="AP40" s="88" t="e">
        <f t="shared" ca="1" si="67"/>
        <v>#N/A</v>
      </c>
      <c r="AQ40" s="88" t="e">
        <f t="shared" ca="1" si="67"/>
        <v>#N/A</v>
      </c>
      <c r="AR40" s="88" t="e">
        <f t="shared" ca="1" si="67"/>
        <v>#N/A</v>
      </c>
      <c r="AS40" s="88" t="e">
        <f t="shared" ca="1" si="67"/>
        <v>#N/A</v>
      </c>
      <c r="AT40" s="88" t="e">
        <f t="shared" ca="1" si="67"/>
        <v>#N/A</v>
      </c>
      <c r="AU40" s="88" t="e">
        <f t="shared" ca="1" si="67"/>
        <v>#N/A</v>
      </c>
      <c r="AV40" s="88" t="e">
        <f t="shared" ca="1" si="67"/>
        <v>#N/A</v>
      </c>
      <c r="AW40" s="88" t="e">
        <f t="shared" ca="1" si="67"/>
        <v>#N/A</v>
      </c>
      <c r="AX40" s="88" t="e">
        <f t="shared" ca="1" si="67"/>
        <v>#N/A</v>
      </c>
      <c r="AY40" s="88" t="e">
        <f t="shared" ca="1" si="67"/>
        <v>#N/A</v>
      </c>
      <c r="AZ40" s="88" t="e">
        <f t="shared" ca="1" si="67"/>
        <v>#N/A</v>
      </c>
      <c r="BA40" s="88" t="e">
        <f t="shared" ca="1" si="67"/>
        <v>#N/A</v>
      </c>
      <c r="BB40" s="88" t="e">
        <f t="shared" ca="1" si="67"/>
        <v>#N/A</v>
      </c>
      <c r="BC40" s="88" t="e">
        <f t="shared" ca="1" si="67"/>
        <v>#N/A</v>
      </c>
      <c r="BD40" s="88" t="e">
        <f t="shared" ca="1" si="67"/>
        <v>#N/A</v>
      </c>
      <c r="BE40" s="88" t="e">
        <f t="shared" ca="1" si="67"/>
        <v>#N/A</v>
      </c>
      <c r="BF40" s="88" t="e">
        <f t="shared" ca="1" si="67"/>
        <v>#N/A</v>
      </c>
      <c r="BG40" s="88" t="e">
        <f t="shared" ca="1" si="67"/>
        <v>#N/A</v>
      </c>
      <c r="BH40" s="88" t="e">
        <f t="shared" ca="1" si="67"/>
        <v>#N/A</v>
      </c>
      <c r="BI40" s="88" t="e">
        <f t="shared" ca="1" si="67"/>
        <v>#N/A</v>
      </c>
      <c r="BJ40" s="88" t="e">
        <f t="shared" ca="1" si="67"/>
        <v>#N/A</v>
      </c>
      <c r="BK40" s="88" t="e">
        <f t="shared" ca="1" si="67"/>
        <v>#N/A</v>
      </c>
      <c r="BL40" s="88" t="e">
        <f t="shared" ca="1" si="67"/>
        <v>#N/A</v>
      </c>
      <c r="BM40" s="88" t="e">
        <f t="shared" ca="1" si="67"/>
        <v>#N/A</v>
      </c>
      <c r="BN40" s="88" t="e">
        <f t="shared" ca="1" si="67"/>
        <v>#N/A</v>
      </c>
      <c r="BO40" s="88" t="e">
        <f t="shared" ca="1" si="67"/>
        <v>#N/A</v>
      </c>
      <c r="BP40" s="88" t="e">
        <f t="shared" ca="1" si="67"/>
        <v>#N/A</v>
      </c>
      <c r="BQ40" s="88" t="e">
        <f t="shared" ca="1" si="65"/>
        <v>#N/A</v>
      </c>
      <c r="BR40" s="88" t="e">
        <f t="shared" ca="1" si="65"/>
        <v>#N/A</v>
      </c>
      <c r="BS40" s="88" t="e">
        <f t="shared" ca="1" si="65"/>
        <v>#N/A</v>
      </c>
      <c r="BT40" s="88" t="e">
        <f t="shared" ca="1" si="65"/>
        <v>#N/A</v>
      </c>
      <c r="BU40" s="88" t="e">
        <f t="shared" ca="1" si="65"/>
        <v>#N/A</v>
      </c>
      <c r="BV40" s="88" t="e">
        <f t="shared" ca="1" si="65"/>
        <v>#N/A</v>
      </c>
      <c r="BW40" s="88" t="e">
        <f t="shared" ca="1" si="65"/>
        <v>#N/A</v>
      </c>
      <c r="BX40" s="88" t="e">
        <f t="shared" ca="1" si="65"/>
        <v>#N/A</v>
      </c>
      <c r="BY40" s="88" t="e">
        <f t="shared" ca="1" si="65"/>
        <v>#N/A</v>
      </c>
      <c r="BZ40" s="88" t="e">
        <f t="shared" ca="1" si="65"/>
        <v>#N/A</v>
      </c>
      <c r="CA40" s="88" t="e">
        <f t="shared" ca="1" si="65"/>
        <v>#N/A</v>
      </c>
      <c r="CB40" s="88" t="e">
        <f t="shared" ca="1" si="65"/>
        <v>#N/A</v>
      </c>
      <c r="CC40" s="88" t="e">
        <f t="shared" ca="1" si="65"/>
        <v>#N/A</v>
      </c>
      <c r="CD40" s="88" t="e">
        <f t="shared" ca="1" si="65"/>
        <v>#N/A</v>
      </c>
      <c r="CE40" s="88" t="e">
        <f t="shared" ca="1" si="65"/>
        <v>#N/A</v>
      </c>
      <c r="CF40" s="88" t="e">
        <f t="shared" ca="1" si="65"/>
        <v>#N/A</v>
      </c>
      <c r="CG40" s="88" t="e">
        <f t="shared" ca="1" si="65"/>
        <v>#N/A</v>
      </c>
      <c r="CH40" s="88" t="e">
        <f t="shared" ca="1" si="65"/>
        <v>#N/A</v>
      </c>
      <c r="CI40" s="88" t="e">
        <f t="shared" ca="1" si="65"/>
        <v>#N/A</v>
      </c>
      <c r="CJ40" s="88" t="e">
        <f t="shared" ca="1" si="65"/>
        <v>#N/A</v>
      </c>
      <c r="CK40" s="88" t="e">
        <f t="shared" ca="1" si="65"/>
        <v>#N/A</v>
      </c>
      <c r="CL40" s="88" t="e">
        <f t="shared" ca="1" si="65"/>
        <v>#N/A</v>
      </c>
      <c r="CM40" s="88" t="e">
        <f t="shared" ca="1" si="65"/>
        <v>#N/A</v>
      </c>
      <c r="CN40" s="88" t="e">
        <f t="shared" ca="1" si="65"/>
        <v>#N/A</v>
      </c>
      <c r="CO40" s="88" t="e">
        <f t="shared" ca="1" si="65"/>
        <v>#N/A</v>
      </c>
      <c r="CP40" s="88" t="e">
        <f t="shared" ca="1" si="65"/>
        <v>#N/A</v>
      </c>
      <c r="CQ40" s="88" t="e">
        <f t="shared" ca="1" si="65"/>
        <v>#N/A</v>
      </c>
      <c r="CR40" s="88" t="e">
        <f t="shared" ca="1" si="65"/>
        <v>#N/A</v>
      </c>
      <c r="CS40" s="88" t="e">
        <f t="shared" ca="1" si="65"/>
        <v>#N/A</v>
      </c>
      <c r="CT40" s="88" t="e">
        <f t="shared" ca="1" si="65"/>
        <v>#N/A</v>
      </c>
      <c r="CU40" s="88" t="e">
        <f t="shared" ca="1" si="65"/>
        <v>#N/A</v>
      </c>
      <c r="CV40" s="88" t="e">
        <f t="shared" ca="1" si="65"/>
        <v>#N/A</v>
      </c>
      <c r="CW40" s="88" t="e">
        <f t="shared" ca="1" si="65"/>
        <v>#N/A</v>
      </c>
      <c r="CX40" s="88" t="e">
        <f t="shared" ca="1" si="65"/>
        <v>#N/A</v>
      </c>
      <c r="CY40" s="88" t="e">
        <f t="shared" ca="1" si="65"/>
        <v>#N/A</v>
      </c>
      <c r="CZ40" s="88" t="e">
        <f t="shared" ca="1" si="65"/>
        <v>#N/A</v>
      </c>
      <c r="DA40" s="88" t="e">
        <f t="shared" ca="1" si="65"/>
        <v>#N/A</v>
      </c>
      <c r="DB40" s="88" t="e">
        <f t="shared" ca="1" si="65"/>
        <v>#N/A</v>
      </c>
      <c r="DC40" s="88" t="e">
        <f t="shared" ca="1" si="65"/>
        <v>#N/A</v>
      </c>
      <c r="DD40" s="88" t="e">
        <f t="shared" ca="1" si="65"/>
        <v>#N/A</v>
      </c>
      <c r="DE40" s="88" t="e">
        <f t="shared" ca="1" si="65"/>
        <v>#N/A</v>
      </c>
      <c r="DF40" s="88" t="e">
        <f t="shared" ca="1" si="65"/>
        <v>#N/A</v>
      </c>
      <c r="DG40" s="88" t="e">
        <f t="shared" ca="1" si="65"/>
        <v>#N/A</v>
      </c>
      <c r="DH40" s="88" t="e">
        <f t="shared" ca="1" si="65"/>
        <v>#N/A</v>
      </c>
      <c r="DI40" s="88" t="e">
        <f t="shared" ca="1" si="65"/>
        <v>#N/A</v>
      </c>
      <c r="DJ40" s="88" t="e">
        <f t="shared" ca="1" si="65"/>
        <v>#N/A</v>
      </c>
      <c r="DK40" s="88" t="e">
        <f t="shared" ca="1" si="65"/>
        <v>#N/A</v>
      </c>
      <c r="DL40" s="88" t="e">
        <f t="shared" ca="1" si="65"/>
        <v>#N/A</v>
      </c>
      <c r="DM40" s="88" t="e">
        <f t="shared" ca="1" si="65"/>
        <v>#N/A</v>
      </c>
      <c r="DN40" s="88" t="e">
        <f t="shared" ca="1" si="65"/>
        <v>#N/A</v>
      </c>
      <c r="DO40" s="88" t="e">
        <f t="shared" ca="1" si="65"/>
        <v>#N/A</v>
      </c>
      <c r="DP40" s="88" t="e">
        <f t="shared" ca="1" si="65"/>
        <v>#N/A</v>
      </c>
      <c r="DQ40" s="88" t="e">
        <f t="shared" ca="1" si="65"/>
        <v>#N/A</v>
      </c>
      <c r="DR40" s="88" t="e">
        <f t="shared" ca="1" si="65"/>
        <v>#N/A</v>
      </c>
      <c r="DS40" s="88" t="e">
        <f t="shared" ca="1" si="65"/>
        <v>#N/A</v>
      </c>
      <c r="DT40" s="88" t="e">
        <f t="shared" ca="1" si="65"/>
        <v>#N/A</v>
      </c>
      <c r="DU40" s="88" t="e">
        <f t="shared" ca="1" si="65"/>
        <v>#N/A</v>
      </c>
      <c r="DV40" s="88" t="e">
        <f t="shared" ca="1" si="65"/>
        <v>#N/A</v>
      </c>
      <c r="DW40" s="88" t="e">
        <f t="shared" ca="1" si="65"/>
        <v>#N/A</v>
      </c>
      <c r="DX40" s="88" t="e">
        <f t="shared" ca="1" si="65"/>
        <v>#N/A</v>
      </c>
      <c r="DY40" s="88" t="e">
        <f t="shared" ca="1" si="65"/>
        <v>#N/A</v>
      </c>
      <c r="DZ40" s="88" t="e">
        <f t="shared" ca="1" si="65"/>
        <v>#N/A</v>
      </c>
      <c r="EA40" s="88" t="e">
        <f t="shared" ca="1" si="65"/>
        <v>#N/A</v>
      </c>
      <c r="EB40" s="88" t="e">
        <f t="shared" ca="1" si="47"/>
        <v>#N/A</v>
      </c>
      <c r="EC40" s="88" t="e">
        <f t="shared" ca="1" si="63"/>
        <v>#N/A</v>
      </c>
      <c r="ED40" s="88" t="e">
        <f t="shared" ca="1" si="63"/>
        <v>#N/A</v>
      </c>
      <c r="EE40" s="88" t="e">
        <f t="shared" ca="1" si="63"/>
        <v>#N/A</v>
      </c>
      <c r="EF40" s="88" t="e">
        <f t="shared" ca="1" si="63"/>
        <v>#N/A</v>
      </c>
      <c r="EG40" s="88" t="e">
        <f t="shared" ca="1" si="63"/>
        <v>#N/A</v>
      </c>
      <c r="EH40" s="88" t="e">
        <f t="shared" ca="1" si="63"/>
        <v>#N/A</v>
      </c>
      <c r="EI40" s="88" t="e">
        <f t="shared" ca="1" si="63"/>
        <v>#N/A</v>
      </c>
      <c r="EJ40" s="88" t="e">
        <f t="shared" ca="1" si="63"/>
        <v>#N/A</v>
      </c>
      <c r="EK40" s="88" t="e">
        <f t="shared" ca="1" si="63"/>
        <v>#N/A</v>
      </c>
      <c r="EL40" s="88" t="e">
        <f t="shared" ca="1" si="63"/>
        <v>#N/A</v>
      </c>
      <c r="EM40" s="88" t="e">
        <f t="shared" ca="1" si="63"/>
        <v>#N/A</v>
      </c>
      <c r="EN40" s="88" t="e">
        <f t="shared" ca="1" si="63"/>
        <v>#N/A</v>
      </c>
      <c r="EO40" s="88" t="e">
        <f t="shared" ca="1" si="63"/>
        <v>#N/A</v>
      </c>
      <c r="EP40" s="88" t="e">
        <f t="shared" ca="1" si="63"/>
        <v>#N/A</v>
      </c>
      <c r="EQ40" s="88" t="e">
        <f t="shared" ca="1" si="63"/>
        <v>#N/A</v>
      </c>
      <c r="ER40" s="88" t="e">
        <f t="shared" ca="1" si="63"/>
        <v>#N/A</v>
      </c>
      <c r="ES40" s="88" t="e">
        <f t="shared" ca="1" si="63"/>
        <v>#N/A</v>
      </c>
      <c r="ET40" s="88" t="e">
        <f t="shared" ca="1" si="63"/>
        <v>#N/A</v>
      </c>
      <c r="EU40" s="88" t="e">
        <f t="shared" ca="1" si="63"/>
        <v>#N/A</v>
      </c>
      <c r="EV40" s="88" t="e">
        <f t="shared" ca="1" si="63"/>
        <v>#N/A</v>
      </c>
      <c r="EW40" s="88" t="e">
        <f t="shared" ca="1" si="63"/>
        <v>#N/A</v>
      </c>
      <c r="EX40" s="88" t="e">
        <f t="shared" ca="1" si="63"/>
        <v>#N/A</v>
      </c>
      <c r="EY40" s="88" t="e">
        <f t="shared" ca="1" si="63"/>
        <v>#N/A</v>
      </c>
      <c r="EZ40" s="88" t="e">
        <f t="shared" ca="1" si="63"/>
        <v>#N/A</v>
      </c>
      <c r="FA40" s="88" t="e">
        <f t="shared" ca="1" si="63"/>
        <v>#N/A</v>
      </c>
      <c r="FB40" s="88" t="e">
        <f t="shared" ca="1" si="63"/>
        <v>#N/A</v>
      </c>
      <c r="FC40" s="88" t="e">
        <f t="shared" ca="1" si="63"/>
        <v>#N/A</v>
      </c>
      <c r="FD40" s="88" t="e">
        <f t="shared" ca="1" si="63"/>
        <v>#N/A</v>
      </c>
      <c r="FE40" s="88" t="e">
        <f t="shared" ca="1" si="63"/>
        <v>#N/A</v>
      </c>
      <c r="FF40" s="88" t="e">
        <f t="shared" ca="1" si="63"/>
        <v>#N/A</v>
      </c>
      <c r="FG40" s="88" t="e">
        <f t="shared" ca="1" si="63"/>
        <v>#N/A</v>
      </c>
      <c r="FH40" s="88" t="e">
        <f t="shared" ca="1" si="63"/>
        <v>#N/A</v>
      </c>
      <c r="FI40" s="88" t="e">
        <f t="shared" ca="1" si="63"/>
        <v>#N/A</v>
      </c>
      <c r="FJ40" s="88" t="e">
        <f t="shared" ca="1" si="63"/>
        <v>#N/A</v>
      </c>
      <c r="FK40" s="88" t="e">
        <f t="shared" ca="1" si="63"/>
        <v>#N/A</v>
      </c>
      <c r="FL40" s="88" t="e">
        <f t="shared" ca="1" si="63"/>
        <v>#N/A</v>
      </c>
      <c r="FM40" s="88" t="e">
        <f t="shared" ca="1" si="63"/>
        <v>#N/A</v>
      </c>
      <c r="FN40" s="88" t="e">
        <f t="shared" ca="1" si="63"/>
        <v>#N/A</v>
      </c>
      <c r="FO40" s="88" t="e">
        <f t="shared" ca="1" si="63"/>
        <v>#N/A</v>
      </c>
      <c r="FP40" s="88" t="e">
        <f t="shared" ca="1" si="63"/>
        <v>#N/A</v>
      </c>
      <c r="FQ40" s="88" t="e">
        <f t="shared" ca="1" si="63"/>
        <v>#N/A</v>
      </c>
      <c r="FR40" s="88" t="e">
        <f t="shared" ca="1" si="63"/>
        <v>#N/A</v>
      </c>
      <c r="FS40" s="88" t="e">
        <f t="shared" ca="1" si="63"/>
        <v>#N/A</v>
      </c>
      <c r="FT40" s="88" t="e">
        <f t="shared" ca="1" si="63"/>
        <v>#N/A</v>
      </c>
      <c r="FU40" s="88" t="e">
        <f t="shared" ca="1" si="63"/>
        <v>#N/A</v>
      </c>
      <c r="FV40" s="88" t="e">
        <f t="shared" ca="1" si="63"/>
        <v>#N/A</v>
      </c>
      <c r="FW40" s="88" t="e">
        <f t="shared" ca="1" si="63"/>
        <v>#N/A</v>
      </c>
      <c r="FX40" s="88" t="e">
        <f t="shared" ca="1" si="63"/>
        <v>#N/A</v>
      </c>
      <c r="FY40" s="88" t="e">
        <f t="shared" ca="1" si="63"/>
        <v>#N/A</v>
      </c>
      <c r="FZ40" s="88" t="e">
        <f t="shared" ca="1" si="63"/>
        <v>#N/A</v>
      </c>
      <c r="GA40" s="88" t="e">
        <f t="shared" ca="1" si="63"/>
        <v>#N/A</v>
      </c>
      <c r="GB40" s="88" t="e">
        <f t="shared" ca="1" si="63"/>
        <v>#N/A</v>
      </c>
      <c r="GC40" s="88" t="e">
        <f t="shared" ca="1" si="63"/>
        <v>#N/A</v>
      </c>
      <c r="GD40" s="88" t="e">
        <f t="shared" ca="1" si="63"/>
        <v>#N/A</v>
      </c>
      <c r="GE40" s="88" t="e">
        <f t="shared" ca="1" si="63"/>
        <v>#N/A</v>
      </c>
      <c r="GF40" s="88" t="e">
        <f t="shared" ca="1" si="63"/>
        <v>#N/A</v>
      </c>
      <c r="GG40" s="88" t="e">
        <f t="shared" ca="1" si="63"/>
        <v>#N/A</v>
      </c>
      <c r="GH40" s="88" t="e">
        <f t="shared" ca="1" si="63"/>
        <v>#N/A</v>
      </c>
      <c r="GI40" s="88" t="e">
        <f t="shared" ca="1" si="63"/>
        <v>#N/A</v>
      </c>
      <c r="GJ40" s="88" t="e">
        <f t="shared" ca="1" si="63"/>
        <v>#N/A</v>
      </c>
      <c r="GK40" s="88" t="e">
        <f t="shared" ca="1" si="63"/>
        <v>#N/A</v>
      </c>
      <c r="GL40" s="88" t="e">
        <f t="shared" ca="1" si="63"/>
        <v>#N/A</v>
      </c>
      <c r="GM40" s="88" t="e">
        <f t="shared" ca="1" si="63"/>
        <v>#N/A</v>
      </c>
      <c r="GN40" s="88" t="e">
        <f t="shared" ref="GN40:IY43" ca="1" si="69">(IFERROR(HLOOKUP("Innendurchmesser",INDIRECT(GN$6&amp;"!A1:L28"),LOOKUP($B40,INDIRECT(GN$6&amp;"!B1:B28"),INDIRECT(GN$6&amp;"!A1:A28")),FALSE),NA())*0.001)</f>
        <v>#N/A</v>
      </c>
      <c r="GO40" s="88" t="e">
        <f t="shared" ca="1" si="69"/>
        <v>#N/A</v>
      </c>
      <c r="GP40" s="88" t="e">
        <f t="shared" ca="1" si="69"/>
        <v>#N/A</v>
      </c>
      <c r="GQ40" s="88" t="e">
        <f t="shared" ca="1" si="69"/>
        <v>#N/A</v>
      </c>
      <c r="GR40" s="88" t="e">
        <f t="shared" ca="1" si="69"/>
        <v>#N/A</v>
      </c>
      <c r="GS40" s="88" t="e">
        <f t="shared" ca="1" si="69"/>
        <v>#N/A</v>
      </c>
      <c r="GT40" s="88" t="e">
        <f t="shared" ca="1" si="69"/>
        <v>#N/A</v>
      </c>
      <c r="GU40" s="88" t="e">
        <f t="shared" ca="1" si="69"/>
        <v>#N/A</v>
      </c>
      <c r="GV40" s="88" t="e">
        <f t="shared" ca="1" si="69"/>
        <v>#N/A</v>
      </c>
      <c r="GW40" s="88" t="e">
        <f t="shared" ca="1" si="69"/>
        <v>#N/A</v>
      </c>
      <c r="GX40" s="88" t="e">
        <f t="shared" ca="1" si="69"/>
        <v>#N/A</v>
      </c>
      <c r="GY40" s="88" t="e">
        <f t="shared" ca="1" si="69"/>
        <v>#N/A</v>
      </c>
      <c r="GZ40" s="88" t="e">
        <f t="shared" ca="1" si="69"/>
        <v>#N/A</v>
      </c>
      <c r="HA40" s="88" t="e">
        <f t="shared" ca="1" si="69"/>
        <v>#N/A</v>
      </c>
      <c r="HB40" s="88" t="e">
        <f t="shared" ca="1" si="69"/>
        <v>#N/A</v>
      </c>
      <c r="HC40" s="88" t="e">
        <f t="shared" ca="1" si="69"/>
        <v>#N/A</v>
      </c>
      <c r="HD40" s="88" t="e">
        <f t="shared" ca="1" si="69"/>
        <v>#N/A</v>
      </c>
      <c r="HE40" s="88" t="e">
        <f t="shared" ca="1" si="69"/>
        <v>#N/A</v>
      </c>
      <c r="HF40" s="88" t="e">
        <f t="shared" ca="1" si="69"/>
        <v>#N/A</v>
      </c>
      <c r="HG40" s="88" t="e">
        <f t="shared" ca="1" si="69"/>
        <v>#N/A</v>
      </c>
      <c r="HH40" s="88" t="e">
        <f t="shared" ca="1" si="69"/>
        <v>#N/A</v>
      </c>
      <c r="HI40" s="88" t="e">
        <f t="shared" ca="1" si="69"/>
        <v>#N/A</v>
      </c>
      <c r="HJ40" s="88" t="e">
        <f t="shared" ca="1" si="69"/>
        <v>#N/A</v>
      </c>
      <c r="HK40" s="88" t="e">
        <f t="shared" ca="1" si="69"/>
        <v>#N/A</v>
      </c>
      <c r="HL40" s="88" t="e">
        <f t="shared" ca="1" si="69"/>
        <v>#N/A</v>
      </c>
      <c r="HM40" s="88" t="e">
        <f t="shared" ca="1" si="69"/>
        <v>#N/A</v>
      </c>
      <c r="HN40" s="88" t="e">
        <f t="shared" ca="1" si="69"/>
        <v>#N/A</v>
      </c>
      <c r="HO40" s="88" t="e">
        <f t="shared" ca="1" si="69"/>
        <v>#N/A</v>
      </c>
      <c r="HP40" s="88" t="e">
        <f t="shared" ca="1" si="69"/>
        <v>#N/A</v>
      </c>
      <c r="HQ40" s="88" t="e">
        <f t="shared" ca="1" si="69"/>
        <v>#N/A</v>
      </c>
      <c r="HR40" s="88" t="e">
        <f t="shared" ca="1" si="69"/>
        <v>#N/A</v>
      </c>
      <c r="HS40" s="88" t="e">
        <f t="shared" ca="1" si="69"/>
        <v>#N/A</v>
      </c>
      <c r="HT40" s="88" t="e">
        <f t="shared" ca="1" si="69"/>
        <v>#N/A</v>
      </c>
      <c r="HU40" s="88" t="e">
        <f t="shared" ca="1" si="69"/>
        <v>#N/A</v>
      </c>
      <c r="HV40" s="88" t="e">
        <f t="shared" ca="1" si="69"/>
        <v>#N/A</v>
      </c>
      <c r="HW40" s="88" t="e">
        <f t="shared" ca="1" si="69"/>
        <v>#N/A</v>
      </c>
      <c r="HX40" s="88" t="e">
        <f t="shared" ca="1" si="69"/>
        <v>#N/A</v>
      </c>
      <c r="HY40" s="88" t="e">
        <f t="shared" ca="1" si="69"/>
        <v>#N/A</v>
      </c>
      <c r="HZ40" s="88" t="e">
        <f t="shared" ca="1" si="69"/>
        <v>#N/A</v>
      </c>
      <c r="IA40" s="88" t="e">
        <f t="shared" ca="1" si="69"/>
        <v>#N/A</v>
      </c>
      <c r="IB40" s="88" t="e">
        <f t="shared" ca="1" si="69"/>
        <v>#N/A</v>
      </c>
      <c r="IC40" s="88" t="e">
        <f t="shared" ca="1" si="69"/>
        <v>#N/A</v>
      </c>
      <c r="ID40" s="88" t="e">
        <f t="shared" ca="1" si="69"/>
        <v>#N/A</v>
      </c>
      <c r="IE40" s="88" t="e">
        <f t="shared" ca="1" si="69"/>
        <v>#N/A</v>
      </c>
      <c r="IF40" s="88" t="e">
        <f t="shared" ca="1" si="69"/>
        <v>#N/A</v>
      </c>
      <c r="IG40" s="88" t="e">
        <f t="shared" ca="1" si="69"/>
        <v>#N/A</v>
      </c>
      <c r="IH40" s="88" t="e">
        <f t="shared" ca="1" si="69"/>
        <v>#N/A</v>
      </c>
      <c r="II40" s="88" t="e">
        <f t="shared" ca="1" si="69"/>
        <v>#N/A</v>
      </c>
      <c r="IJ40" s="88" t="e">
        <f t="shared" ca="1" si="69"/>
        <v>#N/A</v>
      </c>
      <c r="IK40" s="88" t="e">
        <f t="shared" ca="1" si="69"/>
        <v>#N/A</v>
      </c>
      <c r="IL40" s="88" t="e">
        <f t="shared" ca="1" si="69"/>
        <v>#N/A</v>
      </c>
      <c r="IM40" s="88" t="e">
        <f t="shared" ca="1" si="69"/>
        <v>#N/A</v>
      </c>
      <c r="IN40" s="88" t="e">
        <f t="shared" ca="1" si="69"/>
        <v>#N/A</v>
      </c>
      <c r="IO40" s="88" t="e">
        <f t="shared" ca="1" si="69"/>
        <v>#N/A</v>
      </c>
      <c r="IP40" s="88" t="e">
        <f t="shared" ca="1" si="69"/>
        <v>#N/A</v>
      </c>
      <c r="IQ40" s="88" t="e">
        <f t="shared" ca="1" si="69"/>
        <v>#N/A</v>
      </c>
      <c r="IR40" s="88" t="e">
        <f t="shared" ca="1" si="69"/>
        <v>#N/A</v>
      </c>
      <c r="IS40" s="88" t="e">
        <f t="shared" ca="1" si="69"/>
        <v>#N/A</v>
      </c>
      <c r="IT40" s="88" t="e">
        <f t="shared" ca="1" si="69"/>
        <v>#N/A</v>
      </c>
      <c r="IU40" s="88" t="e">
        <f t="shared" ca="1" si="69"/>
        <v>#N/A</v>
      </c>
      <c r="IV40" s="88" t="e">
        <f t="shared" ca="1" si="69"/>
        <v>#N/A</v>
      </c>
      <c r="IW40" s="88" t="e">
        <f t="shared" ca="1" si="69"/>
        <v>#N/A</v>
      </c>
      <c r="IX40" s="88" t="e">
        <f t="shared" ca="1" si="69"/>
        <v>#N/A</v>
      </c>
      <c r="IY40" s="88" t="e">
        <f t="shared" ca="1" si="69"/>
        <v>#N/A</v>
      </c>
      <c r="IZ40" s="88" t="e">
        <f t="shared" ca="1" si="58"/>
        <v>#N/A</v>
      </c>
      <c r="JA40" s="88" t="e">
        <f t="shared" ca="1" si="58"/>
        <v>#N/A</v>
      </c>
      <c r="JB40" s="88" t="e">
        <f t="shared" ca="1" si="58"/>
        <v>#N/A</v>
      </c>
      <c r="JC40" s="88" t="e">
        <f t="shared" ca="1" si="55"/>
        <v>#N/A</v>
      </c>
      <c r="JD40" s="88" t="e">
        <f t="shared" ca="1" si="64"/>
        <v>#N/A</v>
      </c>
      <c r="JE40" s="88" t="e">
        <f t="shared" ca="1" si="64"/>
        <v>#N/A</v>
      </c>
      <c r="JF40" s="88" t="e">
        <f t="shared" ca="1" si="64"/>
        <v>#N/A</v>
      </c>
      <c r="JG40" s="88" t="e">
        <f t="shared" ca="1" si="64"/>
        <v>#N/A</v>
      </c>
      <c r="JH40" s="88" t="e">
        <f t="shared" ca="1" si="64"/>
        <v>#N/A</v>
      </c>
      <c r="JI40" s="88" t="e">
        <f t="shared" ca="1" si="64"/>
        <v>#N/A</v>
      </c>
      <c r="JJ40" s="88" t="e">
        <f t="shared" ca="1" si="64"/>
        <v>#N/A</v>
      </c>
      <c r="JK40" s="88" t="e">
        <f t="shared" ca="1" si="64"/>
        <v>#N/A</v>
      </c>
      <c r="JL40" s="88" t="e">
        <f t="shared" ca="1" si="64"/>
        <v>#N/A</v>
      </c>
      <c r="JM40" s="88" t="e">
        <f t="shared" ca="1" si="64"/>
        <v>#N/A</v>
      </c>
      <c r="JN40" s="88" t="e">
        <f t="shared" ca="1" si="64"/>
        <v>#N/A</v>
      </c>
      <c r="JO40" s="88" t="e">
        <f t="shared" ca="1" si="64"/>
        <v>#N/A</v>
      </c>
      <c r="JP40" s="88" t="e">
        <f t="shared" ca="1" si="64"/>
        <v>#N/A</v>
      </c>
      <c r="JQ40" s="88" t="e">
        <f t="shared" ca="1" si="64"/>
        <v>#N/A</v>
      </c>
      <c r="JR40" s="88" t="e">
        <f t="shared" ca="1" si="64"/>
        <v>#N/A</v>
      </c>
      <c r="JS40" s="88" t="e">
        <f t="shared" ca="1" si="64"/>
        <v>#N/A</v>
      </c>
      <c r="JT40" s="88" t="e">
        <f t="shared" ca="1" si="64"/>
        <v>#N/A</v>
      </c>
      <c r="JU40" s="88" t="e">
        <f t="shared" ca="1" si="64"/>
        <v>#N/A</v>
      </c>
      <c r="JV40" s="88" t="e">
        <f t="shared" ca="1" si="64"/>
        <v>#N/A</v>
      </c>
      <c r="JW40" s="88" t="e">
        <f t="shared" ca="1" si="64"/>
        <v>#N/A</v>
      </c>
      <c r="JX40" s="88" t="e">
        <f t="shared" ca="1" si="64"/>
        <v>#N/A</v>
      </c>
      <c r="JY40" s="88" t="e">
        <f t="shared" ca="1" si="64"/>
        <v>#N/A</v>
      </c>
      <c r="JZ40" s="88" t="e">
        <f t="shared" ca="1" si="64"/>
        <v>#N/A</v>
      </c>
      <c r="KA40" s="88" t="e">
        <f t="shared" ca="1" si="64"/>
        <v>#N/A</v>
      </c>
      <c r="KB40" s="88" t="e">
        <f t="shared" ca="1" si="64"/>
        <v>#N/A</v>
      </c>
      <c r="KC40" s="88" t="e">
        <f t="shared" ca="1" si="64"/>
        <v>#N/A</v>
      </c>
      <c r="KD40" s="88" t="e">
        <f t="shared" ca="1" si="64"/>
        <v>#N/A</v>
      </c>
      <c r="KE40" s="88" t="e">
        <f t="shared" ca="1" si="64"/>
        <v>#N/A</v>
      </c>
      <c r="KF40" s="88" t="e">
        <f t="shared" ca="1" si="64"/>
        <v>#N/A</v>
      </c>
      <c r="KG40" s="88" t="e">
        <f t="shared" ca="1" si="64"/>
        <v>#N/A</v>
      </c>
      <c r="KH40" s="88" t="e">
        <f t="shared" ca="1" si="64"/>
        <v>#N/A</v>
      </c>
      <c r="KI40" s="88" t="e">
        <f t="shared" ca="1" si="64"/>
        <v>#N/A</v>
      </c>
      <c r="KJ40" s="88" t="e">
        <f t="shared" ca="1" si="64"/>
        <v>#N/A</v>
      </c>
      <c r="KK40" s="88" t="e">
        <f t="shared" ca="1" si="64"/>
        <v>#N/A</v>
      </c>
      <c r="KL40" s="88" t="e">
        <f t="shared" ca="1" si="64"/>
        <v>#N/A</v>
      </c>
      <c r="KM40" s="88" t="e">
        <f t="shared" ca="1" si="64"/>
        <v>#N/A</v>
      </c>
      <c r="KN40" s="88" t="e">
        <f t="shared" ca="1" si="64"/>
        <v>#N/A</v>
      </c>
      <c r="KO40" s="88" t="e">
        <f t="shared" ca="1" si="64"/>
        <v>#N/A</v>
      </c>
      <c r="KP40" s="88" t="e">
        <f t="shared" ca="1" si="64"/>
        <v>#N/A</v>
      </c>
      <c r="KQ40" s="88" t="e">
        <f t="shared" ca="1" si="64"/>
        <v>#N/A</v>
      </c>
      <c r="KR40" s="88" t="e">
        <f t="shared" ca="1" si="64"/>
        <v>#N/A</v>
      </c>
      <c r="KS40" s="88" t="e">
        <f t="shared" ca="1" si="64"/>
        <v>#N/A</v>
      </c>
      <c r="KT40" s="88" t="e">
        <f t="shared" ca="1" si="64"/>
        <v>#N/A</v>
      </c>
      <c r="KU40" s="88" t="e">
        <f t="shared" ca="1" si="64"/>
        <v>#N/A</v>
      </c>
      <c r="KV40" s="88" t="e">
        <f t="shared" ca="1" si="64"/>
        <v>#N/A</v>
      </c>
      <c r="KW40" s="88" t="e">
        <f t="shared" ca="1" si="64"/>
        <v>#N/A</v>
      </c>
      <c r="KX40" s="88" t="e">
        <f t="shared" ca="1" si="64"/>
        <v>#N/A</v>
      </c>
      <c r="KY40" s="88" t="e">
        <f t="shared" ca="1" si="64"/>
        <v>#N/A</v>
      </c>
      <c r="KZ40" s="88" t="e">
        <f t="shared" ca="1" si="64"/>
        <v>#N/A</v>
      </c>
      <c r="LA40" s="88" t="e">
        <f t="shared" ca="1" si="64"/>
        <v>#N/A</v>
      </c>
      <c r="LB40" s="88" t="e">
        <f t="shared" ca="1" si="64"/>
        <v>#N/A</v>
      </c>
      <c r="LC40" s="88" t="e">
        <f t="shared" ca="1" si="64"/>
        <v>#N/A</v>
      </c>
      <c r="LD40" s="88" t="e">
        <f t="shared" ca="1" si="64"/>
        <v>#N/A</v>
      </c>
      <c r="LE40" s="88" t="e">
        <f t="shared" ca="1" si="64"/>
        <v>#N/A</v>
      </c>
      <c r="LF40" s="88" t="e">
        <f t="shared" ca="1" si="64"/>
        <v>#N/A</v>
      </c>
      <c r="LG40" s="88" t="e">
        <f t="shared" ca="1" si="64"/>
        <v>#N/A</v>
      </c>
      <c r="LH40" s="88" t="e">
        <f t="shared" ca="1" si="64"/>
        <v>#N/A</v>
      </c>
      <c r="LI40" s="88" t="e">
        <f t="shared" ca="1" si="64"/>
        <v>#N/A</v>
      </c>
      <c r="LJ40" s="88" t="e">
        <f t="shared" ca="1" si="64"/>
        <v>#N/A</v>
      </c>
      <c r="LK40" s="88" t="e">
        <f t="shared" ca="1" si="64"/>
        <v>#N/A</v>
      </c>
      <c r="LL40" s="88" t="e">
        <f t="shared" ca="1" si="64"/>
        <v>#N/A</v>
      </c>
      <c r="LM40" s="88" t="e">
        <f t="shared" ca="1" si="64"/>
        <v>#N/A</v>
      </c>
      <c r="LN40" s="88" t="e">
        <f t="shared" ca="1" si="64"/>
        <v>#N/A</v>
      </c>
      <c r="LO40" s="88" t="e">
        <f t="shared" ref="LO40:NZ43" ca="1" si="70">(IFERROR(HLOOKUP("Innendurchmesser",INDIRECT(LO$6&amp;"!A1:L28"),LOOKUP($B40,INDIRECT(LO$6&amp;"!B1:B28"),INDIRECT(LO$6&amp;"!A1:A28")),FALSE),NA())*0.001)</f>
        <v>#N/A</v>
      </c>
      <c r="LP40" s="88" t="e">
        <f t="shared" ca="1" si="70"/>
        <v>#N/A</v>
      </c>
      <c r="LQ40" s="88" t="e">
        <f t="shared" ca="1" si="70"/>
        <v>#N/A</v>
      </c>
      <c r="LR40" s="88" t="e">
        <f t="shared" ca="1" si="70"/>
        <v>#N/A</v>
      </c>
      <c r="LS40" s="88" t="e">
        <f t="shared" ca="1" si="70"/>
        <v>#N/A</v>
      </c>
      <c r="LT40" s="88" t="e">
        <f t="shared" ca="1" si="70"/>
        <v>#N/A</v>
      </c>
      <c r="LU40" s="88" t="e">
        <f t="shared" ca="1" si="70"/>
        <v>#N/A</v>
      </c>
      <c r="LV40" s="88" t="e">
        <f t="shared" ca="1" si="70"/>
        <v>#N/A</v>
      </c>
      <c r="LW40" s="88" t="e">
        <f t="shared" ca="1" si="70"/>
        <v>#N/A</v>
      </c>
      <c r="LX40" s="88" t="e">
        <f t="shared" ca="1" si="70"/>
        <v>#N/A</v>
      </c>
      <c r="LY40" s="88" t="e">
        <f t="shared" ca="1" si="70"/>
        <v>#N/A</v>
      </c>
      <c r="LZ40" s="88" t="e">
        <f t="shared" ca="1" si="70"/>
        <v>#N/A</v>
      </c>
      <c r="MA40" s="88" t="e">
        <f t="shared" ca="1" si="70"/>
        <v>#N/A</v>
      </c>
      <c r="MB40" s="88" t="e">
        <f t="shared" ca="1" si="70"/>
        <v>#N/A</v>
      </c>
      <c r="MC40" s="88" t="e">
        <f t="shared" ca="1" si="70"/>
        <v>#N/A</v>
      </c>
      <c r="MD40" s="88" t="e">
        <f t="shared" ca="1" si="70"/>
        <v>#N/A</v>
      </c>
      <c r="ME40" s="88" t="e">
        <f t="shared" ca="1" si="70"/>
        <v>#N/A</v>
      </c>
      <c r="MF40" s="88" t="e">
        <f t="shared" ca="1" si="70"/>
        <v>#N/A</v>
      </c>
      <c r="MG40" s="88" t="e">
        <f t="shared" ca="1" si="70"/>
        <v>#N/A</v>
      </c>
      <c r="MH40" s="88" t="e">
        <f t="shared" ca="1" si="70"/>
        <v>#N/A</v>
      </c>
      <c r="MI40" s="88" t="e">
        <f t="shared" ca="1" si="70"/>
        <v>#N/A</v>
      </c>
      <c r="MJ40" s="88" t="e">
        <f t="shared" ca="1" si="70"/>
        <v>#N/A</v>
      </c>
      <c r="MK40" s="88" t="e">
        <f t="shared" ca="1" si="70"/>
        <v>#N/A</v>
      </c>
      <c r="ML40" s="88" t="e">
        <f t="shared" ca="1" si="70"/>
        <v>#N/A</v>
      </c>
      <c r="MM40" s="88" t="e">
        <f t="shared" ca="1" si="70"/>
        <v>#N/A</v>
      </c>
      <c r="MN40" s="88" t="e">
        <f t="shared" ca="1" si="70"/>
        <v>#N/A</v>
      </c>
      <c r="MO40" s="88" t="e">
        <f t="shared" ca="1" si="70"/>
        <v>#N/A</v>
      </c>
      <c r="MP40" s="88" t="e">
        <f t="shared" ca="1" si="70"/>
        <v>#N/A</v>
      </c>
      <c r="MQ40" s="88" t="e">
        <f t="shared" ca="1" si="70"/>
        <v>#N/A</v>
      </c>
      <c r="MR40" s="88" t="e">
        <f t="shared" ca="1" si="70"/>
        <v>#N/A</v>
      </c>
      <c r="MS40" s="88" t="e">
        <f t="shared" ca="1" si="70"/>
        <v>#N/A</v>
      </c>
      <c r="MT40" s="88" t="e">
        <f t="shared" ca="1" si="70"/>
        <v>#N/A</v>
      </c>
      <c r="MU40" s="88" t="e">
        <f t="shared" ca="1" si="70"/>
        <v>#N/A</v>
      </c>
      <c r="MV40" s="88" t="e">
        <f t="shared" ca="1" si="70"/>
        <v>#N/A</v>
      </c>
      <c r="MW40" s="88" t="e">
        <f t="shared" ca="1" si="70"/>
        <v>#N/A</v>
      </c>
      <c r="MX40" s="88" t="e">
        <f t="shared" ca="1" si="70"/>
        <v>#N/A</v>
      </c>
      <c r="MY40" s="88" t="e">
        <f t="shared" ca="1" si="70"/>
        <v>#N/A</v>
      </c>
      <c r="MZ40" s="88" t="e">
        <f t="shared" ca="1" si="70"/>
        <v>#N/A</v>
      </c>
      <c r="NA40" s="88" t="e">
        <f t="shared" ca="1" si="70"/>
        <v>#N/A</v>
      </c>
      <c r="NB40" s="88" t="e">
        <f t="shared" ca="1" si="70"/>
        <v>#N/A</v>
      </c>
      <c r="NC40" s="88" t="e">
        <f t="shared" ca="1" si="70"/>
        <v>#N/A</v>
      </c>
      <c r="ND40" s="88" t="e">
        <f t="shared" ca="1" si="70"/>
        <v>#N/A</v>
      </c>
      <c r="NE40" s="88" t="e">
        <f t="shared" ca="1" si="70"/>
        <v>#N/A</v>
      </c>
      <c r="NF40" s="88" t="e">
        <f t="shared" ca="1" si="70"/>
        <v>#N/A</v>
      </c>
      <c r="NG40" s="88" t="e">
        <f t="shared" ca="1" si="70"/>
        <v>#N/A</v>
      </c>
      <c r="NH40" s="88" t="e">
        <f t="shared" ca="1" si="70"/>
        <v>#N/A</v>
      </c>
      <c r="NI40" s="88" t="e">
        <f t="shared" ca="1" si="70"/>
        <v>#N/A</v>
      </c>
      <c r="NJ40" s="88" t="e">
        <f t="shared" ca="1" si="70"/>
        <v>#N/A</v>
      </c>
      <c r="NK40" s="88" t="e">
        <f t="shared" ca="1" si="70"/>
        <v>#N/A</v>
      </c>
      <c r="NL40" s="88" t="e">
        <f t="shared" ca="1" si="70"/>
        <v>#N/A</v>
      </c>
      <c r="NM40" s="88" t="e">
        <f t="shared" ca="1" si="70"/>
        <v>#N/A</v>
      </c>
      <c r="NN40" s="88" t="e">
        <f t="shared" ca="1" si="70"/>
        <v>#N/A</v>
      </c>
      <c r="NO40" s="88" t="e">
        <f t="shared" ca="1" si="70"/>
        <v>#N/A</v>
      </c>
      <c r="NP40" s="88" t="e">
        <f t="shared" ca="1" si="70"/>
        <v>#N/A</v>
      </c>
      <c r="NQ40" s="88" t="e">
        <f t="shared" ca="1" si="70"/>
        <v>#N/A</v>
      </c>
      <c r="NR40" s="88" t="e">
        <f t="shared" ca="1" si="70"/>
        <v>#N/A</v>
      </c>
      <c r="NS40" s="88" t="e">
        <f t="shared" ca="1" si="70"/>
        <v>#N/A</v>
      </c>
      <c r="NT40" s="88" t="e">
        <f t="shared" ca="1" si="70"/>
        <v>#N/A</v>
      </c>
      <c r="NU40" s="88" t="e">
        <f t="shared" ca="1" si="70"/>
        <v>#N/A</v>
      </c>
      <c r="NV40" s="88" t="e">
        <f t="shared" ca="1" si="70"/>
        <v>#N/A</v>
      </c>
      <c r="NW40" s="88" t="e">
        <f t="shared" ca="1" si="70"/>
        <v>#N/A</v>
      </c>
      <c r="NX40" s="88" t="e">
        <f t="shared" ca="1" si="70"/>
        <v>#N/A</v>
      </c>
      <c r="NY40" s="88" t="e">
        <f t="shared" ca="1" si="70"/>
        <v>#N/A</v>
      </c>
      <c r="NZ40" s="88" t="e">
        <f t="shared" ca="1" si="70"/>
        <v>#N/A</v>
      </c>
      <c r="OA40" s="88" t="e">
        <f t="shared" ca="1" si="68"/>
        <v>#N/A</v>
      </c>
      <c r="OB40" s="88" t="e">
        <f t="shared" ca="1" si="68"/>
        <v>#N/A</v>
      </c>
      <c r="OC40" s="88" t="e">
        <f t="shared" ca="1" si="68"/>
        <v>#N/A</v>
      </c>
      <c r="OD40" s="88" t="e">
        <f t="shared" ca="1" si="66"/>
        <v>#N/A</v>
      </c>
      <c r="OE40" s="88" t="e">
        <f t="shared" ca="1" si="66"/>
        <v>#N/A</v>
      </c>
      <c r="OF40" s="88" t="e">
        <f t="shared" ca="1" si="66"/>
        <v>#N/A</v>
      </c>
      <c r="OG40" s="88" t="e">
        <f t="shared" ca="1" si="66"/>
        <v>#N/A</v>
      </c>
      <c r="OH40" s="88" t="e">
        <f t="shared" ca="1" si="66"/>
        <v>#N/A</v>
      </c>
      <c r="OI40" s="88" t="e">
        <f t="shared" ca="1" si="46"/>
        <v>#N/A</v>
      </c>
      <c r="OJ40" s="88" t="e">
        <f t="shared" ca="1" si="46"/>
        <v>#N/A</v>
      </c>
      <c r="OK40" s="88" t="e">
        <f t="shared" ca="1" si="46"/>
        <v>#N/A</v>
      </c>
      <c r="OL40" s="88" t="e">
        <f t="shared" ca="1" si="46"/>
        <v>#N/A</v>
      </c>
      <c r="OM40" s="88" t="e">
        <f t="shared" ca="1" si="46"/>
        <v>#N/A</v>
      </c>
    </row>
    <row r="41" spans="2:403" x14ac:dyDescent="0.3">
      <c r="B41" s="84">
        <v>500</v>
      </c>
      <c r="C41" s="85" t="s">
        <v>79</v>
      </c>
      <c r="D41" s="88">
        <f t="shared" ca="1" si="42"/>
        <v>0.49540000000000001</v>
      </c>
      <c r="E41" s="88">
        <f t="shared" ca="1" si="67"/>
        <v>0.49540000000000001</v>
      </c>
      <c r="F41" s="88">
        <f t="shared" ca="1" si="67"/>
        <v>0.49540000000000001</v>
      </c>
      <c r="G41" s="88">
        <f t="shared" ca="1" si="67"/>
        <v>0.49540000000000001</v>
      </c>
      <c r="H41" s="88">
        <f t="shared" ca="1" si="67"/>
        <v>0.49540000000000001</v>
      </c>
      <c r="I41" s="88">
        <f t="shared" ca="1" si="67"/>
        <v>0.49540000000000001</v>
      </c>
      <c r="J41" s="88">
        <f t="shared" ca="1" si="67"/>
        <v>0.49540000000000001</v>
      </c>
      <c r="K41" s="88">
        <f t="shared" ca="1" si="67"/>
        <v>0.49540000000000001</v>
      </c>
      <c r="L41" s="88">
        <f t="shared" ca="1" si="67"/>
        <v>0.49540000000000001</v>
      </c>
      <c r="M41" s="88">
        <f t="shared" ca="1" si="67"/>
        <v>0.49540000000000001</v>
      </c>
      <c r="N41" s="88">
        <f t="shared" ca="1" si="67"/>
        <v>0.49540000000000001</v>
      </c>
      <c r="O41" s="88">
        <f t="shared" ca="1" si="67"/>
        <v>0.49540000000000001</v>
      </c>
      <c r="P41" s="88">
        <f t="shared" ca="1" si="67"/>
        <v>0.49540000000000001</v>
      </c>
      <c r="Q41" s="88">
        <f t="shared" ca="1" si="67"/>
        <v>0.49540000000000001</v>
      </c>
      <c r="R41" s="88">
        <f t="shared" ca="1" si="67"/>
        <v>0.49540000000000001</v>
      </c>
      <c r="S41" s="88">
        <f t="shared" ca="1" si="67"/>
        <v>0.49540000000000001</v>
      </c>
      <c r="T41" s="88">
        <f t="shared" ca="1" si="67"/>
        <v>0.49540000000000001</v>
      </c>
      <c r="U41" s="88">
        <f t="shared" ca="1" si="67"/>
        <v>0.49540000000000001</v>
      </c>
      <c r="V41" s="88">
        <f t="shared" ca="1" si="67"/>
        <v>0.49540000000000001</v>
      </c>
      <c r="W41" s="88">
        <f t="shared" ca="1" si="67"/>
        <v>0.49540000000000001</v>
      </c>
      <c r="X41" s="88">
        <f t="shared" ca="1" si="67"/>
        <v>0.49540000000000001</v>
      </c>
      <c r="Y41" s="88">
        <f t="shared" ca="1" si="67"/>
        <v>0.49540000000000001</v>
      </c>
      <c r="Z41" s="88">
        <f t="shared" ca="1" si="67"/>
        <v>0.49540000000000001</v>
      </c>
      <c r="AA41" s="88">
        <f t="shared" ca="1" si="67"/>
        <v>0.49540000000000001</v>
      </c>
      <c r="AB41" s="88">
        <f t="shared" ca="1" si="67"/>
        <v>0.49540000000000001</v>
      </c>
      <c r="AC41" s="88">
        <f t="shared" ca="1" si="67"/>
        <v>0.49540000000000001</v>
      </c>
      <c r="AD41" s="88">
        <f t="shared" ca="1" si="67"/>
        <v>0.49540000000000001</v>
      </c>
      <c r="AE41" s="88">
        <f t="shared" ca="1" si="67"/>
        <v>0.49540000000000001</v>
      </c>
      <c r="AF41" s="88">
        <f t="shared" ca="1" si="67"/>
        <v>0.49540000000000001</v>
      </c>
      <c r="AG41" s="88">
        <f t="shared" ca="1" si="67"/>
        <v>0.49540000000000001</v>
      </c>
      <c r="AH41" s="88">
        <f t="shared" ca="1" si="67"/>
        <v>0.49540000000000001</v>
      </c>
      <c r="AI41" s="88">
        <f t="shared" ca="1" si="67"/>
        <v>0.49540000000000001</v>
      </c>
      <c r="AJ41" s="88">
        <f t="shared" ca="1" si="67"/>
        <v>0.49540000000000001</v>
      </c>
      <c r="AK41" s="88" t="e">
        <f t="shared" ca="1" si="67"/>
        <v>#N/A</v>
      </c>
      <c r="AL41" s="88" t="e">
        <f t="shared" ca="1" si="67"/>
        <v>#N/A</v>
      </c>
      <c r="AM41" s="88" t="e">
        <f t="shared" ca="1" si="67"/>
        <v>#N/A</v>
      </c>
      <c r="AN41" s="88" t="e">
        <f t="shared" ca="1" si="67"/>
        <v>#N/A</v>
      </c>
      <c r="AO41" s="88" t="e">
        <f t="shared" ca="1" si="67"/>
        <v>#N/A</v>
      </c>
      <c r="AP41" s="88" t="e">
        <f t="shared" ca="1" si="67"/>
        <v>#N/A</v>
      </c>
      <c r="AQ41" s="88" t="e">
        <f t="shared" ca="1" si="67"/>
        <v>#N/A</v>
      </c>
      <c r="AR41" s="88" t="e">
        <f t="shared" ca="1" si="67"/>
        <v>#N/A</v>
      </c>
      <c r="AS41" s="88" t="e">
        <f t="shared" ca="1" si="67"/>
        <v>#N/A</v>
      </c>
      <c r="AT41" s="88" t="e">
        <f t="shared" ca="1" si="67"/>
        <v>#N/A</v>
      </c>
      <c r="AU41" s="88" t="e">
        <f t="shared" ca="1" si="67"/>
        <v>#N/A</v>
      </c>
      <c r="AV41" s="88" t="e">
        <f t="shared" ca="1" si="67"/>
        <v>#N/A</v>
      </c>
      <c r="AW41" s="88" t="e">
        <f t="shared" ca="1" si="67"/>
        <v>#N/A</v>
      </c>
      <c r="AX41" s="88" t="e">
        <f t="shared" ca="1" si="67"/>
        <v>#N/A</v>
      </c>
      <c r="AY41" s="88" t="e">
        <f t="shared" ca="1" si="67"/>
        <v>#N/A</v>
      </c>
      <c r="AZ41" s="88" t="e">
        <f t="shared" ca="1" si="67"/>
        <v>#N/A</v>
      </c>
      <c r="BA41" s="88" t="e">
        <f t="shared" ca="1" si="67"/>
        <v>#N/A</v>
      </c>
      <c r="BB41" s="88" t="e">
        <f t="shared" ca="1" si="67"/>
        <v>#N/A</v>
      </c>
      <c r="BC41" s="88" t="e">
        <f t="shared" ca="1" si="67"/>
        <v>#N/A</v>
      </c>
      <c r="BD41" s="88" t="e">
        <f t="shared" ca="1" si="67"/>
        <v>#N/A</v>
      </c>
      <c r="BE41" s="88" t="e">
        <f t="shared" ca="1" si="67"/>
        <v>#N/A</v>
      </c>
      <c r="BF41" s="88" t="e">
        <f t="shared" ca="1" si="67"/>
        <v>#N/A</v>
      </c>
      <c r="BG41" s="88" t="e">
        <f t="shared" ca="1" si="67"/>
        <v>#N/A</v>
      </c>
      <c r="BH41" s="88" t="e">
        <f t="shared" ca="1" si="67"/>
        <v>#N/A</v>
      </c>
      <c r="BI41" s="88" t="e">
        <f t="shared" ca="1" si="67"/>
        <v>#N/A</v>
      </c>
      <c r="BJ41" s="88" t="e">
        <f t="shared" ca="1" si="67"/>
        <v>#N/A</v>
      </c>
      <c r="BK41" s="88" t="e">
        <f t="shared" ca="1" si="67"/>
        <v>#N/A</v>
      </c>
      <c r="BL41" s="88" t="e">
        <f t="shared" ca="1" si="67"/>
        <v>#N/A</v>
      </c>
      <c r="BM41" s="88" t="e">
        <f t="shared" ca="1" si="67"/>
        <v>#N/A</v>
      </c>
      <c r="BN41" s="88" t="e">
        <f t="shared" ca="1" si="67"/>
        <v>#N/A</v>
      </c>
      <c r="BO41" s="88" t="e">
        <f t="shared" ca="1" si="67"/>
        <v>#N/A</v>
      </c>
      <c r="BP41" s="88" t="e">
        <f t="shared" ca="1" si="67"/>
        <v>#N/A</v>
      </c>
      <c r="BQ41" s="88" t="e">
        <f t="shared" ca="1" si="65"/>
        <v>#N/A</v>
      </c>
      <c r="BR41" s="88" t="e">
        <f t="shared" ca="1" si="65"/>
        <v>#N/A</v>
      </c>
      <c r="BS41" s="88" t="e">
        <f t="shared" ca="1" si="65"/>
        <v>#N/A</v>
      </c>
      <c r="BT41" s="88" t="e">
        <f t="shared" ca="1" si="65"/>
        <v>#N/A</v>
      </c>
      <c r="BU41" s="88" t="e">
        <f t="shared" ca="1" si="65"/>
        <v>#N/A</v>
      </c>
      <c r="BV41" s="88" t="e">
        <f t="shared" ca="1" si="65"/>
        <v>#N/A</v>
      </c>
      <c r="BW41" s="88" t="e">
        <f t="shared" ca="1" si="65"/>
        <v>#N/A</v>
      </c>
      <c r="BX41" s="88" t="e">
        <f t="shared" ca="1" si="65"/>
        <v>#N/A</v>
      </c>
      <c r="BY41" s="88" t="e">
        <f t="shared" ca="1" si="65"/>
        <v>#N/A</v>
      </c>
      <c r="BZ41" s="88" t="e">
        <f t="shared" ca="1" si="65"/>
        <v>#N/A</v>
      </c>
      <c r="CA41" s="88" t="e">
        <f t="shared" ca="1" si="65"/>
        <v>#N/A</v>
      </c>
      <c r="CB41" s="88" t="e">
        <f t="shared" ca="1" si="65"/>
        <v>#N/A</v>
      </c>
      <c r="CC41" s="88" t="e">
        <f t="shared" ca="1" si="65"/>
        <v>#N/A</v>
      </c>
      <c r="CD41" s="88" t="e">
        <f t="shared" ca="1" si="65"/>
        <v>#N/A</v>
      </c>
      <c r="CE41" s="88" t="e">
        <f t="shared" ca="1" si="65"/>
        <v>#N/A</v>
      </c>
      <c r="CF41" s="88" t="e">
        <f t="shared" ca="1" si="65"/>
        <v>#N/A</v>
      </c>
      <c r="CG41" s="88" t="e">
        <f t="shared" ca="1" si="65"/>
        <v>#N/A</v>
      </c>
      <c r="CH41" s="88" t="e">
        <f t="shared" ca="1" si="65"/>
        <v>#N/A</v>
      </c>
      <c r="CI41" s="88" t="e">
        <f t="shared" ca="1" si="65"/>
        <v>#N/A</v>
      </c>
      <c r="CJ41" s="88" t="e">
        <f t="shared" ca="1" si="65"/>
        <v>#N/A</v>
      </c>
      <c r="CK41" s="88" t="e">
        <f t="shared" ca="1" si="65"/>
        <v>#N/A</v>
      </c>
      <c r="CL41" s="88" t="e">
        <f t="shared" ca="1" si="65"/>
        <v>#N/A</v>
      </c>
      <c r="CM41" s="88" t="e">
        <f t="shared" ca="1" si="65"/>
        <v>#N/A</v>
      </c>
      <c r="CN41" s="88" t="e">
        <f t="shared" ca="1" si="65"/>
        <v>#N/A</v>
      </c>
      <c r="CO41" s="88" t="e">
        <f t="shared" ca="1" si="65"/>
        <v>#N/A</v>
      </c>
      <c r="CP41" s="88" t="e">
        <f t="shared" ca="1" si="65"/>
        <v>#N/A</v>
      </c>
      <c r="CQ41" s="88" t="e">
        <f t="shared" ca="1" si="65"/>
        <v>#N/A</v>
      </c>
      <c r="CR41" s="88" t="e">
        <f t="shared" ca="1" si="65"/>
        <v>#N/A</v>
      </c>
      <c r="CS41" s="88" t="e">
        <f t="shared" ca="1" si="65"/>
        <v>#N/A</v>
      </c>
      <c r="CT41" s="88" t="e">
        <f t="shared" ca="1" si="65"/>
        <v>#N/A</v>
      </c>
      <c r="CU41" s="88" t="e">
        <f t="shared" ca="1" si="65"/>
        <v>#N/A</v>
      </c>
      <c r="CV41" s="88" t="e">
        <f t="shared" ca="1" si="65"/>
        <v>#N/A</v>
      </c>
      <c r="CW41" s="88" t="e">
        <f t="shared" ca="1" si="65"/>
        <v>#N/A</v>
      </c>
      <c r="CX41" s="88" t="e">
        <f t="shared" ca="1" si="65"/>
        <v>#N/A</v>
      </c>
      <c r="CY41" s="88" t="e">
        <f t="shared" ca="1" si="65"/>
        <v>#N/A</v>
      </c>
      <c r="CZ41" s="88" t="e">
        <f t="shared" ca="1" si="65"/>
        <v>#N/A</v>
      </c>
      <c r="DA41" s="88" t="e">
        <f t="shared" ca="1" si="65"/>
        <v>#N/A</v>
      </c>
      <c r="DB41" s="88" t="e">
        <f t="shared" ca="1" si="65"/>
        <v>#N/A</v>
      </c>
      <c r="DC41" s="88" t="e">
        <f t="shared" ca="1" si="65"/>
        <v>#N/A</v>
      </c>
      <c r="DD41" s="88" t="e">
        <f t="shared" ca="1" si="65"/>
        <v>#N/A</v>
      </c>
      <c r="DE41" s="88" t="e">
        <f t="shared" ca="1" si="65"/>
        <v>#N/A</v>
      </c>
      <c r="DF41" s="88" t="e">
        <f t="shared" ca="1" si="65"/>
        <v>#N/A</v>
      </c>
      <c r="DG41" s="88" t="e">
        <f t="shared" ca="1" si="65"/>
        <v>#N/A</v>
      </c>
      <c r="DH41" s="88" t="e">
        <f t="shared" ca="1" si="65"/>
        <v>#N/A</v>
      </c>
      <c r="DI41" s="88" t="e">
        <f t="shared" ca="1" si="65"/>
        <v>#N/A</v>
      </c>
      <c r="DJ41" s="88" t="e">
        <f t="shared" ca="1" si="65"/>
        <v>#N/A</v>
      </c>
      <c r="DK41" s="88" t="e">
        <f t="shared" ca="1" si="65"/>
        <v>#N/A</v>
      </c>
      <c r="DL41" s="88" t="e">
        <f t="shared" ca="1" si="65"/>
        <v>#N/A</v>
      </c>
      <c r="DM41" s="88" t="e">
        <f t="shared" ca="1" si="65"/>
        <v>#N/A</v>
      </c>
      <c r="DN41" s="88" t="e">
        <f t="shared" ca="1" si="65"/>
        <v>#N/A</v>
      </c>
      <c r="DO41" s="88" t="e">
        <f t="shared" ca="1" si="65"/>
        <v>#N/A</v>
      </c>
      <c r="DP41" s="88" t="e">
        <f t="shared" ca="1" si="65"/>
        <v>#N/A</v>
      </c>
      <c r="DQ41" s="88" t="e">
        <f t="shared" ca="1" si="65"/>
        <v>#N/A</v>
      </c>
      <c r="DR41" s="88" t="e">
        <f t="shared" ca="1" si="65"/>
        <v>#N/A</v>
      </c>
      <c r="DS41" s="88" t="e">
        <f t="shared" ca="1" si="65"/>
        <v>#N/A</v>
      </c>
      <c r="DT41" s="88" t="e">
        <f t="shared" ca="1" si="65"/>
        <v>#N/A</v>
      </c>
      <c r="DU41" s="88" t="e">
        <f t="shared" ca="1" si="65"/>
        <v>#N/A</v>
      </c>
      <c r="DV41" s="88" t="e">
        <f t="shared" ca="1" si="65"/>
        <v>#N/A</v>
      </c>
      <c r="DW41" s="88" t="e">
        <f t="shared" ca="1" si="65"/>
        <v>#N/A</v>
      </c>
      <c r="DX41" s="88" t="e">
        <f t="shared" ca="1" si="65"/>
        <v>#N/A</v>
      </c>
      <c r="DY41" s="88" t="e">
        <f t="shared" ca="1" si="65"/>
        <v>#N/A</v>
      </c>
      <c r="DZ41" s="88" t="e">
        <f t="shared" ca="1" si="65"/>
        <v>#N/A</v>
      </c>
      <c r="EA41" s="88" t="e">
        <f t="shared" ca="1" si="65"/>
        <v>#N/A</v>
      </c>
      <c r="EB41" s="88" t="e">
        <f t="shared" ca="1" si="47"/>
        <v>#N/A</v>
      </c>
      <c r="EC41" s="88" t="e">
        <f t="shared" ref="EC41:GN44" ca="1" si="71">(IFERROR(HLOOKUP("Innendurchmesser",INDIRECT(EC$6&amp;"!A1:L28"),LOOKUP($B41,INDIRECT(EC$6&amp;"!B1:B28"),INDIRECT(EC$6&amp;"!A1:A28")),FALSE),NA())*0.001)</f>
        <v>#N/A</v>
      </c>
      <c r="ED41" s="88" t="e">
        <f t="shared" ca="1" si="71"/>
        <v>#N/A</v>
      </c>
      <c r="EE41" s="88" t="e">
        <f t="shared" ca="1" si="71"/>
        <v>#N/A</v>
      </c>
      <c r="EF41" s="88" t="e">
        <f t="shared" ca="1" si="71"/>
        <v>#N/A</v>
      </c>
      <c r="EG41" s="88" t="e">
        <f t="shared" ca="1" si="71"/>
        <v>#N/A</v>
      </c>
      <c r="EH41" s="88" t="e">
        <f t="shared" ca="1" si="71"/>
        <v>#N/A</v>
      </c>
      <c r="EI41" s="88" t="e">
        <f t="shared" ca="1" si="71"/>
        <v>#N/A</v>
      </c>
      <c r="EJ41" s="88" t="e">
        <f t="shared" ca="1" si="71"/>
        <v>#N/A</v>
      </c>
      <c r="EK41" s="88" t="e">
        <f t="shared" ca="1" si="71"/>
        <v>#N/A</v>
      </c>
      <c r="EL41" s="88" t="e">
        <f t="shared" ca="1" si="71"/>
        <v>#N/A</v>
      </c>
      <c r="EM41" s="88" t="e">
        <f t="shared" ca="1" si="71"/>
        <v>#N/A</v>
      </c>
      <c r="EN41" s="88" t="e">
        <f t="shared" ca="1" si="71"/>
        <v>#N/A</v>
      </c>
      <c r="EO41" s="88" t="e">
        <f t="shared" ca="1" si="71"/>
        <v>#N/A</v>
      </c>
      <c r="EP41" s="88" t="e">
        <f t="shared" ca="1" si="71"/>
        <v>#N/A</v>
      </c>
      <c r="EQ41" s="88" t="e">
        <f t="shared" ca="1" si="71"/>
        <v>#N/A</v>
      </c>
      <c r="ER41" s="88" t="e">
        <f t="shared" ca="1" si="71"/>
        <v>#N/A</v>
      </c>
      <c r="ES41" s="88" t="e">
        <f t="shared" ca="1" si="71"/>
        <v>#N/A</v>
      </c>
      <c r="ET41" s="88" t="e">
        <f t="shared" ca="1" si="71"/>
        <v>#N/A</v>
      </c>
      <c r="EU41" s="88" t="e">
        <f t="shared" ca="1" si="71"/>
        <v>#N/A</v>
      </c>
      <c r="EV41" s="88" t="e">
        <f t="shared" ca="1" si="71"/>
        <v>#N/A</v>
      </c>
      <c r="EW41" s="88" t="e">
        <f t="shared" ca="1" si="71"/>
        <v>#N/A</v>
      </c>
      <c r="EX41" s="88" t="e">
        <f t="shared" ca="1" si="71"/>
        <v>#N/A</v>
      </c>
      <c r="EY41" s="88" t="e">
        <f t="shared" ca="1" si="71"/>
        <v>#N/A</v>
      </c>
      <c r="EZ41" s="88" t="e">
        <f t="shared" ca="1" si="71"/>
        <v>#N/A</v>
      </c>
      <c r="FA41" s="88" t="e">
        <f t="shared" ca="1" si="71"/>
        <v>#N/A</v>
      </c>
      <c r="FB41" s="88" t="e">
        <f t="shared" ca="1" si="71"/>
        <v>#N/A</v>
      </c>
      <c r="FC41" s="88" t="e">
        <f t="shared" ca="1" si="71"/>
        <v>#N/A</v>
      </c>
      <c r="FD41" s="88" t="e">
        <f t="shared" ca="1" si="71"/>
        <v>#N/A</v>
      </c>
      <c r="FE41" s="88" t="e">
        <f t="shared" ca="1" si="71"/>
        <v>#N/A</v>
      </c>
      <c r="FF41" s="88" t="e">
        <f t="shared" ca="1" si="71"/>
        <v>#N/A</v>
      </c>
      <c r="FG41" s="88" t="e">
        <f t="shared" ca="1" si="71"/>
        <v>#N/A</v>
      </c>
      <c r="FH41" s="88" t="e">
        <f t="shared" ca="1" si="71"/>
        <v>#N/A</v>
      </c>
      <c r="FI41" s="88" t="e">
        <f t="shared" ca="1" si="71"/>
        <v>#N/A</v>
      </c>
      <c r="FJ41" s="88" t="e">
        <f t="shared" ca="1" si="71"/>
        <v>#N/A</v>
      </c>
      <c r="FK41" s="88" t="e">
        <f t="shared" ca="1" si="71"/>
        <v>#N/A</v>
      </c>
      <c r="FL41" s="88" t="e">
        <f t="shared" ca="1" si="71"/>
        <v>#N/A</v>
      </c>
      <c r="FM41" s="88" t="e">
        <f t="shared" ca="1" si="71"/>
        <v>#N/A</v>
      </c>
      <c r="FN41" s="88" t="e">
        <f t="shared" ca="1" si="71"/>
        <v>#N/A</v>
      </c>
      <c r="FO41" s="88" t="e">
        <f t="shared" ca="1" si="71"/>
        <v>#N/A</v>
      </c>
      <c r="FP41" s="88" t="e">
        <f t="shared" ca="1" si="71"/>
        <v>#N/A</v>
      </c>
      <c r="FQ41" s="88" t="e">
        <f t="shared" ca="1" si="71"/>
        <v>#N/A</v>
      </c>
      <c r="FR41" s="88" t="e">
        <f t="shared" ca="1" si="71"/>
        <v>#N/A</v>
      </c>
      <c r="FS41" s="88" t="e">
        <f t="shared" ca="1" si="71"/>
        <v>#N/A</v>
      </c>
      <c r="FT41" s="88" t="e">
        <f t="shared" ca="1" si="71"/>
        <v>#N/A</v>
      </c>
      <c r="FU41" s="88" t="e">
        <f t="shared" ca="1" si="71"/>
        <v>#N/A</v>
      </c>
      <c r="FV41" s="88" t="e">
        <f t="shared" ca="1" si="71"/>
        <v>#N/A</v>
      </c>
      <c r="FW41" s="88" t="e">
        <f t="shared" ca="1" si="71"/>
        <v>#N/A</v>
      </c>
      <c r="FX41" s="88" t="e">
        <f t="shared" ca="1" si="71"/>
        <v>#N/A</v>
      </c>
      <c r="FY41" s="88" t="e">
        <f t="shared" ca="1" si="71"/>
        <v>#N/A</v>
      </c>
      <c r="FZ41" s="88" t="e">
        <f t="shared" ca="1" si="71"/>
        <v>#N/A</v>
      </c>
      <c r="GA41" s="88" t="e">
        <f t="shared" ca="1" si="71"/>
        <v>#N/A</v>
      </c>
      <c r="GB41" s="88" t="e">
        <f t="shared" ca="1" si="71"/>
        <v>#N/A</v>
      </c>
      <c r="GC41" s="88" t="e">
        <f t="shared" ca="1" si="71"/>
        <v>#N/A</v>
      </c>
      <c r="GD41" s="88" t="e">
        <f t="shared" ca="1" si="71"/>
        <v>#N/A</v>
      </c>
      <c r="GE41" s="88" t="e">
        <f t="shared" ca="1" si="71"/>
        <v>#N/A</v>
      </c>
      <c r="GF41" s="88" t="e">
        <f t="shared" ca="1" si="71"/>
        <v>#N/A</v>
      </c>
      <c r="GG41" s="88" t="e">
        <f t="shared" ca="1" si="71"/>
        <v>#N/A</v>
      </c>
      <c r="GH41" s="88" t="e">
        <f t="shared" ca="1" si="71"/>
        <v>#N/A</v>
      </c>
      <c r="GI41" s="88" t="e">
        <f t="shared" ca="1" si="71"/>
        <v>#N/A</v>
      </c>
      <c r="GJ41" s="88" t="e">
        <f t="shared" ca="1" si="71"/>
        <v>#N/A</v>
      </c>
      <c r="GK41" s="88" t="e">
        <f t="shared" ca="1" si="71"/>
        <v>#N/A</v>
      </c>
      <c r="GL41" s="88" t="e">
        <f t="shared" ca="1" si="71"/>
        <v>#N/A</v>
      </c>
      <c r="GM41" s="88" t="e">
        <f t="shared" ca="1" si="71"/>
        <v>#N/A</v>
      </c>
      <c r="GN41" s="88" t="e">
        <f t="shared" ca="1" si="71"/>
        <v>#N/A</v>
      </c>
      <c r="GO41" s="88" t="e">
        <f t="shared" ca="1" si="69"/>
        <v>#N/A</v>
      </c>
      <c r="GP41" s="88" t="e">
        <f t="shared" ca="1" si="69"/>
        <v>#N/A</v>
      </c>
      <c r="GQ41" s="88" t="e">
        <f t="shared" ca="1" si="69"/>
        <v>#N/A</v>
      </c>
      <c r="GR41" s="88" t="e">
        <f t="shared" ca="1" si="69"/>
        <v>#N/A</v>
      </c>
      <c r="GS41" s="88" t="e">
        <f t="shared" ca="1" si="69"/>
        <v>#N/A</v>
      </c>
      <c r="GT41" s="88" t="e">
        <f t="shared" ca="1" si="69"/>
        <v>#N/A</v>
      </c>
      <c r="GU41" s="88" t="e">
        <f t="shared" ca="1" si="69"/>
        <v>#N/A</v>
      </c>
      <c r="GV41" s="88" t="e">
        <f t="shared" ca="1" si="69"/>
        <v>#N/A</v>
      </c>
      <c r="GW41" s="88" t="e">
        <f t="shared" ca="1" si="69"/>
        <v>#N/A</v>
      </c>
      <c r="GX41" s="88" t="e">
        <f t="shared" ca="1" si="69"/>
        <v>#N/A</v>
      </c>
      <c r="GY41" s="88" t="e">
        <f t="shared" ca="1" si="69"/>
        <v>#N/A</v>
      </c>
      <c r="GZ41" s="88" t="e">
        <f t="shared" ca="1" si="69"/>
        <v>#N/A</v>
      </c>
      <c r="HA41" s="88" t="e">
        <f t="shared" ca="1" si="69"/>
        <v>#N/A</v>
      </c>
      <c r="HB41" s="88" t="e">
        <f t="shared" ca="1" si="69"/>
        <v>#N/A</v>
      </c>
      <c r="HC41" s="88" t="e">
        <f t="shared" ca="1" si="69"/>
        <v>#N/A</v>
      </c>
      <c r="HD41" s="88" t="e">
        <f t="shared" ca="1" si="69"/>
        <v>#N/A</v>
      </c>
      <c r="HE41" s="88" t="e">
        <f t="shared" ca="1" si="69"/>
        <v>#N/A</v>
      </c>
      <c r="HF41" s="88" t="e">
        <f t="shared" ca="1" si="69"/>
        <v>#N/A</v>
      </c>
      <c r="HG41" s="88" t="e">
        <f t="shared" ca="1" si="69"/>
        <v>#N/A</v>
      </c>
      <c r="HH41" s="88" t="e">
        <f t="shared" ca="1" si="69"/>
        <v>#N/A</v>
      </c>
      <c r="HI41" s="88" t="e">
        <f t="shared" ca="1" si="69"/>
        <v>#N/A</v>
      </c>
      <c r="HJ41" s="88" t="e">
        <f t="shared" ca="1" si="69"/>
        <v>#N/A</v>
      </c>
      <c r="HK41" s="88" t="e">
        <f t="shared" ca="1" si="69"/>
        <v>#N/A</v>
      </c>
      <c r="HL41" s="88" t="e">
        <f t="shared" ca="1" si="69"/>
        <v>#N/A</v>
      </c>
      <c r="HM41" s="88" t="e">
        <f t="shared" ca="1" si="69"/>
        <v>#N/A</v>
      </c>
      <c r="HN41" s="88" t="e">
        <f t="shared" ca="1" si="69"/>
        <v>#N/A</v>
      </c>
      <c r="HO41" s="88" t="e">
        <f t="shared" ca="1" si="69"/>
        <v>#N/A</v>
      </c>
      <c r="HP41" s="88" t="e">
        <f t="shared" ca="1" si="69"/>
        <v>#N/A</v>
      </c>
      <c r="HQ41" s="88" t="e">
        <f t="shared" ca="1" si="69"/>
        <v>#N/A</v>
      </c>
      <c r="HR41" s="88" t="e">
        <f t="shared" ca="1" si="69"/>
        <v>#N/A</v>
      </c>
      <c r="HS41" s="88" t="e">
        <f t="shared" ca="1" si="69"/>
        <v>#N/A</v>
      </c>
      <c r="HT41" s="88" t="e">
        <f t="shared" ca="1" si="69"/>
        <v>#N/A</v>
      </c>
      <c r="HU41" s="88" t="e">
        <f t="shared" ca="1" si="69"/>
        <v>#N/A</v>
      </c>
      <c r="HV41" s="88" t="e">
        <f t="shared" ca="1" si="69"/>
        <v>#N/A</v>
      </c>
      <c r="HW41" s="88" t="e">
        <f t="shared" ca="1" si="69"/>
        <v>#N/A</v>
      </c>
      <c r="HX41" s="88" t="e">
        <f t="shared" ca="1" si="69"/>
        <v>#N/A</v>
      </c>
      <c r="HY41" s="88" t="e">
        <f t="shared" ca="1" si="69"/>
        <v>#N/A</v>
      </c>
      <c r="HZ41" s="88" t="e">
        <f t="shared" ca="1" si="69"/>
        <v>#N/A</v>
      </c>
      <c r="IA41" s="88" t="e">
        <f t="shared" ca="1" si="69"/>
        <v>#N/A</v>
      </c>
      <c r="IB41" s="88" t="e">
        <f t="shared" ca="1" si="69"/>
        <v>#N/A</v>
      </c>
      <c r="IC41" s="88" t="e">
        <f t="shared" ca="1" si="69"/>
        <v>#N/A</v>
      </c>
      <c r="ID41" s="88" t="e">
        <f t="shared" ca="1" si="69"/>
        <v>#N/A</v>
      </c>
      <c r="IE41" s="88" t="e">
        <f t="shared" ca="1" si="69"/>
        <v>#N/A</v>
      </c>
      <c r="IF41" s="88" t="e">
        <f t="shared" ca="1" si="69"/>
        <v>#N/A</v>
      </c>
      <c r="IG41" s="88" t="e">
        <f t="shared" ca="1" si="69"/>
        <v>#N/A</v>
      </c>
      <c r="IH41" s="88" t="e">
        <f t="shared" ca="1" si="69"/>
        <v>#N/A</v>
      </c>
      <c r="II41" s="88" t="e">
        <f t="shared" ca="1" si="69"/>
        <v>#N/A</v>
      </c>
      <c r="IJ41" s="88" t="e">
        <f t="shared" ca="1" si="69"/>
        <v>#N/A</v>
      </c>
      <c r="IK41" s="88" t="e">
        <f t="shared" ca="1" si="69"/>
        <v>#N/A</v>
      </c>
      <c r="IL41" s="88" t="e">
        <f t="shared" ca="1" si="69"/>
        <v>#N/A</v>
      </c>
      <c r="IM41" s="88" t="e">
        <f t="shared" ca="1" si="69"/>
        <v>#N/A</v>
      </c>
      <c r="IN41" s="88" t="e">
        <f t="shared" ca="1" si="69"/>
        <v>#N/A</v>
      </c>
      <c r="IO41" s="88" t="e">
        <f t="shared" ca="1" si="69"/>
        <v>#N/A</v>
      </c>
      <c r="IP41" s="88" t="e">
        <f t="shared" ca="1" si="69"/>
        <v>#N/A</v>
      </c>
      <c r="IQ41" s="88" t="e">
        <f t="shared" ca="1" si="69"/>
        <v>#N/A</v>
      </c>
      <c r="IR41" s="88" t="e">
        <f t="shared" ca="1" si="69"/>
        <v>#N/A</v>
      </c>
      <c r="IS41" s="88" t="e">
        <f t="shared" ca="1" si="69"/>
        <v>#N/A</v>
      </c>
      <c r="IT41" s="88" t="e">
        <f t="shared" ca="1" si="69"/>
        <v>#N/A</v>
      </c>
      <c r="IU41" s="88" t="e">
        <f t="shared" ca="1" si="69"/>
        <v>#N/A</v>
      </c>
      <c r="IV41" s="88" t="e">
        <f t="shared" ca="1" si="69"/>
        <v>#N/A</v>
      </c>
      <c r="IW41" s="88" t="e">
        <f t="shared" ca="1" si="69"/>
        <v>#N/A</v>
      </c>
      <c r="IX41" s="88" t="e">
        <f t="shared" ca="1" si="69"/>
        <v>#N/A</v>
      </c>
      <c r="IY41" s="88" t="e">
        <f t="shared" ca="1" si="69"/>
        <v>#N/A</v>
      </c>
      <c r="IZ41" s="88" t="e">
        <f t="shared" ca="1" si="58"/>
        <v>#N/A</v>
      </c>
      <c r="JA41" s="88" t="e">
        <f t="shared" ca="1" si="58"/>
        <v>#N/A</v>
      </c>
      <c r="JB41" s="88" t="e">
        <f t="shared" ca="1" si="58"/>
        <v>#N/A</v>
      </c>
      <c r="JC41" s="88" t="e">
        <f t="shared" ca="1" si="55"/>
        <v>#N/A</v>
      </c>
      <c r="JD41" s="88" t="e">
        <f t="shared" ref="JD41:LO44" ca="1" si="72">(IFERROR(HLOOKUP("Innendurchmesser",INDIRECT(JD$6&amp;"!A1:L28"),LOOKUP($B41,INDIRECT(JD$6&amp;"!B1:B28"),INDIRECT(JD$6&amp;"!A1:A28")),FALSE),NA())*0.001)</f>
        <v>#N/A</v>
      </c>
      <c r="JE41" s="88" t="e">
        <f t="shared" ca="1" si="72"/>
        <v>#N/A</v>
      </c>
      <c r="JF41" s="88" t="e">
        <f t="shared" ca="1" si="72"/>
        <v>#N/A</v>
      </c>
      <c r="JG41" s="88" t="e">
        <f t="shared" ca="1" si="72"/>
        <v>#N/A</v>
      </c>
      <c r="JH41" s="88" t="e">
        <f t="shared" ca="1" si="72"/>
        <v>#N/A</v>
      </c>
      <c r="JI41" s="88" t="e">
        <f t="shared" ca="1" si="72"/>
        <v>#N/A</v>
      </c>
      <c r="JJ41" s="88" t="e">
        <f t="shared" ca="1" si="72"/>
        <v>#N/A</v>
      </c>
      <c r="JK41" s="88" t="e">
        <f t="shared" ca="1" si="72"/>
        <v>#N/A</v>
      </c>
      <c r="JL41" s="88" t="e">
        <f t="shared" ca="1" si="72"/>
        <v>#N/A</v>
      </c>
      <c r="JM41" s="88" t="e">
        <f t="shared" ca="1" si="72"/>
        <v>#N/A</v>
      </c>
      <c r="JN41" s="88" t="e">
        <f t="shared" ca="1" si="72"/>
        <v>#N/A</v>
      </c>
      <c r="JO41" s="88" t="e">
        <f t="shared" ca="1" si="72"/>
        <v>#N/A</v>
      </c>
      <c r="JP41" s="88" t="e">
        <f t="shared" ca="1" si="72"/>
        <v>#N/A</v>
      </c>
      <c r="JQ41" s="88" t="e">
        <f t="shared" ca="1" si="72"/>
        <v>#N/A</v>
      </c>
      <c r="JR41" s="88" t="e">
        <f t="shared" ca="1" si="72"/>
        <v>#N/A</v>
      </c>
      <c r="JS41" s="88" t="e">
        <f t="shared" ca="1" si="72"/>
        <v>#N/A</v>
      </c>
      <c r="JT41" s="88" t="e">
        <f t="shared" ca="1" si="72"/>
        <v>#N/A</v>
      </c>
      <c r="JU41" s="88" t="e">
        <f t="shared" ca="1" si="72"/>
        <v>#N/A</v>
      </c>
      <c r="JV41" s="88" t="e">
        <f t="shared" ca="1" si="72"/>
        <v>#N/A</v>
      </c>
      <c r="JW41" s="88" t="e">
        <f t="shared" ca="1" si="72"/>
        <v>#N/A</v>
      </c>
      <c r="JX41" s="88" t="e">
        <f t="shared" ca="1" si="72"/>
        <v>#N/A</v>
      </c>
      <c r="JY41" s="88" t="e">
        <f t="shared" ca="1" si="72"/>
        <v>#N/A</v>
      </c>
      <c r="JZ41" s="88" t="e">
        <f t="shared" ca="1" si="72"/>
        <v>#N/A</v>
      </c>
      <c r="KA41" s="88" t="e">
        <f t="shared" ca="1" si="72"/>
        <v>#N/A</v>
      </c>
      <c r="KB41" s="88" t="e">
        <f t="shared" ca="1" si="72"/>
        <v>#N/A</v>
      </c>
      <c r="KC41" s="88" t="e">
        <f t="shared" ca="1" si="72"/>
        <v>#N/A</v>
      </c>
      <c r="KD41" s="88" t="e">
        <f t="shared" ca="1" si="72"/>
        <v>#N/A</v>
      </c>
      <c r="KE41" s="88" t="e">
        <f t="shared" ca="1" si="72"/>
        <v>#N/A</v>
      </c>
      <c r="KF41" s="88" t="e">
        <f t="shared" ca="1" si="72"/>
        <v>#N/A</v>
      </c>
      <c r="KG41" s="88" t="e">
        <f t="shared" ca="1" si="72"/>
        <v>#N/A</v>
      </c>
      <c r="KH41" s="88" t="e">
        <f t="shared" ca="1" si="72"/>
        <v>#N/A</v>
      </c>
      <c r="KI41" s="88" t="e">
        <f t="shared" ca="1" si="72"/>
        <v>#N/A</v>
      </c>
      <c r="KJ41" s="88" t="e">
        <f t="shared" ca="1" si="72"/>
        <v>#N/A</v>
      </c>
      <c r="KK41" s="88" t="e">
        <f t="shared" ca="1" si="72"/>
        <v>#N/A</v>
      </c>
      <c r="KL41" s="88" t="e">
        <f t="shared" ca="1" si="72"/>
        <v>#N/A</v>
      </c>
      <c r="KM41" s="88" t="e">
        <f t="shared" ca="1" si="72"/>
        <v>#N/A</v>
      </c>
      <c r="KN41" s="88" t="e">
        <f t="shared" ca="1" si="72"/>
        <v>#N/A</v>
      </c>
      <c r="KO41" s="88" t="e">
        <f t="shared" ca="1" si="72"/>
        <v>#N/A</v>
      </c>
      <c r="KP41" s="88" t="e">
        <f t="shared" ca="1" si="72"/>
        <v>#N/A</v>
      </c>
      <c r="KQ41" s="88" t="e">
        <f t="shared" ca="1" si="72"/>
        <v>#N/A</v>
      </c>
      <c r="KR41" s="88" t="e">
        <f t="shared" ca="1" si="72"/>
        <v>#N/A</v>
      </c>
      <c r="KS41" s="88" t="e">
        <f t="shared" ca="1" si="72"/>
        <v>#N/A</v>
      </c>
      <c r="KT41" s="88" t="e">
        <f t="shared" ca="1" si="72"/>
        <v>#N/A</v>
      </c>
      <c r="KU41" s="88" t="e">
        <f t="shared" ca="1" si="72"/>
        <v>#N/A</v>
      </c>
      <c r="KV41" s="88" t="e">
        <f t="shared" ca="1" si="72"/>
        <v>#N/A</v>
      </c>
      <c r="KW41" s="88" t="e">
        <f t="shared" ca="1" si="72"/>
        <v>#N/A</v>
      </c>
      <c r="KX41" s="88" t="e">
        <f t="shared" ca="1" si="72"/>
        <v>#N/A</v>
      </c>
      <c r="KY41" s="88" t="e">
        <f t="shared" ca="1" si="72"/>
        <v>#N/A</v>
      </c>
      <c r="KZ41" s="88" t="e">
        <f t="shared" ca="1" si="72"/>
        <v>#N/A</v>
      </c>
      <c r="LA41" s="88" t="e">
        <f t="shared" ca="1" si="72"/>
        <v>#N/A</v>
      </c>
      <c r="LB41" s="88" t="e">
        <f t="shared" ca="1" si="72"/>
        <v>#N/A</v>
      </c>
      <c r="LC41" s="88" t="e">
        <f t="shared" ca="1" si="72"/>
        <v>#N/A</v>
      </c>
      <c r="LD41" s="88" t="e">
        <f t="shared" ca="1" si="72"/>
        <v>#N/A</v>
      </c>
      <c r="LE41" s="88" t="e">
        <f t="shared" ca="1" si="72"/>
        <v>#N/A</v>
      </c>
      <c r="LF41" s="88" t="e">
        <f t="shared" ca="1" si="72"/>
        <v>#N/A</v>
      </c>
      <c r="LG41" s="88" t="e">
        <f t="shared" ca="1" si="72"/>
        <v>#N/A</v>
      </c>
      <c r="LH41" s="88" t="e">
        <f t="shared" ca="1" si="72"/>
        <v>#N/A</v>
      </c>
      <c r="LI41" s="88" t="e">
        <f t="shared" ca="1" si="72"/>
        <v>#N/A</v>
      </c>
      <c r="LJ41" s="88" t="e">
        <f t="shared" ca="1" si="72"/>
        <v>#N/A</v>
      </c>
      <c r="LK41" s="88" t="e">
        <f t="shared" ca="1" si="72"/>
        <v>#N/A</v>
      </c>
      <c r="LL41" s="88" t="e">
        <f t="shared" ca="1" si="72"/>
        <v>#N/A</v>
      </c>
      <c r="LM41" s="88" t="e">
        <f t="shared" ca="1" si="72"/>
        <v>#N/A</v>
      </c>
      <c r="LN41" s="88" t="e">
        <f t="shared" ca="1" si="72"/>
        <v>#N/A</v>
      </c>
      <c r="LO41" s="88" t="e">
        <f t="shared" ca="1" si="72"/>
        <v>#N/A</v>
      </c>
      <c r="LP41" s="88" t="e">
        <f t="shared" ca="1" si="70"/>
        <v>#N/A</v>
      </c>
      <c r="LQ41" s="88" t="e">
        <f t="shared" ca="1" si="70"/>
        <v>#N/A</v>
      </c>
      <c r="LR41" s="88" t="e">
        <f t="shared" ca="1" si="70"/>
        <v>#N/A</v>
      </c>
      <c r="LS41" s="88" t="e">
        <f t="shared" ca="1" si="70"/>
        <v>#N/A</v>
      </c>
      <c r="LT41" s="88" t="e">
        <f t="shared" ca="1" si="70"/>
        <v>#N/A</v>
      </c>
      <c r="LU41" s="88" t="e">
        <f t="shared" ca="1" si="70"/>
        <v>#N/A</v>
      </c>
      <c r="LV41" s="88" t="e">
        <f t="shared" ca="1" si="70"/>
        <v>#N/A</v>
      </c>
      <c r="LW41" s="88" t="e">
        <f t="shared" ca="1" si="70"/>
        <v>#N/A</v>
      </c>
      <c r="LX41" s="88" t="e">
        <f t="shared" ca="1" si="70"/>
        <v>#N/A</v>
      </c>
      <c r="LY41" s="88" t="e">
        <f t="shared" ca="1" si="70"/>
        <v>#N/A</v>
      </c>
      <c r="LZ41" s="88" t="e">
        <f t="shared" ca="1" si="70"/>
        <v>#N/A</v>
      </c>
      <c r="MA41" s="88" t="e">
        <f t="shared" ca="1" si="70"/>
        <v>#N/A</v>
      </c>
      <c r="MB41" s="88" t="e">
        <f t="shared" ca="1" si="70"/>
        <v>#N/A</v>
      </c>
      <c r="MC41" s="88" t="e">
        <f t="shared" ca="1" si="70"/>
        <v>#N/A</v>
      </c>
      <c r="MD41" s="88" t="e">
        <f t="shared" ca="1" si="70"/>
        <v>#N/A</v>
      </c>
      <c r="ME41" s="88" t="e">
        <f t="shared" ca="1" si="70"/>
        <v>#N/A</v>
      </c>
      <c r="MF41" s="88" t="e">
        <f t="shared" ca="1" si="70"/>
        <v>#N/A</v>
      </c>
      <c r="MG41" s="88" t="e">
        <f t="shared" ca="1" si="70"/>
        <v>#N/A</v>
      </c>
      <c r="MH41" s="88" t="e">
        <f t="shared" ca="1" si="70"/>
        <v>#N/A</v>
      </c>
      <c r="MI41" s="88" t="e">
        <f t="shared" ca="1" si="70"/>
        <v>#N/A</v>
      </c>
      <c r="MJ41" s="88" t="e">
        <f t="shared" ca="1" si="70"/>
        <v>#N/A</v>
      </c>
      <c r="MK41" s="88" t="e">
        <f t="shared" ca="1" si="70"/>
        <v>#N/A</v>
      </c>
      <c r="ML41" s="88" t="e">
        <f t="shared" ca="1" si="70"/>
        <v>#N/A</v>
      </c>
      <c r="MM41" s="88" t="e">
        <f t="shared" ca="1" si="70"/>
        <v>#N/A</v>
      </c>
      <c r="MN41" s="88" t="e">
        <f t="shared" ca="1" si="70"/>
        <v>#N/A</v>
      </c>
      <c r="MO41" s="88" t="e">
        <f t="shared" ca="1" si="70"/>
        <v>#N/A</v>
      </c>
      <c r="MP41" s="88" t="e">
        <f t="shared" ca="1" si="70"/>
        <v>#N/A</v>
      </c>
      <c r="MQ41" s="88" t="e">
        <f t="shared" ca="1" si="70"/>
        <v>#N/A</v>
      </c>
      <c r="MR41" s="88" t="e">
        <f t="shared" ca="1" si="70"/>
        <v>#N/A</v>
      </c>
      <c r="MS41" s="88" t="e">
        <f t="shared" ca="1" si="70"/>
        <v>#N/A</v>
      </c>
      <c r="MT41" s="88" t="e">
        <f t="shared" ca="1" si="70"/>
        <v>#N/A</v>
      </c>
      <c r="MU41" s="88" t="e">
        <f t="shared" ca="1" si="70"/>
        <v>#N/A</v>
      </c>
      <c r="MV41" s="88" t="e">
        <f t="shared" ca="1" si="70"/>
        <v>#N/A</v>
      </c>
      <c r="MW41" s="88" t="e">
        <f t="shared" ca="1" si="70"/>
        <v>#N/A</v>
      </c>
      <c r="MX41" s="88" t="e">
        <f t="shared" ca="1" si="70"/>
        <v>#N/A</v>
      </c>
      <c r="MY41" s="88" t="e">
        <f t="shared" ca="1" si="70"/>
        <v>#N/A</v>
      </c>
      <c r="MZ41" s="88" t="e">
        <f t="shared" ca="1" si="70"/>
        <v>#N/A</v>
      </c>
      <c r="NA41" s="88" t="e">
        <f t="shared" ca="1" si="70"/>
        <v>#N/A</v>
      </c>
      <c r="NB41" s="88" t="e">
        <f t="shared" ca="1" si="70"/>
        <v>#N/A</v>
      </c>
      <c r="NC41" s="88" t="e">
        <f t="shared" ca="1" si="70"/>
        <v>#N/A</v>
      </c>
      <c r="ND41" s="88" t="e">
        <f t="shared" ca="1" si="70"/>
        <v>#N/A</v>
      </c>
      <c r="NE41" s="88" t="e">
        <f t="shared" ca="1" si="70"/>
        <v>#N/A</v>
      </c>
      <c r="NF41" s="88" t="e">
        <f t="shared" ca="1" si="70"/>
        <v>#N/A</v>
      </c>
      <c r="NG41" s="88" t="e">
        <f t="shared" ca="1" si="70"/>
        <v>#N/A</v>
      </c>
      <c r="NH41" s="88" t="e">
        <f t="shared" ca="1" si="70"/>
        <v>#N/A</v>
      </c>
      <c r="NI41" s="88" t="e">
        <f t="shared" ca="1" si="70"/>
        <v>#N/A</v>
      </c>
      <c r="NJ41" s="88" t="e">
        <f t="shared" ca="1" si="70"/>
        <v>#N/A</v>
      </c>
      <c r="NK41" s="88" t="e">
        <f t="shared" ca="1" si="70"/>
        <v>#N/A</v>
      </c>
      <c r="NL41" s="88" t="e">
        <f t="shared" ca="1" si="70"/>
        <v>#N/A</v>
      </c>
      <c r="NM41" s="88" t="e">
        <f t="shared" ca="1" si="70"/>
        <v>#N/A</v>
      </c>
      <c r="NN41" s="88" t="e">
        <f t="shared" ca="1" si="70"/>
        <v>#N/A</v>
      </c>
      <c r="NO41" s="88" t="e">
        <f t="shared" ca="1" si="70"/>
        <v>#N/A</v>
      </c>
      <c r="NP41" s="88" t="e">
        <f t="shared" ca="1" si="70"/>
        <v>#N/A</v>
      </c>
      <c r="NQ41" s="88" t="e">
        <f t="shared" ca="1" si="70"/>
        <v>#N/A</v>
      </c>
      <c r="NR41" s="88" t="e">
        <f t="shared" ca="1" si="70"/>
        <v>#N/A</v>
      </c>
      <c r="NS41" s="88" t="e">
        <f t="shared" ca="1" si="70"/>
        <v>#N/A</v>
      </c>
      <c r="NT41" s="88" t="e">
        <f t="shared" ca="1" si="70"/>
        <v>#N/A</v>
      </c>
      <c r="NU41" s="88" t="e">
        <f t="shared" ca="1" si="70"/>
        <v>#N/A</v>
      </c>
      <c r="NV41" s="88" t="e">
        <f t="shared" ca="1" si="70"/>
        <v>#N/A</v>
      </c>
      <c r="NW41" s="88" t="e">
        <f t="shared" ca="1" si="70"/>
        <v>#N/A</v>
      </c>
      <c r="NX41" s="88" t="e">
        <f t="shared" ca="1" si="70"/>
        <v>#N/A</v>
      </c>
      <c r="NY41" s="88" t="e">
        <f t="shared" ca="1" si="70"/>
        <v>#N/A</v>
      </c>
      <c r="NZ41" s="88" t="e">
        <f t="shared" ca="1" si="70"/>
        <v>#N/A</v>
      </c>
      <c r="OA41" s="88" t="e">
        <f t="shared" ca="1" si="68"/>
        <v>#N/A</v>
      </c>
      <c r="OB41" s="88" t="e">
        <f t="shared" ca="1" si="68"/>
        <v>#N/A</v>
      </c>
      <c r="OC41" s="88" t="e">
        <f t="shared" ca="1" si="68"/>
        <v>#N/A</v>
      </c>
      <c r="OD41" s="88" t="e">
        <f t="shared" ca="1" si="66"/>
        <v>#N/A</v>
      </c>
      <c r="OE41" s="88" t="e">
        <f t="shared" ca="1" si="66"/>
        <v>#N/A</v>
      </c>
      <c r="OF41" s="88" t="e">
        <f t="shared" ca="1" si="66"/>
        <v>#N/A</v>
      </c>
      <c r="OG41" s="88" t="e">
        <f t="shared" ca="1" si="66"/>
        <v>#N/A</v>
      </c>
      <c r="OH41" s="88" t="e">
        <f t="shared" ca="1" si="66"/>
        <v>#N/A</v>
      </c>
      <c r="OI41" s="88" t="e">
        <f t="shared" ca="1" si="46"/>
        <v>#N/A</v>
      </c>
      <c r="OJ41" s="88" t="e">
        <f t="shared" ca="1" si="46"/>
        <v>#N/A</v>
      </c>
      <c r="OK41" s="88" t="e">
        <f t="shared" ca="1" si="46"/>
        <v>#N/A</v>
      </c>
      <c r="OL41" s="88" t="e">
        <f t="shared" ca="1" si="46"/>
        <v>#N/A</v>
      </c>
      <c r="OM41" s="88" t="e">
        <f t="shared" ca="1" si="46"/>
        <v>#N/A</v>
      </c>
    </row>
    <row r="42" spans="2:403" x14ac:dyDescent="0.3">
      <c r="B42" s="84">
        <v>600</v>
      </c>
      <c r="C42" s="85" t="s">
        <v>79</v>
      </c>
      <c r="D42" s="88">
        <f t="shared" ca="1" si="42"/>
        <v>0.5958</v>
      </c>
      <c r="E42" s="88">
        <f t="shared" ca="1" si="67"/>
        <v>0.5958</v>
      </c>
      <c r="F42" s="88">
        <f t="shared" ca="1" si="67"/>
        <v>0.5958</v>
      </c>
      <c r="G42" s="88">
        <f t="shared" ca="1" si="67"/>
        <v>0.5958</v>
      </c>
      <c r="H42" s="88">
        <f t="shared" ca="1" si="67"/>
        <v>0.5958</v>
      </c>
      <c r="I42" s="88">
        <f t="shared" ca="1" si="67"/>
        <v>0.5958</v>
      </c>
      <c r="J42" s="88">
        <f t="shared" ca="1" si="67"/>
        <v>0.5958</v>
      </c>
      <c r="K42" s="88">
        <f t="shared" ca="1" si="67"/>
        <v>0.5958</v>
      </c>
      <c r="L42" s="88">
        <f t="shared" ca="1" si="67"/>
        <v>0.5958</v>
      </c>
      <c r="M42" s="88">
        <f t="shared" ca="1" si="67"/>
        <v>0.5958</v>
      </c>
      <c r="N42" s="88">
        <f t="shared" ca="1" si="67"/>
        <v>0.5958</v>
      </c>
      <c r="O42" s="88">
        <f t="shared" ca="1" si="67"/>
        <v>0.5958</v>
      </c>
      <c r="P42" s="88">
        <f t="shared" ca="1" si="67"/>
        <v>0.5958</v>
      </c>
      <c r="Q42" s="88">
        <f t="shared" ca="1" si="67"/>
        <v>0.5958</v>
      </c>
      <c r="R42" s="88">
        <f t="shared" ca="1" si="67"/>
        <v>0.5958</v>
      </c>
      <c r="S42" s="88">
        <f t="shared" ca="1" si="67"/>
        <v>0.5958</v>
      </c>
      <c r="T42" s="88">
        <f t="shared" ca="1" si="67"/>
        <v>0.5958</v>
      </c>
      <c r="U42" s="88">
        <f t="shared" ca="1" si="67"/>
        <v>0.5958</v>
      </c>
      <c r="V42" s="88">
        <f t="shared" ca="1" si="67"/>
        <v>0.5958</v>
      </c>
      <c r="W42" s="88">
        <f t="shared" ca="1" si="67"/>
        <v>0.5958</v>
      </c>
      <c r="X42" s="88">
        <f t="shared" ca="1" si="67"/>
        <v>0.5958</v>
      </c>
      <c r="Y42" s="88">
        <f t="shared" ca="1" si="67"/>
        <v>0.5958</v>
      </c>
      <c r="Z42" s="88">
        <f t="shared" ca="1" si="67"/>
        <v>0.5958</v>
      </c>
      <c r="AA42" s="88">
        <f t="shared" ca="1" si="67"/>
        <v>0.5958</v>
      </c>
      <c r="AB42" s="88">
        <f t="shared" ca="1" si="67"/>
        <v>0.5958</v>
      </c>
      <c r="AC42" s="88">
        <f t="shared" ca="1" si="67"/>
        <v>0.5958</v>
      </c>
      <c r="AD42" s="88">
        <f t="shared" ca="1" si="67"/>
        <v>0.5958</v>
      </c>
      <c r="AE42" s="88">
        <f t="shared" ca="1" si="67"/>
        <v>0.5958</v>
      </c>
      <c r="AF42" s="88">
        <f t="shared" ca="1" si="67"/>
        <v>0.5958</v>
      </c>
      <c r="AG42" s="88">
        <f t="shared" ca="1" si="67"/>
        <v>0.5958</v>
      </c>
      <c r="AH42" s="88">
        <f t="shared" ca="1" si="67"/>
        <v>0.5958</v>
      </c>
      <c r="AI42" s="88">
        <f t="shared" ca="1" si="67"/>
        <v>0.5958</v>
      </c>
      <c r="AJ42" s="88">
        <f t="shared" ca="1" si="67"/>
        <v>0.5958</v>
      </c>
      <c r="AK42" s="88" t="e">
        <f t="shared" ca="1" si="67"/>
        <v>#N/A</v>
      </c>
      <c r="AL42" s="88" t="e">
        <f t="shared" ca="1" si="67"/>
        <v>#N/A</v>
      </c>
      <c r="AM42" s="88" t="e">
        <f t="shared" ca="1" si="67"/>
        <v>#N/A</v>
      </c>
      <c r="AN42" s="88" t="e">
        <f t="shared" ca="1" si="67"/>
        <v>#N/A</v>
      </c>
      <c r="AO42" s="88" t="e">
        <f t="shared" ca="1" si="67"/>
        <v>#N/A</v>
      </c>
      <c r="AP42" s="88" t="e">
        <f t="shared" ca="1" si="67"/>
        <v>#N/A</v>
      </c>
      <c r="AQ42" s="88" t="e">
        <f t="shared" ca="1" si="67"/>
        <v>#N/A</v>
      </c>
      <c r="AR42" s="88" t="e">
        <f t="shared" ca="1" si="67"/>
        <v>#N/A</v>
      </c>
      <c r="AS42" s="88" t="e">
        <f t="shared" ca="1" si="67"/>
        <v>#N/A</v>
      </c>
      <c r="AT42" s="88" t="e">
        <f t="shared" ca="1" si="67"/>
        <v>#N/A</v>
      </c>
      <c r="AU42" s="88" t="e">
        <f t="shared" ca="1" si="67"/>
        <v>#N/A</v>
      </c>
      <c r="AV42" s="88" t="e">
        <f t="shared" ca="1" si="67"/>
        <v>#N/A</v>
      </c>
      <c r="AW42" s="88" t="e">
        <f t="shared" ca="1" si="67"/>
        <v>#N/A</v>
      </c>
      <c r="AX42" s="88" t="e">
        <f t="shared" ca="1" si="67"/>
        <v>#N/A</v>
      </c>
      <c r="AY42" s="88" t="e">
        <f t="shared" ca="1" si="67"/>
        <v>#N/A</v>
      </c>
      <c r="AZ42" s="88" t="e">
        <f t="shared" ca="1" si="67"/>
        <v>#N/A</v>
      </c>
      <c r="BA42" s="88" t="e">
        <f t="shared" ca="1" si="67"/>
        <v>#N/A</v>
      </c>
      <c r="BB42" s="88" t="e">
        <f t="shared" ca="1" si="67"/>
        <v>#N/A</v>
      </c>
      <c r="BC42" s="88" t="e">
        <f t="shared" ca="1" si="67"/>
        <v>#N/A</v>
      </c>
      <c r="BD42" s="88" t="e">
        <f t="shared" ca="1" si="67"/>
        <v>#N/A</v>
      </c>
      <c r="BE42" s="88" t="e">
        <f t="shared" ca="1" si="67"/>
        <v>#N/A</v>
      </c>
      <c r="BF42" s="88" t="e">
        <f t="shared" ca="1" si="67"/>
        <v>#N/A</v>
      </c>
      <c r="BG42" s="88" t="e">
        <f t="shared" ca="1" si="67"/>
        <v>#N/A</v>
      </c>
      <c r="BH42" s="88" t="e">
        <f t="shared" ca="1" si="67"/>
        <v>#N/A</v>
      </c>
      <c r="BI42" s="88" t="e">
        <f t="shared" ca="1" si="67"/>
        <v>#N/A</v>
      </c>
      <c r="BJ42" s="88" t="e">
        <f t="shared" ca="1" si="67"/>
        <v>#N/A</v>
      </c>
      <c r="BK42" s="88" t="e">
        <f t="shared" ca="1" si="67"/>
        <v>#N/A</v>
      </c>
      <c r="BL42" s="88" t="e">
        <f t="shared" ca="1" si="67"/>
        <v>#N/A</v>
      </c>
      <c r="BM42" s="88" t="e">
        <f t="shared" ca="1" si="67"/>
        <v>#N/A</v>
      </c>
      <c r="BN42" s="88" t="e">
        <f t="shared" ca="1" si="67"/>
        <v>#N/A</v>
      </c>
      <c r="BO42" s="88" t="e">
        <f t="shared" ca="1" si="67"/>
        <v>#N/A</v>
      </c>
      <c r="BP42" s="88" t="e">
        <f t="shared" ref="BP42:EA45" ca="1" si="73">(IFERROR(HLOOKUP("Innendurchmesser",INDIRECT(BP$6&amp;"!A1:L28"),LOOKUP($B42,INDIRECT(BP$6&amp;"!B1:B28"),INDIRECT(BP$6&amp;"!A1:A28")),FALSE),NA())*0.001)</f>
        <v>#N/A</v>
      </c>
      <c r="BQ42" s="88" t="e">
        <f t="shared" ca="1" si="73"/>
        <v>#N/A</v>
      </c>
      <c r="BR42" s="88" t="e">
        <f t="shared" ca="1" si="73"/>
        <v>#N/A</v>
      </c>
      <c r="BS42" s="88" t="e">
        <f t="shared" ca="1" si="73"/>
        <v>#N/A</v>
      </c>
      <c r="BT42" s="88" t="e">
        <f t="shared" ca="1" si="73"/>
        <v>#N/A</v>
      </c>
      <c r="BU42" s="88" t="e">
        <f t="shared" ca="1" si="73"/>
        <v>#N/A</v>
      </c>
      <c r="BV42" s="88" t="e">
        <f t="shared" ca="1" si="73"/>
        <v>#N/A</v>
      </c>
      <c r="BW42" s="88" t="e">
        <f t="shared" ca="1" si="73"/>
        <v>#N/A</v>
      </c>
      <c r="BX42" s="88" t="e">
        <f t="shared" ca="1" si="73"/>
        <v>#N/A</v>
      </c>
      <c r="BY42" s="88" t="e">
        <f t="shared" ca="1" si="73"/>
        <v>#N/A</v>
      </c>
      <c r="BZ42" s="88" t="e">
        <f t="shared" ca="1" si="73"/>
        <v>#N/A</v>
      </c>
      <c r="CA42" s="88" t="e">
        <f t="shared" ca="1" si="73"/>
        <v>#N/A</v>
      </c>
      <c r="CB42" s="88" t="e">
        <f t="shared" ca="1" si="73"/>
        <v>#N/A</v>
      </c>
      <c r="CC42" s="88" t="e">
        <f t="shared" ca="1" si="73"/>
        <v>#N/A</v>
      </c>
      <c r="CD42" s="88" t="e">
        <f t="shared" ca="1" si="73"/>
        <v>#N/A</v>
      </c>
      <c r="CE42" s="88" t="e">
        <f t="shared" ca="1" si="73"/>
        <v>#N/A</v>
      </c>
      <c r="CF42" s="88" t="e">
        <f t="shared" ca="1" si="73"/>
        <v>#N/A</v>
      </c>
      <c r="CG42" s="88" t="e">
        <f t="shared" ca="1" si="73"/>
        <v>#N/A</v>
      </c>
      <c r="CH42" s="88" t="e">
        <f t="shared" ca="1" si="73"/>
        <v>#N/A</v>
      </c>
      <c r="CI42" s="88" t="e">
        <f t="shared" ca="1" si="73"/>
        <v>#N/A</v>
      </c>
      <c r="CJ42" s="88" t="e">
        <f t="shared" ca="1" si="73"/>
        <v>#N/A</v>
      </c>
      <c r="CK42" s="88" t="e">
        <f t="shared" ca="1" si="73"/>
        <v>#N/A</v>
      </c>
      <c r="CL42" s="88" t="e">
        <f t="shared" ca="1" si="73"/>
        <v>#N/A</v>
      </c>
      <c r="CM42" s="88" t="e">
        <f t="shared" ca="1" si="73"/>
        <v>#N/A</v>
      </c>
      <c r="CN42" s="88" t="e">
        <f t="shared" ca="1" si="73"/>
        <v>#N/A</v>
      </c>
      <c r="CO42" s="88" t="e">
        <f t="shared" ca="1" si="73"/>
        <v>#N/A</v>
      </c>
      <c r="CP42" s="88" t="e">
        <f t="shared" ca="1" si="73"/>
        <v>#N/A</v>
      </c>
      <c r="CQ42" s="88" t="e">
        <f t="shared" ca="1" si="73"/>
        <v>#N/A</v>
      </c>
      <c r="CR42" s="88" t="e">
        <f t="shared" ca="1" si="73"/>
        <v>#N/A</v>
      </c>
      <c r="CS42" s="88" t="e">
        <f t="shared" ca="1" si="73"/>
        <v>#N/A</v>
      </c>
      <c r="CT42" s="88" t="e">
        <f t="shared" ca="1" si="73"/>
        <v>#N/A</v>
      </c>
      <c r="CU42" s="88" t="e">
        <f t="shared" ca="1" si="73"/>
        <v>#N/A</v>
      </c>
      <c r="CV42" s="88" t="e">
        <f t="shared" ca="1" si="73"/>
        <v>#N/A</v>
      </c>
      <c r="CW42" s="88" t="e">
        <f t="shared" ca="1" si="73"/>
        <v>#N/A</v>
      </c>
      <c r="CX42" s="88" t="e">
        <f t="shared" ca="1" si="73"/>
        <v>#N/A</v>
      </c>
      <c r="CY42" s="88" t="e">
        <f t="shared" ca="1" si="73"/>
        <v>#N/A</v>
      </c>
      <c r="CZ42" s="88" t="e">
        <f t="shared" ca="1" si="73"/>
        <v>#N/A</v>
      </c>
      <c r="DA42" s="88" t="e">
        <f t="shared" ca="1" si="73"/>
        <v>#N/A</v>
      </c>
      <c r="DB42" s="88" t="e">
        <f t="shared" ca="1" si="73"/>
        <v>#N/A</v>
      </c>
      <c r="DC42" s="88" t="e">
        <f t="shared" ca="1" si="73"/>
        <v>#N/A</v>
      </c>
      <c r="DD42" s="88" t="e">
        <f t="shared" ca="1" si="73"/>
        <v>#N/A</v>
      </c>
      <c r="DE42" s="88" t="e">
        <f t="shared" ca="1" si="73"/>
        <v>#N/A</v>
      </c>
      <c r="DF42" s="88" t="e">
        <f t="shared" ca="1" si="73"/>
        <v>#N/A</v>
      </c>
      <c r="DG42" s="88" t="e">
        <f t="shared" ca="1" si="73"/>
        <v>#N/A</v>
      </c>
      <c r="DH42" s="88" t="e">
        <f t="shared" ca="1" si="73"/>
        <v>#N/A</v>
      </c>
      <c r="DI42" s="88" t="e">
        <f t="shared" ca="1" si="73"/>
        <v>#N/A</v>
      </c>
      <c r="DJ42" s="88" t="e">
        <f t="shared" ca="1" si="73"/>
        <v>#N/A</v>
      </c>
      <c r="DK42" s="88" t="e">
        <f t="shared" ca="1" si="73"/>
        <v>#N/A</v>
      </c>
      <c r="DL42" s="88" t="e">
        <f t="shared" ca="1" si="73"/>
        <v>#N/A</v>
      </c>
      <c r="DM42" s="88" t="e">
        <f t="shared" ca="1" si="73"/>
        <v>#N/A</v>
      </c>
      <c r="DN42" s="88" t="e">
        <f t="shared" ca="1" si="73"/>
        <v>#N/A</v>
      </c>
      <c r="DO42" s="88" t="e">
        <f t="shared" ca="1" si="73"/>
        <v>#N/A</v>
      </c>
      <c r="DP42" s="88" t="e">
        <f t="shared" ca="1" si="73"/>
        <v>#N/A</v>
      </c>
      <c r="DQ42" s="88" t="e">
        <f t="shared" ca="1" si="73"/>
        <v>#N/A</v>
      </c>
      <c r="DR42" s="88" t="e">
        <f t="shared" ca="1" si="73"/>
        <v>#N/A</v>
      </c>
      <c r="DS42" s="88" t="e">
        <f t="shared" ca="1" si="73"/>
        <v>#N/A</v>
      </c>
      <c r="DT42" s="88" t="e">
        <f t="shared" ca="1" si="73"/>
        <v>#N/A</v>
      </c>
      <c r="DU42" s="88" t="e">
        <f t="shared" ca="1" si="73"/>
        <v>#N/A</v>
      </c>
      <c r="DV42" s="88" t="e">
        <f t="shared" ca="1" si="73"/>
        <v>#N/A</v>
      </c>
      <c r="DW42" s="88" t="e">
        <f t="shared" ca="1" si="73"/>
        <v>#N/A</v>
      </c>
      <c r="DX42" s="88" t="e">
        <f t="shared" ca="1" si="73"/>
        <v>#N/A</v>
      </c>
      <c r="DY42" s="88" t="e">
        <f t="shared" ca="1" si="73"/>
        <v>#N/A</v>
      </c>
      <c r="DZ42" s="88" t="e">
        <f t="shared" ca="1" si="73"/>
        <v>#N/A</v>
      </c>
      <c r="EA42" s="88" t="e">
        <f t="shared" ca="1" si="73"/>
        <v>#N/A</v>
      </c>
      <c r="EB42" s="88" t="e">
        <f t="shared" ca="1" si="47"/>
        <v>#N/A</v>
      </c>
      <c r="EC42" s="88" t="e">
        <f t="shared" ca="1" si="71"/>
        <v>#N/A</v>
      </c>
      <c r="ED42" s="88" t="e">
        <f t="shared" ca="1" si="71"/>
        <v>#N/A</v>
      </c>
      <c r="EE42" s="88" t="e">
        <f t="shared" ca="1" si="71"/>
        <v>#N/A</v>
      </c>
      <c r="EF42" s="88" t="e">
        <f t="shared" ca="1" si="71"/>
        <v>#N/A</v>
      </c>
      <c r="EG42" s="88" t="e">
        <f t="shared" ca="1" si="71"/>
        <v>#N/A</v>
      </c>
      <c r="EH42" s="88" t="e">
        <f t="shared" ca="1" si="71"/>
        <v>#N/A</v>
      </c>
      <c r="EI42" s="88" t="e">
        <f t="shared" ca="1" si="71"/>
        <v>#N/A</v>
      </c>
      <c r="EJ42" s="88" t="e">
        <f t="shared" ca="1" si="71"/>
        <v>#N/A</v>
      </c>
      <c r="EK42" s="88" t="e">
        <f t="shared" ca="1" si="71"/>
        <v>#N/A</v>
      </c>
      <c r="EL42" s="88" t="e">
        <f t="shared" ca="1" si="71"/>
        <v>#N/A</v>
      </c>
      <c r="EM42" s="88" t="e">
        <f t="shared" ca="1" si="71"/>
        <v>#N/A</v>
      </c>
      <c r="EN42" s="88" t="e">
        <f t="shared" ca="1" si="71"/>
        <v>#N/A</v>
      </c>
      <c r="EO42" s="88" t="e">
        <f t="shared" ca="1" si="71"/>
        <v>#N/A</v>
      </c>
      <c r="EP42" s="88" t="e">
        <f t="shared" ca="1" si="71"/>
        <v>#N/A</v>
      </c>
      <c r="EQ42" s="88" t="e">
        <f t="shared" ca="1" si="71"/>
        <v>#N/A</v>
      </c>
      <c r="ER42" s="88" t="e">
        <f t="shared" ca="1" si="71"/>
        <v>#N/A</v>
      </c>
      <c r="ES42" s="88" t="e">
        <f t="shared" ca="1" si="71"/>
        <v>#N/A</v>
      </c>
      <c r="ET42" s="88" t="e">
        <f t="shared" ca="1" si="71"/>
        <v>#N/A</v>
      </c>
      <c r="EU42" s="88" t="e">
        <f t="shared" ca="1" si="71"/>
        <v>#N/A</v>
      </c>
      <c r="EV42" s="88" t="e">
        <f t="shared" ca="1" si="71"/>
        <v>#N/A</v>
      </c>
      <c r="EW42" s="88" t="e">
        <f t="shared" ca="1" si="71"/>
        <v>#N/A</v>
      </c>
      <c r="EX42" s="88" t="e">
        <f t="shared" ca="1" si="71"/>
        <v>#N/A</v>
      </c>
      <c r="EY42" s="88" t="e">
        <f t="shared" ca="1" si="71"/>
        <v>#N/A</v>
      </c>
      <c r="EZ42" s="88" t="e">
        <f t="shared" ca="1" si="71"/>
        <v>#N/A</v>
      </c>
      <c r="FA42" s="88" t="e">
        <f t="shared" ca="1" si="71"/>
        <v>#N/A</v>
      </c>
      <c r="FB42" s="88" t="e">
        <f t="shared" ca="1" si="71"/>
        <v>#N/A</v>
      </c>
      <c r="FC42" s="88" t="e">
        <f t="shared" ca="1" si="71"/>
        <v>#N/A</v>
      </c>
      <c r="FD42" s="88" t="e">
        <f t="shared" ca="1" si="71"/>
        <v>#N/A</v>
      </c>
      <c r="FE42" s="88" t="e">
        <f t="shared" ca="1" si="71"/>
        <v>#N/A</v>
      </c>
      <c r="FF42" s="88" t="e">
        <f t="shared" ca="1" si="71"/>
        <v>#N/A</v>
      </c>
      <c r="FG42" s="88" t="e">
        <f t="shared" ca="1" si="71"/>
        <v>#N/A</v>
      </c>
      <c r="FH42" s="88" t="e">
        <f t="shared" ca="1" si="71"/>
        <v>#N/A</v>
      </c>
      <c r="FI42" s="88" t="e">
        <f t="shared" ca="1" si="71"/>
        <v>#N/A</v>
      </c>
      <c r="FJ42" s="88" t="e">
        <f t="shared" ca="1" si="71"/>
        <v>#N/A</v>
      </c>
      <c r="FK42" s="88" t="e">
        <f t="shared" ca="1" si="71"/>
        <v>#N/A</v>
      </c>
      <c r="FL42" s="88" t="e">
        <f t="shared" ca="1" si="71"/>
        <v>#N/A</v>
      </c>
      <c r="FM42" s="88" t="e">
        <f t="shared" ca="1" si="71"/>
        <v>#N/A</v>
      </c>
      <c r="FN42" s="88" t="e">
        <f t="shared" ca="1" si="71"/>
        <v>#N/A</v>
      </c>
      <c r="FO42" s="88" t="e">
        <f t="shared" ca="1" si="71"/>
        <v>#N/A</v>
      </c>
      <c r="FP42" s="88" t="e">
        <f t="shared" ca="1" si="71"/>
        <v>#N/A</v>
      </c>
      <c r="FQ42" s="88" t="e">
        <f t="shared" ca="1" si="71"/>
        <v>#N/A</v>
      </c>
      <c r="FR42" s="88" t="e">
        <f t="shared" ca="1" si="71"/>
        <v>#N/A</v>
      </c>
      <c r="FS42" s="88" t="e">
        <f t="shared" ca="1" si="71"/>
        <v>#N/A</v>
      </c>
      <c r="FT42" s="88" t="e">
        <f t="shared" ca="1" si="71"/>
        <v>#N/A</v>
      </c>
      <c r="FU42" s="88" t="e">
        <f t="shared" ca="1" si="71"/>
        <v>#N/A</v>
      </c>
      <c r="FV42" s="88" t="e">
        <f t="shared" ca="1" si="71"/>
        <v>#N/A</v>
      </c>
      <c r="FW42" s="88" t="e">
        <f t="shared" ca="1" si="71"/>
        <v>#N/A</v>
      </c>
      <c r="FX42" s="88" t="e">
        <f t="shared" ca="1" si="71"/>
        <v>#N/A</v>
      </c>
      <c r="FY42" s="88" t="e">
        <f t="shared" ca="1" si="71"/>
        <v>#N/A</v>
      </c>
      <c r="FZ42" s="88" t="e">
        <f t="shared" ca="1" si="71"/>
        <v>#N/A</v>
      </c>
      <c r="GA42" s="88" t="e">
        <f t="shared" ca="1" si="71"/>
        <v>#N/A</v>
      </c>
      <c r="GB42" s="88" t="e">
        <f t="shared" ca="1" si="71"/>
        <v>#N/A</v>
      </c>
      <c r="GC42" s="88" t="e">
        <f t="shared" ca="1" si="71"/>
        <v>#N/A</v>
      </c>
      <c r="GD42" s="88" t="e">
        <f t="shared" ca="1" si="71"/>
        <v>#N/A</v>
      </c>
      <c r="GE42" s="88" t="e">
        <f t="shared" ca="1" si="71"/>
        <v>#N/A</v>
      </c>
      <c r="GF42" s="88" t="e">
        <f t="shared" ca="1" si="71"/>
        <v>#N/A</v>
      </c>
      <c r="GG42" s="88" t="e">
        <f t="shared" ca="1" si="71"/>
        <v>#N/A</v>
      </c>
      <c r="GH42" s="88" t="e">
        <f t="shared" ca="1" si="71"/>
        <v>#N/A</v>
      </c>
      <c r="GI42" s="88" t="e">
        <f t="shared" ca="1" si="71"/>
        <v>#N/A</v>
      </c>
      <c r="GJ42" s="88" t="e">
        <f t="shared" ca="1" si="71"/>
        <v>#N/A</v>
      </c>
      <c r="GK42" s="88" t="e">
        <f t="shared" ca="1" si="71"/>
        <v>#N/A</v>
      </c>
      <c r="GL42" s="88" t="e">
        <f t="shared" ca="1" si="71"/>
        <v>#N/A</v>
      </c>
      <c r="GM42" s="88" t="e">
        <f t="shared" ca="1" si="71"/>
        <v>#N/A</v>
      </c>
      <c r="GN42" s="88" t="e">
        <f t="shared" ca="1" si="71"/>
        <v>#N/A</v>
      </c>
      <c r="GO42" s="88" t="e">
        <f t="shared" ca="1" si="69"/>
        <v>#N/A</v>
      </c>
      <c r="GP42" s="88" t="e">
        <f t="shared" ca="1" si="69"/>
        <v>#N/A</v>
      </c>
      <c r="GQ42" s="88" t="e">
        <f t="shared" ca="1" si="69"/>
        <v>#N/A</v>
      </c>
      <c r="GR42" s="88" t="e">
        <f t="shared" ca="1" si="69"/>
        <v>#N/A</v>
      </c>
      <c r="GS42" s="88" t="e">
        <f t="shared" ca="1" si="69"/>
        <v>#N/A</v>
      </c>
      <c r="GT42" s="88" t="e">
        <f t="shared" ca="1" si="69"/>
        <v>#N/A</v>
      </c>
      <c r="GU42" s="88" t="e">
        <f t="shared" ca="1" si="69"/>
        <v>#N/A</v>
      </c>
      <c r="GV42" s="88" t="e">
        <f t="shared" ca="1" si="69"/>
        <v>#N/A</v>
      </c>
      <c r="GW42" s="88" t="e">
        <f t="shared" ca="1" si="69"/>
        <v>#N/A</v>
      </c>
      <c r="GX42" s="88" t="e">
        <f t="shared" ca="1" si="69"/>
        <v>#N/A</v>
      </c>
      <c r="GY42" s="88" t="e">
        <f t="shared" ca="1" si="69"/>
        <v>#N/A</v>
      </c>
      <c r="GZ42" s="88" t="e">
        <f t="shared" ca="1" si="69"/>
        <v>#N/A</v>
      </c>
      <c r="HA42" s="88" t="e">
        <f t="shared" ca="1" si="69"/>
        <v>#N/A</v>
      </c>
      <c r="HB42" s="88" t="e">
        <f t="shared" ca="1" si="69"/>
        <v>#N/A</v>
      </c>
      <c r="HC42" s="88" t="e">
        <f t="shared" ca="1" si="69"/>
        <v>#N/A</v>
      </c>
      <c r="HD42" s="88" t="e">
        <f t="shared" ca="1" si="69"/>
        <v>#N/A</v>
      </c>
      <c r="HE42" s="88" t="e">
        <f t="shared" ca="1" si="69"/>
        <v>#N/A</v>
      </c>
      <c r="HF42" s="88" t="e">
        <f t="shared" ca="1" si="69"/>
        <v>#N/A</v>
      </c>
      <c r="HG42" s="88" t="e">
        <f t="shared" ca="1" si="69"/>
        <v>#N/A</v>
      </c>
      <c r="HH42" s="88" t="e">
        <f t="shared" ca="1" si="69"/>
        <v>#N/A</v>
      </c>
      <c r="HI42" s="88" t="e">
        <f t="shared" ca="1" si="69"/>
        <v>#N/A</v>
      </c>
      <c r="HJ42" s="88" t="e">
        <f t="shared" ca="1" si="69"/>
        <v>#N/A</v>
      </c>
      <c r="HK42" s="88" t="e">
        <f t="shared" ca="1" si="69"/>
        <v>#N/A</v>
      </c>
      <c r="HL42" s="88" t="e">
        <f t="shared" ca="1" si="69"/>
        <v>#N/A</v>
      </c>
      <c r="HM42" s="88" t="e">
        <f t="shared" ca="1" si="69"/>
        <v>#N/A</v>
      </c>
      <c r="HN42" s="88" t="e">
        <f t="shared" ca="1" si="69"/>
        <v>#N/A</v>
      </c>
      <c r="HO42" s="88" t="e">
        <f t="shared" ca="1" si="69"/>
        <v>#N/A</v>
      </c>
      <c r="HP42" s="88" t="e">
        <f t="shared" ca="1" si="69"/>
        <v>#N/A</v>
      </c>
      <c r="HQ42" s="88" t="e">
        <f t="shared" ca="1" si="69"/>
        <v>#N/A</v>
      </c>
      <c r="HR42" s="88" t="e">
        <f t="shared" ca="1" si="69"/>
        <v>#N/A</v>
      </c>
      <c r="HS42" s="88" t="e">
        <f t="shared" ca="1" si="69"/>
        <v>#N/A</v>
      </c>
      <c r="HT42" s="88" t="e">
        <f t="shared" ca="1" si="69"/>
        <v>#N/A</v>
      </c>
      <c r="HU42" s="88" t="e">
        <f t="shared" ca="1" si="69"/>
        <v>#N/A</v>
      </c>
      <c r="HV42" s="88" t="e">
        <f t="shared" ca="1" si="69"/>
        <v>#N/A</v>
      </c>
      <c r="HW42" s="88" t="e">
        <f t="shared" ca="1" si="69"/>
        <v>#N/A</v>
      </c>
      <c r="HX42" s="88" t="e">
        <f t="shared" ca="1" si="69"/>
        <v>#N/A</v>
      </c>
      <c r="HY42" s="88" t="e">
        <f t="shared" ca="1" si="69"/>
        <v>#N/A</v>
      </c>
      <c r="HZ42" s="88" t="e">
        <f t="shared" ca="1" si="69"/>
        <v>#N/A</v>
      </c>
      <c r="IA42" s="88" t="e">
        <f t="shared" ca="1" si="69"/>
        <v>#N/A</v>
      </c>
      <c r="IB42" s="88" t="e">
        <f t="shared" ca="1" si="69"/>
        <v>#N/A</v>
      </c>
      <c r="IC42" s="88" t="e">
        <f t="shared" ca="1" si="69"/>
        <v>#N/A</v>
      </c>
      <c r="ID42" s="88" t="e">
        <f t="shared" ca="1" si="69"/>
        <v>#N/A</v>
      </c>
      <c r="IE42" s="88" t="e">
        <f t="shared" ca="1" si="69"/>
        <v>#N/A</v>
      </c>
      <c r="IF42" s="88" t="e">
        <f t="shared" ca="1" si="69"/>
        <v>#N/A</v>
      </c>
      <c r="IG42" s="88" t="e">
        <f t="shared" ca="1" si="69"/>
        <v>#N/A</v>
      </c>
      <c r="IH42" s="88" t="e">
        <f t="shared" ca="1" si="69"/>
        <v>#N/A</v>
      </c>
      <c r="II42" s="88" t="e">
        <f t="shared" ca="1" si="69"/>
        <v>#N/A</v>
      </c>
      <c r="IJ42" s="88" t="e">
        <f t="shared" ca="1" si="69"/>
        <v>#N/A</v>
      </c>
      <c r="IK42" s="88" t="e">
        <f t="shared" ca="1" si="69"/>
        <v>#N/A</v>
      </c>
      <c r="IL42" s="88" t="e">
        <f t="shared" ca="1" si="69"/>
        <v>#N/A</v>
      </c>
      <c r="IM42" s="88" t="e">
        <f t="shared" ca="1" si="69"/>
        <v>#N/A</v>
      </c>
      <c r="IN42" s="88" t="e">
        <f t="shared" ca="1" si="69"/>
        <v>#N/A</v>
      </c>
      <c r="IO42" s="88" t="e">
        <f t="shared" ca="1" si="69"/>
        <v>#N/A</v>
      </c>
      <c r="IP42" s="88" t="e">
        <f t="shared" ca="1" si="69"/>
        <v>#N/A</v>
      </c>
      <c r="IQ42" s="88" t="e">
        <f t="shared" ca="1" si="69"/>
        <v>#N/A</v>
      </c>
      <c r="IR42" s="88" t="e">
        <f t="shared" ca="1" si="69"/>
        <v>#N/A</v>
      </c>
      <c r="IS42" s="88" t="e">
        <f t="shared" ca="1" si="69"/>
        <v>#N/A</v>
      </c>
      <c r="IT42" s="88" t="e">
        <f t="shared" ca="1" si="69"/>
        <v>#N/A</v>
      </c>
      <c r="IU42" s="88" t="e">
        <f t="shared" ca="1" si="69"/>
        <v>#N/A</v>
      </c>
      <c r="IV42" s="88" t="e">
        <f t="shared" ca="1" si="69"/>
        <v>#N/A</v>
      </c>
      <c r="IW42" s="88" t="e">
        <f t="shared" ca="1" si="69"/>
        <v>#N/A</v>
      </c>
      <c r="IX42" s="88" t="e">
        <f t="shared" ca="1" si="69"/>
        <v>#N/A</v>
      </c>
      <c r="IY42" s="88" t="e">
        <f t="shared" ca="1" si="69"/>
        <v>#N/A</v>
      </c>
      <c r="IZ42" s="88" t="e">
        <f t="shared" ca="1" si="58"/>
        <v>#N/A</v>
      </c>
      <c r="JA42" s="88" t="e">
        <f t="shared" ca="1" si="58"/>
        <v>#N/A</v>
      </c>
      <c r="JB42" s="88" t="e">
        <f t="shared" ca="1" si="58"/>
        <v>#N/A</v>
      </c>
      <c r="JC42" s="88" t="e">
        <f t="shared" ca="1" si="55"/>
        <v>#N/A</v>
      </c>
      <c r="JD42" s="88" t="e">
        <f t="shared" ca="1" si="72"/>
        <v>#N/A</v>
      </c>
      <c r="JE42" s="88" t="e">
        <f t="shared" ca="1" si="72"/>
        <v>#N/A</v>
      </c>
      <c r="JF42" s="88" t="e">
        <f t="shared" ca="1" si="72"/>
        <v>#N/A</v>
      </c>
      <c r="JG42" s="88" t="e">
        <f t="shared" ca="1" si="72"/>
        <v>#N/A</v>
      </c>
      <c r="JH42" s="88" t="e">
        <f t="shared" ca="1" si="72"/>
        <v>#N/A</v>
      </c>
      <c r="JI42" s="88" t="e">
        <f t="shared" ca="1" si="72"/>
        <v>#N/A</v>
      </c>
      <c r="JJ42" s="88" t="e">
        <f t="shared" ca="1" si="72"/>
        <v>#N/A</v>
      </c>
      <c r="JK42" s="88" t="e">
        <f t="shared" ca="1" si="72"/>
        <v>#N/A</v>
      </c>
      <c r="JL42" s="88" t="e">
        <f t="shared" ca="1" si="72"/>
        <v>#N/A</v>
      </c>
      <c r="JM42" s="88" t="e">
        <f t="shared" ca="1" si="72"/>
        <v>#N/A</v>
      </c>
      <c r="JN42" s="88" t="e">
        <f t="shared" ca="1" si="72"/>
        <v>#N/A</v>
      </c>
      <c r="JO42" s="88" t="e">
        <f t="shared" ca="1" si="72"/>
        <v>#N/A</v>
      </c>
      <c r="JP42" s="88" t="e">
        <f t="shared" ca="1" si="72"/>
        <v>#N/A</v>
      </c>
      <c r="JQ42" s="88" t="e">
        <f t="shared" ca="1" si="72"/>
        <v>#N/A</v>
      </c>
      <c r="JR42" s="88" t="e">
        <f t="shared" ca="1" si="72"/>
        <v>#N/A</v>
      </c>
      <c r="JS42" s="88" t="e">
        <f t="shared" ca="1" si="72"/>
        <v>#N/A</v>
      </c>
      <c r="JT42" s="88" t="e">
        <f t="shared" ca="1" si="72"/>
        <v>#N/A</v>
      </c>
      <c r="JU42" s="88" t="e">
        <f t="shared" ca="1" si="72"/>
        <v>#N/A</v>
      </c>
      <c r="JV42" s="88" t="e">
        <f t="shared" ca="1" si="72"/>
        <v>#N/A</v>
      </c>
      <c r="JW42" s="88" t="e">
        <f t="shared" ca="1" si="72"/>
        <v>#N/A</v>
      </c>
      <c r="JX42" s="88" t="e">
        <f t="shared" ca="1" si="72"/>
        <v>#N/A</v>
      </c>
      <c r="JY42" s="88" t="e">
        <f t="shared" ca="1" si="72"/>
        <v>#N/A</v>
      </c>
      <c r="JZ42" s="88" t="e">
        <f t="shared" ca="1" si="72"/>
        <v>#N/A</v>
      </c>
      <c r="KA42" s="88" t="e">
        <f t="shared" ca="1" si="72"/>
        <v>#N/A</v>
      </c>
      <c r="KB42" s="88" t="e">
        <f t="shared" ca="1" si="72"/>
        <v>#N/A</v>
      </c>
      <c r="KC42" s="88" t="e">
        <f t="shared" ca="1" si="72"/>
        <v>#N/A</v>
      </c>
      <c r="KD42" s="88" t="e">
        <f t="shared" ca="1" si="72"/>
        <v>#N/A</v>
      </c>
      <c r="KE42" s="88" t="e">
        <f t="shared" ca="1" si="72"/>
        <v>#N/A</v>
      </c>
      <c r="KF42" s="88" t="e">
        <f t="shared" ca="1" si="72"/>
        <v>#N/A</v>
      </c>
      <c r="KG42" s="88" t="e">
        <f t="shared" ca="1" si="72"/>
        <v>#N/A</v>
      </c>
      <c r="KH42" s="88" t="e">
        <f t="shared" ca="1" si="72"/>
        <v>#N/A</v>
      </c>
      <c r="KI42" s="88" t="e">
        <f t="shared" ca="1" si="72"/>
        <v>#N/A</v>
      </c>
      <c r="KJ42" s="88" t="e">
        <f t="shared" ca="1" si="72"/>
        <v>#N/A</v>
      </c>
      <c r="KK42" s="88" t="e">
        <f t="shared" ca="1" si="72"/>
        <v>#N/A</v>
      </c>
      <c r="KL42" s="88" t="e">
        <f t="shared" ca="1" si="72"/>
        <v>#N/A</v>
      </c>
      <c r="KM42" s="88" t="e">
        <f t="shared" ca="1" si="72"/>
        <v>#N/A</v>
      </c>
      <c r="KN42" s="88" t="e">
        <f t="shared" ca="1" si="72"/>
        <v>#N/A</v>
      </c>
      <c r="KO42" s="88" t="e">
        <f t="shared" ca="1" si="72"/>
        <v>#N/A</v>
      </c>
      <c r="KP42" s="88" t="e">
        <f t="shared" ca="1" si="72"/>
        <v>#N/A</v>
      </c>
      <c r="KQ42" s="88" t="e">
        <f t="shared" ca="1" si="72"/>
        <v>#N/A</v>
      </c>
      <c r="KR42" s="88" t="e">
        <f t="shared" ca="1" si="72"/>
        <v>#N/A</v>
      </c>
      <c r="KS42" s="88" t="e">
        <f t="shared" ca="1" si="72"/>
        <v>#N/A</v>
      </c>
      <c r="KT42" s="88" t="e">
        <f t="shared" ca="1" si="72"/>
        <v>#N/A</v>
      </c>
      <c r="KU42" s="88" t="e">
        <f t="shared" ca="1" si="72"/>
        <v>#N/A</v>
      </c>
      <c r="KV42" s="88" t="e">
        <f t="shared" ca="1" si="72"/>
        <v>#N/A</v>
      </c>
      <c r="KW42" s="88" t="e">
        <f t="shared" ca="1" si="72"/>
        <v>#N/A</v>
      </c>
      <c r="KX42" s="88" t="e">
        <f t="shared" ca="1" si="72"/>
        <v>#N/A</v>
      </c>
      <c r="KY42" s="88" t="e">
        <f t="shared" ca="1" si="72"/>
        <v>#N/A</v>
      </c>
      <c r="KZ42" s="88" t="e">
        <f t="shared" ca="1" si="72"/>
        <v>#N/A</v>
      </c>
      <c r="LA42" s="88" t="e">
        <f t="shared" ca="1" si="72"/>
        <v>#N/A</v>
      </c>
      <c r="LB42" s="88" t="e">
        <f t="shared" ca="1" si="72"/>
        <v>#N/A</v>
      </c>
      <c r="LC42" s="88" t="e">
        <f t="shared" ca="1" si="72"/>
        <v>#N/A</v>
      </c>
      <c r="LD42" s="88" t="e">
        <f t="shared" ca="1" si="72"/>
        <v>#N/A</v>
      </c>
      <c r="LE42" s="88" t="e">
        <f t="shared" ca="1" si="72"/>
        <v>#N/A</v>
      </c>
      <c r="LF42" s="88" t="e">
        <f t="shared" ca="1" si="72"/>
        <v>#N/A</v>
      </c>
      <c r="LG42" s="88" t="e">
        <f t="shared" ca="1" si="72"/>
        <v>#N/A</v>
      </c>
      <c r="LH42" s="88" t="e">
        <f t="shared" ca="1" si="72"/>
        <v>#N/A</v>
      </c>
      <c r="LI42" s="88" t="e">
        <f t="shared" ca="1" si="72"/>
        <v>#N/A</v>
      </c>
      <c r="LJ42" s="88" t="e">
        <f t="shared" ca="1" si="72"/>
        <v>#N/A</v>
      </c>
      <c r="LK42" s="88" t="e">
        <f t="shared" ca="1" si="72"/>
        <v>#N/A</v>
      </c>
      <c r="LL42" s="88" t="e">
        <f t="shared" ca="1" si="72"/>
        <v>#N/A</v>
      </c>
      <c r="LM42" s="88" t="e">
        <f t="shared" ca="1" si="72"/>
        <v>#N/A</v>
      </c>
      <c r="LN42" s="88" t="e">
        <f t="shared" ca="1" si="72"/>
        <v>#N/A</v>
      </c>
      <c r="LO42" s="88" t="e">
        <f t="shared" ca="1" si="72"/>
        <v>#N/A</v>
      </c>
      <c r="LP42" s="88" t="e">
        <f t="shared" ca="1" si="70"/>
        <v>#N/A</v>
      </c>
      <c r="LQ42" s="88" t="e">
        <f t="shared" ca="1" si="70"/>
        <v>#N/A</v>
      </c>
      <c r="LR42" s="88" t="e">
        <f t="shared" ca="1" si="70"/>
        <v>#N/A</v>
      </c>
      <c r="LS42" s="88" t="e">
        <f t="shared" ca="1" si="70"/>
        <v>#N/A</v>
      </c>
      <c r="LT42" s="88" t="e">
        <f t="shared" ca="1" si="70"/>
        <v>#N/A</v>
      </c>
      <c r="LU42" s="88" t="e">
        <f t="shared" ca="1" si="70"/>
        <v>#N/A</v>
      </c>
      <c r="LV42" s="88" t="e">
        <f t="shared" ca="1" si="70"/>
        <v>#N/A</v>
      </c>
      <c r="LW42" s="88" t="e">
        <f t="shared" ca="1" si="70"/>
        <v>#N/A</v>
      </c>
      <c r="LX42" s="88" t="e">
        <f t="shared" ca="1" si="70"/>
        <v>#N/A</v>
      </c>
      <c r="LY42" s="88" t="e">
        <f t="shared" ca="1" si="70"/>
        <v>#N/A</v>
      </c>
      <c r="LZ42" s="88" t="e">
        <f t="shared" ca="1" si="70"/>
        <v>#N/A</v>
      </c>
      <c r="MA42" s="88" t="e">
        <f t="shared" ca="1" si="70"/>
        <v>#N/A</v>
      </c>
      <c r="MB42" s="88" t="e">
        <f t="shared" ca="1" si="70"/>
        <v>#N/A</v>
      </c>
      <c r="MC42" s="88" t="e">
        <f t="shared" ca="1" si="70"/>
        <v>#N/A</v>
      </c>
      <c r="MD42" s="88" t="e">
        <f t="shared" ca="1" si="70"/>
        <v>#N/A</v>
      </c>
      <c r="ME42" s="88" t="e">
        <f t="shared" ca="1" si="70"/>
        <v>#N/A</v>
      </c>
      <c r="MF42" s="88" t="e">
        <f t="shared" ca="1" si="70"/>
        <v>#N/A</v>
      </c>
      <c r="MG42" s="88" t="e">
        <f t="shared" ca="1" si="70"/>
        <v>#N/A</v>
      </c>
      <c r="MH42" s="88" t="e">
        <f t="shared" ca="1" si="70"/>
        <v>#N/A</v>
      </c>
      <c r="MI42" s="88" t="e">
        <f t="shared" ca="1" si="70"/>
        <v>#N/A</v>
      </c>
      <c r="MJ42" s="88" t="e">
        <f t="shared" ca="1" si="70"/>
        <v>#N/A</v>
      </c>
      <c r="MK42" s="88" t="e">
        <f t="shared" ca="1" si="70"/>
        <v>#N/A</v>
      </c>
      <c r="ML42" s="88" t="e">
        <f t="shared" ca="1" si="70"/>
        <v>#N/A</v>
      </c>
      <c r="MM42" s="88" t="e">
        <f t="shared" ca="1" si="70"/>
        <v>#N/A</v>
      </c>
      <c r="MN42" s="88" t="e">
        <f t="shared" ca="1" si="70"/>
        <v>#N/A</v>
      </c>
      <c r="MO42" s="88" t="e">
        <f t="shared" ca="1" si="70"/>
        <v>#N/A</v>
      </c>
      <c r="MP42" s="88" t="e">
        <f t="shared" ca="1" si="70"/>
        <v>#N/A</v>
      </c>
      <c r="MQ42" s="88" t="e">
        <f t="shared" ca="1" si="70"/>
        <v>#N/A</v>
      </c>
      <c r="MR42" s="88" t="e">
        <f t="shared" ca="1" si="70"/>
        <v>#N/A</v>
      </c>
      <c r="MS42" s="88" t="e">
        <f t="shared" ca="1" si="70"/>
        <v>#N/A</v>
      </c>
      <c r="MT42" s="88" t="e">
        <f t="shared" ca="1" si="70"/>
        <v>#N/A</v>
      </c>
      <c r="MU42" s="88" t="e">
        <f t="shared" ca="1" si="70"/>
        <v>#N/A</v>
      </c>
      <c r="MV42" s="88" t="e">
        <f t="shared" ca="1" si="70"/>
        <v>#N/A</v>
      </c>
      <c r="MW42" s="88" t="e">
        <f t="shared" ca="1" si="70"/>
        <v>#N/A</v>
      </c>
      <c r="MX42" s="88" t="e">
        <f t="shared" ca="1" si="70"/>
        <v>#N/A</v>
      </c>
      <c r="MY42" s="88" t="e">
        <f t="shared" ca="1" si="70"/>
        <v>#N/A</v>
      </c>
      <c r="MZ42" s="88" t="e">
        <f t="shared" ca="1" si="70"/>
        <v>#N/A</v>
      </c>
      <c r="NA42" s="88" t="e">
        <f t="shared" ca="1" si="70"/>
        <v>#N/A</v>
      </c>
      <c r="NB42" s="88" t="e">
        <f t="shared" ca="1" si="70"/>
        <v>#N/A</v>
      </c>
      <c r="NC42" s="88" t="e">
        <f t="shared" ca="1" si="70"/>
        <v>#N/A</v>
      </c>
      <c r="ND42" s="88" t="e">
        <f t="shared" ca="1" si="70"/>
        <v>#N/A</v>
      </c>
      <c r="NE42" s="88" t="e">
        <f t="shared" ca="1" si="70"/>
        <v>#N/A</v>
      </c>
      <c r="NF42" s="88" t="e">
        <f t="shared" ca="1" si="70"/>
        <v>#N/A</v>
      </c>
      <c r="NG42" s="88" t="e">
        <f t="shared" ca="1" si="70"/>
        <v>#N/A</v>
      </c>
      <c r="NH42" s="88" t="e">
        <f t="shared" ca="1" si="70"/>
        <v>#N/A</v>
      </c>
      <c r="NI42" s="88" t="e">
        <f t="shared" ca="1" si="70"/>
        <v>#N/A</v>
      </c>
      <c r="NJ42" s="88" t="e">
        <f t="shared" ca="1" si="70"/>
        <v>#N/A</v>
      </c>
      <c r="NK42" s="88" t="e">
        <f t="shared" ca="1" si="70"/>
        <v>#N/A</v>
      </c>
      <c r="NL42" s="88" t="e">
        <f t="shared" ca="1" si="70"/>
        <v>#N/A</v>
      </c>
      <c r="NM42" s="88" t="e">
        <f t="shared" ca="1" si="70"/>
        <v>#N/A</v>
      </c>
      <c r="NN42" s="88" t="e">
        <f t="shared" ca="1" si="70"/>
        <v>#N/A</v>
      </c>
      <c r="NO42" s="88" t="e">
        <f t="shared" ca="1" si="70"/>
        <v>#N/A</v>
      </c>
      <c r="NP42" s="88" t="e">
        <f t="shared" ca="1" si="70"/>
        <v>#N/A</v>
      </c>
      <c r="NQ42" s="88" t="e">
        <f t="shared" ca="1" si="70"/>
        <v>#N/A</v>
      </c>
      <c r="NR42" s="88" t="e">
        <f t="shared" ca="1" si="70"/>
        <v>#N/A</v>
      </c>
      <c r="NS42" s="88" t="e">
        <f t="shared" ca="1" si="70"/>
        <v>#N/A</v>
      </c>
      <c r="NT42" s="88" t="e">
        <f t="shared" ca="1" si="70"/>
        <v>#N/A</v>
      </c>
      <c r="NU42" s="88" t="e">
        <f t="shared" ca="1" si="70"/>
        <v>#N/A</v>
      </c>
      <c r="NV42" s="88" t="e">
        <f t="shared" ca="1" si="70"/>
        <v>#N/A</v>
      </c>
      <c r="NW42" s="88" t="e">
        <f t="shared" ca="1" si="70"/>
        <v>#N/A</v>
      </c>
      <c r="NX42" s="88" t="e">
        <f t="shared" ca="1" si="70"/>
        <v>#N/A</v>
      </c>
      <c r="NY42" s="88" t="e">
        <f t="shared" ca="1" si="70"/>
        <v>#N/A</v>
      </c>
      <c r="NZ42" s="88" t="e">
        <f t="shared" ca="1" si="70"/>
        <v>#N/A</v>
      </c>
      <c r="OA42" s="88" t="e">
        <f t="shared" ca="1" si="68"/>
        <v>#N/A</v>
      </c>
      <c r="OB42" s="88" t="e">
        <f t="shared" ca="1" si="68"/>
        <v>#N/A</v>
      </c>
      <c r="OC42" s="88" t="e">
        <f t="shared" ca="1" si="68"/>
        <v>#N/A</v>
      </c>
      <c r="OD42" s="88" t="e">
        <f t="shared" ca="1" si="66"/>
        <v>#N/A</v>
      </c>
      <c r="OE42" s="88" t="e">
        <f t="shared" ca="1" si="66"/>
        <v>#N/A</v>
      </c>
      <c r="OF42" s="88" t="e">
        <f t="shared" ca="1" si="66"/>
        <v>#N/A</v>
      </c>
      <c r="OG42" s="88" t="e">
        <f t="shared" ca="1" si="66"/>
        <v>#N/A</v>
      </c>
      <c r="OH42" s="88" t="e">
        <f t="shared" ca="1" si="66"/>
        <v>#N/A</v>
      </c>
      <c r="OI42" s="88" t="e">
        <f t="shared" ca="1" si="46"/>
        <v>#N/A</v>
      </c>
      <c r="OJ42" s="88" t="e">
        <f t="shared" ca="1" si="46"/>
        <v>#N/A</v>
      </c>
      <c r="OK42" s="88" t="e">
        <f t="shared" ca="1" si="46"/>
        <v>#N/A</v>
      </c>
      <c r="OL42" s="88" t="e">
        <f t="shared" ca="1" si="46"/>
        <v>#N/A</v>
      </c>
      <c r="OM42" s="88" t="e">
        <f t="shared" ca="1" si="46"/>
        <v>#N/A</v>
      </c>
    </row>
    <row r="43" spans="2:403" x14ac:dyDescent="0.3">
      <c r="B43" s="84">
        <v>700</v>
      </c>
      <c r="C43" s="85" t="s">
        <v>79</v>
      </c>
      <c r="D43" s="88">
        <f t="shared" ca="1" si="42"/>
        <v>0.69500000000000006</v>
      </c>
      <c r="E43" s="88">
        <f t="shared" ref="E43:BP46" ca="1" si="74">(IFERROR(HLOOKUP("Innendurchmesser",INDIRECT(E$6&amp;"!A1:L28"),LOOKUP($B43,INDIRECT(E$6&amp;"!B1:B28"),INDIRECT(E$6&amp;"!A1:A28")),FALSE),NA())*0.001)</f>
        <v>0.69500000000000006</v>
      </c>
      <c r="F43" s="88">
        <f t="shared" ca="1" si="74"/>
        <v>0.69500000000000006</v>
      </c>
      <c r="G43" s="88">
        <f t="shared" ca="1" si="74"/>
        <v>0.69500000000000006</v>
      </c>
      <c r="H43" s="88">
        <f t="shared" ca="1" si="74"/>
        <v>0.69500000000000006</v>
      </c>
      <c r="I43" s="88">
        <f t="shared" ca="1" si="74"/>
        <v>0.69500000000000006</v>
      </c>
      <c r="J43" s="88">
        <f t="shared" ca="1" si="74"/>
        <v>0.69500000000000006</v>
      </c>
      <c r="K43" s="88">
        <f t="shared" ca="1" si="74"/>
        <v>0.69500000000000006</v>
      </c>
      <c r="L43" s="88">
        <f t="shared" ca="1" si="74"/>
        <v>0.69500000000000006</v>
      </c>
      <c r="M43" s="88">
        <f t="shared" ca="1" si="74"/>
        <v>0.69500000000000006</v>
      </c>
      <c r="N43" s="88">
        <f t="shared" ca="1" si="74"/>
        <v>0.69500000000000006</v>
      </c>
      <c r="O43" s="88">
        <f t="shared" ca="1" si="74"/>
        <v>0.69500000000000006</v>
      </c>
      <c r="P43" s="88">
        <f t="shared" ca="1" si="74"/>
        <v>0.69500000000000006</v>
      </c>
      <c r="Q43" s="88">
        <f t="shared" ca="1" si="74"/>
        <v>0.69500000000000006</v>
      </c>
      <c r="R43" s="88">
        <f t="shared" ca="1" si="74"/>
        <v>0.69500000000000006</v>
      </c>
      <c r="S43" s="88">
        <f t="shared" ca="1" si="74"/>
        <v>0.69500000000000006</v>
      </c>
      <c r="T43" s="88">
        <f t="shared" ca="1" si="74"/>
        <v>0.69500000000000006</v>
      </c>
      <c r="U43" s="88">
        <f t="shared" ca="1" si="74"/>
        <v>0.69500000000000006</v>
      </c>
      <c r="V43" s="88">
        <f t="shared" ca="1" si="74"/>
        <v>0.69500000000000006</v>
      </c>
      <c r="W43" s="88">
        <f t="shared" ca="1" si="74"/>
        <v>0.69500000000000006</v>
      </c>
      <c r="X43" s="88">
        <f t="shared" ca="1" si="74"/>
        <v>0.69500000000000006</v>
      </c>
      <c r="Y43" s="88">
        <f t="shared" ca="1" si="74"/>
        <v>0.69500000000000006</v>
      </c>
      <c r="Z43" s="88">
        <f t="shared" ca="1" si="74"/>
        <v>0.69500000000000006</v>
      </c>
      <c r="AA43" s="88">
        <f t="shared" ca="1" si="74"/>
        <v>0.69500000000000006</v>
      </c>
      <c r="AB43" s="88">
        <f t="shared" ca="1" si="74"/>
        <v>0.69500000000000006</v>
      </c>
      <c r="AC43" s="88">
        <f t="shared" ca="1" si="74"/>
        <v>0.69500000000000006</v>
      </c>
      <c r="AD43" s="88">
        <f t="shared" ca="1" si="74"/>
        <v>0.69500000000000006</v>
      </c>
      <c r="AE43" s="88">
        <f t="shared" ca="1" si="74"/>
        <v>0.69500000000000006</v>
      </c>
      <c r="AF43" s="88">
        <f t="shared" ca="1" si="74"/>
        <v>0.69500000000000006</v>
      </c>
      <c r="AG43" s="88">
        <f t="shared" ca="1" si="74"/>
        <v>0.69500000000000006</v>
      </c>
      <c r="AH43" s="88">
        <f t="shared" ca="1" si="74"/>
        <v>0.69500000000000006</v>
      </c>
      <c r="AI43" s="88">
        <f t="shared" ca="1" si="74"/>
        <v>0.69500000000000006</v>
      </c>
      <c r="AJ43" s="88">
        <f t="shared" ca="1" si="74"/>
        <v>0.69500000000000006</v>
      </c>
      <c r="AK43" s="88" t="e">
        <f t="shared" ca="1" si="74"/>
        <v>#N/A</v>
      </c>
      <c r="AL43" s="88" t="e">
        <f t="shared" ca="1" si="74"/>
        <v>#N/A</v>
      </c>
      <c r="AM43" s="88" t="e">
        <f t="shared" ca="1" si="74"/>
        <v>#N/A</v>
      </c>
      <c r="AN43" s="88" t="e">
        <f t="shared" ca="1" si="74"/>
        <v>#N/A</v>
      </c>
      <c r="AO43" s="88" t="e">
        <f t="shared" ca="1" si="74"/>
        <v>#N/A</v>
      </c>
      <c r="AP43" s="88" t="e">
        <f t="shared" ca="1" si="74"/>
        <v>#N/A</v>
      </c>
      <c r="AQ43" s="88" t="e">
        <f t="shared" ca="1" si="74"/>
        <v>#N/A</v>
      </c>
      <c r="AR43" s="88" t="e">
        <f t="shared" ca="1" si="74"/>
        <v>#N/A</v>
      </c>
      <c r="AS43" s="88" t="e">
        <f t="shared" ca="1" si="74"/>
        <v>#N/A</v>
      </c>
      <c r="AT43" s="88" t="e">
        <f t="shared" ca="1" si="74"/>
        <v>#N/A</v>
      </c>
      <c r="AU43" s="88" t="e">
        <f t="shared" ca="1" si="74"/>
        <v>#N/A</v>
      </c>
      <c r="AV43" s="88" t="e">
        <f t="shared" ca="1" si="74"/>
        <v>#N/A</v>
      </c>
      <c r="AW43" s="88" t="e">
        <f t="shared" ca="1" si="74"/>
        <v>#N/A</v>
      </c>
      <c r="AX43" s="88" t="e">
        <f t="shared" ca="1" si="74"/>
        <v>#N/A</v>
      </c>
      <c r="AY43" s="88" t="e">
        <f t="shared" ca="1" si="74"/>
        <v>#N/A</v>
      </c>
      <c r="AZ43" s="88" t="e">
        <f t="shared" ca="1" si="74"/>
        <v>#N/A</v>
      </c>
      <c r="BA43" s="88" t="e">
        <f t="shared" ca="1" si="74"/>
        <v>#N/A</v>
      </c>
      <c r="BB43" s="88" t="e">
        <f t="shared" ca="1" si="74"/>
        <v>#N/A</v>
      </c>
      <c r="BC43" s="88" t="e">
        <f t="shared" ca="1" si="74"/>
        <v>#N/A</v>
      </c>
      <c r="BD43" s="88" t="e">
        <f t="shared" ca="1" si="74"/>
        <v>#N/A</v>
      </c>
      <c r="BE43" s="88" t="e">
        <f t="shared" ca="1" si="74"/>
        <v>#N/A</v>
      </c>
      <c r="BF43" s="88" t="e">
        <f t="shared" ca="1" si="74"/>
        <v>#N/A</v>
      </c>
      <c r="BG43" s="88" t="e">
        <f t="shared" ca="1" si="74"/>
        <v>#N/A</v>
      </c>
      <c r="BH43" s="88" t="e">
        <f t="shared" ca="1" si="74"/>
        <v>#N/A</v>
      </c>
      <c r="BI43" s="88" t="e">
        <f t="shared" ca="1" si="74"/>
        <v>#N/A</v>
      </c>
      <c r="BJ43" s="88" t="e">
        <f t="shared" ca="1" si="74"/>
        <v>#N/A</v>
      </c>
      <c r="BK43" s="88" t="e">
        <f t="shared" ca="1" si="74"/>
        <v>#N/A</v>
      </c>
      <c r="BL43" s="88" t="e">
        <f t="shared" ca="1" si="74"/>
        <v>#N/A</v>
      </c>
      <c r="BM43" s="88" t="e">
        <f t="shared" ca="1" si="74"/>
        <v>#N/A</v>
      </c>
      <c r="BN43" s="88" t="e">
        <f t="shared" ca="1" si="74"/>
        <v>#N/A</v>
      </c>
      <c r="BO43" s="88" t="e">
        <f t="shared" ca="1" si="74"/>
        <v>#N/A</v>
      </c>
      <c r="BP43" s="88" t="e">
        <f t="shared" ca="1" si="74"/>
        <v>#N/A</v>
      </c>
      <c r="BQ43" s="88" t="e">
        <f t="shared" ca="1" si="73"/>
        <v>#N/A</v>
      </c>
      <c r="BR43" s="88" t="e">
        <f t="shared" ca="1" si="73"/>
        <v>#N/A</v>
      </c>
      <c r="BS43" s="88" t="e">
        <f t="shared" ca="1" si="73"/>
        <v>#N/A</v>
      </c>
      <c r="BT43" s="88" t="e">
        <f t="shared" ca="1" si="73"/>
        <v>#N/A</v>
      </c>
      <c r="BU43" s="88" t="e">
        <f t="shared" ca="1" si="73"/>
        <v>#N/A</v>
      </c>
      <c r="BV43" s="88" t="e">
        <f t="shared" ca="1" si="73"/>
        <v>#N/A</v>
      </c>
      <c r="BW43" s="88" t="e">
        <f t="shared" ca="1" si="73"/>
        <v>#N/A</v>
      </c>
      <c r="BX43" s="88" t="e">
        <f t="shared" ca="1" si="73"/>
        <v>#N/A</v>
      </c>
      <c r="BY43" s="88" t="e">
        <f t="shared" ca="1" si="73"/>
        <v>#N/A</v>
      </c>
      <c r="BZ43" s="88" t="e">
        <f t="shared" ca="1" si="73"/>
        <v>#N/A</v>
      </c>
      <c r="CA43" s="88" t="e">
        <f t="shared" ca="1" si="73"/>
        <v>#N/A</v>
      </c>
      <c r="CB43" s="88" t="e">
        <f t="shared" ca="1" si="73"/>
        <v>#N/A</v>
      </c>
      <c r="CC43" s="88" t="e">
        <f t="shared" ca="1" si="73"/>
        <v>#N/A</v>
      </c>
      <c r="CD43" s="88" t="e">
        <f t="shared" ca="1" si="73"/>
        <v>#N/A</v>
      </c>
      <c r="CE43" s="88" t="e">
        <f t="shared" ca="1" si="73"/>
        <v>#N/A</v>
      </c>
      <c r="CF43" s="88" t="e">
        <f t="shared" ca="1" si="73"/>
        <v>#N/A</v>
      </c>
      <c r="CG43" s="88" t="e">
        <f t="shared" ca="1" si="73"/>
        <v>#N/A</v>
      </c>
      <c r="CH43" s="88" t="e">
        <f t="shared" ca="1" si="73"/>
        <v>#N/A</v>
      </c>
      <c r="CI43" s="88" t="e">
        <f t="shared" ca="1" si="73"/>
        <v>#N/A</v>
      </c>
      <c r="CJ43" s="88" t="e">
        <f t="shared" ca="1" si="73"/>
        <v>#N/A</v>
      </c>
      <c r="CK43" s="88" t="e">
        <f t="shared" ca="1" si="73"/>
        <v>#N/A</v>
      </c>
      <c r="CL43" s="88" t="e">
        <f t="shared" ca="1" si="73"/>
        <v>#N/A</v>
      </c>
      <c r="CM43" s="88" t="e">
        <f t="shared" ca="1" si="73"/>
        <v>#N/A</v>
      </c>
      <c r="CN43" s="88" t="e">
        <f t="shared" ca="1" si="73"/>
        <v>#N/A</v>
      </c>
      <c r="CO43" s="88" t="e">
        <f t="shared" ca="1" si="73"/>
        <v>#N/A</v>
      </c>
      <c r="CP43" s="88" t="e">
        <f t="shared" ca="1" si="73"/>
        <v>#N/A</v>
      </c>
      <c r="CQ43" s="88" t="e">
        <f t="shared" ca="1" si="73"/>
        <v>#N/A</v>
      </c>
      <c r="CR43" s="88" t="e">
        <f t="shared" ca="1" si="73"/>
        <v>#N/A</v>
      </c>
      <c r="CS43" s="88" t="e">
        <f t="shared" ca="1" si="73"/>
        <v>#N/A</v>
      </c>
      <c r="CT43" s="88" t="e">
        <f t="shared" ca="1" si="73"/>
        <v>#N/A</v>
      </c>
      <c r="CU43" s="88" t="e">
        <f t="shared" ca="1" si="73"/>
        <v>#N/A</v>
      </c>
      <c r="CV43" s="88" t="e">
        <f t="shared" ca="1" si="73"/>
        <v>#N/A</v>
      </c>
      <c r="CW43" s="88" t="e">
        <f t="shared" ca="1" si="73"/>
        <v>#N/A</v>
      </c>
      <c r="CX43" s="88" t="e">
        <f t="shared" ca="1" si="73"/>
        <v>#N/A</v>
      </c>
      <c r="CY43" s="88" t="e">
        <f t="shared" ca="1" si="73"/>
        <v>#N/A</v>
      </c>
      <c r="CZ43" s="88" t="e">
        <f t="shared" ca="1" si="73"/>
        <v>#N/A</v>
      </c>
      <c r="DA43" s="88" t="e">
        <f t="shared" ca="1" si="73"/>
        <v>#N/A</v>
      </c>
      <c r="DB43" s="88" t="e">
        <f t="shared" ca="1" si="73"/>
        <v>#N/A</v>
      </c>
      <c r="DC43" s="88" t="e">
        <f t="shared" ca="1" si="73"/>
        <v>#N/A</v>
      </c>
      <c r="DD43" s="88" t="e">
        <f t="shared" ca="1" si="73"/>
        <v>#N/A</v>
      </c>
      <c r="DE43" s="88" t="e">
        <f t="shared" ca="1" si="73"/>
        <v>#N/A</v>
      </c>
      <c r="DF43" s="88" t="e">
        <f t="shared" ca="1" si="73"/>
        <v>#N/A</v>
      </c>
      <c r="DG43" s="88" t="e">
        <f t="shared" ca="1" si="73"/>
        <v>#N/A</v>
      </c>
      <c r="DH43" s="88" t="e">
        <f t="shared" ca="1" si="73"/>
        <v>#N/A</v>
      </c>
      <c r="DI43" s="88" t="e">
        <f t="shared" ca="1" si="73"/>
        <v>#N/A</v>
      </c>
      <c r="DJ43" s="88" t="e">
        <f t="shared" ca="1" si="73"/>
        <v>#N/A</v>
      </c>
      <c r="DK43" s="88" t="e">
        <f t="shared" ca="1" si="73"/>
        <v>#N/A</v>
      </c>
      <c r="DL43" s="88" t="e">
        <f t="shared" ca="1" si="73"/>
        <v>#N/A</v>
      </c>
      <c r="DM43" s="88" t="e">
        <f t="shared" ca="1" si="73"/>
        <v>#N/A</v>
      </c>
      <c r="DN43" s="88" t="e">
        <f t="shared" ca="1" si="73"/>
        <v>#N/A</v>
      </c>
      <c r="DO43" s="88" t="e">
        <f t="shared" ca="1" si="73"/>
        <v>#N/A</v>
      </c>
      <c r="DP43" s="88" t="e">
        <f t="shared" ca="1" si="73"/>
        <v>#N/A</v>
      </c>
      <c r="DQ43" s="88" t="e">
        <f t="shared" ca="1" si="73"/>
        <v>#N/A</v>
      </c>
      <c r="DR43" s="88" t="e">
        <f t="shared" ca="1" si="73"/>
        <v>#N/A</v>
      </c>
      <c r="DS43" s="88" t="e">
        <f t="shared" ca="1" si="73"/>
        <v>#N/A</v>
      </c>
      <c r="DT43" s="88" t="e">
        <f t="shared" ca="1" si="73"/>
        <v>#N/A</v>
      </c>
      <c r="DU43" s="88" t="e">
        <f t="shared" ca="1" si="73"/>
        <v>#N/A</v>
      </c>
      <c r="DV43" s="88" t="e">
        <f t="shared" ca="1" si="73"/>
        <v>#N/A</v>
      </c>
      <c r="DW43" s="88" t="e">
        <f t="shared" ca="1" si="73"/>
        <v>#N/A</v>
      </c>
      <c r="DX43" s="88" t="e">
        <f t="shared" ca="1" si="73"/>
        <v>#N/A</v>
      </c>
      <c r="DY43" s="88" t="e">
        <f t="shared" ca="1" si="73"/>
        <v>#N/A</v>
      </c>
      <c r="DZ43" s="88" t="e">
        <f t="shared" ca="1" si="73"/>
        <v>#N/A</v>
      </c>
      <c r="EA43" s="88" t="e">
        <f t="shared" ca="1" si="73"/>
        <v>#N/A</v>
      </c>
      <c r="EB43" s="88" t="e">
        <f t="shared" ca="1" si="47"/>
        <v>#N/A</v>
      </c>
      <c r="EC43" s="88" t="e">
        <f t="shared" ca="1" si="71"/>
        <v>#N/A</v>
      </c>
      <c r="ED43" s="88" t="e">
        <f t="shared" ca="1" si="71"/>
        <v>#N/A</v>
      </c>
      <c r="EE43" s="88" t="e">
        <f t="shared" ca="1" si="71"/>
        <v>#N/A</v>
      </c>
      <c r="EF43" s="88" t="e">
        <f t="shared" ca="1" si="71"/>
        <v>#N/A</v>
      </c>
      <c r="EG43" s="88" t="e">
        <f t="shared" ca="1" si="71"/>
        <v>#N/A</v>
      </c>
      <c r="EH43" s="88" t="e">
        <f t="shared" ca="1" si="71"/>
        <v>#N/A</v>
      </c>
      <c r="EI43" s="88" t="e">
        <f t="shared" ca="1" si="71"/>
        <v>#N/A</v>
      </c>
      <c r="EJ43" s="88" t="e">
        <f t="shared" ca="1" si="71"/>
        <v>#N/A</v>
      </c>
      <c r="EK43" s="88" t="e">
        <f t="shared" ca="1" si="71"/>
        <v>#N/A</v>
      </c>
      <c r="EL43" s="88" t="e">
        <f t="shared" ca="1" si="71"/>
        <v>#N/A</v>
      </c>
      <c r="EM43" s="88" t="e">
        <f t="shared" ca="1" si="71"/>
        <v>#N/A</v>
      </c>
      <c r="EN43" s="88" t="e">
        <f t="shared" ca="1" si="71"/>
        <v>#N/A</v>
      </c>
      <c r="EO43" s="88" t="e">
        <f t="shared" ca="1" si="71"/>
        <v>#N/A</v>
      </c>
      <c r="EP43" s="88" t="e">
        <f t="shared" ca="1" si="71"/>
        <v>#N/A</v>
      </c>
      <c r="EQ43" s="88" t="e">
        <f t="shared" ca="1" si="71"/>
        <v>#N/A</v>
      </c>
      <c r="ER43" s="88" t="e">
        <f t="shared" ca="1" si="71"/>
        <v>#N/A</v>
      </c>
      <c r="ES43" s="88" t="e">
        <f t="shared" ca="1" si="71"/>
        <v>#N/A</v>
      </c>
      <c r="ET43" s="88" t="e">
        <f t="shared" ca="1" si="71"/>
        <v>#N/A</v>
      </c>
      <c r="EU43" s="88" t="e">
        <f t="shared" ca="1" si="71"/>
        <v>#N/A</v>
      </c>
      <c r="EV43" s="88" t="e">
        <f t="shared" ca="1" si="71"/>
        <v>#N/A</v>
      </c>
      <c r="EW43" s="88" t="e">
        <f t="shared" ca="1" si="71"/>
        <v>#N/A</v>
      </c>
      <c r="EX43" s="88" t="e">
        <f t="shared" ca="1" si="71"/>
        <v>#N/A</v>
      </c>
      <c r="EY43" s="88" t="e">
        <f t="shared" ca="1" si="71"/>
        <v>#N/A</v>
      </c>
      <c r="EZ43" s="88" t="e">
        <f t="shared" ca="1" si="71"/>
        <v>#N/A</v>
      </c>
      <c r="FA43" s="88" t="e">
        <f t="shared" ca="1" si="71"/>
        <v>#N/A</v>
      </c>
      <c r="FB43" s="88" t="e">
        <f t="shared" ca="1" si="71"/>
        <v>#N/A</v>
      </c>
      <c r="FC43" s="88" t="e">
        <f t="shared" ca="1" si="71"/>
        <v>#N/A</v>
      </c>
      <c r="FD43" s="88" t="e">
        <f t="shared" ca="1" si="71"/>
        <v>#N/A</v>
      </c>
      <c r="FE43" s="88" t="e">
        <f t="shared" ca="1" si="71"/>
        <v>#N/A</v>
      </c>
      <c r="FF43" s="88" t="e">
        <f t="shared" ca="1" si="71"/>
        <v>#N/A</v>
      </c>
      <c r="FG43" s="88" t="e">
        <f t="shared" ca="1" si="71"/>
        <v>#N/A</v>
      </c>
      <c r="FH43" s="88" t="e">
        <f t="shared" ca="1" si="71"/>
        <v>#N/A</v>
      </c>
      <c r="FI43" s="88" t="e">
        <f t="shared" ca="1" si="71"/>
        <v>#N/A</v>
      </c>
      <c r="FJ43" s="88" t="e">
        <f t="shared" ca="1" si="71"/>
        <v>#N/A</v>
      </c>
      <c r="FK43" s="88" t="e">
        <f t="shared" ca="1" si="71"/>
        <v>#N/A</v>
      </c>
      <c r="FL43" s="88" t="e">
        <f t="shared" ca="1" si="71"/>
        <v>#N/A</v>
      </c>
      <c r="FM43" s="88" t="e">
        <f t="shared" ca="1" si="71"/>
        <v>#N/A</v>
      </c>
      <c r="FN43" s="88" t="e">
        <f t="shared" ca="1" si="71"/>
        <v>#N/A</v>
      </c>
      <c r="FO43" s="88" t="e">
        <f t="shared" ca="1" si="71"/>
        <v>#N/A</v>
      </c>
      <c r="FP43" s="88" t="e">
        <f t="shared" ca="1" si="71"/>
        <v>#N/A</v>
      </c>
      <c r="FQ43" s="88" t="e">
        <f t="shared" ca="1" si="71"/>
        <v>#N/A</v>
      </c>
      <c r="FR43" s="88" t="e">
        <f t="shared" ca="1" si="71"/>
        <v>#N/A</v>
      </c>
      <c r="FS43" s="88" t="e">
        <f t="shared" ca="1" si="71"/>
        <v>#N/A</v>
      </c>
      <c r="FT43" s="88" t="e">
        <f t="shared" ca="1" si="71"/>
        <v>#N/A</v>
      </c>
      <c r="FU43" s="88" t="e">
        <f t="shared" ca="1" si="71"/>
        <v>#N/A</v>
      </c>
      <c r="FV43" s="88" t="e">
        <f t="shared" ca="1" si="71"/>
        <v>#N/A</v>
      </c>
      <c r="FW43" s="88" t="e">
        <f t="shared" ca="1" si="71"/>
        <v>#N/A</v>
      </c>
      <c r="FX43" s="88" t="e">
        <f t="shared" ca="1" si="71"/>
        <v>#N/A</v>
      </c>
      <c r="FY43" s="88" t="e">
        <f t="shared" ca="1" si="71"/>
        <v>#N/A</v>
      </c>
      <c r="FZ43" s="88" t="e">
        <f t="shared" ca="1" si="71"/>
        <v>#N/A</v>
      </c>
      <c r="GA43" s="88" t="e">
        <f t="shared" ca="1" si="71"/>
        <v>#N/A</v>
      </c>
      <c r="GB43" s="88" t="e">
        <f t="shared" ca="1" si="71"/>
        <v>#N/A</v>
      </c>
      <c r="GC43" s="88" t="e">
        <f t="shared" ca="1" si="71"/>
        <v>#N/A</v>
      </c>
      <c r="GD43" s="88" t="e">
        <f t="shared" ca="1" si="71"/>
        <v>#N/A</v>
      </c>
      <c r="GE43" s="88" t="e">
        <f t="shared" ca="1" si="71"/>
        <v>#N/A</v>
      </c>
      <c r="GF43" s="88" t="e">
        <f t="shared" ca="1" si="71"/>
        <v>#N/A</v>
      </c>
      <c r="GG43" s="88" t="e">
        <f t="shared" ca="1" si="71"/>
        <v>#N/A</v>
      </c>
      <c r="GH43" s="88" t="e">
        <f t="shared" ca="1" si="71"/>
        <v>#N/A</v>
      </c>
      <c r="GI43" s="88" t="e">
        <f t="shared" ca="1" si="71"/>
        <v>#N/A</v>
      </c>
      <c r="GJ43" s="88" t="e">
        <f t="shared" ca="1" si="71"/>
        <v>#N/A</v>
      </c>
      <c r="GK43" s="88" t="e">
        <f t="shared" ca="1" si="71"/>
        <v>#N/A</v>
      </c>
      <c r="GL43" s="88" t="e">
        <f t="shared" ca="1" si="71"/>
        <v>#N/A</v>
      </c>
      <c r="GM43" s="88" t="e">
        <f t="shared" ca="1" si="71"/>
        <v>#N/A</v>
      </c>
      <c r="GN43" s="88" t="e">
        <f t="shared" ca="1" si="71"/>
        <v>#N/A</v>
      </c>
      <c r="GO43" s="88" t="e">
        <f t="shared" ca="1" si="69"/>
        <v>#N/A</v>
      </c>
      <c r="GP43" s="88" t="e">
        <f t="shared" ca="1" si="69"/>
        <v>#N/A</v>
      </c>
      <c r="GQ43" s="88" t="e">
        <f t="shared" ca="1" si="69"/>
        <v>#N/A</v>
      </c>
      <c r="GR43" s="88" t="e">
        <f t="shared" ca="1" si="69"/>
        <v>#N/A</v>
      </c>
      <c r="GS43" s="88" t="e">
        <f t="shared" ca="1" si="69"/>
        <v>#N/A</v>
      </c>
      <c r="GT43" s="88" t="e">
        <f t="shared" ca="1" si="69"/>
        <v>#N/A</v>
      </c>
      <c r="GU43" s="88" t="e">
        <f t="shared" ca="1" si="69"/>
        <v>#N/A</v>
      </c>
      <c r="GV43" s="88" t="e">
        <f t="shared" ca="1" si="69"/>
        <v>#N/A</v>
      </c>
      <c r="GW43" s="88" t="e">
        <f t="shared" ca="1" si="69"/>
        <v>#N/A</v>
      </c>
      <c r="GX43" s="88" t="e">
        <f t="shared" ca="1" si="69"/>
        <v>#N/A</v>
      </c>
      <c r="GY43" s="88" t="e">
        <f t="shared" ca="1" si="69"/>
        <v>#N/A</v>
      </c>
      <c r="GZ43" s="88" t="e">
        <f t="shared" ca="1" si="69"/>
        <v>#N/A</v>
      </c>
      <c r="HA43" s="88" t="e">
        <f t="shared" ca="1" si="69"/>
        <v>#N/A</v>
      </c>
      <c r="HB43" s="88" t="e">
        <f t="shared" ca="1" si="69"/>
        <v>#N/A</v>
      </c>
      <c r="HC43" s="88" t="e">
        <f t="shared" ca="1" si="69"/>
        <v>#N/A</v>
      </c>
      <c r="HD43" s="88" t="e">
        <f t="shared" ca="1" si="69"/>
        <v>#N/A</v>
      </c>
      <c r="HE43" s="88" t="e">
        <f t="shared" ca="1" si="69"/>
        <v>#N/A</v>
      </c>
      <c r="HF43" s="88" t="e">
        <f t="shared" ca="1" si="69"/>
        <v>#N/A</v>
      </c>
      <c r="HG43" s="88" t="e">
        <f t="shared" ca="1" si="69"/>
        <v>#N/A</v>
      </c>
      <c r="HH43" s="88" t="e">
        <f t="shared" ca="1" si="69"/>
        <v>#N/A</v>
      </c>
      <c r="HI43" s="88" t="e">
        <f t="shared" ca="1" si="69"/>
        <v>#N/A</v>
      </c>
      <c r="HJ43" s="88" t="e">
        <f t="shared" ca="1" si="69"/>
        <v>#N/A</v>
      </c>
      <c r="HK43" s="88" t="e">
        <f t="shared" ca="1" si="69"/>
        <v>#N/A</v>
      </c>
      <c r="HL43" s="88" t="e">
        <f t="shared" ca="1" si="69"/>
        <v>#N/A</v>
      </c>
      <c r="HM43" s="88" t="e">
        <f t="shared" ca="1" si="69"/>
        <v>#N/A</v>
      </c>
      <c r="HN43" s="88" t="e">
        <f t="shared" ca="1" si="69"/>
        <v>#N/A</v>
      </c>
      <c r="HO43" s="88" t="e">
        <f t="shared" ca="1" si="69"/>
        <v>#N/A</v>
      </c>
      <c r="HP43" s="88" t="e">
        <f t="shared" ca="1" si="69"/>
        <v>#N/A</v>
      </c>
      <c r="HQ43" s="88" t="e">
        <f t="shared" ca="1" si="69"/>
        <v>#N/A</v>
      </c>
      <c r="HR43" s="88" t="e">
        <f t="shared" ca="1" si="69"/>
        <v>#N/A</v>
      </c>
      <c r="HS43" s="88" t="e">
        <f t="shared" ca="1" si="69"/>
        <v>#N/A</v>
      </c>
      <c r="HT43" s="88" t="e">
        <f t="shared" ca="1" si="69"/>
        <v>#N/A</v>
      </c>
      <c r="HU43" s="88" t="e">
        <f t="shared" ca="1" si="69"/>
        <v>#N/A</v>
      </c>
      <c r="HV43" s="88" t="e">
        <f t="shared" ca="1" si="69"/>
        <v>#N/A</v>
      </c>
      <c r="HW43" s="88" t="e">
        <f t="shared" ca="1" si="69"/>
        <v>#N/A</v>
      </c>
      <c r="HX43" s="88" t="e">
        <f t="shared" ca="1" si="69"/>
        <v>#N/A</v>
      </c>
      <c r="HY43" s="88" t="e">
        <f t="shared" ca="1" si="69"/>
        <v>#N/A</v>
      </c>
      <c r="HZ43" s="88" t="e">
        <f t="shared" ca="1" si="69"/>
        <v>#N/A</v>
      </c>
      <c r="IA43" s="88" t="e">
        <f t="shared" ca="1" si="69"/>
        <v>#N/A</v>
      </c>
      <c r="IB43" s="88" t="e">
        <f t="shared" ca="1" si="69"/>
        <v>#N/A</v>
      </c>
      <c r="IC43" s="88" t="e">
        <f t="shared" ca="1" si="69"/>
        <v>#N/A</v>
      </c>
      <c r="ID43" s="88" t="e">
        <f t="shared" ca="1" si="69"/>
        <v>#N/A</v>
      </c>
      <c r="IE43" s="88" t="e">
        <f t="shared" ca="1" si="69"/>
        <v>#N/A</v>
      </c>
      <c r="IF43" s="88" t="e">
        <f t="shared" ca="1" si="69"/>
        <v>#N/A</v>
      </c>
      <c r="IG43" s="88" t="e">
        <f t="shared" ca="1" si="69"/>
        <v>#N/A</v>
      </c>
      <c r="IH43" s="88" t="e">
        <f t="shared" ca="1" si="69"/>
        <v>#N/A</v>
      </c>
      <c r="II43" s="88" t="e">
        <f t="shared" ca="1" si="69"/>
        <v>#N/A</v>
      </c>
      <c r="IJ43" s="88" t="e">
        <f t="shared" ca="1" si="69"/>
        <v>#N/A</v>
      </c>
      <c r="IK43" s="88" t="e">
        <f t="shared" ca="1" si="69"/>
        <v>#N/A</v>
      </c>
      <c r="IL43" s="88" t="e">
        <f t="shared" ca="1" si="69"/>
        <v>#N/A</v>
      </c>
      <c r="IM43" s="88" t="e">
        <f t="shared" ca="1" si="69"/>
        <v>#N/A</v>
      </c>
      <c r="IN43" s="88" t="e">
        <f t="shared" ca="1" si="69"/>
        <v>#N/A</v>
      </c>
      <c r="IO43" s="88" t="e">
        <f t="shared" ca="1" si="69"/>
        <v>#N/A</v>
      </c>
      <c r="IP43" s="88" t="e">
        <f t="shared" ca="1" si="69"/>
        <v>#N/A</v>
      </c>
      <c r="IQ43" s="88" t="e">
        <f t="shared" ca="1" si="69"/>
        <v>#N/A</v>
      </c>
      <c r="IR43" s="88" t="e">
        <f t="shared" ca="1" si="69"/>
        <v>#N/A</v>
      </c>
      <c r="IS43" s="88" t="e">
        <f t="shared" ca="1" si="69"/>
        <v>#N/A</v>
      </c>
      <c r="IT43" s="88" t="e">
        <f t="shared" ca="1" si="69"/>
        <v>#N/A</v>
      </c>
      <c r="IU43" s="88" t="e">
        <f t="shared" ca="1" si="69"/>
        <v>#N/A</v>
      </c>
      <c r="IV43" s="88" t="e">
        <f t="shared" ca="1" si="69"/>
        <v>#N/A</v>
      </c>
      <c r="IW43" s="88" t="e">
        <f t="shared" ca="1" si="69"/>
        <v>#N/A</v>
      </c>
      <c r="IX43" s="88" t="e">
        <f t="shared" ca="1" si="69"/>
        <v>#N/A</v>
      </c>
      <c r="IY43" s="88" t="e">
        <f t="shared" ca="1" si="69"/>
        <v>#N/A</v>
      </c>
      <c r="IZ43" s="88" t="e">
        <f t="shared" ca="1" si="58"/>
        <v>#N/A</v>
      </c>
      <c r="JA43" s="88" t="e">
        <f t="shared" ca="1" si="58"/>
        <v>#N/A</v>
      </c>
      <c r="JB43" s="88" t="e">
        <f t="shared" ca="1" si="58"/>
        <v>#N/A</v>
      </c>
      <c r="JC43" s="88" t="e">
        <f t="shared" ca="1" si="55"/>
        <v>#N/A</v>
      </c>
      <c r="JD43" s="88" t="e">
        <f t="shared" ca="1" si="72"/>
        <v>#N/A</v>
      </c>
      <c r="JE43" s="88" t="e">
        <f t="shared" ca="1" si="72"/>
        <v>#N/A</v>
      </c>
      <c r="JF43" s="88" t="e">
        <f t="shared" ca="1" si="72"/>
        <v>#N/A</v>
      </c>
      <c r="JG43" s="88" t="e">
        <f t="shared" ca="1" si="72"/>
        <v>#N/A</v>
      </c>
      <c r="JH43" s="88" t="e">
        <f t="shared" ca="1" si="72"/>
        <v>#N/A</v>
      </c>
      <c r="JI43" s="88" t="e">
        <f t="shared" ca="1" si="72"/>
        <v>#N/A</v>
      </c>
      <c r="JJ43" s="88" t="e">
        <f t="shared" ca="1" si="72"/>
        <v>#N/A</v>
      </c>
      <c r="JK43" s="88" t="e">
        <f t="shared" ca="1" si="72"/>
        <v>#N/A</v>
      </c>
      <c r="JL43" s="88" t="e">
        <f t="shared" ca="1" si="72"/>
        <v>#N/A</v>
      </c>
      <c r="JM43" s="88" t="e">
        <f t="shared" ca="1" si="72"/>
        <v>#N/A</v>
      </c>
      <c r="JN43" s="88" t="e">
        <f t="shared" ca="1" si="72"/>
        <v>#N/A</v>
      </c>
      <c r="JO43" s="88" t="e">
        <f t="shared" ca="1" si="72"/>
        <v>#N/A</v>
      </c>
      <c r="JP43" s="88" t="e">
        <f t="shared" ca="1" si="72"/>
        <v>#N/A</v>
      </c>
      <c r="JQ43" s="88" t="e">
        <f t="shared" ca="1" si="72"/>
        <v>#N/A</v>
      </c>
      <c r="JR43" s="88" t="e">
        <f t="shared" ca="1" si="72"/>
        <v>#N/A</v>
      </c>
      <c r="JS43" s="88" t="e">
        <f t="shared" ca="1" si="72"/>
        <v>#N/A</v>
      </c>
      <c r="JT43" s="88" t="e">
        <f t="shared" ca="1" si="72"/>
        <v>#N/A</v>
      </c>
      <c r="JU43" s="88" t="e">
        <f t="shared" ca="1" si="72"/>
        <v>#N/A</v>
      </c>
      <c r="JV43" s="88" t="e">
        <f t="shared" ca="1" si="72"/>
        <v>#N/A</v>
      </c>
      <c r="JW43" s="88" t="e">
        <f t="shared" ca="1" si="72"/>
        <v>#N/A</v>
      </c>
      <c r="JX43" s="88" t="e">
        <f t="shared" ca="1" si="72"/>
        <v>#N/A</v>
      </c>
      <c r="JY43" s="88" t="e">
        <f t="shared" ca="1" si="72"/>
        <v>#N/A</v>
      </c>
      <c r="JZ43" s="88" t="e">
        <f t="shared" ca="1" si="72"/>
        <v>#N/A</v>
      </c>
      <c r="KA43" s="88" t="e">
        <f t="shared" ca="1" si="72"/>
        <v>#N/A</v>
      </c>
      <c r="KB43" s="88" t="e">
        <f t="shared" ca="1" si="72"/>
        <v>#N/A</v>
      </c>
      <c r="KC43" s="88" t="e">
        <f t="shared" ca="1" si="72"/>
        <v>#N/A</v>
      </c>
      <c r="KD43" s="88" t="e">
        <f t="shared" ca="1" si="72"/>
        <v>#N/A</v>
      </c>
      <c r="KE43" s="88" t="e">
        <f t="shared" ca="1" si="72"/>
        <v>#N/A</v>
      </c>
      <c r="KF43" s="88" t="e">
        <f t="shared" ca="1" si="72"/>
        <v>#N/A</v>
      </c>
      <c r="KG43" s="88" t="e">
        <f t="shared" ca="1" si="72"/>
        <v>#N/A</v>
      </c>
      <c r="KH43" s="88" t="e">
        <f t="shared" ca="1" si="72"/>
        <v>#N/A</v>
      </c>
      <c r="KI43" s="88" t="e">
        <f t="shared" ca="1" si="72"/>
        <v>#N/A</v>
      </c>
      <c r="KJ43" s="88" t="e">
        <f t="shared" ca="1" si="72"/>
        <v>#N/A</v>
      </c>
      <c r="KK43" s="88" t="e">
        <f t="shared" ca="1" si="72"/>
        <v>#N/A</v>
      </c>
      <c r="KL43" s="88" t="e">
        <f t="shared" ca="1" si="72"/>
        <v>#N/A</v>
      </c>
      <c r="KM43" s="88" t="e">
        <f t="shared" ca="1" si="72"/>
        <v>#N/A</v>
      </c>
      <c r="KN43" s="88" t="e">
        <f t="shared" ca="1" si="72"/>
        <v>#N/A</v>
      </c>
      <c r="KO43" s="88" t="e">
        <f t="shared" ca="1" si="72"/>
        <v>#N/A</v>
      </c>
      <c r="KP43" s="88" t="e">
        <f t="shared" ca="1" si="72"/>
        <v>#N/A</v>
      </c>
      <c r="KQ43" s="88" t="e">
        <f t="shared" ca="1" si="72"/>
        <v>#N/A</v>
      </c>
      <c r="KR43" s="88" t="e">
        <f t="shared" ca="1" si="72"/>
        <v>#N/A</v>
      </c>
      <c r="KS43" s="88" t="e">
        <f t="shared" ca="1" si="72"/>
        <v>#N/A</v>
      </c>
      <c r="KT43" s="88" t="e">
        <f t="shared" ca="1" si="72"/>
        <v>#N/A</v>
      </c>
      <c r="KU43" s="88" t="e">
        <f t="shared" ca="1" si="72"/>
        <v>#N/A</v>
      </c>
      <c r="KV43" s="88" t="e">
        <f t="shared" ca="1" si="72"/>
        <v>#N/A</v>
      </c>
      <c r="KW43" s="88" t="e">
        <f t="shared" ca="1" si="72"/>
        <v>#N/A</v>
      </c>
      <c r="KX43" s="88" t="e">
        <f t="shared" ca="1" si="72"/>
        <v>#N/A</v>
      </c>
      <c r="KY43" s="88" t="e">
        <f t="shared" ca="1" si="72"/>
        <v>#N/A</v>
      </c>
      <c r="KZ43" s="88" t="e">
        <f t="shared" ca="1" si="72"/>
        <v>#N/A</v>
      </c>
      <c r="LA43" s="88" t="e">
        <f t="shared" ca="1" si="72"/>
        <v>#N/A</v>
      </c>
      <c r="LB43" s="88" t="e">
        <f t="shared" ca="1" si="72"/>
        <v>#N/A</v>
      </c>
      <c r="LC43" s="88" t="e">
        <f t="shared" ca="1" si="72"/>
        <v>#N/A</v>
      </c>
      <c r="LD43" s="88" t="e">
        <f t="shared" ca="1" si="72"/>
        <v>#N/A</v>
      </c>
      <c r="LE43" s="88" t="e">
        <f t="shared" ca="1" si="72"/>
        <v>#N/A</v>
      </c>
      <c r="LF43" s="88" t="e">
        <f t="shared" ca="1" si="72"/>
        <v>#N/A</v>
      </c>
      <c r="LG43" s="88" t="e">
        <f t="shared" ca="1" si="72"/>
        <v>#N/A</v>
      </c>
      <c r="LH43" s="88" t="e">
        <f t="shared" ca="1" si="72"/>
        <v>#N/A</v>
      </c>
      <c r="LI43" s="88" t="e">
        <f t="shared" ca="1" si="72"/>
        <v>#N/A</v>
      </c>
      <c r="LJ43" s="88" t="e">
        <f t="shared" ca="1" si="72"/>
        <v>#N/A</v>
      </c>
      <c r="LK43" s="88" t="e">
        <f t="shared" ca="1" si="72"/>
        <v>#N/A</v>
      </c>
      <c r="LL43" s="88" t="e">
        <f t="shared" ca="1" si="72"/>
        <v>#N/A</v>
      </c>
      <c r="LM43" s="88" t="e">
        <f t="shared" ca="1" si="72"/>
        <v>#N/A</v>
      </c>
      <c r="LN43" s="88" t="e">
        <f t="shared" ca="1" si="72"/>
        <v>#N/A</v>
      </c>
      <c r="LO43" s="88" t="e">
        <f t="shared" ca="1" si="72"/>
        <v>#N/A</v>
      </c>
      <c r="LP43" s="88" t="e">
        <f t="shared" ca="1" si="70"/>
        <v>#N/A</v>
      </c>
      <c r="LQ43" s="88" t="e">
        <f t="shared" ca="1" si="70"/>
        <v>#N/A</v>
      </c>
      <c r="LR43" s="88" t="e">
        <f t="shared" ca="1" si="70"/>
        <v>#N/A</v>
      </c>
      <c r="LS43" s="88" t="e">
        <f t="shared" ca="1" si="70"/>
        <v>#N/A</v>
      </c>
      <c r="LT43" s="88" t="e">
        <f t="shared" ca="1" si="70"/>
        <v>#N/A</v>
      </c>
      <c r="LU43" s="88" t="e">
        <f t="shared" ca="1" si="70"/>
        <v>#N/A</v>
      </c>
      <c r="LV43" s="88" t="e">
        <f t="shared" ca="1" si="70"/>
        <v>#N/A</v>
      </c>
      <c r="LW43" s="88" t="e">
        <f t="shared" ca="1" si="70"/>
        <v>#N/A</v>
      </c>
      <c r="LX43" s="88" t="e">
        <f t="shared" ca="1" si="70"/>
        <v>#N/A</v>
      </c>
      <c r="LY43" s="88" t="e">
        <f t="shared" ca="1" si="70"/>
        <v>#N/A</v>
      </c>
      <c r="LZ43" s="88" t="e">
        <f t="shared" ca="1" si="70"/>
        <v>#N/A</v>
      </c>
      <c r="MA43" s="88" t="e">
        <f t="shared" ca="1" si="70"/>
        <v>#N/A</v>
      </c>
      <c r="MB43" s="88" t="e">
        <f t="shared" ca="1" si="70"/>
        <v>#N/A</v>
      </c>
      <c r="MC43" s="88" t="e">
        <f t="shared" ca="1" si="70"/>
        <v>#N/A</v>
      </c>
      <c r="MD43" s="88" t="e">
        <f t="shared" ca="1" si="70"/>
        <v>#N/A</v>
      </c>
      <c r="ME43" s="88" t="e">
        <f t="shared" ca="1" si="70"/>
        <v>#N/A</v>
      </c>
      <c r="MF43" s="88" t="e">
        <f t="shared" ca="1" si="70"/>
        <v>#N/A</v>
      </c>
      <c r="MG43" s="88" t="e">
        <f t="shared" ca="1" si="70"/>
        <v>#N/A</v>
      </c>
      <c r="MH43" s="88" t="e">
        <f t="shared" ca="1" si="70"/>
        <v>#N/A</v>
      </c>
      <c r="MI43" s="88" t="e">
        <f t="shared" ca="1" si="70"/>
        <v>#N/A</v>
      </c>
      <c r="MJ43" s="88" t="e">
        <f t="shared" ca="1" si="70"/>
        <v>#N/A</v>
      </c>
      <c r="MK43" s="88" t="e">
        <f t="shared" ca="1" si="70"/>
        <v>#N/A</v>
      </c>
      <c r="ML43" s="88" t="e">
        <f t="shared" ca="1" si="70"/>
        <v>#N/A</v>
      </c>
      <c r="MM43" s="88" t="e">
        <f t="shared" ca="1" si="70"/>
        <v>#N/A</v>
      </c>
      <c r="MN43" s="88" t="e">
        <f t="shared" ca="1" si="70"/>
        <v>#N/A</v>
      </c>
      <c r="MO43" s="88" t="e">
        <f t="shared" ca="1" si="70"/>
        <v>#N/A</v>
      </c>
      <c r="MP43" s="88" t="e">
        <f t="shared" ca="1" si="70"/>
        <v>#N/A</v>
      </c>
      <c r="MQ43" s="88" t="e">
        <f t="shared" ca="1" si="70"/>
        <v>#N/A</v>
      </c>
      <c r="MR43" s="88" t="e">
        <f t="shared" ca="1" si="70"/>
        <v>#N/A</v>
      </c>
      <c r="MS43" s="88" t="e">
        <f t="shared" ca="1" si="70"/>
        <v>#N/A</v>
      </c>
      <c r="MT43" s="88" t="e">
        <f t="shared" ca="1" si="70"/>
        <v>#N/A</v>
      </c>
      <c r="MU43" s="88" t="e">
        <f t="shared" ca="1" si="70"/>
        <v>#N/A</v>
      </c>
      <c r="MV43" s="88" t="e">
        <f t="shared" ca="1" si="70"/>
        <v>#N/A</v>
      </c>
      <c r="MW43" s="88" t="e">
        <f t="shared" ca="1" si="70"/>
        <v>#N/A</v>
      </c>
      <c r="MX43" s="88" t="e">
        <f t="shared" ca="1" si="70"/>
        <v>#N/A</v>
      </c>
      <c r="MY43" s="88" t="e">
        <f t="shared" ca="1" si="70"/>
        <v>#N/A</v>
      </c>
      <c r="MZ43" s="88" t="e">
        <f t="shared" ca="1" si="70"/>
        <v>#N/A</v>
      </c>
      <c r="NA43" s="88" t="e">
        <f t="shared" ca="1" si="70"/>
        <v>#N/A</v>
      </c>
      <c r="NB43" s="88" t="e">
        <f t="shared" ca="1" si="70"/>
        <v>#N/A</v>
      </c>
      <c r="NC43" s="88" t="e">
        <f t="shared" ca="1" si="70"/>
        <v>#N/A</v>
      </c>
      <c r="ND43" s="88" t="e">
        <f t="shared" ca="1" si="70"/>
        <v>#N/A</v>
      </c>
      <c r="NE43" s="88" t="e">
        <f t="shared" ca="1" si="70"/>
        <v>#N/A</v>
      </c>
      <c r="NF43" s="88" t="e">
        <f t="shared" ca="1" si="70"/>
        <v>#N/A</v>
      </c>
      <c r="NG43" s="88" t="e">
        <f t="shared" ca="1" si="70"/>
        <v>#N/A</v>
      </c>
      <c r="NH43" s="88" t="e">
        <f t="shared" ca="1" si="70"/>
        <v>#N/A</v>
      </c>
      <c r="NI43" s="88" t="e">
        <f t="shared" ca="1" si="70"/>
        <v>#N/A</v>
      </c>
      <c r="NJ43" s="88" t="e">
        <f t="shared" ca="1" si="70"/>
        <v>#N/A</v>
      </c>
      <c r="NK43" s="88" t="e">
        <f t="shared" ca="1" si="70"/>
        <v>#N/A</v>
      </c>
      <c r="NL43" s="88" t="e">
        <f t="shared" ca="1" si="70"/>
        <v>#N/A</v>
      </c>
      <c r="NM43" s="88" t="e">
        <f t="shared" ca="1" si="70"/>
        <v>#N/A</v>
      </c>
      <c r="NN43" s="88" t="e">
        <f t="shared" ca="1" si="70"/>
        <v>#N/A</v>
      </c>
      <c r="NO43" s="88" t="e">
        <f t="shared" ca="1" si="70"/>
        <v>#N/A</v>
      </c>
      <c r="NP43" s="88" t="e">
        <f t="shared" ca="1" si="70"/>
        <v>#N/A</v>
      </c>
      <c r="NQ43" s="88" t="e">
        <f t="shared" ca="1" si="70"/>
        <v>#N/A</v>
      </c>
      <c r="NR43" s="88" t="e">
        <f t="shared" ca="1" si="70"/>
        <v>#N/A</v>
      </c>
      <c r="NS43" s="88" t="e">
        <f t="shared" ca="1" si="70"/>
        <v>#N/A</v>
      </c>
      <c r="NT43" s="88" t="e">
        <f t="shared" ca="1" si="70"/>
        <v>#N/A</v>
      </c>
      <c r="NU43" s="88" t="e">
        <f t="shared" ca="1" si="70"/>
        <v>#N/A</v>
      </c>
      <c r="NV43" s="88" t="e">
        <f t="shared" ca="1" si="70"/>
        <v>#N/A</v>
      </c>
      <c r="NW43" s="88" t="e">
        <f t="shared" ca="1" si="70"/>
        <v>#N/A</v>
      </c>
      <c r="NX43" s="88" t="e">
        <f t="shared" ca="1" si="70"/>
        <v>#N/A</v>
      </c>
      <c r="NY43" s="88" t="e">
        <f t="shared" ca="1" si="70"/>
        <v>#N/A</v>
      </c>
      <c r="NZ43" s="88" t="e">
        <f t="shared" ca="1" si="70"/>
        <v>#N/A</v>
      </c>
      <c r="OA43" s="88" t="e">
        <f t="shared" ca="1" si="68"/>
        <v>#N/A</v>
      </c>
      <c r="OB43" s="88" t="e">
        <f t="shared" ca="1" si="68"/>
        <v>#N/A</v>
      </c>
      <c r="OC43" s="88" t="e">
        <f t="shared" ca="1" si="68"/>
        <v>#N/A</v>
      </c>
      <c r="OD43" s="88" t="e">
        <f t="shared" ca="1" si="66"/>
        <v>#N/A</v>
      </c>
      <c r="OE43" s="88" t="e">
        <f t="shared" ca="1" si="66"/>
        <v>#N/A</v>
      </c>
      <c r="OF43" s="88" t="e">
        <f t="shared" ca="1" si="66"/>
        <v>#N/A</v>
      </c>
      <c r="OG43" s="88" t="e">
        <f t="shared" ca="1" si="66"/>
        <v>#N/A</v>
      </c>
      <c r="OH43" s="88" t="e">
        <f t="shared" ca="1" si="66"/>
        <v>#N/A</v>
      </c>
      <c r="OI43" s="88" t="e">
        <f t="shared" ca="1" si="46"/>
        <v>#N/A</v>
      </c>
      <c r="OJ43" s="88" t="e">
        <f t="shared" ca="1" si="46"/>
        <v>#N/A</v>
      </c>
      <c r="OK43" s="88" t="e">
        <f t="shared" ca="1" si="46"/>
        <v>#N/A</v>
      </c>
      <c r="OL43" s="88" t="e">
        <f t="shared" ca="1" si="46"/>
        <v>#N/A</v>
      </c>
      <c r="OM43" s="88" t="e">
        <f t="shared" ca="1" si="46"/>
        <v>#N/A</v>
      </c>
    </row>
    <row r="44" spans="2:403" x14ac:dyDescent="0.3">
      <c r="B44" s="84">
        <v>800</v>
      </c>
      <c r="C44" s="85" t="s">
        <v>79</v>
      </c>
      <c r="D44" s="88">
        <f t="shared" ca="1" si="42"/>
        <v>0.7954</v>
      </c>
      <c r="E44" s="88">
        <f t="shared" ca="1" si="74"/>
        <v>0.7954</v>
      </c>
      <c r="F44" s="88">
        <f t="shared" ca="1" si="74"/>
        <v>0.7954</v>
      </c>
      <c r="G44" s="88">
        <f t="shared" ca="1" si="74"/>
        <v>0.7954</v>
      </c>
      <c r="H44" s="88">
        <f t="shared" ca="1" si="74"/>
        <v>0.7954</v>
      </c>
      <c r="I44" s="88">
        <f t="shared" ca="1" si="74"/>
        <v>0.7954</v>
      </c>
      <c r="J44" s="88">
        <f t="shared" ca="1" si="74"/>
        <v>0.7954</v>
      </c>
      <c r="K44" s="88">
        <f t="shared" ca="1" si="74"/>
        <v>0.7954</v>
      </c>
      <c r="L44" s="88">
        <f t="shared" ca="1" si="74"/>
        <v>0.7954</v>
      </c>
      <c r="M44" s="88">
        <f t="shared" ca="1" si="74"/>
        <v>0.7954</v>
      </c>
      <c r="N44" s="88">
        <f t="shared" ca="1" si="74"/>
        <v>0.7954</v>
      </c>
      <c r="O44" s="88">
        <f t="shared" ca="1" si="74"/>
        <v>0.7954</v>
      </c>
      <c r="P44" s="88">
        <f t="shared" ca="1" si="74"/>
        <v>0.7954</v>
      </c>
      <c r="Q44" s="88">
        <f t="shared" ca="1" si="74"/>
        <v>0.7954</v>
      </c>
      <c r="R44" s="88">
        <f t="shared" ca="1" si="74"/>
        <v>0.7954</v>
      </c>
      <c r="S44" s="88">
        <f t="shared" ca="1" si="74"/>
        <v>0.7954</v>
      </c>
      <c r="T44" s="88">
        <f t="shared" ca="1" si="74"/>
        <v>0.7954</v>
      </c>
      <c r="U44" s="88">
        <f t="shared" ca="1" si="74"/>
        <v>0.7954</v>
      </c>
      <c r="V44" s="88">
        <f t="shared" ca="1" si="74"/>
        <v>0.7954</v>
      </c>
      <c r="W44" s="88">
        <f t="shared" ca="1" si="74"/>
        <v>0.7954</v>
      </c>
      <c r="X44" s="88">
        <f t="shared" ca="1" si="74"/>
        <v>0.7954</v>
      </c>
      <c r="Y44" s="88">
        <f t="shared" ca="1" si="74"/>
        <v>0.7954</v>
      </c>
      <c r="Z44" s="88">
        <f t="shared" ca="1" si="74"/>
        <v>0.7954</v>
      </c>
      <c r="AA44" s="88">
        <f t="shared" ca="1" si="74"/>
        <v>0.7954</v>
      </c>
      <c r="AB44" s="88">
        <f t="shared" ca="1" si="74"/>
        <v>0.7954</v>
      </c>
      <c r="AC44" s="88">
        <f t="shared" ca="1" si="74"/>
        <v>0.7954</v>
      </c>
      <c r="AD44" s="88">
        <f t="shared" ca="1" si="74"/>
        <v>0.7954</v>
      </c>
      <c r="AE44" s="88">
        <f t="shared" ca="1" si="74"/>
        <v>0.7954</v>
      </c>
      <c r="AF44" s="88">
        <f t="shared" ca="1" si="74"/>
        <v>0.7954</v>
      </c>
      <c r="AG44" s="88">
        <f t="shared" ca="1" si="74"/>
        <v>0.7954</v>
      </c>
      <c r="AH44" s="88">
        <f t="shared" ca="1" si="74"/>
        <v>0.7954</v>
      </c>
      <c r="AI44" s="88">
        <f t="shared" ca="1" si="74"/>
        <v>0.7954</v>
      </c>
      <c r="AJ44" s="88">
        <f t="shared" ca="1" si="74"/>
        <v>0.7954</v>
      </c>
      <c r="AK44" s="88" t="e">
        <f t="shared" ca="1" si="74"/>
        <v>#N/A</v>
      </c>
      <c r="AL44" s="88" t="e">
        <f t="shared" ca="1" si="74"/>
        <v>#N/A</v>
      </c>
      <c r="AM44" s="88" t="e">
        <f t="shared" ca="1" si="74"/>
        <v>#N/A</v>
      </c>
      <c r="AN44" s="88" t="e">
        <f t="shared" ca="1" si="74"/>
        <v>#N/A</v>
      </c>
      <c r="AO44" s="88" t="e">
        <f t="shared" ca="1" si="74"/>
        <v>#N/A</v>
      </c>
      <c r="AP44" s="88" t="e">
        <f t="shared" ca="1" si="74"/>
        <v>#N/A</v>
      </c>
      <c r="AQ44" s="88" t="e">
        <f t="shared" ca="1" si="74"/>
        <v>#N/A</v>
      </c>
      <c r="AR44" s="88" t="e">
        <f t="shared" ca="1" si="74"/>
        <v>#N/A</v>
      </c>
      <c r="AS44" s="88" t="e">
        <f t="shared" ca="1" si="74"/>
        <v>#N/A</v>
      </c>
      <c r="AT44" s="88" t="e">
        <f t="shared" ca="1" si="74"/>
        <v>#N/A</v>
      </c>
      <c r="AU44" s="88" t="e">
        <f t="shared" ca="1" si="74"/>
        <v>#N/A</v>
      </c>
      <c r="AV44" s="88" t="e">
        <f t="shared" ca="1" si="74"/>
        <v>#N/A</v>
      </c>
      <c r="AW44" s="88" t="e">
        <f t="shared" ca="1" si="74"/>
        <v>#N/A</v>
      </c>
      <c r="AX44" s="88" t="e">
        <f t="shared" ca="1" si="74"/>
        <v>#N/A</v>
      </c>
      <c r="AY44" s="88" t="e">
        <f t="shared" ca="1" si="74"/>
        <v>#N/A</v>
      </c>
      <c r="AZ44" s="88" t="e">
        <f t="shared" ca="1" si="74"/>
        <v>#N/A</v>
      </c>
      <c r="BA44" s="88" t="e">
        <f t="shared" ca="1" si="74"/>
        <v>#N/A</v>
      </c>
      <c r="BB44" s="88" t="e">
        <f t="shared" ca="1" si="74"/>
        <v>#N/A</v>
      </c>
      <c r="BC44" s="88" t="e">
        <f t="shared" ca="1" si="74"/>
        <v>#N/A</v>
      </c>
      <c r="BD44" s="88" t="e">
        <f t="shared" ca="1" si="74"/>
        <v>#N/A</v>
      </c>
      <c r="BE44" s="88" t="e">
        <f t="shared" ca="1" si="74"/>
        <v>#N/A</v>
      </c>
      <c r="BF44" s="88" t="e">
        <f t="shared" ca="1" si="74"/>
        <v>#N/A</v>
      </c>
      <c r="BG44" s="88" t="e">
        <f t="shared" ca="1" si="74"/>
        <v>#N/A</v>
      </c>
      <c r="BH44" s="88" t="e">
        <f t="shared" ca="1" si="74"/>
        <v>#N/A</v>
      </c>
      <c r="BI44" s="88" t="e">
        <f t="shared" ca="1" si="74"/>
        <v>#N/A</v>
      </c>
      <c r="BJ44" s="88" t="e">
        <f t="shared" ca="1" si="74"/>
        <v>#N/A</v>
      </c>
      <c r="BK44" s="88" t="e">
        <f t="shared" ca="1" si="74"/>
        <v>#N/A</v>
      </c>
      <c r="BL44" s="88" t="e">
        <f t="shared" ca="1" si="74"/>
        <v>#N/A</v>
      </c>
      <c r="BM44" s="88" t="e">
        <f t="shared" ca="1" si="74"/>
        <v>#N/A</v>
      </c>
      <c r="BN44" s="88" t="e">
        <f t="shared" ca="1" si="74"/>
        <v>#N/A</v>
      </c>
      <c r="BO44" s="88" t="e">
        <f t="shared" ca="1" si="74"/>
        <v>#N/A</v>
      </c>
      <c r="BP44" s="88" t="e">
        <f t="shared" ca="1" si="74"/>
        <v>#N/A</v>
      </c>
      <c r="BQ44" s="88" t="e">
        <f t="shared" ca="1" si="73"/>
        <v>#N/A</v>
      </c>
      <c r="BR44" s="88" t="e">
        <f t="shared" ca="1" si="73"/>
        <v>#N/A</v>
      </c>
      <c r="BS44" s="88" t="e">
        <f t="shared" ca="1" si="73"/>
        <v>#N/A</v>
      </c>
      <c r="BT44" s="88" t="e">
        <f t="shared" ca="1" si="73"/>
        <v>#N/A</v>
      </c>
      <c r="BU44" s="88" t="e">
        <f t="shared" ca="1" si="73"/>
        <v>#N/A</v>
      </c>
      <c r="BV44" s="88" t="e">
        <f t="shared" ca="1" si="73"/>
        <v>#N/A</v>
      </c>
      <c r="BW44" s="88" t="e">
        <f t="shared" ca="1" si="73"/>
        <v>#N/A</v>
      </c>
      <c r="BX44" s="88" t="e">
        <f t="shared" ca="1" si="73"/>
        <v>#N/A</v>
      </c>
      <c r="BY44" s="88" t="e">
        <f t="shared" ca="1" si="73"/>
        <v>#N/A</v>
      </c>
      <c r="BZ44" s="88" t="e">
        <f t="shared" ca="1" si="73"/>
        <v>#N/A</v>
      </c>
      <c r="CA44" s="88" t="e">
        <f t="shared" ca="1" si="73"/>
        <v>#N/A</v>
      </c>
      <c r="CB44" s="88" t="e">
        <f t="shared" ca="1" si="73"/>
        <v>#N/A</v>
      </c>
      <c r="CC44" s="88" t="e">
        <f t="shared" ca="1" si="73"/>
        <v>#N/A</v>
      </c>
      <c r="CD44" s="88" t="e">
        <f t="shared" ca="1" si="73"/>
        <v>#N/A</v>
      </c>
      <c r="CE44" s="88" t="e">
        <f t="shared" ca="1" si="73"/>
        <v>#N/A</v>
      </c>
      <c r="CF44" s="88" t="e">
        <f t="shared" ca="1" si="73"/>
        <v>#N/A</v>
      </c>
      <c r="CG44" s="88" t="e">
        <f t="shared" ca="1" si="73"/>
        <v>#N/A</v>
      </c>
      <c r="CH44" s="88" t="e">
        <f t="shared" ca="1" si="73"/>
        <v>#N/A</v>
      </c>
      <c r="CI44" s="88" t="e">
        <f t="shared" ca="1" si="73"/>
        <v>#N/A</v>
      </c>
      <c r="CJ44" s="88" t="e">
        <f t="shared" ca="1" si="73"/>
        <v>#N/A</v>
      </c>
      <c r="CK44" s="88" t="e">
        <f t="shared" ca="1" si="73"/>
        <v>#N/A</v>
      </c>
      <c r="CL44" s="88" t="e">
        <f t="shared" ca="1" si="73"/>
        <v>#N/A</v>
      </c>
      <c r="CM44" s="88" t="e">
        <f t="shared" ca="1" si="73"/>
        <v>#N/A</v>
      </c>
      <c r="CN44" s="88" t="e">
        <f t="shared" ca="1" si="73"/>
        <v>#N/A</v>
      </c>
      <c r="CO44" s="88" t="e">
        <f t="shared" ca="1" si="73"/>
        <v>#N/A</v>
      </c>
      <c r="CP44" s="88" t="e">
        <f t="shared" ca="1" si="73"/>
        <v>#N/A</v>
      </c>
      <c r="CQ44" s="88" t="e">
        <f t="shared" ca="1" si="73"/>
        <v>#N/A</v>
      </c>
      <c r="CR44" s="88" t="e">
        <f t="shared" ca="1" si="73"/>
        <v>#N/A</v>
      </c>
      <c r="CS44" s="88" t="e">
        <f t="shared" ca="1" si="73"/>
        <v>#N/A</v>
      </c>
      <c r="CT44" s="88" t="e">
        <f t="shared" ca="1" si="73"/>
        <v>#N/A</v>
      </c>
      <c r="CU44" s="88" t="e">
        <f t="shared" ca="1" si="73"/>
        <v>#N/A</v>
      </c>
      <c r="CV44" s="88" t="e">
        <f t="shared" ca="1" si="73"/>
        <v>#N/A</v>
      </c>
      <c r="CW44" s="88" t="e">
        <f t="shared" ca="1" si="73"/>
        <v>#N/A</v>
      </c>
      <c r="CX44" s="88" t="e">
        <f t="shared" ca="1" si="73"/>
        <v>#N/A</v>
      </c>
      <c r="CY44" s="88" t="e">
        <f t="shared" ca="1" si="73"/>
        <v>#N/A</v>
      </c>
      <c r="CZ44" s="88" t="e">
        <f t="shared" ca="1" si="73"/>
        <v>#N/A</v>
      </c>
      <c r="DA44" s="88" t="e">
        <f t="shared" ca="1" si="73"/>
        <v>#N/A</v>
      </c>
      <c r="DB44" s="88" t="e">
        <f t="shared" ca="1" si="73"/>
        <v>#N/A</v>
      </c>
      <c r="DC44" s="88" t="e">
        <f t="shared" ca="1" si="73"/>
        <v>#N/A</v>
      </c>
      <c r="DD44" s="88" t="e">
        <f t="shared" ca="1" si="73"/>
        <v>#N/A</v>
      </c>
      <c r="DE44" s="88" t="e">
        <f t="shared" ca="1" si="73"/>
        <v>#N/A</v>
      </c>
      <c r="DF44" s="88" t="e">
        <f t="shared" ca="1" si="73"/>
        <v>#N/A</v>
      </c>
      <c r="DG44" s="88" t="e">
        <f t="shared" ca="1" si="73"/>
        <v>#N/A</v>
      </c>
      <c r="DH44" s="88" t="e">
        <f t="shared" ca="1" si="73"/>
        <v>#N/A</v>
      </c>
      <c r="DI44" s="88" t="e">
        <f t="shared" ca="1" si="73"/>
        <v>#N/A</v>
      </c>
      <c r="DJ44" s="88" t="e">
        <f t="shared" ca="1" si="73"/>
        <v>#N/A</v>
      </c>
      <c r="DK44" s="88" t="e">
        <f t="shared" ca="1" si="73"/>
        <v>#N/A</v>
      </c>
      <c r="DL44" s="88" t="e">
        <f t="shared" ca="1" si="73"/>
        <v>#N/A</v>
      </c>
      <c r="DM44" s="88" t="e">
        <f t="shared" ca="1" si="73"/>
        <v>#N/A</v>
      </c>
      <c r="DN44" s="88" t="e">
        <f t="shared" ca="1" si="73"/>
        <v>#N/A</v>
      </c>
      <c r="DO44" s="88" t="e">
        <f t="shared" ca="1" si="73"/>
        <v>#N/A</v>
      </c>
      <c r="DP44" s="88" t="e">
        <f t="shared" ca="1" si="73"/>
        <v>#N/A</v>
      </c>
      <c r="DQ44" s="88" t="e">
        <f t="shared" ca="1" si="73"/>
        <v>#N/A</v>
      </c>
      <c r="DR44" s="88" t="e">
        <f t="shared" ca="1" si="73"/>
        <v>#N/A</v>
      </c>
      <c r="DS44" s="88" t="e">
        <f t="shared" ca="1" si="73"/>
        <v>#N/A</v>
      </c>
      <c r="DT44" s="88" t="e">
        <f t="shared" ca="1" si="73"/>
        <v>#N/A</v>
      </c>
      <c r="DU44" s="88" t="e">
        <f t="shared" ca="1" si="73"/>
        <v>#N/A</v>
      </c>
      <c r="DV44" s="88" t="e">
        <f t="shared" ca="1" si="73"/>
        <v>#N/A</v>
      </c>
      <c r="DW44" s="88" t="e">
        <f t="shared" ca="1" si="73"/>
        <v>#N/A</v>
      </c>
      <c r="DX44" s="88" t="e">
        <f t="shared" ca="1" si="73"/>
        <v>#N/A</v>
      </c>
      <c r="DY44" s="88" t="e">
        <f t="shared" ca="1" si="73"/>
        <v>#N/A</v>
      </c>
      <c r="DZ44" s="88" t="e">
        <f t="shared" ca="1" si="73"/>
        <v>#N/A</v>
      </c>
      <c r="EA44" s="88" t="e">
        <f t="shared" ca="1" si="73"/>
        <v>#N/A</v>
      </c>
      <c r="EB44" s="88" t="e">
        <f t="shared" ca="1" si="47"/>
        <v>#N/A</v>
      </c>
      <c r="EC44" s="88" t="e">
        <f t="shared" ca="1" si="71"/>
        <v>#N/A</v>
      </c>
      <c r="ED44" s="88" t="e">
        <f t="shared" ca="1" si="71"/>
        <v>#N/A</v>
      </c>
      <c r="EE44" s="88" t="e">
        <f t="shared" ca="1" si="71"/>
        <v>#N/A</v>
      </c>
      <c r="EF44" s="88" t="e">
        <f t="shared" ca="1" si="71"/>
        <v>#N/A</v>
      </c>
      <c r="EG44" s="88" t="e">
        <f t="shared" ca="1" si="71"/>
        <v>#N/A</v>
      </c>
      <c r="EH44" s="88" t="e">
        <f t="shared" ca="1" si="71"/>
        <v>#N/A</v>
      </c>
      <c r="EI44" s="88" t="e">
        <f t="shared" ca="1" si="71"/>
        <v>#N/A</v>
      </c>
      <c r="EJ44" s="88" t="e">
        <f t="shared" ca="1" si="71"/>
        <v>#N/A</v>
      </c>
      <c r="EK44" s="88" t="e">
        <f t="shared" ca="1" si="71"/>
        <v>#N/A</v>
      </c>
      <c r="EL44" s="88" t="e">
        <f t="shared" ca="1" si="71"/>
        <v>#N/A</v>
      </c>
      <c r="EM44" s="88" t="e">
        <f t="shared" ca="1" si="71"/>
        <v>#N/A</v>
      </c>
      <c r="EN44" s="88" t="e">
        <f t="shared" ca="1" si="71"/>
        <v>#N/A</v>
      </c>
      <c r="EO44" s="88" t="e">
        <f t="shared" ca="1" si="71"/>
        <v>#N/A</v>
      </c>
      <c r="EP44" s="88" t="e">
        <f t="shared" ca="1" si="71"/>
        <v>#N/A</v>
      </c>
      <c r="EQ44" s="88" t="e">
        <f t="shared" ca="1" si="71"/>
        <v>#N/A</v>
      </c>
      <c r="ER44" s="88" t="e">
        <f t="shared" ca="1" si="71"/>
        <v>#N/A</v>
      </c>
      <c r="ES44" s="88" t="e">
        <f t="shared" ca="1" si="71"/>
        <v>#N/A</v>
      </c>
      <c r="ET44" s="88" t="e">
        <f t="shared" ca="1" si="71"/>
        <v>#N/A</v>
      </c>
      <c r="EU44" s="88" t="e">
        <f t="shared" ca="1" si="71"/>
        <v>#N/A</v>
      </c>
      <c r="EV44" s="88" t="e">
        <f t="shared" ca="1" si="71"/>
        <v>#N/A</v>
      </c>
      <c r="EW44" s="88" t="e">
        <f t="shared" ca="1" si="71"/>
        <v>#N/A</v>
      </c>
      <c r="EX44" s="88" t="e">
        <f t="shared" ca="1" si="71"/>
        <v>#N/A</v>
      </c>
      <c r="EY44" s="88" t="e">
        <f t="shared" ca="1" si="71"/>
        <v>#N/A</v>
      </c>
      <c r="EZ44" s="88" t="e">
        <f t="shared" ca="1" si="71"/>
        <v>#N/A</v>
      </c>
      <c r="FA44" s="88" t="e">
        <f t="shared" ca="1" si="71"/>
        <v>#N/A</v>
      </c>
      <c r="FB44" s="88" t="e">
        <f t="shared" ca="1" si="71"/>
        <v>#N/A</v>
      </c>
      <c r="FC44" s="88" t="e">
        <f t="shared" ca="1" si="71"/>
        <v>#N/A</v>
      </c>
      <c r="FD44" s="88" t="e">
        <f t="shared" ca="1" si="71"/>
        <v>#N/A</v>
      </c>
      <c r="FE44" s="88" t="e">
        <f t="shared" ca="1" si="71"/>
        <v>#N/A</v>
      </c>
      <c r="FF44" s="88" t="e">
        <f t="shared" ca="1" si="71"/>
        <v>#N/A</v>
      </c>
      <c r="FG44" s="88" t="e">
        <f t="shared" ca="1" si="71"/>
        <v>#N/A</v>
      </c>
      <c r="FH44" s="88" t="e">
        <f t="shared" ca="1" si="71"/>
        <v>#N/A</v>
      </c>
      <c r="FI44" s="88" t="e">
        <f t="shared" ca="1" si="71"/>
        <v>#N/A</v>
      </c>
      <c r="FJ44" s="88" t="e">
        <f t="shared" ca="1" si="71"/>
        <v>#N/A</v>
      </c>
      <c r="FK44" s="88" t="e">
        <f t="shared" ca="1" si="71"/>
        <v>#N/A</v>
      </c>
      <c r="FL44" s="88" t="e">
        <f t="shared" ca="1" si="71"/>
        <v>#N/A</v>
      </c>
      <c r="FM44" s="88" t="e">
        <f t="shared" ca="1" si="71"/>
        <v>#N/A</v>
      </c>
      <c r="FN44" s="88" t="e">
        <f t="shared" ca="1" si="71"/>
        <v>#N/A</v>
      </c>
      <c r="FO44" s="88" t="e">
        <f t="shared" ca="1" si="71"/>
        <v>#N/A</v>
      </c>
      <c r="FP44" s="88" t="e">
        <f t="shared" ca="1" si="71"/>
        <v>#N/A</v>
      </c>
      <c r="FQ44" s="88" t="e">
        <f t="shared" ca="1" si="71"/>
        <v>#N/A</v>
      </c>
      <c r="FR44" s="88" t="e">
        <f t="shared" ca="1" si="71"/>
        <v>#N/A</v>
      </c>
      <c r="FS44" s="88" t="e">
        <f t="shared" ca="1" si="71"/>
        <v>#N/A</v>
      </c>
      <c r="FT44" s="88" t="e">
        <f t="shared" ca="1" si="71"/>
        <v>#N/A</v>
      </c>
      <c r="FU44" s="88" t="e">
        <f t="shared" ca="1" si="71"/>
        <v>#N/A</v>
      </c>
      <c r="FV44" s="88" t="e">
        <f t="shared" ca="1" si="71"/>
        <v>#N/A</v>
      </c>
      <c r="FW44" s="88" t="e">
        <f t="shared" ca="1" si="71"/>
        <v>#N/A</v>
      </c>
      <c r="FX44" s="88" t="e">
        <f t="shared" ca="1" si="71"/>
        <v>#N/A</v>
      </c>
      <c r="FY44" s="88" t="e">
        <f t="shared" ca="1" si="71"/>
        <v>#N/A</v>
      </c>
      <c r="FZ44" s="88" t="e">
        <f t="shared" ca="1" si="71"/>
        <v>#N/A</v>
      </c>
      <c r="GA44" s="88" t="e">
        <f t="shared" ca="1" si="71"/>
        <v>#N/A</v>
      </c>
      <c r="GB44" s="88" t="e">
        <f t="shared" ca="1" si="71"/>
        <v>#N/A</v>
      </c>
      <c r="GC44" s="88" t="e">
        <f t="shared" ca="1" si="71"/>
        <v>#N/A</v>
      </c>
      <c r="GD44" s="88" t="e">
        <f t="shared" ca="1" si="71"/>
        <v>#N/A</v>
      </c>
      <c r="GE44" s="88" t="e">
        <f t="shared" ca="1" si="71"/>
        <v>#N/A</v>
      </c>
      <c r="GF44" s="88" t="e">
        <f t="shared" ca="1" si="71"/>
        <v>#N/A</v>
      </c>
      <c r="GG44" s="88" t="e">
        <f t="shared" ca="1" si="71"/>
        <v>#N/A</v>
      </c>
      <c r="GH44" s="88" t="e">
        <f t="shared" ca="1" si="71"/>
        <v>#N/A</v>
      </c>
      <c r="GI44" s="88" t="e">
        <f t="shared" ca="1" si="71"/>
        <v>#N/A</v>
      </c>
      <c r="GJ44" s="88" t="e">
        <f t="shared" ca="1" si="71"/>
        <v>#N/A</v>
      </c>
      <c r="GK44" s="88" t="e">
        <f t="shared" ca="1" si="71"/>
        <v>#N/A</v>
      </c>
      <c r="GL44" s="88" t="e">
        <f t="shared" ca="1" si="71"/>
        <v>#N/A</v>
      </c>
      <c r="GM44" s="88" t="e">
        <f t="shared" ca="1" si="71"/>
        <v>#N/A</v>
      </c>
      <c r="GN44" s="88" t="e">
        <f t="shared" ref="GN44:IY46" ca="1" si="75">(IFERROR(HLOOKUP("Innendurchmesser",INDIRECT(GN$6&amp;"!A1:L28"),LOOKUP($B44,INDIRECT(GN$6&amp;"!B1:B28"),INDIRECT(GN$6&amp;"!A1:A28")),FALSE),NA())*0.001)</f>
        <v>#N/A</v>
      </c>
      <c r="GO44" s="88" t="e">
        <f t="shared" ca="1" si="75"/>
        <v>#N/A</v>
      </c>
      <c r="GP44" s="88" t="e">
        <f t="shared" ca="1" si="75"/>
        <v>#N/A</v>
      </c>
      <c r="GQ44" s="88" t="e">
        <f t="shared" ca="1" si="75"/>
        <v>#N/A</v>
      </c>
      <c r="GR44" s="88" t="e">
        <f t="shared" ca="1" si="75"/>
        <v>#N/A</v>
      </c>
      <c r="GS44" s="88" t="e">
        <f t="shared" ca="1" si="75"/>
        <v>#N/A</v>
      </c>
      <c r="GT44" s="88" t="e">
        <f t="shared" ca="1" si="75"/>
        <v>#N/A</v>
      </c>
      <c r="GU44" s="88" t="e">
        <f t="shared" ca="1" si="75"/>
        <v>#N/A</v>
      </c>
      <c r="GV44" s="88" t="e">
        <f t="shared" ca="1" si="75"/>
        <v>#N/A</v>
      </c>
      <c r="GW44" s="88" t="e">
        <f t="shared" ca="1" si="75"/>
        <v>#N/A</v>
      </c>
      <c r="GX44" s="88" t="e">
        <f t="shared" ca="1" si="75"/>
        <v>#N/A</v>
      </c>
      <c r="GY44" s="88" t="e">
        <f t="shared" ca="1" si="75"/>
        <v>#N/A</v>
      </c>
      <c r="GZ44" s="88" t="e">
        <f t="shared" ca="1" si="75"/>
        <v>#N/A</v>
      </c>
      <c r="HA44" s="88" t="e">
        <f t="shared" ca="1" si="75"/>
        <v>#N/A</v>
      </c>
      <c r="HB44" s="88" t="e">
        <f t="shared" ca="1" si="75"/>
        <v>#N/A</v>
      </c>
      <c r="HC44" s="88" t="e">
        <f t="shared" ca="1" si="75"/>
        <v>#N/A</v>
      </c>
      <c r="HD44" s="88" t="e">
        <f t="shared" ca="1" si="75"/>
        <v>#N/A</v>
      </c>
      <c r="HE44" s="88" t="e">
        <f t="shared" ca="1" si="75"/>
        <v>#N/A</v>
      </c>
      <c r="HF44" s="88" t="e">
        <f t="shared" ca="1" si="75"/>
        <v>#N/A</v>
      </c>
      <c r="HG44" s="88" t="e">
        <f t="shared" ca="1" si="75"/>
        <v>#N/A</v>
      </c>
      <c r="HH44" s="88" t="e">
        <f t="shared" ca="1" si="75"/>
        <v>#N/A</v>
      </c>
      <c r="HI44" s="88" t="e">
        <f t="shared" ca="1" si="75"/>
        <v>#N/A</v>
      </c>
      <c r="HJ44" s="88" t="e">
        <f t="shared" ca="1" si="75"/>
        <v>#N/A</v>
      </c>
      <c r="HK44" s="88" t="e">
        <f t="shared" ca="1" si="75"/>
        <v>#N/A</v>
      </c>
      <c r="HL44" s="88" t="e">
        <f t="shared" ca="1" si="75"/>
        <v>#N/A</v>
      </c>
      <c r="HM44" s="88" t="e">
        <f t="shared" ca="1" si="75"/>
        <v>#N/A</v>
      </c>
      <c r="HN44" s="88" t="e">
        <f t="shared" ca="1" si="75"/>
        <v>#N/A</v>
      </c>
      <c r="HO44" s="88" t="e">
        <f t="shared" ca="1" si="75"/>
        <v>#N/A</v>
      </c>
      <c r="HP44" s="88" t="e">
        <f t="shared" ca="1" si="75"/>
        <v>#N/A</v>
      </c>
      <c r="HQ44" s="88" t="e">
        <f t="shared" ca="1" si="75"/>
        <v>#N/A</v>
      </c>
      <c r="HR44" s="88" t="e">
        <f t="shared" ca="1" si="75"/>
        <v>#N/A</v>
      </c>
      <c r="HS44" s="88" t="e">
        <f t="shared" ca="1" si="75"/>
        <v>#N/A</v>
      </c>
      <c r="HT44" s="88" t="e">
        <f t="shared" ca="1" si="75"/>
        <v>#N/A</v>
      </c>
      <c r="HU44" s="88" t="e">
        <f t="shared" ca="1" si="75"/>
        <v>#N/A</v>
      </c>
      <c r="HV44" s="88" t="e">
        <f t="shared" ca="1" si="75"/>
        <v>#N/A</v>
      </c>
      <c r="HW44" s="88" t="e">
        <f t="shared" ca="1" si="75"/>
        <v>#N/A</v>
      </c>
      <c r="HX44" s="88" t="e">
        <f t="shared" ca="1" si="75"/>
        <v>#N/A</v>
      </c>
      <c r="HY44" s="88" t="e">
        <f t="shared" ca="1" si="75"/>
        <v>#N/A</v>
      </c>
      <c r="HZ44" s="88" t="e">
        <f t="shared" ca="1" si="75"/>
        <v>#N/A</v>
      </c>
      <c r="IA44" s="88" t="e">
        <f t="shared" ca="1" si="75"/>
        <v>#N/A</v>
      </c>
      <c r="IB44" s="88" t="e">
        <f t="shared" ca="1" si="75"/>
        <v>#N/A</v>
      </c>
      <c r="IC44" s="88" t="e">
        <f t="shared" ca="1" si="75"/>
        <v>#N/A</v>
      </c>
      <c r="ID44" s="88" t="e">
        <f t="shared" ca="1" si="75"/>
        <v>#N/A</v>
      </c>
      <c r="IE44" s="88" t="e">
        <f t="shared" ca="1" si="75"/>
        <v>#N/A</v>
      </c>
      <c r="IF44" s="88" t="e">
        <f t="shared" ca="1" si="75"/>
        <v>#N/A</v>
      </c>
      <c r="IG44" s="88" t="e">
        <f t="shared" ca="1" si="75"/>
        <v>#N/A</v>
      </c>
      <c r="IH44" s="88" t="e">
        <f t="shared" ca="1" si="75"/>
        <v>#N/A</v>
      </c>
      <c r="II44" s="88" t="e">
        <f t="shared" ca="1" si="75"/>
        <v>#N/A</v>
      </c>
      <c r="IJ44" s="88" t="e">
        <f t="shared" ca="1" si="75"/>
        <v>#N/A</v>
      </c>
      <c r="IK44" s="88" t="e">
        <f t="shared" ca="1" si="75"/>
        <v>#N/A</v>
      </c>
      <c r="IL44" s="88" t="e">
        <f t="shared" ca="1" si="75"/>
        <v>#N/A</v>
      </c>
      <c r="IM44" s="88" t="e">
        <f t="shared" ca="1" si="75"/>
        <v>#N/A</v>
      </c>
      <c r="IN44" s="88" t="e">
        <f t="shared" ca="1" si="75"/>
        <v>#N/A</v>
      </c>
      <c r="IO44" s="88" t="e">
        <f t="shared" ca="1" si="75"/>
        <v>#N/A</v>
      </c>
      <c r="IP44" s="88" t="e">
        <f t="shared" ca="1" si="75"/>
        <v>#N/A</v>
      </c>
      <c r="IQ44" s="88" t="e">
        <f t="shared" ca="1" si="75"/>
        <v>#N/A</v>
      </c>
      <c r="IR44" s="88" t="e">
        <f t="shared" ca="1" si="75"/>
        <v>#N/A</v>
      </c>
      <c r="IS44" s="88" t="e">
        <f t="shared" ca="1" si="75"/>
        <v>#N/A</v>
      </c>
      <c r="IT44" s="88" t="e">
        <f t="shared" ca="1" si="75"/>
        <v>#N/A</v>
      </c>
      <c r="IU44" s="88" t="e">
        <f t="shared" ca="1" si="75"/>
        <v>#N/A</v>
      </c>
      <c r="IV44" s="88" t="e">
        <f t="shared" ca="1" si="75"/>
        <v>#N/A</v>
      </c>
      <c r="IW44" s="88" t="e">
        <f t="shared" ca="1" si="75"/>
        <v>#N/A</v>
      </c>
      <c r="IX44" s="88" t="e">
        <f t="shared" ca="1" si="75"/>
        <v>#N/A</v>
      </c>
      <c r="IY44" s="88" t="e">
        <f t="shared" ca="1" si="75"/>
        <v>#N/A</v>
      </c>
      <c r="IZ44" s="88" t="e">
        <f t="shared" ca="1" si="58"/>
        <v>#N/A</v>
      </c>
      <c r="JA44" s="88" t="e">
        <f t="shared" ca="1" si="58"/>
        <v>#N/A</v>
      </c>
      <c r="JB44" s="88" t="e">
        <f t="shared" ca="1" si="58"/>
        <v>#N/A</v>
      </c>
      <c r="JC44" s="88" t="e">
        <f t="shared" ca="1" si="55"/>
        <v>#N/A</v>
      </c>
      <c r="JD44" s="88" t="e">
        <f t="shared" ca="1" si="72"/>
        <v>#N/A</v>
      </c>
      <c r="JE44" s="88" t="e">
        <f t="shared" ca="1" si="72"/>
        <v>#N/A</v>
      </c>
      <c r="JF44" s="88" t="e">
        <f t="shared" ca="1" si="72"/>
        <v>#N/A</v>
      </c>
      <c r="JG44" s="88" t="e">
        <f t="shared" ca="1" si="72"/>
        <v>#N/A</v>
      </c>
      <c r="JH44" s="88" t="e">
        <f t="shared" ca="1" si="72"/>
        <v>#N/A</v>
      </c>
      <c r="JI44" s="88" t="e">
        <f t="shared" ca="1" si="72"/>
        <v>#N/A</v>
      </c>
      <c r="JJ44" s="88" t="e">
        <f t="shared" ca="1" si="72"/>
        <v>#N/A</v>
      </c>
      <c r="JK44" s="88" t="e">
        <f t="shared" ca="1" si="72"/>
        <v>#N/A</v>
      </c>
      <c r="JL44" s="88" t="e">
        <f t="shared" ca="1" si="72"/>
        <v>#N/A</v>
      </c>
      <c r="JM44" s="88" t="e">
        <f t="shared" ca="1" si="72"/>
        <v>#N/A</v>
      </c>
      <c r="JN44" s="88" t="e">
        <f t="shared" ca="1" si="72"/>
        <v>#N/A</v>
      </c>
      <c r="JO44" s="88" t="e">
        <f t="shared" ca="1" si="72"/>
        <v>#N/A</v>
      </c>
      <c r="JP44" s="88" t="e">
        <f t="shared" ca="1" si="72"/>
        <v>#N/A</v>
      </c>
      <c r="JQ44" s="88" t="e">
        <f t="shared" ca="1" si="72"/>
        <v>#N/A</v>
      </c>
      <c r="JR44" s="88" t="e">
        <f t="shared" ca="1" si="72"/>
        <v>#N/A</v>
      </c>
      <c r="JS44" s="88" t="e">
        <f t="shared" ca="1" si="72"/>
        <v>#N/A</v>
      </c>
      <c r="JT44" s="88" t="e">
        <f t="shared" ca="1" si="72"/>
        <v>#N/A</v>
      </c>
      <c r="JU44" s="88" t="e">
        <f t="shared" ca="1" si="72"/>
        <v>#N/A</v>
      </c>
      <c r="JV44" s="88" t="e">
        <f t="shared" ca="1" si="72"/>
        <v>#N/A</v>
      </c>
      <c r="JW44" s="88" t="e">
        <f t="shared" ca="1" si="72"/>
        <v>#N/A</v>
      </c>
      <c r="JX44" s="88" t="e">
        <f t="shared" ca="1" si="72"/>
        <v>#N/A</v>
      </c>
      <c r="JY44" s="88" t="e">
        <f t="shared" ca="1" si="72"/>
        <v>#N/A</v>
      </c>
      <c r="JZ44" s="88" t="e">
        <f t="shared" ca="1" si="72"/>
        <v>#N/A</v>
      </c>
      <c r="KA44" s="88" t="e">
        <f t="shared" ca="1" si="72"/>
        <v>#N/A</v>
      </c>
      <c r="KB44" s="88" t="e">
        <f t="shared" ca="1" si="72"/>
        <v>#N/A</v>
      </c>
      <c r="KC44" s="88" t="e">
        <f t="shared" ca="1" si="72"/>
        <v>#N/A</v>
      </c>
      <c r="KD44" s="88" t="e">
        <f t="shared" ca="1" si="72"/>
        <v>#N/A</v>
      </c>
      <c r="KE44" s="88" t="e">
        <f t="shared" ca="1" si="72"/>
        <v>#N/A</v>
      </c>
      <c r="KF44" s="88" t="e">
        <f t="shared" ca="1" si="72"/>
        <v>#N/A</v>
      </c>
      <c r="KG44" s="88" t="e">
        <f t="shared" ca="1" si="72"/>
        <v>#N/A</v>
      </c>
      <c r="KH44" s="88" t="e">
        <f t="shared" ca="1" si="72"/>
        <v>#N/A</v>
      </c>
      <c r="KI44" s="88" t="e">
        <f t="shared" ca="1" si="72"/>
        <v>#N/A</v>
      </c>
      <c r="KJ44" s="88" t="e">
        <f t="shared" ca="1" si="72"/>
        <v>#N/A</v>
      </c>
      <c r="KK44" s="88" t="e">
        <f t="shared" ca="1" si="72"/>
        <v>#N/A</v>
      </c>
      <c r="KL44" s="88" t="e">
        <f t="shared" ca="1" si="72"/>
        <v>#N/A</v>
      </c>
      <c r="KM44" s="88" t="e">
        <f t="shared" ca="1" si="72"/>
        <v>#N/A</v>
      </c>
      <c r="KN44" s="88" t="e">
        <f t="shared" ca="1" si="72"/>
        <v>#N/A</v>
      </c>
      <c r="KO44" s="88" t="e">
        <f t="shared" ca="1" si="72"/>
        <v>#N/A</v>
      </c>
      <c r="KP44" s="88" t="e">
        <f t="shared" ca="1" si="72"/>
        <v>#N/A</v>
      </c>
      <c r="KQ44" s="88" t="e">
        <f t="shared" ca="1" si="72"/>
        <v>#N/A</v>
      </c>
      <c r="KR44" s="88" t="e">
        <f t="shared" ca="1" si="72"/>
        <v>#N/A</v>
      </c>
      <c r="KS44" s="88" t="e">
        <f t="shared" ca="1" si="72"/>
        <v>#N/A</v>
      </c>
      <c r="KT44" s="88" t="e">
        <f t="shared" ca="1" si="72"/>
        <v>#N/A</v>
      </c>
      <c r="KU44" s="88" t="e">
        <f t="shared" ca="1" si="72"/>
        <v>#N/A</v>
      </c>
      <c r="KV44" s="88" t="e">
        <f t="shared" ca="1" si="72"/>
        <v>#N/A</v>
      </c>
      <c r="KW44" s="88" t="e">
        <f t="shared" ca="1" si="72"/>
        <v>#N/A</v>
      </c>
      <c r="KX44" s="88" t="e">
        <f t="shared" ca="1" si="72"/>
        <v>#N/A</v>
      </c>
      <c r="KY44" s="88" t="e">
        <f t="shared" ca="1" si="72"/>
        <v>#N/A</v>
      </c>
      <c r="KZ44" s="88" t="e">
        <f t="shared" ca="1" si="72"/>
        <v>#N/A</v>
      </c>
      <c r="LA44" s="88" t="e">
        <f t="shared" ca="1" si="72"/>
        <v>#N/A</v>
      </c>
      <c r="LB44" s="88" t="e">
        <f t="shared" ca="1" si="72"/>
        <v>#N/A</v>
      </c>
      <c r="LC44" s="88" t="e">
        <f t="shared" ca="1" si="72"/>
        <v>#N/A</v>
      </c>
      <c r="LD44" s="88" t="e">
        <f t="shared" ca="1" si="72"/>
        <v>#N/A</v>
      </c>
      <c r="LE44" s="88" t="e">
        <f t="shared" ca="1" si="72"/>
        <v>#N/A</v>
      </c>
      <c r="LF44" s="88" t="e">
        <f t="shared" ca="1" si="72"/>
        <v>#N/A</v>
      </c>
      <c r="LG44" s="88" t="e">
        <f t="shared" ca="1" si="72"/>
        <v>#N/A</v>
      </c>
      <c r="LH44" s="88" t="e">
        <f t="shared" ca="1" si="72"/>
        <v>#N/A</v>
      </c>
      <c r="LI44" s="88" t="e">
        <f t="shared" ca="1" si="72"/>
        <v>#N/A</v>
      </c>
      <c r="LJ44" s="88" t="e">
        <f t="shared" ca="1" si="72"/>
        <v>#N/A</v>
      </c>
      <c r="LK44" s="88" t="e">
        <f t="shared" ca="1" si="72"/>
        <v>#N/A</v>
      </c>
      <c r="LL44" s="88" t="e">
        <f t="shared" ca="1" si="72"/>
        <v>#N/A</v>
      </c>
      <c r="LM44" s="88" t="e">
        <f t="shared" ca="1" si="72"/>
        <v>#N/A</v>
      </c>
      <c r="LN44" s="88" t="e">
        <f t="shared" ca="1" si="72"/>
        <v>#N/A</v>
      </c>
      <c r="LO44" s="88" t="e">
        <f t="shared" ref="LO44:NZ46" ca="1" si="76">(IFERROR(HLOOKUP("Innendurchmesser",INDIRECT(LO$6&amp;"!A1:L28"),LOOKUP($B44,INDIRECT(LO$6&amp;"!B1:B28"),INDIRECT(LO$6&amp;"!A1:A28")),FALSE),NA())*0.001)</f>
        <v>#N/A</v>
      </c>
      <c r="LP44" s="88" t="e">
        <f t="shared" ca="1" si="76"/>
        <v>#N/A</v>
      </c>
      <c r="LQ44" s="88" t="e">
        <f t="shared" ca="1" si="76"/>
        <v>#N/A</v>
      </c>
      <c r="LR44" s="88" t="e">
        <f t="shared" ca="1" si="76"/>
        <v>#N/A</v>
      </c>
      <c r="LS44" s="88" t="e">
        <f t="shared" ca="1" si="76"/>
        <v>#N/A</v>
      </c>
      <c r="LT44" s="88" t="e">
        <f t="shared" ca="1" si="76"/>
        <v>#N/A</v>
      </c>
      <c r="LU44" s="88" t="e">
        <f t="shared" ca="1" si="76"/>
        <v>#N/A</v>
      </c>
      <c r="LV44" s="88" t="e">
        <f t="shared" ca="1" si="76"/>
        <v>#N/A</v>
      </c>
      <c r="LW44" s="88" t="e">
        <f t="shared" ca="1" si="76"/>
        <v>#N/A</v>
      </c>
      <c r="LX44" s="88" t="e">
        <f t="shared" ca="1" si="76"/>
        <v>#N/A</v>
      </c>
      <c r="LY44" s="88" t="e">
        <f t="shared" ca="1" si="76"/>
        <v>#N/A</v>
      </c>
      <c r="LZ44" s="88" t="e">
        <f t="shared" ca="1" si="76"/>
        <v>#N/A</v>
      </c>
      <c r="MA44" s="88" t="e">
        <f t="shared" ca="1" si="76"/>
        <v>#N/A</v>
      </c>
      <c r="MB44" s="88" t="e">
        <f t="shared" ca="1" si="76"/>
        <v>#N/A</v>
      </c>
      <c r="MC44" s="88" t="e">
        <f t="shared" ca="1" si="76"/>
        <v>#N/A</v>
      </c>
      <c r="MD44" s="88" t="e">
        <f t="shared" ca="1" si="76"/>
        <v>#N/A</v>
      </c>
      <c r="ME44" s="88" t="e">
        <f t="shared" ca="1" si="76"/>
        <v>#N/A</v>
      </c>
      <c r="MF44" s="88" t="e">
        <f t="shared" ca="1" si="76"/>
        <v>#N/A</v>
      </c>
      <c r="MG44" s="88" t="e">
        <f t="shared" ca="1" si="76"/>
        <v>#N/A</v>
      </c>
      <c r="MH44" s="88" t="e">
        <f t="shared" ca="1" si="76"/>
        <v>#N/A</v>
      </c>
      <c r="MI44" s="88" t="e">
        <f t="shared" ca="1" si="76"/>
        <v>#N/A</v>
      </c>
      <c r="MJ44" s="88" t="e">
        <f t="shared" ca="1" si="76"/>
        <v>#N/A</v>
      </c>
      <c r="MK44" s="88" t="e">
        <f t="shared" ca="1" si="76"/>
        <v>#N/A</v>
      </c>
      <c r="ML44" s="88" t="e">
        <f t="shared" ca="1" si="76"/>
        <v>#N/A</v>
      </c>
      <c r="MM44" s="88" t="e">
        <f t="shared" ca="1" si="76"/>
        <v>#N/A</v>
      </c>
      <c r="MN44" s="88" t="e">
        <f t="shared" ca="1" si="76"/>
        <v>#N/A</v>
      </c>
      <c r="MO44" s="88" t="e">
        <f t="shared" ca="1" si="76"/>
        <v>#N/A</v>
      </c>
      <c r="MP44" s="88" t="e">
        <f t="shared" ca="1" si="76"/>
        <v>#N/A</v>
      </c>
      <c r="MQ44" s="88" t="e">
        <f t="shared" ca="1" si="76"/>
        <v>#N/A</v>
      </c>
      <c r="MR44" s="88" t="e">
        <f t="shared" ca="1" si="76"/>
        <v>#N/A</v>
      </c>
      <c r="MS44" s="88" t="e">
        <f t="shared" ca="1" si="76"/>
        <v>#N/A</v>
      </c>
      <c r="MT44" s="88" t="e">
        <f t="shared" ca="1" si="76"/>
        <v>#N/A</v>
      </c>
      <c r="MU44" s="88" t="e">
        <f t="shared" ca="1" si="76"/>
        <v>#N/A</v>
      </c>
      <c r="MV44" s="88" t="e">
        <f t="shared" ca="1" si="76"/>
        <v>#N/A</v>
      </c>
      <c r="MW44" s="88" t="e">
        <f t="shared" ca="1" si="76"/>
        <v>#N/A</v>
      </c>
      <c r="MX44" s="88" t="e">
        <f t="shared" ca="1" si="76"/>
        <v>#N/A</v>
      </c>
      <c r="MY44" s="88" t="e">
        <f t="shared" ca="1" si="76"/>
        <v>#N/A</v>
      </c>
      <c r="MZ44" s="88" t="e">
        <f t="shared" ca="1" si="76"/>
        <v>#N/A</v>
      </c>
      <c r="NA44" s="88" t="e">
        <f t="shared" ca="1" si="76"/>
        <v>#N/A</v>
      </c>
      <c r="NB44" s="88" t="e">
        <f t="shared" ca="1" si="76"/>
        <v>#N/A</v>
      </c>
      <c r="NC44" s="88" t="e">
        <f t="shared" ca="1" si="76"/>
        <v>#N/A</v>
      </c>
      <c r="ND44" s="88" t="e">
        <f t="shared" ca="1" si="76"/>
        <v>#N/A</v>
      </c>
      <c r="NE44" s="88" t="e">
        <f t="shared" ca="1" si="76"/>
        <v>#N/A</v>
      </c>
      <c r="NF44" s="88" t="e">
        <f t="shared" ca="1" si="76"/>
        <v>#N/A</v>
      </c>
      <c r="NG44" s="88" t="e">
        <f t="shared" ca="1" si="76"/>
        <v>#N/A</v>
      </c>
      <c r="NH44" s="88" t="e">
        <f t="shared" ca="1" si="76"/>
        <v>#N/A</v>
      </c>
      <c r="NI44" s="88" t="e">
        <f t="shared" ca="1" si="76"/>
        <v>#N/A</v>
      </c>
      <c r="NJ44" s="88" t="e">
        <f t="shared" ca="1" si="76"/>
        <v>#N/A</v>
      </c>
      <c r="NK44" s="88" t="e">
        <f t="shared" ca="1" si="76"/>
        <v>#N/A</v>
      </c>
      <c r="NL44" s="88" t="e">
        <f t="shared" ca="1" si="76"/>
        <v>#N/A</v>
      </c>
      <c r="NM44" s="88" t="e">
        <f t="shared" ca="1" si="76"/>
        <v>#N/A</v>
      </c>
      <c r="NN44" s="88" t="e">
        <f t="shared" ca="1" si="76"/>
        <v>#N/A</v>
      </c>
      <c r="NO44" s="88" t="e">
        <f t="shared" ca="1" si="76"/>
        <v>#N/A</v>
      </c>
      <c r="NP44" s="88" t="e">
        <f t="shared" ca="1" si="76"/>
        <v>#N/A</v>
      </c>
      <c r="NQ44" s="88" t="e">
        <f t="shared" ca="1" si="76"/>
        <v>#N/A</v>
      </c>
      <c r="NR44" s="88" t="e">
        <f t="shared" ca="1" si="76"/>
        <v>#N/A</v>
      </c>
      <c r="NS44" s="88" t="e">
        <f t="shared" ca="1" si="76"/>
        <v>#N/A</v>
      </c>
      <c r="NT44" s="88" t="e">
        <f t="shared" ca="1" si="76"/>
        <v>#N/A</v>
      </c>
      <c r="NU44" s="88" t="e">
        <f t="shared" ca="1" si="76"/>
        <v>#N/A</v>
      </c>
      <c r="NV44" s="88" t="e">
        <f t="shared" ca="1" si="76"/>
        <v>#N/A</v>
      </c>
      <c r="NW44" s="88" t="e">
        <f t="shared" ca="1" si="76"/>
        <v>#N/A</v>
      </c>
      <c r="NX44" s="88" t="e">
        <f t="shared" ca="1" si="76"/>
        <v>#N/A</v>
      </c>
      <c r="NY44" s="88" t="e">
        <f t="shared" ca="1" si="76"/>
        <v>#N/A</v>
      </c>
      <c r="NZ44" s="88" t="e">
        <f t="shared" ca="1" si="76"/>
        <v>#N/A</v>
      </c>
      <c r="OA44" s="88" t="e">
        <f t="shared" ca="1" si="68"/>
        <v>#N/A</v>
      </c>
      <c r="OB44" s="88" t="e">
        <f t="shared" ca="1" si="68"/>
        <v>#N/A</v>
      </c>
      <c r="OC44" s="88" t="e">
        <f t="shared" ca="1" si="68"/>
        <v>#N/A</v>
      </c>
      <c r="OD44" s="88" t="e">
        <f t="shared" ca="1" si="66"/>
        <v>#N/A</v>
      </c>
      <c r="OE44" s="88" t="e">
        <f t="shared" ca="1" si="66"/>
        <v>#N/A</v>
      </c>
      <c r="OF44" s="88" t="e">
        <f t="shared" ca="1" si="66"/>
        <v>#N/A</v>
      </c>
      <c r="OG44" s="88" t="e">
        <f t="shared" ca="1" si="66"/>
        <v>#N/A</v>
      </c>
      <c r="OH44" s="88" t="e">
        <f t="shared" ca="1" si="66"/>
        <v>#N/A</v>
      </c>
      <c r="OI44" s="88" t="e">
        <f t="shared" ref="OI44:OM46" ca="1" si="77">(IFERROR(HLOOKUP("Innendurchmesser",INDIRECT(OI$6&amp;"!A1:L28"),LOOKUP($B44,INDIRECT(OI$6&amp;"!B1:B28"),INDIRECT(OI$6&amp;"!A1:A28")),FALSE),NA())*0.001)</f>
        <v>#N/A</v>
      </c>
      <c r="OJ44" s="88" t="e">
        <f t="shared" ca="1" si="77"/>
        <v>#N/A</v>
      </c>
      <c r="OK44" s="88" t="e">
        <f t="shared" ca="1" si="77"/>
        <v>#N/A</v>
      </c>
      <c r="OL44" s="88" t="e">
        <f t="shared" ca="1" si="77"/>
        <v>#N/A</v>
      </c>
      <c r="OM44" s="88" t="e">
        <f t="shared" ca="1" si="77"/>
        <v>#N/A</v>
      </c>
    </row>
    <row r="45" spans="2:403" x14ac:dyDescent="0.3">
      <c r="B45" s="84">
        <v>900</v>
      </c>
      <c r="C45" s="85" t="s">
        <v>79</v>
      </c>
      <c r="D45" s="88">
        <f t="shared" ca="1" si="42"/>
        <v>0.89400000000000002</v>
      </c>
      <c r="E45" s="88">
        <f t="shared" ca="1" si="74"/>
        <v>0.89400000000000002</v>
      </c>
      <c r="F45" s="88">
        <f t="shared" ca="1" si="74"/>
        <v>0.89400000000000002</v>
      </c>
      <c r="G45" s="88">
        <f t="shared" ca="1" si="74"/>
        <v>0.89400000000000002</v>
      </c>
      <c r="H45" s="88">
        <f t="shared" ca="1" si="74"/>
        <v>0.89400000000000002</v>
      </c>
      <c r="I45" s="88">
        <f t="shared" ca="1" si="74"/>
        <v>0.89400000000000002</v>
      </c>
      <c r="J45" s="88">
        <f t="shared" ca="1" si="74"/>
        <v>0.89400000000000002</v>
      </c>
      <c r="K45" s="88">
        <f t="shared" ca="1" si="74"/>
        <v>0.89400000000000002</v>
      </c>
      <c r="L45" s="88">
        <f t="shared" ca="1" si="74"/>
        <v>0.89400000000000002</v>
      </c>
      <c r="M45" s="88">
        <f t="shared" ca="1" si="74"/>
        <v>0.89400000000000002</v>
      </c>
      <c r="N45" s="88">
        <f t="shared" ca="1" si="74"/>
        <v>0.89400000000000002</v>
      </c>
      <c r="O45" s="88">
        <f t="shared" ca="1" si="74"/>
        <v>0.89400000000000002</v>
      </c>
      <c r="P45" s="88">
        <f t="shared" ca="1" si="74"/>
        <v>0.89400000000000002</v>
      </c>
      <c r="Q45" s="88">
        <f t="shared" ca="1" si="74"/>
        <v>0.89400000000000002</v>
      </c>
      <c r="R45" s="88">
        <f t="shared" ca="1" si="74"/>
        <v>0.89400000000000002</v>
      </c>
      <c r="S45" s="88">
        <f t="shared" ca="1" si="74"/>
        <v>0.89400000000000002</v>
      </c>
      <c r="T45" s="88">
        <f t="shared" ca="1" si="74"/>
        <v>0.89400000000000002</v>
      </c>
      <c r="U45" s="88">
        <f t="shared" ca="1" si="74"/>
        <v>0.89400000000000002</v>
      </c>
      <c r="V45" s="88">
        <f t="shared" ca="1" si="74"/>
        <v>0.89400000000000002</v>
      </c>
      <c r="W45" s="88">
        <f t="shared" ca="1" si="74"/>
        <v>0.89400000000000002</v>
      </c>
      <c r="X45" s="88">
        <f t="shared" ca="1" si="74"/>
        <v>0.89400000000000002</v>
      </c>
      <c r="Y45" s="88">
        <f t="shared" ca="1" si="74"/>
        <v>0.89400000000000002</v>
      </c>
      <c r="Z45" s="88">
        <f t="shared" ca="1" si="74"/>
        <v>0.89400000000000002</v>
      </c>
      <c r="AA45" s="88">
        <f t="shared" ca="1" si="74"/>
        <v>0.89400000000000002</v>
      </c>
      <c r="AB45" s="88">
        <f t="shared" ca="1" si="74"/>
        <v>0.89400000000000002</v>
      </c>
      <c r="AC45" s="88">
        <f t="shared" ca="1" si="74"/>
        <v>0.89400000000000002</v>
      </c>
      <c r="AD45" s="88">
        <f t="shared" ca="1" si="74"/>
        <v>0.89400000000000002</v>
      </c>
      <c r="AE45" s="88">
        <f t="shared" ca="1" si="74"/>
        <v>0.89400000000000002</v>
      </c>
      <c r="AF45" s="88">
        <f t="shared" ca="1" si="74"/>
        <v>0.89400000000000002</v>
      </c>
      <c r="AG45" s="88">
        <f t="shared" ca="1" si="74"/>
        <v>0.89400000000000002</v>
      </c>
      <c r="AH45" s="88">
        <f t="shared" ca="1" si="74"/>
        <v>0.89400000000000002</v>
      </c>
      <c r="AI45" s="88">
        <f t="shared" ca="1" si="74"/>
        <v>0.89400000000000002</v>
      </c>
      <c r="AJ45" s="88">
        <f t="shared" ca="1" si="74"/>
        <v>0.89400000000000002</v>
      </c>
      <c r="AK45" s="88" t="e">
        <f t="shared" ca="1" si="74"/>
        <v>#N/A</v>
      </c>
      <c r="AL45" s="88" t="e">
        <f t="shared" ca="1" si="74"/>
        <v>#N/A</v>
      </c>
      <c r="AM45" s="88" t="e">
        <f t="shared" ca="1" si="74"/>
        <v>#N/A</v>
      </c>
      <c r="AN45" s="88" t="e">
        <f t="shared" ca="1" si="74"/>
        <v>#N/A</v>
      </c>
      <c r="AO45" s="88" t="e">
        <f t="shared" ca="1" si="74"/>
        <v>#N/A</v>
      </c>
      <c r="AP45" s="88" t="e">
        <f t="shared" ca="1" si="74"/>
        <v>#N/A</v>
      </c>
      <c r="AQ45" s="88" t="e">
        <f t="shared" ca="1" si="74"/>
        <v>#N/A</v>
      </c>
      <c r="AR45" s="88" t="e">
        <f t="shared" ca="1" si="74"/>
        <v>#N/A</v>
      </c>
      <c r="AS45" s="88" t="e">
        <f t="shared" ca="1" si="74"/>
        <v>#N/A</v>
      </c>
      <c r="AT45" s="88" t="e">
        <f t="shared" ca="1" si="74"/>
        <v>#N/A</v>
      </c>
      <c r="AU45" s="88" t="e">
        <f t="shared" ca="1" si="74"/>
        <v>#N/A</v>
      </c>
      <c r="AV45" s="88" t="e">
        <f t="shared" ca="1" si="74"/>
        <v>#N/A</v>
      </c>
      <c r="AW45" s="88" t="e">
        <f t="shared" ca="1" si="74"/>
        <v>#N/A</v>
      </c>
      <c r="AX45" s="88" t="e">
        <f t="shared" ca="1" si="74"/>
        <v>#N/A</v>
      </c>
      <c r="AY45" s="88" t="e">
        <f t="shared" ca="1" si="74"/>
        <v>#N/A</v>
      </c>
      <c r="AZ45" s="88" t="e">
        <f t="shared" ca="1" si="74"/>
        <v>#N/A</v>
      </c>
      <c r="BA45" s="88" t="e">
        <f t="shared" ca="1" si="74"/>
        <v>#N/A</v>
      </c>
      <c r="BB45" s="88" t="e">
        <f t="shared" ca="1" si="74"/>
        <v>#N/A</v>
      </c>
      <c r="BC45" s="88" t="e">
        <f t="shared" ca="1" si="74"/>
        <v>#N/A</v>
      </c>
      <c r="BD45" s="88" t="e">
        <f t="shared" ca="1" si="74"/>
        <v>#N/A</v>
      </c>
      <c r="BE45" s="88" t="e">
        <f t="shared" ca="1" si="74"/>
        <v>#N/A</v>
      </c>
      <c r="BF45" s="88" t="e">
        <f t="shared" ca="1" si="74"/>
        <v>#N/A</v>
      </c>
      <c r="BG45" s="88" t="e">
        <f t="shared" ca="1" si="74"/>
        <v>#N/A</v>
      </c>
      <c r="BH45" s="88" t="e">
        <f t="shared" ca="1" si="74"/>
        <v>#N/A</v>
      </c>
      <c r="BI45" s="88" t="e">
        <f t="shared" ca="1" si="74"/>
        <v>#N/A</v>
      </c>
      <c r="BJ45" s="88" t="e">
        <f t="shared" ca="1" si="74"/>
        <v>#N/A</v>
      </c>
      <c r="BK45" s="88" t="e">
        <f t="shared" ca="1" si="74"/>
        <v>#N/A</v>
      </c>
      <c r="BL45" s="88" t="e">
        <f t="shared" ca="1" si="74"/>
        <v>#N/A</v>
      </c>
      <c r="BM45" s="88" t="e">
        <f t="shared" ca="1" si="74"/>
        <v>#N/A</v>
      </c>
      <c r="BN45" s="88" t="e">
        <f t="shared" ca="1" si="74"/>
        <v>#N/A</v>
      </c>
      <c r="BO45" s="88" t="e">
        <f t="shared" ca="1" si="74"/>
        <v>#N/A</v>
      </c>
      <c r="BP45" s="88" t="e">
        <f t="shared" ca="1" si="74"/>
        <v>#N/A</v>
      </c>
      <c r="BQ45" s="88" t="e">
        <f t="shared" ca="1" si="73"/>
        <v>#N/A</v>
      </c>
      <c r="BR45" s="88" t="e">
        <f t="shared" ca="1" si="73"/>
        <v>#N/A</v>
      </c>
      <c r="BS45" s="88" t="e">
        <f t="shared" ca="1" si="73"/>
        <v>#N/A</v>
      </c>
      <c r="BT45" s="88" t="e">
        <f t="shared" ca="1" si="73"/>
        <v>#N/A</v>
      </c>
      <c r="BU45" s="88" t="e">
        <f t="shared" ca="1" si="73"/>
        <v>#N/A</v>
      </c>
      <c r="BV45" s="88" t="e">
        <f t="shared" ca="1" si="73"/>
        <v>#N/A</v>
      </c>
      <c r="BW45" s="88" t="e">
        <f t="shared" ca="1" si="73"/>
        <v>#N/A</v>
      </c>
      <c r="BX45" s="88" t="e">
        <f t="shared" ca="1" si="73"/>
        <v>#N/A</v>
      </c>
      <c r="BY45" s="88" t="e">
        <f t="shared" ca="1" si="73"/>
        <v>#N/A</v>
      </c>
      <c r="BZ45" s="88" t="e">
        <f t="shared" ca="1" si="73"/>
        <v>#N/A</v>
      </c>
      <c r="CA45" s="88" t="e">
        <f t="shared" ca="1" si="73"/>
        <v>#N/A</v>
      </c>
      <c r="CB45" s="88" t="e">
        <f t="shared" ca="1" si="73"/>
        <v>#N/A</v>
      </c>
      <c r="CC45" s="88" t="e">
        <f t="shared" ca="1" si="73"/>
        <v>#N/A</v>
      </c>
      <c r="CD45" s="88" t="e">
        <f t="shared" ca="1" si="73"/>
        <v>#N/A</v>
      </c>
      <c r="CE45" s="88" t="e">
        <f t="shared" ca="1" si="73"/>
        <v>#N/A</v>
      </c>
      <c r="CF45" s="88" t="e">
        <f t="shared" ca="1" si="73"/>
        <v>#N/A</v>
      </c>
      <c r="CG45" s="88" t="e">
        <f t="shared" ca="1" si="73"/>
        <v>#N/A</v>
      </c>
      <c r="CH45" s="88" t="e">
        <f t="shared" ca="1" si="73"/>
        <v>#N/A</v>
      </c>
      <c r="CI45" s="88" t="e">
        <f t="shared" ca="1" si="73"/>
        <v>#N/A</v>
      </c>
      <c r="CJ45" s="88" t="e">
        <f t="shared" ca="1" si="73"/>
        <v>#N/A</v>
      </c>
      <c r="CK45" s="88" t="e">
        <f t="shared" ca="1" si="73"/>
        <v>#N/A</v>
      </c>
      <c r="CL45" s="88" t="e">
        <f t="shared" ca="1" si="73"/>
        <v>#N/A</v>
      </c>
      <c r="CM45" s="88" t="e">
        <f t="shared" ca="1" si="73"/>
        <v>#N/A</v>
      </c>
      <c r="CN45" s="88" t="e">
        <f t="shared" ca="1" si="73"/>
        <v>#N/A</v>
      </c>
      <c r="CO45" s="88" t="e">
        <f t="shared" ca="1" si="73"/>
        <v>#N/A</v>
      </c>
      <c r="CP45" s="88" t="e">
        <f t="shared" ca="1" si="73"/>
        <v>#N/A</v>
      </c>
      <c r="CQ45" s="88" t="e">
        <f t="shared" ca="1" si="73"/>
        <v>#N/A</v>
      </c>
      <c r="CR45" s="88" t="e">
        <f t="shared" ca="1" si="73"/>
        <v>#N/A</v>
      </c>
      <c r="CS45" s="88" t="e">
        <f t="shared" ca="1" si="73"/>
        <v>#N/A</v>
      </c>
      <c r="CT45" s="88" t="e">
        <f t="shared" ca="1" si="73"/>
        <v>#N/A</v>
      </c>
      <c r="CU45" s="88" t="e">
        <f t="shared" ca="1" si="73"/>
        <v>#N/A</v>
      </c>
      <c r="CV45" s="88" t="e">
        <f t="shared" ca="1" si="73"/>
        <v>#N/A</v>
      </c>
      <c r="CW45" s="88" t="e">
        <f t="shared" ca="1" si="73"/>
        <v>#N/A</v>
      </c>
      <c r="CX45" s="88" t="e">
        <f t="shared" ca="1" si="73"/>
        <v>#N/A</v>
      </c>
      <c r="CY45" s="88" t="e">
        <f t="shared" ca="1" si="73"/>
        <v>#N/A</v>
      </c>
      <c r="CZ45" s="88" t="e">
        <f t="shared" ca="1" si="73"/>
        <v>#N/A</v>
      </c>
      <c r="DA45" s="88" t="e">
        <f t="shared" ca="1" si="73"/>
        <v>#N/A</v>
      </c>
      <c r="DB45" s="88" t="e">
        <f t="shared" ca="1" si="73"/>
        <v>#N/A</v>
      </c>
      <c r="DC45" s="88" t="e">
        <f t="shared" ca="1" si="73"/>
        <v>#N/A</v>
      </c>
      <c r="DD45" s="88" t="e">
        <f t="shared" ca="1" si="73"/>
        <v>#N/A</v>
      </c>
      <c r="DE45" s="88" t="e">
        <f t="shared" ca="1" si="73"/>
        <v>#N/A</v>
      </c>
      <c r="DF45" s="88" t="e">
        <f t="shared" ca="1" si="73"/>
        <v>#N/A</v>
      </c>
      <c r="DG45" s="88" t="e">
        <f t="shared" ca="1" si="73"/>
        <v>#N/A</v>
      </c>
      <c r="DH45" s="88" t="e">
        <f t="shared" ca="1" si="73"/>
        <v>#N/A</v>
      </c>
      <c r="DI45" s="88" t="e">
        <f t="shared" ca="1" si="73"/>
        <v>#N/A</v>
      </c>
      <c r="DJ45" s="88" t="e">
        <f t="shared" ca="1" si="73"/>
        <v>#N/A</v>
      </c>
      <c r="DK45" s="88" t="e">
        <f t="shared" ca="1" si="73"/>
        <v>#N/A</v>
      </c>
      <c r="DL45" s="88" t="e">
        <f t="shared" ca="1" si="73"/>
        <v>#N/A</v>
      </c>
      <c r="DM45" s="88" t="e">
        <f t="shared" ca="1" si="73"/>
        <v>#N/A</v>
      </c>
      <c r="DN45" s="88" t="e">
        <f t="shared" ca="1" si="73"/>
        <v>#N/A</v>
      </c>
      <c r="DO45" s="88" t="e">
        <f t="shared" ca="1" si="73"/>
        <v>#N/A</v>
      </c>
      <c r="DP45" s="88" t="e">
        <f t="shared" ca="1" si="73"/>
        <v>#N/A</v>
      </c>
      <c r="DQ45" s="88" t="e">
        <f t="shared" ca="1" si="73"/>
        <v>#N/A</v>
      </c>
      <c r="DR45" s="88" t="e">
        <f t="shared" ca="1" si="73"/>
        <v>#N/A</v>
      </c>
      <c r="DS45" s="88" t="e">
        <f t="shared" ca="1" si="73"/>
        <v>#N/A</v>
      </c>
      <c r="DT45" s="88" t="e">
        <f t="shared" ca="1" si="73"/>
        <v>#N/A</v>
      </c>
      <c r="DU45" s="88" t="e">
        <f t="shared" ca="1" si="73"/>
        <v>#N/A</v>
      </c>
      <c r="DV45" s="88" t="e">
        <f t="shared" ca="1" si="73"/>
        <v>#N/A</v>
      </c>
      <c r="DW45" s="88" t="e">
        <f t="shared" ca="1" si="73"/>
        <v>#N/A</v>
      </c>
      <c r="DX45" s="88" t="e">
        <f t="shared" ca="1" si="73"/>
        <v>#N/A</v>
      </c>
      <c r="DY45" s="88" t="e">
        <f t="shared" ca="1" si="73"/>
        <v>#N/A</v>
      </c>
      <c r="DZ45" s="88" t="e">
        <f t="shared" ca="1" si="73"/>
        <v>#N/A</v>
      </c>
      <c r="EA45" s="88" t="e">
        <f t="shared" ca="1" si="73"/>
        <v>#N/A</v>
      </c>
      <c r="EB45" s="88" t="e">
        <f t="shared" ref="EB45:GM46" ca="1" si="78">(IFERROR(HLOOKUP("Innendurchmesser",INDIRECT(EB$6&amp;"!A1:L28"),LOOKUP($B45,INDIRECT(EB$6&amp;"!B1:B28"),INDIRECT(EB$6&amp;"!A1:A28")),FALSE),NA())*0.001)</f>
        <v>#N/A</v>
      </c>
      <c r="EC45" s="88" t="e">
        <f t="shared" ca="1" si="78"/>
        <v>#N/A</v>
      </c>
      <c r="ED45" s="88" t="e">
        <f t="shared" ca="1" si="78"/>
        <v>#N/A</v>
      </c>
      <c r="EE45" s="88" t="e">
        <f t="shared" ca="1" si="78"/>
        <v>#N/A</v>
      </c>
      <c r="EF45" s="88" t="e">
        <f t="shared" ca="1" si="78"/>
        <v>#N/A</v>
      </c>
      <c r="EG45" s="88" t="e">
        <f t="shared" ca="1" si="78"/>
        <v>#N/A</v>
      </c>
      <c r="EH45" s="88" t="e">
        <f t="shared" ca="1" si="78"/>
        <v>#N/A</v>
      </c>
      <c r="EI45" s="88" t="e">
        <f t="shared" ca="1" si="78"/>
        <v>#N/A</v>
      </c>
      <c r="EJ45" s="88" t="e">
        <f t="shared" ca="1" si="78"/>
        <v>#N/A</v>
      </c>
      <c r="EK45" s="88" t="e">
        <f t="shared" ca="1" si="78"/>
        <v>#N/A</v>
      </c>
      <c r="EL45" s="88" t="e">
        <f t="shared" ca="1" si="78"/>
        <v>#N/A</v>
      </c>
      <c r="EM45" s="88" t="e">
        <f t="shared" ca="1" si="78"/>
        <v>#N/A</v>
      </c>
      <c r="EN45" s="88" t="e">
        <f t="shared" ca="1" si="78"/>
        <v>#N/A</v>
      </c>
      <c r="EO45" s="88" t="e">
        <f t="shared" ca="1" si="78"/>
        <v>#N/A</v>
      </c>
      <c r="EP45" s="88" t="e">
        <f t="shared" ca="1" si="78"/>
        <v>#N/A</v>
      </c>
      <c r="EQ45" s="88" t="e">
        <f t="shared" ca="1" si="78"/>
        <v>#N/A</v>
      </c>
      <c r="ER45" s="88" t="e">
        <f t="shared" ca="1" si="78"/>
        <v>#N/A</v>
      </c>
      <c r="ES45" s="88" t="e">
        <f t="shared" ca="1" si="78"/>
        <v>#N/A</v>
      </c>
      <c r="ET45" s="88" t="e">
        <f t="shared" ca="1" si="78"/>
        <v>#N/A</v>
      </c>
      <c r="EU45" s="88" t="e">
        <f t="shared" ca="1" si="78"/>
        <v>#N/A</v>
      </c>
      <c r="EV45" s="88" t="e">
        <f t="shared" ca="1" si="78"/>
        <v>#N/A</v>
      </c>
      <c r="EW45" s="88" t="e">
        <f t="shared" ca="1" si="78"/>
        <v>#N/A</v>
      </c>
      <c r="EX45" s="88" t="e">
        <f t="shared" ca="1" si="78"/>
        <v>#N/A</v>
      </c>
      <c r="EY45" s="88" t="e">
        <f t="shared" ca="1" si="78"/>
        <v>#N/A</v>
      </c>
      <c r="EZ45" s="88" t="e">
        <f t="shared" ca="1" si="78"/>
        <v>#N/A</v>
      </c>
      <c r="FA45" s="88" t="e">
        <f t="shared" ca="1" si="78"/>
        <v>#N/A</v>
      </c>
      <c r="FB45" s="88" t="e">
        <f t="shared" ca="1" si="78"/>
        <v>#N/A</v>
      </c>
      <c r="FC45" s="88" t="e">
        <f t="shared" ca="1" si="78"/>
        <v>#N/A</v>
      </c>
      <c r="FD45" s="88" t="e">
        <f t="shared" ca="1" si="78"/>
        <v>#N/A</v>
      </c>
      <c r="FE45" s="88" t="e">
        <f t="shared" ca="1" si="78"/>
        <v>#N/A</v>
      </c>
      <c r="FF45" s="88" t="e">
        <f t="shared" ca="1" si="78"/>
        <v>#N/A</v>
      </c>
      <c r="FG45" s="88" t="e">
        <f t="shared" ca="1" si="78"/>
        <v>#N/A</v>
      </c>
      <c r="FH45" s="88" t="e">
        <f t="shared" ca="1" si="78"/>
        <v>#N/A</v>
      </c>
      <c r="FI45" s="88" t="e">
        <f t="shared" ca="1" si="78"/>
        <v>#N/A</v>
      </c>
      <c r="FJ45" s="88" t="e">
        <f t="shared" ca="1" si="78"/>
        <v>#N/A</v>
      </c>
      <c r="FK45" s="88" t="e">
        <f t="shared" ca="1" si="78"/>
        <v>#N/A</v>
      </c>
      <c r="FL45" s="88" t="e">
        <f t="shared" ca="1" si="78"/>
        <v>#N/A</v>
      </c>
      <c r="FM45" s="88" t="e">
        <f t="shared" ca="1" si="78"/>
        <v>#N/A</v>
      </c>
      <c r="FN45" s="88" t="e">
        <f t="shared" ca="1" si="78"/>
        <v>#N/A</v>
      </c>
      <c r="FO45" s="88" t="e">
        <f t="shared" ca="1" si="78"/>
        <v>#N/A</v>
      </c>
      <c r="FP45" s="88" t="e">
        <f t="shared" ca="1" si="78"/>
        <v>#N/A</v>
      </c>
      <c r="FQ45" s="88" t="e">
        <f t="shared" ca="1" si="78"/>
        <v>#N/A</v>
      </c>
      <c r="FR45" s="88" t="e">
        <f t="shared" ca="1" si="78"/>
        <v>#N/A</v>
      </c>
      <c r="FS45" s="88" t="e">
        <f t="shared" ca="1" si="78"/>
        <v>#N/A</v>
      </c>
      <c r="FT45" s="88" t="e">
        <f t="shared" ca="1" si="78"/>
        <v>#N/A</v>
      </c>
      <c r="FU45" s="88" t="e">
        <f t="shared" ca="1" si="78"/>
        <v>#N/A</v>
      </c>
      <c r="FV45" s="88" t="e">
        <f t="shared" ca="1" si="78"/>
        <v>#N/A</v>
      </c>
      <c r="FW45" s="88" t="e">
        <f t="shared" ca="1" si="78"/>
        <v>#N/A</v>
      </c>
      <c r="FX45" s="88" t="e">
        <f t="shared" ca="1" si="78"/>
        <v>#N/A</v>
      </c>
      <c r="FY45" s="88" t="e">
        <f t="shared" ca="1" si="78"/>
        <v>#N/A</v>
      </c>
      <c r="FZ45" s="88" t="e">
        <f t="shared" ca="1" si="78"/>
        <v>#N/A</v>
      </c>
      <c r="GA45" s="88" t="e">
        <f t="shared" ca="1" si="78"/>
        <v>#N/A</v>
      </c>
      <c r="GB45" s="88" t="e">
        <f t="shared" ca="1" si="78"/>
        <v>#N/A</v>
      </c>
      <c r="GC45" s="88" t="e">
        <f t="shared" ca="1" si="78"/>
        <v>#N/A</v>
      </c>
      <c r="GD45" s="88" t="e">
        <f t="shared" ca="1" si="78"/>
        <v>#N/A</v>
      </c>
      <c r="GE45" s="88" t="e">
        <f t="shared" ca="1" si="78"/>
        <v>#N/A</v>
      </c>
      <c r="GF45" s="88" t="e">
        <f t="shared" ca="1" si="78"/>
        <v>#N/A</v>
      </c>
      <c r="GG45" s="88" t="e">
        <f t="shared" ca="1" si="78"/>
        <v>#N/A</v>
      </c>
      <c r="GH45" s="88" t="e">
        <f t="shared" ca="1" si="78"/>
        <v>#N/A</v>
      </c>
      <c r="GI45" s="88" t="e">
        <f t="shared" ca="1" si="78"/>
        <v>#N/A</v>
      </c>
      <c r="GJ45" s="88" t="e">
        <f t="shared" ca="1" si="78"/>
        <v>#N/A</v>
      </c>
      <c r="GK45" s="88" t="e">
        <f t="shared" ca="1" si="78"/>
        <v>#N/A</v>
      </c>
      <c r="GL45" s="88" t="e">
        <f t="shared" ca="1" si="78"/>
        <v>#N/A</v>
      </c>
      <c r="GM45" s="88" t="e">
        <f t="shared" ca="1" si="78"/>
        <v>#N/A</v>
      </c>
      <c r="GN45" s="88" t="e">
        <f t="shared" ca="1" si="75"/>
        <v>#N/A</v>
      </c>
      <c r="GO45" s="88" t="e">
        <f t="shared" ca="1" si="75"/>
        <v>#N/A</v>
      </c>
      <c r="GP45" s="88" t="e">
        <f t="shared" ca="1" si="75"/>
        <v>#N/A</v>
      </c>
      <c r="GQ45" s="88" t="e">
        <f t="shared" ca="1" si="75"/>
        <v>#N/A</v>
      </c>
      <c r="GR45" s="88" t="e">
        <f t="shared" ca="1" si="75"/>
        <v>#N/A</v>
      </c>
      <c r="GS45" s="88" t="e">
        <f t="shared" ca="1" si="75"/>
        <v>#N/A</v>
      </c>
      <c r="GT45" s="88" t="e">
        <f t="shared" ca="1" si="75"/>
        <v>#N/A</v>
      </c>
      <c r="GU45" s="88" t="e">
        <f t="shared" ca="1" si="75"/>
        <v>#N/A</v>
      </c>
      <c r="GV45" s="88" t="e">
        <f t="shared" ca="1" si="75"/>
        <v>#N/A</v>
      </c>
      <c r="GW45" s="88" t="e">
        <f t="shared" ca="1" si="75"/>
        <v>#N/A</v>
      </c>
      <c r="GX45" s="88" t="e">
        <f t="shared" ca="1" si="75"/>
        <v>#N/A</v>
      </c>
      <c r="GY45" s="88" t="e">
        <f t="shared" ca="1" si="75"/>
        <v>#N/A</v>
      </c>
      <c r="GZ45" s="88" t="e">
        <f t="shared" ca="1" si="75"/>
        <v>#N/A</v>
      </c>
      <c r="HA45" s="88" t="e">
        <f t="shared" ca="1" si="75"/>
        <v>#N/A</v>
      </c>
      <c r="HB45" s="88" t="e">
        <f t="shared" ca="1" si="75"/>
        <v>#N/A</v>
      </c>
      <c r="HC45" s="88" t="e">
        <f t="shared" ca="1" si="75"/>
        <v>#N/A</v>
      </c>
      <c r="HD45" s="88" t="e">
        <f t="shared" ca="1" si="75"/>
        <v>#N/A</v>
      </c>
      <c r="HE45" s="88" t="e">
        <f t="shared" ca="1" si="75"/>
        <v>#N/A</v>
      </c>
      <c r="HF45" s="88" t="e">
        <f t="shared" ca="1" si="75"/>
        <v>#N/A</v>
      </c>
      <c r="HG45" s="88" t="e">
        <f t="shared" ca="1" si="75"/>
        <v>#N/A</v>
      </c>
      <c r="HH45" s="88" t="e">
        <f t="shared" ca="1" si="75"/>
        <v>#N/A</v>
      </c>
      <c r="HI45" s="88" t="e">
        <f t="shared" ca="1" si="75"/>
        <v>#N/A</v>
      </c>
      <c r="HJ45" s="88" t="e">
        <f t="shared" ca="1" si="75"/>
        <v>#N/A</v>
      </c>
      <c r="HK45" s="88" t="e">
        <f t="shared" ca="1" si="75"/>
        <v>#N/A</v>
      </c>
      <c r="HL45" s="88" t="e">
        <f t="shared" ca="1" si="75"/>
        <v>#N/A</v>
      </c>
      <c r="HM45" s="88" t="e">
        <f t="shared" ca="1" si="75"/>
        <v>#N/A</v>
      </c>
      <c r="HN45" s="88" t="e">
        <f t="shared" ca="1" si="75"/>
        <v>#N/A</v>
      </c>
      <c r="HO45" s="88" t="e">
        <f t="shared" ca="1" si="75"/>
        <v>#N/A</v>
      </c>
      <c r="HP45" s="88" t="e">
        <f t="shared" ca="1" si="75"/>
        <v>#N/A</v>
      </c>
      <c r="HQ45" s="88" t="e">
        <f t="shared" ca="1" si="75"/>
        <v>#N/A</v>
      </c>
      <c r="HR45" s="88" t="e">
        <f t="shared" ca="1" si="75"/>
        <v>#N/A</v>
      </c>
      <c r="HS45" s="88" t="e">
        <f t="shared" ca="1" si="75"/>
        <v>#N/A</v>
      </c>
      <c r="HT45" s="88" t="e">
        <f t="shared" ca="1" si="75"/>
        <v>#N/A</v>
      </c>
      <c r="HU45" s="88" t="e">
        <f t="shared" ca="1" si="75"/>
        <v>#N/A</v>
      </c>
      <c r="HV45" s="88" t="e">
        <f t="shared" ca="1" si="75"/>
        <v>#N/A</v>
      </c>
      <c r="HW45" s="88" t="e">
        <f t="shared" ca="1" si="75"/>
        <v>#N/A</v>
      </c>
      <c r="HX45" s="88" t="e">
        <f t="shared" ca="1" si="75"/>
        <v>#N/A</v>
      </c>
      <c r="HY45" s="88" t="e">
        <f t="shared" ca="1" si="75"/>
        <v>#N/A</v>
      </c>
      <c r="HZ45" s="88" t="e">
        <f t="shared" ca="1" si="75"/>
        <v>#N/A</v>
      </c>
      <c r="IA45" s="88" t="e">
        <f t="shared" ca="1" si="75"/>
        <v>#N/A</v>
      </c>
      <c r="IB45" s="88" t="e">
        <f t="shared" ca="1" si="75"/>
        <v>#N/A</v>
      </c>
      <c r="IC45" s="88" t="e">
        <f t="shared" ca="1" si="75"/>
        <v>#N/A</v>
      </c>
      <c r="ID45" s="88" t="e">
        <f t="shared" ca="1" si="75"/>
        <v>#N/A</v>
      </c>
      <c r="IE45" s="88" t="e">
        <f t="shared" ca="1" si="75"/>
        <v>#N/A</v>
      </c>
      <c r="IF45" s="88" t="e">
        <f t="shared" ca="1" si="75"/>
        <v>#N/A</v>
      </c>
      <c r="IG45" s="88" t="e">
        <f t="shared" ca="1" si="75"/>
        <v>#N/A</v>
      </c>
      <c r="IH45" s="88" t="e">
        <f t="shared" ca="1" si="75"/>
        <v>#N/A</v>
      </c>
      <c r="II45" s="88" t="e">
        <f t="shared" ca="1" si="75"/>
        <v>#N/A</v>
      </c>
      <c r="IJ45" s="88" t="e">
        <f t="shared" ca="1" si="75"/>
        <v>#N/A</v>
      </c>
      <c r="IK45" s="88" t="e">
        <f t="shared" ca="1" si="75"/>
        <v>#N/A</v>
      </c>
      <c r="IL45" s="88" t="e">
        <f t="shared" ca="1" si="75"/>
        <v>#N/A</v>
      </c>
      <c r="IM45" s="88" t="e">
        <f t="shared" ca="1" si="75"/>
        <v>#N/A</v>
      </c>
      <c r="IN45" s="88" t="e">
        <f t="shared" ca="1" si="75"/>
        <v>#N/A</v>
      </c>
      <c r="IO45" s="88" t="e">
        <f t="shared" ca="1" si="75"/>
        <v>#N/A</v>
      </c>
      <c r="IP45" s="88" t="e">
        <f t="shared" ca="1" si="75"/>
        <v>#N/A</v>
      </c>
      <c r="IQ45" s="88" t="e">
        <f t="shared" ca="1" si="75"/>
        <v>#N/A</v>
      </c>
      <c r="IR45" s="88" t="e">
        <f t="shared" ca="1" si="75"/>
        <v>#N/A</v>
      </c>
      <c r="IS45" s="88" t="e">
        <f t="shared" ca="1" si="75"/>
        <v>#N/A</v>
      </c>
      <c r="IT45" s="88" t="e">
        <f t="shared" ca="1" si="75"/>
        <v>#N/A</v>
      </c>
      <c r="IU45" s="88" t="e">
        <f t="shared" ca="1" si="75"/>
        <v>#N/A</v>
      </c>
      <c r="IV45" s="88" t="e">
        <f t="shared" ca="1" si="75"/>
        <v>#N/A</v>
      </c>
      <c r="IW45" s="88" t="e">
        <f t="shared" ca="1" si="75"/>
        <v>#N/A</v>
      </c>
      <c r="IX45" s="88" t="e">
        <f t="shared" ca="1" si="75"/>
        <v>#N/A</v>
      </c>
      <c r="IY45" s="88" t="e">
        <f t="shared" ca="1" si="75"/>
        <v>#N/A</v>
      </c>
      <c r="IZ45" s="88" t="e">
        <f t="shared" ca="1" si="58"/>
        <v>#N/A</v>
      </c>
      <c r="JA45" s="88" t="e">
        <f t="shared" ca="1" si="58"/>
        <v>#N/A</v>
      </c>
      <c r="JB45" s="88" t="e">
        <f t="shared" ca="1" si="58"/>
        <v>#N/A</v>
      </c>
      <c r="JC45" s="88" t="e">
        <f t="shared" ca="1" si="55"/>
        <v>#N/A</v>
      </c>
      <c r="JD45" s="88" t="e">
        <f t="shared" ref="JD45:LO46" ca="1" si="79">(IFERROR(HLOOKUP("Innendurchmesser",INDIRECT(JD$6&amp;"!A1:L28"),LOOKUP($B45,INDIRECT(JD$6&amp;"!B1:B28"),INDIRECT(JD$6&amp;"!A1:A28")),FALSE),NA())*0.001)</f>
        <v>#N/A</v>
      </c>
      <c r="JE45" s="88" t="e">
        <f t="shared" ca="1" si="79"/>
        <v>#N/A</v>
      </c>
      <c r="JF45" s="88" t="e">
        <f t="shared" ca="1" si="79"/>
        <v>#N/A</v>
      </c>
      <c r="JG45" s="88" t="e">
        <f t="shared" ca="1" si="79"/>
        <v>#N/A</v>
      </c>
      <c r="JH45" s="88" t="e">
        <f t="shared" ca="1" si="79"/>
        <v>#N/A</v>
      </c>
      <c r="JI45" s="88" t="e">
        <f t="shared" ca="1" si="79"/>
        <v>#N/A</v>
      </c>
      <c r="JJ45" s="88" t="e">
        <f t="shared" ca="1" si="79"/>
        <v>#N/A</v>
      </c>
      <c r="JK45" s="88" t="e">
        <f t="shared" ca="1" si="79"/>
        <v>#N/A</v>
      </c>
      <c r="JL45" s="88" t="e">
        <f t="shared" ca="1" si="79"/>
        <v>#N/A</v>
      </c>
      <c r="JM45" s="88" t="e">
        <f t="shared" ca="1" si="79"/>
        <v>#N/A</v>
      </c>
      <c r="JN45" s="88" t="e">
        <f t="shared" ca="1" si="79"/>
        <v>#N/A</v>
      </c>
      <c r="JO45" s="88" t="e">
        <f t="shared" ca="1" si="79"/>
        <v>#N/A</v>
      </c>
      <c r="JP45" s="88" t="e">
        <f t="shared" ca="1" si="79"/>
        <v>#N/A</v>
      </c>
      <c r="JQ45" s="88" t="e">
        <f t="shared" ca="1" si="79"/>
        <v>#N/A</v>
      </c>
      <c r="JR45" s="88" t="e">
        <f t="shared" ca="1" si="79"/>
        <v>#N/A</v>
      </c>
      <c r="JS45" s="88" t="e">
        <f t="shared" ca="1" si="79"/>
        <v>#N/A</v>
      </c>
      <c r="JT45" s="88" t="e">
        <f t="shared" ca="1" si="79"/>
        <v>#N/A</v>
      </c>
      <c r="JU45" s="88" t="e">
        <f t="shared" ca="1" si="79"/>
        <v>#N/A</v>
      </c>
      <c r="JV45" s="88" t="e">
        <f t="shared" ca="1" si="79"/>
        <v>#N/A</v>
      </c>
      <c r="JW45" s="88" t="e">
        <f t="shared" ca="1" si="79"/>
        <v>#N/A</v>
      </c>
      <c r="JX45" s="88" t="e">
        <f t="shared" ca="1" si="79"/>
        <v>#N/A</v>
      </c>
      <c r="JY45" s="88" t="e">
        <f t="shared" ca="1" si="79"/>
        <v>#N/A</v>
      </c>
      <c r="JZ45" s="88" t="e">
        <f t="shared" ca="1" si="79"/>
        <v>#N/A</v>
      </c>
      <c r="KA45" s="88" t="e">
        <f t="shared" ca="1" si="79"/>
        <v>#N/A</v>
      </c>
      <c r="KB45" s="88" t="e">
        <f t="shared" ca="1" si="79"/>
        <v>#N/A</v>
      </c>
      <c r="KC45" s="88" t="e">
        <f t="shared" ca="1" si="79"/>
        <v>#N/A</v>
      </c>
      <c r="KD45" s="88" t="e">
        <f t="shared" ca="1" si="79"/>
        <v>#N/A</v>
      </c>
      <c r="KE45" s="88" t="e">
        <f t="shared" ca="1" si="79"/>
        <v>#N/A</v>
      </c>
      <c r="KF45" s="88" t="e">
        <f t="shared" ca="1" si="79"/>
        <v>#N/A</v>
      </c>
      <c r="KG45" s="88" t="e">
        <f t="shared" ca="1" si="79"/>
        <v>#N/A</v>
      </c>
      <c r="KH45" s="88" t="e">
        <f t="shared" ca="1" si="79"/>
        <v>#N/A</v>
      </c>
      <c r="KI45" s="88" t="e">
        <f t="shared" ca="1" si="79"/>
        <v>#N/A</v>
      </c>
      <c r="KJ45" s="88" t="e">
        <f t="shared" ca="1" si="79"/>
        <v>#N/A</v>
      </c>
      <c r="KK45" s="88" t="e">
        <f t="shared" ca="1" si="79"/>
        <v>#N/A</v>
      </c>
      <c r="KL45" s="88" t="e">
        <f t="shared" ca="1" si="79"/>
        <v>#N/A</v>
      </c>
      <c r="KM45" s="88" t="e">
        <f t="shared" ca="1" si="79"/>
        <v>#N/A</v>
      </c>
      <c r="KN45" s="88" t="e">
        <f t="shared" ca="1" si="79"/>
        <v>#N/A</v>
      </c>
      <c r="KO45" s="88" t="e">
        <f t="shared" ca="1" si="79"/>
        <v>#N/A</v>
      </c>
      <c r="KP45" s="88" t="e">
        <f t="shared" ca="1" si="79"/>
        <v>#N/A</v>
      </c>
      <c r="KQ45" s="88" t="e">
        <f t="shared" ca="1" si="79"/>
        <v>#N/A</v>
      </c>
      <c r="KR45" s="88" t="e">
        <f t="shared" ca="1" si="79"/>
        <v>#N/A</v>
      </c>
      <c r="KS45" s="88" t="e">
        <f t="shared" ca="1" si="79"/>
        <v>#N/A</v>
      </c>
      <c r="KT45" s="88" t="e">
        <f t="shared" ca="1" si="79"/>
        <v>#N/A</v>
      </c>
      <c r="KU45" s="88" t="e">
        <f t="shared" ca="1" si="79"/>
        <v>#N/A</v>
      </c>
      <c r="KV45" s="88" t="e">
        <f t="shared" ca="1" si="79"/>
        <v>#N/A</v>
      </c>
      <c r="KW45" s="88" t="e">
        <f t="shared" ca="1" si="79"/>
        <v>#N/A</v>
      </c>
      <c r="KX45" s="88" t="e">
        <f t="shared" ca="1" si="79"/>
        <v>#N/A</v>
      </c>
      <c r="KY45" s="88" t="e">
        <f t="shared" ca="1" si="79"/>
        <v>#N/A</v>
      </c>
      <c r="KZ45" s="88" t="e">
        <f t="shared" ca="1" si="79"/>
        <v>#N/A</v>
      </c>
      <c r="LA45" s="88" t="e">
        <f t="shared" ca="1" si="79"/>
        <v>#N/A</v>
      </c>
      <c r="LB45" s="88" t="e">
        <f t="shared" ca="1" si="79"/>
        <v>#N/A</v>
      </c>
      <c r="LC45" s="88" t="e">
        <f t="shared" ca="1" si="79"/>
        <v>#N/A</v>
      </c>
      <c r="LD45" s="88" t="e">
        <f t="shared" ca="1" si="79"/>
        <v>#N/A</v>
      </c>
      <c r="LE45" s="88" t="e">
        <f t="shared" ca="1" si="79"/>
        <v>#N/A</v>
      </c>
      <c r="LF45" s="88" t="e">
        <f t="shared" ca="1" si="79"/>
        <v>#N/A</v>
      </c>
      <c r="LG45" s="88" t="e">
        <f t="shared" ca="1" si="79"/>
        <v>#N/A</v>
      </c>
      <c r="LH45" s="88" t="e">
        <f t="shared" ca="1" si="79"/>
        <v>#N/A</v>
      </c>
      <c r="LI45" s="88" t="e">
        <f t="shared" ca="1" si="79"/>
        <v>#N/A</v>
      </c>
      <c r="LJ45" s="88" t="e">
        <f t="shared" ca="1" si="79"/>
        <v>#N/A</v>
      </c>
      <c r="LK45" s="88" t="e">
        <f t="shared" ca="1" si="79"/>
        <v>#N/A</v>
      </c>
      <c r="LL45" s="88" t="e">
        <f t="shared" ca="1" si="79"/>
        <v>#N/A</v>
      </c>
      <c r="LM45" s="88" t="e">
        <f t="shared" ca="1" si="79"/>
        <v>#N/A</v>
      </c>
      <c r="LN45" s="88" t="e">
        <f t="shared" ca="1" si="79"/>
        <v>#N/A</v>
      </c>
      <c r="LO45" s="88" t="e">
        <f t="shared" ca="1" si="79"/>
        <v>#N/A</v>
      </c>
      <c r="LP45" s="88" t="e">
        <f t="shared" ca="1" si="76"/>
        <v>#N/A</v>
      </c>
      <c r="LQ45" s="88" t="e">
        <f t="shared" ca="1" si="76"/>
        <v>#N/A</v>
      </c>
      <c r="LR45" s="88" t="e">
        <f t="shared" ca="1" si="76"/>
        <v>#N/A</v>
      </c>
      <c r="LS45" s="88" t="e">
        <f t="shared" ca="1" si="76"/>
        <v>#N/A</v>
      </c>
      <c r="LT45" s="88" t="e">
        <f t="shared" ca="1" si="76"/>
        <v>#N/A</v>
      </c>
      <c r="LU45" s="88" t="e">
        <f t="shared" ca="1" si="76"/>
        <v>#N/A</v>
      </c>
      <c r="LV45" s="88" t="e">
        <f t="shared" ca="1" si="76"/>
        <v>#N/A</v>
      </c>
      <c r="LW45" s="88" t="e">
        <f t="shared" ca="1" si="76"/>
        <v>#N/A</v>
      </c>
      <c r="LX45" s="88" t="e">
        <f t="shared" ca="1" si="76"/>
        <v>#N/A</v>
      </c>
      <c r="LY45" s="88" t="e">
        <f t="shared" ca="1" si="76"/>
        <v>#N/A</v>
      </c>
      <c r="LZ45" s="88" t="e">
        <f t="shared" ca="1" si="76"/>
        <v>#N/A</v>
      </c>
      <c r="MA45" s="88" t="e">
        <f t="shared" ca="1" si="76"/>
        <v>#N/A</v>
      </c>
      <c r="MB45" s="88" t="e">
        <f t="shared" ca="1" si="76"/>
        <v>#N/A</v>
      </c>
      <c r="MC45" s="88" t="e">
        <f t="shared" ca="1" si="76"/>
        <v>#N/A</v>
      </c>
      <c r="MD45" s="88" t="e">
        <f t="shared" ca="1" si="76"/>
        <v>#N/A</v>
      </c>
      <c r="ME45" s="88" t="e">
        <f t="shared" ca="1" si="76"/>
        <v>#N/A</v>
      </c>
      <c r="MF45" s="88" t="e">
        <f t="shared" ca="1" si="76"/>
        <v>#N/A</v>
      </c>
      <c r="MG45" s="88" t="e">
        <f t="shared" ca="1" si="76"/>
        <v>#N/A</v>
      </c>
      <c r="MH45" s="88" t="e">
        <f t="shared" ca="1" si="76"/>
        <v>#N/A</v>
      </c>
      <c r="MI45" s="88" t="e">
        <f t="shared" ca="1" si="76"/>
        <v>#N/A</v>
      </c>
      <c r="MJ45" s="88" t="e">
        <f t="shared" ca="1" si="76"/>
        <v>#N/A</v>
      </c>
      <c r="MK45" s="88" t="e">
        <f t="shared" ca="1" si="76"/>
        <v>#N/A</v>
      </c>
      <c r="ML45" s="88" t="e">
        <f t="shared" ca="1" si="76"/>
        <v>#N/A</v>
      </c>
      <c r="MM45" s="88" t="e">
        <f t="shared" ca="1" si="76"/>
        <v>#N/A</v>
      </c>
      <c r="MN45" s="88" t="e">
        <f t="shared" ca="1" si="76"/>
        <v>#N/A</v>
      </c>
      <c r="MO45" s="88" t="e">
        <f t="shared" ca="1" si="76"/>
        <v>#N/A</v>
      </c>
      <c r="MP45" s="88" t="e">
        <f t="shared" ca="1" si="76"/>
        <v>#N/A</v>
      </c>
      <c r="MQ45" s="88" t="e">
        <f t="shared" ca="1" si="76"/>
        <v>#N/A</v>
      </c>
      <c r="MR45" s="88" t="e">
        <f t="shared" ca="1" si="76"/>
        <v>#N/A</v>
      </c>
      <c r="MS45" s="88" t="e">
        <f t="shared" ca="1" si="76"/>
        <v>#N/A</v>
      </c>
      <c r="MT45" s="88" t="e">
        <f t="shared" ca="1" si="76"/>
        <v>#N/A</v>
      </c>
      <c r="MU45" s="88" t="e">
        <f t="shared" ca="1" si="76"/>
        <v>#N/A</v>
      </c>
      <c r="MV45" s="88" t="e">
        <f t="shared" ca="1" si="76"/>
        <v>#N/A</v>
      </c>
      <c r="MW45" s="88" t="e">
        <f t="shared" ca="1" si="76"/>
        <v>#N/A</v>
      </c>
      <c r="MX45" s="88" t="e">
        <f t="shared" ca="1" si="76"/>
        <v>#N/A</v>
      </c>
      <c r="MY45" s="88" t="e">
        <f t="shared" ca="1" si="76"/>
        <v>#N/A</v>
      </c>
      <c r="MZ45" s="88" t="e">
        <f t="shared" ca="1" si="76"/>
        <v>#N/A</v>
      </c>
      <c r="NA45" s="88" t="e">
        <f t="shared" ca="1" si="76"/>
        <v>#N/A</v>
      </c>
      <c r="NB45" s="88" t="e">
        <f t="shared" ca="1" si="76"/>
        <v>#N/A</v>
      </c>
      <c r="NC45" s="88" t="e">
        <f t="shared" ca="1" si="76"/>
        <v>#N/A</v>
      </c>
      <c r="ND45" s="88" t="e">
        <f t="shared" ca="1" si="76"/>
        <v>#N/A</v>
      </c>
      <c r="NE45" s="88" t="e">
        <f t="shared" ca="1" si="76"/>
        <v>#N/A</v>
      </c>
      <c r="NF45" s="88" t="e">
        <f t="shared" ca="1" si="76"/>
        <v>#N/A</v>
      </c>
      <c r="NG45" s="88" t="e">
        <f t="shared" ca="1" si="76"/>
        <v>#N/A</v>
      </c>
      <c r="NH45" s="88" t="e">
        <f t="shared" ca="1" si="76"/>
        <v>#N/A</v>
      </c>
      <c r="NI45" s="88" t="e">
        <f t="shared" ca="1" si="76"/>
        <v>#N/A</v>
      </c>
      <c r="NJ45" s="88" t="e">
        <f t="shared" ca="1" si="76"/>
        <v>#N/A</v>
      </c>
      <c r="NK45" s="88" t="e">
        <f t="shared" ca="1" si="76"/>
        <v>#N/A</v>
      </c>
      <c r="NL45" s="88" t="e">
        <f t="shared" ca="1" si="76"/>
        <v>#N/A</v>
      </c>
      <c r="NM45" s="88" t="e">
        <f t="shared" ca="1" si="76"/>
        <v>#N/A</v>
      </c>
      <c r="NN45" s="88" t="e">
        <f t="shared" ca="1" si="76"/>
        <v>#N/A</v>
      </c>
      <c r="NO45" s="88" t="e">
        <f t="shared" ca="1" si="76"/>
        <v>#N/A</v>
      </c>
      <c r="NP45" s="88" t="e">
        <f t="shared" ca="1" si="76"/>
        <v>#N/A</v>
      </c>
      <c r="NQ45" s="88" t="e">
        <f t="shared" ca="1" si="76"/>
        <v>#N/A</v>
      </c>
      <c r="NR45" s="88" t="e">
        <f t="shared" ca="1" si="76"/>
        <v>#N/A</v>
      </c>
      <c r="NS45" s="88" t="e">
        <f t="shared" ca="1" si="76"/>
        <v>#N/A</v>
      </c>
      <c r="NT45" s="88" t="e">
        <f t="shared" ca="1" si="76"/>
        <v>#N/A</v>
      </c>
      <c r="NU45" s="88" t="e">
        <f t="shared" ca="1" si="76"/>
        <v>#N/A</v>
      </c>
      <c r="NV45" s="88" t="e">
        <f t="shared" ca="1" si="76"/>
        <v>#N/A</v>
      </c>
      <c r="NW45" s="88" t="e">
        <f t="shared" ca="1" si="76"/>
        <v>#N/A</v>
      </c>
      <c r="NX45" s="88" t="e">
        <f t="shared" ca="1" si="76"/>
        <v>#N/A</v>
      </c>
      <c r="NY45" s="88" t="e">
        <f t="shared" ca="1" si="76"/>
        <v>#N/A</v>
      </c>
      <c r="NZ45" s="88" t="e">
        <f t="shared" ca="1" si="76"/>
        <v>#N/A</v>
      </c>
      <c r="OA45" s="88" t="e">
        <f t="shared" ca="1" si="68"/>
        <v>#N/A</v>
      </c>
      <c r="OB45" s="88" t="e">
        <f t="shared" ca="1" si="68"/>
        <v>#N/A</v>
      </c>
      <c r="OC45" s="88" t="e">
        <f t="shared" ca="1" si="68"/>
        <v>#N/A</v>
      </c>
      <c r="OD45" s="88" t="e">
        <f t="shared" ca="1" si="66"/>
        <v>#N/A</v>
      </c>
      <c r="OE45" s="88" t="e">
        <f t="shared" ca="1" si="66"/>
        <v>#N/A</v>
      </c>
      <c r="OF45" s="88" t="e">
        <f t="shared" ca="1" si="66"/>
        <v>#N/A</v>
      </c>
      <c r="OG45" s="88" t="e">
        <f t="shared" ca="1" si="66"/>
        <v>#N/A</v>
      </c>
      <c r="OH45" s="88" t="e">
        <f t="shared" ca="1" si="66"/>
        <v>#N/A</v>
      </c>
      <c r="OI45" s="88" t="e">
        <f t="shared" ca="1" si="77"/>
        <v>#N/A</v>
      </c>
      <c r="OJ45" s="88" t="e">
        <f t="shared" ca="1" si="77"/>
        <v>#N/A</v>
      </c>
      <c r="OK45" s="88" t="e">
        <f t="shared" ca="1" si="77"/>
        <v>#N/A</v>
      </c>
      <c r="OL45" s="88" t="e">
        <f t="shared" ca="1" si="77"/>
        <v>#N/A</v>
      </c>
      <c r="OM45" s="88" t="e">
        <f t="shared" ca="1" si="77"/>
        <v>#N/A</v>
      </c>
    </row>
    <row r="46" spans="2:403" x14ac:dyDescent="0.3">
      <c r="B46" s="84">
        <v>1000</v>
      </c>
      <c r="C46" s="85" t="s">
        <v>79</v>
      </c>
      <c r="D46" s="88">
        <f t="shared" ca="1" si="42"/>
        <v>0.99399999999999999</v>
      </c>
      <c r="E46" s="88">
        <f t="shared" ca="1" si="74"/>
        <v>0.99399999999999999</v>
      </c>
      <c r="F46" s="88">
        <f t="shared" ca="1" si="74"/>
        <v>0.99399999999999999</v>
      </c>
      <c r="G46" s="88">
        <f t="shared" ca="1" si="74"/>
        <v>0.99399999999999999</v>
      </c>
      <c r="H46" s="88">
        <f t="shared" ca="1" si="74"/>
        <v>0.99399999999999999</v>
      </c>
      <c r="I46" s="88">
        <f t="shared" ca="1" si="74"/>
        <v>0.99399999999999999</v>
      </c>
      <c r="J46" s="88">
        <f t="shared" ca="1" si="74"/>
        <v>0.99399999999999999</v>
      </c>
      <c r="K46" s="88">
        <f t="shared" ca="1" si="74"/>
        <v>0.99399999999999999</v>
      </c>
      <c r="L46" s="88">
        <f t="shared" ca="1" si="74"/>
        <v>0.99399999999999999</v>
      </c>
      <c r="M46" s="88">
        <f t="shared" ca="1" si="74"/>
        <v>0.99399999999999999</v>
      </c>
      <c r="N46" s="88">
        <f t="shared" ca="1" si="74"/>
        <v>0.99399999999999999</v>
      </c>
      <c r="O46" s="88">
        <f t="shared" ca="1" si="74"/>
        <v>0.99399999999999999</v>
      </c>
      <c r="P46" s="88">
        <f t="shared" ca="1" si="74"/>
        <v>0.99399999999999999</v>
      </c>
      <c r="Q46" s="88">
        <f t="shared" ca="1" si="74"/>
        <v>0.99399999999999999</v>
      </c>
      <c r="R46" s="88">
        <f t="shared" ca="1" si="74"/>
        <v>0.99399999999999999</v>
      </c>
      <c r="S46" s="88">
        <f t="shared" ca="1" si="74"/>
        <v>0.99399999999999999</v>
      </c>
      <c r="T46" s="88">
        <f t="shared" ca="1" si="74"/>
        <v>0.99399999999999999</v>
      </c>
      <c r="U46" s="88">
        <f t="shared" ca="1" si="74"/>
        <v>0.99399999999999999</v>
      </c>
      <c r="V46" s="88">
        <f t="shared" ca="1" si="74"/>
        <v>0.99399999999999999</v>
      </c>
      <c r="W46" s="88">
        <f t="shared" ca="1" si="74"/>
        <v>0.99399999999999999</v>
      </c>
      <c r="X46" s="88">
        <f t="shared" ca="1" si="74"/>
        <v>0.99399999999999999</v>
      </c>
      <c r="Y46" s="88">
        <f t="shared" ca="1" si="74"/>
        <v>0.99399999999999999</v>
      </c>
      <c r="Z46" s="88">
        <f t="shared" ca="1" si="74"/>
        <v>0.99399999999999999</v>
      </c>
      <c r="AA46" s="88">
        <f t="shared" ca="1" si="74"/>
        <v>0.99399999999999999</v>
      </c>
      <c r="AB46" s="88">
        <f t="shared" ca="1" si="74"/>
        <v>0.99399999999999999</v>
      </c>
      <c r="AC46" s="88">
        <f t="shared" ca="1" si="74"/>
        <v>0.99399999999999999</v>
      </c>
      <c r="AD46" s="88">
        <f t="shared" ca="1" si="74"/>
        <v>0.99399999999999999</v>
      </c>
      <c r="AE46" s="88">
        <f t="shared" ca="1" si="74"/>
        <v>0.99399999999999999</v>
      </c>
      <c r="AF46" s="88">
        <f t="shared" ca="1" si="74"/>
        <v>0.99399999999999999</v>
      </c>
      <c r="AG46" s="88">
        <f t="shared" ca="1" si="74"/>
        <v>0.99399999999999999</v>
      </c>
      <c r="AH46" s="88">
        <f t="shared" ca="1" si="74"/>
        <v>0.99399999999999999</v>
      </c>
      <c r="AI46" s="88">
        <f t="shared" ca="1" si="74"/>
        <v>0.99399999999999999</v>
      </c>
      <c r="AJ46" s="88">
        <f t="shared" ca="1" si="74"/>
        <v>0.99399999999999999</v>
      </c>
      <c r="AK46" s="88" t="e">
        <f t="shared" ca="1" si="74"/>
        <v>#N/A</v>
      </c>
      <c r="AL46" s="88" t="e">
        <f t="shared" ca="1" si="74"/>
        <v>#N/A</v>
      </c>
      <c r="AM46" s="88" t="e">
        <f t="shared" ca="1" si="74"/>
        <v>#N/A</v>
      </c>
      <c r="AN46" s="88" t="e">
        <f t="shared" ca="1" si="74"/>
        <v>#N/A</v>
      </c>
      <c r="AO46" s="88" t="e">
        <f t="shared" ca="1" si="74"/>
        <v>#N/A</v>
      </c>
      <c r="AP46" s="88" t="e">
        <f t="shared" ca="1" si="74"/>
        <v>#N/A</v>
      </c>
      <c r="AQ46" s="88" t="e">
        <f t="shared" ca="1" si="74"/>
        <v>#N/A</v>
      </c>
      <c r="AR46" s="88" t="e">
        <f t="shared" ca="1" si="74"/>
        <v>#N/A</v>
      </c>
      <c r="AS46" s="88" t="e">
        <f t="shared" ca="1" si="74"/>
        <v>#N/A</v>
      </c>
      <c r="AT46" s="88" t="e">
        <f t="shared" ca="1" si="74"/>
        <v>#N/A</v>
      </c>
      <c r="AU46" s="88" t="e">
        <f t="shared" ca="1" si="74"/>
        <v>#N/A</v>
      </c>
      <c r="AV46" s="88" t="e">
        <f t="shared" ca="1" si="74"/>
        <v>#N/A</v>
      </c>
      <c r="AW46" s="88" t="e">
        <f t="shared" ca="1" si="74"/>
        <v>#N/A</v>
      </c>
      <c r="AX46" s="88" t="e">
        <f t="shared" ca="1" si="74"/>
        <v>#N/A</v>
      </c>
      <c r="AY46" s="88" t="e">
        <f t="shared" ca="1" si="74"/>
        <v>#N/A</v>
      </c>
      <c r="AZ46" s="88" t="e">
        <f t="shared" ca="1" si="74"/>
        <v>#N/A</v>
      </c>
      <c r="BA46" s="88" t="e">
        <f t="shared" ca="1" si="74"/>
        <v>#N/A</v>
      </c>
      <c r="BB46" s="88" t="e">
        <f t="shared" ca="1" si="74"/>
        <v>#N/A</v>
      </c>
      <c r="BC46" s="88" t="e">
        <f t="shared" ca="1" si="74"/>
        <v>#N/A</v>
      </c>
      <c r="BD46" s="88" t="e">
        <f t="shared" ca="1" si="74"/>
        <v>#N/A</v>
      </c>
      <c r="BE46" s="88" t="e">
        <f t="shared" ca="1" si="74"/>
        <v>#N/A</v>
      </c>
      <c r="BF46" s="88" t="e">
        <f t="shared" ca="1" si="74"/>
        <v>#N/A</v>
      </c>
      <c r="BG46" s="88" t="e">
        <f t="shared" ca="1" si="74"/>
        <v>#N/A</v>
      </c>
      <c r="BH46" s="88" t="e">
        <f t="shared" ca="1" si="74"/>
        <v>#N/A</v>
      </c>
      <c r="BI46" s="88" t="e">
        <f t="shared" ca="1" si="74"/>
        <v>#N/A</v>
      </c>
      <c r="BJ46" s="88" t="e">
        <f t="shared" ca="1" si="74"/>
        <v>#N/A</v>
      </c>
      <c r="BK46" s="88" t="e">
        <f t="shared" ca="1" si="74"/>
        <v>#N/A</v>
      </c>
      <c r="BL46" s="88" t="e">
        <f t="shared" ca="1" si="74"/>
        <v>#N/A</v>
      </c>
      <c r="BM46" s="88" t="e">
        <f t="shared" ca="1" si="74"/>
        <v>#N/A</v>
      </c>
      <c r="BN46" s="88" t="e">
        <f t="shared" ca="1" si="74"/>
        <v>#N/A</v>
      </c>
      <c r="BO46" s="88" t="e">
        <f t="shared" ca="1" si="74"/>
        <v>#N/A</v>
      </c>
      <c r="BP46" s="88" t="e">
        <f t="shared" ref="BP46:EA46" ca="1" si="80">(IFERROR(HLOOKUP("Innendurchmesser",INDIRECT(BP$6&amp;"!A1:L28"),LOOKUP($B46,INDIRECT(BP$6&amp;"!B1:B28"),INDIRECT(BP$6&amp;"!A1:A28")),FALSE),NA())*0.001)</f>
        <v>#N/A</v>
      </c>
      <c r="BQ46" s="88" t="e">
        <f t="shared" ca="1" si="80"/>
        <v>#N/A</v>
      </c>
      <c r="BR46" s="88" t="e">
        <f t="shared" ca="1" si="80"/>
        <v>#N/A</v>
      </c>
      <c r="BS46" s="88" t="e">
        <f t="shared" ca="1" si="80"/>
        <v>#N/A</v>
      </c>
      <c r="BT46" s="88" t="e">
        <f t="shared" ca="1" si="80"/>
        <v>#N/A</v>
      </c>
      <c r="BU46" s="88" t="e">
        <f t="shared" ca="1" si="80"/>
        <v>#N/A</v>
      </c>
      <c r="BV46" s="88" t="e">
        <f t="shared" ca="1" si="80"/>
        <v>#N/A</v>
      </c>
      <c r="BW46" s="88" t="e">
        <f t="shared" ca="1" si="80"/>
        <v>#N/A</v>
      </c>
      <c r="BX46" s="88" t="e">
        <f t="shared" ca="1" si="80"/>
        <v>#N/A</v>
      </c>
      <c r="BY46" s="88" t="e">
        <f t="shared" ca="1" si="80"/>
        <v>#N/A</v>
      </c>
      <c r="BZ46" s="88" t="e">
        <f t="shared" ca="1" si="80"/>
        <v>#N/A</v>
      </c>
      <c r="CA46" s="88" t="e">
        <f t="shared" ca="1" si="80"/>
        <v>#N/A</v>
      </c>
      <c r="CB46" s="88" t="e">
        <f t="shared" ca="1" si="80"/>
        <v>#N/A</v>
      </c>
      <c r="CC46" s="88" t="e">
        <f t="shared" ca="1" si="80"/>
        <v>#N/A</v>
      </c>
      <c r="CD46" s="88" t="e">
        <f t="shared" ca="1" si="80"/>
        <v>#N/A</v>
      </c>
      <c r="CE46" s="88" t="e">
        <f t="shared" ca="1" si="80"/>
        <v>#N/A</v>
      </c>
      <c r="CF46" s="88" t="e">
        <f t="shared" ca="1" si="80"/>
        <v>#N/A</v>
      </c>
      <c r="CG46" s="88" t="e">
        <f t="shared" ca="1" si="80"/>
        <v>#N/A</v>
      </c>
      <c r="CH46" s="88" t="e">
        <f t="shared" ca="1" si="80"/>
        <v>#N/A</v>
      </c>
      <c r="CI46" s="88" t="e">
        <f t="shared" ca="1" si="80"/>
        <v>#N/A</v>
      </c>
      <c r="CJ46" s="88" t="e">
        <f t="shared" ca="1" si="80"/>
        <v>#N/A</v>
      </c>
      <c r="CK46" s="88" t="e">
        <f t="shared" ca="1" si="80"/>
        <v>#N/A</v>
      </c>
      <c r="CL46" s="88" t="e">
        <f t="shared" ca="1" si="80"/>
        <v>#N/A</v>
      </c>
      <c r="CM46" s="88" t="e">
        <f t="shared" ca="1" si="80"/>
        <v>#N/A</v>
      </c>
      <c r="CN46" s="88" t="e">
        <f t="shared" ca="1" si="80"/>
        <v>#N/A</v>
      </c>
      <c r="CO46" s="88" t="e">
        <f t="shared" ca="1" si="80"/>
        <v>#N/A</v>
      </c>
      <c r="CP46" s="88" t="e">
        <f t="shared" ca="1" si="80"/>
        <v>#N/A</v>
      </c>
      <c r="CQ46" s="88" t="e">
        <f t="shared" ca="1" si="80"/>
        <v>#N/A</v>
      </c>
      <c r="CR46" s="88" t="e">
        <f t="shared" ca="1" si="80"/>
        <v>#N/A</v>
      </c>
      <c r="CS46" s="88" t="e">
        <f t="shared" ca="1" si="80"/>
        <v>#N/A</v>
      </c>
      <c r="CT46" s="88" t="e">
        <f t="shared" ca="1" si="80"/>
        <v>#N/A</v>
      </c>
      <c r="CU46" s="88" t="e">
        <f t="shared" ca="1" si="80"/>
        <v>#N/A</v>
      </c>
      <c r="CV46" s="88" t="e">
        <f t="shared" ca="1" si="80"/>
        <v>#N/A</v>
      </c>
      <c r="CW46" s="88" t="e">
        <f t="shared" ca="1" si="80"/>
        <v>#N/A</v>
      </c>
      <c r="CX46" s="88" t="e">
        <f t="shared" ca="1" si="80"/>
        <v>#N/A</v>
      </c>
      <c r="CY46" s="88" t="e">
        <f t="shared" ca="1" si="80"/>
        <v>#N/A</v>
      </c>
      <c r="CZ46" s="88" t="e">
        <f t="shared" ca="1" si="80"/>
        <v>#N/A</v>
      </c>
      <c r="DA46" s="88" t="e">
        <f t="shared" ca="1" si="80"/>
        <v>#N/A</v>
      </c>
      <c r="DB46" s="88" t="e">
        <f t="shared" ca="1" si="80"/>
        <v>#N/A</v>
      </c>
      <c r="DC46" s="88" t="e">
        <f t="shared" ca="1" si="80"/>
        <v>#N/A</v>
      </c>
      <c r="DD46" s="88" t="e">
        <f t="shared" ca="1" si="80"/>
        <v>#N/A</v>
      </c>
      <c r="DE46" s="88" t="e">
        <f t="shared" ca="1" si="80"/>
        <v>#N/A</v>
      </c>
      <c r="DF46" s="88" t="e">
        <f t="shared" ca="1" si="80"/>
        <v>#N/A</v>
      </c>
      <c r="DG46" s="88" t="e">
        <f t="shared" ca="1" si="80"/>
        <v>#N/A</v>
      </c>
      <c r="DH46" s="88" t="e">
        <f t="shared" ca="1" si="80"/>
        <v>#N/A</v>
      </c>
      <c r="DI46" s="88" t="e">
        <f t="shared" ca="1" si="80"/>
        <v>#N/A</v>
      </c>
      <c r="DJ46" s="88" t="e">
        <f t="shared" ca="1" si="80"/>
        <v>#N/A</v>
      </c>
      <c r="DK46" s="88" t="e">
        <f t="shared" ca="1" si="80"/>
        <v>#N/A</v>
      </c>
      <c r="DL46" s="88" t="e">
        <f t="shared" ca="1" si="80"/>
        <v>#N/A</v>
      </c>
      <c r="DM46" s="88" t="e">
        <f t="shared" ca="1" si="80"/>
        <v>#N/A</v>
      </c>
      <c r="DN46" s="88" t="e">
        <f t="shared" ca="1" si="80"/>
        <v>#N/A</v>
      </c>
      <c r="DO46" s="88" t="e">
        <f t="shared" ca="1" si="80"/>
        <v>#N/A</v>
      </c>
      <c r="DP46" s="88" t="e">
        <f t="shared" ca="1" si="80"/>
        <v>#N/A</v>
      </c>
      <c r="DQ46" s="88" t="e">
        <f t="shared" ca="1" si="80"/>
        <v>#N/A</v>
      </c>
      <c r="DR46" s="88" t="e">
        <f t="shared" ca="1" si="80"/>
        <v>#N/A</v>
      </c>
      <c r="DS46" s="88" t="e">
        <f t="shared" ca="1" si="80"/>
        <v>#N/A</v>
      </c>
      <c r="DT46" s="88" t="e">
        <f t="shared" ca="1" si="80"/>
        <v>#N/A</v>
      </c>
      <c r="DU46" s="88" t="e">
        <f t="shared" ca="1" si="80"/>
        <v>#N/A</v>
      </c>
      <c r="DV46" s="88" t="e">
        <f t="shared" ca="1" si="80"/>
        <v>#N/A</v>
      </c>
      <c r="DW46" s="88" t="e">
        <f t="shared" ca="1" si="80"/>
        <v>#N/A</v>
      </c>
      <c r="DX46" s="88" t="e">
        <f t="shared" ca="1" si="80"/>
        <v>#N/A</v>
      </c>
      <c r="DY46" s="88" t="e">
        <f t="shared" ca="1" si="80"/>
        <v>#N/A</v>
      </c>
      <c r="DZ46" s="88" t="e">
        <f t="shared" ca="1" si="80"/>
        <v>#N/A</v>
      </c>
      <c r="EA46" s="88" t="e">
        <f t="shared" ca="1" si="80"/>
        <v>#N/A</v>
      </c>
      <c r="EB46" s="88" t="e">
        <f t="shared" ca="1" si="78"/>
        <v>#N/A</v>
      </c>
      <c r="EC46" s="88" t="e">
        <f t="shared" ca="1" si="78"/>
        <v>#N/A</v>
      </c>
      <c r="ED46" s="88" t="e">
        <f t="shared" ca="1" si="78"/>
        <v>#N/A</v>
      </c>
      <c r="EE46" s="88" t="e">
        <f t="shared" ca="1" si="78"/>
        <v>#N/A</v>
      </c>
      <c r="EF46" s="88" t="e">
        <f t="shared" ca="1" si="78"/>
        <v>#N/A</v>
      </c>
      <c r="EG46" s="88" t="e">
        <f t="shared" ca="1" si="78"/>
        <v>#N/A</v>
      </c>
      <c r="EH46" s="88" t="e">
        <f t="shared" ca="1" si="78"/>
        <v>#N/A</v>
      </c>
      <c r="EI46" s="88" t="e">
        <f t="shared" ca="1" si="78"/>
        <v>#N/A</v>
      </c>
      <c r="EJ46" s="88" t="e">
        <f t="shared" ca="1" si="78"/>
        <v>#N/A</v>
      </c>
      <c r="EK46" s="88" t="e">
        <f t="shared" ca="1" si="78"/>
        <v>#N/A</v>
      </c>
      <c r="EL46" s="88" t="e">
        <f t="shared" ca="1" si="78"/>
        <v>#N/A</v>
      </c>
      <c r="EM46" s="88" t="e">
        <f t="shared" ca="1" si="78"/>
        <v>#N/A</v>
      </c>
      <c r="EN46" s="88" t="e">
        <f t="shared" ca="1" si="78"/>
        <v>#N/A</v>
      </c>
      <c r="EO46" s="88" t="e">
        <f t="shared" ca="1" si="78"/>
        <v>#N/A</v>
      </c>
      <c r="EP46" s="88" t="e">
        <f t="shared" ca="1" si="78"/>
        <v>#N/A</v>
      </c>
      <c r="EQ46" s="88" t="e">
        <f t="shared" ca="1" si="78"/>
        <v>#N/A</v>
      </c>
      <c r="ER46" s="88" t="e">
        <f t="shared" ca="1" si="78"/>
        <v>#N/A</v>
      </c>
      <c r="ES46" s="88" t="e">
        <f t="shared" ca="1" si="78"/>
        <v>#N/A</v>
      </c>
      <c r="ET46" s="88" t="e">
        <f t="shared" ca="1" si="78"/>
        <v>#N/A</v>
      </c>
      <c r="EU46" s="88" t="e">
        <f t="shared" ca="1" si="78"/>
        <v>#N/A</v>
      </c>
      <c r="EV46" s="88" t="e">
        <f t="shared" ca="1" si="78"/>
        <v>#N/A</v>
      </c>
      <c r="EW46" s="88" t="e">
        <f t="shared" ca="1" si="78"/>
        <v>#N/A</v>
      </c>
      <c r="EX46" s="88" t="e">
        <f t="shared" ca="1" si="78"/>
        <v>#N/A</v>
      </c>
      <c r="EY46" s="88" t="e">
        <f t="shared" ca="1" si="78"/>
        <v>#N/A</v>
      </c>
      <c r="EZ46" s="88" t="e">
        <f t="shared" ca="1" si="78"/>
        <v>#N/A</v>
      </c>
      <c r="FA46" s="88" t="e">
        <f t="shared" ca="1" si="78"/>
        <v>#N/A</v>
      </c>
      <c r="FB46" s="88" t="e">
        <f t="shared" ca="1" si="78"/>
        <v>#N/A</v>
      </c>
      <c r="FC46" s="88" t="e">
        <f t="shared" ca="1" si="78"/>
        <v>#N/A</v>
      </c>
      <c r="FD46" s="88" t="e">
        <f t="shared" ca="1" si="78"/>
        <v>#N/A</v>
      </c>
      <c r="FE46" s="88" t="e">
        <f t="shared" ca="1" si="78"/>
        <v>#N/A</v>
      </c>
      <c r="FF46" s="88" t="e">
        <f t="shared" ca="1" si="78"/>
        <v>#N/A</v>
      </c>
      <c r="FG46" s="88" t="e">
        <f t="shared" ca="1" si="78"/>
        <v>#N/A</v>
      </c>
      <c r="FH46" s="88" t="e">
        <f t="shared" ca="1" si="78"/>
        <v>#N/A</v>
      </c>
      <c r="FI46" s="88" t="e">
        <f t="shared" ca="1" si="78"/>
        <v>#N/A</v>
      </c>
      <c r="FJ46" s="88" t="e">
        <f t="shared" ca="1" si="78"/>
        <v>#N/A</v>
      </c>
      <c r="FK46" s="88" t="e">
        <f t="shared" ca="1" si="78"/>
        <v>#N/A</v>
      </c>
      <c r="FL46" s="88" t="e">
        <f t="shared" ca="1" si="78"/>
        <v>#N/A</v>
      </c>
      <c r="FM46" s="88" t="e">
        <f t="shared" ca="1" si="78"/>
        <v>#N/A</v>
      </c>
      <c r="FN46" s="88" t="e">
        <f t="shared" ca="1" si="78"/>
        <v>#N/A</v>
      </c>
      <c r="FO46" s="88" t="e">
        <f t="shared" ca="1" si="78"/>
        <v>#N/A</v>
      </c>
      <c r="FP46" s="88" t="e">
        <f t="shared" ca="1" si="78"/>
        <v>#N/A</v>
      </c>
      <c r="FQ46" s="88" t="e">
        <f t="shared" ca="1" si="78"/>
        <v>#N/A</v>
      </c>
      <c r="FR46" s="88" t="e">
        <f t="shared" ca="1" si="78"/>
        <v>#N/A</v>
      </c>
      <c r="FS46" s="88" t="e">
        <f t="shared" ca="1" si="78"/>
        <v>#N/A</v>
      </c>
      <c r="FT46" s="88" t="e">
        <f t="shared" ca="1" si="78"/>
        <v>#N/A</v>
      </c>
      <c r="FU46" s="88" t="e">
        <f t="shared" ca="1" si="78"/>
        <v>#N/A</v>
      </c>
      <c r="FV46" s="88" t="e">
        <f t="shared" ca="1" si="78"/>
        <v>#N/A</v>
      </c>
      <c r="FW46" s="88" t="e">
        <f t="shared" ca="1" si="78"/>
        <v>#N/A</v>
      </c>
      <c r="FX46" s="88" t="e">
        <f t="shared" ca="1" si="78"/>
        <v>#N/A</v>
      </c>
      <c r="FY46" s="88" t="e">
        <f t="shared" ca="1" si="78"/>
        <v>#N/A</v>
      </c>
      <c r="FZ46" s="88" t="e">
        <f t="shared" ca="1" si="78"/>
        <v>#N/A</v>
      </c>
      <c r="GA46" s="88" t="e">
        <f t="shared" ca="1" si="78"/>
        <v>#N/A</v>
      </c>
      <c r="GB46" s="88" t="e">
        <f t="shared" ca="1" si="78"/>
        <v>#N/A</v>
      </c>
      <c r="GC46" s="88" t="e">
        <f t="shared" ca="1" si="78"/>
        <v>#N/A</v>
      </c>
      <c r="GD46" s="88" t="e">
        <f t="shared" ca="1" si="78"/>
        <v>#N/A</v>
      </c>
      <c r="GE46" s="88" t="e">
        <f t="shared" ca="1" si="78"/>
        <v>#N/A</v>
      </c>
      <c r="GF46" s="88" t="e">
        <f t="shared" ca="1" si="78"/>
        <v>#N/A</v>
      </c>
      <c r="GG46" s="88" t="e">
        <f t="shared" ca="1" si="78"/>
        <v>#N/A</v>
      </c>
      <c r="GH46" s="88" t="e">
        <f t="shared" ca="1" si="78"/>
        <v>#N/A</v>
      </c>
      <c r="GI46" s="88" t="e">
        <f t="shared" ca="1" si="78"/>
        <v>#N/A</v>
      </c>
      <c r="GJ46" s="88" t="e">
        <f t="shared" ca="1" si="78"/>
        <v>#N/A</v>
      </c>
      <c r="GK46" s="88" t="e">
        <f t="shared" ca="1" si="78"/>
        <v>#N/A</v>
      </c>
      <c r="GL46" s="88" t="e">
        <f t="shared" ca="1" si="78"/>
        <v>#N/A</v>
      </c>
      <c r="GM46" s="88" t="e">
        <f t="shared" ca="1" si="78"/>
        <v>#N/A</v>
      </c>
      <c r="GN46" s="88" t="e">
        <f t="shared" ca="1" si="75"/>
        <v>#N/A</v>
      </c>
      <c r="GO46" s="88" t="e">
        <f t="shared" ca="1" si="75"/>
        <v>#N/A</v>
      </c>
      <c r="GP46" s="88" t="e">
        <f t="shared" ca="1" si="75"/>
        <v>#N/A</v>
      </c>
      <c r="GQ46" s="88" t="e">
        <f t="shared" ca="1" si="75"/>
        <v>#N/A</v>
      </c>
      <c r="GR46" s="88" t="e">
        <f t="shared" ca="1" si="75"/>
        <v>#N/A</v>
      </c>
      <c r="GS46" s="88" t="e">
        <f t="shared" ca="1" si="75"/>
        <v>#N/A</v>
      </c>
      <c r="GT46" s="88" t="e">
        <f t="shared" ca="1" si="75"/>
        <v>#N/A</v>
      </c>
      <c r="GU46" s="88" t="e">
        <f t="shared" ca="1" si="75"/>
        <v>#N/A</v>
      </c>
      <c r="GV46" s="88" t="e">
        <f t="shared" ca="1" si="75"/>
        <v>#N/A</v>
      </c>
      <c r="GW46" s="88" t="e">
        <f t="shared" ca="1" si="75"/>
        <v>#N/A</v>
      </c>
      <c r="GX46" s="88" t="e">
        <f t="shared" ca="1" si="75"/>
        <v>#N/A</v>
      </c>
      <c r="GY46" s="88" t="e">
        <f t="shared" ca="1" si="75"/>
        <v>#N/A</v>
      </c>
      <c r="GZ46" s="88" t="e">
        <f t="shared" ca="1" si="75"/>
        <v>#N/A</v>
      </c>
      <c r="HA46" s="88" t="e">
        <f t="shared" ca="1" si="75"/>
        <v>#N/A</v>
      </c>
      <c r="HB46" s="88" t="e">
        <f t="shared" ca="1" si="75"/>
        <v>#N/A</v>
      </c>
      <c r="HC46" s="88" t="e">
        <f t="shared" ca="1" si="75"/>
        <v>#N/A</v>
      </c>
      <c r="HD46" s="88" t="e">
        <f t="shared" ca="1" si="75"/>
        <v>#N/A</v>
      </c>
      <c r="HE46" s="88" t="e">
        <f t="shared" ca="1" si="75"/>
        <v>#N/A</v>
      </c>
      <c r="HF46" s="88" t="e">
        <f t="shared" ca="1" si="75"/>
        <v>#N/A</v>
      </c>
      <c r="HG46" s="88" t="e">
        <f t="shared" ca="1" si="75"/>
        <v>#N/A</v>
      </c>
      <c r="HH46" s="88" t="e">
        <f t="shared" ca="1" si="75"/>
        <v>#N/A</v>
      </c>
      <c r="HI46" s="88" t="e">
        <f t="shared" ca="1" si="75"/>
        <v>#N/A</v>
      </c>
      <c r="HJ46" s="88" t="e">
        <f t="shared" ca="1" si="75"/>
        <v>#N/A</v>
      </c>
      <c r="HK46" s="88" t="e">
        <f t="shared" ca="1" si="75"/>
        <v>#N/A</v>
      </c>
      <c r="HL46" s="88" t="e">
        <f t="shared" ca="1" si="75"/>
        <v>#N/A</v>
      </c>
      <c r="HM46" s="88" t="e">
        <f t="shared" ca="1" si="75"/>
        <v>#N/A</v>
      </c>
      <c r="HN46" s="88" t="e">
        <f t="shared" ca="1" si="75"/>
        <v>#N/A</v>
      </c>
      <c r="HO46" s="88" t="e">
        <f t="shared" ca="1" si="75"/>
        <v>#N/A</v>
      </c>
      <c r="HP46" s="88" t="e">
        <f t="shared" ca="1" si="75"/>
        <v>#N/A</v>
      </c>
      <c r="HQ46" s="88" t="e">
        <f t="shared" ca="1" si="75"/>
        <v>#N/A</v>
      </c>
      <c r="HR46" s="88" t="e">
        <f t="shared" ca="1" si="75"/>
        <v>#N/A</v>
      </c>
      <c r="HS46" s="88" t="e">
        <f t="shared" ca="1" si="75"/>
        <v>#N/A</v>
      </c>
      <c r="HT46" s="88" t="e">
        <f t="shared" ca="1" si="75"/>
        <v>#N/A</v>
      </c>
      <c r="HU46" s="88" t="e">
        <f t="shared" ca="1" si="75"/>
        <v>#N/A</v>
      </c>
      <c r="HV46" s="88" t="e">
        <f t="shared" ca="1" si="75"/>
        <v>#N/A</v>
      </c>
      <c r="HW46" s="88" t="e">
        <f t="shared" ca="1" si="75"/>
        <v>#N/A</v>
      </c>
      <c r="HX46" s="88" t="e">
        <f t="shared" ca="1" si="75"/>
        <v>#N/A</v>
      </c>
      <c r="HY46" s="88" t="e">
        <f t="shared" ca="1" si="75"/>
        <v>#N/A</v>
      </c>
      <c r="HZ46" s="88" t="e">
        <f t="shared" ca="1" si="75"/>
        <v>#N/A</v>
      </c>
      <c r="IA46" s="88" t="e">
        <f t="shared" ca="1" si="75"/>
        <v>#N/A</v>
      </c>
      <c r="IB46" s="88" t="e">
        <f t="shared" ca="1" si="75"/>
        <v>#N/A</v>
      </c>
      <c r="IC46" s="88" t="e">
        <f t="shared" ca="1" si="75"/>
        <v>#N/A</v>
      </c>
      <c r="ID46" s="88" t="e">
        <f t="shared" ca="1" si="75"/>
        <v>#N/A</v>
      </c>
      <c r="IE46" s="88" t="e">
        <f t="shared" ca="1" si="75"/>
        <v>#N/A</v>
      </c>
      <c r="IF46" s="88" t="e">
        <f t="shared" ca="1" si="75"/>
        <v>#N/A</v>
      </c>
      <c r="IG46" s="88" t="e">
        <f t="shared" ca="1" si="75"/>
        <v>#N/A</v>
      </c>
      <c r="IH46" s="88" t="e">
        <f t="shared" ca="1" si="75"/>
        <v>#N/A</v>
      </c>
      <c r="II46" s="88" t="e">
        <f t="shared" ca="1" si="75"/>
        <v>#N/A</v>
      </c>
      <c r="IJ46" s="88" t="e">
        <f t="shared" ca="1" si="75"/>
        <v>#N/A</v>
      </c>
      <c r="IK46" s="88" t="e">
        <f t="shared" ca="1" si="75"/>
        <v>#N/A</v>
      </c>
      <c r="IL46" s="88" t="e">
        <f t="shared" ca="1" si="75"/>
        <v>#N/A</v>
      </c>
      <c r="IM46" s="88" t="e">
        <f t="shared" ca="1" si="75"/>
        <v>#N/A</v>
      </c>
      <c r="IN46" s="88" t="e">
        <f t="shared" ca="1" si="75"/>
        <v>#N/A</v>
      </c>
      <c r="IO46" s="88" t="e">
        <f t="shared" ca="1" si="75"/>
        <v>#N/A</v>
      </c>
      <c r="IP46" s="88" t="e">
        <f t="shared" ca="1" si="75"/>
        <v>#N/A</v>
      </c>
      <c r="IQ46" s="88" t="e">
        <f t="shared" ca="1" si="75"/>
        <v>#N/A</v>
      </c>
      <c r="IR46" s="88" t="e">
        <f t="shared" ca="1" si="75"/>
        <v>#N/A</v>
      </c>
      <c r="IS46" s="88" t="e">
        <f t="shared" ca="1" si="75"/>
        <v>#N/A</v>
      </c>
      <c r="IT46" s="88" t="e">
        <f t="shared" ca="1" si="75"/>
        <v>#N/A</v>
      </c>
      <c r="IU46" s="88" t="e">
        <f t="shared" ca="1" si="75"/>
        <v>#N/A</v>
      </c>
      <c r="IV46" s="88" t="e">
        <f t="shared" ca="1" si="75"/>
        <v>#N/A</v>
      </c>
      <c r="IW46" s="88" t="e">
        <f t="shared" ca="1" si="75"/>
        <v>#N/A</v>
      </c>
      <c r="IX46" s="88" t="e">
        <f t="shared" ca="1" si="75"/>
        <v>#N/A</v>
      </c>
      <c r="IY46" s="88" t="e">
        <f t="shared" ca="1" si="75"/>
        <v>#N/A</v>
      </c>
      <c r="IZ46" s="88" t="e">
        <f t="shared" ca="1" si="58"/>
        <v>#N/A</v>
      </c>
      <c r="JA46" s="88" t="e">
        <f t="shared" ca="1" si="58"/>
        <v>#N/A</v>
      </c>
      <c r="JB46" s="88" t="e">
        <f t="shared" ca="1" si="58"/>
        <v>#N/A</v>
      </c>
      <c r="JC46" s="88" t="e">
        <f t="shared" ca="1" si="55"/>
        <v>#N/A</v>
      </c>
      <c r="JD46" s="88" t="e">
        <f t="shared" ca="1" si="79"/>
        <v>#N/A</v>
      </c>
      <c r="JE46" s="88" t="e">
        <f t="shared" ca="1" si="79"/>
        <v>#N/A</v>
      </c>
      <c r="JF46" s="88" t="e">
        <f t="shared" ca="1" si="79"/>
        <v>#N/A</v>
      </c>
      <c r="JG46" s="88" t="e">
        <f t="shared" ca="1" si="79"/>
        <v>#N/A</v>
      </c>
      <c r="JH46" s="88" t="e">
        <f t="shared" ca="1" si="79"/>
        <v>#N/A</v>
      </c>
      <c r="JI46" s="88" t="e">
        <f t="shared" ca="1" si="79"/>
        <v>#N/A</v>
      </c>
      <c r="JJ46" s="88" t="e">
        <f t="shared" ca="1" si="79"/>
        <v>#N/A</v>
      </c>
      <c r="JK46" s="88" t="e">
        <f t="shared" ca="1" si="79"/>
        <v>#N/A</v>
      </c>
      <c r="JL46" s="88" t="e">
        <f t="shared" ca="1" si="79"/>
        <v>#N/A</v>
      </c>
      <c r="JM46" s="88" t="e">
        <f t="shared" ca="1" si="79"/>
        <v>#N/A</v>
      </c>
      <c r="JN46" s="88" t="e">
        <f t="shared" ca="1" si="79"/>
        <v>#N/A</v>
      </c>
      <c r="JO46" s="88" t="e">
        <f t="shared" ca="1" si="79"/>
        <v>#N/A</v>
      </c>
      <c r="JP46" s="88" t="e">
        <f t="shared" ca="1" si="79"/>
        <v>#N/A</v>
      </c>
      <c r="JQ46" s="88" t="e">
        <f t="shared" ca="1" si="79"/>
        <v>#N/A</v>
      </c>
      <c r="JR46" s="88" t="e">
        <f t="shared" ca="1" si="79"/>
        <v>#N/A</v>
      </c>
      <c r="JS46" s="88" t="e">
        <f t="shared" ca="1" si="79"/>
        <v>#N/A</v>
      </c>
      <c r="JT46" s="88" t="e">
        <f t="shared" ca="1" si="79"/>
        <v>#N/A</v>
      </c>
      <c r="JU46" s="88" t="e">
        <f t="shared" ca="1" si="79"/>
        <v>#N/A</v>
      </c>
      <c r="JV46" s="88" t="e">
        <f t="shared" ca="1" si="79"/>
        <v>#N/A</v>
      </c>
      <c r="JW46" s="88" t="e">
        <f t="shared" ca="1" si="79"/>
        <v>#N/A</v>
      </c>
      <c r="JX46" s="88" t="e">
        <f t="shared" ca="1" si="79"/>
        <v>#N/A</v>
      </c>
      <c r="JY46" s="88" t="e">
        <f t="shared" ca="1" si="79"/>
        <v>#N/A</v>
      </c>
      <c r="JZ46" s="88" t="e">
        <f t="shared" ca="1" si="79"/>
        <v>#N/A</v>
      </c>
      <c r="KA46" s="88" t="e">
        <f t="shared" ca="1" si="79"/>
        <v>#N/A</v>
      </c>
      <c r="KB46" s="88" t="e">
        <f t="shared" ca="1" si="79"/>
        <v>#N/A</v>
      </c>
      <c r="KC46" s="88" t="e">
        <f t="shared" ca="1" si="79"/>
        <v>#N/A</v>
      </c>
      <c r="KD46" s="88" t="e">
        <f t="shared" ca="1" si="79"/>
        <v>#N/A</v>
      </c>
      <c r="KE46" s="88" t="e">
        <f t="shared" ca="1" si="79"/>
        <v>#N/A</v>
      </c>
      <c r="KF46" s="88" t="e">
        <f t="shared" ca="1" si="79"/>
        <v>#N/A</v>
      </c>
      <c r="KG46" s="88" t="e">
        <f t="shared" ca="1" si="79"/>
        <v>#N/A</v>
      </c>
      <c r="KH46" s="88" t="e">
        <f t="shared" ca="1" si="79"/>
        <v>#N/A</v>
      </c>
      <c r="KI46" s="88" t="e">
        <f t="shared" ca="1" si="79"/>
        <v>#N/A</v>
      </c>
      <c r="KJ46" s="88" t="e">
        <f t="shared" ca="1" si="79"/>
        <v>#N/A</v>
      </c>
      <c r="KK46" s="88" t="e">
        <f t="shared" ca="1" si="79"/>
        <v>#N/A</v>
      </c>
      <c r="KL46" s="88" t="e">
        <f t="shared" ca="1" si="79"/>
        <v>#N/A</v>
      </c>
      <c r="KM46" s="88" t="e">
        <f t="shared" ca="1" si="79"/>
        <v>#N/A</v>
      </c>
      <c r="KN46" s="88" t="e">
        <f t="shared" ca="1" si="79"/>
        <v>#N/A</v>
      </c>
      <c r="KO46" s="88" t="e">
        <f t="shared" ca="1" si="79"/>
        <v>#N/A</v>
      </c>
      <c r="KP46" s="88" t="e">
        <f t="shared" ca="1" si="79"/>
        <v>#N/A</v>
      </c>
      <c r="KQ46" s="88" t="e">
        <f t="shared" ca="1" si="79"/>
        <v>#N/A</v>
      </c>
      <c r="KR46" s="88" t="e">
        <f t="shared" ca="1" si="79"/>
        <v>#N/A</v>
      </c>
      <c r="KS46" s="88" t="e">
        <f t="shared" ca="1" si="79"/>
        <v>#N/A</v>
      </c>
      <c r="KT46" s="88" t="e">
        <f t="shared" ca="1" si="79"/>
        <v>#N/A</v>
      </c>
      <c r="KU46" s="88" t="e">
        <f t="shared" ca="1" si="79"/>
        <v>#N/A</v>
      </c>
      <c r="KV46" s="88" t="e">
        <f t="shared" ca="1" si="79"/>
        <v>#N/A</v>
      </c>
      <c r="KW46" s="88" t="e">
        <f t="shared" ca="1" si="79"/>
        <v>#N/A</v>
      </c>
      <c r="KX46" s="88" t="e">
        <f t="shared" ca="1" si="79"/>
        <v>#N/A</v>
      </c>
      <c r="KY46" s="88" t="e">
        <f t="shared" ca="1" si="79"/>
        <v>#N/A</v>
      </c>
      <c r="KZ46" s="88" t="e">
        <f t="shared" ca="1" si="79"/>
        <v>#N/A</v>
      </c>
      <c r="LA46" s="88" t="e">
        <f t="shared" ca="1" si="79"/>
        <v>#N/A</v>
      </c>
      <c r="LB46" s="88" t="e">
        <f t="shared" ca="1" si="79"/>
        <v>#N/A</v>
      </c>
      <c r="LC46" s="88" t="e">
        <f t="shared" ca="1" si="79"/>
        <v>#N/A</v>
      </c>
      <c r="LD46" s="88" t="e">
        <f t="shared" ca="1" si="79"/>
        <v>#N/A</v>
      </c>
      <c r="LE46" s="88" t="e">
        <f t="shared" ca="1" si="79"/>
        <v>#N/A</v>
      </c>
      <c r="LF46" s="88" t="e">
        <f t="shared" ca="1" si="79"/>
        <v>#N/A</v>
      </c>
      <c r="LG46" s="88" t="e">
        <f t="shared" ca="1" si="79"/>
        <v>#N/A</v>
      </c>
      <c r="LH46" s="88" t="e">
        <f t="shared" ca="1" si="79"/>
        <v>#N/A</v>
      </c>
      <c r="LI46" s="88" t="e">
        <f t="shared" ca="1" si="79"/>
        <v>#N/A</v>
      </c>
      <c r="LJ46" s="88" t="e">
        <f t="shared" ca="1" si="79"/>
        <v>#N/A</v>
      </c>
      <c r="LK46" s="88" t="e">
        <f t="shared" ca="1" si="79"/>
        <v>#N/A</v>
      </c>
      <c r="LL46" s="88" t="e">
        <f t="shared" ca="1" si="79"/>
        <v>#N/A</v>
      </c>
      <c r="LM46" s="88" t="e">
        <f t="shared" ca="1" si="79"/>
        <v>#N/A</v>
      </c>
      <c r="LN46" s="88" t="e">
        <f t="shared" ca="1" si="79"/>
        <v>#N/A</v>
      </c>
      <c r="LO46" s="88" t="e">
        <f t="shared" ca="1" si="79"/>
        <v>#N/A</v>
      </c>
      <c r="LP46" s="88" t="e">
        <f t="shared" ca="1" si="76"/>
        <v>#N/A</v>
      </c>
      <c r="LQ46" s="88" t="e">
        <f t="shared" ca="1" si="76"/>
        <v>#N/A</v>
      </c>
      <c r="LR46" s="88" t="e">
        <f t="shared" ca="1" si="76"/>
        <v>#N/A</v>
      </c>
      <c r="LS46" s="88" t="e">
        <f t="shared" ca="1" si="76"/>
        <v>#N/A</v>
      </c>
      <c r="LT46" s="88" t="e">
        <f t="shared" ca="1" si="76"/>
        <v>#N/A</v>
      </c>
      <c r="LU46" s="88" t="e">
        <f t="shared" ca="1" si="76"/>
        <v>#N/A</v>
      </c>
      <c r="LV46" s="88" t="e">
        <f t="shared" ca="1" si="76"/>
        <v>#N/A</v>
      </c>
      <c r="LW46" s="88" t="e">
        <f t="shared" ca="1" si="76"/>
        <v>#N/A</v>
      </c>
      <c r="LX46" s="88" t="e">
        <f t="shared" ca="1" si="76"/>
        <v>#N/A</v>
      </c>
      <c r="LY46" s="88" t="e">
        <f t="shared" ca="1" si="76"/>
        <v>#N/A</v>
      </c>
      <c r="LZ46" s="88" t="e">
        <f t="shared" ca="1" si="76"/>
        <v>#N/A</v>
      </c>
      <c r="MA46" s="88" t="e">
        <f t="shared" ca="1" si="76"/>
        <v>#N/A</v>
      </c>
      <c r="MB46" s="88" t="e">
        <f t="shared" ca="1" si="76"/>
        <v>#N/A</v>
      </c>
      <c r="MC46" s="88" t="e">
        <f t="shared" ca="1" si="76"/>
        <v>#N/A</v>
      </c>
      <c r="MD46" s="88" t="e">
        <f t="shared" ca="1" si="76"/>
        <v>#N/A</v>
      </c>
      <c r="ME46" s="88" t="e">
        <f t="shared" ca="1" si="76"/>
        <v>#N/A</v>
      </c>
      <c r="MF46" s="88" t="e">
        <f t="shared" ca="1" si="76"/>
        <v>#N/A</v>
      </c>
      <c r="MG46" s="88" t="e">
        <f t="shared" ca="1" si="76"/>
        <v>#N/A</v>
      </c>
      <c r="MH46" s="88" t="e">
        <f t="shared" ca="1" si="76"/>
        <v>#N/A</v>
      </c>
      <c r="MI46" s="88" t="e">
        <f t="shared" ca="1" si="76"/>
        <v>#N/A</v>
      </c>
      <c r="MJ46" s="88" t="e">
        <f t="shared" ca="1" si="76"/>
        <v>#N/A</v>
      </c>
      <c r="MK46" s="88" t="e">
        <f t="shared" ca="1" si="76"/>
        <v>#N/A</v>
      </c>
      <c r="ML46" s="88" t="e">
        <f t="shared" ca="1" si="76"/>
        <v>#N/A</v>
      </c>
      <c r="MM46" s="88" t="e">
        <f t="shared" ca="1" si="76"/>
        <v>#N/A</v>
      </c>
      <c r="MN46" s="88" t="e">
        <f t="shared" ca="1" si="76"/>
        <v>#N/A</v>
      </c>
      <c r="MO46" s="88" t="e">
        <f t="shared" ca="1" si="76"/>
        <v>#N/A</v>
      </c>
      <c r="MP46" s="88" t="e">
        <f t="shared" ca="1" si="76"/>
        <v>#N/A</v>
      </c>
      <c r="MQ46" s="88" t="e">
        <f t="shared" ca="1" si="76"/>
        <v>#N/A</v>
      </c>
      <c r="MR46" s="88" t="e">
        <f t="shared" ca="1" si="76"/>
        <v>#N/A</v>
      </c>
      <c r="MS46" s="88" t="e">
        <f t="shared" ca="1" si="76"/>
        <v>#N/A</v>
      </c>
      <c r="MT46" s="88" t="e">
        <f t="shared" ca="1" si="76"/>
        <v>#N/A</v>
      </c>
      <c r="MU46" s="88" t="e">
        <f t="shared" ca="1" si="76"/>
        <v>#N/A</v>
      </c>
      <c r="MV46" s="88" t="e">
        <f t="shared" ca="1" si="76"/>
        <v>#N/A</v>
      </c>
      <c r="MW46" s="88" t="e">
        <f t="shared" ca="1" si="76"/>
        <v>#N/A</v>
      </c>
      <c r="MX46" s="88" t="e">
        <f t="shared" ca="1" si="76"/>
        <v>#N/A</v>
      </c>
      <c r="MY46" s="88" t="e">
        <f t="shared" ca="1" si="76"/>
        <v>#N/A</v>
      </c>
      <c r="MZ46" s="88" t="e">
        <f t="shared" ca="1" si="76"/>
        <v>#N/A</v>
      </c>
      <c r="NA46" s="88" t="e">
        <f t="shared" ca="1" si="76"/>
        <v>#N/A</v>
      </c>
      <c r="NB46" s="88" t="e">
        <f t="shared" ca="1" si="76"/>
        <v>#N/A</v>
      </c>
      <c r="NC46" s="88" t="e">
        <f t="shared" ca="1" si="76"/>
        <v>#N/A</v>
      </c>
      <c r="ND46" s="88" t="e">
        <f t="shared" ca="1" si="76"/>
        <v>#N/A</v>
      </c>
      <c r="NE46" s="88" t="e">
        <f t="shared" ca="1" si="76"/>
        <v>#N/A</v>
      </c>
      <c r="NF46" s="88" t="e">
        <f t="shared" ca="1" si="76"/>
        <v>#N/A</v>
      </c>
      <c r="NG46" s="88" t="e">
        <f t="shared" ca="1" si="76"/>
        <v>#N/A</v>
      </c>
      <c r="NH46" s="88" t="e">
        <f t="shared" ca="1" si="76"/>
        <v>#N/A</v>
      </c>
      <c r="NI46" s="88" t="e">
        <f t="shared" ca="1" si="76"/>
        <v>#N/A</v>
      </c>
      <c r="NJ46" s="88" t="e">
        <f t="shared" ca="1" si="76"/>
        <v>#N/A</v>
      </c>
      <c r="NK46" s="88" t="e">
        <f t="shared" ca="1" si="76"/>
        <v>#N/A</v>
      </c>
      <c r="NL46" s="88" t="e">
        <f t="shared" ca="1" si="76"/>
        <v>#N/A</v>
      </c>
      <c r="NM46" s="88" t="e">
        <f t="shared" ca="1" si="76"/>
        <v>#N/A</v>
      </c>
      <c r="NN46" s="88" t="e">
        <f t="shared" ca="1" si="76"/>
        <v>#N/A</v>
      </c>
      <c r="NO46" s="88" t="e">
        <f t="shared" ca="1" si="76"/>
        <v>#N/A</v>
      </c>
      <c r="NP46" s="88" t="e">
        <f t="shared" ca="1" si="76"/>
        <v>#N/A</v>
      </c>
      <c r="NQ46" s="88" t="e">
        <f t="shared" ca="1" si="76"/>
        <v>#N/A</v>
      </c>
      <c r="NR46" s="88" t="e">
        <f t="shared" ca="1" si="76"/>
        <v>#N/A</v>
      </c>
      <c r="NS46" s="88" t="e">
        <f t="shared" ca="1" si="76"/>
        <v>#N/A</v>
      </c>
      <c r="NT46" s="88" t="e">
        <f t="shared" ca="1" si="76"/>
        <v>#N/A</v>
      </c>
      <c r="NU46" s="88" t="e">
        <f t="shared" ca="1" si="76"/>
        <v>#N/A</v>
      </c>
      <c r="NV46" s="88" t="e">
        <f t="shared" ca="1" si="76"/>
        <v>#N/A</v>
      </c>
      <c r="NW46" s="88" t="e">
        <f t="shared" ca="1" si="76"/>
        <v>#N/A</v>
      </c>
      <c r="NX46" s="88" t="e">
        <f t="shared" ca="1" si="76"/>
        <v>#N/A</v>
      </c>
      <c r="NY46" s="88" t="e">
        <f t="shared" ca="1" si="76"/>
        <v>#N/A</v>
      </c>
      <c r="NZ46" s="88" t="e">
        <f t="shared" ca="1" si="76"/>
        <v>#N/A</v>
      </c>
      <c r="OA46" s="88" t="e">
        <f t="shared" ca="1" si="68"/>
        <v>#N/A</v>
      </c>
      <c r="OB46" s="88" t="e">
        <f t="shared" ca="1" si="68"/>
        <v>#N/A</v>
      </c>
      <c r="OC46" s="88" t="e">
        <f t="shared" ca="1" si="68"/>
        <v>#N/A</v>
      </c>
      <c r="OD46" s="88" t="e">
        <f t="shared" ca="1" si="66"/>
        <v>#N/A</v>
      </c>
      <c r="OE46" s="88" t="e">
        <f t="shared" ca="1" si="66"/>
        <v>#N/A</v>
      </c>
      <c r="OF46" s="88" t="e">
        <f t="shared" ca="1" si="66"/>
        <v>#N/A</v>
      </c>
      <c r="OG46" s="88" t="e">
        <f t="shared" ca="1" si="66"/>
        <v>#N/A</v>
      </c>
      <c r="OH46" s="88" t="e">
        <f t="shared" ca="1" si="66"/>
        <v>#N/A</v>
      </c>
      <c r="OI46" s="88" t="e">
        <f t="shared" ca="1" si="77"/>
        <v>#N/A</v>
      </c>
      <c r="OJ46" s="88" t="e">
        <f t="shared" ca="1" si="77"/>
        <v>#N/A</v>
      </c>
      <c r="OK46" s="88" t="e">
        <f t="shared" ca="1" si="77"/>
        <v>#N/A</v>
      </c>
      <c r="OL46" s="88" t="e">
        <f t="shared" ca="1" si="77"/>
        <v>#N/A</v>
      </c>
      <c r="OM46" s="88" t="e">
        <f t="shared" ca="1" si="77"/>
        <v>#N/A</v>
      </c>
    </row>
    <row r="47" spans="2:403" x14ac:dyDescent="0.3">
      <c r="B47" s="86" t="s">
        <v>329</v>
      </c>
      <c r="C47" s="85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87"/>
      <c r="EU47" s="87"/>
      <c r="EV47" s="87"/>
      <c r="EW47" s="87"/>
      <c r="EX47" s="87"/>
      <c r="EY47" s="87"/>
      <c r="EZ47" s="87"/>
      <c r="FA47" s="87"/>
      <c r="FB47" s="87"/>
      <c r="FC47" s="87"/>
      <c r="FD47" s="87"/>
      <c r="FE47" s="87"/>
      <c r="FF47" s="87"/>
      <c r="FG47" s="87"/>
      <c r="FH47" s="87"/>
      <c r="FI47" s="87"/>
      <c r="FJ47" s="87"/>
      <c r="FK47" s="87"/>
      <c r="FL47" s="87"/>
      <c r="FM47" s="87"/>
      <c r="FN47" s="87"/>
      <c r="FO47" s="87"/>
      <c r="FP47" s="87"/>
      <c r="FQ47" s="87"/>
      <c r="FR47" s="87"/>
      <c r="FS47" s="87"/>
      <c r="FT47" s="87"/>
      <c r="FU47" s="87"/>
      <c r="FV47" s="87"/>
      <c r="FW47" s="87"/>
      <c r="FX47" s="87"/>
      <c r="FY47" s="87"/>
      <c r="FZ47" s="87"/>
      <c r="GA47" s="87"/>
      <c r="GB47" s="87"/>
      <c r="GC47" s="87"/>
      <c r="GD47" s="87"/>
      <c r="GE47" s="87"/>
      <c r="GF47" s="87"/>
      <c r="GG47" s="87"/>
      <c r="GH47" s="87"/>
      <c r="GI47" s="87"/>
      <c r="GJ47" s="87"/>
      <c r="GK47" s="87"/>
      <c r="GL47" s="87"/>
      <c r="GM47" s="87"/>
      <c r="GN47" s="87"/>
      <c r="GO47" s="87"/>
      <c r="GP47" s="87"/>
      <c r="GQ47" s="87"/>
      <c r="GR47" s="87"/>
      <c r="GS47" s="87"/>
      <c r="GT47" s="87"/>
      <c r="GU47" s="87"/>
      <c r="GV47" s="87"/>
      <c r="GW47" s="87"/>
      <c r="GX47" s="87"/>
      <c r="GY47" s="87"/>
      <c r="GZ47" s="87"/>
      <c r="HA47" s="87"/>
      <c r="HB47" s="87"/>
      <c r="HC47" s="87"/>
      <c r="HD47" s="87"/>
      <c r="HE47" s="87"/>
      <c r="HF47" s="87"/>
      <c r="HG47" s="87"/>
      <c r="HH47" s="87"/>
      <c r="HI47" s="87"/>
      <c r="HJ47" s="87"/>
      <c r="HK47" s="87"/>
      <c r="HL47" s="87"/>
      <c r="HM47" s="87"/>
      <c r="HN47" s="87"/>
      <c r="HO47" s="87"/>
      <c r="HP47" s="87"/>
      <c r="HQ47" s="87"/>
      <c r="HR47" s="87"/>
      <c r="HS47" s="87"/>
      <c r="HT47" s="87"/>
      <c r="HU47" s="87"/>
      <c r="HV47" s="87"/>
      <c r="HW47" s="87"/>
      <c r="HX47" s="87"/>
      <c r="HY47" s="87"/>
      <c r="HZ47" s="87"/>
      <c r="IA47" s="87"/>
      <c r="IB47" s="87"/>
      <c r="IC47" s="87"/>
      <c r="ID47" s="87"/>
      <c r="IE47" s="87"/>
      <c r="IF47" s="87"/>
      <c r="IG47" s="87"/>
      <c r="IH47" s="87"/>
      <c r="II47" s="87"/>
      <c r="IJ47" s="87"/>
      <c r="IK47" s="87"/>
      <c r="IL47" s="87"/>
      <c r="IM47" s="87"/>
      <c r="IN47" s="87"/>
      <c r="IO47" s="87"/>
      <c r="IP47" s="87"/>
      <c r="IQ47" s="87"/>
      <c r="IR47" s="87"/>
      <c r="IS47" s="87"/>
      <c r="IT47" s="87"/>
      <c r="IU47" s="87"/>
      <c r="IV47" s="87"/>
      <c r="IW47" s="87"/>
      <c r="IX47" s="87"/>
      <c r="IY47" s="87"/>
      <c r="IZ47" s="87"/>
      <c r="JA47" s="87"/>
      <c r="JB47" s="87"/>
      <c r="JC47" s="87"/>
      <c r="JD47" s="87"/>
      <c r="JE47" s="87"/>
      <c r="JF47" s="87"/>
      <c r="JG47" s="87"/>
      <c r="JH47" s="87"/>
      <c r="JI47" s="87"/>
      <c r="JJ47" s="87"/>
      <c r="JK47" s="87"/>
      <c r="JL47" s="87"/>
      <c r="JM47" s="87"/>
      <c r="JN47" s="87"/>
      <c r="JO47" s="87"/>
      <c r="JP47" s="87"/>
      <c r="JQ47" s="87"/>
      <c r="JR47" s="87"/>
      <c r="JS47" s="87"/>
      <c r="JT47" s="87"/>
      <c r="JU47" s="87"/>
      <c r="JV47" s="87"/>
      <c r="JW47" s="87"/>
      <c r="JX47" s="87"/>
      <c r="JY47" s="87"/>
      <c r="JZ47" s="87"/>
      <c r="KA47" s="87"/>
      <c r="KB47" s="87"/>
      <c r="KC47" s="87"/>
      <c r="KD47" s="87"/>
      <c r="KE47" s="87"/>
      <c r="KF47" s="87"/>
      <c r="KG47" s="87"/>
      <c r="KH47" s="87"/>
      <c r="KI47" s="87"/>
      <c r="KJ47" s="87"/>
      <c r="KK47" s="87"/>
      <c r="KL47" s="87"/>
      <c r="KM47" s="87"/>
      <c r="KN47" s="87"/>
      <c r="KO47" s="87"/>
      <c r="KP47" s="87"/>
      <c r="KQ47" s="87"/>
      <c r="KR47" s="87"/>
      <c r="KS47" s="87"/>
      <c r="KT47" s="87"/>
      <c r="KU47" s="87"/>
      <c r="KV47" s="87"/>
      <c r="KW47" s="87"/>
      <c r="KX47" s="87"/>
      <c r="KY47" s="87"/>
      <c r="KZ47" s="87"/>
      <c r="LA47" s="87"/>
      <c r="LB47" s="87"/>
      <c r="LC47" s="87"/>
      <c r="LD47" s="87"/>
      <c r="LE47" s="87"/>
      <c r="LF47" s="87"/>
      <c r="LG47" s="87"/>
      <c r="LH47" s="87"/>
      <c r="LI47" s="87"/>
      <c r="LJ47" s="87"/>
      <c r="LK47" s="87"/>
      <c r="LL47" s="87"/>
      <c r="LM47" s="87"/>
      <c r="LN47" s="87"/>
      <c r="LO47" s="87"/>
      <c r="LP47" s="87"/>
      <c r="LQ47" s="87"/>
      <c r="LR47" s="87"/>
      <c r="LS47" s="87"/>
      <c r="LT47" s="87"/>
      <c r="LU47" s="87"/>
      <c r="LV47" s="87"/>
      <c r="LW47" s="87"/>
      <c r="LX47" s="87"/>
      <c r="LY47" s="87"/>
      <c r="LZ47" s="87"/>
      <c r="MA47" s="87"/>
      <c r="MB47" s="87"/>
      <c r="MC47" s="87"/>
      <c r="MD47" s="87"/>
      <c r="ME47" s="87"/>
      <c r="MF47" s="87"/>
      <c r="MG47" s="87"/>
      <c r="MH47" s="87"/>
      <c r="MI47" s="87"/>
      <c r="MJ47" s="87"/>
      <c r="MK47" s="87"/>
      <c r="ML47" s="87"/>
      <c r="MM47" s="87"/>
      <c r="MN47" s="87"/>
      <c r="MO47" s="87"/>
      <c r="MP47" s="87"/>
      <c r="MQ47" s="87"/>
      <c r="MR47" s="87"/>
      <c r="MS47" s="87"/>
      <c r="MT47" s="87"/>
      <c r="MU47" s="87"/>
      <c r="MV47" s="87"/>
      <c r="MW47" s="87"/>
      <c r="MX47" s="87"/>
      <c r="MY47" s="87"/>
      <c r="MZ47" s="87"/>
      <c r="NA47" s="87"/>
      <c r="NB47" s="87"/>
      <c r="NC47" s="87"/>
      <c r="ND47" s="87"/>
      <c r="NE47" s="87"/>
      <c r="NF47" s="87"/>
      <c r="NG47" s="87"/>
      <c r="NH47" s="87"/>
      <c r="NI47" s="87"/>
      <c r="NJ47" s="87"/>
      <c r="NK47" s="87"/>
      <c r="NL47" s="87"/>
      <c r="NM47" s="87"/>
      <c r="NN47" s="87"/>
      <c r="NO47" s="87"/>
      <c r="NP47" s="87"/>
      <c r="NQ47" s="87"/>
      <c r="NR47" s="87"/>
      <c r="NS47" s="87"/>
      <c r="NT47" s="87"/>
      <c r="NU47" s="87"/>
      <c r="NV47" s="87"/>
      <c r="NW47" s="87"/>
      <c r="NX47" s="87"/>
      <c r="NY47" s="87"/>
      <c r="NZ47" s="87"/>
      <c r="OA47" s="87"/>
      <c r="OB47" s="87"/>
      <c r="OC47" s="87"/>
      <c r="OD47" s="87"/>
      <c r="OE47" s="87"/>
      <c r="OF47" s="87"/>
      <c r="OG47" s="87"/>
      <c r="OH47" s="87"/>
      <c r="OI47" s="87"/>
      <c r="OJ47" s="87"/>
      <c r="OK47" s="87"/>
      <c r="OL47" s="87"/>
      <c r="OM47" s="87"/>
    </row>
    <row r="48" spans="2:403" x14ac:dyDescent="0.3">
      <c r="B48" s="84">
        <v>20</v>
      </c>
      <c r="C48" s="85" t="s">
        <v>76</v>
      </c>
      <c r="D48" s="88">
        <f ca="1">IFERROR(D$20/(D25^2*PI()/4),NA())</f>
        <v>17.489819824786679</v>
      </c>
      <c r="E48" s="88">
        <f t="shared" ref="E48:BP48" ca="1" si="81">IFERROR(E$20/(E25^2*PI()/4),NA())</f>
        <v>0.47775515114372896</v>
      </c>
      <c r="F48" s="88">
        <f t="shared" ca="1" si="81"/>
        <v>17.01206467364295</v>
      </c>
      <c r="G48" s="88">
        <f t="shared" ca="1" si="81"/>
        <v>8.3607151450152575</v>
      </c>
      <c r="H48" s="88">
        <f t="shared" ca="1" si="81"/>
        <v>3.3442860580061033</v>
      </c>
      <c r="I48" s="88">
        <f t="shared" ca="1" si="81"/>
        <v>1.6721430290030517</v>
      </c>
      <c r="J48" s="88">
        <f t="shared" ca="1" si="81"/>
        <v>1.6721430290030517</v>
      </c>
      <c r="K48" s="88">
        <f t="shared" ca="1" si="81"/>
        <v>5.0164290870091541</v>
      </c>
      <c r="L48" s="88">
        <f t="shared" ca="1" si="81"/>
        <v>1.6721430290030517</v>
      </c>
      <c r="M48" s="88">
        <f t="shared" ca="1" si="81"/>
        <v>3.3442860580061033</v>
      </c>
      <c r="N48" s="88">
        <f t="shared" ca="1" si="81"/>
        <v>1.6721430290030517</v>
      </c>
      <c r="O48" s="88">
        <f t="shared" ca="1" si="81"/>
        <v>1.6721430290030517</v>
      </c>
      <c r="P48" s="88">
        <f t="shared" ca="1" si="81"/>
        <v>8.6513495286276942</v>
      </c>
      <c r="Q48" s="88">
        <f t="shared" ca="1" si="81"/>
        <v>4.3396092895555389</v>
      </c>
      <c r="R48" s="88">
        <f t="shared" ca="1" si="81"/>
        <v>4.3117402390721553</v>
      </c>
      <c r="S48" s="88">
        <f t="shared" ca="1" si="81"/>
        <v>1.9707399984678824</v>
      </c>
      <c r="T48" s="88">
        <f t="shared" ca="1" si="81"/>
        <v>2.3410002406042718</v>
      </c>
      <c r="U48" s="88">
        <f t="shared" ca="1" si="81"/>
        <v>1.1943878778593224</v>
      </c>
      <c r="V48" s="88">
        <f t="shared" ca="1" si="81"/>
        <v>1.1466123627449496</v>
      </c>
      <c r="W48" s="88">
        <f t="shared" ca="1" si="81"/>
        <v>0.1433265453431187</v>
      </c>
      <c r="X48" s="88">
        <f t="shared" ca="1" si="81"/>
        <v>1.0032858174018309</v>
      </c>
      <c r="Y48" s="88">
        <f t="shared" ca="1" si="81"/>
        <v>0.1433265453431187</v>
      </c>
      <c r="Z48" s="88">
        <f t="shared" ca="1" si="81"/>
        <v>0.85995927205871214</v>
      </c>
      <c r="AA48" s="88">
        <f t="shared" ca="1" si="81"/>
        <v>0.1433265453431187</v>
      </c>
      <c r="AB48" s="88">
        <f t="shared" ca="1" si="81"/>
        <v>0.71663272671559342</v>
      </c>
      <c r="AC48" s="88">
        <f t="shared" ca="1" si="81"/>
        <v>0.1433265453431187</v>
      </c>
      <c r="AD48" s="88">
        <f t="shared" ca="1" si="81"/>
        <v>0.5733061813724748</v>
      </c>
      <c r="AE48" s="88">
        <f t="shared" ca="1" si="81"/>
        <v>0.1433265453431187</v>
      </c>
      <c r="AF48" s="88">
        <f t="shared" ca="1" si="81"/>
        <v>0.42997963602935607</v>
      </c>
      <c r="AG48" s="88">
        <f t="shared" ca="1" si="81"/>
        <v>0.1433265453431187</v>
      </c>
      <c r="AH48" s="88">
        <f t="shared" ca="1" si="81"/>
        <v>0.2866530906862374</v>
      </c>
      <c r="AI48" s="88">
        <f t="shared" ca="1" si="81"/>
        <v>0.1433265453431187</v>
      </c>
      <c r="AJ48" s="88">
        <f t="shared" ca="1" si="81"/>
        <v>0.1433265453431187</v>
      </c>
      <c r="AK48" s="88" t="e">
        <f t="shared" ca="1" si="81"/>
        <v>#N/A</v>
      </c>
      <c r="AL48" s="88" t="e">
        <f t="shared" ca="1" si="81"/>
        <v>#N/A</v>
      </c>
      <c r="AM48" s="88" t="e">
        <f t="shared" ca="1" si="81"/>
        <v>#N/A</v>
      </c>
      <c r="AN48" s="88" t="e">
        <f t="shared" ca="1" si="81"/>
        <v>#N/A</v>
      </c>
      <c r="AO48" s="88" t="e">
        <f t="shared" ca="1" si="81"/>
        <v>#N/A</v>
      </c>
      <c r="AP48" s="88" t="e">
        <f t="shared" ca="1" si="81"/>
        <v>#N/A</v>
      </c>
      <c r="AQ48" s="88" t="e">
        <f t="shared" ca="1" si="81"/>
        <v>#N/A</v>
      </c>
      <c r="AR48" s="88" t="e">
        <f t="shared" ca="1" si="81"/>
        <v>#N/A</v>
      </c>
      <c r="AS48" s="88" t="e">
        <f t="shared" ca="1" si="81"/>
        <v>#N/A</v>
      </c>
      <c r="AT48" s="88" t="e">
        <f t="shared" ca="1" si="81"/>
        <v>#N/A</v>
      </c>
      <c r="AU48" s="88" t="e">
        <f t="shared" ca="1" si="81"/>
        <v>#N/A</v>
      </c>
      <c r="AV48" s="88" t="e">
        <f t="shared" ca="1" si="81"/>
        <v>#N/A</v>
      </c>
      <c r="AW48" s="88" t="e">
        <f t="shared" ca="1" si="81"/>
        <v>#N/A</v>
      </c>
      <c r="AX48" s="88" t="e">
        <f t="shared" ca="1" si="81"/>
        <v>#N/A</v>
      </c>
      <c r="AY48" s="88" t="e">
        <f t="shared" ca="1" si="81"/>
        <v>#N/A</v>
      </c>
      <c r="AZ48" s="88" t="e">
        <f t="shared" ca="1" si="81"/>
        <v>#N/A</v>
      </c>
      <c r="BA48" s="88" t="e">
        <f t="shared" ca="1" si="81"/>
        <v>#N/A</v>
      </c>
      <c r="BB48" s="88" t="e">
        <f t="shared" ca="1" si="81"/>
        <v>#N/A</v>
      </c>
      <c r="BC48" s="88" t="e">
        <f t="shared" ca="1" si="81"/>
        <v>#N/A</v>
      </c>
      <c r="BD48" s="88" t="e">
        <f t="shared" ca="1" si="81"/>
        <v>#N/A</v>
      </c>
      <c r="BE48" s="88" t="e">
        <f t="shared" ca="1" si="81"/>
        <v>#N/A</v>
      </c>
      <c r="BF48" s="88" t="e">
        <f t="shared" ca="1" si="81"/>
        <v>#N/A</v>
      </c>
      <c r="BG48" s="88" t="e">
        <f t="shared" ca="1" si="81"/>
        <v>#N/A</v>
      </c>
      <c r="BH48" s="88" t="e">
        <f t="shared" ca="1" si="81"/>
        <v>#N/A</v>
      </c>
      <c r="BI48" s="88" t="e">
        <f t="shared" ca="1" si="81"/>
        <v>#N/A</v>
      </c>
      <c r="BJ48" s="88" t="e">
        <f t="shared" ca="1" si="81"/>
        <v>#N/A</v>
      </c>
      <c r="BK48" s="88" t="e">
        <f t="shared" ca="1" si="81"/>
        <v>#N/A</v>
      </c>
      <c r="BL48" s="88" t="e">
        <f t="shared" ca="1" si="81"/>
        <v>#N/A</v>
      </c>
      <c r="BM48" s="88" t="e">
        <f t="shared" ca="1" si="81"/>
        <v>#N/A</v>
      </c>
      <c r="BN48" s="88" t="e">
        <f t="shared" ca="1" si="81"/>
        <v>#N/A</v>
      </c>
      <c r="BO48" s="88" t="e">
        <f t="shared" ca="1" si="81"/>
        <v>#N/A</v>
      </c>
      <c r="BP48" s="88" t="e">
        <f t="shared" ca="1" si="81"/>
        <v>#N/A</v>
      </c>
      <c r="BQ48" s="88" t="e">
        <f t="shared" ref="BQ48:EB48" ca="1" si="82">IFERROR(BQ$20/(BQ25^2*PI()/4),NA())</f>
        <v>#N/A</v>
      </c>
      <c r="BR48" s="88" t="e">
        <f t="shared" ca="1" si="82"/>
        <v>#N/A</v>
      </c>
      <c r="BS48" s="88" t="e">
        <f t="shared" ca="1" si="82"/>
        <v>#N/A</v>
      </c>
      <c r="BT48" s="88" t="e">
        <f t="shared" ca="1" si="82"/>
        <v>#N/A</v>
      </c>
      <c r="BU48" s="88" t="e">
        <f t="shared" ca="1" si="82"/>
        <v>#N/A</v>
      </c>
      <c r="BV48" s="88" t="e">
        <f t="shared" ca="1" si="82"/>
        <v>#N/A</v>
      </c>
      <c r="BW48" s="88" t="e">
        <f t="shared" ca="1" si="82"/>
        <v>#N/A</v>
      </c>
      <c r="BX48" s="88" t="e">
        <f t="shared" ca="1" si="82"/>
        <v>#N/A</v>
      </c>
      <c r="BY48" s="88" t="e">
        <f t="shared" ca="1" si="82"/>
        <v>#N/A</v>
      </c>
      <c r="BZ48" s="88" t="e">
        <f t="shared" ca="1" si="82"/>
        <v>#N/A</v>
      </c>
      <c r="CA48" s="88" t="e">
        <f t="shared" ca="1" si="82"/>
        <v>#N/A</v>
      </c>
      <c r="CB48" s="88" t="e">
        <f t="shared" ca="1" si="82"/>
        <v>#N/A</v>
      </c>
      <c r="CC48" s="88" t="e">
        <f t="shared" ca="1" si="82"/>
        <v>#N/A</v>
      </c>
      <c r="CD48" s="88" t="e">
        <f t="shared" ca="1" si="82"/>
        <v>#N/A</v>
      </c>
      <c r="CE48" s="88" t="e">
        <f t="shared" ca="1" si="82"/>
        <v>#N/A</v>
      </c>
      <c r="CF48" s="88" t="e">
        <f t="shared" ca="1" si="82"/>
        <v>#N/A</v>
      </c>
      <c r="CG48" s="88" t="e">
        <f t="shared" ca="1" si="82"/>
        <v>#N/A</v>
      </c>
      <c r="CH48" s="88" t="e">
        <f t="shared" ca="1" si="82"/>
        <v>#N/A</v>
      </c>
      <c r="CI48" s="88" t="e">
        <f t="shared" ca="1" si="82"/>
        <v>#N/A</v>
      </c>
      <c r="CJ48" s="88" t="e">
        <f t="shared" ca="1" si="82"/>
        <v>#N/A</v>
      </c>
      <c r="CK48" s="88" t="e">
        <f t="shared" ca="1" si="82"/>
        <v>#N/A</v>
      </c>
      <c r="CL48" s="88" t="e">
        <f t="shared" ca="1" si="82"/>
        <v>#N/A</v>
      </c>
      <c r="CM48" s="88" t="e">
        <f t="shared" ca="1" si="82"/>
        <v>#N/A</v>
      </c>
      <c r="CN48" s="88" t="e">
        <f t="shared" ca="1" si="82"/>
        <v>#N/A</v>
      </c>
      <c r="CO48" s="88" t="e">
        <f t="shared" ca="1" si="82"/>
        <v>#N/A</v>
      </c>
      <c r="CP48" s="88" t="e">
        <f t="shared" ca="1" si="82"/>
        <v>#N/A</v>
      </c>
      <c r="CQ48" s="88" t="e">
        <f t="shared" ca="1" si="82"/>
        <v>#N/A</v>
      </c>
      <c r="CR48" s="88" t="e">
        <f t="shared" ca="1" si="82"/>
        <v>#N/A</v>
      </c>
      <c r="CS48" s="88" t="e">
        <f t="shared" ca="1" si="82"/>
        <v>#N/A</v>
      </c>
      <c r="CT48" s="88" t="e">
        <f t="shared" ca="1" si="82"/>
        <v>#N/A</v>
      </c>
      <c r="CU48" s="88" t="e">
        <f t="shared" ca="1" si="82"/>
        <v>#N/A</v>
      </c>
      <c r="CV48" s="88" t="e">
        <f t="shared" ca="1" si="82"/>
        <v>#N/A</v>
      </c>
      <c r="CW48" s="88" t="e">
        <f t="shared" ca="1" si="82"/>
        <v>#N/A</v>
      </c>
      <c r="CX48" s="88" t="e">
        <f t="shared" ca="1" si="82"/>
        <v>#N/A</v>
      </c>
      <c r="CY48" s="88" t="e">
        <f t="shared" ca="1" si="82"/>
        <v>#N/A</v>
      </c>
      <c r="CZ48" s="88" t="e">
        <f t="shared" ca="1" si="82"/>
        <v>#N/A</v>
      </c>
      <c r="DA48" s="88" t="e">
        <f t="shared" ca="1" si="82"/>
        <v>#N/A</v>
      </c>
      <c r="DB48" s="88" t="e">
        <f t="shared" ca="1" si="82"/>
        <v>#N/A</v>
      </c>
      <c r="DC48" s="88" t="e">
        <f t="shared" ca="1" si="82"/>
        <v>#N/A</v>
      </c>
      <c r="DD48" s="88" t="e">
        <f t="shared" ca="1" si="82"/>
        <v>#N/A</v>
      </c>
      <c r="DE48" s="88" t="e">
        <f t="shared" ca="1" si="82"/>
        <v>#N/A</v>
      </c>
      <c r="DF48" s="88" t="e">
        <f t="shared" ca="1" si="82"/>
        <v>#N/A</v>
      </c>
      <c r="DG48" s="88" t="e">
        <f t="shared" ca="1" si="82"/>
        <v>#N/A</v>
      </c>
      <c r="DH48" s="88" t="e">
        <f t="shared" ca="1" si="82"/>
        <v>#N/A</v>
      </c>
      <c r="DI48" s="88" t="e">
        <f t="shared" ca="1" si="82"/>
        <v>#N/A</v>
      </c>
      <c r="DJ48" s="88" t="e">
        <f t="shared" ca="1" si="82"/>
        <v>#N/A</v>
      </c>
      <c r="DK48" s="88" t="e">
        <f t="shared" ca="1" si="82"/>
        <v>#N/A</v>
      </c>
      <c r="DL48" s="88" t="e">
        <f t="shared" ca="1" si="82"/>
        <v>#N/A</v>
      </c>
      <c r="DM48" s="88" t="e">
        <f t="shared" ca="1" si="82"/>
        <v>#N/A</v>
      </c>
      <c r="DN48" s="88" t="e">
        <f t="shared" ca="1" si="82"/>
        <v>#N/A</v>
      </c>
      <c r="DO48" s="88" t="e">
        <f t="shared" ca="1" si="82"/>
        <v>#N/A</v>
      </c>
      <c r="DP48" s="88" t="e">
        <f t="shared" ca="1" si="82"/>
        <v>#N/A</v>
      </c>
      <c r="DQ48" s="88" t="e">
        <f t="shared" ca="1" si="82"/>
        <v>#N/A</v>
      </c>
      <c r="DR48" s="88" t="e">
        <f t="shared" ca="1" si="82"/>
        <v>#N/A</v>
      </c>
      <c r="DS48" s="88" t="e">
        <f t="shared" ca="1" si="82"/>
        <v>#N/A</v>
      </c>
      <c r="DT48" s="88" t="e">
        <f t="shared" ca="1" si="82"/>
        <v>#N/A</v>
      </c>
      <c r="DU48" s="88" t="e">
        <f t="shared" ca="1" si="82"/>
        <v>#N/A</v>
      </c>
      <c r="DV48" s="88" t="e">
        <f t="shared" ca="1" si="82"/>
        <v>#N/A</v>
      </c>
      <c r="DW48" s="88" t="e">
        <f t="shared" ca="1" si="82"/>
        <v>#N/A</v>
      </c>
      <c r="DX48" s="88" t="e">
        <f t="shared" ca="1" si="82"/>
        <v>#N/A</v>
      </c>
      <c r="DY48" s="88" t="e">
        <f t="shared" ca="1" si="82"/>
        <v>#N/A</v>
      </c>
      <c r="DZ48" s="88" t="e">
        <f t="shared" ca="1" si="82"/>
        <v>#N/A</v>
      </c>
      <c r="EA48" s="88" t="e">
        <f t="shared" ca="1" si="82"/>
        <v>#N/A</v>
      </c>
      <c r="EB48" s="88" t="e">
        <f t="shared" ca="1" si="82"/>
        <v>#N/A</v>
      </c>
      <c r="EC48" s="88" t="e">
        <f t="shared" ref="EC48:GN48" ca="1" si="83">IFERROR(EC$20/(EC25^2*PI()/4),NA())</f>
        <v>#N/A</v>
      </c>
      <c r="ED48" s="88" t="e">
        <f t="shared" ca="1" si="83"/>
        <v>#N/A</v>
      </c>
      <c r="EE48" s="88" t="e">
        <f t="shared" ca="1" si="83"/>
        <v>#N/A</v>
      </c>
      <c r="EF48" s="88" t="e">
        <f t="shared" ca="1" si="83"/>
        <v>#N/A</v>
      </c>
      <c r="EG48" s="88" t="e">
        <f t="shared" ca="1" si="83"/>
        <v>#N/A</v>
      </c>
      <c r="EH48" s="88" t="e">
        <f t="shared" ca="1" si="83"/>
        <v>#N/A</v>
      </c>
      <c r="EI48" s="88" t="e">
        <f t="shared" ca="1" si="83"/>
        <v>#N/A</v>
      </c>
      <c r="EJ48" s="88" t="e">
        <f t="shared" ca="1" si="83"/>
        <v>#N/A</v>
      </c>
      <c r="EK48" s="88" t="e">
        <f t="shared" ca="1" si="83"/>
        <v>#N/A</v>
      </c>
      <c r="EL48" s="88" t="e">
        <f t="shared" ca="1" si="83"/>
        <v>#N/A</v>
      </c>
      <c r="EM48" s="88" t="e">
        <f t="shared" ca="1" si="83"/>
        <v>#N/A</v>
      </c>
      <c r="EN48" s="88" t="e">
        <f t="shared" ca="1" si="83"/>
        <v>#N/A</v>
      </c>
      <c r="EO48" s="88" t="e">
        <f t="shared" ca="1" si="83"/>
        <v>#N/A</v>
      </c>
      <c r="EP48" s="88" t="e">
        <f t="shared" ca="1" si="83"/>
        <v>#N/A</v>
      </c>
      <c r="EQ48" s="88" t="e">
        <f t="shared" ca="1" si="83"/>
        <v>#N/A</v>
      </c>
      <c r="ER48" s="88" t="e">
        <f t="shared" ca="1" si="83"/>
        <v>#N/A</v>
      </c>
      <c r="ES48" s="88" t="e">
        <f t="shared" ca="1" si="83"/>
        <v>#N/A</v>
      </c>
      <c r="ET48" s="88" t="e">
        <f t="shared" ca="1" si="83"/>
        <v>#N/A</v>
      </c>
      <c r="EU48" s="88" t="e">
        <f t="shared" ca="1" si="83"/>
        <v>#N/A</v>
      </c>
      <c r="EV48" s="88" t="e">
        <f t="shared" ca="1" si="83"/>
        <v>#N/A</v>
      </c>
      <c r="EW48" s="88" t="e">
        <f t="shared" ca="1" si="83"/>
        <v>#N/A</v>
      </c>
      <c r="EX48" s="88" t="e">
        <f t="shared" ca="1" si="83"/>
        <v>#N/A</v>
      </c>
      <c r="EY48" s="88" t="e">
        <f t="shared" ca="1" si="83"/>
        <v>#N/A</v>
      </c>
      <c r="EZ48" s="88" t="e">
        <f t="shared" ca="1" si="83"/>
        <v>#N/A</v>
      </c>
      <c r="FA48" s="88" t="e">
        <f t="shared" ca="1" si="83"/>
        <v>#N/A</v>
      </c>
      <c r="FB48" s="88" t="e">
        <f t="shared" ca="1" si="83"/>
        <v>#N/A</v>
      </c>
      <c r="FC48" s="88" t="e">
        <f t="shared" ca="1" si="83"/>
        <v>#N/A</v>
      </c>
      <c r="FD48" s="88" t="e">
        <f t="shared" ca="1" si="83"/>
        <v>#N/A</v>
      </c>
      <c r="FE48" s="88" t="e">
        <f t="shared" ca="1" si="83"/>
        <v>#N/A</v>
      </c>
      <c r="FF48" s="88" t="e">
        <f t="shared" ca="1" si="83"/>
        <v>#N/A</v>
      </c>
      <c r="FG48" s="88" t="e">
        <f t="shared" ca="1" si="83"/>
        <v>#N/A</v>
      </c>
      <c r="FH48" s="88" t="e">
        <f t="shared" ca="1" si="83"/>
        <v>#N/A</v>
      </c>
      <c r="FI48" s="88" t="e">
        <f t="shared" ca="1" si="83"/>
        <v>#N/A</v>
      </c>
      <c r="FJ48" s="88" t="e">
        <f t="shared" ca="1" si="83"/>
        <v>#N/A</v>
      </c>
      <c r="FK48" s="88" t="e">
        <f t="shared" ca="1" si="83"/>
        <v>#N/A</v>
      </c>
      <c r="FL48" s="88" t="e">
        <f t="shared" ca="1" si="83"/>
        <v>#N/A</v>
      </c>
      <c r="FM48" s="88" t="e">
        <f t="shared" ca="1" si="83"/>
        <v>#N/A</v>
      </c>
      <c r="FN48" s="88" t="e">
        <f t="shared" ca="1" si="83"/>
        <v>#N/A</v>
      </c>
      <c r="FO48" s="88" t="e">
        <f t="shared" ca="1" si="83"/>
        <v>#N/A</v>
      </c>
      <c r="FP48" s="88" t="e">
        <f t="shared" ca="1" si="83"/>
        <v>#N/A</v>
      </c>
      <c r="FQ48" s="88" t="e">
        <f t="shared" ca="1" si="83"/>
        <v>#N/A</v>
      </c>
      <c r="FR48" s="88" t="e">
        <f t="shared" ca="1" si="83"/>
        <v>#N/A</v>
      </c>
      <c r="FS48" s="88" t="e">
        <f t="shared" ca="1" si="83"/>
        <v>#N/A</v>
      </c>
      <c r="FT48" s="88" t="e">
        <f t="shared" ca="1" si="83"/>
        <v>#N/A</v>
      </c>
      <c r="FU48" s="88" t="e">
        <f t="shared" ca="1" si="83"/>
        <v>#N/A</v>
      </c>
      <c r="FV48" s="88" t="e">
        <f t="shared" ca="1" si="83"/>
        <v>#N/A</v>
      </c>
      <c r="FW48" s="88" t="e">
        <f t="shared" ca="1" si="83"/>
        <v>#N/A</v>
      </c>
      <c r="FX48" s="88" t="e">
        <f t="shared" ca="1" si="83"/>
        <v>#N/A</v>
      </c>
      <c r="FY48" s="88" t="e">
        <f t="shared" ca="1" si="83"/>
        <v>#N/A</v>
      </c>
      <c r="FZ48" s="88" t="e">
        <f t="shared" ca="1" si="83"/>
        <v>#N/A</v>
      </c>
      <c r="GA48" s="88" t="e">
        <f t="shared" ca="1" si="83"/>
        <v>#N/A</v>
      </c>
      <c r="GB48" s="88" t="e">
        <f t="shared" ca="1" si="83"/>
        <v>#N/A</v>
      </c>
      <c r="GC48" s="88" t="e">
        <f t="shared" ca="1" si="83"/>
        <v>#N/A</v>
      </c>
      <c r="GD48" s="88" t="e">
        <f t="shared" ca="1" si="83"/>
        <v>#N/A</v>
      </c>
      <c r="GE48" s="88" t="e">
        <f t="shared" ca="1" si="83"/>
        <v>#N/A</v>
      </c>
      <c r="GF48" s="88" t="e">
        <f t="shared" ca="1" si="83"/>
        <v>#N/A</v>
      </c>
      <c r="GG48" s="88" t="e">
        <f t="shared" ca="1" si="83"/>
        <v>#N/A</v>
      </c>
      <c r="GH48" s="88" t="e">
        <f t="shared" ca="1" si="83"/>
        <v>#N/A</v>
      </c>
      <c r="GI48" s="88" t="e">
        <f t="shared" ca="1" si="83"/>
        <v>#N/A</v>
      </c>
      <c r="GJ48" s="88" t="e">
        <f t="shared" ca="1" si="83"/>
        <v>#N/A</v>
      </c>
      <c r="GK48" s="88" t="e">
        <f t="shared" ca="1" si="83"/>
        <v>#N/A</v>
      </c>
      <c r="GL48" s="88" t="e">
        <f t="shared" ca="1" si="83"/>
        <v>#N/A</v>
      </c>
      <c r="GM48" s="88" t="e">
        <f t="shared" ca="1" si="83"/>
        <v>#N/A</v>
      </c>
      <c r="GN48" s="88" t="e">
        <f t="shared" ca="1" si="83"/>
        <v>#N/A</v>
      </c>
      <c r="GO48" s="88" t="e">
        <f t="shared" ref="GO48:IZ48" ca="1" si="84">IFERROR(GO$20/(GO25^2*PI()/4),NA())</f>
        <v>#N/A</v>
      </c>
      <c r="GP48" s="88" t="e">
        <f t="shared" ca="1" si="84"/>
        <v>#N/A</v>
      </c>
      <c r="GQ48" s="88" t="e">
        <f t="shared" ca="1" si="84"/>
        <v>#N/A</v>
      </c>
      <c r="GR48" s="88" t="e">
        <f t="shared" ca="1" si="84"/>
        <v>#N/A</v>
      </c>
      <c r="GS48" s="88" t="e">
        <f t="shared" ca="1" si="84"/>
        <v>#N/A</v>
      </c>
      <c r="GT48" s="88" t="e">
        <f t="shared" ca="1" si="84"/>
        <v>#N/A</v>
      </c>
      <c r="GU48" s="88" t="e">
        <f t="shared" ca="1" si="84"/>
        <v>#N/A</v>
      </c>
      <c r="GV48" s="88" t="e">
        <f t="shared" ca="1" si="84"/>
        <v>#N/A</v>
      </c>
      <c r="GW48" s="88" t="e">
        <f t="shared" ca="1" si="84"/>
        <v>#N/A</v>
      </c>
      <c r="GX48" s="88" t="e">
        <f t="shared" ca="1" si="84"/>
        <v>#N/A</v>
      </c>
      <c r="GY48" s="88" t="e">
        <f t="shared" ca="1" si="84"/>
        <v>#N/A</v>
      </c>
      <c r="GZ48" s="88" t="e">
        <f t="shared" ca="1" si="84"/>
        <v>#N/A</v>
      </c>
      <c r="HA48" s="88" t="e">
        <f t="shared" ca="1" si="84"/>
        <v>#N/A</v>
      </c>
      <c r="HB48" s="88" t="e">
        <f t="shared" ca="1" si="84"/>
        <v>#N/A</v>
      </c>
      <c r="HC48" s="88" t="e">
        <f t="shared" ca="1" si="84"/>
        <v>#N/A</v>
      </c>
      <c r="HD48" s="88" t="e">
        <f t="shared" ca="1" si="84"/>
        <v>#N/A</v>
      </c>
      <c r="HE48" s="88" t="e">
        <f t="shared" ca="1" si="84"/>
        <v>#N/A</v>
      </c>
      <c r="HF48" s="88" t="e">
        <f t="shared" ca="1" si="84"/>
        <v>#N/A</v>
      </c>
      <c r="HG48" s="88" t="e">
        <f t="shared" ca="1" si="84"/>
        <v>#N/A</v>
      </c>
      <c r="HH48" s="88" t="e">
        <f t="shared" ca="1" si="84"/>
        <v>#N/A</v>
      </c>
      <c r="HI48" s="88" t="e">
        <f t="shared" ca="1" si="84"/>
        <v>#N/A</v>
      </c>
      <c r="HJ48" s="88" t="e">
        <f t="shared" ca="1" si="84"/>
        <v>#N/A</v>
      </c>
      <c r="HK48" s="88" t="e">
        <f t="shared" ca="1" si="84"/>
        <v>#N/A</v>
      </c>
      <c r="HL48" s="88" t="e">
        <f t="shared" ca="1" si="84"/>
        <v>#N/A</v>
      </c>
      <c r="HM48" s="88" t="e">
        <f t="shared" ca="1" si="84"/>
        <v>#N/A</v>
      </c>
      <c r="HN48" s="88" t="e">
        <f t="shared" ca="1" si="84"/>
        <v>#N/A</v>
      </c>
      <c r="HO48" s="88" t="e">
        <f t="shared" ca="1" si="84"/>
        <v>#N/A</v>
      </c>
      <c r="HP48" s="88" t="e">
        <f t="shared" ca="1" si="84"/>
        <v>#N/A</v>
      </c>
      <c r="HQ48" s="88" t="e">
        <f t="shared" ca="1" si="84"/>
        <v>#N/A</v>
      </c>
      <c r="HR48" s="88" t="e">
        <f t="shared" ca="1" si="84"/>
        <v>#N/A</v>
      </c>
      <c r="HS48" s="88" t="e">
        <f t="shared" ca="1" si="84"/>
        <v>#N/A</v>
      </c>
      <c r="HT48" s="88" t="e">
        <f t="shared" ca="1" si="84"/>
        <v>#N/A</v>
      </c>
      <c r="HU48" s="88" t="e">
        <f t="shared" ca="1" si="84"/>
        <v>#N/A</v>
      </c>
      <c r="HV48" s="88" t="e">
        <f t="shared" ca="1" si="84"/>
        <v>#N/A</v>
      </c>
      <c r="HW48" s="88" t="e">
        <f t="shared" ca="1" si="84"/>
        <v>#N/A</v>
      </c>
      <c r="HX48" s="88" t="e">
        <f t="shared" ca="1" si="84"/>
        <v>#N/A</v>
      </c>
      <c r="HY48" s="88" t="e">
        <f t="shared" ca="1" si="84"/>
        <v>#N/A</v>
      </c>
      <c r="HZ48" s="88" t="e">
        <f t="shared" ca="1" si="84"/>
        <v>#N/A</v>
      </c>
      <c r="IA48" s="88" t="e">
        <f t="shared" ca="1" si="84"/>
        <v>#N/A</v>
      </c>
      <c r="IB48" s="88" t="e">
        <f t="shared" ca="1" si="84"/>
        <v>#N/A</v>
      </c>
      <c r="IC48" s="88" t="e">
        <f t="shared" ca="1" si="84"/>
        <v>#N/A</v>
      </c>
      <c r="ID48" s="88" t="e">
        <f t="shared" ca="1" si="84"/>
        <v>#N/A</v>
      </c>
      <c r="IE48" s="88" t="e">
        <f t="shared" ca="1" si="84"/>
        <v>#N/A</v>
      </c>
      <c r="IF48" s="88" t="e">
        <f t="shared" ca="1" si="84"/>
        <v>#N/A</v>
      </c>
      <c r="IG48" s="88" t="e">
        <f t="shared" ca="1" si="84"/>
        <v>#N/A</v>
      </c>
      <c r="IH48" s="88" t="e">
        <f t="shared" ca="1" si="84"/>
        <v>#N/A</v>
      </c>
      <c r="II48" s="88" t="e">
        <f t="shared" ca="1" si="84"/>
        <v>#N/A</v>
      </c>
      <c r="IJ48" s="88" t="e">
        <f t="shared" ca="1" si="84"/>
        <v>#N/A</v>
      </c>
      <c r="IK48" s="88" t="e">
        <f t="shared" ca="1" si="84"/>
        <v>#N/A</v>
      </c>
      <c r="IL48" s="88" t="e">
        <f t="shared" ca="1" si="84"/>
        <v>#N/A</v>
      </c>
      <c r="IM48" s="88" t="e">
        <f t="shared" ca="1" si="84"/>
        <v>#N/A</v>
      </c>
      <c r="IN48" s="88" t="e">
        <f t="shared" ca="1" si="84"/>
        <v>#N/A</v>
      </c>
      <c r="IO48" s="88" t="e">
        <f t="shared" ca="1" si="84"/>
        <v>#N/A</v>
      </c>
      <c r="IP48" s="88" t="e">
        <f t="shared" ca="1" si="84"/>
        <v>#N/A</v>
      </c>
      <c r="IQ48" s="88" t="e">
        <f t="shared" ca="1" si="84"/>
        <v>#N/A</v>
      </c>
      <c r="IR48" s="88" t="e">
        <f t="shared" ca="1" si="84"/>
        <v>#N/A</v>
      </c>
      <c r="IS48" s="88" t="e">
        <f t="shared" ca="1" si="84"/>
        <v>#N/A</v>
      </c>
      <c r="IT48" s="88" t="e">
        <f t="shared" ca="1" si="84"/>
        <v>#N/A</v>
      </c>
      <c r="IU48" s="88" t="e">
        <f t="shared" ca="1" si="84"/>
        <v>#N/A</v>
      </c>
      <c r="IV48" s="88" t="e">
        <f t="shared" ca="1" si="84"/>
        <v>#N/A</v>
      </c>
      <c r="IW48" s="88" t="e">
        <f t="shared" ca="1" si="84"/>
        <v>#N/A</v>
      </c>
      <c r="IX48" s="88" t="e">
        <f t="shared" ca="1" si="84"/>
        <v>#N/A</v>
      </c>
      <c r="IY48" s="88" t="e">
        <f t="shared" ca="1" si="84"/>
        <v>#N/A</v>
      </c>
      <c r="IZ48" s="88" t="e">
        <f t="shared" ca="1" si="84"/>
        <v>#N/A</v>
      </c>
      <c r="JA48" s="88" t="e">
        <f t="shared" ref="JA48:LL48" ca="1" si="85">IFERROR(JA$20/(JA25^2*PI()/4),NA())</f>
        <v>#N/A</v>
      </c>
      <c r="JB48" s="88" t="e">
        <f t="shared" ca="1" si="85"/>
        <v>#N/A</v>
      </c>
      <c r="JC48" s="88" t="e">
        <f t="shared" ca="1" si="85"/>
        <v>#N/A</v>
      </c>
      <c r="JD48" s="88" t="e">
        <f t="shared" ca="1" si="85"/>
        <v>#N/A</v>
      </c>
      <c r="JE48" s="88" t="e">
        <f t="shared" ca="1" si="85"/>
        <v>#N/A</v>
      </c>
      <c r="JF48" s="88" t="e">
        <f t="shared" ca="1" si="85"/>
        <v>#N/A</v>
      </c>
      <c r="JG48" s="88" t="e">
        <f t="shared" ca="1" si="85"/>
        <v>#N/A</v>
      </c>
      <c r="JH48" s="88" t="e">
        <f t="shared" ca="1" si="85"/>
        <v>#N/A</v>
      </c>
      <c r="JI48" s="88" t="e">
        <f t="shared" ca="1" si="85"/>
        <v>#N/A</v>
      </c>
      <c r="JJ48" s="88" t="e">
        <f t="shared" ca="1" si="85"/>
        <v>#N/A</v>
      </c>
      <c r="JK48" s="88" t="e">
        <f t="shared" ca="1" si="85"/>
        <v>#N/A</v>
      </c>
      <c r="JL48" s="88" t="e">
        <f t="shared" ca="1" si="85"/>
        <v>#N/A</v>
      </c>
      <c r="JM48" s="88" t="e">
        <f t="shared" ca="1" si="85"/>
        <v>#N/A</v>
      </c>
      <c r="JN48" s="88" t="e">
        <f t="shared" ca="1" si="85"/>
        <v>#N/A</v>
      </c>
      <c r="JO48" s="88" t="e">
        <f t="shared" ca="1" si="85"/>
        <v>#N/A</v>
      </c>
      <c r="JP48" s="88" t="e">
        <f t="shared" ca="1" si="85"/>
        <v>#N/A</v>
      </c>
      <c r="JQ48" s="88" t="e">
        <f t="shared" ca="1" si="85"/>
        <v>#N/A</v>
      </c>
      <c r="JR48" s="88" t="e">
        <f t="shared" ca="1" si="85"/>
        <v>#N/A</v>
      </c>
      <c r="JS48" s="88" t="e">
        <f t="shared" ca="1" si="85"/>
        <v>#N/A</v>
      </c>
      <c r="JT48" s="88" t="e">
        <f t="shared" ca="1" si="85"/>
        <v>#N/A</v>
      </c>
      <c r="JU48" s="88" t="e">
        <f t="shared" ca="1" si="85"/>
        <v>#N/A</v>
      </c>
      <c r="JV48" s="88" t="e">
        <f t="shared" ca="1" si="85"/>
        <v>#N/A</v>
      </c>
      <c r="JW48" s="88" t="e">
        <f t="shared" ca="1" si="85"/>
        <v>#N/A</v>
      </c>
      <c r="JX48" s="88" t="e">
        <f t="shared" ca="1" si="85"/>
        <v>#N/A</v>
      </c>
      <c r="JY48" s="88" t="e">
        <f t="shared" ca="1" si="85"/>
        <v>#N/A</v>
      </c>
      <c r="JZ48" s="88" t="e">
        <f t="shared" ca="1" si="85"/>
        <v>#N/A</v>
      </c>
      <c r="KA48" s="88" t="e">
        <f t="shared" ca="1" si="85"/>
        <v>#N/A</v>
      </c>
      <c r="KB48" s="88" t="e">
        <f t="shared" ca="1" si="85"/>
        <v>#N/A</v>
      </c>
      <c r="KC48" s="88" t="e">
        <f t="shared" ca="1" si="85"/>
        <v>#N/A</v>
      </c>
      <c r="KD48" s="88" t="e">
        <f t="shared" ca="1" si="85"/>
        <v>#N/A</v>
      </c>
      <c r="KE48" s="88" t="e">
        <f t="shared" ca="1" si="85"/>
        <v>#N/A</v>
      </c>
      <c r="KF48" s="88" t="e">
        <f t="shared" ca="1" si="85"/>
        <v>#N/A</v>
      </c>
      <c r="KG48" s="88" t="e">
        <f t="shared" ca="1" si="85"/>
        <v>#N/A</v>
      </c>
      <c r="KH48" s="88" t="e">
        <f t="shared" ca="1" si="85"/>
        <v>#N/A</v>
      </c>
      <c r="KI48" s="88" t="e">
        <f t="shared" ca="1" si="85"/>
        <v>#N/A</v>
      </c>
      <c r="KJ48" s="88" t="e">
        <f t="shared" ca="1" si="85"/>
        <v>#N/A</v>
      </c>
      <c r="KK48" s="88" t="e">
        <f t="shared" ca="1" si="85"/>
        <v>#N/A</v>
      </c>
      <c r="KL48" s="88" t="e">
        <f t="shared" ca="1" si="85"/>
        <v>#N/A</v>
      </c>
      <c r="KM48" s="88" t="e">
        <f t="shared" ca="1" si="85"/>
        <v>#N/A</v>
      </c>
      <c r="KN48" s="88" t="e">
        <f t="shared" ca="1" si="85"/>
        <v>#N/A</v>
      </c>
      <c r="KO48" s="88" t="e">
        <f t="shared" ca="1" si="85"/>
        <v>#N/A</v>
      </c>
      <c r="KP48" s="88" t="e">
        <f t="shared" ca="1" si="85"/>
        <v>#N/A</v>
      </c>
      <c r="KQ48" s="88" t="e">
        <f t="shared" ca="1" si="85"/>
        <v>#N/A</v>
      </c>
      <c r="KR48" s="88" t="e">
        <f t="shared" ca="1" si="85"/>
        <v>#N/A</v>
      </c>
      <c r="KS48" s="88" t="e">
        <f t="shared" ca="1" si="85"/>
        <v>#N/A</v>
      </c>
      <c r="KT48" s="88" t="e">
        <f t="shared" ca="1" si="85"/>
        <v>#N/A</v>
      </c>
      <c r="KU48" s="88" t="e">
        <f t="shared" ca="1" si="85"/>
        <v>#N/A</v>
      </c>
      <c r="KV48" s="88" t="e">
        <f t="shared" ca="1" si="85"/>
        <v>#N/A</v>
      </c>
      <c r="KW48" s="88" t="e">
        <f t="shared" ca="1" si="85"/>
        <v>#N/A</v>
      </c>
      <c r="KX48" s="88" t="e">
        <f t="shared" ca="1" si="85"/>
        <v>#N/A</v>
      </c>
      <c r="KY48" s="88" t="e">
        <f t="shared" ca="1" si="85"/>
        <v>#N/A</v>
      </c>
      <c r="KZ48" s="88" t="e">
        <f t="shared" ca="1" si="85"/>
        <v>#N/A</v>
      </c>
      <c r="LA48" s="88" t="e">
        <f t="shared" ca="1" si="85"/>
        <v>#N/A</v>
      </c>
      <c r="LB48" s="88" t="e">
        <f t="shared" ca="1" si="85"/>
        <v>#N/A</v>
      </c>
      <c r="LC48" s="88" t="e">
        <f t="shared" ca="1" si="85"/>
        <v>#N/A</v>
      </c>
      <c r="LD48" s="88" t="e">
        <f t="shared" ca="1" si="85"/>
        <v>#N/A</v>
      </c>
      <c r="LE48" s="88" t="e">
        <f t="shared" ca="1" si="85"/>
        <v>#N/A</v>
      </c>
      <c r="LF48" s="88" t="e">
        <f t="shared" ca="1" si="85"/>
        <v>#N/A</v>
      </c>
      <c r="LG48" s="88" t="e">
        <f t="shared" ca="1" si="85"/>
        <v>#N/A</v>
      </c>
      <c r="LH48" s="88" t="e">
        <f t="shared" ca="1" si="85"/>
        <v>#N/A</v>
      </c>
      <c r="LI48" s="88" t="e">
        <f t="shared" ca="1" si="85"/>
        <v>#N/A</v>
      </c>
      <c r="LJ48" s="88" t="e">
        <f t="shared" ca="1" si="85"/>
        <v>#N/A</v>
      </c>
      <c r="LK48" s="88" t="e">
        <f t="shared" ca="1" si="85"/>
        <v>#N/A</v>
      </c>
      <c r="LL48" s="88" t="e">
        <f t="shared" ca="1" si="85"/>
        <v>#N/A</v>
      </c>
      <c r="LM48" s="88" t="e">
        <f t="shared" ref="LM48:NX48" ca="1" si="86">IFERROR(LM$20/(LM25^2*PI()/4),NA())</f>
        <v>#N/A</v>
      </c>
      <c r="LN48" s="88" t="e">
        <f t="shared" ca="1" si="86"/>
        <v>#N/A</v>
      </c>
      <c r="LO48" s="88" t="e">
        <f t="shared" ca="1" si="86"/>
        <v>#N/A</v>
      </c>
      <c r="LP48" s="88" t="e">
        <f t="shared" ca="1" si="86"/>
        <v>#N/A</v>
      </c>
      <c r="LQ48" s="88" t="e">
        <f t="shared" ca="1" si="86"/>
        <v>#N/A</v>
      </c>
      <c r="LR48" s="88" t="e">
        <f t="shared" ca="1" si="86"/>
        <v>#N/A</v>
      </c>
      <c r="LS48" s="88" t="e">
        <f t="shared" ca="1" si="86"/>
        <v>#N/A</v>
      </c>
      <c r="LT48" s="88" t="e">
        <f t="shared" ca="1" si="86"/>
        <v>#N/A</v>
      </c>
      <c r="LU48" s="88" t="e">
        <f t="shared" ca="1" si="86"/>
        <v>#N/A</v>
      </c>
      <c r="LV48" s="88" t="e">
        <f t="shared" ca="1" si="86"/>
        <v>#N/A</v>
      </c>
      <c r="LW48" s="88" t="e">
        <f t="shared" ca="1" si="86"/>
        <v>#N/A</v>
      </c>
      <c r="LX48" s="88" t="e">
        <f t="shared" ca="1" si="86"/>
        <v>#N/A</v>
      </c>
      <c r="LY48" s="88" t="e">
        <f t="shared" ca="1" si="86"/>
        <v>#N/A</v>
      </c>
      <c r="LZ48" s="88" t="e">
        <f t="shared" ca="1" si="86"/>
        <v>#N/A</v>
      </c>
      <c r="MA48" s="88" t="e">
        <f t="shared" ca="1" si="86"/>
        <v>#N/A</v>
      </c>
      <c r="MB48" s="88" t="e">
        <f t="shared" ca="1" si="86"/>
        <v>#N/A</v>
      </c>
      <c r="MC48" s="88" t="e">
        <f t="shared" ca="1" si="86"/>
        <v>#N/A</v>
      </c>
      <c r="MD48" s="88" t="e">
        <f t="shared" ca="1" si="86"/>
        <v>#N/A</v>
      </c>
      <c r="ME48" s="88" t="e">
        <f t="shared" ca="1" si="86"/>
        <v>#N/A</v>
      </c>
      <c r="MF48" s="88" t="e">
        <f t="shared" ca="1" si="86"/>
        <v>#N/A</v>
      </c>
      <c r="MG48" s="88" t="e">
        <f t="shared" ca="1" si="86"/>
        <v>#N/A</v>
      </c>
      <c r="MH48" s="88" t="e">
        <f t="shared" ca="1" si="86"/>
        <v>#N/A</v>
      </c>
      <c r="MI48" s="88" t="e">
        <f t="shared" ca="1" si="86"/>
        <v>#N/A</v>
      </c>
      <c r="MJ48" s="88" t="e">
        <f t="shared" ca="1" si="86"/>
        <v>#N/A</v>
      </c>
      <c r="MK48" s="88" t="e">
        <f t="shared" ca="1" si="86"/>
        <v>#N/A</v>
      </c>
      <c r="ML48" s="88" t="e">
        <f t="shared" ca="1" si="86"/>
        <v>#N/A</v>
      </c>
      <c r="MM48" s="88" t="e">
        <f t="shared" ca="1" si="86"/>
        <v>#N/A</v>
      </c>
      <c r="MN48" s="88" t="e">
        <f t="shared" ca="1" si="86"/>
        <v>#N/A</v>
      </c>
      <c r="MO48" s="88" t="e">
        <f t="shared" ca="1" si="86"/>
        <v>#N/A</v>
      </c>
      <c r="MP48" s="88" t="e">
        <f t="shared" ca="1" si="86"/>
        <v>#N/A</v>
      </c>
      <c r="MQ48" s="88" t="e">
        <f t="shared" ca="1" si="86"/>
        <v>#N/A</v>
      </c>
      <c r="MR48" s="88" t="e">
        <f t="shared" ca="1" si="86"/>
        <v>#N/A</v>
      </c>
      <c r="MS48" s="88" t="e">
        <f t="shared" ca="1" si="86"/>
        <v>#N/A</v>
      </c>
      <c r="MT48" s="88" t="e">
        <f t="shared" ca="1" si="86"/>
        <v>#N/A</v>
      </c>
      <c r="MU48" s="88" t="e">
        <f t="shared" ca="1" si="86"/>
        <v>#N/A</v>
      </c>
      <c r="MV48" s="88" t="e">
        <f t="shared" ca="1" si="86"/>
        <v>#N/A</v>
      </c>
      <c r="MW48" s="88" t="e">
        <f t="shared" ca="1" si="86"/>
        <v>#N/A</v>
      </c>
      <c r="MX48" s="88" t="e">
        <f t="shared" ca="1" si="86"/>
        <v>#N/A</v>
      </c>
      <c r="MY48" s="88" t="e">
        <f t="shared" ca="1" si="86"/>
        <v>#N/A</v>
      </c>
      <c r="MZ48" s="88" t="e">
        <f t="shared" ca="1" si="86"/>
        <v>#N/A</v>
      </c>
      <c r="NA48" s="88" t="e">
        <f t="shared" ca="1" si="86"/>
        <v>#N/A</v>
      </c>
      <c r="NB48" s="88" t="e">
        <f t="shared" ca="1" si="86"/>
        <v>#N/A</v>
      </c>
      <c r="NC48" s="88" t="e">
        <f t="shared" ca="1" si="86"/>
        <v>#N/A</v>
      </c>
      <c r="ND48" s="88" t="e">
        <f t="shared" ca="1" si="86"/>
        <v>#N/A</v>
      </c>
      <c r="NE48" s="88" t="e">
        <f t="shared" ca="1" si="86"/>
        <v>#N/A</v>
      </c>
      <c r="NF48" s="88" t="e">
        <f t="shared" ca="1" si="86"/>
        <v>#N/A</v>
      </c>
      <c r="NG48" s="88" t="e">
        <f t="shared" ca="1" si="86"/>
        <v>#N/A</v>
      </c>
      <c r="NH48" s="88" t="e">
        <f t="shared" ca="1" si="86"/>
        <v>#N/A</v>
      </c>
      <c r="NI48" s="88" t="e">
        <f t="shared" ca="1" si="86"/>
        <v>#N/A</v>
      </c>
      <c r="NJ48" s="88" t="e">
        <f t="shared" ca="1" si="86"/>
        <v>#N/A</v>
      </c>
      <c r="NK48" s="88" t="e">
        <f t="shared" ca="1" si="86"/>
        <v>#N/A</v>
      </c>
      <c r="NL48" s="88" t="e">
        <f t="shared" ca="1" si="86"/>
        <v>#N/A</v>
      </c>
      <c r="NM48" s="88" t="e">
        <f t="shared" ca="1" si="86"/>
        <v>#N/A</v>
      </c>
      <c r="NN48" s="88" t="e">
        <f t="shared" ca="1" si="86"/>
        <v>#N/A</v>
      </c>
      <c r="NO48" s="88" t="e">
        <f t="shared" ca="1" si="86"/>
        <v>#N/A</v>
      </c>
      <c r="NP48" s="88" t="e">
        <f t="shared" ca="1" si="86"/>
        <v>#N/A</v>
      </c>
      <c r="NQ48" s="88" t="e">
        <f t="shared" ca="1" si="86"/>
        <v>#N/A</v>
      </c>
      <c r="NR48" s="88" t="e">
        <f t="shared" ca="1" si="86"/>
        <v>#N/A</v>
      </c>
      <c r="NS48" s="88" t="e">
        <f t="shared" ca="1" si="86"/>
        <v>#N/A</v>
      </c>
      <c r="NT48" s="88" t="e">
        <f t="shared" ca="1" si="86"/>
        <v>#N/A</v>
      </c>
      <c r="NU48" s="88" t="e">
        <f t="shared" ca="1" si="86"/>
        <v>#N/A</v>
      </c>
      <c r="NV48" s="88" t="e">
        <f t="shared" ca="1" si="86"/>
        <v>#N/A</v>
      </c>
      <c r="NW48" s="88" t="e">
        <f t="shared" ca="1" si="86"/>
        <v>#N/A</v>
      </c>
      <c r="NX48" s="88" t="e">
        <f t="shared" ca="1" si="86"/>
        <v>#N/A</v>
      </c>
      <c r="NY48" s="88" t="e">
        <f t="shared" ref="NY48:OM48" ca="1" si="87">IFERROR(NY$20/(NY25^2*PI()/4),NA())</f>
        <v>#N/A</v>
      </c>
      <c r="NZ48" s="88" t="e">
        <f t="shared" ca="1" si="87"/>
        <v>#N/A</v>
      </c>
      <c r="OA48" s="88" t="e">
        <f t="shared" ca="1" si="87"/>
        <v>#N/A</v>
      </c>
      <c r="OB48" s="88" t="e">
        <f t="shared" ca="1" si="87"/>
        <v>#N/A</v>
      </c>
      <c r="OC48" s="88" t="e">
        <f t="shared" ca="1" si="87"/>
        <v>#N/A</v>
      </c>
      <c r="OD48" s="88" t="e">
        <f t="shared" ca="1" si="87"/>
        <v>#N/A</v>
      </c>
      <c r="OE48" s="88" t="e">
        <f t="shared" ca="1" si="87"/>
        <v>#N/A</v>
      </c>
      <c r="OF48" s="88" t="e">
        <f t="shared" ca="1" si="87"/>
        <v>#N/A</v>
      </c>
      <c r="OG48" s="88" t="e">
        <f t="shared" ca="1" si="87"/>
        <v>#N/A</v>
      </c>
      <c r="OH48" s="88" t="e">
        <f t="shared" ca="1" si="87"/>
        <v>#N/A</v>
      </c>
      <c r="OI48" s="88" t="e">
        <f t="shared" ca="1" si="87"/>
        <v>#N/A</v>
      </c>
      <c r="OJ48" s="88" t="e">
        <f t="shared" ca="1" si="87"/>
        <v>#N/A</v>
      </c>
      <c r="OK48" s="88" t="e">
        <f t="shared" ca="1" si="87"/>
        <v>#N/A</v>
      </c>
      <c r="OL48" s="88" t="e">
        <f t="shared" ca="1" si="87"/>
        <v>#N/A</v>
      </c>
      <c r="OM48" s="88" t="e">
        <f t="shared" ca="1" si="87"/>
        <v>#N/A</v>
      </c>
    </row>
    <row r="49" spans="2:403" x14ac:dyDescent="0.3">
      <c r="B49" s="84">
        <v>25</v>
      </c>
      <c r="C49" s="85" t="s">
        <v>76</v>
      </c>
      <c r="D49" s="88">
        <f t="shared" ref="D49" ca="1" si="88">IFERROR(D$20/(D26^2*PI()/4),NA())</f>
        <v>10.046230024564442</v>
      </c>
      <c r="E49" s="88">
        <f t="shared" ref="E49:BP49" ca="1" si="89">IFERROR(E$20/(E26^2*PI()/4),NA())</f>
        <v>0.2744246762913119</v>
      </c>
      <c r="F49" s="88">
        <f t="shared" ca="1" si="89"/>
        <v>9.77180534827313</v>
      </c>
      <c r="G49" s="88">
        <f t="shared" ca="1" si="89"/>
        <v>4.8024318350979582</v>
      </c>
      <c r="H49" s="88">
        <f t="shared" ca="1" si="89"/>
        <v>1.9209727340391836</v>
      </c>
      <c r="I49" s="88">
        <f t="shared" ca="1" si="89"/>
        <v>0.96048636701959178</v>
      </c>
      <c r="J49" s="88">
        <f t="shared" ca="1" si="89"/>
        <v>0.96048636701959178</v>
      </c>
      <c r="K49" s="88">
        <f t="shared" ca="1" si="89"/>
        <v>2.8814591010587747</v>
      </c>
      <c r="L49" s="88">
        <f t="shared" ca="1" si="89"/>
        <v>0.96048636701959178</v>
      </c>
      <c r="M49" s="88">
        <f t="shared" ca="1" si="89"/>
        <v>1.9209727340391836</v>
      </c>
      <c r="N49" s="88">
        <f t="shared" ca="1" si="89"/>
        <v>0.96048636701959178</v>
      </c>
      <c r="O49" s="88">
        <f t="shared" ca="1" si="89"/>
        <v>0.96048636701959178</v>
      </c>
      <c r="P49" s="88">
        <f t="shared" ca="1" si="89"/>
        <v>4.9693735131751735</v>
      </c>
      <c r="Q49" s="88">
        <f t="shared" ca="1" si="89"/>
        <v>2.4926908096460836</v>
      </c>
      <c r="R49" s="88">
        <f t="shared" ca="1" si="89"/>
        <v>2.4766827035290904</v>
      </c>
      <c r="S49" s="88">
        <f t="shared" ca="1" si="89"/>
        <v>1.1320017897016617</v>
      </c>
      <c r="T49" s="88">
        <f t="shared" ca="1" si="89"/>
        <v>1.3446809138274283</v>
      </c>
      <c r="U49" s="88">
        <f t="shared" ca="1" si="89"/>
        <v>0.68606169072827972</v>
      </c>
      <c r="V49" s="88">
        <f t="shared" ca="1" si="89"/>
        <v>0.65861922309914867</v>
      </c>
      <c r="W49" s="88">
        <f t="shared" ca="1" si="89"/>
        <v>8.2327402887393569E-2</v>
      </c>
      <c r="X49" s="88">
        <f t="shared" ca="1" si="89"/>
        <v>0.57629182021175507</v>
      </c>
      <c r="Y49" s="88">
        <f t="shared" ca="1" si="89"/>
        <v>8.2327402887393569E-2</v>
      </c>
      <c r="Z49" s="88">
        <f t="shared" ca="1" si="89"/>
        <v>0.49396441732436142</v>
      </c>
      <c r="AA49" s="88">
        <f t="shared" ca="1" si="89"/>
        <v>8.2327402887393569E-2</v>
      </c>
      <c r="AB49" s="88">
        <f t="shared" ca="1" si="89"/>
        <v>0.41163701443696782</v>
      </c>
      <c r="AC49" s="88">
        <f t="shared" ca="1" si="89"/>
        <v>8.2327402887393569E-2</v>
      </c>
      <c r="AD49" s="88">
        <f t="shared" ca="1" si="89"/>
        <v>0.32930961154957428</v>
      </c>
      <c r="AE49" s="88">
        <f t="shared" ca="1" si="89"/>
        <v>8.2327402887393569E-2</v>
      </c>
      <c r="AF49" s="88">
        <f t="shared" ca="1" si="89"/>
        <v>0.24698220866218071</v>
      </c>
      <c r="AG49" s="88">
        <f t="shared" ca="1" si="89"/>
        <v>8.2327402887393569E-2</v>
      </c>
      <c r="AH49" s="88">
        <f t="shared" ca="1" si="89"/>
        <v>0.16465480577478714</v>
      </c>
      <c r="AI49" s="88">
        <f t="shared" ca="1" si="89"/>
        <v>8.2327402887393569E-2</v>
      </c>
      <c r="AJ49" s="88">
        <f t="shared" ca="1" si="89"/>
        <v>8.2327402887393569E-2</v>
      </c>
      <c r="AK49" s="88" t="e">
        <f t="shared" ca="1" si="89"/>
        <v>#N/A</v>
      </c>
      <c r="AL49" s="88" t="e">
        <f t="shared" ca="1" si="89"/>
        <v>#N/A</v>
      </c>
      <c r="AM49" s="88" t="e">
        <f t="shared" ca="1" si="89"/>
        <v>#N/A</v>
      </c>
      <c r="AN49" s="88" t="e">
        <f t="shared" ca="1" si="89"/>
        <v>#N/A</v>
      </c>
      <c r="AO49" s="88" t="e">
        <f t="shared" ca="1" si="89"/>
        <v>#N/A</v>
      </c>
      <c r="AP49" s="88" t="e">
        <f t="shared" ca="1" si="89"/>
        <v>#N/A</v>
      </c>
      <c r="AQ49" s="88" t="e">
        <f t="shared" ca="1" si="89"/>
        <v>#N/A</v>
      </c>
      <c r="AR49" s="88" t="e">
        <f t="shared" ca="1" si="89"/>
        <v>#N/A</v>
      </c>
      <c r="AS49" s="88" t="e">
        <f t="shared" ca="1" si="89"/>
        <v>#N/A</v>
      </c>
      <c r="AT49" s="88" t="e">
        <f t="shared" ca="1" si="89"/>
        <v>#N/A</v>
      </c>
      <c r="AU49" s="88" t="e">
        <f t="shared" ca="1" si="89"/>
        <v>#N/A</v>
      </c>
      <c r="AV49" s="88" t="e">
        <f t="shared" ca="1" si="89"/>
        <v>#N/A</v>
      </c>
      <c r="AW49" s="88" t="e">
        <f t="shared" ca="1" si="89"/>
        <v>#N/A</v>
      </c>
      <c r="AX49" s="88" t="e">
        <f t="shared" ca="1" si="89"/>
        <v>#N/A</v>
      </c>
      <c r="AY49" s="88" t="e">
        <f t="shared" ca="1" si="89"/>
        <v>#N/A</v>
      </c>
      <c r="AZ49" s="88" t="e">
        <f t="shared" ca="1" si="89"/>
        <v>#N/A</v>
      </c>
      <c r="BA49" s="88" t="e">
        <f t="shared" ca="1" si="89"/>
        <v>#N/A</v>
      </c>
      <c r="BB49" s="88" t="e">
        <f t="shared" ca="1" si="89"/>
        <v>#N/A</v>
      </c>
      <c r="BC49" s="88" t="e">
        <f t="shared" ca="1" si="89"/>
        <v>#N/A</v>
      </c>
      <c r="BD49" s="88" t="e">
        <f t="shared" ca="1" si="89"/>
        <v>#N/A</v>
      </c>
      <c r="BE49" s="88" t="e">
        <f t="shared" ca="1" si="89"/>
        <v>#N/A</v>
      </c>
      <c r="BF49" s="88" t="e">
        <f t="shared" ca="1" si="89"/>
        <v>#N/A</v>
      </c>
      <c r="BG49" s="88" t="e">
        <f t="shared" ca="1" si="89"/>
        <v>#N/A</v>
      </c>
      <c r="BH49" s="88" t="e">
        <f t="shared" ca="1" si="89"/>
        <v>#N/A</v>
      </c>
      <c r="BI49" s="88" t="e">
        <f t="shared" ca="1" si="89"/>
        <v>#N/A</v>
      </c>
      <c r="BJ49" s="88" t="e">
        <f t="shared" ca="1" si="89"/>
        <v>#N/A</v>
      </c>
      <c r="BK49" s="88" t="e">
        <f t="shared" ca="1" si="89"/>
        <v>#N/A</v>
      </c>
      <c r="BL49" s="88" t="e">
        <f t="shared" ca="1" si="89"/>
        <v>#N/A</v>
      </c>
      <c r="BM49" s="88" t="e">
        <f t="shared" ca="1" si="89"/>
        <v>#N/A</v>
      </c>
      <c r="BN49" s="88" t="e">
        <f t="shared" ca="1" si="89"/>
        <v>#N/A</v>
      </c>
      <c r="BO49" s="88" t="e">
        <f t="shared" ca="1" si="89"/>
        <v>#N/A</v>
      </c>
      <c r="BP49" s="88" t="e">
        <f t="shared" ca="1" si="89"/>
        <v>#N/A</v>
      </c>
      <c r="BQ49" s="88" t="e">
        <f t="shared" ref="BQ49:EB49" ca="1" si="90">IFERROR(BQ$20/(BQ26^2*PI()/4),NA())</f>
        <v>#N/A</v>
      </c>
      <c r="BR49" s="88" t="e">
        <f t="shared" ca="1" si="90"/>
        <v>#N/A</v>
      </c>
      <c r="BS49" s="88" t="e">
        <f t="shared" ca="1" si="90"/>
        <v>#N/A</v>
      </c>
      <c r="BT49" s="88" t="e">
        <f t="shared" ca="1" si="90"/>
        <v>#N/A</v>
      </c>
      <c r="BU49" s="88" t="e">
        <f t="shared" ca="1" si="90"/>
        <v>#N/A</v>
      </c>
      <c r="BV49" s="88" t="e">
        <f t="shared" ca="1" si="90"/>
        <v>#N/A</v>
      </c>
      <c r="BW49" s="88" t="e">
        <f t="shared" ca="1" si="90"/>
        <v>#N/A</v>
      </c>
      <c r="BX49" s="88" t="e">
        <f t="shared" ca="1" si="90"/>
        <v>#N/A</v>
      </c>
      <c r="BY49" s="88" t="e">
        <f t="shared" ca="1" si="90"/>
        <v>#N/A</v>
      </c>
      <c r="BZ49" s="88" t="e">
        <f t="shared" ca="1" si="90"/>
        <v>#N/A</v>
      </c>
      <c r="CA49" s="88" t="e">
        <f t="shared" ca="1" si="90"/>
        <v>#N/A</v>
      </c>
      <c r="CB49" s="88" t="e">
        <f t="shared" ca="1" si="90"/>
        <v>#N/A</v>
      </c>
      <c r="CC49" s="88" t="e">
        <f t="shared" ca="1" si="90"/>
        <v>#N/A</v>
      </c>
      <c r="CD49" s="88" t="e">
        <f t="shared" ca="1" si="90"/>
        <v>#N/A</v>
      </c>
      <c r="CE49" s="88" t="e">
        <f t="shared" ca="1" si="90"/>
        <v>#N/A</v>
      </c>
      <c r="CF49" s="88" t="e">
        <f t="shared" ca="1" si="90"/>
        <v>#N/A</v>
      </c>
      <c r="CG49" s="88" t="e">
        <f t="shared" ca="1" si="90"/>
        <v>#N/A</v>
      </c>
      <c r="CH49" s="88" t="e">
        <f t="shared" ca="1" si="90"/>
        <v>#N/A</v>
      </c>
      <c r="CI49" s="88" t="e">
        <f t="shared" ca="1" si="90"/>
        <v>#N/A</v>
      </c>
      <c r="CJ49" s="88" t="e">
        <f t="shared" ca="1" si="90"/>
        <v>#N/A</v>
      </c>
      <c r="CK49" s="88" t="e">
        <f t="shared" ca="1" si="90"/>
        <v>#N/A</v>
      </c>
      <c r="CL49" s="88" t="e">
        <f t="shared" ca="1" si="90"/>
        <v>#N/A</v>
      </c>
      <c r="CM49" s="88" t="e">
        <f t="shared" ca="1" si="90"/>
        <v>#N/A</v>
      </c>
      <c r="CN49" s="88" t="e">
        <f t="shared" ca="1" si="90"/>
        <v>#N/A</v>
      </c>
      <c r="CO49" s="88" t="e">
        <f t="shared" ca="1" si="90"/>
        <v>#N/A</v>
      </c>
      <c r="CP49" s="88" t="e">
        <f t="shared" ca="1" si="90"/>
        <v>#N/A</v>
      </c>
      <c r="CQ49" s="88" t="e">
        <f t="shared" ca="1" si="90"/>
        <v>#N/A</v>
      </c>
      <c r="CR49" s="88" t="e">
        <f t="shared" ca="1" si="90"/>
        <v>#N/A</v>
      </c>
      <c r="CS49" s="88" t="e">
        <f t="shared" ca="1" si="90"/>
        <v>#N/A</v>
      </c>
      <c r="CT49" s="88" t="e">
        <f t="shared" ca="1" si="90"/>
        <v>#N/A</v>
      </c>
      <c r="CU49" s="88" t="e">
        <f t="shared" ca="1" si="90"/>
        <v>#N/A</v>
      </c>
      <c r="CV49" s="88" t="e">
        <f t="shared" ca="1" si="90"/>
        <v>#N/A</v>
      </c>
      <c r="CW49" s="88" t="e">
        <f t="shared" ca="1" si="90"/>
        <v>#N/A</v>
      </c>
      <c r="CX49" s="88" t="e">
        <f t="shared" ca="1" si="90"/>
        <v>#N/A</v>
      </c>
      <c r="CY49" s="88" t="e">
        <f t="shared" ca="1" si="90"/>
        <v>#N/A</v>
      </c>
      <c r="CZ49" s="88" t="e">
        <f t="shared" ca="1" si="90"/>
        <v>#N/A</v>
      </c>
      <c r="DA49" s="88" t="e">
        <f t="shared" ca="1" si="90"/>
        <v>#N/A</v>
      </c>
      <c r="DB49" s="88" t="e">
        <f t="shared" ca="1" si="90"/>
        <v>#N/A</v>
      </c>
      <c r="DC49" s="88" t="e">
        <f t="shared" ca="1" si="90"/>
        <v>#N/A</v>
      </c>
      <c r="DD49" s="88" t="e">
        <f t="shared" ca="1" si="90"/>
        <v>#N/A</v>
      </c>
      <c r="DE49" s="88" t="e">
        <f t="shared" ca="1" si="90"/>
        <v>#N/A</v>
      </c>
      <c r="DF49" s="88" t="e">
        <f t="shared" ca="1" si="90"/>
        <v>#N/A</v>
      </c>
      <c r="DG49" s="88" t="e">
        <f t="shared" ca="1" si="90"/>
        <v>#N/A</v>
      </c>
      <c r="DH49" s="88" t="e">
        <f t="shared" ca="1" si="90"/>
        <v>#N/A</v>
      </c>
      <c r="DI49" s="88" t="e">
        <f t="shared" ca="1" si="90"/>
        <v>#N/A</v>
      </c>
      <c r="DJ49" s="88" t="e">
        <f t="shared" ca="1" si="90"/>
        <v>#N/A</v>
      </c>
      <c r="DK49" s="88" t="e">
        <f t="shared" ca="1" si="90"/>
        <v>#N/A</v>
      </c>
      <c r="DL49" s="88" t="e">
        <f t="shared" ca="1" si="90"/>
        <v>#N/A</v>
      </c>
      <c r="DM49" s="88" t="e">
        <f t="shared" ca="1" si="90"/>
        <v>#N/A</v>
      </c>
      <c r="DN49" s="88" t="e">
        <f t="shared" ca="1" si="90"/>
        <v>#N/A</v>
      </c>
      <c r="DO49" s="88" t="e">
        <f t="shared" ca="1" si="90"/>
        <v>#N/A</v>
      </c>
      <c r="DP49" s="88" t="e">
        <f t="shared" ca="1" si="90"/>
        <v>#N/A</v>
      </c>
      <c r="DQ49" s="88" t="e">
        <f t="shared" ca="1" si="90"/>
        <v>#N/A</v>
      </c>
      <c r="DR49" s="88" t="e">
        <f t="shared" ca="1" si="90"/>
        <v>#N/A</v>
      </c>
      <c r="DS49" s="88" t="e">
        <f t="shared" ca="1" si="90"/>
        <v>#N/A</v>
      </c>
      <c r="DT49" s="88" t="e">
        <f t="shared" ca="1" si="90"/>
        <v>#N/A</v>
      </c>
      <c r="DU49" s="88" t="e">
        <f t="shared" ca="1" si="90"/>
        <v>#N/A</v>
      </c>
      <c r="DV49" s="88" t="e">
        <f t="shared" ca="1" si="90"/>
        <v>#N/A</v>
      </c>
      <c r="DW49" s="88" t="e">
        <f t="shared" ca="1" si="90"/>
        <v>#N/A</v>
      </c>
      <c r="DX49" s="88" t="e">
        <f t="shared" ca="1" si="90"/>
        <v>#N/A</v>
      </c>
      <c r="DY49" s="88" t="e">
        <f t="shared" ca="1" si="90"/>
        <v>#N/A</v>
      </c>
      <c r="DZ49" s="88" t="e">
        <f t="shared" ca="1" si="90"/>
        <v>#N/A</v>
      </c>
      <c r="EA49" s="88" t="e">
        <f t="shared" ca="1" si="90"/>
        <v>#N/A</v>
      </c>
      <c r="EB49" s="88" t="e">
        <f t="shared" ca="1" si="90"/>
        <v>#N/A</v>
      </c>
      <c r="EC49" s="88" t="e">
        <f t="shared" ref="EC49:GN49" ca="1" si="91">IFERROR(EC$20/(EC26^2*PI()/4),NA())</f>
        <v>#N/A</v>
      </c>
      <c r="ED49" s="88" t="e">
        <f t="shared" ca="1" si="91"/>
        <v>#N/A</v>
      </c>
      <c r="EE49" s="88" t="e">
        <f t="shared" ca="1" si="91"/>
        <v>#N/A</v>
      </c>
      <c r="EF49" s="88" t="e">
        <f t="shared" ca="1" si="91"/>
        <v>#N/A</v>
      </c>
      <c r="EG49" s="88" t="e">
        <f t="shared" ca="1" si="91"/>
        <v>#N/A</v>
      </c>
      <c r="EH49" s="88" t="e">
        <f t="shared" ca="1" si="91"/>
        <v>#N/A</v>
      </c>
      <c r="EI49" s="88" t="e">
        <f t="shared" ca="1" si="91"/>
        <v>#N/A</v>
      </c>
      <c r="EJ49" s="88" t="e">
        <f t="shared" ca="1" si="91"/>
        <v>#N/A</v>
      </c>
      <c r="EK49" s="88" t="e">
        <f t="shared" ca="1" si="91"/>
        <v>#N/A</v>
      </c>
      <c r="EL49" s="88" t="e">
        <f t="shared" ca="1" si="91"/>
        <v>#N/A</v>
      </c>
      <c r="EM49" s="88" t="e">
        <f t="shared" ca="1" si="91"/>
        <v>#N/A</v>
      </c>
      <c r="EN49" s="88" t="e">
        <f t="shared" ca="1" si="91"/>
        <v>#N/A</v>
      </c>
      <c r="EO49" s="88" t="e">
        <f t="shared" ca="1" si="91"/>
        <v>#N/A</v>
      </c>
      <c r="EP49" s="88" t="e">
        <f t="shared" ca="1" si="91"/>
        <v>#N/A</v>
      </c>
      <c r="EQ49" s="88" t="e">
        <f t="shared" ca="1" si="91"/>
        <v>#N/A</v>
      </c>
      <c r="ER49" s="88" t="e">
        <f t="shared" ca="1" si="91"/>
        <v>#N/A</v>
      </c>
      <c r="ES49" s="88" t="e">
        <f t="shared" ca="1" si="91"/>
        <v>#N/A</v>
      </c>
      <c r="ET49" s="88" t="e">
        <f t="shared" ca="1" si="91"/>
        <v>#N/A</v>
      </c>
      <c r="EU49" s="88" t="e">
        <f t="shared" ca="1" si="91"/>
        <v>#N/A</v>
      </c>
      <c r="EV49" s="88" t="e">
        <f t="shared" ca="1" si="91"/>
        <v>#N/A</v>
      </c>
      <c r="EW49" s="88" t="e">
        <f t="shared" ca="1" si="91"/>
        <v>#N/A</v>
      </c>
      <c r="EX49" s="88" t="e">
        <f t="shared" ca="1" si="91"/>
        <v>#N/A</v>
      </c>
      <c r="EY49" s="88" t="e">
        <f t="shared" ca="1" si="91"/>
        <v>#N/A</v>
      </c>
      <c r="EZ49" s="88" t="e">
        <f t="shared" ca="1" si="91"/>
        <v>#N/A</v>
      </c>
      <c r="FA49" s="88" t="e">
        <f t="shared" ca="1" si="91"/>
        <v>#N/A</v>
      </c>
      <c r="FB49" s="88" t="e">
        <f t="shared" ca="1" si="91"/>
        <v>#N/A</v>
      </c>
      <c r="FC49" s="88" t="e">
        <f t="shared" ca="1" si="91"/>
        <v>#N/A</v>
      </c>
      <c r="FD49" s="88" t="e">
        <f t="shared" ca="1" si="91"/>
        <v>#N/A</v>
      </c>
      <c r="FE49" s="88" t="e">
        <f t="shared" ca="1" si="91"/>
        <v>#N/A</v>
      </c>
      <c r="FF49" s="88" t="e">
        <f t="shared" ca="1" si="91"/>
        <v>#N/A</v>
      </c>
      <c r="FG49" s="88" t="e">
        <f t="shared" ca="1" si="91"/>
        <v>#N/A</v>
      </c>
      <c r="FH49" s="88" t="e">
        <f t="shared" ca="1" si="91"/>
        <v>#N/A</v>
      </c>
      <c r="FI49" s="88" t="e">
        <f t="shared" ca="1" si="91"/>
        <v>#N/A</v>
      </c>
      <c r="FJ49" s="88" t="e">
        <f t="shared" ca="1" si="91"/>
        <v>#N/A</v>
      </c>
      <c r="FK49" s="88" t="e">
        <f t="shared" ca="1" si="91"/>
        <v>#N/A</v>
      </c>
      <c r="FL49" s="88" t="e">
        <f t="shared" ca="1" si="91"/>
        <v>#N/A</v>
      </c>
      <c r="FM49" s="88" t="e">
        <f t="shared" ca="1" si="91"/>
        <v>#N/A</v>
      </c>
      <c r="FN49" s="88" t="e">
        <f t="shared" ca="1" si="91"/>
        <v>#N/A</v>
      </c>
      <c r="FO49" s="88" t="e">
        <f t="shared" ca="1" si="91"/>
        <v>#N/A</v>
      </c>
      <c r="FP49" s="88" t="e">
        <f t="shared" ca="1" si="91"/>
        <v>#N/A</v>
      </c>
      <c r="FQ49" s="88" t="e">
        <f t="shared" ca="1" si="91"/>
        <v>#N/A</v>
      </c>
      <c r="FR49" s="88" t="e">
        <f t="shared" ca="1" si="91"/>
        <v>#N/A</v>
      </c>
      <c r="FS49" s="88" t="e">
        <f t="shared" ca="1" si="91"/>
        <v>#N/A</v>
      </c>
      <c r="FT49" s="88" t="e">
        <f t="shared" ca="1" si="91"/>
        <v>#N/A</v>
      </c>
      <c r="FU49" s="88" t="e">
        <f t="shared" ca="1" si="91"/>
        <v>#N/A</v>
      </c>
      <c r="FV49" s="88" t="e">
        <f t="shared" ca="1" si="91"/>
        <v>#N/A</v>
      </c>
      <c r="FW49" s="88" t="e">
        <f t="shared" ca="1" si="91"/>
        <v>#N/A</v>
      </c>
      <c r="FX49" s="88" t="e">
        <f t="shared" ca="1" si="91"/>
        <v>#N/A</v>
      </c>
      <c r="FY49" s="88" t="e">
        <f t="shared" ca="1" si="91"/>
        <v>#N/A</v>
      </c>
      <c r="FZ49" s="88" t="e">
        <f t="shared" ca="1" si="91"/>
        <v>#N/A</v>
      </c>
      <c r="GA49" s="88" t="e">
        <f t="shared" ca="1" si="91"/>
        <v>#N/A</v>
      </c>
      <c r="GB49" s="88" t="e">
        <f t="shared" ca="1" si="91"/>
        <v>#N/A</v>
      </c>
      <c r="GC49" s="88" t="e">
        <f t="shared" ca="1" si="91"/>
        <v>#N/A</v>
      </c>
      <c r="GD49" s="88" t="e">
        <f t="shared" ca="1" si="91"/>
        <v>#N/A</v>
      </c>
      <c r="GE49" s="88" t="e">
        <f t="shared" ca="1" si="91"/>
        <v>#N/A</v>
      </c>
      <c r="GF49" s="88" t="e">
        <f t="shared" ca="1" si="91"/>
        <v>#N/A</v>
      </c>
      <c r="GG49" s="88" t="e">
        <f t="shared" ca="1" si="91"/>
        <v>#N/A</v>
      </c>
      <c r="GH49" s="88" t="e">
        <f t="shared" ca="1" si="91"/>
        <v>#N/A</v>
      </c>
      <c r="GI49" s="88" t="e">
        <f t="shared" ca="1" si="91"/>
        <v>#N/A</v>
      </c>
      <c r="GJ49" s="88" t="e">
        <f t="shared" ca="1" si="91"/>
        <v>#N/A</v>
      </c>
      <c r="GK49" s="88" t="e">
        <f t="shared" ca="1" si="91"/>
        <v>#N/A</v>
      </c>
      <c r="GL49" s="88" t="e">
        <f t="shared" ca="1" si="91"/>
        <v>#N/A</v>
      </c>
      <c r="GM49" s="88" t="e">
        <f t="shared" ca="1" si="91"/>
        <v>#N/A</v>
      </c>
      <c r="GN49" s="88" t="e">
        <f t="shared" ca="1" si="91"/>
        <v>#N/A</v>
      </c>
      <c r="GO49" s="88" t="e">
        <f t="shared" ref="GO49:IZ49" ca="1" si="92">IFERROR(GO$20/(GO26^2*PI()/4),NA())</f>
        <v>#N/A</v>
      </c>
      <c r="GP49" s="88" t="e">
        <f t="shared" ca="1" si="92"/>
        <v>#N/A</v>
      </c>
      <c r="GQ49" s="88" t="e">
        <f t="shared" ca="1" si="92"/>
        <v>#N/A</v>
      </c>
      <c r="GR49" s="88" t="e">
        <f t="shared" ca="1" si="92"/>
        <v>#N/A</v>
      </c>
      <c r="GS49" s="88" t="e">
        <f t="shared" ca="1" si="92"/>
        <v>#N/A</v>
      </c>
      <c r="GT49" s="88" t="e">
        <f t="shared" ca="1" si="92"/>
        <v>#N/A</v>
      </c>
      <c r="GU49" s="88" t="e">
        <f t="shared" ca="1" si="92"/>
        <v>#N/A</v>
      </c>
      <c r="GV49" s="88" t="e">
        <f t="shared" ca="1" si="92"/>
        <v>#N/A</v>
      </c>
      <c r="GW49" s="88" t="e">
        <f t="shared" ca="1" si="92"/>
        <v>#N/A</v>
      </c>
      <c r="GX49" s="88" t="e">
        <f t="shared" ca="1" si="92"/>
        <v>#N/A</v>
      </c>
      <c r="GY49" s="88" t="e">
        <f t="shared" ca="1" si="92"/>
        <v>#N/A</v>
      </c>
      <c r="GZ49" s="88" t="e">
        <f t="shared" ca="1" si="92"/>
        <v>#N/A</v>
      </c>
      <c r="HA49" s="88" t="e">
        <f t="shared" ca="1" si="92"/>
        <v>#N/A</v>
      </c>
      <c r="HB49" s="88" t="e">
        <f t="shared" ca="1" si="92"/>
        <v>#N/A</v>
      </c>
      <c r="HC49" s="88" t="e">
        <f t="shared" ca="1" si="92"/>
        <v>#N/A</v>
      </c>
      <c r="HD49" s="88" t="e">
        <f t="shared" ca="1" si="92"/>
        <v>#N/A</v>
      </c>
      <c r="HE49" s="88" t="e">
        <f t="shared" ca="1" si="92"/>
        <v>#N/A</v>
      </c>
      <c r="HF49" s="88" t="e">
        <f t="shared" ca="1" si="92"/>
        <v>#N/A</v>
      </c>
      <c r="HG49" s="88" t="e">
        <f t="shared" ca="1" si="92"/>
        <v>#N/A</v>
      </c>
      <c r="HH49" s="88" t="e">
        <f t="shared" ca="1" si="92"/>
        <v>#N/A</v>
      </c>
      <c r="HI49" s="88" t="e">
        <f t="shared" ca="1" si="92"/>
        <v>#N/A</v>
      </c>
      <c r="HJ49" s="88" t="e">
        <f t="shared" ca="1" si="92"/>
        <v>#N/A</v>
      </c>
      <c r="HK49" s="88" t="e">
        <f t="shared" ca="1" si="92"/>
        <v>#N/A</v>
      </c>
      <c r="HL49" s="88" t="e">
        <f t="shared" ca="1" si="92"/>
        <v>#N/A</v>
      </c>
      <c r="HM49" s="88" t="e">
        <f t="shared" ca="1" si="92"/>
        <v>#N/A</v>
      </c>
      <c r="HN49" s="88" t="e">
        <f t="shared" ca="1" si="92"/>
        <v>#N/A</v>
      </c>
      <c r="HO49" s="88" t="e">
        <f t="shared" ca="1" si="92"/>
        <v>#N/A</v>
      </c>
      <c r="HP49" s="88" t="e">
        <f t="shared" ca="1" si="92"/>
        <v>#N/A</v>
      </c>
      <c r="HQ49" s="88" t="e">
        <f t="shared" ca="1" si="92"/>
        <v>#N/A</v>
      </c>
      <c r="HR49" s="88" t="e">
        <f t="shared" ca="1" si="92"/>
        <v>#N/A</v>
      </c>
      <c r="HS49" s="88" t="e">
        <f t="shared" ca="1" si="92"/>
        <v>#N/A</v>
      </c>
      <c r="HT49" s="88" t="e">
        <f t="shared" ca="1" si="92"/>
        <v>#N/A</v>
      </c>
      <c r="HU49" s="88" t="e">
        <f t="shared" ca="1" si="92"/>
        <v>#N/A</v>
      </c>
      <c r="HV49" s="88" t="e">
        <f t="shared" ca="1" si="92"/>
        <v>#N/A</v>
      </c>
      <c r="HW49" s="88" t="e">
        <f t="shared" ca="1" si="92"/>
        <v>#N/A</v>
      </c>
      <c r="HX49" s="88" t="e">
        <f t="shared" ca="1" si="92"/>
        <v>#N/A</v>
      </c>
      <c r="HY49" s="88" t="e">
        <f t="shared" ca="1" si="92"/>
        <v>#N/A</v>
      </c>
      <c r="HZ49" s="88" t="e">
        <f t="shared" ca="1" si="92"/>
        <v>#N/A</v>
      </c>
      <c r="IA49" s="88" t="e">
        <f t="shared" ca="1" si="92"/>
        <v>#N/A</v>
      </c>
      <c r="IB49" s="88" t="e">
        <f t="shared" ca="1" si="92"/>
        <v>#N/A</v>
      </c>
      <c r="IC49" s="88" t="e">
        <f t="shared" ca="1" si="92"/>
        <v>#N/A</v>
      </c>
      <c r="ID49" s="88" t="e">
        <f t="shared" ca="1" si="92"/>
        <v>#N/A</v>
      </c>
      <c r="IE49" s="88" t="e">
        <f t="shared" ca="1" si="92"/>
        <v>#N/A</v>
      </c>
      <c r="IF49" s="88" t="e">
        <f t="shared" ca="1" si="92"/>
        <v>#N/A</v>
      </c>
      <c r="IG49" s="88" t="e">
        <f t="shared" ca="1" si="92"/>
        <v>#N/A</v>
      </c>
      <c r="IH49" s="88" t="e">
        <f t="shared" ca="1" si="92"/>
        <v>#N/A</v>
      </c>
      <c r="II49" s="88" t="e">
        <f t="shared" ca="1" si="92"/>
        <v>#N/A</v>
      </c>
      <c r="IJ49" s="88" t="e">
        <f t="shared" ca="1" si="92"/>
        <v>#N/A</v>
      </c>
      <c r="IK49" s="88" t="e">
        <f t="shared" ca="1" si="92"/>
        <v>#N/A</v>
      </c>
      <c r="IL49" s="88" t="e">
        <f t="shared" ca="1" si="92"/>
        <v>#N/A</v>
      </c>
      <c r="IM49" s="88" t="e">
        <f t="shared" ca="1" si="92"/>
        <v>#N/A</v>
      </c>
      <c r="IN49" s="88" t="e">
        <f t="shared" ca="1" si="92"/>
        <v>#N/A</v>
      </c>
      <c r="IO49" s="88" t="e">
        <f t="shared" ca="1" si="92"/>
        <v>#N/A</v>
      </c>
      <c r="IP49" s="88" t="e">
        <f t="shared" ca="1" si="92"/>
        <v>#N/A</v>
      </c>
      <c r="IQ49" s="88" t="e">
        <f t="shared" ca="1" si="92"/>
        <v>#N/A</v>
      </c>
      <c r="IR49" s="88" t="e">
        <f t="shared" ca="1" si="92"/>
        <v>#N/A</v>
      </c>
      <c r="IS49" s="88" t="e">
        <f t="shared" ca="1" si="92"/>
        <v>#N/A</v>
      </c>
      <c r="IT49" s="88" t="e">
        <f t="shared" ca="1" si="92"/>
        <v>#N/A</v>
      </c>
      <c r="IU49" s="88" t="e">
        <f t="shared" ca="1" si="92"/>
        <v>#N/A</v>
      </c>
      <c r="IV49" s="88" t="e">
        <f t="shared" ca="1" si="92"/>
        <v>#N/A</v>
      </c>
      <c r="IW49" s="88" t="e">
        <f t="shared" ca="1" si="92"/>
        <v>#N/A</v>
      </c>
      <c r="IX49" s="88" t="e">
        <f t="shared" ca="1" si="92"/>
        <v>#N/A</v>
      </c>
      <c r="IY49" s="88" t="e">
        <f t="shared" ca="1" si="92"/>
        <v>#N/A</v>
      </c>
      <c r="IZ49" s="88" t="e">
        <f t="shared" ca="1" si="92"/>
        <v>#N/A</v>
      </c>
      <c r="JA49" s="88" t="e">
        <f t="shared" ref="JA49:LL49" ca="1" si="93">IFERROR(JA$20/(JA26^2*PI()/4),NA())</f>
        <v>#N/A</v>
      </c>
      <c r="JB49" s="88" t="e">
        <f t="shared" ca="1" si="93"/>
        <v>#N/A</v>
      </c>
      <c r="JC49" s="88" t="e">
        <f t="shared" ca="1" si="93"/>
        <v>#N/A</v>
      </c>
      <c r="JD49" s="88" t="e">
        <f t="shared" ca="1" si="93"/>
        <v>#N/A</v>
      </c>
      <c r="JE49" s="88" t="e">
        <f t="shared" ca="1" si="93"/>
        <v>#N/A</v>
      </c>
      <c r="JF49" s="88" t="e">
        <f t="shared" ca="1" si="93"/>
        <v>#N/A</v>
      </c>
      <c r="JG49" s="88" t="e">
        <f t="shared" ca="1" si="93"/>
        <v>#N/A</v>
      </c>
      <c r="JH49" s="88" t="e">
        <f t="shared" ca="1" si="93"/>
        <v>#N/A</v>
      </c>
      <c r="JI49" s="88" t="e">
        <f t="shared" ca="1" si="93"/>
        <v>#N/A</v>
      </c>
      <c r="JJ49" s="88" t="e">
        <f t="shared" ca="1" si="93"/>
        <v>#N/A</v>
      </c>
      <c r="JK49" s="88" t="e">
        <f t="shared" ca="1" si="93"/>
        <v>#N/A</v>
      </c>
      <c r="JL49" s="88" t="e">
        <f t="shared" ca="1" si="93"/>
        <v>#N/A</v>
      </c>
      <c r="JM49" s="88" t="e">
        <f t="shared" ca="1" si="93"/>
        <v>#N/A</v>
      </c>
      <c r="JN49" s="88" t="e">
        <f t="shared" ca="1" si="93"/>
        <v>#N/A</v>
      </c>
      <c r="JO49" s="88" t="e">
        <f t="shared" ca="1" si="93"/>
        <v>#N/A</v>
      </c>
      <c r="JP49" s="88" t="e">
        <f t="shared" ca="1" si="93"/>
        <v>#N/A</v>
      </c>
      <c r="JQ49" s="88" t="e">
        <f t="shared" ca="1" si="93"/>
        <v>#N/A</v>
      </c>
      <c r="JR49" s="88" t="e">
        <f t="shared" ca="1" si="93"/>
        <v>#N/A</v>
      </c>
      <c r="JS49" s="88" t="e">
        <f t="shared" ca="1" si="93"/>
        <v>#N/A</v>
      </c>
      <c r="JT49" s="88" t="e">
        <f t="shared" ca="1" si="93"/>
        <v>#N/A</v>
      </c>
      <c r="JU49" s="88" t="e">
        <f t="shared" ca="1" si="93"/>
        <v>#N/A</v>
      </c>
      <c r="JV49" s="88" t="e">
        <f t="shared" ca="1" si="93"/>
        <v>#N/A</v>
      </c>
      <c r="JW49" s="88" t="e">
        <f t="shared" ca="1" si="93"/>
        <v>#N/A</v>
      </c>
      <c r="JX49" s="88" t="e">
        <f t="shared" ca="1" si="93"/>
        <v>#N/A</v>
      </c>
      <c r="JY49" s="88" t="e">
        <f t="shared" ca="1" si="93"/>
        <v>#N/A</v>
      </c>
      <c r="JZ49" s="88" t="e">
        <f t="shared" ca="1" si="93"/>
        <v>#N/A</v>
      </c>
      <c r="KA49" s="88" t="e">
        <f t="shared" ca="1" si="93"/>
        <v>#N/A</v>
      </c>
      <c r="KB49" s="88" t="e">
        <f t="shared" ca="1" si="93"/>
        <v>#N/A</v>
      </c>
      <c r="KC49" s="88" t="e">
        <f t="shared" ca="1" si="93"/>
        <v>#N/A</v>
      </c>
      <c r="KD49" s="88" t="e">
        <f t="shared" ca="1" si="93"/>
        <v>#N/A</v>
      </c>
      <c r="KE49" s="88" t="e">
        <f t="shared" ca="1" si="93"/>
        <v>#N/A</v>
      </c>
      <c r="KF49" s="88" t="e">
        <f t="shared" ca="1" si="93"/>
        <v>#N/A</v>
      </c>
      <c r="KG49" s="88" t="e">
        <f t="shared" ca="1" si="93"/>
        <v>#N/A</v>
      </c>
      <c r="KH49" s="88" t="e">
        <f t="shared" ca="1" si="93"/>
        <v>#N/A</v>
      </c>
      <c r="KI49" s="88" t="e">
        <f t="shared" ca="1" si="93"/>
        <v>#N/A</v>
      </c>
      <c r="KJ49" s="88" t="e">
        <f t="shared" ca="1" si="93"/>
        <v>#N/A</v>
      </c>
      <c r="KK49" s="88" t="e">
        <f t="shared" ca="1" si="93"/>
        <v>#N/A</v>
      </c>
      <c r="KL49" s="88" t="e">
        <f t="shared" ca="1" si="93"/>
        <v>#N/A</v>
      </c>
      <c r="KM49" s="88" t="e">
        <f t="shared" ca="1" si="93"/>
        <v>#N/A</v>
      </c>
      <c r="KN49" s="88" t="e">
        <f t="shared" ca="1" si="93"/>
        <v>#N/A</v>
      </c>
      <c r="KO49" s="88" t="e">
        <f t="shared" ca="1" si="93"/>
        <v>#N/A</v>
      </c>
      <c r="KP49" s="88" t="e">
        <f t="shared" ca="1" si="93"/>
        <v>#N/A</v>
      </c>
      <c r="KQ49" s="88" t="e">
        <f t="shared" ca="1" si="93"/>
        <v>#N/A</v>
      </c>
      <c r="KR49" s="88" t="e">
        <f t="shared" ca="1" si="93"/>
        <v>#N/A</v>
      </c>
      <c r="KS49" s="88" t="e">
        <f t="shared" ca="1" si="93"/>
        <v>#N/A</v>
      </c>
      <c r="KT49" s="88" t="e">
        <f t="shared" ca="1" si="93"/>
        <v>#N/A</v>
      </c>
      <c r="KU49" s="88" t="e">
        <f t="shared" ca="1" si="93"/>
        <v>#N/A</v>
      </c>
      <c r="KV49" s="88" t="e">
        <f t="shared" ca="1" si="93"/>
        <v>#N/A</v>
      </c>
      <c r="KW49" s="88" t="e">
        <f t="shared" ca="1" si="93"/>
        <v>#N/A</v>
      </c>
      <c r="KX49" s="88" t="e">
        <f t="shared" ca="1" si="93"/>
        <v>#N/A</v>
      </c>
      <c r="KY49" s="88" t="e">
        <f t="shared" ca="1" si="93"/>
        <v>#N/A</v>
      </c>
      <c r="KZ49" s="88" t="e">
        <f t="shared" ca="1" si="93"/>
        <v>#N/A</v>
      </c>
      <c r="LA49" s="88" t="e">
        <f t="shared" ca="1" si="93"/>
        <v>#N/A</v>
      </c>
      <c r="LB49" s="88" t="e">
        <f t="shared" ca="1" si="93"/>
        <v>#N/A</v>
      </c>
      <c r="LC49" s="88" t="e">
        <f t="shared" ca="1" si="93"/>
        <v>#N/A</v>
      </c>
      <c r="LD49" s="88" t="e">
        <f t="shared" ca="1" si="93"/>
        <v>#N/A</v>
      </c>
      <c r="LE49" s="88" t="e">
        <f t="shared" ca="1" si="93"/>
        <v>#N/A</v>
      </c>
      <c r="LF49" s="88" t="e">
        <f t="shared" ca="1" si="93"/>
        <v>#N/A</v>
      </c>
      <c r="LG49" s="88" t="e">
        <f t="shared" ca="1" si="93"/>
        <v>#N/A</v>
      </c>
      <c r="LH49" s="88" t="e">
        <f t="shared" ca="1" si="93"/>
        <v>#N/A</v>
      </c>
      <c r="LI49" s="88" t="e">
        <f t="shared" ca="1" si="93"/>
        <v>#N/A</v>
      </c>
      <c r="LJ49" s="88" t="e">
        <f t="shared" ca="1" si="93"/>
        <v>#N/A</v>
      </c>
      <c r="LK49" s="88" t="e">
        <f t="shared" ca="1" si="93"/>
        <v>#N/A</v>
      </c>
      <c r="LL49" s="88" t="e">
        <f t="shared" ca="1" si="93"/>
        <v>#N/A</v>
      </c>
      <c r="LM49" s="88" t="e">
        <f t="shared" ref="LM49:NX49" ca="1" si="94">IFERROR(LM$20/(LM26^2*PI()/4),NA())</f>
        <v>#N/A</v>
      </c>
      <c r="LN49" s="88" t="e">
        <f t="shared" ca="1" si="94"/>
        <v>#N/A</v>
      </c>
      <c r="LO49" s="88" t="e">
        <f t="shared" ca="1" si="94"/>
        <v>#N/A</v>
      </c>
      <c r="LP49" s="88" t="e">
        <f t="shared" ca="1" si="94"/>
        <v>#N/A</v>
      </c>
      <c r="LQ49" s="88" t="e">
        <f t="shared" ca="1" si="94"/>
        <v>#N/A</v>
      </c>
      <c r="LR49" s="88" t="e">
        <f t="shared" ca="1" si="94"/>
        <v>#N/A</v>
      </c>
      <c r="LS49" s="88" t="e">
        <f t="shared" ca="1" si="94"/>
        <v>#N/A</v>
      </c>
      <c r="LT49" s="88" t="e">
        <f t="shared" ca="1" si="94"/>
        <v>#N/A</v>
      </c>
      <c r="LU49" s="88" t="e">
        <f t="shared" ca="1" si="94"/>
        <v>#N/A</v>
      </c>
      <c r="LV49" s="88" t="e">
        <f t="shared" ca="1" si="94"/>
        <v>#N/A</v>
      </c>
      <c r="LW49" s="88" t="e">
        <f t="shared" ca="1" si="94"/>
        <v>#N/A</v>
      </c>
      <c r="LX49" s="88" t="e">
        <f t="shared" ca="1" si="94"/>
        <v>#N/A</v>
      </c>
      <c r="LY49" s="88" t="e">
        <f t="shared" ca="1" si="94"/>
        <v>#N/A</v>
      </c>
      <c r="LZ49" s="88" t="e">
        <f t="shared" ca="1" si="94"/>
        <v>#N/A</v>
      </c>
      <c r="MA49" s="88" t="e">
        <f t="shared" ca="1" si="94"/>
        <v>#N/A</v>
      </c>
      <c r="MB49" s="88" t="e">
        <f t="shared" ca="1" si="94"/>
        <v>#N/A</v>
      </c>
      <c r="MC49" s="88" t="e">
        <f t="shared" ca="1" si="94"/>
        <v>#N/A</v>
      </c>
      <c r="MD49" s="88" t="e">
        <f t="shared" ca="1" si="94"/>
        <v>#N/A</v>
      </c>
      <c r="ME49" s="88" t="e">
        <f t="shared" ca="1" si="94"/>
        <v>#N/A</v>
      </c>
      <c r="MF49" s="88" t="e">
        <f t="shared" ca="1" si="94"/>
        <v>#N/A</v>
      </c>
      <c r="MG49" s="88" t="e">
        <f t="shared" ca="1" si="94"/>
        <v>#N/A</v>
      </c>
      <c r="MH49" s="88" t="e">
        <f t="shared" ca="1" si="94"/>
        <v>#N/A</v>
      </c>
      <c r="MI49" s="88" t="e">
        <f t="shared" ca="1" si="94"/>
        <v>#N/A</v>
      </c>
      <c r="MJ49" s="88" t="e">
        <f t="shared" ca="1" si="94"/>
        <v>#N/A</v>
      </c>
      <c r="MK49" s="88" t="e">
        <f t="shared" ca="1" si="94"/>
        <v>#N/A</v>
      </c>
      <c r="ML49" s="88" t="e">
        <f t="shared" ca="1" si="94"/>
        <v>#N/A</v>
      </c>
      <c r="MM49" s="88" t="e">
        <f t="shared" ca="1" si="94"/>
        <v>#N/A</v>
      </c>
      <c r="MN49" s="88" t="e">
        <f t="shared" ca="1" si="94"/>
        <v>#N/A</v>
      </c>
      <c r="MO49" s="88" t="e">
        <f t="shared" ca="1" si="94"/>
        <v>#N/A</v>
      </c>
      <c r="MP49" s="88" t="e">
        <f t="shared" ca="1" si="94"/>
        <v>#N/A</v>
      </c>
      <c r="MQ49" s="88" t="e">
        <f t="shared" ca="1" si="94"/>
        <v>#N/A</v>
      </c>
      <c r="MR49" s="88" t="e">
        <f t="shared" ca="1" si="94"/>
        <v>#N/A</v>
      </c>
      <c r="MS49" s="88" t="e">
        <f t="shared" ca="1" si="94"/>
        <v>#N/A</v>
      </c>
      <c r="MT49" s="88" t="e">
        <f t="shared" ca="1" si="94"/>
        <v>#N/A</v>
      </c>
      <c r="MU49" s="88" t="e">
        <f t="shared" ca="1" si="94"/>
        <v>#N/A</v>
      </c>
      <c r="MV49" s="88" t="e">
        <f t="shared" ca="1" si="94"/>
        <v>#N/A</v>
      </c>
      <c r="MW49" s="88" t="e">
        <f t="shared" ca="1" si="94"/>
        <v>#N/A</v>
      </c>
      <c r="MX49" s="88" t="e">
        <f t="shared" ca="1" si="94"/>
        <v>#N/A</v>
      </c>
      <c r="MY49" s="88" t="e">
        <f t="shared" ca="1" si="94"/>
        <v>#N/A</v>
      </c>
      <c r="MZ49" s="88" t="e">
        <f t="shared" ca="1" si="94"/>
        <v>#N/A</v>
      </c>
      <c r="NA49" s="88" t="e">
        <f t="shared" ca="1" si="94"/>
        <v>#N/A</v>
      </c>
      <c r="NB49" s="88" t="e">
        <f t="shared" ca="1" si="94"/>
        <v>#N/A</v>
      </c>
      <c r="NC49" s="88" t="e">
        <f t="shared" ca="1" si="94"/>
        <v>#N/A</v>
      </c>
      <c r="ND49" s="88" t="e">
        <f t="shared" ca="1" si="94"/>
        <v>#N/A</v>
      </c>
      <c r="NE49" s="88" t="e">
        <f t="shared" ca="1" si="94"/>
        <v>#N/A</v>
      </c>
      <c r="NF49" s="88" t="e">
        <f t="shared" ca="1" si="94"/>
        <v>#N/A</v>
      </c>
      <c r="NG49" s="88" t="e">
        <f t="shared" ca="1" si="94"/>
        <v>#N/A</v>
      </c>
      <c r="NH49" s="88" t="e">
        <f t="shared" ca="1" si="94"/>
        <v>#N/A</v>
      </c>
      <c r="NI49" s="88" t="e">
        <f t="shared" ca="1" si="94"/>
        <v>#N/A</v>
      </c>
      <c r="NJ49" s="88" t="e">
        <f t="shared" ca="1" si="94"/>
        <v>#N/A</v>
      </c>
      <c r="NK49" s="88" t="e">
        <f t="shared" ca="1" si="94"/>
        <v>#N/A</v>
      </c>
      <c r="NL49" s="88" t="e">
        <f t="shared" ca="1" si="94"/>
        <v>#N/A</v>
      </c>
      <c r="NM49" s="88" t="e">
        <f t="shared" ca="1" si="94"/>
        <v>#N/A</v>
      </c>
      <c r="NN49" s="88" t="e">
        <f t="shared" ca="1" si="94"/>
        <v>#N/A</v>
      </c>
      <c r="NO49" s="88" t="e">
        <f t="shared" ca="1" si="94"/>
        <v>#N/A</v>
      </c>
      <c r="NP49" s="88" t="e">
        <f t="shared" ca="1" si="94"/>
        <v>#N/A</v>
      </c>
      <c r="NQ49" s="88" t="e">
        <f t="shared" ca="1" si="94"/>
        <v>#N/A</v>
      </c>
      <c r="NR49" s="88" t="e">
        <f t="shared" ca="1" si="94"/>
        <v>#N/A</v>
      </c>
      <c r="NS49" s="88" t="e">
        <f t="shared" ca="1" si="94"/>
        <v>#N/A</v>
      </c>
      <c r="NT49" s="88" t="e">
        <f t="shared" ca="1" si="94"/>
        <v>#N/A</v>
      </c>
      <c r="NU49" s="88" t="e">
        <f t="shared" ca="1" si="94"/>
        <v>#N/A</v>
      </c>
      <c r="NV49" s="88" t="e">
        <f t="shared" ca="1" si="94"/>
        <v>#N/A</v>
      </c>
      <c r="NW49" s="88" t="e">
        <f t="shared" ca="1" si="94"/>
        <v>#N/A</v>
      </c>
      <c r="NX49" s="88" t="e">
        <f t="shared" ca="1" si="94"/>
        <v>#N/A</v>
      </c>
      <c r="NY49" s="88" t="e">
        <f t="shared" ref="NY49:OM49" ca="1" si="95">IFERROR(NY$20/(NY26^2*PI()/4),NA())</f>
        <v>#N/A</v>
      </c>
      <c r="NZ49" s="88" t="e">
        <f t="shared" ca="1" si="95"/>
        <v>#N/A</v>
      </c>
      <c r="OA49" s="88" t="e">
        <f t="shared" ca="1" si="95"/>
        <v>#N/A</v>
      </c>
      <c r="OB49" s="88" t="e">
        <f t="shared" ca="1" si="95"/>
        <v>#N/A</v>
      </c>
      <c r="OC49" s="88" t="e">
        <f t="shared" ca="1" si="95"/>
        <v>#N/A</v>
      </c>
      <c r="OD49" s="88" t="e">
        <f t="shared" ca="1" si="95"/>
        <v>#N/A</v>
      </c>
      <c r="OE49" s="88" t="e">
        <f t="shared" ca="1" si="95"/>
        <v>#N/A</v>
      </c>
      <c r="OF49" s="88" t="e">
        <f t="shared" ca="1" si="95"/>
        <v>#N/A</v>
      </c>
      <c r="OG49" s="88" t="e">
        <f t="shared" ca="1" si="95"/>
        <v>#N/A</v>
      </c>
      <c r="OH49" s="88" t="e">
        <f t="shared" ca="1" si="95"/>
        <v>#N/A</v>
      </c>
      <c r="OI49" s="88" t="e">
        <f t="shared" ca="1" si="95"/>
        <v>#N/A</v>
      </c>
      <c r="OJ49" s="88" t="e">
        <f t="shared" ca="1" si="95"/>
        <v>#N/A</v>
      </c>
      <c r="OK49" s="88" t="e">
        <f t="shared" ca="1" si="95"/>
        <v>#N/A</v>
      </c>
      <c r="OL49" s="88" t="e">
        <f t="shared" ca="1" si="95"/>
        <v>#N/A</v>
      </c>
      <c r="OM49" s="88" t="e">
        <f t="shared" ca="1" si="95"/>
        <v>#N/A</v>
      </c>
    </row>
    <row r="50" spans="2:403" x14ac:dyDescent="0.3">
      <c r="B50" s="84">
        <v>32</v>
      </c>
      <c r="C50" s="85" t="s">
        <v>76</v>
      </c>
      <c r="D50" s="88">
        <f t="shared" ref="D50" ca="1" si="96">IFERROR(D$20/(D27^2*PI()/4),NA())</f>
        <v>5.896671824381774</v>
      </c>
      <c r="E50" s="88">
        <f t="shared" ref="E50:BP50" ca="1" si="97">IFERROR(E$20/(E27^2*PI()/4),NA())</f>
        <v>0.16107457749278692</v>
      </c>
      <c r="F50" s="88">
        <f t="shared" ca="1" si="97"/>
        <v>5.7355972468889869</v>
      </c>
      <c r="G50" s="88">
        <f t="shared" ca="1" si="97"/>
        <v>2.8188051061237709</v>
      </c>
      <c r="H50" s="88">
        <f t="shared" ca="1" si="97"/>
        <v>1.1275220424495087</v>
      </c>
      <c r="I50" s="88">
        <f t="shared" ca="1" si="97"/>
        <v>0.56376102122475436</v>
      </c>
      <c r="J50" s="88">
        <f t="shared" ca="1" si="97"/>
        <v>0.56376102122475436</v>
      </c>
      <c r="K50" s="88">
        <f t="shared" ca="1" si="97"/>
        <v>1.6912830636742626</v>
      </c>
      <c r="L50" s="88">
        <f t="shared" ca="1" si="97"/>
        <v>0.56376102122475436</v>
      </c>
      <c r="M50" s="88">
        <f t="shared" ca="1" si="97"/>
        <v>1.1275220424495087</v>
      </c>
      <c r="N50" s="88">
        <f t="shared" ca="1" si="97"/>
        <v>0.56376102122475436</v>
      </c>
      <c r="O50" s="88">
        <f t="shared" ca="1" si="97"/>
        <v>0.56376102122475436</v>
      </c>
      <c r="P50" s="88">
        <f t="shared" ca="1" si="97"/>
        <v>2.9167921407652169</v>
      </c>
      <c r="Q50" s="88">
        <f t="shared" ca="1" si="97"/>
        <v>1.4630940788928146</v>
      </c>
      <c r="R50" s="88">
        <f t="shared" ca="1" si="97"/>
        <v>1.4536980618724022</v>
      </c>
      <c r="S50" s="88">
        <f t="shared" ca="1" si="97"/>
        <v>0.66443263215774617</v>
      </c>
      <c r="T50" s="88">
        <f t="shared" ca="1" si="97"/>
        <v>0.78926542971465585</v>
      </c>
      <c r="U50" s="88">
        <f t="shared" ca="1" si="97"/>
        <v>0.40268644373196727</v>
      </c>
      <c r="V50" s="88">
        <f t="shared" ca="1" si="97"/>
        <v>0.38657898598268864</v>
      </c>
      <c r="W50" s="88">
        <f t="shared" ca="1" si="97"/>
        <v>4.8322373247836073E-2</v>
      </c>
      <c r="X50" s="88">
        <f t="shared" ca="1" si="97"/>
        <v>0.33825661273485252</v>
      </c>
      <c r="Y50" s="88">
        <f t="shared" ca="1" si="97"/>
        <v>4.8322373247836073E-2</v>
      </c>
      <c r="Z50" s="88">
        <f t="shared" ca="1" si="97"/>
        <v>0.28993423948701647</v>
      </c>
      <c r="AA50" s="88">
        <f t="shared" ca="1" si="97"/>
        <v>4.8322373247836073E-2</v>
      </c>
      <c r="AB50" s="88">
        <f t="shared" ca="1" si="97"/>
        <v>0.24161186623918035</v>
      </c>
      <c r="AC50" s="88">
        <f t="shared" ca="1" si="97"/>
        <v>4.8322373247836073E-2</v>
      </c>
      <c r="AD50" s="88">
        <f t="shared" ca="1" si="97"/>
        <v>0.19328949299134429</v>
      </c>
      <c r="AE50" s="88">
        <f t="shared" ca="1" si="97"/>
        <v>4.8322373247836073E-2</v>
      </c>
      <c r="AF50" s="88">
        <f t="shared" ca="1" si="97"/>
        <v>0.14496711974350823</v>
      </c>
      <c r="AG50" s="88">
        <f t="shared" ca="1" si="97"/>
        <v>4.8322373247836073E-2</v>
      </c>
      <c r="AH50" s="88">
        <f t="shared" ca="1" si="97"/>
        <v>9.6644746495672146E-2</v>
      </c>
      <c r="AI50" s="88">
        <f t="shared" ca="1" si="97"/>
        <v>4.8322373247836073E-2</v>
      </c>
      <c r="AJ50" s="88">
        <f t="shared" ca="1" si="97"/>
        <v>4.8322373247836073E-2</v>
      </c>
      <c r="AK50" s="88" t="e">
        <f t="shared" ca="1" si="97"/>
        <v>#N/A</v>
      </c>
      <c r="AL50" s="88" t="e">
        <f t="shared" ca="1" si="97"/>
        <v>#N/A</v>
      </c>
      <c r="AM50" s="88" t="e">
        <f t="shared" ca="1" si="97"/>
        <v>#N/A</v>
      </c>
      <c r="AN50" s="88" t="e">
        <f t="shared" ca="1" si="97"/>
        <v>#N/A</v>
      </c>
      <c r="AO50" s="88" t="e">
        <f t="shared" ca="1" si="97"/>
        <v>#N/A</v>
      </c>
      <c r="AP50" s="88" t="e">
        <f t="shared" ca="1" si="97"/>
        <v>#N/A</v>
      </c>
      <c r="AQ50" s="88" t="e">
        <f t="shared" ca="1" si="97"/>
        <v>#N/A</v>
      </c>
      <c r="AR50" s="88" t="e">
        <f t="shared" ca="1" si="97"/>
        <v>#N/A</v>
      </c>
      <c r="AS50" s="88" t="e">
        <f t="shared" ca="1" si="97"/>
        <v>#N/A</v>
      </c>
      <c r="AT50" s="88" t="e">
        <f t="shared" ca="1" si="97"/>
        <v>#N/A</v>
      </c>
      <c r="AU50" s="88" t="e">
        <f t="shared" ca="1" si="97"/>
        <v>#N/A</v>
      </c>
      <c r="AV50" s="88" t="e">
        <f t="shared" ca="1" si="97"/>
        <v>#N/A</v>
      </c>
      <c r="AW50" s="88" t="e">
        <f t="shared" ca="1" si="97"/>
        <v>#N/A</v>
      </c>
      <c r="AX50" s="88" t="e">
        <f t="shared" ca="1" si="97"/>
        <v>#N/A</v>
      </c>
      <c r="AY50" s="88" t="e">
        <f t="shared" ca="1" si="97"/>
        <v>#N/A</v>
      </c>
      <c r="AZ50" s="88" t="e">
        <f t="shared" ca="1" si="97"/>
        <v>#N/A</v>
      </c>
      <c r="BA50" s="88" t="e">
        <f t="shared" ca="1" si="97"/>
        <v>#N/A</v>
      </c>
      <c r="BB50" s="88" t="e">
        <f t="shared" ca="1" si="97"/>
        <v>#N/A</v>
      </c>
      <c r="BC50" s="88" t="e">
        <f t="shared" ca="1" si="97"/>
        <v>#N/A</v>
      </c>
      <c r="BD50" s="88" t="e">
        <f t="shared" ca="1" si="97"/>
        <v>#N/A</v>
      </c>
      <c r="BE50" s="88" t="e">
        <f t="shared" ca="1" si="97"/>
        <v>#N/A</v>
      </c>
      <c r="BF50" s="88" t="e">
        <f t="shared" ca="1" si="97"/>
        <v>#N/A</v>
      </c>
      <c r="BG50" s="88" t="e">
        <f t="shared" ca="1" si="97"/>
        <v>#N/A</v>
      </c>
      <c r="BH50" s="88" t="e">
        <f t="shared" ca="1" si="97"/>
        <v>#N/A</v>
      </c>
      <c r="BI50" s="88" t="e">
        <f t="shared" ca="1" si="97"/>
        <v>#N/A</v>
      </c>
      <c r="BJ50" s="88" t="e">
        <f t="shared" ca="1" si="97"/>
        <v>#N/A</v>
      </c>
      <c r="BK50" s="88" t="e">
        <f t="shared" ca="1" si="97"/>
        <v>#N/A</v>
      </c>
      <c r="BL50" s="88" t="e">
        <f t="shared" ca="1" si="97"/>
        <v>#N/A</v>
      </c>
      <c r="BM50" s="88" t="e">
        <f t="shared" ca="1" si="97"/>
        <v>#N/A</v>
      </c>
      <c r="BN50" s="88" t="e">
        <f t="shared" ca="1" si="97"/>
        <v>#N/A</v>
      </c>
      <c r="BO50" s="88" t="e">
        <f t="shared" ca="1" si="97"/>
        <v>#N/A</v>
      </c>
      <c r="BP50" s="88" t="e">
        <f t="shared" ca="1" si="97"/>
        <v>#N/A</v>
      </c>
      <c r="BQ50" s="88" t="e">
        <f t="shared" ref="BQ50:EB50" ca="1" si="98">IFERROR(BQ$20/(BQ27^2*PI()/4),NA())</f>
        <v>#N/A</v>
      </c>
      <c r="BR50" s="88" t="e">
        <f t="shared" ca="1" si="98"/>
        <v>#N/A</v>
      </c>
      <c r="BS50" s="88" t="e">
        <f t="shared" ca="1" si="98"/>
        <v>#N/A</v>
      </c>
      <c r="BT50" s="88" t="e">
        <f t="shared" ca="1" si="98"/>
        <v>#N/A</v>
      </c>
      <c r="BU50" s="88" t="e">
        <f t="shared" ca="1" si="98"/>
        <v>#N/A</v>
      </c>
      <c r="BV50" s="88" t="e">
        <f t="shared" ca="1" si="98"/>
        <v>#N/A</v>
      </c>
      <c r="BW50" s="88" t="e">
        <f t="shared" ca="1" si="98"/>
        <v>#N/A</v>
      </c>
      <c r="BX50" s="88" t="e">
        <f t="shared" ca="1" si="98"/>
        <v>#N/A</v>
      </c>
      <c r="BY50" s="88" t="e">
        <f t="shared" ca="1" si="98"/>
        <v>#N/A</v>
      </c>
      <c r="BZ50" s="88" t="e">
        <f t="shared" ca="1" si="98"/>
        <v>#N/A</v>
      </c>
      <c r="CA50" s="88" t="e">
        <f t="shared" ca="1" si="98"/>
        <v>#N/A</v>
      </c>
      <c r="CB50" s="88" t="e">
        <f t="shared" ca="1" si="98"/>
        <v>#N/A</v>
      </c>
      <c r="CC50" s="88" t="e">
        <f t="shared" ca="1" si="98"/>
        <v>#N/A</v>
      </c>
      <c r="CD50" s="88" t="e">
        <f t="shared" ca="1" si="98"/>
        <v>#N/A</v>
      </c>
      <c r="CE50" s="88" t="e">
        <f t="shared" ca="1" si="98"/>
        <v>#N/A</v>
      </c>
      <c r="CF50" s="88" t="e">
        <f t="shared" ca="1" si="98"/>
        <v>#N/A</v>
      </c>
      <c r="CG50" s="88" t="e">
        <f t="shared" ca="1" si="98"/>
        <v>#N/A</v>
      </c>
      <c r="CH50" s="88" t="e">
        <f t="shared" ca="1" si="98"/>
        <v>#N/A</v>
      </c>
      <c r="CI50" s="88" t="e">
        <f t="shared" ca="1" si="98"/>
        <v>#N/A</v>
      </c>
      <c r="CJ50" s="88" t="e">
        <f t="shared" ca="1" si="98"/>
        <v>#N/A</v>
      </c>
      <c r="CK50" s="88" t="e">
        <f t="shared" ca="1" si="98"/>
        <v>#N/A</v>
      </c>
      <c r="CL50" s="88" t="e">
        <f t="shared" ca="1" si="98"/>
        <v>#N/A</v>
      </c>
      <c r="CM50" s="88" t="e">
        <f t="shared" ca="1" si="98"/>
        <v>#N/A</v>
      </c>
      <c r="CN50" s="88" t="e">
        <f t="shared" ca="1" si="98"/>
        <v>#N/A</v>
      </c>
      <c r="CO50" s="88" t="e">
        <f t="shared" ca="1" si="98"/>
        <v>#N/A</v>
      </c>
      <c r="CP50" s="88" t="e">
        <f t="shared" ca="1" si="98"/>
        <v>#N/A</v>
      </c>
      <c r="CQ50" s="88" t="e">
        <f t="shared" ca="1" si="98"/>
        <v>#N/A</v>
      </c>
      <c r="CR50" s="88" t="e">
        <f t="shared" ca="1" si="98"/>
        <v>#N/A</v>
      </c>
      <c r="CS50" s="88" t="e">
        <f t="shared" ca="1" si="98"/>
        <v>#N/A</v>
      </c>
      <c r="CT50" s="88" t="e">
        <f t="shared" ca="1" si="98"/>
        <v>#N/A</v>
      </c>
      <c r="CU50" s="88" t="e">
        <f t="shared" ca="1" si="98"/>
        <v>#N/A</v>
      </c>
      <c r="CV50" s="88" t="e">
        <f t="shared" ca="1" si="98"/>
        <v>#N/A</v>
      </c>
      <c r="CW50" s="88" t="e">
        <f t="shared" ca="1" si="98"/>
        <v>#N/A</v>
      </c>
      <c r="CX50" s="88" t="e">
        <f t="shared" ca="1" si="98"/>
        <v>#N/A</v>
      </c>
      <c r="CY50" s="88" t="e">
        <f t="shared" ca="1" si="98"/>
        <v>#N/A</v>
      </c>
      <c r="CZ50" s="88" t="e">
        <f t="shared" ca="1" si="98"/>
        <v>#N/A</v>
      </c>
      <c r="DA50" s="88" t="e">
        <f t="shared" ca="1" si="98"/>
        <v>#N/A</v>
      </c>
      <c r="DB50" s="88" t="e">
        <f t="shared" ca="1" si="98"/>
        <v>#N/A</v>
      </c>
      <c r="DC50" s="88" t="e">
        <f t="shared" ca="1" si="98"/>
        <v>#N/A</v>
      </c>
      <c r="DD50" s="88" t="e">
        <f t="shared" ca="1" si="98"/>
        <v>#N/A</v>
      </c>
      <c r="DE50" s="88" t="e">
        <f t="shared" ca="1" si="98"/>
        <v>#N/A</v>
      </c>
      <c r="DF50" s="88" t="e">
        <f t="shared" ca="1" si="98"/>
        <v>#N/A</v>
      </c>
      <c r="DG50" s="88" t="e">
        <f t="shared" ca="1" si="98"/>
        <v>#N/A</v>
      </c>
      <c r="DH50" s="88" t="e">
        <f t="shared" ca="1" si="98"/>
        <v>#N/A</v>
      </c>
      <c r="DI50" s="88" t="e">
        <f t="shared" ca="1" si="98"/>
        <v>#N/A</v>
      </c>
      <c r="DJ50" s="88" t="e">
        <f t="shared" ca="1" si="98"/>
        <v>#N/A</v>
      </c>
      <c r="DK50" s="88" t="e">
        <f t="shared" ca="1" si="98"/>
        <v>#N/A</v>
      </c>
      <c r="DL50" s="88" t="e">
        <f t="shared" ca="1" si="98"/>
        <v>#N/A</v>
      </c>
      <c r="DM50" s="88" t="e">
        <f t="shared" ca="1" si="98"/>
        <v>#N/A</v>
      </c>
      <c r="DN50" s="88" t="e">
        <f t="shared" ca="1" si="98"/>
        <v>#N/A</v>
      </c>
      <c r="DO50" s="88" t="e">
        <f t="shared" ca="1" si="98"/>
        <v>#N/A</v>
      </c>
      <c r="DP50" s="88" t="e">
        <f t="shared" ca="1" si="98"/>
        <v>#N/A</v>
      </c>
      <c r="DQ50" s="88" t="e">
        <f t="shared" ca="1" si="98"/>
        <v>#N/A</v>
      </c>
      <c r="DR50" s="88" t="e">
        <f t="shared" ca="1" si="98"/>
        <v>#N/A</v>
      </c>
      <c r="DS50" s="88" t="e">
        <f t="shared" ca="1" si="98"/>
        <v>#N/A</v>
      </c>
      <c r="DT50" s="88" t="e">
        <f t="shared" ca="1" si="98"/>
        <v>#N/A</v>
      </c>
      <c r="DU50" s="88" t="e">
        <f t="shared" ca="1" si="98"/>
        <v>#N/A</v>
      </c>
      <c r="DV50" s="88" t="e">
        <f t="shared" ca="1" si="98"/>
        <v>#N/A</v>
      </c>
      <c r="DW50" s="88" t="e">
        <f t="shared" ca="1" si="98"/>
        <v>#N/A</v>
      </c>
      <c r="DX50" s="88" t="e">
        <f t="shared" ca="1" si="98"/>
        <v>#N/A</v>
      </c>
      <c r="DY50" s="88" t="e">
        <f t="shared" ca="1" si="98"/>
        <v>#N/A</v>
      </c>
      <c r="DZ50" s="88" t="e">
        <f t="shared" ca="1" si="98"/>
        <v>#N/A</v>
      </c>
      <c r="EA50" s="88" t="e">
        <f t="shared" ca="1" si="98"/>
        <v>#N/A</v>
      </c>
      <c r="EB50" s="88" t="e">
        <f t="shared" ca="1" si="98"/>
        <v>#N/A</v>
      </c>
      <c r="EC50" s="88" t="e">
        <f t="shared" ref="EC50:GN50" ca="1" si="99">IFERROR(EC$20/(EC27^2*PI()/4),NA())</f>
        <v>#N/A</v>
      </c>
      <c r="ED50" s="88" t="e">
        <f t="shared" ca="1" si="99"/>
        <v>#N/A</v>
      </c>
      <c r="EE50" s="88" t="e">
        <f t="shared" ca="1" si="99"/>
        <v>#N/A</v>
      </c>
      <c r="EF50" s="88" t="e">
        <f t="shared" ca="1" si="99"/>
        <v>#N/A</v>
      </c>
      <c r="EG50" s="88" t="e">
        <f t="shared" ca="1" si="99"/>
        <v>#N/A</v>
      </c>
      <c r="EH50" s="88" t="e">
        <f t="shared" ca="1" si="99"/>
        <v>#N/A</v>
      </c>
      <c r="EI50" s="88" t="e">
        <f t="shared" ca="1" si="99"/>
        <v>#N/A</v>
      </c>
      <c r="EJ50" s="88" t="e">
        <f t="shared" ca="1" si="99"/>
        <v>#N/A</v>
      </c>
      <c r="EK50" s="88" t="e">
        <f t="shared" ca="1" si="99"/>
        <v>#N/A</v>
      </c>
      <c r="EL50" s="88" t="e">
        <f t="shared" ca="1" si="99"/>
        <v>#N/A</v>
      </c>
      <c r="EM50" s="88" t="e">
        <f t="shared" ca="1" si="99"/>
        <v>#N/A</v>
      </c>
      <c r="EN50" s="88" t="e">
        <f t="shared" ca="1" si="99"/>
        <v>#N/A</v>
      </c>
      <c r="EO50" s="88" t="e">
        <f t="shared" ca="1" si="99"/>
        <v>#N/A</v>
      </c>
      <c r="EP50" s="88" t="e">
        <f t="shared" ca="1" si="99"/>
        <v>#N/A</v>
      </c>
      <c r="EQ50" s="88" t="e">
        <f t="shared" ca="1" si="99"/>
        <v>#N/A</v>
      </c>
      <c r="ER50" s="88" t="e">
        <f t="shared" ca="1" si="99"/>
        <v>#N/A</v>
      </c>
      <c r="ES50" s="88" t="e">
        <f t="shared" ca="1" si="99"/>
        <v>#N/A</v>
      </c>
      <c r="ET50" s="88" t="e">
        <f t="shared" ca="1" si="99"/>
        <v>#N/A</v>
      </c>
      <c r="EU50" s="88" t="e">
        <f t="shared" ca="1" si="99"/>
        <v>#N/A</v>
      </c>
      <c r="EV50" s="88" t="e">
        <f t="shared" ca="1" si="99"/>
        <v>#N/A</v>
      </c>
      <c r="EW50" s="88" t="e">
        <f t="shared" ca="1" si="99"/>
        <v>#N/A</v>
      </c>
      <c r="EX50" s="88" t="e">
        <f t="shared" ca="1" si="99"/>
        <v>#N/A</v>
      </c>
      <c r="EY50" s="88" t="e">
        <f t="shared" ca="1" si="99"/>
        <v>#N/A</v>
      </c>
      <c r="EZ50" s="88" t="e">
        <f t="shared" ca="1" si="99"/>
        <v>#N/A</v>
      </c>
      <c r="FA50" s="88" t="e">
        <f t="shared" ca="1" si="99"/>
        <v>#N/A</v>
      </c>
      <c r="FB50" s="88" t="e">
        <f t="shared" ca="1" si="99"/>
        <v>#N/A</v>
      </c>
      <c r="FC50" s="88" t="e">
        <f t="shared" ca="1" si="99"/>
        <v>#N/A</v>
      </c>
      <c r="FD50" s="88" t="e">
        <f t="shared" ca="1" si="99"/>
        <v>#N/A</v>
      </c>
      <c r="FE50" s="88" t="e">
        <f t="shared" ca="1" si="99"/>
        <v>#N/A</v>
      </c>
      <c r="FF50" s="88" t="e">
        <f t="shared" ca="1" si="99"/>
        <v>#N/A</v>
      </c>
      <c r="FG50" s="88" t="e">
        <f t="shared" ca="1" si="99"/>
        <v>#N/A</v>
      </c>
      <c r="FH50" s="88" t="e">
        <f t="shared" ca="1" si="99"/>
        <v>#N/A</v>
      </c>
      <c r="FI50" s="88" t="e">
        <f t="shared" ca="1" si="99"/>
        <v>#N/A</v>
      </c>
      <c r="FJ50" s="88" t="e">
        <f t="shared" ca="1" si="99"/>
        <v>#N/A</v>
      </c>
      <c r="FK50" s="88" t="e">
        <f t="shared" ca="1" si="99"/>
        <v>#N/A</v>
      </c>
      <c r="FL50" s="88" t="e">
        <f t="shared" ca="1" si="99"/>
        <v>#N/A</v>
      </c>
      <c r="FM50" s="88" t="e">
        <f t="shared" ca="1" si="99"/>
        <v>#N/A</v>
      </c>
      <c r="FN50" s="88" t="e">
        <f t="shared" ca="1" si="99"/>
        <v>#N/A</v>
      </c>
      <c r="FO50" s="88" t="e">
        <f t="shared" ca="1" si="99"/>
        <v>#N/A</v>
      </c>
      <c r="FP50" s="88" t="e">
        <f t="shared" ca="1" si="99"/>
        <v>#N/A</v>
      </c>
      <c r="FQ50" s="88" t="e">
        <f t="shared" ca="1" si="99"/>
        <v>#N/A</v>
      </c>
      <c r="FR50" s="88" t="e">
        <f t="shared" ca="1" si="99"/>
        <v>#N/A</v>
      </c>
      <c r="FS50" s="88" t="e">
        <f t="shared" ca="1" si="99"/>
        <v>#N/A</v>
      </c>
      <c r="FT50" s="88" t="e">
        <f t="shared" ca="1" si="99"/>
        <v>#N/A</v>
      </c>
      <c r="FU50" s="88" t="e">
        <f t="shared" ca="1" si="99"/>
        <v>#N/A</v>
      </c>
      <c r="FV50" s="88" t="e">
        <f t="shared" ca="1" si="99"/>
        <v>#N/A</v>
      </c>
      <c r="FW50" s="88" t="e">
        <f t="shared" ca="1" si="99"/>
        <v>#N/A</v>
      </c>
      <c r="FX50" s="88" t="e">
        <f t="shared" ca="1" si="99"/>
        <v>#N/A</v>
      </c>
      <c r="FY50" s="88" t="e">
        <f t="shared" ca="1" si="99"/>
        <v>#N/A</v>
      </c>
      <c r="FZ50" s="88" t="e">
        <f t="shared" ca="1" si="99"/>
        <v>#N/A</v>
      </c>
      <c r="GA50" s="88" t="e">
        <f t="shared" ca="1" si="99"/>
        <v>#N/A</v>
      </c>
      <c r="GB50" s="88" t="e">
        <f t="shared" ca="1" si="99"/>
        <v>#N/A</v>
      </c>
      <c r="GC50" s="88" t="e">
        <f t="shared" ca="1" si="99"/>
        <v>#N/A</v>
      </c>
      <c r="GD50" s="88" t="e">
        <f t="shared" ca="1" si="99"/>
        <v>#N/A</v>
      </c>
      <c r="GE50" s="88" t="e">
        <f t="shared" ca="1" si="99"/>
        <v>#N/A</v>
      </c>
      <c r="GF50" s="88" t="e">
        <f t="shared" ca="1" si="99"/>
        <v>#N/A</v>
      </c>
      <c r="GG50" s="88" t="e">
        <f t="shared" ca="1" si="99"/>
        <v>#N/A</v>
      </c>
      <c r="GH50" s="88" t="e">
        <f t="shared" ca="1" si="99"/>
        <v>#N/A</v>
      </c>
      <c r="GI50" s="88" t="e">
        <f t="shared" ca="1" si="99"/>
        <v>#N/A</v>
      </c>
      <c r="GJ50" s="88" t="e">
        <f t="shared" ca="1" si="99"/>
        <v>#N/A</v>
      </c>
      <c r="GK50" s="88" t="e">
        <f t="shared" ca="1" si="99"/>
        <v>#N/A</v>
      </c>
      <c r="GL50" s="88" t="e">
        <f t="shared" ca="1" si="99"/>
        <v>#N/A</v>
      </c>
      <c r="GM50" s="88" t="e">
        <f t="shared" ca="1" si="99"/>
        <v>#N/A</v>
      </c>
      <c r="GN50" s="88" t="e">
        <f t="shared" ca="1" si="99"/>
        <v>#N/A</v>
      </c>
      <c r="GO50" s="88" t="e">
        <f t="shared" ref="GO50:IZ50" ca="1" si="100">IFERROR(GO$20/(GO27^2*PI()/4),NA())</f>
        <v>#N/A</v>
      </c>
      <c r="GP50" s="88" t="e">
        <f t="shared" ca="1" si="100"/>
        <v>#N/A</v>
      </c>
      <c r="GQ50" s="88" t="e">
        <f t="shared" ca="1" si="100"/>
        <v>#N/A</v>
      </c>
      <c r="GR50" s="88" t="e">
        <f t="shared" ca="1" si="100"/>
        <v>#N/A</v>
      </c>
      <c r="GS50" s="88" t="e">
        <f t="shared" ca="1" si="100"/>
        <v>#N/A</v>
      </c>
      <c r="GT50" s="88" t="e">
        <f t="shared" ca="1" si="100"/>
        <v>#N/A</v>
      </c>
      <c r="GU50" s="88" t="e">
        <f t="shared" ca="1" si="100"/>
        <v>#N/A</v>
      </c>
      <c r="GV50" s="88" t="e">
        <f t="shared" ca="1" si="100"/>
        <v>#N/A</v>
      </c>
      <c r="GW50" s="88" t="e">
        <f t="shared" ca="1" si="100"/>
        <v>#N/A</v>
      </c>
      <c r="GX50" s="88" t="e">
        <f t="shared" ca="1" si="100"/>
        <v>#N/A</v>
      </c>
      <c r="GY50" s="88" t="e">
        <f t="shared" ca="1" si="100"/>
        <v>#N/A</v>
      </c>
      <c r="GZ50" s="88" t="e">
        <f t="shared" ca="1" si="100"/>
        <v>#N/A</v>
      </c>
      <c r="HA50" s="88" t="e">
        <f t="shared" ca="1" si="100"/>
        <v>#N/A</v>
      </c>
      <c r="HB50" s="88" t="e">
        <f t="shared" ca="1" si="100"/>
        <v>#N/A</v>
      </c>
      <c r="HC50" s="88" t="e">
        <f t="shared" ca="1" si="100"/>
        <v>#N/A</v>
      </c>
      <c r="HD50" s="88" t="e">
        <f t="shared" ca="1" si="100"/>
        <v>#N/A</v>
      </c>
      <c r="HE50" s="88" t="e">
        <f t="shared" ca="1" si="100"/>
        <v>#N/A</v>
      </c>
      <c r="HF50" s="88" t="e">
        <f t="shared" ca="1" si="100"/>
        <v>#N/A</v>
      </c>
      <c r="HG50" s="88" t="e">
        <f t="shared" ca="1" si="100"/>
        <v>#N/A</v>
      </c>
      <c r="HH50" s="88" t="e">
        <f t="shared" ca="1" si="100"/>
        <v>#N/A</v>
      </c>
      <c r="HI50" s="88" t="e">
        <f t="shared" ca="1" si="100"/>
        <v>#N/A</v>
      </c>
      <c r="HJ50" s="88" t="e">
        <f t="shared" ca="1" si="100"/>
        <v>#N/A</v>
      </c>
      <c r="HK50" s="88" t="e">
        <f t="shared" ca="1" si="100"/>
        <v>#N/A</v>
      </c>
      <c r="HL50" s="88" t="e">
        <f t="shared" ca="1" si="100"/>
        <v>#N/A</v>
      </c>
      <c r="HM50" s="88" t="e">
        <f t="shared" ca="1" si="100"/>
        <v>#N/A</v>
      </c>
      <c r="HN50" s="88" t="e">
        <f t="shared" ca="1" si="100"/>
        <v>#N/A</v>
      </c>
      <c r="HO50" s="88" t="e">
        <f t="shared" ca="1" si="100"/>
        <v>#N/A</v>
      </c>
      <c r="HP50" s="88" t="e">
        <f t="shared" ca="1" si="100"/>
        <v>#N/A</v>
      </c>
      <c r="HQ50" s="88" t="e">
        <f t="shared" ca="1" si="100"/>
        <v>#N/A</v>
      </c>
      <c r="HR50" s="88" t="e">
        <f t="shared" ca="1" si="100"/>
        <v>#N/A</v>
      </c>
      <c r="HS50" s="88" t="e">
        <f t="shared" ca="1" si="100"/>
        <v>#N/A</v>
      </c>
      <c r="HT50" s="88" t="e">
        <f t="shared" ca="1" si="100"/>
        <v>#N/A</v>
      </c>
      <c r="HU50" s="88" t="e">
        <f t="shared" ca="1" si="100"/>
        <v>#N/A</v>
      </c>
      <c r="HV50" s="88" t="e">
        <f t="shared" ca="1" si="100"/>
        <v>#N/A</v>
      </c>
      <c r="HW50" s="88" t="e">
        <f t="shared" ca="1" si="100"/>
        <v>#N/A</v>
      </c>
      <c r="HX50" s="88" t="e">
        <f t="shared" ca="1" si="100"/>
        <v>#N/A</v>
      </c>
      <c r="HY50" s="88" t="e">
        <f t="shared" ca="1" si="100"/>
        <v>#N/A</v>
      </c>
      <c r="HZ50" s="88" t="e">
        <f t="shared" ca="1" si="100"/>
        <v>#N/A</v>
      </c>
      <c r="IA50" s="88" t="e">
        <f t="shared" ca="1" si="100"/>
        <v>#N/A</v>
      </c>
      <c r="IB50" s="88" t="e">
        <f t="shared" ca="1" si="100"/>
        <v>#N/A</v>
      </c>
      <c r="IC50" s="88" t="e">
        <f t="shared" ca="1" si="100"/>
        <v>#N/A</v>
      </c>
      <c r="ID50" s="88" t="e">
        <f t="shared" ca="1" si="100"/>
        <v>#N/A</v>
      </c>
      <c r="IE50" s="88" t="e">
        <f t="shared" ca="1" si="100"/>
        <v>#N/A</v>
      </c>
      <c r="IF50" s="88" t="e">
        <f t="shared" ca="1" si="100"/>
        <v>#N/A</v>
      </c>
      <c r="IG50" s="88" t="e">
        <f t="shared" ca="1" si="100"/>
        <v>#N/A</v>
      </c>
      <c r="IH50" s="88" t="e">
        <f t="shared" ca="1" si="100"/>
        <v>#N/A</v>
      </c>
      <c r="II50" s="88" t="e">
        <f t="shared" ca="1" si="100"/>
        <v>#N/A</v>
      </c>
      <c r="IJ50" s="88" t="e">
        <f t="shared" ca="1" si="100"/>
        <v>#N/A</v>
      </c>
      <c r="IK50" s="88" t="e">
        <f t="shared" ca="1" si="100"/>
        <v>#N/A</v>
      </c>
      <c r="IL50" s="88" t="e">
        <f t="shared" ca="1" si="100"/>
        <v>#N/A</v>
      </c>
      <c r="IM50" s="88" t="e">
        <f t="shared" ca="1" si="100"/>
        <v>#N/A</v>
      </c>
      <c r="IN50" s="88" t="e">
        <f t="shared" ca="1" si="100"/>
        <v>#N/A</v>
      </c>
      <c r="IO50" s="88" t="e">
        <f t="shared" ca="1" si="100"/>
        <v>#N/A</v>
      </c>
      <c r="IP50" s="88" t="e">
        <f t="shared" ca="1" si="100"/>
        <v>#N/A</v>
      </c>
      <c r="IQ50" s="88" t="e">
        <f t="shared" ca="1" si="100"/>
        <v>#N/A</v>
      </c>
      <c r="IR50" s="88" t="e">
        <f t="shared" ca="1" si="100"/>
        <v>#N/A</v>
      </c>
      <c r="IS50" s="88" t="e">
        <f t="shared" ca="1" si="100"/>
        <v>#N/A</v>
      </c>
      <c r="IT50" s="88" t="e">
        <f t="shared" ca="1" si="100"/>
        <v>#N/A</v>
      </c>
      <c r="IU50" s="88" t="e">
        <f t="shared" ca="1" si="100"/>
        <v>#N/A</v>
      </c>
      <c r="IV50" s="88" t="e">
        <f t="shared" ca="1" si="100"/>
        <v>#N/A</v>
      </c>
      <c r="IW50" s="88" t="e">
        <f t="shared" ca="1" si="100"/>
        <v>#N/A</v>
      </c>
      <c r="IX50" s="88" t="e">
        <f t="shared" ca="1" si="100"/>
        <v>#N/A</v>
      </c>
      <c r="IY50" s="88" t="e">
        <f t="shared" ca="1" si="100"/>
        <v>#N/A</v>
      </c>
      <c r="IZ50" s="88" t="e">
        <f t="shared" ca="1" si="100"/>
        <v>#N/A</v>
      </c>
      <c r="JA50" s="88" t="e">
        <f t="shared" ref="JA50:LL50" ca="1" si="101">IFERROR(JA$20/(JA27^2*PI()/4),NA())</f>
        <v>#N/A</v>
      </c>
      <c r="JB50" s="88" t="e">
        <f t="shared" ca="1" si="101"/>
        <v>#N/A</v>
      </c>
      <c r="JC50" s="88" t="e">
        <f t="shared" ca="1" si="101"/>
        <v>#N/A</v>
      </c>
      <c r="JD50" s="88" t="e">
        <f t="shared" ca="1" si="101"/>
        <v>#N/A</v>
      </c>
      <c r="JE50" s="88" t="e">
        <f t="shared" ca="1" si="101"/>
        <v>#N/A</v>
      </c>
      <c r="JF50" s="88" t="e">
        <f t="shared" ca="1" si="101"/>
        <v>#N/A</v>
      </c>
      <c r="JG50" s="88" t="e">
        <f t="shared" ca="1" si="101"/>
        <v>#N/A</v>
      </c>
      <c r="JH50" s="88" t="e">
        <f t="shared" ca="1" si="101"/>
        <v>#N/A</v>
      </c>
      <c r="JI50" s="88" t="e">
        <f t="shared" ca="1" si="101"/>
        <v>#N/A</v>
      </c>
      <c r="JJ50" s="88" t="e">
        <f t="shared" ca="1" si="101"/>
        <v>#N/A</v>
      </c>
      <c r="JK50" s="88" t="e">
        <f t="shared" ca="1" si="101"/>
        <v>#N/A</v>
      </c>
      <c r="JL50" s="88" t="e">
        <f t="shared" ca="1" si="101"/>
        <v>#N/A</v>
      </c>
      <c r="JM50" s="88" t="e">
        <f t="shared" ca="1" si="101"/>
        <v>#N/A</v>
      </c>
      <c r="JN50" s="88" t="e">
        <f t="shared" ca="1" si="101"/>
        <v>#N/A</v>
      </c>
      <c r="JO50" s="88" t="e">
        <f t="shared" ca="1" si="101"/>
        <v>#N/A</v>
      </c>
      <c r="JP50" s="88" t="e">
        <f t="shared" ca="1" si="101"/>
        <v>#N/A</v>
      </c>
      <c r="JQ50" s="88" t="e">
        <f t="shared" ca="1" si="101"/>
        <v>#N/A</v>
      </c>
      <c r="JR50" s="88" t="e">
        <f t="shared" ca="1" si="101"/>
        <v>#N/A</v>
      </c>
      <c r="JS50" s="88" t="e">
        <f t="shared" ca="1" si="101"/>
        <v>#N/A</v>
      </c>
      <c r="JT50" s="88" t="e">
        <f t="shared" ca="1" si="101"/>
        <v>#N/A</v>
      </c>
      <c r="JU50" s="88" t="e">
        <f t="shared" ca="1" si="101"/>
        <v>#N/A</v>
      </c>
      <c r="JV50" s="88" t="e">
        <f t="shared" ca="1" si="101"/>
        <v>#N/A</v>
      </c>
      <c r="JW50" s="88" t="e">
        <f t="shared" ca="1" si="101"/>
        <v>#N/A</v>
      </c>
      <c r="JX50" s="88" t="e">
        <f t="shared" ca="1" si="101"/>
        <v>#N/A</v>
      </c>
      <c r="JY50" s="88" t="e">
        <f t="shared" ca="1" si="101"/>
        <v>#N/A</v>
      </c>
      <c r="JZ50" s="88" t="e">
        <f t="shared" ca="1" si="101"/>
        <v>#N/A</v>
      </c>
      <c r="KA50" s="88" t="e">
        <f t="shared" ca="1" si="101"/>
        <v>#N/A</v>
      </c>
      <c r="KB50" s="88" t="e">
        <f t="shared" ca="1" si="101"/>
        <v>#N/A</v>
      </c>
      <c r="KC50" s="88" t="e">
        <f t="shared" ca="1" si="101"/>
        <v>#N/A</v>
      </c>
      <c r="KD50" s="88" t="e">
        <f t="shared" ca="1" si="101"/>
        <v>#N/A</v>
      </c>
      <c r="KE50" s="88" t="e">
        <f t="shared" ca="1" si="101"/>
        <v>#N/A</v>
      </c>
      <c r="KF50" s="88" t="e">
        <f t="shared" ca="1" si="101"/>
        <v>#N/A</v>
      </c>
      <c r="KG50" s="88" t="e">
        <f t="shared" ca="1" si="101"/>
        <v>#N/A</v>
      </c>
      <c r="KH50" s="88" t="e">
        <f t="shared" ca="1" si="101"/>
        <v>#N/A</v>
      </c>
      <c r="KI50" s="88" t="e">
        <f t="shared" ca="1" si="101"/>
        <v>#N/A</v>
      </c>
      <c r="KJ50" s="88" t="e">
        <f t="shared" ca="1" si="101"/>
        <v>#N/A</v>
      </c>
      <c r="KK50" s="88" t="e">
        <f t="shared" ca="1" si="101"/>
        <v>#N/A</v>
      </c>
      <c r="KL50" s="88" t="e">
        <f t="shared" ca="1" si="101"/>
        <v>#N/A</v>
      </c>
      <c r="KM50" s="88" t="e">
        <f t="shared" ca="1" si="101"/>
        <v>#N/A</v>
      </c>
      <c r="KN50" s="88" t="e">
        <f t="shared" ca="1" si="101"/>
        <v>#N/A</v>
      </c>
      <c r="KO50" s="88" t="e">
        <f t="shared" ca="1" si="101"/>
        <v>#N/A</v>
      </c>
      <c r="KP50" s="88" t="e">
        <f t="shared" ca="1" si="101"/>
        <v>#N/A</v>
      </c>
      <c r="KQ50" s="88" t="e">
        <f t="shared" ca="1" si="101"/>
        <v>#N/A</v>
      </c>
      <c r="KR50" s="88" t="e">
        <f t="shared" ca="1" si="101"/>
        <v>#N/A</v>
      </c>
      <c r="KS50" s="88" t="e">
        <f t="shared" ca="1" si="101"/>
        <v>#N/A</v>
      </c>
      <c r="KT50" s="88" t="e">
        <f t="shared" ca="1" si="101"/>
        <v>#N/A</v>
      </c>
      <c r="KU50" s="88" t="e">
        <f t="shared" ca="1" si="101"/>
        <v>#N/A</v>
      </c>
      <c r="KV50" s="88" t="e">
        <f t="shared" ca="1" si="101"/>
        <v>#N/A</v>
      </c>
      <c r="KW50" s="88" t="e">
        <f t="shared" ca="1" si="101"/>
        <v>#N/A</v>
      </c>
      <c r="KX50" s="88" t="e">
        <f t="shared" ca="1" si="101"/>
        <v>#N/A</v>
      </c>
      <c r="KY50" s="88" t="e">
        <f t="shared" ca="1" si="101"/>
        <v>#N/A</v>
      </c>
      <c r="KZ50" s="88" t="e">
        <f t="shared" ca="1" si="101"/>
        <v>#N/A</v>
      </c>
      <c r="LA50" s="88" t="e">
        <f t="shared" ca="1" si="101"/>
        <v>#N/A</v>
      </c>
      <c r="LB50" s="88" t="e">
        <f t="shared" ca="1" si="101"/>
        <v>#N/A</v>
      </c>
      <c r="LC50" s="88" t="e">
        <f t="shared" ca="1" si="101"/>
        <v>#N/A</v>
      </c>
      <c r="LD50" s="88" t="e">
        <f t="shared" ca="1" si="101"/>
        <v>#N/A</v>
      </c>
      <c r="LE50" s="88" t="e">
        <f t="shared" ca="1" si="101"/>
        <v>#N/A</v>
      </c>
      <c r="LF50" s="88" t="e">
        <f t="shared" ca="1" si="101"/>
        <v>#N/A</v>
      </c>
      <c r="LG50" s="88" t="e">
        <f t="shared" ca="1" si="101"/>
        <v>#N/A</v>
      </c>
      <c r="LH50" s="88" t="e">
        <f t="shared" ca="1" si="101"/>
        <v>#N/A</v>
      </c>
      <c r="LI50" s="88" t="e">
        <f t="shared" ca="1" si="101"/>
        <v>#N/A</v>
      </c>
      <c r="LJ50" s="88" t="e">
        <f t="shared" ca="1" si="101"/>
        <v>#N/A</v>
      </c>
      <c r="LK50" s="88" t="e">
        <f t="shared" ca="1" si="101"/>
        <v>#N/A</v>
      </c>
      <c r="LL50" s="88" t="e">
        <f t="shared" ca="1" si="101"/>
        <v>#N/A</v>
      </c>
      <c r="LM50" s="88" t="e">
        <f t="shared" ref="LM50:NX50" ca="1" si="102">IFERROR(LM$20/(LM27^2*PI()/4),NA())</f>
        <v>#N/A</v>
      </c>
      <c r="LN50" s="88" t="e">
        <f t="shared" ca="1" si="102"/>
        <v>#N/A</v>
      </c>
      <c r="LO50" s="88" t="e">
        <f t="shared" ca="1" si="102"/>
        <v>#N/A</v>
      </c>
      <c r="LP50" s="88" t="e">
        <f t="shared" ca="1" si="102"/>
        <v>#N/A</v>
      </c>
      <c r="LQ50" s="88" t="e">
        <f t="shared" ca="1" si="102"/>
        <v>#N/A</v>
      </c>
      <c r="LR50" s="88" t="e">
        <f t="shared" ca="1" si="102"/>
        <v>#N/A</v>
      </c>
      <c r="LS50" s="88" t="e">
        <f t="shared" ca="1" si="102"/>
        <v>#N/A</v>
      </c>
      <c r="LT50" s="88" t="e">
        <f t="shared" ca="1" si="102"/>
        <v>#N/A</v>
      </c>
      <c r="LU50" s="88" t="e">
        <f t="shared" ca="1" si="102"/>
        <v>#N/A</v>
      </c>
      <c r="LV50" s="88" t="e">
        <f t="shared" ca="1" si="102"/>
        <v>#N/A</v>
      </c>
      <c r="LW50" s="88" t="e">
        <f t="shared" ca="1" si="102"/>
        <v>#N/A</v>
      </c>
      <c r="LX50" s="88" t="e">
        <f t="shared" ca="1" si="102"/>
        <v>#N/A</v>
      </c>
      <c r="LY50" s="88" t="e">
        <f t="shared" ca="1" si="102"/>
        <v>#N/A</v>
      </c>
      <c r="LZ50" s="88" t="e">
        <f t="shared" ca="1" si="102"/>
        <v>#N/A</v>
      </c>
      <c r="MA50" s="88" t="e">
        <f t="shared" ca="1" si="102"/>
        <v>#N/A</v>
      </c>
      <c r="MB50" s="88" t="e">
        <f t="shared" ca="1" si="102"/>
        <v>#N/A</v>
      </c>
      <c r="MC50" s="88" t="e">
        <f t="shared" ca="1" si="102"/>
        <v>#N/A</v>
      </c>
      <c r="MD50" s="88" t="e">
        <f t="shared" ca="1" si="102"/>
        <v>#N/A</v>
      </c>
      <c r="ME50" s="88" t="e">
        <f t="shared" ca="1" si="102"/>
        <v>#N/A</v>
      </c>
      <c r="MF50" s="88" t="e">
        <f t="shared" ca="1" si="102"/>
        <v>#N/A</v>
      </c>
      <c r="MG50" s="88" t="e">
        <f t="shared" ca="1" si="102"/>
        <v>#N/A</v>
      </c>
      <c r="MH50" s="88" t="e">
        <f t="shared" ca="1" si="102"/>
        <v>#N/A</v>
      </c>
      <c r="MI50" s="88" t="e">
        <f t="shared" ca="1" si="102"/>
        <v>#N/A</v>
      </c>
      <c r="MJ50" s="88" t="e">
        <f t="shared" ca="1" si="102"/>
        <v>#N/A</v>
      </c>
      <c r="MK50" s="88" t="e">
        <f t="shared" ca="1" si="102"/>
        <v>#N/A</v>
      </c>
      <c r="ML50" s="88" t="e">
        <f t="shared" ca="1" si="102"/>
        <v>#N/A</v>
      </c>
      <c r="MM50" s="88" t="e">
        <f t="shared" ca="1" si="102"/>
        <v>#N/A</v>
      </c>
      <c r="MN50" s="88" t="e">
        <f t="shared" ca="1" si="102"/>
        <v>#N/A</v>
      </c>
      <c r="MO50" s="88" t="e">
        <f t="shared" ca="1" si="102"/>
        <v>#N/A</v>
      </c>
      <c r="MP50" s="88" t="e">
        <f t="shared" ca="1" si="102"/>
        <v>#N/A</v>
      </c>
      <c r="MQ50" s="88" t="e">
        <f t="shared" ca="1" si="102"/>
        <v>#N/A</v>
      </c>
      <c r="MR50" s="88" t="e">
        <f t="shared" ca="1" si="102"/>
        <v>#N/A</v>
      </c>
      <c r="MS50" s="88" t="e">
        <f t="shared" ca="1" si="102"/>
        <v>#N/A</v>
      </c>
      <c r="MT50" s="88" t="e">
        <f t="shared" ca="1" si="102"/>
        <v>#N/A</v>
      </c>
      <c r="MU50" s="88" t="e">
        <f t="shared" ca="1" si="102"/>
        <v>#N/A</v>
      </c>
      <c r="MV50" s="88" t="e">
        <f t="shared" ca="1" si="102"/>
        <v>#N/A</v>
      </c>
      <c r="MW50" s="88" t="e">
        <f t="shared" ca="1" si="102"/>
        <v>#N/A</v>
      </c>
      <c r="MX50" s="88" t="e">
        <f t="shared" ca="1" si="102"/>
        <v>#N/A</v>
      </c>
      <c r="MY50" s="88" t="e">
        <f t="shared" ca="1" si="102"/>
        <v>#N/A</v>
      </c>
      <c r="MZ50" s="88" t="e">
        <f t="shared" ca="1" si="102"/>
        <v>#N/A</v>
      </c>
      <c r="NA50" s="88" t="e">
        <f t="shared" ca="1" si="102"/>
        <v>#N/A</v>
      </c>
      <c r="NB50" s="88" t="e">
        <f t="shared" ca="1" si="102"/>
        <v>#N/A</v>
      </c>
      <c r="NC50" s="88" t="e">
        <f t="shared" ca="1" si="102"/>
        <v>#N/A</v>
      </c>
      <c r="ND50" s="88" t="e">
        <f t="shared" ca="1" si="102"/>
        <v>#N/A</v>
      </c>
      <c r="NE50" s="88" t="e">
        <f t="shared" ca="1" si="102"/>
        <v>#N/A</v>
      </c>
      <c r="NF50" s="88" t="e">
        <f t="shared" ca="1" si="102"/>
        <v>#N/A</v>
      </c>
      <c r="NG50" s="88" t="e">
        <f t="shared" ca="1" si="102"/>
        <v>#N/A</v>
      </c>
      <c r="NH50" s="88" t="e">
        <f t="shared" ca="1" si="102"/>
        <v>#N/A</v>
      </c>
      <c r="NI50" s="88" t="e">
        <f t="shared" ca="1" si="102"/>
        <v>#N/A</v>
      </c>
      <c r="NJ50" s="88" t="e">
        <f t="shared" ca="1" si="102"/>
        <v>#N/A</v>
      </c>
      <c r="NK50" s="88" t="e">
        <f t="shared" ca="1" si="102"/>
        <v>#N/A</v>
      </c>
      <c r="NL50" s="88" t="e">
        <f t="shared" ca="1" si="102"/>
        <v>#N/A</v>
      </c>
      <c r="NM50" s="88" t="e">
        <f t="shared" ca="1" si="102"/>
        <v>#N/A</v>
      </c>
      <c r="NN50" s="88" t="e">
        <f t="shared" ca="1" si="102"/>
        <v>#N/A</v>
      </c>
      <c r="NO50" s="88" t="e">
        <f t="shared" ca="1" si="102"/>
        <v>#N/A</v>
      </c>
      <c r="NP50" s="88" t="e">
        <f t="shared" ca="1" si="102"/>
        <v>#N/A</v>
      </c>
      <c r="NQ50" s="88" t="e">
        <f t="shared" ca="1" si="102"/>
        <v>#N/A</v>
      </c>
      <c r="NR50" s="88" t="e">
        <f t="shared" ca="1" si="102"/>
        <v>#N/A</v>
      </c>
      <c r="NS50" s="88" t="e">
        <f t="shared" ca="1" si="102"/>
        <v>#N/A</v>
      </c>
      <c r="NT50" s="88" t="e">
        <f t="shared" ca="1" si="102"/>
        <v>#N/A</v>
      </c>
      <c r="NU50" s="88" t="e">
        <f t="shared" ca="1" si="102"/>
        <v>#N/A</v>
      </c>
      <c r="NV50" s="88" t="e">
        <f t="shared" ca="1" si="102"/>
        <v>#N/A</v>
      </c>
      <c r="NW50" s="88" t="e">
        <f t="shared" ca="1" si="102"/>
        <v>#N/A</v>
      </c>
      <c r="NX50" s="88" t="e">
        <f t="shared" ca="1" si="102"/>
        <v>#N/A</v>
      </c>
      <c r="NY50" s="88" t="e">
        <f t="shared" ref="NY50:OM50" ca="1" si="103">IFERROR(NY$20/(NY27^2*PI()/4),NA())</f>
        <v>#N/A</v>
      </c>
      <c r="NZ50" s="88" t="e">
        <f t="shared" ca="1" si="103"/>
        <v>#N/A</v>
      </c>
      <c r="OA50" s="88" t="e">
        <f t="shared" ca="1" si="103"/>
        <v>#N/A</v>
      </c>
      <c r="OB50" s="88" t="e">
        <f t="shared" ca="1" si="103"/>
        <v>#N/A</v>
      </c>
      <c r="OC50" s="88" t="e">
        <f t="shared" ca="1" si="103"/>
        <v>#N/A</v>
      </c>
      <c r="OD50" s="88" t="e">
        <f t="shared" ca="1" si="103"/>
        <v>#N/A</v>
      </c>
      <c r="OE50" s="88" t="e">
        <f t="shared" ca="1" si="103"/>
        <v>#N/A</v>
      </c>
      <c r="OF50" s="88" t="e">
        <f t="shared" ca="1" si="103"/>
        <v>#N/A</v>
      </c>
      <c r="OG50" s="88" t="e">
        <f t="shared" ca="1" si="103"/>
        <v>#N/A</v>
      </c>
      <c r="OH50" s="88" t="e">
        <f t="shared" ca="1" si="103"/>
        <v>#N/A</v>
      </c>
      <c r="OI50" s="88" t="e">
        <f t="shared" ca="1" si="103"/>
        <v>#N/A</v>
      </c>
      <c r="OJ50" s="88" t="e">
        <f t="shared" ca="1" si="103"/>
        <v>#N/A</v>
      </c>
      <c r="OK50" s="88" t="e">
        <f t="shared" ca="1" si="103"/>
        <v>#N/A</v>
      </c>
      <c r="OL50" s="88" t="e">
        <f t="shared" ca="1" si="103"/>
        <v>#N/A</v>
      </c>
      <c r="OM50" s="88" t="e">
        <f t="shared" ca="1" si="103"/>
        <v>#N/A</v>
      </c>
    </row>
    <row r="51" spans="2:403" x14ac:dyDescent="0.3">
      <c r="B51" s="84">
        <v>40</v>
      </c>
      <c r="C51" s="85" t="s">
        <v>76</v>
      </c>
      <c r="D51" s="88">
        <f t="shared" ref="D51" ca="1" si="104">IFERROR(D$20/(D28^2*PI()/4),NA())</f>
        <v>4.3927683084460547</v>
      </c>
      <c r="E51" s="88">
        <f t="shared" ref="E51:BP51" ca="1" si="105">IFERROR(E$20/(E28^2*PI()/4),NA())</f>
        <v>0.11999367107068666</v>
      </c>
      <c r="F51" s="88">
        <f t="shared" ca="1" si="105"/>
        <v>4.2727746373753677</v>
      </c>
      <c r="G51" s="88">
        <f t="shared" ca="1" si="105"/>
        <v>2.0998892437370165</v>
      </c>
      <c r="H51" s="88">
        <f t="shared" ca="1" si="105"/>
        <v>0.83995569749480681</v>
      </c>
      <c r="I51" s="88">
        <f t="shared" ca="1" si="105"/>
        <v>0.4199778487474034</v>
      </c>
      <c r="J51" s="88">
        <f t="shared" ca="1" si="105"/>
        <v>0.4199778487474034</v>
      </c>
      <c r="K51" s="88">
        <f t="shared" ca="1" si="105"/>
        <v>1.2599335462422099</v>
      </c>
      <c r="L51" s="88">
        <f t="shared" ca="1" si="105"/>
        <v>0.4199778487474034</v>
      </c>
      <c r="M51" s="88">
        <f t="shared" ca="1" si="105"/>
        <v>0.83995569749480681</v>
      </c>
      <c r="N51" s="88">
        <f t="shared" ca="1" si="105"/>
        <v>0.4199778487474034</v>
      </c>
      <c r="O51" s="88">
        <f t="shared" ca="1" si="105"/>
        <v>0.4199778487474034</v>
      </c>
      <c r="P51" s="88">
        <f t="shared" ca="1" si="105"/>
        <v>2.1728853936383516</v>
      </c>
      <c r="Q51" s="88">
        <f t="shared" ca="1" si="105"/>
        <v>1.0899425122254041</v>
      </c>
      <c r="R51" s="88">
        <f t="shared" ca="1" si="105"/>
        <v>1.0829428814129474</v>
      </c>
      <c r="S51" s="88">
        <f t="shared" ca="1" si="105"/>
        <v>0.49497389316658258</v>
      </c>
      <c r="T51" s="88">
        <f t="shared" ca="1" si="105"/>
        <v>0.58796898824636468</v>
      </c>
      <c r="U51" s="88">
        <f t="shared" ca="1" si="105"/>
        <v>0.29998417767671665</v>
      </c>
      <c r="V51" s="88">
        <f t="shared" ca="1" si="105"/>
        <v>0.28798481056964803</v>
      </c>
      <c r="W51" s="88">
        <f t="shared" ca="1" si="105"/>
        <v>3.5998101321206004E-2</v>
      </c>
      <c r="X51" s="88">
        <f t="shared" ca="1" si="105"/>
        <v>0.25198670924844202</v>
      </c>
      <c r="Y51" s="88">
        <f t="shared" ca="1" si="105"/>
        <v>3.5998101321206004E-2</v>
      </c>
      <c r="Z51" s="88">
        <f t="shared" ca="1" si="105"/>
        <v>0.21598860792723601</v>
      </c>
      <c r="AA51" s="88">
        <f t="shared" ca="1" si="105"/>
        <v>3.5998101321206004E-2</v>
      </c>
      <c r="AB51" s="88">
        <f t="shared" ca="1" si="105"/>
        <v>0.17999050660603</v>
      </c>
      <c r="AC51" s="88">
        <f t="shared" ca="1" si="105"/>
        <v>3.5998101321206004E-2</v>
      </c>
      <c r="AD51" s="88">
        <f t="shared" ca="1" si="105"/>
        <v>0.14399240528482402</v>
      </c>
      <c r="AE51" s="88">
        <f t="shared" ca="1" si="105"/>
        <v>3.5998101321206004E-2</v>
      </c>
      <c r="AF51" s="88">
        <f t="shared" ca="1" si="105"/>
        <v>0.107994303963618</v>
      </c>
      <c r="AG51" s="88">
        <f t="shared" ca="1" si="105"/>
        <v>3.5998101321206004E-2</v>
      </c>
      <c r="AH51" s="88">
        <f t="shared" ca="1" si="105"/>
        <v>7.1996202642412008E-2</v>
      </c>
      <c r="AI51" s="88">
        <f t="shared" ca="1" si="105"/>
        <v>3.5998101321206004E-2</v>
      </c>
      <c r="AJ51" s="88">
        <f t="shared" ca="1" si="105"/>
        <v>3.5998101321206004E-2</v>
      </c>
      <c r="AK51" s="88" t="e">
        <f t="shared" ca="1" si="105"/>
        <v>#N/A</v>
      </c>
      <c r="AL51" s="88" t="e">
        <f t="shared" ca="1" si="105"/>
        <v>#N/A</v>
      </c>
      <c r="AM51" s="88" t="e">
        <f t="shared" ca="1" si="105"/>
        <v>#N/A</v>
      </c>
      <c r="AN51" s="88" t="e">
        <f t="shared" ca="1" si="105"/>
        <v>#N/A</v>
      </c>
      <c r="AO51" s="88" t="e">
        <f t="shared" ca="1" si="105"/>
        <v>#N/A</v>
      </c>
      <c r="AP51" s="88" t="e">
        <f t="shared" ca="1" si="105"/>
        <v>#N/A</v>
      </c>
      <c r="AQ51" s="88" t="e">
        <f t="shared" ca="1" si="105"/>
        <v>#N/A</v>
      </c>
      <c r="AR51" s="88" t="e">
        <f t="shared" ca="1" si="105"/>
        <v>#N/A</v>
      </c>
      <c r="AS51" s="88" t="e">
        <f t="shared" ca="1" si="105"/>
        <v>#N/A</v>
      </c>
      <c r="AT51" s="88" t="e">
        <f t="shared" ca="1" si="105"/>
        <v>#N/A</v>
      </c>
      <c r="AU51" s="88" t="e">
        <f t="shared" ca="1" si="105"/>
        <v>#N/A</v>
      </c>
      <c r="AV51" s="88" t="e">
        <f t="shared" ca="1" si="105"/>
        <v>#N/A</v>
      </c>
      <c r="AW51" s="88" t="e">
        <f t="shared" ca="1" si="105"/>
        <v>#N/A</v>
      </c>
      <c r="AX51" s="88" t="e">
        <f t="shared" ca="1" si="105"/>
        <v>#N/A</v>
      </c>
      <c r="AY51" s="88" t="e">
        <f t="shared" ca="1" si="105"/>
        <v>#N/A</v>
      </c>
      <c r="AZ51" s="88" t="e">
        <f t="shared" ca="1" si="105"/>
        <v>#N/A</v>
      </c>
      <c r="BA51" s="88" t="e">
        <f t="shared" ca="1" si="105"/>
        <v>#N/A</v>
      </c>
      <c r="BB51" s="88" t="e">
        <f t="shared" ca="1" si="105"/>
        <v>#N/A</v>
      </c>
      <c r="BC51" s="88" t="e">
        <f t="shared" ca="1" si="105"/>
        <v>#N/A</v>
      </c>
      <c r="BD51" s="88" t="e">
        <f t="shared" ca="1" si="105"/>
        <v>#N/A</v>
      </c>
      <c r="BE51" s="88" t="e">
        <f t="shared" ca="1" si="105"/>
        <v>#N/A</v>
      </c>
      <c r="BF51" s="88" t="e">
        <f t="shared" ca="1" si="105"/>
        <v>#N/A</v>
      </c>
      <c r="BG51" s="88" t="e">
        <f t="shared" ca="1" si="105"/>
        <v>#N/A</v>
      </c>
      <c r="BH51" s="88" t="e">
        <f t="shared" ca="1" si="105"/>
        <v>#N/A</v>
      </c>
      <c r="BI51" s="88" t="e">
        <f t="shared" ca="1" si="105"/>
        <v>#N/A</v>
      </c>
      <c r="BJ51" s="88" t="e">
        <f t="shared" ca="1" si="105"/>
        <v>#N/A</v>
      </c>
      <c r="BK51" s="88" t="e">
        <f t="shared" ca="1" si="105"/>
        <v>#N/A</v>
      </c>
      <c r="BL51" s="88" t="e">
        <f t="shared" ca="1" si="105"/>
        <v>#N/A</v>
      </c>
      <c r="BM51" s="88" t="e">
        <f t="shared" ca="1" si="105"/>
        <v>#N/A</v>
      </c>
      <c r="BN51" s="88" t="e">
        <f t="shared" ca="1" si="105"/>
        <v>#N/A</v>
      </c>
      <c r="BO51" s="88" t="e">
        <f t="shared" ca="1" si="105"/>
        <v>#N/A</v>
      </c>
      <c r="BP51" s="88" t="e">
        <f t="shared" ca="1" si="105"/>
        <v>#N/A</v>
      </c>
      <c r="BQ51" s="88" t="e">
        <f t="shared" ref="BQ51:EB51" ca="1" si="106">IFERROR(BQ$20/(BQ28^2*PI()/4),NA())</f>
        <v>#N/A</v>
      </c>
      <c r="BR51" s="88" t="e">
        <f t="shared" ca="1" si="106"/>
        <v>#N/A</v>
      </c>
      <c r="BS51" s="88" t="e">
        <f t="shared" ca="1" si="106"/>
        <v>#N/A</v>
      </c>
      <c r="BT51" s="88" t="e">
        <f t="shared" ca="1" si="106"/>
        <v>#N/A</v>
      </c>
      <c r="BU51" s="88" t="e">
        <f t="shared" ca="1" si="106"/>
        <v>#N/A</v>
      </c>
      <c r="BV51" s="88" t="e">
        <f t="shared" ca="1" si="106"/>
        <v>#N/A</v>
      </c>
      <c r="BW51" s="88" t="e">
        <f t="shared" ca="1" si="106"/>
        <v>#N/A</v>
      </c>
      <c r="BX51" s="88" t="e">
        <f t="shared" ca="1" si="106"/>
        <v>#N/A</v>
      </c>
      <c r="BY51" s="88" t="e">
        <f t="shared" ca="1" si="106"/>
        <v>#N/A</v>
      </c>
      <c r="BZ51" s="88" t="e">
        <f t="shared" ca="1" si="106"/>
        <v>#N/A</v>
      </c>
      <c r="CA51" s="88" t="e">
        <f t="shared" ca="1" si="106"/>
        <v>#N/A</v>
      </c>
      <c r="CB51" s="88" t="e">
        <f t="shared" ca="1" si="106"/>
        <v>#N/A</v>
      </c>
      <c r="CC51" s="88" t="e">
        <f t="shared" ca="1" si="106"/>
        <v>#N/A</v>
      </c>
      <c r="CD51" s="88" t="e">
        <f t="shared" ca="1" si="106"/>
        <v>#N/A</v>
      </c>
      <c r="CE51" s="88" t="e">
        <f t="shared" ca="1" si="106"/>
        <v>#N/A</v>
      </c>
      <c r="CF51" s="88" t="e">
        <f t="shared" ca="1" si="106"/>
        <v>#N/A</v>
      </c>
      <c r="CG51" s="88" t="e">
        <f t="shared" ca="1" si="106"/>
        <v>#N/A</v>
      </c>
      <c r="CH51" s="88" t="e">
        <f t="shared" ca="1" si="106"/>
        <v>#N/A</v>
      </c>
      <c r="CI51" s="88" t="e">
        <f t="shared" ca="1" si="106"/>
        <v>#N/A</v>
      </c>
      <c r="CJ51" s="88" t="e">
        <f t="shared" ca="1" si="106"/>
        <v>#N/A</v>
      </c>
      <c r="CK51" s="88" t="e">
        <f t="shared" ca="1" si="106"/>
        <v>#N/A</v>
      </c>
      <c r="CL51" s="88" t="e">
        <f t="shared" ca="1" si="106"/>
        <v>#N/A</v>
      </c>
      <c r="CM51" s="88" t="e">
        <f t="shared" ca="1" si="106"/>
        <v>#N/A</v>
      </c>
      <c r="CN51" s="88" t="e">
        <f t="shared" ca="1" si="106"/>
        <v>#N/A</v>
      </c>
      <c r="CO51" s="88" t="e">
        <f t="shared" ca="1" si="106"/>
        <v>#N/A</v>
      </c>
      <c r="CP51" s="88" t="e">
        <f t="shared" ca="1" si="106"/>
        <v>#N/A</v>
      </c>
      <c r="CQ51" s="88" t="e">
        <f t="shared" ca="1" si="106"/>
        <v>#N/A</v>
      </c>
      <c r="CR51" s="88" t="e">
        <f t="shared" ca="1" si="106"/>
        <v>#N/A</v>
      </c>
      <c r="CS51" s="88" t="e">
        <f t="shared" ca="1" si="106"/>
        <v>#N/A</v>
      </c>
      <c r="CT51" s="88" t="e">
        <f t="shared" ca="1" si="106"/>
        <v>#N/A</v>
      </c>
      <c r="CU51" s="88" t="e">
        <f t="shared" ca="1" si="106"/>
        <v>#N/A</v>
      </c>
      <c r="CV51" s="88" t="e">
        <f t="shared" ca="1" si="106"/>
        <v>#N/A</v>
      </c>
      <c r="CW51" s="88" t="e">
        <f t="shared" ca="1" si="106"/>
        <v>#N/A</v>
      </c>
      <c r="CX51" s="88" t="e">
        <f t="shared" ca="1" si="106"/>
        <v>#N/A</v>
      </c>
      <c r="CY51" s="88" t="e">
        <f t="shared" ca="1" si="106"/>
        <v>#N/A</v>
      </c>
      <c r="CZ51" s="88" t="e">
        <f t="shared" ca="1" si="106"/>
        <v>#N/A</v>
      </c>
      <c r="DA51" s="88" t="e">
        <f t="shared" ca="1" si="106"/>
        <v>#N/A</v>
      </c>
      <c r="DB51" s="88" t="e">
        <f t="shared" ca="1" si="106"/>
        <v>#N/A</v>
      </c>
      <c r="DC51" s="88" t="e">
        <f t="shared" ca="1" si="106"/>
        <v>#N/A</v>
      </c>
      <c r="DD51" s="88" t="e">
        <f t="shared" ca="1" si="106"/>
        <v>#N/A</v>
      </c>
      <c r="DE51" s="88" t="e">
        <f t="shared" ca="1" si="106"/>
        <v>#N/A</v>
      </c>
      <c r="DF51" s="88" t="e">
        <f t="shared" ca="1" si="106"/>
        <v>#N/A</v>
      </c>
      <c r="DG51" s="88" t="e">
        <f t="shared" ca="1" si="106"/>
        <v>#N/A</v>
      </c>
      <c r="DH51" s="88" t="e">
        <f t="shared" ca="1" si="106"/>
        <v>#N/A</v>
      </c>
      <c r="DI51" s="88" t="e">
        <f t="shared" ca="1" si="106"/>
        <v>#N/A</v>
      </c>
      <c r="DJ51" s="88" t="e">
        <f t="shared" ca="1" si="106"/>
        <v>#N/A</v>
      </c>
      <c r="DK51" s="88" t="e">
        <f t="shared" ca="1" si="106"/>
        <v>#N/A</v>
      </c>
      <c r="DL51" s="88" t="e">
        <f t="shared" ca="1" si="106"/>
        <v>#N/A</v>
      </c>
      <c r="DM51" s="88" t="e">
        <f t="shared" ca="1" si="106"/>
        <v>#N/A</v>
      </c>
      <c r="DN51" s="88" t="e">
        <f t="shared" ca="1" si="106"/>
        <v>#N/A</v>
      </c>
      <c r="DO51" s="88" t="e">
        <f t="shared" ca="1" si="106"/>
        <v>#N/A</v>
      </c>
      <c r="DP51" s="88" t="e">
        <f t="shared" ca="1" si="106"/>
        <v>#N/A</v>
      </c>
      <c r="DQ51" s="88" t="e">
        <f t="shared" ca="1" si="106"/>
        <v>#N/A</v>
      </c>
      <c r="DR51" s="88" t="e">
        <f t="shared" ca="1" si="106"/>
        <v>#N/A</v>
      </c>
      <c r="DS51" s="88" t="e">
        <f t="shared" ca="1" si="106"/>
        <v>#N/A</v>
      </c>
      <c r="DT51" s="88" t="e">
        <f t="shared" ca="1" si="106"/>
        <v>#N/A</v>
      </c>
      <c r="DU51" s="88" t="e">
        <f t="shared" ca="1" si="106"/>
        <v>#N/A</v>
      </c>
      <c r="DV51" s="88" t="e">
        <f t="shared" ca="1" si="106"/>
        <v>#N/A</v>
      </c>
      <c r="DW51" s="88" t="e">
        <f t="shared" ca="1" si="106"/>
        <v>#N/A</v>
      </c>
      <c r="DX51" s="88" t="e">
        <f t="shared" ca="1" si="106"/>
        <v>#N/A</v>
      </c>
      <c r="DY51" s="88" t="e">
        <f t="shared" ca="1" si="106"/>
        <v>#N/A</v>
      </c>
      <c r="DZ51" s="88" t="e">
        <f t="shared" ca="1" si="106"/>
        <v>#N/A</v>
      </c>
      <c r="EA51" s="88" t="e">
        <f t="shared" ca="1" si="106"/>
        <v>#N/A</v>
      </c>
      <c r="EB51" s="88" t="e">
        <f t="shared" ca="1" si="106"/>
        <v>#N/A</v>
      </c>
      <c r="EC51" s="88" t="e">
        <f t="shared" ref="EC51:GN51" ca="1" si="107">IFERROR(EC$20/(EC28^2*PI()/4),NA())</f>
        <v>#N/A</v>
      </c>
      <c r="ED51" s="88" t="e">
        <f t="shared" ca="1" si="107"/>
        <v>#N/A</v>
      </c>
      <c r="EE51" s="88" t="e">
        <f t="shared" ca="1" si="107"/>
        <v>#N/A</v>
      </c>
      <c r="EF51" s="88" t="e">
        <f t="shared" ca="1" si="107"/>
        <v>#N/A</v>
      </c>
      <c r="EG51" s="88" t="e">
        <f t="shared" ca="1" si="107"/>
        <v>#N/A</v>
      </c>
      <c r="EH51" s="88" t="e">
        <f t="shared" ca="1" si="107"/>
        <v>#N/A</v>
      </c>
      <c r="EI51" s="88" t="e">
        <f t="shared" ca="1" si="107"/>
        <v>#N/A</v>
      </c>
      <c r="EJ51" s="88" t="e">
        <f t="shared" ca="1" si="107"/>
        <v>#N/A</v>
      </c>
      <c r="EK51" s="88" t="e">
        <f t="shared" ca="1" si="107"/>
        <v>#N/A</v>
      </c>
      <c r="EL51" s="88" t="e">
        <f t="shared" ca="1" si="107"/>
        <v>#N/A</v>
      </c>
      <c r="EM51" s="88" t="e">
        <f t="shared" ca="1" si="107"/>
        <v>#N/A</v>
      </c>
      <c r="EN51" s="88" t="e">
        <f t="shared" ca="1" si="107"/>
        <v>#N/A</v>
      </c>
      <c r="EO51" s="88" t="e">
        <f t="shared" ca="1" si="107"/>
        <v>#N/A</v>
      </c>
      <c r="EP51" s="88" t="e">
        <f t="shared" ca="1" si="107"/>
        <v>#N/A</v>
      </c>
      <c r="EQ51" s="88" t="e">
        <f t="shared" ca="1" si="107"/>
        <v>#N/A</v>
      </c>
      <c r="ER51" s="88" t="e">
        <f t="shared" ca="1" si="107"/>
        <v>#N/A</v>
      </c>
      <c r="ES51" s="88" t="e">
        <f t="shared" ca="1" si="107"/>
        <v>#N/A</v>
      </c>
      <c r="ET51" s="88" t="e">
        <f t="shared" ca="1" si="107"/>
        <v>#N/A</v>
      </c>
      <c r="EU51" s="88" t="e">
        <f t="shared" ca="1" si="107"/>
        <v>#N/A</v>
      </c>
      <c r="EV51" s="88" t="e">
        <f t="shared" ca="1" si="107"/>
        <v>#N/A</v>
      </c>
      <c r="EW51" s="88" t="e">
        <f t="shared" ca="1" si="107"/>
        <v>#N/A</v>
      </c>
      <c r="EX51" s="88" t="e">
        <f t="shared" ca="1" si="107"/>
        <v>#N/A</v>
      </c>
      <c r="EY51" s="88" t="e">
        <f t="shared" ca="1" si="107"/>
        <v>#N/A</v>
      </c>
      <c r="EZ51" s="88" t="e">
        <f t="shared" ca="1" si="107"/>
        <v>#N/A</v>
      </c>
      <c r="FA51" s="88" t="e">
        <f t="shared" ca="1" si="107"/>
        <v>#N/A</v>
      </c>
      <c r="FB51" s="88" t="e">
        <f t="shared" ca="1" si="107"/>
        <v>#N/A</v>
      </c>
      <c r="FC51" s="88" t="e">
        <f t="shared" ca="1" si="107"/>
        <v>#N/A</v>
      </c>
      <c r="FD51" s="88" t="e">
        <f t="shared" ca="1" si="107"/>
        <v>#N/A</v>
      </c>
      <c r="FE51" s="88" t="e">
        <f t="shared" ca="1" si="107"/>
        <v>#N/A</v>
      </c>
      <c r="FF51" s="88" t="e">
        <f t="shared" ca="1" si="107"/>
        <v>#N/A</v>
      </c>
      <c r="FG51" s="88" t="e">
        <f t="shared" ca="1" si="107"/>
        <v>#N/A</v>
      </c>
      <c r="FH51" s="88" t="e">
        <f t="shared" ca="1" si="107"/>
        <v>#N/A</v>
      </c>
      <c r="FI51" s="88" t="e">
        <f t="shared" ca="1" si="107"/>
        <v>#N/A</v>
      </c>
      <c r="FJ51" s="88" t="e">
        <f t="shared" ca="1" si="107"/>
        <v>#N/A</v>
      </c>
      <c r="FK51" s="88" t="e">
        <f t="shared" ca="1" si="107"/>
        <v>#N/A</v>
      </c>
      <c r="FL51" s="88" t="e">
        <f t="shared" ca="1" si="107"/>
        <v>#N/A</v>
      </c>
      <c r="FM51" s="88" t="e">
        <f t="shared" ca="1" si="107"/>
        <v>#N/A</v>
      </c>
      <c r="FN51" s="88" t="e">
        <f t="shared" ca="1" si="107"/>
        <v>#N/A</v>
      </c>
      <c r="FO51" s="88" t="e">
        <f t="shared" ca="1" si="107"/>
        <v>#N/A</v>
      </c>
      <c r="FP51" s="88" t="e">
        <f t="shared" ca="1" si="107"/>
        <v>#N/A</v>
      </c>
      <c r="FQ51" s="88" t="e">
        <f t="shared" ca="1" si="107"/>
        <v>#N/A</v>
      </c>
      <c r="FR51" s="88" t="e">
        <f t="shared" ca="1" si="107"/>
        <v>#N/A</v>
      </c>
      <c r="FS51" s="88" t="e">
        <f t="shared" ca="1" si="107"/>
        <v>#N/A</v>
      </c>
      <c r="FT51" s="88" t="e">
        <f t="shared" ca="1" si="107"/>
        <v>#N/A</v>
      </c>
      <c r="FU51" s="88" t="e">
        <f t="shared" ca="1" si="107"/>
        <v>#N/A</v>
      </c>
      <c r="FV51" s="88" t="e">
        <f t="shared" ca="1" si="107"/>
        <v>#N/A</v>
      </c>
      <c r="FW51" s="88" t="e">
        <f t="shared" ca="1" si="107"/>
        <v>#N/A</v>
      </c>
      <c r="FX51" s="88" t="e">
        <f t="shared" ca="1" si="107"/>
        <v>#N/A</v>
      </c>
      <c r="FY51" s="88" t="e">
        <f t="shared" ca="1" si="107"/>
        <v>#N/A</v>
      </c>
      <c r="FZ51" s="88" t="e">
        <f t="shared" ca="1" si="107"/>
        <v>#N/A</v>
      </c>
      <c r="GA51" s="88" t="e">
        <f t="shared" ca="1" si="107"/>
        <v>#N/A</v>
      </c>
      <c r="GB51" s="88" t="e">
        <f t="shared" ca="1" si="107"/>
        <v>#N/A</v>
      </c>
      <c r="GC51" s="88" t="e">
        <f t="shared" ca="1" si="107"/>
        <v>#N/A</v>
      </c>
      <c r="GD51" s="88" t="e">
        <f t="shared" ca="1" si="107"/>
        <v>#N/A</v>
      </c>
      <c r="GE51" s="88" t="e">
        <f t="shared" ca="1" si="107"/>
        <v>#N/A</v>
      </c>
      <c r="GF51" s="88" t="e">
        <f t="shared" ca="1" si="107"/>
        <v>#N/A</v>
      </c>
      <c r="GG51" s="88" t="e">
        <f t="shared" ca="1" si="107"/>
        <v>#N/A</v>
      </c>
      <c r="GH51" s="88" t="e">
        <f t="shared" ca="1" si="107"/>
        <v>#N/A</v>
      </c>
      <c r="GI51" s="88" t="e">
        <f t="shared" ca="1" si="107"/>
        <v>#N/A</v>
      </c>
      <c r="GJ51" s="88" t="e">
        <f t="shared" ca="1" si="107"/>
        <v>#N/A</v>
      </c>
      <c r="GK51" s="88" t="e">
        <f t="shared" ca="1" si="107"/>
        <v>#N/A</v>
      </c>
      <c r="GL51" s="88" t="e">
        <f t="shared" ca="1" si="107"/>
        <v>#N/A</v>
      </c>
      <c r="GM51" s="88" t="e">
        <f t="shared" ca="1" si="107"/>
        <v>#N/A</v>
      </c>
      <c r="GN51" s="88" t="e">
        <f t="shared" ca="1" si="107"/>
        <v>#N/A</v>
      </c>
      <c r="GO51" s="88" t="e">
        <f t="shared" ref="GO51:IZ51" ca="1" si="108">IFERROR(GO$20/(GO28^2*PI()/4),NA())</f>
        <v>#N/A</v>
      </c>
      <c r="GP51" s="88" t="e">
        <f t="shared" ca="1" si="108"/>
        <v>#N/A</v>
      </c>
      <c r="GQ51" s="88" t="e">
        <f t="shared" ca="1" si="108"/>
        <v>#N/A</v>
      </c>
      <c r="GR51" s="88" t="e">
        <f t="shared" ca="1" si="108"/>
        <v>#N/A</v>
      </c>
      <c r="GS51" s="88" t="e">
        <f t="shared" ca="1" si="108"/>
        <v>#N/A</v>
      </c>
      <c r="GT51" s="88" t="e">
        <f t="shared" ca="1" si="108"/>
        <v>#N/A</v>
      </c>
      <c r="GU51" s="88" t="e">
        <f t="shared" ca="1" si="108"/>
        <v>#N/A</v>
      </c>
      <c r="GV51" s="88" t="e">
        <f t="shared" ca="1" si="108"/>
        <v>#N/A</v>
      </c>
      <c r="GW51" s="88" t="e">
        <f t="shared" ca="1" si="108"/>
        <v>#N/A</v>
      </c>
      <c r="GX51" s="88" t="e">
        <f t="shared" ca="1" si="108"/>
        <v>#N/A</v>
      </c>
      <c r="GY51" s="88" t="e">
        <f t="shared" ca="1" si="108"/>
        <v>#N/A</v>
      </c>
      <c r="GZ51" s="88" t="e">
        <f t="shared" ca="1" si="108"/>
        <v>#N/A</v>
      </c>
      <c r="HA51" s="88" t="e">
        <f t="shared" ca="1" si="108"/>
        <v>#N/A</v>
      </c>
      <c r="HB51" s="88" t="e">
        <f t="shared" ca="1" si="108"/>
        <v>#N/A</v>
      </c>
      <c r="HC51" s="88" t="e">
        <f t="shared" ca="1" si="108"/>
        <v>#N/A</v>
      </c>
      <c r="HD51" s="88" t="e">
        <f t="shared" ca="1" si="108"/>
        <v>#N/A</v>
      </c>
      <c r="HE51" s="88" t="e">
        <f t="shared" ca="1" si="108"/>
        <v>#N/A</v>
      </c>
      <c r="HF51" s="88" t="e">
        <f t="shared" ca="1" si="108"/>
        <v>#N/A</v>
      </c>
      <c r="HG51" s="88" t="e">
        <f t="shared" ca="1" si="108"/>
        <v>#N/A</v>
      </c>
      <c r="HH51" s="88" t="e">
        <f t="shared" ca="1" si="108"/>
        <v>#N/A</v>
      </c>
      <c r="HI51" s="88" t="e">
        <f t="shared" ca="1" si="108"/>
        <v>#N/A</v>
      </c>
      <c r="HJ51" s="88" t="e">
        <f t="shared" ca="1" si="108"/>
        <v>#N/A</v>
      </c>
      <c r="HK51" s="88" t="e">
        <f t="shared" ca="1" si="108"/>
        <v>#N/A</v>
      </c>
      <c r="HL51" s="88" t="e">
        <f t="shared" ca="1" si="108"/>
        <v>#N/A</v>
      </c>
      <c r="HM51" s="88" t="e">
        <f t="shared" ca="1" si="108"/>
        <v>#N/A</v>
      </c>
      <c r="HN51" s="88" t="e">
        <f t="shared" ca="1" si="108"/>
        <v>#N/A</v>
      </c>
      <c r="HO51" s="88" t="e">
        <f t="shared" ca="1" si="108"/>
        <v>#N/A</v>
      </c>
      <c r="HP51" s="88" t="e">
        <f t="shared" ca="1" si="108"/>
        <v>#N/A</v>
      </c>
      <c r="HQ51" s="88" t="e">
        <f t="shared" ca="1" si="108"/>
        <v>#N/A</v>
      </c>
      <c r="HR51" s="88" t="e">
        <f t="shared" ca="1" si="108"/>
        <v>#N/A</v>
      </c>
      <c r="HS51" s="88" t="e">
        <f t="shared" ca="1" si="108"/>
        <v>#N/A</v>
      </c>
      <c r="HT51" s="88" t="e">
        <f t="shared" ca="1" si="108"/>
        <v>#N/A</v>
      </c>
      <c r="HU51" s="88" t="e">
        <f t="shared" ca="1" si="108"/>
        <v>#N/A</v>
      </c>
      <c r="HV51" s="88" t="e">
        <f t="shared" ca="1" si="108"/>
        <v>#N/A</v>
      </c>
      <c r="HW51" s="88" t="e">
        <f t="shared" ca="1" si="108"/>
        <v>#N/A</v>
      </c>
      <c r="HX51" s="88" t="e">
        <f t="shared" ca="1" si="108"/>
        <v>#N/A</v>
      </c>
      <c r="HY51" s="88" t="e">
        <f t="shared" ca="1" si="108"/>
        <v>#N/A</v>
      </c>
      <c r="HZ51" s="88" t="e">
        <f t="shared" ca="1" si="108"/>
        <v>#N/A</v>
      </c>
      <c r="IA51" s="88" t="e">
        <f t="shared" ca="1" si="108"/>
        <v>#N/A</v>
      </c>
      <c r="IB51" s="88" t="e">
        <f t="shared" ca="1" si="108"/>
        <v>#N/A</v>
      </c>
      <c r="IC51" s="88" t="e">
        <f t="shared" ca="1" si="108"/>
        <v>#N/A</v>
      </c>
      <c r="ID51" s="88" t="e">
        <f t="shared" ca="1" si="108"/>
        <v>#N/A</v>
      </c>
      <c r="IE51" s="88" t="e">
        <f t="shared" ca="1" si="108"/>
        <v>#N/A</v>
      </c>
      <c r="IF51" s="88" t="e">
        <f t="shared" ca="1" si="108"/>
        <v>#N/A</v>
      </c>
      <c r="IG51" s="88" t="e">
        <f t="shared" ca="1" si="108"/>
        <v>#N/A</v>
      </c>
      <c r="IH51" s="88" t="e">
        <f t="shared" ca="1" si="108"/>
        <v>#N/A</v>
      </c>
      <c r="II51" s="88" t="e">
        <f t="shared" ca="1" si="108"/>
        <v>#N/A</v>
      </c>
      <c r="IJ51" s="88" t="e">
        <f t="shared" ca="1" si="108"/>
        <v>#N/A</v>
      </c>
      <c r="IK51" s="88" t="e">
        <f t="shared" ca="1" si="108"/>
        <v>#N/A</v>
      </c>
      <c r="IL51" s="88" t="e">
        <f t="shared" ca="1" si="108"/>
        <v>#N/A</v>
      </c>
      <c r="IM51" s="88" t="e">
        <f t="shared" ca="1" si="108"/>
        <v>#N/A</v>
      </c>
      <c r="IN51" s="88" t="e">
        <f t="shared" ca="1" si="108"/>
        <v>#N/A</v>
      </c>
      <c r="IO51" s="88" t="e">
        <f t="shared" ca="1" si="108"/>
        <v>#N/A</v>
      </c>
      <c r="IP51" s="88" t="e">
        <f t="shared" ca="1" si="108"/>
        <v>#N/A</v>
      </c>
      <c r="IQ51" s="88" t="e">
        <f t="shared" ca="1" si="108"/>
        <v>#N/A</v>
      </c>
      <c r="IR51" s="88" t="e">
        <f t="shared" ca="1" si="108"/>
        <v>#N/A</v>
      </c>
      <c r="IS51" s="88" t="e">
        <f t="shared" ca="1" si="108"/>
        <v>#N/A</v>
      </c>
      <c r="IT51" s="88" t="e">
        <f t="shared" ca="1" si="108"/>
        <v>#N/A</v>
      </c>
      <c r="IU51" s="88" t="e">
        <f t="shared" ca="1" si="108"/>
        <v>#N/A</v>
      </c>
      <c r="IV51" s="88" t="e">
        <f t="shared" ca="1" si="108"/>
        <v>#N/A</v>
      </c>
      <c r="IW51" s="88" t="e">
        <f t="shared" ca="1" si="108"/>
        <v>#N/A</v>
      </c>
      <c r="IX51" s="88" t="e">
        <f t="shared" ca="1" si="108"/>
        <v>#N/A</v>
      </c>
      <c r="IY51" s="88" t="e">
        <f t="shared" ca="1" si="108"/>
        <v>#N/A</v>
      </c>
      <c r="IZ51" s="88" t="e">
        <f t="shared" ca="1" si="108"/>
        <v>#N/A</v>
      </c>
      <c r="JA51" s="88" t="e">
        <f t="shared" ref="JA51:LL51" ca="1" si="109">IFERROR(JA$20/(JA28^2*PI()/4),NA())</f>
        <v>#N/A</v>
      </c>
      <c r="JB51" s="88" t="e">
        <f t="shared" ca="1" si="109"/>
        <v>#N/A</v>
      </c>
      <c r="JC51" s="88" t="e">
        <f t="shared" ca="1" si="109"/>
        <v>#N/A</v>
      </c>
      <c r="JD51" s="88" t="e">
        <f t="shared" ca="1" si="109"/>
        <v>#N/A</v>
      </c>
      <c r="JE51" s="88" t="e">
        <f t="shared" ca="1" si="109"/>
        <v>#N/A</v>
      </c>
      <c r="JF51" s="88" t="e">
        <f t="shared" ca="1" si="109"/>
        <v>#N/A</v>
      </c>
      <c r="JG51" s="88" t="e">
        <f t="shared" ca="1" si="109"/>
        <v>#N/A</v>
      </c>
      <c r="JH51" s="88" t="e">
        <f t="shared" ca="1" si="109"/>
        <v>#N/A</v>
      </c>
      <c r="JI51" s="88" t="e">
        <f t="shared" ca="1" si="109"/>
        <v>#N/A</v>
      </c>
      <c r="JJ51" s="88" t="e">
        <f t="shared" ca="1" si="109"/>
        <v>#N/A</v>
      </c>
      <c r="JK51" s="88" t="e">
        <f t="shared" ca="1" si="109"/>
        <v>#N/A</v>
      </c>
      <c r="JL51" s="88" t="e">
        <f t="shared" ca="1" si="109"/>
        <v>#N/A</v>
      </c>
      <c r="JM51" s="88" t="e">
        <f t="shared" ca="1" si="109"/>
        <v>#N/A</v>
      </c>
      <c r="JN51" s="88" t="e">
        <f t="shared" ca="1" si="109"/>
        <v>#N/A</v>
      </c>
      <c r="JO51" s="88" t="e">
        <f t="shared" ca="1" si="109"/>
        <v>#N/A</v>
      </c>
      <c r="JP51" s="88" t="e">
        <f t="shared" ca="1" si="109"/>
        <v>#N/A</v>
      </c>
      <c r="JQ51" s="88" t="e">
        <f t="shared" ca="1" si="109"/>
        <v>#N/A</v>
      </c>
      <c r="JR51" s="88" t="e">
        <f t="shared" ca="1" si="109"/>
        <v>#N/A</v>
      </c>
      <c r="JS51" s="88" t="e">
        <f t="shared" ca="1" si="109"/>
        <v>#N/A</v>
      </c>
      <c r="JT51" s="88" t="e">
        <f t="shared" ca="1" si="109"/>
        <v>#N/A</v>
      </c>
      <c r="JU51" s="88" t="e">
        <f t="shared" ca="1" si="109"/>
        <v>#N/A</v>
      </c>
      <c r="JV51" s="88" t="e">
        <f t="shared" ca="1" si="109"/>
        <v>#N/A</v>
      </c>
      <c r="JW51" s="88" t="e">
        <f t="shared" ca="1" si="109"/>
        <v>#N/A</v>
      </c>
      <c r="JX51" s="88" t="e">
        <f t="shared" ca="1" si="109"/>
        <v>#N/A</v>
      </c>
      <c r="JY51" s="88" t="e">
        <f t="shared" ca="1" si="109"/>
        <v>#N/A</v>
      </c>
      <c r="JZ51" s="88" t="e">
        <f t="shared" ca="1" si="109"/>
        <v>#N/A</v>
      </c>
      <c r="KA51" s="88" t="e">
        <f t="shared" ca="1" si="109"/>
        <v>#N/A</v>
      </c>
      <c r="KB51" s="88" t="e">
        <f t="shared" ca="1" si="109"/>
        <v>#N/A</v>
      </c>
      <c r="KC51" s="88" t="e">
        <f t="shared" ca="1" si="109"/>
        <v>#N/A</v>
      </c>
      <c r="KD51" s="88" t="e">
        <f t="shared" ca="1" si="109"/>
        <v>#N/A</v>
      </c>
      <c r="KE51" s="88" t="e">
        <f t="shared" ca="1" si="109"/>
        <v>#N/A</v>
      </c>
      <c r="KF51" s="88" t="e">
        <f t="shared" ca="1" si="109"/>
        <v>#N/A</v>
      </c>
      <c r="KG51" s="88" t="e">
        <f t="shared" ca="1" si="109"/>
        <v>#N/A</v>
      </c>
      <c r="KH51" s="88" t="e">
        <f t="shared" ca="1" si="109"/>
        <v>#N/A</v>
      </c>
      <c r="KI51" s="88" t="e">
        <f t="shared" ca="1" si="109"/>
        <v>#N/A</v>
      </c>
      <c r="KJ51" s="88" t="e">
        <f t="shared" ca="1" si="109"/>
        <v>#N/A</v>
      </c>
      <c r="KK51" s="88" t="e">
        <f t="shared" ca="1" si="109"/>
        <v>#N/A</v>
      </c>
      <c r="KL51" s="88" t="e">
        <f t="shared" ca="1" si="109"/>
        <v>#N/A</v>
      </c>
      <c r="KM51" s="88" t="e">
        <f t="shared" ca="1" si="109"/>
        <v>#N/A</v>
      </c>
      <c r="KN51" s="88" t="e">
        <f t="shared" ca="1" si="109"/>
        <v>#N/A</v>
      </c>
      <c r="KO51" s="88" t="e">
        <f t="shared" ca="1" si="109"/>
        <v>#N/A</v>
      </c>
      <c r="KP51" s="88" t="e">
        <f t="shared" ca="1" si="109"/>
        <v>#N/A</v>
      </c>
      <c r="KQ51" s="88" t="e">
        <f t="shared" ca="1" si="109"/>
        <v>#N/A</v>
      </c>
      <c r="KR51" s="88" t="e">
        <f t="shared" ca="1" si="109"/>
        <v>#N/A</v>
      </c>
      <c r="KS51" s="88" t="e">
        <f t="shared" ca="1" si="109"/>
        <v>#N/A</v>
      </c>
      <c r="KT51" s="88" t="e">
        <f t="shared" ca="1" si="109"/>
        <v>#N/A</v>
      </c>
      <c r="KU51" s="88" t="e">
        <f t="shared" ca="1" si="109"/>
        <v>#N/A</v>
      </c>
      <c r="KV51" s="88" t="e">
        <f t="shared" ca="1" si="109"/>
        <v>#N/A</v>
      </c>
      <c r="KW51" s="88" t="e">
        <f t="shared" ca="1" si="109"/>
        <v>#N/A</v>
      </c>
      <c r="KX51" s="88" t="e">
        <f t="shared" ca="1" si="109"/>
        <v>#N/A</v>
      </c>
      <c r="KY51" s="88" t="e">
        <f t="shared" ca="1" si="109"/>
        <v>#N/A</v>
      </c>
      <c r="KZ51" s="88" t="e">
        <f t="shared" ca="1" si="109"/>
        <v>#N/A</v>
      </c>
      <c r="LA51" s="88" t="e">
        <f t="shared" ca="1" si="109"/>
        <v>#N/A</v>
      </c>
      <c r="LB51" s="88" t="e">
        <f t="shared" ca="1" si="109"/>
        <v>#N/A</v>
      </c>
      <c r="LC51" s="88" t="e">
        <f t="shared" ca="1" si="109"/>
        <v>#N/A</v>
      </c>
      <c r="LD51" s="88" t="e">
        <f t="shared" ca="1" si="109"/>
        <v>#N/A</v>
      </c>
      <c r="LE51" s="88" t="e">
        <f t="shared" ca="1" si="109"/>
        <v>#N/A</v>
      </c>
      <c r="LF51" s="88" t="e">
        <f t="shared" ca="1" si="109"/>
        <v>#N/A</v>
      </c>
      <c r="LG51" s="88" t="e">
        <f t="shared" ca="1" si="109"/>
        <v>#N/A</v>
      </c>
      <c r="LH51" s="88" t="e">
        <f t="shared" ca="1" si="109"/>
        <v>#N/A</v>
      </c>
      <c r="LI51" s="88" t="e">
        <f t="shared" ca="1" si="109"/>
        <v>#N/A</v>
      </c>
      <c r="LJ51" s="88" t="e">
        <f t="shared" ca="1" si="109"/>
        <v>#N/A</v>
      </c>
      <c r="LK51" s="88" t="e">
        <f t="shared" ca="1" si="109"/>
        <v>#N/A</v>
      </c>
      <c r="LL51" s="88" t="e">
        <f t="shared" ca="1" si="109"/>
        <v>#N/A</v>
      </c>
      <c r="LM51" s="88" t="e">
        <f t="shared" ref="LM51:NX51" ca="1" si="110">IFERROR(LM$20/(LM28^2*PI()/4),NA())</f>
        <v>#N/A</v>
      </c>
      <c r="LN51" s="88" t="e">
        <f t="shared" ca="1" si="110"/>
        <v>#N/A</v>
      </c>
      <c r="LO51" s="88" t="e">
        <f t="shared" ca="1" si="110"/>
        <v>#N/A</v>
      </c>
      <c r="LP51" s="88" t="e">
        <f t="shared" ca="1" si="110"/>
        <v>#N/A</v>
      </c>
      <c r="LQ51" s="88" t="e">
        <f t="shared" ca="1" si="110"/>
        <v>#N/A</v>
      </c>
      <c r="LR51" s="88" t="e">
        <f t="shared" ca="1" si="110"/>
        <v>#N/A</v>
      </c>
      <c r="LS51" s="88" t="e">
        <f t="shared" ca="1" si="110"/>
        <v>#N/A</v>
      </c>
      <c r="LT51" s="88" t="e">
        <f t="shared" ca="1" si="110"/>
        <v>#N/A</v>
      </c>
      <c r="LU51" s="88" t="e">
        <f t="shared" ca="1" si="110"/>
        <v>#N/A</v>
      </c>
      <c r="LV51" s="88" t="e">
        <f t="shared" ca="1" si="110"/>
        <v>#N/A</v>
      </c>
      <c r="LW51" s="88" t="e">
        <f t="shared" ca="1" si="110"/>
        <v>#N/A</v>
      </c>
      <c r="LX51" s="88" t="e">
        <f t="shared" ca="1" si="110"/>
        <v>#N/A</v>
      </c>
      <c r="LY51" s="88" t="e">
        <f t="shared" ca="1" si="110"/>
        <v>#N/A</v>
      </c>
      <c r="LZ51" s="88" t="e">
        <f t="shared" ca="1" si="110"/>
        <v>#N/A</v>
      </c>
      <c r="MA51" s="88" t="e">
        <f t="shared" ca="1" si="110"/>
        <v>#N/A</v>
      </c>
      <c r="MB51" s="88" t="e">
        <f t="shared" ca="1" si="110"/>
        <v>#N/A</v>
      </c>
      <c r="MC51" s="88" t="e">
        <f t="shared" ca="1" si="110"/>
        <v>#N/A</v>
      </c>
      <c r="MD51" s="88" t="e">
        <f t="shared" ca="1" si="110"/>
        <v>#N/A</v>
      </c>
      <c r="ME51" s="88" t="e">
        <f t="shared" ca="1" si="110"/>
        <v>#N/A</v>
      </c>
      <c r="MF51" s="88" t="e">
        <f t="shared" ca="1" si="110"/>
        <v>#N/A</v>
      </c>
      <c r="MG51" s="88" t="e">
        <f t="shared" ca="1" si="110"/>
        <v>#N/A</v>
      </c>
      <c r="MH51" s="88" t="e">
        <f t="shared" ca="1" si="110"/>
        <v>#N/A</v>
      </c>
      <c r="MI51" s="88" t="e">
        <f t="shared" ca="1" si="110"/>
        <v>#N/A</v>
      </c>
      <c r="MJ51" s="88" t="e">
        <f t="shared" ca="1" si="110"/>
        <v>#N/A</v>
      </c>
      <c r="MK51" s="88" t="e">
        <f t="shared" ca="1" si="110"/>
        <v>#N/A</v>
      </c>
      <c r="ML51" s="88" t="e">
        <f t="shared" ca="1" si="110"/>
        <v>#N/A</v>
      </c>
      <c r="MM51" s="88" t="e">
        <f t="shared" ca="1" si="110"/>
        <v>#N/A</v>
      </c>
      <c r="MN51" s="88" t="e">
        <f t="shared" ca="1" si="110"/>
        <v>#N/A</v>
      </c>
      <c r="MO51" s="88" t="e">
        <f t="shared" ca="1" si="110"/>
        <v>#N/A</v>
      </c>
      <c r="MP51" s="88" t="e">
        <f t="shared" ca="1" si="110"/>
        <v>#N/A</v>
      </c>
      <c r="MQ51" s="88" t="e">
        <f t="shared" ca="1" si="110"/>
        <v>#N/A</v>
      </c>
      <c r="MR51" s="88" t="e">
        <f t="shared" ca="1" si="110"/>
        <v>#N/A</v>
      </c>
      <c r="MS51" s="88" t="e">
        <f t="shared" ca="1" si="110"/>
        <v>#N/A</v>
      </c>
      <c r="MT51" s="88" t="e">
        <f t="shared" ca="1" si="110"/>
        <v>#N/A</v>
      </c>
      <c r="MU51" s="88" t="e">
        <f t="shared" ca="1" si="110"/>
        <v>#N/A</v>
      </c>
      <c r="MV51" s="88" t="e">
        <f t="shared" ca="1" si="110"/>
        <v>#N/A</v>
      </c>
      <c r="MW51" s="88" t="e">
        <f t="shared" ca="1" si="110"/>
        <v>#N/A</v>
      </c>
      <c r="MX51" s="88" t="e">
        <f t="shared" ca="1" si="110"/>
        <v>#N/A</v>
      </c>
      <c r="MY51" s="88" t="e">
        <f t="shared" ca="1" si="110"/>
        <v>#N/A</v>
      </c>
      <c r="MZ51" s="88" t="e">
        <f t="shared" ca="1" si="110"/>
        <v>#N/A</v>
      </c>
      <c r="NA51" s="88" t="e">
        <f t="shared" ca="1" si="110"/>
        <v>#N/A</v>
      </c>
      <c r="NB51" s="88" t="e">
        <f t="shared" ca="1" si="110"/>
        <v>#N/A</v>
      </c>
      <c r="NC51" s="88" t="e">
        <f t="shared" ca="1" si="110"/>
        <v>#N/A</v>
      </c>
      <c r="ND51" s="88" t="e">
        <f t="shared" ca="1" si="110"/>
        <v>#N/A</v>
      </c>
      <c r="NE51" s="88" t="e">
        <f t="shared" ca="1" si="110"/>
        <v>#N/A</v>
      </c>
      <c r="NF51" s="88" t="e">
        <f t="shared" ca="1" si="110"/>
        <v>#N/A</v>
      </c>
      <c r="NG51" s="88" t="e">
        <f t="shared" ca="1" si="110"/>
        <v>#N/A</v>
      </c>
      <c r="NH51" s="88" t="e">
        <f t="shared" ca="1" si="110"/>
        <v>#N/A</v>
      </c>
      <c r="NI51" s="88" t="e">
        <f t="shared" ca="1" si="110"/>
        <v>#N/A</v>
      </c>
      <c r="NJ51" s="88" t="e">
        <f t="shared" ca="1" si="110"/>
        <v>#N/A</v>
      </c>
      <c r="NK51" s="88" t="e">
        <f t="shared" ca="1" si="110"/>
        <v>#N/A</v>
      </c>
      <c r="NL51" s="88" t="e">
        <f t="shared" ca="1" si="110"/>
        <v>#N/A</v>
      </c>
      <c r="NM51" s="88" t="e">
        <f t="shared" ca="1" si="110"/>
        <v>#N/A</v>
      </c>
      <c r="NN51" s="88" t="e">
        <f t="shared" ca="1" si="110"/>
        <v>#N/A</v>
      </c>
      <c r="NO51" s="88" t="e">
        <f t="shared" ca="1" si="110"/>
        <v>#N/A</v>
      </c>
      <c r="NP51" s="88" t="e">
        <f t="shared" ca="1" si="110"/>
        <v>#N/A</v>
      </c>
      <c r="NQ51" s="88" t="e">
        <f t="shared" ca="1" si="110"/>
        <v>#N/A</v>
      </c>
      <c r="NR51" s="88" t="e">
        <f t="shared" ca="1" si="110"/>
        <v>#N/A</v>
      </c>
      <c r="NS51" s="88" t="e">
        <f t="shared" ca="1" si="110"/>
        <v>#N/A</v>
      </c>
      <c r="NT51" s="88" t="e">
        <f t="shared" ca="1" si="110"/>
        <v>#N/A</v>
      </c>
      <c r="NU51" s="88" t="e">
        <f t="shared" ca="1" si="110"/>
        <v>#N/A</v>
      </c>
      <c r="NV51" s="88" t="e">
        <f t="shared" ca="1" si="110"/>
        <v>#N/A</v>
      </c>
      <c r="NW51" s="88" t="e">
        <f t="shared" ca="1" si="110"/>
        <v>#N/A</v>
      </c>
      <c r="NX51" s="88" t="e">
        <f t="shared" ca="1" si="110"/>
        <v>#N/A</v>
      </c>
      <c r="NY51" s="88" t="e">
        <f t="shared" ref="NY51:OM51" ca="1" si="111">IFERROR(NY$20/(NY28^2*PI()/4),NA())</f>
        <v>#N/A</v>
      </c>
      <c r="NZ51" s="88" t="e">
        <f t="shared" ca="1" si="111"/>
        <v>#N/A</v>
      </c>
      <c r="OA51" s="88" t="e">
        <f t="shared" ca="1" si="111"/>
        <v>#N/A</v>
      </c>
      <c r="OB51" s="88" t="e">
        <f t="shared" ca="1" si="111"/>
        <v>#N/A</v>
      </c>
      <c r="OC51" s="88" t="e">
        <f t="shared" ca="1" si="111"/>
        <v>#N/A</v>
      </c>
      <c r="OD51" s="88" t="e">
        <f t="shared" ca="1" si="111"/>
        <v>#N/A</v>
      </c>
      <c r="OE51" s="88" t="e">
        <f t="shared" ca="1" si="111"/>
        <v>#N/A</v>
      </c>
      <c r="OF51" s="88" t="e">
        <f t="shared" ca="1" si="111"/>
        <v>#N/A</v>
      </c>
      <c r="OG51" s="88" t="e">
        <f t="shared" ca="1" si="111"/>
        <v>#N/A</v>
      </c>
      <c r="OH51" s="88" t="e">
        <f t="shared" ca="1" si="111"/>
        <v>#N/A</v>
      </c>
      <c r="OI51" s="88" t="e">
        <f t="shared" ca="1" si="111"/>
        <v>#N/A</v>
      </c>
      <c r="OJ51" s="88" t="e">
        <f t="shared" ca="1" si="111"/>
        <v>#N/A</v>
      </c>
      <c r="OK51" s="88" t="e">
        <f t="shared" ca="1" si="111"/>
        <v>#N/A</v>
      </c>
      <c r="OL51" s="88" t="e">
        <f t="shared" ca="1" si="111"/>
        <v>#N/A</v>
      </c>
      <c r="OM51" s="88" t="e">
        <f t="shared" ca="1" si="111"/>
        <v>#N/A</v>
      </c>
    </row>
    <row r="52" spans="2:403" x14ac:dyDescent="0.3">
      <c r="B52" s="84">
        <v>50</v>
      </c>
      <c r="C52" s="85" t="s">
        <v>76</v>
      </c>
      <c r="D52" s="88">
        <f t="shared" ref="D52" ca="1" si="112">IFERROR(D$20/(D29^2*PI()/4),NA())</f>
        <v>2.7472604452327154</v>
      </c>
      <c r="E52" s="88">
        <f t="shared" ref="E52:BP52" ca="1" si="113">IFERROR(E$20/(E29^2*PI()/4),NA())</f>
        <v>7.5044674124271751E-2</v>
      </c>
      <c r="F52" s="88">
        <f t="shared" ca="1" si="113"/>
        <v>2.6722157711084433</v>
      </c>
      <c r="G52" s="88">
        <f t="shared" ca="1" si="113"/>
        <v>1.3132817971747557</v>
      </c>
      <c r="H52" s="88">
        <f t="shared" ca="1" si="113"/>
        <v>0.52531271886990238</v>
      </c>
      <c r="I52" s="88">
        <f t="shared" ca="1" si="113"/>
        <v>0.26265635943495119</v>
      </c>
      <c r="J52" s="88">
        <f t="shared" ca="1" si="113"/>
        <v>0.26265635943495119</v>
      </c>
      <c r="K52" s="88">
        <f t="shared" ca="1" si="113"/>
        <v>0.78796907830485341</v>
      </c>
      <c r="L52" s="88">
        <f t="shared" ca="1" si="113"/>
        <v>0.26265635943495119</v>
      </c>
      <c r="M52" s="88">
        <f t="shared" ca="1" si="113"/>
        <v>0.52531271886990238</v>
      </c>
      <c r="N52" s="88">
        <f t="shared" ca="1" si="113"/>
        <v>0.26265635943495119</v>
      </c>
      <c r="O52" s="88">
        <f t="shared" ca="1" si="113"/>
        <v>0.26265635943495119</v>
      </c>
      <c r="P52" s="88">
        <f t="shared" ca="1" si="113"/>
        <v>1.3589339739336879</v>
      </c>
      <c r="Q52" s="88">
        <f t="shared" ca="1" si="113"/>
        <v>0.68165578996213527</v>
      </c>
      <c r="R52" s="88">
        <f t="shared" ca="1" si="113"/>
        <v>0.67727818397155271</v>
      </c>
      <c r="S52" s="88">
        <f t="shared" ca="1" si="113"/>
        <v>0.30955928076262107</v>
      </c>
      <c r="T52" s="88">
        <f t="shared" ca="1" si="113"/>
        <v>0.36771890320893158</v>
      </c>
      <c r="U52" s="88">
        <f t="shared" ca="1" si="113"/>
        <v>0.1876116853106794</v>
      </c>
      <c r="V52" s="88">
        <f t="shared" ca="1" si="113"/>
        <v>0.18010721789825224</v>
      </c>
      <c r="W52" s="88">
        <f t="shared" ca="1" si="113"/>
        <v>2.2513402237281526E-2</v>
      </c>
      <c r="X52" s="88">
        <f t="shared" ca="1" si="113"/>
        <v>0.15759381566097069</v>
      </c>
      <c r="Y52" s="88">
        <f t="shared" ca="1" si="113"/>
        <v>2.2513402237281526E-2</v>
      </c>
      <c r="Z52" s="88">
        <f t="shared" ca="1" si="113"/>
        <v>0.13508041342368915</v>
      </c>
      <c r="AA52" s="88">
        <f t="shared" ca="1" si="113"/>
        <v>2.2513402237281526E-2</v>
      </c>
      <c r="AB52" s="88">
        <f t="shared" ca="1" si="113"/>
        <v>0.11256701118640762</v>
      </c>
      <c r="AC52" s="88">
        <f t="shared" ca="1" si="113"/>
        <v>2.2513402237281526E-2</v>
      </c>
      <c r="AD52" s="88">
        <f t="shared" ca="1" si="113"/>
        <v>9.0053608949126104E-2</v>
      </c>
      <c r="AE52" s="88">
        <f t="shared" ca="1" si="113"/>
        <v>2.2513402237281526E-2</v>
      </c>
      <c r="AF52" s="88">
        <f t="shared" ca="1" si="113"/>
        <v>6.7540206711844575E-2</v>
      </c>
      <c r="AG52" s="88">
        <f t="shared" ca="1" si="113"/>
        <v>2.2513402237281526E-2</v>
      </c>
      <c r="AH52" s="88">
        <f t="shared" ca="1" si="113"/>
        <v>4.5026804474563052E-2</v>
      </c>
      <c r="AI52" s="88">
        <f t="shared" ca="1" si="113"/>
        <v>2.2513402237281526E-2</v>
      </c>
      <c r="AJ52" s="88">
        <f t="shared" ca="1" si="113"/>
        <v>2.2513402237281526E-2</v>
      </c>
      <c r="AK52" s="88" t="e">
        <f t="shared" ca="1" si="113"/>
        <v>#N/A</v>
      </c>
      <c r="AL52" s="88" t="e">
        <f t="shared" ca="1" si="113"/>
        <v>#N/A</v>
      </c>
      <c r="AM52" s="88" t="e">
        <f t="shared" ca="1" si="113"/>
        <v>#N/A</v>
      </c>
      <c r="AN52" s="88" t="e">
        <f t="shared" ca="1" si="113"/>
        <v>#N/A</v>
      </c>
      <c r="AO52" s="88" t="e">
        <f t="shared" ca="1" si="113"/>
        <v>#N/A</v>
      </c>
      <c r="AP52" s="88" t="e">
        <f t="shared" ca="1" si="113"/>
        <v>#N/A</v>
      </c>
      <c r="AQ52" s="88" t="e">
        <f t="shared" ca="1" si="113"/>
        <v>#N/A</v>
      </c>
      <c r="AR52" s="88" t="e">
        <f t="shared" ca="1" si="113"/>
        <v>#N/A</v>
      </c>
      <c r="AS52" s="88" t="e">
        <f t="shared" ca="1" si="113"/>
        <v>#N/A</v>
      </c>
      <c r="AT52" s="88" t="e">
        <f t="shared" ca="1" si="113"/>
        <v>#N/A</v>
      </c>
      <c r="AU52" s="88" t="e">
        <f t="shared" ca="1" si="113"/>
        <v>#N/A</v>
      </c>
      <c r="AV52" s="88" t="e">
        <f t="shared" ca="1" si="113"/>
        <v>#N/A</v>
      </c>
      <c r="AW52" s="88" t="e">
        <f t="shared" ca="1" si="113"/>
        <v>#N/A</v>
      </c>
      <c r="AX52" s="88" t="e">
        <f t="shared" ca="1" si="113"/>
        <v>#N/A</v>
      </c>
      <c r="AY52" s="88" t="e">
        <f t="shared" ca="1" si="113"/>
        <v>#N/A</v>
      </c>
      <c r="AZ52" s="88" t="e">
        <f t="shared" ca="1" si="113"/>
        <v>#N/A</v>
      </c>
      <c r="BA52" s="88" t="e">
        <f t="shared" ca="1" si="113"/>
        <v>#N/A</v>
      </c>
      <c r="BB52" s="88" t="e">
        <f t="shared" ca="1" si="113"/>
        <v>#N/A</v>
      </c>
      <c r="BC52" s="88" t="e">
        <f t="shared" ca="1" si="113"/>
        <v>#N/A</v>
      </c>
      <c r="BD52" s="88" t="e">
        <f t="shared" ca="1" si="113"/>
        <v>#N/A</v>
      </c>
      <c r="BE52" s="88" t="e">
        <f t="shared" ca="1" si="113"/>
        <v>#N/A</v>
      </c>
      <c r="BF52" s="88" t="e">
        <f t="shared" ca="1" si="113"/>
        <v>#N/A</v>
      </c>
      <c r="BG52" s="88" t="e">
        <f t="shared" ca="1" si="113"/>
        <v>#N/A</v>
      </c>
      <c r="BH52" s="88" t="e">
        <f t="shared" ca="1" si="113"/>
        <v>#N/A</v>
      </c>
      <c r="BI52" s="88" t="e">
        <f t="shared" ca="1" si="113"/>
        <v>#N/A</v>
      </c>
      <c r="BJ52" s="88" t="e">
        <f t="shared" ca="1" si="113"/>
        <v>#N/A</v>
      </c>
      <c r="BK52" s="88" t="e">
        <f t="shared" ca="1" si="113"/>
        <v>#N/A</v>
      </c>
      <c r="BL52" s="88" t="e">
        <f t="shared" ca="1" si="113"/>
        <v>#N/A</v>
      </c>
      <c r="BM52" s="88" t="e">
        <f t="shared" ca="1" si="113"/>
        <v>#N/A</v>
      </c>
      <c r="BN52" s="88" t="e">
        <f t="shared" ca="1" si="113"/>
        <v>#N/A</v>
      </c>
      <c r="BO52" s="88" t="e">
        <f t="shared" ca="1" si="113"/>
        <v>#N/A</v>
      </c>
      <c r="BP52" s="88" t="e">
        <f t="shared" ca="1" si="113"/>
        <v>#N/A</v>
      </c>
      <c r="BQ52" s="88" t="e">
        <f t="shared" ref="BQ52:EB52" ca="1" si="114">IFERROR(BQ$20/(BQ29^2*PI()/4),NA())</f>
        <v>#N/A</v>
      </c>
      <c r="BR52" s="88" t="e">
        <f t="shared" ca="1" si="114"/>
        <v>#N/A</v>
      </c>
      <c r="BS52" s="88" t="e">
        <f t="shared" ca="1" si="114"/>
        <v>#N/A</v>
      </c>
      <c r="BT52" s="88" t="e">
        <f t="shared" ca="1" si="114"/>
        <v>#N/A</v>
      </c>
      <c r="BU52" s="88" t="e">
        <f t="shared" ca="1" si="114"/>
        <v>#N/A</v>
      </c>
      <c r="BV52" s="88" t="e">
        <f t="shared" ca="1" si="114"/>
        <v>#N/A</v>
      </c>
      <c r="BW52" s="88" t="e">
        <f t="shared" ca="1" si="114"/>
        <v>#N/A</v>
      </c>
      <c r="BX52" s="88" t="e">
        <f t="shared" ca="1" si="114"/>
        <v>#N/A</v>
      </c>
      <c r="BY52" s="88" t="e">
        <f t="shared" ca="1" si="114"/>
        <v>#N/A</v>
      </c>
      <c r="BZ52" s="88" t="e">
        <f t="shared" ca="1" si="114"/>
        <v>#N/A</v>
      </c>
      <c r="CA52" s="88" t="e">
        <f t="shared" ca="1" si="114"/>
        <v>#N/A</v>
      </c>
      <c r="CB52" s="88" t="e">
        <f t="shared" ca="1" si="114"/>
        <v>#N/A</v>
      </c>
      <c r="CC52" s="88" t="e">
        <f t="shared" ca="1" si="114"/>
        <v>#N/A</v>
      </c>
      <c r="CD52" s="88" t="e">
        <f t="shared" ca="1" si="114"/>
        <v>#N/A</v>
      </c>
      <c r="CE52" s="88" t="e">
        <f t="shared" ca="1" si="114"/>
        <v>#N/A</v>
      </c>
      <c r="CF52" s="88" t="e">
        <f t="shared" ca="1" si="114"/>
        <v>#N/A</v>
      </c>
      <c r="CG52" s="88" t="e">
        <f t="shared" ca="1" si="114"/>
        <v>#N/A</v>
      </c>
      <c r="CH52" s="88" t="e">
        <f t="shared" ca="1" si="114"/>
        <v>#N/A</v>
      </c>
      <c r="CI52" s="88" t="e">
        <f t="shared" ca="1" si="114"/>
        <v>#N/A</v>
      </c>
      <c r="CJ52" s="88" t="e">
        <f t="shared" ca="1" si="114"/>
        <v>#N/A</v>
      </c>
      <c r="CK52" s="88" t="e">
        <f t="shared" ca="1" si="114"/>
        <v>#N/A</v>
      </c>
      <c r="CL52" s="88" t="e">
        <f t="shared" ca="1" si="114"/>
        <v>#N/A</v>
      </c>
      <c r="CM52" s="88" t="e">
        <f t="shared" ca="1" si="114"/>
        <v>#N/A</v>
      </c>
      <c r="CN52" s="88" t="e">
        <f t="shared" ca="1" si="114"/>
        <v>#N/A</v>
      </c>
      <c r="CO52" s="88" t="e">
        <f t="shared" ca="1" si="114"/>
        <v>#N/A</v>
      </c>
      <c r="CP52" s="88" t="e">
        <f t="shared" ca="1" si="114"/>
        <v>#N/A</v>
      </c>
      <c r="CQ52" s="88" t="e">
        <f t="shared" ca="1" si="114"/>
        <v>#N/A</v>
      </c>
      <c r="CR52" s="88" t="e">
        <f t="shared" ca="1" si="114"/>
        <v>#N/A</v>
      </c>
      <c r="CS52" s="88" t="e">
        <f t="shared" ca="1" si="114"/>
        <v>#N/A</v>
      </c>
      <c r="CT52" s="88" t="e">
        <f t="shared" ca="1" si="114"/>
        <v>#N/A</v>
      </c>
      <c r="CU52" s="88" t="e">
        <f t="shared" ca="1" si="114"/>
        <v>#N/A</v>
      </c>
      <c r="CV52" s="88" t="e">
        <f t="shared" ca="1" si="114"/>
        <v>#N/A</v>
      </c>
      <c r="CW52" s="88" t="e">
        <f t="shared" ca="1" si="114"/>
        <v>#N/A</v>
      </c>
      <c r="CX52" s="88" t="e">
        <f t="shared" ca="1" si="114"/>
        <v>#N/A</v>
      </c>
      <c r="CY52" s="88" t="e">
        <f t="shared" ca="1" si="114"/>
        <v>#N/A</v>
      </c>
      <c r="CZ52" s="88" t="e">
        <f t="shared" ca="1" si="114"/>
        <v>#N/A</v>
      </c>
      <c r="DA52" s="88" t="e">
        <f t="shared" ca="1" si="114"/>
        <v>#N/A</v>
      </c>
      <c r="DB52" s="88" t="e">
        <f t="shared" ca="1" si="114"/>
        <v>#N/A</v>
      </c>
      <c r="DC52" s="88" t="e">
        <f t="shared" ca="1" si="114"/>
        <v>#N/A</v>
      </c>
      <c r="DD52" s="88" t="e">
        <f t="shared" ca="1" si="114"/>
        <v>#N/A</v>
      </c>
      <c r="DE52" s="88" t="e">
        <f t="shared" ca="1" si="114"/>
        <v>#N/A</v>
      </c>
      <c r="DF52" s="88" t="e">
        <f t="shared" ca="1" si="114"/>
        <v>#N/A</v>
      </c>
      <c r="DG52" s="88" t="e">
        <f t="shared" ca="1" si="114"/>
        <v>#N/A</v>
      </c>
      <c r="DH52" s="88" t="e">
        <f t="shared" ca="1" si="114"/>
        <v>#N/A</v>
      </c>
      <c r="DI52" s="88" t="e">
        <f t="shared" ca="1" si="114"/>
        <v>#N/A</v>
      </c>
      <c r="DJ52" s="88" t="e">
        <f t="shared" ca="1" si="114"/>
        <v>#N/A</v>
      </c>
      <c r="DK52" s="88" t="e">
        <f t="shared" ca="1" si="114"/>
        <v>#N/A</v>
      </c>
      <c r="DL52" s="88" t="e">
        <f t="shared" ca="1" si="114"/>
        <v>#N/A</v>
      </c>
      <c r="DM52" s="88" t="e">
        <f t="shared" ca="1" si="114"/>
        <v>#N/A</v>
      </c>
      <c r="DN52" s="88" t="e">
        <f t="shared" ca="1" si="114"/>
        <v>#N/A</v>
      </c>
      <c r="DO52" s="88" t="e">
        <f t="shared" ca="1" si="114"/>
        <v>#N/A</v>
      </c>
      <c r="DP52" s="88" t="e">
        <f t="shared" ca="1" si="114"/>
        <v>#N/A</v>
      </c>
      <c r="DQ52" s="88" t="e">
        <f t="shared" ca="1" si="114"/>
        <v>#N/A</v>
      </c>
      <c r="DR52" s="88" t="e">
        <f t="shared" ca="1" si="114"/>
        <v>#N/A</v>
      </c>
      <c r="DS52" s="88" t="e">
        <f t="shared" ca="1" si="114"/>
        <v>#N/A</v>
      </c>
      <c r="DT52" s="88" t="e">
        <f t="shared" ca="1" si="114"/>
        <v>#N/A</v>
      </c>
      <c r="DU52" s="88" t="e">
        <f t="shared" ca="1" si="114"/>
        <v>#N/A</v>
      </c>
      <c r="DV52" s="88" t="e">
        <f t="shared" ca="1" si="114"/>
        <v>#N/A</v>
      </c>
      <c r="DW52" s="88" t="e">
        <f t="shared" ca="1" si="114"/>
        <v>#N/A</v>
      </c>
      <c r="DX52" s="88" t="e">
        <f t="shared" ca="1" si="114"/>
        <v>#N/A</v>
      </c>
      <c r="DY52" s="88" t="e">
        <f t="shared" ca="1" si="114"/>
        <v>#N/A</v>
      </c>
      <c r="DZ52" s="88" t="e">
        <f t="shared" ca="1" si="114"/>
        <v>#N/A</v>
      </c>
      <c r="EA52" s="88" t="e">
        <f t="shared" ca="1" si="114"/>
        <v>#N/A</v>
      </c>
      <c r="EB52" s="88" t="e">
        <f t="shared" ca="1" si="114"/>
        <v>#N/A</v>
      </c>
      <c r="EC52" s="88" t="e">
        <f t="shared" ref="EC52:GN52" ca="1" si="115">IFERROR(EC$20/(EC29^2*PI()/4),NA())</f>
        <v>#N/A</v>
      </c>
      <c r="ED52" s="88" t="e">
        <f t="shared" ca="1" si="115"/>
        <v>#N/A</v>
      </c>
      <c r="EE52" s="88" t="e">
        <f t="shared" ca="1" si="115"/>
        <v>#N/A</v>
      </c>
      <c r="EF52" s="88" t="e">
        <f t="shared" ca="1" si="115"/>
        <v>#N/A</v>
      </c>
      <c r="EG52" s="88" t="e">
        <f t="shared" ca="1" si="115"/>
        <v>#N/A</v>
      </c>
      <c r="EH52" s="88" t="e">
        <f t="shared" ca="1" si="115"/>
        <v>#N/A</v>
      </c>
      <c r="EI52" s="88" t="e">
        <f t="shared" ca="1" si="115"/>
        <v>#N/A</v>
      </c>
      <c r="EJ52" s="88" t="e">
        <f t="shared" ca="1" si="115"/>
        <v>#N/A</v>
      </c>
      <c r="EK52" s="88" t="e">
        <f t="shared" ca="1" si="115"/>
        <v>#N/A</v>
      </c>
      <c r="EL52" s="88" t="e">
        <f t="shared" ca="1" si="115"/>
        <v>#N/A</v>
      </c>
      <c r="EM52" s="88" t="e">
        <f t="shared" ca="1" si="115"/>
        <v>#N/A</v>
      </c>
      <c r="EN52" s="88" t="e">
        <f t="shared" ca="1" si="115"/>
        <v>#N/A</v>
      </c>
      <c r="EO52" s="88" t="e">
        <f t="shared" ca="1" si="115"/>
        <v>#N/A</v>
      </c>
      <c r="EP52" s="88" t="e">
        <f t="shared" ca="1" si="115"/>
        <v>#N/A</v>
      </c>
      <c r="EQ52" s="88" t="e">
        <f t="shared" ca="1" si="115"/>
        <v>#N/A</v>
      </c>
      <c r="ER52" s="88" t="e">
        <f t="shared" ca="1" si="115"/>
        <v>#N/A</v>
      </c>
      <c r="ES52" s="88" t="e">
        <f t="shared" ca="1" si="115"/>
        <v>#N/A</v>
      </c>
      <c r="ET52" s="88" t="e">
        <f t="shared" ca="1" si="115"/>
        <v>#N/A</v>
      </c>
      <c r="EU52" s="88" t="e">
        <f t="shared" ca="1" si="115"/>
        <v>#N/A</v>
      </c>
      <c r="EV52" s="88" t="e">
        <f t="shared" ca="1" si="115"/>
        <v>#N/A</v>
      </c>
      <c r="EW52" s="88" t="e">
        <f t="shared" ca="1" si="115"/>
        <v>#N/A</v>
      </c>
      <c r="EX52" s="88" t="e">
        <f t="shared" ca="1" si="115"/>
        <v>#N/A</v>
      </c>
      <c r="EY52" s="88" t="e">
        <f t="shared" ca="1" si="115"/>
        <v>#N/A</v>
      </c>
      <c r="EZ52" s="88" t="e">
        <f t="shared" ca="1" si="115"/>
        <v>#N/A</v>
      </c>
      <c r="FA52" s="88" t="e">
        <f t="shared" ca="1" si="115"/>
        <v>#N/A</v>
      </c>
      <c r="FB52" s="88" t="e">
        <f t="shared" ca="1" si="115"/>
        <v>#N/A</v>
      </c>
      <c r="FC52" s="88" t="e">
        <f t="shared" ca="1" si="115"/>
        <v>#N/A</v>
      </c>
      <c r="FD52" s="88" t="e">
        <f t="shared" ca="1" si="115"/>
        <v>#N/A</v>
      </c>
      <c r="FE52" s="88" t="e">
        <f t="shared" ca="1" si="115"/>
        <v>#N/A</v>
      </c>
      <c r="FF52" s="88" t="e">
        <f t="shared" ca="1" si="115"/>
        <v>#N/A</v>
      </c>
      <c r="FG52" s="88" t="e">
        <f t="shared" ca="1" si="115"/>
        <v>#N/A</v>
      </c>
      <c r="FH52" s="88" t="e">
        <f t="shared" ca="1" si="115"/>
        <v>#N/A</v>
      </c>
      <c r="FI52" s="88" t="e">
        <f t="shared" ca="1" si="115"/>
        <v>#N/A</v>
      </c>
      <c r="FJ52" s="88" t="e">
        <f t="shared" ca="1" si="115"/>
        <v>#N/A</v>
      </c>
      <c r="FK52" s="88" t="e">
        <f t="shared" ca="1" si="115"/>
        <v>#N/A</v>
      </c>
      <c r="FL52" s="88" t="e">
        <f t="shared" ca="1" si="115"/>
        <v>#N/A</v>
      </c>
      <c r="FM52" s="88" t="e">
        <f t="shared" ca="1" si="115"/>
        <v>#N/A</v>
      </c>
      <c r="FN52" s="88" t="e">
        <f t="shared" ca="1" si="115"/>
        <v>#N/A</v>
      </c>
      <c r="FO52" s="88" t="e">
        <f t="shared" ca="1" si="115"/>
        <v>#N/A</v>
      </c>
      <c r="FP52" s="88" t="e">
        <f t="shared" ca="1" si="115"/>
        <v>#N/A</v>
      </c>
      <c r="FQ52" s="88" t="e">
        <f t="shared" ca="1" si="115"/>
        <v>#N/A</v>
      </c>
      <c r="FR52" s="88" t="e">
        <f t="shared" ca="1" si="115"/>
        <v>#N/A</v>
      </c>
      <c r="FS52" s="88" t="e">
        <f t="shared" ca="1" si="115"/>
        <v>#N/A</v>
      </c>
      <c r="FT52" s="88" t="e">
        <f t="shared" ca="1" si="115"/>
        <v>#N/A</v>
      </c>
      <c r="FU52" s="88" t="e">
        <f t="shared" ca="1" si="115"/>
        <v>#N/A</v>
      </c>
      <c r="FV52" s="88" t="e">
        <f t="shared" ca="1" si="115"/>
        <v>#N/A</v>
      </c>
      <c r="FW52" s="88" t="e">
        <f t="shared" ca="1" si="115"/>
        <v>#N/A</v>
      </c>
      <c r="FX52" s="88" t="e">
        <f t="shared" ca="1" si="115"/>
        <v>#N/A</v>
      </c>
      <c r="FY52" s="88" t="e">
        <f t="shared" ca="1" si="115"/>
        <v>#N/A</v>
      </c>
      <c r="FZ52" s="88" t="e">
        <f t="shared" ca="1" si="115"/>
        <v>#N/A</v>
      </c>
      <c r="GA52" s="88" t="e">
        <f t="shared" ca="1" si="115"/>
        <v>#N/A</v>
      </c>
      <c r="GB52" s="88" t="e">
        <f t="shared" ca="1" si="115"/>
        <v>#N/A</v>
      </c>
      <c r="GC52" s="88" t="e">
        <f t="shared" ca="1" si="115"/>
        <v>#N/A</v>
      </c>
      <c r="GD52" s="88" t="e">
        <f t="shared" ca="1" si="115"/>
        <v>#N/A</v>
      </c>
      <c r="GE52" s="88" t="e">
        <f t="shared" ca="1" si="115"/>
        <v>#N/A</v>
      </c>
      <c r="GF52" s="88" t="e">
        <f t="shared" ca="1" si="115"/>
        <v>#N/A</v>
      </c>
      <c r="GG52" s="88" t="e">
        <f t="shared" ca="1" si="115"/>
        <v>#N/A</v>
      </c>
      <c r="GH52" s="88" t="e">
        <f t="shared" ca="1" si="115"/>
        <v>#N/A</v>
      </c>
      <c r="GI52" s="88" t="e">
        <f t="shared" ca="1" si="115"/>
        <v>#N/A</v>
      </c>
      <c r="GJ52" s="88" t="e">
        <f t="shared" ca="1" si="115"/>
        <v>#N/A</v>
      </c>
      <c r="GK52" s="88" t="e">
        <f t="shared" ca="1" si="115"/>
        <v>#N/A</v>
      </c>
      <c r="GL52" s="88" t="e">
        <f t="shared" ca="1" si="115"/>
        <v>#N/A</v>
      </c>
      <c r="GM52" s="88" t="e">
        <f t="shared" ca="1" si="115"/>
        <v>#N/A</v>
      </c>
      <c r="GN52" s="88" t="e">
        <f t="shared" ca="1" si="115"/>
        <v>#N/A</v>
      </c>
      <c r="GO52" s="88" t="e">
        <f t="shared" ref="GO52:IZ52" ca="1" si="116">IFERROR(GO$20/(GO29^2*PI()/4),NA())</f>
        <v>#N/A</v>
      </c>
      <c r="GP52" s="88" t="e">
        <f t="shared" ca="1" si="116"/>
        <v>#N/A</v>
      </c>
      <c r="GQ52" s="88" t="e">
        <f t="shared" ca="1" si="116"/>
        <v>#N/A</v>
      </c>
      <c r="GR52" s="88" t="e">
        <f t="shared" ca="1" si="116"/>
        <v>#N/A</v>
      </c>
      <c r="GS52" s="88" t="e">
        <f t="shared" ca="1" si="116"/>
        <v>#N/A</v>
      </c>
      <c r="GT52" s="88" t="e">
        <f t="shared" ca="1" si="116"/>
        <v>#N/A</v>
      </c>
      <c r="GU52" s="88" t="e">
        <f t="shared" ca="1" si="116"/>
        <v>#N/A</v>
      </c>
      <c r="GV52" s="88" t="e">
        <f t="shared" ca="1" si="116"/>
        <v>#N/A</v>
      </c>
      <c r="GW52" s="88" t="e">
        <f t="shared" ca="1" si="116"/>
        <v>#N/A</v>
      </c>
      <c r="GX52" s="88" t="e">
        <f t="shared" ca="1" si="116"/>
        <v>#N/A</v>
      </c>
      <c r="GY52" s="88" t="e">
        <f t="shared" ca="1" si="116"/>
        <v>#N/A</v>
      </c>
      <c r="GZ52" s="88" t="e">
        <f t="shared" ca="1" si="116"/>
        <v>#N/A</v>
      </c>
      <c r="HA52" s="88" t="e">
        <f t="shared" ca="1" si="116"/>
        <v>#N/A</v>
      </c>
      <c r="HB52" s="88" t="e">
        <f t="shared" ca="1" si="116"/>
        <v>#N/A</v>
      </c>
      <c r="HC52" s="88" t="e">
        <f t="shared" ca="1" si="116"/>
        <v>#N/A</v>
      </c>
      <c r="HD52" s="88" t="e">
        <f t="shared" ca="1" si="116"/>
        <v>#N/A</v>
      </c>
      <c r="HE52" s="88" t="e">
        <f t="shared" ca="1" si="116"/>
        <v>#N/A</v>
      </c>
      <c r="HF52" s="88" t="e">
        <f t="shared" ca="1" si="116"/>
        <v>#N/A</v>
      </c>
      <c r="HG52" s="88" t="e">
        <f t="shared" ca="1" si="116"/>
        <v>#N/A</v>
      </c>
      <c r="HH52" s="88" t="e">
        <f t="shared" ca="1" si="116"/>
        <v>#N/A</v>
      </c>
      <c r="HI52" s="88" t="e">
        <f t="shared" ca="1" si="116"/>
        <v>#N/A</v>
      </c>
      <c r="HJ52" s="88" t="e">
        <f t="shared" ca="1" si="116"/>
        <v>#N/A</v>
      </c>
      <c r="HK52" s="88" t="e">
        <f t="shared" ca="1" si="116"/>
        <v>#N/A</v>
      </c>
      <c r="HL52" s="88" t="e">
        <f t="shared" ca="1" si="116"/>
        <v>#N/A</v>
      </c>
      <c r="HM52" s="88" t="e">
        <f t="shared" ca="1" si="116"/>
        <v>#N/A</v>
      </c>
      <c r="HN52" s="88" t="e">
        <f t="shared" ca="1" si="116"/>
        <v>#N/A</v>
      </c>
      <c r="HO52" s="88" t="e">
        <f t="shared" ca="1" si="116"/>
        <v>#N/A</v>
      </c>
      <c r="HP52" s="88" t="e">
        <f t="shared" ca="1" si="116"/>
        <v>#N/A</v>
      </c>
      <c r="HQ52" s="88" t="e">
        <f t="shared" ca="1" si="116"/>
        <v>#N/A</v>
      </c>
      <c r="HR52" s="88" t="e">
        <f t="shared" ca="1" si="116"/>
        <v>#N/A</v>
      </c>
      <c r="HS52" s="88" t="e">
        <f t="shared" ca="1" si="116"/>
        <v>#N/A</v>
      </c>
      <c r="HT52" s="88" t="e">
        <f t="shared" ca="1" si="116"/>
        <v>#N/A</v>
      </c>
      <c r="HU52" s="88" t="e">
        <f t="shared" ca="1" si="116"/>
        <v>#N/A</v>
      </c>
      <c r="HV52" s="88" t="e">
        <f t="shared" ca="1" si="116"/>
        <v>#N/A</v>
      </c>
      <c r="HW52" s="88" t="e">
        <f t="shared" ca="1" si="116"/>
        <v>#N/A</v>
      </c>
      <c r="HX52" s="88" t="e">
        <f t="shared" ca="1" si="116"/>
        <v>#N/A</v>
      </c>
      <c r="HY52" s="88" t="e">
        <f t="shared" ca="1" si="116"/>
        <v>#N/A</v>
      </c>
      <c r="HZ52" s="88" t="e">
        <f t="shared" ca="1" si="116"/>
        <v>#N/A</v>
      </c>
      <c r="IA52" s="88" t="e">
        <f t="shared" ca="1" si="116"/>
        <v>#N/A</v>
      </c>
      <c r="IB52" s="88" t="e">
        <f t="shared" ca="1" si="116"/>
        <v>#N/A</v>
      </c>
      <c r="IC52" s="88" t="e">
        <f t="shared" ca="1" si="116"/>
        <v>#N/A</v>
      </c>
      <c r="ID52" s="88" t="e">
        <f t="shared" ca="1" si="116"/>
        <v>#N/A</v>
      </c>
      <c r="IE52" s="88" t="e">
        <f t="shared" ca="1" si="116"/>
        <v>#N/A</v>
      </c>
      <c r="IF52" s="88" t="e">
        <f t="shared" ca="1" si="116"/>
        <v>#N/A</v>
      </c>
      <c r="IG52" s="88" t="e">
        <f t="shared" ca="1" si="116"/>
        <v>#N/A</v>
      </c>
      <c r="IH52" s="88" t="e">
        <f t="shared" ca="1" si="116"/>
        <v>#N/A</v>
      </c>
      <c r="II52" s="88" t="e">
        <f t="shared" ca="1" si="116"/>
        <v>#N/A</v>
      </c>
      <c r="IJ52" s="88" t="e">
        <f t="shared" ca="1" si="116"/>
        <v>#N/A</v>
      </c>
      <c r="IK52" s="88" t="e">
        <f t="shared" ca="1" si="116"/>
        <v>#N/A</v>
      </c>
      <c r="IL52" s="88" t="e">
        <f t="shared" ca="1" si="116"/>
        <v>#N/A</v>
      </c>
      <c r="IM52" s="88" t="e">
        <f t="shared" ca="1" si="116"/>
        <v>#N/A</v>
      </c>
      <c r="IN52" s="88" t="e">
        <f t="shared" ca="1" si="116"/>
        <v>#N/A</v>
      </c>
      <c r="IO52" s="88" t="e">
        <f t="shared" ca="1" si="116"/>
        <v>#N/A</v>
      </c>
      <c r="IP52" s="88" t="e">
        <f t="shared" ca="1" si="116"/>
        <v>#N/A</v>
      </c>
      <c r="IQ52" s="88" t="e">
        <f t="shared" ca="1" si="116"/>
        <v>#N/A</v>
      </c>
      <c r="IR52" s="88" t="e">
        <f t="shared" ca="1" si="116"/>
        <v>#N/A</v>
      </c>
      <c r="IS52" s="88" t="e">
        <f t="shared" ca="1" si="116"/>
        <v>#N/A</v>
      </c>
      <c r="IT52" s="88" t="e">
        <f t="shared" ca="1" si="116"/>
        <v>#N/A</v>
      </c>
      <c r="IU52" s="88" t="e">
        <f t="shared" ca="1" si="116"/>
        <v>#N/A</v>
      </c>
      <c r="IV52" s="88" t="e">
        <f t="shared" ca="1" si="116"/>
        <v>#N/A</v>
      </c>
      <c r="IW52" s="88" t="e">
        <f t="shared" ca="1" si="116"/>
        <v>#N/A</v>
      </c>
      <c r="IX52" s="88" t="e">
        <f t="shared" ca="1" si="116"/>
        <v>#N/A</v>
      </c>
      <c r="IY52" s="88" t="e">
        <f t="shared" ca="1" si="116"/>
        <v>#N/A</v>
      </c>
      <c r="IZ52" s="88" t="e">
        <f t="shared" ca="1" si="116"/>
        <v>#N/A</v>
      </c>
      <c r="JA52" s="88" t="e">
        <f t="shared" ref="JA52:LL52" ca="1" si="117">IFERROR(JA$20/(JA29^2*PI()/4),NA())</f>
        <v>#N/A</v>
      </c>
      <c r="JB52" s="88" t="e">
        <f t="shared" ca="1" si="117"/>
        <v>#N/A</v>
      </c>
      <c r="JC52" s="88" t="e">
        <f t="shared" ca="1" si="117"/>
        <v>#N/A</v>
      </c>
      <c r="JD52" s="88" t="e">
        <f t="shared" ca="1" si="117"/>
        <v>#N/A</v>
      </c>
      <c r="JE52" s="88" t="e">
        <f t="shared" ca="1" si="117"/>
        <v>#N/A</v>
      </c>
      <c r="JF52" s="88" t="e">
        <f t="shared" ca="1" si="117"/>
        <v>#N/A</v>
      </c>
      <c r="JG52" s="88" t="e">
        <f t="shared" ca="1" si="117"/>
        <v>#N/A</v>
      </c>
      <c r="JH52" s="88" t="e">
        <f t="shared" ca="1" si="117"/>
        <v>#N/A</v>
      </c>
      <c r="JI52" s="88" t="e">
        <f t="shared" ca="1" si="117"/>
        <v>#N/A</v>
      </c>
      <c r="JJ52" s="88" t="e">
        <f t="shared" ca="1" si="117"/>
        <v>#N/A</v>
      </c>
      <c r="JK52" s="88" t="e">
        <f t="shared" ca="1" si="117"/>
        <v>#N/A</v>
      </c>
      <c r="JL52" s="88" t="e">
        <f t="shared" ca="1" si="117"/>
        <v>#N/A</v>
      </c>
      <c r="JM52" s="88" t="e">
        <f t="shared" ca="1" si="117"/>
        <v>#N/A</v>
      </c>
      <c r="JN52" s="88" t="e">
        <f t="shared" ca="1" si="117"/>
        <v>#N/A</v>
      </c>
      <c r="JO52" s="88" t="e">
        <f t="shared" ca="1" si="117"/>
        <v>#N/A</v>
      </c>
      <c r="JP52" s="88" t="e">
        <f t="shared" ca="1" si="117"/>
        <v>#N/A</v>
      </c>
      <c r="JQ52" s="88" t="e">
        <f t="shared" ca="1" si="117"/>
        <v>#N/A</v>
      </c>
      <c r="JR52" s="88" t="e">
        <f t="shared" ca="1" si="117"/>
        <v>#N/A</v>
      </c>
      <c r="JS52" s="88" t="e">
        <f t="shared" ca="1" si="117"/>
        <v>#N/A</v>
      </c>
      <c r="JT52" s="88" t="e">
        <f t="shared" ca="1" si="117"/>
        <v>#N/A</v>
      </c>
      <c r="JU52" s="88" t="e">
        <f t="shared" ca="1" si="117"/>
        <v>#N/A</v>
      </c>
      <c r="JV52" s="88" t="e">
        <f t="shared" ca="1" si="117"/>
        <v>#N/A</v>
      </c>
      <c r="JW52" s="88" t="e">
        <f t="shared" ca="1" si="117"/>
        <v>#N/A</v>
      </c>
      <c r="JX52" s="88" t="e">
        <f t="shared" ca="1" si="117"/>
        <v>#N/A</v>
      </c>
      <c r="JY52" s="88" t="e">
        <f t="shared" ca="1" si="117"/>
        <v>#N/A</v>
      </c>
      <c r="JZ52" s="88" t="e">
        <f t="shared" ca="1" si="117"/>
        <v>#N/A</v>
      </c>
      <c r="KA52" s="88" t="e">
        <f t="shared" ca="1" si="117"/>
        <v>#N/A</v>
      </c>
      <c r="KB52" s="88" t="e">
        <f t="shared" ca="1" si="117"/>
        <v>#N/A</v>
      </c>
      <c r="KC52" s="88" t="e">
        <f t="shared" ca="1" si="117"/>
        <v>#N/A</v>
      </c>
      <c r="KD52" s="88" t="e">
        <f t="shared" ca="1" si="117"/>
        <v>#N/A</v>
      </c>
      <c r="KE52" s="88" t="e">
        <f t="shared" ca="1" si="117"/>
        <v>#N/A</v>
      </c>
      <c r="KF52" s="88" t="e">
        <f t="shared" ca="1" si="117"/>
        <v>#N/A</v>
      </c>
      <c r="KG52" s="88" t="e">
        <f t="shared" ca="1" si="117"/>
        <v>#N/A</v>
      </c>
      <c r="KH52" s="88" t="e">
        <f t="shared" ca="1" si="117"/>
        <v>#N/A</v>
      </c>
      <c r="KI52" s="88" t="e">
        <f t="shared" ca="1" si="117"/>
        <v>#N/A</v>
      </c>
      <c r="KJ52" s="88" t="e">
        <f t="shared" ca="1" si="117"/>
        <v>#N/A</v>
      </c>
      <c r="KK52" s="88" t="e">
        <f t="shared" ca="1" si="117"/>
        <v>#N/A</v>
      </c>
      <c r="KL52" s="88" t="e">
        <f t="shared" ca="1" si="117"/>
        <v>#N/A</v>
      </c>
      <c r="KM52" s="88" t="e">
        <f t="shared" ca="1" si="117"/>
        <v>#N/A</v>
      </c>
      <c r="KN52" s="88" t="e">
        <f t="shared" ca="1" si="117"/>
        <v>#N/A</v>
      </c>
      <c r="KO52" s="88" t="e">
        <f t="shared" ca="1" si="117"/>
        <v>#N/A</v>
      </c>
      <c r="KP52" s="88" t="e">
        <f t="shared" ca="1" si="117"/>
        <v>#N/A</v>
      </c>
      <c r="KQ52" s="88" t="e">
        <f t="shared" ca="1" si="117"/>
        <v>#N/A</v>
      </c>
      <c r="KR52" s="88" t="e">
        <f t="shared" ca="1" si="117"/>
        <v>#N/A</v>
      </c>
      <c r="KS52" s="88" t="e">
        <f t="shared" ca="1" si="117"/>
        <v>#N/A</v>
      </c>
      <c r="KT52" s="88" t="e">
        <f t="shared" ca="1" si="117"/>
        <v>#N/A</v>
      </c>
      <c r="KU52" s="88" t="e">
        <f t="shared" ca="1" si="117"/>
        <v>#N/A</v>
      </c>
      <c r="KV52" s="88" t="e">
        <f t="shared" ca="1" si="117"/>
        <v>#N/A</v>
      </c>
      <c r="KW52" s="88" t="e">
        <f t="shared" ca="1" si="117"/>
        <v>#N/A</v>
      </c>
      <c r="KX52" s="88" t="e">
        <f t="shared" ca="1" si="117"/>
        <v>#N/A</v>
      </c>
      <c r="KY52" s="88" t="e">
        <f t="shared" ca="1" si="117"/>
        <v>#N/A</v>
      </c>
      <c r="KZ52" s="88" t="e">
        <f t="shared" ca="1" si="117"/>
        <v>#N/A</v>
      </c>
      <c r="LA52" s="88" t="e">
        <f t="shared" ca="1" si="117"/>
        <v>#N/A</v>
      </c>
      <c r="LB52" s="88" t="e">
        <f t="shared" ca="1" si="117"/>
        <v>#N/A</v>
      </c>
      <c r="LC52" s="88" t="e">
        <f t="shared" ca="1" si="117"/>
        <v>#N/A</v>
      </c>
      <c r="LD52" s="88" t="e">
        <f t="shared" ca="1" si="117"/>
        <v>#N/A</v>
      </c>
      <c r="LE52" s="88" t="e">
        <f t="shared" ca="1" si="117"/>
        <v>#N/A</v>
      </c>
      <c r="LF52" s="88" t="e">
        <f t="shared" ca="1" si="117"/>
        <v>#N/A</v>
      </c>
      <c r="LG52" s="88" t="e">
        <f t="shared" ca="1" si="117"/>
        <v>#N/A</v>
      </c>
      <c r="LH52" s="88" t="e">
        <f t="shared" ca="1" si="117"/>
        <v>#N/A</v>
      </c>
      <c r="LI52" s="88" t="e">
        <f t="shared" ca="1" si="117"/>
        <v>#N/A</v>
      </c>
      <c r="LJ52" s="88" t="e">
        <f t="shared" ca="1" si="117"/>
        <v>#N/A</v>
      </c>
      <c r="LK52" s="88" t="e">
        <f t="shared" ca="1" si="117"/>
        <v>#N/A</v>
      </c>
      <c r="LL52" s="88" t="e">
        <f t="shared" ca="1" si="117"/>
        <v>#N/A</v>
      </c>
      <c r="LM52" s="88" t="e">
        <f t="shared" ref="LM52:NX52" ca="1" si="118">IFERROR(LM$20/(LM29^2*PI()/4),NA())</f>
        <v>#N/A</v>
      </c>
      <c r="LN52" s="88" t="e">
        <f t="shared" ca="1" si="118"/>
        <v>#N/A</v>
      </c>
      <c r="LO52" s="88" t="e">
        <f t="shared" ca="1" si="118"/>
        <v>#N/A</v>
      </c>
      <c r="LP52" s="88" t="e">
        <f t="shared" ca="1" si="118"/>
        <v>#N/A</v>
      </c>
      <c r="LQ52" s="88" t="e">
        <f t="shared" ca="1" si="118"/>
        <v>#N/A</v>
      </c>
      <c r="LR52" s="88" t="e">
        <f t="shared" ca="1" si="118"/>
        <v>#N/A</v>
      </c>
      <c r="LS52" s="88" t="e">
        <f t="shared" ca="1" si="118"/>
        <v>#N/A</v>
      </c>
      <c r="LT52" s="88" t="e">
        <f t="shared" ca="1" si="118"/>
        <v>#N/A</v>
      </c>
      <c r="LU52" s="88" t="e">
        <f t="shared" ca="1" si="118"/>
        <v>#N/A</v>
      </c>
      <c r="LV52" s="88" t="e">
        <f t="shared" ca="1" si="118"/>
        <v>#N/A</v>
      </c>
      <c r="LW52" s="88" t="e">
        <f t="shared" ca="1" si="118"/>
        <v>#N/A</v>
      </c>
      <c r="LX52" s="88" t="e">
        <f t="shared" ca="1" si="118"/>
        <v>#N/A</v>
      </c>
      <c r="LY52" s="88" t="e">
        <f t="shared" ca="1" si="118"/>
        <v>#N/A</v>
      </c>
      <c r="LZ52" s="88" t="e">
        <f t="shared" ca="1" si="118"/>
        <v>#N/A</v>
      </c>
      <c r="MA52" s="88" t="e">
        <f t="shared" ca="1" si="118"/>
        <v>#N/A</v>
      </c>
      <c r="MB52" s="88" t="e">
        <f t="shared" ca="1" si="118"/>
        <v>#N/A</v>
      </c>
      <c r="MC52" s="88" t="e">
        <f t="shared" ca="1" si="118"/>
        <v>#N/A</v>
      </c>
      <c r="MD52" s="88" t="e">
        <f t="shared" ca="1" si="118"/>
        <v>#N/A</v>
      </c>
      <c r="ME52" s="88" t="e">
        <f t="shared" ca="1" si="118"/>
        <v>#N/A</v>
      </c>
      <c r="MF52" s="88" t="e">
        <f t="shared" ca="1" si="118"/>
        <v>#N/A</v>
      </c>
      <c r="MG52" s="88" t="e">
        <f t="shared" ca="1" si="118"/>
        <v>#N/A</v>
      </c>
      <c r="MH52" s="88" t="e">
        <f t="shared" ca="1" si="118"/>
        <v>#N/A</v>
      </c>
      <c r="MI52" s="88" t="e">
        <f t="shared" ca="1" si="118"/>
        <v>#N/A</v>
      </c>
      <c r="MJ52" s="88" t="e">
        <f t="shared" ca="1" si="118"/>
        <v>#N/A</v>
      </c>
      <c r="MK52" s="88" t="e">
        <f t="shared" ca="1" si="118"/>
        <v>#N/A</v>
      </c>
      <c r="ML52" s="88" t="e">
        <f t="shared" ca="1" si="118"/>
        <v>#N/A</v>
      </c>
      <c r="MM52" s="88" t="e">
        <f t="shared" ca="1" si="118"/>
        <v>#N/A</v>
      </c>
      <c r="MN52" s="88" t="e">
        <f t="shared" ca="1" si="118"/>
        <v>#N/A</v>
      </c>
      <c r="MO52" s="88" t="e">
        <f t="shared" ca="1" si="118"/>
        <v>#N/A</v>
      </c>
      <c r="MP52" s="88" t="e">
        <f t="shared" ca="1" si="118"/>
        <v>#N/A</v>
      </c>
      <c r="MQ52" s="88" t="e">
        <f t="shared" ca="1" si="118"/>
        <v>#N/A</v>
      </c>
      <c r="MR52" s="88" t="e">
        <f t="shared" ca="1" si="118"/>
        <v>#N/A</v>
      </c>
      <c r="MS52" s="88" t="e">
        <f t="shared" ca="1" si="118"/>
        <v>#N/A</v>
      </c>
      <c r="MT52" s="88" t="e">
        <f t="shared" ca="1" si="118"/>
        <v>#N/A</v>
      </c>
      <c r="MU52" s="88" t="e">
        <f t="shared" ca="1" si="118"/>
        <v>#N/A</v>
      </c>
      <c r="MV52" s="88" t="e">
        <f t="shared" ca="1" si="118"/>
        <v>#N/A</v>
      </c>
      <c r="MW52" s="88" t="e">
        <f t="shared" ca="1" si="118"/>
        <v>#N/A</v>
      </c>
      <c r="MX52" s="88" t="e">
        <f t="shared" ca="1" si="118"/>
        <v>#N/A</v>
      </c>
      <c r="MY52" s="88" t="e">
        <f t="shared" ca="1" si="118"/>
        <v>#N/A</v>
      </c>
      <c r="MZ52" s="88" t="e">
        <f t="shared" ca="1" si="118"/>
        <v>#N/A</v>
      </c>
      <c r="NA52" s="88" t="e">
        <f t="shared" ca="1" si="118"/>
        <v>#N/A</v>
      </c>
      <c r="NB52" s="88" t="e">
        <f t="shared" ca="1" si="118"/>
        <v>#N/A</v>
      </c>
      <c r="NC52" s="88" t="e">
        <f t="shared" ca="1" si="118"/>
        <v>#N/A</v>
      </c>
      <c r="ND52" s="88" t="e">
        <f t="shared" ca="1" si="118"/>
        <v>#N/A</v>
      </c>
      <c r="NE52" s="88" t="e">
        <f t="shared" ca="1" si="118"/>
        <v>#N/A</v>
      </c>
      <c r="NF52" s="88" t="e">
        <f t="shared" ca="1" si="118"/>
        <v>#N/A</v>
      </c>
      <c r="NG52" s="88" t="e">
        <f t="shared" ca="1" si="118"/>
        <v>#N/A</v>
      </c>
      <c r="NH52" s="88" t="e">
        <f t="shared" ca="1" si="118"/>
        <v>#N/A</v>
      </c>
      <c r="NI52" s="88" t="e">
        <f t="shared" ca="1" si="118"/>
        <v>#N/A</v>
      </c>
      <c r="NJ52" s="88" t="e">
        <f t="shared" ca="1" si="118"/>
        <v>#N/A</v>
      </c>
      <c r="NK52" s="88" t="e">
        <f t="shared" ca="1" si="118"/>
        <v>#N/A</v>
      </c>
      <c r="NL52" s="88" t="e">
        <f t="shared" ca="1" si="118"/>
        <v>#N/A</v>
      </c>
      <c r="NM52" s="88" t="e">
        <f t="shared" ca="1" si="118"/>
        <v>#N/A</v>
      </c>
      <c r="NN52" s="88" t="e">
        <f t="shared" ca="1" si="118"/>
        <v>#N/A</v>
      </c>
      <c r="NO52" s="88" t="e">
        <f t="shared" ca="1" si="118"/>
        <v>#N/A</v>
      </c>
      <c r="NP52" s="88" t="e">
        <f t="shared" ca="1" si="118"/>
        <v>#N/A</v>
      </c>
      <c r="NQ52" s="88" t="e">
        <f t="shared" ca="1" si="118"/>
        <v>#N/A</v>
      </c>
      <c r="NR52" s="88" t="e">
        <f t="shared" ca="1" si="118"/>
        <v>#N/A</v>
      </c>
      <c r="NS52" s="88" t="e">
        <f t="shared" ca="1" si="118"/>
        <v>#N/A</v>
      </c>
      <c r="NT52" s="88" t="e">
        <f t="shared" ca="1" si="118"/>
        <v>#N/A</v>
      </c>
      <c r="NU52" s="88" t="e">
        <f t="shared" ca="1" si="118"/>
        <v>#N/A</v>
      </c>
      <c r="NV52" s="88" t="e">
        <f t="shared" ca="1" si="118"/>
        <v>#N/A</v>
      </c>
      <c r="NW52" s="88" t="e">
        <f t="shared" ca="1" si="118"/>
        <v>#N/A</v>
      </c>
      <c r="NX52" s="88" t="e">
        <f t="shared" ca="1" si="118"/>
        <v>#N/A</v>
      </c>
      <c r="NY52" s="88" t="e">
        <f t="shared" ref="NY52:OM52" ca="1" si="119">IFERROR(NY$20/(NY29^2*PI()/4),NA())</f>
        <v>#N/A</v>
      </c>
      <c r="NZ52" s="88" t="e">
        <f t="shared" ca="1" si="119"/>
        <v>#N/A</v>
      </c>
      <c r="OA52" s="88" t="e">
        <f t="shared" ca="1" si="119"/>
        <v>#N/A</v>
      </c>
      <c r="OB52" s="88" t="e">
        <f t="shared" ca="1" si="119"/>
        <v>#N/A</v>
      </c>
      <c r="OC52" s="88" t="e">
        <f t="shared" ca="1" si="119"/>
        <v>#N/A</v>
      </c>
      <c r="OD52" s="88" t="e">
        <f t="shared" ca="1" si="119"/>
        <v>#N/A</v>
      </c>
      <c r="OE52" s="88" t="e">
        <f t="shared" ca="1" si="119"/>
        <v>#N/A</v>
      </c>
      <c r="OF52" s="88" t="e">
        <f t="shared" ca="1" si="119"/>
        <v>#N/A</v>
      </c>
      <c r="OG52" s="88" t="e">
        <f t="shared" ca="1" si="119"/>
        <v>#N/A</v>
      </c>
      <c r="OH52" s="88" t="e">
        <f t="shared" ca="1" si="119"/>
        <v>#N/A</v>
      </c>
      <c r="OI52" s="88" t="e">
        <f t="shared" ca="1" si="119"/>
        <v>#N/A</v>
      </c>
      <c r="OJ52" s="88" t="e">
        <f t="shared" ca="1" si="119"/>
        <v>#N/A</v>
      </c>
      <c r="OK52" s="88" t="e">
        <f t="shared" ca="1" si="119"/>
        <v>#N/A</v>
      </c>
      <c r="OL52" s="88" t="e">
        <f t="shared" ca="1" si="119"/>
        <v>#N/A</v>
      </c>
      <c r="OM52" s="88" t="e">
        <f t="shared" ca="1" si="119"/>
        <v>#N/A</v>
      </c>
    </row>
    <row r="53" spans="2:403" x14ac:dyDescent="0.3">
      <c r="B53" s="84">
        <v>65</v>
      </c>
      <c r="C53" s="85" t="s">
        <v>76</v>
      </c>
      <c r="D53" s="88">
        <f t="shared" ref="D53" ca="1" si="120">IFERROR(D$20/(D30^2*PI()/4),NA())</f>
        <v>1.6511334956369614</v>
      </c>
      <c r="E53" s="88">
        <f t="shared" ref="E53:BP53" ca="1" si="121">IFERROR(E$20/(E30^2*PI()/4),NA())</f>
        <v>4.5102667761537756E-2</v>
      </c>
      <c r="F53" s="88">
        <f t="shared" ca="1" si="121"/>
        <v>1.6060308278754236</v>
      </c>
      <c r="G53" s="88">
        <f t="shared" ca="1" si="121"/>
        <v>0.7892966858269107</v>
      </c>
      <c r="H53" s="88">
        <f t="shared" ca="1" si="121"/>
        <v>0.31571867433076434</v>
      </c>
      <c r="I53" s="88">
        <f t="shared" ca="1" si="121"/>
        <v>0.15785933716538217</v>
      </c>
      <c r="J53" s="88">
        <f t="shared" ca="1" si="121"/>
        <v>0.15785933716538217</v>
      </c>
      <c r="K53" s="88">
        <f t="shared" ca="1" si="121"/>
        <v>0.47357801149614642</v>
      </c>
      <c r="L53" s="88">
        <f t="shared" ca="1" si="121"/>
        <v>0.15785933716538217</v>
      </c>
      <c r="M53" s="88">
        <f t="shared" ca="1" si="121"/>
        <v>0.31571867433076434</v>
      </c>
      <c r="N53" s="88">
        <f t="shared" ca="1" si="121"/>
        <v>0.15785933716538217</v>
      </c>
      <c r="O53" s="88">
        <f t="shared" ca="1" si="121"/>
        <v>0.15785933716538217</v>
      </c>
      <c r="P53" s="88">
        <f t="shared" ca="1" si="121"/>
        <v>0.81673414204851302</v>
      </c>
      <c r="Q53" s="88">
        <f t="shared" ca="1" si="121"/>
        <v>0.4096825655006347</v>
      </c>
      <c r="R53" s="88">
        <f t="shared" ca="1" si="121"/>
        <v>0.40705157654787832</v>
      </c>
      <c r="S53" s="88">
        <f t="shared" ca="1" si="121"/>
        <v>0.18604850451634328</v>
      </c>
      <c r="T53" s="88">
        <f t="shared" ca="1" si="121"/>
        <v>0.22100307203153502</v>
      </c>
      <c r="U53" s="88">
        <f t="shared" ca="1" si="121"/>
        <v>0.11275666940384439</v>
      </c>
      <c r="V53" s="88">
        <f t="shared" ca="1" si="121"/>
        <v>0.10824640262769063</v>
      </c>
      <c r="W53" s="88">
        <f t="shared" ca="1" si="121"/>
        <v>1.3530800328461327E-2</v>
      </c>
      <c r="X53" s="88">
        <f t="shared" ca="1" si="121"/>
        <v>9.4715602299229304E-2</v>
      </c>
      <c r="Y53" s="88">
        <f t="shared" ca="1" si="121"/>
        <v>1.3530800328461327E-2</v>
      </c>
      <c r="Z53" s="88">
        <f t="shared" ca="1" si="121"/>
        <v>8.1184801970767967E-2</v>
      </c>
      <c r="AA53" s="88">
        <f t="shared" ca="1" si="121"/>
        <v>1.3530800328461327E-2</v>
      </c>
      <c r="AB53" s="88">
        <f t="shared" ca="1" si="121"/>
        <v>6.765400164230663E-2</v>
      </c>
      <c r="AC53" s="88">
        <f t="shared" ca="1" si="121"/>
        <v>1.3530800328461327E-2</v>
      </c>
      <c r="AD53" s="88">
        <f t="shared" ca="1" si="121"/>
        <v>5.4123201313845307E-2</v>
      </c>
      <c r="AE53" s="88">
        <f t="shared" ca="1" si="121"/>
        <v>1.3530800328461327E-2</v>
      </c>
      <c r="AF53" s="88">
        <f t="shared" ca="1" si="121"/>
        <v>4.0592400985383983E-2</v>
      </c>
      <c r="AG53" s="88">
        <f t="shared" ca="1" si="121"/>
        <v>1.3530800328461327E-2</v>
      </c>
      <c r="AH53" s="88">
        <f t="shared" ca="1" si="121"/>
        <v>2.7061600656922653E-2</v>
      </c>
      <c r="AI53" s="88">
        <f t="shared" ca="1" si="121"/>
        <v>1.3530800328461327E-2</v>
      </c>
      <c r="AJ53" s="88">
        <f t="shared" ca="1" si="121"/>
        <v>1.3530800328461327E-2</v>
      </c>
      <c r="AK53" s="88" t="e">
        <f t="shared" ca="1" si="121"/>
        <v>#N/A</v>
      </c>
      <c r="AL53" s="88" t="e">
        <f t="shared" ca="1" si="121"/>
        <v>#N/A</v>
      </c>
      <c r="AM53" s="88" t="e">
        <f t="shared" ca="1" si="121"/>
        <v>#N/A</v>
      </c>
      <c r="AN53" s="88" t="e">
        <f t="shared" ca="1" si="121"/>
        <v>#N/A</v>
      </c>
      <c r="AO53" s="88" t="e">
        <f t="shared" ca="1" si="121"/>
        <v>#N/A</v>
      </c>
      <c r="AP53" s="88" t="e">
        <f t="shared" ca="1" si="121"/>
        <v>#N/A</v>
      </c>
      <c r="AQ53" s="88" t="e">
        <f t="shared" ca="1" si="121"/>
        <v>#N/A</v>
      </c>
      <c r="AR53" s="88" t="e">
        <f t="shared" ca="1" si="121"/>
        <v>#N/A</v>
      </c>
      <c r="AS53" s="88" t="e">
        <f t="shared" ca="1" si="121"/>
        <v>#N/A</v>
      </c>
      <c r="AT53" s="88" t="e">
        <f t="shared" ca="1" si="121"/>
        <v>#N/A</v>
      </c>
      <c r="AU53" s="88" t="e">
        <f t="shared" ca="1" si="121"/>
        <v>#N/A</v>
      </c>
      <c r="AV53" s="88" t="e">
        <f t="shared" ca="1" si="121"/>
        <v>#N/A</v>
      </c>
      <c r="AW53" s="88" t="e">
        <f t="shared" ca="1" si="121"/>
        <v>#N/A</v>
      </c>
      <c r="AX53" s="88" t="e">
        <f t="shared" ca="1" si="121"/>
        <v>#N/A</v>
      </c>
      <c r="AY53" s="88" t="e">
        <f t="shared" ca="1" si="121"/>
        <v>#N/A</v>
      </c>
      <c r="AZ53" s="88" t="e">
        <f t="shared" ca="1" si="121"/>
        <v>#N/A</v>
      </c>
      <c r="BA53" s="88" t="e">
        <f t="shared" ca="1" si="121"/>
        <v>#N/A</v>
      </c>
      <c r="BB53" s="88" t="e">
        <f t="shared" ca="1" si="121"/>
        <v>#N/A</v>
      </c>
      <c r="BC53" s="88" t="e">
        <f t="shared" ca="1" si="121"/>
        <v>#N/A</v>
      </c>
      <c r="BD53" s="88" t="e">
        <f t="shared" ca="1" si="121"/>
        <v>#N/A</v>
      </c>
      <c r="BE53" s="88" t="e">
        <f t="shared" ca="1" si="121"/>
        <v>#N/A</v>
      </c>
      <c r="BF53" s="88" t="e">
        <f t="shared" ca="1" si="121"/>
        <v>#N/A</v>
      </c>
      <c r="BG53" s="88" t="e">
        <f t="shared" ca="1" si="121"/>
        <v>#N/A</v>
      </c>
      <c r="BH53" s="88" t="e">
        <f t="shared" ca="1" si="121"/>
        <v>#N/A</v>
      </c>
      <c r="BI53" s="88" t="e">
        <f t="shared" ca="1" si="121"/>
        <v>#N/A</v>
      </c>
      <c r="BJ53" s="88" t="e">
        <f t="shared" ca="1" si="121"/>
        <v>#N/A</v>
      </c>
      <c r="BK53" s="88" t="e">
        <f t="shared" ca="1" si="121"/>
        <v>#N/A</v>
      </c>
      <c r="BL53" s="88" t="e">
        <f t="shared" ca="1" si="121"/>
        <v>#N/A</v>
      </c>
      <c r="BM53" s="88" t="e">
        <f t="shared" ca="1" si="121"/>
        <v>#N/A</v>
      </c>
      <c r="BN53" s="88" t="e">
        <f t="shared" ca="1" si="121"/>
        <v>#N/A</v>
      </c>
      <c r="BO53" s="88" t="e">
        <f t="shared" ca="1" si="121"/>
        <v>#N/A</v>
      </c>
      <c r="BP53" s="88" t="e">
        <f t="shared" ca="1" si="121"/>
        <v>#N/A</v>
      </c>
      <c r="BQ53" s="88" t="e">
        <f t="shared" ref="BQ53:EB53" ca="1" si="122">IFERROR(BQ$20/(BQ30^2*PI()/4),NA())</f>
        <v>#N/A</v>
      </c>
      <c r="BR53" s="88" t="e">
        <f t="shared" ca="1" si="122"/>
        <v>#N/A</v>
      </c>
      <c r="BS53" s="88" t="e">
        <f t="shared" ca="1" si="122"/>
        <v>#N/A</v>
      </c>
      <c r="BT53" s="88" t="e">
        <f t="shared" ca="1" si="122"/>
        <v>#N/A</v>
      </c>
      <c r="BU53" s="88" t="e">
        <f t="shared" ca="1" si="122"/>
        <v>#N/A</v>
      </c>
      <c r="BV53" s="88" t="e">
        <f t="shared" ca="1" si="122"/>
        <v>#N/A</v>
      </c>
      <c r="BW53" s="88" t="e">
        <f t="shared" ca="1" si="122"/>
        <v>#N/A</v>
      </c>
      <c r="BX53" s="88" t="e">
        <f t="shared" ca="1" si="122"/>
        <v>#N/A</v>
      </c>
      <c r="BY53" s="88" t="e">
        <f t="shared" ca="1" si="122"/>
        <v>#N/A</v>
      </c>
      <c r="BZ53" s="88" t="e">
        <f t="shared" ca="1" si="122"/>
        <v>#N/A</v>
      </c>
      <c r="CA53" s="88" t="e">
        <f t="shared" ca="1" si="122"/>
        <v>#N/A</v>
      </c>
      <c r="CB53" s="88" t="e">
        <f t="shared" ca="1" si="122"/>
        <v>#N/A</v>
      </c>
      <c r="CC53" s="88" t="e">
        <f t="shared" ca="1" si="122"/>
        <v>#N/A</v>
      </c>
      <c r="CD53" s="88" t="e">
        <f t="shared" ca="1" si="122"/>
        <v>#N/A</v>
      </c>
      <c r="CE53" s="88" t="e">
        <f t="shared" ca="1" si="122"/>
        <v>#N/A</v>
      </c>
      <c r="CF53" s="88" t="e">
        <f t="shared" ca="1" si="122"/>
        <v>#N/A</v>
      </c>
      <c r="CG53" s="88" t="e">
        <f t="shared" ca="1" si="122"/>
        <v>#N/A</v>
      </c>
      <c r="CH53" s="88" t="e">
        <f t="shared" ca="1" si="122"/>
        <v>#N/A</v>
      </c>
      <c r="CI53" s="88" t="e">
        <f t="shared" ca="1" si="122"/>
        <v>#N/A</v>
      </c>
      <c r="CJ53" s="88" t="e">
        <f t="shared" ca="1" si="122"/>
        <v>#N/A</v>
      </c>
      <c r="CK53" s="88" t="e">
        <f t="shared" ca="1" si="122"/>
        <v>#N/A</v>
      </c>
      <c r="CL53" s="88" t="e">
        <f t="shared" ca="1" si="122"/>
        <v>#N/A</v>
      </c>
      <c r="CM53" s="88" t="e">
        <f t="shared" ca="1" si="122"/>
        <v>#N/A</v>
      </c>
      <c r="CN53" s="88" t="e">
        <f t="shared" ca="1" si="122"/>
        <v>#N/A</v>
      </c>
      <c r="CO53" s="88" t="e">
        <f t="shared" ca="1" si="122"/>
        <v>#N/A</v>
      </c>
      <c r="CP53" s="88" t="e">
        <f t="shared" ca="1" si="122"/>
        <v>#N/A</v>
      </c>
      <c r="CQ53" s="88" t="e">
        <f t="shared" ca="1" si="122"/>
        <v>#N/A</v>
      </c>
      <c r="CR53" s="88" t="e">
        <f t="shared" ca="1" si="122"/>
        <v>#N/A</v>
      </c>
      <c r="CS53" s="88" t="e">
        <f t="shared" ca="1" si="122"/>
        <v>#N/A</v>
      </c>
      <c r="CT53" s="88" t="e">
        <f t="shared" ca="1" si="122"/>
        <v>#N/A</v>
      </c>
      <c r="CU53" s="88" t="e">
        <f t="shared" ca="1" si="122"/>
        <v>#N/A</v>
      </c>
      <c r="CV53" s="88" t="e">
        <f t="shared" ca="1" si="122"/>
        <v>#N/A</v>
      </c>
      <c r="CW53" s="88" t="e">
        <f t="shared" ca="1" si="122"/>
        <v>#N/A</v>
      </c>
      <c r="CX53" s="88" t="e">
        <f t="shared" ca="1" si="122"/>
        <v>#N/A</v>
      </c>
      <c r="CY53" s="88" t="e">
        <f t="shared" ca="1" si="122"/>
        <v>#N/A</v>
      </c>
      <c r="CZ53" s="88" t="e">
        <f t="shared" ca="1" si="122"/>
        <v>#N/A</v>
      </c>
      <c r="DA53" s="88" t="e">
        <f t="shared" ca="1" si="122"/>
        <v>#N/A</v>
      </c>
      <c r="DB53" s="88" t="e">
        <f t="shared" ca="1" si="122"/>
        <v>#N/A</v>
      </c>
      <c r="DC53" s="88" t="e">
        <f t="shared" ca="1" si="122"/>
        <v>#N/A</v>
      </c>
      <c r="DD53" s="88" t="e">
        <f t="shared" ca="1" si="122"/>
        <v>#N/A</v>
      </c>
      <c r="DE53" s="88" t="e">
        <f t="shared" ca="1" si="122"/>
        <v>#N/A</v>
      </c>
      <c r="DF53" s="88" t="e">
        <f t="shared" ca="1" si="122"/>
        <v>#N/A</v>
      </c>
      <c r="DG53" s="88" t="e">
        <f t="shared" ca="1" si="122"/>
        <v>#N/A</v>
      </c>
      <c r="DH53" s="88" t="e">
        <f t="shared" ca="1" si="122"/>
        <v>#N/A</v>
      </c>
      <c r="DI53" s="88" t="e">
        <f t="shared" ca="1" si="122"/>
        <v>#N/A</v>
      </c>
      <c r="DJ53" s="88" t="e">
        <f t="shared" ca="1" si="122"/>
        <v>#N/A</v>
      </c>
      <c r="DK53" s="88" t="e">
        <f t="shared" ca="1" si="122"/>
        <v>#N/A</v>
      </c>
      <c r="DL53" s="88" t="e">
        <f t="shared" ca="1" si="122"/>
        <v>#N/A</v>
      </c>
      <c r="DM53" s="88" t="e">
        <f t="shared" ca="1" si="122"/>
        <v>#N/A</v>
      </c>
      <c r="DN53" s="88" t="e">
        <f t="shared" ca="1" si="122"/>
        <v>#N/A</v>
      </c>
      <c r="DO53" s="88" t="e">
        <f t="shared" ca="1" si="122"/>
        <v>#N/A</v>
      </c>
      <c r="DP53" s="88" t="e">
        <f t="shared" ca="1" si="122"/>
        <v>#N/A</v>
      </c>
      <c r="DQ53" s="88" t="e">
        <f t="shared" ca="1" si="122"/>
        <v>#N/A</v>
      </c>
      <c r="DR53" s="88" t="e">
        <f t="shared" ca="1" si="122"/>
        <v>#N/A</v>
      </c>
      <c r="DS53" s="88" t="e">
        <f t="shared" ca="1" si="122"/>
        <v>#N/A</v>
      </c>
      <c r="DT53" s="88" t="e">
        <f t="shared" ca="1" si="122"/>
        <v>#N/A</v>
      </c>
      <c r="DU53" s="88" t="e">
        <f t="shared" ca="1" si="122"/>
        <v>#N/A</v>
      </c>
      <c r="DV53" s="88" t="e">
        <f t="shared" ca="1" si="122"/>
        <v>#N/A</v>
      </c>
      <c r="DW53" s="88" t="e">
        <f t="shared" ca="1" si="122"/>
        <v>#N/A</v>
      </c>
      <c r="DX53" s="88" t="e">
        <f t="shared" ca="1" si="122"/>
        <v>#N/A</v>
      </c>
      <c r="DY53" s="88" t="e">
        <f t="shared" ca="1" si="122"/>
        <v>#N/A</v>
      </c>
      <c r="DZ53" s="88" t="e">
        <f t="shared" ca="1" si="122"/>
        <v>#N/A</v>
      </c>
      <c r="EA53" s="88" t="e">
        <f t="shared" ca="1" si="122"/>
        <v>#N/A</v>
      </c>
      <c r="EB53" s="88" t="e">
        <f t="shared" ca="1" si="122"/>
        <v>#N/A</v>
      </c>
      <c r="EC53" s="88" t="e">
        <f t="shared" ref="EC53:GN53" ca="1" si="123">IFERROR(EC$20/(EC30^2*PI()/4),NA())</f>
        <v>#N/A</v>
      </c>
      <c r="ED53" s="88" t="e">
        <f t="shared" ca="1" si="123"/>
        <v>#N/A</v>
      </c>
      <c r="EE53" s="88" t="e">
        <f t="shared" ca="1" si="123"/>
        <v>#N/A</v>
      </c>
      <c r="EF53" s="88" t="e">
        <f t="shared" ca="1" si="123"/>
        <v>#N/A</v>
      </c>
      <c r="EG53" s="88" t="e">
        <f t="shared" ca="1" si="123"/>
        <v>#N/A</v>
      </c>
      <c r="EH53" s="88" t="e">
        <f t="shared" ca="1" si="123"/>
        <v>#N/A</v>
      </c>
      <c r="EI53" s="88" t="e">
        <f t="shared" ca="1" si="123"/>
        <v>#N/A</v>
      </c>
      <c r="EJ53" s="88" t="e">
        <f t="shared" ca="1" si="123"/>
        <v>#N/A</v>
      </c>
      <c r="EK53" s="88" t="e">
        <f t="shared" ca="1" si="123"/>
        <v>#N/A</v>
      </c>
      <c r="EL53" s="88" t="e">
        <f t="shared" ca="1" si="123"/>
        <v>#N/A</v>
      </c>
      <c r="EM53" s="88" t="e">
        <f t="shared" ca="1" si="123"/>
        <v>#N/A</v>
      </c>
      <c r="EN53" s="88" t="e">
        <f t="shared" ca="1" si="123"/>
        <v>#N/A</v>
      </c>
      <c r="EO53" s="88" t="e">
        <f t="shared" ca="1" si="123"/>
        <v>#N/A</v>
      </c>
      <c r="EP53" s="88" t="e">
        <f t="shared" ca="1" si="123"/>
        <v>#N/A</v>
      </c>
      <c r="EQ53" s="88" t="e">
        <f t="shared" ca="1" si="123"/>
        <v>#N/A</v>
      </c>
      <c r="ER53" s="88" t="e">
        <f t="shared" ca="1" si="123"/>
        <v>#N/A</v>
      </c>
      <c r="ES53" s="88" t="e">
        <f t="shared" ca="1" si="123"/>
        <v>#N/A</v>
      </c>
      <c r="ET53" s="88" t="e">
        <f t="shared" ca="1" si="123"/>
        <v>#N/A</v>
      </c>
      <c r="EU53" s="88" t="e">
        <f t="shared" ca="1" si="123"/>
        <v>#N/A</v>
      </c>
      <c r="EV53" s="88" t="e">
        <f t="shared" ca="1" si="123"/>
        <v>#N/A</v>
      </c>
      <c r="EW53" s="88" t="e">
        <f t="shared" ca="1" si="123"/>
        <v>#N/A</v>
      </c>
      <c r="EX53" s="88" t="e">
        <f t="shared" ca="1" si="123"/>
        <v>#N/A</v>
      </c>
      <c r="EY53" s="88" t="e">
        <f t="shared" ca="1" si="123"/>
        <v>#N/A</v>
      </c>
      <c r="EZ53" s="88" t="e">
        <f t="shared" ca="1" si="123"/>
        <v>#N/A</v>
      </c>
      <c r="FA53" s="88" t="e">
        <f t="shared" ca="1" si="123"/>
        <v>#N/A</v>
      </c>
      <c r="FB53" s="88" t="e">
        <f t="shared" ca="1" si="123"/>
        <v>#N/A</v>
      </c>
      <c r="FC53" s="88" t="e">
        <f t="shared" ca="1" si="123"/>
        <v>#N/A</v>
      </c>
      <c r="FD53" s="88" t="e">
        <f t="shared" ca="1" si="123"/>
        <v>#N/A</v>
      </c>
      <c r="FE53" s="88" t="e">
        <f t="shared" ca="1" si="123"/>
        <v>#N/A</v>
      </c>
      <c r="FF53" s="88" t="e">
        <f t="shared" ca="1" si="123"/>
        <v>#N/A</v>
      </c>
      <c r="FG53" s="88" t="e">
        <f t="shared" ca="1" si="123"/>
        <v>#N/A</v>
      </c>
      <c r="FH53" s="88" t="e">
        <f t="shared" ca="1" si="123"/>
        <v>#N/A</v>
      </c>
      <c r="FI53" s="88" t="e">
        <f t="shared" ca="1" si="123"/>
        <v>#N/A</v>
      </c>
      <c r="FJ53" s="88" t="e">
        <f t="shared" ca="1" si="123"/>
        <v>#N/A</v>
      </c>
      <c r="FK53" s="88" t="e">
        <f t="shared" ca="1" si="123"/>
        <v>#N/A</v>
      </c>
      <c r="FL53" s="88" t="e">
        <f t="shared" ca="1" si="123"/>
        <v>#N/A</v>
      </c>
      <c r="FM53" s="88" t="e">
        <f t="shared" ca="1" si="123"/>
        <v>#N/A</v>
      </c>
      <c r="FN53" s="88" t="e">
        <f t="shared" ca="1" si="123"/>
        <v>#N/A</v>
      </c>
      <c r="FO53" s="88" t="e">
        <f t="shared" ca="1" si="123"/>
        <v>#N/A</v>
      </c>
      <c r="FP53" s="88" t="e">
        <f t="shared" ca="1" si="123"/>
        <v>#N/A</v>
      </c>
      <c r="FQ53" s="88" t="e">
        <f t="shared" ca="1" si="123"/>
        <v>#N/A</v>
      </c>
      <c r="FR53" s="88" t="e">
        <f t="shared" ca="1" si="123"/>
        <v>#N/A</v>
      </c>
      <c r="FS53" s="88" t="e">
        <f t="shared" ca="1" si="123"/>
        <v>#N/A</v>
      </c>
      <c r="FT53" s="88" t="e">
        <f t="shared" ca="1" si="123"/>
        <v>#N/A</v>
      </c>
      <c r="FU53" s="88" t="e">
        <f t="shared" ca="1" si="123"/>
        <v>#N/A</v>
      </c>
      <c r="FV53" s="88" t="e">
        <f t="shared" ca="1" si="123"/>
        <v>#N/A</v>
      </c>
      <c r="FW53" s="88" t="e">
        <f t="shared" ca="1" si="123"/>
        <v>#N/A</v>
      </c>
      <c r="FX53" s="88" t="e">
        <f t="shared" ca="1" si="123"/>
        <v>#N/A</v>
      </c>
      <c r="FY53" s="88" t="e">
        <f t="shared" ca="1" si="123"/>
        <v>#N/A</v>
      </c>
      <c r="FZ53" s="88" t="e">
        <f t="shared" ca="1" si="123"/>
        <v>#N/A</v>
      </c>
      <c r="GA53" s="88" t="e">
        <f t="shared" ca="1" si="123"/>
        <v>#N/A</v>
      </c>
      <c r="GB53" s="88" t="e">
        <f t="shared" ca="1" si="123"/>
        <v>#N/A</v>
      </c>
      <c r="GC53" s="88" t="e">
        <f t="shared" ca="1" si="123"/>
        <v>#N/A</v>
      </c>
      <c r="GD53" s="88" t="e">
        <f t="shared" ca="1" si="123"/>
        <v>#N/A</v>
      </c>
      <c r="GE53" s="88" t="e">
        <f t="shared" ca="1" si="123"/>
        <v>#N/A</v>
      </c>
      <c r="GF53" s="88" t="e">
        <f t="shared" ca="1" si="123"/>
        <v>#N/A</v>
      </c>
      <c r="GG53" s="88" t="e">
        <f t="shared" ca="1" si="123"/>
        <v>#N/A</v>
      </c>
      <c r="GH53" s="88" t="e">
        <f t="shared" ca="1" si="123"/>
        <v>#N/A</v>
      </c>
      <c r="GI53" s="88" t="e">
        <f t="shared" ca="1" si="123"/>
        <v>#N/A</v>
      </c>
      <c r="GJ53" s="88" t="e">
        <f t="shared" ca="1" si="123"/>
        <v>#N/A</v>
      </c>
      <c r="GK53" s="88" t="e">
        <f t="shared" ca="1" si="123"/>
        <v>#N/A</v>
      </c>
      <c r="GL53" s="88" t="e">
        <f t="shared" ca="1" si="123"/>
        <v>#N/A</v>
      </c>
      <c r="GM53" s="88" t="e">
        <f t="shared" ca="1" si="123"/>
        <v>#N/A</v>
      </c>
      <c r="GN53" s="88" t="e">
        <f t="shared" ca="1" si="123"/>
        <v>#N/A</v>
      </c>
      <c r="GO53" s="88" t="e">
        <f t="shared" ref="GO53:IZ53" ca="1" si="124">IFERROR(GO$20/(GO30^2*PI()/4),NA())</f>
        <v>#N/A</v>
      </c>
      <c r="GP53" s="88" t="e">
        <f t="shared" ca="1" si="124"/>
        <v>#N/A</v>
      </c>
      <c r="GQ53" s="88" t="e">
        <f t="shared" ca="1" si="124"/>
        <v>#N/A</v>
      </c>
      <c r="GR53" s="88" t="e">
        <f t="shared" ca="1" si="124"/>
        <v>#N/A</v>
      </c>
      <c r="GS53" s="88" t="e">
        <f t="shared" ca="1" si="124"/>
        <v>#N/A</v>
      </c>
      <c r="GT53" s="88" t="e">
        <f t="shared" ca="1" si="124"/>
        <v>#N/A</v>
      </c>
      <c r="GU53" s="88" t="e">
        <f t="shared" ca="1" si="124"/>
        <v>#N/A</v>
      </c>
      <c r="GV53" s="88" t="e">
        <f t="shared" ca="1" si="124"/>
        <v>#N/A</v>
      </c>
      <c r="GW53" s="88" t="e">
        <f t="shared" ca="1" si="124"/>
        <v>#N/A</v>
      </c>
      <c r="GX53" s="88" t="e">
        <f t="shared" ca="1" si="124"/>
        <v>#N/A</v>
      </c>
      <c r="GY53" s="88" t="e">
        <f t="shared" ca="1" si="124"/>
        <v>#N/A</v>
      </c>
      <c r="GZ53" s="88" t="e">
        <f t="shared" ca="1" si="124"/>
        <v>#N/A</v>
      </c>
      <c r="HA53" s="88" t="e">
        <f t="shared" ca="1" si="124"/>
        <v>#N/A</v>
      </c>
      <c r="HB53" s="88" t="e">
        <f t="shared" ca="1" si="124"/>
        <v>#N/A</v>
      </c>
      <c r="HC53" s="88" t="e">
        <f t="shared" ca="1" si="124"/>
        <v>#N/A</v>
      </c>
      <c r="HD53" s="88" t="e">
        <f t="shared" ca="1" si="124"/>
        <v>#N/A</v>
      </c>
      <c r="HE53" s="88" t="e">
        <f t="shared" ca="1" si="124"/>
        <v>#N/A</v>
      </c>
      <c r="HF53" s="88" t="e">
        <f t="shared" ca="1" si="124"/>
        <v>#N/A</v>
      </c>
      <c r="HG53" s="88" t="e">
        <f t="shared" ca="1" si="124"/>
        <v>#N/A</v>
      </c>
      <c r="HH53" s="88" t="e">
        <f t="shared" ca="1" si="124"/>
        <v>#N/A</v>
      </c>
      <c r="HI53" s="88" t="e">
        <f t="shared" ca="1" si="124"/>
        <v>#N/A</v>
      </c>
      <c r="HJ53" s="88" t="e">
        <f t="shared" ca="1" si="124"/>
        <v>#N/A</v>
      </c>
      <c r="HK53" s="88" t="e">
        <f t="shared" ca="1" si="124"/>
        <v>#N/A</v>
      </c>
      <c r="HL53" s="88" t="e">
        <f t="shared" ca="1" si="124"/>
        <v>#N/A</v>
      </c>
      <c r="HM53" s="88" t="e">
        <f t="shared" ca="1" si="124"/>
        <v>#N/A</v>
      </c>
      <c r="HN53" s="88" t="e">
        <f t="shared" ca="1" si="124"/>
        <v>#N/A</v>
      </c>
      <c r="HO53" s="88" t="e">
        <f t="shared" ca="1" si="124"/>
        <v>#N/A</v>
      </c>
      <c r="HP53" s="88" t="e">
        <f t="shared" ca="1" si="124"/>
        <v>#N/A</v>
      </c>
      <c r="HQ53" s="88" t="e">
        <f t="shared" ca="1" si="124"/>
        <v>#N/A</v>
      </c>
      <c r="HR53" s="88" t="e">
        <f t="shared" ca="1" si="124"/>
        <v>#N/A</v>
      </c>
      <c r="HS53" s="88" t="e">
        <f t="shared" ca="1" si="124"/>
        <v>#N/A</v>
      </c>
      <c r="HT53" s="88" t="e">
        <f t="shared" ca="1" si="124"/>
        <v>#N/A</v>
      </c>
      <c r="HU53" s="88" t="e">
        <f t="shared" ca="1" si="124"/>
        <v>#N/A</v>
      </c>
      <c r="HV53" s="88" t="e">
        <f t="shared" ca="1" si="124"/>
        <v>#N/A</v>
      </c>
      <c r="HW53" s="88" t="e">
        <f t="shared" ca="1" si="124"/>
        <v>#N/A</v>
      </c>
      <c r="HX53" s="88" t="e">
        <f t="shared" ca="1" si="124"/>
        <v>#N/A</v>
      </c>
      <c r="HY53" s="88" t="e">
        <f t="shared" ca="1" si="124"/>
        <v>#N/A</v>
      </c>
      <c r="HZ53" s="88" t="e">
        <f t="shared" ca="1" si="124"/>
        <v>#N/A</v>
      </c>
      <c r="IA53" s="88" t="e">
        <f t="shared" ca="1" si="124"/>
        <v>#N/A</v>
      </c>
      <c r="IB53" s="88" t="e">
        <f t="shared" ca="1" si="124"/>
        <v>#N/A</v>
      </c>
      <c r="IC53" s="88" t="e">
        <f t="shared" ca="1" si="124"/>
        <v>#N/A</v>
      </c>
      <c r="ID53" s="88" t="e">
        <f t="shared" ca="1" si="124"/>
        <v>#N/A</v>
      </c>
      <c r="IE53" s="88" t="e">
        <f t="shared" ca="1" si="124"/>
        <v>#N/A</v>
      </c>
      <c r="IF53" s="88" t="e">
        <f t="shared" ca="1" si="124"/>
        <v>#N/A</v>
      </c>
      <c r="IG53" s="88" t="e">
        <f t="shared" ca="1" si="124"/>
        <v>#N/A</v>
      </c>
      <c r="IH53" s="88" t="e">
        <f t="shared" ca="1" si="124"/>
        <v>#N/A</v>
      </c>
      <c r="II53" s="88" t="e">
        <f t="shared" ca="1" si="124"/>
        <v>#N/A</v>
      </c>
      <c r="IJ53" s="88" t="e">
        <f t="shared" ca="1" si="124"/>
        <v>#N/A</v>
      </c>
      <c r="IK53" s="88" t="e">
        <f t="shared" ca="1" si="124"/>
        <v>#N/A</v>
      </c>
      <c r="IL53" s="88" t="e">
        <f t="shared" ca="1" si="124"/>
        <v>#N/A</v>
      </c>
      <c r="IM53" s="88" t="e">
        <f t="shared" ca="1" si="124"/>
        <v>#N/A</v>
      </c>
      <c r="IN53" s="88" t="e">
        <f t="shared" ca="1" si="124"/>
        <v>#N/A</v>
      </c>
      <c r="IO53" s="88" t="e">
        <f t="shared" ca="1" si="124"/>
        <v>#N/A</v>
      </c>
      <c r="IP53" s="88" t="e">
        <f t="shared" ca="1" si="124"/>
        <v>#N/A</v>
      </c>
      <c r="IQ53" s="88" t="e">
        <f t="shared" ca="1" si="124"/>
        <v>#N/A</v>
      </c>
      <c r="IR53" s="88" t="e">
        <f t="shared" ca="1" si="124"/>
        <v>#N/A</v>
      </c>
      <c r="IS53" s="88" t="e">
        <f t="shared" ca="1" si="124"/>
        <v>#N/A</v>
      </c>
      <c r="IT53" s="88" t="e">
        <f t="shared" ca="1" si="124"/>
        <v>#N/A</v>
      </c>
      <c r="IU53" s="88" t="e">
        <f t="shared" ca="1" si="124"/>
        <v>#N/A</v>
      </c>
      <c r="IV53" s="88" t="e">
        <f t="shared" ca="1" si="124"/>
        <v>#N/A</v>
      </c>
      <c r="IW53" s="88" t="e">
        <f t="shared" ca="1" si="124"/>
        <v>#N/A</v>
      </c>
      <c r="IX53" s="88" t="e">
        <f t="shared" ca="1" si="124"/>
        <v>#N/A</v>
      </c>
      <c r="IY53" s="88" t="e">
        <f t="shared" ca="1" si="124"/>
        <v>#N/A</v>
      </c>
      <c r="IZ53" s="88" t="e">
        <f t="shared" ca="1" si="124"/>
        <v>#N/A</v>
      </c>
      <c r="JA53" s="88" t="e">
        <f t="shared" ref="JA53:LL53" ca="1" si="125">IFERROR(JA$20/(JA30^2*PI()/4),NA())</f>
        <v>#N/A</v>
      </c>
      <c r="JB53" s="88" t="e">
        <f t="shared" ca="1" si="125"/>
        <v>#N/A</v>
      </c>
      <c r="JC53" s="88" t="e">
        <f t="shared" ca="1" si="125"/>
        <v>#N/A</v>
      </c>
      <c r="JD53" s="88" t="e">
        <f t="shared" ca="1" si="125"/>
        <v>#N/A</v>
      </c>
      <c r="JE53" s="88" t="e">
        <f t="shared" ca="1" si="125"/>
        <v>#N/A</v>
      </c>
      <c r="JF53" s="88" t="e">
        <f t="shared" ca="1" si="125"/>
        <v>#N/A</v>
      </c>
      <c r="JG53" s="88" t="e">
        <f t="shared" ca="1" si="125"/>
        <v>#N/A</v>
      </c>
      <c r="JH53" s="88" t="e">
        <f t="shared" ca="1" si="125"/>
        <v>#N/A</v>
      </c>
      <c r="JI53" s="88" t="e">
        <f t="shared" ca="1" si="125"/>
        <v>#N/A</v>
      </c>
      <c r="JJ53" s="88" t="e">
        <f t="shared" ca="1" si="125"/>
        <v>#N/A</v>
      </c>
      <c r="JK53" s="88" t="e">
        <f t="shared" ca="1" si="125"/>
        <v>#N/A</v>
      </c>
      <c r="JL53" s="88" t="e">
        <f t="shared" ca="1" si="125"/>
        <v>#N/A</v>
      </c>
      <c r="JM53" s="88" t="e">
        <f t="shared" ca="1" si="125"/>
        <v>#N/A</v>
      </c>
      <c r="JN53" s="88" t="e">
        <f t="shared" ca="1" si="125"/>
        <v>#N/A</v>
      </c>
      <c r="JO53" s="88" t="e">
        <f t="shared" ca="1" si="125"/>
        <v>#N/A</v>
      </c>
      <c r="JP53" s="88" t="e">
        <f t="shared" ca="1" si="125"/>
        <v>#N/A</v>
      </c>
      <c r="JQ53" s="88" t="e">
        <f t="shared" ca="1" si="125"/>
        <v>#N/A</v>
      </c>
      <c r="JR53" s="88" t="e">
        <f t="shared" ca="1" si="125"/>
        <v>#N/A</v>
      </c>
      <c r="JS53" s="88" t="e">
        <f t="shared" ca="1" si="125"/>
        <v>#N/A</v>
      </c>
      <c r="JT53" s="88" t="e">
        <f t="shared" ca="1" si="125"/>
        <v>#N/A</v>
      </c>
      <c r="JU53" s="88" t="e">
        <f t="shared" ca="1" si="125"/>
        <v>#N/A</v>
      </c>
      <c r="JV53" s="88" t="e">
        <f t="shared" ca="1" si="125"/>
        <v>#N/A</v>
      </c>
      <c r="JW53" s="88" t="e">
        <f t="shared" ca="1" si="125"/>
        <v>#N/A</v>
      </c>
      <c r="JX53" s="88" t="e">
        <f t="shared" ca="1" si="125"/>
        <v>#N/A</v>
      </c>
      <c r="JY53" s="88" t="e">
        <f t="shared" ca="1" si="125"/>
        <v>#N/A</v>
      </c>
      <c r="JZ53" s="88" t="e">
        <f t="shared" ca="1" si="125"/>
        <v>#N/A</v>
      </c>
      <c r="KA53" s="88" t="e">
        <f t="shared" ca="1" si="125"/>
        <v>#N/A</v>
      </c>
      <c r="KB53" s="88" t="e">
        <f t="shared" ca="1" si="125"/>
        <v>#N/A</v>
      </c>
      <c r="KC53" s="88" t="e">
        <f t="shared" ca="1" si="125"/>
        <v>#N/A</v>
      </c>
      <c r="KD53" s="88" t="e">
        <f t="shared" ca="1" si="125"/>
        <v>#N/A</v>
      </c>
      <c r="KE53" s="88" t="e">
        <f t="shared" ca="1" si="125"/>
        <v>#N/A</v>
      </c>
      <c r="KF53" s="88" t="e">
        <f t="shared" ca="1" si="125"/>
        <v>#N/A</v>
      </c>
      <c r="KG53" s="88" t="e">
        <f t="shared" ca="1" si="125"/>
        <v>#N/A</v>
      </c>
      <c r="KH53" s="88" t="e">
        <f t="shared" ca="1" si="125"/>
        <v>#N/A</v>
      </c>
      <c r="KI53" s="88" t="e">
        <f t="shared" ca="1" si="125"/>
        <v>#N/A</v>
      </c>
      <c r="KJ53" s="88" t="e">
        <f t="shared" ca="1" si="125"/>
        <v>#N/A</v>
      </c>
      <c r="KK53" s="88" t="e">
        <f t="shared" ca="1" si="125"/>
        <v>#N/A</v>
      </c>
      <c r="KL53" s="88" t="e">
        <f t="shared" ca="1" si="125"/>
        <v>#N/A</v>
      </c>
      <c r="KM53" s="88" t="e">
        <f t="shared" ca="1" si="125"/>
        <v>#N/A</v>
      </c>
      <c r="KN53" s="88" t="e">
        <f t="shared" ca="1" si="125"/>
        <v>#N/A</v>
      </c>
      <c r="KO53" s="88" t="e">
        <f t="shared" ca="1" si="125"/>
        <v>#N/A</v>
      </c>
      <c r="KP53" s="88" t="e">
        <f t="shared" ca="1" si="125"/>
        <v>#N/A</v>
      </c>
      <c r="KQ53" s="88" t="e">
        <f t="shared" ca="1" si="125"/>
        <v>#N/A</v>
      </c>
      <c r="KR53" s="88" t="e">
        <f t="shared" ca="1" si="125"/>
        <v>#N/A</v>
      </c>
      <c r="KS53" s="88" t="e">
        <f t="shared" ca="1" si="125"/>
        <v>#N/A</v>
      </c>
      <c r="KT53" s="88" t="e">
        <f t="shared" ca="1" si="125"/>
        <v>#N/A</v>
      </c>
      <c r="KU53" s="88" t="e">
        <f t="shared" ca="1" si="125"/>
        <v>#N/A</v>
      </c>
      <c r="KV53" s="88" t="e">
        <f t="shared" ca="1" si="125"/>
        <v>#N/A</v>
      </c>
      <c r="KW53" s="88" t="e">
        <f t="shared" ca="1" si="125"/>
        <v>#N/A</v>
      </c>
      <c r="KX53" s="88" t="e">
        <f t="shared" ca="1" si="125"/>
        <v>#N/A</v>
      </c>
      <c r="KY53" s="88" t="e">
        <f t="shared" ca="1" si="125"/>
        <v>#N/A</v>
      </c>
      <c r="KZ53" s="88" t="e">
        <f t="shared" ca="1" si="125"/>
        <v>#N/A</v>
      </c>
      <c r="LA53" s="88" t="e">
        <f t="shared" ca="1" si="125"/>
        <v>#N/A</v>
      </c>
      <c r="LB53" s="88" t="e">
        <f t="shared" ca="1" si="125"/>
        <v>#N/A</v>
      </c>
      <c r="LC53" s="88" t="e">
        <f t="shared" ca="1" si="125"/>
        <v>#N/A</v>
      </c>
      <c r="LD53" s="88" t="e">
        <f t="shared" ca="1" si="125"/>
        <v>#N/A</v>
      </c>
      <c r="LE53" s="88" t="e">
        <f t="shared" ca="1" si="125"/>
        <v>#N/A</v>
      </c>
      <c r="LF53" s="88" t="e">
        <f t="shared" ca="1" si="125"/>
        <v>#N/A</v>
      </c>
      <c r="LG53" s="88" t="e">
        <f t="shared" ca="1" si="125"/>
        <v>#N/A</v>
      </c>
      <c r="LH53" s="88" t="e">
        <f t="shared" ca="1" si="125"/>
        <v>#N/A</v>
      </c>
      <c r="LI53" s="88" t="e">
        <f t="shared" ca="1" si="125"/>
        <v>#N/A</v>
      </c>
      <c r="LJ53" s="88" t="e">
        <f t="shared" ca="1" si="125"/>
        <v>#N/A</v>
      </c>
      <c r="LK53" s="88" t="e">
        <f t="shared" ca="1" si="125"/>
        <v>#N/A</v>
      </c>
      <c r="LL53" s="88" t="e">
        <f t="shared" ca="1" si="125"/>
        <v>#N/A</v>
      </c>
      <c r="LM53" s="88" t="e">
        <f t="shared" ref="LM53:NX53" ca="1" si="126">IFERROR(LM$20/(LM30^2*PI()/4),NA())</f>
        <v>#N/A</v>
      </c>
      <c r="LN53" s="88" t="e">
        <f t="shared" ca="1" si="126"/>
        <v>#N/A</v>
      </c>
      <c r="LO53" s="88" t="e">
        <f t="shared" ca="1" si="126"/>
        <v>#N/A</v>
      </c>
      <c r="LP53" s="88" t="e">
        <f t="shared" ca="1" si="126"/>
        <v>#N/A</v>
      </c>
      <c r="LQ53" s="88" t="e">
        <f t="shared" ca="1" si="126"/>
        <v>#N/A</v>
      </c>
      <c r="LR53" s="88" t="e">
        <f t="shared" ca="1" si="126"/>
        <v>#N/A</v>
      </c>
      <c r="LS53" s="88" t="e">
        <f t="shared" ca="1" si="126"/>
        <v>#N/A</v>
      </c>
      <c r="LT53" s="88" t="e">
        <f t="shared" ca="1" si="126"/>
        <v>#N/A</v>
      </c>
      <c r="LU53" s="88" t="e">
        <f t="shared" ca="1" si="126"/>
        <v>#N/A</v>
      </c>
      <c r="LV53" s="88" t="e">
        <f t="shared" ca="1" si="126"/>
        <v>#N/A</v>
      </c>
      <c r="LW53" s="88" t="e">
        <f t="shared" ca="1" si="126"/>
        <v>#N/A</v>
      </c>
      <c r="LX53" s="88" t="e">
        <f t="shared" ca="1" si="126"/>
        <v>#N/A</v>
      </c>
      <c r="LY53" s="88" t="e">
        <f t="shared" ca="1" si="126"/>
        <v>#N/A</v>
      </c>
      <c r="LZ53" s="88" t="e">
        <f t="shared" ca="1" si="126"/>
        <v>#N/A</v>
      </c>
      <c r="MA53" s="88" t="e">
        <f t="shared" ca="1" si="126"/>
        <v>#N/A</v>
      </c>
      <c r="MB53" s="88" t="e">
        <f t="shared" ca="1" si="126"/>
        <v>#N/A</v>
      </c>
      <c r="MC53" s="88" t="e">
        <f t="shared" ca="1" si="126"/>
        <v>#N/A</v>
      </c>
      <c r="MD53" s="88" t="e">
        <f t="shared" ca="1" si="126"/>
        <v>#N/A</v>
      </c>
      <c r="ME53" s="88" t="e">
        <f t="shared" ca="1" si="126"/>
        <v>#N/A</v>
      </c>
      <c r="MF53" s="88" t="e">
        <f t="shared" ca="1" si="126"/>
        <v>#N/A</v>
      </c>
      <c r="MG53" s="88" t="e">
        <f t="shared" ca="1" si="126"/>
        <v>#N/A</v>
      </c>
      <c r="MH53" s="88" t="e">
        <f t="shared" ca="1" si="126"/>
        <v>#N/A</v>
      </c>
      <c r="MI53" s="88" t="e">
        <f t="shared" ca="1" si="126"/>
        <v>#N/A</v>
      </c>
      <c r="MJ53" s="88" t="e">
        <f t="shared" ca="1" si="126"/>
        <v>#N/A</v>
      </c>
      <c r="MK53" s="88" t="e">
        <f t="shared" ca="1" si="126"/>
        <v>#N/A</v>
      </c>
      <c r="ML53" s="88" t="e">
        <f t="shared" ca="1" si="126"/>
        <v>#N/A</v>
      </c>
      <c r="MM53" s="88" t="e">
        <f t="shared" ca="1" si="126"/>
        <v>#N/A</v>
      </c>
      <c r="MN53" s="88" t="e">
        <f t="shared" ca="1" si="126"/>
        <v>#N/A</v>
      </c>
      <c r="MO53" s="88" t="e">
        <f t="shared" ca="1" si="126"/>
        <v>#N/A</v>
      </c>
      <c r="MP53" s="88" t="e">
        <f t="shared" ca="1" si="126"/>
        <v>#N/A</v>
      </c>
      <c r="MQ53" s="88" t="e">
        <f t="shared" ca="1" si="126"/>
        <v>#N/A</v>
      </c>
      <c r="MR53" s="88" t="e">
        <f t="shared" ca="1" si="126"/>
        <v>#N/A</v>
      </c>
      <c r="MS53" s="88" t="e">
        <f t="shared" ca="1" si="126"/>
        <v>#N/A</v>
      </c>
      <c r="MT53" s="88" t="e">
        <f t="shared" ca="1" si="126"/>
        <v>#N/A</v>
      </c>
      <c r="MU53" s="88" t="e">
        <f t="shared" ca="1" si="126"/>
        <v>#N/A</v>
      </c>
      <c r="MV53" s="88" t="e">
        <f t="shared" ca="1" si="126"/>
        <v>#N/A</v>
      </c>
      <c r="MW53" s="88" t="e">
        <f t="shared" ca="1" si="126"/>
        <v>#N/A</v>
      </c>
      <c r="MX53" s="88" t="e">
        <f t="shared" ca="1" si="126"/>
        <v>#N/A</v>
      </c>
      <c r="MY53" s="88" t="e">
        <f t="shared" ca="1" si="126"/>
        <v>#N/A</v>
      </c>
      <c r="MZ53" s="88" t="e">
        <f t="shared" ca="1" si="126"/>
        <v>#N/A</v>
      </c>
      <c r="NA53" s="88" t="e">
        <f t="shared" ca="1" si="126"/>
        <v>#N/A</v>
      </c>
      <c r="NB53" s="88" t="e">
        <f t="shared" ca="1" si="126"/>
        <v>#N/A</v>
      </c>
      <c r="NC53" s="88" t="e">
        <f t="shared" ca="1" si="126"/>
        <v>#N/A</v>
      </c>
      <c r="ND53" s="88" t="e">
        <f t="shared" ca="1" si="126"/>
        <v>#N/A</v>
      </c>
      <c r="NE53" s="88" t="e">
        <f t="shared" ca="1" si="126"/>
        <v>#N/A</v>
      </c>
      <c r="NF53" s="88" t="e">
        <f t="shared" ca="1" si="126"/>
        <v>#N/A</v>
      </c>
      <c r="NG53" s="88" t="e">
        <f t="shared" ca="1" si="126"/>
        <v>#N/A</v>
      </c>
      <c r="NH53" s="88" t="e">
        <f t="shared" ca="1" si="126"/>
        <v>#N/A</v>
      </c>
      <c r="NI53" s="88" t="e">
        <f t="shared" ca="1" si="126"/>
        <v>#N/A</v>
      </c>
      <c r="NJ53" s="88" t="e">
        <f t="shared" ca="1" si="126"/>
        <v>#N/A</v>
      </c>
      <c r="NK53" s="88" t="e">
        <f t="shared" ca="1" si="126"/>
        <v>#N/A</v>
      </c>
      <c r="NL53" s="88" t="e">
        <f t="shared" ca="1" si="126"/>
        <v>#N/A</v>
      </c>
      <c r="NM53" s="88" t="e">
        <f t="shared" ca="1" si="126"/>
        <v>#N/A</v>
      </c>
      <c r="NN53" s="88" t="e">
        <f t="shared" ca="1" si="126"/>
        <v>#N/A</v>
      </c>
      <c r="NO53" s="88" t="e">
        <f t="shared" ca="1" si="126"/>
        <v>#N/A</v>
      </c>
      <c r="NP53" s="88" t="e">
        <f t="shared" ca="1" si="126"/>
        <v>#N/A</v>
      </c>
      <c r="NQ53" s="88" t="e">
        <f t="shared" ca="1" si="126"/>
        <v>#N/A</v>
      </c>
      <c r="NR53" s="88" t="e">
        <f t="shared" ca="1" si="126"/>
        <v>#N/A</v>
      </c>
      <c r="NS53" s="88" t="e">
        <f t="shared" ca="1" si="126"/>
        <v>#N/A</v>
      </c>
      <c r="NT53" s="88" t="e">
        <f t="shared" ca="1" si="126"/>
        <v>#N/A</v>
      </c>
      <c r="NU53" s="88" t="e">
        <f t="shared" ca="1" si="126"/>
        <v>#N/A</v>
      </c>
      <c r="NV53" s="88" t="e">
        <f t="shared" ca="1" si="126"/>
        <v>#N/A</v>
      </c>
      <c r="NW53" s="88" t="e">
        <f t="shared" ca="1" si="126"/>
        <v>#N/A</v>
      </c>
      <c r="NX53" s="88" t="e">
        <f t="shared" ca="1" si="126"/>
        <v>#N/A</v>
      </c>
      <c r="NY53" s="88" t="e">
        <f t="shared" ref="NY53:OM53" ca="1" si="127">IFERROR(NY$20/(NY30^2*PI()/4),NA())</f>
        <v>#N/A</v>
      </c>
      <c r="NZ53" s="88" t="e">
        <f t="shared" ca="1" si="127"/>
        <v>#N/A</v>
      </c>
      <c r="OA53" s="88" t="e">
        <f t="shared" ca="1" si="127"/>
        <v>#N/A</v>
      </c>
      <c r="OB53" s="88" t="e">
        <f t="shared" ca="1" si="127"/>
        <v>#N/A</v>
      </c>
      <c r="OC53" s="88" t="e">
        <f t="shared" ca="1" si="127"/>
        <v>#N/A</v>
      </c>
      <c r="OD53" s="88" t="e">
        <f t="shared" ca="1" si="127"/>
        <v>#N/A</v>
      </c>
      <c r="OE53" s="88" t="e">
        <f t="shared" ca="1" si="127"/>
        <v>#N/A</v>
      </c>
      <c r="OF53" s="88" t="e">
        <f t="shared" ca="1" si="127"/>
        <v>#N/A</v>
      </c>
      <c r="OG53" s="88" t="e">
        <f t="shared" ca="1" si="127"/>
        <v>#N/A</v>
      </c>
      <c r="OH53" s="88" t="e">
        <f t="shared" ca="1" si="127"/>
        <v>#N/A</v>
      </c>
      <c r="OI53" s="88" t="e">
        <f t="shared" ca="1" si="127"/>
        <v>#N/A</v>
      </c>
      <c r="OJ53" s="88" t="e">
        <f t="shared" ca="1" si="127"/>
        <v>#N/A</v>
      </c>
      <c r="OK53" s="88" t="e">
        <f t="shared" ca="1" si="127"/>
        <v>#N/A</v>
      </c>
      <c r="OL53" s="88" t="e">
        <f t="shared" ca="1" si="127"/>
        <v>#N/A</v>
      </c>
      <c r="OM53" s="88" t="e">
        <f t="shared" ca="1" si="127"/>
        <v>#N/A</v>
      </c>
    </row>
    <row r="54" spans="2:403" x14ac:dyDescent="0.3">
      <c r="B54" s="84">
        <v>80</v>
      </c>
      <c r="C54" s="85" t="s">
        <v>76</v>
      </c>
      <c r="D54" s="88">
        <f t="shared" ref="D54" ca="1" si="128">IFERROR(D$20/(D31^2*PI()/4),NA())</f>
        <v>1.1989054673943023</v>
      </c>
      <c r="E54" s="88">
        <f t="shared" ref="E54:BP54" ca="1" si="129">IFERROR(E$20/(E31^2*PI()/4),NA())</f>
        <v>3.274952335245078E-2</v>
      </c>
      <c r="F54" s="88">
        <f t="shared" ca="1" si="129"/>
        <v>1.1661559440418514</v>
      </c>
      <c r="G54" s="88">
        <f t="shared" ca="1" si="129"/>
        <v>0.57311665866788863</v>
      </c>
      <c r="H54" s="88">
        <f t="shared" ca="1" si="129"/>
        <v>0.22924666346715553</v>
      </c>
      <c r="I54" s="88">
        <f t="shared" ca="1" si="129"/>
        <v>0.11462333173357776</v>
      </c>
      <c r="J54" s="88">
        <f t="shared" ca="1" si="129"/>
        <v>0.11462333173357776</v>
      </c>
      <c r="K54" s="88">
        <f t="shared" ca="1" si="129"/>
        <v>0.34386999520073319</v>
      </c>
      <c r="L54" s="88">
        <f t="shared" ca="1" si="129"/>
        <v>0.11462333173357776</v>
      </c>
      <c r="M54" s="88">
        <f t="shared" ca="1" si="129"/>
        <v>0.22924666346715553</v>
      </c>
      <c r="N54" s="88">
        <f t="shared" ca="1" si="129"/>
        <v>0.11462333173357776</v>
      </c>
      <c r="O54" s="88">
        <f t="shared" ca="1" si="129"/>
        <v>0.11462333173357776</v>
      </c>
      <c r="P54" s="88">
        <f t="shared" ca="1" si="129"/>
        <v>0.593039285373963</v>
      </c>
      <c r="Q54" s="88">
        <f t="shared" ca="1" si="129"/>
        <v>0.29747483711809464</v>
      </c>
      <c r="R54" s="88">
        <f t="shared" ca="1" si="129"/>
        <v>0.29556444825586836</v>
      </c>
      <c r="S54" s="88">
        <f t="shared" ca="1" si="129"/>
        <v>0.1350917838288595</v>
      </c>
      <c r="T54" s="88">
        <f t="shared" ca="1" si="129"/>
        <v>0.16047266442700883</v>
      </c>
      <c r="U54" s="88">
        <f t="shared" ca="1" si="129"/>
        <v>8.1873808381126956E-2</v>
      </c>
      <c r="V54" s="88">
        <f t="shared" ca="1" si="129"/>
        <v>7.859885604588189E-2</v>
      </c>
      <c r="W54" s="88">
        <f t="shared" ca="1" si="129"/>
        <v>9.8248570057352345E-3</v>
      </c>
      <c r="X54" s="88">
        <f t="shared" ca="1" si="129"/>
        <v>6.8773999040146652E-2</v>
      </c>
      <c r="Y54" s="88">
        <f t="shared" ca="1" si="129"/>
        <v>9.8248570057352345E-3</v>
      </c>
      <c r="Z54" s="88">
        <f t="shared" ca="1" si="129"/>
        <v>5.8949142034411407E-2</v>
      </c>
      <c r="AA54" s="88">
        <f t="shared" ca="1" si="129"/>
        <v>9.8248570057352345E-3</v>
      </c>
      <c r="AB54" s="88">
        <f t="shared" ca="1" si="129"/>
        <v>4.9124285028676169E-2</v>
      </c>
      <c r="AC54" s="88">
        <f t="shared" ca="1" si="129"/>
        <v>9.8248570057352345E-3</v>
      </c>
      <c r="AD54" s="88">
        <f t="shared" ca="1" si="129"/>
        <v>3.9299428022940938E-2</v>
      </c>
      <c r="AE54" s="88">
        <f t="shared" ca="1" si="129"/>
        <v>9.8248570057352345E-3</v>
      </c>
      <c r="AF54" s="88">
        <f t="shared" ca="1" si="129"/>
        <v>2.9474571017205704E-2</v>
      </c>
      <c r="AG54" s="88">
        <f t="shared" ca="1" si="129"/>
        <v>9.8248570057352345E-3</v>
      </c>
      <c r="AH54" s="88">
        <f t="shared" ca="1" si="129"/>
        <v>1.9649714011470469E-2</v>
      </c>
      <c r="AI54" s="88">
        <f t="shared" ca="1" si="129"/>
        <v>9.8248570057352345E-3</v>
      </c>
      <c r="AJ54" s="88">
        <f t="shared" ca="1" si="129"/>
        <v>9.8248570057352345E-3</v>
      </c>
      <c r="AK54" s="88" t="e">
        <f t="shared" ca="1" si="129"/>
        <v>#N/A</v>
      </c>
      <c r="AL54" s="88" t="e">
        <f t="shared" ca="1" si="129"/>
        <v>#N/A</v>
      </c>
      <c r="AM54" s="88" t="e">
        <f t="shared" ca="1" si="129"/>
        <v>#N/A</v>
      </c>
      <c r="AN54" s="88" t="e">
        <f t="shared" ca="1" si="129"/>
        <v>#N/A</v>
      </c>
      <c r="AO54" s="88" t="e">
        <f t="shared" ca="1" si="129"/>
        <v>#N/A</v>
      </c>
      <c r="AP54" s="88" t="e">
        <f t="shared" ca="1" si="129"/>
        <v>#N/A</v>
      </c>
      <c r="AQ54" s="88" t="e">
        <f t="shared" ca="1" si="129"/>
        <v>#N/A</v>
      </c>
      <c r="AR54" s="88" t="e">
        <f t="shared" ca="1" si="129"/>
        <v>#N/A</v>
      </c>
      <c r="AS54" s="88" t="e">
        <f t="shared" ca="1" si="129"/>
        <v>#N/A</v>
      </c>
      <c r="AT54" s="88" t="e">
        <f t="shared" ca="1" si="129"/>
        <v>#N/A</v>
      </c>
      <c r="AU54" s="88" t="e">
        <f t="shared" ca="1" si="129"/>
        <v>#N/A</v>
      </c>
      <c r="AV54" s="88" t="e">
        <f t="shared" ca="1" si="129"/>
        <v>#N/A</v>
      </c>
      <c r="AW54" s="88" t="e">
        <f t="shared" ca="1" si="129"/>
        <v>#N/A</v>
      </c>
      <c r="AX54" s="88" t="e">
        <f t="shared" ca="1" si="129"/>
        <v>#N/A</v>
      </c>
      <c r="AY54" s="88" t="e">
        <f t="shared" ca="1" si="129"/>
        <v>#N/A</v>
      </c>
      <c r="AZ54" s="88" t="e">
        <f t="shared" ca="1" si="129"/>
        <v>#N/A</v>
      </c>
      <c r="BA54" s="88" t="e">
        <f t="shared" ca="1" si="129"/>
        <v>#N/A</v>
      </c>
      <c r="BB54" s="88" t="e">
        <f t="shared" ca="1" si="129"/>
        <v>#N/A</v>
      </c>
      <c r="BC54" s="88" t="e">
        <f t="shared" ca="1" si="129"/>
        <v>#N/A</v>
      </c>
      <c r="BD54" s="88" t="e">
        <f t="shared" ca="1" si="129"/>
        <v>#N/A</v>
      </c>
      <c r="BE54" s="88" t="e">
        <f t="shared" ca="1" si="129"/>
        <v>#N/A</v>
      </c>
      <c r="BF54" s="88" t="e">
        <f t="shared" ca="1" si="129"/>
        <v>#N/A</v>
      </c>
      <c r="BG54" s="88" t="e">
        <f t="shared" ca="1" si="129"/>
        <v>#N/A</v>
      </c>
      <c r="BH54" s="88" t="e">
        <f t="shared" ca="1" si="129"/>
        <v>#N/A</v>
      </c>
      <c r="BI54" s="88" t="e">
        <f t="shared" ca="1" si="129"/>
        <v>#N/A</v>
      </c>
      <c r="BJ54" s="88" t="e">
        <f t="shared" ca="1" si="129"/>
        <v>#N/A</v>
      </c>
      <c r="BK54" s="88" t="e">
        <f t="shared" ca="1" si="129"/>
        <v>#N/A</v>
      </c>
      <c r="BL54" s="88" t="e">
        <f t="shared" ca="1" si="129"/>
        <v>#N/A</v>
      </c>
      <c r="BM54" s="88" t="e">
        <f t="shared" ca="1" si="129"/>
        <v>#N/A</v>
      </c>
      <c r="BN54" s="88" t="e">
        <f t="shared" ca="1" si="129"/>
        <v>#N/A</v>
      </c>
      <c r="BO54" s="88" t="e">
        <f t="shared" ca="1" si="129"/>
        <v>#N/A</v>
      </c>
      <c r="BP54" s="88" t="e">
        <f t="shared" ca="1" si="129"/>
        <v>#N/A</v>
      </c>
      <c r="BQ54" s="88" t="e">
        <f t="shared" ref="BQ54:EB54" ca="1" si="130">IFERROR(BQ$20/(BQ31^2*PI()/4),NA())</f>
        <v>#N/A</v>
      </c>
      <c r="BR54" s="88" t="e">
        <f t="shared" ca="1" si="130"/>
        <v>#N/A</v>
      </c>
      <c r="BS54" s="88" t="e">
        <f t="shared" ca="1" si="130"/>
        <v>#N/A</v>
      </c>
      <c r="BT54" s="88" t="e">
        <f t="shared" ca="1" si="130"/>
        <v>#N/A</v>
      </c>
      <c r="BU54" s="88" t="e">
        <f t="shared" ca="1" si="130"/>
        <v>#N/A</v>
      </c>
      <c r="BV54" s="88" t="e">
        <f t="shared" ca="1" si="130"/>
        <v>#N/A</v>
      </c>
      <c r="BW54" s="88" t="e">
        <f t="shared" ca="1" si="130"/>
        <v>#N/A</v>
      </c>
      <c r="BX54" s="88" t="e">
        <f t="shared" ca="1" si="130"/>
        <v>#N/A</v>
      </c>
      <c r="BY54" s="88" t="e">
        <f t="shared" ca="1" si="130"/>
        <v>#N/A</v>
      </c>
      <c r="BZ54" s="88" t="e">
        <f t="shared" ca="1" si="130"/>
        <v>#N/A</v>
      </c>
      <c r="CA54" s="88" t="e">
        <f t="shared" ca="1" si="130"/>
        <v>#N/A</v>
      </c>
      <c r="CB54" s="88" t="e">
        <f t="shared" ca="1" si="130"/>
        <v>#N/A</v>
      </c>
      <c r="CC54" s="88" t="e">
        <f t="shared" ca="1" si="130"/>
        <v>#N/A</v>
      </c>
      <c r="CD54" s="88" t="e">
        <f t="shared" ca="1" si="130"/>
        <v>#N/A</v>
      </c>
      <c r="CE54" s="88" t="e">
        <f t="shared" ca="1" si="130"/>
        <v>#N/A</v>
      </c>
      <c r="CF54" s="88" t="e">
        <f t="shared" ca="1" si="130"/>
        <v>#N/A</v>
      </c>
      <c r="CG54" s="88" t="e">
        <f t="shared" ca="1" si="130"/>
        <v>#N/A</v>
      </c>
      <c r="CH54" s="88" t="e">
        <f t="shared" ca="1" si="130"/>
        <v>#N/A</v>
      </c>
      <c r="CI54" s="88" t="e">
        <f t="shared" ca="1" si="130"/>
        <v>#N/A</v>
      </c>
      <c r="CJ54" s="88" t="e">
        <f t="shared" ca="1" si="130"/>
        <v>#N/A</v>
      </c>
      <c r="CK54" s="88" t="e">
        <f t="shared" ca="1" si="130"/>
        <v>#N/A</v>
      </c>
      <c r="CL54" s="88" t="e">
        <f t="shared" ca="1" si="130"/>
        <v>#N/A</v>
      </c>
      <c r="CM54" s="88" t="e">
        <f t="shared" ca="1" si="130"/>
        <v>#N/A</v>
      </c>
      <c r="CN54" s="88" t="e">
        <f t="shared" ca="1" si="130"/>
        <v>#N/A</v>
      </c>
      <c r="CO54" s="88" t="e">
        <f t="shared" ca="1" si="130"/>
        <v>#N/A</v>
      </c>
      <c r="CP54" s="88" t="e">
        <f t="shared" ca="1" si="130"/>
        <v>#N/A</v>
      </c>
      <c r="CQ54" s="88" t="e">
        <f t="shared" ca="1" si="130"/>
        <v>#N/A</v>
      </c>
      <c r="CR54" s="88" t="e">
        <f t="shared" ca="1" si="130"/>
        <v>#N/A</v>
      </c>
      <c r="CS54" s="88" t="e">
        <f t="shared" ca="1" si="130"/>
        <v>#N/A</v>
      </c>
      <c r="CT54" s="88" t="e">
        <f t="shared" ca="1" si="130"/>
        <v>#N/A</v>
      </c>
      <c r="CU54" s="88" t="e">
        <f t="shared" ca="1" si="130"/>
        <v>#N/A</v>
      </c>
      <c r="CV54" s="88" t="e">
        <f t="shared" ca="1" si="130"/>
        <v>#N/A</v>
      </c>
      <c r="CW54" s="88" t="e">
        <f t="shared" ca="1" si="130"/>
        <v>#N/A</v>
      </c>
      <c r="CX54" s="88" t="e">
        <f t="shared" ca="1" si="130"/>
        <v>#N/A</v>
      </c>
      <c r="CY54" s="88" t="e">
        <f t="shared" ca="1" si="130"/>
        <v>#N/A</v>
      </c>
      <c r="CZ54" s="88" t="e">
        <f t="shared" ca="1" si="130"/>
        <v>#N/A</v>
      </c>
      <c r="DA54" s="88" t="e">
        <f t="shared" ca="1" si="130"/>
        <v>#N/A</v>
      </c>
      <c r="DB54" s="88" t="e">
        <f t="shared" ca="1" si="130"/>
        <v>#N/A</v>
      </c>
      <c r="DC54" s="88" t="e">
        <f t="shared" ca="1" si="130"/>
        <v>#N/A</v>
      </c>
      <c r="DD54" s="88" t="e">
        <f t="shared" ca="1" si="130"/>
        <v>#N/A</v>
      </c>
      <c r="DE54" s="88" t="e">
        <f t="shared" ca="1" si="130"/>
        <v>#N/A</v>
      </c>
      <c r="DF54" s="88" t="e">
        <f t="shared" ca="1" si="130"/>
        <v>#N/A</v>
      </c>
      <c r="DG54" s="88" t="e">
        <f t="shared" ca="1" si="130"/>
        <v>#N/A</v>
      </c>
      <c r="DH54" s="88" t="e">
        <f t="shared" ca="1" si="130"/>
        <v>#N/A</v>
      </c>
      <c r="DI54" s="88" t="e">
        <f t="shared" ca="1" si="130"/>
        <v>#N/A</v>
      </c>
      <c r="DJ54" s="88" t="e">
        <f t="shared" ca="1" si="130"/>
        <v>#N/A</v>
      </c>
      <c r="DK54" s="88" t="e">
        <f t="shared" ca="1" si="130"/>
        <v>#N/A</v>
      </c>
      <c r="DL54" s="88" t="e">
        <f t="shared" ca="1" si="130"/>
        <v>#N/A</v>
      </c>
      <c r="DM54" s="88" t="e">
        <f t="shared" ca="1" si="130"/>
        <v>#N/A</v>
      </c>
      <c r="DN54" s="88" t="e">
        <f t="shared" ca="1" si="130"/>
        <v>#N/A</v>
      </c>
      <c r="DO54" s="88" t="e">
        <f t="shared" ca="1" si="130"/>
        <v>#N/A</v>
      </c>
      <c r="DP54" s="88" t="e">
        <f t="shared" ca="1" si="130"/>
        <v>#N/A</v>
      </c>
      <c r="DQ54" s="88" t="e">
        <f t="shared" ca="1" si="130"/>
        <v>#N/A</v>
      </c>
      <c r="DR54" s="88" t="e">
        <f t="shared" ca="1" si="130"/>
        <v>#N/A</v>
      </c>
      <c r="DS54" s="88" t="e">
        <f t="shared" ca="1" si="130"/>
        <v>#N/A</v>
      </c>
      <c r="DT54" s="88" t="e">
        <f t="shared" ca="1" si="130"/>
        <v>#N/A</v>
      </c>
      <c r="DU54" s="88" t="e">
        <f t="shared" ca="1" si="130"/>
        <v>#N/A</v>
      </c>
      <c r="DV54" s="88" t="e">
        <f t="shared" ca="1" si="130"/>
        <v>#N/A</v>
      </c>
      <c r="DW54" s="88" t="e">
        <f t="shared" ca="1" si="130"/>
        <v>#N/A</v>
      </c>
      <c r="DX54" s="88" t="e">
        <f t="shared" ca="1" si="130"/>
        <v>#N/A</v>
      </c>
      <c r="DY54" s="88" t="e">
        <f t="shared" ca="1" si="130"/>
        <v>#N/A</v>
      </c>
      <c r="DZ54" s="88" t="e">
        <f t="shared" ca="1" si="130"/>
        <v>#N/A</v>
      </c>
      <c r="EA54" s="88" t="e">
        <f t="shared" ca="1" si="130"/>
        <v>#N/A</v>
      </c>
      <c r="EB54" s="88" t="e">
        <f t="shared" ca="1" si="130"/>
        <v>#N/A</v>
      </c>
      <c r="EC54" s="88" t="e">
        <f t="shared" ref="EC54:GN54" ca="1" si="131">IFERROR(EC$20/(EC31^2*PI()/4),NA())</f>
        <v>#N/A</v>
      </c>
      <c r="ED54" s="88" t="e">
        <f t="shared" ca="1" si="131"/>
        <v>#N/A</v>
      </c>
      <c r="EE54" s="88" t="e">
        <f t="shared" ca="1" si="131"/>
        <v>#N/A</v>
      </c>
      <c r="EF54" s="88" t="e">
        <f t="shared" ca="1" si="131"/>
        <v>#N/A</v>
      </c>
      <c r="EG54" s="88" t="e">
        <f t="shared" ca="1" si="131"/>
        <v>#N/A</v>
      </c>
      <c r="EH54" s="88" t="e">
        <f t="shared" ca="1" si="131"/>
        <v>#N/A</v>
      </c>
      <c r="EI54" s="88" t="e">
        <f t="shared" ca="1" si="131"/>
        <v>#N/A</v>
      </c>
      <c r="EJ54" s="88" t="e">
        <f t="shared" ca="1" si="131"/>
        <v>#N/A</v>
      </c>
      <c r="EK54" s="88" t="e">
        <f t="shared" ca="1" si="131"/>
        <v>#N/A</v>
      </c>
      <c r="EL54" s="88" t="e">
        <f t="shared" ca="1" si="131"/>
        <v>#N/A</v>
      </c>
      <c r="EM54" s="88" t="e">
        <f t="shared" ca="1" si="131"/>
        <v>#N/A</v>
      </c>
      <c r="EN54" s="88" t="e">
        <f t="shared" ca="1" si="131"/>
        <v>#N/A</v>
      </c>
      <c r="EO54" s="88" t="e">
        <f t="shared" ca="1" si="131"/>
        <v>#N/A</v>
      </c>
      <c r="EP54" s="88" t="e">
        <f t="shared" ca="1" si="131"/>
        <v>#N/A</v>
      </c>
      <c r="EQ54" s="88" t="e">
        <f t="shared" ca="1" si="131"/>
        <v>#N/A</v>
      </c>
      <c r="ER54" s="88" t="e">
        <f t="shared" ca="1" si="131"/>
        <v>#N/A</v>
      </c>
      <c r="ES54" s="88" t="e">
        <f t="shared" ca="1" si="131"/>
        <v>#N/A</v>
      </c>
      <c r="ET54" s="88" t="e">
        <f t="shared" ca="1" si="131"/>
        <v>#N/A</v>
      </c>
      <c r="EU54" s="88" t="e">
        <f t="shared" ca="1" si="131"/>
        <v>#N/A</v>
      </c>
      <c r="EV54" s="88" t="e">
        <f t="shared" ca="1" si="131"/>
        <v>#N/A</v>
      </c>
      <c r="EW54" s="88" t="e">
        <f t="shared" ca="1" si="131"/>
        <v>#N/A</v>
      </c>
      <c r="EX54" s="88" t="e">
        <f t="shared" ca="1" si="131"/>
        <v>#N/A</v>
      </c>
      <c r="EY54" s="88" t="e">
        <f t="shared" ca="1" si="131"/>
        <v>#N/A</v>
      </c>
      <c r="EZ54" s="88" t="e">
        <f t="shared" ca="1" si="131"/>
        <v>#N/A</v>
      </c>
      <c r="FA54" s="88" t="e">
        <f t="shared" ca="1" si="131"/>
        <v>#N/A</v>
      </c>
      <c r="FB54" s="88" t="e">
        <f t="shared" ca="1" si="131"/>
        <v>#N/A</v>
      </c>
      <c r="FC54" s="88" t="e">
        <f t="shared" ca="1" si="131"/>
        <v>#N/A</v>
      </c>
      <c r="FD54" s="88" t="e">
        <f t="shared" ca="1" si="131"/>
        <v>#N/A</v>
      </c>
      <c r="FE54" s="88" t="e">
        <f t="shared" ca="1" si="131"/>
        <v>#N/A</v>
      </c>
      <c r="FF54" s="88" t="e">
        <f t="shared" ca="1" si="131"/>
        <v>#N/A</v>
      </c>
      <c r="FG54" s="88" t="e">
        <f t="shared" ca="1" si="131"/>
        <v>#N/A</v>
      </c>
      <c r="FH54" s="88" t="e">
        <f t="shared" ca="1" si="131"/>
        <v>#N/A</v>
      </c>
      <c r="FI54" s="88" t="e">
        <f t="shared" ca="1" si="131"/>
        <v>#N/A</v>
      </c>
      <c r="FJ54" s="88" t="e">
        <f t="shared" ca="1" si="131"/>
        <v>#N/A</v>
      </c>
      <c r="FK54" s="88" t="e">
        <f t="shared" ca="1" si="131"/>
        <v>#N/A</v>
      </c>
      <c r="FL54" s="88" t="e">
        <f t="shared" ca="1" si="131"/>
        <v>#N/A</v>
      </c>
      <c r="FM54" s="88" t="e">
        <f t="shared" ca="1" si="131"/>
        <v>#N/A</v>
      </c>
      <c r="FN54" s="88" t="e">
        <f t="shared" ca="1" si="131"/>
        <v>#N/A</v>
      </c>
      <c r="FO54" s="88" t="e">
        <f t="shared" ca="1" si="131"/>
        <v>#N/A</v>
      </c>
      <c r="FP54" s="88" t="e">
        <f t="shared" ca="1" si="131"/>
        <v>#N/A</v>
      </c>
      <c r="FQ54" s="88" t="e">
        <f t="shared" ca="1" si="131"/>
        <v>#N/A</v>
      </c>
      <c r="FR54" s="88" t="e">
        <f t="shared" ca="1" si="131"/>
        <v>#N/A</v>
      </c>
      <c r="FS54" s="88" t="e">
        <f t="shared" ca="1" si="131"/>
        <v>#N/A</v>
      </c>
      <c r="FT54" s="88" t="e">
        <f t="shared" ca="1" si="131"/>
        <v>#N/A</v>
      </c>
      <c r="FU54" s="88" t="e">
        <f t="shared" ca="1" si="131"/>
        <v>#N/A</v>
      </c>
      <c r="FV54" s="88" t="e">
        <f t="shared" ca="1" si="131"/>
        <v>#N/A</v>
      </c>
      <c r="FW54" s="88" t="e">
        <f t="shared" ca="1" si="131"/>
        <v>#N/A</v>
      </c>
      <c r="FX54" s="88" t="e">
        <f t="shared" ca="1" si="131"/>
        <v>#N/A</v>
      </c>
      <c r="FY54" s="88" t="e">
        <f t="shared" ca="1" si="131"/>
        <v>#N/A</v>
      </c>
      <c r="FZ54" s="88" t="e">
        <f t="shared" ca="1" si="131"/>
        <v>#N/A</v>
      </c>
      <c r="GA54" s="88" t="e">
        <f t="shared" ca="1" si="131"/>
        <v>#N/A</v>
      </c>
      <c r="GB54" s="88" t="e">
        <f t="shared" ca="1" si="131"/>
        <v>#N/A</v>
      </c>
      <c r="GC54" s="88" t="e">
        <f t="shared" ca="1" si="131"/>
        <v>#N/A</v>
      </c>
      <c r="GD54" s="88" t="e">
        <f t="shared" ca="1" si="131"/>
        <v>#N/A</v>
      </c>
      <c r="GE54" s="88" t="e">
        <f t="shared" ca="1" si="131"/>
        <v>#N/A</v>
      </c>
      <c r="GF54" s="88" t="e">
        <f t="shared" ca="1" si="131"/>
        <v>#N/A</v>
      </c>
      <c r="GG54" s="88" t="e">
        <f t="shared" ca="1" si="131"/>
        <v>#N/A</v>
      </c>
      <c r="GH54" s="88" t="e">
        <f t="shared" ca="1" si="131"/>
        <v>#N/A</v>
      </c>
      <c r="GI54" s="88" t="e">
        <f t="shared" ca="1" si="131"/>
        <v>#N/A</v>
      </c>
      <c r="GJ54" s="88" t="e">
        <f t="shared" ca="1" si="131"/>
        <v>#N/A</v>
      </c>
      <c r="GK54" s="88" t="e">
        <f t="shared" ca="1" si="131"/>
        <v>#N/A</v>
      </c>
      <c r="GL54" s="88" t="e">
        <f t="shared" ca="1" si="131"/>
        <v>#N/A</v>
      </c>
      <c r="GM54" s="88" t="e">
        <f t="shared" ca="1" si="131"/>
        <v>#N/A</v>
      </c>
      <c r="GN54" s="88" t="e">
        <f t="shared" ca="1" si="131"/>
        <v>#N/A</v>
      </c>
      <c r="GO54" s="88" t="e">
        <f t="shared" ref="GO54:IZ54" ca="1" si="132">IFERROR(GO$20/(GO31^2*PI()/4),NA())</f>
        <v>#N/A</v>
      </c>
      <c r="GP54" s="88" t="e">
        <f t="shared" ca="1" si="132"/>
        <v>#N/A</v>
      </c>
      <c r="GQ54" s="88" t="e">
        <f t="shared" ca="1" si="132"/>
        <v>#N/A</v>
      </c>
      <c r="GR54" s="88" t="e">
        <f t="shared" ca="1" si="132"/>
        <v>#N/A</v>
      </c>
      <c r="GS54" s="88" t="e">
        <f t="shared" ca="1" si="132"/>
        <v>#N/A</v>
      </c>
      <c r="GT54" s="88" t="e">
        <f t="shared" ca="1" si="132"/>
        <v>#N/A</v>
      </c>
      <c r="GU54" s="88" t="e">
        <f t="shared" ca="1" si="132"/>
        <v>#N/A</v>
      </c>
      <c r="GV54" s="88" t="e">
        <f t="shared" ca="1" si="132"/>
        <v>#N/A</v>
      </c>
      <c r="GW54" s="88" t="e">
        <f t="shared" ca="1" si="132"/>
        <v>#N/A</v>
      </c>
      <c r="GX54" s="88" t="e">
        <f t="shared" ca="1" si="132"/>
        <v>#N/A</v>
      </c>
      <c r="GY54" s="88" t="e">
        <f t="shared" ca="1" si="132"/>
        <v>#N/A</v>
      </c>
      <c r="GZ54" s="88" t="e">
        <f t="shared" ca="1" si="132"/>
        <v>#N/A</v>
      </c>
      <c r="HA54" s="88" t="e">
        <f t="shared" ca="1" si="132"/>
        <v>#N/A</v>
      </c>
      <c r="HB54" s="88" t="e">
        <f t="shared" ca="1" si="132"/>
        <v>#N/A</v>
      </c>
      <c r="HC54" s="88" t="e">
        <f t="shared" ca="1" si="132"/>
        <v>#N/A</v>
      </c>
      <c r="HD54" s="88" t="e">
        <f t="shared" ca="1" si="132"/>
        <v>#N/A</v>
      </c>
      <c r="HE54" s="88" t="e">
        <f t="shared" ca="1" si="132"/>
        <v>#N/A</v>
      </c>
      <c r="HF54" s="88" t="e">
        <f t="shared" ca="1" si="132"/>
        <v>#N/A</v>
      </c>
      <c r="HG54" s="88" t="e">
        <f t="shared" ca="1" si="132"/>
        <v>#N/A</v>
      </c>
      <c r="HH54" s="88" t="e">
        <f t="shared" ca="1" si="132"/>
        <v>#N/A</v>
      </c>
      <c r="HI54" s="88" t="e">
        <f t="shared" ca="1" si="132"/>
        <v>#N/A</v>
      </c>
      <c r="HJ54" s="88" t="e">
        <f t="shared" ca="1" si="132"/>
        <v>#N/A</v>
      </c>
      <c r="HK54" s="88" t="e">
        <f t="shared" ca="1" si="132"/>
        <v>#N/A</v>
      </c>
      <c r="HL54" s="88" t="e">
        <f t="shared" ca="1" si="132"/>
        <v>#N/A</v>
      </c>
      <c r="HM54" s="88" t="e">
        <f t="shared" ca="1" si="132"/>
        <v>#N/A</v>
      </c>
      <c r="HN54" s="88" t="e">
        <f t="shared" ca="1" si="132"/>
        <v>#N/A</v>
      </c>
      <c r="HO54" s="88" t="e">
        <f t="shared" ca="1" si="132"/>
        <v>#N/A</v>
      </c>
      <c r="HP54" s="88" t="e">
        <f t="shared" ca="1" si="132"/>
        <v>#N/A</v>
      </c>
      <c r="HQ54" s="88" t="e">
        <f t="shared" ca="1" si="132"/>
        <v>#N/A</v>
      </c>
      <c r="HR54" s="88" t="e">
        <f t="shared" ca="1" si="132"/>
        <v>#N/A</v>
      </c>
      <c r="HS54" s="88" t="e">
        <f t="shared" ca="1" si="132"/>
        <v>#N/A</v>
      </c>
      <c r="HT54" s="88" t="e">
        <f t="shared" ca="1" si="132"/>
        <v>#N/A</v>
      </c>
      <c r="HU54" s="88" t="e">
        <f t="shared" ca="1" si="132"/>
        <v>#N/A</v>
      </c>
      <c r="HV54" s="88" t="e">
        <f t="shared" ca="1" si="132"/>
        <v>#N/A</v>
      </c>
      <c r="HW54" s="88" t="e">
        <f t="shared" ca="1" si="132"/>
        <v>#N/A</v>
      </c>
      <c r="HX54" s="88" t="e">
        <f t="shared" ca="1" si="132"/>
        <v>#N/A</v>
      </c>
      <c r="HY54" s="88" t="e">
        <f t="shared" ca="1" si="132"/>
        <v>#N/A</v>
      </c>
      <c r="HZ54" s="88" t="e">
        <f t="shared" ca="1" si="132"/>
        <v>#N/A</v>
      </c>
      <c r="IA54" s="88" t="e">
        <f t="shared" ca="1" si="132"/>
        <v>#N/A</v>
      </c>
      <c r="IB54" s="88" t="e">
        <f t="shared" ca="1" si="132"/>
        <v>#N/A</v>
      </c>
      <c r="IC54" s="88" t="e">
        <f t="shared" ca="1" si="132"/>
        <v>#N/A</v>
      </c>
      <c r="ID54" s="88" t="e">
        <f t="shared" ca="1" si="132"/>
        <v>#N/A</v>
      </c>
      <c r="IE54" s="88" t="e">
        <f t="shared" ca="1" si="132"/>
        <v>#N/A</v>
      </c>
      <c r="IF54" s="88" t="e">
        <f t="shared" ca="1" si="132"/>
        <v>#N/A</v>
      </c>
      <c r="IG54" s="88" t="e">
        <f t="shared" ca="1" si="132"/>
        <v>#N/A</v>
      </c>
      <c r="IH54" s="88" t="e">
        <f t="shared" ca="1" si="132"/>
        <v>#N/A</v>
      </c>
      <c r="II54" s="88" t="e">
        <f t="shared" ca="1" si="132"/>
        <v>#N/A</v>
      </c>
      <c r="IJ54" s="88" t="e">
        <f t="shared" ca="1" si="132"/>
        <v>#N/A</v>
      </c>
      <c r="IK54" s="88" t="e">
        <f t="shared" ca="1" si="132"/>
        <v>#N/A</v>
      </c>
      <c r="IL54" s="88" t="e">
        <f t="shared" ca="1" si="132"/>
        <v>#N/A</v>
      </c>
      <c r="IM54" s="88" t="e">
        <f t="shared" ca="1" si="132"/>
        <v>#N/A</v>
      </c>
      <c r="IN54" s="88" t="e">
        <f t="shared" ca="1" si="132"/>
        <v>#N/A</v>
      </c>
      <c r="IO54" s="88" t="e">
        <f t="shared" ca="1" si="132"/>
        <v>#N/A</v>
      </c>
      <c r="IP54" s="88" t="e">
        <f t="shared" ca="1" si="132"/>
        <v>#N/A</v>
      </c>
      <c r="IQ54" s="88" t="e">
        <f t="shared" ca="1" si="132"/>
        <v>#N/A</v>
      </c>
      <c r="IR54" s="88" t="e">
        <f t="shared" ca="1" si="132"/>
        <v>#N/A</v>
      </c>
      <c r="IS54" s="88" t="e">
        <f t="shared" ca="1" si="132"/>
        <v>#N/A</v>
      </c>
      <c r="IT54" s="88" t="e">
        <f t="shared" ca="1" si="132"/>
        <v>#N/A</v>
      </c>
      <c r="IU54" s="88" t="e">
        <f t="shared" ca="1" si="132"/>
        <v>#N/A</v>
      </c>
      <c r="IV54" s="88" t="e">
        <f t="shared" ca="1" si="132"/>
        <v>#N/A</v>
      </c>
      <c r="IW54" s="88" t="e">
        <f t="shared" ca="1" si="132"/>
        <v>#N/A</v>
      </c>
      <c r="IX54" s="88" t="e">
        <f t="shared" ca="1" si="132"/>
        <v>#N/A</v>
      </c>
      <c r="IY54" s="88" t="e">
        <f t="shared" ca="1" si="132"/>
        <v>#N/A</v>
      </c>
      <c r="IZ54" s="88" t="e">
        <f t="shared" ca="1" si="132"/>
        <v>#N/A</v>
      </c>
      <c r="JA54" s="88" t="e">
        <f t="shared" ref="JA54:LL54" ca="1" si="133">IFERROR(JA$20/(JA31^2*PI()/4),NA())</f>
        <v>#N/A</v>
      </c>
      <c r="JB54" s="88" t="e">
        <f t="shared" ca="1" si="133"/>
        <v>#N/A</v>
      </c>
      <c r="JC54" s="88" t="e">
        <f t="shared" ca="1" si="133"/>
        <v>#N/A</v>
      </c>
      <c r="JD54" s="88" t="e">
        <f t="shared" ca="1" si="133"/>
        <v>#N/A</v>
      </c>
      <c r="JE54" s="88" t="e">
        <f t="shared" ca="1" si="133"/>
        <v>#N/A</v>
      </c>
      <c r="JF54" s="88" t="e">
        <f t="shared" ca="1" si="133"/>
        <v>#N/A</v>
      </c>
      <c r="JG54" s="88" t="e">
        <f t="shared" ca="1" si="133"/>
        <v>#N/A</v>
      </c>
      <c r="JH54" s="88" t="e">
        <f t="shared" ca="1" si="133"/>
        <v>#N/A</v>
      </c>
      <c r="JI54" s="88" t="e">
        <f t="shared" ca="1" si="133"/>
        <v>#N/A</v>
      </c>
      <c r="JJ54" s="88" t="e">
        <f t="shared" ca="1" si="133"/>
        <v>#N/A</v>
      </c>
      <c r="JK54" s="88" t="e">
        <f t="shared" ca="1" si="133"/>
        <v>#N/A</v>
      </c>
      <c r="JL54" s="88" t="e">
        <f t="shared" ca="1" si="133"/>
        <v>#N/A</v>
      </c>
      <c r="JM54" s="88" t="e">
        <f t="shared" ca="1" si="133"/>
        <v>#N/A</v>
      </c>
      <c r="JN54" s="88" t="e">
        <f t="shared" ca="1" si="133"/>
        <v>#N/A</v>
      </c>
      <c r="JO54" s="88" t="e">
        <f t="shared" ca="1" si="133"/>
        <v>#N/A</v>
      </c>
      <c r="JP54" s="88" t="e">
        <f t="shared" ca="1" si="133"/>
        <v>#N/A</v>
      </c>
      <c r="JQ54" s="88" t="e">
        <f t="shared" ca="1" si="133"/>
        <v>#N/A</v>
      </c>
      <c r="JR54" s="88" t="e">
        <f t="shared" ca="1" si="133"/>
        <v>#N/A</v>
      </c>
      <c r="JS54" s="88" t="e">
        <f t="shared" ca="1" si="133"/>
        <v>#N/A</v>
      </c>
      <c r="JT54" s="88" t="e">
        <f t="shared" ca="1" si="133"/>
        <v>#N/A</v>
      </c>
      <c r="JU54" s="88" t="e">
        <f t="shared" ca="1" si="133"/>
        <v>#N/A</v>
      </c>
      <c r="JV54" s="88" t="e">
        <f t="shared" ca="1" si="133"/>
        <v>#N/A</v>
      </c>
      <c r="JW54" s="88" t="e">
        <f t="shared" ca="1" si="133"/>
        <v>#N/A</v>
      </c>
      <c r="JX54" s="88" t="e">
        <f t="shared" ca="1" si="133"/>
        <v>#N/A</v>
      </c>
      <c r="JY54" s="88" t="e">
        <f t="shared" ca="1" si="133"/>
        <v>#N/A</v>
      </c>
      <c r="JZ54" s="88" t="e">
        <f t="shared" ca="1" si="133"/>
        <v>#N/A</v>
      </c>
      <c r="KA54" s="88" t="e">
        <f t="shared" ca="1" si="133"/>
        <v>#N/A</v>
      </c>
      <c r="KB54" s="88" t="e">
        <f t="shared" ca="1" si="133"/>
        <v>#N/A</v>
      </c>
      <c r="KC54" s="88" t="e">
        <f t="shared" ca="1" si="133"/>
        <v>#N/A</v>
      </c>
      <c r="KD54" s="88" t="e">
        <f t="shared" ca="1" si="133"/>
        <v>#N/A</v>
      </c>
      <c r="KE54" s="88" t="e">
        <f t="shared" ca="1" si="133"/>
        <v>#N/A</v>
      </c>
      <c r="KF54" s="88" t="e">
        <f t="shared" ca="1" si="133"/>
        <v>#N/A</v>
      </c>
      <c r="KG54" s="88" t="e">
        <f t="shared" ca="1" si="133"/>
        <v>#N/A</v>
      </c>
      <c r="KH54" s="88" t="e">
        <f t="shared" ca="1" si="133"/>
        <v>#N/A</v>
      </c>
      <c r="KI54" s="88" t="e">
        <f t="shared" ca="1" si="133"/>
        <v>#N/A</v>
      </c>
      <c r="KJ54" s="88" t="e">
        <f t="shared" ca="1" si="133"/>
        <v>#N/A</v>
      </c>
      <c r="KK54" s="88" t="e">
        <f t="shared" ca="1" si="133"/>
        <v>#N/A</v>
      </c>
      <c r="KL54" s="88" t="e">
        <f t="shared" ca="1" si="133"/>
        <v>#N/A</v>
      </c>
      <c r="KM54" s="88" t="e">
        <f t="shared" ca="1" si="133"/>
        <v>#N/A</v>
      </c>
      <c r="KN54" s="88" t="e">
        <f t="shared" ca="1" si="133"/>
        <v>#N/A</v>
      </c>
      <c r="KO54" s="88" t="e">
        <f t="shared" ca="1" si="133"/>
        <v>#N/A</v>
      </c>
      <c r="KP54" s="88" t="e">
        <f t="shared" ca="1" si="133"/>
        <v>#N/A</v>
      </c>
      <c r="KQ54" s="88" t="e">
        <f t="shared" ca="1" si="133"/>
        <v>#N/A</v>
      </c>
      <c r="KR54" s="88" t="e">
        <f t="shared" ca="1" si="133"/>
        <v>#N/A</v>
      </c>
      <c r="KS54" s="88" t="e">
        <f t="shared" ca="1" si="133"/>
        <v>#N/A</v>
      </c>
      <c r="KT54" s="88" t="e">
        <f t="shared" ca="1" si="133"/>
        <v>#N/A</v>
      </c>
      <c r="KU54" s="88" t="e">
        <f t="shared" ca="1" si="133"/>
        <v>#N/A</v>
      </c>
      <c r="KV54" s="88" t="e">
        <f t="shared" ca="1" si="133"/>
        <v>#N/A</v>
      </c>
      <c r="KW54" s="88" t="e">
        <f t="shared" ca="1" si="133"/>
        <v>#N/A</v>
      </c>
      <c r="KX54" s="88" t="e">
        <f t="shared" ca="1" si="133"/>
        <v>#N/A</v>
      </c>
      <c r="KY54" s="88" t="e">
        <f t="shared" ca="1" si="133"/>
        <v>#N/A</v>
      </c>
      <c r="KZ54" s="88" t="e">
        <f t="shared" ca="1" si="133"/>
        <v>#N/A</v>
      </c>
      <c r="LA54" s="88" t="e">
        <f t="shared" ca="1" si="133"/>
        <v>#N/A</v>
      </c>
      <c r="LB54" s="88" t="e">
        <f t="shared" ca="1" si="133"/>
        <v>#N/A</v>
      </c>
      <c r="LC54" s="88" t="e">
        <f t="shared" ca="1" si="133"/>
        <v>#N/A</v>
      </c>
      <c r="LD54" s="88" t="e">
        <f t="shared" ca="1" si="133"/>
        <v>#N/A</v>
      </c>
      <c r="LE54" s="88" t="e">
        <f t="shared" ca="1" si="133"/>
        <v>#N/A</v>
      </c>
      <c r="LF54" s="88" t="e">
        <f t="shared" ca="1" si="133"/>
        <v>#N/A</v>
      </c>
      <c r="LG54" s="88" t="e">
        <f t="shared" ca="1" si="133"/>
        <v>#N/A</v>
      </c>
      <c r="LH54" s="88" t="e">
        <f t="shared" ca="1" si="133"/>
        <v>#N/A</v>
      </c>
      <c r="LI54" s="88" t="e">
        <f t="shared" ca="1" si="133"/>
        <v>#N/A</v>
      </c>
      <c r="LJ54" s="88" t="e">
        <f t="shared" ca="1" si="133"/>
        <v>#N/A</v>
      </c>
      <c r="LK54" s="88" t="e">
        <f t="shared" ca="1" si="133"/>
        <v>#N/A</v>
      </c>
      <c r="LL54" s="88" t="e">
        <f t="shared" ca="1" si="133"/>
        <v>#N/A</v>
      </c>
      <c r="LM54" s="88" t="e">
        <f t="shared" ref="LM54:NX54" ca="1" si="134">IFERROR(LM$20/(LM31^2*PI()/4),NA())</f>
        <v>#N/A</v>
      </c>
      <c r="LN54" s="88" t="e">
        <f t="shared" ca="1" si="134"/>
        <v>#N/A</v>
      </c>
      <c r="LO54" s="88" t="e">
        <f t="shared" ca="1" si="134"/>
        <v>#N/A</v>
      </c>
      <c r="LP54" s="88" t="e">
        <f t="shared" ca="1" si="134"/>
        <v>#N/A</v>
      </c>
      <c r="LQ54" s="88" t="e">
        <f t="shared" ca="1" si="134"/>
        <v>#N/A</v>
      </c>
      <c r="LR54" s="88" t="e">
        <f t="shared" ca="1" si="134"/>
        <v>#N/A</v>
      </c>
      <c r="LS54" s="88" t="e">
        <f t="shared" ca="1" si="134"/>
        <v>#N/A</v>
      </c>
      <c r="LT54" s="88" t="e">
        <f t="shared" ca="1" si="134"/>
        <v>#N/A</v>
      </c>
      <c r="LU54" s="88" t="e">
        <f t="shared" ca="1" si="134"/>
        <v>#N/A</v>
      </c>
      <c r="LV54" s="88" t="e">
        <f t="shared" ca="1" si="134"/>
        <v>#N/A</v>
      </c>
      <c r="LW54" s="88" t="e">
        <f t="shared" ca="1" si="134"/>
        <v>#N/A</v>
      </c>
      <c r="LX54" s="88" t="e">
        <f t="shared" ca="1" si="134"/>
        <v>#N/A</v>
      </c>
      <c r="LY54" s="88" t="e">
        <f t="shared" ca="1" si="134"/>
        <v>#N/A</v>
      </c>
      <c r="LZ54" s="88" t="e">
        <f t="shared" ca="1" si="134"/>
        <v>#N/A</v>
      </c>
      <c r="MA54" s="88" t="e">
        <f t="shared" ca="1" si="134"/>
        <v>#N/A</v>
      </c>
      <c r="MB54" s="88" t="e">
        <f t="shared" ca="1" si="134"/>
        <v>#N/A</v>
      </c>
      <c r="MC54" s="88" t="e">
        <f t="shared" ca="1" si="134"/>
        <v>#N/A</v>
      </c>
      <c r="MD54" s="88" t="e">
        <f t="shared" ca="1" si="134"/>
        <v>#N/A</v>
      </c>
      <c r="ME54" s="88" t="e">
        <f t="shared" ca="1" si="134"/>
        <v>#N/A</v>
      </c>
      <c r="MF54" s="88" t="e">
        <f t="shared" ca="1" si="134"/>
        <v>#N/A</v>
      </c>
      <c r="MG54" s="88" t="e">
        <f t="shared" ca="1" si="134"/>
        <v>#N/A</v>
      </c>
      <c r="MH54" s="88" t="e">
        <f t="shared" ca="1" si="134"/>
        <v>#N/A</v>
      </c>
      <c r="MI54" s="88" t="e">
        <f t="shared" ca="1" si="134"/>
        <v>#N/A</v>
      </c>
      <c r="MJ54" s="88" t="e">
        <f t="shared" ca="1" si="134"/>
        <v>#N/A</v>
      </c>
      <c r="MK54" s="88" t="e">
        <f t="shared" ca="1" si="134"/>
        <v>#N/A</v>
      </c>
      <c r="ML54" s="88" t="e">
        <f t="shared" ca="1" si="134"/>
        <v>#N/A</v>
      </c>
      <c r="MM54" s="88" t="e">
        <f t="shared" ca="1" si="134"/>
        <v>#N/A</v>
      </c>
      <c r="MN54" s="88" t="e">
        <f t="shared" ca="1" si="134"/>
        <v>#N/A</v>
      </c>
      <c r="MO54" s="88" t="e">
        <f t="shared" ca="1" si="134"/>
        <v>#N/A</v>
      </c>
      <c r="MP54" s="88" t="e">
        <f t="shared" ca="1" si="134"/>
        <v>#N/A</v>
      </c>
      <c r="MQ54" s="88" t="e">
        <f t="shared" ca="1" si="134"/>
        <v>#N/A</v>
      </c>
      <c r="MR54" s="88" t="e">
        <f t="shared" ca="1" si="134"/>
        <v>#N/A</v>
      </c>
      <c r="MS54" s="88" t="e">
        <f t="shared" ca="1" si="134"/>
        <v>#N/A</v>
      </c>
      <c r="MT54" s="88" t="e">
        <f t="shared" ca="1" si="134"/>
        <v>#N/A</v>
      </c>
      <c r="MU54" s="88" t="e">
        <f t="shared" ca="1" si="134"/>
        <v>#N/A</v>
      </c>
      <c r="MV54" s="88" t="e">
        <f t="shared" ca="1" si="134"/>
        <v>#N/A</v>
      </c>
      <c r="MW54" s="88" t="e">
        <f t="shared" ca="1" si="134"/>
        <v>#N/A</v>
      </c>
      <c r="MX54" s="88" t="e">
        <f t="shared" ca="1" si="134"/>
        <v>#N/A</v>
      </c>
      <c r="MY54" s="88" t="e">
        <f t="shared" ca="1" si="134"/>
        <v>#N/A</v>
      </c>
      <c r="MZ54" s="88" t="e">
        <f t="shared" ca="1" si="134"/>
        <v>#N/A</v>
      </c>
      <c r="NA54" s="88" t="e">
        <f t="shared" ca="1" si="134"/>
        <v>#N/A</v>
      </c>
      <c r="NB54" s="88" t="e">
        <f t="shared" ca="1" si="134"/>
        <v>#N/A</v>
      </c>
      <c r="NC54" s="88" t="e">
        <f t="shared" ca="1" si="134"/>
        <v>#N/A</v>
      </c>
      <c r="ND54" s="88" t="e">
        <f t="shared" ca="1" si="134"/>
        <v>#N/A</v>
      </c>
      <c r="NE54" s="88" t="e">
        <f t="shared" ca="1" si="134"/>
        <v>#N/A</v>
      </c>
      <c r="NF54" s="88" t="e">
        <f t="shared" ca="1" si="134"/>
        <v>#N/A</v>
      </c>
      <c r="NG54" s="88" t="e">
        <f t="shared" ca="1" si="134"/>
        <v>#N/A</v>
      </c>
      <c r="NH54" s="88" t="e">
        <f t="shared" ca="1" si="134"/>
        <v>#N/A</v>
      </c>
      <c r="NI54" s="88" t="e">
        <f t="shared" ca="1" si="134"/>
        <v>#N/A</v>
      </c>
      <c r="NJ54" s="88" t="e">
        <f t="shared" ca="1" si="134"/>
        <v>#N/A</v>
      </c>
      <c r="NK54" s="88" t="e">
        <f t="shared" ca="1" si="134"/>
        <v>#N/A</v>
      </c>
      <c r="NL54" s="88" t="e">
        <f t="shared" ca="1" si="134"/>
        <v>#N/A</v>
      </c>
      <c r="NM54" s="88" t="e">
        <f t="shared" ca="1" si="134"/>
        <v>#N/A</v>
      </c>
      <c r="NN54" s="88" t="e">
        <f t="shared" ca="1" si="134"/>
        <v>#N/A</v>
      </c>
      <c r="NO54" s="88" t="e">
        <f t="shared" ca="1" si="134"/>
        <v>#N/A</v>
      </c>
      <c r="NP54" s="88" t="e">
        <f t="shared" ca="1" si="134"/>
        <v>#N/A</v>
      </c>
      <c r="NQ54" s="88" t="e">
        <f t="shared" ca="1" si="134"/>
        <v>#N/A</v>
      </c>
      <c r="NR54" s="88" t="e">
        <f t="shared" ca="1" si="134"/>
        <v>#N/A</v>
      </c>
      <c r="NS54" s="88" t="e">
        <f t="shared" ca="1" si="134"/>
        <v>#N/A</v>
      </c>
      <c r="NT54" s="88" t="e">
        <f t="shared" ca="1" si="134"/>
        <v>#N/A</v>
      </c>
      <c r="NU54" s="88" t="e">
        <f t="shared" ca="1" si="134"/>
        <v>#N/A</v>
      </c>
      <c r="NV54" s="88" t="e">
        <f t="shared" ca="1" si="134"/>
        <v>#N/A</v>
      </c>
      <c r="NW54" s="88" t="e">
        <f t="shared" ca="1" si="134"/>
        <v>#N/A</v>
      </c>
      <c r="NX54" s="88" t="e">
        <f t="shared" ca="1" si="134"/>
        <v>#N/A</v>
      </c>
      <c r="NY54" s="88" t="e">
        <f t="shared" ref="NY54:OM54" ca="1" si="135">IFERROR(NY$20/(NY31^2*PI()/4),NA())</f>
        <v>#N/A</v>
      </c>
      <c r="NZ54" s="88" t="e">
        <f t="shared" ca="1" si="135"/>
        <v>#N/A</v>
      </c>
      <c r="OA54" s="88" t="e">
        <f t="shared" ca="1" si="135"/>
        <v>#N/A</v>
      </c>
      <c r="OB54" s="88" t="e">
        <f t="shared" ca="1" si="135"/>
        <v>#N/A</v>
      </c>
      <c r="OC54" s="88" t="e">
        <f t="shared" ca="1" si="135"/>
        <v>#N/A</v>
      </c>
      <c r="OD54" s="88" t="e">
        <f t="shared" ca="1" si="135"/>
        <v>#N/A</v>
      </c>
      <c r="OE54" s="88" t="e">
        <f t="shared" ca="1" si="135"/>
        <v>#N/A</v>
      </c>
      <c r="OF54" s="88" t="e">
        <f t="shared" ca="1" si="135"/>
        <v>#N/A</v>
      </c>
      <c r="OG54" s="88" t="e">
        <f t="shared" ca="1" si="135"/>
        <v>#N/A</v>
      </c>
      <c r="OH54" s="88" t="e">
        <f t="shared" ca="1" si="135"/>
        <v>#N/A</v>
      </c>
      <c r="OI54" s="88" t="e">
        <f t="shared" ca="1" si="135"/>
        <v>#N/A</v>
      </c>
      <c r="OJ54" s="88" t="e">
        <f t="shared" ca="1" si="135"/>
        <v>#N/A</v>
      </c>
      <c r="OK54" s="88" t="e">
        <f t="shared" ca="1" si="135"/>
        <v>#N/A</v>
      </c>
      <c r="OL54" s="88" t="e">
        <f t="shared" ca="1" si="135"/>
        <v>#N/A</v>
      </c>
      <c r="OM54" s="88" t="e">
        <f t="shared" ca="1" si="135"/>
        <v>#N/A</v>
      </c>
    </row>
    <row r="55" spans="2:403" x14ac:dyDescent="0.3">
      <c r="B55" s="84">
        <v>100</v>
      </c>
      <c r="C55" s="85" t="s">
        <v>76</v>
      </c>
      <c r="D55" s="88">
        <f t="shared" ref="D55" ca="1" si="136">IFERROR(D$20/(D32^2*PI()/4),NA())</f>
        <v>0.71140005784034499</v>
      </c>
      <c r="E55" s="88">
        <f t="shared" ref="E55:BP55" ca="1" si="137">IFERROR(E$20/(E32^2*PI()/4),NA())</f>
        <v>1.9432735474810239E-2</v>
      </c>
      <c r="F55" s="88">
        <f t="shared" ca="1" si="137"/>
        <v>0.69196732236553471</v>
      </c>
      <c r="G55" s="88">
        <f t="shared" ca="1" si="137"/>
        <v>0.34007287080917925</v>
      </c>
      <c r="H55" s="88">
        <f t="shared" ca="1" si="137"/>
        <v>0.13602914832367172</v>
      </c>
      <c r="I55" s="88">
        <f t="shared" ca="1" si="137"/>
        <v>6.8014574161835858E-2</v>
      </c>
      <c r="J55" s="88">
        <f t="shared" ca="1" si="137"/>
        <v>6.8014574161835858E-2</v>
      </c>
      <c r="K55" s="88">
        <f t="shared" ca="1" si="137"/>
        <v>0.20404372248550753</v>
      </c>
      <c r="L55" s="88">
        <f t="shared" ca="1" si="137"/>
        <v>6.8014574161835858E-2</v>
      </c>
      <c r="M55" s="88">
        <f t="shared" ca="1" si="137"/>
        <v>0.13602914832367172</v>
      </c>
      <c r="N55" s="88">
        <f t="shared" ca="1" si="137"/>
        <v>6.8014574161835858E-2</v>
      </c>
      <c r="O55" s="88">
        <f t="shared" ca="1" si="137"/>
        <v>6.8014574161835858E-2</v>
      </c>
      <c r="P55" s="88">
        <f t="shared" ca="1" si="137"/>
        <v>0.35189445155635551</v>
      </c>
      <c r="Q55" s="88">
        <f t="shared" ca="1" si="137"/>
        <v>0.17651401389619306</v>
      </c>
      <c r="R55" s="88">
        <f t="shared" ca="1" si="137"/>
        <v>0.17538043766016248</v>
      </c>
      <c r="S55" s="88">
        <f t="shared" ca="1" si="137"/>
        <v>8.0160033833592256E-2</v>
      </c>
      <c r="T55" s="88">
        <f t="shared" ca="1" si="137"/>
        <v>9.5220403826570182E-2</v>
      </c>
      <c r="U55" s="88">
        <f t="shared" ca="1" si="137"/>
        <v>4.8581838687025605E-2</v>
      </c>
      <c r="V55" s="88">
        <f t="shared" ca="1" si="137"/>
        <v>4.6638565139544584E-2</v>
      </c>
      <c r="W55" s="88">
        <f t="shared" ca="1" si="137"/>
        <v>5.829820642443073E-3</v>
      </c>
      <c r="X55" s="88">
        <f t="shared" ca="1" si="137"/>
        <v>4.0808744497101514E-2</v>
      </c>
      <c r="Y55" s="88">
        <f t="shared" ca="1" si="137"/>
        <v>5.829820642443073E-3</v>
      </c>
      <c r="Z55" s="88">
        <f t="shared" ca="1" si="137"/>
        <v>3.4978923854658436E-2</v>
      </c>
      <c r="AA55" s="88">
        <f t="shared" ca="1" si="137"/>
        <v>5.829820642443073E-3</v>
      </c>
      <c r="AB55" s="88">
        <f t="shared" ca="1" si="137"/>
        <v>2.9149103212215359E-2</v>
      </c>
      <c r="AC55" s="88">
        <f t="shared" ca="1" si="137"/>
        <v>5.829820642443073E-3</v>
      </c>
      <c r="AD55" s="88">
        <f t="shared" ca="1" si="137"/>
        <v>2.3319282569772292E-2</v>
      </c>
      <c r="AE55" s="88">
        <f t="shared" ca="1" si="137"/>
        <v>5.829820642443073E-3</v>
      </c>
      <c r="AF55" s="88">
        <f t="shared" ca="1" si="137"/>
        <v>1.7489461927329218E-2</v>
      </c>
      <c r="AG55" s="88">
        <f t="shared" ca="1" si="137"/>
        <v>5.829820642443073E-3</v>
      </c>
      <c r="AH55" s="88">
        <f t="shared" ca="1" si="137"/>
        <v>1.1659641284886146E-2</v>
      </c>
      <c r="AI55" s="88">
        <f t="shared" ca="1" si="137"/>
        <v>5.829820642443073E-3</v>
      </c>
      <c r="AJ55" s="88">
        <f t="shared" ca="1" si="137"/>
        <v>5.829820642443073E-3</v>
      </c>
      <c r="AK55" s="88" t="e">
        <f t="shared" ca="1" si="137"/>
        <v>#N/A</v>
      </c>
      <c r="AL55" s="88" t="e">
        <f t="shared" ca="1" si="137"/>
        <v>#N/A</v>
      </c>
      <c r="AM55" s="88" t="e">
        <f t="shared" ca="1" si="137"/>
        <v>#N/A</v>
      </c>
      <c r="AN55" s="88" t="e">
        <f t="shared" ca="1" si="137"/>
        <v>#N/A</v>
      </c>
      <c r="AO55" s="88" t="e">
        <f t="shared" ca="1" si="137"/>
        <v>#N/A</v>
      </c>
      <c r="AP55" s="88" t="e">
        <f t="shared" ca="1" si="137"/>
        <v>#N/A</v>
      </c>
      <c r="AQ55" s="88" t="e">
        <f t="shared" ca="1" si="137"/>
        <v>#N/A</v>
      </c>
      <c r="AR55" s="88" t="e">
        <f t="shared" ca="1" si="137"/>
        <v>#N/A</v>
      </c>
      <c r="AS55" s="88" t="e">
        <f t="shared" ca="1" si="137"/>
        <v>#N/A</v>
      </c>
      <c r="AT55" s="88" t="e">
        <f t="shared" ca="1" si="137"/>
        <v>#N/A</v>
      </c>
      <c r="AU55" s="88" t="e">
        <f t="shared" ca="1" si="137"/>
        <v>#N/A</v>
      </c>
      <c r="AV55" s="88" t="e">
        <f t="shared" ca="1" si="137"/>
        <v>#N/A</v>
      </c>
      <c r="AW55" s="88" t="e">
        <f t="shared" ca="1" si="137"/>
        <v>#N/A</v>
      </c>
      <c r="AX55" s="88" t="e">
        <f t="shared" ca="1" si="137"/>
        <v>#N/A</v>
      </c>
      <c r="AY55" s="88" t="e">
        <f t="shared" ca="1" si="137"/>
        <v>#N/A</v>
      </c>
      <c r="AZ55" s="88" t="e">
        <f t="shared" ca="1" si="137"/>
        <v>#N/A</v>
      </c>
      <c r="BA55" s="88" t="e">
        <f t="shared" ca="1" si="137"/>
        <v>#N/A</v>
      </c>
      <c r="BB55" s="88" t="e">
        <f t="shared" ca="1" si="137"/>
        <v>#N/A</v>
      </c>
      <c r="BC55" s="88" t="e">
        <f t="shared" ca="1" si="137"/>
        <v>#N/A</v>
      </c>
      <c r="BD55" s="88" t="e">
        <f t="shared" ca="1" si="137"/>
        <v>#N/A</v>
      </c>
      <c r="BE55" s="88" t="e">
        <f t="shared" ca="1" si="137"/>
        <v>#N/A</v>
      </c>
      <c r="BF55" s="88" t="e">
        <f t="shared" ca="1" si="137"/>
        <v>#N/A</v>
      </c>
      <c r="BG55" s="88" t="e">
        <f t="shared" ca="1" si="137"/>
        <v>#N/A</v>
      </c>
      <c r="BH55" s="88" t="e">
        <f t="shared" ca="1" si="137"/>
        <v>#N/A</v>
      </c>
      <c r="BI55" s="88" t="e">
        <f t="shared" ca="1" si="137"/>
        <v>#N/A</v>
      </c>
      <c r="BJ55" s="88" t="e">
        <f t="shared" ca="1" si="137"/>
        <v>#N/A</v>
      </c>
      <c r="BK55" s="88" t="e">
        <f t="shared" ca="1" si="137"/>
        <v>#N/A</v>
      </c>
      <c r="BL55" s="88" t="e">
        <f t="shared" ca="1" si="137"/>
        <v>#N/A</v>
      </c>
      <c r="BM55" s="88" t="e">
        <f t="shared" ca="1" si="137"/>
        <v>#N/A</v>
      </c>
      <c r="BN55" s="88" t="e">
        <f t="shared" ca="1" si="137"/>
        <v>#N/A</v>
      </c>
      <c r="BO55" s="88" t="e">
        <f t="shared" ca="1" si="137"/>
        <v>#N/A</v>
      </c>
      <c r="BP55" s="88" t="e">
        <f t="shared" ca="1" si="137"/>
        <v>#N/A</v>
      </c>
      <c r="BQ55" s="88" t="e">
        <f t="shared" ref="BQ55:EB55" ca="1" si="138">IFERROR(BQ$20/(BQ32^2*PI()/4),NA())</f>
        <v>#N/A</v>
      </c>
      <c r="BR55" s="88" t="e">
        <f t="shared" ca="1" si="138"/>
        <v>#N/A</v>
      </c>
      <c r="BS55" s="88" t="e">
        <f t="shared" ca="1" si="138"/>
        <v>#N/A</v>
      </c>
      <c r="BT55" s="88" t="e">
        <f t="shared" ca="1" si="138"/>
        <v>#N/A</v>
      </c>
      <c r="BU55" s="88" t="e">
        <f t="shared" ca="1" si="138"/>
        <v>#N/A</v>
      </c>
      <c r="BV55" s="88" t="e">
        <f t="shared" ca="1" si="138"/>
        <v>#N/A</v>
      </c>
      <c r="BW55" s="88" t="e">
        <f t="shared" ca="1" si="138"/>
        <v>#N/A</v>
      </c>
      <c r="BX55" s="88" t="e">
        <f t="shared" ca="1" si="138"/>
        <v>#N/A</v>
      </c>
      <c r="BY55" s="88" t="e">
        <f t="shared" ca="1" si="138"/>
        <v>#N/A</v>
      </c>
      <c r="BZ55" s="88" t="e">
        <f t="shared" ca="1" si="138"/>
        <v>#N/A</v>
      </c>
      <c r="CA55" s="88" t="e">
        <f t="shared" ca="1" si="138"/>
        <v>#N/A</v>
      </c>
      <c r="CB55" s="88" t="e">
        <f t="shared" ca="1" si="138"/>
        <v>#N/A</v>
      </c>
      <c r="CC55" s="88" t="e">
        <f t="shared" ca="1" si="138"/>
        <v>#N/A</v>
      </c>
      <c r="CD55" s="88" t="e">
        <f t="shared" ca="1" si="138"/>
        <v>#N/A</v>
      </c>
      <c r="CE55" s="88" t="e">
        <f t="shared" ca="1" si="138"/>
        <v>#N/A</v>
      </c>
      <c r="CF55" s="88" t="e">
        <f t="shared" ca="1" si="138"/>
        <v>#N/A</v>
      </c>
      <c r="CG55" s="88" t="e">
        <f t="shared" ca="1" si="138"/>
        <v>#N/A</v>
      </c>
      <c r="CH55" s="88" t="e">
        <f t="shared" ca="1" si="138"/>
        <v>#N/A</v>
      </c>
      <c r="CI55" s="88" t="e">
        <f t="shared" ca="1" si="138"/>
        <v>#N/A</v>
      </c>
      <c r="CJ55" s="88" t="e">
        <f t="shared" ca="1" si="138"/>
        <v>#N/A</v>
      </c>
      <c r="CK55" s="88" t="e">
        <f t="shared" ca="1" si="138"/>
        <v>#N/A</v>
      </c>
      <c r="CL55" s="88" t="e">
        <f t="shared" ca="1" si="138"/>
        <v>#N/A</v>
      </c>
      <c r="CM55" s="88" t="e">
        <f t="shared" ca="1" si="138"/>
        <v>#N/A</v>
      </c>
      <c r="CN55" s="88" t="e">
        <f t="shared" ca="1" si="138"/>
        <v>#N/A</v>
      </c>
      <c r="CO55" s="88" t="e">
        <f t="shared" ca="1" si="138"/>
        <v>#N/A</v>
      </c>
      <c r="CP55" s="88" t="e">
        <f t="shared" ca="1" si="138"/>
        <v>#N/A</v>
      </c>
      <c r="CQ55" s="88" t="e">
        <f t="shared" ca="1" si="138"/>
        <v>#N/A</v>
      </c>
      <c r="CR55" s="88" t="e">
        <f t="shared" ca="1" si="138"/>
        <v>#N/A</v>
      </c>
      <c r="CS55" s="88" t="e">
        <f t="shared" ca="1" si="138"/>
        <v>#N/A</v>
      </c>
      <c r="CT55" s="88" t="e">
        <f t="shared" ca="1" si="138"/>
        <v>#N/A</v>
      </c>
      <c r="CU55" s="88" t="e">
        <f t="shared" ca="1" si="138"/>
        <v>#N/A</v>
      </c>
      <c r="CV55" s="88" t="e">
        <f t="shared" ca="1" si="138"/>
        <v>#N/A</v>
      </c>
      <c r="CW55" s="88" t="e">
        <f t="shared" ca="1" si="138"/>
        <v>#N/A</v>
      </c>
      <c r="CX55" s="88" t="e">
        <f t="shared" ca="1" si="138"/>
        <v>#N/A</v>
      </c>
      <c r="CY55" s="88" t="e">
        <f t="shared" ca="1" si="138"/>
        <v>#N/A</v>
      </c>
      <c r="CZ55" s="88" t="e">
        <f t="shared" ca="1" si="138"/>
        <v>#N/A</v>
      </c>
      <c r="DA55" s="88" t="e">
        <f t="shared" ca="1" si="138"/>
        <v>#N/A</v>
      </c>
      <c r="DB55" s="88" t="e">
        <f t="shared" ca="1" si="138"/>
        <v>#N/A</v>
      </c>
      <c r="DC55" s="88" t="e">
        <f t="shared" ca="1" si="138"/>
        <v>#N/A</v>
      </c>
      <c r="DD55" s="88" t="e">
        <f t="shared" ca="1" si="138"/>
        <v>#N/A</v>
      </c>
      <c r="DE55" s="88" t="e">
        <f t="shared" ca="1" si="138"/>
        <v>#N/A</v>
      </c>
      <c r="DF55" s="88" t="e">
        <f t="shared" ca="1" si="138"/>
        <v>#N/A</v>
      </c>
      <c r="DG55" s="88" t="e">
        <f t="shared" ca="1" si="138"/>
        <v>#N/A</v>
      </c>
      <c r="DH55" s="88" t="e">
        <f t="shared" ca="1" si="138"/>
        <v>#N/A</v>
      </c>
      <c r="DI55" s="88" t="e">
        <f t="shared" ca="1" si="138"/>
        <v>#N/A</v>
      </c>
      <c r="DJ55" s="88" t="e">
        <f t="shared" ca="1" si="138"/>
        <v>#N/A</v>
      </c>
      <c r="DK55" s="88" t="e">
        <f t="shared" ca="1" si="138"/>
        <v>#N/A</v>
      </c>
      <c r="DL55" s="88" t="e">
        <f t="shared" ca="1" si="138"/>
        <v>#N/A</v>
      </c>
      <c r="DM55" s="88" t="e">
        <f t="shared" ca="1" si="138"/>
        <v>#N/A</v>
      </c>
      <c r="DN55" s="88" t="e">
        <f t="shared" ca="1" si="138"/>
        <v>#N/A</v>
      </c>
      <c r="DO55" s="88" t="e">
        <f t="shared" ca="1" si="138"/>
        <v>#N/A</v>
      </c>
      <c r="DP55" s="88" t="e">
        <f t="shared" ca="1" si="138"/>
        <v>#N/A</v>
      </c>
      <c r="DQ55" s="88" t="e">
        <f t="shared" ca="1" si="138"/>
        <v>#N/A</v>
      </c>
      <c r="DR55" s="88" t="e">
        <f t="shared" ca="1" si="138"/>
        <v>#N/A</v>
      </c>
      <c r="DS55" s="88" t="e">
        <f t="shared" ca="1" si="138"/>
        <v>#N/A</v>
      </c>
      <c r="DT55" s="88" t="e">
        <f t="shared" ca="1" si="138"/>
        <v>#N/A</v>
      </c>
      <c r="DU55" s="88" t="e">
        <f t="shared" ca="1" si="138"/>
        <v>#N/A</v>
      </c>
      <c r="DV55" s="88" t="e">
        <f t="shared" ca="1" si="138"/>
        <v>#N/A</v>
      </c>
      <c r="DW55" s="88" t="e">
        <f t="shared" ca="1" si="138"/>
        <v>#N/A</v>
      </c>
      <c r="DX55" s="88" t="e">
        <f t="shared" ca="1" si="138"/>
        <v>#N/A</v>
      </c>
      <c r="DY55" s="88" t="e">
        <f t="shared" ca="1" si="138"/>
        <v>#N/A</v>
      </c>
      <c r="DZ55" s="88" t="e">
        <f t="shared" ca="1" si="138"/>
        <v>#N/A</v>
      </c>
      <c r="EA55" s="88" t="e">
        <f t="shared" ca="1" si="138"/>
        <v>#N/A</v>
      </c>
      <c r="EB55" s="88" t="e">
        <f t="shared" ca="1" si="138"/>
        <v>#N/A</v>
      </c>
      <c r="EC55" s="88" t="e">
        <f t="shared" ref="EC55:GN55" ca="1" si="139">IFERROR(EC$20/(EC32^2*PI()/4),NA())</f>
        <v>#N/A</v>
      </c>
      <c r="ED55" s="88" t="e">
        <f t="shared" ca="1" si="139"/>
        <v>#N/A</v>
      </c>
      <c r="EE55" s="88" t="e">
        <f t="shared" ca="1" si="139"/>
        <v>#N/A</v>
      </c>
      <c r="EF55" s="88" t="e">
        <f t="shared" ca="1" si="139"/>
        <v>#N/A</v>
      </c>
      <c r="EG55" s="88" t="e">
        <f t="shared" ca="1" si="139"/>
        <v>#N/A</v>
      </c>
      <c r="EH55" s="88" t="e">
        <f t="shared" ca="1" si="139"/>
        <v>#N/A</v>
      </c>
      <c r="EI55" s="88" t="e">
        <f t="shared" ca="1" si="139"/>
        <v>#N/A</v>
      </c>
      <c r="EJ55" s="88" t="e">
        <f t="shared" ca="1" si="139"/>
        <v>#N/A</v>
      </c>
      <c r="EK55" s="88" t="e">
        <f t="shared" ca="1" si="139"/>
        <v>#N/A</v>
      </c>
      <c r="EL55" s="88" t="e">
        <f t="shared" ca="1" si="139"/>
        <v>#N/A</v>
      </c>
      <c r="EM55" s="88" t="e">
        <f t="shared" ca="1" si="139"/>
        <v>#N/A</v>
      </c>
      <c r="EN55" s="88" t="e">
        <f t="shared" ca="1" si="139"/>
        <v>#N/A</v>
      </c>
      <c r="EO55" s="88" t="e">
        <f t="shared" ca="1" si="139"/>
        <v>#N/A</v>
      </c>
      <c r="EP55" s="88" t="e">
        <f t="shared" ca="1" si="139"/>
        <v>#N/A</v>
      </c>
      <c r="EQ55" s="88" t="e">
        <f t="shared" ca="1" si="139"/>
        <v>#N/A</v>
      </c>
      <c r="ER55" s="88" t="e">
        <f t="shared" ca="1" si="139"/>
        <v>#N/A</v>
      </c>
      <c r="ES55" s="88" t="e">
        <f t="shared" ca="1" si="139"/>
        <v>#N/A</v>
      </c>
      <c r="ET55" s="88" t="e">
        <f t="shared" ca="1" si="139"/>
        <v>#N/A</v>
      </c>
      <c r="EU55" s="88" t="e">
        <f t="shared" ca="1" si="139"/>
        <v>#N/A</v>
      </c>
      <c r="EV55" s="88" t="e">
        <f t="shared" ca="1" si="139"/>
        <v>#N/A</v>
      </c>
      <c r="EW55" s="88" t="e">
        <f t="shared" ca="1" si="139"/>
        <v>#N/A</v>
      </c>
      <c r="EX55" s="88" t="e">
        <f t="shared" ca="1" si="139"/>
        <v>#N/A</v>
      </c>
      <c r="EY55" s="88" t="e">
        <f t="shared" ca="1" si="139"/>
        <v>#N/A</v>
      </c>
      <c r="EZ55" s="88" t="e">
        <f t="shared" ca="1" si="139"/>
        <v>#N/A</v>
      </c>
      <c r="FA55" s="88" t="e">
        <f t="shared" ca="1" si="139"/>
        <v>#N/A</v>
      </c>
      <c r="FB55" s="88" t="e">
        <f t="shared" ca="1" si="139"/>
        <v>#N/A</v>
      </c>
      <c r="FC55" s="88" t="e">
        <f t="shared" ca="1" si="139"/>
        <v>#N/A</v>
      </c>
      <c r="FD55" s="88" t="e">
        <f t="shared" ca="1" si="139"/>
        <v>#N/A</v>
      </c>
      <c r="FE55" s="88" t="e">
        <f t="shared" ca="1" si="139"/>
        <v>#N/A</v>
      </c>
      <c r="FF55" s="88" t="e">
        <f t="shared" ca="1" si="139"/>
        <v>#N/A</v>
      </c>
      <c r="FG55" s="88" t="e">
        <f t="shared" ca="1" si="139"/>
        <v>#N/A</v>
      </c>
      <c r="FH55" s="88" t="e">
        <f t="shared" ca="1" si="139"/>
        <v>#N/A</v>
      </c>
      <c r="FI55" s="88" t="e">
        <f t="shared" ca="1" si="139"/>
        <v>#N/A</v>
      </c>
      <c r="FJ55" s="88" t="e">
        <f t="shared" ca="1" si="139"/>
        <v>#N/A</v>
      </c>
      <c r="FK55" s="88" t="e">
        <f t="shared" ca="1" si="139"/>
        <v>#N/A</v>
      </c>
      <c r="FL55" s="88" t="e">
        <f t="shared" ca="1" si="139"/>
        <v>#N/A</v>
      </c>
      <c r="FM55" s="88" t="e">
        <f t="shared" ca="1" si="139"/>
        <v>#N/A</v>
      </c>
      <c r="FN55" s="88" t="e">
        <f t="shared" ca="1" si="139"/>
        <v>#N/A</v>
      </c>
      <c r="FO55" s="88" t="e">
        <f t="shared" ca="1" si="139"/>
        <v>#N/A</v>
      </c>
      <c r="FP55" s="88" t="e">
        <f t="shared" ca="1" si="139"/>
        <v>#N/A</v>
      </c>
      <c r="FQ55" s="88" t="e">
        <f t="shared" ca="1" si="139"/>
        <v>#N/A</v>
      </c>
      <c r="FR55" s="88" t="e">
        <f t="shared" ca="1" si="139"/>
        <v>#N/A</v>
      </c>
      <c r="FS55" s="88" t="e">
        <f t="shared" ca="1" si="139"/>
        <v>#N/A</v>
      </c>
      <c r="FT55" s="88" t="e">
        <f t="shared" ca="1" si="139"/>
        <v>#N/A</v>
      </c>
      <c r="FU55" s="88" t="e">
        <f t="shared" ca="1" si="139"/>
        <v>#N/A</v>
      </c>
      <c r="FV55" s="88" t="e">
        <f t="shared" ca="1" si="139"/>
        <v>#N/A</v>
      </c>
      <c r="FW55" s="88" t="e">
        <f t="shared" ca="1" si="139"/>
        <v>#N/A</v>
      </c>
      <c r="FX55" s="88" t="e">
        <f t="shared" ca="1" si="139"/>
        <v>#N/A</v>
      </c>
      <c r="FY55" s="88" t="e">
        <f t="shared" ca="1" si="139"/>
        <v>#N/A</v>
      </c>
      <c r="FZ55" s="88" t="e">
        <f t="shared" ca="1" si="139"/>
        <v>#N/A</v>
      </c>
      <c r="GA55" s="88" t="e">
        <f t="shared" ca="1" si="139"/>
        <v>#N/A</v>
      </c>
      <c r="GB55" s="88" t="e">
        <f t="shared" ca="1" si="139"/>
        <v>#N/A</v>
      </c>
      <c r="GC55" s="88" t="e">
        <f t="shared" ca="1" si="139"/>
        <v>#N/A</v>
      </c>
      <c r="GD55" s="88" t="e">
        <f t="shared" ca="1" si="139"/>
        <v>#N/A</v>
      </c>
      <c r="GE55" s="88" t="e">
        <f t="shared" ca="1" si="139"/>
        <v>#N/A</v>
      </c>
      <c r="GF55" s="88" t="e">
        <f t="shared" ca="1" si="139"/>
        <v>#N/A</v>
      </c>
      <c r="GG55" s="88" t="e">
        <f t="shared" ca="1" si="139"/>
        <v>#N/A</v>
      </c>
      <c r="GH55" s="88" t="e">
        <f t="shared" ca="1" si="139"/>
        <v>#N/A</v>
      </c>
      <c r="GI55" s="88" t="e">
        <f t="shared" ca="1" si="139"/>
        <v>#N/A</v>
      </c>
      <c r="GJ55" s="88" t="e">
        <f t="shared" ca="1" si="139"/>
        <v>#N/A</v>
      </c>
      <c r="GK55" s="88" t="e">
        <f t="shared" ca="1" si="139"/>
        <v>#N/A</v>
      </c>
      <c r="GL55" s="88" t="e">
        <f t="shared" ca="1" si="139"/>
        <v>#N/A</v>
      </c>
      <c r="GM55" s="88" t="e">
        <f t="shared" ca="1" si="139"/>
        <v>#N/A</v>
      </c>
      <c r="GN55" s="88" t="e">
        <f t="shared" ca="1" si="139"/>
        <v>#N/A</v>
      </c>
      <c r="GO55" s="88" t="e">
        <f t="shared" ref="GO55:IZ55" ca="1" si="140">IFERROR(GO$20/(GO32^2*PI()/4),NA())</f>
        <v>#N/A</v>
      </c>
      <c r="GP55" s="88" t="e">
        <f t="shared" ca="1" si="140"/>
        <v>#N/A</v>
      </c>
      <c r="GQ55" s="88" t="e">
        <f t="shared" ca="1" si="140"/>
        <v>#N/A</v>
      </c>
      <c r="GR55" s="88" t="e">
        <f t="shared" ca="1" si="140"/>
        <v>#N/A</v>
      </c>
      <c r="GS55" s="88" t="e">
        <f t="shared" ca="1" si="140"/>
        <v>#N/A</v>
      </c>
      <c r="GT55" s="88" t="e">
        <f t="shared" ca="1" si="140"/>
        <v>#N/A</v>
      </c>
      <c r="GU55" s="88" t="e">
        <f t="shared" ca="1" si="140"/>
        <v>#N/A</v>
      </c>
      <c r="GV55" s="88" t="e">
        <f t="shared" ca="1" si="140"/>
        <v>#N/A</v>
      </c>
      <c r="GW55" s="88" t="e">
        <f t="shared" ca="1" si="140"/>
        <v>#N/A</v>
      </c>
      <c r="GX55" s="88" t="e">
        <f t="shared" ca="1" si="140"/>
        <v>#N/A</v>
      </c>
      <c r="GY55" s="88" t="e">
        <f t="shared" ca="1" si="140"/>
        <v>#N/A</v>
      </c>
      <c r="GZ55" s="88" t="e">
        <f t="shared" ca="1" si="140"/>
        <v>#N/A</v>
      </c>
      <c r="HA55" s="88" t="e">
        <f t="shared" ca="1" si="140"/>
        <v>#N/A</v>
      </c>
      <c r="HB55" s="88" t="e">
        <f t="shared" ca="1" si="140"/>
        <v>#N/A</v>
      </c>
      <c r="HC55" s="88" t="e">
        <f t="shared" ca="1" si="140"/>
        <v>#N/A</v>
      </c>
      <c r="HD55" s="88" t="e">
        <f t="shared" ca="1" si="140"/>
        <v>#N/A</v>
      </c>
      <c r="HE55" s="88" t="e">
        <f t="shared" ca="1" si="140"/>
        <v>#N/A</v>
      </c>
      <c r="HF55" s="88" t="e">
        <f t="shared" ca="1" si="140"/>
        <v>#N/A</v>
      </c>
      <c r="HG55" s="88" t="e">
        <f t="shared" ca="1" si="140"/>
        <v>#N/A</v>
      </c>
      <c r="HH55" s="88" t="e">
        <f t="shared" ca="1" si="140"/>
        <v>#N/A</v>
      </c>
      <c r="HI55" s="88" t="e">
        <f t="shared" ca="1" si="140"/>
        <v>#N/A</v>
      </c>
      <c r="HJ55" s="88" t="e">
        <f t="shared" ca="1" si="140"/>
        <v>#N/A</v>
      </c>
      <c r="HK55" s="88" t="e">
        <f t="shared" ca="1" si="140"/>
        <v>#N/A</v>
      </c>
      <c r="HL55" s="88" t="e">
        <f t="shared" ca="1" si="140"/>
        <v>#N/A</v>
      </c>
      <c r="HM55" s="88" t="e">
        <f t="shared" ca="1" si="140"/>
        <v>#N/A</v>
      </c>
      <c r="HN55" s="88" t="e">
        <f t="shared" ca="1" si="140"/>
        <v>#N/A</v>
      </c>
      <c r="HO55" s="88" t="e">
        <f t="shared" ca="1" si="140"/>
        <v>#N/A</v>
      </c>
      <c r="HP55" s="88" t="e">
        <f t="shared" ca="1" si="140"/>
        <v>#N/A</v>
      </c>
      <c r="HQ55" s="88" t="e">
        <f t="shared" ca="1" si="140"/>
        <v>#N/A</v>
      </c>
      <c r="HR55" s="88" t="e">
        <f t="shared" ca="1" si="140"/>
        <v>#N/A</v>
      </c>
      <c r="HS55" s="88" t="e">
        <f t="shared" ca="1" si="140"/>
        <v>#N/A</v>
      </c>
      <c r="HT55" s="88" t="e">
        <f t="shared" ca="1" si="140"/>
        <v>#N/A</v>
      </c>
      <c r="HU55" s="88" t="e">
        <f t="shared" ca="1" si="140"/>
        <v>#N/A</v>
      </c>
      <c r="HV55" s="88" t="e">
        <f t="shared" ca="1" si="140"/>
        <v>#N/A</v>
      </c>
      <c r="HW55" s="88" t="e">
        <f t="shared" ca="1" si="140"/>
        <v>#N/A</v>
      </c>
      <c r="HX55" s="88" t="e">
        <f t="shared" ca="1" si="140"/>
        <v>#N/A</v>
      </c>
      <c r="HY55" s="88" t="e">
        <f t="shared" ca="1" si="140"/>
        <v>#N/A</v>
      </c>
      <c r="HZ55" s="88" t="e">
        <f t="shared" ca="1" si="140"/>
        <v>#N/A</v>
      </c>
      <c r="IA55" s="88" t="e">
        <f t="shared" ca="1" si="140"/>
        <v>#N/A</v>
      </c>
      <c r="IB55" s="88" t="e">
        <f t="shared" ca="1" si="140"/>
        <v>#N/A</v>
      </c>
      <c r="IC55" s="88" t="e">
        <f t="shared" ca="1" si="140"/>
        <v>#N/A</v>
      </c>
      <c r="ID55" s="88" t="e">
        <f t="shared" ca="1" si="140"/>
        <v>#N/A</v>
      </c>
      <c r="IE55" s="88" t="e">
        <f t="shared" ca="1" si="140"/>
        <v>#N/A</v>
      </c>
      <c r="IF55" s="88" t="e">
        <f t="shared" ca="1" si="140"/>
        <v>#N/A</v>
      </c>
      <c r="IG55" s="88" t="e">
        <f t="shared" ca="1" si="140"/>
        <v>#N/A</v>
      </c>
      <c r="IH55" s="88" t="e">
        <f t="shared" ca="1" si="140"/>
        <v>#N/A</v>
      </c>
      <c r="II55" s="88" t="e">
        <f t="shared" ca="1" si="140"/>
        <v>#N/A</v>
      </c>
      <c r="IJ55" s="88" t="e">
        <f t="shared" ca="1" si="140"/>
        <v>#N/A</v>
      </c>
      <c r="IK55" s="88" t="e">
        <f t="shared" ca="1" si="140"/>
        <v>#N/A</v>
      </c>
      <c r="IL55" s="88" t="e">
        <f t="shared" ca="1" si="140"/>
        <v>#N/A</v>
      </c>
      <c r="IM55" s="88" t="e">
        <f t="shared" ca="1" si="140"/>
        <v>#N/A</v>
      </c>
      <c r="IN55" s="88" t="e">
        <f t="shared" ca="1" si="140"/>
        <v>#N/A</v>
      </c>
      <c r="IO55" s="88" t="e">
        <f t="shared" ca="1" si="140"/>
        <v>#N/A</v>
      </c>
      <c r="IP55" s="88" t="e">
        <f t="shared" ca="1" si="140"/>
        <v>#N/A</v>
      </c>
      <c r="IQ55" s="88" t="e">
        <f t="shared" ca="1" si="140"/>
        <v>#N/A</v>
      </c>
      <c r="IR55" s="88" t="e">
        <f t="shared" ca="1" si="140"/>
        <v>#N/A</v>
      </c>
      <c r="IS55" s="88" t="e">
        <f t="shared" ca="1" si="140"/>
        <v>#N/A</v>
      </c>
      <c r="IT55" s="88" t="e">
        <f t="shared" ca="1" si="140"/>
        <v>#N/A</v>
      </c>
      <c r="IU55" s="88" t="e">
        <f t="shared" ca="1" si="140"/>
        <v>#N/A</v>
      </c>
      <c r="IV55" s="88" t="e">
        <f t="shared" ca="1" si="140"/>
        <v>#N/A</v>
      </c>
      <c r="IW55" s="88" t="e">
        <f t="shared" ca="1" si="140"/>
        <v>#N/A</v>
      </c>
      <c r="IX55" s="88" t="e">
        <f t="shared" ca="1" si="140"/>
        <v>#N/A</v>
      </c>
      <c r="IY55" s="88" t="e">
        <f t="shared" ca="1" si="140"/>
        <v>#N/A</v>
      </c>
      <c r="IZ55" s="88" t="e">
        <f t="shared" ca="1" si="140"/>
        <v>#N/A</v>
      </c>
      <c r="JA55" s="88" t="e">
        <f t="shared" ref="JA55:LL55" ca="1" si="141">IFERROR(JA$20/(JA32^2*PI()/4),NA())</f>
        <v>#N/A</v>
      </c>
      <c r="JB55" s="88" t="e">
        <f t="shared" ca="1" si="141"/>
        <v>#N/A</v>
      </c>
      <c r="JC55" s="88" t="e">
        <f t="shared" ca="1" si="141"/>
        <v>#N/A</v>
      </c>
      <c r="JD55" s="88" t="e">
        <f t="shared" ca="1" si="141"/>
        <v>#N/A</v>
      </c>
      <c r="JE55" s="88" t="e">
        <f t="shared" ca="1" si="141"/>
        <v>#N/A</v>
      </c>
      <c r="JF55" s="88" t="e">
        <f t="shared" ca="1" si="141"/>
        <v>#N/A</v>
      </c>
      <c r="JG55" s="88" t="e">
        <f t="shared" ca="1" si="141"/>
        <v>#N/A</v>
      </c>
      <c r="JH55" s="88" t="e">
        <f t="shared" ca="1" si="141"/>
        <v>#N/A</v>
      </c>
      <c r="JI55" s="88" t="e">
        <f t="shared" ca="1" si="141"/>
        <v>#N/A</v>
      </c>
      <c r="JJ55" s="88" t="e">
        <f t="shared" ca="1" si="141"/>
        <v>#N/A</v>
      </c>
      <c r="JK55" s="88" t="e">
        <f t="shared" ca="1" si="141"/>
        <v>#N/A</v>
      </c>
      <c r="JL55" s="88" t="e">
        <f t="shared" ca="1" si="141"/>
        <v>#N/A</v>
      </c>
      <c r="JM55" s="88" t="e">
        <f t="shared" ca="1" si="141"/>
        <v>#N/A</v>
      </c>
      <c r="JN55" s="88" t="e">
        <f t="shared" ca="1" si="141"/>
        <v>#N/A</v>
      </c>
      <c r="JO55" s="88" t="e">
        <f t="shared" ca="1" si="141"/>
        <v>#N/A</v>
      </c>
      <c r="JP55" s="88" t="e">
        <f t="shared" ca="1" si="141"/>
        <v>#N/A</v>
      </c>
      <c r="JQ55" s="88" t="e">
        <f t="shared" ca="1" si="141"/>
        <v>#N/A</v>
      </c>
      <c r="JR55" s="88" t="e">
        <f t="shared" ca="1" si="141"/>
        <v>#N/A</v>
      </c>
      <c r="JS55" s="88" t="e">
        <f t="shared" ca="1" si="141"/>
        <v>#N/A</v>
      </c>
      <c r="JT55" s="88" t="e">
        <f t="shared" ca="1" si="141"/>
        <v>#N/A</v>
      </c>
      <c r="JU55" s="88" t="e">
        <f t="shared" ca="1" si="141"/>
        <v>#N/A</v>
      </c>
      <c r="JV55" s="88" t="e">
        <f t="shared" ca="1" si="141"/>
        <v>#N/A</v>
      </c>
      <c r="JW55" s="88" t="e">
        <f t="shared" ca="1" si="141"/>
        <v>#N/A</v>
      </c>
      <c r="JX55" s="88" t="e">
        <f t="shared" ca="1" si="141"/>
        <v>#N/A</v>
      </c>
      <c r="JY55" s="88" t="e">
        <f t="shared" ca="1" si="141"/>
        <v>#N/A</v>
      </c>
      <c r="JZ55" s="88" t="e">
        <f t="shared" ca="1" si="141"/>
        <v>#N/A</v>
      </c>
      <c r="KA55" s="88" t="e">
        <f t="shared" ca="1" si="141"/>
        <v>#N/A</v>
      </c>
      <c r="KB55" s="88" t="e">
        <f t="shared" ca="1" si="141"/>
        <v>#N/A</v>
      </c>
      <c r="KC55" s="88" t="e">
        <f t="shared" ca="1" si="141"/>
        <v>#N/A</v>
      </c>
      <c r="KD55" s="88" t="e">
        <f t="shared" ca="1" si="141"/>
        <v>#N/A</v>
      </c>
      <c r="KE55" s="88" t="e">
        <f t="shared" ca="1" si="141"/>
        <v>#N/A</v>
      </c>
      <c r="KF55" s="88" t="e">
        <f t="shared" ca="1" si="141"/>
        <v>#N/A</v>
      </c>
      <c r="KG55" s="88" t="e">
        <f t="shared" ca="1" si="141"/>
        <v>#N/A</v>
      </c>
      <c r="KH55" s="88" t="e">
        <f t="shared" ca="1" si="141"/>
        <v>#N/A</v>
      </c>
      <c r="KI55" s="88" t="e">
        <f t="shared" ca="1" si="141"/>
        <v>#N/A</v>
      </c>
      <c r="KJ55" s="88" t="e">
        <f t="shared" ca="1" si="141"/>
        <v>#N/A</v>
      </c>
      <c r="KK55" s="88" t="e">
        <f t="shared" ca="1" si="141"/>
        <v>#N/A</v>
      </c>
      <c r="KL55" s="88" t="e">
        <f t="shared" ca="1" si="141"/>
        <v>#N/A</v>
      </c>
      <c r="KM55" s="88" t="e">
        <f t="shared" ca="1" si="141"/>
        <v>#N/A</v>
      </c>
      <c r="KN55" s="88" t="e">
        <f t="shared" ca="1" si="141"/>
        <v>#N/A</v>
      </c>
      <c r="KO55" s="88" t="e">
        <f t="shared" ca="1" si="141"/>
        <v>#N/A</v>
      </c>
      <c r="KP55" s="88" t="e">
        <f t="shared" ca="1" si="141"/>
        <v>#N/A</v>
      </c>
      <c r="KQ55" s="88" t="e">
        <f t="shared" ca="1" si="141"/>
        <v>#N/A</v>
      </c>
      <c r="KR55" s="88" t="e">
        <f t="shared" ca="1" si="141"/>
        <v>#N/A</v>
      </c>
      <c r="KS55" s="88" t="e">
        <f t="shared" ca="1" si="141"/>
        <v>#N/A</v>
      </c>
      <c r="KT55" s="88" t="e">
        <f t="shared" ca="1" si="141"/>
        <v>#N/A</v>
      </c>
      <c r="KU55" s="88" t="e">
        <f t="shared" ca="1" si="141"/>
        <v>#N/A</v>
      </c>
      <c r="KV55" s="88" t="e">
        <f t="shared" ca="1" si="141"/>
        <v>#N/A</v>
      </c>
      <c r="KW55" s="88" t="e">
        <f t="shared" ca="1" si="141"/>
        <v>#N/A</v>
      </c>
      <c r="KX55" s="88" t="e">
        <f t="shared" ca="1" si="141"/>
        <v>#N/A</v>
      </c>
      <c r="KY55" s="88" t="e">
        <f t="shared" ca="1" si="141"/>
        <v>#N/A</v>
      </c>
      <c r="KZ55" s="88" t="e">
        <f t="shared" ca="1" si="141"/>
        <v>#N/A</v>
      </c>
      <c r="LA55" s="88" t="e">
        <f t="shared" ca="1" si="141"/>
        <v>#N/A</v>
      </c>
      <c r="LB55" s="88" t="e">
        <f t="shared" ca="1" si="141"/>
        <v>#N/A</v>
      </c>
      <c r="LC55" s="88" t="e">
        <f t="shared" ca="1" si="141"/>
        <v>#N/A</v>
      </c>
      <c r="LD55" s="88" t="e">
        <f t="shared" ca="1" si="141"/>
        <v>#N/A</v>
      </c>
      <c r="LE55" s="88" t="e">
        <f t="shared" ca="1" si="141"/>
        <v>#N/A</v>
      </c>
      <c r="LF55" s="88" t="e">
        <f t="shared" ca="1" si="141"/>
        <v>#N/A</v>
      </c>
      <c r="LG55" s="88" t="e">
        <f t="shared" ca="1" si="141"/>
        <v>#N/A</v>
      </c>
      <c r="LH55" s="88" t="e">
        <f t="shared" ca="1" si="141"/>
        <v>#N/A</v>
      </c>
      <c r="LI55" s="88" t="e">
        <f t="shared" ca="1" si="141"/>
        <v>#N/A</v>
      </c>
      <c r="LJ55" s="88" t="e">
        <f t="shared" ca="1" si="141"/>
        <v>#N/A</v>
      </c>
      <c r="LK55" s="88" t="e">
        <f t="shared" ca="1" si="141"/>
        <v>#N/A</v>
      </c>
      <c r="LL55" s="88" t="e">
        <f t="shared" ca="1" si="141"/>
        <v>#N/A</v>
      </c>
      <c r="LM55" s="88" t="e">
        <f t="shared" ref="LM55:NX55" ca="1" si="142">IFERROR(LM$20/(LM32^2*PI()/4),NA())</f>
        <v>#N/A</v>
      </c>
      <c r="LN55" s="88" t="e">
        <f t="shared" ca="1" si="142"/>
        <v>#N/A</v>
      </c>
      <c r="LO55" s="88" t="e">
        <f t="shared" ca="1" si="142"/>
        <v>#N/A</v>
      </c>
      <c r="LP55" s="88" t="e">
        <f t="shared" ca="1" si="142"/>
        <v>#N/A</v>
      </c>
      <c r="LQ55" s="88" t="e">
        <f t="shared" ca="1" si="142"/>
        <v>#N/A</v>
      </c>
      <c r="LR55" s="88" t="e">
        <f t="shared" ca="1" si="142"/>
        <v>#N/A</v>
      </c>
      <c r="LS55" s="88" t="e">
        <f t="shared" ca="1" si="142"/>
        <v>#N/A</v>
      </c>
      <c r="LT55" s="88" t="e">
        <f t="shared" ca="1" si="142"/>
        <v>#N/A</v>
      </c>
      <c r="LU55" s="88" t="e">
        <f t="shared" ca="1" si="142"/>
        <v>#N/A</v>
      </c>
      <c r="LV55" s="88" t="e">
        <f t="shared" ca="1" si="142"/>
        <v>#N/A</v>
      </c>
      <c r="LW55" s="88" t="e">
        <f t="shared" ca="1" si="142"/>
        <v>#N/A</v>
      </c>
      <c r="LX55" s="88" t="e">
        <f t="shared" ca="1" si="142"/>
        <v>#N/A</v>
      </c>
      <c r="LY55" s="88" t="e">
        <f t="shared" ca="1" si="142"/>
        <v>#N/A</v>
      </c>
      <c r="LZ55" s="88" t="e">
        <f t="shared" ca="1" si="142"/>
        <v>#N/A</v>
      </c>
      <c r="MA55" s="88" t="e">
        <f t="shared" ca="1" si="142"/>
        <v>#N/A</v>
      </c>
      <c r="MB55" s="88" t="e">
        <f t="shared" ca="1" si="142"/>
        <v>#N/A</v>
      </c>
      <c r="MC55" s="88" t="e">
        <f t="shared" ca="1" si="142"/>
        <v>#N/A</v>
      </c>
      <c r="MD55" s="88" t="e">
        <f t="shared" ca="1" si="142"/>
        <v>#N/A</v>
      </c>
      <c r="ME55" s="88" t="e">
        <f t="shared" ca="1" si="142"/>
        <v>#N/A</v>
      </c>
      <c r="MF55" s="88" t="e">
        <f t="shared" ca="1" si="142"/>
        <v>#N/A</v>
      </c>
      <c r="MG55" s="88" t="e">
        <f t="shared" ca="1" si="142"/>
        <v>#N/A</v>
      </c>
      <c r="MH55" s="88" t="e">
        <f t="shared" ca="1" si="142"/>
        <v>#N/A</v>
      </c>
      <c r="MI55" s="88" t="e">
        <f t="shared" ca="1" si="142"/>
        <v>#N/A</v>
      </c>
      <c r="MJ55" s="88" t="e">
        <f t="shared" ca="1" si="142"/>
        <v>#N/A</v>
      </c>
      <c r="MK55" s="88" t="e">
        <f t="shared" ca="1" si="142"/>
        <v>#N/A</v>
      </c>
      <c r="ML55" s="88" t="e">
        <f t="shared" ca="1" si="142"/>
        <v>#N/A</v>
      </c>
      <c r="MM55" s="88" t="e">
        <f t="shared" ca="1" si="142"/>
        <v>#N/A</v>
      </c>
      <c r="MN55" s="88" t="e">
        <f t="shared" ca="1" si="142"/>
        <v>#N/A</v>
      </c>
      <c r="MO55" s="88" t="e">
        <f t="shared" ca="1" si="142"/>
        <v>#N/A</v>
      </c>
      <c r="MP55" s="88" t="e">
        <f t="shared" ca="1" si="142"/>
        <v>#N/A</v>
      </c>
      <c r="MQ55" s="88" t="e">
        <f t="shared" ca="1" si="142"/>
        <v>#N/A</v>
      </c>
      <c r="MR55" s="88" t="e">
        <f t="shared" ca="1" si="142"/>
        <v>#N/A</v>
      </c>
      <c r="MS55" s="88" t="e">
        <f t="shared" ca="1" si="142"/>
        <v>#N/A</v>
      </c>
      <c r="MT55" s="88" t="e">
        <f t="shared" ca="1" si="142"/>
        <v>#N/A</v>
      </c>
      <c r="MU55" s="88" t="e">
        <f t="shared" ca="1" si="142"/>
        <v>#N/A</v>
      </c>
      <c r="MV55" s="88" t="e">
        <f t="shared" ca="1" si="142"/>
        <v>#N/A</v>
      </c>
      <c r="MW55" s="88" t="e">
        <f t="shared" ca="1" si="142"/>
        <v>#N/A</v>
      </c>
      <c r="MX55" s="88" t="e">
        <f t="shared" ca="1" si="142"/>
        <v>#N/A</v>
      </c>
      <c r="MY55" s="88" t="e">
        <f t="shared" ca="1" si="142"/>
        <v>#N/A</v>
      </c>
      <c r="MZ55" s="88" t="e">
        <f t="shared" ca="1" si="142"/>
        <v>#N/A</v>
      </c>
      <c r="NA55" s="88" t="e">
        <f t="shared" ca="1" si="142"/>
        <v>#N/A</v>
      </c>
      <c r="NB55" s="88" t="e">
        <f t="shared" ca="1" si="142"/>
        <v>#N/A</v>
      </c>
      <c r="NC55" s="88" t="e">
        <f t="shared" ca="1" si="142"/>
        <v>#N/A</v>
      </c>
      <c r="ND55" s="88" t="e">
        <f t="shared" ca="1" si="142"/>
        <v>#N/A</v>
      </c>
      <c r="NE55" s="88" t="e">
        <f t="shared" ca="1" si="142"/>
        <v>#N/A</v>
      </c>
      <c r="NF55" s="88" t="e">
        <f t="shared" ca="1" si="142"/>
        <v>#N/A</v>
      </c>
      <c r="NG55" s="88" t="e">
        <f t="shared" ca="1" si="142"/>
        <v>#N/A</v>
      </c>
      <c r="NH55" s="88" t="e">
        <f t="shared" ca="1" si="142"/>
        <v>#N/A</v>
      </c>
      <c r="NI55" s="88" t="e">
        <f t="shared" ca="1" si="142"/>
        <v>#N/A</v>
      </c>
      <c r="NJ55" s="88" t="e">
        <f t="shared" ca="1" si="142"/>
        <v>#N/A</v>
      </c>
      <c r="NK55" s="88" t="e">
        <f t="shared" ca="1" si="142"/>
        <v>#N/A</v>
      </c>
      <c r="NL55" s="88" t="e">
        <f t="shared" ca="1" si="142"/>
        <v>#N/A</v>
      </c>
      <c r="NM55" s="88" t="e">
        <f t="shared" ca="1" si="142"/>
        <v>#N/A</v>
      </c>
      <c r="NN55" s="88" t="e">
        <f t="shared" ca="1" si="142"/>
        <v>#N/A</v>
      </c>
      <c r="NO55" s="88" t="e">
        <f t="shared" ca="1" si="142"/>
        <v>#N/A</v>
      </c>
      <c r="NP55" s="88" t="e">
        <f t="shared" ca="1" si="142"/>
        <v>#N/A</v>
      </c>
      <c r="NQ55" s="88" t="e">
        <f t="shared" ca="1" si="142"/>
        <v>#N/A</v>
      </c>
      <c r="NR55" s="88" t="e">
        <f t="shared" ca="1" si="142"/>
        <v>#N/A</v>
      </c>
      <c r="NS55" s="88" t="e">
        <f t="shared" ca="1" si="142"/>
        <v>#N/A</v>
      </c>
      <c r="NT55" s="88" t="e">
        <f t="shared" ca="1" si="142"/>
        <v>#N/A</v>
      </c>
      <c r="NU55" s="88" t="e">
        <f t="shared" ca="1" si="142"/>
        <v>#N/A</v>
      </c>
      <c r="NV55" s="88" t="e">
        <f t="shared" ca="1" si="142"/>
        <v>#N/A</v>
      </c>
      <c r="NW55" s="88" t="e">
        <f t="shared" ca="1" si="142"/>
        <v>#N/A</v>
      </c>
      <c r="NX55" s="88" t="e">
        <f t="shared" ca="1" si="142"/>
        <v>#N/A</v>
      </c>
      <c r="NY55" s="88" t="e">
        <f t="shared" ref="NY55:OM55" ca="1" si="143">IFERROR(NY$20/(NY32^2*PI()/4),NA())</f>
        <v>#N/A</v>
      </c>
      <c r="NZ55" s="88" t="e">
        <f t="shared" ca="1" si="143"/>
        <v>#N/A</v>
      </c>
      <c r="OA55" s="88" t="e">
        <f t="shared" ca="1" si="143"/>
        <v>#N/A</v>
      </c>
      <c r="OB55" s="88" t="e">
        <f t="shared" ca="1" si="143"/>
        <v>#N/A</v>
      </c>
      <c r="OC55" s="88" t="e">
        <f t="shared" ca="1" si="143"/>
        <v>#N/A</v>
      </c>
      <c r="OD55" s="88" t="e">
        <f t="shared" ca="1" si="143"/>
        <v>#N/A</v>
      </c>
      <c r="OE55" s="88" t="e">
        <f t="shared" ca="1" si="143"/>
        <v>#N/A</v>
      </c>
      <c r="OF55" s="88" t="e">
        <f t="shared" ca="1" si="143"/>
        <v>#N/A</v>
      </c>
      <c r="OG55" s="88" t="e">
        <f t="shared" ca="1" si="143"/>
        <v>#N/A</v>
      </c>
      <c r="OH55" s="88" t="e">
        <f t="shared" ca="1" si="143"/>
        <v>#N/A</v>
      </c>
      <c r="OI55" s="88" t="e">
        <f t="shared" ca="1" si="143"/>
        <v>#N/A</v>
      </c>
      <c r="OJ55" s="88" t="e">
        <f t="shared" ca="1" si="143"/>
        <v>#N/A</v>
      </c>
      <c r="OK55" s="88" t="e">
        <f t="shared" ca="1" si="143"/>
        <v>#N/A</v>
      </c>
      <c r="OL55" s="88" t="e">
        <f t="shared" ca="1" si="143"/>
        <v>#N/A</v>
      </c>
      <c r="OM55" s="88" t="e">
        <f t="shared" ca="1" si="143"/>
        <v>#N/A</v>
      </c>
    </row>
    <row r="56" spans="2:403" x14ac:dyDescent="0.3">
      <c r="B56" s="84">
        <v>125</v>
      </c>
      <c r="C56" s="85" t="s">
        <v>76</v>
      </c>
      <c r="D56" s="88">
        <f t="shared" ref="D56" ca="1" si="144">IFERROR(D$20/(D33^2*PI()/4),NA())</f>
        <v>0.4647946080428606</v>
      </c>
      <c r="E56" s="88">
        <f t="shared" ref="E56:BP56" ca="1" si="145">IFERROR(E$20/(E33^2*PI()/4),NA())</f>
        <v>1.2696415425709826E-2</v>
      </c>
      <c r="F56" s="88">
        <f t="shared" ca="1" si="145"/>
        <v>0.45209819261715073</v>
      </c>
      <c r="G56" s="88">
        <f t="shared" ca="1" si="145"/>
        <v>0.22218726994992197</v>
      </c>
      <c r="H56" s="88">
        <f t="shared" ca="1" si="145"/>
        <v>8.8874907979968804E-2</v>
      </c>
      <c r="I56" s="88">
        <f t="shared" ca="1" si="145"/>
        <v>4.4437453989984402E-2</v>
      </c>
      <c r="J56" s="88">
        <f t="shared" ca="1" si="145"/>
        <v>4.4437453989984402E-2</v>
      </c>
      <c r="K56" s="88">
        <f t="shared" ca="1" si="145"/>
        <v>0.13331236196995316</v>
      </c>
      <c r="L56" s="88">
        <f t="shared" ca="1" si="145"/>
        <v>4.4437453989984402E-2</v>
      </c>
      <c r="M56" s="88">
        <f t="shared" ca="1" si="145"/>
        <v>8.8874907979968804E-2</v>
      </c>
      <c r="N56" s="88">
        <f t="shared" ca="1" si="145"/>
        <v>4.4437453989984402E-2</v>
      </c>
      <c r="O56" s="88">
        <f t="shared" ca="1" si="145"/>
        <v>4.4437453989984402E-2</v>
      </c>
      <c r="P56" s="88">
        <f t="shared" ca="1" si="145"/>
        <v>0.22991092266722882</v>
      </c>
      <c r="Q56" s="88">
        <f t="shared" ca="1" si="145"/>
        <v>0.11532577345019761</v>
      </c>
      <c r="R56" s="88">
        <f t="shared" ca="1" si="145"/>
        <v>0.11458514921703121</v>
      </c>
      <c r="S56" s="88">
        <f t="shared" ca="1" si="145"/>
        <v>5.2372713631053044E-2</v>
      </c>
      <c r="T56" s="88">
        <f t="shared" ca="1" si="145"/>
        <v>6.2212435585978151E-2</v>
      </c>
      <c r="U56" s="88">
        <f t="shared" ca="1" si="145"/>
        <v>3.1741038564274564E-2</v>
      </c>
      <c r="V56" s="88">
        <f t="shared" ca="1" si="145"/>
        <v>3.0471397021703588E-2</v>
      </c>
      <c r="W56" s="88">
        <f t="shared" ca="1" si="145"/>
        <v>3.808924627712948E-3</v>
      </c>
      <c r="X56" s="88">
        <f t="shared" ca="1" si="145"/>
        <v>2.6662472393990638E-2</v>
      </c>
      <c r="Y56" s="88">
        <f t="shared" ca="1" si="145"/>
        <v>3.808924627712948E-3</v>
      </c>
      <c r="Z56" s="88">
        <f t="shared" ca="1" si="145"/>
        <v>2.2853547766277689E-2</v>
      </c>
      <c r="AA56" s="88">
        <f t="shared" ca="1" si="145"/>
        <v>3.808924627712948E-3</v>
      </c>
      <c r="AB56" s="88">
        <f t="shared" ca="1" si="145"/>
        <v>1.904462313856474E-2</v>
      </c>
      <c r="AC56" s="88">
        <f t="shared" ca="1" si="145"/>
        <v>3.808924627712948E-3</v>
      </c>
      <c r="AD56" s="88">
        <f t="shared" ca="1" si="145"/>
        <v>1.5235698510851792E-2</v>
      </c>
      <c r="AE56" s="88">
        <f t="shared" ca="1" si="145"/>
        <v>3.808924627712948E-3</v>
      </c>
      <c r="AF56" s="88">
        <f t="shared" ca="1" si="145"/>
        <v>1.1426773883138844E-2</v>
      </c>
      <c r="AG56" s="88">
        <f t="shared" ca="1" si="145"/>
        <v>3.808924627712948E-3</v>
      </c>
      <c r="AH56" s="88">
        <f t="shared" ca="1" si="145"/>
        <v>7.617849255425896E-3</v>
      </c>
      <c r="AI56" s="88">
        <f t="shared" ca="1" si="145"/>
        <v>3.808924627712948E-3</v>
      </c>
      <c r="AJ56" s="88">
        <f t="shared" ca="1" si="145"/>
        <v>3.808924627712948E-3</v>
      </c>
      <c r="AK56" s="88" t="e">
        <f t="shared" ca="1" si="145"/>
        <v>#N/A</v>
      </c>
      <c r="AL56" s="88" t="e">
        <f t="shared" ca="1" si="145"/>
        <v>#N/A</v>
      </c>
      <c r="AM56" s="88" t="e">
        <f t="shared" ca="1" si="145"/>
        <v>#N/A</v>
      </c>
      <c r="AN56" s="88" t="e">
        <f t="shared" ca="1" si="145"/>
        <v>#N/A</v>
      </c>
      <c r="AO56" s="88" t="e">
        <f t="shared" ca="1" si="145"/>
        <v>#N/A</v>
      </c>
      <c r="AP56" s="88" t="e">
        <f t="shared" ca="1" si="145"/>
        <v>#N/A</v>
      </c>
      <c r="AQ56" s="88" t="e">
        <f t="shared" ca="1" si="145"/>
        <v>#N/A</v>
      </c>
      <c r="AR56" s="88" t="e">
        <f t="shared" ca="1" si="145"/>
        <v>#N/A</v>
      </c>
      <c r="AS56" s="88" t="e">
        <f t="shared" ca="1" si="145"/>
        <v>#N/A</v>
      </c>
      <c r="AT56" s="88" t="e">
        <f t="shared" ca="1" si="145"/>
        <v>#N/A</v>
      </c>
      <c r="AU56" s="88" t="e">
        <f t="shared" ca="1" si="145"/>
        <v>#N/A</v>
      </c>
      <c r="AV56" s="88" t="e">
        <f t="shared" ca="1" si="145"/>
        <v>#N/A</v>
      </c>
      <c r="AW56" s="88" t="e">
        <f t="shared" ca="1" si="145"/>
        <v>#N/A</v>
      </c>
      <c r="AX56" s="88" t="e">
        <f t="shared" ca="1" si="145"/>
        <v>#N/A</v>
      </c>
      <c r="AY56" s="88" t="e">
        <f t="shared" ca="1" si="145"/>
        <v>#N/A</v>
      </c>
      <c r="AZ56" s="88" t="e">
        <f t="shared" ca="1" si="145"/>
        <v>#N/A</v>
      </c>
      <c r="BA56" s="88" t="e">
        <f t="shared" ca="1" si="145"/>
        <v>#N/A</v>
      </c>
      <c r="BB56" s="88" t="e">
        <f t="shared" ca="1" si="145"/>
        <v>#N/A</v>
      </c>
      <c r="BC56" s="88" t="e">
        <f t="shared" ca="1" si="145"/>
        <v>#N/A</v>
      </c>
      <c r="BD56" s="88" t="e">
        <f t="shared" ca="1" si="145"/>
        <v>#N/A</v>
      </c>
      <c r="BE56" s="88" t="e">
        <f t="shared" ca="1" si="145"/>
        <v>#N/A</v>
      </c>
      <c r="BF56" s="88" t="e">
        <f t="shared" ca="1" si="145"/>
        <v>#N/A</v>
      </c>
      <c r="BG56" s="88" t="e">
        <f t="shared" ca="1" si="145"/>
        <v>#N/A</v>
      </c>
      <c r="BH56" s="88" t="e">
        <f t="shared" ca="1" si="145"/>
        <v>#N/A</v>
      </c>
      <c r="BI56" s="88" t="e">
        <f t="shared" ca="1" si="145"/>
        <v>#N/A</v>
      </c>
      <c r="BJ56" s="88" t="e">
        <f t="shared" ca="1" si="145"/>
        <v>#N/A</v>
      </c>
      <c r="BK56" s="88" t="e">
        <f t="shared" ca="1" si="145"/>
        <v>#N/A</v>
      </c>
      <c r="BL56" s="88" t="e">
        <f t="shared" ca="1" si="145"/>
        <v>#N/A</v>
      </c>
      <c r="BM56" s="88" t="e">
        <f t="shared" ca="1" si="145"/>
        <v>#N/A</v>
      </c>
      <c r="BN56" s="88" t="e">
        <f t="shared" ca="1" si="145"/>
        <v>#N/A</v>
      </c>
      <c r="BO56" s="88" t="e">
        <f t="shared" ca="1" si="145"/>
        <v>#N/A</v>
      </c>
      <c r="BP56" s="88" t="e">
        <f t="shared" ca="1" si="145"/>
        <v>#N/A</v>
      </c>
      <c r="BQ56" s="88" t="e">
        <f t="shared" ref="BQ56:EB56" ca="1" si="146">IFERROR(BQ$20/(BQ33^2*PI()/4),NA())</f>
        <v>#N/A</v>
      </c>
      <c r="BR56" s="88" t="e">
        <f t="shared" ca="1" si="146"/>
        <v>#N/A</v>
      </c>
      <c r="BS56" s="88" t="e">
        <f t="shared" ca="1" si="146"/>
        <v>#N/A</v>
      </c>
      <c r="BT56" s="88" t="e">
        <f t="shared" ca="1" si="146"/>
        <v>#N/A</v>
      </c>
      <c r="BU56" s="88" t="e">
        <f t="shared" ca="1" si="146"/>
        <v>#N/A</v>
      </c>
      <c r="BV56" s="88" t="e">
        <f t="shared" ca="1" si="146"/>
        <v>#N/A</v>
      </c>
      <c r="BW56" s="88" t="e">
        <f t="shared" ca="1" si="146"/>
        <v>#N/A</v>
      </c>
      <c r="BX56" s="88" t="e">
        <f t="shared" ca="1" si="146"/>
        <v>#N/A</v>
      </c>
      <c r="BY56" s="88" t="e">
        <f t="shared" ca="1" si="146"/>
        <v>#N/A</v>
      </c>
      <c r="BZ56" s="88" t="e">
        <f t="shared" ca="1" si="146"/>
        <v>#N/A</v>
      </c>
      <c r="CA56" s="88" t="e">
        <f t="shared" ca="1" si="146"/>
        <v>#N/A</v>
      </c>
      <c r="CB56" s="88" t="e">
        <f t="shared" ca="1" si="146"/>
        <v>#N/A</v>
      </c>
      <c r="CC56" s="88" t="e">
        <f t="shared" ca="1" si="146"/>
        <v>#N/A</v>
      </c>
      <c r="CD56" s="88" t="e">
        <f t="shared" ca="1" si="146"/>
        <v>#N/A</v>
      </c>
      <c r="CE56" s="88" t="e">
        <f t="shared" ca="1" si="146"/>
        <v>#N/A</v>
      </c>
      <c r="CF56" s="88" t="e">
        <f t="shared" ca="1" si="146"/>
        <v>#N/A</v>
      </c>
      <c r="CG56" s="88" t="e">
        <f t="shared" ca="1" si="146"/>
        <v>#N/A</v>
      </c>
      <c r="CH56" s="88" t="e">
        <f t="shared" ca="1" si="146"/>
        <v>#N/A</v>
      </c>
      <c r="CI56" s="88" t="e">
        <f t="shared" ca="1" si="146"/>
        <v>#N/A</v>
      </c>
      <c r="CJ56" s="88" t="e">
        <f t="shared" ca="1" si="146"/>
        <v>#N/A</v>
      </c>
      <c r="CK56" s="88" t="e">
        <f t="shared" ca="1" si="146"/>
        <v>#N/A</v>
      </c>
      <c r="CL56" s="88" t="e">
        <f t="shared" ca="1" si="146"/>
        <v>#N/A</v>
      </c>
      <c r="CM56" s="88" t="e">
        <f t="shared" ca="1" si="146"/>
        <v>#N/A</v>
      </c>
      <c r="CN56" s="88" t="e">
        <f t="shared" ca="1" si="146"/>
        <v>#N/A</v>
      </c>
      <c r="CO56" s="88" t="e">
        <f t="shared" ca="1" si="146"/>
        <v>#N/A</v>
      </c>
      <c r="CP56" s="88" t="e">
        <f t="shared" ca="1" si="146"/>
        <v>#N/A</v>
      </c>
      <c r="CQ56" s="88" t="e">
        <f t="shared" ca="1" si="146"/>
        <v>#N/A</v>
      </c>
      <c r="CR56" s="88" t="e">
        <f t="shared" ca="1" si="146"/>
        <v>#N/A</v>
      </c>
      <c r="CS56" s="88" t="e">
        <f t="shared" ca="1" si="146"/>
        <v>#N/A</v>
      </c>
      <c r="CT56" s="88" t="e">
        <f t="shared" ca="1" si="146"/>
        <v>#N/A</v>
      </c>
      <c r="CU56" s="88" t="e">
        <f t="shared" ca="1" si="146"/>
        <v>#N/A</v>
      </c>
      <c r="CV56" s="88" t="e">
        <f t="shared" ca="1" si="146"/>
        <v>#N/A</v>
      </c>
      <c r="CW56" s="88" t="e">
        <f t="shared" ca="1" si="146"/>
        <v>#N/A</v>
      </c>
      <c r="CX56" s="88" t="e">
        <f t="shared" ca="1" si="146"/>
        <v>#N/A</v>
      </c>
      <c r="CY56" s="88" t="e">
        <f t="shared" ca="1" si="146"/>
        <v>#N/A</v>
      </c>
      <c r="CZ56" s="88" t="e">
        <f t="shared" ca="1" si="146"/>
        <v>#N/A</v>
      </c>
      <c r="DA56" s="88" t="e">
        <f t="shared" ca="1" si="146"/>
        <v>#N/A</v>
      </c>
      <c r="DB56" s="88" t="e">
        <f t="shared" ca="1" si="146"/>
        <v>#N/A</v>
      </c>
      <c r="DC56" s="88" t="e">
        <f t="shared" ca="1" si="146"/>
        <v>#N/A</v>
      </c>
      <c r="DD56" s="88" t="e">
        <f t="shared" ca="1" si="146"/>
        <v>#N/A</v>
      </c>
      <c r="DE56" s="88" t="e">
        <f t="shared" ca="1" si="146"/>
        <v>#N/A</v>
      </c>
      <c r="DF56" s="88" t="e">
        <f t="shared" ca="1" si="146"/>
        <v>#N/A</v>
      </c>
      <c r="DG56" s="88" t="e">
        <f t="shared" ca="1" si="146"/>
        <v>#N/A</v>
      </c>
      <c r="DH56" s="88" t="e">
        <f t="shared" ca="1" si="146"/>
        <v>#N/A</v>
      </c>
      <c r="DI56" s="88" t="e">
        <f t="shared" ca="1" si="146"/>
        <v>#N/A</v>
      </c>
      <c r="DJ56" s="88" t="e">
        <f t="shared" ca="1" si="146"/>
        <v>#N/A</v>
      </c>
      <c r="DK56" s="88" t="e">
        <f t="shared" ca="1" si="146"/>
        <v>#N/A</v>
      </c>
      <c r="DL56" s="88" t="e">
        <f t="shared" ca="1" si="146"/>
        <v>#N/A</v>
      </c>
      <c r="DM56" s="88" t="e">
        <f t="shared" ca="1" si="146"/>
        <v>#N/A</v>
      </c>
      <c r="DN56" s="88" t="e">
        <f t="shared" ca="1" si="146"/>
        <v>#N/A</v>
      </c>
      <c r="DO56" s="88" t="e">
        <f t="shared" ca="1" si="146"/>
        <v>#N/A</v>
      </c>
      <c r="DP56" s="88" t="e">
        <f t="shared" ca="1" si="146"/>
        <v>#N/A</v>
      </c>
      <c r="DQ56" s="88" t="e">
        <f t="shared" ca="1" si="146"/>
        <v>#N/A</v>
      </c>
      <c r="DR56" s="88" t="e">
        <f t="shared" ca="1" si="146"/>
        <v>#N/A</v>
      </c>
      <c r="DS56" s="88" t="e">
        <f t="shared" ca="1" si="146"/>
        <v>#N/A</v>
      </c>
      <c r="DT56" s="88" t="e">
        <f t="shared" ca="1" si="146"/>
        <v>#N/A</v>
      </c>
      <c r="DU56" s="88" t="e">
        <f t="shared" ca="1" si="146"/>
        <v>#N/A</v>
      </c>
      <c r="DV56" s="88" t="e">
        <f t="shared" ca="1" si="146"/>
        <v>#N/A</v>
      </c>
      <c r="DW56" s="88" t="e">
        <f t="shared" ca="1" si="146"/>
        <v>#N/A</v>
      </c>
      <c r="DX56" s="88" t="e">
        <f t="shared" ca="1" si="146"/>
        <v>#N/A</v>
      </c>
      <c r="DY56" s="88" t="e">
        <f t="shared" ca="1" si="146"/>
        <v>#N/A</v>
      </c>
      <c r="DZ56" s="88" t="e">
        <f t="shared" ca="1" si="146"/>
        <v>#N/A</v>
      </c>
      <c r="EA56" s="88" t="e">
        <f t="shared" ca="1" si="146"/>
        <v>#N/A</v>
      </c>
      <c r="EB56" s="88" t="e">
        <f t="shared" ca="1" si="146"/>
        <v>#N/A</v>
      </c>
      <c r="EC56" s="88" t="e">
        <f t="shared" ref="EC56:GN56" ca="1" si="147">IFERROR(EC$20/(EC33^2*PI()/4),NA())</f>
        <v>#N/A</v>
      </c>
      <c r="ED56" s="88" t="e">
        <f t="shared" ca="1" si="147"/>
        <v>#N/A</v>
      </c>
      <c r="EE56" s="88" t="e">
        <f t="shared" ca="1" si="147"/>
        <v>#N/A</v>
      </c>
      <c r="EF56" s="88" t="e">
        <f t="shared" ca="1" si="147"/>
        <v>#N/A</v>
      </c>
      <c r="EG56" s="88" t="e">
        <f t="shared" ca="1" si="147"/>
        <v>#N/A</v>
      </c>
      <c r="EH56" s="88" t="e">
        <f t="shared" ca="1" si="147"/>
        <v>#N/A</v>
      </c>
      <c r="EI56" s="88" t="e">
        <f t="shared" ca="1" si="147"/>
        <v>#N/A</v>
      </c>
      <c r="EJ56" s="88" t="e">
        <f t="shared" ca="1" si="147"/>
        <v>#N/A</v>
      </c>
      <c r="EK56" s="88" t="e">
        <f t="shared" ca="1" si="147"/>
        <v>#N/A</v>
      </c>
      <c r="EL56" s="88" t="e">
        <f t="shared" ca="1" si="147"/>
        <v>#N/A</v>
      </c>
      <c r="EM56" s="88" t="e">
        <f t="shared" ca="1" si="147"/>
        <v>#N/A</v>
      </c>
      <c r="EN56" s="88" t="e">
        <f t="shared" ca="1" si="147"/>
        <v>#N/A</v>
      </c>
      <c r="EO56" s="88" t="e">
        <f t="shared" ca="1" si="147"/>
        <v>#N/A</v>
      </c>
      <c r="EP56" s="88" t="e">
        <f t="shared" ca="1" si="147"/>
        <v>#N/A</v>
      </c>
      <c r="EQ56" s="88" t="e">
        <f t="shared" ca="1" si="147"/>
        <v>#N/A</v>
      </c>
      <c r="ER56" s="88" t="e">
        <f t="shared" ca="1" si="147"/>
        <v>#N/A</v>
      </c>
      <c r="ES56" s="88" t="e">
        <f t="shared" ca="1" si="147"/>
        <v>#N/A</v>
      </c>
      <c r="ET56" s="88" t="e">
        <f t="shared" ca="1" si="147"/>
        <v>#N/A</v>
      </c>
      <c r="EU56" s="88" t="e">
        <f t="shared" ca="1" si="147"/>
        <v>#N/A</v>
      </c>
      <c r="EV56" s="88" t="e">
        <f t="shared" ca="1" si="147"/>
        <v>#N/A</v>
      </c>
      <c r="EW56" s="88" t="e">
        <f t="shared" ca="1" si="147"/>
        <v>#N/A</v>
      </c>
      <c r="EX56" s="88" t="e">
        <f t="shared" ca="1" si="147"/>
        <v>#N/A</v>
      </c>
      <c r="EY56" s="88" t="e">
        <f t="shared" ca="1" si="147"/>
        <v>#N/A</v>
      </c>
      <c r="EZ56" s="88" t="e">
        <f t="shared" ca="1" si="147"/>
        <v>#N/A</v>
      </c>
      <c r="FA56" s="88" t="e">
        <f t="shared" ca="1" si="147"/>
        <v>#N/A</v>
      </c>
      <c r="FB56" s="88" t="e">
        <f t="shared" ca="1" si="147"/>
        <v>#N/A</v>
      </c>
      <c r="FC56" s="88" t="e">
        <f t="shared" ca="1" si="147"/>
        <v>#N/A</v>
      </c>
      <c r="FD56" s="88" t="e">
        <f t="shared" ca="1" si="147"/>
        <v>#N/A</v>
      </c>
      <c r="FE56" s="88" t="e">
        <f t="shared" ca="1" si="147"/>
        <v>#N/A</v>
      </c>
      <c r="FF56" s="88" t="e">
        <f t="shared" ca="1" si="147"/>
        <v>#N/A</v>
      </c>
      <c r="FG56" s="88" t="e">
        <f t="shared" ca="1" si="147"/>
        <v>#N/A</v>
      </c>
      <c r="FH56" s="88" t="e">
        <f t="shared" ca="1" si="147"/>
        <v>#N/A</v>
      </c>
      <c r="FI56" s="88" t="e">
        <f t="shared" ca="1" si="147"/>
        <v>#N/A</v>
      </c>
      <c r="FJ56" s="88" t="e">
        <f t="shared" ca="1" si="147"/>
        <v>#N/A</v>
      </c>
      <c r="FK56" s="88" t="e">
        <f t="shared" ca="1" si="147"/>
        <v>#N/A</v>
      </c>
      <c r="FL56" s="88" t="e">
        <f t="shared" ca="1" si="147"/>
        <v>#N/A</v>
      </c>
      <c r="FM56" s="88" t="e">
        <f t="shared" ca="1" si="147"/>
        <v>#N/A</v>
      </c>
      <c r="FN56" s="88" t="e">
        <f t="shared" ca="1" si="147"/>
        <v>#N/A</v>
      </c>
      <c r="FO56" s="88" t="e">
        <f t="shared" ca="1" si="147"/>
        <v>#N/A</v>
      </c>
      <c r="FP56" s="88" t="e">
        <f t="shared" ca="1" si="147"/>
        <v>#N/A</v>
      </c>
      <c r="FQ56" s="88" t="e">
        <f t="shared" ca="1" si="147"/>
        <v>#N/A</v>
      </c>
      <c r="FR56" s="88" t="e">
        <f t="shared" ca="1" si="147"/>
        <v>#N/A</v>
      </c>
      <c r="FS56" s="88" t="e">
        <f t="shared" ca="1" si="147"/>
        <v>#N/A</v>
      </c>
      <c r="FT56" s="88" t="e">
        <f t="shared" ca="1" si="147"/>
        <v>#N/A</v>
      </c>
      <c r="FU56" s="88" t="e">
        <f t="shared" ca="1" si="147"/>
        <v>#N/A</v>
      </c>
      <c r="FV56" s="88" t="e">
        <f t="shared" ca="1" si="147"/>
        <v>#N/A</v>
      </c>
      <c r="FW56" s="88" t="e">
        <f t="shared" ca="1" si="147"/>
        <v>#N/A</v>
      </c>
      <c r="FX56" s="88" t="e">
        <f t="shared" ca="1" si="147"/>
        <v>#N/A</v>
      </c>
      <c r="FY56" s="88" t="e">
        <f t="shared" ca="1" si="147"/>
        <v>#N/A</v>
      </c>
      <c r="FZ56" s="88" t="e">
        <f t="shared" ca="1" si="147"/>
        <v>#N/A</v>
      </c>
      <c r="GA56" s="88" t="e">
        <f t="shared" ca="1" si="147"/>
        <v>#N/A</v>
      </c>
      <c r="GB56" s="88" t="e">
        <f t="shared" ca="1" si="147"/>
        <v>#N/A</v>
      </c>
      <c r="GC56" s="88" t="e">
        <f t="shared" ca="1" si="147"/>
        <v>#N/A</v>
      </c>
      <c r="GD56" s="88" t="e">
        <f t="shared" ca="1" si="147"/>
        <v>#N/A</v>
      </c>
      <c r="GE56" s="88" t="e">
        <f t="shared" ca="1" si="147"/>
        <v>#N/A</v>
      </c>
      <c r="GF56" s="88" t="e">
        <f t="shared" ca="1" si="147"/>
        <v>#N/A</v>
      </c>
      <c r="GG56" s="88" t="e">
        <f t="shared" ca="1" si="147"/>
        <v>#N/A</v>
      </c>
      <c r="GH56" s="88" t="e">
        <f t="shared" ca="1" si="147"/>
        <v>#N/A</v>
      </c>
      <c r="GI56" s="88" t="e">
        <f t="shared" ca="1" si="147"/>
        <v>#N/A</v>
      </c>
      <c r="GJ56" s="88" t="e">
        <f t="shared" ca="1" si="147"/>
        <v>#N/A</v>
      </c>
      <c r="GK56" s="88" t="e">
        <f t="shared" ca="1" si="147"/>
        <v>#N/A</v>
      </c>
      <c r="GL56" s="88" t="e">
        <f t="shared" ca="1" si="147"/>
        <v>#N/A</v>
      </c>
      <c r="GM56" s="88" t="e">
        <f t="shared" ca="1" si="147"/>
        <v>#N/A</v>
      </c>
      <c r="GN56" s="88" t="e">
        <f t="shared" ca="1" si="147"/>
        <v>#N/A</v>
      </c>
      <c r="GO56" s="88" t="e">
        <f t="shared" ref="GO56:IZ56" ca="1" si="148">IFERROR(GO$20/(GO33^2*PI()/4),NA())</f>
        <v>#N/A</v>
      </c>
      <c r="GP56" s="88" t="e">
        <f t="shared" ca="1" si="148"/>
        <v>#N/A</v>
      </c>
      <c r="GQ56" s="88" t="e">
        <f t="shared" ca="1" si="148"/>
        <v>#N/A</v>
      </c>
      <c r="GR56" s="88" t="e">
        <f t="shared" ca="1" si="148"/>
        <v>#N/A</v>
      </c>
      <c r="GS56" s="88" t="e">
        <f t="shared" ca="1" si="148"/>
        <v>#N/A</v>
      </c>
      <c r="GT56" s="88" t="e">
        <f t="shared" ca="1" si="148"/>
        <v>#N/A</v>
      </c>
      <c r="GU56" s="88" t="e">
        <f t="shared" ca="1" si="148"/>
        <v>#N/A</v>
      </c>
      <c r="GV56" s="88" t="e">
        <f t="shared" ca="1" si="148"/>
        <v>#N/A</v>
      </c>
      <c r="GW56" s="88" t="e">
        <f t="shared" ca="1" si="148"/>
        <v>#N/A</v>
      </c>
      <c r="GX56" s="88" t="e">
        <f t="shared" ca="1" si="148"/>
        <v>#N/A</v>
      </c>
      <c r="GY56" s="88" t="e">
        <f t="shared" ca="1" si="148"/>
        <v>#N/A</v>
      </c>
      <c r="GZ56" s="88" t="e">
        <f t="shared" ca="1" si="148"/>
        <v>#N/A</v>
      </c>
      <c r="HA56" s="88" t="e">
        <f t="shared" ca="1" si="148"/>
        <v>#N/A</v>
      </c>
      <c r="HB56" s="88" t="e">
        <f t="shared" ca="1" si="148"/>
        <v>#N/A</v>
      </c>
      <c r="HC56" s="88" t="e">
        <f t="shared" ca="1" si="148"/>
        <v>#N/A</v>
      </c>
      <c r="HD56" s="88" t="e">
        <f t="shared" ca="1" si="148"/>
        <v>#N/A</v>
      </c>
      <c r="HE56" s="88" t="e">
        <f t="shared" ca="1" si="148"/>
        <v>#N/A</v>
      </c>
      <c r="HF56" s="88" t="e">
        <f t="shared" ca="1" si="148"/>
        <v>#N/A</v>
      </c>
      <c r="HG56" s="88" t="e">
        <f t="shared" ca="1" si="148"/>
        <v>#N/A</v>
      </c>
      <c r="HH56" s="88" t="e">
        <f t="shared" ca="1" si="148"/>
        <v>#N/A</v>
      </c>
      <c r="HI56" s="88" t="e">
        <f t="shared" ca="1" si="148"/>
        <v>#N/A</v>
      </c>
      <c r="HJ56" s="88" t="e">
        <f t="shared" ca="1" si="148"/>
        <v>#N/A</v>
      </c>
      <c r="HK56" s="88" t="e">
        <f t="shared" ca="1" si="148"/>
        <v>#N/A</v>
      </c>
      <c r="HL56" s="88" t="e">
        <f t="shared" ca="1" si="148"/>
        <v>#N/A</v>
      </c>
      <c r="HM56" s="88" t="e">
        <f t="shared" ca="1" si="148"/>
        <v>#N/A</v>
      </c>
      <c r="HN56" s="88" t="e">
        <f t="shared" ca="1" si="148"/>
        <v>#N/A</v>
      </c>
      <c r="HO56" s="88" t="e">
        <f t="shared" ca="1" si="148"/>
        <v>#N/A</v>
      </c>
      <c r="HP56" s="88" t="e">
        <f t="shared" ca="1" si="148"/>
        <v>#N/A</v>
      </c>
      <c r="HQ56" s="88" t="e">
        <f t="shared" ca="1" si="148"/>
        <v>#N/A</v>
      </c>
      <c r="HR56" s="88" t="e">
        <f t="shared" ca="1" si="148"/>
        <v>#N/A</v>
      </c>
      <c r="HS56" s="88" t="e">
        <f t="shared" ca="1" si="148"/>
        <v>#N/A</v>
      </c>
      <c r="HT56" s="88" t="e">
        <f t="shared" ca="1" si="148"/>
        <v>#N/A</v>
      </c>
      <c r="HU56" s="88" t="e">
        <f t="shared" ca="1" si="148"/>
        <v>#N/A</v>
      </c>
      <c r="HV56" s="88" t="e">
        <f t="shared" ca="1" si="148"/>
        <v>#N/A</v>
      </c>
      <c r="HW56" s="88" t="e">
        <f t="shared" ca="1" si="148"/>
        <v>#N/A</v>
      </c>
      <c r="HX56" s="88" t="e">
        <f t="shared" ca="1" si="148"/>
        <v>#N/A</v>
      </c>
      <c r="HY56" s="88" t="e">
        <f t="shared" ca="1" si="148"/>
        <v>#N/A</v>
      </c>
      <c r="HZ56" s="88" t="e">
        <f t="shared" ca="1" si="148"/>
        <v>#N/A</v>
      </c>
      <c r="IA56" s="88" t="e">
        <f t="shared" ca="1" si="148"/>
        <v>#N/A</v>
      </c>
      <c r="IB56" s="88" t="e">
        <f t="shared" ca="1" si="148"/>
        <v>#N/A</v>
      </c>
      <c r="IC56" s="88" t="e">
        <f t="shared" ca="1" si="148"/>
        <v>#N/A</v>
      </c>
      <c r="ID56" s="88" t="e">
        <f t="shared" ca="1" si="148"/>
        <v>#N/A</v>
      </c>
      <c r="IE56" s="88" t="e">
        <f t="shared" ca="1" si="148"/>
        <v>#N/A</v>
      </c>
      <c r="IF56" s="88" t="e">
        <f t="shared" ca="1" si="148"/>
        <v>#N/A</v>
      </c>
      <c r="IG56" s="88" t="e">
        <f t="shared" ca="1" si="148"/>
        <v>#N/A</v>
      </c>
      <c r="IH56" s="88" t="e">
        <f t="shared" ca="1" si="148"/>
        <v>#N/A</v>
      </c>
      <c r="II56" s="88" t="e">
        <f t="shared" ca="1" si="148"/>
        <v>#N/A</v>
      </c>
      <c r="IJ56" s="88" t="e">
        <f t="shared" ca="1" si="148"/>
        <v>#N/A</v>
      </c>
      <c r="IK56" s="88" t="e">
        <f t="shared" ca="1" si="148"/>
        <v>#N/A</v>
      </c>
      <c r="IL56" s="88" t="e">
        <f t="shared" ca="1" si="148"/>
        <v>#N/A</v>
      </c>
      <c r="IM56" s="88" t="e">
        <f t="shared" ca="1" si="148"/>
        <v>#N/A</v>
      </c>
      <c r="IN56" s="88" t="e">
        <f t="shared" ca="1" si="148"/>
        <v>#N/A</v>
      </c>
      <c r="IO56" s="88" t="e">
        <f t="shared" ca="1" si="148"/>
        <v>#N/A</v>
      </c>
      <c r="IP56" s="88" t="e">
        <f t="shared" ca="1" si="148"/>
        <v>#N/A</v>
      </c>
      <c r="IQ56" s="88" t="e">
        <f t="shared" ca="1" si="148"/>
        <v>#N/A</v>
      </c>
      <c r="IR56" s="88" t="e">
        <f t="shared" ca="1" si="148"/>
        <v>#N/A</v>
      </c>
      <c r="IS56" s="88" t="e">
        <f t="shared" ca="1" si="148"/>
        <v>#N/A</v>
      </c>
      <c r="IT56" s="88" t="e">
        <f t="shared" ca="1" si="148"/>
        <v>#N/A</v>
      </c>
      <c r="IU56" s="88" t="e">
        <f t="shared" ca="1" si="148"/>
        <v>#N/A</v>
      </c>
      <c r="IV56" s="88" t="e">
        <f t="shared" ca="1" si="148"/>
        <v>#N/A</v>
      </c>
      <c r="IW56" s="88" t="e">
        <f t="shared" ca="1" si="148"/>
        <v>#N/A</v>
      </c>
      <c r="IX56" s="88" t="e">
        <f t="shared" ca="1" si="148"/>
        <v>#N/A</v>
      </c>
      <c r="IY56" s="88" t="e">
        <f t="shared" ca="1" si="148"/>
        <v>#N/A</v>
      </c>
      <c r="IZ56" s="88" t="e">
        <f t="shared" ca="1" si="148"/>
        <v>#N/A</v>
      </c>
      <c r="JA56" s="88" t="e">
        <f t="shared" ref="JA56:LL56" ca="1" si="149">IFERROR(JA$20/(JA33^2*PI()/4),NA())</f>
        <v>#N/A</v>
      </c>
      <c r="JB56" s="88" t="e">
        <f t="shared" ca="1" si="149"/>
        <v>#N/A</v>
      </c>
      <c r="JC56" s="88" t="e">
        <f t="shared" ca="1" si="149"/>
        <v>#N/A</v>
      </c>
      <c r="JD56" s="88" t="e">
        <f t="shared" ca="1" si="149"/>
        <v>#N/A</v>
      </c>
      <c r="JE56" s="88" t="e">
        <f t="shared" ca="1" si="149"/>
        <v>#N/A</v>
      </c>
      <c r="JF56" s="88" t="e">
        <f t="shared" ca="1" si="149"/>
        <v>#N/A</v>
      </c>
      <c r="JG56" s="88" t="e">
        <f t="shared" ca="1" si="149"/>
        <v>#N/A</v>
      </c>
      <c r="JH56" s="88" t="e">
        <f t="shared" ca="1" si="149"/>
        <v>#N/A</v>
      </c>
      <c r="JI56" s="88" t="e">
        <f t="shared" ca="1" si="149"/>
        <v>#N/A</v>
      </c>
      <c r="JJ56" s="88" t="e">
        <f t="shared" ca="1" si="149"/>
        <v>#N/A</v>
      </c>
      <c r="JK56" s="88" t="e">
        <f t="shared" ca="1" si="149"/>
        <v>#N/A</v>
      </c>
      <c r="JL56" s="88" t="e">
        <f t="shared" ca="1" si="149"/>
        <v>#N/A</v>
      </c>
      <c r="JM56" s="88" t="e">
        <f t="shared" ca="1" si="149"/>
        <v>#N/A</v>
      </c>
      <c r="JN56" s="88" t="e">
        <f t="shared" ca="1" si="149"/>
        <v>#N/A</v>
      </c>
      <c r="JO56" s="88" t="e">
        <f t="shared" ca="1" si="149"/>
        <v>#N/A</v>
      </c>
      <c r="JP56" s="88" t="e">
        <f t="shared" ca="1" si="149"/>
        <v>#N/A</v>
      </c>
      <c r="JQ56" s="88" t="e">
        <f t="shared" ca="1" si="149"/>
        <v>#N/A</v>
      </c>
      <c r="JR56" s="88" t="e">
        <f t="shared" ca="1" si="149"/>
        <v>#N/A</v>
      </c>
      <c r="JS56" s="88" t="e">
        <f t="shared" ca="1" si="149"/>
        <v>#N/A</v>
      </c>
      <c r="JT56" s="88" t="e">
        <f t="shared" ca="1" si="149"/>
        <v>#N/A</v>
      </c>
      <c r="JU56" s="88" t="e">
        <f t="shared" ca="1" si="149"/>
        <v>#N/A</v>
      </c>
      <c r="JV56" s="88" t="e">
        <f t="shared" ca="1" si="149"/>
        <v>#N/A</v>
      </c>
      <c r="JW56" s="88" t="e">
        <f t="shared" ca="1" si="149"/>
        <v>#N/A</v>
      </c>
      <c r="JX56" s="88" t="e">
        <f t="shared" ca="1" si="149"/>
        <v>#N/A</v>
      </c>
      <c r="JY56" s="88" t="e">
        <f t="shared" ca="1" si="149"/>
        <v>#N/A</v>
      </c>
      <c r="JZ56" s="88" t="e">
        <f t="shared" ca="1" si="149"/>
        <v>#N/A</v>
      </c>
      <c r="KA56" s="88" t="e">
        <f t="shared" ca="1" si="149"/>
        <v>#N/A</v>
      </c>
      <c r="KB56" s="88" t="e">
        <f t="shared" ca="1" si="149"/>
        <v>#N/A</v>
      </c>
      <c r="KC56" s="88" t="e">
        <f t="shared" ca="1" si="149"/>
        <v>#N/A</v>
      </c>
      <c r="KD56" s="88" t="e">
        <f t="shared" ca="1" si="149"/>
        <v>#N/A</v>
      </c>
      <c r="KE56" s="88" t="e">
        <f t="shared" ca="1" si="149"/>
        <v>#N/A</v>
      </c>
      <c r="KF56" s="88" t="e">
        <f t="shared" ca="1" si="149"/>
        <v>#N/A</v>
      </c>
      <c r="KG56" s="88" t="e">
        <f t="shared" ca="1" si="149"/>
        <v>#N/A</v>
      </c>
      <c r="KH56" s="88" t="e">
        <f t="shared" ca="1" si="149"/>
        <v>#N/A</v>
      </c>
      <c r="KI56" s="88" t="e">
        <f t="shared" ca="1" si="149"/>
        <v>#N/A</v>
      </c>
      <c r="KJ56" s="88" t="e">
        <f t="shared" ca="1" si="149"/>
        <v>#N/A</v>
      </c>
      <c r="KK56" s="88" t="e">
        <f t="shared" ca="1" si="149"/>
        <v>#N/A</v>
      </c>
      <c r="KL56" s="88" t="e">
        <f t="shared" ca="1" si="149"/>
        <v>#N/A</v>
      </c>
      <c r="KM56" s="88" t="e">
        <f t="shared" ca="1" si="149"/>
        <v>#N/A</v>
      </c>
      <c r="KN56" s="88" t="e">
        <f t="shared" ca="1" si="149"/>
        <v>#N/A</v>
      </c>
      <c r="KO56" s="88" t="e">
        <f t="shared" ca="1" si="149"/>
        <v>#N/A</v>
      </c>
      <c r="KP56" s="88" t="e">
        <f t="shared" ca="1" si="149"/>
        <v>#N/A</v>
      </c>
      <c r="KQ56" s="88" t="e">
        <f t="shared" ca="1" si="149"/>
        <v>#N/A</v>
      </c>
      <c r="KR56" s="88" t="e">
        <f t="shared" ca="1" si="149"/>
        <v>#N/A</v>
      </c>
      <c r="KS56" s="88" t="e">
        <f t="shared" ca="1" si="149"/>
        <v>#N/A</v>
      </c>
      <c r="KT56" s="88" t="e">
        <f t="shared" ca="1" si="149"/>
        <v>#N/A</v>
      </c>
      <c r="KU56" s="88" t="e">
        <f t="shared" ca="1" si="149"/>
        <v>#N/A</v>
      </c>
      <c r="KV56" s="88" t="e">
        <f t="shared" ca="1" si="149"/>
        <v>#N/A</v>
      </c>
      <c r="KW56" s="88" t="e">
        <f t="shared" ca="1" si="149"/>
        <v>#N/A</v>
      </c>
      <c r="KX56" s="88" t="e">
        <f t="shared" ca="1" si="149"/>
        <v>#N/A</v>
      </c>
      <c r="KY56" s="88" t="e">
        <f t="shared" ca="1" si="149"/>
        <v>#N/A</v>
      </c>
      <c r="KZ56" s="88" t="e">
        <f t="shared" ca="1" si="149"/>
        <v>#N/A</v>
      </c>
      <c r="LA56" s="88" t="e">
        <f t="shared" ca="1" si="149"/>
        <v>#N/A</v>
      </c>
      <c r="LB56" s="88" t="e">
        <f t="shared" ca="1" si="149"/>
        <v>#N/A</v>
      </c>
      <c r="LC56" s="88" t="e">
        <f t="shared" ca="1" si="149"/>
        <v>#N/A</v>
      </c>
      <c r="LD56" s="88" t="e">
        <f t="shared" ca="1" si="149"/>
        <v>#N/A</v>
      </c>
      <c r="LE56" s="88" t="e">
        <f t="shared" ca="1" si="149"/>
        <v>#N/A</v>
      </c>
      <c r="LF56" s="88" t="e">
        <f t="shared" ca="1" si="149"/>
        <v>#N/A</v>
      </c>
      <c r="LG56" s="88" t="e">
        <f t="shared" ca="1" si="149"/>
        <v>#N/A</v>
      </c>
      <c r="LH56" s="88" t="e">
        <f t="shared" ca="1" si="149"/>
        <v>#N/A</v>
      </c>
      <c r="LI56" s="88" t="e">
        <f t="shared" ca="1" si="149"/>
        <v>#N/A</v>
      </c>
      <c r="LJ56" s="88" t="e">
        <f t="shared" ca="1" si="149"/>
        <v>#N/A</v>
      </c>
      <c r="LK56" s="88" t="e">
        <f t="shared" ca="1" si="149"/>
        <v>#N/A</v>
      </c>
      <c r="LL56" s="88" t="e">
        <f t="shared" ca="1" si="149"/>
        <v>#N/A</v>
      </c>
      <c r="LM56" s="88" t="e">
        <f t="shared" ref="LM56:NX56" ca="1" si="150">IFERROR(LM$20/(LM33^2*PI()/4),NA())</f>
        <v>#N/A</v>
      </c>
      <c r="LN56" s="88" t="e">
        <f t="shared" ca="1" si="150"/>
        <v>#N/A</v>
      </c>
      <c r="LO56" s="88" t="e">
        <f t="shared" ca="1" si="150"/>
        <v>#N/A</v>
      </c>
      <c r="LP56" s="88" t="e">
        <f t="shared" ca="1" si="150"/>
        <v>#N/A</v>
      </c>
      <c r="LQ56" s="88" t="e">
        <f t="shared" ca="1" si="150"/>
        <v>#N/A</v>
      </c>
      <c r="LR56" s="88" t="e">
        <f t="shared" ca="1" si="150"/>
        <v>#N/A</v>
      </c>
      <c r="LS56" s="88" t="e">
        <f t="shared" ca="1" si="150"/>
        <v>#N/A</v>
      </c>
      <c r="LT56" s="88" t="e">
        <f t="shared" ca="1" si="150"/>
        <v>#N/A</v>
      </c>
      <c r="LU56" s="88" t="e">
        <f t="shared" ca="1" si="150"/>
        <v>#N/A</v>
      </c>
      <c r="LV56" s="88" t="e">
        <f t="shared" ca="1" si="150"/>
        <v>#N/A</v>
      </c>
      <c r="LW56" s="88" t="e">
        <f t="shared" ca="1" si="150"/>
        <v>#N/A</v>
      </c>
      <c r="LX56" s="88" t="e">
        <f t="shared" ca="1" si="150"/>
        <v>#N/A</v>
      </c>
      <c r="LY56" s="88" t="e">
        <f t="shared" ca="1" si="150"/>
        <v>#N/A</v>
      </c>
      <c r="LZ56" s="88" t="e">
        <f t="shared" ca="1" si="150"/>
        <v>#N/A</v>
      </c>
      <c r="MA56" s="88" t="e">
        <f t="shared" ca="1" si="150"/>
        <v>#N/A</v>
      </c>
      <c r="MB56" s="88" t="e">
        <f t="shared" ca="1" si="150"/>
        <v>#N/A</v>
      </c>
      <c r="MC56" s="88" t="e">
        <f t="shared" ca="1" si="150"/>
        <v>#N/A</v>
      </c>
      <c r="MD56" s="88" t="e">
        <f t="shared" ca="1" si="150"/>
        <v>#N/A</v>
      </c>
      <c r="ME56" s="88" t="e">
        <f t="shared" ca="1" si="150"/>
        <v>#N/A</v>
      </c>
      <c r="MF56" s="88" t="e">
        <f t="shared" ca="1" si="150"/>
        <v>#N/A</v>
      </c>
      <c r="MG56" s="88" t="e">
        <f t="shared" ca="1" si="150"/>
        <v>#N/A</v>
      </c>
      <c r="MH56" s="88" t="e">
        <f t="shared" ca="1" si="150"/>
        <v>#N/A</v>
      </c>
      <c r="MI56" s="88" t="e">
        <f t="shared" ca="1" si="150"/>
        <v>#N/A</v>
      </c>
      <c r="MJ56" s="88" t="e">
        <f t="shared" ca="1" si="150"/>
        <v>#N/A</v>
      </c>
      <c r="MK56" s="88" t="e">
        <f t="shared" ca="1" si="150"/>
        <v>#N/A</v>
      </c>
      <c r="ML56" s="88" t="e">
        <f t="shared" ca="1" si="150"/>
        <v>#N/A</v>
      </c>
      <c r="MM56" s="88" t="e">
        <f t="shared" ca="1" si="150"/>
        <v>#N/A</v>
      </c>
      <c r="MN56" s="88" t="e">
        <f t="shared" ca="1" si="150"/>
        <v>#N/A</v>
      </c>
      <c r="MO56" s="88" t="e">
        <f t="shared" ca="1" si="150"/>
        <v>#N/A</v>
      </c>
      <c r="MP56" s="88" t="e">
        <f t="shared" ca="1" si="150"/>
        <v>#N/A</v>
      </c>
      <c r="MQ56" s="88" t="e">
        <f t="shared" ca="1" si="150"/>
        <v>#N/A</v>
      </c>
      <c r="MR56" s="88" t="e">
        <f t="shared" ca="1" si="150"/>
        <v>#N/A</v>
      </c>
      <c r="MS56" s="88" t="e">
        <f t="shared" ca="1" si="150"/>
        <v>#N/A</v>
      </c>
      <c r="MT56" s="88" t="e">
        <f t="shared" ca="1" si="150"/>
        <v>#N/A</v>
      </c>
      <c r="MU56" s="88" t="e">
        <f t="shared" ca="1" si="150"/>
        <v>#N/A</v>
      </c>
      <c r="MV56" s="88" t="e">
        <f t="shared" ca="1" si="150"/>
        <v>#N/A</v>
      </c>
      <c r="MW56" s="88" t="e">
        <f t="shared" ca="1" si="150"/>
        <v>#N/A</v>
      </c>
      <c r="MX56" s="88" t="e">
        <f t="shared" ca="1" si="150"/>
        <v>#N/A</v>
      </c>
      <c r="MY56" s="88" t="e">
        <f t="shared" ca="1" si="150"/>
        <v>#N/A</v>
      </c>
      <c r="MZ56" s="88" t="e">
        <f t="shared" ca="1" si="150"/>
        <v>#N/A</v>
      </c>
      <c r="NA56" s="88" t="e">
        <f t="shared" ca="1" si="150"/>
        <v>#N/A</v>
      </c>
      <c r="NB56" s="88" t="e">
        <f t="shared" ca="1" si="150"/>
        <v>#N/A</v>
      </c>
      <c r="NC56" s="88" t="e">
        <f t="shared" ca="1" si="150"/>
        <v>#N/A</v>
      </c>
      <c r="ND56" s="88" t="e">
        <f t="shared" ca="1" si="150"/>
        <v>#N/A</v>
      </c>
      <c r="NE56" s="88" t="e">
        <f t="shared" ca="1" si="150"/>
        <v>#N/A</v>
      </c>
      <c r="NF56" s="88" t="e">
        <f t="shared" ca="1" si="150"/>
        <v>#N/A</v>
      </c>
      <c r="NG56" s="88" t="e">
        <f t="shared" ca="1" si="150"/>
        <v>#N/A</v>
      </c>
      <c r="NH56" s="88" t="e">
        <f t="shared" ca="1" si="150"/>
        <v>#N/A</v>
      </c>
      <c r="NI56" s="88" t="e">
        <f t="shared" ca="1" si="150"/>
        <v>#N/A</v>
      </c>
      <c r="NJ56" s="88" t="e">
        <f t="shared" ca="1" si="150"/>
        <v>#N/A</v>
      </c>
      <c r="NK56" s="88" t="e">
        <f t="shared" ca="1" si="150"/>
        <v>#N/A</v>
      </c>
      <c r="NL56" s="88" t="e">
        <f t="shared" ca="1" si="150"/>
        <v>#N/A</v>
      </c>
      <c r="NM56" s="88" t="e">
        <f t="shared" ca="1" si="150"/>
        <v>#N/A</v>
      </c>
      <c r="NN56" s="88" t="e">
        <f t="shared" ca="1" si="150"/>
        <v>#N/A</v>
      </c>
      <c r="NO56" s="88" t="e">
        <f t="shared" ca="1" si="150"/>
        <v>#N/A</v>
      </c>
      <c r="NP56" s="88" t="e">
        <f t="shared" ca="1" si="150"/>
        <v>#N/A</v>
      </c>
      <c r="NQ56" s="88" t="e">
        <f t="shared" ca="1" si="150"/>
        <v>#N/A</v>
      </c>
      <c r="NR56" s="88" t="e">
        <f t="shared" ca="1" si="150"/>
        <v>#N/A</v>
      </c>
      <c r="NS56" s="88" t="e">
        <f t="shared" ca="1" si="150"/>
        <v>#N/A</v>
      </c>
      <c r="NT56" s="88" t="e">
        <f t="shared" ca="1" si="150"/>
        <v>#N/A</v>
      </c>
      <c r="NU56" s="88" t="e">
        <f t="shared" ca="1" si="150"/>
        <v>#N/A</v>
      </c>
      <c r="NV56" s="88" t="e">
        <f t="shared" ca="1" si="150"/>
        <v>#N/A</v>
      </c>
      <c r="NW56" s="88" t="e">
        <f t="shared" ca="1" si="150"/>
        <v>#N/A</v>
      </c>
      <c r="NX56" s="88" t="e">
        <f t="shared" ca="1" si="150"/>
        <v>#N/A</v>
      </c>
      <c r="NY56" s="88" t="e">
        <f t="shared" ref="NY56:OM56" ca="1" si="151">IFERROR(NY$20/(NY33^2*PI()/4),NA())</f>
        <v>#N/A</v>
      </c>
      <c r="NZ56" s="88" t="e">
        <f t="shared" ca="1" si="151"/>
        <v>#N/A</v>
      </c>
      <c r="OA56" s="88" t="e">
        <f t="shared" ca="1" si="151"/>
        <v>#N/A</v>
      </c>
      <c r="OB56" s="88" t="e">
        <f t="shared" ca="1" si="151"/>
        <v>#N/A</v>
      </c>
      <c r="OC56" s="88" t="e">
        <f t="shared" ca="1" si="151"/>
        <v>#N/A</v>
      </c>
      <c r="OD56" s="88" t="e">
        <f t="shared" ca="1" si="151"/>
        <v>#N/A</v>
      </c>
      <c r="OE56" s="88" t="e">
        <f t="shared" ca="1" si="151"/>
        <v>#N/A</v>
      </c>
      <c r="OF56" s="88" t="e">
        <f t="shared" ca="1" si="151"/>
        <v>#N/A</v>
      </c>
      <c r="OG56" s="88" t="e">
        <f t="shared" ca="1" si="151"/>
        <v>#N/A</v>
      </c>
      <c r="OH56" s="88" t="e">
        <f t="shared" ca="1" si="151"/>
        <v>#N/A</v>
      </c>
      <c r="OI56" s="88" t="e">
        <f t="shared" ca="1" si="151"/>
        <v>#N/A</v>
      </c>
      <c r="OJ56" s="88" t="e">
        <f t="shared" ca="1" si="151"/>
        <v>#N/A</v>
      </c>
      <c r="OK56" s="88" t="e">
        <f t="shared" ca="1" si="151"/>
        <v>#N/A</v>
      </c>
      <c r="OL56" s="88" t="e">
        <f t="shared" ca="1" si="151"/>
        <v>#N/A</v>
      </c>
      <c r="OM56" s="88" t="e">
        <f t="shared" ca="1" si="151"/>
        <v>#N/A</v>
      </c>
    </row>
    <row r="57" spans="2:403" x14ac:dyDescent="0.3">
      <c r="B57" s="84">
        <v>150</v>
      </c>
      <c r="C57" s="85" t="s">
        <v>76</v>
      </c>
      <c r="D57" s="88">
        <f t="shared" ref="D57" ca="1" si="152">IFERROR(D$20/(D34^2*PI()/4),NA())</f>
        <v>0.31755999988529265</v>
      </c>
      <c r="E57" s="88">
        <f t="shared" ref="E57:BP57" ca="1" si="153">IFERROR(E$20/(E34^2*PI()/4),NA())</f>
        <v>8.6745276545037824E-3</v>
      </c>
      <c r="F57" s="88">
        <f t="shared" ca="1" si="153"/>
        <v>0.30888547223078883</v>
      </c>
      <c r="G57" s="88">
        <f t="shared" ca="1" si="153"/>
        <v>0.1518042339538162</v>
      </c>
      <c r="H57" s="88">
        <f t="shared" ca="1" si="153"/>
        <v>6.0721693581526487E-2</v>
      </c>
      <c r="I57" s="88">
        <f t="shared" ca="1" si="153"/>
        <v>3.0360846790763243E-2</v>
      </c>
      <c r="J57" s="88">
        <f t="shared" ca="1" si="153"/>
        <v>3.0360846790763243E-2</v>
      </c>
      <c r="K57" s="88">
        <f t="shared" ca="1" si="153"/>
        <v>9.1082540372289716E-2</v>
      </c>
      <c r="L57" s="88">
        <f t="shared" ca="1" si="153"/>
        <v>3.0360846790763243E-2</v>
      </c>
      <c r="M57" s="88">
        <f t="shared" ca="1" si="153"/>
        <v>6.0721693581526487E-2</v>
      </c>
      <c r="N57" s="88">
        <f t="shared" ca="1" si="153"/>
        <v>3.0360846790763243E-2</v>
      </c>
      <c r="O57" s="88">
        <f t="shared" ca="1" si="153"/>
        <v>3.0360846790763243E-2</v>
      </c>
      <c r="P57" s="88">
        <f t="shared" ca="1" si="153"/>
        <v>0.15708123827697268</v>
      </c>
      <c r="Q57" s="88">
        <f t="shared" ca="1" si="153"/>
        <v>7.879362619507603E-2</v>
      </c>
      <c r="R57" s="88">
        <f t="shared" ca="1" si="153"/>
        <v>7.8287612081896649E-2</v>
      </c>
      <c r="S57" s="88">
        <f t="shared" ca="1" si="153"/>
        <v>3.5782426574828108E-2</v>
      </c>
      <c r="T57" s="88">
        <f t="shared" ca="1" si="153"/>
        <v>4.2505185507068534E-2</v>
      </c>
      <c r="U57" s="88">
        <f t="shared" ca="1" si="153"/>
        <v>2.1686319136259458E-2</v>
      </c>
      <c r="V57" s="88">
        <f t="shared" ca="1" si="153"/>
        <v>2.081886637080908E-2</v>
      </c>
      <c r="W57" s="88">
        <f t="shared" ca="1" si="153"/>
        <v>2.602358296351135E-3</v>
      </c>
      <c r="X57" s="88">
        <f t="shared" ca="1" si="153"/>
        <v>1.8216508074457946E-2</v>
      </c>
      <c r="Y57" s="88">
        <f t="shared" ca="1" si="153"/>
        <v>2.602358296351135E-3</v>
      </c>
      <c r="Z57" s="88">
        <f t="shared" ca="1" si="153"/>
        <v>1.5614149778106809E-2</v>
      </c>
      <c r="AA57" s="88">
        <f t="shared" ca="1" si="153"/>
        <v>2.602358296351135E-3</v>
      </c>
      <c r="AB57" s="88">
        <f t="shared" ca="1" si="153"/>
        <v>1.3011791481755672E-2</v>
      </c>
      <c r="AC57" s="88">
        <f t="shared" ca="1" si="153"/>
        <v>2.602358296351135E-3</v>
      </c>
      <c r="AD57" s="88">
        <f t="shared" ca="1" si="153"/>
        <v>1.040943318540454E-2</v>
      </c>
      <c r="AE57" s="88">
        <f t="shared" ca="1" si="153"/>
        <v>2.602358296351135E-3</v>
      </c>
      <c r="AF57" s="88">
        <f t="shared" ca="1" si="153"/>
        <v>7.8070748890534045E-3</v>
      </c>
      <c r="AG57" s="88">
        <f t="shared" ca="1" si="153"/>
        <v>2.602358296351135E-3</v>
      </c>
      <c r="AH57" s="88">
        <f t="shared" ca="1" si="153"/>
        <v>5.2047165927022699E-3</v>
      </c>
      <c r="AI57" s="88">
        <f t="shared" ca="1" si="153"/>
        <v>2.602358296351135E-3</v>
      </c>
      <c r="AJ57" s="88">
        <f t="shared" ca="1" si="153"/>
        <v>2.602358296351135E-3</v>
      </c>
      <c r="AK57" s="88" t="e">
        <f t="shared" ca="1" si="153"/>
        <v>#N/A</v>
      </c>
      <c r="AL57" s="88" t="e">
        <f t="shared" ca="1" si="153"/>
        <v>#N/A</v>
      </c>
      <c r="AM57" s="88" t="e">
        <f t="shared" ca="1" si="153"/>
        <v>#N/A</v>
      </c>
      <c r="AN57" s="88" t="e">
        <f t="shared" ca="1" si="153"/>
        <v>#N/A</v>
      </c>
      <c r="AO57" s="88" t="e">
        <f t="shared" ca="1" si="153"/>
        <v>#N/A</v>
      </c>
      <c r="AP57" s="88" t="e">
        <f t="shared" ca="1" si="153"/>
        <v>#N/A</v>
      </c>
      <c r="AQ57" s="88" t="e">
        <f t="shared" ca="1" si="153"/>
        <v>#N/A</v>
      </c>
      <c r="AR57" s="88" t="e">
        <f t="shared" ca="1" si="153"/>
        <v>#N/A</v>
      </c>
      <c r="AS57" s="88" t="e">
        <f t="shared" ca="1" si="153"/>
        <v>#N/A</v>
      </c>
      <c r="AT57" s="88" t="e">
        <f t="shared" ca="1" si="153"/>
        <v>#N/A</v>
      </c>
      <c r="AU57" s="88" t="e">
        <f t="shared" ca="1" si="153"/>
        <v>#N/A</v>
      </c>
      <c r="AV57" s="88" t="e">
        <f t="shared" ca="1" si="153"/>
        <v>#N/A</v>
      </c>
      <c r="AW57" s="88" t="e">
        <f t="shared" ca="1" si="153"/>
        <v>#N/A</v>
      </c>
      <c r="AX57" s="88" t="e">
        <f t="shared" ca="1" si="153"/>
        <v>#N/A</v>
      </c>
      <c r="AY57" s="88" t="e">
        <f t="shared" ca="1" si="153"/>
        <v>#N/A</v>
      </c>
      <c r="AZ57" s="88" t="e">
        <f t="shared" ca="1" si="153"/>
        <v>#N/A</v>
      </c>
      <c r="BA57" s="88" t="e">
        <f t="shared" ca="1" si="153"/>
        <v>#N/A</v>
      </c>
      <c r="BB57" s="88" t="e">
        <f t="shared" ca="1" si="153"/>
        <v>#N/A</v>
      </c>
      <c r="BC57" s="88" t="e">
        <f t="shared" ca="1" si="153"/>
        <v>#N/A</v>
      </c>
      <c r="BD57" s="88" t="e">
        <f t="shared" ca="1" si="153"/>
        <v>#N/A</v>
      </c>
      <c r="BE57" s="88" t="e">
        <f t="shared" ca="1" si="153"/>
        <v>#N/A</v>
      </c>
      <c r="BF57" s="88" t="e">
        <f t="shared" ca="1" si="153"/>
        <v>#N/A</v>
      </c>
      <c r="BG57" s="88" t="e">
        <f t="shared" ca="1" si="153"/>
        <v>#N/A</v>
      </c>
      <c r="BH57" s="88" t="e">
        <f t="shared" ca="1" si="153"/>
        <v>#N/A</v>
      </c>
      <c r="BI57" s="88" t="e">
        <f t="shared" ca="1" si="153"/>
        <v>#N/A</v>
      </c>
      <c r="BJ57" s="88" t="e">
        <f t="shared" ca="1" si="153"/>
        <v>#N/A</v>
      </c>
      <c r="BK57" s="88" t="e">
        <f t="shared" ca="1" si="153"/>
        <v>#N/A</v>
      </c>
      <c r="BL57" s="88" t="e">
        <f t="shared" ca="1" si="153"/>
        <v>#N/A</v>
      </c>
      <c r="BM57" s="88" t="e">
        <f t="shared" ca="1" si="153"/>
        <v>#N/A</v>
      </c>
      <c r="BN57" s="88" t="e">
        <f t="shared" ca="1" si="153"/>
        <v>#N/A</v>
      </c>
      <c r="BO57" s="88" t="e">
        <f t="shared" ca="1" si="153"/>
        <v>#N/A</v>
      </c>
      <c r="BP57" s="88" t="e">
        <f t="shared" ca="1" si="153"/>
        <v>#N/A</v>
      </c>
      <c r="BQ57" s="88" t="e">
        <f t="shared" ref="BQ57:EB57" ca="1" si="154">IFERROR(BQ$20/(BQ34^2*PI()/4),NA())</f>
        <v>#N/A</v>
      </c>
      <c r="BR57" s="88" t="e">
        <f t="shared" ca="1" si="154"/>
        <v>#N/A</v>
      </c>
      <c r="BS57" s="88" t="e">
        <f t="shared" ca="1" si="154"/>
        <v>#N/A</v>
      </c>
      <c r="BT57" s="88" t="e">
        <f t="shared" ca="1" si="154"/>
        <v>#N/A</v>
      </c>
      <c r="BU57" s="88" t="e">
        <f t="shared" ca="1" si="154"/>
        <v>#N/A</v>
      </c>
      <c r="BV57" s="88" t="e">
        <f t="shared" ca="1" si="154"/>
        <v>#N/A</v>
      </c>
      <c r="BW57" s="88" t="e">
        <f t="shared" ca="1" si="154"/>
        <v>#N/A</v>
      </c>
      <c r="BX57" s="88" t="e">
        <f t="shared" ca="1" si="154"/>
        <v>#N/A</v>
      </c>
      <c r="BY57" s="88" t="e">
        <f t="shared" ca="1" si="154"/>
        <v>#N/A</v>
      </c>
      <c r="BZ57" s="88" t="e">
        <f t="shared" ca="1" si="154"/>
        <v>#N/A</v>
      </c>
      <c r="CA57" s="88" t="e">
        <f t="shared" ca="1" si="154"/>
        <v>#N/A</v>
      </c>
      <c r="CB57" s="88" t="e">
        <f t="shared" ca="1" si="154"/>
        <v>#N/A</v>
      </c>
      <c r="CC57" s="88" t="e">
        <f t="shared" ca="1" si="154"/>
        <v>#N/A</v>
      </c>
      <c r="CD57" s="88" t="e">
        <f t="shared" ca="1" si="154"/>
        <v>#N/A</v>
      </c>
      <c r="CE57" s="88" t="e">
        <f t="shared" ca="1" si="154"/>
        <v>#N/A</v>
      </c>
      <c r="CF57" s="88" t="e">
        <f t="shared" ca="1" si="154"/>
        <v>#N/A</v>
      </c>
      <c r="CG57" s="88" t="e">
        <f t="shared" ca="1" si="154"/>
        <v>#N/A</v>
      </c>
      <c r="CH57" s="88" t="e">
        <f t="shared" ca="1" si="154"/>
        <v>#N/A</v>
      </c>
      <c r="CI57" s="88" t="e">
        <f t="shared" ca="1" si="154"/>
        <v>#N/A</v>
      </c>
      <c r="CJ57" s="88" t="e">
        <f t="shared" ca="1" si="154"/>
        <v>#N/A</v>
      </c>
      <c r="CK57" s="88" t="e">
        <f t="shared" ca="1" si="154"/>
        <v>#N/A</v>
      </c>
      <c r="CL57" s="88" t="e">
        <f t="shared" ca="1" si="154"/>
        <v>#N/A</v>
      </c>
      <c r="CM57" s="88" t="e">
        <f t="shared" ca="1" si="154"/>
        <v>#N/A</v>
      </c>
      <c r="CN57" s="88" t="e">
        <f t="shared" ca="1" si="154"/>
        <v>#N/A</v>
      </c>
      <c r="CO57" s="88" t="e">
        <f t="shared" ca="1" si="154"/>
        <v>#N/A</v>
      </c>
      <c r="CP57" s="88" t="e">
        <f t="shared" ca="1" si="154"/>
        <v>#N/A</v>
      </c>
      <c r="CQ57" s="88" t="e">
        <f t="shared" ca="1" si="154"/>
        <v>#N/A</v>
      </c>
      <c r="CR57" s="88" t="e">
        <f t="shared" ca="1" si="154"/>
        <v>#N/A</v>
      </c>
      <c r="CS57" s="88" t="e">
        <f t="shared" ca="1" si="154"/>
        <v>#N/A</v>
      </c>
      <c r="CT57" s="88" t="e">
        <f t="shared" ca="1" si="154"/>
        <v>#N/A</v>
      </c>
      <c r="CU57" s="88" t="e">
        <f t="shared" ca="1" si="154"/>
        <v>#N/A</v>
      </c>
      <c r="CV57" s="88" t="e">
        <f t="shared" ca="1" si="154"/>
        <v>#N/A</v>
      </c>
      <c r="CW57" s="88" t="e">
        <f t="shared" ca="1" si="154"/>
        <v>#N/A</v>
      </c>
      <c r="CX57" s="88" t="e">
        <f t="shared" ca="1" si="154"/>
        <v>#N/A</v>
      </c>
      <c r="CY57" s="88" t="e">
        <f t="shared" ca="1" si="154"/>
        <v>#N/A</v>
      </c>
      <c r="CZ57" s="88" t="e">
        <f t="shared" ca="1" si="154"/>
        <v>#N/A</v>
      </c>
      <c r="DA57" s="88" t="e">
        <f t="shared" ca="1" si="154"/>
        <v>#N/A</v>
      </c>
      <c r="DB57" s="88" t="e">
        <f t="shared" ca="1" si="154"/>
        <v>#N/A</v>
      </c>
      <c r="DC57" s="88" t="e">
        <f t="shared" ca="1" si="154"/>
        <v>#N/A</v>
      </c>
      <c r="DD57" s="88" t="e">
        <f t="shared" ca="1" si="154"/>
        <v>#N/A</v>
      </c>
      <c r="DE57" s="88" t="e">
        <f t="shared" ca="1" si="154"/>
        <v>#N/A</v>
      </c>
      <c r="DF57" s="88" t="e">
        <f t="shared" ca="1" si="154"/>
        <v>#N/A</v>
      </c>
      <c r="DG57" s="88" t="e">
        <f t="shared" ca="1" si="154"/>
        <v>#N/A</v>
      </c>
      <c r="DH57" s="88" t="e">
        <f t="shared" ca="1" si="154"/>
        <v>#N/A</v>
      </c>
      <c r="DI57" s="88" t="e">
        <f t="shared" ca="1" si="154"/>
        <v>#N/A</v>
      </c>
      <c r="DJ57" s="88" t="e">
        <f t="shared" ca="1" si="154"/>
        <v>#N/A</v>
      </c>
      <c r="DK57" s="88" t="e">
        <f t="shared" ca="1" si="154"/>
        <v>#N/A</v>
      </c>
      <c r="DL57" s="88" t="e">
        <f t="shared" ca="1" si="154"/>
        <v>#N/A</v>
      </c>
      <c r="DM57" s="88" t="e">
        <f t="shared" ca="1" si="154"/>
        <v>#N/A</v>
      </c>
      <c r="DN57" s="88" t="e">
        <f t="shared" ca="1" si="154"/>
        <v>#N/A</v>
      </c>
      <c r="DO57" s="88" t="e">
        <f t="shared" ca="1" si="154"/>
        <v>#N/A</v>
      </c>
      <c r="DP57" s="88" t="e">
        <f t="shared" ca="1" si="154"/>
        <v>#N/A</v>
      </c>
      <c r="DQ57" s="88" t="e">
        <f t="shared" ca="1" si="154"/>
        <v>#N/A</v>
      </c>
      <c r="DR57" s="88" t="e">
        <f t="shared" ca="1" si="154"/>
        <v>#N/A</v>
      </c>
      <c r="DS57" s="88" t="e">
        <f t="shared" ca="1" si="154"/>
        <v>#N/A</v>
      </c>
      <c r="DT57" s="88" t="e">
        <f t="shared" ca="1" si="154"/>
        <v>#N/A</v>
      </c>
      <c r="DU57" s="88" t="e">
        <f t="shared" ca="1" si="154"/>
        <v>#N/A</v>
      </c>
      <c r="DV57" s="88" t="e">
        <f t="shared" ca="1" si="154"/>
        <v>#N/A</v>
      </c>
      <c r="DW57" s="88" t="e">
        <f t="shared" ca="1" si="154"/>
        <v>#N/A</v>
      </c>
      <c r="DX57" s="88" t="e">
        <f t="shared" ca="1" si="154"/>
        <v>#N/A</v>
      </c>
      <c r="DY57" s="88" t="e">
        <f t="shared" ca="1" si="154"/>
        <v>#N/A</v>
      </c>
      <c r="DZ57" s="88" t="e">
        <f t="shared" ca="1" si="154"/>
        <v>#N/A</v>
      </c>
      <c r="EA57" s="88" t="e">
        <f t="shared" ca="1" si="154"/>
        <v>#N/A</v>
      </c>
      <c r="EB57" s="88" t="e">
        <f t="shared" ca="1" si="154"/>
        <v>#N/A</v>
      </c>
      <c r="EC57" s="88" t="e">
        <f t="shared" ref="EC57:GN57" ca="1" si="155">IFERROR(EC$20/(EC34^2*PI()/4),NA())</f>
        <v>#N/A</v>
      </c>
      <c r="ED57" s="88" t="e">
        <f t="shared" ca="1" si="155"/>
        <v>#N/A</v>
      </c>
      <c r="EE57" s="88" t="e">
        <f t="shared" ca="1" si="155"/>
        <v>#N/A</v>
      </c>
      <c r="EF57" s="88" t="e">
        <f t="shared" ca="1" si="155"/>
        <v>#N/A</v>
      </c>
      <c r="EG57" s="88" t="e">
        <f t="shared" ca="1" si="155"/>
        <v>#N/A</v>
      </c>
      <c r="EH57" s="88" t="e">
        <f t="shared" ca="1" si="155"/>
        <v>#N/A</v>
      </c>
      <c r="EI57" s="88" t="e">
        <f t="shared" ca="1" si="155"/>
        <v>#N/A</v>
      </c>
      <c r="EJ57" s="88" t="e">
        <f t="shared" ca="1" si="155"/>
        <v>#N/A</v>
      </c>
      <c r="EK57" s="88" t="e">
        <f t="shared" ca="1" si="155"/>
        <v>#N/A</v>
      </c>
      <c r="EL57" s="88" t="e">
        <f t="shared" ca="1" si="155"/>
        <v>#N/A</v>
      </c>
      <c r="EM57" s="88" t="e">
        <f t="shared" ca="1" si="155"/>
        <v>#N/A</v>
      </c>
      <c r="EN57" s="88" t="e">
        <f t="shared" ca="1" si="155"/>
        <v>#N/A</v>
      </c>
      <c r="EO57" s="88" t="e">
        <f t="shared" ca="1" si="155"/>
        <v>#N/A</v>
      </c>
      <c r="EP57" s="88" t="e">
        <f t="shared" ca="1" si="155"/>
        <v>#N/A</v>
      </c>
      <c r="EQ57" s="88" t="e">
        <f t="shared" ca="1" si="155"/>
        <v>#N/A</v>
      </c>
      <c r="ER57" s="88" t="e">
        <f t="shared" ca="1" si="155"/>
        <v>#N/A</v>
      </c>
      <c r="ES57" s="88" t="e">
        <f t="shared" ca="1" si="155"/>
        <v>#N/A</v>
      </c>
      <c r="ET57" s="88" t="e">
        <f t="shared" ca="1" si="155"/>
        <v>#N/A</v>
      </c>
      <c r="EU57" s="88" t="e">
        <f t="shared" ca="1" si="155"/>
        <v>#N/A</v>
      </c>
      <c r="EV57" s="88" t="e">
        <f t="shared" ca="1" si="155"/>
        <v>#N/A</v>
      </c>
      <c r="EW57" s="88" t="e">
        <f t="shared" ca="1" si="155"/>
        <v>#N/A</v>
      </c>
      <c r="EX57" s="88" t="e">
        <f t="shared" ca="1" si="155"/>
        <v>#N/A</v>
      </c>
      <c r="EY57" s="88" t="e">
        <f t="shared" ca="1" si="155"/>
        <v>#N/A</v>
      </c>
      <c r="EZ57" s="88" t="e">
        <f t="shared" ca="1" si="155"/>
        <v>#N/A</v>
      </c>
      <c r="FA57" s="88" t="e">
        <f t="shared" ca="1" si="155"/>
        <v>#N/A</v>
      </c>
      <c r="FB57" s="88" t="e">
        <f t="shared" ca="1" si="155"/>
        <v>#N/A</v>
      </c>
      <c r="FC57" s="88" t="e">
        <f t="shared" ca="1" si="155"/>
        <v>#N/A</v>
      </c>
      <c r="FD57" s="88" t="e">
        <f t="shared" ca="1" si="155"/>
        <v>#N/A</v>
      </c>
      <c r="FE57" s="88" t="e">
        <f t="shared" ca="1" si="155"/>
        <v>#N/A</v>
      </c>
      <c r="FF57" s="88" t="e">
        <f t="shared" ca="1" si="155"/>
        <v>#N/A</v>
      </c>
      <c r="FG57" s="88" t="e">
        <f t="shared" ca="1" si="155"/>
        <v>#N/A</v>
      </c>
      <c r="FH57" s="88" t="e">
        <f t="shared" ca="1" si="155"/>
        <v>#N/A</v>
      </c>
      <c r="FI57" s="88" t="e">
        <f t="shared" ca="1" si="155"/>
        <v>#N/A</v>
      </c>
      <c r="FJ57" s="88" t="e">
        <f t="shared" ca="1" si="155"/>
        <v>#N/A</v>
      </c>
      <c r="FK57" s="88" t="e">
        <f t="shared" ca="1" si="155"/>
        <v>#N/A</v>
      </c>
      <c r="FL57" s="88" t="e">
        <f t="shared" ca="1" si="155"/>
        <v>#N/A</v>
      </c>
      <c r="FM57" s="88" t="e">
        <f t="shared" ca="1" si="155"/>
        <v>#N/A</v>
      </c>
      <c r="FN57" s="88" t="e">
        <f t="shared" ca="1" si="155"/>
        <v>#N/A</v>
      </c>
      <c r="FO57" s="88" t="e">
        <f t="shared" ca="1" si="155"/>
        <v>#N/A</v>
      </c>
      <c r="FP57" s="88" t="e">
        <f t="shared" ca="1" si="155"/>
        <v>#N/A</v>
      </c>
      <c r="FQ57" s="88" t="e">
        <f t="shared" ca="1" si="155"/>
        <v>#N/A</v>
      </c>
      <c r="FR57" s="88" t="e">
        <f t="shared" ca="1" si="155"/>
        <v>#N/A</v>
      </c>
      <c r="FS57" s="88" t="e">
        <f t="shared" ca="1" si="155"/>
        <v>#N/A</v>
      </c>
      <c r="FT57" s="88" t="e">
        <f t="shared" ca="1" si="155"/>
        <v>#N/A</v>
      </c>
      <c r="FU57" s="88" t="e">
        <f t="shared" ca="1" si="155"/>
        <v>#N/A</v>
      </c>
      <c r="FV57" s="88" t="e">
        <f t="shared" ca="1" si="155"/>
        <v>#N/A</v>
      </c>
      <c r="FW57" s="88" t="e">
        <f t="shared" ca="1" si="155"/>
        <v>#N/A</v>
      </c>
      <c r="FX57" s="88" t="e">
        <f t="shared" ca="1" si="155"/>
        <v>#N/A</v>
      </c>
      <c r="FY57" s="88" t="e">
        <f t="shared" ca="1" si="155"/>
        <v>#N/A</v>
      </c>
      <c r="FZ57" s="88" t="e">
        <f t="shared" ca="1" si="155"/>
        <v>#N/A</v>
      </c>
      <c r="GA57" s="88" t="e">
        <f t="shared" ca="1" si="155"/>
        <v>#N/A</v>
      </c>
      <c r="GB57" s="88" t="e">
        <f t="shared" ca="1" si="155"/>
        <v>#N/A</v>
      </c>
      <c r="GC57" s="88" t="e">
        <f t="shared" ca="1" si="155"/>
        <v>#N/A</v>
      </c>
      <c r="GD57" s="88" t="e">
        <f t="shared" ca="1" si="155"/>
        <v>#N/A</v>
      </c>
      <c r="GE57" s="88" t="e">
        <f t="shared" ca="1" si="155"/>
        <v>#N/A</v>
      </c>
      <c r="GF57" s="88" t="e">
        <f t="shared" ca="1" si="155"/>
        <v>#N/A</v>
      </c>
      <c r="GG57" s="88" t="e">
        <f t="shared" ca="1" si="155"/>
        <v>#N/A</v>
      </c>
      <c r="GH57" s="88" t="e">
        <f t="shared" ca="1" si="155"/>
        <v>#N/A</v>
      </c>
      <c r="GI57" s="88" t="e">
        <f t="shared" ca="1" si="155"/>
        <v>#N/A</v>
      </c>
      <c r="GJ57" s="88" t="e">
        <f t="shared" ca="1" si="155"/>
        <v>#N/A</v>
      </c>
      <c r="GK57" s="88" t="e">
        <f t="shared" ca="1" si="155"/>
        <v>#N/A</v>
      </c>
      <c r="GL57" s="88" t="e">
        <f t="shared" ca="1" si="155"/>
        <v>#N/A</v>
      </c>
      <c r="GM57" s="88" t="e">
        <f t="shared" ca="1" si="155"/>
        <v>#N/A</v>
      </c>
      <c r="GN57" s="88" t="e">
        <f t="shared" ca="1" si="155"/>
        <v>#N/A</v>
      </c>
      <c r="GO57" s="88" t="e">
        <f t="shared" ref="GO57:IZ57" ca="1" si="156">IFERROR(GO$20/(GO34^2*PI()/4),NA())</f>
        <v>#N/A</v>
      </c>
      <c r="GP57" s="88" t="e">
        <f t="shared" ca="1" si="156"/>
        <v>#N/A</v>
      </c>
      <c r="GQ57" s="88" t="e">
        <f t="shared" ca="1" si="156"/>
        <v>#N/A</v>
      </c>
      <c r="GR57" s="88" t="e">
        <f t="shared" ca="1" si="156"/>
        <v>#N/A</v>
      </c>
      <c r="GS57" s="88" t="e">
        <f t="shared" ca="1" si="156"/>
        <v>#N/A</v>
      </c>
      <c r="GT57" s="88" t="e">
        <f t="shared" ca="1" si="156"/>
        <v>#N/A</v>
      </c>
      <c r="GU57" s="88" t="e">
        <f t="shared" ca="1" si="156"/>
        <v>#N/A</v>
      </c>
      <c r="GV57" s="88" t="e">
        <f t="shared" ca="1" si="156"/>
        <v>#N/A</v>
      </c>
      <c r="GW57" s="88" t="e">
        <f t="shared" ca="1" si="156"/>
        <v>#N/A</v>
      </c>
      <c r="GX57" s="88" t="e">
        <f t="shared" ca="1" si="156"/>
        <v>#N/A</v>
      </c>
      <c r="GY57" s="88" t="e">
        <f t="shared" ca="1" si="156"/>
        <v>#N/A</v>
      </c>
      <c r="GZ57" s="88" t="e">
        <f t="shared" ca="1" si="156"/>
        <v>#N/A</v>
      </c>
      <c r="HA57" s="88" t="e">
        <f t="shared" ca="1" si="156"/>
        <v>#N/A</v>
      </c>
      <c r="HB57" s="88" t="e">
        <f t="shared" ca="1" si="156"/>
        <v>#N/A</v>
      </c>
      <c r="HC57" s="88" t="e">
        <f t="shared" ca="1" si="156"/>
        <v>#N/A</v>
      </c>
      <c r="HD57" s="88" t="e">
        <f t="shared" ca="1" si="156"/>
        <v>#N/A</v>
      </c>
      <c r="HE57" s="88" t="e">
        <f t="shared" ca="1" si="156"/>
        <v>#N/A</v>
      </c>
      <c r="HF57" s="88" t="e">
        <f t="shared" ca="1" si="156"/>
        <v>#N/A</v>
      </c>
      <c r="HG57" s="88" t="e">
        <f t="shared" ca="1" si="156"/>
        <v>#N/A</v>
      </c>
      <c r="HH57" s="88" t="e">
        <f t="shared" ca="1" si="156"/>
        <v>#N/A</v>
      </c>
      <c r="HI57" s="88" t="e">
        <f t="shared" ca="1" si="156"/>
        <v>#N/A</v>
      </c>
      <c r="HJ57" s="88" t="e">
        <f t="shared" ca="1" si="156"/>
        <v>#N/A</v>
      </c>
      <c r="HK57" s="88" t="e">
        <f t="shared" ca="1" si="156"/>
        <v>#N/A</v>
      </c>
      <c r="HL57" s="88" t="e">
        <f t="shared" ca="1" si="156"/>
        <v>#N/A</v>
      </c>
      <c r="HM57" s="88" t="e">
        <f t="shared" ca="1" si="156"/>
        <v>#N/A</v>
      </c>
      <c r="HN57" s="88" t="e">
        <f t="shared" ca="1" si="156"/>
        <v>#N/A</v>
      </c>
      <c r="HO57" s="88" t="e">
        <f t="shared" ca="1" si="156"/>
        <v>#N/A</v>
      </c>
      <c r="HP57" s="88" t="e">
        <f t="shared" ca="1" si="156"/>
        <v>#N/A</v>
      </c>
      <c r="HQ57" s="88" t="e">
        <f t="shared" ca="1" si="156"/>
        <v>#N/A</v>
      </c>
      <c r="HR57" s="88" t="e">
        <f t="shared" ca="1" si="156"/>
        <v>#N/A</v>
      </c>
      <c r="HS57" s="88" t="e">
        <f t="shared" ca="1" si="156"/>
        <v>#N/A</v>
      </c>
      <c r="HT57" s="88" t="e">
        <f t="shared" ca="1" si="156"/>
        <v>#N/A</v>
      </c>
      <c r="HU57" s="88" t="e">
        <f t="shared" ca="1" si="156"/>
        <v>#N/A</v>
      </c>
      <c r="HV57" s="88" t="e">
        <f t="shared" ca="1" si="156"/>
        <v>#N/A</v>
      </c>
      <c r="HW57" s="88" t="e">
        <f t="shared" ca="1" si="156"/>
        <v>#N/A</v>
      </c>
      <c r="HX57" s="88" t="e">
        <f t="shared" ca="1" si="156"/>
        <v>#N/A</v>
      </c>
      <c r="HY57" s="88" t="e">
        <f t="shared" ca="1" si="156"/>
        <v>#N/A</v>
      </c>
      <c r="HZ57" s="88" t="e">
        <f t="shared" ca="1" si="156"/>
        <v>#N/A</v>
      </c>
      <c r="IA57" s="88" t="e">
        <f t="shared" ca="1" si="156"/>
        <v>#N/A</v>
      </c>
      <c r="IB57" s="88" t="e">
        <f t="shared" ca="1" si="156"/>
        <v>#N/A</v>
      </c>
      <c r="IC57" s="88" t="e">
        <f t="shared" ca="1" si="156"/>
        <v>#N/A</v>
      </c>
      <c r="ID57" s="88" t="e">
        <f t="shared" ca="1" si="156"/>
        <v>#N/A</v>
      </c>
      <c r="IE57" s="88" t="e">
        <f t="shared" ca="1" si="156"/>
        <v>#N/A</v>
      </c>
      <c r="IF57" s="88" t="e">
        <f t="shared" ca="1" si="156"/>
        <v>#N/A</v>
      </c>
      <c r="IG57" s="88" t="e">
        <f t="shared" ca="1" si="156"/>
        <v>#N/A</v>
      </c>
      <c r="IH57" s="88" t="e">
        <f t="shared" ca="1" si="156"/>
        <v>#N/A</v>
      </c>
      <c r="II57" s="88" t="e">
        <f t="shared" ca="1" si="156"/>
        <v>#N/A</v>
      </c>
      <c r="IJ57" s="88" t="e">
        <f t="shared" ca="1" si="156"/>
        <v>#N/A</v>
      </c>
      <c r="IK57" s="88" t="e">
        <f t="shared" ca="1" si="156"/>
        <v>#N/A</v>
      </c>
      <c r="IL57" s="88" t="e">
        <f t="shared" ca="1" si="156"/>
        <v>#N/A</v>
      </c>
      <c r="IM57" s="88" t="e">
        <f t="shared" ca="1" si="156"/>
        <v>#N/A</v>
      </c>
      <c r="IN57" s="88" t="e">
        <f t="shared" ca="1" si="156"/>
        <v>#N/A</v>
      </c>
      <c r="IO57" s="88" t="e">
        <f t="shared" ca="1" si="156"/>
        <v>#N/A</v>
      </c>
      <c r="IP57" s="88" t="e">
        <f t="shared" ca="1" si="156"/>
        <v>#N/A</v>
      </c>
      <c r="IQ57" s="88" t="e">
        <f t="shared" ca="1" si="156"/>
        <v>#N/A</v>
      </c>
      <c r="IR57" s="88" t="e">
        <f t="shared" ca="1" si="156"/>
        <v>#N/A</v>
      </c>
      <c r="IS57" s="88" t="e">
        <f t="shared" ca="1" si="156"/>
        <v>#N/A</v>
      </c>
      <c r="IT57" s="88" t="e">
        <f t="shared" ca="1" si="156"/>
        <v>#N/A</v>
      </c>
      <c r="IU57" s="88" t="e">
        <f t="shared" ca="1" si="156"/>
        <v>#N/A</v>
      </c>
      <c r="IV57" s="88" t="e">
        <f t="shared" ca="1" si="156"/>
        <v>#N/A</v>
      </c>
      <c r="IW57" s="88" t="e">
        <f t="shared" ca="1" si="156"/>
        <v>#N/A</v>
      </c>
      <c r="IX57" s="88" t="e">
        <f t="shared" ca="1" si="156"/>
        <v>#N/A</v>
      </c>
      <c r="IY57" s="88" t="e">
        <f t="shared" ca="1" si="156"/>
        <v>#N/A</v>
      </c>
      <c r="IZ57" s="88" t="e">
        <f t="shared" ca="1" si="156"/>
        <v>#N/A</v>
      </c>
      <c r="JA57" s="88" t="e">
        <f t="shared" ref="JA57:LL57" ca="1" si="157">IFERROR(JA$20/(JA34^2*PI()/4),NA())</f>
        <v>#N/A</v>
      </c>
      <c r="JB57" s="88" t="e">
        <f t="shared" ca="1" si="157"/>
        <v>#N/A</v>
      </c>
      <c r="JC57" s="88" t="e">
        <f t="shared" ca="1" si="157"/>
        <v>#N/A</v>
      </c>
      <c r="JD57" s="88" t="e">
        <f t="shared" ca="1" si="157"/>
        <v>#N/A</v>
      </c>
      <c r="JE57" s="88" t="e">
        <f t="shared" ca="1" si="157"/>
        <v>#N/A</v>
      </c>
      <c r="JF57" s="88" t="e">
        <f t="shared" ca="1" si="157"/>
        <v>#N/A</v>
      </c>
      <c r="JG57" s="88" t="e">
        <f t="shared" ca="1" si="157"/>
        <v>#N/A</v>
      </c>
      <c r="JH57" s="88" t="e">
        <f t="shared" ca="1" si="157"/>
        <v>#N/A</v>
      </c>
      <c r="JI57" s="88" t="e">
        <f t="shared" ca="1" si="157"/>
        <v>#N/A</v>
      </c>
      <c r="JJ57" s="88" t="e">
        <f t="shared" ca="1" si="157"/>
        <v>#N/A</v>
      </c>
      <c r="JK57" s="88" t="e">
        <f t="shared" ca="1" si="157"/>
        <v>#N/A</v>
      </c>
      <c r="JL57" s="88" t="e">
        <f t="shared" ca="1" si="157"/>
        <v>#N/A</v>
      </c>
      <c r="JM57" s="88" t="e">
        <f t="shared" ca="1" si="157"/>
        <v>#N/A</v>
      </c>
      <c r="JN57" s="88" t="e">
        <f t="shared" ca="1" si="157"/>
        <v>#N/A</v>
      </c>
      <c r="JO57" s="88" t="e">
        <f t="shared" ca="1" si="157"/>
        <v>#N/A</v>
      </c>
      <c r="JP57" s="88" t="e">
        <f t="shared" ca="1" si="157"/>
        <v>#N/A</v>
      </c>
      <c r="JQ57" s="88" t="e">
        <f t="shared" ca="1" si="157"/>
        <v>#N/A</v>
      </c>
      <c r="JR57" s="88" t="e">
        <f t="shared" ca="1" si="157"/>
        <v>#N/A</v>
      </c>
      <c r="JS57" s="88" t="e">
        <f t="shared" ca="1" si="157"/>
        <v>#N/A</v>
      </c>
      <c r="JT57" s="88" t="e">
        <f t="shared" ca="1" si="157"/>
        <v>#N/A</v>
      </c>
      <c r="JU57" s="88" t="e">
        <f t="shared" ca="1" si="157"/>
        <v>#N/A</v>
      </c>
      <c r="JV57" s="88" t="e">
        <f t="shared" ca="1" si="157"/>
        <v>#N/A</v>
      </c>
      <c r="JW57" s="88" t="e">
        <f t="shared" ca="1" si="157"/>
        <v>#N/A</v>
      </c>
      <c r="JX57" s="88" t="e">
        <f t="shared" ca="1" si="157"/>
        <v>#N/A</v>
      </c>
      <c r="JY57" s="88" t="e">
        <f t="shared" ca="1" si="157"/>
        <v>#N/A</v>
      </c>
      <c r="JZ57" s="88" t="e">
        <f t="shared" ca="1" si="157"/>
        <v>#N/A</v>
      </c>
      <c r="KA57" s="88" t="e">
        <f t="shared" ca="1" si="157"/>
        <v>#N/A</v>
      </c>
      <c r="KB57" s="88" t="e">
        <f t="shared" ca="1" si="157"/>
        <v>#N/A</v>
      </c>
      <c r="KC57" s="88" t="e">
        <f t="shared" ca="1" si="157"/>
        <v>#N/A</v>
      </c>
      <c r="KD57" s="88" t="e">
        <f t="shared" ca="1" si="157"/>
        <v>#N/A</v>
      </c>
      <c r="KE57" s="88" t="e">
        <f t="shared" ca="1" si="157"/>
        <v>#N/A</v>
      </c>
      <c r="KF57" s="88" t="e">
        <f t="shared" ca="1" si="157"/>
        <v>#N/A</v>
      </c>
      <c r="KG57" s="88" t="e">
        <f t="shared" ca="1" si="157"/>
        <v>#N/A</v>
      </c>
      <c r="KH57" s="88" t="e">
        <f t="shared" ca="1" si="157"/>
        <v>#N/A</v>
      </c>
      <c r="KI57" s="88" t="e">
        <f t="shared" ca="1" si="157"/>
        <v>#N/A</v>
      </c>
      <c r="KJ57" s="88" t="e">
        <f t="shared" ca="1" si="157"/>
        <v>#N/A</v>
      </c>
      <c r="KK57" s="88" t="e">
        <f t="shared" ca="1" si="157"/>
        <v>#N/A</v>
      </c>
      <c r="KL57" s="88" t="e">
        <f t="shared" ca="1" si="157"/>
        <v>#N/A</v>
      </c>
      <c r="KM57" s="88" t="e">
        <f t="shared" ca="1" si="157"/>
        <v>#N/A</v>
      </c>
      <c r="KN57" s="88" t="e">
        <f t="shared" ca="1" si="157"/>
        <v>#N/A</v>
      </c>
      <c r="KO57" s="88" t="e">
        <f t="shared" ca="1" si="157"/>
        <v>#N/A</v>
      </c>
      <c r="KP57" s="88" t="e">
        <f t="shared" ca="1" si="157"/>
        <v>#N/A</v>
      </c>
      <c r="KQ57" s="88" t="e">
        <f t="shared" ca="1" si="157"/>
        <v>#N/A</v>
      </c>
      <c r="KR57" s="88" t="e">
        <f t="shared" ca="1" si="157"/>
        <v>#N/A</v>
      </c>
      <c r="KS57" s="88" t="e">
        <f t="shared" ca="1" si="157"/>
        <v>#N/A</v>
      </c>
      <c r="KT57" s="88" t="e">
        <f t="shared" ca="1" si="157"/>
        <v>#N/A</v>
      </c>
      <c r="KU57" s="88" t="e">
        <f t="shared" ca="1" si="157"/>
        <v>#N/A</v>
      </c>
      <c r="KV57" s="88" t="e">
        <f t="shared" ca="1" si="157"/>
        <v>#N/A</v>
      </c>
      <c r="KW57" s="88" t="e">
        <f t="shared" ca="1" si="157"/>
        <v>#N/A</v>
      </c>
      <c r="KX57" s="88" t="e">
        <f t="shared" ca="1" si="157"/>
        <v>#N/A</v>
      </c>
      <c r="KY57" s="88" t="e">
        <f t="shared" ca="1" si="157"/>
        <v>#N/A</v>
      </c>
      <c r="KZ57" s="88" t="e">
        <f t="shared" ca="1" si="157"/>
        <v>#N/A</v>
      </c>
      <c r="LA57" s="88" t="e">
        <f t="shared" ca="1" si="157"/>
        <v>#N/A</v>
      </c>
      <c r="LB57" s="88" t="e">
        <f t="shared" ca="1" si="157"/>
        <v>#N/A</v>
      </c>
      <c r="LC57" s="88" t="e">
        <f t="shared" ca="1" si="157"/>
        <v>#N/A</v>
      </c>
      <c r="LD57" s="88" t="e">
        <f t="shared" ca="1" si="157"/>
        <v>#N/A</v>
      </c>
      <c r="LE57" s="88" t="e">
        <f t="shared" ca="1" si="157"/>
        <v>#N/A</v>
      </c>
      <c r="LF57" s="88" t="e">
        <f t="shared" ca="1" si="157"/>
        <v>#N/A</v>
      </c>
      <c r="LG57" s="88" t="e">
        <f t="shared" ca="1" si="157"/>
        <v>#N/A</v>
      </c>
      <c r="LH57" s="88" t="e">
        <f t="shared" ca="1" si="157"/>
        <v>#N/A</v>
      </c>
      <c r="LI57" s="88" t="e">
        <f t="shared" ca="1" si="157"/>
        <v>#N/A</v>
      </c>
      <c r="LJ57" s="88" t="e">
        <f t="shared" ca="1" si="157"/>
        <v>#N/A</v>
      </c>
      <c r="LK57" s="88" t="e">
        <f t="shared" ca="1" si="157"/>
        <v>#N/A</v>
      </c>
      <c r="LL57" s="88" t="e">
        <f t="shared" ca="1" si="157"/>
        <v>#N/A</v>
      </c>
      <c r="LM57" s="88" t="e">
        <f t="shared" ref="LM57:NX57" ca="1" si="158">IFERROR(LM$20/(LM34^2*PI()/4),NA())</f>
        <v>#N/A</v>
      </c>
      <c r="LN57" s="88" t="e">
        <f t="shared" ca="1" si="158"/>
        <v>#N/A</v>
      </c>
      <c r="LO57" s="88" t="e">
        <f t="shared" ca="1" si="158"/>
        <v>#N/A</v>
      </c>
      <c r="LP57" s="88" t="e">
        <f t="shared" ca="1" si="158"/>
        <v>#N/A</v>
      </c>
      <c r="LQ57" s="88" t="e">
        <f t="shared" ca="1" si="158"/>
        <v>#N/A</v>
      </c>
      <c r="LR57" s="88" t="e">
        <f t="shared" ca="1" si="158"/>
        <v>#N/A</v>
      </c>
      <c r="LS57" s="88" t="e">
        <f t="shared" ca="1" si="158"/>
        <v>#N/A</v>
      </c>
      <c r="LT57" s="88" t="e">
        <f t="shared" ca="1" si="158"/>
        <v>#N/A</v>
      </c>
      <c r="LU57" s="88" t="e">
        <f t="shared" ca="1" si="158"/>
        <v>#N/A</v>
      </c>
      <c r="LV57" s="88" t="e">
        <f t="shared" ca="1" si="158"/>
        <v>#N/A</v>
      </c>
      <c r="LW57" s="88" t="e">
        <f t="shared" ca="1" si="158"/>
        <v>#N/A</v>
      </c>
      <c r="LX57" s="88" t="e">
        <f t="shared" ca="1" si="158"/>
        <v>#N/A</v>
      </c>
      <c r="LY57" s="88" t="e">
        <f t="shared" ca="1" si="158"/>
        <v>#N/A</v>
      </c>
      <c r="LZ57" s="88" t="e">
        <f t="shared" ca="1" si="158"/>
        <v>#N/A</v>
      </c>
      <c r="MA57" s="88" t="e">
        <f t="shared" ca="1" si="158"/>
        <v>#N/A</v>
      </c>
      <c r="MB57" s="88" t="e">
        <f t="shared" ca="1" si="158"/>
        <v>#N/A</v>
      </c>
      <c r="MC57" s="88" t="e">
        <f t="shared" ca="1" si="158"/>
        <v>#N/A</v>
      </c>
      <c r="MD57" s="88" t="e">
        <f t="shared" ca="1" si="158"/>
        <v>#N/A</v>
      </c>
      <c r="ME57" s="88" t="e">
        <f t="shared" ca="1" si="158"/>
        <v>#N/A</v>
      </c>
      <c r="MF57" s="88" t="e">
        <f t="shared" ca="1" si="158"/>
        <v>#N/A</v>
      </c>
      <c r="MG57" s="88" t="e">
        <f t="shared" ca="1" si="158"/>
        <v>#N/A</v>
      </c>
      <c r="MH57" s="88" t="e">
        <f t="shared" ca="1" si="158"/>
        <v>#N/A</v>
      </c>
      <c r="MI57" s="88" t="e">
        <f t="shared" ca="1" si="158"/>
        <v>#N/A</v>
      </c>
      <c r="MJ57" s="88" t="e">
        <f t="shared" ca="1" si="158"/>
        <v>#N/A</v>
      </c>
      <c r="MK57" s="88" t="e">
        <f t="shared" ca="1" si="158"/>
        <v>#N/A</v>
      </c>
      <c r="ML57" s="88" t="e">
        <f t="shared" ca="1" si="158"/>
        <v>#N/A</v>
      </c>
      <c r="MM57" s="88" t="e">
        <f t="shared" ca="1" si="158"/>
        <v>#N/A</v>
      </c>
      <c r="MN57" s="88" t="e">
        <f t="shared" ca="1" si="158"/>
        <v>#N/A</v>
      </c>
      <c r="MO57" s="88" t="e">
        <f t="shared" ca="1" si="158"/>
        <v>#N/A</v>
      </c>
      <c r="MP57" s="88" t="e">
        <f t="shared" ca="1" si="158"/>
        <v>#N/A</v>
      </c>
      <c r="MQ57" s="88" t="e">
        <f t="shared" ca="1" si="158"/>
        <v>#N/A</v>
      </c>
      <c r="MR57" s="88" t="e">
        <f t="shared" ca="1" si="158"/>
        <v>#N/A</v>
      </c>
      <c r="MS57" s="88" t="e">
        <f t="shared" ca="1" si="158"/>
        <v>#N/A</v>
      </c>
      <c r="MT57" s="88" t="e">
        <f t="shared" ca="1" si="158"/>
        <v>#N/A</v>
      </c>
      <c r="MU57" s="88" t="e">
        <f t="shared" ca="1" si="158"/>
        <v>#N/A</v>
      </c>
      <c r="MV57" s="88" t="e">
        <f t="shared" ca="1" si="158"/>
        <v>#N/A</v>
      </c>
      <c r="MW57" s="88" t="e">
        <f t="shared" ca="1" si="158"/>
        <v>#N/A</v>
      </c>
      <c r="MX57" s="88" t="e">
        <f t="shared" ca="1" si="158"/>
        <v>#N/A</v>
      </c>
      <c r="MY57" s="88" t="e">
        <f t="shared" ca="1" si="158"/>
        <v>#N/A</v>
      </c>
      <c r="MZ57" s="88" t="e">
        <f t="shared" ca="1" si="158"/>
        <v>#N/A</v>
      </c>
      <c r="NA57" s="88" t="e">
        <f t="shared" ca="1" si="158"/>
        <v>#N/A</v>
      </c>
      <c r="NB57" s="88" t="e">
        <f t="shared" ca="1" si="158"/>
        <v>#N/A</v>
      </c>
      <c r="NC57" s="88" t="e">
        <f t="shared" ca="1" si="158"/>
        <v>#N/A</v>
      </c>
      <c r="ND57" s="88" t="e">
        <f t="shared" ca="1" si="158"/>
        <v>#N/A</v>
      </c>
      <c r="NE57" s="88" t="e">
        <f t="shared" ca="1" si="158"/>
        <v>#N/A</v>
      </c>
      <c r="NF57" s="88" t="e">
        <f t="shared" ca="1" si="158"/>
        <v>#N/A</v>
      </c>
      <c r="NG57" s="88" t="e">
        <f t="shared" ca="1" si="158"/>
        <v>#N/A</v>
      </c>
      <c r="NH57" s="88" t="e">
        <f t="shared" ca="1" si="158"/>
        <v>#N/A</v>
      </c>
      <c r="NI57" s="88" t="e">
        <f t="shared" ca="1" si="158"/>
        <v>#N/A</v>
      </c>
      <c r="NJ57" s="88" t="e">
        <f t="shared" ca="1" si="158"/>
        <v>#N/A</v>
      </c>
      <c r="NK57" s="88" t="e">
        <f t="shared" ca="1" si="158"/>
        <v>#N/A</v>
      </c>
      <c r="NL57" s="88" t="e">
        <f t="shared" ca="1" si="158"/>
        <v>#N/A</v>
      </c>
      <c r="NM57" s="88" t="e">
        <f t="shared" ca="1" si="158"/>
        <v>#N/A</v>
      </c>
      <c r="NN57" s="88" t="e">
        <f t="shared" ca="1" si="158"/>
        <v>#N/A</v>
      </c>
      <c r="NO57" s="88" t="e">
        <f t="shared" ca="1" si="158"/>
        <v>#N/A</v>
      </c>
      <c r="NP57" s="88" t="e">
        <f t="shared" ca="1" si="158"/>
        <v>#N/A</v>
      </c>
      <c r="NQ57" s="88" t="e">
        <f t="shared" ca="1" si="158"/>
        <v>#N/A</v>
      </c>
      <c r="NR57" s="88" t="e">
        <f t="shared" ca="1" si="158"/>
        <v>#N/A</v>
      </c>
      <c r="NS57" s="88" t="e">
        <f t="shared" ca="1" si="158"/>
        <v>#N/A</v>
      </c>
      <c r="NT57" s="88" t="e">
        <f t="shared" ca="1" si="158"/>
        <v>#N/A</v>
      </c>
      <c r="NU57" s="88" t="e">
        <f t="shared" ca="1" si="158"/>
        <v>#N/A</v>
      </c>
      <c r="NV57" s="88" t="e">
        <f t="shared" ca="1" si="158"/>
        <v>#N/A</v>
      </c>
      <c r="NW57" s="88" t="e">
        <f t="shared" ca="1" si="158"/>
        <v>#N/A</v>
      </c>
      <c r="NX57" s="88" t="e">
        <f t="shared" ca="1" si="158"/>
        <v>#N/A</v>
      </c>
      <c r="NY57" s="88" t="e">
        <f t="shared" ref="NY57:OM57" ca="1" si="159">IFERROR(NY$20/(NY34^2*PI()/4),NA())</f>
        <v>#N/A</v>
      </c>
      <c r="NZ57" s="88" t="e">
        <f t="shared" ca="1" si="159"/>
        <v>#N/A</v>
      </c>
      <c r="OA57" s="88" t="e">
        <f t="shared" ca="1" si="159"/>
        <v>#N/A</v>
      </c>
      <c r="OB57" s="88" t="e">
        <f t="shared" ca="1" si="159"/>
        <v>#N/A</v>
      </c>
      <c r="OC57" s="88" t="e">
        <f t="shared" ca="1" si="159"/>
        <v>#N/A</v>
      </c>
      <c r="OD57" s="88" t="e">
        <f t="shared" ca="1" si="159"/>
        <v>#N/A</v>
      </c>
      <c r="OE57" s="88" t="e">
        <f t="shared" ca="1" si="159"/>
        <v>#N/A</v>
      </c>
      <c r="OF57" s="88" t="e">
        <f t="shared" ca="1" si="159"/>
        <v>#N/A</v>
      </c>
      <c r="OG57" s="88" t="e">
        <f t="shared" ca="1" si="159"/>
        <v>#N/A</v>
      </c>
      <c r="OH57" s="88" t="e">
        <f t="shared" ca="1" si="159"/>
        <v>#N/A</v>
      </c>
      <c r="OI57" s="88" t="e">
        <f t="shared" ca="1" si="159"/>
        <v>#N/A</v>
      </c>
      <c r="OJ57" s="88" t="e">
        <f t="shared" ca="1" si="159"/>
        <v>#N/A</v>
      </c>
      <c r="OK57" s="88" t="e">
        <f t="shared" ca="1" si="159"/>
        <v>#N/A</v>
      </c>
      <c r="OL57" s="88" t="e">
        <f t="shared" ca="1" si="159"/>
        <v>#N/A</v>
      </c>
      <c r="OM57" s="88" t="e">
        <f t="shared" ca="1" si="159"/>
        <v>#N/A</v>
      </c>
    </row>
    <row r="58" spans="2:403" x14ac:dyDescent="0.3">
      <c r="B58" s="84">
        <v>200</v>
      </c>
      <c r="C58" s="85" t="s">
        <v>76</v>
      </c>
      <c r="D58" s="88">
        <f t="shared" ref="D58" ca="1" si="160">IFERROR(D$20/(D35^2*PI()/4),NA())</f>
        <v>0.18485905688147122</v>
      </c>
      <c r="E58" s="88">
        <f t="shared" ref="E58:BP58" ca="1" si="161">IFERROR(E$20/(E35^2*PI()/4),NA())</f>
        <v>5.0496441670331311E-3</v>
      </c>
      <c r="F58" s="88">
        <f t="shared" ca="1" si="161"/>
        <v>0.17980941271443807</v>
      </c>
      <c r="G58" s="88">
        <f t="shared" ca="1" si="161"/>
        <v>8.8368772923079791E-2</v>
      </c>
      <c r="H58" s="88">
        <f t="shared" ca="1" si="161"/>
        <v>3.5347509169231926E-2</v>
      </c>
      <c r="I58" s="88">
        <f t="shared" ca="1" si="161"/>
        <v>1.7673754584615963E-2</v>
      </c>
      <c r="J58" s="88">
        <f t="shared" ca="1" si="161"/>
        <v>1.7673754584615963E-2</v>
      </c>
      <c r="K58" s="88">
        <f t="shared" ca="1" si="161"/>
        <v>5.3021263753847879E-2</v>
      </c>
      <c r="L58" s="88">
        <f t="shared" ca="1" si="161"/>
        <v>1.7673754584615963E-2</v>
      </c>
      <c r="M58" s="88">
        <f t="shared" ca="1" si="161"/>
        <v>3.5347509169231926E-2</v>
      </c>
      <c r="N58" s="88">
        <f t="shared" ca="1" si="161"/>
        <v>1.7673754584615963E-2</v>
      </c>
      <c r="O58" s="88">
        <f t="shared" ca="1" si="161"/>
        <v>1.7673754584615963E-2</v>
      </c>
      <c r="P58" s="88">
        <f t="shared" ca="1" si="161"/>
        <v>9.1440639791358302E-2</v>
      </c>
      <c r="Q58" s="88">
        <f t="shared" ca="1" si="161"/>
        <v>4.5867601183884284E-2</v>
      </c>
      <c r="R58" s="88">
        <f t="shared" ca="1" si="161"/>
        <v>4.5573038607474019E-2</v>
      </c>
      <c r="S58" s="88">
        <f t="shared" ca="1" si="161"/>
        <v>2.0829782189011669E-2</v>
      </c>
      <c r="T58" s="88">
        <f t="shared" ca="1" si="161"/>
        <v>2.4743256418462343E-2</v>
      </c>
      <c r="U58" s="88">
        <f t="shared" ca="1" si="161"/>
        <v>1.2624110417582829E-2</v>
      </c>
      <c r="V58" s="88">
        <f t="shared" ca="1" si="161"/>
        <v>1.2119146000879518E-2</v>
      </c>
      <c r="W58" s="88">
        <f t="shared" ca="1" si="161"/>
        <v>1.5148932501099395E-3</v>
      </c>
      <c r="X58" s="88">
        <f t="shared" ca="1" si="161"/>
        <v>1.0604252750769576E-2</v>
      </c>
      <c r="Y58" s="88">
        <f t="shared" ca="1" si="161"/>
        <v>1.5148932501099395E-3</v>
      </c>
      <c r="Z58" s="88">
        <f t="shared" ca="1" si="161"/>
        <v>9.089359500659637E-3</v>
      </c>
      <c r="AA58" s="88">
        <f t="shared" ca="1" si="161"/>
        <v>1.5148932501099395E-3</v>
      </c>
      <c r="AB58" s="88">
        <f t="shared" ca="1" si="161"/>
        <v>7.5744662505496966E-3</v>
      </c>
      <c r="AC58" s="88">
        <f t="shared" ca="1" si="161"/>
        <v>1.5148932501099395E-3</v>
      </c>
      <c r="AD58" s="88">
        <f t="shared" ca="1" si="161"/>
        <v>6.059573000439758E-3</v>
      </c>
      <c r="AE58" s="88">
        <f t="shared" ca="1" si="161"/>
        <v>1.5148932501099395E-3</v>
      </c>
      <c r="AF58" s="88">
        <f t="shared" ca="1" si="161"/>
        <v>4.5446797503298185E-3</v>
      </c>
      <c r="AG58" s="88">
        <f t="shared" ca="1" si="161"/>
        <v>1.5148932501099395E-3</v>
      </c>
      <c r="AH58" s="88">
        <f t="shared" ca="1" si="161"/>
        <v>3.029786500219879E-3</v>
      </c>
      <c r="AI58" s="88">
        <f t="shared" ca="1" si="161"/>
        <v>1.5148932501099395E-3</v>
      </c>
      <c r="AJ58" s="88">
        <f t="shared" ca="1" si="161"/>
        <v>1.5148932501099395E-3</v>
      </c>
      <c r="AK58" s="88" t="e">
        <f t="shared" ca="1" si="161"/>
        <v>#N/A</v>
      </c>
      <c r="AL58" s="88" t="e">
        <f t="shared" ca="1" si="161"/>
        <v>#N/A</v>
      </c>
      <c r="AM58" s="88" t="e">
        <f t="shared" ca="1" si="161"/>
        <v>#N/A</v>
      </c>
      <c r="AN58" s="88" t="e">
        <f t="shared" ca="1" si="161"/>
        <v>#N/A</v>
      </c>
      <c r="AO58" s="88" t="e">
        <f t="shared" ca="1" si="161"/>
        <v>#N/A</v>
      </c>
      <c r="AP58" s="88" t="e">
        <f t="shared" ca="1" si="161"/>
        <v>#N/A</v>
      </c>
      <c r="AQ58" s="88" t="e">
        <f t="shared" ca="1" si="161"/>
        <v>#N/A</v>
      </c>
      <c r="AR58" s="88" t="e">
        <f t="shared" ca="1" si="161"/>
        <v>#N/A</v>
      </c>
      <c r="AS58" s="88" t="e">
        <f t="shared" ca="1" si="161"/>
        <v>#N/A</v>
      </c>
      <c r="AT58" s="88" t="e">
        <f t="shared" ca="1" si="161"/>
        <v>#N/A</v>
      </c>
      <c r="AU58" s="88" t="e">
        <f t="shared" ca="1" si="161"/>
        <v>#N/A</v>
      </c>
      <c r="AV58" s="88" t="e">
        <f t="shared" ca="1" si="161"/>
        <v>#N/A</v>
      </c>
      <c r="AW58" s="88" t="e">
        <f t="shared" ca="1" si="161"/>
        <v>#N/A</v>
      </c>
      <c r="AX58" s="88" t="e">
        <f t="shared" ca="1" si="161"/>
        <v>#N/A</v>
      </c>
      <c r="AY58" s="88" t="e">
        <f t="shared" ca="1" si="161"/>
        <v>#N/A</v>
      </c>
      <c r="AZ58" s="88" t="e">
        <f t="shared" ca="1" si="161"/>
        <v>#N/A</v>
      </c>
      <c r="BA58" s="88" t="e">
        <f t="shared" ca="1" si="161"/>
        <v>#N/A</v>
      </c>
      <c r="BB58" s="88" t="e">
        <f t="shared" ca="1" si="161"/>
        <v>#N/A</v>
      </c>
      <c r="BC58" s="88" t="e">
        <f t="shared" ca="1" si="161"/>
        <v>#N/A</v>
      </c>
      <c r="BD58" s="88" t="e">
        <f t="shared" ca="1" si="161"/>
        <v>#N/A</v>
      </c>
      <c r="BE58" s="88" t="e">
        <f t="shared" ca="1" si="161"/>
        <v>#N/A</v>
      </c>
      <c r="BF58" s="88" t="e">
        <f t="shared" ca="1" si="161"/>
        <v>#N/A</v>
      </c>
      <c r="BG58" s="88" t="e">
        <f t="shared" ca="1" si="161"/>
        <v>#N/A</v>
      </c>
      <c r="BH58" s="88" t="e">
        <f t="shared" ca="1" si="161"/>
        <v>#N/A</v>
      </c>
      <c r="BI58" s="88" t="e">
        <f t="shared" ca="1" si="161"/>
        <v>#N/A</v>
      </c>
      <c r="BJ58" s="88" t="e">
        <f t="shared" ca="1" si="161"/>
        <v>#N/A</v>
      </c>
      <c r="BK58" s="88" t="e">
        <f t="shared" ca="1" si="161"/>
        <v>#N/A</v>
      </c>
      <c r="BL58" s="88" t="e">
        <f t="shared" ca="1" si="161"/>
        <v>#N/A</v>
      </c>
      <c r="BM58" s="88" t="e">
        <f t="shared" ca="1" si="161"/>
        <v>#N/A</v>
      </c>
      <c r="BN58" s="88" t="e">
        <f t="shared" ca="1" si="161"/>
        <v>#N/A</v>
      </c>
      <c r="BO58" s="88" t="e">
        <f t="shared" ca="1" si="161"/>
        <v>#N/A</v>
      </c>
      <c r="BP58" s="88" t="e">
        <f t="shared" ca="1" si="161"/>
        <v>#N/A</v>
      </c>
      <c r="BQ58" s="88" t="e">
        <f t="shared" ref="BQ58:EB58" ca="1" si="162">IFERROR(BQ$20/(BQ35^2*PI()/4),NA())</f>
        <v>#N/A</v>
      </c>
      <c r="BR58" s="88" t="e">
        <f t="shared" ca="1" si="162"/>
        <v>#N/A</v>
      </c>
      <c r="BS58" s="88" t="e">
        <f t="shared" ca="1" si="162"/>
        <v>#N/A</v>
      </c>
      <c r="BT58" s="88" t="e">
        <f t="shared" ca="1" si="162"/>
        <v>#N/A</v>
      </c>
      <c r="BU58" s="88" t="e">
        <f t="shared" ca="1" si="162"/>
        <v>#N/A</v>
      </c>
      <c r="BV58" s="88" t="e">
        <f t="shared" ca="1" si="162"/>
        <v>#N/A</v>
      </c>
      <c r="BW58" s="88" t="e">
        <f t="shared" ca="1" si="162"/>
        <v>#N/A</v>
      </c>
      <c r="BX58" s="88" t="e">
        <f t="shared" ca="1" si="162"/>
        <v>#N/A</v>
      </c>
      <c r="BY58" s="88" t="e">
        <f t="shared" ca="1" si="162"/>
        <v>#N/A</v>
      </c>
      <c r="BZ58" s="88" t="e">
        <f t="shared" ca="1" si="162"/>
        <v>#N/A</v>
      </c>
      <c r="CA58" s="88" t="e">
        <f t="shared" ca="1" si="162"/>
        <v>#N/A</v>
      </c>
      <c r="CB58" s="88" t="e">
        <f t="shared" ca="1" si="162"/>
        <v>#N/A</v>
      </c>
      <c r="CC58" s="88" t="e">
        <f t="shared" ca="1" si="162"/>
        <v>#N/A</v>
      </c>
      <c r="CD58" s="88" t="e">
        <f t="shared" ca="1" si="162"/>
        <v>#N/A</v>
      </c>
      <c r="CE58" s="88" t="e">
        <f t="shared" ca="1" si="162"/>
        <v>#N/A</v>
      </c>
      <c r="CF58" s="88" t="e">
        <f t="shared" ca="1" si="162"/>
        <v>#N/A</v>
      </c>
      <c r="CG58" s="88" t="e">
        <f t="shared" ca="1" si="162"/>
        <v>#N/A</v>
      </c>
      <c r="CH58" s="88" t="e">
        <f t="shared" ca="1" si="162"/>
        <v>#N/A</v>
      </c>
      <c r="CI58" s="88" t="e">
        <f t="shared" ca="1" si="162"/>
        <v>#N/A</v>
      </c>
      <c r="CJ58" s="88" t="e">
        <f t="shared" ca="1" si="162"/>
        <v>#N/A</v>
      </c>
      <c r="CK58" s="88" t="e">
        <f t="shared" ca="1" si="162"/>
        <v>#N/A</v>
      </c>
      <c r="CL58" s="88" t="e">
        <f t="shared" ca="1" si="162"/>
        <v>#N/A</v>
      </c>
      <c r="CM58" s="88" t="e">
        <f t="shared" ca="1" si="162"/>
        <v>#N/A</v>
      </c>
      <c r="CN58" s="88" t="e">
        <f t="shared" ca="1" si="162"/>
        <v>#N/A</v>
      </c>
      <c r="CO58" s="88" t="e">
        <f t="shared" ca="1" si="162"/>
        <v>#N/A</v>
      </c>
      <c r="CP58" s="88" t="e">
        <f t="shared" ca="1" si="162"/>
        <v>#N/A</v>
      </c>
      <c r="CQ58" s="88" t="e">
        <f t="shared" ca="1" si="162"/>
        <v>#N/A</v>
      </c>
      <c r="CR58" s="88" t="e">
        <f t="shared" ca="1" si="162"/>
        <v>#N/A</v>
      </c>
      <c r="CS58" s="88" t="e">
        <f t="shared" ca="1" si="162"/>
        <v>#N/A</v>
      </c>
      <c r="CT58" s="88" t="e">
        <f t="shared" ca="1" si="162"/>
        <v>#N/A</v>
      </c>
      <c r="CU58" s="88" t="e">
        <f t="shared" ca="1" si="162"/>
        <v>#N/A</v>
      </c>
      <c r="CV58" s="88" t="e">
        <f t="shared" ca="1" si="162"/>
        <v>#N/A</v>
      </c>
      <c r="CW58" s="88" t="e">
        <f t="shared" ca="1" si="162"/>
        <v>#N/A</v>
      </c>
      <c r="CX58" s="88" t="e">
        <f t="shared" ca="1" si="162"/>
        <v>#N/A</v>
      </c>
      <c r="CY58" s="88" t="e">
        <f t="shared" ca="1" si="162"/>
        <v>#N/A</v>
      </c>
      <c r="CZ58" s="88" t="e">
        <f t="shared" ca="1" si="162"/>
        <v>#N/A</v>
      </c>
      <c r="DA58" s="88" t="e">
        <f t="shared" ca="1" si="162"/>
        <v>#N/A</v>
      </c>
      <c r="DB58" s="88" t="e">
        <f t="shared" ca="1" si="162"/>
        <v>#N/A</v>
      </c>
      <c r="DC58" s="88" t="e">
        <f t="shared" ca="1" si="162"/>
        <v>#N/A</v>
      </c>
      <c r="DD58" s="88" t="e">
        <f t="shared" ca="1" si="162"/>
        <v>#N/A</v>
      </c>
      <c r="DE58" s="88" t="e">
        <f t="shared" ca="1" si="162"/>
        <v>#N/A</v>
      </c>
      <c r="DF58" s="88" t="e">
        <f t="shared" ca="1" si="162"/>
        <v>#N/A</v>
      </c>
      <c r="DG58" s="88" t="e">
        <f t="shared" ca="1" si="162"/>
        <v>#N/A</v>
      </c>
      <c r="DH58" s="88" t="e">
        <f t="shared" ca="1" si="162"/>
        <v>#N/A</v>
      </c>
      <c r="DI58" s="88" t="e">
        <f t="shared" ca="1" si="162"/>
        <v>#N/A</v>
      </c>
      <c r="DJ58" s="88" t="e">
        <f t="shared" ca="1" si="162"/>
        <v>#N/A</v>
      </c>
      <c r="DK58" s="88" t="e">
        <f t="shared" ca="1" si="162"/>
        <v>#N/A</v>
      </c>
      <c r="DL58" s="88" t="e">
        <f t="shared" ca="1" si="162"/>
        <v>#N/A</v>
      </c>
      <c r="DM58" s="88" t="e">
        <f t="shared" ca="1" si="162"/>
        <v>#N/A</v>
      </c>
      <c r="DN58" s="88" t="e">
        <f t="shared" ca="1" si="162"/>
        <v>#N/A</v>
      </c>
      <c r="DO58" s="88" t="e">
        <f t="shared" ca="1" si="162"/>
        <v>#N/A</v>
      </c>
      <c r="DP58" s="88" t="e">
        <f t="shared" ca="1" si="162"/>
        <v>#N/A</v>
      </c>
      <c r="DQ58" s="88" t="e">
        <f t="shared" ca="1" si="162"/>
        <v>#N/A</v>
      </c>
      <c r="DR58" s="88" t="e">
        <f t="shared" ca="1" si="162"/>
        <v>#N/A</v>
      </c>
      <c r="DS58" s="88" t="e">
        <f t="shared" ca="1" si="162"/>
        <v>#N/A</v>
      </c>
      <c r="DT58" s="88" t="e">
        <f t="shared" ca="1" si="162"/>
        <v>#N/A</v>
      </c>
      <c r="DU58" s="88" t="e">
        <f t="shared" ca="1" si="162"/>
        <v>#N/A</v>
      </c>
      <c r="DV58" s="88" t="e">
        <f t="shared" ca="1" si="162"/>
        <v>#N/A</v>
      </c>
      <c r="DW58" s="88" t="e">
        <f t="shared" ca="1" si="162"/>
        <v>#N/A</v>
      </c>
      <c r="DX58" s="88" t="e">
        <f t="shared" ca="1" si="162"/>
        <v>#N/A</v>
      </c>
      <c r="DY58" s="88" t="e">
        <f t="shared" ca="1" si="162"/>
        <v>#N/A</v>
      </c>
      <c r="DZ58" s="88" t="e">
        <f t="shared" ca="1" si="162"/>
        <v>#N/A</v>
      </c>
      <c r="EA58" s="88" t="e">
        <f t="shared" ca="1" si="162"/>
        <v>#N/A</v>
      </c>
      <c r="EB58" s="88" t="e">
        <f t="shared" ca="1" si="162"/>
        <v>#N/A</v>
      </c>
      <c r="EC58" s="88" t="e">
        <f t="shared" ref="EC58:GN58" ca="1" si="163">IFERROR(EC$20/(EC35^2*PI()/4),NA())</f>
        <v>#N/A</v>
      </c>
      <c r="ED58" s="88" t="e">
        <f t="shared" ca="1" si="163"/>
        <v>#N/A</v>
      </c>
      <c r="EE58" s="88" t="e">
        <f t="shared" ca="1" si="163"/>
        <v>#N/A</v>
      </c>
      <c r="EF58" s="88" t="e">
        <f t="shared" ca="1" si="163"/>
        <v>#N/A</v>
      </c>
      <c r="EG58" s="88" t="e">
        <f t="shared" ca="1" si="163"/>
        <v>#N/A</v>
      </c>
      <c r="EH58" s="88" t="e">
        <f t="shared" ca="1" si="163"/>
        <v>#N/A</v>
      </c>
      <c r="EI58" s="88" t="e">
        <f t="shared" ca="1" si="163"/>
        <v>#N/A</v>
      </c>
      <c r="EJ58" s="88" t="e">
        <f t="shared" ca="1" si="163"/>
        <v>#N/A</v>
      </c>
      <c r="EK58" s="88" t="e">
        <f t="shared" ca="1" si="163"/>
        <v>#N/A</v>
      </c>
      <c r="EL58" s="88" t="e">
        <f t="shared" ca="1" si="163"/>
        <v>#N/A</v>
      </c>
      <c r="EM58" s="88" t="e">
        <f t="shared" ca="1" si="163"/>
        <v>#N/A</v>
      </c>
      <c r="EN58" s="88" t="e">
        <f t="shared" ca="1" si="163"/>
        <v>#N/A</v>
      </c>
      <c r="EO58" s="88" t="e">
        <f t="shared" ca="1" si="163"/>
        <v>#N/A</v>
      </c>
      <c r="EP58" s="88" t="e">
        <f t="shared" ca="1" si="163"/>
        <v>#N/A</v>
      </c>
      <c r="EQ58" s="88" t="e">
        <f t="shared" ca="1" si="163"/>
        <v>#N/A</v>
      </c>
      <c r="ER58" s="88" t="e">
        <f t="shared" ca="1" si="163"/>
        <v>#N/A</v>
      </c>
      <c r="ES58" s="88" t="e">
        <f t="shared" ca="1" si="163"/>
        <v>#N/A</v>
      </c>
      <c r="ET58" s="88" t="e">
        <f t="shared" ca="1" si="163"/>
        <v>#N/A</v>
      </c>
      <c r="EU58" s="88" t="e">
        <f t="shared" ca="1" si="163"/>
        <v>#N/A</v>
      </c>
      <c r="EV58" s="88" t="e">
        <f t="shared" ca="1" si="163"/>
        <v>#N/A</v>
      </c>
      <c r="EW58" s="88" t="e">
        <f t="shared" ca="1" si="163"/>
        <v>#N/A</v>
      </c>
      <c r="EX58" s="88" t="e">
        <f t="shared" ca="1" si="163"/>
        <v>#N/A</v>
      </c>
      <c r="EY58" s="88" t="e">
        <f t="shared" ca="1" si="163"/>
        <v>#N/A</v>
      </c>
      <c r="EZ58" s="88" t="e">
        <f t="shared" ca="1" si="163"/>
        <v>#N/A</v>
      </c>
      <c r="FA58" s="88" t="e">
        <f t="shared" ca="1" si="163"/>
        <v>#N/A</v>
      </c>
      <c r="FB58" s="88" t="e">
        <f t="shared" ca="1" si="163"/>
        <v>#N/A</v>
      </c>
      <c r="FC58" s="88" t="e">
        <f t="shared" ca="1" si="163"/>
        <v>#N/A</v>
      </c>
      <c r="FD58" s="88" t="e">
        <f t="shared" ca="1" si="163"/>
        <v>#N/A</v>
      </c>
      <c r="FE58" s="88" t="e">
        <f t="shared" ca="1" si="163"/>
        <v>#N/A</v>
      </c>
      <c r="FF58" s="88" t="e">
        <f t="shared" ca="1" si="163"/>
        <v>#N/A</v>
      </c>
      <c r="FG58" s="88" t="e">
        <f t="shared" ca="1" si="163"/>
        <v>#N/A</v>
      </c>
      <c r="FH58" s="88" t="e">
        <f t="shared" ca="1" si="163"/>
        <v>#N/A</v>
      </c>
      <c r="FI58" s="88" t="e">
        <f t="shared" ca="1" si="163"/>
        <v>#N/A</v>
      </c>
      <c r="FJ58" s="88" t="e">
        <f t="shared" ca="1" si="163"/>
        <v>#N/A</v>
      </c>
      <c r="FK58" s="88" t="e">
        <f t="shared" ca="1" si="163"/>
        <v>#N/A</v>
      </c>
      <c r="FL58" s="88" t="e">
        <f t="shared" ca="1" si="163"/>
        <v>#N/A</v>
      </c>
      <c r="FM58" s="88" t="e">
        <f t="shared" ca="1" si="163"/>
        <v>#N/A</v>
      </c>
      <c r="FN58" s="88" t="e">
        <f t="shared" ca="1" si="163"/>
        <v>#N/A</v>
      </c>
      <c r="FO58" s="88" t="e">
        <f t="shared" ca="1" si="163"/>
        <v>#N/A</v>
      </c>
      <c r="FP58" s="88" t="e">
        <f t="shared" ca="1" si="163"/>
        <v>#N/A</v>
      </c>
      <c r="FQ58" s="88" t="e">
        <f t="shared" ca="1" si="163"/>
        <v>#N/A</v>
      </c>
      <c r="FR58" s="88" t="e">
        <f t="shared" ca="1" si="163"/>
        <v>#N/A</v>
      </c>
      <c r="FS58" s="88" t="e">
        <f t="shared" ca="1" si="163"/>
        <v>#N/A</v>
      </c>
      <c r="FT58" s="88" t="e">
        <f t="shared" ca="1" si="163"/>
        <v>#N/A</v>
      </c>
      <c r="FU58" s="88" t="e">
        <f t="shared" ca="1" si="163"/>
        <v>#N/A</v>
      </c>
      <c r="FV58" s="88" t="e">
        <f t="shared" ca="1" si="163"/>
        <v>#N/A</v>
      </c>
      <c r="FW58" s="88" t="e">
        <f t="shared" ca="1" si="163"/>
        <v>#N/A</v>
      </c>
      <c r="FX58" s="88" t="e">
        <f t="shared" ca="1" si="163"/>
        <v>#N/A</v>
      </c>
      <c r="FY58" s="88" t="e">
        <f t="shared" ca="1" si="163"/>
        <v>#N/A</v>
      </c>
      <c r="FZ58" s="88" t="e">
        <f t="shared" ca="1" si="163"/>
        <v>#N/A</v>
      </c>
      <c r="GA58" s="88" t="e">
        <f t="shared" ca="1" si="163"/>
        <v>#N/A</v>
      </c>
      <c r="GB58" s="88" t="e">
        <f t="shared" ca="1" si="163"/>
        <v>#N/A</v>
      </c>
      <c r="GC58" s="88" t="e">
        <f t="shared" ca="1" si="163"/>
        <v>#N/A</v>
      </c>
      <c r="GD58" s="88" t="e">
        <f t="shared" ca="1" si="163"/>
        <v>#N/A</v>
      </c>
      <c r="GE58" s="88" t="e">
        <f t="shared" ca="1" si="163"/>
        <v>#N/A</v>
      </c>
      <c r="GF58" s="88" t="e">
        <f t="shared" ca="1" si="163"/>
        <v>#N/A</v>
      </c>
      <c r="GG58" s="88" t="e">
        <f t="shared" ca="1" si="163"/>
        <v>#N/A</v>
      </c>
      <c r="GH58" s="88" t="e">
        <f t="shared" ca="1" si="163"/>
        <v>#N/A</v>
      </c>
      <c r="GI58" s="88" t="e">
        <f t="shared" ca="1" si="163"/>
        <v>#N/A</v>
      </c>
      <c r="GJ58" s="88" t="e">
        <f t="shared" ca="1" si="163"/>
        <v>#N/A</v>
      </c>
      <c r="GK58" s="88" t="e">
        <f t="shared" ca="1" si="163"/>
        <v>#N/A</v>
      </c>
      <c r="GL58" s="88" t="e">
        <f t="shared" ca="1" si="163"/>
        <v>#N/A</v>
      </c>
      <c r="GM58" s="88" t="e">
        <f t="shared" ca="1" si="163"/>
        <v>#N/A</v>
      </c>
      <c r="GN58" s="88" t="e">
        <f t="shared" ca="1" si="163"/>
        <v>#N/A</v>
      </c>
      <c r="GO58" s="88" t="e">
        <f t="shared" ref="GO58:IZ58" ca="1" si="164">IFERROR(GO$20/(GO35^2*PI()/4),NA())</f>
        <v>#N/A</v>
      </c>
      <c r="GP58" s="88" t="e">
        <f t="shared" ca="1" si="164"/>
        <v>#N/A</v>
      </c>
      <c r="GQ58" s="88" t="e">
        <f t="shared" ca="1" si="164"/>
        <v>#N/A</v>
      </c>
      <c r="GR58" s="88" t="e">
        <f t="shared" ca="1" si="164"/>
        <v>#N/A</v>
      </c>
      <c r="GS58" s="88" t="e">
        <f t="shared" ca="1" si="164"/>
        <v>#N/A</v>
      </c>
      <c r="GT58" s="88" t="e">
        <f t="shared" ca="1" si="164"/>
        <v>#N/A</v>
      </c>
      <c r="GU58" s="88" t="e">
        <f t="shared" ca="1" si="164"/>
        <v>#N/A</v>
      </c>
      <c r="GV58" s="88" t="e">
        <f t="shared" ca="1" si="164"/>
        <v>#N/A</v>
      </c>
      <c r="GW58" s="88" t="e">
        <f t="shared" ca="1" si="164"/>
        <v>#N/A</v>
      </c>
      <c r="GX58" s="88" t="e">
        <f t="shared" ca="1" si="164"/>
        <v>#N/A</v>
      </c>
      <c r="GY58" s="88" t="e">
        <f t="shared" ca="1" si="164"/>
        <v>#N/A</v>
      </c>
      <c r="GZ58" s="88" t="e">
        <f t="shared" ca="1" si="164"/>
        <v>#N/A</v>
      </c>
      <c r="HA58" s="88" t="e">
        <f t="shared" ca="1" si="164"/>
        <v>#N/A</v>
      </c>
      <c r="HB58" s="88" t="e">
        <f t="shared" ca="1" si="164"/>
        <v>#N/A</v>
      </c>
      <c r="HC58" s="88" t="e">
        <f t="shared" ca="1" si="164"/>
        <v>#N/A</v>
      </c>
      <c r="HD58" s="88" t="e">
        <f t="shared" ca="1" si="164"/>
        <v>#N/A</v>
      </c>
      <c r="HE58" s="88" t="e">
        <f t="shared" ca="1" si="164"/>
        <v>#N/A</v>
      </c>
      <c r="HF58" s="88" t="e">
        <f t="shared" ca="1" si="164"/>
        <v>#N/A</v>
      </c>
      <c r="HG58" s="88" t="e">
        <f t="shared" ca="1" si="164"/>
        <v>#N/A</v>
      </c>
      <c r="HH58" s="88" t="e">
        <f t="shared" ca="1" si="164"/>
        <v>#N/A</v>
      </c>
      <c r="HI58" s="88" t="e">
        <f t="shared" ca="1" si="164"/>
        <v>#N/A</v>
      </c>
      <c r="HJ58" s="88" t="e">
        <f t="shared" ca="1" si="164"/>
        <v>#N/A</v>
      </c>
      <c r="HK58" s="88" t="e">
        <f t="shared" ca="1" si="164"/>
        <v>#N/A</v>
      </c>
      <c r="HL58" s="88" t="e">
        <f t="shared" ca="1" si="164"/>
        <v>#N/A</v>
      </c>
      <c r="HM58" s="88" t="e">
        <f t="shared" ca="1" si="164"/>
        <v>#N/A</v>
      </c>
      <c r="HN58" s="88" t="e">
        <f t="shared" ca="1" si="164"/>
        <v>#N/A</v>
      </c>
      <c r="HO58" s="88" t="e">
        <f t="shared" ca="1" si="164"/>
        <v>#N/A</v>
      </c>
      <c r="HP58" s="88" t="e">
        <f t="shared" ca="1" si="164"/>
        <v>#N/A</v>
      </c>
      <c r="HQ58" s="88" t="e">
        <f t="shared" ca="1" si="164"/>
        <v>#N/A</v>
      </c>
      <c r="HR58" s="88" t="e">
        <f t="shared" ca="1" si="164"/>
        <v>#N/A</v>
      </c>
      <c r="HS58" s="88" t="e">
        <f t="shared" ca="1" si="164"/>
        <v>#N/A</v>
      </c>
      <c r="HT58" s="88" t="e">
        <f t="shared" ca="1" si="164"/>
        <v>#N/A</v>
      </c>
      <c r="HU58" s="88" t="e">
        <f t="shared" ca="1" si="164"/>
        <v>#N/A</v>
      </c>
      <c r="HV58" s="88" t="e">
        <f t="shared" ca="1" si="164"/>
        <v>#N/A</v>
      </c>
      <c r="HW58" s="88" t="e">
        <f t="shared" ca="1" si="164"/>
        <v>#N/A</v>
      </c>
      <c r="HX58" s="88" t="e">
        <f t="shared" ca="1" si="164"/>
        <v>#N/A</v>
      </c>
      <c r="HY58" s="88" t="e">
        <f t="shared" ca="1" si="164"/>
        <v>#N/A</v>
      </c>
      <c r="HZ58" s="88" t="e">
        <f t="shared" ca="1" si="164"/>
        <v>#N/A</v>
      </c>
      <c r="IA58" s="88" t="e">
        <f t="shared" ca="1" si="164"/>
        <v>#N/A</v>
      </c>
      <c r="IB58" s="88" t="e">
        <f t="shared" ca="1" si="164"/>
        <v>#N/A</v>
      </c>
      <c r="IC58" s="88" t="e">
        <f t="shared" ca="1" si="164"/>
        <v>#N/A</v>
      </c>
      <c r="ID58" s="88" t="e">
        <f t="shared" ca="1" si="164"/>
        <v>#N/A</v>
      </c>
      <c r="IE58" s="88" t="e">
        <f t="shared" ca="1" si="164"/>
        <v>#N/A</v>
      </c>
      <c r="IF58" s="88" t="e">
        <f t="shared" ca="1" si="164"/>
        <v>#N/A</v>
      </c>
      <c r="IG58" s="88" t="e">
        <f t="shared" ca="1" si="164"/>
        <v>#N/A</v>
      </c>
      <c r="IH58" s="88" t="e">
        <f t="shared" ca="1" si="164"/>
        <v>#N/A</v>
      </c>
      <c r="II58" s="88" t="e">
        <f t="shared" ca="1" si="164"/>
        <v>#N/A</v>
      </c>
      <c r="IJ58" s="88" t="e">
        <f t="shared" ca="1" si="164"/>
        <v>#N/A</v>
      </c>
      <c r="IK58" s="88" t="e">
        <f t="shared" ca="1" si="164"/>
        <v>#N/A</v>
      </c>
      <c r="IL58" s="88" t="e">
        <f t="shared" ca="1" si="164"/>
        <v>#N/A</v>
      </c>
      <c r="IM58" s="88" t="e">
        <f t="shared" ca="1" si="164"/>
        <v>#N/A</v>
      </c>
      <c r="IN58" s="88" t="e">
        <f t="shared" ca="1" si="164"/>
        <v>#N/A</v>
      </c>
      <c r="IO58" s="88" t="e">
        <f t="shared" ca="1" si="164"/>
        <v>#N/A</v>
      </c>
      <c r="IP58" s="88" t="e">
        <f t="shared" ca="1" si="164"/>
        <v>#N/A</v>
      </c>
      <c r="IQ58" s="88" t="e">
        <f t="shared" ca="1" si="164"/>
        <v>#N/A</v>
      </c>
      <c r="IR58" s="88" t="e">
        <f t="shared" ca="1" si="164"/>
        <v>#N/A</v>
      </c>
      <c r="IS58" s="88" t="e">
        <f t="shared" ca="1" si="164"/>
        <v>#N/A</v>
      </c>
      <c r="IT58" s="88" t="e">
        <f t="shared" ca="1" si="164"/>
        <v>#N/A</v>
      </c>
      <c r="IU58" s="88" t="e">
        <f t="shared" ca="1" si="164"/>
        <v>#N/A</v>
      </c>
      <c r="IV58" s="88" t="e">
        <f t="shared" ca="1" si="164"/>
        <v>#N/A</v>
      </c>
      <c r="IW58" s="88" t="e">
        <f t="shared" ca="1" si="164"/>
        <v>#N/A</v>
      </c>
      <c r="IX58" s="88" t="e">
        <f t="shared" ca="1" si="164"/>
        <v>#N/A</v>
      </c>
      <c r="IY58" s="88" t="e">
        <f t="shared" ca="1" si="164"/>
        <v>#N/A</v>
      </c>
      <c r="IZ58" s="88" t="e">
        <f t="shared" ca="1" si="164"/>
        <v>#N/A</v>
      </c>
      <c r="JA58" s="88" t="e">
        <f t="shared" ref="JA58:LL58" ca="1" si="165">IFERROR(JA$20/(JA35^2*PI()/4),NA())</f>
        <v>#N/A</v>
      </c>
      <c r="JB58" s="88" t="e">
        <f t="shared" ca="1" si="165"/>
        <v>#N/A</v>
      </c>
      <c r="JC58" s="88" t="e">
        <f t="shared" ca="1" si="165"/>
        <v>#N/A</v>
      </c>
      <c r="JD58" s="88" t="e">
        <f t="shared" ca="1" si="165"/>
        <v>#N/A</v>
      </c>
      <c r="JE58" s="88" t="e">
        <f t="shared" ca="1" si="165"/>
        <v>#N/A</v>
      </c>
      <c r="JF58" s="88" t="e">
        <f t="shared" ca="1" si="165"/>
        <v>#N/A</v>
      </c>
      <c r="JG58" s="88" t="e">
        <f t="shared" ca="1" si="165"/>
        <v>#N/A</v>
      </c>
      <c r="JH58" s="88" t="e">
        <f t="shared" ca="1" si="165"/>
        <v>#N/A</v>
      </c>
      <c r="JI58" s="88" t="e">
        <f t="shared" ca="1" si="165"/>
        <v>#N/A</v>
      </c>
      <c r="JJ58" s="88" t="e">
        <f t="shared" ca="1" si="165"/>
        <v>#N/A</v>
      </c>
      <c r="JK58" s="88" t="e">
        <f t="shared" ca="1" si="165"/>
        <v>#N/A</v>
      </c>
      <c r="JL58" s="88" t="e">
        <f t="shared" ca="1" si="165"/>
        <v>#N/A</v>
      </c>
      <c r="JM58" s="88" t="e">
        <f t="shared" ca="1" si="165"/>
        <v>#N/A</v>
      </c>
      <c r="JN58" s="88" t="e">
        <f t="shared" ca="1" si="165"/>
        <v>#N/A</v>
      </c>
      <c r="JO58" s="88" t="e">
        <f t="shared" ca="1" si="165"/>
        <v>#N/A</v>
      </c>
      <c r="JP58" s="88" t="e">
        <f t="shared" ca="1" si="165"/>
        <v>#N/A</v>
      </c>
      <c r="JQ58" s="88" t="e">
        <f t="shared" ca="1" si="165"/>
        <v>#N/A</v>
      </c>
      <c r="JR58" s="88" t="e">
        <f t="shared" ca="1" si="165"/>
        <v>#N/A</v>
      </c>
      <c r="JS58" s="88" t="e">
        <f t="shared" ca="1" si="165"/>
        <v>#N/A</v>
      </c>
      <c r="JT58" s="88" t="e">
        <f t="shared" ca="1" si="165"/>
        <v>#N/A</v>
      </c>
      <c r="JU58" s="88" t="e">
        <f t="shared" ca="1" si="165"/>
        <v>#N/A</v>
      </c>
      <c r="JV58" s="88" t="e">
        <f t="shared" ca="1" si="165"/>
        <v>#N/A</v>
      </c>
      <c r="JW58" s="88" t="e">
        <f t="shared" ca="1" si="165"/>
        <v>#N/A</v>
      </c>
      <c r="JX58" s="88" t="e">
        <f t="shared" ca="1" si="165"/>
        <v>#N/A</v>
      </c>
      <c r="JY58" s="88" t="e">
        <f t="shared" ca="1" si="165"/>
        <v>#N/A</v>
      </c>
      <c r="JZ58" s="88" t="e">
        <f t="shared" ca="1" si="165"/>
        <v>#N/A</v>
      </c>
      <c r="KA58" s="88" t="e">
        <f t="shared" ca="1" si="165"/>
        <v>#N/A</v>
      </c>
      <c r="KB58" s="88" t="e">
        <f t="shared" ca="1" si="165"/>
        <v>#N/A</v>
      </c>
      <c r="KC58" s="88" t="e">
        <f t="shared" ca="1" si="165"/>
        <v>#N/A</v>
      </c>
      <c r="KD58" s="88" t="e">
        <f t="shared" ca="1" si="165"/>
        <v>#N/A</v>
      </c>
      <c r="KE58" s="88" t="e">
        <f t="shared" ca="1" si="165"/>
        <v>#N/A</v>
      </c>
      <c r="KF58" s="88" t="e">
        <f t="shared" ca="1" si="165"/>
        <v>#N/A</v>
      </c>
      <c r="KG58" s="88" t="e">
        <f t="shared" ca="1" si="165"/>
        <v>#N/A</v>
      </c>
      <c r="KH58" s="88" t="e">
        <f t="shared" ca="1" si="165"/>
        <v>#N/A</v>
      </c>
      <c r="KI58" s="88" t="e">
        <f t="shared" ca="1" si="165"/>
        <v>#N/A</v>
      </c>
      <c r="KJ58" s="88" t="e">
        <f t="shared" ca="1" si="165"/>
        <v>#N/A</v>
      </c>
      <c r="KK58" s="88" t="e">
        <f t="shared" ca="1" si="165"/>
        <v>#N/A</v>
      </c>
      <c r="KL58" s="88" t="e">
        <f t="shared" ca="1" si="165"/>
        <v>#N/A</v>
      </c>
      <c r="KM58" s="88" t="e">
        <f t="shared" ca="1" si="165"/>
        <v>#N/A</v>
      </c>
      <c r="KN58" s="88" t="e">
        <f t="shared" ca="1" si="165"/>
        <v>#N/A</v>
      </c>
      <c r="KO58" s="88" t="e">
        <f t="shared" ca="1" si="165"/>
        <v>#N/A</v>
      </c>
      <c r="KP58" s="88" t="e">
        <f t="shared" ca="1" si="165"/>
        <v>#N/A</v>
      </c>
      <c r="KQ58" s="88" t="e">
        <f t="shared" ca="1" si="165"/>
        <v>#N/A</v>
      </c>
      <c r="KR58" s="88" t="e">
        <f t="shared" ca="1" si="165"/>
        <v>#N/A</v>
      </c>
      <c r="KS58" s="88" t="e">
        <f t="shared" ca="1" si="165"/>
        <v>#N/A</v>
      </c>
      <c r="KT58" s="88" t="e">
        <f t="shared" ca="1" si="165"/>
        <v>#N/A</v>
      </c>
      <c r="KU58" s="88" t="e">
        <f t="shared" ca="1" si="165"/>
        <v>#N/A</v>
      </c>
      <c r="KV58" s="88" t="e">
        <f t="shared" ca="1" si="165"/>
        <v>#N/A</v>
      </c>
      <c r="KW58" s="88" t="e">
        <f t="shared" ca="1" si="165"/>
        <v>#N/A</v>
      </c>
      <c r="KX58" s="88" t="e">
        <f t="shared" ca="1" si="165"/>
        <v>#N/A</v>
      </c>
      <c r="KY58" s="88" t="e">
        <f t="shared" ca="1" si="165"/>
        <v>#N/A</v>
      </c>
      <c r="KZ58" s="88" t="e">
        <f t="shared" ca="1" si="165"/>
        <v>#N/A</v>
      </c>
      <c r="LA58" s="88" t="e">
        <f t="shared" ca="1" si="165"/>
        <v>#N/A</v>
      </c>
      <c r="LB58" s="88" t="e">
        <f t="shared" ca="1" si="165"/>
        <v>#N/A</v>
      </c>
      <c r="LC58" s="88" t="e">
        <f t="shared" ca="1" si="165"/>
        <v>#N/A</v>
      </c>
      <c r="LD58" s="88" t="e">
        <f t="shared" ca="1" si="165"/>
        <v>#N/A</v>
      </c>
      <c r="LE58" s="88" t="e">
        <f t="shared" ca="1" si="165"/>
        <v>#N/A</v>
      </c>
      <c r="LF58" s="88" t="e">
        <f t="shared" ca="1" si="165"/>
        <v>#N/A</v>
      </c>
      <c r="LG58" s="88" t="e">
        <f t="shared" ca="1" si="165"/>
        <v>#N/A</v>
      </c>
      <c r="LH58" s="88" t="e">
        <f t="shared" ca="1" si="165"/>
        <v>#N/A</v>
      </c>
      <c r="LI58" s="88" t="e">
        <f t="shared" ca="1" si="165"/>
        <v>#N/A</v>
      </c>
      <c r="LJ58" s="88" t="e">
        <f t="shared" ca="1" si="165"/>
        <v>#N/A</v>
      </c>
      <c r="LK58" s="88" t="e">
        <f t="shared" ca="1" si="165"/>
        <v>#N/A</v>
      </c>
      <c r="LL58" s="88" t="e">
        <f t="shared" ca="1" si="165"/>
        <v>#N/A</v>
      </c>
      <c r="LM58" s="88" t="e">
        <f t="shared" ref="LM58:NX58" ca="1" si="166">IFERROR(LM$20/(LM35^2*PI()/4),NA())</f>
        <v>#N/A</v>
      </c>
      <c r="LN58" s="88" t="e">
        <f t="shared" ca="1" si="166"/>
        <v>#N/A</v>
      </c>
      <c r="LO58" s="88" t="e">
        <f t="shared" ca="1" si="166"/>
        <v>#N/A</v>
      </c>
      <c r="LP58" s="88" t="e">
        <f t="shared" ca="1" si="166"/>
        <v>#N/A</v>
      </c>
      <c r="LQ58" s="88" t="e">
        <f t="shared" ca="1" si="166"/>
        <v>#N/A</v>
      </c>
      <c r="LR58" s="88" t="e">
        <f t="shared" ca="1" si="166"/>
        <v>#N/A</v>
      </c>
      <c r="LS58" s="88" t="e">
        <f t="shared" ca="1" si="166"/>
        <v>#N/A</v>
      </c>
      <c r="LT58" s="88" t="e">
        <f t="shared" ca="1" si="166"/>
        <v>#N/A</v>
      </c>
      <c r="LU58" s="88" t="e">
        <f t="shared" ca="1" si="166"/>
        <v>#N/A</v>
      </c>
      <c r="LV58" s="88" t="e">
        <f t="shared" ca="1" si="166"/>
        <v>#N/A</v>
      </c>
      <c r="LW58" s="88" t="e">
        <f t="shared" ca="1" si="166"/>
        <v>#N/A</v>
      </c>
      <c r="LX58" s="88" t="e">
        <f t="shared" ca="1" si="166"/>
        <v>#N/A</v>
      </c>
      <c r="LY58" s="88" t="e">
        <f t="shared" ca="1" si="166"/>
        <v>#N/A</v>
      </c>
      <c r="LZ58" s="88" t="e">
        <f t="shared" ca="1" si="166"/>
        <v>#N/A</v>
      </c>
      <c r="MA58" s="88" t="e">
        <f t="shared" ca="1" si="166"/>
        <v>#N/A</v>
      </c>
      <c r="MB58" s="88" t="e">
        <f t="shared" ca="1" si="166"/>
        <v>#N/A</v>
      </c>
      <c r="MC58" s="88" t="e">
        <f t="shared" ca="1" si="166"/>
        <v>#N/A</v>
      </c>
      <c r="MD58" s="88" t="e">
        <f t="shared" ca="1" si="166"/>
        <v>#N/A</v>
      </c>
      <c r="ME58" s="88" t="e">
        <f t="shared" ca="1" si="166"/>
        <v>#N/A</v>
      </c>
      <c r="MF58" s="88" t="e">
        <f t="shared" ca="1" si="166"/>
        <v>#N/A</v>
      </c>
      <c r="MG58" s="88" t="e">
        <f t="shared" ca="1" si="166"/>
        <v>#N/A</v>
      </c>
      <c r="MH58" s="88" t="e">
        <f t="shared" ca="1" si="166"/>
        <v>#N/A</v>
      </c>
      <c r="MI58" s="88" t="e">
        <f t="shared" ca="1" si="166"/>
        <v>#N/A</v>
      </c>
      <c r="MJ58" s="88" t="e">
        <f t="shared" ca="1" si="166"/>
        <v>#N/A</v>
      </c>
      <c r="MK58" s="88" t="e">
        <f t="shared" ca="1" si="166"/>
        <v>#N/A</v>
      </c>
      <c r="ML58" s="88" t="e">
        <f t="shared" ca="1" si="166"/>
        <v>#N/A</v>
      </c>
      <c r="MM58" s="88" t="e">
        <f t="shared" ca="1" si="166"/>
        <v>#N/A</v>
      </c>
      <c r="MN58" s="88" t="e">
        <f t="shared" ca="1" si="166"/>
        <v>#N/A</v>
      </c>
      <c r="MO58" s="88" t="e">
        <f t="shared" ca="1" si="166"/>
        <v>#N/A</v>
      </c>
      <c r="MP58" s="88" t="e">
        <f t="shared" ca="1" si="166"/>
        <v>#N/A</v>
      </c>
      <c r="MQ58" s="88" t="e">
        <f t="shared" ca="1" si="166"/>
        <v>#N/A</v>
      </c>
      <c r="MR58" s="88" t="e">
        <f t="shared" ca="1" si="166"/>
        <v>#N/A</v>
      </c>
      <c r="MS58" s="88" t="e">
        <f t="shared" ca="1" si="166"/>
        <v>#N/A</v>
      </c>
      <c r="MT58" s="88" t="e">
        <f t="shared" ca="1" si="166"/>
        <v>#N/A</v>
      </c>
      <c r="MU58" s="88" t="e">
        <f t="shared" ca="1" si="166"/>
        <v>#N/A</v>
      </c>
      <c r="MV58" s="88" t="e">
        <f t="shared" ca="1" si="166"/>
        <v>#N/A</v>
      </c>
      <c r="MW58" s="88" t="e">
        <f t="shared" ca="1" si="166"/>
        <v>#N/A</v>
      </c>
      <c r="MX58" s="88" t="e">
        <f t="shared" ca="1" si="166"/>
        <v>#N/A</v>
      </c>
      <c r="MY58" s="88" t="e">
        <f t="shared" ca="1" si="166"/>
        <v>#N/A</v>
      </c>
      <c r="MZ58" s="88" t="e">
        <f t="shared" ca="1" si="166"/>
        <v>#N/A</v>
      </c>
      <c r="NA58" s="88" t="e">
        <f t="shared" ca="1" si="166"/>
        <v>#N/A</v>
      </c>
      <c r="NB58" s="88" t="e">
        <f t="shared" ca="1" si="166"/>
        <v>#N/A</v>
      </c>
      <c r="NC58" s="88" t="e">
        <f t="shared" ca="1" si="166"/>
        <v>#N/A</v>
      </c>
      <c r="ND58" s="88" t="e">
        <f t="shared" ca="1" si="166"/>
        <v>#N/A</v>
      </c>
      <c r="NE58" s="88" t="e">
        <f t="shared" ca="1" si="166"/>
        <v>#N/A</v>
      </c>
      <c r="NF58" s="88" t="e">
        <f t="shared" ca="1" si="166"/>
        <v>#N/A</v>
      </c>
      <c r="NG58" s="88" t="e">
        <f t="shared" ca="1" si="166"/>
        <v>#N/A</v>
      </c>
      <c r="NH58" s="88" t="e">
        <f t="shared" ca="1" si="166"/>
        <v>#N/A</v>
      </c>
      <c r="NI58" s="88" t="e">
        <f t="shared" ca="1" si="166"/>
        <v>#N/A</v>
      </c>
      <c r="NJ58" s="88" t="e">
        <f t="shared" ca="1" si="166"/>
        <v>#N/A</v>
      </c>
      <c r="NK58" s="88" t="e">
        <f t="shared" ca="1" si="166"/>
        <v>#N/A</v>
      </c>
      <c r="NL58" s="88" t="e">
        <f t="shared" ca="1" si="166"/>
        <v>#N/A</v>
      </c>
      <c r="NM58" s="88" t="e">
        <f t="shared" ca="1" si="166"/>
        <v>#N/A</v>
      </c>
      <c r="NN58" s="88" t="e">
        <f t="shared" ca="1" si="166"/>
        <v>#N/A</v>
      </c>
      <c r="NO58" s="88" t="e">
        <f t="shared" ca="1" si="166"/>
        <v>#N/A</v>
      </c>
      <c r="NP58" s="88" t="e">
        <f t="shared" ca="1" si="166"/>
        <v>#N/A</v>
      </c>
      <c r="NQ58" s="88" t="e">
        <f t="shared" ca="1" si="166"/>
        <v>#N/A</v>
      </c>
      <c r="NR58" s="88" t="e">
        <f t="shared" ca="1" si="166"/>
        <v>#N/A</v>
      </c>
      <c r="NS58" s="88" t="e">
        <f t="shared" ca="1" si="166"/>
        <v>#N/A</v>
      </c>
      <c r="NT58" s="88" t="e">
        <f t="shared" ca="1" si="166"/>
        <v>#N/A</v>
      </c>
      <c r="NU58" s="88" t="e">
        <f t="shared" ca="1" si="166"/>
        <v>#N/A</v>
      </c>
      <c r="NV58" s="88" t="e">
        <f t="shared" ca="1" si="166"/>
        <v>#N/A</v>
      </c>
      <c r="NW58" s="88" t="e">
        <f t="shared" ca="1" si="166"/>
        <v>#N/A</v>
      </c>
      <c r="NX58" s="88" t="e">
        <f t="shared" ca="1" si="166"/>
        <v>#N/A</v>
      </c>
      <c r="NY58" s="88" t="e">
        <f t="shared" ref="NY58:OM58" ca="1" si="167">IFERROR(NY$20/(NY35^2*PI()/4),NA())</f>
        <v>#N/A</v>
      </c>
      <c r="NZ58" s="88" t="e">
        <f t="shared" ca="1" si="167"/>
        <v>#N/A</v>
      </c>
      <c r="OA58" s="88" t="e">
        <f t="shared" ca="1" si="167"/>
        <v>#N/A</v>
      </c>
      <c r="OB58" s="88" t="e">
        <f t="shared" ca="1" si="167"/>
        <v>#N/A</v>
      </c>
      <c r="OC58" s="88" t="e">
        <f t="shared" ca="1" si="167"/>
        <v>#N/A</v>
      </c>
      <c r="OD58" s="88" t="e">
        <f t="shared" ca="1" si="167"/>
        <v>#N/A</v>
      </c>
      <c r="OE58" s="88" t="e">
        <f t="shared" ca="1" si="167"/>
        <v>#N/A</v>
      </c>
      <c r="OF58" s="88" t="e">
        <f t="shared" ca="1" si="167"/>
        <v>#N/A</v>
      </c>
      <c r="OG58" s="88" t="e">
        <f t="shared" ca="1" si="167"/>
        <v>#N/A</v>
      </c>
      <c r="OH58" s="88" t="e">
        <f t="shared" ca="1" si="167"/>
        <v>#N/A</v>
      </c>
      <c r="OI58" s="88" t="e">
        <f t="shared" ca="1" si="167"/>
        <v>#N/A</v>
      </c>
      <c r="OJ58" s="88" t="e">
        <f t="shared" ca="1" si="167"/>
        <v>#N/A</v>
      </c>
      <c r="OK58" s="88" t="e">
        <f t="shared" ca="1" si="167"/>
        <v>#N/A</v>
      </c>
      <c r="OL58" s="88" t="e">
        <f t="shared" ca="1" si="167"/>
        <v>#N/A</v>
      </c>
      <c r="OM58" s="88" t="e">
        <f t="shared" ca="1" si="167"/>
        <v>#N/A</v>
      </c>
    </row>
    <row r="59" spans="2:403" x14ac:dyDescent="0.3">
      <c r="B59" s="84">
        <v>250</v>
      </c>
      <c r="C59" s="85" t="s">
        <v>76</v>
      </c>
      <c r="D59" s="88">
        <f t="shared" ref="D59" ca="1" si="168">IFERROR(D$20/(D36^2*PI()/4),NA())</f>
        <v>0.11797265158456058</v>
      </c>
      <c r="E59" s="88">
        <f t="shared" ref="E59:BP59" ca="1" si="169">IFERROR(E$20/(E36^2*PI()/4),NA())</f>
        <v>3.2225627566918433E-3</v>
      </c>
      <c r="F59" s="88">
        <f t="shared" ca="1" si="169"/>
        <v>0.11475008882786873</v>
      </c>
      <c r="G59" s="88">
        <f t="shared" ca="1" si="169"/>
        <v>5.6394848242107262E-2</v>
      </c>
      <c r="H59" s="88">
        <f t="shared" ca="1" si="169"/>
        <v>2.255793929684291E-2</v>
      </c>
      <c r="I59" s="88">
        <f t="shared" ca="1" si="169"/>
        <v>1.1278969648421455E-2</v>
      </c>
      <c r="J59" s="88">
        <f t="shared" ca="1" si="169"/>
        <v>1.1278969648421455E-2</v>
      </c>
      <c r="K59" s="88">
        <f t="shared" ca="1" si="169"/>
        <v>3.3836908945264359E-2</v>
      </c>
      <c r="L59" s="88">
        <f t="shared" ca="1" si="169"/>
        <v>1.1278969648421455E-2</v>
      </c>
      <c r="M59" s="88">
        <f t="shared" ca="1" si="169"/>
        <v>2.255793929684291E-2</v>
      </c>
      <c r="N59" s="88">
        <f t="shared" ca="1" si="169"/>
        <v>1.1278969648421455E-2</v>
      </c>
      <c r="O59" s="88">
        <f t="shared" ca="1" si="169"/>
        <v>1.1278969648421455E-2</v>
      </c>
      <c r="P59" s="88">
        <f t="shared" ca="1" si="169"/>
        <v>5.8355240585761477E-2</v>
      </c>
      <c r="Q59" s="88">
        <f t="shared" ca="1" si="169"/>
        <v>2.9271611706617583E-2</v>
      </c>
      <c r="R59" s="88">
        <f t="shared" ca="1" si="169"/>
        <v>2.9083628879143893E-2</v>
      </c>
      <c r="S59" s="88">
        <f t="shared" ca="1" si="169"/>
        <v>1.3293071371353857E-2</v>
      </c>
      <c r="T59" s="88">
        <f t="shared" ca="1" si="169"/>
        <v>1.5790557507790032E-2</v>
      </c>
      <c r="U59" s="88">
        <f t="shared" ca="1" si="169"/>
        <v>8.0564068917296089E-3</v>
      </c>
      <c r="V59" s="88">
        <f t="shared" ca="1" si="169"/>
        <v>7.7341506160604262E-3</v>
      </c>
      <c r="W59" s="88">
        <f t="shared" ca="1" si="169"/>
        <v>9.6676882700755305E-4</v>
      </c>
      <c r="X59" s="88">
        <f t="shared" ca="1" si="169"/>
        <v>6.7673817890528719E-3</v>
      </c>
      <c r="Y59" s="88">
        <f t="shared" ca="1" si="169"/>
        <v>9.6676882700755305E-4</v>
      </c>
      <c r="Z59" s="88">
        <f t="shared" ca="1" si="169"/>
        <v>5.8006129620453185E-3</v>
      </c>
      <c r="AA59" s="88">
        <f t="shared" ca="1" si="169"/>
        <v>9.6676882700755305E-4</v>
      </c>
      <c r="AB59" s="88">
        <f t="shared" ca="1" si="169"/>
        <v>4.8338441350377652E-3</v>
      </c>
      <c r="AC59" s="88">
        <f t="shared" ca="1" si="169"/>
        <v>9.6676882700755305E-4</v>
      </c>
      <c r="AD59" s="88">
        <f t="shared" ca="1" si="169"/>
        <v>3.8670753080302122E-3</v>
      </c>
      <c r="AE59" s="88">
        <f t="shared" ca="1" si="169"/>
        <v>9.6676882700755305E-4</v>
      </c>
      <c r="AF59" s="88">
        <f t="shared" ca="1" si="169"/>
        <v>2.9003064810226593E-3</v>
      </c>
      <c r="AG59" s="88">
        <f t="shared" ca="1" si="169"/>
        <v>9.6676882700755305E-4</v>
      </c>
      <c r="AH59" s="88">
        <f t="shared" ca="1" si="169"/>
        <v>1.9335376540151061E-3</v>
      </c>
      <c r="AI59" s="88">
        <f t="shared" ca="1" si="169"/>
        <v>9.6676882700755305E-4</v>
      </c>
      <c r="AJ59" s="88">
        <f t="shared" ca="1" si="169"/>
        <v>9.6676882700755305E-4</v>
      </c>
      <c r="AK59" s="88" t="e">
        <f t="shared" ca="1" si="169"/>
        <v>#N/A</v>
      </c>
      <c r="AL59" s="88" t="e">
        <f t="shared" ca="1" si="169"/>
        <v>#N/A</v>
      </c>
      <c r="AM59" s="88" t="e">
        <f t="shared" ca="1" si="169"/>
        <v>#N/A</v>
      </c>
      <c r="AN59" s="88" t="e">
        <f t="shared" ca="1" si="169"/>
        <v>#N/A</v>
      </c>
      <c r="AO59" s="88" t="e">
        <f t="shared" ca="1" si="169"/>
        <v>#N/A</v>
      </c>
      <c r="AP59" s="88" t="e">
        <f t="shared" ca="1" si="169"/>
        <v>#N/A</v>
      </c>
      <c r="AQ59" s="88" t="e">
        <f t="shared" ca="1" si="169"/>
        <v>#N/A</v>
      </c>
      <c r="AR59" s="88" t="e">
        <f t="shared" ca="1" si="169"/>
        <v>#N/A</v>
      </c>
      <c r="AS59" s="88" t="e">
        <f t="shared" ca="1" si="169"/>
        <v>#N/A</v>
      </c>
      <c r="AT59" s="88" t="e">
        <f t="shared" ca="1" si="169"/>
        <v>#N/A</v>
      </c>
      <c r="AU59" s="88" t="e">
        <f t="shared" ca="1" si="169"/>
        <v>#N/A</v>
      </c>
      <c r="AV59" s="88" t="e">
        <f t="shared" ca="1" si="169"/>
        <v>#N/A</v>
      </c>
      <c r="AW59" s="88" t="e">
        <f t="shared" ca="1" si="169"/>
        <v>#N/A</v>
      </c>
      <c r="AX59" s="88" t="e">
        <f t="shared" ca="1" si="169"/>
        <v>#N/A</v>
      </c>
      <c r="AY59" s="88" t="e">
        <f t="shared" ca="1" si="169"/>
        <v>#N/A</v>
      </c>
      <c r="AZ59" s="88" t="e">
        <f t="shared" ca="1" si="169"/>
        <v>#N/A</v>
      </c>
      <c r="BA59" s="88" t="e">
        <f t="shared" ca="1" si="169"/>
        <v>#N/A</v>
      </c>
      <c r="BB59" s="88" t="e">
        <f t="shared" ca="1" si="169"/>
        <v>#N/A</v>
      </c>
      <c r="BC59" s="88" t="e">
        <f t="shared" ca="1" si="169"/>
        <v>#N/A</v>
      </c>
      <c r="BD59" s="88" t="e">
        <f t="shared" ca="1" si="169"/>
        <v>#N/A</v>
      </c>
      <c r="BE59" s="88" t="e">
        <f t="shared" ca="1" si="169"/>
        <v>#N/A</v>
      </c>
      <c r="BF59" s="88" t="e">
        <f t="shared" ca="1" si="169"/>
        <v>#N/A</v>
      </c>
      <c r="BG59" s="88" t="e">
        <f t="shared" ca="1" si="169"/>
        <v>#N/A</v>
      </c>
      <c r="BH59" s="88" t="e">
        <f t="shared" ca="1" si="169"/>
        <v>#N/A</v>
      </c>
      <c r="BI59" s="88" t="e">
        <f t="shared" ca="1" si="169"/>
        <v>#N/A</v>
      </c>
      <c r="BJ59" s="88" t="e">
        <f t="shared" ca="1" si="169"/>
        <v>#N/A</v>
      </c>
      <c r="BK59" s="88" t="e">
        <f t="shared" ca="1" si="169"/>
        <v>#N/A</v>
      </c>
      <c r="BL59" s="88" t="e">
        <f t="shared" ca="1" si="169"/>
        <v>#N/A</v>
      </c>
      <c r="BM59" s="88" t="e">
        <f t="shared" ca="1" si="169"/>
        <v>#N/A</v>
      </c>
      <c r="BN59" s="88" t="e">
        <f t="shared" ca="1" si="169"/>
        <v>#N/A</v>
      </c>
      <c r="BO59" s="88" t="e">
        <f t="shared" ca="1" si="169"/>
        <v>#N/A</v>
      </c>
      <c r="BP59" s="88" t="e">
        <f t="shared" ca="1" si="169"/>
        <v>#N/A</v>
      </c>
      <c r="BQ59" s="88" t="e">
        <f t="shared" ref="BQ59:EB59" ca="1" si="170">IFERROR(BQ$20/(BQ36^2*PI()/4),NA())</f>
        <v>#N/A</v>
      </c>
      <c r="BR59" s="88" t="e">
        <f t="shared" ca="1" si="170"/>
        <v>#N/A</v>
      </c>
      <c r="BS59" s="88" t="e">
        <f t="shared" ca="1" si="170"/>
        <v>#N/A</v>
      </c>
      <c r="BT59" s="88" t="e">
        <f t="shared" ca="1" si="170"/>
        <v>#N/A</v>
      </c>
      <c r="BU59" s="88" t="e">
        <f t="shared" ca="1" si="170"/>
        <v>#N/A</v>
      </c>
      <c r="BV59" s="88" t="e">
        <f t="shared" ca="1" si="170"/>
        <v>#N/A</v>
      </c>
      <c r="BW59" s="88" t="e">
        <f t="shared" ca="1" si="170"/>
        <v>#N/A</v>
      </c>
      <c r="BX59" s="88" t="e">
        <f t="shared" ca="1" si="170"/>
        <v>#N/A</v>
      </c>
      <c r="BY59" s="88" t="e">
        <f t="shared" ca="1" si="170"/>
        <v>#N/A</v>
      </c>
      <c r="BZ59" s="88" t="e">
        <f t="shared" ca="1" si="170"/>
        <v>#N/A</v>
      </c>
      <c r="CA59" s="88" t="e">
        <f t="shared" ca="1" si="170"/>
        <v>#N/A</v>
      </c>
      <c r="CB59" s="88" t="e">
        <f t="shared" ca="1" si="170"/>
        <v>#N/A</v>
      </c>
      <c r="CC59" s="88" t="e">
        <f t="shared" ca="1" si="170"/>
        <v>#N/A</v>
      </c>
      <c r="CD59" s="88" t="e">
        <f t="shared" ca="1" si="170"/>
        <v>#N/A</v>
      </c>
      <c r="CE59" s="88" t="e">
        <f t="shared" ca="1" si="170"/>
        <v>#N/A</v>
      </c>
      <c r="CF59" s="88" t="e">
        <f t="shared" ca="1" si="170"/>
        <v>#N/A</v>
      </c>
      <c r="CG59" s="88" t="e">
        <f t="shared" ca="1" si="170"/>
        <v>#N/A</v>
      </c>
      <c r="CH59" s="88" t="e">
        <f t="shared" ca="1" si="170"/>
        <v>#N/A</v>
      </c>
      <c r="CI59" s="88" t="e">
        <f t="shared" ca="1" si="170"/>
        <v>#N/A</v>
      </c>
      <c r="CJ59" s="88" t="e">
        <f t="shared" ca="1" si="170"/>
        <v>#N/A</v>
      </c>
      <c r="CK59" s="88" t="e">
        <f t="shared" ca="1" si="170"/>
        <v>#N/A</v>
      </c>
      <c r="CL59" s="88" t="e">
        <f t="shared" ca="1" si="170"/>
        <v>#N/A</v>
      </c>
      <c r="CM59" s="88" t="e">
        <f t="shared" ca="1" si="170"/>
        <v>#N/A</v>
      </c>
      <c r="CN59" s="88" t="e">
        <f t="shared" ca="1" si="170"/>
        <v>#N/A</v>
      </c>
      <c r="CO59" s="88" t="e">
        <f t="shared" ca="1" si="170"/>
        <v>#N/A</v>
      </c>
      <c r="CP59" s="88" t="e">
        <f t="shared" ca="1" si="170"/>
        <v>#N/A</v>
      </c>
      <c r="CQ59" s="88" t="e">
        <f t="shared" ca="1" si="170"/>
        <v>#N/A</v>
      </c>
      <c r="CR59" s="88" t="e">
        <f t="shared" ca="1" si="170"/>
        <v>#N/A</v>
      </c>
      <c r="CS59" s="88" t="e">
        <f t="shared" ca="1" si="170"/>
        <v>#N/A</v>
      </c>
      <c r="CT59" s="88" t="e">
        <f t="shared" ca="1" si="170"/>
        <v>#N/A</v>
      </c>
      <c r="CU59" s="88" t="e">
        <f t="shared" ca="1" si="170"/>
        <v>#N/A</v>
      </c>
      <c r="CV59" s="88" t="e">
        <f t="shared" ca="1" si="170"/>
        <v>#N/A</v>
      </c>
      <c r="CW59" s="88" t="e">
        <f t="shared" ca="1" si="170"/>
        <v>#N/A</v>
      </c>
      <c r="CX59" s="88" t="e">
        <f t="shared" ca="1" si="170"/>
        <v>#N/A</v>
      </c>
      <c r="CY59" s="88" t="e">
        <f t="shared" ca="1" si="170"/>
        <v>#N/A</v>
      </c>
      <c r="CZ59" s="88" t="e">
        <f t="shared" ca="1" si="170"/>
        <v>#N/A</v>
      </c>
      <c r="DA59" s="88" t="e">
        <f t="shared" ca="1" si="170"/>
        <v>#N/A</v>
      </c>
      <c r="DB59" s="88" t="e">
        <f t="shared" ca="1" si="170"/>
        <v>#N/A</v>
      </c>
      <c r="DC59" s="88" t="e">
        <f t="shared" ca="1" si="170"/>
        <v>#N/A</v>
      </c>
      <c r="DD59" s="88" t="e">
        <f t="shared" ca="1" si="170"/>
        <v>#N/A</v>
      </c>
      <c r="DE59" s="88" t="e">
        <f t="shared" ca="1" si="170"/>
        <v>#N/A</v>
      </c>
      <c r="DF59" s="88" t="e">
        <f t="shared" ca="1" si="170"/>
        <v>#N/A</v>
      </c>
      <c r="DG59" s="88" t="e">
        <f t="shared" ca="1" si="170"/>
        <v>#N/A</v>
      </c>
      <c r="DH59" s="88" t="e">
        <f t="shared" ca="1" si="170"/>
        <v>#N/A</v>
      </c>
      <c r="DI59" s="88" t="e">
        <f t="shared" ca="1" si="170"/>
        <v>#N/A</v>
      </c>
      <c r="DJ59" s="88" t="e">
        <f t="shared" ca="1" si="170"/>
        <v>#N/A</v>
      </c>
      <c r="DK59" s="88" t="e">
        <f t="shared" ca="1" si="170"/>
        <v>#N/A</v>
      </c>
      <c r="DL59" s="88" t="e">
        <f t="shared" ca="1" si="170"/>
        <v>#N/A</v>
      </c>
      <c r="DM59" s="88" t="e">
        <f t="shared" ca="1" si="170"/>
        <v>#N/A</v>
      </c>
      <c r="DN59" s="88" t="e">
        <f t="shared" ca="1" si="170"/>
        <v>#N/A</v>
      </c>
      <c r="DO59" s="88" t="e">
        <f t="shared" ca="1" si="170"/>
        <v>#N/A</v>
      </c>
      <c r="DP59" s="88" t="e">
        <f t="shared" ca="1" si="170"/>
        <v>#N/A</v>
      </c>
      <c r="DQ59" s="88" t="e">
        <f t="shared" ca="1" si="170"/>
        <v>#N/A</v>
      </c>
      <c r="DR59" s="88" t="e">
        <f t="shared" ca="1" si="170"/>
        <v>#N/A</v>
      </c>
      <c r="DS59" s="88" t="e">
        <f t="shared" ca="1" si="170"/>
        <v>#N/A</v>
      </c>
      <c r="DT59" s="88" t="e">
        <f t="shared" ca="1" si="170"/>
        <v>#N/A</v>
      </c>
      <c r="DU59" s="88" t="e">
        <f t="shared" ca="1" si="170"/>
        <v>#N/A</v>
      </c>
      <c r="DV59" s="88" t="e">
        <f t="shared" ca="1" si="170"/>
        <v>#N/A</v>
      </c>
      <c r="DW59" s="88" t="e">
        <f t="shared" ca="1" si="170"/>
        <v>#N/A</v>
      </c>
      <c r="DX59" s="88" t="e">
        <f t="shared" ca="1" si="170"/>
        <v>#N/A</v>
      </c>
      <c r="DY59" s="88" t="e">
        <f t="shared" ca="1" si="170"/>
        <v>#N/A</v>
      </c>
      <c r="DZ59" s="88" t="e">
        <f t="shared" ca="1" si="170"/>
        <v>#N/A</v>
      </c>
      <c r="EA59" s="88" t="e">
        <f t="shared" ca="1" si="170"/>
        <v>#N/A</v>
      </c>
      <c r="EB59" s="88" t="e">
        <f t="shared" ca="1" si="170"/>
        <v>#N/A</v>
      </c>
      <c r="EC59" s="88" t="e">
        <f t="shared" ref="EC59:GN59" ca="1" si="171">IFERROR(EC$20/(EC36^2*PI()/4),NA())</f>
        <v>#N/A</v>
      </c>
      <c r="ED59" s="88" t="e">
        <f t="shared" ca="1" si="171"/>
        <v>#N/A</v>
      </c>
      <c r="EE59" s="88" t="e">
        <f t="shared" ca="1" si="171"/>
        <v>#N/A</v>
      </c>
      <c r="EF59" s="88" t="e">
        <f t="shared" ca="1" si="171"/>
        <v>#N/A</v>
      </c>
      <c r="EG59" s="88" t="e">
        <f t="shared" ca="1" si="171"/>
        <v>#N/A</v>
      </c>
      <c r="EH59" s="88" t="e">
        <f t="shared" ca="1" si="171"/>
        <v>#N/A</v>
      </c>
      <c r="EI59" s="88" t="e">
        <f t="shared" ca="1" si="171"/>
        <v>#N/A</v>
      </c>
      <c r="EJ59" s="88" t="e">
        <f t="shared" ca="1" si="171"/>
        <v>#N/A</v>
      </c>
      <c r="EK59" s="88" t="e">
        <f t="shared" ca="1" si="171"/>
        <v>#N/A</v>
      </c>
      <c r="EL59" s="88" t="e">
        <f t="shared" ca="1" si="171"/>
        <v>#N/A</v>
      </c>
      <c r="EM59" s="88" t="e">
        <f t="shared" ca="1" si="171"/>
        <v>#N/A</v>
      </c>
      <c r="EN59" s="88" t="e">
        <f t="shared" ca="1" si="171"/>
        <v>#N/A</v>
      </c>
      <c r="EO59" s="88" t="e">
        <f t="shared" ca="1" si="171"/>
        <v>#N/A</v>
      </c>
      <c r="EP59" s="88" t="e">
        <f t="shared" ca="1" si="171"/>
        <v>#N/A</v>
      </c>
      <c r="EQ59" s="88" t="e">
        <f t="shared" ca="1" si="171"/>
        <v>#N/A</v>
      </c>
      <c r="ER59" s="88" t="e">
        <f t="shared" ca="1" si="171"/>
        <v>#N/A</v>
      </c>
      <c r="ES59" s="88" t="e">
        <f t="shared" ca="1" si="171"/>
        <v>#N/A</v>
      </c>
      <c r="ET59" s="88" t="e">
        <f t="shared" ca="1" si="171"/>
        <v>#N/A</v>
      </c>
      <c r="EU59" s="88" t="e">
        <f t="shared" ca="1" si="171"/>
        <v>#N/A</v>
      </c>
      <c r="EV59" s="88" t="e">
        <f t="shared" ca="1" si="171"/>
        <v>#N/A</v>
      </c>
      <c r="EW59" s="88" t="e">
        <f t="shared" ca="1" si="171"/>
        <v>#N/A</v>
      </c>
      <c r="EX59" s="88" t="e">
        <f t="shared" ca="1" si="171"/>
        <v>#N/A</v>
      </c>
      <c r="EY59" s="88" t="e">
        <f t="shared" ca="1" si="171"/>
        <v>#N/A</v>
      </c>
      <c r="EZ59" s="88" t="e">
        <f t="shared" ca="1" si="171"/>
        <v>#N/A</v>
      </c>
      <c r="FA59" s="88" t="e">
        <f t="shared" ca="1" si="171"/>
        <v>#N/A</v>
      </c>
      <c r="FB59" s="88" t="e">
        <f t="shared" ca="1" si="171"/>
        <v>#N/A</v>
      </c>
      <c r="FC59" s="88" t="e">
        <f t="shared" ca="1" si="171"/>
        <v>#N/A</v>
      </c>
      <c r="FD59" s="88" t="e">
        <f t="shared" ca="1" si="171"/>
        <v>#N/A</v>
      </c>
      <c r="FE59" s="88" t="e">
        <f t="shared" ca="1" si="171"/>
        <v>#N/A</v>
      </c>
      <c r="FF59" s="88" t="e">
        <f t="shared" ca="1" si="171"/>
        <v>#N/A</v>
      </c>
      <c r="FG59" s="88" t="e">
        <f t="shared" ca="1" si="171"/>
        <v>#N/A</v>
      </c>
      <c r="FH59" s="88" t="e">
        <f t="shared" ca="1" si="171"/>
        <v>#N/A</v>
      </c>
      <c r="FI59" s="88" t="e">
        <f t="shared" ca="1" si="171"/>
        <v>#N/A</v>
      </c>
      <c r="FJ59" s="88" t="e">
        <f t="shared" ca="1" si="171"/>
        <v>#N/A</v>
      </c>
      <c r="FK59" s="88" t="e">
        <f t="shared" ca="1" si="171"/>
        <v>#N/A</v>
      </c>
      <c r="FL59" s="88" t="e">
        <f t="shared" ca="1" si="171"/>
        <v>#N/A</v>
      </c>
      <c r="FM59" s="88" t="e">
        <f t="shared" ca="1" si="171"/>
        <v>#N/A</v>
      </c>
      <c r="FN59" s="88" t="e">
        <f t="shared" ca="1" si="171"/>
        <v>#N/A</v>
      </c>
      <c r="FO59" s="88" t="e">
        <f t="shared" ca="1" si="171"/>
        <v>#N/A</v>
      </c>
      <c r="FP59" s="88" t="e">
        <f t="shared" ca="1" si="171"/>
        <v>#N/A</v>
      </c>
      <c r="FQ59" s="88" t="e">
        <f t="shared" ca="1" si="171"/>
        <v>#N/A</v>
      </c>
      <c r="FR59" s="88" t="e">
        <f t="shared" ca="1" si="171"/>
        <v>#N/A</v>
      </c>
      <c r="FS59" s="88" t="e">
        <f t="shared" ca="1" si="171"/>
        <v>#N/A</v>
      </c>
      <c r="FT59" s="88" t="e">
        <f t="shared" ca="1" si="171"/>
        <v>#N/A</v>
      </c>
      <c r="FU59" s="88" t="e">
        <f t="shared" ca="1" si="171"/>
        <v>#N/A</v>
      </c>
      <c r="FV59" s="88" t="e">
        <f t="shared" ca="1" si="171"/>
        <v>#N/A</v>
      </c>
      <c r="FW59" s="88" t="e">
        <f t="shared" ca="1" si="171"/>
        <v>#N/A</v>
      </c>
      <c r="FX59" s="88" t="e">
        <f t="shared" ca="1" si="171"/>
        <v>#N/A</v>
      </c>
      <c r="FY59" s="88" t="e">
        <f t="shared" ca="1" si="171"/>
        <v>#N/A</v>
      </c>
      <c r="FZ59" s="88" t="e">
        <f t="shared" ca="1" si="171"/>
        <v>#N/A</v>
      </c>
      <c r="GA59" s="88" t="e">
        <f t="shared" ca="1" si="171"/>
        <v>#N/A</v>
      </c>
      <c r="GB59" s="88" t="e">
        <f t="shared" ca="1" si="171"/>
        <v>#N/A</v>
      </c>
      <c r="GC59" s="88" t="e">
        <f t="shared" ca="1" si="171"/>
        <v>#N/A</v>
      </c>
      <c r="GD59" s="88" t="e">
        <f t="shared" ca="1" si="171"/>
        <v>#N/A</v>
      </c>
      <c r="GE59" s="88" t="e">
        <f t="shared" ca="1" si="171"/>
        <v>#N/A</v>
      </c>
      <c r="GF59" s="88" t="e">
        <f t="shared" ca="1" si="171"/>
        <v>#N/A</v>
      </c>
      <c r="GG59" s="88" t="e">
        <f t="shared" ca="1" si="171"/>
        <v>#N/A</v>
      </c>
      <c r="GH59" s="88" t="e">
        <f t="shared" ca="1" si="171"/>
        <v>#N/A</v>
      </c>
      <c r="GI59" s="88" t="e">
        <f t="shared" ca="1" si="171"/>
        <v>#N/A</v>
      </c>
      <c r="GJ59" s="88" t="e">
        <f t="shared" ca="1" si="171"/>
        <v>#N/A</v>
      </c>
      <c r="GK59" s="88" t="e">
        <f t="shared" ca="1" si="171"/>
        <v>#N/A</v>
      </c>
      <c r="GL59" s="88" t="e">
        <f t="shared" ca="1" si="171"/>
        <v>#N/A</v>
      </c>
      <c r="GM59" s="88" t="e">
        <f t="shared" ca="1" si="171"/>
        <v>#N/A</v>
      </c>
      <c r="GN59" s="88" t="e">
        <f t="shared" ca="1" si="171"/>
        <v>#N/A</v>
      </c>
      <c r="GO59" s="88" t="e">
        <f t="shared" ref="GO59:IZ59" ca="1" si="172">IFERROR(GO$20/(GO36^2*PI()/4),NA())</f>
        <v>#N/A</v>
      </c>
      <c r="GP59" s="88" t="e">
        <f t="shared" ca="1" si="172"/>
        <v>#N/A</v>
      </c>
      <c r="GQ59" s="88" t="e">
        <f t="shared" ca="1" si="172"/>
        <v>#N/A</v>
      </c>
      <c r="GR59" s="88" t="e">
        <f t="shared" ca="1" si="172"/>
        <v>#N/A</v>
      </c>
      <c r="GS59" s="88" t="e">
        <f t="shared" ca="1" si="172"/>
        <v>#N/A</v>
      </c>
      <c r="GT59" s="88" t="e">
        <f t="shared" ca="1" si="172"/>
        <v>#N/A</v>
      </c>
      <c r="GU59" s="88" t="e">
        <f t="shared" ca="1" si="172"/>
        <v>#N/A</v>
      </c>
      <c r="GV59" s="88" t="e">
        <f t="shared" ca="1" si="172"/>
        <v>#N/A</v>
      </c>
      <c r="GW59" s="88" t="e">
        <f t="shared" ca="1" si="172"/>
        <v>#N/A</v>
      </c>
      <c r="GX59" s="88" t="e">
        <f t="shared" ca="1" si="172"/>
        <v>#N/A</v>
      </c>
      <c r="GY59" s="88" t="e">
        <f t="shared" ca="1" si="172"/>
        <v>#N/A</v>
      </c>
      <c r="GZ59" s="88" t="e">
        <f t="shared" ca="1" si="172"/>
        <v>#N/A</v>
      </c>
      <c r="HA59" s="88" t="e">
        <f t="shared" ca="1" si="172"/>
        <v>#N/A</v>
      </c>
      <c r="HB59" s="88" t="e">
        <f t="shared" ca="1" si="172"/>
        <v>#N/A</v>
      </c>
      <c r="HC59" s="88" t="e">
        <f t="shared" ca="1" si="172"/>
        <v>#N/A</v>
      </c>
      <c r="HD59" s="88" t="e">
        <f t="shared" ca="1" si="172"/>
        <v>#N/A</v>
      </c>
      <c r="HE59" s="88" t="e">
        <f t="shared" ca="1" si="172"/>
        <v>#N/A</v>
      </c>
      <c r="HF59" s="88" t="e">
        <f t="shared" ca="1" si="172"/>
        <v>#N/A</v>
      </c>
      <c r="HG59" s="88" t="e">
        <f t="shared" ca="1" si="172"/>
        <v>#N/A</v>
      </c>
      <c r="HH59" s="88" t="e">
        <f t="shared" ca="1" si="172"/>
        <v>#N/A</v>
      </c>
      <c r="HI59" s="88" t="e">
        <f t="shared" ca="1" si="172"/>
        <v>#N/A</v>
      </c>
      <c r="HJ59" s="88" t="e">
        <f t="shared" ca="1" si="172"/>
        <v>#N/A</v>
      </c>
      <c r="HK59" s="88" t="e">
        <f t="shared" ca="1" si="172"/>
        <v>#N/A</v>
      </c>
      <c r="HL59" s="88" t="e">
        <f t="shared" ca="1" si="172"/>
        <v>#N/A</v>
      </c>
      <c r="HM59" s="88" t="e">
        <f t="shared" ca="1" si="172"/>
        <v>#N/A</v>
      </c>
      <c r="HN59" s="88" t="e">
        <f t="shared" ca="1" si="172"/>
        <v>#N/A</v>
      </c>
      <c r="HO59" s="88" t="e">
        <f t="shared" ca="1" si="172"/>
        <v>#N/A</v>
      </c>
      <c r="HP59" s="88" t="e">
        <f t="shared" ca="1" si="172"/>
        <v>#N/A</v>
      </c>
      <c r="HQ59" s="88" t="e">
        <f t="shared" ca="1" si="172"/>
        <v>#N/A</v>
      </c>
      <c r="HR59" s="88" t="e">
        <f t="shared" ca="1" si="172"/>
        <v>#N/A</v>
      </c>
      <c r="HS59" s="88" t="e">
        <f t="shared" ca="1" si="172"/>
        <v>#N/A</v>
      </c>
      <c r="HT59" s="88" t="e">
        <f t="shared" ca="1" si="172"/>
        <v>#N/A</v>
      </c>
      <c r="HU59" s="88" t="e">
        <f t="shared" ca="1" si="172"/>
        <v>#N/A</v>
      </c>
      <c r="HV59" s="88" t="e">
        <f t="shared" ca="1" si="172"/>
        <v>#N/A</v>
      </c>
      <c r="HW59" s="88" t="e">
        <f t="shared" ca="1" si="172"/>
        <v>#N/A</v>
      </c>
      <c r="HX59" s="88" t="e">
        <f t="shared" ca="1" si="172"/>
        <v>#N/A</v>
      </c>
      <c r="HY59" s="88" t="e">
        <f t="shared" ca="1" si="172"/>
        <v>#N/A</v>
      </c>
      <c r="HZ59" s="88" t="e">
        <f t="shared" ca="1" si="172"/>
        <v>#N/A</v>
      </c>
      <c r="IA59" s="88" t="e">
        <f t="shared" ca="1" si="172"/>
        <v>#N/A</v>
      </c>
      <c r="IB59" s="88" t="e">
        <f t="shared" ca="1" si="172"/>
        <v>#N/A</v>
      </c>
      <c r="IC59" s="88" t="e">
        <f t="shared" ca="1" si="172"/>
        <v>#N/A</v>
      </c>
      <c r="ID59" s="88" t="e">
        <f t="shared" ca="1" si="172"/>
        <v>#N/A</v>
      </c>
      <c r="IE59" s="88" t="e">
        <f t="shared" ca="1" si="172"/>
        <v>#N/A</v>
      </c>
      <c r="IF59" s="88" t="e">
        <f t="shared" ca="1" si="172"/>
        <v>#N/A</v>
      </c>
      <c r="IG59" s="88" t="e">
        <f t="shared" ca="1" si="172"/>
        <v>#N/A</v>
      </c>
      <c r="IH59" s="88" t="e">
        <f t="shared" ca="1" si="172"/>
        <v>#N/A</v>
      </c>
      <c r="II59" s="88" t="e">
        <f t="shared" ca="1" si="172"/>
        <v>#N/A</v>
      </c>
      <c r="IJ59" s="88" t="e">
        <f t="shared" ca="1" si="172"/>
        <v>#N/A</v>
      </c>
      <c r="IK59" s="88" t="e">
        <f t="shared" ca="1" si="172"/>
        <v>#N/A</v>
      </c>
      <c r="IL59" s="88" t="e">
        <f t="shared" ca="1" si="172"/>
        <v>#N/A</v>
      </c>
      <c r="IM59" s="88" t="e">
        <f t="shared" ca="1" si="172"/>
        <v>#N/A</v>
      </c>
      <c r="IN59" s="88" t="e">
        <f t="shared" ca="1" si="172"/>
        <v>#N/A</v>
      </c>
      <c r="IO59" s="88" t="e">
        <f t="shared" ca="1" si="172"/>
        <v>#N/A</v>
      </c>
      <c r="IP59" s="88" t="e">
        <f t="shared" ca="1" si="172"/>
        <v>#N/A</v>
      </c>
      <c r="IQ59" s="88" t="e">
        <f t="shared" ca="1" si="172"/>
        <v>#N/A</v>
      </c>
      <c r="IR59" s="88" t="e">
        <f t="shared" ca="1" si="172"/>
        <v>#N/A</v>
      </c>
      <c r="IS59" s="88" t="e">
        <f t="shared" ca="1" si="172"/>
        <v>#N/A</v>
      </c>
      <c r="IT59" s="88" t="e">
        <f t="shared" ca="1" si="172"/>
        <v>#N/A</v>
      </c>
      <c r="IU59" s="88" t="e">
        <f t="shared" ca="1" si="172"/>
        <v>#N/A</v>
      </c>
      <c r="IV59" s="88" t="e">
        <f t="shared" ca="1" si="172"/>
        <v>#N/A</v>
      </c>
      <c r="IW59" s="88" t="e">
        <f t="shared" ca="1" si="172"/>
        <v>#N/A</v>
      </c>
      <c r="IX59" s="88" t="e">
        <f t="shared" ca="1" si="172"/>
        <v>#N/A</v>
      </c>
      <c r="IY59" s="88" t="e">
        <f t="shared" ca="1" si="172"/>
        <v>#N/A</v>
      </c>
      <c r="IZ59" s="88" t="e">
        <f t="shared" ca="1" si="172"/>
        <v>#N/A</v>
      </c>
      <c r="JA59" s="88" t="e">
        <f t="shared" ref="JA59:LL59" ca="1" si="173">IFERROR(JA$20/(JA36^2*PI()/4),NA())</f>
        <v>#N/A</v>
      </c>
      <c r="JB59" s="88" t="e">
        <f t="shared" ca="1" si="173"/>
        <v>#N/A</v>
      </c>
      <c r="JC59" s="88" t="e">
        <f t="shared" ca="1" si="173"/>
        <v>#N/A</v>
      </c>
      <c r="JD59" s="88" t="e">
        <f t="shared" ca="1" si="173"/>
        <v>#N/A</v>
      </c>
      <c r="JE59" s="88" t="e">
        <f t="shared" ca="1" si="173"/>
        <v>#N/A</v>
      </c>
      <c r="JF59" s="88" t="e">
        <f t="shared" ca="1" si="173"/>
        <v>#N/A</v>
      </c>
      <c r="JG59" s="88" t="e">
        <f t="shared" ca="1" si="173"/>
        <v>#N/A</v>
      </c>
      <c r="JH59" s="88" t="e">
        <f t="shared" ca="1" si="173"/>
        <v>#N/A</v>
      </c>
      <c r="JI59" s="88" t="e">
        <f t="shared" ca="1" si="173"/>
        <v>#N/A</v>
      </c>
      <c r="JJ59" s="88" t="e">
        <f t="shared" ca="1" si="173"/>
        <v>#N/A</v>
      </c>
      <c r="JK59" s="88" t="e">
        <f t="shared" ca="1" si="173"/>
        <v>#N/A</v>
      </c>
      <c r="JL59" s="88" t="e">
        <f t="shared" ca="1" si="173"/>
        <v>#N/A</v>
      </c>
      <c r="JM59" s="88" t="e">
        <f t="shared" ca="1" si="173"/>
        <v>#N/A</v>
      </c>
      <c r="JN59" s="88" t="e">
        <f t="shared" ca="1" si="173"/>
        <v>#N/A</v>
      </c>
      <c r="JO59" s="88" t="e">
        <f t="shared" ca="1" si="173"/>
        <v>#N/A</v>
      </c>
      <c r="JP59" s="88" t="e">
        <f t="shared" ca="1" si="173"/>
        <v>#N/A</v>
      </c>
      <c r="JQ59" s="88" t="e">
        <f t="shared" ca="1" si="173"/>
        <v>#N/A</v>
      </c>
      <c r="JR59" s="88" t="e">
        <f t="shared" ca="1" si="173"/>
        <v>#N/A</v>
      </c>
      <c r="JS59" s="88" t="e">
        <f t="shared" ca="1" si="173"/>
        <v>#N/A</v>
      </c>
      <c r="JT59" s="88" t="e">
        <f t="shared" ca="1" si="173"/>
        <v>#N/A</v>
      </c>
      <c r="JU59" s="88" t="e">
        <f t="shared" ca="1" si="173"/>
        <v>#N/A</v>
      </c>
      <c r="JV59" s="88" t="e">
        <f t="shared" ca="1" si="173"/>
        <v>#N/A</v>
      </c>
      <c r="JW59" s="88" t="e">
        <f t="shared" ca="1" si="173"/>
        <v>#N/A</v>
      </c>
      <c r="JX59" s="88" t="e">
        <f t="shared" ca="1" si="173"/>
        <v>#N/A</v>
      </c>
      <c r="JY59" s="88" t="e">
        <f t="shared" ca="1" si="173"/>
        <v>#N/A</v>
      </c>
      <c r="JZ59" s="88" t="e">
        <f t="shared" ca="1" si="173"/>
        <v>#N/A</v>
      </c>
      <c r="KA59" s="88" t="e">
        <f t="shared" ca="1" si="173"/>
        <v>#N/A</v>
      </c>
      <c r="KB59" s="88" t="e">
        <f t="shared" ca="1" si="173"/>
        <v>#N/A</v>
      </c>
      <c r="KC59" s="88" t="e">
        <f t="shared" ca="1" si="173"/>
        <v>#N/A</v>
      </c>
      <c r="KD59" s="88" t="e">
        <f t="shared" ca="1" si="173"/>
        <v>#N/A</v>
      </c>
      <c r="KE59" s="88" t="e">
        <f t="shared" ca="1" si="173"/>
        <v>#N/A</v>
      </c>
      <c r="KF59" s="88" t="e">
        <f t="shared" ca="1" si="173"/>
        <v>#N/A</v>
      </c>
      <c r="KG59" s="88" t="e">
        <f t="shared" ca="1" si="173"/>
        <v>#N/A</v>
      </c>
      <c r="KH59" s="88" t="e">
        <f t="shared" ca="1" si="173"/>
        <v>#N/A</v>
      </c>
      <c r="KI59" s="88" t="e">
        <f t="shared" ca="1" si="173"/>
        <v>#N/A</v>
      </c>
      <c r="KJ59" s="88" t="e">
        <f t="shared" ca="1" si="173"/>
        <v>#N/A</v>
      </c>
      <c r="KK59" s="88" t="e">
        <f t="shared" ca="1" si="173"/>
        <v>#N/A</v>
      </c>
      <c r="KL59" s="88" t="e">
        <f t="shared" ca="1" si="173"/>
        <v>#N/A</v>
      </c>
      <c r="KM59" s="88" t="e">
        <f t="shared" ca="1" si="173"/>
        <v>#N/A</v>
      </c>
      <c r="KN59" s="88" t="e">
        <f t="shared" ca="1" si="173"/>
        <v>#N/A</v>
      </c>
      <c r="KO59" s="88" t="e">
        <f t="shared" ca="1" si="173"/>
        <v>#N/A</v>
      </c>
      <c r="KP59" s="88" t="e">
        <f t="shared" ca="1" si="173"/>
        <v>#N/A</v>
      </c>
      <c r="KQ59" s="88" t="e">
        <f t="shared" ca="1" si="173"/>
        <v>#N/A</v>
      </c>
      <c r="KR59" s="88" t="e">
        <f t="shared" ca="1" si="173"/>
        <v>#N/A</v>
      </c>
      <c r="KS59" s="88" t="e">
        <f t="shared" ca="1" si="173"/>
        <v>#N/A</v>
      </c>
      <c r="KT59" s="88" t="e">
        <f t="shared" ca="1" si="173"/>
        <v>#N/A</v>
      </c>
      <c r="KU59" s="88" t="e">
        <f t="shared" ca="1" si="173"/>
        <v>#N/A</v>
      </c>
      <c r="KV59" s="88" t="e">
        <f t="shared" ca="1" si="173"/>
        <v>#N/A</v>
      </c>
      <c r="KW59" s="88" t="e">
        <f t="shared" ca="1" si="173"/>
        <v>#N/A</v>
      </c>
      <c r="KX59" s="88" t="e">
        <f t="shared" ca="1" si="173"/>
        <v>#N/A</v>
      </c>
      <c r="KY59" s="88" t="e">
        <f t="shared" ca="1" si="173"/>
        <v>#N/A</v>
      </c>
      <c r="KZ59" s="88" t="e">
        <f t="shared" ca="1" si="173"/>
        <v>#N/A</v>
      </c>
      <c r="LA59" s="88" t="e">
        <f t="shared" ca="1" si="173"/>
        <v>#N/A</v>
      </c>
      <c r="LB59" s="88" t="e">
        <f t="shared" ca="1" si="173"/>
        <v>#N/A</v>
      </c>
      <c r="LC59" s="88" t="e">
        <f t="shared" ca="1" si="173"/>
        <v>#N/A</v>
      </c>
      <c r="LD59" s="88" t="e">
        <f t="shared" ca="1" si="173"/>
        <v>#N/A</v>
      </c>
      <c r="LE59" s="88" t="e">
        <f t="shared" ca="1" si="173"/>
        <v>#N/A</v>
      </c>
      <c r="LF59" s="88" t="e">
        <f t="shared" ca="1" si="173"/>
        <v>#N/A</v>
      </c>
      <c r="LG59" s="88" t="e">
        <f t="shared" ca="1" si="173"/>
        <v>#N/A</v>
      </c>
      <c r="LH59" s="88" t="e">
        <f t="shared" ca="1" si="173"/>
        <v>#N/A</v>
      </c>
      <c r="LI59" s="88" t="e">
        <f t="shared" ca="1" si="173"/>
        <v>#N/A</v>
      </c>
      <c r="LJ59" s="88" t="e">
        <f t="shared" ca="1" si="173"/>
        <v>#N/A</v>
      </c>
      <c r="LK59" s="88" t="e">
        <f t="shared" ca="1" si="173"/>
        <v>#N/A</v>
      </c>
      <c r="LL59" s="88" t="e">
        <f t="shared" ca="1" si="173"/>
        <v>#N/A</v>
      </c>
      <c r="LM59" s="88" t="e">
        <f t="shared" ref="LM59:NX59" ca="1" si="174">IFERROR(LM$20/(LM36^2*PI()/4),NA())</f>
        <v>#N/A</v>
      </c>
      <c r="LN59" s="88" t="e">
        <f t="shared" ca="1" si="174"/>
        <v>#N/A</v>
      </c>
      <c r="LO59" s="88" t="e">
        <f t="shared" ca="1" si="174"/>
        <v>#N/A</v>
      </c>
      <c r="LP59" s="88" t="e">
        <f t="shared" ca="1" si="174"/>
        <v>#N/A</v>
      </c>
      <c r="LQ59" s="88" t="e">
        <f t="shared" ca="1" si="174"/>
        <v>#N/A</v>
      </c>
      <c r="LR59" s="88" t="e">
        <f t="shared" ca="1" si="174"/>
        <v>#N/A</v>
      </c>
      <c r="LS59" s="88" t="e">
        <f t="shared" ca="1" si="174"/>
        <v>#N/A</v>
      </c>
      <c r="LT59" s="88" t="e">
        <f t="shared" ca="1" si="174"/>
        <v>#N/A</v>
      </c>
      <c r="LU59" s="88" t="e">
        <f t="shared" ca="1" si="174"/>
        <v>#N/A</v>
      </c>
      <c r="LV59" s="88" t="e">
        <f t="shared" ca="1" si="174"/>
        <v>#N/A</v>
      </c>
      <c r="LW59" s="88" t="e">
        <f t="shared" ca="1" si="174"/>
        <v>#N/A</v>
      </c>
      <c r="LX59" s="88" t="e">
        <f t="shared" ca="1" si="174"/>
        <v>#N/A</v>
      </c>
      <c r="LY59" s="88" t="e">
        <f t="shared" ca="1" si="174"/>
        <v>#N/A</v>
      </c>
      <c r="LZ59" s="88" t="e">
        <f t="shared" ca="1" si="174"/>
        <v>#N/A</v>
      </c>
      <c r="MA59" s="88" t="e">
        <f t="shared" ca="1" si="174"/>
        <v>#N/A</v>
      </c>
      <c r="MB59" s="88" t="e">
        <f t="shared" ca="1" si="174"/>
        <v>#N/A</v>
      </c>
      <c r="MC59" s="88" t="e">
        <f t="shared" ca="1" si="174"/>
        <v>#N/A</v>
      </c>
      <c r="MD59" s="88" t="e">
        <f t="shared" ca="1" si="174"/>
        <v>#N/A</v>
      </c>
      <c r="ME59" s="88" t="e">
        <f t="shared" ca="1" si="174"/>
        <v>#N/A</v>
      </c>
      <c r="MF59" s="88" t="e">
        <f t="shared" ca="1" si="174"/>
        <v>#N/A</v>
      </c>
      <c r="MG59" s="88" t="e">
        <f t="shared" ca="1" si="174"/>
        <v>#N/A</v>
      </c>
      <c r="MH59" s="88" t="e">
        <f t="shared" ca="1" si="174"/>
        <v>#N/A</v>
      </c>
      <c r="MI59" s="88" t="e">
        <f t="shared" ca="1" si="174"/>
        <v>#N/A</v>
      </c>
      <c r="MJ59" s="88" t="e">
        <f t="shared" ca="1" si="174"/>
        <v>#N/A</v>
      </c>
      <c r="MK59" s="88" t="e">
        <f t="shared" ca="1" si="174"/>
        <v>#N/A</v>
      </c>
      <c r="ML59" s="88" t="e">
        <f t="shared" ca="1" si="174"/>
        <v>#N/A</v>
      </c>
      <c r="MM59" s="88" t="e">
        <f t="shared" ca="1" si="174"/>
        <v>#N/A</v>
      </c>
      <c r="MN59" s="88" t="e">
        <f t="shared" ca="1" si="174"/>
        <v>#N/A</v>
      </c>
      <c r="MO59" s="88" t="e">
        <f t="shared" ca="1" si="174"/>
        <v>#N/A</v>
      </c>
      <c r="MP59" s="88" t="e">
        <f t="shared" ca="1" si="174"/>
        <v>#N/A</v>
      </c>
      <c r="MQ59" s="88" t="e">
        <f t="shared" ca="1" si="174"/>
        <v>#N/A</v>
      </c>
      <c r="MR59" s="88" t="e">
        <f t="shared" ca="1" si="174"/>
        <v>#N/A</v>
      </c>
      <c r="MS59" s="88" t="e">
        <f t="shared" ca="1" si="174"/>
        <v>#N/A</v>
      </c>
      <c r="MT59" s="88" t="e">
        <f t="shared" ca="1" si="174"/>
        <v>#N/A</v>
      </c>
      <c r="MU59" s="88" t="e">
        <f t="shared" ca="1" si="174"/>
        <v>#N/A</v>
      </c>
      <c r="MV59" s="88" t="e">
        <f t="shared" ca="1" si="174"/>
        <v>#N/A</v>
      </c>
      <c r="MW59" s="88" t="e">
        <f t="shared" ca="1" si="174"/>
        <v>#N/A</v>
      </c>
      <c r="MX59" s="88" t="e">
        <f t="shared" ca="1" si="174"/>
        <v>#N/A</v>
      </c>
      <c r="MY59" s="88" t="e">
        <f t="shared" ca="1" si="174"/>
        <v>#N/A</v>
      </c>
      <c r="MZ59" s="88" t="e">
        <f t="shared" ca="1" si="174"/>
        <v>#N/A</v>
      </c>
      <c r="NA59" s="88" t="e">
        <f t="shared" ca="1" si="174"/>
        <v>#N/A</v>
      </c>
      <c r="NB59" s="88" t="e">
        <f t="shared" ca="1" si="174"/>
        <v>#N/A</v>
      </c>
      <c r="NC59" s="88" t="e">
        <f t="shared" ca="1" si="174"/>
        <v>#N/A</v>
      </c>
      <c r="ND59" s="88" t="e">
        <f t="shared" ca="1" si="174"/>
        <v>#N/A</v>
      </c>
      <c r="NE59" s="88" t="e">
        <f t="shared" ca="1" si="174"/>
        <v>#N/A</v>
      </c>
      <c r="NF59" s="88" t="e">
        <f t="shared" ca="1" si="174"/>
        <v>#N/A</v>
      </c>
      <c r="NG59" s="88" t="e">
        <f t="shared" ca="1" si="174"/>
        <v>#N/A</v>
      </c>
      <c r="NH59" s="88" t="e">
        <f t="shared" ca="1" si="174"/>
        <v>#N/A</v>
      </c>
      <c r="NI59" s="88" t="e">
        <f t="shared" ca="1" si="174"/>
        <v>#N/A</v>
      </c>
      <c r="NJ59" s="88" t="e">
        <f t="shared" ca="1" si="174"/>
        <v>#N/A</v>
      </c>
      <c r="NK59" s="88" t="e">
        <f t="shared" ca="1" si="174"/>
        <v>#N/A</v>
      </c>
      <c r="NL59" s="88" t="e">
        <f t="shared" ca="1" si="174"/>
        <v>#N/A</v>
      </c>
      <c r="NM59" s="88" t="e">
        <f t="shared" ca="1" si="174"/>
        <v>#N/A</v>
      </c>
      <c r="NN59" s="88" t="e">
        <f t="shared" ca="1" si="174"/>
        <v>#N/A</v>
      </c>
      <c r="NO59" s="88" t="e">
        <f t="shared" ca="1" si="174"/>
        <v>#N/A</v>
      </c>
      <c r="NP59" s="88" t="e">
        <f t="shared" ca="1" si="174"/>
        <v>#N/A</v>
      </c>
      <c r="NQ59" s="88" t="e">
        <f t="shared" ca="1" si="174"/>
        <v>#N/A</v>
      </c>
      <c r="NR59" s="88" t="e">
        <f t="shared" ca="1" si="174"/>
        <v>#N/A</v>
      </c>
      <c r="NS59" s="88" t="e">
        <f t="shared" ca="1" si="174"/>
        <v>#N/A</v>
      </c>
      <c r="NT59" s="88" t="e">
        <f t="shared" ca="1" si="174"/>
        <v>#N/A</v>
      </c>
      <c r="NU59" s="88" t="e">
        <f t="shared" ca="1" si="174"/>
        <v>#N/A</v>
      </c>
      <c r="NV59" s="88" t="e">
        <f t="shared" ca="1" si="174"/>
        <v>#N/A</v>
      </c>
      <c r="NW59" s="88" t="e">
        <f t="shared" ca="1" si="174"/>
        <v>#N/A</v>
      </c>
      <c r="NX59" s="88" t="e">
        <f t="shared" ca="1" si="174"/>
        <v>#N/A</v>
      </c>
      <c r="NY59" s="88" t="e">
        <f t="shared" ref="NY59:OM59" ca="1" si="175">IFERROR(NY$20/(NY36^2*PI()/4),NA())</f>
        <v>#N/A</v>
      </c>
      <c r="NZ59" s="88" t="e">
        <f t="shared" ca="1" si="175"/>
        <v>#N/A</v>
      </c>
      <c r="OA59" s="88" t="e">
        <f t="shared" ca="1" si="175"/>
        <v>#N/A</v>
      </c>
      <c r="OB59" s="88" t="e">
        <f t="shared" ca="1" si="175"/>
        <v>#N/A</v>
      </c>
      <c r="OC59" s="88" t="e">
        <f t="shared" ca="1" si="175"/>
        <v>#N/A</v>
      </c>
      <c r="OD59" s="88" t="e">
        <f t="shared" ca="1" si="175"/>
        <v>#N/A</v>
      </c>
      <c r="OE59" s="88" t="e">
        <f t="shared" ca="1" si="175"/>
        <v>#N/A</v>
      </c>
      <c r="OF59" s="88" t="e">
        <f t="shared" ca="1" si="175"/>
        <v>#N/A</v>
      </c>
      <c r="OG59" s="88" t="e">
        <f t="shared" ca="1" si="175"/>
        <v>#N/A</v>
      </c>
      <c r="OH59" s="88" t="e">
        <f t="shared" ca="1" si="175"/>
        <v>#N/A</v>
      </c>
      <c r="OI59" s="88" t="e">
        <f t="shared" ca="1" si="175"/>
        <v>#N/A</v>
      </c>
      <c r="OJ59" s="88" t="e">
        <f t="shared" ca="1" si="175"/>
        <v>#N/A</v>
      </c>
      <c r="OK59" s="88" t="e">
        <f t="shared" ca="1" si="175"/>
        <v>#N/A</v>
      </c>
      <c r="OL59" s="88" t="e">
        <f t="shared" ca="1" si="175"/>
        <v>#N/A</v>
      </c>
      <c r="OM59" s="88" t="e">
        <f t="shared" ca="1" si="175"/>
        <v>#N/A</v>
      </c>
    </row>
    <row r="60" spans="2:403" x14ac:dyDescent="0.3">
      <c r="B60" s="84">
        <v>300</v>
      </c>
      <c r="C60" s="85" t="s">
        <v>76</v>
      </c>
      <c r="D60" s="88">
        <f t="shared" ref="D60" ca="1" si="176">IFERROR(D$20/(D37^2*PI()/4),NA())</f>
        <v>8.3452062633377747E-2</v>
      </c>
      <c r="E60" s="88">
        <f t="shared" ref="E60:BP60" ca="1" si="177">IFERROR(E$20/(E37^2*PI()/4),NA())</f>
        <v>2.2795919681323309E-3</v>
      </c>
      <c r="F60" s="88">
        <f t="shared" ca="1" si="177"/>
        <v>8.1172470665245411E-2</v>
      </c>
      <c r="G60" s="88">
        <f t="shared" ca="1" si="177"/>
        <v>3.9892859442315791E-2</v>
      </c>
      <c r="H60" s="88">
        <f t="shared" ca="1" si="177"/>
        <v>1.5957143776926318E-2</v>
      </c>
      <c r="I60" s="88">
        <f t="shared" ca="1" si="177"/>
        <v>7.9785718884631592E-3</v>
      </c>
      <c r="J60" s="88">
        <f t="shared" ca="1" si="177"/>
        <v>7.9785718884631592E-3</v>
      </c>
      <c r="K60" s="88">
        <f t="shared" ca="1" si="177"/>
        <v>2.3935715665389472E-2</v>
      </c>
      <c r="L60" s="88">
        <f t="shared" ca="1" si="177"/>
        <v>7.9785718884631592E-3</v>
      </c>
      <c r="M60" s="88">
        <f t="shared" ca="1" si="177"/>
        <v>1.5957143776926318E-2</v>
      </c>
      <c r="N60" s="88">
        <f t="shared" ca="1" si="177"/>
        <v>7.9785718884631592E-3</v>
      </c>
      <c r="O60" s="88">
        <f t="shared" ca="1" si="177"/>
        <v>7.9785718884631592E-3</v>
      </c>
      <c r="P60" s="88">
        <f t="shared" ca="1" si="177"/>
        <v>4.1279611222929634E-2</v>
      </c>
      <c r="Q60" s="88">
        <f t="shared" ca="1" si="177"/>
        <v>2.0706293710535343E-2</v>
      </c>
      <c r="R60" s="88">
        <f t="shared" ca="1" si="177"/>
        <v>2.0573317512394291E-2</v>
      </c>
      <c r="S60" s="88">
        <f t="shared" ca="1" si="177"/>
        <v>9.4033168685458655E-3</v>
      </c>
      <c r="T60" s="88">
        <f t="shared" ca="1" si="177"/>
        <v>1.1170000643848422E-2</v>
      </c>
      <c r="U60" s="88">
        <f t="shared" ca="1" si="177"/>
        <v>5.698979920330827E-3</v>
      </c>
      <c r="V60" s="88">
        <f t="shared" ca="1" si="177"/>
        <v>5.4710207235175948E-3</v>
      </c>
      <c r="W60" s="88">
        <f t="shared" ca="1" si="177"/>
        <v>6.8387759043969925E-4</v>
      </c>
      <c r="X60" s="88">
        <f t="shared" ca="1" si="177"/>
        <v>4.7871431330778948E-3</v>
      </c>
      <c r="Y60" s="88">
        <f t="shared" ca="1" si="177"/>
        <v>6.8387759043969925E-4</v>
      </c>
      <c r="Z60" s="88">
        <f t="shared" ca="1" si="177"/>
        <v>4.1032655426381957E-3</v>
      </c>
      <c r="AA60" s="88">
        <f t="shared" ca="1" si="177"/>
        <v>6.8387759043969925E-4</v>
      </c>
      <c r="AB60" s="88">
        <f t="shared" ca="1" si="177"/>
        <v>3.4193879521984961E-3</v>
      </c>
      <c r="AC60" s="88">
        <f t="shared" ca="1" si="177"/>
        <v>6.8387759043969925E-4</v>
      </c>
      <c r="AD60" s="88">
        <f t="shared" ca="1" si="177"/>
        <v>2.735510361758797E-3</v>
      </c>
      <c r="AE60" s="88">
        <f t="shared" ca="1" si="177"/>
        <v>6.8387759043969925E-4</v>
      </c>
      <c r="AF60" s="88">
        <f t="shared" ca="1" si="177"/>
        <v>2.0516327713190978E-3</v>
      </c>
      <c r="AG60" s="88">
        <f t="shared" ca="1" si="177"/>
        <v>6.8387759043969925E-4</v>
      </c>
      <c r="AH60" s="88">
        <f t="shared" ca="1" si="177"/>
        <v>1.3677551808793985E-3</v>
      </c>
      <c r="AI60" s="88">
        <f t="shared" ca="1" si="177"/>
        <v>6.8387759043969925E-4</v>
      </c>
      <c r="AJ60" s="88">
        <f t="shared" ca="1" si="177"/>
        <v>6.8387759043969925E-4</v>
      </c>
      <c r="AK60" s="88" t="e">
        <f t="shared" ca="1" si="177"/>
        <v>#N/A</v>
      </c>
      <c r="AL60" s="88" t="e">
        <f t="shared" ca="1" si="177"/>
        <v>#N/A</v>
      </c>
      <c r="AM60" s="88" t="e">
        <f t="shared" ca="1" si="177"/>
        <v>#N/A</v>
      </c>
      <c r="AN60" s="88" t="e">
        <f t="shared" ca="1" si="177"/>
        <v>#N/A</v>
      </c>
      <c r="AO60" s="88" t="e">
        <f t="shared" ca="1" si="177"/>
        <v>#N/A</v>
      </c>
      <c r="AP60" s="88" t="e">
        <f t="shared" ca="1" si="177"/>
        <v>#N/A</v>
      </c>
      <c r="AQ60" s="88" t="e">
        <f t="shared" ca="1" si="177"/>
        <v>#N/A</v>
      </c>
      <c r="AR60" s="88" t="e">
        <f t="shared" ca="1" si="177"/>
        <v>#N/A</v>
      </c>
      <c r="AS60" s="88" t="e">
        <f t="shared" ca="1" si="177"/>
        <v>#N/A</v>
      </c>
      <c r="AT60" s="88" t="e">
        <f t="shared" ca="1" si="177"/>
        <v>#N/A</v>
      </c>
      <c r="AU60" s="88" t="e">
        <f t="shared" ca="1" si="177"/>
        <v>#N/A</v>
      </c>
      <c r="AV60" s="88" t="e">
        <f t="shared" ca="1" si="177"/>
        <v>#N/A</v>
      </c>
      <c r="AW60" s="88" t="e">
        <f t="shared" ca="1" si="177"/>
        <v>#N/A</v>
      </c>
      <c r="AX60" s="88" t="e">
        <f t="shared" ca="1" si="177"/>
        <v>#N/A</v>
      </c>
      <c r="AY60" s="88" t="e">
        <f t="shared" ca="1" si="177"/>
        <v>#N/A</v>
      </c>
      <c r="AZ60" s="88" t="e">
        <f t="shared" ca="1" si="177"/>
        <v>#N/A</v>
      </c>
      <c r="BA60" s="88" t="e">
        <f t="shared" ca="1" si="177"/>
        <v>#N/A</v>
      </c>
      <c r="BB60" s="88" t="e">
        <f t="shared" ca="1" si="177"/>
        <v>#N/A</v>
      </c>
      <c r="BC60" s="88" t="e">
        <f t="shared" ca="1" si="177"/>
        <v>#N/A</v>
      </c>
      <c r="BD60" s="88" t="e">
        <f t="shared" ca="1" si="177"/>
        <v>#N/A</v>
      </c>
      <c r="BE60" s="88" t="e">
        <f t="shared" ca="1" si="177"/>
        <v>#N/A</v>
      </c>
      <c r="BF60" s="88" t="e">
        <f t="shared" ca="1" si="177"/>
        <v>#N/A</v>
      </c>
      <c r="BG60" s="88" t="e">
        <f t="shared" ca="1" si="177"/>
        <v>#N/A</v>
      </c>
      <c r="BH60" s="88" t="e">
        <f t="shared" ca="1" si="177"/>
        <v>#N/A</v>
      </c>
      <c r="BI60" s="88" t="e">
        <f t="shared" ca="1" si="177"/>
        <v>#N/A</v>
      </c>
      <c r="BJ60" s="88" t="e">
        <f t="shared" ca="1" si="177"/>
        <v>#N/A</v>
      </c>
      <c r="BK60" s="88" t="e">
        <f t="shared" ca="1" si="177"/>
        <v>#N/A</v>
      </c>
      <c r="BL60" s="88" t="e">
        <f t="shared" ca="1" si="177"/>
        <v>#N/A</v>
      </c>
      <c r="BM60" s="88" t="e">
        <f t="shared" ca="1" si="177"/>
        <v>#N/A</v>
      </c>
      <c r="BN60" s="88" t="e">
        <f t="shared" ca="1" si="177"/>
        <v>#N/A</v>
      </c>
      <c r="BO60" s="88" t="e">
        <f t="shared" ca="1" si="177"/>
        <v>#N/A</v>
      </c>
      <c r="BP60" s="88" t="e">
        <f t="shared" ca="1" si="177"/>
        <v>#N/A</v>
      </c>
      <c r="BQ60" s="88" t="e">
        <f t="shared" ref="BQ60:EB60" ca="1" si="178">IFERROR(BQ$20/(BQ37^2*PI()/4),NA())</f>
        <v>#N/A</v>
      </c>
      <c r="BR60" s="88" t="e">
        <f t="shared" ca="1" si="178"/>
        <v>#N/A</v>
      </c>
      <c r="BS60" s="88" t="e">
        <f t="shared" ca="1" si="178"/>
        <v>#N/A</v>
      </c>
      <c r="BT60" s="88" t="e">
        <f t="shared" ca="1" si="178"/>
        <v>#N/A</v>
      </c>
      <c r="BU60" s="88" t="e">
        <f t="shared" ca="1" si="178"/>
        <v>#N/A</v>
      </c>
      <c r="BV60" s="88" t="e">
        <f t="shared" ca="1" si="178"/>
        <v>#N/A</v>
      </c>
      <c r="BW60" s="88" t="e">
        <f t="shared" ca="1" si="178"/>
        <v>#N/A</v>
      </c>
      <c r="BX60" s="88" t="e">
        <f t="shared" ca="1" si="178"/>
        <v>#N/A</v>
      </c>
      <c r="BY60" s="88" t="e">
        <f t="shared" ca="1" si="178"/>
        <v>#N/A</v>
      </c>
      <c r="BZ60" s="88" t="e">
        <f t="shared" ca="1" si="178"/>
        <v>#N/A</v>
      </c>
      <c r="CA60" s="88" t="e">
        <f t="shared" ca="1" si="178"/>
        <v>#N/A</v>
      </c>
      <c r="CB60" s="88" t="e">
        <f t="shared" ca="1" si="178"/>
        <v>#N/A</v>
      </c>
      <c r="CC60" s="88" t="e">
        <f t="shared" ca="1" si="178"/>
        <v>#N/A</v>
      </c>
      <c r="CD60" s="88" t="e">
        <f t="shared" ca="1" si="178"/>
        <v>#N/A</v>
      </c>
      <c r="CE60" s="88" t="e">
        <f t="shared" ca="1" si="178"/>
        <v>#N/A</v>
      </c>
      <c r="CF60" s="88" t="e">
        <f t="shared" ca="1" si="178"/>
        <v>#N/A</v>
      </c>
      <c r="CG60" s="88" t="e">
        <f t="shared" ca="1" si="178"/>
        <v>#N/A</v>
      </c>
      <c r="CH60" s="88" t="e">
        <f t="shared" ca="1" si="178"/>
        <v>#N/A</v>
      </c>
      <c r="CI60" s="88" t="e">
        <f t="shared" ca="1" si="178"/>
        <v>#N/A</v>
      </c>
      <c r="CJ60" s="88" t="e">
        <f t="shared" ca="1" si="178"/>
        <v>#N/A</v>
      </c>
      <c r="CK60" s="88" t="e">
        <f t="shared" ca="1" si="178"/>
        <v>#N/A</v>
      </c>
      <c r="CL60" s="88" t="e">
        <f t="shared" ca="1" si="178"/>
        <v>#N/A</v>
      </c>
      <c r="CM60" s="88" t="e">
        <f t="shared" ca="1" si="178"/>
        <v>#N/A</v>
      </c>
      <c r="CN60" s="88" t="e">
        <f t="shared" ca="1" si="178"/>
        <v>#N/A</v>
      </c>
      <c r="CO60" s="88" t="e">
        <f t="shared" ca="1" si="178"/>
        <v>#N/A</v>
      </c>
      <c r="CP60" s="88" t="e">
        <f t="shared" ca="1" si="178"/>
        <v>#N/A</v>
      </c>
      <c r="CQ60" s="88" t="e">
        <f t="shared" ca="1" si="178"/>
        <v>#N/A</v>
      </c>
      <c r="CR60" s="88" t="e">
        <f t="shared" ca="1" si="178"/>
        <v>#N/A</v>
      </c>
      <c r="CS60" s="88" t="e">
        <f t="shared" ca="1" si="178"/>
        <v>#N/A</v>
      </c>
      <c r="CT60" s="88" t="e">
        <f t="shared" ca="1" si="178"/>
        <v>#N/A</v>
      </c>
      <c r="CU60" s="88" t="e">
        <f t="shared" ca="1" si="178"/>
        <v>#N/A</v>
      </c>
      <c r="CV60" s="88" t="e">
        <f t="shared" ca="1" si="178"/>
        <v>#N/A</v>
      </c>
      <c r="CW60" s="88" t="e">
        <f t="shared" ca="1" si="178"/>
        <v>#N/A</v>
      </c>
      <c r="CX60" s="88" t="e">
        <f t="shared" ca="1" si="178"/>
        <v>#N/A</v>
      </c>
      <c r="CY60" s="88" t="e">
        <f t="shared" ca="1" si="178"/>
        <v>#N/A</v>
      </c>
      <c r="CZ60" s="88" t="e">
        <f t="shared" ca="1" si="178"/>
        <v>#N/A</v>
      </c>
      <c r="DA60" s="88" t="e">
        <f t="shared" ca="1" si="178"/>
        <v>#N/A</v>
      </c>
      <c r="DB60" s="88" t="e">
        <f t="shared" ca="1" si="178"/>
        <v>#N/A</v>
      </c>
      <c r="DC60" s="88" t="e">
        <f t="shared" ca="1" si="178"/>
        <v>#N/A</v>
      </c>
      <c r="DD60" s="88" t="e">
        <f t="shared" ca="1" si="178"/>
        <v>#N/A</v>
      </c>
      <c r="DE60" s="88" t="e">
        <f t="shared" ca="1" si="178"/>
        <v>#N/A</v>
      </c>
      <c r="DF60" s="88" t="e">
        <f t="shared" ca="1" si="178"/>
        <v>#N/A</v>
      </c>
      <c r="DG60" s="88" t="e">
        <f t="shared" ca="1" si="178"/>
        <v>#N/A</v>
      </c>
      <c r="DH60" s="88" t="e">
        <f t="shared" ca="1" si="178"/>
        <v>#N/A</v>
      </c>
      <c r="DI60" s="88" t="e">
        <f t="shared" ca="1" si="178"/>
        <v>#N/A</v>
      </c>
      <c r="DJ60" s="88" t="e">
        <f t="shared" ca="1" si="178"/>
        <v>#N/A</v>
      </c>
      <c r="DK60" s="88" t="e">
        <f t="shared" ca="1" si="178"/>
        <v>#N/A</v>
      </c>
      <c r="DL60" s="88" t="e">
        <f t="shared" ca="1" si="178"/>
        <v>#N/A</v>
      </c>
      <c r="DM60" s="88" t="e">
        <f t="shared" ca="1" si="178"/>
        <v>#N/A</v>
      </c>
      <c r="DN60" s="88" t="e">
        <f t="shared" ca="1" si="178"/>
        <v>#N/A</v>
      </c>
      <c r="DO60" s="88" t="e">
        <f t="shared" ca="1" si="178"/>
        <v>#N/A</v>
      </c>
      <c r="DP60" s="88" t="e">
        <f t="shared" ca="1" si="178"/>
        <v>#N/A</v>
      </c>
      <c r="DQ60" s="88" t="e">
        <f t="shared" ca="1" si="178"/>
        <v>#N/A</v>
      </c>
      <c r="DR60" s="88" t="e">
        <f t="shared" ca="1" si="178"/>
        <v>#N/A</v>
      </c>
      <c r="DS60" s="88" t="e">
        <f t="shared" ca="1" si="178"/>
        <v>#N/A</v>
      </c>
      <c r="DT60" s="88" t="e">
        <f t="shared" ca="1" si="178"/>
        <v>#N/A</v>
      </c>
      <c r="DU60" s="88" t="e">
        <f t="shared" ca="1" si="178"/>
        <v>#N/A</v>
      </c>
      <c r="DV60" s="88" t="e">
        <f t="shared" ca="1" si="178"/>
        <v>#N/A</v>
      </c>
      <c r="DW60" s="88" t="e">
        <f t="shared" ca="1" si="178"/>
        <v>#N/A</v>
      </c>
      <c r="DX60" s="88" t="e">
        <f t="shared" ca="1" si="178"/>
        <v>#N/A</v>
      </c>
      <c r="DY60" s="88" t="e">
        <f t="shared" ca="1" si="178"/>
        <v>#N/A</v>
      </c>
      <c r="DZ60" s="88" t="e">
        <f t="shared" ca="1" si="178"/>
        <v>#N/A</v>
      </c>
      <c r="EA60" s="88" t="e">
        <f t="shared" ca="1" si="178"/>
        <v>#N/A</v>
      </c>
      <c r="EB60" s="88" t="e">
        <f t="shared" ca="1" si="178"/>
        <v>#N/A</v>
      </c>
      <c r="EC60" s="88" t="e">
        <f t="shared" ref="EC60:GN60" ca="1" si="179">IFERROR(EC$20/(EC37^2*PI()/4),NA())</f>
        <v>#N/A</v>
      </c>
      <c r="ED60" s="88" t="e">
        <f t="shared" ca="1" si="179"/>
        <v>#N/A</v>
      </c>
      <c r="EE60" s="88" t="e">
        <f t="shared" ca="1" si="179"/>
        <v>#N/A</v>
      </c>
      <c r="EF60" s="88" t="e">
        <f t="shared" ca="1" si="179"/>
        <v>#N/A</v>
      </c>
      <c r="EG60" s="88" t="e">
        <f t="shared" ca="1" si="179"/>
        <v>#N/A</v>
      </c>
      <c r="EH60" s="88" t="e">
        <f t="shared" ca="1" si="179"/>
        <v>#N/A</v>
      </c>
      <c r="EI60" s="88" t="e">
        <f t="shared" ca="1" si="179"/>
        <v>#N/A</v>
      </c>
      <c r="EJ60" s="88" t="e">
        <f t="shared" ca="1" si="179"/>
        <v>#N/A</v>
      </c>
      <c r="EK60" s="88" t="e">
        <f t="shared" ca="1" si="179"/>
        <v>#N/A</v>
      </c>
      <c r="EL60" s="88" t="e">
        <f t="shared" ca="1" si="179"/>
        <v>#N/A</v>
      </c>
      <c r="EM60" s="88" t="e">
        <f t="shared" ca="1" si="179"/>
        <v>#N/A</v>
      </c>
      <c r="EN60" s="88" t="e">
        <f t="shared" ca="1" si="179"/>
        <v>#N/A</v>
      </c>
      <c r="EO60" s="88" t="e">
        <f t="shared" ca="1" si="179"/>
        <v>#N/A</v>
      </c>
      <c r="EP60" s="88" t="e">
        <f t="shared" ca="1" si="179"/>
        <v>#N/A</v>
      </c>
      <c r="EQ60" s="88" t="e">
        <f t="shared" ca="1" si="179"/>
        <v>#N/A</v>
      </c>
      <c r="ER60" s="88" t="e">
        <f t="shared" ca="1" si="179"/>
        <v>#N/A</v>
      </c>
      <c r="ES60" s="88" t="e">
        <f t="shared" ca="1" si="179"/>
        <v>#N/A</v>
      </c>
      <c r="ET60" s="88" t="e">
        <f t="shared" ca="1" si="179"/>
        <v>#N/A</v>
      </c>
      <c r="EU60" s="88" t="e">
        <f t="shared" ca="1" si="179"/>
        <v>#N/A</v>
      </c>
      <c r="EV60" s="88" t="e">
        <f t="shared" ca="1" si="179"/>
        <v>#N/A</v>
      </c>
      <c r="EW60" s="88" t="e">
        <f t="shared" ca="1" si="179"/>
        <v>#N/A</v>
      </c>
      <c r="EX60" s="88" t="e">
        <f t="shared" ca="1" si="179"/>
        <v>#N/A</v>
      </c>
      <c r="EY60" s="88" t="e">
        <f t="shared" ca="1" si="179"/>
        <v>#N/A</v>
      </c>
      <c r="EZ60" s="88" t="e">
        <f t="shared" ca="1" si="179"/>
        <v>#N/A</v>
      </c>
      <c r="FA60" s="88" t="e">
        <f t="shared" ca="1" si="179"/>
        <v>#N/A</v>
      </c>
      <c r="FB60" s="88" t="e">
        <f t="shared" ca="1" si="179"/>
        <v>#N/A</v>
      </c>
      <c r="FC60" s="88" t="e">
        <f t="shared" ca="1" si="179"/>
        <v>#N/A</v>
      </c>
      <c r="FD60" s="88" t="e">
        <f t="shared" ca="1" si="179"/>
        <v>#N/A</v>
      </c>
      <c r="FE60" s="88" t="e">
        <f t="shared" ca="1" si="179"/>
        <v>#N/A</v>
      </c>
      <c r="FF60" s="88" t="e">
        <f t="shared" ca="1" si="179"/>
        <v>#N/A</v>
      </c>
      <c r="FG60" s="88" t="e">
        <f t="shared" ca="1" si="179"/>
        <v>#N/A</v>
      </c>
      <c r="FH60" s="88" t="e">
        <f t="shared" ca="1" si="179"/>
        <v>#N/A</v>
      </c>
      <c r="FI60" s="88" t="e">
        <f t="shared" ca="1" si="179"/>
        <v>#N/A</v>
      </c>
      <c r="FJ60" s="88" t="e">
        <f t="shared" ca="1" si="179"/>
        <v>#N/A</v>
      </c>
      <c r="FK60" s="88" t="e">
        <f t="shared" ca="1" si="179"/>
        <v>#N/A</v>
      </c>
      <c r="FL60" s="88" t="e">
        <f t="shared" ca="1" si="179"/>
        <v>#N/A</v>
      </c>
      <c r="FM60" s="88" t="e">
        <f t="shared" ca="1" si="179"/>
        <v>#N/A</v>
      </c>
      <c r="FN60" s="88" t="e">
        <f t="shared" ca="1" si="179"/>
        <v>#N/A</v>
      </c>
      <c r="FO60" s="88" t="e">
        <f t="shared" ca="1" si="179"/>
        <v>#N/A</v>
      </c>
      <c r="FP60" s="88" t="e">
        <f t="shared" ca="1" si="179"/>
        <v>#N/A</v>
      </c>
      <c r="FQ60" s="88" t="e">
        <f t="shared" ca="1" si="179"/>
        <v>#N/A</v>
      </c>
      <c r="FR60" s="88" t="e">
        <f t="shared" ca="1" si="179"/>
        <v>#N/A</v>
      </c>
      <c r="FS60" s="88" t="e">
        <f t="shared" ca="1" si="179"/>
        <v>#N/A</v>
      </c>
      <c r="FT60" s="88" t="e">
        <f t="shared" ca="1" si="179"/>
        <v>#N/A</v>
      </c>
      <c r="FU60" s="88" t="e">
        <f t="shared" ca="1" si="179"/>
        <v>#N/A</v>
      </c>
      <c r="FV60" s="88" t="e">
        <f t="shared" ca="1" si="179"/>
        <v>#N/A</v>
      </c>
      <c r="FW60" s="88" t="e">
        <f t="shared" ca="1" si="179"/>
        <v>#N/A</v>
      </c>
      <c r="FX60" s="88" t="e">
        <f t="shared" ca="1" si="179"/>
        <v>#N/A</v>
      </c>
      <c r="FY60" s="88" t="e">
        <f t="shared" ca="1" si="179"/>
        <v>#N/A</v>
      </c>
      <c r="FZ60" s="88" t="e">
        <f t="shared" ca="1" si="179"/>
        <v>#N/A</v>
      </c>
      <c r="GA60" s="88" t="e">
        <f t="shared" ca="1" si="179"/>
        <v>#N/A</v>
      </c>
      <c r="GB60" s="88" t="e">
        <f t="shared" ca="1" si="179"/>
        <v>#N/A</v>
      </c>
      <c r="GC60" s="88" t="e">
        <f t="shared" ca="1" si="179"/>
        <v>#N/A</v>
      </c>
      <c r="GD60" s="88" t="e">
        <f t="shared" ca="1" si="179"/>
        <v>#N/A</v>
      </c>
      <c r="GE60" s="88" t="e">
        <f t="shared" ca="1" si="179"/>
        <v>#N/A</v>
      </c>
      <c r="GF60" s="88" t="e">
        <f t="shared" ca="1" si="179"/>
        <v>#N/A</v>
      </c>
      <c r="GG60" s="88" t="e">
        <f t="shared" ca="1" si="179"/>
        <v>#N/A</v>
      </c>
      <c r="GH60" s="88" t="e">
        <f t="shared" ca="1" si="179"/>
        <v>#N/A</v>
      </c>
      <c r="GI60" s="88" t="e">
        <f t="shared" ca="1" si="179"/>
        <v>#N/A</v>
      </c>
      <c r="GJ60" s="88" t="e">
        <f t="shared" ca="1" si="179"/>
        <v>#N/A</v>
      </c>
      <c r="GK60" s="88" t="e">
        <f t="shared" ca="1" si="179"/>
        <v>#N/A</v>
      </c>
      <c r="GL60" s="88" t="e">
        <f t="shared" ca="1" si="179"/>
        <v>#N/A</v>
      </c>
      <c r="GM60" s="88" t="e">
        <f t="shared" ca="1" si="179"/>
        <v>#N/A</v>
      </c>
      <c r="GN60" s="88" t="e">
        <f t="shared" ca="1" si="179"/>
        <v>#N/A</v>
      </c>
      <c r="GO60" s="88" t="e">
        <f t="shared" ref="GO60:IZ60" ca="1" si="180">IFERROR(GO$20/(GO37^2*PI()/4),NA())</f>
        <v>#N/A</v>
      </c>
      <c r="GP60" s="88" t="e">
        <f t="shared" ca="1" si="180"/>
        <v>#N/A</v>
      </c>
      <c r="GQ60" s="88" t="e">
        <f t="shared" ca="1" si="180"/>
        <v>#N/A</v>
      </c>
      <c r="GR60" s="88" t="e">
        <f t="shared" ca="1" si="180"/>
        <v>#N/A</v>
      </c>
      <c r="GS60" s="88" t="e">
        <f t="shared" ca="1" si="180"/>
        <v>#N/A</v>
      </c>
      <c r="GT60" s="88" t="e">
        <f t="shared" ca="1" si="180"/>
        <v>#N/A</v>
      </c>
      <c r="GU60" s="88" t="e">
        <f t="shared" ca="1" si="180"/>
        <v>#N/A</v>
      </c>
      <c r="GV60" s="88" t="e">
        <f t="shared" ca="1" si="180"/>
        <v>#N/A</v>
      </c>
      <c r="GW60" s="88" t="e">
        <f t="shared" ca="1" si="180"/>
        <v>#N/A</v>
      </c>
      <c r="GX60" s="88" t="e">
        <f t="shared" ca="1" si="180"/>
        <v>#N/A</v>
      </c>
      <c r="GY60" s="88" t="e">
        <f t="shared" ca="1" si="180"/>
        <v>#N/A</v>
      </c>
      <c r="GZ60" s="88" t="e">
        <f t="shared" ca="1" si="180"/>
        <v>#N/A</v>
      </c>
      <c r="HA60" s="88" t="e">
        <f t="shared" ca="1" si="180"/>
        <v>#N/A</v>
      </c>
      <c r="HB60" s="88" t="e">
        <f t="shared" ca="1" si="180"/>
        <v>#N/A</v>
      </c>
      <c r="HC60" s="88" t="e">
        <f t="shared" ca="1" si="180"/>
        <v>#N/A</v>
      </c>
      <c r="HD60" s="88" t="e">
        <f t="shared" ca="1" si="180"/>
        <v>#N/A</v>
      </c>
      <c r="HE60" s="88" t="e">
        <f t="shared" ca="1" si="180"/>
        <v>#N/A</v>
      </c>
      <c r="HF60" s="88" t="e">
        <f t="shared" ca="1" si="180"/>
        <v>#N/A</v>
      </c>
      <c r="HG60" s="88" t="e">
        <f t="shared" ca="1" si="180"/>
        <v>#N/A</v>
      </c>
      <c r="HH60" s="88" t="e">
        <f t="shared" ca="1" si="180"/>
        <v>#N/A</v>
      </c>
      <c r="HI60" s="88" t="e">
        <f t="shared" ca="1" si="180"/>
        <v>#N/A</v>
      </c>
      <c r="HJ60" s="88" t="e">
        <f t="shared" ca="1" si="180"/>
        <v>#N/A</v>
      </c>
      <c r="HK60" s="88" t="e">
        <f t="shared" ca="1" si="180"/>
        <v>#N/A</v>
      </c>
      <c r="HL60" s="88" t="e">
        <f t="shared" ca="1" si="180"/>
        <v>#N/A</v>
      </c>
      <c r="HM60" s="88" t="e">
        <f t="shared" ca="1" si="180"/>
        <v>#N/A</v>
      </c>
      <c r="HN60" s="88" t="e">
        <f t="shared" ca="1" si="180"/>
        <v>#N/A</v>
      </c>
      <c r="HO60" s="88" t="e">
        <f t="shared" ca="1" si="180"/>
        <v>#N/A</v>
      </c>
      <c r="HP60" s="88" t="e">
        <f t="shared" ca="1" si="180"/>
        <v>#N/A</v>
      </c>
      <c r="HQ60" s="88" t="e">
        <f t="shared" ca="1" si="180"/>
        <v>#N/A</v>
      </c>
      <c r="HR60" s="88" t="e">
        <f t="shared" ca="1" si="180"/>
        <v>#N/A</v>
      </c>
      <c r="HS60" s="88" t="e">
        <f t="shared" ca="1" si="180"/>
        <v>#N/A</v>
      </c>
      <c r="HT60" s="88" t="e">
        <f t="shared" ca="1" si="180"/>
        <v>#N/A</v>
      </c>
      <c r="HU60" s="88" t="e">
        <f t="shared" ca="1" si="180"/>
        <v>#N/A</v>
      </c>
      <c r="HV60" s="88" t="e">
        <f t="shared" ca="1" si="180"/>
        <v>#N/A</v>
      </c>
      <c r="HW60" s="88" t="e">
        <f t="shared" ca="1" si="180"/>
        <v>#N/A</v>
      </c>
      <c r="HX60" s="88" t="e">
        <f t="shared" ca="1" si="180"/>
        <v>#N/A</v>
      </c>
      <c r="HY60" s="88" t="e">
        <f t="shared" ca="1" si="180"/>
        <v>#N/A</v>
      </c>
      <c r="HZ60" s="88" t="e">
        <f t="shared" ca="1" si="180"/>
        <v>#N/A</v>
      </c>
      <c r="IA60" s="88" t="e">
        <f t="shared" ca="1" si="180"/>
        <v>#N/A</v>
      </c>
      <c r="IB60" s="88" t="e">
        <f t="shared" ca="1" si="180"/>
        <v>#N/A</v>
      </c>
      <c r="IC60" s="88" t="e">
        <f t="shared" ca="1" si="180"/>
        <v>#N/A</v>
      </c>
      <c r="ID60" s="88" t="e">
        <f t="shared" ca="1" si="180"/>
        <v>#N/A</v>
      </c>
      <c r="IE60" s="88" t="e">
        <f t="shared" ca="1" si="180"/>
        <v>#N/A</v>
      </c>
      <c r="IF60" s="88" t="e">
        <f t="shared" ca="1" si="180"/>
        <v>#N/A</v>
      </c>
      <c r="IG60" s="88" t="e">
        <f t="shared" ca="1" si="180"/>
        <v>#N/A</v>
      </c>
      <c r="IH60" s="88" t="e">
        <f t="shared" ca="1" si="180"/>
        <v>#N/A</v>
      </c>
      <c r="II60" s="88" t="e">
        <f t="shared" ca="1" si="180"/>
        <v>#N/A</v>
      </c>
      <c r="IJ60" s="88" t="e">
        <f t="shared" ca="1" si="180"/>
        <v>#N/A</v>
      </c>
      <c r="IK60" s="88" t="e">
        <f t="shared" ca="1" si="180"/>
        <v>#N/A</v>
      </c>
      <c r="IL60" s="88" t="e">
        <f t="shared" ca="1" si="180"/>
        <v>#N/A</v>
      </c>
      <c r="IM60" s="88" t="e">
        <f t="shared" ca="1" si="180"/>
        <v>#N/A</v>
      </c>
      <c r="IN60" s="88" t="e">
        <f t="shared" ca="1" si="180"/>
        <v>#N/A</v>
      </c>
      <c r="IO60" s="88" t="e">
        <f t="shared" ca="1" si="180"/>
        <v>#N/A</v>
      </c>
      <c r="IP60" s="88" t="e">
        <f t="shared" ca="1" si="180"/>
        <v>#N/A</v>
      </c>
      <c r="IQ60" s="88" t="e">
        <f t="shared" ca="1" si="180"/>
        <v>#N/A</v>
      </c>
      <c r="IR60" s="88" t="e">
        <f t="shared" ca="1" si="180"/>
        <v>#N/A</v>
      </c>
      <c r="IS60" s="88" t="e">
        <f t="shared" ca="1" si="180"/>
        <v>#N/A</v>
      </c>
      <c r="IT60" s="88" t="e">
        <f t="shared" ca="1" si="180"/>
        <v>#N/A</v>
      </c>
      <c r="IU60" s="88" t="e">
        <f t="shared" ca="1" si="180"/>
        <v>#N/A</v>
      </c>
      <c r="IV60" s="88" t="e">
        <f t="shared" ca="1" si="180"/>
        <v>#N/A</v>
      </c>
      <c r="IW60" s="88" t="e">
        <f t="shared" ca="1" si="180"/>
        <v>#N/A</v>
      </c>
      <c r="IX60" s="88" t="e">
        <f t="shared" ca="1" si="180"/>
        <v>#N/A</v>
      </c>
      <c r="IY60" s="88" t="e">
        <f t="shared" ca="1" si="180"/>
        <v>#N/A</v>
      </c>
      <c r="IZ60" s="88" t="e">
        <f t="shared" ca="1" si="180"/>
        <v>#N/A</v>
      </c>
      <c r="JA60" s="88" t="e">
        <f t="shared" ref="JA60:LL60" ca="1" si="181">IFERROR(JA$20/(JA37^2*PI()/4),NA())</f>
        <v>#N/A</v>
      </c>
      <c r="JB60" s="88" t="e">
        <f t="shared" ca="1" si="181"/>
        <v>#N/A</v>
      </c>
      <c r="JC60" s="88" t="e">
        <f t="shared" ca="1" si="181"/>
        <v>#N/A</v>
      </c>
      <c r="JD60" s="88" t="e">
        <f t="shared" ca="1" si="181"/>
        <v>#N/A</v>
      </c>
      <c r="JE60" s="88" t="e">
        <f t="shared" ca="1" si="181"/>
        <v>#N/A</v>
      </c>
      <c r="JF60" s="88" t="e">
        <f t="shared" ca="1" si="181"/>
        <v>#N/A</v>
      </c>
      <c r="JG60" s="88" t="e">
        <f t="shared" ca="1" si="181"/>
        <v>#N/A</v>
      </c>
      <c r="JH60" s="88" t="e">
        <f t="shared" ca="1" si="181"/>
        <v>#N/A</v>
      </c>
      <c r="JI60" s="88" t="e">
        <f t="shared" ca="1" si="181"/>
        <v>#N/A</v>
      </c>
      <c r="JJ60" s="88" t="e">
        <f t="shared" ca="1" si="181"/>
        <v>#N/A</v>
      </c>
      <c r="JK60" s="88" t="e">
        <f t="shared" ca="1" si="181"/>
        <v>#N/A</v>
      </c>
      <c r="JL60" s="88" t="e">
        <f t="shared" ca="1" si="181"/>
        <v>#N/A</v>
      </c>
      <c r="JM60" s="88" t="e">
        <f t="shared" ca="1" si="181"/>
        <v>#N/A</v>
      </c>
      <c r="JN60" s="88" t="e">
        <f t="shared" ca="1" si="181"/>
        <v>#N/A</v>
      </c>
      <c r="JO60" s="88" t="e">
        <f t="shared" ca="1" si="181"/>
        <v>#N/A</v>
      </c>
      <c r="JP60" s="88" t="e">
        <f t="shared" ca="1" si="181"/>
        <v>#N/A</v>
      </c>
      <c r="JQ60" s="88" t="e">
        <f t="shared" ca="1" si="181"/>
        <v>#N/A</v>
      </c>
      <c r="JR60" s="88" t="e">
        <f t="shared" ca="1" si="181"/>
        <v>#N/A</v>
      </c>
      <c r="JS60" s="88" t="e">
        <f t="shared" ca="1" si="181"/>
        <v>#N/A</v>
      </c>
      <c r="JT60" s="88" t="e">
        <f t="shared" ca="1" si="181"/>
        <v>#N/A</v>
      </c>
      <c r="JU60" s="88" t="e">
        <f t="shared" ca="1" si="181"/>
        <v>#N/A</v>
      </c>
      <c r="JV60" s="88" t="e">
        <f t="shared" ca="1" si="181"/>
        <v>#N/A</v>
      </c>
      <c r="JW60" s="88" t="e">
        <f t="shared" ca="1" si="181"/>
        <v>#N/A</v>
      </c>
      <c r="JX60" s="88" t="e">
        <f t="shared" ca="1" si="181"/>
        <v>#N/A</v>
      </c>
      <c r="JY60" s="88" t="e">
        <f t="shared" ca="1" si="181"/>
        <v>#N/A</v>
      </c>
      <c r="JZ60" s="88" t="e">
        <f t="shared" ca="1" si="181"/>
        <v>#N/A</v>
      </c>
      <c r="KA60" s="88" t="e">
        <f t="shared" ca="1" si="181"/>
        <v>#N/A</v>
      </c>
      <c r="KB60" s="88" t="e">
        <f t="shared" ca="1" si="181"/>
        <v>#N/A</v>
      </c>
      <c r="KC60" s="88" t="e">
        <f t="shared" ca="1" si="181"/>
        <v>#N/A</v>
      </c>
      <c r="KD60" s="88" t="e">
        <f t="shared" ca="1" si="181"/>
        <v>#N/A</v>
      </c>
      <c r="KE60" s="88" t="e">
        <f t="shared" ca="1" si="181"/>
        <v>#N/A</v>
      </c>
      <c r="KF60" s="88" t="e">
        <f t="shared" ca="1" si="181"/>
        <v>#N/A</v>
      </c>
      <c r="KG60" s="88" t="e">
        <f t="shared" ca="1" si="181"/>
        <v>#N/A</v>
      </c>
      <c r="KH60" s="88" t="e">
        <f t="shared" ca="1" si="181"/>
        <v>#N/A</v>
      </c>
      <c r="KI60" s="88" t="e">
        <f t="shared" ca="1" si="181"/>
        <v>#N/A</v>
      </c>
      <c r="KJ60" s="88" t="e">
        <f t="shared" ca="1" si="181"/>
        <v>#N/A</v>
      </c>
      <c r="KK60" s="88" t="e">
        <f t="shared" ca="1" si="181"/>
        <v>#N/A</v>
      </c>
      <c r="KL60" s="88" t="e">
        <f t="shared" ca="1" si="181"/>
        <v>#N/A</v>
      </c>
      <c r="KM60" s="88" t="e">
        <f t="shared" ca="1" si="181"/>
        <v>#N/A</v>
      </c>
      <c r="KN60" s="88" t="e">
        <f t="shared" ca="1" si="181"/>
        <v>#N/A</v>
      </c>
      <c r="KO60" s="88" t="e">
        <f t="shared" ca="1" si="181"/>
        <v>#N/A</v>
      </c>
      <c r="KP60" s="88" t="e">
        <f t="shared" ca="1" si="181"/>
        <v>#N/A</v>
      </c>
      <c r="KQ60" s="88" t="e">
        <f t="shared" ca="1" si="181"/>
        <v>#N/A</v>
      </c>
      <c r="KR60" s="88" t="e">
        <f t="shared" ca="1" si="181"/>
        <v>#N/A</v>
      </c>
      <c r="KS60" s="88" t="e">
        <f t="shared" ca="1" si="181"/>
        <v>#N/A</v>
      </c>
      <c r="KT60" s="88" t="e">
        <f t="shared" ca="1" si="181"/>
        <v>#N/A</v>
      </c>
      <c r="KU60" s="88" t="e">
        <f t="shared" ca="1" si="181"/>
        <v>#N/A</v>
      </c>
      <c r="KV60" s="88" t="e">
        <f t="shared" ca="1" si="181"/>
        <v>#N/A</v>
      </c>
      <c r="KW60" s="88" t="e">
        <f t="shared" ca="1" si="181"/>
        <v>#N/A</v>
      </c>
      <c r="KX60" s="88" t="e">
        <f t="shared" ca="1" si="181"/>
        <v>#N/A</v>
      </c>
      <c r="KY60" s="88" t="e">
        <f t="shared" ca="1" si="181"/>
        <v>#N/A</v>
      </c>
      <c r="KZ60" s="88" t="e">
        <f t="shared" ca="1" si="181"/>
        <v>#N/A</v>
      </c>
      <c r="LA60" s="88" t="e">
        <f t="shared" ca="1" si="181"/>
        <v>#N/A</v>
      </c>
      <c r="LB60" s="88" t="e">
        <f t="shared" ca="1" si="181"/>
        <v>#N/A</v>
      </c>
      <c r="LC60" s="88" t="e">
        <f t="shared" ca="1" si="181"/>
        <v>#N/A</v>
      </c>
      <c r="LD60" s="88" t="e">
        <f t="shared" ca="1" si="181"/>
        <v>#N/A</v>
      </c>
      <c r="LE60" s="88" t="e">
        <f t="shared" ca="1" si="181"/>
        <v>#N/A</v>
      </c>
      <c r="LF60" s="88" t="e">
        <f t="shared" ca="1" si="181"/>
        <v>#N/A</v>
      </c>
      <c r="LG60" s="88" t="e">
        <f t="shared" ca="1" si="181"/>
        <v>#N/A</v>
      </c>
      <c r="LH60" s="88" t="e">
        <f t="shared" ca="1" si="181"/>
        <v>#N/A</v>
      </c>
      <c r="LI60" s="88" t="e">
        <f t="shared" ca="1" si="181"/>
        <v>#N/A</v>
      </c>
      <c r="LJ60" s="88" t="e">
        <f t="shared" ca="1" si="181"/>
        <v>#N/A</v>
      </c>
      <c r="LK60" s="88" t="e">
        <f t="shared" ca="1" si="181"/>
        <v>#N/A</v>
      </c>
      <c r="LL60" s="88" t="e">
        <f t="shared" ca="1" si="181"/>
        <v>#N/A</v>
      </c>
      <c r="LM60" s="88" t="e">
        <f t="shared" ref="LM60:NX60" ca="1" si="182">IFERROR(LM$20/(LM37^2*PI()/4),NA())</f>
        <v>#N/A</v>
      </c>
      <c r="LN60" s="88" t="e">
        <f t="shared" ca="1" si="182"/>
        <v>#N/A</v>
      </c>
      <c r="LO60" s="88" t="e">
        <f t="shared" ca="1" si="182"/>
        <v>#N/A</v>
      </c>
      <c r="LP60" s="88" t="e">
        <f t="shared" ca="1" si="182"/>
        <v>#N/A</v>
      </c>
      <c r="LQ60" s="88" t="e">
        <f t="shared" ca="1" si="182"/>
        <v>#N/A</v>
      </c>
      <c r="LR60" s="88" t="e">
        <f t="shared" ca="1" si="182"/>
        <v>#N/A</v>
      </c>
      <c r="LS60" s="88" t="e">
        <f t="shared" ca="1" si="182"/>
        <v>#N/A</v>
      </c>
      <c r="LT60" s="88" t="e">
        <f t="shared" ca="1" si="182"/>
        <v>#N/A</v>
      </c>
      <c r="LU60" s="88" t="e">
        <f t="shared" ca="1" si="182"/>
        <v>#N/A</v>
      </c>
      <c r="LV60" s="88" t="e">
        <f t="shared" ca="1" si="182"/>
        <v>#N/A</v>
      </c>
      <c r="LW60" s="88" t="e">
        <f t="shared" ca="1" si="182"/>
        <v>#N/A</v>
      </c>
      <c r="LX60" s="88" t="e">
        <f t="shared" ca="1" si="182"/>
        <v>#N/A</v>
      </c>
      <c r="LY60" s="88" t="e">
        <f t="shared" ca="1" si="182"/>
        <v>#N/A</v>
      </c>
      <c r="LZ60" s="88" t="e">
        <f t="shared" ca="1" si="182"/>
        <v>#N/A</v>
      </c>
      <c r="MA60" s="88" t="e">
        <f t="shared" ca="1" si="182"/>
        <v>#N/A</v>
      </c>
      <c r="MB60" s="88" t="e">
        <f t="shared" ca="1" si="182"/>
        <v>#N/A</v>
      </c>
      <c r="MC60" s="88" t="e">
        <f t="shared" ca="1" si="182"/>
        <v>#N/A</v>
      </c>
      <c r="MD60" s="88" t="e">
        <f t="shared" ca="1" si="182"/>
        <v>#N/A</v>
      </c>
      <c r="ME60" s="88" t="e">
        <f t="shared" ca="1" si="182"/>
        <v>#N/A</v>
      </c>
      <c r="MF60" s="88" t="e">
        <f t="shared" ca="1" si="182"/>
        <v>#N/A</v>
      </c>
      <c r="MG60" s="88" t="e">
        <f t="shared" ca="1" si="182"/>
        <v>#N/A</v>
      </c>
      <c r="MH60" s="88" t="e">
        <f t="shared" ca="1" si="182"/>
        <v>#N/A</v>
      </c>
      <c r="MI60" s="88" t="e">
        <f t="shared" ca="1" si="182"/>
        <v>#N/A</v>
      </c>
      <c r="MJ60" s="88" t="e">
        <f t="shared" ca="1" si="182"/>
        <v>#N/A</v>
      </c>
      <c r="MK60" s="88" t="e">
        <f t="shared" ca="1" si="182"/>
        <v>#N/A</v>
      </c>
      <c r="ML60" s="88" t="e">
        <f t="shared" ca="1" si="182"/>
        <v>#N/A</v>
      </c>
      <c r="MM60" s="88" t="e">
        <f t="shared" ca="1" si="182"/>
        <v>#N/A</v>
      </c>
      <c r="MN60" s="88" t="e">
        <f t="shared" ca="1" si="182"/>
        <v>#N/A</v>
      </c>
      <c r="MO60" s="88" t="e">
        <f t="shared" ca="1" si="182"/>
        <v>#N/A</v>
      </c>
      <c r="MP60" s="88" t="e">
        <f t="shared" ca="1" si="182"/>
        <v>#N/A</v>
      </c>
      <c r="MQ60" s="88" t="e">
        <f t="shared" ca="1" si="182"/>
        <v>#N/A</v>
      </c>
      <c r="MR60" s="88" t="e">
        <f t="shared" ca="1" si="182"/>
        <v>#N/A</v>
      </c>
      <c r="MS60" s="88" t="e">
        <f t="shared" ca="1" si="182"/>
        <v>#N/A</v>
      </c>
      <c r="MT60" s="88" t="e">
        <f t="shared" ca="1" si="182"/>
        <v>#N/A</v>
      </c>
      <c r="MU60" s="88" t="e">
        <f t="shared" ca="1" si="182"/>
        <v>#N/A</v>
      </c>
      <c r="MV60" s="88" t="e">
        <f t="shared" ca="1" si="182"/>
        <v>#N/A</v>
      </c>
      <c r="MW60" s="88" t="e">
        <f t="shared" ca="1" si="182"/>
        <v>#N/A</v>
      </c>
      <c r="MX60" s="88" t="e">
        <f t="shared" ca="1" si="182"/>
        <v>#N/A</v>
      </c>
      <c r="MY60" s="88" t="e">
        <f t="shared" ca="1" si="182"/>
        <v>#N/A</v>
      </c>
      <c r="MZ60" s="88" t="e">
        <f t="shared" ca="1" si="182"/>
        <v>#N/A</v>
      </c>
      <c r="NA60" s="88" t="e">
        <f t="shared" ca="1" si="182"/>
        <v>#N/A</v>
      </c>
      <c r="NB60" s="88" t="e">
        <f t="shared" ca="1" si="182"/>
        <v>#N/A</v>
      </c>
      <c r="NC60" s="88" t="e">
        <f t="shared" ca="1" si="182"/>
        <v>#N/A</v>
      </c>
      <c r="ND60" s="88" t="e">
        <f t="shared" ca="1" si="182"/>
        <v>#N/A</v>
      </c>
      <c r="NE60" s="88" t="e">
        <f t="shared" ca="1" si="182"/>
        <v>#N/A</v>
      </c>
      <c r="NF60" s="88" t="e">
        <f t="shared" ca="1" si="182"/>
        <v>#N/A</v>
      </c>
      <c r="NG60" s="88" t="e">
        <f t="shared" ca="1" si="182"/>
        <v>#N/A</v>
      </c>
      <c r="NH60" s="88" t="e">
        <f t="shared" ca="1" si="182"/>
        <v>#N/A</v>
      </c>
      <c r="NI60" s="88" t="e">
        <f t="shared" ca="1" si="182"/>
        <v>#N/A</v>
      </c>
      <c r="NJ60" s="88" t="e">
        <f t="shared" ca="1" si="182"/>
        <v>#N/A</v>
      </c>
      <c r="NK60" s="88" t="e">
        <f t="shared" ca="1" si="182"/>
        <v>#N/A</v>
      </c>
      <c r="NL60" s="88" t="e">
        <f t="shared" ca="1" si="182"/>
        <v>#N/A</v>
      </c>
      <c r="NM60" s="88" t="e">
        <f t="shared" ca="1" si="182"/>
        <v>#N/A</v>
      </c>
      <c r="NN60" s="88" t="e">
        <f t="shared" ca="1" si="182"/>
        <v>#N/A</v>
      </c>
      <c r="NO60" s="88" t="e">
        <f t="shared" ca="1" si="182"/>
        <v>#N/A</v>
      </c>
      <c r="NP60" s="88" t="e">
        <f t="shared" ca="1" si="182"/>
        <v>#N/A</v>
      </c>
      <c r="NQ60" s="88" t="e">
        <f t="shared" ca="1" si="182"/>
        <v>#N/A</v>
      </c>
      <c r="NR60" s="88" t="e">
        <f t="shared" ca="1" si="182"/>
        <v>#N/A</v>
      </c>
      <c r="NS60" s="88" t="e">
        <f t="shared" ca="1" si="182"/>
        <v>#N/A</v>
      </c>
      <c r="NT60" s="88" t="e">
        <f t="shared" ca="1" si="182"/>
        <v>#N/A</v>
      </c>
      <c r="NU60" s="88" t="e">
        <f t="shared" ca="1" si="182"/>
        <v>#N/A</v>
      </c>
      <c r="NV60" s="88" t="e">
        <f t="shared" ca="1" si="182"/>
        <v>#N/A</v>
      </c>
      <c r="NW60" s="88" t="e">
        <f t="shared" ca="1" si="182"/>
        <v>#N/A</v>
      </c>
      <c r="NX60" s="88" t="e">
        <f t="shared" ca="1" si="182"/>
        <v>#N/A</v>
      </c>
      <c r="NY60" s="88" t="e">
        <f t="shared" ref="NY60:OM60" ca="1" si="183">IFERROR(NY$20/(NY37^2*PI()/4),NA())</f>
        <v>#N/A</v>
      </c>
      <c r="NZ60" s="88" t="e">
        <f t="shared" ca="1" si="183"/>
        <v>#N/A</v>
      </c>
      <c r="OA60" s="88" t="e">
        <f t="shared" ca="1" si="183"/>
        <v>#N/A</v>
      </c>
      <c r="OB60" s="88" t="e">
        <f t="shared" ca="1" si="183"/>
        <v>#N/A</v>
      </c>
      <c r="OC60" s="88" t="e">
        <f t="shared" ca="1" si="183"/>
        <v>#N/A</v>
      </c>
      <c r="OD60" s="88" t="e">
        <f t="shared" ca="1" si="183"/>
        <v>#N/A</v>
      </c>
      <c r="OE60" s="88" t="e">
        <f t="shared" ca="1" si="183"/>
        <v>#N/A</v>
      </c>
      <c r="OF60" s="88" t="e">
        <f t="shared" ca="1" si="183"/>
        <v>#N/A</v>
      </c>
      <c r="OG60" s="88" t="e">
        <f t="shared" ca="1" si="183"/>
        <v>#N/A</v>
      </c>
      <c r="OH60" s="88" t="e">
        <f t="shared" ca="1" si="183"/>
        <v>#N/A</v>
      </c>
      <c r="OI60" s="88" t="e">
        <f t="shared" ca="1" si="183"/>
        <v>#N/A</v>
      </c>
      <c r="OJ60" s="88" t="e">
        <f t="shared" ca="1" si="183"/>
        <v>#N/A</v>
      </c>
      <c r="OK60" s="88" t="e">
        <f t="shared" ca="1" si="183"/>
        <v>#N/A</v>
      </c>
      <c r="OL60" s="88" t="e">
        <f t="shared" ca="1" si="183"/>
        <v>#N/A</v>
      </c>
      <c r="OM60" s="88" t="e">
        <f t="shared" ca="1" si="183"/>
        <v>#N/A</v>
      </c>
    </row>
    <row r="61" spans="2:403" x14ac:dyDescent="0.3">
      <c r="B61" s="84">
        <v>350</v>
      </c>
      <c r="C61" s="85" t="s">
        <v>76</v>
      </c>
      <c r="D61" s="88">
        <f t="shared" ref="D61" ca="1" si="184">IFERROR(D$20/(D38^2*PI()/4),NA())</f>
        <v>6.8796532958162432E-2</v>
      </c>
      <c r="E61" s="88">
        <f t="shared" ref="E61:BP61" ca="1" si="185">IFERROR(E$20/(E38^2*PI()/4),NA())</f>
        <v>1.8792588106031167E-3</v>
      </c>
      <c r="F61" s="88">
        <f t="shared" ca="1" si="185"/>
        <v>6.6917274147559311E-2</v>
      </c>
      <c r="G61" s="88">
        <f t="shared" ca="1" si="185"/>
        <v>3.2887029185554542E-2</v>
      </c>
      <c r="H61" s="88">
        <f t="shared" ca="1" si="185"/>
        <v>1.3154811674221821E-2</v>
      </c>
      <c r="I61" s="88">
        <f t="shared" ca="1" si="185"/>
        <v>6.5774058371109107E-3</v>
      </c>
      <c r="J61" s="88">
        <f t="shared" ca="1" si="185"/>
        <v>6.5774058371109107E-3</v>
      </c>
      <c r="K61" s="88">
        <f t="shared" ca="1" si="185"/>
        <v>1.9732217511332726E-2</v>
      </c>
      <c r="L61" s="88">
        <f t="shared" ca="1" si="185"/>
        <v>6.5774058371109107E-3</v>
      </c>
      <c r="M61" s="88">
        <f t="shared" ca="1" si="185"/>
        <v>1.3154811674221821E-2</v>
      </c>
      <c r="N61" s="88">
        <f t="shared" ca="1" si="185"/>
        <v>6.5774058371109107E-3</v>
      </c>
      <c r="O61" s="88">
        <f t="shared" ca="1" si="185"/>
        <v>6.5774058371109107E-3</v>
      </c>
      <c r="P61" s="88">
        <f t="shared" ca="1" si="185"/>
        <v>3.4030244962004783E-2</v>
      </c>
      <c r="Q61" s="88">
        <f t="shared" ca="1" si="185"/>
        <v>1.7069934196311646E-2</v>
      </c>
      <c r="R61" s="88">
        <f t="shared" ca="1" si="185"/>
        <v>1.6960310765693133E-2</v>
      </c>
      <c r="S61" s="88">
        <f t="shared" ca="1" si="185"/>
        <v>7.7519425937378579E-3</v>
      </c>
      <c r="T61" s="88">
        <f t="shared" ca="1" si="185"/>
        <v>9.2083681719552727E-3</v>
      </c>
      <c r="U61" s="88">
        <f t="shared" ca="1" si="185"/>
        <v>4.6981470265077922E-3</v>
      </c>
      <c r="V61" s="88">
        <f t="shared" ca="1" si="185"/>
        <v>4.5102211454474813E-3</v>
      </c>
      <c r="W61" s="88">
        <f t="shared" ca="1" si="185"/>
        <v>5.6377764318093506E-4</v>
      </c>
      <c r="X61" s="88">
        <f t="shared" ca="1" si="185"/>
        <v>3.9464435022665461E-3</v>
      </c>
      <c r="Y61" s="88">
        <f t="shared" ca="1" si="185"/>
        <v>5.6377764318093506E-4</v>
      </c>
      <c r="Z61" s="88">
        <f t="shared" ca="1" si="185"/>
        <v>3.3826658590856104E-3</v>
      </c>
      <c r="AA61" s="88">
        <f t="shared" ca="1" si="185"/>
        <v>5.6377764318093506E-4</v>
      </c>
      <c r="AB61" s="88">
        <f t="shared" ca="1" si="185"/>
        <v>2.8188882159046751E-3</v>
      </c>
      <c r="AC61" s="88">
        <f t="shared" ca="1" si="185"/>
        <v>5.6377764318093506E-4</v>
      </c>
      <c r="AD61" s="88">
        <f t="shared" ca="1" si="185"/>
        <v>2.2551105727237402E-3</v>
      </c>
      <c r="AE61" s="88">
        <f t="shared" ca="1" si="185"/>
        <v>5.6377764318093506E-4</v>
      </c>
      <c r="AF61" s="88">
        <f t="shared" ca="1" si="185"/>
        <v>1.6913329295428052E-3</v>
      </c>
      <c r="AG61" s="88">
        <f t="shared" ca="1" si="185"/>
        <v>5.6377764318093506E-4</v>
      </c>
      <c r="AH61" s="88">
        <f t="shared" ca="1" si="185"/>
        <v>1.1275552863618701E-3</v>
      </c>
      <c r="AI61" s="88">
        <f t="shared" ca="1" si="185"/>
        <v>5.6377764318093506E-4</v>
      </c>
      <c r="AJ61" s="88">
        <f t="shared" ca="1" si="185"/>
        <v>5.6377764318093506E-4</v>
      </c>
      <c r="AK61" s="88" t="e">
        <f t="shared" ca="1" si="185"/>
        <v>#N/A</v>
      </c>
      <c r="AL61" s="88" t="e">
        <f t="shared" ca="1" si="185"/>
        <v>#N/A</v>
      </c>
      <c r="AM61" s="88" t="e">
        <f t="shared" ca="1" si="185"/>
        <v>#N/A</v>
      </c>
      <c r="AN61" s="88" t="e">
        <f t="shared" ca="1" si="185"/>
        <v>#N/A</v>
      </c>
      <c r="AO61" s="88" t="e">
        <f t="shared" ca="1" si="185"/>
        <v>#N/A</v>
      </c>
      <c r="AP61" s="88" t="e">
        <f t="shared" ca="1" si="185"/>
        <v>#N/A</v>
      </c>
      <c r="AQ61" s="88" t="e">
        <f t="shared" ca="1" si="185"/>
        <v>#N/A</v>
      </c>
      <c r="AR61" s="88" t="e">
        <f t="shared" ca="1" si="185"/>
        <v>#N/A</v>
      </c>
      <c r="AS61" s="88" t="e">
        <f t="shared" ca="1" si="185"/>
        <v>#N/A</v>
      </c>
      <c r="AT61" s="88" t="e">
        <f t="shared" ca="1" si="185"/>
        <v>#N/A</v>
      </c>
      <c r="AU61" s="88" t="e">
        <f t="shared" ca="1" si="185"/>
        <v>#N/A</v>
      </c>
      <c r="AV61" s="88" t="e">
        <f t="shared" ca="1" si="185"/>
        <v>#N/A</v>
      </c>
      <c r="AW61" s="88" t="e">
        <f t="shared" ca="1" si="185"/>
        <v>#N/A</v>
      </c>
      <c r="AX61" s="88" t="e">
        <f t="shared" ca="1" si="185"/>
        <v>#N/A</v>
      </c>
      <c r="AY61" s="88" t="e">
        <f t="shared" ca="1" si="185"/>
        <v>#N/A</v>
      </c>
      <c r="AZ61" s="88" t="e">
        <f t="shared" ca="1" si="185"/>
        <v>#N/A</v>
      </c>
      <c r="BA61" s="88" t="e">
        <f t="shared" ca="1" si="185"/>
        <v>#N/A</v>
      </c>
      <c r="BB61" s="88" t="e">
        <f t="shared" ca="1" si="185"/>
        <v>#N/A</v>
      </c>
      <c r="BC61" s="88" t="e">
        <f t="shared" ca="1" si="185"/>
        <v>#N/A</v>
      </c>
      <c r="BD61" s="88" t="e">
        <f t="shared" ca="1" si="185"/>
        <v>#N/A</v>
      </c>
      <c r="BE61" s="88" t="e">
        <f t="shared" ca="1" si="185"/>
        <v>#N/A</v>
      </c>
      <c r="BF61" s="88" t="e">
        <f t="shared" ca="1" si="185"/>
        <v>#N/A</v>
      </c>
      <c r="BG61" s="88" t="e">
        <f t="shared" ca="1" si="185"/>
        <v>#N/A</v>
      </c>
      <c r="BH61" s="88" t="e">
        <f t="shared" ca="1" si="185"/>
        <v>#N/A</v>
      </c>
      <c r="BI61" s="88" t="e">
        <f t="shared" ca="1" si="185"/>
        <v>#N/A</v>
      </c>
      <c r="BJ61" s="88" t="e">
        <f t="shared" ca="1" si="185"/>
        <v>#N/A</v>
      </c>
      <c r="BK61" s="88" t="e">
        <f t="shared" ca="1" si="185"/>
        <v>#N/A</v>
      </c>
      <c r="BL61" s="88" t="e">
        <f t="shared" ca="1" si="185"/>
        <v>#N/A</v>
      </c>
      <c r="BM61" s="88" t="e">
        <f t="shared" ca="1" si="185"/>
        <v>#N/A</v>
      </c>
      <c r="BN61" s="88" t="e">
        <f t="shared" ca="1" si="185"/>
        <v>#N/A</v>
      </c>
      <c r="BO61" s="88" t="e">
        <f t="shared" ca="1" si="185"/>
        <v>#N/A</v>
      </c>
      <c r="BP61" s="88" t="e">
        <f t="shared" ca="1" si="185"/>
        <v>#N/A</v>
      </c>
      <c r="BQ61" s="88" t="e">
        <f t="shared" ref="BQ61:EB61" ca="1" si="186">IFERROR(BQ$20/(BQ38^2*PI()/4),NA())</f>
        <v>#N/A</v>
      </c>
      <c r="BR61" s="88" t="e">
        <f t="shared" ca="1" si="186"/>
        <v>#N/A</v>
      </c>
      <c r="BS61" s="88" t="e">
        <f t="shared" ca="1" si="186"/>
        <v>#N/A</v>
      </c>
      <c r="BT61" s="88" t="e">
        <f t="shared" ca="1" si="186"/>
        <v>#N/A</v>
      </c>
      <c r="BU61" s="88" t="e">
        <f t="shared" ca="1" si="186"/>
        <v>#N/A</v>
      </c>
      <c r="BV61" s="88" t="e">
        <f t="shared" ca="1" si="186"/>
        <v>#N/A</v>
      </c>
      <c r="BW61" s="88" t="e">
        <f t="shared" ca="1" si="186"/>
        <v>#N/A</v>
      </c>
      <c r="BX61" s="88" t="e">
        <f t="shared" ca="1" si="186"/>
        <v>#N/A</v>
      </c>
      <c r="BY61" s="88" t="e">
        <f t="shared" ca="1" si="186"/>
        <v>#N/A</v>
      </c>
      <c r="BZ61" s="88" t="e">
        <f t="shared" ca="1" si="186"/>
        <v>#N/A</v>
      </c>
      <c r="CA61" s="88" t="e">
        <f t="shared" ca="1" si="186"/>
        <v>#N/A</v>
      </c>
      <c r="CB61" s="88" t="e">
        <f t="shared" ca="1" si="186"/>
        <v>#N/A</v>
      </c>
      <c r="CC61" s="88" t="e">
        <f t="shared" ca="1" si="186"/>
        <v>#N/A</v>
      </c>
      <c r="CD61" s="88" t="e">
        <f t="shared" ca="1" si="186"/>
        <v>#N/A</v>
      </c>
      <c r="CE61" s="88" t="e">
        <f t="shared" ca="1" si="186"/>
        <v>#N/A</v>
      </c>
      <c r="CF61" s="88" t="e">
        <f t="shared" ca="1" si="186"/>
        <v>#N/A</v>
      </c>
      <c r="CG61" s="88" t="e">
        <f t="shared" ca="1" si="186"/>
        <v>#N/A</v>
      </c>
      <c r="CH61" s="88" t="e">
        <f t="shared" ca="1" si="186"/>
        <v>#N/A</v>
      </c>
      <c r="CI61" s="88" t="e">
        <f t="shared" ca="1" si="186"/>
        <v>#N/A</v>
      </c>
      <c r="CJ61" s="88" t="e">
        <f t="shared" ca="1" si="186"/>
        <v>#N/A</v>
      </c>
      <c r="CK61" s="88" t="e">
        <f t="shared" ca="1" si="186"/>
        <v>#N/A</v>
      </c>
      <c r="CL61" s="88" t="e">
        <f t="shared" ca="1" si="186"/>
        <v>#N/A</v>
      </c>
      <c r="CM61" s="88" t="e">
        <f t="shared" ca="1" si="186"/>
        <v>#N/A</v>
      </c>
      <c r="CN61" s="88" t="e">
        <f t="shared" ca="1" si="186"/>
        <v>#N/A</v>
      </c>
      <c r="CO61" s="88" t="e">
        <f t="shared" ca="1" si="186"/>
        <v>#N/A</v>
      </c>
      <c r="CP61" s="88" t="e">
        <f t="shared" ca="1" si="186"/>
        <v>#N/A</v>
      </c>
      <c r="CQ61" s="88" t="e">
        <f t="shared" ca="1" si="186"/>
        <v>#N/A</v>
      </c>
      <c r="CR61" s="88" t="e">
        <f t="shared" ca="1" si="186"/>
        <v>#N/A</v>
      </c>
      <c r="CS61" s="88" t="e">
        <f t="shared" ca="1" si="186"/>
        <v>#N/A</v>
      </c>
      <c r="CT61" s="88" t="e">
        <f t="shared" ca="1" si="186"/>
        <v>#N/A</v>
      </c>
      <c r="CU61" s="88" t="e">
        <f t="shared" ca="1" si="186"/>
        <v>#N/A</v>
      </c>
      <c r="CV61" s="88" t="e">
        <f t="shared" ca="1" si="186"/>
        <v>#N/A</v>
      </c>
      <c r="CW61" s="88" t="e">
        <f t="shared" ca="1" si="186"/>
        <v>#N/A</v>
      </c>
      <c r="CX61" s="88" t="e">
        <f t="shared" ca="1" si="186"/>
        <v>#N/A</v>
      </c>
      <c r="CY61" s="88" t="e">
        <f t="shared" ca="1" si="186"/>
        <v>#N/A</v>
      </c>
      <c r="CZ61" s="88" t="e">
        <f t="shared" ca="1" si="186"/>
        <v>#N/A</v>
      </c>
      <c r="DA61" s="88" t="e">
        <f t="shared" ca="1" si="186"/>
        <v>#N/A</v>
      </c>
      <c r="DB61" s="88" t="e">
        <f t="shared" ca="1" si="186"/>
        <v>#N/A</v>
      </c>
      <c r="DC61" s="88" t="e">
        <f t="shared" ca="1" si="186"/>
        <v>#N/A</v>
      </c>
      <c r="DD61" s="88" t="e">
        <f t="shared" ca="1" si="186"/>
        <v>#N/A</v>
      </c>
      <c r="DE61" s="88" t="e">
        <f t="shared" ca="1" si="186"/>
        <v>#N/A</v>
      </c>
      <c r="DF61" s="88" t="e">
        <f t="shared" ca="1" si="186"/>
        <v>#N/A</v>
      </c>
      <c r="DG61" s="88" t="e">
        <f t="shared" ca="1" si="186"/>
        <v>#N/A</v>
      </c>
      <c r="DH61" s="88" t="e">
        <f t="shared" ca="1" si="186"/>
        <v>#N/A</v>
      </c>
      <c r="DI61" s="88" t="e">
        <f t="shared" ca="1" si="186"/>
        <v>#N/A</v>
      </c>
      <c r="DJ61" s="88" t="e">
        <f t="shared" ca="1" si="186"/>
        <v>#N/A</v>
      </c>
      <c r="DK61" s="88" t="e">
        <f t="shared" ca="1" si="186"/>
        <v>#N/A</v>
      </c>
      <c r="DL61" s="88" t="e">
        <f t="shared" ca="1" si="186"/>
        <v>#N/A</v>
      </c>
      <c r="DM61" s="88" t="e">
        <f t="shared" ca="1" si="186"/>
        <v>#N/A</v>
      </c>
      <c r="DN61" s="88" t="e">
        <f t="shared" ca="1" si="186"/>
        <v>#N/A</v>
      </c>
      <c r="DO61" s="88" t="e">
        <f t="shared" ca="1" si="186"/>
        <v>#N/A</v>
      </c>
      <c r="DP61" s="88" t="e">
        <f t="shared" ca="1" si="186"/>
        <v>#N/A</v>
      </c>
      <c r="DQ61" s="88" t="e">
        <f t="shared" ca="1" si="186"/>
        <v>#N/A</v>
      </c>
      <c r="DR61" s="88" t="e">
        <f t="shared" ca="1" si="186"/>
        <v>#N/A</v>
      </c>
      <c r="DS61" s="88" t="e">
        <f t="shared" ca="1" si="186"/>
        <v>#N/A</v>
      </c>
      <c r="DT61" s="88" t="e">
        <f t="shared" ca="1" si="186"/>
        <v>#N/A</v>
      </c>
      <c r="DU61" s="88" t="e">
        <f t="shared" ca="1" si="186"/>
        <v>#N/A</v>
      </c>
      <c r="DV61" s="88" t="e">
        <f t="shared" ca="1" si="186"/>
        <v>#N/A</v>
      </c>
      <c r="DW61" s="88" t="e">
        <f t="shared" ca="1" si="186"/>
        <v>#N/A</v>
      </c>
      <c r="DX61" s="88" t="e">
        <f t="shared" ca="1" si="186"/>
        <v>#N/A</v>
      </c>
      <c r="DY61" s="88" t="e">
        <f t="shared" ca="1" si="186"/>
        <v>#N/A</v>
      </c>
      <c r="DZ61" s="88" t="e">
        <f t="shared" ca="1" si="186"/>
        <v>#N/A</v>
      </c>
      <c r="EA61" s="88" t="e">
        <f t="shared" ca="1" si="186"/>
        <v>#N/A</v>
      </c>
      <c r="EB61" s="88" t="e">
        <f t="shared" ca="1" si="186"/>
        <v>#N/A</v>
      </c>
      <c r="EC61" s="88" t="e">
        <f t="shared" ref="EC61:GN61" ca="1" si="187">IFERROR(EC$20/(EC38^2*PI()/4),NA())</f>
        <v>#N/A</v>
      </c>
      <c r="ED61" s="88" t="e">
        <f t="shared" ca="1" si="187"/>
        <v>#N/A</v>
      </c>
      <c r="EE61" s="88" t="e">
        <f t="shared" ca="1" si="187"/>
        <v>#N/A</v>
      </c>
      <c r="EF61" s="88" t="e">
        <f t="shared" ca="1" si="187"/>
        <v>#N/A</v>
      </c>
      <c r="EG61" s="88" t="e">
        <f t="shared" ca="1" si="187"/>
        <v>#N/A</v>
      </c>
      <c r="EH61" s="88" t="e">
        <f t="shared" ca="1" si="187"/>
        <v>#N/A</v>
      </c>
      <c r="EI61" s="88" t="e">
        <f t="shared" ca="1" si="187"/>
        <v>#N/A</v>
      </c>
      <c r="EJ61" s="88" t="e">
        <f t="shared" ca="1" si="187"/>
        <v>#N/A</v>
      </c>
      <c r="EK61" s="88" t="e">
        <f t="shared" ca="1" si="187"/>
        <v>#N/A</v>
      </c>
      <c r="EL61" s="88" t="e">
        <f t="shared" ca="1" si="187"/>
        <v>#N/A</v>
      </c>
      <c r="EM61" s="88" t="e">
        <f t="shared" ca="1" si="187"/>
        <v>#N/A</v>
      </c>
      <c r="EN61" s="88" t="e">
        <f t="shared" ca="1" si="187"/>
        <v>#N/A</v>
      </c>
      <c r="EO61" s="88" t="e">
        <f t="shared" ca="1" si="187"/>
        <v>#N/A</v>
      </c>
      <c r="EP61" s="88" t="e">
        <f t="shared" ca="1" si="187"/>
        <v>#N/A</v>
      </c>
      <c r="EQ61" s="88" t="e">
        <f t="shared" ca="1" si="187"/>
        <v>#N/A</v>
      </c>
      <c r="ER61" s="88" t="e">
        <f t="shared" ca="1" si="187"/>
        <v>#N/A</v>
      </c>
      <c r="ES61" s="88" t="e">
        <f t="shared" ca="1" si="187"/>
        <v>#N/A</v>
      </c>
      <c r="ET61" s="88" t="e">
        <f t="shared" ca="1" si="187"/>
        <v>#N/A</v>
      </c>
      <c r="EU61" s="88" t="e">
        <f t="shared" ca="1" si="187"/>
        <v>#N/A</v>
      </c>
      <c r="EV61" s="88" t="e">
        <f t="shared" ca="1" si="187"/>
        <v>#N/A</v>
      </c>
      <c r="EW61" s="88" t="e">
        <f t="shared" ca="1" si="187"/>
        <v>#N/A</v>
      </c>
      <c r="EX61" s="88" t="e">
        <f t="shared" ca="1" si="187"/>
        <v>#N/A</v>
      </c>
      <c r="EY61" s="88" t="e">
        <f t="shared" ca="1" si="187"/>
        <v>#N/A</v>
      </c>
      <c r="EZ61" s="88" t="e">
        <f t="shared" ca="1" si="187"/>
        <v>#N/A</v>
      </c>
      <c r="FA61" s="88" t="e">
        <f t="shared" ca="1" si="187"/>
        <v>#N/A</v>
      </c>
      <c r="FB61" s="88" t="e">
        <f t="shared" ca="1" si="187"/>
        <v>#N/A</v>
      </c>
      <c r="FC61" s="88" t="e">
        <f t="shared" ca="1" si="187"/>
        <v>#N/A</v>
      </c>
      <c r="FD61" s="88" t="e">
        <f t="shared" ca="1" si="187"/>
        <v>#N/A</v>
      </c>
      <c r="FE61" s="88" t="e">
        <f t="shared" ca="1" si="187"/>
        <v>#N/A</v>
      </c>
      <c r="FF61" s="88" t="e">
        <f t="shared" ca="1" si="187"/>
        <v>#N/A</v>
      </c>
      <c r="FG61" s="88" t="e">
        <f t="shared" ca="1" si="187"/>
        <v>#N/A</v>
      </c>
      <c r="FH61" s="88" t="e">
        <f t="shared" ca="1" si="187"/>
        <v>#N/A</v>
      </c>
      <c r="FI61" s="88" t="e">
        <f t="shared" ca="1" si="187"/>
        <v>#N/A</v>
      </c>
      <c r="FJ61" s="88" t="e">
        <f t="shared" ca="1" si="187"/>
        <v>#N/A</v>
      </c>
      <c r="FK61" s="88" t="e">
        <f t="shared" ca="1" si="187"/>
        <v>#N/A</v>
      </c>
      <c r="FL61" s="88" t="e">
        <f t="shared" ca="1" si="187"/>
        <v>#N/A</v>
      </c>
      <c r="FM61" s="88" t="e">
        <f t="shared" ca="1" si="187"/>
        <v>#N/A</v>
      </c>
      <c r="FN61" s="88" t="e">
        <f t="shared" ca="1" si="187"/>
        <v>#N/A</v>
      </c>
      <c r="FO61" s="88" t="e">
        <f t="shared" ca="1" si="187"/>
        <v>#N/A</v>
      </c>
      <c r="FP61" s="88" t="e">
        <f t="shared" ca="1" si="187"/>
        <v>#N/A</v>
      </c>
      <c r="FQ61" s="88" t="e">
        <f t="shared" ca="1" si="187"/>
        <v>#N/A</v>
      </c>
      <c r="FR61" s="88" t="e">
        <f t="shared" ca="1" si="187"/>
        <v>#N/A</v>
      </c>
      <c r="FS61" s="88" t="e">
        <f t="shared" ca="1" si="187"/>
        <v>#N/A</v>
      </c>
      <c r="FT61" s="88" t="e">
        <f t="shared" ca="1" si="187"/>
        <v>#N/A</v>
      </c>
      <c r="FU61" s="88" t="e">
        <f t="shared" ca="1" si="187"/>
        <v>#N/A</v>
      </c>
      <c r="FV61" s="88" t="e">
        <f t="shared" ca="1" si="187"/>
        <v>#N/A</v>
      </c>
      <c r="FW61" s="88" t="e">
        <f t="shared" ca="1" si="187"/>
        <v>#N/A</v>
      </c>
      <c r="FX61" s="88" t="e">
        <f t="shared" ca="1" si="187"/>
        <v>#N/A</v>
      </c>
      <c r="FY61" s="88" t="e">
        <f t="shared" ca="1" si="187"/>
        <v>#N/A</v>
      </c>
      <c r="FZ61" s="88" t="e">
        <f t="shared" ca="1" si="187"/>
        <v>#N/A</v>
      </c>
      <c r="GA61" s="88" t="e">
        <f t="shared" ca="1" si="187"/>
        <v>#N/A</v>
      </c>
      <c r="GB61" s="88" t="e">
        <f t="shared" ca="1" si="187"/>
        <v>#N/A</v>
      </c>
      <c r="GC61" s="88" t="e">
        <f t="shared" ca="1" si="187"/>
        <v>#N/A</v>
      </c>
      <c r="GD61" s="88" t="e">
        <f t="shared" ca="1" si="187"/>
        <v>#N/A</v>
      </c>
      <c r="GE61" s="88" t="e">
        <f t="shared" ca="1" si="187"/>
        <v>#N/A</v>
      </c>
      <c r="GF61" s="88" t="e">
        <f t="shared" ca="1" si="187"/>
        <v>#N/A</v>
      </c>
      <c r="GG61" s="88" t="e">
        <f t="shared" ca="1" si="187"/>
        <v>#N/A</v>
      </c>
      <c r="GH61" s="88" t="e">
        <f t="shared" ca="1" si="187"/>
        <v>#N/A</v>
      </c>
      <c r="GI61" s="88" t="e">
        <f t="shared" ca="1" si="187"/>
        <v>#N/A</v>
      </c>
      <c r="GJ61" s="88" t="e">
        <f t="shared" ca="1" si="187"/>
        <v>#N/A</v>
      </c>
      <c r="GK61" s="88" t="e">
        <f t="shared" ca="1" si="187"/>
        <v>#N/A</v>
      </c>
      <c r="GL61" s="88" t="e">
        <f t="shared" ca="1" si="187"/>
        <v>#N/A</v>
      </c>
      <c r="GM61" s="88" t="e">
        <f t="shared" ca="1" si="187"/>
        <v>#N/A</v>
      </c>
      <c r="GN61" s="88" t="e">
        <f t="shared" ca="1" si="187"/>
        <v>#N/A</v>
      </c>
      <c r="GO61" s="88" t="e">
        <f t="shared" ref="GO61:IZ61" ca="1" si="188">IFERROR(GO$20/(GO38^2*PI()/4),NA())</f>
        <v>#N/A</v>
      </c>
      <c r="GP61" s="88" t="e">
        <f t="shared" ca="1" si="188"/>
        <v>#N/A</v>
      </c>
      <c r="GQ61" s="88" t="e">
        <f t="shared" ca="1" si="188"/>
        <v>#N/A</v>
      </c>
      <c r="GR61" s="88" t="e">
        <f t="shared" ca="1" si="188"/>
        <v>#N/A</v>
      </c>
      <c r="GS61" s="88" t="e">
        <f t="shared" ca="1" si="188"/>
        <v>#N/A</v>
      </c>
      <c r="GT61" s="88" t="e">
        <f t="shared" ca="1" si="188"/>
        <v>#N/A</v>
      </c>
      <c r="GU61" s="88" t="e">
        <f t="shared" ca="1" si="188"/>
        <v>#N/A</v>
      </c>
      <c r="GV61" s="88" t="e">
        <f t="shared" ca="1" si="188"/>
        <v>#N/A</v>
      </c>
      <c r="GW61" s="88" t="e">
        <f t="shared" ca="1" si="188"/>
        <v>#N/A</v>
      </c>
      <c r="GX61" s="88" t="e">
        <f t="shared" ca="1" si="188"/>
        <v>#N/A</v>
      </c>
      <c r="GY61" s="88" t="e">
        <f t="shared" ca="1" si="188"/>
        <v>#N/A</v>
      </c>
      <c r="GZ61" s="88" t="e">
        <f t="shared" ca="1" si="188"/>
        <v>#N/A</v>
      </c>
      <c r="HA61" s="88" t="e">
        <f t="shared" ca="1" si="188"/>
        <v>#N/A</v>
      </c>
      <c r="HB61" s="88" t="e">
        <f t="shared" ca="1" si="188"/>
        <v>#N/A</v>
      </c>
      <c r="HC61" s="88" t="e">
        <f t="shared" ca="1" si="188"/>
        <v>#N/A</v>
      </c>
      <c r="HD61" s="88" t="e">
        <f t="shared" ca="1" si="188"/>
        <v>#N/A</v>
      </c>
      <c r="HE61" s="88" t="e">
        <f t="shared" ca="1" si="188"/>
        <v>#N/A</v>
      </c>
      <c r="HF61" s="88" t="e">
        <f t="shared" ca="1" si="188"/>
        <v>#N/A</v>
      </c>
      <c r="HG61" s="88" t="e">
        <f t="shared" ca="1" si="188"/>
        <v>#N/A</v>
      </c>
      <c r="HH61" s="88" t="e">
        <f t="shared" ca="1" si="188"/>
        <v>#N/A</v>
      </c>
      <c r="HI61" s="88" t="e">
        <f t="shared" ca="1" si="188"/>
        <v>#N/A</v>
      </c>
      <c r="HJ61" s="88" t="e">
        <f t="shared" ca="1" si="188"/>
        <v>#N/A</v>
      </c>
      <c r="HK61" s="88" t="e">
        <f t="shared" ca="1" si="188"/>
        <v>#N/A</v>
      </c>
      <c r="HL61" s="88" t="e">
        <f t="shared" ca="1" si="188"/>
        <v>#N/A</v>
      </c>
      <c r="HM61" s="88" t="e">
        <f t="shared" ca="1" si="188"/>
        <v>#N/A</v>
      </c>
      <c r="HN61" s="88" t="e">
        <f t="shared" ca="1" si="188"/>
        <v>#N/A</v>
      </c>
      <c r="HO61" s="88" t="e">
        <f t="shared" ca="1" si="188"/>
        <v>#N/A</v>
      </c>
      <c r="HP61" s="88" t="e">
        <f t="shared" ca="1" si="188"/>
        <v>#N/A</v>
      </c>
      <c r="HQ61" s="88" t="e">
        <f t="shared" ca="1" si="188"/>
        <v>#N/A</v>
      </c>
      <c r="HR61" s="88" t="e">
        <f t="shared" ca="1" si="188"/>
        <v>#N/A</v>
      </c>
      <c r="HS61" s="88" t="e">
        <f t="shared" ca="1" si="188"/>
        <v>#N/A</v>
      </c>
      <c r="HT61" s="88" t="e">
        <f t="shared" ca="1" si="188"/>
        <v>#N/A</v>
      </c>
      <c r="HU61" s="88" t="e">
        <f t="shared" ca="1" si="188"/>
        <v>#N/A</v>
      </c>
      <c r="HV61" s="88" t="e">
        <f t="shared" ca="1" si="188"/>
        <v>#N/A</v>
      </c>
      <c r="HW61" s="88" t="e">
        <f t="shared" ca="1" si="188"/>
        <v>#N/A</v>
      </c>
      <c r="HX61" s="88" t="e">
        <f t="shared" ca="1" si="188"/>
        <v>#N/A</v>
      </c>
      <c r="HY61" s="88" t="e">
        <f t="shared" ca="1" si="188"/>
        <v>#N/A</v>
      </c>
      <c r="HZ61" s="88" t="e">
        <f t="shared" ca="1" si="188"/>
        <v>#N/A</v>
      </c>
      <c r="IA61" s="88" t="e">
        <f t="shared" ca="1" si="188"/>
        <v>#N/A</v>
      </c>
      <c r="IB61" s="88" t="e">
        <f t="shared" ca="1" si="188"/>
        <v>#N/A</v>
      </c>
      <c r="IC61" s="88" t="e">
        <f t="shared" ca="1" si="188"/>
        <v>#N/A</v>
      </c>
      <c r="ID61" s="88" t="e">
        <f t="shared" ca="1" si="188"/>
        <v>#N/A</v>
      </c>
      <c r="IE61" s="88" t="e">
        <f t="shared" ca="1" si="188"/>
        <v>#N/A</v>
      </c>
      <c r="IF61" s="88" t="e">
        <f t="shared" ca="1" si="188"/>
        <v>#N/A</v>
      </c>
      <c r="IG61" s="88" t="e">
        <f t="shared" ca="1" si="188"/>
        <v>#N/A</v>
      </c>
      <c r="IH61" s="88" t="e">
        <f t="shared" ca="1" si="188"/>
        <v>#N/A</v>
      </c>
      <c r="II61" s="88" t="e">
        <f t="shared" ca="1" si="188"/>
        <v>#N/A</v>
      </c>
      <c r="IJ61" s="88" t="e">
        <f t="shared" ca="1" si="188"/>
        <v>#N/A</v>
      </c>
      <c r="IK61" s="88" t="e">
        <f t="shared" ca="1" si="188"/>
        <v>#N/A</v>
      </c>
      <c r="IL61" s="88" t="e">
        <f t="shared" ca="1" si="188"/>
        <v>#N/A</v>
      </c>
      <c r="IM61" s="88" t="e">
        <f t="shared" ca="1" si="188"/>
        <v>#N/A</v>
      </c>
      <c r="IN61" s="88" t="e">
        <f t="shared" ca="1" si="188"/>
        <v>#N/A</v>
      </c>
      <c r="IO61" s="88" t="e">
        <f t="shared" ca="1" si="188"/>
        <v>#N/A</v>
      </c>
      <c r="IP61" s="88" t="e">
        <f t="shared" ca="1" si="188"/>
        <v>#N/A</v>
      </c>
      <c r="IQ61" s="88" t="e">
        <f t="shared" ca="1" si="188"/>
        <v>#N/A</v>
      </c>
      <c r="IR61" s="88" t="e">
        <f t="shared" ca="1" si="188"/>
        <v>#N/A</v>
      </c>
      <c r="IS61" s="88" t="e">
        <f t="shared" ca="1" si="188"/>
        <v>#N/A</v>
      </c>
      <c r="IT61" s="88" t="e">
        <f t="shared" ca="1" si="188"/>
        <v>#N/A</v>
      </c>
      <c r="IU61" s="88" t="e">
        <f t="shared" ca="1" si="188"/>
        <v>#N/A</v>
      </c>
      <c r="IV61" s="88" t="e">
        <f t="shared" ca="1" si="188"/>
        <v>#N/A</v>
      </c>
      <c r="IW61" s="88" t="e">
        <f t="shared" ca="1" si="188"/>
        <v>#N/A</v>
      </c>
      <c r="IX61" s="88" t="e">
        <f t="shared" ca="1" si="188"/>
        <v>#N/A</v>
      </c>
      <c r="IY61" s="88" t="e">
        <f t="shared" ca="1" si="188"/>
        <v>#N/A</v>
      </c>
      <c r="IZ61" s="88" t="e">
        <f t="shared" ca="1" si="188"/>
        <v>#N/A</v>
      </c>
      <c r="JA61" s="88" t="e">
        <f t="shared" ref="JA61:LL61" ca="1" si="189">IFERROR(JA$20/(JA38^2*PI()/4),NA())</f>
        <v>#N/A</v>
      </c>
      <c r="JB61" s="88" t="e">
        <f t="shared" ca="1" si="189"/>
        <v>#N/A</v>
      </c>
      <c r="JC61" s="88" t="e">
        <f t="shared" ca="1" si="189"/>
        <v>#N/A</v>
      </c>
      <c r="JD61" s="88" t="e">
        <f t="shared" ca="1" si="189"/>
        <v>#N/A</v>
      </c>
      <c r="JE61" s="88" t="e">
        <f t="shared" ca="1" si="189"/>
        <v>#N/A</v>
      </c>
      <c r="JF61" s="88" t="e">
        <f t="shared" ca="1" si="189"/>
        <v>#N/A</v>
      </c>
      <c r="JG61" s="88" t="e">
        <f t="shared" ca="1" si="189"/>
        <v>#N/A</v>
      </c>
      <c r="JH61" s="88" t="e">
        <f t="shared" ca="1" si="189"/>
        <v>#N/A</v>
      </c>
      <c r="JI61" s="88" t="e">
        <f t="shared" ca="1" si="189"/>
        <v>#N/A</v>
      </c>
      <c r="JJ61" s="88" t="e">
        <f t="shared" ca="1" si="189"/>
        <v>#N/A</v>
      </c>
      <c r="JK61" s="88" t="e">
        <f t="shared" ca="1" si="189"/>
        <v>#N/A</v>
      </c>
      <c r="JL61" s="88" t="e">
        <f t="shared" ca="1" si="189"/>
        <v>#N/A</v>
      </c>
      <c r="JM61" s="88" t="e">
        <f t="shared" ca="1" si="189"/>
        <v>#N/A</v>
      </c>
      <c r="JN61" s="88" t="e">
        <f t="shared" ca="1" si="189"/>
        <v>#N/A</v>
      </c>
      <c r="JO61" s="88" t="e">
        <f t="shared" ca="1" si="189"/>
        <v>#N/A</v>
      </c>
      <c r="JP61" s="88" t="e">
        <f t="shared" ca="1" si="189"/>
        <v>#N/A</v>
      </c>
      <c r="JQ61" s="88" t="e">
        <f t="shared" ca="1" si="189"/>
        <v>#N/A</v>
      </c>
      <c r="JR61" s="88" t="e">
        <f t="shared" ca="1" si="189"/>
        <v>#N/A</v>
      </c>
      <c r="JS61" s="88" t="e">
        <f t="shared" ca="1" si="189"/>
        <v>#N/A</v>
      </c>
      <c r="JT61" s="88" t="e">
        <f t="shared" ca="1" si="189"/>
        <v>#N/A</v>
      </c>
      <c r="JU61" s="88" t="e">
        <f t="shared" ca="1" si="189"/>
        <v>#N/A</v>
      </c>
      <c r="JV61" s="88" t="e">
        <f t="shared" ca="1" si="189"/>
        <v>#N/A</v>
      </c>
      <c r="JW61" s="88" t="e">
        <f t="shared" ca="1" si="189"/>
        <v>#N/A</v>
      </c>
      <c r="JX61" s="88" t="e">
        <f t="shared" ca="1" si="189"/>
        <v>#N/A</v>
      </c>
      <c r="JY61" s="88" t="e">
        <f t="shared" ca="1" si="189"/>
        <v>#N/A</v>
      </c>
      <c r="JZ61" s="88" t="e">
        <f t="shared" ca="1" si="189"/>
        <v>#N/A</v>
      </c>
      <c r="KA61" s="88" t="e">
        <f t="shared" ca="1" si="189"/>
        <v>#N/A</v>
      </c>
      <c r="KB61" s="88" t="e">
        <f t="shared" ca="1" si="189"/>
        <v>#N/A</v>
      </c>
      <c r="KC61" s="88" t="e">
        <f t="shared" ca="1" si="189"/>
        <v>#N/A</v>
      </c>
      <c r="KD61" s="88" t="e">
        <f t="shared" ca="1" si="189"/>
        <v>#N/A</v>
      </c>
      <c r="KE61" s="88" t="e">
        <f t="shared" ca="1" si="189"/>
        <v>#N/A</v>
      </c>
      <c r="KF61" s="88" t="e">
        <f t="shared" ca="1" si="189"/>
        <v>#N/A</v>
      </c>
      <c r="KG61" s="88" t="e">
        <f t="shared" ca="1" si="189"/>
        <v>#N/A</v>
      </c>
      <c r="KH61" s="88" t="e">
        <f t="shared" ca="1" si="189"/>
        <v>#N/A</v>
      </c>
      <c r="KI61" s="88" t="e">
        <f t="shared" ca="1" si="189"/>
        <v>#N/A</v>
      </c>
      <c r="KJ61" s="88" t="e">
        <f t="shared" ca="1" si="189"/>
        <v>#N/A</v>
      </c>
      <c r="KK61" s="88" t="e">
        <f t="shared" ca="1" si="189"/>
        <v>#N/A</v>
      </c>
      <c r="KL61" s="88" t="e">
        <f t="shared" ca="1" si="189"/>
        <v>#N/A</v>
      </c>
      <c r="KM61" s="88" t="e">
        <f t="shared" ca="1" si="189"/>
        <v>#N/A</v>
      </c>
      <c r="KN61" s="88" t="e">
        <f t="shared" ca="1" si="189"/>
        <v>#N/A</v>
      </c>
      <c r="KO61" s="88" t="e">
        <f t="shared" ca="1" si="189"/>
        <v>#N/A</v>
      </c>
      <c r="KP61" s="88" t="e">
        <f t="shared" ca="1" si="189"/>
        <v>#N/A</v>
      </c>
      <c r="KQ61" s="88" t="e">
        <f t="shared" ca="1" si="189"/>
        <v>#N/A</v>
      </c>
      <c r="KR61" s="88" t="e">
        <f t="shared" ca="1" si="189"/>
        <v>#N/A</v>
      </c>
      <c r="KS61" s="88" t="e">
        <f t="shared" ca="1" si="189"/>
        <v>#N/A</v>
      </c>
      <c r="KT61" s="88" t="e">
        <f t="shared" ca="1" si="189"/>
        <v>#N/A</v>
      </c>
      <c r="KU61" s="88" t="e">
        <f t="shared" ca="1" si="189"/>
        <v>#N/A</v>
      </c>
      <c r="KV61" s="88" t="e">
        <f t="shared" ca="1" si="189"/>
        <v>#N/A</v>
      </c>
      <c r="KW61" s="88" t="e">
        <f t="shared" ca="1" si="189"/>
        <v>#N/A</v>
      </c>
      <c r="KX61" s="88" t="e">
        <f t="shared" ca="1" si="189"/>
        <v>#N/A</v>
      </c>
      <c r="KY61" s="88" t="e">
        <f t="shared" ca="1" si="189"/>
        <v>#N/A</v>
      </c>
      <c r="KZ61" s="88" t="e">
        <f t="shared" ca="1" si="189"/>
        <v>#N/A</v>
      </c>
      <c r="LA61" s="88" t="e">
        <f t="shared" ca="1" si="189"/>
        <v>#N/A</v>
      </c>
      <c r="LB61" s="88" t="e">
        <f t="shared" ca="1" si="189"/>
        <v>#N/A</v>
      </c>
      <c r="LC61" s="88" t="e">
        <f t="shared" ca="1" si="189"/>
        <v>#N/A</v>
      </c>
      <c r="LD61" s="88" t="e">
        <f t="shared" ca="1" si="189"/>
        <v>#N/A</v>
      </c>
      <c r="LE61" s="88" t="e">
        <f t="shared" ca="1" si="189"/>
        <v>#N/A</v>
      </c>
      <c r="LF61" s="88" t="e">
        <f t="shared" ca="1" si="189"/>
        <v>#N/A</v>
      </c>
      <c r="LG61" s="88" t="e">
        <f t="shared" ca="1" si="189"/>
        <v>#N/A</v>
      </c>
      <c r="LH61" s="88" t="e">
        <f t="shared" ca="1" si="189"/>
        <v>#N/A</v>
      </c>
      <c r="LI61" s="88" t="e">
        <f t="shared" ca="1" si="189"/>
        <v>#N/A</v>
      </c>
      <c r="LJ61" s="88" t="e">
        <f t="shared" ca="1" si="189"/>
        <v>#N/A</v>
      </c>
      <c r="LK61" s="88" t="e">
        <f t="shared" ca="1" si="189"/>
        <v>#N/A</v>
      </c>
      <c r="LL61" s="88" t="e">
        <f t="shared" ca="1" si="189"/>
        <v>#N/A</v>
      </c>
      <c r="LM61" s="88" t="e">
        <f t="shared" ref="LM61:NX61" ca="1" si="190">IFERROR(LM$20/(LM38^2*PI()/4),NA())</f>
        <v>#N/A</v>
      </c>
      <c r="LN61" s="88" t="e">
        <f t="shared" ca="1" si="190"/>
        <v>#N/A</v>
      </c>
      <c r="LO61" s="88" t="e">
        <f t="shared" ca="1" si="190"/>
        <v>#N/A</v>
      </c>
      <c r="LP61" s="88" t="e">
        <f t="shared" ca="1" si="190"/>
        <v>#N/A</v>
      </c>
      <c r="LQ61" s="88" t="e">
        <f t="shared" ca="1" si="190"/>
        <v>#N/A</v>
      </c>
      <c r="LR61" s="88" t="e">
        <f t="shared" ca="1" si="190"/>
        <v>#N/A</v>
      </c>
      <c r="LS61" s="88" t="e">
        <f t="shared" ca="1" si="190"/>
        <v>#N/A</v>
      </c>
      <c r="LT61" s="88" t="e">
        <f t="shared" ca="1" si="190"/>
        <v>#N/A</v>
      </c>
      <c r="LU61" s="88" t="e">
        <f t="shared" ca="1" si="190"/>
        <v>#N/A</v>
      </c>
      <c r="LV61" s="88" t="e">
        <f t="shared" ca="1" si="190"/>
        <v>#N/A</v>
      </c>
      <c r="LW61" s="88" t="e">
        <f t="shared" ca="1" si="190"/>
        <v>#N/A</v>
      </c>
      <c r="LX61" s="88" t="e">
        <f t="shared" ca="1" si="190"/>
        <v>#N/A</v>
      </c>
      <c r="LY61" s="88" t="e">
        <f t="shared" ca="1" si="190"/>
        <v>#N/A</v>
      </c>
      <c r="LZ61" s="88" t="e">
        <f t="shared" ca="1" si="190"/>
        <v>#N/A</v>
      </c>
      <c r="MA61" s="88" t="e">
        <f t="shared" ca="1" si="190"/>
        <v>#N/A</v>
      </c>
      <c r="MB61" s="88" t="e">
        <f t="shared" ca="1" si="190"/>
        <v>#N/A</v>
      </c>
      <c r="MC61" s="88" t="e">
        <f t="shared" ca="1" si="190"/>
        <v>#N/A</v>
      </c>
      <c r="MD61" s="88" t="e">
        <f t="shared" ca="1" si="190"/>
        <v>#N/A</v>
      </c>
      <c r="ME61" s="88" t="e">
        <f t="shared" ca="1" si="190"/>
        <v>#N/A</v>
      </c>
      <c r="MF61" s="88" t="e">
        <f t="shared" ca="1" si="190"/>
        <v>#N/A</v>
      </c>
      <c r="MG61" s="88" t="e">
        <f t="shared" ca="1" si="190"/>
        <v>#N/A</v>
      </c>
      <c r="MH61" s="88" t="e">
        <f t="shared" ca="1" si="190"/>
        <v>#N/A</v>
      </c>
      <c r="MI61" s="88" t="e">
        <f t="shared" ca="1" si="190"/>
        <v>#N/A</v>
      </c>
      <c r="MJ61" s="88" t="e">
        <f t="shared" ca="1" si="190"/>
        <v>#N/A</v>
      </c>
      <c r="MK61" s="88" t="e">
        <f t="shared" ca="1" si="190"/>
        <v>#N/A</v>
      </c>
      <c r="ML61" s="88" t="e">
        <f t="shared" ca="1" si="190"/>
        <v>#N/A</v>
      </c>
      <c r="MM61" s="88" t="e">
        <f t="shared" ca="1" si="190"/>
        <v>#N/A</v>
      </c>
      <c r="MN61" s="88" t="e">
        <f t="shared" ca="1" si="190"/>
        <v>#N/A</v>
      </c>
      <c r="MO61" s="88" t="e">
        <f t="shared" ca="1" si="190"/>
        <v>#N/A</v>
      </c>
      <c r="MP61" s="88" t="e">
        <f t="shared" ca="1" si="190"/>
        <v>#N/A</v>
      </c>
      <c r="MQ61" s="88" t="e">
        <f t="shared" ca="1" si="190"/>
        <v>#N/A</v>
      </c>
      <c r="MR61" s="88" t="e">
        <f t="shared" ca="1" si="190"/>
        <v>#N/A</v>
      </c>
      <c r="MS61" s="88" t="e">
        <f t="shared" ca="1" si="190"/>
        <v>#N/A</v>
      </c>
      <c r="MT61" s="88" t="e">
        <f t="shared" ca="1" si="190"/>
        <v>#N/A</v>
      </c>
      <c r="MU61" s="88" t="e">
        <f t="shared" ca="1" si="190"/>
        <v>#N/A</v>
      </c>
      <c r="MV61" s="88" t="e">
        <f t="shared" ca="1" si="190"/>
        <v>#N/A</v>
      </c>
      <c r="MW61" s="88" t="e">
        <f t="shared" ca="1" si="190"/>
        <v>#N/A</v>
      </c>
      <c r="MX61" s="88" t="e">
        <f t="shared" ca="1" si="190"/>
        <v>#N/A</v>
      </c>
      <c r="MY61" s="88" t="e">
        <f t="shared" ca="1" si="190"/>
        <v>#N/A</v>
      </c>
      <c r="MZ61" s="88" t="e">
        <f t="shared" ca="1" si="190"/>
        <v>#N/A</v>
      </c>
      <c r="NA61" s="88" t="e">
        <f t="shared" ca="1" si="190"/>
        <v>#N/A</v>
      </c>
      <c r="NB61" s="88" t="e">
        <f t="shared" ca="1" si="190"/>
        <v>#N/A</v>
      </c>
      <c r="NC61" s="88" t="e">
        <f t="shared" ca="1" si="190"/>
        <v>#N/A</v>
      </c>
      <c r="ND61" s="88" t="e">
        <f t="shared" ca="1" si="190"/>
        <v>#N/A</v>
      </c>
      <c r="NE61" s="88" t="e">
        <f t="shared" ca="1" si="190"/>
        <v>#N/A</v>
      </c>
      <c r="NF61" s="88" t="e">
        <f t="shared" ca="1" si="190"/>
        <v>#N/A</v>
      </c>
      <c r="NG61" s="88" t="e">
        <f t="shared" ca="1" si="190"/>
        <v>#N/A</v>
      </c>
      <c r="NH61" s="88" t="e">
        <f t="shared" ca="1" si="190"/>
        <v>#N/A</v>
      </c>
      <c r="NI61" s="88" t="e">
        <f t="shared" ca="1" si="190"/>
        <v>#N/A</v>
      </c>
      <c r="NJ61" s="88" t="e">
        <f t="shared" ca="1" si="190"/>
        <v>#N/A</v>
      </c>
      <c r="NK61" s="88" t="e">
        <f t="shared" ca="1" si="190"/>
        <v>#N/A</v>
      </c>
      <c r="NL61" s="88" t="e">
        <f t="shared" ca="1" si="190"/>
        <v>#N/A</v>
      </c>
      <c r="NM61" s="88" t="e">
        <f t="shared" ca="1" si="190"/>
        <v>#N/A</v>
      </c>
      <c r="NN61" s="88" t="e">
        <f t="shared" ca="1" si="190"/>
        <v>#N/A</v>
      </c>
      <c r="NO61" s="88" t="e">
        <f t="shared" ca="1" si="190"/>
        <v>#N/A</v>
      </c>
      <c r="NP61" s="88" t="e">
        <f t="shared" ca="1" si="190"/>
        <v>#N/A</v>
      </c>
      <c r="NQ61" s="88" t="e">
        <f t="shared" ca="1" si="190"/>
        <v>#N/A</v>
      </c>
      <c r="NR61" s="88" t="e">
        <f t="shared" ca="1" si="190"/>
        <v>#N/A</v>
      </c>
      <c r="NS61" s="88" t="e">
        <f t="shared" ca="1" si="190"/>
        <v>#N/A</v>
      </c>
      <c r="NT61" s="88" t="e">
        <f t="shared" ca="1" si="190"/>
        <v>#N/A</v>
      </c>
      <c r="NU61" s="88" t="e">
        <f t="shared" ca="1" si="190"/>
        <v>#N/A</v>
      </c>
      <c r="NV61" s="88" t="e">
        <f t="shared" ca="1" si="190"/>
        <v>#N/A</v>
      </c>
      <c r="NW61" s="88" t="e">
        <f t="shared" ca="1" si="190"/>
        <v>#N/A</v>
      </c>
      <c r="NX61" s="88" t="e">
        <f t="shared" ca="1" si="190"/>
        <v>#N/A</v>
      </c>
      <c r="NY61" s="88" t="e">
        <f t="shared" ref="NY61:OM61" ca="1" si="191">IFERROR(NY$20/(NY38^2*PI()/4),NA())</f>
        <v>#N/A</v>
      </c>
      <c r="NZ61" s="88" t="e">
        <f t="shared" ca="1" si="191"/>
        <v>#N/A</v>
      </c>
      <c r="OA61" s="88" t="e">
        <f t="shared" ca="1" si="191"/>
        <v>#N/A</v>
      </c>
      <c r="OB61" s="88" t="e">
        <f t="shared" ca="1" si="191"/>
        <v>#N/A</v>
      </c>
      <c r="OC61" s="88" t="e">
        <f t="shared" ca="1" si="191"/>
        <v>#N/A</v>
      </c>
      <c r="OD61" s="88" t="e">
        <f t="shared" ca="1" si="191"/>
        <v>#N/A</v>
      </c>
      <c r="OE61" s="88" t="e">
        <f t="shared" ca="1" si="191"/>
        <v>#N/A</v>
      </c>
      <c r="OF61" s="88" t="e">
        <f t="shared" ca="1" si="191"/>
        <v>#N/A</v>
      </c>
      <c r="OG61" s="88" t="e">
        <f t="shared" ca="1" si="191"/>
        <v>#N/A</v>
      </c>
      <c r="OH61" s="88" t="e">
        <f t="shared" ca="1" si="191"/>
        <v>#N/A</v>
      </c>
      <c r="OI61" s="88" t="e">
        <f t="shared" ca="1" si="191"/>
        <v>#N/A</v>
      </c>
      <c r="OJ61" s="88" t="e">
        <f t="shared" ca="1" si="191"/>
        <v>#N/A</v>
      </c>
      <c r="OK61" s="88" t="e">
        <f t="shared" ca="1" si="191"/>
        <v>#N/A</v>
      </c>
      <c r="OL61" s="88" t="e">
        <f t="shared" ca="1" si="191"/>
        <v>#N/A</v>
      </c>
      <c r="OM61" s="88" t="e">
        <f t="shared" ca="1" si="191"/>
        <v>#N/A</v>
      </c>
    </row>
    <row r="62" spans="2:403" x14ac:dyDescent="0.3">
      <c r="B62" s="84">
        <v>400</v>
      </c>
      <c r="C62" s="85" t="s">
        <v>76</v>
      </c>
      <c r="D62" s="88">
        <f t="shared" ref="D62" ca="1" si="192">IFERROR(D$20/(D39^2*PI()/4),NA())</f>
        <v>5.2618857511414686E-2</v>
      </c>
      <c r="E62" s="88">
        <f t="shared" ref="E62:BP62" ca="1" si="193">IFERROR(E$20/(E39^2*PI()/4),NA())</f>
        <v>1.437346437826033E-3</v>
      </c>
      <c r="F62" s="88">
        <f t="shared" ca="1" si="193"/>
        <v>5.1181511073588655E-2</v>
      </c>
      <c r="G62" s="88">
        <f t="shared" ca="1" si="193"/>
        <v>2.5153562661955578E-2</v>
      </c>
      <c r="H62" s="88">
        <f t="shared" ca="1" si="193"/>
        <v>1.0061425064782232E-2</v>
      </c>
      <c r="I62" s="88">
        <f t="shared" ca="1" si="193"/>
        <v>5.0307125323911161E-3</v>
      </c>
      <c r="J62" s="88">
        <f t="shared" ca="1" si="193"/>
        <v>5.0307125323911161E-3</v>
      </c>
      <c r="K62" s="88">
        <f t="shared" ca="1" si="193"/>
        <v>1.5092137597173346E-2</v>
      </c>
      <c r="L62" s="88">
        <f t="shared" ca="1" si="193"/>
        <v>5.0307125323911161E-3</v>
      </c>
      <c r="M62" s="88">
        <f t="shared" ca="1" si="193"/>
        <v>1.0061425064782232E-2</v>
      </c>
      <c r="N62" s="88">
        <f t="shared" ca="1" si="193"/>
        <v>5.0307125323911161E-3</v>
      </c>
      <c r="O62" s="88">
        <f t="shared" ca="1" si="193"/>
        <v>5.0307125323911161E-3</v>
      </c>
      <c r="P62" s="88">
        <f t="shared" ca="1" si="193"/>
        <v>2.6027948411633084E-2</v>
      </c>
      <c r="Q62" s="88">
        <f t="shared" ca="1" si="193"/>
        <v>1.3055896810253135E-2</v>
      </c>
      <c r="R62" s="88">
        <f t="shared" ca="1" si="193"/>
        <v>1.2972051601379949E-2</v>
      </c>
      <c r="S62" s="88">
        <f t="shared" ca="1" si="193"/>
        <v>5.9290540560323866E-3</v>
      </c>
      <c r="T62" s="88">
        <f t="shared" ca="1" si="193"/>
        <v>7.0429975453475619E-3</v>
      </c>
      <c r="U62" s="88">
        <f t="shared" ca="1" si="193"/>
        <v>3.5933660945650825E-3</v>
      </c>
      <c r="V62" s="88">
        <f t="shared" ca="1" si="193"/>
        <v>3.4496314507824794E-3</v>
      </c>
      <c r="W62" s="88">
        <f t="shared" ca="1" si="193"/>
        <v>4.3120393134780987E-4</v>
      </c>
      <c r="X62" s="88">
        <f t="shared" ca="1" si="193"/>
        <v>3.0184275194346695E-3</v>
      </c>
      <c r="Y62" s="88">
        <f t="shared" ca="1" si="193"/>
        <v>4.3120393134780987E-4</v>
      </c>
      <c r="Z62" s="88">
        <f t="shared" ca="1" si="193"/>
        <v>2.5872235880868592E-3</v>
      </c>
      <c r="AA62" s="88">
        <f t="shared" ca="1" si="193"/>
        <v>4.3120393134780987E-4</v>
      </c>
      <c r="AB62" s="88">
        <f t="shared" ca="1" si="193"/>
        <v>2.1560196567390493E-3</v>
      </c>
      <c r="AC62" s="88">
        <f t="shared" ca="1" si="193"/>
        <v>4.3120393134780987E-4</v>
      </c>
      <c r="AD62" s="88">
        <f t="shared" ca="1" si="193"/>
        <v>1.7248157253912395E-3</v>
      </c>
      <c r="AE62" s="88">
        <f t="shared" ca="1" si="193"/>
        <v>4.3120393134780987E-4</v>
      </c>
      <c r="AF62" s="88">
        <f t="shared" ca="1" si="193"/>
        <v>1.2936117940434296E-3</v>
      </c>
      <c r="AG62" s="88">
        <f t="shared" ca="1" si="193"/>
        <v>4.3120393134780987E-4</v>
      </c>
      <c r="AH62" s="88">
        <f t="shared" ca="1" si="193"/>
        <v>8.6240786269561973E-4</v>
      </c>
      <c r="AI62" s="88">
        <f t="shared" ca="1" si="193"/>
        <v>4.3120393134780987E-4</v>
      </c>
      <c r="AJ62" s="88">
        <f t="shared" ca="1" si="193"/>
        <v>4.3120393134780987E-4</v>
      </c>
      <c r="AK62" s="88" t="e">
        <f t="shared" ca="1" si="193"/>
        <v>#N/A</v>
      </c>
      <c r="AL62" s="88" t="e">
        <f t="shared" ca="1" si="193"/>
        <v>#N/A</v>
      </c>
      <c r="AM62" s="88" t="e">
        <f t="shared" ca="1" si="193"/>
        <v>#N/A</v>
      </c>
      <c r="AN62" s="88" t="e">
        <f t="shared" ca="1" si="193"/>
        <v>#N/A</v>
      </c>
      <c r="AO62" s="88" t="e">
        <f t="shared" ca="1" si="193"/>
        <v>#N/A</v>
      </c>
      <c r="AP62" s="88" t="e">
        <f t="shared" ca="1" si="193"/>
        <v>#N/A</v>
      </c>
      <c r="AQ62" s="88" t="e">
        <f t="shared" ca="1" si="193"/>
        <v>#N/A</v>
      </c>
      <c r="AR62" s="88" t="e">
        <f t="shared" ca="1" si="193"/>
        <v>#N/A</v>
      </c>
      <c r="AS62" s="88" t="e">
        <f t="shared" ca="1" si="193"/>
        <v>#N/A</v>
      </c>
      <c r="AT62" s="88" t="e">
        <f t="shared" ca="1" si="193"/>
        <v>#N/A</v>
      </c>
      <c r="AU62" s="88" t="e">
        <f t="shared" ca="1" si="193"/>
        <v>#N/A</v>
      </c>
      <c r="AV62" s="88" t="e">
        <f t="shared" ca="1" si="193"/>
        <v>#N/A</v>
      </c>
      <c r="AW62" s="88" t="e">
        <f t="shared" ca="1" si="193"/>
        <v>#N/A</v>
      </c>
      <c r="AX62" s="88" t="e">
        <f t="shared" ca="1" si="193"/>
        <v>#N/A</v>
      </c>
      <c r="AY62" s="88" t="e">
        <f t="shared" ca="1" si="193"/>
        <v>#N/A</v>
      </c>
      <c r="AZ62" s="88" t="e">
        <f t="shared" ca="1" si="193"/>
        <v>#N/A</v>
      </c>
      <c r="BA62" s="88" t="e">
        <f t="shared" ca="1" si="193"/>
        <v>#N/A</v>
      </c>
      <c r="BB62" s="88" t="e">
        <f t="shared" ca="1" si="193"/>
        <v>#N/A</v>
      </c>
      <c r="BC62" s="88" t="e">
        <f t="shared" ca="1" si="193"/>
        <v>#N/A</v>
      </c>
      <c r="BD62" s="88" t="e">
        <f t="shared" ca="1" si="193"/>
        <v>#N/A</v>
      </c>
      <c r="BE62" s="88" t="e">
        <f t="shared" ca="1" si="193"/>
        <v>#N/A</v>
      </c>
      <c r="BF62" s="88" t="e">
        <f t="shared" ca="1" si="193"/>
        <v>#N/A</v>
      </c>
      <c r="BG62" s="88" t="e">
        <f t="shared" ca="1" si="193"/>
        <v>#N/A</v>
      </c>
      <c r="BH62" s="88" t="e">
        <f t="shared" ca="1" si="193"/>
        <v>#N/A</v>
      </c>
      <c r="BI62" s="88" t="e">
        <f t="shared" ca="1" si="193"/>
        <v>#N/A</v>
      </c>
      <c r="BJ62" s="88" t="e">
        <f t="shared" ca="1" si="193"/>
        <v>#N/A</v>
      </c>
      <c r="BK62" s="88" t="e">
        <f t="shared" ca="1" si="193"/>
        <v>#N/A</v>
      </c>
      <c r="BL62" s="88" t="e">
        <f t="shared" ca="1" si="193"/>
        <v>#N/A</v>
      </c>
      <c r="BM62" s="88" t="e">
        <f t="shared" ca="1" si="193"/>
        <v>#N/A</v>
      </c>
      <c r="BN62" s="88" t="e">
        <f t="shared" ca="1" si="193"/>
        <v>#N/A</v>
      </c>
      <c r="BO62" s="88" t="e">
        <f t="shared" ca="1" si="193"/>
        <v>#N/A</v>
      </c>
      <c r="BP62" s="88" t="e">
        <f t="shared" ca="1" si="193"/>
        <v>#N/A</v>
      </c>
      <c r="BQ62" s="88" t="e">
        <f t="shared" ref="BQ62:EB62" ca="1" si="194">IFERROR(BQ$20/(BQ39^2*PI()/4),NA())</f>
        <v>#N/A</v>
      </c>
      <c r="BR62" s="88" t="e">
        <f t="shared" ca="1" si="194"/>
        <v>#N/A</v>
      </c>
      <c r="BS62" s="88" t="e">
        <f t="shared" ca="1" si="194"/>
        <v>#N/A</v>
      </c>
      <c r="BT62" s="88" t="e">
        <f t="shared" ca="1" si="194"/>
        <v>#N/A</v>
      </c>
      <c r="BU62" s="88" t="e">
        <f t="shared" ca="1" si="194"/>
        <v>#N/A</v>
      </c>
      <c r="BV62" s="88" t="e">
        <f t="shared" ca="1" si="194"/>
        <v>#N/A</v>
      </c>
      <c r="BW62" s="88" t="e">
        <f t="shared" ca="1" si="194"/>
        <v>#N/A</v>
      </c>
      <c r="BX62" s="88" t="e">
        <f t="shared" ca="1" si="194"/>
        <v>#N/A</v>
      </c>
      <c r="BY62" s="88" t="e">
        <f t="shared" ca="1" si="194"/>
        <v>#N/A</v>
      </c>
      <c r="BZ62" s="88" t="e">
        <f t="shared" ca="1" si="194"/>
        <v>#N/A</v>
      </c>
      <c r="CA62" s="88" t="e">
        <f t="shared" ca="1" si="194"/>
        <v>#N/A</v>
      </c>
      <c r="CB62" s="88" t="e">
        <f t="shared" ca="1" si="194"/>
        <v>#N/A</v>
      </c>
      <c r="CC62" s="88" t="e">
        <f t="shared" ca="1" si="194"/>
        <v>#N/A</v>
      </c>
      <c r="CD62" s="88" t="e">
        <f t="shared" ca="1" si="194"/>
        <v>#N/A</v>
      </c>
      <c r="CE62" s="88" t="e">
        <f t="shared" ca="1" si="194"/>
        <v>#N/A</v>
      </c>
      <c r="CF62" s="88" t="e">
        <f t="shared" ca="1" si="194"/>
        <v>#N/A</v>
      </c>
      <c r="CG62" s="88" t="e">
        <f t="shared" ca="1" si="194"/>
        <v>#N/A</v>
      </c>
      <c r="CH62" s="88" t="e">
        <f t="shared" ca="1" si="194"/>
        <v>#N/A</v>
      </c>
      <c r="CI62" s="88" t="e">
        <f t="shared" ca="1" si="194"/>
        <v>#N/A</v>
      </c>
      <c r="CJ62" s="88" t="e">
        <f t="shared" ca="1" si="194"/>
        <v>#N/A</v>
      </c>
      <c r="CK62" s="88" t="e">
        <f t="shared" ca="1" si="194"/>
        <v>#N/A</v>
      </c>
      <c r="CL62" s="88" t="e">
        <f t="shared" ca="1" si="194"/>
        <v>#N/A</v>
      </c>
      <c r="CM62" s="88" t="e">
        <f t="shared" ca="1" si="194"/>
        <v>#N/A</v>
      </c>
      <c r="CN62" s="88" t="e">
        <f t="shared" ca="1" si="194"/>
        <v>#N/A</v>
      </c>
      <c r="CO62" s="88" t="e">
        <f t="shared" ca="1" si="194"/>
        <v>#N/A</v>
      </c>
      <c r="CP62" s="88" t="e">
        <f t="shared" ca="1" si="194"/>
        <v>#N/A</v>
      </c>
      <c r="CQ62" s="88" t="e">
        <f t="shared" ca="1" si="194"/>
        <v>#N/A</v>
      </c>
      <c r="CR62" s="88" t="e">
        <f t="shared" ca="1" si="194"/>
        <v>#N/A</v>
      </c>
      <c r="CS62" s="88" t="e">
        <f t="shared" ca="1" si="194"/>
        <v>#N/A</v>
      </c>
      <c r="CT62" s="88" t="e">
        <f t="shared" ca="1" si="194"/>
        <v>#N/A</v>
      </c>
      <c r="CU62" s="88" t="e">
        <f t="shared" ca="1" si="194"/>
        <v>#N/A</v>
      </c>
      <c r="CV62" s="88" t="e">
        <f t="shared" ca="1" si="194"/>
        <v>#N/A</v>
      </c>
      <c r="CW62" s="88" t="e">
        <f t="shared" ca="1" si="194"/>
        <v>#N/A</v>
      </c>
      <c r="CX62" s="88" t="e">
        <f t="shared" ca="1" si="194"/>
        <v>#N/A</v>
      </c>
      <c r="CY62" s="88" t="e">
        <f t="shared" ca="1" si="194"/>
        <v>#N/A</v>
      </c>
      <c r="CZ62" s="88" t="e">
        <f t="shared" ca="1" si="194"/>
        <v>#N/A</v>
      </c>
      <c r="DA62" s="88" t="e">
        <f t="shared" ca="1" si="194"/>
        <v>#N/A</v>
      </c>
      <c r="DB62" s="88" t="e">
        <f t="shared" ca="1" si="194"/>
        <v>#N/A</v>
      </c>
      <c r="DC62" s="88" t="e">
        <f t="shared" ca="1" si="194"/>
        <v>#N/A</v>
      </c>
      <c r="DD62" s="88" t="e">
        <f t="shared" ca="1" si="194"/>
        <v>#N/A</v>
      </c>
      <c r="DE62" s="88" t="e">
        <f t="shared" ca="1" si="194"/>
        <v>#N/A</v>
      </c>
      <c r="DF62" s="88" t="e">
        <f t="shared" ca="1" si="194"/>
        <v>#N/A</v>
      </c>
      <c r="DG62" s="88" t="e">
        <f t="shared" ca="1" si="194"/>
        <v>#N/A</v>
      </c>
      <c r="DH62" s="88" t="e">
        <f t="shared" ca="1" si="194"/>
        <v>#N/A</v>
      </c>
      <c r="DI62" s="88" t="e">
        <f t="shared" ca="1" si="194"/>
        <v>#N/A</v>
      </c>
      <c r="DJ62" s="88" t="e">
        <f t="shared" ca="1" si="194"/>
        <v>#N/A</v>
      </c>
      <c r="DK62" s="88" t="e">
        <f t="shared" ca="1" si="194"/>
        <v>#N/A</v>
      </c>
      <c r="DL62" s="88" t="e">
        <f t="shared" ca="1" si="194"/>
        <v>#N/A</v>
      </c>
      <c r="DM62" s="88" t="e">
        <f t="shared" ca="1" si="194"/>
        <v>#N/A</v>
      </c>
      <c r="DN62" s="88" t="e">
        <f t="shared" ca="1" si="194"/>
        <v>#N/A</v>
      </c>
      <c r="DO62" s="88" t="e">
        <f t="shared" ca="1" si="194"/>
        <v>#N/A</v>
      </c>
      <c r="DP62" s="88" t="e">
        <f t="shared" ca="1" si="194"/>
        <v>#N/A</v>
      </c>
      <c r="DQ62" s="88" t="e">
        <f t="shared" ca="1" si="194"/>
        <v>#N/A</v>
      </c>
      <c r="DR62" s="88" t="e">
        <f t="shared" ca="1" si="194"/>
        <v>#N/A</v>
      </c>
      <c r="DS62" s="88" t="e">
        <f t="shared" ca="1" si="194"/>
        <v>#N/A</v>
      </c>
      <c r="DT62" s="88" t="e">
        <f t="shared" ca="1" si="194"/>
        <v>#N/A</v>
      </c>
      <c r="DU62" s="88" t="e">
        <f t="shared" ca="1" si="194"/>
        <v>#N/A</v>
      </c>
      <c r="DV62" s="88" t="e">
        <f t="shared" ca="1" si="194"/>
        <v>#N/A</v>
      </c>
      <c r="DW62" s="88" t="e">
        <f t="shared" ca="1" si="194"/>
        <v>#N/A</v>
      </c>
      <c r="DX62" s="88" t="e">
        <f t="shared" ca="1" si="194"/>
        <v>#N/A</v>
      </c>
      <c r="DY62" s="88" t="e">
        <f t="shared" ca="1" si="194"/>
        <v>#N/A</v>
      </c>
      <c r="DZ62" s="88" t="e">
        <f t="shared" ca="1" si="194"/>
        <v>#N/A</v>
      </c>
      <c r="EA62" s="88" t="e">
        <f t="shared" ca="1" si="194"/>
        <v>#N/A</v>
      </c>
      <c r="EB62" s="88" t="e">
        <f t="shared" ca="1" si="194"/>
        <v>#N/A</v>
      </c>
      <c r="EC62" s="88" t="e">
        <f t="shared" ref="EC62:GN62" ca="1" si="195">IFERROR(EC$20/(EC39^2*PI()/4),NA())</f>
        <v>#N/A</v>
      </c>
      <c r="ED62" s="88" t="e">
        <f t="shared" ca="1" si="195"/>
        <v>#N/A</v>
      </c>
      <c r="EE62" s="88" t="e">
        <f t="shared" ca="1" si="195"/>
        <v>#N/A</v>
      </c>
      <c r="EF62" s="88" t="e">
        <f t="shared" ca="1" si="195"/>
        <v>#N/A</v>
      </c>
      <c r="EG62" s="88" t="e">
        <f t="shared" ca="1" si="195"/>
        <v>#N/A</v>
      </c>
      <c r="EH62" s="88" t="e">
        <f t="shared" ca="1" si="195"/>
        <v>#N/A</v>
      </c>
      <c r="EI62" s="88" t="e">
        <f t="shared" ca="1" si="195"/>
        <v>#N/A</v>
      </c>
      <c r="EJ62" s="88" t="e">
        <f t="shared" ca="1" si="195"/>
        <v>#N/A</v>
      </c>
      <c r="EK62" s="88" t="e">
        <f t="shared" ca="1" si="195"/>
        <v>#N/A</v>
      </c>
      <c r="EL62" s="88" t="e">
        <f t="shared" ca="1" si="195"/>
        <v>#N/A</v>
      </c>
      <c r="EM62" s="88" t="e">
        <f t="shared" ca="1" si="195"/>
        <v>#N/A</v>
      </c>
      <c r="EN62" s="88" t="e">
        <f t="shared" ca="1" si="195"/>
        <v>#N/A</v>
      </c>
      <c r="EO62" s="88" t="e">
        <f t="shared" ca="1" si="195"/>
        <v>#N/A</v>
      </c>
      <c r="EP62" s="88" t="e">
        <f t="shared" ca="1" si="195"/>
        <v>#N/A</v>
      </c>
      <c r="EQ62" s="88" t="e">
        <f t="shared" ca="1" si="195"/>
        <v>#N/A</v>
      </c>
      <c r="ER62" s="88" t="e">
        <f t="shared" ca="1" si="195"/>
        <v>#N/A</v>
      </c>
      <c r="ES62" s="88" t="e">
        <f t="shared" ca="1" si="195"/>
        <v>#N/A</v>
      </c>
      <c r="ET62" s="88" t="e">
        <f t="shared" ca="1" si="195"/>
        <v>#N/A</v>
      </c>
      <c r="EU62" s="88" t="e">
        <f t="shared" ca="1" si="195"/>
        <v>#N/A</v>
      </c>
      <c r="EV62" s="88" t="e">
        <f t="shared" ca="1" si="195"/>
        <v>#N/A</v>
      </c>
      <c r="EW62" s="88" t="e">
        <f t="shared" ca="1" si="195"/>
        <v>#N/A</v>
      </c>
      <c r="EX62" s="88" t="e">
        <f t="shared" ca="1" si="195"/>
        <v>#N/A</v>
      </c>
      <c r="EY62" s="88" t="e">
        <f t="shared" ca="1" si="195"/>
        <v>#N/A</v>
      </c>
      <c r="EZ62" s="88" t="e">
        <f t="shared" ca="1" si="195"/>
        <v>#N/A</v>
      </c>
      <c r="FA62" s="88" t="e">
        <f t="shared" ca="1" si="195"/>
        <v>#N/A</v>
      </c>
      <c r="FB62" s="88" t="e">
        <f t="shared" ca="1" si="195"/>
        <v>#N/A</v>
      </c>
      <c r="FC62" s="88" t="e">
        <f t="shared" ca="1" si="195"/>
        <v>#N/A</v>
      </c>
      <c r="FD62" s="88" t="e">
        <f t="shared" ca="1" si="195"/>
        <v>#N/A</v>
      </c>
      <c r="FE62" s="88" t="e">
        <f t="shared" ca="1" si="195"/>
        <v>#N/A</v>
      </c>
      <c r="FF62" s="88" t="e">
        <f t="shared" ca="1" si="195"/>
        <v>#N/A</v>
      </c>
      <c r="FG62" s="88" t="e">
        <f t="shared" ca="1" si="195"/>
        <v>#N/A</v>
      </c>
      <c r="FH62" s="88" t="e">
        <f t="shared" ca="1" si="195"/>
        <v>#N/A</v>
      </c>
      <c r="FI62" s="88" t="e">
        <f t="shared" ca="1" si="195"/>
        <v>#N/A</v>
      </c>
      <c r="FJ62" s="88" t="e">
        <f t="shared" ca="1" si="195"/>
        <v>#N/A</v>
      </c>
      <c r="FK62" s="88" t="e">
        <f t="shared" ca="1" si="195"/>
        <v>#N/A</v>
      </c>
      <c r="FL62" s="88" t="e">
        <f t="shared" ca="1" si="195"/>
        <v>#N/A</v>
      </c>
      <c r="FM62" s="88" t="e">
        <f t="shared" ca="1" si="195"/>
        <v>#N/A</v>
      </c>
      <c r="FN62" s="88" t="e">
        <f t="shared" ca="1" si="195"/>
        <v>#N/A</v>
      </c>
      <c r="FO62" s="88" t="e">
        <f t="shared" ca="1" si="195"/>
        <v>#N/A</v>
      </c>
      <c r="FP62" s="88" t="e">
        <f t="shared" ca="1" si="195"/>
        <v>#N/A</v>
      </c>
      <c r="FQ62" s="88" t="e">
        <f t="shared" ca="1" si="195"/>
        <v>#N/A</v>
      </c>
      <c r="FR62" s="88" t="e">
        <f t="shared" ca="1" si="195"/>
        <v>#N/A</v>
      </c>
      <c r="FS62" s="88" t="e">
        <f t="shared" ca="1" si="195"/>
        <v>#N/A</v>
      </c>
      <c r="FT62" s="88" t="e">
        <f t="shared" ca="1" si="195"/>
        <v>#N/A</v>
      </c>
      <c r="FU62" s="88" t="e">
        <f t="shared" ca="1" si="195"/>
        <v>#N/A</v>
      </c>
      <c r="FV62" s="88" t="e">
        <f t="shared" ca="1" si="195"/>
        <v>#N/A</v>
      </c>
      <c r="FW62" s="88" t="e">
        <f t="shared" ca="1" si="195"/>
        <v>#N/A</v>
      </c>
      <c r="FX62" s="88" t="e">
        <f t="shared" ca="1" si="195"/>
        <v>#N/A</v>
      </c>
      <c r="FY62" s="88" t="e">
        <f t="shared" ca="1" si="195"/>
        <v>#N/A</v>
      </c>
      <c r="FZ62" s="88" t="e">
        <f t="shared" ca="1" si="195"/>
        <v>#N/A</v>
      </c>
      <c r="GA62" s="88" t="e">
        <f t="shared" ca="1" si="195"/>
        <v>#N/A</v>
      </c>
      <c r="GB62" s="88" t="e">
        <f t="shared" ca="1" si="195"/>
        <v>#N/A</v>
      </c>
      <c r="GC62" s="88" t="e">
        <f t="shared" ca="1" si="195"/>
        <v>#N/A</v>
      </c>
      <c r="GD62" s="88" t="e">
        <f t="shared" ca="1" si="195"/>
        <v>#N/A</v>
      </c>
      <c r="GE62" s="88" t="e">
        <f t="shared" ca="1" si="195"/>
        <v>#N/A</v>
      </c>
      <c r="GF62" s="88" t="e">
        <f t="shared" ca="1" si="195"/>
        <v>#N/A</v>
      </c>
      <c r="GG62" s="88" t="e">
        <f t="shared" ca="1" si="195"/>
        <v>#N/A</v>
      </c>
      <c r="GH62" s="88" t="e">
        <f t="shared" ca="1" si="195"/>
        <v>#N/A</v>
      </c>
      <c r="GI62" s="88" t="e">
        <f t="shared" ca="1" si="195"/>
        <v>#N/A</v>
      </c>
      <c r="GJ62" s="88" t="e">
        <f t="shared" ca="1" si="195"/>
        <v>#N/A</v>
      </c>
      <c r="GK62" s="88" t="e">
        <f t="shared" ca="1" si="195"/>
        <v>#N/A</v>
      </c>
      <c r="GL62" s="88" t="e">
        <f t="shared" ca="1" si="195"/>
        <v>#N/A</v>
      </c>
      <c r="GM62" s="88" t="e">
        <f t="shared" ca="1" si="195"/>
        <v>#N/A</v>
      </c>
      <c r="GN62" s="88" t="e">
        <f t="shared" ca="1" si="195"/>
        <v>#N/A</v>
      </c>
      <c r="GO62" s="88" t="e">
        <f t="shared" ref="GO62:IZ62" ca="1" si="196">IFERROR(GO$20/(GO39^2*PI()/4),NA())</f>
        <v>#N/A</v>
      </c>
      <c r="GP62" s="88" t="e">
        <f t="shared" ca="1" si="196"/>
        <v>#N/A</v>
      </c>
      <c r="GQ62" s="88" t="e">
        <f t="shared" ca="1" si="196"/>
        <v>#N/A</v>
      </c>
      <c r="GR62" s="88" t="e">
        <f t="shared" ca="1" si="196"/>
        <v>#N/A</v>
      </c>
      <c r="GS62" s="88" t="e">
        <f t="shared" ca="1" si="196"/>
        <v>#N/A</v>
      </c>
      <c r="GT62" s="88" t="e">
        <f t="shared" ca="1" si="196"/>
        <v>#N/A</v>
      </c>
      <c r="GU62" s="88" t="e">
        <f t="shared" ca="1" si="196"/>
        <v>#N/A</v>
      </c>
      <c r="GV62" s="88" t="e">
        <f t="shared" ca="1" si="196"/>
        <v>#N/A</v>
      </c>
      <c r="GW62" s="88" t="e">
        <f t="shared" ca="1" si="196"/>
        <v>#N/A</v>
      </c>
      <c r="GX62" s="88" t="e">
        <f t="shared" ca="1" si="196"/>
        <v>#N/A</v>
      </c>
      <c r="GY62" s="88" t="e">
        <f t="shared" ca="1" si="196"/>
        <v>#N/A</v>
      </c>
      <c r="GZ62" s="88" t="e">
        <f t="shared" ca="1" si="196"/>
        <v>#N/A</v>
      </c>
      <c r="HA62" s="88" t="e">
        <f t="shared" ca="1" si="196"/>
        <v>#N/A</v>
      </c>
      <c r="HB62" s="88" t="e">
        <f t="shared" ca="1" si="196"/>
        <v>#N/A</v>
      </c>
      <c r="HC62" s="88" t="e">
        <f t="shared" ca="1" si="196"/>
        <v>#N/A</v>
      </c>
      <c r="HD62" s="88" t="e">
        <f t="shared" ca="1" si="196"/>
        <v>#N/A</v>
      </c>
      <c r="HE62" s="88" t="e">
        <f t="shared" ca="1" si="196"/>
        <v>#N/A</v>
      </c>
      <c r="HF62" s="88" t="e">
        <f t="shared" ca="1" si="196"/>
        <v>#N/A</v>
      </c>
      <c r="HG62" s="88" t="e">
        <f t="shared" ca="1" si="196"/>
        <v>#N/A</v>
      </c>
      <c r="HH62" s="88" t="e">
        <f t="shared" ca="1" si="196"/>
        <v>#N/A</v>
      </c>
      <c r="HI62" s="88" t="e">
        <f t="shared" ca="1" si="196"/>
        <v>#N/A</v>
      </c>
      <c r="HJ62" s="88" t="e">
        <f t="shared" ca="1" si="196"/>
        <v>#N/A</v>
      </c>
      <c r="HK62" s="88" t="e">
        <f t="shared" ca="1" si="196"/>
        <v>#N/A</v>
      </c>
      <c r="HL62" s="88" t="e">
        <f t="shared" ca="1" si="196"/>
        <v>#N/A</v>
      </c>
      <c r="HM62" s="88" t="e">
        <f t="shared" ca="1" si="196"/>
        <v>#N/A</v>
      </c>
      <c r="HN62" s="88" t="e">
        <f t="shared" ca="1" si="196"/>
        <v>#N/A</v>
      </c>
      <c r="HO62" s="88" t="e">
        <f t="shared" ca="1" si="196"/>
        <v>#N/A</v>
      </c>
      <c r="HP62" s="88" t="e">
        <f t="shared" ca="1" si="196"/>
        <v>#N/A</v>
      </c>
      <c r="HQ62" s="88" t="e">
        <f t="shared" ca="1" si="196"/>
        <v>#N/A</v>
      </c>
      <c r="HR62" s="88" t="e">
        <f t="shared" ca="1" si="196"/>
        <v>#N/A</v>
      </c>
      <c r="HS62" s="88" t="e">
        <f t="shared" ca="1" si="196"/>
        <v>#N/A</v>
      </c>
      <c r="HT62" s="88" t="e">
        <f t="shared" ca="1" si="196"/>
        <v>#N/A</v>
      </c>
      <c r="HU62" s="88" t="e">
        <f t="shared" ca="1" si="196"/>
        <v>#N/A</v>
      </c>
      <c r="HV62" s="88" t="e">
        <f t="shared" ca="1" si="196"/>
        <v>#N/A</v>
      </c>
      <c r="HW62" s="88" t="e">
        <f t="shared" ca="1" si="196"/>
        <v>#N/A</v>
      </c>
      <c r="HX62" s="88" t="e">
        <f t="shared" ca="1" si="196"/>
        <v>#N/A</v>
      </c>
      <c r="HY62" s="88" t="e">
        <f t="shared" ca="1" si="196"/>
        <v>#N/A</v>
      </c>
      <c r="HZ62" s="88" t="e">
        <f t="shared" ca="1" si="196"/>
        <v>#N/A</v>
      </c>
      <c r="IA62" s="88" t="e">
        <f t="shared" ca="1" si="196"/>
        <v>#N/A</v>
      </c>
      <c r="IB62" s="88" t="e">
        <f t="shared" ca="1" si="196"/>
        <v>#N/A</v>
      </c>
      <c r="IC62" s="88" t="e">
        <f t="shared" ca="1" si="196"/>
        <v>#N/A</v>
      </c>
      <c r="ID62" s="88" t="e">
        <f t="shared" ca="1" si="196"/>
        <v>#N/A</v>
      </c>
      <c r="IE62" s="88" t="e">
        <f t="shared" ca="1" si="196"/>
        <v>#N/A</v>
      </c>
      <c r="IF62" s="88" t="e">
        <f t="shared" ca="1" si="196"/>
        <v>#N/A</v>
      </c>
      <c r="IG62" s="88" t="e">
        <f t="shared" ca="1" si="196"/>
        <v>#N/A</v>
      </c>
      <c r="IH62" s="88" t="e">
        <f t="shared" ca="1" si="196"/>
        <v>#N/A</v>
      </c>
      <c r="II62" s="88" t="e">
        <f t="shared" ca="1" si="196"/>
        <v>#N/A</v>
      </c>
      <c r="IJ62" s="88" t="e">
        <f t="shared" ca="1" si="196"/>
        <v>#N/A</v>
      </c>
      <c r="IK62" s="88" t="e">
        <f t="shared" ca="1" si="196"/>
        <v>#N/A</v>
      </c>
      <c r="IL62" s="88" t="e">
        <f t="shared" ca="1" si="196"/>
        <v>#N/A</v>
      </c>
      <c r="IM62" s="88" t="e">
        <f t="shared" ca="1" si="196"/>
        <v>#N/A</v>
      </c>
      <c r="IN62" s="88" t="e">
        <f t="shared" ca="1" si="196"/>
        <v>#N/A</v>
      </c>
      <c r="IO62" s="88" t="e">
        <f t="shared" ca="1" si="196"/>
        <v>#N/A</v>
      </c>
      <c r="IP62" s="88" t="e">
        <f t="shared" ca="1" si="196"/>
        <v>#N/A</v>
      </c>
      <c r="IQ62" s="88" t="e">
        <f t="shared" ca="1" si="196"/>
        <v>#N/A</v>
      </c>
      <c r="IR62" s="88" t="e">
        <f t="shared" ca="1" si="196"/>
        <v>#N/A</v>
      </c>
      <c r="IS62" s="88" t="e">
        <f t="shared" ca="1" si="196"/>
        <v>#N/A</v>
      </c>
      <c r="IT62" s="88" t="e">
        <f t="shared" ca="1" si="196"/>
        <v>#N/A</v>
      </c>
      <c r="IU62" s="88" t="e">
        <f t="shared" ca="1" si="196"/>
        <v>#N/A</v>
      </c>
      <c r="IV62" s="88" t="e">
        <f t="shared" ca="1" si="196"/>
        <v>#N/A</v>
      </c>
      <c r="IW62" s="88" t="e">
        <f t="shared" ca="1" si="196"/>
        <v>#N/A</v>
      </c>
      <c r="IX62" s="88" t="e">
        <f t="shared" ca="1" si="196"/>
        <v>#N/A</v>
      </c>
      <c r="IY62" s="88" t="e">
        <f t="shared" ca="1" si="196"/>
        <v>#N/A</v>
      </c>
      <c r="IZ62" s="88" t="e">
        <f t="shared" ca="1" si="196"/>
        <v>#N/A</v>
      </c>
      <c r="JA62" s="88" t="e">
        <f t="shared" ref="JA62:LL62" ca="1" si="197">IFERROR(JA$20/(JA39^2*PI()/4),NA())</f>
        <v>#N/A</v>
      </c>
      <c r="JB62" s="88" t="e">
        <f t="shared" ca="1" si="197"/>
        <v>#N/A</v>
      </c>
      <c r="JC62" s="88" t="e">
        <f t="shared" ca="1" si="197"/>
        <v>#N/A</v>
      </c>
      <c r="JD62" s="88" t="e">
        <f t="shared" ca="1" si="197"/>
        <v>#N/A</v>
      </c>
      <c r="JE62" s="88" t="e">
        <f t="shared" ca="1" si="197"/>
        <v>#N/A</v>
      </c>
      <c r="JF62" s="88" t="e">
        <f t="shared" ca="1" si="197"/>
        <v>#N/A</v>
      </c>
      <c r="JG62" s="88" t="e">
        <f t="shared" ca="1" si="197"/>
        <v>#N/A</v>
      </c>
      <c r="JH62" s="88" t="e">
        <f t="shared" ca="1" si="197"/>
        <v>#N/A</v>
      </c>
      <c r="JI62" s="88" t="e">
        <f t="shared" ca="1" si="197"/>
        <v>#N/A</v>
      </c>
      <c r="JJ62" s="88" t="e">
        <f t="shared" ca="1" si="197"/>
        <v>#N/A</v>
      </c>
      <c r="JK62" s="88" t="e">
        <f t="shared" ca="1" si="197"/>
        <v>#N/A</v>
      </c>
      <c r="JL62" s="88" t="e">
        <f t="shared" ca="1" si="197"/>
        <v>#N/A</v>
      </c>
      <c r="JM62" s="88" t="e">
        <f t="shared" ca="1" si="197"/>
        <v>#N/A</v>
      </c>
      <c r="JN62" s="88" t="e">
        <f t="shared" ca="1" si="197"/>
        <v>#N/A</v>
      </c>
      <c r="JO62" s="88" t="e">
        <f t="shared" ca="1" si="197"/>
        <v>#N/A</v>
      </c>
      <c r="JP62" s="88" t="e">
        <f t="shared" ca="1" si="197"/>
        <v>#N/A</v>
      </c>
      <c r="JQ62" s="88" t="e">
        <f t="shared" ca="1" si="197"/>
        <v>#N/A</v>
      </c>
      <c r="JR62" s="88" t="e">
        <f t="shared" ca="1" si="197"/>
        <v>#N/A</v>
      </c>
      <c r="JS62" s="88" t="e">
        <f t="shared" ca="1" si="197"/>
        <v>#N/A</v>
      </c>
      <c r="JT62" s="88" t="e">
        <f t="shared" ca="1" si="197"/>
        <v>#N/A</v>
      </c>
      <c r="JU62" s="88" t="e">
        <f t="shared" ca="1" si="197"/>
        <v>#N/A</v>
      </c>
      <c r="JV62" s="88" t="e">
        <f t="shared" ca="1" si="197"/>
        <v>#N/A</v>
      </c>
      <c r="JW62" s="88" t="e">
        <f t="shared" ca="1" si="197"/>
        <v>#N/A</v>
      </c>
      <c r="JX62" s="88" t="e">
        <f t="shared" ca="1" si="197"/>
        <v>#N/A</v>
      </c>
      <c r="JY62" s="88" t="e">
        <f t="shared" ca="1" si="197"/>
        <v>#N/A</v>
      </c>
      <c r="JZ62" s="88" t="e">
        <f t="shared" ca="1" si="197"/>
        <v>#N/A</v>
      </c>
      <c r="KA62" s="88" t="e">
        <f t="shared" ca="1" si="197"/>
        <v>#N/A</v>
      </c>
      <c r="KB62" s="88" t="e">
        <f t="shared" ca="1" si="197"/>
        <v>#N/A</v>
      </c>
      <c r="KC62" s="88" t="e">
        <f t="shared" ca="1" si="197"/>
        <v>#N/A</v>
      </c>
      <c r="KD62" s="88" t="e">
        <f t="shared" ca="1" si="197"/>
        <v>#N/A</v>
      </c>
      <c r="KE62" s="88" t="e">
        <f t="shared" ca="1" si="197"/>
        <v>#N/A</v>
      </c>
      <c r="KF62" s="88" t="e">
        <f t="shared" ca="1" si="197"/>
        <v>#N/A</v>
      </c>
      <c r="KG62" s="88" t="e">
        <f t="shared" ca="1" si="197"/>
        <v>#N/A</v>
      </c>
      <c r="KH62" s="88" t="e">
        <f t="shared" ca="1" si="197"/>
        <v>#N/A</v>
      </c>
      <c r="KI62" s="88" t="e">
        <f t="shared" ca="1" si="197"/>
        <v>#N/A</v>
      </c>
      <c r="KJ62" s="88" t="e">
        <f t="shared" ca="1" si="197"/>
        <v>#N/A</v>
      </c>
      <c r="KK62" s="88" t="e">
        <f t="shared" ca="1" si="197"/>
        <v>#N/A</v>
      </c>
      <c r="KL62" s="88" t="e">
        <f t="shared" ca="1" si="197"/>
        <v>#N/A</v>
      </c>
      <c r="KM62" s="88" t="e">
        <f t="shared" ca="1" si="197"/>
        <v>#N/A</v>
      </c>
      <c r="KN62" s="88" t="e">
        <f t="shared" ca="1" si="197"/>
        <v>#N/A</v>
      </c>
      <c r="KO62" s="88" t="e">
        <f t="shared" ca="1" si="197"/>
        <v>#N/A</v>
      </c>
      <c r="KP62" s="88" t="e">
        <f t="shared" ca="1" si="197"/>
        <v>#N/A</v>
      </c>
      <c r="KQ62" s="88" t="e">
        <f t="shared" ca="1" si="197"/>
        <v>#N/A</v>
      </c>
      <c r="KR62" s="88" t="e">
        <f t="shared" ca="1" si="197"/>
        <v>#N/A</v>
      </c>
      <c r="KS62" s="88" t="e">
        <f t="shared" ca="1" si="197"/>
        <v>#N/A</v>
      </c>
      <c r="KT62" s="88" t="e">
        <f t="shared" ca="1" si="197"/>
        <v>#N/A</v>
      </c>
      <c r="KU62" s="88" t="e">
        <f t="shared" ca="1" si="197"/>
        <v>#N/A</v>
      </c>
      <c r="KV62" s="88" t="e">
        <f t="shared" ca="1" si="197"/>
        <v>#N/A</v>
      </c>
      <c r="KW62" s="88" t="e">
        <f t="shared" ca="1" si="197"/>
        <v>#N/A</v>
      </c>
      <c r="KX62" s="88" t="e">
        <f t="shared" ca="1" si="197"/>
        <v>#N/A</v>
      </c>
      <c r="KY62" s="88" t="e">
        <f t="shared" ca="1" si="197"/>
        <v>#N/A</v>
      </c>
      <c r="KZ62" s="88" t="e">
        <f t="shared" ca="1" si="197"/>
        <v>#N/A</v>
      </c>
      <c r="LA62" s="88" t="e">
        <f t="shared" ca="1" si="197"/>
        <v>#N/A</v>
      </c>
      <c r="LB62" s="88" t="e">
        <f t="shared" ca="1" si="197"/>
        <v>#N/A</v>
      </c>
      <c r="LC62" s="88" t="e">
        <f t="shared" ca="1" si="197"/>
        <v>#N/A</v>
      </c>
      <c r="LD62" s="88" t="e">
        <f t="shared" ca="1" si="197"/>
        <v>#N/A</v>
      </c>
      <c r="LE62" s="88" t="e">
        <f t="shared" ca="1" si="197"/>
        <v>#N/A</v>
      </c>
      <c r="LF62" s="88" t="e">
        <f t="shared" ca="1" si="197"/>
        <v>#N/A</v>
      </c>
      <c r="LG62" s="88" t="e">
        <f t="shared" ca="1" si="197"/>
        <v>#N/A</v>
      </c>
      <c r="LH62" s="88" t="e">
        <f t="shared" ca="1" si="197"/>
        <v>#N/A</v>
      </c>
      <c r="LI62" s="88" t="e">
        <f t="shared" ca="1" si="197"/>
        <v>#N/A</v>
      </c>
      <c r="LJ62" s="88" t="e">
        <f t="shared" ca="1" si="197"/>
        <v>#N/A</v>
      </c>
      <c r="LK62" s="88" t="e">
        <f t="shared" ca="1" si="197"/>
        <v>#N/A</v>
      </c>
      <c r="LL62" s="88" t="e">
        <f t="shared" ca="1" si="197"/>
        <v>#N/A</v>
      </c>
      <c r="LM62" s="88" t="e">
        <f t="shared" ref="LM62:NX62" ca="1" si="198">IFERROR(LM$20/(LM39^2*PI()/4),NA())</f>
        <v>#N/A</v>
      </c>
      <c r="LN62" s="88" t="e">
        <f t="shared" ca="1" si="198"/>
        <v>#N/A</v>
      </c>
      <c r="LO62" s="88" t="e">
        <f t="shared" ca="1" si="198"/>
        <v>#N/A</v>
      </c>
      <c r="LP62" s="88" t="e">
        <f t="shared" ca="1" si="198"/>
        <v>#N/A</v>
      </c>
      <c r="LQ62" s="88" t="e">
        <f t="shared" ca="1" si="198"/>
        <v>#N/A</v>
      </c>
      <c r="LR62" s="88" t="e">
        <f t="shared" ca="1" si="198"/>
        <v>#N/A</v>
      </c>
      <c r="LS62" s="88" t="e">
        <f t="shared" ca="1" si="198"/>
        <v>#N/A</v>
      </c>
      <c r="LT62" s="88" t="e">
        <f t="shared" ca="1" si="198"/>
        <v>#N/A</v>
      </c>
      <c r="LU62" s="88" t="e">
        <f t="shared" ca="1" si="198"/>
        <v>#N/A</v>
      </c>
      <c r="LV62" s="88" t="e">
        <f t="shared" ca="1" si="198"/>
        <v>#N/A</v>
      </c>
      <c r="LW62" s="88" t="e">
        <f t="shared" ca="1" si="198"/>
        <v>#N/A</v>
      </c>
      <c r="LX62" s="88" t="e">
        <f t="shared" ca="1" si="198"/>
        <v>#N/A</v>
      </c>
      <c r="LY62" s="88" t="e">
        <f t="shared" ca="1" si="198"/>
        <v>#N/A</v>
      </c>
      <c r="LZ62" s="88" t="e">
        <f t="shared" ca="1" si="198"/>
        <v>#N/A</v>
      </c>
      <c r="MA62" s="88" t="e">
        <f t="shared" ca="1" si="198"/>
        <v>#N/A</v>
      </c>
      <c r="MB62" s="88" t="e">
        <f t="shared" ca="1" si="198"/>
        <v>#N/A</v>
      </c>
      <c r="MC62" s="88" t="e">
        <f t="shared" ca="1" si="198"/>
        <v>#N/A</v>
      </c>
      <c r="MD62" s="88" t="e">
        <f t="shared" ca="1" si="198"/>
        <v>#N/A</v>
      </c>
      <c r="ME62" s="88" t="e">
        <f t="shared" ca="1" si="198"/>
        <v>#N/A</v>
      </c>
      <c r="MF62" s="88" t="e">
        <f t="shared" ca="1" si="198"/>
        <v>#N/A</v>
      </c>
      <c r="MG62" s="88" t="e">
        <f t="shared" ca="1" si="198"/>
        <v>#N/A</v>
      </c>
      <c r="MH62" s="88" t="e">
        <f t="shared" ca="1" si="198"/>
        <v>#N/A</v>
      </c>
      <c r="MI62" s="88" t="e">
        <f t="shared" ca="1" si="198"/>
        <v>#N/A</v>
      </c>
      <c r="MJ62" s="88" t="e">
        <f t="shared" ca="1" si="198"/>
        <v>#N/A</v>
      </c>
      <c r="MK62" s="88" t="e">
        <f t="shared" ca="1" si="198"/>
        <v>#N/A</v>
      </c>
      <c r="ML62" s="88" t="e">
        <f t="shared" ca="1" si="198"/>
        <v>#N/A</v>
      </c>
      <c r="MM62" s="88" t="e">
        <f t="shared" ca="1" si="198"/>
        <v>#N/A</v>
      </c>
      <c r="MN62" s="88" t="e">
        <f t="shared" ca="1" si="198"/>
        <v>#N/A</v>
      </c>
      <c r="MO62" s="88" t="e">
        <f t="shared" ca="1" si="198"/>
        <v>#N/A</v>
      </c>
      <c r="MP62" s="88" t="e">
        <f t="shared" ca="1" si="198"/>
        <v>#N/A</v>
      </c>
      <c r="MQ62" s="88" t="e">
        <f t="shared" ca="1" si="198"/>
        <v>#N/A</v>
      </c>
      <c r="MR62" s="88" t="e">
        <f t="shared" ca="1" si="198"/>
        <v>#N/A</v>
      </c>
      <c r="MS62" s="88" t="e">
        <f t="shared" ca="1" si="198"/>
        <v>#N/A</v>
      </c>
      <c r="MT62" s="88" t="e">
        <f t="shared" ca="1" si="198"/>
        <v>#N/A</v>
      </c>
      <c r="MU62" s="88" t="e">
        <f t="shared" ca="1" si="198"/>
        <v>#N/A</v>
      </c>
      <c r="MV62" s="88" t="e">
        <f t="shared" ca="1" si="198"/>
        <v>#N/A</v>
      </c>
      <c r="MW62" s="88" t="e">
        <f t="shared" ca="1" si="198"/>
        <v>#N/A</v>
      </c>
      <c r="MX62" s="88" t="e">
        <f t="shared" ca="1" si="198"/>
        <v>#N/A</v>
      </c>
      <c r="MY62" s="88" t="e">
        <f t="shared" ca="1" si="198"/>
        <v>#N/A</v>
      </c>
      <c r="MZ62" s="88" t="e">
        <f t="shared" ca="1" si="198"/>
        <v>#N/A</v>
      </c>
      <c r="NA62" s="88" t="e">
        <f t="shared" ca="1" si="198"/>
        <v>#N/A</v>
      </c>
      <c r="NB62" s="88" t="e">
        <f t="shared" ca="1" si="198"/>
        <v>#N/A</v>
      </c>
      <c r="NC62" s="88" t="e">
        <f t="shared" ca="1" si="198"/>
        <v>#N/A</v>
      </c>
      <c r="ND62" s="88" t="e">
        <f t="shared" ca="1" si="198"/>
        <v>#N/A</v>
      </c>
      <c r="NE62" s="88" t="e">
        <f t="shared" ca="1" si="198"/>
        <v>#N/A</v>
      </c>
      <c r="NF62" s="88" t="e">
        <f t="shared" ca="1" si="198"/>
        <v>#N/A</v>
      </c>
      <c r="NG62" s="88" t="e">
        <f t="shared" ca="1" si="198"/>
        <v>#N/A</v>
      </c>
      <c r="NH62" s="88" t="e">
        <f t="shared" ca="1" si="198"/>
        <v>#N/A</v>
      </c>
      <c r="NI62" s="88" t="e">
        <f t="shared" ca="1" si="198"/>
        <v>#N/A</v>
      </c>
      <c r="NJ62" s="88" t="e">
        <f t="shared" ca="1" si="198"/>
        <v>#N/A</v>
      </c>
      <c r="NK62" s="88" t="e">
        <f t="shared" ca="1" si="198"/>
        <v>#N/A</v>
      </c>
      <c r="NL62" s="88" t="e">
        <f t="shared" ca="1" si="198"/>
        <v>#N/A</v>
      </c>
      <c r="NM62" s="88" t="e">
        <f t="shared" ca="1" si="198"/>
        <v>#N/A</v>
      </c>
      <c r="NN62" s="88" t="e">
        <f t="shared" ca="1" si="198"/>
        <v>#N/A</v>
      </c>
      <c r="NO62" s="88" t="e">
        <f t="shared" ca="1" si="198"/>
        <v>#N/A</v>
      </c>
      <c r="NP62" s="88" t="e">
        <f t="shared" ca="1" si="198"/>
        <v>#N/A</v>
      </c>
      <c r="NQ62" s="88" t="e">
        <f t="shared" ca="1" si="198"/>
        <v>#N/A</v>
      </c>
      <c r="NR62" s="88" t="e">
        <f t="shared" ca="1" si="198"/>
        <v>#N/A</v>
      </c>
      <c r="NS62" s="88" t="e">
        <f t="shared" ca="1" si="198"/>
        <v>#N/A</v>
      </c>
      <c r="NT62" s="88" t="e">
        <f t="shared" ca="1" si="198"/>
        <v>#N/A</v>
      </c>
      <c r="NU62" s="88" t="e">
        <f t="shared" ca="1" si="198"/>
        <v>#N/A</v>
      </c>
      <c r="NV62" s="88" t="e">
        <f t="shared" ca="1" si="198"/>
        <v>#N/A</v>
      </c>
      <c r="NW62" s="88" t="e">
        <f t="shared" ca="1" si="198"/>
        <v>#N/A</v>
      </c>
      <c r="NX62" s="88" t="e">
        <f t="shared" ca="1" si="198"/>
        <v>#N/A</v>
      </c>
      <c r="NY62" s="88" t="e">
        <f t="shared" ref="NY62:OM62" ca="1" si="199">IFERROR(NY$20/(NY39^2*PI()/4),NA())</f>
        <v>#N/A</v>
      </c>
      <c r="NZ62" s="88" t="e">
        <f t="shared" ca="1" si="199"/>
        <v>#N/A</v>
      </c>
      <c r="OA62" s="88" t="e">
        <f t="shared" ca="1" si="199"/>
        <v>#N/A</v>
      </c>
      <c r="OB62" s="88" t="e">
        <f t="shared" ca="1" si="199"/>
        <v>#N/A</v>
      </c>
      <c r="OC62" s="88" t="e">
        <f t="shared" ca="1" si="199"/>
        <v>#N/A</v>
      </c>
      <c r="OD62" s="88" t="e">
        <f t="shared" ca="1" si="199"/>
        <v>#N/A</v>
      </c>
      <c r="OE62" s="88" t="e">
        <f t="shared" ca="1" si="199"/>
        <v>#N/A</v>
      </c>
      <c r="OF62" s="88" t="e">
        <f t="shared" ca="1" si="199"/>
        <v>#N/A</v>
      </c>
      <c r="OG62" s="88" t="e">
        <f t="shared" ca="1" si="199"/>
        <v>#N/A</v>
      </c>
      <c r="OH62" s="88" t="e">
        <f t="shared" ca="1" si="199"/>
        <v>#N/A</v>
      </c>
      <c r="OI62" s="88" t="e">
        <f t="shared" ca="1" si="199"/>
        <v>#N/A</v>
      </c>
      <c r="OJ62" s="88" t="e">
        <f t="shared" ca="1" si="199"/>
        <v>#N/A</v>
      </c>
      <c r="OK62" s="88" t="e">
        <f t="shared" ca="1" si="199"/>
        <v>#N/A</v>
      </c>
      <c r="OL62" s="88" t="e">
        <f t="shared" ca="1" si="199"/>
        <v>#N/A</v>
      </c>
      <c r="OM62" s="88" t="e">
        <f t="shared" ca="1" si="199"/>
        <v>#N/A</v>
      </c>
    </row>
    <row r="63" spans="2:403" x14ac:dyDescent="0.3">
      <c r="B63" s="84">
        <v>450</v>
      </c>
      <c r="C63" s="85" t="s">
        <v>76</v>
      </c>
      <c r="D63" s="88">
        <f t="shared" ref="D63" ca="1" si="200">IFERROR(D$20/(D40^2*PI()/4),NA())</f>
        <v>4.1281352829406835E-2</v>
      </c>
      <c r="E63" s="88">
        <f t="shared" ref="E63:BP63" ca="1" si="201">IFERROR(E$20/(E40^2*PI()/4),NA())</f>
        <v>1.1276490643134121E-3</v>
      </c>
      <c r="F63" s="88">
        <f t="shared" ca="1" si="201"/>
        <v>4.0153703765093418E-2</v>
      </c>
      <c r="G63" s="88">
        <f t="shared" ca="1" si="201"/>
        <v>1.9733858625484713E-2</v>
      </c>
      <c r="H63" s="88">
        <f t="shared" ca="1" si="201"/>
        <v>7.8935434501938868E-3</v>
      </c>
      <c r="I63" s="88">
        <f t="shared" ca="1" si="201"/>
        <v>3.9467717250969434E-3</v>
      </c>
      <c r="J63" s="88">
        <f t="shared" ca="1" si="201"/>
        <v>3.9467717250969434E-3</v>
      </c>
      <c r="K63" s="88">
        <f t="shared" ca="1" si="201"/>
        <v>1.1840315175290828E-2</v>
      </c>
      <c r="L63" s="88">
        <f t="shared" ca="1" si="201"/>
        <v>3.9467717250969434E-3</v>
      </c>
      <c r="M63" s="88">
        <f t="shared" ca="1" si="201"/>
        <v>7.8935434501938868E-3</v>
      </c>
      <c r="N63" s="88">
        <f t="shared" ca="1" si="201"/>
        <v>3.9467717250969434E-3</v>
      </c>
      <c r="O63" s="88">
        <f t="shared" ca="1" si="201"/>
        <v>3.9467717250969434E-3</v>
      </c>
      <c r="P63" s="88">
        <f t="shared" ca="1" si="201"/>
        <v>2.0419845139608709E-2</v>
      </c>
      <c r="Q63" s="88">
        <f t="shared" ca="1" si="201"/>
        <v>1.0242812334180163E-2</v>
      </c>
      <c r="R63" s="88">
        <f t="shared" ca="1" si="201"/>
        <v>1.0177032805428548E-2</v>
      </c>
      <c r="S63" s="88">
        <f t="shared" ca="1" si="201"/>
        <v>4.6515523902928265E-3</v>
      </c>
      <c r="T63" s="88">
        <f t="shared" ca="1" si="201"/>
        <v>5.5254804151357202E-3</v>
      </c>
      <c r="U63" s="88">
        <f t="shared" ca="1" si="201"/>
        <v>2.8191226607835306E-3</v>
      </c>
      <c r="V63" s="88">
        <f t="shared" ca="1" si="201"/>
        <v>2.7063577543521896E-3</v>
      </c>
      <c r="W63" s="88">
        <f t="shared" ca="1" si="201"/>
        <v>3.382947192940237E-4</v>
      </c>
      <c r="X63" s="88">
        <f t="shared" ca="1" si="201"/>
        <v>2.3680630350581657E-3</v>
      </c>
      <c r="Y63" s="88">
        <f t="shared" ca="1" si="201"/>
        <v>3.382947192940237E-4</v>
      </c>
      <c r="Z63" s="88">
        <f t="shared" ca="1" si="201"/>
        <v>2.0297683157641422E-3</v>
      </c>
      <c r="AA63" s="88">
        <f t="shared" ca="1" si="201"/>
        <v>3.382947192940237E-4</v>
      </c>
      <c r="AB63" s="88">
        <f t="shared" ca="1" si="201"/>
        <v>1.6914735964701183E-3</v>
      </c>
      <c r="AC63" s="88">
        <f t="shared" ca="1" si="201"/>
        <v>3.382947192940237E-4</v>
      </c>
      <c r="AD63" s="88">
        <f t="shared" ca="1" si="201"/>
        <v>1.3531788771760948E-3</v>
      </c>
      <c r="AE63" s="88">
        <f t="shared" ca="1" si="201"/>
        <v>3.382947192940237E-4</v>
      </c>
      <c r="AF63" s="88">
        <f t="shared" ca="1" si="201"/>
        <v>1.0148841578820711E-3</v>
      </c>
      <c r="AG63" s="88">
        <f t="shared" ca="1" si="201"/>
        <v>3.382947192940237E-4</v>
      </c>
      <c r="AH63" s="88">
        <f t="shared" ca="1" si="201"/>
        <v>6.765894385880474E-4</v>
      </c>
      <c r="AI63" s="88">
        <f t="shared" ca="1" si="201"/>
        <v>3.382947192940237E-4</v>
      </c>
      <c r="AJ63" s="88">
        <f t="shared" ca="1" si="201"/>
        <v>3.382947192940237E-4</v>
      </c>
      <c r="AK63" s="88" t="e">
        <f t="shared" ca="1" si="201"/>
        <v>#N/A</v>
      </c>
      <c r="AL63" s="88" t="e">
        <f t="shared" ca="1" si="201"/>
        <v>#N/A</v>
      </c>
      <c r="AM63" s="88" t="e">
        <f t="shared" ca="1" si="201"/>
        <v>#N/A</v>
      </c>
      <c r="AN63" s="88" t="e">
        <f t="shared" ca="1" si="201"/>
        <v>#N/A</v>
      </c>
      <c r="AO63" s="88" t="e">
        <f t="shared" ca="1" si="201"/>
        <v>#N/A</v>
      </c>
      <c r="AP63" s="88" t="e">
        <f t="shared" ca="1" si="201"/>
        <v>#N/A</v>
      </c>
      <c r="AQ63" s="88" t="e">
        <f t="shared" ca="1" si="201"/>
        <v>#N/A</v>
      </c>
      <c r="AR63" s="88" t="e">
        <f t="shared" ca="1" si="201"/>
        <v>#N/A</v>
      </c>
      <c r="AS63" s="88" t="e">
        <f t="shared" ca="1" si="201"/>
        <v>#N/A</v>
      </c>
      <c r="AT63" s="88" t="e">
        <f t="shared" ca="1" si="201"/>
        <v>#N/A</v>
      </c>
      <c r="AU63" s="88" t="e">
        <f t="shared" ca="1" si="201"/>
        <v>#N/A</v>
      </c>
      <c r="AV63" s="88" t="e">
        <f t="shared" ca="1" si="201"/>
        <v>#N/A</v>
      </c>
      <c r="AW63" s="88" t="e">
        <f t="shared" ca="1" si="201"/>
        <v>#N/A</v>
      </c>
      <c r="AX63" s="88" t="e">
        <f t="shared" ca="1" si="201"/>
        <v>#N/A</v>
      </c>
      <c r="AY63" s="88" t="e">
        <f t="shared" ca="1" si="201"/>
        <v>#N/A</v>
      </c>
      <c r="AZ63" s="88" t="e">
        <f t="shared" ca="1" si="201"/>
        <v>#N/A</v>
      </c>
      <c r="BA63" s="88" t="e">
        <f t="shared" ca="1" si="201"/>
        <v>#N/A</v>
      </c>
      <c r="BB63" s="88" t="e">
        <f t="shared" ca="1" si="201"/>
        <v>#N/A</v>
      </c>
      <c r="BC63" s="88" t="e">
        <f t="shared" ca="1" si="201"/>
        <v>#N/A</v>
      </c>
      <c r="BD63" s="88" t="e">
        <f t="shared" ca="1" si="201"/>
        <v>#N/A</v>
      </c>
      <c r="BE63" s="88" t="e">
        <f t="shared" ca="1" si="201"/>
        <v>#N/A</v>
      </c>
      <c r="BF63" s="88" t="e">
        <f t="shared" ca="1" si="201"/>
        <v>#N/A</v>
      </c>
      <c r="BG63" s="88" t="e">
        <f t="shared" ca="1" si="201"/>
        <v>#N/A</v>
      </c>
      <c r="BH63" s="88" t="e">
        <f t="shared" ca="1" si="201"/>
        <v>#N/A</v>
      </c>
      <c r="BI63" s="88" t="e">
        <f t="shared" ca="1" si="201"/>
        <v>#N/A</v>
      </c>
      <c r="BJ63" s="88" t="e">
        <f t="shared" ca="1" si="201"/>
        <v>#N/A</v>
      </c>
      <c r="BK63" s="88" t="e">
        <f t="shared" ca="1" si="201"/>
        <v>#N/A</v>
      </c>
      <c r="BL63" s="88" t="e">
        <f t="shared" ca="1" si="201"/>
        <v>#N/A</v>
      </c>
      <c r="BM63" s="88" t="e">
        <f t="shared" ca="1" si="201"/>
        <v>#N/A</v>
      </c>
      <c r="BN63" s="88" t="e">
        <f t="shared" ca="1" si="201"/>
        <v>#N/A</v>
      </c>
      <c r="BO63" s="88" t="e">
        <f t="shared" ca="1" si="201"/>
        <v>#N/A</v>
      </c>
      <c r="BP63" s="88" t="e">
        <f t="shared" ca="1" si="201"/>
        <v>#N/A</v>
      </c>
      <c r="BQ63" s="88" t="e">
        <f t="shared" ref="BQ63:EB63" ca="1" si="202">IFERROR(BQ$20/(BQ40^2*PI()/4),NA())</f>
        <v>#N/A</v>
      </c>
      <c r="BR63" s="88" t="e">
        <f t="shared" ca="1" si="202"/>
        <v>#N/A</v>
      </c>
      <c r="BS63" s="88" t="e">
        <f t="shared" ca="1" si="202"/>
        <v>#N/A</v>
      </c>
      <c r="BT63" s="88" t="e">
        <f t="shared" ca="1" si="202"/>
        <v>#N/A</v>
      </c>
      <c r="BU63" s="88" t="e">
        <f t="shared" ca="1" si="202"/>
        <v>#N/A</v>
      </c>
      <c r="BV63" s="88" t="e">
        <f t="shared" ca="1" si="202"/>
        <v>#N/A</v>
      </c>
      <c r="BW63" s="88" t="e">
        <f t="shared" ca="1" si="202"/>
        <v>#N/A</v>
      </c>
      <c r="BX63" s="88" t="e">
        <f t="shared" ca="1" si="202"/>
        <v>#N/A</v>
      </c>
      <c r="BY63" s="88" t="e">
        <f t="shared" ca="1" si="202"/>
        <v>#N/A</v>
      </c>
      <c r="BZ63" s="88" t="e">
        <f t="shared" ca="1" si="202"/>
        <v>#N/A</v>
      </c>
      <c r="CA63" s="88" t="e">
        <f t="shared" ca="1" si="202"/>
        <v>#N/A</v>
      </c>
      <c r="CB63" s="88" t="e">
        <f t="shared" ca="1" si="202"/>
        <v>#N/A</v>
      </c>
      <c r="CC63" s="88" t="e">
        <f t="shared" ca="1" si="202"/>
        <v>#N/A</v>
      </c>
      <c r="CD63" s="88" t="e">
        <f t="shared" ca="1" si="202"/>
        <v>#N/A</v>
      </c>
      <c r="CE63" s="88" t="e">
        <f t="shared" ca="1" si="202"/>
        <v>#N/A</v>
      </c>
      <c r="CF63" s="88" t="e">
        <f t="shared" ca="1" si="202"/>
        <v>#N/A</v>
      </c>
      <c r="CG63" s="88" t="e">
        <f t="shared" ca="1" si="202"/>
        <v>#N/A</v>
      </c>
      <c r="CH63" s="88" t="e">
        <f t="shared" ca="1" si="202"/>
        <v>#N/A</v>
      </c>
      <c r="CI63" s="88" t="e">
        <f t="shared" ca="1" si="202"/>
        <v>#N/A</v>
      </c>
      <c r="CJ63" s="88" t="e">
        <f t="shared" ca="1" si="202"/>
        <v>#N/A</v>
      </c>
      <c r="CK63" s="88" t="e">
        <f t="shared" ca="1" si="202"/>
        <v>#N/A</v>
      </c>
      <c r="CL63" s="88" t="e">
        <f t="shared" ca="1" si="202"/>
        <v>#N/A</v>
      </c>
      <c r="CM63" s="88" t="e">
        <f t="shared" ca="1" si="202"/>
        <v>#N/A</v>
      </c>
      <c r="CN63" s="88" t="e">
        <f t="shared" ca="1" si="202"/>
        <v>#N/A</v>
      </c>
      <c r="CO63" s="88" t="e">
        <f t="shared" ca="1" si="202"/>
        <v>#N/A</v>
      </c>
      <c r="CP63" s="88" t="e">
        <f t="shared" ca="1" si="202"/>
        <v>#N/A</v>
      </c>
      <c r="CQ63" s="88" t="e">
        <f t="shared" ca="1" si="202"/>
        <v>#N/A</v>
      </c>
      <c r="CR63" s="88" t="e">
        <f t="shared" ca="1" si="202"/>
        <v>#N/A</v>
      </c>
      <c r="CS63" s="88" t="e">
        <f t="shared" ca="1" si="202"/>
        <v>#N/A</v>
      </c>
      <c r="CT63" s="88" t="e">
        <f t="shared" ca="1" si="202"/>
        <v>#N/A</v>
      </c>
      <c r="CU63" s="88" t="e">
        <f t="shared" ca="1" si="202"/>
        <v>#N/A</v>
      </c>
      <c r="CV63" s="88" t="e">
        <f t="shared" ca="1" si="202"/>
        <v>#N/A</v>
      </c>
      <c r="CW63" s="88" t="e">
        <f t="shared" ca="1" si="202"/>
        <v>#N/A</v>
      </c>
      <c r="CX63" s="88" t="e">
        <f t="shared" ca="1" si="202"/>
        <v>#N/A</v>
      </c>
      <c r="CY63" s="88" t="e">
        <f t="shared" ca="1" si="202"/>
        <v>#N/A</v>
      </c>
      <c r="CZ63" s="88" t="e">
        <f t="shared" ca="1" si="202"/>
        <v>#N/A</v>
      </c>
      <c r="DA63" s="88" t="e">
        <f t="shared" ca="1" si="202"/>
        <v>#N/A</v>
      </c>
      <c r="DB63" s="88" t="e">
        <f t="shared" ca="1" si="202"/>
        <v>#N/A</v>
      </c>
      <c r="DC63" s="88" t="e">
        <f t="shared" ca="1" si="202"/>
        <v>#N/A</v>
      </c>
      <c r="DD63" s="88" t="e">
        <f t="shared" ca="1" si="202"/>
        <v>#N/A</v>
      </c>
      <c r="DE63" s="88" t="e">
        <f t="shared" ca="1" si="202"/>
        <v>#N/A</v>
      </c>
      <c r="DF63" s="88" t="e">
        <f t="shared" ca="1" si="202"/>
        <v>#N/A</v>
      </c>
      <c r="DG63" s="88" t="e">
        <f t="shared" ca="1" si="202"/>
        <v>#N/A</v>
      </c>
      <c r="DH63" s="88" t="e">
        <f t="shared" ca="1" si="202"/>
        <v>#N/A</v>
      </c>
      <c r="DI63" s="88" t="e">
        <f t="shared" ca="1" si="202"/>
        <v>#N/A</v>
      </c>
      <c r="DJ63" s="88" t="e">
        <f t="shared" ca="1" si="202"/>
        <v>#N/A</v>
      </c>
      <c r="DK63" s="88" t="e">
        <f t="shared" ca="1" si="202"/>
        <v>#N/A</v>
      </c>
      <c r="DL63" s="88" t="e">
        <f t="shared" ca="1" si="202"/>
        <v>#N/A</v>
      </c>
      <c r="DM63" s="88" t="e">
        <f t="shared" ca="1" si="202"/>
        <v>#N/A</v>
      </c>
      <c r="DN63" s="88" t="e">
        <f t="shared" ca="1" si="202"/>
        <v>#N/A</v>
      </c>
      <c r="DO63" s="88" t="e">
        <f t="shared" ca="1" si="202"/>
        <v>#N/A</v>
      </c>
      <c r="DP63" s="88" t="e">
        <f t="shared" ca="1" si="202"/>
        <v>#N/A</v>
      </c>
      <c r="DQ63" s="88" t="e">
        <f t="shared" ca="1" si="202"/>
        <v>#N/A</v>
      </c>
      <c r="DR63" s="88" t="e">
        <f t="shared" ca="1" si="202"/>
        <v>#N/A</v>
      </c>
      <c r="DS63" s="88" t="e">
        <f t="shared" ca="1" si="202"/>
        <v>#N/A</v>
      </c>
      <c r="DT63" s="88" t="e">
        <f t="shared" ca="1" si="202"/>
        <v>#N/A</v>
      </c>
      <c r="DU63" s="88" t="e">
        <f t="shared" ca="1" si="202"/>
        <v>#N/A</v>
      </c>
      <c r="DV63" s="88" t="e">
        <f t="shared" ca="1" si="202"/>
        <v>#N/A</v>
      </c>
      <c r="DW63" s="88" t="e">
        <f t="shared" ca="1" si="202"/>
        <v>#N/A</v>
      </c>
      <c r="DX63" s="88" t="e">
        <f t="shared" ca="1" si="202"/>
        <v>#N/A</v>
      </c>
      <c r="DY63" s="88" t="e">
        <f t="shared" ca="1" si="202"/>
        <v>#N/A</v>
      </c>
      <c r="DZ63" s="88" t="e">
        <f t="shared" ca="1" si="202"/>
        <v>#N/A</v>
      </c>
      <c r="EA63" s="88" t="e">
        <f t="shared" ca="1" si="202"/>
        <v>#N/A</v>
      </c>
      <c r="EB63" s="88" t="e">
        <f t="shared" ca="1" si="202"/>
        <v>#N/A</v>
      </c>
      <c r="EC63" s="88" t="e">
        <f t="shared" ref="EC63:GN63" ca="1" si="203">IFERROR(EC$20/(EC40^2*PI()/4),NA())</f>
        <v>#N/A</v>
      </c>
      <c r="ED63" s="88" t="e">
        <f t="shared" ca="1" si="203"/>
        <v>#N/A</v>
      </c>
      <c r="EE63" s="88" t="e">
        <f t="shared" ca="1" si="203"/>
        <v>#N/A</v>
      </c>
      <c r="EF63" s="88" t="e">
        <f t="shared" ca="1" si="203"/>
        <v>#N/A</v>
      </c>
      <c r="EG63" s="88" t="e">
        <f t="shared" ca="1" si="203"/>
        <v>#N/A</v>
      </c>
      <c r="EH63" s="88" t="e">
        <f t="shared" ca="1" si="203"/>
        <v>#N/A</v>
      </c>
      <c r="EI63" s="88" t="e">
        <f t="shared" ca="1" si="203"/>
        <v>#N/A</v>
      </c>
      <c r="EJ63" s="88" t="e">
        <f t="shared" ca="1" si="203"/>
        <v>#N/A</v>
      </c>
      <c r="EK63" s="88" t="e">
        <f t="shared" ca="1" si="203"/>
        <v>#N/A</v>
      </c>
      <c r="EL63" s="88" t="e">
        <f t="shared" ca="1" si="203"/>
        <v>#N/A</v>
      </c>
      <c r="EM63" s="88" t="e">
        <f t="shared" ca="1" si="203"/>
        <v>#N/A</v>
      </c>
      <c r="EN63" s="88" t="e">
        <f t="shared" ca="1" si="203"/>
        <v>#N/A</v>
      </c>
      <c r="EO63" s="88" t="e">
        <f t="shared" ca="1" si="203"/>
        <v>#N/A</v>
      </c>
      <c r="EP63" s="88" t="e">
        <f t="shared" ca="1" si="203"/>
        <v>#N/A</v>
      </c>
      <c r="EQ63" s="88" t="e">
        <f t="shared" ca="1" si="203"/>
        <v>#N/A</v>
      </c>
      <c r="ER63" s="88" t="e">
        <f t="shared" ca="1" si="203"/>
        <v>#N/A</v>
      </c>
      <c r="ES63" s="88" t="e">
        <f t="shared" ca="1" si="203"/>
        <v>#N/A</v>
      </c>
      <c r="ET63" s="88" t="e">
        <f t="shared" ca="1" si="203"/>
        <v>#N/A</v>
      </c>
      <c r="EU63" s="88" t="e">
        <f t="shared" ca="1" si="203"/>
        <v>#N/A</v>
      </c>
      <c r="EV63" s="88" t="e">
        <f t="shared" ca="1" si="203"/>
        <v>#N/A</v>
      </c>
      <c r="EW63" s="88" t="e">
        <f t="shared" ca="1" si="203"/>
        <v>#N/A</v>
      </c>
      <c r="EX63" s="88" t="e">
        <f t="shared" ca="1" si="203"/>
        <v>#N/A</v>
      </c>
      <c r="EY63" s="88" t="e">
        <f t="shared" ca="1" si="203"/>
        <v>#N/A</v>
      </c>
      <c r="EZ63" s="88" t="e">
        <f t="shared" ca="1" si="203"/>
        <v>#N/A</v>
      </c>
      <c r="FA63" s="88" t="e">
        <f t="shared" ca="1" si="203"/>
        <v>#N/A</v>
      </c>
      <c r="FB63" s="88" t="e">
        <f t="shared" ca="1" si="203"/>
        <v>#N/A</v>
      </c>
      <c r="FC63" s="88" t="e">
        <f t="shared" ca="1" si="203"/>
        <v>#N/A</v>
      </c>
      <c r="FD63" s="88" t="e">
        <f t="shared" ca="1" si="203"/>
        <v>#N/A</v>
      </c>
      <c r="FE63" s="88" t="e">
        <f t="shared" ca="1" si="203"/>
        <v>#N/A</v>
      </c>
      <c r="FF63" s="88" t="e">
        <f t="shared" ca="1" si="203"/>
        <v>#N/A</v>
      </c>
      <c r="FG63" s="88" t="e">
        <f t="shared" ca="1" si="203"/>
        <v>#N/A</v>
      </c>
      <c r="FH63" s="88" t="e">
        <f t="shared" ca="1" si="203"/>
        <v>#N/A</v>
      </c>
      <c r="FI63" s="88" t="e">
        <f t="shared" ca="1" si="203"/>
        <v>#N/A</v>
      </c>
      <c r="FJ63" s="88" t="e">
        <f t="shared" ca="1" si="203"/>
        <v>#N/A</v>
      </c>
      <c r="FK63" s="88" t="e">
        <f t="shared" ca="1" si="203"/>
        <v>#N/A</v>
      </c>
      <c r="FL63" s="88" t="e">
        <f t="shared" ca="1" si="203"/>
        <v>#N/A</v>
      </c>
      <c r="FM63" s="88" t="e">
        <f t="shared" ca="1" si="203"/>
        <v>#N/A</v>
      </c>
      <c r="FN63" s="88" t="e">
        <f t="shared" ca="1" si="203"/>
        <v>#N/A</v>
      </c>
      <c r="FO63" s="88" t="e">
        <f t="shared" ca="1" si="203"/>
        <v>#N/A</v>
      </c>
      <c r="FP63" s="88" t="e">
        <f t="shared" ca="1" si="203"/>
        <v>#N/A</v>
      </c>
      <c r="FQ63" s="88" t="e">
        <f t="shared" ca="1" si="203"/>
        <v>#N/A</v>
      </c>
      <c r="FR63" s="88" t="e">
        <f t="shared" ca="1" si="203"/>
        <v>#N/A</v>
      </c>
      <c r="FS63" s="88" t="e">
        <f t="shared" ca="1" si="203"/>
        <v>#N/A</v>
      </c>
      <c r="FT63" s="88" t="e">
        <f t="shared" ca="1" si="203"/>
        <v>#N/A</v>
      </c>
      <c r="FU63" s="88" t="e">
        <f t="shared" ca="1" si="203"/>
        <v>#N/A</v>
      </c>
      <c r="FV63" s="88" t="e">
        <f t="shared" ca="1" si="203"/>
        <v>#N/A</v>
      </c>
      <c r="FW63" s="88" t="e">
        <f t="shared" ca="1" si="203"/>
        <v>#N/A</v>
      </c>
      <c r="FX63" s="88" t="e">
        <f t="shared" ca="1" si="203"/>
        <v>#N/A</v>
      </c>
      <c r="FY63" s="88" t="e">
        <f t="shared" ca="1" si="203"/>
        <v>#N/A</v>
      </c>
      <c r="FZ63" s="88" t="e">
        <f t="shared" ca="1" si="203"/>
        <v>#N/A</v>
      </c>
      <c r="GA63" s="88" t="e">
        <f t="shared" ca="1" si="203"/>
        <v>#N/A</v>
      </c>
      <c r="GB63" s="88" t="e">
        <f t="shared" ca="1" si="203"/>
        <v>#N/A</v>
      </c>
      <c r="GC63" s="88" t="e">
        <f t="shared" ca="1" si="203"/>
        <v>#N/A</v>
      </c>
      <c r="GD63" s="88" t="e">
        <f t="shared" ca="1" si="203"/>
        <v>#N/A</v>
      </c>
      <c r="GE63" s="88" t="e">
        <f t="shared" ca="1" si="203"/>
        <v>#N/A</v>
      </c>
      <c r="GF63" s="88" t="e">
        <f t="shared" ca="1" si="203"/>
        <v>#N/A</v>
      </c>
      <c r="GG63" s="88" t="e">
        <f t="shared" ca="1" si="203"/>
        <v>#N/A</v>
      </c>
      <c r="GH63" s="88" t="e">
        <f t="shared" ca="1" si="203"/>
        <v>#N/A</v>
      </c>
      <c r="GI63" s="88" t="e">
        <f t="shared" ca="1" si="203"/>
        <v>#N/A</v>
      </c>
      <c r="GJ63" s="88" t="e">
        <f t="shared" ca="1" si="203"/>
        <v>#N/A</v>
      </c>
      <c r="GK63" s="88" t="e">
        <f t="shared" ca="1" si="203"/>
        <v>#N/A</v>
      </c>
      <c r="GL63" s="88" t="e">
        <f t="shared" ca="1" si="203"/>
        <v>#N/A</v>
      </c>
      <c r="GM63" s="88" t="e">
        <f t="shared" ca="1" si="203"/>
        <v>#N/A</v>
      </c>
      <c r="GN63" s="88" t="e">
        <f t="shared" ca="1" si="203"/>
        <v>#N/A</v>
      </c>
      <c r="GO63" s="88" t="e">
        <f t="shared" ref="GO63:IZ63" ca="1" si="204">IFERROR(GO$20/(GO40^2*PI()/4),NA())</f>
        <v>#N/A</v>
      </c>
      <c r="GP63" s="88" t="e">
        <f t="shared" ca="1" si="204"/>
        <v>#N/A</v>
      </c>
      <c r="GQ63" s="88" t="e">
        <f t="shared" ca="1" si="204"/>
        <v>#N/A</v>
      </c>
      <c r="GR63" s="88" t="e">
        <f t="shared" ca="1" si="204"/>
        <v>#N/A</v>
      </c>
      <c r="GS63" s="88" t="e">
        <f t="shared" ca="1" si="204"/>
        <v>#N/A</v>
      </c>
      <c r="GT63" s="88" t="e">
        <f t="shared" ca="1" si="204"/>
        <v>#N/A</v>
      </c>
      <c r="GU63" s="88" t="e">
        <f t="shared" ca="1" si="204"/>
        <v>#N/A</v>
      </c>
      <c r="GV63" s="88" t="e">
        <f t="shared" ca="1" si="204"/>
        <v>#N/A</v>
      </c>
      <c r="GW63" s="88" t="e">
        <f t="shared" ca="1" si="204"/>
        <v>#N/A</v>
      </c>
      <c r="GX63" s="88" t="e">
        <f t="shared" ca="1" si="204"/>
        <v>#N/A</v>
      </c>
      <c r="GY63" s="88" t="e">
        <f t="shared" ca="1" si="204"/>
        <v>#N/A</v>
      </c>
      <c r="GZ63" s="88" t="e">
        <f t="shared" ca="1" si="204"/>
        <v>#N/A</v>
      </c>
      <c r="HA63" s="88" t="e">
        <f t="shared" ca="1" si="204"/>
        <v>#N/A</v>
      </c>
      <c r="HB63" s="88" t="e">
        <f t="shared" ca="1" si="204"/>
        <v>#N/A</v>
      </c>
      <c r="HC63" s="88" t="e">
        <f t="shared" ca="1" si="204"/>
        <v>#N/A</v>
      </c>
      <c r="HD63" s="88" t="e">
        <f t="shared" ca="1" si="204"/>
        <v>#N/A</v>
      </c>
      <c r="HE63" s="88" t="e">
        <f t="shared" ca="1" si="204"/>
        <v>#N/A</v>
      </c>
      <c r="HF63" s="88" t="e">
        <f t="shared" ca="1" si="204"/>
        <v>#N/A</v>
      </c>
      <c r="HG63" s="88" t="e">
        <f t="shared" ca="1" si="204"/>
        <v>#N/A</v>
      </c>
      <c r="HH63" s="88" t="e">
        <f t="shared" ca="1" si="204"/>
        <v>#N/A</v>
      </c>
      <c r="HI63" s="88" t="e">
        <f t="shared" ca="1" si="204"/>
        <v>#N/A</v>
      </c>
      <c r="HJ63" s="88" t="e">
        <f t="shared" ca="1" si="204"/>
        <v>#N/A</v>
      </c>
      <c r="HK63" s="88" t="e">
        <f t="shared" ca="1" si="204"/>
        <v>#N/A</v>
      </c>
      <c r="HL63" s="88" t="e">
        <f t="shared" ca="1" si="204"/>
        <v>#N/A</v>
      </c>
      <c r="HM63" s="88" t="e">
        <f t="shared" ca="1" si="204"/>
        <v>#N/A</v>
      </c>
      <c r="HN63" s="88" t="e">
        <f t="shared" ca="1" si="204"/>
        <v>#N/A</v>
      </c>
      <c r="HO63" s="88" t="e">
        <f t="shared" ca="1" si="204"/>
        <v>#N/A</v>
      </c>
      <c r="HP63" s="88" t="e">
        <f t="shared" ca="1" si="204"/>
        <v>#N/A</v>
      </c>
      <c r="HQ63" s="88" t="e">
        <f t="shared" ca="1" si="204"/>
        <v>#N/A</v>
      </c>
      <c r="HR63" s="88" t="e">
        <f t="shared" ca="1" si="204"/>
        <v>#N/A</v>
      </c>
      <c r="HS63" s="88" t="e">
        <f t="shared" ca="1" si="204"/>
        <v>#N/A</v>
      </c>
      <c r="HT63" s="88" t="e">
        <f t="shared" ca="1" si="204"/>
        <v>#N/A</v>
      </c>
      <c r="HU63" s="88" t="e">
        <f t="shared" ca="1" si="204"/>
        <v>#N/A</v>
      </c>
      <c r="HV63" s="88" t="e">
        <f t="shared" ca="1" si="204"/>
        <v>#N/A</v>
      </c>
      <c r="HW63" s="88" t="e">
        <f t="shared" ca="1" si="204"/>
        <v>#N/A</v>
      </c>
      <c r="HX63" s="88" t="e">
        <f t="shared" ca="1" si="204"/>
        <v>#N/A</v>
      </c>
      <c r="HY63" s="88" t="e">
        <f t="shared" ca="1" si="204"/>
        <v>#N/A</v>
      </c>
      <c r="HZ63" s="88" t="e">
        <f t="shared" ca="1" si="204"/>
        <v>#N/A</v>
      </c>
      <c r="IA63" s="88" t="e">
        <f t="shared" ca="1" si="204"/>
        <v>#N/A</v>
      </c>
      <c r="IB63" s="88" t="e">
        <f t="shared" ca="1" si="204"/>
        <v>#N/A</v>
      </c>
      <c r="IC63" s="88" t="e">
        <f t="shared" ca="1" si="204"/>
        <v>#N/A</v>
      </c>
      <c r="ID63" s="88" t="e">
        <f t="shared" ca="1" si="204"/>
        <v>#N/A</v>
      </c>
      <c r="IE63" s="88" t="e">
        <f t="shared" ca="1" si="204"/>
        <v>#N/A</v>
      </c>
      <c r="IF63" s="88" t="e">
        <f t="shared" ca="1" si="204"/>
        <v>#N/A</v>
      </c>
      <c r="IG63" s="88" t="e">
        <f t="shared" ca="1" si="204"/>
        <v>#N/A</v>
      </c>
      <c r="IH63" s="88" t="e">
        <f t="shared" ca="1" si="204"/>
        <v>#N/A</v>
      </c>
      <c r="II63" s="88" t="e">
        <f t="shared" ca="1" si="204"/>
        <v>#N/A</v>
      </c>
      <c r="IJ63" s="88" t="e">
        <f t="shared" ca="1" si="204"/>
        <v>#N/A</v>
      </c>
      <c r="IK63" s="88" t="e">
        <f t="shared" ca="1" si="204"/>
        <v>#N/A</v>
      </c>
      <c r="IL63" s="88" t="e">
        <f t="shared" ca="1" si="204"/>
        <v>#N/A</v>
      </c>
      <c r="IM63" s="88" t="e">
        <f t="shared" ca="1" si="204"/>
        <v>#N/A</v>
      </c>
      <c r="IN63" s="88" t="e">
        <f t="shared" ca="1" si="204"/>
        <v>#N/A</v>
      </c>
      <c r="IO63" s="88" t="e">
        <f t="shared" ca="1" si="204"/>
        <v>#N/A</v>
      </c>
      <c r="IP63" s="88" t="e">
        <f t="shared" ca="1" si="204"/>
        <v>#N/A</v>
      </c>
      <c r="IQ63" s="88" t="e">
        <f t="shared" ca="1" si="204"/>
        <v>#N/A</v>
      </c>
      <c r="IR63" s="88" t="e">
        <f t="shared" ca="1" si="204"/>
        <v>#N/A</v>
      </c>
      <c r="IS63" s="88" t="e">
        <f t="shared" ca="1" si="204"/>
        <v>#N/A</v>
      </c>
      <c r="IT63" s="88" t="e">
        <f t="shared" ca="1" si="204"/>
        <v>#N/A</v>
      </c>
      <c r="IU63" s="88" t="e">
        <f t="shared" ca="1" si="204"/>
        <v>#N/A</v>
      </c>
      <c r="IV63" s="88" t="e">
        <f t="shared" ca="1" si="204"/>
        <v>#N/A</v>
      </c>
      <c r="IW63" s="88" t="e">
        <f t="shared" ca="1" si="204"/>
        <v>#N/A</v>
      </c>
      <c r="IX63" s="88" t="e">
        <f t="shared" ca="1" si="204"/>
        <v>#N/A</v>
      </c>
      <c r="IY63" s="88" t="e">
        <f t="shared" ca="1" si="204"/>
        <v>#N/A</v>
      </c>
      <c r="IZ63" s="88" t="e">
        <f t="shared" ca="1" si="204"/>
        <v>#N/A</v>
      </c>
      <c r="JA63" s="88" t="e">
        <f t="shared" ref="JA63:LL63" ca="1" si="205">IFERROR(JA$20/(JA40^2*PI()/4),NA())</f>
        <v>#N/A</v>
      </c>
      <c r="JB63" s="88" t="e">
        <f t="shared" ca="1" si="205"/>
        <v>#N/A</v>
      </c>
      <c r="JC63" s="88" t="e">
        <f t="shared" ca="1" si="205"/>
        <v>#N/A</v>
      </c>
      <c r="JD63" s="88" t="e">
        <f t="shared" ca="1" si="205"/>
        <v>#N/A</v>
      </c>
      <c r="JE63" s="88" t="e">
        <f t="shared" ca="1" si="205"/>
        <v>#N/A</v>
      </c>
      <c r="JF63" s="88" t="e">
        <f t="shared" ca="1" si="205"/>
        <v>#N/A</v>
      </c>
      <c r="JG63" s="88" t="e">
        <f t="shared" ca="1" si="205"/>
        <v>#N/A</v>
      </c>
      <c r="JH63" s="88" t="e">
        <f t="shared" ca="1" si="205"/>
        <v>#N/A</v>
      </c>
      <c r="JI63" s="88" t="e">
        <f t="shared" ca="1" si="205"/>
        <v>#N/A</v>
      </c>
      <c r="JJ63" s="88" t="e">
        <f t="shared" ca="1" si="205"/>
        <v>#N/A</v>
      </c>
      <c r="JK63" s="88" t="e">
        <f t="shared" ca="1" si="205"/>
        <v>#N/A</v>
      </c>
      <c r="JL63" s="88" t="e">
        <f t="shared" ca="1" si="205"/>
        <v>#N/A</v>
      </c>
      <c r="JM63" s="88" t="e">
        <f t="shared" ca="1" si="205"/>
        <v>#N/A</v>
      </c>
      <c r="JN63" s="88" t="e">
        <f t="shared" ca="1" si="205"/>
        <v>#N/A</v>
      </c>
      <c r="JO63" s="88" t="e">
        <f t="shared" ca="1" si="205"/>
        <v>#N/A</v>
      </c>
      <c r="JP63" s="88" t="e">
        <f t="shared" ca="1" si="205"/>
        <v>#N/A</v>
      </c>
      <c r="JQ63" s="88" t="e">
        <f t="shared" ca="1" si="205"/>
        <v>#N/A</v>
      </c>
      <c r="JR63" s="88" t="e">
        <f t="shared" ca="1" si="205"/>
        <v>#N/A</v>
      </c>
      <c r="JS63" s="88" t="e">
        <f t="shared" ca="1" si="205"/>
        <v>#N/A</v>
      </c>
      <c r="JT63" s="88" t="e">
        <f t="shared" ca="1" si="205"/>
        <v>#N/A</v>
      </c>
      <c r="JU63" s="88" t="e">
        <f t="shared" ca="1" si="205"/>
        <v>#N/A</v>
      </c>
      <c r="JV63" s="88" t="e">
        <f t="shared" ca="1" si="205"/>
        <v>#N/A</v>
      </c>
      <c r="JW63" s="88" t="e">
        <f t="shared" ca="1" si="205"/>
        <v>#N/A</v>
      </c>
      <c r="JX63" s="88" t="e">
        <f t="shared" ca="1" si="205"/>
        <v>#N/A</v>
      </c>
      <c r="JY63" s="88" t="e">
        <f t="shared" ca="1" si="205"/>
        <v>#N/A</v>
      </c>
      <c r="JZ63" s="88" t="e">
        <f t="shared" ca="1" si="205"/>
        <v>#N/A</v>
      </c>
      <c r="KA63" s="88" t="e">
        <f t="shared" ca="1" si="205"/>
        <v>#N/A</v>
      </c>
      <c r="KB63" s="88" t="e">
        <f t="shared" ca="1" si="205"/>
        <v>#N/A</v>
      </c>
      <c r="KC63" s="88" t="e">
        <f t="shared" ca="1" si="205"/>
        <v>#N/A</v>
      </c>
      <c r="KD63" s="88" t="e">
        <f t="shared" ca="1" si="205"/>
        <v>#N/A</v>
      </c>
      <c r="KE63" s="88" t="e">
        <f t="shared" ca="1" si="205"/>
        <v>#N/A</v>
      </c>
      <c r="KF63" s="88" t="e">
        <f t="shared" ca="1" si="205"/>
        <v>#N/A</v>
      </c>
      <c r="KG63" s="88" t="e">
        <f t="shared" ca="1" si="205"/>
        <v>#N/A</v>
      </c>
      <c r="KH63" s="88" t="e">
        <f t="shared" ca="1" si="205"/>
        <v>#N/A</v>
      </c>
      <c r="KI63" s="88" t="e">
        <f t="shared" ca="1" si="205"/>
        <v>#N/A</v>
      </c>
      <c r="KJ63" s="88" t="e">
        <f t="shared" ca="1" si="205"/>
        <v>#N/A</v>
      </c>
      <c r="KK63" s="88" t="e">
        <f t="shared" ca="1" si="205"/>
        <v>#N/A</v>
      </c>
      <c r="KL63" s="88" t="e">
        <f t="shared" ca="1" si="205"/>
        <v>#N/A</v>
      </c>
      <c r="KM63" s="88" t="e">
        <f t="shared" ca="1" si="205"/>
        <v>#N/A</v>
      </c>
      <c r="KN63" s="88" t="e">
        <f t="shared" ca="1" si="205"/>
        <v>#N/A</v>
      </c>
      <c r="KO63" s="88" t="e">
        <f t="shared" ca="1" si="205"/>
        <v>#N/A</v>
      </c>
      <c r="KP63" s="88" t="e">
        <f t="shared" ca="1" si="205"/>
        <v>#N/A</v>
      </c>
      <c r="KQ63" s="88" t="e">
        <f t="shared" ca="1" si="205"/>
        <v>#N/A</v>
      </c>
      <c r="KR63" s="88" t="e">
        <f t="shared" ca="1" si="205"/>
        <v>#N/A</v>
      </c>
      <c r="KS63" s="88" t="e">
        <f t="shared" ca="1" si="205"/>
        <v>#N/A</v>
      </c>
      <c r="KT63" s="88" t="e">
        <f t="shared" ca="1" si="205"/>
        <v>#N/A</v>
      </c>
      <c r="KU63" s="88" t="e">
        <f t="shared" ca="1" si="205"/>
        <v>#N/A</v>
      </c>
      <c r="KV63" s="88" t="e">
        <f t="shared" ca="1" si="205"/>
        <v>#N/A</v>
      </c>
      <c r="KW63" s="88" t="e">
        <f t="shared" ca="1" si="205"/>
        <v>#N/A</v>
      </c>
      <c r="KX63" s="88" t="e">
        <f t="shared" ca="1" si="205"/>
        <v>#N/A</v>
      </c>
      <c r="KY63" s="88" t="e">
        <f t="shared" ca="1" si="205"/>
        <v>#N/A</v>
      </c>
      <c r="KZ63" s="88" t="e">
        <f t="shared" ca="1" si="205"/>
        <v>#N/A</v>
      </c>
      <c r="LA63" s="88" t="e">
        <f t="shared" ca="1" si="205"/>
        <v>#N/A</v>
      </c>
      <c r="LB63" s="88" t="e">
        <f t="shared" ca="1" si="205"/>
        <v>#N/A</v>
      </c>
      <c r="LC63" s="88" t="e">
        <f t="shared" ca="1" si="205"/>
        <v>#N/A</v>
      </c>
      <c r="LD63" s="88" t="e">
        <f t="shared" ca="1" si="205"/>
        <v>#N/A</v>
      </c>
      <c r="LE63" s="88" t="e">
        <f t="shared" ca="1" si="205"/>
        <v>#N/A</v>
      </c>
      <c r="LF63" s="88" t="e">
        <f t="shared" ca="1" si="205"/>
        <v>#N/A</v>
      </c>
      <c r="LG63" s="88" t="e">
        <f t="shared" ca="1" si="205"/>
        <v>#N/A</v>
      </c>
      <c r="LH63" s="88" t="e">
        <f t="shared" ca="1" si="205"/>
        <v>#N/A</v>
      </c>
      <c r="LI63" s="88" t="e">
        <f t="shared" ca="1" si="205"/>
        <v>#N/A</v>
      </c>
      <c r="LJ63" s="88" t="e">
        <f t="shared" ca="1" si="205"/>
        <v>#N/A</v>
      </c>
      <c r="LK63" s="88" t="e">
        <f t="shared" ca="1" si="205"/>
        <v>#N/A</v>
      </c>
      <c r="LL63" s="88" t="e">
        <f t="shared" ca="1" si="205"/>
        <v>#N/A</v>
      </c>
      <c r="LM63" s="88" t="e">
        <f t="shared" ref="LM63:NX63" ca="1" si="206">IFERROR(LM$20/(LM40^2*PI()/4),NA())</f>
        <v>#N/A</v>
      </c>
      <c r="LN63" s="88" t="e">
        <f t="shared" ca="1" si="206"/>
        <v>#N/A</v>
      </c>
      <c r="LO63" s="88" t="e">
        <f t="shared" ca="1" si="206"/>
        <v>#N/A</v>
      </c>
      <c r="LP63" s="88" t="e">
        <f t="shared" ca="1" si="206"/>
        <v>#N/A</v>
      </c>
      <c r="LQ63" s="88" t="e">
        <f t="shared" ca="1" si="206"/>
        <v>#N/A</v>
      </c>
      <c r="LR63" s="88" t="e">
        <f t="shared" ca="1" si="206"/>
        <v>#N/A</v>
      </c>
      <c r="LS63" s="88" t="e">
        <f t="shared" ca="1" si="206"/>
        <v>#N/A</v>
      </c>
      <c r="LT63" s="88" t="e">
        <f t="shared" ca="1" si="206"/>
        <v>#N/A</v>
      </c>
      <c r="LU63" s="88" t="e">
        <f t="shared" ca="1" si="206"/>
        <v>#N/A</v>
      </c>
      <c r="LV63" s="88" t="e">
        <f t="shared" ca="1" si="206"/>
        <v>#N/A</v>
      </c>
      <c r="LW63" s="88" t="e">
        <f t="shared" ca="1" si="206"/>
        <v>#N/A</v>
      </c>
      <c r="LX63" s="88" t="e">
        <f t="shared" ca="1" si="206"/>
        <v>#N/A</v>
      </c>
      <c r="LY63" s="88" t="e">
        <f t="shared" ca="1" si="206"/>
        <v>#N/A</v>
      </c>
      <c r="LZ63" s="88" t="e">
        <f t="shared" ca="1" si="206"/>
        <v>#N/A</v>
      </c>
      <c r="MA63" s="88" t="e">
        <f t="shared" ca="1" si="206"/>
        <v>#N/A</v>
      </c>
      <c r="MB63" s="88" t="e">
        <f t="shared" ca="1" si="206"/>
        <v>#N/A</v>
      </c>
      <c r="MC63" s="88" t="e">
        <f t="shared" ca="1" si="206"/>
        <v>#N/A</v>
      </c>
      <c r="MD63" s="88" t="e">
        <f t="shared" ca="1" si="206"/>
        <v>#N/A</v>
      </c>
      <c r="ME63" s="88" t="e">
        <f t="shared" ca="1" si="206"/>
        <v>#N/A</v>
      </c>
      <c r="MF63" s="88" t="e">
        <f t="shared" ca="1" si="206"/>
        <v>#N/A</v>
      </c>
      <c r="MG63" s="88" t="e">
        <f t="shared" ca="1" si="206"/>
        <v>#N/A</v>
      </c>
      <c r="MH63" s="88" t="e">
        <f t="shared" ca="1" si="206"/>
        <v>#N/A</v>
      </c>
      <c r="MI63" s="88" t="e">
        <f t="shared" ca="1" si="206"/>
        <v>#N/A</v>
      </c>
      <c r="MJ63" s="88" t="e">
        <f t="shared" ca="1" si="206"/>
        <v>#N/A</v>
      </c>
      <c r="MK63" s="88" t="e">
        <f t="shared" ca="1" si="206"/>
        <v>#N/A</v>
      </c>
      <c r="ML63" s="88" t="e">
        <f t="shared" ca="1" si="206"/>
        <v>#N/A</v>
      </c>
      <c r="MM63" s="88" t="e">
        <f t="shared" ca="1" si="206"/>
        <v>#N/A</v>
      </c>
      <c r="MN63" s="88" t="e">
        <f t="shared" ca="1" si="206"/>
        <v>#N/A</v>
      </c>
      <c r="MO63" s="88" t="e">
        <f t="shared" ca="1" si="206"/>
        <v>#N/A</v>
      </c>
      <c r="MP63" s="88" t="e">
        <f t="shared" ca="1" si="206"/>
        <v>#N/A</v>
      </c>
      <c r="MQ63" s="88" t="e">
        <f t="shared" ca="1" si="206"/>
        <v>#N/A</v>
      </c>
      <c r="MR63" s="88" t="e">
        <f t="shared" ca="1" si="206"/>
        <v>#N/A</v>
      </c>
      <c r="MS63" s="88" t="e">
        <f t="shared" ca="1" si="206"/>
        <v>#N/A</v>
      </c>
      <c r="MT63" s="88" t="e">
        <f t="shared" ca="1" si="206"/>
        <v>#N/A</v>
      </c>
      <c r="MU63" s="88" t="e">
        <f t="shared" ca="1" si="206"/>
        <v>#N/A</v>
      </c>
      <c r="MV63" s="88" t="e">
        <f t="shared" ca="1" si="206"/>
        <v>#N/A</v>
      </c>
      <c r="MW63" s="88" t="e">
        <f t="shared" ca="1" si="206"/>
        <v>#N/A</v>
      </c>
      <c r="MX63" s="88" t="e">
        <f t="shared" ca="1" si="206"/>
        <v>#N/A</v>
      </c>
      <c r="MY63" s="88" t="e">
        <f t="shared" ca="1" si="206"/>
        <v>#N/A</v>
      </c>
      <c r="MZ63" s="88" t="e">
        <f t="shared" ca="1" si="206"/>
        <v>#N/A</v>
      </c>
      <c r="NA63" s="88" t="e">
        <f t="shared" ca="1" si="206"/>
        <v>#N/A</v>
      </c>
      <c r="NB63" s="88" t="e">
        <f t="shared" ca="1" si="206"/>
        <v>#N/A</v>
      </c>
      <c r="NC63" s="88" t="e">
        <f t="shared" ca="1" si="206"/>
        <v>#N/A</v>
      </c>
      <c r="ND63" s="88" t="e">
        <f t="shared" ca="1" si="206"/>
        <v>#N/A</v>
      </c>
      <c r="NE63" s="88" t="e">
        <f t="shared" ca="1" si="206"/>
        <v>#N/A</v>
      </c>
      <c r="NF63" s="88" t="e">
        <f t="shared" ca="1" si="206"/>
        <v>#N/A</v>
      </c>
      <c r="NG63" s="88" t="e">
        <f t="shared" ca="1" si="206"/>
        <v>#N/A</v>
      </c>
      <c r="NH63" s="88" t="e">
        <f t="shared" ca="1" si="206"/>
        <v>#N/A</v>
      </c>
      <c r="NI63" s="88" t="e">
        <f t="shared" ca="1" si="206"/>
        <v>#N/A</v>
      </c>
      <c r="NJ63" s="88" t="e">
        <f t="shared" ca="1" si="206"/>
        <v>#N/A</v>
      </c>
      <c r="NK63" s="88" t="e">
        <f t="shared" ca="1" si="206"/>
        <v>#N/A</v>
      </c>
      <c r="NL63" s="88" t="e">
        <f t="shared" ca="1" si="206"/>
        <v>#N/A</v>
      </c>
      <c r="NM63" s="88" t="e">
        <f t="shared" ca="1" si="206"/>
        <v>#N/A</v>
      </c>
      <c r="NN63" s="88" t="e">
        <f t="shared" ca="1" si="206"/>
        <v>#N/A</v>
      </c>
      <c r="NO63" s="88" t="e">
        <f t="shared" ca="1" si="206"/>
        <v>#N/A</v>
      </c>
      <c r="NP63" s="88" t="e">
        <f t="shared" ca="1" si="206"/>
        <v>#N/A</v>
      </c>
      <c r="NQ63" s="88" t="e">
        <f t="shared" ca="1" si="206"/>
        <v>#N/A</v>
      </c>
      <c r="NR63" s="88" t="e">
        <f t="shared" ca="1" si="206"/>
        <v>#N/A</v>
      </c>
      <c r="NS63" s="88" t="e">
        <f t="shared" ca="1" si="206"/>
        <v>#N/A</v>
      </c>
      <c r="NT63" s="88" t="e">
        <f t="shared" ca="1" si="206"/>
        <v>#N/A</v>
      </c>
      <c r="NU63" s="88" t="e">
        <f t="shared" ca="1" si="206"/>
        <v>#N/A</v>
      </c>
      <c r="NV63" s="88" t="e">
        <f t="shared" ca="1" si="206"/>
        <v>#N/A</v>
      </c>
      <c r="NW63" s="88" t="e">
        <f t="shared" ca="1" si="206"/>
        <v>#N/A</v>
      </c>
      <c r="NX63" s="88" t="e">
        <f t="shared" ca="1" si="206"/>
        <v>#N/A</v>
      </c>
      <c r="NY63" s="88" t="e">
        <f t="shared" ref="NY63:OM63" ca="1" si="207">IFERROR(NY$20/(NY40^2*PI()/4),NA())</f>
        <v>#N/A</v>
      </c>
      <c r="NZ63" s="88" t="e">
        <f t="shared" ca="1" si="207"/>
        <v>#N/A</v>
      </c>
      <c r="OA63" s="88" t="e">
        <f t="shared" ca="1" si="207"/>
        <v>#N/A</v>
      </c>
      <c r="OB63" s="88" t="e">
        <f t="shared" ca="1" si="207"/>
        <v>#N/A</v>
      </c>
      <c r="OC63" s="88" t="e">
        <f t="shared" ca="1" si="207"/>
        <v>#N/A</v>
      </c>
      <c r="OD63" s="88" t="e">
        <f t="shared" ca="1" si="207"/>
        <v>#N/A</v>
      </c>
      <c r="OE63" s="88" t="e">
        <f t="shared" ca="1" si="207"/>
        <v>#N/A</v>
      </c>
      <c r="OF63" s="88" t="e">
        <f t="shared" ca="1" si="207"/>
        <v>#N/A</v>
      </c>
      <c r="OG63" s="88" t="e">
        <f t="shared" ca="1" si="207"/>
        <v>#N/A</v>
      </c>
      <c r="OH63" s="88" t="e">
        <f t="shared" ca="1" si="207"/>
        <v>#N/A</v>
      </c>
      <c r="OI63" s="88" t="e">
        <f t="shared" ca="1" si="207"/>
        <v>#N/A</v>
      </c>
      <c r="OJ63" s="88" t="e">
        <f t="shared" ca="1" si="207"/>
        <v>#N/A</v>
      </c>
      <c r="OK63" s="88" t="e">
        <f t="shared" ca="1" si="207"/>
        <v>#N/A</v>
      </c>
      <c r="OL63" s="88" t="e">
        <f t="shared" ca="1" si="207"/>
        <v>#N/A</v>
      </c>
      <c r="OM63" s="88" t="e">
        <f t="shared" ca="1" si="207"/>
        <v>#N/A</v>
      </c>
    </row>
    <row r="64" spans="2:403" x14ac:dyDescent="0.3">
      <c r="B64" s="84">
        <v>500</v>
      </c>
      <c r="C64" s="85" t="s">
        <v>76</v>
      </c>
      <c r="D64" s="88">
        <f t="shared" ref="D64" ca="1" si="208">IFERROR(D$20/(D41^2*PI()/4),NA())</f>
        <v>3.3249171902913641E-2</v>
      </c>
      <c r="E64" s="88">
        <f t="shared" ref="E64:BP64" ca="1" si="209">IFERROR(E$20/(E41^2*PI()/4),NA())</f>
        <v>9.0824052546087787E-4</v>
      </c>
      <c r="F64" s="88">
        <f t="shared" ca="1" si="209"/>
        <v>3.234093137745276E-2</v>
      </c>
      <c r="G64" s="88">
        <f t="shared" ca="1" si="209"/>
        <v>1.5894209195565362E-2</v>
      </c>
      <c r="H64" s="88">
        <f t="shared" ca="1" si="209"/>
        <v>6.3576836782261465E-3</v>
      </c>
      <c r="I64" s="88">
        <f t="shared" ca="1" si="209"/>
        <v>3.1788418391130733E-3</v>
      </c>
      <c r="J64" s="88">
        <f t="shared" ca="1" si="209"/>
        <v>3.1788418391130733E-3</v>
      </c>
      <c r="K64" s="88">
        <f t="shared" ca="1" si="209"/>
        <v>9.5365255173392172E-3</v>
      </c>
      <c r="L64" s="88">
        <f t="shared" ca="1" si="209"/>
        <v>3.1788418391130733E-3</v>
      </c>
      <c r="M64" s="88">
        <f t="shared" ca="1" si="209"/>
        <v>6.3576836782261465E-3</v>
      </c>
      <c r="N64" s="88">
        <f t="shared" ca="1" si="209"/>
        <v>3.1788418391130733E-3</v>
      </c>
      <c r="O64" s="88">
        <f t="shared" ca="1" si="209"/>
        <v>3.1788418391130733E-3</v>
      </c>
      <c r="P64" s="88">
        <f t="shared" ca="1" si="209"/>
        <v>1.6446722181887401E-2</v>
      </c>
      <c r="Q64" s="88">
        <f t="shared" ca="1" si="209"/>
        <v>8.2498514396029746E-3</v>
      </c>
      <c r="R64" s="88">
        <f t="shared" ca="1" si="209"/>
        <v>8.1968707422844251E-3</v>
      </c>
      <c r="S64" s="88">
        <f t="shared" ca="1" si="209"/>
        <v>3.746492167526122E-3</v>
      </c>
      <c r="T64" s="88">
        <f t="shared" ca="1" si="209"/>
        <v>4.4503785747583013E-3</v>
      </c>
      <c r="U64" s="88">
        <f t="shared" ca="1" si="209"/>
        <v>2.2706013136521946E-3</v>
      </c>
      <c r="V64" s="88">
        <f t="shared" ca="1" si="209"/>
        <v>2.1797772611061072E-3</v>
      </c>
      <c r="W64" s="88">
        <f t="shared" ca="1" si="209"/>
        <v>2.7247215763826334E-4</v>
      </c>
      <c r="X64" s="88">
        <f t="shared" ca="1" si="209"/>
        <v>1.9073051034678436E-3</v>
      </c>
      <c r="Y64" s="88">
        <f t="shared" ca="1" si="209"/>
        <v>2.7247215763826334E-4</v>
      </c>
      <c r="Z64" s="88">
        <f t="shared" ca="1" si="209"/>
        <v>1.6348329458295801E-3</v>
      </c>
      <c r="AA64" s="88">
        <f t="shared" ca="1" si="209"/>
        <v>2.7247215763826334E-4</v>
      </c>
      <c r="AB64" s="88">
        <f t="shared" ca="1" si="209"/>
        <v>1.3623607881913166E-3</v>
      </c>
      <c r="AC64" s="88">
        <f t="shared" ca="1" si="209"/>
        <v>2.7247215763826334E-4</v>
      </c>
      <c r="AD64" s="88">
        <f t="shared" ca="1" si="209"/>
        <v>1.0898886305530534E-3</v>
      </c>
      <c r="AE64" s="88">
        <f t="shared" ca="1" si="209"/>
        <v>2.7247215763826334E-4</v>
      </c>
      <c r="AF64" s="88">
        <f t="shared" ca="1" si="209"/>
        <v>8.1741647291479007E-4</v>
      </c>
      <c r="AG64" s="88">
        <f t="shared" ca="1" si="209"/>
        <v>2.7247215763826334E-4</v>
      </c>
      <c r="AH64" s="88">
        <f t="shared" ca="1" si="209"/>
        <v>5.4494431527652668E-4</v>
      </c>
      <c r="AI64" s="88">
        <f t="shared" ca="1" si="209"/>
        <v>2.7247215763826334E-4</v>
      </c>
      <c r="AJ64" s="88">
        <f t="shared" ca="1" si="209"/>
        <v>2.7247215763826334E-4</v>
      </c>
      <c r="AK64" s="88" t="e">
        <f t="shared" ca="1" si="209"/>
        <v>#N/A</v>
      </c>
      <c r="AL64" s="88" t="e">
        <f t="shared" ca="1" si="209"/>
        <v>#N/A</v>
      </c>
      <c r="AM64" s="88" t="e">
        <f t="shared" ca="1" si="209"/>
        <v>#N/A</v>
      </c>
      <c r="AN64" s="88" t="e">
        <f t="shared" ca="1" si="209"/>
        <v>#N/A</v>
      </c>
      <c r="AO64" s="88" t="e">
        <f t="shared" ca="1" si="209"/>
        <v>#N/A</v>
      </c>
      <c r="AP64" s="88" t="e">
        <f t="shared" ca="1" si="209"/>
        <v>#N/A</v>
      </c>
      <c r="AQ64" s="88" t="e">
        <f t="shared" ca="1" si="209"/>
        <v>#N/A</v>
      </c>
      <c r="AR64" s="88" t="e">
        <f t="shared" ca="1" si="209"/>
        <v>#N/A</v>
      </c>
      <c r="AS64" s="88" t="e">
        <f t="shared" ca="1" si="209"/>
        <v>#N/A</v>
      </c>
      <c r="AT64" s="88" t="e">
        <f t="shared" ca="1" si="209"/>
        <v>#N/A</v>
      </c>
      <c r="AU64" s="88" t="e">
        <f t="shared" ca="1" si="209"/>
        <v>#N/A</v>
      </c>
      <c r="AV64" s="88" t="e">
        <f t="shared" ca="1" si="209"/>
        <v>#N/A</v>
      </c>
      <c r="AW64" s="88" t="e">
        <f t="shared" ca="1" si="209"/>
        <v>#N/A</v>
      </c>
      <c r="AX64" s="88" t="e">
        <f t="shared" ca="1" si="209"/>
        <v>#N/A</v>
      </c>
      <c r="AY64" s="88" t="e">
        <f t="shared" ca="1" si="209"/>
        <v>#N/A</v>
      </c>
      <c r="AZ64" s="88" t="e">
        <f t="shared" ca="1" si="209"/>
        <v>#N/A</v>
      </c>
      <c r="BA64" s="88" t="e">
        <f t="shared" ca="1" si="209"/>
        <v>#N/A</v>
      </c>
      <c r="BB64" s="88" t="e">
        <f t="shared" ca="1" si="209"/>
        <v>#N/A</v>
      </c>
      <c r="BC64" s="88" t="e">
        <f t="shared" ca="1" si="209"/>
        <v>#N/A</v>
      </c>
      <c r="BD64" s="88" t="e">
        <f t="shared" ca="1" si="209"/>
        <v>#N/A</v>
      </c>
      <c r="BE64" s="88" t="e">
        <f t="shared" ca="1" si="209"/>
        <v>#N/A</v>
      </c>
      <c r="BF64" s="88" t="e">
        <f t="shared" ca="1" si="209"/>
        <v>#N/A</v>
      </c>
      <c r="BG64" s="88" t="e">
        <f t="shared" ca="1" si="209"/>
        <v>#N/A</v>
      </c>
      <c r="BH64" s="88" t="e">
        <f t="shared" ca="1" si="209"/>
        <v>#N/A</v>
      </c>
      <c r="BI64" s="88" t="e">
        <f t="shared" ca="1" si="209"/>
        <v>#N/A</v>
      </c>
      <c r="BJ64" s="88" t="e">
        <f t="shared" ca="1" si="209"/>
        <v>#N/A</v>
      </c>
      <c r="BK64" s="88" t="e">
        <f t="shared" ca="1" si="209"/>
        <v>#N/A</v>
      </c>
      <c r="BL64" s="88" t="e">
        <f t="shared" ca="1" si="209"/>
        <v>#N/A</v>
      </c>
      <c r="BM64" s="88" t="e">
        <f t="shared" ca="1" si="209"/>
        <v>#N/A</v>
      </c>
      <c r="BN64" s="88" t="e">
        <f t="shared" ca="1" si="209"/>
        <v>#N/A</v>
      </c>
      <c r="BO64" s="88" t="e">
        <f t="shared" ca="1" si="209"/>
        <v>#N/A</v>
      </c>
      <c r="BP64" s="88" t="e">
        <f t="shared" ca="1" si="209"/>
        <v>#N/A</v>
      </c>
      <c r="BQ64" s="88" t="e">
        <f t="shared" ref="BQ64:EB64" ca="1" si="210">IFERROR(BQ$20/(BQ41^2*PI()/4),NA())</f>
        <v>#N/A</v>
      </c>
      <c r="BR64" s="88" t="e">
        <f t="shared" ca="1" si="210"/>
        <v>#N/A</v>
      </c>
      <c r="BS64" s="88" t="e">
        <f t="shared" ca="1" si="210"/>
        <v>#N/A</v>
      </c>
      <c r="BT64" s="88" t="e">
        <f t="shared" ca="1" si="210"/>
        <v>#N/A</v>
      </c>
      <c r="BU64" s="88" t="e">
        <f t="shared" ca="1" si="210"/>
        <v>#N/A</v>
      </c>
      <c r="BV64" s="88" t="e">
        <f t="shared" ca="1" si="210"/>
        <v>#N/A</v>
      </c>
      <c r="BW64" s="88" t="e">
        <f t="shared" ca="1" si="210"/>
        <v>#N/A</v>
      </c>
      <c r="BX64" s="88" t="e">
        <f t="shared" ca="1" si="210"/>
        <v>#N/A</v>
      </c>
      <c r="BY64" s="88" t="e">
        <f t="shared" ca="1" si="210"/>
        <v>#N/A</v>
      </c>
      <c r="BZ64" s="88" t="e">
        <f t="shared" ca="1" si="210"/>
        <v>#N/A</v>
      </c>
      <c r="CA64" s="88" t="e">
        <f t="shared" ca="1" si="210"/>
        <v>#N/A</v>
      </c>
      <c r="CB64" s="88" t="e">
        <f t="shared" ca="1" si="210"/>
        <v>#N/A</v>
      </c>
      <c r="CC64" s="88" t="e">
        <f t="shared" ca="1" si="210"/>
        <v>#N/A</v>
      </c>
      <c r="CD64" s="88" t="e">
        <f t="shared" ca="1" si="210"/>
        <v>#N/A</v>
      </c>
      <c r="CE64" s="88" t="e">
        <f t="shared" ca="1" si="210"/>
        <v>#N/A</v>
      </c>
      <c r="CF64" s="88" t="e">
        <f t="shared" ca="1" si="210"/>
        <v>#N/A</v>
      </c>
      <c r="CG64" s="88" t="e">
        <f t="shared" ca="1" si="210"/>
        <v>#N/A</v>
      </c>
      <c r="CH64" s="88" t="e">
        <f t="shared" ca="1" si="210"/>
        <v>#N/A</v>
      </c>
      <c r="CI64" s="88" t="e">
        <f t="shared" ca="1" si="210"/>
        <v>#N/A</v>
      </c>
      <c r="CJ64" s="88" t="e">
        <f t="shared" ca="1" si="210"/>
        <v>#N/A</v>
      </c>
      <c r="CK64" s="88" t="e">
        <f t="shared" ca="1" si="210"/>
        <v>#N/A</v>
      </c>
      <c r="CL64" s="88" t="e">
        <f t="shared" ca="1" si="210"/>
        <v>#N/A</v>
      </c>
      <c r="CM64" s="88" t="e">
        <f t="shared" ca="1" si="210"/>
        <v>#N/A</v>
      </c>
      <c r="CN64" s="88" t="e">
        <f t="shared" ca="1" si="210"/>
        <v>#N/A</v>
      </c>
      <c r="CO64" s="88" t="e">
        <f t="shared" ca="1" si="210"/>
        <v>#N/A</v>
      </c>
      <c r="CP64" s="88" t="e">
        <f t="shared" ca="1" si="210"/>
        <v>#N/A</v>
      </c>
      <c r="CQ64" s="88" t="e">
        <f t="shared" ca="1" si="210"/>
        <v>#N/A</v>
      </c>
      <c r="CR64" s="88" t="e">
        <f t="shared" ca="1" si="210"/>
        <v>#N/A</v>
      </c>
      <c r="CS64" s="88" t="e">
        <f t="shared" ca="1" si="210"/>
        <v>#N/A</v>
      </c>
      <c r="CT64" s="88" t="e">
        <f t="shared" ca="1" si="210"/>
        <v>#N/A</v>
      </c>
      <c r="CU64" s="88" t="e">
        <f t="shared" ca="1" si="210"/>
        <v>#N/A</v>
      </c>
      <c r="CV64" s="88" t="e">
        <f t="shared" ca="1" si="210"/>
        <v>#N/A</v>
      </c>
      <c r="CW64" s="88" t="e">
        <f t="shared" ca="1" si="210"/>
        <v>#N/A</v>
      </c>
      <c r="CX64" s="88" t="e">
        <f t="shared" ca="1" si="210"/>
        <v>#N/A</v>
      </c>
      <c r="CY64" s="88" t="e">
        <f t="shared" ca="1" si="210"/>
        <v>#N/A</v>
      </c>
      <c r="CZ64" s="88" t="e">
        <f t="shared" ca="1" si="210"/>
        <v>#N/A</v>
      </c>
      <c r="DA64" s="88" t="e">
        <f t="shared" ca="1" si="210"/>
        <v>#N/A</v>
      </c>
      <c r="DB64" s="88" t="e">
        <f t="shared" ca="1" si="210"/>
        <v>#N/A</v>
      </c>
      <c r="DC64" s="88" t="e">
        <f t="shared" ca="1" si="210"/>
        <v>#N/A</v>
      </c>
      <c r="DD64" s="88" t="e">
        <f t="shared" ca="1" si="210"/>
        <v>#N/A</v>
      </c>
      <c r="DE64" s="88" t="e">
        <f t="shared" ca="1" si="210"/>
        <v>#N/A</v>
      </c>
      <c r="DF64" s="88" t="e">
        <f t="shared" ca="1" si="210"/>
        <v>#N/A</v>
      </c>
      <c r="DG64" s="88" t="e">
        <f t="shared" ca="1" si="210"/>
        <v>#N/A</v>
      </c>
      <c r="DH64" s="88" t="e">
        <f t="shared" ca="1" si="210"/>
        <v>#N/A</v>
      </c>
      <c r="DI64" s="88" t="e">
        <f t="shared" ca="1" si="210"/>
        <v>#N/A</v>
      </c>
      <c r="DJ64" s="88" t="e">
        <f t="shared" ca="1" si="210"/>
        <v>#N/A</v>
      </c>
      <c r="DK64" s="88" t="e">
        <f t="shared" ca="1" si="210"/>
        <v>#N/A</v>
      </c>
      <c r="DL64" s="88" t="e">
        <f t="shared" ca="1" si="210"/>
        <v>#N/A</v>
      </c>
      <c r="DM64" s="88" t="e">
        <f t="shared" ca="1" si="210"/>
        <v>#N/A</v>
      </c>
      <c r="DN64" s="88" t="e">
        <f t="shared" ca="1" si="210"/>
        <v>#N/A</v>
      </c>
      <c r="DO64" s="88" t="e">
        <f t="shared" ca="1" si="210"/>
        <v>#N/A</v>
      </c>
      <c r="DP64" s="88" t="e">
        <f t="shared" ca="1" si="210"/>
        <v>#N/A</v>
      </c>
      <c r="DQ64" s="88" t="e">
        <f t="shared" ca="1" si="210"/>
        <v>#N/A</v>
      </c>
      <c r="DR64" s="88" t="e">
        <f t="shared" ca="1" si="210"/>
        <v>#N/A</v>
      </c>
      <c r="DS64" s="88" t="e">
        <f t="shared" ca="1" si="210"/>
        <v>#N/A</v>
      </c>
      <c r="DT64" s="88" t="e">
        <f t="shared" ca="1" si="210"/>
        <v>#N/A</v>
      </c>
      <c r="DU64" s="88" t="e">
        <f t="shared" ca="1" si="210"/>
        <v>#N/A</v>
      </c>
      <c r="DV64" s="88" t="e">
        <f t="shared" ca="1" si="210"/>
        <v>#N/A</v>
      </c>
      <c r="DW64" s="88" t="e">
        <f t="shared" ca="1" si="210"/>
        <v>#N/A</v>
      </c>
      <c r="DX64" s="88" t="e">
        <f t="shared" ca="1" si="210"/>
        <v>#N/A</v>
      </c>
      <c r="DY64" s="88" t="e">
        <f t="shared" ca="1" si="210"/>
        <v>#N/A</v>
      </c>
      <c r="DZ64" s="88" t="e">
        <f t="shared" ca="1" si="210"/>
        <v>#N/A</v>
      </c>
      <c r="EA64" s="88" t="e">
        <f t="shared" ca="1" si="210"/>
        <v>#N/A</v>
      </c>
      <c r="EB64" s="88" t="e">
        <f t="shared" ca="1" si="210"/>
        <v>#N/A</v>
      </c>
      <c r="EC64" s="88" t="e">
        <f t="shared" ref="EC64:GN64" ca="1" si="211">IFERROR(EC$20/(EC41^2*PI()/4),NA())</f>
        <v>#N/A</v>
      </c>
      <c r="ED64" s="88" t="e">
        <f t="shared" ca="1" si="211"/>
        <v>#N/A</v>
      </c>
      <c r="EE64" s="88" t="e">
        <f t="shared" ca="1" si="211"/>
        <v>#N/A</v>
      </c>
      <c r="EF64" s="88" t="e">
        <f t="shared" ca="1" si="211"/>
        <v>#N/A</v>
      </c>
      <c r="EG64" s="88" t="e">
        <f t="shared" ca="1" si="211"/>
        <v>#N/A</v>
      </c>
      <c r="EH64" s="88" t="e">
        <f t="shared" ca="1" si="211"/>
        <v>#N/A</v>
      </c>
      <c r="EI64" s="88" t="e">
        <f t="shared" ca="1" si="211"/>
        <v>#N/A</v>
      </c>
      <c r="EJ64" s="88" t="e">
        <f t="shared" ca="1" si="211"/>
        <v>#N/A</v>
      </c>
      <c r="EK64" s="88" t="e">
        <f t="shared" ca="1" si="211"/>
        <v>#N/A</v>
      </c>
      <c r="EL64" s="88" t="e">
        <f t="shared" ca="1" si="211"/>
        <v>#N/A</v>
      </c>
      <c r="EM64" s="88" t="e">
        <f t="shared" ca="1" si="211"/>
        <v>#N/A</v>
      </c>
      <c r="EN64" s="88" t="e">
        <f t="shared" ca="1" si="211"/>
        <v>#N/A</v>
      </c>
      <c r="EO64" s="88" t="e">
        <f t="shared" ca="1" si="211"/>
        <v>#N/A</v>
      </c>
      <c r="EP64" s="88" t="e">
        <f t="shared" ca="1" si="211"/>
        <v>#N/A</v>
      </c>
      <c r="EQ64" s="88" t="e">
        <f t="shared" ca="1" si="211"/>
        <v>#N/A</v>
      </c>
      <c r="ER64" s="88" t="e">
        <f t="shared" ca="1" si="211"/>
        <v>#N/A</v>
      </c>
      <c r="ES64" s="88" t="e">
        <f t="shared" ca="1" si="211"/>
        <v>#N/A</v>
      </c>
      <c r="ET64" s="88" t="e">
        <f t="shared" ca="1" si="211"/>
        <v>#N/A</v>
      </c>
      <c r="EU64" s="88" t="e">
        <f t="shared" ca="1" si="211"/>
        <v>#N/A</v>
      </c>
      <c r="EV64" s="88" t="e">
        <f t="shared" ca="1" si="211"/>
        <v>#N/A</v>
      </c>
      <c r="EW64" s="88" t="e">
        <f t="shared" ca="1" si="211"/>
        <v>#N/A</v>
      </c>
      <c r="EX64" s="88" t="e">
        <f t="shared" ca="1" si="211"/>
        <v>#N/A</v>
      </c>
      <c r="EY64" s="88" t="e">
        <f t="shared" ca="1" si="211"/>
        <v>#N/A</v>
      </c>
      <c r="EZ64" s="88" t="e">
        <f t="shared" ca="1" si="211"/>
        <v>#N/A</v>
      </c>
      <c r="FA64" s="88" t="e">
        <f t="shared" ca="1" si="211"/>
        <v>#N/A</v>
      </c>
      <c r="FB64" s="88" t="e">
        <f t="shared" ca="1" si="211"/>
        <v>#N/A</v>
      </c>
      <c r="FC64" s="88" t="e">
        <f t="shared" ca="1" si="211"/>
        <v>#N/A</v>
      </c>
      <c r="FD64" s="88" t="e">
        <f t="shared" ca="1" si="211"/>
        <v>#N/A</v>
      </c>
      <c r="FE64" s="88" t="e">
        <f t="shared" ca="1" si="211"/>
        <v>#N/A</v>
      </c>
      <c r="FF64" s="88" t="e">
        <f t="shared" ca="1" si="211"/>
        <v>#N/A</v>
      </c>
      <c r="FG64" s="88" t="e">
        <f t="shared" ca="1" si="211"/>
        <v>#N/A</v>
      </c>
      <c r="FH64" s="88" t="e">
        <f t="shared" ca="1" si="211"/>
        <v>#N/A</v>
      </c>
      <c r="FI64" s="88" t="e">
        <f t="shared" ca="1" si="211"/>
        <v>#N/A</v>
      </c>
      <c r="FJ64" s="88" t="e">
        <f t="shared" ca="1" si="211"/>
        <v>#N/A</v>
      </c>
      <c r="FK64" s="88" t="e">
        <f t="shared" ca="1" si="211"/>
        <v>#N/A</v>
      </c>
      <c r="FL64" s="88" t="e">
        <f t="shared" ca="1" si="211"/>
        <v>#N/A</v>
      </c>
      <c r="FM64" s="88" t="e">
        <f t="shared" ca="1" si="211"/>
        <v>#N/A</v>
      </c>
      <c r="FN64" s="88" t="e">
        <f t="shared" ca="1" si="211"/>
        <v>#N/A</v>
      </c>
      <c r="FO64" s="88" t="e">
        <f t="shared" ca="1" si="211"/>
        <v>#N/A</v>
      </c>
      <c r="FP64" s="88" t="e">
        <f t="shared" ca="1" si="211"/>
        <v>#N/A</v>
      </c>
      <c r="FQ64" s="88" t="e">
        <f t="shared" ca="1" si="211"/>
        <v>#N/A</v>
      </c>
      <c r="FR64" s="88" t="e">
        <f t="shared" ca="1" si="211"/>
        <v>#N/A</v>
      </c>
      <c r="FS64" s="88" t="e">
        <f t="shared" ca="1" si="211"/>
        <v>#N/A</v>
      </c>
      <c r="FT64" s="88" t="e">
        <f t="shared" ca="1" si="211"/>
        <v>#N/A</v>
      </c>
      <c r="FU64" s="88" t="e">
        <f t="shared" ca="1" si="211"/>
        <v>#N/A</v>
      </c>
      <c r="FV64" s="88" t="e">
        <f t="shared" ca="1" si="211"/>
        <v>#N/A</v>
      </c>
      <c r="FW64" s="88" t="e">
        <f t="shared" ca="1" si="211"/>
        <v>#N/A</v>
      </c>
      <c r="FX64" s="88" t="e">
        <f t="shared" ca="1" si="211"/>
        <v>#N/A</v>
      </c>
      <c r="FY64" s="88" t="e">
        <f t="shared" ca="1" si="211"/>
        <v>#N/A</v>
      </c>
      <c r="FZ64" s="88" t="e">
        <f t="shared" ca="1" si="211"/>
        <v>#N/A</v>
      </c>
      <c r="GA64" s="88" t="e">
        <f t="shared" ca="1" si="211"/>
        <v>#N/A</v>
      </c>
      <c r="GB64" s="88" t="e">
        <f t="shared" ca="1" si="211"/>
        <v>#N/A</v>
      </c>
      <c r="GC64" s="88" t="e">
        <f t="shared" ca="1" si="211"/>
        <v>#N/A</v>
      </c>
      <c r="GD64" s="88" t="e">
        <f t="shared" ca="1" si="211"/>
        <v>#N/A</v>
      </c>
      <c r="GE64" s="88" t="e">
        <f t="shared" ca="1" si="211"/>
        <v>#N/A</v>
      </c>
      <c r="GF64" s="88" t="e">
        <f t="shared" ca="1" si="211"/>
        <v>#N/A</v>
      </c>
      <c r="GG64" s="88" t="e">
        <f t="shared" ca="1" si="211"/>
        <v>#N/A</v>
      </c>
      <c r="GH64" s="88" t="e">
        <f t="shared" ca="1" si="211"/>
        <v>#N/A</v>
      </c>
      <c r="GI64" s="88" t="e">
        <f t="shared" ca="1" si="211"/>
        <v>#N/A</v>
      </c>
      <c r="GJ64" s="88" t="e">
        <f t="shared" ca="1" si="211"/>
        <v>#N/A</v>
      </c>
      <c r="GK64" s="88" t="e">
        <f t="shared" ca="1" si="211"/>
        <v>#N/A</v>
      </c>
      <c r="GL64" s="88" t="e">
        <f t="shared" ca="1" si="211"/>
        <v>#N/A</v>
      </c>
      <c r="GM64" s="88" t="e">
        <f t="shared" ca="1" si="211"/>
        <v>#N/A</v>
      </c>
      <c r="GN64" s="88" t="e">
        <f t="shared" ca="1" si="211"/>
        <v>#N/A</v>
      </c>
      <c r="GO64" s="88" t="e">
        <f t="shared" ref="GO64:IZ64" ca="1" si="212">IFERROR(GO$20/(GO41^2*PI()/4),NA())</f>
        <v>#N/A</v>
      </c>
      <c r="GP64" s="88" t="e">
        <f t="shared" ca="1" si="212"/>
        <v>#N/A</v>
      </c>
      <c r="GQ64" s="88" t="e">
        <f t="shared" ca="1" si="212"/>
        <v>#N/A</v>
      </c>
      <c r="GR64" s="88" t="e">
        <f t="shared" ca="1" si="212"/>
        <v>#N/A</v>
      </c>
      <c r="GS64" s="88" t="e">
        <f t="shared" ca="1" si="212"/>
        <v>#N/A</v>
      </c>
      <c r="GT64" s="88" t="e">
        <f t="shared" ca="1" si="212"/>
        <v>#N/A</v>
      </c>
      <c r="GU64" s="88" t="e">
        <f t="shared" ca="1" si="212"/>
        <v>#N/A</v>
      </c>
      <c r="GV64" s="88" t="e">
        <f t="shared" ca="1" si="212"/>
        <v>#N/A</v>
      </c>
      <c r="GW64" s="88" t="e">
        <f t="shared" ca="1" si="212"/>
        <v>#N/A</v>
      </c>
      <c r="GX64" s="88" t="e">
        <f t="shared" ca="1" si="212"/>
        <v>#N/A</v>
      </c>
      <c r="GY64" s="88" t="e">
        <f t="shared" ca="1" si="212"/>
        <v>#N/A</v>
      </c>
      <c r="GZ64" s="88" t="e">
        <f t="shared" ca="1" si="212"/>
        <v>#N/A</v>
      </c>
      <c r="HA64" s="88" t="e">
        <f t="shared" ca="1" si="212"/>
        <v>#N/A</v>
      </c>
      <c r="HB64" s="88" t="e">
        <f t="shared" ca="1" si="212"/>
        <v>#N/A</v>
      </c>
      <c r="HC64" s="88" t="e">
        <f t="shared" ca="1" si="212"/>
        <v>#N/A</v>
      </c>
      <c r="HD64" s="88" t="e">
        <f t="shared" ca="1" si="212"/>
        <v>#N/A</v>
      </c>
      <c r="HE64" s="88" t="e">
        <f t="shared" ca="1" si="212"/>
        <v>#N/A</v>
      </c>
      <c r="HF64" s="88" t="e">
        <f t="shared" ca="1" si="212"/>
        <v>#N/A</v>
      </c>
      <c r="HG64" s="88" t="e">
        <f t="shared" ca="1" si="212"/>
        <v>#N/A</v>
      </c>
      <c r="HH64" s="88" t="e">
        <f t="shared" ca="1" si="212"/>
        <v>#N/A</v>
      </c>
      <c r="HI64" s="88" t="e">
        <f t="shared" ca="1" si="212"/>
        <v>#N/A</v>
      </c>
      <c r="HJ64" s="88" t="e">
        <f t="shared" ca="1" si="212"/>
        <v>#N/A</v>
      </c>
      <c r="HK64" s="88" t="e">
        <f t="shared" ca="1" si="212"/>
        <v>#N/A</v>
      </c>
      <c r="HL64" s="88" t="e">
        <f t="shared" ca="1" si="212"/>
        <v>#N/A</v>
      </c>
      <c r="HM64" s="88" t="e">
        <f t="shared" ca="1" si="212"/>
        <v>#N/A</v>
      </c>
      <c r="HN64" s="88" t="e">
        <f t="shared" ca="1" si="212"/>
        <v>#N/A</v>
      </c>
      <c r="HO64" s="88" t="e">
        <f t="shared" ca="1" si="212"/>
        <v>#N/A</v>
      </c>
      <c r="HP64" s="88" t="e">
        <f t="shared" ca="1" si="212"/>
        <v>#N/A</v>
      </c>
      <c r="HQ64" s="88" t="e">
        <f t="shared" ca="1" si="212"/>
        <v>#N/A</v>
      </c>
      <c r="HR64" s="88" t="e">
        <f t="shared" ca="1" si="212"/>
        <v>#N/A</v>
      </c>
      <c r="HS64" s="88" t="e">
        <f t="shared" ca="1" si="212"/>
        <v>#N/A</v>
      </c>
      <c r="HT64" s="88" t="e">
        <f t="shared" ca="1" si="212"/>
        <v>#N/A</v>
      </c>
      <c r="HU64" s="88" t="e">
        <f t="shared" ca="1" si="212"/>
        <v>#N/A</v>
      </c>
      <c r="HV64" s="88" t="e">
        <f t="shared" ca="1" si="212"/>
        <v>#N/A</v>
      </c>
      <c r="HW64" s="88" t="e">
        <f t="shared" ca="1" si="212"/>
        <v>#N/A</v>
      </c>
      <c r="HX64" s="88" t="e">
        <f t="shared" ca="1" si="212"/>
        <v>#N/A</v>
      </c>
      <c r="HY64" s="88" t="e">
        <f t="shared" ca="1" si="212"/>
        <v>#N/A</v>
      </c>
      <c r="HZ64" s="88" t="e">
        <f t="shared" ca="1" si="212"/>
        <v>#N/A</v>
      </c>
      <c r="IA64" s="88" t="e">
        <f t="shared" ca="1" si="212"/>
        <v>#N/A</v>
      </c>
      <c r="IB64" s="88" t="e">
        <f t="shared" ca="1" si="212"/>
        <v>#N/A</v>
      </c>
      <c r="IC64" s="88" t="e">
        <f t="shared" ca="1" si="212"/>
        <v>#N/A</v>
      </c>
      <c r="ID64" s="88" t="e">
        <f t="shared" ca="1" si="212"/>
        <v>#N/A</v>
      </c>
      <c r="IE64" s="88" t="e">
        <f t="shared" ca="1" si="212"/>
        <v>#N/A</v>
      </c>
      <c r="IF64" s="88" t="e">
        <f t="shared" ca="1" si="212"/>
        <v>#N/A</v>
      </c>
      <c r="IG64" s="88" t="e">
        <f t="shared" ca="1" si="212"/>
        <v>#N/A</v>
      </c>
      <c r="IH64" s="88" t="e">
        <f t="shared" ca="1" si="212"/>
        <v>#N/A</v>
      </c>
      <c r="II64" s="88" t="e">
        <f t="shared" ca="1" si="212"/>
        <v>#N/A</v>
      </c>
      <c r="IJ64" s="88" t="e">
        <f t="shared" ca="1" si="212"/>
        <v>#N/A</v>
      </c>
      <c r="IK64" s="88" t="e">
        <f t="shared" ca="1" si="212"/>
        <v>#N/A</v>
      </c>
      <c r="IL64" s="88" t="e">
        <f t="shared" ca="1" si="212"/>
        <v>#N/A</v>
      </c>
      <c r="IM64" s="88" t="e">
        <f t="shared" ca="1" si="212"/>
        <v>#N/A</v>
      </c>
      <c r="IN64" s="88" t="e">
        <f t="shared" ca="1" si="212"/>
        <v>#N/A</v>
      </c>
      <c r="IO64" s="88" t="e">
        <f t="shared" ca="1" si="212"/>
        <v>#N/A</v>
      </c>
      <c r="IP64" s="88" t="e">
        <f t="shared" ca="1" si="212"/>
        <v>#N/A</v>
      </c>
      <c r="IQ64" s="88" t="e">
        <f t="shared" ca="1" si="212"/>
        <v>#N/A</v>
      </c>
      <c r="IR64" s="88" t="e">
        <f t="shared" ca="1" si="212"/>
        <v>#N/A</v>
      </c>
      <c r="IS64" s="88" t="e">
        <f t="shared" ca="1" si="212"/>
        <v>#N/A</v>
      </c>
      <c r="IT64" s="88" t="e">
        <f t="shared" ca="1" si="212"/>
        <v>#N/A</v>
      </c>
      <c r="IU64" s="88" t="e">
        <f t="shared" ca="1" si="212"/>
        <v>#N/A</v>
      </c>
      <c r="IV64" s="88" t="e">
        <f t="shared" ca="1" si="212"/>
        <v>#N/A</v>
      </c>
      <c r="IW64" s="88" t="e">
        <f t="shared" ca="1" si="212"/>
        <v>#N/A</v>
      </c>
      <c r="IX64" s="88" t="e">
        <f t="shared" ca="1" si="212"/>
        <v>#N/A</v>
      </c>
      <c r="IY64" s="88" t="e">
        <f t="shared" ca="1" si="212"/>
        <v>#N/A</v>
      </c>
      <c r="IZ64" s="88" t="e">
        <f t="shared" ca="1" si="212"/>
        <v>#N/A</v>
      </c>
      <c r="JA64" s="88" t="e">
        <f t="shared" ref="JA64:LL64" ca="1" si="213">IFERROR(JA$20/(JA41^2*PI()/4),NA())</f>
        <v>#N/A</v>
      </c>
      <c r="JB64" s="88" t="e">
        <f t="shared" ca="1" si="213"/>
        <v>#N/A</v>
      </c>
      <c r="JC64" s="88" t="e">
        <f t="shared" ca="1" si="213"/>
        <v>#N/A</v>
      </c>
      <c r="JD64" s="88" t="e">
        <f t="shared" ca="1" si="213"/>
        <v>#N/A</v>
      </c>
      <c r="JE64" s="88" t="e">
        <f t="shared" ca="1" si="213"/>
        <v>#N/A</v>
      </c>
      <c r="JF64" s="88" t="e">
        <f t="shared" ca="1" si="213"/>
        <v>#N/A</v>
      </c>
      <c r="JG64" s="88" t="e">
        <f t="shared" ca="1" si="213"/>
        <v>#N/A</v>
      </c>
      <c r="JH64" s="88" t="e">
        <f t="shared" ca="1" si="213"/>
        <v>#N/A</v>
      </c>
      <c r="JI64" s="88" t="e">
        <f t="shared" ca="1" si="213"/>
        <v>#N/A</v>
      </c>
      <c r="JJ64" s="88" t="e">
        <f t="shared" ca="1" si="213"/>
        <v>#N/A</v>
      </c>
      <c r="JK64" s="88" t="e">
        <f t="shared" ca="1" si="213"/>
        <v>#N/A</v>
      </c>
      <c r="JL64" s="88" t="e">
        <f t="shared" ca="1" si="213"/>
        <v>#N/A</v>
      </c>
      <c r="JM64" s="88" t="e">
        <f t="shared" ca="1" si="213"/>
        <v>#N/A</v>
      </c>
      <c r="JN64" s="88" t="e">
        <f t="shared" ca="1" si="213"/>
        <v>#N/A</v>
      </c>
      <c r="JO64" s="88" t="e">
        <f t="shared" ca="1" si="213"/>
        <v>#N/A</v>
      </c>
      <c r="JP64" s="88" t="e">
        <f t="shared" ca="1" si="213"/>
        <v>#N/A</v>
      </c>
      <c r="JQ64" s="88" t="e">
        <f t="shared" ca="1" si="213"/>
        <v>#N/A</v>
      </c>
      <c r="JR64" s="88" t="e">
        <f t="shared" ca="1" si="213"/>
        <v>#N/A</v>
      </c>
      <c r="JS64" s="88" t="e">
        <f t="shared" ca="1" si="213"/>
        <v>#N/A</v>
      </c>
      <c r="JT64" s="88" t="e">
        <f t="shared" ca="1" si="213"/>
        <v>#N/A</v>
      </c>
      <c r="JU64" s="88" t="e">
        <f t="shared" ca="1" si="213"/>
        <v>#N/A</v>
      </c>
      <c r="JV64" s="88" t="e">
        <f t="shared" ca="1" si="213"/>
        <v>#N/A</v>
      </c>
      <c r="JW64" s="88" t="e">
        <f t="shared" ca="1" si="213"/>
        <v>#N/A</v>
      </c>
      <c r="JX64" s="88" t="e">
        <f t="shared" ca="1" si="213"/>
        <v>#N/A</v>
      </c>
      <c r="JY64" s="88" t="e">
        <f t="shared" ca="1" si="213"/>
        <v>#N/A</v>
      </c>
      <c r="JZ64" s="88" t="e">
        <f t="shared" ca="1" si="213"/>
        <v>#N/A</v>
      </c>
      <c r="KA64" s="88" t="e">
        <f t="shared" ca="1" si="213"/>
        <v>#N/A</v>
      </c>
      <c r="KB64" s="88" t="e">
        <f t="shared" ca="1" si="213"/>
        <v>#N/A</v>
      </c>
      <c r="KC64" s="88" t="e">
        <f t="shared" ca="1" si="213"/>
        <v>#N/A</v>
      </c>
      <c r="KD64" s="88" t="e">
        <f t="shared" ca="1" si="213"/>
        <v>#N/A</v>
      </c>
      <c r="KE64" s="88" t="e">
        <f t="shared" ca="1" si="213"/>
        <v>#N/A</v>
      </c>
      <c r="KF64" s="88" t="e">
        <f t="shared" ca="1" si="213"/>
        <v>#N/A</v>
      </c>
      <c r="KG64" s="88" t="e">
        <f t="shared" ca="1" si="213"/>
        <v>#N/A</v>
      </c>
      <c r="KH64" s="88" t="e">
        <f t="shared" ca="1" si="213"/>
        <v>#N/A</v>
      </c>
      <c r="KI64" s="88" t="e">
        <f t="shared" ca="1" si="213"/>
        <v>#N/A</v>
      </c>
      <c r="KJ64" s="88" t="e">
        <f t="shared" ca="1" si="213"/>
        <v>#N/A</v>
      </c>
      <c r="KK64" s="88" t="e">
        <f t="shared" ca="1" si="213"/>
        <v>#N/A</v>
      </c>
      <c r="KL64" s="88" t="e">
        <f t="shared" ca="1" si="213"/>
        <v>#N/A</v>
      </c>
      <c r="KM64" s="88" t="e">
        <f t="shared" ca="1" si="213"/>
        <v>#N/A</v>
      </c>
      <c r="KN64" s="88" t="e">
        <f t="shared" ca="1" si="213"/>
        <v>#N/A</v>
      </c>
      <c r="KO64" s="88" t="e">
        <f t="shared" ca="1" si="213"/>
        <v>#N/A</v>
      </c>
      <c r="KP64" s="88" t="e">
        <f t="shared" ca="1" si="213"/>
        <v>#N/A</v>
      </c>
      <c r="KQ64" s="88" t="e">
        <f t="shared" ca="1" si="213"/>
        <v>#N/A</v>
      </c>
      <c r="KR64" s="88" t="e">
        <f t="shared" ca="1" si="213"/>
        <v>#N/A</v>
      </c>
      <c r="KS64" s="88" t="e">
        <f t="shared" ca="1" si="213"/>
        <v>#N/A</v>
      </c>
      <c r="KT64" s="88" t="e">
        <f t="shared" ca="1" si="213"/>
        <v>#N/A</v>
      </c>
      <c r="KU64" s="88" t="e">
        <f t="shared" ca="1" si="213"/>
        <v>#N/A</v>
      </c>
      <c r="KV64" s="88" t="e">
        <f t="shared" ca="1" si="213"/>
        <v>#N/A</v>
      </c>
      <c r="KW64" s="88" t="e">
        <f t="shared" ca="1" si="213"/>
        <v>#N/A</v>
      </c>
      <c r="KX64" s="88" t="e">
        <f t="shared" ca="1" si="213"/>
        <v>#N/A</v>
      </c>
      <c r="KY64" s="88" t="e">
        <f t="shared" ca="1" si="213"/>
        <v>#N/A</v>
      </c>
      <c r="KZ64" s="88" t="e">
        <f t="shared" ca="1" si="213"/>
        <v>#N/A</v>
      </c>
      <c r="LA64" s="88" t="e">
        <f t="shared" ca="1" si="213"/>
        <v>#N/A</v>
      </c>
      <c r="LB64" s="88" t="e">
        <f t="shared" ca="1" si="213"/>
        <v>#N/A</v>
      </c>
      <c r="LC64" s="88" t="e">
        <f t="shared" ca="1" si="213"/>
        <v>#N/A</v>
      </c>
      <c r="LD64" s="88" t="e">
        <f t="shared" ca="1" si="213"/>
        <v>#N/A</v>
      </c>
      <c r="LE64" s="88" t="e">
        <f t="shared" ca="1" si="213"/>
        <v>#N/A</v>
      </c>
      <c r="LF64" s="88" t="e">
        <f t="shared" ca="1" si="213"/>
        <v>#N/A</v>
      </c>
      <c r="LG64" s="88" t="e">
        <f t="shared" ca="1" si="213"/>
        <v>#N/A</v>
      </c>
      <c r="LH64" s="88" t="e">
        <f t="shared" ca="1" si="213"/>
        <v>#N/A</v>
      </c>
      <c r="LI64" s="88" t="e">
        <f t="shared" ca="1" si="213"/>
        <v>#N/A</v>
      </c>
      <c r="LJ64" s="88" t="e">
        <f t="shared" ca="1" si="213"/>
        <v>#N/A</v>
      </c>
      <c r="LK64" s="88" t="e">
        <f t="shared" ca="1" si="213"/>
        <v>#N/A</v>
      </c>
      <c r="LL64" s="88" t="e">
        <f t="shared" ca="1" si="213"/>
        <v>#N/A</v>
      </c>
      <c r="LM64" s="88" t="e">
        <f t="shared" ref="LM64:NX64" ca="1" si="214">IFERROR(LM$20/(LM41^2*PI()/4),NA())</f>
        <v>#N/A</v>
      </c>
      <c r="LN64" s="88" t="e">
        <f t="shared" ca="1" si="214"/>
        <v>#N/A</v>
      </c>
      <c r="LO64" s="88" t="e">
        <f t="shared" ca="1" si="214"/>
        <v>#N/A</v>
      </c>
      <c r="LP64" s="88" t="e">
        <f t="shared" ca="1" si="214"/>
        <v>#N/A</v>
      </c>
      <c r="LQ64" s="88" t="e">
        <f t="shared" ca="1" si="214"/>
        <v>#N/A</v>
      </c>
      <c r="LR64" s="88" t="e">
        <f t="shared" ca="1" si="214"/>
        <v>#N/A</v>
      </c>
      <c r="LS64" s="88" t="e">
        <f t="shared" ca="1" si="214"/>
        <v>#N/A</v>
      </c>
      <c r="LT64" s="88" t="e">
        <f t="shared" ca="1" si="214"/>
        <v>#N/A</v>
      </c>
      <c r="LU64" s="88" t="e">
        <f t="shared" ca="1" si="214"/>
        <v>#N/A</v>
      </c>
      <c r="LV64" s="88" t="e">
        <f t="shared" ca="1" si="214"/>
        <v>#N/A</v>
      </c>
      <c r="LW64" s="88" t="e">
        <f t="shared" ca="1" si="214"/>
        <v>#N/A</v>
      </c>
      <c r="LX64" s="88" t="e">
        <f t="shared" ca="1" si="214"/>
        <v>#N/A</v>
      </c>
      <c r="LY64" s="88" t="e">
        <f t="shared" ca="1" si="214"/>
        <v>#N/A</v>
      </c>
      <c r="LZ64" s="88" t="e">
        <f t="shared" ca="1" si="214"/>
        <v>#N/A</v>
      </c>
      <c r="MA64" s="88" t="e">
        <f t="shared" ca="1" si="214"/>
        <v>#N/A</v>
      </c>
      <c r="MB64" s="88" t="e">
        <f t="shared" ca="1" si="214"/>
        <v>#N/A</v>
      </c>
      <c r="MC64" s="88" t="e">
        <f t="shared" ca="1" si="214"/>
        <v>#N/A</v>
      </c>
      <c r="MD64" s="88" t="e">
        <f t="shared" ca="1" si="214"/>
        <v>#N/A</v>
      </c>
      <c r="ME64" s="88" t="e">
        <f t="shared" ca="1" si="214"/>
        <v>#N/A</v>
      </c>
      <c r="MF64" s="88" t="e">
        <f t="shared" ca="1" si="214"/>
        <v>#N/A</v>
      </c>
      <c r="MG64" s="88" t="e">
        <f t="shared" ca="1" si="214"/>
        <v>#N/A</v>
      </c>
      <c r="MH64" s="88" t="e">
        <f t="shared" ca="1" si="214"/>
        <v>#N/A</v>
      </c>
      <c r="MI64" s="88" t="e">
        <f t="shared" ca="1" si="214"/>
        <v>#N/A</v>
      </c>
      <c r="MJ64" s="88" t="e">
        <f t="shared" ca="1" si="214"/>
        <v>#N/A</v>
      </c>
      <c r="MK64" s="88" t="e">
        <f t="shared" ca="1" si="214"/>
        <v>#N/A</v>
      </c>
      <c r="ML64" s="88" t="e">
        <f t="shared" ca="1" si="214"/>
        <v>#N/A</v>
      </c>
      <c r="MM64" s="88" t="e">
        <f t="shared" ca="1" si="214"/>
        <v>#N/A</v>
      </c>
      <c r="MN64" s="88" t="e">
        <f t="shared" ca="1" si="214"/>
        <v>#N/A</v>
      </c>
      <c r="MO64" s="88" t="e">
        <f t="shared" ca="1" si="214"/>
        <v>#N/A</v>
      </c>
      <c r="MP64" s="88" t="e">
        <f t="shared" ca="1" si="214"/>
        <v>#N/A</v>
      </c>
      <c r="MQ64" s="88" t="e">
        <f t="shared" ca="1" si="214"/>
        <v>#N/A</v>
      </c>
      <c r="MR64" s="88" t="e">
        <f t="shared" ca="1" si="214"/>
        <v>#N/A</v>
      </c>
      <c r="MS64" s="88" t="e">
        <f t="shared" ca="1" si="214"/>
        <v>#N/A</v>
      </c>
      <c r="MT64" s="88" t="e">
        <f t="shared" ca="1" si="214"/>
        <v>#N/A</v>
      </c>
      <c r="MU64" s="88" t="e">
        <f t="shared" ca="1" si="214"/>
        <v>#N/A</v>
      </c>
      <c r="MV64" s="88" t="e">
        <f t="shared" ca="1" si="214"/>
        <v>#N/A</v>
      </c>
      <c r="MW64" s="88" t="e">
        <f t="shared" ca="1" si="214"/>
        <v>#N/A</v>
      </c>
      <c r="MX64" s="88" t="e">
        <f t="shared" ca="1" si="214"/>
        <v>#N/A</v>
      </c>
      <c r="MY64" s="88" t="e">
        <f t="shared" ca="1" si="214"/>
        <v>#N/A</v>
      </c>
      <c r="MZ64" s="88" t="e">
        <f t="shared" ca="1" si="214"/>
        <v>#N/A</v>
      </c>
      <c r="NA64" s="88" t="e">
        <f t="shared" ca="1" si="214"/>
        <v>#N/A</v>
      </c>
      <c r="NB64" s="88" t="e">
        <f t="shared" ca="1" si="214"/>
        <v>#N/A</v>
      </c>
      <c r="NC64" s="88" t="e">
        <f t="shared" ca="1" si="214"/>
        <v>#N/A</v>
      </c>
      <c r="ND64" s="88" t="e">
        <f t="shared" ca="1" si="214"/>
        <v>#N/A</v>
      </c>
      <c r="NE64" s="88" t="e">
        <f t="shared" ca="1" si="214"/>
        <v>#N/A</v>
      </c>
      <c r="NF64" s="88" t="e">
        <f t="shared" ca="1" si="214"/>
        <v>#N/A</v>
      </c>
      <c r="NG64" s="88" t="e">
        <f t="shared" ca="1" si="214"/>
        <v>#N/A</v>
      </c>
      <c r="NH64" s="88" t="e">
        <f t="shared" ca="1" si="214"/>
        <v>#N/A</v>
      </c>
      <c r="NI64" s="88" t="e">
        <f t="shared" ca="1" si="214"/>
        <v>#N/A</v>
      </c>
      <c r="NJ64" s="88" t="e">
        <f t="shared" ca="1" si="214"/>
        <v>#N/A</v>
      </c>
      <c r="NK64" s="88" t="e">
        <f t="shared" ca="1" si="214"/>
        <v>#N/A</v>
      </c>
      <c r="NL64" s="88" t="e">
        <f t="shared" ca="1" si="214"/>
        <v>#N/A</v>
      </c>
      <c r="NM64" s="88" t="e">
        <f t="shared" ca="1" si="214"/>
        <v>#N/A</v>
      </c>
      <c r="NN64" s="88" t="e">
        <f t="shared" ca="1" si="214"/>
        <v>#N/A</v>
      </c>
      <c r="NO64" s="88" t="e">
        <f t="shared" ca="1" si="214"/>
        <v>#N/A</v>
      </c>
      <c r="NP64" s="88" t="e">
        <f t="shared" ca="1" si="214"/>
        <v>#N/A</v>
      </c>
      <c r="NQ64" s="88" t="e">
        <f t="shared" ca="1" si="214"/>
        <v>#N/A</v>
      </c>
      <c r="NR64" s="88" t="e">
        <f t="shared" ca="1" si="214"/>
        <v>#N/A</v>
      </c>
      <c r="NS64" s="88" t="e">
        <f t="shared" ca="1" si="214"/>
        <v>#N/A</v>
      </c>
      <c r="NT64" s="88" t="e">
        <f t="shared" ca="1" si="214"/>
        <v>#N/A</v>
      </c>
      <c r="NU64" s="88" t="e">
        <f t="shared" ca="1" si="214"/>
        <v>#N/A</v>
      </c>
      <c r="NV64" s="88" t="e">
        <f t="shared" ca="1" si="214"/>
        <v>#N/A</v>
      </c>
      <c r="NW64" s="88" t="e">
        <f t="shared" ca="1" si="214"/>
        <v>#N/A</v>
      </c>
      <c r="NX64" s="88" t="e">
        <f t="shared" ca="1" si="214"/>
        <v>#N/A</v>
      </c>
      <c r="NY64" s="88" t="e">
        <f t="shared" ref="NY64:OM64" ca="1" si="215">IFERROR(NY$20/(NY41^2*PI()/4),NA())</f>
        <v>#N/A</v>
      </c>
      <c r="NZ64" s="88" t="e">
        <f t="shared" ca="1" si="215"/>
        <v>#N/A</v>
      </c>
      <c r="OA64" s="88" t="e">
        <f t="shared" ca="1" si="215"/>
        <v>#N/A</v>
      </c>
      <c r="OB64" s="88" t="e">
        <f t="shared" ca="1" si="215"/>
        <v>#N/A</v>
      </c>
      <c r="OC64" s="88" t="e">
        <f t="shared" ca="1" si="215"/>
        <v>#N/A</v>
      </c>
      <c r="OD64" s="88" t="e">
        <f t="shared" ca="1" si="215"/>
        <v>#N/A</v>
      </c>
      <c r="OE64" s="88" t="e">
        <f t="shared" ca="1" si="215"/>
        <v>#N/A</v>
      </c>
      <c r="OF64" s="88" t="e">
        <f t="shared" ca="1" si="215"/>
        <v>#N/A</v>
      </c>
      <c r="OG64" s="88" t="e">
        <f t="shared" ca="1" si="215"/>
        <v>#N/A</v>
      </c>
      <c r="OH64" s="88" t="e">
        <f t="shared" ca="1" si="215"/>
        <v>#N/A</v>
      </c>
      <c r="OI64" s="88" t="e">
        <f t="shared" ca="1" si="215"/>
        <v>#N/A</v>
      </c>
      <c r="OJ64" s="88" t="e">
        <f t="shared" ca="1" si="215"/>
        <v>#N/A</v>
      </c>
      <c r="OK64" s="88" t="e">
        <f t="shared" ca="1" si="215"/>
        <v>#N/A</v>
      </c>
      <c r="OL64" s="88" t="e">
        <f t="shared" ca="1" si="215"/>
        <v>#N/A</v>
      </c>
      <c r="OM64" s="88" t="e">
        <f t="shared" ca="1" si="215"/>
        <v>#N/A</v>
      </c>
    </row>
    <row r="65" spans="2:403" x14ac:dyDescent="0.3">
      <c r="B65" s="84">
        <v>600</v>
      </c>
      <c r="C65" s="85" t="s">
        <v>76</v>
      </c>
      <c r="D65" s="88">
        <f t="shared" ref="D65" ca="1" si="216">IFERROR(D$20/(D42^2*PI()/4),NA())</f>
        <v>2.298750517765703E-2</v>
      </c>
      <c r="E65" s="88">
        <f t="shared" ref="E65:BP65" ca="1" si="217">IFERROR(E$20/(E42^2*PI()/4),NA())</f>
        <v>6.27930940432243E-4</v>
      </c>
      <c r="F65" s="88">
        <f t="shared" ca="1" si="217"/>
        <v>2.2359574237224785E-2</v>
      </c>
      <c r="G65" s="88">
        <f t="shared" ca="1" si="217"/>
        <v>1.0988791457564252E-2</v>
      </c>
      <c r="H65" s="88">
        <f t="shared" ca="1" si="217"/>
        <v>4.3955165830257019E-3</v>
      </c>
      <c r="I65" s="88">
        <f t="shared" ca="1" si="217"/>
        <v>2.1977582915128509E-3</v>
      </c>
      <c r="J65" s="88">
        <f t="shared" ca="1" si="217"/>
        <v>2.1977582915128509E-3</v>
      </c>
      <c r="K65" s="88">
        <f t="shared" ca="1" si="217"/>
        <v>6.5932748745385515E-3</v>
      </c>
      <c r="L65" s="88">
        <f t="shared" ca="1" si="217"/>
        <v>2.1977582915128509E-3</v>
      </c>
      <c r="M65" s="88">
        <f t="shared" ca="1" si="217"/>
        <v>4.3955165830257019E-3</v>
      </c>
      <c r="N65" s="88">
        <f t="shared" ca="1" si="217"/>
        <v>2.1977582915128509E-3</v>
      </c>
      <c r="O65" s="88">
        <f t="shared" ca="1" si="217"/>
        <v>2.1977582915128509E-3</v>
      </c>
      <c r="P65" s="88">
        <f t="shared" ca="1" si="217"/>
        <v>1.1370782779660535E-2</v>
      </c>
      <c r="Q65" s="88">
        <f t="shared" ca="1" si="217"/>
        <v>5.7037060422595416E-3</v>
      </c>
      <c r="R65" s="88">
        <f t="shared" ca="1" si="217"/>
        <v>5.6670767374009945E-3</v>
      </c>
      <c r="S65" s="88">
        <f t="shared" ca="1" si="217"/>
        <v>2.590215129283003E-3</v>
      </c>
      <c r="T65" s="88">
        <f t="shared" ca="1" si="217"/>
        <v>3.0768616081179906E-3</v>
      </c>
      <c r="U65" s="88">
        <f t="shared" ca="1" si="217"/>
        <v>1.5698273510806075E-3</v>
      </c>
      <c r="V65" s="88">
        <f t="shared" ca="1" si="217"/>
        <v>1.5070342570373833E-3</v>
      </c>
      <c r="W65" s="88">
        <f t="shared" ca="1" si="217"/>
        <v>1.8837928212967289E-4</v>
      </c>
      <c r="X65" s="88">
        <f t="shared" ca="1" si="217"/>
        <v>1.3186549749077104E-3</v>
      </c>
      <c r="Y65" s="88">
        <f t="shared" ca="1" si="217"/>
        <v>1.8837928212967289E-4</v>
      </c>
      <c r="Z65" s="88">
        <f t="shared" ca="1" si="217"/>
        <v>1.1302756927780374E-3</v>
      </c>
      <c r="AA65" s="88">
        <f t="shared" ca="1" si="217"/>
        <v>1.8837928212967289E-4</v>
      </c>
      <c r="AB65" s="88">
        <f t="shared" ca="1" si="217"/>
        <v>9.4189641064836439E-4</v>
      </c>
      <c r="AC65" s="88">
        <f t="shared" ca="1" si="217"/>
        <v>1.8837928212967289E-4</v>
      </c>
      <c r="AD65" s="88">
        <f t="shared" ca="1" si="217"/>
        <v>7.5351712851869155E-4</v>
      </c>
      <c r="AE65" s="88">
        <f t="shared" ca="1" si="217"/>
        <v>1.8837928212967289E-4</v>
      </c>
      <c r="AF65" s="88">
        <f t="shared" ca="1" si="217"/>
        <v>5.6513784638901872E-4</v>
      </c>
      <c r="AG65" s="88">
        <f t="shared" ca="1" si="217"/>
        <v>1.8837928212967289E-4</v>
      </c>
      <c r="AH65" s="88">
        <f t="shared" ca="1" si="217"/>
        <v>3.7675856425934578E-4</v>
      </c>
      <c r="AI65" s="88">
        <f t="shared" ca="1" si="217"/>
        <v>1.8837928212967289E-4</v>
      </c>
      <c r="AJ65" s="88">
        <f t="shared" ca="1" si="217"/>
        <v>1.8837928212967289E-4</v>
      </c>
      <c r="AK65" s="88" t="e">
        <f t="shared" ca="1" si="217"/>
        <v>#N/A</v>
      </c>
      <c r="AL65" s="88" t="e">
        <f t="shared" ca="1" si="217"/>
        <v>#N/A</v>
      </c>
      <c r="AM65" s="88" t="e">
        <f t="shared" ca="1" si="217"/>
        <v>#N/A</v>
      </c>
      <c r="AN65" s="88" t="e">
        <f t="shared" ca="1" si="217"/>
        <v>#N/A</v>
      </c>
      <c r="AO65" s="88" t="e">
        <f t="shared" ca="1" si="217"/>
        <v>#N/A</v>
      </c>
      <c r="AP65" s="88" t="e">
        <f t="shared" ca="1" si="217"/>
        <v>#N/A</v>
      </c>
      <c r="AQ65" s="88" t="e">
        <f t="shared" ca="1" si="217"/>
        <v>#N/A</v>
      </c>
      <c r="AR65" s="88" t="e">
        <f t="shared" ca="1" si="217"/>
        <v>#N/A</v>
      </c>
      <c r="AS65" s="88" t="e">
        <f t="shared" ca="1" si="217"/>
        <v>#N/A</v>
      </c>
      <c r="AT65" s="88" t="e">
        <f t="shared" ca="1" si="217"/>
        <v>#N/A</v>
      </c>
      <c r="AU65" s="88" t="e">
        <f t="shared" ca="1" si="217"/>
        <v>#N/A</v>
      </c>
      <c r="AV65" s="88" t="e">
        <f t="shared" ca="1" si="217"/>
        <v>#N/A</v>
      </c>
      <c r="AW65" s="88" t="e">
        <f t="shared" ca="1" si="217"/>
        <v>#N/A</v>
      </c>
      <c r="AX65" s="88" t="e">
        <f t="shared" ca="1" si="217"/>
        <v>#N/A</v>
      </c>
      <c r="AY65" s="88" t="e">
        <f t="shared" ca="1" si="217"/>
        <v>#N/A</v>
      </c>
      <c r="AZ65" s="88" t="e">
        <f t="shared" ca="1" si="217"/>
        <v>#N/A</v>
      </c>
      <c r="BA65" s="88" t="e">
        <f t="shared" ca="1" si="217"/>
        <v>#N/A</v>
      </c>
      <c r="BB65" s="88" t="e">
        <f t="shared" ca="1" si="217"/>
        <v>#N/A</v>
      </c>
      <c r="BC65" s="88" t="e">
        <f t="shared" ca="1" si="217"/>
        <v>#N/A</v>
      </c>
      <c r="BD65" s="88" t="e">
        <f t="shared" ca="1" si="217"/>
        <v>#N/A</v>
      </c>
      <c r="BE65" s="88" t="e">
        <f t="shared" ca="1" si="217"/>
        <v>#N/A</v>
      </c>
      <c r="BF65" s="88" t="e">
        <f t="shared" ca="1" si="217"/>
        <v>#N/A</v>
      </c>
      <c r="BG65" s="88" t="e">
        <f t="shared" ca="1" si="217"/>
        <v>#N/A</v>
      </c>
      <c r="BH65" s="88" t="e">
        <f t="shared" ca="1" si="217"/>
        <v>#N/A</v>
      </c>
      <c r="BI65" s="88" t="e">
        <f t="shared" ca="1" si="217"/>
        <v>#N/A</v>
      </c>
      <c r="BJ65" s="88" t="e">
        <f t="shared" ca="1" si="217"/>
        <v>#N/A</v>
      </c>
      <c r="BK65" s="88" t="e">
        <f t="shared" ca="1" si="217"/>
        <v>#N/A</v>
      </c>
      <c r="BL65" s="88" t="e">
        <f t="shared" ca="1" si="217"/>
        <v>#N/A</v>
      </c>
      <c r="BM65" s="88" t="e">
        <f t="shared" ca="1" si="217"/>
        <v>#N/A</v>
      </c>
      <c r="BN65" s="88" t="e">
        <f t="shared" ca="1" si="217"/>
        <v>#N/A</v>
      </c>
      <c r="BO65" s="88" t="e">
        <f t="shared" ca="1" si="217"/>
        <v>#N/A</v>
      </c>
      <c r="BP65" s="88" t="e">
        <f t="shared" ca="1" si="217"/>
        <v>#N/A</v>
      </c>
      <c r="BQ65" s="88" t="e">
        <f t="shared" ref="BQ65:EB65" ca="1" si="218">IFERROR(BQ$20/(BQ42^2*PI()/4),NA())</f>
        <v>#N/A</v>
      </c>
      <c r="BR65" s="88" t="e">
        <f t="shared" ca="1" si="218"/>
        <v>#N/A</v>
      </c>
      <c r="BS65" s="88" t="e">
        <f t="shared" ca="1" si="218"/>
        <v>#N/A</v>
      </c>
      <c r="BT65" s="88" t="e">
        <f t="shared" ca="1" si="218"/>
        <v>#N/A</v>
      </c>
      <c r="BU65" s="88" t="e">
        <f t="shared" ca="1" si="218"/>
        <v>#N/A</v>
      </c>
      <c r="BV65" s="88" t="e">
        <f t="shared" ca="1" si="218"/>
        <v>#N/A</v>
      </c>
      <c r="BW65" s="88" t="e">
        <f t="shared" ca="1" si="218"/>
        <v>#N/A</v>
      </c>
      <c r="BX65" s="88" t="e">
        <f t="shared" ca="1" si="218"/>
        <v>#N/A</v>
      </c>
      <c r="BY65" s="88" t="e">
        <f t="shared" ca="1" si="218"/>
        <v>#N/A</v>
      </c>
      <c r="BZ65" s="88" t="e">
        <f t="shared" ca="1" si="218"/>
        <v>#N/A</v>
      </c>
      <c r="CA65" s="88" t="e">
        <f t="shared" ca="1" si="218"/>
        <v>#N/A</v>
      </c>
      <c r="CB65" s="88" t="e">
        <f t="shared" ca="1" si="218"/>
        <v>#N/A</v>
      </c>
      <c r="CC65" s="88" t="e">
        <f t="shared" ca="1" si="218"/>
        <v>#N/A</v>
      </c>
      <c r="CD65" s="88" t="e">
        <f t="shared" ca="1" si="218"/>
        <v>#N/A</v>
      </c>
      <c r="CE65" s="88" t="e">
        <f t="shared" ca="1" si="218"/>
        <v>#N/A</v>
      </c>
      <c r="CF65" s="88" t="e">
        <f t="shared" ca="1" si="218"/>
        <v>#N/A</v>
      </c>
      <c r="CG65" s="88" t="e">
        <f t="shared" ca="1" si="218"/>
        <v>#N/A</v>
      </c>
      <c r="CH65" s="88" t="e">
        <f t="shared" ca="1" si="218"/>
        <v>#N/A</v>
      </c>
      <c r="CI65" s="88" t="e">
        <f t="shared" ca="1" si="218"/>
        <v>#N/A</v>
      </c>
      <c r="CJ65" s="88" t="e">
        <f t="shared" ca="1" si="218"/>
        <v>#N/A</v>
      </c>
      <c r="CK65" s="88" t="e">
        <f t="shared" ca="1" si="218"/>
        <v>#N/A</v>
      </c>
      <c r="CL65" s="88" t="e">
        <f t="shared" ca="1" si="218"/>
        <v>#N/A</v>
      </c>
      <c r="CM65" s="88" t="e">
        <f t="shared" ca="1" si="218"/>
        <v>#N/A</v>
      </c>
      <c r="CN65" s="88" t="e">
        <f t="shared" ca="1" si="218"/>
        <v>#N/A</v>
      </c>
      <c r="CO65" s="88" t="e">
        <f t="shared" ca="1" si="218"/>
        <v>#N/A</v>
      </c>
      <c r="CP65" s="88" t="e">
        <f t="shared" ca="1" si="218"/>
        <v>#N/A</v>
      </c>
      <c r="CQ65" s="88" t="e">
        <f t="shared" ca="1" si="218"/>
        <v>#N/A</v>
      </c>
      <c r="CR65" s="88" t="e">
        <f t="shared" ca="1" si="218"/>
        <v>#N/A</v>
      </c>
      <c r="CS65" s="88" t="e">
        <f t="shared" ca="1" si="218"/>
        <v>#N/A</v>
      </c>
      <c r="CT65" s="88" t="e">
        <f t="shared" ca="1" si="218"/>
        <v>#N/A</v>
      </c>
      <c r="CU65" s="88" t="e">
        <f t="shared" ca="1" si="218"/>
        <v>#N/A</v>
      </c>
      <c r="CV65" s="88" t="e">
        <f t="shared" ca="1" si="218"/>
        <v>#N/A</v>
      </c>
      <c r="CW65" s="88" t="e">
        <f t="shared" ca="1" si="218"/>
        <v>#N/A</v>
      </c>
      <c r="CX65" s="88" t="e">
        <f t="shared" ca="1" si="218"/>
        <v>#N/A</v>
      </c>
      <c r="CY65" s="88" t="e">
        <f t="shared" ca="1" si="218"/>
        <v>#N/A</v>
      </c>
      <c r="CZ65" s="88" t="e">
        <f t="shared" ca="1" si="218"/>
        <v>#N/A</v>
      </c>
      <c r="DA65" s="88" t="e">
        <f t="shared" ca="1" si="218"/>
        <v>#N/A</v>
      </c>
      <c r="DB65" s="88" t="e">
        <f t="shared" ca="1" si="218"/>
        <v>#N/A</v>
      </c>
      <c r="DC65" s="88" t="e">
        <f t="shared" ca="1" si="218"/>
        <v>#N/A</v>
      </c>
      <c r="DD65" s="88" t="e">
        <f t="shared" ca="1" si="218"/>
        <v>#N/A</v>
      </c>
      <c r="DE65" s="88" t="e">
        <f t="shared" ca="1" si="218"/>
        <v>#N/A</v>
      </c>
      <c r="DF65" s="88" t="e">
        <f t="shared" ca="1" si="218"/>
        <v>#N/A</v>
      </c>
      <c r="DG65" s="88" t="e">
        <f t="shared" ca="1" si="218"/>
        <v>#N/A</v>
      </c>
      <c r="DH65" s="88" t="e">
        <f t="shared" ca="1" si="218"/>
        <v>#N/A</v>
      </c>
      <c r="DI65" s="88" t="e">
        <f t="shared" ca="1" si="218"/>
        <v>#N/A</v>
      </c>
      <c r="DJ65" s="88" t="e">
        <f t="shared" ca="1" si="218"/>
        <v>#N/A</v>
      </c>
      <c r="DK65" s="88" t="e">
        <f t="shared" ca="1" si="218"/>
        <v>#N/A</v>
      </c>
      <c r="DL65" s="88" t="e">
        <f t="shared" ca="1" si="218"/>
        <v>#N/A</v>
      </c>
      <c r="DM65" s="88" t="e">
        <f t="shared" ca="1" si="218"/>
        <v>#N/A</v>
      </c>
      <c r="DN65" s="88" t="e">
        <f t="shared" ca="1" si="218"/>
        <v>#N/A</v>
      </c>
      <c r="DO65" s="88" t="e">
        <f t="shared" ca="1" si="218"/>
        <v>#N/A</v>
      </c>
      <c r="DP65" s="88" t="e">
        <f t="shared" ca="1" si="218"/>
        <v>#N/A</v>
      </c>
      <c r="DQ65" s="88" t="e">
        <f t="shared" ca="1" si="218"/>
        <v>#N/A</v>
      </c>
      <c r="DR65" s="88" t="e">
        <f t="shared" ca="1" si="218"/>
        <v>#N/A</v>
      </c>
      <c r="DS65" s="88" t="e">
        <f t="shared" ca="1" si="218"/>
        <v>#N/A</v>
      </c>
      <c r="DT65" s="88" t="e">
        <f t="shared" ca="1" si="218"/>
        <v>#N/A</v>
      </c>
      <c r="DU65" s="88" t="e">
        <f t="shared" ca="1" si="218"/>
        <v>#N/A</v>
      </c>
      <c r="DV65" s="88" t="e">
        <f t="shared" ca="1" si="218"/>
        <v>#N/A</v>
      </c>
      <c r="DW65" s="88" t="e">
        <f t="shared" ca="1" si="218"/>
        <v>#N/A</v>
      </c>
      <c r="DX65" s="88" t="e">
        <f t="shared" ca="1" si="218"/>
        <v>#N/A</v>
      </c>
      <c r="DY65" s="88" t="e">
        <f t="shared" ca="1" si="218"/>
        <v>#N/A</v>
      </c>
      <c r="DZ65" s="88" t="e">
        <f t="shared" ca="1" si="218"/>
        <v>#N/A</v>
      </c>
      <c r="EA65" s="88" t="e">
        <f t="shared" ca="1" si="218"/>
        <v>#N/A</v>
      </c>
      <c r="EB65" s="88" t="e">
        <f t="shared" ca="1" si="218"/>
        <v>#N/A</v>
      </c>
      <c r="EC65" s="88" t="e">
        <f t="shared" ref="EC65:GN65" ca="1" si="219">IFERROR(EC$20/(EC42^2*PI()/4),NA())</f>
        <v>#N/A</v>
      </c>
      <c r="ED65" s="88" t="e">
        <f t="shared" ca="1" si="219"/>
        <v>#N/A</v>
      </c>
      <c r="EE65" s="88" t="e">
        <f t="shared" ca="1" si="219"/>
        <v>#N/A</v>
      </c>
      <c r="EF65" s="88" t="e">
        <f t="shared" ca="1" si="219"/>
        <v>#N/A</v>
      </c>
      <c r="EG65" s="88" t="e">
        <f t="shared" ca="1" si="219"/>
        <v>#N/A</v>
      </c>
      <c r="EH65" s="88" t="e">
        <f t="shared" ca="1" si="219"/>
        <v>#N/A</v>
      </c>
      <c r="EI65" s="88" t="e">
        <f t="shared" ca="1" si="219"/>
        <v>#N/A</v>
      </c>
      <c r="EJ65" s="88" t="e">
        <f t="shared" ca="1" si="219"/>
        <v>#N/A</v>
      </c>
      <c r="EK65" s="88" t="e">
        <f t="shared" ca="1" si="219"/>
        <v>#N/A</v>
      </c>
      <c r="EL65" s="88" t="e">
        <f t="shared" ca="1" si="219"/>
        <v>#N/A</v>
      </c>
      <c r="EM65" s="88" t="e">
        <f t="shared" ca="1" si="219"/>
        <v>#N/A</v>
      </c>
      <c r="EN65" s="88" t="e">
        <f t="shared" ca="1" si="219"/>
        <v>#N/A</v>
      </c>
      <c r="EO65" s="88" t="e">
        <f t="shared" ca="1" si="219"/>
        <v>#N/A</v>
      </c>
      <c r="EP65" s="88" t="e">
        <f t="shared" ca="1" si="219"/>
        <v>#N/A</v>
      </c>
      <c r="EQ65" s="88" t="e">
        <f t="shared" ca="1" si="219"/>
        <v>#N/A</v>
      </c>
      <c r="ER65" s="88" t="e">
        <f t="shared" ca="1" si="219"/>
        <v>#N/A</v>
      </c>
      <c r="ES65" s="88" t="e">
        <f t="shared" ca="1" si="219"/>
        <v>#N/A</v>
      </c>
      <c r="ET65" s="88" t="e">
        <f t="shared" ca="1" si="219"/>
        <v>#N/A</v>
      </c>
      <c r="EU65" s="88" t="e">
        <f t="shared" ca="1" si="219"/>
        <v>#N/A</v>
      </c>
      <c r="EV65" s="88" t="e">
        <f t="shared" ca="1" si="219"/>
        <v>#N/A</v>
      </c>
      <c r="EW65" s="88" t="e">
        <f t="shared" ca="1" si="219"/>
        <v>#N/A</v>
      </c>
      <c r="EX65" s="88" t="e">
        <f t="shared" ca="1" si="219"/>
        <v>#N/A</v>
      </c>
      <c r="EY65" s="88" t="e">
        <f t="shared" ca="1" si="219"/>
        <v>#N/A</v>
      </c>
      <c r="EZ65" s="88" t="e">
        <f t="shared" ca="1" si="219"/>
        <v>#N/A</v>
      </c>
      <c r="FA65" s="88" t="e">
        <f t="shared" ca="1" si="219"/>
        <v>#N/A</v>
      </c>
      <c r="FB65" s="88" t="e">
        <f t="shared" ca="1" si="219"/>
        <v>#N/A</v>
      </c>
      <c r="FC65" s="88" t="e">
        <f t="shared" ca="1" si="219"/>
        <v>#N/A</v>
      </c>
      <c r="FD65" s="88" t="e">
        <f t="shared" ca="1" si="219"/>
        <v>#N/A</v>
      </c>
      <c r="FE65" s="88" t="e">
        <f t="shared" ca="1" si="219"/>
        <v>#N/A</v>
      </c>
      <c r="FF65" s="88" t="e">
        <f t="shared" ca="1" si="219"/>
        <v>#N/A</v>
      </c>
      <c r="FG65" s="88" t="e">
        <f t="shared" ca="1" si="219"/>
        <v>#N/A</v>
      </c>
      <c r="FH65" s="88" t="e">
        <f t="shared" ca="1" si="219"/>
        <v>#N/A</v>
      </c>
      <c r="FI65" s="88" t="e">
        <f t="shared" ca="1" si="219"/>
        <v>#N/A</v>
      </c>
      <c r="FJ65" s="88" t="e">
        <f t="shared" ca="1" si="219"/>
        <v>#N/A</v>
      </c>
      <c r="FK65" s="88" t="e">
        <f t="shared" ca="1" si="219"/>
        <v>#N/A</v>
      </c>
      <c r="FL65" s="88" t="e">
        <f t="shared" ca="1" si="219"/>
        <v>#N/A</v>
      </c>
      <c r="FM65" s="88" t="e">
        <f t="shared" ca="1" si="219"/>
        <v>#N/A</v>
      </c>
      <c r="FN65" s="88" t="e">
        <f t="shared" ca="1" si="219"/>
        <v>#N/A</v>
      </c>
      <c r="FO65" s="88" t="e">
        <f t="shared" ca="1" si="219"/>
        <v>#N/A</v>
      </c>
      <c r="FP65" s="88" t="e">
        <f t="shared" ca="1" si="219"/>
        <v>#N/A</v>
      </c>
      <c r="FQ65" s="88" t="e">
        <f t="shared" ca="1" si="219"/>
        <v>#N/A</v>
      </c>
      <c r="FR65" s="88" t="e">
        <f t="shared" ca="1" si="219"/>
        <v>#N/A</v>
      </c>
      <c r="FS65" s="88" t="e">
        <f t="shared" ca="1" si="219"/>
        <v>#N/A</v>
      </c>
      <c r="FT65" s="88" t="e">
        <f t="shared" ca="1" si="219"/>
        <v>#N/A</v>
      </c>
      <c r="FU65" s="88" t="e">
        <f t="shared" ca="1" si="219"/>
        <v>#N/A</v>
      </c>
      <c r="FV65" s="88" t="e">
        <f t="shared" ca="1" si="219"/>
        <v>#N/A</v>
      </c>
      <c r="FW65" s="88" t="e">
        <f t="shared" ca="1" si="219"/>
        <v>#N/A</v>
      </c>
      <c r="FX65" s="88" t="e">
        <f t="shared" ca="1" si="219"/>
        <v>#N/A</v>
      </c>
      <c r="FY65" s="88" t="e">
        <f t="shared" ca="1" si="219"/>
        <v>#N/A</v>
      </c>
      <c r="FZ65" s="88" t="e">
        <f t="shared" ca="1" si="219"/>
        <v>#N/A</v>
      </c>
      <c r="GA65" s="88" t="e">
        <f t="shared" ca="1" si="219"/>
        <v>#N/A</v>
      </c>
      <c r="GB65" s="88" t="e">
        <f t="shared" ca="1" si="219"/>
        <v>#N/A</v>
      </c>
      <c r="GC65" s="88" t="e">
        <f t="shared" ca="1" si="219"/>
        <v>#N/A</v>
      </c>
      <c r="GD65" s="88" t="e">
        <f t="shared" ca="1" si="219"/>
        <v>#N/A</v>
      </c>
      <c r="GE65" s="88" t="e">
        <f t="shared" ca="1" si="219"/>
        <v>#N/A</v>
      </c>
      <c r="GF65" s="88" t="e">
        <f t="shared" ca="1" si="219"/>
        <v>#N/A</v>
      </c>
      <c r="GG65" s="88" t="e">
        <f t="shared" ca="1" si="219"/>
        <v>#N/A</v>
      </c>
      <c r="GH65" s="88" t="e">
        <f t="shared" ca="1" si="219"/>
        <v>#N/A</v>
      </c>
      <c r="GI65" s="88" t="e">
        <f t="shared" ca="1" si="219"/>
        <v>#N/A</v>
      </c>
      <c r="GJ65" s="88" t="e">
        <f t="shared" ca="1" si="219"/>
        <v>#N/A</v>
      </c>
      <c r="GK65" s="88" t="e">
        <f t="shared" ca="1" si="219"/>
        <v>#N/A</v>
      </c>
      <c r="GL65" s="88" t="e">
        <f t="shared" ca="1" si="219"/>
        <v>#N/A</v>
      </c>
      <c r="GM65" s="88" t="e">
        <f t="shared" ca="1" si="219"/>
        <v>#N/A</v>
      </c>
      <c r="GN65" s="88" t="e">
        <f t="shared" ca="1" si="219"/>
        <v>#N/A</v>
      </c>
      <c r="GO65" s="88" t="e">
        <f t="shared" ref="GO65:IZ65" ca="1" si="220">IFERROR(GO$20/(GO42^2*PI()/4),NA())</f>
        <v>#N/A</v>
      </c>
      <c r="GP65" s="88" t="e">
        <f t="shared" ca="1" si="220"/>
        <v>#N/A</v>
      </c>
      <c r="GQ65" s="88" t="e">
        <f t="shared" ca="1" si="220"/>
        <v>#N/A</v>
      </c>
      <c r="GR65" s="88" t="e">
        <f t="shared" ca="1" si="220"/>
        <v>#N/A</v>
      </c>
      <c r="GS65" s="88" t="e">
        <f t="shared" ca="1" si="220"/>
        <v>#N/A</v>
      </c>
      <c r="GT65" s="88" t="e">
        <f t="shared" ca="1" si="220"/>
        <v>#N/A</v>
      </c>
      <c r="GU65" s="88" t="e">
        <f t="shared" ca="1" si="220"/>
        <v>#N/A</v>
      </c>
      <c r="GV65" s="88" t="e">
        <f t="shared" ca="1" si="220"/>
        <v>#N/A</v>
      </c>
      <c r="GW65" s="88" t="e">
        <f t="shared" ca="1" si="220"/>
        <v>#N/A</v>
      </c>
      <c r="GX65" s="88" t="e">
        <f t="shared" ca="1" si="220"/>
        <v>#N/A</v>
      </c>
      <c r="GY65" s="88" t="e">
        <f t="shared" ca="1" si="220"/>
        <v>#N/A</v>
      </c>
      <c r="GZ65" s="88" t="e">
        <f t="shared" ca="1" si="220"/>
        <v>#N/A</v>
      </c>
      <c r="HA65" s="88" t="e">
        <f t="shared" ca="1" si="220"/>
        <v>#N/A</v>
      </c>
      <c r="HB65" s="88" t="e">
        <f t="shared" ca="1" si="220"/>
        <v>#N/A</v>
      </c>
      <c r="HC65" s="88" t="e">
        <f t="shared" ca="1" si="220"/>
        <v>#N/A</v>
      </c>
      <c r="HD65" s="88" t="e">
        <f t="shared" ca="1" si="220"/>
        <v>#N/A</v>
      </c>
      <c r="HE65" s="88" t="e">
        <f t="shared" ca="1" si="220"/>
        <v>#N/A</v>
      </c>
      <c r="HF65" s="88" t="e">
        <f t="shared" ca="1" si="220"/>
        <v>#N/A</v>
      </c>
      <c r="HG65" s="88" t="e">
        <f t="shared" ca="1" si="220"/>
        <v>#N/A</v>
      </c>
      <c r="HH65" s="88" t="e">
        <f t="shared" ca="1" si="220"/>
        <v>#N/A</v>
      </c>
      <c r="HI65" s="88" t="e">
        <f t="shared" ca="1" si="220"/>
        <v>#N/A</v>
      </c>
      <c r="HJ65" s="88" t="e">
        <f t="shared" ca="1" si="220"/>
        <v>#N/A</v>
      </c>
      <c r="HK65" s="88" t="e">
        <f t="shared" ca="1" si="220"/>
        <v>#N/A</v>
      </c>
      <c r="HL65" s="88" t="e">
        <f t="shared" ca="1" si="220"/>
        <v>#N/A</v>
      </c>
      <c r="HM65" s="88" t="e">
        <f t="shared" ca="1" si="220"/>
        <v>#N/A</v>
      </c>
      <c r="HN65" s="88" t="e">
        <f t="shared" ca="1" si="220"/>
        <v>#N/A</v>
      </c>
      <c r="HO65" s="88" t="e">
        <f t="shared" ca="1" si="220"/>
        <v>#N/A</v>
      </c>
      <c r="HP65" s="88" t="e">
        <f t="shared" ca="1" si="220"/>
        <v>#N/A</v>
      </c>
      <c r="HQ65" s="88" t="e">
        <f t="shared" ca="1" si="220"/>
        <v>#N/A</v>
      </c>
      <c r="HR65" s="88" t="e">
        <f t="shared" ca="1" si="220"/>
        <v>#N/A</v>
      </c>
      <c r="HS65" s="88" t="e">
        <f t="shared" ca="1" si="220"/>
        <v>#N/A</v>
      </c>
      <c r="HT65" s="88" t="e">
        <f t="shared" ca="1" si="220"/>
        <v>#N/A</v>
      </c>
      <c r="HU65" s="88" t="e">
        <f t="shared" ca="1" si="220"/>
        <v>#N/A</v>
      </c>
      <c r="HV65" s="88" t="e">
        <f t="shared" ca="1" si="220"/>
        <v>#N/A</v>
      </c>
      <c r="HW65" s="88" t="e">
        <f t="shared" ca="1" si="220"/>
        <v>#N/A</v>
      </c>
      <c r="HX65" s="88" t="e">
        <f t="shared" ca="1" si="220"/>
        <v>#N/A</v>
      </c>
      <c r="HY65" s="88" t="e">
        <f t="shared" ca="1" si="220"/>
        <v>#N/A</v>
      </c>
      <c r="HZ65" s="88" t="e">
        <f t="shared" ca="1" si="220"/>
        <v>#N/A</v>
      </c>
      <c r="IA65" s="88" t="e">
        <f t="shared" ca="1" si="220"/>
        <v>#N/A</v>
      </c>
      <c r="IB65" s="88" t="e">
        <f t="shared" ca="1" si="220"/>
        <v>#N/A</v>
      </c>
      <c r="IC65" s="88" t="e">
        <f t="shared" ca="1" si="220"/>
        <v>#N/A</v>
      </c>
      <c r="ID65" s="88" t="e">
        <f t="shared" ca="1" si="220"/>
        <v>#N/A</v>
      </c>
      <c r="IE65" s="88" t="e">
        <f t="shared" ca="1" si="220"/>
        <v>#N/A</v>
      </c>
      <c r="IF65" s="88" t="e">
        <f t="shared" ca="1" si="220"/>
        <v>#N/A</v>
      </c>
      <c r="IG65" s="88" t="e">
        <f t="shared" ca="1" si="220"/>
        <v>#N/A</v>
      </c>
      <c r="IH65" s="88" t="e">
        <f t="shared" ca="1" si="220"/>
        <v>#N/A</v>
      </c>
      <c r="II65" s="88" t="e">
        <f t="shared" ca="1" si="220"/>
        <v>#N/A</v>
      </c>
      <c r="IJ65" s="88" t="e">
        <f t="shared" ca="1" si="220"/>
        <v>#N/A</v>
      </c>
      <c r="IK65" s="88" t="e">
        <f t="shared" ca="1" si="220"/>
        <v>#N/A</v>
      </c>
      <c r="IL65" s="88" t="e">
        <f t="shared" ca="1" si="220"/>
        <v>#N/A</v>
      </c>
      <c r="IM65" s="88" t="e">
        <f t="shared" ca="1" si="220"/>
        <v>#N/A</v>
      </c>
      <c r="IN65" s="88" t="e">
        <f t="shared" ca="1" si="220"/>
        <v>#N/A</v>
      </c>
      <c r="IO65" s="88" t="e">
        <f t="shared" ca="1" si="220"/>
        <v>#N/A</v>
      </c>
      <c r="IP65" s="88" t="e">
        <f t="shared" ca="1" si="220"/>
        <v>#N/A</v>
      </c>
      <c r="IQ65" s="88" t="e">
        <f t="shared" ca="1" si="220"/>
        <v>#N/A</v>
      </c>
      <c r="IR65" s="88" t="e">
        <f t="shared" ca="1" si="220"/>
        <v>#N/A</v>
      </c>
      <c r="IS65" s="88" t="e">
        <f t="shared" ca="1" si="220"/>
        <v>#N/A</v>
      </c>
      <c r="IT65" s="88" t="e">
        <f t="shared" ca="1" si="220"/>
        <v>#N/A</v>
      </c>
      <c r="IU65" s="88" t="e">
        <f t="shared" ca="1" si="220"/>
        <v>#N/A</v>
      </c>
      <c r="IV65" s="88" t="e">
        <f t="shared" ca="1" si="220"/>
        <v>#N/A</v>
      </c>
      <c r="IW65" s="88" t="e">
        <f t="shared" ca="1" si="220"/>
        <v>#N/A</v>
      </c>
      <c r="IX65" s="88" t="e">
        <f t="shared" ca="1" si="220"/>
        <v>#N/A</v>
      </c>
      <c r="IY65" s="88" t="e">
        <f t="shared" ca="1" si="220"/>
        <v>#N/A</v>
      </c>
      <c r="IZ65" s="88" t="e">
        <f t="shared" ca="1" si="220"/>
        <v>#N/A</v>
      </c>
      <c r="JA65" s="88" t="e">
        <f t="shared" ref="JA65:LL65" ca="1" si="221">IFERROR(JA$20/(JA42^2*PI()/4),NA())</f>
        <v>#N/A</v>
      </c>
      <c r="JB65" s="88" t="e">
        <f t="shared" ca="1" si="221"/>
        <v>#N/A</v>
      </c>
      <c r="JC65" s="88" t="e">
        <f t="shared" ca="1" si="221"/>
        <v>#N/A</v>
      </c>
      <c r="JD65" s="88" t="e">
        <f t="shared" ca="1" si="221"/>
        <v>#N/A</v>
      </c>
      <c r="JE65" s="88" t="e">
        <f t="shared" ca="1" si="221"/>
        <v>#N/A</v>
      </c>
      <c r="JF65" s="88" t="e">
        <f t="shared" ca="1" si="221"/>
        <v>#N/A</v>
      </c>
      <c r="JG65" s="88" t="e">
        <f t="shared" ca="1" si="221"/>
        <v>#N/A</v>
      </c>
      <c r="JH65" s="88" t="e">
        <f t="shared" ca="1" si="221"/>
        <v>#N/A</v>
      </c>
      <c r="JI65" s="88" t="e">
        <f t="shared" ca="1" si="221"/>
        <v>#N/A</v>
      </c>
      <c r="JJ65" s="88" t="e">
        <f t="shared" ca="1" si="221"/>
        <v>#N/A</v>
      </c>
      <c r="JK65" s="88" t="e">
        <f t="shared" ca="1" si="221"/>
        <v>#N/A</v>
      </c>
      <c r="JL65" s="88" t="e">
        <f t="shared" ca="1" si="221"/>
        <v>#N/A</v>
      </c>
      <c r="JM65" s="88" t="e">
        <f t="shared" ca="1" si="221"/>
        <v>#N/A</v>
      </c>
      <c r="JN65" s="88" t="e">
        <f t="shared" ca="1" si="221"/>
        <v>#N/A</v>
      </c>
      <c r="JO65" s="88" t="e">
        <f t="shared" ca="1" si="221"/>
        <v>#N/A</v>
      </c>
      <c r="JP65" s="88" t="e">
        <f t="shared" ca="1" si="221"/>
        <v>#N/A</v>
      </c>
      <c r="JQ65" s="88" t="e">
        <f t="shared" ca="1" si="221"/>
        <v>#N/A</v>
      </c>
      <c r="JR65" s="88" t="e">
        <f t="shared" ca="1" si="221"/>
        <v>#N/A</v>
      </c>
      <c r="JS65" s="88" t="e">
        <f t="shared" ca="1" si="221"/>
        <v>#N/A</v>
      </c>
      <c r="JT65" s="88" t="e">
        <f t="shared" ca="1" si="221"/>
        <v>#N/A</v>
      </c>
      <c r="JU65" s="88" t="e">
        <f t="shared" ca="1" si="221"/>
        <v>#N/A</v>
      </c>
      <c r="JV65" s="88" t="e">
        <f t="shared" ca="1" si="221"/>
        <v>#N/A</v>
      </c>
      <c r="JW65" s="88" t="e">
        <f t="shared" ca="1" si="221"/>
        <v>#N/A</v>
      </c>
      <c r="JX65" s="88" t="e">
        <f t="shared" ca="1" si="221"/>
        <v>#N/A</v>
      </c>
      <c r="JY65" s="88" t="e">
        <f t="shared" ca="1" si="221"/>
        <v>#N/A</v>
      </c>
      <c r="JZ65" s="88" t="e">
        <f t="shared" ca="1" si="221"/>
        <v>#N/A</v>
      </c>
      <c r="KA65" s="88" t="e">
        <f t="shared" ca="1" si="221"/>
        <v>#N/A</v>
      </c>
      <c r="KB65" s="88" t="e">
        <f t="shared" ca="1" si="221"/>
        <v>#N/A</v>
      </c>
      <c r="KC65" s="88" t="e">
        <f t="shared" ca="1" si="221"/>
        <v>#N/A</v>
      </c>
      <c r="KD65" s="88" t="e">
        <f t="shared" ca="1" si="221"/>
        <v>#N/A</v>
      </c>
      <c r="KE65" s="88" t="e">
        <f t="shared" ca="1" si="221"/>
        <v>#N/A</v>
      </c>
      <c r="KF65" s="88" t="e">
        <f t="shared" ca="1" si="221"/>
        <v>#N/A</v>
      </c>
      <c r="KG65" s="88" t="e">
        <f t="shared" ca="1" si="221"/>
        <v>#N/A</v>
      </c>
      <c r="KH65" s="88" t="e">
        <f t="shared" ca="1" si="221"/>
        <v>#N/A</v>
      </c>
      <c r="KI65" s="88" t="e">
        <f t="shared" ca="1" si="221"/>
        <v>#N/A</v>
      </c>
      <c r="KJ65" s="88" t="e">
        <f t="shared" ca="1" si="221"/>
        <v>#N/A</v>
      </c>
      <c r="KK65" s="88" t="e">
        <f t="shared" ca="1" si="221"/>
        <v>#N/A</v>
      </c>
      <c r="KL65" s="88" t="e">
        <f t="shared" ca="1" si="221"/>
        <v>#N/A</v>
      </c>
      <c r="KM65" s="88" t="e">
        <f t="shared" ca="1" si="221"/>
        <v>#N/A</v>
      </c>
      <c r="KN65" s="88" t="e">
        <f t="shared" ca="1" si="221"/>
        <v>#N/A</v>
      </c>
      <c r="KO65" s="88" t="e">
        <f t="shared" ca="1" si="221"/>
        <v>#N/A</v>
      </c>
      <c r="KP65" s="88" t="e">
        <f t="shared" ca="1" si="221"/>
        <v>#N/A</v>
      </c>
      <c r="KQ65" s="88" t="e">
        <f t="shared" ca="1" si="221"/>
        <v>#N/A</v>
      </c>
      <c r="KR65" s="88" t="e">
        <f t="shared" ca="1" si="221"/>
        <v>#N/A</v>
      </c>
      <c r="KS65" s="88" t="e">
        <f t="shared" ca="1" si="221"/>
        <v>#N/A</v>
      </c>
      <c r="KT65" s="88" t="e">
        <f t="shared" ca="1" si="221"/>
        <v>#N/A</v>
      </c>
      <c r="KU65" s="88" t="e">
        <f t="shared" ca="1" si="221"/>
        <v>#N/A</v>
      </c>
      <c r="KV65" s="88" t="e">
        <f t="shared" ca="1" si="221"/>
        <v>#N/A</v>
      </c>
      <c r="KW65" s="88" t="e">
        <f t="shared" ca="1" si="221"/>
        <v>#N/A</v>
      </c>
      <c r="KX65" s="88" t="e">
        <f t="shared" ca="1" si="221"/>
        <v>#N/A</v>
      </c>
      <c r="KY65" s="88" t="e">
        <f t="shared" ca="1" si="221"/>
        <v>#N/A</v>
      </c>
      <c r="KZ65" s="88" t="e">
        <f t="shared" ca="1" si="221"/>
        <v>#N/A</v>
      </c>
      <c r="LA65" s="88" t="e">
        <f t="shared" ca="1" si="221"/>
        <v>#N/A</v>
      </c>
      <c r="LB65" s="88" t="e">
        <f t="shared" ca="1" si="221"/>
        <v>#N/A</v>
      </c>
      <c r="LC65" s="88" t="e">
        <f t="shared" ca="1" si="221"/>
        <v>#N/A</v>
      </c>
      <c r="LD65" s="88" t="e">
        <f t="shared" ca="1" si="221"/>
        <v>#N/A</v>
      </c>
      <c r="LE65" s="88" t="e">
        <f t="shared" ca="1" si="221"/>
        <v>#N/A</v>
      </c>
      <c r="LF65" s="88" t="e">
        <f t="shared" ca="1" si="221"/>
        <v>#N/A</v>
      </c>
      <c r="LG65" s="88" t="e">
        <f t="shared" ca="1" si="221"/>
        <v>#N/A</v>
      </c>
      <c r="LH65" s="88" t="e">
        <f t="shared" ca="1" si="221"/>
        <v>#N/A</v>
      </c>
      <c r="LI65" s="88" t="e">
        <f t="shared" ca="1" si="221"/>
        <v>#N/A</v>
      </c>
      <c r="LJ65" s="88" t="e">
        <f t="shared" ca="1" si="221"/>
        <v>#N/A</v>
      </c>
      <c r="LK65" s="88" t="e">
        <f t="shared" ca="1" si="221"/>
        <v>#N/A</v>
      </c>
      <c r="LL65" s="88" t="e">
        <f t="shared" ca="1" si="221"/>
        <v>#N/A</v>
      </c>
      <c r="LM65" s="88" t="e">
        <f t="shared" ref="LM65:NX65" ca="1" si="222">IFERROR(LM$20/(LM42^2*PI()/4),NA())</f>
        <v>#N/A</v>
      </c>
      <c r="LN65" s="88" t="e">
        <f t="shared" ca="1" si="222"/>
        <v>#N/A</v>
      </c>
      <c r="LO65" s="88" t="e">
        <f t="shared" ca="1" si="222"/>
        <v>#N/A</v>
      </c>
      <c r="LP65" s="88" t="e">
        <f t="shared" ca="1" si="222"/>
        <v>#N/A</v>
      </c>
      <c r="LQ65" s="88" t="e">
        <f t="shared" ca="1" si="222"/>
        <v>#N/A</v>
      </c>
      <c r="LR65" s="88" t="e">
        <f t="shared" ca="1" si="222"/>
        <v>#N/A</v>
      </c>
      <c r="LS65" s="88" t="e">
        <f t="shared" ca="1" si="222"/>
        <v>#N/A</v>
      </c>
      <c r="LT65" s="88" t="e">
        <f t="shared" ca="1" si="222"/>
        <v>#N/A</v>
      </c>
      <c r="LU65" s="88" t="e">
        <f t="shared" ca="1" si="222"/>
        <v>#N/A</v>
      </c>
      <c r="LV65" s="88" t="e">
        <f t="shared" ca="1" si="222"/>
        <v>#N/A</v>
      </c>
      <c r="LW65" s="88" t="e">
        <f t="shared" ca="1" si="222"/>
        <v>#N/A</v>
      </c>
      <c r="LX65" s="88" t="e">
        <f t="shared" ca="1" si="222"/>
        <v>#N/A</v>
      </c>
      <c r="LY65" s="88" t="e">
        <f t="shared" ca="1" si="222"/>
        <v>#N/A</v>
      </c>
      <c r="LZ65" s="88" t="e">
        <f t="shared" ca="1" si="222"/>
        <v>#N/A</v>
      </c>
      <c r="MA65" s="88" t="e">
        <f t="shared" ca="1" si="222"/>
        <v>#N/A</v>
      </c>
      <c r="MB65" s="88" t="e">
        <f t="shared" ca="1" si="222"/>
        <v>#N/A</v>
      </c>
      <c r="MC65" s="88" t="e">
        <f t="shared" ca="1" si="222"/>
        <v>#N/A</v>
      </c>
      <c r="MD65" s="88" t="e">
        <f t="shared" ca="1" si="222"/>
        <v>#N/A</v>
      </c>
      <c r="ME65" s="88" t="e">
        <f t="shared" ca="1" si="222"/>
        <v>#N/A</v>
      </c>
      <c r="MF65" s="88" t="e">
        <f t="shared" ca="1" si="222"/>
        <v>#N/A</v>
      </c>
      <c r="MG65" s="88" t="e">
        <f t="shared" ca="1" si="222"/>
        <v>#N/A</v>
      </c>
      <c r="MH65" s="88" t="e">
        <f t="shared" ca="1" si="222"/>
        <v>#N/A</v>
      </c>
      <c r="MI65" s="88" t="e">
        <f t="shared" ca="1" si="222"/>
        <v>#N/A</v>
      </c>
      <c r="MJ65" s="88" t="e">
        <f t="shared" ca="1" si="222"/>
        <v>#N/A</v>
      </c>
      <c r="MK65" s="88" t="e">
        <f t="shared" ca="1" si="222"/>
        <v>#N/A</v>
      </c>
      <c r="ML65" s="88" t="e">
        <f t="shared" ca="1" si="222"/>
        <v>#N/A</v>
      </c>
      <c r="MM65" s="88" t="e">
        <f t="shared" ca="1" si="222"/>
        <v>#N/A</v>
      </c>
      <c r="MN65" s="88" t="e">
        <f t="shared" ca="1" si="222"/>
        <v>#N/A</v>
      </c>
      <c r="MO65" s="88" t="e">
        <f t="shared" ca="1" si="222"/>
        <v>#N/A</v>
      </c>
      <c r="MP65" s="88" t="e">
        <f t="shared" ca="1" si="222"/>
        <v>#N/A</v>
      </c>
      <c r="MQ65" s="88" t="e">
        <f t="shared" ca="1" si="222"/>
        <v>#N/A</v>
      </c>
      <c r="MR65" s="88" t="e">
        <f t="shared" ca="1" si="222"/>
        <v>#N/A</v>
      </c>
      <c r="MS65" s="88" t="e">
        <f t="shared" ca="1" si="222"/>
        <v>#N/A</v>
      </c>
      <c r="MT65" s="88" t="e">
        <f t="shared" ca="1" si="222"/>
        <v>#N/A</v>
      </c>
      <c r="MU65" s="88" t="e">
        <f t="shared" ca="1" si="222"/>
        <v>#N/A</v>
      </c>
      <c r="MV65" s="88" t="e">
        <f t="shared" ca="1" si="222"/>
        <v>#N/A</v>
      </c>
      <c r="MW65" s="88" t="e">
        <f t="shared" ca="1" si="222"/>
        <v>#N/A</v>
      </c>
      <c r="MX65" s="88" t="e">
        <f t="shared" ca="1" si="222"/>
        <v>#N/A</v>
      </c>
      <c r="MY65" s="88" t="e">
        <f t="shared" ca="1" si="222"/>
        <v>#N/A</v>
      </c>
      <c r="MZ65" s="88" t="e">
        <f t="shared" ca="1" si="222"/>
        <v>#N/A</v>
      </c>
      <c r="NA65" s="88" t="e">
        <f t="shared" ca="1" si="222"/>
        <v>#N/A</v>
      </c>
      <c r="NB65" s="88" t="e">
        <f t="shared" ca="1" si="222"/>
        <v>#N/A</v>
      </c>
      <c r="NC65" s="88" t="e">
        <f t="shared" ca="1" si="222"/>
        <v>#N/A</v>
      </c>
      <c r="ND65" s="88" t="e">
        <f t="shared" ca="1" si="222"/>
        <v>#N/A</v>
      </c>
      <c r="NE65" s="88" t="e">
        <f t="shared" ca="1" si="222"/>
        <v>#N/A</v>
      </c>
      <c r="NF65" s="88" t="e">
        <f t="shared" ca="1" si="222"/>
        <v>#N/A</v>
      </c>
      <c r="NG65" s="88" t="e">
        <f t="shared" ca="1" si="222"/>
        <v>#N/A</v>
      </c>
      <c r="NH65" s="88" t="e">
        <f t="shared" ca="1" si="222"/>
        <v>#N/A</v>
      </c>
      <c r="NI65" s="88" t="e">
        <f t="shared" ca="1" si="222"/>
        <v>#N/A</v>
      </c>
      <c r="NJ65" s="88" t="e">
        <f t="shared" ca="1" si="222"/>
        <v>#N/A</v>
      </c>
      <c r="NK65" s="88" t="e">
        <f t="shared" ca="1" si="222"/>
        <v>#N/A</v>
      </c>
      <c r="NL65" s="88" t="e">
        <f t="shared" ca="1" si="222"/>
        <v>#N/A</v>
      </c>
      <c r="NM65" s="88" t="e">
        <f t="shared" ca="1" si="222"/>
        <v>#N/A</v>
      </c>
      <c r="NN65" s="88" t="e">
        <f t="shared" ca="1" si="222"/>
        <v>#N/A</v>
      </c>
      <c r="NO65" s="88" t="e">
        <f t="shared" ca="1" si="222"/>
        <v>#N/A</v>
      </c>
      <c r="NP65" s="88" t="e">
        <f t="shared" ca="1" si="222"/>
        <v>#N/A</v>
      </c>
      <c r="NQ65" s="88" t="e">
        <f t="shared" ca="1" si="222"/>
        <v>#N/A</v>
      </c>
      <c r="NR65" s="88" t="e">
        <f t="shared" ca="1" si="222"/>
        <v>#N/A</v>
      </c>
      <c r="NS65" s="88" t="e">
        <f t="shared" ca="1" si="222"/>
        <v>#N/A</v>
      </c>
      <c r="NT65" s="88" t="e">
        <f t="shared" ca="1" si="222"/>
        <v>#N/A</v>
      </c>
      <c r="NU65" s="88" t="e">
        <f t="shared" ca="1" si="222"/>
        <v>#N/A</v>
      </c>
      <c r="NV65" s="88" t="e">
        <f t="shared" ca="1" si="222"/>
        <v>#N/A</v>
      </c>
      <c r="NW65" s="88" t="e">
        <f t="shared" ca="1" si="222"/>
        <v>#N/A</v>
      </c>
      <c r="NX65" s="88" t="e">
        <f t="shared" ca="1" si="222"/>
        <v>#N/A</v>
      </c>
      <c r="NY65" s="88" t="e">
        <f t="shared" ref="NY65:OM65" ca="1" si="223">IFERROR(NY$20/(NY42^2*PI()/4),NA())</f>
        <v>#N/A</v>
      </c>
      <c r="NZ65" s="88" t="e">
        <f t="shared" ca="1" si="223"/>
        <v>#N/A</v>
      </c>
      <c r="OA65" s="88" t="e">
        <f t="shared" ca="1" si="223"/>
        <v>#N/A</v>
      </c>
      <c r="OB65" s="88" t="e">
        <f t="shared" ca="1" si="223"/>
        <v>#N/A</v>
      </c>
      <c r="OC65" s="88" t="e">
        <f t="shared" ca="1" si="223"/>
        <v>#N/A</v>
      </c>
      <c r="OD65" s="88" t="e">
        <f t="shared" ca="1" si="223"/>
        <v>#N/A</v>
      </c>
      <c r="OE65" s="88" t="e">
        <f t="shared" ca="1" si="223"/>
        <v>#N/A</v>
      </c>
      <c r="OF65" s="88" t="e">
        <f t="shared" ca="1" si="223"/>
        <v>#N/A</v>
      </c>
      <c r="OG65" s="88" t="e">
        <f t="shared" ca="1" si="223"/>
        <v>#N/A</v>
      </c>
      <c r="OH65" s="88" t="e">
        <f t="shared" ca="1" si="223"/>
        <v>#N/A</v>
      </c>
      <c r="OI65" s="88" t="e">
        <f t="shared" ca="1" si="223"/>
        <v>#N/A</v>
      </c>
      <c r="OJ65" s="88" t="e">
        <f t="shared" ca="1" si="223"/>
        <v>#N/A</v>
      </c>
      <c r="OK65" s="88" t="e">
        <f t="shared" ca="1" si="223"/>
        <v>#N/A</v>
      </c>
      <c r="OL65" s="88" t="e">
        <f t="shared" ca="1" si="223"/>
        <v>#N/A</v>
      </c>
      <c r="OM65" s="88" t="e">
        <f t="shared" ca="1" si="223"/>
        <v>#N/A</v>
      </c>
    </row>
    <row r="66" spans="2:403" x14ac:dyDescent="0.3">
      <c r="B66" s="84">
        <v>700</v>
      </c>
      <c r="C66" s="85" t="s">
        <v>76</v>
      </c>
      <c r="D66" s="88">
        <f t="shared" ref="D66" ca="1" si="224">IFERROR(D$20/(D43^2*PI()/4),NA())</f>
        <v>1.6893639744221253E-2</v>
      </c>
      <c r="E66" s="88">
        <f t="shared" ref="E66:BP66" ca="1" si="225">IFERROR(E$20/(E43^2*PI()/4),NA())</f>
        <v>4.6146978586536535E-4</v>
      </c>
      <c r="F66" s="88">
        <f t="shared" ca="1" si="225"/>
        <v>1.6432169958355884E-2</v>
      </c>
      <c r="G66" s="88">
        <f t="shared" ca="1" si="225"/>
        <v>8.0757212526438946E-3</v>
      </c>
      <c r="H66" s="88">
        <f t="shared" ca="1" si="225"/>
        <v>3.2302885010575583E-3</v>
      </c>
      <c r="I66" s="88">
        <f t="shared" ca="1" si="225"/>
        <v>1.6151442505287791E-3</v>
      </c>
      <c r="J66" s="88">
        <f t="shared" ca="1" si="225"/>
        <v>1.6151442505287791E-3</v>
      </c>
      <c r="K66" s="88">
        <f t="shared" ca="1" si="225"/>
        <v>4.8454327515863368E-3</v>
      </c>
      <c r="L66" s="88">
        <f t="shared" ca="1" si="225"/>
        <v>1.6151442505287791E-3</v>
      </c>
      <c r="M66" s="88">
        <f t="shared" ca="1" si="225"/>
        <v>3.2302885010575583E-3</v>
      </c>
      <c r="N66" s="88">
        <f t="shared" ca="1" si="225"/>
        <v>1.6151442505287791E-3</v>
      </c>
      <c r="O66" s="88">
        <f t="shared" ca="1" si="225"/>
        <v>1.6151442505287791E-3</v>
      </c>
      <c r="P66" s="88">
        <f t="shared" ca="1" si="225"/>
        <v>8.356448705711993E-3</v>
      </c>
      <c r="Q66" s="88">
        <f t="shared" ca="1" si="225"/>
        <v>4.1916838882770698E-3</v>
      </c>
      <c r="R66" s="88">
        <f t="shared" ca="1" si="225"/>
        <v>4.1647648174349232E-3</v>
      </c>
      <c r="S66" s="88">
        <f t="shared" ca="1" si="225"/>
        <v>1.9035628666946326E-3</v>
      </c>
      <c r="T66" s="88">
        <f t="shared" ca="1" si="225"/>
        <v>2.2612019507402903E-3</v>
      </c>
      <c r="U66" s="88">
        <f t="shared" ca="1" si="225"/>
        <v>1.1536744646634134E-3</v>
      </c>
      <c r="V66" s="88">
        <f t="shared" ca="1" si="225"/>
        <v>1.1075274860768772E-3</v>
      </c>
      <c r="W66" s="88">
        <f t="shared" ca="1" si="225"/>
        <v>1.3844093575960962E-4</v>
      </c>
      <c r="X66" s="88">
        <f t="shared" ca="1" si="225"/>
        <v>9.6908655031726742E-4</v>
      </c>
      <c r="Y66" s="88">
        <f t="shared" ca="1" si="225"/>
        <v>1.3844093575960962E-4</v>
      </c>
      <c r="Z66" s="88">
        <f t="shared" ca="1" si="225"/>
        <v>8.3064561455765767E-4</v>
      </c>
      <c r="AA66" s="88">
        <f t="shared" ca="1" si="225"/>
        <v>1.3844093575960962E-4</v>
      </c>
      <c r="AB66" s="88">
        <f t="shared" ca="1" si="225"/>
        <v>6.9220467879804802E-4</v>
      </c>
      <c r="AC66" s="88">
        <f t="shared" ca="1" si="225"/>
        <v>1.3844093575960962E-4</v>
      </c>
      <c r="AD66" s="88">
        <f t="shared" ca="1" si="225"/>
        <v>5.5376374303843848E-4</v>
      </c>
      <c r="AE66" s="88">
        <f t="shared" ca="1" si="225"/>
        <v>1.3844093575960962E-4</v>
      </c>
      <c r="AF66" s="88">
        <f t="shared" ca="1" si="225"/>
        <v>4.1532280727882883E-4</v>
      </c>
      <c r="AG66" s="88">
        <f t="shared" ca="1" si="225"/>
        <v>1.3844093575960962E-4</v>
      </c>
      <c r="AH66" s="88">
        <f t="shared" ca="1" si="225"/>
        <v>2.7688187151921924E-4</v>
      </c>
      <c r="AI66" s="88">
        <f t="shared" ca="1" si="225"/>
        <v>1.3844093575960962E-4</v>
      </c>
      <c r="AJ66" s="88">
        <f t="shared" ca="1" si="225"/>
        <v>1.3844093575960962E-4</v>
      </c>
      <c r="AK66" s="88" t="e">
        <f t="shared" ca="1" si="225"/>
        <v>#N/A</v>
      </c>
      <c r="AL66" s="88" t="e">
        <f t="shared" ca="1" si="225"/>
        <v>#N/A</v>
      </c>
      <c r="AM66" s="88" t="e">
        <f t="shared" ca="1" si="225"/>
        <v>#N/A</v>
      </c>
      <c r="AN66" s="88" t="e">
        <f t="shared" ca="1" si="225"/>
        <v>#N/A</v>
      </c>
      <c r="AO66" s="88" t="e">
        <f t="shared" ca="1" si="225"/>
        <v>#N/A</v>
      </c>
      <c r="AP66" s="88" t="e">
        <f t="shared" ca="1" si="225"/>
        <v>#N/A</v>
      </c>
      <c r="AQ66" s="88" t="e">
        <f t="shared" ca="1" si="225"/>
        <v>#N/A</v>
      </c>
      <c r="AR66" s="88" t="e">
        <f t="shared" ca="1" si="225"/>
        <v>#N/A</v>
      </c>
      <c r="AS66" s="88" t="e">
        <f t="shared" ca="1" si="225"/>
        <v>#N/A</v>
      </c>
      <c r="AT66" s="88" t="e">
        <f t="shared" ca="1" si="225"/>
        <v>#N/A</v>
      </c>
      <c r="AU66" s="88" t="e">
        <f t="shared" ca="1" si="225"/>
        <v>#N/A</v>
      </c>
      <c r="AV66" s="88" t="e">
        <f t="shared" ca="1" si="225"/>
        <v>#N/A</v>
      </c>
      <c r="AW66" s="88" t="e">
        <f t="shared" ca="1" si="225"/>
        <v>#N/A</v>
      </c>
      <c r="AX66" s="88" t="e">
        <f t="shared" ca="1" si="225"/>
        <v>#N/A</v>
      </c>
      <c r="AY66" s="88" t="e">
        <f t="shared" ca="1" si="225"/>
        <v>#N/A</v>
      </c>
      <c r="AZ66" s="88" t="e">
        <f t="shared" ca="1" si="225"/>
        <v>#N/A</v>
      </c>
      <c r="BA66" s="88" t="e">
        <f t="shared" ca="1" si="225"/>
        <v>#N/A</v>
      </c>
      <c r="BB66" s="88" t="e">
        <f t="shared" ca="1" si="225"/>
        <v>#N/A</v>
      </c>
      <c r="BC66" s="88" t="e">
        <f t="shared" ca="1" si="225"/>
        <v>#N/A</v>
      </c>
      <c r="BD66" s="88" t="e">
        <f t="shared" ca="1" si="225"/>
        <v>#N/A</v>
      </c>
      <c r="BE66" s="88" t="e">
        <f t="shared" ca="1" si="225"/>
        <v>#N/A</v>
      </c>
      <c r="BF66" s="88" t="e">
        <f t="shared" ca="1" si="225"/>
        <v>#N/A</v>
      </c>
      <c r="BG66" s="88" t="e">
        <f t="shared" ca="1" si="225"/>
        <v>#N/A</v>
      </c>
      <c r="BH66" s="88" t="e">
        <f t="shared" ca="1" si="225"/>
        <v>#N/A</v>
      </c>
      <c r="BI66" s="88" t="e">
        <f t="shared" ca="1" si="225"/>
        <v>#N/A</v>
      </c>
      <c r="BJ66" s="88" t="e">
        <f t="shared" ca="1" si="225"/>
        <v>#N/A</v>
      </c>
      <c r="BK66" s="88" t="e">
        <f t="shared" ca="1" si="225"/>
        <v>#N/A</v>
      </c>
      <c r="BL66" s="88" t="e">
        <f t="shared" ca="1" si="225"/>
        <v>#N/A</v>
      </c>
      <c r="BM66" s="88" t="e">
        <f t="shared" ca="1" si="225"/>
        <v>#N/A</v>
      </c>
      <c r="BN66" s="88" t="e">
        <f t="shared" ca="1" si="225"/>
        <v>#N/A</v>
      </c>
      <c r="BO66" s="88" t="e">
        <f t="shared" ca="1" si="225"/>
        <v>#N/A</v>
      </c>
      <c r="BP66" s="88" t="e">
        <f t="shared" ca="1" si="225"/>
        <v>#N/A</v>
      </c>
      <c r="BQ66" s="88" t="e">
        <f t="shared" ref="BQ66:EB66" ca="1" si="226">IFERROR(BQ$20/(BQ43^2*PI()/4),NA())</f>
        <v>#N/A</v>
      </c>
      <c r="BR66" s="88" t="e">
        <f t="shared" ca="1" si="226"/>
        <v>#N/A</v>
      </c>
      <c r="BS66" s="88" t="e">
        <f t="shared" ca="1" si="226"/>
        <v>#N/A</v>
      </c>
      <c r="BT66" s="88" t="e">
        <f t="shared" ca="1" si="226"/>
        <v>#N/A</v>
      </c>
      <c r="BU66" s="88" t="e">
        <f t="shared" ca="1" si="226"/>
        <v>#N/A</v>
      </c>
      <c r="BV66" s="88" t="e">
        <f t="shared" ca="1" si="226"/>
        <v>#N/A</v>
      </c>
      <c r="BW66" s="88" t="e">
        <f t="shared" ca="1" si="226"/>
        <v>#N/A</v>
      </c>
      <c r="BX66" s="88" t="e">
        <f t="shared" ca="1" si="226"/>
        <v>#N/A</v>
      </c>
      <c r="BY66" s="88" t="e">
        <f t="shared" ca="1" si="226"/>
        <v>#N/A</v>
      </c>
      <c r="BZ66" s="88" t="e">
        <f t="shared" ca="1" si="226"/>
        <v>#N/A</v>
      </c>
      <c r="CA66" s="88" t="e">
        <f t="shared" ca="1" si="226"/>
        <v>#N/A</v>
      </c>
      <c r="CB66" s="88" t="e">
        <f t="shared" ca="1" si="226"/>
        <v>#N/A</v>
      </c>
      <c r="CC66" s="88" t="e">
        <f t="shared" ca="1" si="226"/>
        <v>#N/A</v>
      </c>
      <c r="CD66" s="88" t="e">
        <f t="shared" ca="1" si="226"/>
        <v>#N/A</v>
      </c>
      <c r="CE66" s="88" t="e">
        <f t="shared" ca="1" si="226"/>
        <v>#N/A</v>
      </c>
      <c r="CF66" s="88" t="e">
        <f t="shared" ca="1" si="226"/>
        <v>#N/A</v>
      </c>
      <c r="CG66" s="88" t="e">
        <f t="shared" ca="1" si="226"/>
        <v>#N/A</v>
      </c>
      <c r="CH66" s="88" t="e">
        <f t="shared" ca="1" si="226"/>
        <v>#N/A</v>
      </c>
      <c r="CI66" s="88" t="e">
        <f t="shared" ca="1" si="226"/>
        <v>#N/A</v>
      </c>
      <c r="CJ66" s="88" t="e">
        <f t="shared" ca="1" si="226"/>
        <v>#N/A</v>
      </c>
      <c r="CK66" s="88" t="e">
        <f t="shared" ca="1" si="226"/>
        <v>#N/A</v>
      </c>
      <c r="CL66" s="88" t="e">
        <f t="shared" ca="1" si="226"/>
        <v>#N/A</v>
      </c>
      <c r="CM66" s="88" t="e">
        <f t="shared" ca="1" si="226"/>
        <v>#N/A</v>
      </c>
      <c r="CN66" s="88" t="e">
        <f t="shared" ca="1" si="226"/>
        <v>#N/A</v>
      </c>
      <c r="CO66" s="88" t="e">
        <f t="shared" ca="1" si="226"/>
        <v>#N/A</v>
      </c>
      <c r="CP66" s="88" t="e">
        <f t="shared" ca="1" si="226"/>
        <v>#N/A</v>
      </c>
      <c r="CQ66" s="88" t="e">
        <f t="shared" ca="1" si="226"/>
        <v>#N/A</v>
      </c>
      <c r="CR66" s="88" t="e">
        <f t="shared" ca="1" si="226"/>
        <v>#N/A</v>
      </c>
      <c r="CS66" s="88" t="e">
        <f t="shared" ca="1" si="226"/>
        <v>#N/A</v>
      </c>
      <c r="CT66" s="88" t="e">
        <f t="shared" ca="1" si="226"/>
        <v>#N/A</v>
      </c>
      <c r="CU66" s="88" t="e">
        <f t="shared" ca="1" si="226"/>
        <v>#N/A</v>
      </c>
      <c r="CV66" s="88" t="e">
        <f t="shared" ca="1" si="226"/>
        <v>#N/A</v>
      </c>
      <c r="CW66" s="88" t="e">
        <f t="shared" ca="1" si="226"/>
        <v>#N/A</v>
      </c>
      <c r="CX66" s="88" t="e">
        <f t="shared" ca="1" si="226"/>
        <v>#N/A</v>
      </c>
      <c r="CY66" s="88" t="e">
        <f t="shared" ca="1" si="226"/>
        <v>#N/A</v>
      </c>
      <c r="CZ66" s="88" t="e">
        <f t="shared" ca="1" si="226"/>
        <v>#N/A</v>
      </c>
      <c r="DA66" s="88" t="e">
        <f t="shared" ca="1" si="226"/>
        <v>#N/A</v>
      </c>
      <c r="DB66" s="88" t="e">
        <f t="shared" ca="1" si="226"/>
        <v>#N/A</v>
      </c>
      <c r="DC66" s="88" t="e">
        <f t="shared" ca="1" si="226"/>
        <v>#N/A</v>
      </c>
      <c r="DD66" s="88" t="e">
        <f t="shared" ca="1" si="226"/>
        <v>#N/A</v>
      </c>
      <c r="DE66" s="88" t="e">
        <f t="shared" ca="1" si="226"/>
        <v>#N/A</v>
      </c>
      <c r="DF66" s="88" t="e">
        <f t="shared" ca="1" si="226"/>
        <v>#N/A</v>
      </c>
      <c r="DG66" s="88" t="e">
        <f t="shared" ca="1" si="226"/>
        <v>#N/A</v>
      </c>
      <c r="DH66" s="88" t="e">
        <f t="shared" ca="1" si="226"/>
        <v>#N/A</v>
      </c>
      <c r="DI66" s="88" t="e">
        <f t="shared" ca="1" si="226"/>
        <v>#N/A</v>
      </c>
      <c r="DJ66" s="88" t="e">
        <f t="shared" ca="1" si="226"/>
        <v>#N/A</v>
      </c>
      <c r="DK66" s="88" t="e">
        <f t="shared" ca="1" si="226"/>
        <v>#N/A</v>
      </c>
      <c r="DL66" s="88" t="e">
        <f t="shared" ca="1" si="226"/>
        <v>#N/A</v>
      </c>
      <c r="DM66" s="88" t="e">
        <f t="shared" ca="1" si="226"/>
        <v>#N/A</v>
      </c>
      <c r="DN66" s="88" t="e">
        <f t="shared" ca="1" si="226"/>
        <v>#N/A</v>
      </c>
      <c r="DO66" s="88" t="e">
        <f t="shared" ca="1" si="226"/>
        <v>#N/A</v>
      </c>
      <c r="DP66" s="88" t="e">
        <f t="shared" ca="1" si="226"/>
        <v>#N/A</v>
      </c>
      <c r="DQ66" s="88" t="e">
        <f t="shared" ca="1" si="226"/>
        <v>#N/A</v>
      </c>
      <c r="DR66" s="88" t="e">
        <f t="shared" ca="1" si="226"/>
        <v>#N/A</v>
      </c>
      <c r="DS66" s="88" t="e">
        <f t="shared" ca="1" si="226"/>
        <v>#N/A</v>
      </c>
      <c r="DT66" s="88" t="e">
        <f t="shared" ca="1" si="226"/>
        <v>#N/A</v>
      </c>
      <c r="DU66" s="88" t="e">
        <f t="shared" ca="1" si="226"/>
        <v>#N/A</v>
      </c>
      <c r="DV66" s="88" t="e">
        <f t="shared" ca="1" si="226"/>
        <v>#N/A</v>
      </c>
      <c r="DW66" s="88" t="e">
        <f t="shared" ca="1" si="226"/>
        <v>#N/A</v>
      </c>
      <c r="DX66" s="88" t="e">
        <f t="shared" ca="1" si="226"/>
        <v>#N/A</v>
      </c>
      <c r="DY66" s="88" t="e">
        <f t="shared" ca="1" si="226"/>
        <v>#N/A</v>
      </c>
      <c r="DZ66" s="88" t="e">
        <f t="shared" ca="1" si="226"/>
        <v>#N/A</v>
      </c>
      <c r="EA66" s="88" t="e">
        <f t="shared" ca="1" si="226"/>
        <v>#N/A</v>
      </c>
      <c r="EB66" s="88" t="e">
        <f t="shared" ca="1" si="226"/>
        <v>#N/A</v>
      </c>
      <c r="EC66" s="88" t="e">
        <f t="shared" ref="EC66:GN66" ca="1" si="227">IFERROR(EC$20/(EC43^2*PI()/4),NA())</f>
        <v>#N/A</v>
      </c>
      <c r="ED66" s="88" t="e">
        <f t="shared" ca="1" si="227"/>
        <v>#N/A</v>
      </c>
      <c r="EE66" s="88" t="e">
        <f t="shared" ca="1" si="227"/>
        <v>#N/A</v>
      </c>
      <c r="EF66" s="88" t="e">
        <f t="shared" ca="1" si="227"/>
        <v>#N/A</v>
      </c>
      <c r="EG66" s="88" t="e">
        <f t="shared" ca="1" si="227"/>
        <v>#N/A</v>
      </c>
      <c r="EH66" s="88" t="e">
        <f t="shared" ca="1" si="227"/>
        <v>#N/A</v>
      </c>
      <c r="EI66" s="88" t="e">
        <f t="shared" ca="1" si="227"/>
        <v>#N/A</v>
      </c>
      <c r="EJ66" s="88" t="e">
        <f t="shared" ca="1" si="227"/>
        <v>#N/A</v>
      </c>
      <c r="EK66" s="88" t="e">
        <f t="shared" ca="1" si="227"/>
        <v>#N/A</v>
      </c>
      <c r="EL66" s="88" t="e">
        <f t="shared" ca="1" si="227"/>
        <v>#N/A</v>
      </c>
      <c r="EM66" s="88" t="e">
        <f t="shared" ca="1" si="227"/>
        <v>#N/A</v>
      </c>
      <c r="EN66" s="88" t="e">
        <f t="shared" ca="1" si="227"/>
        <v>#N/A</v>
      </c>
      <c r="EO66" s="88" t="e">
        <f t="shared" ca="1" si="227"/>
        <v>#N/A</v>
      </c>
      <c r="EP66" s="88" t="e">
        <f t="shared" ca="1" si="227"/>
        <v>#N/A</v>
      </c>
      <c r="EQ66" s="88" t="e">
        <f t="shared" ca="1" si="227"/>
        <v>#N/A</v>
      </c>
      <c r="ER66" s="88" t="e">
        <f t="shared" ca="1" si="227"/>
        <v>#N/A</v>
      </c>
      <c r="ES66" s="88" t="e">
        <f t="shared" ca="1" si="227"/>
        <v>#N/A</v>
      </c>
      <c r="ET66" s="88" t="e">
        <f t="shared" ca="1" si="227"/>
        <v>#N/A</v>
      </c>
      <c r="EU66" s="88" t="e">
        <f t="shared" ca="1" si="227"/>
        <v>#N/A</v>
      </c>
      <c r="EV66" s="88" t="e">
        <f t="shared" ca="1" si="227"/>
        <v>#N/A</v>
      </c>
      <c r="EW66" s="88" t="e">
        <f t="shared" ca="1" si="227"/>
        <v>#N/A</v>
      </c>
      <c r="EX66" s="88" t="e">
        <f t="shared" ca="1" si="227"/>
        <v>#N/A</v>
      </c>
      <c r="EY66" s="88" t="e">
        <f t="shared" ca="1" si="227"/>
        <v>#N/A</v>
      </c>
      <c r="EZ66" s="88" t="e">
        <f t="shared" ca="1" si="227"/>
        <v>#N/A</v>
      </c>
      <c r="FA66" s="88" t="e">
        <f t="shared" ca="1" si="227"/>
        <v>#N/A</v>
      </c>
      <c r="FB66" s="88" t="e">
        <f t="shared" ca="1" si="227"/>
        <v>#N/A</v>
      </c>
      <c r="FC66" s="88" t="e">
        <f t="shared" ca="1" si="227"/>
        <v>#N/A</v>
      </c>
      <c r="FD66" s="88" t="e">
        <f t="shared" ca="1" si="227"/>
        <v>#N/A</v>
      </c>
      <c r="FE66" s="88" t="e">
        <f t="shared" ca="1" si="227"/>
        <v>#N/A</v>
      </c>
      <c r="FF66" s="88" t="e">
        <f t="shared" ca="1" si="227"/>
        <v>#N/A</v>
      </c>
      <c r="FG66" s="88" t="e">
        <f t="shared" ca="1" si="227"/>
        <v>#N/A</v>
      </c>
      <c r="FH66" s="88" t="e">
        <f t="shared" ca="1" si="227"/>
        <v>#N/A</v>
      </c>
      <c r="FI66" s="88" t="e">
        <f t="shared" ca="1" si="227"/>
        <v>#N/A</v>
      </c>
      <c r="FJ66" s="88" t="e">
        <f t="shared" ca="1" si="227"/>
        <v>#N/A</v>
      </c>
      <c r="FK66" s="88" t="e">
        <f t="shared" ca="1" si="227"/>
        <v>#N/A</v>
      </c>
      <c r="FL66" s="88" t="e">
        <f t="shared" ca="1" si="227"/>
        <v>#N/A</v>
      </c>
      <c r="FM66" s="88" t="e">
        <f t="shared" ca="1" si="227"/>
        <v>#N/A</v>
      </c>
      <c r="FN66" s="88" t="e">
        <f t="shared" ca="1" si="227"/>
        <v>#N/A</v>
      </c>
      <c r="FO66" s="88" t="e">
        <f t="shared" ca="1" si="227"/>
        <v>#N/A</v>
      </c>
      <c r="FP66" s="88" t="e">
        <f t="shared" ca="1" si="227"/>
        <v>#N/A</v>
      </c>
      <c r="FQ66" s="88" t="e">
        <f t="shared" ca="1" si="227"/>
        <v>#N/A</v>
      </c>
      <c r="FR66" s="88" t="e">
        <f t="shared" ca="1" si="227"/>
        <v>#N/A</v>
      </c>
      <c r="FS66" s="88" t="e">
        <f t="shared" ca="1" si="227"/>
        <v>#N/A</v>
      </c>
      <c r="FT66" s="88" t="e">
        <f t="shared" ca="1" si="227"/>
        <v>#N/A</v>
      </c>
      <c r="FU66" s="88" t="e">
        <f t="shared" ca="1" si="227"/>
        <v>#N/A</v>
      </c>
      <c r="FV66" s="88" t="e">
        <f t="shared" ca="1" si="227"/>
        <v>#N/A</v>
      </c>
      <c r="FW66" s="88" t="e">
        <f t="shared" ca="1" si="227"/>
        <v>#N/A</v>
      </c>
      <c r="FX66" s="88" t="e">
        <f t="shared" ca="1" si="227"/>
        <v>#N/A</v>
      </c>
      <c r="FY66" s="88" t="e">
        <f t="shared" ca="1" si="227"/>
        <v>#N/A</v>
      </c>
      <c r="FZ66" s="88" t="e">
        <f t="shared" ca="1" si="227"/>
        <v>#N/A</v>
      </c>
      <c r="GA66" s="88" t="e">
        <f t="shared" ca="1" si="227"/>
        <v>#N/A</v>
      </c>
      <c r="GB66" s="88" t="e">
        <f t="shared" ca="1" si="227"/>
        <v>#N/A</v>
      </c>
      <c r="GC66" s="88" t="e">
        <f t="shared" ca="1" si="227"/>
        <v>#N/A</v>
      </c>
      <c r="GD66" s="88" t="e">
        <f t="shared" ca="1" si="227"/>
        <v>#N/A</v>
      </c>
      <c r="GE66" s="88" t="e">
        <f t="shared" ca="1" si="227"/>
        <v>#N/A</v>
      </c>
      <c r="GF66" s="88" t="e">
        <f t="shared" ca="1" si="227"/>
        <v>#N/A</v>
      </c>
      <c r="GG66" s="88" t="e">
        <f t="shared" ca="1" si="227"/>
        <v>#N/A</v>
      </c>
      <c r="GH66" s="88" t="e">
        <f t="shared" ca="1" si="227"/>
        <v>#N/A</v>
      </c>
      <c r="GI66" s="88" t="e">
        <f t="shared" ca="1" si="227"/>
        <v>#N/A</v>
      </c>
      <c r="GJ66" s="88" t="e">
        <f t="shared" ca="1" si="227"/>
        <v>#N/A</v>
      </c>
      <c r="GK66" s="88" t="e">
        <f t="shared" ca="1" si="227"/>
        <v>#N/A</v>
      </c>
      <c r="GL66" s="88" t="e">
        <f t="shared" ca="1" si="227"/>
        <v>#N/A</v>
      </c>
      <c r="GM66" s="88" t="e">
        <f t="shared" ca="1" si="227"/>
        <v>#N/A</v>
      </c>
      <c r="GN66" s="88" t="e">
        <f t="shared" ca="1" si="227"/>
        <v>#N/A</v>
      </c>
      <c r="GO66" s="88" t="e">
        <f t="shared" ref="GO66:IZ66" ca="1" si="228">IFERROR(GO$20/(GO43^2*PI()/4),NA())</f>
        <v>#N/A</v>
      </c>
      <c r="GP66" s="88" t="e">
        <f t="shared" ca="1" si="228"/>
        <v>#N/A</v>
      </c>
      <c r="GQ66" s="88" t="e">
        <f t="shared" ca="1" si="228"/>
        <v>#N/A</v>
      </c>
      <c r="GR66" s="88" t="e">
        <f t="shared" ca="1" si="228"/>
        <v>#N/A</v>
      </c>
      <c r="GS66" s="88" t="e">
        <f t="shared" ca="1" si="228"/>
        <v>#N/A</v>
      </c>
      <c r="GT66" s="88" t="e">
        <f t="shared" ca="1" si="228"/>
        <v>#N/A</v>
      </c>
      <c r="GU66" s="88" t="e">
        <f t="shared" ca="1" si="228"/>
        <v>#N/A</v>
      </c>
      <c r="GV66" s="88" t="e">
        <f t="shared" ca="1" si="228"/>
        <v>#N/A</v>
      </c>
      <c r="GW66" s="88" t="e">
        <f t="shared" ca="1" si="228"/>
        <v>#N/A</v>
      </c>
      <c r="GX66" s="88" t="e">
        <f t="shared" ca="1" si="228"/>
        <v>#N/A</v>
      </c>
      <c r="GY66" s="88" t="e">
        <f t="shared" ca="1" si="228"/>
        <v>#N/A</v>
      </c>
      <c r="GZ66" s="88" t="e">
        <f t="shared" ca="1" si="228"/>
        <v>#N/A</v>
      </c>
      <c r="HA66" s="88" t="e">
        <f t="shared" ca="1" si="228"/>
        <v>#N/A</v>
      </c>
      <c r="HB66" s="88" t="e">
        <f t="shared" ca="1" si="228"/>
        <v>#N/A</v>
      </c>
      <c r="HC66" s="88" t="e">
        <f t="shared" ca="1" si="228"/>
        <v>#N/A</v>
      </c>
      <c r="HD66" s="88" t="e">
        <f t="shared" ca="1" si="228"/>
        <v>#N/A</v>
      </c>
      <c r="HE66" s="88" t="e">
        <f t="shared" ca="1" si="228"/>
        <v>#N/A</v>
      </c>
      <c r="HF66" s="88" t="e">
        <f t="shared" ca="1" si="228"/>
        <v>#N/A</v>
      </c>
      <c r="HG66" s="88" t="e">
        <f t="shared" ca="1" si="228"/>
        <v>#N/A</v>
      </c>
      <c r="HH66" s="88" t="e">
        <f t="shared" ca="1" si="228"/>
        <v>#N/A</v>
      </c>
      <c r="HI66" s="88" t="e">
        <f t="shared" ca="1" si="228"/>
        <v>#N/A</v>
      </c>
      <c r="HJ66" s="88" t="e">
        <f t="shared" ca="1" si="228"/>
        <v>#N/A</v>
      </c>
      <c r="HK66" s="88" t="e">
        <f t="shared" ca="1" si="228"/>
        <v>#N/A</v>
      </c>
      <c r="HL66" s="88" t="e">
        <f t="shared" ca="1" si="228"/>
        <v>#N/A</v>
      </c>
      <c r="HM66" s="88" t="e">
        <f t="shared" ca="1" si="228"/>
        <v>#N/A</v>
      </c>
      <c r="HN66" s="88" t="e">
        <f t="shared" ca="1" si="228"/>
        <v>#N/A</v>
      </c>
      <c r="HO66" s="88" t="e">
        <f t="shared" ca="1" si="228"/>
        <v>#N/A</v>
      </c>
      <c r="HP66" s="88" t="e">
        <f t="shared" ca="1" si="228"/>
        <v>#N/A</v>
      </c>
      <c r="HQ66" s="88" t="e">
        <f t="shared" ca="1" si="228"/>
        <v>#N/A</v>
      </c>
      <c r="HR66" s="88" t="e">
        <f t="shared" ca="1" si="228"/>
        <v>#N/A</v>
      </c>
      <c r="HS66" s="88" t="e">
        <f t="shared" ca="1" si="228"/>
        <v>#N/A</v>
      </c>
      <c r="HT66" s="88" t="e">
        <f t="shared" ca="1" si="228"/>
        <v>#N/A</v>
      </c>
      <c r="HU66" s="88" t="e">
        <f t="shared" ca="1" si="228"/>
        <v>#N/A</v>
      </c>
      <c r="HV66" s="88" t="e">
        <f t="shared" ca="1" si="228"/>
        <v>#N/A</v>
      </c>
      <c r="HW66" s="88" t="e">
        <f t="shared" ca="1" si="228"/>
        <v>#N/A</v>
      </c>
      <c r="HX66" s="88" t="e">
        <f t="shared" ca="1" si="228"/>
        <v>#N/A</v>
      </c>
      <c r="HY66" s="88" t="e">
        <f t="shared" ca="1" si="228"/>
        <v>#N/A</v>
      </c>
      <c r="HZ66" s="88" t="e">
        <f t="shared" ca="1" si="228"/>
        <v>#N/A</v>
      </c>
      <c r="IA66" s="88" t="e">
        <f t="shared" ca="1" si="228"/>
        <v>#N/A</v>
      </c>
      <c r="IB66" s="88" t="e">
        <f t="shared" ca="1" si="228"/>
        <v>#N/A</v>
      </c>
      <c r="IC66" s="88" t="e">
        <f t="shared" ca="1" si="228"/>
        <v>#N/A</v>
      </c>
      <c r="ID66" s="88" t="e">
        <f t="shared" ca="1" si="228"/>
        <v>#N/A</v>
      </c>
      <c r="IE66" s="88" t="e">
        <f t="shared" ca="1" si="228"/>
        <v>#N/A</v>
      </c>
      <c r="IF66" s="88" t="e">
        <f t="shared" ca="1" si="228"/>
        <v>#N/A</v>
      </c>
      <c r="IG66" s="88" t="e">
        <f t="shared" ca="1" si="228"/>
        <v>#N/A</v>
      </c>
      <c r="IH66" s="88" t="e">
        <f t="shared" ca="1" si="228"/>
        <v>#N/A</v>
      </c>
      <c r="II66" s="88" t="e">
        <f t="shared" ca="1" si="228"/>
        <v>#N/A</v>
      </c>
      <c r="IJ66" s="88" t="e">
        <f t="shared" ca="1" si="228"/>
        <v>#N/A</v>
      </c>
      <c r="IK66" s="88" t="e">
        <f t="shared" ca="1" si="228"/>
        <v>#N/A</v>
      </c>
      <c r="IL66" s="88" t="e">
        <f t="shared" ca="1" si="228"/>
        <v>#N/A</v>
      </c>
      <c r="IM66" s="88" t="e">
        <f t="shared" ca="1" si="228"/>
        <v>#N/A</v>
      </c>
      <c r="IN66" s="88" t="e">
        <f t="shared" ca="1" si="228"/>
        <v>#N/A</v>
      </c>
      <c r="IO66" s="88" t="e">
        <f t="shared" ca="1" si="228"/>
        <v>#N/A</v>
      </c>
      <c r="IP66" s="88" t="e">
        <f t="shared" ca="1" si="228"/>
        <v>#N/A</v>
      </c>
      <c r="IQ66" s="88" t="e">
        <f t="shared" ca="1" si="228"/>
        <v>#N/A</v>
      </c>
      <c r="IR66" s="88" t="e">
        <f t="shared" ca="1" si="228"/>
        <v>#N/A</v>
      </c>
      <c r="IS66" s="88" t="e">
        <f t="shared" ca="1" si="228"/>
        <v>#N/A</v>
      </c>
      <c r="IT66" s="88" t="e">
        <f t="shared" ca="1" si="228"/>
        <v>#N/A</v>
      </c>
      <c r="IU66" s="88" t="e">
        <f t="shared" ca="1" si="228"/>
        <v>#N/A</v>
      </c>
      <c r="IV66" s="88" t="e">
        <f t="shared" ca="1" si="228"/>
        <v>#N/A</v>
      </c>
      <c r="IW66" s="88" t="e">
        <f t="shared" ca="1" si="228"/>
        <v>#N/A</v>
      </c>
      <c r="IX66" s="88" t="e">
        <f t="shared" ca="1" si="228"/>
        <v>#N/A</v>
      </c>
      <c r="IY66" s="88" t="e">
        <f t="shared" ca="1" si="228"/>
        <v>#N/A</v>
      </c>
      <c r="IZ66" s="88" t="e">
        <f t="shared" ca="1" si="228"/>
        <v>#N/A</v>
      </c>
      <c r="JA66" s="88" t="e">
        <f t="shared" ref="JA66:LL66" ca="1" si="229">IFERROR(JA$20/(JA43^2*PI()/4),NA())</f>
        <v>#N/A</v>
      </c>
      <c r="JB66" s="88" t="e">
        <f t="shared" ca="1" si="229"/>
        <v>#N/A</v>
      </c>
      <c r="JC66" s="88" t="e">
        <f t="shared" ca="1" si="229"/>
        <v>#N/A</v>
      </c>
      <c r="JD66" s="88" t="e">
        <f t="shared" ca="1" si="229"/>
        <v>#N/A</v>
      </c>
      <c r="JE66" s="88" t="e">
        <f t="shared" ca="1" si="229"/>
        <v>#N/A</v>
      </c>
      <c r="JF66" s="88" t="e">
        <f t="shared" ca="1" si="229"/>
        <v>#N/A</v>
      </c>
      <c r="JG66" s="88" t="e">
        <f t="shared" ca="1" si="229"/>
        <v>#N/A</v>
      </c>
      <c r="JH66" s="88" t="e">
        <f t="shared" ca="1" si="229"/>
        <v>#N/A</v>
      </c>
      <c r="JI66" s="88" t="e">
        <f t="shared" ca="1" si="229"/>
        <v>#N/A</v>
      </c>
      <c r="JJ66" s="88" t="e">
        <f t="shared" ca="1" si="229"/>
        <v>#N/A</v>
      </c>
      <c r="JK66" s="88" t="e">
        <f t="shared" ca="1" si="229"/>
        <v>#N/A</v>
      </c>
      <c r="JL66" s="88" t="e">
        <f t="shared" ca="1" si="229"/>
        <v>#N/A</v>
      </c>
      <c r="JM66" s="88" t="e">
        <f t="shared" ca="1" si="229"/>
        <v>#N/A</v>
      </c>
      <c r="JN66" s="88" t="e">
        <f t="shared" ca="1" si="229"/>
        <v>#N/A</v>
      </c>
      <c r="JO66" s="88" t="e">
        <f t="shared" ca="1" si="229"/>
        <v>#N/A</v>
      </c>
      <c r="JP66" s="88" t="e">
        <f t="shared" ca="1" si="229"/>
        <v>#N/A</v>
      </c>
      <c r="JQ66" s="88" t="e">
        <f t="shared" ca="1" si="229"/>
        <v>#N/A</v>
      </c>
      <c r="JR66" s="88" t="e">
        <f t="shared" ca="1" si="229"/>
        <v>#N/A</v>
      </c>
      <c r="JS66" s="88" t="e">
        <f t="shared" ca="1" si="229"/>
        <v>#N/A</v>
      </c>
      <c r="JT66" s="88" t="e">
        <f t="shared" ca="1" si="229"/>
        <v>#N/A</v>
      </c>
      <c r="JU66" s="88" t="e">
        <f t="shared" ca="1" si="229"/>
        <v>#N/A</v>
      </c>
      <c r="JV66" s="88" t="e">
        <f t="shared" ca="1" si="229"/>
        <v>#N/A</v>
      </c>
      <c r="JW66" s="88" t="e">
        <f t="shared" ca="1" si="229"/>
        <v>#N/A</v>
      </c>
      <c r="JX66" s="88" t="e">
        <f t="shared" ca="1" si="229"/>
        <v>#N/A</v>
      </c>
      <c r="JY66" s="88" t="e">
        <f t="shared" ca="1" si="229"/>
        <v>#N/A</v>
      </c>
      <c r="JZ66" s="88" t="e">
        <f t="shared" ca="1" si="229"/>
        <v>#N/A</v>
      </c>
      <c r="KA66" s="88" t="e">
        <f t="shared" ca="1" si="229"/>
        <v>#N/A</v>
      </c>
      <c r="KB66" s="88" t="e">
        <f t="shared" ca="1" si="229"/>
        <v>#N/A</v>
      </c>
      <c r="KC66" s="88" t="e">
        <f t="shared" ca="1" si="229"/>
        <v>#N/A</v>
      </c>
      <c r="KD66" s="88" t="e">
        <f t="shared" ca="1" si="229"/>
        <v>#N/A</v>
      </c>
      <c r="KE66" s="88" t="e">
        <f t="shared" ca="1" si="229"/>
        <v>#N/A</v>
      </c>
      <c r="KF66" s="88" t="e">
        <f t="shared" ca="1" si="229"/>
        <v>#N/A</v>
      </c>
      <c r="KG66" s="88" t="e">
        <f t="shared" ca="1" si="229"/>
        <v>#N/A</v>
      </c>
      <c r="KH66" s="88" t="e">
        <f t="shared" ca="1" si="229"/>
        <v>#N/A</v>
      </c>
      <c r="KI66" s="88" t="e">
        <f t="shared" ca="1" si="229"/>
        <v>#N/A</v>
      </c>
      <c r="KJ66" s="88" t="e">
        <f t="shared" ca="1" si="229"/>
        <v>#N/A</v>
      </c>
      <c r="KK66" s="88" t="e">
        <f t="shared" ca="1" si="229"/>
        <v>#N/A</v>
      </c>
      <c r="KL66" s="88" t="e">
        <f t="shared" ca="1" si="229"/>
        <v>#N/A</v>
      </c>
      <c r="KM66" s="88" t="e">
        <f t="shared" ca="1" si="229"/>
        <v>#N/A</v>
      </c>
      <c r="KN66" s="88" t="e">
        <f t="shared" ca="1" si="229"/>
        <v>#N/A</v>
      </c>
      <c r="KO66" s="88" t="e">
        <f t="shared" ca="1" si="229"/>
        <v>#N/A</v>
      </c>
      <c r="KP66" s="88" t="e">
        <f t="shared" ca="1" si="229"/>
        <v>#N/A</v>
      </c>
      <c r="KQ66" s="88" t="e">
        <f t="shared" ca="1" si="229"/>
        <v>#N/A</v>
      </c>
      <c r="KR66" s="88" t="e">
        <f t="shared" ca="1" si="229"/>
        <v>#N/A</v>
      </c>
      <c r="KS66" s="88" t="e">
        <f t="shared" ca="1" si="229"/>
        <v>#N/A</v>
      </c>
      <c r="KT66" s="88" t="e">
        <f t="shared" ca="1" si="229"/>
        <v>#N/A</v>
      </c>
      <c r="KU66" s="88" t="e">
        <f t="shared" ca="1" si="229"/>
        <v>#N/A</v>
      </c>
      <c r="KV66" s="88" t="e">
        <f t="shared" ca="1" si="229"/>
        <v>#N/A</v>
      </c>
      <c r="KW66" s="88" t="e">
        <f t="shared" ca="1" si="229"/>
        <v>#N/A</v>
      </c>
      <c r="KX66" s="88" t="e">
        <f t="shared" ca="1" si="229"/>
        <v>#N/A</v>
      </c>
      <c r="KY66" s="88" t="e">
        <f t="shared" ca="1" si="229"/>
        <v>#N/A</v>
      </c>
      <c r="KZ66" s="88" t="e">
        <f t="shared" ca="1" si="229"/>
        <v>#N/A</v>
      </c>
      <c r="LA66" s="88" t="e">
        <f t="shared" ca="1" si="229"/>
        <v>#N/A</v>
      </c>
      <c r="LB66" s="88" t="e">
        <f t="shared" ca="1" si="229"/>
        <v>#N/A</v>
      </c>
      <c r="LC66" s="88" t="e">
        <f t="shared" ca="1" si="229"/>
        <v>#N/A</v>
      </c>
      <c r="LD66" s="88" t="e">
        <f t="shared" ca="1" si="229"/>
        <v>#N/A</v>
      </c>
      <c r="LE66" s="88" t="e">
        <f t="shared" ca="1" si="229"/>
        <v>#N/A</v>
      </c>
      <c r="LF66" s="88" t="e">
        <f t="shared" ca="1" si="229"/>
        <v>#N/A</v>
      </c>
      <c r="LG66" s="88" t="e">
        <f t="shared" ca="1" si="229"/>
        <v>#N/A</v>
      </c>
      <c r="LH66" s="88" t="e">
        <f t="shared" ca="1" si="229"/>
        <v>#N/A</v>
      </c>
      <c r="LI66" s="88" t="e">
        <f t="shared" ca="1" si="229"/>
        <v>#N/A</v>
      </c>
      <c r="LJ66" s="88" t="e">
        <f t="shared" ca="1" si="229"/>
        <v>#N/A</v>
      </c>
      <c r="LK66" s="88" t="e">
        <f t="shared" ca="1" si="229"/>
        <v>#N/A</v>
      </c>
      <c r="LL66" s="88" t="e">
        <f t="shared" ca="1" si="229"/>
        <v>#N/A</v>
      </c>
      <c r="LM66" s="88" t="e">
        <f t="shared" ref="LM66:NX66" ca="1" si="230">IFERROR(LM$20/(LM43^2*PI()/4),NA())</f>
        <v>#N/A</v>
      </c>
      <c r="LN66" s="88" t="e">
        <f t="shared" ca="1" si="230"/>
        <v>#N/A</v>
      </c>
      <c r="LO66" s="88" t="e">
        <f t="shared" ca="1" si="230"/>
        <v>#N/A</v>
      </c>
      <c r="LP66" s="88" t="e">
        <f t="shared" ca="1" si="230"/>
        <v>#N/A</v>
      </c>
      <c r="LQ66" s="88" t="e">
        <f t="shared" ca="1" si="230"/>
        <v>#N/A</v>
      </c>
      <c r="LR66" s="88" t="e">
        <f t="shared" ca="1" si="230"/>
        <v>#N/A</v>
      </c>
      <c r="LS66" s="88" t="e">
        <f t="shared" ca="1" si="230"/>
        <v>#N/A</v>
      </c>
      <c r="LT66" s="88" t="e">
        <f t="shared" ca="1" si="230"/>
        <v>#N/A</v>
      </c>
      <c r="LU66" s="88" t="e">
        <f t="shared" ca="1" si="230"/>
        <v>#N/A</v>
      </c>
      <c r="LV66" s="88" t="e">
        <f t="shared" ca="1" si="230"/>
        <v>#N/A</v>
      </c>
      <c r="LW66" s="88" t="e">
        <f t="shared" ca="1" si="230"/>
        <v>#N/A</v>
      </c>
      <c r="LX66" s="88" t="e">
        <f t="shared" ca="1" si="230"/>
        <v>#N/A</v>
      </c>
      <c r="LY66" s="88" t="e">
        <f t="shared" ca="1" si="230"/>
        <v>#N/A</v>
      </c>
      <c r="LZ66" s="88" t="e">
        <f t="shared" ca="1" si="230"/>
        <v>#N/A</v>
      </c>
      <c r="MA66" s="88" t="e">
        <f t="shared" ca="1" si="230"/>
        <v>#N/A</v>
      </c>
      <c r="MB66" s="88" t="e">
        <f t="shared" ca="1" si="230"/>
        <v>#N/A</v>
      </c>
      <c r="MC66" s="88" t="e">
        <f t="shared" ca="1" si="230"/>
        <v>#N/A</v>
      </c>
      <c r="MD66" s="88" t="e">
        <f t="shared" ca="1" si="230"/>
        <v>#N/A</v>
      </c>
      <c r="ME66" s="88" t="e">
        <f t="shared" ca="1" si="230"/>
        <v>#N/A</v>
      </c>
      <c r="MF66" s="88" t="e">
        <f t="shared" ca="1" si="230"/>
        <v>#N/A</v>
      </c>
      <c r="MG66" s="88" t="e">
        <f t="shared" ca="1" si="230"/>
        <v>#N/A</v>
      </c>
      <c r="MH66" s="88" t="e">
        <f t="shared" ca="1" si="230"/>
        <v>#N/A</v>
      </c>
      <c r="MI66" s="88" t="e">
        <f t="shared" ca="1" si="230"/>
        <v>#N/A</v>
      </c>
      <c r="MJ66" s="88" t="e">
        <f t="shared" ca="1" si="230"/>
        <v>#N/A</v>
      </c>
      <c r="MK66" s="88" t="e">
        <f t="shared" ca="1" si="230"/>
        <v>#N/A</v>
      </c>
      <c r="ML66" s="88" t="e">
        <f t="shared" ca="1" si="230"/>
        <v>#N/A</v>
      </c>
      <c r="MM66" s="88" t="e">
        <f t="shared" ca="1" si="230"/>
        <v>#N/A</v>
      </c>
      <c r="MN66" s="88" t="e">
        <f t="shared" ca="1" si="230"/>
        <v>#N/A</v>
      </c>
      <c r="MO66" s="88" t="e">
        <f t="shared" ca="1" si="230"/>
        <v>#N/A</v>
      </c>
      <c r="MP66" s="88" t="e">
        <f t="shared" ca="1" si="230"/>
        <v>#N/A</v>
      </c>
      <c r="MQ66" s="88" t="e">
        <f t="shared" ca="1" si="230"/>
        <v>#N/A</v>
      </c>
      <c r="MR66" s="88" t="e">
        <f t="shared" ca="1" si="230"/>
        <v>#N/A</v>
      </c>
      <c r="MS66" s="88" t="e">
        <f t="shared" ca="1" si="230"/>
        <v>#N/A</v>
      </c>
      <c r="MT66" s="88" t="e">
        <f t="shared" ca="1" si="230"/>
        <v>#N/A</v>
      </c>
      <c r="MU66" s="88" t="e">
        <f t="shared" ca="1" si="230"/>
        <v>#N/A</v>
      </c>
      <c r="MV66" s="88" t="e">
        <f t="shared" ca="1" si="230"/>
        <v>#N/A</v>
      </c>
      <c r="MW66" s="88" t="e">
        <f t="shared" ca="1" si="230"/>
        <v>#N/A</v>
      </c>
      <c r="MX66" s="88" t="e">
        <f t="shared" ca="1" si="230"/>
        <v>#N/A</v>
      </c>
      <c r="MY66" s="88" t="e">
        <f t="shared" ca="1" si="230"/>
        <v>#N/A</v>
      </c>
      <c r="MZ66" s="88" t="e">
        <f t="shared" ca="1" si="230"/>
        <v>#N/A</v>
      </c>
      <c r="NA66" s="88" t="e">
        <f t="shared" ca="1" si="230"/>
        <v>#N/A</v>
      </c>
      <c r="NB66" s="88" t="e">
        <f t="shared" ca="1" si="230"/>
        <v>#N/A</v>
      </c>
      <c r="NC66" s="88" t="e">
        <f t="shared" ca="1" si="230"/>
        <v>#N/A</v>
      </c>
      <c r="ND66" s="88" t="e">
        <f t="shared" ca="1" si="230"/>
        <v>#N/A</v>
      </c>
      <c r="NE66" s="88" t="e">
        <f t="shared" ca="1" si="230"/>
        <v>#N/A</v>
      </c>
      <c r="NF66" s="88" t="e">
        <f t="shared" ca="1" si="230"/>
        <v>#N/A</v>
      </c>
      <c r="NG66" s="88" t="e">
        <f t="shared" ca="1" si="230"/>
        <v>#N/A</v>
      </c>
      <c r="NH66" s="88" t="e">
        <f t="shared" ca="1" si="230"/>
        <v>#N/A</v>
      </c>
      <c r="NI66" s="88" t="e">
        <f t="shared" ca="1" si="230"/>
        <v>#N/A</v>
      </c>
      <c r="NJ66" s="88" t="e">
        <f t="shared" ca="1" si="230"/>
        <v>#N/A</v>
      </c>
      <c r="NK66" s="88" t="e">
        <f t="shared" ca="1" si="230"/>
        <v>#N/A</v>
      </c>
      <c r="NL66" s="88" t="e">
        <f t="shared" ca="1" si="230"/>
        <v>#N/A</v>
      </c>
      <c r="NM66" s="88" t="e">
        <f t="shared" ca="1" si="230"/>
        <v>#N/A</v>
      </c>
      <c r="NN66" s="88" t="e">
        <f t="shared" ca="1" si="230"/>
        <v>#N/A</v>
      </c>
      <c r="NO66" s="88" t="e">
        <f t="shared" ca="1" si="230"/>
        <v>#N/A</v>
      </c>
      <c r="NP66" s="88" t="e">
        <f t="shared" ca="1" si="230"/>
        <v>#N/A</v>
      </c>
      <c r="NQ66" s="88" t="e">
        <f t="shared" ca="1" si="230"/>
        <v>#N/A</v>
      </c>
      <c r="NR66" s="88" t="e">
        <f t="shared" ca="1" si="230"/>
        <v>#N/A</v>
      </c>
      <c r="NS66" s="88" t="e">
        <f t="shared" ca="1" si="230"/>
        <v>#N/A</v>
      </c>
      <c r="NT66" s="88" t="e">
        <f t="shared" ca="1" si="230"/>
        <v>#N/A</v>
      </c>
      <c r="NU66" s="88" t="e">
        <f t="shared" ca="1" si="230"/>
        <v>#N/A</v>
      </c>
      <c r="NV66" s="88" t="e">
        <f t="shared" ca="1" si="230"/>
        <v>#N/A</v>
      </c>
      <c r="NW66" s="88" t="e">
        <f t="shared" ca="1" si="230"/>
        <v>#N/A</v>
      </c>
      <c r="NX66" s="88" t="e">
        <f t="shared" ca="1" si="230"/>
        <v>#N/A</v>
      </c>
      <c r="NY66" s="88" t="e">
        <f t="shared" ref="NY66:OM66" ca="1" si="231">IFERROR(NY$20/(NY43^2*PI()/4),NA())</f>
        <v>#N/A</v>
      </c>
      <c r="NZ66" s="88" t="e">
        <f t="shared" ca="1" si="231"/>
        <v>#N/A</v>
      </c>
      <c r="OA66" s="88" t="e">
        <f t="shared" ca="1" si="231"/>
        <v>#N/A</v>
      </c>
      <c r="OB66" s="88" t="e">
        <f t="shared" ca="1" si="231"/>
        <v>#N/A</v>
      </c>
      <c r="OC66" s="88" t="e">
        <f t="shared" ca="1" si="231"/>
        <v>#N/A</v>
      </c>
      <c r="OD66" s="88" t="e">
        <f t="shared" ca="1" si="231"/>
        <v>#N/A</v>
      </c>
      <c r="OE66" s="88" t="e">
        <f t="shared" ca="1" si="231"/>
        <v>#N/A</v>
      </c>
      <c r="OF66" s="88" t="e">
        <f t="shared" ca="1" si="231"/>
        <v>#N/A</v>
      </c>
      <c r="OG66" s="88" t="e">
        <f t="shared" ca="1" si="231"/>
        <v>#N/A</v>
      </c>
      <c r="OH66" s="88" t="e">
        <f t="shared" ca="1" si="231"/>
        <v>#N/A</v>
      </c>
      <c r="OI66" s="88" t="e">
        <f t="shared" ca="1" si="231"/>
        <v>#N/A</v>
      </c>
      <c r="OJ66" s="88" t="e">
        <f t="shared" ca="1" si="231"/>
        <v>#N/A</v>
      </c>
      <c r="OK66" s="88" t="e">
        <f t="shared" ca="1" si="231"/>
        <v>#N/A</v>
      </c>
      <c r="OL66" s="88" t="e">
        <f t="shared" ca="1" si="231"/>
        <v>#N/A</v>
      </c>
      <c r="OM66" s="88" t="e">
        <f t="shared" ca="1" si="231"/>
        <v>#N/A</v>
      </c>
    </row>
    <row r="67" spans="2:403" x14ac:dyDescent="0.3">
      <c r="B67" s="84">
        <v>800</v>
      </c>
      <c r="C67" s="85" t="s">
        <v>76</v>
      </c>
      <c r="D67" s="88">
        <f t="shared" ref="D67" ca="1" si="232">IFERROR(D$20/(D44^2*PI()/4),NA())</f>
        <v>1.2897978971006332E-2</v>
      </c>
      <c r="E67" s="88">
        <f t="shared" ref="E67:BP67" ca="1" si="233">IFERROR(E$20/(E44^2*PI()/4),NA())</f>
        <v>3.5232357762821754E-4</v>
      </c>
      <c r="F67" s="88">
        <f t="shared" ca="1" si="233"/>
        <v>1.2545655393378114E-2</v>
      </c>
      <c r="G67" s="88">
        <f t="shared" ca="1" si="233"/>
        <v>6.1656626084938071E-3</v>
      </c>
      <c r="H67" s="88">
        <f t="shared" ca="1" si="233"/>
        <v>2.4662650433975235E-3</v>
      </c>
      <c r="I67" s="88">
        <f t="shared" ca="1" si="233"/>
        <v>1.2331325216987617E-3</v>
      </c>
      <c r="J67" s="88">
        <f t="shared" ca="1" si="233"/>
        <v>1.2331325216987617E-3</v>
      </c>
      <c r="K67" s="88">
        <f t="shared" ca="1" si="233"/>
        <v>3.6993975650962845E-3</v>
      </c>
      <c r="L67" s="88">
        <f t="shared" ca="1" si="233"/>
        <v>1.2331325216987617E-3</v>
      </c>
      <c r="M67" s="88">
        <f t="shared" ca="1" si="233"/>
        <v>2.4662650433975235E-3</v>
      </c>
      <c r="N67" s="88">
        <f t="shared" ca="1" si="233"/>
        <v>1.2331325216987617E-3</v>
      </c>
      <c r="O67" s="88">
        <f t="shared" ca="1" si="233"/>
        <v>1.2331325216987617E-3</v>
      </c>
      <c r="P67" s="88">
        <f t="shared" ca="1" si="233"/>
        <v>6.3799927848843078E-3</v>
      </c>
      <c r="Q67" s="88">
        <f t="shared" ca="1" si="233"/>
        <v>3.2002724967896434E-3</v>
      </c>
      <c r="R67" s="88">
        <f t="shared" ca="1" si="233"/>
        <v>3.1797202880946645E-3</v>
      </c>
      <c r="S67" s="88">
        <f t="shared" ca="1" si="233"/>
        <v>1.4533347577163978E-3</v>
      </c>
      <c r="T67" s="88">
        <f t="shared" ca="1" si="233"/>
        <v>1.726385530378266E-3</v>
      </c>
      <c r="U67" s="88">
        <f t="shared" ca="1" si="233"/>
        <v>8.8080894407054392E-4</v>
      </c>
      <c r="V67" s="88">
        <f t="shared" ca="1" si="233"/>
        <v>8.4557658630772233E-4</v>
      </c>
      <c r="W67" s="88">
        <f t="shared" ca="1" si="233"/>
        <v>1.0569707328846528E-4</v>
      </c>
      <c r="X67" s="88">
        <f t="shared" ca="1" si="233"/>
        <v>7.3987951301925699E-4</v>
      </c>
      <c r="Y67" s="88">
        <f t="shared" ca="1" si="233"/>
        <v>1.0569707328846528E-4</v>
      </c>
      <c r="Z67" s="88">
        <f t="shared" ca="1" si="233"/>
        <v>6.3418243973079166E-4</v>
      </c>
      <c r="AA67" s="88">
        <f t="shared" ca="1" si="233"/>
        <v>1.0569707328846528E-4</v>
      </c>
      <c r="AB67" s="88">
        <f t="shared" ca="1" si="233"/>
        <v>5.2848536644232633E-4</v>
      </c>
      <c r="AC67" s="88">
        <f t="shared" ca="1" si="233"/>
        <v>1.0569707328846528E-4</v>
      </c>
      <c r="AD67" s="88">
        <f t="shared" ca="1" si="233"/>
        <v>4.2278829315386111E-4</v>
      </c>
      <c r="AE67" s="88">
        <f t="shared" ca="1" si="233"/>
        <v>1.0569707328846528E-4</v>
      </c>
      <c r="AF67" s="88">
        <f t="shared" ca="1" si="233"/>
        <v>3.1709121986539583E-4</v>
      </c>
      <c r="AG67" s="88">
        <f t="shared" ca="1" si="233"/>
        <v>1.0569707328846528E-4</v>
      </c>
      <c r="AH67" s="88">
        <f t="shared" ca="1" si="233"/>
        <v>2.1139414657693055E-4</v>
      </c>
      <c r="AI67" s="88">
        <f t="shared" ca="1" si="233"/>
        <v>1.0569707328846528E-4</v>
      </c>
      <c r="AJ67" s="88">
        <f t="shared" ca="1" si="233"/>
        <v>1.0569707328846528E-4</v>
      </c>
      <c r="AK67" s="88" t="e">
        <f t="shared" ca="1" si="233"/>
        <v>#N/A</v>
      </c>
      <c r="AL67" s="88" t="e">
        <f t="shared" ca="1" si="233"/>
        <v>#N/A</v>
      </c>
      <c r="AM67" s="88" t="e">
        <f t="shared" ca="1" si="233"/>
        <v>#N/A</v>
      </c>
      <c r="AN67" s="88" t="e">
        <f t="shared" ca="1" si="233"/>
        <v>#N/A</v>
      </c>
      <c r="AO67" s="88" t="e">
        <f t="shared" ca="1" si="233"/>
        <v>#N/A</v>
      </c>
      <c r="AP67" s="88" t="e">
        <f t="shared" ca="1" si="233"/>
        <v>#N/A</v>
      </c>
      <c r="AQ67" s="88" t="e">
        <f t="shared" ca="1" si="233"/>
        <v>#N/A</v>
      </c>
      <c r="AR67" s="88" t="e">
        <f t="shared" ca="1" si="233"/>
        <v>#N/A</v>
      </c>
      <c r="AS67" s="88" t="e">
        <f t="shared" ca="1" si="233"/>
        <v>#N/A</v>
      </c>
      <c r="AT67" s="88" t="e">
        <f t="shared" ca="1" si="233"/>
        <v>#N/A</v>
      </c>
      <c r="AU67" s="88" t="e">
        <f t="shared" ca="1" si="233"/>
        <v>#N/A</v>
      </c>
      <c r="AV67" s="88" t="e">
        <f t="shared" ca="1" si="233"/>
        <v>#N/A</v>
      </c>
      <c r="AW67" s="88" t="e">
        <f t="shared" ca="1" si="233"/>
        <v>#N/A</v>
      </c>
      <c r="AX67" s="88" t="e">
        <f t="shared" ca="1" si="233"/>
        <v>#N/A</v>
      </c>
      <c r="AY67" s="88" t="e">
        <f t="shared" ca="1" si="233"/>
        <v>#N/A</v>
      </c>
      <c r="AZ67" s="88" t="e">
        <f t="shared" ca="1" si="233"/>
        <v>#N/A</v>
      </c>
      <c r="BA67" s="88" t="e">
        <f t="shared" ca="1" si="233"/>
        <v>#N/A</v>
      </c>
      <c r="BB67" s="88" t="e">
        <f t="shared" ca="1" si="233"/>
        <v>#N/A</v>
      </c>
      <c r="BC67" s="88" t="e">
        <f t="shared" ca="1" si="233"/>
        <v>#N/A</v>
      </c>
      <c r="BD67" s="88" t="e">
        <f t="shared" ca="1" si="233"/>
        <v>#N/A</v>
      </c>
      <c r="BE67" s="88" t="e">
        <f t="shared" ca="1" si="233"/>
        <v>#N/A</v>
      </c>
      <c r="BF67" s="88" t="e">
        <f t="shared" ca="1" si="233"/>
        <v>#N/A</v>
      </c>
      <c r="BG67" s="88" t="e">
        <f t="shared" ca="1" si="233"/>
        <v>#N/A</v>
      </c>
      <c r="BH67" s="88" t="e">
        <f t="shared" ca="1" si="233"/>
        <v>#N/A</v>
      </c>
      <c r="BI67" s="88" t="e">
        <f t="shared" ca="1" si="233"/>
        <v>#N/A</v>
      </c>
      <c r="BJ67" s="88" t="e">
        <f t="shared" ca="1" si="233"/>
        <v>#N/A</v>
      </c>
      <c r="BK67" s="88" t="e">
        <f t="shared" ca="1" si="233"/>
        <v>#N/A</v>
      </c>
      <c r="BL67" s="88" t="e">
        <f t="shared" ca="1" si="233"/>
        <v>#N/A</v>
      </c>
      <c r="BM67" s="88" t="e">
        <f t="shared" ca="1" si="233"/>
        <v>#N/A</v>
      </c>
      <c r="BN67" s="88" t="e">
        <f t="shared" ca="1" si="233"/>
        <v>#N/A</v>
      </c>
      <c r="BO67" s="88" t="e">
        <f t="shared" ca="1" si="233"/>
        <v>#N/A</v>
      </c>
      <c r="BP67" s="88" t="e">
        <f t="shared" ca="1" si="233"/>
        <v>#N/A</v>
      </c>
      <c r="BQ67" s="88" t="e">
        <f t="shared" ref="BQ67:EB67" ca="1" si="234">IFERROR(BQ$20/(BQ44^2*PI()/4),NA())</f>
        <v>#N/A</v>
      </c>
      <c r="BR67" s="88" t="e">
        <f t="shared" ca="1" si="234"/>
        <v>#N/A</v>
      </c>
      <c r="BS67" s="88" t="e">
        <f t="shared" ca="1" si="234"/>
        <v>#N/A</v>
      </c>
      <c r="BT67" s="88" t="e">
        <f t="shared" ca="1" si="234"/>
        <v>#N/A</v>
      </c>
      <c r="BU67" s="88" t="e">
        <f t="shared" ca="1" si="234"/>
        <v>#N/A</v>
      </c>
      <c r="BV67" s="88" t="e">
        <f t="shared" ca="1" si="234"/>
        <v>#N/A</v>
      </c>
      <c r="BW67" s="88" t="e">
        <f t="shared" ca="1" si="234"/>
        <v>#N/A</v>
      </c>
      <c r="BX67" s="88" t="e">
        <f t="shared" ca="1" si="234"/>
        <v>#N/A</v>
      </c>
      <c r="BY67" s="88" t="e">
        <f t="shared" ca="1" si="234"/>
        <v>#N/A</v>
      </c>
      <c r="BZ67" s="88" t="e">
        <f t="shared" ca="1" si="234"/>
        <v>#N/A</v>
      </c>
      <c r="CA67" s="88" t="e">
        <f t="shared" ca="1" si="234"/>
        <v>#N/A</v>
      </c>
      <c r="CB67" s="88" t="e">
        <f t="shared" ca="1" si="234"/>
        <v>#N/A</v>
      </c>
      <c r="CC67" s="88" t="e">
        <f t="shared" ca="1" si="234"/>
        <v>#N/A</v>
      </c>
      <c r="CD67" s="88" t="e">
        <f t="shared" ca="1" si="234"/>
        <v>#N/A</v>
      </c>
      <c r="CE67" s="88" t="e">
        <f t="shared" ca="1" si="234"/>
        <v>#N/A</v>
      </c>
      <c r="CF67" s="88" t="e">
        <f t="shared" ca="1" si="234"/>
        <v>#N/A</v>
      </c>
      <c r="CG67" s="88" t="e">
        <f t="shared" ca="1" si="234"/>
        <v>#N/A</v>
      </c>
      <c r="CH67" s="88" t="e">
        <f t="shared" ca="1" si="234"/>
        <v>#N/A</v>
      </c>
      <c r="CI67" s="88" t="e">
        <f t="shared" ca="1" si="234"/>
        <v>#N/A</v>
      </c>
      <c r="CJ67" s="88" t="e">
        <f t="shared" ca="1" si="234"/>
        <v>#N/A</v>
      </c>
      <c r="CK67" s="88" t="e">
        <f t="shared" ca="1" si="234"/>
        <v>#N/A</v>
      </c>
      <c r="CL67" s="88" t="e">
        <f t="shared" ca="1" si="234"/>
        <v>#N/A</v>
      </c>
      <c r="CM67" s="88" t="e">
        <f t="shared" ca="1" si="234"/>
        <v>#N/A</v>
      </c>
      <c r="CN67" s="88" t="e">
        <f t="shared" ca="1" si="234"/>
        <v>#N/A</v>
      </c>
      <c r="CO67" s="88" t="e">
        <f t="shared" ca="1" si="234"/>
        <v>#N/A</v>
      </c>
      <c r="CP67" s="88" t="e">
        <f t="shared" ca="1" si="234"/>
        <v>#N/A</v>
      </c>
      <c r="CQ67" s="88" t="e">
        <f t="shared" ca="1" si="234"/>
        <v>#N/A</v>
      </c>
      <c r="CR67" s="88" t="e">
        <f t="shared" ca="1" si="234"/>
        <v>#N/A</v>
      </c>
      <c r="CS67" s="88" t="e">
        <f t="shared" ca="1" si="234"/>
        <v>#N/A</v>
      </c>
      <c r="CT67" s="88" t="e">
        <f t="shared" ca="1" si="234"/>
        <v>#N/A</v>
      </c>
      <c r="CU67" s="88" t="e">
        <f t="shared" ca="1" si="234"/>
        <v>#N/A</v>
      </c>
      <c r="CV67" s="88" t="e">
        <f t="shared" ca="1" si="234"/>
        <v>#N/A</v>
      </c>
      <c r="CW67" s="88" t="e">
        <f t="shared" ca="1" si="234"/>
        <v>#N/A</v>
      </c>
      <c r="CX67" s="88" t="e">
        <f t="shared" ca="1" si="234"/>
        <v>#N/A</v>
      </c>
      <c r="CY67" s="88" t="e">
        <f t="shared" ca="1" si="234"/>
        <v>#N/A</v>
      </c>
      <c r="CZ67" s="88" t="e">
        <f t="shared" ca="1" si="234"/>
        <v>#N/A</v>
      </c>
      <c r="DA67" s="88" t="e">
        <f t="shared" ca="1" si="234"/>
        <v>#N/A</v>
      </c>
      <c r="DB67" s="88" t="e">
        <f t="shared" ca="1" si="234"/>
        <v>#N/A</v>
      </c>
      <c r="DC67" s="88" t="e">
        <f t="shared" ca="1" si="234"/>
        <v>#N/A</v>
      </c>
      <c r="DD67" s="88" t="e">
        <f t="shared" ca="1" si="234"/>
        <v>#N/A</v>
      </c>
      <c r="DE67" s="88" t="e">
        <f t="shared" ca="1" si="234"/>
        <v>#N/A</v>
      </c>
      <c r="DF67" s="88" t="e">
        <f t="shared" ca="1" si="234"/>
        <v>#N/A</v>
      </c>
      <c r="DG67" s="88" t="e">
        <f t="shared" ca="1" si="234"/>
        <v>#N/A</v>
      </c>
      <c r="DH67" s="88" t="e">
        <f t="shared" ca="1" si="234"/>
        <v>#N/A</v>
      </c>
      <c r="DI67" s="88" t="e">
        <f t="shared" ca="1" si="234"/>
        <v>#N/A</v>
      </c>
      <c r="DJ67" s="88" t="e">
        <f t="shared" ca="1" si="234"/>
        <v>#N/A</v>
      </c>
      <c r="DK67" s="88" t="e">
        <f t="shared" ca="1" si="234"/>
        <v>#N/A</v>
      </c>
      <c r="DL67" s="88" t="e">
        <f t="shared" ca="1" si="234"/>
        <v>#N/A</v>
      </c>
      <c r="DM67" s="88" t="e">
        <f t="shared" ca="1" si="234"/>
        <v>#N/A</v>
      </c>
      <c r="DN67" s="88" t="e">
        <f t="shared" ca="1" si="234"/>
        <v>#N/A</v>
      </c>
      <c r="DO67" s="88" t="e">
        <f t="shared" ca="1" si="234"/>
        <v>#N/A</v>
      </c>
      <c r="DP67" s="88" t="e">
        <f t="shared" ca="1" si="234"/>
        <v>#N/A</v>
      </c>
      <c r="DQ67" s="88" t="e">
        <f t="shared" ca="1" si="234"/>
        <v>#N/A</v>
      </c>
      <c r="DR67" s="88" t="e">
        <f t="shared" ca="1" si="234"/>
        <v>#N/A</v>
      </c>
      <c r="DS67" s="88" t="e">
        <f t="shared" ca="1" si="234"/>
        <v>#N/A</v>
      </c>
      <c r="DT67" s="88" t="e">
        <f t="shared" ca="1" si="234"/>
        <v>#N/A</v>
      </c>
      <c r="DU67" s="88" t="e">
        <f t="shared" ca="1" si="234"/>
        <v>#N/A</v>
      </c>
      <c r="DV67" s="88" t="e">
        <f t="shared" ca="1" si="234"/>
        <v>#N/A</v>
      </c>
      <c r="DW67" s="88" t="e">
        <f t="shared" ca="1" si="234"/>
        <v>#N/A</v>
      </c>
      <c r="DX67" s="88" t="e">
        <f t="shared" ca="1" si="234"/>
        <v>#N/A</v>
      </c>
      <c r="DY67" s="88" t="e">
        <f t="shared" ca="1" si="234"/>
        <v>#N/A</v>
      </c>
      <c r="DZ67" s="88" t="e">
        <f t="shared" ca="1" si="234"/>
        <v>#N/A</v>
      </c>
      <c r="EA67" s="88" t="e">
        <f t="shared" ca="1" si="234"/>
        <v>#N/A</v>
      </c>
      <c r="EB67" s="88" t="e">
        <f t="shared" ca="1" si="234"/>
        <v>#N/A</v>
      </c>
      <c r="EC67" s="88" t="e">
        <f t="shared" ref="EC67:GN67" ca="1" si="235">IFERROR(EC$20/(EC44^2*PI()/4),NA())</f>
        <v>#N/A</v>
      </c>
      <c r="ED67" s="88" t="e">
        <f t="shared" ca="1" si="235"/>
        <v>#N/A</v>
      </c>
      <c r="EE67" s="88" t="e">
        <f t="shared" ca="1" si="235"/>
        <v>#N/A</v>
      </c>
      <c r="EF67" s="88" t="e">
        <f t="shared" ca="1" si="235"/>
        <v>#N/A</v>
      </c>
      <c r="EG67" s="88" t="e">
        <f t="shared" ca="1" si="235"/>
        <v>#N/A</v>
      </c>
      <c r="EH67" s="88" t="e">
        <f t="shared" ca="1" si="235"/>
        <v>#N/A</v>
      </c>
      <c r="EI67" s="88" t="e">
        <f t="shared" ca="1" si="235"/>
        <v>#N/A</v>
      </c>
      <c r="EJ67" s="88" t="e">
        <f t="shared" ca="1" si="235"/>
        <v>#N/A</v>
      </c>
      <c r="EK67" s="88" t="e">
        <f t="shared" ca="1" si="235"/>
        <v>#N/A</v>
      </c>
      <c r="EL67" s="88" t="e">
        <f t="shared" ca="1" si="235"/>
        <v>#N/A</v>
      </c>
      <c r="EM67" s="88" t="e">
        <f t="shared" ca="1" si="235"/>
        <v>#N/A</v>
      </c>
      <c r="EN67" s="88" t="e">
        <f t="shared" ca="1" si="235"/>
        <v>#N/A</v>
      </c>
      <c r="EO67" s="88" t="e">
        <f t="shared" ca="1" si="235"/>
        <v>#N/A</v>
      </c>
      <c r="EP67" s="88" t="e">
        <f t="shared" ca="1" si="235"/>
        <v>#N/A</v>
      </c>
      <c r="EQ67" s="88" t="e">
        <f t="shared" ca="1" si="235"/>
        <v>#N/A</v>
      </c>
      <c r="ER67" s="88" t="e">
        <f t="shared" ca="1" si="235"/>
        <v>#N/A</v>
      </c>
      <c r="ES67" s="88" t="e">
        <f t="shared" ca="1" si="235"/>
        <v>#N/A</v>
      </c>
      <c r="ET67" s="88" t="e">
        <f t="shared" ca="1" si="235"/>
        <v>#N/A</v>
      </c>
      <c r="EU67" s="88" t="e">
        <f t="shared" ca="1" si="235"/>
        <v>#N/A</v>
      </c>
      <c r="EV67" s="88" t="e">
        <f t="shared" ca="1" si="235"/>
        <v>#N/A</v>
      </c>
      <c r="EW67" s="88" t="e">
        <f t="shared" ca="1" si="235"/>
        <v>#N/A</v>
      </c>
      <c r="EX67" s="88" t="e">
        <f t="shared" ca="1" si="235"/>
        <v>#N/A</v>
      </c>
      <c r="EY67" s="88" t="e">
        <f t="shared" ca="1" si="235"/>
        <v>#N/A</v>
      </c>
      <c r="EZ67" s="88" t="e">
        <f t="shared" ca="1" si="235"/>
        <v>#N/A</v>
      </c>
      <c r="FA67" s="88" t="e">
        <f t="shared" ca="1" si="235"/>
        <v>#N/A</v>
      </c>
      <c r="FB67" s="88" t="e">
        <f t="shared" ca="1" si="235"/>
        <v>#N/A</v>
      </c>
      <c r="FC67" s="88" t="e">
        <f t="shared" ca="1" si="235"/>
        <v>#N/A</v>
      </c>
      <c r="FD67" s="88" t="e">
        <f t="shared" ca="1" si="235"/>
        <v>#N/A</v>
      </c>
      <c r="FE67" s="88" t="e">
        <f t="shared" ca="1" si="235"/>
        <v>#N/A</v>
      </c>
      <c r="FF67" s="88" t="e">
        <f t="shared" ca="1" si="235"/>
        <v>#N/A</v>
      </c>
      <c r="FG67" s="88" t="e">
        <f t="shared" ca="1" si="235"/>
        <v>#N/A</v>
      </c>
      <c r="FH67" s="88" t="e">
        <f t="shared" ca="1" si="235"/>
        <v>#N/A</v>
      </c>
      <c r="FI67" s="88" t="e">
        <f t="shared" ca="1" si="235"/>
        <v>#N/A</v>
      </c>
      <c r="FJ67" s="88" t="e">
        <f t="shared" ca="1" si="235"/>
        <v>#N/A</v>
      </c>
      <c r="FK67" s="88" t="e">
        <f t="shared" ca="1" si="235"/>
        <v>#N/A</v>
      </c>
      <c r="FL67" s="88" t="e">
        <f t="shared" ca="1" si="235"/>
        <v>#N/A</v>
      </c>
      <c r="FM67" s="88" t="e">
        <f t="shared" ca="1" si="235"/>
        <v>#N/A</v>
      </c>
      <c r="FN67" s="88" t="e">
        <f t="shared" ca="1" si="235"/>
        <v>#N/A</v>
      </c>
      <c r="FO67" s="88" t="e">
        <f t="shared" ca="1" si="235"/>
        <v>#N/A</v>
      </c>
      <c r="FP67" s="88" t="e">
        <f t="shared" ca="1" si="235"/>
        <v>#N/A</v>
      </c>
      <c r="FQ67" s="88" t="e">
        <f t="shared" ca="1" si="235"/>
        <v>#N/A</v>
      </c>
      <c r="FR67" s="88" t="e">
        <f t="shared" ca="1" si="235"/>
        <v>#N/A</v>
      </c>
      <c r="FS67" s="88" t="e">
        <f t="shared" ca="1" si="235"/>
        <v>#N/A</v>
      </c>
      <c r="FT67" s="88" t="e">
        <f t="shared" ca="1" si="235"/>
        <v>#N/A</v>
      </c>
      <c r="FU67" s="88" t="e">
        <f t="shared" ca="1" si="235"/>
        <v>#N/A</v>
      </c>
      <c r="FV67" s="88" t="e">
        <f t="shared" ca="1" si="235"/>
        <v>#N/A</v>
      </c>
      <c r="FW67" s="88" t="e">
        <f t="shared" ca="1" si="235"/>
        <v>#N/A</v>
      </c>
      <c r="FX67" s="88" t="e">
        <f t="shared" ca="1" si="235"/>
        <v>#N/A</v>
      </c>
      <c r="FY67" s="88" t="e">
        <f t="shared" ca="1" si="235"/>
        <v>#N/A</v>
      </c>
      <c r="FZ67" s="88" t="e">
        <f t="shared" ca="1" si="235"/>
        <v>#N/A</v>
      </c>
      <c r="GA67" s="88" t="e">
        <f t="shared" ca="1" si="235"/>
        <v>#N/A</v>
      </c>
      <c r="GB67" s="88" t="e">
        <f t="shared" ca="1" si="235"/>
        <v>#N/A</v>
      </c>
      <c r="GC67" s="88" t="e">
        <f t="shared" ca="1" si="235"/>
        <v>#N/A</v>
      </c>
      <c r="GD67" s="88" t="e">
        <f t="shared" ca="1" si="235"/>
        <v>#N/A</v>
      </c>
      <c r="GE67" s="88" t="e">
        <f t="shared" ca="1" si="235"/>
        <v>#N/A</v>
      </c>
      <c r="GF67" s="88" t="e">
        <f t="shared" ca="1" si="235"/>
        <v>#N/A</v>
      </c>
      <c r="GG67" s="88" t="e">
        <f t="shared" ca="1" si="235"/>
        <v>#N/A</v>
      </c>
      <c r="GH67" s="88" t="e">
        <f t="shared" ca="1" si="235"/>
        <v>#N/A</v>
      </c>
      <c r="GI67" s="88" t="e">
        <f t="shared" ca="1" si="235"/>
        <v>#N/A</v>
      </c>
      <c r="GJ67" s="88" t="e">
        <f t="shared" ca="1" si="235"/>
        <v>#N/A</v>
      </c>
      <c r="GK67" s="88" t="e">
        <f t="shared" ca="1" si="235"/>
        <v>#N/A</v>
      </c>
      <c r="GL67" s="88" t="e">
        <f t="shared" ca="1" si="235"/>
        <v>#N/A</v>
      </c>
      <c r="GM67" s="88" t="e">
        <f t="shared" ca="1" si="235"/>
        <v>#N/A</v>
      </c>
      <c r="GN67" s="88" t="e">
        <f t="shared" ca="1" si="235"/>
        <v>#N/A</v>
      </c>
      <c r="GO67" s="88" t="e">
        <f t="shared" ref="GO67:IZ67" ca="1" si="236">IFERROR(GO$20/(GO44^2*PI()/4),NA())</f>
        <v>#N/A</v>
      </c>
      <c r="GP67" s="88" t="e">
        <f t="shared" ca="1" si="236"/>
        <v>#N/A</v>
      </c>
      <c r="GQ67" s="88" t="e">
        <f t="shared" ca="1" si="236"/>
        <v>#N/A</v>
      </c>
      <c r="GR67" s="88" t="e">
        <f t="shared" ca="1" si="236"/>
        <v>#N/A</v>
      </c>
      <c r="GS67" s="88" t="e">
        <f t="shared" ca="1" si="236"/>
        <v>#N/A</v>
      </c>
      <c r="GT67" s="88" t="e">
        <f t="shared" ca="1" si="236"/>
        <v>#N/A</v>
      </c>
      <c r="GU67" s="88" t="e">
        <f t="shared" ca="1" si="236"/>
        <v>#N/A</v>
      </c>
      <c r="GV67" s="88" t="e">
        <f t="shared" ca="1" si="236"/>
        <v>#N/A</v>
      </c>
      <c r="GW67" s="88" t="e">
        <f t="shared" ca="1" si="236"/>
        <v>#N/A</v>
      </c>
      <c r="GX67" s="88" t="e">
        <f t="shared" ca="1" si="236"/>
        <v>#N/A</v>
      </c>
      <c r="GY67" s="88" t="e">
        <f t="shared" ca="1" si="236"/>
        <v>#N/A</v>
      </c>
      <c r="GZ67" s="88" t="e">
        <f t="shared" ca="1" si="236"/>
        <v>#N/A</v>
      </c>
      <c r="HA67" s="88" t="e">
        <f t="shared" ca="1" si="236"/>
        <v>#N/A</v>
      </c>
      <c r="HB67" s="88" t="e">
        <f t="shared" ca="1" si="236"/>
        <v>#N/A</v>
      </c>
      <c r="HC67" s="88" t="e">
        <f t="shared" ca="1" si="236"/>
        <v>#N/A</v>
      </c>
      <c r="HD67" s="88" t="e">
        <f t="shared" ca="1" si="236"/>
        <v>#N/A</v>
      </c>
      <c r="HE67" s="88" t="e">
        <f t="shared" ca="1" si="236"/>
        <v>#N/A</v>
      </c>
      <c r="HF67" s="88" t="e">
        <f t="shared" ca="1" si="236"/>
        <v>#N/A</v>
      </c>
      <c r="HG67" s="88" t="e">
        <f t="shared" ca="1" si="236"/>
        <v>#N/A</v>
      </c>
      <c r="HH67" s="88" t="e">
        <f t="shared" ca="1" si="236"/>
        <v>#N/A</v>
      </c>
      <c r="HI67" s="88" t="e">
        <f t="shared" ca="1" si="236"/>
        <v>#N/A</v>
      </c>
      <c r="HJ67" s="88" t="e">
        <f t="shared" ca="1" si="236"/>
        <v>#N/A</v>
      </c>
      <c r="HK67" s="88" t="e">
        <f t="shared" ca="1" si="236"/>
        <v>#N/A</v>
      </c>
      <c r="HL67" s="88" t="e">
        <f t="shared" ca="1" si="236"/>
        <v>#N/A</v>
      </c>
      <c r="HM67" s="88" t="e">
        <f t="shared" ca="1" si="236"/>
        <v>#N/A</v>
      </c>
      <c r="HN67" s="88" t="e">
        <f t="shared" ca="1" si="236"/>
        <v>#N/A</v>
      </c>
      <c r="HO67" s="88" t="e">
        <f t="shared" ca="1" si="236"/>
        <v>#N/A</v>
      </c>
      <c r="HP67" s="88" t="e">
        <f t="shared" ca="1" si="236"/>
        <v>#N/A</v>
      </c>
      <c r="HQ67" s="88" t="e">
        <f t="shared" ca="1" si="236"/>
        <v>#N/A</v>
      </c>
      <c r="HR67" s="88" t="e">
        <f t="shared" ca="1" si="236"/>
        <v>#N/A</v>
      </c>
      <c r="HS67" s="88" t="e">
        <f t="shared" ca="1" si="236"/>
        <v>#N/A</v>
      </c>
      <c r="HT67" s="88" t="e">
        <f t="shared" ca="1" si="236"/>
        <v>#N/A</v>
      </c>
      <c r="HU67" s="88" t="e">
        <f t="shared" ca="1" si="236"/>
        <v>#N/A</v>
      </c>
      <c r="HV67" s="88" t="e">
        <f t="shared" ca="1" si="236"/>
        <v>#N/A</v>
      </c>
      <c r="HW67" s="88" t="e">
        <f t="shared" ca="1" si="236"/>
        <v>#N/A</v>
      </c>
      <c r="HX67" s="88" t="e">
        <f t="shared" ca="1" si="236"/>
        <v>#N/A</v>
      </c>
      <c r="HY67" s="88" t="e">
        <f t="shared" ca="1" si="236"/>
        <v>#N/A</v>
      </c>
      <c r="HZ67" s="88" t="e">
        <f t="shared" ca="1" si="236"/>
        <v>#N/A</v>
      </c>
      <c r="IA67" s="88" t="e">
        <f t="shared" ca="1" si="236"/>
        <v>#N/A</v>
      </c>
      <c r="IB67" s="88" t="e">
        <f t="shared" ca="1" si="236"/>
        <v>#N/A</v>
      </c>
      <c r="IC67" s="88" t="e">
        <f t="shared" ca="1" si="236"/>
        <v>#N/A</v>
      </c>
      <c r="ID67" s="88" t="e">
        <f t="shared" ca="1" si="236"/>
        <v>#N/A</v>
      </c>
      <c r="IE67" s="88" t="e">
        <f t="shared" ca="1" si="236"/>
        <v>#N/A</v>
      </c>
      <c r="IF67" s="88" t="e">
        <f t="shared" ca="1" si="236"/>
        <v>#N/A</v>
      </c>
      <c r="IG67" s="88" t="e">
        <f t="shared" ca="1" si="236"/>
        <v>#N/A</v>
      </c>
      <c r="IH67" s="88" t="e">
        <f t="shared" ca="1" si="236"/>
        <v>#N/A</v>
      </c>
      <c r="II67" s="88" t="e">
        <f t="shared" ca="1" si="236"/>
        <v>#N/A</v>
      </c>
      <c r="IJ67" s="88" t="e">
        <f t="shared" ca="1" si="236"/>
        <v>#N/A</v>
      </c>
      <c r="IK67" s="88" t="e">
        <f t="shared" ca="1" si="236"/>
        <v>#N/A</v>
      </c>
      <c r="IL67" s="88" t="e">
        <f t="shared" ca="1" si="236"/>
        <v>#N/A</v>
      </c>
      <c r="IM67" s="88" t="e">
        <f t="shared" ca="1" si="236"/>
        <v>#N/A</v>
      </c>
      <c r="IN67" s="88" t="e">
        <f t="shared" ca="1" si="236"/>
        <v>#N/A</v>
      </c>
      <c r="IO67" s="88" t="e">
        <f t="shared" ca="1" si="236"/>
        <v>#N/A</v>
      </c>
      <c r="IP67" s="88" t="e">
        <f t="shared" ca="1" si="236"/>
        <v>#N/A</v>
      </c>
      <c r="IQ67" s="88" t="e">
        <f t="shared" ca="1" si="236"/>
        <v>#N/A</v>
      </c>
      <c r="IR67" s="88" t="e">
        <f t="shared" ca="1" si="236"/>
        <v>#N/A</v>
      </c>
      <c r="IS67" s="88" t="e">
        <f t="shared" ca="1" si="236"/>
        <v>#N/A</v>
      </c>
      <c r="IT67" s="88" t="e">
        <f t="shared" ca="1" si="236"/>
        <v>#N/A</v>
      </c>
      <c r="IU67" s="88" t="e">
        <f t="shared" ca="1" si="236"/>
        <v>#N/A</v>
      </c>
      <c r="IV67" s="88" t="e">
        <f t="shared" ca="1" si="236"/>
        <v>#N/A</v>
      </c>
      <c r="IW67" s="88" t="e">
        <f t="shared" ca="1" si="236"/>
        <v>#N/A</v>
      </c>
      <c r="IX67" s="88" t="e">
        <f t="shared" ca="1" si="236"/>
        <v>#N/A</v>
      </c>
      <c r="IY67" s="88" t="e">
        <f t="shared" ca="1" si="236"/>
        <v>#N/A</v>
      </c>
      <c r="IZ67" s="88" t="e">
        <f t="shared" ca="1" si="236"/>
        <v>#N/A</v>
      </c>
      <c r="JA67" s="88" t="e">
        <f t="shared" ref="JA67:LL67" ca="1" si="237">IFERROR(JA$20/(JA44^2*PI()/4),NA())</f>
        <v>#N/A</v>
      </c>
      <c r="JB67" s="88" t="e">
        <f t="shared" ca="1" si="237"/>
        <v>#N/A</v>
      </c>
      <c r="JC67" s="88" t="e">
        <f t="shared" ca="1" si="237"/>
        <v>#N/A</v>
      </c>
      <c r="JD67" s="88" t="e">
        <f t="shared" ca="1" si="237"/>
        <v>#N/A</v>
      </c>
      <c r="JE67" s="88" t="e">
        <f t="shared" ca="1" si="237"/>
        <v>#N/A</v>
      </c>
      <c r="JF67" s="88" t="e">
        <f t="shared" ca="1" si="237"/>
        <v>#N/A</v>
      </c>
      <c r="JG67" s="88" t="e">
        <f t="shared" ca="1" si="237"/>
        <v>#N/A</v>
      </c>
      <c r="JH67" s="88" t="e">
        <f t="shared" ca="1" si="237"/>
        <v>#N/A</v>
      </c>
      <c r="JI67" s="88" t="e">
        <f t="shared" ca="1" si="237"/>
        <v>#N/A</v>
      </c>
      <c r="JJ67" s="88" t="e">
        <f t="shared" ca="1" si="237"/>
        <v>#N/A</v>
      </c>
      <c r="JK67" s="88" t="e">
        <f t="shared" ca="1" si="237"/>
        <v>#N/A</v>
      </c>
      <c r="JL67" s="88" t="e">
        <f t="shared" ca="1" si="237"/>
        <v>#N/A</v>
      </c>
      <c r="JM67" s="88" t="e">
        <f t="shared" ca="1" si="237"/>
        <v>#N/A</v>
      </c>
      <c r="JN67" s="88" t="e">
        <f t="shared" ca="1" si="237"/>
        <v>#N/A</v>
      </c>
      <c r="JO67" s="88" t="e">
        <f t="shared" ca="1" si="237"/>
        <v>#N/A</v>
      </c>
      <c r="JP67" s="88" t="e">
        <f t="shared" ca="1" si="237"/>
        <v>#N/A</v>
      </c>
      <c r="JQ67" s="88" t="e">
        <f t="shared" ca="1" si="237"/>
        <v>#N/A</v>
      </c>
      <c r="JR67" s="88" t="e">
        <f t="shared" ca="1" si="237"/>
        <v>#N/A</v>
      </c>
      <c r="JS67" s="88" t="e">
        <f t="shared" ca="1" si="237"/>
        <v>#N/A</v>
      </c>
      <c r="JT67" s="88" t="e">
        <f t="shared" ca="1" si="237"/>
        <v>#N/A</v>
      </c>
      <c r="JU67" s="88" t="e">
        <f t="shared" ca="1" si="237"/>
        <v>#N/A</v>
      </c>
      <c r="JV67" s="88" t="e">
        <f t="shared" ca="1" si="237"/>
        <v>#N/A</v>
      </c>
      <c r="JW67" s="88" t="e">
        <f t="shared" ca="1" si="237"/>
        <v>#N/A</v>
      </c>
      <c r="JX67" s="88" t="e">
        <f t="shared" ca="1" si="237"/>
        <v>#N/A</v>
      </c>
      <c r="JY67" s="88" t="e">
        <f t="shared" ca="1" si="237"/>
        <v>#N/A</v>
      </c>
      <c r="JZ67" s="88" t="e">
        <f t="shared" ca="1" si="237"/>
        <v>#N/A</v>
      </c>
      <c r="KA67" s="88" t="e">
        <f t="shared" ca="1" si="237"/>
        <v>#N/A</v>
      </c>
      <c r="KB67" s="88" t="e">
        <f t="shared" ca="1" si="237"/>
        <v>#N/A</v>
      </c>
      <c r="KC67" s="88" t="e">
        <f t="shared" ca="1" si="237"/>
        <v>#N/A</v>
      </c>
      <c r="KD67" s="88" t="e">
        <f t="shared" ca="1" si="237"/>
        <v>#N/A</v>
      </c>
      <c r="KE67" s="88" t="e">
        <f t="shared" ca="1" si="237"/>
        <v>#N/A</v>
      </c>
      <c r="KF67" s="88" t="e">
        <f t="shared" ca="1" si="237"/>
        <v>#N/A</v>
      </c>
      <c r="KG67" s="88" t="e">
        <f t="shared" ca="1" si="237"/>
        <v>#N/A</v>
      </c>
      <c r="KH67" s="88" t="e">
        <f t="shared" ca="1" si="237"/>
        <v>#N/A</v>
      </c>
      <c r="KI67" s="88" t="e">
        <f t="shared" ca="1" si="237"/>
        <v>#N/A</v>
      </c>
      <c r="KJ67" s="88" t="e">
        <f t="shared" ca="1" si="237"/>
        <v>#N/A</v>
      </c>
      <c r="KK67" s="88" t="e">
        <f t="shared" ca="1" si="237"/>
        <v>#N/A</v>
      </c>
      <c r="KL67" s="88" t="e">
        <f t="shared" ca="1" si="237"/>
        <v>#N/A</v>
      </c>
      <c r="KM67" s="88" t="e">
        <f t="shared" ca="1" si="237"/>
        <v>#N/A</v>
      </c>
      <c r="KN67" s="88" t="e">
        <f t="shared" ca="1" si="237"/>
        <v>#N/A</v>
      </c>
      <c r="KO67" s="88" t="e">
        <f t="shared" ca="1" si="237"/>
        <v>#N/A</v>
      </c>
      <c r="KP67" s="88" t="e">
        <f t="shared" ca="1" si="237"/>
        <v>#N/A</v>
      </c>
      <c r="KQ67" s="88" t="e">
        <f t="shared" ca="1" si="237"/>
        <v>#N/A</v>
      </c>
      <c r="KR67" s="88" t="e">
        <f t="shared" ca="1" si="237"/>
        <v>#N/A</v>
      </c>
      <c r="KS67" s="88" t="e">
        <f t="shared" ca="1" si="237"/>
        <v>#N/A</v>
      </c>
      <c r="KT67" s="88" t="e">
        <f t="shared" ca="1" si="237"/>
        <v>#N/A</v>
      </c>
      <c r="KU67" s="88" t="e">
        <f t="shared" ca="1" si="237"/>
        <v>#N/A</v>
      </c>
      <c r="KV67" s="88" t="e">
        <f t="shared" ca="1" si="237"/>
        <v>#N/A</v>
      </c>
      <c r="KW67" s="88" t="e">
        <f t="shared" ca="1" si="237"/>
        <v>#N/A</v>
      </c>
      <c r="KX67" s="88" t="e">
        <f t="shared" ca="1" si="237"/>
        <v>#N/A</v>
      </c>
      <c r="KY67" s="88" t="e">
        <f t="shared" ca="1" si="237"/>
        <v>#N/A</v>
      </c>
      <c r="KZ67" s="88" t="e">
        <f t="shared" ca="1" si="237"/>
        <v>#N/A</v>
      </c>
      <c r="LA67" s="88" t="e">
        <f t="shared" ca="1" si="237"/>
        <v>#N/A</v>
      </c>
      <c r="LB67" s="88" t="e">
        <f t="shared" ca="1" si="237"/>
        <v>#N/A</v>
      </c>
      <c r="LC67" s="88" t="e">
        <f t="shared" ca="1" si="237"/>
        <v>#N/A</v>
      </c>
      <c r="LD67" s="88" t="e">
        <f t="shared" ca="1" si="237"/>
        <v>#N/A</v>
      </c>
      <c r="LE67" s="88" t="e">
        <f t="shared" ca="1" si="237"/>
        <v>#N/A</v>
      </c>
      <c r="LF67" s="88" t="e">
        <f t="shared" ca="1" si="237"/>
        <v>#N/A</v>
      </c>
      <c r="LG67" s="88" t="e">
        <f t="shared" ca="1" si="237"/>
        <v>#N/A</v>
      </c>
      <c r="LH67" s="88" t="e">
        <f t="shared" ca="1" si="237"/>
        <v>#N/A</v>
      </c>
      <c r="LI67" s="88" t="e">
        <f t="shared" ca="1" si="237"/>
        <v>#N/A</v>
      </c>
      <c r="LJ67" s="88" t="e">
        <f t="shared" ca="1" si="237"/>
        <v>#N/A</v>
      </c>
      <c r="LK67" s="88" t="e">
        <f t="shared" ca="1" si="237"/>
        <v>#N/A</v>
      </c>
      <c r="LL67" s="88" t="e">
        <f t="shared" ca="1" si="237"/>
        <v>#N/A</v>
      </c>
      <c r="LM67" s="88" t="e">
        <f t="shared" ref="LM67:NX67" ca="1" si="238">IFERROR(LM$20/(LM44^2*PI()/4),NA())</f>
        <v>#N/A</v>
      </c>
      <c r="LN67" s="88" t="e">
        <f t="shared" ca="1" si="238"/>
        <v>#N/A</v>
      </c>
      <c r="LO67" s="88" t="e">
        <f t="shared" ca="1" si="238"/>
        <v>#N/A</v>
      </c>
      <c r="LP67" s="88" t="e">
        <f t="shared" ca="1" si="238"/>
        <v>#N/A</v>
      </c>
      <c r="LQ67" s="88" t="e">
        <f t="shared" ca="1" si="238"/>
        <v>#N/A</v>
      </c>
      <c r="LR67" s="88" t="e">
        <f t="shared" ca="1" si="238"/>
        <v>#N/A</v>
      </c>
      <c r="LS67" s="88" t="e">
        <f t="shared" ca="1" si="238"/>
        <v>#N/A</v>
      </c>
      <c r="LT67" s="88" t="e">
        <f t="shared" ca="1" si="238"/>
        <v>#N/A</v>
      </c>
      <c r="LU67" s="88" t="e">
        <f t="shared" ca="1" si="238"/>
        <v>#N/A</v>
      </c>
      <c r="LV67" s="88" t="e">
        <f t="shared" ca="1" si="238"/>
        <v>#N/A</v>
      </c>
      <c r="LW67" s="88" t="e">
        <f t="shared" ca="1" si="238"/>
        <v>#N/A</v>
      </c>
      <c r="LX67" s="88" t="e">
        <f t="shared" ca="1" si="238"/>
        <v>#N/A</v>
      </c>
      <c r="LY67" s="88" t="e">
        <f t="shared" ca="1" si="238"/>
        <v>#N/A</v>
      </c>
      <c r="LZ67" s="88" t="e">
        <f t="shared" ca="1" si="238"/>
        <v>#N/A</v>
      </c>
      <c r="MA67" s="88" t="e">
        <f t="shared" ca="1" si="238"/>
        <v>#N/A</v>
      </c>
      <c r="MB67" s="88" t="e">
        <f t="shared" ca="1" si="238"/>
        <v>#N/A</v>
      </c>
      <c r="MC67" s="88" t="e">
        <f t="shared" ca="1" si="238"/>
        <v>#N/A</v>
      </c>
      <c r="MD67" s="88" t="e">
        <f t="shared" ca="1" si="238"/>
        <v>#N/A</v>
      </c>
      <c r="ME67" s="88" t="e">
        <f t="shared" ca="1" si="238"/>
        <v>#N/A</v>
      </c>
      <c r="MF67" s="88" t="e">
        <f t="shared" ca="1" si="238"/>
        <v>#N/A</v>
      </c>
      <c r="MG67" s="88" t="e">
        <f t="shared" ca="1" si="238"/>
        <v>#N/A</v>
      </c>
      <c r="MH67" s="88" t="e">
        <f t="shared" ca="1" si="238"/>
        <v>#N/A</v>
      </c>
      <c r="MI67" s="88" t="e">
        <f t="shared" ca="1" si="238"/>
        <v>#N/A</v>
      </c>
      <c r="MJ67" s="88" t="e">
        <f t="shared" ca="1" si="238"/>
        <v>#N/A</v>
      </c>
      <c r="MK67" s="88" t="e">
        <f t="shared" ca="1" si="238"/>
        <v>#N/A</v>
      </c>
      <c r="ML67" s="88" t="e">
        <f t="shared" ca="1" si="238"/>
        <v>#N/A</v>
      </c>
      <c r="MM67" s="88" t="e">
        <f t="shared" ca="1" si="238"/>
        <v>#N/A</v>
      </c>
      <c r="MN67" s="88" t="e">
        <f t="shared" ca="1" si="238"/>
        <v>#N/A</v>
      </c>
      <c r="MO67" s="88" t="e">
        <f t="shared" ca="1" si="238"/>
        <v>#N/A</v>
      </c>
      <c r="MP67" s="88" t="e">
        <f t="shared" ca="1" si="238"/>
        <v>#N/A</v>
      </c>
      <c r="MQ67" s="88" t="e">
        <f t="shared" ca="1" si="238"/>
        <v>#N/A</v>
      </c>
      <c r="MR67" s="88" t="e">
        <f t="shared" ca="1" si="238"/>
        <v>#N/A</v>
      </c>
      <c r="MS67" s="88" t="e">
        <f t="shared" ca="1" si="238"/>
        <v>#N/A</v>
      </c>
      <c r="MT67" s="88" t="e">
        <f t="shared" ca="1" si="238"/>
        <v>#N/A</v>
      </c>
      <c r="MU67" s="88" t="e">
        <f t="shared" ca="1" si="238"/>
        <v>#N/A</v>
      </c>
      <c r="MV67" s="88" t="e">
        <f t="shared" ca="1" si="238"/>
        <v>#N/A</v>
      </c>
      <c r="MW67" s="88" t="e">
        <f t="shared" ca="1" si="238"/>
        <v>#N/A</v>
      </c>
      <c r="MX67" s="88" t="e">
        <f t="shared" ca="1" si="238"/>
        <v>#N/A</v>
      </c>
      <c r="MY67" s="88" t="e">
        <f t="shared" ca="1" si="238"/>
        <v>#N/A</v>
      </c>
      <c r="MZ67" s="88" t="e">
        <f t="shared" ca="1" si="238"/>
        <v>#N/A</v>
      </c>
      <c r="NA67" s="88" t="e">
        <f t="shared" ca="1" si="238"/>
        <v>#N/A</v>
      </c>
      <c r="NB67" s="88" t="e">
        <f t="shared" ca="1" si="238"/>
        <v>#N/A</v>
      </c>
      <c r="NC67" s="88" t="e">
        <f t="shared" ca="1" si="238"/>
        <v>#N/A</v>
      </c>
      <c r="ND67" s="88" t="e">
        <f t="shared" ca="1" si="238"/>
        <v>#N/A</v>
      </c>
      <c r="NE67" s="88" t="e">
        <f t="shared" ca="1" si="238"/>
        <v>#N/A</v>
      </c>
      <c r="NF67" s="88" t="e">
        <f t="shared" ca="1" si="238"/>
        <v>#N/A</v>
      </c>
      <c r="NG67" s="88" t="e">
        <f t="shared" ca="1" si="238"/>
        <v>#N/A</v>
      </c>
      <c r="NH67" s="88" t="e">
        <f t="shared" ca="1" si="238"/>
        <v>#N/A</v>
      </c>
      <c r="NI67" s="88" t="e">
        <f t="shared" ca="1" si="238"/>
        <v>#N/A</v>
      </c>
      <c r="NJ67" s="88" t="e">
        <f t="shared" ca="1" si="238"/>
        <v>#N/A</v>
      </c>
      <c r="NK67" s="88" t="e">
        <f t="shared" ca="1" si="238"/>
        <v>#N/A</v>
      </c>
      <c r="NL67" s="88" t="e">
        <f t="shared" ca="1" si="238"/>
        <v>#N/A</v>
      </c>
      <c r="NM67" s="88" t="e">
        <f t="shared" ca="1" si="238"/>
        <v>#N/A</v>
      </c>
      <c r="NN67" s="88" t="e">
        <f t="shared" ca="1" si="238"/>
        <v>#N/A</v>
      </c>
      <c r="NO67" s="88" t="e">
        <f t="shared" ca="1" si="238"/>
        <v>#N/A</v>
      </c>
      <c r="NP67" s="88" t="e">
        <f t="shared" ca="1" si="238"/>
        <v>#N/A</v>
      </c>
      <c r="NQ67" s="88" t="e">
        <f t="shared" ca="1" si="238"/>
        <v>#N/A</v>
      </c>
      <c r="NR67" s="88" t="e">
        <f t="shared" ca="1" si="238"/>
        <v>#N/A</v>
      </c>
      <c r="NS67" s="88" t="e">
        <f t="shared" ca="1" si="238"/>
        <v>#N/A</v>
      </c>
      <c r="NT67" s="88" t="e">
        <f t="shared" ca="1" si="238"/>
        <v>#N/A</v>
      </c>
      <c r="NU67" s="88" t="e">
        <f t="shared" ca="1" si="238"/>
        <v>#N/A</v>
      </c>
      <c r="NV67" s="88" t="e">
        <f t="shared" ca="1" si="238"/>
        <v>#N/A</v>
      </c>
      <c r="NW67" s="88" t="e">
        <f t="shared" ca="1" si="238"/>
        <v>#N/A</v>
      </c>
      <c r="NX67" s="88" t="e">
        <f t="shared" ca="1" si="238"/>
        <v>#N/A</v>
      </c>
      <c r="NY67" s="88" t="e">
        <f t="shared" ref="NY67:OM67" ca="1" si="239">IFERROR(NY$20/(NY44^2*PI()/4),NA())</f>
        <v>#N/A</v>
      </c>
      <c r="NZ67" s="88" t="e">
        <f t="shared" ca="1" si="239"/>
        <v>#N/A</v>
      </c>
      <c r="OA67" s="88" t="e">
        <f t="shared" ca="1" si="239"/>
        <v>#N/A</v>
      </c>
      <c r="OB67" s="88" t="e">
        <f t="shared" ca="1" si="239"/>
        <v>#N/A</v>
      </c>
      <c r="OC67" s="88" t="e">
        <f t="shared" ca="1" si="239"/>
        <v>#N/A</v>
      </c>
      <c r="OD67" s="88" t="e">
        <f t="shared" ca="1" si="239"/>
        <v>#N/A</v>
      </c>
      <c r="OE67" s="88" t="e">
        <f t="shared" ca="1" si="239"/>
        <v>#N/A</v>
      </c>
      <c r="OF67" s="88" t="e">
        <f t="shared" ca="1" si="239"/>
        <v>#N/A</v>
      </c>
      <c r="OG67" s="88" t="e">
        <f t="shared" ca="1" si="239"/>
        <v>#N/A</v>
      </c>
      <c r="OH67" s="88" t="e">
        <f t="shared" ca="1" si="239"/>
        <v>#N/A</v>
      </c>
      <c r="OI67" s="88" t="e">
        <f t="shared" ca="1" si="239"/>
        <v>#N/A</v>
      </c>
      <c r="OJ67" s="88" t="e">
        <f t="shared" ca="1" si="239"/>
        <v>#N/A</v>
      </c>
      <c r="OK67" s="88" t="e">
        <f t="shared" ca="1" si="239"/>
        <v>#N/A</v>
      </c>
      <c r="OL67" s="88" t="e">
        <f t="shared" ca="1" si="239"/>
        <v>#N/A</v>
      </c>
      <c r="OM67" s="88" t="e">
        <f t="shared" ca="1" si="239"/>
        <v>#N/A</v>
      </c>
    </row>
    <row r="68" spans="2:403" x14ac:dyDescent="0.3">
      <c r="B68" s="84">
        <v>900</v>
      </c>
      <c r="C68" s="85" t="s">
        <v>76</v>
      </c>
      <c r="D68" s="88">
        <f t="shared" ref="D68" ca="1" si="240">IFERROR(D$20/(D45^2*PI()/4),NA())</f>
        <v>1.0209813293510891E-2</v>
      </c>
      <c r="E68" s="88">
        <f t="shared" ref="E68:BP68" ca="1" si="241">IFERROR(E$20/(E45^2*PI()/4),NA())</f>
        <v>2.7889314710250558E-4</v>
      </c>
      <c r="F68" s="88">
        <f t="shared" ca="1" si="241"/>
        <v>9.9309201464083847E-3</v>
      </c>
      <c r="G68" s="88">
        <f t="shared" ca="1" si="241"/>
        <v>4.8806300742938475E-3</v>
      </c>
      <c r="H68" s="88">
        <f t="shared" ca="1" si="241"/>
        <v>1.9522520297175394E-3</v>
      </c>
      <c r="I68" s="88">
        <f t="shared" ca="1" si="241"/>
        <v>9.7612601485876972E-4</v>
      </c>
      <c r="J68" s="88">
        <f t="shared" ca="1" si="241"/>
        <v>9.7612601485876972E-4</v>
      </c>
      <c r="K68" s="88">
        <f t="shared" ca="1" si="241"/>
        <v>2.9283780445763085E-3</v>
      </c>
      <c r="L68" s="88">
        <f t="shared" ca="1" si="241"/>
        <v>9.7612601485876972E-4</v>
      </c>
      <c r="M68" s="88">
        <f t="shared" ca="1" si="241"/>
        <v>1.9522520297175394E-3</v>
      </c>
      <c r="N68" s="88">
        <f t="shared" ca="1" si="241"/>
        <v>9.7612601485876972E-4</v>
      </c>
      <c r="O68" s="88">
        <f t="shared" ca="1" si="241"/>
        <v>9.7612601485876972E-4</v>
      </c>
      <c r="P68" s="88">
        <f t="shared" ca="1" si="241"/>
        <v>5.050290072114539E-3</v>
      </c>
      <c r="Q68" s="88">
        <f t="shared" ca="1" si="241"/>
        <v>2.5332794195144261E-3</v>
      </c>
      <c r="R68" s="88">
        <f t="shared" ca="1" si="241"/>
        <v>2.5170106526001134E-3</v>
      </c>
      <c r="S68" s="88">
        <f t="shared" ca="1" si="241"/>
        <v>1.1504342317978356E-3</v>
      </c>
      <c r="T68" s="88">
        <f t="shared" ca="1" si="241"/>
        <v>1.3665764208022773E-3</v>
      </c>
      <c r="U68" s="88">
        <f t="shared" ca="1" si="241"/>
        <v>6.9723286775626387E-4</v>
      </c>
      <c r="V68" s="88">
        <f t="shared" ca="1" si="241"/>
        <v>6.6934355304601348E-4</v>
      </c>
      <c r="W68" s="88">
        <f t="shared" ca="1" si="241"/>
        <v>8.3667944130751671E-5</v>
      </c>
      <c r="X68" s="88">
        <f t="shared" ca="1" si="241"/>
        <v>5.8567560891526177E-4</v>
      </c>
      <c r="Y68" s="88">
        <f t="shared" ca="1" si="241"/>
        <v>8.3667944130751671E-5</v>
      </c>
      <c r="Z68" s="88">
        <f t="shared" ca="1" si="241"/>
        <v>5.0200766478451005E-4</v>
      </c>
      <c r="AA68" s="88">
        <f t="shared" ca="1" si="241"/>
        <v>8.3667944130751671E-5</v>
      </c>
      <c r="AB68" s="88">
        <f t="shared" ca="1" si="241"/>
        <v>4.1833972065375829E-4</v>
      </c>
      <c r="AC68" s="88">
        <f t="shared" ca="1" si="241"/>
        <v>8.3667944130751671E-5</v>
      </c>
      <c r="AD68" s="88">
        <f t="shared" ca="1" si="241"/>
        <v>3.3467177652300668E-4</v>
      </c>
      <c r="AE68" s="88">
        <f t="shared" ca="1" si="241"/>
        <v>8.3667944130751671E-5</v>
      </c>
      <c r="AF68" s="88">
        <f t="shared" ca="1" si="241"/>
        <v>2.5100383239225503E-4</v>
      </c>
      <c r="AG68" s="88">
        <f t="shared" ca="1" si="241"/>
        <v>8.3667944130751671E-5</v>
      </c>
      <c r="AH68" s="88">
        <f t="shared" ca="1" si="241"/>
        <v>1.6733588826150334E-4</v>
      </c>
      <c r="AI68" s="88">
        <f t="shared" ca="1" si="241"/>
        <v>8.3667944130751671E-5</v>
      </c>
      <c r="AJ68" s="88">
        <f t="shared" ca="1" si="241"/>
        <v>8.3667944130751671E-5</v>
      </c>
      <c r="AK68" s="88" t="e">
        <f t="shared" ca="1" si="241"/>
        <v>#N/A</v>
      </c>
      <c r="AL68" s="88" t="e">
        <f t="shared" ca="1" si="241"/>
        <v>#N/A</v>
      </c>
      <c r="AM68" s="88" t="e">
        <f t="shared" ca="1" si="241"/>
        <v>#N/A</v>
      </c>
      <c r="AN68" s="88" t="e">
        <f t="shared" ca="1" si="241"/>
        <v>#N/A</v>
      </c>
      <c r="AO68" s="88" t="e">
        <f t="shared" ca="1" si="241"/>
        <v>#N/A</v>
      </c>
      <c r="AP68" s="88" t="e">
        <f t="shared" ca="1" si="241"/>
        <v>#N/A</v>
      </c>
      <c r="AQ68" s="88" t="e">
        <f t="shared" ca="1" si="241"/>
        <v>#N/A</v>
      </c>
      <c r="AR68" s="88" t="e">
        <f t="shared" ca="1" si="241"/>
        <v>#N/A</v>
      </c>
      <c r="AS68" s="88" t="e">
        <f t="shared" ca="1" si="241"/>
        <v>#N/A</v>
      </c>
      <c r="AT68" s="88" t="e">
        <f t="shared" ca="1" si="241"/>
        <v>#N/A</v>
      </c>
      <c r="AU68" s="88" t="e">
        <f t="shared" ca="1" si="241"/>
        <v>#N/A</v>
      </c>
      <c r="AV68" s="88" t="e">
        <f t="shared" ca="1" si="241"/>
        <v>#N/A</v>
      </c>
      <c r="AW68" s="88" t="e">
        <f t="shared" ca="1" si="241"/>
        <v>#N/A</v>
      </c>
      <c r="AX68" s="88" t="e">
        <f t="shared" ca="1" si="241"/>
        <v>#N/A</v>
      </c>
      <c r="AY68" s="88" t="e">
        <f t="shared" ca="1" si="241"/>
        <v>#N/A</v>
      </c>
      <c r="AZ68" s="88" t="e">
        <f t="shared" ca="1" si="241"/>
        <v>#N/A</v>
      </c>
      <c r="BA68" s="88" t="e">
        <f t="shared" ca="1" si="241"/>
        <v>#N/A</v>
      </c>
      <c r="BB68" s="88" t="e">
        <f t="shared" ca="1" si="241"/>
        <v>#N/A</v>
      </c>
      <c r="BC68" s="88" t="e">
        <f t="shared" ca="1" si="241"/>
        <v>#N/A</v>
      </c>
      <c r="BD68" s="88" t="e">
        <f t="shared" ca="1" si="241"/>
        <v>#N/A</v>
      </c>
      <c r="BE68" s="88" t="e">
        <f t="shared" ca="1" si="241"/>
        <v>#N/A</v>
      </c>
      <c r="BF68" s="88" t="e">
        <f t="shared" ca="1" si="241"/>
        <v>#N/A</v>
      </c>
      <c r="BG68" s="88" t="e">
        <f t="shared" ca="1" si="241"/>
        <v>#N/A</v>
      </c>
      <c r="BH68" s="88" t="e">
        <f t="shared" ca="1" si="241"/>
        <v>#N/A</v>
      </c>
      <c r="BI68" s="88" t="e">
        <f t="shared" ca="1" si="241"/>
        <v>#N/A</v>
      </c>
      <c r="BJ68" s="88" t="e">
        <f t="shared" ca="1" si="241"/>
        <v>#N/A</v>
      </c>
      <c r="BK68" s="88" t="e">
        <f t="shared" ca="1" si="241"/>
        <v>#N/A</v>
      </c>
      <c r="BL68" s="88" t="e">
        <f t="shared" ca="1" si="241"/>
        <v>#N/A</v>
      </c>
      <c r="BM68" s="88" t="e">
        <f t="shared" ca="1" si="241"/>
        <v>#N/A</v>
      </c>
      <c r="BN68" s="88" t="e">
        <f t="shared" ca="1" si="241"/>
        <v>#N/A</v>
      </c>
      <c r="BO68" s="88" t="e">
        <f t="shared" ca="1" si="241"/>
        <v>#N/A</v>
      </c>
      <c r="BP68" s="88" t="e">
        <f t="shared" ca="1" si="241"/>
        <v>#N/A</v>
      </c>
      <c r="BQ68" s="88" t="e">
        <f t="shared" ref="BQ68:EB68" ca="1" si="242">IFERROR(BQ$20/(BQ45^2*PI()/4),NA())</f>
        <v>#N/A</v>
      </c>
      <c r="BR68" s="88" t="e">
        <f t="shared" ca="1" si="242"/>
        <v>#N/A</v>
      </c>
      <c r="BS68" s="88" t="e">
        <f t="shared" ca="1" si="242"/>
        <v>#N/A</v>
      </c>
      <c r="BT68" s="88" t="e">
        <f t="shared" ca="1" si="242"/>
        <v>#N/A</v>
      </c>
      <c r="BU68" s="88" t="e">
        <f t="shared" ca="1" si="242"/>
        <v>#N/A</v>
      </c>
      <c r="BV68" s="88" t="e">
        <f t="shared" ca="1" si="242"/>
        <v>#N/A</v>
      </c>
      <c r="BW68" s="88" t="e">
        <f t="shared" ca="1" si="242"/>
        <v>#N/A</v>
      </c>
      <c r="BX68" s="88" t="e">
        <f t="shared" ca="1" si="242"/>
        <v>#N/A</v>
      </c>
      <c r="BY68" s="88" t="e">
        <f t="shared" ca="1" si="242"/>
        <v>#N/A</v>
      </c>
      <c r="BZ68" s="88" t="e">
        <f t="shared" ca="1" si="242"/>
        <v>#N/A</v>
      </c>
      <c r="CA68" s="88" t="e">
        <f t="shared" ca="1" si="242"/>
        <v>#N/A</v>
      </c>
      <c r="CB68" s="88" t="e">
        <f t="shared" ca="1" si="242"/>
        <v>#N/A</v>
      </c>
      <c r="CC68" s="88" t="e">
        <f t="shared" ca="1" si="242"/>
        <v>#N/A</v>
      </c>
      <c r="CD68" s="88" t="e">
        <f t="shared" ca="1" si="242"/>
        <v>#N/A</v>
      </c>
      <c r="CE68" s="88" t="e">
        <f t="shared" ca="1" si="242"/>
        <v>#N/A</v>
      </c>
      <c r="CF68" s="88" t="e">
        <f t="shared" ca="1" si="242"/>
        <v>#N/A</v>
      </c>
      <c r="CG68" s="88" t="e">
        <f t="shared" ca="1" si="242"/>
        <v>#N/A</v>
      </c>
      <c r="CH68" s="88" t="e">
        <f t="shared" ca="1" si="242"/>
        <v>#N/A</v>
      </c>
      <c r="CI68" s="88" t="e">
        <f t="shared" ca="1" si="242"/>
        <v>#N/A</v>
      </c>
      <c r="CJ68" s="88" t="e">
        <f t="shared" ca="1" si="242"/>
        <v>#N/A</v>
      </c>
      <c r="CK68" s="88" t="e">
        <f t="shared" ca="1" si="242"/>
        <v>#N/A</v>
      </c>
      <c r="CL68" s="88" t="e">
        <f t="shared" ca="1" si="242"/>
        <v>#N/A</v>
      </c>
      <c r="CM68" s="88" t="e">
        <f t="shared" ca="1" si="242"/>
        <v>#N/A</v>
      </c>
      <c r="CN68" s="88" t="e">
        <f t="shared" ca="1" si="242"/>
        <v>#N/A</v>
      </c>
      <c r="CO68" s="88" t="e">
        <f t="shared" ca="1" si="242"/>
        <v>#N/A</v>
      </c>
      <c r="CP68" s="88" t="e">
        <f t="shared" ca="1" si="242"/>
        <v>#N/A</v>
      </c>
      <c r="CQ68" s="88" t="e">
        <f t="shared" ca="1" si="242"/>
        <v>#N/A</v>
      </c>
      <c r="CR68" s="88" t="e">
        <f t="shared" ca="1" si="242"/>
        <v>#N/A</v>
      </c>
      <c r="CS68" s="88" t="e">
        <f t="shared" ca="1" si="242"/>
        <v>#N/A</v>
      </c>
      <c r="CT68" s="88" t="e">
        <f t="shared" ca="1" si="242"/>
        <v>#N/A</v>
      </c>
      <c r="CU68" s="88" t="e">
        <f t="shared" ca="1" si="242"/>
        <v>#N/A</v>
      </c>
      <c r="CV68" s="88" t="e">
        <f t="shared" ca="1" si="242"/>
        <v>#N/A</v>
      </c>
      <c r="CW68" s="88" t="e">
        <f t="shared" ca="1" si="242"/>
        <v>#N/A</v>
      </c>
      <c r="CX68" s="88" t="e">
        <f t="shared" ca="1" si="242"/>
        <v>#N/A</v>
      </c>
      <c r="CY68" s="88" t="e">
        <f t="shared" ca="1" si="242"/>
        <v>#N/A</v>
      </c>
      <c r="CZ68" s="88" t="e">
        <f t="shared" ca="1" si="242"/>
        <v>#N/A</v>
      </c>
      <c r="DA68" s="88" t="e">
        <f t="shared" ca="1" si="242"/>
        <v>#N/A</v>
      </c>
      <c r="DB68" s="88" t="e">
        <f t="shared" ca="1" si="242"/>
        <v>#N/A</v>
      </c>
      <c r="DC68" s="88" t="e">
        <f t="shared" ca="1" si="242"/>
        <v>#N/A</v>
      </c>
      <c r="DD68" s="88" t="e">
        <f t="shared" ca="1" si="242"/>
        <v>#N/A</v>
      </c>
      <c r="DE68" s="88" t="e">
        <f t="shared" ca="1" si="242"/>
        <v>#N/A</v>
      </c>
      <c r="DF68" s="88" t="e">
        <f t="shared" ca="1" si="242"/>
        <v>#N/A</v>
      </c>
      <c r="DG68" s="88" t="e">
        <f t="shared" ca="1" si="242"/>
        <v>#N/A</v>
      </c>
      <c r="DH68" s="88" t="e">
        <f t="shared" ca="1" si="242"/>
        <v>#N/A</v>
      </c>
      <c r="DI68" s="88" t="e">
        <f t="shared" ca="1" si="242"/>
        <v>#N/A</v>
      </c>
      <c r="DJ68" s="88" t="e">
        <f t="shared" ca="1" si="242"/>
        <v>#N/A</v>
      </c>
      <c r="DK68" s="88" t="e">
        <f t="shared" ca="1" si="242"/>
        <v>#N/A</v>
      </c>
      <c r="DL68" s="88" t="e">
        <f t="shared" ca="1" si="242"/>
        <v>#N/A</v>
      </c>
      <c r="DM68" s="88" t="e">
        <f t="shared" ca="1" si="242"/>
        <v>#N/A</v>
      </c>
      <c r="DN68" s="88" t="e">
        <f t="shared" ca="1" si="242"/>
        <v>#N/A</v>
      </c>
      <c r="DO68" s="88" t="e">
        <f t="shared" ca="1" si="242"/>
        <v>#N/A</v>
      </c>
      <c r="DP68" s="88" t="e">
        <f t="shared" ca="1" si="242"/>
        <v>#N/A</v>
      </c>
      <c r="DQ68" s="88" t="e">
        <f t="shared" ca="1" si="242"/>
        <v>#N/A</v>
      </c>
      <c r="DR68" s="88" t="e">
        <f t="shared" ca="1" si="242"/>
        <v>#N/A</v>
      </c>
      <c r="DS68" s="88" t="e">
        <f t="shared" ca="1" si="242"/>
        <v>#N/A</v>
      </c>
      <c r="DT68" s="88" t="e">
        <f t="shared" ca="1" si="242"/>
        <v>#N/A</v>
      </c>
      <c r="DU68" s="88" t="e">
        <f t="shared" ca="1" si="242"/>
        <v>#N/A</v>
      </c>
      <c r="DV68" s="88" t="e">
        <f t="shared" ca="1" si="242"/>
        <v>#N/A</v>
      </c>
      <c r="DW68" s="88" t="e">
        <f t="shared" ca="1" si="242"/>
        <v>#N/A</v>
      </c>
      <c r="DX68" s="88" t="e">
        <f t="shared" ca="1" si="242"/>
        <v>#N/A</v>
      </c>
      <c r="DY68" s="88" t="e">
        <f t="shared" ca="1" si="242"/>
        <v>#N/A</v>
      </c>
      <c r="DZ68" s="88" t="e">
        <f t="shared" ca="1" si="242"/>
        <v>#N/A</v>
      </c>
      <c r="EA68" s="88" t="e">
        <f t="shared" ca="1" si="242"/>
        <v>#N/A</v>
      </c>
      <c r="EB68" s="88" t="e">
        <f t="shared" ca="1" si="242"/>
        <v>#N/A</v>
      </c>
      <c r="EC68" s="88" t="e">
        <f t="shared" ref="EC68:GN68" ca="1" si="243">IFERROR(EC$20/(EC45^2*PI()/4),NA())</f>
        <v>#N/A</v>
      </c>
      <c r="ED68" s="88" t="e">
        <f t="shared" ca="1" si="243"/>
        <v>#N/A</v>
      </c>
      <c r="EE68" s="88" t="e">
        <f t="shared" ca="1" si="243"/>
        <v>#N/A</v>
      </c>
      <c r="EF68" s="88" t="e">
        <f t="shared" ca="1" si="243"/>
        <v>#N/A</v>
      </c>
      <c r="EG68" s="88" t="e">
        <f t="shared" ca="1" si="243"/>
        <v>#N/A</v>
      </c>
      <c r="EH68" s="88" t="e">
        <f t="shared" ca="1" si="243"/>
        <v>#N/A</v>
      </c>
      <c r="EI68" s="88" t="e">
        <f t="shared" ca="1" si="243"/>
        <v>#N/A</v>
      </c>
      <c r="EJ68" s="88" t="e">
        <f t="shared" ca="1" si="243"/>
        <v>#N/A</v>
      </c>
      <c r="EK68" s="88" t="e">
        <f t="shared" ca="1" si="243"/>
        <v>#N/A</v>
      </c>
      <c r="EL68" s="88" t="e">
        <f t="shared" ca="1" si="243"/>
        <v>#N/A</v>
      </c>
      <c r="EM68" s="88" t="e">
        <f t="shared" ca="1" si="243"/>
        <v>#N/A</v>
      </c>
      <c r="EN68" s="88" t="e">
        <f t="shared" ca="1" si="243"/>
        <v>#N/A</v>
      </c>
      <c r="EO68" s="88" t="e">
        <f t="shared" ca="1" si="243"/>
        <v>#N/A</v>
      </c>
      <c r="EP68" s="88" t="e">
        <f t="shared" ca="1" si="243"/>
        <v>#N/A</v>
      </c>
      <c r="EQ68" s="88" t="e">
        <f t="shared" ca="1" si="243"/>
        <v>#N/A</v>
      </c>
      <c r="ER68" s="88" t="e">
        <f t="shared" ca="1" si="243"/>
        <v>#N/A</v>
      </c>
      <c r="ES68" s="88" t="e">
        <f t="shared" ca="1" si="243"/>
        <v>#N/A</v>
      </c>
      <c r="ET68" s="88" t="e">
        <f t="shared" ca="1" si="243"/>
        <v>#N/A</v>
      </c>
      <c r="EU68" s="88" t="e">
        <f t="shared" ca="1" si="243"/>
        <v>#N/A</v>
      </c>
      <c r="EV68" s="88" t="e">
        <f t="shared" ca="1" si="243"/>
        <v>#N/A</v>
      </c>
      <c r="EW68" s="88" t="e">
        <f t="shared" ca="1" si="243"/>
        <v>#N/A</v>
      </c>
      <c r="EX68" s="88" t="e">
        <f t="shared" ca="1" si="243"/>
        <v>#N/A</v>
      </c>
      <c r="EY68" s="88" t="e">
        <f t="shared" ca="1" si="243"/>
        <v>#N/A</v>
      </c>
      <c r="EZ68" s="88" t="e">
        <f t="shared" ca="1" si="243"/>
        <v>#N/A</v>
      </c>
      <c r="FA68" s="88" t="e">
        <f t="shared" ca="1" si="243"/>
        <v>#N/A</v>
      </c>
      <c r="FB68" s="88" t="e">
        <f t="shared" ca="1" si="243"/>
        <v>#N/A</v>
      </c>
      <c r="FC68" s="88" t="e">
        <f t="shared" ca="1" si="243"/>
        <v>#N/A</v>
      </c>
      <c r="FD68" s="88" t="e">
        <f t="shared" ca="1" si="243"/>
        <v>#N/A</v>
      </c>
      <c r="FE68" s="88" t="e">
        <f t="shared" ca="1" si="243"/>
        <v>#N/A</v>
      </c>
      <c r="FF68" s="88" t="e">
        <f t="shared" ca="1" si="243"/>
        <v>#N/A</v>
      </c>
      <c r="FG68" s="88" t="e">
        <f t="shared" ca="1" si="243"/>
        <v>#N/A</v>
      </c>
      <c r="FH68" s="88" t="e">
        <f t="shared" ca="1" si="243"/>
        <v>#N/A</v>
      </c>
      <c r="FI68" s="88" t="e">
        <f t="shared" ca="1" si="243"/>
        <v>#N/A</v>
      </c>
      <c r="FJ68" s="88" t="e">
        <f t="shared" ca="1" si="243"/>
        <v>#N/A</v>
      </c>
      <c r="FK68" s="88" t="e">
        <f t="shared" ca="1" si="243"/>
        <v>#N/A</v>
      </c>
      <c r="FL68" s="88" t="e">
        <f t="shared" ca="1" si="243"/>
        <v>#N/A</v>
      </c>
      <c r="FM68" s="88" t="e">
        <f t="shared" ca="1" si="243"/>
        <v>#N/A</v>
      </c>
      <c r="FN68" s="88" t="e">
        <f t="shared" ca="1" si="243"/>
        <v>#N/A</v>
      </c>
      <c r="FO68" s="88" t="e">
        <f t="shared" ca="1" si="243"/>
        <v>#N/A</v>
      </c>
      <c r="FP68" s="88" t="e">
        <f t="shared" ca="1" si="243"/>
        <v>#N/A</v>
      </c>
      <c r="FQ68" s="88" t="e">
        <f t="shared" ca="1" si="243"/>
        <v>#N/A</v>
      </c>
      <c r="FR68" s="88" t="e">
        <f t="shared" ca="1" si="243"/>
        <v>#N/A</v>
      </c>
      <c r="FS68" s="88" t="e">
        <f t="shared" ca="1" si="243"/>
        <v>#N/A</v>
      </c>
      <c r="FT68" s="88" t="e">
        <f t="shared" ca="1" si="243"/>
        <v>#N/A</v>
      </c>
      <c r="FU68" s="88" t="e">
        <f t="shared" ca="1" si="243"/>
        <v>#N/A</v>
      </c>
      <c r="FV68" s="88" t="e">
        <f t="shared" ca="1" si="243"/>
        <v>#N/A</v>
      </c>
      <c r="FW68" s="88" t="e">
        <f t="shared" ca="1" si="243"/>
        <v>#N/A</v>
      </c>
      <c r="FX68" s="88" t="e">
        <f t="shared" ca="1" si="243"/>
        <v>#N/A</v>
      </c>
      <c r="FY68" s="88" t="e">
        <f t="shared" ca="1" si="243"/>
        <v>#N/A</v>
      </c>
      <c r="FZ68" s="88" t="e">
        <f t="shared" ca="1" si="243"/>
        <v>#N/A</v>
      </c>
      <c r="GA68" s="88" t="e">
        <f t="shared" ca="1" si="243"/>
        <v>#N/A</v>
      </c>
      <c r="GB68" s="88" t="e">
        <f t="shared" ca="1" si="243"/>
        <v>#N/A</v>
      </c>
      <c r="GC68" s="88" t="e">
        <f t="shared" ca="1" si="243"/>
        <v>#N/A</v>
      </c>
      <c r="GD68" s="88" t="e">
        <f t="shared" ca="1" si="243"/>
        <v>#N/A</v>
      </c>
      <c r="GE68" s="88" t="e">
        <f t="shared" ca="1" si="243"/>
        <v>#N/A</v>
      </c>
      <c r="GF68" s="88" t="e">
        <f t="shared" ca="1" si="243"/>
        <v>#N/A</v>
      </c>
      <c r="GG68" s="88" t="e">
        <f t="shared" ca="1" si="243"/>
        <v>#N/A</v>
      </c>
      <c r="GH68" s="88" t="e">
        <f t="shared" ca="1" si="243"/>
        <v>#N/A</v>
      </c>
      <c r="GI68" s="88" t="e">
        <f t="shared" ca="1" si="243"/>
        <v>#N/A</v>
      </c>
      <c r="GJ68" s="88" t="e">
        <f t="shared" ca="1" si="243"/>
        <v>#N/A</v>
      </c>
      <c r="GK68" s="88" t="e">
        <f t="shared" ca="1" si="243"/>
        <v>#N/A</v>
      </c>
      <c r="GL68" s="88" t="e">
        <f t="shared" ca="1" si="243"/>
        <v>#N/A</v>
      </c>
      <c r="GM68" s="88" t="e">
        <f t="shared" ca="1" si="243"/>
        <v>#N/A</v>
      </c>
      <c r="GN68" s="88" t="e">
        <f t="shared" ca="1" si="243"/>
        <v>#N/A</v>
      </c>
      <c r="GO68" s="88" t="e">
        <f t="shared" ref="GO68:IZ68" ca="1" si="244">IFERROR(GO$20/(GO45^2*PI()/4),NA())</f>
        <v>#N/A</v>
      </c>
      <c r="GP68" s="88" t="e">
        <f t="shared" ca="1" si="244"/>
        <v>#N/A</v>
      </c>
      <c r="GQ68" s="88" t="e">
        <f t="shared" ca="1" si="244"/>
        <v>#N/A</v>
      </c>
      <c r="GR68" s="88" t="e">
        <f t="shared" ca="1" si="244"/>
        <v>#N/A</v>
      </c>
      <c r="GS68" s="88" t="e">
        <f t="shared" ca="1" si="244"/>
        <v>#N/A</v>
      </c>
      <c r="GT68" s="88" t="e">
        <f t="shared" ca="1" si="244"/>
        <v>#N/A</v>
      </c>
      <c r="GU68" s="88" t="e">
        <f t="shared" ca="1" si="244"/>
        <v>#N/A</v>
      </c>
      <c r="GV68" s="88" t="e">
        <f t="shared" ca="1" si="244"/>
        <v>#N/A</v>
      </c>
      <c r="GW68" s="88" t="e">
        <f t="shared" ca="1" si="244"/>
        <v>#N/A</v>
      </c>
      <c r="GX68" s="88" t="e">
        <f t="shared" ca="1" si="244"/>
        <v>#N/A</v>
      </c>
      <c r="GY68" s="88" t="e">
        <f t="shared" ca="1" si="244"/>
        <v>#N/A</v>
      </c>
      <c r="GZ68" s="88" t="e">
        <f t="shared" ca="1" si="244"/>
        <v>#N/A</v>
      </c>
      <c r="HA68" s="88" t="e">
        <f t="shared" ca="1" si="244"/>
        <v>#N/A</v>
      </c>
      <c r="HB68" s="88" t="e">
        <f t="shared" ca="1" si="244"/>
        <v>#N/A</v>
      </c>
      <c r="HC68" s="88" t="e">
        <f t="shared" ca="1" si="244"/>
        <v>#N/A</v>
      </c>
      <c r="HD68" s="88" t="e">
        <f t="shared" ca="1" si="244"/>
        <v>#N/A</v>
      </c>
      <c r="HE68" s="88" t="e">
        <f t="shared" ca="1" si="244"/>
        <v>#N/A</v>
      </c>
      <c r="HF68" s="88" t="e">
        <f t="shared" ca="1" si="244"/>
        <v>#N/A</v>
      </c>
      <c r="HG68" s="88" t="e">
        <f t="shared" ca="1" si="244"/>
        <v>#N/A</v>
      </c>
      <c r="HH68" s="88" t="e">
        <f t="shared" ca="1" si="244"/>
        <v>#N/A</v>
      </c>
      <c r="HI68" s="88" t="e">
        <f t="shared" ca="1" si="244"/>
        <v>#N/A</v>
      </c>
      <c r="HJ68" s="88" t="e">
        <f t="shared" ca="1" si="244"/>
        <v>#N/A</v>
      </c>
      <c r="HK68" s="88" t="e">
        <f t="shared" ca="1" si="244"/>
        <v>#N/A</v>
      </c>
      <c r="HL68" s="88" t="e">
        <f t="shared" ca="1" si="244"/>
        <v>#N/A</v>
      </c>
      <c r="HM68" s="88" t="e">
        <f t="shared" ca="1" si="244"/>
        <v>#N/A</v>
      </c>
      <c r="HN68" s="88" t="e">
        <f t="shared" ca="1" si="244"/>
        <v>#N/A</v>
      </c>
      <c r="HO68" s="88" t="e">
        <f t="shared" ca="1" si="244"/>
        <v>#N/A</v>
      </c>
      <c r="HP68" s="88" t="e">
        <f t="shared" ca="1" si="244"/>
        <v>#N/A</v>
      </c>
      <c r="HQ68" s="88" t="e">
        <f t="shared" ca="1" si="244"/>
        <v>#N/A</v>
      </c>
      <c r="HR68" s="88" t="e">
        <f t="shared" ca="1" si="244"/>
        <v>#N/A</v>
      </c>
      <c r="HS68" s="88" t="e">
        <f t="shared" ca="1" si="244"/>
        <v>#N/A</v>
      </c>
      <c r="HT68" s="88" t="e">
        <f t="shared" ca="1" si="244"/>
        <v>#N/A</v>
      </c>
      <c r="HU68" s="88" t="e">
        <f t="shared" ca="1" si="244"/>
        <v>#N/A</v>
      </c>
      <c r="HV68" s="88" t="e">
        <f t="shared" ca="1" si="244"/>
        <v>#N/A</v>
      </c>
      <c r="HW68" s="88" t="e">
        <f t="shared" ca="1" si="244"/>
        <v>#N/A</v>
      </c>
      <c r="HX68" s="88" t="e">
        <f t="shared" ca="1" si="244"/>
        <v>#N/A</v>
      </c>
      <c r="HY68" s="88" t="e">
        <f t="shared" ca="1" si="244"/>
        <v>#N/A</v>
      </c>
      <c r="HZ68" s="88" t="e">
        <f t="shared" ca="1" si="244"/>
        <v>#N/A</v>
      </c>
      <c r="IA68" s="88" t="e">
        <f t="shared" ca="1" si="244"/>
        <v>#N/A</v>
      </c>
      <c r="IB68" s="88" t="e">
        <f t="shared" ca="1" si="244"/>
        <v>#N/A</v>
      </c>
      <c r="IC68" s="88" t="e">
        <f t="shared" ca="1" si="244"/>
        <v>#N/A</v>
      </c>
      <c r="ID68" s="88" t="e">
        <f t="shared" ca="1" si="244"/>
        <v>#N/A</v>
      </c>
      <c r="IE68" s="88" t="e">
        <f t="shared" ca="1" si="244"/>
        <v>#N/A</v>
      </c>
      <c r="IF68" s="88" t="e">
        <f t="shared" ca="1" si="244"/>
        <v>#N/A</v>
      </c>
      <c r="IG68" s="88" t="e">
        <f t="shared" ca="1" si="244"/>
        <v>#N/A</v>
      </c>
      <c r="IH68" s="88" t="e">
        <f t="shared" ca="1" si="244"/>
        <v>#N/A</v>
      </c>
      <c r="II68" s="88" t="e">
        <f t="shared" ca="1" si="244"/>
        <v>#N/A</v>
      </c>
      <c r="IJ68" s="88" t="e">
        <f t="shared" ca="1" si="244"/>
        <v>#N/A</v>
      </c>
      <c r="IK68" s="88" t="e">
        <f t="shared" ca="1" si="244"/>
        <v>#N/A</v>
      </c>
      <c r="IL68" s="88" t="e">
        <f t="shared" ca="1" si="244"/>
        <v>#N/A</v>
      </c>
      <c r="IM68" s="88" t="e">
        <f t="shared" ca="1" si="244"/>
        <v>#N/A</v>
      </c>
      <c r="IN68" s="88" t="e">
        <f t="shared" ca="1" si="244"/>
        <v>#N/A</v>
      </c>
      <c r="IO68" s="88" t="e">
        <f t="shared" ca="1" si="244"/>
        <v>#N/A</v>
      </c>
      <c r="IP68" s="88" t="e">
        <f t="shared" ca="1" si="244"/>
        <v>#N/A</v>
      </c>
      <c r="IQ68" s="88" t="e">
        <f t="shared" ca="1" si="244"/>
        <v>#N/A</v>
      </c>
      <c r="IR68" s="88" t="e">
        <f t="shared" ca="1" si="244"/>
        <v>#N/A</v>
      </c>
      <c r="IS68" s="88" t="e">
        <f t="shared" ca="1" si="244"/>
        <v>#N/A</v>
      </c>
      <c r="IT68" s="88" t="e">
        <f t="shared" ca="1" si="244"/>
        <v>#N/A</v>
      </c>
      <c r="IU68" s="88" t="e">
        <f t="shared" ca="1" si="244"/>
        <v>#N/A</v>
      </c>
      <c r="IV68" s="88" t="e">
        <f t="shared" ca="1" si="244"/>
        <v>#N/A</v>
      </c>
      <c r="IW68" s="88" t="e">
        <f t="shared" ca="1" si="244"/>
        <v>#N/A</v>
      </c>
      <c r="IX68" s="88" t="e">
        <f t="shared" ca="1" si="244"/>
        <v>#N/A</v>
      </c>
      <c r="IY68" s="88" t="e">
        <f t="shared" ca="1" si="244"/>
        <v>#N/A</v>
      </c>
      <c r="IZ68" s="88" t="e">
        <f t="shared" ca="1" si="244"/>
        <v>#N/A</v>
      </c>
      <c r="JA68" s="88" t="e">
        <f t="shared" ref="JA68:LL68" ca="1" si="245">IFERROR(JA$20/(JA45^2*PI()/4),NA())</f>
        <v>#N/A</v>
      </c>
      <c r="JB68" s="88" t="e">
        <f t="shared" ca="1" si="245"/>
        <v>#N/A</v>
      </c>
      <c r="JC68" s="88" t="e">
        <f t="shared" ca="1" si="245"/>
        <v>#N/A</v>
      </c>
      <c r="JD68" s="88" t="e">
        <f t="shared" ca="1" si="245"/>
        <v>#N/A</v>
      </c>
      <c r="JE68" s="88" t="e">
        <f t="shared" ca="1" si="245"/>
        <v>#N/A</v>
      </c>
      <c r="JF68" s="88" t="e">
        <f t="shared" ca="1" si="245"/>
        <v>#N/A</v>
      </c>
      <c r="JG68" s="88" t="e">
        <f t="shared" ca="1" si="245"/>
        <v>#N/A</v>
      </c>
      <c r="JH68" s="88" t="e">
        <f t="shared" ca="1" si="245"/>
        <v>#N/A</v>
      </c>
      <c r="JI68" s="88" t="e">
        <f t="shared" ca="1" si="245"/>
        <v>#N/A</v>
      </c>
      <c r="JJ68" s="88" t="e">
        <f t="shared" ca="1" si="245"/>
        <v>#N/A</v>
      </c>
      <c r="JK68" s="88" t="e">
        <f t="shared" ca="1" si="245"/>
        <v>#N/A</v>
      </c>
      <c r="JL68" s="88" t="e">
        <f t="shared" ca="1" si="245"/>
        <v>#N/A</v>
      </c>
      <c r="JM68" s="88" t="e">
        <f t="shared" ca="1" si="245"/>
        <v>#N/A</v>
      </c>
      <c r="JN68" s="88" t="e">
        <f t="shared" ca="1" si="245"/>
        <v>#N/A</v>
      </c>
      <c r="JO68" s="88" t="e">
        <f t="shared" ca="1" si="245"/>
        <v>#N/A</v>
      </c>
      <c r="JP68" s="88" t="e">
        <f t="shared" ca="1" si="245"/>
        <v>#N/A</v>
      </c>
      <c r="JQ68" s="88" t="e">
        <f t="shared" ca="1" si="245"/>
        <v>#N/A</v>
      </c>
      <c r="JR68" s="88" t="e">
        <f t="shared" ca="1" si="245"/>
        <v>#N/A</v>
      </c>
      <c r="JS68" s="88" t="e">
        <f t="shared" ca="1" si="245"/>
        <v>#N/A</v>
      </c>
      <c r="JT68" s="88" t="e">
        <f t="shared" ca="1" si="245"/>
        <v>#N/A</v>
      </c>
      <c r="JU68" s="88" t="e">
        <f t="shared" ca="1" si="245"/>
        <v>#N/A</v>
      </c>
      <c r="JV68" s="88" t="e">
        <f t="shared" ca="1" si="245"/>
        <v>#N/A</v>
      </c>
      <c r="JW68" s="88" t="e">
        <f t="shared" ca="1" si="245"/>
        <v>#N/A</v>
      </c>
      <c r="JX68" s="88" t="e">
        <f t="shared" ca="1" si="245"/>
        <v>#N/A</v>
      </c>
      <c r="JY68" s="88" t="e">
        <f t="shared" ca="1" si="245"/>
        <v>#N/A</v>
      </c>
      <c r="JZ68" s="88" t="e">
        <f t="shared" ca="1" si="245"/>
        <v>#N/A</v>
      </c>
      <c r="KA68" s="88" t="e">
        <f t="shared" ca="1" si="245"/>
        <v>#N/A</v>
      </c>
      <c r="KB68" s="88" t="e">
        <f t="shared" ca="1" si="245"/>
        <v>#N/A</v>
      </c>
      <c r="KC68" s="88" t="e">
        <f t="shared" ca="1" si="245"/>
        <v>#N/A</v>
      </c>
      <c r="KD68" s="88" t="e">
        <f t="shared" ca="1" si="245"/>
        <v>#N/A</v>
      </c>
      <c r="KE68" s="88" t="e">
        <f t="shared" ca="1" si="245"/>
        <v>#N/A</v>
      </c>
      <c r="KF68" s="88" t="e">
        <f t="shared" ca="1" si="245"/>
        <v>#N/A</v>
      </c>
      <c r="KG68" s="88" t="e">
        <f t="shared" ca="1" si="245"/>
        <v>#N/A</v>
      </c>
      <c r="KH68" s="88" t="e">
        <f t="shared" ca="1" si="245"/>
        <v>#N/A</v>
      </c>
      <c r="KI68" s="88" t="e">
        <f t="shared" ca="1" si="245"/>
        <v>#N/A</v>
      </c>
      <c r="KJ68" s="88" t="e">
        <f t="shared" ca="1" si="245"/>
        <v>#N/A</v>
      </c>
      <c r="KK68" s="88" t="e">
        <f t="shared" ca="1" si="245"/>
        <v>#N/A</v>
      </c>
      <c r="KL68" s="88" t="e">
        <f t="shared" ca="1" si="245"/>
        <v>#N/A</v>
      </c>
      <c r="KM68" s="88" t="e">
        <f t="shared" ca="1" si="245"/>
        <v>#N/A</v>
      </c>
      <c r="KN68" s="88" t="e">
        <f t="shared" ca="1" si="245"/>
        <v>#N/A</v>
      </c>
      <c r="KO68" s="88" t="e">
        <f t="shared" ca="1" si="245"/>
        <v>#N/A</v>
      </c>
      <c r="KP68" s="88" t="e">
        <f t="shared" ca="1" si="245"/>
        <v>#N/A</v>
      </c>
      <c r="KQ68" s="88" t="e">
        <f t="shared" ca="1" si="245"/>
        <v>#N/A</v>
      </c>
      <c r="KR68" s="88" t="e">
        <f t="shared" ca="1" si="245"/>
        <v>#N/A</v>
      </c>
      <c r="KS68" s="88" t="e">
        <f t="shared" ca="1" si="245"/>
        <v>#N/A</v>
      </c>
      <c r="KT68" s="88" t="e">
        <f t="shared" ca="1" si="245"/>
        <v>#N/A</v>
      </c>
      <c r="KU68" s="88" t="e">
        <f t="shared" ca="1" si="245"/>
        <v>#N/A</v>
      </c>
      <c r="KV68" s="88" t="e">
        <f t="shared" ca="1" si="245"/>
        <v>#N/A</v>
      </c>
      <c r="KW68" s="88" t="e">
        <f t="shared" ca="1" si="245"/>
        <v>#N/A</v>
      </c>
      <c r="KX68" s="88" t="e">
        <f t="shared" ca="1" si="245"/>
        <v>#N/A</v>
      </c>
      <c r="KY68" s="88" t="e">
        <f t="shared" ca="1" si="245"/>
        <v>#N/A</v>
      </c>
      <c r="KZ68" s="88" t="e">
        <f t="shared" ca="1" si="245"/>
        <v>#N/A</v>
      </c>
      <c r="LA68" s="88" t="e">
        <f t="shared" ca="1" si="245"/>
        <v>#N/A</v>
      </c>
      <c r="LB68" s="88" t="e">
        <f t="shared" ca="1" si="245"/>
        <v>#N/A</v>
      </c>
      <c r="LC68" s="88" t="e">
        <f t="shared" ca="1" si="245"/>
        <v>#N/A</v>
      </c>
      <c r="LD68" s="88" t="e">
        <f t="shared" ca="1" si="245"/>
        <v>#N/A</v>
      </c>
      <c r="LE68" s="88" t="e">
        <f t="shared" ca="1" si="245"/>
        <v>#N/A</v>
      </c>
      <c r="LF68" s="88" t="e">
        <f t="shared" ca="1" si="245"/>
        <v>#N/A</v>
      </c>
      <c r="LG68" s="88" t="e">
        <f t="shared" ca="1" si="245"/>
        <v>#N/A</v>
      </c>
      <c r="LH68" s="88" t="e">
        <f t="shared" ca="1" si="245"/>
        <v>#N/A</v>
      </c>
      <c r="LI68" s="88" t="e">
        <f t="shared" ca="1" si="245"/>
        <v>#N/A</v>
      </c>
      <c r="LJ68" s="88" t="e">
        <f t="shared" ca="1" si="245"/>
        <v>#N/A</v>
      </c>
      <c r="LK68" s="88" t="e">
        <f t="shared" ca="1" si="245"/>
        <v>#N/A</v>
      </c>
      <c r="LL68" s="88" t="e">
        <f t="shared" ca="1" si="245"/>
        <v>#N/A</v>
      </c>
      <c r="LM68" s="88" t="e">
        <f t="shared" ref="LM68:NX68" ca="1" si="246">IFERROR(LM$20/(LM45^2*PI()/4),NA())</f>
        <v>#N/A</v>
      </c>
      <c r="LN68" s="88" t="e">
        <f t="shared" ca="1" si="246"/>
        <v>#N/A</v>
      </c>
      <c r="LO68" s="88" t="e">
        <f t="shared" ca="1" si="246"/>
        <v>#N/A</v>
      </c>
      <c r="LP68" s="88" t="e">
        <f t="shared" ca="1" si="246"/>
        <v>#N/A</v>
      </c>
      <c r="LQ68" s="88" t="e">
        <f t="shared" ca="1" si="246"/>
        <v>#N/A</v>
      </c>
      <c r="LR68" s="88" t="e">
        <f t="shared" ca="1" si="246"/>
        <v>#N/A</v>
      </c>
      <c r="LS68" s="88" t="e">
        <f t="shared" ca="1" si="246"/>
        <v>#N/A</v>
      </c>
      <c r="LT68" s="88" t="e">
        <f t="shared" ca="1" si="246"/>
        <v>#N/A</v>
      </c>
      <c r="LU68" s="88" t="e">
        <f t="shared" ca="1" si="246"/>
        <v>#N/A</v>
      </c>
      <c r="LV68" s="88" t="e">
        <f t="shared" ca="1" si="246"/>
        <v>#N/A</v>
      </c>
      <c r="LW68" s="88" t="e">
        <f t="shared" ca="1" si="246"/>
        <v>#N/A</v>
      </c>
      <c r="LX68" s="88" t="e">
        <f t="shared" ca="1" si="246"/>
        <v>#N/A</v>
      </c>
      <c r="LY68" s="88" t="e">
        <f t="shared" ca="1" si="246"/>
        <v>#N/A</v>
      </c>
      <c r="LZ68" s="88" t="e">
        <f t="shared" ca="1" si="246"/>
        <v>#N/A</v>
      </c>
      <c r="MA68" s="88" t="e">
        <f t="shared" ca="1" si="246"/>
        <v>#N/A</v>
      </c>
      <c r="MB68" s="88" t="e">
        <f t="shared" ca="1" si="246"/>
        <v>#N/A</v>
      </c>
      <c r="MC68" s="88" t="e">
        <f t="shared" ca="1" si="246"/>
        <v>#N/A</v>
      </c>
      <c r="MD68" s="88" t="e">
        <f t="shared" ca="1" si="246"/>
        <v>#N/A</v>
      </c>
      <c r="ME68" s="88" t="e">
        <f t="shared" ca="1" si="246"/>
        <v>#N/A</v>
      </c>
      <c r="MF68" s="88" t="e">
        <f t="shared" ca="1" si="246"/>
        <v>#N/A</v>
      </c>
      <c r="MG68" s="88" t="e">
        <f t="shared" ca="1" si="246"/>
        <v>#N/A</v>
      </c>
      <c r="MH68" s="88" t="e">
        <f t="shared" ca="1" si="246"/>
        <v>#N/A</v>
      </c>
      <c r="MI68" s="88" t="e">
        <f t="shared" ca="1" si="246"/>
        <v>#N/A</v>
      </c>
      <c r="MJ68" s="88" t="e">
        <f t="shared" ca="1" si="246"/>
        <v>#N/A</v>
      </c>
      <c r="MK68" s="88" t="e">
        <f t="shared" ca="1" si="246"/>
        <v>#N/A</v>
      </c>
      <c r="ML68" s="88" t="e">
        <f t="shared" ca="1" si="246"/>
        <v>#N/A</v>
      </c>
      <c r="MM68" s="88" t="e">
        <f t="shared" ca="1" si="246"/>
        <v>#N/A</v>
      </c>
      <c r="MN68" s="88" t="e">
        <f t="shared" ca="1" si="246"/>
        <v>#N/A</v>
      </c>
      <c r="MO68" s="88" t="e">
        <f t="shared" ca="1" si="246"/>
        <v>#N/A</v>
      </c>
      <c r="MP68" s="88" t="e">
        <f t="shared" ca="1" si="246"/>
        <v>#N/A</v>
      </c>
      <c r="MQ68" s="88" t="e">
        <f t="shared" ca="1" si="246"/>
        <v>#N/A</v>
      </c>
      <c r="MR68" s="88" t="e">
        <f t="shared" ca="1" si="246"/>
        <v>#N/A</v>
      </c>
      <c r="MS68" s="88" t="e">
        <f t="shared" ca="1" si="246"/>
        <v>#N/A</v>
      </c>
      <c r="MT68" s="88" t="e">
        <f t="shared" ca="1" si="246"/>
        <v>#N/A</v>
      </c>
      <c r="MU68" s="88" t="e">
        <f t="shared" ca="1" si="246"/>
        <v>#N/A</v>
      </c>
      <c r="MV68" s="88" t="e">
        <f t="shared" ca="1" si="246"/>
        <v>#N/A</v>
      </c>
      <c r="MW68" s="88" t="e">
        <f t="shared" ca="1" si="246"/>
        <v>#N/A</v>
      </c>
      <c r="MX68" s="88" t="e">
        <f t="shared" ca="1" si="246"/>
        <v>#N/A</v>
      </c>
      <c r="MY68" s="88" t="e">
        <f t="shared" ca="1" si="246"/>
        <v>#N/A</v>
      </c>
      <c r="MZ68" s="88" t="e">
        <f t="shared" ca="1" si="246"/>
        <v>#N/A</v>
      </c>
      <c r="NA68" s="88" t="e">
        <f t="shared" ca="1" si="246"/>
        <v>#N/A</v>
      </c>
      <c r="NB68" s="88" t="e">
        <f t="shared" ca="1" si="246"/>
        <v>#N/A</v>
      </c>
      <c r="NC68" s="88" t="e">
        <f t="shared" ca="1" si="246"/>
        <v>#N/A</v>
      </c>
      <c r="ND68" s="88" t="e">
        <f t="shared" ca="1" si="246"/>
        <v>#N/A</v>
      </c>
      <c r="NE68" s="88" t="e">
        <f t="shared" ca="1" si="246"/>
        <v>#N/A</v>
      </c>
      <c r="NF68" s="88" t="e">
        <f t="shared" ca="1" si="246"/>
        <v>#N/A</v>
      </c>
      <c r="NG68" s="88" t="e">
        <f t="shared" ca="1" si="246"/>
        <v>#N/A</v>
      </c>
      <c r="NH68" s="88" t="e">
        <f t="shared" ca="1" si="246"/>
        <v>#N/A</v>
      </c>
      <c r="NI68" s="88" t="e">
        <f t="shared" ca="1" si="246"/>
        <v>#N/A</v>
      </c>
      <c r="NJ68" s="88" t="e">
        <f t="shared" ca="1" si="246"/>
        <v>#N/A</v>
      </c>
      <c r="NK68" s="88" t="e">
        <f t="shared" ca="1" si="246"/>
        <v>#N/A</v>
      </c>
      <c r="NL68" s="88" t="e">
        <f t="shared" ca="1" si="246"/>
        <v>#N/A</v>
      </c>
      <c r="NM68" s="88" t="e">
        <f t="shared" ca="1" si="246"/>
        <v>#N/A</v>
      </c>
      <c r="NN68" s="88" t="e">
        <f t="shared" ca="1" si="246"/>
        <v>#N/A</v>
      </c>
      <c r="NO68" s="88" t="e">
        <f t="shared" ca="1" si="246"/>
        <v>#N/A</v>
      </c>
      <c r="NP68" s="88" t="e">
        <f t="shared" ca="1" si="246"/>
        <v>#N/A</v>
      </c>
      <c r="NQ68" s="88" t="e">
        <f t="shared" ca="1" si="246"/>
        <v>#N/A</v>
      </c>
      <c r="NR68" s="88" t="e">
        <f t="shared" ca="1" si="246"/>
        <v>#N/A</v>
      </c>
      <c r="NS68" s="88" t="e">
        <f t="shared" ca="1" si="246"/>
        <v>#N/A</v>
      </c>
      <c r="NT68" s="88" t="e">
        <f t="shared" ca="1" si="246"/>
        <v>#N/A</v>
      </c>
      <c r="NU68" s="88" t="e">
        <f t="shared" ca="1" si="246"/>
        <v>#N/A</v>
      </c>
      <c r="NV68" s="88" t="e">
        <f t="shared" ca="1" si="246"/>
        <v>#N/A</v>
      </c>
      <c r="NW68" s="88" t="e">
        <f t="shared" ca="1" si="246"/>
        <v>#N/A</v>
      </c>
      <c r="NX68" s="88" t="e">
        <f t="shared" ca="1" si="246"/>
        <v>#N/A</v>
      </c>
      <c r="NY68" s="88" t="e">
        <f t="shared" ref="NY68:OM68" ca="1" si="247">IFERROR(NY$20/(NY45^2*PI()/4),NA())</f>
        <v>#N/A</v>
      </c>
      <c r="NZ68" s="88" t="e">
        <f t="shared" ca="1" si="247"/>
        <v>#N/A</v>
      </c>
      <c r="OA68" s="88" t="e">
        <f t="shared" ca="1" si="247"/>
        <v>#N/A</v>
      </c>
      <c r="OB68" s="88" t="e">
        <f t="shared" ca="1" si="247"/>
        <v>#N/A</v>
      </c>
      <c r="OC68" s="88" t="e">
        <f t="shared" ca="1" si="247"/>
        <v>#N/A</v>
      </c>
      <c r="OD68" s="88" t="e">
        <f t="shared" ca="1" si="247"/>
        <v>#N/A</v>
      </c>
      <c r="OE68" s="88" t="e">
        <f t="shared" ca="1" si="247"/>
        <v>#N/A</v>
      </c>
      <c r="OF68" s="88" t="e">
        <f t="shared" ca="1" si="247"/>
        <v>#N/A</v>
      </c>
      <c r="OG68" s="88" t="e">
        <f t="shared" ca="1" si="247"/>
        <v>#N/A</v>
      </c>
      <c r="OH68" s="88" t="e">
        <f t="shared" ca="1" si="247"/>
        <v>#N/A</v>
      </c>
      <c r="OI68" s="88" t="e">
        <f t="shared" ca="1" si="247"/>
        <v>#N/A</v>
      </c>
      <c r="OJ68" s="88" t="e">
        <f t="shared" ca="1" si="247"/>
        <v>#N/A</v>
      </c>
      <c r="OK68" s="88" t="e">
        <f t="shared" ca="1" si="247"/>
        <v>#N/A</v>
      </c>
      <c r="OL68" s="88" t="e">
        <f t="shared" ca="1" si="247"/>
        <v>#N/A</v>
      </c>
      <c r="OM68" s="88" t="e">
        <f t="shared" ca="1" si="247"/>
        <v>#N/A</v>
      </c>
    </row>
    <row r="69" spans="2:403" x14ac:dyDescent="0.3">
      <c r="B69" s="84">
        <v>1000</v>
      </c>
      <c r="C69" s="85" t="s">
        <v>76</v>
      </c>
      <c r="D69" s="88">
        <f t="shared" ref="D69" ca="1" si="248">IFERROR(D$20/(D46^2*PI()/4),NA())</f>
        <v>8.2588593304823623E-3</v>
      </c>
      <c r="E69" s="88">
        <f t="shared" ref="E69:BP69" ca="1" si="249">IFERROR(E$20/(E46^2*PI()/4),NA())</f>
        <v>2.2560052803502923E-4</v>
      </c>
      <c r="F69" s="88">
        <f t="shared" ca="1" si="249"/>
        <v>8.0332588024473323E-3</v>
      </c>
      <c r="G69" s="88">
        <f t="shared" ca="1" si="249"/>
        <v>3.9480092406130119E-3</v>
      </c>
      <c r="H69" s="88">
        <f t="shared" ca="1" si="249"/>
        <v>1.5792036962452051E-3</v>
      </c>
      <c r="I69" s="88">
        <f t="shared" ca="1" si="249"/>
        <v>7.8960184812260255E-4</v>
      </c>
      <c r="J69" s="88">
        <f t="shared" ca="1" si="249"/>
        <v>7.8960184812260255E-4</v>
      </c>
      <c r="K69" s="88">
        <f t="shared" ca="1" si="249"/>
        <v>2.3688055443678072E-3</v>
      </c>
      <c r="L69" s="88">
        <f t="shared" ca="1" si="249"/>
        <v>7.8960184812260255E-4</v>
      </c>
      <c r="M69" s="88">
        <f t="shared" ca="1" si="249"/>
        <v>1.5792036962452051E-3</v>
      </c>
      <c r="N69" s="88">
        <f t="shared" ca="1" si="249"/>
        <v>7.8960184812260255E-4</v>
      </c>
      <c r="O69" s="88">
        <f t="shared" ca="1" si="249"/>
        <v>7.8960184812260255E-4</v>
      </c>
      <c r="P69" s="88">
        <f t="shared" ca="1" si="249"/>
        <v>4.0852495618343221E-3</v>
      </c>
      <c r="Q69" s="88">
        <f t="shared" ca="1" si="249"/>
        <v>2.0492047963181826E-3</v>
      </c>
      <c r="R69" s="88">
        <f t="shared" ca="1" si="249"/>
        <v>2.0360447655161395E-3</v>
      </c>
      <c r="S69" s="88">
        <f t="shared" ca="1" si="249"/>
        <v>9.3060217814449578E-4</v>
      </c>
      <c r="T69" s="88">
        <f t="shared" ca="1" si="249"/>
        <v>1.1054425873716434E-3</v>
      </c>
      <c r="U69" s="88">
        <f t="shared" ca="1" si="249"/>
        <v>5.6400132008757316E-4</v>
      </c>
      <c r="V69" s="88">
        <f t="shared" ca="1" si="249"/>
        <v>5.4144126728407024E-4</v>
      </c>
      <c r="W69" s="88">
        <f t="shared" ca="1" si="249"/>
        <v>6.768015841050878E-5</v>
      </c>
      <c r="X69" s="88">
        <f t="shared" ca="1" si="249"/>
        <v>4.7376110887356149E-4</v>
      </c>
      <c r="Y69" s="88">
        <f t="shared" ca="1" si="249"/>
        <v>6.768015841050878E-5</v>
      </c>
      <c r="Z69" s="88">
        <f t="shared" ca="1" si="249"/>
        <v>4.0608095046305268E-4</v>
      </c>
      <c r="AA69" s="88">
        <f t="shared" ca="1" si="249"/>
        <v>6.768015841050878E-5</v>
      </c>
      <c r="AB69" s="88">
        <f t="shared" ca="1" si="249"/>
        <v>3.3840079205254382E-4</v>
      </c>
      <c r="AC69" s="88">
        <f t="shared" ca="1" si="249"/>
        <v>6.768015841050878E-5</v>
      </c>
      <c r="AD69" s="88">
        <f t="shared" ca="1" si="249"/>
        <v>2.7072063364203512E-4</v>
      </c>
      <c r="AE69" s="88">
        <f t="shared" ca="1" si="249"/>
        <v>6.768015841050878E-5</v>
      </c>
      <c r="AF69" s="88">
        <f t="shared" ca="1" si="249"/>
        <v>2.0304047523152634E-4</v>
      </c>
      <c r="AG69" s="88">
        <f t="shared" ca="1" si="249"/>
        <v>6.768015841050878E-5</v>
      </c>
      <c r="AH69" s="88">
        <f t="shared" ca="1" si="249"/>
        <v>1.3536031682101756E-4</v>
      </c>
      <c r="AI69" s="88">
        <f t="shared" ca="1" si="249"/>
        <v>6.768015841050878E-5</v>
      </c>
      <c r="AJ69" s="88">
        <f t="shared" ca="1" si="249"/>
        <v>6.768015841050878E-5</v>
      </c>
      <c r="AK69" s="88" t="e">
        <f t="shared" ca="1" si="249"/>
        <v>#N/A</v>
      </c>
      <c r="AL69" s="88" t="e">
        <f t="shared" ca="1" si="249"/>
        <v>#N/A</v>
      </c>
      <c r="AM69" s="88" t="e">
        <f t="shared" ca="1" si="249"/>
        <v>#N/A</v>
      </c>
      <c r="AN69" s="88" t="e">
        <f t="shared" ca="1" si="249"/>
        <v>#N/A</v>
      </c>
      <c r="AO69" s="88" t="e">
        <f t="shared" ca="1" si="249"/>
        <v>#N/A</v>
      </c>
      <c r="AP69" s="88" t="e">
        <f t="shared" ca="1" si="249"/>
        <v>#N/A</v>
      </c>
      <c r="AQ69" s="88" t="e">
        <f t="shared" ca="1" si="249"/>
        <v>#N/A</v>
      </c>
      <c r="AR69" s="88" t="e">
        <f t="shared" ca="1" si="249"/>
        <v>#N/A</v>
      </c>
      <c r="AS69" s="88" t="e">
        <f t="shared" ca="1" si="249"/>
        <v>#N/A</v>
      </c>
      <c r="AT69" s="88" t="e">
        <f t="shared" ca="1" si="249"/>
        <v>#N/A</v>
      </c>
      <c r="AU69" s="88" t="e">
        <f t="shared" ca="1" si="249"/>
        <v>#N/A</v>
      </c>
      <c r="AV69" s="88" t="e">
        <f t="shared" ca="1" si="249"/>
        <v>#N/A</v>
      </c>
      <c r="AW69" s="88" t="e">
        <f t="shared" ca="1" si="249"/>
        <v>#N/A</v>
      </c>
      <c r="AX69" s="88" t="e">
        <f t="shared" ca="1" si="249"/>
        <v>#N/A</v>
      </c>
      <c r="AY69" s="88" t="e">
        <f t="shared" ca="1" si="249"/>
        <v>#N/A</v>
      </c>
      <c r="AZ69" s="88" t="e">
        <f t="shared" ca="1" si="249"/>
        <v>#N/A</v>
      </c>
      <c r="BA69" s="88" t="e">
        <f t="shared" ca="1" si="249"/>
        <v>#N/A</v>
      </c>
      <c r="BB69" s="88" t="e">
        <f t="shared" ca="1" si="249"/>
        <v>#N/A</v>
      </c>
      <c r="BC69" s="88" t="e">
        <f t="shared" ca="1" si="249"/>
        <v>#N/A</v>
      </c>
      <c r="BD69" s="88" t="e">
        <f t="shared" ca="1" si="249"/>
        <v>#N/A</v>
      </c>
      <c r="BE69" s="88" t="e">
        <f t="shared" ca="1" si="249"/>
        <v>#N/A</v>
      </c>
      <c r="BF69" s="88" t="e">
        <f t="shared" ca="1" si="249"/>
        <v>#N/A</v>
      </c>
      <c r="BG69" s="88" t="e">
        <f t="shared" ca="1" si="249"/>
        <v>#N/A</v>
      </c>
      <c r="BH69" s="88" t="e">
        <f t="shared" ca="1" si="249"/>
        <v>#N/A</v>
      </c>
      <c r="BI69" s="88" t="e">
        <f t="shared" ca="1" si="249"/>
        <v>#N/A</v>
      </c>
      <c r="BJ69" s="88" t="e">
        <f t="shared" ca="1" si="249"/>
        <v>#N/A</v>
      </c>
      <c r="BK69" s="88" t="e">
        <f t="shared" ca="1" si="249"/>
        <v>#N/A</v>
      </c>
      <c r="BL69" s="88" t="e">
        <f t="shared" ca="1" si="249"/>
        <v>#N/A</v>
      </c>
      <c r="BM69" s="88" t="e">
        <f t="shared" ca="1" si="249"/>
        <v>#N/A</v>
      </c>
      <c r="BN69" s="88" t="e">
        <f t="shared" ca="1" si="249"/>
        <v>#N/A</v>
      </c>
      <c r="BO69" s="88" t="e">
        <f t="shared" ca="1" si="249"/>
        <v>#N/A</v>
      </c>
      <c r="BP69" s="88" t="e">
        <f t="shared" ca="1" si="249"/>
        <v>#N/A</v>
      </c>
      <c r="BQ69" s="88" t="e">
        <f t="shared" ref="BQ69:EB69" ca="1" si="250">IFERROR(BQ$20/(BQ46^2*PI()/4),NA())</f>
        <v>#N/A</v>
      </c>
      <c r="BR69" s="88" t="e">
        <f t="shared" ca="1" si="250"/>
        <v>#N/A</v>
      </c>
      <c r="BS69" s="88" t="e">
        <f t="shared" ca="1" si="250"/>
        <v>#N/A</v>
      </c>
      <c r="BT69" s="88" t="e">
        <f t="shared" ca="1" si="250"/>
        <v>#N/A</v>
      </c>
      <c r="BU69" s="88" t="e">
        <f t="shared" ca="1" si="250"/>
        <v>#N/A</v>
      </c>
      <c r="BV69" s="88" t="e">
        <f t="shared" ca="1" si="250"/>
        <v>#N/A</v>
      </c>
      <c r="BW69" s="88" t="e">
        <f t="shared" ca="1" si="250"/>
        <v>#N/A</v>
      </c>
      <c r="BX69" s="88" t="e">
        <f t="shared" ca="1" si="250"/>
        <v>#N/A</v>
      </c>
      <c r="BY69" s="88" t="e">
        <f t="shared" ca="1" si="250"/>
        <v>#N/A</v>
      </c>
      <c r="BZ69" s="88" t="e">
        <f t="shared" ca="1" si="250"/>
        <v>#N/A</v>
      </c>
      <c r="CA69" s="88" t="e">
        <f t="shared" ca="1" si="250"/>
        <v>#N/A</v>
      </c>
      <c r="CB69" s="88" t="e">
        <f t="shared" ca="1" si="250"/>
        <v>#N/A</v>
      </c>
      <c r="CC69" s="88" t="e">
        <f t="shared" ca="1" si="250"/>
        <v>#N/A</v>
      </c>
      <c r="CD69" s="88" t="e">
        <f t="shared" ca="1" si="250"/>
        <v>#N/A</v>
      </c>
      <c r="CE69" s="88" t="e">
        <f t="shared" ca="1" si="250"/>
        <v>#N/A</v>
      </c>
      <c r="CF69" s="88" t="e">
        <f t="shared" ca="1" si="250"/>
        <v>#N/A</v>
      </c>
      <c r="CG69" s="88" t="e">
        <f t="shared" ca="1" si="250"/>
        <v>#N/A</v>
      </c>
      <c r="CH69" s="88" t="e">
        <f t="shared" ca="1" si="250"/>
        <v>#N/A</v>
      </c>
      <c r="CI69" s="88" t="e">
        <f t="shared" ca="1" si="250"/>
        <v>#N/A</v>
      </c>
      <c r="CJ69" s="88" t="e">
        <f t="shared" ca="1" si="250"/>
        <v>#N/A</v>
      </c>
      <c r="CK69" s="88" t="e">
        <f t="shared" ca="1" si="250"/>
        <v>#N/A</v>
      </c>
      <c r="CL69" s="88" t="e">
        <f t="shared" ca="1" si="250"/>
        <v>#N/A</v>
      </c>
      <c r="CM69" s="88" t="e">
        <f t="shared" ca="1" si="250"/>
        <v>#N/A</v>
      </c>
      <c r="CN69" s="88" t="e">
        <f t="shared" ca="1" si="250"/>
        <v>#N/A</v>
      </c>
      <c r="CO69" s="88" t="e">
        <f t="shared" ca="1" si="250"/>
        <v>#N/A</v>
      </c>
      <c r="CP69" s="88" t="e">
        <f t="shared" ca="1" si="250"/>
        <v>#N/A</v>
      </c>
      <c r="CQ69" s="88" t="e">
        <f t="shared" ca="1" si="250"/>
        <v>#N/A</v>
      </c>
      <c r="CR69" s="88" t="e">
        <f t="shared" ca="1" si="250"/>
        <v>#N/A</v>
      </c>
      <c r="CS69" s="88" t="e">
        <f t="shared" ca="1" si="250"/>
        <v>#N/A</v>
      </c>
      <c r="CT69" s="88" t="e">
        <f t="shared" ca="1" si="250"/>
        <v>#N/A</v>
      </c>
      <c r="CU69" s="88" t="e">
        <f t="shared" ca="1" si="250"/>
        <v>#N/A</v>
      </c>
      <c r="CV69" s="88" t="e">
        <f t="shared" ca="1" si="250"/>
        <v>#N/A</v>
      </c>
      <c r="CW69" s="88" t="e">
        <f t="shared" ca="1" si="250"/>
        <v>#N/A</v>
      </c>
      <c r="CX69" s="88" t="e">
        <f t="shared" ca="1" si="250"/>
        <v>#N/A</v>
      </c>
      <c r="CY69" s="88" t="e">
        <f t="shared" ca="1" si="250"/>
        <v>#N/A</v>
      </c>
      <c r="CZ69" s="88" t="e">
        <f t="shared" ca="1" si="250"/>
        <v>#N/A</v>
      </c>
      <c r="DA69" s="88" t="e">
        <f t="shared" ca="1" si="250"/>
        <v>#N/A</v>
      </c>
      <c r="DB69" s="88" t="e">
        <f t="shared" ca="1" si="250"/>
        <v>#N/A</v>
      </c>
      <c r="DC69" s="88" t="e">
        <f t="shared" ca="1" si="250"/>
        <v>#N/A</v>
      </c>
      <c r="DD69" s="88" t="e">
        <f t="shared" ca="1" si="250"/>
        <v>#N/A</v>
      </c>
      <c r="DE69" s="88" t="e">
        <f t="shared" ca="1" si="250"/>
        <v>#N/A</v>
      </c>
      <c r="DF69" s="88" t="e">
        <f t="shared" ca="1" si="250"/>
        <v>#N/A</v>
      </c>
      <c r="DG69" s="88" t="e">
        <f t="shared" ca="1" si="250"/>
        <v>#N/A</v>
      </c>
      <c r="DH69" s="88" t="e">
        <f t="shared" ca="1" si="250"/>
        <v>#N/A</v>
      </c>
      <c r="DI69" s="88" t="e">
        <f t="shared" ca="1" si="250"/>
        <v>#N/A</v>
      </c>
      <c r="DJ69" s="88" t="e">
        <f t="shared" ca="1" si="250"/>
        <v>#N/A</v>
      </c>
      <c r="DK69" s="88" t="e">
        <f t="shared" ca="1" si="250"/>
        <v>#N/A</v>
      </c>
      <c r="DL69" s="88" t="e">
        <f t="shared" ca="1" si="250"/>
        <v>#N/A</v>
      </c>
      <c r="DM69" s="88" t="e">
        <f t="shared" ca="1" si="250"/>
        <v>#N/A</v>
      </c>
      <c r="DN69" s="88" t="e">
        <f t="shared" ca="1" si="250"/>
        <v>#N/A</v>
      </c>
      <c r="DO69" s="88" t="e">
        <f t="shared" ca="1" si="250"/>
        <v>#N/A</v>
      </c>
      <c r="DP69" s="88" t="e">
        <f t="shared" ca="1" si="250"/>
        <v>#N/A</v>
      </c>
      <c r="DQ69" s="88" t="e">
        <f t="shared" ca="1" si="250"/>
        <v>#N/A</v>
      </c>
      <c r="DR69" s="88" t="e">
        <f t="shared" ca="1" si="250"/>
        <v>#N/A</v>
      </c>
      <c r="DS69" s="88" t="e">
        <f t="shared" ca="1" si="250"/>
        <v>#N/A</v>
      </c>
      <c r="DT69" s="88" t="e">
        <f t="shared" ca="1" si="250"/>
        <v>#N/A</v>
      </c>
      <c r="DU69" s="88" t="e">
        <f t="shared" ca="1" si="250"/>
        <v>#N/A</v>
      </c>
      <c r="DV69" s="88" t="e">
        <f t="shared" ca="1" si="250"/>
        <v>#N/A</v>
      </c>
      <c r="DW69" s="88" t="e">
        <f t="shared" ca="1" si="250"/>
        <v>#N/A</v>
      </c>
      <c r="DX69" s="88" t="e">
        <f t="shared" ca="1" si="250"/>
        <v>#N/A</v>
      </c>
      <c r="DY69" s="88" t="e">
        <f t="shared" ca="1" si="250"/>
        <v>#N/A</v>
      </c>
      <c r="DZ69" s="88" t="e">
        <f t="shared" ca="1" si="250"/>
        <v>#N/A</v>
      </c>
      <c r="EA69" s="88" t="e">
        <f t="shared" ca="1" si="250"/>
        <v>#N/A</v>
      </c>
      <c r="EB69" s="88" t="e">
        <f t="shared" ca="1" si="250"/>
        <v>#N/A</v>
      </c>
      <c r="EC69" s="88" t="e">
        <f t="shared" ref="EC69:GN69" ca="1" si="251">IFERROR(EC$20/(EC46^2*PI()/4),NA())</f>
        <v>#N/A</v>
      </c>
      <c r="ED69" s="88" t="e">
        <f t="shared" ca="1" si="251"/>
        <v>#N/A</v>
      </c>
      <c r="EE69" s="88" t="e">
        <f t="shared" ca="1" si="251"/>
        <v>#N/A</v>
      </c>
      <c r="EF69" s="88" t="e">
        <f t="shared" ca="1" si="251"/>
        <v>#N/A</v>
      </c>
      <c r="EG69" s="88" t="e">
        <f t="shared" ca="1" si="251"/>
        <v>#N/A</v>
      </c>
      <c r="EH69" s="88" t="e">
        <f t="shared" ca="1" si="251"/>
        <v>#N/A</v>
      </c>
      <c r="EI69" s="88" t="e">
        <f t="shared" ca="1" si="251"/>
        <v>#N/A</v>
      </c>
      <c r="EJ69" s="88" t="e">
        <f t="shared" ca="1" si="251"/>
        <v>#N/A</v>
      </c>
      <c r="EK69" s="88" t="e">
        <f t="shared" ca="1" si="251"/>
        <v>#N/A</v>
      </c>
      <c r="EL69" s="88" t="e">
        <f t="shared" ca="1" si="251"/>
        <v>#N/A</v>
      </c>
      <c r="EM69" s="88" t="e">
        <f t="shared" ca="1" si="251"/>
        <v>#N/A</v>
      </c>
      <c r="EN69" s="88" t="e">
        <f t="shared" ca="1" si="251"/>
        <v>#N/A</v>
      </c>
      <c r="EO69" s="88" t="e">
        <f t="shared" ca="1" si="251"/>
        <v>#N/A</v>
      </c>
      <c r="EP69" s="88" t="e">
        <f t="shared" ca="1" si="251"/>
        <v>#N/A</v>
      </c>
      <c r="EQ69" s="88" t="e">
        <f t="shared" ca="1" si="251"/>
        <v>#N/A</v>
      </c>
      <c r="ER69" s="88" t="e">
        <f t="shared" ca="1" si="251"/>
        <v>#N/A</v>
      </c>
      <c r="ES69" s="88" t="e">
        <f t="shared" ca="1" si="251"/>
        <v>#N/A</v>
      </c>
      <c r="ET69" s="88" t="e">
        <f t="shared" ca="1" si="251"/>
        <v>#N/A</v>
      </c>
      <c r="EU69" s="88" t="e">
        <f t="shared" ca="1" si="251"/>
        <v>#N/A</v>
      </c>
      <c r="EV69" s="88" t="e">
        <f t="shared" ca="1" si="251"/>
        <v>#N/A</v>
      </c>
      <c r="EW69" s="88" t="e">
        <f t="shared" ca="1" si="251"/>
        <v>#N/A</v>
      </c>
      <c r="EX69" s="88" t="e">
        <f t="shared" ca="1" si="251"/>
        <v>#N/A</v>
      </c>
      <c r="EY69" s="88" t="e">
        <f t="shared" ca="1" si="251"/>
        <v>#N/A</v>
      </c>
      <c r="EZ69" s="88" t="e">
        <f t="shared" ca="1" si="251"/>
        <v>#N/A</v>
      </c>
      <c r="FA69" s="88" t="e">
        <f t="shared" ca="1" si="251"/>
        <v>#N/A</v>
      </c>
      <c r="FB69" s="88" t="e">
        <f t="shared" ca="1" si="251"/>
        <v>#N/A</v>
      </c>
      <c r="FC69" s="88" t="e">
        <f t="shared" ca="1" si="251"/>
        <v>#N/A</v>
      </c>
      <c r="FD69" s="88" t="e">
        <f t="shared" ca="1" si="251"/>
        <v>#N/A</v>
      </c>
      <c r="FE69" s="88" t="e">
        <f t="shared" ca="1" si="251"/>
        <v>#N/A</v>
      </c>
      <c r="FF69" s="88" t="e">
        <f t="shared" ca="1" si="251"/>
        <v>#N/A</v>
      </c>
      <c r="FG69" s="88" t="e">
        <f t="shared" ca="1" si="251"/>
        <v>#N/A</v>
      </c>
      <c r="FH69" s="88" t="e">
        <f t="shared" ca="1" si="251"/>
        <v>#N/A</v>
      </c>
      <c r="FI69" s="88" t="e">
        <f t="shared" ca="1" si="251"/>
        <v>#N/A</v>
      </c>
      <c r="FJ69" s="88" t="e">
        <f t="shared" ca="1" si="251"/>
        <v>#N/A</v>
      </c>
      <c r="FK69" s="88" t="e">
        <f t="shared" ca="1" si="251"/>
        <v>#N/A</v>
      </c>
      <c r="FL69" s="88" t="e">
        <f t="shared" ca="1" si="251"/>
        <v>#N/A</v>
      </c>
      <c r="FM69" s="88" t="e">
        <f t="shared" ca="1" si="251"/>
        <v>#N/A</v>
      </c>
      <c r="FN69" s="88" t="e">
        <f t="shared" ca="1" si="251"/>
        <v>#N/A</v>
      </c>
      <c r="FO69" s="88" t="e">
        <f t="shared" ca="1" si="251"/>
        <v>#N/A</v>
      </c>
      <c r="FP69" s="88" t="e">
        <f t="shared" ca="1" si="251"/>
        <v>#N/A</v>
      </c>
      <c r="FQ69" s="88" t="e">
        <f t="shared" ca="1" si="251"/>
        <v>#N/A</v>
      </c>
      <c r="FR69" s="88" t="e">
        <f t="shared" ca="1" si="251"/>
        <v>#N/A</v>
      </c>
      <c r="FS69" s="88" t="e">
        <f t="shared" ca="1" si="251"/>
        <v>#N/A</v>
      </c>
      <c r="FT69" s="88" t="e">
        <f t="shared" ca="1" si="251"/>
        <v>#N/A</v>
      </c>
      <c r="FU69" s="88" t="e">
        <f t="shared" ca="1" si="251"/>
        <v>#N/A</v>
      </c>
      <c r="FV69" s="88" t="e">
        <f t="shared" ca="1" si="251"/>
        <v>#N/A</v>
      </c>
      <c r="FW69" s="88" t="e">
        <f t="shared" ca="1" si="251"/>
        <v>#N/A</v>
      </c>
      <c r="FX69" s="88" t="e">
        <f t="shared" ca="1" si="251"/>
        <v>#N/A</v>
      </c>
      <c r="FY69" s="88" t="e">
        <f t="shared" ca="1" si="251"/>
        <v>#N/A</v>
      </c>
      <c r="FZ69" s="88" t="e">
        <f t="shared" ca="1" si="251"/>
        <v>#N/A</v>
      </c>
      <c r="GA69" s="88" t="e">
        <f t="shared" ca="1" si="251"/>
        <v>#N/A</v>
      </c>
      <c r="GB69" s="88" t="e">
        <f t="shared" ca="1" si="251"/>
        <v>#N/A</v>
      </c>
      <c r="GC69" s="88" t="e">
        <f t="shared" ca="1" si="251"/>
        <v>#N/A</v>
      </c>
      <c r="GD69" s="88" t="e">
        <f t="shared" ca="1" si="251"/>
        <v>#N/A</v>
      </c>
      <c r="GE69" s="88" t="e">
        <f t="shared" ca="1" si="251"/>
        <v>#N/A</v>
      </c>
      <c r="GF69" s="88" t="e">
        <f t="shared" ca="1" si="251"/>
        <v>#N/A</v>
      </c>
      <c r="GG69" s="88" t="e">
        <f t="shared" ca="1" si="251"/>
        <v>#N/A</v>
      </c>
      <c r="GH69" s="88" t="e">
        <f t="shared" ca="1" si="251"/>
        <v>#N/A</v>
      </c>
      <c r="GI69" s="88" t="e">
        <f t="shared" ca="1" si="251"/>
        <v>#N/A</v>
      </c>
      <c r="GJ69" s="88" t="e">
        <f t="shared" ca="1" si="251"/>
        <v>#N/A</v>
      </c>
      <c r="GK69" s="88" t="e">
        <f t="shared" ca="1" si="251"/>
        <v>#N/A</v>
      </c>
      <c r="GL69" s="88" t="e">
        <f t="shared" ca="1" si="251"/>
        <v>#N/A</v>
      </c>
      <c r="GM69" s="88" t="e">
        <f t="shared" ca="1" si="251"/>
        <v>#N/A</v>
      </c>
      <c r="GN69" s="88" t="e">
        <f t="shared" ca="1" si="251"/>
        <v>#N/A</v>
      </c>
      <c r="GO69" s="88" t="e">
        <f t="shared" ref="GO69:IZ69" ca="1" si="252">IFERROR(GO$20/(GO46^2*PI()/4),NA())</f>
        <v>#N/A</v>
      </c>
      <c r="GP69" s="88" t="e">
        <f t="shared" ca="1" si="252"/>
        <v>#N/A</v>
      </c>
      <c r="GQ69" s="88" t="e">
        <f t="shared" ca="1" si="252"/>
        <v>#N/A</v>
      </c>
      <c r="GR69" s="88" t="e">
        <f t="shared" ca="1" si="252"/>
        <v>#N/A</v>
      </c>
      <c r="GS69" s="88" t="e">
        <f t="shared" ca="1" si="252"/>
        <v>#N/A</v>
      </c>
      <c r="GT69" s="88" t="e">
        <f t="shared" ca="1" si="252"/>
        <v>#N/A</v>
      </c>
      <c r="GU69" s="88" t="e">
        <f t="shared" ca="1" si="252"/>
        <v>#N/A</v>
      </c>
      <c r="GV69" s="88" t="e">
        <f t="shared" ca="1" si="252"/>
        <v>#N/A</v>
      </c>
      <c r="GW69" s="88" t="e">
        <f t="shared" ca="1" si="252"/>
        <v>#N/A</v>
      </c>
      <c r="GX69" s="88" t="e">
        <f t="shared" ca="1" si="252"/>
        <v>#N/A</v>
      </c>
      <c r="GY69" s="88" t="e">
        <f t="shared" ca="1" si="252"/>
        <v>#N/A</v>
      </c>
      <c r="GZ69" s="88" t="e">
        <f t="shared" ca="1" si="252"/>
        <v>#N/A</v>
      </c>
      <c r="HA69" s="88" t="e">
        <f t="shared" ca="1" si="252"/>
        <v>#N/A</v>
      </c>
      <c r="HB69" s="88" t="e">
        <f t="shared" ca="1" si="252"/>
        <v>#N/A</v>
      </c>
      <c r="HC69" s="88" t="e">
        <f t="shared" ca="1" si="252"/>
        <v>#N/A</v>
      </c>
      <c r="HD69" s="88" t="e">
        <f t="shared" ca="1" si="252"/>
        <v>#N/A</v>
      </c>
      <c r="HE69" s="88" t="e">
        <f t="shared" ca="1" si="252"/>
        <v>#N/A</v>
      </c>
      <c r="HF69" s="88" t="e">
        <f t="shared" ca="1" si="252"/>
        <v>#N/A</v>
      </c>
      <c r="HG69" s="88" t="e">
        <f t="shared" ca="1" si="252"/>
        <v>#N/A</v>
      </c>
      <c r="HH69" s="88" t="e">
        <f t="shared" ca="1" si="252"/>
        <v>#N/A</v>
      </c>
      <c r="HI69" s="88" t="e">
        <f t="shared" ca="1" si="252"/>
        <v>#N/A</v>
      </c>
      <c r="HJ69" s="88" t="e">
        <f t="shared" ca="1" si="252"/>
        <v>#N/A</v>
      </c>
      <c r="HK69" s="88" t="e">
        <f t="shared" ca="1" si="252"/>
        <v>#N/A</v>
      </c>
      <c r="HL69" s="88" t="e">
        <f t="shared" ca="1" si="252"/>
        <v>#N/A</v>
      </c>
      <c r="HM69" s="88" t="e">
        <f t="shared" ca="1" si="252"/>
        <v>#N/A</v>
      </c>
      <c r="HN69" s="88" t="e">
        <f t="shared" ca="1" si="252"/>
        <v>#N/A</v>
      </c>
      <c r="HO69" s="88" t="e">
        <f t="shared" ca="1" si="252"/>
        <v>#N/A</v>
      </c>
      <c r="HP69" s="88" t="e">
        <f t="shared" ca="1" si="252"/>
        <v>#N/A</v>
      </c>
      <c r="HQ69" s="88" t="e">
        <f t="shared" ca="1" si="252"/>
        <v>#N/A</v>
      </c>
      <c r="HR69" s="88" t="e">
        <f t="shared" ca="1" si="252"/>
        <v>#N/A</v>
      </c>
      <c r="HS69" s="88" t="e">
        <f t="shared" ca="1" si="252"/>
        <v>#N/A</v>
      </c>
      <c r="HT69" s="88" t="e">
        <f t="shared" ca="1" si="252"/>
        <v>#N/A</v>
      </c>
      <c r="HU69" s="88" t="e">
        <f t="shared" ca="1" si="252"/>
        <v>#N/A</v>
      </c>
      <c r="HV69" s="88" t="e">
        <f t="shared" ca="1" si="252"/>
        <v>#N/A</v>
      </c>
      <c r="HW69" s="88" t="e">
        <f t="shared" ca="1" si="252"/>
        <v>#N/A</v>
      </c>
      <c r="HX69" s="88" t="e">
        <f t="shared" ca="1" si="252"/>
        <v>#N/A</v>
      </c>
      <c r="HY69" s="88" t="e">
        <f t="shared" ca="1" si="252"/>
        <v>#N/A</v>
      </c>
      <c r="HZ69" s="88" t="e">
        <f t="shared" ca="1" si="252"/>
        <v>#N/A</v>
      </c>
      <c r="IA69" s="88" t="e">
        <f t="shared" ca="1" si="252"/>
        <v>#N/A</v>
      </c>
      <c r="IB69" s="88" t="e">
        <f t="shared" ca="1" si="252"/>
        <v>#N/A</v>
      </c>
      <c r="IC69" s="88" t="e">
        <f t="shared" ca="1" si="252"/>
        <v>#N/A</v>
      </c>
      <c r="ID69" s="88" t="e">
        <f t="shared" ca="1" si="252"/>
        <v>#N/A</v>
      </c>
      <c r="IE69" s="88" t="e">
        <f t="shared" ca="1" si="252"/>
        <v>#N/A</v>
      </c>
      <c r="IF69" s="88" t="e">
        <f t="shared" ca="1" si="252"/>
        <v>#N/A</v>
      </c>
      <c r="IG69" s="88" t="e">
        <f t="shared" ca="1" si="252"/>
        <v>#N/A</v>
      </c>
      <c r="IH69" s="88" t="e">
        <f t="shared" ca="1" si="252"/>
        <v>#N/A</v>
      </c>
      <c r="II69" s="88" t="e">
        <f t="shared" ca="1" si="252"/>
        <v>#N/A</v>
      </c>
      <c r="IJ69" s="88" t="e">
        <f t="shared" ca="1" si="252"/>
        <v>#N/A</v>
      </c>
      <c r="IK69" s="88" t="e">
        <f t="shared" ca="1" si="252"/>
        <v>#N/A</v>
      </c>
      <c r="IL69" s="88" t="e">
        <f t="shared" ca="1" si="252"/>
        <v>#N/A</v>
      </c>
      <c r="IM69" s="88" t="e">
        <f t="shared" ca="1" si="252"/>
        <v>#N/A</v>
      </c>
      <c r="IN69" s="88" t="e">
        <f t="shared" ca="1" si="252"/>
        <v>#N/A</v>
      </c>
      <c r="IO69" s="88" t="e">
        <f t="shared" ca="1" si="252"/>
        <v>#N/A</v>
      </c>
      <c r="IP69" s="88" t="e">
        <f t="shared" ca="1" si="252"/>
        <v>#N/A</v>
      </c>
      <c r="IQ69" s="88" t="e">
        <f t="shared" ca="1" si="252"/>
        <v>#N/A</v>
      </c>
      <c r="IR69" s="88" t="e">
        <f t="shared" ca="1" si="252"/>
        <v>#N/A</v>
      </c>
      <c r="IS69" s="88" t="e">
        <f t="shared" ca="1" si="252"/>
        <v>#N/A</v>
      </c>
      <c r="IT69" s="88" t="e">
        <f t="shared" ca="1" si="252"/>
        <v>#N/A</v>
      </c>
      <c r="IU69" s="88" t="e">
        <f t="shared" ca="1" si="252"/>
        <v>#N/A</v>
      </c>
      <c r="IV69" s="88" t="e">
        <f t="shared" ca="1" si="252"/>
        <v>#N/A</v>
      </c>
      <c r="IW69" s="88" t="e">
        <f t="shared" ca="1" si="252"/>
        <v>#N/A</v>
      </c>
      <c r="IX69" s="88" t="e">
        <f t="shared" ca="1" si="252"/>
        <v>#N/A</v>
      </c>
      <c r="IY69" s="88" t="e">
        <f t="shared" ca="1" si="252"/>
        <v>#N/A</v>
      </c>
      <c r="IZ69" s="88" t="e">
        <f t="shared" ca="1" si="252"/>
        <v>#N/A</v>
      </c>
      <c r="JA69" s="88" t="e">
        <f t="shared" ref="JA69:LL69" ca="1" si="253">IFERROR(JA$20/(JA46^2*PI()/4),NA())</f>
        <v>#N/A</v>
      </c>
      <c r="JB69" s="88" t="e">
        <f t="shared" ca="1" si="253"/>
        <v>#N/A</v>
      </c>
      <c r="JC69" s="88" t="e">
        <f t="shared" ca="1" si="253"/>
        <v>#N/A</v>
      </c>
      <c r="JD69" s="88" t="e">
        <f t="shared" ca="1" si="253"/>
        <v>#N/A</v>
      </c>
      <c r="JE69" s="88" t="e">
        <f t="shared" ca="1" si="253"/>
        <v>#N/A</v>
      </c>
      <c r="JF69" s="88" t="e">
        <f t="shared" ca="1" si="253"/>
        <v>#N/A</v>
      </c>
      <c r="JG69" s="88" t="e">
        <f t="shared" ca="1" si="253"/>
        <v>#N/A</v>
      </c>
      <c r="JH69" s="88" t="e">
        <f t="shared" ca="1" si="253"/>
        <v>#N/A</v>
      </c>
      <c r="JI69" s="88" t="e">
        <f t="shared" ca="1" si="253"/>
        <v>#N/A</v>
      </c>
      <c r="JJ69" s="88" t="e">
        <f t="shared" ca="1" si="253"/>
        <v>#N/A</v>
      </c>
      <c r="JK69" s="88" t="e">
        <f t="shared" ca="1" si="253"/>
        <v>#N/A</v>
      </c>
      <c r="JL69" s="88" t="e">
        <f t="shared" ca="1" si="253"/>
        <v>#N/A</v>
      </c>
      <c r="JM69" s="88" t="e">
        <f t="shared" ca="1" si="253"/>
        <v>#N/A</v>
      </c>
      <c r="JN69" s="88" t="e">
        <f t="shared" ca="1" si="253"/>
        <v>#N/A</v>
      </c>
      <c r="JO69" s="88" t="e">
        <f t="shared" ca="1" si="253"/>
        <v>#N/A</v>
      </c>
      <c r="JP69" s="88" t="e">
        <f t="shared" ca="1" si="253"/>
        <v>#N/A</v>
      </c>
      <c r="JQ69" s="88" t="e">
        <f t="shared" ca="1" si="253"/>
        <v>#N/A</v>
      </c>
      <c r="JR69" s="88" t="e">
        <f t="shared" ca="1" si="253"/>
        <v>#N/A</v>
      </c>
      <c r="JS69" s="88" t="e">
        <f t="shared" ca="1" si="253"/>
        <v>#N/A</v>
      </c>
      <c r="JT69" s="88" t="e">
        <f t="shared" ca="1" si="253"/>
        <v>#N/A</v>
      </c>
      <c r="JU69" s="88" t="e">
        <f t="shared" ca="1" si="253"/>
        <v>#N/A</v>
      </c>
      <c r="JV69" s="88" t="e">
        <f t="shared" ca="1" si="253"/>
        <v>#N/A</v>
      </c>
      <c r="JW69" s="88" t="e">
        <f t="shared" ca="1" si="253"/>
        <v>#N/A</v>
      </c>
      <c r="JX69" s="88" t="e">
        <f t="shared" ca="1" si="253"/>
        <v>#N/A</v>
      </c>
      <c r="JY69" s="88" t="e">
        <f t="shared" ca="1" si="253"/>
        <v>#N/A</v>
      </c>
      <c r="JZ69" s="88" t="e">
        <f t="shared" ca="1" si="253"/>
        <v>#N/A</v>
      </c>
      <c r="KA69" s="88" t="e">
        <f t="shared" ca="1" si="253"/>
        <v>#N/A</v>
      </c>
      <c r="KB69" s="88" t="e">
        <f t="shared" ca="1" si="253"/>
        <v>#N/A</v>
      </c>
      <c r="KC69" s="88" t="e">
        <f t="shared" ca="1" si="253"/>
        <v>#N/A</v>
      </c>
      <c r="KD69" s="88" t="e">
        <f t="shared" ca="1" si="253"/>
        <v>#N/A</v>
      </c>
      <c r="KE69" s="88" t="e">
        <f t="shared" ca="1" si="253"/>
        <v>#N/A</v>
      </c>
      <c r="KF69" s="88" t="e">
        <f t="shared" ca="1" si="253"/>
        <v>#N/A</v>
      </c>
      <c r="KG69" s="88" t="e">
        <f t="shared" ca="1" si="253"/>
        <v>#N/A</v>
      </c>
      <c r="KH69" s="88" t="e">
        <f t="shared" ca="1" si="253"/>
        <v>#N/A</v>
      </c>
      <c r="KI69" s="88" t="e">
        <f t="shared" ca="1" si="253"/>
        <v>#N/A</v>
      </c>
      <c r="KJ69" s="88" t="e">
        <f t="shared" ca="1" si="253"/>
        <v>#N/A</v>
      </c>
      <c r="KK69" s="88" t="e">
        <f t="shared" ca="1" si="253"/>
        <v>#N/A</v>
      </c>
      <c r="KL69" s="88" t="e">
        <f t="shared" ca="1" si="253"/>
        <v>#N/A</v>
      </c>
      <c r="KM69" s="88" t="e">
        <f t="shared" ca="1" si="253"/>
        <v>#N/A</v>
      </c>
      <c r="KN69" s="88" t="e">
        <f t="shared" ca="1" si="253"/>
        <v>#N/A</v>
      </c>
      <c r="KO69" s="88" t="e">
        <f t="shared" ca="1" si="253"/>
        <v>#N/A</v>
      </c>
      <c r="KP69" s="88" t="e">
        <f t="shared" ca="1" si="253"/>
        <v>#N/A</v>
      </c>
      <c r="KQ69" s="88" t="e">
        <f t="shared" ca="1" si="253"/>
        <v>#N/A</v>
      </c>
      <c r="KR69" s="88" t="e">
        <f t="shared" ca="1" si="253"/>
        <v>#N/A</v>
      </c>
      <c r="KS69" s="88" t="e">
        <f t="shared" ca="1" si="253"/>
        <v>#N/A</v>
      </c>
      <c r="KT69" s="88" t="e">
        <f t="shared" ca="1" si="253"/>
        <v>#N/A</v>
      </c>
      <c r="KU69" s="88" t="e">
        <f t="shared" ca="1" si="253"/>
        <v>#N/A</v>
      </c>
      <c r="KV69" s="88" t="e">
        <f t="shared" ca="1" si="253"/>
        <v>#N/A</v>
      </c>
      <c r="KW69" s="88" t="e">
        <f t="shared" ca="1" si="253"/>
        <v>#N/A</v>
      </c>
      <c r="KX69" s="88" t="e">
        <f t="shared" ca="1" si="253"/>
        <v>#N/A</v>
      </c>
      <c r="KY69" s="88" t="e">
        <f t="shared" ca="1" si="253"/>
        <v>#N/A</v>
      </c>
      <c r="KZ69" s="88" t="e">
        <f t="shared" ca="1" si="253"/>
        <v>#N/A</v>
      </c>
      <c r="LA69" s="88" t="e">
        <f t="shared" ca="1" si="253"/>
        <v>#N/A</v>
      </c>
      <c r="LB69" s="88" t="e">
        <f t="shared" ca="1" si="253"/>
        <v>#N/A</v>
      </c>
      <c r="LC69" s="88" t="e">
        <f t="shared" ca="1" si="253"/>
        <v>#N/A</v>
      </c>
      <c r="LD69" s="88" t="e">
        <f t="shared" ca="1" si="253"/>
        <v>#N/A</v>
      </c>
      <c r="LE69" s="88" t="e">
        <f t="shared" ca="1" si="253"/>
        <v>#N/A</v>
      </c>
      <c r="LF69" s="88" t="e">
        <f t="shared" ca="1" si="253"/>
        <v>#N/A</v>
      </c>
      <c r="LG69" s="88" t="e">
        <f t="shared" ca="1" si="253"/>
        <v>#N/A</v>
      </c>
      <c r="LH69" s="88" t="e">
        <f t="shared" ca="1" si="253"/>
        <v>#N/A</v>
      </c>
      <c r="LI69" s="88" t="e">
        <f t="shared" ca="1" si="253"/>
        <v>#N/A</v>
      </c>
      <c r="LJ69" s="88" t="e">
        <f t="shared" ca="1" si="253"/>
        <v>#N/A</v>
      </c>
      <c r="LK69" s="88" t="e">
        <f t="shared" ca="1" si="253"/>
        <v>#N/A</v>
      </c>
      <c r="LL69" s="88" t="e">
        <f t="shared" ca="1" si="253"/>
        <v>#N/A</v>
      </c>
      <c r="LM69" s="88" t="e">
        <f t="shared" ref="LM69:NX69" ca="1" si="254">IFERROR(LM$20/(LM46^2*PI()/4),NA())</f>
        <v>#N/A</v>
      </c>
      <c r="LN69" s="88" t="e">
        <f t="shared" ca="1" si="254"/>
        <v>#N/A</v>
      </c>
      <c r="LO69" s="88" t="e">
        <f t="shared" ca="1" si="254"/>
        <v>#N/A</v>
      </c>
      <c r="LP69" s="88" t="e">
        <f t="shared" ca="1" si="254"/>
        <v>#N/A</v>
      </c>
      <c r="LQ69" s="88" t="e">
        <f t="shared" ca="1" si="254"/>
        <v>#N/A</v>
      </c>
      <c r="LR69" s="88" t="e">
        <f t="shared" ca="1" si="254"/>
        <v>#N/A</v>
      </c>
      <c r="LS69" s="88" t="e">
        <f t="shared" ca="1" si="254"/>
        <v>#N/A</v>
      </c>
      <c r="LT69" s="88" t="e">
        <f t="shared" ca="1" si="254"/>
        <v>#N/A</v>
      </c>
      <c r="LU69" s="88" t="e">
        <f t="shared" ca="1" si="254"/>
        <v>#N/A</v>
      </c>
      <c r="LV69" s="88" t="e">
        <f t="shared" ca="1" si="254"/>
        <v>#N/A</v>
      </c>
      <c r="LW69" s="88" t="e">
        <f t="shared" ca="1" si="254"/>
        <v>#N/A</v>
      </c>
      <c r="LX69" s="88" t="e">
        <f t="shared" ca="1" si="254"/>
        <v>#N/A</v>
      </c>
      <c r="LY69" s="88" t="e">
        <f t="shared" ca="1" si="254"/>
        <v>#N/A</v>
      </c>
      <c r="LZ69" s="88" t="e">
        <f t="shared" ca="1" si="254"/>
        <v>#N/A</v>
      </c>
      <c r="MA69" s="88" t="e">
        <f t="shared" ca="1" si="254"/>
        <v>#N/A</v>
      </c>
      <c r="MB69" s="88" t="e">
        <f t="shared" ca="1" si="254"/>
        <v>#N/A</v>
      </c>
      <c r="MC69" s="88" t="e">
        <f t="shared" ca="1" si="254"/>
        <v>#N/A</v>
      </c>
      <c r="MD69" s="88" t="e">
        <f t="shared" ca="1" si="254"/>
        <v>#N/A</v>
      </c>
      <c r="ME69" s="88" t="e">
        <f t="shared" ca="1" si="254"/>
        <v>#N/A</v>
      </c>
      <c r="MF69" s="88" t="e">
        <f t="shared" ca="1" si="254"/>
        <v>#N/A</v>
      </c>
      <c r="MG69" s="88" t="e">
        <f t="shared" ca="1" si="254"/>
        <v>#N/A</v>
      </c>
      <c r="MH69" s="88" t="e">
        <f t="shared" ca="1" si="254"/>
        <v>#N/A</v>
      </c>
      <c r="MI69" s="88" t="e">
        <f t="shared" ca="1" si="254"/>
        <v>#N/A</v>
      </c>
      <c r="MJ69" s="88" t="e">
        <f t="shared" ca="1" si="254"/>
        <v>#N/A</v>
      </c>
      <c r="MK69" s="88" t="e">
        <f t="shared" ca="1" si="254"/>
        <v>#N/A</v>
      </c>
      <c r="ML69" s="88" t="e">
        <f t="shared" ca="1" si="254"/>
        <v>#N/A</v>
      </c>
      <c r="MM69" s="88" t="e">
        <f t="shared" ca="1" si="254"/>
        <v>#N/A</v>
      </c>
      <c r="MN69" s="88" t="e">
        <f t="shared" ca="1" si="254"/>
        <v>#N/A</v>
      </c>
      <c r="MO69" s="88" t="e">
        <f t="shared" ca="1" si="254"/>
        <v>#N/A</v>
      </c>
      <c r="MP69" s="88" t="e">
        <f t="shared" ca="1" si="254"/>
        <v>#N/A</v>
      </c>
      <c r="MQ69" s="88" t="e">
        <f t="shared" ca="1" si="254"/>
        <v>#N/A</v>
      </c>
      <c r="MR69" s="88" t="e">
        <f t="shared" ca="1" si="254"/>
        <v>#N/A</v>
      </c>
      <c r="MS69" s="88" t="e">
        <f t="shared" ca="1" si="254"/>
        <v>#N/A</v>
      </c>
      <c r="MT69" s="88" t="e">
        <f t="shared" ca="1" si="254"/>
        <v>#N/A</v>
      </c>
      <c r="MU69" s="88" t="e">
        <f t="shared" ca="1" si="254"/>
        <v>#N/A</v>
      </c>
      <c r="MV69" s="88" t="e">
        <f t="shared" ca="1" si="254"/>
        <v>#N/A</v>
      </c>
      <c r="MW69" s="88" t="e">
        <f t="shared" ca="1" si="254"/>
        <v>#N/A</v>
      </c>
      <c r="MX69" s="88" t="e">
        <f t="shared" ca="1" si="254"/>
        <v>#N/A</v>
      </c>
      <c r="MY69" s="88" t="e">
        <f t="shared" ca="1" si="254"/>
        <v>#N/A</v>
      </c>
      <c r="MZ69" s="88" t="e">
        <f t="shared" ca="1" si="254"/>
        <v>#N/A</v>
      </c>
      <c r="NA69" s="88" t="e">
        <f t="shared" ca="1" si="254"/>
        <v>#N/A</v>
      </c>
      <c r="NB69" s="88" t="e">
        <f t="shared" ca="1" si="254"/>
        <v>#N/A</v>
      </c>
      <c r="NC69" s="88" t="e">
        <f t="shared" ca="1" si="254"/>
        <v>#N/A</v>
      </c>
      <c r="ND69" s="88" t="e">
        <f t="shared" ca="1" si="254"/>
        <v>#N/A</v>
      </c>
      <c r="NE69" s="88" t="e">
        <f t="shared" ca="1" si="254"/>
        <v>#N/A</v>
      </c>
      <c r="NF69" s="88" t="e">
        <f t="shared" ca="1" si="254"/>
        <v>#N/A</v>
      </c>
      <c r="NG69" s="88" t="e">
        <f t="shared" ca="1" si="254"/>
        <v>#N/A</v>
      </c>
      <c r="NH69" s="88" t="e">
        <f t="shared" ca="1" si="254"/>
        <v>#N/A</v>
      </c>
      <c r="NI69" s="88" t="e">
        <f t="shared" ca="1" si="254"/>
        <v>#N/A</v>
      </c>
      <c r="NJ69" s="88" t="e">
        <f t="shared" ca="1" si="254"/>
        <v>#N/A</v>
      </c>
      <c r="NK69" s="88" t="e">
        <f t="shared" ca="1" si="254"/>
        <v>#N/A</v>
      </c>
      <c r="NL69" s="88" t="e">
        <f t="shared" ca="1" si="254"/>
        <v>#N/A</v>
      </c>
      <c r="NM69" s="88" t="e">
        <f t="shared" ca="1" si="254"/>
        <v>#N/A</v>
      </c>
      <c r="NN69" s="88" t="e">
        <f t="shared" ca="1" si="254"/>
        <v>#N/A</v>
      </c>
      <c r="NO69" s="88" t="e">
        <f t="shared" ca="1" si="254"/>
        <v>#N/A</v>
      </c>
      <c r="NP69" s="88" t="e">
        <f t="shared" ca="1" si="254"/>
        <v>#N/A</v>
      </c>
      <c r="NQ69" s="88" t="e">
        <f t="shared" ca="1" si="254"/>
        <v>#N/A</v>
      </c>
      <c r="NR69" s="88" t="e">
        <f t="shared" ca="1" si="254"/>
        <v>#N/A</v>
      </c>
      <c r="NS69" s="88" t="e">
        <f t="shared" ca="1" si="254"/>
        <v>#N/A</v>
      </c>
      <c r="NT69" s="88" t="e">
        <f t="shared" ca="1" si="254"/>
        <v>#N/A</v>
      </c>
      <c r="NU69" s="88" t="e">
        <f t="shared" ca="1" si="254"/>
        <v>#N/A</v>
      </c>
      <c r="NV69" s="88" t="e">
        <f t="shared" ca="1" si="254"/>
        <v>#N/A</v>
      </c>
      <c r="NW69" s="88" t="e">
        <f t="shared" ca="1" si="254"/>
        <v>#N/A</v>
      </c>
      <c r="NX69" s="88" t="e">
        <f t="shared" ca="1" si="254"/>
        <v>#N/A</v>
      </c>
      <c r="NY69" s="88" t="e">
        <f t="shared" ref="NY69:OM69" ca="1" si="255">IFERROR(NY$20/(NY46^2*PI()/4),NA())</f>
        <v>#N/A</v>
      </c>
      <c r="NZ69" s="88" t="e">
        <f t="shared" ca="1" si="255"/>
        <v>#N/A</v>
      </c>
      <c r="OA69" s="88" t="e">
        <f t="shared" ca="1" si="255"/>
        <v>#N/A</v>
      </c>
      <c r="OB69" s="88" t="e">
        <f t="shared" ca="1" si="255"/>
        <v>#N/A</v>
      </c>
      <c r="OC69" s="88" t="e">
        <f t="shared" ca="1" si="255"/>
        <v>#N/A</v>
      </c>
      <c r="OD69" s="88" t="e">
        <f t="shared" ca="1" si="255"/>
        <v>#N/A</v>
      </c>
      <c r="OE69" s="88" t="e">
        <f t="shared" ca="1" si="255"/>
        <v>#N/A</v>
      </c>
      <c r="OF69" s="88" t="e">
        <f t="shared" ca="1" si="255"/>
        <v>#N/A</v>
      </c>
      <c r="OG69" s="88" t="e">
        <f t="shared" ca="1" si="255"/>
        <v>#N/A</v>
      </c>
      <c r="OH69" s="88" t="e">
        <f t="shared" ca="1" si="255"/>
        <v>#N/A</v>
      </c>
      <c r="OI69" s="88" t="e">
        <f t="shared" ca="1" si="255"/>
        <v>#N/A</v>
      </c>
      <c r="OJ69" s="88" t="e">
        <f t="shared" ca="1" si="255"/>
        <v>#N/A</v>
      </c>
      <c r="OK69" s="88" t="e">
        <f t="shared" ca="1" si="255"/>
        <v>#N/A</v>
      </c>
      <c r="OL69" s="88" t="e">
        <f t="shared" ca="1" si="255"/>
        <v>#N/A</v>
      </c>
      <c r="OM69" s="88" t="e">
        <f t="shared" ca="1" si="255"/>
        <v>#N/A</v>
      </c>
    </row>
    <row r="70" spans="2:403" x14ac:dyDescent="0.3">
      <c r="B70" s="86" t="s">
        <v>331</v>
      </c>
      <c r="C70" s="85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  <c r="EK70" s="87"/>
      <c r="EL70" s="87"/>
      <c r="EM70" s="87"/>
      <c r="EN70" s="87"/>
      <c r="EO70" s="87"/>
      <c r="EP70" s="87"/>
      <c r="EQ70" s="87"/>
      <c r="ER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  <c r="FF70" s="87"/>
      <c r="FG70" s="87"/>
      <c r="FH70" s="87"/>
      <c r="FI70" s="87"/>
      <c r="FJ70" s="87"/>
      <c r="FK70" s="87"/>
      <c r="FL70" s="87"/>
      <c r="FM70" s="87"/>
      <c r="FN70" s="87"/>
      <c r="FO70" s="87"/>
      <c r="FP70" s="87"/>
      <c r="FQ70" s="87"/>
      <c r="FR70" s="87"/>
      <c r="FS70" s="87"/>
      <c r="FT70" s="87"/>
      <c r="FU70" s="87"/>
      <c r="FV70" s="87"/>
      <c r="FW70" s="87"/>
      <c r="FX70" s="87"/>
      <c r="FY70" s="87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87"/>
      <c r="GN70" s="87"/>
      <c r="GO70" s="87"/>
      <c r="GP70" s="87"/>
      <c r="GQ70" s="87"/>
      <c r="GR70" s="87"/>
      <c r="GS70" s="87"/>
      <c r="GT70" s="87"/>
      <c r="GU70" s="87"/>
      <c r="GV70" s="87"/>
      <c r="GW70" s="87"/>
      <c r="GX70" s="87"/>
      <c r="GY70" s="87"/>
      <c r="GZ70" s="87"/>
      <c r="HA70" s="87"/>
      <c r="HB70" s="87"/>
      <c r="HC70" s="87"/>
      <c r="HD70" s="87"/>
      <c r="HE70" s="87"/>
      <c r="HF70" s="87"/>
      <c r="HG70" s="87"/>
      <c r="HH70" s="87"/>
      <c r="HI70" s="87"/>
      <c r="HJ70" s="87"/>
      <c r="HK70" s="87"/>
      <c r="HL70" s="87"/>
      <c r="HM70" s="87"/>
      <c r="HN70" s="87"/>
      <c r="HO70" s="87"/>
      <c r="HP70" s="87"/>
      <c r="HQ70" s="87"/>
      <c r="HR70" s="87"/>
      <c r="HS70" s="87"/>
      <c r="HT70" s="87"/>
      <c r="HU70" s="87"/>
      <c r="HV70" s="87"/>
      <c r="HW70" s="87"/>
      <c r="HX70" s="87"/>
      <c r="HY70" s="87"/>
      <c r="HZ70" s="87"/>
      <c r="IA70" s="87"/>
      <c r="IB70" s="87"/>
      <c r="IC70" s="87"/>
      <c r="ID70" s="87"/>
      <c r="IE70" s="87"/>
      <c r="IF70" s="87"/>
      <c r="IG70" s="87"/>
      <c r="IH70" s="87"/>
      <c r="II70" s="87"/>
      <c r="IJ70" s="87"/>
      <c r="IK70" s="87"/>
      <c r="IL70" s="87"/>
      <c r="IM70" s="87"/>
      <c r="IN70" s="87"/>
      <c r="IO70" s="87"/>
      <c r="IP70" s="87"/>
      <c r="IQ70" s="87"/>
      <c r="IR70" s="87"/>
      <c r="IS70" s="87"/>
      <c r="IT70" s="87"/>
      <c r="IU70" s="87"/>
      <c r="IV70" s="87"/>
      <c r="IW70" s="87"/>
      <c r="IX70" s="87"/>
      <c r="IY70" s="87"/>
      <c r="IZ70" s="87"/>
      <c r="JA70" s="87"/>
      <c r="JB70" s="87"/>
      <c r="JC70" s="87"/>
      <c r="JD70" s="87"/>
      <c r="JE70" s="87"/>
      <c r="JF70" s="87"/>
      <c r="JG70" s="87"/>
      <c r="JH70" s="87"/>
      <c r="JI70" s="87"/>
      <c r="JJ70" s="87"/>
      <c r="JK70" s="87"/>
      <c r="JL70" s="87"/>
      <c r="JM70" s="87"/>
      <c r="JN70" s="87"/>
      <c r="JO70" s="87"/>
      <c r="JP70" s="87"/>
      <c r="JQ70" s="87"/>
      <c r="JR70" s="87"/>
      <c r="JS70" s="87"/>
      <c r="JT70" s="87"/>
      <c r="JU70" s="87"/>
      <c r="JV70" s="87"/>
      <c r="JW70" s="87"/>
      <c r="JX70" s="87"/>
      <c r="JY70" s="87"/>
      <c r="JZ70" s="87"/>
      <c r="KA70" s="87"/>
      <c r="KB70" s="87"/>
      <c r="KC70" s="87"/>
      <c r="KD70" s="87"/>
      <c r="KE70" s="87"/>
      <c r="KF70" s="87"/>
      <c r="KG70" s="87"/>
      <c r="KH70" s="87"/>
      <c r="KI70" s="87"/>
      <c r="KJ70" s="87"/>
      <c r="KK70" s="87"/>
      <c r="KL70" s="87"/>
      <c r="KM70" s="87"/>
      <c r="KN70" s="87"/>
      <c r="KO70" s="87"/>
      <c r="KP70" s="87"/>
      <c r="KQ70" s="87"/>
      <c r="KR70" s="87"/>
      <c r="KS70" s="87"/>
      <c r="KT70" s="87"/>
      <c r="KU70" s="87"/>
      <c r="KV70" s="87"/>
      <c r="KW70" s="87"/>
      <c r="KX70" s="87"/>
      <c r="KY70" s="87"/>
      <c r="KZ70" s="87"/>
      <c r="LA70" s="87"/>
      <c r="LB70" s="87"/>
      <c r="LC70" s="87"/>
      <c r="LD70" s="87"/>
      <c r="LE70" s="87"/>
      <c r="LF70" s="87"/>
      <c r="LG70" s="87"/>
      <c r="LH70" s="87"/>
      <c r="LI70" s="87"/>
      <c r="LJ70" s="87"/>
      <c r="LK70" s="87"/>
      <c r="LL70" s="87"/>
      <c r="LM70" s="87"/>
      <c r="LN70" s="87"/>
      <c r="LO70" s="87"/>
      <c r="LP70" s="87"/>
      <c r="LQ70" s="87"/>
      <c r="LR70" s="87"/>
      <c r="LS70" s="87"/>
      <c r="LT70" s="87"/>
      <c r="LU70" s="87"/>
      <c r="LV70" s="87"/>
      <c r="LW70" s="87"/>
      <c r="LX70" s="87"/>
      <c r="LY70" s="87"/>
      <c r="LZ70" s="87"/>
      <c r="MA70" s="87"/>
      <c r="MB70" s="87"/>
      <c r="MC70" s="87"/>
      <c r="MD70" s="87"/>
      <c r="ME70" s="87"/>
      <c r="MF70" s="87"/>
      <c r="MG70" s="87"/>
      <c r="MH70" s="87"/>
      <c r="MI70" s="87"/>
      <c r="MJ70" s="87"/>
      <c r="MK70" s="87"/>
      <c r="ML70" s="87"/>
      <c r="MM70" s="87"/>
      <c r="MN70" s="87"/>
      <c r="MO70" s="87"/>
      <c r="MP70" s="87"/>
      <c r="MQ70" s="87"/>
      <c r="MR70" s="87"/>
      <c r="MS70" s="87"/>
      <c r="MT70" s="87"/>
      <c r="MU70" s="87"/>
      <c r="MV70" s="87"/>
      <c r="MW70" s="87"/>
      <c r="MX70" s="87"/>
      <c r="MY70" s="87"/>
      <c r="MZ70" s="87"/>
      <c r="NA70" s="87"/>
      <c r="NB70" s="87"/>
      <c r="NC70" s="87"/>
      <c r="ND70" s="87"/>
      <c r="NE70" s="87"/>
      <c r="NF70" s="87"/>
      <c r="NG70" s="87"/>
      <c r="NH70" s="87"/>
      <c r="NI70" s="87"/>
      <c r="NJ70" s="87"/>
      <c r="NK70" s="87"/>
      <c r="NL70" s="87"/>
      <c r="NM70" s="87"/>
      <c r="NN70" s="87"/>
      <c r="NO70" s="87"/>
      <c r="NP70" s="87"/>
      <c r="NQ70" s="87"/>
      <c r="NR70" s="87"/>
      <c r="NS70" s="87"/>
      <c r="NT70" s="87"/>
      <c r="NU70" s="87"/>
      <c r="NV70" s="87"/>
      <c r="NW70" s="87"/>
      <c r="NX70" s="87"/>
      <c r="NY70" s="87"/>
      <c r="NZ70" s="87"/>
      <c r="OA70" s="87"/>
      <c r="OB70" s="87"/>
      <c r="OC70" s="87"/>
      <c r="OD70" s="87"/>
      <c r="OE70" s="87"/>
      <c r="OF70" s="87"/>
      <c r="OG70" s="87"/>
      <c r="OH70" s="87"/>
      <c r="OI70" s="87"/>
      <c r="OJ70" s="87"/>
      <c r="OK70" s="87"/>
      <c r="OL70" s="87"/>
      <c r="OM70" s="87"/>
    </row>
    <row r="71" spans="2:403" x14ac:dyDescent="0.3">
      <c r="B71" s="84">
        <v>20</v>
      </c>
      <c r="C71" s="85" t="s">
        <v>308</v>
      </c>
      <c r="D71" s="89">
        <f ca="1">D48*D25/E3_Parameter!$C$19</f>
        <v>797004.4477117979</v>
      </c>
      <c r="E71" s="89">
        <f ca="1">E48*E25/E3_Parameter!$C$19</f>
        <v>21771.120811612964</v>
      </c>
      <c r="F71" s="89">
        <f ca="1">F48*F25/E3_Parameter!$C$19</f>
        <v>775233.32690018497</v>
      </c>
      <c r="G71" s="89">
        <f ca="1">G48*G25/E3_Parameter!$C$19</f>
        <v>380994.61420322693</v>
      </c>
      <c r="H71" s="89">
        <f ca="1">H48*H25/E3_Parameter!$C$19</f>
        <v>152397.84568129075</v>
      </c>
      <c r="I71" s="89">
        <f ca="1">I48*I25/E3_Parameter!$C$19</f>
        <v>76198.922840645377</v>
      </c>
      <c r="J71" s="89">
        <f ca="1">J48*J25/E3_Parameter!$C$19</f>
        <v>76198.922840645377</v>
      </c>
      <c r="K71" s="89">
        <f ca="1">K48*K25/E3_Parameter!$C$19</f>
        <v>228596.76852193612</v>
      </c>
      <c r="L71" s="89">
        <f ca="1">L48*L25/E3_Parameter!$C$19</f>
        <v>76198.922840645377</v>
      </c>
      <c r="M71" s="89">
        <f ca="1">M48*M25/E3_Parameter!$C$19</f>
        <v>152397.84568129075</v>
      </c>
      <c r="N71" s="89">
        <f ca="1">N48*N25/E3_Parameter!$C$19</f>
        <v>76198.922840645377</v>
      </c>
      <c r="O71" s="89">
        <f ca="1">O48*O25/E3_Parameter!$C$19</f>
        <v>76198.922840645377</v>
      </c>
      <c r="P71" s="89">
        <f ca="1">P48*P25/E3_Parameter!$C$19</f>
        <v>394238.71269695816</v>
      </c>
      <c r="Q71" s="89">
        <f ca="1">Q48*Q25/E3_Parameter!$C$19</f>
        <v>197754.34737215113</v>
      </c>
      <c r="R71" s="89">
        <f ca="1">R48*R25/E3_Parameter!$C$19</f>
        <v>196484.36532480706</v>
      </c>
      <c r="S71" s="89">
        <f ca="1">S48*S25/E3_Parameter!$C$19</f>
        <v>89805.873347903485</v>
      </c>
      <c r="T71" s="89">
        <f ca="1">T48*T25/E3_Parameter!$C$19</f>
        <v>106678.49197690352</v>
      </c>
      <c r="U71" s="89">
        <f ca="1">U48*U25/E3_Parameter!$C$19</f>
        <v>54427.802029032413</v>
      </c>
      <c r="V71" s="89">
        <f ca="1">V48*V25/E3_Parameter!$C$19</f>
        <v>52250.689947871113</v>
      </c>
      <c r="W71" s="89">
        <f ca="1">W48*W25/E3_Parameter!$C$19</f>
        <v>6531.3362434838891</v>
      </c>
      <c r="X71" s="89">
        <f ca="1">X48*X25/E3_Parameter!$C$19</f>
        <v>45719.353704387227</v>
      </c>
      <c r="Y71" s="89">
        <f ca="1">Y48*Y25/E3_Parameter!$C$19</f>
        <v>6531.3362434838891</v>
      </c>
      <c r="Z71" s="89">
        <f ca="1">Z48*Z25/E3_Parameter!$C$19</f>
        <v>39188.017460903335</v>
      </c>
      <c r="AA71" s="89">
        <f ca="1">AA48*AA25/E3_Parameter!$C$19</f>
        <v>6531.3362434838891</v>
      </c>
      <c r="AB71" s="89">
        <f ca="1">AB48*AB25/E3_Parameter!$C$19</f>
        <v>32656.681217419446</v>
      </c>
      <c r="AC71" s="89">
        <f ca="1">AC48*AC25/E3_Parameter!$C$19</f>
        <v>6531.3362434838891</v>
      </c>
      <c r="AD71" s="89">
        <f ca="1">AD48*AD25/E3_Parameter!$C$19</f>
        <v>26125.344973935556</v>
      </c>
      <c r="AE71" s="89">
        <f ca="1">AE48*AE25/E3_Parameter!$C$19</f>
        <v>6531.3362434838891</v>
      </c>
      <c r="AF71" s="89">
        <f ca="1">AF48*AF25/E3_Parameter!$C$19</f>
        <v>19594.008730451667</v>
      </c>
      <c r="AG71" s="89">
        <f ca="1">AG48*AG25/E3_Parameter!$C$19</f>
        <v>6531.3362434838891</v>
      </c>
      <c r="AH71" s="89">
        <f ca="1">AH48*AH25/E3_Parameter!$C$19</f>
        <v>13062.672486967778</v>
      </c>
      <c r="AI71" s="89">
        <f ca="1">AI48*AI25/E3_Parameter!$C$19</f>
        <v>6531.3362434838891</v>
      </c>
      <c r="AJ71" s="89">
        <f ca="1">AJ48*AJ25/E3_Parameter!$C$19</f>
        <v>6531.3362434838891</v>
      </c>
      <c r="AK71" s="89" t="e">
        <f ca="1">AK48*AK25/E3_Parameter!$C$19</f>
        <v>#N/A</v>
      </c>
      <c r="AL71" s="89" t="e">
        <f ca="1">AL48*AL25/E3_Parameter!$C$19</f>
        <v>#N/A</v>
      </c>
      <c r="AM71" s="89" t="e">
        <f ca="1">AM48*AM25/E3_Parameter!$C$19</f>
        <v>#N/A</v>
      </c>
      <c r="AN71" s="89" t="e">
        <f ca="1">AN48*AN25/E3_Parameter!$C$19</f>
        <v>#N/A</v>
      </c>
      <c r="AO71" s="89" t="e">
        <f ca="1">AO48*AO25/E3_Parameter!$C$19</f>
        <v>#N/A</v>
      </c>
      <c r="AP71" s="89" t="e">
        <f ca="1">AP48*AP25/E3_Parameter!$C$19</f>
        <v>#N/A</v>
      </c>
      <c r="AQ71" s="89" t="e">
        <f ca="1">AQ48*AQ25/E3_Parameter!$C$19</f>
        <v>#N/A</v>
      </c>
      <c r="AR71" s="89" t="e">
        <f ca="1">AR48*AR25/E3_Parameter!$C$19</f>
        <v>#N/A</v>
      </c>
      <c r="AS71" s="89" t="e">
        <f ca="1">AS48*AS25/E3_Parameter!$C$19</f>
        <v>#N/A</v>
      </c>
      <c r="AT71" s="89" t="e">
        <f ca="1">AT48*AT25/E3_Parameter!$C$19</f>
        <v>#N/A</v>
      </c>
      <c r="AU71" s="89" t="e">
        <f ca="1">AU48*AU25/E3_Parameter!$C$19</f>
        <v>#N/A</v>
      </c>
      <c r="AV71" s="89" t="e">
        <f ca="1">AV48*AV25/E3_Parameter!$C$19</f>
        <v>#N/A</v>
      </c>
      <c r="AW71" s="89" t="e">
        <f ca="1">AW48*AW25/E3_Parameter!$C$19</f>
        <v>#N/A</v>
      </c>
      <c r="AX71" s="89" t="e">
        <f ca="1">AX48*AX25/E3_Parameter!$C$19</f>
        <v>#N/A</v>
      </c>
      <c r="AY71" s="89" t="e">
        <f ca="1">AY48*AY25/E3_Parameter!$C$19</f>
        <v>#N/A</v>
      </c>
      <c r="AZ71" s="89" t="e">
        <f ca="1">AZ48*AZ25/E3_Parameter!$C$19</f>
        <v>#N/A</v>
      </c>
      <c r="BA71" s="89" t="e">
        <f ca="1">BA48*BA25/E3_Parameter!$C$19</f>
        <v>#N/A</v>
      </c>
      <c r="BB71" s="89" t="e">
        <f ca="1">BB48*BB25/E3_Parameter!$C$19</f>
        <v>#N/A</v>
      </c>
      <c r="BC71" s="89" t="e">
        <f ca="1">BC48*BC25/E3_Parameter!$C$19</f>
        <v>#N/A</v>
      </c>
      <c r="BD71" s="89" t="e">
        <f ca="1">BD48*BD25/E3_Parameter!$C$19</f>
        <v>#N/A</v>
      </c>
      <c r="BE71" s="89" t="e">
        <f ca="1">BE48*BE25/E3_Parameter!$C$19</f>
        <v>#N/A</v>
      </c>
      <c r="BF71" s="89" t="e">
        <f ca="1">BF48*BF25/E3_Parameter!$C$19</f>
        <v>#N/A</v>
      </c>
      <c r="BG71" s="89" t="e">
        <f ca="1">BG48*BG25/E3_Parameter!$C$19</f>
        <v>#N/A</v>
      </c>
      <c r="BH71" s="89" t="e">
        <f ca="1">BH48*BH25/E3_Parameter!$C$19</f>
        <v>#N/A</v>
      </c>
      <c r="BI71" s="89" t="e">
        <f ca="1">BI48*BI25/E3_Parameter!$C$19</f>
        <v>#N/A</v>
      </c>
      <c r="BJ71" s="89" t="e">
        <f ca="1">BJ48*BJ25/E3_Parameter!$C$19</f>
        <v>#N/A</v>
      </c>
      <c r="BK71" s="89" t="e">
        <f ca="1">BK48*BK25/E3_Parameter!$C$19</f>
        <v>#N/A</v>
      </c>
      <c r="BL71" s="89" t="e">
        <f ca="1">BL48*BL25/E3_Parameter!$C$19</f>
        <v>#N/A</v>
      </c>
      <c r="BM71" s="89" t="e">
        <f ca="1">BM48*BM25/E3_Parameter!$C$19</f>
        <v>#N/A</v>
      </c>
      <c r="BN71" s="89" t="e">
        <f ca="1">BN48*BN25/E3_Parameter!$C$19</f>
        <v>#N/A</v>
      </c>
      <c r="BO71" s="89" t="e">
        <f ca="1">BO48*BO25/E3_Parameter!$C$19</f>
        <v>#N/A</v>
      </c>
      <c r="BP71" s="89" t="e">
        <f ca="1">BP48*BP25/E3_Parameter!$C$19</f>
        <v>#N/A</v>
      </c>
      <c r="BQ71" s="89" t="e">
        <f ca="1">BQ48*BQ25/E3_Parameter!$C$19</f>
        <v>#N/A</v>
      </c>
      <c r="BR71" s="89" t="e">
        <f ca="1">BR48*BR25/E3_Parameter!$C$19</f>
        <v>#N/A</v>
      </c>
      <c r="BS71" s="89" t="e">
        <f ca="1">BS48*BS25/E3_Parameter!$C$19</f>
        <v>#N/A</v>
      </c>
      <c r="BT71" s="89" t="e">
        <f ca="1">BT48*BT25/E3_Parameter!$C$19</f>
        <v>#N/A</v>
      </c>
      <c r="BU71" s="89" t="e">
        <f ca="1">BU48*BU25/E3_Parameter!$C$19</f>
        <v>#N/A</v>
      </c>
      <c r="BV71" s="89" t="e">
        <f ca="1">BV48*BV25/E3_Parameter!$C$19</f>
        <v>#N/A</v>
      </c>
      <c r="BW71" s="89" t="e">
        <f ca="1">BW48*BW25/E3_Parameter!$C$19</f>
        <v>#N/A</v>
      </c>
      <c r="BX71" s="89" t="e">
        <f ca="1">BX48*BX25/E3_Parameter!$C$19</f>
        <v>#N/A</v>
      </c>
      <c r="BY71" s="89" t="e">
        <f ca="1">BY48*BY25/E3_Parameter!$C$19</f>
        <v>#N/A</v>
      </c>
      <c r="BZ71" s="89" t="e">
        <f ca="1">BZ48*BZ25/E3_Parameter!$C$19</f>
        <v>#N/A</v>
      </c>
      <c r="CA71" s="89" t="e">
        <f ca="1">CA48*CA25/E3_Parameter!$C$19</f>
        <v>#N/A</v>
      </c>
      <c r="CB71" s="89" t="e">
        <f ca="1">CB48*CB25/E3_Parameter!$C$19</f>
        <v>#N/A</v>
      </c>
      <c r="CC71" s="89" t="e">
        <f ca="1">CC48*CC25/E3_Parameter!$C$19</f>
        <v>#N/A</v>
      </c>
      <c r="CD71" s="89" t="e">
        <f ca="1">CD48*CD25/E3_Parameter!$C$19</f>
        <v>#N/A</v>
      </c>
      <c r="CE71" s="89" t="e">
        <f ca="1">CE48*CE25/E3_Parameter!$C$19</f>
        <v>#N/A</v>
      </c>
      <c r="CF71" s="89" t="e">
        <f ca="1">CF48*CF25/E3_Parameter!$C$19</f>
        <v>#N/A</v>
      </c>
      <c r="CG71" s="89" t="e">
        <f ca="1">CG48*CG25/E3_Parameter!$C$19</f>
        <v>#N/A</v>
      </c>
      <c r="CH71" s="89" t="e">
        <f ca="1">CH48*CH25/E3_Parameter!$C$19</f>
        <v>#N/A</v>
      </c>
      <c r="CI71" s="89" t="e">
        <f ca="1">CI48*CI25/E3_Parameter!$C$19</f>
        <v>#N/A</v>
      </c>
      <c r="CJ71" s="89" t="e">
        <f ca="1">CJ48*CJ25/E3_Parameter!$C$19</f>
        <v>#N/A</v>
      </c>
      <c r="CK71" s="89" t="e">
        <f ca="1">CK48*CK25/E3_Parameter!$C$19</f>
        <v>#N/A</v>
      </c>
      <c r="CL71" s="89" t="e">
        <f ca="1">CL48*CL25/E3_Parameter!$C$19</f>
        <v>#N/A</v>
      </c>
      <c r="CM71" s="89" t="e">
        <f ca="1">CM48*CM25/E3_Parameter!$C$19</f>
        <v>#N/A</v>
      </c>
      <c r="CN71" s="89" t="e">
        <f ca="1">CN48*CN25/E3_Parameter!$C$19</f>
        <v>#N/A</v>
      </c>
      <c r="CO71" s="89" t="e">
        <f ca="1">CO48*CO25/E3_Parameter!$C$19</f>
        <v>#N/A</v>
      </c>
      <c r="CP71" s="89" t="e">
        <f ca="1">CP48*CP25/E3_Parameter!$C$19</f>
        <v>#N/A</v>
      </c>
      <c r="CQ71" s="89" t="e">
        <f ca="1">CQ48*CQ25/E3_Parameter!$C$19</f>
        <v>#N/A</v>
      </c>
      <c r="CR71" s="89" t="e">
        <f ca="1">CR48*CR25/E3_Parameter!$C$19</f>
        <v>#N/A</v>
      </c>
      <c r="CS71" s="89" t="e">
        <f ca="1">CS48*CS25/E3_Parameter!$C$19</f>
        <v>#N/A</v>
      </c>
      <c r="CT71" s="89" t="e">
        <f ca="1">CT48*CT25/E3_Parameter!$C$19</f>
        <v>#N/A</v>
      </c>
      <c r="CU71" s="89" t="e">
        <f ca="1">CU48*CU25/E3_Parameter!$C$19</f>
        <v>#N/A</v>
      </c>
      <c r="CV71" s="89" t="e">
        <f ca="1">CV48*CV25/E3_Parameter!$C$19</f>
        <v>#N/A</v>
      </c>
      <c r="CW71" s="89" t="e">
        <f ca="1">CW48*CW25/E3_Parameter!$C$19</f>
        <v>#N/A</v>
      </c>
      <c r="CX71" s="89" t="e">
        <f ca="1">CX48*CX25/E3_Parameter!$C$19</f>
        <v>#N/A</v>
      </c>
      <c r="CY71" s="89" t="e">
        <f ca="1">CY48*CY25/E3_Parameter!$C$19</f>
        <v>#N/A</v>
      </c>
      <c r="CZ71" s="89" t="e">
        <f ca="1">CZ48*CZ25/E3_Parameter!$C$19</f>
        <v>#N/A</v>
      </c>
      <c r="DA71" s="89" t="e">
        <f ca="1">DA48*DA25/E3_Parameter!$C$19</f>
        <v>#N/A</v>
      </c>
      <c r="DB71" s="89" t="e">
        <f ca="1">DB48*DB25/E3_Parameter!$C$19</f>
        <v>#N/A</v>
      </c>
      <c r="DC71" s="89" t="e">
        <f ca="1">DC48*DC25/E3_Parameter!$C$19</f>
        <v>#N/A</v>
      </c>
      <c r="DD71" s="89" t="e">
        <f ca="1">DD48*DD25/E3_Parameter!$C$19</f>
        <v>#N/A</v>
      </c>
      <c r="DE71" s="89" t="e">
        <f ca="1">DE48*DE25/E3_Parameter!$C$19</f>
        <v>#N/A</v>
      </c>
      <c r="DF71" s="89" t="e">
        <f ca="1">DF48*DF25/E3_Parameter!$C$19</f>
        <v>#N/A</v>
      </c>
      <c r="DG71" s="89" t="e">
        <f ca="1">DG48*DG25/E3_Parameter!$C$19</f>
        <v>#N/A</v>
      </c>
      <c r="DH71" s="89" t="e">
        <f ca="1">DH48*DH25/E3_Parameter!$C$19</f>
        <v>#N/A</v>
      </c>
      <c r="DI71" s="89" t="e">
        <f ca="1">DI48*DI25/E3_Parameter!$C$19</f>
        <v>#N/A</v>
      </c>
      <c r="DJ71" s="89" t="e">
        <f ca="1">DJ48*DJ25/E3_Parameter!$C$19</f>
        <v>#N/A</v>
      </c>
      <c r="DK71" s="89" t="e">
        <f ca="1">DK48*DK25/E3_Parameter!$C$19</f>
        <v>#N/A</v>
      </c>
      <c r="DL71" s="89" t="e">
        <f ca="1">DL48*DL25/E3_Parameter!$C$19</f>
        <v>#N/A</v>
      </c>
      <c r="DM71" s="89" t="e">
        <f ca="1">DM48*DM25/E3_Parameter!$C$19</f>
        <v>#N/A</v>
      </c>
      <c r="DN71" s="89" t="e">
        <f ca="1">DN48*DN25/E3_Parameter!$C$19</f>
        <v>#N/A</v>
      </c>
      <c r="DO71" s="89" t="e">
        <f ca="1">DO48*DO25/E3_Parameter!$C$19</f>
        <v>#N/A</v>
      </c>
      <c r="DP71" s="89" t="e">
        <f ca="1">DP48*DP25/E3_Parameter!$C$19</f>
        <v>#N/A</v>
      </c>
      <c r="DQ71" s="89" t="e">
        <f ca="1">DQ48*DQ25/E3_Parameter!$C$19</f>
        <v>#N/A</v>
      </c>
      <c r="DR71" s="89" t="e">
        <f ca="1">DR48*DR25/E3_Parameter!$C$19</f>
        <v>#N/A</v>
      </c>
      <c r="DS71" s="89" t="e">
        <f ca="1">DS48*DS25/E3_Parameter!$C$19</f>
        <v>#N/A</v>
      </c>
      <c r="DT71" s="89" t="e">
        <f ca="1">DT48*DT25/E3_Parameter!$C$19</f>
        <v>#N/A</v>
      </c>
      <c r="DU71" s="89" t="e">
        <f ca="1">DU48*DU25/E3_Parameter!$C$19</f>
        <v>#N/A</v>
      </c>
      <c r="DV71" s="89" t="e">
        <f ca="1">DV48*DV25/E3_Parameter!$C$19</f>
        <v>#N/A</v>
      </c>
      <c r="DW71" s="89" t="e">
        <f ca="1">DW48*DW25/E3_Parameter!$C$19</f>
        <v>#N/A</v>
      </c>
      <c r="DX71" s="89" t="e">
        <f ca="1">DX48*DX25/E3_Parameter!$C$19</f>
        <v>#N/A</v>
      </c>
      <c r="DY71" s="89" t="e">
        <f ca="1">DY48*DY25/E3_Parameter!$C$19</f>
        <v>#N/A</v>
      </c>
      <c r="DZ71" s="89" t="e">
        <f ca="1">DZ48*DZ25/E3_Parameter!$C$19</f>
        <v>#N/A</v>
      </c>
      <c r="EA71" s="89" t="e">
        <f ca="1">EA48*EA25/E3_Parameter!$C$19</f>
        <v>#N/A</v>
      </c>
      <c r="EB71" s="89" t="e">
        <f ca="1">EB48*EB25/E3_Parameter!$C$19</f>
        <v>#N/A</v>
      </c>
      <c r="EC71" s="89" t="e">
        <f ca="1">EC48*EC25/E3_Parameter!$C$19</f>
        <v>#N/A</v>
      </c>
      <c r="ED71" s="89" t="e">
        <f ca="1">ED48*ED25/E3_Parameter!$C$19</f>
        <v>#N/A</v>
      </c>
      <c r="EE71" s="89" t="e">
        <f ca="1">EE48*EE25/E3_Parameter!$C$19</f>
        <v>#N/A</v>
      </c>
      <c r="EF71" s="89" t="e">
        <f ca="1">EF48*EF25/E3_Parameter!$C$19</f>
        <v>#N/A</v>
      </c>
      <c r="EG71" s="89" t="e">
        <f ca="1">EG48*EG25/E3_Parameter!$C$19</f>
        <v>#N/A</v>
      </c>
      <c r="EH71" s="89" t="e">
        <f ca="1">EH48*EH25/E3_Parameter!$C$19</f>
        <v>#N/A</v>
      </c>
      <c r="EI71" s="89" t="e">
        <f ca="1">EI48*EI25/E3_Parameter!$C$19</f>
        <v>#N/A</v>
      </c>
      <c r="EJ71" s="89" t="e">
        <f ca="1">EJ48*EJ25/E3_Parameter!$C$19</f>
        <v>#N/A</v>
      </c>
      <c r="EK71" s="89" t="e">
        <f ca="1">EK48*EK25/E3_Parameter!$C$19</f>
        <v>#N/A</v>
      </c>
      <c r="EL71" s="89" t="e">
        <f ca="1">EL48*EL25/E3_Parameter!$C$19</f>
        <v>#N/A</v>
      </c>
      <c r="EM71" s="89" t="e">
        <f ca="1">EM48*EM25/E3_Parameter!$C$19</f>
        <v>#N/A</v>
      </c>
      <c r="EN71" s="89" t="e">
        <f ca="1">EN48*EN25/E3_Parameter!$C$19</f>
        <v>#N/A</v>
      </c>
      <c r="EO71" s="89" t="e">
        <f ca="1">EO48*EO25/E3_Parameter!$C$19</f>
        <v>#N/A</v>
      </c>
      <c r="EP71" s="89" t="e">
        <f ca="1">EP48*EP25/E3_Parameter!$C$19</f>
        <v>#N/A</v>
      </c>
      <c r="EQ71" s="89" t="e">
        <f ca="1">EQ48*EQ25/E3_Parameter!$C$19</f>
        <v>#N/A</v>
      </c>
      <c r="ER71" s="89" t="e">
        <f ca="1">ER48*ER25/E3_Parameter!$C$19</f>
        <v>#N/A</v>
      </c>
      <c r="ES71" s="89" t="e">
        <f ca="1">ES48*ES25/E3_Parameter!$C$19</f>
        <v>#N/A</v>
      </c>
      <c r="ET71" s="89" t="e">
        <f ca="1">ET48*ET25/E3_Parameter!$C$19</f>
        <v>#N/A</v>
      </c>
      <c r="EU71" s="89" t="e">
        <f ca="1">EU48*EU25/E3_Parameter!$C$19</f>
        <v>#N/A</v>
      </c>
      <c r="EV71" s="89" t="e">
        <f ca="1">EV48*EV25/E3_Parameter!$C$19</f>
        <v>#N/A</v>
      </c>
      <c r="EW71" s="89" t="e">
        <f ca="1">EW48*EW25/E3_Parameter!$C$19</f>
        <v>#N/A</v>
      </c>
      <c r="EX71" s="89" t="e">
        <f ca="1">EX48*EX25/E3_Parameter!$C$19</f>
        <v>#N/A</v>
      </c>
      <c r="EY71" s="89" t="e">
        <f ca="1">EY48*EY25/E3_Parameter!$C$19</f>
        <v>#N/A</v>
      </c>
      <c r="EZ71" s="89" t="e">
        <f ca="1">EZ48*EZ25/E3_Parameter!$C$19</f>
        <v>#N/A</v>
      </c>
      <c r="FA71" s="89" t="e">
        <f ca="1">FA48*FA25/E3_Parameter!$C$19</f>
        <v>#N/A</v>
      </c>
      <c r="FB71" s="89" t="e">
        <f ca="1">FB48*FB25/E3_Parameter!$C$19</f>
        <v>#N/A</v>
      </c>
      <c r="FC71" s="89" t="e">
        <f ca="1">FC48*FC25/E3_Parameter!$C$19</f>
        <v>#N/A</v>
      </c>
      <c r="FD71" s="89" t="e">
        <f ca="1">FD48*FD25/E3_Parameter!$C$19</f>
        <v>#N/A</v>
      </c>
      <c r="FE71" s="89" t="e">
        <f ca="1">FE48*FE25/E3_Parameter!$C$19</f>
        <v>#N/A</v>
      </c>
      <c r="FF71" s="89" t="e">
        <f ca="1">FF48*FF25/E3_Parameter!$C$19</f>
        <v>#N/A</v>
      </c>
      <c r="FG71" s="89" t="e">
        <f ca="1">FG48*FG25/E3_Parameter!$C$19</f>
        <v>#N/A</v>
      </c>
      <c r="FH71" s="89" t="e">
        <f ca="1">FH48*FH25/E3_Parameter!$C$19</f>
        <v>#N/A</v>
      </c>
      <c r="FI71" s="89" t="e">
        <f ca="1">FI48*FI25/E3_Parameter!$C$19</f>
        <v>#N/A</v>
      </c>
      <c r="FJ71" s="89" t="e">
        <f ca="1">FJ48*FJ25/E3_Parameter!$C$19</f>
        <v>#N/A</v>
      </c>
      <c r="FK71" s="89" t="e">
        <f ca="1">FK48*FK25/E3_Parameter!$C$19</f>
        <v>#N/A</v>
      </c>
      <c r="FL71" s="89" t="e">
        <f ca="1">FL48*FL25/E3_Parameter!$C$19</f>
        <v>#N/A</v>
      </c>
      <c r="FM71" s="89" t="e">
        <f ca="1">FM48*FM25/E3_Parameter!$C$19</f>
        <v>#N/A</v>
      </c>
      <c r="FN71" s="89" t="e">
        <f ca="1">FN48*FN25/E3_Parameter!$C$19</f>
        <v>#N/A</v>
      </c>
      <c r="FO71" s="89" t="e">
        <f ca="1">FO48*FO25/E3_Parameter!$C$19</f>
        <v>#N/A</v>
      </c>
      <c r="FP71" s="89" t="e">
        <f ca="1">FP48*FP25/E3_Parameter!$C$19</f>
        <v>#N/A</v>
      </c>
      <c r="FQ71" s="89" t="e">
        <f ca="1">FQ48*FQ25/E3_Parameter!$C$19</f>
        <v>#N/A</v>
      </c>
      <c r="FR71" s="89" t="e">
        <f ca="1">FR48*FR25/E3_Parameter!$C$19</f>
        <v>#N/A</v>
      </c>
      <c r="FS71" s="89" t="e">
        <f ca="1">FS48*FS25/E3_Parameter!$C$19</f>
        <v>#N/A</v>
      </c>
      <c r="FT71" s="89" t="e">
        <f ca="1">FT48*FT25/E3_Parameter!$C$19</f>
        <v>#N/A</v>
      </c>
      <c r="FU71" s="89" t="e">
        <f ca="1">FU48*FU25/E3_Parameter!$C$19</f>
        <v>#N/A</v>
      </c>
      <c r="FV71" s="89" t="e">
        <f ca="1">FV48*FV25/E3_Parameter!$C$19</f>
        <v>#N/A</v>
      </c>
      <c r="FW71" s="89" t="e">
        <f ca="1">FW48*FW25/E3_Parameter!$C$19</f>
        <v>#N/A</v>
      </c>
      <c r="FX71" s="89" t="e">
        <f ca="1">FX48*FX25/E3_Parameter!$C$19</f>
        <v>#N/A</v>
      </c>
      <c r="FY71" s="89" t="e">
        <f ca="1">FY48*FY25/E3_Parameter!$C$19</f>
        <v>#N/A</v>
      </c>
      <c r="FZ71" s="89" t="e">
        <f ca="1">FZ48*FZ25/E3_Parameter!$C$19</f>
        <v>#N/A</v>
      </c>
      <c r="GA71" s="89" t="e">
        <f ca="1">GA48*GA25/E3_Parameter!$C$19</f>
        <v>#N/A</v>
      </c>
      <c r="GB71" s="89" t="e">
        <f ca="1">GB48*GB25/E3_Parameter!$C$19</f>
        <v>#N/A</v>
      </c>
      <c r="GC71" s="89" t="e">
        <f ca="1">GC48*GC25/E3_Parameter!$C$19</f>
        <v>#N/A</v>
      </c>
      <c r="GD71" s="89" t="e">
        <f ca="1">GD48*GD25/E3_Parameter!$C$19</f>
        <v>#N/A</v>
      </c>
      <c r="GE71" s="89" t="e">
        <f ca="1">GE48*GE25/E3_Parameter!$C$19</f>
        <v>#N/A</v>
      </c>
      <c r="GF71" s="89" t="e">
        <f ca="1">GF48*GF25/E3_Parameter!$C$19</f>
        <v>#N/A</v>
      </c>
      <c r="GG71" s="89" t="e">
        <f ca="1">GG48*GG25/E3_Parameter!$C$19</f>
        <v>#N/A</v>
      </c>
      <c r="GH71" s="89" t="e">
        <f ca="1">GH48*GH25/E3_Parameter!$C$19</f>
        <v>#N/A</v>
      </c>
      <c r="GI71" s="89" t="e">
        <f ca="1">GI48*GI25/E3_Parameter!$C$19</f>
        <v>#N/A</v>
      </c>
      <c r="GJ71" s="89" t="e">
        <f ca="1">GJ48*GJ25/E3_Parameter!$C$19</f>
        <v>#N/A</v>
      </c>
      <c r="GK71" s="89" t="e">
        <f ca="1">GK48*GK25/E3_Parameter!$C$19</f>
        <v>#N/A</v>
      </c>
      <c r="GL71" s="89" t="e">
        <f ca="1">GL48*GL25/E3_Parameter!$C$19</f>
        <v>#N/A</v>
      </c>
      <c r="GM71" s="89" t="e">
        <f ca="1">GM48*GM25/E3_Parameter!$C$19</f>
        <v>#N/A</v>
      </c>
      <c r="GN71" s="89" t="e">
        <f ca="1">GN48*GN25/E3_Parameter!$C$19</f>
        <v>#N/A</v>
      </c>
      <c r="GO71" s="89" t="e">
        <f ca="1">GO48*GO25/E3_Parameter!$C$19</f>
        <v>#N/A</v>
      </c>
      <c r="GP71" s="89" t="e">
        <f ca="1">GP48*GP25/E3_Parameter!$C$19</f>
        <v>#N/A</v>
      </c>
      <c r="GQ71" s="89" t="e">
        <f ca="1">GQ48*GQ25/E3_Parameter!$C$19</f>
        <v>#N/A</v>
      </c>
      <c r="GR71" s="89" t="e">
        <f ca="1">GR48*GR25/E3_Parameter!$C$19</f>
        <v>#N/A</v>
      </c>
      <c r="GS71" s="89" t="e">
        <f ca="1">GS48*GS25/E3_Parameter!$C$19</f>
        <v>#N/A</v>
      </c>
      <c r="GT71" s="89" t="e">
        <f ca="1">GT48*GT25/E3_Parameter!$C$19</f>
        <v>#N/A</v>
      </c>
      <c r="GU71" s="89" t="e">
        <f ca="1">GU48*GU25/E3_Parameter!$C$19</f>
        <v>#N/A</v>
      </c>
      <c r="GV71" s="89" t="e">
        <f ca="1">GV48*GV25/E3_Parameter!$C$19</f>
        <v>#N/A</v>
      </c>
      <c r="GW71" s="89" t="e">
        <f ca="1">GW48*GW25/E3_Parameter!$C$19</f>
        <v>#N/A</v>
      </c>
      <c r="GX71" s="89" t="e">
        <f ca="1">GX48*GX25/E3_Parameter!$C$19</f>
        <v>#N/A</v>
      </c>
      <c r="GY71" s="89" t="e">
        <f ca="1">GY48*GY25/E3_Parameter!$C$19</f>
        <v>#N/A</v>
      </c>
      <c r="GZ71" s="89" t="e">
        <f ca="1">GZ48*GZ25/E3_Parameter!$C$19</f>
        <v>#N/A</v>
      </c>
      <c r="HA71" s="89" t="e">
        <f ca="1">HA48*HA25/E3_Parameter!$C$19</f>
        <v>#N/A</v>
      </c>
      <c r="HB71" s="89" t="e">
        <f ca="1">HB48*HB25/E3_Parameter!$C$19</f>
        <v>#N/A</v>
      </c>
      <c r="HC71" s="89" t="e">
        <f ca="1">HC48*HC25/E3_Parameter!$C$19</f>
        <v>#N/A</v>
      </c>
      <c r="HD71" s="89" t="e">
        <f ca="1">HD48*HD25/E3_Parameter!$C$19</f>
        <v>#N/A</v>
      </c>
      <c r="HE71" s="89" t="e">
        <f ca="1">HE48*HE25/E3_Parameter!$C$19</f>
        <v>#N/A</v>
      </c>
      <c r="HF71" s="89" t="e">
        <f ca="1">HF48*HF25/E3_Parameter!$C$19</f>
        <v>#N/A</v>
      </c>
      <c r="HG71" s="89" t="e">
        <f ca="1">HG48*HG25/E3_Parameter!$C$19</f>
        <v>#N/A</v>
      </c>
      <c r="HH71" s="89" t="e">
        <f ca="1">HH48*HH25/E3_Parameter!$C$19</f>
        <v>#N/A</v>
      </c>
      <c r="HI71" s="89" t="e">
        <f ca="1">HI48*HI25/E3_Parameter!$C$19</f>
        <v>#N/A</v>
      </c>
      <c r="HJ71" s="89" t="e">
        <f ca="1">HJ48*HJ25/E3_Parameter!$C$19</f>
        <v>#N/A</v>
      </c>
      <c r="HK71" s="89" t="e">
        <f ca="1">HK48*HK25/E3_Parameter!$C$19</f>
        <v>#N/A</v>
      </c>
      <c r="HL71" s="89" t="e">
        <f ca="1">HL48*HL25/E3_Parameter!$C$19</f>
        <v>#N/A</v>
      </c>
      <c r="HM71" s="89" t="e">
        <f ca="1">HM48*HM25/E3_Parameter!$C$19</f>
        <v>#N/A</v>
      </c>
      <c r="HN71" s="89" t="e">
        <f ca="1">HN48*HN25/E3_Parameter!$C$19</f>
        <v>#N/A</v>
      </c>
      <c r="HO71" s="89" t="e">
        <f ca="1">HO48*HO25/E3_Parameter!$C$19</f>
        <v>#N/A</v>
      </c>
      <c r="HP71" s="89" t="e">
        <f ca="1">HP48*HP25/E3_Parameter!$C$19</f>
        <v>#N/A</v>
      </c>
      <c r="HQ71" s="89" t="e">
        <f ca="1">HQ48*HQ25/E3_Parameter!$C$19</f>
        <v>#N/A</v>
      </c>
      <c r="HR71" s="89" t="e">
        <f ca="1">HR48*HR25/E3_Parameter!$C$19</f>
        <v>#N/A</v>
      </c>
      <c r="HS71" s="89" t="e">
        <f ca="1">HS48*HS25/E3_Parameter!$C$19</f>
        <v>#N/A</v>
      </c>
      <c r="HT71" s="89" t="e">
        <f ca="1">HT48*HT25/E3_Parameter!$C$19</f>
        <v>#N/A</v>
      </c>
      <c r="HU71" s="89" t="e">
        <f ca="1">HU48*HU25/E3_Parameter!$C$19</f>
        <v>#N/A</v>
      </c>
      <c r="HV71" s="89" t="e">
        <f ca="1">HV48*HV25/E3_Parameter!$C$19</f>
        <v>#N/A</v>
      </c>
      <c r="HW71" s="89" t="e">
        <f ca="1">HW48*HW25/E3_Parameter!$C$19</f>
        <v>#N/A</v>
      </c>
      <c r="HX71" s="89" t="e">
        <f ca="1">HX48*HX25/E3_Parameter!$C$19</f>
        <v>#N/A</v>
      </c>
      <c r="HY71" s="89" t="e">
        <f ca="1">HY48*HY25/E3_Parameter!$C$19</f>
        <v>#N/A</v>
      </c>
      <c r="HZ71" s="89" t="e">
        <f ca="1">HZ48*HZ25/E3_Parameter!$C$19</f>
        <v>#N/A</v>
      </c>
      <c r="IA71" s="89" t="e">
        <f ca="1">IA48*IA25/E3_Parameter!$C$19</f>
        <v>#N/A</v>
      </c>
      <c r="IB71" s="89" t="e">
        <f ca="1">IB48*IB25/E3_Parameter!$C$19</f>
        <v>#N/A</v>
      </c>
      <c r="IC71" s="89" t="e">
        <f ca="1">IC48*IC25/E3_Parameter!$C$19</f>
        <v>#N/A</v>
      </c>
      <c r="ID71" s="89" t="e">
        <f ca="1">ID48*ID25/E3_Parameter!$C$19</f>
        <v>#N/A</v>
      </c>
      <c r="IE71" s="89" t="e">
        <f ca="1">IE48*IE25/E3_Parameter!$C$19</f>
        <v>#N/A</v>
      </c>
      <c r="IF71" s="89" t="e">
        <f ca="1">IF48*IF25/E3_Parameter!$C$19</f>
        <v>#N/A</v>
      </c>
      <c r="IG71" s="89" t="e">
        <f ca="1">IG48*IG25/E3_Parameter!$C$19</f>
        <v>#N/A</v>
      </c>
      <c r="IH71" s="89" t="e">
        <f ca="1">IH48*IH25/E3_Parameter!$C$19</f>
        <v>#N/A</v>
      </c>
      <c r="II71" s="89" t="e">
        <f ca="1">II48*II25/E3_Parameter!$C$19</f>
        <v>#N/A</v>
      </c>
      <c r="IJ71" s="89" t="e">
        <f ca="1">IJ48*IJ25/E3_Parameter!$C$19</f>
        <v>#N/A</v>
      </c>
      <c r="IK71" s="89" t="e">
        <f ca="1">IK48*IK25/E3_Parameter!$C$19</f>
        <v>#N/A</v>
      </c>
      <c r="IL71" s="89" t="e">
        <f ca="1">IL48*IL25/E3_Parameter!$C$19</f>
        <v>#N/A</v>
      </c>
      <c r="IM71" s="89" t="e">
        <f ca="1">IM48*IM25/E3_Parameter!$C$19</f>
        <v>#N/A</v>
      </c>
      <c r="IN71" s="89" t="e">
        <f ca="1">IN48*IN25/E3_Parameter!$C$19</f>
        <v>#N/A</v>
      </c>
      <c r="IO71" s="89" t="e">
        <f ca="1">IO48*IO25/E3_Parameter!$C$19</f>
        <v>#N/A</v>
      </c>
      <c r="IP71" s="89" t="e">
        <f ca="1">IP48*IP25/E3_Parameter!$C$19</f>
        <v>#N/A</v>
      </c>
      <c r="IQ71" s="89" t="e">
        <f ca="1">IQ48*IQ25/E3_Parameter!$C$19</f>
        <v>#N/A</v>
      </c>
      <c r="IR71" s="89" t="e">
        <f ca="1">IR48*IR25/E3_Parameter!$C$19</f>
        <v>#N/A</v>
      </c>
      <c r="IS71" s="89" t="e">
        <f ca="1">IS48*IS25/E3_Parameter!$C$19</f>
        <v>#N/A</v>
      </c>
      <c r="IT71" s="89" t="e">
        <f ca="1">IT48*IT25/E3_Parameter!$C$19</f>
        <v>#N/A</v>
      </c>
      <c r="IU71" s="89" t="e">
        <f ca="1">IU48*IU25/E3_Parameter!$C$19</f>
        <v>#N/A</v>
      </c>
      <c r="IV71" s="89" t="e">
        <f ca="1">IV48*IV25/E3_Parameter!$C$19</f>
        <v>#N/A</v>
      </c>
      <c r="IW71" s="89" t="e">
        <f ca="1">IW48*IW25/E3_Parameter!$C$19</f>
        <v>#N/A</v>
      </c>
      <c r="IX71" s="89" t="e">
        <f ca="1">IX48*IX25/E3_Parameter!$C$19</f>
        <v>#N/A</v>
      </c>
      <c r="IY71" s="89" t="e">
        <f ca="1">IY48*IY25/E3_Parameter!$C$19</f>
        <v>#N/A</v>
      </c>
      <c r="IZ71" s="89" t="e">
        <f ca="1">IZ48*IZ25/E3_Parameter!$C$19</f>
        <v>#N/A</v>
      </c>
      <c r="JA71" s="89" t="e">
        <f ca="1">JA48*JA25/E3_Parameter!$C$19</f>
        <v>#N/A</v>
      </c>
      <c r="JB71" s="89" t="e">
        <f ca="1">JB48*JB25/E3_Parameter!$C$19</f>
        <v>#N/A</v>
      </c>
      <c r="JC71" s="89" t="e">
        <f ca="1">JC48*JC25/E3_Parameter!$C$19</f>
        <v>#N/A</v>
      </c>
      <c r="JD71" s="89" t="e">
        <f ca="1">JD48*JD25/E3_Parameter!$C$19</f>
        <v>#N/A</v>
      </c>
      <c r="JE71" s="89" t="e">
        <f ca="1">JE48*JE25/E3_Parameter!$C$19</f>
        <v>#N/A</v>
      </c>
      <c r="JF71" s="89" t="e">
        <f ca="1">JF48*JF25/E3_Parameter!$C$19</f>
        <v>#N/A</v>
      </c>
      <c r="JG71" s="89" t="e">
        <f ca="1">JG48*JG25/E3_Parameter!$C$19</f>
        <v>#N/A</v>
      </c>
      <c r="JH71" s="89" t="e">
        <f ca="1">JH48*JH25/E3_Parameter!$C$19</f>
        <v>#N/A</v>
      </c>
      <c r="JI71" s="89" t="e">
        <f ca="1">JI48*JI25/E3_Parameter!$C$19</f>
        <v>#N/A</v>
      </c>
      <c r="JJ71" s="89" t="e">
        <f ca="1">JJ48*JJ25/E3_Parameter!$C$19</f>
        <v>#N/A</v>
      </c>
      <c r="JK71" s="89" t="e">
        <f ca="1">JK48*JK25/E3_Parameter!$C$19</f>
        <v>#N/A</v>
      </c>
      <c r="JL71" s="89" t="e">
        <f ca="1">JL48*JL25/E3_Parameter!$C$19</f>
        <v>#N/A</v>
      </c>
      <c r="JM71" s="89" t="e">
        <f ca="1">JM48*JM25/E3_Parameter!$C$19</f>
        <v>#N/A</v>
      </c>
      <c r="JN71" s="89" t="e">
        <f ca="1">JN48*JN25/E3_Parameter!$C$19</f>
        <v>#N/A</v>
      </c>
      <c r="JO71" s="89" t="e">
        <f ca="1">JO48*JO25/E3_Parameter!$C$19</f>
        <v>#N/A</v>
      </c>
      <c r="JP71" s="89" t="e">
        <f ca="1">JP48*JP25/E3_Parameter!$C$19</f>
        <v>#N/A</v>
      </c>
      <c r="JQ71" s="89" t="e">
        <f ca="1">JQ48*JQ25/E3_Parameter!$C$19</f>
        <v>#N/A</v>
      </c>
      <c r="JR71" s="89" t="e">
        <f ca="1">JR48*JR25/E3_Parameter!$C$19</f>
        <v>#N/A</v>
      </c>
      <c r="JS71" s="89" t="e">
        <f ca="1">JS48*JS25/E3_Parameter!$C$19</f>
        <v>#N/A</v>
      </c>
      <c r="JT71" s="89" t="e">
        <f ca="1">JT48*JT25/E3_Parameter!$C$19</f>
        <v>#N/A</v>
      </c>
      <c r="JU71" s="89" t="e">
        <f ca="1">JU48*JU25/E3_Parameter!$C$19</f>
        <v>#N/A</v>
      </c>
      <c r="JV71" s="89" t="e">
        <f ca="1">JV48*JV25/E3_Parameter!$C$19</f>
        <v>#N/A</v>
      </c>
      <c r="JW71" s="89" t="e">
        <f ca="1">JW48*JW25/E3_Parameter!$C$19</f>
        <v>#N/A</v>
      </c>
      <c r="JX71" s="89" t="e">
        <f ca="1">JX48*JX25/E3_Parameter!$C$19</f>
        <v>#N/A</v>
      </c>
      <c r="JY71" s="89" t="e">
        <f ca="1">JY48*JY25/E3_Parameter!$C$19</f>
        <v>#N/A</v>
      </c>
      <c r="JZ71" s="89" t="e">
        <f ca="1">JZ48*JZ25/E3_Parameter!$C$19</f>
        <v>#N/A</v>
      </c>
      <c r="KA71" s="89" t="e">
        <f ca="1">KA48*KA25/E3_Parameter!$C$19</f>
        <v>#N/A</v>
      </c>
      <c r="KB71" s="89" t="e">
        <f ca="1">KB48*KB25/E3_Parameter!$C$19</f>
        <v>#N/A</v>
      </c>
      <c r="KC71" s="89" t="e">
        <f ca="1">KC48*KC25/E3_Parameter!$C$19</f>
        <v>#N/A</v>
      </c>
      <c r="KD71" s="89" t="e">
        <f ca="1">KD48*KD25/E3_Parameter!$C$19</f>
        <v>#N/A</v>
      </c>
      <c r="KE71" s="89" t="e">
        <f ca="1">KE48*KE25/E3_Parameter!$C$19</f>
        <v>#N/A</v>
      </c>
      <c r="KF71" s="89" t="e">
        <f ca="1">KF48*KF25/E3_Parameter!$C$19</f>
        <v>#N/A</v>
      </c>
      <c r="KG71" s="89" t="e">
        <f ca="1">KG48*KG25/E3_Parameter!$C$19</f>
        <v>#N/A</v>
      </c>
      <c r="KH71" s="89" t="e">
        <f ca="1">KH48*KH25/E3_Parameter!$C$19</f>
        <v>#N/A</v>
      </c>
      <c r="KI71" s="89" t="e">
        <f ca="1">KI48*KI25/E3_Parameter!$C$19</f>
        <v>#N/A</v>
      </c>
      <c r="KJ71" s="89" t="e">
        <f ca="1">KJ48*KJ25/E3_Parameter!$C$19</f>
        <v>#N/A</v>
      </c>
      <c r="KK71" s="89" t="e">
        <f ca="1">KK48*KK25/E3_Parameter!$C$19</f>
        <v>#N/A</v>
      </c>
      <c r="KL71" s="89" t="e">
        <f ca="1">KL48*KL25/E3_Parameter!$C$19</f>
        <v>#N/A</v>
      </c>
      <c r="KM71" s="89" t="e">
        <f ca="1">KM48*KM25/E3_Parameter!$C$19</f>
        <v>#N/A</v>
      </c>
      <c r="KN71" s="89" t="e">
        <f ca="1">KN48*KN25/E3_Parameter!$C$19</f>
        <v>#N/A</v>
      </c>
      <c r="KO71" s="89" t="e">
        <f ca="1">KO48*KO25/E3_Parameter!$C$19</f>
        <v>#N/A</v>
      </c>
      <c r="KP71" s="89" t="e">
        <f ca="1">KP48*KP25/E3_Parameter!$C$19</f>
        <v>#N/A</v>
      </c>
      <c r="KQ71" s="89" t="e">
        <f ca="1">KQ48*KQ25/E3_Parameter!$C$19</f>
        <v>#N/A</v>
      </c>
      <c r="KR71" s="89" t="e">
        <f ca="1">KR48*KR25/E3_Parameter!$C$19</f>
        <v>#N/A</v>
      </c>
      <c r="KS71" s="89" t="e">
        <f ca="1">KS48*KS25/E3_Parameter!$C$19</f>
        <v>#N/A</v>
      </c>
      <c r="KT71" s="89" t="e">
        <f ca="1">KT48*KT25/E3_Parameter!$C$19</f>
        <v>#N/A</v>
      </c>
      <c r="KU71" s="89" t="e">
        <f ca="1">KU48*KU25/E3_Parameter!$C$19</f>
        <v>#N/A</v>
      </c>
      <c r="KV71" s="89" t="e">
        <f ca="1">KV48*KV25/E3_Parameter!$C$19</f>
        <v>#N/A</v>
      </c>
      <c r="KW71" s="89" t="e">
        <f ca="1">KW48*KW25/E3_Parameter!$C$19</f>
        <v>#N/A</v>
      </c>
      <c r="KX71" s="89" t="e">
        <f ca="1">KX48*KX25/E3_Parameter!$C$19</f>
        <v>#N/A</v>
      </c>
      <c r="KY71" s="89" t="e">
        <f ca="1">KY48*KY25/E3_Parameter!$C$19</f>
        <v>#N/A</v>
      </c>
      <c r="KZ71" s="89" t="e">
        <f ca="1">KZ48*KZ25/E3_Parameter!$C$19</f>
        <v>#N/A</v>
      </c>
      <c r="LA71" s="89" t="e">
        <f ca="1">LA48*LA25/E3_Parameter!$C$19</f>
        <v>#N/A</v>
      </c>
      <c r="LB71" s="89" t="e">
        <f ca="1">LB48*LB25/E3_Parameter!$C$19</f>
        <v>#N/A</v>
      </c>
      <c r="LC71" s="89" t="e">
        <f ca="1">LC48*LC25/E3_Parameter!$C$19</f>
        <v>#N/A</v>
      </c>
      <c r="LD71" s="89" t="e">
        <f ca="1">LD48*LD25/E3_Parameter!$C$19</f>
        <v>#N/A</v>
      </c>
      <c r="LE71" s="89" t="e">
        <f ca="1">LE48*LE25/E3_Parameter!$C$19</f>
        <v>#N/A</v>
      </c>
      <c r="LF71" s="89" t="e">
        <f ca="1">LF48*LF25/E3_Parameter!$C$19</f>
        <v>#N/A</v>
      </c>
      <c r="LG71" s="89" t="e">
        <f ca="1">LG48*LG25/E3_Parameter!$C$19</f>
        <v>#N/A</v>
      </c>
      <c r="LH71" s="89" t="e">
        <f ca="1">LH48*LH25/E3_Parameter!$C$19</f>
        <v>#N/A</v>
      </c>
      <c r="LI71" s="89" t="e">
        <f ca="1">LI48*LI25/E3_Parameter!$C$19</f>
        <v>#N/A</v>
      </c>
      <c r="LJ71" s="89" t="e">
        <f ca="1">LJ48*LJ25/E3_Parameter!$C$19</f>
        <v>#N/A</v>
      </c>
      <c r="LK71" s="89" t="e">
        <f ca="1">LK48*LK25/E3_Parameter!$C$19</f>
        <v>#N/A</v>
      </c>
      <c r="LL71" s="89" t="e">
        <f ca="1">LL48*LL25/E3_Parameter!$C$19</f>
        <v>#N/A</v>
      </c>
      <c r="LM71" s="89" t="e">
        <f ca="1">LM48*LM25/E3_Parameter!$C$19</f>
        <v>#N/A</v>
      </c>
      <c r="LN71" s="89" t="e">
        <f ca="1">LN48*LN25/E3_Parameter!$C$19</f>
        <v>#N/A</v>
      </c>
      <c r="LO71" s="89" t="e">
        <f ca="1">LO48*LO25/E3_Parameter!$C$19</f>
        <v>#N/A</v>
      </c>
      <c r="LP71" s="89" t="e">
        <f ca="1">LP48*LP25/E3_Parameter!$C$19</f>
        <v>#N/A</v>
      </c>
      <c r="LQ71" s="89" t="e">
        <f ca="1">LQ48*LQ25/E3_Parameter!$C$19</f>
        <v>#N/A</v>
      </c>
      <c r="LR71" s="89" t="e">
        <f ca="1">LR48*LR25/E3_Parameter!$C$19</f>
        <v>#N/A</v>
      </c>
      <c r="LS71" s="89" t="e">
        <f ca="1">LS48*LS25/E3_Parameter!$C$19</f>
        <v>#N/A</v>
      </c>
      <c r="LT71" s="89" t="e">
        <f ca="1">LT48*LT25/E3_Parameter!$C$19</f>
        <v>#N/A</v>
      </c>
      <c r="LU71" s="89" t="e">
        <f ca="1">LU48*LU25/E3_Parameter!$C$19</f>
        <v>#N/A</v>
      </c>
      <c r="LV71" s="89" t="e">
        <f ca="1">LV48*LV25/E3_Parameter!$C$19</f>
        <v>#N/A</v>
      </c>
      <c r="LW71" s="89" t="e">
        <f ca="1">LW48*LW25/E3_Parameter!$C$19</f>
        <v>#N/A</v>
      </c>
      <c r="LX71" s="89" t="e">
        <f ca="1">LX48*LX25/E3_Parameter!$C$19</f>
        <v>#N/A</v>
      </c>
      <c r="LY71" s="89" t="e">
        <f ca="1">LY48*LY25/E3_Parameter!$C$19</f>
        <v>#N/A</v>
      </c>
      <c r="LZ71" s="89" t="e">
        <f ca="1">LZ48*LZ25/E3_Parameter!$C$19</f>
        <v>#N/A</v>
      </c>
      <c r="MA71" s="89" t="e">
        <f ca="1">MA48*MA25/E3_Parameter!$C$19</f>
        <v>#N/A</v>
      </c>
      <c r="MB71" s="89" t="e">
        <f ca="1">MB48*MB25/E3_Parameter!$C$19</f>
        <v>#N/A</v>
      </c>
      <c r="MC71" s="89" t="e">
        <f ca="1">MC48*MC25/E3_Parameter!$C$19</f>
        <v>#N/A</v>
      </c>
      <c r="MD71" s="89" t="e">
        <f ca="1">MD48*MD25/E3_Parameter!$C$19</f>
        <v>#N/A</v>
      </c>
      <c r="ME71" s="89" t="e">
        <f ca="1">ME48*ME25/E3_Parameter!$C$19</f>
        <v>#N/A</v>
      </c>
      <c r="MF71" s="89" t="e">
        <f ca="1">MF48*MF25/E3_Parameter!$C$19</f>
        <v>#N/A</v>
      </c>
      <c r="MG71" s="89" t="e">
        <f ca="1">MG48*MG25/E3_Parameter!$C$19</f>
        <v>#N/A</v>
      </c>
      <c r="MH71" s="89" t="e">
        <f ca="1">MH48*MH25/E3_Parameter!$C$19</f>
        <v>#N/A</v>
      </c>
      <c r="MI71" s="89" t="e">
        <f ca="1">MI48*MI25/E3_Parameter!$C$19</f>
        <v>#N/A</v>
      </c>
      <c r="MJ71" s="89" t="e">
        <f ca="1">MJ48*MJ25/E3_Parameter!$C$19</f>
        <v>#N/A</v>
      </c>
      <c r="MK71" s="89" t="e">
        <f ca="1">MK48*MK25/E3_Parameter!$C$19</f>
        <v>#N/A</v>
      </c>
      <c r="ML71" s="89" t="e">
        <f ca="1">ML48*ML25/E3_Parameter!$C$19</f>
        <v>#N/A</v>
      </c>
      <c r="MM71" s="89" t="e">
        <f ca="1">MM48*MM25/E3_Parameter!$C$19</f>
        <v>#N/A</v>
      </c>
      <c r="MN71" s="89" t="e">
        <f ca="1">MN48*MN25/E3_Parameter!$C$19</f>
        <v>#N/A</v>
      </c>
      <c r="MO71" s="89" t="e">
        <f ca="1">MO48*MO25/E3_Parameter!$C$19</f>
        <v>#N/A</v>
      </c>
      <c r="MP71" s="89" t="e">
        <f ca="1">MP48*MP25/E3_Parameter!$C$19</f>
        <v>#N/A</v>
      </c>
      <c r="MQ71" s="89" t="e">
        <f ca="1">MQ48*MQ25/E3_Parameter!$C$19</f>
        <v>#N/A</v>
      </c>
      <c r="MR71" s="89" t="e">
        <f ca="1">MR48*MR25/E3_Parameter!$C$19</f>
        <v>#N/A</v>
      </c>
      <c r="MS71" s="89" t="e">
        <f ca="1">MS48*MS25/E3_Parameter!$C$19</f>
        <v>#N/A</v>
      </c>
      <c r="MT71" s="89" t="e">
        <f ca="1">MT48*MT25/E3_Parameter!$C$19</f>
        <v>#N/A</v>
      </c>
      <c r="MU71" s="89" t="e">
        <f ca="1">MU48*MU25/E3_Parameter!$C$19</f>
        <v>#N/A</v>
      </c>
      <c r="MV71" s="89" t="e">
        <f ca="1">MV48*MV25/E3_Parameter!$C$19</f>
        <v>#N/A</v>
      </c>
      <c r="MW71" s="89" t="e">
        <f ca="1">MW48*MW25/E3_Parameter!$C$19</f>
        <v>#N/A</v>
      </c>
      <c r="MX71" s="89" t="e">
        <f ca="1">MX48*MX25/E3_Parameter!$C$19</f>
        <v>#N/A</v>
      </c>
      <c r="MY71" s="89" t="e">
        <f ca="1">MY48*MY25/E3_Parameter!$C$19</f>
        <v>#N/A</v>
      </c>
      <c r="MZ71" s="89" t="e">
        <f ca="1">MZ48*MZ25/E3_Parameter!$C$19</f>
        <v>#N/A</v>
      </c>
      <c r="NA71" s="89" t="e">
        <f ca="1">NA48*NA25/E3_Parameter!$C$19</f>
        <v>#N/A</v>
      </c>
      <c r="NB71" s="89" t="e">
        <f ca="1">NB48*NB25/E3_Parameter!$C$19</f>
        <v>#N/A</v>
      </c>
      <c r="NC71" s="89" t="e">
        <f ca="1">NC48*NC25/E3_Parameter!$C$19</f>
        <v>#N/A</v>
      </c>
      <c r="ND71" s="89" t="e">
        <f ca="1">ND48*ND25/E3_Parameter!$C$19</f>
        <v>#N/A</v>
      </c>
      <c r="NE71" s="89" t="e">
        <f ca="1">NE48*NE25/E3_Parameter!$C$19</f>
        <v>#N/A</v>
      </c>
      <c r="NF71" s="89" t="e">
        <f ca="1">NF48*NF25/E3_Parameter!$C$19</f>
        <v>#N/A</v>
      </c>
      <c r="NG71" s="89" t="e">
        <f ca="1">NG48*NG25/E3_Parameter!$C$19</f>
        <v>#N/A</v>
      </c>
      <c r="NH71" s="89" t="e">
        <f ca="1">NH48*NH25/E3_Parameter!$C$19</f>
        <v>#N/A</v>
      </c>
      <c r="NI71" s="89" t="e">
        <f ca="1">NI48*NI25/E3_Parameter!$C$19</f>
        <v>#N/A</v>
      </c>
      <c r="NJ71" s="89" t="e">
        <f ca="1">NJ48*NJ25/E3_Parameter!$C$19</f>
        <v>#N/A</v>
      </c>
      <c r="NK71" s="89" t="e">
        <f ca="1">NK48*NK25/E3_Parameter!$C$19</f>
        <v>#N/A</v>
      </c>
      <c r="NL71" s="89" t="e">
        <f ca="1">NL48*NL25/E3_Parameter!$C$19</f>
        <v>#N/A</v>
      </c>
      <c r="NM71" s="89" t="e">
        <f ca="1">NM48*NM25/E3_Parameter!$C$19</f>
        <v>#N/A</v>
      </c>
      <c r="NN71" s="89" t="e">
        <f ca="1">NN48*NN25/E3_Parameter!$C$19</f>
        <v>#N/A</v>
      </c>
      <c r="NO71" s="89" t="e">
        <f ca="1">NO48*NO25/E3_Parameter!$C$19</f>
        <v>#N/A</v>
      </c>
      <c r="NP71" s="89" t="e">
        <f ca="1">NP48*NP25/E3_Parameter!$C$19</f>
        <v>#N/A</v>
      </c>
      <c r="NQ71" s="89" t="e">
        <f ca="1">NQ48*NQ25/E3_Parameter!$C$19</f>
        <v>#N/A</v>
      </c>
      <c r="NR71" s="89" t="e">
        <f ca="1">NR48*NR25/E3_Parameter!$C$19</f>
        <v>#N/A</v>
      </c>
      <c r="NS71" s="89" t="e">
        <f ca="1">NS48*NS25/E3_Parameter!$C$19</f>
        <v>#N/A</v>
      </c>
      <c r="NT71" s="89" t="e">
        <f ca="1">NT48*NT25/E3_Parameter!$C$19</f>
        <v>#N/A</v>
      </c>
      <c r="NU71" s="89" t="e">
        <f ca="1">NU48*NU25/E3_Parameter!$C$19</f>
        <v>#N/A</v>
      </c>
      <c r="NV71" s="89" t="e">
        <f ca="1">NV48*NV25/E3_Parameter!$C$19</f>
        <v>#N/A</v>
      </c>
      <c r="NW71" s="89" t="e">
        <f ca="1">NW48*NW25/E3_Parameter!$C$19</f>
        <v>#N/A</v>
      </c>
      <c r="NX71" s="89" t="e">
        <f ca="1">NX48*NX25/E3_Parameter!$C$19</f>
        <v>#N/A</v>
      </c>
      <c r="NY71" s="89" t="e">
        <f ca="1">NY48*NY25/E3_Parameter!$C$19</f>
        <v>#N/A</v>
      </c>
      <c r="NZ71" s="89" t="e">
        <f ca="1">NZ48*NZ25/E3_Parameter!$C$19</f>
        <v>#N/A</v>
      </c>
      <c r="OA71" s="89" t="e">
        <f ca="1">OA48*OA25/E3_Parameter!$C$19</f>
        <v>#N/A</v>
      </c>
      <c r="OB71" s="89" t="e">
        <f ca="1">OB48*OB25/E3_Parameter!$C$19</f>
        <v>#N/A</v>
      </c>
      <c r="OC71" s="89" t="e">
        <f ca="1">OC48*OC25/E3_Parameter!$C$19</f>
        <v>#N/A</v>
      </c>
      <c r="OD71" s="89" t="e">
        <f ca="1">OD48*OD25/E3_Parameter!$C$19</f>
        <v>#N/A</v>
      </c>
      <c r="OE71" s="89" t="e">
        <f ca="1">OE48*OE25/E3_Parameter!$C$19</f>
        <v>#N/A</v>
      </c>
      <c r="OF71" s="89" t="e">
        <f ca="1">OF48*OF25/E3_Parameter!$C$19</f>
        <v>#N/A</v>
      </c>
      <c r="OG71" s="89" t="e">
        <f ca="1">OG48*OG25/E3_Parameter!$C$19</f>
        <v>#N/A</v>
      </c>
      <c r="OH71" s="89" t="e">
        <f ca="1">OH48*OH25/E3_Parameter!$C$19</f>
        <v>#N/A</v>
      </c>
      <c r="OI71" s="89" t="e">
        <f ca="1">OI48*OI25/E3_Parameter!$C$19</f>
        <v>#N/A</v>
      </c>
      <c r="OJ71" s="89" t="e">
        <f ca="1">OJ48*OJ25/E3_Parameter!$C$19</f>
        <v>#N/A</v>
      </c>
      <c r="OK71" s="89" t="e">
        <f ca="1">OK48*OK25/E3_Parameter!$C$19</f>
        <v>#N/A</v>
      </c>
      <c r="OL71" s="89" t="e">
        <f ca="1">OL48*OL25/E3_Parameter!$C$19</f>
        <v>#N/A</v>
      </c>
      <c r="OM71" s="89" t="e">
        <f ca="1">OM48*OM25/E3_Parameter!$C$19</f>
        <v>#N/A</v>
      </c>
    </row>
    <row r="72" spans="2:403" x14ac:dyDescent="0.3">
      <c r="B72" s="84">
        <v>25</v>
      </c>
      <c r="C72" s="85" t="s">
        <v>308</v>
      </c>
      <c r="D72" s="89">
        <f ca="1">D49*D26/E3_Parameter!$C$19</f>
        <v>604045.47616052034</v>
      </c>
      <c r="E72" s="89">
        <f ca="1">E49*E26/E3_Parameter!$C$19</f>
        <v>16500.217878275085</v>
      </c>
      <c r="F72" s="89">
        <f ca="1">F49*F26/E3_Parameter!$C$19</f>
        <v>587545.25828224525</v>
      </c>
      <c r="G72" s="89">
        <f ca="1">G49*G26/E3_Parameter!$C$19</f>
        <v>288753.81286981405</v>
      </c>
      <c r="H72" s="89">
        <f ca="1">H49*H26/E3_Parameter!$C$19</f>
        <v>115501.52514792561</v>
      </c>
      <c r="I72" s="89">
        <f ca="1">I49*I26/E3_Parameter!$C$19</f>
        <v>57750.762573962806</v>
      </c>
      <c r="J72" s="89">
        <f ca="1">J49*J26/E3_Parameter!$C$19</f>
        <v>57750.762573962806</v>
      </c>
      <c r="K72" s="89">
        <f ca="1">K49*K26/E3_Parameter!$C$19</f>
        <v>173252.2877218884</v>
      </c>
      <c r="L72" s="89">
        <f ca="1">L49*L26/E3_Parameter!$C$19</f>
        <v>57750.762573962806</v>
      </c>
      <c r="M72" s="89">
        <f ca="1">M49*M26/E3_Parameter!$C$19</f>
        <v>115501.52514792561</v>
      </c>
      <c r="N72" s="89">
        <f ca="1">N49*N26/E3_Parameter!$C$19</f>
        <v>57750.762573962806</v>
      </c>
      <c r="O72" s="89">
        <f ca="1">O49*O26/E3_Parameter!$C$19</f>
        <v>57750.762573962806</v>
      </c>
      <c r="P72" s="89">
        <f ca="1">P49*P26/E3_Parameter!$C$19</f>
        <v>298791.44541243138</v>
      </c>
      <c r="Q72" s="89">
        <f ca="1">Q49*Q26/E3_Parameter!$C$19</f>
        <v>149876.97906099871</v>
      </c>
      <c r="R72" s="89">
        <f ca="1">R49*R26/E3_Parameter!$C$19</f>
        <v>148914.46635143267</v>
      </c>
      <c r="S72" s="89">
        <f ca="1">S49*S26/E3_Parameter!$C$19</f>
        <v>68063.398747884741</v>
      </c>
      <c r="T72" s="89">
        <f ca="1">T49*T26/E3_Parameter!$C$19</f>
        <v>80851.067603547926</v>
      </c>
      <c r="U72" s="89">
        <f ca="1">U49*U26/E3_Parameter!$C$19</f>
        <v>41250.544695687713</v>
      </c>
      <c r="V72" s="89">
        <f ca="1">V49*V26/E3_Parameter!$C$19</f>
        <v>39600.522907860206</v>
      </c>
      <c r="W72" s="89">
        <f ca="1">W49*W26/E3_Parameter!$C$19</f>
        <v>4950.0653634825258</v>
      </c>
      <c r="X72" s="89">
        <f ca="1">X49*X26/E3_Parameter!$C$19</f>
        <v>34650.457544377685</v>
      </c>
      <c r="Y72" s="89">
        <f ca="1">Y49*Y26/E3_Parameter!$C$19</f>
        <v>4950.0653634825258</v>
      </c>
      <c r="Z72" s="89">
        <f ca="1">Z49*Z26/E3_Parameter!$C$19</f>
        <v>29700.392180895153</v>
      </c>
      <c r="AA72" s="89">
        <f ca="1">AA49*AA26/E3_Parameter!$C$19</f>
        <v>4950.0653634825258</v>
      </c>
      <c r="AB72" s="89">
        <f ca="1">AB49*AB26/E3_Parameter!$C$19</f>
        <v>24750.326817412624</v>
      </c>
      <c r="AC72" s="89">
        <f ca="1">AC49*AC26/E3_Parameter!$C$19</f>
        <v>4950.0653634825258</v>
      </c>
      <c r="AD72" s="89">
        <f ca="1">AD49*AD26/E3_Parameter!$C$19</f>
        <v>19800.261453930103</v>
      </c>
      <c r="AE72" s="89">
        <f ca="1">AE49*AE26/E3_Parameter!$C$19</f>
        <v>4950.0653634825258</v>
      </c>
      <c r="AF72" s="89">
        <f ca="1">AF49*AF26/E3_Parameter!$C$19</f>
        <v>14850.196090447576</v>
      </c>
      <c r="AG72" s="89">
        <f ca="1">AG49*AG26/E3_Parameter!$C$19</f>
        <v>4950.0653634825258</v>
      </c>
      <c r="AH72" s="89">
        <f ca="1">AH49*AH26/E3_Parameter!$C$19</f>
        <v>9900.1307269650515</v>
      </c>
      <c r="AI72" s="89">
        <f ca="1">AI49*AI26/E3_Parameter!$C$19</f>
        <v>4950.0653634825258</v>
      </c>
      <c r="AJ72" s="89">
        <f ca="1">AJ49*AJ26/E3_Parameter!$C$19</f>
        <v>4950.0653634825258</v>
      </c>
      <c r="AK72" s="89" t="e">
        <f ca="1">AK49*AK26/E3_Parameter!$C$19</f>
        <v>#N/A</v>
      </c>
      <c r="AL72" s="89" t="e">
        <f ca="1">AL49*AL26/E3_Parameter!$C$19</f>
        <v>#N/A</v>
      </c>
      <c r="AM72" s="89" t="e">
        <f ca="1">AM49*AM26/E3_Parameter!$C$19</f>
        <v>#N/A</v>
      </c>
      <c r="AN72" s="89" t="e">
        <f ca="1">AN49*AN26/E3_Parameter!$C$19</f>
        <v>#N/A</v>
      </c>
      <c r="AO72" s="89" t="e">
        <f ca="1">AO49*AO26/E3_Parameter!$C$19</f>
        <v>#N/A</v>
      </c>
      <c r="AP72" s="89" t="e">
        <f ca="1">AP49*AP26/E3_Parameter!$C$19</f>
        <v>#N/A</v>
      </c>
      <c r="AQ72" s="89" t="e">
        <f ca="1">AQ49*AQ26/E3_Parameter!$C$19</f>
        <v>#N/A</v>
      </c>
      <c r="AR72" s="89" t="e">
        <f ca="1">AR49*AR26/E3_Parameter!$C$19</f>
        <v>#N/A</v>
      </c>
      <c r="AS72" s="89" t="e">
        <f ca="1">AS49*AS26/E3_Parameter!$C$19</f>
        <v>#N/A</v>
      </c>
      <c r="AT72" s="89" t="e">
        <f ca="1">AT49*AT26/E3_Parameter!$C$19</f>
        <v>#N/A</v>
      </c>
      <c r="AU72" s="89" t="e">
        <f ca="1">AU49*AU26/E3_Parameter!$C$19</f>
        <v>#N/A</v>
      </c>
      <c r="AV72" s="89" t="e">
        <f ca="1">AV49*AV26/E3_Parameter!$C$19</f>
        <v>#N/A</v>
      </c>
      <c r="AW72" s="89" t="e">
        <f ca="1">AW49*AW26/E3_Parameter!$C$19</f>
        <v>#N/A</v>
      </c>
      <c r="AX72" s="89" t="e">
        <f ca="1">AX49*AX26/E3_Parameter!$C$19</f>
        <v>#N/A</v>
      </c>
      <c r="AY72" s="89" t="e">
        <f ca="1">AY49*AY26/E3_Parameter!$C$19</f>
        <v>#N/A</v>
      </c>
      <c r="AZ72" s="89" t="e">
        <f ca="1">AZ49*AZ26/E3_Parameter!$C$19</f>
        <v>#N/A</v>
      </c>
      <c r="BA72" s="89" t="e">
        <f ca="1">BA49*BA26/E3_Parameter!$C$19</f>
        <v>#N/A</v>
      </c>
      <c r="BB72" s="89" t="e">
        <f ca="1">BB49*BB26/E3_Parameter!$C$19</f>
        <v>#N/A</v>
      </c>
      <c r="BC72" s="89" t="e">
        <f ca="1">BC49*BC26/E3_Parameter!$C$19</f>
        <v>#N/A</v>
      </c>
      <c r="BD72" s="89" t="e">
        <f ca="1">BD49*BD26/E3_Parameter!$C$19</f>
        <v>#N/A</v>
      </c>
      <c r="BE72" s="89" t="e">
        <f ca="1">BE49*BE26/E3_Parameter!$C$19</f>
        <v>#N/A</v>
      </c>
      <c r="BF72" s="89" t="e">
        <f ca="1">BF49*BF26/E3_Parameter!$C$19</f>
        <v>#N/A</v>
      </c>
      <c r="BG72" s="89" t="e">
        <f ca="1">BG49*BG26/E3_Parameter!$C$19</f>
        <v>#N/A</v>
      </c>
      <c r="BH72" s="89" t="e">
        <f ca="1">BH49*BH26/E3_Parameter!$C$19</f>
        <v>#N/A</v>
      </c>
      <c r="BI72" s="89" t="e">
        <f ca="1">BI49*BI26/E3_Parameter!$C$19</f>
        <v>#N/A</v>
      </c>
      <c r="BJ72" s="89" t="e">
        <f ca="1">BJ49*BJ26/E3_Parameter!$C$19</f>
        <v>#N/A</v>
      </c>
      <c r="BK72" s="89" t="e">
        <f ca="1">BK49*BK26/E3_Parameter!$C$19</f>
        <v>#N/A</v>
      </c>
      <c r="BL72" s="89" t="e">
        <f ca="1">BL49*BL26/E3_Parameter!$C$19</f>
        <v>#N/A</v>
      </c>
      <c r="BM72" s="89" t="e">
        <f ca="1">BM49*BM26/E3_Parameter!$C$19</f>
        <v>#N/A</v>
      </c>
      <c r="BN72" s="89" t="e">
        <f ca="1">BN49*BN26/E3_Parameter!$C$19</f>
        <v>#N/A</v>
      </c>
      <c r="BO72" s="89" t="e">
        <f ca="1">BO49*BO26/E3_Parameter!$C$19</f>
        <v>#N/A</v>
      </c>
      <c r="BP72" s="89" t="e">
        <f ca="1">BP49*BP26/E3_Parameter!$C$19</f>
        <v>#N/A</v>
      </c>
      <c r="BQ72" s="89" t="e">
        <f ca="1">BQ49*BQ26/E3_Parameter!$C$19</f>
        <v>#N/A</v>
      </c>
      <c r="BR72" s="89" t="e">
        <f ca="1">BR49*BR26/E3_Parameter!$C$19</f>
        <v>#N/A</v>
      </c>
      <c r="BS72" s="89" t="e">
        <f ca="1">BS49*BS26/E3_Parameter!$C$19</f>
        <v>#N/A</v>
      </c>
      <c r="BT72" s="89" t="e">
        <f ca="1">BT49*BT26/E3_Parameter!$C$19</f>
        <v>#N/A</v>
      </c>
      <c r="BU72" s="89" t="e">
        <f ca="1">BU49*BU26/E3_Parameter!$C$19</f>
        <v>#N/A</v>
      </c>
      <c r="BV72" s="89" t="e">
        <f ca="1">BV49*BV26/E3_Parameter!$C$19</f>
        <v>#N/A</v>
      </c>
      <c r="BW72" s="89" t="e">
        <f ca="1">BW49*BW26/E3_Parameter!$C$19</f>
        <v>#N/A</v>
      </c>
      <c r="BX72" s="89" t="e">
        <f ca="1">BX49*BX26/E3_Parameter!$C$19</f>
        <v>#N/A</v>
      </c>
      <c r="BY72" s="89" t="e">
        <f ca="1">BY49*BY26/E3_Parameter!$C$19</f>
        <v>#N/A</v>
      </c>
      <c r="BZ72" s="89" t="e">
        <f ca="1">BZ49*BZ26/E3_Parameter!$C$19</f>
        <v>#N/A</v>
      </c>
      <c r="CA72" s="89" t="e">
        <f ca="1">CA49*CA26/E3_Parameter!$C$19</f>
        <v>#N/A</v>
      </c>
      <c r="CB72" s="89" t="e">
        <f ca="1">CB49*CB26/E3_Parameter!$C$19</f>
        <v>#N/A</v>
      </c>
      <c r="CC72" s="89" t="e">
        <f ca="1">CC49*CC26/E3_Parameter!$C$19</f>
        <v>#N/A</v>
      </c>
      <c r="CD72" s="89" t="e">
        <f ca="1">CD49*CD26/E3_Parameter!$C$19</f>
        <v>#N/A</v>
      </c>
      <c r="CE72" s="89" t="e">
        <f ca="1">CE49*CE26/E3_Parameter!$C$19</f>
        <v>#N/A</v>
      </c>
      <c r="CF72" s="89" t="e">
        <f ca="1">CF49*CF26/E3_Parameter!$C$19</f>
        <v>#N/A</v>
      </c>
      <c r="CG72" s="89" t="e">
        <f ca="1">CG49*CG26/E3_Parameter!$C$19</f>
        <v>#N/A</v>
      </c>
      <c r="CH72" s="89" t="e">
        <f ca="1">CH49*CH26/E3_Parameter!$C$19</f>
        <v>#N/A</v>
      </c>
      <c r="CI72" s="89" t="e">
        <f ca="1">CI49*CI26/E3_Parameter!$C$19</f>
        <v>#N/A</v>
      </c>
      <c r="CJ72" s="89" t="e">
        <f ca="1">CJ49*CJ26/E3_Parameter!$C$19</f>
        <v>#N/A</v>
      </c>
      <c r="CK72" s="89" t="e">
        <f ca="1">CK49*CK26/E3_Parameter!$C$19</f>
        <v>#N/A</v>
      </c>
      <c r="CL72" s="89" t="e">
        <f ca="1">CL49*CL26/E3_Parameter!$C$19</f>
        <v>#N/A</v>
      </c>
      <c r="CM72" s="89" t="e">
        <f ca="1">CM49*CM26/E3_Parameter!$C$19</f>
        <v>#N/A</v>
      </c>
      <c r="CN72" s="89" t="e">
        <f ca="1">CN49*CN26/E3_Parameter!$C$19</f>
        <v>#N/A</v>
      </c>
      <c r="CO72" s="89" t="e">
        <f ca="1">CO49*CO26/E3_Parameter!$C$19</f>
        <v>#N/A</v>
      </c>
      <c r="CP72" s="89" t="e">
        <f ca="1">CP49*CP26/E3_Parameter!$C$19</f>
        <v>#N/A</v>
      </c>
      <c r="CQ72" s="89" t="e">
        <f ca="1">CQ49*CQ26/E3_Parameter!$C$19</f>
        <v>#N/A</v>
      </c>
      <c r="CR72" s="89" t="e">
        <f ca="1">CR49*CR26/E3_Parameter!$C$19</f>
        <v>#N/A</v>
      </c>
      <c r="CS72" s="89" t="e">
        <f ca="1">CS49*CS26/E3_Parameter!$C$19</f>
        <v>#N/A</v>
      </c>
      <c r="CT72" s="89" t="e">
        <f ca="1">CT49*CT26/E3_Parameter!$C$19</f>
        <v>#N/A</v>
      </c>
      <c r="CU72" s="89" t="e">
        <f ca="1">CU49*CU26/E3_Parameter!$C$19</f>
        <v>#N/A</v>
      </c>
      <c r="CV72" s="89" t="e">
        <f ca="1">CV49*CV26/E3_Parameter!$C$19</f>
        <v>#N/A</v>
      </c>
      <c r="CW72" s="89" t="e">
        <f ca="1">CW49*CW26/E3_Parameter!$C$19</f>
        <v>#N/A</v>
      </c>
      <c r="CX72" s="89" t="e">
        <f ca="1">CX49*CX26/E3_Parameter!$C$19</f>
        <v>#N/A</v>
      </c>
      <c r="CY72" s="89" t="e">
        <f ca="1">CY49*CY26/E3_Parameter!$C$19</f>
        <v>#N/A</v>
      </c>
      <c r="CZ72" s="89" t="e">
        <f ca="1">CZ49*CZ26/E3_Parameter!$C$19</f>
        <v>#N/A</v>
      </c>
      <c r="DA72" s="89" t="e">
        <f ca="1">DA49*DA26/E3_Parameter!$C$19</f>
        <v>#N/A</v>
      </c>
      <c r="DB72" s="89" t="e">
        <f ca="1">DB49*DB26/E3_Parameter!$C$19</f>
        <v>#N/A</v>
      </c>
      <c r="DC72" s="89" t="e">
        <f ca="1">DC49*DC26/E3_Parameter!$C$19</f>
        <v>#N/A</v>
      </c>
      <c r="DD72" s="89" t="e">
        <f ca="1">DD49*DD26/E3_Parameter!$C$19</f>
        <v>#N/A</v>
      </c>
      <c r="DE72" s="89" t="e">
        <f ca="1">DE49*DE26/E3_Parameter!$C$19</f>
        <v>#N/A</v>
      </c>
      <c r="DF72" s="89" t="e">
        <f ca="1">DF49*DF26/E3_Parameter!$C$19</f>
        <v>#N/A</v>
      </c>
      <c r="DG72" s="89" t="e">
        <f ca="1">DG49*DG26/E3_Parameter!$C$19</f>
        <v>#N/A</v>
      </c>
      <c r="DH72" s="89" t="e">
        <f ca="1">DH49*DH26/E3_Parameter!$C$19</f>
        <v>#N/A</v>
      </c>
      <c r="DI72" s="89" t="e">
        <f ca="1">DI49*DI26/E3_Parameter!$C$19</f>
        <v>#N/A</v>
      </c>
      <c r="DJ72" s="89" t="e">
        <f ca="1">DJ49*DJ26/E3_Parameter!$C$19</f>
        <v>#N/A</v>
      </c>
      <c r="DK72" s="89" t="e">
        <f ca="1">DK49*DK26/E3_Parameter!$C$19</f>
        <v>#N/A</v>
      </c>
      <c r="DL72" s="89" t="e">
        <f ca="1">DL49*DL26/E3_Parameter!$C$19</f>
        <v>#N/A</v>
      </c>
      <c r="DM72" s="89" t="e">
        <f ca="1">DM49*DM26/E3_Parameter!$C$19</f>
        <v>#N/A</v>
      </c>
      <c r="DN72" s="89" t="e">
        <f ca="1">DN49*DN26/E3_Parameter!$C$19</f>
        <v>#N/A</v>
      </c>
      <c r="DO72" s="89" t="e">
        <f ca="1">DO49*DO26/E3_Parameter!$C$19</f>
        <v>#N/A</v>
      </c>
      <c r="DP72" s="89" t="e">
        <f ca="1">DP49*DP26/E3_Parameter!$C$19</f>
        <v>#N/A</v>
      </c>
      <c r="DQ72" s="89" t="e">
        <f ca="1">DQ49*DQ26/E3_Parameter!$C$19</f>
        <v>#N/A</v>
      </c>
      <c r="DR72" s="89" t="e">
        <f ca="1">DR49*DR26/E3_Parameter!$C$19</f>
        <v>#N/A</v>
      </c>
      <c r="DS72" s="89" t="e">
        <f ca="1">DS49*DS26/E3_Parameter!$C$19</f>
        <v>#N/A</v>
      </c>
      <c r="DT72" s="89" t="e">
        <f ca="1">DT49*DT26/E3_Parameter!$C$19</f>
        <v>#N/A</v>
      </c>
      <c r="DU72" s="89" t="e">
        <f ca="1">DU49*DU26/E3_Parameter!$C$19</f>
        <v>#N/A</v>
      </c>
      <c r="DV72" s="89" t="e">
        <f ca="1">DV49*DV26/E3_Parameter!$C$19</f>
        <v>#N/A</v>
      </c>
      <c r="DW72" s="89" t="e">
        <f ca="1">DW49*DW26/E3_Parameter!$C$19</f>
        <v>#N/A</v>
      </c>
      <c r="DX72" s="89" t="e">
        <f ca="1">DX49*DX26/E3_Parameter!$C$19</f>
        <v>#N/A</v>
      </c>
      <c r="DY72" s="89" t="e">
        <f ca="1">DY49*DY26/E3_Parameter!$C$19</f>
        <v>#N/A</v>
      </c>
      <c r="DZ72" s="89" t="e">
        <f ca="1">DZ49*DZ26/E3_Parameter!$C$19</f>
        <v>#N/A</v>
      </c>
      <c r="EA72" s="89" t="e">
        <f ca="1">EA49*EA26/E3_Parameter!$C$19</f>
        <v>#N/A</v>
      </c>
      <c r="EB72" s="89" t="e">
        <f ca="1">EB49*EB26/E3_Parameter!$C$19</f>
        <v>#N/A</v>
      </c>
      <c r="EC72" s="89" t="e">
        <f ca="1">EC49*EC26/E3_Parameter!$C$19</f>
        <v>#N/A</v>
      </c>
      <c r="ED72" s="89" t="e">
        <f ca="1">ED49*ED26/E3_Parameter!$C$19</f>
        <v>#N/A</v>
      </c>
      <c r="EE72" s="89" t="e">
        <f ca="1">EE49*EE26/E3_Parameter!$C$19</f>
        <v>#N/A</v>
      </c>
      <c r="EF72" s="89" t="e">
        <f ca="1">EF49*EF26/E3_Parameter!$C$19</f>
        <v>#N/A</v>
      </c>
      <c r="EG72" s="89" t="e">
        <f ca="1">EG49*EG26/E3_Parameter!$C$19</f>
        <v>#N/A</v>
      </c>
      <c r="EH72" s="89" t="e">
        <f ca="1">EH49*EH26/E3_Parameter!$C$19</f>
        <v>#N/A</v>
      </c>
      <c r="EI72" s="89" t="e">
        <f ca="1">EI49*EI26/E3_Parameter!$C$19</f>
        <v>#N/A</v>
      </c>
      <c r="EJ72" s="89" t="e">
        <f ca="1">EJ49*EJ26/E3_Parameter!$C$19</f>
        <v>#N/A</v>
      </c>
      <c r="EK72" s="89" t="e">
        <f ca="1">EK49*EK26/E3_Parameter!$C$19</f>
        <v>#N/A</v>
      </c>
      <c r="EL72" s="89" t="e">
        <f ca="1">EL49*EL26/E3_Parameter!$C$19</f>
        <v>#N/A</v>
      </c>
      <c r="EM72" s="89" t="e">
        <f ca="1">EM49*EM26/E3_Parameter!$C$19</f>
        <v>#N/A</v>
      </c>
      <c r="EN72" s="89" t="e">
        <f ca="1">EN49*EN26/E3_Parameter!$C$19</f>
        <v>#N/A</v>
      </c>
      <c r="EO72" s="89" t="e">
        <f ca="1">EO49*EO26/E3_Parameter!$C$19</f>
        <v>#N/A</v>
      </c>
      <c r="EP72" s="89" t="e">
        <f ca="1">EP49*EP26/E3_Parameter!$C$19</f>
        <v>#N/A</v>
      </c>
      <c r="EQ72" s="89" t="e">
        <f ca="1">EQ49*EQ26/E3_Parameter!$C$19</f>
        <v>#N/A</v>
      </c>
      <c r="ER72" s="89" t="e">
        <f ca="1">ER49*ER26/E3_Parameter!$C$19</f>
        <v>#N/A</v>
      </c>
      <c r="ES72" s="89" t="e">
        <f ca="1">ES49*ES26/E3_Parameter!$C$19</f>
        <v>#N/A</v>
      </c>
      <c r="ET72" s="89" t="e">
        <f ca="1">ET49*ET26/E3_Parameter!$C$19</f>
        <v>#N/A</v>
      </c>
      <c r="EU72" s="89" t="e">
        <f ca="1">EU49*EU26/E3_Parameter!$C$19</f>
        <v>#N/A</v>
      </c>
      <c r="EV72" s="89" t="e">
        <f ca="1">EV49*EV26/E3_Parameter!$C$19</f>
        <v>#N/A</v>
      </c>
      <c r="EW72" s="89" t="e">
        <f ca="1">EW49*EW26/E3_Parameter!$C$19</f>
        <v>#N/A</v>
      </c>
      <c r="EX72" s="89" t="e">
        <f ca="1">EX49*EX26/E3_Parameter!$C$19</f>
        <v>#N/A</v>
      </c>
      <c r="EY72" s="89" t="e">
        <f ca="1">EY49*EY26/E3_Parameter!$C$19</f>
        <v>#N/A</v>
      </c>
      <c r="EZ72" s="89" t="e">
        <f ca="1">EZ49*EZ26/E3_Parameter!$C$19</f>
        <v>#N/A</v>
      </c>
      <c r="FA72" s="89" t="e">
        <f ca="1">FA49*FA26/E3_Parameter!$C$19</f>
        <v>#N/A</v>
      </c>
      <c r="FB72" s="89" t="e">
        <f ca="1">FB49*FB26/E3_Parameter!$C$19</f>
        <v>#N/A</v>
      </c>
      <c r="FC72" s="89" t="e">
        <f ca="1">FC49*FC26/E3_Parameter!$C$19</f>
        <v>#N/A</v>
      </c>
      <c r="FD72" s="89" t="e">
        <f ca="1">FD49*FD26/E3_Parameter!$C$19</f>
        <v>#N/A</v>
      </c>
      <c r="FE72" s="89" t="e">
        <f ca="1">FE49*FE26/E3_Parameter!$C$19</f>
        <v>#N/A</v>
      </c>
      <c r="FF72" s="89" t="e">
        <f ca="1">FF49*FF26/E3_Parameter!$C$19</f>
        <v>#N/A</v>
      </c>
      <c r="FG72" s="89" t="e">
        <f ca="1">FG49*FG26/E3_Parameter!$C$19</f>
        <v>#N/A</v>
      </c>
      <c r="FH72" s="89" t="e">
        <f ca="1">FH49*FH26/E3_Parameter!$C$19</f>
        <v>#N/A</v>
      </c>
      <c r="FI72" s="89" t="e">
        <f ca="1">FI49*FI26/E3_Parameter!$C$19</f>
        <v>#N/A</v>
      </c>
      <c r="FJ72" s="89" t="e">
        <f ca="1">FJ49*FJ26/E3_Parameter!$C$19</f>
        <v>#N/A</v>
      </c>
      <c r="FK72" s="89" t="e">
        <f ca="1">FK49*FK26/E3_Parameter!$C$19</f>
        <v>#N/A</v>
      </c>
      <c r="FL72" s="89" t="e">
        <f ca="1">FL49*FL26/E3_Parameter!$C$19</f>
        <v>#N/A</v>
      </c>
      <c r="FM72" s="89" t="e">
        <f ca="1">FM49*FM26/E3_Parameter!$C$19</f>
        <v>#N/A</v>
      </c>
      <c r="FN72" s="89" t="e">
        <f ca="1">FN49*FN26/E3_Parameter!$C$19</f>
        <v>#N/A</v>
      </c>
      <c r="FO72" s="89" t="e">
        <f ca="1">FO49*FO26/E3_Parameter!$C$19</f>
        <v>#N/A</v>
      </c>
      <c r="FP72" s="89" t="e">
        <f ca="1">FP49*FP26/E3_Parameter!$C$19</f>
        <v>#N/A</v>
      </c>
      <c r="FQ72" s="89" t="e">
        <f ca="1">FQ49*FQ26/E3_Parameter!$C$19</f>
        <v>#N/A</v>
      </c>
      <c r="FR72" s="89" t="e">
        <f ca="1">FR49*FR26/E3_Parameter!$C$19</f>
        <v>#N/A</v>
      </c>
      <c r="FS72" s="89" t="e">
        <f ca="1">FS49*FS26/E3_Parameter!$C$19</f>
        <v>#N/A</v>
      </c>
      <c r="FT72" s="89" t="e">
        <f ca="1">FT49*FT26/E3_Parameter!$C$19</f>
        <v>#N/A</v>
      </c>
      <c r="FU72" s="89" t="e">
        <f ca="1">FU49*FU26/E3_Parameter!$C$19</f>
        <v>#N/A</v>
      </c>
      <c r="FV72" s="89" t="e">
        <f ca="1">FV49*FV26/E3_Parameter!$C$19</f>
        <v>#N/A</v>
      </c>
      <c r="FW72" s="89" t="e">
        <f ca="1">FW49*FW26/E3_Parameter!$C$19</f>
        <v>#N/A</v>
      </c>
      <c r="FX72" s="89" t="e">
        <f ca="1">FX49*FX26/E3_Parameter!$C$19</f>
        <v>#N/A</v>
      </c>
      <c r="FY72" s="89" t="e">
        <f ca="1">FY49*FY26/E3_Parameter!$C$19</f>
        <v>#N/A</v>
      </c>
      <c r="FZ72" s="89" t="e">
        <f ca="1">FZ49*FZ26/E3_Parameter!$C$19</f>
        <v>#N/A</v>
      </c>
      <c r="GA72" s="89" t="e">
        <f ca="1">GA49*GA26/E3_Parameter!$C$19</f>
        <v>#N/A</v>
      </c>
      <c r="GB72" s="89" t="e">
        <f ca="1">GB49*GB26/E3_Parameter!$C$19</f>
        <v>#N/A</v>
      </c>
      <c r="GC72" s="89" t="e">
        <f ca="1">GC49*GC26/E3_Parameter!$C$19</f>
        <v>#N/A</v>
      </c>
      <c r="GD72" s="89" t="e">
        <f ca="1">GD49*GD26/E3_Parameter!$C$19</f>
        <v>#N/A</v>
      </c>
      <c r="GE72" s="89" t="e">
        <f ca="1">GE49*GE26/E3_Parameter!$C$19</f>
        <v>#N/A</v>
      </c>
      <c r="GF72" s="89" t="e">
        <f ca="1">GF49*GF26/E3_Parameter!$C$19</f>
        <v>#N/A</v>
      </c>
      <c r="GG72" s="89" t="e">
        <f ca="1">GG49*GG26/E3_Parameter!$C$19</f>
        <v>#N/A</v>
      </c>
      <c r="GH72" s="89" t="e">
        <f ca="1">GH49*GH26/E3_Parameter!$C$19</f>
        <v>#N/A</v>
      </c>
      <c r="GI72" s="89" t="e">
        <f ca="1">GI49*GI26/E3_Parameter!$C$19</f>
        <v>#N/A</v>
      </c>
      <c r="GJ72" s="89" t="e">
        <f ca="1">GJ49*GJ26/E3_Parameter!$C$19</f>
        <v>#N/A</v>
      </c>
      <c r="GK72" s="89" t="e">
        <f ca="1">GK49*GK26/E3_Parameter!$C$19</f>
        <v>#N/A</v>
      </c>
      <c r="GL72" s="89" t="e">
        <f ca="1">GL49*GL26/E3_Parameter!$C$19</f>
        <v>#N/A</v>
      </c>
      <c r="GM72" s="89" t="e">
        <f ca="1">GM49*GM26/E3_Parameter!$C$19</f>
        <v>#N/A</v>
      </c>
      <c r="GN72" s="89" t="e">
        <f ca="1">GN49*GN26/E3_Parameter!$C$19</f>
        <v>#N/A</v>
      </c>
      <c r="GO72" s="89" t="e">
        <f ca="1">GO49*GO26/E3_Parameter!$C$19</f>
        <v>#N/A</v>
      </c>
      <c r="GP72" s="89" t="e">
        <f ca="1">GP49*GP26/E3_Parameter!$C$19</f>
        <v>#N/A</v>
      </c>
      <c r="GQ72" s="89" t="e">
        <f ca="1">GQ49*GQ26/E3_Parameter!$C$19</f>
        <v>#N/A</v>
      </c>
      <c r="GR72" s="89" t="e">
        <f ca="1">GR49*GR26/E3_Parameter!$C$19</f>
        <v>#N/A</v>
      </c>
      <c r="GS72" s="89" t="e">
        <f ca="1">GS49*GS26/E3_Parameter!$C$19</f>
        <v>#N/A</v>
      </c>
      <c r="GT72" s="89" t="e">
        <f ca="1">GT49*GT26/E3_Parameter!$C$19</f>
        <v>#N/A</v>
      </c>
      <c r="GU72" s="89" t="e">
        <f ca="1">GU49*GU26/E3_Parameter!$C$19</f>
        <v>#N/A</v>
      </c>
      <c r="GV72" s="89" t="e">
        <f ca="1">GV49*GV26/E3_Parameter!$C$19</f>
        <v>#N/A</v>
      </c>
      <c r="GW72" s="89" t="e">
        <f ca="1">GW49*GW26/E3_Parameter!$C$19</f>
        <v>#N/A</v>
      </c>
      <c r="GX72" s="89" t="e">
        <f ca="1">GX49*GX26/E3_Parameter!$C$19</f>
        <v>#N/A</v>
      </c>
      <c r="GY72" s="89" t="e">
        <f ca="1">GY49*GY26/E3_Parameter!$C$19</f>
        <v>#N/A</v>
      </c>
      <c r="GZ72" s="89" t="e">
        <f ca="1">GZ49*GZ26/E3_Parameter!$C$19</f>
        <v>#N/A</v>
      </c>
      <c r="HA72" s="89" t="e">
        <f ca="1">HA49*HA26/E3_Parameter!$C$19</f>
        <v>#N/A</v>
      </c>
      <c r="HB72" s="89" t="e">
        <f ca="1">HB49*HB26/E3_Parameter!$C$19</f>
        <v>#N/A</v>
      </c>
      <c r="HC72" s="89" t="e">
        <f ca="1">HC49*HC26/E3_Parameter!$C$19</f>
        <v>#N/A</v>
      </c>
      <c r="HD72" s="89" t="e">
        <f ca="1">HD49*HD26/E3_Parameter!$C$19</f>
        <v>#N/A</v>
      </c>
      <c r="HE72" s="89" t="e">
        <f ca="1">HE49*HE26/E3_Parameter!$C$19</f>
        <v>#N/A</v>
      </c>
      <c r="HF72" s="89" t="e">
        <f ca="1">HF49*HF26/E3_Parameter!$C$19</f>
        <v>#N/A</v>
      </c>
      <c r="HG72" s="89" t="e">
        <f ca="1">HG49*HG26/E3_Parameter!$C$19</f>
        <v>#N/A</v>
      </c>
      <c r="HH72" s="89" t="e">
        <f ca="1">HH49*HH26/E3_Parameter!$C$19</f>
        <v>#N/A</v>
      </c>
      <c r="HI72" s="89" t="e">
        <f ca="1">HI49*HI26/E3_Parameter!$C$19</f>
        <v>#N/A</v>
      </c>
      <c r="HJ72" s="89" t="e">
        <f ca="1">HJ49*HJ26/E3_Parameter!$C$19</f>
        <v>#N/A</v>
      </c>
      <c r="HK72" s="89" t="e">
        <f ca="1">HK49*HK26/E3_Parameter!$C$19</f>
        <v>#N/A</v>
      </c>
      <c r="HL72" s="89" t="e">
        <f ca="1">HL49*HL26/E3_Parameter!$C$19</f>
        <v>#N/A</v>
      </c>
      <c r="HM72" s="89" t="e">
        <f ca="1">HM49*HM26/E3_Parameter!$C$19</f>
        <v>#N/A</v>
      </c>
      <c r="HN72" s="89" t="e">
        <f ca="1">HN49*HN26/E3_Parameter!$C$19</f>
        <v>#N/A</v>
      </c>
      <c r="HO72" s="89" t="e">
        <f ca="1">HO49*HO26/E3_Parameter!$C$19</f>
        <v>#N/A</v>
      </c>
      <c r="HP72" s="89" t="e">
        <f ca="1">HP49*HP26/E3_Parameter!$C$19</f>
        <v>#N/A</v>
      </c>
      <c r="HQ72" s="89" t="e">
        <f ca="1">HQ49*HQ26/E3_Parameter!$C$19</f>
        <v>#N/A</v>
      </c>
      <c r="HR72" s="89" t="e">
        <f ca="1">HR49*HR26/E3_Parameter!$C$19</f>
        <v>#N/A</v>
      </c>
      <c r="HS72" s="89" t="e">
        <f ca="1">HS49*HS26/E3_Parameter!$C$19</f>
        <v>#N/A</v>
      </c>
      <c r="HT72" s="89" t="e">
        <f ca="1">HT49*HT26/E3_Parameter!$C$19</f>
        <v>#N/A</v>
      </c>
      <c r="HU72" s="89" t="e">
        <f ca="1">HU49*HU26/E3_Parameter!$C$19</f>
        <v>#N/A</v>
      </c>
      <c r="HV72" s="89" t="e">
        <f ca="1">HV49*HV26/E3_Parameter!$C$19</f>
        <v>#N/A</v>
      </c>
      <c r="HW72" s="89" t="e">
        <f ca="1">HW49*HW26/E3_Parameter!$C$19</f>
        <v>#N/A</v>
      </c>
      <c r="HX72" s="89" t="e">
        <f ca="1">HX49*HX26/E3_Parameter!$C$19</f>
        <v>#N/A</v>
      </c>
      <c r="HY72" s="89" t="e">
        <f ca="1">HY49*HY26/E3_Parameter!$C$19</f>
        <v>#N/A</v>
      </c>
      <c r="HZ72" s="89" t="e">
        <f ca="1">HZ49*HZ26/E3_Parameter!$C$19</f>
        <v>#N/A</v>
      </c>
      <c r="IA72" s="89" t="e">
        <f ca="1">IA49*IA26/E3_Parameter!$C$19</f>
        <v>#N/A</v>
      </c>
      <c r="IB72" s="89" t="e">
        <f ca="1">IB49*IB26/E3_Parameter!$C$19</f>
        <v>#N/A</v>
      </c>
      <c r="IC72" s="89" t="e">
        <f ca="1">IC49*IC26/E3_Parameter!$C$19</f>
        <v>#N/A</v>
      </c>
      <c r="ID72" s="89" t="e">
        <f ca="1">ID49*ID26/E3_Parameter!$C$19</f>
        <v>#N/A</v>
      </c>
      <c r="IE72" s="89" t="e">
        <f ca="1">IE49*IE26/E3_Parameter!$C$19</f>
        <v>#N/A</v>
      </c>
      <c r="IF72" s="89" t="e">
        <f ca="1">IF49*IF26/E3_Parameter!$C$19</f>
        <v>#N/A</v>
      </c>
      <c r="IG72" s="89" t="e">
        <f ca="1">IG49*IG26/E3_Parameter!$C$19</f>
        <v>#N/A</v>
      </c>
      <c r="IH72" s="89" t="e">
        <f ca="1">IH49*IH26/E3_Parameter!$C$19</f>
        <v>#N/A</v>
      </c>
      <c r="II72" s="89" t="e">
        <f ca="1">II49*II26/E3_Parameter!$C$19</f>
        <v>#N/A</v>
      </c>
      <c r="IJ72" s="89" t="e">
        <f ca="1">IJ49*IJ26/E3_Parameter!$C$19</f>
        <v>#N/A</v>
      </c>
      <c r="IK72" s="89" t="e">
        <f ca="1">IK49*IK26/E3_Parameter!$C$19</f>
        <v>#N/A</v>
      </c>
      <c r="IL72" s="89" t="e">
        <f ca="1">IL49*IL26/E3_Parameter!$C$19</f>
        <v>#N/A</v>
      </c>
      <c r="IM72" s="89" t="e">
        <f ca="1">IM49*IM26/E3_Parameter!$C$19</f>
        <v>#N/A</v>
      </c>
      <c r="IN72" s="89" t="e">
        <f ca="1">IN49*IN26/E3_Parameter!$C$19</f>
        <v>#N/A</v>
      </c>
      <c r="IO72" s="89" t="e">
        <f ca="1">IO49*IO26/E3_Parameter!$C$19</f>
        <v>#N/A</v>
      </c>
      <c r="IP72" s="89" t="e">
        <f ca="1">IP49*IP26/E3_Parameter!$C$19</f>
        <v>#N/A</v>
      </c>
      <c r="IQ72" s="89" t="e">
        <f ca="1">IQ49*IQ26/E3_Parameter!$C$19</f>
        <v>#N/A</v>
      </c>
      <c r="IR72" s="89" t="e">
        <f ca="1">IR49*IR26/E3_Parameter!$C$19</f>
        <v>#N/A</v>
      </c>
      <c r="IS72" s="89" t="e">
        <f ca="1">IS49*IS26/E3_Parameter!$C$19</f>
        <v>#N/A</v>
      </c>
      <c r="IT72" s="89" t="e">
        <f ca="1">IT49*IT26/E3_Parameter!$C$19</f>
        <v>#N/A</v>
      </c>
      <c r="IU72" s="89" t="e">
        <f ca="1">IU49*IU26/E3_Parameter!$C$19</f>
        <v>#N/A</v>
      </c>
      <c r="IV72" s="89" t="e">
        <f ca="1">IV49*IV26/E3_Parameter!$C$19</f>
        <v>#N/A</v>
      </c>
      <c r="IW72" s="89" t="e">
        <f ca="1">IW49*IW26/E3_Parameter!$C$19</f>
        <v>#N/A</v>
      </c>
      <c r="IX72" s="89" t="e">
        <f ca="1">IX49*IX26/E3_Parameter!$C$19</f>
        <v>#N/A</v>
      </c>
      <c r="IY72" s="89" t="e">
        <f ca="1">IY49*IY26/E3_Parameter!$C$19</f>
        <v>#N/A</v>
      </c>
      <c r="IZ72" s="89" t="e">
        <f ca="1">IZ49*IZ26/E3_Parameter!$C$19</f>
        <v>#N/A</v>
      </c>
      <c r="JA72" s="89" t="e">
        <f ca="1">JA49*JA26/E3_Parameter!$C$19</f>
        <v>#N/A</v>
      </c>
      <c r="JB72" s="89" t="e">
        <f ca="1">JB49*JB26/E3_Parameter!$C$19</f>
        <v>#N/A</v>
      </c>
      <c r="JC72" s="89" t="e">
        <f ca="1">JC49*JC26/E3_Parameter!$C$19</f>
        <v>#N/A</v>
      </c>
      <c r="JD72" s="89" t="e">
        <f ca="1">JD49*JD26/E3_Parameter!$C$19</f>
        <v>#N/A</v>
      </c>
      <c r="JE72" s="89" t="e">
        <f ca="1">JE49*JE26/E3_Parameter!$C$19</f>
        <v>#N/A</v>
      </c>
      <c r="JF72" s="89" t="e">
        <f ca="1">JF49*JF26/E3_Parameter!$C$19</f>
        <v>#N/A</v>
      </c>
      <c r="JG72" s="89" t="e">
        <f ca="1">JG49*JG26/E3_Parameter!$C$19</f>
        <v>#N/A</v>
      </c>
      <c r="JH72" s="89" t="e">
        <f ca="1">JH49*JH26/E3_Parameter!$C$19</f>
        <v>#N/A</v>
      </c>
      <c r="JI72" s="89" t="e">
        <f ca="1">JI49*JI26/E3_Parameter!$C$19</f>
        <v>#N/A</v>
      </c>
      <c r="JJ72" s="89" t="e">
        <f ca="1">JJ49*JJ26/E3_Parameter!$C$19</f>
        <v>#N/A</v>
      </c>
      <c r="JK72" s="89" t="e">
        <f ca="1">JK49*JK26/E3_Parameter!$C$19</f>
        <v>#N/A</v>
      </c>
      <c r="JL72" s="89" t="e">
        <f ca="1">JL49*JL26/E3_Parameter!$C$19</f>
        <v>#N/A</v>
      </c>
      <c r="JM72" s="89" t="e">
        <f ca="1">JM49*JM26/E3_Parameter!$C$19</f>
        <v>#N/A</v>
      </c>
      <c r="JN72" s="89" t="e">
        <f ca="1">JN49*JN26/E3_Parameter!$C$19</f>
        <v>#N/A</v>
      </c>
      <c r="JO72" s="89" t="e">
        <f ca="1">JO49*JO26/E3_Parameter!$C$19</f>
        <v>#N/A</v>
      </c>
      <c r="JP72" s="89" t="e">
        <f ca="1">JP49*JP26/E3_Parameter!$C$19</f>
        <v>#N/A</v>
      </c>
      <c r="JQ72" s="89" t="e">
        <f ca="1">JQ49*JQ26/E3_Parameter!$C$19</f>
        <v>#N/A</v>
      </c>
      <c r="JR72" s="89" t="e">
        <f ca="1">JR49*JR26/E3_Parameter!$C$19</f>
        <v>#N/A</v>
      </c>
      <c r="JS72" s="89" t="e">
        <f ca="1">JS49*JS26/E3_Parameter!$C$19</f>
        <v>#N/A</v>
      </c>
      <c r="JT72" s="89" t="e">
        <f ca="1">JT49*JT26/E3_Parameter!$C$19</f>
        <v>#N/A</v>
      </c>
      <c r="JU72" s="89" t="e">
        <f ca="1">JU49*JU26/E3_Parameter!$C$19</f>
        <v>#N/A</v>
      </c>
      <c r="JV72" s="89" t="e">
        <f ca="1">JV49*JV26/E3_Parameter!$C$19</f>
        <v>#N/A</v>
      </c>
      <c r="JW72" s="89" t="e">
        <f ca="1">JW49*JW26/E3_Parameter!$C$19</f>
        <v>#N/A</v>
      </c>
      <c r="JX72" s="89" t="e">
        <f ca="1">JX49*JX26/E3_Parameter!$C$19</f>
        <v>#N/A</v>
      </c>
      <c r="JY72" s="89" t="e">
        <f ca="1">JY49*JY26/E3_Parameter!$C$19</f>
        <v>#N/A</v>
      </c>
      <c r="JZ72" s="89" t="e">
        <f ca="1">JZ49*JZ26/E3_Parameter!$C$19</f>
        <v>#N/A</v>
      </c>
      <c r="KA72" s="89" t="e">
        <f ca="1">KA49*KA26/E3_Parameter!$C$19</f>
        <v>#N/A</v>
      </c>
      <c r="KB72" s="89" t="e">
        <f ca="1">KB49*KB26/E3_Parameter!$C$19</f>
        <v>#N/A</v>
      </c>
      <c r="KC72" s="89" t="e">
        <f ca="1">KC49*KC26/E3_Parameter!$C$19</f>
        <v>#N/A</v>
      </c>
      <c r="KD72" s="89" t="e">
        <f ca="1">KD49*KD26/E3_Parameter!$C$19</f>
        <v>#N/A</v>
      </c>
      <c r="KE72" s="89" t="e">
        <f ca="1">KE49*KE26/E3_Parameter!$C$19</f>
        <v>#N/A</v>
      </c>
      <c r="KF72" s="89" t="e">
        <f ca="1">KF49*KF26/E3_Parameter!$C$19</f>
        <v>#N/A</v>
      </c>
      <c r="KG72" s="89" t="e">
        <f ca="1">KG49*KG26/E3_Parameter!$C$19</f>
        <v>#N/A</v>
      </c>
      <c r="KH72" s="89" t="e">
        <f ca="1">KH49*KH26/E3_Parameter!$C$19</f>
        <v>#N/A</v>
      </c>
      <c r="KI72" s="89" t="e">
        <f ca="1">KI49*KI26/E3_Parameter!$C$19</f>
        <v>#N/A</v>
      </c>
      <c r="KJ72" s="89" t="e">
        <f ca="1">KJ49*KJ26/E3_Parameter!$C$19</f>
        <v>#N/A</v>
      </c>
      <c r="KK72" s="89" t="e">
        <f ca="1">KK49*KK26/E3_Parameter!$C$19</f>
        <v>#N/A</v>
      </c>
      <c r="KL72" s="89" t="e">
        <f ca="1">KL49*KL26/E3_Parameter!$C$19</f>
        <v>#N/A</v>
      </c>
      <c r="KM72" s="89" t="e">
        <f ca="1">KM49*KM26/E3_Parameter!$C$19</f>
        <v>#N/A</v>
      </c>
      <c r="KN72" s="89" t="e">
        <f ca="1">KN49*KN26/E3_Parameter!$C$19</f>
        <v>#N/A</v>
      </c>
      <c r="KO72" s="89" t="e">
        <f ca="1">KO49*KO26/E3_Parameter!$C$19</f>
        <v>#N/A</v>
      </c>
      <c r="KP72" s="89" t="e">
        <f ca="1">KP49*KP26/E3_Parameter!$C$19</f>
        <v>#N/A</v>
      </c>
      <c r="KQ72" s="89" t="e">
        <f ca="1">KQ49*KQ26/E3_Parameter!$C$19</f>
        <v>#N/A</v>
      </c>
      <c r="KR72" s="89" t="e">
        <f ca="1">KR49*KR26/E3_Parameter!$C$19</f>
        <v>#N/A</v>
      </c>
      <c r="KS72" s="89" t="e">
        <f ca="1">KS49*KS26/E3_Parameter!$C$19</f>
        <v>#N/A</v>
      </c>
      <c r="KT72" s="89" t="e">
        <f ca="1">KT49*KT26/E3_Parameter!$C$19</f>
        <v>#N/A</v>
      </c>
      <c r="KU72" s="89" t="e">
        <f ca="1">KU49*KU26/E3_Parameter!$C$19</f>
        <v>#N/A</v>
      </c>
      <c r="KV72" s="89" t="e">
        <f ca="1">KV49*KV26/E3_Parameter!$C$19</f>
        <v>#N/A</v>
      </c>
      <c r="KW72" s="89" t="e">
        <f ca="1">KW49*KW26/E3_Parameter!$C$19</f>
        <v>#N/A</v>
      </c>
      <c r="KX72" s="89" t="e">
        <f ca="1">KX49*KX26/E3_Parameter!$C$19</f>
        <v>#N/A</v>
      </c>
      <c r="KY72" s="89" t="e">
        <f ca="1">KY49*KY26/E3_Parameter!$C$19</f>
        <v>#N/A</v>
      </c>
      <c r="KZ72" s="89" t="e">
        <f ca="1">KZ49*KZ26/E3_Parameter!$C$19</f>
        <v>#N/A</v>
      </c>
      <c r="LA72" s="89" t="e">
        <f ca="1">LA49*LA26/E3_Parameter!$C$19</f>
        <v>#N/A</v>
      </c>
      <c r="LB72" s="89" t="e">
        <f ca="1">LB49*LB26/E3_Parameter!$C$19</f>
        <v>#N/A</v>
      </c>
      <c r="LC72" s="89" t="e">
        <f ca="1">LC49*LC26/E3_Parameter!$C$19</f>
        <v>#N/A</v>
      </c>
      <c r="LD72" s="89" t="e">
        <f ca="1">LD49*LD26/E3_Parameter!$C$19</f>
        <v>#N/A</v>
      </c>
      <c r="LE72" s="89" t="e">
        <f ca="1">LE49*LE26/E3_Parameter!$C$19</f>
        <v>#N/A</v>
      </c>
      <c r="LF72" s="89" t="e">
        <f ca="1">LF49*LF26/E3_Parameter!$C$19</f>
        <v>#N/A</v>
      </c>
      <c r="LG72" s="89" t="e">
        <f ca="1">LG49*LG26/E3_Parameter!$C$19</f>
        <v>#N/A</v>
      </c>
      <c r="LH72" s="89" t="e">
        <f ca="1">LH49*LH26/E3_Parameter!$C$19</f>
        <v>#N/A</v>
      </c>
      <c r="LI72" s="89" t="e">
        <f ca="1">LI49*LI26/E3_Parameter!$C$19</f>
        <v>#N/A</v>
      </c>
      <c r="LJ72" s="89" t="e">
        <f ca="1">LJ49*LJ26/E3_Parameter!$C$19</f>
        <v>#N/A</v>
      </c>
      <c r="LK72" s="89" t="e">
        <f ca="1">LK49*LK26/E3_Parameter!$C$19</f>
        <v>#N/A</v>
      </c>
      <c r="LL72" s="89" t="e">
        <f ca="1">LL49*LL26/E3_Parameter!$C$19</f>
        <v>#N/A</v>
      </c>
      <c r="LM72" s="89" t="e">
        <f ca="1">LM49*LM26/E3_Parameter!$C$19</f>
        <v>#N/A</v>
      </c>
      <c r="LN72" s="89" t="e">
        <f ca="1">LN49*LN26/E3_Parameter!$C$19</f>
        <v>#N/A</v>
      </c>
      <c r="LO72" s="89" t="e">
        <f ca="1">LO49*LO26/E3_Parameter!$C$19</f>
        <v>#N/A</v>
      </c>
      <c r="LP72" s="89" t="e">
        <f ca="1">LP49*LP26/E3_Parameter!$C$19</f>
        <v>#N/A</v>
      </c>
      <c r="LQ72" s="89" t="e">
        <f ca="1">LQ49*LQ26/E3_Parameter!$C$19</f>
        <v>#N/A</v>
      </c>
      <c r="LR72" s="89" t="e">
        <f ca="1">LR49*LR26/E3_Parameter!$C$19</f>
        <v>#N/A</v>
      </c>
      <c r="LS72" s="89" t="e">
        <f ca="1">LS49*LS26/E3_Parameter!$C$19</f>
        <v>#N/A</v>
      </c>
      <c r="LT72" s="89" t="e">
        <f ca="1">LT49*LT26/E3_Parameter!$C$19</f>
        <v>#N/A</v>
      </c>
      <c r="LU72" s="89" t="e">
        <f ca="1">LU49*LU26/E3_Parameter!$C$19</f>
        <v>#N/A</v>
      </c>
      <c r="LV72" s="89" t="e">
        <f ca="1">LV49*LV26/E3_Parameter!$C$19</f>
        <v>#N/A</v>
      </c>
      <c r="LW72" s="89" t="e">
        <f ca="1">LW49*LW26/E3_Parameter!$C$19</f>
        <v>#N/A</v>
      </c>
      <c r="LX72" s="89" t="e">
        <f ca="1">LX49*LX26/E3_Parameter!$C$19</f>
        <v>#N/A</v>
      </c>
      <c r="LY72" s="89" t="e">
        <f ca="1">LY49*LY26/E3_Parameter!$C$19</f>
        <v>#N/A</v>
      </c>
      <c r="LZ72" s="89" t="e">
        <f ca="1">LZ49*LZ26/E3_Parameter!$C$19</f>
        <v>#N/A</v>
      </c>
      <c r="MA72" s="89" t="e">
        <f ca="1">MA49*MA26/E3_Parameter!$C$19</f>
        <v>#N/A</v>
      </c>
      <c r="MB72" s="89" t="e">
        <f ca="1">MB49*MB26/E3_Parameter!$C$19</f>
        <v>#N/A</v>
      </c>
      <c r="MC72" s="89" t="e">
        <f ca="1">MC49*MC26/E3_Parameter!$C$19</f>
        <v>#N/A</v>
      </c>
      <c r="MD72" s="89" t="e">
        <f ca="1">MD49*MD26/E3_Parameter!$C$19</f>
        <v>#N/A</v>
      </c>
      <c r="ME72" s="89" t="e">
        <f ca="1">ME49*ME26/E3_Parameter!$C$19</f>
        <v>#N/A</v>
      </c>
      <c r="MF72" s="89" t="e">
        <f ca="1">MF49*MF26/E3_Parameter!$C$19</f>
        <v>#N/A</v>
      </c>
      <c r="MG72" s="89" t="e">
        <f ca="1">MG49*MG26/E3_Parameter!$C$19</f>
        <v>#N/A</v>
      </c>
      <c r="MH72" s="89" t="e">
        <f ca="1">MH49*MH26/E3_Parameter!$C$19</f>
        <v>#N/A</v>
      </c>
      <c r="MI72" s="89" t="e">
        <f ca="1">MI49*MI26/E3_Parameter!$C$19</f>
        <v>#N/A</v>
      </c>
      <c r="MJ72" s="89" t="e">
        <f ca="1">MJ49*MJ26/E3_Parameter!$C$19</f>
        <v>#N/A</v>
      </c>
      <c r="MK72" s="89" t="e">
        <f ca="1">MK49*MK26/E3_Parameter!$C$19</f>
        <v>#N/A</v>
      </c>
      <c r="ML72" s="89" t="e">
        <f ca="1">ML49*ML26/E3_Parameter!$C$19</f>
        <v>#N/A</v>
      </c>
      <c r="MM72" s="89" t="e">
        <f ca="1">MM49*MM26/E3_Parameter!$C$19</f>
        <v>#N/A</v>
      </c>
      <c r="MN72" s="89" t="e">
        <f ca="1">MN49*MN26/E3_Parameter!$C$19</f>
        <v>#N/A</v>
      </c>
      <c r="MO72" s="89" t="e">
        <f ca="1">MO49*MO26/E3_Parameter!$C$19</f>
        <v>#N/A</v>
      </c>
      <c r="MP72" s="89" t="e">
        <f ca="1">MP49*MP26/E3_Parameter!$C$19</f>
        <v>#N/A</v>
      </c>
      <c r="MQ72" s="89" t="e">
        <f ca="1">MQ49*MQ26/E3_Parameter!$C$19</f>
        <v>#N/A</v>
      </c>
      <c r="MR72" s="89" t="e">
        <f ca="1">MR49*MR26/E3_Parameter!$C$19</f>
        <v>#N/A</v>
      </c>
      <c r="MS72" s="89" t="e">
        <f ca="1">MS49*MS26/E3_Parameter!$C$19</f>
        <v>#N/A</v>
      </c>
      <c r="MT72" s="89" t="e">
        <f ca="1">MT49*MT26/E3_Parameter!$C$19</f>
        <v>#N/A</v>
      </c>
      <c r="MU72" s="89" t="e">
        <f ca="1">MU49*MU26/E3_Parameter!$C$19</f>
        <v>#N/A</v>
      </c>
      <c r="MV72" s="89" t="e">
        <f ca="1">MV49*MV26/E3_Parameter!$C$19</f>
        <v>#N/A</v>
      </c>
      <c r="MW72" s="89" t="e">
        <f ca="1">MW49*MW26/E3_Parameter!$C$19</f>
        <v>#N/A</v>
      </c>
      <c r="MX72" s="89" t="e">
        <f ca="1">MX49*MX26/E3_Parameter!$C$19</f>
        <v>#N/A</v>
      </c>
      <c r="MY72" s="89" t="e">
        <f ca="1">MY49*MY26/E3_Parameter!$C$19</f>
        <v>#N/A</v>
      </c>
      <c r="MZ72" s="89" t="e">
        <f ca="1">MZ49*MZ26/E3_Parameter!$C$19</f>
        <v>#N/A</v>
      </c>
      <c r="NA72" s="89" t="e">
        <f ca="1">NA49*NA26/E3_Parameter!$C$19</f>
        <v>#N/A</v>
      </c>
      <c r="NB72" s="89" t="e">
        <f ca="1">NB49*NB26/E3_Parameter!$C$19</f>
        <v>#N/A</v>
      </c>
      <c r="NC72" s="89" t="e">
        <f ca="1">NC49*NC26/E3_Parameter!$C$19</f>
        <v>#N/A</v>
      </c>
      <c r="ND72" s="89" t="e">
        <f ca="1">ND49*ND26/E3_Parameter!$C$19</f>
        <v>#N/A</v>
      </c>
      <c r="NE72" s="89" t="e">
        <f ca="1">NE49*NE26/E3_Parameter!$C$19</f>
        <v>#N/A</v>
      </c>
      <c r="NF72" s="89" t="e">
        <f ca="1">NF49*NF26/E3_Parameter!$C$19</f>
        <v>#N/A</v>
      </c>
      <c r="NG72" s="89" t="e">
        <f ca="1">NG49*NG26/E3_Parameter!$C$19</f>
        <v>#N/A</v>
      </c>
      <c r="NH72" s="89" t="e">
        <f ca="1">NH49*NH26/E3_Parameter!$C$19</f>
        <v>#N/A</v>
      </c>
      <c r="NI72" s="89" t="e">
        <f ca="1">NI49*NI26/E3_Parameter!$C$19</f>
        <v>#N/A</v>
      </c>
      <c r="NJ72" s="89" t="e">
        <f ca="1">NJ49*NJ26/E3_Parameter!$C$19</f>
        <v>#N/A</v>
      </c>
      <c r="NK72" s="89" t="e">
        <f ca="1">NK49*NK26/E3_Parameter!$C$19</f>
        <v>#N/A</v>
      </c>
      <c r="NL72" s="89" t="e">
        <f ca="1">NL49*NL26/E3_Parameter!$C$19</f>
        <v>#N/A</v>
      </c>
      <c r="NM72" s="89" t="e">
        <f ca="1">NM49*NM26/E3_Parameter!$C$19</f>
        <v>#N/A</v>
      </c>
      <c r="NN72" s="89" t="e">
        <f ca="1">NN49*NN26/E3_Parameter!$C$19</f>
        <v>#N/A</v>
      </c>
      <c r="NO72" s="89" t="e">
        <f ca="1">NO49*NO26/E3_Parameter!$C$19</f>
        <v>#N/A</v>
      </c>
      <c r="NP72" s="89" t="e">
        <f ca="1">NP49*NP26/E3_Parameter!$C$19</f>
        <v>#N/A</v>
      </c>
      <c r="NQ72" s="89" t="e">
        <f ca="1">NQ49*NQ26/E3_Parameter!$C$19</f>
        <v>#N/A</v>
      </c>
      <c r="NR72" s="89" t="e">
        <f ca="1">NR49*NR26/E3_Parameter!$C$19</f>
        <v>#N/A</v>
      </c>
      <c r="NS72" s="89" t="e">
        <f ca="1">NS49*NS26/E3_Parameter!$C$19</f>
        <v>#N/A</v>
      </c>
      <c r="NT72" s="89" t="e">
        <f ca="1">NT49*NT26/E3_Parameter!$C$19</f>
        <v>#N/A</v>
      </c>
      <c r="NU72" s="89" t="e">
        <f ca="1">NU49*NU26/E3_Parameter!$C$19</f>
        <v>#N/A</v>
      </c>
      <c r="NV72" s="89" t="e">
        <f ca="1">NV49*NV26/E3_Parameter!$C$19</f>
        <v>#N/A</v>
      </c>
      <c r="NW72" s="89" t="e">
        <f ca="1">NW49*NW26/E3_Parameter!$C$19</f>
        <v>#N/A</v>
      </c>
      <c r="NX72" s="89" t="e">
        <f ca="1">NX49*NX26/E3_Parameter!$C$19</f>
        <v>#N/A</v>
      </c>
      <c r="NY72" s="89" t="e">
        <f ca="1">NY49*NY26/E3_Parameter!$C$19</f>
        <v>#N/A</v>
      </c>
      <c r="NZ72" s="89" t="e">
        <f ca="1">NZ49*NZ26/E3_Parameter!$C$19</f>
        <v>#N/A</v>
      </c>
      <c r="OA72" s="89" t="e">
        <f ca="1">OA49*OA26/E3_Parameter!$C$19</f>
        <v>#N/A</v>
      </c>
      <c r="OB72" s="89" t="e">
        <f ca="1">OB49*OB26/E3_Parameter!$C$19</f>
        <v>#N/A</v>
      </c>
      <c r="OC72" s="89" t="e">
        <f ca="1">OC49*OC26/E3_Parameter!$C$19</f>
        <v>#N/A</v>
      </c>
      <c r="OD72" s="89" t="e">
        <f ca="1">OD49*OD26/E3_Parameter!$C$19</f>
        <v>#N/A</v>
      </c>
      <c r="OE72" s="89" t="e">
        <f ca="1">OE49*OE26/E3_Parameter!$C$19</f>
        <v>#N/A</v>
      </c>
      <c r="OF72" s="89" t="e">
        <f ca="1">OF49*OF26/E3_Parameter!$C$19</f>
        <v>#N/A</v>
      </c>
      <c r="OG72" s="89" t="e">
        <f ca="1">OG49*OG26/E3_Parameter!$C$19</f>
        <v>#N/A</v>
      </c>
      <c r="OH72" s="89" t="e">
        <f ca="1">OH49*OH26/E3_Parameter!$C$19</f>
        <v>#N/A</v>
      </c>
      <c r="OI72" s="89" t="e">
        <f ca="1">OI49*OI26/E3_Parameter!$C$19</f>
        <v>#N/A</v>
      </c>
      <c r="OJ72" s="89" t="e">
        <f ca="1">OJ49*OJ26/E3_Parameter!$C$19</f>
        <v>#N/A</v>
      </c>
      <c r="OK72" s="89" t="e">
        <f ca="1">OK49*OK26/E3_Parameter!$C$19</f>
        <v>#N/A</v>
      </c>
      <c r="OL72" s="89" t="e">
        <f ca="1">OL49*OL26/E3_Parameter!$C$19</f>
        <v>#N/A</v>
      </c>
      <c r="OM72" s="89" t="e">
        <f ca="1">OM49*OM26/E3_Parameter!$C$19</f>
        <v>#N/A</v>
      </c>
    </row>
    <row r="73" spans="2:403" x14ac:dyDescent="0.3">
      <c r="B73" s="84">
        <v>32</v>
      </c>
      <c r="C73" s="85" t="s">
        <v>308</v>
      </c>
      <c r="D73" s="89">
        <f ca="1">D50*D27/E3_Parameter!$C$19</f>
        <v>462776.77609072148</v>
      </c>
      <c r="E73" s="89">
        <f ca="1">E50*E27/E3_Parameter!$C$19</f>
        <v>12641.295955130112</v>
      </c>
      <c r="F73" s="89">
        <f ca="1">F50*F27/E3_Parameter!$C$19</f>
        <v>450135.48013559135</v>
      </c>
      <c r="G73" s="89">
        <f ca="1">G50*G27/E3_Parameter!$C$19</f>
        <v>221222.67921477693</v>
      </c>
      <c r="H73" s="89">
        <f ca="1">H50*H27/E3_Parameter!$C$19</f>
        <v>88489.071685910807</v>
      </c>
      <c r="I73" s="89">
        <f ca="1">I50*I27/E3_Parameter!$C$19</f>
        <v>44244.535842955403</v>
      </c>
      <c r="J73" s="89">
        <f ca="1">J50*J27/E3_Parameter!$C$19</f>
        <v>44244.535842955403</v>
      </c>
      <c r="K73" s="89">
        <f ca="1">K50*K27/E3_Parameter!$C$19</f>
        <v>132733.60752886618</v>
      </c>
      <c r="L73" s="89">
        <f ca="1">L50*L27/E3_Parameter!$C$19</f>
        <v>44244.535842955403</v>
      </c>
      <c r="M73" s="89">
        <f ca="1">M50*M27/E3_Parameter!$C$19</f>
        <v>88489.071685910807</v>
      </c>
      <c r="N73" s="89">
        <f ca="1">N50*N27/E3_Parameter!$C$19</f>
        <v>44244.535842955403</v>
      </c>
      <c r="O73" s="89">
        <f ca="1">O50*O27/E3_Parameter!$C$19</f>
        <v>44244.535842955403</v>
      </c>
      <c r="P73" s="89">
        <f ca="1">P50*P27/E3_Parameter!$C$19</f>
        <v>228912.80092081448</v>
      </c>
      <c r="Q73" s="89">
        <f ca="1">Q50*Q27/E3_Parameter!$C$19</f>
        <v>114825.10492576519</v>
      </c>
      <c r="R73" s="89">
        <f ca="1">R50*R27/E3_Parameter!$C$19</f>
        <v>114087.69599504927</v>
      </c>
      <c r="S73" s="89">
        <f ca="1">S50*S27/E3_Parameter!$C$19</f>
        <v>52145.345814911721</v>
      </c>
      <c r="T73" s="89">
        <f ca="1">T50*T27/E3_Parameter!$C$19</f>
        <v>61942.350180137539</v>
      </c>
      <c r="U73" s="89">
        <f ca="1">U50*U27/E3_Parameter!$C$19</f>
        <v>31603.239887825279</v>
      </c>
      <c r="V73" s="89">
        <f ca="1">V50*V27/E3_Parameter!$C$19</f>
        <v>30339.110292312271</v>
      </c>
      <c r="W73" s="89">
        <f ca="1">W50*W27/E3_Parameter!$C$19</f>
        <v>3792.3887865390334</v>
      </c>
      <c r="X73" s="89">
        <f ca="1">X50*X27/E3_Parameter!$C$19</f>
        <v>26546.721505773236</v>
      </c>
      <c r="Y73" s="89">
        <f ca="1">Y50*Y27/E3_Parameter!$C$19</f>
        <v>3792.3887865390334</v>
      </c>
      <c r="Z73" s="89">
        <f ca="1">Z50*Z27/E3_Parameter!$C$19</f>
        <v>22754.332719234204</v>
      </c>
      <c r="AA73" s="89">
        <f ca="1">AA50*AA27/E3_Parameter!$C$19</f>
        <v>3792.3887865390334</v>
      </c>
      <c r="AB73" s="89">
        <f ca="1">AB50*AB27/E3_Parameter!$C$19</f>
        <v>18961.943932695165</v>
      </c>
      <c r="AC73" s="89">
        <f ca="1">AC50*AC27/E3_Parameter!$C$19</f>
        <v>3792.3887865390334</v>
      </c>
      <c r="AD73" s="89">
        <f ca="1">AD50*AD27/E3_Parameter!$C$19</f>
        <v>15169.555146156134</v>
      </c>
      <c r="AE73" s="89">
        <f ca="1">AE50*AE27/E3_Parameter!$C$19</f>
        <v>3792.3887865390334</v>
      </c>
      <c r="AF73" s="89">
        <f ca="1">AF50*AF27/E3_Parameter!$C$19</f>
        <v>11377.166359617102</v>
      </c>
      <c r="AG73" s="89">
        <f ca="1">AG50*AG27/E3_Parameter!$C$19</f>
        <v>3792.3887865390334</v>
      </c>
      <c r="AH73" s="89">
        <f ca="1">AH50*AH27/E3_Parameter!$C$19</f>
        <v>7584.7775730780668</v>
      </c>
      <c r="AI73" s="89">
        <f ca="1">AI50*AI27/E3_Parameter!$C$19</f>
        <v>3792.3887865390334</v>
      </c>
      <c r="AJ73" s="89">
        <f ca="1">AJ50*AJ27/E3_Parameter!$C$19</f>
        <v>3792.3887865390334</v>
      </c>
      <c r="AK73" s="89" t="e">
        <f ca="1">AK50*AK27/E3_Parameter!$C$19</f>
        <v>#N/A</v>
      </c>
      <c r="AL73" s="89" t="e">
        <f ca="1">AL50*AL27/E3_Parameter!$C$19</f>
        <v>#N/A</v>
      </c>
      <c r="AM73" s="89" t="e">
        <f ca="1">AM50*AM27/E3_Parameter!$C$19</f>
        <v>#N/A</v>
      </c>
      <c r="AN73" s="89" t="e">
        <f ca="1">AN50*AN27/E3_Parameter!$C$19</f>
        <v>#N/A</v>
      </c>
      <c r="AO73" s="89" t="e">
        <f ca="1">AO50*AO27/E3_Parameter!$C$19</f>
        <v>#N/A</v>
      </c>
      <c r="AP73" s="89" t="e">
        <f ca="1">AP50*AP27/E3_Parameter!$C$19</f>
        <v>#N/A</v>
      </c>
      <c r="AQ73" s="89" t="e">
        <f ca="1">AQ50*AQ27/E3_Parameter!$C$19</f>
        <v>#N/A</v>
      </c>
      <c r="AR73" s="89" t="e">
        <f ca="1">AR50*AR27/E3_Parameter!$C$19</f>
        <v>#N/A</v>
      </c>
      <c r="AS73" s="89" t="e">
        <f ca="1">AS50*AS27/E3_Parameter!$C$19</f>
        <v>#N/A</v>
      </c>
      <c r="AT73" s="89" t="e">
        <f ca="1">AT50*AT27/E3_Parameter!$C$19</f>
        <v>#N/A</v>
      </c>
      <c r="AU73" s="89" t="e">
        <f ca="1">AU50*AU27/E3_Parameter!$C$19</f>
        <v>#N/A</v>
      </c>
      <c r="AV73" s="89" t="e">
        <f ca="1">AV50*AV27/E3_Parameter!$C$19</f>
        <v>#N/A</v>
      </c>
      <c r="AW73" s="89" t="e">
        <f ca="1">AW50*AW27/E3_Parameter!$C$19</f>
        <v>#N/A</v>
      </c>
      <c r="AX73" s="89" t="e">
        <f ca="1">AX50*AX27/E3_Parameter!$C$19</f>
        <v>#N/A</v>
      </c>
      <c r="AY73" s="89" t="e">
        <f ca="1">AY50*AY27/E3_Parameter!$C$19</f>
        <v>#N/A</v>
      </c>
      <c r="AZ73" s="89" t="e">
        <f ca="1">AZ50*AZ27/E3_Parameter!$C$19</f>
        <v>#N/A</v>
      </c>
      <c r="BA73" s="89" t="e">
        <f ca="1">BA50*BA27/E3_Parameter!$C$19</f>
        <v>#N/A</v>
      </c>
      <c r="BB73" s="89" t="e">
        <f ca="1">BB50*BB27/E3_Parameter!$C$19</f>
        <v>#N/A</v>
      </c>
      <c r="BC73" s="89" t="e">
        <f ca="1">BC50*BC27/E3_Parameter!$C$19</f>
        <v>#N/A</v>
      </c>
      <c r="BD73" s="89" t="e">
        <f ca="1">BD50*BD27/E3_Parameter!$C$19</f>
        <v>#N/A</v>
      </c>
      <c r="BE73" s="89" t="e">
        <f ca="1">BE50*BE27/E3_Parameter!$C$19</f>
        <v>#N/A</v>
      </c>
      <c r="BF73" s="89" t="e">
        <f ca="1">BF50*BF27/E3_Parameter!$C$19</f>
        <v>#N/A</v>
      </c>
      <c r="BG73" s="89" t="e">
        <f ca="1">BG50*BG27/E3_Parameter!$C$19</f>
        <v>#N/A</v>
      </c>
      <c r="BH73" s="89" t="e">
        <f ca="1">BH50*BH27/E3_Parameter!$C$19</f>
        <v>#N/A</v>
      </c>
      <c r="BI73" s="89" t="e">
        <f ca="1">BI50*BI27/E3_Parameter!$C$19</f>
        <v>#N/A</v>
      </c>
      <c r="BJ73" s="89" t="e">
        <f ca="1">BJ50*BJ27/E3_Parameter!$C$19</f>
        <v>#N/A</v>
      </c>
      <c r="BK73" s="89" t="e">
        <f ca="1">BK50*BK27/E3_Parameter!$C$19</f>
        <v>#N/A</v>
      </c>
      <c r="BL73" s="89" t="e">
        <f ca="1">BL50*BL27/E3_Parameter!$C$19</f>
        <v>#N/A</v>
      </c>
      <c r="BM73" s="89" t="e">
        <f ca="1">BM50*BM27/E3_Parameter!$C$19</f>
        <v>#N/A</v>
      </c>
      <c r="BN73" s="89" t="e">
        <f ca="1">BN50*BN27/E3_Parameter!$C$19</f>
        <v>#N/A</v>
      </c>
      <c r="BO73" s="89" t="e">
        <f ca="1">BO50*BO27/E3_Parameter!$C$19</f>
        <v>#N/A</v>
      </c>
      <c r="BP73" s="89" t="e">
        <f ca="1">BP50*BP27/E3_Parameter!$C$19</f>
        <v>#N/A</v>
      </c>
      <c r="BQ73" s="89" t="e">
        <f ca="1">BQ50*BQ27/E3_Parameter!$C$19</f>
        <v>#N/A</v>
      </c>
      <c r="BR73" s="89" t="e">
        <f ca="1">BR50*BR27/E3_Parameter!$C$19</f>
        <v>#N/A</v>
      </c>
      <c r="BS73" s="89" t="e">
        <f ca="1">BS50*BS27/E3_Parameter!$C$19</f>
        <v>#N/A</v>
      </c>
      <c r="BT73" s="89" t="e">
        <f ca="1">BT50*BT27/E3_Parameter!$C$19</f>
        <v>#N/A</v>
      </c>
      <c r="BU73" s="89" t="e">
        <f ca="1">BU50*BU27/E3_Parameter!$C$19</f>
        <v>#N/A</v>
      </c>
      <c r="BV73" s="89" t="e">
        <f ca="1">BV50*BV27/E3_Parameter!$C$19</f>
        <v>#N/A</v>
      </c>
      <c r="BW73" s="89" t="e">
        <f ca="1">BW50*BW27/E3_Parameter!$C$19</f>
        <v>#N/A</v>
      </c>
      <c r="BX73" s="89" t="e">
        <f ca="1">BX50*BX27/E3_Parameter!$C$19</f>
        <v>#N/A</v>
      </c>
      <c r="BY73" s="89" t="e">
        <f ca="1">BY50*BY27/E3_Parameter!$C$19</f>
        <v>#N/A</v>
      </c>
      <c r="BZ73" s="89" t="e">
        <f ca="1">BZ50*BZ27/E3_Parameter!$C$19</f>
        <v>#N/A</v>
      </c>
      <c r="CA73" s="89" t="e">
        <f ca="1">CA50*CA27/E3_Parameter!$C$19</f>
        <v>#N/A</v>
      </c>
      <c r="CB73" s="89" t="e">
        <f ca="1">CB50*CB27/E3_Parameter!$C$19</f>
        <v>#N/A</v>
      </c>
      <c r="CC73" s="89" t="e">
        <f ca="1">CC50*CC27/E3_Parameter!$C$19</f>
        <v>#N/A</v>
      </c>
      <c r="CD73" s="89" t="e">
        <f ca="1">CD50*CD27/E3_Parameter!$C$19</f>
        <v>#N/A</v>
      </c>
      <c r="CE73" s="89" t="e">
        <f ca="1">CE50*CE27/E3_Parameter!$C$19</f>
        <v>#N/A</v>
      </c>
      <c r="CF73" s="89" t="e">
        <f ca="1">CF50*CF27/E3_Parameter!$C$19</f>
        <v>#N/A</v>
      </c>
      <c r="CG73" s="89" t="e">
        <f ca="1">CG50*CG27/E3_Parameter!$C$19</f>
        <v>#N/A</v>
      </c>
      <c r="CH73" s="89" t="e">
        <f ca="1">CH50*CH27/E3_Parameter!$C$19</f>
        <v>#N/A</v>
      </c>
      <c r="CI73" s="89" t="e">
        <f ca="1">CI50*CI27/E3_Parameter!$C$19</f>
        <v>#N/A</v>
      </c>
      <c r="CJ73" s="89" t="e">
        <f ca="1">CJ50*CJ27/E3_Parameter!$C$19</f>
        <v>#N/A</v>
      </c>
      <c r="CK73" s="89" t="e">
        <f ca="1">CK50*CK27/E3_Parameter!$C$19</f>
        <v>#N/A</v>
      </c>
      <c r="CL73" s="89" t="e">
        <f ca="1">CL50*CL27/E3_Parameter!$C$19</f>
        <v>#N/A</v>
      </c>
      <c r="CM73" s="89" t="e">
        <f ca="1">CM50*CM27/E3_Parameter!$C$19</f>
        <v>#N/A</v>
      </c>
      <c r="CN73" s="89" t="e">
        <f ca="1">CN50*CN27/E3_Parameter!$C$19</f>
        <v>#N/A</v>
      </c>
      <c r="CO73" s="89" t="e">
        <f ca="1">CO50*CO27/E3_Parameter!$C$19</f>
        <v>#N/A</v>
      </c>
      <c r="CP73" s="89" t="e">
        <f ca="1">CP50*CP27/E3_Parameter!$C$19</f>
        <v>#N/A</v>
      </c>
      <c r="CQ73" s="89" t="e">
        <f ca="1">CQ50*CQ27/E3_Parameter!$C$19</f>
        <v>#N/A</v>
      </c>
      <c r="CR73" s="89" t="e">
        <f ca="1">CR50*CR27/E3_Parameter!$C$19</f>
        <v>#N/A</v>
      </c>
      <c r="CS73" s="89" t="e">
        <f ca="1">CS50*CS27/E3_Parameter!$C$19</f>
        <v>#N/A</v>
      </c>
      <c r="CT73" s="89" t="e">
        <f ca="1">CT50*CT27/E3_Parameter!$C$19</f>
        <v>#N/A</v>
      </c>
      <c r="CU73" s="89" t="e">
        <f ca="1">CU50*CU27/E3_Parameter!$C$19</f>
        <v>#N/A</v>
      </c>
      <c r="CV73" s="89" t="e">
        <f ca="1">CV50*CV27/E3_Parameter!$C$19</f>
        <v>#N/A</v>
      </c>
      <c r="CW73" s="89" t="e">
        <f ca="1">CW50*CW27/E3_Parameter!$C$19</f>
        <v>#N/A</v>
      </c>
      <c r="CX73" s="89" t="e">
        <f ca="1">CX50*CX27/E3_Parameter!$C$19</f>
        <v>#N/A</v>
      </c>
      <c r="CY73" s="89" t="e">
        <f ca="1">CY50*CY27/E3_Parameter!$C$19</f>
        <v>#N/A</v>
      </c>
      <c r="CZ73" s="89" t="e">
        <f ca="1">CZ50*CZ27/E3_Parameter!$C$19</f>
        <v>#N/A</v>
      </c>
      <c r="DA73" s="89" t="e">
        <f ca="1">DA50*DA27/E3_Parameter!$C$19</f>
        <v>#N/A</v>
      </c>
      <c r="DB73" s="89" t="e">
        <f ca="1">DB50*DB27/E3_Parameter!$C$19</f>
        <v>#N/A</v>
      </c>
      <c r="DC73" s="89" t="e">
        <f ca="1">DC50*DC27/E3_Parameter!$C$19</f>
        <v>#N/A</v>
      </c>
      <c r="DD73" s="89" t="e">
        <f ca="1">DD50*DD27/E3_Parameter!$C$19</f>
        <v>#N/A</v>
      </c>
      <c r="DE73" s="89" t="e">
        <f ca="1">DE50*DE27/E3_Parameter!$C$19</f>
        <v>#N/A</v>
      </c>
      <c r="DF73" s="89" t="e">
        <f ca="1">DF50*DF27/E3_Parameter!$C$19</f>
        <v>#N/A</v>
      </c>
      <c r="DG73" s="89" t="e">
        <f ca="1">DG50*DG27/E3_Parameter!$C$19</f>
        <v>#N/A</v>
      </c>
      <c r="DH73" s="89" t="e">
        <f ca="1">DH50*DH27/E3_Parameter!$C$19</f>
        <v>#N/A</v>
      </c>
      <c r="DI73" s="89" t="e">
        <f ca="1">DI50*DI27/E3_Parameter!$C$19</f>
        <v>#N/A</v>
      </c>
      <c r="DJ73" s="89" t="e">
        <f ca="1">DJ50*DJ27/E3_Parameter!$C$19</f>
        <v>#N/A</v>
      </c>
      <c r="DK73" s="89" t="e">
        <f ca="1">DK50*DK27/E3_Parameter!$C$19</f>
        <v>#N/A</v>
      </c>
      <c r="DL73" s="89" t="e">
        <f ca="1">DL50*DL27/E3_Parameter!$C$19</f>
        <v>#N/A</v>
      </c>
      <c r="DM73" s="89" t="e">
        <f ca="1">DM50*DM27/E3_Parameter!$C$19</f>
        <v>#N/A</v>
      </c>
      <c r="DN73" s="89" t="e">
        <f ca="1">DN50*DN27/E3_Parameter!$C$19</f>
        <v>#N/A</v>
      </c>
      <c r="DO73" s="89" t="e">
        <f ca="1">DO50*DO27/E3_Parameter!$C$19</f>
        <v>#N/A</v>
      </c>
      <c r="DP73" s="89" t="e">
        <f ca="1">DP50*DP27/E3_Parameter!$C$19</f>
        <v>#N/A</v>
      </c>
      <c r="DQ73" s="89" t="e">
        <f ca="1">DQ50*DQ27/E3_Parameter!$C$19</f>
        <v>#N/A</v>
      </c>
      <c r="DR73" s="89" t="e">
        <f ca="1">DR50*DR27/E3_Parameter!$C$19</f>
        <v>#N/A</v>
      </c>
      <c r="DS73" s="89" t="e">
        <f ca="1">DS50*DS27/E3_Parameter!$C$19</f>
        <v>#N/A</v>
      </c>
      <c r="DT73" s="89" t="e">
        <f ca="1">DT50*DT27/E3_Parameter!$C$19</f>
        <v>#N/A</v>
      </c>
      <c r="DU73" s="89" t="e">
        <f ca="1">DU50*DU27/E3_Parameter!$C$19</f>
        <v>#N/A</v>
      </c>
      <c r="DV73" s="89" t="e">
        <f ca="1">DV50*DV27/E3_Parameter!$C$19</f>
        <v>#N/A</v>
      </c>
      <c r="DW73" s="89" t="e">
        <f ca="1">DW50*DW27/E3_Parameter!$C$19</f>
        <v>#N/A</v>
      </c>
      <c r="DX73" s="89" t="e">
        <f ca="1">DX50*DX27/E3_Parameter!$C$19</f>
        <v>#N/A</v>
      </c>
      <c r="DY73" s="89" t="e">
        <f ca="1">DY50*DY27/E3_Parameter!$C$19</f>
        <v>#N/A</v>
      </c>
      <c r="DZ73" s="89" t="e">
        <f ca="1">DZ50*DZ27/E3_Parameter!$C$19</f>
        <v>#N/A</v>
      </c>
      <c r="EA73" s="89" t="e">
        <f ca="1">EA50*EA27/E3_Parameter!$C$19</f>
        <v>#N/A</v>
      </c>
      <c r="EB73" s="89" t="e">
        <f ca="1">EB50*EB27/E3_Parameter!$C$19</f>
        <v>#N/A</v>
      </c>
      <c r="EC73" s="89" t="e">
        <f ca="1">EC50*EC27/E3_Parameter!$C$19</f>
        <v>#N/A</v>
      </c>
      <c r="ED73" s="89" t="e">
        <f ca="1">ED50*ED27/E3_Parameter!$C$19</f>
        <v>#N/A</v>
      </c>
      <c r="EE73" s="89" t="e">
        <f ca="1">EE50*EE27/E3_Parameter!$C$19</f>
        <v>#N/A</v>
      </c>
      <c r="EF73" s="89" t="e">
        <f ca="1">EF50*EF27/E3_Parameter!$C$19</f>
        <v>#N/A</v>
      </c>
      <c r="EG73" s="89" t="e">
        <f ca="1">EG50*EG27/E3_Parameter!$C$19</f>
        <v>#N/A</v>
      </c>
      <c r="EH73" s="89" t="e">
        <f ca="1">EH50*EH27/E3_Parameter!$C$19</f>
        <v>#N/A</v>
      </c>
      <c r="EI73" s="89" t="e">
        <f ca="1">EI50*EI27/E3_Parameter!$C$19</f>
        <v>#N/A</v>
      </c>
      <c r="EJ73" s="89" t="e">
        <f ca="1">EJ50*EJ27/E3_Parameter!$C$19</f>
        <v>#N/A</v>
      </c>
      <c r="EK73" s="89" t="e">
        <f ca="1">EK50*EK27/E3_Parameter!$C$19</f>
        <v>#N/A</v>
      </c>
      <c r="EL73" s="89" t="e">
        <f ca="1">EL50*EL27/E3_Parameter!$C$19</f>
        <v>#N/A</v>
      </c>
      <c r="EM73" s="89" t="e">
        <f ca="1">EM50*EM27/E3_Parameter!$C$19</f>
        <v>#N/A</v>
      </c>
      <c r="EN73" s="89" t="e">
        <f ca="1">EN50*EN27/E3_Parameter!$C$19</f>
        <v>#N/A</v>
      </c>
      <c r="EO73" s="89" t="e">
        <f ca="1">EO50*EO27/E3_Parameter!$C$19</f>
        <v>#N/A</v>
      </c>
      <c r="EP73" s="89" t="e">
        <f ca="1">EP50*EP27/E3_Parameter!$C$19</f>
        <v>#N/A</v>
      </c>
      <c r="EQ73" s="89" t="e">
        <f ca="1">EQ50*EQ27/E3_Parameter!$C$19</f>
        <v>#N/A</v>
      </c>
      <c r="ER73" s="89" t="e">
        <f ca="1">ER50*ER27/E3_Parameter!$C$19</f>
        <v>#N/A</v>
      </c>
      <c r="ES73" s="89" t="e">
        <f ca="1">ES50*ES27/E3_Parameter!$C$19</f>
        <v>#N/A</v>
      </c>
      <c r="ET73" s="89" t="e">
        <f ca="1">ET50*ET27/E3_Parameter!$C$19</f>
        <v>#N/A</v>
      </c>
      <c r="EU73" s="89" t="e">
        <f ca="1">EU50*EU27/E3_Parameter!$C$19</f>
        <v>#N/A</v>
      </c>
      <c r="EV73" s="89" t="e">
        <f ca="1">EV50*EV27/E3_Parameter!$C$19</f>
        <v>#N/A</v>
      </c>
      <c r="EW73" s="89" t="e">
        <f ca="1">EW50*EW27/E3_Parameter!$C$19</f>
        <v>#N/A</v>
      </c>
      <c r="EX73" s="89" t="e">
        <f ca="1">EX50*EX27/E3_Parameter!$C$19</f>
        <v>#N/A</v>
      </c>
      <c r="EY73" s="89" t="e">
        <f ca="1">EY50*EY27/E3_Parameter!$C$19</f>
        <v>#N/A</v>
      </c>
      <c r="EZ73" s="89" t="e">
        <f ca="1">EZ50*EZ27/E3_Parameter!$C$19</f>
        <v>#N/A</v>
      </c>
      <c r="FA73" s="89" t="e">
        <f ca="1">FA50*FA27/E3_Parameter!$C$19</f>
        <v>#N/A</v>
      </c>
      <c r="FB73" s="89" t="e">
        <f ca="1">FB50*FB27/E3_Parameter!$C$19</f>
        <v>#N/A</v>
      </c>
      <c r="FC73" s="89" t="e">
        <f ca="1">FC50*FC27/E3_Parameter!$C$19</f>
        <v>#N/A</v>
      </c>
      <c r="FD73" s="89" t="e">
        <f ca="1">FD50*FD27/E3_Parameter!$C$19</f>
        <v>#N/A</v>
      </c>
      <c r="FE73" s="89" t="e">
        <f ca="1">FE50*FE27/E3_Parameter!$C$19</f>
        <v>#N/A</v>
      </c>
      <c r="FF73" s="89" t="e">
        <f ca="1">FF50*FF27/E3_Parameter!$C$19</f>
        <v>#N/A</v>
      </c>
      <c r="FG73" s="89" t="e">
        <f ca="1">FG50*FG27/E3_Parameter!$C$19</f>
        <v>#N/A</v>
      </c>
      <c r="FH73" s="89" t="e">
        <f ca="1">FH50*FH27/E3_Parameter!$C$19</f>
        <v>#N/A</v>
      </c>
      <c r="FI73" s="89" t="e">
        <f ca="1">FI50*FI27/E3_Parameter!$C$19</f>
        <v>#N/A</v>
      </c>
      <c r="FJ73" s="89" t="e">
        <f ca="1">FJ50*FJ27/E3_Parameter!$C$19</f>
        <v>#N/A</v>
      </c>
      <c r="FK73" s="89" t="e">
        <f ca="1">FK50*FK27/E3_Parameter!$C$19</f>
        <v>#N/A</v>
      </c>
      <c r="FL73" s="89" t="e">
        <f ca="1">FL50*FL27/E3_Parameter!$C$19</f>
        <v>#N/A</v>
      </c>
      <c r="FM73" s="89" t="e">
        <f ca="1">FM50*FM27/E3_Parameter!$C$19</f>
        <v>#N/A</v>
      </c>
      <c r="FN73" s="89" t="e">
        <f ca="1">FN50*FN27/E3_Parameter!$C$19</f>
        <v>#N/A</v>
      </c>
      <c r="FO73" s="89" t="e">
        <f ca="1">FO50*FO27/E3_Parameter!$C$19</f>
        <v>#N/A</v>
      </c>
      <c r="FP73" s="89" t="e">
        <f ca="1">FP50*FP27/E3_Parameter!$C$19</f>
        <v>#N/A</v>
      </c>
      <c r="FQ73" s="89" t="e">
        <f ca="1">FQ50*FQ27/E3_Parameter!$C$19</f>
        <v>#N/A</v>
      </c>
      <c r="FR73" s="89" t="e">
        <f ca="1">FR50*FR27/E3_Parameter!$C$19</f>
        <v>#N/A</v>
      </c>
      <c r="FS73" s="89" t="e">
        <f ca="1">FS50*FS27/E3_Parameter!$C$19</f>
        <v>#N/A</v>
      </c>
      <c r="FT73" s="89" t="e">
        <f ca="1">FT50*FT27/E3_Parameter!$C$19</f>
        <v>#N/A</v>
      </c>
      <c r="FU73" s="89" t="e">
        <f ca="1">FU50*FU27/E3_Parameter!$C$19</f>
        <v>#N/A</v>
      </c>
      <c r="FV73" s="89" t="e">
        <f ca="1">FV50*FV27/E3_Parameter!$C$19</f>
        <v>#N/A</v>
      </c>
      <c r="FW73" s="89" t="e">
        <f ca="1">FW50*FW27/E3_Parameter!$C$19</f>
        <v>#N/A</v>
      </c>
      <c r="FX73" s="89" t="e">
        <f ca="1">FX50*FX27/E3_Parameter!$C$19</f>
        <v>#N/A</v>
      </c>
      <c r="FY73" s="89" t="e">
        <f ca="1">FY50*FY27/E3_Parameter!$C$19</f>
        <v>#N/A</v>
      </c>
      <c r="FZ73" s="89" t="e">
        <f ca="1">FZ50*FZ27/E3_Parameter!$C$19</f>
        <v>#N/A</v>
      </c>
      <c r="GA73" s="89" t="e">
        <f ca="1">GA50*GA27/E3_Parameter!$C$19</f>
        <v>#N/A</v>
      </c>
      <c r="GB73" s="89" t="e">
        <f ca="1">GB50*GB27/E3_Parameter!$C$19</f>
        <v>#N/A</v>
      </c>
      <c r="GC73" s="89" t="e">
        <f ca="1">GC50*GC27/E3_Parameter!$C$19</f>
        <v>#N/A</v>
      </c>
      <c r="GD73" s="89" t="e">
        <f ca="1">GD50*GD27/E3_Parameter!$C$19</f>
        <v>#N/A</v>
      </c>
      <c r="GE73" s="89" t="e">
        <f ca="1">GE50*GE27/E3_Parameter!$C$19</f>
        <v>#N/A</v>
      </c>
      <c r="GF73" s="89" t="e">
        <f ca="1">GF50*GF27/E3_Parameter!$C$19</f>
        <v>#N/A</v>
      </c>
      <c r="GG73" s="89" t="e">
        <f ca="1">GG50*GG27/E3_Parameter!$C$19</f>
        <v>#N/A</v>
      </c>
      <c r="GH73" s="89" t="e">
        <f ca="1">GH50*GH27/E3_Parameter!$C$19</f>
        <v>#N/A</v>
      </c>
      <c r="GI73" s="89" t="e">
        <f ca="1">GI50*GI27/E3_Parameter!$C$19</f>
        <v>#N/A</v>
      </c>
      <c r="GJ73" s="89" t="e">
        <f ca="1">GJ50*GJ27/E3_Parameter!$C$19</f>
        <v>#N/A</v>
      </c>
      <c r="GK73" s="89" t="e">
        <f ca="1">GK50*GK27/E3_Parameter!$C$19</f>
        <v>#N/A</v>
      </c>
      <c r="GL73" s="89" t="e">
        <f ca="1">GL50*GL27/E3_Parameter!$C$19</f>
        <v>#N/A</v>
      </c>
      <c r="GM73" s="89" t="e">
        <f ca="1">GM50*GM27/E3_Parameter!$C$19</f>
        <v>#N/A</v>
      </c>
      <c r="GN73" s="89" t="e">
        <f ca="1">GN50*GN27/E3_Parameter!$C$19</f>
        <v>#N/A</v>
      </c>
      <c r="GO73" s="89" t="e">
        <f ca="1">GO50*GO27/E3_Parameter!$C$19</f>
        <v>#N/A</v>
      </c>
      <c r="GP73" s="89" t="e">
        <f ca="1">GP50*GP27/E3_Parameter!$C$19</f>
        <v>#N/A</v>
      </c>
      <c r="GQ73" s="89" t="e">
        <f ca="1">GQ50*GQ27/E3_Parameter!$C$19</f>
        <v>#N/A</v>
      </c>
      <c r="GR73" s="89" t="e">
        <f ca="1">GR50*GR27/E3_Parameter!$C$19</f>
        <v>#N/A</v>
      </c>
      <c r="GS73" s="89" t="e">
        <f ca="1">GS50*GS27/E3_Parameter!$C$19</f>
        <v>#N/A</v>
      </c>
      <c r="GT73" s="89" t="e">
        <f ca="1">GT50*GT27/E3_Parameter!$C$19</f>
        <v>#N/A</v>
      </c>
      <c r="GU73" s="89" t="e">
        <f ca="1">GU50*GU27/E3_Parameter!$C$19</f>
        <v>#N/A</v>
      </c>
      <c r="GV73" s="89" t="e">
        <f ca="1">GV50*GV27/E3_Parameter!$C$19</f>
        <v>#N/A</v>
      </c>
      <c r="GW73" s="89" t="e">
        <f ca="1">GW50*GW27/E3_Parameter!$C$19</f>
        <v>#N/A</v>
      </c>
      <c r="GX73" s="89" t="e">
        <f ca="1">GX50*GX27/E3_Parameter!$C$19</f>
        <v>#N/A</v>
      </c>
      <c r="GY73" s="89" t="e">
        <f ca="1">GY50*GY27/E3_Parameter!$C$19</f>
        <v>#N/A</v>
      </c>
      <c r="GZ73" s="89" t="e">
        <f ca="1">GZ50*GZ27/E3_Parameter!$C$19</f>
        <v>#N/A</v>
      </c>
      <c r="HA73" s="89" t="e">
        <f ca="1">HA50*HA27/E3_Parameter!$C$19</f>
        <v>#N/A</v>
      </c>
      <c r="HB73" s="89" t="e">
        <f ca="1">HB50*HB27/E3_Parameter!$C$19</f>
        <v>#N/A</v>
      </c>
      <c r="HC73" s="89" t="e">
        <f ca="1">HC50*HC27/E3_Parameter!$C$19</f>
        <v>#N/A</v>
      </c>
      <c r="HD73" s="89" t="e">
        <f ca="1">HD50*HD27/E3_Parameter!$C$19</f>
        <v>#N/A</v>
      </c>
      <c r="HE73" s="89" t="e">
        <f ca="1">HE50*HE27/E3_Parameter!$C$19</f>
        <v>#N/A</v>
      </c>
      <c r="HF73" s="89" t="e">
        <f ca="1">HF50*HF27/E3_Parameter!$C$19</f>
        <v>#N/A</v>
      </c>
      <c r="HG73" s="89" t="e">
        <f ca="1">HG50*HG27/E3_Parameter!$C$19</f>
        <v>#N/A</v>
      </c>
      <c r="HH73" s="89" t="e">
        <f ca="1">HH50*HH27/E3_Parameter!$C$19</f>
        <v>#N/A</v>
      </c>
      <c r="HI73" s="89" t="e">
        <f ca="1">HI50*HI27/E3_Parameter!$C$19</f>
        <v>#N/A</v>
      </c>
      <c r="HJ73" s="89" t="e">
        <f ca="1">HJ50*HJ27/E3_Parameter!$C$19</f>
        <v>#N/A</v>
      </c>
      <c r="HK73" s="89" t="e">
        <f ca="1">HK50*HK27/E3_Parameter!$C$19</f>
        <v>#N/A</v>
      </c>
      <c r="HL73" s="89" t="e">
        <f ca="1">HL50*HL27/E3_Parameter!$C$19</f>
        <v>#N/A</v>
      </c>
      <c r="HM73" s="89" t="e">
        <f ca="1">HM50*HM27/E3_Parameter!$C$19</f>
        <v>#N/A</v>
      </c>
      <c r="HN73" s="89" t="e">
        <f ca="1">HN50*HN27/E3_Parameter!$C$19</f>
        <v>#N/A</v>
      </c>
      <c r="HO73" s="89" t="e">
        <f ca="1">HO50*HO27/E3_Parameter!$C$19</f>
        <v>#N/A</v>
      </c>
      <c r="HP73" s="89" t="e">
        <f ca="1">HP50*HP27/E3_Parameter!$C$19</f>
        <v>#N/A</v>
      </c>
      <c r="HQ73" s="89" t="e">
        <f ca="1">HQ50*HQ27/E3_Parameter!$C$19</f>
        <v>#N/A</v>
      </c>
      <c r="HR73" s="89" t="e">
        <f ca="1">HR50*HR27/E3_Parameter!$C$19</f>
        <v>#N/A</v>
      </c>
      <c r="HS73" s="89" t="e">
        <f ca="1">HS50*HS27/E3_Parameter!$C$19</f>
        <v>#N/A</v>
      </c>
      <c r="HT73" s="89" t="e">
        <f ca="1">HT50*HT27/E3_Parameter!$C$19</f>
        <v>#N/A</v>
      </c>
      <c r="HU73" s="89" t="e">
        <f ca="1">HU50*HU27/E3_Parameter!$C$19</f>
        <v>#N/A</v>
      </c>
      <c r="HV73" s="89" t="e">
        <f ca="1">HV50*HV27/E3_Parameter!$C$19</f>
        <v>#N/A</v>
      </c>
      <c r="HW73" s="89" t="e">
        <f ca="1">HW50*HW27/E3_Parameter!$C$19</f>
        <v>#N/A</v>
      </c>
      <c r="HX73" s="89" t="e">
        <f ca="1">HX50*HX27/E3_Parameter!$C$19</f>
        <v>#N/A</v>
      </c>
      <c r="HY73" s="89" t="e">
        <f ca="1">HY50*HY27/E3_Parameter!$C$19</f>
        <v>#N/A</v>
      </c>
      <c r="HZ73" s="89" t="e">
        <f ca="1">HZ50*HZ27/E3_Parameter!$C$19</f>
        <v>#N/A</v>
      </c>
      <c r="IA73" s="89" t="e">
        <f ca="1">IA50*IA27/E3_Parameter!$C$19</f>
        <v>#N/A</v>
      </c>
      <c r="IB73" s="89" t="e">
        <f ca="1">IB50*IB27/E3_Parameter!$C$19</f>
        <v>#N/A</v>
      </c>
      <c r="IC73" s="89" t="e">
        <f ca="1">IC50*IC27/E3_Parameter!$C$19</f>
        <v>#N/A</v>
      </c>
      <c r="ID73" s="89" t="e">
        <f ca="1">ID50*ID27/E3_Parameter!$C$19</f>
        <v>#N/A</v>
      </c>
      <c r="IE73" s="89" t="e">
        <f ca="1">IE50*IE27/E3_Parameter!$C$19</f>
        <v>#N/A</v>
      </c>
      <c r="IF73" s="89" t="e">
        <f ca="1">IF50*IF27/E3_Parameter!$C$19</f>
        <v>#N/A</v>
      </c>
      <c r="IG73" s="89" t="e">
        <f ca="1">IG50*IG27/E3_Parameter!$C$19</f>
        <v>#N/A</v>
      </c>
      <c r="IH73" s="89" t="e">
        <f ca="1">IH50*IH27/E3_Parameter!$C$19</f>
        <v>#N/A</v>
      </c>
      <c r="II73" s="89" t="e">
        <f ca="1">II50*II27/E3_Parameter!$C$19</f>
        <v>#N/A</v>
      </c>
      <c r="IJ73" s="89" t="e">
        <f ca="1">IJ50*IJ27/E3_Parameter!$C$19</f>
        <v>#N/A</v>
      </c>
      <c r="IK73" s="89" t="e">
        <f ca="1">IK50*IK27/E3_Parameter!$C$19</f>
        <v>#N/A</v>
      </c>
      <c r="IL73" s="89" t="e">
        <f ca="1">IL50*IL27/E3_Parameter!$C$19</f>
        <v>#N/A</v>
      </c>
      <c r="IM73" s="89" t="e">
        <f ca="1">IM50*IM27/E3_Parameter!$C$19</f>
        <v>#N/A</v>
      </c>
      <c r="IN73" s="89" t="e">
        <f ca="1">IN50*IN27/E3_Parameter!$C$19</f>
        <v>#N/A</v>
      </c>
      <c r="IO73" s="89" t="e">
        <f ca="1">IO50*IO27/E3_Parameter!$C$19</f>
        <v>#N/A</v>
      </c>
      <c r="IP73" s="89" t="e">
        <f ca="1">IP50*IP27/E3_Parameter!$C$19</f>
        <v>#N/A</v>
      </c>
      <c r="IQ73" s="89" t="e">
        <f ca="1">IQ50*IQ27/E3_Parameter!$C$19</f>
        <v>#N/A</v>
      </c>
      <c r="IR73" s="89" t="e">
        <f ca="1">IR50*IR27/E3_Parameter!$C$19</f>
        <v>#N/A</v>
      </c>
      <c r="IS73" s="89" t="e">
        <f ca="1">IS50*IS27/E3_Parameter!$C$19</f>
        <v>#N/A</v>
      </c>
      <c r="IT73" s="89" t="e">
        <f ca="1">IT50*IT27/E3_Parameter!$C$19</f>
        <v>#N/A</v>
      </c>
      <c r="IU73" s="89" t="e">
        <f ca="1">IU50*IU27/E3_Parameter!$C$19</f>
        <v>#N/A</v>
      </c>
      <c r="IV73" s="89" t="e">
        <f ca="1">IV50*IV27/E3_Parameter!$C$19</f>
        <v>#N/A</v>
      </c>
      <c r="IW73" s="89" t="e">
        <f ca="1">IW50*IW27/E3_Parameter!$C$19</f>
        <v>#N/A</v>
      </c>
      <c r="IX73" s="89" t="e">
        <f ca="1">IX50*IX27/E3_Parameter!$C$19</f>
        <v>#N/A</v>
      </c>
      <c r="IY73" s="89" t="e">
        <f ca="1">IY50*IY27/E3_Parameter!$C$19</f>
        <v>#N/A</v>
      </c>
      <c r="IZ73" s="89" t="e">
        <f ca="1">IZ50*IZ27/E3_Parameter!$C$19</f>
        <v>#N/A</v>
      </c>
      <c r="JA73" s="89" t="e">
        <f ca="1">JA50*JA27/E3_Parameter!$C$19</f>
        <v>#N/A</v>
      </c>
      <c r="JB73" s="89" t="e">
        <f ca="1">JB50*JB27/E3_Parameter!$C$19</f>
        <v>#N/A</v>
      </c>
      <c r="JC73" s="89" t="e">
        <f ca="1">JC50*JC27/E3_Parameter!$C$19</f>
        <v>#N/A</v>
      </c>
      <c r="JD73" s="89" t="e">
        <f ca="1">JD50*JD27/E3_Parameter!$C$19</f>
        <v>#N/A</v>
      </c>
      <c r="JE73" s="89" t="e">
        <f ca="1">JE50*JE27/E3_Parameter!$C$19</f>
        <v>#N/A</v>
      </c>
      <c r="JF73" s="89" t="e">
        <f ca="1">JF50*JF27/E3_Parameter!$C$19</f>
        <v>#N/A</v>
      </c>
      <c r="JG73" s="89" t="e">
        <f ca="1">JG50*JG27/E3_Parameter!$C$19</f>
        <v>#N/A</v>
      </c>
      <c r="JH73" s="89" t="e">
        <f ca="1">JH50*JH27/E3_Parameter!$C$19</f>
        <v>#N/A</v>
      </c>
      <c r="JI73" s="89" t="e">
        <f ca="1">JI50*JI27/E3_Parameter!$C$19</f>
        <v>#N/A</v>
      </c>
      <c r="JJ73" s="89" t="e">
        <f ca="1">JJ50*JJ27/E3_Parameter!$C$19</f>
        <v>#N/A</v>
      </c>
      <c r="JK73" s="89" t="e">
        <f ca="1">JK50*JK27/E3_Parameter!$C$19</f>
        <v>#N/A</v>
      </c>
      <c r="JL73" s="89" t="e">
        <f ca="1">JL50*JL27/E3_Parameter!$C$19</f>
        <v>#N/A</v>
      </c>
      <c r="JM73" s="89" t="e">
        <f ca="1">JM50*JM27/E3_Parameter!$C$19</f>
        <v>#N/A</v>
      </c>
      <c r="JN73" s="89" t="e">
        <f ca="1">JN50*JN27/E3_Parameter!$C$19</f>
        <v>#N/A</v>
      </c>
      <c r="JO73" s="89" t="e">
        <f ca="1">JO50*JO27/E3_Parameter!$C$19</f>
        <v>#N/A</v>
      </c>
      <c r="JP73" s="89" t="e">
        <f ca="1">JP50*JP27/E3_Parameter!$C$19</f>
        <v>#N/A</v>
      </c>
      <c r="JQ73" s="89" t="e">
        <f ca="1">JQ50*JQ27/E3_Parameter!$C$19</f>
        <v>#N/A</v>
      </c>
      <c r="JR73" s="89" t="e">
        <f ca="1">JR50*JR27/E3_Parameter!$C$19</f>
        <v>#N/A</v>
      </c>
      <c r="JS73" s="89" t="e">
        <f ca="1">JS50*JS27/E3_Parameter!$C$19</f>
        <v>#N/A</v>
      </c>
      <c r="JT73" s="89" t="e">
        <f ca="1">JT50*JT27/E3_Parameter!$C$19</f>
        <v>#N/A</v>
      </c>
      <c r="JU73" s="89" t="e">
        <f ca="1">JU50*JU27/E3_Parameter!$C$19</f>
        <v>#N/A</v>
      </c>
      <c r="JV73" s="89" t="e">
        <f ca="1">JV50*JV27/E3_Parameter!$C$19</f>
        <v>#N/A</v>
      </c>
      <c r="JW73" s="89" t="e">
        <f ca="1">JW50*JW27/E3_Parameter!$C$19</f>
        <v>#N/A</v>
      </c>
      <c r="JX73" s="89" t="e">
        <f ca="1">JX50*JX27/E3_Parameter!$C$19</f>
        <v>#N/A</v>
      </c>
      <c r="JY73" s="89" t="e">
        <f ca="1">JY50*JY27/E3_Parameter!$C$19</f>
        <v>#N/A</v>
      </c>
      <c r="JZ73" s="89" t="e">
        <f ca="1">JZ50*JZ27/E3_Parameter!$C$19</f>
        <v>#N/A</v>
      </c>
      <c r="KA73" s="89" t="e">
        <f ca="1">KA50*KA27/E3_Parameter!$C$19</f>
        <v>#N/A</v>
      </c>
      <c r="KB73" s="89" t="e">
        <f ca="1">KB50*KB27/E3_Parameter!$C$19</f>
        <v>#N/A</v>
      </c>
      <c r="KC73" s="89" t="e">
        <f ca="1">KC50*KC27/E3_Parameter!$C$19</f>
        <v>#N/A</v>
      </c>
      <c r="KD73" s="89" t="e">
        <f ca="1">KD50*KD27/E3_Parameter!$C$19</f>
        <v>#N/A</v>
      </c>
      <c r="KE73" s="89" t="e">
        <f ca="1">KE50*KE27/E3_Parameter!$C$19</f>
        <v>#N/A</v>
      </c>
      <c r="KF73" s="89" t="e">
        <f ca="1">KF50*KF27/E3_Parameter!$C$19</f>
        <v>#N/A</v>
      </c>
      <c r="KG73" s="89" t="e">
        <f ca="1">KG50*KG27/E3_Parameter!$C$19</f>
        <v>#N/A</v>
      </c>
      <c r="KH73" s="89" t="e">
        <f ca="1">KH50*KH27/E3_Parameter!$C$19</f>
        <v>#N/A</v>
      </c>
      <c r="KI73" s="89" t="e">
        <f ca="1">KI50*KI27/E3_Parameter!$C$19</f>
        <v>#N/A</v>
      </c>
      <c r="KJ73" s="89" t="e">
        <f ca="1">KJ50*KJ27/E3_Parameter!$C$19</f>
        <v>#N/A</v>
      </c>
      <c r="KK73" s="89" t="e">
        <f ca="1">KK50*KK27/E3_Parameter!$C$19</f>
        <v>#N/A</v>
      </c>
      <c r="KL73" s="89" t="e">
        <f ca="1">KL50*KL27/E3_Parameter!$C$19</f>
        <v>#N/A</v>
      </c>
      <c r="KM73" s="89" t="e">
        <f ca="1">KM50*KM27/E3_Parameter!$C$19</f>
        <v>#N/A</v>
      </c>
      <c r="KN73" s="89" t="e">
        <f ca="1">KN50*KN27/E3_Parameter!$C$19</f>
        <v>#N/A</v>
      </c>
      <c r="KO73" s="89" t="e">
        <f ca="1">KO50*KO27/E3_Parameter!$C$19</f>
        <v>#N/A</v>
      </c>
      <c r="KP73" s="89" t="e">
        <f ca="1">KP50*KP27/E3_Parameter!$C$19</f>
        <v>#N/A</v>
      </c>
      <c r="KQ73" s="89" t="e">
        <f ca="1">KQ50*KQ27/E3_Parameter!$C$19</f>
        <v>#N/A</v>
      </c>
      <c r="KR73" s="89" t="e">
        <f ca="1">KR50*KR27/E3_Parameter!$C$19</f>
        <v>#N/A</v>
      </c>
      <c r="KS73" s="89" t="e">
        <f ca="1">KS50*KS27/E3_Parameter!$C$19</f>
        <v>#N/A</v>
      </c>
      <c r="KT73" s="89" t="e">
        <f ca="1">KT50*KT27/E3_Parameter!$C$19</f>
        <v>#N/A</v>
      </c>
      <c r="KU73" s="89" t="e">
        <f ca="1">KU50*KU27/E3_Parameter!$C$19</f>
        <v>#N/A</v>
      </c>
      <c r="KV73" s="89" t="e">
        <f ca="1">KV50*KV27/E3_Parameter!$C$19</f>
        <v>#N/A</v>
      </c>
      <c r="KW73" s="89" t="e">
        <f ca="1">KW50*KW27/E3_Parameter!$C$19</f>
        <v>#N/A</v>
      </c>
      <c r="KX73" s="89" t="e">
        <f ca="1">KX50*KX27/E3_Parameter!$C$19</f>
        <v>#N/A</v>
      </c>
      <c r="KY73" s="89" t="e">
        <f ca="1">KY50*KY27/E3_Parameter!$C$19</f>
        <v>#N/A</v>
      </c>
      <c r="KZ73" s="89" t="e">
        <f ca="1">KZ50*KZ27/E3_Parameter!$C$19</f>
        <v>#N/A</v>
      </c>
      <c r="LA73" s="89" t="e">
        <f ca="1">LA50*LA27/E3_Parameter!$C$19</f>
        <v>#N/A</v>
      </c>
      <c r="LB73" s="89" t="e">
        <f ca="1">LB50*LB27/E3_Parameter!$C$19</f>
        <v>#N/A</v>
      </c>
      <c r="LC73" s="89" t="e">
        <f ca="1">LC50*LC27/E3_Parameter!$C$19</f>
        <v>#N/A</v>
      </c>
      <c r="LD73" s="89" t="e">
        <f ca="1">LD50*LD27/E3_Parameter!$C$19</f>
        <v>#N/A</v>
      </c>
      <c r="LE73" s="89" t="e">
        <f ca="1">LE50*LE27/E3_Parameter!$C$19</f>
        <v>#N/A</v>
      </c>
      <c r="LF73" s="89" t="e">
        <f ca="1">LF50*LF27/E3_Parameter!$C$19</f>
        <v>#N/A</v>
      </c>
      <c r="LG73" s="89" t="e">
        <f ca="1">LG50*LG27/E3_Parameter!$C$19</f>
        <v>#N/A</v>
      </c>
      <c r="LH73" s="89" t="e">
        <f ca="1">LH50*LH27/E3_Parameter!$C$19</f>
        <v>#N/A</v>
      </c>
      <c r="LI73" s="89" t="e">
        <f ca="1">LI50*LI27/E3_Parameter!$C$19</f>
        <v>#N/A</v>
      </c>
      <c r="LJ73" s="89" t="e">
        <f ca="1">LJ50*LJ27/E3_Parameter!$C$19</f>
        <v>#N/A</v>
      </c>
      <c r="LK73" s="89" t="e">
        <f ca="1">LK50*LK27/E3_Parameter!$C$19</f>
        <v>#N/A</v>
      </c>
      <c r="LL73" s="89" t="e">
        <f ca="1">LL50*LL27/E3_Parameter!$C$19</f>
        <v>#N/A</v>
      </c>
      <c r="LM73" s="89" t="e">
        <f ca="1">LM50*LM27/E3_Parameter!$C$19</f>
        <v>#N/A</v>
      </c>
      <c r="LN73" s="89" t="e">
        <f ca="1">LN50*LN27/E3_Parameter!$C$19</f>
        <v>#N/A</v>
      </c>
      <c r="LO73" s="89" t="e">
        <f ca="1">LO50*LO27/E3_Parameter!$C$19</f>
        <v>#N/A</v>
      </c>
      <c r="LP73" s="89" t="e">
        <f ca="1">LP50*LP27/E3_Parameter!$C$19</f>
        <v>#N/A</v>
      </c>
      <c r="LQ73" s="89" t="e">
        <f ca="1">LQ50*LQ27/E3_Parameter!$C$19</f>
        <v>#N/A</v>
      </c>
      <c r="LR73" s="89" t="e">
        <f ca="1">LR50*LR27/E3_Parameter!$C$19</f>
        <v>#N/A</v>
      </c>
      <c r="LS73" s="89" t="e">
        <f ca="1">LS50*LS27/E3_Parameter!$C$19</f>
        <v>#N/A</v>
      </c>
      <c r="LT73" s="89" t="e">
        <f ca="1">LT50*LT27/E3_Parameter!$C$19</f>
        <v>#N/A</v>
      </c>
      <c r="LU73" s="89" t="e">
        <f ca="1">LU50*LU27/E3_Parameter!$C$19</f>
        <v>#N/A</v>
      </c>
      <c r="LV73" s="89" t="e">
        <f ca="1">LV50*LV27/E3_Parameter!$C$19</f>
        <v>#N/A</v>
      </c>
      <c r="LW73" s="89" t="e">
        <f ca="1">LW50*LW27/E3_Parameter!$C$19</f>
        <v>#N/A</v>
      </c>
      <c r="LX73" s="89" t="e">
        <f ca="1">LX50*LX27/E3_Parameter!$C$19</f>
        <v>#N/A</v>
      </c>
      <c r="LY73" s="89" t="e">
        <f ca="1">LY50*LY27/E3_Parameter!$C$19</f>
        <v>#N/A</v>
      </c>
      <c r="LZ73" s="89" t="e">
        <f ca="1">LZ50*LZ27/E3_Parameter!$C$19</f>
        <v>#N/A</v>
      </c>
      <c r="MA73" s="89" t="e">
        <f ca="1">MA50*MA27/E3_Parameter!$C$19</f>
        <v>#N/A</v>
      </c>
      <c r="MB73" s="89" t="e">
        <f ca="1">MB50*MB27/E3_Parameter!$C$19</f>
        <v>#N/A</v>
      </c>
      <c r="MC73" s="89" t="e">
        <f ca="1">MC50*MC27/E3_Parameter!$C$19</f>
        <v>#N/A</v>
      </c>
      <c r="MD73" s="89" t="e">
        <f ca="1">MD50*MD27/E3_Parameter!$C$19</f>
        <v>#N/A</v>
      </c>
      <c r="ME73" s="89" t="e">
        <f ca="1">ME50*ME27/E3_Parameter!$C$19</f>
        <v>#N/A</v>
      </c>
      <c r="MF73" s="89" t="e">
        <f ca="1">MF50*MF27/E3_Parameter!$C$19</f>
        <v>#N/A</v>
      </c>
      <c r="MG73" s="89" t="e">
        <f ca="1">MG50*MG27/E3_Parameter!$C$19</f>
        <v>#N/A</v>
      </c>
      <c r="MH73" s="89" t="e">
        <f ca="1">MH50*MH27/E3_Parameter!$C$19</f>
        <v>#N/A</v>
      </c>
      <c r="MI73" s="89" t="e">
        <f ca="1">MI50*MI27/E3_Parameter!$C$19</f>
        <v>#N/A</v>
      </c>
      <c r="MJ73" s="89" t="e">
        <f ca="1">MJ50*MJ27/E3_Parameter!$C$19</f>
        <v>#N/A</v>
      </c>
      <c r="MK73" s="89" t="e">
        <f ca="1">MK50*MK27/E3_Parameter!$C$19</f>
        <v>#N/A</v>
      </c>
      <c r="ML73" s="89" t="e">
        <f ca="1">ML50*ML27/E3_Parameter!$C$19</f>
        <v>#N/A</v>
      </c>
      <c r="MM73" s="89" t="e">
        <f ca="1">MM50*MM27/E3_Parameter!$C$19</f>
        <v>#N/A</v>
      </c>
      <c r="MN73" s="89" t="e">
        <f ca="1">MN50*MN27/E3_Parameter!$C$19</f>
        <v>#N/A</v>
      </c>
      <c r="MO73" s="89" t="e">
        <f ca="1">MO50*MO27/E3_Parameter!$C$19</f>
        <v>#N/A</v>
      </c>
      <c r="MP73" s="89" t="e">
        <f ca="1">MP50*MP27/E3_Parameter!$C$19</f>
        <v>#N/A</v>
      </c>
      <c r="MQ73" s="89" t="e">
        <f ca="1">MQ50*MQ27/E3_Parameter!$C$19</f>
        <v>#N/A</v>
      </c>
      <c r="MR73" s="89" t="e">
        <f ca="1">MR50*MR27/E3_Parameter!$C$19</f>
        <v>#N/A</v>
      </c>
      <c r="MS73" s="89" t="e">
        <f ca="1">MS50*MS27/E3_Parameter!$C$19</f>
        <v>#N/A</v>
      </c>
      <c r="MT73" s="89" t="e">
        <f ca="1">MT50*MT27/E3_Parameter!$C$19</f>
        <v>#N/A</v>
      </c>
      <c r="MU73" s="89" t="e">
        <f ca="1">MU50*MU27/E3_Parameter!$C$19</f>
        <v>#N/A</v>
      </c>
      <c r="MV73" s="89" t="e">
        <f ca="1">MV50*MV27/E3_Parameter!$C$19</f>
        <v>#N/A</v>
      </c>
      <c r="MW73" s="89" t="e">
        <f ca="1">MW50*MW27/E3_Parameter!$C$19</f>
        <v>#N/A</v>
      </c>
      <c r="MX73" s="89" t="e">
        <f ca="1">MX50*MX27/E3_Parameter!$C$19</f>
        <v>#N/A</v>
      </c>
      <c r="MY73" s="89" t="e">
        <f ca="1">MY50*MY27/E3_Parameter!$C$19</f>
        <v>#N/A</v>
      </c>
      <c r="MZ73" s="89" t="e">
        <f ca="1">MZ50*MZ27/E3_Parameter!$C$19</f>
        <v>#N/A</v>
      </c>
      <c r="NA73" s="89" t="e">
        <f ca="1">NA50*NA27/E3_Parameter!$C$19</f>
        <v>#N/A</v>
      </c>
      <c r="NB73" s="89" t="e">
        <f ca="1">NB50*NB27/E3_Parameter!$C$19</f>
        <v>#N/A</v>
      </c>
      <c r="NC73" s="89" t="e">
        <f ca="1">NC50*NC27/E3_Parameter!$C$19</f>
        <v>#N/A</v>
      </c>
      <c r="ND73" s="89" t="e">
        <f ca="1">ND50*ND27/E3_Parameter!$C$19</f>
        <v>#N/A</v>
      </c>
      <c r="NE73" s="89" t="e">
        <f ca="1">NE50*NE27/E3_Parameter!$C$19</f>
        <v>#N/A</v>
      </c>
      <c r="NF73" s="89" t="e">
        <f ca="1">NF50*NF27/E3_Parameter!$C$19</f>
        <v>#N/A</v>
      </c>
      <c r="NG73" s="89" t="e">
        <f ca="1">NG50*NG27/E3_Parameter!$C$19</f>
        <v>#N/A</v>
      </c>
      <c r="NH73" s="89" t="e">
        <f ca="1">NH50*NH27/E3_Parameter!$C$19</f>
        <v>#N/A</v>
      </c>
      <c r="NI73" s="89" t="e">
        <f ca="1">NI50*NI27/E3_Parameter!$C$19</f>
        <v>#N/A</v>
      </c>
      <c r="NJ73" s="89" t="e">
        <f ca="1">NJ50*NJ27/E3_Parameter!$C$19</f>
        <v>#N/A</v>
      </c>
      <c r="NK73" s="89" t="e">
        <f ca="1">NK50*NK27/E3_Parameter!$C$19</f>
        <v>#N/A</v>
      </c>
      <c r="NL73" s="89" t="e">
        <f ca="1">NL50*NL27/E3_Parameter!$C$19</f>
        <v>#N/A</v>
      </c>
      <c r="NM73" s="89" t="e">
        <f ca="1">NM50*NM27/E3_Parameter!$C$19</f>
        <v>#N/A</v>
      </c>
      <c r="NN73" s="89" t="e">
        <f ca="1">NN50*NN27/E3_Parameter!$C$19</f>
        <v>#N/A</v>
      </c>
      <c r="NO73" s="89" t="e">
        <f ca="1">NO50*NO27/E3_Parameter!$C$19</f>
        <v>#N/A</v>
      </c>
      <c r="NP73" s="89" t="e">
        <f ca="1">NP50*NP27/E3_Parameter!$C$19</f>
        <v>#N/A</v>
      </c>
      <c r="NQ73" s="89" t="e">
        <f ca="1">NQ50*NQ27/E3_Parameter!$C$19</f>
        <v>#N/A</v>
      </c>
      <c r="NR73" s="89" t="e">
        <f ca="1">NR50*NR27/E3_Parameter!$C$19</f>
        <v>#N/A</v>
      </c>
      <c r="NS73" s="89" t="e">
        <f ca="1">NS50*NS27/E3_Parameter!$C$19</f>
        <v>#N/A</v>
      </c>
      <c r="NT73" s="89" t="e">
        <f ca="1">NT50*NT27/E3_Parameter!$C$19</f>
        <v>#N/A</v>
      </c>
      <c r="NU73" s="89" t="e">
        <f ca="1">NU50*NU27/E3_Parameter!$C$19</f>
        <v>#N/A</v>
      </c>
      <c r="NV73" s="89" t="e">
        <f ca="1">NV50*NV27/E3_Parameter!$C$19</f>
        <v>#N/A</v>
      </c>
      <c r="NW73" s="89" t="e">
        <f ca="1">NW50*NW27/E3_Parameter!$C$19</f>
        <v>#N/A</v>
      </c>
      <c r="NX73" s="89" t="e">
        <f ca="1">NX50*NX27/E3_Parameter!$C$19</f>
        <v>#N/A</v>
      </c>
      <c r="NY73" s="89" t="e">
        <f ca="1">NY50*NY27/E3_Parameter!$C$19</f>
        <v>#N/A</v>
      </c>
      <c r="NZ73" s="89" t="e">
        <f ca="1">NZ50*NZ27/E3_Parameter!$C$19</f>
        <v>#N/A</v>
      </c>
      <c r="OA73" s="89" t="e">
        <f ca="1">OA50*OA27/E3_Parameter!$C$19</f>
        <v>#N/A</v>
      </c>
      <c r="OB73" s="89" t="e">
        <f ca="1">OB50*OB27/E3_Parameter!$C$19</f>
        <v>#N/A</v>
      </c>
      <c r="OC73" s="89" t="e">
        <f ca="1">OC50*OC27/E3_Parameter!$C$19</f>
        <v>#N/A</v>
      </c>
      <c r="OD73" s="89" t="e">
        <f ca="1">OD50*OD27/E3_Parameter!$C$19</f>
        <v>#N/A</v>
      </c>
      <c r="OE73" s="89" t="e">
        <f ca="1">OE50*OE27/E3_Parameter!$C$19</f>
        <v>#N/A</v>
      </c>
      <c r="OF73" s="89" t="e">
        <f ca="1">OF50*OF27/E3_Parameter!$C$19</f>
        <v>#N/A</v>
      </c>
      <c r="OG73" s="89" t="e">
        <f ca="1">OG50*OG27/E3_Parameter!$C$19</f>
        <v>#N/A</v>
      </c>
      <c r="OH73" s="89" t="e">
        <f ca="1">OH50*OH27/E3_Parameter!$C$19</f>
        <v>#N/A</v>
      </c>
      <c r="OI73" s="89" t="e">
        <f ca="1">OI50*OI27/E3_Parameter!$C$19</f>
        <v>#N/A</v>
      </c>
      <c r="OJ73" s="89" t="e">
        <f ca="1">OJ50*OJ27/E3_Parameter!$C$19</f>
        <v>#N/A</v>
      </c>
      <c r="OK73" s="89" t="e">
        <f ca="1">OK50*OK27/E3_Parameter!$C$19</f>
        <v>#N/A</v>
      </c>
      <c r="OL73" s="89" t="e">
        <f ca="1">OL50*OL27/E3_Parameter!$C$19</f>
        <v>#N/A</v>
      </c>
      <c r="OM73" s="89" t="e">
        <f ca="1">OM50*OM27/E3_Parameter!$C$19</f>
        <v>#N/A</v>
      </c>
    </row>
    <row r="74" spans="2:403" x14ac:dyDescent="0.3">
      <c r="B74" s="84">
        <v>40</v>
      </c>
      <c r="C74" s="85" t="s">
        <v>308</v>
      </c>
      <c r="D74" s="89">
        <f ca="1">D51*D28/E3_Parameter!$C$19</f>
        <v>399426.82298317493</v>
      </c>
      <c r="E74" s="89">
        <f ca="1">E51*E28/E3_Parameter!$C$19</f>
        <v>10910.816926469608</v>
      </c>
      <c r="F74" s="89">
        <f ca="1">F51*F28/E3_Parameter!$C$19</f>
        <v>388516.00605670532</v>
      </c>
      <c r="G74" s="89">
        <f ca="1">G51*G28/E3_Parameter!$C$19</f>
        <v>190939.29621321813</v>
      </c>
      <c r="H74" s="89">
        <f ca="1">H51*H28/E3_Parameter!$C$19</f>
        <v>76375.718485287274</v>
      </c>
      <c r="I74" s="89">
        <f ca="1">I51*I28/E3_Parameter!$C$19</f>
        <v>38187.859242643637</v>
      </c>
      <c r="J74" s="89">
        <f ca="1">J51*J28/E3_Parameter!$C$19</f>
        <v>38187.859242643637</v>
      </c>
      <c r="K74" s="89">
        <f ca="1">K51*K28/E3_Parameter!$C$19</f>
        <v>114563.57772793088</v>
      </c>
      <c r="L74" s="89">
        <f ca="1">L51*L28/E3_Parameter!$C$19</f>
        <v>38187.859242643637</v>
      </c>
      <c r="M74" s="89">
        <f ca="1">M51*M28/E3_Parameter!$C$19</f>
        <v>76375.718485287274</v>
      </c>
      <c r="N74" s="89">
        <f ca="1">N51*N28/E3_Parameter!$C$19</f>
        <v>38187.859242643637</v>
      </c>
      <c r="O74" s="89">
        <f ca="1">O51*O28/E3_Parameter!$C$19</f>
        <v>38187.859242643637</v>
      </c>
      <c r="P74" s="89">
        <f ca="1">P51*P28/E3_Parameter!$C$19</f>
        <v>197576.70984348722</v>
      </c>
      <c r="Q74" s="89">
        <f ca="1">Q51*Q28/E3_Parameter!$C$19</f>
        <v>99106.587082098966</v>
      </c>
      <c r="R74" s="89">
        <f ca="1">R51*R28/E3_Parameter!$C$19</f>
        <v>98470.122761388237</v>
      </c>
      <c r="S74" s="89">
        <f ca="1">S51*S28/E3_Parameter!$C$19</f>
        <v>45007.119821687142</v>
      </c>
      <c r="T74" s="89">
        <f ca="1">T51*T28/E3_Parameter!$C$19</f>
        <v>53463.002939701088</v>
      </c>
      <c r="U74" s="89">
        <f ca="1">U51*U28/E3_Parameter!$C$19</f>
        <v>27277.042316174018</v>
      </c>
      <c r="V74" s="89">
        <f ca="1">V51*V28/E3_Parameter!$C$19</f>
        <v>26185.960623527066</v>
      </c>
      <c r="W74" s="89">
        <f ca="1">W51*W28/E3_Parameter!$C$19</f>
        <v>3273.2450779408832</v>
      </c>
      <c r="X74" s="89">
        <f ca="1">X51*X28/E3_Parameter!$C$19</f>
        <v>22912.715545586179</v>
      </c>
      <c r="Y74" s="89">
        <f ca="1">Y51*Y28/E3_Parameter!$C$19</f>
        <v>3273.2450779408832</v>
      </c>
      <c r="Z74" s="89">
        <f ca="1">Z51*Z28/E3_Parameter!$C$19</f>
        <v>19639.470467645297</v>
      </c>
      <c r="AA74" s="89">
        <f ca="1">AA51*AA28/E3_Parameter!$C$19</f>
        <v>3273.2450779408832</v>
      </c>
      <c r="AB74" s="89">
        <f ca="1">AB51*AB28/E3_Parameter!$C$19</f>
        <v>16366.225389704412</v>
      </c>
      <c r="AC74" s="89">
        <f ca="1">AC51*AC28/E3_Parameter!$C$19</f>
        <v>3273.2450779408832</v>
      </c>
      <c r="AD74" s="89">
        <f ca="1">AD51*AD28/E3_Parameter!$C$19</f>
        <v>13092.980311763533</v>
      </c>
      <c r="AE74" s="89">
        <f ca="1">AE51*AE28/E3_Parameter!$C$19</f>
        <v>3273.2450779408832</v>
      </c>
      <c r="AF74" s="89">
        <f ca="1">AF51*AF28/E3_Parameter!$C$19</f>
        <v>9819.7352338226483</v>
      </c>
      <c r="AG74" s="89">
        <f ca="1">AG51*AG28/E3_Parameter!$C$19</f>
        <v>3273.2450779408832</v>
      </c>
      <c r="AH74" s="89">
        <f ca="1">AH51*AH28/E3_Parameter!$C$19</f>
        <v>6546.4901558817664</v>
      </c>
      <c r="AI74" s="89">
        <f ca="1">AI51*AI28/E3_Parameter!$C$19</f>
        <v>3273.2450779408832</v>
      </c>
      <c r="AJ74" s="89">
        <f ca="1">AJ51*AJ28/E3_Parameter!$C$19</f>
        <v>3273.2450779408832</v>
      </c>
      <c r="AK74" s="89" t="e">
        <f ca="1">AK51*AK28/E3_Parameter!$C$19</f>
        <v>#N/A</v>
      </c>
      <c r="AL74" s="89" t="e">
        <f ca="1">AL51*AL28/E3_Parameter!$C$19</f>
        <v>#N/A</v>
      </c>
      <c r="AM74" s="89" t="e">
        <f ca="1">AM51*AM28/E3_Parameter!$C$19</f>
        <v>#N/A</v>
      </c>
      <c r="AN74" s="89" t="e">
        <f ca="1">AN51*AN28/E3_Parameter!$C$19</f>
        <v>#N/A</v>
      </c>
      <c r="AO74" s="89" t="e">
        <f ca="1">AO51*AO28/E3_Parameter!$C$19</f>
        <v>#N/A</v>
      </c>
      <c r="AP74" s="89" t="e">
        <f ca="1">AP51*AP28/E3_Parameter!$C$19</f>
        <v>#N/A</v>
      </c>
      <c r="AQ74" s="89" t="e">
        <f ca="1">AQ51*AQ28/E3_Parameter!$C$19</f>
        <v>#N/A</v>
      </c>
      <c r="AR74" s="89" t="e">
        <f ca="1">AR51*AR28/E3_Parameter!$C$19</f>
        <v>#N/A</v>
      </c>
      <c r="AS74" s="89" t="e">
        <f ca="1">AS51*AS28/E3_Parameter!$C$19</f>
        <v>#N/A</v>
      </c>
      <c r="AT74" s="89" t="e">
        <f ca="1">AT51*AT28/E3_Parameter!$C$19</f>
        <v>#N/A</v>
      </c>
      <c r="AU74" s="89" t="e">
        <f ca="1">AU51*AU28/E3_Parameter!$C$19</f>
        <v>#N/A</v>
      </c>
      <c r="AV74" s="89" t="e">
        <f ca="1">AV51*AV28/E3_Parameter!$C$19</f>
        <v>#N/A</v>
      </c>
      <c r="AW74" s="89" t="e">
        <f ca="1">AW51*AW28/E3_Parameter!$C$19</f>
        <v>#N/A</v>
      </c>
      <c r="AX74" s="89" t="e">
        <f ca="1">AX51*AX28/E3_Parameter!$C$19</f>
        <v>#N/A</v>
      </c>
      <c r="AY74" s="89" t="e">
        <f ca="1">AY51*AY28/E3_Parameter!$C$19</f>
        <v>#N/A</v>
      </c>
      <c r="AZ74" s="89" t="e">
        <f ca="1">AZ51*AZ28/E3_Parameter!$C$19</f>
        <v>#N/A</v>
      </c>
      <c r="BA74" s="89" t="e">
        <f ca="1">BA51*BA28/E3_Parameter!$C$19</f>
        <v>#N/A</v>
      </c>
      <c r="BB74" s="89" t="e">
        <f ca="1">BB51*BB28/E3_Parameter!$C$19</f>
        <v>#N/A</v>
      </c>
      <c r="BC74" s="89" t="e">
        <f ca="1">BC51*BC28/E3_Parameter!$C$19</f>
        <v>#N/A</v>
      </c>
      <c r="BD74" s="89" t="e">
        <f ca="1">BD51*BD28/E3_Parameter!$C$19</f>
        <v>#N/A</v>
      </c>
      <c r="BE74" s="89" t="e">
        <f ca="1">BE51*BE28/E3_Parameter!$C$19</f>
        <v>#N/A</v>
      </c>
      <c r="BF74" s="89" t="e">
        <f ca="1">BF51*BF28/E3_Parameter!$C$19</f>
        <v>#N/A</v>
      </c>
      <c r="BG74" s="89" t="e">
        <f ca="1">BG51*BG28/E3_Parameter!$C$19</f>
        <v>#N/A</v>
      </c>
      <c r="BH74" s="89" t="e">
        <f ca="1">BH51*BH28/E3_Parameter!$C$19</f>
        <v>#N/A</v>
      </c>
      <c r="BI74" s="89" t="e">
        <f ca="1">BI51*BI28/E3_Parameter!$C$19</f>
        <v>#N/A</v>
      </c>
      <c r="BJ74" s="89" t="e">
        <f ca="1">BJ51*BJ28/E3_Parameter!$C$19</f>
        <v>#N/A</v>
      </c>
      <c r="BK74" s="89" t="e">
        <f ca="1">BK51*BK28/E3_Parameter!$C$19</f>
        <v>#N/A</v>
      </c>
      <c r="BL74" s="89" t="e">
        <f ca="1">BL51*BL28/E3_Parameter!$C$19</f>
        <v>#N/A</v>
      </c>
      <c r="BM74" s="89" t="e">
        <f ca="1">BM51*BM28/E3_Parameter!$C$19</f>
        <v>#N/A</v>
      </c>
      <c r="BN74" s="89" t="e">
        <f ca="1">BN51*BN28/E3_Parameter!$C$19</f>
        <v>#N/A</v>
      </c>
      <c r="BO74" s="89" t="e">
        <f ca="1">BO51*BO28/E3_Parameter!$C$19</f>
        <v>#N/A</v>
      </c>
      <c r="BP74" s="89" t="e">
        <f ca="1">BP51*BP28/E3_Parameter!$C$19</f>
        <v>#N/A</v>
      </c>
      <c r="BQ74" s="89" t="e">
        <f ca="1">BQ51*BQ28/E3_Parameter!$C$19</f>
        <v>#N/A</v>
      </c>
      <c r="BR74" s="89" t="e">
        <f ca="1">BR51*BR28/E3_Parameter!$C$19</f>
        <v>#N/A</v>
      </c>
      <c r="BS74" s="89" t="e">
        <f ca="1">BS51*BS28/E3_Parameter!$C$19</f>
        <v>#N/A</v>
      </c>
      <c r="BT74" s="89" t="e">
        <f ca="1">BT51*BT28/E3_Parameter!$C$19</f>
        <v>#N/A</v>
      </c>
      <c r="BU74" s="89" t="e">
        <f ca="1">BU51*BU28/E3_Parameter!$C$19</f>
        <v>#N/A</v>
      </c>
      <c r="BV74" s="89" t="e">
        <f ca="1">BV51*BV28/E3_Parameter!$C$19</f>
        <v>#N/A</v>
      </c>
      <c r="BW74" s="89" t="e">
        <f ca="1">BW51*BW28/E3_Parameter!$C$19</f>
        <v>#N/A</v>
      </c>
      <c r="BX74" s="89" t="e">
        <f ca="1">BX51*BX28/E3_Parameter!$C$19</f>
        <v>#N/A</v>
      </c>
      <c r="BY74" s="89" t="e">
        <f ca="1">BY51*BY28/E3_Parameter!$C$19</f>
        <v>#N/A</v>
      </c>
      <c r="BZ74" s="89" t="e">
        <f ca="1">BZ51*BZ28/E3_Parameter!$C$19</f>
        <v>#N/A</v>
      </c>
      <c r="CA74" s="89" t="e">
        <f ca="1">CA51*CA28/E3_Parameter!$C$19</f>
        <v>#N/A</v>
      </c>
      <c r="CB74" s="89" t="e">
        <f ca="1">CB51*CB28/E3_Parameter!$C$19</f>
        <v>#N/A</v>
      </c>
      <c r="CC74" s="89" t="e">
        <f ca="1">CC51*CC28/E3_Parameter!$C$19</f>
        <v>#N/A</v>
      </c>
      <c r="CD74" s="89" t="e">
        <f ca="1">CD51*CD28/E3_Parameter!$C$19</f>
        <v>#N/A</v>
      </c>
      <c r="CE74" s="89" t="e">
        <f ca="1">CE51*CE28/E3_Parameter!$C$19</f>
        <v>#N/A</v>
      </c>
      <c r="CF74" s="89" t="e">
        <f ca="1">CF51*CF28/E3_Parameter!$C$19</f>
        <v>#N/A</v>
      </c>
      <c r="CG74" s="89" t="e">
        <f ca="1">CG51*CG28/E3_Parameter!$C$19</f>
        <v>#N/A</v>
      </c>
      <c r="CH74" s="89" t="e">
        <f ca="1">CH51*CH28/E3_Parameter!$C$19</f>
        <v>#N/A</v>
      </c>
      <c r="CI74" s="89" t="e">
        <f ca="1">CI51*CI28/E3_Parameter!$C$19</f>
        <v>#N/A</v>
      </c>
      <c r="CJ74" s="89" t="e">
        <f ca="1">CJ51*CJ28/E3_Parameter!$C$19</f>
        <v>#N/A</v>
      </c>
      <c r="CK74" s="89" t="e">
        <f ca="1">CK51*CK28/E3_Parameter!$C$19</f>
        <v>#N/A</v>
      </c>
      <c r="CL74" s="89" t="e">
        <f ca="1">CL51*CL28/E3_Parameter!$C$19</f>
        <v>#N/A</v>
      </c>
      <c r="CM74" s="89" t="e">
        <f ca="1">CM51*CM28/E3_Parameter!$C$19</f>
        <v>#N/A</v>
      </c>
      <c r="CN74" s="89" t="e">
        <f ca="1">CN51*CN28/E3_Parameter!$C$19</f>
        <v>#N/A</v>
      </c>
      <c r="CO74" s="89" t="e">
        <f ca="1">CO51*CO28/E3_Parameter!$C$19</f>
        <v>#N/A</v>
      </c>
      <c r="CP74" s="89" t="e">
        <f ca="1">CP51*CP28/E3_Parameter!$C$19</f>
        <v>#N/A</v>
      </c>
      <c r="CQ74" s="89" t="e">
        <f ca="1">CQ51*CQ28/E3_Parameter!$C$19</f>
        <v>#N/A</v>
      </c>
      <c r="CR74" s="89" t="e">
        <f ca="1">CR51*CR28/E3_Parameter!$C$19</f>
        <v>#N/A</v>
      </c>
      <c r="CS74" s="89" t="e">
        <f ca="1">CS51*CS28/E3_Parameter!$C$19</f>
        <v>#N/A</v>
      </c>
      <c r="CT74" s="89" t="e">
        <f ca="1">CT51*CT28/E3_Parameter!$C$19</f>
        <v>#N/A</v>
      </c>
      <c r="CU74" s="89" t="e">
        <f ca="1">CU51*CU28/E3_Parameter!$C$19</f>
        <v>#N/A</v>
      </c>
      <c r="CV74" s="89" t="e">
        <f ca="1">CV51*CV28/E3_Parameter!$C$19</f>
        <v>#N/A</v>
      </c>
      <c r="CW74" s="89" t="e">
        <f ca="1">CW51*CW28/E3_Parameter!$C$19</f>
        <v>#N/A</v>
      </c>
      <c r="CX74" s="89" t="e">
        <f ca="1">CX51*CX28/E3_Parameter!$C$19</f>
        <v>#N/A</v>
      </c>
      <c r="CY74" s="89" t="e">
        <f ca="1">CY51*CY28/E3_Parameter!$C$19</f>
        <v>#N/A</v>
      </c>
      <c r="CZ74" s="89" t="e">
        <f ca="1">CZ51*CZ28/E3_Parameter!$C$19</f>
        <v>#N/A</v>
      </c>
      <c r="DA74" s="89" t="e">
        <f ca="1">DA51*DA28/E3_Parameter!$C$19</f>
        <v>#N/A</v>
      </c>
      <c r="DB74" s="89" t="e">
        <f ca="1">DB51*DB28/E3_Parameter!$C$19</f>
        <v>#N/A</v>
      </c>
      <c r="DC74" s="89" t="e">
        <f ca="1">DC51*DC28/E3_Parameter!$C$19</f>
        <v>#N/A</v>
      </c>
      <c r="DD74" s="89" t="e">
        <f ca="1">DD51*DD28/E3_Parameter!$C$19</f>
        <v>#N/A</v>
      </c>
      <c r="DE74" s="89" t="e">
        <f ca="1">DE51*DE28/E3_Parameter!$C$19</f>
        <v>#N/A</v>
      </c>
      <c r="DF74" s="89" t="e">
        <f ca="1">DF51*DF28/E3_Parameter!$C$19</f>
        <v>#N/A</v>
      </c>
      <c r="DG74" s="89" t="e">
        <f ca="1">DG51*DG28/E3_Parameter!$C$19</f>
        <v>#N/A</v>
      </c>
      <c r="DH74" s="89" t="e">
        <f ca="1">DH51*DH28/E3_Parameter!$C$19</f>
        <v>#N/A</v>
      </c>
      <c r="DI74" s="89" t="e">
        <f ca="1">DI51*DI28/E3_Parameter!$C$19</f>
        <v>#N/A</v>
      </c>
      <c r="DJ74" s="89" t="e">
        <f ca="1">DJ51*DJ28/E3_Parameter!$C$19</f>
        <v>#N/A</v>
      </c>
      <c r="DK74" s="89" t="e">
        <f ca="1">DK51*DK28/E3_Parameter!$C$19</f>
        <v>#N/A</v>
      </c>
      <c r="DL74" s="89" t="e">
        <f ca="1">DL51*DL28/E3_Parameter!$C$19</f>
        <v>#N/A</v>
      </c>
      <c r="DM74" s="89" t="e">
        <f ca="1">DM51*DM28/E3_Parameter!$C$19</f>
        <v>#N/A</v>
      </c>
      <c r="DN74" s="89" t="e">
        <f ca="1">DN51*DN28/E3_Parameter!$C$19</f>
        <v>#N/A</v>
      </c>
      <c r="DO74" s="89" t="e">
        <f ca="1">DO51*DO28/E3_Parameter!$C$19</f>
        <v>#N/A</v>
      </c>
      <c r="DP74" s="89" t="e">
        <f ca="1">DP51*DP28/E3_Parameter!$C$19</f>
        <v>#N/A</v>
      </c>
      <c r="DQ74" s="89" t="e">
        <f ca="1">DQ51*DQ28/E3_Parameter!$C$19</f>
        <v>#N/A</v>
      </c>
      <c r="DR74" s="89" t="e">
        <f ca="1">DR51*DR28/E3_Parameter!$C$19</f>
        <v>#N/A</v>
      </c>
      <c r="DS74" s="89" t="e">
        <f ca="1">DS51*DS28/E3_Parameter!$C$19</f>
        <v>#N/A</v>
      </c>
      <c r="DT74" s="89" t="e">
        <f ca="1">DT51*DT28/E3_Parameter!$C$19</f>
        <v>#N/A</v>
      </c>
      <c r="DU74" s="89" t="e">
        <f ca="1">DU51*DU28/E3_Parameter!$C$19</f>
        <v>#N/A</v>
      </c>
      <c r="DV74" s="89" t="e">
        <f ca="1">DV51*DV28/E3_Parameter!$C$19</f>
        <v>#N/A</v>
      </c>
      <c r="DW74" s="89" t="e">
        <f ca="1">DW51*DW28/E3_Parameter!$C$19</f>
        <v>#N/A</v>
      </c>
      <c r="DX74" s="89" t="e">
        <f ca="1">DX51*DX28/E3_Parameter!$C$19</f>
        <v>#N/A</v>
      </c>
      <c r="DY74" s="89" t="e">
        <f ca="1">DY51*DY28/E3_Parameter!$C$19</f>
        <v>#N/A</v>
      </c>
      <c r="DZ74" s="89" t="e">
        <f ca="1">DZ51*DZ28/E3_Parameter!$C$19</f>
        <v>#N/A</v>
      </c>
      <c r="EA74" s="89" t="e">
        <f ca="1">EA51*EA28/E3_Parameter!$C$19</f>
        <v>#N/A</v>
      </c>
      <c r="EB74" s="89" t="e">
        <f ca="1">EB51*EB28/E3_Parameter!$C$19</f>
        <v>#N/A</v>
      </c>
      <c r="EC74" s="89" t="e">
        <f ca="1">EC51*EC28/E3_Parameter!$C$19</f>
        <v>#N/A</v>
      </c>
      <c r="ED74" s="89" t="e">
        <f ca="1">ED51*ED28/E3_Parameter!$C$19</f>
        <v>#N/A</v>
      </c>
      <c r="EE74" s="89" t="e">
        <f ca="1">EE51*EE28/E3_Parameter!$C$19</f>
        <v>#N/A</v>
      </c>
      <c r="EF74" s="89" t="e">
        <f ca="1">EF51*EF28/E3_Parameter!$C$19</f>
        <v>#N/A</v>
      </c>
      <c r="EG74" s="89" t="e">
        <f ca="1">EG51*EG28/E3_Parameter!$C$19</f>
        <v>#N/A</v>
      </c>
      <c r="EH74" s="89" t="e">
        <f ca="1">EH51*EH28/E3_Parameter!$C$19</f>
        <v>#N/A</v>
      </c>
      <c r="EI74" s="89" t="e">
        <f ca="1">EI51*EI28/E3_Parameter!$C$19</f>
        <v>#N/A</v>
      </c>
      <c r="EJ74" s="89" t="e">
        <f ca="1">EJ51*EJ28/E3_Parameter!$C$19</f>
        <v>#N/A</v>
      </c>
      <c r="EK74" s="89" t="e">
        <f ca="1">EK51*EK28/E3_Parameter!$C$19</f>
        <v>#N/A</v>
      </c>
      <c r="EL74" s="89" t="e">
        <f ca="1">EL51*EL28/E3_Parameter!$C$19</f>
        <v>#N/A</v>
      </c>
      <c r="EM74" s="89" t="e">
        <f ca="1">EM51*EM28/E3_Parameter!$C$19</f>
        <v>#N/A</v>
      </c>
      <c r="EN74" s="89" t="e">
        <f ca="1">EN51*EN28/E3_Parameter!$C$19</f>
        <v>#N/A</v>
      </c>
      <c r="EO74" s="89" t="e">
        <f ca="1">EO51*EO28/E3_Parameter!$C$19</f>
        <v>#N/A</v>
      </c>
      <c r="EP74" s="89" t="e">
        <f ca="1">EP51*EP28/E3_Parameter!$C$19</f>
        <v>#N/A</v>
      </c>
      <c r="EQ74" s="89" t="e">
        <f ca="1">EQ51*EQ28/E3_Parameter!$C$19</f>
        <v>#N/A</v>
      </c>
      <c r="ER74" s="89" t="e">
        <f ca="1">ER51*ER28/E3_Parameter!$C$19</f>
        <v>#N/A</v>
      </c>
      <c r="ES74" s="89" t="e">
        <f ca="1">ES51*ES28/E3_Parameter!$C$19</f>
        <v>#N/A</v>
      </c>
      <c r="ET74" s="89" t="e">
        <f ca="1">ET51*ET28/E3_Parameter!$C$19</f>
        <v>#N/A</v>
      </c>
      <c r="EU74" s="89" t="e">
        <f ca="1">EU51*EU28/E3_Parameter!$C$19</f>
        <v>#N/A</v>
      </c>
      <c r="EV74" s="89" t="e">
        <f ca="1">EV51*EV28/E3_Parameter!$C$19</f>
        <v>#N/A</v>
      </c>
      <c r="EW74" s="89" t="e">
        <f ca="1">EW51*EW28/E3_Parameter!$C$19</f>
        <v>#N/A</v>
      </c>
      <c r="EX74" s="89" t="e">
        <f ca="1">EX51*EX28/E3_Parameter!$C$19</f>
        <v>#N/A</v>
      </c>
      <c r="EY74" s="89" t="e">
        <f ca="1">EY51*EY28/E3_Parameter!$C$19</f>
        <v>#N/A</v>
      </c>
      <c r="EZ74" s="89" t="e">
        <f ca="1">EZ51*EZ28/E3_Parameter!$C$19</f>
        <v>#N/A</v>
      </c>
      <c r="FA74" s="89" t="e">
        <f ca="1">FA51*FA28/E3_Parameter!$C$19</f>
        <v>#N/A</v>
      </c>
      <c r="FB74" s="89" t="e">
        <f ca="1">FB51*FB28/E3_Parameter!$C$19</f>
        <v>#N/A</v>
      </c>
      <c r="FC74" s="89" t="e">
        <f ca="1">FC51*FC28/E3_Parameter!$C$19</f>
        <v>#N/A</v>
      </c>
      <c r="FD74" s="89" t="e">
        <f ca="1">FD51*FD28/E3_Parameter!$C$19</f>
        <v>#N/A</v>
      </c>
      <c r="FE74" s="89" t="e">
        <f ca="1">FE51*FE28/E3_Parameter!$C$19</f>
        <v>#N/A</v>
      </c>
      <c r="FF74" s="89" t="e">
        <f ca="1">FF51*FF28/E3_Parameter!$C$19</f>
        <v>#N/A</v>
      </c>
      <c r="FG74" s="89" t="e">
        <f ca="1">FG51*FG28/E3_Parameter!$C$19</f>
        <v>#N/A</v>
      </c>
      <c r="FH74" s="89" t="e">
        <f ca="1">FH51*FH28/E3_Parameter!$C$19</f>
        <v>#N/A</v>
      </c>
      <c r="FI74" s="89" t="e">
        <f ca="1">FI51*FI28/E3_Parameter!$C$19</f>
        <v>#N/A</v>
      </c>
      <c r="FJ74" s="89" t="e">
        <f ca="1">FJ51*FJ28/E3_Parameter!$C$19</f>
        <v>#N/A</v>
      </c>
      <c r="FK74" s="89" t="e">
        <f ca="1">FK51*FK28/E3_Parameter!$C$19</f>
        <v>#N/A</v>
      </c>
      <c r="FL74" s="89" t="e">
        <f ca="1">FL51*FL28/E3_Parameter!$C$19</f>
        <v>#N/A</v>
      </c>
      <c r="FM74" s="89" t="e">
        <f ca="1">FM51*FM28/E3_Parameter!$C$19</f>
        <v>#N/A</v>
      </c>
      <c r="FN74" s="89" t="e">
        <f ca="1">FN51*FN28/E3_Parameter!$C$19</f>
        <v>#N/A</v>
      </c>
      <c r="FO74" s="89" t="e">
        <f ca="1">FO51*FO28/E3_Parameter!$C$19</f>
        <v>#N/A</v>
      </c>
      <c r="FP74" s="89" t="e">
        <f ca="1">FP51*FP28/E3_Parameter!$C$19</f>
        <v>#N/A</v>
      </c>
      <c r="FQ74" s="89" t="e">
        <f ca="1">FQ51*FQ28/E3_Parameter!$C$19</f>
        <v>#N/A</v>
      </c>
      <c r="FR74" s="89" t="e">
        <f ca="1">FR51*FR28/E3_Parameter!$C$19</f>
        <v>#N/A</v>
      </c>
      <c r="FS74" s="89" t="e">
        <f ca="1">FS51*FS28/E3_Parameter!$C$19</f>
        <v>#N/A</v>
      </c>
      <c r="FT74" s="89" t="e">
        <f ca="1">FT51*FT28/E3_Parameter!$C$19</f>
        <v>#N/A</v>
      </c>
      <c r="FU74" s="89" t="e">
        <f ca="1">FU51*FU28/E3_Parameter!$C$19</f>
        <v>#N/A</v>
      </c>
      <c r="FV74" s="89" t="e">
        <f ca="1">FV51*FV28/E3_Parameter!$C$19</f>
        <v>#N/A</v>
      </c>
      <c r="FW74" s="89" t="e">
        <f ca="1">FW51*FW28/E3_Parameter!$C$19</f>
        <v>#N/A</v>
      </c>
      <c r="FX74" s="89" t="e">
        <f ca="1">FX51*FX28/E3_Parameter!$C$19</f>
        <v>#N/A</v>
      </c>
      <c r="FY74" s="89" t="e">
        <f ca="1">FY51*FY28/E3_Parameter!$C$19</f>
        <v>#N/A</v>
      </c>
      <c r="FZ74" s="89" t="e">
        <f ca="1">FZ51*FZ28/E3_Parameter!$C$19</f>
        <v>#N/A</v>
      </c>
      <c r="GA74" s="89" t="e">
        <f ca="1">GA51*GA28/E3_Parameter!$C$19</f>
        <v>#N/A</v>
      </c>
      <c r="GB74" s="89" t="e">
        <f ca="1">GB51*GB28/E3_Parameter!$C$19</f>
        <v>#N/A</v>
      </c>
      <c r="GC74" s="89" t="e">
        <f ca="1">GC51*GC28/E3_Parameter!$C$19</f>
        <v>#N/A</v>
      </c>
      <c r="GD74" s="89" t="e">
        <f ca="1">GD51*GD28/E3_Parameter!$C$19</f>
        <v>#N/A</v>
      </c>
      <c r="GE74" s="89" t="e">
        <f ca="1">GE51*GE28/E3_Parameter!$C$19</f>
        <v>#N/A</v>
      </c>
      <c r="GF74" s="89" t="e">
        <f ca="1">GF51*GF28/E3_Parameter!$C$19</f>
        <v>#N/A</v>
      </c>
      <c r="GG74" s="89" t="e">
        <f ca="1">GG51*GG28/E3_Parameter!$C$19</f>
        <v>#N/A</v>
      </c>
      <c r="GH74" s="89" t="e">
        <f ca="1">GH51*GH28/E3_Parameter!$C$19</f>
        <v>#N/A</v>
      </c>
      <c r="GI74" s="89" t="e">
        <f ca="1">GI51*GI28/E3_Parameter!$C$19</f>
        <v>#N/A</v>
      </c>
      <c r="GJ74" s="89" t="e">
        <f ca="1">GJ51*GJ28/E3_Parameter!$C$19</f>
        <v>#N/A</v>
      </c>
      <c r="GK74" s="89" t="e">
        <f ca="1">GK51*GK28/E3_Parameter!$C$19</f>
        <v>#N/A</v>
      </c>
      <c r="GL74" s="89" t="e">
        <f ca="1">GL51*GL28/E3_Parameter!$C$19</f>
        <v>#N/A</v>
      </c>
      <c r="GM74" s="89" t="e">
        <f ca="1">GM51*GM28/E3_Parameter!$C$19</f>
        <v>#N/A</v>
      </c>
      <c r="GN74" s="89" t="e">
        <f ca="1">GN51*GN28/E3_Parameter!$C$19</f>
        <v>#N/A</v>
      </c>
      <c r="GO74" s="89" t="e">
        <f ca="1">GO51*GO28/E3_Parameter!$C$19</f>
        <v>#N/A</v>
      </c>
      <c r="GP74" s="89" t="e">
        <f ca="1">GP51*GP28/E3_Parameter!$C$19</f>
        <v>#N/A</v>
      </c>
      <c r="GQ74" s="89" t="e">
        <f ca="1">GQ51*GQ28/E3_Parameter!$C$19</f>
        <v>#N/A</v>
      </c>
      <c r="GR74" s="89" t="e">
        <f ca="1">GR51*GR28/E3_Parameter!$C$19</f>
        <v>#N/A</v>
      </c>
      <c r="GS74" s="89" t="e">
        <f ca="1">GS51*GS28/E3_Parameter!$C$19</f>
        <v>#N/A</v>
      </c>
      <c r="GT74" s="89" t="e">
        <f ca="1">GT51*GT28/E3_Parameter!$C$19</f>
        <v>#N/A</v>
      </c>
      <c r="GU74" s="89" t="e">
        <f ca="1">GU51*GU28/E3_Parameter!$C$19</f>
        <v>#N/A</v>
      </c>
      <c r="GV74" s="89" t="e">
        <f ca="1">GV51*GV28/E3_Parameter!$C$19</f>
        <v>#N/A</v>
      </c>
      <c r="GW74" s="89" t="e">
        <f ca="1">GW51*GW28/E3_Parameter!$C$19</f>
        <v>#N/A</v>
      </c>
      <c r="GX74" s="89" t="e">
        <f ca="1">GX51*GX28/E3_Parameter!$C$19</f>
        <v>#N/A</v>
      </c>
      <c r="GY74" s="89" t="e">
        <f ca="1">GY51*GY28/E3_Parameter!$C$19</f>
        <v>#N/A</v>
      </c>
      <c r="GZ74" s="89" t="e">
        <f ca="1">GZ51*GZ28/E3_Parameter!$C$19</f>
        <v>#N/A</v>
      </c>
      <c r="HA74" s="89" t="e">
        <f ca="1">HA51*HA28/E3_Parameter!$C$19</f>
        <v>#N/A</v>
      </c>
      <c r="HB74" s="89" t="e">
        <f ca="1">HB51*HB28/E3_Parameter!$C$19</f>
        <v>#N/A</v>
      </c>
      <c r="HC74" s="89" t="e">
        <f ca="1">HC51*HC28/E3_Parameter!$C$19</f>
        <v>#N/A</v>
      </c>
      <c r="HD74" s="89" t="e">
        <f ca="1">HD51*HD28/E3_Parameter!$C$19</f>
        <v>#N/A</v>
      </c>
      <c r="HE74" s="89" t="e">
        <f ca="1">HE51*HE28/E3_Parameter!$C$19</f>
        <v>#N/A</v>
      </c>
      <c r="HF74" s="89" t="e">
        <f ca="1">HF51*HF28/E3_Parameter!$C$19</f>
        <v>#N/A</v>
      </c>
      <c r="HG74" s="89" t="e">
        <f ca="1">HG51*HG28/E3_Parameter!$C$19</f>
        <v>#N/A</v>
      </c>
      <c r="HH74" s="89" t="e">
        <f ca="1">HH51*HH28/E3_Parameter!$C$19</f>
        <v>#N/A</v>
      </c>
      <c r="HI74" s="89" t="e">
        <f ca="1">HI51*HI28/E3_Parameter!$C$19</f>
        <v>#N/A</v>
      </c>
      <c r="HJ74" s="89" t="e">
        <f ca="1">HJ51*HJ28/E3_Parameter!$C$19</f>
        <v>#N/A</v>
      </c>
      <c r="HK74" s="89" t="e">
        <f ca="1">HK51*HK28/E3_Parameter!$C$19</f>
        <v>#N/A</v>
      </c>
      <c r="HL74" s="89" t="e">
        <f ca="1">HL51*HL28/E3_Parameter!$C$19</f>
        <v>#N/A</v>
      </c>
      <c r="HM74" s="89" t="e">
        <f ca="1">HM51*HM28/E3_Parameter!$C$19</f>
        <v>#N/A</v>
      </c>
      <c r="HN74" s="89" t="e">
        <f ca="1">HN51*HN28/E3_Parameter!$C$19</f>
        <v>#N/A</v>
      </c>
      <c r="HO74" s="89" t="e">
        <f ca="1">HO51*HO28/E3_Parameter!$C$19</f>
        <v>#N/A</v>
      </c>
      <c r="HP74" s="89" t="e">
        <f ca="1">HP51*HP28/E3_Parameter!$C$19</f>
        <v>#N/A</v>
      </c>
      <c r="HQ74" s="89" t="e">
        <f ca="1">HQ51*HQ28/E3_Parameter!$C$19</f>
        <v>#N/A</v>
      </c>
      <c r="HR74" s="89" t="e">
        <f ca="1">HR51*HR28/E3_Parameter!$C$19</f>
        <v>#N/A</v>
      </c>
      <c r="HS74" s="89" t="e">
        <f ca="1">HS51*HS28/E3_Parameter!$C$19</f>
        <v>#N/A</v>
      </c>
      <c r="HT74" s="89" t="e">
        <f ca="1">HT51*HT28/E3_Parameter!$C$19</f>
        <v>#N/A</v>
      </c>
      <c r="HU74" s="89" t="e">
        <f ca="1">HU51*HU28/E3_Parameter!$C$19</f>
        <v>#N/A</v>
      </c>
      <c r="HV74" s="89" t="e">
        <f ca="1">HV51*HV28/E3_Parameter!$C$19</f>
        <v>#N/A</v>
      </c>
      <c r="HW74" s="89" t="e">
        <f ca="1">HW51*HW28/E3_Parameter!$C$19</f>
        <v>#N/A</v>
      </c>
      <c r="HX74" s="89" t="e">
        <f ca="1">HX51*HX28/E3_Parameter!$C$19</f>
        <v>#N/A</v>
      </c>
      <c r="HY74" s="89" t="e">
        <f ca="1">HY51*HY28/E3_Parameter!$C$19</f>
        <v>#N/A</v>
      </c>
      <c r="HZ74" s="89" t="e">
        <f ca="1">HZ51*HZ28/E3_Parameter!$C$19</f>
        <v>#N/A</v>
      </c>
      <c r="IA74" s="89" t="e">
        <f ca="1">IA51*IA28/E3_Parameter!$C$19</f>
        <v>#N/A</v>
      </c>
      <c r="IB74" s="89" t="e">
        <f ca="1">IB51*IB28/E3_Parameter!$C$19</f>
        <v>#N/A</v>
      </c>
      <c r="IC74" s="89" t="e">
        <f ca="1">IC51*IC28/E3_Parameter!$C$19</f>
        <v>#N/A</v>
      </c>
      <c r="ID74" s="89" t="e">
        <f ca="1">ID51*ID28/E3_Parameter!$C$19</f>
        <v>#N/A</v>
      </c>
      <c r="IE74" s="89" t="e">
        <f ca="1">IE51*IE28/E3_Parameter!$C$19</f>
        <v>#N/A</v>
      </c>
      <c r="IF74" s="89" t="e">
        <f ca="1">IF51*IF28/E3_Parameter!$C$19</f>
        <v>#N/A</v>
      </c>
      <c r="IG74" s="89" t="e">
        <f ca="1">IG51*IG28/E3_Parameter!$C$19</f>
        <v>#N/A</v>
      </c>
      <c r="IH74" s="89" t="e">
        <f ca="1">IH51*IH28/E3_Parameter!$C$19</f>
        <v>#N/A</v>
      </c>
      <c r="II74" s="89" t="e">
        <f ca="1">II51*II28/E3_Parameter!$C$19</f>
        <v>#N/A</v>
      </c>
      <c r="IJ74" s="89" t="e">
        <f ca="1">IJ51*IJ28/E3_Parameter!$C$19</f>
        <v>#N/A</v>
      </c>
      <c r="IK74" s="89" t="e">
        <f ca="1">IK51*IK28/E3_Parameter!$C$19</f>
        <v>#N/A</v>
      </c>
      <c r="IL74" s="89" t="e">
        <f ca="1">IL51*IL28/E3_Parameter!$C$19</f>
        <v>#N/A</v>
      </c>
      <c r="IM74" s="89" t="e">
        <f ca="1">IM51*IM28/E3_Parameter!$C$19</f>
        <v>#N/A</v>
      </c>
      <c r="IN74" s="89" t="e">
        <f ca="1">IN51*IN28/E3_Parameter!$C$19</f>
        <v>#N/A</v>
      </c>
      <c r="IO74" s="89" t="e">
        <f ca="1">IO51*IO28/E3_Parameter!$C$19</f>
        <v>#N/A</v>
      </c>
      <c r="IP74" s="89" t="e">
        <f ca="1">IP51*IP28/E3_Parameter!$C$19</f>
        <v>#N/A</v>
      </c>
      <c r="IQ74" s="89" t="e">
        <f ca="1">IQ51*IQ28/E3_Parameter!$C$19</f>
        <v>#N/A</v>
      </c>
      <c r="IR74" s="89" t="e">
        <f ca="1">IR51*IR28/E3_Parameter!$C$19</f>
        <v>#N/A</v>
      </c>
      <c r="IS74" s="89" t="e">
        <f ca="1">IS51*IS28/E3_Parameter!$C$19</f>
        <v>#N/A</v>
      </c>
      <c r="IT74" s="89" t="e">
        <f ca="1">IT51*IT28/E3_Parameter!$C$19</f>
        <v>#N/A</v>
      </c>
      <c r="IU74" s="89" t="e">
        <f ca="1">IU51*IU28/E3_Parameter!$C$19</f>
        <v>#N/A</v>
      </c>
      <c r="IV74" s="89" t="e">
        <f ca="1">IV51*IV28/E3_Parameter!$C$19</f>
        <v>#N/A</v>
      </c>
      <c r="IW74" s="89" t="e">
        <f ca="1">IW51*IW28/E3_Parameter!$C$19</f>
        <v>#N/A</v>
      </c>
      <c r="IX74" s="89" t="e">
        <f ca="1">IX51*IX28/E3_Parameter!$C$19</f>
        <v>#N/A</v>
      </c>
      <c r="IY74" s="89" t="e">
        <f ca="1">IY51*IY28/E3_Parameter!$C$19</f>
        <v>#N/A</v>
      </c>
      <c r="IZ74" s="89" t="e">
        <f ca="1">IZ51*IZ28/E3_Parameter!$C$19</f>
        <v>#N/A</v>
      </c>
      <c r="JA74" s="89" t="e">
        <f ca="1">JA51*JA28/E3_Parameter!$C$19</f>
        <v>#N/A</v>
      </c>
      <c r="JB74" s="89" t="e">
        <f ca="1">JB51*JB28/E3_Parameter!$C$19</f>
        <v>#N/A</v>
      </c>
      <c r="JC74" s="89" t="e">
        <f ca="1">JC51*JC28/E3_Parameter!$C$19</f>
        <v>#N/A</v>
      </c>
      <c r="JD74" s="89" t="e">
        <f ca="1">JD51*JD28/E3_Parameter!$C$19</f>
        <v>#N/A</v>
      </c>
      <c r="JE74" s="89" t="e">
        <f ca="1">JE51*JE28/E3_Parameter!$C$19</f>
        <v>#N/A</v>
      </c>
      <c r="JF74" s="89" t="e">
        <f ca="1">JF51*JF28/E3_Parameter!$C$19</f>
        <v>#N/A</v>
      </c>
      <c r="JG74" s="89" t="e">
        <f ca="1">JG51*JG28/E3_Parameter!$C$19</f>
        <v>#N/A</v>
      </c>
      <c r="JH74" s="89" t="e">
        <f ca="1">JH51*JH28/E3_Parameter!$C$19</f>
        <v>#N/A</v>
      </c>
      <c r="JI74" s="89" t="e">
        <f ca="1">JI51*JI28/E3_Parameter!$C$19</f>
        <v>#N/A</v>
      </c>
      <c r="JJ74" s="89" t="e">
        <f ca="1">JJ51*JJ28/E3_Parameter!$C$19</f>
        <v>#N/A</v>
      </c>
      <c r="JK74" s="89" t="e">
        <f ca="1">JK51*JK28/E3_Parameter!$C$19</f>
        <v>#N/A</v>
      </c>
      <c r="JL74" s="89" t="e">
        <f ca="1">JL51*JL28/E3_Parameter!$C$19</f>
        <v>#N/A</v>
      </c>
      <c r="JM74" s="89" t="e">
        <f ca="1">JM51*JM28/E3_Parameter!$C$19</f>
        <v>#N/A</v>
      </c>
      <c r="JN74" s="89" t="e">
        <f ca="1">JN51*JN28/E3_Parameter!$C$19</f>
        <v>#N/A</v>
      </c>
      <c r="JO74" s="89" t="e">
        <f ca="1">JO51*JO28/E3_Parameter!$C$19</f>
        <v>#N/A</v>
      </c>
      <c r="JP74" s="89" t="e">
        <f ca="1">JP51*JP28/E3_Parameter!$C$19</f>
        <v>#N/A</v>
      </c>
      <c r="JQ74" s="89" t="e">
        <f ca="1">JQ51*JQ28/E3_Parameter!$C$19</f>
        <v>#N/A</v>
      </c>
      <c r="JR74" s="89" t="e">
        <f ca="1">JR51*JR28/E3_Parameter!$C$19</f>
        <v>#N/A</v>
      </c>
      <c r="JS74" s="89" t="e">
        <f ca="1">JS51*JS28/E3_Parameter!$C$19</f>
        <v>#N/A</v>
      </c>
      <c r="JT74" s="89" t="e">
        <f ca="1">JT51*JT28/E3_Parameter!$C$19</f>
        <v>#N/A</v>
      </c>
      <c r="JU74" s="89" t="e">
        <f ca="1">JU51*JU28/E3_Parameter!$C$19</f>
        <v>#N/A</v>
      </c>
      <c r="JV74" s="89" t="e">
        <f ca="1">JV51*JV28/E3_Parameter!$C$19</f>
        <v>#N/A</v>
      </c>
      <c r="JW74" s="89" t="e">
        <f ca="1">JW51*JW28/E3_Parameter!$C$19</f>
        <v>#N/A</v>
      </c>
      <c r="JX74" s="89" t="e">
        <f ca="1">JX51*JX28/E3_Parameter!$C$19</f>
        <v>#N/A</v>
      </c>
      <c r="JY74" s="89" t="e">
        <f ca="1">JY51*JY28/E3_Parameter!$C$19</f>
        <v>#N/A</v>
      </c>
      <c r="JZ74" s="89" t="e">
        <f ca="1">JZ51*JZ28/E3_Parameter!$C$19</f>
        <v>#N/A</v>
      </c>
      <c r="KA74" s="89" t="e">
        <f ca="1">KA51*KA28/E3_Parameter!$C$19</f>
        <v>#N/A</v>
      </c>
      <c r="KB74" s="89" t="e">
        <f ca="1">KB51*KB28/E3_Parameter!$C$19</f>
        <v>#N/A</v>
      </c>
      <c r="KC74" s="89" t="e">
        <f ca="1">KC51*KC28/E3_Parameter!$C$19</f>
        <v>#N/A</v>
      </c>
      <c r="KD74" s="89" t="e">
        <f ca="1">KD51*KD28/E3_Parameter!$C$19</f>
        <v>#N/A</v>
      </c>
      <c r="KE74" s="89" t="e">
        <f ca="1">KE51*KE28/E3_Parameter!$C$19</f>
        <v>#N/A</v>
      </c>
      <c r="KF74" s="89" t="e">
        <f ca="1">KF51*KF28/E3_Parameter!$C$19</f>
        <v>#N/A</v>
      </c>
      <c r="KG74" s="89" t="e">
        <f ca="1">KG51*KG28/E3_Parameter!$C$19</f>
        <v>#N/A</v>
      </c>
      <c r="KH74" s="89" t="e">
        <f ca="1">KH51*KH28/E3_Parameter!$C$19</f>
        <v>#N/A</v>
      </c>
      <c r="KI74" s="89" t="e">
        <f ca="1">KI51*KI28/E3_Parameter!$C$19</f>
        <v>#N/A</v>
      </c>
      <c r="KJ74" s="89" t="e">
        <f ca="1">KJ51*KJ28/E3_Parameter!$C$19</f>
        <v>#N/A</v>
      </c>
      <c r="KK74" s="89" t="e">
        <f ca="1">KK51*KK28/E3_Parameter!$C$19</f>
        <v>#N/A</v>
      </c>
      <c r="KL74" s="89" t="e">
        <f ca="1">KL51*KL28/E3_Parameter!$C$19</f>
        <v>#N/A</v>
      </c>
      <c r="KM74" s="89" t="e">
        <f ca="1">KM51*KM28/E3_Parameter!$C$19</f>
        <v>#N/A</v>
      </c>
      <c r="KN74" s="89" t="e">
        <f ca="1">KN51*KN28/E3_Parameter!$C$19</f>
        <v>#N/A</v>
      </c>
      <c r="KO74" s="89" t="e">
        <f ca="1">KO51*KO28/E3_Parameter!$C$19</f>
        <v>#N/A</v>
      </c>
      <c r="KP74" s="89" t="e">
        <f ca="1">KP51*KP28/E3_Parameter!$C$19</f>
        <v>#N/A</v>
      </c>
      <c r="KQ74" s="89" t="e">
        <f ca="1">KQ51*KQ28/E3_Parameter!$C$19</f>
        <v>#N/A</v>
      </c>
      <c r="KR74" s="89" t="e">
        <f ca="1">KR51*KR28/E3_Parameter!$C$19</f>
        <v>#N/A</v>
      </c>
      <c r="KS74" s="89" t="e">
        <f ca="1">KS51*KS28/E3_Parameter!$C$19</f>
        <v>#N/A</v>
      </c>
      <c r="KT74" s="89" t="e">
        <f ca="1">KT51*KT28/E3_Parameter!$C$19</f>
        <v>#N/A</v>
      </c>
      <c r="KU74" s="89" t="e">
        <f ca="1">KU51*KU28/E3_Parameter!$C$19</f>
        <v>#N/A</v>
      </c>
      <c r="KV74" s="89" t="e">
        <f ca="1">KV51*KV28/E3_Parameter!$C$19</f>
        <v>#N/A</v>
      </c>
      <c r="KW74" s="89" t="e">
        <f ca="1">KW51*KW28/E3_Parameter!$C$19</f>
        <v>#N/A</v>
      </c>
      <c r="KX74" s="89" t="e">
        <f ca="1">KX51*KX28/E3_Parameter!$C$19</f>
        <v>#N/A</v>
      </c>
      <c r="KY74" s="89" t="e">
        <f ca="1">KY51*KY28/E3_Parameter!$C$19</f>
        <v>#N/A</v>
      </c>
      <c r="KZ74" s="89" t="e">
        <f ca="1">KZ51*KZ28/E3_Parameter!$C$19</f>
        <v>#N/A</v>
      </c>
      <c r="LA74" s="89" t="e">
        <f ca="1">LA51*LA28/E3_Parameter!$C$19</f>
        <v>#N/A</v>
      </c>
      <c r="LB74" s="89" t="e">
        <f ca="1">LB51*LB28/E3_Parameter!$C$19</f>
        <v>#N/A</v>
      </c>
      <c r="LC74" s="89" t="e">
        <f ca="1">LC51*LC28/E3_Parameter!$C$19</f>
        <v>#N/A</v>
      </c>
      <c r="LD74" s="89" t="e">
        <f ca="1">LD51*LD28/E3_Parameter!$C$19</f>
        <v>#N/A</v>
      </c>
      <c r="LE74" s="89" t="e">
        <f ca="1">LE51*LE28/E3_Parameter!$C$19</f>
        <v>#N/A</v>
      </c>
      <c r="LF74" s="89" t="e">
        <f ca="1">LF51*LF28/E3_Parameter!$C$19</f>
        <v>#N/A</v>
      </c>
      <c r="LG74" s="89" t="e">
        <f ca="1">LG51*LG28/E3_Parameter!$C$19</f>
        <v>#N/A</v>
      </c>
      <c r="LH74" s="89" t="e">
        <f ca="1">LH51*LH28/E3_Parameter!$C$19</f>
        <v>#N/A</v>
      </c>
      <c r="LI74" s="89" t="e">
        <f ca="1">LI51*LI28/E3_Parameter!$C$19</f>
        <v>#N/A</v>
      </c>
      <c r="LJ74" s="89" t="e">
        <f ca="1">LJ51*LJ28/E3_Parameter!$C$19</f>
        <v>#N/A</v>
      </c>
      <c r="LK74" s="89" t="e">
        <f ca="1">LK51*LK28/E3_Parameter!$C$19</f>
        <v>#N/A</v>
      </c>
      <c r="LL74" s="89" t="e">
        <f ca="1">LL51*LL28/E3_Parameter!$C$19</f>
        <v>#N/A</v>
      </c>
      <c r="LM74" s="89" t="e">
        <f ca="1">LM51*LM28/E3_Parameter!$C$19</f>
        <v>#N/A</v>
      </c>
      <c r="LN74" s="89" t="e">
        <f ca="1">LN51*LN28/E3_Parameter!$C$19</f>
        <v>#N/A</v>
      </c>
      <c r="LO74" s="89" t="e">
        <f ca="1">LO51*LO28/E3_Parameter!$C$19</f>
        <v>#N/A</v>
      </c>
      <c r="LP74" s="89" t="e">
        <f ca="1">LP51*LP28/E3_Parameter!$C$19</f>
        <v>#N/A</v>
      </c>
      <c r="LQ74" s="89" t="e">
        <f ca="1">LQ51*LQ28/E3_Parameter!$C$19</f>
        <v>#N/A</v>
      </c>
      <c r="LR74" s="89" t="e">
        <f ca="1">LR51*LR28/E3_Parameter!$C$19</f>
        <v>#N/A</v>
      </c>
      <c r="LS74" s="89" t="e">
        <f ca="1">LS51*LS28/E3_Parameter!$C$19</f>
        <v>#N/A</v>
      </c>
      <c r="LT74" s="89" t="e">
        <f ca="1">LT51*LT28/E3_Parameter!$C$19</f>
        <v>#N/A</v>
      </c>
      <c r="LU74" s="89" t="e">
        <f ca="1">LU51*LU28/E3_Parameter!$C$19</f>
        <v>#N/A</v>
      </c>
      <c r="LV74" s="89" t="e">
        <f ca="1">LV51*LV28/E3_Parameter!$C$19</f>
        <v>#N/A</v>
      </c>
      <c r="LW74" s="89" t="e">
        <f ca="1">LW51*LW28/E3_Parameter!$C$19</f>
        <v>#N/A</v>
      </c>
      <c r="LX74" s="89" t="e">
        <f ca="1">LX51*LX28/E3_Parameter!$C$19</f>
        <v>#N/A</v>
      </c>
      <c r="LY74" s="89" t="e">
        <f ca="1">LY51*LY28/E3_Parameter!$C$19</f>
        <v>#N/A</v>
      </c>
      <c r="LZ74" s="89" t="e">
        <f ca="1">LZ51*LZ28/E3_Parameter!$C$19</f>
        <v>#N/A</v>
      </c>
      <c r="MA74" s="89" t="e">
        <f ca="1">MA51*MA28/E3_Parameter!$C$19</f>
        <v>#N/A</v>
      </c>
      <c r="MB74" s="89" t="e">
        <f ca="1">MB51*MB28/E3_Parameter!$C$19</f>
        <v>#N/A</v>
      </c>
      <c r="MC74" s="89" t="e">
        <f ca="1">MC51*MC28/E3_Parameter!$C$19</f>
        <v>#N/A</v>
      </c>
      <c r="MD74" s="89" t="e">
        <f ca="1">MD51*MD28/E3_Parameter!$C$19</f>
        <v>#N/A</v>
      </c>
      <c r="ME74" s="89" t="e">
        <f ca="1">ME51*ME28/E3_Parameter!$C$19</f>
        <v>#N/A</v>
      </c>
      <c r="MF74" s="89" t="e">
        <f ca="1">MF51*MF28/E3_Parameter!$C$19</f>
        <v>#N/A</v>
      </c>
      <c r="MG74" s="89" t="e">
        <f ca="1">MG51*MG28/E3_Parameter!$C$19</f>
        <v>#N/A</v>
      </c>
      <c r="MH74" s="89" t="e">
        <f ca="1">MH51*MH28/E3_Parameter!$C$19</f>
        <v>#N/A</v>
      </c>
      <c r="MI74" s="89" t="e">
        <f ca="1">MI51*MI28/E3_Parameter!$C$19</f>
        <v>#N/A</v>
      </c>
      <c r="MJ74" s="89" t="e">
        <f ca="1">MJ51*MJ28/E3_Parameter!$C$19</f>
        <v>#N/A</v>
      </c>
      <c r="MK74" s="89" t="e">
        <f ca="1">MK51*MK28/E3_Parameter!$C$19</f>
        <v>#N/A</v>
      </c>
      <c r="ML74" s="89" t="e">
        <f ca="1">ML51*ML28/E3_Parameter!$C$19</f>
        <v>#N/A</v>
      </c>
      <c r="MM74" s="89" t="e">
        <f ca="1">MM51*MM28/E3_Parameter!$C$19</f>
        <v>#N/A</v>
      </c>
      <c r="MN74" s="89" t="e">
        <f ca="1">MN51*MN28/E3_Parameter!$C$19</f>
        <v>#N/A</v>
      </c>
      <c r="MO74" s="89" t="e">
        <f ca="1">MO51*MO28/E3_Parameter!$C$19</f>
        <v>#N/A</v>
      </c>
      <c r="MP74" s="89" t="e">
        <f ca="1">MP51*MP28/E3_Parameter!$C$19</f>
        <v>#N/A</v>
      </c>
      <c r="MQ74" s="89" t="e">
        <f ca="1">MQ51*MQ28/E3_Parameter!$C$19</f>
        <v>#N/A</v>
      </c>
      <c r="MR74" s="89" t="e">
        <f ca="1">MR51*MR28/E3_Parameter!$C$19</f>
        <v>#N/A</v>
      </c>
      <c r="MS74" s="89" t="e">
        <f ca="1">MS51*MS28/E3_Parameter!$C$19</f>
        <v>#N/A</v>
      </c>
      <c r="MT74" s="89" t="e">
        <f ca="1">MT51*MT28/E3_Parameter!$C$19</f>
        <v>#N/A</v>
      </c>
      <c r="MU74" s="89" t="e">
        <f ca="1">MU51*MU28/E3_Parameter!$C$19</f>
        <v>#N/A</v>
      </c>
      <c r="MV74" s="89" t="e">
        <f ca="1">MV51*MV28/E3_Parameter!$C$19</f>
        <v>#N/A</v>
      </c>
      <c r="MW74" s="89" t="e">
        <f ca="1">MW51*MW28/E3_Parameter!$C$19</f>
        <v>#N/A</v>
      </c>
      <c r="MX74" s="89" t="e">
        <f ca="1">MX51*MX28/E3_Parameter!$C$19</f>
        <v>#N/A</v>
      </c>
      <c r="MY74" s="89" t="e">
        <f ca="1">MY51*MY28/E3_Parameter!$C$19</f>
        <v>#N/A</v>
      </c>
      <c r="MZ74" s="89" t="e">
        <f ca="1">MZ51*MZ28/E3_Parameter!$C$19</f>
        <v>#N/A</v>
      </c>
      <c r="NA74" s="89" t="e">
        <f ca="1">NA51*NA28/E3_Parameter!$C$19</f>
        <v>#N/A</v>
      </c>
      <c r="NB74" s="89" t="e">
        <f ca="1">NB51*NB28/E3_Parameter!$C$19</f>
        <v>#N/A</v>
      </c>
      <c r="NC74" s="89" t="e">
        <f ca="1">NC51*NC28/E3_Parameter!$C$19</f>
        <v>#N/A</v>
      </c>
      <c r="ND74" s="89" t="e">
        <f ca="1">ND51*ND28/E3_Parameter!$C$19</f>
        <v>#N/A</v>
      </c>
      <c r="NE74" s="89" t="e">
        <f ca="1">NE51*NE28/E3_Parameter!$C$19</f>
        <v>#N/A</v>
      </c>
      <c r="NF74" s="89" t="e">
        <f ca="1">NF51*NF28/E3_Parameter!$C$19</f>
        <v>#N/A</v>
      </c>
      <c r="NG74" s="89" t="e">
        <f ca="1">NG51*NG28/E3_Parameter!$C$19</f>
        <v>#N/A</v>
      </c>
      <c r="NH74" s="89" t="e">
        <f ca="1">NH51*NH28/E3_Parameter!$C$19</f>
        <v>#N/A</v>
      </c>
      <c r="NI74" s="89" t="e">
        <f ca="1">NI51*NI28/E3_Parameter!$C$19</f>
        <v>#N/A</v>
      </c>
      <c r="NJ74" s="89" t="e">
        <f ca="1">NJ51*NJ28/E3_Parameter!$C$19</f>
        <v>#N/A</v>
      </c>
      <c r="NK74" s="89" t="e">
        <f ca="1">NK51*NK28/E3_Parameter!$C$19</f>
        <v>#N/A</v>
      </c>
      <c r="NL74" s="89" t="e">
        <f ca="1">NL51*NL28/E3_Parameter!$C$19</f>
        <v>#N/A</v>
      </c>
      <c r="NM74" s="89" t="e">
        <f ca="1">NM51*NM28/E3_Parameter!$C$19</f>
        <v>#N/A</v>
      </c>
      <c r="NN74" s="89" t="e">
        <f ca="1">NN51*NN28/E3_Parameter!$C$19</f>
        <v>#N/A</v>
      </c>
      <c r="NO74" s="89" t="e">
        <f ca="1">NO51*NO28/E3_Parameter!$C$19</f>
        <v>#N/A</v>
      </c>
      <c r="NP74" s="89" t="e">
        <f ca="1">NP51*NP28/E3_Parameter!$C$19</f>
        <v>#N/A</v>
      </c>
      <c r="NQ74" s="89" t="e">
        <f ca="1">NQ51*NQ28/E3_Parameter!$C$19</f>
        <v>#N/A</v>
      </c>
      <c r="NR74" s="89" t="e">
        <f ca="1">NR51*NR28/E3_Parameter!$C$19</f>
        <v>#N/A</v>
      </c>
      <c r="NS74" s="89" t="e">
        <f ca="1">NS51*NS28/E3_Parameter!$C$19</f>
        <v>#N/A</v>
      </c>
      <c r="NT74" s="89" t="e">
        <f ca="1">NT51*NT28/E3_Parameter!$C$19</f>
        <v>#N/A</v>
      </c>
      <c r="NU74" s="89" t="e">
        <f ca="1">NU51*NU28/E3_Parameter!$C$19</f>
        <v>#N/A</v>
      </c>
      <c r="NV74" s="89" t="e">
        <f ca="1">NV51*NV28/E3_Parameter!$C$19</f>
        <v>#N/A</v>
      </c>
      <c r="NW74" s="89" t="e">
        <f ca="1">NW51*NW28/E3_Parameter!$C$19</f>
        <v>#N/A</v>
      </c>
      <c r="NX74" s="89" t="e">
        <f ca="1">NX51*NX28/E3_Parameter!$C$19</f>
        <v>#N/A</v>
      </c>
      <c r="NY74" s="89" t="e">
        <f ca="1">NY51*NY28/E3_Parameter!$C$19</f>
        <v>#N/A</v>
      </c>
      <c r="NZ74" s="89" t="e">
        <f ca="1">NZ51*NZ28/E3_Parameter!$C$19</f>
        <v>#N/A</v>
      </c>
      <c r="OA74" s="89" t="e">
        <f ca="1">OA51*OA28/E3_Parameter!$C$19</f>
        <v>#N/A</v>
      </c>
      <c r="OB74" s="89" t="e">
        <f ca="1">OB51*OB28/E3_Parameter!$C$19</f>
        <v>#N/A</v>
      </c>
      <c r="OC74" s="89" t="e">
        <f ca="1">OC51*OC28/E3_Parameter!$C$19</f>
        <v>#N/A</v>
      </c>
      <c r="OD74" s="89" t="e">
        <f ca="1">OD51*OD28/E3_Parameter!$C$19</f>
        <v>#N/A</v>
      </c>
      <c r="OE74" s="89" t="e">
        <f ca="1">OE51*OE28/E3_Parameter!$C$19</f>
        <v>#N/A</v>
      </c>
      <c r="OF74" s="89" t="e">
        <f ca="1">OF51*OF28/E3_Parameter!$C$19</f>
        <v>#N/A</v>
      </c>
      <c r="OG74" s="89" t="e">
        <f ca="1">OG51*OG28/E3_Parameter!$C$19</f>
        <v>#N/A</v>
      </c>
      <c r="OH74" s="89" t="e">
        <f ca="1">OH51*OH28/E3_Parameter!$C$19</f>
        <v>#N/A</v>
      </c>
      <c r="OI74" s="89" t="e">
        <f ca="1">OI51*OI28/E3_Parameter!$C$19</f>
        <v>#N/A</v>
      </c>
      <c r="OJ74" s="89" t="e">
        <f ca="1">OJ51*OJ28/E3_Parameter!$C$19</f>
        <v>#N/A</v>
      </c>
      <c r="OK74" s="89" t="e">
        <f ca="1">OK51*OK28/E3_Parameter!$C$19</f>
        <v>#N/A</v>
      </c>
      <c r="OL74" s="89" t="e">
        <f ca="1">OL51*OL28/E3_Parameter!$C$19</f>
        <v>#N/A</v>
      </c>
      <c r="OM74" s="89" t="e">
        <f ca="1">OM51*OM28/E3_Parameter!$C$19</f>
        <v>#N/A</v>
      </c>
    </row>
    <row r="75" spans="2:403" x14ac:dyDescent="0.3">
      <c r="B75" s="84">
        <v>50</v>
      </c>
      <c r="C75" s="85" t="s">
        <v>308</v>
      </c>
      <c r="D75" s="89">
        <f ca="1">D52*D29/E3_Parameter!$C$19</f>
        <v>315876.99212063919</v>
      </c>
      <c r="E75" s="89">
        <f ca="1">E52*E29/E3_Parameter!$C$19</f>
        <v>8628.5543033181657</v>
      </c>
      <c r="F75" s="89">
        <f ca="1">F52*F29/E3_Parameter!$C$19</f>
        <v>307248.43781732104</v>
      </c>
      <c r="G75" s="89">
        <f ca="1">G52*G29/E3_Parameter!$C$19</f>
        <v>150999.7003080679</v>
      </c>
      <c r="H75" s="89">
        <f ca="1">H52*H29/E3_Parameter!$C$19</f>
        <v>60399.880123227173</v>
      </c>
      <c r="I75" s="89">
        <f ca="1">I52*I29/E3_Parameter!$C$19</f>
        <v>30199.940061613586</v>
      </c>
      <c r="J75" s="89">
        <f ca="1">J52*J29/E3_Parameter!$C$19</f>
        <v>30199.940061613586</v>
      </c>
      <c r="K75" s="89">
        <f ca="1">K52*K29/E3_Parameter!$C$19</f>
        <v>90599.820184840748</v>
      </c>
      <c r="L75" s="89">
        <f ca="1">L52*L29/E3_Parameter!$C$19</f>
        <v>30199.940061613586</v>
      </c>
      <c r="M75" s="89">
        <f ca="1">M52*M29/E3_Parameter!$C$19</f>
        <v>60399.880123227173</v>
      </c>
      <c r="N75" s="89">
        <f ca="1">N52*N29/E3_Parameter!$C$19</f>
        <v>30199.940061613586</v>
      </c>
      <c r="O75" s="89">
        <f ca="1">O52*O29/E3_Parameter!$C$19</f>
        <v>30199.940061613586</v>
      </c>
      <c r="P75" s="89">
        <f ca="1">P52*P29/E3_Parameter!$C$19</f>
        <v>156248.73750925314</v>
      </c>
      <c r="Q75" s="89">
        <f ca="1">Q52*Q29/E3_Parameter!$C$19</f>
        <v>78376.034921806699</v>
      </c>
      <c r="R75" s="89">
        <f ca="1">R52*R29/E3_Parameter!$C$19</f>
        <v>77872.702587446474</v>
      </c>
      <c r="S75" s="89">
        <f ca="1">S52*S29/E3_Parameter!$C$19</f>
        <v>35592.786501187446</v>
      </c>
      <c r="T75" s="89">
        <f ca="1">T52*T29/E3_Parameter!$C$19</f>
        <v>42279.916086259014</v>
      </c>
      <c r="U75" s="89">
        <f ca="1">U52*U29/E3_Parameter!$C$19</f>
        <v>21571.385758295419</v>
      </c>
      <c r="V75" s="89">
        <f ca="1">V52*V29/E3_Parameter!$C$19</f>
        <v>20708.530327963603</v>
      </c>
      <c r="W75" s="89">
        <f ca="1">W52*W29/E3_Parameter!$C$19</f>
        <v>2588.5662909954499</v>
      </c>
      <c r="X75" s="89">
        <f ca="1">X52*X29/E3_Parameter!$C$19</f>
        <v>18119.964036968147</v>
      </c>
      <c r="Y75" s="89">
        <f ca="1">Y52*Y29/E3_Parameter!$C$19</f>
        <v>2588.5662909954499</v>
      </c>
      <c r="Z75" s="89">
        <f ca="1">Z52*Z29/E3_Parameter!$C$19</f>
        <v>15531.397745972698</v>
      </c>
      <c r="AA75" s="89">
        <f ca="1">AA52*AA29/E3_Parameter!$C$19</f>
        <v>2588.5662909954499</v>
      </c>
      <c r="AB75" s="89">
        <f ca="1">AB52*AB29/E3_Parameter!$C$19</f>
        <v>12942.831454977248</v>
      </c>
      <c r="AC75" s="89">
        <f ca="1">AC52*AC29/E3_Parameter!$C$19</f>
        <v>2588.5662909954499</v>
      </c>
      <c r="AD75" s="89">
        <f ca="1">AD52*AD29/E3_Parameter!$C$19</f>
        <v>10354.2651639818</v>
      </c>
      <c r="AE75" s="89">
        <f ca="1">AE52*AE29/E3_Parameter!$C$19</f>
        <v>2588.5662909954499</v>
      </c>
      <c r="AF75" s="89">
        <f ca="1">AF52*AF29/E3_Parameter!$C$19</f>
        <v>7765.6988729863488</v>
      </c>
      <c r="AG75" s="89">
        <f ca="1">AG52*AG29/E3_Parameter!$C$19</f>
        <v>2588.5662909954499</v>
      </c>
      <c r="AH75" s="89">
        <f ca="1">AH52*AH29/E3_Parameter!$C$19</f>
        <v>5177.1325819908998</v>
      </c>
      <c r="AI75" s="89">
        <f ca="1">AI52*AI29/E3_Parameter!$C$19</f>
        <v>2588.5662909954499</v>
      </c>
      <c r="AJ75" s="89">
        <f ca="1">AJ52*AJ29/E3_Parameter!$C$19</f>
        <v>2588.5662909954499</v>
      </c>
      <c r="AK75" s="89" t="e">
        <f ca="1">AK52*AK29/E3_Parameter!$C$19</f>
        <v>#N/A</v>
      </c>
      <c r="AL75" s="89" t="e">
        <f ca="1">AL52*AL29/E3_Parameter!$C$19</f>
        <v>#N/A</v>
      </c>
      <c r="AM75" s="89" t="e">
        <f ca="1">AM52*AM29/E3_Parameter!$C$19</f>
        <v>#N/A</v>
      </c>
      <c r="AN75" s="89" t="e">
        <f ca="1">AN52*AN29/E3_Parameter!$C$19</f>
        <v>#N/A</v>
      </c>
      <c r="AO75" s="89" t="e">
        <f ca="1">AO52*AO29/E3_Parameter!$C$19</f>
        <v>#N/A</v>
      </c>
      <c r="AP75" s="89" t="e">
        <f ca="1">AP52*AP29/E3_Parameter!$C$19</f>
        <v>#N/A</v>
      </c>
      <c r="AQ75" s="89" t="e">
        <f ca="1">AQ52*AQ29/E3_Parameter!$C$19</f>
        <v>#N/A</v>
      </c>
      <c r="AR75" s="89" t="e">
        <f ca="1">AR52*AR29/E3_Parameter!$C$19</f>
        <v>#N/A</v>
      </c>
      <c r="AS75" s="89" t="e">
        <f ca="1">AS52*AS29/E3_Parameter!$C$19</f>
        <v>#N/A</v>
      </c>
      <c r="AT75" s="89" t="e">
        <f ca="1">AT52*AT29/E3_Parameter!$C$19</f>
        <v>#N/A</v>
      </c>
      <c r="AU75" s="89" t="e">
        <f ca="1">AU52*AU29/E3_Parameter!$C$19</f>
        <v>#N/A</v>
      </c>
      <c r="AV75" s="89" t="e">
        <f ca="1">AV52*AV29/E3_Parameter!$C$19</f>
        <v>#N/A</v>
      </c>
      <c r="AW75" s="89" t="e">
        <f ca="1">AW52*AW29/E3_Parameter!$C$19</f>
        <v>#N/A</v>
      </c>
      <c r="AX75" s="89" t="e">
        <f ca="1">AX52*AX29/E3_Parameter!$C$19</f>
        <v>#N/A</v>
      </c>
      <c r="AY75" s="89" t="e">
        <f ca="1">AY52*AY29/E3_Parameter!$C$19</f>
        <v>#N/A</v>
      </c>
      <c r="AZ75" s="89" t="e">
        <f ca="1">AZ52*AZ29/E3_Parameter!$C$19</f>
        <v>#N/A</v>
      </c>
      <c r="BA75" s="89" t="e">
        <f ca="1">BA52*BA29/E3_Parameter!$C$19</f>
        <v>#N/A</v>
      </c>
      <c r="BB75" s="89" t="e">
        <f ca="1">BB52*BB29/E3_Parameter!$C$19</f>
        <v>#N/A</v>
      </c>
      <c r="BC75" s="89" t="e">
        <f ca="1">BC52*BC29/E3_Parameter!$C$19</f>
        <v>#N/A</v>
      </c>
      <c r="BD75" s="89" t="e">
        <f ca="1">BD52*BD29/E3_Parameter!$C$19</f>
        <v>#N/A</v>
      </c>
      <c r="BE75" s="89" t="e">
        <f ca="1">BE52*BE29/E3_Parameter!$C$19</f>
        <v>#N/A</v>
      </c>
      <c r="BF75" s="89" t="e">
        <f ca="1">BF52*BF29/E3_Parameter!$C$19</f>
        <v>#N/A</v>
      </c>
      <c r="BG75" s="89" t="e">
        <f ca="1">BG52*BG29/E3_Parameter!$C$19</f>
        <v>#N/A</v>
      </c>
      <c r="BH75" s="89" t="e">
        <f ca="1">BH52*BH29/E3_Parameter!$C$19</f>
        <v>#N/A</v>
      </c>
      <c r="BI75" s="89" t="e">
        <f ca="1">BI52*BI29/E3_Parameter!$C$19</f>
        <v>#N/A</v>
      </c>
      <c r="BJ75" s="89" t="e">
        <f ca="1">BJ52*BJ29/E3_Parameter!$C$19</f>
        <v>#N/A</v>
      </c>
      <c r="BK75" s="89" t="e">
        <f ca="1">BK52*BK29/E3_Parameter!$C$19</f>
        <v>#N/A</v>
      </c>
      <c r="BL75" s="89" t="e">
        <f ca="1">BL52*BL29/E3_Parameter!$C$19</f>
        <v>#N/A</v>
      </c>
      <c r="BM75" s="89" t="e">
        <f ca="1">BM52*BM29/E3_Parameter!$C$19</f>
        <v>#N/A</v>
      </c>
      <c r="BN75" s="89" t="e">
        <f ca="1">BN52*BN29/E3_Parameter!$C$19</f>
        <v>#N/A</v>
      </c>
      <c r="BO75" s="89" t="e">
        <f ca="1">BO52*BO29/E3_Parameter!$C$19</f>
        <v>#N/A</v>
      </c>
      <c r="BP75" s="89" t="e">
        <f ca="1">BP52*BP29/E3_Parameter!$C$19</f>
        <v>#N/A</v>
      </c>
      <c r="BQ75" s="89" t="e">
        <f ca="1">BQ52*BQ29/E3_Parameter!$C$19</f>
        <v>#N/A</v>
      </c>
      <c r="BR75" s="89" t="e">
        <f ca="1">BR52*BR29/E3_Parameter!$C$19</f>
        <v>#N/A</v>
      </c>
      <c r="BS75" s="89" t="e">
        <f ca="1">BS52*BS29/E3_Parameter!$C$19</f>
        <v>#N/A</v>
      </c>
      <c r="BT75" s="89" t="e">
        <f ca="1">BT52*BT29/E3_Parameter!$C$19</f>
        <v>#N/A</v>
      </c>
      <c r="BU75" s="89" t="e">
        <f ca="1">BU52*BU29/E3_Parameter!$C$19</f>
        <v>#N/A</v>
      </c>
      <c r="BV75" s="89" t="e">
        <f ca="1">BV52*BV29/E3_Parameter!$C$19</f>
        <v>#N/A</v>
      </c>
      <c r="BW75" s="89" t="e">
        <f ca="1">BW52*BW29/E3_Parameter!$C$19</f>
        <v>#N/A</v>
      </c>
      <c r="BX75" s="89" t="e">
        <f ca="1">BX52*BX29/E3_Parameter!$C$19</f>
        <v>#N/A</v>
      </c>
      <c r="BY75" s="89" t="e">
        <f ca="1">BY52*BY29/E3_Parameter!$C$19</f>
        <v>#N/A</v>
      </c>
      <c r="BZ75" s="89" t="e">
        <f ca="1">BZ52*BZ29/E3_Parameter!$C$19</f>
        <v>#N/A</v>
      </c>
      <c r="CA75" s="89" t="e">
        <f ca="1">CA52*CA29/E3_Parameter!$C$19</f>
        <v>#N/A</v>
      </c>
      <c r="CB75" s="89" t="e">
        <f ca="1">CB52*CB29/E3_Parameter!$C$19</f>
        <v>#N/A</v>
      </c>
      <c r="CC75" s="89" t="e">
        <f ca="1">CC52*CC29/E3_Parameter!$C$19</f>
        <v>#N/A</v>
      </c>
      <c r="CD75" s="89" t="e">
        <f ca="1">CD52*CD29/E3_Parameter!$C$19</f>
        <v>#N/A</v>
      </c>
      <c r="CE75" s="89" t="e">
        <f ca="1">CE52*CE29/E3_Parameter!$C$19</f>
        <v>#N/A</v>
      </c>
      <c r="CF75" s="89" t="e">
        <f ca="1">CF52*CF29/E3_Parameter!$C$19</f>
        <v>#N/A</v>
      </c>
      <c r="CG75" s="89" t="e">
        <f ca="1">CG52*CG29/E3_Parameter!$C$19</f>
        <v>#N/A</v>
      </c>
      <c r="CH75" s="89" t="e">
        <f ca="1">CH52*CH29/E3_Parameter!$C$19</f>
        <v>#N/A</v>
      </c>
      <c r="CI75" s="89" t="e">
        <f ca="1">CI52*CI29/E3_Parameter!$C$19</f>
        <v>#N/A</v>
      </c>
      <c r="CJ75" s="89" t="e">
        <f ca="1">CJ52*CJ29/E3_Parameter!$C$19</f>
        <v>#N/A</v>
      </c>
      <c r="CK75" s="89" t="e">
        <f ca="1">CK52*CK29/E3_Parameter!$C$19</f>
        <v>#N/A</v>
      </c>
      <c r="CL75" s="89" t="e">
        <f ca="1">CL52*CL29/E3_Parameter!$C$19</f>
        <v>#N/A</v>
      </c>
      <c r="CM75" s="89" t="e">
        <f ca="1">CM52*CM29/E3_Parameter!$C$19</f>
        <v>#N/A</v>
      </c>
      <c r="CN75" s="89" t="e">
        <f ca="1">CN52*CN29/E3_Parameter!$C$19</f>
        <v>#N/A</v>
      </c>
      <c r="CO75" s="89" t="e">
        <f ca="1">CO52*CO29/E3_Parameter!$C$19</f>
        <v>#N/A</v>
      </c>
      <c r="CP75" s="89" t="e">
        <f ca="1">CP52*CP29/E3_Parameter!$C$19</f>
        <v>#N/A</v>
      </c>
      <c r="CQ75" s="89" t="e">
        <f ca="1">CQ52*CQ29/E3_Parameter!$C$19</f>
        <v>#N/A</v>
      </c>
      <c r="CR75" s="89" t="e">
        <f ca="1">CR52*CR29/E3_Parameter!$C$19</f>
        <v>#N/A</v>
      </c>
      <c r="CS75" s="89" t="e">
        <f ca="1">CS52*CS29/E3_Parameter!$C$19</f>
        <v>#N/A</v>
      </c>
      <c r="CT75" s="89" t="e">
        <f ca="1">CT52*CT29/E3_Parameter!$C$19</f>
        <v>#N/A</v>
      </c>
      <c r="CU75" s="89" t="e">
        <f ca="1">CU52*CU29/E3_Parameter!$C$19</f>
        <v>#N/A</v>
      </c>
      <c r="CV75" s="89" t="e">
        <f ca="1">CV52*CV29/E3_Parameter!$C$19</f>
        <v>#N/A</v>
      </c>
      <c r="CW75" s="89" t="e">
        <f ca="1">CW52*CW29/E3_Parameter!$C$19</f>
        <v>#N/A</v>
      </c>
      <c r="CX75" s="89" t="e">
        <f ca="1">CX52*CX29/E3_Parameter!$C$19</f>
        <v>#N/A</v>
      </c>
      <c r="CY75" s="89" t="e">
        <f ca="1">CY52*CY29/E3_Parameter!$C$19</f>
        <v>#N/A</v>
      </c>
      <c r="CZ75" s="89" t="e">
        <f ca="1">CZ52*CZ29/E3_Parameter!$C$19</f>
        <v>#N/A</v>
      </c>
      <c r="DA75" s="89" t="e">
        <f ca="1">DA52*DA29/E3_Parameter!$C$19</f>
        <v>#N/A</v>
      </c>
      <c r="DB75" s="89" t="e">
        <f ca="1">DB52*DB29/E3_Parameter!$C$19</f>
        <v>#N/A</v>
      </c>
      <c r="DC75" s="89" t="e">
        <f ca="1">DC52*DC29/E3_Parameter!$C$19</f>
        <v>#N/A</v>
      </c>
      <c r="DD75" s="89" t="e">
        <f ca="1">DD52*DD29/E3_Parameter!$C$19</f>
        <v>#N/A</v>
      </c>
      <c r="DE75" s="89" t="e">
        <f ca="1">DE52*DE29/E3_Parameter!$C$19</f>
        <v>#N/A</v>
      </c>
      <c r="DF75" s="89" t="e">
        <f ca="1">DF52*DF29/E3_Parameter!$C$19</f>
        <v>#N/A</v>
      </c>
      <c r="DG75" s="89" t="e">
        <f ca="1">DG52*DG29/E3_Parameter!$C$19</f>
        <v>#N/A</v>
      </c>
      <c r="DH75" s="89" t="e">
        <f ca="1">DH52*DH29/E3_Parameter!$C$19</f>
        <v>#N/A</v>
      </c>
      <c r="DI75" s="89" t="e">
        <f ca="1">DI52*DI29/E3_Parameter!$C$19</f>
        <v>#N/A</v>
      </c>
      <c r="DJ75" s="89" t="e">
        <f ca="1">DJ52*DJ29/E3_Parameter!$C$19</f>
        <v>#N/A</v>
      </c>
      <c r="DK75" s="89" t="e">
        <f ca="1">DK52*DK29/E3_Parameter!$C$19</f>
        <v>#N/A</v>
      </c>
      <c r="DL75" s="89" t="e">
        <f ca="1">DL52*DL29/E3_Parameter!$C$19</f>
        <v>#N/A</v>
      </c>
      <c r="DM75" s="89" t="e">
        <f ca="1">DM52*DM29/E3_Parameter!$C$19</f>
        <v>#N/A</v>
      </c>
      <c r="DN75" s="89" t="e">
        <f ca="1">DN52*DN29/E3_Parameter!$C$19</f>
        <v>#N/A</v>
      </c>
      <c r="DO75" s="89" t="e">
        <f ca="1">DO52*DO29/E3_Parameter!$C$19</f>
        <v>#N/A</v>
      </c>
      <c r="DP75" s="89" t="e">
        <f ca="1">DP52*DP29/E3_Parameter!$C$19</f>
        <v>#N/A</v>
      </c>
      <c r="DQ75" s="89" t="e">
        <f ca="1">DQ52*DQ29/E3_Parameter!$C$19</f>
        <v>#N/A</v>
      </c>
      <c r="DR75" s="89" t="e">
        <f ca="1">DR52*DR29/E3_Parameter!$C$19</f>
        <v>#N/A</v>
      </c>
      <c r="DS75" s="89" t="e">
        <f ca="1">DS52*DS29/E3_Parameter!$C$19</f>
        <v>#N/A</v>
      </c>
      <c r="DT75" s="89" t="e">
        <f ca="1">DT52*DT29/E3_Parameter!$C$19</f>
        <v>#N/A</v>
      </c>
      <c r="DU75" s="89" t="e">
        <f ca="1">DU52*DU29/E3_Parameter!$C$19</f>
        <v>#N/A</v>
      </c>
      <c r="DV75" s="89" t="e">
        <f ca="1">DV52*DV29/E3_Parameter!$C$19</f>
        <v>#N/A</v>
      </c>
      <c r="DW75" s="89" t="e">
        <f ca="1">DW52*DW29/E3_Parameter!$C$19</f>
        <v>#N/A</v>
      </c>
      <c r="DX75" s="89" t="e">
        <f ca="1">DX52*DX29/E3_Parameter!$C$19</f>
        <v>#N/A</v>
      </c>
      <c r="DY75" s="89" t="e">
        <f ca="1">DY52*DY29/E3_Parameter!$C$19</f>
        <v>#N/A</v>
      </c>
      <c r="DZ75" s="89" t="e">
        <f ca="1">DZ52*DZ29/E3_Parameter!$C$19</f>
        <v>#N/A</v>
      </c>
      <c r="EA75" s="89" t="e">
        <f ca="1">EA52*EA29/E3_Parameter!$C$19</f>
        <v>#N/A</v>
      </c>
      <c r="EB75" s="89" t="e">
        <f ca="1">EB52*EB29/E3_Parameter!$C$19</f>
        <v>#N/A</v>
      </c>
      <c r="EC75" s="89" t="e">
        <f ca="1">EC52*EC29/E3_Parameter!$C$19</f>
        <v>#N/A</v>
      </c>
      <c r="ED75" s="89" t="e">
        <f ca="1">ED52*ED29/E3_Parameter!$C$19</f>
        <v>#N/A</v>
      </c>
      <c r="EE75" s="89" t="e">
        <f ca="1">EE52*EE29/E3_Parameter!$C$19</f>
        <v>#N/A</v>
      </c>
      <c r="EF75" s="89" t="e">
        <f ca="1">EF52*EF29/E3_Parameter!$C$19</f>
        <v>#N/A</v>
      </c>
      <c r="EG75" s="89" t="e">
        <f ca="1">EG52*EG29/E3_Parameter!$C$19</f>
        <v>#N/A</v>
      </c>
      <c r="EH75" s="89" t="e">
        <f ca="1">EH52*EH29/E3_Parameter!$C$19</f>
        <v>#N/A</v>
      </c>
      <c r="EI75" s="89" t="e">
        <f ca="1">EI52*EI29/E3_Parameter!$C$19</f>
        <v>#N/A</v>
      </c>
      <c r="EJ75" s="89" t="e">
        <f ca="1">EJ52*EJ29/E3_Parameter!$C$19</f>
        <v>#N/A</v>
      </c>
      <c r="EK75" s="89" t="e">
        <f ca="1">EK52*EK29/E3_Parameter!$C$19</f>
        <v>#N/A</v>
      </c>
      <c r="EL75" s="89" t="e">
        <f ca="1">EL52*EL29/E3_Parameter!$C$19</f>
        <v>#N/A</v>
      </c>
      <c r="EM75" s="89" t="e">
        <f ca="1">EM52*EM29/E3_Parameter!$C$19</f>
        <v>#N/A</v>
      </c>
      <c r="EN75" s="89" t="e">
        <f ca="1">EN52*EN29/E3_Parameter!$C$19</f>
        <v>#N/A</v>
      </c>
      <c r="EO75" s="89" t="e">
        <f ca="1">EO52*EO29/E3_Parameter!$C$19</f>
        <v>#N/A</v>
      </c>
      <c r="EP75" s="89" t="e">
        <f ca="1">EP52*EP29/E3_Parameter!$C$19</f>
        <v>#N/A</v>
      </c>
      <c r="EQ75" s="89" t="e">
        <f ca="1">EQ52*EQ29/E3_Parameter!$C$19</f>
        <v>#N/A</v>
      </c>
      <c r="ER75" s="89" t="e">
        <f ca="1">ER52*ER29/E3_Parameter!$C$19</f>
        <v>#N/A</v>
      </c>
      <c r="ES75" s="89" t="e">
        <f ca="1">ES52*ES29/E3_Parameter!$C$19</f>
        <v>#N/A</v>
      </c>
      <c r="ET75" s="89" t="e">
        <f ca="1">ET52*ET29/E3_Parameter!$C$19</f>
        <v>#N/A</v>
      </c>
      <c r="EU75" s="89" t="e">
        <f ca="1">EU52*EU29/E3_Parameter!$C$19</f>
        <v>#N/A</v>
      </c>
      <c r="EV75" s="89" t="e">
        <f ca="1">EV52*EV29/E3_Parameter!$C$19</f>
        <v>#N/A</v>
      </c>
      <c r="EW75" s="89" t="e">
        <f ca="1">EW52*EW29/E3_Parameter!$C$19</f>
        <v>#N/A</v>
      </c>
      <c r="EX75" s="89" t="e">
        <f ca="1">EX52*EX29/E3_Parameter!$C$19</f>
        <v>#N/A</v>
      </c>
      <c r="EY75" s="89" t="e">
        <f ca="1">EY52*EY29/E3_Parameter!$C$19</f>
        <v>#N/A</v>
      </c>
      <c r="EZ75" s="89" t="e">
        <f ca="1">EZ52*EZ29/E3_Parameter!$C$19</f>
        <v>#N/A</v>
      </c>
      <c r="FA75" s="89" t="e">
        <f ca="1">FA52*FA29/E3_Parameter!$C$19</f>
        <v>#N/A</v>
      </c>
      <c r="FB75" s="89" t="e">
        <f ca="1">FB52*FB29/E3_Parameter!$C$19</f>
        <v>#N/A</v>
      </c>
      <c r="FC75" s="89" t="e">
        <f ca="1">FC52*FC29/E3_Parameter!$C$19</f>
        <v>#N/A</v>
      </c>
      <c r="FD75" s="89" t="e">
        <f ca="1">FD52*FD29/E3_Parameter!$C$19</f>
        <v>#N/A</v>
      </c>
      <c r="FE75" s="89" t="e">
        <f ca="1">FE52*FE29/E3_Parameter!$C$19</f>
        <v>#N/A</v>
      </c>
      <c r="FF75" s="89" t="e">
        <f ca="1">FF52*FF29/E3_Parameter!$C$19</f>
        <v>#N/A</v>
      </c>
      <c r="FG75" s="89" t="e">
        <f ca="1">FG52*FG29/E3_Parameter!$C$19</f>
        <v>#N/A</v>
      </c>
      <c r="FH75" s="89" t="e">
        <f ca="1">FH52*FH29/E3_Parameter!$C$19</f>
        <v>#N/A</v>
      </c>
      <c r="FI75" s="89" t="e">
        <f ca="1">FI52*FI29/E3_Parameter!$C$19</f>
        <v>#N/A</v>
      </c>
      <c r="FJ75" s="89" t="e">
        <f ca="1">FJ52*FJ29/E3_Parameter!$C$19</f>
        <v>#N/A</v>
      </c>
      <c r="FK75" s="89" t="e">
        <f ca="1">FK52*FK29/E3_Parameter!$C$19</f>
        <v>#N/A</v>
      </c>
      <c r="FL75" s="89" t="e">
        <f ca="1">FL52*FL29/E3_Parameter!$C$19</f>
        <v>#N/A</v>
      </c>
      <c r="FM75" s="89" t="e">
        <f ca="1">FM52*FM29/E3_Parameter!$C$19</f>
        <v>#N/A</v>
      </c>
      <c r="FN75" s="89" t="e">
        <f ca="1">FN52*FN29/E3_Parameter!$C$19</f>
        <v>#N/A</v>
      </c>
      <c r="FO75" s="89" t="e">
        <f ca="1">FO52*FO29/E3_Parameter!$C$19</f>
        <v>#N/A</v>
      </c>
      <c r="FP75" s="89" t="e">
        <f ca="1">FP52*FP29/E3_Parameter!$C$19</f>
        <v>#N/A</v>
      </c>
      <c r="FQ75" s="89" t="e">
        <f ca="1">FQ52*FQ29/E3_Parameter!$C$19</f>
        <v>#N/A</v>
      </c>
      <c r="FR75" s="89" t="e">
        <f ca="1">FR52*FR29/E3_Parameter!$C$19</f>
        <v>#N/A</v>
      </c>
      <c r="FS75" s="89" t="e">
        <f ca="1">FS52*FS29/E3_Parameter!$C$19</f>
        <v>#N/A</v>
      </c>
      <c r="FT75" s="89" t="e">
        <f ca="1">FT52*FT29/E3_Parameter!$C$19</f>
        <v>#N/A</v>
      </c>
      <c r="FU75" s="89" t="e">
        <f ca="1">FU52*FU29/E3_Parameter!$C$19</f>
        <v>#N/A</v>
      </c>
      <c r="FV75" s="89" t="e">
        <f ca="1">FV52*FV29/E3_Parameter!$C$19</f>
        <v>#N/A</v>
      </c>
      <c r="FW75" s="89" t="e">
        <f ca="1">FW52*FW29/E3_Parameter!$C$19</f>
        <v>#N/A</v>
      </c>
      <c r="FX75" s="89" t="e">
        <f ca="1">FX52*FX29/E3_Parameter!$C$19</f>
        <v>#N/A</v>
      </c>
      <c r="FY75" s="89" t="e">
        <f ca="1">FY52*FY29/E3_Parameter!$C$19</f>
        <v>#N/A</v>
      </c>
      <c r="FZ75" s="89" t="e">
        <f ca="1">FZ52*FZ29/E3_Parameter!$C$19</f>
        <v>#N/A</v>
      </c>
      <c r="GA75" s="89" t="e">
        <f ca="1">GA52*GA29/E3_Parameter!$C$19</f>
        <v>#N/A</v>
      </c>
      <c r="GB75" s="89" t="e">
        <f ca="1">GB52*GB29/E3_Parameter!$C$19</f>
        <v>#N/A</v>
      </c>
      <c r="GC75" s="89" t="e">
        <f ca="1">GC52*GC29/E3_Parameter!$C$19</f>
        <v>#N/A</v>
      </c>
      <c r="GD75" s="89" t="e">
        <f ca="1">GD52*GD29/E3_Parameter!$C$19</f>
        <v>#N/A</v>
      </c>
      <c r="GE75" s="89" t="e">
        <f ca="1">GE52*GE29/E3_Parameter!$C$19</f>
        <v>#N/A</v>
      </c>
      <c r="GF75" s="89" t="e">
        <f ca="1">GF52*GF29/E3_Parameter!$C$19</f>
        <v>#N/A</v>
      </c>
      <c r="GG75" s="89" t="e">
        <f ca="1">GG52*GG29/E3_Parameter!$C$19</f>
        <v>#N/A</v>
      </c>
      <c r="GH75" s="89" t="e">
        <f ca="1">GH52*GH29/E3_Parameter!$C$19</f>
        <v>#N/A</v>
      </c>
      <c r="GI75" s="89" t="e">
        <f ca="1">GI52*GI29/E3_Parameter!$C$19</f>
        <v>#N/A</v>
      </c>
      <c r="GJ75" s="89" t="e">
        <f ca="1">GJ52*GJ29/E3_Parameter!$C$19</f>
        <v>#N/A</v>
      </c>
      <c r="GK75" s="89" t="e">
        <f ca="1">GK52*GK29/E3_Parameter!$C$19</f>
        <v>#N/A</v>
      </c>
      <c r="GL75" s="89" t="e">
        <f ca="1">GL52*GL29/E3_Parameter!$C$19</f>
        <v>#N/A</v>
      </c>
      <c r="GM75" s="89" t="e">
        <f ca="1">GM52*GM29/E3_Parameter!$C$19</f>
        <v>#N/A</v>
      </c>
      <c r="GN75" s="89" t="e">
        <f ca="1">GN52*GN29/E3_Parameter!$C$19</f>
        <v>#N/A</v>
      </c>
      <c r="GO75" s="89" t="e">
        <f ca="1">GO52*GO29/E3_Parameter!$C$19</f>
        <v>#N/A</v>
      </c>
      <c r="GP75" s="89" t="e">
        <f ca="1">GP52*GP29/E3_Parameter!$C$19</f>
        <v>#N/A</v>
      </c>
      <c r="GQ75" s="89" t="e">
        <f ca="1">GQ52*GQ29/E3_Parameter!$C$19</f>
        <v>#N/A</v>
      </c>
      <c r="GR75" s="89" t="e">
        <f ca="1">GR52*GR29/E3_Parameter!$C$19</f>
        <v>#N/A</v>
      </c>
      <c r="GS75" s="89" t="e">
        <f ca="1">GS52*GS29/E3_Parameter!$C$19</f>
        <v>#N/A</v>
      </c>
      <c r="GT75" s="89" t="e">
        <f ca="1">GT52*GT29/E3_Parameter!$C$19</f>
        <v>#N/A</v>
      </c>
      <c r="GU75" s="89" t="e">
        <f ca="1">GU52*GU29/E3_Parameter!$C$19</f>
        <v>#N/A</v>
      </c>
      <c r="GV75" s="89" t="e">
        <f ca="1">GV52*GV29/E3_Parameter!$C$19</f>
        <v>#N/A</v>
      </c>
      <c r="GW75" s="89" t="e">
        <f ca="1">GW52*GW29/E3_Parameter!$C$19</f>
        <v>#N/A</v>
      </c>
      <c r="GX75" s="89" t="e">
        <f ca="1">GX52*GX29/E3_Parameter!$C$19</f>
        <v>#N/A</v>
      </c>
      <c r="GY75" s="89" t="e">
        <f ca="1">GY52*GY29/E3_Parameter!$C$19</f>
        <v>#N/A</v>
      </c>
      <c r="GZ75" s="89" t="e">
        <f ca="1">GZ52*GZ29/E3_Parameter!$C$19</f>
        <v>#N/A</v>
      </c>
      <c r="HA75" s="89" t="e">
        <f ca="1">HA52*HA29/E3_Parameter!$C$19</f>
        <v>#N/A</v>
      </c>
      <c r="HB75" s="89" t="e">
        <f ca="1">HB52*HB29/E3_Parameter!$C$19</f>
        <v>#N/A</v>
      </c>
      <c r="HC75" s="89" t="e">
        <f ca="1">HC52*HC29/E3_Parameter!$C$19</f>
        <v>#N/A</v>
      </c>
      <c r="HD75" s="89" t="e">
        <f ca="1">HD52*HD29/E3_Parameter!$C$19</f>
        <v>#N/A</v>
      </c>
      <c r="HE75" s="89" t="e">
        <f ca="1">HE52*HE29/E3_Parameter!$C$19</f>
        <v>#N/A</v>
      </c>
      <c r="HF75" s="89" t="e">
        <f ca="1">HF52*HF29/E3_Parameter!$C$19</f>
        <v>#N/A</v>
      </c>
      <c r="HG75" s="89" t="e">
        <f ca="1">HG52*HG29/E3_Parameter!$C$19</f>
        <v>#N/A</v>
      </c>
      <c r="HH75" s="89" t="e">
        <f ca="1">HH52*HH29/E3_Parameter!$C$19</f>
        <v>#N/A</v>
      </c>
      <c r="HI75" s="89" t="e">
        <f ca="1">HI52*HI29/E3_Parameter!$C$19</f>
        <v>#N/A</v>
      </c>
      <c r="HJ75" s="89" t="e">
        <f ca="1">HJ52*HJ29/E3_Parameter!$C$19</f>
        <v>#N/A</v>
      </c>
      <c r="HK75" s="89" t="e">
        <f ca="1">HK52*HK29/E3_Parameter!$C$19</f>
        <v>#N/A</v>
      </c>
      <c r="HL75" s="89" t="e">
        <f ca="1">HL52*HL29/E3_Parameter!$C$19</f>
        <v>#N/A</v>
      </c>
      <c r="HM75" s="89" t="e">
        <f ca="1">HM52*HM29/E3_Parameter!$C$19</f>
        <v>#N/A</v>
      </c>
      <c r="HN75" s="89" t="e">
        <f ca="1">HN52*HN29/E3_Parameter!$C$19</f>
        <v>#N/A</v>
      </c>
      <c r="HO75" s="89" t="e">
        <f ca="1">HO52*HO29/E3_Parameter!$C$19</f>
        <v>#N/A</v>
      </c>
      <c r="HP75" s="89" t="e">
        <f ca="1">HP52*HP29/E3_Parameter!$C$19</f>
        <v>#N/A</v>
      </c>
      <c r="HQ75" s="89" t="e">
        <f ca="1">HQ52*HQ29/E3_Parameter!$C$19</f>
        <v>#N/A</v>
      </c>
      <c r="HR75" s="89" t="e">
        <f ca="1">HR52*HR29/E3_Parameter!$C$19</f>
        <v>#N/A</v>
      </c>
      <c r="HS75" s="89" t="e">
        <f ca="1">HS52*HS29/E3_Parameter!$C$19</f>
        <v>#N/A</v>
      </c>
      <c r="HT75" s="89" t="e">
        <f ca="1">HT52*HT29/E3_Parameter!$C$19</f>
        <v>#N/A</v>
      </c>
      <c r="HU75" s="89" t="e">
        <f ca="1">HU52*HU29/E3_Parameter!$C$19</f>
        <v>#N/A</v>
      </c>
      <c r="HV75" s="89" t="e">
        <f ca="1">HV52*HV29/E3_Parameter!$C$19</f>
        <v>#N/A</v>
      </c>
      <c r="HW75" s="89" t="e">
        <f ca="1">HW52*HW29/E3_Parameter!$C$19</f>
        <v>#N/A</v>
      </c>
      <c r="HX75" s="89" t="e">
        <f ca="1">HX52*HX29/E3_Parameter!$C$19</f>
        <v>#N/A</v>
      </c>
      <c r="HY75" s="89" t="e">
        <f ca="1">HY52*HY29/E3_Parameter!$C$19</f>
        <v>#N/A</v>
      </c>
      <c r="HZ75" s="89" t="e">
        <f ca="1">HZ52*HZ29/E3_Parameter!$C$19</f>
        <v>#N/A</v>
      </c>
      <c r="IA75" s="89" t="e">
        <f ca="1">IA52*IA29/E3_Parameter!$C$19</f>
        <v>#N/A</v>
      </c>
      <c r="IB75" s="89" t="e">
        <f ca="1">IB52*IB29/E3_Parameter!$C$19</f>
        <v>#N/A</v>
      </c>
      <c r="IC75" s="89" t="e">
        <f ca="1">IC52*IC29/E3_Parameter!$C$19</f>
        <v>#N/A</v>
      </c>
      <c r="ID75" s="89" t="e">
        <f ca="1">ID52*ID29/E3_Parameter!$C$19</f>
        <v>#N/A</v>
      </c>
      <c r="IE75" s="89" t="e">
        <f ca="1">IE52*IE29/E3_Parameter!$C$19</f>
        <v>#N/A</v>
      </c>
      <c r="IF75" s="89" t="e">
        <f ca="1">IF52*IF29/E3_Parameter!$C$19</f>
        <v>#N/A</v>
      </c>
      <c r="IG75" s="89" t="e">
        <f ca="1">IG52*IG29/E3_Parameter!$C$19</f>
        <v>#N/A</v>
      </c>
      <c r="IH75" s="89" t="e">
        <f ca="1">IH52*IH29/E3_Parameter!$C$19</f>
        <v>#N/A</v>
      </c>
      <c r="II75" s="89" t="e">
        <f ca="1">II52*II29/E3_Parameter!$C$19</f>
        <v>#N/A</v>
      </c>
      <c r="IJ75" s="89" t="e">
        <f ca="1">IJ52*IJ29/E3_Parameter!$C$19</f>
        <v>#N/A</v>
      </c>
      <c r="IK75" s="89" t="e">
        <f ca="1">IK52*IK29/E3_Parameter!$C$19</f>
        <v>#N/A</v>
      </c>
      <c r="IL75" s="89" t="e">
        <f ca="1">IL52*IL29/E3_Parameter!$C$19</f>
        <v>#N/A</v>
      </c>
      <c r="IM75" s="89" t="e">
        <f ca="1">IM52*IM29/E3_Parameter!$C$19</f>
        <v>#N/A</v>
      </c>
      <c r="IN75" s="89" t="e">
        <f ca="1">IN52*IN29/E3_Parameter!$C$19</f>
        <v>#N/A</v>
      </c>
      <c r="IO75" s="89" t="e">
        <f ca="1">IO52*IO29/E3_Parameter!$C$19</f>
        <v>#N/A</v>
      </c>
      <c r="IP75" s="89" t="e">
        <f ca="1">IP52*IP29/E3_Parameter!$C$19</f>
        <v>#N/A</v>
      </c>
      <c r="IQ75" s="89" t="e">
        <f ca="1">IQ52*IQ29/E3_Parameter!$C$19</f>
        <v>#N/A</v>
      </c>
      <c r="IR75" s="89" t="e">
        <f ca="1">IR52*IR29/E3_Parameter!$C$19</f>
        <v>#N/A</v>
      </c>
      <c r="IS75" s="89" t="e">
        <f ca="1">IS52*IS29/E3_Parameter!$C$19</f>
        <v>#N/A</v>
      </c>
      <c r="IT75" s="89" t="e">
        <f ca="1">IT52*IT29/E3_Parameter!$C$19</f>
        <v>#N/A</v>
      </c>
      <c r="IU75" s="89" t="e">
        <f ca="1">IU52*IU29/E3_Parameter!$C$19</f>
        <v>#N/A</v>
      </c>
      <c r="IV75" s="89" t="e">
        <f ca="1">IV52*IV29/E3_Parameter!$C$19</f>
        <v>#N/A</v>
      </c>
      <c r="IW75" s="89" t="e">
        <f ca="1">IW52*IW29/E3_Parameter!$C$19</f>
        <v>#N/A</v>
      </c>
      <c r="IX75" s="89" t="e">
        <f ca="1">IX52*IX29/E3_Parameter!$C$19</f>
        <v>#N/A</v>
      </c>
      <c r="IY75" s="89" t="e">
        <f ca="1">IY52*IY29/E3_Parameter!$C$19</f>
        <v>#N/A</v>
      </c>
      <c r="IZ75" s="89" t="e">
        <f ca="1">IZ52*IZ29/E3_Parameter!$C$19</f>
        <v>#N/A</v>
      </c>
      <c r="JA75" s="89" t="e">
        <f ca="1">JA52*JA29/E3_Parameter!$C$19</f>
        <v>#N/A</v>
      </c>
      <c r="JB75" s="89" t="e">
        <f ca="1">JB52*JB29/E3_Parameter!$C$19</f>
        <v>#N/A</v>
      </c>
      <c r="JC75" s="89" t="e">
        <f ca="1">JC52*JC29/E3_Parameter!$C$19</f>
        <v>#N/A</v>
      </c>
      <c r="JD75" s="89" t="e">
        <f ca="1">JD52*JD29/E3_Parameter!$C$19</f>
        <v>#N/A</v>
      </c>
      <c r="JE75" s="89" t="e">
        <f ca="1">JE52*JE29/E3_Parameter!$C$19</f>
        <v>#N/A</v>
      </c>
      <c r="JF75" s="89" t="e">
        <f ca="1">JF52*JF29/E3_Parameter!$C$19</f>
        <v>#N/A</v>
      </c>
      <c r="JG75" s="89" t="e">
        <f ca="1">JG52*JG29/E3_Parameter!$C$19</f>
        <v>#N/A</v>
      </c>
      <c r="JH75" s="89" t="e">
        <f ca="1">JH52*JH29/E3_Parameter!$C$19</f>
        <v>#N/A</v>
      </c>
      <c r="JI75" s="89" t="e">
        <f ca="1">JI52*JI29/E3_Parameter!$C$19</f>
        <v>#N/A</v>
      </c>
      <c r="JJ75" s="89" t="e">
        <f ca="1">JJ52*JJ29/E3_Parameter!$C$19</f>
        <v>#N/A</v>
      </c>
      <c r="JK75" s="89" t="e">
        <f ca="1">JK52*JK29/E3_Parameter!$C$19</f>
        <v>#N/A</v>
      </c>
      <c r="JL75" s="89" t="e">
        <f ca="1">JL52*JL29/E3_Parameter!$C$19</f>
        <v>#N/A</v>
      </c>
      <c r="JM75" s="89" t="e">
        <f ca="1">JM52*JM29/E3_Parameter!$C$19</f>
        <v>#N/A</v>
      </c>
      <c r="JN75" s="89" t="e">
        <f ca="1">JN52*JN29/E3_Parameter!$C$19</f>
        <v>#N/A</v>
      </c>
      <c r="JO75" s="89" t="e">
        <f ca="1">JO52*JO29/E3_Parameter!$C$19</f>
        <v>#N/A</v>
      </c>
      <c r="JP75" s="89" t="e">
        <f ca="1">JP52*JP29/E3_Parameter!$C$19</f>
        <v>#N/A</v>
      </c>
      <c r="JQ75" s="89" t="e">
        <f ca="1">JQ52*JQ29/E3_Parameter!$C$19</f>
        <v>#N/A</v>
      </c>
      <c r="JR75" s="89" t="e">
        <f ca="1">JR52*JR29/E3_Parameter!$C$19</f>
        <v>#N/A</v>
      </c>
      <c r="JS75" s="89" t="e">
        <f ca="1">JS52*JS29/E3_Parameter!$C$19</f>
        <v>#N/A</v>
      </c>
      <c r="JT75" s="89" t="e">
        <f ca="1">JT52*JT29/E3_Parameter!$C$19</f>
        <v>#N/A</v>
      </c>
      <c r="JU75" s="89" t="e">
        <f ca="1">JU52*JU29/E3_Parameter!$C$19</f>
        <v>#N/A</v>
      </c>
      <c r="JV75" s="89" t="e">
        <f ca="1">JV52*JV29/E3_Parameter!$C$19</f>
        <v>#N/A</v>
      </c>
      <c r="JW75" s="89" t="e">
        <f ca="1">JW52*JW29/E3_Parameter!$C$19</f>
        <v>#N/A</v>
      </c>
      <c r="JX75" s="89" t="e">
        <f ca="1">JX52*JX29/E3_Parameter!$C$19</f>
        <v>#N/A</v>
      </c>
      <c r="JY75" s="89" t="e">
        <f ca="1">JY52*JY29/E3_Parameter!$C$19</f>
        <v>#N/A</v>
      </c>
      <c r="JZ75" s="89" t="e">
        <f ca="1">JZ52*JZ29/E3_Parameter!$C$19</f>
        <v>#N/A</v>
      </c>
      <c r="KA75" s="89" t="e">
        <f ca="1">KA52*KA29/E3_Parameter!$C$19</f>
        <v>#N/A</v>
      </c>
      <c r="KB75" s="89" t="e">
        <f ca="1">KB52*KB29/E3_Parameter!$C$19</f>
        <v>#N/A</v>
      </c>
      <c r="KC75" s="89" t="e">
        <f ca="1">KC52*KC29/E3_Parameter!$C$19</f>
        <v>#N/A</v>
      </c>
      <c r="KD75" s="89" t="e">
        <f ca="1">KD52*KD29/E3_Parameter!$C$19</f>
        <v>#N/A</v>
      </c>
      <c r="KE75" s="89" t="e">
        <f ca="1">KE52*KE29/E3_Parameter!$C$19</f>
        <v>#N/A</v>
      </c>
      <c r="KF75" s="89" t="e">
        <f ca="1">KF52*KF29/E3_Parameter!$C$19</f>
        <v>#N/A</v>
      </c>
      <c r="KG75" s="89" t="e">
        <f ca="1">KG52*KG29/E3_Parameter!$C$19</f>
        <v>#N/A</v>
      </c>
      <c r="KH75" s="89" t="e">
        <f ca="1">KH52*KH29/E3_Parameter!$C$19</f>
        <v>#N/A</v>
      </c>
      <c r="KI75" s="89" t="e">
        <f ca="1">KI52*KI29/E3_Parameter!$C$19</f>
        <v>#N/A</v>
      </c>
      <c r="KJ75" s="89" t="e">
        <f ca="1">KJ52*KJ29/E3_Parameter!$C$19</f>
        <v>#N/A</v>
      </c>
      <c r="KK75" s="89" t="e">
        <f ca="1">KK52*KK29/E3_Parameter!$C$19</f>
        <v>#N/A</v>
      </c>
      <c r="KL75" s="89" t="e">
        <f ca="1">KL52*KL29/E3_Parameter!$C$19</f>
        <v>#N/A</v>
      </c>
      <c r="KM75" s="89" t="e">
        <f ca="1">KM52*KM29/E3_Parameter!$C$19</f>
        <v>#N/A</v>
      </c>
      <c r="KN75" s="89" t="e">
        <f ca="1">KN52*KN29/E3_Parameter!$C$19</f>
        <v>#N/A</v>
      </c>
      <c r="KO75" s="89" t="e">
        <f ca="1">KO52*KO29/E3_Parameter!$C$19</f>
        <v>#N/A</v>
      </c>
      <c r="KP75" s="89" t="e">
        <f ca="1">KP52*KP29/E3_Parameter!$C$19</f>
        <v>#N/A</v>
      </c>
      <c r="KQ75" s="89" t="e">
        <f ca="1">KQ52*KQ29/E3_Parameter!$C$19</f>
        <v>#N/A</v>
      </c>
      <c r="KR75" s="89" t="e">
        <f ca="1">KR52*KR29/E3_Parameter!$C$19</f>
        <v>#N/A</v>
      </c>
      <c r="KS75" s="89" t="e">
        <f ca="1">KS52*KS29/E3_Parameter!$C$19</f>
        <v>#N/A</v>
      </c>
      <c r="KT75" s="89" t="e">
        <f ca="1">KT52*KT29/E3_Parameter!$C$19</f>
        <v>#N/A</v>
      </c>
      <c r="KU75" s="89" t="e">
        <f ca="1">KU52*KU29/E3_Parameter!$C$19</f>
        <v>#N/A</v>
      </c>
      <c r="KV75" s="89" t="e">
        <f ca="1">KV52*KV29/E3_Parameter!$C$19</f>
        <v>#N/A</v>
      </c>
      <c r="KW75" s="89" t="e">
        <f ca="1">KW52*KW29/E3_Parameter!$C$19</f>
        <v>#N/A</v>
      </c>
      <c r="KX75" s="89" t="e">
        <f ca="1">KX52*KX29/E3_Parameter!$C$19</f>
        <v>#N/A</v>
      </c>
      <c r="KY75" s="89" t="e">
        <f ca="1">KY52*KY29/E3_Parameter!$C$19</f>
        <v>#N/A</v>
      </c>
      <c r="KZ75" s="89" t="e">
        <f ca="1">KZ52*KZ29/E3_Parameter!$C$19</f>
        <v>#N/A</v>
      </c>
      <c r="LA75" s="89" t="e">
        <f ca="1">LA52*LA29/E3_Parameter!$C$19</f>
        <v>#N/A</v>
      </c>
      <c r="LB75" s="89" t="e">
        <f ca="1">LB52*LB29/E3_Parameter!$C$19</f>
        <v>#N/A</v>
      </c>
      <c r="LC75" s="89" t="e">
        <f ca="1">LC52*LC29/E3_Parameter!$C$19</f>
        <v>#N/A</v>
      </c>
      <c r="LD75" s="89" t="e">
        <f ca="1">LD52*LD29/E3_Parameter!$C$19</f>
        <v>#N/A</v>
      </c>
      <c r="LE75" s="89" t="e">
        <f ca="1">LE52*LE29/E3_Parameter!$C$19</f>
        <v>#N/A</v>
      </c>
      <c r="LF75" s="89" t="e">
        <f ca="1">LF52*LF29/E3_Parameter!$C$19</f>
        <v>#N/A</v>
      </c>
      <c r="LG75" s="89" t="e">
        <f ca="1">LG52*LG29/E3_Parameter!$C$19</f>
        <v>#N/A</v>
      </c>
      <c r="LH75" s="89" t="e">
        <f ca="1">LH52*LH29/E3_Parameter!$C$19</f>
        <v>#N/A</v>
      </c>
      <c r="LI75" s="89" t="e">
        <f ca="1">LI52*LI29/E3_Parameter!$C$19</f>
        <v>#N/A</v>
      </c>
      <c r="LJ75" s="89" t="e">
        <f ca="1">LJ52*LJ29/E3_Parameter!$C$19</f>
        <v>#N/A</v>
      </c>
      <c r="LK75" s="89" t="e">
        <f ca="1">LK52*LK29/E3_Parameter!$C$19</f>
        <v>#N/A</v>
      </c>
      <c r="LL75" s="89" t="e">
        <f ca="1">LL52*LL29/E3_Parameter!$C$19</f>
        <v>#N/A</v>
      </c>
      <c r="LM75" s="89" t="e">
        <f ca="1">LM52*LM29/E3_Parameter!$C$19</f>
        <v>#N/A</v>
      </c>
      <c r="LN75" s="89" t="e">
        <f ca="1">LN52*LN29/E3_Parameter!$C$19</f>
        <v>#N/A</v>
      </c>
      <c r="LO75" s="89" t="e">
        <f ca="1">LO52*LO29/E3_Parameter!$C$19</f>
        <v>#N/A</v>
      </c>
      <c r="LP75" s="89" t="e">
        <f ca="1">LP52*LP29/E3_Parameter!$C$19</f>
        <v>#N/A</v>
      </c>
      <c r="LQ75" s="89" t="e">
        <f ca="1">LQ52*LQ29/E3_Parameter!$C$19</f>
        <v>#N/A</v>
      </c>
      <c r="LR75" s="89" t="e">
        <f ca="1">LR52*LR29/E3_Parameter!$C$19</f>
        <v>#N/A</v>
      </c>
      <c r="LS75" s="89" t="e">
        <f ca="1">LS52*LS29/E3_Parameter!$C$19</f>
        <v>#N/A</v>
      </c>
      <c r="LT75" s="89" t="e">
        <f ca="1">LT52*LT29/E3_Parameter!$C$19</f>
        <v>#N/A</v>
      </c>
      <c r="LU75" s="89" t="e">
        <f ca="1">LU52*LU29/E3_Parameter!$C$19</f>
        <v>#N/A</v>
      </c>
      <c r="LV75" s="89" t="e">
        <f ca="1">LV52*LV29/E3_Parameter!$C$19</f>
        <v>#N/A</v>
      </c>
      <c r="LW75" s="89" t="e">
        <f ca="1">LW52*LW29/E3_Parameter!$C$19</f>
        <v>#N/A</v>
      </c>
      <c r="LX75" s="89" t="e">
        <f ca="1">LX52*LX29/E3_Parameter!$C$19</f>
        <v>#N/A</v>
      </c>
      <c r="LY75" s="89" t="e">
        <f ca="1">LY52*LY29/E3_Parameter!$C$19</f>
        <v>#N/A</v>
      </c>
      <c r="LZ75" s="89" t="e">
        <f ca="1">LZ52*LZ29/E3_Parameter!$C$19</f>
        <v>#N/A</v>
      </c>
      <c r="MA75" s="89" t="e">
        <f ca="1">MA52*MA29/E3_Parameter!$C$19</f>
        <v>#N/A</v>
      </c>
      <c r="MB75" s="89" t="e">
        <f ca="1">MB52*MB29/E3_Parameter!$C$19</f>
        <v>#N/A</v>
      </c>
      <c r="MC75" s="89" t="e">
        <f ca="1">MC52*MC29/E3_Parameter!$C$19</f>
        <v>#N/A</v>
      </c>
      <c r="MD75" s="89" t="e">
        <f ca="1">MD52*MD29/E3_Parameter!$C$19</f>
        <v>#N/A</v>
      </c>
      <c r="ME75" s="89" t="e">
        <f ca="1">ME52*ME29/E3_Parameter!$C$19</f>
        <v>#N/A</v>
      </c>
      <c r="MF75" s="89" t="e">
        <f ca="1">MF52*MF29/E3_Parameter!$C$19</f>
        <v>#N/A</v>
      </c>
      <c r="MG75" s="89" t="e">
        <f ca="1">MG52*MG29/E3_Parameter!$C$19</f>
        <v>#N/A</v>
      </c>
      <c r="MH75" s="89" t="e">
        <f ca="1">MH52*MH29/E3_Parameter!$C$19</f>
        <v>#N/A</v>
      </c>
      <c r="MI75" s="89" t="e">
        <f ca="1">MI52*MI29/E3_Parameter!$C$19</f>
        <v>#N/A</v>
      </c>
      <c r="MJ75" s="89" t="e">
        <f ca="1">MJ52*MJ29/E3_Parameter!$C$19</f>
        <v>#N/A</v>
      </c>
      <c r="MK75" s="89" t="e">
        <f ca="1">MK52*MK29/E3_Parameter!$C$19</f>
        <v>#N/A</v>
      </c>
      <c r="ML75" s="89" t="e">
        <f ca="1">ML52*ML29/E3_Parameter!$C$19</f>
        <v>#N/A</v>
      </c>
      <c r="MM75" s="89" t="e">
        <f ca="1">MM52*MM29/E3_Parameter!$C$19</f>
        <v>#N/A</v>
      </c>
      <c r="MN75" s="89" t="e">
        <f ca="1">MN52*MN29/E3_Parameter!$C$19</f>
        <v>#N/A</v>
      </c>
      <c r="MO75" s="89" t="e">
        <f ca="1">MO52*MO29/E3_Parameter!$C$19</f>
        <v>#N/A</v>
      </c>
      <c r="MP75" s="89" t="e">
        <f ca="1">MP52*MP29/E3_Parameter!$C$19</f>
        <v>#N/A</v>
      </c>
      <c r="MQ75" s="89" t="e">
        <f ca="1">MQ52*MQ29/E3_Parameter!$C$19</f>
        <v>#N/A</v>
      </c>
      <c r="MR75" s="89" t="e">
        <f ca="1">MR52*MR29/E3_Parameter!$C$19</f>
        <v>#N/A</v>
      </c>
      <c r="MS75" s="89" t="e">
        <f ca="1">MS52*MS29/E3_Parameter!$C$19</f>
        <v>#N/A</v>
      </c>
      <c r="MT75" s="89" t="e">
        <f ca="1">MT52*MT29/E3_Parameter!$C$19</f>
        <v>#N/A</v>
      </c>
      <c r="MU75" s="89" t="e">
        <f ca="1">MU52*MU29/E3_Parameter!$C$19</f>
        <v>#N/A</v>
      </c>
      <c r="MV75" s="89" t="e">
        <f ca="1">MV52*MV29/E3_Parameter!$C$19</f>
        <v>#N/A</v>
      </c>
      <c r="MW75" s="89" t="e">
        <f ca="1">MW52*MW29/E3_Parameter!$C$19</f>
        <v>#N/A</v>
      </c>
      <c r="MX75" s="89" t="e">
        <f ca="1">MX52*MX29/E3_Parameter!$C$19</f>
        <v>#N/A</v>
      </c>
      <c r="MY75" s="89" t="e">
        <f ca="1">MY52*MY29/E3_Parameter!$C$19</f>
        <v>#N/A</v>
      </c>
      <c r="MZ75" s="89" t="e">
        <f ca="1">MZ52*MZ29/E3_Parameter!$C$19</f>
        <v>#N/A</v>
      </c>
      <c r="NA75" s="89" t="e">
        <f ca="1">NA52*NA29/E3_Parameter!$C$19</f>
        <v>#N/A</v>
      </c>
      <c r="NB75" s="89" t="e">
        <f ca="1">NB52*NB29/E3_Parameter!$C$19</f>
        <v>#N/A</v>
      </c>
      <c r="NC75" s="89" t="e">
        <f ca="1">NC52*NC29/E3_Parameter!$C$19</f>
        <v>#N/A</v>
      </c>
      <c r="ND75" s="89" t="e">
        <f ca="1">ND52*ND29/E3_Parameter!$C$19</f>
        <v>#N/A</v>
      </c>
      <c r="NE75" s="89" t="e">
        <f ca="1">NE52*NE29/E3_Parameter!$C$19</f>
        <v>#N/A</v>
      </c>
      <c r="NF75" s="89" t="e">
        <f ca="1">NF52*NF29/E3_Parameter!$C$19</f>
        <v>#N/A</v>
      </c>
      <c r="NG75" s="89" t="e">
        <f ca="1">NG52*NG29/E3_Parameter!$C$19</f>
        <v>#N/A</v>
      </c>
      <c r="NH75" s="89" t="e">
        <f ca="1">NH52*NH29/E3_Parameter!$C$19</f>
        <v>#N/A</v>
      </c>
      <c r="NI75" s="89" t="e">
        <f ca="1">NI52*NI29/E3_Parameter!$C$19</f>
        <v>#N/A</v>
      </c>
      <c r="NJ75" s="89" t="e">
        <f ca="1">NJ52*NJ29/E3_Parameter!$C$19</f>
        <v>#N/A</v>
      </c>
      <c r="NK75" s="89" t="e">
        <f ca="1">NK52*NK29/E3_Parameter!$C$19</f>
        <v>#N/A</v>
      </c>
      <c r="NL75" s="89" t="e">
        <f ca="1">NL52*NL29/E3_Parameter!$C$19</f>
        <v>#N/A</v>
      </c>
      <c r="NM75" s="89" t="e">
        <f ca="1">NM52*NM29/E3_Parameter!$C$19</f>
        <v>#N/A</v>
      </c>
      <c r="NN75" s="89" t="e">
        <f ca="1">NN52*NN29/E3_Parameter!$C$19</f>
        <v>#N/A</v>
      </c>
      <c r="NO75" s="89" t="e">
        <f ca="1">NO52*NO29/E3_Parameter!$C$19</f>
        <v>#N/A</v>
      </c>
      <c r="NP75" s="89" t="e">
        <f ca="1">NP52*NP29/E3_Parameter!$C$19</f>
        <v>#N/A</v>
      </c>
      <c r="NQ75" s="89" t="e">
        <f ca="1">NQ52*NQ29/E3_Parameter!$C$19</f>
        <v>#N/A</v>
      </c>
      <c r="NR75" s="89" t="e">
        <f ca="1">NR52*NR29/E3_Parameter!$C$19</f>
        <v>#N/A</v>
      </c>
      <c r="NS75" s="89" t="e">
        <f ca="1">NS52*NS29/E3_Parameter!$C$19</f>
        <v>#N/A</v>
      </c>
      <c r="NT75" s="89" t="e">
        <f ca="1">NT52*NT29/E3_Parameter!$C$19</f>
        <v>#N/A</v>
      </c>
      <c r="NU75" s="89" t="e">
        <f ca="1">NU52*NU29/E3_Parameter!$C$19</f>
        <v>#N/A</v>
      </c>
      <c r="NV75" s="89" t="e">
        <f ca="1">NV52*NV29/E3_Parameter!$C$19</f>
        <v>#N/A</v>
      </c>
      <c r="NW75" s="89" t="e">
        <f ca="1">NW52*NW29/E3_Parameter!$C$19</f>
        <v>#N/A</v>
      </c>
      <c r="NX75" s="89" t="e">
        <f ca="1">NX52*NX29/E3_Parameter!$C$19</f>
        <v>#N/A</v>
      </c>
      <c r="NY75" s="89" t="e">
        <f ca="1">NY52*NY29/E3_Parameter!$C$19</f>
        <v>#N/A</v>
      </c>
      <c r="NZ75" s="89" t="e">
        <f ca="1">NZ52*NZ29/E3_Parameter!$C$19</f>
        <v>#N/A</v>
      </c>
      <c r="OA75" s="89" t="e">
        <f ca="1">OA52*OA29/E3_Parameter!$C$19</f>
        <v>#N/A</v>
      </c>
      <c r="OB75" s="89" t="e">
        <f ca="1">OB52*OB29/E3_Parameter!$C$19</f>
        <v>#N/A</v>
      </c>
      <c r="OC75" s="89" t="e">
        <f ca="1">OC52*OC29/E3_Parameter!$C$19</f>
        <v>#N/A</v>
      </c>
      <c r="OD75" s="89" t="e">
        <f ca="1">OD52*OD29/E3_Parameter!$C$19</f>
        <v>#N/A</v>
      </c>
      <c r="OE75" s="89" t="e">
        <f ca="1">OE52*OE29/E3_Parameter!$C$19</f>
        <v>#N/A</v>
      </c>
      <c r="OF75" s="89" t="e">
        <f ca="1">OF52*OF29/E3_Parameter!$C$19</f>
        <v>#N/A</v>
      </c>
      <c r="OG75" s="89" t="e">
        <f ca="1">OG52*OG29/E3_Parameter!$C$19</f>
        <v>#N/A</v>
      </c>
      <c r="OH75" s="89" t="e">
        <f ca="1">OH52*OH29/E3_Parameter!$C$19</f>
        <v>#N/A</v>
      </c>
      <c r="OI75" s="89" t="e">
        <f ca="1">OI52*OI29/E3_Parameter!$C$19</f>
        <v>#N/A</v>
      </c>
      <c r="OJ75" s="89" t="e">
        <f ca="1">OJ52*OJ29/E3_Parameter!$C$19</f>
        <v>#N/A</v>
      </c>
      <c r="OK75" s="89" t="e">
        <f ca="1">OK52*OK29/E3_Parameter!$C$19</f>
        <v>#N/A</v>
      </c>
      <c r="OL75" s="89" t="e">
        <f ca="1">OL52*OL29/E3_Parameter!$C$19</f>
        <v>#N/A</v>
      </c>
      <c r="OM75" s="89" t="e">
        <f ca="1">OM52*OM29/E3_Parameter!$C$19</f>
        <v>#N/A</v>
      </c>
    </row>
    <row r="76" spans="2:403" x14ac:dyDescent="0.3">
      <c r="B76" s="84">
        <v>65</v>
      </c>
      <c r="C76" s="85" t="s">
        <v>308</v>
      </c>
      <c r="D76" s="89">
        <f ca="1">D53*D30/E3_Parameter!$C$19</f>
        <v>244883.30114615697</v>
      </c>
      <c r="E76" s="89">
        <f ca="1">E53*E30/E3_Parameter!$C$19</f>
        <v>6689.2775182196301</v>
      </c>
      <c r="F76" s="89">
        <f ca="1">F53*F30/E3_Parameter!$C$19</f>
        <v>238194.02362793731</v>
      </c>
      <c r="G76" s="89">
        <f ca="1">G53*G30/E3_Parameter!$C$19</f>
        <v>117062.35656884352</v>
      </c>
      <c r="H76" s="89">
        <f ca="1">H53*H30/E3_Parameter!$C$19</f>
        <v>46824.942627537414</v>
      </c>
      <c r="I76" s="89">
        <f ca="1">I53*I30/E3_Parameter!$C$19</f>
        <v>23412.471313768707</v>
      </c>
      <c r="J76" s="89">
        <f ca="1">J53*J30/E3_Parameter!$C$19</f>
        <v>23412.471313768707</v>
      </c>
      <c r="K76" s="89">
        <f ca="1">K53*K30/E3_Parameter!$C$19</f>
        <v>70237.41394130612</v>
      </c>
      <c r="L76" s="89">
        <f ca="1">L53*L30/E3_Parameter!$C$19</f>
        <v>23412.471313768707</v>
      </c>
      <c r="M76" s="89">
        <f ca="1">M53*M30/E3_Parameter!$C$19</f>
        <v>46824.942627537414</v>
      </c>
      <c r="N76" s="89">
        <f ca="1">N53*N30/E3_Parameter!$C$19</f>
        <v>23412.471313768707</v>
      </c>
      <c r="O76" s="89">
        <f ca="1">O53*O30/E3_Parameter!$C$19</f>
        <v>23412.471313768707</v>
      </c>
      <c r="P76" s="89">
        <f ca="1">P53*P30/E3_Parameter!$C$19</f>
        <v>121131.66705909382</v>
      </c>
      <c r="Q76" s="89">
        <f ca="1">Q53*Q30/E3_Parameter!$C$19</f>
        <v>60760.93745716165</v>
      </c>
      <c r="R76" s="89">
        <f ca="1">R53*R30/E3_Parameter!$C$19</f>
        <v>60370.729601932173</v>
      </c>
      <c r="S76" s="89">
        <f ca="1">S53*S30/E3_Parameter!$C$19</f>
        <v>27593.269762655978</v>
      </c>
      <c r="T76" s="89">
        <f ca="1">T53*T30/E3_Parameter!$C$19</f>
        <v>32777.459839276191</v>
      </c>
      <c r="U76" s="89">
        <f ca="1">U53*U30/E3_Parameter!$C$19</f>
        <v>16723.193795549072</v>
      </c>
      <c r="V76" s="89">
        <f ca="1">V53*V30/E3_Parameter!$C$19</f>
        <v>16054.266043727113</v>
      </c>
      <c r="W76" s="89">
        <f ca="1">W53*W30/E3_Parameter!$C$19</f>
        <v>2006.7832554658889</v>
      </c>
      <c r="X76" s="89">
        <f ca="1">X53*X30/E3_Parameter!$C$19</f>
        <v>14047.482788261224</v>
      </c>
      <c r="Y76" s="89">
        <f ca="1">Y53*Y30/E3_Parameter!$C$19</f>
        <v>2006.7832554658889</v>
      </c>
      <c r="Z76" s="89">
        <f ca="1">Z53*Z30/E3_Parameter!$C$19</f>
        <v>12040.699532795335</v>
      </c>
      <c r="AA76" s="89">
        <f ca="1">AA53*AA30/E3_Parameter!$C$19</f>
        <v>2006.7832554658889</v>
      </c>
      <c r="AB76" s="89">
        <f ca="1">AB53*AB30/E3_Parameter!$C$19</f>
        <v>10033.916277329445</v>
      </c>
      <c r="AC76" s="89">
        <f ca="1">AC53*AC30/E3_Parameter!$C$19</f>
        <v>2006.7832554658889</v>
      </c>
      <c r="AD76" s="89">
        <f ca="1">AD53*AD30/E3_Parameter!$C$19</f>
        <v>8027.1330218635558</v>
      </c>
      <c r="AE76" s="89">
        <f ca="1">AE53*AE30/E3_Parameter!$C$19</f>
        <v>2006.7832554658889</v>
      </c>
      <c r="AF76" s="89">
        <f ca="1">AF53*AF30/E3_Parameter!$C$19</f>
        <v>6020.3497663976677</v>
      </c>
      <c r="AG76" s="89">
        <f ca="1">AG53*AG30/E3_Parameter!$C$19</f>
        <v>2006.7832554658889</v>
      </c>
      <c r="AH76" s="89">
        <f ca="1">AH53*AH30/E3_Parameter!$C$19</f>
        <v>4013.5665109317779</v>
      </c>
      <c r="AI76" s="89">
        <f ca="1">AI53*AI30/E3_Parameter!$C$19</f>
        <v>2006.7832554658889</v>
      </c>
      <c r="AJ76" s="89">
        <f ca="1">AJ53*AJ30/E3_Parameter!$C$19</f>
        <v>2006.7832554658889</v>
      </c>
      <c r="AK76" s="89" t="e">
        <f ca="1">AK53*AK30/E3_Parameter!$C$19</f>
        <v>#N/A</v>
      </c>
      <c r="AL76" s="89" t="e">
        <f ca="1">AL53*AL30/E3_Parameter!$C$19</f>
        <v>#N/A</v>
      </c>
      <c r="AM76" s="89" t="e">
        <f ca="1">AM53*AM30/E3_Parameter!$C$19</f>
        <v>#N/A</v>
      </c>
      <c r="AN76" s="89" t="e">
        <f ca="1">AN53*AN30/E3_Parameter!$C$19</f>
        <v>#N/A</v>
      </c>
      <c r="AO76" s="89" t="e">
        <f ca="1">AO53*AO30/E3_Parameter!$C$19</f>
        <v>#N/A</v>
      </c>
      <c r="AP76" s="89" t="e">
        <f ca="1">AP53*AP30/E3_Parameter!$C$19</f>
        <v>#N/A</v>
      </c>
      <c r="AQ76" s="89" t="e">
        <f ca="1">AQ53*AQ30/E3_Parameter!$C$19</f>
        <v>#N/A</v>
      </c>
      <c r="AR76" s="89" t="e">
        <f ca="1">AR53*AR30/E3_Parameter!$C$19</f>
        <v>#N/A</v>
      </c>
      <c r="AS76" s="89" t="e">
        <f ca="1">AS53*AS30/E3_Parameter!$C$19</f>
        <v>#N/A</v>
      </c>
      <c r="AT76" s="89" t="e">
        <f ca="1">AT53*AT30/E3_Parameter!$C$19</f>
        <v>#N/A</v>
      </c>
      <c r="AU76" s="89" t="e">
        <f ca="1">AU53*AU30/E3_Parameter!$C$19</f>
        <v>#N/A</v>
      </c>
      <c r="AV76" s="89" t="e">
        <f ca="1">AV53*AV30/E3_Parameter!$C$19</f>
        <v>#N/A</v>
      </c>
      <c r="AW76" s="89" t="e">
        <f ca="1">AW53*AW30/E3_Parameter!$C$19</f>
        <v>#N/A</v>
      </c>
      <c r="AX76" s="89" t="e">
        <f ca="1">AX53*AX30/E3_Parameter!$C$19</f>
        <v>#N/A</v>
      </c>
      <c r="AY76" s="89" t="e">
        <f ca="1">AY53*AY30/E3_Parameter!$C$19</f>
        <v>#N/A</v>
      </c>
      <c r="AZ76" s="89" t="e">
        <f ca="1">AZ53*AZ30/E3_Parameter!$C$19</f>
        <v>#N/A</v>
      </c>
      <c r="BA76" s="89" t="e">
        <f ca="1">BA53*BA30/E3_Parameter!$C$19</f>
        <v>#N/A</v>
      </c>
      <c r="BB76" s="89" t="e">
        <f ca="1">BB53*BB30/E3_Parameter!$C$19</f>
        <v>#N/A</v>
      </c>
      <c r="BC76" s="89" t="e">
        <f ca="1">BC53*BC30/E3_Parameter!$C$19</f>
        <v>#N/A</v>
      </c>
      <c r="BD76" s="89" t="e">
        <f ca="1">BD53*BD30/E3_Parameter!$C$19</f>
        <v>#N/A</v>
      </c>
      <c r="BE76" s="89" t="e">
        <f ca="1">BE53*BE30/E3_Parameter!$C$19</f>
        <v>#N/A</v>
      </c>
      <c r="BF76" s="89" t="e">
        <f ca="1">BF53*BF30/E3_Parameter!$C$19</f>
        <v>#N/A</v>
      </c>
      <c r="BG76" s="89" t="e">
        <f ca="1">BG53*BG30/E3_Parameter!$C$19</f>
        <v>#N/A</v>
      </c>
      <c r="BH76" s="89" t="e">
        <f ca="1">BH53*BH30/E3_Parameter!$C$19</f>
        <v>#N/A</v>
      </c>
      <c r="BI76" s="89" t="e">
        <f ca="1">BI53*BI30/E3_Parameter!$C$19</f>
        <v>#N/A</v>
      </c>
      <c r="BJ76" s="89" t="e">
        <f ca="1">BJ53*BJ30/E3_Parameter!$C$19</f>
        <v>#N/A</v>
      </c>
      <c r="BK76" s="89" t="e">
        <f ca="1">BK53*BK30/E3_Parameter!$C$19</f>
        <v>#N/A</v>
      </c>
      <c r="BL76" s="89" t="e">
        <f ca="1">BL53*BL30/E3_Parameter!$C$19</f>
        <v>#N/A</v>
      </c>
      <c r="BM76" s="89" t="e">
        <f ca="1">BM53*BM30/E3_Parameter!$C$19</f>
        <v>#N/A</v>
      </c>
      <c r="BN76" s="89" t="e">
        <f ca="1">BN53*BN30/E3_Parameter!$C$19</f>
        <v>#N/A</v>
      </c>
      <c r="BO76" s="89" t="e">
        <f ca="1">BO53*BO30/E3_Parameter!$C$19</f>
        <v>#N/A</v>
      </c>
      <c r="BP76" s="89" t="e">
        <f ca="1">BP53*BP30/E3_Parameter!$C$19</f>
        <v>#N/A</v>
      </c>
      <c r="BQ76" s="89" t="e">
        <f ca="1">BQ53*BQ30/E3_Parameter!$C$19</f>
        <v>#N/A</v>
      </c>
      <c r="BR76" s="89" t="e">
        <f ca="1">BR53*BR30/E3_Parameter!$C$19</f>
        <v>#N/A</v>
      </c>
      <c r="BS76" s="89" t="e">
        <f ca="1">BS53*BS30/E3_Parameter!$C$19</f>
        <v>#N/A</v>
      </c>
      <c r="BT76" s="89" t="e">
        <f ca="1">BT53*BT30/E3_Parameter!$C$19</f>
        <v>#N/A</v>
      </c>
      <c r="BU76" s="89" t="e">
        <f ca="1">BU53*BU30/E3_Parameter!$C$19</f>
        <v>#N/A</v>
      </c>
      <c r="BV76" s="89" t="e">
        <f ca="1">BV53*BV30/E3_Parameter!$C$19</f>
        <v>#N/A</v>
      </c>
      <c r="BW76" s="89" t="e">
        <f ca="1">BW53*BW30/E3_Parameter!$C$19</f>
        <v>#N/A</v>
      </c>
      <c r="BX76" s="89" t="e">
        <f ca="1">BX53*BX30/E3_Parameter!$C$19</f>
        <v>#N/A</v>
      </c>
      <c r="BY76" s="89" t="e">
        <f ca="1">BY53*BY30/E3_Parameter!$C$19</f>
        <v>#N/A</v>
      </c>
      <c r="BZ76" s="89" t="e">
        <f ca="1">BZ53*BZ30/E3_Parameter!$C$19</f>
        <v>#N/A</v>
      </c>
      <c r="CA76" s="89" t="e">
        <f ca="1">CA53*CA30/E3_Parameter!$C$19</f>
        <v>#N/A</v>
      </c>
      <c r="CB76" s="89" t="e">
        <f ca="1">CB53*CB30/E3_Parameter!$C$19</f>
        <v>#N/A</v>
      </c>
      <c r="CC76" s="89" t="e">
        <f ca="1">CC53*CC30/E3_Parameter!$C$19</f>
        <v>#N/A</v>
      </c>
      <c r="CD76" s="89" t="e">
        <f ca="1">CD53*CD30/E3_Parameter!$C$19</f>
        <v>#N/A</v>
      </c>
      <c r="CE76" s="89" t="e">
        <f ca="1">CE53*CE30/E3_Parameter!$C$19</f>
        <v>#N/A</v>
      </c>
      <c r="CF76" s="89" t="e">
        <f ca="1">CF53*CF30/E3_Parameter!$C$19</f>
        <v>#N/A</v>
      </c>
      <c r="CG76" s="89" t="e">
        <f ca="1">CG53*CG30/E3_Parameter!$C$19</f>
        <v>#N/A</v>
      </c>
      <c r="CH76" s="89" t="e">
        <f ca="1">CH53*CH30/E3_Parameter!$C$19</f>
        <v>#N/A</v>
      </c>
      <c r="CI76" s="89" t="e">
        <f ca="1">CI53*CI30/E3_Parameter!$C$19</f>
        <v>#N/A</v>
      </c>
      <c r="CJ76" s="89" t="e">
        <f ca="1">CJ53*CJ30/E3_Parameter!$C$19</f>
        <v>#N/A</v>
      </c>
      <c r="CK76" s="89" t="e">
        <f ca="1">CK53*CK30/E3_Parameter!$C$19</f>
        <v>#N/A</v>
      </c>
      <c r="CL76" s="89" t="e">
        <f ca="1">CL53*CL30/E3_Parameter!$C$19</f>
        <v>#N/A</v>
      </c>
      <c r="CM76" s="89" t="e">
        <f ca="1">CM53*CM30/E3_Parameter!$C$19</f>
        <v>#N/A</v>
      </c>
      <c r="CN76" s="89" t="e">
        <f ca="1">CN53*CN30/E3_Parameter!$C$19</f>
        <v>#N/A</v>
      </c>
      <c r="CO76" s="89" t="e">
        <f ca="1">CO53*CO30/E3_Parameter!$C$19</f>
        <v>#N/A</v>
      </c>
      <c r="CP76" s="89" t="e">
        <f ca="1">CP53*CP30/E3_Parameter!$C$19</f>
        <v>#N/A</v>
      </c>
      <c r="CQ76" s="89" t="e">
        <f ca="1">CQ53*CQ30/E3_Parameter!$C$19</f>
        <v>#N/A</v>
      </c>
      <c r="CR76" s="89" t="e">
        <f ca="1">CR53*CR30/E3_Parameter!$C$19</f>
        <v>#N/A</v>
      </c>
      <c r="CS76" s="89" t="e">
        <f ca="1">CS53*CS30/E3_Parameter!$C$19</f>
        <v>#N/A</v>
      </c>
      <c r="CT76" s="89" t="e">
        <f ca="1">CT53*CT30/E3_Parameter!$C$19</f>
        <v>#N/A</v>
      </c>
      <c r="CU76" s="89" t="e">
        <f ca="1">CU53*CU30/E3_Parameter!$C$19</f>
        <v>#N/A</v>
      </c>
      <c r="CV76" s="89" t="e">
        <f ca="1">CV53*CV30/E3_Parameter!$C$19</f>
        <v>#N/A</v>
      </c>
      <c r="CW76" s="89" t="e">
        <f ca="1">CW53*CW30/E3_Parameter!$C$19</f>
        <v>#N/A</v>
      </c>
      <c r="CX76" s="89" t="e">
        <f ca="1">CX53*CX30/E3_Parameter!$C$19</f>
        <v>#N/A</v>
      </c>
      <c r="CY76" s="89" t="e">
        <f ca="1">CY53*CY30/E3_Parameter!$C$19</f>
        <v>#N/A</v>
      </c>
      <c r="CZ76" s="89" t="e">
        <f ca="1">CZ53*CZ30/E3_Parameter!$C$19</f>
        <v>#N/A</v>
      </c>
      <c r="DA76" s="89" t="e">
        <f ca="1">DA53*DA30/E3_Parameter!$C$19</f>
        <v>#N/A</v>
      </c>
      <c r="DB76" s="89" t="e">
        <f ca="1">DB53*DB30/E3_Parameter!$C$19</f>
        <v>#N/A</v>
      </c>
      <c r="DC76" s="89" t="e">
        <f ca="1">DC53*DC30/E3_Parameter!$C$19</f>
        <v>#N/A</v>
      </c>
      <c r="DD76" s="89" t="e">
        <f ca="1">DD53*DD30/E3_Parameter!$C$19</f>
        <v>#N/A</v>
      </c>
      <c r="DE76" s="89" t="e">
        <f ca="1">DE53*DE30/E3_Parameter!$C$19</f>
        <v>#N/A</v>
      </c>
      <c r="DF76" s="89" t="e">
        <f ca="1">DF53*DF30/E3_Parameter!$C$19</f>
        <v>#N/A</v>
      </c>
      <c r="DG76" s="89" t="e">
        <f ca="1">DG53*DG30/E3_Parameter!$C$19</f>
        <v>#N/A</v>
      </c>
      <c r="DH76" s="89" t="e">
        <f ca="1">DH53*DH30/E3_Parameter!$C$19</f>
        <v>#N/A</v>
      </c>
      <c r="DI76" s="89" t="e">
        <f ca="1">DI53*DI30/E3_Parameter!$C$19</f>
        <v>#N/A</v>
      </c>
      <c r="DJ76" s="89" t="e">
        <f ca="1">DJ53*DJ30/E3_Parameter!$C$19</f>
        <v>#N/A</v>
      </c>
      <c r="DK76" s="89" t="e">
        <f ca="1">DK53*DK30/E3_Parameter!$C$19</f>
        <v>#N/A</v>
      </c>
      <c r="DL76" s="89" t="e">
        <f ca="1">DL53*DL30/E3_Parameter!$C$19</f>
        <v>#N/A</v>
      </c>
      <c r="DM76" s="89" t="e">
        <f ca="1">DM53*DM30/E3_Parameter!$C$19</f>
        <v>#N/A</v>
      </c>
      <c r="DN76" s="89" t="e">
        <f ca="1">DN53*DN30/E3_Parameter!$C$19</f>
        <v>#N/A</v>
      </c>
      <c r="DO76" s="89" t="e">
        <f ca="1">DO53*DO30/E3_Parameter!$C$19</f>
        <v>#N/A</v>
      </c>
      <c r="DP76" s="89" t="e">
        <f ca="1">DP53*DP30/E3_Parameter!$C$19</f>
        <v>#N/A</v>
      </c>
      <c r="DQ76" s="89" t="e">
        <f ca="1">DQ53*DQ30/E3_Parameter!$C$19</f>
        <v>#N/A</v>
      </c>
      <c r="DR76" s="89" t="e">
        <f ca="1">DR53*DR30/E3_Parameter!$C$19</f>
        <v>#N/A</v>
      </c>
      <c r="DS76" s="89" t="e">
        <f ca="1">DS53*DS30/E3_Parameter!$C$19</f>
        <v>#N/A</v>
      </c>
      <c r="DT76" s="89" t="e">
        <f ca="1">DT53*DT30/E3_Parameter!$C$19</f>
        <v>#N/A</v>
      </c>
      <c r="DU76" s="89" t="e">
        <f ca="1">DU53*DU30/E3_Parameter!$C$19</f>
        <v>#N/A</v>
      </c>
      <c r="DV76" s="89" t="e">
        <f ca="1">DV53*DV30/E3_Parameter!$C$19</f>
        <v>#N/A</v>
      </c>
      <c r="DW76" s="89" t="e">
        <f ca="1">DW53*DW30/E3_Parameter!$C$19</f>
        <v>#N/A</v>
      </c>
      <c r="DX76" s="89" t="e">
        <f ca="1">DX53*DX30/E3_Parameter!$C$19</f>
        <v>#N/A</v>
      </c>
      <c r="DY76" s="89" t="e">
        <f ca="1">DY53*DY30/E3_Parameter!$C$19</f>
        <v>#N/A</v>
      </c>
      <c r="DZ76" s="89" t="e">
        <f ca="1">DZ53*DZ30/E3_Parameter!$C$19</f>
        <v>#N/A</v>
      </c>
      <c r="EA76" s="89" t="e">
        <f ca="1">EA53*EA30/E3_Parameter!$C$19</f>
        <v>#N/A</v>
      </c>
      <c r="EB76" s="89" t="e">
        <f ca="1">EB53*EB30/E3_Parameter!$C$19</f>
        <v>#N/A</v>
      </c>
      <c r="EC76" s="89" t="e">
        <f ca="1">EC53*EC30/E3_Parameter!$C$19</f>
        <v>#N/A</v>
      </c>
      <c r="ED76" s="89" t="e">
        <f ca="1">ED53*ED30/E3_Parameter!$C$19</f>
        <v>#N/A</v>
      </c>
      <c r="EE76" s="89" t="e">
        <f ca="1">EE53*EE30/E3_Parameter!$C$19</f>
        <v>#N/A</v>
      </c>
      <c r="EF76" s="89" t="e">
        <f ca="1">EF53*EF30/E3_Parameter!$C$19</f>
        <v>#N/A</v>
      </c>
      <c r="EG76" s="89" t="e">
        <f ca="1">EG53*EG30/E3_Parameter!$C$19</f>
        <v>#N/A</v>
      </c>
      <c r="EH76" s="89" t="e">
        <f ca="1">EH53*EH30/E3_Parameter!$C$19</f>
        <v>#N/A</v>
      </c>
      <c r="EI76" s="89" t="e">
        <f ca="1">EI53*EI30/E3_Parameter!$C$19</f>
        <v>#N/A</v>
      </c>
      <c r="EJ76" s="89" t="e">
        <f ca="1">EJ53*EJ30/E3_Parameter!$C$19</f>
        <v>#N/A</v>
      </c>
      <c r="EK76" s="89" t="e">
        <f ca="1">EK53*EK30/E3_Parameter!$C$19</f>
        <v>#N/A</v>
      </c>
      <c r="EL76" s="89" t="e">
        <f ca="1">EL53*EL30/E3_Parameter!$C$19</f>
        <v>#N/A</v>
      </c>
      <c r="EM76" s="89" t="e">
        <f ca="1">EM53*EM30/E3_Parameter!$C$19</f>
        <v>#N/A</v>
      </c>
      <c r="EN76" s="89" t="e">
        <f ca="1">EN53*EN30/E3_Parameter!$C$19</f>
        <v>#N/A</v>
      </c>
      <c r="EO76" s="89" t="e">
        <f ca="1">EO53*EO30/E3_Parameter!$C$19</f>
        <v>#N/A</v>
      </c>
      <c r="EP76" s="89" t="e">
        <f ca="1">EP53*EP30/E3_Parameter!$C$19</f>
        <v>#N/A</v>
      </c>
      <c r="EQ76" s="89" t="e">
        <f ca="1">EQ53*EQ30/E3_Parameter!$C$19</f>
        <v>#N/A</v>
      </c>
      <c r="ER76" s="89" t="e">
        <f ca="1">ER53*ER30/E3_Parameter!$C$19</f>
        <v>#N/A</v>
      </c>
      <c r="ES76" s="89" t="e">
        <f ca="1">ES53*ES30/E3_Parameter!$C$19</f>
        <v>#N/A</v>
      </c>
      <c r="ET76" s="89" t="e">
        <f ca="1">ET53*ET30/E3_Parameter!$C$19</f>
        <v>#N/A</v>
      </c>
      <c r="EU76" s="89" t="e">
        <f ca="1">EU53*EU30/E3_Parameter!$C$19</f>
        <v>#N/A</v>
      </c>
      <c r="EV76" s="89" t="e">
        <f ca="1">EV53*EV30/E3_Parameter!$C$19</f>
        <v>#N/A</v>
      </c>
      <c r="EW76" s="89" t="e">
        <f ca="1">EW53*EW30/E3_Parameter!$C$19</f>
        <v>#N/A</v>
      </c>
      <c r="EX76" s="89" t="e">
        <f ca="1">EX53*EX30/E3_Parameter!$C$19</f>
        <v>#N/A</v>
      </c>
      <c r="EY76" s="89" t="e">
        <f ca="1">EY53*EY30/E3_Parameter!$C$19</f>
        <v>#N/A</v>
      </c>
      <c r="EZ76" s="89" t="e">
        <f ca="1">EZ53*EZ30/E3_Parameter!$C$19</f>
        <v>#N/A</v>
      </c>
      <c r="FA76" s="89" t="e">
        <f ca="1">FA53*FA30/E3_Parameter!$C$19</f>
        <v>#N/A</v>
      </c>
      <c r="FB76" s="89" t="e">
        <f ca="1">FB53*FB30/E3_Parameter!$C$19</f>
        <v>#N/A</v>
      </c>
      <c r="FC76" s="89" t="e">
        <f ca="1">FC53*FC30/E3_Parameter!$C$19</f>
        <v>#N/A</v>
      </c>
      <c r="FD76" s="89" t="e">
        <f ca="1">FD53*FD30/E3_Parameter!$C$19</f>
        <v>#N/A</v>
      </c>
      <c r="FE76" s="89" t="e">
        <f ca="1">FE53*FE30/E3_Parameter!$C$19</f>
        <v>#N/A</v>
      </c>
      <c r="FF76" s="89" t="e">
        <f ca="1">FF53*FF30/E3_Parameter!$C$19</f>
        <v>#N/A</v>
      </c>
      <c r="FG76" s="89" t="e">
        <f ca="1">FG53*FG30/E3_Parameter!$C$19</f>
        <v>#N/A</v>
      </c>
      <c r="FH76" s="89" t="e">
        <f ca="1">FH53*FH30/E3_Parameter!$C$19</f>
        <v>#N/A</v>
      </c>
      <c r="FI76" s="89" t="e">
        <f ca="1">FI53*FI30/E3_Parameter!$C$19</f>
        <v>#N/A</v>
      </c>
      <c r="FJ76" s="89" t="e">
        <f ca="1">FJ53*FJ30/E3_Parameter!$C$19</f>
        <v>#N/A</v>
      </c>
      <c r="FK76" s="89" t="e">
        <f ca="1">FK53*FK30/E3_Parameter!$C$19</f>
        <v>#N/A</v>
      </c>
      <c r="FL76" s="89" t="e">
        <f ca="1">FL53*FL30/E3_Parameter!$C$19</f>
        <v>#N/A</v>
      </c>
      <c r="FM76" s="89" t="e">
        <f ca="1">FM53*FM30/E3_Parameter!$C$19</f>
        <v>#N/A</v>
      </c>
      <c r="FN76" s="89" t="e">
        <f ca="1">FN53*FN30/E3_Parameter!$C$19</f>
        <v>#N/A</v>
      </c>
      <c r="FO76" s="89" t="e">
        <f ca="1">FO53*FO30/E3_Parameter!$C$19</f>
        <v>#N/A</v>
      </c>
      <c r="FP76" s="89" t="e">
        <f ca="1">FP53*FP30/E3_Parameter!$C$19</f>
        <v>#N/A</v>
      </c>
      <c r="FQ76" s="89" t="e">
        <f ca="1">FQ53*FQ30/E3_Parameter!$C$19</f>
        <v>#N/A</v>
      </c>
      <c r="FR76" s="89" t="e">
        <f ca="1">FR53*FR30/E3_Parameter!$C$19</f>
        <v>#N/A</v>
      </c>
      <c r="FS76" s="89" t="e">
        <f ca="1">FS53*FS30/E3_Parameter!$C$19</f>
        <v>#N/A</v>
      </c>
      <c r="FT76" s="89" t="e">
        <f ca="1">FT53*FT30/E3_Parameter!$C$19</f>
        <v>#N/A</v>
      </c>
      <c r="FU76" s="89" t="e">
        <f ca="1">FU53*FU30/E3_Parameter!$C$19</f>
        <v>#N/A</v>
      </c>
      <c r="FV76" s="89" t="e">
        <f ca="1">FV53*FV30/E3_Parameter!$C$19</f>
        <v>#N/A</v>
      </c>
      <c r="FW76" s="89" t="e">
        <f ca="1">FW53*FW30/E3_Parameter!$C$19</f>
        <v>#N/A</v>
      </c>
      <c r="FX76" s="89" t="e">
        <f ca="1">FX53*FX30/E3_Parameter!$C$19</f>
        <v>#N/A</v>
      </c>
      <c r="FY76" s="89" t="e">
        <f ca="1">FY53*FY30/E3_Parameter!$C$19</f>
        <v>#N/A</v>
      </c>
      <c r="FZ76" s="89" t="e">
        <f ca="1">FZ53*FZ30/E3_Parameter!$C$19</f>
        <v>#N/A</v>
      </c>
      <c r="GA76" s="89" t="e">
        <f ca="1">GA53*GA30/E3_Parameter!$C$19</f>
        <v>#N/A</v>
      </c>
      <c r="GB76" s="89" t="e">
        <f ca="1">GB53*GB30/E3_Parameter!$C$19</f>
        <v>#N/A</v>
      </c>
      <c r="GC76" s="89" t="e">
        <f ca="1">GC53*GC30/E3_Parameter!$C$19</f>
        <v>#N/A</v>
      </c>
      <c r="GD76" s="89" t="e">
        <f ca="1">GD53*GD30/E3_Parameter!$C$19</f>
        <v>#N/A</v>
      </c>
      <c r="GE76" s="89" t="e">
        <f ca="1">GE53*GE30/E3_Parameter!$C$19</f>
        <v>#N/A</v>
      </c>
      <c r="GF76" s="89" t="e">
        <f ca="1">GF53*GF30/E3_Parameter!$C$19</f>
        <v>#N/A</v>
      </c>
      <c r="GG76" s="89" t="e">
        <f ca="1">GG53*GG30/E3_Parameter!$C$19</f>
        <v>#N/A</v>
      </c>
      <c r="GH76" s="89" t="e">
        <f ca="1">GH53*GH30/E3_Parameter!$C$19</f>
        <v>#N/A</v>
      </c>
      <c r="GI76" s="89" t="e">
        <f ca="1">GI53*GI30/E3_Parameter!$C$19</f>
        <v>#N/A</v>
      </c>
      <c r="GJ76" s="89" t="e">
        <f ca="1">GJ53*GJ30/E3_Parameter!$C$19</f>
        <v>#N/A</v>
      </c>
      <c r="GK76" s="89" t="e">
        <f ca="1">GK53*GK30/E3_Parameter!$C$19</f>
        <v>#N/A</v>
      </c>
      <c r="GL76" s="89" t="e">
        <f ca="1">GL53*GL30/E3_Parameter!$C$19</f>
        <v>#N/A</v>
      </c>
      <c r="GM76" s="89" t="e">
        <f ca="1">GM53*GM30/E3_Parameter!$C$19</f>
        <v>#N/A</v>
      </c>
      <c r="GN76" s="89" t="e">
        <f ca="1">GN53*GN30/E3_Parameter!$C$19</f>
        <v>#N/A</v>
      </c>
      <c r="GO76" s="89" t="e">
        <f ca="1">GO53*GO30/E3_Parameter!$C$19</f>
        <v>#N/A</v>
      </c>
      <c r="GP76" s="89" t="e">
        <f ca="1">GP53*GP30/E3_Parameter!$C$19</f>
        <v>#N/A</v>
      </c>
      <c r="GQ76" s="89" t="e">
        <f ca="1">GQ53*GQ30/E3_Parameter!$C$19</f>
        <v>#N/A</v>
      </c>
      <c r="GR76" s="89" t="e">
        <f ca="1">GR53*GR30/E3_Parameter!$C$19</f>
        <v>#N/A</v>
      </c>
      <c r="GS76" s="89" t="e">
        <f ca="1">GS53*GS30/E3_Parameter!$C$19</f>
        <v>#N/A</v>
      </c>
      <c r="GT76" s="89" t="e">
        <f ca="1">GT53*GT30/E3_Parameter!$C$19</f>
        <v>#N/A</v>
      </c>
      <c r="GU76" s="89" t="e">
        <f ca="1">GU53*GU30/E3_Parameter!$C$19</f>
        <v>#N/A</v>
      </c>
      <c r="GV76" s="89" t="e">
        <f ca="1">GV53*GV30/E3_Parameter!$C$19</f>
        <v>#N/A</v>
      </c>
      <c r="GW76" s="89" t="e">
        <f ca="1">GW53*GW30/E3_Parameter!$C$19</f>
        <v>#N/A</v>
      </c>
      <c r="GX76" s="89" t="e">
        <f ca="1">GX53*GX30/E3_Parameter!$C$19</f>
        <v>#N/A</v>
      </c>
      <c r="GY76" s="89" t="e">
        <f ca="1">GY53*GY30/E3_Parameter!$C$19</f>
        <v>#N/A</v>
      </c>
      <c r="GZ76" s="89" t="e">
        <f ca="1">GZ53*GZ30/E3_Parameter!$C$19</f>
        <v>#N/A</v>
      </c>
      <c r="HA76" s="89" t="e">
        <f ca="1">HA53*HA30/E3_Parameter!$C$19</f>
        <v>#N/A</v>
      </c>
      <c r="HB76" s="89" t="e">
        <f ca="1">HB53*HB30/E3_Parameter!$C$19</f>
        <v>#N/A</v>
      </c>
      <c r="HC76" s="89" t="e">
        <f ca="1">HC53*HC30/E3_Parameter!$C$19</f>
        <v>#N/A</v>
      </c>
      <c r="HD76" s="89" t="e">
        <f ca="1">HD53*HD30/E3_Parameter!$C$19</f>
        <v>#N/A</v>
      </c>
      <c r="HE76" s="89" t="e">
        <f ca="1">HE53*HE30/E3_Parameter!$C$19</f>
        <v>#N/A</v>
      </c>
      <c r="HF76" s="89" t="e">
        <f ca="1">HF53*HF30/E3_Parameter!$C$19</f>
        <v>#N/A</v>
      </c>
      <c r="HG76" s="89" t="e">
        <f ca="1">HG53*HG30/E3_Parameter!$C$19</f>
        <v>#N/A</v>
      </c>
      <c r="HH76" s="89" t="e">
        <f ca="1">HH53*HH30/E3_Parameter!$C$19</f>
        <v>#N/A</v>
      </c>
      <c r="HI76" s="89" t="e">
        <f ca="1">HI53*HI30/E3_Parameter!$C$19</f>
        <v>#N/A</v>
      </c>
      <c r="HJ76" s="89" t="e">
        <f ca="1">HJ53*HJ30/E3_Parameter!$C$19</f>
        <v>#N/A</v>
      </c>
      <c r="HK76" s="89" t="e">
        <f ca="1">HK53*HK30/E3_Parameter!$C$19</f>
        <v>#N/A</v>
      </c>
      <c r="HL76" s="89" t="e">
        <f ca="1">HL53*HL30/E3_Parameter!$C$19</f>
        <v>#N/A</v>
      </c>
      <c r="HM76" s="89" t="e">
        <f ca="1">HM53*HM30/E3_Parameter!$C$19</f>
        <v>#N/A</v>
      </c>
      <c r="HN76" s="89" t="e">
        <f ca="1">HN53*HN30/E3_Parameter!$C$19</f>
        <v>#N/A</v>
      </c>
      <c r="HO76" s="89" t="e">
        <f ca="1">HO53*HO30/E3_Parameter!$C$19</f>
        <v>#N/A</v>
      </c>
      <c r="HP76" s="89" t="e">
        <f ca="1">HP53*HP30/E3_Parameter!$C$19</f>
        <v>#N/A</v>
      </c>
      <c r="HQ76" s="89" t="e">
        <f ca="1">HQ53*HQ30/E3_Parameter!$C$19</f>
        <v>#N/A</v>
      </c>
      <c r="HR76" s="89" t="e">
        <f ca="1">HR53*HR30/E3_Parameter!$C$19</f>
        <v>#N/A</v>
      </c>
      <c r="HS76" s="89" t="e">
        <f ca="1">HS53*HS30/E3_Parameter!$C$19</f>
        <v>#N/A</v>
      </c>
      <c r="HT76" s="89" t="e">
        <f ca="1">HT53*HT30/E3_Parameter!$C$19</f>
        <v>#N/A</v>
      </c>
      <c r="HU76" s="89" t="e">
        <f ca="1">HU53*HU30/E3_Parameter!$C$19</f>
        <v>#N/A</v>
      </c>
      <c r="HV76" s="89" t="e">
        <f ca="1">HV53*HV30/E3_Parameter!$C$19</f>
        <v>#N/A</v>
      </c>
      <c r="HW76" s="89" t="e">
        <f ca="1">HW53*HW30/E3_Parameter!$C$19</f>
        <v>#N/A</v>
      </c>
      <c r="HX76" s="89" t="e">
        <f ca="1">HX53*HX30/E3_Parameter!$C$19</f>
        <v>#N/A</v>
      </c>
      <c r="HY76" s="89" t="e">
        <f ca="1">HY53*HY30/E3_Parameter!$C$19</f>
        <v>#N/A</v>
      </c>
      <c r="HZ76" s="89" t="e">
        <f ca="1">HZ53*HZ30/E3_Parameter!$C$19</f>
        <v>#N/A</v>
      </c>
      <c r="IA76" s="89" t="e">
        <f ca="1">IA53*IA30/E3_Parameter!$C$19</f>
        <v>#N/A</v>
      </c>
      <c r="IB76" s="89" t="e">
        <f ca="1">IB53*IB30/E3_Parameter!$C$19</f>
        <v>#N/A</v>
      </c>
      <c r="IC76" s="89" t="e">
        <f ca="1">IC53*IC30/E3_Parameter!$C$19</f>
        <v>#N/A</v>
      </c>
      <c r="ID76" s="89" t="e">
        <f ca="1">ID53*ID30/E3_Parameter!$C$19</f>
        <v>#N/A</v>
      </c>
      <c r="IE76" s="89" t="e">
        <f ca="1">IE53*IE30/E3_Parameter!$C$19</f>
        <v>#N/A</v>
      </c>
      <c r="IF76" s="89" t="e">
        <f ca="1">IF53*IF30/E3_Parameter!$C$19</f>
        <v>#N/A</v>
      </c>
      <c r="IG76" s="89" t="e">
        <f ca="1">IG53*IG30/E3_Parameter!$C$19</f>
        <v>#N/A</v>
      </c>
      <c r="IH76" s="89" t="e">
        <f ca="1">IH53*IH30/E3_Parameter!$C$19</f>
        <v>#N/A</v>
      </c>
      <c r="II76" s="89" t="e">
        <f ca="1">II53*II30/E3_Parameter!$C$19</f>
        <v>#N/A</v>
      </c>
      <c r="IJ76" s="89" t="e">
        <f ca="1">IJ53*IJ30/E3_Parameter!$C$19</f>
        <v>#N/A</v>
      </c>
      <c r="IK76" s="89" t="e">
        <f ca="1">IK53*IK30/E3_Parameter!$C$19</f>
        <v>#N/A</v>
      </c>
      <c r="IL76" s="89" t="e">
        <f ca="1">IL53*IL30/E3_Parameter!$C$19</f>
        <v>#N/A</v>
      </c>
      <c r="IM76" s="89" t="e">
        <f ca="1">IM53*IM30/E3_Parameter!$C$19</f>
        <v>#N/A</v>
      </c>
      <c r="IN76" s="89" t="e">
        <f ca="1">IN53*IN30/E3_Parameter!$C$19</f>
        <v>#N/A</v>
      </c>
      <c r="IO76" s="89" t="e">
        <f ca="1">IO53*IO30/E3_Parameter!$C$19</f>
        <v>#N/A</v>
      </c>
      <c r="IP76" s="89" t="e">
        <f ca="1">IP53*IP30/E3_Parameter!$C$19</f>
        <v>#N/A</v>
      </c>
      <c r="IQ76" s="89" t="e">
        <f ca="1">IQ53*IQ30/E3_Parameter!$C$19</f>
        <v>#N/A</v>
      </c>
      <c r="IR76" s="89" t="e">
        <f ca="1">IR53*IR30/E3_Parameter!$C$19</f>
        <v>#N/A</v>
      </c>
      <c r="IS76" s="89" t="e">
        <f ca="1">IS53*IS30/E3_Parameter!$C$19</f>
        <v>#N/A</v>
      </c>
      <c r="IT76" s="89" t="e">
        <f ca="1">IT53*IT30/E3_Parameter!$C$19</f>
        <v>#N/A</v>
      </c>
      <c r="IU76" s="89" t="e">
        <f ca="1">IU53*IU30/E3_Parameter!$C$19</f>
        <v>#N/A</v>
      </c>
      <c r="IV76" s="89" t="e">
        <f ca="1">IV53*IV30/E3_Parameter!$C$19</f>
        <v>#N/A</v>
      </c>
      <c r="IW76" s="89" t="e">
        <f ca="1">IW53*IW30/E3_Parameter!$C$19</f>
        <v>#N/A</v>
      </c>
      <c r="IX76" s="89" t="e">
        <f ca="1">IX53*IX30/E3_Parameter!$C$19</f>
        <v>#N/A</v>
      </c>
      <c r="IY76" s="89" t="e">
        <f ca="1">IY53*IY30/E3_Parameter!$C$19</f>
        <v>#N/A</v>
      </c>
      <c r="IZ76" s="89" t="e">
        <f ca="1">IZ53*IZ30/E3_Parameter!$C$19</f>
        <v>#N/A</v>
      </c>
      <c r="JA76" s="89" t="e">
        <f ca="1">JA53*JA30/E3_Parameter!$C$19</f>
        <v>#N/A</v>
      </c>
      <c r="JB76" s="89" t="e">
        <f ca="1">JB53*JB30/E3_Parameter!$C$19</f>
        <v>#N/A</v>
      </c>
      <c r="JC76" s="89" t="e">
        <f ca="1">JC53*JC30/E3_Parameter!$C$19</f>
        <v>#N/A</v>
      </c>
      <c r="JD76" s="89" t="e">
        <f ca="1">JD53*JD30/E3_Parameter!$C$19</f>
        <v>#N/A</v>
      </c>
      <c r="JE76" s="89" t="e">
        <f ca="1">JE53*JE30/E3_Parameter!$C$19</f>
        <v>#N/A</v>
      </c>
      <c r="JF76" s="89" t="e">
        <f ca="1">JF53*JF30/E3_Parameter!$C$19</f>
        <v>#N/A</v>
      </c>
      <c r="JG76" s="89" t="e">
        <f ca="1">JG53*JG30/E3_Parameter!$C$19</f>
        <v>#N/A</v>
      </c>
      <c r="JH76" s="89" t="e">
        <f ca="1">JH53*JH30/E3_Parameter!$C$19</f>
        <v>#N/A</v>
      </c>
      <c r="JI76" s="89" t="e">
        <f ca="1">JI53*JI30/E3_Parameter!$C$19</f>
        <v>#N/A</v>
      </c>
      <c r="JJ76" s="89" t="e">
        <f ca="1">JJ53*JJ30/E3_Parameter!$C$19</f>
        <v>#N/A</v>
      </c>
      <c r="JK76" s="89" t="e">
        <f ca="1">JK53*JK30/E3_Parameter!$C$19</f>
        <v>#N/A</v>
      </c>
      <c r="JL76" s="89" t="e">
        <f ca="1">JL53*JL30/E3_Parameter!$C$19</f>
        <v>#N/A</v>
      </c>
      <c r="JM76" s="89" t="e">
        <f ca="1">JM53*JM30/E3_Parameter!$C$19</f>
        <v>#N/A</v>
      </c>
      <c r="JN76" s="89" t="e">
        <f ca="1">JN53*JN30/E3_Parameter!$C$19</f>
        <v>#N/A</v>
      </c>
      <c r="JO76" s="89" t="e">
        <f ca="1">JO53*JO30/E3_Parameter!$C$19</f>
        <v>#N/A</v>
      </c>
      <c r="JP76" s="89" t="e">
        <f ca="1">JP53*JP30/E3_Parameter!$C$19</f>
        <v>#N/A</v>
      </c>
      <c r="JQ76" s="89" t="e">
        <f ca="1">JQ53*JQ30/E3_Parameter!$C$19</f>
        <v>#N/A</v>
      </c>
      <c r="JR76" s="89" t="e">
        <f ca="1">JR53*JR30/E3_Parameter!$C$19</f>
        <v>#N/A</v>
      </c>
      <c r="JS76" s="89" t="e">
        <f ca="1">JS53*JS30/E3_Parameter!$C$19</f>
        <v>#N/A</v>
      </c>
      <c r="JT76" s="89" t="e">
        <f ca="1">JT53*JT30/E3_Parameter!$C$19</f>
        <v>#N/A</v>
      </c>
      <c r="JU76" s="89" t="e">
        <f ca="1">JU53*JU30/E3_Parameter!$C$19</f>
        <v>#N/A</v>
      </c>
      <c r="JV76" s="89" t="e">
        <f ca="1">JV53*JV30/E3_Parameter!$C$19</f>
        <v>#N/A</v>
      </c>
      <c r="JW76" s="89" t="e">
        <f ca="1">JW53*JW30/E3_Parameter!$C$19</f>
        <v>#N/A</v>
      </c>
      <c r="JX76" s="89" t="e">
        <f ca="1">JX53*JX30/E3_Parameter!$C$19</f>
        <v>#N/A</v>
      </c>
      <c r="JY76" s="89" t="e">
        <f ca="1">JY53*JY30/E3_Parameter!$C$19</f>
        <v>#N/A</v>
      </c>
      <c r="JZ76" s="89" t="e">
        <f ca="1">JZ53*JZ30/E3_Parameter!$C$19</f>
        <v>#N/A</v>
      </c>
      <c r="KA76" s="89" t="e">
        <f ca="1">KA53*KA30/E3_Parameter!$C$19</f>
        <v>#N/A</v>
      </c>
      <c r="KB76" s="89" t="e">
        <f ca="1">KB53*KB30/E3_Parameter!$C$19</f>
        <v>#N/A</v>
      </c>
      <c r="KC76" s="89" t="e">
        <f ca="1">KC53*KC30/E3_Parameter!$C$19</f>
        <v>#N/A</v>
      </c>
      <c r="KD76" s="89" t="e">
        <f ca="1">KD53*KD30/E3_Parameter!$C$19</f>
        <v>#N/A</v>
      </c>
      <c r="KE76" s="89" t="e">
        <f ca="1">KE53*KE30/E3_Parameter!$C$19</f>
        <v>#N/A</v>
      </c>
      <c r="KF76" s="89" t="e">
        <f ca="1">KF53*KF30/E3_Parameter!$C$19</f>
        <v>#N/A</v>
      </c>
      <c r="KG76" s="89" t="e">
        <f ca="1">KG53*KG30/E3_Parameter!$C$19</f>
        <v>#N/A</v>
      </c>
      <c r="KH76" s="89" t="e">
        <f ca="1">KH53*KH30/E3_Parameter!$C$19</f>
        <v>#N/A</v>
      </c>
      <c r="KI76" s="89" t="e">
        <f ca="1">KI53*KI30/E3_Parameter!$C$19</f>
        <v>#N/A</v>
      </c>
      <c r="KJ76" s="89" t="e">
        <f ca="1">KJ53*KJ30/E3_Parameter!$C$19</f>
        <v>#N/A</v>
      </c>
      <c r="KK76" s="89" t="e">
        <f ca="1">KK53*KK30/E3_Parameter!$C$19</f>
        <v>#N/A</v>
      </c>
      <c r="KL76" s="89" t="e">
        <f ca="1">KL53*KL30/E3_Parameter!$C$19</f>
        <v>#N/A</v>
      </c>
      <c r="KM76" s="89" t="e">
        <f ca="1">KM53*KM30/E3_Parameter!$C$19</f>
        <v>#N/A</v>
      </c>
      <c r="KN76" s="89" t="e">
        <f ca="1">KN53*KN30/E3_Parameter!$C$19</f>
        <v>#N/A</v>
      </c>
      <c r="KO76" s="89" t="e">
        <f ca="1">KO53*KO30/E3_Parameter!$C$19</f>
        <v>#N/A</v>
      </c>
      <c r="KP76" s="89" t="e">
        <f ca="1">KP53*KP30/E3_Parameter!$C$19</f>
        <v>#N/A</v>
      </c>
      <c r="KQ76" s="89" t="e">
        <f ca="1">KQ53*KQ30/E3_Parameter!$C$19</f>
        <v>#N/A</v>
      </c>
      <c r="KR76" s="89" t="e">
        <f ca="1">KR53*KR30/E3_Parameter!$C$19</f>
        <v>#N/A</v>
      </c>
      <c r="KS76" s="89" t="e">
        <f ca="1">KS53*KS30/E3_Parameter!$C$19</f>
        <v>#N/A</v>
      </c>
      <c r="KT76" s="89" t="e">
        <f ca="1">KT53*KT30/E3_Parameter!$C$19</f>
        <v>#N/A</v>
      </c>
      <c r="KU76" s="89" t="e">
        <f ca="1">KU53*KU30/E3_Parameter!$C$19</f>
        <v>#N/A</v>
      </c>
      <c r="KV76" s="89" t="e">
        <f ca="1">KV53*KV30/E3_Parameter!$C$19</f>
        <v>#N/A</v>
      </c>
      <c r="KW76" s="89" t="e">
        <f ca="1">KW53*KW30/E3_Parameter!$C$19</f>
        <v>#N/A</v>
      </c>
      <c r="KX76" s="89" t="e">
        <f ca="1">KX53*KX30/E3_Parameter!$C$19</f>
        <v>#N/A</v>
      </c>
      <c r="KY76" s="89" t="e">
        <f ca="1">KY53*KY30/E3_Parameter!$C$19</f>
        <v>#N/A</v>
      </c>
      <c r="KZ76" s="89" t="e">
        <f ca="1">KZ53*KZ30/E3_Parameter!$C$19</f>
        <v>#N/A</v>
      </c>
      <c r="LA76" s="89" t="e">
        <f ca="1">LA53*LA30/E3_Parameter!$C$19</f>
        <v>#N/A</v>
      </c>
      <c r="LB76" s="89" t="e">
        <f ca="1">LB53*LB30/E3_Parameter!$C$19</f>
        <v>#N/A</v>
      </c>
      <c r="LC76" s="89" t="e">
        <f ca="1">LC53*LC30/E3_Parameter!$C$19</f>
        <v>#N/A</v>
      </c>
      <c r="LD76" s="89" t="e">
        <f ca="1">LD53*LD30/E3_Parameter!$C$19</f>
        <v>#N/A</v>
      </c>
      <c r="LE76" s="89" t="e">
        <f ca="1">LE53*LE30/E3_Parameter!$C$19</f>
        <v>#N/A</v>
      </c>
      <c r="LF76" s="89" t="e">
        <f ca="1">LF53*LF30/E3_Parameter!$C$19</f>
        <v>#N/A</v>
      </c>
      <c r="LG76" s="89" t="e">
        <f ca="1">LG53*LG30/E3_Parameter!$C$19</f>
        <v>#N/A</v>
      </c>
      <c r="LH76" s="89" t="e">
        <f ca="1">LH53*LH30/E3_Parameter!$C$19</f>
        <v>#N/A</v>
      </c>
      <c r="LI76" s="89" t="e">
        <f ca="1">LI53*LI30/E3_Parameter!$C$19</f>
        <v>#N/A</v>
      </c>
      <c r="LJ76" s="89" t="e">
        <f ca="1">LJ53*LJ30/E3_Parameter!$C$19</f>
        <v>#N/A</v>
      </c>
      <c r="LK76" s="89" t="e">
        <f ca="1">LK53*LK30/E3_Parameter!$C$19</f>
        <v>#N/A</v>
      </c>
      <c r="LL76" s="89" t="e">
        <f ca="1">LL53*LL30/E3_Parameter!$C$19</f>
        <v>#N/A</v>
      </c>
      <c r="LM76" s="89" t="e">
        <f ca="1">LM53*LM30/E3_Parameter!$C$19</f>
        <v>#N/A</v>
      </c>
      <c r="LN76" s="89" t="e">
        <f ca="1">LN53*LN30/E3_Parameter!$C$19</f>
        <v>#N/A</v>
      </c>
      <c r="LO76" s="89" t="e">
        <f ca="1">LO53*LO30/E3_Parameter!$C$19</f>
        <v>#N/A</v>
      </c>
      <c r="LP76" s="89" t="e">
        <f ca="1">LP53*LP30/E3_Parameter!$C$19</f>
        <v>#N/A</v>
      </c>
      <c r="LQ76" s="89" t="e">
        <f ca="1">LQ53*LQ30/E3_Parameter!$C$19</f>
        <v>#N/A</v>
      </c>
      <c r="LR76" s="89" t="e">
        <f ca="1">LR53*LR30/E3_Parameter!$C$19</f>
        <v>#N/A</v>
      </c>
      <c r="LS76" s="89" t="e">
        <f ca="1">LS53*LS30/E3_Parameter!$C$19</f>
        <v>#N/A</v>
      </c>
      <c r="LT76" s="89" t="e">
        <f ca="1">LT53*LT30/E3_Parameter!$C$19</f>
        <v>#N/A</v>
      </c>
      <c r="LU76" s="89" t="e">
        <f ca="1">LU53*LU30/E3_Parameter!$C$19</f>
        <v>#N/A</v>
      </c>
      <c r="LV76" s="89" t="e">
        <f ca="1">LV53*LV30/E3_Parameter!$C$19</f>
        <v>#N/A</v>
      </c>
      <c r="LW76" s="89" t="e">
        <f ca="1">LW53*LW30/E3_Parameter!$C$19</f>
        <v>#N/A</v>
      </c>
      <c r="LX76" s="89" t="e">
        <f ca="1">LX53*LX30/E3_Parameter!$C$19</f>
        <v>#N/A</v>
      </c>
      <c r="LY76" s="89" t="e">
        <f ca="1">LY53*LY30/E3_Parameter!$C$19</f>
        <v>#N/A</v>
      </c>
      <c r="LZ76" s="89" t="e">
        <f ca="1">LZ53*LZ30/E3_Parameter!$C$19</f>
        <v>#N/A</v>
      </c>
      <c r="MA76" s="89" t="e">
        <f ca="1">MA53*MA30/E3_Parameter!$C$19</f>
        <v>#N/A</v>
      </c>
      <c r="MB76" s="89" t="e">
        <f ca="1">MB53*MB30/E3_Parameter!$C$19</f>
        <v>#N/A</v>
      </c>
      <c r="MC76" s="89" t="e">
        <f ca="1">MC53*MC30/E3_Parameter!$C$19</f>
        <v>#N/A</v>
      </c>
      <c r="MD76" s="89" t="e">
        <f ca="1">MD53*MD30/E3_Parameter!$C$19</f>
        <v>#N/A</v>
      </c>
      <c r="ME76" s="89" t="e">
        <f ca="1">ME53*ME30/E3_Parameter!$C$19</f>
        <v>#N/A</v>
      </c>
      <c r="MF76" s="89" t="e">
        <f ca="1">MF53*MF30/E3_Parameter!$C$19</f>
        <v>#N/A</v>
      </c>
      <c r="MG76" s="89" t="e">
        <f ca="1">MG53*MG30/E3_Parameter!$C$19</f>
        <v>#N/A</v>
      </c>
      <c r="MH76" s="89" t="e">
        <f ca="1">MH53*MH30/E3_Parameter!$C$19</f>
        <v>#N/A</v>
      </c>
      <c r="MI76" s="89" t="e">
        <f ca="1">MI53*MI30/E3_Parameter!$C$19</f>
        <v>#N/A</v>
      </c>
      <c r="MJ76" s="89" t="e">
        <f ca="1">MJ53*MJ30/E3_Parameter!$C$19</f>
        <v>#N/A</v>
      </c>
      <c r="MK76" s="89" t="e">
        <f ca="1">MK53*MK30/E3_Parameter!$C$19</f>
        <v>#N/A</v>
      </c>
      <c r="ML76" s="89" t="e">
        <f ca="1">ML53*ML30/E3_Parameter!$C$19</f>
        <v>#N/A</v>
      </c>
      <c r="MM76" s="89" t="e">
        <f ca="1">MM53*MM30/E3_Parameter!$C$19</f>
        <v>#N/A</v>
      </c>
      <c r="MN76" s="89" t="e">
        <f ca="1">MN53*MN30/E3_Parameter!$C$19</f>
        <v>#N/A</v>
      </c>
      <c r="MO76" s="89" t="e">
        <f ca="1">MO53*MO30/E3_Parameter!$C$19</f>
        <v>#N/A</v>
      </c>
      <c r="MP76" s="89" t="e">
        <f ca="1">MP53*MP30/E3_Parameter!$C$19</f>
        <v>#N/A</v>
      </c>
      <c r="MQ76" s="89" t="e">
        <f ca="1">MQ53*MQ30/E3_Parameter!$C$19</f>
        <v>#N/A</v>
      </c>
      <c r="MR76" s="89" t="e">
        <f ca="1">MR53*MR30/E3_Parameter!$C$19</f>
        <v>#N/A</v>
      </c>
      <c r="MS76" s="89" t="e">
        <f ca="1">MS53*MS30/E3_Parameter!$C$19</f>
        <v>#N/A</v>
      </c>
      <c r="MT76" s="89" t="e">
        <f ca="1">MT53*MT30/E3_Parameter!$C$19</f>
        <v>#N/A</v>
      </c>
      <c r="MU76" s="89" t="e">
        <f ca="1">MU53*MU30/E3_Parameter!$C$19</f>
        <v>#N/A</v>
      </c>
      <c r="MV76" s="89" t="e">
        <f ca="1">MV53*MV30/E3_Parameter!$C$19</f>
        <v>#N/A</v>
      </c>
      <c r="MW76" s="89" t="e">
        <f ca="1">MW53*MW30/E3_Parameter!$C$19</f>
        <v>#N/A</v>
      </c>
      <c r="MX76" s="89" t="e">
        <f ca="1">MX53*MX30/E3_Parameter!$C$19</f>
        <v>#N/A</v>
      </c>
      <c r="MY76" s="89" t="e">
        <f ca="1">MY53*MY30/E3_Parameter!$C$19</f>
        <v>#N/A</v>
      </c>
      <c r="MZ76" s="89" t="e">
        <f ca="1">MZ53*MZ30/E3_Parameter!$C$19</f>
        <v>#N/A</v>
      </c>
      <c r="NA76" s="89" t="e">
        <f ca="1">NA53*NA30/E3_Parameter!$C$19</f>
        <v>#N/A</v>
      </c>
      <c r="NB76" s="89" t="e">
        <f ca="1">NB53*NB30/E3_Parameter!$C$19</f>
        <v>#N/A</v>
      </c>
      <c r="NC76" s="89" t="e">
        <f ca="1">NC53*NC30/E3_Parameter!$C$19</f>
        <v>#N/A</v>
      </c>
      <c r="ND76" s="89" t="e">
        <f ca="1">ND53*ND30/E3_Parameter!$C$19</f>
        <v>#N/A</v>
      </c>
      <c r="NE76" s="89" t="e">
        <f ca="1">NE53*NE30/E3_Parameter!$C$19</f>
        <v>#N/A</v>
      </c>
      <c r="NF76" s="89" t="e">
        <f ca="1">NF53*NF30/E3_Parameter!$C$19</f>
        <v>#N/A</v>
      </c>
      <c r="NG76" s="89" t="e">
        <f ca="1">NG53*NG30/E3_Parameter!$C$19</f>
        <v>#N/A</v>
      </c>
      <c r="NH76" s="89" t="e">
        <f ca="1">NH53*NH30/E3_Parameter!$C$19</f>
        <v>#N/A</v>
      </c>
      <c r="NI76" s="89" t="e">
        <f ca="1">NI53*NI30/E3_Parameter!$C$19</f>
        <v>#N/A</v>
      </c>
      <c r="NJ76" s="89" t="e">
        <f ca="1">NJ53*NJ30/E3_Parameter!$C$19</f>
        <v>#N/A</v>
      </c>
      <c r="NK76" s="89" t="e">
        <f ca="1">NK53*NK30/E3_Parameter!$C$19</f>
        <v>#N/A</v>
      </c>
      <c r="NL76" s="89" t="e">
        <f ca="1">NL53*NL30/E3_Parameter!$C$19</f>
        <v>#N/A</v>
      </c>
      <c r="NM76" s="89" t="e">
        <f ca="1">NM53*NM30/E3_Parameter!$C$19</f>
        <v>#N/A</v>
      </c>
      <c r="NN76" s="89" t="e">
        <f ca="1">NN53*NN30/E3_Parameter!$C$19</f>
        <v>#N/A</v>
      </c>
      <c r="NO76" s="89" t="e">
        <f ca="1">NO53*NO30/E3_Parameter!$C$19</f>
        <v>#N/A</v>
      </c>
      <c r="NP76" s="89" t="e">
        <f ca="1">NP53*NP30/E3_Parameter!$C$19</f>
        <v>#N/A</v>
      </c>
      <c r="NQ76" s="89" t="e">
        <f ca="1">NQ53*NQ30/E3_Parameter!$C$19</f>
        <v>#N/A</v>
      </c>
      <c r="NR76" s="89" t="e">
        <f ca="1">NR53*NR30/E3_Parameter!$C$19</f>
        <v>#N/A</v>
      </c>
      <c r="NS76" s="89" t="e">
        <f ca="1">NS53*NS30/E3_Parameter!$C$19</f>
        <v>#N/A</v>
      </c>
      <c r="NT76" s="89" t="e">
        <f ca="1">NT53*NT30/E3_Parameter!$C$19</f>
        <v>#N/A</v>
      </c>
      <c r="NU76" s="89" t="e">
        <f ca="1">NU53*NU30/E3_Parameter!$C$19</f>
        <v>#N/A</v>
      </c>
      <c r="NV76" s="89" t="e">
        <f ca="1">NV53*NV30/E3_Parameter!$C$19</f>
        <v>#N/A</v>
      </c>
      <c r="NW76" s="89" t="e">
        <f ca="1">NW53*NW30/E3_Parameter!$C$19</f>
        <v>#N/A</v>
      </c>
      <c r="NX76" s="89" t="e">
        <f ca="1">NX53*NX30/E3_Parameter!$C$19</f>
        <v>#N/A</v>
      </c>
      <c r="NY76" s="89" t="e">
        <f ca="1">NY53*NY30/E3_Parameter!$C$19</f>
        <v>#N/A</v>
      </c>
      <c r="NZ76" s="89" t="e">
        <f ca="1">NZ53*NZ30/E3_Parameter!$C$19</f>
        <v>#N/A</v>
      </c>
      <c r="OA76" s="89" t="e">
        <f ca="1">OA53*OA30/E3_Parameter!$C$19</f>
        <v>#N/A</v>
      </c>
      <c r="OB76" s="89" t="e">
        <f ca="1">OB53*OB30/E3_Parameter!$C$19</f>
        <v>#N/A</v>
      </c>
      <c r="OC76" s="89" t="e">
        <f ca="1">OC53*OC30/E3_Parameter!$C$19</f>
        <v>#N/A</v>
      </c>
      <c r="OD76" s="89" t="e">
        <f ca="1">OD53*OD30/E3_Parameter!$C$19</f>
        <v>#N/A</v>
      </c>
      <c r="OE76" s="89" t="e">
        <f ca="1">OE53*OE30/E3_Parameter!$C$19</f>
        <v>#N/A</v>
      </c>
      <c r="OF76" s="89" t="e">
        <f ca="1">OF53*OF30/E3_Parameter!$C$19</f>
        <v>#N/A</v>
      </c>
      <c r="OG76" s="89" t="e">
        <f ca="1">OG53*OG30/E3_Parameter!$C$19</f>
        <v>#N/A</v>
      </c>
      <c r="OH76" s="89" t="e">
        <f ca="1">OH53*OH30/E3_Parameter!$C$19</f>
        <v>#N/A</v>
      </c>
      <c r="OI76" s="89" t="e">
        <f ca="1">OI53*OI30/E3_Parameter!$C$19</f>
        <v>#N/A</v>
      </c>
      <c r="OJ76" s="89" t="e">
        <f ca="1">OJ53*OJ30/E3_Parameter!$C$19</f>
        <v>#N/A</v>
      </c>
      <c r="OK76" s="89" t="e">
        <f ca="1">OK53*OK30/E3_Parameter!$C$19</f>
        <v>#N/A</v>
      </c>
      <c r="OL76" s="89" t="e">
        <f ca="1">OL53*OL30/E3_Parameter!$C$19</f>
        <v>#N/A</v>
      </c>
      <c r="OM76" s="89" t="e">
        <f ca="1">OM53*OM30/E3_Parameter!$C$19</f>
        <v>#N/A</v>
      </c>
    </row>
    <row r="77" spans="2:403" x14ac:dyDescent="0.3">
      <c r="B77" s="84">
        <v>80</v>
      </c>
      <c r="C77" s="85" t="s">
        <v>308</v>
      </c>
      <c r="D77" s="89">
        <f ca="1">D54*D31/E3_Parameter!$C$19</f>
        <v>208670.25540090704</v>
      </c>
      <c r="E77" s="89">
        <f ca="1">E54*E31/E3_Parameter!$C$19</f>
        <v>5700.0752670404836</v>
      </c>
      <c r="F77" s="89">
        <f ca="1">F54*F31/E3_Parameter!$C$19</f>
        <v>202970.18013386655</v>
      </c>
      <c r="G77" s="89">
        <f ca="1">G54*G31/E3_Parameter!$C$19</f>
        <v>99751.317173208474</v>
      </c>
      <c r="H77" s="89">
        <f ca="1">H54*H31/E3_Parameter!$C$19</f>
        <v>39900.5268692834</v>
      </c>
      <c r="I77" s="89">
        <f ca="1">I54*I31/E3_Parameter!$C$19</f>
        <v>19950.2634346417</v>
      </c>
      <c r="J77" s="89">
        <f ca="1">J54*J31/E3_Parameter!$C$19</f>
        <v>19950.2634346417</v>
      </c>
      <c r="K77" s="89">
        <f ca="1">K54*K31/E3_Parameter!$C$19</f>
        <v>59850.790303925081</v>
      </c>
      <c r="L77" s="89">
        <f ca="1">L54*L31/E3_Parameter!$C$19</f>
        <v>19950.2634346417</v>
      </c>
      <c r="M77" s="89">
        <f ca="1">M54*M31/E3_Parameter!$C$19</f>
        <v>39900.5268692834</v>
      </c>
      <c r="N77" s="89">
        <f ca="1">N54*N31/E3_Parameter!$C$19</f>
        <v>19950.2634346417</v>
      </c>
      <c r="O77" s="89">
        <f ca="1">O54*O31/E3_Parameter!$C$19</f>
        <v>19950.2634346417</v>
      </c>
      <c r="P77" s="89">
        <f ca="1">P54*P31/E3_Parameter!$C$19</f>
        <v>103218.86296065812</v>
      </c>
      <c r="Q77" s="89">
        <f ca="1">Q54*Q31/E3_Parameter!$C$19</f>
        <v>51775.683675617736</v>
      </c>
      <c r="R77" s="89">
        <f ca="1">R54*R31/E3_Parameter!$C$19</f>
        <v>51443.179285040387</v>
      </c>
      <c r="S77" s="89">
        <f ca="1">S54*S31/E3_Parameter!$C$19</f>
        <v>23512.810476542003</v>
      </c>
      <c r="T77" s="89">
        <f ca="1">T54*T31/E3_Parameter!$C$19</f>
        <v>27930.368808498373</v>
      </c>
      <c r="U77" s="89">
        <f ca="1">U54*U31/E3_Parameter!$C$19</f>
        <v>14250.188167601213</v>
      </c>
      <c r="V77" s="89">
        <f ca="1">V54*V31/E3_Parameter!$C$19</f>
        <v>13680.180640897166</v>
      </c>
      <c r="W77" s="89">
        <f ca="1">W54*W31/E3_Parameter!$C$19</f>
        <v>1710.0225801121453</v>
      </c>
      <c r="X77" s="89">
        <f ca="1">X54*X31/E3_Parameter!$C$19</f>
        <v>11970.158060785019</v>
      </c>
      <c r="Y77" s="89">
        <f ca="1">Y54*Y31/E3_Parameter!$C$19</f>
        <v>1710.0225801121453</v>
      </c>
      <c r="Z77" s="89">
        <f ca="1">Z54*Z31/E3_Parameter!$C$19</f>
        <v>10260.135480672872</v>
      </c>
      <c r="AA77" s="89">
        <f ca="1">AA54*AA31/E3_Parameter!$C$19</f>
        <v>1710.0225801121453</v>
      </c>
      <c r="AB77" s="89">
        <f ca="1">AB54*AB31/E3_Parameter!$C$19</f>
        <v>8550.1129005607254</v>
      </c>
      <c r="AC77" s="89">
        <f ca="1">AC54*AC31/E3_Parameter!$C$19</f>
        <v>1710.0225801121453</v>
      </c>
      <c r="AD77" s="89">
        <f ca="1">AD54*AD31/E3_Parameter!$C$19</f>
        <v>6840.0903204485812</v>
      </c>
      <c r="AE77" s="89">
        <f ca="1">AE54*AE31/E3_Parameter!$C$19</f>
        <v>1710.0225801121453</v>
      </c>
      <c r="AF77" s="89">
        <f ca="1">AF54*AF31/E3_Parameter!$C$19</f>
        <v>5130.0677403364361</v>
      </c>
      <c r="AG77" s="89">
        <f ca="1">AG54*AG31/E3_Parameter!$C$19</f>
        <v>1710.0225801121453</v>
      </c>
      <c r="AH77" s="89">
        <f ca="1">AH54*AH31/E3_Parameter!$C$19</f>
        <v>3420.0451602242906</v>
      </c>
      <c r="AI77" s="89">
        <f ca="1">AI54*AI31/E3_Parameter!$C$19</f>
        <v>1710.0225801121453</v>
      </c>
      <c r="AJ77" s="89">
        <f ca="1">AJ54*AJ31/E3_Parameter!$C$19</f>
        <v>1710.0225801121453</v>
      </c>
      <c r="AK77" s="89" t="e">
        <f ca="1">AK54*AK31/E3_Parameter!$C$19</f>
        <v>#N/A</v>
      </c>
      <c r="AL77" s="89" t="e">
        <f ca="1">AL54*AL31/E3_Parameter!$C$19</f>
        <v>#N/A</v>
      </c>
      <c r="AM77" s="89" t="e">
        <f ca="1">AM54*AM31/E3_Parameter!$C$19</f>
        <v>#N/A</v>
      </c>
      <c r="AN77" s="89" t="e">
        <f ca="1">AN54*AN31/E3_Parameter!$C$19</f>
        <v>#N/A</v>
      </c>
      <c r="AO77" s="89" t="e">
        <f ca="1">AO54*AO31/E3_Parameter!$C$19</f>
        <v>#N/A</v>
      </c>
      <c r="AP77" s="89" t="e">
        <f ca="1">AP54*AP31/E3_Parameter!$C$19</f>
        <v>#N/A</v>
      </c>
      <c r="AQ77" s="89" t="e">
        <f ca="1">AQ54*AQ31/E3_Parameter!$C$19</f>
        <v>#N/A</v>
      </c>
      <c r="AR77" s="89" t="e">
        <f ca="1">AR54*AR31/E3_Parameter!$C$19</f>
        <v>#N/A</v>
      </c>
      <c r="AS77" s="89" t="e">
        <f ca="1">AS54*AS31/E3_Parameter!$C$19</f>
        <v>#N/A</v>
      </c>
      <c r="AT77" s="89" t="e">
        <f ca="1">AT54*AT31/E3_Parameter!$C$19</f>
        <v>#N/A</v>
      </c>
      <c r="AU77" s="89" t="e">
        <f ca="1">AU54*AU31/E3_Parameter!$C$19</f>
        <v>#N/A</v>
      </c>
      <c r="AV77" s="89" t="e">
        <f ca="1">AV54*AV31/E3_Parameter!$C$19</f>
        <v>#N/A</v>
      </c>
      <c r="AW77" s="89" t="e">
        <f ca="1">AW54*AW31/E3_Parameter!$C$19</f>
        <v>#N/A</v>
      </c>
      <c r="AX77" s="89" t="e">
        <f ca="1">AX54*AX31/E3_Parameter!$C$19</f>
        <v>#N/A</v>
      </c>
      <c r="AY77" s="89" t="e">
        <f ca="1">AY54*AY31/E3_Parameter!$C$19</f>
        <v>#N/A</v>
      </c>
      <c r="AZ77" s="89" t="e">
        <f ca="1">AZ54*AZ31/E3_Parameter!$C$19</f>
        <v>#N/A</v>
      </c>
      <c r="BA77" s="89" t="e">
        <f ca="1">BA54*BA31/E3_Parameter!$C$19</f>
        <v>#N/A</v>
      </c>
      <c r="BB77" s="89" t="e">
        <f ca="1">BB54*BB31/E3_Parameter!$C$19</f>
        <v>#N/A</v>
      </c>
      <c r="BC77" s="89" t="e">
        <f ca="1">BC54*BC31/E3_Parameter!$C$19</f>
        <v>#N/A</v>
      </c>
      <c r="BD77" s="89" t="e">
        <f ca="1">BD54*BD31/E3_Parameter!$C$19</f>
        <v>#N/A</v>
      </c>
      <c r="BE77" s="89" t="e">
        <f ca="1">BE54*BE31/E3_Parameter!$C$19</f>
        <v>#N/A</v>
      </c>
      <c r="BF77" s="89" t="e">
        <f ca="1">BF54*BF31/E3_Parameter!$C$19</f>
        <v>#N/A</v>
      </c>
      <c r="BG77" s="89" t="e">
        <f ca="1">BG54*BG31/E3_Parameter!$C$19</f>
        <v>#N/A</v>
      </c>
      <c r="BH77" s="89" t="e">
        <f ca="1">BH54*BH31/E3_Parameter!$C$19</f>
        <v>#N/A</v>
      </c>
      <c r="BI77" s="89" t="e">
        <f ca="1">BI54*BI31/E3_Parameter!$C$19</f>
        <v>#N/A</v>
      </c>
      <c r="BJ77" s="89" t="e">
        <f ca="1">BJ54*BJ31/E3_Parameter!$C$19</f>
        <v>#N/A</v>
      </c>
      <c r="BK77" s="89" t="e">
        <f ca="1">BK54*BK31/E3_Parameter!$C$19</f>
        <v>#N/A</v>
      </c>
      <c r="BL77" s="89" t="e">
        <f ca="1">BL54*BL31/E3_Parameter!$C$19</f>
        <v>#N/A</v>
      </c>
      <c r="BM77" s="89" t="e">
        <f ca="1">BM54*BM31/E3_Parameter!$C$19</f>
        <v>#N/A</v>
      </c>
      <c r="BN77" s="89" t="e">
        <f ca="1">BN54*BN31/E3_Parameter!$C$19</f>
        <v>#N/A</v>
      </c>
      <c r="BO77" s="89" t="e">
        <f ca="1">BO54*BO31/E3_Parameter!$C$19</f>
        <v>#N/A</v>
      </c>
      <c r="BP77" s="89" t="e">
        <f ca="1">BP54*BP31/E3_Parameter!$C$19</f>
        <v>#N/A</v>
      </c>
      <c r="BQ77" s="89" t="e">
        <f ca="1">BQ54*BQ31/E3_Parameter!$C$19</f>
        <v>#N/A</v>
      </c>
      <c r="BR77" s="89" t="e">
        <f ca="1">BR54*BR31/E3_Parameter!$C$19</f>
        <v>#N/A</v>
      </c>
      <c r="BS77" s="89" t="e">
        <f ca="1">BS54*BS31/E3_Parameter!$C$19</f>
        <v>#N/A</v>
      </c>
      <c r="BT77" s="89" t="e">
        <f ca="1">BT54*BT31/E3_Parameter!$C$19</f>
        <v>#N/A</v>
      </c>
      <c r="BU77" s="89" t="e">
        <f ca="1">BU54*BU31/E3_Parameter!$C$19</f>
        <v>#N/A</v>
      </c>
      <c r="BV77" s="89" t="e">
        <f ca="1">BV54*BV31/E3_Parameter!$C$19</f>
        <v>#N/A</v>
      </c>
      <c r="BW77" s="89" t="e">
        <f ca="1">BW54*BW31/E3_Parameter!$C$19</f>
        <v>#N/A</v>
      </c>
      <c r="BX77" s="89" t="e">
        <f ca="1">BX54*BX31/E3_Parameter!$C$19</f>
        <v>#N/A</v>
      </c>
      <c r="BY77" s="89" t="e">
        <f ca="1">BY54*BY31/E3_Parameter!$C$19</f>
        <v>#N/A</v>
      </c>
      <c r="BZ77" s="89" t="e">
        <f ca="1">BZ54*BZ31/E3_Parameter!$C$19</f>
        <v>#N/A</v>
      </c>
      <c r="CA77" s="89" t="e">
        <f ca="1">CA54*CA31/E3_Parameter!$C$19</f>
        <v>#N/A</v>
      </c>
      <c r="CB77" s="89" t="e">
        <f ca="1">CB54*CB31/E3_Parameter!$C$19</f>
        <v>#N/A</v>
      </c>
      <c r="CC77" s="89" t="e">
        <f ca="1">CC54*CC31/E3_Parameter!$C$19</f>
        <v>#N/A</v>
      </c>
      <c r="CD77" s="89" t="e">
        <f ca="1">CD54*CD31/E3_Parameter!$C$19</f>
        <v>#N/A</v>
      </c>
      <c r="CE77" s="89" t="e">
        <f ca="1">CE54*CE31/E3_Parameter!$C$19</f>
        <v>#N/A</v>
      </c>
      <c r="CF77" s="89" t="e">
        <f ca="1">CF54*CF31/E3_Parameter!$C$19</f>
        <v>#N/A</v>
      </c>
      <c r="CG77" s="89" t="e">
        <f ca="1">CG54*CG31/E3_Parameter!$C$19</f>
        <v>#N/A</v>
      </c>
      <c r="CH77" s="89" t="e">
        <f ca="1">CH54*CH31/E3_Parameter!$C$19</f>
        <v>#N/A</v>
      </c>
      <c r="CI77" s="89" t="e">
        <f ca="1">CI54*CI31/E3_Parameter!$C$19</f>
        <v>#N/A</v>
      </c>
      <c r="CJ77" s="89" t="e">
        <f ca="1">CJ54*CJ31/E3_Parameter!$C$19</f>
        <v>#N/A</v>
      </c>
      <c r="CK77" s="89" t="e">
        <f ca="1">CK54*CK31/E3_Parameter!$C$19</f>
        <v>#N/A</v>
      </c>
      <c r="CL77" s="89" t="e">
        <f ca="1">CL54*CL31/E3_Parameter!$C$19</f>
        <v>#N/A</v>
      </c>
      <c r="CM77" s="89" t="e">
        <f ca="1">CM54*CM31/E3_Parameter!$C$19</f>
        <v>#N/A</v>
      </c>
      <c r="CN77" s="89" t="e">
        <f ca="1">CN54*CN31/E3_Parameter!$C$19</f>
        <v>#N/A</v>
      </c>
      <c r="CO77" s="89" t="e">
        <f ca="1">CO54*CO31/E3_Parameter!$C$19</f>
        <v>#N/A</v>
      </c>
      <c r="CP77" s="89" t="e">
        <f ca="1">CP54*CP31/E3_Parameter!$C$19</f>
        <v>#N/A</v>
      </c>
      <c r="CQ77" s="89" t="e">
        <f ca="1">CQ54*CQ31/E3_Parameter!$C$19</f>
        <v>#N/A</v>
      </c>
      <c r="CR77" s="89" t="e">
        <f ca="1">CR54*CR31/E3_Parameter!$C$19</f>
        <v>#N/A</v>
      </c>
      <c r="CS77" s="89" t="e">
        <f ca="1">CS54*CS31/E3_Parameter!$C$19</f>
        <v>#N/A</v>
      </c>
      <c r="CT77" s="89" t="e">
        <f ca="1">CT54*CT31/E3_Parameter!$C$19</f>
        <v>#N/A</v>
      </c>
      <c r="CU77" s="89" t="e">
        <f ca="1">CU54*CU31/E3_Parameter!$C$19</f>
        <v>#N/A</v>
      </c>
      <c r="CV77" s="89" t="e">
        <f ca="1">CV54*CV31/E3_Parameter!$C$19</f>
        <v>#N/A</v>
      </c>
      <c r="CW77" s="89" t="e">
        <f ca="1">CW54*CW31/E3_Parameter!$C$19</f>
        <v>#N/A</v>
      </c>
      <c r="CX77" s="89" t="e">
        <f ca="1">CX54*CX31/E3_Parameter!$C$19</f>
        <v>#N/A</v>
      </c>
      <c r="CY77" s="89" t="e">
        <f ca="1">CY54*CY31/E3_Parameter!$C$19</f>
        <v>#N/A</v>
      </c>
      <c r="CZ77" s="89" t="e">
        <f ca="1">CZ54*CZ31/E3_Parameter!$C$19</f>
        <v>#N/A</v>
      </c>
      <c r="DA77" s="89" t="e">
        <f ca="1">DA54*DA31/E3_Parameter!$C$19</f>
        <v>#N/A</v>
      </c>
      <c r="DB77" s="89" t="e">
        <f ca="1">DB54*DB31/E3_Parameter!$C$19</f>
        <v>#N/A</v>
      </c>
      <c r="DC77" s="89" t="e">
        <f ca="1">DC54*DC31/E3_Parameter!$C$19</f>
        <v>#N/A</v>
      </c>
      <c r="DD77" s="89" t="e">
        <f ca="1">DD54*DD31/E3_Parameter!$C$19</f>
        <v>#N/A</v>
      </c>
      <c r="DE77" s="89" t="e">
        <f ca="1">DE54*DE31/E3_Parameter!$C$19</f>
        <v>#N/A</v>
      </c>
      <c r="DF77" s="89" t="e">
        <f ca="1">DF54*DF31/E3_Parameter!$C$19</f>
        <v>#N/A</v>
      </c>
      <c r="DG77" s="89" t="e">
        <f ca="1">DG54*DG31/E3_Parameter!$C$19</f>
        <v>#N/A</v>
      </c>
      <c r="DH77" s="89" t="e">
        <f ca="1">DH54*DH31/E3_Parameter!$C$19</f>
        <v>#N/A</v>
      </c>
      <c r="DI77" s="89" t="e">
        <f ca="1">DI54*DI31/E3_Parameter!$C$19</f>
        <v>#N/A</v>
      </c>
      <c r="DJ77" s="89" t="e">
        <f ca="1">DJ54*DJ31/E3_Parameter!$C$19</f>
        <v>#N/A</v>
      </c>
      <c r="DK77" s="89" t="e">
        <f ca="1">DK54*DK31/E3_Parameter!$C$19</f>
        <v>#N/A</v>
      </c>
      <c r="DL77" s="89" t="e">
        <f ca="1">DL54*DL31/E3_Parameter!$C$19</f>
        <v>#N/A</v>
      </c>
      <c r="DM77" s="89" t="e">
        <f ca="1">DM54*DM31/E3_Parameter!$C$19</f>
        <v>#N/A</v>
      </c>
      <c r="DN77" s="89" t="e">
        <f ca="1">DN54*DN31/E3_Parameter!$C$19</f>
        <v>#N/A</v>
      </c>
      <c r="DO77" s="89" t="e">
        <f ca="1">DO54*DO31/E3_Parameter!$C$19</f>
        <v>#N/A</v>
      </c>
      <c r="DP77" s="89" t="e">
        <f ca="1">DP54*DP31/E3_Parameter!$C$19</f>
        <v>#N/A</v>
      </c>
      <c r="DQ77" s="89" t="e">
        <f ca="1">DQ54*DQ31/E3_Parameter!$C$19</f>
        <v>#N/A</v>
      </c>
      <c r="DR77" s="89" t="e">
        <f ca="1">DR54*DR31/E3_Parameter!$C$19</f>
        <v>#N/A</v>
      </c>
      <c r="DS77" s="89" t="e">
        <f ca="1">DS54*DS31/E3_Parameter!$C$19</f>
        <v>#N/A</v>
      </c>
      <c r="DT77" s="89" t="e">
        <f ca="1">DT54*DT31/E3_Parameter!$C$19</f>
        <v>#N/A</v>
      </c>
      <c r="DU77" s="89" t="e">
        <f ca="1">DU54*DU31/E3_Parameter!$C$19</f>
        <v>#N/A</v>
      </c>
      <c r="DV77" s="89" t="e">
        <f ca="1">DV54*DV31/E3_Parameter!$C$19</f>
        <v>#N/A</v>
      </c>
      <c r="DW77" s="89" t="e">
        <f ca="1">DW54*DW31/E3_Parameter!$C$19</f>
        <v>#N/A</v>
      </c>
      <c r="DX77" s="89" t="e">
        <f ca="1">DX54*DX31/E3_Parameter!$C$19</f>
        <v>#N/A</v>
      </c>
      <c r="DY77" s="89" t="e">
        <f ca="1">DY54*DY31/E3_Parameter!$C$19</f>
        <v>#N/A</v>
      </c>
      <c r="DZ77" s="89" t="e">
        <f ca="1">DZ54*DZ31/E3_Parameter!$C$19</f>
        <v>#N/A</v>
      </c>
      <c r="EA77" s="89" t="e">
        <f ca="1">EA54*EA31/E3_Parameter!$C$19</f>
        <v>#N/A</v>
      </c>
      <c r="EB77" s="89" t="e">
        <f ca="1">EB54*EB31/E3_Parameter!$C$19</f>
        <v>#N/A</v>
      </c>
      <c r="EC77" s="89" t="e">
        <f ca="1">EC54*EC31/E3_Parameter!$C$19</f>
        <v>#N/A</v>
      </c>
      <c r="ED77" s="89" t="e">
        <f ca="1">ED54*ED31/E3_Parameter!$C$19</f>
        <v>#N/A</v>
      </c>
      <c r="EE77" s="89" t="e">
        <f ca="1">EE54*EE31/E3_Parameter!$C$19</f>
        <v>#N/A</v>
      </c>
      <c r="EF77" s="89" t="e">
        <f ca="1">EF54*EF31/E3_Parameter!$C$19</f>
        <v>#N/A</v>
      </c>
      <c r="EG77" s="89" t="e">
        <f ca="1">EG54*EG31/E3_Parameter!$C$19</f>
        <v>#N/A</v>
      </c>
      <c r="EH77" s="89" t="e">
        <f ca="1">EH54*EH31/E3_Parameter!$C$19</f>
        <v>#N/A</v>
      </c>
      <c r="EI77" s="89" t="e">
        <f ca="1">EI54*EI31/E3_Parameter!$C$19</f>
        <v>#N/A</v>
      </c>
      <c r="EJ77" s="89" t="e">
        <f ca="1">EJ54*EJ31/E3_Parameter!$C$19</f>
        <v>#N/A</v>
      </c>
      <c r="EK77" s="89" t="e">
        <f ca="1">EK54*EK31/E3_Parameter!$C$19</f>
        <v>#N/A</v>
      </c>
      <c r="EL77" s="89" t="e">
        <f ca="1">EL54*EL31/E3_Parameter!$C$19</f>
        <v>#N/A</v>
      </c>
      <c r="EM77" s="89" t="e">
        <f ca="1">EM54*EM31/E3_Parameter!$C$19</f>
        <v>#N/A</v>
      </c>
      <c r="EN77" s="89" t="e">
        <f ca="1">EN54*EN31/E3_Parameter!$C$19</f>
        <v>#N/A</v>
      </c>
      <c r="EO77" s="89" t="e">
        <f ca="1">EO54*EO31/E3_Parameter!$C$19</f>
        <v>#N/A</v>
      </c>
      <c r="EP77" s="89" t="e">
        <f ca="1">EP54*EP31/E3_Parameter!$C$19</f>
        <v>#N/A</v>
      </c>
      <c r="EQ77" s="89" t="e">
        <f ca="1">EQ54*EQ31/E3_Parameter!$C$19</f>
        <v>#N/A</v>
      </c>
      <c r="ER77" s="89" t="e">
        <f ca="1">ER54*ER31/E3_Parameter!$C$19</f>
        <v>#N/A</v>
      </c>
      <c r="ES77" s="89" t="e">
        <f ca="1">ES54*ES31/E3_Parameter!$C$19</f>
        <v>#N/A</v>
      </c>
      <c r="ET77" s="89" t="e">
        <f ca="1">ET54*ET31/E3_Parameter!$C$19</f>
        <v>#N/A</v>
      </c>
      <c r="EU77" s="89" t="e">
        <f ca="1">EU54*EU31/E3_Parameter!$C$19</f>
        <v>#N/A</v>
      </c>
      <c r="EV77" s="89" t="e">
        <f ca="1">EV54*EV31/E3_Parameter!$C$19</f>
        <v>#N/A</v>
      </c>
      <c r="EW77" s="89" t="e">
        <f ca="1">EW54*EW31/E3_Parameter!$C$19</f>
        <v>#N/A</v>
      </c>
      <c r="EX77" s="89" t="e">
        <f ca="1">EX54*EX31/E3_Parameter!$C$19</f>
        <v>#N/A</v>
      </c>
      <c r="EY77" s="89" t="e">
        <f ca="1">EY54*EY31/E3_Parameter!$C$19</f>
        <v>#N/A</v>
      </c>
      <c r="EZ77" s="89" t="e">
        <f ca="1">EZ54*EZ31/E3_Parameter!$C$19</f>
        <v>#N/A</v>
      </c>
      <c r="FA77" s="89" t="e">
        <f ca="1">FA54*FA31/E3_Parameter!$C$19</f>
        <v>#N/A</v>
      </c>
      <c r="FB77" s="89" t="e">
        <f ca="1">FB54*FB31/E3_Parameter!$C$19</f>
        <v>#N/A</v>
      </c>
      <c r="FC77" s="89" t="e">
        <f ca="1">FC54*FC31/E3_Parameter!$C$19</f>
        <v>#N/A</v>
      </c>
      <c r="FD77" s="89" t="e">
        <f ca="1">FD54*FD31/E3_Parameter!$C$19</f>
        <v>#N/A</v>
      </c>
      <c r="FE77" s="89" t="e">
        <f ca="1">FE54*FE31/E3_Parameter!$C$19</f>
        <v>#N/A</v>
      </c>
      <c r="FF77" s="89" t="e">
        <f ca="1">FF54*FF31/E3_Parameter!$C$19</f>
        <v>#N/A</v>
      </c>
      <c r="FG77" s="89" t="e">
        <f ca="1">FG54*FG31/E3_Parameter!$C$19</f>
        <v>#N/A</v>
      </c>
      <c r="FH77" s="89" t="e">
        <f ca="1">FH54*FH31/E3_Parameter!$C$19</f>
        <v>#N/A</v>
      </c>
      <c r="FI77" s="89" t="e">
        <f ca="1">FI54*FI31/E3_Parameter!$C$19</f>
        <v>#N/A</v>
      </c>
      <c r="FJ77" s="89" t="e">
        <f ca="1">FJ54*FJ31/E3_Parameter!$C$19</f>
        <v>#N/A</v>
      </c>
      <c r="FK77" s="89" t="e">
        <f ca="1">FK54*FK31/E3_Parameter!$C$19</f>
        <v>#N/A</v>
      </c>
      <c r="FL77" s="89" t="e">
        <f ca="1">FL54*FL31/E3_Parameter!$C$19</f>
        <v>#N/A</v>
      </c>
      <c r="FM77" s="89" t="e">
        <f ca="1">FM54*FM31/E3_Parameter!$C$19</f>
        <v>#N/A</v>
      </c>
      <c r="FN77" s="89" t="e">
        <f ca="1">FN54*FN31/E3_Parameter!$C$19</f>
        <v>#N/A</v>
      </c>
      <c r="FO77" s="89" t="e">
        <f ca="1">FO54*FO31/E3_Parameter!$C$19</f>
        <v>#N/A</v>
      </c>
      <c r="FP77" s="89" t="e">
        <f ca="1">FP54*FP31/E3_Parameter!$C$19</f>
        <v>#N/A</v>
      </c>
      <c r="FQ77" s="89" t="e">
        <f ca="1">FQ54*FQ31/E3_Parameter!$C$19</f>
        <v>#N/A</v>
      </c>
      <c r="FR77" s="89" t="e">
        <f ca="1">FR54*FR31/E3_Parameter!$C$19</f>
        <v>#N/A</v>
      </c>
      <c r="FS77" s="89" t="e">
        <f ca="1">FS54*FS31/E3_Parameter!$C$19</f>
        <v>#N/A</v>
      </c>
      <c r="FT77" s="89" t="e">
        <f ca="1">FT54*FT31/E3_Parameter!$C$19</f>
        <v>#N/A</v>
      </c>
      <c r="FU77" s="89" t="e">
        <f ca="1">FU54*FU31/E3_Parameter!$C$19</f>
        <v>#N/A</v>
      </c>
      <c r="FV77" s="89" t="e">
        <f ca="1">FV54*FV31/E3_Parameter!$C$19</f>
        <v>#N/A</v>
      </c>
      <c r="FW77" s="89" t="e">
        <f ca="1">FW54*FW31/E3_Parameter!$C$19</f>
        <v>#N/A</v>
      </c>
      <c r="FX77" s="89" t="e">
        <f ca="1">FX54*FX31/E3_Parameter!$C$19</f>
        <v>#N/A</v>
      </c>
      <c r="FY77" s="89" t="e">
        <f ca="1">FY54*FY31/E3_Parameter!$C$19</f>
        <v>#N/A</v>
      </c>
      <c r="FZ77" s="89" t="e">
        <f ca="1">FZ54*FZ31/E3_Parameter!$C$19</f>
        <v>#N/A</v>
      </c>
      <c r="GA77" s="89" t="e">
        <f ca="1">GA54*GA31/E3_Parameter!$C$19</f>
        <v>#N/A</v>
      </c>
      <c r="GB77" s="89" t="e">
        <f ca="1">GB54*GB31/E3_Parameter!$C$19</f>
        <v>#N/A</v>
      </c>
      <c r="GC77" s="89" t="e">
        <f ca="1">GC54*GC31/E3_Parameter!$C$19</f>
        <v>#N/A</v>
      </c>
      <c r="GD77" s="89" t="e">
        <f ca="1">GD54*GD31/E3_Parameter!$C$19</f>
        <v>#N/A</v>
      </c>
      <c r="GE77" s="89" t="e">
        <f ca="1">GE54*GE31/E3_Parameter!$C$19</f>
        <v>#N/A</v>
      </c>
      <c r="GF77" s="89" t="e">
        <f ca="1">GF54*GF31/E3_Parameter!$C$19</f>
        <v>#N/A</v>
      </c>
      <c r="GG77" s="89" t="e">
        <f ca="1">GG54*GG31/E3_Parameter!$C$19</f>
        <v>#N/A</v>
      </c>
      <c r="GH77" s="89" t="e">
        <f ca="1">GH54*GH31/E3_Parameter!$C$19</f>
        <v>#N/A</v>
      </c>
      <c r="GI77" s="89" t="e">
        <f ca="1">GI54*GI31/E3_Parameter!$C$19</f>
        <v>#N/A</v>
      </c>
      <c r="GJ77" s="89" t="e">
        <f ca="1">GJ54*GJ31/E3_Parameter!$C$19</f>
        <v>#N/A</v>
      </c>
      <c r="GK77" s="89" t="e">
        <f ca="1">GK54*GK31/E3_Parameter!$C$19</f>
        <v>#N/A</v>
      </c>
      <c r="GL77" s="89" t="e">
        <f ca="1">GL54*GL31/E3_Parameter!$C$19</f>
        <v>#N/A</v>
      </c>
      <c r="GM77" s="89" t="e">
        <f ca="1">GM54*GM31/E3_Parameter!$C$19</f>
        <v>#N/A</v>
      </c>
      <c r="GN77" s="89" t="e">
        <f ca="1">GN54*GN31/E3_Parameter!$C$19</f>
        <v>#N/A</v>
      </c>
      <c r="GO77" s="89" t="e">
        <f ca="1">GO54*GO31/E3_Parameter!$C$19</f>
        <v>#N/A</v>
      </c>
      <c r="GP77" s="89" t="e">
        <f ca="1">GP54*GP31/E3_Parameter!$C$19</f>
        <v>#N/A</v>
      </c>
      <c r="GQ77" s="89" t="e">
        <f ca="1">GQ54*GQ31/E3_Parameter!$C$19</f>
        <v>#N/A</v>
      </c>
      <c r="GR77" s="89" t="e">
        <f ca="1">GR54*GR31/E3_Parameter!$C$19</f>
        <v>#N/A</v>
      </c>
      <c r="GS77" s="89" t="e">
        <f ca="1">GS54*GS31/E3_Parameter!$C$19</f>
        <v>#N/A</v>
      </c>
      <c r="GT77" s="89" t="e">
        <f ca="1">GT54*GT31/E3_Parameter!$C$19</f>
        <v>#N/A</v>
      </c>
      <c r="GU77" s="89" t="e">
        <f ca="1">GU54*GU31/E3_Parameter!$C$19</f>
        <v>#N/A</v>
      </c>
      <c r="GV77" s="89" t="e">
        <f ca="1">GV54*GV31/E3_Parameter!$C$19</f>
        <v>#N/A</v>
      </c>
      <c r="GW77" s="89" t="e">
        <f ca="1">GW54*GW31/E3_Parameter!$C$19</f>
        <v>#N/A</v>
      </c>
      <c r="GX77" s="89" t="e">
        <f ca="1">GX54*GX31/E3_Parameter!$C$19</f>
        <v>#N/A</v>
      </c>
      <c r="GY77" s="89" t="e">
        <f ca="1">GY54*GY31/E3_Parameter!$C$19</f>
        <v>#N/A</v>
      </c>
      <c r="GZ77" s="89" t="e">
        <f ca="1">GZ54*GZ31/E3_Parameter!$C$19</f>
        <v>#N/A</v>
      </c>
      <c r="HA77" s="89" t="e">
        <f ca="1">HA54*HA31/E3_Parameter!$C$19</f>
        <v>#N/A</v>
      </c>
      <c r="HB77" s="89" t="e">
        <f ca="1">HB54*HB31/E3_Parameter!$C$19</f>
        <v>#N/A</v>
      </c>
      <c r="HC77" s="89" t="e">
        <f ca="1">HC54*HC31/E3_Parameter!$C$19</f>
        <v>#N/A</v>
      </c>
      <c r="HD77" s="89" t="e">
        <f ca="1">HD54*HD31/E3_Parameter!$C$19</f>
        <v>#N/A</v>
      </c>
      <c r="HE77" s="89" t="e">
        <f ca="1">HE54*HE31/E3_Parameter!$C$19</f>
        <v>#N/A</v>
      </c>
      <c r="HF77" s="89" t="e">
        <f ca="1">HF54*HF31/E3_Parameter!$C$19</f>
        <v>#N/A</v>
      </c>
      <c r="HG77" s="89" t="e">
        <f ca="1">HG54*HG31/E3_Parameter!$C$19</f>
        <v>#N/A</v>
      </c>
      <c r="HH77" s="89" t="e">
        <f ca="1">HH54*HH31/E3_Parameter!$C$19</f>
        <v>#N/A</v>
      </c>
      <c r="HI77" s="89" t="e">
        <f ca="1">HI54*HI31/E3_Parameter!$C$19</f>
        <v>#N/A</v>
      </c>
      <c r="HJ77" s="89" t="e">
        <f ca="1">HJ54*HJ31/E3_Parameter!$C$19</f>
        <v>#N/A</v>
      </c>
      <c r="HK77" s="89" t="e">
        <f ca="1">HK54*HK31/E3_Parameter!$C$19</f>
        <v>#N/A</v>
      </c>
      <c r="HL77" s="89" t="e">
        <f ca="1">HL54*HL31/E3_Parameter!$C$19</f>
        <v>#N/A</v>
      </c>
      <c r="HM77" s="89" t="e">
        <f ca="1">HM54*HM31/E3_Parameter!$C$19</f>
        <v>#N/A</v>
      </c>
      <c r="HN77" s="89" t="e">
        <f ca="1">HN54*HN31/E3_Parameter!$C$19</f>
        <v>#N/A</v>
      </c>
      <c r="HO77" s="89" t="e">
        <f ca="1">HO54*HO31/E3_Parameter!$C$19</f>
        <v>#N/A</v>
      </c>
      <c r="HP77" s="89" t="e">
        <f ca="1">HP54*HP31/E3_Parameter!$C$19</f>
        <v>#N/A</v>
      </c>
      <c r="HQ77" s="89" t="e">
        <f ca="1">HQ54*HQ31/E3_Parameter!$C$19</f>
        <v>#N/A</v>
      </c>
      <c r="HR77" s="89" t="e">
        <f ca="1">HR54*HR31/E3_Parameter!$C$19</f>
        <v>#N/A</v>
      </c>
      <c r="HS77" s="89" t="e">
        <f ca="1">HS54*HS31/E3_Parameter!$C$19</f>
        <v>#N/A</v>
      </c>
      <c r="HT77" s="89" t="e">
        <f ca="1">HT54*HT31/E3_Parameter!$C$19</f>
        <v>#N/A</v>
      </c>
      <c r="HU77" s="89" t="e">
        <f ca="1">HU54*HU31/E3_Parameter!$C$19</f>
        <v>#N/A</v>
      </c>
      <c r="HV77" s="89" t="e">
        <f ca="1">HV54*HV31/E3_Parameter!$C$19</f>
        <v>#N/A</v>
      </c>
      <c r="HW77" s="89" t="e">
        <f ca="1">HW54*HW31/E3_Parameter!$C$19</f>
        <v>#N/A</v>
      </c>
      <c r="HX77" s="89" t="e">
        <f ca="1">HX54*HX31/E3_Parameter!$C$19</f>
        <v>#N/A</v>
      </c>
      <c r="HY77" s="89" t="e">
        <f ca="1">HY54*HY31/E3_Parameter!$C$19</f>
        <v>#N/A</v>
      </c>
      <c r="HZ77" s="89" t="e">
        <f ca="1">HZ54*HZ31/E3_Parameter!$C$19</f>
        <v>#N/A</v>
      </c>
      <c r="IA77" s="89" t="e">
        <f ca="1">IA54*IA31/E3_Parameter!$C$19</f>
        <v>#N/A</v>
      </c>
      <c r="IB77" s="89" t="e">
        <f ca="1">IB54*IB31/E3_Parameter!$C$19</f>
        <v>#N/A</v>
      </c>
      <c r="IC77" s="89" t="e">
        <f ca="1">IC54*IC31/E3_Parameter!$C$19</f>
        <v>#N/A</v>
      </c>
      <c r="ID77" s="89" t="e">
        <f ca="1">ID54*ID31/E3_Parameter!$C$19</f>
        <v>#N/A</v>
      </c>
      <c r="IE77" s="89" t="e">
        <f ca="1">IE54*IE31/E3_Parameter!$C$19</f>
        <v>#N/A</v>
      </c>
      <c r="IF77" s="89" t="e">
        <f ca="1">IF54*IF31/E3_Parameter!$C$19</f>
        <v>#N/A</v>
      </c>
      <c r="IG77" s="89" t="e">
        <f ca="1">IG54*IG31/E3_Parameter!$C$19</f>
        <v>#N/A</v>
      </c>
      <c r="IH77" s="89" t="e">
        <f ca="1">IH54*IH31/E3_Parameter!$C$19</f>
        <v>#N/A</v>
      </c>
      <c r="II77" s="89" t="e">
        <f ca="1">II54*II31/E3_Parameter!$C$19</f>
        <v>#N/A</v>
      </c>
      <c r="IJ77" s="89" t="e">
        <f ca="1">IJ54*IJ31/E3_Parameter!$C$19</f>
        <v>#N/A</v>
      </c>
      <c r="IK77" s="89" t="e">
        <f ca="1">IK54*IK31/E3_Parameter!$C$19</f>
        <v>#N/A</v>
      </c>
      <c r="IL77" s="89" t="e">
        <f ca="1">IL54*IL31/E3_Parameter!$C$19</f>
        <v>#N/A</v>
      </c>
      <c r="IM77" s="89" t="e">
        <f ca="1">IM54*IM31/E3_Parameter!$C$19</f>
        <v>#N/A</v>
      </c>
      <c r="IN77" s="89" t="e">
        <f ca="1">IN54*IN31/E3_Parameter!$C$19</f>
        <v>#N/A</v>
      </c>
      <c r="IO77" s="89" t="e">
        <f ca="1">IO54*IO31/E3_Parameter!$C$19</f>
        <v>#N/A</v>
      </c>
      <c r="IP77" s="89" t="e">
        <f ca="1">IP54*IP31/E3_Parameter!$C$19</f>
        <v>#N/A</v>
      </c>
      <c r="IQ77" s="89" t="e">
        <f ca="1">IQ54*IQ31/E3_Parameter!$C$19</f>
        <v>#N/A</v>
      </c>
      <c r="IR77" s="89" t="e">
        <f ca="1">IR54*IR31/E3_Parameter!$C$19</f>
        <v>#N/A</v>
      </c>
      <c r="IS77" s="89" t="e">
        <f ca="1">IS54*IS31/E3_Parameter!$C$19</f>
        <v>#N/A</v>
      </c>
      <c r="IT77" s="89" t="e">
        <f ca="1">IT54*IT31/E3_Parameter!$C$19</f>
        <v>#N/A</v>
      </c>
      <c r="IU77" s="89" t="e">
        <f ca="1">IU54*IU31/E3_Parameter!$C$19</f>
        <v>#N/A</v>
      </c>
      <c r="IV77" s="89" t="e">
        <f ca="1">IV54*IV31/E3_Parameter!$C$19</f>
        <v>#N/A</v>
      </c>
      <c r="IW77" s="89" t="e">
        <f ca="1">IW54*IW31/E3_Parameter!$C$19</f>
        <v>#N/A</v>
      </c>
      <c r="IX77" s="89" t="e">
        <f ca="1">IX54*IX31/E3_Parameter!$C$19</f>
        <v>#N/A</v>
      </c>
      <c r="IY77" s="89" t="e">
        <f ca="1">IY54*IY31/E3_Parameter!$C$19</f>
        <v>#N/A</v>
      </c>
      <c r="IZ77" s="89" t="e">
        <f ca="1">IZ54*IZ31/E3_Parameter!$C$19</f>
        <v>#N/A</v>
      </c>
      <c r="JA77" s="89" t="e">
        <f ca="1">JA54*JA31/E3_Parameter!$C$19</f>
        <v>#N/A</v>
      </c>
      <c r="JB77" s="89" t="e">
        <f ca="1">JB54*JB31/E3_Parameter!$C$19</f>
        <v>#N/A</v>
      </c>
      <c r="JC77" s="89" t="e">
        <f ca="1">JC54*JC31/E3_Parameter!$C$19</f>
        <v>#N/A</v>
      </c>
      <c r="JD77" s="89" t="e">
        <f ca="1">JD54*JD31/E3_Parameter!$C$19</f>
        <v>#N/A</v>
      </c>
      <c r="JE77" s="89" t="e">
        <f ca="1">JE54*JE31/E3_Parameter!$C$19</f>
        <v>#N/A</v>
      </c>
      <c r="JF77" s="89" t="e">
        <f ca="1">JF54*JF31/E3_Parameter!$C$19</f>
        <v>#N/A</v>
      </c>
      <c r="JG77" s="89" t="e">
        <f ca="1">JG54*JG31/E3_Parameter!$C$19</f>
        <v>#N/A</v>
      </c>
      <c r="JH77" s="89" t="e">
        <f ca="1">JH54*JH31/E3_Parameter!$C$19</f>
        <v>#N/A</v>
      </c>
      <c r="JI77" s="89" t="e">
        <f ca="1">JI54*JI31/E3_Parameter!$C$19</f>
        <v>#N/A</v>
      </c>
      <c r="JJ77" s="89" t="e">
        <f ca="1">JJ54*JJ31/E3_Parameter!$C$19</f>
        <v>#N/A</v>
      </c>
      <c r="JK77" s="89" t="e">
        <f ca="1">JK54*JK31/E3_Parameter!$C$19</f>
        <v>#N/A</v>
      </c>
      <c r="JL77" s="89" t="e">
        <f ca="1">JL54*JL31/E3_Parameter!$C$19</f>
        <v>#N/A</v>
      </c>
      <c r="JM77" s="89" t="e">
        <f ca="1">JM54*JM31/E3_Parameter!$C$19</f>
        <v>#N/A</v>
      </c>
      <c r="JN77" s="89" t="e">
        <f ca="1">JN54*JN31/E3_Parameter!$C$19</f>
        <v>#N/A</v>
      </c>
      <c r="JO77" s="89" t="e">
        <f ca="1">JO54*JO31/E3_Parameter!$C$19</f>
        <v>#N/A</v>
      </c>
      <c r="JP77" s="89" t="e">
        <f ca="1">JP54*JP31/E3_Parameter!$C$19</f>
        <v>#N/A</v>
      </c>
      <c r="JQ77" s="89" t="e">
        <f ca="1">JQ54*JQ31/E3_Parameter!$C$19</f>
        <v>#N/A</v>
      </c>
      <c r="JR77" s="89" t="e">
        <f ca="1">JR54*JR31/E3_Parameter!$C$19</f>
        <v>#N/A</v>
      </c>
      <c r="JS77" s="89" t="e">
        <f ca="1">JS54*JS31/E3_Parameter!$C$19</f>
        <v>#N/A</v>
      </c>
      <c r="JT77" s="89" t="e">
        <f ca="1">JT54*JT31/E3_Parameter!$C$19</f>
        <v>#N/A</v>
      </c>
      <c r="JU77" s="89" t="e">
        <f ca="1">JU54*JU31/E3_Parameter!$C$19</f>
        <v>#N/A</v>
      </c>
      <c r="JV77" s="89" t="e">
        <f ca="1">JV54*JV31/E3_Parameter!$C$19</f>
        <v>#N/A</v>
      </c>
      <c r="JW77" s="89" t="e">
        <f ca="1">JW54*JW31/E3_Parameter!$C$19</f>
        <v>#N/A</v>
      </c>
      <c r="JX77" s="89" t="e">
        <f ca="1">JX54*JX31/E3_Parameter!$C$19</f>
        <v>#N/A</v>
      </c>
      <c r="JY77" s="89" t="e">
        <f ca="1">JY54*JY31/E3_Parameter!$C$19</f>
        <v>#N/A</v>
      </c>
      <c r="JZ77" s="89" t="e">
        <f ca="1">JZ54*JZ31/E3_Parameter!$C$19</f>
        <v>#N/A</v>
      </c>
      <c r="KA77" s="89" t="e">
        <f ca="1">KA54*KA31/E3_Parameter!$C$19</f>
        <v>#N/A</v>
      </c>
      <c r="KB77" s="89" t="e">
        <f ca="1">KB54*KB31/E3_Parameter!$C$19</f>
        <v>#N/A</v>
      </c>
      <c r="KC77" s="89" t="e">
        <f ca="1">KC54*KC31/E3_Parameter!$C$19</f>
        <v>#N/A</v>
      </c>
      <c r="KD77" s="89" t="e">
        <f ca="1">KD54*KD31/E3_Parameter!$C$19</f>
        <v>#N/A</v>
      </c>
      <c r="KE77" s="89" t="e">
        <f ca="1">KE54*KE31/E3_Parameter!$C$19</f>
        <v>#N/A</v>
      </c>
      <c r="KF77" s="89" t="e">
        <f ca="1">KF54*KF31/E3_Parameter!$C$19</f>
        <v>#N/A</v>
      </c>
      <c r="KG77" s="89" t="e">
        <f ca="1">KG54*KG31/E3_Parameter!$C$19</f>
        <v>#N/A</v>
      </c>
      <c r="KH77" s="89" t="e">
        <f ca="1">KH54*KH31/E3_Parameter!$C$19</f>
        <v>#N/A</v>
      </c>
      <c r="KI77" s="89" t="e">
        <f ca="1">KI54*KI31/E3_Parameter!$C$19</f>
        <v>#N/A</v>
      </c>
      <c r="KJ77" s="89" t="e">
        <f ca="1">KJ54*KJ31/E3_Parameter!$C$19</f>
        <v>#N/A</v>
      </c>
      <c r="KK77" s="89" t="e">
        <f ca="1">KK54*KK31/E3_Parameter!$C$19</f>
        <v>#N/A</v>
      </c>
      <c r="KL77" s="89" t="e">
        <f ca="1">KL54*KL31/E3_Parameter!$C$19</f>
        <v>#N/A</v>
      </c>
      <c r="KM77" s="89" t="e">
        <f ca="1">KM54*KM31/E3_Parameter!$C$19</f>
        <v>#N/A</v>
      </c>
      <c r="KN77" s="89" t="e">
        <f ca="1">KN54*KN31/E3_Parameter!$C$19</f>
        <v>#N/A</v>
      </c>
      <c r="KO77" s="89" t="e">
        <f ca="1">KO54*KO31/E3_Parameter!$C$19</f>
        <v>#N/A</v>
      </c>
      <c r="KP77" s="89" t="e">
        <f ca="1">KP54*KP31/E3_Parameter!$C$19</f>
        <v>#N/A</v>
      </c>
      <c r="KQ77" s="89" t="e">
        <f ca="1">KQ54*KQ31/E3_Parameter!$C$19</f>
        <v>#N/A</v>
      </c>
      <c r="KR77" s="89" t="e">
        <f ca="1">KR54*KR31/E3_Parameter!$C$19</f>
        <v>#N/A</v>
      </c>
      <c r="KS77" s="89" t="e">
        <f ca="1">KS54*KS31/E3_Parameter!$C$19</f>
        <v>#N/A</v>
      </c>
      <c r="KT77" s="89" t="e">
        <f ca="1">KT54*KT31/E3_Parameter!$C$19</f>
        <v>#N/A</v>
      </c>
      <c r="KU77" s="89" t="e">
        <f ca="1">KU54*KU31/E3_Parameter!$C$19</f>
        <v>#N/A</v>
      </c>
      <c r="KV77" s="89" t="e">
        <f ca="1">KV54*KV31/E3_Parameter!$C$19</f>
        <v>#N/A</v>
      </c>
      <c r="KW77" s="89" t="e">
        <f ca="1">KW54*KW31/E3_Parameter!$C$19</f>
        <v>#N/A</v>
      </c>
      <c r="KX77" s="89" t="e">
        <f ca="1">KX54*KX31/E3_Parameter!$C$19</f>
        <v>#N/A</v>
      </c>
      <c r="KY77" s="89" t="e">
        <f ca="1">KY54*KY31/E3_Parameter!$C$19</f>
        <v>#N/A</v>
      </c>
      <c r="KZ77" s="89" t="e">
        <f ca="1">KZ54*KZ31/E3_Parameter!$C$19</f>
        <v>#N/A</v>
      </c>
      <c r="LA77" s="89" t="e">
        <f ca="1">LA54*LA31/E3_Parameter!$C$19</f>
        <v>#N/A</v>
      </c>
      <c r="LB77" s="89" t="e">
        <f ca="1">LB54*LB31/E3_Parameter!$C$19</f>
        <v>#N/A</v>
      </c>
      <c r="LC77" s="89" t="e">
        <f ca="1">LC54*LC31/E3_Parameter!$C$19</f>
        <v>#N/A</v>
      </c>
      <c r="LD77" s="89" t="e">
        <f ca="1">LD54*LD31/E3_Parameter!$C$19</f>
        <v>#N/A</v>
      </c>
      <c r="LE77" s="89" t="e">
        <f ca="1">LE54*LE31/E3_Parameter!$C$19</f>
        <v>#N/A</v>
      </c>
      <c r="LF77" s="89" t="e">
        <f ca="1">LF54*LF31/E3_Parameter!$C$19</f>
        <v>#N/A</v>
      </c>
      <c r="LG77" s="89" t="e">
        <f ca="1">LG54*LG31/E3_Parameter!$C$19</f>
        <v>#N/A</v>
      </c>
      <c r="LH77" s="89" t="e">
        <f ca="1">LH54*LH31/E3_Parameter!$C$19</f>
        <v>#N/A</v>
      </c>
      <c r="LI77" s="89" t="e">
        <f ca="1">LI54*LI31/E3_Parameter!$C$19</f>
        <v>#N/A</v>
      </c>
      <c r="LJ77" s="89" t="e">
        <f ca="1">LJ54*LJ31/E3_Parameter!$C$19</f>
        <v>#N/A</v>
      </c>
      <c r="LK77" s="89" t="e">
        <f ca="1">LK54*LK31/E3_Parameter!$C$19</f>
        <v>#N/A</v>
      </c>
      <c r="LL77" s="89" t="e">
        <f ca="1">LL54*LL31/E3_Parameter!$C$19</f>
        <v>#N/A</v>
      </c>
      <c r="LM77" s="89" t="e">
        <f ca="1">LM54*LM31/E3_Parameter!$C$19</f>
        <v>#N/A</v>
      </c>
      <c r="LN77" s="89" t="e">
        <f ca="1">LN54*LN31/E3_Parameter!$C$19</f>
        <v>#N/A</v>
      </c>
      <c r="LO77" s="89" t="e">
        <f ca="1">LO54*LO31/E3_Parameter!$C$19</f>
        <v>#N/A</v>
      </c>
      <c r="LP77" s="89" t="e">
        <f ca="1">LP54*LP31/E3_Parameter!$C$19</f>
        <v>#N/A</v>
      </c>
      <c r="LQ77" s="89" t="e">
        <f ca="1">LQ54*LQ31/E3_Parameter!$C$19</f>
        <v>#N/A</v>
      </c>
      <c r="LR77" s="89" t="e">
        <f ca="1">LR54*LR31/E3_Parameter!$C$19</f>
        <v>#N/A</v>
      </c>
      <c r="LS77" s="89" t="e">
        <f ca="1">LS54*LS31/E3_Parameter!$C$19</f>
        <v>#N/A</v>
      </c>
      <c r="LT77" s="89" t="e">
        <f ca="1">LT54*LT31/E3_Parameter!$C$19</f>
        <v>#N/A</v>
      </c>
      <c r="LU77" s="89" t="e">
        <f ca="1">LU54*LU31/E3_Parameter!$C$19</f>
        <v>#N/A</v>
      </c>
      <c r="LV77" s="89" t="e">
        <f ca="1">LV54*LV31/E3_Parameter!$C$19</f>
        <v>#N/A</v>
      </c>
      <c r="LW77" s="89" t="e">
        <f ca="1">LW54*LW31/E3_Parameter!$C$19</f>
        <v>#N/A</v>
      </c>
      <c r="LX77" s="89" t="e">
        <f ca="1">LX54*LX31/E3_Parameter!$C$19</f>
        <v>#N/A</v>
      </c>
      <c r="LY77" s="89" t="e">
        <f ca="1">LY54*LY31/E3_Parameter!$C$19</f>
        <v>#N/A</v>
      </c>
      <c r="LZ77" s="89" t="e">
        <f ca="1">LZ54*LZ31/E3_Parameter!$C$19</f>
        <v>#N/A</v>
      </c>
      <c r="MA77" s="89" t="e">
        <f ca="1">MA54*MA31/E3_Parameter!$C$19</f>
        <v>#N/A</v>
      </c>
      <c r="MB77" s="89" t="e">
        <f ca="1">MB54*MB31/E3_Parameter!$C$19</f>
        <v>#N/A</v>
      </c>
      <c r="MC77" s="89" t="e">
        <f ca="1">MC54*MC31/E3_Parameter!$C$19</f>
        <v>#N/A</v>
      </c>
      <c r="MD77" s="89" t="e">
        <f ca="1">MD54*MD31/E3_Parameter!$C$19</f>
        <v>#N/A</v>
      </c>
      <c r="ME77" s="89" t="e">
        <f ca="1">ME54*ME31/E3_Parameter!$C$19</f>
        <v>#N/A</v>
      </c>
      <c r="MF77" s="89" t="e">
        <f ca="1">MF54*MF31/E3_Parameter!$C$19</f>
        <v>#N/A</v>
      </c>
      <c r="MG77" s="89" t="e">
        <f ca="1">MG54*MG31/E3_Parameter!$C$19</f>
        <v>#N/A</v>
      </c>
      <c r="MH77" s="89" t="e">
        <f ca="1">MH54*MH31/E3_Parameter!$C$19</f>
        <v>#N/A</v>
      </c>
      <c r="MI77" s="89" t="e">
        <f ca="1">MI54*MI31/E3_Parameter!$C$19</f>
        <v>#N/A</v>
      </c>
      <c r="MJ77" s="89" t="e">
        <f ca="1">MJ54*MJ31/E3_Parameter!$C$19</f>
        <v>#N/A</v>
      </c>
      <c r="MK77" s="89" t="e">
        <f ca="1">MK54*MK31/E3_Parameter!$C$19</f>
        <v>#N/A</v>
      </c>
      <c r="ML77" s="89" t="e">
        <f ca="1">ML54*ML31/E3_Parameter!$C$19</f>
        <v>#N/A</v>
      </c>
      <c r="MM77" s="89" t="e">
        <f ca="1">MM54*MM31/E3_Parameter!$C$19</f>
        <v>#N/A</v>
      </c>
      <c r="MN77" s="89" t="e">
        <f ca="1">MN54*MN31/E3_Parameter!$C$19</f>
        <v>#N/A</v>
      </c>
      <c r="MO77" s="89" t="e">
        <f ca="1">MO54*MO31/E3_Parameter!$C$19</f>
        <v>#N/A</v>
      </c>
      <c r="MP77" s="89" t="e">
        <f ca="1">MP54*MP31/E3_Parameter!$C$19</f>
        <v>#N/A</v>
      </c>
      <c r="MQ77" s="89" t="e">
        <f ca="1">MQ54*MQ31/E3_Parameter!$C$19</f>
        <v>#N/A</v>
      </c>
      <c r="MR77" s="89" t="e">
        <f ca="1">MR54*MR31/E3_Parameter!$C$19</f>
        <v>#N/A</v>
      </c>
      <c r="MS77" s="89" t="e">
        <f ca="1">MS54*MS31/E3_Parameter!$C$19</f>
        <v>#N/A</v>
      </c>
      <c r="MT77" s="89" t="e">
        <f ca="1">MT54*MT31/E3_Parameter!$C$19</f>
        <v>#N/A</v>
      </c>
      <c r="MU77" s="89" t="e">
        <f ca="1">MU54*MU31/E3_Parameter!$C$19</f>
        <v>#N/A</v>
      </c>
      <c r="MV77" s="89" t="e">
        <f ca="1">MV54*MV31/E3_Parameter!$C$19</f>
        <v>#N/A</v>
      </c>
      <c r="MW77" s="89" t="e">
        <f ca="1">MW54*MW31/E3_Parameter!$C$19</f>
        <v>#N/A</v>
      </c>
      <c r="MX77" s="89" t="e">
        <f ca="1">MX54*MX31/E3_Parameter!$C$19</f>
        <v>#N/A</v>
      </c>
      <c r="MY77" s="89" t="e">
        <f ca="1">MY54*MY31/E3_Parameter!$C$19</f>
        <v>#N/A</v>
      </c>
      <c r="MZ77" s="89" t="e">
        <f ca="1">MZ54*MZ31/E3_Parameter!$C$19</f>
        <v>#N/A</v>
      </c>
      <c r="NA77" s="89" t="e">
        <f ca="1">NA54*NA31/E3_Parameter!$C$19</f>
        <v>#N/A</v>
      </c>
      <c r="NB77" s="89" t="e">
        <f ca="1">NB54*NB31/E3_Parameter!$C$19</f>
        <v>#N/A</v>
      </c>
      <c r="NC77" s="89" t="e">
        <f ca="1">NC54*NC31/E3_Parameter!$C$19</f>
        <v>#N/A</v>
      </c>
      <c r="ND77" s="89" t="e">
        <f ca="1">ND54*ND31/E3_Parameter!$C$19</f>
        <v>#N/A</v>
      </c>
      <c r="NE77" s="89" t="e">
        <f ca="1">NE54*NE31/E3_Parameter!$C$19</f>
        <v>#N/A</v>
      </c>
      <c r="NF77" s="89" t="e">
        <f ca="1">NF54*NF31/E3_Parameter!$C$19</f>
        <v>#N/A</v>
      </c>
      <c r="NG77" s="89" t="e">
        <f ca="1">NG54*NG31/E3_Parameter!$C$19</f>
        <v>#N/A</v>
      </c>
      <c r="NH77" s="89" t="e">
        <f ca="1">NH54*NH31/E3_Parameter!$C$19</f>
        <v>#N/A</v>
      </c>
      <c r="NI77" s="89" t="e">
        <f ca="1">NI54*NI31/E3_Parameter!$C$19</f>
        <v>#N/A</v>
      </c>
      <c r="NJ77" s="89" t="e">
        <f ca="1">NJ54*NJ31/E3_Parameter!$C$19</f>
        <v>#N/A</v>
      </c>
      <c r="NK77" s="89" t="e">
        <f ca="1">NK54*NK31/E3_Parameter!$C$19</f>
        <v>#N/A</v>
      </c>
      <c r="NL77" s="89" t="e">
        <f ca="1">NL54*NL31/E3_Parameter!$C$19</f>
        <v>#N/A</v>
      </c>
      <c r="NM77" s="89" t="e">
        <f ca="1">NM54*NM31/E3_Parameter!$C$19</f>
        <v>#N/A</v>
      </c>
      <c r="NN77" s="89" t="e">
        <f ca="1">NN54*NN31/E3_Parameter!$C$19</f>
        <v>#N/A</v>
      </c>
      <c r="NO77" s="89" t="e">
        <f ca="1">NO54*NO31/E3_Parameter!$C$19</f>
        <v>#N/A</v>
      </c>
      <c r="NP77" s="89" t="e">
        <f ca="1">NP54*NP31/E3_Parameter!$C$19</f>
        <v>#N/A</v>
      </c>
      <c r="NQ77" s="89" t="e">
        <f ca="1">NQ54*NQ31/E3_Parameter!$C$19</f>
        <v>#N/A</v>
      </c>
      <c r="NR77" s="89" t="e">
        <f ca="1">NR54*NR31/E3_Parameter!$C$19</f>
        <v>#N/A</v>
      </c>
      <c r="NS77" s="89" t="e">
        <f ca="1">NS54*NS31/E3_Parameter!$C$19</f>
        <v>#N/A</v>
      </c>
      <c r="NT77" s="89" t="e">
        <f ca="1">NT54*NT31/E3_Parameter!$C$19</f>
        <v>#N/A</v>
      </c>
      <c r="NU77" s="89" t="e">
        <f ca="1">NU54*NU31/E3_Parameter!$C$19</f>
        <v>#N/A</v>
      </c>
      <c r="NV77" s="89" t="e">
        <f ca="1">NV54*NV31/E3_Parameter!$C$19</f>
        <v>#N/A</v>
      </c>
      <c r="NW77" s="89" t="e">
        <f ca="1">NW54*NW31/E3_Parameter!$C$19</f>
        <v>#N/A</v>
      </c>
      <c r="NX77" s="89" t="e">
        <f ca="1">NX54*NX31/E3_Parameter!$C$19</f>
        <v>#N/A</v>
      </c>
      <c r="NY77" s="89" t="e">
        <f ca="1">NY54*NY31/E3_Parameter!$C$19</f>
        <v>#N/A</v>
      </c>
      <c r="NZ77" s="89" t="e">
        <f ca="1">NZ54*NZ31/E3_Parameter!$C$19</f>
        <v>#N/A</v>
      </c>
      <c r="OA77" s="89" t="e">
        <f ca="1">OA54*OA31/E3_Parameter!$C$19</f>
        <v>#N/A</v>
      </c>
      <c r="OB77" s="89" t="e">
        <f ca="1">OB54*OB31/E3_Parameter!$C$19</f>
        <v>#N/A</v>
      </c>
      <c r="OC77" s="89" t="e">
        <f ca="1">OC54*OC31/E3_Parameter!$C$19</f>
        <v>#N/A</v>
      </c>
      <c r="OD77" s="89" t="e">
        <f ca="1">OD54*OD31/E3_Parameter!$C$19</f>
        <v>#N/A</v>
      </c>
      <c r="OE77" s="89" t="e">
        <f ca="1">OE54*OE31/E3_Parameter!$C$19</f>
        <v>#N/A</v>
      </c>
      <c r="OF77" s="89" t="e">
        <f ca="1">OF54*OF31/E3_Parameter!$C$19</f>
        <v>#N/A</v>
      </c>
      <c r="OG77" s="89" t="e">
        <f ca="1">OG54*OG31/E3_Parameter!$C$19</f>
        <v>#N/A</v>
      </c>
      <c r="OH77" s="89" t="e">
        <f ca="1">OH54*OH31/E3_Parameter!$C$19</f>
        <v>#N/A</v>
      </c>
      <c r="OI77" s="89" t="e">
        <f ca="1">OI54*OI31/E3_Parameter!$C$19</f>
        <v>#N/A</v>
      </c>
      <c r="OJ77" s="89" t="e">
        <f ca="1">OJ54*OJ31/E3_Parameter!$C$19</f>
        <v>#N/A</v>
      </c>
      <c r="OK77" s="89" t="e">
        <f ca="1">OK54*OK31/E3_Parameter!$C$19</f>
        <v>#N/A</v>
      </c>
      <c r="OL77" s="89" t="e">
        <f ca="1">OL54*OL31/E3_Parameter!$C$19</f>
        <v>#N/A</v>
      </c>
      <c r="OM77" s="89" t="e">
        <f ca="1">OM54*OM31/E3_Parameter!$C$19</f>
        <v>#N/A</v>
      </c>
    </row>
    <row r="78" spans="2:403" x14ac:dyDescent="0.3">
      <c r="B78" s="84">
        <v>100</v>
      </c>
      <c r="C78" s="85" t="s">
        <v>308</v>
      </c>
      <c r="D78" s="89">
        <f ca="1">D55*D32/E3_Parameter!$C$19</f>
        <v>160740.39281582477</v>
      </c>
      <c r="E78" s="89">
        <f ca="1">E55*E32/E3_Parameter!$C$19</f>
        <v>4390.8142813337054</v>
      </c>
      <c r="F78" s="89">
        <f ca="1">F55*F32/E3_Parameter!$C$19</f>
        <v>156349.57853449107</v>
      </c>
      <c r="G78" s="89">
        <f ca="1">G55*G32/E3_Parameter!$C$19</f>
        <v>76839.24992333987</v>
      </c>
      <c r="H78" s="89">
        <f ca="1">H55*H32/E3_Parameter!$C$19</f>
        <v>30735.699969335954</v>
      </c>
      <c r="I78" s="89">
        <f ca="1">I55*I32/E3_Parameter!$C$19</f>
        <v>15367.849984667977</v>
      </c>
      <c r="J78" s="89">
        <f ca="1">J55*J32/E3_Parameter!$C$19</f>
        <v>15367.849984667977</v>
      </c>
      <c r="K78" s="89">
        <f ca="1">K55*K32/E3_Parameter!$C$19</f>
        <v>46103.549954003924</v>
      </c>
      <c r="L78" s="89">
        <f ca="1">L55*L32/E3_Parameter!$C$19</f>
        <v>15367.849984667977</v>
      </c>
      <c r="M78" s="89">
        <f ca="1">M55*M32/E3_Parameter!$C$19</f>
        <v>30735.699969335954</v>
      </c>
      <c r="N78" s="89">
        <f ca="1">N55*N32/E3_Parameter!$C$19</f>
        <v>15367.849984667977</v>
      </c>
      <c r="O78" s="89">
        <f ca="1">O55*O32/E3_Parameter!$C$19</f>
        <v>15367.849984667977</v>
      </c>
      <c r="P78" s="89">
        <f ca="1">P55*P32/E3_Parameter!$C$19</f>
        <v>79510.328611151228</v>
      </c>
      <c r="Q78" s="89">
        <f ca="1">Q55*Q32/E3_Parameter!$C$19</f>
        <v>39883.229722114505</v>
      </c>
      <c r="R78" s="89">
        <f ca="1">R55*R32/E3_Parameter!$C$19</f>
        <v>39627.098889036715</v>
      </c>
      <c r="S78" s="89">
        <f ca="1">S55*S32/E3_Parameter!$C$19</f>
        <v>18112.108910501545</v>
      </c>
      <c r="T78" s="89">
        <f ca="1">T55*T32/E3_Parameter!$C$19</f>
        <v>21514.989978535163</v>
      </c>
      <c r="U78" s="89">
        <f ca="1">U55*U32/E3_Parameter!$C$19</f>
        <v>10977.035703334268</v>
      </c>
      <c r="V78" s="89">
        <f ca="1">V55*V32/E3_Parameter!$C$19</f>
        <v>10537.954275200898</v>
      </c>
      <c r="W78" s="89">
        <f ca="1">W55*W32/E3_Parameter!$C$19</f>
        <v>1317.2442844001123</v>
      </c>
      <c r="X78" s="89">
        <f ca="1">X55*X32/E3_Parameter!$C$19</f>
        <v>9220.7099908007858</v>
      </c>
      <c r="Y78" s="89">
        <f ca="1">Y55*Y32/E3_Parameter!$C$19</f>
        <v>1317.2442844001123</v>
      </c>
      <c r="Z78" s="89">
        <f ca="1">Z55*Z32/E3_Parameter!$C$19</f>
        <v>7903.4657064006724</v>
      </c>
      <c r="AA78" s="89">
        <f ca="1">AA55*AA32/E3_Parameter!$C$19</f>
        <v>1317.2442844001123</v>
      </c>
      <c r="AB78" s="89">
        <f ca="1">AB55*AB32/E3_Parameter!$C$19</f>
        <v>6586.2214220005599</v>
      </c>
      <c r="AC78" s="89">
        <f ca="1">AC55*AC32/E3_Parameter!$C$19</f>
        <v>1317.2442844001123</v>
      </c>
      <c r="AD78" s="89">
        <f ca="1">AD55*AD32/E3_Parameter!$C$19</f>
        <v>5268.9771376004492</v>
      </c>
      <c r="AE78" s="89">
        <f ca="1">AE55*AE32/E3_Parameter!$C$19</f>
        <v>1317.2442844001123</v>
      </c>
      <c r="AF78" s="89">
        <f ca="1">AF55*AF32/E3_Parameter!$C$19</f>
        <v>3951.7328532003362</v>
      </c>
      <c r="AG78" s="89">
        <f ca="1">AG55*AG32/E3_Parameter!$C$19</f>
        <v>1317.2442844001123</v>
      </c>
      <c r="AH78" s="89">
        <f ca="1">AH55*AH32/E3_Parameter!$C$19</f>
        <v>2634.4885688002246</v>
      </c>
      <c r="AI78" s="89">
        <f ca="1">AI55*AI32/E3_Parameter!$C$19</f>
        <v>1317.2442844001123</v>
      </c>
      <c r="AJ78" s="89">
        <f ca="1">AJ55*AJ32/E3_Parameter!$C$19</f>
        <v>1317.2442844001123</v>
      </c>
      <c r="AK78" s="89" t="e">
        <f ca="1">AK55*AK32/E3_Parameter!$C$19</f>
        <v>#N/A</v>
      </c>
      <c r="AL78" s="89" t="e">
        <f ca="1">AL55*AL32/E3_Parameter!$C$19</f>
        <v>#N/A</v>
      </c>
      <c r="AM78" s="89" t="e">
        <f ca="1">AM55*AM32/E3_Parameter!$C$19</f>
        <v>#N/A</v>
      </c>
      <c r="AN78" s="89" t="e">
        <f ca="1">AN55*AN32/E3_Parameter!$C$19</f>
        <v>#N/A</v>
      </c>
      <c r="AO78" s="89" t="e">
        <f ca="1">AO55*AO32/E3_Parameter!$C$19</f>
        <v>#N/A</v>
      </c>
      <c r="AP78" s="89" t="e">
        <f ca="1">AP55*AP32/E3_Parameter!$C$19</f>
        <v>#N/A</v>
      </c>
      <c r="AQ78" s="89" t="e">
        <f ca="1">AQ55*AQ32/E3_Parameter!$C$19</f>
        <v>#N/A</v>
      </c>
      <c r="AR78" s="89" t="e">
        <f ca="1">AR55*AR32/E3_Parameter!$C$19</f>
        <v>#N/A</v>
      </c>
      <c r="AS78" s="89" t="e">
        <f ca="1">AS55*AS32/E3_Parameter!$C$19</f>
        <v>#N/A</v>
      </c>
      <c r="AT78" s="89" t="e">
        <f ca="1">AT55*AT32/E3_Parameter!$C$19</f>
        <v>#N/A</v>
      </c>
      <c r="AU78" s="89" t="e">
        <f ca="1">AU55*AU32/E3_Parameter!$C$19</f>
        <v>#N/A</v>
      </c>
      <c r="AV78" s="89" t="e">
        <f ca="1">AV55*AV32/E3_Parameter!$C$19</f>
        <v>#N/A</v>
      </c>
      <c r="AW78" s="89" t="e">
        <f ca="1">AW55*AW32/E3_Parameter!$C$19</f>
        <v>#N/A</v>
      </c>
      <c r="AX78" s="89" t="e">
        <f ca="1">AX55*AX32/E3_Parameter!$C$19</f>
        <v>#N/A</v>
      </c>
      <c r="AY78" s="89" t="e">
        <f ca="1">AY55*AY32/E3_Parameter!$C$19</f>
        <v>#N/A</v>
      </c>
      <c r="AZ78" s="89" t="e">
        <f ca="1">AZ55*AZ32/E3_Parameter!$C$19</f>
        <v>#N/A</v>
      </c>
      <c r="BA78" s="89" t="e">
        <f ca="1">BA55*BA32/E3_Parameter!$C$19</f>
        <v>#N/A</v>
      </c>
      <c r="BB78" s="89" t="e">
        <f ca="1">BB55*BB32/E3_Parameter!$C$19</f>
        <v>#N/A</v>
      </c>
      <c r="BC78" s="89" t="e">
        <f ca="1">BC55*BC32/E3_Parameter!$C$19</f>
        <v>#N/A</v>
      </c>
      <c r="BD78" s="89" t="e">
        <f ca="1">BD55*BD32/E3_Parameter!$C$19</f>
        <v>#N/A</v>
      </c>
      <c r="BE78" s="89" t="e">
        <f ca="1">BE55*BE32/E3_Parameter!$C$19</f>
        <v>#N/A</v>
      </c>
      <c r="BF78" s="89" t="e">
        <f ca="1">BF55*BF32/E3_Parameter!$C$19</f>
        <v>#N/A</v>
      </c>
      <c r="BG78" s="89" t="e">
        <f ca="1">BG55*BG32/E3_Parameter!$C$19</f>
        <v>#N/A</v>
      </c>
      <c r="BH78" s="89" t="e">
        <f ca="1">BH55*BH32/E3_Parameter!$C$19</f>
        <v>#N/A</v>
      </c>
      <c r="BI78" s="89" t="e">
        <f ca="1">BI55*BI32/E3_Parameter!$C$19</f>
        <v>#N/A</v>
      </c>
      <c r="BJ78" s="89" t="e">
        <f ca="1">BJ55*BJ32/E3_Parameter!$C$19</f>
        <v>#N/A</v>
      </c>
      <c r="BK78" s="89" t="e">
        <f ca="1">BK55*BK32/E3_Parameter!$C$19</f>
        <v>#N/A</v>
      </c>
      <c r="BL78" s="89" t="e">
        <f ca="1">BL55*BL32/E3_Parameter!$C$19</f>
        <v>#N/A</v>
      </c>
      <c r="BM78" s="89" t="e">
        <f ca="1">BM55*BM32/E3_Parameter!$C$19</f>
        <v>#N/A</v>
      </c>
      <c r="BN78" s="89" t="e">
        <f ca="1">BN55*BN32/E3_Parameter!$C$19</f>
        <v>#N/A</v>
      </c>
      <c r="BO78" s="89" t="e">
        <f ca="1">BO55*BO32/E3_Parameter!$C$19</f>
        <v>#N/A</v>
      </c>
      <c r="BP78" s="89" t="e">
        <f ca="1">BP55*BP32/E3_Parameter!$C$19</f>
        <v>#N/A</v>
      </c>
      <c r="BQ78" s="89" t="e">
        <f ca="1">BQ55*BQ32/E3_Parameter!$C$19</f>
        <v>#N/A</v>
      </c>
      <c r="BR78" s="89" t="e">
        <f ca="1">BR55*BR32/E3_Parameter!$C$19</f>
        <v>#N/A</v>
      </c>
      <c r="BS78" s="89" t="e">
        <f ca="1">BS55*BS32/E3_Parameter!$C$19</f>
        <v>#N/A</v>
      </c>
      <c r="BT78" s="89" t="e">
        <f ca="1">BT55*BT32/E3_Parameter!$C$19</f>
        <v>#N/A</v>
      </c>
      <c r="BU78" s="89" t="e">
        <f ca="1">BU55*BU32/E3_Parameter!$C$19</f>
        <v>#N/A</v>
      </c>
      <c r="BV78" s="89" t="e">
        <f ca="1">BV55*BV32/E3_Parameter!$C$19</f>
        <v>#N/A</v>
      </c>
      <c r="BW78" s="89" t="e">
        <f ca="1">BW55*BW32/E3_Parameter!$C$19</f>
        <v>#N/A</v>
      </c>
      <c r="BX78" s="89" t="e">
        <f ca="1">BX55*BX32/E3_Parameter!$C$19</f>
        <v>#N/A</v>
      </c>
      <c r="BY78" s="89" t="e">
        <f ca="1">BY55*BY32/E3_Parameter!$C$19</f>
        <v>#N/A</v>
      </c>
      <c r="BZ78" s="89" t="e">
        <f ca="1">BZ55*BZ32/E3_Parameter!$C$19</f>
        <v>#N/A</v>
      </c>
      <c r="CA78" s="89" t="e">
        <f ca="1">CA55*CA32/E3_Parameter!$C$19</f>
        <v>#N/A</v>
      </c>
      <c r="CB78" s="89" t="e">
        <f ca="1">CB55*CB32/E3_Parameter!$C$19</f>
        <v>#N/A</v>
      </c>
      <c r="CC78" s="89" t="e">
        <f ca="1">CC55*CC32/E3_Parameter!$C$19</f>
        <v>#N/A</v>
      </c>
      <c r="CD78" s="89" t="e">
        <f ca="1">CD55*CD32/E3_Parameter!$C$19</f>
        <v>#N/A</v>
      </c>
      <c r="CE78" s="89" t="e">
        <f ca="1">CE55*CE32/E3_Parameter!$C$19</f>
        <v>#N/A</v>
      </c>
      <c r="CF78" s="89" t="e">
        <f ca="1">CF55*CF32/E3_Parameter!$C$19</f>
        <v>#N/A</v>
      </c>
      <c r="CG78" s="89" t="e">
        <f ca="1">CG55*CG32/E3_Parameter!$C$19</f>
        <v>#N/A</v>
      </c>
      <c r="CH78" s="89" t="e">
        <f ca="1">CH55*CH32/E3_Parameter!$C$19</f>
        <v>#N/A</v>
      </c>
      <c r="CI78" s="89" t="e">
        <f ca="1">CI55*CI32/E3_Parameter!$C$19</f>
        <v>#N/A</v>
      </c>
      <c r="CJ78" s="89" t="e">
        <f ca="1">CJ55*CJ32/E3_Parameter!$C$19</f>
        <v>#N/A</v>
      </c>
      <c r="CK78" s="89" t="e">
        <f ca="1">CK55*CK32/E3_Parameter!$C$19</f>
        <v>#N/A</v>
      </c>
      <c r="CL78" s="89" t="e">
        <f ca="1">CL55*CL32/E3_Parameter!$C$19</f>
        <v>#N/A</v>
      </c>
      <c r="CM78" s="89" t="e">
        <f ca="1">CM55*CM32/E3_Parameter!$C$19</f>
        <v>#N/A</v>
      </c>
      <c r="CN78" s="89" t="e">
        <f ca="1">CN55*CN32/E3_Parameter!$C$19</f>
        <v>#N/A</v>
      </c>
      <c r="CO78" s="89" t="e">
        <f ca="1">CO55*CO32/E3_Parameter!$C$19</f>
        <v>#N/A</v>
      </c>
      <c r="CP78" s="89" t="e">
        <f ca="1">CP55*CP32/E3_Parameter!$C$19</f>
        <v>#N/A</v>
      </c>
      <c r="CQ78" s="89" t="e">
        <f ca="1">CQ55*CQ32/E3_Parameter!$C$19</f>
        <v>#N/A</v>
      </c>
      <c r="CR78" s="89" t="e">
        <f ca="1">CR55*CR32/E3_Parameter!$C$19</f>
        <v>#N/A</v>
      </c>
      <c r="CS78" s="89" t="e">
        <f ca="1">CS55*CS32/E3_Parameter!$C$19</f>
        <v>#N/A</v>
      </c>
      <c r="CT78" s="89" t="e">
        <f ca="1">CT55*CT32/E3_Parameter!$C$19</f>
        <v>#N/A</v>
      </c>
      <c r="CU78" s="89" t="e">
        <f ca="1">CU55*CU32/E3_Parameter!$C$19</f>
        <v>#N/A</v>
      </c>
      <c r="CV78" s="89" t="e">
        <f ca="1">CV55*CV32/E3_Parameter!$C$19</f>
        <v>#N/A</v>
      </c>
      <c r="CW78" s="89" t="e">
        <f ca="1">CW55*CW32/E3_Parameter!$C$19</f>
        <v>#N/A</v>
      </c>
      <c r="CX78" s="89" t="e">
        <f ca="1">CX55*CX32/E3_Parameter!$C$19</f>
        <v>#N/A</v>
      </c>
      <c r="CY78" s="89" t="e">
        <f ca="1">CY55*CY32/E3_Parameter!$C$19</f>
        <v>#N/A</v>
      </c>
      <c r="CZ78" s="89" t="e">
        <f ca="1">CZ55*CZ32/E3_Parameter!$C$19</f>
        <v>#N/A</v>
      </c>
      <c r="DA78" s="89" t="e">
        <f ca="1">DA55*DA32/E3_Parameter!$C$19</f>
        <v>#N/A</v>
      </c>
      <c r="DB78" s="89" t="e">
        <f ca="1">DB55*DB32/E3_Parameter!$C$19</f>
        <v>#N/A</v>
      </c>
      <c r="DC78" s="89" t="e">
        <f ca="1">DC55*DC32/E3_Parameter!$C$19</f>
        <v>#N/A</v>
      </c>
      <c r="DD78" s="89" t="e">
        <f ca="1">DD55*DD32/E3_Parameter!$C$19</f>
        <v>#N/A</v>
      </c>
      <c r="DE78" s="89" t="e">
        <f ca="1">DE55*DE32/E3_Parameter!$C$19</f>
        <v>#N/A</v>
      </c>
      <c r="DF78" s="89" t="e">
        <f ca="1">DF55*DF32/E3_Parameter!$C$19</f>
        <v>#N/A</v>
      </c>
      <c r="DG78" s="89" t="e">
        <f ca="1">DG55*DG32/E3_Parameter!$C$19</f>
        <v>#N/A</v>
      </c>
      <c r="DH78" s="89" t="e">
        <f ca="1">DH55*DH32/E3_Parameter!$C$19</f>
        <v>#N/A</v>
      </c>
      <c r="DI78" s="89" t="e">
        <f ca="1">DI55*DI32/E3_Parameter!$C$19</f>
        <v>#N/A</v>
      </c>
      <c r="DJ78" s="89" t="e">
        <f ca="1">DJ55*DJ32/E3_Parameter!$C$19</f>
        <v>#N/A</v>
      </c>
      <c r="DK78" s="89" t="e">
        <f ca="1">DK55*DK32/E3_Parameter!$C$19</f>
        <v>#N/A</v>
      </c>
      <c r="DL78" s="89" t="e">
        <f ca="1">DL55*DL32/E3_Parameter!$C$19</f>
        <v>#N/A</v>
      </c>
      <c r="DM78" s="89" t="e">
        <f ca="1">DM55*DM32/E3_Parameter!$C$19</f>
        <v>#N/A</v>
      </c>
      <c r="DN78" s="89" t="e">
        <f ca="1">DN55*DN32/E3_Parameter!$C$19</f>
        <v>#N/A</v>
      </c>
      <c r="DO78" s="89" t="e">
        <f ca="1">DO55*DO32/E3_Parameter!$C$19</f>
        <v>#N/A</v>
      </c>
      <c r="DP78" s="89" t="e">
        <f ca="1">DP55*DP32/E3_Parameter!$C$19</f>
        <v>#N/A</v>
      </c>
      <c r="DQ78" s="89" t="e">
        <f ca="1">DQ55*DQ32/E3_Parameter!$C$19</f>
        <v>#N/A</v>
      </c>
      <c r="DR78" s="89" t="e">
        <f ca="1">DR55*DR32/E3_Parameter!$C$19</f>
        <v>#N/A</v>
      </c>
      <c r="DS78" s="89" t="e">
        <f ca="1">DS55*DS32/E3_Parameter!$C$19</f>
        <v>#N/A</v>
      </c>
      <c r="DT78" s="89" t="e">
        <f ca="1">DT55*DT32/E3_Parameter!$C$19</f>
        <v>#N/A</v>
      </c>
      <c r="DU78" s="89" t="e">
        <f ca="1">DU55*DU32/E3_Parameter!$C$19</f>
        <v>#N/A</v>
      </c>
      <c r="DV78" s="89" t="e">
        <f ca="1">DV55*DV32/E3_Parameter!$C$19</f>
        <v>#N/A</v>
      </c>
      <c r="DW78" s="89" t="e">
        <f ca="1">DW55*DW32/E3_Parameter!$C$19</f>
        <v>#N/A</v>
      </c>
      <c r="DX78" s="89" t="e">
        <f ca="1">DX55*DX32/E3_Parameter!$C$19</f>
        <v>#N/A</v>
      </c>
      <c r="DY78" s="89" t="e">
        <f ca="1">DY55*DY32/E3_Parameter!$C$19</f>
        <v>#N/A</v>
      </c>
      <c r="DZ78" s="89" t="e">
        <f ca="1">DZ55*DZ32/E3_Parameter!$C$19</f>
        <v>#N/A</v>
      </c>
      <c r="EA78" s="89" t="e">
        <f ca="1">EA55*EA32/E3_Parameter!$C$19</f>
        <v>#N/A</v>
      </c>
      <c r="EB78" s="89" t="e">
        <f ca="1">EB55*EB32/E3_Parameter!$C$19</f>
        <v>#N/A</v>
      </c>
      <c r="EC78" s="89" t="e">
        <f ca="1">EC55*EC32/E3_Parameter!$C$19</f>
        <v>#N/A</v>
      </c>
      <c r="ED78" s="89" t="e">
        <f ca="1">ED55*ED32/E3_Parameter!$C$19</f>
        <v>#N/A</v>
      </c>
      <c r="EE78" s="89" t="e">
        <f ca="1">EE55*EE32/E3_Parameter!$C$19</f>
        <v>#N/A</v>
      </c>
      <c r="EF78" s="89" t="e">
        <f ca="1">EF55*EF32/E3_Parameter!$C$19</f>
        <v>#N/A</v>
      </c>
      <c r="EG78" s="89" t="e">
        <f ca="1">EG55*EG32/E3_Parameter!$C$19</f>
        <v>#N/A</v>
      </c>
      <c r="EH78" s="89" t="e">
        <f ca="1">EH55*EH32/E3_Parameter!$C$19</f>
        <v>#N/A</v>
      </c>
      <c r="EI78" s="89" t="e">
        <f ca="1">EI55*EI32/E3_Parameter!$C$19</f>
        <v>#N/A</v>
      </c>
      <c r="EJ78" s="89" t="e">
        <f ca="1">EJ55*EJ32/E3_Parameter!$C$19</f>
        <v>#N/A</v>
      </c>
      <c r="EK78" s="89" t="e">
        <f ca="1">EK55*EK32/E3_Parameter!$C$19</f>
        <v>#N/A</v>
      </c>
      <c r="EL78" s="89" t="e">
        <f ca="1">EL55*EL32/E3_Parameter!$C$19</f>
        <v>#N/A</v>
      </c>
      <c r="EM78" s="89" t="e">
        <f ca="1">EM55*EM32/E3_Parameter!$C$19</f>
        <v>#N/A</v>
      </c>
      <c r="EN78" s="89" t="e">
        <f ca="1">EN55*EN32/E3_Parameter!$C$19</f>
        <v>#N/A</v>
      </c>
      <c r="EO78" s="89" t="e">
        <f ca="1">EO55*EO32/E3_Parameter!$C$19</f>
        <v>#N/A</v>
      </c>
      <c r="EP78" s="89" t="e">
        <f ca="1">EP55*EP32/E3_Parameter!$C$19</f>
        <v>#N/A</v>
      </c>
      <c r="EQ78" s="89" t="e">
        <f ca="1">EQ55*EQ32/E3_Parameter!$C$19</f>
        <v>#N/A</v>
      </c>
      <c r="ER78" s="89" t="e">
        <f ca="1">ER55*ER32/E3_Parameter!$C$19</f>
        <v>#N/A</v>
      </c>
      <c r="ES78" s="89" t="e">
        <f ca="1">ES55*ES32/E3_Parameter!$C$19</f>
        <v>#N/A</v>
      </c>
      <c r="ET78" s="89" t="e">
        <f ca="1">ET55*ET32/E3_Parameter!$C$19</f>
        <v>#N/A</v>
      </c>
      <c r="EU78" s="89" t="e">
        <f ca="1">EU55*EU32/E3_Parameter!$C$19</f>
        <v>#N/A</v>
      </c>
      <c r="EV78" s="89" t="e">
        <f ca="1">EV55*EV32/E3_Parameter!$C$19</f>
        <v>#N/A</v>
      </c>
      <c r="EW78" s="89" t="e">
        <f ca="1">EW55*EW32/E3_Parameter!$C$19</f>
        <v>#N/A</v>
      </c>
      <c r="EX78" s="89" t="e">
        <f ca="1">EX55*EX32/E3_Parameter!$C$19</f>
        <v>#N/A</v>
      </c>
      <c r="EY78" s="89" t="e">
        <f ca="1">EY55*EY32/E3_Parameter!$C$19</f>
        <v>#N/A</v>
      </c>
      <c r="EZ78" s="89" t="e">
        <f ca="1">EZ55*EZ32/E3_Parameter!$C$19</f>
        <v>#N/A</v>
      </c>
      <c r="FA78" s="89" t="e">
        <f ca="1">FA55*FA32/E3_Parameter!$C$19</f>
        <v>#N/A</v>
      </c>
      <c r="FB78" s="89" t="e">
        <f ca="1">FB55*FB32/E3_Parameter!$C$19</f>
        <v>#N/A</v>
      </c>
      <c r="FC78" s="89" t="e">
        <f ca="1">FC55*FC32/E3_Parameter!$C$19</f>
        <v>#N/A</v>
      </c>
      <c r="FD78" s="89" t="e">
        <f ca="1">FD55*FD32/E3_Parameter!$C$19</f>
        <v>#N/A</v>
      </c>
      <c r="FE78" s="89" t="e">
        <f ca="1">FE55*FE32/E3_Parameter!$C$19</f>
        <v>#N/A</v>
      </c>
      <c r="FF78" s="89" t="e">
        <f ca="1">FF55*FF32/E3_Parameter!$C$19</f>
        <v>#N/A</v>
      </c>
      <c r="FG78" s="89" t="e">
        <f ca="1">FG55*FG32/E3_Parameter!$C$19</f>
        <v>#N/A</v>
      </c>
      <c r="FH78" s="89" t="e">
        <f ca="1">FH55*FH32/E3_Parameter!$C$19</f>
        <v>#N/A</v>
      </c>
      <c r="FI78" s="89" t="e">
        <f ca="1">FI55*FI32/E3_Parameter!$C$19</f>
        <v>#N/A</v>
      </c>
      <c r="FJ78" s="89" t="e">
        <f ca="1">FJ55*FJ32/E3_Parameter!$C$19</f>
        <v>#N/A</v>
      </c>
      <c r="FK78" s="89" t="e">
        <f ca="1">FK55*FK32/E3_Parameter!$C$19</f>
        <v>#N/A</v>
      </c>
      <c r="FL78" s="89" t="e">
        <f ca="1">FL55*FL32/E3_Parameter!$C$19</f>
        <v>#N/A</v>
      </c>
      <c r="FM78" s="89" t="e">
        <f ca="1">FM55*FM32/E3_Parameter!$C$19</f>
        <v>#N/A</v>
      </c>
      <c r="FN78" s="89" t="e">
        <f ca="1">FN55*FN32/E3_Parameter!$C$19</f>
        <v>#N/A</v>
      </c>
      <c r="FO78" s="89" t="e">
        <f ca="1">FO55*FO32/E3_Parameter!$C$19</f>
        <v>#N/A</v>
      </c>
      <c r="FP78" s="89" t="e">
        <f ca="1">FP55*FP32/E3_Parameter!$C$19</f>
        <v>#N/A</v>
      </c>
      <c r="FQ78" s="89" t="e">
        <f ca="1">FQ55*FQ32/E3_Parameter!$C$19</f>
        <v>#N/A</v>
      </c>
      <c r="FR78" s="89" t="e">
        <f ca="1">FR55*FR32/E3_Parameter!$C$19</f>
        <v>#N/A</v>
      </c>
      <c r="FS78" s="89" t="e">
        <f ca="1">FS55*FS32/E3_Parameter!$C$19</f>
        <v>#N/A</v>
      </c>
      <c r="FT78" s="89" t="e">
        <f ca="1">FT55*FT32/E3_Parameter!$C$19</f>
        <v>#N/A</v>
      </c>
      <c r="FU78" s="89" t="e">
        <f ca="1">FU55*FU32/E3_Parameter!$C$19</f>
        <v>#N/A</v>
      </c>
      <c r="FV78" s="89" t="e">
        <f ca="1">FV55*FV32/E3_Parameter!$C$19</f>
        <v>#N/A</v>
      </c>
      <c r="FW78" s="89" t="e">
        <f ca="1">FW55*FW32/E3_Parameter!$C$19</f>
        <v>#N/A</v>
      </c>
      <c r="FX78" s="89" t="e">
        <f ca="1">FX55*FX32/E3_Parameter!$C$19</f>
        <v>#N/A</v>
      </c>
      <c r="FY78" s="89" t="e">
        <f ca="1">FY55*FY32/E3_Parameter!$C$19</f>
        <v>#N/A</v>
      </c>
      <c r="FZ78" s="89" t="e">
        <f ca="1">FZ55*FZ32/E3_Parameter!$C$19</f>
        <v>#N/A</v>
      </c>
      <c r="GA78" s="89" t="e">
        <f ca="1">GA55*GA32/E3_Parameter!$C$19</f>
        <v>#N/A</v>
      </c>
      <c r="GB78" s="89" t="e">
        <f ca="1">GB55*GB32/E3_Parameter!$C$19</f>
        <v>#N/A</v>
      </c>
      <c r="GC78" s="89" t="e">
        <f ca="1">GC55*GC32/E3_Parameter!$C$19</f>
        <v>#N/A</v>
      </c>
      <c r="GD78" s="89" t="e">
        <f ca="1">GD55*GD32/E3_Parameter!$C$19</f>
        <v>#N/A</v>
      </c>
      <c r="GE78" s="89" t="e">
        <f ca="1">GE55*GE32/E3_Parameter!$C$19</f>
        <v>#N/A</v>
      </c>
      <c r="GF78" s="89" t="e">
        <f ca="1">GF55*GF32/E3_Parameter!$C$19</f>
        <v>#N/A</v>
      </c>
      <c r="GG78" s="89" t="e">
        <f ca="1">GG55*GG32/E3_Parameter!$C$19</f>
        <v>#N/A</v>
      </c>
      <c r="GH78" s="89" t="e">
        <f ca="1">GH55*GH32/E3_Parameter!$C$19</f>
        <v>#N/A</v>
      </c>
      <c r="GI78" s="89" t="e">
        <f ca="1">GI55*GI32/E3_Parameter!$C$19</f>
        <v>#N/A</v>
      </c>
      <c r="GJ78" s="89" t="e">
        <f ca="1">GJ55*GJ32/E3_Parameter!$C$19</f>
        <v>#N/A</v>
      </c>
      <c r="GK78" s="89" t="e">
        <f ca="1">GK55*GK32/E3_Parameter!$C$19</f>
        <v>#N/A</v>
      </c>
      <c r="GL78" s="89" t="e">
        <f ca="1">GL55*GL32/E3_Parameter!$C$19</f>
        <v>#N/A</v>
      </c>
      <c r="GM78" s="89" t="e">
        <f ca="1">GM55*GM32/E3_Parameter!$C$19</f>
        <v>#N/A</v>
      </c>
      <c r="GN78" s="89" t="e">
        <f ca="1">GN55*GN32/E3_Parameter!$C$19</f>
        <v>#N/A</v>
      </c>
      <c r="GO78" s="89" t="e">
        <f ca="1">GO55*GO32/E3_Parameter!$C$19</f>
        <v>#N/A</v>
      </c>
      <c r="GP78" s="89" t="e">
        <f ca="1">GP55*GP32/E3_Parameter!$C$19</f>
        <v>#N/A</v>
      </c>
      <c r="GQ78" s="89" t="e">
        <f ca="1">GQ55*GQ32/E3_Parameter!$C$19</f>
        <v>#N/A</v>
      </c>
      <c r="GR78" s="89" t="e">
        <f ca="1">GR55*GR32/E3_Parameter!$C$19</f>
        <v>#N/A</v>
      </c>
      <c r="GS78" s="89" t="e">
        <f ca="1">GS55*GS32/E3_Parameter!$C$19</f>
        <v>#N/A</v>
      </c>
      <c r="GT78" s="89" t="e">
        <f ca="1">GT55*GT32/E3_Parameter!$C$19</f>
        <v>#N/A</v>
      </c>
      <c r="GU78" s="89" t="e">
        <f ca="1">GU55*GU32/E3_Parameter!$C$19</f>
        <v>#N/A</v>
      </c>
      <c r="GV78" s="89" t="e">
        <f ca="1">GV55*GV32/E3_Parameter!$C$19</f>
        <v>#N/A</v>
      </c>
      <c r="GW78" s="89" t="e">
        <f ca="1">GW55*GW32/E3_Parameter!$C$19</f>
        <v>#N/A</v>
      </c>
      <c r="GX78" s="89" t="e">
        <f ca="1">GX55*GX32/E3_Parameter!$C$19</f>
        <v>#N/A</v>
      </c>
      <c r="GY78" s="89" t="e">
        <f ca="1">GY55*GY32/E3_Parameter!$C$19</f>
        <v>#N/A</v>
      </c>
      <c r="GZ78" s="89" t="e">
        <f ca="1">GZ55*GZ32/E3_Parameter!$C$19</f>
        <v>#N/A</v>
      </c>
      <c r="HA78" s="89" t="e">
        <f ca="1">HA55*HA32/E3_Parameter!$C$19</f>
        <v>#N/A</v>
      </c>
      <c r="HB78" s="89" t="e">
        <f ca="1">HB55*HB32/E3_Parameter!$C$19</f>
        <v>#N/A</v>
      </c>
      <c r="HC78" s="89" t="e">
        <f ca="1">HC55*HC32/E3_Parameter!$C$19</f>
        <v>#N/A</v>
      </c>
      <c r="HD78" s="89" t="e">
        <f ca="1">HD55*HD32/E3_Parameter!$C$19</f>
        <v>#N/A</v>
      </c>
      <c r="HE78" s="89" t="e">
        <f ca="1">HE55*HE32/E3_Parameter!$C$19</f>
        <v>#N/A</v>
      </c>
      <c r="HF78" s="89" t="e">
        <f ca="1">HF55*HF32/E3_Parameter!$C$19</f>
        <v>#N/A</v>
      </c>
      <c r="HG78" s="89" t="e">
        <f ca="1">HG55*HG32/E3_Parameter!$C$19</f>
        <v>#N/A</v>
      </c>
      <c r="HH78" s="89" t="e">
        <f ca="1">HH55*HH32/E3_Parameter!$C$19</f>
        <v>#N/A</v>
      </c>
      <c r="HI78" s="89" t="e">
        <f ca="1">HI55*HI32/E3_Parameter!$C$19</f>
        <v>#N/A</v>
      </c>
      <c r="HJ78" s="89" t="e">
        <f ca="1">HJ55*HJ32/E3_Parameter!$C$19</f>
        <v>#N/A</v>
      </c>
      <c r="HK78" s="89" t="e">
        <f ca="1">HK55*HK32/E3_Parameter!$C$19</f>
        <v>#N/A</v>
      </c>
      <c r="HL78" s="89" t="e">
        <f ca="1">HL55*HL32/E3_Parameter!$C$19</f>
        <v>#N/A</v>
      </c>
      <c r="HM78" s="89" t="e">
        <f ca="1">HM55*HM32/E3_Parameter!$C$19</f>
        <v>#N/A</v>
      </c>
      <c r="HN78" s="89" t="e">
        <f ca="1">HN55*HN32/E3_Parameter!$C$19</f>
        <v>#N/A</v>
      </c>
      <c r="HO78" s="89" t="e">
        <f ca="1">HO55*HO32/E3_Parameter!$C$19</f>
        <v>#N/A</v>
      </c>
      <c r="HP78" s="89" t="e">
        <f ca="1">HP55*HP32/E3_Parameter!$C$19</f>
        <v>#N/A</v>
      </c>
      <c r="HQ78" s="89" t="e">
        <f ca="1">HQ55*HQ32/E3_Parameter!$C$19</f>
        <v>#N/A</v>
      </c>
      <c r="HR78" s="89" t="e">
        <f ca="1">HR55*HR32/E3_Parameter!$C$19</f>
        <v>#N/A</v>
      </c>
      <c r="HS78" s="89" t="e">
        <f ca="1">HS55*HS32/E3_Parameter!$C$19</f>
        <v>#N/A</v>
      </c>
      <c r="HT78" s="89" t="e">
        <f ca="1">HT55*HT32/E3_Parameter!$C$19</f>
        <v>#N/A</v>
      </c>
      <c r="HU78" s="89" t="e">
        <f ca="1">HU55*HU32/E3_Parameter!$C$19</f>
        <v>#N/A</v>
      </c>
      <c r="HV78" s="89" t="e">
        <f ca="1">HV55*HV32/E3_Parameter!$C$19</f>
        <v>#N/A</v>
      </c>
      <c r="HW78" s="89" t="e">
        <f ca="1">HW55*HW32/E3_Parameter!$C$19</f>
        <v>#N/A</v>
      </c>
      <c r="HX78" s="89" t="e">
        <f ca="1">HX55*HX32/E3_Parameter!$C$19</f>
        <v>#N/A</v>
      </c>
      <c r="HY78" s="89" t="e">
        <f ca="1">HY55*HY32/E3_Parameter!$C$19</f>
        <v>#N/A</v>
      </c>
      <c r="HZ78" s="89" t="e">
        <f ca="1">HZ55*HZ32/E3_Parameter!$C$19</f>
        <v>#N/A</v>
      </c>
      <c r="IA78" s="89" t="e">
        <f ca="1">IA55*IA32/E3_Parameter!$C$19</f>
        <v>#N/A</v>
      </c>
      <c r="IB78" s="89" t="e">
        <f ca="1">IB55*IB32/E3_Parameter!$C$19</f>
        <v>#N/A</v>
      </c>
      <c r="IC78" s="89" t="e">
        <f ca="1">IC55*IC32/E3_Parameter!$C$19</f>
        <v>#N/A</v>
      </c>
      <c r="ID78" s="89" t="e">
        <f ca="1">ID55*ID32/E3_Parameter!$C$19</f>
        <v>#N/A</v>
      </c>
      <c r="IE78" s="89" t="e">
        <f ca="1">IE55*IE32/E3_Parameter!$C$19</f>
        <v>#N/A</v>
      </c>
      <c r="IF78" s="89" t="e">
        <f ca="1">IF55*IF32/E3_Parameter!$C$19</f>
        <v>#N/A</v>
      </c>
      <c r="IG78" s="89" t="e">
        <f ca="1">IG55*IG32/E3_Parameter!$C$19</f>
        <v>#N/A</v>
      </c>
      <c r="IH78" s="89" t="e">
        <f ca="1">IH55*IH32/E3_Parameter!$C$19</f>
        <v>#N/A</v>
      </c>
      <c r="II78" s="89" t="e">
        <f ca="1">II55*II32/E3_Parameter!$C$19</f>
        <v>#N/A</v>
      </c>
      <c r="IJ78" s="89" t="e">
        <f ca="1">IJ55*IJ32/E3_Parameter!$C$19</f>
        <v>#N/A</v>
      </c>
      <c r="IK78" s="89" t="e">
        <f ca="1">IK55*IK32/E3_Parameter!$C$19</f>
        <v>#N/A</v>
      </c>
      <c r="IL78" s="89" t="e">
        <f ca="1">IL55*IL32/E3_Parameter!$C$19</f>
        <v>#N/A</v>
      </c>
      <c r="IM78" s="89" t="e">
        <f ca="1">IM55*IM32/E3_Parameter!$C$19</f>
        <v>#N/A</v>
      </c>
      <c r="IN78" s="89" t="e">
        <f ca="1">IN55*IN32/E3_Parameter!$C$19</f>
        <v>#N/A</v>
      </c>
      <c r="IO78" s="89" t="e">
        <f ca="1">IO55*IO32/E3_Parameter!$C$19</f>
        <v>#N/A</v>
      </c>
      <c r="IP78" s="89" t="e">
        <f ca="1">IP55*IP32/E3_Parameter!$C$19</f>
        <v>#N/A</v>
      </c>
      <c r="IQ78" s="89" t="e">
        <f ca="1">IQ55*IQ32/E3_Parameter!$C$19</f>
        <v>#N/A</v>
      </c>
      <c r="IR78" s="89" t="e">
        <f ca="1">IR55*IR32/E3_Parameter!$C$19</f>
        <v>#N/A</v>
      </c>
      <c r="IS78" s="89" t="e">
        <f ca="1">IS55*IS32/E3_Parameter!$C$19</f>
        <v>#N/A</v>
      </c>
      <c r="IT78" s="89" t="e">
        <f ca="1">IT55*IT32/E3_Parameter!$C$19</f>
        <v>#N/A</v>
      </c>
      <c r="IU78" s="89" t="e">
        <f ca="1">IU55*IU32/E3_Parameter!$C$19</f>
        <v>#N/A</v>
      </c>
      <c r="IV78" s="89" t="e">
        <f ca="1">IV55*IV32/E3_Parameter!$C$19</f>
        <v>#N/A</v>
      </c>
      <c r="IW78" s="89" t="e">
        <f ca="1">IW55*IW32/E3_Parameter!$C$19</f>
        <v>#N/A</v>
      </c>
      <c r="IX78" s="89" t="e">
        <f ca="1">IX55*IX32/E3_Parameter!$C$19</f>
        <v>#N/A</v>
      </c>
      <c r="IY78" s="89" t="e">
        <f ca="1">IY55*IY32/E3_Parameter!$C$19</f>
        <v>#N/A</v>
      </c>
      <c r="IZ78" s="89" t="e">
        <f ca="1">IZ55*IZ32/E3_Parameter!$C$19</f>
        <v>#N/A</v>
      </c>
      <c r="JA78" s="89" t="e">
        <f ca="1">JA55*JA32/E3_Parameter!$C$19</f>
        <v>#N/A</v>
      </c>
      <c r="JB78" s="89" t="e">
        <f ca="1">JB55*JB32/E3_Parameter!$C$19</f>
        <v>#N/A</v>
      </c>
      <c r="JC78" s="89" t="e">
        <f ca="1">JC55*JC32/E3_Parameter!$C$19</f>
        <v>#N/A</v>
      </c>
      <c r="JD78" s="89" t="e">
        <f ca="1">JD55*JD32/E3_Parameter!$C$19</f>
        <v>#N/A</v>
      </c>
      <c r="JE78" s="89" t="e">
        <f ca="1">JE55*JE32/E3_Parameter!$C$19</f>
        <v>#N/A</v>
      </c>
      <c r="JF78" s="89" t="e">
        <f ca="1">JF55*JF32/E3_Parameter!$C$19</f>
        <v>#N/A</v>
      </c>
      <c r="JG78" s="89" t="e">
        <f ca="1">JG55*JG32/E3_Parameter!$C$19</f>
        <v>#N/A</v>
      </c>
      <c r="JH78" s="89" t="e">
        <f ca="1">JH55*JH32/E3_Parameter!$C$19</f>
        <v>#N/A</v>
      </c>
      <c r="JI78" s="89" t="e">
        <f ca="1">JI55*JI32/E3_Parameter!$C$19</f>
        <v>#N/A</v>
      </c>
      <c r="JJ78" s="89" t="e">
        <f ca="1">JJ55*JJ32/E3_Parameter!$C$19</f>
        <v>#N/A</v>
      </c>
      <c r="JK78" s="89" t="e">
        <f ca="1">JK55*JK32/E3_Parameter!$C$19</f>
        <v>#N/A</v>
      </c>
      <c r="JL78" s="89" t="e">
        <f ca="1">JL55*JL32/E3_Parameter!$C$19</f>
        <v>#N/A</v>
      </c>
      <c r="JM78" s="89" t="e">
        <f ca="1">JM55*JM32/E3_Parameter!$C$19</f>
        <v>#N/A</v>
      </c>
      <c r="JN78" s="89" t="e">
        <f ca="1">JN55*JN32/E3_Parameter!$C$19</f>
        <v>#N/A</v>
      </c>
      <c r="JO78" s="89" t="e">
        <f ca="1">JO55*JO32/E3_Parameter!$C$19</f>
        <v>#N/A</v>
      </c>
      <c r="JP78" s="89" t="e">
        <f ca="1">JP55*JP32/E3_Parameter!$C$19</f>
        <v>#N/A</v>
      </c>
      <c r="JQ78" s="89" t="e">
        <f ca="1">JQ55*JQ32/E3_Parameter!$C$19</f>
        <v>#N/A</v>
      </c>
      <c r="JR78" s="89" t="e">
        <f ca="1">JR55*JR32/E3_Parameter!$C$19</f>
        <v>#N/A</v>
      </c>
      <c r="JS78" s="89" t="e">
        <f ca="1">JS55*JS32/E3_Parameter!$C$19</f>
        <v>#N/A</v>
      </c>
      <c r="JT78" s="89" t="e">
        <f ca="1">JT55*JT32/E3_Parameter!$C$19</f>
        <v>#N/A</v>
      </c>
      <c r="JU78" s="89" t="e">
        <f ca="1">JU55*JU32/E3_Parameter!$C$19</f>
        <v>#N/A</v>
      </c>
      <c r="JV78" s="89" t="e">
        <f ca="1">JV55*JV32/E3_Parameter!$C$19</f>
        <v>#N/A</v>
      </c>
      <c r="JW78" s="89" t="e">
        <f ca="1">JW55*JW32/E3_Parameter!$C$19</f>
        <v>#N/A</v>
      </c>
      <c r="JX78" s="89" t="e">
        <f ca="1">JX55*JX32/E3_Parameter!$C$19</f>
        <v>#N/A</v>
      </c>
      <c r="JY78" s="89" t="e">
        <f ca="1">JY55*JY32/E3_Parameter!$C$19</f>
        <v>#N/A</v>
      </c>
      <c r="JZ78" s="89" t="e">
        <f ca="1">JZ55*JZ32/E3_Parameter!$C$19</f>
        <v>#N/A</v>
      </c>
      <c r="KA78" s="89" t="e">
        <f ca="1">KA55*KA32/E3_Parameter!$C$19</f>
        <v>#N/A</v>
      </c>
      <c r="KB78" s="89" t="e">
        <f ca="1">KB55*KB32/E3_Parameter!$C$19</f>
        <v>#N/A</v>
      </c>
      <c r="KC78" s="89" t="e">
        <f ca="1">KC55*KC32/E3_Parameter!$C$19</f>
        <v>#N/A</v>
      </c>
      <c r="KD78" s="89" t="e">
        <f ca="1">KD55*KD32/E3_Parameter!$C$19</f>
        <v>#N/A</v>
      </c>
      <c r="KE78" s="89" t="e">
        <f ca="1">KE55*KE32/E3_Parameter!$C$19</f>
        <v>#N/A</v>
      </c>
      <c r="KF78" s="89" t="e">
        <f ca="1">KF55*KF32/E3_Parameter!$C$19</f>
        <v>#N/A</v>
      </c>
      <c r="KG78" s="89" t="e">
        <f ca="1">KG55*KG32/E3_Parameter!$C$19</f>
        <v>#N/A</v>
      </c>
      <c r="KH78" s="89" t="e">
        <f ca="1">KH55*KH32/E3_Parameter!$C$19</f>
        <v>#N/A</v>
      </c>
      <c r="KI78" s="89" t="e">
        <f ca="1">KI55*KI32/E3_Parameter!$C$19</f>
        <v>#N/A</v>
      </c>
      <c r="KJ78" s="89" t="e">
        <f ca="1">KJ55*KJ32/E3_Parameter!$C$19</f>
        <v>#N/A</v>
      </c>
      <c r="KK78" s="89" t="e">
        <f ca="1">KK55*KK32/E3_Parameter!$C$19</f>
        <v>#N/A</v>
      </c>
      <c r="KL78" s="89" t="e">
        <f ca="1">KL55*KL32/E3_Parameter!$C$19</f>
        <v>#N/A</v>
      </c>
      <c r="KM78" s="89" t="e">
        <f ca="1">KM55*KM32/E3_Parameter!$C$19</f>
        <v>#N/A</v>
      </c>
      <c r="KN78" s="89" t="e">
        <f ca="1">KN55*KN32/E3_Parameter!$C$19</f>
        <v>#N/A</v>
      </c>
      <c r="KO78" s="89" t="e">
        <f ca="1">KO55*KO32/E3_Parameter!$C$19</f>
        <v>#N/A</v>
      </c>
      <c r="KP78" s="89" t="e">
        <f ca="1">KP55*KP32/E3_Parameter!$C$19</f>
        <v>#N/A</v>
      </c>
      <c r="KQ78" s="89" t="e">
        <f ca="1">KQ55*KQ32/E3_Parameter!$C$19</f>
        <v>#N/A</v>
      </c>
      <c r="KR78" s="89" t="e">
        <f ca="1">KR55*KR32/E3_Parameter!$C$19</f>
        <v>#N/A</v>
      </c>
      <c r="KS78" s="89" t="e">
        <f ca="1">KS55*KS32/E3_Parameter!$C$19</f>
        <v>#N/A</v>
      </c>
      <c r="KT78" s="89" t="e">
        <f ca="1">KT55*KT32/E3_Parameter!$C$19</f>
        <v>#N/A</v>
      </c>
      <c r="KU78" s="89" t="e">
        <f ca="1">KU55*KU32/E3_Parameter!$C$19</f>
        <v>#N/A</v>
      </c>
      <c r="KV78" s="89" t="e">
        <f ca="1">KV55*KV32/E3_Parameter!$C$19</f>
        <v>#N/A</v>
      </c>
      <c r="KW78" s="89" t="e">
        <f ca="1">KW55*KW32/E3_Parameter!$C$19</f>
        <v>#N/A</v>
      </c>
      <c r="KX78" s="89" t="e">
        <f ca="1">KX55*KX32/E3_Parameter!$C$19</f>
        <v>#N/A</v>
      </c>
      <c r="KY78" s="89" t="e">
        <f ca="1">KY55*KY32/E3_Parameter!$C$19</f>
        <v>#N/A</v>
      </c>
      <c r="KZ78" s="89" t="e">
        <f ca="1">KZ55*KZ32/E3_Parameter!$C$19</f>
        <v>#N/A</v>
      </c>
      <c r="LA78" s="89" t="e">
        <f ca="1">LA55*LA32/E3_Parameter!$C$19</f>
        <v>#N/A</v>
      </c>
      <c r="LB78" s="89" t="e">
        <f ca="1">LB55*LB32/E3_Parameter!$C$19</f>
        <v>#N/A</v>
      </c>
      <c r="LC78" s="89" t="e">
        <f ca="1">LC55*LC32/E3_Parameter!$C$19</f>
        <v>#N/A</v>
      </c>
      <c r="LD78" s="89" t="e">
        <f ca="1">LD55*LD32/E3_Parameter!$C$19</f>
        <v>#N/A</v>
      </c>
      <c r="LE78" s="89" t="e">
        <f ca="1">LE55*LE32/E3_Parameter!$C$19</f>
        <v>#N/A</v>
      </c>
      <c r="LF78" s="89" t="e">
        <f ca="1">LF55*LF32/E3_Parameter!$C$19</f>
        <v>#N/A</v>
      </c>
      <c r="LG78" s="89" t="e">
        <f ca="1">LG55*LG32/E3_Parameter!$C$19</f>
        <v>#N/A</v>
      </c>
      <c r="LH78" s="89" t="e">
        <f ca="1">LH55*LH32/E3_Parameter!$C$19</f>
        <v>#N/A</v>
      </c>
      <c r="LI78" s="89" t="e">
        <f ca="1">LI55*LI32/E3_Parameter!$C$19</f>
        <v>#N/A</v>
      </c>
      <c r="LJ78" s="89" t="e">
        <f ca="1">LJ55*LJ32/E3_Parameter!$C$19</f>
        <v>#N/A</v>
      </c>
      <c r="LK78" s="89" t="e">
        <f ca="1">LK55*LK32/E3_Parameter!$C$19</f>
        <v>#N/A</v>
      </c>
      <c r="LL78" s="89" t="e">
        <f ca="1">LL55*LL32/E3_Parameter!$C$19</f>
        <v>#N/A</v>
      </c>
      <c r="LM78" s="89" t="e">
        <f ca="1">LM55*LM32/E3_Parameter!$C$19</f>
        <v>#N/A</v>
      </c>
      <c r="LN78" s="89" t="e">
        <f ca="1">LN55*LN32/E3_Parameter!$C$19</f>
        <v>#N/A</v>
      </c>
      <c r="LO78" s="89" t="e">
        <f ca="1">LO55*LO32/E3_Parameter!$C$19</f>
        <v>#N/A</v>
      </c>
      <c r="LP78" s="89" t="e">
        <f ca="1">LP55*LP32/E3_Parameter!$C$19</f>
        <v>#N/A</v>
      </c>
      <c r="LQ78" s="89" t="e">
        <f ca="1">LQ55*LQ32/E3_Parameter!$C$19</f>
        <v>#N/A</v>
      </c>
      <c r="LR78" s="89" t="e">
        <f ca="1">LR55*LR32/E3_Parameter!$C$19</f>
        <v>#N/A</v>
      </c>
      <c r="LS78" s="89" t="e">
        <f ca="1">LS55*LS32/E3_Parameter!$C$19</f>
        <v>#N/A</v>
      </c>
      <c r="LT78" s="89" t="e">
        <f ca="1">LT55*LT32/E3_Parameter!$C$19</f>
        <v>#N/A</v>
      </c>
      <c r="LU78" s="89" t="e">
        <f ca="1">LU55*LU32/E3_Parameter!$C$19</f>
        <v>#N/A</v>
      </c>
      <c r="LV78" s="89" t="e">
        <f ca="1">LV55*LV32/E3_Parameter!$C$19</f>
        <v>#N/A</v>
      </c>
      <c r="LW78" s="89" t="e">
        <f ca="1">LW55*LW32/E3_Parameter!$C$19</f>
        <v>#N/A</v>
      </c>
      <c r="LX78" s="89" t="e">
        <f ca="1">LX55*LX32/E3_Parameter!$C$19</f>
        <v>#N/A</v>
      </c>
      <c r="LY78" s="89" t="e">
        <f ca="1">LY55*LY32/E3_Parameter!$C$19</f>
        <v>#N/A</v>
      </c>
      <c r="LZ78" s="89" t="e">
        <f ca="1">LZ55*LZ32/E3_Parameter!$C$19</f>
        <v>#N/A</v>
      </c>
      <c r="MA78" s="89" t="e">
        <f ca="1">MA55*MA32/E3_Parameter!$C$19</f>
        <v>#N/A</v>
      </c>
      <c r="MB78" s="89" t="e">
        <f ca="1">MB55*MB32/E3_Parameter!$C$19</f>
        <v>#N/A</v>
      </c>
      <c r="MC78" s="89" t="e">
        <f ca="1">MC55*MC32/E3_Parameter!$C$19</f>
        <v>#N/A</v>
      </c>
      <c r="MD78" s="89" t="e">
        <f ca="1">MD55*MD32/E3_Parameter!$C$19</f>
        <v>#N/A</v>
      </c>
      <c r="ME78" s="89" t="e">
        <f ca="1">ME55*ME32/E3_Parameter!$C$19</f>
        <v>#N/A</v>
      </c>
      <c r="MF78" s="89" t="e">
        <f ca="1">MF55*MF32/E3_Parameter!$C$19</f>
        <v>#N/A</v>
      </c>
      <c r="MG78" s="89" t="e">
        <f ca="1">MG55*MG32/E3_Parameter!$C$19</f>
        <v>#N/A</v>
      </c>
      <c r="MH78" s="89" t="e">
        <f ca="1">MH55*MH32/E3_Parameter!$C$19</f>
        <v>#N/A</v>
      </c>
      <c r="MI78" s="89" t="e">
        <f ca="1">MI55*MI32/E3_Parameter!$C$19</f>
        <v>#N/A</v>
      </c>
      <c r="MJ78" s="89" t="e">
        <f ca="1">MJ55*MJ32/E3_Parameter!$C$19</f>
        <v>#N/A</v>
      </c>
      <c r="MK78" s="89" t="e">
        <f ca="1">MK55*MK32/E3_Parameter!$C$19</f>
        <v>#N/A</v>
      </c>
      <c r="ML78" s="89" t="e">
        <f ca="1">ML55*ML32/E3_Parameter!$C$19</f>
        <v>#N/A</v>
      </c>
      <c r="MM78" s="89" t="e">
        <f ca="1">MM55*MM32/E3_Parameter!$C$19</f>
        <v>#N/A</v>
      </c>
      <c r="MN78" s="89" t="e">
        <f ca="1">MN55*MN32/E3_Parameter!$C$19</f>
        <v>#N/A</v>
      </c>
      <c r="MO78" s="89" t="e">
        <f ca="1">MO55*MO32/E3_Parameter!$C$19</f>
        <v>#N/A</v>
      </c>
      <c r="MP78" s="89" t="e">
        <f ca="1">MP55*MP32/E3_Parameter!$C$19</f>
        <v>#N/A</v>
      </c>
      <c r="MQ78" s="89" t="e">
        <f ca="1">MQ55*MQ32/E3_Parameter!$C$19</f>
        <v>#N/A</v>
      </c>
      <c r="MR78" s="89" t="e">
        <f ca="1">MR55*MR32/E3_Parameter!$C$19</f>
        <v>#N/A</v>
      </c>
      <c r="MS78" s="89" t="e">
        <f ca="1">MS55*MS32/E3_Parameter!$C$19</f>
        <v>#N/A</v>
      </c>
      <c r="MT78" s="89" t="e">
        <f ca="1">MT55*MT32/E3_Parameter!$C$19</f>
        <v>#N/A</v>
      </c>
      <c r="MU78" s="89" t="e">
        <f ca="1">MU55*MU32/E3_Parameter!$C$19</f>
        <v>#N/A</v>
      </c>
      <c r="MV78" s="89" t="e">
        <f ca="1">MV55*MV32/E3_Parameter!$C$19</f>
        <v>#N/A</v>
      </c>
      <c r="MW78" s="89" t="e">
        <f ca="1">MW55*MW32/E3_Parameter!$C$19</f>
        <v>#N/A</v>
      </c>
      <c r="MX78" s="89" t="e">
        <f ca="1">MX55*MX32/E3_Parameter!$C$19</f>
        <v>#N/A</v>
      </c>
      <c r="MY78" s="89" t="e">
        <f ca="1">MY55*MY32/E3_Parameter!$C$19</f>
        <v>#N/A</v>
      </c>
      <c r="MZ78" s="89" t="e">
        <f ca="1">MZ55*MZ32/E3_Parameter!$C$19</f>
        <v>#N/A</v>
      </c>
      <c r="NA78" s="89" t="e">
        <f ca="1">NA55*NA32/E3_Parameter!$C$19</f>
        <v>#N/A</v>
      </c>
      <c r="NB78" s="89" t="e">
        <f ca="1">NB55*NB32/E3_Parameter!$C$19</f>
        <v>#N/A</v>
      </c>
      <c r="NC78" s="89" t="e">
        <f ca="1">NC55*NC32/E3_Parameter!$C$19</f>
        <v>#N/A</v>
      </c>
      <c r="ND78" s="89" t="e">
        <f ca="1">ND55*ND32/E3_Parameter!$C$19</f>
        <v>#N/A</v>
      </c>
      <c r="NE78" s="89" t="e">
        <f ca="1">NE55*NE32/E3_Parameter!$C$19</f>
        <v>#N/A</v>
      </c>
      <c r="NF78" s="89" t="e">
        <f ca="1">NF55*NF32/E3_Parameter!$C$19</f>
        <v>#N/A</v>
      </c>
      <c r="NG78" s="89" t="e">
        <f ca="1">NG55*NG32/E3_Parameter!$C$19</f>
        <v>#N/A</v>
      </c>
      <c r="NH78" s="89" t="e">
        <f ca="1">NH55*NH32/E3_Parameter!$C$19</f>
        <v>#N/A</v>
      </c>
      <c r="NI78" s="89" t="e">
        <f ca="1">NI55*NI32/E3_Parameter!$C$19</f>
        <v>#N/A</v>
      </c>
      <c r="NJ78" s="89" t="e">
        <f ca="1">NJ55*NJ32/E3_Parameter!$C$19</f>
        <v>#N/A</v>
      </c>
      <c r="NK78" s="89" t="e">
        <f ca="1">NK55*NK32/E3_Parameter!$C$19</f>
        <v>#N/A</v>
      </c>
      <c r="NL78" s="89" t="e">
        <f ca="1">NL55*NL32/E3_Parameter!$C$19</f>
        <v>#N/A</v>
      </c>
      <c r="NM78" s="89" t="e">
        <f ca="1">NM55*NM32/E3_Parameter!$C$19</f>
        <v>#N/A</v>
      </c>
      <c r="NN78" s="89" t="e">
        <f ca="1">NN55*NN32/E3_Parameter!$C$19</f>
        <v>#N/A</v>
      </c>
      <c r="NO78" s="89" t="e">
        <f ca="1">NO55*NO32/E3_Parameter!$C$19</f>
        <v>#N/A</v>
      </c>
      <c r="NP78" s="89" t="e">
        <f ca="1">NP55*NP32/E3_Parameter!$C$19</f>
        <v>#N/A</v>
      </c>
      <c r="NQ78" s="89" t="e">
        <f ca="1">NQ55*NQ32/E3_Parameter!$C$19</f>
        <v>#N/A</v>
      </c>
      <c r="NR78" s="89" t="e">
        <f ca="1">NR55*NR32/E3_Parameter!$C$19</f>
        <v>#N/A</v>
      </c>
      <c r="NS78" s="89" t="e">
        <f ca="1">NS55*NS32/E3_Parameter!$C$19</f>
        <v>#N/A</v>
      </c>
      <c r="NT78" s="89" t="e">
        <f ca="1">NT55*NT32/E3_Parameter!$C$19</f>
        <v>#N/A</v>
      </c>
      <c r="NU78" s="89" t="e">
        <f ca="1">NU55*NU32/E3_Parameter!$C$19</f>
        <v>#N/A</v>
      </c>
      <c r="NV78" s="89" t="e">
        <f ca="1">NV55*NV32/E3_Parameter!$C$19</f>
        <v>#N/A</v>
      </c>
      <c r="NW78" s="89" t="e">
        <f ca="1">NW55*NW32/E3_Parameter!$C$19</f>
        <v>#N/A</v>
      </c>
      <c r="NX78" s="89" t="e">
        <f ca="1">NX55*NX32/E3_Parameter!$C$19</f>
        <v>#N/A</v>
      </c>
      <c r="NY78" s="89" t="e">
        <f ca="1">NY55*NY32/E3_Parameter!$C$19</f>
        <v>#N/A</v>
      </c>
      <c r="NZ78" s="89" t="e">
        <f ca="1">NZ55*NZ32/E3_Parameter!$C$19</f>
        <v>#N/A</v>
      </c>
      <c r="OA78" s="89" t="e">
        <f ca="1">OA55*OA32/E3_Parameter!$C$19</f>
        <v>#N/A</v>
      </c>
      <c r="OB78" s="89" t="e">
        <f ca="1">OB55*OB32/E3_Parameter!$C$19</f>
        <v>#N/A</v>
      </c>
      <c r="OC78" s="89" t="e">
        <f ca="1">OC55*OC32/E3_Parameter!$C$19</f>
        <v>#N/A</v>
      </c>
      <c r="OD78" s="89" t="e">
        <f ca="1">OD55*OD32/E3_Parameter!$C$19</f>
        <v>#N/A</v>
      </c>
      <c r="OE78" s="89" t="e">
        <f ca="1">OE55*OE32/E3_Parameter!$C$19</f>
        <v>#N/A</v>
      </c>
      <c r="OF78" s="89" t="e">
        <f ca="1">OF55*OF32/E3_Parameter!$C$19</f>
        <v>#N/A</v>
      </c>
      <c r="OG78" s="89" t="e">
        <f ca="1">OG55*OG32/E3_Parameter!$C$19</f>
        <v>#N/A</v>
      </c>
      <c r="OH78" s="89" t="e">
        <f ca="1">OH55*OH32/E3_Parameter!$C$19</f>
        <v>#N/A</v>
      </c>
      <c r="OI78" s="89" t="e">
        <f ca="1">OI55*OI32/E3_Parameter!$C$19</f>
        <v>#N/A</v>
      </c>
      <c r="OJ78" s="89" t="e">
        <f ca="1">OJ55*OJ32/E3_Parameter!$C$19</f>
        <v>#N/A</v>
      </c>
      <c r="OK78" s="89" t="e">
        <f ca="1">OK55*OK32/E3_Parameter!$C$19</f>
        <v>#N/A</v>
      </c>
      <c r="OL78" s="89" t="e">
        <f ca="1">OL55*OL32/E3_Parameter!$C$19</f>
        <v>#N/A</v>
      </c>
      <c r="OM78" s="89" t="e">
        <f ca="1">OM55*OM32/E3_Parameter!$C$19</f>
        <v>#N/A</v>
      </c>
    </row>
    <row r="79" spans="2:403" x14ac:dyDescent="0.3">
      <c r="B79" s="84">
        <v>125</v>
      </c>
      <c r="C79" s="85" t="s">
        <v>308</v>
      </c>
      <c r="D79" s="89">
        <f ca="1">D56*D33/E3_Parameter!$C$19</f>
        <v>129926.76279679121</v>
      </c>
      <c r="E79" s="89">
        <f ca="1">E56*E33/E3_Parameter!$C$19</f>
        <v>3549.1034681572828</v>
      </c>
      <c r="F79" s="89">
        <f ca="1">F56*F33/E3_Parameter!$C$19</f>
        <v>126377.6593286339</v>
      </c>
      <c r="G79" s="89">
        <f ca="1">G56*G33/E3_Parameter!$C$19</f>
        <v>62109.310692752457</v>
      </c>
      <c r="H79" s="89">
        <f ca="1">H56*H33/E3_Parameter!$C$19</f>
        <v>24843.724277100988</v>
      </c>
      <c r="I79" s="89">
        <f ca="1">I56*I33/E3_Parameter!$C$19</f>
        <v>12421.862138550494</v>
      </c>
      <c r="J79" s="89">
        <f ca="1">J56*J33/E3_Parameter!$C$19</f>
        <v>12421.862138550494</v>
      </c>
      <c r="K79" s="89">
        <f ca="1">K56*K33/E3_Parameter!$C$19</f>
        <v>37265.586415651465</v>
      </c>
      <c r="L79" s="89">
        <f ca="1">L56*L33/E3_Parameter!$C$19</f>
        <v>12421.862138550494</v>
      </c>
      <c r="M79" s="89">
        <f ca="1">M56*M33/E3_Parameter!$C$19</f>
        <v>24843.724277100988</v>
      </c>
      <c r="N79" s="89">
        <f ca="1">N56*N33/E3_Parameter!$C$19</f>
        <v>12421.862138550494</v>
      </c>
      <c r="O79" s="89">
        <f ca="1">O56*O33/E3_Parameter!$C$19</f>
        <v>12421.862138550494</v>
      </c>
      <c r="P79" s="89">
        <f ca="1">P56*P33/E3_Parameter!$C$19</f>
        <v>64268.348635881477</v>
      </c>
      <c r="Q79" s="89">
        <f ca="1">Q56*Q33/E3_Parameter!$C$19</f>
        <v>32237.689835761994</v>
      </c>
      <c r="R79" s="89">
        <f ca="1">R56*R33/E3_Parameter!$C$19</f>
        <v>32030.658800119487</v>
      </c>
      <c r="S79" s="89">
        <f ca="1">S56*S33/E3_Parameter!$C$19</f>
        <v>14640.051806148795</v>
      </c>
      <c r="T79" s="89">
        <f ca="1">T56*T33/E3_Parameter!$C$19</f>
        <v>17390.60699397069</v>
      </c>
      <c r="U79" s="89">
        <f ca="1">U56*U33/E3_Parameter!$C$19</f>
        <v>8872.7586703932084</v>
      </c>
      <c r="V79" s="89">
        <f ca="1">V56*V33/E3_Parameter!$C$19</f>
        <v>8517.8483235774802</v>
      </c>
      <c r="W79" s="89">
        <f ca="1">W56*W33/E3_Parameter!$C$19</f>
        <v>1064.731040447185</v>
      </c>
      <c r="X79" s="89">
        <f ca="1">X56*X33/E3_Parameter!$C$19</f>
        <v>7453.1172831302956</v>
      </c>
      <c r="Y79" s="89">
        <f ca="1">Y56*Y33/E3_Parameter!$C$19</f>
        <v>1064.731040447185</v>
      </c>
      <c r="Z79" s="89">
        <f ca="1">Z56*Z33/E3_Parameter!$C$19</f>
        <v>6388.3862426831092</v>
      </c>
      <c r="AA79" s="89">
        <f ca="1">AA56*AA33/E3_Parameter!$C$19</f>
        <v>1064.731040447185</v>
      </c>
      <c r="AB79" s="89">
        <f ca="1">AB56*AB33/E3_Parameter!$C$19</f>
        <v>5323.6552022359247</v>
      </c>
      <c r="AC79" s="89">
        <f ca="1">AC56*AC33/E3_Parameter!$C$19</f>
        <v>1064.731040447185</v>
      </c>
      <c r="AD79" s="89">
        <f ca="1">AD56*AD33/E3_Parameter!$C$19</f>
        <v>4258.9241617887401</v>
      </c>
      <c r="AE79" s="89">
        <f ca="1">AE56*AE33/E3_Parameter!$C$19</f>
        <v>1064.731040447185</v>
      </c>
      <c r="AF79" s="89">
        <f ca="1">AF56*AF33/E3_Parameter!$C$19</f>
        <v>3194.1931213415546</v>
      </c>
      <c r="AG79" s="89">
        <f ca="1">AG56*AG33/E3_Parameter!$C$19</f>
        <v>1064.731040447185</v>
      </c>
      <c r="AH79" s="89">
        <f ca="1">AH56*AH33/E3_Parameter!$C$19</f>
        <v>2129.46208089437</v>
      </c>
      <c r="AI79" s="89">
        <f ca="1">AI56*AI33/E3_Parameter!$C$19</f>
        <v>1064.731040447185</v>
      </c>
      <c r="AJ79" s="89">
        <f ca="1">AJ56*AJ33/E3_Parameter!$C$19</f>
        <v>1064.731040447185</v>
      </c>
      <c r="AK79" s="89" t="e">
        <f ca="1">AK56*AK33/E3_Parameter!$C$19</f>
        <v>#N/A</v>
      </c>
      <c r="AL79" s="89" t="e">
        <f ca="1">AL56*AL33/E3_Parameter!$C$19</f>
        <v>#N/A</v>
      </c>
      <c r="AM79" s="89" t="e">
        <f ca="1">AM56*AM33/E3_Parameter!$C$19</f>
        <v>#N/A</v>
      </c>
      <c r="AN79" s="89" t="e">
        <f ca="1">AN56*AN33/E3_Parameter!$C$19</f>
        <v>#N/A</v>
      </c>
      <c r="AO79" s="89" t="e">
        <f ca="1">AO56*AO33/E3_Parameter!$C$19</f>
        <v>#N/A</v>
      </c>
      <c r="AP79" s="89" t="e">
        <f ca="1">AP56*AP33/E3_Parameter!$C$19</f>
        <v>#N/A</v>
      </c>
      <c r="AQ79" s="89" t="e">
        <f ca="1">AQ56*AQ33/E3_Parameter!$C$19</f>
        <v>#N/A</v>
      </c>
      <c r="AR79" s="89" t="e">
        <f ca="1">AR56*AR33/E3_Parameter!$C$19</f>
        <v>#N/A</v>
      </c>
      <c r="AS79" s="89" t="e">
        <f ca="1">AS56*AS33/E3_Parameter!$C$19</f>
        <v>#N/A</v>
      </c>
      <c r="AT79" s="89" t="e">
        <f ca="1">AT56*AT33/E3_Parameter!$C$19</f>
        <v>#N/A</v>
      </c>
      <c r="AU79" s="89" t="e">
        <f ca="1">AU56*AU33/E3_Parameter!$C$19</f>
        <v>#N/A</v>
      </c>
      <c r="AV79" s="89" t="e">
        <f ca="1">AV56*AV33/E3_Parameter!$C$19</f>
        <v>#N/A</v>
      </c>
      <c r="AW79" s="89" t="e">
        <f ca="1">AW56*AW33/E3_Parameter!$C$19</f>
        <v>#N/A</v>
      </c>
      <c r="AX79" s="89" t="e">
        <f ca="1">AX56*AX33/E3_Parameter!$C$19</f>
        <v>#N/A</v>
      </c>
      <c r="AY79" s="89" t="e">
        <f ca="1">AY56*AY33/E3_Parameter!$C$19</f>
        <v>#N/A</v>
      </c>
      <c r="AZ79" s="89" t="e">
        <f ca="1">AZ56*AZ33/E3_Parameter!$C$19</f>
        <v>#N/A</v>
      </c>
      <c r="BA79" s="89" t="e">
        <f ca="1">BA56*BA33/E3_Parameter!$C$19</f>
        <v>#N/A</v>
      </c>
      <c r="BB79" s="89" t="e">
        <f ca="1">BB56*BB33/E3_Parameter!$C$19</f>
        <v>#N/A</v>
      </c>
      <c r="BC79" s="89" t="e">
        <f ca="1">BC56*BC33/E3_Parameter!$C$19</f>
        <v>#N/A</v>
      </c>
      <c r="BD79" s="89" t="e">
        <f ca="1">BD56*BD33/E3_Parameter!$C$19</f>
        <v>#N/A</v>
      </c>
      <c r="BE79" s="89" t="e">
        <f ca="1">BE56*BE33/E3_Parameter!$C$19</f>
        <v>#N/A</v>
      </c>
      <c r="BF79" s="89" t="e">
        <f ca="1">BF56*BF33/E3_Parameter!$C$19</f>
        <v>#N/A</v>
      </c>
      <c r="BG79" s="89" t="e">
        <f ca="1">BG56*BG33/E3_Parameter!$C$19</f>
        <v>#N/A</v>
      </c>
      <c r="BH79" s="89" t="e">
        <f ca="1">BH56*BH33/E3_Parameter!$C$19</f>
        <v>#N/A</v>
      </c>
      <c r="BI79" s="89" t="e">
        <f ca="1">BI56*BI33/E3_Parameter!$C$19</f>
        <v>#N/A</v>
      </c>
      <c r="BJ79" s="89" t="e">
        <f ca="1">BJ56*BJ33/E3_Parameter!$C$19</f>
        <v>#N/A</v>
      </c>
      <c r="BK79" s="89" t="e">
        <f ca="1">BK56*BK33/E3_Parameter!$C$19</f>
        <v>#N/A</v>
      </c>
      <c r="BL79" s="89" t="e">
        <f ca="1">BL56*BL33/E3_Parameter!$C$19</f>
        <v>#N/A</v>
      </c>
      <c r="BM79" s="89" t="e">
        <f ca="1">BM56*BM33/E3_Parameter!$C$19</f>
        <v>#N/A</v>
      </c>
      <c r="BN79" s="89" t="e">
        <f ca="1">BN56*BN33/E3_Parameter!$C$19</f>
        <v>#N/A</v>
      </c>
      <c r="BO79" s="89" t="e">
        <f ca="1">BO56*BO33/E3_Parameter!$C$19</f>
        <v>#N/A</v>
      </c>
      <c r="BP79" s="89" t="e">
        <f ca="1">BP56*BP33/E3_Parameter!$C$19</f>
        <v>#N/A</v>
      </c>
      <c r="BQ79" s="89" t="e">
        <f ca="1">BQ56*BQ33/E3_Parameter!$C$19</f>
        <v>#N/A</v>
      </c>
      <c r="BR79" s="89" t="e">
        <f ca="1">BR56*BR33/E3_Parameter!$C$19</f>
        <v>#N/A</v>
      </c>
      <c r="BS79" s="89" t="e">
        <f ca="1">BS56*BS33/E3_Parameter!$C$19</f>
        <v>#N/A</v>
      </c>
      <c r="BT79" s="89" t="e">
        <f ca="1">BT56*BT33/E3_Parameter!$C$19</f>
        <v>#N/A</v>
      </c>
      <c r="BU79" s="89" t="e">
        <f ca="1">BU56*BU33/E3_Parameter!$C$19</f>
        <v>#N/A</v>
      </c>
      <c r="BV79" s="89" t="e">
        <f ca="1">BV56*BV33/E3_Parameter!$C$19</f>
        <v>#N/A</v>
      </c>
      <c r="BW79" s="89" t="e">
        <f ca="1">BW56*BW33/E3_Parameter!$C$19</f>
        <v>#N/A</v>
      </c>
      <c r="BX79" s="89" t="e">
        <f ca="1">BX56*BX33/E3_Parameter!$C$19</f>
        <v>#N/A</v>
      </c>
      <c r="BY79" s="89" t="e">
        <f ca="1">BY56*BY33/E3_Parameter!$C$19</f>
        <v>#N/A</v>
      </c>
      <c r="BZ79" s="89" t="e">
        <f ca="1">BZ56*BZ33/E3_Parameter!$C$19</f>
        <v>#N/A</v>
      </c>
      <c r="CA79" s="89" t="e">
        <f ca="1">CA56*CA33/E3_Parameter!$C$19</f>
        <v>#N/A</v>
      </c>
      <c r="CB79" s="89" t="e">
        <f ca="1">CB56*CB33/E3_Parameter!$C$19</f>
        <v>#N/A</v>
      </c>
      <c r="CC79" s="89" t="e">
        <f ca="1">CC56*CC33/E3_Parameter!$C$19</f>
        <v>#N/A</v>
      </c>
      <c r="CD79" s="89" t="e">
        <f ca="1">CD56*CD33/E3_Parameter!$C$19</f>
        <v>#N/A</v>
      </c>
      <c r="CE79" s="89" t="e">
        <f ca="1">CE56*CE33/E3_Parameter!$C$19</f>
        <v>#N/A</v>
      </c>
      <c r="CF79" s="89" t="e">
        <f ca="1">CF56*CF33/E3_Parameter!$C$19</f>
        <v>#N/A</v>
      </c>
      <c r="CG79" s="89" t="e">
        <f ca="1">CG56*CG33/E3_Parameter!$C$19</f>
        <v>#N/A</v>
      </c>
      <c r="CH79" s="89" t="e">
        <f ca="1">CH56*CH33/E3_Parameter!$C$19</f>
        <v>#N/A</v>
      </c>
      <c r="CI79" s="89" t="e">
        <f ca="1">CI56*CI33/E3_Parameter!$C$19</f>
        <v>#N/A</v>
      </c>
      <c r="CJ79" s="89" t="e">
        <f ca="1">CJ56*CJ33/E3_Parameter!$C$19</f>
        <v>#N/A</v>
      </c>
      <c r="CK79" s="89" t="e">
        <f ca="1">CK56*CK33/E3_Parameter!$C$19</f>
        <v>#N/A</v>
      </c>
      <c r="CL79" s="89" t="e">
        <f ca="1">CL56*CL33/E3_Parameter!$C$19</f>
        <v>#N/A</v>
      </c>
      <c r="CM79" s="89" t="e">
        <f ca="1">CM56*CM33/E3_Parameter!$C$19</f>
        <v>#N/A</v>
      </c>
      <c r="CN79" s="89" t="e">
        <f ca="1">CN56*CN33/E3_Parameter!$C$19</f>
        <v>#N/A</v>
      </c>
      <c r="CO79" s="89" t="e">
        <f ca="1">CO56*CO33/E3_Parameter!$C$19</f>
        <v>#N/A</v>
      </c>
      <c r="CP79" s="89" t="e">
        <f ca="1">CP56*CP33/E3_Parameter!$C$19</f>
        <v>#N/A</v>
      </c>
      <c r="CQ79" s="89" t="e">
        <f ca="1">CQ56*CQ33/E3_Parameter!$C$19</f>
        <v>#N/A</v>
      </c>
      <c r="CR79" s="89" t="e">
        <f ca="1">CR56*CR33/E3_Parameter!$C$19</f>
        <v>#N/A</v>
      </c>
      <c r="CS79" s="89" t="e">
        <f ca="1">CS56*CS33/E3_Parameter!$C$19</f>
        <v>#N/A</v>
      </c>
      <c r="CT79" s="89" t="e">
        <f ca="1">CT56*CT33/E3_Parameter!$C$19</f>
        <v>#N/A</v>
      </c>
      <c r="CU79" s="89" t="e">
        <f ca="1">CU56*CU33/E3_Parameter!$C$19</f>
        <v>#N/A</v>
      </c>
      <c r="CV79" s="89" t="e">
        <f ca="1">CV56*CV33/E3_Parameter!$C$19</f>
        <v>#N/A</v>
      </c>
      <c r="CW79" s="89" t="e">
        <f ca="1">CW56*CW33/E3_Parameter!$C$19</f>
        <v>#N/A</v>
      </c>
      <c r="CX79" s="89" t="e">
        <f ca="1">CX56*CX33/E3_Parameter!$C$19</f>
        <v>#N/A</v>
      </c>
      <c r="CY79" s="89" t="e">
        <f ca="1">CY56*CY33/E3_Parameter!$C$19</f>
        <v>#N/A</v>
      </c>
      <c r="CZ79" s="89" t="e">
        <f ca="1">CZ56*CZ33/E3_Parameter!$C$19</f>
        <v>#N/A</v>
      </c>
      <c r="DA79" s="89" t="e">
        <f ca="1">DA56*DA33/E3_Parameter!$C$19</f>
        <v>#N/A</v>
      </c>
      <c r="DB79" s="89" t="e">
        <f ca="1">DB56*DB33/E3_Parameter!$C$19</f>
        <v>#N/A</v>
      </c>
      <c r="DC79" s="89" t="e">
        <f ca="1">DC56*DC33/E3_Parameter!$C$19</f>
        <v>#N/A</v>
      </c>
      <c r="DD79" s="89" t="e">
        <f ca="1">DD56*DD33/E3_Parameter!$C$19</f>
        <v>#N/A</v>
      </c>
      <c r="DE79" s="89" t="e">
        <f ca="1">DE56*DE33/E3_Parameter!$C$19</f>
        <v>#N/A</v>
      </c>
      <c r="DF79" s="89" t="e">
        <f ca="1">DF56*DF33/E3_Parameter!$C$19</f>
        <v>#N/A</v>
      </c>
      <c r="DG79" s="89" t="e">
        <f ca="1">DG56*DG33/E3_Parameter!$C$19</f>
        <v>#N/A</v>
      </c>
      <c r="DH79" s="89" t="e">
        <f ca="1">DH56*DH33/E3_Parameter!$C$19</f>
        <v>#N/A</v>
      </c>
      <c r="DI79" s="89" t="e">
        <f ca="1">DI56*DI33/E3_Parameter!$C$19</f>
        <v>#N/A</v>
      </c>
      <c r="DJ79" s="89" t="e">
        <f ca="1">DJ56*DJ33/E3_Parameter!$C$19</f>
        <v>#N/A</v>
      </c>
      <c r="DK79" s="89" t="e">
        <f ca="1">DK56*DK33/E3_Parameter!$C$19</f>
        <v>#N/A</v>
      </c>
      <c r="DL79" s="89" t="e">
        <f ca="1">DL56*DL33/E3_Parameter!$C$19</f>
        <v>#N/A</v>
      </c>
      <c r="DM79" s="89" t="e">
        <f ca="1">DM56*DM33/E3_Parameter!$C$19</f>
        <v>#N/A</v>
      </c>
      <c r="DN79" s="89" t="e">
        <f ca="1">DN56*DN33/E3_Parameter!$C$19</f>
        <v>#N/A</v>
      </c>
      <c r="DO79" s="89" t="e">
        <f ca="1">DO56*DO33/E3_Parameter!$C$19</f>
        <v>#N/A</v>
      </c>
      <c r="DP79" s="89" t="e">
        <f ca="1">DP56*DP33/E3_Parameter!$C$19</f>
        <v>#N/A</v>
      </c>
      <c r="DQ79" s="89" t="e">
        <f ca="1">DQ56*DQ33/E3_Parameter!$C$19</f>
        <v>#N/A</v>
      </c>
      <c r="DR79" s="89" t="e">
        <f ca="1">DR56*DR33/E3_Parameter!$C$19</f>
        <v>#N/A</v>
      </c>
      <c r="DS79" s="89" t="e">
        <f ca="1">DS56*DS33/E3_Parameter!$C$19</f>
        <v>#N/A</v>
      </c>
      <c r="DT79" s="89" t="e">
        <f ca="1">DT56*DT33/E3_Parameter!$C$19</f>
        <v>#N/A</v>
      </c>
      <c r="DU79" s="89" t="e">
        <f ca="1">DU56*DU33/E3_Parameter!$C$19</f>
        <v>#N/A</v>
      </c>
      <c r="DV79" s="89" t="e">
        <f ca="1">DV56*DV33/E3_Parameter!$C$19</f>
        <v>#N/A</v>
      </c>
      <c r="DW79" s="89" t="e">
        <f ca="1">DW56*DW33/E3_Parameter!$C$19</f>
        <v>#N/A</v>
      </c>
      <c r="DX79" s="89" t="e">
        <f ca="1">DX56*DX33/E3_Parameter!$C$19</f>
        <v>#N/A</v>
      </c>
      <c r="DY79" s="89" t="e">
        <f ca="1">DY56*DY33/E3_Parameter!$C$19</f>
        <v>#N/A</v>
      </c>
      <c r="DZ79" s="89" t="e">
        <f ca="1">DZ56*DZ33/E3_Parameter!$C$19</f>
        <v>#N/A</v>
      </c>
      <c r="EA79" s="89" t="e">
        <f ca="1">EA56*EA33/E3_Parameter!$C$19</f>
        <v>#N/A</v>
      </c>
      <c r="EB79" s="89" t="e">
        <f ca="1">EB56*EB33/E3_Parameter!$C$19</f>
        <v>#N/A</v>
      </c>
      <c r="EC79" s="89" t="e">
        <f ca="1">EC56*EC33/E3_Parameter!$C$19</f>
        <v>#N/A</v>
      </c>
      <c r="ED79" s="89" t="e">
        <f ca="1">ED56*ED33/E3_Parameter!$C$19</f>
        <v>#N/A</v>
      </c>
      <c r="EE79" s="89" t="e">
        <f ca="1">EE56*EE33/E3_Parameter!$C$19</f>
        <v>#N/A</v>
      </c>
      <c r="EF79" s="89" t="e">
        <f ca="1">EF56*EF33/E3_Parameter!$C$19</f>
        <v>#N/A</v>
      </c>
      <c r="EG79" s="89" t="e">
        <f ca="1">EG56*EG33/E3_Parameter!$C$19</f>
        <v>#N/A</v>
      </c>
      <c r="EH79" s="89" t="e">
        <f ca="1">EH56*EH33/E3_Parameter!$C$19</f>
        <v>#N/A</v>
      </c>
      <c r="EI79" s="89" t="e">
        <f ca="1">EI56*EI33/E3_Parameter!$C$19</f>
        <v>#N/A</v>
      </c>
      <c r="EJ79" s="89" t="e">
        <f ca="1">EJ56*EJ33/E3_Parameter!$C$19</f>
        <v>#N/A</v>
      </c>
      <c r="EK79" s="89" t="e">
        <f ca="1">EK56*EK33/E3_Parameter!$C$19</f>
        <v>#N/A</v>
      </c>
      <c r="EL79" s="89" t="e">
        <f ca="1">EL56*EL33/E3_Parameter!$C$19</f>
        <v>#N/A</v>
      </c>
      <c r="EM79" s="89" t="e">
        <f ca="1">EM56*EM33/E3_Parameter!$C$19</f>
        <v>#N/A</v>
      </c>
      <c r="EN79" s="89" t="e">
        <f ca="1">EN56*EN33/E3_Parameter!$C$19</f>
        <v>#N/A</v>
      </c>
      <c r="EO79" s="89" t="e">
        <f ca="1">EO56*EO33/E3_Parameter!$C$19</f>
        <v>#N/A</v>
      </c>
      <c r="EP79" s="89" t="e">
        <f ca="1">EP56*EP33/E3_Parameter!$C$19</f>
        <v>#N/A</v>
      </c>
      <c r="EQ79" s="89" t="e">
        <f ca="1">EQ56*EQ33/E3_Parameter!$C$19</f>
        <v>#N/A</v>
      </c>
      <c r="ER79" s="89" t="e">
        <f ca="1">ER56*ER33/E3_Parameter!$C$19</f>
        <v>#N/A</v>
      </c>
      <c r="ES79" s="89" t="e">
        <f ca="1">ES56*ES33/E3_Parameter!$C$19</f>
        <v>#N/A</v>
      </c>
      <c r="ET79" s="89" t="e">
        <f ca="1">ET56*ET33/E3_Parameter!$C$19</f>
        <v>#N/A</v>
      </c>
      <c r="EU79" s="89" t="e">
        <f ca="1">EU56*EU33/E3_Parameter!$C$19</f>
        <v>#N/A</v>
      </c>
      <c r="EV79" s="89" t="e">
        <f ca="1">EV56*EV33/E3_Parameter!$C$19</f>
        <v>#N/A</v>
      </c>
      <c r="EW79" s="89" t="e">
        <f ca="1">EW56*EW33/E3_Parameter!$C$19</f>
        <v>#N/A</v>
      </c>
      <c r="EX79" s="89" t="e">
        <f ca="1">EX56*EX33/E3_Parameter!$C$19</f>
        <v>#N/A</v>
      </c>
      <c r="EY79" s="89" t="e">
        <f ca="1">EY56*EY33/E3_Parameter!$C$19</f>
        <v>#N/A</v>
      </c>
      <c r="EZ79" s="89" t="e">
        <f ca="1">EZ56*EZ33/E3_Parameter!$C$19</f>
        <v>#N/A</v>
      </c>
      <c r="FA79" s="89" t="e">
        <f ca="1">FA56*FA33/E3_Parameter!$C$19</f>
        <v>#N/A</v>
      </c>
      <c r="FB79" s="89" t="e">
        <f ca="1">FB56*FB33/E3_Parameter!$C$19</f>
        <v>#N/A</v>
      </c>
      <c r="FC79" s="89" t="e">
        <f ca="1">FC56*FC33/E3_Parameter!$C$19</f>
        <v>#N/A</v>
      </c>
      <c r="FD79" s="89" t="e">
        <f ca="1">FD56*FD33/E3_Parameter!$C$19</f>
        <v>#N/A</v>
      </c>
      <c r="FE79" s="89" t="e">
        <f ca="1">FE56*FE33/E3_Parameter!$C$19</f>
        <v>#N/A</v>
      </c>
      <c r="FF79" s="89" t="e">
        <f ca="1">FF56*FF33/E3_Parameter!$C$19</f>
        <v>#N/A</v>
      </c>
      <c r="FG79" s="89" t="e">
        <f ca="1">FG56*FG33/E3_Parameter!$C$19</f>
        <v>#N/A</v>
      </c>
      <c r="FH79" s="89" t="e">
        <f ca="1">FH56*FH33/E3_Parameter!$C$19</f>
        <v>#N/A</v>
      </c>
      <c r="FI79" s="89" t="e">
        <f ca="1">FI56*FI33/E3_Parameter!$C$19</f>
        <v>#N/A</v>
      </c>
      <c r="FJ79" s="89" t="e">
        <f ca="1">FJ56*FJ33/E3_Parameter!$C$19</f>
        <v>#N/A</v>
      </c>
      <c r="FK79" s="89" t="e">
        <f ca="1">FK56*FK33/E3_Parameter!$C$19</f>
        <v>#N/A</v>
      </c>
      <c r="FL79" s="89" t="e">
        <f ca="1">FL56*FL33/E3_Parameter!$C$19</f>
        <v>#N/A</v>
      </c>
      <c r="FM79" s="89" t="e">
        <f ca="1">FM56*FM33/E3_Parameter!$C$19</f>
        <v>#N/A</v>
      </c>
      <c r="FN79" s="89" t="e">
        <f ca="1">FN56*FN33/E3_Parameter!$C$19</f>
        <v>#N/A</v>
      </c>
      <c r="FO79" s="89" t="e">
        <f ca="1">FO56*FO33/E3_Parameter!$C$19</f>
        <v>#N/A</v>
      </c>
      <c r="FP79" s="89" t="e">
        <f ca="1">FP56*FP33/E3_Parameter!$C$19</f>
        <v>#N/A</v>
      </c>
      <c r="FQ79" s="89" t="e">
        <f ca="1">FQ56*FQ33/E3_Parameter!$C$19</f>
        <v>#N/A</v>
      </c>
      <c r="FR79" s="89" t="e">
        <f ca="1">FR56*FR33/E3_Parameter!$C$19</f>
        <v>#N/A</v>
      </c>
      <c r="FS79" s="89" t="e">
        <f ca="1">FS56*FS33/E3_Parameter!$C$19</f>
        <v>#N/A</v>
      </c>
      <c r="FT79" s="89" t="e">
        <f ca="1">FT56*FT33/E3_Parameter!$C$19</f>
        <v>#N/A</v>
      </c>
      <c r="FU79" s="89" t="e">
        <f ca="1">FU56*FU33/E3_Parameter!$C$19</f>
        <v>#N/A</v>
      </c>
      <c r="FV79" s="89" t="e">
        <f ca="1">FV56*FV33/E3_Parameter!$C$19</f>
        <v>#N/A</v>
      </c>
      <c r="FW79" s="89" t="e">
        <f ca="1">FW56*FW33/E3_Parameter!$C$19</f>
        <v>#N/A</v>
      </c>
      <c r="FX79" s="89" t="e">
        <f ca="1">FX56*FX33/E3_Parameter!$C$19</f>
        <v>#N/A</v>
      </c>
      <c r="FY79" s="89" t="e">
        <f ca="1">FY56*FY33/E3_Parameter!$C$19</f>
        <v>#N/A</v>
      </c>
      <c r="FZ79" s="89" t="e">
        <f ca="1">FZ56*FZ33/E3_Parameter!$C$19</f>
        <v>#N/A</v>
      </c>
      <c r="GA79" s="89" t="e">
        <f ca="1">GA56*GA33/E3_Parameter!$C$19</f>
        <v>#N/A</v>
      </c>
      <c r="GB79" s="89" t="e">
        <f ca="1">GB56*GB33/E3_Parameter!$C$19</f>
        <v>#N/A</v>
      </c>
      <c r="GC79" s="89" t="e">
        <f ca="1">GC56*GC33/E3_Parameter!$C$19</f>
        <v>#N/A</v>
      </c>
      <c r="GD79" s="89" t="e">
        <f ca="1">GD56*GD33/E3_Parameter!$C$19</f>
        <v>#N/A</v>
      </c>
      <c r="GE79" s="89" t="e">
        <f ca="1">GE56*GE33/E3_Parameter!$C$19</f>
        <v>#N/A</v>
      </c>
      <c r="GF79" s="89" t="e">
        <f ca="1">GF56*GF33/E3_Parameter!$C$19</f>
        <v>#N/A</v>
      </c>
      <c r="GG79" s="89" t="e">
        <f ca="1">GG56*GG33/E3_Parameter!$C$19</f>
        <v>#N/A</v>
      </c>
      <c r="GH79" s="89" t="e">
        <f ca="1">GH56*GH33/E3_Parameter!$C$19</f>
        <v>#N/A</v>
      </c>
      <c r="GI79" s="89" t="e">
        <f ca="1">GI56*GI33/E3_Parameter!$C$19</f>
        <v>#N/A</v>
      </c>
      <c r="GJ79" s="89" t="e">
        <f ca="1">GJ56*GJ33/E3_Parameter!$C$19</f>
        <v>#N/A</v>
      </c>
      <c r="GK79" s="89" t="e">
        <f ca="1">GK56*GK33/E3_Parameter!$C$19</f>
        <v>#N/A</v>
      </c>
      <c r="GL79" s="89" t="e">
        <f ca="1">GL56*GL33/E3_Parameter!$C$19</f>
        <v>#N/A</v>
      </c>
      <c r="GM79" s="89" t="e">
        <f ca="1">GM56*GM33/E3_Parameter!$C$19</f>
        <v>#N/A</v>
      </c>
      <c r="GN79" s="89" t="e">
        <f ca="1">GN56*GN33/E3_Parameter!$C$19</f>
        <v>#N/A</v>
      </c>
      <c r="GO79" s="89" t="e">
        <f ca="1">GO56*GO33/E3_Parameter!$C$19</f>
        <v>#N/A</v>
      </c>
      <c r="GP79" s="89" t="e">
        <f ca="1">GP56*GP33/E3_Parameter!$C$19</f>
        <v>#N/A</v>
      </c>
      <c r="GQ79" s="89" t="e">
        <f ca="1">GQ56*GQ33/E3_Parameter!$C$19</f>
        <v>#N/A</v>
      </c>
      <c r="GR79" s="89" t="e">
        <f ca="1">GR56*GR33/E3_Parameter!$C$19</f>
        <v>#N/A</v>
      </c>
      <c r="GS79" s="89" t="e">
        <f ca="1">GS56*GS33/E3_Parameter!$C$19</f>
        <v>#N/A</v>
      </c>
      <c r="GT79" s="89" t="e">
        <f ca="1">GT56*GT33/E3_Parameter!$C$19</f>
        <v>#N/A</v>
      </c>
      <c r="GU79" s="89" t="e">
        <f ca="1">GU56*GU33/E3_Parameter!$C$19</f>
        <v>#N/A</v>
      </c>
      <c r="GV79" s="89" t="e">
        <f ca="1">GV56*GV33/E3_Parameter!$C$19</f>
        <v>#N/A</v>
      </c>
      <c r="GW79" s="89" t="e">
        <f ca="1">GW56*GW33/E3_Parameter!$C$19</f>
        <v>#N/A</v>
      </c>
      <c r="GX79" s="89" t="e">
        <f ca="1">GX56*GX33/E3_Parameter!$C$19</f>
        <v>#N/A</v>
      </c>
      <c r="GY79" s="89" t="e">
        <f ca="1">GY56*GY33/E3_Parameter!$C$19</f>
        <v>#N/A</v>
      </c>
      <c r="GZ79" s="89" t="e">
        <f ca="1">GZ56*GZ33/E3_Parameter!$C$19</f>
        <v>#N/A</v>
      </c>
      <c r="HA79" s="89" t="e">
        <f ca="1">HA56*HA33/E3_Parameter!$C$19</f>
        <v>#N/A</v>
      </c>
      <c r="HB79" s="89" t="e">
        <f ca="1">HB56*HB33/E3_Parameter!$C$19</f>
        <v>#N/A</v>
      </c>
      <c r="HC79" s="89" t="e">
        <f ca="1">HC56*HC33/E3_Parameter!$C$19</f>
        <v>#N/A</v>
      </c>
      <c r="HD79" s="89" t="e">
        <f ca="1">HD56*HD33/E3_Parameter!$C$19</f>
        <v>#N/A</v>
      </c>
      <c r="HE79" s="89" t="e">
        <f ca="1">HE56*HE33/E3_Parameter!$C$19</f>
        <v>#N/A</v>
      </c>
      <c r="HF79" s="89" t="e">
        <f ca="1">HF56*HF33/E3_Parameter!$C$19</f>
        <v>#N/A</v>
      </c>
      <c r="HG79" s="89" t="e">
        <f ca="1">HG56*HG33/E3_Parameter!$C$19</f>
        <v>#N/A</v>
      </c>
      <c r="HH79" s="89" t="e">
        <f ca="1">HH56*HH33/E3_Parameter!$C$19</f>
        <v>#N/A</v>
      </c>
      <c r="HI79" s="89" t="e">
        <f ca="1">HI56*HI33/E3_Parameter!$C$19</f>
        <v>#N/A</v>
      </c>
      <c r="HJ79" s="89" t="e">
        <f ca="1">HJ56*HJ33/E3_Parameter!$C$19</f>
        <v>#N/A</v>
      </c>
      <c r="HK79" s="89" t="e">
        <f ca="1">HK56*HK33/E3_Parameter!$C$19</f>
        <v>#N/A</v>
      </c>
      <c r="HL79" s="89" t="e">
        <f ca="1">HL56*HL33/E3_Parameter!$C$19</f>
        <v>#N/A</v>
      </c>
      <c r="HM79" s="89" t="e">
        <f ca="1">HM56*HM33/E3_Parameter!$C$19</f>
        <v>#N/A</v>
      </c>
      <c r="HN79" s="89" t="e">
        <f ca="1">HN56*HN33/E3_Parameter!$C$19</f>
        <v>#N/A</v>
      </c>
      <c r="HO79" s="89" t="e">
        <f ca="1">HO56*HO33/E3_Parameter!$C$19</f>
        <v>#N/A</v>
      </c>
      <c r="HP79" s="89" t="e">
        <f ca="1">HP56*HP33/E3_Parameter!$C$19</f>
        <v>#N/A</v>
      </c>
      <c r="HQ79" s="89" t="e">
        <f ca="1">HQ56*HQ33/E3_Parameter!$C$19</f>
        <v>#N/A</v>
      </c>
      <c r="HR79" s="89" t="e">
        <f ca="1">HR56*HR33/E3_Parameter!$C$19</f>
        <v>#N/A</v>
      </c>
      <c r="HS79" s="89" t="e">
        <f ca="1">HS56*HS33/E3_Parameter!$C$19</f>
        <v>#N/A</v>
      </c>
      <c r="HT79" s="89" t="e">
        <f ca="1">HT56*HT33/E3_Parameter!$C$19</f>
        <v>#N/A</v>
      </c>
      <c r="HU79" s="89" t="e">
        <f ca="1">HU56*HU33/E3_Parameter!$C$19</f>
        <v>#N/A</v>
      </c>
      <c r="HV79" s="89" t="e">
        <f ca="1">HV56*HV33/E3_Parameter!$C$19</f>
        <v>#N/A</v>
      </c>
      <c r="HW79" s="89" t="e">
        <f ca="1">HW56*HW33/E3_Parameter!$C$19</f>
        <v>#N/A</v>
      </c>
      <c r="HX79" s="89" t="e">
        <f ca="1">HX56*HX33/E3_Parameter!$C$19</f>
        <v>#N/A</v>
      </c>
      <c r="HY79" s="89" t="e">
        <f ca="1">HY56*HY33/E3_Parameter!$C$19</f>
        <v>#N/A</v>
      </c>
      <c r="HZ79" s="89" t="e">
        <f ca="1">HZ56*HZ33/E3_Parameter!$C$19</f>
        <v>#N/A</v>
      </c>
      <c r="IA79" s="89" t="e">
        <f ca="1">IA56*IA33/E3_Parameter!$C$19</f>
        <v>#N/A</v>
      </c>
      <c r="IB79" s="89" t="e">
        <f ca="1">IB56*IB33/E3_Parameter!$C$19</f>
        <v>#N/A</v>
      </c>
      <c r="IC79" s="89" t="e">
        <f ca="1">IC56*IC33/E3_Parameter!$C$19</f>
        <v>#N/A</v>
      </c>
      <c r="ID79" s="89" t="e">
        <f ca="1">ID56*ID33/E3_Parameter!$C$19</f>
        <v>#N/A</v>
      </c>
      <c r="IE79" s="89" t="e">
        <f ca="1">IE56*IE33/E3_Parameter!$C$19</f>
        <v>#N/A</v>
      </c>
      <c r="IF79" s="89" t="e">
        <f ca="1">IF56*IF33/E3_Parameter!$C$19</f>
        <v>#N/A</v>
      </c>
      <c r="IG79" s="89" t="e">
        <f ca="1">IG56*IG33/E3_Parameter!$C$19</f>
        <v>#N/A</v>
      </c>
      <c r="IH79" s="89" t="e">
        <f ca="1">IH56*IH33/E3_Parameter!$C$19</f>
        <v>#N/A</v>
      </c>
      <c r="II79" s="89" t="e">
        <f ca="1">II56*II33/E3_Parameter!$C$19</f>
        <v>#N/A</v>
      </c>
      <c r="IJ79" s="89" t="e">
        <f ca="1">IJ56*IJ33/E3_Parameter!$C$19</f>
        <v>#N/A</v>
      </c>
      <c r="IK79" s="89" t="e">
        <f ca="1">IK56*IK33/E3_Parameter!$C$19</f>
        <v>#N/A</v>
      </c>
      <c r="IL79" s="89" t="e">
        <f ca="1">IL56*IL33/E3_Parameter!$C$19</f>
        <v>#N/A</v>
      </c>
      <c r="IM79" s="89" t="e">
        <f ca="1">IM56*IM33/E3_Parameter!$C$19</f>
        <v>#N/A</v>
      </c>
      <c r="IN79" s="89" t="e">
        <f ca="1">IN56*IN33/E3_Parameter!$C$19</f>
        <v>#N/A</v>
      </c>
      <c r="IO79" s="89" t="e">
        <f ca="1">IO56*IO33/E3_Parameter!$C$19</f>
        <v>#N/A</v>
      </c>
      <c r="IP79" s="89" t="e">
        <f ca="1">IP56*IP33/E3_Parameter!$C$19</f>
        <v>#N/A</v>
      </c>
      <c r="IQ79" s="89" t="e">
        <f ca="1">IQ56*IQ33/E3_Parameter!$C$19</f>
        <v>#N/A</v>
      </c>
      <c r="IR79" s="89" t="e">
        <f ca="1">IR56*IR33/E3_Parameter!$C$19</f>
        <v>#N/A</v>
      </c>
      <c r="IS79" s="89" t="e">
        <f ca="1">IS56*IS33/E3_Parameter!$C$19</f>
        <v>#N/A</v>
      </c>
      <c r="IT79" s="89" t="e">
        <f ca="1">IT56*IT33/E3_Parameter!$C$19</f>
        <v>#N/A</v>
      </c>
      <c r="IU79" s="89" t="e">
        <f ca="1">IU56*IU33/E3_Parameter!$C$19</f>
        <v>#N/A</v>
      </c>
      <c r="IV79" s="89" t="e">
        <f ca="1">IV56*IV33/E3_Parameter!$C$19</f>
        <v>#N/A</v>
      </c>
      <c r="IW79" s="89" t="e">
        <f ca="1">IW56*IW33/E3_Parameter!$C$19</f>
        <v>#N/A</v>
      </c>
      <c r="IX79" s="89" t="e">
        <f ca="1">IX56*IX33/E3_Parameter!$C$19</f>
        <v>#N/A</v>
      </c>
      <c r="IY79" s="89" t="e">
        <f ca="1">IY56*IY33/E3_Parameter!$C$19</f>
        <v>#N/A</v>
      </c>
      <c r="IZ79" s="89" t="e">
        <f ca="1">IZ56*IZ33/E3_Parameter!$C$19</f>
        <v>#N/A</v>
      </c>
      <c r="JA79" s="89" t="e">
        <f ca="1">JA56*JA33/E3_Parameter!$C$19</f>
        <v>#N/A</v>
      </c>
      <c r="JB79" s="89" t="e">
        <f ca="1">JB56*JB33/E3_Parameter!$C$19</f>
        <v>#N/A</v>
      </c>
      <c r="JC79" s="89" t="e">
        <f ca="1">JC56*JC33/E3_Parameter!$C$19</f>
        <v>#N/A</v>
      </c>
      <c r="JD79" s="89" t="e">
        <f ca="1">JD56*JD33/E3_Parameter!$C$19</f>
        <v>#N/A</v>
      </c>
      <c r="JE79" s="89" t="e">
        <f ca="1">JE56*JE33/E3_Parameter!$C$19</f>
        <v>#N/A</v>
      </c>
      <c r="JF79" s="89" t="e">
        <f ca="1">JF56*JF33/E3_Parameter!$C$19</f>
        <v>#N/A</v>
      </c>
      <c r="JG79" s="89" t="e">
        <f ca="1">JG56*JG33/E3_Parameter!$C$19</f>
        <v>#N/A</v>
      </c>
      <c r="JH79" s="89" t="e">
        <f ca="1">JH56*JH33/E3_Parameter!$C$19</f>
        <v>#N/A</v>
      </c>
      <c r="JI79" s="89" t="e">
        <f ca="1">JI56*JI33/E3_Parameter!$C$19</f>
        <v>#N/A</v>
      </c>
      <c r="JJ79" s="89" t="e">
        <f ca="1">JJ56*JJ33/E3_Parameter!$C$19</f>
        <v>#N/A</v>
      </c>
      <c r="JK79" s="89" t="e">
        <f ca="1">JK56*JK33/E3_Parameter!$C$19</f>
        <v>#N/A</v>
      </c>
      <c r="JL79" s="89" t="e">
        <f ca="1">JL56*JL33/E3_Parameter!$C$19</f>
        <v>#N/A</v>
      </c>
      <c r="JM79" s="89" t="e">
        <f ca="1">JM56*JM33/E3_Parameter!$C$19</f>
        <v>#N/A</v>
      </c>
      <c r="JN79" s="89" t="e">
        <f ca="1">JN56*JN33/E3_Parameter!$C$19</f>
        <v>#N/A</v>
      </c>
      <c r="JO79" s="89" t="e">
        <f ca="1">JO56*JO33/E3_Parameter!$C$19</f>
        <v>#N/A</v>
      </c>
      <c r="JP79" s="89" t="e">
        <f ca="1">JP56*JP33/E3_Parameter!$C$19</f>
        <v>#N/A</v>
      </c>
      <c r="JQ79" s="89" t="e">
        <f ca="1">JQ56*JQ33/E3_Parameter!$C$19</f>
        <v>#N/A</v>
      </c>
      <c r="JR79" s="89" t="e">
        <f ca="1">JR56*JR33/E3_Parameter!$C$19</f>
        <v>#N/A</v>
      </c>
      <c r="JS79" s="89" t="e">
        <f ca="1">JS56*JS33/E3_Parameter!$C$19</f>
        <v>#N/A</v>
      </c>
      <c r="JT79" s="89" t="e">
        <f ca="1">JT56*JT33/E3_Parameter!$C$19</f>
        <v>#N/A</v>
      </c>
      <c r="JU79" s="89" t="e">
        <f ca="1">JU56*JU33/E3_Parameter!$C$19</f>
        <v>#N/A</v>
      </c>
      <c r="JV79" s="89" t="e">
        <f ca="1">JV56*JV33/E3_Parameter!$C$19</f>
        <v>#N/A</v>
      </c>
      <c r="JW79" s="89" t="e">
        <f ca="1">JW56*JW33/E3_Parameter!$C$19</f>
        <v>#N/A</v>
      </c>
      <c r="JX79" s="89" t="e">
        <f ca="1">JX56*JX33/E3_Parameter!$C$19</f>
        <v>#N/A</v>
      </c>
      <c r="JY79" s="89" t="e">
        <f ca="1">JY56*JY33/E3_Parameter!$C$19</f>
        <v>#N/A</v>
      </c>
      <c r="JZ79" s="89" t="e">
        <f ca="1">JZ56*JZ33/E3_Parameter!$C$19</f>
        <v>#N/A</v>
      </c>
      <c r="KA79" s="89" t="e">
        <f ca="1">KA56*KA33/E3_Parameter!$C$19</f>
        <v>#N/A</v>
      </c>
      <c r="KB79" s="89" t="e">
        <f ca="1">KB56*KB33/E3_Parameter!$C$19</f>
        <v>#N/A</v>
      </c>
      <c r="KC79" s="89" t="e">
        <f ca="1">KC56*KC33/E3_Parameter!$C$19</f>
        <v>#N/A</v>
      </c>
      <c r="KD79" s="89" t="e">
        <f ca="1">KD56*KD33/E3_Parameter!$C$19</f>
        <v>#N/A</v>
      </c>
      <c r="KE79" s="89" t="e">
        <f ca="1">KE56*KE33/E3_Parameter!$C$19</f>
        <v>#N/A</v>
      </c>
      <c r="KF79" s="89" t="e">
        <f ca="1">KF56*KF33/E3_Parameter!$C$19</f>
        <v>#N/A</v>
      </c>
      <c r="KG79" s="89" t="e">
        <f ca="1">KG56*KG33/E3_Parameter!$C$19</f>
        <v>#N/A</v>
      </c>
      <c r="KH79" s="89" t="e">
        <f ca="1">KH56*KH33/E3_Parameter!$C$19</f>
        <v>#N/A</v>
      </c>
      <c r="KI79" s="89" t="e">
        <f ca="1">KI56*KI33/E3_Parameter!$C$19</f>
        <v>#N/A</v>
      </c>
      <c r="KJ79" s="89" t="e">
        <f ca="1">KJ56*KJ33/E3_Parameter!$C$19</f>
        <v>#N/A</v>
      </c>
      <c r="KK79" s="89" t="e">
        <f ca="1">KK56*KK33/E3_Parameter!$C$19</f>
        <v>#N/A</v>
      </c>
      <c r="KL79" s="89" t="e">
        <f ca="1">KL56*KL33/E3_Parameter!$C$19</f>
        <v>#N/A</v>
      </c>
      <c r="KM79" s="89" t="e">
        <f ca="1">KM56*KM33/E3_Parameter!$C$19</f>
        <v>#N/A</v>
      </c>
      <c r="KN79" s="89" t="e">
        <f ca="1">KN56*KN33/E3_Parameter!$C$19</f>
        <v>#N/A</v>
      </c>
      <c r="KO79" s="89" t="e">
        <f ca="1">KO56*KO33/E3_Parameter!$C$19</f>
        <v>#N/A</v>
      </c>
      <c r="KP79" s="89" t="e">
        <f ca="1">KP56*KP33/E3_Parameter!$C$19</f>
        <v>#N/A</v>
      </c>
      <c r="KQ79" s="89" t="e">
        <f ca="1">KQ56*KQ33/E3_Parameter!$C$19</f>
        <v>#N/A</v>
      </c>
      <c r="KR79" s="89" t="e">
        <f ca="1">KR56*KR33/E3_Parameter!$C$19</f>
        <v>#N/A</v>
      </c>
      <c r="KS79" s="89" t="e">
        <f ca="1">KS56*KS33/E3_Parameter!$C$19</f>
        <v>#N/A</v>
      </c>
      <c r="KT79" s="89" t="e">
        <f ca="1">KT56*KT33/E3_Parameter!$C$19</f>
        <v>#N/A</v>
      </c>
      <c r="KU79" s="89" t="e">
        <f ca="1">KU56*KU33/E3_Parameter!$C$19</f>
        <v>#N/A</v>
      </c>
      <c r="KV79" s="89" t="e">
        <f ca="1">KV56*KV33/E3_Parameter!$C$19</f>
        <v>#N/A</v>
      </c>
      <c r="KW79" s="89" t="e">
        <f ca="1">KW56*KW33/E3_Parameter!$C$19</f>
        <v>#N/A</v>
      </c>
      <c r="KX79" s="89" t="e">
        <f ca="1">KX56*KX33/E3_Parameter!$C$19</f>
        <v>#N/A</v>
      </c>
      <c r="KY79" s="89" t="e">
        <f ca="1">KY56*KY33/E3_Parameter!$C$19</f>
        <v>#N/A</v>
      </c>
      <c r="KZ79" s="89" t="e">
        <f ca="1">KZ56*KZ33/E3_Parameter!$C$19</f>
        <v>#N/A</v>
      </c>
      <c r="LA79" s="89" t="e">
        <f ca="1">LA56*LA33/E3_Parameter!$C$19</f>
        <v>#N/A</v>
      </c>
      <c r="LB79" s="89" t="e">
        <f ca="1">LB56*LB33/E3_Parameter!$C$19</f>
        <v>#N/A</v>
      </c>
      <c r="LC79" s="89" t="e">
        <f ca="1">LC56*LC33/E3_Parameter!$C$19</f>
        <v>#N/A</v>
      </c>
      <c r="LD79" s="89" t="e">
        <f ca="1">LD56*LD33/E3_Parameter!$C$19</f>
        <v>#N/A</v>
      </c>
      <c r="LE79" s="89" t="e">
        <f ca="1">LE56*LE33/E3_Parameter!$C$19</f>
        <v>#N/A</v>
      </c>
      <c r="LF79" s="89" t="e">
        <f ca="1">LF56*LF33/E3_Parameter!$C$19</f>
        <v>#N/A</v>
      </c>
      <c r="LG79" s="89" t="e">
        <f ca="1">LG56*LG33/E3_Parameter!$C$19</f>
        <v>#N/A</v>
      </c>
      <c r="LH79" s="89" t="e">
        <f ca="1">LH56*LH33/E3_Parameter!$C$19</f>
        <v>#N/A</v>
      </c>
      <c r="LI79" s="89" t="e">
        <f ca="1">LI56*LI33/E3_Parameter!$C$19</f>
        <v>#N/A</v>
      </c>
      <c r="LJ79" s="89" t="e">
        <f ca="1">LJ56*LJ33/E3_Parameter!$C$19</f>
        <v>#N/A</v>
      </c>
      <c r="LK79" s="89" t="e">
        <f ca="1">LK56*LK33/E3_Parameter!$C$19</f>
        <v>#N/A</v>
      </c>
      <c r="LL79" s="89" t="e">
        <f ca="1">LL56*LL33/E3_Parameter!$C$19</f>
        <v>#N/A</v>
      </c>
      <c r="LM79" s="89" t="e">
        <f ca="1">LM56*LM33/E3_Parameter!$C$19</f>
        <v>#N/A</v>
      </c>
      <c r="LN79" s="89" t="e">
        <f ca="1">LN56*LN33/E3_Parameter!$C$19</f>
        <v>#N/A</v>
      </c>
      <c r="LO79" s="89" t="e">
        <f ca="1">LO56*LO33/E3_Parameter!$C$19</f>
        <v>#N/A</v>
      </c>
      <c r="LP79" s="89" t="e">
        <f ca="1">LP56*LP33/E3_Parameter!$C$19</f>
        <v>#N/A</v>
      </c>
      <c r="LQ79" s="89" t="e">
        <f ca="1">LQ56*LQ33/E3_Parameter!$C$19</f>
        <v>#N/A</v>
      </c>
      <c r="LR79" s="89" t="e">
        <f ca="1">LR56*LR33/E3_Parameter!$C$19</f>
        <v>#N/A</v>
      </c>
      <c r="LS79" s="89" t="e">
        <f ca="1">LS56*LS33/E3_Parameter!$C$19</f>
        <v>#N/A</v>
      </c>
      <c r="LT79" s="89" t="e">
        <f ca="1">LT56*LT33/E3_Parameter!$C$19</f>
        <v>#N/A</v>
      </c>
      <c r="LU79" s="89" t="e">
        <f ca="1">LU56*LU33/E3_Parameter!$C$19</f>
        <v>#N/A</v>
      </c>
      <c r="LV79" s="89" t="e">
        <f ca="1">LV56*LV33/E3_Parameter!$C$19</f>
        <v>#N/A</v>
      </c>
      <c r="LW79" s="89" t="e">
        <f ca="1">LW56*LW33/E3_Parameter!$C$19</f>
        <v>#N/A</v>
      </c>
      <c r="LX79" s="89" t="e">
        <f ca="1">LX56*LX33/E3_Parameter!$C$19</f>
        <v>#N/A</v>
      </c>
      <c r="LY79" s="89" t="e">
        <f ca="1">LY56*LY33/E3_Parameter!$C$19</f>
        <v>#N/A</v>
      </c>
      <c r="LZ79" s="89" t="e">
        <f ca="1">LZ56*LZ33/E3_Parameter!$C$19</f>
        <v>#N/A</v>
      </c>
      <c r="MA79" s="89" t="e">
        <f ca="1">MA56*MA33/E3_Parameter!$C$19</f>
        <v>#N/A</v>
      </c>
      <c r="MB79" s="89" t="e">
        <f ca="1">MB56*MB33/E3_Parameter!$C$19</f>
        <v>#N/A</v>
      </c>
      <c r="MC79" s="89" t="e">
        <f ca="1">MC56*MC33/E3_Parameter!$C$19</f>
        <v>#N/A</v>
      </c>
      <c r="MD79" s="89" t="e">
        <f ca="1">MD56*MD33/E3_Parameter!$C$19</f>
        <v>#N/A</v>
      </c>
      <c r="ME79" s="89" t="e">
        <f ca="1">ME56*ME33/E3_Parameter!$C$19</f>
        <v>#N/A</v>
      </c>
      <c r="MF79" s="89" t="e">
        <f ca="1">MF56*MF33/E3_Parameter!$C$19</f>
        <v>#N/A</v>
      </c>
      <c r="MG79" s="89" t="e">
        <f ca="1">MG56*MG33/E3_Parameter!$C$19</f>
        <v>#N/A</v>
      </c>
      <c r="MH79" s="89" t="e">
        <f ca="1">MH56*MH33/E3_Parameter!$C$19</f>
        <v>#N/A</v>
      </c>
      <c r="MI79" s="89" t="e">
        <f ca="1">MI56*MI33/E3_Parameter!$C$19</f>
        <v>#N/A</v>
      </c>
      <c r="MJ79" s="89" t="e">
        <f ca="1">MJ56*MJ33/E3_Parameter!$C$19</f>
        <v>#N/A</v>
      </c>
      <c r="MK79" s="89" t="e">
        <f ca="1">MK56*MK33/E3_Parameter!$C$19</f>
        <v>#N/A</v>
      </c>
      <c r="ML79" s="89" t="e">
        <f ca="1">ML56*ML33/E3_Parameter!$C$19</f>
        <v>#N/A</v>
      </c>
      <c r="MM79" s="89" t="e">
        <f ca="1">MM56*MM33/E3_Parameter!$C$19</f>
        <v>#N/A</v>
      </c>
      <c r="MN79" s="89" t="e">
        <f ca="1">MN56*MN33/E3_Parameter!$C$19</f>
        <v>#N/A</v>
      </c>
      <c r="MO79" s="89" t="e">
        <f ca="1">MO56*MO33/E3_Parameter!$C$19</f>
        <v>#N/A</v>
      </c>
      <c r="MP79" s="89" t="e">
        <f ca="1">MP56*MP33/E3_Parameter!$C$19</f>
        <v>#N/A</v>
      </c>
      <c r="MQ79" s="89" t="e">
        <f ca="1">MQ56*MQ33/E3_Parameter!$C$19</f>
        <v>#N/A</v>
      </c>
      <c r="MR79" s="89" t="e">
        <f ca="1">MR56*MR33/E3_Parameter!$C$19</f>
        <v>#N/A</v>
      </c>
      <c r="MS79" s="89" t="e">
        <f ca="1">MS56*MS33/E3_Parameter!$C$19</f>
        <v>#N/A</v>
      </c>
      <c r="MT79" s="89" t="e">
        <f ca="1">MT56*MT33/E3_Parameter!$C$19</f>
        <v>#N/A</v>
      </c>
      <c r="MU79" s="89" t="e">
        <f ca="1">MU56*MU33/E3_Parameter!$C$19</f>
        <v>#N/A</v>
      </c>
      <c r="MV79" s="89" t="e">
        <f ca="1">MV56*MV33/E3_Parameter!$C$19</f>
        <v>#N/A</v>
      </c>
      <c r="MW79" s="89" t="e">
        <f ca="1">MW56*MW33/E3_Parameter!$C$19</f>
        <v>#N/A</v>
      </c>
      <c r="MX79" s="89" t="e">
        <f ca="1">MX56*MX33/E3_Parameter!$C$19</f>
        <v>#N/A</v>
      </c>
      <c r="MY79" s="89" t="e">
        <f ca="1">MY56*MY33/E3_Parameter!$C$19</f>
        <v>#N/A</v>
      </c>
      <c r="MZ79" s="89" t="e">
        <f ca="1">MZ56*MZ33/E3_Parameter!$C$19</f>
        <v>#N/A</v>
      </c>
      <c r="NA79" s="89" t="e">
        <f ca="1">NA56*NA33/E3_Parameter!$C$19</f>
        <v>#N/A</v>
      </c>
      <c r="NB79" s="89" t="e">
        <f ca="1">NB56*NB33/E3_Parameter!$C$19</f>
        <v>#N/A</v>
      </c>
      <c r="NC79" s="89" t="e">
        <f ca="1">NC56*NC33/E3_Parameter!$C$19</f>
        <v>#N/A</v>
      </c>
      <c r="ND79" s="89" t="e">
        <f ca="1">ND56*ND33/E3_Parameter!$C$19</f>
        <v>#N/A</v>
      </c>
      <c r="NE79" s="89" t="e">
        <f ca="1">NE56*NE33/E3_Parameter!$C$19</f>
        <v>#N/A</v>
      </c>
      <c r="NF79" s="89" t="e">
        <f ca="1">NF56*NF33/E3_Parameter!$C$19</f>
        <v>#N/A</v>
      </c>
      <c r="NG79" s="89" t="e">
        <f ca="1">NG56*NG33/E3_Parameter!$C$19</f>
        <v>#N/A</v>
      </c>
      <c r="NH79" s="89" t="e">
        <f ca="1">NH56*NH33/E3_Parameter!$C$19</f>
        <v>#N/A</v>
      </c>
      <c r="NI79" s="89" t="e">
        <f ca="1">NI56*NI33/E3_Parameter!$C$19</f>
        <v>#N/A</v>
      </c>
      <c r="NJ79" s="89" t="e">
        <f ca="1">NJ56*NJ33/E3_Parameter!$C$19</f>
        <v>#N/A</v>
      </c>
      <c r="NK79" s="89" t="e">
        <f ca="1">NK56*NK33/E3_Parameter!$C$19</f>
        <v>#N/A</v>
      </c>
      <c r="NL79" s="89" t="e">
        <f ca="1">NL56*NL33/E3_Parameter!$C$19</f>
        <v>#N/A</v>
      </c>
      <c r="NM79" s="89" t="e">
        <f ca="1">NM56*NM33/E3_Parameter!$C$19</f>
        <v>#N/A</v>
      </c>
      <c r="NN79" s="89" t="e">
        <f ca="1">NN56*NN33/E3_Parameter!$C$19</f>
        <v>#N/A</v>
      </c>
      <c r="NO79" s="89" t="e">
        <f ca="1">NO56*NO33/E3_Parameter!$C$19</f>
        <v>#N/A</v>
      </c>
      <c r="NP79" s="89" t="e">
        <f ca="1">NP56*NP33/E3_Parameter!$C$19</f>
        <v>#N/A</v>
      </c>
      <c r="NQ79" s="89" t="e">
        <f ca="1">NQ56*NQ33/E3_Parameter!$C$19</f>
        <v>#N/A</v>
      </c>
      <c r="NR79" s="89" t="e">
        <f ca="1">NR56*NR33/E3_Parameter!$C$19</f>
        <v>#N/A</v>
      </c>
      <c r="NS79" s="89" t="e">
        <f ca="1">NS56*NS33/E3_Parameter!$C$19</f>
        <v>#N/A</v>
      </c>
      <c r="NT79" s="89" t="e">
        <f ca="1">NT56*NT33/E3_Parameter!$C$19</f>
        <v>#N/A</v>
      </c>
      <c r="NU79" s="89" t="e">
        <f ca="1">NU56*NU33/E3_Parameter!$C$19</f>
        <v>#N/A</v>
      </c>
      <c r="NV79" s="89" t="e">
        <f ca="1">NV56*NV33/E3_Parameter!$C$19</f>
        <v>#N/A</v>
      </c>
      <c r="NW79" s="89" t="e">
        <f ca="1">NW56*NW33/E3_Parameter!$C$19</f>
        <v>#N/A</v>
      </c>
      <c r="NX79" s="89" t="e">
        <f ca="1">NX56*NX33/E3_Parameter!$C$19</f>
        <v>#N/A</v>
      </c>
      <c r="NY79" s="89" t="e">
        <f ca="1">NY56*NY33/E3_Parameter!$C$19</f>
        <v>#N/A</v>
      </c>
      <c r="NZ79" s="89" t="e">
        <f ca="1">NZ56*NZ33/E3_Parameter!$C$19</f>
        <v>#N/A</v>
      </c>
      <c r="OA79" s="89" t="e">
        <f ca="1">OA56*OA33/E3_Parameter!$C$19</f>
        <v>#N/A</v>
      </c>
      <c r="OB79" s="89" t="e">
        <f ca="1">OB56*OB33/E3_Parameter!$C$19</f>
        <v>#N/A</v>
      </c>
      <c r="OC79" s="89" t="e">
        <f ca="1">OC56*OC33/E3_Parameter!$C$19</f>
        <v>#N/A</v>
      </c>
      <c r="OD79" s="89" t="e">
        <f ca="1">OD56*OD33/E3_Parameter!$C$19</f>
        <v>#N/A</v>
      </c>
      <c r="OE79" s="89" t="e">
        <f ca="1">OE56*OE33/E3_Parameter!$C$19</f>
        <v>#N/A</v>
      </c>
      <c r="OF79" s="89" t="e">
        <f ca="1">OF56*OF33/E3_Parameter!$C$19</f>
        <v>#N/A</v>
      </c>
      <c r="OG79" s="89" t="e">
        <f ca="1">OG56*OG33/E3_Parameter!$C$19</f>
        <v>#N/A</v>
      </c>
      <c r="OH79" s="89" t="e">
        <f ca="1">OH56*OH33/E3_Parameter!$C$19</f>
        <v>#N/A</v>
      </c>
      <c r="OI79" s="89" t="e">
        <f ca="1">OI56*OI33/E3_Parameter!$C$19</f>
        <v>#N/A</v>
      </c>
      <c r="OJ79" s="89" t="e">
        <f ca="1">OJ56*OJ33/E3_Parameter!$C$19</f>
        <v>#N/A</v>
      </c>
      <c r="OK79" s="89" t="e">
        <f ca="1">OK56*OK33/E3_Parameter!$C$19</f>
        <v>#N/A</v>
      </c>
      <c r="OL79" s="89" t="e">
        <f ca="1">OL56*OL33/E3_Parameter!$C$19</f>
        <v>#N/A</v>
      </c>
      <c r="OM79" s="89" t="e">
        <f ca="1">OM56*OM33/E3_Parameter!$C$19</f>
        <v>#N/A</v>
      </c>
    </row>
    <row r="80" spans="2:403" x14ac:dyDescent="0.3">
      <c r="B80" s="84">
        <v>150</v>
      </c>
      <c r="C80" s="85" t="s">
        <v>308</v>
      </c>
      <c r="D80" s="89">
        <f ca="1">D57*D34/E3_Parameter!$C$19</f>
        <v>107394.23624812748</v>
      </c>
      <c r="E80" s="89">
        <f ca="1">E57*E34/E3_Parameter!$C$19</f>
        <v>2933.6008080526512</v>
      </c>
      <c r="F80" s="89">
        <f ca="1">F57*F34/E3_Parameter!$C$19</f>
        <v>104460.63544007481</v>
      </c>
      <c r="G80" s="89">
        <f ca="1">G57*G34/E3_Parameter!$C$19</f>
        <v>51338.014140921397</v>
      </c>
      <c r="H80" s="89">
        <f ca="1">H57*H34/E3_Parameter!$C$19</f>
        <v>20535.205656368562</v>
      </c>
      <c r="I80" s="89">
        <f ca="1">I57*I34/E3_Parameter!$C$19</f>
        <v>10267.602828184281</v>
      </c>
      <c r="J80" s="89">
        <f ca="1">J57*J34/E3_Parameter!$C$19</f>
        <v>10267.602828184281</v>
      </c>
      <c r="K80" s="89">
        <f ca="1">K57*K34/E3_Parameter!$C$19</f>
        <v>30802.808484552836</v>
      </c>
      <c r="L80" s="89">
        <f ca="1">L57*L34/E3_Parameter!$C$19</f>
        <v>10267.602828184281</v>
      </c>
      <c r="M80" s="89">
        <f ca="1">M57*M34/E3_Parameter!$C$19</f>
        <v>20535.205656368562</v>
      </c>
      <c r="N80" s="89">
        <f ca="1">N57*N34/E3_Parameter!$C$19</f>
        <v>10267.602828184281</v>
      </c>
      <c r="O80" s="89">
        <f ca="1">O57*O34/E3_Parameter!$C$19</f>
        <v>10267.602828184281</v>
      </c>
      <c r="P80" s="89">
        <f ca="1">P57*P34/E3_Parameter!$C$19</f>
        <v>53122.621299153427</v>
      </c>
      <c r="Q80" s="89">
        <f ca="1">Q57*Q34/E3_Parameter!$C$19</f>
        <v>26646.874006478251</v>
      </c>
      <c r="R80" s="89">
        <f ca="1">R57*R34/E3_Parameter!$C$19</f>
        <v>26475.74729267518</v>
      </c>
      <c r="S80" s="89">
        <f ca="1">S57*S34/E3_Parameter!$C$19</f>
        <v>12101.103333217186</v>
      </c>
      <c r="T80" s="89">
        <f ca="1">T57*T34/E3_Parameter!$C$19</f>
        <v>14374.64395945799</v>
      </c>
      <c r="U80" s="89">
        <f ca="1">U57*U34/E3_Parameter!$C$19</f>
        <v>7334.0020201316274</v>
      </c>
      <c r="V80" s="89">
        <f ca="1">V57*V34/E3_Parameter!$C$19</f>
        <v>7040.6419393263632</v>
      </c>
      <c r="W80" s="89">
        <f ca="1">W57*W34/E3_Parameter!$C$19</f>
        <v>880.0802424157954</v>
      </c>
      <c r="X80" s="89">
        <f ca="1">X57*X34/E3_Parameter!$C$19</f>
        <v>6160.5616969105677</v>
      </c>
      <c r="Y80" s="89">
        <f ca="1">Y57*Y34/E3_Parameter!$C$19</f>
        <v>880.0802424157954</v>
      </c>
      <c r="Z80" s="89">
        <f ca="1">Z57*Z34/E3_Parameter!$C$19</f>
        <v>5280.4814544947722</v>
      </c>
      <c r="AA80" s="89">
        <f ca="1">AA57*AA34/E3_Parameter!$C$19</f>
        <v>880.0802424157954</v>
      </c>
      <c r="AB80" s="89">
        <f ca="1">AB57*AB34/E3_Parameter!$C$19</f>
        <v>4400.4012120789757</v>
      </c>
      <c r="AC80" s="89">
        <f ca="1">AC57*AC34/E3_Parameter!$C$19</f>
        <v>880.0802424157954</v>
      </c>
      <c r="AD80" s="89">
        <f ca="1">AD57*AD34/E3_Parameter!$C$19</f>
        <v>3520.3209696631816</v>
      </c>
      <c r="AE80" s="89">
        <f ca="1">AE57*AE34/E3_Parameter!$C$19</f>
        <v>880.0802424157954</v>
      </c>
      <c r="AF80" s="89">
        <f ca="1">AF57*AF34/E3_Parameter!$C$19</f>
        <v>2640.2407272473861</v>
      </c>
      <c r="AG80" s="89">
        <f ca="1">AG57*AG34/E3_Parameter!$C$19</f>
        <v>880.0802424157954</v>
      </c>
      <c r="AH80" s="89">
        <f ca="1">AH57*AH34/E3_Parameter!$C$19</f>
        <v>1760.1604848315908</v>
      </c>
      <c r="AI80" s="89">
        <f ca="1">AI57*AI34/E3_Parameter!$C$19</f>
        <v>880.0802424157954</v>
      </c>
      <c r="AJ80" s="89">
        <f ca="1">AJ57*AJ34/E3_Parameter!$C$19</f>
        <v>880.0802424157954</v>
      </c>
      <c r="AK80" s="89" t="e">
        <f ca="1">AK57*AK34/E3_Parameter!$C$19</f>
        <v>#N/A</v>
      </c>
      <c r="AL80" s="89" t="e">
        <f ca="1">AL57*AL34/E3_Parameter!$C$19</f>
        <v>#N/A</v>
      </c>
      <c r="AM80" s="89" t="e">
        <f ca="1">AM57*AM34/E3_Parameter!$C$19</f>
        <v>#N/A</v>
      </c>
      <c r="AN80" s="89" t="e">
        <f ca="1">AN57*AN34/E3_Parameter!$C$19</f>
        <v>#N/A</v>
      </c>
      <c r="AO80" s="89" t="e">
        <f ca="1">AO57*AO34/E3_Parameter!$C$19</f>
        <v>#N/A</v>
      </c>
      <c r="AP80" s="89" t="e">
        <f ca="1">AP57*AP34/E3_Parameter!$C$19</f>
        <v>#N/A</v>
      </c>
      <c r="AQ80" s="89" t="e">
        <f ca="1">AQ57*AQ34/E3_Parameter!$C$19</f>
        <v>#N/A</v>
      </c>
      <c r="AR80" s="89" t="e">
        <f ca="1">AR57*AR34/E3_Parameter!$C$19</f>
        <v>#N/A</v>
      </c>
      <c r="AS80" s="89" t="e">
        <f ca="1">AS57*AS34/E3_Parameter!$C$19</f>
        <v>#N/A</v>
      </c>
      <c r="AT80" s="89" t="e">
        <f ca="1">AT57*AT34/E3_Parameter!$C$19</f>
        <v>#N/A</v>
      </c>
      <c r="AU80" s="89" t="e">
        <f ca="1">AU57*AU34/E3_Parameter!$C$19</f>
        <v>#N/A</v>
      </c>
      <c r="AV80" s="89" t="e">
        <f ca="1">AV57*AV34/E3_Parameter!$C$19</f>
        <v>#N/A</v>
      </c>
      <c r="AW80" s="89" t="e">
        <f ca="1">AW57*AW34/E3_Parameter!$C$19</f>
        <v>#N/A</v>
      </c>
      <c r="AX80" s="89" t="e">
        <f ca="1">AX57*AX34/E3_Parameter!$C$19</f>
        <v>#N/A</v>
      </c>
      <c r="AY80" s="89" t="e">
        <f ca="1">AY57*AY34/E3_Parameter!$C$19</f>
        <v>#N/A</v>
      </c>
      <c r="AZ80" s="89" t="e">
        <f ca="1">AZ57*AZ34/E3_Parameter!$C$19</f>
        <v>#N/A</v>
      </c>
      <c r="BA80" s="89" t="e">
        <f ca="1">BA57*BA34/E3_Parameter!$C$19</f>
        <v>#N/A</v>
      </c>
      <c r="BB80" s="89" t="e">
        <f ca="1">BB57*BB34/E3_Parameter!$C$19</f>
        <v>#N/A</v>
      </c>
      <c r="BC80" s="89" t="e">
        <f ca="1">BC57*BC34/E3_Parameter!$C$19</f>
        <v>#N/A</v>
      </c>
      <c r="BD80" s="89" t="e">
        <f ca="1">BD57*BD34/E3_Parameter!$C$19</f>
        <v>#N/A</v>
      </c>
      <c r="BE80" s="89" t="e">
        <f ca="1">BE57*BE34/E3_Parameter!$C$19</f>
        <v>#N/A</v>
      </c>
      <c r="BF80" s="89" t="e">
        <f ca="1">BF57*BF34/E3_Parameter!$C$19</f>
        <v>#N/A</v>
      </c>
      <c r="BG80" s="89" t="e">
        <f ca="1">BG57*BG34/E3_Parameter!$C$19</f>
        <v>#N/A</v>
      </c>
      <c r="BH80" s="89" t="e">
        <f ca="1">BH57*BH34/E3_Parameter!$C$19</f>
        <v>#N/A</v>
      </c>
      <c r="BI80" s="89" t="e">
        <f ca="1">BI57*BI34/E3_Parameter!$C$19</f>
        <v>#N/A</v>
      </c>
      <c r="BJ80" s="89" t="e">
        <f ca="1">BJ57*BJ34/E3_Parameter!$C$19</f>
        <v>#N/A</v>
      </c>
      <c r="BK80" s="89" t="e">
        <f ca="1">BK57*BK34/E3_Parameter!$C$19</f>
        <v>#N/A</v>
      </c>
      <c r="BL80" s="89" t="e">
        <f ca="1">BL57*BL34/E3_Parameter!$C$19</f>
        <v>#N/A</v>
      </c>
      <c r="BM80" s="89" t="e">
        <f ca="1">BM57*BM34/E3_Parameter!$C$19</f>
        <v>#N/A</v>
      </c>
      <c r="BN80" s="89" t="e">
        <f ca="1">BN57*BN34/E3_Parameter!$C$19</f>
        <v>#N/A</v>
      </c>
      <c r="BO80" s="89" t="e">
        <f ca="1">BO57*BO34/E3_Parameter!$C$19</f>
        <v>#N/A</v>
      </c>
      <c r="BP80" s="89" t="e">
        <f ca="1">BP57*BP34/E3_Parameter!$C$19</f>
        <v>#N/A</v>
      </c>
      <c r="BQ80" s="89" t="e">
        <f ca="1">BQ57*BQ34/E3_Parameter!$C$19</f>
        <v>#N/A</v>
      </c>
      <c r="BR80" s="89" t="e">
        <f ca="1">BR57*BR34/E3_Parameter!$C$19</f>
        <v>#N/A</v>
      </c>
      <c r="BS80" s="89" t="e">
        <f ca="1">BS57*BS34/E3_Parameter!$C$19</f>
        <v>#N/A</v>
      </c>
      <c r="BT80" s="89" t="e">
        <f ca="1">BT57*BT34/E3_Parameter!$C$19</f>
        <v>#N/A</v>
      </c>
      <c r="BU80" s="89" t="e">
        <f ca="1">BU57*BU34/E3_Parameter!$C$19</f>
        <v>#N/A</v>
      </c>
      <c r="BV80" s="89" t="e">
        <f ca="1">BV57*BV34/E3_Parameter!$C$19</f>
        <v>#N/A</v>
      </c>
      <c r="BW80" s="89" t="e">
        <f ca="1">BW57*BW34/E3_Parameter!$C$19</f>
        <v>#N/A</v>
      </c>
      <c r="BX80" s="89" t="e">
        <f ca="1">BX57*BX34/E3_Parameter!$C$19</f>
        <v>#N/A</v>
      </c>
      <c r="BY80" s="89" t="e">
        <f ca="1">BY57*BY34/E3_Parameter!$C$19</f>
        <v>#N/A</v>
      </c>
      <c r="BZ80" s="89" t="e">
        <f ca="1">BZ57*BZ34/E3_Parameter!$C$19</f>
        <v>#N/A</v>
      </c>
      <c r="CA80" s="89" t="e">
        <f ca="1">CA57*CA34/E3_Parameter!$C$19</f>
        <v>#N/A</v>
      </c>
      <c r="CB80" s="89" t="e">
        <f ca="1">CB57*CB34/E3_Parameter!$C$19</f>
        <v>#N/A</v>
      </c>
      <c r="CC80" s="89" t="e">
        <f ca="1">CC57*CC34/E3_Parameter!$C$19</f>
        <v>#N/A</v>
      </c>
      <c r="CD80" s="89" t="e">
        <f ca="1">CD57*CD34/E3_Parameter!$C$19</f>
        <v>#N/A</v>
      </c>
      <c r="CE80" s="89" t="e">
        <f ca="1">CE57*CE34/E3_Parameter!$C$19</f>
        <v>#N/A</v>
      </c>
      <c r="CF80" s="89" t="e">
        <f ca="1">CF57*CF34/E3_Parameter!$C$19</f>
        <v>#N/A</v>
      </c>
      <c r="CG80" s="89" t="e">
        <f ca="1">CG57*CG34/E3_Parameter!$C$19</f>
        <v>#N/A</v>
      </c>
      <c r="CH80" s="89" t="e">
        <f ca="1">CH57*CH34/E3_Parameter!$C$19</f>
        <v>#N/A</v>
      </c>
      <c r="CI80" s="89" t="e">
        <f ca="1">CI57*CI34/E3_Parameter!$C$19</f>
        <v>#N/A</v>
      </c>
      <c r="CJ80" s="89" t="e">
        <f ca="1">CJ57*CJ34/E3_Parameter!$C$19</f>
        <v>#N/A</v>
      </c>
      <c r="CK80" s="89" t="e">
        <f ca="1">CK57*CK34/E3_Parameter!$C$19</f>
        <v>#N/A</v>
      </c>
      <c r="CL80" s="89" t="e">
        <f ca="1">CL57*CL34/E3_Parameter!$C$19</f>
        <v>#N/A</v>
      </c>
      <c r="CM80" s="89" t="e">
        <f ca="1">CM57*CM34/E3_Parameter!$C$19</f>
        <v>#N/A</v>
      </c>
      <c r="CN80" s="89" t="e">
        <f ca="1">CN57*CN34/E3_Parameter!$C$19</f>
        <v>#N/A</v>
      </c>
      <c r="CO80" s="89" t="e">
        <f ca="1">CO57*CO34/E3_Parameter!$C$19</f>
        <v>#N/A</v>
      </c>
      <c r="CP80" s="89" t="e">
        <f ca="1">CP57*CP34/E3_Parameter!$C$19</f>
        <v>#N/A</v>
      </c>
      <c r="CQ80" s="89" t="e">
        <f ca="1">CQ57*CQ34/E3_Parameter!$C$19</f>
        <v>#N/A</v>
      </c>
      <c r="CR80" s="89" t="e">
        <f ca="1">CR57*CR34/E3_Parameter!$C$19</f>
        <v>#N/A</v>
      </c>
      <c r="CS80" s="89" t="e">
        <f ca="1">CS57*CS34/E3_Parameter!$C$19</f>
        <v>#N/A</v>
      </c>
      <c r="CT80" s="89" t="e">
        <f ca="1">CT57*CT34/E3_Parameter!$C$19</f>
        <v>#N/A</v>
      </c>
      <c r="CU80" s="89" t="e">
        <f ca="1">CU57*CU34/E3_Parameter!$C$19</f>
        <v>#N/A</v>
      </c>
      <c r="CV80" s="89" t="e">
        <f ca="1">CV57*CV34/E3_Parameter!$C$19</f>
        <v>#N/A</v>
      </c>
      <c r="CW80" s="89" t="e">
        <f ca="1">CW57*CW34/E3_Parameter!$C$19</f>
        <v>#N/A</v>
      </c>
      <c r="CX80" s="89" t="e">
        <f ca="1">CX57*CX34/E3_Parameter!$C$19</f>
        <v>#N/A</v>
      </c>
      <c r="CY80" s="89" t="e">
        <f ca="1">CY57*CY34/E3_Parameter!$C$19</f>
        <v>#N/A</v>
      </c>
      <c r="CZ80" s="89" t="e">
        <f ca="1">CZ57*CZ34/E3_Parameter!$C$19</f>
        <v>#N/A</v>
      </c>
      <c r="DA80" s="89" t="e">
        <f ca="1">DA57*DA34/E3_Parameter!$C$19</f>
        <v>#N/A</v>
      </c>
      <c r="DB80" s="89" t="e">
        <f ca="1">DB57*DB34/E3_Parameter!$C$19</f>
        <v>#N/A</v>
      </c>
      <c r="DC80" s="89" t="e">
        <f ca="1">DC57*DC34/E3_Parameter!$C$19</f>
        <v>#N/A</v>
      </c>
      <c r="DD80" s="89" t="e">
        <f ca="1">DD57*DD34/E3_Parameter!$C$19</f>
        <v>#N/A</v>
      </c>
      <c r="DE80" s="89" t="e">
        <f ca="1">DE57*DE34/E3_Parameter!$C$19</f>
        <v>#N/A</v>
      </c>
      <c r="DF80" s="89" t="e">
        <f ca="1">DF57*DF34/E3_Parameter!$C$19</f>
        <v>#N/A</v>
      </c>
      <c r="DG80" s="89" t="e">
        <f ca="1">DG57*DG34/E3_Parameter!$C$19</f>
        <v>#N/A</v>
      </c>
      <c r="DH80" s="89" t="e">
        <f ca="1">DH57*DH34/E3_Parameter!$C$19</f>
        <v>#N/A</v>
      </c>
      <c r="DI80" s="89" t="e">
        <f ca="1">DI57*DI34/E3_Parameter!$C$19</f>
        <v>#N/A</v>
      </c>
      <c r="DJ80" s="89" t="e">
        <f ca="1">DJ57*DJ34/E3_Parameter!$C$19</f>
        <v>#N/A</v>
      </c>
      <c r="DK80" s="89" t="e">
        <f ca="1">DK57*DK34/E3_Parameter!$C$19</f>
        <v>#N/A</v>
      </c>
      <c r="DL80" s="89" t="e">
        <f ca="1">DL57*DL34/E3_Parameter!$C$19</f>
        <v>#N/A</v>
      </c>
      <c r="DM80" s="89" t="e">
        <f ca="1">DM57*DM34/E3_Parameter!$C$19</f>
        <v>#N/A</v>
      </c>
      <c r="DN80" s="89" t="e">
        <f ca="1">DN57*DN34/E3_Parameter!$C$19</f>
        <v>#N/A</v>
      </c>
      <c r="DO80" s="89" t="e">
        <f ca="1">DO57*DO34/E3_Parameter!$C$19</f>
        <v>#N/A</v>
      </c>
      <c r="DP80" s="89" t="e">
        <f ca="1">DP57*DP34/E3_Parameter!$C$19</f>
        <v>#N/A</v>
      </c>
      <c r="DQ80" s="89" t="e">
        <f ca="1">DQ57*DQ34/E3_Parameter!$C$19</f>
        <v>#N/A</v>
      </c>
      <c r="DR80" s="89" t="e">
        <f ca="1">DR57*DR34/E3_Parameter!$C$19</f>
        <v>#N/A</v>
      </c>
      <c r="DS80" s="89" t="e">
        <f ca="1">DS57*DS34/E3_Parameter!$C$19</f>
        <v>#N/A</v>
      </c>
      <c r="DT80" s="89" t="e">
        <f ca="1">DT57*DT34/E3_Parameter!$C$19</f>
        <v>#N/A</v>
      </c>
      <c r="DU80" s="89" t="e">
        <f ca="1">DU57*DU34/E3_Parameter!$C$19</f>
        <v>#N/A</v>
      </c>
      <c r="DV80" s="89" t="e">
        <f ca="1">DV57*DV34/E3_Parameter!$C$19</f>
        <v>#N/A</v>
      </c>
      <c r="DW80" s="89" t="e">
        <f ca="1">DW57*DW34/E3_Parameter!$C$19</f>
        <v>#N/A</v>
      </c>
      <c r="DX80" s="89" t="e">
        <f ca="1">DX57*DX34/E3_Parameter!$C$19</f>
        <v>#N/A</v>
      </c>
      <c r="DY80" s="89" t="e">
        <f ca="1">DY57*DY34/E3_Parameter!$C$19</f>
        <v>#N/A</v>
      </c>
      <c r="DZ80" s="89" t="e">
        <f ca="1">DZ57*DZ34/E3_Parameter!$C$19</f>
        <v>#N/A</v>
      </c>
      <c r="EA80" s="89" t="e">
        <f ca="1">EA57*EA34/E3_Parameter!$C$19</f>
        <v>#N/A</v>
      </c>
      <c r="EB80" s="89" t="e">
        <f ca="1">EB57*EB34/E3_Parameter!$C$19</f>
        <v>#N/A</v>
      </c>
      <c r="EC80" s="89" t="e">
        <f ca="1">EC57*EC34/E3_Parameter!$C$19</f>
        <v>#N/A</v>
      </c>
      <c r="ED80" s="89" t="e">
        <f ca="1">ED57*ED34/E3_Parameter!$C$19</f>
        <v>#N/A</v>
      </c>
      <c r="EE80" s="89" t="e">
        <f ca="1">EE57*EE34/E3_Parameter!$C$19</f>
        <v>#N/A</v>
      </c>
      <c r="EF80" s="89" t="e">
        <f ca="1">EF57*EF34/E3_Parameter!$C$19</f>
        <v>#N/A</v>
      </c>
      <c r="EG80" s="89" t="e">
        <f ca="1">EG57*EG34/E3_Parameter!$C$19</f>
        <v>#N/A</v>
      </c>
      <c r="EH80" s="89" t="e">
        <f ca="1">EH57*EH34/E3_Parameter!$C$19</f>
        <v>#N/A</v>
      </c>
      <c r="EI80" s="89" t="e">
        <f ca="1">EI57*EI34/E3_Parameter!$C$19</f>
        <v>#N/A</v>
      </c>
      <c r="EJ80" s="89" t="e">
        <f ca="1">EJ57*EJ34/E3_Parameter!$C$19</f>
        <v>#N/A</v>
      </c>
      <c r="EK80" s="89" t="e">
        <f ca="1">EK57*EK34/E3_Parameter!$C$19</f>
        <v>#N/A</v>
      </c>
      <c r="EL80" s="89" t="e">
        <f ca="1">EL57*EL34/E3_Parameter!$C$19</f>
        <v>#N/A</v>
      </c>
      <c r="EM80" s="89" t="e">
        <f ca="1">EM57*EM34/E3_Parameter!$C$19</f>
        <v>#N/A</v>
      </c>
      <c r="EN80" s="89" t="e">
        <f ca="1">EN57*EN34/E3_Parameter!$C$19</f>
        <v>#N/A</v>
      </c>
      <c r="EO80" s="89" t="e">
        <f ca="1">EO57*EO34/E3_Parameter!$C$19</f>
        <v>#N/A</v>
      </c>
      <c r="EP80" s="89" t="e">
        <f ca="1">EP57*EP34/E3_Parameter!$C$19</f>
        <v>#N/A</v>
      </c>
      <c r="EQ80" s="89" t="e">
        <f ca="1">EQ57*EQ34/E3_Parameter!$C$19</f>
        <v>#N/A</v>
      </c>
      <c r="ER80" s="89" t="e">
        <f ca="1">ER57*ER34/E3_Parameter!$C$19</f>
        <v>#N/A</v>
      </c>
      <c r="ES80" s="89" t="e">
        <f ca="1">ES57*ES34/E3_Parameter!$C$19</f>
        <v>#N/A</v>
      </c>
      <c r="ET80" s="89" t="e">
        <f ca="1">ET57*ET34/E3_Parameter!$C$19</f>
        <v>#N/A</v>
      </c>
      <c r="EU80" s="89" t="e">
        <f ca="1">EU57*EU34/E3_Parameter!$C$19</f>
        <v>#N/A</v>
      </c>
      <c r="EV80" s="89" t="e">
        <f ca="1">EV57*EV34/E3_Parameter!$C$19</f>
        <v>#N/A</v>
      </c>
      <c r="EW80" s="89" t="e">
        <f ca="1">EW57*EW34/E3_Parameter!$C$19</f>
        <v>#N/A</v>
      </c>
      <c r="EX80" s="89" t="e">
        <f ca="1">EX57*EX34/E3_Parameter!$C$19</f>
        <v>#N/A</v>
      </c>
      <c r="EY80" s="89" t="e">
        <f ca="1">EY57*EY34/E3_Parameter!$C$19</f>
        <v>#N/A</v>
      </c>
      <c r="EZ80" s="89" t="e">
        <f ca="1">EZ57*EZ34/E3_Parameter!$C$19</f>
        <v>#N/A</v>
      </c>
      <c r="FA80" s="89" t="e">
        <f ca="1">FA57*FA34/E3_Parameter!$C$19</f>
        <v>#N/A</v>
      </c>
      <c r="FB80" s="89" t="e">
        <f ca="1">FB57*FB34/E3_Parameter!$C$19</f>
        <v>#N/A</v>
      </c>
      <c r="FC80" s="89" t="e">
        <f ca="1">FC57*FC34/E3_Parameter!$C$19</f>
        <v>#N/A</v>
      </c>
      <c r="FD80" s="89" t="e">
        <f ca="1">FD57*FD34/E3_Parameter!$C$19</f>
        <v>#N/A</v>
      </c>
      <c r="FE80" s="89" t="e">
        <f ca="1">FE57*FE34/E3_Parameter!$C$19</f>
        <v>#N/A</v>
      </c>
      <c r="FF80" s="89" t="e">
        <f ca="1">FF57*FF34/E3_Parameter!$C$19</f>
        <v>#N/A</v>
      </c>
      <c r="FG80" s="89" t="e">
        <f ca="1">FG57*FG34/E3_Parameter!$C$19</f>
        <v>#N/A</v>
      </c>
      <c r="FH80" s="89" t="e">
        <f ca="1">FH57*FH34/E3_Parameter!$C$19</f>
        <v>#N/A</v>
      </c>
      <c r="FI80" s="89" t="e">
        <f ca="1">FI57*FI34/E3_Parameter!$C$19</f>
        <v>#N/A</v>
      </c>
      <c r="FJ80" s="89" t="e">
        <f ca="1">FJ57*FJ34/E3_Parameter!$C$19</f>
        <v>#N/A</v>
      </c>
      <c r="FK80" s="89" t="e">
        <f ca="1">FK57*FK34/E3_Parameter!$C$19</f>
        <v>#N/A</v>
      </c>
      <c r="FL80" s="89" t="e">
        <f ca="1">FL57*FL34/E3_Parameter!$C$19</f>
        <v>#N/A</v>
      </c>
      <c r="FM80" s="89" t="e">
        <f ca="1">FM57*FM34/E3_Parameter!$C$19</f>
        <v>#N/A</v>
      </c>
      <c r="FN80" s="89" t="e">
        <f ca="1">FN57*FN34/E3_Parameter!$C$19</f>
        <v>#N/A</v>
      </c>
      <c r="FO80" s="89" t="e">
        <f ca="1">FO57*FO34/E3_Parameter!$C$19</f>
        <v>#N/A</v>
      </c>
      <c r="FP80" s="89" t="e">
        <f ca="1">FP57*FP34/E3_Parameter!$C$19</f>
        <v>#N/A</v>
      </c>
      <c r="FQ80" s="89" t="e">
        <f ca="1">FQ57*FQ34/E3_Parameter!$C$19</f>
        <v>#N/A</v>
      </c>
      <c r="FR80" s="89" t="e">
        <f ca="1">FR57*FR34/E3_Parameter!$C$19</f>
        <v>#N/A</v>
      </c>
      <c r="FS80" s="89" t="e">
        <f ca="1">FS57*FS34/E3_Parameter!$C$19</f>
        <v>#N/A</v>
      </c>
      <c r="FT80" s="89" t="e">
        <f ca="1">FT57*FT34/E3_Parameter!$C$19</f>
        <v>#N/A</v>
      </c>
      <c r="FU80" s="89" t="e">
        <f ca="1">FU57*FU34/E3_Parameter!$C$19</f>
        <v>#N/A</v>
      </c>
      <c r="FV80" s="89" t="e">
        <f ca="1">FV57*FV34/E3_Parameter!$C$19</f>
        <v>#N/A</v>
      </c>
      <c r="FW80" s="89" t="e">
        <f ca="1">FW57*FW34/E3_Parameter!$C$19</f>
        <v>#N/A</v>
      </c>
      <c r="FX80" s="89" t="e">
        <f ca="1">FX57*FX34/E3_Parameter!$C$19</f>
        <v>#N/A</v>
      </c>
      <c r="FY80" s="89" t="e">
        <f ca="1">FY57*FY34/E3_Parameter!$C$19</f>
        <v>#N/A</v>
      </c>
      <c r="FZ80" s="89" t="e">
        <f ca="1">FZ57*FZ34/E3_Parameter!$C$19</f>
        <v>#N/A</v>
      </c>
      <c r="GA80" s="89" t="e">
        <f ca="1">GA57*GA34/E3_Parameter!$C$19</f>
        <v>#N/A</v>
      </c>
      <c r="GB80" s="89" t="e">
        <f ca="1">GB57*GB34/E3_Parameter!$C$19</f>
        <v>#N/A</v>
      </c>
      <c r="GC80" s="89" t="e">
        <f ca="1">GC57*GC34/E3_Parameter!$C$19</f>
        <v>#N/A</v>
      </c>
      <c r="GD80" s="89" t="e">
        <f ca="1">GD57*GD34/E3_Parameter!$C$19</f>
        <v>#N/A</v>
      </c>
      <c r="GE80" s="89" t="e">
        <f ca="1">GE57*GE34/E3_Parameter!$C$19</f>
        <v>#N/A</v>
      </c>
      <c r="GF80" s="89" t="e">
        <f ca="1">GF57*GF34/E3_Parameter!$C$19</f>
        <v>#N/A</v>
      </c>
      <c r="GG80" s="89" t="e">
        <f ca="1">GG57*GG34/E3_Parameter!$C$19</f>
        <v>#N/A</v>
      </c>
      <c r="GH80" s="89" t="e">
        <f ca="1">GH57*GH34/E3_Parameter!$C$19</f>
        <v>#N/A</v>
      </c>
      <c r="GI80" s="89" t="e">
        <f ca="1">GI57*GI34/E3_Parameter!$C$19</f>
        <v>#N/A</v>
      </c>
      <c r="GJ80" s="89" t="e">
        <f ca="1">GJ57*GJ34/E3_Parameter!$C$19</f>
        <v>#N/A</v>
      </c>
      <c r="GK80" s="89" t="e">
        <f ca="1">GK57*GK34/E3_Parameter!$C$19</f>
        <v>#N/A</v>
      </c>
      <c r="GL80" s="89" t="e">
        <f ca="1">GL57*GL34/E3_Parameter!$C$19</f>
        <v>#N/A</v>
      </c>
      <c r="GM80" s="89" t="e">
        <f ca="1">GM57*GM34/E3_Parameter!$C$19</f>
        <v>#N/A</v>
      </c>
      <c r="GN80" s="89" t="e">
        <f ca="1">GN57*GN34/E3_Parameter!$C$19</f>
        <v>#N/A</v>
      </c>
      <c r="GO80" s="89" t="e">
        <f ca="1">GO57*GO34/E3_Parameter!$C$19</f>
        <v>#N/A</v>
      </c>
      <c r="GP80" s="89" t="e">
        <f ca="1">GP57*GP34/E3_Parameter!$C$19</f>
        <v>#N/A</v>
      </c>
      <c r="GQ80" s="89" t="e">
        <f ca="1">GQ57*GQ34/E3_Parameter!$C$19</f>
        <v>#N/A</v>
      </c>
      <c r="GR80" s="89" t="e">
        <f ca="1">GR57*GR34/E3_Parameter!$C$19</f>
        <v>#N/A</v>
      </c>
      <c r="GS80" s="89" t="e">
        <f ca="1">GS57*GS34/E3_Parameter!$C$19</f>
        <v>#N/A</v>
      </c>
      <c r="GT80" s="89" t="e">
        <f ca="1">GT57*GT34/E3_Parameter!$C$19</f>
        <v>#N/A</v>
      </c>
      <c r="GU80" s="89" t="e">
        <f ca="1">GU57*GU34/E3_Parameter!$C$19</f>
        <v>#N/A</v>
      </c>
      <c r="GV80" s="89" t="e">
        <f ca="1">GV57*GV34/E3_Parameter!$C$19</f>
        <v>#N/A</v>
      </c>
      <c r="GW80" s="89" t="e">
        <f ca="1">GW57*GW34/E3_Parameter!$C$19</f>
        <v>#N/A</v>
      </c>
      <c r="GX80" s="89" t="e">
        <f ca="1">GX57*GX34/E3_Parameter!$C$19</f>
        <v>#N/A</v>
      </c>
      <c r="GY80" s="89" t="e">
        <f ca="1">GY57*GY34/E3_Parameter!$C$19</f>
        <v>#N/A</v>
      </c>
      <c r="GZ80" s="89" t="e">
        <f ca="1">GZ57*GZ34/E3_Parameter!$C$19</f>
        <v>#N/A</v>
      </c>
      <c r="HA80" s="89" t="e">
        <f ca="1">HA57*HA34/E3_Parameter!$C$19</f>
        <v>#N/A</v>
      </c>
      <c r="HB80" s="89" t="e">
        <f ca="1">HB57*HB34/E3_Parameter!$C$19</f>
        <v>#N/A</v>
      </c>
      <c r="HC80" s="89" t="e">
        <f ca="1">HC57*HC34/E3_Parameter!$C$19</f>
        <v>#N/A</v>
      </c>
      <c r="HD80" s="89" t="e">
        <f ca="1">HD57*HD34/E3_Parameter!$C$19</f>
        <v>#N/A</v>
      </c>
      <c r="HE80" s="89" t="e">
        <f ca="1">HE57*HE34/E3_Parameter!$C$19</f>
        <v>#N/A</v>
      </c>
      <c r="HF80" s="89" t="e">
        <f ca="1">HF57*HF34/E3_Parameter!$C$19</f>
        <v>#N/A</v>
      </c>
      <c r="HG80" s="89" t="e">
        <f ca="1">HG57*HG34/E3_Parameter!$C$19</f>
        <v>#N/A</v>
      </c>
      <c r="HH80" s="89" t="e">
        <f ca="1">HH57*HH34/E3_Parameter!$C$19</f>
        <v>#N/A</v>
      </c>
      <c r="HI80" s="89" t="e">
        <f ca="1">HI57*HI34/E3_Parameter!$C$19</f>
        <v>#N/A</v>
      </c>
      <c r="HJ80" s="89" t="e">
        <f ca="1">HJ57*HJ34/E3_Parameter!$C$19</f>
        <v>#N/A</v>
      </c>
      <c r="HK80" s="89" t="e">
        <f ca="1">HK57*HK34/E3_Parameter!$C$19</f>
        <v>#N/A</v>
      </c>
      <c r="HL80" s="89" t="e">
        <f ca="1">HL57*HL34/E3_Parameter!$C$19</f>
        <v>#N/A</v>
      </c>
      <c r="HM80" s="89" t="e">
        <f ca="1">HM57*HM34/E3_Parameter!$C$19</f>
        <v>#N/A</v>
      </c>
      <c r="HN80" s="89" t="e">
        <f ca="1">HN57*HN34/E3_Parameter!$C$19</f>
        <v>#N/A</v>
      </c>
      <c r="HO80" s="89" t="e">
        <f ca="1">HO57*HO34/E3_Parameter!$C$19</f>
        <v>#N/A</v>
      </c>
      <c r="HP80" s="89" t="e">
        <f ca="1">HP57*HP34/E3_Parameter!$C$19</f>
        <v>#N/A</v>
      </c>
      <c r="HQ80" s="89" t="e">
        <f ca="1">HQ57*HQ34/E3_Parameter!$C$19</f>
        <v>#N/A</v>
      </c>
      <c r="HR80" s="89" t="e">
        <f ca="1">HR57*HR34/E3_Parameter!$C$19</f>
        <v>#N/A</v>
      </c>
      <c r="HS80" s="89" t="e">
        <f ca="1">HS57*HS34/E3_Parameter!$C$19</f>
        <v>#N/A</v>
      </c>
      <c r="HT80" s="89" t="e">
        <f ca="1">HT57*HT34/E3_Parameter!$C$19</f>
        <v>#N/A</v>
      </c>
      <c r="HU80" s="89" t="e">
        <f ca="1">HU57*HU34/E3_Parameter!$C$19</f>
        <v>#N/A</v>
      </c>
      <c r="HV80" s="89" t="e">
        <f ca="1">HV57*HV34/E3_Parameter!$C$19</f>
        <v>#N/A</v>
      </c>
      <c r="HW80" s="89" t="e">
        <f ca="1">HW57*HW34/E3_Parameter!$C$19</f>
        <v>#N/A</v>
      </c>
      <c r="HX80" s="89" t="e">
        <f ca="1">HX57*HX34/E3_Parameter!$C$19</f>
        <v>#N/A</v>
      </c>
      <c r="HY80" s="89" t="e">
        <f ca="1">HY57*HY34/E3_Parameter!$C$19</f>
        <v>#N/A</v>
      </c>
      <c r="HZ80" s="89" t="e">
        <f ca="1">HZ57*HZ34/E3_Parameter!$C$19</f>
        <v>#N/A</v>
      </c>
      <c r="IA80" s="89" t="e">
        <f ca="1">IA57*IA34/E3_Parameter!$C$19</f>
        <v>#N/A</v>
      </c>
      <c r="IB80" s="89" t="e">
        <f ca="1">IB57*IB34/E3_Parameter!$C$19</f>
        <v>#N/A</v>
      </c>
      <c r="IC80" s="89" t="e">
        <f ca="1">IC57*IC34/E3_Parameter!$C$19</f>
        <v>#N/A</v>
      </c>
      <c r="ID80" s="89" t="e">
        <f ca="1">ID57*ID34/E3_Parameter!$C$19</f>
        <v>#N/A</v>
      </c>
      <c r="IE80" s="89" t="e">
        <f ca="1">IE57*IE34/E3_Parameter!$C$19</f>
        <v>#N/A</v>
      </c>
      <c r="IF80" s="89" t="e">
        <f ca="1">IF57*IF34/E3_Parameter!$C$19</f>
        <v>#N/A</v>
      </c>
      <c r="IG80" s="89" t="e">
        <f ca="1">IG57*IG34/E3_Parameter!$C$19</f>
        <v>#N/A</v>
      </c>
      <c r="IH80" s="89" t="e">
        <f ca="1">IH57*IH34/E3_Parameter!$C$19</f>
        <v>#N/A</v>
      </c>
      <c r="II80" s="89" t="e">
        <f ca="1">II57*II34/E3_Parameter!$C$19</f>
        <v>#N/A</v>
      </c>
      <c r="IJ80" s="89" t="e">
        <f ca="1">IJ57*IJ34/E3_Parameter!$C$19</f>
        <v>#N/A</v>
      </c>
      <c r="IK80" s="89" t="e">
        <f ca="1">IK57*IK34/E3_Parameter!$C$19</f>
        <v>#N/A</v>
      </c>
      <c r="IL80" s="89" t="e">
        <f ca="1">IL57*IL34/E3_Parameter!$C$19</f>
        <v>#N/A</v>
      </c>
      <c r="IM80" s="89" t="e">
        <f ca="1">IM57*IM34/E3_Parameter!$C$19</f>
        <v>#N/A</v>
      </c>
      <c r="IN80" s="89" t="e">
        <f ca="1">IN57*IN34/E3_Parameter!$C$19</f>
        <v>#N/A</v>
      </c>
      <c r="IO80" s="89" t="e">
        <f ca="1">IO57*IO34/E3_Parameter!$C$19</f>
        <v>#N/A</v>
      </c>
      <c r="IP80" s="89" t="e">
        <f ca="1">IP57*IP34/E3_Parameter!$C$19</f>
        <v>#N/A</v>
      </c>
      <c r="IQ80" s="89" t="e">
        <f ca="1">IQ57*IQ34/E3_Parameter!$C$19</f>
        <v>#N/A</v>
      </c>
      <c r="IR80" s="89" t="e">
        <f ca="1">IR57*IR34/E3_Parameter!$C$19</f>
        <v>#N/A</v>
      </c>
      <c r="IS80" s="89" t="e">
        <f ca="1">IS57*IS34/E3_Parameter!$C$19</f>
        <v>#N/A</v>
      </c>
      <c r="IT80" s="89" t="e">
        <f ca="1">IT57*IT34/E3_Parameter!$C$19</f>
        <v>#N/A</v>
      </c>
      <c r="IU80" s="89" t="e">
        <f ca="1">IU57*IU34/E3_Parameter!$C$19</f>
        <v>#N/A</v>
      </c>
      <c r="IV80" s="89" t="e">
        <f ca="1">IV57*IV34/E3_Parameter!$C$19</f>
        <v>#N/A</v>
      </c>
      <c r="IW80" s="89" t="e">
        <f ca="1">IW57*IW34/E3_Parameter!$C$19</f>
        <v>#N/A</v>
      </c>
      <c r="IX80" s="89" t="e">
        <f ca="1">IX57*IX34/E3_Parameter!$C$19</f>
        <v>#N/A</v>
      </c>
      <c r="IY80" s="89" t="e">
        <f ca="1">IY57*IY34/E3_Parameter!$C$19</f>
        <v>#N/A</v>
      </c>
      <c r="IZ80" s="89" t="e">
        <f ca="1">IZ57*IZ34/E3_Parameter!$C$19</f>
        <v>#N/A</v>
      </c>
      <c r="JA80" s="89" t="e">
        <f ca="1">JA57*JA34/E3_Parameter!$C$19</f>
        <v>#N/A</v>
      </c>
      <c r="JB80" s="89" t="e">
        <f ca="1">JB57*JB34/E3_Parameter!$C$19</f>
        <v>#N/A</v>
      </c>
      <c r="JC80" s="89" t="e">
        <f ca="1">JC57*JC34/E3_Parameter!$C$19</f>
        <v>#N/A</v>
      </c>
      <c r="JD80" s="89" t="e">
        <f ca="1">JD57*JD34/E3_Parameter!$C$19</f>
        <v>#N/A</v>
      </c>
      <c r="JE80" s="89" t="e">
        <f ca="1">JE57*JE34/E3_Parameter!$C$19</f>
        <v>#N/A</v>
      </c>
      <c r="JF80" s="89" t="e">
        <f ca="1">JF57*JF34/E3_Parameter!$C$19</f>
        <v>#N/A</v>
      </c>
      <c r="JG80" s="89" t="e">
        <f ca="1">JG57*JG34/E3_Parameter!$C$19</f>
        <v>#N/A</v>
      </c>
      <c r="JH80" s="89" t="e">
        <f ca="1">JH57*JH34/E3_Parameter!$C$19</f>
        <v>#N/A</v>
      </c>
      <c r="JI80" s="89" t="e">
        <f ca="1">JI57*JI34/E3_Parameter!$C$19</f>
        <v>#N/A</v>
      </c>
      <c r="JJ80" s="89" t="e">
        <f ca="1">JJ57*JJ34/E3_Parameter!$C$19</f>
        <v>#N/A</v>
      </c>
      <c r="JK80" s="89" t="e">
        <f ca="1">JK57*JK34/E3_Parameter!$C$19</f>
        <v>#N/A</v>
      </c>
      <c r="JL80" s="89" t="e">
        <f ca="1">JL57*JL34/E3_Parameter!$C$19</f>
        <v>#N/A</v>
      </c>
      <c r="JM80" s="89" t="e">
        <f ca="1">JM57*JM34/E3_Parameter!$C$19</f>
        <v>#N/A</v>
      </c>
      <c r="JN80" s="89" t="e">
        <f ca="1">JN57*JN34/E3_Parameter!$C$19</f>
        <v>#N/A</v>
      </c>
      <c r="JO80" s="89" t="e">
        <f ca="1">JO57*JO34/E3_Parameter!$C$19</f>
        <v>#N/A</v>
      </c>
      <c r="JP80" s="89" t="e">
        <f ca="1">JP57*JP34/E3_Parameter!$C$19</f>
        <v>#N/A</v>
      </c>
      <c r="JQ80" s="89" t="e">
        <f ca="1">JQ57*JQ34/E3_Parameter!$C$19</f>
        <v>#N/A</v>
      </c>
      <c r="JR80" s="89" t="e">
        <f ca="1">JR57*JR34/E3_Parameter!$C$19</f>
        <v>#N/A</v>
      </c>
      <c r="JS80" s="89" t="e">
        <f ca="1">JS57*JS34/E3_Parameter!$C$19</f>
        <v>#N/A</v>
      </c>
      <c r="JT80" s="89" t="e">
        <f ca="1">JT57*JT34/E3_Parameter!$C$19</f>
        <v>#N/A</v>
      </c>
      <c r="JU80" s="89" t="e">
        <f ca="1">JU57*JU34/E3_Parameter!$C$19</f>
        <v>#N/A</v>
      </c>
      <c r="JV80" s="89" t="e">
        <f ca="1">JV57*JV34/E3_Parameter!$C$19</f>
        <v>#N/A</v>
      </c>
      <c r="JW80" s="89" t="e">
        <f ca="1">JW57*JW34/E3_Parameter!$C$19</f>
        <v>#N/A</v>
      </c>
      <c r="JX80" s="89" t="e">
        <f ca="1">JX57*JX34/E3_Parameter!$C$19</f>
        <v>#N/A</v>
      </c>
      <c r="JY80" s="89" t="e">
        <f ca="1">JY57*JY34/E3_Parameter!$C$19</f>
        <v>#N/A</v>
      </c>
      <c r="JZ80" s="89" t="e">
        <f ca="1">JZ57*JZ34/E3_Parameter!$C$19</f>
        <v>#N/A</v>
      </c>
      <c r="KA80" s="89" t="e">
        <f ca="1">KA57*KA34/E3_Parameter!$C$19</f>
        <v>#N/A</v>
      </c>
      <c r="KB80" s="89" t="e">
        <f ca="1">KB57*KB34/E3_Parameter!$C$19</f>
        <v>#N/A</v>
      </c>
      <c r="KC80" s="89" t="e">
        <f ca="1">KC57*KC34/E3_Parameter!$C$19</f>
        <v>#N/A</v>
      </c>
      <c r="KD80" s="89" t="e">
        <f ca="1">KD57*KD34/E3_Parameter!$C$19</f>
        <v>#N/A</v>
      </c>
      <c r="KE80" s="89" t="e">
        <f ca="1">KE57*KE34/E3_Parameter!$C$19</f>
        <v>#N/A</v>
      </c>
      <c r="KF80" s="89" t="e">
        <f ca="1">KF57*KF34/E3_Parameter!$C$19</f>
        <v>#N/A</v>
      </c>
      <c r="KG80" s="89" t="e">
        <f ca="1">KG57*KG34/E3_Parameter!$C$19</f>
        <v>#N/A</v>
      </c>
      <c r="KH80" s="89" t="e">
        <f ca="1">KH57*KH34/E3_Parameter!$C$19</f>
        <v>#N/A</v>
      </c>
      <c r="KI80" s="89" t="e">
        <f ca="1">KI57*KI34/E3_Parameter!$C$19</f>
        <v>#N/A</v>
      </c>
      <c r="KJ80" s="89" t="e">
        <f ca="1">KJ57*KJ34/E3_Parameter!$C$19</f>
        <v>#N/A</v>
      </c>
      <c r="KK80" s="89" t="e">
        <f ca="1">KK57*KK34/E3_Parameter!$C$19</f>
        <v>#N/A</v>
      </c>
      <c r="KL80" s="89" t="e">
        <f ca="1">KL57*KL34/E3_Parameter!$C$19</f>
        <v>#N/A</v>
      </c>
      <c r="KM80" s="89" t="e">
        <f ca="1">KM57*KM34/E3_Parameter!$C$19</f>
        <v>#N/A</v>
      </c>
      <c r="KN80" s="89" t="e">
        <f ca="1">KN57*KN34/E3_Parameter!$C$19</f>
        <v>#N/A</v>
      </c>
      <c r="KO80" s="89" t="e">
        <f ca="1">KO57*KO34/E3_Parameter!$C$19</f>
        <v>#N/A</v>
      </c>
      <c r="KP80" s="89" t="e">
        <f ca="1">KP57*KP34/E3_Parameter!$C$19</f>
        <v>#N/A</v>
      </c>
      <c r="KQ80" s="89" t="e">
        <f ca="1">KQ57*KQ34/E3_Parameter!$C$19</f>
        <v>#N/A</v>
      </c>
      <c r="KR80" s="89" t="e">
        <f ca="1">KR57*KR34/E3_Parameter!$C$19</f>
        <v>#N/A</v>
      </c>
      <c r="KS80" s="89" t="e">
        <f ca="1">KS57*KS34/E3_Parameter!$C$19</f>
        <v>#N/A</v>
      </c>
      <c r="KT80" s="89" t="e">
        <f ca="1">KT57*KT34/E3_Parameter!$C$19</f>
        <v>#N/A</v>
      </c>
      <c r="KU80" s="89" t="e">
        <f ca="1">KU57*KU34/E3_Parameter!$C$19</f>
        <v>#N/A</v>
      </c>
      <c r="KV80" s="89" t="e">
        <f ca="1">KV57*KV34/E3_Parameter!$C$19</f>
        <v>#N/A</v>
      </c>
      <c r="KW80" s="89" t="e">
        <f ca="1">KW57*KW34/E3_Parameter!$C$19</f>
        <v>#N/A</v>
      </c>
      <c r="KX80" s="89" t="e">
        <f ca="1">KX57*KX34/E3_Parameter!$C$19</f>
        <v>#N/A</v>
      </c>
      <c r="KY80" s="89" t="e">
        <f ca="1">KY57*KY34/E3_Parameter!$C$19</f>
        <v>#N/A</v>
      </c>
      <c r="KZ80" s="89" t="e">
        <f ca="1">KZ57*KZ34/E3_Parameter!$C$19</f>
        <v>#N/A</v>
      </c>
      <c r="LA80" s="89" t="e">
        <f ca="1">LA57*LA34/E3_Parameter!$C$19</f>
        <v>#N/A</v>
      </c>
      <c r="LB80" s="89" t="e">
        <f ca="1">LB57*LB34/E3_Parameter!$C$19</f>
        <v>#N/A</v>
      </c>
      <c r="LC80" s="89" t="e">
        <f ca="1">LC57*LC34/E3_Parameter!$C$19</f>
        <v>#N/A</v>
      </c>
      <c r="LD80" s="89" t="e">
        <f ca="1">LD57*LD34/E3_Parameter!$C$19</f>
        <v>#N/A</v>
      </c>
      <c r="LE80" s="89" t="e">
        <f ca="1">LE57*LE34/E3_Parameter!$C$19</f>
        <v>#N/A</v>
      </c>
      <c r="LF80" s="89" t="e">
        <f ca="1">LF57*LF34/E3_Parameter!$C$19</f>
        <v>#N/A</v>
      </c>
      <c r="LG80" s="89" t="e">
        <f ca="1">LG57*LG34/E3_Parameter!$C$19</f>
        <v>#N/A</v>
      </c>
      <c r="LH80" s="89" t="e">
        <f ca="1">LH57*LH34/E3_Parameter!$C$19</f>
        <v>#N/A</v>
      </c>
      <c r="LI80" s="89" t="e">
        <f ca="1">LI57*LI34/E3_Parameter!$C$19</f>
        <v>#N/A</v>
      </c>
      <c r="LJ80" s="89" t="e">
        <f ca="1">LJ57*LJ34/E3_Parameter!$C$19</f>
        <v>#N/A</v>
      </c>
      <c r="LK80" s="89" t="e">
        <f ca="1">LK57*LK34/E3_Parameter!$C$19</f>
        <v>#N/A</v>
      </c>
      <c r="LL80" s="89" t="e">
        <f ca="1">LL57*LL34/E3_Parameter!$C$19</f>
        <v>#N/A</v>
      </c>
      <c r="LM80" s="89" t="e">
        <f ca="1">LM57*LM34/E3_Parameter!$C$19</f>
        <v>#N/A</v>
      </c>
      <c r="LN80" s="89" t="e">
        <f ca="1">LN57*LN34/E3_Parameter!$C$19</f>
        <v>#N/A</v>
      </c>
      <c r="LO80" s="89" t="e">
        <f ca="1">LO57*LO34/E3_Parameter!$C$19</f>
        <v>#N/A</v>
      </c>
      <c r="LP80" s="89" t="e">
        <f ca="1">LP57*LP34/E3_Parameter!$C$19</f>
        <v>#N/A</v>
      </c>
      <c r="LQ80" s="89" t="e">
        <f ca="1">LQ57*LQ34/E3_Parameter!$C$19</f>
        <v>#N/A</v>
      </c>
      <c r="LR80" s="89" t="e">
        <f ca="1">LR57*LR34/E3_Parameter!$C$19</f>
        <v>#N/A</v>
      </c>
      <c r="LS80" s="89" t="e">
        <f ca="1">LS57*LS34/E3_Parameter!$C$19</f>
        <v>#N/A</v>
      </c>
      <c r="LT80" s="89" t="e">
        <f ca="1">LT57*LT34/E3_Parameter!$C$19</f>
        <v>#N/A</v>
      </c>
      <c r="LU80" s="89" t="e">
        <f ca="1">LU57*LU34/E3_Parameter!$C$19</f>
        <v>#N/A</v>
      </c>
      <c r="LV80" s="89" t="e">
        <f ca="1">LV57*LV34/E3_Parameter!$C$19</f>
        <v>#N/A</v>
      </c>
      <c r="LW80" s="89" t="e">
        <f ca="1">LW57*LW34/E3_Parameter!$C$19</f>
        <v>#N/A</v>
      </c>
      <c r="LX80" s="89" t="e">
        <f ca="1">LX57*LX34/E3_Parameter!$C$19</f>
        <v>#N/A</v>
      </c>
      <c r="LY80" s="89" t="e">
        <f ca="1">LY57*LY34/E3_Parameter!$C$19</f>
        <v>#N/A</v>
      </c>
      <c r="LZ80" s="89" t="e">
        <f ca="1">LZ57*LZ34/E3_Parameter!$C$19</f>
        <v>#N/A</v>
      </c>
      <c r="MA80" s="89" t="e">
        <f ca="1">MA57*MA34/E3_Parameter!$C$19</f>
        <v>#N/A</v>
      </c>
      <c r="MB80" s="89" t="e">
        <f ca="1">MB57*MB34/E3_Parameter!$C$19</f>
        <v>#N/A</v>
      </c>
      <c r="MC80" s="89" t="e">
        <f ca="1">MC57*MC34/E3_Parameter!$C$19</f>
        <v>#N/A</v>
      </c>
      <c r="MD80" s="89" t="e">
        <f ca="1">MD57*MD34/E3_Parameter!$C$19</f>
        <v>#N/A</v>
      </c>
      <c r="ME80" s="89" t="e">
        <f ca="1">ME57*ME34/E3_Parameter!$C$19</f>
        <v>#N/A</v>
      </c>
      <c r="MF80" s="89" t="e">
        <f ca="1">MF57*MF34/E3_Parameter!$C$19</f>
        <v>#N/A</v>
      </c>
      <c r="MG80" s="89" t="e">
        <f ca="1">MG57*MG34/E3_Parameter!$C$19</f>
        <v>#N/A</v>
      </c>
      <c r="MH80" s="89" t="e">
        <f ca="1">MH57*MH34/E3_Parameter!$C$19</f>
        <v>#N/A</v>
      </c>
      <c r="MI80" s="89" t="e">
        <f ca="1">MI57*MI34/E3_Parameter!$C$19</f>
        <v>#N/A</v>
      </c>
      <c r="MJ80" s="89" t="e">
        <f ca="1">MJ57*MJ34/E3_Parameter!$C$19</f>
        <v>#N/A</v>
      </c>
      <c r="MK80" s="89" t="e">
        <f ca="1">MK57*MK34/E3_Parameter!$C$19</f>
        <v>#N/A</v>
      </c>
      <c r="ML80" s="89" t="e">
        <f ca="1">ML57*ML34/E3_Parameter!$C$19</f>
        <v>#N/A</v>
      </c>
      <c r="MM80" s="89" t="e">
        <f ca="1">MM57*MM34/E3_Parameter!$C$19</f>
        <v>#N/A</v>
      </c>
      <c r="MN80" s="89" t="e">
        <f ca="1">MN57*MN34/E3_Parameter!$C$19</f>
        <v>#N/A</v>
      </c>
      <c r="MO80" s="89" t="e">
        <f ca="1">MO57*MO34/E3_Parameter!$C$19</f>
        <v>#N/A</v>
      </c>
      <c r="MP80" s="89" t="e">
        <f ca="1">MP57*MP34/E3_Parameter!$C$19</f>
        <v>#N/A</v>
      </c>
      <c r="MQ80" s="89" t="e">
        <f ca="1">MQ57*MQ34/E3_Parameter!$C$19</f>
        <v>#N/A</v>
      </c>
      <c r="MR80" s="89" t="e">
        <f ca="1">MR57*MR34/E3_Parameter!$C$19</f>
        <v>#N/A</v>
      </c>
      <c r="MS80" s="89" t="e">
        <f ca="1">MS57*MS34/E3_Parameter!$C$19</f>
        <v>#N/A</v>
      </c>
      <c r="MT80" s="89" t="e">
        <f ca="1">MT57*MT34/E3_Parameter!$C$19</f>
        <v>#N/A</v>
      </c>
      <c r="MU80" s="89" t="e">
        <f ca="1">MU57*MU34/E3_Parameter!$C$19</f>
        <v>#N/A</v>
      </c>
      <c r="MV80" s="89" t="e">
        <f ca="1">MV57*MV34/E3_Parameter!$C$19</f>
        <v>#N/A</v>
      </c>
      <c r="MW80" s="89" t="e">
        <f ca="1">MW57*MW34/E3_Parameter!$C$19</f>
        <v>#N/A</v>
      </c>
      <c r="MX80" s="89" t="e">
        <f ca="1">MX57*MX34/E3_Parameter!$C$19</f>
        <v>#N/A</v>
      </c>
      <c r="MY80" s="89" t="e">
        <f ca="1">MY57*MY34/E3_Parameter!$C$19</f>
        <v>#N/A</v>
      </c>
      <c r="MZ80" s="89" t="e">
        <f ca="1">MZ57*MZ34/E3_Parameter!$C$19</f>
        <v>#N/A</v>
      </c>
      <c r="NA80" s="89" t="e">
        <f ca="1">NA57*NA34/E3_Parameter!$C$19</f>
        <v>#N/A</v>
      </c>
      <c r="NB80" s="89" t="e">
        <f ca="1">NB57*NB34/E3_Parameter!$C$19</f>
        <v>#N/A</v>
      </c>
      <c r="NC80" s="89" t="e">
        <f ca="1">NC57*NC34/E3_Parameter!$C$19</f>
        <v>#N/A</v>
      </c>
      <c r="ND80" s="89" t="e">
        <f ca="1">ND57*ND34/E3_Parameter!$C$19</f>
        <v>#N/A</v>
      </c>
      <c r="NE80" s="89" t="e">
        <f ca="1">NE57*NE34/E3_Parameter!$C$19</f>
        <v>#N/A</v>
      </c>
      <c r="NF80" s="89" t="e">
        <f ca="1">NF57*NF34/E3_Parameter!$C$19</f>
        <v>#N/A</v>
      </c>
      <c r="NG80" s="89" t="e">
        <f ca="1">NG57*NG34/E3_Parameter!$C$19</f>
        <v>#N/A</v>
      </c>
      <c r="NH80" s="89" t="e">
        <f ca="1">NH57*NH34/E3_Parameter!$C$19</f>
        <v>#N/A</v>
      </c>
      <c r="NI80" s="89" t="e">
        <f ca="1">NI57*NI34/E3_Parameter!$C$19</f>
        <v>#N/A</v>
      </c>
      <c r="NJ80" s="89" t="e">
        <f ca="1">NJ57*NJ34/E3_Parameter!$C$19</f>
        <v>#N/A</v>
      </c>
      <c r="NK80" s="89" t="e">
        <f ca="1">NK57*NK34/E3_Parameter!$C$19</f>
        <v>#N/A</v>
      </c>
      <c r="NL80" s="89" t="e">
        <f ca="1">NL57*NL34/E3_Parameter!$C$19</f>
        <v>#N/A</v>
      </c>
      <c r="NM80" s="89" t="e">
        <f ca="1">NM57*NM34/E3_Parameter!$C$19</f>
        <v>#N/A</v>
      </c>
      <c r="NN80" s="89" t="e">
        <f ca="1">NN57*NN34/E3_Parameter!$C$19</f>
        <v>#N/A</v>
      </c>
      <c r="NO80" s="89" t="e">
        <f ca="1">NO57*NO34/E3_Parameter!$C$19</f>
        <v>#N/A</v>
      </c>
      <c r="NP80" s="89" t="e">
        <f ca="1">NP57*NP34/E3_Parameter!$C$19</f>
        <v>#N/A</v>
      </c>
      <c r="NQ80" s="89" t="e">
        <f ca="1">NQ57*NQ34/E3_Parameter!$C$19</f>
        <v>#N/A</v>
      </c>
      <c r="NR80" s="89" t="e">
        <f ca="1">NR57*NR34/E3_Parameter!$C$19</f>
        <v>#N/A</v>
      </c>
      <c r="NS80" s="89" t="e">
        <f ca="1">NS57*NS34/E3_Parameter!$C$19</f>
        <v>#N/A</v>
      </c>
      <c r="NT80" s="89" t="e">
        <f ca="1">NT57*NT34/E3_Parameter!$C$19</f>
        <v>#N/A</v>
      </c>
      <c r="NU80" s="89" t="e">
        <f ca="1">NU57*NU34/E3_Parameter!$C$19</f>
        <v>#N/A</v>
      </c>
      <c r="NV80" s="89" t="e">
        <f ca="1">NV57*NV34/E3_Parameter!$C$19</f>
        <v>#N/A</v>
      </c>
      <c r="NW80" s="89" t="e">
        <f ca="1">NW57*NW34/E3_Parameter!$C$19</f>
        <v>#N/A</v>
      </c>
      <c r="NX80" s="89" t="e">
        <f ca="1">NX57*NX34/E3_Parameter!$C$19</f>
        <v>#N/A</v>
      </c>
      <c r="NY80" s="89" t="e">
        <f ca="1">NY57*NY34/E3_Parameter!$C$19</f>
        <v>#N/A</v>
      </c>
      <c r="NZ80" s="89" t="e">
        <f ca="1">NZ57*NZ34/E3_Parameter!$C$19</f>
        <v>#N/A</v>
      </c>
      <c r="OA80" s="89" t="e">
        <f ca="1">OA57*OA34/E3_Parameter!$C$19</f>
        <v>#N/A</v>
      </c>
      <c r="OB80" s="89" t="e">
        <f ca="1">OB57*OB34/E3_Parameter!$C$19</f>
        <v>#N/A</v>
      </c>
      <c r="OC80" s="89" t="e">
        <f ca="1">OC57*OC34/E3_Parameter!$C$19</f>
        <v>#N/A</v>
      </c>
      <c r="OD80" s="89" t="e">
        <f ca="1">OD57*OD34/E3_Parameter!$C$19</f>
        <v>#N/A</v>
      </c>
      <c r="OE80" s="89" t="e">
        <f ca="1">OE57*OE34/E3_Parameter!$C$19</f>
        <v>#N/A</v>
      </c>
      <c r="OF80" s="89" t="e">
        <f ca="1">OF57*OF34/E3_Parameter!$C$19</f>
        <v>#N/A</v>
      </c>
      <c r="OG80" s="89" t="e">
        <f ca="1">OG57*OG34/E3_Parameter!$C$19</f>
        <v>#N/A</v>
      </c>
      <c r="OH80" s="89" t="e">
        <f ca="1">OH57*OH34/E3_Parameter!$C$19</f>
        <v>#N/A</v>
      </c>
      <c r="OI80" s="89" t="e">
        <f ca="1">OI57*OI34/E3_Parameter!$C$19</f>
        <v>#N/A</v>
      </c>
      <c r="OJ80" s="89" t="e">
        <f ca="1">OJ57*OJ34/E3_Parameter!$C$19</f>
        <v>#N/A</v>
      </c>
      <c r="OK80" s="89" t="e">
        <f ca="1">OK57*OK34/E3_Parameter!$C$19</f>
        <v>#N/A</v>
      </c>
      <c r="OL80" s="89" t="e">
        <f ca="1">OL57*OL34/E3_Parameter!$C$19</f>
        <v>#N/A</v>
      </c>
      <c r="OM80" s="89" t="e">
        <f ca="1">OM57*OM34/E3_Parameter!$C$19</f>
        <v>#N/A</v>
      </c>
    </row>
    <row r="81" spans="2:403" x14ac:dyDescent="0.3">
      <c r="B81" s="84">
        <v>200</v>
      </c>
      <c r="C81" s="85" t="s">
        <v>308</v>
      </c>
      <c r="D81" s="89">
        <f ca="1">D58*D35/E3_Parameter!$C$19</f>
        <v>81938.58196370698</v>
      </c>
      <c r="E81" s="89">
        <f ca="1">E58*E35/E3_Parameter!$C$19</f>
        <v>2238.2494504085671</v>
      </c>
      <c r="F81" s="89">
        <f ca="1">F58*F35/E3_Parameter!$C$19</f>
        <v>79700.332513298403</v>
      </c>
      <c r="G81" s="89">
        <f ca="1">G58*G35/E3_Parameter!$C$19</f>
        <v>39169.365382149925</v>
      </c>
      <c r="H81" s="89">
        <f ca="1">H58*H35/E3_Parameter!$C$19</f>
        <v>15667.746152859974</v>
      </c>
      <c r="I81" s="89">
        <f ca="1">I58*I35/E3_Parameter!$C$19</f>
        <v>7833.8730764299871</v>
      </c>
      <c r="J81" s="89">
        <f ca="1">J58*J35/E3_Parameter!$C$19</f>
        <v>7833.8730764299871</v>
      </c>
      <c r="K81" s="89">
        <f ca="1">K58*K35/E3_Parameter!$C$19</f>
        <v>23501.619229289958</v>
      </c>
      <c r="L81" s="89">
        <f ca="1">L58*L35/E3_Parameter!$C$19</f>
        <v>7833.8730764299871</v>
      </c>
      <c r="M81" s="89">
        <f ca="1">M58*M35/E3_Parameter!$C$19</f>
        <v>15667.746152859974</v>
      </c>
      <c r="N81" s="89">
        <f ca="1">N58*N35/E3_Parameter!$C$19</f>
        <v>7833.8730764299871</v>
      </c>
      <c r="O81" s="89">
        <f ca="1">O58*O35/E3_Parameter!$C$19</f>
        <v>7833.8730764299871</v>
      </c>
      <c r="P81" s="89">
        <f ca="1">P58*P35/E3_Parameter!$C$19</f>
        <v>40530.967131148485</v>
      </c>
      <c r="Q81" s="89">
        <f ca="1">Q58*Q35/E3_Parameter!$C$19</f>
        <v>20330.765841211156</v>
      </c>
      <c r="R81" s="89">
        <f ca="1">R58*R35/E3_Parameter!$C$19</f>
        <v>20200.201289937326</v>
      </c>
      <c r="S81" s="89">
        <f ca="1">S58*S35/E3_Parameter!$C$19</f>
        <v>9232.7789829353424</v>
      </c>
      <c r="T81" s="89">
        <f ca="1">T58*T35/E3_Parameter!$C$19</f>
        <v>10967.42230700198</v>
      </c>
      <c r="U81" s="89">
        <f ca="1">U58*U35/E3_Parameter!$C$19</f>
        <v>5595.6236260214182</v>
      </c>
      <c r="V81" s="89">
        <f ca="1">V58*V35/E3_Parameter!$C$19</f>
        <v>5371.7986809805634</v>
      </c>
      <c r="W81" s="89">
        <f ca="1">W58*W35/E3_Parameter!$C$19</f>
        <v>671.47483512257031</v>
      </c>
      <c r="X81" s="89">
        <f ca="1">X58*X35/E3_Parameter!$C$19</f>
        <v>4700.3238458579917</v>
      </c>
      <c r="Y81" s="89">
        <f ca="1">Y58*Y35/E3_Parameter!$C$19</f>
        <v>671.47483512257031</v>
      </c>
      <c r="Z81" s="89">
        <f ca="1">Z58*Z35/E3_Parameter!$C$19</f>
        <v>4028.8490107354219</v>
      </c>
      <c r="AA81" s="89">
        <f ca="1">AA58*AA35/E3_Parameter!$C$19</f>
        <v>671.47483512257031</v>
      </c>
      <c r="AB81" s="89">
        <f ca="1">AB58*AB35/E3_Parameter!$C$19</f>
        <v>3357.3741756128511</v>
      </c>
      <c r="AC81" s="89">
        <f ca="1">AC58*AC35/E3_Parameter!$C$19</f>
        <v>671.47483512257031</v>
      </c>
      <c r="AD81" s="89">
        <f ca="1">AD58*AD35/E3_Parameter!$C$19</f>
        <v>2685.8993404902812</v>
      </c>
      <c r="AE81" s="89">
        <f ca="1">AE58*AE35/E3_Parameter!$C$19</f>
        <v>671.47483512257031</v>
      </c>
      <c r="AF81" s="89">
        <f ca="1">AF58*AF35/E3_Parameter!$C$19</f>
        <v>2014.4245053677109</v>
      </c>
      <c r="AG81" s="89">
        <f ca="1">AG58*AG35/E3_Parameter!$C$19</f>
        <v>671.47483512257031</v>
      </c>
      <c r="AH81" s="89">
        <f ca="1">AH58*AH35/E3_Parameter!$C$19</f>
        <v>1342.9496702451406</v>
      </c>
      <c r="AI81" s="89">
        <f ca="1">AI58*AI35/E3_Parameter!$C$19</f>
        <v>671.47483512257031</v>
      </c>
      <c r="AJ81" s="89">
        <f ca="1">AJ58*AJ35/E3_Parameter!$C$19</f>
        <v>671.47483512257031</v>
      </c>
      <c r="AK81" s="89" t="e">
        <f ca="1">AK58*AK35/E3_Parameter!$C$19</f>
        <v>#N/A</v>
      </c>
      <c r="AL81" s="89" t="e">
        <f ca="1">AL58*AL35/E3_Parameter!$C$19</f>
        <v>#N/A</v>
      </c>
      <c r="AM81" s="89" t="e">
        <f ca="1">AM58*AM35/E3_Parameter!$C$19</f>
        <v>#N/A</v>
      </c>
      <c r="AN81" s="89" t="e">
        <f ca="1">AN58*AN35/E3_Parameter!$C$19</f>
        <v>#N/A</v>
      </c>
      <c r="AO81" s="89" t="e">
        <f ca="1">AO58*AO35/E3_Parameter!$C$19</f>
        <v>#N/A</v>
      </c>
      <c r="AP81" s="89" t="e">
        <f ca="1">AP58*AP35/E3_Parameter!$C$19</f>
        <v>#N/A</v>
      </c>
      <c r="AQ81" s="89" t="e">
        <f ca="1">AQ58*AQ35/E3_Parameter!$C$19</f>
        <v>#N/A</v>
      </c>
      <c r="AR81" s="89" t="e">
        <f ca="1">AR58*AR35/E3_Parameter!$C$19</f>
        <v>#N/A</v>
      </c>
      <c r="AS81" s="89" t="e">
        <f ca="1">AS58*AS35/E3_Parameter!$C$19</f>
        <v>#N/A</v>
      </c>
      <c r="AT81" s="89" t="e">
        <f ca="1">AT58*AT35/E3_Parameter!$C$19</f>
        <v>#N/A</v>
      </c>
      <c r="AU81" s="89" t="e">
        <f ca="1">AU58*AU35/E3_Parameter!$C$19</f>
        <v>#N/A</v>
      </c>
      <c r="AV81" s="89" t="e">
        <f ca="1">AV58*AV35/E3_Parameter!$C$19</f>
        <v>#N/A</v>
      </c>
      <c r="AW81" s="89" t="e">
        <f ca="1">AW58*AW35/E3_Parameter!$C$19</f>
        <v>#N/A</v>
      </c>
      <c r="AX81" s="89" t="e">
        <f ca="1">AX58*AX35/E3_Parameter!$C$19</f>
        <v>#N/A</v>
      </c>
      <c r="AY81" s="89" t="e">
        <f ca="1">AY58*AY35/E3_Parameter!$C$19</f>
        <v>#N/A</v>
      </c>
      <c r="AZ81" s="89" t="e">
        <f ca="1">AZ58*AZ35/E3_Parameter!$C$19</f>
        <v>#N/A</v>
      </c>
      <c r="BA81" s="89" t="e">
        <f ca="1">BA58*BA35/E3_Parameter!$C$19</f>
        <v>#N/A</v>
      </c>
      <c r="BB81" s="89" t="e">
        <f ca="1">BB58*BB35/E3_Parameter!$C$19</f>
        <v>#N/A</v>
      </c>
      <c r="BC81" s="89" t="e">
        <f ca="1">BC58*BC35/E3_Parameter!$C$19</f>
        <v>#N/A</v>
      </c>
      <c r="BD81" s="89" t="e">
        <f ca="1">BD58*BD35/E3_Parameter!$C$19</f>
        <v>#N/A</v>
      </c>
      <c r="BE81" s="89" t="e">
        <f ca="1">BE58*BE35/E3_Parameter!$C$19</f>
        <v>#N/A</v>
      </c>
      <c r="BF81" s="89" t="e">
        <f ca="1">BF58*BF35/E3_Parameter!$C$19</f>
        <v>#N/A</v>
      </c>
      <c r="BG81" s="89" t="e">
        <f ca="1">BG58*BG35/E3_Parameter!$C$19</f>
        <v>#N/A</v>
      </c>
      <c r="BH81" s="89" t="e">
        <f ca="1">BH58*BH35/E3_Parameter!$C$19</f>
        <v>#N/A</v>
      </c>
      <c r="BI81" s="89" t="e">
        <f ca="1">BI58*BI35/E3_Parameter!$C$19</f>
        <v>#N/A</v>
      </c>
      <c r="BJ81" s="89" t="e">
        <f ca="1">BJ58*BJ35/E3_Parameter!$C$19</f>
        <v>#N/A</v>
      </c>
      <c r="BK81" s="89" t="e">
        <f ca="1">BK58*BK35/E3_Parameter!$C$19</f>
        <v>#N/A</v>
      </c>
      <c r="BL81" s="89" t="e">
        <f ca="1">BL58*BL35/E3_Parameter!$C$19</f>
        <v>#N/A</v>
      </c>
      <c r="BM81" s="89" t="e">
        <f ca="1">BM58*BM35/E3_Parameter!$C$19</f>
        <v>#N/A</v>
      </c>
      <c r="BN81" s="89" t="e">
        <f ca="1">BN58*BN35/E3_Parameter!$C$19</f>
        <v>#N/A</v>
      </c>
      <c r="BO81" s="89" t="e">
        <f ca="1">BO58*BO35/E3_Parameter!$C$19</f>
        <v>#N/A</v>
      </c>
      <c r="BP81" s="89" t="e">
        <f ca="1">BP58*BP35/E3_Parameter!$C$19</f>
        <v>#N/A</v>
      </c>
      <c r="BQ81" s="89" t="e">
        <f ca="1">BQ58*BQ35/E3_Parameter!$C$19</f>
        <v>#N/A</v>
      </c>
      <c r="BR81" s="89" t="e">
        <f ca="1">BR58*BR35/E3_Parameter!$C$19</f>
        <v>#N/A</v>
      </c>
      <c r="BS81" s="89" t="e">
        <f ca="1">BS58*BS35/E3_Parameter!$C$19</f>
        <v>#N/A</v>
      </c>
      <c r="BT81" s="89" t="e">
        <f ca="1">BT58*BT35/E3_Parameter!$C$19</f>
        <v>#N/A</v>
      </c>
      <c r="BU81" s="89" t="e">
        <f ca="1">BU58*BU35/E3_Parameter!$C$19</f>
        <v>#N/A</v>
      </c>
      <c r="BV81" s="89" t="e">
        <f ca="1">BV58*BV35/E3_Parameter!$C$19</f>
        <v>#N/A</v>
      </c>
      <c r="BW81" s="89" t="e">
        <f ca="1">BW58*BW35/E3_Parameter!$C$19</f>
        <v>#N/A</v>
      </c>
      <c r="BX81" s="89" t="e">
        <f ca="1">BX58*BX35/E3_Parameter!$C$19</f>
        <v>#N/A</v>
      </c>
      <c r="BY81" s="89" t="e">
        <f ca="1">BY58*BY35/E3_Parameter!$C$19</f>
        <v>#N/A</v>
      </c>
      <c r="BZ81" s="89" t="e">
        <f ca="1">BZ58*BZ35/E3_Parameter!$C$19</f>
        <v>#N/A</v>
      </c>
      <c r="CA81" s="89" t="e">
        <f ca="1">CA58*CA35/E3_Parameter!$C$19</f>
        <v>#N/A</v>
      </c>
      <c r="CB81" s="89" t="e">
        <f ca="1">CB58*CB35/E3_Parameter!$C$19</f>
        <v>#N/A</v>
      </c>
      <c r="CC81" s="89" t="e">
        <f ca="1">CC58*CC35/E3_Parameter!$C$19</f>
        <v>#N/A</v>
      </c>
      <c r="CD81" s="89" t="e">
        <f ca="1">CD58*CD35/E3_Parameter!$C$19</f>
        <v>#N/A</v>
      </c>
      <c r="CE81" s="89" t="e">
        <f ca="1">CE58*CE35/E3_Parameter!$C$19</f>
        <v>#N/A</v>
      </c>
      <c r="CF81" s="89" t="e">
        <f ca="1">CF58*CF35/E3_Parameter!$C$19</f>
        <v>#N/A</v>
      </c>
      <c r="CG81" s="89" t="e">
        <f ca="1">CG58*CG35/E3_Parameter!$C$19</f>
        <v>#N/A</v>
      </c>
      <c r="CH81" s="89" t="e">
        <f ca="1">CH58*CH35/E3_Parameter!$C$19</f>
        <v>#N/A</v>
      </c>
      <c r="CI81" s="89" t="e">
        <f ca="1">CI58*CI35/E3_Parameter!$C$19</f>
        <v>#N/A</v>
      </c>
      <c r="CJ81" s="89" t="e">
        <f ca="1">CJ58*CJ35/E3_Parameter!$C$19</f>
        <v>#N/A</v>
      </c>
      <c r="CK81" s="89" t="e">
        <f ca="1">CK58*CK35/E3_Parameter!$C$19</f>
        <v>#N/A</v>
      </c>
      <c r="CL81" s="89" t="e">
        <f ca="1">CL58*CL35/E3_Parameter!$C$19</f>
        <v>#N/A</v>
      </c>
      <c r="CM81" s="89" t="e">
        <f ca="1">CM58*CM35/E3_Parameter!$C$19</f>
        <v>#N/A</v>
      </c>
      <c r="CN81" s="89" t="e">
        <f ca="1">CN58*CN35/E3_Parameter!$C$19</f>
        <v>#N/A</v>
      </c>
      <c r="CO81" s="89" t="e">
        <f ca="1">CO58*CO35/E3_Parameter!$C$19</f>
        <v>#N/A</v>
      </c>
      <c r="CP81" s="89" t="e">
        <f ca="1">CP58*CP35/E3_Parameter!$C$19</f>
        <v>#N/A</v>
      </c>
      <c r="CQ81" s="89" t="e">
        <f ca="1">CQ58*CQ35/E3_Parameter!$C$19</f>
        <v>#N/A</v>
      </c>
      <c r="CR81" s="89" t="e">
        <f ca="1">CR58*CR35/E3_Parameter!$C$19</f>
        <v>#N/A</v>
      </c>
      <c r="CS81" s="89" t="e">
        <f ca="1">CS58*CS35/E3_Parameter!$C$19</f>
        <v>#N/A</v>
      </c>
      <c r="CT81" s="89" t="e">
        <f ca="1">CT58*CT35/E3_Parameter!$C$19</f>
        <v>#N/A</v>
      </c>
      <c r="CU81" s="89" t="e">
        <f ca="1">CU58*CU35/E3_Parameter!$C$19</f>
        <v>#N/A</v>
      </c>
      <c r="CV81" s="89" t="e">
        <f ca="1">CV58*CV35/E3_Parameter!$C$19</f>
        <v>#N/A</v>
      </c>
      <c r="CW81" s="89" t="e">
        <f ca="1">CW58*CW35/E3_Parameter!$C$19</f>
        <v>#N/A</v>
      </c>
      <c r="CX81" s="89" t="e">
        <f ca="1">CX58*CX35/E3_Parameter!$C$19</f>
        <v>#N/A</v>
      </c>
      <c r="CY81" s="89" t="e">
        <f ca="1">CY58*CY35/E3_Parameter!$C$19</f>
        <v>#N/A</v>
      </c>
      <c r="CZ81" s="89" t="e">
        <f ca="1">CZ58*CZ35/E3_Parameter!$C$19</f>
        <v>#N/A</v>
      </c>
      <c r="DA81" s="89" t="e">
        <f ca="1">DA58*DA35/E3_Parameter!$C$19</f>
        <v>#N/A</v>
      </c>
      <c r="DB81" s="89" t="e">
        <f ca="1">DB58*DB35/E3_Parameter!$C$19</f>
        <v>#N/A</v>
      </c>
      <c r="DC81" s="89" t="e">
        <f ca="1">DC58*DC35/E3_Parameter!$C$19</f>
        <v>#N/A</v>
      </c>
      <c r="DD81" s="89" t="e">
        <f ca="1">DD58*DD35/E3_Parameter!$C$19</f>
        <v>#N/A</v>
      </c>
      <c r="DE81" s="89" t="e">
        <f ca="1">DE58*DE35/E3_Parameter!$C$19</f>
        <v>#N/A</v>
      </c>
      <c r="DF81" s="89" t="e">
        <f ca="1">DF58*DF35/E3_Parameter!$C$19</f>
        <v>#N/A</v>
      </c>
      <c r="DG81" s="89" t="e">
        <f ca="1">DG58*DG35/E3_Parameter!$C$19</f>
        <v>#N/A</v>
      </c>
      <c r="DH81" s="89" t="e">
        <f ca="1">DH58*DH35/E3_Parameter!$C$19</f>
        <v>#N/A</v>
      </c>
      <c r="DI81" s="89" t="e">
        <f ca="1">DI58*DI35/E3_Parameter!$C$19</f>
        <v>#N/A</v>
      </c>
      <c r="DJ81" s="89" t="e">
        <f ca="1">DJ58*DJ35/E3_Parameter!$C$19</f>
        <v>#N/A</v>
      </c>
      <c r="DK81" s="89" t="e">
        <f ca="1">DK58*DK35/E3_Parameter!$C$19</f>
        <v>#N/A</v>
      </c>
      <c r="DL81" s="89" t="e">
        <f ca="1">DL58*DL35/E3_Parameter!$C$19</f>
        <v>#N/A</v>
      </c>
      <c r="DM81" s="89" t="e">
        <f ca="1">DM58*DM35/E3_Parameter!$C$19</f>
        <v>#N/A</v>
      </c>
      <c r="DN81" s="89" t="e">
        <f ca="1">DN58*DN35/E3_Parameter!$C$19</f>
        <v>#N/A</v>
      </c>
      <c r="DO81" s="89" t="e">
        <f ca="1">DO58*DO35/E3_Parameter!$C$19</f>
        <v>#N/A</v>
      </c>
      <c r="DP81" s="89" t="e">
        <f ca="1">DP58*DP35/E3_Parameter!$C$19</f>
        <v>#N/A</v>
      </c>
      <c r="DQ81" s="89" t="e">
        <f ca="1">DQ58*DQ35/E3_Parameter!$C$19</f>
        <v>#N/A</v>
      </c>
      <c r="DR81" s="89" t="e">
        <f ca="1">DR58*DR35/E3_Parameter!$C$19</f>
        <v>#N/A</v>
      </c>
      <c r="DS81" s="89" t="e">
        <f ca="1">DS58*DS35/E3_Parameter!$C$19</f>
        <v>#N/A</v>
      </c>
      <c r="DT81" s="89" t="e">
        <f ca="1">DT58*DT35/E3_Parameter!$C$19</f>
        <v>#N/A</v>
      </c>
      <c r="DU81" s="89" t="e">
        <f ca="1">DU58*DU35/E3_Parameter!$C$19</f>
        <v>#N/A</v>
      </c>
      <c r="DV81" s="89" t="e">
        <f ca="1">DV58*DV35/E3_Parameter!$C$19</f>
        <v>#N/A</v>
      </c>
      <c r="DW81" s="89" t="e">
        <f ca="1">DW58*DW35/E3_Parameter!$C$19</f>
        <v>#N/A</v>
      </c>
      <c r="DX81" s="89" t="e">
        <f ca="1">DX58*DX35/E3_Parameter!$C$19</f>
        <v>#N/A</v>
      </c>
      <c r="DY81" s="89" t="e">
        <f ca="1">DY58*DY35/E3_Parameter!$C$19</f>
        <v>#N/A</v>
      </c>
      <c r="DZ81" s="89" t="e">
        <f ca="1">DZ58*DZ35/E3_Parameter!$C$19</f>
        <v>#N/A</v>
      </c>
      <c r="EA81" s="89" t="e">
        <f ca="1">EA58*EA35/E3_Parameter!$C$19</f>
        <v>#N/A</v>
      </c>
      <c r="EB81" s="89" t="e">
        <f ca="1">EB58*EB35/E3_Parameter!$C$19</f>
        <v>#N/A</v>
      </c>
      <c r="EC81" s="89" t="e">
        <f ca="1">EC58*EC35/E3_Parameter!$C$19</f>
        <v>#N/A</v>
      </c>
      <c r="ED81" s="89" t="e">
        <f ca="1">ED58*ED35/E3_Parameter!$C$19</f>
        <v>#N/A</v>
      </c>
      <c r="EE81" s="89" t="e">
        <f ca="1">EE58*EE35/E3_Parameter!$C$19</f>
        <v>#N/A</v>
      </c>
      <c r="EF81" s="89" t="e">
        <f ca="1">EF58*EF35/E3_Parameter!$C$19</f>
        <v>#N/A</v>
      </c>
      <c r="EG81" s="89" t="e">
        <f ca="1">EG58*EG35/E3_Parameter!$C$19</f>
        <v>#N/A</v>
      </c>
      <c r="EH81" s="89" t="e">
        <f ca="1">EH58*EH35/E3_Parameter!$C$19</f>
        <v>#N/A</v>
      </c>
      <c r="EI81" s="89" t="e">
        <f ca="1">EI58*EI35/E3_Parameter!$C$19</f>
        <v>#N/A</v>
      </c>
      <c r="EJ81" s="89" t="e">
        <f ca="1">EJ58*EJ35/E3_Parameter!$C$19</f>
        <v>#N/A</v>
      </c>
      <c r="EK81" s="89" t="e">
        <f ca="1">EK58*EK35/E3_Parameter!$C$19</f>
        <v>#N/A</v>
      </c>
      <c r="EL81" s="89" t="e">
        <f ca="1">EL58*EL35/E3_Parameter!$C$19</f>
        <v>#N/A</v>
      </c>
      <c r="EM81" s="89" t="e">
        <f ca="1">EM58*EM35/E3_Parameter!$C$19</f>
        <v>#N/A</v>
      </c>
      <c r="EN81" s="89" t="e">
        <f ca="1">EN58*EN35/E3_Parameter!$C$19</f>
        <v>#N/A</v>
      </c>
      <c r="EO81" s="89" t="e">
        <f ca="1">EO58*EO35/E3_Parameter!$C$19</f>
        <v>#N/A</v>
      </c>
      <c r="EP81" s="89" t="e">
        <f ca="1">EP58*EP35/E3_Parameter!$C$19</f>
        <v>#N/A</v>
      </c>
      <c r="EQ81" s="89" t="e">
        <f ca="1">EQ58*EQ35/E3_Parameter!$C$19</f>
        <v>#N/A</v>
      </c>
      <c r="ER81" s="89" t="e">
        <f ca="1">ER58*ER35/E3_Parameter!$C$19</f>
        <v>#N/A</v>
      </c>
      <c r="ES81" s="89" t="e">
        <f ca="1">ES58*ES35/E3_Parameter!$C$19</f>
        <v>#N/A</v>
      </c>
      <c r="ET81" s="89" t="e">
        <f ca="1">ET58*ET35/E3_Parameter!$C$19</f>
        <v>#N/A</v>
      </c>
      <c r="EU81" s="89" t="e">
        <f ca="1">EU58*EU35/E3_Parameter!$C$19</f>
        <v>#N/A</v>
      </c>
      <c r="EV81" s="89" t="e">
        <f ca="1">EV58*EV35/E3_Parameter!$C$19</f>
        <v>#N/A</v>
      </c>
      <c r="EW81" s="89" t="e">
        <f ca="1">EW58*EW35/E3_Parameter!$C$19</f>
        <v>#N/A</v>
      </c>
      <c r="EX81" s="89" t="e">
        <f ca="1">EX58*EX35/E3_Parameter!$C$19</f>
        <v>#N/A</v>
      </c>
      <c r="EY81" s="89" t="e">
        <f ca="1">EY58*EY35/E3_Parameter!$C$19</f>
        <v>#N/A</v>
      </c>
      <c r="EZ81" s="89" t="e">
        <f ca="1">EZ58*EZ35/E3_Parameter!$C$19</f>
        <v>#N/A</v>
      </c>
      <c r="FA81" s="89" t="e">
        <f ca="1">FA58*FA35/E3_Parameter!$C$19</f>
        <v>#N/A</v>
      </c>
      <c r="FB81" s="89" t="e">
        <f ca="1">FB58*FB35/E3_Parameter!$C$19</f>
        <v>#N/A</v>
      </c>
      <c r="FC81" s="89" t="e">
        <f ca="1">FC58*FC35/E3_Parameter!$C$19</f>
        <v>#N/A</v>
      </c>
      <c r="FD81" s="89" t="e">
        <f ca="1">FD58*FD35/E3_Parameter!$C$19</f>
        <v>#N/A</v>
      </c>
      <c r="FE81" s="89" t="e">
        <f ca="1">FE58*FE35/E3_Parameter!$C$19</f>
        <v>#N/A</v>
      </c>
      <c r="FF81" s="89" t="e">
        <f ca="1">FF58*FF35/E3_Parameter!$C$19</f>
        <v>#N/A</v>
      </c>
      <c r="FG81" s="89" t="e">
        <f ca="1">FG58*FG35/E3_Parameter!$C$19</f>
        <v>#N/A</v>
      </c>
      <c r="FH81" s="89" t="e">
        <f ca="1">FH58*FH35/E3_Parameter!$C$19</f>
        <v>#N/A</v>
      </c>
      <c r="FI81" s="89" t="e">
        <f ca="1">FI58*FI35/E3_Parameter!$C$19</f>
        <v>#N/A</v>
      </c>
      <c r="FJ81" s="89" t="e">
        <f ca="1">FJ58*FJ35/E3_Parameter!$C$19</f>
        <v>#N/A</v>
      </c>
      <c r="FK81" s="89" t="e">
        <f ca="1">FK58*FK35/E3_Parameter!$C$19</f>
        <v>#N/A</v>
      </c>
      <c r="FL81" s="89" t="e">
        <f ca="1">FL58*FL35/E3_Parameter!$C$19</f>
        <v>#N/A</v>
      </c>
      <c r="FM81" s="89" t="e">
        <f ca="1">FM58*FM35/E3_Parameter!$C$19</f>
        <v>#N/A</v>
      </c>
      <c r="FN81" s="89" t="e">
        <f ca="1">FN58*FN35/E3_Parameter!$C$19</f>
        <v>#N/A</v>
      </c>
      <c r="FO81" s="89" t="e">
        <f ca="1">FO58*FO35/E3_Parameter!$C$19</f>
        <v>#N/A</v>
      </c>
      <c r="FP81" s="89" t="e">
        <f ca="1">FP58*FP35/E3_Parameter!$C$19</f>
        <v>#N/A</v>
      </c>
      <c r="FQ81" s="89" t="e">
        <f ca="1">FQ58*FQ35/E3_Parameter!$C$19</f>
        <v>#N/A</v>
      </c>
      <c r="FR81" s="89" t="e">
        <f ca="1">FR58*FR35/E3_Parameter!$C$19</f>
        <v>#N/A</v>
      </c>
      <c r="FS81" s="89" t="e">
        <f ca="1">FS58*FS35/E3_Parameter!$C$19</f>
        <v>#N/A</v>
      </c>
      <c r="FT81" s="89" t="e">
        <f ca="1">FT58*FT35/E3_Parameter!$C$19</f>
        <v>#N/A</v>
      </c>
      <c r="FU81" s="89" t="e">
        <f ca="1">FU58*FU35/E3_Parameter!$C$19</f>
        <v>#N/A</v>
      </c>
      <c r="FV81" s="89" t="e">
        <f ca="1">FV58*FV35/E3_Parameter!$C$19</f>
        <v>#N/A</v>
      </c>
      <c r="FW81" s="89" t="e">
        <f ca="1">FW58*FW35/E3_Parameter!$C$19</f>
        <v>#N/A</v>
      </c>
      <c r="FX81" s="89" t="e">
        <f ca="1">FX58*FX35/E3_Parameter!$C$19</f>
        <v>#N/A</v>
      </c>
      <c r="FY81" s="89" t="e">
        <f ca="1">FY58*FY35/E3_Parameter!$C$19</f>
        <v>#N/A</v>
      </c>
      <c r="FZ81" s="89" t="e">
        <f ca="1">FZ58*FZ35/E3_Parameter!$C$19</f>
        <v>#N/A</v>
      </c>
      <c r="GA81" s="89" t="e">
        <f ca="1">GA58*GA35/E3_Parameter!$C$19</f>
        <v>#N/A</v>
      </c>
      <c r="GB81" s="89" t="e">
        <f ca="1">GB58*GB35/E3_Parameter!$C$19</f>
        <v>#N/A</v>
      </c>
      <c r="GC81" s="89" t="e">
        <f ca="1">GC58*GC35/E3_Parameter!$C$19</f>
        <v>#N/A</v>
      </c>
      <c r="GD81" s="89" t="e">
        <f ca="1">GD58*GD35/E3_Parameter!$C$19</f>
        <v>#N/A</v>
      </c>
      <c r="GE81" s="89" t="e">
        <f ca="1">GE58*GE35/E3_Parameter!$C$19</f>
        <v>#N/A</v>
      </c>
      <c r="GF81" s="89" t="e">
        <f ca="1">GF58*GF35/E3_Parameter!$C$19</f>
        <v>#N/A</v>
      </c>
      <c r="GG81" s="89" t="e">
        <f ca="1">GG58*GG35/E3_Parameter!$C$19</f>
        <v>#N/A</v>
      </c>
      <c r="GH81" s="89" t="e">
        <f ca="1">GH58*GH35/E3_Parameter!$C$19</f>
        <v>#N/A</v>
      </c>
      <c r="GI81" s="89" t="e">
        <f ca="1">GI58*GI35/E3_Parameter!$C$19</f>
        <v>#N/A</v>
      </c>
      <c r="GJ81" s="89" t="e">
        <f ca="1">GJ58*GJ35/E3_Parameter!$C$19</f>
        <v>#N/A</v>
      </c>
      <c r="GK81" s="89" t="e">
        <f ca="1">GK58*GK35/E3_Parameter!$C$19</f>
        <v>#N/A</v>
      </c>
      <c r="GL81" s="89" t="e">
        <f ca="1">GL58*GL35/E3_Parameter!$C$19</f>
        <v>#N/A</v>
      </c>
      <c r="GM81" s="89" t="e">
        <f ca="1">GM58*GM35/E3_Parameter!$C$19</f>
        <v>#N/A</v>
      </c>
      <c r="GN81" s="89" t="e">
        <f ca="1">GN58*GN35/E3_Parameter!$C$19</f>
        <v>#N/A</v>
      </c>
      <c r="GO81" s="89" t="e">
        <f ca="1">GO58*GO35/E3_Parameter!$C$19</f>
        <v>#N/A</v>
      </c>
      <c r="GP81" s="89" t="e">
        <f ca="1">GP58*GP35/E3_Parameter!$C$19</f>
        <v>#N/A</v>
      </c>
      <c r="GQ81" s="89" t="e">
        <f ca="1">GQ58*GQ35/E3_Parameter!$C$19</f>
        <v>#N/A</v>
      </c>
      <c r="GR81" s="89" t="e">
        <f ca="1">GR58*GR35/E3_Parameter!$C$19</f>
        <v>#N/A</v>
      </c>
      <c r="GS81" s="89" t="e">
        <f ca="1">GS58*GS35/E3_Parameter!$C$19</f>
        <v>#N/A</v>
      </c>
      <c r="GT81" s="89" t="e">
        <f ca="1">GT58*GT35/E3_Parameter!$C$19</f>
        <v>#N/A</v>
      </c>
      <c r="GU81" s="89" t="e">
        <f ca="1">GU58*GU35/E3_Parameter!$C$19</f>
        <v>#N/A</v>
      </c>
      <c r="GV81" s="89" t="e">
        <f ca="1">GV58*GV35/E3_Parameter!$C$19</f>
        <v>#N/A</v>
      </c>
      <c r="GW81" s="89" t="e">
        <f ca="1">GW58*GW35/E3_Parameter!$C$19</f>
        <v>#N/A</v>
      </c>
      <c r="GX81" s="89" t="e">
        <f ca="1">GX58*GX35/E3_Parameter!$C$19</f>
        <v>#N/A</v>
      </c>
      <c r="GY81" s="89" t="e">
        <f ca="1">GY58*GY35/E3_Parameter!$C$19</f>
        <v>#N/A</v>
      </c>
      <c r="GZ81" s="89" t="e">
        <f ca="1">GZ58*GZ35/E3_Parameter!$C$19</f>
        <v>#N/A</v>
      </c>
      <c r="HA81" s="89" t="e">
        <f ca="1">HA58*HA35/E3_Parameter!$C$19</f>
        <v>#N/A</v>
      </c>
      <c r="HB81" s="89" t="e">
        <f ca="1">HB58*HB35/E3_Parameter!$C$19</f>
        <v>#N/A</v>
      </c>
      <c r="HC81" s="89" t="e">
        <f ca="1">HC58*HC35/E3_Parameter!$C$19</f>
        <v>#N/A</v>
      </c>
      <c r="HD81" s="89" t="e">
        <f ca="1">HD58*HD35/E3_Parameter!$C$19</f>
        <v>#N/A</v>
      </c>
      <c r="HE81" s="89" t="e">
        <f ca="1">HE58*HE35/E3_Parameter!$C$19</f>
        <v>#N/A</v>
      </c>
      <c r="HF81" s="89" t="e">
        <f ca="1">HF58*HF35/E3_Parameter!$C$19</f>
        <v>#N/A</v>
      </c>
      <c r="HG81" s="89" t="e">
        <f ca="1">HG58*HG35/E3_Parameter!$C$19</f>
        <v>#N/A</v>
      </c>
      <c r="HH81" s="89" t="e">
        <f ca="1">HH58*HH35/E3_Parameter!$C$19</f>
        <v>#N/A</v>
      </c>
      <c r="HI81" s="89" t="e">
        <f ca="1">HI58*HI35/E3_Parameter!$C$19</f>
        <v>#N/A</v>
      </c>
      <c r="HJ81" s="89" t="e">
        <f ca="1">HJ58*HJ35/E3_Parameter!$C$19</f>
        <v>#N/A</v>
      </c>
      <c r="HK81" s="89" t="e">
        <f ca="1">HK58*HK35/E3_Parameter!$C$19</f>
        <v>#N/A</v>
      </c>
      <c r="HL81" s="89" t="e">
        <f ca="1">HL58*HL35/E3_Parameter!$C$19</f>
        <v>#N/A</v>
      </c>
      <c r="HM81" s="89" t="e">
        <f ca="1">HM58*HM35/E3_Parameter!$C$19</f>
        <v>#N/A</v>
      </c>
      <c r="HN81" s="89" t="e">
        <f ca="1">HN58*HN35/E3_Parameter!$C$19</f>
        <v>#N/A</v>
      </c>
      <c r="HO81" s="89" t="e">
        <f ca="1">HO58*HO35/E3_Parameter!$C$19</f>
        <v>#N/A</v>
      </c>
      <c r="HP81" s="89" t="e">
        <f ca="1">HP58*HP35/E3_Parameter!$C$19</f>
        <v>#N/A</v>
      </c>
      <c r="HQ81" s="89" t="e">
        <f ca="1">HQ58*HQ35/E3_Parameter!$C$19</f>
        <v>#N/A</v>
      </c>
      <c r="HR81" s="89" t="e">
        <f ca="1">HR58*HR35/E3_Parameter!$C$19</f>
        <v>#N/A</v>
      </c>
      <c r="HS81" s="89" t="e">
        <f ca="1">HS58*HS35/E3_Parameter!$C$19</f>
        <v>#N/A</v>
      </c>
      <c r="HT81" s="89" t="e">
        <f ca="1">HT58*HT35/E3_Parameter!$C$19</f>
        <v>#N/A</v>
      </c>
      <c r="HU81" s="89" t="e">
        <f ca="1">HU58*HU35/E3_Parameter!$C$19</f>
        <v>#N/A</v>
      </c>
      <c r="HV81" s="89" t="e">
        <f ca="1">HV58*HV35/E3_Parameter!$C$19</f>
        <v>#N/A</v>
      </c>
      <c r="HW81" s="89" t="e">
        <f ca="1">HW58*HW35/E3_Parameter!$C$19</f>
        <v>#N/A</v>
      </c>
      <c r="HX81" s="89" t="e">
        <f ca="1">HX58*HX35/E3_Parameter!$C$19</f>
        <v>#N/A</v>
      </c>
      <c r="HY81" s="89" t="e">
        <f ca="1">HY58*HY35/E3_Parameter!$C$19</f>
        <v>#N/A</v>
      </c>
      <c r="HZ81" s="89" t="e">
        <f ca="1">HZ58*HZ35/E3_Parameter!$C$19</f>
        <v>#N/A</v>
      </c>
      <c r="IA81" s="89" t="e">
        <f ca="1">IA58*IA35/E3_Parameter!$C$19</f>
        <v>#N/A</v>
      </c>
      <c r="IB81" s="89" t="e">
        <f ca="1">IB58*IB35/E3_Parameter!$C$19</f>
        <v>#N/A</v>
      </c>
      <c r="IC81" s="89" t="e">
        <f ca="1">IC58*IC35/E3_Parameter!$C$19</f>
        <v>#N/A</v>
      </c>
      <c r="ID81" s="89" t="e">
        <f ca="1">ID58*ID35/E3_Parameter!$C$19</f>
        <v>#N/A</v>
      </c>
      <c r="IE81" s="89" t="e">
        <f ca="1">IE58*IE35/E3_Parameter!$C$19</f>
        <v>#N/A</v>
      </c>
      <c r="IF81" s="89" t="e">
        <f ca="1">IF58*IF35/E3_Parameter!$C$19</f>
        <v>#N/A</v>
      </c>
      <c r="IG81" s="89" t="e">
        <f ca="1">IG58*IG35/E3_Parameter!$C$19</f>
        <v>#N/A</v>
      </c>
      <c r="IH81" s="89" t="e">
        <f ca="1">IH58*IH35/E3_Parameter!$C$19</f>
        <v>#N/A</v>
      </c>
      <c r="II81" s="89" t="e">
        <f ca="1">II58*II35/E3_Parameter!$C$19</f>
        <v>#N/A</v>
      </c>
      <c r="IJ81" s="89" t="e">
        <f ca="1">IJ58*IJ35/E3_Parameter!$C$19</f>
        <v>#N/A</v>
      </c>
      <c r="IK81" s="89" t="e">
        <f ca="1">IK58*IK35/E3_Parameter!$C$19</f>
        <v>#N/A</v>
      </c>
      <c r="IL81" s="89" t="e">
        <f ca="1">IL58*IL35/E3_Parameter!$C$19</f>
        <v>#N/A</v>
      </c>
      <c r="IM81" s="89" t="e">
        <f ca="1">IM58*IM35/E3_Parameter!$C$19</f>
        <v>#N/A</v>
      </c>
      <c r="IN81" s="89" t="e">
        <f ca="1">IN58*IN35/E3_Parameter!$C$19</f>
        <v>#N/A</v>
      </c>
      <c r="IO81" s="89" t="e">
        <f ca="1">IO58*IO35/E3_Parameter!$C$19</f>
        <v>#N/A</v>
      </c>
      <c r="IP81" s="89" t="e">
        <f ca="1">IP58*IP35/E3_Parameter!$C$19</f>
        <v>#N/A</v>
      </c>
      <c r="IQ81" s="89" t="e">
        <f ca="1">IQ58*IQ35/E3_Parameter!$C$19</f>
        <v>#N/A</v>
      </c>
      <c r="IR81" s="89" t="e">
        <f ca="1">IR58*IR35/E3_Parameter!$C$19</f>
        <v>#N/A</v>
      </c>
      <c r="IS81" s="89" t="e">
        <f ca="1">IS58*IS35/E3_Parameter!$C$19</f>
        <v>#N/A</v>
      </c>
      <c r="IT81" s="89" t="e">
        <f ca="1">IT58*IT35/E3_Parameter!$C$19</f>
        <v>#N/A</v>
      </c>
      <c r="IU81" s="89" t="e">
        <f ca="1">IU58*IU35/E3_Parameter!$C$19</f>
        <v>#N/A</v>
      </c>
      <c r="IV81" s="89" t="e">
        <f ca="1">IV58*IV35/E3_Parameter!$C$19</f>
        <v>#N/A</v>
      </c>
      <c r="IW81" s="89" t="e">
        <f ca="1">IW58*IW35/E3_Parameter!$C$19</f>
        <v>#N/A</v>
      </c>
      <c r="IX81" s="89" t="e">
        <f ca="1">IX58*IX35/E3_Parameter!$C$19</f>
        <v>#N/A</v>
      </c>
      <c r="IY81" s="89" t="e">
        <f ca="1">IY58*IY35/E3_Parameter!$C$19</f>
        <v>#N/A</v>
      </c>
      <c r="IZ81" s="89" t="e">
        <f ca="1">IZ58*IZ35/E3_Parameter!$C$19</f>
        <v>#N/A</v>
      </c>
      <c r="JA81" s="89" t="e">
        <f ca="1">JA58*JA35/E3_Parameter!$C$19</f>
        <v>#N/A</v>
      </c>
      <c r="JB81" s="89" t="e">
        <f ca="1">JB58*JB35/E3_Parameter!$C$19</f>
        <v>#N/A</v>
      </c>
      <c r="JC81" s="89" t="e">
        <f ca="1">JC58*JC35/E3_Parameter!$C$19</f>
        <v>#N/A</v>
      </c>
      <c r="JD81" s="89" t="e">
        <f ca="1">JD58*JD35/E3_Parameter!$C$19</f>
        <v>#N/A</v>
      </c>
      <c r="JE81" s="89" t="e">
        <f ca="1">JE58*JE35/E3_Parameter!$C$19</f>
        <v>#N/A</v>
      </c>
      <c r="JF81" s="89" t="e">
        <f ca="1">JF58*JF35/E3_Parameter!$C$19</f>
        <v>#N/A</v>
      </c>
      <c r="JG81" s="89" t="e">
        <f ca="1">JG58*JG35/E3_Parameter!$C$19</f>
        <v>#N/A</v>
      </c>
      <c r="JH81" s="89" t="e">
        <f ca="1">JH58*JH35/E3_Parameter!$C$19</f>
        <v>#N/A</v>
      </c>
      <c r="JI81" s="89" t="e">
        <f ca="1">JI58*JI35/E3_Parameter!$C$19</f>
        <v>#N/A</v>
      </c>
      <c r="JJ81" s="89" t="e">
        <f ca="1">JJ58*JJ35/E3_Parameter!$C$19</f>
        <v>#N/A</v>
      </c>
      <c r="JK81" s="89" t="e">
        <f ca="1">JK58*JK35/E3_Parameter!$C$19</f>
        <v>#N/A</v>
      </c>
      <c r="JL81" s="89" t="e">
        <f ca="1">JL58*JL35/E3_Parameter!$C$19</f>
        <v>#N/A</v>
      </c>
      <c r="JM81" s="89" t="e">
        <f ca="1">JM58*JM35/E3_Parameter!$C$19</f>
        <v>#N/A</v>
      </c>
      <c r="JN81" s="89" t="e">
        <f ca="1">JN58*JN35/E3_Parameter!$C$19</f>
        <v>#N/A</v>
      </c>
      <c r="JO81" s="89" t="e">
        <f ca="1">JO58*JO35/E3_Parameter!$C$19</f>
        <v>#N/A</v>
      </c>
      <c r="JP81" s="89" t="e">
        <f ca="1">JP58*JP35/E3_Parameter!$C$19</f>
        <v>#N/A</v>
      </c>
      <c r="JQ81" s="89" t="e">
        <f ca="1">JQ58*JQ35/E3_Parameter!$C$19</f>
        <v>#N/A</v>
      </c>
      <c r="JR81" s="89" t="e">
        <f ca="1">JR58*JR35/E3_Parameter!$C$19</f>
        <v>#N/A</v>
      </c>
      <c r="JS81" s="89" t="e">
        <f ca="1">JS58*JS35/E3_Parameter!$C$19</f>
        <v>#N/A</v>
      </c>
      <c r="JT81" s="89" t="e">
        <f ca="1">JT58*JT35/E3_Parameter!$C$19</f>
        <v>#N/A</v>
      </c>
      <c r="JU81" s="89" t="e">
        <f ca="1">JU58*JU35/E3_Parameter!$C$19</f>
        <v>#N/A</v>
      </c>
      <c r="JV81" s="89" t="e">
        <f ca="1">JV58*JV35/E3_Parameter!$C$19</f>
        <v>#N/A</v>
      </c>
      <c r="JW81" s="89" t="e">
        <f ca="1">JW58*JW35/E3_Parameter!$C$19</f>
        <v>#N/A</v>
      </c>
      <c r="JX81" s="89" t="e">
        <f ca="1">JX58*JX35/E3_Parameter!$C$19</f>
        <v>#N/A</v>
      </c>
      <c r="JY81" s="89" t="e">
        <f ca="1">JY58*JY35/E3_Parameter!$C$19</f>
        <v>#N/A</v>
      </c>
      <c r="JZ81" s="89" t="e">
        <f ca="1">JZ58*JZ35/E3_Parameter!$C$19</f>
        <v>#N/A</v>
      </c>
      <c r="KA81" s="89" t="e">
        <f ca="1">KA58*KA35/E3_Parameter!$C$19</f>
        <v>#N/A</v>
      </c>
      <c r="KB81" s="89" t="e">
        <f ca="1">KB58*KB35/E3_Parameter!$C$19</f>
        <v>#N/A</v>
      </c>
      <c r="KC81" s="89" t="e">
        <f ca="1">KC58*KC35/E3_Parameter!$C$19</f>
        <v>#N/A</v>
      </c>
      <c r="KD81" s="89" t="e">
        <f ca="1">KD58*KD35/E3_Parameter!$C$19</f>
        <v>#N/A</v>
      </c>
      <c r="KE81" s="89" t="e">
        <f ca="1">KE58*KE35/E3_Parameter!$C$19</f>
        <v>#N/A</v>
      </c>
      <c r="KF81" s="89" t="e">
        <f ca="1">KF58*KF35/E3_Parameter!$C$19</f>
        <v>#N/A</v>
      </c>
      <c r="KG81" s="89" t="e">
        <f ca="1">KG58*KG35/E3_Parameter!$C$19</f>
        <v>#N/A</v>
      </c>
      <c r="KH81" s="89" t="e">
        <f ca="1">KH58*KH35/E3_Parameter!$C$19</f>
        <v>#N/A</v>
      </c>
      <c r="KI81" s="89" t="e">
        <f ca="1">KI58*KI35/E3_Parameter!$C$19</f>
        <v>#N/A</v>
      </c>
      <c r="KJ81" s="89" t="e">
        <f ca="1">KJ58*KJ35/E3_Parameter!$C$19</f>
        <v>#N/A</v>
      </c>
      <c r="KK81" s="89" t="e">
        <f ca="1">KK58*KK35/E3_Parameter!$C$19</f>
        <v>#N/A</v>
      </c>
      <c r="KL81" s="89" t="e">
        <f ca="1">KL58*KL35/E3_Parameter!$C$19</f>
        <v>#N/A</v>
      </c>
      <c r="KM81" s="89" t="e">
        <f ca="1">KM58*KM35/E3_Parameter!$C$19</f>
        <v>#N/A</v>
      </c>
      <c r="KN81" s="89" t="e">
        <f ca="1">KN58*KN35/E3_Parameter!$C$19</f>
        <v>#N/A</v>
      </c>
      <c r="KO81" s="89" t="e">
        <f ca="1">KO58*KO35/E3_Parameter!$C$19</f>
        <v>#N/A</v>
      </c>
      <c r="KP81" s="89" t="e">
        <f ca="1">KP58*KP35/E3_Parameter!$C$19</f>
        <v>#N/A</v>
      </c>
      <c r="KQ81" s="89" t="e">
        <f ca="1">KQ58*KQ35/E3_Parameter!$C$19</f>
        <v>#N/A</v>
      </c>
      <c r="KR81" s="89" t="e">
        <f ca="1">KR58*KR35/E3_Parameter!$C$19</f>
        <v>#N/A</v>
      </c>
      <c r="KS81" s="89" t="e">
        <f ca="1">KS58*KS35/E3_Parameter!$C$19</f>
        <v>#N/A</v>
      </c>
      <c r="KT81" s="89" t="e">
        <f ca="1">KT58*KT35/E3_Parameter!$C$19</f>
        <v>#N/A</v>
      </c>
      <c r="KU81" s="89" t="e">
        <f ca="1">KU58*KU35/E3_Parameter!$C$19</f>
        <v>#N/A</v>
      </c>
      <c r="KV81" s="89" t="e">
        <f ca="1">KV58*KV35/E3_Parameter!$C$19</f>
        <v>#N/A</v>
      </c>
      <c r="KW81" s="89" t="e">
        <f ca="1">KW58*KW35/E3_Parameter!$C$19</f>
        <v>#N/A</v>
      </c>
      <c r="KX81" s="89" t="e">
        <f ca="1">KX58*KX35/E3_Parameter!$C$19</f>
        <v>#N/A</v>
      </c>
      <c r="KY81" s="89" t="e">
        <f ca="1">KY58*KY35/E3_Parameter!$C$19</f>
        <v>#N/A</v>
      </c>
      <c r="KZ81" s="89" t="e">
        <f ca="1">KZ58*KZ35/E3_Parameter!$C$19</f>
        <v>#N/A</v>
      </c>
      <c r="LA81" s="89" t="e">
        <f ca="1">LA58*LA35/E3_Parameter!$C$19</f>
        <v>#N/A</v>
      </c>
      <c r="LB81" s="89" t="e">
        <f ca="1">LB58*LB35/E3_Parameter!$C$19</f>
        <v>#N/A</v>
      </c>
      <c r="LC81" s="89" t="e">
        <f ca="1">LC58*LC35/E3_Parameter!$C$19</f>
        <v>#N/A</v>
      </c>
      <c r="LD81" s="89" t="e">
        <f ca="1">LD58*LD35/E3_Parameter!$C$19</f>
        <v>#N/A</v>
      </c>
      <c r="LE81" s="89" t="e">
        <f ca="1">LE58*LE35/E3_Parameter!$C$19</f>
        <v>#N/A</v>
      </c>
      <c r="LF81" s="89" t="e">
        <f ca="1">LF58*LF35/E3_Parameter!$C$19</f>
        <v>#N/A</v>
      </c>
      <c r="LG81" s="89" t="e">
        <f ca="1">LG58*LG35/E3_Parameter!$C$19</f>
        <v>#N/A</v>
      </c>
      <c r="LH81" s="89" t="e">
        <f ca="1">LH58*LH35/E3_Parameter!$C$19</f>
        <v>#N/A</v>
      </c>
      <c r="LI81" s="89" t="e">
        <f ca="1">LI58*LI35/E3_Parameter!$C$19</f>
        <v>#N/A</v>
      </c>
      <c r="LJ81" s="89" t="e">
        <f ca="1">LJ58*LJ35/E3_Parameter!$C$19</f>
        <v>#N/A</v>
      </c>
      <c r="LK81" s="89" t="e">
        <f ca="1">LK58*LK35/E3_Parameter!$C$19</f>
        <v>#N/A</v>
      </c>
      <c r="LL81" s="89" t="e">
        <f ca="1">LL58*LL35/E3_Parameter!$C$19</f>
        <v>#N/A</v>
      </c>
      <c r="LM81" s="89" t="e">
        <f ca="1">LM58*LM35/E3_Parameter!$C$19</f>
        <v>#N/A</v>
      </c>
      <c r="LN81" s="89" t="e">
        <f ca="1">LN58*LN35/E3_Parameter!$C$19</f>
        <v>#N/A</v>
      </c>
      <c r="LO81" s="89" t="e">
        <f ca="1">LO58*LO35/E3_Parameter!$C$19</f>
        <v>#N/A</v>
      </c>
      <c r="LP81" s="89" t="e">
        <f ca="1">LP58*LP35/E3_Parameter!$C$19</f>
        <v>#N/A</v>
      </c>
      <c r="LQ81" s="89" t="e">
        <f ca="1">LQ58*LQ35/E3_Parameter!$C$19</f>
        <v>#N/A</v>
      </c>
      <c r="LR81" s="89" t="e">
        <f ca="1">LR58*LR35/E3_Parameter!$C$19</f>
        <v>#N/A</v>
      </c>
      <c r="LS81" s="89" t="e">
        <f ca="1">LS58*LS35/E3_Parameter!$C$19</f>
        <v>#N/A</v>
      </c>
      <c r="LT81" s="89" t="e">
        <f ca="1">LT58*LT35/E3_Parameter!$C$19</f>
        <v>#N/A</v>
      </c>
      <c r="LU81" s="89" t="e">
        <f ca="1">LU58*LU35/E3_Parameter!$C$19</f>
        <v>#N/A</v>
      </c>
      <c r="LV81" s="89" t="e">
        <f ca="1">LV58*LV35/E3_Parameter!$C$19</f>
        <v>#N/A</v>
      </c>
      <c r="LW81" s="89" t="e">
        <f ca="1">LW58*LW35/E3_Parameter!$C$19</f>
        <v>#N/A</v>
      </c>
      <c r="LX81" s="89" t="e">
        <f ca="1">LX58*LX35/E3_Parameter!$C$19</f>
        <v>#N/A</v>
      </c>
      <c r="LY81" s="89" t="e">
        <f ca="1">LY58*LY35/E3_Parameter!$C$19</f>
        <v>#N/A</v>
      </c>
      <c r="LZ81" s="89" t="e">
        <f ca="1">LZ58*LZ35/E3_Parameter!$C$19</f>
        <v>#N/A</v>
      </c>
      <c r="MA81" s="89" t="e">
        <f ca="1">MA58*MA35/E3_Parameter!$C$19</f>
        <v>#N/A</v>
      </c>
      <c r="MB81" s="89" t="e">
        <f ca="1">MB58*MB35/E3_Parameter!$C$19</f>
        <v>#N/A</v>
      </c>
      <c r="MC81" s="89" t="e">
        <f ca="1">MC58*MC35/E3_Parameter!$C$19</f>
        <v>#N/A</v>
      </c>
      <c r="MD81" s="89" t="e">
        <f ca="1">MD58*MD35/E3_Parameter!$C$19</f>
        <v>#N/A</v>
      </c>
      <c r="ME81" s="89" t="e">
        <f ca="1">ME58*ME35/E3_Parameter!$C$19</f>
        <v>#N/A</v>
      </c>
      <c r="MF81" s="89" t="e">
        <f ca="1">MF58*MF35/E3_Parameter!$C$19</f>
        <v>#N/A</v>
      </c>
      <c r="MG81" s="89" t="e">
        <f ca="1">MG58*MG35/E3_Parameter!$C$19</f>
        <v>#N/A</v>
      </c>
      <c r="MH81" s="89" t="e">
        <f ca="1">MH58*MH35/E3_Parameter!$C$19</f>
        <v>#N/A</v>
      </c>
      <c r="MI81" s="89" t="e">
        <f ca="1">MI58*MI35/E3_Parameter!$C$19</f>
        <v>#N/A</v>
      </c>
      <c r="MJ81" s="89" t="e">
        <f ca="1">MJ58*MJ35/E3_Parameter!$C$19</f>
        <v>#N/A</v>
      </c>
      <c r="MK81" s="89" t="e">
        <f ca="1">MK58*MK35/E3_Parameter!$C$19</f>
        <v>#N/A</v>
      </c>
      <c r="ML81" s="89" t="e">
        <f ca="1">ML58*ML35/E3_Parameter!$C$19</f>
        <v>#N/A</v>
      </c>
      <c r="MM81" s="89" t="e">
        <f ca="1">MM58*MM35/E3_Parameter!$C$19</f>
        <v>#N/A</v>
      </c>
      <c r="MN81" s="89" t="e">
        <f ca="1">MN58*MN35/E3_Parameter!$C$19</f>
        <v>#N/A</v>
      </c>
      <c r="MO81" s="89" t="e">
        <f ca="1">MO58*MO35/E3_Parameter!$C$19</f>
        <v>#N/A</v>
      </c>
      <c r="MP81" s="89" t="e">
        <f ca="1">MP58*MP35/E3_Parameter!$C$19</f>
        <v>#N/A</v>
      </c>
      <c r="MQ81" s="89" t="e">
        <f ca="1">MQ58*MQ35/E3_Parameter!$C$19</f>
        <v>#N/A</v>
      </c>
      <c r="MR81" s="89" t="e">
        <f ca="1">MR58*MR35/E3_Parameter!$C$19</f>
        <v>#N/A</v>
      </c>
      <c r="MS81" s="89" t="e">
        <f ca="1">MS58*MS35/E3_Parameter!$C$19</f>
        <v>#N/A</v>
      </c>
      <c r="MT81" s="89" t="e">
        <f ca="1">MT58*MT35/E3_Parameter!$C$19</f>
        <v>#N/A</v>
      </c>
      <c r="MU81" s="89" t="e">
        <f ca="1">MU58*MU35/E3_Parameter!$C$19</f>
        <v>#N/A</v>
      </c>
      <c r="MV81" s="89" t="e">
        <f ca="1">MV58*MV35/E3_Parameter!$C$19</f>
        <v>#N/A</v>
      </c>
      <c r="MW81" s="89" t="e">
        <f ca="1">MW58*MW35/E3_Parameter!$C$19</f>
        <v>#N/A</v>
      </c>
      <c r="MX81" s="89" t="e">
        <f ca="1">MX58*MX35/E3_Parameter!$C$19</f>
        <v>#N/A</v>
      </c>
      <c r="MY81" s="89" t="e">
        <f ca="1">MY58*MY35/E3_Parameter!$C$19</f>
        <v>#N/A</v>
      </c>
      <c r="MZ81" s="89" t="e">
        <f ca="1">MZ58*MZ35/E3_Parameter!$C$19</f>
        <v>#N/A</v>
      </c>
      <c r="NA81" s="89" t="e">
        <f ca="1">NA58*NA35/E3_Parameter!$C$19</f>
        <v>#N/A</v>
      </c>
      <c r="NB81" s="89" t="e">
        <f ca="1">NB58*NB35/E3_Parameter!$C$19</f>
        <v>#N/A</v>
      </c>
      <c r="NC81" s="89" t="e">
        <f ca="1">NC58*NC35/E3_Parameter!$C$19</f>
        <v>#N/A</v>
      </c>
      <c r="ND81" s="89" t="e">
        <f ca="1">ND58*ND35/E3_Parameter!$C$19</f>
        <v>#N/A</v>
      </c>
      <c r="NE81" s="89" t="e">
        <f ca="1">NE58*NE35/E3_Parameter!$C$19</f>
        <v>#N/A</v>
      </c>
      <c r="NF81" s="89" t="e">
        <f ca="1">NF58*NF35/E3_Parameter!$C$19</f>
        <v>#N/A</v>
      </c>
      <c r="NG81" s="89" t="e">
        <f ca="1">NG58*NG35/E3_Parameter!$C$19</f>
        <v>#N/A</v>
      </c>
      <c r="NH81" s="89" t="e">
        <f ca="1">NH58*NH35/E3_Parameter!$C$19</f>
        <v>#N/A</v>
      </c>
      <c r="NI81" s="89" t="e">
        <f ca="1">NI58*NI35/E3_Parameter!$C$19</f>
        <v>#N/A</v>
      </c>
      <c r="NJ81" s="89" t="e">
        <f ca="1">NJ58*NJ35/E3_Parameter!$C$19</f>
        <v>#N/A</v>
      </c>
      <c r="NK81" s="89" t="e">
        <f ca="1">NK58*NK35/E3_Parameter!$C$19</f>
        <v>#N/A</v>
      </c>
      <c r="NL81" s="89" t="e">
        <f ca="1">NL58*NL35/E3_Parameter!$C$19</f>
        <v>#N/A</v>
      </c>
      <c r="NM81" s="89" t="e">
        <f ca="1">NM58*NM35/E3_Parameter!$C$19</f>
        <v>#N/A</v>
      </c>
      <c r="NN81" s="89" t="e">
        <f ca="1">NN58*NN35/E3_Parameter!$C$19</f>
        <v>#N/A</v>
      </c>
      <c r="NO81" s="89" t="e">
        <f ca="1">NO58*NO35/E3_Parameter!$C$19</f>
        <v>#N/A</v>
      </c>
      <c r="NP81" s="89" t="e">
        <f ca="1">NP58*NP35/E3_Parameter!$C$19</f>
        <v>#N/A</v>
      </c>
      <c r="NQ81" s="89" t="e">
        <f ca="1">NQ58*NQ35/E3_Parameter!$C$19</f>
        <v>#N/A</v>
      </c>
      <c r="NR81" s="89" t="e">
        <f ca="1">NR58*NR35/E3_Parameter!$C$19</f>
        <v>#N/A</v>
      </c>
      <c r="NS81" s="89" t="e">
        <f ca="1">NS58*NS35/E3_Parameter!$C$19</f>
        <v>#N/A</v>
      </c>
      <c r="NT81" s="89" t="e">
        <f ca="1">NT58*NT35/E3_Parameter!$C$19</f>
        <v>#N/A</v>
      </c>
      <c r="NU81" s="89" t="e">
        <f ca="1">NU58*NU35/E3_Parameter!$C$19</f>
        <v>#N/A</v>
      </c>
      <c r="NV81" s="89" t="e">
        <f ca="1">NV58*NV35/E3_Parameter!$C$19</f>
        <v>#N/A</v>
      </c>
      <c r="NW81" s="89" t="e">
        <f ca="1">NW58*NW35/E3_Parameter!$C$19</f>
        <v>#N/A</v>
      </c>
      <c r="NX81" s="89" t="e">
        <f ca="1">NX58*NX35/E3_Parameter!$C$19</f>
        <v>#N/A</v>
      </c>
      <c r="NY81" s="89" t="e">
        <f ca="1">NY58*NY35/E3_Parameter!$C$19</f>
        <v>#N/A</v>
      </c>
      <c r="NZ81" s="89" t="e">
        <f ca="1">NZ58*NZ35/E3_Parameter!$C$19</f>
        <v>#N/A</v>
      </c>
      <c r="OA81" s="89" t="e">
        <f ca="1">OA58*OA35/E3_Parameter!$C$19</f>
        <v>#N/A</v>
      </c>
      <c r="OB81" s="89" t="e">
        <f ca="1">OB58*OB35/E3_Parameter!$C$19</f>
        <v>#N/A</v>
      </c>
      <c r="OC81" s="89" t="e">
        <f ca="1">OC58*OC35/E3_Parameter!$C$19</f>
        <v>#N/A</v>
      </c>
      <c r="OD81" s="89" t="e">
        <f ca="1">OD58*OD35/E3_Parameter!$C$19</f>
        <v>#N/A</v>
      </c>
      <c r="OE81" s="89" t="e">
        <f ca="1">OE58*OE35/E3_Parameter!$C$19</f>
        <v>#N/A</v>
      </c>
      <c r="OF81" s="89" t="e">
        <f ca="1">OF58*OF35/E3_Parameter!$C$19</f>
        <v>#N/A</v>
      </c>
      <c r="OG81" s="89" t="e">
        <f ca="1">OG58*OG35/E3_Parameter!$C$19</f>
        <v>#N/A</v>
      </c>
      <c r="OH81" s="89" t="e">
        <f ca="1">OH58*OH35/E3_Parameter!$C$19</f>
        <v>#N/A</v>
      </c>
      <c r="OI81" s="89" t="e">
        <f ca="1">OI58*OI35/E3_Parameter!$C$19</f>
        <v>#N/A</v>
      </c>
      <c r="OJ81" s="89" t="e">
        <f ca="1">OJ58*OJ35/E3_Parameter!$C$19</f>
        <v>#N/A</v>
      </c>
      <c r="OK81" s="89" t="e">
        <f ca="1">OK58*OK35/E3_Parameter!$C$19</f>
        <v>#N/A</v>
      </c>
      <c r="OL81" s="89" t="e">
        <f ca="1">OL58*OL35/E3_Parameter!$C$19</f>
        <v>#N/A</v>
      </c>
      <c r="OM81" s="89" t="e">
        <f ca="1">OM58*OM35/E3_Parameter!$C$19</f>
        <v>#N/A</v>
      </c>
    </row>
    <row r="82" spans="2:403" x14ac:dyDescent="0.3">
      <c r="B82" s="84">
        <v>250</v>
      </c>
      <c r="C82" s="85" t="s">
        <v>308</v>
      </c>
      <c r="D82" s="89">
        <f ca="1">D59*D36/E3_Parameter!$C$19</f>
        <v>65457.399507889102</v>
      </c>
      <c r="E82" s="89">
        <f ca="1">E59*E36/E3_Parameter!$C$19</f>
        <v>1788.0464240716349</v>
      </c>
      <c r="F82" s="89">
        <f ca="1">F59*F36/E3_Parameter!$C$19</f>
        <v>63669.35308381747</v>
      </c>
      <c r="G82" s="89">
        <f ca="1">G59*G36/E3_Parameter!$C$19</f>
        <v>31290.812421253613</v>
      </c>
      <c r="H82" s="89">
        <f ca="1">H59*H36/E3_Parameter!$C$19</f>
        <v>12516.324968501447</v>
      </c>
      <c r="I82" s="89">
        <f ca="1">I59*I36/E3_Parameter!$C$19</f>
        <v>6258.1624842507235</v>
      </c>
      <c r="J82" s="89">
        <f ca="1">J59*J36/E3_Parameter!$C$19</f>
        <v>6258.1624842507235</v>
      </c>
      <c r="K82" s="89">
        <f ca="1">K59*K36/E3_Parameter!$C$19</f>
        <v>18774.487452752168</v>
      </c>
      <c r="L82" s="89">
        <f ca="1">L59*L36/E3_Parameter!$C$19</f>
        <v>6258.1624842507235</v>
      </c>
      <c r="M82" s="89">
        <f ca="1">M59*M36/E3_Parameter!$C$19</f>
        <v>12516.324968501447</v>
      </c>
      <c r="N82" s="89">
        <f ca="1">N59*N36/E3_Parameter!$C$19</f>
        <v>6258.1624842507235</v>
      </c>
      <c r="O82" s="89">
        <f ca="1">O59*O36/E3_Parameter!$C$19</f>
        <v>6258.1624842507235</v>
      </c>
      <c r="P82" s="89">
        <f ca="1">P59*P36/E3_Parameter!$C$19</f>
        <v>32378.540662563861</v>
      </c>
      <c r="Q82" s="89">
        <f ca="1">Q59*Q36/E3_Parameter!$C$19</f>
        <v>16241.421685317353</v>
      </c>
      <c r="R82" s="89">
        <f ca="1">R59*R36/E3_Parameter!$C$19</f>
        <v>16137.118977246508</v>
      </c>
      <c r="S82" s="89">
        <f ca="1">S59*S36/E3_Parameter!$C$19</f>
        <v>7375.6914992954953</v>
      </c>
      <c r="T82" s="89">
        <f ca="1">T59*T36/E3_Parameter!$C$19</f>
        <v>8761.4274779510106</v>
      </c>
      <c r="U82" s="89">
        <f ca="1">U59*U36/E3_Parameter!$C$19</f>
        <v>4470.1160601790871</v>
      </c>
      <c r="V82" s="89">
        <f ca="1">V59*V36/E3_Parameter!$C$19</f>
        <v>4291.3114177719244</v>
      </c>
      <c r="W82" s="89">
        <f ca="1">W59*W36/E3_Parameter!$C$19</f>
        <v>536.41392722149044</v>
      </c>
      <c r="X82" s="89">
        <f ca="1">X59*X36/E3_Parameter!$C$19</f>
        <v>3754.8974905504338</v>
      </c>
      <c r="Y82" s="89">
        <f ca="1">Y59*Y36/E3_Parameter!$C$19</f>
        <v>536.41392722149044</v>
      </c>
      <c r="Z82" s="89">
        <f ca="1">Z59*Z36/E3_Parameter!$C$19</f>
        <v>3218.4835633289426</v>
      </c>
      <c r="AA82" s="89">
        <f ca="1">AA59*AA36/E3_Parameter!$C$19</f>
        <v>536.41392722149044</v>
      </c>
      <c r="AB82" s="89">
        <f ca="1">AB59*AB36/E3_Parameter!$C$19</f>
        <v>2682.0696361074524</v>
      </c>
      <c r="AC82" s="89">
        <f ca="1">AC59*AC36/E3_Parameter!$C$19</f>
        <v>536.41392722149044</v>
      </c>
      <c r="AD82" s="89">
        <f ca="1">AD59*AD36/E3_Parameter!$C$19</f>
        <v>2145.6557088859618</v>
      </c>
      <c r="AE82" s="89">
        <f ca="1">AE59*AE36/E3_Parameter!$C$19</f>
        <v>536.41392722149044</v>
      </c>
      <c r="AF82" s="89">
        <f ca="1">AF59*AF36/E3_Parameter!$C$19</f>
        <v>1609.2417816644713</v>
      </c>
      <c r="AG82" s="89">
        <f ca="1">AG59*AG36/E3_Parameter!$C$19</f>
        <v>536.41392722149044</v>
      </c>
      <c r="AH82" s="89">
        <f ca="1">AH59*AH36/E3_Parameter!$C$19</f>
        <v>1072.8278544429809</v>
      </c>
      <c r="AI82" s="89">
        <f ca="1">AI59*AI36/E3_Parameter!$C$19</f>
        <v>536.41392722149044</v>
      </c>
      <c r="AJ82" s="89">
        <f ca="1">AJ59*AJ36/E3_Parameter!$C$19</f>
        <v>536.41392722149044</v>
      </c>
      <c r="AK82" s="89" t="e">
        <f ca="1">AK59*AK36/E3_Parameter!$C$19</f>
        <v>#N/A</v>
      </c>
      <c r="AL82" s="89" t="e">
        <f ca="1">AL59*AL36/E3_Parameter!$C$19</f>
        <v>#N/A</v>
      </c>
      <c r="AM82" s="89" t="e">
        <f ca="1">AM59*AM36/E3_Parameter!$C$19</f>
        <v>#N/A</v>
      </c>
      <c r="AN82" s="89" t="e">
        <f ca="1">AN59*AN36/E3_Parameter!$C$19</f>
        <v>#N/A</v>
      </c>
      <c r="AO82" s="89" t="e">
        <f ca="1">AO59*AO36/E3_Parameter!$C$19</f>
        <v>#N/A</v>
      </c>
      <c r="AP82" s="89" t="e">
        <f ca="1">AP59*AP36/E3_Parameter!$C$19</f>
        <v>#N/A</v>
      </c>
      <c r="AQ82" s="89" t="e">
        <f ca="1">AQ59*AQ36/E3_Parameter!$C$19</f>
        <v>#N/A</v>
      </c>
      <c r="AR82" s="89" t="e">
        <f ca="1">AR59*AR36/E3_Parameter!$C$19</f>
        <v>#N/A</v>
      </c>
      <c r="AS82" s="89" t="e">
        <f ca="1">AS59*AS36/E3_Parameter!$C$19</f>
        <v>#N/A</v>
      </c>
      <c r="AT82" s="89" t="e">
        <f ca="1">AT59*AT36/E3_Parameter!$C$19</f>
        <v>#N/A</v>
      </c>
      <c r="AU82" s="89" t="e">
        <f ca="1">AU59*AU36/E3_Parameter!$C$19</f>
        <v>#N/A</v>
      </c>
      <c r="AV82" s="89" t="e">
        <f ca="1">AV59*AV36/E3_Parameter!$C$19</f>
        <v>#N/A</v>
      </c>
      <c r="AW82" s="89" t="e">
        <f ca="1">AW59*AW36/E3_Parameter!$C$19</f>
        <v>#N/A</v>
      </c>
      <c r="AX82" s="89" t="e">
        <f ca="1">AX59*AX36/E3_Parameter!$C$19</f>
        <v>#N/A</v>
      </c>
      <c r="AY82" s="89" t="e">
        <f ca="1">AY59*AY36/E3_Parameter!$C$19</f>
        <v>#N/A</v>
      </c>
      <c r="AZ82" s="89" t="e">
        <f ca="1">AZ59*AZ36/E3_Parameter!$C$19</f>
        <v>#N/A</v>
      </c>
      <c r="BA82" s="89" t="e">
        <f ca="1">BA59*BA36/E3_Parameter!$C$19</f>
        <v>#N/A</v>
      </c>
      <c r="BB82" s="89" t="e">
        <f ca="1">BB59*BB36/E3_Parameter!$C$19</f>
        <v>#N/A</v>
      </c>
      <c r="BC82" s="89" t="e">
        <f ca="1">BC59*BC36/E3_Parameter!$C$19</f>
        <v>#N/A</v>
      </c>
      <c r="BD82" s="89" t="e">
        <f ca="1">BD59*BD36/E3_Parameter!$C$19</f>
        <v>#N/A</v>
      </c>
      <c r="BE82" s="89" t="e">
        <f ca="1">BE59*BE36/E3_Parameter!$C$19</f>
        <v>#N/A</v>
      </c>
      <c r="BF82" s="89" t="e">
        <f ca="1">BF59*BF36/E3_Parameter!$C$19</f>
        <v>#N/A</v>
      </c>
      <c r="BG82" s="89" t="e">
        <f ca="1">BG59*BG36/E3_Parameter!$C$19</f>
        <v>#N/A</v>
      </c>
      <c r="BH82" s="89" t="e">
        <f ca="1">BH59*BH36/E3_Parameter!$C$19</f>
        <v>#N/A</v>
      </c>
      <c r="BI82" s="89" t="e">
        <f ca="1">BI59*BI36/E3_Parameter!$C$19</f>
        <v>#N/A</v>
      </c>
      <c r="BJ82" s="89" t="e">
        <f ca="1">BJ59*BJ36/E3_Parameter!$C$19</f>
        <v>#N/A</v>
      </c>
      <c r="BK82" s="89" t="e">
        <f ca="1">BK59*BK36/E3_Parameter!$C$19</f>
        <v>#N/A</v>
      </c>
      <c r="BL82" s="89" t="e">
        <f ca="1">BL59*BL36/E3_Parameter!$C$19</f>
        <v>#N/A</v>
      </c>
      <c r="BM82" s="89" t="e">
        <f ca="1">BM59*BM36/E3_Parameter!$C$19</f>
        <v>#N/A</v>
      </c>
      <c r="BN82" s="89" t="e">
        <f ca="1">BN59*BN36/E3_Parameter!$C$19</f>
        <v>#N/A</v>
      </c>
      <c r="BO82" s="89" t="e">
        <f ca="1">BO59*BO36/E3_Parameter!$C$19</f>
        <v>#N/A</v>
      </c>
      <c r="BP82" s="89" t="e">
        <f ca="1">BP59*BP36/E3_Parameter!$C$19</f>
        <v>#N/A</v>
      </c>
      <c r="BQ82" s="89" t="e">
        <f ca="1">BQ59*BQ36/E3_Parameter!$C$19</f>
        <v>#N/A</v>
      </c>
      <c r="BR82" s="89" t="e">
        <f ca="1">BR59*BR36/E3_Parameter!$C$19</f>
        <v>#N/A</v>
      </c>
      <c r="BS82" s="89" t="e">
        <f ca="1">BS59*BS36/E3_Parameter!$C$19</f>
        <v>#N/A</v>
      </c>
      <c r="BT82" s="89" t="e">
        <f ca="1">BT59*BT36/E3_Parameter!$C$19</f>
        <v>#N/A</v>
      </c>
      <c r="BU82" s="89" t="e">
        <f ca="1">BU59*BU36/E3_Parameter!$C$19</f>
        <v>#N/A</v>
      </c>
      <c r="BV82" s="89" t="e">
        <f ca="1">BV59*BV36/E3_Parameter!$C$19</f>
        <v>#N/A</v>
      </c>
      <c r="BW82" s="89" t="e">
        <f ca="1">BW59*BW36/E3_Parameter!$C$19</f>
        <v>#N/A</v>
      </c>
      <c r="BX82" s="89" t="e">
        <f ca="1">BX59*BX36/E3_Parameter!$C$19</f>
        <v>#N/A</v>
      </c>
      <c r="BY82" s="89" t="e">
        <f ca="1">BY59*BY36/E3_Parameter!$C$19</f>
        <v>#N/A</v>
      </c>
      <c r="BZ82" s="89" t="e">
        <f ca="1">BZ59*BZ36/E3_Parameter!$C$19</f>
        <v>#N/A</v>
      </c>
      <c r="CA82" s="89" t="e">
        <f ca="1">CA59*CA36/E3_Parameter!$C$19</f>
        <v>#N/A</v>
      </c>
      <c r="CB82" s="89" t="e">
        <f ca="1">CB59*CB36/E3_Parameter!$C$19</f>
        <v>#N/A</v>
      </c>
      <c r="CC82" s="89" t="e">
        <f ca="1">CC59*CC36/E3_Parameter!$C$19</f>
        <v>#N/A</v>
      </c>
      <c r="CD82" s="89" t="e">
        <f ca="1">CD59*CD36/E3_Parameter!$C$19</f>
        <v>#N/A</v>
      </c>
      <c r="CE82" s="89" t="e">
        <f ca="1">CE59*CE36/E3_Parameter!$C$19</f>
        <v>#N/A</v>
      </c>
      <c r="CF82" s="89" t="e">
        <f ca="1">CF59*CF36/E3_Parameter!$C$19</f>
        <v>#N/A</v>
      </c>
      <c r="CG82" s="89" t="e">
        <f ca="1">CG59*CG36/E3_Parameter!$C$19</f>
        <v>#N/A</v>
      </c>
      <c r="CH82" s="89" t="e">
        <f ca="1">CH59*CH36/E3_Parameter!$C$19</f>
        <v>#N/A</v>
      </c>
      <c r="CI82" s="89" t="e">
        <f ca="1">CI59*CI36/E3_Parameter!$C$19</f>
        <v>#N/A</v>
      </c>
      <c r="CJ82" s="89" t="e">
        <f ca="1">CJ59*CJ36/E3_Parameter!$C$19</f>
        <v>#N/A</v>
      </c>
      <c r="CK82" s="89" t="e">
        <f ca="1">CK59*CK36/E3_Parameter!$C$19</f>
        <v>#N/A</v>
      </c>
      <c r="CL82" s="89" t="e">
        <f ca="1">CL59*CL36/E3_Parameter!$C$19</f>
        <v>#N/A</v>
      </c>
      <c r="CM82" s="89" t="e">
        <f ca="1">CM59*CM36/E3_Parameter!$C$19</f>
        <v>#N/A</v>
      </c>
      <c r="CN82" s="89" t="e">
        <f ca="1">CN59*CN36/E3_Parameter!$C$19</f>
        <v>#N/A</v>
      </c>
      <c r="CO82" s="89" t="e">
        <f ca="1">CO59*CO36/E3_Parameter!$C$19</f>
        <v>#N/A</v>
      </c>
      <c r="CP82" s="89" t="e">
        <f ca="1">CP59*CP36/E3_Parameter!$C$19</f>
        <v>#N/A</v>
      </c>
      <c r="CQ82" s="89" t="e">
        <f ca="1">CQ59*CQ36/E3_Parameter!$C$19</f>
        <v>#N/A</v>
      </c>
      <c r="CR82" s="89" t="e">
        <f ca="1">CR59*CR36/E3_Parameter!$C$19</f>
        <v>#N/A</v>
      </c>
      <c r="CS82" s="89" t="e">
        <f ca="1">CS59*CS36/E3_Parameter!$C$19</f>
        <v>#N/A</v>
      </c>
      <c r="CT82" s="89" t="e">
        <f ca="1">CT59*CT36/E3_Parameter!$C$19</f>
        <v>#N/A</v>
      </c>
      <c r="CU82" s="89" t="e">
        <f ca="1">CU59*CU36/E3_Parameter!$C$19</f>
        <v>#N/A</v>
      </c>
      <c r="CV82" s="89" t="e">
        <f ca="1">CV59*CV36/E3_Parameter!$C$19</f>
        <v>#N/A</v>
      </c>
      <c r="CW82" s="89" t="e">
        <f ca="1">CW59*CW36/E3_Parameter!$C$19</f>
        <v>#N/A</v>
      </c>
      <c r="CX82" s="89" t="e">
        <f ca="1">CX59*CX36/E3_Parameter!$C$19</f>
        <v>#N/A</v>
      </c>
      <c r="CY82" s="89" t="e">
        <f ca="1">CY59*CY36/E3_Parameter!$C$19</f>
        <v>#N/A</v>
      </c>
      <c r="CZ82" s="89" t="e">
        <f ca="1">CZ59*CZ36/E3_Parameter!$C$19</f>
        <v>#N/A</v>
      </c>
      <c r="DA82" s="89" t="e">
        <f ca="1">DA59*DA36/E3_Parameter!$C$19</f>
        <v>#N/A</v>
      </c>
      <c r="DB82" s="89" t="e">
        <f ca="1">DB59*DB36/E3_Parameter!$C$19</f>
        <v>#N/A</v>
      </c>
      <c r="DC82" s="89" t="e">
        <f ca="1">DC59*DC36/E3_Parameter!$C$19</f>
        <v>#N/A</v>
      </c>
      <c r="DD82" s="89" t="e">
        <f ca="1">DD59*DD36/E3_Parameter!$C$19</f>
        <v>#N/A</v>
      </c>
      <c r="DE82" s="89" t="e">
        <f ca="1">DE59*DE36/E3_Parameter!$C$19</f>
        <v>#N/A</v>
      </c>
      <c r="DF82" s="89" t="e">
        <f ca="1">DF59*DF36/E3_Parameter!$C$19</f>
        <v>#N/A</v>
      </c>
      <c r="DG82" s="89" t="e">
        <f ca="1">DG59*DG36/E3_Parameter!$C$19</f>
        <v>#N/A</v>
      </c>
      <c r="DH82" s="89" t="e">
        <f ca="1">DH59*DH36/E3_Parameter!$C$19</f>
        <v>#N/A</v>
      </c>
      <c r="DI82" s="89" t="e">
        <f ca="1">DI59*DI36/E3_Parameter!$C$19</f>
        <v>#N/A</v>
      </c>
      <c r="DJ82" s="89" t="e">
        <f ca="1">DJ59*DJ36/E3_Parameter!$C$19</f>
        <v>#N/A</v>
      </c>
      <c r="DK82" s="89" t="e">
        <f ca="1">DK59*DK36/E3_Parameter!$C$19</f>
        <v>#N/A</v>
      </c>
      <c r="DL82" s="89" t="e">
        <f ca="1">DL59*DL36/E3_Parameter!$C$19</f>
        <v>#N/A</v>
      </c>
      <c r="DM82" s="89" t="e">
        <f ca="1">DM59*DM36/E3_Parameter!$C$19</f>
        <v>#N/A</v>
      </c>
      <c r="DN82" s="89" t="e">
        <f ca="1">DN59*DN36/E3_Parameter!$C$19</f>
        <v>#N/A</v>
      </c>
      <c r="DO82" s="89" t="e">
        <f ca="1">DO59*DO36/E3_Parameter!$C$19</f>
        <v>#N/A</v>
      </c>
      <c r="DP82" s="89" t="e">
        <f ca="1">DP59*DP36/E3_Parameter!$C$19</f>
        <v>#N/A</v>
      </c>
      <c r="DQ82" s="89" t="e">
        <f ca="1">DQ59*DQ36/E3_Parameter!$C$19</f>
        <v>#N/A</v>
      </c>
      <c r="DR82" s="89" t="e">
        <f ca="1">DR59*DR36/E3_Parameter!$C$19</f>
        <v>#N/A</v>
      </c>
      <c r="DS82" s="89" t="e">
        <f ca="1">DS59*DS36/E3_Parameter!$C$19</f>
        <v>#N/A</v>
      </c>
      <c r="DT82" s="89" t="e">
        <f ca="1">DT59*DT36/E3_Parameter!$C$19</f>
        <v>#N/A</v>
      </c>
      <c r="DU82" s="89" t="e">
        <f ca="1">DU59*DU36/E3_Parameter!$C$19</f>
        <v>#N/A</v>
      </c>
      <c r="DV82" s="89" t="e">
        <f ca="1">DV59*DV36/E3_Parameter!$C$19</f>
        <v>#N/A</v>
      </c>
      <c r="DW82" s="89" t="e">
        <f ca="1">DW59*DW36/E3_Parameter!$C$19</f>
        <v>#N/A</v>
      </c>
      <c r="DX82" s="89" t="e">
        <f ca="1">DX59*DX36/E3_Parameter!$C$19</f>
        <v>#N/A</v>
      </c>
      <c r="DY82" s="89" t="e">
        <f ca="1">DY59*DY36/E3_Parameter!$C$19</f>
        <v>#N/A</v>
      </c>
      <c r="DZ82" s="89" t="e">
        <f ca="1">DZ59*DZ36/E3_Parameter!$C$19</f>
        <v>#N/A</v>
      </c>
      <c r="EA82" s="89" t="e">
        <f ca="1">EA59*EA36/E3_Parameter!$C$19</f>
        <v>#N/A</v>
      </c>
      <c r="EB82" s="89" t="e">
        <f ca="1">EB59*EB36/E3_Parameter!$C$19</f>
        <v>#N/A</v>
      </c>
      <c r="EC82" s="89" t="e">
        <f ca="1">EC59*EC36/E3_Parameter!$C$19</f>
        <v>#N/A</v>
      </c>
      <c r="ED82" s="89" t="e">
        <f ca="1">ED59*ED36/E3_Parameter!$C$19</f>
        <v>#N/A</v>
      </c>
      <c r="EE82" s="89" t="e">
        <f ca="1">EE59*EE36/E3_Parameter!$C$19</f>
        <v>#N/A</v>
      </c>
      <c r="EF82" s="89" t="e">
        <f ca="1">EF59*EF36/E3_Parameter!$C$19</f>
        <v>#N/A</v>
      </c>
      <c r="EG82" s="89" t="e">
        <f ca="1">EG59*EG36/E3_Parameter!$C$19</f>
        <v>#N/A</v>
      </c>
      <c r="EH82" s="89" t="e">
        <f ca="1">EH59*EH36/E3_Parameter!$C$19</f>
        <v>#N/A</v>
      </c>
      <c r="EI82" s="89" t="e">
        <f ca="1">EI59*EI36/E3_Parameter!$C$19</f>
        <v>#N/A</v>
      </c>
      <c r="EJ82" s="89" t="e">
        <f ca="1">EJ59*EJ36/E3_Parameter!$C$19</f>
        <v>#N/A</v>
      </c>
      <c r="EK82" s="89" t="e">
        <f ca="1">EK59*EK36/E3_Parameter!$C$19</f>
        <v>#N/A</v>
      </c>
      <c r="EL82" s="89" t="e">
        <f ca="1">EL59*EL36/E3_Parameter!$C$19</f>
        <v>#N/A</v>
      </c>
      <c r="EM82" s="89" t="e">
        <f ca="1">EM59*EM36/E3_Parameter!$C$19</f>
        <v>#N/A</v>
      </c>
      <c r="EN82" s="89" t="e">
        <f ca="1">EN59*EN36/E3_Parameter!$C$19</f>
        <v>#N/A</v>
      </c>
      <c r="EO82" s="89" t="e">
        <f ca="1">EO59*EO36/E3_Parameter!$C$19</f>
        <v>#N/A</v>
      </c>
      <c r="EP82" s="89" t="e">
        <f ca="1">EP59*EP36/E3_Parameter!$C$19</f>
        <v>#N/A</v>
      </c>
      <c r="EQ82" s="89" t="e">
        <f ca="1">EQ59*EQ36/E3_Parameter!$C$19</f>
        <v>#N/A</v>
      </c>
      <c r="ER82" s="89" t="e">
        <f ca="1">ER59*ER36/E3_Parameter!$C$19</f>
        <v>#N/A</v>
      </c>
      <c r="ES82" s="89" t="e">
        <f ca="1">ES59*ES36/E3_Parameter!$C$19</f>
        <v>#N/A</v>
      </c>
      <c r="ET82" s="89" t="e">
        <f ca="1">ET59*ET36/E3_Parameter!$C$19</f>
        <v>#N/A</v>
      </c>
      <c r="EU82" s="89" t="e">
        <f ca="1">EU59*EU36/E3_Parameter!$C$19</f>
        <v>#N/A</v>
      </c>
      <c r="EV82" s="89" t="e">
        <f ca="1">EV59*EV36/E3_Parameter!$C$19</f>
        <v>#N/A</v>
      </c>
      <c r="EW82" s="89" t="e">
        <f ca="1">EW59*EW36/E3_Parameter!$C$19</f>
        <v>#N/A</v>
      </c>
      <c r="EX82" s="89" t="e">
        <f ca="1">EX59*EX36/E3_Parameter!$C$19</f>
        <v>#N/A</v>
      </c>
      <c r="EY82" s="89" t="e">
        <f ca="1">EY59*EY36/E3_Parameter!$C$19</f>
        <v>#N/A</v>
      </c>
      <c r="EZ82" s="89" t="e">
        <f ca="1">EZ59*EZ36/E3_Parameter!$C$19</f>
        <v>#N/A</v>
      </c>
      <c r="FA82" s="89" t="e">
        <f ca="1">FA59*FA36/E3_Parameter!$C$19</f>
        <v>#N/A</v>
      </c>
      <c r="FB82" s="89" t="e">
        <f ca="1">FB59*FB36/E3_Parameter!$C$19</f>
        <v>#N/A</v>
      </c>
      <c r="FC82" s="89" t="e">
        <f ca="1">FC59*FC36/E3_Parameter!$C$19</f>
        <v>#N/A</v>
      </c>
      <c r="FD82" s="89" t="e">
        <f ca="1">FD59*FD36/E3_Parameter!$C$19</f>
        <v>#N/A</v>
      </c>
      <c r="FE82" s="89" t="e">
        <f ca="1">FE59*FE36/E3_Parameter!$C$19</f>
        <v>#N/A</v>
      </c>
      <c r="FF82" s="89" t="e">
        <f ca="1">FF59*FF36/E3_Parameter!$C$19</f>
        <v>#N/A</v>
      </c>
      <c r="FG82" s="89" t="e">
        <f ca="1">FG59*FG36/E3_Parameter!$C$19</f>
        <v>#N/A</v>
      </c>
      <c r="FH82" s="89" t="e">
        <f ca="1">FH59*FH36/E3_Parameter!$C$19</f>
        <v>#N/A</v>
      </c>
      <c r="FI82" s="89" t="e">
        <f ca="1">FI59*FI36/E3_Parameter!$C$19</f>
        <v>#N/A</v>
      </c>
      <c r="FJ82" s="89" t="e">
        <f ca="1">FJ59*FJ36/E3_Parameter!$C$19</f>
        <v>#N/A</v>
      </c>
      <c r="FK82" s="89" t="e">
        <f ca="1">FK59*FK36/E3_Parameter!$C$19</f>
        <v>#N/A</v>
      </c>
      <c r="FL82" s="89" t="e">
        <f ca="1">FL59*FL36/E3_Parameter!$C$19</f>
        <v>#N/A</v>
      </c>
      <c r="FM82" s="89" t="e">
        <f ca="1">FM59*FM36/E3_Parameter!$C$19</f>
        <v>#N/A</v>
      </c>
      <c r="FN82" s="89" t="e">
        <f ca="1">FN59*FN36/E3_Parameter!$C$19</f>
        <v>#N/A</v>
      </c>
      <c r="FO82" s="89" t="e">
        <f ca="1">FO59*FO36/E3_Parameter!$C$19</f>
        <v>#N/A</v>
      </c>
      <c r="FP82" s="89" t="e">
        <f ca="1">FP59*FP36/E3_Parameter!$C$19</f>
        <v>#N/A</v>
      </c>
      <c r="FQ82" s="89" t="e">
        <f ca="1">FQ59*FQ36/E3_Parameter!$C$19</f>
        <v>#N/A</v>
      </c>
      <c r="FR82" s="89" t="e">
        <f ca="1">FR59*FR36/E3_Parameter!$C$19</f>
        <v>#N/A</v>
      </c>
      <c r="FS82" s="89" t="e">
        <f ca="1">FS59*FS36/E3_Parameter!$C$19</f>
        <v>#N/A</v>
      </c>
      <c r="FT82" s="89" t="e">
        <f ca="1">FT59*FT36/E3_Parameter!$C$19</f>
        <v>#N/A</v>
      </c>
      <c r="FU82" s="89" t="e">
        <f ca="1">FU59*FU36/E3_Parameter!$C$19</f>
        <v>#N/A</v>
      </c>
      <c r="FV82" s="89" t="e">
        <f ca="1">FV59*FV36/E3_Parameter!$C$19</f>
        <v>#N/A</v>
      </c>
      <c r="FW82" s="89" t="e">
        <f ca="1">FW59*FW36/E3_Parameter!$C$19</f>
        <v>#N/A</v>
      </c>
      <c r="FX82" s="89" t="e">
        <f ca="1">FX59*FX36/E3_Parameter!$C$19</f>
        <v>#N/A</v>
      </c>
      <c r="FY82" s="89" t="e">
        <f ca="1">FY59*FY36/E3_Parameter!$C$19</f>
        <v>#N/A</v>
      </c>
      <c r="FZ82" s="89" t="e">
        <f ca="1">FZ59*FZ36/E3_Parameter!$C$19</f>
        <v>#N/A</v>
      </c>
      <c r="GA82" s="89" t="e">
        <f ca="1">GA59*GA36/E3_Parameter!$C$19</f>
        <v>#N/A</v>
      </c>
      <c r="GB82" s="89" t="e">
        <f ca="1">GB59*GB36/E3_Parameter!$C$19</f>
        <v>#N/A</v>
      </c>
      <c r="GC82" s="89" t="e">
        <f ca="1">GC59*GC36/E3_Parameter!$C$19</f>
        <v>#N/A</v>
      </c>
      <c r="GD82" s="89" t="e">
        <f ca="1">GD59*GD36/E3_Parameter!$C$19</f>
        <v>#N/A</v>
      </c>
      <c r="GE82" s="89" t="e">
        <f ca="1">GE59*GE36/E3_Parameter!$C$19</f>
        <v>#N/A</v>
      </c>
      <c r="GF82" s="89" t="e">
        <f ca="1">GF59*GF36/E3_Parameter!$C$19</f>
        <v>#N/A</v>
      </c>
      <c r="GG82" s="89" t="e">
        <f ca="1">GG59*GG36/E3_Parameter!$C$19</f>
        <v>#N/A</v>
      </c>
      <c r="GH82" s="89" t="e">
        <f ca="1">GH59*GH36/E3_Parameter!$C$19</f>
        <v>#N/A</v>
      </c>
      <c r="GI82" s="89" t="e">
        <f ca="1">GI59*GI36/E3_Parameter!$C$19</f>
        <v>#N/A</v>
      </c>
      <c r="GJ82" s="89" t="e">
        <f ca="1">GJ59*GJ36/E3_Parameter!$C$19</f>
        <v>#N/A</v>
      </c>
      <c r="GK82" s="89" t="e">
        <f ca="1">GK59*GK36/E3_Parameter!$C$19</f>
        <v>#N/A</v>
      </c>
      <c r="GL82" s="89" t="e">
        <f ca="1">GL59*GL36/E3_Parameter!$C$19</f>
        <v>#N/A</v>
      </c>
      <c r="GM82" s="89" t="e">
        <f ca="1">GM59*GM36/E3_Parameter!$C$19</f>
        <v>#N/A</v>
      </c>
      <c r="GN82" s="89" t="e">
        <f ca="1">GN59*GN36/E3_Parameter!$C$19</f>
        <v>#N/A</v>
      </c>
      <c r="GO82" s="89" t="e">
        <f ca="1">GO59*GO36/E3_Parameter!$C$19</f>
        <v>#N/A</v>
      </c>
      <c r="GP82" s="89" t="e">
        <f ca="1">GP59*GP36/E3_Parameter!$C$19</f>
        <v>#N/A</v>
      </c>
      <c r="GQ82" s="89" t="e">
        <f ca="1">GQ59*GQ36/E3_Parameter!$C$19</f>
        <v>#N/A</v>
      </c>
      <c r="GR82" s="89" t="e">
        <f ca="1">GR59*GR36/E3_Parameter!$C$19</f>
        <v>#N/A</v>
      </c>
      <c r="GS82" s="89" t="e">
        <f ca="1">GS59*GS36/E3_Parameter!$C$19</f>
        <v>#N/A</v>
      </c>
      <c r="GT82" s="89" t="e">
        <f ca="1">GT59*GT36/E3_Parameter!$C$19</f>
        <v>#N/A</v>
      </c>
      <c r="GU82" s="89" t="e">
        <f ca="1">GU59*GU36/E3_Parameter!$C$19</f>
        <v>#N/A</v>
      </c>
      <c r="GV82" s="89" t="e">
        <f ca="1">GV59*GV36/E3_Parameter!$C$19</f>
        <v>#N/A</v>
      </c>
      <c r="GW82" s="89" t="e">
        <f ca="1">GW59*GW36/E3_Parameter!$C$19</f>
        <v>#N/A</v>
      </c>
      <c r="GX82" s="89" t="e">
        <f ca="1">GX59*GX36/E3_Parameter!$C$19</f>
        <v>#N/A</v>
      </c>
      <c r="GY82" s="89" t="e">
        <f ca="1">GY59*GY36/E3_Parameter!$C$19</f>
        <v>#N/A</v>
      </c>
      <c r="GZ82" s="89" t="e">
        <f ca="1">GZ59*GZ36/E3_Parameter!$C$19</f>
        <v>#N/A</v>
      </c>
      <c r="HA82" s="89" t="e">
        <f ca="1">HA59*HA36/E3_Parameter!$C$19</f>
        <v>#N/A</v>
      </c>
      <c r="HB82" s="89" t="e">
        <f ca="1">HB59*HB36/E3_Parameter!$C$19</f>
        <v>#N/A</v>
      </c>
      <c r="HC82" s="89" t="e">
        <f ca="1">HC59*HC36/E3_Parameter!$C$19</f>
        <v>#N/A</v>
      </c>
      <c r="HD82" s="89" t="e">
        <f ca="1">HD59*HD36/E3_Parameter!$C$19</f>
        <v>#N/A</v>
      </c>
      <c r="HE82" s="89" t="e">
        <f ca="1">HE59*HE36/E3_Parameter!$C$19</f>
        <v>#N/A</v>
      </c>
      <c r="HF82" s="89" t="e">
        <f ca="1">HF59*HF36/E3_Parameter!$C$19</f>
        <v>#N/A</v>
      </c>
      <c r="HG82" s="89" t="e">
        <f ca="1">HG59*HG36/E3_Parameter!$C$19</f>
        <v>#N/A</v>
      </c>
      <c r="HH82" s="89" t="e">
        <f ca="1">HH59*HH36/E3_Parameter!$C$19</f>
        <v>#N/A</v>
      </c>
      <c r="HI82" s="89" t="e">
        <f ca="1">HI59*HI36/E3_Parameter!$C$19</f>
        <v>#N/A</v>
      </c>
      <c r="HJ82" s="89" t="e">
        <f ca="1">HJ59*HJ36/E3_Parameter!$C$19</f>
        <v>#N/A</v>
      </c>
      <c r="HK82" s="89" t="e">
        <f ca="1">HK59*HK36/E3_Parameter!$C$19</f>
        <v>#N/A</v>
      </c>
      <c r="HL82" s="89" t="e">
        <f ca="1">HL59*HL36/E3_Parameter!$C$19</f>
        <v>#N/A</v>
      </c>
      <c r="HM82" s="89" t="e">
        <f ca="1">HM59*HM36/E3_Parameter!$C$19</f>
        <v>#N/A</v>
      </c>
      <c r="HN82" s="89" t="e">
        <f ca="1">HN59*HN36/E3_Parameter!$C$19</f>
        <v>#N/A</v>
      </c>
      <c r="HO82" s="89" t="e">
        <f ca="1">HO59*HO36/E3_Parameter!$C$19</f>
        <v>#N/A</v>
      </c>
      <c r="HP82" s="89" t="e">
        <f ca="1">HP59*HP36/E3_Parameter!$C$19</f>
        <v>#N/A</v>
      </c>
      <c r="HQ82" s="89" t="e">
        <f ca="1">HQ59*HQ36/E3_Parameter!$C$19</f>
        <v>#N/A</v>
      </c>
      <c r="HR82" s="89" t="e">
        <f ca="1">HR59*HR36/E3_Parameter!$C$19</f>
        <v>#N/A</v>
      </c>
      <c r="HS82" s="89" t="e">
        <f ca="1">HS59*HS36/E3_Parameter!$C$19</f>
        <v>#N/A</v>
      </c>
      <c r="HT82" s="89" t="e">
        <f ca="1">HT59*HT36/E3_Parameter!$C$19</f>
        <v>#N/A</v>
      </c>
      <c r="HU82" s="89" t="e">
        <f ca="1">HU59*HU36/E3_Parameter!$C$19</f>
        <v>#N/A</v>
      </c>
      <c r="HV82" s="89" t="e">
        <f ca="1">HV59*HV36/E3_Parameter!$C$19</f>
        <v>#N/A</v>
      </c>
      <c r="HW82" s="89" t="e">
        <f ca="1">HW59*HW36/E3_Parameter!$C$19</f>
        <v>#N/A</v>
      </c>
      <c r="HX82" s="89" t="e">
        <f ca="1">HX59*HX36/E3_Parameter!$C$19</f>
        <v>#N/A</v>
      </c>
      <c r="HY82" s="89" t="e">
        <f ca="1">HY59*HY36/E3_Parameter!$C$19</f>
        <v>#N/A</v>
      </c>
      <c r="HZ82" s="89" t="e">
        <f ca="1">HZ59*HZ36/E3_Parameter!$C$19</f>
        <v>#N/A</v>
      </c>
      <c r="IA82" s="89" t="e">
        <f ca="1">IA59*IA36/E3_Parameter!$C$19</f>
        <v>#N/A</v>
      </c>
      <c r="IB82" s="89" t="e">
        <f ca="1">IB59*IB36/E3_Parameter!$C$19</f>
        <v>#N/A</v>
      </c>
      <c r="IC82" s="89" t="e">
        <f ca="1">IC59*IC36/E3_Parameter!$C$19</f>
        <v>#N/A</v>
      </c>
      <c r="ID82" s="89" t="e">
        <f ca="1">ID59*ID36/E3_Parameter!$C$19</f>
        <v>#N/A</v>
      </c>
      <c r="IE82" s="89" t="e">
        <f ca="1">IE59*IE36/E3_Parameter!$C$19</f>
        <v>#N/A</v>
      </c>
      <c r="IF82" s="89" t="e">
        <f ca="1">IF59*IF36/E3_Parameter!$C$19</f>
        <v>#N/A</v>
      </c>
      <c r="IG82" s="89" t="e">
        <f ca="1">IG59*IG36/E3_Parameter!$C$19</f>
        <v>#N/A</v>
      </c>
      <c r="IH82" s="89" t="e">
        <f ca="1">IH59*IH36/E3_Parameter!$C$19</f>
        <v>#N/A</v>
      </c>
      <c r="II82" s="89" t="e">
        <f ca="1">II59*II36/E3_Parameter!$C$19</f>
        <v>#N/A</v>
      </c>
      <c r="IJ82" s="89" t="e">
        <f ca="1">IJ59*IJ36/E3_Parameter!$C$19</f>
        <v>#N/A</v>
      </c>
      <c r="IK82" s="89" t="e">
        <f ca="1">IK59*IK36/E3_Parameter!$C$19</f>
        <v>#N/A</v>
      </c>
      <c r="IL82" s="89" t="e">
        <f ca="1">IL59*IL36/E3_Parameter!$C$19</f>
        <v>#N/A</v>
      </c>
      <c r="IM82" s="89" t="e">
        <f ca="1">IM59*IM36/E3_Parameter!$C$19</f>
        <v>#N/A</v>
      </c>
      <c r="IN82" s="89" t="e">
        <f ca="1">IN59*IN36/E3_Parameter!$C$19</f>
        <v>#N/A</v>
      </c>
      <c r="IO82" s="89" t="e">
        <f ca="1">IO59*IO36/E3_Parameter!$C$19</f>
        <v>#N/A</v>
      </c>
      <c r="IP82" s="89" t="e">
        <f ca="1">IP59*IP36/E3_Parameter!$C$19</f>
        <v>#N/A</v>
      </c>
      <c r="IQ82" s="89" t="e">
        <f ca="1">IQ59*IQ36/E3_Parameter!$C$19</f>
        <v>#N/A</v>
      </c>
      <c r="IR82" s="89" t="e">
        <f ca="1">IR59*IR36/E3_Parameter!$C$19</f>
        <v>#N/A</v>
      </c>
      <c r="IS82" s="89" t="e">
        <f ca="1">IS59*IS36/E3_Parameter!$C$19</f>
        <v>#N/A</v>
      </c>
      <c r="IT82" s="89" t="e">
        <f ca="1">IT59*IT36/E3_Parameter!$C$19</f>
        <v>#N/A</v>
      </c>
      <c r="IU82" s="89" t="e">
        <f ca="1">IU59*IU36/E3_Parameter!$C$19</f>
        <v>#N/A</v>
      </c>
      <c r="IV82" s="89" t="e">
        <f ca="1">IV59*IV36/E3_Parameter!$C$19</f>
        <v>#N/A</v>
      </c>
      <c r="IW82" s="89" t="e">
        <f ca="1">IW59*IW36/E3_Parameter!$C$19</f>
        <v>#N/A</v>
      </c>
      <c r="IX82" s="89" t="e">
        <f ca="1">IX59*IX36/E3_Parameter!$C$19</f>
        <v>#N/A</v>
      </c>
      <c r="IY82" s="89" t="e">
        <f ca="1">IY59*IY36/E3_Parameter!$C$19</f>
        <v>#N/A</v>
      </c>
      <c r="IZ82" s="89" t="e">
        <f ca="1">IZ59*IZ36/E3_Parameter!$C$19</f>
        <v>#N/A</v>
      </c>
      <c r="JA82" s="89" t="e">
        <f ca="1">JA59*JA36/E3_Parameter!$C$19</f>
        <v>#N/A</v>
      </c>
      <c r="JB82" s="89" t="e">
        <f ca="1">JB59*JB36/E3_Parameter!$C$19</f>
        <v>#N/A</v>
      </c>
      <c r="JC82" s="89" t="e">
        <f ca="1">JC59*JC36/E3_Parameter!$C$19</f>
        <v>#N/A</v>
      </c>
      <c r="JD82" s="89" t="e">
        <f ca="1">JD59*JD36/E3_Parameter!$C$19</f>
        <v>#N/A</v>
      </c>
      <c r="JE82" s="89" t="e">
        <f ca="1">JE59*JE36/E3_Parameter!$C$19</f>
        <v>#N/A</v>
      </c>
      <c r="JF82" s="89" t="e">
        <f ca="1">JF59*JF36/E3_Parameter!$C$19</f>
        <v>#N/A</v>
      </c>
      <c r="JG82" s="89" t="e">
        <f ca="1">JG59*JG36/E3_Parameter!$C$19</f>
        <v>#N/A</v>
      </c>
      <c r="JH82" s="89" t="e">
        <f ca="1">JH59*JH36/E3_Parameter!$C$19</f>
        <v>#N/A</v>
      </c>
      <c r="JI82" s="89" t="e">
        <f ca="1">JI59*JI36/E3_Parameter!$C$19</f>
        <v>#N/A</v>
      </c>
      <c r="JJ82" s="89" t="e">
        <f ca="1">JJ59*JJ36/E3_Parameter!$C$19</f>
        <v>#N/A</v>
      </c>
      <c r="JK82" s="89" t="e">
        <f ca="1">JK59*JK36/E3_Parameter!$C$19</f>
        <v>#N/A</v>
      </c>
      <c r="JL82" s="89" t="e">
        <f ca="1">JL59*JL36/E3_Parameter!$C$19</f>
        <v>#N/A</v>
      </c>
      <c r="JM82" s="89" t="e">
        <f ca="1">JM59*JM36/E3_Parameter!$C$19</f>
        <v>#N/A</v>
      </c>
      <c r="JN82" s="89" t="e">
        <f ca="1">JN59*JN36/E3_Parameter!$C$19</f>
        <v>#N/A</v>
      </c>
      <c r="JO82" s="89" t="e">
        <f ca="1">JO59*JO36/E3_Parameter!$C$19</f>
        <v>#N/A</v>
      </c>
      <c r="JP82" s="89" t="e">
        <f ca="1">JP59*JP36/E3_Parameter!$C$19</f>
        <v>#N/A</v>
      </c>
      <c r="JQ82" s="89" t="e">
        <f ca="1">JQ59*JQ36/E3_Parameter!$C$19</f>
        <v>#N/A</v>
      </c>
      <c r="JR82" s="89" t="e">
        <f ca="1">JR59*JR36/E3_Parameter!$C$19</f>
        <v>#N/A</v>
      </c>
      <c r="JS82" s="89" t="e">
        <f ca="1">JS59*JS36/E3_Parameter!$C$19</f>
        <v>#N/A</v>
      </c>
      <c r="JT82" s="89" t="e">
        <f ca="1">JT59*JT36/E3_Parameter!$C$19</f>
        <v>#N/A</v>
      </c>
      <c r="JU82" s="89" t="e">
        <f ca="1">JU59*JU36/E3_Parameter!$C$19</f>
        <v>#N/A</v>
      </c>
      <c r="JV82" s="89" t="e">
        <f ca="1">JV59*JV36/E3_Parameter!$C$19</f>
        <v>#N/A</v>
      </c>
      <c r="JW82" s="89" t="e">
        <f ca="1">JW59*JW36/E3_Parameter!$C$19</f>
        <v>#N/A</v>
      </c>
      <c r="JX82" s="89" t="e">
        <f ca="1">JX59*JX36/E3_Parameter!$C$19</f>
        <v>#N/A</v>
      </c>
      <c r="JY82" s="89" t="e">
        <f ca="1">JY59*JY36/E3_Parameter!$C$19</f>
        <v>#N/A</v>
      </c>
      <c r="JZ82" s="89" t="e">
        <f ca="1">JZ59*JZ36/E3_Parameter!$C$19</f>
        <v>#N/A</v>
      </c>
      <c r="KA82" s="89" t="e">
        <f ca="1">KA59*KA36/E3_Parameter!$C$19</f>
        <v>#N/A</v>
      </c>
      <c r="KB82" s="89" t="e">
        <f ca="1">KB59*KB36/E3_Parameter!$C$19</f>
        <v>#N/A</v>
      </c>
      <c r="KC82" s="89" t="e">
        <f ca="1">KC59*KC36/E3_Parameter!$C$19</f>
        <v>#N/A</v>
      </c>
      <c r="KD82" s="89" t="e">
        <f ca="1">KD59*KD36/E3_Parameter!$C$19</f>
        <v>#N/A</v>
      </c>
      <c r="KE82" s="89" t="e">
        <f ca="1">KE59*KE36/E3_Parameter!$C$19</f>
        <v>#N/A</v>
      </c>
      <c r="KF82" s="89" t="e">
        <f ca="1">KF59*KF36/E3_Parameter!$C$19</f>
        <v>#N/A</v>
      </c>
      <c r="KG82" s="89" t="e">
        <f ca="1">KG59*KG36/E3_Parameter!$C$19</f>
        <v>#N/A</v>
      </c>
      <c r="KH82" s="89" t="e">
        <f ca="1">KH59*KH36/E3_Parameter!$C$19</f>
        <v>#N/A</v>
      </c>
      <c r="KI82" s="89" t="e">
        <f ca="1">KI59*KI36/E3_Parameter!$C$19</f>
        <v>#N/A</v>
      </c>
      <c r="KJ82" s="89" t="e">
        <f ca="1">KJ59*KJ36/E3_Parameter!$C$19</f>
        <v>#N/A</v>
      </c>
      <c r="KK82" s="89" t="e">
        <f ca="1">KK59*KK36/E3_Parameter!$C$19</f>
        <v>#N/A</v>
      </c>
      <c r="KL82" s="89" t="e">
        <f ca="1">KL59*KL36/E3_Parameter!$C$19</f>
        <v>#N/A</v>
      </c>
      <c r="KM82" s="89" t="e">
        <f ca="1">KM59*KM36/E3_Parameter!$C$19</f>
        <v>#N/A</v>
      </c>
      <c r="KN82" s="89" t="e">
        <f ca="1">KN59*KN36/E3_Parameter!$C$19</f>
        <v>#N/A</v>
      </c>
      <c r="KO82" s="89" t="e">
        <f ca="1">KO59*KO36/E3_Parameter!$C$19</f>
        <v>#N/A</v>
      </c>
      <c r="KP82" s="89" t="e">
        <f ca="1">KP59*KP36/E3_Parameter!$C$19</f>
        <v>#N/A</v>
      </c>
      <c r="KQ82" s="89" t="e">
        <f ca="1">KQ59*KQ36/E3_Parameter!$C$19</f>
        <v>#N/A</v>
      </c>
      <c r="KR82" s="89" t="e">
        <f ca="1">KR59*KR36/E3_Parameter!$C$19</f>
        <v>#N/A</v>
      </c>
      <c r="KS82" s="89" t="e">
        <f ca="1">KS59*KS36/E3_Parameter!$C$19</f>
        <v>#N/A</v>
      </c>
      <c r="KT82" s="89" t="e">
        <f ca="1">KT59*KT36/E3_Parameter!$C$19</f>
        <v>#N/A</v>
      </c>
      <c r="KU82" s="89" t="e">
        <f ca="1">KU59*KU36/E3_Parameter!$C$19</f>
        <v>#N/A</v>
      </c>
      <c r="KV82" s="89" t="e">
        <f ca="1">KV59*KV36/E3_Parameter!$C$19</f>
        <v>#N/A</v>
      </c>
      <c r="KW82" s="89" t="e">
        <f ca="1">KW59*KW36/E3_Parameter!$C$19</f>
        <v>#N/A</v>
      </c>
      <c r="KX82" s="89" t="e">
        <f ca="1">KX59*KX36/E3_Parameter!$C$19</f>
        <v>#N/A</v>
      </c>
      <c r="KY82" s="89" t="e">
        <f ca="1">KY59*KY36/E3_Parameter!$C$19</f>
        <v>#N/A</v>
      </c>
      <c r="KZ82" s="89" t="e">
        <f ca="1">KZ59*KZ36/E3_Parameter!$C$19</f>
        <v>#N/A</v>
      </c>
      <c r="LA82" s="89" t="e">
        <f ca="1">LA59*LA36/E3_Parameter!$C$19</f>
        <v>#N/A</v>
      </c>
      <c r="LB82" s="89" t="e">
        <f ca="1">LB59*LB36/E3_Parameter!$C$19</f>
        <v>#N/A</v>
      </c>
      <c r="LC82" s="89" t="e">
        <f ca="1">LC59*LC36/E3_Parameter!$C$19</f>
        <v>#N/A</v>
      </c>
      <c r="LD82" s="89" t="e">
        <f ca="1">LD59*LD36/E3_Parameter!$C$19</f>
        <v>#N/A</v>
      </c>
      <c r="LE82" s="89" t="e">
        <f ca="1">LE59*LE36/E3_Parameter!$C$19</f>
        <v>#N/A</v>
      </c>
      <c r="LF82" s="89" t="e">
        <f ca="1">LF59*LF36/E3_Parameter!$C$19</f>
        <v>#N/A</v>
      </c>
      <c r="LG82" s="89" t="e">
        <f ca="1">LG59*LG36/E3_Parameter!$C$19</f>
        <v>#N/A</v>
      </c>
      <c r="LH82" s="89" t="e">
        <f ca="1">LH59*LH36/E3_Parameter!$C$19</f>
        <v>#N/A</v>
      </c>
      <c r="LI82" s="89" t="e">
        <f ca="1">LI59*LI36/E3_Parameter!$C$19</f>
        <v>#N/A</v>
      </c>
      <c r="LJ82" s="89" t="e">
        <f ca="1">LJ59*LJ36/E3_Parameter!$C$19</f>
        <v>#N/A</v>
      </c>
      <c r="LK82" s="89" t="e">
        <f ca="1">LK59*LK36/E3_Parameter!$C$19</f>
        <v>#N/A</v>
      </c>
      <c r="LL82" s="89" t="e">
        <f ca="1">LL59*LL36/E3_Parameter!$C$19</f>
        <v>#N/A</v>
      </c>
      <c r="LM82" s="89" t="e">
        <f ca="1">LM59*LM36/E3_Parameter!$C$19</f>
        <v>#N/A</v>
      </c>
      <c r="LN82" s="89" t="e">
        <f ca="1">LN59*LN36/E3_Parameter!$C$19</f>
        <v>#N/A</v>
      </c>
      <c r="LO82" s="89" t="e">
        <f ca="1">LO59*LO36/E3_Parameter!$C$19</f>
        <v>#N/A</v>
      </c>
      <c r="LP82" s="89" t="e">
        <f ca="1">LP59*LP36/E3_Parameter!$C$19</f>
        <v>#N/A</v>
      </c>
      <c r="LQ82" s="89" t="e">
        <f ca="1">LQ59*LQ36/E3_Parameter!$C$19</f>
        <v>#N/A</v>
      </c>
      <c r="LR82" s="89" t="e">
        <f ca="1">LR59*LR36/E3_Parameter!$C$19</f>
        <v>#N/A</v>
      </c>
      <c r="LS82" s="89" t="e">
        <f ca="1">LS59*LS36/E3_Parameter!$C$19</f>
        <v>#N/A</v>
      </c>
      <c r="LT82" s="89" t="e">
        <f ca="1">LT59*LT36/E3_Parameter!$C$19</f>
        <v>#N/A</v>
      </c>
      <c r="LU82" s="89" t="e">
        <f ca="1">LU59*LU36/E3_Parameter!$C$19</f>
        <v>#N/A</v>
      </c>
      <c r="LV82" s="89" t="e">
        <f ca="1">LV59*LV36/E3_Parameter!$C$19</f>
        <v>#N/A</v>
      </c>
      <c r="LW82" s="89" t="e">
        <f ca="1">LW59*LW36/E3_Parameter!$C$19</f>
        <v>#N/A</v>
      </c>
      <c r="LX82" s="89" t="e">
        <f ca="1">LX59*LX36/E3_Parameter!$C$19</f>
        <v>#N/A</v>
      </c>
      <c r="LY82" s="89" t="e">
        <f ca="1">LY59*LY36/E3_Parameter!$C$19</f>
        <v>#N/A</v>
      </c>
      <c r="LZ82" s="89" t="e">
        <f ca="1">LZ59*LZ36/E3_Parameter!$C$19</f>
        <v>#N/A</v>
      </c>
      <c r="MA82" s="89" t="e">
        <f ca="1">MA59*MA36/E3_Parameter!$C$19</f>
        <v>#N/A</v>
      </c>
      <c r="MB82" s="89" t="e">
        <f ca="1">MB59*MB36/E3_Parameter!$C$19</f>
        <v>#N/A</v>
      </c>
      <c r="MC82" s="89" t="e">
        <f ca="1">MC59*MC36/E3_Parameter!$C$19</f>
        <v>#N/A</v>
      </c>
      <c r="MD82" s="89" t="e">
        <f ca="1">MD59*MD36/E3_Parameter!$C$19</f>
        <v>#N/A</v>
      </c>
      <c r="ME82" s="89" t="e">
        <f ca="1">ME59*ME36/E3_Parameter!$C$19</f>
        <v>#N/A</v>
      </c>
      <c r="MF82" s="89" t="e">
        <f ca="1">MF59*MF36/E3_Parameter!$C$19</f>
        <v>#N/A</v>
      </c>
      <c r="MG82" s="89" t="e">
        <f ca="1">MG59*MG36/E3_Parameter!$C$19</f>
        <v>#N/A</v>
      </c>
      <c r="MH82" s="89" t="e">
        <f ca="1">MH59*MH36/E3_Parameter!$C$19</f>
        <v>#N/A</v>
      </c>
      <c r="MI82" s="89" t="e">
        <f ca="1">MI59*MI36/E3_Parameter!$C$19</f>
        <v>#N/A</v>
      </c>
      <c r="MJ82" s="89" t="e">
        <f ca="1">MJ59*MJ36/E3_Parameter!$C$19</f>
        <v>#N/A</v>
      </c>
      <c r="MK82" s="89" t="e">
        <f ca="1">MK59*MK36/E3_Parameter!$C$19</f>
        <v>#N/A</v>
      </c>
      <c r="ML82" s="89" t="e">
        <f ca="1">ML59*ML36/E3_Parameter!$C$19</f>
        <v>#N/A</v>
      </c>
      <c r="MM82" s="89" t="e">
        <f ca="1">MM59*MM36/E3_Parameter!$C$19</f>
        <v>#N/A</v>
      </c>
      <c r="MN82" s="89" t="e">
        <f ca="1">MN59*MN36/E3_Parameter!$C$19</f>
        <v>#N/A</v>
      </c>
      <c r="MO82" s="89" t="e">
        <f ca="1">MO59*MO36/E3_Parameter!$C$19</f>
        <v>#N/A</v>
      </c>
      <c r="MP82" s="89" t="e">
        <f ca="1">MP59*MP36/E3_Parameter!$C$19</f>
        <v>#N/A</v>
      </c>
      <c r="MQ82" s="89" t="e">
        <f ca="1">MQ59*MQ36/E3_Parameter!$C$19</f>
        <v>#N/A</v>
      </c>
      <c r="MR82" s="89" t="e">
        <f ca="1">MR59*MR36/E3_Parameter!$C$19</f>
        <v>#N/A</v>
      </c>
      <c r="MS82" s="89" t="e">
        <f ca="1">MS59*MS36/E3_Parameter!$C$19</f>
        <v>#N/A</v>
      </c>
      <c r="MT82" s="89" t="e">
        <f ca="1">MT59*MT36/E3_Parameter!$C$19</f>
        <v>#N/A</v>
      </c>
      <c r="MU82" s="89" t="e">
        <f ca="1">MU59*MU36/E3_Parameter!$C$19</f>
        <v>#N/A</v>
      </c>
      <c r="MV82" s="89" t="e">
        <f ca="1">MV59*MV36/E3_Parameter!$C$19</f>
        <v>#N/A</v>
      </c>
      <c r="MW82" s="89" t="e">
        <f ca="1">MW59*MW36/E3_Parameter!$C$19</f>
        <v>#N/A</v>
      </c>
      <c r="MX82" s="89" t="e">
        <f ca="1">MX59*MX36/E3_Parameter!$C$19</f>
        <v>#N/A</v>
      </c>
      <c r="MY82" s="89" t="e">
        <f ca="1">MY59*MY36/E3_Parameter!$C$19</f>
        <v>#N/A</v>
      </c>
      <c r="MZ82" s="89" t="e">
        <f ca="1">MZ59*MZ36/E3_Parameter!$C$19</f>
        <v>#N/A</v>
      </c>
      <c r="NA82" s="89" t="e">
        <f ca="1">NA59*NA36/E3_Parameter!$C$19</f>
        <v>#N/A</v>
      </c>
      <c r="NB82" s="89" t="e">
        <f ca="1">NB59*NB36/E3_Parameter!$C$19</f>
        <v>#N/A</v>
      </c>
      <c r="NC82" s="89" t="e">
        <f ca="1">NC59*NC36/E3_Parameter!$C$19</f>
        <v>#N/A</v>
      </c>
      <c r="ND82" s="89" t="e">
        <f ca="1">ND59*ND36/E3_Parameter!$C$19</f>
        <v>#N/A</v>
      </c>
      <c r="NE82" s="89" t="e">
        <f ca="1">NE59*NE36/E3_Parameter!$C$19</f>
        <v>#N/A</v>
      </c>
      <c r="NF82" s="89" t="e">
        <f ca="1">NF59*NF36/E3_Parameter!$C$19</f>
        <v>#N/A</v>
      </c>
      <c r="NG82" s="89" t="e">
        <f ca="1">NG59*NG36/E3_Parameter!$C$19</f>
        <v>#N/A</v>
      </c>
      <c r="NH82" s="89" t="e">
        <f ca="1">NH59*NH36/E3_Parameter!$C$19</f>
        <v>#N/A</v>
      </c>
      <c r="NI82" s="89" t="e">
        <f ca="1">NI59*NI36/E3_Parameter!$C$19</f>
        <v>#N/A</v>
      </c>
      <c r="NJ82" s="89" t="e">
        <f ca="1">NJ59*NJ36/E3_Parameter!$C$19</f>
        <v>#N/A</v>
      </c>
      <c r="NK82" s="89" t="e">
        <f ca="1">NK59*NK36/E3_Parameter!$C$19</f>
        <v>#N/A</v>
      </c>
      <c r="NL82" s="89" t="e">
        <f ca="1">NL59*NL36/E3_Parameter!$C$19</f>
        <v>#N/A</v>
      </c>
      <c r="NM82" s="89" t="e">
        <f ca="1">NM59*NM36/E3_Parameter!$C$19</f>
        <v>#N/A</v>
      </c>
      <c r="NN82" s="89" t="e">
        <f ca="1">NN59*NN36/E3_Parameter!$C$19</f>
        <v>#N/A</v>
      </c>
      <c r="NO82" s="89" t="e">
        <f ca="1">NO59*NO36/E3_Parameter!$C$19</f>
        <v>#N/A</v>
      </c>
      <c r="NP82" s="89" t="e">
        <f ca="1">NP59*NP36/E3_Parameter!$C$19</f>
        <v>#N/A</v>
      </c>
      <c r="NQ82" s="89" t="e">
        <f ca="1">NQ59*NQ36/E3_Parameter!$C$19</f>
        <v>#N/A</v>
      </c>
      <c r="NR82" s="89" t="e">
        <f ca="1">NR59*NR36/E3_Parameter!$C$19</f>
        <v>#N/A</v>
      </c>
      <c r="NS82" s="89" t="e">
        <f ca="1">NS59*NS36/E3_Parameter!$C$19</f>
        <v>#N/A</v>
      </c>
      <c r="NT82" s="89" t="e">
        <f ca="1">NT59*NT36/E3_Parameter!$C$19</f>
        <v>#N/A</v>
      </c>
      <c r="NU82" s="89" t="e">
        <f ca="1">NU59*NU36/E3_Parameter!$C$19</f>
        <v>#N/A</v>
      </c>
      <c r="NV82" s="89" t="e">
        <f ca="1">NV59*NV36/E3_Parameter!$C$19</f>
        <v>#N/A</v>
      </c>
      <c r="NW82" s="89" t="e">
        <f ca="1">NW59*NW36/E3_Parameter!$C$19</f>
        <v>#N/A</v>
      </c>
      <c r="NX82" s="89" t="e">
        <f ca="1">NX59*NX36/E3_Parameter!$C$19</f>
        <v>#N/A</v>
      </c>
      <c r="NY82" s="89" t="e">
        <f ca="1">NY59*NY36/E3_Parameter!$C$19</f>
        <v>#N/A</v>
      </c>
      <c r="NZ82" s="89" t="e">
        <f ca="1">NZ59*NZ36/E3_Parameter!$C$19</f>
        <v>#N/A</v>
      </c>
      <c r="OA82" s="89" t="e">
        <f ca="1">OA59*OA36/E3_Parameter!$C$19</f>
        <v>#N/A</v>
      </c>
      <c r="OB82" s="89" t="e">
        <f ca="1">OB59*OB36/E3_Parameter!$C$19</f>
        <v>#N/A</v>
      </c>
      <c r="OC82" s="89" t="e">
        <f ca="1">OC59*OC36/E3_Parameter!$C$19</f>
        <v>#N/A</v>
      </c>
      <c r="OD82" s="89" t="e">
        <f ca="1">OD59*OD36/E3_Parameter!$C$19</f>
        <v>#N/A</v>
      </c>
      <c r="OE82" s="89" t="e">
        <f ca="1">OE59*OE36/E3_Parameter!$C$19</f>
        <v>#N/A</v>
      </c>
      <c r="OF82" s="89" t="e">
        <f ca="1">OF59*OF36/E3_Parameter!$C$19</f>
        <v>#N/A</v>
      </c>
      <c r="OG82" s="89" t="e">
        <f ca="1">OG59*OG36/E3_Parameter!$C$19</f>
        <v>#N/A</v>
      </c>
      <c r="OH82" s="89" t="e">
        <f ca="1">OH59*OH36/E3_Parameter!$C$19</f>
        <v>#N/A</v>
      </c>
      <c r="OI82" s="89" t="e">
        <f ca="1">OI59*OI36/E3_Parameter!$C$19</f>
        <v>#N/A</v>
      </c>
      <c r="OJ82" s="89" t="e">
        <f ca="1">OJ59*OJ36/E3_Parameter!$C$19</f>
        <v>#N/A</v>
      </c>
      <c r="OK82" s="89" t="e">
        <f ca="1">OK59*OK36/E3_Parameter!$C$19</f>
        <v>#N/A</v>
      </c>
      <c r="OL82" s="89" t="e">
        <f ca="1">OL59*OL36/E3_Parameter!$C$19</f>
        <v>#N/A</v>
      </c>
      <c r="OM82" s="89" t="e">
        <f ca="1">OM59*OM36/E3_Parameter!$C$19</f>
        <v>#N/A</v>
      </c>
    </row>
    <row r="83" spans="2:403" x14ac:dyDescent="0.3">
      <c r="B83" s="84">
        <v>300</v>
      </c>
      <c r="C83" s="85" t="s">
        <v>308</v>
      </c>
      <c r="D83" s="89">
        <f ca="1">D60*D37/E3_Parameter!$C$19</f>
        <v>55053.713049487807</v>
      </c>
      <c r="E83" s="89">
        <f ca="1">E60*E37/E3_Parameter!$C$19</f>
        <v>1503.8574017615608</v>
      </c>
      <c r="F83" s="89">
        <f ca="1">F60*F37/E3_Parameter!$C$19</f>
        <v>53549.855647726246</v>
      </c>
      <c r="G83" s="89">
        <f ca="1">G60*G37/E3_Parameter!$C$19</f>
        <v>26317.504530827315</v>
      </c>
      <c r="H83" s="89">
        <f ca="1">H60*H37/E3_Parameter!$C$19</f>
        <v>10527.001812330927</v>
      </c>
      <c r="I83" s="89">
        <f ca="1">I60*I37/E3_Parameter!$C$19</f>
        <v>5263.5009061654637</v>
      </c>
      <c r="J83" s="89">
        <f ca="1">J60*J37/E3_Parameter!$C$19</f>
        <v>5263.5009061654637</v>
      </c>
      <c r="K83" s="89">
        <f ca="1">K60*K37/E3_Parameter!$C$19</f>
        <v>15790.502718496389</v>
      </c>
      <c r="L83" s="89">
        <f ca="1">L60*L37/E3_Parameter!$C$19</f>
        <v>5263.5009061654637</v>
      </c>
      <c r="M83" s="89">
        <f ca="1">M60*M37/E3_Parameter!$C$19</f>
        <v>10527.001812330927</v>
      </c>
      <c r="N83" s="89">
        <f ca="1">N60*N37/E3_Parameter!$C$19</f>
        <v>5263.5009061654637</v>
      </c>
      <c r="O83" s="89">
        <f ca="1">O60*O37/E3_Parameter!$C$19</f>
        <v>5263.5009061654637</v>
      </c>
      <c r="P83" s="89">
        <f ca="1">P60*P37/E3_Parameter!$C$19</f>
        <v>27232.351116898939</v>
      </c>
      <c r="Q83" s="89">
        <f ca="1">Q60*Q37/E3_Parameter!$C$19</f>
        <v>13660.038066000847</v>
      </c>
      <c r="R83" s="89">
        <f ca="1">R60*R37/E3_Parameter!$C$19</f>
        <v>13572.31305089809</v>
      </c>
      <c r="S83" s="89">
        <f ca="1">S60*S37/E3_Parameter!$C$19</f>
        <v>6203.4117822664393</v>
      </c>
      <c r="T83" s="89">
        <f ca="1">T60*T37/E3_Parameter!$C$19</f>
        <v>7368.9012686316482</v>
      </c>
      <c r="U83" s="89">
        <f ca="1">U60*U37/E3_Parameter!$C$19</f>
        <v>3759.6435044039022</v>
      </c>
      <c r="V83" s="89">
        <f ca="1">V60*V37/E3_Parameter!$C$19</f>
        <v>3609.2577642277465</v>
      </c>
      <c r="W83" s="89">
        <f ca="1">W60*W37/E3_Parameter!$C$19</f>
        <v>451.15722052846826</v>
      </c>
      <c r="X83" s="89">
        <f ca="1">X60*X37/E3_Parameter!$C$19</f>
        <v>3158.1005436992778</v>
      </c>
      <c r="Y83" s="89">
        <f ca="1">Y60*Y37/E3_Parameter!$C$19</f>
        <v>451.15722052846826</v>
      </c>
      <c r="Z83" s="89">
        <f ca="1">Z60*Z37/E3_Parameter!$C$19</f>
        <v>2706.9433231708094</v>
      </c>
      <c r="AA83" s="89">
        <f ca="1">AA60*AA37/E3_Parameter!$C$19</f>
        <v>451.15722052846826</v>
      </c>
      <c r="AB83" s="89">
        <f ca="1">AB60*AB37/E3_Parameter!$C$19</f>
        <v>2255.7861026423411</v>
      </c>
      <c r="AC83" s="89">
        <f ca="1">AC60*AC37/E3_Parameter!$C$19</f>
        <v>451.15722052846826</v>
      </c>
      <c r="AD83" s="89">
        <f ca="1">AD60*AD37/E3_Parameter!$C$19</f>
        <v>1804.628882113873</v>
      </c>
      <c r="AE83" s="89">
        <f ca="1">AE60*AE37/E3_Parameter!$C$19</f>
        <v>451.15722052846826</v>
      </c>
      <c r="AF83" s="89">
        <f ca="1">AF60*AF37/E3_Parameter!$C$19</f>
        <v>1353.4716615854047</v>
      </c>
      <c r="AG83" s="89">
        <f ca="1">AG60*AG37/E3_Parameter!$C$19</f>
        <v>451.15722052846826</v>
      </c>
      <c r="AH83" s="89">
        <f ca="1">AH60*AH37/E3_Parameter!$C$19</f>
        <v>902.31444105693652</v>
      </c>
      <c r="AI83" s="89">
        <f ca="1">AI60*AI37/E3_Parameter!$C$19</f>
        <v>451.15722052846826</v>
      </c>
      <c r="AJ83" s="89">
        <f ca="1">AJ60*AJ37/E3_Parameter!$C$19</f>
        <v>451.15722052846826</v>
      </c>
      <c r="AK83" s="89" t="e">
        <f ca="1">AK60*AK37/E3_Parameter!$C$19</f>
        <v>#N/A</v>
      </c>
      <c r="AL83" s="89" t="e">
        <f ca="1">AL60*AL37/E3_Parameter!$C$19</f>
        <v>#N/A</v>
      </c>
      <c r="AM83" s="89" t="e">
        <f ca="1">AM60*AM37/E3_Parameter!$C$19</f>
        <v>#N/A</v>
      </c>
      <c r="AN83" s="89" t="e">
        <f ca="1">AN60*AN37/E3_Parameter!$C$19</f>
        <v>#N/A</v>
      </c>
      <c r="AO83" s="89" t="e">
        <f ca="1">AO60*AO37/E3_Parameter!$C$19</f>
        <v>#N/A</v>
      </c>
      <c r="AP83" s="89" t="e">
        <f ca="1">AP60*AP37/E3_Parameter!$C$19</f>
        <v>#N/A</v>
      </c>
      <c r="AQ83" s="89" t="e">
        <f ca="1">AQ60*AQ37/E3_Parameter!$C$19</f>
        <v>#N/A</v>
      </c>
      <c r="AR83" s="89" t="e">
        <f ca="1">AR60*AR37/E3_Parameter!$C$19</f>
        <v>#N/A</v>
      </c>
      <c r="AS83" s="89" t="e">
        <f ca="1">AS60*AS37/E3_Parameter!$C$19</f>
        <v>#N/A</v>
      </c>
      <c r="AT83" s="89" t="e">
        <f ca="1">AT60*AT37/E3_Parameter!$C$19</f>
        <v>#N/A</v>
      </c>
      <c r="AU83" s="89" t="e">
        <f ca="1">AU60*AU37/E3_Parameter!$C$19</f>
        <v>#N/A</v>
      </c>
      <c r="AV83" s="89" t="e">
        <f ca="1">AV60*AV37/E3_Parameter!$C$19</f>
        <v>#N/A</v>
      </c>
      <c r="AW83" s="89" t="e">
        <f ca="1">AW60*AW37/E3_Parameter!$C$19</f>
        <v>#N/A</v>
      </c>
      <c r="AX83" s="89" t="e">
        <f ca="1">AX60*AX37/E3_Parameter!$C$19</f>
        <v>#N/A</v>
      </c>
      <c r="AY83" s="89" t="e">
        <f ca="1">AY60*AY37/E3_Parameter!$C$19</f>
        <v>#N/A</v>
      </c>
      <c r="AZ83" s="89" t="e">
        <f ca="1">AZ60*AZ37/E3_Parameter!$C$19</f>
        <v>#N/A</v>
      </c>
      <c r="BA83" s="89" t="e">
        <f ca="1">BA60*BA37/E3_Parameter!$C$19</f>
        <v>#N/A</v>
      </c>
      <c r="BB83" s="89" t="e">
        <f ca="1">BB60*BB37/E3_Parameter!$C$19</f>
        <v>#N/A</v>
      </c>
      <c r="BC83" s="89" t="e">
        <f ca="1">BC60*BC37/E3_Parameter!$C$19</f>
        <v>#N/A</v>
      </c>
      <c r="BD83" s="89" t="e">
        <f ca="1">BD60*BD37/E3_Parameter!$C$19</f>
        <v>#N/A</v>
      </c>
      <c r="BE83" s="89" t="e">
        <f ca="1">BE60*BE37/E3_Parameter!$C$19</f>
        <v>#N/A</v>
      </c>
      <c r="BF83" s="89" t="e">
        <f ca="1">BF60*BF37/E3_Parameter!$C$19</f>
        <v>#N/A</v>
      </c>
      <c r="BG83" s="89" t="e">
        <f ca="1">BG60*BG37/E3_Parameter!$C$19</f>
        <v>#N/A</v>
      </c>
      <c r="BH83" s="89" t="e">
        <f ca="1">BH60*BH37/E3_Parameter!$C$19</f>
        <v>#N/A</v>
      </c>
      <c r="BI83" s="89" t="e">
        <f ca="1">BI60*BI37/E3_Parameter!$C$19</f>
        <v>#N/A</v>
      </c>
      <c r="BJ83" s="89" t="e">
        <f ca="1">BJ60*BJ37/E3_Parameter!$C$19</f>
        <v>#N/A</v>
      </c>
      <c r="BK83" s="89" t="e">
        <f ca="1">BK60*BK37/E3_Parameter!$C$19</f>
        <v>#N/A</v>
      </c>
      <c r="BL83" s="89" t="e">
        <f ca="1">BL60*BL37/E3_Parameter!$C$19</f>
        <v>#N/A</v>
      </c>
      <c r="BM83" s="89" t="e">
        <f ca="1">BM60*BM37/E3_Parameter!$C$19</f>
        <v>#N/A</v>
      </c>
      <c r="BN83" s="89" t="e">
        <f ca="1">BN60*BN37/E3_Parameter!$C$19</f>
        <v>#N/A</v>
      </c>
      <c r="BO83" s="89" t="e">
        <f ca="1">BO60*BO37/E3_Parameter!$C$19</f>
        <v>#N/A</v>
      </c>
      <c r="BP83" s="89" t="e">
        <f ca="1">BP60*BP37/E3_Parameter!$C$19</f>
        <v>#N/A</v>
      </c>
      <c r="BQ83" s="89" t="e">
        <f ca="1">BQ60*BQ37/E3_Parameter!$C$19</f>
        <v>#N/A</v>
      </c>
      <c r="BR83" s="89" t="e">
        <f ca="1">BR60*BR37/E3_Parameter!$C$19</f>
        <v>#N/A</v>
      </c>
      <c r="BS83" s="89" t="e">
        <f ca="1">BS60*BS37/E3_Parameter!$C$19</f>
        <v>#N/A</v>
      </c>
      <c r="BT83" s="89" t="e">
        <f ca="1">BT60*BT37/E3_Parameter!$C$19</f>
        <v>#N/A</v>
      </c>
      <c r="BU83" s="89" t="e">
        <f ca="1">BU60*BU37/E3_Parameter!$C$19</f>
        <v>#N/A</v>
      </c>
      <c r="BV83" s="89" t="e">
        <f ca="1">BV60*BV37/E3_Parameter!$C$19</f>
        <v>#N/A</v>
      </c>
      <c r="BW83" s="89" t="e">
        <f ca="1">BW60*BW37/E3_Parameter!$C$19</f>
        <v>#N/A</v>
      </c>
      <c r="BX83" s="89" t="e">
        <f ca="1">BX60*BX37/E3_Parameter!$C$19</f>
        <v>#N/A</v>
      </c>
      <c r="BY83" s="89" t="e">
        <f ca="1">BY60*BY37/E3_Parameter!$C$19</f>
        <v>#N/A</v>
      </c>
      <c r="BZ83" s="89" t="e">
        <f ca="1">BZ60*BZ37/E3_Parameter!$C$19</f>
        <v>#N/A</v>
      </c>
      <c r="CA83" s="89" t="e">
        <f ca="1">CA60*CA37/E3_Parameter!$C$19</f>
        <v>#N/A</v>
      </c>
      <c r="CB83" s="89" t="e">
        <f ca="1">CB60*CB37/E3_Parameter!$C$19</f>
        <v>#N/A</v>
      </c>
      <c r="CC83" s="89" t="e">
        <f ca="1">CC60*CC37/E3_Parameter!$C$19</f>
        <v>#N/A</v>
      </c>
      <c r="CD83" s="89" t="e">
        <f ca="1">CD60*CD37/E3_Parameter!$C$19</f>
        <v>#N/A</v>
      </c>
      <c r="CE83" s="89" t="e">
        <f ca="1">CE60*CE37/E3_Parameter!$C$19</f>
        <v>#N/A</v>
      </c>
      <c r="CF83" s="89" t="e">
        <f ca="1">CF60*CF37/E3_Parameter!$C$19</f>
        <v>#N/A</v>
      </c>
      <c r="CG83" s="89" t="e">
        <f ca="1">CG60*CG37/E3_Parameter!$C$19</f>
        <v>#N/A</v>
      </c>
      <c r="CH83" s="89" t="e">
        <f ca="1">CH60*CH37/E3_Parameter!$C$19</f>
        <v>#N/A</v>
      </c>
      <c r="CI83" s="89" t="e">
        <f ca="1">CI60*CI37/E3_Parameter!$C$19</f>
        <v>#N/A</v>
      </c>
      <c r="CJ83" s="89" t="e">
        <f ca="1">CJ60*CJ37/E3_Parameter!$C$19</f>
        <v>#N/A</v>
      </c>
      <c r="CK83" s="89" t="e">
        <f ca="1">CK60*CK37/E3_Parameter!$C$19</f>
        <v>#N/A</v>
      </c>
      <c r="CL83" s="89" t="e">
        <f ca="1">CL60*CL37/E3_Parameter!$C$19</f>
        <v>#N/A</v>
      </c>
      <c r="CM83" s="89" t="e">
        <f ca="1">CM60*CM37/E3_Parameter!$C$19</f>
        <v>#N/A</v>
      </c>
      <c r="CN83" s="89" t="e">
        <f ca="1">CN60*CN37/E3_Parameter!$C$19</f>
        <v>#N/A</v>
      </c>
      <c r="CO83" s="89" t="e">
        <f ca="1">CO60*CO37/E3_Parameter!$C$19</f>
        <v>#N/A</v>
      </c>
      <c r="CP83" s="89" t="e">
        <f ca="1">CP60*CP37/E3_Parameter!$C$19</f>
        <v>#N/A</v>
      </c>
      <c r="CQ83" s="89" t="e">
        <f ca="1">CQ60*CQ37/E3_Parameter!$C$19</f>
        <v>#N/A</v>
      </c>
      <c r="CR83" s="89" t="e">
        <f ca="1">CR60*CR37/E3_Parameter!$C$19</f>
        <v>#N/A</v>
      </c>
      <c r="CS83" s="89" t="e">
        <f ca="1">CS60*CS37/E3_Parameter!$C$19</f>
        <v>#N/A</v>
      </c>
      <c r="CT83" s="89" t="e">
        <f ca="1">CT60*CT37/E3_Parameter!$C$19</f>
        <v>#N/A</v>
      </c>
      <c r="CU83" s="89" t="e">
        <f ca="1">CU60*CU37/E3_Parameter!$C$19</f>
        <v>#N/A</v>
      </c>
      <c r="CV83" s="89" t="e">
        <f ca="1">CV60*CV37/E3_Parameter!$C$19</f>
        <v>#N/A</v>
      </c>
      <c r="CW83" s="89" t="e">
        <f ca="1">CW60*CW37/E3_Parameter!$C$19</f>
        <v>#N/A</v>
      </c>
      <c r="CX83" s="89" t="e">
        <f ca="1">CX60*CX37/E3_Parameter!$C$19</f>
        <v>#N/A</v>
      </c>
      <c r="CY83" s="89" t="e">
        <f ca="1">CY60*CY37/E3_Parameter!$C$19</f>
        <v>#N/A</v>
      </c>
      <c r="CZ83" s="89" t="e">
        <f ca="1">CZ60*CZ37/E3_Parameter!$C$19</f>
        <v>#N/A</v>
      </c>
      <c r="DA83" s="89" t="e">
        <f ca="1">DA60*DA37/E3_Parameter!$C$19</f>
        <v>#N/A</v>
      </c>
      <c r="DB83" s="89" t="e">
        <f ca="1">DB60*DB37/E3_Parameter!$C$19</f>
        <v>#N/A</v>
      </c>
      <c r="DC83" s="89" t="e">
        <f ca="1">DC60*DC37/E3_Parameter!$C$19</f>
        <v>#N/A</v>
      </c>
      <c r="DD83" s="89" t="e">
        <f ca="1">DD60*DD37/E3_Parameter!$C$19</f>
        <v>#N/A</v>
      </c>
      <c r="DE83" s="89" t="e">
        <f ca="1">DE60*DE37/E3_Parameter!$C$19</f>
        <v>#N/A</v>
      </c>
      <c r="DF83" s="89" t="e">
        <f ca="1">DF60*DF37/E3_Parameter!$C$19</f>
        <v>#N/A</v>
      </c>
      <c r="DG83" s="89" t="e">
        <f ca="1">DG60*DG37/E3_Parameter!$C$19</f>
        <v>#N/A</v>
      </c>
      <c r="DH83" s="89" t="e">
        <f ca="1">DH60*DH37/E3_Parameter!$C$19</f>
        <v>#N/A</v>
      </c>
      <c r="DI83" s="89" t="e">
        <f ca="1">DI60*DI37/E3_Parameter!$C$19</f>
        <v>#N/A</v>
      </c>
      <c r="DJ83" s="89" t="e">
        <f ca="1">DJ60*DJ37/E3_Parameter!$C$19</f>
        <v>#N/A</v>
      </c>
      <c r="DK83" s="89" t="e">
        <f ca="1">DK60*DK37/E3_Parameter!$C$19</f>
        <v>#N/A</v>
      </c>
      <c r="DL83" s="89" t="e">
        <f ca="1">DL60*DL37/E3_Parameter!$C$19</f>
        <v>#N/A</v>
      </c>
      <c r="DM83" s="89" t="e">
        <f ca="1">DM60*DM37/E3_Parameter!$C$19</f>
        <v>#N/A</v>
      </c>
      <c r="DN83" s="89" t="e">
        <f ca="1">DN60*DN37/E3_Parameter!$C$19</f>
        <v>#N/A</v>
      </c>
      <c r="DO83" s="89" t="e">
        <f ca="1">DO60*DO37/E3_Parameter!$C$19</f>
        <v>#N/A</v>
      </c>
      <c r="DP83" s="89" t="e">
        <f ca="1">DP60*DP37/E3_Parameter!$C$19</f>
        <v>#N/A</v>
      </c>
      <c r="DQ83" s="89" t="e">
        <f ca="1">DQ60*DQ37/E3_Parameter!$C$19</f>
        <v>#N/A</v>
      </c>
      <c r="DR83" s="89" t="e">
        <f ca="1">DR60*DR37/E3_Parameter!$C$19</f>
        <v>#N/A</v>
      </c>
      <c r="DS83" s="89" t="e">
        <f ca="1">DS60*DS37/E3_Parameter!$C$19</f>
        <v>#N/A</v>
      </c>
      <c r="DT83" s="89" t="e">
        <f ca="1">DT60*DT37/E3_Parameter!$C$19</f>
        <v>#N/A</v>
      </c>
      <c r="DU83" s="89" t="e">
        <f ca="1">DU60*DU37/E3_Parameter!$C$19</f>
        <v>#N/A</v>
      </c>
      <c r="DV83" s="89" t="e">
        <f ca="1">DV60*DV37/E3_Parameter!$C$19</f>
        <v>#N/A</v>
      </c>
      <c r="DW83" s="89" t="e">
        <f ca="1">DW60*DW37/E3_Parameter!$C$19</f>
        <v>#N/A</v>
      </c>
      <c r="DX83" s="89" t="e">
        <f ca="1">DX60*DX37/E3_Parameter!$C$19</f>
        <v>#N/A</v>
      </c>
      <c r="DY83" s="89" t="e">
        <f ca="1">DY60*DY37/E3_Parameter!$C$19</f>
        <v>#N/A</v>
      </c>
      <c r="DZ83" s="89" t="e">
        <f ca="1">DZ60*DZ37/E3_Parameter!$C$19</f>
        <v>#N/A</v>
      </c>
      <c r="EA83" s="89" t="e">
        <f ca="1">EA60*EA37/E3_Parameter!$C$19</f>
        <v>#N/A</v>
      </c>
      <c r="EB83" s="89" t="e">
        <f ca="1">EB60*EB37/E3_Parameter!$C$19</f>
        <v>#N/A</v>
      </c>
      <c r="EC83" s="89" t="e">
        <f ca="1">EC60*EC37/E3_Parameter!$C$19</f>
        <v>#N/A</v>
      </c>
      <c r="ED83" s="89" t="e">
        <f ca="1">ED60*ED37/E3_Parameter!$C$19</f>
        <v>#N/A</v>
      </c>
      <c r="EE83" s="89" t="e">
        <f ca="1">EE60*EE37/E3_Parameter!$C$19</f>
        <v>#N/A</v>
      </c>
      <c r="EF83" s="89" t="e">
        <f ca="1">EF60*EF37/E3_Parameter!$C$19</f>
        <v>#N/A</v>
      </c>
      <c r="EG83" s="89" t="e">
        <f ca="1">EG60*EG37/E3_Parameter!$C$19</f>
        <v>#N/A</v>
      </c>
      <c r="EH83" s="89" t="e">
        <f ca="1">EH60*EH37/E3_Parameter!$C$19</f>
        <v>#N/A</v>
      </c>
      <c r="EI83" s="89" t="e">
        <f ca="1">EI60*EI37/E3_Parameter!$C$19</f>
        <v>#N/A</v>
      </c>
      <c r="EJ83" s="89" t="e">
        <f ca="1">EJ60*EJ37/E3_Parameter!$C$19</f>
        <v>#N/A</v>
      </c>
      <c r="EK83" s="89" t="e">
        <f ca="1">EK60*EK37/E3_Parameter!$C$19</f>
        <v>#N/A</v>
      </c>
      <c r="EL83" s="89" t="e">
        <f ca="1">EL60*EL37/E3_Parameter!$C$19</f>
        <v>#N/A</v>
      </c>
      <c r="EM83" s="89" t="e">
        <f ca="1">EM60*EM37/E3_Parameter!$C$19</f>
        <v>#N/A</v>
      </c>
      <c r="EN83" s="89" t="e">
        <f ca="1">EN60*EN37/E3_Parameter!$C$19</f>
        <v>#N/A</v>
      </c>
      <c r="EO83" s="89" t="e">
        <f ca="1">EO60*EO37/E3_Parameter!$C$19</f>
        <v>#N/A</v>
      </c>
      <c r="EP83" s="89" t="e">
        <f ca="1">EP60*EP37/E3_Parameter!$C$19</f>
        <v>#N/A</v>
      </c>
      <c r="EQ83" s="89" t="e">
        <f ca="1">EQ60*EQ37/E3_Parameter!$C$19</f>
        <v>#N/A</v>
      </c>
      <c r="ER83" s="89" t="e">
        <f ca="1">ER60*ER37/E3_Parameter!$C$19</f>
        <v>#N/A</v>
      </c>
      <c r="ES83" s="89" t="e">
        <f ca="1">ES60*ES37/E3_Parameter!$C$19</f>
        <v>#N/A</v>
      </c>
      <c r="ET83" s="89" t="e">
        <f ca="1">ET60*ET37/E3_Parameter!$C$19</f>
        <v>#N/A</v>
      </c>
      <c r="EU83" s="89" t="e">
        <f ca="1">EU60*EU37/E3_Parameter!$C$19</f>
        <v>#N/A</v>
      </c>
      <c r="EV83" s="89" t="e">
        <f ca="1">EV60*EV37/E3_Parameter!$C$19</f>
        <v>#N/A</v>
      </c>
      <c r="EW83" s="89" t="e">
        <f ca="1">EW60*EW37/E3_Parameter!$C$19</f>
        <v>#N/A</v>
      </c>
      <c r="EX83" s="89" t="e">
        <f ca="1">EX60*EX37/E3_Parameter!$C$19</f>
        <v>#N/A</v>
      </c>
      <c r="EY83" s="89" t="e">
        <f ca="1">EY60*EY37/E3_Parameter!$C$19</f>
        <v>#N/A</v>
      </c>
      <c r="EZ83" s="89" t="e">
        <f ca="1">EZ60*EZ37/E3_Parameter!$C$19</f>
        <v>#N/A</v>
      </c>
      <c r="FA83" s="89" t="e">
        <f ca="1">FA60*FA37/E3_Parameter!$C$19</f>
        <v>#N/A</v>
      </c>
      <c r="FB83" s="89" t="e">
        <f ca="1">FB60*FB37/E3_Parameter!$C$19</f>
        <v>#N/A</v>
      </c>
      <c r="FC83" s="89" t="e">
        <f ca="1">FC60*FC37/E3_Parameter!$C$19</f>
        <v>#N/A</v>
      </c>
      <c r="FD83" s="89" t="e">
        <f ca="1">FD60*FD37/E3_Parameter!$C$19</f>
        <v>#N/A</v>
      </c>
      <c r="FE83" s="89" t="e">
        <f ca="1">FE60*FE37/E3_Parameter!$C$19</f>
        <v>#N/A</v>
      </c>
      <c r="FF83" s="89" t="e">
        <f ca="1">FF60*FF37/E3_Parameter!$C$19</f>
        <v>#N/A</v>
      </c>
      <c r="FG83" s="89" t="e">
        <f ca="1">FG60*FG37/E3_Parameter!$C$19</f>
        <v>#N/A</v>
      </c>
      <c r="FH83" s="89" t="e">
        <f ca="1">FH60*FH37/E3_Parameter!$C$19</f>
        <v>#N/A</v>
      </c>
      <c r="FI83" s="89" t="e">
        <f ca="1">FI60*FI37/E3_Parameter!$C$19</f>
        <v>#N/A</v>
      </c>
      <c r="FJ83" s="89" t="e">
        <f ca="1">FJ60*FJ37/E3_Parameter!$C$19</f>
        <v>#N/A</v>
      </c>
      <c r="FK83" s="89" t="e">
        <f ca="1">FK60*FK37/E3_Parameter!$C$19</f>
        <v>#N/A</v>
      </c>
      <c r="FL83" s="89" t="e">
        <f ca="1">FL60*FL37/E3_Parameter!$C$19</f>
        <v>#N/A</v>
      </c>
      <c r="FM83" s="89" t="e">
        <f ca="1">FM60*FM37/E3_Parameter!$C$19</f>
        <v>#N/A</v>
      </c>
      <c r="FN83" s="89" t="e">
        <f ca="1">FN60*FN37/E3_Parameter!$C$19</f>
        <v>#N/A</v>
      </c>
      <c r="FO83" s="89" t="e">
        <f ca="1">FO60*FO37/E3_Parameter!$C$19</f>
        <v>#N/A</v>
      </c>
      <c r="FP83" s="89" t="e">
        <f ca="1">FP60*FP37/E3_Parameter!$C$19</f>
        <v>#N/A</v>
      </c>
      <c r="FQ83" s="89" t="e">
        <f ca="1">FQ60*FQ37/E3_Parameter!$C$19</f>
        <v>#N/A</v>
      </c>
      <c r="FR83" s="89" t="e">
        <f ca="1">FR60*FR37/E3_Parameter!$C$19</f>
        <v>#N/A</v>
      </c>
      <c r="FS83" s="89" t="e">
        <f ca="1">FS60*FS37/E3_Parameter!$C$19</f>
        <v>#N/A</v>
      </c>
      <c r="FT83" s="89" t="e">
        <f ca="1">FT60*FT37/E3_Parameter!$C$19</f>
        <v>#N/A</v>
      </c>
      <c r="FU83" s="89" t="e">
        <f ca="1">FU60*FU37/E3_Parameter!$C$19</f>
        <v>#N/A</v>
      </c>
      <c r="FV83" s="89" t="e">
        <f ca="1">FV60*FV37/E3_Parameter!$C$19</f>
        <v>#N/A</v>
      </c>
      <c r="FW83" s="89" t="e">
        <f ca="1">FW60*FW37/E3_Parameter!$C$19</f>
        <v>#N/A</v>
      </c>
      <c r="FX83" s="89" t="e">
        <f ca="1">FX60*FX37/E3_Parameter!$C$19</f>
        <v>#N/A</v>
      </c>
      <c r="FY83" s="89" t="e">
        <f ca="1">FY60*FY37/E3_Parameter!$C$19</f>
        <v>#N/A</v>
      </c>
      <c r="FZ83" s="89" t="e">
        <f ca="1">FZ60*FZ37/E3_Parameter!$C$19</f>
        <v>#N/A</v>
      </c>
      <c r="GA83" s="89" t="e">
        <f ca="1">GA60*GA37/E3_Parameter!$C$19</f>
        <v>#N/A</v>
      </c>
      <c r="GB83" s="89" t="e">
        <f ca="1">GB60*GB37/E3_Parameter!$C$19</f>
        <v>#N/A</v>
      </c>
      <c r="GC83" s="89" t="e">
        <f ca="1">GC60*GC37/E3_Parameter!$C$19</f>
        <v>#N/A</v>
      </c>
      <c r="GD83" s="89" t="e">
        <f ca="1">GD60*GD37/E3_Parameter!$C$19</f>
        <v>#N/A</v>
      </c>
      <c r="GE83" s="89" t="e">
        <f ca="1">GE60*GE37/E3_Parameter!$C$19</f>
        <v>#N/A</v>
      </c>
      <c r="GF83" s="89" t="e">
        <f ca="1">GF60*GF37/E3_Parameter!$C$19</f>
        <v>#N/A</v>
      </c>
      <c r="GG83" s="89" t="e">
        <f ca="1">GG60*GG37/E3_Parameter!$C$19</f>
        <v>#N/A</v>
      </c>
      <c r="GH83" s="89" t="e">
        <f ca="1">GH60*GH37/E3_Parameter!$C$19</f>
        <v>#N/A</v>
      </c>
      <c r="GI83" s="89" t="e">
        <f ca="1">GI60*GI37/E3_Parameter!$C$19</f>
        <v>#N/A</v>
      </c>
      <c r="GJ83" s="89" t="e">
        <f ca="1">GJ60*GJ37/E3_Parameter!$C$19</f>
        <v>#N/A</v>
      </c>
      <c r="GK83" s="89" t="e">
        <f ca="1">GK60*GK37/E3_Parameter!$C$19</f>
        <v>#N/A</v>
      </c>
      <c r="GL83" s="89" t="e">
        <f ca="1">GL60*GL37/E3_Parameter!$C$19</f>
        <v>#N/A</v>
      </c>
      <c r="GM83" s="89" t="e">
        <f ca="1">GM60*GM37/E3_Parameter!$C$19</f>
        <v>#N/A</v>
      </c>
      <c r="GN83" s="89" t="e">
        <f ca="1">GN60*GN37/E3_Parameter!$C$19</f>
        <v>#N/A</v>
      </c>
      <c r="GO83" s="89" t="e">
        <f ca="1">GO60*GO37/E3_Parameter!$C$19</f>
        <v>#N/A</v>
      </c>
      <c r="GP83" s="89" t="e">
        <f ca="1">GP60*GP37/E3_Parameter!$C$19</f>
        <v>#N/A</v>
      </c>
      <c r="GQ83" s="89" t="e">
        <f ca="1">GQ60*GQ37/E3_Parameter!$C$19</f>
        <v>#N/A</v>
      </c>
      <c r="GR83" s="89" t="e">
        <f ca="1">GR60*GR37/E3_Parameter!$C$19</f>
        <v>#N/A</v>
      </c>
      <c r="GS83" s="89" t="e">
        <f ca="1">GS60*GS37/E3_Parameter!$C$19</f>
        <v>#N/A</v>
      </c>
      <c r="GT83" s="89" t="e">
        <f ca="1">GT60*GT37/E3_Parameter!$C$19</f>
        <v>#N/A</v>
      </c>
      <c r="GU83" s="89" t="e">
        <f ca="1">GU60*GU37/E3_Parameter!$C$19</f>
        <v>#N/A</v>
      </c>
      <c r="GV83" s="89" t="e">
        <f ca="1">GV60*GV37/E3_Parameter!$C$19</f>
        <v>#N/A</v>
      </c>
      <c r="GW83" s="89" t="e">
        <f ca="1">GW60*GW37/E3_Parameter!$C$19</f>
        <v>#N/A</v>
      </c>
      <c r="GX83" s="89" t="e">
        <f ca="1">GX60*GX37/E3_Parameter!$C$19</f>
        <v>#N/A</v>
      </c>
      <c r="GY83" s="89" t="e">
        <f ca="1">GY60*GY37/E3_Parameter!$C$19</f>
        <v>#N/A</v>
      </c>
      <c r="GZ83" s="89" t="e">
        <f ca="1">GZ60*GZ37/E3_Parameter!$C$19</f>
        <v>#N/A</v>
      </c>
      <c r="HA83" s="89" t="e">
        <f ca="1">HA60*HA37/E3_Parameter!$C$19</f>
        <v>#N/A</v>
      </c>
      <c r="HB83" s="89" t="e">
        <f ca="1">HB60*HB37/E3_Parameter!$C$19</f>
        <v>#N/A</v>
      </c>
      <c r="HC83" s="89" t="e">
        <f ca="1">HC60*HC37/E3_Parameter!$C$19</f>
        <v>#N/A</v>
      </c>
      <c r="HD83" s="89" t="e">
        <f ca="1">HD60*HD37/E3_Parameter!$C$19</f>
        <v>#N/A</v>
      </c>
      <c r="HE83" s="89" t="e">
        <f ca="1">HE60*HE37/E3_Parameter!$C$19</f>
        <v>#N/A</v>
      </c>
      <c r="HF83" s="89" t="e">
        <f ca="1">HF60*HF37/E3_Parameter!$C$19</f>
        <v>#N/A</v>
      </c>
      <c r="HG83" s="89" t="e">
        <f ca="1">HG60*HG37/E3_Parameter!$C$19</f>
        <v>#N/A</v>
      </c>
      <c r="HH83" s="89" t="e">
        <f ca="1">HH60*HH37/E3_Parameter!$C$19</f>
        <v>#N/A</v>
      </c>
      <c r="HI83" s="89" t="e">
        <f ca="1">HI60*HI37/E3_Parameter!$C$19</f>
        <v>#N/A</v>
      </c>
      <c r="HJ83" s="89" t="e">
        <f ca="1">HJ60*HJ37/E3_Parameter!$C$19</f>
        <v>#N/A</v>
      </c>
      <c r="HK83" s="89" t="e">
        <f ca="1">HK60*HK37/E3_Parameter!$C$19</f>
        <v>#N/A</v>
      </c>
      <c r="HL83" s="89" t="e">
        <f ca="1">HL60*HL37/E3_Parameter!$C$19</f>
        <v>#N/A</v>
      </c>
      <c r="HM83" s="89" t="e">
        <f ca="1">HM60*HM37/E3_Parameter!$C$19</f>
        <v>#N/A</v>
      </c>
      <c r="HN83" s="89" t="e">
        <f ca="1">HN60*HN37/E3_Parameter!$C$19</f>
        <v>#N/A</v>
      </c>
      <c r="HO83" s="89" t="e">
        <f ca="1">HO60*HO37/E3_Parameter!$C$19</f>
        <v>#N/A</v>
      </c>
      <c r="HP83" s="89" t="e">
        <f ca="1">HP60*HP37/E3_Parameter!$C$19</f>
        <v>#N/A</v>
      </c>
      <c r="HQ83" s="89" t="e">
        <f ca="1">HQ60*HQ37/E3_Parameter!$C$19</f>
        <v>#N/A</v>
      </c>
      <c r="HR83" s="89" t="e">
        <f ca="1">HR60*HR37/E3_Parameter!$C$19</f>
        <v>#N/A</v>
      </c>
      <c r="HS83" s="89" t="e">
        <f ca="1">HS60*HS37/E3_Parameter!$C$19</f>
        <v>#N/A</v>
      </c>
      <c r="HT83" s="89" t="e">
        <f ca="1">HT60*HT37/E3_Parameter!$C$19</f>
        <v>#N/A</v>
      </c>
      <c r="HU83" s="89" t="e">
        <f ca="1">HU60*HU37/E3_Parameter!$C$19</f>
        <v>#N/A</v>
      </c>
      <c r="HV83" s="89" t="e">
        <f ca="1">HV60*HV37/E3_Parameter!$C$19</f>
        <v>#N/A</v>
      </c>
      <c r="HW83" s="89" t="e">
        <f ca="1">HW60*HW37/E3_Parameter!$C$19</f>
        <v>#N/A</v>
      </c>
      <c r="HX83" s="89" t="e">
        <f ca="1">HX60*HX37/E3_Parameter!$C$19</f>
        <v>#N/A</v>
      </c>
      <c r="HY83" s="89" t="e">
        <f ca="1">HY60*HY37/E3_Parameter!$C$19</f>
        <v>#N/A</v>
      </c>
      <c r="HZ83" s="89" t="e">
        <f ca="1">HZ60*HZ37/E3_Parameter!$C$19</f>
        <v>#N/A</v>
      </c>
      <c r="IA83" s="89" t="e">
        <f ca="1">IA60*IA37/E3_Parameter!$C$19</f>
        <v>#N/A</v>
      </c>
      <c r="IB83" s="89" t="e">
        <f ca="1">IB60*IB37/E3_Parameter!$C$19</f>
        <v>#N/A</v>
      </c>
      <c r="IC83" s="89" t="e">
        <f ca="1">IC60*IC37/E3_Parameter!$C$19</f>
        <v>#N/A</v>
      </c>
      <c r="ID83" s="89" t="e">
        <f ca="1">ID60*ID37/E3_Parameter!$C$19</f>
        <v>#N/A</v>
      </c>
      <c r="IE83" s="89" t="e">
        <f ca="1">IE60*IE37/E3_Parameter!$C$19</f>
        <v>#N/A</v>
      </c>
      <c r="IF83" s="89" t="e">
        <f ca="1">IF60*IF37/E3_Parameter!$C$19</f>
        <v>#N/A</v>
      </c>
      <c r="IG83" s="89" t="e">
        <f ca="1">IG60*IG37/E3_Parameter!$C$19</f>
        <v>#N/A</v>
      </c>
      <c r="IH83" s="89" t="e">
        <f ca="1">IH60*IH37/E3_Parameter!$C$19</f>
        <v>#N/A</v>
      </c>
      <c r="II83" s="89" t="e">
        <f ca="1">II60*II37/E3_Parameter!$C$19</f>
        <v>#N/A</v>
      </c>
      <c r="IJ83" s="89" t="e">
        <f ca="1">IJ60*IJ37/E3_Parameter!$C$19</f>
        <v>#N/A</v>
      </c>
      <c r="IK83" s="89" t="e">
        <f ca="1">IK60*IK37/E3_Parameter!$C$19</f>
        <v>#N/A</v>
      </c>
      <c r="IL83" s="89" t="e">
        <f ca="1">IL60*IL37/E3_Parameter!$C$19</f>
        <v>#N/A</v>
      </c>
      <c r="IM83" s="89" t="e">
        <f ca="1">IM60*IM37/E3_Parameter!$C$19</f>
        <v>#N/A</v>
      </c>
      <c r="IN83" s="89" t="e">
        <f ca="1">IN60*IN37/E3_Parameter!$C$19</f>
        <v>#N/A</v>
      </c>
      <c r="IO83" s="89" t="e">
        <f ca="1">IO60*IO37/E3_Parameter!$C$19</f>
        <v>#N/A</v>
      </c>
      <c r="IP83" s="89" t="e">
        <f ca="1">IP60*IP37/E3_Parameter!$C$19</f>
        <v>#N/A</v>
      </c>
      <c r="IQ83" s="89" t="e">
        <f ca="1">IQ60*IQ37/E3_Parameter!$C$19</f>
        <v>#N/A</v>
      </c>
      <c r="IR83" s="89" t="e">
        <f ca="1">IR60*IR37/E3_Parameter!$C$19</f>
        <v>#N/A</v>
      </c>
      <c r="IS83" s="89" t="e">
        <f ca="1">IS60*IS37/E3_Parameter!$C$19</f>
        <v>#N/A</v>
      </c>
      <c r="IT83" s="89" t="e">
        <f ca="1">IT60*IT37/E3_Parameter!$C$19</f>
        <v>#N/A</v>
      </c>
      <c r="IU83" s="89" t="e">
        <f ca="1">IU60*IU37/E3_Parameter!$C$19</f>
        <v>#N/A</v>
      </c>
      <c r="IV83" s="89" t="e">
        <f ca="1">IV60*IV37/E3_Parameter!$C$19</f>
        <v>#N/A</v>
      </c>
      <c r="IW83" s="89" t="e">
        <f ca="1">IW60*IW37/E3_Parameter!$C$19</f>
        <v>#N/A</v>
      </c>
      <c r="IX83" s="89" t="e">
        <f ca="1">IX60*IX37/E3_Parameter!$C$19</f>
        <v>#N/A</v>
      </c>
      <c r="IY83" s="89" t="e">
        <f ca="1">IY60*IY37/E3_Parameter!$C$19</f>
        <v>#N/A</v>
      </c>
      <c r="IZ83" s="89" t="e">
        <f ca="1">IZ60*IZ37/E3_Parameter!$C$19</f>
        <v>#N/A</v>
      </c>
      <c r="JA83" s="89" t="e">
        <f ca="1">JA60*JA37/E3_Parameter!$C$19</f>
        <v>#N/A</v>
      </c>
      <c r="JB83" s="89" t="e">
        <f ca="1">JB60*JB37/E3_Parameter!$C$19</f>
        <v>#N/A</v>
      </c>
      <c r="JC83" s="89" t="e">
        <f ca="1">JC60*JC37/E3_Parameter!$C$19</f>
        <v>#N/A</v>
      </c>
      <c r="JD83" s="89" t="e">
        <f ca="1">JD60*JD37/E3_Parameter!$C$19</f>
        <v>#N/A</v>
      </c>
      <c r="JE83" s="89" t="e">
        <f ca="1">JE60*JE37/E3_Parameter!$C$19</f>
        <v>#N/A</v>
      </c>
      <c r="JF83" s="89" t="e">
        <f ca="1">JF60*JF37/E3_Parameter!$C$19</f>
        <v>#N/A</v>
      </c>
      <c r="JG83" s="89" t="e">
        <f ca="1">JG60*JG37/E3_Parameter!$C$19</f>
        <v>#N/A</v>
      </c>
      <c r="JH83" s="89" t="e">
        <f ca="1">JH60*JH37/E3_Parameter!$C$19</f>
        <v>#N/A</v>
      </c>
      <c r="JI83" s="89" t="e">
        <f ca="1">JI60*JI37/E3_Parameter!$C$19</f>
        <v>#N/A</v>
      </c>
      <c r="JJ83" s="89" t="e">
        <f ca="1">JJ60*JJ37/E3_Parameter!$C$19</f>
        <v>#N/A</v>
      </c>
      <c r="JK83" s="89" t="e">
        <f ca="1">JK60*JK37/E3_Parameter!$C$19</f>
        <v>#N/A</v>
      </c>
      <c r="JL83" s="89" t="e">
        <f ca="1">JL60*JL37/E3_Parameter!$C$19</f>
        <v>#N/A</v>
      </c>
      <c r="JM83" s="89" t="e">
        <f ca="1">JM60*JM37/E3_Parameter!$C$19</f>
        <v>#N/A</v>
      </c>
      <c r="JN83" s="89" t="e">
        <f ca="1">JN60*JN37/E3_Parameter!$C$19</f>
        <v>#N/A</v>
      </c>
      <c r="JO83" s="89" t="e">
        <f ca="1">JO60*JO37/E3_Parameter!$C$19</f>
        <v>#N/A</v>
      </c>
      <c r="JP83" s="89" t="e">
        <f ca="1">JP60*JP37/E3_Parameter!$C$19</f>
        <v>#N/A</v>
      </c>
      <c r="JQ83" s="89" t="e">
        <f ca="1">JQ60*JQ37/E3_Parameter!$C$19</f>
        <v>#N/A</v>
      </c>
      <c r="JR83" s="89" t="e">
        <f ca="1">JR60*JR37/E3_Parameter!$C$19</f>
        <v>#N/A</v>
      </c>
      <c r="JS83" s="89" t="e">
        <f ca="1">JS60*JS37/E3_Parameter!$C$19</f>
        <v>#N/A</v>
      </c>
      <c r="JT83" s="89" t="e">
        <f ca="1">JT60*JT37/E3_Parameter!$C$19</f>
        <v>#N/A</v>
      </c>
      <c r="JU83" s="89" t="e">
        <f ca="1">JU60*JU37/E3_Parameter!$C$19</f>
        <v>#N/A</v>
      </c>
      <c r="JV83" s="89" t="e">
        <f ca="1">JV60*JV37/E3_Parameter!$C$19</f>
        <v>#N/A</v>
      </c>
      <c r="JW83" s="89" t="e">
        <f ca="1">JW60*JW37/E3_Parameter!$C$19</f>
        <v>#N/A</v>
      </c>
      <c r="JX83" s="89" t="e">
        <f ca="1">JX60*JX37/E3_Parameter!$C$19</f>
        <v>#N/A</v>
      </c>
      <c r="JY83" s="89" t="e">
        <f ca="1">JY60*JY37/E3_Parameter!$C$19</f>
        <v>#N/A</v>
      </c>
      <c r="JZ83" s="89" t="e">
        <f ca="1">JZ60*JZ37/E3_Parameter!$C$19</f>
        <v>#N/A</v>
      </c>
      <c r="KA83" s="89" t="e">
        <f ca="1">KA60*KA37/E3_Parameter!$C$19</f>
        <v>#N/A</v>
      </c>
      <c r="KB83" s="89" t="e">
        <f ca="1">KB60*KB37/E3_Parameter!$C$19</f>
        <v>#N/A</v>
      </c>
      <c r="KC83" s="89" t="e">
        <f ca="1">KC60*KC37/E3_Parameter!$C$19</f>
        <v>#N/A</v>
      </c>
      <c r="KD83" s="89" t="e">
        <f ca="1">KD60*KD37/E3_Parameter!$C$19</f>
        <v>#N/A</v>
      </c>
      <c r="KE83" s="89" t="e">
        <f ca="1">KE60*KE37/E3_Parameter!$C$19</f>
        <v>#N/A</v>
      </c>
      <c r="KF83" s="89" t="e">
        <f ca="1">KF60*KF37/E3_Parameter!$C$19</f>
        <v>#N/A</v>
      </c>
      <c r="KG83" s="89" t="e">
        <f ca="1">KG60*KG37/E3_Parameter!$C$19</f>
        <v>#N/A</v>
      </c>
      <c r="KH83" s="89" t="e">
        <f ca="1">KH60*KH37/E3_Parameter!$C$19</f>
        <v>#N/A</v>
      </c>
      <c r="KI83" s="89" t="e">
        <f ca="1">KI60*KI37/E3_Parameter!$C$19</f>
        <v>#N/A</v>
      </c>
      <c r="KJ83" s="89" t="e">
        <f ca="1">KJ60*KJ37/E3_Parameter!$C$19</f>
        <v>#N/A</v>
      </c>
      <c r="KK83" s="89" t="e">
        <f ca="1">KK60*KK37/E3_Parameter!$C$19</f>
        <v>#N/A</v>
      </c>
      <c r="KL83" s="89" t="e">
        <f ca="1">KL60*KL37/E3_Parameter!$C$19</f>
        <v>#N/A</v>
      </c>
      <c r="KM83" s="89" t="e">
        <f ca="1">KM60*KM37/E3_Parameter!$C$19</f>
        <v>#N/A</v>
      </c>
      <c r="KN83" s="89" t="e">
        <f ca="1">KN60*KN37/E3_Parameter!$C$19</f>
        <v>#N/A</v>
      </c>
      <c r="KO83" s="89" t="e">
        <f ca="1">KO60*KO37/E3_Parameter!$C$19</f>
        <v>#N/A</v>
      </c>
      <c r="KP83" s="89" t="e">
        <f ca="1">KP60*KP37/E3_Parameter!$C$19</f>
        <v>#N/A</v>
      </c>
      <c r="KQ83" s="89" t="e">
        <f ca="1">KQ60*KQ37/E3_Parameter!$C$19</f>
        <v>#N/A</v>
      </c>
      <c r="KR83" s="89" t="e">
        <f ca="1">KR60*KR37/E3_Parameter!$C$19</f>
        <v>#N/A</v>
      </c>
      <c r="KS83" s="89" t="e">
        <f ca="1">KS60*KS37/E3_Parameter!$C$19</f>
        <v>#N/A</v>
      </c>
      <c r="KT83" s="89" t="e">
        <f ca="1">KT60*KT37/E3_Parameter!$C$19</f>
        <v>#N/A</v>
      </c>
      <c r="KU83" s="89" t="e">
        <f ca="1">KU60*KU37/E3_Parameter!$C$19</f>
        <v>#N/A</v>
      </c>
      <c r="KV83" s="89" t="e">
        <f ca="1">KV60*KV37/E3_Parameter!$C$19</f>
        <v>#N/A</v>
      </c>
      <c r="KW83" s="89" t="e">
        <f ca="1">KW60*KW37/E3_Parameter!$C$19</f>
        <v>#N/A</v>
      </c>
      <c r="KX83" s="89" t="e">
        <f ca="1">KX60*KX37/E3_Parameter!$C$19</f>
        <v>#N/A</v>
      </c>
      <c r="KY83" s="89" t="e">
        <f ca="1">KY60*KY37/E3_Parameter!$C$19</f>
        <v>#N/A</v>
      </c>
      <c r="KZ83" s="89" t="e">
        <f ca="1">KZ60*KZ37/E3_Parameter!$C$19</f>
        <v>#N/A</v>
      </c>
      <c r="LA83" s="89" t="e">
        <f ca="1">LA60*LA37/E3_Parameter!$C$19</f>
        <v>#N/A</v>
      </c>
      <c r="LB83" s="89" t="e">
        <f ca="1">LB60*LB37/E3_Parameter!$C$19</f>
        <v>#N/A</v>
      </c>
      <c r="LC83" s="89" t="e">
        <f ca="1">LC60*LC37/E3_Parameter!$C$19</f>
        <v>#N/A</v>
      </c>
      <c r="LD83" s="89" t="e">
        <f ca="1">LD60*LD37/E3_Parameter!$C$19</f>
        <v>#N/A</v>
      </c>
      <c r="LE83" s="89" t="e">
        <f ca="1">LE60*LE37/E3_Parameter!$C$19</f>
        <v>#N/A</v>
      </c>
      <c r="LF83" s="89" t="e">
        <f ca="1">LF60*LF37/E3_Parameter!$C$19</f>
        <v>#N/A</v>
      </c>
      <c r="LG83" s="89" t="e">
        <f ca="1">LG60*LG37/E3_Parameter!$C$19</f>
        <v>#N/A</v>
      </c>
      <c r="LH83" s="89" t="e">
        <f ca="1">LH60*LH37/E3_Parameter!$C$19</f>
        <v>#N/A</v>
      </c>
      <c r="LI83" s="89" t="e">
        <f ca="1">LI60*LI37/E3_Parameter!$C$19</f>
        <v>#N/A</v>
      </c>
      <c r="LJ83" s="89" t="e">
        <f ca="1">LJ60*LJ37/E3_Parameter!$C$19</f>
        <v>#N/A</v>
      </c>
      <c r="LK83" s="89" t="e">
        <f ca="1">LK60*LK37/E3_Parameter!$C$19</f>
        <v>#N/A</v>
      </c>
      <c r="LL83" s="89" t="e">
        <f ca="1">LL60*LL37/E3_Parameter!$C$19</f>
        <v>#N/A</v>
      </c>
      <c r="LM83" s="89" t="e">
        <f ca="1">LM60*LM37/E3_Parameter!$C$19</f>
        <v>#N/A</v>
      </c>
      <c r="LN83" s="89" t="e">
        <f ca="1">LN60*LN37/E3_Parameter!$C$19</f>
        <v>#N/A</v>
      </c>
      <c r="LO83" s="89" t="e">
        <f ca="1">LO60*LO37/E3_Parameter!$C$19</f>
        <v>#N/A</v>
      </c>
      <c r="LP83" s="89" t="e">
        <f ca="1">LP60*LP37/E3_Parameter!$C$19</f>
        <v>#N/A</v>
      </c>
      <c r="LQ83" s="89" t="e">
        <f ca="1">LQ60*LQ37/E3_Parameter!$C$19</f>
        <v>#N/A</v>
      </c>
      <c r="LR83" s="89" t="e">
        <f ca="1">LR60*LR37/E3_Parameter!$C$19</f>
        <v>#N/A</v>
      </c>
      <c r="LS83" s="89" t="e">
        <f ca="1">LS60*LS37/E3_Parameter!$C$19</f>
        <v>#N/A</v>
      </c>
      <c r="LT83" s="89" t="e">
        <f ca="1">LT60*LT37/E3_Parameter!$C$19</f>
        <v>#N/A</v>
      </c>
      <c r="LU83" s="89" t="e">
        <f ca="1">LU60*LU37/E3_Parameter!$C$19</f>
        <v>#N/A</v>
      </c>
      <c r="LV83" s="89" t="e">
        <f ca="1">LV60*LV37/E3_Parameter!$C$19</f>
        <v>#N/A</v>
      </c>
      <c r="LW83" s="89" t="e">
        <f ca="1">LW60*LW37/E3_Parameter!$C$19</f>
        <v>#N/A</v>
      </c>
      <c r="LX83" s="89" t="e">
        <f ca="1">LX60*LX37/E3_Parameter!$C$19</f>
        <v>#N/A</v>
      </c>
      <c r="LY83" s="89" t="e">
        <f ca="1">LY60*LY37/E3_Parameter!$C$19</f>
        <v>#N/A</v>
      </c>
      <c r="LZ83" s="89" t="e">
        <f ca="1">LZ60*LZ37/E3_Parameter!$C$19</f>
        <v>#N/A</v>
      </c>
      <c r="MA83" s="89" t="e">
        <f ca="1">MA60*MA37/E3_Parameter!$C$19</f>
        <v>#N/A</v>
      </c>
      <c r="MB83" s="89" t="e">
        <f ca="1">MB60*MB37/E3_Parameter!$C$19</f>
        <v>#N/A</v>
      </c>
      <c r="MC83" s="89" t="e">
        <f ca="1">MC60*MC37/E3_Parameter!$C$19</f>
        <v>#N/A</v>
      </c>
      <c r="MD83" s="89" t="e">
        <f ca="1">MD60*MD37/E3_Parameter!$C$19</f>
        <v>#N/A</v>
      </c>
      <c r="ME83" s="89" t="e">
        <f ca="1">ME60*ME37/E3_Parameter!$C$19</f>
        <v>#N/A</v>
      </c>
      <c r="MF83" s="89" t="e">
        <f ca="1">MF60*MF37/E3_Parameter!$C$19</f>
        <v>#N/A</v>
      </c>
      <c r="MG83" s="89" t="e">
        <f ca="1">MG60*MG37/E3_Parameter!$C$19</f>
        <v>#N/A</v>
      </c>
      <c r="MH83" s="89" t="e">
        <f ca="1">MH60*MH37/E3_Parameter!$C$19</f>
        <v>#N/A</v>
      </c>
      <c r="MI83" s="89" t="e">
        <f ca="1">MI60*MI37/E3_Parameter!$C$19</f>
        <v>#N/A</v>
      </c>
      <c r="MJ83" s="89" t="e">
        <f ca="1">MJ60*MJ37/E3_Parameter!$C$19</f>
        <v>#N/A</v>
      </c>
      <c r="MK83" s="89" t="e">
        <f ca="1">MK60*MK37/E3_Parameter!$C$19</f>
        <v>#N/A</v>
      </c>
      <c r="ML83" s="89" t="e">
        <f ca="1">ML60*ML37/E3_Parameter!$C$19</f>
        <v>#N/A</v>
      </c>
      <c r="MM83" s="89" t="e">
        <f ca="1">MM60*MM37/E3_Parameter!$C$19</f>
        <v>#N/A</v>
      </c>
      <c r="MN83" s="89" t="e">
        <f ca="1">MN60*MN37/E3_Parameter!$C$19</f>
        <v>#N/A</v>
      </c>
      <c r="MO83" s="89" t="e">
        <f ca="1">MO60*MO37/E3_Parameter!$C$19</f>
        <v>#N/A</v>
      </c>
      <c r="MP83" s="89" t="e">
        <f ca="1">MP60*MP37/E3_Parameter!$C$19</f>
        <v>#N/A</v>
      </c>
      <c r="MQ83" s="89" t="e">
        <f ca="1">MQ60*MQ37/E3_Parameter!$C$19</f>
        <v>#N/A</v>
      </c>
      <c r="MR83" s="89" t="e">
        <f ca="1">MR60*MR37/E3_Parameter!$C$19</f>
        <v>#N/A</v>
      </c>
      <c r="MS83" s="89" t="e">
        <f ca="1">MS60*MS37/E3_Parameter!$C$19</f>
        <v>#N/A</v>
      </c>
      <c r="MT83" s="89" t="e">
        <f ca="1">MT60*MT37/E3_Parameter!$C$19</f>
        <v>#N/A</v>
      </c>
      <c r="MU83" s="89" t="e">
        <f ca="1">MU60*MU37/E3_Parameter!$C$19</f>
        <v>#N/A</v>
      </c>
      <c r="MV83" s="89" t="e">
        <f ca="1">MV60*MV37/E3_Parameter!$C$19</f>
        <v>#N/A</v>
      </c>
      <c r="MW83" s="89" t="e">
        <f ca="1">MW60*MW37/E3_Parameter!$C$19</f>
        <v>#N/A</v>
      </c>
      <c r="MX83" s="89" t="e">
        <f ca="1">MX60*MX37/E3_Parameter!$C$19</f>
        <v>#N/A</v>
      </c>
      <c r="MY83" s="89" t="e">
        <f ca="1">MY60*MY37/E3_Parameter!$C$19</f>
        <v>#N/A</v>
      </c>
      <c r="MZ83" s="89" t="e">
        <f ca="1">MZ60*MZ37/E3_Parameter!$C$19</f>
        <v>#N/A</v>
      </c>
      <c r="NA83" s="89" t="e">
        <f ca="1">NA60*NA37/E3_Parameter!$C$19</f>
        <v>#N/A</v>
      </c>
      <c r="NB83" s="89" t="e">
        <f ca="1">NB60*NB37/E3_Parameter!$C$19</f>
        <v>#N/A</v>
      </c>
      <c r="NC83" s="89" t="e">
        <f ca="1">NC60*NC37/E3_Parameter!$C$19</f>
        <v>#N/A</v>
      </c>
      <c r="ND83" s="89" t="e">
        <f ca="1">ND60*ND37/E3_Parameter!$C$19</f>
        <v>#N/A</v>
      </c>
      <c r="NE83" s="89" t="e">
        <f ca="1">NE60*NE37/E3_Parameter!$C$19</f>
        <v>#N/A</v>
      </c>
      <c r="NF83" s="89" t="e">
        <f ca="1">NF60*NF37/E3_Parameter!$C$19</f>
        <v>#N/A</v>
      </c>
      <c r="NG83" s="89" t="e">
        <f ca="1">NG60*NG37/E3_Parameter!$C$19</f>
        <v>#N/A</v>
      </c>
      <c r="NH83" s="89" t="e">
        <f ca="1">NH60*NH37/E3_Parameter!$C$19</f>
        <v>#N/A</v>
      </c>
      <c r="NI83" s="89" t="e">
        <f ca="1">NI60*NI37/E3_Parameter!$C$19</f>
        <v>#N/A</v>
      </c>
      <c r="NJ83" s="89" t="e">
        <f ca="1">NJ60*NJ37/E3_Parameter!$C$19</f>
        <v>#N/A</v>
      </c>
      <c r="NK83" s="89" t="e">
        <f ca="1">NK60*NK37/E3_Parameter!$C$19</f>
        <v>#N/A</v>
      </c>
      <c r="NL83" s="89" t="e">
        <f ca="1">NL60*NL37/E3_Parameter!$C$19</f>
        <v>#N/A</v>
      </c>
      <c r="NM83" s="89" t="e">
        <f ca="1">NM60*NM37/E3_Parameter!$C$19</f>
        <v>#N/A</v>
      </c>
      <c r="NN83" s="89" t="e">
        <f ca="1">NN60*NN37/E3_Parameter!$C$19</f>
        <v>#N/A</v>
      </c>
      <c r="NO83" s="89" t="e">
        <f ca="1">NO60*NO37/E3_Parameter!$C$19</f>
        <v>#N/A</v>
      </c>
      <c r="NP83" s="89" t="e">
        <f ca="1">NP60*NP37/E3_Parameter!$C$19</f>
        <v>#N/A</v>
      </c>
      <c r="NQ83" s="89" t="e">
        <f ca="1">NQ60*NQ37/E3_Parameter!$C$19</f>
        <v>#N/A</v>
      </c>
      <c r="NR83" s="89" t="e">
        <f ca="1">NR60*NR37/E3_Parameter!$C$19</f>
        <v>#N/A</v>
      </c>
      <c r="NS83" s="89" t="e">
        <f ca="1">NS60*NS37/E3_Parameter!$C$19</f>
        <v>#N/A</v>
      </c>
      <c r="NT83" s="89" t="e">
        <f ca="1">NT60*NT37/E3_Parameter!$C$19</f>
        <v>#N/A</v>
      </c>
      <c r="NU83" s="89" t="e">
        <f ca="1">NU60*NU37/E3_Parameter!$C$19</f>
        <v>#N/A</v>
      </c>
      <c r="NV83" s="89" t="e">
        <f ca="1">NV60*NV37/E3_Parameter!$C$19</f>
        <v>#N/A</v>
      </c>
      <c r="NW83" s="89" t="e">
        <f ca="1">NW60*NW37/E3_Parameter!$C$19</f>
        <v>#N/A</v>
      </c>
      <c r="NX83" s="89" t="e">
        <f ca="1">NX60*NX37/E3_Parameter!$C$19</f>
        <v>#N/A</v>
      </c>
      <c r="NY83" s="89" t="e">
        <f ca="1">NY60*NY37/E3_Parameter!$C$19</f>
        <v>#N/A</v>
      </c>
      <c r="NZ83" s="89" t="e">
        <f ca="1">NZ60*NZ37/E3_Parameter!$C$19</f>
        <v>#N/A</v>
      </c>
      <c r="OA83" s="89" t="e">
        <f ca="1">OA60*OA37/E3_Parameter!$C$19</f>
        <v>#N/A</v>
      </c>
      <c r="OB83" s="89" t="e">
        <f ca="1">OB60*OB37/E3_Parameter!$C$19</f>
        <v>#N/A</v>
      </c>
      <c r="OC83" s="89" t="e">
        <f ca="1">OC60*OC37/E3_Parameter!$C$19</f>
        <v>#N/A</v>
      </c>
      <c r="OD83" s="89" t="e">
        <f ca="1">OD60*OD37/E3_Parameter!$C$19</f>
        <v>#N/A</v>
      </c>
      <c r="OE83" s="89" t="e">
        <f ca="1">OE60*OE37/E3_Parameter!$C$19</f>
        <v>#N/A</v>
      </c>
      <c r="OF83" s="89" t="e">
        <f ca="1">OF60*OF37/E3_Parameter!$C$19</f>
        <v>#N/A</v>
      </c>
      <c r="OG83" s="89" t="e">
        <f ca="1">OG60*OG37/E3_Parameter!$C$19</f>
        <v>#N/A</v>
      </c>
      <c r="OH83" s="89" t="e">
        <f ca="1">OH60*OH37/E3_Parameter!$C$19</f>
        <v>#N/A</v>
      </c>
      <c r="OI83" s="89" t="e">
        <f ca="1">OI60*OI37/E3_Parameter!$C$19</f>
        <v>#N/A</v>
      </c>
      <c r="OJ83" s="89" t="e">
        <f ca="1">OJ60*OJ37/E3_Parameter!$C$19</f>
        <v>#N/A</v>
      </c>
      <c r="OK83" s="89" t="e">
        <f ca="1">OK60*OK37/E3_Parameter!$C$19</f>
        <v>#N/A</v>
      </c>
      <c r="OL83" s="89" t="e">
        <f ca="1">OL60*OL37/E3_Parameter!$C$19</f>
        <v>#N/A</v>
      </c>
      <c r="OM83" s="89" t="e">
        <f ca="1">OM60*OM37/E3_Parameter!$C$19</f>
        <v>#N/A</v>
      </c>
    </row>
    <row r="84" spans="2:403" x14ac:dyDescent="0.3">
      <c r="B84" s="84">
        <v>350</v>
      </c>
      <c r="C84" s="85" t="s">
        <v>308</v>
      </c>
      <c r="D84" s="89">
        <f ca="1">D61*D38/E3_Parameter!$C$19</f>
        <v>49986.34166833575</v>
      </c>
      <c r="E84" s="89">
        <f ca="1">E61*E38/E3_Parameter!$C$19</f>
        <v>1365.4361484635306</v>
      </c>
      <c r="F84" s="89">
        <f ca="1">F61*F38/E3_Parameter!$C$19</f>
        <v>48620.905519872213</v>
      </c>
      <c r="G84" s="89">
        <f ca="1">G61*G38/E3_Parameter!$C$19</f>
        <v>23895.132598111788</v>
      </c>
      <c r="H84" s="89">
        <f ca="1">H61*H38/E3_Parameter!$C$19</f>
        <v>9558.0530392447163</v>
      </c>
      <c r="I84" s="89">
        <f ca="1">I61*I38/E3_Parameter!$C$19</f>
        <v>4779.0265196223581</v>
      </c>
      <c r="J84" s="89">
        <f ca="1">J61*J38/E3_Parameter!$C$19</f>
        <v>4779.0265196223581</v>
      </c>
      <c r="K84" s="89">
        <f ca="1">K61*K38/E3_Parameter!$C$19</f>
        <v>14337.079558867072</v>
      </c>
      <c r="L84" s="89">
        <f ca="1">L61*L38/E3_Parameter!$C$19</f>
        <v>4779.0265196223581</v>
      </c>
      <c r="M84" s="89">
        <f ca="1">M61*M38/E3_Parameter!$C$19</f>
        <v>9558.0530392447163</v>
      </c>
      <c r="N84" s="89">
        <f ca="1">N61*N38/E3_Parameter!$C$19</f>
        <v>4779.0265196223581</v>
      </c>
      <c r="O84" s="89">
        <f ca="1">O61*O38/E3_Parameter!$C$19</f>
        <v>4779.0265196223581</v>
      </c>
      <c r="P84" s="89">
        <f ca="1">P61*P38/E3_Parameter!$C$19</f>
        <v>24725.772921760443</v>
      </c>
      <c r="Q84" s="89">
        <f ca="1">Q61*Q38/E3_Parameter!$C$19</f>
        <v>12402.711681877072</v>
      </c>
      <c r="R84" s="89">
        <f ca="1">R61*R38/E3_Parameter!$C$19</f>
        <v>12323.061239883367</v>
      </c>
      <c r="S84" s="89">
        <f ca="1">S61*S38/E3_Parameter!$C$19</f>
        <v>5632.4241124120645</v>
      </c>
      <c r="T84" s="89">
        <f ca="1">T61*T38/E3_Parameter!$C$19</f>
        <v>6690.637127471301</v>
      </c>
      <c r="U84" s="89">
        <f ca="1">U61*U38/E3_Parameter!$C$19</f>
        <v>3413.5903711588267</v>
      </c>
      <c r="V84" s="89">
        <f ca="1">V61*V38/E3_Parameter!$C$19</f>
        <v>3277.0467563124744</v>
      </c>
      <c r="W84" s="89">
        <f ca="1">W61*W38/E3_Parameter!$C$19</f>
        <v>409.63084453905918</v>
      </c>
      <c r="X84" s="89">
        <f ca="1">X61*X38/E3_Parameter!$C$19</f>
        <v>2867.4159117734148</v>
      </c>
      <c r="Y84" s="89">
        <f ca="1">Y61*Y38/E3_Parameter!$C$19</f>
        <v>409.63084453905918</v>
      </c>
      <c r="Z84" s="89">
        <f ca="1">Z61*Z38/E3_Parameter!$C$19</f>
        <v>2457.7850672343552</v>
      </c>
      <c r="AA84" s="89">
        <f ca="1">AA61*AA38/E3_Parameter!$C$19</f>
        <v>409.63084453905918</v>
      </c>
      <c r="AB84" s="89">
        <f ca="1">AB61*AB38/E3_Parameter!$C$19</f>
        <v>2048.1542226952961</v>
      </c>
      <c r="AC84" s="89">
        <f ca="1">AC61*AC38/E3_Parameter!$C$19</f>
        <v>409.63084453905918</v>
      </c>
      <c r="AD84" s="89">
        <f ca="1">AD61*AD38/E3_Parameter!$C$19</f>
        <v>1638.5233781562367</v>
      </c>
      <c r="AE84" s="89">
        <f ca="1">AE61*AE38/E3_Parameter!$C$19</f>
        <v>409.63084453905918</v>
      </c>
      <c r="AF84" s="89">
        <f ca="1">AF61*AF38/E3_Parameter!$C$19</f>
        <v>1228.8925336171776</v>
      </c>
      <c r="AG84" s="89">
        <f ca="1">AG61*AG38/E3_Parameter!$C$19</f>
        <v>409.63084453905918</v>
      </c>
      <c r="AH84" s="89">
        <f ca="1">AH61*AH38/E3_Parameter!$C$19</f>
        <v>819.26168907811837</v>
      </c>
      <c r="AI84" s="89">
        <f ca="1">AI61*AI38/E3_Parameter!$C$19</f>
        <v>409.63084453905918</v>
      </c>
      <c r="AJ84" s="89">
        <f ca="1">AJ61*AJ38/E3_Parameter!$C$19</f>
        <v>409.63084453905918</v>
      </c>
      <c r="AK84" s="89" t="e">
        <f ca="1">AK61*AK38/E3_Parameter!$C$19</f>
        <v>#N/A</v>
      </c>
      <c r="AL84" s="89" t="e">
        <f ca="1">AL61*AL38/E3_Parameter!$C$19</f>
        <v>#N/A</v>
      </c>
      <c r="AM84" s="89" t="e">
        <f ca="1">AM61*AM38/E3_Parameter!$C$19</f>
        <v>#N/A</v>
      </c>
      <c r="AN84" s="89" t="e">
        <f ca="1">AN61*AN38/E3_Parameter!$C$19</f>
        <v>#N/A</v>
      </c>
      <c r="AO84" s="89" t="e">
        <f ca="1">AO61*AO38/E3_Parameter!$C$19</f>
        <v>#N/A</v>
      </c>
      <c r="AP84" s="89" t="e">
        <f ca="1">AP61*AP38/E3_Parameter!$C$19</f>
        <v>#N/A</v>
      </c>
      <c r="AQ84" s="89" t="e">
        <f ca="1">AQ61*AQ38/E3_Parameter!$C$19</f>
        <v>#N/A</v>
      </c>
      <c r="AR84" s="89" t="e">
        <f ca="1">AR61*AR38/E3_Parameter!$C$19</f>
        <v>#N/A</v>
      </c>
      <c r="AS84" s="89" t="e">
        <f ca="1">AS61*AS38/E3_Parameter!$C$19</f>
        <v>#N/A</v>
      </c>
      <c r="AT84" s="89" t="e">
        <f ca="1">AT61*AT38/E3_Parameter!$C$19</f>
        <v>#N/A</v>
      </c>
      <c r="AU84" s="89" t="e">
        <f ca="1">AU61*AU38/E3_Parameter!$C$19</f>
        <v>#N/A</v>
      </c>
      <c r="AV84" s="89" t="e">
        <f ca="1">AV61*AV38/E3_Parameter!$C$19</f>
        <v>#N/A</v>
      </c>
      <c r="AW84" s="89" t="e">
        <f ca="1">AW61*AW38/E3_Parameter!$C$19</f>
        <v>#N/A</v>
      </c>
      <c r="AX84" s="89" t="e">
        <f ca="1">AX61*AX38/E3_Parameter!$C$19</f>
        <v>#N/A</v>
      </c>
      <c r="AY84" s="89" t="e">
        <f ca="1">AY61*AY38/E3_Parameter!$C$19</f>
        <v>#N/A</v>
      </c>
      <c r="AZ84" s="89" t="e">
        <f ca="1">AZ61*AZ38/E3_Parameter!$C$19</f>
        <v>#N/A</v>
      </c>
      <c r="BA84" s="89" t="e">
        <f ca="1">BA61*BA38/E3_Parameter!$C$19</f>
        <v>#N/A</v>
      </c>
      <c r="BB84" s="89" t="e">
        <f ca="1">BB61*BB38/E3_Parameter!$C$19</f>
        <v>#N/A</v>
      </c>
      <c r="BC84" s="89" t="e">
        <f ca="1">BC61*BC38/E3_Parameter!$C$19</f>
        <v>#N/A</v>
      </c>
      <c r="BD84" s="89" t="e">
        <f ca="1">BD61*BD38/E3_Parameter!$C$19</f>
        <v>#N/A</v>
      </c>
      <c r="BE84" s="89" t="e">
        <f ca="1">BE61*BE38/E3_Parameter!$C$19</f>
        <v>#N/A</v>
      </c>
      <c r="BF84" s="89" t="e">
        <f ca="1">BF61*BF38/E3_Parameter!$C$19</f>
        <v>#N/A</v>
      </c>
      <c r="BG84" s="89" t="e">
        <f ca="1">BG61*BG38/E3_Parameter!$C$19</f>
        <v>#N/A</v>
      </c>
      <c r="BH84" s="89" t="e">
        <f ca="1">BH61*BH38/E3_Parameter!$C$19</f>
        <v>#N/A</v>
      </c>
      <c r="BI84" s="89" t="e">
        <f ca="1">BI61*BI38/E3_Parameter!$C$19</f>
        <v>#N/A</v>
      </c>
      <c r="BJ84" s="89" t="e">
        <f ca="1">BJ61*BJ38/E3_Parameter!$C$19</f>
        <v>#N/A</v>
      </c>
      <c r="BK84" s="89" t="e">
        <f ca="1">BK61*BK38/E3_Parameter!$C$19</f>
        <v>#N/A</v>
      </c>
      <c r="BL84" s="89" t="e">
        <f ca="1">BL61*BL38/E3_Parameter!$C$19</f>
        <v>#N/A</v>
      </c>
      <c r="BM84" s="89" t="e">
        <f ca="1">BM61*BM38/E3_Parameter!$C$19</f>
        <v>#N/A</v>
      </c>
      <c r="BN84" s="89" t="e">
        <f ca="1">BN61*BN38/E3_Parameter!$C$19</f>
        <v>#N/A</v>
      </c>
      <c r="BO84" s="89" t="e">
        <f ca="1">BO61*BO38/E3_Parameter!$C$19</f>
        <v>#N/A</v>
      </c>
      <c r="BP84" s="89" t="e">
        <f ca="1">BP61*BP38/E3_Parameter!$C$19</f>
        <v>#N/A</v>
      </c>
      <c r="BQ84" s="89" t="e">
        <f ca="1">BQ61*BQ38/E3_Parameter!$C$19</f>
        <v>#N/A</v>
      </c>
      <c r="BR84" s="89" t="e">
        <f ca="1">BR61*BR38/E3_Parameter!$C$19</f>
        <v>#N/A</v>
      </c>
      <c r="BS84" s="89" t="e">
        <f ca="1">BS61*BS38/E3_Parameter!$C$19</f>
        <v>#N/A</v>
      </c>
      <c r="BT84" s="89" t="e">
        <f ca="1">BT61*BT38/E3_Parameter!$C$19</f>
        <v>#N/A</v>
      </c>
      <c r="BU84" s="89" t="e">
        <f ca="1">BU61*BU38/E3_Parameter!$C$19</f>
        <v>#N/A</v>
      </c>
      <c r="BV84" s="89" t="e">
        <f ca="1">BV61*BV38/E3_Parameter!$C$19</f>
        <v>#N/A</v>
      </c>
      <c r="BW84" s="89" t="e">
        <f ca="1">BW61*BW38/E3_Parameter!$C$19</f>
        <v>#N/A</v>
      </c>
      <c r="BX84" s="89" t="e">
        <f ca="1">BX61*BX38/E3_Parameter!$C$19</f>
        <v>#N/A</v>
      </c>
      <c r="BY84" s="89" t="e">
        <f ca="1">BY61*BY38/E3_Parameter!$C$19</f>
        <v>#N/A</v>
      </c>
      <c r="BZ84" s="89" t="e">
        <f ca="1">BZ61*BZ38/E3_Parameter!$C$19</f>
        <v>#N/A</v>
      </c>
      <c r="CA84" s="89" t="e">
        <f ca="1">CA61*CA38/E3_Parameter!$C$19</f>
        <v>#N/A</v>
      </c>
      <c r="CB84" s="89" t="e">
        <f ca="1">CB61*CB38/E3_Parameter!$C$19</f>
        <v>#N/A</v>
      </c>
      <c r="CC84" s="89" t="e">
        <f ca="1">CC61*CC38/E3_Parameter!$C$19</f>
        <v>#N/A</v>
      </c>
      <c r="CD84" s="89" t="e">
        <f ca="1">CD61*CD38/E3_Parameter!$C$19</f>
        <v>#N/A</v>
      </c>
      <c r="CE84" s="89" t="e">
        <f ca="1">CE61*CE38/E3_Parameter!$C$19</f>
        <v>#N/A</v>
      </c>
      <c r="CF84" s="89" t="e">
        <f ca="1">CF61*CF38/E3_Parameter!$C$19</f>
        <v>#N/A</v>
      </c>
      <c r="CG84" s="89" t="e">
        <f ca="1">CG61*CG38/E3_Parameter!$C$19</f>
        <v>#N/A</v>
      </c>
      <c r="CH84" s="89" t="e">
        <f ca="1">CH61*CH38/E3_Parameter!$C$19</f>
        <v>#N/A</v>
      </c>
      <c r="CI84" s="89" t="e">
        <f ca="1">CI61*CI38/E3_Parameter!$C$19</f>
        <v>#N/A</v>
      </c>
      <c r="CJ84" s="89" t="e">
        <f ca="1">CJ61*CJ38/E3_Parameter!$C$19</f>
        <v>#N/A</v>
      </c>
      <c r="CK84" s="89" t="e">
        <f ca="1">CK61*CK38/E3_Parameter!$C$19</f>
        <v>#N/A</v>
      </c>
      <c r="CL84" s="89" t="e">
        <f ca="1">CL61*CL38/E3_Parameter!$C$19</f>
        <v>#N/A</v>
      </c>
      <c r="CM84" s="89" t="e">
        <f ca="1">CM61*CM38/E3_Parameter!$C$19</f>
        <v>#N/A</v>
      </c>
      <c r="CN84" s="89" t="e">
        <f ca="1">CN61*CN38/E3_Parameter!$C$19</f>
        <v>#N/A</v>
      </c>
      <c r="CO84" s="89" t="e">
        <f ca="1">CO61*CO38/E3_Parameter!$C$19</f>
        <v>#N/A</v>
      </c>
      <c r="CP84" s="89" t="e">
        <f ca="1">CP61*CP38/E3_Parameter!$C$19</f>
        <v>#N/A</v>
      </c>
      <c r="CQ84" s="89" t="e">
        <f ca="1">CQ61*CQ38/E3_Parameter!$C$19</f>
        <v>#N/A</v>
      </c>
      <c r="CR84" s="89" t="e">
        <f ca="1">CR61*CR38/E3_Parameter!$C$19</f>
        <v>#N/A</v>
      </c>
      <c r="CS84" s="89" t="e">
        <f ca="1">CS61*CS38/E3_Parameter!$C$19</f>
        <v>#N/A</v>
      </c>
      <c r="CT84" s="89" t="e">
        <f ca="1">CT61*CT38/E3_Parameter!$C$19</f>
        <v>#N/A</v>
      </c>
      <c r="CU84" s="89" t="e">
        <f ca="1">CU61*CU38/E3_Parameter!$C$19</f>
        <v>#N/A</v>
      </c>
      <c r="CV84" s="89" t="e">
        <f ca="1">CV61*CV38/E3_Parameter!$C$19</f>
        <v>#N/A</v>
      </c>
      <c r="CW84" s="89" t="e">
        <f ca="1">CW61*CW38/E3_Parameter!$C$19</f>
        <v>#N/A</v>
      </c>
      <c r="CX84" s="89" t="e">
        <f ca="1">CX61*CX38/E3_Parameter!$C$19</f>
        <v>#N/A</v>
      </c>
      <c r="CY84" s="89" t="e">
        <f ca="1">CY61*CY38/E3_Parameter!$C$19</f>
        <v>#N/A</v>
      </c>
      <c r="CZ84" s="89" t="e">
        <f ca="1">CZ61*CZ38/E3_Parameter!$C$19</f>
        <v>#N/A</v>
      </c>
      <c r="DA84" s="89" t="e">
        <f ca="1">DA61*DA38/E3_Parameter!$C$19</f>
        <v>#N/A</v>
      </c>
      <c r="DB84" s="89" t="e">
        <f ca="1">DB61*DB38/E3_Parameter!$C$19</f>
        <v>#N/A</v>
      </c>
      <c r="DC84" s="89" t="e">
        <f ca="1">DC61*DC38/E3_Parameter!$C$19</f>
        <v>#N/A</v>
      </c>
      <c r="DD84" s="89" t="e">
        <f ca="1">DD61*DD38/E3_Parameter!$C$19</f>
        <v>#N/A</v>
      </c>
      <c r="DE84" s="89" t="e">
        <f ca="1">DE61*DE38/E3_Parameter!$C$19</f>
        <v>#N/A</v>
      </c>
      <c r="DF84" s="89" t="e">
        <f ca="1">DF61*DF38/E3_Parameter!$C$19</f>
        <v>#N/A</v>
      </c>
      <c r="DG84" s="89" t="e">
        <f ca="1">DG61*DG38/E3_Parameter!$C$19</f>
        <v>#N/A</v>
      </c>
      <c r="DH84" s="89" t="e">
        <f ca="1">DH61*DH38/E3_Parameter!$C$19</f>
        <v>#N/A</v>
      </c>
      <c r="DI84" s="89" t="e">
        <f ca="1">DI61*DI38/E3_Parameter!$C$19</f>
        <v>#N/A</v>
      </c>
      <c r="DJ84" s="89" t="e">
        <f ca="1">DJ61*DJ38/E3_Parameter!$C$19</f>
        <v>#N/A</v>
      </c>
      <c r="DK84" s="89" t="e">
        <f ca="1">DK61*DK38/E3_Parameter!$C$19</f>
        <v>#N/A</v>
      </c>
      <c r="DL84" s="89" t="e">
        <f ca="1">DL61*DL38/E3_Parameter!$C$19</f>
        <v>#N/A</v>
      </c>
      <c r="DM84" s="89" t="e">
        <f ca="1">DM61*DM38/E3_Parameter!$C$19</f>
        <v>#N/A</v>
      </c>
      <c r="DN84" s="89" t="e">
        <f ca="1">DN61*DN38/E3_Parameter!$C$19</f>
        <v>#N/A</v>
      </c>
      <c r="DO84" s="89" t="e">
        <f ca="1">DO61*DO38/E3_Parameter!$C$19</f>
        <v>#N/A</v>
      </c>
      <c r="DP84" s="89" t="e">
        <f ca="1">DP61*DP38/E3_Parameter!$C$19</f>
        <v>#N/A</v>
      </c>
      <c r="DQ84" s="89" t="e">
        <f ca="1">DQ61*DQ38/E3_Parameter!$C$19</f>
        <v>#N/A</v>
      </c>
      <c r="DR84" s="89" t="e">
        <f ca="1">DR61*DR38/E3_Parameter!$C$19</f>
        <v>#N/A</v>
      </c>
      <c r="DS84" s="89" t="e">
        <f ca="1">DS61*DS38/E3_Parameter!$C$19</f>
        <v>#N/A</v>
      </c>
      <c r="DT84" s="89" t="e">
        <f ca="1">DT61*DT38/E3_Parameter!$C$19</f>
        <v>#N/A</v>
      </c>
      <c r="DU84" s="89" t="e">
        <f ca="1">DU61*DU38/E3_Parameter!$C$19</f>
        <v>#N/A</v>
      </c>
      <c r="DV84" s="89" t="e">
        <f ca="1">DV61*DV38/E3_Parameter!$C$19</f>
        <v>#N/A</v>
      </c>
      <c r="DW84" s="89" t="e">
        <f ca="1">DW61*DW38/E3_Parameter!$C$19</f>
        <v>#N/A</v>
      </c>
      <c r="DX84" s="89" t="e">
        <f ca="1">DX61*DX38/E3_Parameter!$C$19</f>
        <v>#N/A</v>
      </c>
      <c r="DY84" s="89" t="e">
        <f ca="1">DY61*DY38/E3_Parameter!$C$19</f>
        <v>#N/A</v>
      </c>
      <c r="DZ84" s="89" t="e">
        <f ca="1">DZ61*DZ38/E3_Parameter!$C$19</f>
        <v>#N/A</v>
      </c>
      <c r="EA84" s="89" t="e">
        <f ca="1">EA61*EA38/E3_Parameter!$C$19</f>
        <v>#N/A</v>
      </c>
      <c r="EB84" s="89" t="e">
        <f ca="1">EB61*EB38/E3_Parameter!$C$19</f>
        <v>#N/A</v>
      </c>
      <c r="EC84" s="89" t="e">
        <f ca="1">EC61*EC38/E3_Parameter!$C$19</f>
        <v>#N/A</v>
      </c>
      <c r="ED84" s="89" t="e">
        <f ca="1">ED61*ED38/E3_Parameter!$C$19</f>
        <v>#N/A</v>
      </c>
      <c r="EE84" s="89" t="e">
        <f ca="1">EE61*EE38/E3_Parameter!$C$19</f>
        <v>#N/A</v>
      </c>
      <c r="EF84" s="89" t="e">
        <f ca="1">EF61*EF38/E3_Parameter!$C$19</f>
        <v>#N/A</v>
      </c>
      <c r="EG84" s="89" t="e">
        <f ca="1">EG61*EG38/E3_Parameter!$C$19</f>
        <v>#N/A</v>
      </c>
      <c r="EH84" s="89" t="e">
        <f ca="1">EH61*EH38/E3_Parameter!$C$19</f>
        <v>#N/A</v>
      </c>
      <c r="EI84" s="89" t="e">
        <f ca="1">EI61*EI38/E3_Parameter!$C$19</f>
        <v>#N/A</v>
      </c>
      <c r="EJ84" s="89" t="e">
        <f ca="1">EJ61*EJ38/E3_Parameter!$C$19</f>
        <v>#N/A</v>
      </c>
      <c r="EK84" s="89" t="e">
        <f ca="1">EK61*EK38/E3_Parameter!$C$19</f>
        <v>#N/A</v>
      </c>
      <c r="EL84" s="89" t="e">
        <f ca="1">EL61*EL38/E3_Parameter!$C$19</f>
        <v>#N/A</v>
      </c>
      <c r="EM84" s="89" t="e">
        <f ca="1">EM61*EM38/E3_Parameter!$C$19</f>
        <v>#N/A</v>
      </c>
      <c r="EN84" s="89" t="e">
        <f ca="1">EN61*EN38/E3_Parameter!$C$19</f>
        <v>#N/A</v>
      </c>
      <c r="EO84" s="89" t="e">
        <f ca="1">EO61*EO38/E3_Parameter!$C$19</f>
        <v>#N/A</v>
      </c>
      <c r="EP84" s="89" t="e">
        <f ca="1">EP61*EP38/E3_Parameter!$C$19</f>
        <v>#N/A</v>
      </c>
      <c r="EQ84" s="89" t="e">
        <f ca="1">EQ61*EQ38/E3_Parameter!$C$19</f>
        <v>#N/A</v>
      </c>
      <c r="ER84" s="89" t="e">
        <f ca="1">ER61*ER38/E3_Parameter!$C$19</f>
        <v>#N/A</v>
      </c>
      <c r="ES84" s="89" t="e">
        <f ca="1">ES61*ES38/E3_Parameter!$C$19</f>
        <v>#N/A</v>
      </c>
      <c r="ET84" s="89" t="e">
        <f ca="1">ET61*ET38/E3_Parameter!$C$19</f>
        <v>#N/A</v>
      </c>
      <c r="EU84" s="89" t="e">
        <f ca="1">EU61*EU38/E3_Parameter!$C$19</f>
        <v>#N/A</v>
      </c>
      <c r="EV84" s="89" t="e">
        <f ca="1">EV61*EV38/E3_Parameter!$C$19</f>
        <v>#N/A</v>
      </c>
      <c r="EW84" s="89" t="e">
        <f ca="1">EW61*EW38/E3_Parameter!$C$19</f>
        <v>#N/A</v>
      </c>
      <c r="EX84" s="89" t="e">
        <f ca="1">EX61*EX38/E3_Parameter!$C$19</f>
        <v>#N/A</v>
      </c>
      <c r="EY84" s="89" t="e">
        <f ca="1">EY61*EY38/E3_Parameter!$C$19</f>
        <v>#N/A</v>
      </c>
      <c r="EZ84" s="89" t="e">
        <f ca="1">EZ61*EZ38/E3_Parameter!$C$19</f>
        <v>#N/A</v>
      </c>
      <c r="FA84" s="89" t="e">
        <f ca="1">FA61*FA38/E3_Parameter!$C$19</f>
        <v>#N/A</v>
      </c>
      <c r="FB84" s="89" t="e">
        <f ca="1">FB61*FB38/E3_Parameter!$C$19</f>
        <v>#N/A</v>
      </c>
      <c r="FC84" s="89" t="e">
        <f ca="1">FC61*FC38/E3_Parameter!$C$19</f>
        <v>#N/A</v>
      </c>
      <c r="FD84" s="89" t="e">
        <f ca="1">FD61*FD38/E3_Parameter!$C$19</f>
        <v>#N/A</v>
      </c>
      <c r="FE84" s="89" t="e">
        <f ca="1">FE61*FE38/E3_Parameter!$C$19</f>
        <v>#N/A</v>
      </c>
      <c r="FF84" s="89" t="e">
        <f ca="1">FF61*FF38/E3_Parameter!$C$19</f>
        <v>#N/A</v>
      </c>
      <c r="FG84" s="89" t="e">
        <f ca="1">FG61*FG38/E3_Parameter!$C$19</f>
        <v>#N/A</v>
      </c>
      <c r="FH84" s="89" t="e">
        <f ca="1">FH61*FH38/E3_Parameter!$C$19</f>
        <v>#N/A</v>
      </c>
      <c r="FI84" s="89" t="e">
        <f ca="1">FI61*FI38/E3_Parameter!$C$19</f>
        <v>#N/A</v>
      </c>
      <c r="FJ84" s="89" t="e">
        <f ca="1">FJ61*FJ38/E3_Parameter!$C$19</f>
        <v>#N/A</v>
      </c>
      <c r="FK84" s="89" t="e">
        <f ca="1">FK61*FK38/E3_Parameter!$C$19</f>
        <v>#N/A</v>
      </c>
      <c r="FL84" s="89" t="e">
        <f ca="1">FL61*FL38/E3_Parameter!$C$19</f>
        <v>#N/A</v>
      </c>
      <c r="FM84" s="89" t="e">
        <f ca="1">FM61*FM38/E3_Parameter!$C$19</f>
        <v>#N/A</v>
      </c>
      <c r="FN84" s="89" t="e">
        <f ca="1">FN61*FN38/E3_Parameter!$C$19</f>
        <v>#N/A</v>
      </c>
      <c r="FO84" s="89" t="e">
        <f ca="1">FO61*FO38/E3_Parameter!$C$19</f>
        <v>#N/A</v>
      </c>
      <c r="FP84" s="89" t="e">
        <f ca="1">FP61*FP38/E3_Parameter!$C$19</f>
        <v>#N/A</v>
      </c>
      <c r="FQ84" s="89" t="e">
        <f ca="1">FQ61*FQ38/E3_Parameter!$C$19</f>
        <v>#N/A</v>
      </c>
      <c r="FR84" s="89" t="e">
        <f ca="1">FR61*FR38/E3_Parameter!$C$19</f>
        <v>#N/A</v>
      </c>
      <c r="FS84" s="89" t="e">
        <f ca="1">FS61*FS38/E3_Parameter!$C$19</f>
        <v>#N/A</v>
      </c>
      <c r="FT84" s="89" t="e">
        <f ca="1">FT61*FT38/E3_Parameter!$C$19</f>
        <v>#N/A</v>
      </c>
      <c r="FU84" s="89" t="e">
        <f ca="1">FU61*FU38/E3_Parameter!$C$19</f>
        <v>#N/A</v>
      </c>
      <c r="FV84" s="89" t="e">
        <f ca="1">FV61*FV38/E3_Parameter!$C$19</f>
        <v>#N/A</v>
      </c>
      <c r="FW84" s="89" t="e">
        <f ca="1">FW61*FW38/E3_Parameter!$C$19</f>
        <v>#N/A</v>
      </c>
      <c r="FX84" s="89" t="e">
        <f ca="1">FX61*FX38/E3_Parameter!$C$19</f>
        <v>#N/A</v>
      </c>
      <c r="FY84" s="89" t="e">
        <f ca="1">FY61*FY38/E3_Parameter!$C$19</f>
        <v>#N/A</v>
      </c>
      <c r="FZ84" s="89" t="e">
        <f ca="1">FZ61*FZ38/E3_Parameter!$C$19</f>
        <v>#N/A</v>
      </c>
      <c r="GA84" s="89" t="e">
        <f ca="1">GA61*GA38/E3_Parameter!$C$19</f>
        <v>#N/A</v>
      </c>
      <c r="GB84" s="89" t="e">
        <f ca="1">GB61*GB38/E3_Parameter!$C$19</f>
        <v>#N/A</v>
      </c>
      <c r="GC84" s="89" t="e">
        <f ca="1">GC61*GC38/E3_Parameter!$C$19</f>
        <v>#N/A</v>
      </c>
      <c r="GD84" s="89" t="e">
        <f ca="1">GD61*GD38/E3_Parameter!$C$19</f>
        <v>#N/A</v>
      </c>
      <c r="GE84" s="89" t="e">
        <f ca="1">GE61*GE38/E3_Parameter!$C$19</f>
        <v>#N/A</v>
      </c>
      <c r="GF84" s="89" t="e">
        <f ca="1">GF61*GF38/E3_Parameter!$C$19</f>
        <v>#N/A</v>
      </c>
      <c r="GG84" s="89" t="e">
        <f ca="1">GG61*GG38/E3_Parameter!$C$19</f>
        <v>#N/A</v>
      </c>
      <c r="GH84" s="89" t="e">
        <f ca="1">GH61*GH38/E3_Parameter!$C$19</f>
        <v>#N/A</v>
      </c>
      <c r="GI84" s="89" t="e">
        <f ca="1">GI61*GI38/E3_Parameter!$C$19</f>
        <v>#N/A</v>
      </c>
      <c r="GJ84" s="89" t="e">
        <f ca="1">GJ61*GJ38/E3_Parameter!$C$19</f>
        <v>#N/A</v>
      </c>
      <c r="GK84" s="89" t="e">
        <f ca="1">GK61*GK38/E3_Parameter!$C$19</f>
        <v>#N/A</v>
      </c>
      <c r="GL84" s="89" t="e">
        <f ca="1">GL61*GL38/E3_Parameter!$C$19</f>
        <v>#N/A</v>
      </c>
      <c r="GM84" s="89" t="e">
        <f ca="1">GM61*GM38/E3_Parameter!$C$19</f>
        <v>#N/A</v>
      </c>
      <c r="GN84" s="89" t="e">
        <f ca="1">GN61*GN38/E3_Parameter!$C$19</f>
        <v>#N/A</v>
      </c>
      <c r="GO84" s="89" t="e">
        <f ca="1">GO61*GO38/E3_Parameter!$C$19</f>
        <v>#N/A</v>
      </c>
      <c r="GP84" s="89" t="e">
        <f ca="1">GP61*GP38/E3_Parameter!$C$19</f>
        <v>#N/A</v>
      </c>
      <c r="GQ84" s="89" t="e">
        <f ca="1">GQ61*GQ38/E3_Parameter!$C$19</f>
        <v>#N/A</v>
      </c>
      <c r="GR84" s="89" t="e">
        <f ca="1">GR61*GR38/E3_Parameter!$C$19</f>
        <v>#N/A</v>
      </c>
      <c r="GS84" s="89" t="e">
        <f ca="1">GS61*GS38/E3_Parameter!$C$19</f>
        <v>#N/A</v>
      </c>
      <c r="GT84" s="89" t="e">
        <f ca="1">GT61*GT38/E3_Parameter!$C$19</f>
        <v>#N/A</v>
      </c>
      <c r="GU84" s="89" t="e">
        <f ca="1">GU61*GU38/E3_Parameter!$C$19</f>
        <v>#N/A</v>
      </c>
      <c r="GV84" s="89" t="e">
        <f ca="1">GV61*GV38/E3_Parameter!$C$19</f>
        <v>#N/A</v>
      </c>
      <c r="GW84" s="89" t="e">
        <f ca="1">GW61*GW38/E3_Parameter!$C$19</f>
        <v>#N/A</v>
      </c>
      <c r="GX84" s="89" t="e">
        <f ca="1">GX61*GX38/E3_Parameter!$C$19</f>
        <v>#N/A</v>
      </c>
      <c r="GY84" s="89" t="e">
        <f ca="1">GY61*GY38/E3_Parameter!$C$19</f>
        <v>#N/A</v>
      </c>
      <c r="GZ84" s="89" t="e">
        <f ca="1">GZ61*GZ38/E3_Parameter!$C$19</f>
        <v>#N/A</v>
      </c>
      <c r="HA84" s="89" t="e">
        <f ca="1">HA61*HA38/E3_Parameter!$C$19</f>
        <v>#N/A</v>
      </c>
      <c r="HB84" s="89" t="e">
        <f ca="1">HB61*HB38/E3_Parameter!$C$19</f>
        <v>#N/A</v>
      </c>
      <c r="HC84" s="89" t="e">
        <f ca="1">HC61*HC38/E3_Parameter!$C$19</f>
        <v>#N/A</v>
      </c>
      <c r="HD84" s="89" t="e">
        <f ca="1">HD61*HD38/E3_Parameter!$C$19</f>
        <v>#N/A</v>
      </c>
      <c r="HE84" s="89" t="e">
        <f ca="1">HE61*HE38/E3_Parameter!$C$19</f>
        <v>#N/A</v>
      </c>
      <c r="HF84" s="89" t="e">
        <f ca="1">HF61*HF38/E3_Parameter!$C$19</f>
        <v>#N/A</v>
      </c>
      <c r="HG84" s="89" t="e">
        <f ca="1">HG61*HG38/E3_Parameter!$C$19</f>
        <v>#N/A</v>
      </c>
      <c r="HH84" s="89" t="e">
        <f ca="1">HH61*HH38/E3_Parameter!$C$19</f>
        <v>#N/A</v>
      </c>
      <c r="HI84" s="89" t="e">
        <f ca="1">HI61*HI38/E3_Parameter!$C$19</f>
        <v>#N/A</v>
      </c>
      <c r="HJ84" s="89" t="e">
        <f ca="1">HJ61*HJ38/E3_Parameter!$C$19</f>
        <v>#N/A</v>
      </c>
      <c r="HK84" s="89" t="e">
        <f ca="1">HK61*HK38/E3_Parameter!$C$19</f>
        <v>#N/A</v>
      </c>
      <c r="HL84" s="89" t="e">
        <f ca="1">HL61*HL38/E3_Parameter!$C$19</f>
        <v>#N/A</v>
      </c>
      <c r="HM84" s="89" t="e">
        <f ca="1">HM61*HM38/E3_Parameter!$C$19</f>
        <v>#N/A</v>
      </c>
      <c r="HN84" s="89" t="e">
        <f ca="1">HN61*HN38/E3_Parameter!$C$19</f>
        <v>#N/A</v>
      </c>
      <c r="HO84" s="89" t="e">
        <f ca="1">HO61*HO38/E3_Parameter!$C$19</f>
        <v>#N/A</v>
      </c>
      <c r="HP84" s="89" t="e">
        <f ca="1">HP61*HP38/E3_Parameter!$C$19</f>
        <v>#N/A</v>
      </c>
      <c r="HQ84" s="89" t="e">
        <f ca="1">HQ61*HQ38/E3_Parameter!$C$19</f>
        <v>#N/A</v>
      </c>
      <c r="HR84" s="89" t="e">
        <f ca="1">HR61*HR38/E3_Parameter!$C$19</f>
        <v>#N/A</v>
      </c>
      <c r="HS84" s="89" t="e">
        <f ca="1">HS61*HS38/E3_Parameter!$C$19</f>
        <v>#N/A</v>
      </c>
      <c r="HT84" s="89" t="e">
        <f ca="1">HT61*HT38/E3_Parameter!$C$19</f>
        <v>#N/A</v>
      </c>
      <c r="HU84" s="89" t="e">
        <f ca="1">HU61*HU38/E3_Parameter!$C$19</f>
        <v>#N/A</v>
      </c>
      <c r="HV84" s="89" t="e">
        <f ca="1">HV61*HV38/E3_Parameter!$C$19</f>
        <v>#N/A</v>
      </c>
      <c r="HW84" s="89" t="e">
        <f ca="1">HW61*HW38/E3_Parameter!$C$19</f>
        <v>#N/A</v>
      </c>
      <c r="HX84" s="89" t="e">
        <f ca="1">HX61*HX38/E3_Parameter!$C$19</f>
        <v>#N/A</v>
      </c>
      <c r="HY84" s="89" t="e">
        <f ca="1">HY61*HY38/E3_Parameter!$C$19</f>
        <v>#N/A</v>
      </c>
      <c r="HZ84" s="89" t="e">
        <f ca="1">HZ61*HZ38/E3_Parameter!$C$19</f>
        <v>#N/A</v>
      </c>
      <c r="IA84" s="89" t="e">
        <f ca="1">IA61*IA38/E3_Parameter!$C$19</f>
        <v>#N/A</v>
      </c>
      <c r="IB84" s="89" t="e">
        <f ca="1">IB61*IB38/E3_Parameter!$C$19</f>
        <v>#N/A</v>
      </c>
      <c r="IC84" s="89" t="e">
        <f ca="1">IC61*IC38/E3_Parameter!$C$19</f>
        <v>#N/A</v>
      </c>
      <c r="ID84" s="89" t="e">
        <f ca="1">ID61*ID38/E3_Parameter!$C$19</f>
        <v>#N/A</v>
      </c>
      <c r="IE84" s="89" t="e">
        <f ca="1">IE61*IE38/E3_Parameter!$C$19</f>
        <v>#N/A</v>
      </c>
      <c r="IF84" s="89" t="e">
        <f ca="1">IF61*IF38/E3_Parameter!$C$19</f>
        <v>#N/A</v>
      </c>
      <c r="IG84" s="89" t="e">
        <f ca="1">IG61*IG38/E3_Parameter!$C$19</f>
        <v>#N/A</v>
      </c>
      <c r="IH84" s="89" t="e">
        <f ca="1">IH61*IH38/E3_Parameter!$C$19</f>
        <v>#N/A</v>
      </c>
      <c r="II84" s="89" t="e">
        <f ca="1">II61*II38/E3_Parameter!$C$19</f>
        <v>#N/A</v>
      </c>
      <c r="IJ84" s="89" t="e">
        <f ca="1">IJ61*IJ38/E3_Parameter!$C$19</f>
        <v>#N/A</v>
      </c>
      <c r="IK84" s="89" t="e">
        <f ca="1">IK61*IK38/E3_Parameter!$C$19</f>
        <v>#N/A</v>
      </c>
      <c r="IL84" s="89" t="e">
        <f ca="1">IL61*IL38/E3_Parameter!$C$19</f>
        <v>#N/A</v>
      </c>
      <c r="IM84" s="89" t="e">
        <f ca="1">IM61*IM38/E3_Parameter!$C$19</f>
        <v>#N/A</v>
      </c>
      <c r="IN84" s="89" t="e">
        <f ca="1">IN61*IN38/E3_Parameter!$C$19</f>
        <v>#N/A</v>
      </c>
      <c r="IO84" s="89" t="e">
        <f ca="1">IO61*IO38/E3_Parameter!$C$19</f>
        <v>#N/A</v>
      </c>
      <c r="IP84" s="89" t="e">
        <f ca="1">IP61*IP38/E3_Parameter!$C$19</f>
        <v>#N/A</v>
      </c>
      <c r="IQ84" s="89" t="e">
        <f ca="1">IQ61*IQ38/E3_Parameter!$C$19</f>
        <v>#N/A</v>
      </c>
      <c r="IR84" s="89" t="e">
        <f ca="1">IR61*IR38/E3_Parameter!$C$19</f>
        <v>#N/A</v>
      </c>
      <c r="IS84" s="89" t="e">
        <f ca="1">IS61*IS38/E3_Parameter!$C$19</f>
        <v>#N/A</v>
      </c>
      <c r="IT84" s="89" t="e">
        <f ca="1">IT61*IT38/E3_Parameter!$C$19</f>
        <v>#N/A</v>
      </c>
      <c r="IU84" s="89" t="e">
        <f ca="1">IU61*IU38/E3_Parameter!$C$19</f>
        <v>#N/A</v>
      </c>
      <c r="IV84" s="89" t="e">
        <f ca="1">IV61*IV38/E3_Parameter!$C$19</f>
        <v>#N/A</v>
      </c>
      <c r="IW84" s="89" t="e">
        <f ca="1">IW61*IW38/E3_Parameter!$C$19</f>
        <v>#N/A</v>
      </c>
      <c r="IX84" s="89" t="e">
        <f ca="1">IX61*IX38/E3_Parameter!$C$19</f>
        <v>#N/A</v>
      </c>
      <c r="IY84" s="89" t="e">
        <f ca="1">IY61*IY38/E3_Parameter!$C$19</f>
        <v>#N/A</v>
      </c>
      <c r="IZ84" s="89" t="e">
        <f ca="1">IZ61*IZ38/E3_Parameter!$C$19</f>
        <v>#N/A</v>
      </c>
      <c r="JA84" s="89" t="e">
        <f ca="1">JA61*JA38/E3_Parameter!$C$19</f>
        <v>#N/A</v>
      </c>
      <c r="JB84" s="89" t="e">
        <f ca="1">JB61*JB38/E3_Parameter!$C$19</f>
        <v>#N/A</v>
      </c>
      <c r="JC84" s="89" t="e">
        <f ca="1">JC61*JC38/E3_Parameter!$C$19</f>
        <v>#N/A</v>
      </c>
      <c r="JD84" s="89" t="e">
        <f ca="1">JD61*JD38/E3_Parameter!$C$19</f>
        <v>#N/A</v>
      </c>
      <c r="JE84" s="89" t="e">
        <f ca="1">JE61*JE38/E3_Parameter!$C$19</f>
        <v>#N/A</v>
      </c>
      <c r="JF84" s="89" t="e">
        <f ca="1">JF61*JF38/E3_Parameter!$C$19</f>
        <v>#N/A</v>
      </c>
      <c r="JG84" s="89" t="e">
        <f ca="1">JG61*JG38/E3_Parameter!$C$19</f>
        <v>#N/A</v>
      </c>
      <c r="JH84" s="89" t="e">
        <f ca="1">JH61*JH38/E3_Parameter!$C$19</f>
        <v>#N/A</v>
      </c>
      <c r="JI84" s="89" t="e">
        <f ca="1">JI61*JI38/E3_Parameter!$C$19</f>
        <v>#N/A</v>
      </c>
      <c r="JJ84" s="89" t="e">
        <f ca="1">JJ61*JJ38/E3_Parameter!$C$19</f>
        <v>#N/A</v>
      </c>
      <c r="JK84" s="89" t="e">
        <f ca="1">JK61*JK38/E3_Parameter!$C$19</f>
        <v>#N/A</v>
      </c>
      <c r="JL84" s="89" t="e">
        <f ca="1">JL61*JL38/E3_Parameter!$C$19</f>
        <v>#N/A</v>
      </c>
      <c r="JM84" s="89" t="e">
        <f ca="1">JM61*JM38/E3_Parameter!$C$19</f>
        <v>#N/A</v>
      </c>
      <c r="JN84" s="89" t="e">
        <f ca="1">JN61*JN38/E3_Parameter!$C$19</f>
        <v>#N/A</v>
      </c>
      <c r="JO84" s="89" t="e">
        <f ca="1">JO61*JO38/E3_Parameter!$C$19</f>
        <v>#N/A</v>
      </c>
      <c r="JP84" s="89" t="e">
        <f ca="1">JP61*JP38/E3_Parameter!$C$19</f>
        <v>#N/A</v>
      </c>
      <c r="JQ84" s="89" t="e">
        <f ca="1">JQ61*JQ38/E3_Parameter!$C$19</f>
        <v>#N/A</v>
      </c>
      <c r="JR84" s="89" t="e">
        <f ca="1">JR61*JR38/E3_Parameter!$C$19</f>
        <v>#N/A</v>
      </c>
      <c r="JS84" s="89" t="e">
        <f ca="1">JS61*JS38/E3_Parameter!$C$19</f>
        <v>#N/A</v>
      </c>
      <c r="JT84" s="89" t="e">
        <f ca="1">JT61*JT38/E3_Parameter!$C$19</f>
        <v>#N/A</v>
      </c>
      <c r="JU84" s="89" t="e">
        <f ca="1">JU61*JU38/E3_Parameter!$C$19</f>
        <v>#N/A</v>
      </c>
      <c r="JV84" s="89" t="e">
        <f ca="1">JV61*JV38/E3_Parameter!$C$19</f>
        <v>#N/A</v>
      </c>
      <c r="JW84" s="89" t="e">
        <f ca="1">JW61*JW38/E3_Parameter!$C$19</f>
        <v>#N/A</v>
      </c>
      <c r="JX84" s="89" t="e">
        <f ca="1">JX61*JX38/E3_Parameter!$C$19</f>
        <v>#N/A</v>
      </c>
      <c r="JY84" s="89" t="e">
        <f ca="1">JY61*JY38/E3_Parameter!$C$19</f>
        <v>#N/A</v>
      </c>
      <c r="JZ84" s="89" t="e">
        <f ca="1">JZ61*JZ38/E3_Parameter!$C$19</f>
        <v>#N/A</v>
      </c>
      <c r="KA84" s="89" t="e">
        <f ca="1">KA61*KA38/E3_Parameter!$C$19</f>
        <v>#N/A</v>
      </c>
      <c r="KB84" s="89" t="e">
        <f ca="1">KB61*KB38/E3_Parameter!$C$19</f>
        <v>#N/A</v>
      </c>
      <c r="KC84" s="89" t="e">
        <f ca="1">KC61*KC38/E3_Parameter!$C$19</f>
        <v>#N/A</v>
      </c>
      <c r="KD84" s="89" t="e">
        <f ca="1">KD61*KD38/E3_Parameter!$C$19</f>
        <v>#N/A</v>
      </c>
      <c r="KE84" s="89" t="e">
        <f ca="1">KE61*KE38/E3_Parameter!$C$19</f>
        <v>#N/A</v>
      </c>
      <c r="KF84" s="89" t="e">
        <f ca="1">KF61*KF38/E3_Parameter!$C$19</f>
        <v>#N/A</v>
      </c>
      <c r="KG84" s="89" t="e">
        <f ca="1">KG61*KG38/E3_Parameter!$C$19</f>
        <v>#N/A</v>
      </c>
      <c r="KH84" s="89" t="e">
        <f ca="1">KH61*KH38/E3_Parameter!$C$19</f>
        <v>#N/A</v>
      </c>
      <c r="KI84" s="89" t="e">
        <f ca="1">KI61*KI38/E3_Parameter!$C$19</f>
        <v>#N/A</v>
      </c>
      <c r="KJ84" s="89" t="e">
        <f ca="1">KJ61*KJ38/E3_Parameter!$C$19</f>
        <v>#N/A</v>
      </c>
      <c r="KK84" s="89" t="e">
        <f ca="1">KK61*KK38/E3_Parameter!$C$19</f>
        <v>#N/A</v>
      </c>
      <c r="KL84" s="89" t="e">
        <f ca="1">KL61*KL38/E3_Parameter!$C$19</f>
        <v>#N/A</v>
      </c>
      <c r="KM84" s="89" t="e">
        <f ca="1">KM61*KM38/E3_Parameter!$C$19</f>
        <v>#N/A</v>
      </c>
      <c r="KN84" s="89" t="e">
        <f ca="1">KN61*KN38/E3_Parameter!$C$19</f>
        <v>#N/A</v>
      </c>
      <c r="KO84" s="89" t="e">
        <f ca="1">KO61*KO38/E3_Parameter!$C$19</f>
        <v>#N/A</v>
      </c>
      <c r="KP84" s="89" t="e">
        <f ca="1">KP61*KP38/E3_Parameter!$C$19</f>
        <v>#N/A</v>
      </c>
      <c r="KQ84" s="89" t="e">
        <f ca="1">KQ61*KQ38/E3_Parameter!$C$19</f>
        <v>#N/A</v>
      </c>
      <c r="KR84" s="89" t="e">
        <f ca="1">KR61*KR38/E3_Parameter!$C$19</f>
        <v>#N/A</v>
      </c>
      <c r="KS84" s="89" t="e">
        <f ca="1">KS61*KS38/E3_Parameter!$C$19</f>
        <v>#N/A</v>
      </c>
      <c r="KT84" s="89" t="e">
        <f ca="1">KT61*KT38/E3_Parameter!$C$19</f>
        <v>#N/A</v>
      </c>
      <c r="KU84" s="89" t="e">
        <f ca="1">KU61*KU38/E3_Parameter!$C$19</f>
        <v>#N/A</v>
      </c>
      <c r="KV84" s="89" t="e">
        <f ca="1">KV61*KV38/E3_Parameter!$C$19</f>
        <v>#N/A</v>
      </c>
      <c r="KW84" s="89" t="e">
        <f ca="1">KW61*KW38/E3_Parameter!$C$19</f>
        <v>#N/A</v>
      </c>
      <c r="KX84" s="89" t="e">
        <f ca="1">KX61*KX38/E3_Parameter!$C$19</f>
        <v>#N/A</v>
      </c>
      <c r="KY84" s="89" t="e">
        <f ca="1">KY61*KY38/E3_Parameter!$C$19</f>
        <v>#N/A</v>
      </c>
      <c r="KZ84" s="89" t="e">
        <f ca="1">KZ61*KZ38/E3_Parameter!$C$19</f>
        <v>#N/A</v>
      </c>
      <c r="LA84" s="89" t="e">
        <f ca="1">LA61*LA38/E3_Parameter!$C$19</f>
        <v>#N/A</v>
      </c>
      <c r="LB84" s="89" t="e">
        <f ca="1">LB61*LB38/E3_Parameter!$C$19</f>
        <v>#N/A</v>
      </c>
      <c r="LC84" s="89" t="e">
        <f ca="1">LC61*LC38/E3_Parameter!$C$19</f>
        <v>#N/A</v>
      </c>
      <c r="LD84" s="89" t="e">
        <f ca="1">LD61*LD38/E3_Parameter!$C$19</f>
        <v>#N/A</v>
      </c>
      <c r="LE84" s="89" t="e">
        <f ca="1">LE61*LE38/E3_Parameter!$C$19</f>
        <v>#N/A</v>
      </c>
      <c r="LF84" s="89" t="e">
        <f ca="1">LF61*LF38/E3_Parameter!$C$19</f>
        <v>#N/A</v>
      </c>
      <c r="LG84" s="89" t="e">
        <f ca="1">LG61*LG38/E3_Parameter!$C$19</f>
        <v>#N/A</v>
      </c>
      <c r="LH84" s="89" t="e">
        <f ca="1">LH61*LH38/E3_Parameter!$C$19</f>
        <v>#N/A</v>
      </c>
      <c r="LI84" s="89" t="e">
        <f ca="1">LI61*LI38/E3_Parameter!$C$19</f>
        <v>#N/A</v>
      </c>
      <c r="LJ84" s="89" t="e">
        <f ca="1">LJ61*LJ38/E3_Parameter!$C$19</f>
        <v>#N/A</v>
      </c>
      <c r="LK84" s="89" t="e">
        <f ca="1">LK61*LK38/E3_Parameter!$C$19</f>
        <v>#N/A</v>
      </c>
      <c r="LL84" s="89" t="e">
        <f ca="1">LL61*LL38/E3_Parameter!$C$19</f>
        <v>#N/A</v>
      </c>
      <c r="LM84" s="89" t="e">
        <f ca="1">LM61*LM38/E3_Parameter!$C$19</f>
        <v>#N/A</v>
      </c>
      <c r="LN84" s="89" t="e">
        <f ca="1">LN61*LN38/E3_Parameter!$C$19</f>
        <v>#N/A</v>
      </c>
      <c r="LO84" s="89" t="e">
        <f ca="1">LO61*LO38/E3_Parameter!$C$19</f>
        <v>#N/A</v>
      </c>
      <c r="LP84" s="89" t="e">
        <f ca="1">LP61*LP38/E3_Parameter!$C$19</f>
        <v>#N/A</v>
      </c>
      <c r="LQ84" s="89" t="e">
        <f ca="1">LQ61*LQ38/E3_Parameter!$C$19</f>
        <v>#N/A</v>
      </c>
      <c r="LR84" s="89" t="e">
        <f ca="1">LR61*LR38/E3_Parameter!$C$19</f>
        <v>#N/A</v>
      </c>
      <c r="LS84" s="89" t="e">
        <f ca="1">LS61*LS38/E3_Parameter!$C$19</f>
        <v>#N/A</v>
      </c>
      <c r="LT84" s="89" t="e">
        <f ca="1">LT61*LT38/E3_Parameter!$C$19</f>
        <v>#N/A</v>
      </c>
      <c r="LU84" s="89" t="e">
        <f ca="1">LU61*LU38/E3_Parameter!$C$19</f>
        <v>#N/A</v>
      </c>
      <c r="LV84" s="89" t="e">
        <f ca="1">LV61*LV38/E3_Parameter!$C$19</f>
        <v>#N/A</v>
      </c>
      <c r="LW84" s="89" t="e">
        <f ca="1">LW61*LW38/E3_Parameter!$C$19</f>
        <v>#N/A</v>
      </c>
      <c r="LX84" s="89" t="e">
        <f ca="1">LX61*LX38/E3_Parameter!$C$19</f>
        <v>#N/A</v>
      </c>
      <c r="LY84" s="89" t="e">
        <f ca="1">LY61*LY38/E3_Parameter!$C$19</f>
        <v>#N/A</v>
      </c>
      <c r="LZ84" s="89" t="e">
        <f ca="1">LZ61*LZ38/E3_Parameter!$C$19</f>
        <v>#N/A</v>
      </c>
      <c r="MA84" s="89" t="e">
        <f ca="1">MA61*MA38/E3_Parameter!$C$19</f>
        <v>#N/A</v>
      </c>
      <c r="MB84" s="89" t="e">
        <f ca="1">MB61*MB38/E3_Parameter!$C$19</f>
        <v>#N/A</v>
      </c>
      <c r="MC84" s="89" t="e">
        <f ca="1">MC61*MC38/E3_Parameter!$C$19</f>
        <v>#N/A</v>
      </c>
      <c r="MD84" s="89" t="e">
        <f ca="1">MD61*MD38/E3_Parameter!$C$19</f>
        <v>#N/A</v>
      </c>
      <c r="ME84" s="89" t="e">
        <f ca="1">ME61*ME38/E3_Parameter!$C$19</f>
        <v>#N/A</v>
      </c>
      <c r="MF84" s="89" t="e">
        <f ca="1">MF61*MF38/E3_Parameter!$C$19</f>
        <v>#N/A</v>
      </c>
      <c r="MG84" s="89" t="e">
        <f ca="1">MG61*MG38/E3_Parameter!$C$19</f>
        <v>#N/A</v>
      </c>
      <c r="MH84" s="89" t="e">
        <f ca="1">MH61*MH38/E3_Parameter!$C$19</f>
        <v>#N/A</v>
      </c>
      <c r="MI84" s="89" t="e">
        <f ca="1">MI61*MI38/E3_Parameter!$C$19</f>
        <v>#N/A</v>
      </c>
      <c r="MJ84" s="89" t="e">
        <f ca="1">MJ61*MJ38/E3_Parameter!$C$19</f>
        <v>#N/A</v>
      </c>
      <c r="MK84" s="89" t="e">
        <f ca="1">MK61*MK38/E3_Parameter!$C$19</f>
        <v>#N/A</v>
      </c>
      <c r="ML84" s="89" t="e">
        <f ca="1">ML61*ML38/E3_Parameter!$C$19</f>
        <v>#N/A</v>
      </c>
      <c r="MM84" s="89" t="e">
        <f ca="1">MM61*MM38/E3_Parameter!$C$19</f>
        <v>#N/A</v>
      </c>
      <c r="MN84" s="89" t="e">
        <f ca="1">MN61*MN38/E3_Parameter!$C$19</f>
        <v>#N/A</v>
      </c>
      <c r="MO84" s="89" t="e">
        <f ca="1">MO61*MO38/E3_Parameter!$C$19</f>
        <v>#N/A</v>
      </c>
      <c r="MP84" s="89" t="e">
        <f ca="1">MP61*MP38/E3_Parameter!$C$19</f>
        <v>#N/A</v>
      </c>
      <c r="MQ84" s="89" t="e">
        <f ca="1">MQ61*MQ38/E3_Parameter!$C$19</f>
        <v>#N/A</v>
      </c>
      <c r="MR84" s="89" t="e">
        <f ca="1">MR61*MR38/E3_Parameter!$C$19</f>
        <v>#N/A</v>
      </c>
      <c r="MS84" s="89" t="e">
        <f ca="1">MS61*MS38/E3_Parameter!$C$19</f>
        <v>#N/A</v>
      </c>
      <c r="MT84" s="89" t="e">
        <f ca="1">MT61*MT38/E3_Parameter!$C$19</f>
        <v>#N/A</v>
      </c>
      <c r="MU84" s="89" t="e">
        <f ca="1">MU61*MU38/E3_Parameter!$C$19</f>
        <v>#N/A</v>
      </c>
      <c r="MV84" s="89" t="e">
        <f ca="1">MV61*MV38/E3_Parameter!$C$19</f>
        <v>#N/A</v>
      </c>
      <c r="MW84" s="89" t="e">
        <f ca="1">MW61*MW38/E3_Parameter!$C$19</f>
        <v>#N/A</v>
      </c>
      <c r="MX84" s="89" t="e">
        <f ca="1">MX61*MX38/E3_Parameter!$C$19</f>
        <v>#N/A</v>
      </c>
      <c r="MY84" s="89" t="e">
        <f ca="1">MY61*MY38/E3_Parameter!$C$19</f>
        <v>#N/A</v>
      </c>
      <c r="MZ84" s="89" t="e">
        <f ca="1">MZ61*MZ38/E3_Parameter!$C$19</f>
        <v>#N/A</v>
      </c>
      <c r="NA84" s="89" t="e">
        <f ca="1">NA61*NA38/E3_Parameter!$C$19</f>
        <v>#N/A</v>
      </c>
      <c r="NB84" s="89" t="e">
        <f ca="1">NB61*NB38/E3_Parameter!$C$19</f>
        <v>#N/A</v>
      </c>
      <c r="NC84" s="89" t="e">
        <f ca="1">NC61*NC38/E3_Parameter!$C$19</f>
        <v>#N/A</v>
      </c>
      <c r="ND84" s="89" t="e">
        <f ca="1">ND61*ND38/E3_Parameter!$C$19</f>
        <v>#N/A</v>
      </c>
      <c r="NE84" s="89" t="e">
        <f ca="1">NE61*NE38/E3_Parameter!$C$19</f>
        <v>#N/A</v>
      </c>
      <c r="NF84" s="89" t="e">
        <f ca="1">NF61*NF38/E3_Parameter!$C$19</f>
        <v>#N/A</v>
      </c>
      <c r="NG84" s="89" t="e">
        <f ca="1">NG61*NG38/E3_Parameter!$C$19</f>
        <v>#N/A</v>
      </c>
      <c r="NH84" s="89" t="e">
        <f ca="1">NH61*NH38/E3_Parameter!$C$19</f>
        <v>#N/A</v>
      </c>
      <c r="NI84" s="89" t="e">
        <f ca="1">NI61*NI38/E3_Parameter!$C$19</f>
        <v>#N/A</v>
      </c>
      <c r="NJ84" s="89" t="e">
        <f ca="1">NJ61*NJ38/E3_Parameter!$C$19</f>
        <v>#N/A</v>
      </c>
      <c r="NK84" s="89" t="e">
        <f ca="1">NK61*NK38/E3_Parameter!$C$19</f>
        <v>#N/A</v>
      </c>
      <c r="NL84" s="89" t="e">
        <f ca="1">NL61*NL38/E3_Parameter!$C$19</f>
        <v>#N/A</v>
      </c>
      <c r="NM84" s="89" t="e">
        <f ca="1">NM61*NM38/E3_Parameter!$C$19</f>
        <v>#N/A</v>
      </c>
      <c r="NN84" s="89" t="e">
        <f ca="1">NN61*NN38/E3_Parameter!$C$19</f>
        <v>#N/A</v>
      </c>
      <c r="NO84" s="89" t="e">
        <f ca="1">NO61*NO38/E3_Parameter!$C$19</f>
        <v>#N/A</v>
      </c>
      <c r="NP84" s="89" t="e">
        <f ca="1">NP61*NP38/E3_Parameter!$C$19</f>
        <v>#N/A</v>
      </c>
      <c r="NQ84" s="89" t="e">
        <f ca="1">NQ61*NQ38/E3_Parameter!$C$19</f>
        <v>#N/A</v>
      </c>
      <c r="NR84" s="89" t="e">
        <f ca="1">NR61*NR38/E3_Parameter!$C$19</f>
        <v>#N/A</v>
      </c>
      <c r="NS84" s="89" t="e">
        <f ca="1">NS61*NS38/E3_Parameter!$C$19</f>
        <v>#N/A</v>
      </c>
      <c r="NT84" s="89" t="e">
        <f ca="1">NT61*NT38/E3_Parameter!$C$19</f>
        <v>#N/A</v>
      </c>
      <c r="NU84" s="89" t="e">
        <f ca="1">NU61*NU38/E3_Parameter!$C$19</f>
        <v>#N/A</v>
      </c>
      <c r="NV84" s="89" t="e">
        <f ca="1">NV61*NV38/E3_Parameter!$C$19</f>
        <v>#N/A</v>
      </c>
      <c r="NW84" s="89" t="e">
        <f ca="1">NW61*NW38/E3_Parameter!$C$19</f>
        <v>#N/A</v>
      </c>
      <c r="NX84" s="89" t="e">
        <f ca="1">NX61*NX38/E3_Parameter!$C$19</f>
        <v>#N/A</v>
      </c>
      <c r="NY84" s="89" t="e">
        <f ca="1">NY61*NY38/E3_Parameter!$C$19</f>
        <v>#N/A</v>
      </c>
      <c r="NZ84" s="89" t="e">
        <f ca="1">NZ61*NZ38/E3_Parameter!$C$19</f>
        <v>#N/A</v>
      </c>
      <c r="OA84" s="89" t="e">
        <f ca="1">OA61*OA38/E3_Parameter!$C$19</f>
        <v>#N/A</v>
      </c>
      <c r="OB84" s="89" t="e">
        <f ca="1">OB61*OB38/E3_Parameter!$C$19</f>
        <v>#N/A</v>
      </c>
      <c r="OC84" s="89" t="e">
        <f ca="1">OC61*OC38/E3_Parameter!$C$19</f>
        <v>#N/A</v>
      </c>
      <c r="OD84" s="89" t="e">
        <f ca="1">OD61*OD38/E3_Parameter!$C$19</f>
        <v>#N/A</v>
      </c>
      <c r="OE84" s="89" t="e">
        <f ca="1">OE61*OE38/E3_Parameter!$C$19</f>
        <v>#N/A</v>
      </c>
      <c r="OF84" s="89" t="e">
        <f ca="1">OF61*OF38/E3_Parameter!$C$19</f>
        <v>#N/A</v>
      </c>
      <c r="OG84" s="89" t="e">
        <f ca="1">OG61*OG38/E3_Parameter!$C$19</f>
        <v>#N/A</v>
      </c>
      <c r="OH84" s="89" t="e">
        <f ca="1">OH61*OH38/E3_Parameter!$C$19</f>
        <v>#N/A</v>
      </c>
      <c r="OI84" s="89" t="e">
        <f ca="1">OI61*OI38/E3_Parameter!$C$19</f>
        <v>#N/A</v>
      </c>
      <c r="OJ84" s="89" t="e">
        <f ca="1">OJ61*OJ38/E3_Parameter!$C$19</f>
        <v>#N/A</v>
      </c>
      <c r="OK84" s="89" t="e">
        <f ca="1">OK61*OK38/E3_Parameter!$C$19</f>
        <v>#N/A</v>
      </c>
      <c r="OL84" s="89" t="e">
        <f ca="1">OL61*OL38/E3_Parameter!$C$19</f>
        <v>#N/A</v>
      </c>
      <c r="OM84" s="89" t="e">
        <f ca="1">OM61*OM38/E3_Parameter!$C$19</f>
        <v>#N/A</v>
      </c>
    </row>
    <row r="85" spans="2:403" x14ac:dyDescent="0.3">
      <c r="B85" s="84">
        <v>400</v>
      </c>
      <c r="C85" s="85" t="s">
        <v>308</v>
      </c>
      <c r="D85" s="89">
        <f ca="1">D62*D39/E3_Parameter!$C$19</f>
        <v>43715.835628681656</v>
      </c>
      <c r="E85" s="89">
        <f ca="1">E62*E39/E3_Parameter!$C$19</f>
        <v>1194.1498464470289</v>
      </c>
      <c r="F85" s="89">
        <f ca="1">F62*F39/E3_Parameter!$C$19</f>
        <v>42521.685782234628</v>
      </c>
      <c r="G85" s="89">
        <f ca="1">G62*G39/E3_Parameter!$C$19</f>
        <v>20897.622312823009</v>
      </c>
      <c r="H85" s="89">
        <f ca="1">H62*H39/E3_Parameter!$C$19</f>
        <v>8359.0489251292038</v>
      </c>
      <c r="I85" s="89">
        <f ca="1">I62*I39/E3_Parameter!$C$19</f>
        <v>4179.5244625646019</v>
      </c>
      <c r="J85" s="89">
        <f ca="1">J62*J39/E3_Parameter!$C$19</f>
        <v>4179.5244625646019</v>
      </c>
      <c r="K85" s="89">
        <f ca="1">K62*K39/E3_Parameter!$C$19</f>
        <v>12538.573387693805</v>
      </c>
      <c r="L85" s="89">
        <f ca="1">L62*L39/E3_Parameter!$C$19</f>
        <v>4179.5244625646019</v>
      </c>
      <c r="M85" s="89">
        <f ca="1">M62*M39/E3_Parameter!$C$19</f>
        <v>8359.0489251292038</v>
      </c>
      <c r="N85" s="89">
        <f ca="1">N62*N39/E3_Parameter!$C$19</f>
        <v>4179.5244625646019</v>
      </c>
      <c r="O85" s="89">
        <f ca="1">O62*O39/E3_Parameter!$C$19</f>
        <v>4179.5244625646019</v>
      </c>
      <c r="P85" s="89">
        <f ca="1">P62*P39/E3_Parameter!$C$19</f>
        <v>21624.06346941162</v>
      </c>
      <c r="Q85" s="89">
        <f ca="1">Q62*Q39/E3_Parameter!$C$19</f>
        <v>10846.861105227183</v>
      </c>
      <c r="R85" s="89">
        <f ca="1">R62*R39/E3_Parameter!$C$19</f>
        <v>10777.202364184439</v>
      </c>
      <c r="S85" s="89">
        <f ca="1">S62*S39/E3_Parameter!$C$19</f>
        <v>4925.8681165939952</v>
      </c>
      <c r="T85" s="89">
        <f ca="1">T62*T39/E3_Parameter!$C$19</f>
        <v>5851.3342475904419</v>
      </c>
      <c r="U85" s="89">
        <f ca="1">U62*U39/E3_Parameter!$C$19</f>
        <v>2985.3746161175727</v>
      </c>
      <c r="V85" s="89">
        <f ca="1">V62*V39/E3_Parameter!$C$19</f>
        <v>2865.9596314728697</v>
      </c>
      <c r="W85" s="89">
        <f ca="1">W62*W39/E3_Parameter!$C$19</f>
        <v>358.24495393410865</v>
      </c>
      <c r="X85" s="89">
        <f ca="1">X62*X39/E3_Parameter!$C$19</f>
        <v>2507.714677538761</v>
      </c>
      <c r="Y85" s="89">
        <f ca="1">Y62*Y39/E3_Parameter!$C$19</f>
        <v>358.24495393410865</v>
      </c>
      <c r="Z85" s="89">
        <f ca="1">Z62*Z39/E3_Parameter!$C$19</f>
        <v>2149.4697236046522</v>
      </c>
      <c r="AA85" s="89">
        <f ca="1">AA62*AA39/E3_Parameter!$C$19</f>
        <v>358.24495393410865</v>
      </c>
      <c r="AB85" s="89">
        <f ca="1">AB62*AB39/E3_Parameter!$C$19</f>
        <v>1791.2247696705435</v>
      </c>
      <c r="AC85" s="89">
        <f ca="1">AC62*AC39/E3_Parameter!$C$19</f>
        <v>358.24495393410865</v>
      </c>
      <c r="AD85" s="89">
        <f ca="1">AD62*AD39/E3_Parameter!$C$19</f>
        <v>1432.9798157364346</v>
      </c>
      <c r="AE85" s="89">
        <f ca="1">AE62*AE39/E3_Parameter!$C$19</f>
        <v>358.24495393410865</v>
      </c>
      <c r="AF85" s="89">
        <f ca="1">AF62*AF39/E3_Parameter!$C$19</f>
        <v>1074.7348618023261</v>
      </c>
      <c r="AG85" s="89">
        <f ca="1">AG62*AG39/E3_Parameter!$C$19</f>
        <v>358.24495393410865</v>
      </c>
      <c r="AH85" s="89">
        <f ca="1">AH62*AH39/E3_Parameter!$C$19</f>
        <v>716.4899078682173</v>
      </c>
      <c r="AI85" s="89">
        <f ca="1">AI62*AI39/E3_Parameter!$C$19</f>
        <v>358.24495393410865</v>
      </c>
      <c r="AJ85" s="89">
        <f ca="1">AJ62*AJ39/E3_Parameter!$C$19</f>
        <v>358.24495393410865</v>
      </c>
      <c r="AK85" s="89" t="e">
        <f ca="1">AK62*AK39/E3_Parameter!$C$19</f>
        <v>#N/A</v>
      </c>
      <c r="AL85" s="89" t="e">
        <f ca="1">AL62*AL39/E3_Parameter!$C$19</f>
        <v>#N/A</v>
      </c>
      <c r="AM85" s="89" t="e">
        <f ca="1">AM62*AM39/E3_Parameter!$C$19</f>
        <v>#N/A</v>
      </c>
      <c r="AN85" s="89" t="e">
        <f ca="1">AN62*AN39/E3_Parameter!$C$19</f>
        <v>#N/A</v>
      </c>
      <c r="AO85" s="89" t="e">
        <f ca="1">AO62*AO39/E3_Parameter!$C$19</f>
        <v>#N/A</v>
      </c>
      <c r="AP85" s="89" t="e">
        <f ca="1">AP62*AP39/E3_Parameter!$C$19</f>
        <v>#N/A</v>
      </c>
      <c r="AQ85" s="89" t="e">
        <f ca="1">AQ62*AQ39/E3_Parameter!$C$19</f>
        <v>#N/A</v>
      </c>
      <c r="AR85" s="89" t="e">
        <f ca="1">AR62*AR39/E3_Parameter!$C$19</f>
        <v>#N/A</v>
      </c>
      <c r="AS85" s="89" t="e">
        <f ca="1">AS62*AS39/E3_Parameter!$C$19</f>
        <v>#N/A</v>
      </c>
      <c r="AT85" s="89" t="e">
        <f ca="1">AT62*AT39/E3_Parameter!$C$19</f>
        <v>#N/A</v>
      </c>
      <c r="AU85" s="89" t="e">
        <f ca="1">AU62*AU39/E3_Parameter!$C$19</f>
        <v>#N/A</v>
      </c>
      <c r="AV85" s="89" t="e">
        <f ca="1">AV62*AV39/E3_Parameter!$C$19</f>
        <v>#N/A</v>
      </c>
      <c r="AW85" s="89" t="e">
        <f ca="1">AW62*AW39/E3_Parameter!$C$19</f>
        <v>#N/A</v>
      </c>
      <c r="AX85" s="89" t="e">
        <f ca="1">AX62*AX39/E3_Parameter!$C$19</f>
        <v>#N/A</v>
      </c>
      <c r="AY85" s="89" t="e">
        <f ca="1">AY62*AY39/E3_Parameter!$C$19</f>
        <v>#N/A</v>
      </c>
      <c r="AZ85" s="89" t="e">
        <f ca="1">AZ62*AZ39/E3_Parameter!$C$19</f>
        <v>#N/A</v>
      </c>
      <c r="BA85" s="89" t="e">
        <f ca="1">BA62*BA39/E3_Parameter!$C$19</f>
        <v>#N/A</v>
      </c>
      <c r="BB85" s="89" t="e">
        <f ca="1">BB62*BB39/E3_Parameter!$C$19</f>
        <v>#N/A</v>
      </c>
      <c r="BC85" s="89" t="e">
        <f ca="1">BC62*BC39/E3_Parameter!$C$19</f>
        <v>#N/A</v>
      </c>
      <c r="BD85" s="89" t="e">
        <f ca="1">BD62*BD39/E3_Parameter!$C$19</f>
        <v>#N/A</v>
      </c>
      <c r="BE85" s="89" t="e">
        <f ca="1">BE62*BE39/E3_Parameter!$C$19</f>
        <v>#N/A</v>
      </c>
      <c r="BF85" s="89" t="e">
        <f ca="1">BF62*BF39/E3_Parameter!$C$19</f>
        <v>#N/A</v>
      </c>
      <c r="BG85" s="89" t="e">
        <f ca="1">BG62*BG39/E3_Parameter!$C$19</f>
        <v>#N/A</v>
      </c>
      <c r="BH85" s="89" t="e">
        <f ca="1">BH62*BH39/E3_Parameter!$C$19</f>
        <v>#N/A</v>
      </c>
      <c r="BI85" s="89" t="e">
        <f ca="1">BI62*BI39/E3_Parameter!$C$19</f>
        <v>#N/A</v>
      </c>
      <c r="BJ85" s="89" t="e">
        <f ca="1">BJ62*BJ39/E3_Parameter!$C$19</f>
        <v>#N/A</v>
      </c>
      <c r="BK85" s="89" t="e">
        <f ca="1">BK62*BK39/E3_Parameter!$C$19</f>
        <v>#N/A</v>
      </c>
      <c r="BL85" s="89" t="e">
        <f ca="1">BL62*BL39/E3_Parameter!$C$19</f>
        <v>#N/A</v>
      </c>
      <c r="BM85" s="89" t="e">
        <f ca="1">BM62*BM39/E3_Parameter!$C$19</f>
        <v>#N/A</v>
      </c>
      <c r="BN85" s="89" t="e">
        <f ca="1">BN62*BN39/E3_Parameter!$C$19</f>
        <v>#N/A</v>
      </c>
      <c r="BO85" s="89" t="e">
        <f ca="1">BO62*BO39/E3_Parameter!$C$19</f>
        <v>#N/A</v>
      </c>
      <c r="BP85" s="89" t="e">
        <f ca="1">BP62*BP39/E3_Parameter!$C$19</f>
        <v>#N/A</v>
      </c>
      <c r="BQ85" s="89" t="e">
        <f ca="1">BQ62*BQ39/E3_Parameter!$C$19</f>
        <v>#N/A</v>
      </c>
      <c r="BR85" s="89" t="e">
        <f ca="1">BR62*BR39/E3_Parameter!$C$19</f>
        <v>#N/A</v>
      </c>
      <c r="BS85" s="89" t="e">
        <f ca="1">BS62*BS39/E3_Parameter!$C$19</f>
        <v>#N/A</v>
      </c>
      <c r="BT85" s="89" t="e">
        <f ca="1">BT62*BT39/E3_Parameter!$C$19</f>
        <v>#N/A</v>
      </c>
      <c r="BU85" s="89" t="e">
        <f ca="1">BU62*BU39/E3_Parameter!$C$19</f>
        <v>#N/A</v>
      </c>
      <c r="BV85" s="89" t="e">
        <f ca="1">BV62*BV39/E3_Parameter!$C$19</f>
        <v>#N/A</v>
      </c>
      <c r="BW85" s="89" t="e">
        <f ca="1">BW62*BW39/E3_Parameter!$C$19</f>
        <v>#N/A</v>
      </c>
      <c r="BX85" s="89" t="e">
        <f ca="1">BX62*BX39/E3_Parameter!$C$19</f>
        <v>#N/A</v>
      </c>
      <c r="BY85" s="89" t="e">
        <f ca="1">BY62*BY39/E3_Parameter!$C$19</f>
        <v>#N/A</v>
      </c>
      <c r="BZ85" s="89" t="e">
        <f ca="1">BZ62*BZ39/E3_Parameter!$C$19</f>
        <v>#N/A</v>
      </c>
      <c r="CA85" s="89" t="e">
        <f ca="1">CA62*CA39/E3_Parameter!$C$19</f>
        <v>#N/A</v>
      </c>
      <c r="CB85" s="89" t="e">
        <f ca="1">CB62*CB39/E3_Parameter!$C$19</f>
        <v>#N/A</v>
      </c>
      <c r="CC85" s="89" t="e">
        <f ca="1">CC62*CC39/E3_Parameter!$C$19</f>
        <v>#N/A</v>
      </c>
      <c r="CD85" s="89" t="e">
        <f ca="1">CD62*CD39/E3_Parameter!$C$19</f>
        <v>#N/A</v>
      </c>
      <c r="CE85" s="89" t="e">
        <f ca="1">CE62*CE39/E3_Parameter!$C$19</f>
        <v>#N/A</v>
      </c>
      <c r="CF85" s="89" t="e">
        <f ca="1">CF62*CF39/E3_Parameter!$C$19</f>
        <v>#N/A</v>
      </c>
      <c r="CG85" s="89" t="e">
        <f ca="1">CG62*CG39/E3_Parameter!$C$19</f>
        <v>#N/A</v>
      </c>
      <c r="CH85" s="89" t="e">
        <f ca="1">CH62*CH39/E3_Parameter!$C$19</f>
        <v>#N/A</v>
      </c>
      <c r="CI85" s="89" t="e">
        <f ca="1">CI62*CI39/E3_Parameter!$C$19</f>
        <v>#N/A</v>
      </c>
      <c r="CJ85" s="89" t="e">
        <f ca="1">CJ62*CJ39/E3_Parameter!$C$19</f>
        <v>#N/A</v>
      </c>
      <c r="CK85" s="89" t="e">
        <f ca="1">CK62*CK39/E3_Parameter!$C$19</f>
        <v>#N/A</v>
      </c>
      <c r="CL85" s="89" t="e">
        <f ca="1">CL62*CL39/E3_Parameter!$C$19</f>
        <v>#N/A</v>
      </c>
      <c r="CM85" s="89" t="e">
        <f ca="1">CM62*CM39/E3_Parameter!$C$19</f>
        <v>#N/A</v>
      </c>
      <c r="CN85" s="89" t="e">
        <f ca="1">CN62*CN39/E3_Parameter!$C$19</f>
        <v>#N/A</v>
      </c>
      <c r="CO85" s="89" t="e">
        <f ca="1">CO62*CO39/E3_Parameter!$C$19</f>
        <v>#N/A</v>
      </c>
      <c r="CP85" s="89" t="e">
        <f ca="1">CP62*CP39/E3_Parameter!$C$19</f>
        <v>#N/A</v>
      </c>
      <c r="CQ85" s="89" t="e">
        <f ca="1">CQ62*CQ39/E3_Parameter!$C$19</f>
        <v>#N/A</v>
      </c>
      <c r="CR85" s="89" t="e">
        <f ca="1">CR62*CR39/E3_Parameter!$C$19</f>
        <v>#N/A</v>
      </c>
      <c r="CS85" s="89" t="e">
        <f ca="1">CS62*CS39/E3_Parameter!$C$19</f>
        <v>#N/A</v>
      </c>
      <c r="CT85" s="89" t="e">
        <f ca="1">CT62*CT39/E3_Parameter!$C$19</f>
        <v>#N/A</v>
      </c>
      <c r="CU85" s="89" t="e">
        <f ca="1">CU62*CU39/E3_Parameter!$C$19</f>
        <v>#N/A</v>
      </c>
      <c r="CV85" s="89" t="e">
        <f ca="1">CV62*CV39/E3_Parameter!$C$19</f>
        <v>#N/A</v>
      </c>
      <c r="CW85" s="89" t="e">
        <f ca="1">CW62*CW39/E3_Parameter!$C$19</f>
        <v>#N/A</v>
      </c>
      <c r="CX85" s="89" t="e">
        <f ca="1">CX62*CX39/E3_Parameter!$C$19</f>
        <v>#N/A</v>
      </c>
      <c r="CY85" s="89" t="e">
        <f ca="1">CY62*CY39/E3_Parameter!$C$19</f>
        <v>#N/A</v>
      </c>
      <c r="CZ85" s="89" t="e">
        <f ca="1">CZ62*CZ39/E3_Parameter!$C$19</f>
        <v>#N/A</v>
      </c>
      <c r="DA85" s="89" t="e">
        <f ca="1">DA62*DA39/E3_Parameter!$C$19</f>
        <v>#N/A</v>
      </c>
      <c r="DB85" s="89" t="e">
        <f ca="1">DB62*DB39/E3_Parameter!$C$19</f>
        <v>#N/A</v>
      </c>
      <c r="DC85" s="89" t="e">
        <f ca="1">DC62*DC39/E3_Parameter!$C$19</f>
        <v>#N/A</v>
      </c>
      <c r="DD85" s="89" t="e">
        <f ca="1">DD62*DD39/E3_Parameter!$C$19</f>
        <v>#N/A</v>
      </c>
      <c r="DE85" s="89" t="e">
        <f ca="1">DE62*DE39/E3_Parameter!$C$19</f>
        <v>#N/A</v>
      </c>
      <c r="DF85" s="89" t="e">
        <f ca="1">DF62*DF39/E3_Parameter!$C$19</f>
        <v>#N/A</v>
      </c>
      <c r="DG85" s="89" t="e">
        <f ca="1">DG62*DG39/E3_Parameter!$C$19</f>
        <v>#N/A</v>
      </c>
      <c r="DH85" s="89" t="e">
        <f ca="1">DH62*DH39/E3_Parameter!$C$19</f>
        <v>#N/A</v>
      </c>
      <c r="DI85" s="89" t="e">
        <f ca="1">DI62*DI39/E3_Parameter!$C$19</f>
        <v>#N/A</v>
      </c>
      <c r="DJ85" s="89" t="e">
        <f ca="1">DJ62*DJ39/E3_Parameter!$C$19</f>
        <v>#N/A</v>
      </c>
      <c r="DK85" s="89" t="e">
        <f ca="1">DK62*DK39/E3_Parameter!$C$19</f>
        <v>#N/A</v>
      </c>
      <c r="DL85" s="89" t="e">
        <f ca="1">DL62*DL39/E3_Parameter!$C$19</f>
        <v>#N/A</v>
      </c>
      <c r="DM85" s="89" t="e">
        <f ca="1">DM62*DM39/E3_Parameter!$C$19</f>
        <v>#N/A</v>
      </c>
      <c r="DN85" s="89" t="e">
        <f ca="1">DN62*DN39/E3_Parameter!$C$19</f>
        <v>#N/A</v>
      </c>
      <c r="DO85" s="89" t="e">
        <f ca="1">DO62*DO39/E3_Parameter!$C$19</f>
        <v>#N/A</v>
      </c>
      <c r="DP85" s="89" t="e">
        <f ca="1">DP62*DP39/E3_Parameter!$C$19</f>
        <v>#N/A</v>
      </c>
      <c r="DQ85" s="89" t="e">
        <f ca="1">DQ62*DQ39/E3_Parameter!$C$19</f>
        <v>#N/A</v>
      </c>
      <c r="DR85" s="89" t="e">
        <f ca="1">DR62*DR39/E3_Parameter!$C$19</f>
        <v>#N/A</v>
      </c>
      <c r="DS85" s="89" t="e">
        <f ca="1">DS62*DS39/E3_Parameter!$C$19</f>
        <v>#N/A</v>
      </c>
      <c r="DT85" s="89" t="e">
        <f ca="1">DT62*DT39/E3_Parameter!$C$19</f>
        <v>#N/A</v>
      </c>
      <c r="DU85" s="89" t="e">
        <f ca="1">DU62*DU39/E3_Parameter!$C$19</f>
        <v>#N/A</v>
      </c>
      <c r="DV85" s="89" t="e">
        <f ca="1">DV62*DV39/E3_Parameter!$C$19</f>
        <v>#N/A</v>
      </c>
      <c r="DW85" s="89" t="e">
        <f ca="1">DW62*DW39/E3_Parameter!$C$19</f>
        <v>#N/A</v>
      </c>
      <c r="DX85" s="89" t="e">
        <f ca="1">DX62*DX39/E3_Parameter!$C$19</f>
        <v>#N/A</v>
      </c>
      <c r="DY85" s="89" t="e">
        <f ca="1">DY62*DY39/E3_Parameter!$C$19</f>
        <v>#N/A</v>
      </c>
      <c r="DZ85" s="89" t="e">
        <f ca="1">DZ62*DZ39/E3_Parameter!$C$19</f>
        <v>#N/A</v>
      </c>
      <c r="EA85" s="89" t="e">
        <f ca="1">EA62*EA39/E3_Parameter!$C$19</f>
        <v>#N/A</v>
      </c>
      <c r="EB85" s="89" t="e">
        <f ca="1">EB62*EB39/E3_Parameter!$C$19</f>
        <v>#N/A</v>
      </c>
      <c r="EC85" s="89" t="e">
        <f ca="1">EC62*EC39/E3_Parameter!$C$19</f>
        <v>#N/A</v>
      </c>
      <c r="ED85" s="89" t="e">
        <f ca="1">ED62*ED39/E3_Parameter!$C$19</f>
        <v>#N/A</v>
      </c>
      <c r="EE85" s="89" t="e">
        <f ca="1">EE62*EE39/E3_Parameter!$C$19</f>
        <v>#N/A</v>
      </c>
      <c r="EF85" s="89" t="e">
        <f ca="1">EF62*EF39/E3_Parameter!$C$19</f>
        <v>#N/A</v>
      </c>
      <c r="EG85" s="89" t="e">
        <f ca="1">EG62*EG39/E3_Parameter!$C$19</f>
        <v>#N/A</v>
      </c>
      <c r="EH85" s="89" t="e">
        <f ca="1">EH62*EH39/E3_Parameter!$C$19</f>
        <v>#N/A</v>
      </c>
      <c r="EI85" s="89" t="e">
        <f ca="1">EI62*EI39/E3_Parameter!$C$19</f>
        <v>#N/A</v>
      </c>
      <c r="EJ85" s="89" t="e">
        <f ca="1">EJ62*EJ39/E3_Parameter!$C$19</f>
        <v>#N/A</v>
      </c>
      <c r="EK85" s="89" t="e">
        <f ca="1">EK62*EK39/E3_Parameter!$C$19</f>
        <v>#N/A</v>
      </c>
      <c r="EL85" s="89" t="e">
        <f ca="1">EL62*EL39/E3_Parameter!$C$19</f>
        <v>#N/A</v>
      </c>
      <c r="EM85" s="89" t="e">
        <f ca="1">EM62*EM39/E3_Parameter!$C$19</f>
        <v>#N/A</v>
      </c>
      <c r="EN85" s="89" t="e">
        <f ca="1">EN62*EN39/E3_Parameter!$C$19</f>
        <v>#N/A</v>
      </c>
      <c r="EO85" s="89" t="e">
        <f ca="1">EO62*EO39/E3_Parameter!$C$19</f>
        <v>#N/A</v>
      </c>
      <c r="EP85" s="89" t="e">
        <f ca="1">EP62*EP39/E3_Parameter!$C$19</f>
        <v>#N/A</v>
      </c>
      <c r="EQ85" s="89" t="e">
        <f ca="1">EQ62*EQ39/E3_Parameter!$C$19</f>
        <v>#N/A</v>
      </c>
      <c r="ER85" s="89" t="e">
        <f ca="1">ER62*ER39/E3_Parameter!$C$19</f>
        <v>#N/A</v>
      </c>
      <c r="ES85" s="89" t="e">
        <f ca="1">ES62*ES39/E3_Parameter!$C$19</f>
        <v>#N/A</v>
      </c>
      <c r="ET85" s="89" t="e">
        <f ca="1">ET62*ET39/E3_Parameter!$C$19</f>
        <v>#N/A</v>
      </c>
      <c r="EU85" s="89" t="e">
        <f ca="1">EU62*EU39/E3_Parameter!$C$19</f>
        <v>#N/A</v>
      </c>
      <c r="EV85" s="89" t="e">
        <f ca="1">EV62*EV39/E3_Parameter!$C$19</f>
        <v>#N/A</v>
      </c>
      <c r="EW85" s="89" t="e">
        <f ca="1">EW62*EW39/E3_Parameter!$C$19</f>
        <v>#N/A</v>
      </c>
      <c r="EX85" s="89" t="e">
        <f ca="1">EX62*EX39/E3_Parameter!$C$19</f>
        <v>#N/A</v>
      </c>
      <c r="EY85" s="89" t="e">
        <f ca="1">EY62*EY39/E3_Parameter!$C$19</f>
        <v>#N/A</v>
      </c>
      <c r="EZ85" s="89" t="e">
        <f ca="1">EZ62*EZ39/E3_Parameter!$C$19</f>
        <v>#N/A</v>
      </c>
      <c r="FA85" s="89" t="e">
        <f ca="1">FA62*FA39/E3_Parameter!$C$19</f>
        <v>#N/A</v>
      </c>
      <c r="FB85" s="89" t="e">
        <f ca="1">FB62*FB39/E3_Parameter!$C$19</f>
        <v>#N/A</v>
      </c>
      <c r="FC85" s="89" t="e">
        <f ca="1">FC62*FC39/E3_Parameter!$C$19</f>
        <v>#N/A</v>
      </c>
      <c r="FD85" s="89" t="e">
        <f ca="1">FD62*FD39/E3_Parameter!$C$19</f>
        <v>#N/A</v>
      </c>
      <c r="FE85" s="89" t="e">
        <f ca="1">FE62*FE39/E3_Parameter!$C$19</f>
        <v>#N/A</v>
      </c>
      <c r="FF85" s="89" t="e">
        <f ca="1">FF62*FF39/E3_Parameter!$C$19</f>
        <v>#N/A</v>
      </c>
      <c r="FG85" s="89" t="e">
        <f ca="1">FG62*FG39/E3_Parameter!$C$19</f>
        <v>#N/A</v>
      </c>
      <c r="FH85" s="89" t="e">
        <f ca="1">FH62*FH39/E3_Parameter!$C$19</f>
        <v>#N/A</v>
      </c>
      <c r="FI85" s="89" t="e">
        <f ca="1">FI62*FI39/E3_Parameter!$C$19</f>
        <v>#N/A</v>
      </c>
      <c r="FJ85" s="89" t="e">
        <f ca="1">FJ62*FJ39/E3_Parameter!$C$19</f>
        <v>#N/A</v>
      </c>
      <c r="FK85" s="89" t="e">
        <f ca="1">FK62*FK39/E3_Parameter!$C$19</f>
        <v>#N/A</v>
      </c>
      <c r="FL85" s="89" t="e">
        <f ca="1">FL62*FL39/E3_Parameter!$C$19</f>
        <v>#N/A</v>
      </c>
      <c r="FM85" s="89" t="e">
        <f ca="1">FM62*FM39/E3_Parameter!$C$19</f>
        <v>#N/A</v>
      </c>
      <c r="FN85" s="89" t="e">
        <f ca="1">FN62*FN39/E3_Parameter!$C$19</f>
        <v>#N/A</v>
      </c>
      <c r="FO85" s="89" t="e">
        <f ca="1">FO62*FO39/E3_Parameter!$C$19</f>
        <v>#N/A</v>
      </c>
      <c r="FP85" s="89" t="e">
        <f ca="1">FP62*FP39/E3_Parameter!$C$19</f>
        <v>#N/A</v>
      </c>
      <c r="FQ85" s="89" t="e">
        <f ca="1">FQ62*FQ39/E3_Parameter!$C$19</f>
        <v>#N/A</v>
      </c>
      <c r="FR85" s="89" t="e">
        <f ca="1">FR62*FR39/E3_Parameter!$C$19</f>
        <v>#N/A</v>
      </c>
      <c r="FS85" s="89" t="e">
        <f ca="1">FS62*FS39/E3_Parameter!$C$19</f>
        <v>#N/A</v>
      </c>
      <c r="FT85" s="89" t="e">
        <f ca="1">FT62*FT39/E3_Parameter!$C$19</f>
        <v>#N/A</v>
      </c>
      <c r="FU85" s="89" t="e">
        <f ca="1">FU62*FU39/E3_Parameter!$C$19</f>
        <v>#N/A</v>
      </c>
      <c r="FV85" s="89" t="e">
        <f ca="1">FV62*FV39/E3_Parameter!$C$19</f>
        <v>#N/A</v>
      </c>
      <c r="FW85" s="89" t="e">
        <f ca="1">FW62*FW39/E3_Parameter!$C$19</f>
        <v>#N/A</v>
      </c>
      <c r="FX85" s="89" t="e">
        <f ca="1">FX62*FX39/E3_Parameter!$C$19</f>
        <v>#N/A</v>
      </c>
      <c r="FY85" s="89" t="e">
        <f ca="1">FY62*FY39/E3_Parameter!$C$19</f>
        <v>#N/A</v>
      </c>
      <c r="FZ85" s="89" t="e">
        <f ca="1">FZ62*FZ39/E3_Parameter!$C$19</f>
        <v>#N/A</v>
      </c>
      <c r="GA85" s="89" t="e">
        <f ca="1">GA62*GA39/E3_Parameter!$C$19</f>
        <v>#N/A</v>
      </c>
      <c r="GB85" s="89" t="e">
        <f ca="1">GB62*GB39/E3_Parameter!$C$19</f>
        <v>#N/A</v>
      </c>
      <c r="GC85" s="89" t="e">
        <f ca="1">GC62*GC39/E3_Parameter!$C$19</f>
        <v>#N/A</v>
      </c>
      <c r="GD85" s="89" t="e">
        <f ca="1">GD62*GD39/E3_Parameter!$C$19</f>
        <v>#N/A</v>
      </c>
      <c r="GE85" s="89" t="e">
        <f ca="1">GE62*GE39/E3_Parameter!$C$19</f>
        <v>#N/A</v>
      </c>
      <c r="GF85" s="89" t="e">
        <f ca="1">GF62*GF39/E3_Parameter!$C$19</f>
        <v>#N/A</v>
      </c>
      <c r="GG85" s="89" t="e">
        <f ca="1">GG62*GG39/E3_Parameter!$C$19</f>
        <v>#N/A</v>
      </c>
      <c r="GH85" s="89" t="e">
        <f ca="1">GH62*GH39/E3_Parameter!$C$19</f>
        <v>#N/A</v>
      </c>
      <c r="GI85" s="89" t="e">
        <f ca="1">GI62*GI39/E3_Parameter!$C$19</f>
        <v>#N/A</v>
      </c>
      <c r="GJ85" s="89" t="e">
        <f ca="1">GJ62*GJ39/E3_Parameter!$C$19</f>
        <v>#N/A</v>
      </c>
      <c r="GK85" s="89" t="e">
        <f ca="1">GK62*GK39/E3_Parameter!$C$19</f>
        <v>#N/A</v>
      </c>
      <c r="GL85" s="89" t="e">
        <f ca="1">GL62*GL39/E3_Parameter!$C$19</f>
        <v>#N/A</v>
      </c>
      <c r="GM85" s="89" t="e">
        <f ca="1">GM62*GM39/E3_Parameter!$C$19</f>
        <v>#N/A</v>
      </c>
      <c r="GN85" s="89" t="e">
        <f ca="1">GN62*GN39/E3_Parameter!$C$19</f>
        <v>#N/A</v>
      </c>
      <c r="GO85" s="89" t="e">
        <f ca="1">GO62*GO39/E3_Parameter!$C$19</f>
        <v>#N/A</v>
      </c>
      <c r="GP85" s="89" t="e">
        <f ca="1">GP62*GP39/E3_Parameter!$C$19</f>
        <v>#N/A</v>
      </c>
      <c r="GQ85" s="89" t="e">
        <f ca="1">GQ62*GQ39/E3_Parameter!$C$19</f>
        <v>#N/A</v>
      </c>
      <c r="GR85" s="89" t="e">
        <f ca="1">GR62*GR39/E3_Parameter!$C$19</f>
        <v>#N/A</v>
      </c>
      <c r="GS85" s="89" t="e">
        <f ca="1">GS62*GS39/E3_Parameter!$C$19</f>
        <v>#N/A</v>
      </c>
      <c r="GT85" s="89" t="e">
        <f ca="1">GT62*GT39/E3_Parameter!$C$19</f>
        <v>#N/A</v>
      </c>
      <c r="GU85" s="89" t="e">
        <f ca="1">GU62*GU39/E3_Parameter!$C$19</f>
        <v>#N/A</v>
      </c>
      <c r="GV85" s="89" t="e">
        <f ca="1">GV62*GV39/E3_Parameter!$C$19</f>
        <v>#N/A</v>
      </c>
      <c r="GW85" s="89" t="e">
        <f ca="1">GW62*GW39/E3_Parameter!$C$19</f>
        <v>#N/A</v>
      </c>
      <c r="GX85" s="89" t="e">
        <f ca="1">GX62*GX39/E3_Parameter!$C$19</f>
        <v>#N/A</v>
      </c>
      <c r="GY85" s="89" t="e">
        <f ca="1">GY62*GY39/E3_Parameter!$C$19</f>
        <v>#N/A</v>
      </c>
      <c r="GZ85" s="89" t="e">
        <f ca="1">GZ62*GZ39/E3_Parameter!$C$19</f>
        <v>#N/A</v>
      </c>
      <c r="HA85" s="89" t="e">
        <f ca="1">HA62*HA39/E3_Parameter!$C$19</f>
        <v>#N/A</v>
      </c>
      <c r="HB85" s="89" t="e">
        <f ca="1">HB62*HB39/E3_Parameter!$C$19</f>
        <v>#N/A</v>
      </c>
      <c r="HC85" s="89" t="e">
        <f ca="1">HC62*HC39/E3_Parameter!$C$19</f>
        <v>#N/A</v>
      </c>
      <c r="HD85" s="89" t="e">
        <f ca="1">HD62*HD39/E3_Parameter!$C$19</f>
        <v>#N/A</v>
      </c>
      <c r="HE85" s="89" t="e">
        <f ca="1">HE62*HE39/E3_Parameter!$C$19</f>
        <v>#N/A</v>
      </c>
      <c r="HF85" s="89" t="e">
        <f ca="1">HF62*HF39/E3_Parameter!$C$19</f>
        <v>#N/A</v>
      </c>
      <c r="HG85" s="89" t="e">
        <f ca="1">HG62*HG39/E3_Parameter!$C$19</f>
        <v>#N/A</v>
      </c>
      <c r="HH85" s="89" t="e">
        <f ca="1">HH62*HH39/E3_Parameter!$C$19</f>
        <v>#N/A</v>
      </c>
      <c r="HI85" s="89" t="e">
        <f ca="1">HI62*HI39/E3_Parameter!$C$19</f>
        <v>#N/A</v>
      </c>
      <c r="HJ85" s="89" t="e">
        <f ca="1">HJ62*HJ39/E3_Parameter!$C$19</f>
        <v>#N/A</v>
      </c>
      <c r="HK85" s="89" t="e">
        <f ca="1">HK62*HK39/E3_Parameter!$C$19</f>
        <v>#N/A</v>
      </c>
      <c r="HL85" s="89" t="e">
        <f ca="1">HL62*HL39/E3_Parameter!$C$19</f>
        <v>#N/A</v>
      </c>
      <c r="HM85" s="89" t="e">
        <f ca="1">HM62*HM39/E3_Parameter!$C$19</f>
        <v>#N/A</v>
      </c>
      <c r="HN85" s="89" t="e">
        <f ca="1">HN62*HN39/E3_Parameter!$C$19</f>
        <v>#N/A</v>
      </c>
      <c r="HO85" s="89" t="e">
        <f ca="1">HO62*HO39/E3_Parameter!$C$19</f>
        <v>#N/A</v>
      </c>
      <c r="HP85" s="89" t="e">
        <f ca="1">HP62*HP39/E3_Parameter!$C$19</f>
        <v>#N/A</v>
      </c>
      <c r="HQ85" s="89" t="e">
        <f ca="1">HQ62*HQ39/E3_Parameter!$C$19</f>
        <v>#N/A</v>
      </c>
      <c r="HR85" s="89" t="e">
        <f ca="1">HR62*HR39/E3_Parameter!$C$19</f>
        <v>#N/A</v>
      </c>
      <c r="HS85" s="89" t="e">
        <f ca="1">HS62*HS39/E3_Parameter!$C$19</f>
        <v>#N/A</v>
      </c>
      <c r="HT85" s="89" t="e">
        <f ca="1">HT62*HT39/E3_Parameter!$C$19</f>
        <v>#N/A</v>
      </c>
      <c r="HU85" s="89" t="e">
        <f ca="1">HU62*HU39/E3_Parameter!$C$19</f>
        <v>#N/A</v>
      </c>
      <c r="HV85" s="89" t="e">
        <f ca="1">HV62*HV39/E3_Parameter!$C$19</f>
        <v>#N/A</v>
      </c>
      <c r="HW85" s="89" t="e">
        <f ca="1">HW62*HW39/E3_Parameter!$C$19</f>
        <v>#N/A</v>
      </c>
      <c r="HX85" s="89" t="e">
        <f ca="1">HX62*HX39/E3_Parameter!$C$19</f>
        <v>#N/A</v>
      </c>
      <c r="HY85" s="89" t="e">
        <f ca="1">HY62*HY39/E3_Parameter!$C$19</f>
        <v>#N/A</v>
      </c>
      <c r="HZ85" s="89" t="e">
        <f ca="1">HZ62*HZ39/E3_Parameter!$C$19</f>
        <v>#N/A</v>
      </c>
      <c r="IA85" s="89" t="e">
        <f ca="1">IA62*IA39/E3_Parameter!$C$19</f>
        <v>#N/A</v>
      </c>
      <c r="IB85" s="89" t="e">
        <f ca="1">IB62*IB39/E3_Parameter!$C$19</f>
        <v>#N/A</v>
      </c>
      <c r="IC85" s="89" t="e">
        <f ca="1">IC62*IC39/E3_Parameter!$C$19</f>
        <v>#N/A</v>
      </c>
      <c r="ID85" s="89" t="e">
        <f ca="1">ID62*ID39/E3_Parameter!$C$19</f>
        <v>#N/A</v>
      </c>
      <c r="IE85" s="89" t="e">
        <f ca="1">IE62*IE39/E3_Parameter!$C$19</f>
        <v>#N/A</v>
      </c>
      <c r="IF85" s="89" t="e">
        <f ca="1">IF62*IF39/E3_Parameter!$C$19</f>
        <v>#N/A</v>
      </c>
      <c r="IG85" s="89" t="e">
        <f ca="1">IG62*IG39/E3_Parameter!$C$19</f>
        <v>#N/A</v>
      </c>
      <c r="IH85" s="89" t="e">
        <f ca="1">IH62*IH39/E3_Parameter!$C$19</f>
        <v>#N/A</v>
      </c>
      <c r="II85" s="89" t="e">
        <f ca="1">II62*II39/E3_Parameter!$C$19</f>
        <v>#N/A</v>
      </c>
      <c r="IJ85" s="89" t="e">
        <f ca="1">IJ62*IJ39/E3_Parameter!$C$19</f>
        <v>#N/A</v>
      </c>
      <c r="IK85" s="89" t="e">
        <f ca="1">IK62*IK39/E3_Parameter!$C$19</f>
        <v>#N/A</v>
      </c>
      <c r="IL85" s="89" t="e">
        <f ca="1">IL62*IL39/E3_Parameter!$C$19</f>
        <v>#N/A</v>
      </c>
      <c r="IM85" s="89" t="e">
        <f ca="1">IM62*IM39/E3_Parameter!$C$19</f>
        <v>#N/A</v>
      </c>
      <c r="IN85" s="89" t="e">
        <f ca="1">IN62*IN39/E3_Parameter!$C$19</f>
        <v>#N/A</v>
      </c>
      <c r="IO85" s="89" t="e">
        <f ca="1">IO62*IO39/E3_Parameter!$C$19</f>
        <v>#N/A</v>
      </c>
      <c r="IP85" s="89" t="e">
        <f ca="1">IP62*IP39/E3_Parameter!$C$19</f>
        <v>#N/A</v>
      </c>
      <c r="IQ85" s="89" t="e">
        <f ca="1">IQ62*IQ39/E3_Parameter!$C$19</f>
        <v>#N/A</v>
      </c>
      <c r="IR85" s="89" t="e">
        <f ca="1">IR62*IR39/E3_Parameter!$C$19</f>
        <v>#N/A</v>
      </c>
      <c r="IS85" s="89" t="e">
        <f ca="1">IS62*IS39/E3_Parameter!$C$19</f>
        <v>#N/A</v>
      </c>
      <c r="IT85" s="89" t="e">
        <f ca="1">IT62*IT39/E3_Parameter!$C$19</f>
        <v>#N/A</v>
      </c>
      <c r="IU85" s="89" t="e">
        <f ca="1">IU62*IU39/E3_Parameter!$C$19</f>
        <v>#N/A</v>
      </c>
      <c r="IV85" s="89" t="e">
        <f ca="1">IV62*IV39/E3_Parameter!$C$19</f>
        <v>#N/A</v>
      </c>
      <c r="IW85" s="89" t="e">
        <f ca="1">IW62*IW39/E3_Parameter!$C$19</f>
        <v>#N/A</v>
      </c>
      <c r="IX85" s="89" t="e">
        <f ca="1">IX62*IX39/E3_Parameter!$C$19</f>
        <v>#N/A</v>
      </c>
      <c r="IY85" s="89" t="e">
        <f ca="1">IY62*IY39/E3_Parameter!$C$19</f>
        <v>#N/A</v>
      </c>
      <c r="IZ85" s="89" t="e">
        <f ca="1">IZ62*IZ39/E3_Parameter!$C$19</f>
        <v>#N/A</v>
      </c>
      <c r="JA85" s="89" t="e">
        <f ca="1">JA62*JA39/E3_Parameter!$C$19</f>
        <v>#N/A</v>
      </c>
      <c r="JB85" s="89" t="e">
        <f ca="1">JB62*JB39/E3_Parameter!$C$19</f>
        <v>#N/A</v>
      </c>
      <c r="JC85" s="89" t="e">
        <f ca="1">JC62*JC39/E3_Parameter!$C$19</f>
        <v>#N/A</v>
      </c>
      <c r="JD85" s="89" t="e">
        <f ca="1">JD62*JD39/E3_Parameter!$C$19</f>
        <v>#N/A</v>
      </c>
      <c r="JE85" s="89" t="e">
        <f ca="1">JE62*JE39/E3_Parameter!$C$19</f>
        <v>#N/A</v>
      </c>
      <c r="JF85" s="89" t="e">
        <f ca="1">JF62*JF39/E3_Parameter!$C$19</f>
        <v>#N/A</v>
      </c>
      <c r="JG85" s="89" t="e">
        <f ca="1">JG62*JG39/E3_Parameter!$C$19</f>
        <v>#N/A</v>
      </c>
      <c r="JH85" s="89" t="e">
        <f ca="1">JH62*JH39/E3_Parameter!$C$19</f>
        <v>#N/A</v>
      </c>
      <c r="JI85" s="89" t="e">
        <f ca="1">JI62*JI39/E3_Parameter!$C$19</f>
        <v>#N/A</v>
      </c>
      <c r="JJ85" s="89" t="e">
        <f ca="1">JJ62*JJ39/E3_Parameter!$C$19</f>
        <v>#N/A</v>
      </c>
      <c r="JK85" s="89" t="e">
        <f ca="1">JK62*JK39/E3_Parameter!$C$19</f>
        <v>#N/A</v>
      </c>
      <c r="JL85" s="89" t="e">
        <f ca="1">JL62*JL39/E3_Parameter!$C$19</f>
        <v>#N/A</v>
      </c>
      <c r="JM85" s="89" t="e">
        <f ca="1">JM62*JM39/E3_Parameter!$C$19</f>
        <v>#N/A</v>
      </c>
      <c r="JN85" s="89" t="e">
        <f ca="1">JN62*JN39/E3_Parameter!$C$19</f>
        <v>#N/A</v>
      </c>
      <c r="JO85" s="89" t="e">
        <f ca="1">JO62*JO39/E3_Parameter!$C$19</f>
        <v>#N/A</v>
      </c>
      <c r="JP85" s="89" t="e">
        <f ca="1">JP62*JP39/E3_Parameter!$C$19</f>
        <v>#N/A</v>
      </c>
      <c r="JQ85" s="89" t="e">
        <f ca="1">JQ62*JQ39/E3_Parameter!$C$19</f>
        <v>#N/A</v>
      </c>
      <c r="JR85" s="89" t="e">
        <f ca="1">JR62*JR39/E3_Parameter!$C$19</f>
        <v>#N/A</v>
      </c>
      <c r="JS85" s="89" t="e">
        <f ca="1">JS62*JS39/E3_Parameter!$C$19</f>
        <v>#N/A</v>
      </c>
      <c r="JT85" s="89" t="e">
        <f ca="1">JT62*JT39/E3_Parameter!$C$19</f>
        <v>#N/A</v>
      </c>
      <c r="JU85" s="89" t="e">
        <f ca="1">JU62*JU39/E3_Parameter!$C$19</f>
        <v>#N/A</v>
      </c>
      <c r="JV85" s="89" t="e">
        <f ca="1">JV62*JV39/E3_Parameter!$C$19</f>
        <v>#N/A</v>
      </c>
      <c r="JW85" s="89" t="e">
        <f ca="1">JW62*JW39/E3_Parameter!$C$19</f>
        <v>#N/A</v>
      </c>
      <c r="JX85" s="89" t="e">
        <f ca="1">JX62*JX39/E3_Parameter!$C$19</f>
        <v>#N/A</v>
      </c>
      <c r="JY85" s="89" t="e">
        <f ca="1">JY62*JY39/E3_Parameter!$C$19</f>
        <v>#N/A</v>
      </c>
      <c r="JZ85" s="89" t="e">
        <f ca="1">JZ62*JZ39/E3_Parameter!$C$19</f>
        <v>#N/A</v>
      </c>
      <c r="KA85" s="89" t="e">
        <f ca="1">KA62*KA39/E3_Parameter!$C$19</f>
        <v>#N/A</v>
      </c>
      <c r="KB85" s="89" t="e">
        <f ca="1">KB62*KB39/E3_Parameter!$C$19</f>
        <v>#N/A</v>
      </c>
      <c r="KC85" s="89" t="e">
        <f ca="1">KC62*KC39/E3_Parameter!$C$19</f>
        <v>#N/A</v>
      </c>
      <c r="KD85" s="89" t="e">
        <f ca="1">KD62*KD39/E3_Parameter!$C$19</f>
        <v>#N/A</v>
      </c>
      <c r="KE85" s="89" t="e">
        <f ca="1">KE62*KE39/E3_Parameter!$C$19</f>
        <v>#N/A</v>
      </c>
      <c r="KF85" s="89" t="e">
        <f ca="1">KF62*KF39/E3_Parameter!$C$19</f>
        <v>#N/A</v>
      </c>
      <c r="KG85" s="89" t="e">
        <f ca="1">KG62*KG39/E3_Parameter!$C$19</f>
        <v>#N/A</v>
      </c>
      <c r="KH85" s="89" t="e">
        <f ca="1">KH62*KH39/E3_Parameter!$C$19</f>
        <v>#N/A</v>
      </c>
      <c r="KI85" s="89" t="e">
        <f ca="1">KI62*KI39/E3_Parameter!$C$19</f>
        <v>#N/A</v>
      </c>
      <c r="KJ85" s="89" t="e">
        <f ca="1">KJ62*KJ39/E3_Parameter!$C$19</f>
        <v>#N/A</v>
      </c>
      <c r="KK85" s="89" t="e">
        <f ca="1">KK62*KK39/E3_Parameter!$C$19</f>
        <v>#N/A</v>
      </c>
      <c r="KL85" s="89" t="e">
        <f ca="1">KL62*KL39/E3_Parameter!$C$19</f>
        <v>#N/A</v>
      </c>
      <c r="KM85" s="89" t="e">
        <f ca="1">KM62*KM39/E3_Parameter!$C$19</f>
        <v>#N/A</v>
      </c>
      <c r="KN85" s="89" t="e">
        <f ca="1">KN62*KN39/E3_Parameter!$C$19</f>
        <v>#N/A</v>
      </c>
      <c r="KO85" s="89" t="e">
        <f ca="1">KO62*KO39/E3_Parameter!$C$19</f>
        <v>#N/A</v>
      </c>
      <c r="KP85" s="89" t="e">
        <f ca="1">KP62*KP39/E3_Parameter!$C$19</f>
        <v>#N/A</v>
      </c>
      <c r="KQ85" s="89" t="e">
        <f ca="1">KQ62*KQ39/E3_Parameter!$C$19</f>
        <v>#N/A</v>
      </c>
      <c r="KR85" s="89" t="e">
        <f ca="1">KR62*KR39/E3_Parameter!$C$19</f>
        <v>#N/A</v>
      </c>
      <c r="KS85" s="89" t="e">
        <f ca="1">KS62*KS39/E3_Parameter!$C$19</f>
        <v>#N/A</v>
      </c>
      <c r="KT85" s="89" t="e">
        <f ca="1">KT62*KT39/E3_Parameter!$C$19</f>
        <v>#N/A</v>
      </c>
      <c r="KU85" s="89" t="e">
        <f ca="1">KU62*KU39/E3_Parameter!$C$19</f>
        <v>#N/A</v>
      </c>
      <c r="KV85" s="89" t="e">
        <f ca="1">KV62*KV39/E3_Parameter!$C$19</f>
        <v>#N/A</v>
      </c>
      <c r="KW85" s="89" t="e">
        <f ca="1">KW62*KW39/E3_Parameter!$C$19</f>
        <v>#N/A</v>
      </c>
      <c r="KX85" s="89" t="e">
        <f ca="1">KX62*KX39/E3_Parameter!$C$19</f>
        <v>#N/A</v>
      </c>
      <c r="KY85" s="89" t="e">
        <f ca="1">KY62*KY39/E3_Parameter!$C$19</f>
        <v>#N/A</v>
      </c>
      <c r="KZ85" s="89" t="e">
        <f ca="1">KZ62*KZ39/E3_Parameter!$C$19</f>
        <v>#N/A</v>
      </c>
      <c r="LA85" s="89" t="e">
        <f ca="1">LA62*LA39/E3_Parameter!$C$19</f>
        <v>#N/A</v>
      </c>
      <c r="LB85" s="89" t="e">
        <f ca="1">LB62*LB39/E3_Parameter!$C$19</f>
        <v>#N/A</v>
      </c>
      <c r="LC85" s="89" t="e">
        <f ca="1">LC62*LC39/E3_Parameter!$C$19</f>
        <v>#N/A</v>
      </c>
      <c r="LD85" s="89" t="e">
        <f ca="1">LD62*LD39/E3_Parameter!$C$19</f>
        <v>#N/A</v>
      </c>
      <c r="LE85" s="89" t="e">
        <f ca="1">LE62*LE39/E3_Parameter!$C$19</f>
        <v>#N/A</v>
      </c>
      <c r="LF85" s="89" t="e">
        <f ca="1">LF62*LF39/E3_Parameter!$C$19</f>
        <v>#N/A</v>
      </c>
      <c r="LG85" s="89" t="e">
        <f ca="1">LG62*LG39/E3_Parameter!$C$19</f>
        <v>#N/A</v>
      </c>
      <c r="LH85" s="89" t="e">
        <f ca="1">LH62*LH39/E3_Parameter!$C$19</f>
        <v>#N/A</v>
      </c>
      <c r="LI85" s="89" t="e">
        <f ca="1">LI62*LI39/E3_Parameter!$C$19</f>
        <v>#N/A</v>
      </c>
      <c r="LJ85" s="89" t="e">
        <f ca="1">LJ62*LJ39/E3_Parameter!$C$19</f>
        <v>#N/A</v>
      </c>
      <c r="LK85" s="89" t="e">
        <f ca="1">LK62*LK39/E3_Parameter!$C$19</f>
        <v>#N/A</v>
      </c>
      <c r="LL85" s="89" t="e">
        <f ca="1">LL62*LL39/E3_Parameter!$C$19</f>
        <v>#N/A</v>
      </c>
      <c r="LM85" s="89" t="e">
        <f ca="1">LM62*LM39/E3_Parameter!$C$19</f>
        <v>#N/A</v>
      </c>
      <c r="LN85" s="89" t="e">
        <f ca="1">LN62*LN39/E3_Parameter!$C$19</f>
        <v>#N/A</v>
      </c>
      <c r="LO85" s="89" t="e">
        <f ca="1">LO62*LO39/E3_Parameter!$C$19</f>
        <v>#N/A</v>
      </c>
      <c r="LP85" s="89" t="e">
        <f ca="1">LP62*LP39/E3_Parameter!$C$19</f>
        <v>#N/A</v>
      </c>
      <c r="LQ85" s="89" t="e">
        <f ca="1">LQ62*LQ39/E3_Parameter!$C$19</f>
        <v>#N/A</v>
      </c>
      <c r="LR85" s="89" t="e">
        <f ca="1">LR62*LR39/E3_Parameter!$C$19</f>
        <v>#N/A</v>
      </c>
      <c r="LS85" s="89" t="e">
        <f ca="1">LS62*LS39/E3_Parameter!$C$19</f>
        <v>#N/A</v>
      </c>
      <c r="LT85" s="89" t="e">
        <f ca="1">LT62*LT39/E3_Parameter!$C$19</f>
        <v>#N/A</v>
      </c>
      <c r="LU85" s="89" t="e">
        <f ca="1">LU62*LU39/E3_Parameter!$C$19</f>
        <v>#N/A</v>
      </c>
      <c r="LV85" s="89" t="e">
        <f ca="1">LV62*LV39/E3_Parameter!$C$19</f>
        <v>#N/A</v>
      </c>
      <c r="LW85" s="89" t="e">
        <f ca="1">LW62*LW39/E3_Parameter!$C$19</f>
        <v>#N/A</v>
      </c>
      <c r="LX85" s="89" t="e">
        <f ca="1">LX62*LX39/E3_Parameter!$C$19</f>
        <v>#N/A</v>
      </c>
      <c r="LY85" s="89" t="e">
        <f ca="1">LY62*LY39/E3_Parameter!$C$19</f>
        <v>#N/A</v>
      </c>
      <c r="LZ85" s="89" t="e">
        <f ca="1">LZ62*LZ39/E3_Parameter!$C$19</f>
        <v>#N/A</v>
      </c>
      <c r="MA85" s="89" t="e">
        <f ca="1">MA62*MA39/E3_Parameter!$C$19</f>
        <v>#N/A</v>
      </c>
      <c r="MB85" s="89" t="e">
        <f ca="1">MB62*MB39/E3_Parameter!$C$19</f>
        <v>#N/A</v>
      </c>
      <c r="MC85" s="89" t="e">
        <f ca="1">MC62*MC39/E3_Parameter!$C$19</f>
        <v>#N/A</v>
      </c>
      <c r="MD85" s="89" t="e">
        <f ca="1">MD62*MD39/E3_Parameter!$C$19</f>
        <v>#N/A</v>
      </c>
      <c r="ME85" s="89" t="e">
        <f ca="1">ME62*ME39/E3_Parameter!$C$19</f>
        <v>#N/A</v>
      </c>
      <c r="MF85" s="89" t="e">
        <f ca="1">MF62*MF39/E3_Parameter!$C$19</f>
        <v>#N/A</v>
      </c>
      <c r="MG85" s="89" t="e">
        <f ca="1">MG62*MG39/E3_Parameter!$C$19</f>
        <v>#N/A</v>
      </c>
      <c r="MH85" s="89" t="e">
        <f ca="1">MH62*MH39/E3_Parameter!$C$19</f>
        <v>#N/A</v>
      </c>
      <c r="MI85" s="89" t="e">
        <f ca="1">MI62*MI39/E3_Parameter!$C$19</f>
        <v>#N/A</v>
      </c>
      <c r="MJ85" s="89" t="e">
        <f ca="1">MJ62*MJ39/E3_Parameter!$C$19</f>
        <v>#N/A</v>
      </c>
      <c r="MK85" s="89" t="e">
        <f ca="1">MK62*MK39/E3_Parameter!$C$19</f>
        <v>#N/A</v>
      </c>
      <c r="ML85" s="89" t="e">
        <f ca="1">ML62*ML39/E3_Parameter!$C$19</f>
        <v>#N/A</v>
      </c>
      <c r="MM85" s="89" t="e">
        <f ca="1">MM62*MM39/E3_Parameter!$C$19</f>
        <v>#N/A</v>
      </c>
      <c r="MN85" s="89" t="e">
        <f ca="1">MN62*MN39/E3_Parameter!$C$19</f>
        <v>#N/A</v>
      </c>
      <c r="MO85" s="89" t="e">
        <f ca="1">MO62*MO39/E3_Parameter!$C$19</f>
        <v>#N/A</v>
      </c>
      <c r="MP85" s="89" t="e">
        <f ca="1">MP62*MP39/E3_Parameter!$C$19</f>
        <v>#N/A</v>
      </c>
      <c r="MQ85" s="89" t="e">
        <f ca="1">MQ62*MQ39/E3_Parameter!$C$19</f>
        <v>#N/A</v>
      </c>
      <c r="MR85" s="89" t="e">
        <f ca="1">MR62*MR39/E3_Parameter!$C$19</f>
        <v>#N/A</v>
      </c>
      <c r="MS85" s="89" t="e">
        <f ca="1">MS62*MS39/E3_Parameter!$C$19</f>
        <v>#N/A</v>
      </c>
      <c r="MT85" s="89" t="e">
        <f ca="1">MT62*MT39/E3_Parameter!$C$19</f>
        <v>#N/A</v>
      </c>
      <c r="MU85" s="89" t="e">
        <f ca="1">MU62*MU39/E3_Parameter!$C$19</f>
        <v>#N/A</v>
      </c>
      <c r="MV85" s="89" t="e">
        <f ca="1">MV62*MV39/E3_Parameter!$C$19</f>
        <v>#N/A</v>
      </c>
      <c r="MW85" s="89" t="e">
        <f ca="1">MW62*MW39/E3_Parameter!$C$19</f>
        <v>#N/A</v>
      </c>
      <c r="MX85" s="89" t="e">
        <f ca="1">MX62*MX39/E3_Parameter!$C$19</f>
        <v>#N/A</v>
      </c>
      <c r="MY85" s="89" t="e">
        <f ca="1">MY62*MY39/E3_Parameter!$C$19</f>
        <v>#N/A</v>
      </c>
      <c r="MZ85" s="89" t="e">
        <f ca="1">MZ62*MZ39/E3_Parameter!$C$19</f>
        <v>#N/A</v>
      </c>
      <c r="NA85" s="89" t="e">
        <f ca="1">NA62*NA39/E3_Parameter!$C$19</f>
        <v>#N/A</v>
      </c>
      <c r="NB85" s="89" t="e">
        <f ca="1">NB62*NB39/E3_Parameter!$C$19</f>
        <v>#N/A</v>
      </c>
      <c r="NC85" s="89" t="e">
        <f ca="1">NC62*NC39/E3_Parameter!$C$19</f>
        <v>#N/A</v>
      </c>
      <c r="ND85" s="89" t="e">
        <f ca="1">ND62*ND39/E3_Parameter!$C$19</f>
        <v>#N/A</v>
      </c>
      <c r="NE85" s="89" t="e">
        <f ca="1">NE62*NE39/E3_Parameter!$C$19</f>
        <v>#N/A</v>
      </c>
      <c r="NF85" s="89" t="e">
        <f ca="1">NF62*NF39/E3_Parameter!$C$19</f>
        <v>#N/A</v>
      </c>
      <c r="NG85" s="89" t="e">
        <f ca="1">NG62*NG39/E3_Parameter!$C$19</f>
        <v>#N/A</v>
      </c>
      <c r="NH85" s="89" t="e">
        <f ca="1">NH62*NH39/E3_Parameter!$C$19</f>
        <v>#N/A</v>
      </c>
      <c r="NI85" s="89" t="e">
        <f ca="1">NI62*NI39/E3_Parameter!$C$19</f>
        <v>#N/A</v>
      </c>
      <c r="NJ85" s="89" t="e">
        <f ca="1">NJ62*NJ39/E3_Parameter!$C$19</f>
        <v>#N/A</v>
      </c>
      <c r="NK85" s="89" t="e">
        <f ca="1">NK62*NK39/E3_Parameter!$C$19</f>
        <v>#N/A</v>
      </c>
      <c r="NL85" s="89" t="e">
        <f ca="1">NL62*NL39/E3_Parameter!$C$19</f>
        <v>#N/A</v>
      </c>
      <c r="NM85" s="89" t="e">
        <f ca="1">NM62*NM39/E3_Parameter!$C$19</f>
        <v>#N/A</v>
      </c>
      <c r="NN85" s="89" t="e">
        <f ca="1">NN62*NN39/E3_Parameter!$C$19</f>
        <v>#N/A</v>
      </c>
      <c r="NO85" s="89" t="e">
        <f ca="1">NO62*NO39/E3_Parameter!$C$19</f>
        <v>#N/A</v>
      </c>
      <c r="NP85" s="89" t="e">
        <f ca="1">NP62*NP39/E3_Parameter!$C$19</f>
        <v>#N/A</v>
      </c>
      <c r="NQ85" s="89" t="e">
        <f ca="1">NQ62*NQ39/E3_Parameter!$C$19</f>
        <v>#N/A</v>
      </c>
      <c r="NR85" s="89" t="e">
        <f ca="1">NR62*NR39/E3_Parameter!$C$19</f>
        <v>#N/A</v>
      </c>
      <c r="NS85" s="89" t="e">
        <f ca="1">NS62*NS39/E3_Parameter!$C$19</f>
        <v>#N/A</v>
      </c>
      <c r="NT85" s="89" t="e">
        <f ca="1">NT62*NT39/E3_Parameter!$C$19</f>
        <v>#N/A</v>
      </c>
      <c r="NU85" s="89" t="e">
        <f ca="1">NU62*NU39/E3_Parameter!$C$19</f>
        <v>#N/A</v>
      </c>
      <c r="NV85" s="89" t="e">
        <f ca="1">NV62*NV39/E3_Parameter!$C$19</f>
        <v>#N/A</v>
      </c>
      <c r="NW85" s="89" t="e">
        <f ca="1">NW62*NW39/E3_Parameter!$C$19</f>
        <v>#N/A</v>
      </c>
      <c r="NX85" s="89" t="e">
        <f ca="1">NX62*NX39/E3_Parameter!$C$19</f>
        <v>#N/A</v>
      </c>
      <c r="NY85" s="89" t="e">
        <f ca="1">NY62*NY39/E3_Parameter!$C$19</f>
        <v>#N/A</v>
      </c>
      <c r="NZ85" s="89" t="e">
        <f ca="1">NZ62*NZ39/E3_Parameter!$C$19</f>
        <v>#N/A</v>
      </c>
      <c r="OA85" s="89" t="e">
        <f ca="1">OA62*OA39/E3_Parameter!$C$19</f>
        <v>#N/A</v>
      </c>
      <c r="OB85" s="89" t="e">
        <f ca="1">OB62*OB39/E3_Parameter!$C$19</f>
        <v>#N/A</v>
      </c>
      <c r="OC85" s="89" t="e">
        <f ca="1">OC62*OC39/E3_Parameter!$C$19</f>
        <v>#N/A</v>
      </c>
      <c r="OD85" s="89" t="e">
        <f ca="1">OD62*OD39/E3_Parameter!$C$19</f>
        <v>#N/A</v>
      </c>
      <c r="OE85" s="89" t="e">
        <f ca="1">OE62*OE39/E3_Parameter!$C$19</f>
        <v>#N/A</v>
      </c>
      <c r="OF85" s="89" t="e">
        <f ca="1">OF62*OF39/E3_Parameter!$C$19</f>
        <v>#N/A</v>
      </c>
      <c r="OG85" s="89" t="e">
        <f ca="1">OG62*OG39/E3_Parameter!$C$19</f>
        <v>#N/A</v>
      </c>
      <c r="OH85" s="89" t="e">
        <f ca="1">OH62*OH39/E3_Parameter!$C$19</f>
        <v>#N/A</v>
      </c>
      <c r="OI85" s="89" t="e">
        <f ca="1">OI62*OI39/E3_Parameter!$C$19</f>
        <v>#N/A</v>
      </c>
      <c r="OJ85" s="89" t="e">
        <f ca="1">OJ62*OJ39/E3_Parameter!$C$19</f>
        <v>#N/A</v>
      </c>
      <c r="OK85" s="89" t="e">
        <f ca="1">OK62*OK39/E3_Parameter!$C$19</f>
        <v>#N/A</v>
      </c>
      <c r="OL85" s="89" t="e">
        <f ca="1">OL62*OL39/E3_Parameter!$C$19</f>
        <v>#N/A</v>
      </c>
      <c r="OM85" s="89" t="e">
        <f ca="1">OM62*OM39/E3_Parameter!$C$19</f>
        <v>#N/A</v>
      </c>
    </row>
    <row r="86" spans="2:403" x14ac:dyDescent="0.3">
      <c r="B86" s="84">
        <v>450</v>
      </c>
      <c r="C86" s="85" t="s">
        <v>308</v>
      </c>
      <c r="D86" s="89">
        <f ca="1">D63*D40/E3_Parameter!$C$19</f>
        <v>38720.863856443626</v>
      </c>
      <c r="E86" s="89">
        <f ca="1">E63*E40/E3_Parameter!$C$19</f>
        <v>1057.7062742484031</v>
      </c>
      <c r="F86" s="89">
        <f ca="1">F63*F40/E3_Parameter!$C$19</f>
        <v>37663.157582195221</v>
      </c>
      <c r="G86" s="89">
        <f ca="1">G63*G40/E3_Parameter!$C$19</f>
        <v>18509.859799347054</v>
      </c>
      <c r="H86" s="89">
        <f ca="1">H63*H40/E3_Parameter!$C$19</f>
        <v>7403.9439197388228</v>
      </c>
      <c r="I86" s="89">
        <f ca="1">I63*I40/E3_Parameter!$C$19</f>
        <v>3701.9719598694114</v>
      </c>
      <c r="J86" s="89">
        <f ca="1">J63*J40/E3_Parameter!$C$19</f>
        <v>3701.9719598694114</v>
      </c>
      <c r="K86" s="89">
        <f ca="1">K63*K40/E3_Parameter!$C$19</f>
        <v>11105.915879608234</v>
      </c>
      <c r="L86" s="89">
        <f ca="1">L63*L40/E3_Parameter!$C$19</f>
        <v>3701.9719598694114</v>
      </c>
      <c r="M86" s="89">
        <f ca="1">M63*M40/E3_Parameter!$C$19</f>
        <v>7403.9439197388228</v>
      </c>
      <c r="N86" s="89">
        <f ca="1">N63*N40/E3_Parameter!$C$19</f>
        <v>3701.9719598694114</v>
      </c>
      <c r="O86" s="89">
        <f ca="1">O63*O40/E3_Parameter!$C$19</f>
        <v>3701.9719598694114</v>
      </c>
      <c r="P86" s="89">
        <f ca="1">P63*P40/E3_Parameter!$C$19</f>
        <v>19153.297782848167</v>
      </c>
      <c r="Q86" s="89">
        <f ca="1">Q63*Q40/E3_Parameter!$C$19</f>
        <v>9607.4986577563304</v>
      </c>
      <c r="R86" s="89">
        <f ca="1">R63*R40/E3_Parameter!$C$19</f>
        <v>9545.7991250918403</v>
      </c>
      <c r="S86" s="89">
        <f ca="1">S63*S40/E3_Parameter!$C$19</f>
        <v>4363.0383812746641</v>
      </c>
      <c r="T86" s="89">
        <f ca="1">T63*T40/E3_Parameter!$C$19</f>
        <v>5182.7607438171754</v>
      </c>
      <c r="U86" s="89">
        <f ca="1">U63*U40/E3_Parameter!$C$19</f>
        <v>2644.2656856210078</v>
      </c>
      <c r="V86" s="89">
        <f ca="1">V63*V40/E3_Parameter!$C$19</f>
        <v>2538.495058196168</v>
      </c>
      <c r="W86" s="89">
        <f ca="1">W63*W40/E3_Parameter!$C$19</f>
        <v>317.311882274521</v>
      </c>
      <c r="X86" s="89">
        <f ca="1">X63*X40/E3_Parameter!$C$19</f>
        <v>2221.1831759216466</v>
      </c>
      <c r="Y86" s="89">
        <f ca="1">Y63*Y40/E3_Parameter!$C$19</f>
        <v>317.311882274521</v>
      </c>
      <c r="Z86" s="89">
        <f ca="1">Z63*Z40/E3_Parameter!$C$19</f>
        <v>1903.8712936471259</v>
      </c>
      <c r="AA86" s="89">
        <f ca="1">AA63*AA40/E3_Parameter!$C$19</f>
        <v>317.311882274521</v>
      </c>
      <c r="AB86" s="89">
        <f ca="1">AB63*AB40/E3_Parameter!$C$19</f>
        <v>1586.5594113726047</v>
      </c>
      <c r="AC86" s="89">
        <f ca="1">AC63*AC40/E3_Parameter!$C$19</f>
        <v>317.311882274521</v>
      </c>
      <c r="AD86" s="89">
        <f ca="1">AD63*AD40/E3_Parameter!$C$19</f>
        <v>1269.247529098084</v>
      </c>
      <c r="AE86" s="89">
        <f ca="1">AE63*AE40/E3_Parameter!$C$19</f>
        <v>317.311882274521</v>
      </c>
      <c r="AF86" s="89">
        <f ca="1">AF63*AF40/E3_Parameter!$C$19</f>
        <v>951.93564682356293</v>
      </c>
      <c r="AG86" s="89">
        <f ca="1">AG63*AG40/E3_Parameter!$C$19</f>
        <v>317.311882274521</v>
      </c>
      <c r="AH86" s="89">
        <f ca="1">AH63*AH40/E3_Parameter!$C$19</f>
        <v>634.62376454904199</v>
      </c>
      <c r="AI86" s="89">
        <f ca="1">AI63*AI40/E3_Parameter!$C$19</f>
        <v>317.311882274521</v>
      </c>
      <c r="AJ86" s="89">
        <f ca="1">AJ63*AJ40/E3_Parameter!$C$19</f>
        <v>317.311882274521</v>
      </c>
      <c r="AK86" s="89" t="e">
        <f ca="1">AK63*AK40/E3_Parameter!$C$19</f>
        <v>#N/A</v>
      </c>
      <c r="AL86" s="89" t="e">
        <f ca="1">AL63*AL40/E3_Parameter!$C$19</f>
        <v>#N/A</v>
      </c>
      <c r="AM86" s="89" t="e">
        <f ca="1">AM63*AM40/E3_Parameter!$C$19</f>
        <v>#N/A</v>
      </c>
      <c r="AN86" s="89" t="e">
        <f ca="1">AN63*AN40/E3_Parameter!$C$19</f>
        <v>#N/A</v>
      </c>
      <c r="AO86" s="89" t="e">
        <f ca="1">AO63*AO40/E3_Parameter!$C$19</f>
        <v>#N/A</v>
      </c>
      <c r="AP86" s="89" t="e">
        <f ca="1">AP63*AP40/E3_Parameter!$C$19</f>
        <v>#N/A</v>
      </c>
      <c r="AQ86" s="89" t="e">
        <f ca="1">AQ63*AQ40/E3_Parameter!$C$19</f>
        <v>#N/A</v>
      </c>
      <c r="AR86" s="89" t="e">
        <f ca="1">AR63*AR40/E3_Parameter!$C$19</f>
        <v>#N/A</v>
      </c>
      <c r="AS86" s="89" t="e">
        <f ca="1">AS63*AS40/E3_Parameter!$C$19</f>
        <v>#N/A</v>
      </c>
      <c r="AT86" s="89" t="e">
        <f ca="1">AT63*AT40/E3_Parameter!$C$19</f>
        <v>#N/A</v>
      </c>
      <c r="AU86" s="89" t="e">
        <f ca="1">AU63*AU40/E3_Parameter!$C$19</f>
        <v>#N/A</v>
      </c>
      <c r="AV86" s="89" t="e">
        <f ca="1">AV63*AV40/E3_Parameter!$C$19</f>
        <v>#N/A</v>
      </c>
      <c r="AW86" s="89" t="e">
        <f ca="1">AW63*AW40/E3_Parameter!$C$19</f>
        <v>#N/A</v>
      </c>
      <c r="AX86" s="89" t="e">
        <f ca="1">AX63*AX40/E3_Parameter!$C$19</f>
        <v>#N/A</v>
      </c>
      <c r="AY86" s="89" t="e">
        <f ca="1">AY63*AY40/E3_Parameter!$C$19</f>
        <v>#N/A</v>
      </c>
      <c r="AZ86" s="89" t="e">
        <f ca="1">AZ63*AZ40/E3_Parameter!$C$19</f>
        <v>#N/A</v>
      </c>
      <c r="BA86" s="89" t="e">
        <f ca="1">BA63*BA40/E3_Parameter!$C$19</f>
        <v>#N/A</v>
      </c>
      <c r="BB86" s="89" t="e">
        <f ca="1">BB63*BB40/E3_Parameter!$C$19</f>
        <v>#N/A</v>
      </c>
      <c r="BC86" s="89" t="e">
        <f ca="1">BC63*BC40/E3_Parameter!$C$19</f>
        <v>#N/A</v>
      </c>
      <c r="BD86" s="89" t="e">
        <f ca="1">BD63*BD40/E3_Parameter!$C$19</f>
        <v>#N/A</v>
      </c>
      <c r="BE86" s="89" t="e">
        <f ca="1">BE63*BE40/E3_Parameter!$C$19</f>
        <v>#N/A</v>
      </c>
      <c r="BF86" s="89" t="e">
        <f ca="1">BF63*BF40/E3_Parameter!$C$19</f>
        <v>#N/A</v>
      </c>
      <c r="BG86" s="89" t="e">
        <f ca="1">BG63*BG40/E3_Parameter!$C$19</f>
        <v>#N/A</v>
      </c>
      <c r="BH86" s="89" t="e">
        <f ca="1">BH63*BH40/E3_Parameter!$C$19</f>
        <v>#N/A</v>
      </c>
      <c r="BI86" s="89" t="e">
        <f ca="1">BI63*BI40/E3_Parameter!$C$19</f>
        <v>#N/A</v>
      </c>
      <c r="BJ86" s="89" t="e">
        <f ca="1">BJ63*BJ40/E3_Parameter!$C$19</f>
        <v>#N/A</v>
      </c>
      <c r="BK86" s="89" t="e">
        <f ca="1">BK63*BK40/E3_Parameter!$C$19</f>
        <v>#N/A</v>
      </c>
      <c r="BL86" s="89" t="e">
        <f ca="1">BL63*BL40/E3_Parameter!$C$19</f>
        <v>#N/A</v>
      </c>
      <c r="BM86" s="89" t="e">
        <f ca="1">BM63*BM40/E3_Parameter!$C$19</f>
        <v>#N/A</v>
      </c>
      <c r="BN86" s="89" t="e">
        <f ca="1">BN63*BN40/E3_Parameter!$C$19</f>
        <v>#N/A</v>
      </c>
      <c r="BO86" s="89" t="e">
        <f ca="1">BO63*BO40/E3_Parameter!$C$19</f>
        <v>#N/A</v>
      </c>
      <c r="BP86" s="89" t="e">
        <f ca="1">BP63*BP40/E3_Parameter!$C$19</f>
        <v>#N/A</v>
      </c>
      <c r="BQ86" s="89" t="e">
        <f ca="1">BQ63*BQ40/E3_Parameter!$C$19</f>
        <v>#N/A</v>
      </c>
      <c r="BR86" s="89" t="e">
        <f ca="1">BR63*BR40/E3_Parameter!$C$19</f>
        <v>#N/A</v>
      </c>
      <c r="BS86" s="89" t="e">
        <f ca="1">BS63*BS40/E3_Parameter!$C$19</f>
        <v>#N/A</v>
      </c>
      <c r="BT86" s="89" t="e">
        <f ca="1">BT63*BT40/E3_Parameter!$C$19</f>
        <v>#N/A</v>
      </c>
      <c r="BU86" s="89" t="e">
        <f ca="1">BU63*BU40/E3_Parameter!$C$19</f>
        <v>#N/A</v>
      </c>
      <c r="BV86" s="89" t="e">
        <f ca="1">BV63*BV40/E3_Parameter!$C$19</f>
        <v>#N/A</v>
      </c>
      <c r="BW86" s="89" t="e">
        <f ca="1">BW63*BW40/E3_Parameter!$C$19</f>
        <v>#N/A</v>
      </c>
      <c r="BX86" s="89" t="e">
        <f ca="1">BX63*BX40/E3_Parameter!$C$19</f>
        <v>#N/A</v>
      </c>
      <c r="BY86" s="89" t="e">
        <f ca="1">BY63*BY40/E3_Parameter!$C$19</f>
        <v>#N/A</v>
      </c>
      <c r="BZ86" s="89" t="e">
        <f ca="1">BZ63*BZ40/E3_Parameter!$C$19</f>
        <v>#N/A</v>
      </c>
      <c r="CA86" s="89" t="e">
        <f ca="1">CA63*CA40/E3_Parameter!$C$19</f>
        <v>#N/A</v>
      </c>
      <c r="CB86" s="89" t="e">
        <f ca="1">CB63*CB40/E3_Parameter!$C$19</f>
        <v>#N/A</v>
      </c>
      <c r="CC86" s="89" t="e">
        <f ca="1">CC63*CC40/E3_Parameter!$C$19</f>
        <v>#N/A</v>
      </c>
      <c r="CD86" s="89" t="e">
        <f ca="1">CD63*CD40/E3_Parameter!$C$19</f>
        <v>#N/A</v>
      </c>
      <c r="CE86" s="89" t="e">
        <f ca="1">CE63*CE40/E3_Parameter!$C$19</f>
        <v>#N/A</v>
      </c>
      <c r="CF86" s="89" t="e">
        <f ca="1">CF63*CF40/E3_Parameter!$C$19</f>
        <v>#N/A</v>
      </c>
      <c r="CG86" s="89" t="e">
        <f ca="1">CG63*CG40/E3_Parameter!$C$19</f>
        <v>#N/A</v>
      </c>
      <c r="CH86" s="89" t="e">
        <f ca="1">CH63*CH40/E3_Parameter!$C$19</f>
        <v>#N/A</v>
      </c>
      <c r="CI86" s="89" t="e">
        <f ca="1">CI63*CI40/E3_Parameter!$C$19</f>
        <v>#N/A</v>
      </c>
      <c r="CJ86" s="89" t="e">
        <f ca="1">CJ63*CJ40/E3_Parameter!$C$19</f>
        <v>#N/A</v>
      </c>
      <c r="CK86" s="89" t="e">
        <f ca="1">CK63*CK40/E3_Parameter!$C$19</f>
        <v>#N/A</v>
      </c>
      <c r="CL86" s="89" t="e">
        <f ca="1">CL63*CL40/E3_Parameter!$C$19</f>
        <v>#N/A</v>
      </c>
      <c r="CM86" s="89" t="e">
        <f ca="1">CM63*CM40/E3_Parameter!$C$19</f>
        <v>#N/A</v>
      </c>
      <c r="CN86" s="89" t="e">
        <f ca="1">CN63*CN40/E3_Parameter!$C$19</f>
        <v>#N/A</v>
      </c>
      <c r="CO86" s="89" t="e">
        <f ca="1">CO63*CO40/E3_Parameter!$C$19</f>
        <v>#N/A</v>
      </c>
      <c r="CP86" s="89" t="e">
        <f ca="1">CP63*CP40/E3_Parameter!$C$19</f>
        <v>#N/A</v>
      </c>
      <c r="CQ86" s="89" t="e">
        <f ca="1">CQ63*CQ40/E3_Parameter!$C$19</f>
        <v>#N/A</v>
      </c>
      <c r="CR86" s="89" t="e">
        <f ca="1">CR63*CR40/E3_Parameter!$C$19</f>
        <v>#N/A</v>
      </c>
      <c r="CS86" s="89" t="e">
        <f ca="1">CS63*CS40/E3_Parameter!$C$19</f>
        <v>#N/A</v>
      </c>
      <c r="CT86" s="89" t="e">
        <f ca="1">CT63*CT40/E3_Parameter!$C$19</f>
        <v>#N/A</v>
      </c>
      <c r="CU86" s="89" t="e">
        <f ca="1">CU63*CU40/E3_Parameter!$C$19</f>
        <v>#N/A</v>
      </c>
      <c r="CV86" s="89" t="e">
        <f ca="1">CV63*CV40/E3_Parameter!$C$19</f>
        <v>#N/A</v>
      </c>
      <c r="CW86" s="89" t="e">
        <f ca="1">CW63*CW40/E3_Parameter!$C$19</f>
        <v>#N/A</v>
      </c>
      <c r="CX86" s="89" t="e">
        <f ca="1">CX63*CX40/E3_Parameter!$C$19</f>
        <v>#N/A</v>
      </c>
      <c r="CY86" s="89" t="e">
        <f ca="1">CY63*CY40/E3_Parameter!$C$19</f>
        <v>#N/A</v>
      </c>
      <c r="CZ86" s="89" t="e">
        <f ca="1">CZ63*CZ40/E3_Parameter!$C$19</f>
        <v>#N/A</v>
      </c>
      <c r="DA86" s="89" t="e">
        <f ca="1">DA63*DA40/E3_Parameter!$C$19</f>
        <v>#N/A</v>
      </c>
      <c r="DB86" s="89" t="e">
        <f ca="1">DB63*DB40/E3_Parameter!$C$19</f>
        <v>#N/A</v>
      </c>
      <c r="DC86" s="89" t="e">
        <f ca="1">DC63*DC40/E3_Parameter!$C$19</f>
        <v>#N/A</v>
      </c>
      <c r="DD86" s="89" t="e">
        <f ca="1">DD63*DD40/E3_Parameter!$C$19</f>
        <v>#N/A</v>
      </c>
      <c r="DE86" s="89" t="e">
        <f ca="1">DE63*DE40/E3_Parameter!$C$19</f>
        <v>#N/A</v>
      </c>
      <c r="DF86" s="89" t="e">
        <f ca="1">DF63*DF40/E3_Parameter!$C$19</f>
        <v>#N/A</v>
      </c>
      <c r="DG86" s="89" t="e">
        <f ca="1">DG63*DG40/E3_Parameter!$C$19</f>
        <v>#N/A</v>
      </c>
      <c r="DH86" s="89" t="e">
        <f ca="1">DH63*DH40/E3_Parameter!$C$19</f>
        <v>#N/A</v>
      </c>
      <c r="DI86" s="89" t="e">
        <f ca="1">DI63*DI40/E3_Parameter!$C$19</f>
        <v>#N/A</v>
      </c>
      <c r="DJ86" s="89" t="e">
        <f ca="1">DJ63*DJ40/E3_Parameter!$C$19</f>
        <v>#N/A</v>
      </c>
      <c r="DK86" s="89" t="e">
        <f ca="1">DK63*DK40/E3_Parameter!$C$19</f>
        <v>#N/A</v>
      </c>
      <c r="DL86" s="89" t="e">
        <f ca="1">DL63*DL40/E3_Parameter!$C$19</f>
        <v>#N/A</v>
      </c>
      <c r="DM86" s="89" t="e">
        <f ca="1">DM63*DM40/E3_Parameter!$C$19</f>
        <v>#N/A</v>
      </c>
      <c r="DN86" s="89" t="e">
        <f ca="1">DN63*DN40/E3_Parameter!$C$19</f>
        <v>#N/A</v>
      </c>
      <c r="DO86" s="89" t="e">
        <f ca="1">DO63*DO40/E3_Parameter!$C$19</f>
        <v>#N/A</v>
      </c>
      <c r="DP86" s="89" t="e">
        <f ca="1">DP63*DP40/E3_Parameter!$C$19</f>
        <v>#N/A</v>
      </c>
      <c r="DQ86" s="89" t="e">
        <f ca="1">DQ63*DQ40/E3_Parameter!$C$19</f>
        <v>#N/A</v>
      </c>
      <c r="DR86" s="89" t="e">
        <f ca="1">DR63*DR40/E3_Parameter!$C$19</f>
        <v>#N/A</v>
      </c>
      <c r="DS86" s="89" t="e">
        <f ca="1">DS63*DS40/E3_Parameter!$C$19</f>
        <v>#N/A</v>
      </c>
      <c r="DT86" s="89" t="e">
        <f ca="1">DT63*DT40/E3_Parameter!$C$19</f>
        <v>#N/A</v>
      </c>
      <c r="DU86" s="89" t="e">
        <f ca="1">DU63*DU40/E3_Parameter!$C$19</f>
        <v>#N/A</v>
      </c>
      <c r="DV86" s="89" t="e">
        <f ca="1">DV63*DV40/E3_Parameter!$C$19</f>
        <v>#N/A</v>
      </c>
      <c r="DW86" s="89" t="e">
        <f ca="1">DW63*DW40/E3_Parameter!$C$19</f>
        <v>#N/A</v>
      </c>
      <c r="DX86" s="89" t="e">
        <f ca="1">DX63*DX40/E3_Parameter!$C$19</f>
        <v>#N/A</v>
      </c>
      <c r="DY86" s="89" t="e">
        <f ca="1">DY63*DY40/E3_Parameter!$C$19</f>
        <v>#N/A</v>
      </c>
      <c r="DZ86" s="89" t="e">
        <f ca="1">DZ63*DZ40/E3_Parameter!$C$19</f>
        <v>#N/A</v>
      </c>
      <c r="EA86" s="89" t="e">
        <f ca="1">EA63*EA40/E3_Parameter!$C$19</f>
        <v>#N/A</v>
      </c>
      <c r="EB86" s="89" t="e">
        <f ca="1">EB63*EB40/E3_Parameter!$C$19</f>
        <v>#N/A</v>
      </c>
      <c r="EC86" s="89" t="e">
        <f ca="1">EC63*EC40/E3_Parameter!$C$19</f>
        <v>#N/A</v>
      </c>
      <c r="ED86" s="89" t="e">
        <f ca="1">ED63*ED40/E3_Parameter!$C$19</f>
        <v>#N/A</v>
      </c>
      <c r="EE86" s="89" t="e">
        <f ca="1">EE63*EE40/E3_Parameter!$C$19</f>
        <v>#N/A</v>
      </c>
      <c r="EF86" s="89" t="e">
        <f ca="1">EF63*EF40/E3_Parameter!$C$19</f>
        <v>#N/A</v>
      </c>
      <c r="EG86" s="89" t="e">
        <f ca="1">EG63*EG40/E3_Parameter!$C$19</f>
        <v>#N/A</v>
      </c>
      <c r="EH86" s="89" t="e">
        <f ca="1">EH63*EH40/E3_Parameter!$C$19</f>
        <v>#N/A</v>
      </c>
      <c r="EI86" s="89" t="e">
        <f ca="1">EI63*EI40/E3_Parameter!$C$19</f>
        <v>#N/A</v>
      </c>
      <c r="EJ86" s="89" t="e">
        <f ca="1">EJ63*EJ40/E3_Parameter!$C$19</f>
        <v>#N/A</v>
      </c>
      <c r="EK86" s="89" t="e">
        <f ca="1">EK63*EK40/E3_Parameter!$C$19</f>
        <v>#N/A</v>
      </c>
      <c r="EL86" s="89" t="e">
        <f ca="1">EL63*EL40/E3_Parameter!$C$19</f>
        <v>#N/A</v>
      </c>
      <c r="EM86" s="89" t="e">
        <f ca="1">EM63*EM40/E3_Parameter!$C$19</f>
        <v>#N/A</v>
      </c>
      <c r="EN86" s="89" t="e">
        <f ca="1">EN63*EN40/E3_Parameter!$C$19</f>
        <v>#N/A</v>
      </c>
      <c r="EO86" s="89" t="e">
        <f ca="1">EO63*EO40/E3_Parameter!$C$19</f>
        <v>#N/A</v>
      </c>
      <c r="EP86" s="89" t="e">
        <f ca="1">EP63*EP40/E3_Parameter!$C$19</f>
        <v>#N/A</v>
      </c>
      <c r="EQ86" s="89" t="e">
        <f ca="1">EQ63*EQ40/E3_Parameter!$C$19</f>
        <v>#N/A</v>
      </c>
      <c r="ER86" s="89" t="e">
        <f ca="1">ER63*ER40/E3_Parameter!$C$19</f>
        <v>#N/A</v>
      </c>
      <c r="ES86" s="89" t="e">
        <f ca="1">ES63*ES40/E3_Parameter!$C$19</f>
        <v>#N/A</v>
      </c>
      <c r="ET86" s="89" t="e">
        <f ca="1">ET63*ET40/E3_Parameter!$C$19</f>
        <v>#N/A</v>
      </c>
      <c r="EU86" s="89" t="e">
        <f ca="1">EU63*EU40/E3_Parameter!$C$19</f>
        <v>#N/A</v>
      </c>
      <c r="EV86" s="89" t="e">
        <f ca="1">EV63*EV40/E3_Parameter!$C$19</f>
        <v>#N/A</v>
      </c>
      <c r="EW86" s="89" t="e">
        <f ca="1">EW63*EW40/E3_Parameter!$C$19</f>
        <v>#N/A</v>
      </c>
      <c r="EX86" s="89" t="e">
        <f ca="1">EX63*EX40/E3_Parameter!$C$19</f>
        <v>#N/A</v>
      </c>
      <c r="EY86" s="89" t="e">
        <f ca="1">EY63*EY40/E3_Parameter!$C$19</f>
        <v>#N/A</v>
      </c>
      <c r="EZ86" s="89" t="e">
        <f ca="1">EZ63*EZ40/E3_Parameter!$C$19</f>
        <v>#N/A</v>
      </c>
      <c r="FA86" s="89" t="e">
        <f ca="1">FA63*FA40/E3_Parameter!$C$19</f>
        <v>#N/A</v>
      </c>
      <c r="FB86" s="89" t="e">
        <f ca="1">FB63*FB40/E3_Parameter!$C$19</f>
        <v>#N/A</v>
      </c>
      <c r="FC86" s="89" t="e">
        <f ca="1">FC63*FC40/E3_Parameter!$C$19</f>
        <v>#N/A</v>
      </c>
      <c r="FD86" s="89" t="e">
        <f ca="1">FD63*FD40/E3_Parameter!$C$19</f>
        <v>#N/A</v>
      </c>
      <c r="FE86" s="89" t="e">
        <f ca="1">FE63*FE40/E3_Parameter!$C$19</f>
        <v>#N/A</v>
      </c>
      <c r="FF86" s="89" t="e">
        <f ca="1">FF63*FF40/E3_Parameter!$C$19</f>
        <v>#N/A</v>
      </c>
      <c r="FG86" s="89" t="e">
        <f ca="1">FG63*FG40/E3_Parameter!$C$19</f>
        <v>#N/A</v>
      </c>
      <c r="FH86" s="89" t="e">
        <f ca="1">FH63*FH40/E3_Parameter!$C$19</f>
        <v>#N/A</v>
      </c>
      <c r="FI86" s="89" t="e">
        <f ca="1">FI63*FI40/E3_Parameter!$C$19</f>
        <v>#N/A</v>
      </c>
      <c r="FJ86" s="89" t="e">
        <f ca="1">FJ63*FJ40/E3_Parameter!$C$19</f>
        <v>#N/A</v>
      </c>
      <c r="FK86" s="89" t="e">
        <f ca="1">FK63*FK40/E3_Parameter!$C$19</f>
        <v>#N/A</v>
      </c>
      <c r="FL86" s="89" t="e">
        <f ca="1">FL63*FL40/E3_Parameter!$C$19</f>
        <v>#N/A</v>
      </c>
      <c r="FM86" s="89" t="e">
        <f ca="1">FM63*FM40/E3_Parameter!$C$19</f>
        <v>#N/A</v>
      </c>
      <c r="FN86" s="89" t="e">
        <f ca="1">FN63*FN40/E3_Parameter!$C$19</f>
        <v>#N/A</v>
      </c>
      <c r="FO86" s="89" t="e">
        <f ca="1">FO63*FO40/E3_Parameter!$C$19</f>
        <v>#N/A</v>
      </c>
      <c r="FP86" s="89" t="e">
        <f ca="1">FP63*FP40/E3_Parameter!$C$19</f>
        <v>#N/A</v>
      </c>
      <c r="FQ86" s="89" t="e">
        <f ca="1">FQ63*FQ40/E3_Parameter!$C$19</f>
        <v>#N/A</v>
      </c>
      <c r="FR86" s="89" t="e">
        <f ca="1">FR63*FR40/E3_Parameter!$C$19</f>
        <v>#N/A</v>
      </c>
      <c r="FS86" s="89" t="e">
        <f ca="1">FS63*FS40/E3_Parameter!$C$19</f>
        <v>#N/A</v>
      </c>
      <c r="FT86" s="89" t="e">
        <f ca="1">FT63*FT40/E3_Parameter!$C$19</f>
        <v>#N/A</v>
      </c>
      <c r="FU86" s="89" t="e">
        <f ca="1">FU63*FU40/E3_Parameter!$C$19</f>
        <v>#N/A</v>
      </c>
      <c r="FV86" s="89" t="e">
        <f ca="1">FV63*FV40/E3_Parameter!$C$19</f>
        <v>#N/A</v>
      </c>
      <c r="FW86" s="89" t="e">
        <f ca="1">FW63*FW40/E3_Parameter!$C$19</f>
        <v>#N/A</v>
      </c>
      <c r="FX86" s="89" t="e">
        <f ca="1">FX63*FX40/E3_Parameter!$C$19</f>
        <v>#N/A</v>
      </c>
      <c r="FY86" s="89" t="e">
        <f ca="1">FY63*FY40/E3_Parameter!$C$19</f>
        <v>#N/A</v>
      </c>
      <c r="FZ86" s="89" t="e">
        <f ca="1">FZ63*FZ40/E3_Parameter!$C$19</f>
        <v>#N/A</v>
      </c>
      <c r="GA86" s="89" t="e">
        <f ca="1">GA63*GA40/E3_Parameter!$C$19</f>
        <v>#N/A</v>
      </c>
      <c r="GB86" s="89" t="e">
        <f ca="1">GB63*GB40/E3_Parameter!$C$19</f>
        <v>#N/A</v>
      </c>
      <c r="GC86" s="89" t="e">
        <f ca="1">GC63*GC40/E3_Parameter!$C$19</f>
        <v>#N/A</v>
      </c>
      <c r="GD86" s="89" t="e">
        <f ca="1">GD63*GD40/E3_Parameter!$C$19</f>
        <v>#N/A</v>
      </c>
      <c r="GE86" s="89" t="e">
        <f ca="1">GE63*GE40/E3_Parameter!$C$19</f>
        <v>#N/A</v>
      </c>
      <c r="GF86" s="89" t="e">
        <f ca="1">GF63*GF40/E3_Parameter!$C$19</f>
        <v>#N/A</v>
      </c>
      <c r="GG86" s="89" t="e">
        <f ca="1">GG63*GG40/E3_Parameter!$C$19</f>
        <v>#N/A</v>
      </c>
      <c r="GH86" s="89" t="e">
        <f ca="1">GH63*GH40/E3_Parameter!$C$19</f>
        <v>#N/A</v>
      </c>
      <c r="GI86" s="89" t="e">
        <f ca="1">GI63*GI40/E3_Parameter!$C$19</f>
        <v>#N/A</v>
      </c>
      <c r="GJ86" s="89" t="e">
        <f ca="1">GJ63*GJ40/E3_Parameter!$C$19</f>
        <v>#N/A</v>
      </c>
      <c r="GK86" s="89" t="e">
        <f ca="1">GK63*GK40/E3_Parameter!$C$19</f>
        <v>#N/A</v>
      </c>
      <c r="GL86" s="89" t="e">
        <f ca="1">GL63*GL40/E3_Parameter!$C$19</f>
        <v>#N/A</v>
      </c>
      <c r="GM86" s="89" t="e">
        <f ca="1">GM63*GM40/E3_Parameter!$C$19</f>
        <v>#N/A</v>
      </c>
      <c r="GN86" s="89" t="e">
        <f ca="1">GN63*GN40/E3_Parameter!$C$19</f>
        <v>#N/A</v>
      </c>
      <c r="GO86" s="89" t="e">
        <f ca="1">GO63*GO40/E3_Parameter!$C$19</f>
        <v>#N/A</v>
      </c>
      <c r="GP86" s="89" t="e">
        <f ca="1">GP63*GP40/E3_Parameter!$C$19</f>
        <v>#N/A</v>
      </c>
      <c r="GQ86" s="89" t="e">
        <f ca="1">GQ63*GQ40/E3_Parameter!$C$19</f>
        <v>#N/A</v>
      </c>
      <c r="GR86" s="89" t="e">
        <f ca="1">GR63*GR40/E3_Parameter!$C$19</f>
        <v>#N/A</v>
      </c>
      <c r="GS86" s="89" t="e">
        <f ca="1">GS63*GS40/E3_Parameter!$C$19</f>
        <v>#N/A</v>
      </c>
      <c r="GT86" s="89" t="e">
        <f ca="1">GT63*GT40/E3_Parameter!$C$19</f>
        <v>#N/A</v>
      </c>
      <c r="GU86" s="89" t="e">
        <f ca="1">GU63*GU40/E3_Parameter!$C$19</f>
        <v>#N/A</v>
      </c>
      <c r="GV86" s="89" t="e">
        <f ca="1">GV63*GV40/E3_Parameter!$C$19</f>
        <v>#N/A</v>
      </c>
      <c r="GW86" s="89" t="e">
        <f ca="1">GW63*GW40/E3_Parameter!$C$19</f>
        <v>#N/A</v>
      </c>
      <c r="GX86" s="89" t="e">
        <f ca="1">GX63*GX40/E3_Parameter!$C$19</f>
        <v>#N/A</v>
      </c>
      <c r="GY86" s="89" t="e">
        <f ca="1">GY63*GY40/E3_Parameter!$C$19</f>
        <v>#N/A</v>
      </c>
      <c r="GZ86" s="89" t="e">
        <f ca="1">GZ63*GZ40/E3_Parameter!$C$19</f>
        <v>#N/A</v>
      </c>
      <c r="HA86" s="89" t="e">
        <f ca="1">HA63*HA40/E3_Parameter!$C$19</f>
        <v>#N/A</v>
      </c>
      <c r="HB86" s="89" t="e">
        <f ca="1">HB63*HB40/E3_Parameter!$C$19</f>
        <v>#N/A</v>
      </c>
      <c r="HC86" s="89" t="e">
        <f ca="1">HC63*HC40/E3_Parameter!$C$19</f>
        <v>#N/A</v>
      </c>
      <c r="HD86" s="89" t="e">
        <f ca="1">HD63*HD40/E3_Parameter!$C$19</f>
        <v>#N/A</v>
      </c>
      <c r="HE86" s="89" t="e">
        <f ca="1">HE63*HE40/E3_Parameter!$C$19</f>
        <v>#N/A</v>
      </c>
      <c r="HF86" s="89" t="e">
        <f ca="1">HF63*HF40/E3_Parameter!$C$19</f>
        <v>#N/A</v>
      </c>
      <c r="HG86" s="89" t="e">
        <f ca="1">HG63*HG40/E3_Parameter!$C$19</f>
        <v>#N/A</v>
      </c>
      <c r="HH86" s="89" t="e">
        <f ca="1">HH63*HH40/E3_Parameter!$C$19</f>
        <v>#N/A</v>
      </c>
      <c r="HI86" s="89" t="e">
        <f ca="1">HI63*HI40/E3_Parameter!$C$19</f>
        <v>#N/A</v>
      </c>
      <c r="HJ86" s="89" t="e">
        <f ca="1">HJ63*HJ40/E3_Parameter!$C$19</f>
        <v>#N/A</v>
      </c>
      <c r="HK86" s="89" t="e">
        <f ca="1">HK63*HK40/E3_Parameter!$C$19</f>
        <v>#N/A</v>
      </c>
      <c r="HL86" s="89" t="e">
        <f ca="1">HL63*HL40/E3_Parameter!$C$19</f>
        <v>#N/A</v>
      </c>
      <c r="HM86" s="89" t="e">
        <f ca="1">HM63*HM40/E3_Parameter!$C$19</f>
        <v>#N/A</v>
      </c>
      <c r="HN86" s="89" t="e">
        <f ca="1">HN63*HN40/E3_Parameter!$C$19</f>
        <v>#N/A</v>
      </c>
      <c r="HO86" s="89" t="e">
        <f ca="1">HO63*HO40/E3_Parameter!$C$19</f>
        <v>#N/A</v>
      </c>
      <c r="HP86" s="89" t="e">
        <f ca="1">HP63*HP40/E3_Parameter!$C$19</f>
        <v>#N/A</v>
      </c>
      <c r="HQ86" s="89" t="e">
        <f ca="1">HQ63*HQ40/E3_Parameter!$C$19</f>
        <v>#N/A</v>
      </c>
      <c r="HR86" s="89" t="e">
        <f ca="1">HR63*HR40/E3_Parameter!$C$19</f>
        <v>#N/A</v>
      </c>
      <c r="HS86" s="89" t="e">
        <f ca="1">HS63*HS40/E3_Parameter!$C$19</f>
        <v>#N/A</v>
      </c>
      <c r="HT86" s="89" t="e">
        <f ca="1">HT63*HT40/E3_Parameter!$C$19</f>
        <v>#N/A</v>
      </c>
      <c r="HU86" s="89" t="e">
        <f ca="1">HU63*HU40/E3_Parameter!$C$19</f>
        <v>#N/A</v>
      </c>
      <c r="HV86" s="89" t="e">
        <f ca="1">HV63*HV40/E3_Parameter!$C$19</f>
        <v>#N/A</v>
      </c>
      <c r="HW86" s="89" t="e">
        <f ca="1">HW63*HW40/E3_Parameter!$C$19</f>
        <v>#N/A</v>
      </c>
      <c r="HX86" s="89" t="e">
        <f ca="1">HX63*HX40/E3_Parameter!$C$19</f>
        <v>#N/A</v>
      </c>
      <c r="HY86" s="89" t="e">
        <f ca="1">HY63*HY40/E3_Parameter!$C$19</f>
        <v>#N/A</v>
      </c>
      <c r="HZ86" s="89" t="e">
        <f ca="1">HZ63*HZ40/E3_Parameter!$C$19</f>
        <v>#N/A</v>
      </c>
      <c r="IA86" s="89" t="e">
        <f ca="1">IA63*IA40/E3_Parameter!$C$19</f>
        <v>#N/A</v>
      </c>
      <c r="IB86" s="89" t="e">
        <f ca="1">IB63*IB40/E3_Parameter!$C$19</f>
        <v>#N/A</v>
      </c>
      <c r="IC86" s="89" t="e">
        <f ca="1">IC63*IC40/E3_Parameter!$C$19</f>
        <v>#N/A</v>
      </c>
      <c r="ID86" s="89" t="e">
        <f ca="1">ID63*ID40/E3_Parameter!$C$19</f>
        <v>#N/A</v>
      </c>
      <c r="IE86" s="89" t="e">
        <f ca="1">IE63*IE40/E3_Parameter!$C$19</f>
        <v>#N/A</v>
      </c>
      <c r="IF86" s="89" t="e">
        <f ca="1">IF63*IF40/E3_Parameter!$C$19</f>
        <v>#N/A</v>
      </c>
      <c r="IG86" s="89" t="e">
        <f ca="1">IG63*IG40/E3_Parameter!$C$19</f>
        <v>#N/A</v>
      </c>
      <c r="IH86" s="89" t="e">
        <f ca="1">IH63*IH40/E3_Parameter!$C$19</f>
        <v>#N/A</v>
      </c>
      <c r="II86" s="89" t="e">
        <f ca="1">II63*II40/E3_Parameter!$C$19</f>
        <v>#N/A</v>
      </c>
      <c r="IJ86" s="89" t="e">
        <f ca="1">IJ63*IJ40/E3_Parameter!$C$19</f>
        <v>#N/A</v>
      </c>
      <c r="IK86" s="89" t="e">
        <f ca="1">IK63*IK40/E3_Parameter!$C$19</f>
        <v>#N/A</v>
      </c>
      <c r="IL86" s="89" t="e">
        <f ca="1">IL63*IL40/E3_Parameter!$C$19</f>
        <v>#N/A</v>
      </c>
      <c r="IM86" s="89" t="e">
        <f ca="1">IM63*IM40/E3_Parameter!$C$19</f>
        <v>#N/A</v>
      </c>
      <c r="IN86" s="89" t="e">
        <f ca="1">IN63*IN40/E3_Parameter!$C$19</f>
        <v>#N/A</v>
      </c>
      <c r="IO86" s="89" t="e">
        <f ca="1">IO63*IO40/E3_Parameter!$C$19</f>
        <v>#N/A</v>
      </c>
      <c r="IP86" s="89" t="e">
        <f ca="1">IP63*IP40/E3_Parameter!$C$19</f>
        <v>#N/A</v>
      </c>
      <c r="IQ86" s="89" t="e">
        <f ca="1">IQ63*IQ40/E3_Parameter!$C$19</f>
        <v>#N/A</v>
      </c>
      <c r="IR86" s="89" t="e">
        <f ca="1">IR63*IR40/E3_Parameter!$C$19</f>
        <v>#N/A</v>
      </c>
      <c r="IS86" s="89" t="e">
        <f ca="1">IS63*IS40/E3_Parameter!$C$19</f>
        <v>#N/A</v>
      </c>
      <c r="IT86" s="89" t="e">
        <f ca="1">IT63*IT40/E3_Parameter!$C$19</f>
        <v>#N/A</v>
      </c>
      <c r="IU86" s="89" t="e">
        <f ca="1">IU63*IU40/E3_Parameter!$C$19</f>
        <v>#N/A</v>
      </c>
      <c r="IV86" s="89" t="e">
        <f ca="1">IV63*IV40/E3_Parameter!$C$19</f>
        <v>#N/A</v>
      </c>
      <c r="IW86" s="89" t="e">
        <f ca="1">IW63*IW40/E3_Parameter!$C$19</f>
        <v>#N/A</v>
      </c>
      <c r="IX86" s="89" t="e">
        <f ca="1">IX63*IX40/E3_Parameter!$C$19</f>
        <v>#N/A</v>
      </c>
      <c r="IY86" s="89" t="e">
        <f ca="1">IY63*IY40/E3_Parameter!$C$19</f>
        <v>#N/A</v>
      </c>
      <c r="IZ86" s="89" t="e">
        <f ca="1">IZ63*IZ40/E3_Parameter!$C$19</f>
        <v>#N/A</v>
      </c>
      <c r="JA86" s="89" t="e">
        <f ca="1">JA63*JA40/E3_Parameter!$C$19</f>
        <v>#N/A</v>
      </c>
      <c r="JB86" s="89" t="e">
        <f ca="1">JB63*JB40/E3_Parameter!$C$19</f>
        <v>#N/A</v>
      </c>
      <c r="JC86" s="89" t="e">
        <f ca="1">JC63*JC40/E3_Parameter!$C$19</f>
        <v>#N/A</v>
      </c>
      <c r="JD86" s="89" t="e">
        <f ca="1">JD63*JD40/E3_Parameter!$C$19</f>
        <v>#N/A</v>
      </c>
      <c r="JE86" s="89" t="e">
        <f ca="1">JE63*JE40/E3_Parameter!$C$19</f>
        <v>#N/A</v>
      </c>
      <c r="JF86" s="89" t="e">
        <f ca="1">JF63*JF40/E3_Parameter!$C$19</f>
        <v>#N/A</v>
      </c>
      <c r="JG86" s="89" t="e">
        <f ca="1">JG63*JG40/E3_Parameter!$C$19</f>
        <v>#N/A</v>
      </c>
      <c r="JH86" s="89" t="e">
        <f ca="1">JH63*JH40/E3_Parameter!$C$19</f>
        <v>#N/A</v>
      </c>
      <c r="JI86" s="89" t="e">
        <f ca="1">JI63*JI40/E3_Parameter!$C$19</f>
        <v>#N/A</v>
      </c>
      <c r="JJ86" s="89" t="e">
        <f ca="1">JJ63*JJ40/E3_Parameter!$C$19</f>
        <v>#N/A</v>
      </c>
      <c r="JK86" s="89" t="e">
        <f ca="1">JK63*JK40/E3_Parameter!$C$19</f>
        <v>#N/A</v>
      </c>
      <c r="JL86" s="89" t="e">
        <f ca="1">JL63*JL40/E3_Parameter!$C$19</f>
        <v>#N/A</v>
      </c>
      <c r="JM86" s="89" t="e">
        <f ca="1">JM63*JM40/E3_Parameter!$C$19</f>
        <v>#N/A</v>
      </c>
      <c r="JN86" s="89" t="e">
        <f ca="1">JN63*JN40/E3_Parameter!$C$19</f>
        <v>#N/A</v>
      </c>
      <c r="JO86" s="89" t="e">
        <f ca="1">JO63*JO40/E3_Parameter!$C$19</f>
        <v>#N/A</v>
      </c>
      <c r="JP86" s="89" t="e">
        <f ca="1">JP63*JP40/E3_Parameter!$C$19</f>
        <v>#N/A</v>
      </c>
      <c r="JQ86" s="89" t="e">
        <f ca="1">JQ63*JQ40/E3_Parameter!$C$19</f>
        <v>#N/A</v>
      </c>
      <c r="JR86" s="89" t="e">
        <f ca="1">JR63*JR40/E3_Parameter!$C$19</f>
        <v>#N/A</v>
      </c>
      <c r="JS86" s="89" t="e">
        <f ca="1">JS63*JS40/E3_Parameter!$C$19</f>
        <v>#N/A</v>
      </c>
      <c r="JT86" s="89" t="e">
        <f ca="1">JT63*JT40/E3_Parameter!$C$19</f>
        <v>#N/A</v>
      </c>
      <c r="JU86" s="89" t="e">
        <f ca="1">JU63*JU40/E3_Parameter!$C$19</f>
        <v>#N/A</v>
      </c>
      <c r="JV86" s="89" t="e">
        <f ca="1">JV63*JV40/E3_Parameter!$C$19</f>
        <v>#N/A</v>
      </c>
      <c r="JW86" s="89" t="e">
        <f ca="1">JW63*JW40/E3_Parameter!$C$19</f>
        <v>#N/A</v>
      </c>
      <c r="JX86" s="89" t="e">
        <f ca="1">JX63*JX40/E3_Parameter!$C$19</f>
        <v>#N/A</v>
      </c>
      <c r="JY86" s="89" t="e">
        <f ca="1">JY63*JY40/E3_Parameter!$C$19</f>
        <v>#N/A</v>
      </c>
      <c r="JZ86" s="89" t="e">
        <f ca="1">JZ63*JZ40/E3_Parameter!$C$19</f>
        <v>#N/A</v>
      </c>
      <c r="KA86" s="89" t="e">
        <f ca="1">KA63*KA40/E3_Parameter!$C$19</f>
        <v>#N/A</v>
      </c>
      <c r="KB86" s="89" t="e">
        <f ca="1">KB63*KB40/E3_Parameter!$C$19</f>
        <v>#N/A</v>
      </c>
      <c r="KC86" s="89" t="e">
        <f ca="1">KC63*KC40/E3_Parameter!$C$19</f>
        <v>#N/A</v>
      </c>
      <c r="KD86" s="89" t="e">
        <f ca="1">KD63*KD40/E3_Parameter!$C$19</f>
        <v>#N/A</v>
      </c>
      <c r="KE86" s="89" t="e">
        <f ca="1">KE63*KE40/E3_Parameter!$C$19</f>
        <v>#N/A</v>
      </c>
      <c r="KF86" s="89" t="e">
        <f ca="1">KF63*KF40/E3_Parameter!$C$19</f>
        <v>#N/A</v>
      </c>
      <c r="KG86" s="89" t="e">
        <f ca="1">KG63*KG40/E3_Parameter!$C$19</f>
        <v>#N/A</v>
      </c>
      <c r="KH86" s="89" t="e">
        <f ca="1">KH63*KH40/E3_Parameter!$C$19</f>
        <v>#N/A</v>
      </c>
      <c r="KI86" s="89" t="e">
        <f ca="1">KI63*KI40/E3_Parameter!$C$19</f>
        <v>#N/A</v>
      </c>
      <c r="KJ86" s="89" t="e">
        <f ca="1">KJ63*KJ40/E3_Parameter!$C$19</f>
        <v>#N/A</v>
      </c>
      <c r="KK86" s="89" t="e">
        <f ca="1">KK63*KK40/E3_Parameter!$C$19</f>
        <v>#N/A</v>
      </c>
      <c r="KL86" s="89" t="e">
        <f ca="1">KL63*KL40/E3_Parameter!$C$19</f>
        <v>#N/A</v>
      </c>
      <c r="KM86" s="89" t="e">
        <f ca="1">KM63*KM40/E3_Parameter!$C$19</f>
        <v>#N/A</v>
      </c>
      <c r="KN86" s="89" t="e">
        <f ca="1">KN63*KN40/E3_Parameter!$C$19</f>
        <v>#N/A</v>
      </c>
      <c r="KO86" s="89" t="e">
        <f ca="1">KO63*KO40/E3_Parameter!$C$19</f>
        <v>#N/A</v>
      </c>
      <c r="KP86" s="89" t="e">
        <f ca="1">KP63*KP40/E3_Parameter!$C$19</f>
        <v>#N/A</v>
      </c>
      <c r="KQ86" s="89" t="e">
        <f ca="1">KQ63*KQ40/E3_Parameter!$C$19</f>
        <v>#N/A</v>
      </c>
      <c r="KR86" s="89" t="e">
        <f ca="1">KR63*KR40/E3_Parameter!$C$19</f>
        <v>#N/A</v>
      </c>
      <c r="KS86" s="89" t="e">
        <f ca="1">KS63*KS40/E3_Parameter!$C$19</f>
        <v>#N/A</v>
      </c>
      <c r="KT86" s="89" t="e">
        <f ca="1">KT63*KT40/E3_Parameter!$C$19</f>
        <v>#N/A</v>
      </c>
      <c r="KU86" s="89" t="e">
        <f ca="1">KU63*KU40/E3_Parameter!$C$19</f>
        <v>#N/A</v>
      </c>
      <c r="KV86" s="89" t="e">
        <f ca="1">KV63*KV40/E3_Parameter!$C$19</f>
        <v>#N/A</v>
      </c>
      <c r="KW86" s="89" t="e">
        <f ca="1">KW63*KW40/E3_Parameter!$C$19</f>
        <v>#N/A</v>
      </c>
      <c r="KX86" s="89" t="e">
        <f ca="1">KX63*KX40/E3_Parameter!$C$19</f>
        <v>#N/A</v>
      </c>
      <c r="KY86" s="89" t="e">
        <f ca="1">KY63*KY40/E3_Parameter!$C$19</f>
        <v>#N/A</v>
      </c>
      <c r="KZ86" s="89" t="e">
        <f ca="1">KZ63*KZ40/E3_Parameter!$C$19</f>
        <v>#N/A</v>
      </c>
      <c r="LA86" s="89" t="e">
        <f ca="1">LA63*LA40/E3_Parameter!$C$19</f>
        <v>#N/A</v>
      </c>
      <c r="LB86" s="89" t="e">
        <f ca="1">LB63*LB40/E3_Parameter!$C$19</f>
        <v>#N/A</v>
      </c>
      <c r="LC86" s="89" t="e">
        <f ca="1">LC63*LC40/E3_Parameter!$C$19</f>
        <v>#N/A</v>
      </c>
      <c r="LD86" s="89" t="e">
        <f ca="1">LD63*LD40/E3_Parameter!$C$19</f>
        <v>#N/A</v>
      </c>
      <c r="LE86" s="89" t="e">
        <f ca="1">LE63*LE40/E3_Parameter!$C$19</f>
        <v>#N/A</v>
      </c>
      <c r="LF86" s="89" t="e">
        <f ca="1">LF63*LF40/E3_Parameter!$C$19</f>
        <v>#N/A</v>
      </c>
      <c r="LG86" s="89" t="e">
        <f ca="1">LG63*LG40/E3_Parameter!$C$19</f>
        <v>#N/A</v>
      </c>
      <c r="LH86" s="89" t="e">
        <f ca="1">LH63*LH40/E3_Parameter!$C$19</f>
        <v>#N/A</v>
      </c>
      <c r="LI86" s="89" t="e">
        <f ca="1">LI63*LI40/E3_Parameter!$C$19</f>
        <v>#N/A</v>
      </c>
      <c r="LJ86" s="89" t="e">
        <f ca="1">LJ63*LJ40/E3_Parameter!$C$19</f>
        <v>#N/A</v>
      </c>
      <c r="LK86" s="89" t="e">
        <f ca="1">LK63*LK40/E3_Parameter!$C$19</f>
        <v>#N/A</v>
      </c>
      <c r="LL86" s="89" t="e">
        <f ca="1">LL63*LL40/E3_Parameter!$C$19</f>
        <v>#N/A</v>
      </c>
      <c r="LM86" s="89" t="e">
        <f ca="1">LM63*LM40/E3_Parameter!$C$19</f>
        <v>#N/A</v>
      </c>
      <c r="LN86" s="89" t="e">
        <f ca="1">LN63*LN40/E3_Parameter!$C$19</f>
        <v>#N/A</v>
      </c>
      <c r="LO86" s="89" t="e">
        <f ca="1">LO63*LO40/E3_Parameter!$C$19</f>
        <v>#N/A</v>
      </c>
      <c r="LP86" s="89" t="e">
        <f ca="1">LP63*LP40/E3_Parameter!$C$19</f>
        <v>#N/A</v>
      </c>
      <c r="LQ86" s="89" t="e">
        <f ca="1">LQ63*LQ40/E3_Parameter!$C$19</f>
        <v>#N/A</v>
      </c>
      <c r="LR86" s="89" t="e">
        <f ca="1">LR63*LR40/E3_Parameter!$C$19</f>
        <v>#N/A</v>
      </c>
      <c r="LS86" s="89" t="e">
        <f ca="1">LS63*LS40/E3_Parameter!$C$19</f>
        <v>#N/A</v>
      </c>
      <c r="LT86" s="89" t="e">
        <f ca="1">LT63*LT40/E3_Parameter!$C$19</f>
        <v>#N/A</v>
      </c>
      <c r="LU86" s="89" t="e">
        <f ca="1">LU63*LU40/E3_Parameter!$C$19</f>
        <v>#N/A</v>
      </c>
      <c r="LV86" s="89" t="e">
        <f ca="1">LV63*LV40/E3_Parameter!$C$19</f>
        <v>#N/A</v>
      </c>
      <c r="LW86" s="89" t="e">
        <f ca="1">LW63*LW40/E3_Parameter!$C$19</f>
        <v>#N/A</v>
      </c>
      <c r="LX86" s="89" t="e">
        <f ca="1">LX63*LX40/E3_Parameter!$C$19</f>
        <v>#N/A</v>
      </c>
      <c r="LY86" s="89" t="e">
        <f ca="1">LY63*LY40/E3_Parameter!$C$19</f>
        <v>#N/A</v>
      </c>
      <c r="LZ86" s="89" t="e">
        <f ca="1">LZ63*LZ40/E3_Parameter!$C$19</f>
        <v>#N/A</v>
      </c>
      <c r="MA86" s="89" t="e">
        <f ca="1">MA63*MA40/E3_Parameter!$C$19</f>
        <v>#N/A</v>
      </c>
      <c r="MB86" s="89" t="e">
        <f ca="1">MB63*MB40/E3_Parameter!$C$19</f>
        <v>#N/A</v>
      </c>
      <c r="MC86" s="89" t="e">
        <f ca="1">MC63*MC40/E3_Parameter!$C$19</f>
        <v>#N/A</v>
      </c>
      <c r="MD86" s="89" t="e">
        <f ca="1">MD63*MD40/E3_Parameter!$C$19</f>
        <v>#N/A</v>
      </c>
      <c r="ME86" s="89" t="e">
        <f ca="1">ME63*ME40/E3_Parameter!$C$19</f>
        <v>#N/A</v>
      </c>
      <c r="MF86" s="89" t="e">
        <f ca="1">MF63*MF40/E3_Parameter!$C$19</f>
        <v>#N/A</v>
      </c>
      <c r="MG86" s="89" t="e">
        <f ca="1">MG63*MG40/E3_Parameter!$C$19</f>
        <v>#N/A</v>
      </c>
      <c r="MH86" s="89" t="e">
        <f ca="1">MH63*MH40/E3_Parameter!$C$19</f>
        <v>#N/A</v>
      </c>
      <c r="MI86" s="89" t="e">
        <f ca="1">MI63*MI40/E3_Parameter!$C$19</f>
        <v>#N/A</v>
      </c>
      <c r="MJ86" s="89" t="e">
        <f ca="1">MJ63*MJ40/E3_Parameter!$C$19</f>
        <v>#N/A</v>
      </c>
      <c r="MK86" s="89" t="e">
        <f ca="1">MK63*MK40/E3_Parameter!$C$19</f>
        <v>#N/A</v>
      </c>
      <c r="ML86" s="89" t="e">
        <f ca="1">ML63*ML40/E3_Parameter!$C$19</f>
        <v>#N/A</v>
      </c>
      <c r="MM86" s="89" t="e">
        <f ca="1">MM63*MM40/E3_Parameter!$C$19</f>
        <v>#N/A</v>
      </c>
      <c r="MN86" s="89" t="e">
        <f ca="1">MN63*MN40/E3_Parameter!$C$19</f>
        <v>#N/A</v>
      </c>
      <c r="MO86" s="89" t="e">
        <f ca="1">MO63*MO40/E3_Parameter!$C$19</f>
        <v>#N/A</v>
      </c>
      <c r="MP86" s="89" t="e">
        <f ca="1">MP63*MP40/E3_Parameter!$C$19</f>
        <v>#N/A</v>
      </c>
      <c r="MQ86" s="89" t="e">
        <f ca="1">MQ63*MQ40/E3_Parameter!$C$19</f>
        <v>#N/A</v>
      </c>
      <c r="MR86" s="89" t="e">
        <f ca="1">MR63*MR40/E3_Parameter!$C$19</f>
        <v>#N/A</v>
      </c>
      <c r="MS86" s="89" t="e">
        <f ca="1">MS63*MS40/E3_Parameter!$C$19</f>
        <v>#N/A</v>
      </c>
      <c r="MT86" s="89" t="e">
        <f ca="1">MT63*MT40/E3_Parameter!$C$19</f>
        <v>#N/A</v>
      </c>
      <c r="MU86" s="89" t="e">
        <f ca="1">MU63*MU40/E3_Parameter!$C$19</f>
        <v>#N/A</v>
      </c>
      <c r="MV86" s="89" t="e">
        <f ca="1">MV63*MV40/E3_Parameter!$C$19</f>
        <v>#N/A</v>
      </c>
      <c r="MW86" s="89" t="e">
        <f ca="1">MW63*MW40/E3_Parameter!$C$19</f>
        <v>#N/A</v>
      </c>
      <c r="MX86" s="89" t="e">
        <f ca="1">MX63*MX40/E3_Parameter!$C$19</f>
        <v>#N/A</v>
      </c>
      <c r="MY86" s="89" t="e">
        <f ca="1">MY63*MY40/E3_Parameter!$C$19</f>
        <v>#N/A</v>
      </c>
      <c r="MZ86" s="89" t="e">
        <f ca="1">MZ63*MZ40/E3_Parameter!$C$19</f>
        <v>#N/A</v>
      </c>
      <c r="NA86" s="89" t="e">
        <f ca="1">NA63*NA40/E3_Parameter!$C$19</f>
        <v>#N/A</v>
      </c>
      <c r="NB86" s="89" t="e">
        <f ca="1">NB63*NB40/E3_Parameter!$C$19</f>
        <v>#N/A</v>
      </c>
      <c r="NC86" s="89" t="e">
        <f ca="1">NC63*NC40/E3_Parameter!$C$19</f>
        <v>#N/A</v>
      </c>
      <c r="ND86" s="89" t="e">
        <f ca="1">ND63*ND40/E3_Parameter!$C$19</f>
        <v>#N/A</v>
      </c>
      <c r="NE86" s="89" t="e">
        <f ca="1">NE63*NE40/E3_Parameter!$C$19</f>
        <v>#N/A</v>
      </c>
      <c r="NF86" s="89" t="e">
        <f ca="1">NF63*NF40/E3_Parameter!$C$19</f>
        <v>#N/A</v>
      </c>
      <c r="NG86" s="89" t="e">
        <f ca="1">NG63*NG40/E3_Parameter!$C$19</f>
        <v>#N/A</v>
      </c>
      <c r="NH86" s="89" t="e">
        <f ca="1">NH63*NH40/E3_Parameter!$C$19</f>
        <v>#N/A</v>
      </c>
      <c r="NI86" s="89" t="e">
        <f ca="1">NI63*NI40/E3_Parameter!$C$19</f>
        <v>#N/A</v>
      </c>
      <c r="NJ86" s="89" t="e">
        <f ca="1">NJ63*NJ40/E3_Parameter!$C$19</f>
        <v>#N/A</v>
      </c>
      <c r="NK86" s="89" t="e">
        <f ca="1">NK63*NK40/E3_Parameter!$C$19</f>
        <v>#N/A</v>
      </c>
      <c r="NL86" s="89" t="e">
        <f ca="1">NL63*NL40/E3_Parameter!$C$19</f>
        <v>#N/A</v>
      </c>
      <c r="NM86" s="89" t="e">
        <f ca="1">NM63*NM40/E3_Parameter!$C$19</f>
        <v>#N/A</v>
      </c>
      <c r="NN86" s="89" t="e">
        <f ca="1">NN63*NN40/E3_Parameter!$C$19</f>
        <v>#N/A</v>
      </c>
      <c r="NO86" s="89" t="e">
        <f ca="1">NO63*NO40/E3_Parameter!$C$19</f>
        <v>#N/A</v>
      </c>
      <c r="NP86" s="89" t="e">
        <f ca="1">NP63*NP40/E3_Parameter!$C$19</f>
        <v>#N/A</v>
      </c>
      <c r="NQ86" s="89" t="e">
        <f ca="1">NQ63*NQ40/E3_Parameter!$C$19</f>
        <v>#N/A</v>
      </c>
      <c r="NR86" s="89" t="e">
        <f ca="1">NR63*NR40/E3_Parameter!$C$19</f>
        <v>#N/A</v>
      </c>
      <c r="NS86" s="89" t="e">
        <f ca="1">NS63*NS40/E3_Parameter!$C$19</f>
        <v>#N/A</v>
      </c>
      <c r="NT86" s="89" t="e">
        <f ca="1">NT63*NT40/E3_Parameter!$C$19</f>
        <v>#N/A</v>
      </c>
      <c r="NU86" s="89" t="e">
        <f ca="1">NU63*NU40/E3_Parameter!$C$19</f>
        <v>#N/A</v>
      </c>
      <c r="NV86" s="89" t="e">
        <f ca="1">NV63*NV40/E3_Parameter!$C$19</f>
        <v>#N/A</v>
      </c>
      <c r="NW86" s="89" t="e">
        <f ca="1">NW63*NW40/E3_Parameter!$C$19</f>
        <v>#N/A</v>
      </c>
      <c r="NX86" s="89" t="e">
        <f ca="1">NX63*NX40/E3_Parameter!$C$19</f>
        <v>#N/A</v>
      </c>
      <c r="NY86" s="89" t="e">
        <f ca="1">NY63*NY40/E3_Parameter!$C$19</f>
        <v>#N/A</v>
      </c>
      <c r="NZ86" s="89" t="e">
        <f ca="1">NZ63*NZ40/E3_Parameter!$C$19</f>
        <v>#N/A</v>
      </c>
      <c r="OA86" s="89" t="e">
        <f ca="1">OA63*OA40/E3_Parameter!$C$19</f>
        <v>#N/A</v>
      </c>
      <c r="OB86" s="89" t="e">
        <f ca="1">OB63*OB40/E3_Parameter!$C$19</f>
        <v>#N/A</v>
      </c>
      <c r="OC86" s="89" t="e">
        <f ca="1">OC63*OC40/E3_Parameter!$C$19</f>
        <v>#N/A</v>
      </c>
      <c r="OD86" s="89" t="e">
        <f ca="1">OD63*OD40/E3_Parameter!$C$19</f>
        <v>#N/A</v>
      </c>
      <c r="OE86" s="89" t="e">
        <f ca="1">OE63*OE40/E3_Parameter!$C$19</f>
        <v>#N/A</v>
      </c>
      <c r="OF86" s="89" t="e">
        <f ca="1">OF63*OF40/E3_Parameter!$C$19</f>
        <v>#N/A</v>
      </c>
      <c r="OG86" s="89" t="e">
        <f ca="1">OG63*OG40/E3_Parameter!$C$19</f>
        <v>#N/A</v>
      </c>
      <c r="OH86" s="89" t="e">
        <f ca="1">OH63*OH40/E3_Parameter!$C$19</f>
        <v>#N/A</v>
      </c>
      <c r="OI86" s="89" t="e">
        <f ca="1">OI63*OI40/E3_Parameter!$C$19</f>
        <v>#N/A</v>
      </c>
      <c r="OJ86" s="89" t="e">
        <f ca="1">OJ63*OJ40/E3_Parameter!$C$19</f>
        <v>#N/A</v>
      </c>
      <c r="OK86" s="89" t="e">
        <f ca="1">OK63*OK40/E3_Parameter!$C$19</f>
        <v>#N/A</v>
      </c>
      <c r="OL86" s="89" t="e">
        <f ca="1">OL63*OL40/E3_Parameter!$C$19</f>
        <v>#N/A</v>
      </c>
      <c r="OM86" s="89" t="e">
        <f ca="1">OM63*OM40/E3_Parameter!$C$19</f>
        <v>#N/A</v>
      </c>
    </row>
    <row r="87" spans="2:403" x14ac:dyDescent="0.3">
      <c r="B87" s="84">
        <v>500</v>
      </c>
      <c r="C87" s="85" t="s">
        <v>308</v>
      </c>
      <c r="D87" s="89">
        <f ca="1">D64*D41/E3_Parameter!$C$19</f>
        <v>34750.294853804677</v>
      </c>
      <c r="E87" s="89">
        <f ca="1">E64*E41/E3_Parameter!$C$19</f>
        <v>949.24547745425934</v>
      </c>
      <c r="F87" s="89">
        <f ca="1">F64*F41/E3_Parameter!$C$19</f>
        <v>33801.049376350413</v>
      </c>
      <c r="G87" s="89">
        <f ca="1">G64*G41/E3_Parameter!$C$19</f>
        <v>16611.795855449538</v>
      </c>
      <c r="H87" s="89">
        <f ca="1">H64*H41/E3_Parameter!$C$19</f>
        <v>6644.7183421798163</v>
      </c>
      <c r="I87" s="89">
        <f ca="1">I64*I41/E3_Parameter!$C$19</f>
        <v>3322.3591710899082</v>
      </c>
      <c r="J87" s="89">
        <f ca="1">J64*J41/E3_Parameter!$C$19</f>
        <v>3322.3591710899082</v>
      </c>
      <c r="K87" s="89">
        <f ca="1">K64*K41/E3_Parameter!$C$19</f>
        <v>9967.0775132697217</v>
      </c>
      <c r="L87" s="89">
        <f ca="1">L64*L41/E3_Parameter!$C$19</f>
        <v>3322.3591710899082</v>
      </c>
      <c r="M87" s="89">
        <f ca="1">M64*M41/E3_Parameter!$C$19</f>
        <v>6644.7183421798163</v>
      </c>
      <c r="N87" s="89">
        <f ca="1">N64*N41/E3_Parameter!$C$19</f>
        <v>3322.3591710899082</v>
      </c>
      <c r="O87" s="89">
        <f ca="1">O64*O41/E3_Parameter!$C$19</f>
        <v>3322.3591710899082</v>
      </c>
      <c r="P87" s="89">
        <f ca="1">P64*P41/E3_Parameter!$C$19</f>
        <v>17189.253520900882</v>
      </c>
      <c r="Q87" s="89">
        <f ca="1">Q64*Q41/E3_Parameter!$C$19</f>
        <v>8622.3130868761891</v>
      </c>
      <c r="R87" s="89">
        <f ca="1">R64*R41/E3_Parameter!$C$19</f>
        <v>8566.9404340246929</v>
      </c>
      <c r="S87" s="89">
        <f ca="1">S64*S41/E3_Parameter!$C$19</f>
        <v>3915.6375944988208</v>
      </c>
      <c r="T87" s="89">
        <f ca="1">T64*T41/E3_Parameter!$C$19</f>
        <v>4651.3028395258698</v>
      </c>
      <c r="U87" s="89">
        <f ca="1">U64*U41/E3_Parameter!$C$19</f>
        <v>2373.1136936356484</v>
      </c>
      <c r="V87" s="89">
        <f ca="1">V64*V41/E3_Parameter!$C$19</f>
        <v>2278.1891458902228</v>
      </c>
      <c r="W87" s="89">
        <f ca="1">W64*W41/E3_Parameter!$C$19</f>
        <v>284.77364323627779</v>
      </c>
      <c r="X87" s="89">
        <f ca="1">X64*X41/E3_Parameter!$C$19</f>
        <v>1993.4155026539447</v>
      </c>
      <c r="Y87" s="89">
        <f ca="1">Y64*Y41/E3_Parameter!$C$19</f>
        <v>284.77364323627779</v>
      </c>
      <c r="Z87" s="89">
        <f ca="1">Z64*Z41/E3_Parameter!$C$19</f>
        <v>1708.6418594176666</v>
      </c>
      <c r="AA87" s="89">
        <f ca="1">AA64*AA41/E3_Parameter!$C$19</f>
        <v>284.77364323627779</v>
      </c>
      <c r="AB87" s="89">
        <f ca="1">AB64*AB41/E3_Parameter!$C$19</f>
        <v>1423.8682161813888</v>
      </c>
      <c r="AC87" s="89">
        <f ca="1">AC64*AC41/E3_Parameter!$C$19</f>
        <v>284.77364323627779</v>
      </c>
      <c r="AD87" s="89">
        <f ca="1">AD64*AD41/E3_Parameter!$C$19</f>
        <v>1139.0945729451112</v>
      </c>
      <c r="AE87" s="89">
        <f ca="1">AE64*AE41/E3_Parameter!$C$19</f>
        <v>284.77364323627779</v>
      </c>
      <c r="AF87" s="89">
        <f ca="1">AF64*AF41/E3_Parameter!$C$19</f>
        <v>854.32092970883332</v>
      </c>
      <c r="AG87" s="89">
        <f ca="1">AG64*AG41/E3_Parameter!$C$19</f>
        <v>284.77364323627779</v>
      </c>
      <c r="AH87" s="89">
        <f ca="1">AH64*AH41/E3_Parameter!$C$19</f>
        <v>569.54728647255558</v>
      </c>
      <c r="AI87" s="89">
        <f ca="1">AI64*AI41/E3_Parameter!$C$19</f>
        <v>284.77364323627779</v>
      </c>
      <c r="AJ87" s="89">
        <f ca="1">AJ64*AJ41/E3_Parameter!$C$19</f>
        <v>284.77364323627779</v>
      </c>
      <c r="AK87" s="89" t="e">
        <f ca="1">AK64*AK41/E3_Parameter!$C$19</f>
        <v>#N/A</v>
      </c>
      <c r="AL87" s="89" t="e">
        <f ca="1">AL64*AL41/E3_Parameter!$C$19</f>
        <v>#N/A</v>
      </c>
      <c r="AM87" s="89" t="e">
        <f ca="1">AM64*AM41/E3_Parameter!$C$19</f>
        <v>#N/A</v>
      </c>
      <c r="AN87" s="89" t="e">
        <f ca="1">AN64*AN41/E3_Parameter!$C$19</f>
        <v>#N/A</v>
      </c>
      <c r="AO87" s="89" t="e">
        <f ca="1">AO64*AO41/E3_Parameter!$C$19</f>
        <v>#N/A</v>
      </c>
      <c r="AP87" s="89" t="e">
        <f ca="1">AP64*AP41/E3_Parameter!$C$19</f>
        <v>#N/A</v>
      </c>
      <c r="AQ87" s="89" t="e">
        <f ca="1">AQ64*AQ41/E3_Parameter!$C$19</f>
        <v>#N/A</v>
      </c>
      <c r="AR87" s="89" t="e">
        <f ca="1">AR64*AR41/E3_Parameter!$C$19</f>
        <v>#N/A</v>
      </c>
      <c r="AS87" s="89" t="e">
        <f ca="1">AS64*AS41/E3_Parameter!$C$19</f>
        <v>#N/A</v>
      </c>
      <c r="AT87" s="89" t="e">
        <f ca="1">AT64*AT41/E3_Parameter!$C$19</f>
        <v>#N/A</v>
      </c>
      <c r="AU87" s="89" t="e">
        <f ca="1">AU64*AU41/E3_Parameter!$C$19</f>
        <v>#N/A</v>
      </c>
      <c r="AV87" s="89" t="e">
        <f ca="1">AV64*AV41/E3_Parameter!$C$19</f>
        <v>#N/A</v>
      </c>
      <c r="AW87" s="89" t="e">
        <f ca="1">AW64*AW41/E3_Parameter!$C$19</f>
        <v>#N/A</v>
      </c>
      <c r="AX87" s="89" t="e">
        <f ca="1">AX64*AX41/E3_Parameter!$C$19</f>
        <v>#N/A</v>
      </c>
      <c r="AY87" s="89" t="e">
        <f ca="1">AY64*AY41/E3_Parameter!$C$19</f>
        <v>#N/A</v>
      </c>
      <c r="AZ87" s="89" t="e">
        <f ca="1">AZ64*AZ41/E3_Parameter!$C$19</f>
        <v>#N/A</v>
      </c>
      <c r="BA87" s="89" t="e">
        <f ca="1">BA64*BA41/E3_Parameter!$C$19</f>
        <v>#N/A</v>
      </c>
      <c r="BB87" s="89" t="e">
        <f ca="1">BB64*BB41/E3_Parameter!$C$19</f>
        <v>#N/A</v>
      </c>
      <c r="BC87" s="89" t="e">
        <f ca="1">BC64*BC41/E3_Parameter!$C$19</f>
        <v>#N/A</v>
      </c>
      <c r="BD87" s="89" t="e">
        <f ca="1">BD64*BD41/E3_Parameter!$C$19</f>
        <v>#N/A</v>
      </c>
      <c r="BE87" s="89" t="e">
        <f ca="1">BE64*BE41/E3_Parameter!$C$19</f>
        <v>#N/A</v>
      </c>
      <c r="BF87" s="89" t="e">
        <f ca="1">BF64*BF41/E3_Parameter!$C$19</f>
        <v>#N/A</v>
      </c>
      <c r="BG87" s="89" t="e">
        <f ca="1">BG64*BG41/E3_Parameter!$C$19</f>
        <v>#N/A</v>
      </c>
      <c r="BH87" s="89" t="e">
        <f ca="1">BH64*BH41/E3_Parameter!$C$19</f>
        <v>#N/A</v>
      </c>
      <c r="BI87" s="89" t="e">
        <f ca="1">BI64*BI41/E3_Parameter!$C$19</f>
        <v>#N/A</v>
      </c>
      <c r="BJ87" s="89" t="e">
        <f ca="1">BJ64*BJ41/E3_Parameter!$C$19</f>
        <v>#N/A</v>
      </c>
      <c r="BK87" s="89" t="e">
        <f ca="1">BK64*BK41/E3_Parameter!$C$19</f>
        <v>#N/A</v>
      </c>
      <c r="BL87" s="89" t="e">
        <f ca="1">BL64*BL41/E3_Parameter!$C$19</f>
        <v>#N/A</v>
      </c>
      <c r="BM87" s="89" t="e">
        <f ca="1">BM64*BM41/E3_Parameter!$C$19</f>
        <v>#N/A</v>
      </c>
      <c r="BN87" s="89" t="e">
        <f ca="1">BN64*BN41/E3_Parameter!$C$19</f>
        <v>#N/A</v>
      </c>
      <c r="BO87" s="89" t="e">
        <f ca="1">BO64*BO41/E3_Parameter!$C$19</f>
        <v>#N/A</v>
      </c>
      <c r="BP87" s="89" t="e">
        <f ca="1">BP64*BP41/E3_Parameter!$C$19</f>
        <v>#N/A</v>
      </c>
      <c r="BQ87" s="89" t="e">
        <f ca="1">BQ64*BQ41/E3_Parameter!$C$19</f>
        <v>#N/A</v>
      </c>
      <c r="BR87" s="89" t="e">
        <f ca="1">BR64*BR41/E3_Parameter!$C$19</f>
        <v>#N/A</v>
      </c>
      <c r="BS87" s="89" t="e">
        <f ca="1">BS64*BS41/E3_Parameter!$C$19</f>
        <v>#N/A</v>
      </c>
      <c r="BT87" s="89" t="e">
        <f ca="1">BT64*BT41/E3_Parameter!$C$19</f>
        <v>#N/A</v>
      </c>
      <c r="BU87" s="89" t="e">
        <f ca="1">BU64*BU41/E3_Parameter!$C$19</f>
        <v>#N/A</v>
      </c>
      <c r="BV87" s="89" t="e">
        <f ca="1">BV64*BV41/E3_Parameter!$C$19</f>
        <v>#N/A</v>
      </c>
      <c r="BW87" s="89" t="e">
        <f ca="1">BW64*BW41/E3_Parameter!$C$19</f>
        <v>#N/A</v>
      </c>
      <c r="BX87" s="89" t="e">
        <f ca="1">BX64*BX41/E3_Parameter!$C$19</f>
        <v>#N/A</v>
      </c>
      <c r="BY87" s="89" t="e">
        <f ca="1">BY64*BY41/E3_Parameter!$C$19</f>
        <v>#N/A</v>
      </c>
      <c r="BZ87" s="89" t="e">
        <f ca="1">BZ64*BZ41/E3_Parameter!$C$19</f>
        <v>#N/A</v>
      </c>
      <c r="CA87" s="89" t="e">
        <f ca="1">CA64*CA41/E3_Parameter!$C$19</f>
        <v>#N/A</v>
      </c>
      <c r="CB87" s="89" t="e">
        <f ca="1">CB64*CB41/E3_Parameter!$C$19</f>
        <v>#N/A</v>
      </c>
      <c r="CC87" s="89" t="e">
        <f ca="1">CC64*CC41/E3_Parameter!$C$19</f>
        <v>#N/A</v>
      </c>
      <c r="CD87" s="89" t="e">
        <f ca="1">CD64*CD41/E3_Parameter!$C$19</f>
        <v>#N/A</v>
      </c>
      <c r="CE87" s="89" t="e">
        <f ca="1">CE64*CE41/E3_Parameter!$C$19</f>
        <v>#N/A</v>
      </c>
      <c r="CF87" s="89" t="e">
        <f ca="1">CF64*CF41/E3_Parameter!$C$19</f>
        <v>#N/A</v>
      </c>
      <c r="CG87" s="89" t="e">
        <f ca="1">CG64*CG41/E3_Parameter!$C$19</f>
        <v>#N/A</v>
      </c>
      <c r="CH87" s="89" t="e">
        <f ca="1">CH64*CH41/E3_Parameter!$C$19</f>
        <v>#N/A</v>
      </c>
      <c r="CI87" s="89" t="e">
        <f ca="1">CI64*CI41/E3_Parameter!$C$19</f>
        <v>#N/A</v>
      </c>
      <c r="CJ87" s="89" t="e">
        <f ca="1">CJ64*CJ41/E3_Parameter!$C$19</f>
        <v>#N/A</v>
      </c>
      <c r="CK87" s="89" t="e">
        <f ca="1">CK64*CK41/E3_Parameter!$C$19</f>
        <v>#N/A</v>
      </c>
      <c r="CL87" s="89" t="e">
        <f ca="1">CL64*CL41/E3_Parameter!$C$19</f>
        <v>#N/A</v>
      </c>
      <c r="CM87" s="89" t="e">
        <f ca="1">CM64*CM41/E3_Parameter!$C$19</f>
        <v>#N/A</v>
      </c>
      <c r="CN87" s="89" t="e">
        <f ca="1">CN64*CN41/E3_Parameter!$C$19</f>
        <v>#N/A</v>
      </c>
      <c r="CO87" s="89" t="e">
        <f ca="1">CO64*CO41/E3_Parameter!$C$19</f>
        <v>#N/A</v>
      </c>
      <c r="CP87" s="89" t="e">
        <f ca="1">CP64*CP41/E3_Parameter!$C$19</f>
        <v>#N/A</v>
      </c>
      <c r="CQ87" s="89" t="e">
        <f ca="1">CQ64*CQ41/E3_Parameter!$C$19</f>
        <v>#N/A</v>
      </c>
      <c r="CR87" s="89" t="e">
        <f ca="1">CR64*CR41/E3_Parameter!$C$19</f>
        <v>#N/A</v>
      </c>
      <c r="CS87" s="89" t="e">
        <f ca="1">CS64*CS41/E3_Parameter!$C$19</f>
        <v>#N/A</v>
      </c>
      <c r="CT87" s="89" t="e">
        <f ca="1">CT64*CT41/E3_Parameter!$C$19</f>
        <v>#N/A</v>
      </c>
      <c r="CU87" s="89" t="e">
        <f ca="1">CU64*CU41/E3_Parameter!$C$19</f>
        <v>#N/A</v>
      </c>
      <c r="CV87" s="89" t="e">
        <f ca="1">CV64*CV41/E3_Parameter!$C$19</f>
        <v>#N/A</v>
      </c>
      <c r="CW87" s="89" t="e">
        <f ca="1">CW64*CW41/E3_Parameter!$C$19</f>
        <v>#N/A</v>
      </c>
      <c r="CX87" s="89" t="e">
        <f ca="1">CX64*CX41/E3_Parameter!$C$19</f>
        <v>#N/A</v>
      </c>
      <c r="CY87" s="89" t="e">
        <f ca="1">CY64*CY41/E3_Parameter!$C$19</f>
        <v>#N/A</v>
      </c>
      <c r="CZ87" s="89" t="e">
        <f ca="1">CZ64*CZ41/E3_Parameter!$C$19</f>
        <v>#N/A</v>
      </c>
      <c r="DA87" s="89" t="e">
        <f ca="1">DA64*DA41/E3_Parameter!$C$19</f>
        <v>#N/A</v>
      </c>
      <c r="DB87" s="89" t="e">
        <f ca="1">DB64*DB41/E3_Parameter!$C$19</f>
        <v>#N/A</v>
      </c>
      <c r="DC87" s="89" t="e">
        <f ca="1">DC64*DC41/E3_Parameter!$C$19</f>
        <v>#N/A</v>
      </c>
      <c r="DD87" s="89" t="e">
        <f ca="1">DD64*DD41/E3_Parameter!$C$19</f>
        <v>#N/A</v>
      </c>
      <c r="DE87" s="89" t="e">
        <f ca="1">DE64*DE41/E3_Parameter!$C$19</f>
        <v>#N/A</v>
      </c>
      <c r="DF87" s="89" t="e">
        <f ca="1">DF64*DF41/E3_Parameter!$C$19</f>
        <v>#N/A</v>
      </c>
      <c r="DG87" s="89" t="e">
        <f ca="1">DG64*DG41/E3_Parameter!$C$19</f>
        <v>#N/A</v>
      </c>
      <c r="DH87" s="89" t="e">
        <f ca="1">DH64*DH41/E3_Parameter!$C$19</f>
        <v>#N/A</v>
      </c>
      <c r="DI87" s="89" t="e">
        <f ca="1">DI64*DI41/E3_Parameter!$C$19</f>
        <v>#N/A</v>
      </c>
      <c r="DJ87" s="89" t="e">
        <f ca="1">DJ64*DJ41/E3_Parameter!$C$19</f>
        <v>#N/A</v>
      </c>
      <c r="DK87" s="89" t="e">
        <f ca="1">DK64*DK41/E3_Parameter!$C$19</f>
        <v>#N/A</v>
      </c>
      <c r="DL87" s="89" t="e">
        <f ca="1">DL64*DL41/E3_Parameter!$C$19</f>
        <v>#N/A</v>
      </c>
      <c r="DM87" s="89" t="e">
        <f ca="1">DM64*DM41/E3_Parameter!$C$19</f>
        <v>#N/A</v>
      </c>
      <c r="DN87" s="89" t="e">
        <f ca="1">DN64*DN41/E3_Parameter!$C$19</f>
        <v>#N/A</v>
      </c>
      <c r="DO87" s="89" t="e">
        <f ca="1">DO64*DO41/E3_Parameter!$C$19</f>
        <v>#N/A</v>
      </c>
      <c r="DP87" s="89" t="e">
        <f ca="1">DP64*DP41/E3_Parameter!$C$19</f>
        <v>#N/A</v>
      </c>
      <c r="DQ87" s="89" t="e">
        <f ca="1">DQ64*DQ41/E3_Parameter!$C$19</f>
        <v>#N/A</v>
      </c>
      <c r="DR87" s="89" t="e">
        <f ca="1">DR64*DR41/E3_Parameter!$C$19</f>
        <v>#N/A</v>
      </c>
      <c r="DS87" s="89" t="e">
        <f ca="1">DS64*DS41/E3_Parameter!$C$19</f>
        <v>#N/A</v>
      </c>
      <c r="DT87" s="89" t="e">
        <f ca="1">DT64*DT41/E3_Parameter!$C$19</f>
        <v>#N/A</v>
      </c>
      <c r="DU87" s="89" t="e">
        <f ca="1">DU64*DU41/E3_Parameter!$C$19</f>
        <v>#N/A</v>
      </c>
      <c r="DV87" s="89" t="e">
        <f ca="1">DV64*DV41/E3_Parameter!$C$19</f>
        <v>#N/A</v>
      </c>
      <c r="DW87" s="89" t="e">
        <f ca="1">DW64*DW41/E3_Parameter!$C$19</f>
        <v>#N/A</v>
      </c>
      <c r="DX87" s="89" t="e">
        <f ca="1">DX64*DX41/E3_Parameter!$C$19</f>
        <v>#N/A</v>
      </c>
      <c r="DY87" s="89" t="e">
        <f ca="1">DY64*DY41/E3_Parameter!$C$19</f>
        <v>#N/A</v>
      </c>
      <c r="DZ87" s="89" t="e">
        <f ca="1">DZ64*DZ41/E3_Parameter!$C$19</f>
        <v>#N/A</v>
      </c>
      <c r="EA87" s="89" t="e">
        <f ca="1">EA64*EA41/E3_Parameter!$C$19</f>
        <v>#N/A</v>
      </c>
      <c r="EB87" s="89" t="e">
        <f ca="1">EB64*EB41/E3_Parameter!$C$19</f>
        <v>#N/A</v>
      </c>
      <c r="EC87" s="89" t="e">
        <f ca="1">EC64*EC41/E3_Parameter!$C$19</f>
        <v>#N/A</v>
      </c>
      <c r="ED87" s="89" t="e">
        <f ca="1">ED64*ED41/E3_Parameter!$C$19</f>
        <v>#N/A</v>
      </c>
      <c r="EE87" s="89" t="e">
        <f ca="1">EE64*EE41/E3_Parameter!$C$19</f>
        <v>#N/A</v>
      </c>
      <c r="EF87" s="89" t="e">
        <f ca="1">EF64*EF41/E3_Parameter!$C$19</f>
        <v>#N/A</v>
      </c>
      <c r="EG87" s="89" t="e">
        <f ca="1">EG64*EG41/E3_Parameter!$C$19</f>
        <v>#N/A</v>
      </c>
      <c r="EH87" s="89" t="e">
        <f ca="1">EH64*EH41/E3_Parameter!$C$19</f>
        <v>#N/A</v>
      </c>
      <c r="EI87" s="89" t="e">
        <f ca="1">EI64*EI41/E3_Parameter!$C$19</f>
        <v>#N/A</v>
      </c>
      <c r="EJ87" s="89" t="e">
        <f ca="1">EJ64*EJ41/E3_Parameter!$C$19</f>
        <v>#N/A</v>
      </c>
      <c r="EK87" s="89" t="e">
        <f ca="1">EK64*EK41/E3_Parameter!$C$19</f>
        <v>#N/A</v>
      </c>
      <c r="EL87" s="89" t="e">
        <f ca="1">EL64*EL41/E3_Parameter!$C$19</f>
        <v>#N/A</v>
      </c>
      <c r="EM87" s="89" t="e">
        <f ca="1">EM64*EM41/E3_Parameter!$C$19</f>
        <v>#N/A</v>
      </c>
      <c r="EN87" s="89" t="e">
        <f ca="1">EN64*EN41/E3_Parameter!$C$19</f>
        <v>#N/A</v>
      </c>
      <c r="EO87" s="89" t="e">
        <f ca="1">EO64*EO41/E3_Parameter!$C$19</f>
        <v>#N/A</v>
      </c>
      <c r="EP87" s="89" t="e">
        <f ca="1">EP64*EP41/E3_Parameter!$C$19</f>
        <v>#N/A</v>
      </c>
      <c r="EQ87" s="89" t="e">
        <f ca="1">EQ64*EQ41/E3_Parameter!$C$19</f>
        <v>#N/A</v>
      </c>
      <c r="ER87" s="89" t="e">
        <f ca="1">ER64*ER41/E3_Parameter!$C$19</f>
        <v>#N/A</v>
      </c>
      <c r="ES87" s="89" t="e">
        <f ca="1">ES64*ES41/E3_Parameter!$C$19</f>
        <v>#N/A</v>
      </c>
      <c r="ET87" s="89" t="e">
        <f ca="1">ET64*ET41/E3_Parameter!$C$19</f>
        <v>#N/A</v>
      </c>
      <c r="EU87" s="89" t="e">
        <f ca="1">EU64*EU41/E3_Parameter!$C$19</f>
        <v>#N/A</v>
      </c>
      <c r="EV87" s="89" t="e">
        <f ca="1">EV64*EV41/E3_Parameter!$C$19</f>
        <v>#N/A</v>
      </c>
      <c r="EW87" s="89" t="e">
        <f ca="1">EW64*EW41/E3_Parameter!$C$19</f>
        <v>#N/A</v>
      </c>
      <c r="EX87" s="89" t="e">
        <f ca="1">EX64*EX41/E3_Parameter!$C$19</f>
        <v>#N/A</v>
      </c>
      <c r="EY87" s="89" t="e">
        <f ca="1">EY64*EY41/E3_Parameter!$C$19</f>
        <v>#N/A</v>
      </c>
      <c r="EZ87" s="89" t="e">
        <f ca="1">EZ64*EZ41/E3_Parameter!$C$19</f>
        <v>#N/A</v>
      </c>
      <c r="FA87" s="89" t="e">
        <f ca="1">FA64*FA41/E3_Parameter!$C$19</f>
        <v>#N/A</v>
      </c>
      <c r="FB87" s="89" t="e">
        <f ca="1">FB64*FB41/E3_Parameter!$C$19</f>
        <v>#N/A</v>
      </c>
      <c r="FC87" s="89" t="e">
        <f ca="1">FC64*FC41/E3_Parameter!$C$19</f>
        <v>#N/A</v>
      </c>
      <c r="FD87" s="89" t="e">
        <f ca="1">FD64*FD41/E3_Parameter!$C$19</f>
        <v>#N/A</v>
      </c>
      <c r="FE87" s="89" t="e">
        <f ca="1">FE64*FE41/E3_Parameter!$C$19</f>
        <v>#N/A</v>
      </c>
      <c r="FF87" s="89" t="e">
        <f ca="1">FF64*FF41/E3_Parameter!$C$19</f>
        <v>#N/A</v>
      </c>
      <c r="FG87" s="89" t="e">
        <f ca="1">FG64*FG41/E3_Parameter!$C$19</f>
        <v>#N/A</v>
      </c>
      <c r="FH87" s="89" t="e">
        <f ca="1">FH64*FH41/E3_Parameter!$C$19</f>
        <v>#N/A</v>
      </c>
      <c r="FI87" s="89" t="e">
        <f ca="1">FI64*FI41/E3_Parameter!$C$19</f>
        <v>#N/A</v>
      </c>
      <c r="FJ87" s="89" t="e">
        <f ca="1">FJ64*FJ41/E3_Parameter!$C$19</f>
        <v>#N/A</v>
      </c>
      <c r="FK87" s="89" t="e">
        <f ca="1">FK64*FK41/E3_Parameter!$C$19</f>
        <v>#N/A</v>
      </c>
      <c r="FL87" s="89" t="e">
        <f ca="1">FL64*FL41/E3_Parameter!$C$19</f>
        <v>#N/A</v>
      </c>
      <c r="FM87" s="89" t="e">
        <f ca="1">FM64*FM41/E3_Parameter!$C$19</f>
        <v>#N/A</v>
      </c>
      <c r="FN87" s="89" t="e">
        <f ca="1">FN64*FN41/E3_Parameter!$C$19</f>
        <v>#N/A</v>
      </c>
      <c r="FO87" s="89" t="e">
        <f ca="1">FO64*FO41/E3_Parameter!$C$19</f>
        <v>#N/A</v>
      </c>
      <c r="FP87" s="89" t="e">
        <f ca="1">FP64*FP41/E3_Parameter!$C$19</f>
        <v>#N/A</v>
      </c>
      <c r="FQ87" s="89" t="e">
        <f ca="1">FQ64*FQ41/E3_Parameter!$C$19</f>
        <v>#N/A</v>
      </c>
      <c r="FR87" s="89" t="e">
        <f ca="1">FR64*FR41/E3_Parameter!$C$19</f>
        <v>#N/A</v>
      </c>
      <c r="FS87" s="89" t="e">
        <f ca="1">FS64*FS41/E3_Parameter!$C$19</f>
        <v>#N/A</v>
      </c>
      <c r="FT87" s="89" t="e">
        <f ca="1">FT64*FT41/E3_Parameter!$C$19</f>
        <v>#N/A</v>
      </c>
      <c r="FU87" s="89" t="e">
        <f ca="1">FU64*FU41/E3_Parameter!$C$19</f>
        <v>#N/A</v>
      </c>
      <c r="FV87" s="89" t="e">
        <f ca="1">FV64*FV41/E3_Parameter!$C$19</f>
        <v>#N/A</v>
      </c>
      <c r="FW87" s="89" t="e">
        <f ca="1">FW64*FW41/E3_Parameter!$C$19</f>
        <v>#N/A</v>
      </c>
      <c r="FX87" s="89" t="e">
        <f ca="1">FX64*FX41/E3_Parameter!$C$19</f>
        <v>#N/A</v>
      </c>
      <c r="FY87" s="89" t="e">
        <f ca="1">FY64*FY41/E3_Parameter!$C$19</f>
        <v>#N/A</v>
      </c>
      <c r="FZ87" s="89" t="e">
        <f ca="1">FZ64*FZ41/E3_Parameter!$C$19</f>
        <v>#N/A</v>
      </c>
      <c r="GA87" s="89" t="e">
        <f ca="1">GA64*GA41/E3_Parameter!$C$19</f>
        <v>#N/A</v>
      </c>
      <c r="GB87" s="89" t="e">
        <f ca="1">GB64*GB41/E3_Parameter!$C$19</f>
        <v>#N/A</v>
      </c>
      <c r="GC87" s="89" t="e">
        <f ca="1">GC64*GC41/E3_Parameter!$C$19</f>
        <v>#N/A</v>
      </c>
      <c r="GD87" s="89" t="e">
        <f ca="1">GD64*GD41/E3_Parameter!$C$19</f>
        <v>#N/A</v>
      </c>
      <c r="GE87" s="89" t="e">
        <f ca="1">GE64*GE41/E3_Parameter!$C$19</f>
        <v>#N/A</v>
      </c>
      <c r="GF87" s="89" t="e">
        <f ca="1">GF64*GF41/E3_Parameter!$C$19</f>
        <v>#N/A</v>
      </c>
      <c r="GG87" s="89" t="e">
        <f ca="1">GG64*GG41/E3_Parameter!$C$19</f>
        <v>#N/A</v>
      </c>
      <c r="GH87" s="89" t="e">
        <f ca="1">GH64*GH41/E3_Parameter!$C$19</f>
        <v>#N/A</v>
      </c>
      <c r="GI87" s="89" t="e">
        <f ca="1">GI64*GI41/E3_Parameter!$C$19</f>
        <v>#N/A</v>
      </c>
      <c r="GJ87" s="89" t="e">
        <f ca="1">GJ64*GJ41/E3_Parameter!$C$19</f>
        <v>#N/A</v>
      </c>
      <c r="GK87" s="89" t="e">
        <f ca="1">GK64*GK41/E3_Parameter!$C$19</f>
        <v>#N/A</v>
      </c>
      <c r="GL87" s="89" t="e">
        <f ca="1">GL64*GL41/E3_Parameter!$C$19</f>
        <v>#N/A</v>
      </c>
      <c r="GM87" s="89" t="e">
        <f ca="1">GM64*GM41/E3_Parameter!$C$19</f>
        <v>#N/A</v>
      </c>
      <c r="GN87" s="89" t="e">
        <f ca="1">GN64*GN41/E3_Parameter!$C$19</f>
        <v>#N/A</v>
      </c>
      <c r="GO87" s="89" t="e">
        <f ca="1">GO64*GO41/E3_Parameter!$C$19</f>
        <v>#N/A</v>
      </c>
      <c r="GP87" s="89" t="e">
        <f ca="1">GP64*GP41/E3_Parameter!$C$19</f>
        <v>#N/A</v>
      </c>
      <c r="GQ87" s="89" t="e">
        <f ca="1">GQ64*GQ41/E3_Parameter!$C$19</f>
        <v>#N/A</v>
      </c>
      <c r="GR87" s="89" t="e">
        <f ca="1">GR64*GR41/E3_Parameter!$C$19</f>
        <v>#N/A</v>
      </c>
      <c r="GS87" s="89" t="e">
        <f ca="1">GS64*GS41/E3_Parameter!$C$19</f>
        <v>#N/A</v>
      </c>
      <c r="GT87" s="89" t="e">
        <f ca="1">GT64*GT41/E3_Parameter!$C$19</f>
        <v>#N/A</v>
      </c>
      <c r="GU87" s="89" t="e">
        <f ca="1">GU64*GU41/E3_Parameter!$C$19</f>
        <v>#N/A</v>
      </c>
      <c r="GV87" s="89" t="e">
        <f ca="1">GV64*GV41/E3_Parameter!$C$19</f>
        <v>#N/A</v>
      </c>
      <c r="GW87" s="89" t="e">
        <f ca="1">GW64*GW41/E3_Parameter!$C$19</f>
        <v>#N/A</v>
      </c>
      <c r="GX87" s="89" t="e">
        <f ca="1">GX64*GX41/E3_Parameter!$C$19</f>
        <v>#N/A</v>
      </c>
      <c r="GY87" s="89" t="e">
        <f ca="1">GY64*GY41/E3_Parameter!$C$19</f>
        <v>#N/A</v>
      </c>
      <c r="GZ87" s="89" t="e">
        <f ca="1">GZ64*GZ41/E3_Parameter!$C$19</f>
        <v>#N/A</v>
      </c>
      <c r="HA87" s="89" t="e">
        <f ca="1">HA64*HA41/E3_Parameter!$C$19</f>
        <v>#N/A</v>
      </c>
      <c r="HB87" s="89" t="e">
        <f ca="1">HB64*HB41/E3_Parameter!$C$19</f>
        <v>#N/A</v>
      </c>
      <c r="HC87" s="89" t="e">
        <f ca="1">HC64*HC41/E3_Parameter!$C$19</f>
        <v>#N/A</v>
      </c>
      <c r="HD87" s="89" t="e">
        <f ca="1">HD64*HD41/E3_Parameter!$C$19</f>
        <v>#N/A</v>
      </c>
      <c r="HE87" s="89" t="e">
        <f ca="1">HE64*HE41/E3_Parameter!$C$19</f>
        <v>#N/A</v>
      </c>
      <c r="HF87" s="89" t="e">
        <f ca="1">HF64*HF41/E3_Parameter!$C$19</f>
        <v>#N/A</v>
      </c>
      <c r="HG87" s="89" t="e">
        <f ca="1">HG64*HG41/E3_Parameter!$C$19</f>
        <v>#N/A</v>
      </c>
      <c r="HH87" s="89" t="e">
        <f ca="1">HH64*HH41/E3_Parameter!$C$19</f>
        <v>#N/A</v>
      </c>
      <c r="HI87" s="89" t="e">
        <f ca="1">HI64*HI41/E3_Parameter!$C$19</f>
        <v>#N/A</v>
      </c>
      <c r="HJ87" s="89" t="e">
        <f ca="1">HJ64*HJ41/E3_Parameter!$C$19</f>
        <v>#N/A</v>
      </c>
      <c r="HK87" s="89" t="e">
        <f ca="1">HK64*HK41/E3_Parameter!$C$19</f>
        <v>#N/A</v>
      </c>
      <c r="HL87" s="89" t="e">
        <f ca="1">HL64*HL41/E3_Parameter!$C$19</f>
        <v>#N/A</v>
      </c>
      <c r="HM87" s="89" t="e">
        <f ca="1">HM64*HM41/E3_Parameter!$C$19</f>
        <v>#N/A</v>
      </c>
      <c r="HN87" s="89" t="e">
        <f ca="1">HN64*HN41/E3_Parameter!$C$19</f>
        <v>#N/A</v>
      </c>
      <c r="HO87" s="89" t="e">
        <f ca="1">HO64*HO41/E3_Parameter!$C$19</f>
        <v>#N/A</v>
      </c>
      <c r="HP87" s="89" t="e">
        <f ca="1">HP64*HP41/E3_Parameter!$C$19</f>
        <v>#N/A</v>
      </c>
      <c r="HQ87" s="89" t="e">
        <f ca="1">HQ64*HQ41/E3_Parameter!$C$19</f>
        <v>#N/A</v>
      </c>
      <c r="HR87" s="89" t="e">
        <f ca="1">HR64*HR41/E3_Parameter!$C$19</f>
        <v>#N/A</v>
      </c>
      <c r="HS87" s="89" t="e">
        <f ca="1">HS64*HS41/E3_Parameter!$C$19</f>
        <v>#N/A</v>
      </c>
      <c r="HT87" s="89" t="e">
        <f ca="1">HT64*HT41/E3_Parameter!$C$19</f>
        <v>#N/A</v>
      </c>
      <c r="HU87" s="89" t="e">
        <f ca="1">HU64*HU41/E3_Parameter!$C$19</f>
        <v>#N/A</v>
      </c>
      <c r="HV87" s="89" t="e">
        <f ca="1">HV64*HV41/E3_Parameter!$C$19</f>
        <v>#N/A</v>
      </c>
      <c r="HW87" s="89" t="e">
        <f ca="1">HW64*HW41/E3_Parameter!$C$19</f>
        <v>#N/A</v>
      </c>
      <c r="HX87" s="89" t="e">
        <f ca="1">HX64*HX41/E3_Parameter!$C$19</f>
        <v>#N/A</v>
      </c>
      <c r="HY87" s="89" t="e">
        <f ca="1">HY64*HY41/E3_Parameter!$C$19</f>
        <v>#N/A</v>
      </c>
      <c r="HZ87" s="89" t="e">
        <f ca="1">HZ64*HZ41/E3_Parameter!$C$19</f>
        <v>#N/A</v>
      </c>
      <c r="IA87" s="89" t="e">
        <f ca="1">IA64*IA41/E3_Parameter!$C$19</f>
        <v>#N/A</v>
      </c>
      <c r="IB87" s="89" t="e">
        <f ca="1">IB64*IB41/E3_Parameter!$C$19</f>
        <v>#N/A</v>
      </c>
      <c r="IC87" s="89" t="e">
        <f ca="1">IC64*IC41/E3_Parameter!$C$19</f>
        <v>#N/A</v>
      </c>
      <c r="ID87" s="89" t="e">
        <f ca="1">ID64*ID41/E3_Parameter!$C$19</f>
        <v>#N/A</v>
      </c>
      <c r="IE87" s="89" t="e">
        <f ca="1">IE64*IE41/E3_Parameter!$C$19</f>
        <v>#N/A</v>
      </c>
      <c r="IF87" s="89" t="e">
        <f ca="1">IF64*IF41/E3_Parameter!$C$19</f>
        <v>#N/A</v>
      </c>
      <c r="IG87" s="89" t="e">
        <f ca="1">IG64*IG41/E3_Parameter!$C$19</f>
        <v>#N/A</v>
      </c>
      <c r="IH87" s="89" t="e">
        <f ca="1">IH64*IH41/E3_Parameter!$C$19</f>
        <v>#N/A</v>
      </c>
      <c r="II87" s="89" t="e">
        <f ca="1">II64*II41/E3_Parameter!$C$19</f>
        <v>#N/A</v>
      </c>
      <c r="IJ87" s="89" t="e">
        <f ca="1">IJ64*IJ41/E3_Parameter!$C$19</f>
        <v>#N/A</v>
      </c>
      <c r="IK87" s="89" t="e">
        <f ca="1">IK64*IK41/E3_Parameter!$C$19</f>
        <v>#N/A</v>
      </c>
      <c r="IL87" s="89" t="e">
        <f ca="1">IL64*IL41/E3_Parameter!$C$19</f>
        <v>#N/A</v>
      </c>
      <c r="IM87" s="89" t="e">
        <f ca="1">IM64*IM41/E3_Parameter!$C$19</f>
        <v>#N/A</v>
      </c>
      <c r="IN87" s="89" t="e">
        <f ca="1">IN64*IN41/E3_Parameter!$C$19</f>
        <v>#N/A</v>
      </c>
      <c r="IO87" s="89" t="e">
        <f ca="1">IO64*IO41/E3_Parameter!$C$19</f>
        <v>#N/A</v>
      </c>
      <c r="IP87" s="89" t="e">
        <f ca="1">IP64*IP41/E3_Parameter!$C$19</f>
        <v>#N/A</v>
      </c>
      <c r="IQ87" s="89" t="e">
        <f ca="1">IQ64*IQ41/E3_Parameter!$C$19</f>
        <v>#N/A</v>
      </c>
      <c r="IR87" s="89" t="e">
        <f ca="1">IR64*IR41/E3_Parameter!$C$19</f>
        <v>#N/A</v>
      </c>
      <c r="IS87" s="89" t="e">
        <f ca="1">IS64*IS41/E3_Parameter!$C$19</f>
        <v>#N/A</v>
      </c>
      <c r="IT87" s="89" t="e">
        <f ca="1">IT64*IT41/E3_Parameter!$C$19</f>
        <v>#N/A</v>
      </c>
      <c r="IU87" s="89" t="e">
        <f ca="1">IU64*IU41/E3_Parameter!$C$19</f>
        <v>#N/A</v>
      </c>
      <c r="IV87" s="89" t="e">
        <f ca="1">IV64*IV41/E3_Parameter!$C$19</f>
        <v>#N/A</v>
      </c>
      <c r="IW87" s="89" t="e">
        <f ca="1">IW64*IW41/E3_Parameter!$C$19</f>
        <v>#N/A</v>
      </c>
      <c r="IX87" s="89" t="e">
        <f ca="1">IX64*IX41/E3_Parameter!$C$19</f>
        <v>#N/A</v>
      </c>
      <c r="IY87" s="89" t="e">
        <f ca="1">IY64*IY41/E3_Parameter!$C$19</f>
        <v>#N/A</v>
      </c>
      <c r="IZ87" s="89" t="e">
        <f ca="1">IZ64*IZ41/E3_Parameter!$C$19</f>
        <v>#N/A</v>
      </c>
      <c r="JA87" s="89" t="e">
        <f ca="1">JA64*JA41/E3_Parameter!$C$19</f>
        <v>#N/A</v>
      </c>
      <c r="JB87" s="89" t="e">
        <f ca="1">JB64*JB41/E3_Parameter!$C$19</f>
        <v>#N/A</v>
      </c>
      <c r="JC87" s="89" t="e">
        <f ca="1">JC64*JC41/E3_Parameter!$C$19</f>
        <v>#N/A</v>
      </c>
      <c r="JD87" s="89" t="e">
        <f ca="1">JD64*JD41/E3_Parameter!$C$19</f>
        <v>#N/A</v>
      </c>
      <c r="JE87" s="89" t="e">
        <f ca="1">JE64*JE41/E3_Parameter!$C$19</f>
        <v>#N/A</v>
      </c>
      <c r="JF87" s="89" t="e">
        <f ca="1">JF64*JF41/E3_Parameter!$C$19</f>
        <v>#N/A</v>
      </c>
      <c r="JG87" s="89" t="e">
        <f ca="1">JG64*JG41/E3_Parameter!$C$19</f>
        <v>#N/A</v>
      </c>
      <c r="JH87" s="89" t="e">
        <f ca="1">JH64*JH41/E3_Parameter!$C$19</f>
        <v>#N/A</v>
      </c>
      <c r="JI87" s="89" t="e">
        <f ca="1">JI64*JI41/E3_Parameter!$C$19</f>
        <v>#N/A</v>
      </c>
      <c r="JJ87" s="89" t="e">
        <f ca="1">JJ64*JJ41/E3_Parameter!$C$19</f>
        <v>#N/A</v>
      </c>
      <c r="JK87" s="89" t="e">
        <f ca="1">JK64*JK41/E3_Parameter!$C$19</f>
        <v>#N/A</v>
      </c>
      <c r="JL87" s="89" t="e">
        <f ca="1">JL64*JL41/E3_Parameter!$C$19</f>
        <v>#N/A</v>
      </c>
      <c r="JM87" s="89" t="e">
        <f ca="1">JM64*JM41/E3_Parameter!$C$19</f>
        <v>#N/A</v>
      </c>
      <c r="JN87" s="89" t="e">
        <f ca="1">JN64*JN41/E3_Parameter!$C$19</f>
        <v>#N/A</v>
      </c>
      <c r="JO87" s="89" t="e">
        <f ca="1">JO64*JO41/E3_Parameter!$C$19</f>
        <v>#N/A</v>
      </c>
      <c r="JP87" s="89" t="e">
        <f ca="1">JP64*JP41/E3_Parameter!$C$19</f>
        <v>#N/A</v>
      </c>
      <c r="JQ87" s="89" t="e">
        <f ca="1">JQ64*JQ41/E3_Parameter!$C$19</f>
        <v>#N/A</v>
      </c>
      <c r="JR87" s="89" t="e">
        <f ca="1">JR64*JR41/E3_Parameter!$C$19</f>
        <v>#N/A</v>
      </c>
      <c r="JS87" s="89" t="e">
        <f ca="1">JS64*JS41/E3_Parameter!$C$19</f>
        <v>#N/A</v>
      </c>
      <c r="JT87" s="89" t="e">
        <f ca="1">JT64*JT41/E3_Parameter!$C$19</f>
        <v>#N/A</v>
      </c>
      <c r="JU87" s="89" t="e">
        <f ca="1">JU64*JU41/E3_Parameter!$C$19</f>
        <v>#N/A</v>
      </c>
      <c r="JV87" s="89" t="e">
        <f ca="1">JV64*JV41/E3_Parameter!$C$19</f>
        <v>#N/A</v>
      </c>
      <c r="JW87" s="89" t="e">
        <f ca="1">JW64*JW41/E3_Parameter!$C$19</f>
        <v>#N/A</v>
      </c>
      <c r="JX87" s="89" t="e">
        <f ca="1">JX64*JX41/E3_Parameter!$C$19</f>
        <v>#N/A</v>
      </c>
      <c r="JY87" s="89" t="e">
        <f ca="1">JY64*JY41/E3_Parameter!$C$19</f>
        <v>#N/A</v>
      </c>
      <c r="JZ87" s="89" t="e">
        <f ca="1">JZ64*JZ41/E3_Parameter!$C$19</f>
        <v>#N/A</v>
      </c>
      <c r="KA87" s="89" t="e">
        <f ca="1">KA64*KA41/E3_Parameter!$C$19</f>
        <v>#N/A</v>
      </c>
      <c r="KB87" s="89" t="e">
        <f ca="1">KB64*KB41/E3_Parameter!$C$19</f>
        <v>#N/A</v>
      </c>
      <c r="KC87" s="89" t="e">
        <f ca="1">KC64*KC41/E3_Parameter!$C$19</f>
        <v>#N/A</v>
      </c>
      <c r="KD87" s="89" t="e">
        <f ca="1">KD64*KD41/E3_Parameter!$C$19</f>
        <v>#N/A</v>
      </c>
      <c r="KE87" s="89" t="e">
        <f ca="1">KE64*KE41/E3_Parameter!$C$19</f>
        <v>#N/A</v>
      </c>
      <c r="KF87" s="89" t="e">
        <f ca="1">KF64*KF41/E3_Parameter!$C$19</f>
        <v>#N/A</v>
      </c>
      <c r="KG87" s="89" t="e">
        <f ca="1">KG64*KG41/E3_Parameter!$C$19</f>
        <v>#N/A</v>
      </c>
      <c r="KH87" s="89" t="e">
        <f ca="1">KH64*KH41/E3_Parameter!$C$19</f>
        <v>#N/A</v>
      </c>
      <c r="KI87" s="89" t="e">
        <f ca="1">KI64*KI41/E3_Parameter!$C$19</f>
        <v>#N/A</v>
      </c>
      <c r="KJ87" s="89" t="e">
        <f ca="1">KJ64*KJ41/E3_Parameter!$C$19</f>
        <v>#N/A</v>
      </c>
      <c r="KK87" s="89" t="e">
        <f ca="1">KK64*KK41/E3_Parameter!$C$19</f>
        <v>#N/A</v>
      </c>
      <c r="KL87" s="89" t="e">
        <f ca="1">KL64*KL41/E3_Parameter!$C$19</f>
        <v>#N/A</v>
      </c>
      <c r="KM87" s="89" t="e">
        <f ca="1">KM64*KM41/E3_Parameter!$C$19</f>
        <v>#N/A</v>
      </c>
      <c r="KN87" s="89" t="e">
        <f ca="1">KN64*KN41/E3_Parameter!$C$19</f>
        <v>#N/A</v>
      </c>
      <c r="KO87" s="89" t="e">
        <f ca="1">KO64*KO41/E3_Parameter!$C$19</f>
        <v>#N/A</v>
      </c>
      <c r="KP87" s="89" t="e">
        <f ca="1">KP64*KP41/E3_Parameter!$C$19</f>
        <v>#N/A</v>
      </c>
      <c r="KQ87" s="89" t="e">
        <f ca="1">KQ64*KQ41/E3_Parameter!$C$19</f>
        <v>#N/A</v>
      </c>
      <c r="KR87" s="89" t="e">
        <f ca="1">KR64*KR41/E3_Parameter!$C$19</f>
        <v>#N/A</v>
      </c>
      <c r="KS87" s="89" t="e">
        <f ca="1">KS64*KS41/E3_Parameter!$C$19</f>
        <v>#N/A</v>
      </c>
      <c r="KT87" s="89" t="e">
        <f ca="1">KT64*KT41/E3_Parameter!$C$19</f>
        <v>#N/A</v>
      </c>
      <c r="KU87" s="89" t="e">
        <f ca="1">KU64*KU41/E3_Parameter!$C$19</f>
        <v>#N/A</v>
      </c>
      <c r="KV87" s="89" t="e">
        <f ca="1">KV64*KV41/E3_Parameter!$C$19</f>
        <v>#N/A</v>
      </c>
      <c r="KW87" s="89" t="e">
        <f ca="1">KW64*KW41/E3_Parameter!$C$19</f>
        <v>#N/A</v>
      </c>
      <c r="KX87" s="89" t="e">
        <f ca="1">KX64*KX41/E3_Parameter!$C$19</f>
        <v>#N/A</v>
      </c>
      <c r="KY87" s="89" t="e">
        <f ca="1">KY64*KY41/E3_Parameter!$C$19</f>
        <v>#N/A</v>
      </c>
      <c r="KZ87" s="89" t="e">
        <f ca="1">KZ64*KZ41/E3_Parameter!$C$19</f>
        <v>#N/A</v>
      </c>
      <c r="LA87" s="89" t="e">
        <f ca="1">LA64*LA41/E3_Parameter!$C$19</f>
        <v>#N/A</v>
      </c>
      <c r="LB87" s="89" t="e">
        <f ca="1">LB64*LB41/E3_Parameter!$C$19</f>
        <v>#N/A</v>
      </c>
      <c r="LC87" s="89" t="e">
        <f ca="1">LC64*LC41/E3_Parameter!$C$19</f>
        <v>#N/A</v>
      </c>
      <c r="LD87" s="89" t="e">
        <f ca="1">LD64*LD41/E3_Parameter!$C$19</f>
        <v>#N/A</v>
      </c>
      <c r="LE87" s="89" t="e">
        <f ca="1">LE64*LE41/E3_Parameter!$C$19</f>
        <v>#N/A</v>
      </c>
      <c r="LF87" s="89" t="e">
        <f ca="1">LF64*LF41/E3_Parameter!$C$19</f>
        <v>#N/A</v>
      </c>
      <c r="LG87" s="89" t="e">
        <f ca="1">LG64*LG41/E3_Parameter!$C$19</f>
        <v>#N/A</v>
      </c>
      <c r="LH87" s="89" t="e">
        <f ca="1">LH64*LH41/E3_Parameter!$C$19</f>
        <v>#N/A</v>
      </c>
      <c r="LI87" s="89" t="e">
        <f ca="1">LI64*LI41/E3_Parameter!$C$19</f>
        <v>#N/A</v>
      </c>
      <c r="LJ87" s="89" t="e">
        <f ca="1">LJ64*LJ41/E3_Parameter!$C$19</f>
        <v>#N/A</v>
      </c>
      <c r="LK87" s="89" t="e">
        <f ca="1">LK64*LK41/E3_Parameter!$C$19</f>
        <v>#N/A</v>
      </c>
      <c r="LL87" s="89" t="e">
        <f ca="1">LL64*LL41/E3_Parameter!$C$19</f>
        <v>#N/A</v>
      </c>
      <c r="LM87" s="89" t="e">
        <f ca="1">LM64*LM41/E3_Parameter!$C$19</f>
        <v>#N/A</v>
      </c>
      <c r="LN87" s="89" t="e">
        <f ca="1">LN64*LN41/E3_Parameter!$C$19</f>
        <v>#N/A</v>
      </c>
      <c r="LO87" s="89" t="e">
        <f ca="1">LO64*LO41/E3_Parameter!$C$19</f>
        <v>#N/A</v>
      </c>
      <c r="LP87" s="89" t="e">
        <f ca="1">LP64*LP41/E3_Parameter!$C$19</f>
        <v>#N/A</v>
      </c>
      <c r="LQ87" s="89" t="e">
        <f ca="1">LQ64*LQ41/E3_Parameter!$C$19</f>
        <v>#N/A</v>
      </c>
      <c r="LR87" s="89" t="e">
        <f ca="1">LR64*LR41/E3_Parameter!$C$19</f>
        <v>#N/A</v>
      </c>
      <c r="LS87" s="89" t="e">
        <f ca="1">LS64*LS41/E3_Parameter!$C$19</f>
        <v>#N/A</v>
      </c>
      <c r="LT87" s="89" t="e">
        <f ca="1">LT64*LT41/E3_Parameter!$C$19</f>
        <v>#N/A</v>
      </c>
      <c r="LU87" s="89" t="e">
        <f ca="1">LU64*LU41/E3_Parameter!$C$19</f>
        <v>#N/A</v>
      </c>
      <c r="LV87" s="89" t="e">
        <f ca="1">LV64*LV41/E3_Parameter!$C$19</f>
        <v>#N/A</v>
      </c>
      <c r="LW87" s="89" t="e">
        <f ca="1">LW64*LW41/E3_Parameter!$C$19</f>
        <v>#N/A</v>
      </c>
      <c r="LX87" s="89" t="e">
        <f ca="1">LX64*LX41/E3_Parameter!$C$19</f>
        <v>#N/A</v>
      </c>
      <c r="LY87" s="89" t="e">
        <f ca="1">LY64*LY41/E3_Parameter!$C$19</f>
        <v>#N/A</v>
      </c>
      <c r="LZ87" s="89" t="e">
        <f ca="1">LZ64*LZ41/E3_Parameter!$C$19</f>
        <v>#N/A</v>
      </c>
      <c r="MA87" s="89" t="e">
        <f ca="1">MA64*MA41/E3_Parameter!$C$19</f>
        <v>#N/A</v>
      </c>
      <c r="MB87" s="89" t="e">
        <f ca="1">MB64*MB41/E3_Parameter!$C$19</f>
        <v>#N/A</v>
      </c>
      <c r="MC87" s="89" t="e">
        <f ca="1">MC64*MC41/E3_Parameter!$C$19</f>
        <v>#N/A</v>
      </c>
      <c r="MD87" s="89" t="e">
        <f ca="1">MD64*MD41/E3_Parameter!$C$19</f>
        <v>#N/A</v>
      </c>
      <c r="ME87" s="89" t="e">
        <f ca="1">ME64*ME41/E3_Parameter!$C$19</f>
        <v>#N/A</v>
      </c>
      <c r="MF87" s="89" t="e">
        <f ca="1">MF64*MF41/E3_Parameter!$C$19</f>
        <v>#N/A</v>
      </c>
      <c r="MG87" s="89" t="e">
        <f ca="1">MG64*MG41/E3_Parameter!$C$19</f>
        <v>#N/A</v>
      </c>
      <c r="MH87" s="89" t="e">
        <f ca="1">MH64*MH41/E3_Parameter!$C$19</f>
        <v>#N/A</v>
      </c>
      <c r="MI87" s="89" t="e">
        <f ca="1">MI64*MI41/E3_Parameter!$C$19</f>
        <v>#N/A</v>
      </c>
      <c r="MJ87" s="89" t="e">
        <f ca="1">MJ64*MJ41/E3_Parameter!$C$19</f>
        <v>#N/A</v>
      </c>
      <c r="MK87" s="89" t="e">
        <f ca="1">MK64*MK41/E3_Parameter!$C$19</f>
        <v>#N/A</v>
      </c>
      <c r="ML87" s="89" t="e">
        <f ca="1">ML64*ML41/E3_Parameter!$C$19</f>
        <v>#N/A</v>
      </c>
      <c r="MM87" s="89" t="e">
        <f ca="1">MM64*MM41/E3_Parameter!$C$19</f>
        <v>#N/A</v>
      </c>
      <c r="MN87" s="89" t="e">
        <f ca="1">MN64*MN41/E3_Parameter!$C$19</f>
        <v>#N/A</v>
      </c>
      <c r="MO87" s="89" t="e">
        <f ca="1">MO64*MO41/E3_Parameter!$C$19</f>
        <v>#N/A</v>
      </c>
      <c r="MP87" s="89" t="e">
        <f ca="1">MP64*MP41/E3_Parameter!$C$19</f>
        <v>#N/A</v>
      </c>
      <c r="MQ87" s="89" t="e">
        <f ca="1">MQ64*MQ41/E3_Parameter!$C$19</f>
        <v>#N/A</v>
      </c>
      <c r="MR87" s="89" t="e">
        <f ca="1">MR64*MR41/E3_Parameter!$C$19</f>
        <v>#N/A</v>
      </c>
      <c r="MS87" s="89" t="e">
        <f ca="1">MS64*MS41/E3_Parameter!$C$19</f>
        <v>#N/A</v>
      </c>
      <c r="MT87" s="89" t="e">
        <f ca="1">MT64*MT41/E3_Parameter!$C$19</f>
        <v>#N/A</v>
      </c>
      <c r="MU87" s="89" t="e">
        <f ca="1">MU64*MU41/E3_Parameter!$C$19</f>
        <v>#N/A</v>
      </c>
      <c r="MV87" s="89" t="e">
        <f ca="1">MV64*MV41/E3_Parameter!$C$19</f>
        <v>#N/A</v>
      </c>
      <c r="MW87" s="89" t="e">
        <f ca="1">MW64*MW41/E3_Parameter!$C$19</f>
        <v>#N/A</v>
      </c>
      <c r="MX87" s="89" t="e">
        <f ca="1">MX64*MX41/E3_Parameter!$C$19</f>
        <v>#N/A</v>
      </c>
      <c r="MY87" s="89" t="e">
        <f ca="1">MY64*MY41/E3_Parameter!$C$19</f>
        <v>#N/A</v>
      </c>
      <c r="MZ87" s="89" t="e">
        <f ca="1">MZ64*MZ41/E3_Parameter!$C$19</f>
        <v>#N/A</v>
      </c>
      <c r="NA87" s="89" t="e">
        <f ca="1">NA64*NA41/E3_Parameter!$C$19</f>
        <v>#N/A</v>
      </c>
      <c r="NB87" s="89" t="e">
        <f ca="1">NB64*NB41/E3_Parameter!$C$19</f>
        <v>#N/A</v>
      </c>
      <c r="NC87" s="89" t="e">
        <f ca="1">NC64*NC41/E3_Parameter!$C$19</f>
        <v>#N/A</v>
      </c>
      <c r="ND87" s="89" t="e">
        <f ca="1">ND64*ND41/E3_Parameter!$C$19</f>
        <v>#N/A</v>
      </c>
      <c r="NE87" s="89" t="e">
        <f ca="1">NE64*NE41/E3_Parameter!$C$19</f>
        <v>#N/A</v>
      </c>
      <c r="NF87" s="89" t="e">
        <f ca="1">NF64*NF41/E3_Parameter!$C$19</f>
        <v>#N/A</v>
      </c>
      <c r="NG87" s="89" t="e">
        <f ca="1">NG64*NG41/E3_Parameter!$C$19</f>
        <v>#N/A</v>
      </c>
      <c r="NH87" s="89" t="e">
        <f ca="1">NH64*NH41/E3_Parameter!$C$19</f>
        <v>#N/A</v>
      </c>
      <c r="NI87" s="89" t="e">
        <f ca="1">NI64*NI41/E3_Parameter!$C$19</f>
        <v>#N/A</v>
      </c>
      <c r="NJ87" s="89" t="e">
        <f ca="1">NJ64*NJ41/E3_Parameter!$C$19</f>
        <v>#N/A</v>
      </c>
      <c r="NK87" s="89" t="e">
        <f ca="1">NK64*NK41/E3_Parameter!$C$19</f>
        <v>#N/A</v>
      </c>
      <c r="NL87" s="89" t="e">
        <f ca="1">NL64*NL41/E3_Parameter!$C$19</f>
        <v>#N/A</v>
      </c>
      <c r="NM87" s="89" t="e">
        <f ca="1">NM64*NM41/E3_Parameter!$C$19</f>
        <v>#N/A</v>
      </c>
      <c r="NN87" s="89" t="e">
        <f ca="1">NN64*NN41/E3_Parameter!$C$19</f>
        <v>#N/A</v>
      </c>
      <c r="NO87" s="89" t="e">
        <f ca="1">NO64*NO41/E3_Parameter!$C$19</f>
        <v>#N/A</v>
      </c>
      <c r="NP87" s="89" t="e">
        <f ca="1">NP64*NP41/E3_Parameter!$C$19</f>
        <v>#N/A</v>
      </c>
      <c r="NQ87" s="89" t="e">
        <f ca="1">NQ64*NQ41/E3_Parameter!$C$19</f>
        <v>#N/A</v>
      </c>
      <c r="NR87" s="89" t="e">
        <f ca="1">NR64*NR41/E3_Parameter!$C$19</f>
        <v>#N/A</v>
      </c>
      <c r="NS87" s="89" t="e">
        <f ca="1">NS64*NS41/E3_Parameter!$C$19</f>
        <v>#N/A</v>
      </c>
      <c r="NT87" s="89" t="e">
        <f ca="1">NT64*NT41/E3_Parameter!$C$19</f>
        <v>#N/A</v>
      </c>
      <c r="NU87" s="89" t="e">
        <f ca="1">NU64*NU41/E3_Parameter!$C$19</f>
        <v>#N/A</v>
      </c>
      <c r="NV87" s="89" t="e">
        <f ca="1">NV64*NV41/E3_Parameter!$C$19</f>
        <v>#N/A</v>
      </c>
      <c r="NW87" s="89" t="e">
        <f ca="1">NW64*NW41/E3_Parameter!$C$19</f>
        <v>#N/A</v>
      </c>
      <c r="NX87" s="89" t="e">
        <f ca="1">NX64*NX41/E3_Parameter!$C$19</f>
        <v>#N/A</v>
      </c>
      <c r="NY87" s="89" t="e">
        <f ca="1">NY64*NY41/E3_Parameter!$C$19</f>
        <v>#N/A</v>
      </c>
      <c r="NZ87" s="89" t="e">
        <f ca="1">NZ64*NZ41/E3_Parameter!$C$19</f>
        <v>#N/A</v>
      </c>
      <c r="OA87" s="89" t="e">
        <f ca="1">OA64*OA41/E3_Parameter!$C$19</f>
        <v>#N/A</v>
      </c>
      <c r="OB87" s="89" t="e">
        <f ca="1">OB64*OB41/E3_Parameter!$C$19</f>
        <v>#N/A</v>
      </c>
      <c r="OC87" s="89" t="e">
        <f ca="1">OC64*OC41/E3_Parameter!$C$19</f>
        <v>#N/A</v>
      </c>
      <c r="OD87" s="89" t="e">
        <f ca="1">OD64*OD41/E3_Parameter!$C$19</f>
        <v>#N/A</v>
      </c>
      <c r="OE87" s="89" t="e">
        <f ca="1">OE64*OE41/E3_Parameter!$C$19</f>
        <v>#N/A</v>
      </c>
      <c r="OF87" s="89" t="e">
        <f ca="1">OF64*OF41/E3_Parameter!$C$19</f>
        <v>#N/A</v>
      </c>
      <c r="OG87" s="89" t="e">
        <f ca="1">OG64*OG41/E3_Parameter!$C$19</f>
        <v>#N/A</v>
      </c>
      <c r="OH87" s="89" t="e">
        <f ca="1">OH64*OH41/E3_Parameter!$C$19</f>
        <v>#N/A</v>
      </c>
      <c r="OI87" s="89" t="e">
        <f ca="1">OI64*OI41/E3_Parameter!$C$19</f>
        <v>#N/A</v>
      </c>
      <c r="OJ87" s="89" t="e">
        <f ca="1">OJ64*OJ41/E3_Parameter!$C$19</f>
        <v>#N/A</v>
      </c>
      <c r="OK87" s="89" t="e">
        <f ca="1">OK64*OK41/E3_Parameter!$C$19</f>
        <v>#N/A</v>
      </c>
      <c r="OL87" s="89" t="e">
        <f ca="1">OL64*OL41/E3_Parameter!$C$19</f>
        <v>#N/A</v>
      </c>
      <c r="OM87" s="89" t="e">
        <f ca="1">OM64*OM41/E3_Parameter!$C$19</f>
        <v>#N/A</v>
      </c>
    </row>
    <row r="88" spans="2:403" x14ac:dyDescent="0.3">
      <c r="B88" s="84">
        <v>600</v>
      </c>
      <c r="C88" s="85" t="s">
        <v>308</v>
      </c>
      <c r="D88" s="89">
        <f ca="1">D65*D42/E3_Parameter!$C$19</f>
        <v>28894.421065080292</v>
      </c>
      <c r="E88" s="89">
        <f ca="1">E65*E42/E3_Parameter!$C$19</f>
        <v>789.28534664457891</v>
      </c>
      <c r="F88" s="89">
        <f ca="1">F65*F42/E3_Parameter!$C$19</f>
        <v>28105.135718435711</v>
      </c>
      <c r="G88" s="89">
        <f ca="1">G65*G42/E3_Parameter!$C$19</f>
        <v>13812.493566280129</v>
      </c>
      <c r="H88" s="89">
        <f ca="1">H65*H42/E3_Parameter!$C$19</f>
        <v>5524.9974265120536</v>
      </c>
      <c r="I88" s="89">
        <f ca="1">I65*I42/E3_Parameter!$C$19</f>
        <v>2762.4987132560268</v>
      </c>
      <c r="J88" s="89">
        <f ca="1">J65*J42/E3_Parameter!$C$19</f>
        <v>2762.4987132560268</v>
      </c>
      <c r="K88" s="89">
        <f ca="1">K65*K42/E3_Parameter!$C$19</f>
        <v>8287.4961397680781</v>
      </c>
      <c r="L88" s="89">
        <f ca="1">L65*L42/E3_Parameter!$C$19</f>
        <v>2762.4987132560268</v>
      </c>
      <c r="M88" s="89">
        <f ca="1">M65*M42/E3_Parameter!$C$19</f>
        <v>5524.9974265120536</v>
      </c>
      <c r="N88" s="89">
        <f ca="1">N65*N42/E3_Parameter!$C$19</f>
        <v>2762.4987132560268</v>
      </c>
      <c r="O88" s="89">
        <f ca="1">O65*O42/E3_Parameter!$C$19</f>
        <v>2762.4987132560268</v>
      </c>
      <c r="P88" s="89">
        <f ca="1">P65*P42/E3_Parameter!$C$19</f>
        <v>14292.642152155586</v>
      </c>
      <c r="Q88" s="89">
        <f ca="1">Q65*Q42/E3_Parameter!$C$19</f>
        <v>7169.3418986882598</v>
      </c>
      <c r="R88" s="89">
        <f ca="1">R65*R42/E3_Parameter!$C$19</f>
        <v>7123.300253467326</v>
      </c>
      <c r="S88" s="89">
        <f ca="1">S65*S42/E3_Parameter!$C$19</f>
        <v>3255.8020549088887</v>
      </c>
      <c r="T88" s="89">
        <f ca="1">T65*T42/E3_Parameter!$C$19</f>
        <v>3867.4981985584363</v>
      </c>
      <c r="U88" s="89">
        <f ca="1">U65*U42/E3_Parameter!$C$19</f>
        <v>1973.2133666114473</v>
      </c>
      <c r="V88" s="89">
        <f ca="1">V65*V42/E3_Parameter!$C$19</f>
        <v>1894.2848319469895</v>
      </c>
      <c r="W88" s="89">
        <f ca="1">W65*W42/E3_Parameter!$C$19</f>
        <v>236.78560399337366</v>
      </c>
      <c r="X88" s="89">
        <f ca="1">X65*X42/E3_Parameter!$C$19</f>
        <v>1657.4992279536159</v>
      </c>
      <c r="Y88" s="89">
        <f ca="1">Y65*Y42/E3_Parameter!$C$19</f>
        <v>236.78560399337366</v>
      </c>
      <c r="Z88" s="89">
        <f ca="1">Z65*Z42/E3_Parameter!$C$19</f>
        <v>1420.7136239602419</v>
      </c>
      <c r="AA88" s="89">
        <f ca="1">AA65*AA42/E3_Parameter!$C$19</f>
        <v>236.78560399337366</v>
      </c>
      <c r="AB88" s="89">
        <f ca="1">AB65*AB42/E3_Parameter!$C$19</f>
        <v>1183.9280199668683</v>
      </c>
      <c r="AC88" s="89">
        <f ca="1">AC65*AC42/E3_Parameter!$C$19</f>
        <v>236.78560399337366</v>
      </c>
      <c r="AD88" s="89">
        <f ca="1">AD65*AD42/E3_Parameter!$C$19</f>
        <v>947.14241597349462</v>
      </c>
      <c r="AE88" s="89">
        <f ca="1">AE65*AE42/E3_Parameter!$C$19</f>
        <v>236.78560399337366</v>
      </c>
      <c r="AF88" s="89">
        <f ca="1">AF65*AF42/E3_Parameter!$C$19</f>
        <v>710.35681198012094</v>
      </c>
      <c r="AG88" s="89">
        <f ca="1">AG65*AG42/E3_Parameter!$C$19</f>
        <v>236.78560399337366</v>
      </c>
      <c r="AH88" s="89">
        <f ca="1">AH65*AH42/E3_Parameter!$C$19</f>
        <v>473.57120798674731</v>
      </c>
      <c r="AI88" s="89">
        <f ca="1">AI65*AI42/E3_Parameter!$C$19</f>
        <v>236.78560399337366</v>
      </c>
      <c r="AJ88" s="89">
        <f ca="1">AJ65*AJ42/E3_Parameter!$C$19</f>
        <v>236.78560399337366</v>
      </c>
      <c r="AK88" s="89" t="e">
        <f ca="1">AK65*AK42/E3_Parameter!$C$19</f>
        <v>#N/A</v>
      </c>
      <c r="AL88" s="89" t="e">
        <f ca="1">AL65*AL42/E3_Parameter!$C$19</f>
        <v>#N/A</v>
      </c>
      <c r="AM88" s="89" t="e">
        <f ca="1">AM65*AM42/E3_Parameter!$C$19</f>
        <v>#N/A</v>
      </c>
      <c r="AN88" s="89" t="e">
        <f ca="1">AN65*AN42/E3_Parameter!$C$19</f>
        <v>#N/A</v>
      </c>
      <c r="AO88" s="89" t="e">
        <f ca="1">AO65*AO42/E3_Parameter!$C$19</f>
        <v>#N/A</v>
      </c>
      <c r="AP88" s="89" t="e">
        <f ca="1">AP65*AP42/E3_Parameter!$C$19</f>
        <v>#N/A</v>
      </c>
      <c r="AQ88" s="89" t="e">
        <f ca="1">AQ65*AQ42/E3_Parameter!$C$19</f>
        <v>#N/A</v>
      </c>
      <c r="AR88" s="89" t="e">
        <f ca="1">AR65*AR42/E3_Parameter!$C$19</f>
        <v>#N/A</v>
      </c>
      <c r="AS88" s="89" t="e">
        <f ca="1">AS65*AS42/E3_Parameter!$C$19</f>
        <v>#N/A</v>
      </c>
      <c r="AT88" s="89" t="e">
        <f ca="1">AT65*AT42/E3_Parameter!$C$19</f>
        <v>#N/A</v>
      </c>
      <c r="AU88" s="89" t="e">
        <f ca="1">AU65*AU42/E3_Parameter!$C$19</f>
        <v>#N/A</v>
      </c>
      <c r="AV88" s="89" t="e">
        <f ca="1">AV65*AV42/E3_Parameter!$C$19</f>
        <v>#N/A</v>
      </c>
      <c r="AW88" s="89" t="e">
        <f ca="1">AW65*AW42/E3_Parameter!$C$19</f>
        <v>#N/A</v>
      </c>
      <c r="AX88" s="89" t="e">
        <f ca="1">AX65*AX42/E3_Parameter!$C$19</f>
        <v>#N/A</v>
      </c>
      <c r="AY88" s="89" t="e">
        <f ca="1">AY65*AY42/E3_Parameter!$C$19</f>
        <v>#N/A</v>
      </c>
      <c r="AZ88" s="89" t="e">
        <f ca="1">AZ65*AZ42/E3_Parameter!$C$19</f>
        <v>#N/A</v>
      </c>
      <c r="BA88" s="89" t="e">
        <f ca="1">BA65*BA42/E3_Parameter!$C$19</f>
        <v>#N/A</v>
      </c>
      <c r="BB88" s="89" t="e">
        <f ca="1">BB65*BB42/E3_Parameter!$C$19</f>
        <v>#N/A</v>
      </c>
      <c r="BC88" s="89" t="e">
        <f ca="1">BC65*BC42/E3_Parameter!$C$19</f>
        <v>#N/A</v>
      </c>
      <c r="BD88" s="89" t="e">
        <f ca="1">BD65*BD42/E3_Parameter!$C$19</f>
        <v>#N/A</v>
      </c>
      <c r="BE88" s="89" t="e">
        <f ca="1">BE65*BE42/E3_Parameter!$C$19</f>
        <v>#N/A</v>
      </c>
      <c r="BF88" s="89" t="e">
        <f ca="1">BF65*BF42/E3_Parameter!$C$19</f>
        <v>#N/A</v>
      </c>
      <c r="BG88" s="89" t="e">
        <f ca="1">BG65*BG42/E3_Parameter!$C$19</f>
        <v>#N/A</v>
      </c>
      <c r="BH88" s="89" t="e">
        <f ca="1">BH65*BH42/E3_Parameter!$C$19</f>
        <v>#N/A</v>
      </c>
      <c r="BI88" s="89" t="e">
        <f ca="1">BI65*BI42/E3_Parameter!$C$19</f>
        <v>#N/A</v>
      </c>
      <c r="BJ88" s="89" t="e">
        <f ca="1">BJ65*BJ42/E3_Parameter!$C$19</f>
        <v>#N/A</v>
      </c>
      <c r="BK88" s="89" t="e">
        <f ca="1">BK65*BK42/E3_Parameter!$C$19</f>
        <v>#N/A</v>
      </c>
      <c r="BL88" s="89" t="e">
        <f ca="1">BL65*BL42/E3_Parameter!$C$19</f>
        <v>#N/A</v>
      </c>
      <c r="BM88" s="89" t="e">
        <f ca="1">BM65*BM42/E3_Parameter!$C$19</f>
        <v>#N/A</v>
      </c>
      <c r="BN88" s="89" t="e">
        <f ca="1">BN65*BN42/E3_Parameter!$C$19</f>
        <v>#N/A</v>
      </c>
      <c r="BO88" s="89" t="e">
        <f ca="1">BO65*BO42/E3_Parameter!$C$19</f>
        <v>#N/A</v>
      </c>
      <c r="BP88" s="89" t="e">
        <f ca="1">BP65*BP42/E3_Parameter!$C$19</f>
        <v>#N/A</v>
      </c>
      <c r="BQ88" s="89" t="e">
        <f ca="1">BQ65*BQ42/E3_Parameter!$C$19</f>
        <v>#N/A</v>
      </c>
      <c r="BR88" s="89" t="e">
        <f ca="1">BR65*BR42/E3_Parameter!$C$19</f>
        <v>#N/A</v>
      </c>
      <c r="BS88" s="89" t="e">
        <f ca="1">BS65*BS42/E3_Parameter!$C$19</f>
        <v>#N/A</v>
      </c>
      <c r="BT88" s="89" t="e">
        <f ca="1">BT65*BT42/E3_Parameter!$C$19</f>
        <v>#N/A</v>
      </c>
      <c r="BU88" s="89" t="e">
        <f ca="1">BU65*BU42/E3_Parameter!$C$19</f>
        <v>#N/A</v>
      </c>
      <c r="BV88" s="89" t="e">
        <f ca="1">BV65*BV42/E3_Parameter!$C$19</f>
        <v>#N/A</v>
      </c>
      <c r="BW88" s="89" t="e">
        <f ca="1">BW65*BW42/E3_Parameter!$C$19</f>
        <v>#N/A</v>
      </c>
      <c r="BX88" s="89" t="e">
        <f ca="1">BX65*BX42/E3_Parameter!$C$19</f>
        <v>#N/A</v>
      </c>
      <c r="BY88" s="89" t="e">
        <f ca="1">BY65*BY42/E3_Parameter!$C$19</f>
        <v>#N/A</v>
      </c>
      <c r="BZ88" s="89" t="e">
        <f ca="1">BZ65*BZ42/E3_Parameter!$C$19</f>
        <v>#N/A</v>
      </c>
      <c r="CA88" s="89" t="e">
        <f ca="1">CA65*CA42/E3_Parameter!$C$19</f>
        <v>#N/A</v>
      </c>
      <c r="CB88" s="89" t="e">
        <f ca="1">CB65*CB42/E3_Parameter!$C$19</f>
        <v>#N/A</v>
      </c>
      <c r="CC88" s="89" t="e">
        <f ca="1">CC65*CC42/E3_Parameter!$C$19</f>
        <v>#N/A</v>
      </c>
      <c r="CD88" s="89" t="e">
        <f ca="1">CD65*CD42/E3_Parameter!$C$19</f>
        <v>#N/A</v>
      </c>
      <c r="CE88" s="89" t="e">
        <f ca="1">CE65*CE42/E3_Parameter!$C$19</f>
        <v>#N/A</v>
      </c>
      <c r="CF88" s="89" t="e">
        <f ca="1">CF65*CF42/E3_Parameter!$C$19</f>
        <v>#N/A</v>
      </c>
      <c r="CG88" s="89" t="e">
        <f ca="1">CG65*CG42/E3_Parameter!$C$19</f>
        <v>#N/A</v>
      </c>
      <c r="CH88" s="89" t="e">
        <f ca="1">CH65*CH42/E3_Parameter!$C$19</f>
        <v>#N/A</v>
      </c>
      <c r="CI88" s="89" t="e">
        <f ca="1">CI65*CI42/E3_Parameter!$C$19</f>
        <v>#N/A</v>
      </c>
      <c r="CJ88" s="89" t="e">
        <f ca="1">CJ65*CJ42/E3_Parameter!$C$19</f>
        <v>#N/A</v>
      </c>
      <c r="CK88" s="89" t="e">
        <f ca="1">CK65*CK42/E3_Parameter!$C$19</f>
        <v>#N/A</v>
      </c>
      <c r="CL88" s="89" t="e">
        <f ca="1">CL65*CL42/E3_Parameter!$C$19</f>
        <v>#N/A</v>
      </c>
      <c r="CM88" s="89" t="e">
        <f ca="1">CM65*CM42/E3_Parameter!$C$19</f>
        <v>#N/A</v>
      </c>
      <c r="CN88" s="89" t="e">
        <f ca="1">CN65*CN42/E3_Parameter!$C$19</f>
        <v>#N/A</v>
      </c>
      <c r="CO88" s="89" t="e">
        <f ca="1">CO65*CO42/E3_Parameter!$C$19</f>
        <v>#N/A</v>
      </c>
      <c r="CP88" s="89" t="e">
        <f ca="1">CP65*CP42/E3_Parameter!$C$19</f>
        <v>#N/A</v>
      </c>
      <c r="CQ88" s="89" t="e">
        <f ca="1">CQ65*CQ42/E3_Parameter!$C$19</f>
        <v>#N/A</v>
      </c>
      <c r="CR88" s="89" t="e">
        <f ca="1">CR65*CR42/E3_Parameter!$C$19</f>
        <v>#N/A</v>
      </c>
      <c r="CS88" s="89" t="e">
        <f ca="1">CS65*CS42/E3_Parameter!$C$19</f>
        <v>#N/A</v>
      </c>
      <c r="CT88" s="89" t="e">
        <f ca="1">CT65*CT42/E3_Parameter!$C$19</f>
        <v>#N/A</v>
      </c>
      <c r="CU88" s="89" t="e">
        <f ca="1">CU65*CU42/E3_Parameter!$C$19</f>
        <v>#N/A</v>
      </c>
      <c r="CV88" s="89" t="e">
        <f ca="1">CV65*CV42/E3_Parameter!$C$19</f>
        <v>#N/A</v>
      </c>
      <c r="CW88" s="89" t="e">
        <f ca="1">CW65*CW42/E3_Parameter!$C$19</f>
        <v>#N/A</v>
      </c>
      <c r="CX88" s="89" t="e">
        <f ca="1">CX65*CX42/E3_Parameter!$C$19</f>
        <v>#N/A</v>
      </c>
      <c r="CY88" s="89" t="e">
        <f ca="1">CY65*CY42/E3_Parameter!$C$19</f>
        <v>#N/A</v>
      </c>
      <c r="CZ88" s="89" t="e">
        <f ca="1">CZ65*CZ42/E3_Parameter!$C$19</f>
        <v>#N/A</v>
      </c>
      <c r="DA88" s="89" t="e">
        <f ca="1">DA65*DA42/E3_Parameter!$C$19</f>
        <v>#N/A</v>
      </c>
      <c r="DB88" s="89" t="e">
        <f ca="1">DB65*DB42/E3_Parameter!$C$19</f>
        <v>#N/A</v>
      </c>
      <c r="DC88" s="89" t="e">
        <f ca="1">DC65*DC42/E3_Parameter!$C$19</f>
        <v>#N/A</v>
      </c>
      <c r="DD88" s="89" t="e">
        <f ca="1">DD65*DD42/E3_Parameter!$C$19</f>
        <v>#N/A</v>
      </c>
      <c r="DE88" s="89" t="e">
        <f ca="1">DE65*DE42/E3_Parameter!$C$19</f>
        <v>#N/A</v>
      </c>
      <c r="DF88" s="89" t="e">
        <f ca="1">DF65*DF42/E3_Parameter!$C$19</f>
        <v>#N/A</v>
      </c>
      <c r="DG88" s="89" t="e">
        <f ca="1">DG65*DG42/E3_Parameter!$C$19</f>
        <v>#N/A</v>
      </c>
      <c r="DH88" s="89" t="e">
        <f ca="1">DH65*DH42/E3_Parameter!$C$19</f>
        <v>#N/A</v>
      </c>
      <c r="DI88" s="89" t="e">
        <f ca="1">DI65*DI42/E3_Parameter!$C$19</f>
        <v>#N/A</v>
      </c>
      <c r="DJ88" s="89" t="e">
        <f ca="1">DJ65*DJ42/E3_Parameter!$C$19</f>
        <v>#N/A</v>
      </c>
      <c r="DK88" s="89" t="e">
        <f ca="1">DK65*DK42/E3_Parameter!$C$19</f>
        <v>#N/A</v>
      </c>
      <c r="DL88" s="89" t="e">
        <f ca="1">DL65*DL42/E3_Parameter!$C$19</f>
        <v>#N/A</v>
      </c>
      <c r="DM88" s="89" t="e">
        <f ca="1">DM65*DM42/E3_Parameter!$C$19</f>
        <v>#N/A</v>
      </c>
      <c r="DN88" s="89" t="e">
        <f ca="1">DN65*DN42/E3_Parameter!$C$19</f>
        <v>#N/A</v>
      </c>
      <c r="DO88" s="89" t="e">
        <f ca="1">DO65*DO42/E3_Parameter!$C$19</f>
        <v>#N/A</v>
      </c>
      <c r="DP88" s="89" t="e">
        <f ca="1">DP65*DP42/E3_Parameter!$C$19</f>
        <v>#N/A</v>
      </c>
      <c r="DQ88" s="89" t="e">
        <f ca="1">DQ65*DQ42/E3_Parameter!$C$19</f>
        <v>#N/A</v>
      </c>
      <c r="DR88" s="89" t="e">
        <f ca="1">DR65*DR42/E3_Parameter!$C$19</f>
        <v>#N/A</v>
      </c>
      <c r="DS88" s="89" t="e">
        <f ca="1">DS65*DS42/E3_Parameter!$C$19</f>
        <v>#N/A</v>
      </c>
      <c r="DT88" s="89" t="e">
        <f ca="1">DT65*DT42/E3_Parameter!$C$19</f>
        <v>#N/A</v>
      </c>
      <c r="DU88" s="89" t="e">
        <f ca="1">DU65*DU42/E3_Parameter!$C$19</f>
        <v>#N/A</v>
      </c>
      <c r="DV88" s="89" t="e">
        <f ca="1">DV65*DV42/E3_Parameter!$C$19</f>
        <v>#N/A</v>
      </c>
      <c r="DW88" s="89" t="e">
        <f ca="1">DW65*DW42/E3_Parameter!$C$19</f>
        <v>#N/A</v>
      </c>
      <c r="DX88" s="89" t="e">
        <f ca="1">DX65*DX42/E3_Parameter!$C$19</f>
        <v>#N/A</v>
      </c>
      <c r="DY88" s="89" t="e">
        <f ca="1">DY65*DY42/E3_Parameter!$C$19</f>
        <v>#N/A</v>
      </c>
      <c r="DZ88" s="89" t="e">
        <f ca="1">DZ65*DZ42/E3_Parameter!$C$19</f>
        <v>#N/A</v>
      </c>
      <c r="EA88" s="89" t="e">
        <f ca="1">EA65*EA42/E3_Parameter!$C$19</f>
        <v>#N/A</v>
      </c>
      <c r="EB88" s="89" t="e">
        <f ca="1">EB65*EB42/E3_Parameter!$C$19</f>
        <v>#N/A</v>
      </c>
      <c r="EC88" s="89" t="e">
        <f ca="1">EC65*EC42/E3_Parameter!$C$19</f>
        <v>#N/A</v>
      </c>
      <c r="ED88" s="89" t="e">
        <f ca="1">ED65*ED42/E3_Parameter!$C$19</f>
        <v>#N/A</v>
      </c>
      <c r="EE88" s="89" t="e">
        <f ca="1">EE65*EE42/E3_Parameter!$C$19</f>
        <v>#N/A</v>
      </c>
      <c r="EF88" s="89" t="e">
        <f ca="1">EF65*EF42/E3_Parameter!$C$19</f>
        <v>#N/A</v>
      </c>
      <c r="EG88" s="89" t="e">
        <f ca="1">EG65*EG42/E3_Parameter!$C$19</f>
        <v>#N/A</v>
      </c>
      <c r="EH88" s="89" t="e">
        <f ca="1">EH65*EH42/E3_Parameter!$C$19</f>
        <v>#N/A</v>
      </c>
      <c r="EI88" s="89" t="e">
        <f ca="1">EI65*EI42/E3_Parameter!$C$19</f>
        <v>#N/A</v>
      </c>
      <c r="EJ88" s="89" t="e">
        <f ca="1">EJ65*EJ42/E3_Parameter!$C$19</f>
        <v>#N/A</v>
      </c>
      <c r="EK88" s="89" t="e">
        <f ca="1">EK65*EK42/E3_Parameter!$C$19</f>
        <v>#N/A</v>
      </c>
      <c r="EL88" s="89" t="e">
        <f ca="1">EL65*EL42/E3_Parameter!$C$19</f>
        <v>#N/A</v>
      </c>
      <c r="EM88" s="89" t="e">
        <f ca="1">EM65*EM42/E3_Parameter!$C$19</f>
        <v>#N/A</v>
      </c>
      <c r="EN88" s="89" t="e">
        <f ca="1">EN65*EN42/E3_Parameter!$C$19</f>
        <v>#N/A</v>
      </c>
      <c r="EO88" s="89" t="e">
        <f ca="1">EO65*EO42/E3_Parameter!$C$19</f>
        <v>#N/A</v>
      </c>
      <c r="EP88" s="89" t="e">
        <f ca="1">EP65*EP42/E3_Parameter!$C$19</f>
        <v>#N/A</v>
      </c>
      <c r="EQ88" s="89" t="e">
        <f ca="1">EQ65*EQ42/E3_Parameter!$C$19</f>
        <v>#N/A</v>
      </c>
      <c r="ER88" s="89" t="e">
        <f ca="1">ER65*ER42/E3_Parameter!$C$19</f>
        <v>#N/A</v>
      </c>
      <c r="ES88" s="89" t="e">
        <f ca="1">ES65*ES42/E3_Parameter!$C$19</f>
        <v>#N/A</v>
      </c>
      <c r="ET88" s="89" t="e">
        <f ca="1">ET65*ET42/E3_Parameter!$C$19</f>
        <v>#N/A</v>
      </c>
      <c r="EU88" s="89" t="e">
        <f ca="1">EU65*EU42/E3_Parameter!$C$19</f>
        <v>#N/A</v>
      </c>
      <c r="EV88" s="89" t="e">
        <f ca="1">EV65*EV42/E3_Parameter!$C$19</f>
        <v>#N/A</v>
      </c>
      <c r="EW88" s="89" t="e">
        <f ca="1">EW65*EW42/E3_Parameter!$C$19</f>
        <v>#N/A</v>
      </c>
      <c r="EX88" s="89" t="e">
        <f ca="1">EX65*EX42/E3_Parameter!$C$19</f>
        <v>#N/A</v>
      </c>
      <c r="EY88" s="89" t="e">
        <f ca="1">EY65*EY42/E3_Parameter!$C$19</f>
        <v>#N/A</v>
      </c>
      <c r="EZ88" s="89" t="e">
        <f ca="1">EZ65*EZ42/E3_Parameter!$C$19</f>
        <v>#N/A</v>
      </c>
      <c r="FA88" s="89" t="e">
        <f ca="1">FA65*FA42/E3_Parameter!$C$19</f>
        <v>#N/A</v>
      </c>
      <c r="FB88" s="89" t="e">
        <f ca="1">FB65*FB42/E3_Parameter!$C$19</f>
        <v>#N/A</v>
      </c>
      <c r="FC88" s="89" t="e">
        <f ca="1">FC65*FC42/E3_Parameter!$C$19</f>
        <v>#N/A</v>
      </c>
      <c r="FD88" s="89" t="e">
        <f ca="1">FD65*FD42/E3_Parameter!$C$19</f>
        <v>#N/A</v>
      </c>
      <c r="FE88" s="89" t="e">
        <f ca="1">FE65*FE42/E3_Parameter!$C$19</f>
        <v>#N/A</v>
      </c>
      <c r="FF88" s="89" t="e">
        <f ca="1">FF65*FF42/E3_Parameter!$C$19</f>
        <v>#N/A</v>
      </c>
      <c r="FG88" s="89" t="e">
        <f ca="1">FG65*FG42/E3_Parameter!$C$19</f>
        <v>#N/A</v>
      </c>
      <c r="FH88" s="89" t="e">
        <f ca="1">FH65*FH42/E3_Parameter!$C$19</f>
        <v>#N/A</v>
      </c>
      <c r="FI88" s="89" t="e">
        <f ca="1">FI65*FI42/E3_Parameter!$C$19</f>
        <v>#N/A</v>
      </c>
      <c r="FJ88" s="89" t="e">
        <f ca="1">FJ65*FJ42/E3_Parameter!$C$19</f>
        <v>#N/A</v>
      </c>
      <c r="FK88" s="89" t="e">
        <f ca="1">FK65*FK42/E3_Parameter!$C$19</f>
        <v>#N/A</v>
      </c>
      <c r="FL88" s="89" t="e">
        <f ca="1">FL65*FL42/E3_Parameter!$C$19</f>
        <v>#N/A</v>
      </c>
      <c r="FM88" s="89" t="e">
        <f ca="1">FM65*FM42/E3_Parameter!$C$19</f>
        <v>#N/A</v>
      </c>
      <c r="FN88" s="89" t="e">
        <f ca="1">FN65*FN42/E3_Parameter!$C$19</f>
        <v>#N/A</v>
      </c>
      <c r="FO88" s="89" t="e">
        <f ca="1">FO65*FO42/E3_Parameter!$C$19</f>
        <v>#N/A</v>
      </c>
      <c r="FP88" s="89" t="e">
        <f ca="1">FP65*FP42/E3_Parameter!$C$19</f>
        <v>#N/A</v>
      </c>
      <c r="FQ88" s="89" t="e">
        <f ca="1">FQ65*FQ42/E3_Parameter!$C$19</f>
        <v>#N/A</v>
      </c>
      <c r="FR88" s="89" t="e">
        <f ca="1">FR65*FR42/E3_Parameter!$C$19</f>
        <v>#N/A</v>
      </c>
      <c r="FS88" s="89" t="e">
        <f ca="1">FS65*FS42/E3_Parameter!$C$19</f>
        <v>#N/A</v>
      </c>
      <c r="FT88" s="89" t="e">
        <f ca="1">FT65*FT42/E3_Parameter!$C$19</f>
        <v>#N/A</v>
      </c>
      <c r="FU88" s="89" t="e">
        <f ca="1">FU65*FU42/E3_Parameter!$C$19</f>
        <v>#N/A</v>
      </c>
      <c r="FV88" s="89" t="e">
        <f ca="1">FV65*FV42/E3_Parameter!$C$19</f>
        <v>#N/A</v>
      </c>
      <c r="FW88" s="89" t="e">
        <f ca="1">FW65*FW42/E3_Parameter!$C$19</f>
        <v>#N/A</v>
      </c>
      <c r="FX88" s="89" t="e">
        <f ca="1">FX65*FX42/E3_Parameter!$C$19</f>
        <v>#N/A</v>
      </c>
      <c r="FY88" s="89" t="e">
        <f ca="1">FY65*FY42/E3_Parameter!$C$19</f>
        <v>#N/A</v>
      </c>
      <c r="FZ88" s="89" t="e">
        <f ca="1">FZ65*FZ42/E3_Parameter!$C$19</f>
        <v>#N/A</v>
      </c>
      <c r="GA88" s="89" t="e">
        <f ca="1">GA65*GA42/E3_Parameter!$C$19</f>
        <v>#N/A</v>
      </c>
      <c r="GB88" s="89" t="e">
        <f ca="1">GB65*GB42/E3_Parameter!$C$19</f>
        <v>#N/A</v>
      </c>
      <c r="GC88" s="89" t="e">
        <f ca="1">GC65*GC42/E3_Parameter!$C$19</f>
        <v>#N/A</v>
      </c>
      <c r="GD88" s="89" t="e">
        <f ca="1">GD65*GD42/E3_Parameter!$C$19</f>
        <v>#N/A</v>
      </c>
      <c r="GE88" s="89" t="e">
        <f ca="1">GE65*GE42/E3_Parameter!$C$19</f>
        <v>#N/A</v>
      </c>
      <c r="GF88" s="89" t="e">
        <f ca="1">GF65*GF42/E3_Parameter!$C$19</f>
        <v>#N/A</v>
      </c>
      <c r="GG88" s="89" t="e">
        <f ca="1">GG65*GG42/E3_Parameter!$C$19</f>
        <v>#N/A</v>
      </c>
      <c r="GH88" s="89" t="e">
        <f ca="1">GH65*GH42/E3_Parameter!$C$19</f>
        <v>#N/A</v>
      </c>
      <c r="GI88" s="89" t="e">
        <f ca="1">GI65*GI42/E3_Parameter!$C$19</f>
        <v>#N/A</v>
      </c>
      <c r="GJ88" s="89" t="e">
        <f ca="1">GJ65*GJ42/E3_Parameter!$C$19</f>
        <v>#N/A</v>
      </c>
      <c r="GK88" s="89" t="e">
        <f ca="1">GK65*GK42/E3_Parameter!$C$19</f>
        <v>#N/A</v>
      </c>
      <c r="GL88" s="89" t="e">
        <f ca="1">GL65*GL42/E3_Parameter!$C$19</f>
        <v>#N/A</v>
      </c>
      <c r="GM88" s="89" t="e">
        <f ca="1">GM65*GM42/E3_Parameter!$C$19</f>
        <v>#N/A</v>
      </c>
      <c r="GN88" s="89" t="e">
        <f ca="1">GN65*GN42/E3_Parameter!$C$19</f>
        <v>#N/A</v>
      </c>
      <c r="GO88" s="89" t="e">
        <f ca="1">GO65*GO42/E3_Parameter!$C$19</f>
        <v>#N/A</v>
      </c>
      <c r="GP88" s="89" t="e">
        <f ca="1">GP65*GP42/E3_Parameter!$C$19</f>
        <v>#N/A</v>
      </c>
      <c r="GQ88" s="89" t="e">
        <f ca="1">GQ65*GQ42/E3_Parameter!$C$19</f>
        <v>#N/A</v>
      </c>
      <c r="GR88" s="89" t="e">
        <f ca="1">GR65*GR42/E3_Parameter!$C$19</f>
        <v>#N/A</v>
      </c>
      <c r="GS88" s="89" t="e">
        <f ca="1">GS65*GS42/E3_Parameter!$C$19</f>
        <v>#N/A</v>
      </c>
      <c r="GT88" s="89" t="e">
        <f ca="1">GT65*GT42/E3_Parameter!$C$19</f>
        <v>#N/A</v>
      </c>
      <c r="GU88" s="89" t="e">
        <f ca="1">GU65*GU42/E3_Parameter!$C$19</f>
        <v>#N/A</v>
      </c>
      <c r="GV88" s="89" t="e">
        <f ca="1">GV65*GV42/E3_Parameter!$C$19</f>
        <v>#N/A</v>
      </c>
      <c r="GW88" s="89" t="e">
        <f ca="1">GW65*GW42/E3_Parameter!$C$19</f>
        <v>#N/A</v>
      </c>
      <c r="GX88" s="89" t="e">
        <f ca="1">GX65*GX42/E3_Parameter!$C$19</f>
        <v>#N/A</v>
      </c>
      <c r="GY88" s="89" t="e">
        <f ca="1">GY65*GY42/E3_Parameter!$C$19</f>
        <v>#N/A</v>
      </c>
      <c r="GZ88" s="89" t="e">
        <f ca="1">GZ65*GZ42/E3_Parameter!$C$19</f>
        <v>#N/A</v>
      </c>
      <c r="HA88" s="89" t="e">
        <f ca="1">HA65*HA42/E3_Parameter!$C$19</f>
        <v>#N/A</v>
      </c>
      <c r="HB88" s="89" t="e">
        <f ca="1">HB65*HB42/E3_Parameter!$C$19</f>
        <v>#N/A</v>
      </c>
      <c r="HC88" s="89" t="e">
        <f ca="1">HC65*HC42/E3_Parameter!$C$19</f>
        <v>#N/A</v>
      </c>
      <c r="HD88" s="89" t="e">
        <f ca="1">HD65*HD42/E3_Parameter!$C$19</f>
        <v>#N/A</v>
      </c>
      <c r="HE88" s="89" t="e">
        <f ca="1">HE65*HE42/E3_Parameter!$C$19</f>
        <v>#N/A</v>
      </c>
      <c r="HF88" s="89" t="e">
        <f ca="1">HF65*HF42/E3_Parameter!$C$19</f>
        <v>#N/A</v>
      </c>
      <c r="HG88" s="89" t="e">
        <f ca="1">HG65*HG42/E3_Parameter!$C$19</f>
        <v>#N/A</v>
      </c>
      <c r="HH88" s="89" t="e">
        <f ca="1">HH65*HH42/E3_Parameter!$C$19</f>
        <v>#N/A</v>
      </c>
      <c r="HI88" s="89" t="e">
        <f ca="1">HI65*HI42/E3_Parameter!$C$19</f>
        <v>#N/A</v>
      </c>
      <c r="HJ88" s="89" t="e">
        <f ca="1">HJ65*HJ42/E3_Parameter!$C$19</f>
        <v>#N/A</v>
      </c>
      <c r="HK88" s="89" t="e">
        <f ca="1">HK65*HK42/E3_Parameter!$C$19</f>
        <v>#N/A</v>
      </c>
      <c r="HL88" s="89" t="e">
        <f ca="1">HL65*HL42/E3_Parameter!$C$19</f>
        <v>#N/A</v>
      </c>
      <c r="HM88" s="89" t="e">
        <f ca="1">HM65*HM42/E3_Parameter!$C$19</f>
        <v>#N/A</v>
      </c>
      <c r="HN88" s="89" t="e">
        <f ca="1">HN65*HN42/E3_Parameter!$C$19</f>
        <v>#N/A</v>
      </c>
      <c r="HO88" s="89" t="e">
        <f ca="1">HO65*HO42/E3_Parameter!$C$19</f>
        <v>#N/A</v>
      </c>
      <c r="HP88" s="89" t="e">
        <f ca="1">HP65*HP42/E3_Parameter!$C$19</f>
        <v>#N/A</v>
      </c>
      <c r="HQ88" s="89" t="e">
        <f ca="1">HQ65*HQ42/E3_Parameter!$C$19</f>
        <v>#N/A</v>
      </c>
      <c r="HR88" s="89" t="e">
        <f ca="1">HR65*HR42/E3_Parameter!$C$19</f>
        <v>#N/A</v>
      </c>
      <c r="HS88" s="89" t="e">
        <f ca="1">HS65*HS42/E3_Parameter!$C$19</f>
        <v>#N/A</v>
      </c>
      <c r="HT88" s="89" t="e">
        <f ca="1">HT65*HT42/E3_Parameter!$C$19</f>
        <v>#N/A</v>
      </c>
      <c r="HU88" s="89" t="e">
        <f ca="1">HU65*HU42/E3_Parameter!$C$19</f>
        <v>#N/A</v>
      </c>
      <c r="HV88" s="89" t="e">
        <f ca="1">HV65*HV42/E3_Parameter!$C$19</f>
        <v>#N/A</v>
      </c>
      <c r="HW88" s="89" t="e">
        <f ca="1">HW65*HW42/E3_Parameter!$C$19</f>
        <v>#N/A</v>
      </c>
      <c r="HX88" s="89" t="e">
        <f ca="1">HX65*HX42/E3_Parameter!$C$19</f>
        <v>#N/A</v>
      </c>
      <c r="HY88" s="89" t="e">
        <f ca="1">HY65*HY42/E3_Parameter!$C$19</f>
        <v>#N/A</v>
      </c>
      <c r="HZ88" s="89" t="e">
        <f ca="1">HZ65*HZ42/E3_Parameter!$C$19</f>
        <v>#N/A</v>
      </c>
      <c r="IA88" s="89" t="e">
        <f ca="1">IA65*IA42/E3_Parameter!$C$19</f>
        <v>#N/A</v>
      </c>
      <c r="IB88" s="89" t="e">
        <f ca="1">IB65*IB42/E3_Parameter!$C$19</f>
        <v>#N/A</v>
      </c>
      <c r="IC88" s="89" t="e">
        <f ca="1">IC65*IC42/E3_Parameter!$C$19</f>
        <v>#N/A</v>
      </c>
      <c r="ID88" s="89" t="e">
        <f ca="1">ID65*ID42/E3_Parameter!$C$19</f>
        <v>#N/A</v>
      </c>
      <c r="IE88" s="89" t="e">
        <f ca="1">IE65*IE42/E3_Parameter!$C$19</f>
        <v>#N/A</v>
      </c>
      <c r="IF88" s="89" t="e">
        <f ca="1">IF65*IF42/E3_Parameter!$C$19</f>
        <v>#N/A</v>
      </c>
      <c r="IG88" s="89" t="e">
        <f ca="1">IG65*IG42/E3_Parameter!$C$19</f>
        <v>#N/A</v>
      </c>
      <c r="IH88" s="89" t="e">
        <f ca="1">IH65*IH42/E3_Parameter!$C$19</f>
        <v>#N/A</v>
      </c>
      <c r="II88" s="89" t="e">
        <f ca="1">II65*II42/E3_Parameter!$C$19</f>
        <v>#N/A</v>
      </c>
      <c r="IJ88" s="89" t="e">
        <f ca="1">IJ65*IJ42/E3_Parameter!$C$19</f>
        <v>#N/A</v>
      </c>
      <c r="IK88" s="89" t="e">
        <f ca="1">IK65*IK42/E3_Parameter!$C$19</f>
        <v>#N/A</v>
      </c>
      <c r="IL88" s="89" t="e">
        <f ca="1">IL65*IL42/E3_Parameter!$C$19</f>
        <v>#N/A</v>
      </c>
      <c r="IM88" s="89" t="e">
        <f ca="1">IM65*IM42/E3_Parameter!$C$19</f>
        <v>#N/A</v>
      </c>
      <c r="IN88" s="89" t="e">
        <f ca="1">IN65*IN42/E3_Parameter!$C$19</f>
        <v>#N/A</v>
      </c>
      <c r="IO88" s="89" t="e">
        <f ca="1">IO65*IO42/E3_Parameter!$C$19</f>
        <v>#N/A</v>
      </c>
      <c r="IP88" s="89" t="e">
        <f ca="1">IP65*IP42/E3_Parameter!$C$19</f>
        <v>#N/A</v>
      </c>
      <c r="IQ88" s="89" t="e">
        <f ca="1">IQ65*IQ42/E3_Parameter!$C$19</f>
        <v>#N/A</v>
      </c>
      <c r="IR88" s="89" t="e">
        <f ca="1">IR65*IR42/E3_Parameter!$C$19</f>
        <v>#N/A</v>
      </c>
      <c r="IS88" s="89" t="e">
        <f ca="1">IS65*IS42/E3_Parameter!$C$19</f>
        <v>#N/A</v>
      </c>
      <c r="IT88" s="89" t="e">
        <f ca="1">IT65*IT42/E3_Parameter!$C$19</f>
        <v>#N/A</v>
      </c>
      <c r="IU88" s="89" t="e">
        <f ca="1">IU65*IU42/E3_Parameter!$C$19</f>
        <v>#N/A</v>
      </c>
      <c r="IV88" s="89" t="e">
        <f ca="1">IV65*IV42/E3_Parameter!$C$19</f>
        <v>#N/A</v>
      </c>
      <c r="IW88" s="89" t="e">
        <f ca="1">IW65*IW42/E3_Parameter!$C$19</f>
        <v>#N/A</v>
      </c>
      <c r="IX88" s="89" t="e">
        <f ca="1">IX65*IX42/E3_Parameter!$C$19</f>
        <v>#N/A</v>
      </c>
      <c r="IY88" s="89" t="e">
        <f ca="1">IY65*IY42/E3_Parameter!$C$19</f>
        <v>#N/A</v>
      </c>
      <c r="IZ88" s="89" t="e">
        <f ca="1">IZ65*IZ42/E3_Parameter!$C$19</f>
        <v>#N/A</v>
      </c>
      <c r="JA88" s="89" t="e">
        <f ca="1">JA65*JA42/E3_Parameter!$C$19</f>
        <v>#N/A</v>
      </c>
      <c r="JB88" s="89" t="e">
        <f ca="1">JB65*JB42/E3_Parameter!$C$19</f>
        <v>#N/A</v>
      </c>
      <c r="JC88" s="89" t="e">
        <f ca="1">JC65*JC42/E3_Parameter!$C$19</f>
        <v>#N/A</v>
      </c>
      <c r="JD88" s="89" t="e">
        <f ca="1">JD65*JD42/E3_Parameter!$C$19</f>
        <v>#N/A</v>
      </c>
      <c r="JE88" s="89" t="e">
        <f ca="1">JE65*JE42/E3_Parameter!$C$19</f>
        <v>#N/A</v>
      </c>
      <c r="JF88" s="89" t="e">
        <f ca="1">JF65*JF42/E3_Parameter!$C$19</f>
        <v>#N/A</v>
      </c>
      <c r="JG88" s="89" t="e">
        <f ca="1">JG65*JG42/E3_Parameter!$C$19</f>
        <v>#N/A</v>
      </c>
      <c r="JH88" s="89" t="e">
        <f ca="1">JH65*JH42/E3_Parameter!$C$19</f>
        <v>#N/A</v>
      </c>
      <c r="JI88" s="89" t="e">
        <f ca="1">JI65*JI42/E3_Parameter!$C$19</f>
        <v>#N/A</v>
      </c>
      <c r="JJ88" s="89" t="e">
        <f ca="1">JJ65*JJ42/E3_Parameter!$C$19</f>
        <v>#N/A</v>
      </c>
      <c r="JK88" s="89" t="e">
        <f ca="1">JK65*JK42/E3_Parameter!$C$19</f>
        <v>#N/A</v>
      </c>
      <c r="JL88" s="89" t="e">
        <f ca="1">JL65*JL42/E3_Parameter!$C$19</f>
        <v>#N/A</v>
      </c>
      <c r="JM88" s="89" t="e">
        <f ca="1">JM65*JM42/E3_Parameter!$C$19</f>
        <v>#N/A</v>
      </c>
      <c r="JN88" s="89" t="e">
        <f ca="1">JN65*JN42/E3_Parameter!$C$19</f>
        <v>#N/A</v>
      </c>
      <c r="JO88" s="89" t="e">
        <f ca="1">JO65*JO42/E3_Parameter!$C$19</f>
        <v>#N/A</v>
      </c>
      <c r="JP88" s="89" t="e">
        <f ca="1">JP65*JP42/E3_Parameter!$C$19</f>
        <v>#N/A</v>
      </c>
      <c r="JQ88" s="89" t="e">
        <f ca="1">JQ65*JQ42/E3_Parameter!$C$19</f>
        <v>#N/A</v>
      </c>
      <c r="JR88" s="89" t="e">
        <f ca="1">JR65*JR42/E3_Parameter!$C$19</f>
        <v>#N/A</v>
      </c>
      <c r="JS88" s="89" t="e">
        <f ca="1">JS65*JS42/E3_Parameter!$C$19</f>
        <v>#N/A</v>
      </c>
      <c r="JT88" s="89" t="e">
        <f ca="1">JT65*JT42/E3_Parameter!$C$19</f>
        <v>#N/A</v>
      </c>
      <c r="JU88" s="89" t="e">
        <f ca="1">JU65*JU42/E3_Parameter!$C$19</f>
        <v>#N/A</v>
      </c>
      <c r="JV88" s="89" t="e">
        <f ca="1">JV65*JV42/E3_Parameter!$C$19</f>
        <v>#N/A</v>
      </c>
      <c r="JW88" s="89" t="e">
        <f ca="1">JW65*JW42/E3_Parameter!$C$19</f>
        <v>#N/A</v>
      </c>
      <c r="JX88" s="89" t="e">
        <f ca="1">JX65*JX42/E3_Parameter!$C$19</f>
        <v>#N/A</v>
      </c>
      <c r="JY88" s="89" t="e">
        <f ca="1">JY65*JY42/E3_Parameter!$C$19</f>
        <v>#N/A</v>
      </c>
      <c r="JZ88" s="89" t="e">
        <f ca="1">JZ65*JZ42/E3_Parameter!$C$19</f>
        <v>#N/A</v>
      </c>
      <c r="KA88" s="89" t="e">
        <f ca="1">KA65*KA42/E3_Parameter!$C$19</f>
        <v>#N/A</v>
      </c>
      <c r="KB88" s="89" t="e">
        <f ca="1">KB65*KB42/E3_Parameter!$C$19</f>
        <v>#N/A</v>
      </c>
      <c r="KC88" s="89" t="e">
        <f ca="1">KC65*KC42/E3_Parameter!$C$19</f>
        <v>#N/A</v>
      </c>
      <c r="KD88" s="89" t="e">
        <f ca="1">KD65*KD42/E3_Parameter!$C$19</f>
        <v>#N/A</v>
      </c>
      <c r="KE88" s="89" t="e">
        <f ca="1">KE65*KE42/E3_Parameter!$C$19</f>
        <v>#N/A</v>
      </c>
      <c r="KF88" s="89" t="e">
        <f ca="1">KF65*KF42/E3_Parameter!$C$19</f>
        <v>#N/A</v>
      </c>
      <c r="KG88" s="89" t="e">
        <f ca="1">KG65*KG42/E3_Parameter!$C$19</f>
        <v>#N/A</v>
      </c>
      <c r="KH88" s="89" t="e">
        <f ca="1">KH65*KH42/E3_Parameter!$C$19</f>
        <v>#N/A</v>
      </c>
      <c r="KI88" s="89" t="e">
        <f ca="1">KI65*KI42/E3_Parameter!$C$19</f>
        <v>#N/A</v>
      </c>
      <c r="KJ88" s="89" t="e">
        <f ca="1">KJ65*KJ42/E3_Parameter!$C$19</f>
        <v>#N/A</v>
      </c>
      <c r="KK88" s="89" t="e">
        <f ca="1">KK65*KK42/E3_Parameter!$C$19</f>
        <v>#N/A</v>
      </c>
      <c r="KL88" s="89" t="e">
        <f ca="1">KL65*KL42/E3_Parameter!$C$19</f>
        <v>#N/A</v>
      </c>
      <c r="KM88" s="89" t="e">
        <f ca="1">KM65*KM42/E3_Parameter!$C$19</f>
        <v>#N/A</v>
      </c>
      <c r="KN88" s="89" t="e">
        <f ca="1">KN65*KN42/E3_Parameter!$C$19</f>
        <v>#N/A</v>
      </c>
      <c r="KO88" s="89" t="e">
        <f ca="1">KO65*KO42/E3_Parameter!$C$19</f>
        <v>#N/A</v>
      </c>
      <c r="KP88" s="89" t="e">
        <f ca="1">KP65*KP42/E3_Parameter!$C$19</f>
        <v>#N/A</v>
      </c>
      <c r="KQ88" s="89" t="e">
        <f ca="1">KQ65*KQ42/E3_Parameter!$C$19</f>
        <v>#N/A</v>
      </c>
      <c r="KR88" s="89" t="e">
        <f ca="1">KR65*KR42/E3_Parameter!$C$19</f>
        <v>#N/A</v>
      </c>
      <c r="KS88" s="89" t="e">
        <f ca="1">KS65*KS42/E3_Parameter!$C$19</f>
        <v>#N/A</v>
      </c>
      <c r="KT88" s="89" t="e">
        <f ca="1">KT65*KT42/E3_Parameter!$C$19</f>
        <v>#N/A</v>
      </c>
      <c r="KU88" s="89" t="e">
        <f ca="1">KU65*KU42/E3_Parameter!$C$19</f>
        <v>#N/A</v>
      </c>
      <c r="KV88" s="89" t="e">
        <f ca="1">KV65*KV42/E3_Parameter!$C$19</f>
        <v>#N/A</v>
      </c>
      <c r="KW88" s="89" t="e">
        <f ca="1">KW65*KW42/E3_Parameter!$C$19</f>
        <v>#N/A</v>
      </c>
      <c r="KX88" s="89" t="e">
        <f ca="1">KX65*KX42/E3_Parameter!$C$19</f>
        <v>#N/A</v>
      </c>
      <c r="KY88" s="89" t="e">
        <f ca="1">KY65*KY42/E3_Parameter!$C$19</f>
        <v>#N/A</v>
      </c>
      <c r="KZ88" s="89" t="e">
        <f ca="1">KZ65*KZ42/E3_Parameter!$C$19</f>
        <v>#N/A</v>
      </c>
      <c r="LA88" s="89" t="e">
        <f ca="1">LA65*LA42/E3_Parameter!$C$19</f>
        <v>#N/A</v>
      </c>
      <c r="LB88" s="89" t="e">
        <f ca="1">LB65*LB42/E3_Parameter!$C$19</f>
        <v>#N/A</v>
      </c>
      <c r="LC88" s="89" t="e">
        <f ca="1">LC65*LC42/E3_Parameter!$C$19</f>
        <v>#N/A</v>
      </c>
      <c r="LD88" s="89" t="e">
        <f ca="1">LD65*LD42/E3_Parameter!$C$19</f>
        <v>#N/A</v>
      </c>
      <c r="LE88" s="89" t="e">
        <f ca="1">LE65*LE42/E3_Parameter!$C$19</f>
        <v>#N/A</v>
      </c>
      <c r="LF88" s="89" t="e">
        <f ca="1">LF65*LF42/E3_Parameter!$C$19</f>
        <v>#N/A</v>
      </c>
      <c r="LG88" s="89" t="e">
        <f ca="1">LG65*LG42/E3_Parameter!$C$19</f>
        <v>#N/A</v>
      </c>
      <c r="LH88" s="89" t="e">
        <f ca="1">LH65*LH42/E3_Parameter!$C$19</f>
        <v>#N/A</v>
      </c>
      <c r="LI88" s="89" t="e">
        <f ca="1">LI65*LI42/E3_Parameter!$C$19</f>
        <v>#N/A</v>
      </c>
      <c r="LJ88" s="89" t="e">
        <f ca="1">LJ65*LJ42/E3_Parameter!$C$19</f>
        <v>#N/A</v>
      </c>
      <c r="LK88" s="89" t="e">
        <f ca="1">LK65*LK42/E3_Parameter!$C$19</f>
        <v>#N/A</v>
      </c>
      <c r="LL88" s="89" t="e">
        <f ca="1">LL65*LL42/E3_Parameter!$C$19</f>
        <v>#N/A</v>
      </c>
      <c r="LM88" s="89" t="e">
        <f ca="1">LM65*LM42/E3_Parameter!$C$19</f>
        <v>#N/A</v>
      </c>
      <c r="LN88" s="89" t="e">
        <f ca="1">LN65*LN42/E3_Parameter!$C$19</f>
        <v>#N/A</v>
      </c>
      <c r="LO88" s="89" t="e">
        <f ca="1">LO65*LO42/E3_Parameter!$C$19</f>
        <v>#N/A</v>
      </c>
      <c r="LP88" s="89" t="e">
        <f ca="1">LP65*LP42/E3_Parameter!$C$19</f>
        <v>#N/A</v>
      </c>
      <c r="LQ88" s="89" t="e">
        <f ca="1">LQ65*LQ42/E3_Parameter!$C$19</f>
        <v>#N/A</v>
      </c>
      <c r="LR88" s="89" t="e">
        <f ca="1">LR65*LR42/E3_Parameter!$C$19</f>
        <v>#N/A</v>
      </c>
      <c r="LS88" s="89" t="e">
        <f ca="1">LS65*LS42/E3_Parameter!$C$19</f>
        <v>#N/A</v>
      </c>
      <c r="LT88" s="89" t="e">
        <f ca="1">LT65*LT42/E3_Parameter!$C$19</f>
        <v>#N/A</v>
      </c>
      <c r="LU88" s="89" t="e">
        <f ca="1">LU65*LU42/E3_Parameter!$C$19</f>
        <v>#N/A</v>
      </c>
      <c r="LV88" s="89" t="e">
        <f ca="1">LV65*LV42/E3_Parameter!$C$19</f>
        <v>#N/A</v>
      </c>
      <c r="LW88" s="89" t="e">
        <f ca="1">LW65*LW42/E3_Parameter!$C$19</f>
        <v>#N/A</v>
      </c>
      <c r="LX88" s="89" t="e">
        <f ca="1">LX65*LX42/E3_Parameter!$C$19</f>
        <v>#N/A</v>
      </c>
      <c r="LY88" s="89" t="e">
        <f ca="1">LY65*LY42/E3_Parameter!$C$19</f>
        <v>#N/A</v>
      </c>
      <c r="LZ88" s="89" t="e">
        <f ca="1">LZ65*LZ42/E3_Parameter!$C$19</f>
        <v>#N/A</v>
      </c>
      <c r="MA88" s="89" t="e">
        <f ca="1">MA65*MA42/E3_Parameter!$C$19</f>
        <v>#N/A</v>
      </c>
      <c r="MB88" s="89" t="e">
        <f ca="1">MB65*MB42/E3_Parameter!$C$19</f>
        <v>#N/A</v>
      </c>
      <c r="MC88" s="89" t="e">
        <f ca="1">MC65*MC42/E3_Parameter!$C$19</f>
        <v>#N/A</v>
      </c>
      <c r="MD88" s="89" t="e">
        <f ca="1">MD65*MD42/E3_Parameter!$C$19</f>
        <v>#N/A</v>
      </c>
      <c r="ME88" s="89" t="e">
        <f ca="1">ME65*ME42/E3_Parameter!$C$19</f>
        <v>#N/A</v>
      </c>
      <c r="MF88" s="89" t="e">
        <f ca="1">MF65*MF42/E3_Parameter!$C$19</f>
        <v>#N/A</v>
      </c>
      <c r="MG88" s="89" t="e">
        <f ca="1">MG65*MG42/E3_Parameter!$C$19</f>
        <v>#N/A</v>
      </c>
      <c r="MH88" s="89" t="e">
        <f ca="1">MH65*MH42/E3_Parameter!$C$19</f>
        <v>#N/A</v>
      </c>
      <c r="MI88" s="89" t="e">
        <f ca="1">MI65*MI42/E3_Parameter!$C$19</f>
        <v>#N/A</v>
      </c>
      <c r="MJ88" s="89" t="e">
        <f ca="1">MJ65*MJ42/E3_Parameter!$C$19</f>
        <v>#N/A</v>
      </c>
      <c r="MK88" s="89" t="e">
        <f ca="1">MK65*MK42/E3_Parameter!$C$19</f>
        <v>#N/A</v>
      </c>
      <c r="ML88" s="89" t="e">
        <f ca="1">ML65*ML42/E3_Parameter!$C$19</f>
        <v>#N/A</v>
      </c>
      <c r="MM88" s="89" t="e">
        <f ca="1">MM65*MM42/E3_Parameter!$C$19</f>
        <v>#N/A</v>
      </c>
      <c r="MN88" s="89" t="e">
        <f ca="1">MN65*MN42/E3_Parameter!$C$19</f>
        <v>#N/A</v>
      </c>
      <c r="MO88" s="89" t="e">
        <f ca="1">MO65*MO42/E3_Parameter!$C$19</f>
        <v>#N/A</v>
      </c>
      <c r="MP88" s="89" t="e">
        <f ca="1">MP65*MP42/E3_Parameter!$C$19</f>
        <v>#N/A</v>
      </c>
      <c r="MQ88" s="89" t="e">
        <f ca="1">MQ65*MQ42/E3_Parameter!$C$19</f>
        <v>#N/A</v>
      </c>
      <c r="MR88" s="89" t="e">
        <f ca="1">MR65*MR42/E3_Parameter!$C$19</f>
        <v>#N/A</v>
      </c>
      <c r="MS88" s="89" t="e">
        <f ca="1">MS65*MS42/E3_Parameter!$C$19</f>
        <v>#N/A</v>
      </c>
      <c r="MT88" s="89" t="e">
        <f ca="1">MT65*MT42/E3_Parameter!$C$19</f>
        <v>#N/A</v>
      </c>
      <c r="MU88" s="89" t="e">
        <f ca="1">MU65*MU42/E3_Parameter!$C$19</f>
        <v>#N/A</v>
      </c>
      <c r="MV88" s="89" t="e">
        <f ca="1">MV65*MV42/E3_Parameter!$C$19</f>
        <v>#N/A</v>
      </c>
      <c r="MW88" s="89" t="e">
        <f ca="1">MW65*MW42/E3_Parameter!$C$19</f>
        <v>#N/A</v>
      </c>
      <c r="MX88" s="89" t="e">
        <f ca="1">MX65*MX42/E3_Parameter!$C$19</f>
        <v>#N/A</v>
      </c>
      <c r="MY88" s="89" t="e">
        <f ca="1">MY65*MY42/E3_Parameter!$C$19</f>
        <v>#N/A</v>
      </c>
      <c r="MZ88" s="89" t="e">
        <f ca="1">MZ65*MZ42/E3_Parameter!$C$19</f>
        <v>#N/A</v>
      </c>
      <c r="NA88" s="89" t="e">
        <f ca="1">NA65*NA42/E3_Parameter!$C$19</f>
        <v>#N/A</v>
      </c>
      <c r="NB88" s="89" t="e">
        <f ca="1">NB65*NB42/E3_Parameter!$C$19</f>
        <v>#N/A</v>
      </c>
      <c r="NC88" s="89" t="e">
        <f ca="1">NC65*NC42/E3_Parameter!$C$19</f>
        <v>#N/A</v>
      </c>
      <c r="ND88" s="89" t="e">
        <f ca="1">ND65*ND42/E3_Parameter!$C$19</f>
        <v>#N/A</v>
      </c>
      <c r="NE88" s="89" t="e">
        <f ca="1">NE65*NE42/E3_Parameter!$C$19</f>
        <v>#N/A</v>
      </c>
      <c r="NF88" s="89" t="e">
        <f ca="1">NF65*NF42/E3_Parameter!$C$19</f>
        <v>#N/A</v>
      </c>
      <c r="NG88" s="89" t="e">
        <f ca="1">NG65*NG42/E3_Parameter!$C$19</f>
        <v>#N/A</v>
      </c>
      <c r="NH88" s="89" t="e">
        <f ca="1">NH65*NH42/E3_Parameter!$C$19</f>
        <v>#N/A</v>
      </c>
      <c r="NI88" s="89" t="e">
        <f ca="1">NI65*NI42/E3_Parameter!$C$19</f>
        <v>#N/A</v>
      </c>
      <c r="NJ88" s="89" t="e">
        <f ca="1">NJ65*NJ42/E3_Parameter!$C$19</f>
        <v>#N/A</v>
      </c>
      <c r="NK88" s="89" t="e">
        <f ca="1">NK65*NK42/E3_Parameter!$C$19</f>
        <v>#N/A</v>
      </c>
      <c r="NL88" s="89" t="e">
        <f ca="1">NL65*NL42/E3_Parameter!$C$19</f>
        <v>#N/A</v>
      </c>
      <c r="NM88" s="89" t="e">
        <f ca="1">NM65*NM42/E3_Parameter!$C$19</f>
        <v>#N/A</v>
      </c>
      <c r="NN88" s="89" t="e">
        <f ca="1">NN65*NN42/E3_Parameter!$C$19</f>
        <v>#N/A</v>
      </c>
      <c r="NO88" s="89" t="e">
        <f ca="1">NO65*NO42/E3_Parameter!$C$19</f>
        <v>#N/A</v>
      </c>
      <c r="NP88" s="89" t="e">
        <f ca="1">NP65*NP42/E3_Parameter!$C$19</f>
        <v>#N/A</v>
      </c>
      <c r="NQ88" s="89" t="e">
        <f ca="1">NQ65*NQ42/E3_Parameter!$C$19</f>
        <v>#N/A</v>
      </c>
      <c r="NR88" s="89" t="e">
        <f ca="1">NR65*NR42/E3_Parameter!$C$19</f>
        <v>#N/A</v>
      </c>
      <c r="NS88" s="89" t="e">
        <f ca="1">NS65*NS42/E3_Parameter!$C$19</f>
        <v>#N/A</v>
      </c>
      <c r="NT88" s="89" t="e">
        <f ca="1">NT65*NT42/E3_Parameter!$C$19</f>
        <v>#N/A</v>
      </c>
      <c r="NU88" s="89" t="e">
        <f ca="1">NU65*NU42/E3_Parameter!$C$19</f>
        <v>#N/A</v>
      </c>
      <c r="NV88" s="89" t="e">
        <f ca="1">NV65*NV42/E3_Parameter!$C$19</f>
        <v>#N/A</v>
      </c>
      <c r="NW88" s="89" t="e">
        <f ca="1">NW65*NW42/E3_Parameter!$C$19</f>
        <v>#N/A</v>
      </c>
      <c r="NX88" s="89" t="e">
        <f ca="1">NX65*NX42/E3_Parameter!$C$19</f>
        <v>#N/A</v>
      </c>
      <c r="NY88" s="89" t="e">
        <f ca="1">NY65*NY42/E3_Parameter!$C$19</f>
        <v>#N/A</v>
      </c>
      <c r="NZ88" s="89" t="e">
        <f ca="1">NZ65*NZ42/E3_Parameter!$C$19</f>
        <v>#N/A</v>
      </c>
      <c r="OA88" s="89" t="e">
        <f ca="1">OA65*OA42/E3_Parameter!$C$19</f>
        <v>#N/A</v>
      </c>
      <c r="OB88" s="89" t="e">
        <f ca="1">OB65*OB42/E3_Parameter!$C$19</f>
        <v>#N/A</v>
      </c>
      <c r="OC88" s="89" t="e">
        <f ca="1">OC65*OC42/E3_Parameter!$C$19</f>
        <v>#N/A</v>
      </c>
      <c r="OD88" s="89" t="e">
        <f ca="1">OD65*OD42/E3_Parameter!$C$19</f>
        <v>#N/A</v>
      </c>
      <c r="OE88" s="89" t="e">
        <f ca="1">OE65*OE42/E3_Parameter!$C$19</f>
        <v>#N/A</v>
      </c>
      <c r="OF88" s="89" t="e">
        <f ca="1">OF65*OF42/E3_Parameter!$C$19</f>
        <v>#N/A</v>
      </c>
      <c r="OG88" s="89" t="e">
        <f ca="1">OG65*OG42/E3_Parameter!$C$19</f>
        <v>#N/A</v>
      </c>
      <c r="OH88" s="89" t="e">
        <f ca="1">OH65*OH42/E3_Parameter!$C$19</f>
        <v>#N/A</v>
      </c>
      <c r="OI88" s="89" t="e">
        <f ca="1">OI65*OI42/E3_Parameter!$C$19</f>
        <v>#N/A</v>
      </c>
      <c r="OJ88" s="89" t="e">
        <f ca="1">OJ65*OJ42/E3_Parameter!$C$19</f>
        <v>#N/A</v>
      </c>
      <c r="OK88" s="89" t="e">
        <f ca="1">OK65*OK42/E3_Parameter!$C$19</f>
        <v>#N/A</v>
      </c>
      <c r="OL88" s="89" t="e">
        <f ca="1">OL65*OL42/E3_Parameter!$C$19</f>
        <v>#N/A</v>
      </c>
      <c r="OM88" s="89" t="e">
        <f ca="1">OM65*OM42/E3_Parameter!$C$19</f>
        <v>#N/A</v>
      </c>
    </row>
    <row r="89" spans="2:403" x14ac:dyDescent="0.3">
      <c r="B89" s="84">
        <v>700</v>
      </c>
      <c r="C89" s="85" t="s">
        <v>308</v>
      </c>
      <c r="D89" s="89">
        <f ca="1">D66*D43/E3_Parameter!$C$19</f>
        <v>24770.210173488969</v>
      </c>
      <c r="E89" s="89">
        <f ca="1">E66*E43/E3_Parameter!$C$19</f>
        <v>676.62763961271935</v>
      </c>
      <c r="F89" s="89">
        <f ca="1">F66*F43/E3_Parameter!$C$19</f>
        <v>24093.582533876244</v>
      </c>
      <c r="G89" s="89">
        <f ca="1">G66*G43/E3_Parameter!$C$19</f>
        <v>11840.98369322259</v>
      </c>
      <c r="H89" s="89">
        <f ca="1">H66*H43/E3_Parameter!$C$19</f>
        <v>4736.393477289037</v>
      </c>
      <c r="I89" s="89">
        <f ca="1">I66*I43/E3_Parameter!$C$19</f>
        <v>2368.1967386445185</v>
      </c>
      <c r="J89" s="89">
        <f ca="1">J66*J43/E3_Parameter!$C$19</f>
        <v>2368.1967386445185</v>
      </c>
      <c r="K89" s="89">
        <f ca="1">K66*K43/E3_Parameter!$C$19</f>
        <v>7104.5902159335537</v>
      </c>
      <c r="L89" s="89">
        <f ca="1">L66*L43/E3_Parameter!$C$19</f>
        <v>2368.1967386445185</v>
      </c>
      <c r="M89" s="89">
        <f ca="1">M66*M43/E3_Parameter!$C$19</f>
        <v>4736.393477289037</v>
      </c>
      <c r="N89" s="89">
        <f ca="1">N66*N43/E3_Parameter!$C$19</f>
        <v>2368.1967386445185</v>
      </c>
      <c r="O89" s="89">
        <f ca="1">O66*O43/E3_Parameter!$C$19</f>
        <v>2368.1967386445185</v>
      </c>
      <c r="P89" s="89">
        <f ca="1">P66*P43/E3_Parameter!$C$19</f>
        <v>12252.598840653664</v>
      </c>
      <c r="Q89" s="89">
        <f ca="1">Q66*Q43/E3_Parameter!$C$19</f>
        <v>6146.0343931488687</v>
      </c>
      <c r="R89" s="89">
        <f ca="1">R66*R43/E3_Parameter!$C$19</f>
        <v>6106.564447504793</v>
      </c>
      <c r="S89" s="89">
        <f ca="1">S66*S43/E3_Parameter!$C$19</f>
        <v>2791.089013402468</v>
      </c>
      <c r="T89" s="89">
        <f ca="1">T66*T43/E3_Parameter!$C$19</f>
        <v>3315.4754341023245</v>
      </c>
      <c r="U89" s="89">
        <f ca="1">U66*U43/E3_Parameter!$C$19</f>
        <v>1691.5690990317983</v>
      </c>
      <c r="V89" s="89">
        <f ca="1">V66*V43/E3_Parameter!$C$19</f>
        <v>1623.9063350705269</v>
      </c>
      <c r="W89" s="89">
        <f ca="1">W66*W43/E3_Parameter!$C$19</f>
        <v>202.98829188381583</v>
      </c>
      <c r="X89" s="89">
        <f ca="1">X66*X43/E3_Parameter!$C$19</f>
        <v>1420.918043186711</v>
      </c>
      <c r="Y89" s="89">
        <f ca="1">Y66*Y43/E3_Parameter!$C$19</f>
        <v>202.98829188381583</v>
      </c>
      <c r="Z89" s="89">
        <f ca="1">Z66*Z43/E3_Parameter!$C$19</f>
        <v>1217.9297513028948</v>
      </c>
      <c r="AA89" s="89">
        <f ca="1">AA66*AA43/E3_Parameter!$C$19</f>
        <v>202.98829188381583</v>
      </c>
      <c r="AB89" s="89">
        <f ca="1">AB66*AB43/E3_Parameter!$C$19</f>
        <v>1014.9414594190789</v>
      </c>
      <c r="AC89" s="89">
        <f ca="1">AC66*AC43/E3_Parameter!$C$19</f>
        <v>202.98829188381583</v>
      </c>
      <c r="AD89" s="89">
        <f ca="1">AD66*AD43/E3_Parameter!$C$19</f>
        <v>811.95316753526333</v>
      </c>
      <c r="AE89" s="89">
        <f ca="1">AE66*AE43/E3_Parameter!$C$19</f>
        <v>202.98829188381583</v>
      </c>
      <c r="AF89" s="89">
        <f ca="1">AF66*AF43/E3_Parameter!$C$19</f>
        <v>608.96487565144741</v>
      </c>
      <c r="AG89" s="89">
        <f ca="1">AG66*AG43/E3_Parameter!$C$19</f>
        <v>202.98829188381583</v>
      </c>
      <c r="AH89" s="89">
        <f ca="1">AH66*AH43/E3_Parameter!$C$19</f>
        <v>405.97658376763167</v>
      </c>
      <c r="AI89" s="89">
        <f ca="1">AI66*AI43/E3_Parameter!$C$19</f>
        <v>202.98829188381583</v>
      </c>
      <c r="AJ89" s="89">
        <f ca="1">AJ66*AJ43/E3_Parameter!$C$19</f>
        <v>202.98829188381583</v>
      </c>
      <c r="AK89" s="89" t="e">
        <f ca="1">AK66*AK43/E3_Parameter!$C$19</f>
        <v>#N/A</v>
      </c>
      <c r="AL89" s="89" t="e">
        <f ca="1">AL66*AL43/E3_Parameter!$C$19</f>
        <v>#N/A</v>
      </c>
      <c r="AM89" s="89" t="e">
        <f ca="1">AM66*AM43/E3_Parameter!$C$19</f>
        <v>#N/A</v>
      </c>
      <c r="AN89" s="89" t="e">
        <f ca="1">AN66*AN43/E3_Parameter!$C$19</f>
        <v>#N/A</v>
      </c>
      <c r="AO89" s="89" t="e">
        <f ca="1">AO66*AO43/E3_Parameter!$C$19</f>
        <v>#N/A</v>
      </c>
      <c r="AP89" s="89" t="e">
        <f ca="1">AP66*AP43/E3_Parameter!$C$19</f>
        <v>#N/A</v>
      </c>
      <c r="AQ89" s="89" t="e">
        <f ca="1">AQ66*AQ43/E3_Parameter!$C$19</f>
        <v>#N/A</v>
      </c>
      <c r="AR89" s="89" t="e">
        <f ca="1">AR66*AR43/E3_Parameter!$C$19</f>
        <v>#N/A</v>
      </c>
      <c r="AS89" s="89" t="e">
        <f ca="1">AS66*AS43/E3_Parameter!$C$19</f>
        <v>#N/A</v>
      </c>
      <c r="AT89" s="89" t="e">
        <f ca="1">AT66*AT43/E3_Parameter!$C$19</f>
        <v>#N/A</v>
      </c>
      <c r="AU89" s="89" t="e">
        <f ca="1">AU66*AU43/E3_Parameter!$C$19</f>
        <v>#N/A</v>
      </c>
      <c r="AV89" s="89" t="e">
        <f ca="1">AV66*AV43/E3_Parameter!$C$19</f>
        <v>#N/A</v>
      </c>
      <c r="AW89" s="89" t="e">
        <f ca="1">AW66*AW43/E3_Parameter!$C$19</f>
        <v>#N/A</v>
      </c>
      <c r="AX89" s="89" t="e">
        <f ca="1">AX66*AX43/E3_Parameter!$C$19</f>
        <v>#N/A</v>
      </c>
      <c r="AY89" s="89" t="e">
        <f ca="1">AY66*AY43/E3_Parameter!$C$19</f>
        <v>#N/A</v>
      </c>
      <c r="AZ89" s="89" t="e">
        <f ca="1">AZ66*AZ43/E3_Parameter!$C$19</f>
        <v>#N/A</v>
      </c>
      <c r="BA89" s="89" t="e">
        <f ca="1">BA66*BA43/E3_Parameter!$C$19</f>
        <v>#N/A</v>
      </c>
      <c r="BB89" s="89" t="e">
        <f ca="1">BB66*BB43/E3_Parameter!$C$19</f>
        <v>#N/A</v>
      </c>
      <c r="BC89" s="89" t="e">
        <f ca="1">BC66*BC43/E3_Parameter!$C$19</f>
        <v>#N/A</v>
      </c>
      <c r="BD89" s="89" t="e">
        <f ca="1">BD66*BD43/E3_Parameter!$C$19</f>
        <v>#N/A</v>
      </c>
      <c r="BE89" s="89" t="e">
        <f ca="1">BE66*BE43/E3_Parameter!$C$19</f>
        <v>#N/A</v>
      </c>
      <c r="BF89" s="89" t="e">
        <f ca="1">BF66*BF43/E3_Parameter!$C$19</f>
        <v>#N/A</v>
      </c>
      <c r="BG89" s="89" t="e">
        <f ca="1">BG66*BG43/E3_Parameter!$C$19</f>
        <v>#N/A</v>
      </c>
      <c r="BH89" s="89" t="e">
        <f ca="1">BH66*BH43/E3_Parameter!$C$19</f>
        <v>#N/A</v>
      </c>
      <c r="BI89" s="89" t="e">
        <f ca="1">BI66*BI43/E3_Parameter!$C$19</f>
        <v>#N/A</v>
      </c>
      <c r="BJ89" s="89" t="e">
        <f ca="1">BJ66*BJ43/E3_Parameter!$C$19</f>
        <v>#N/A</v>
      </c>
      <c r="BK89" s="89" t="e">
        <f ca="1">BK66*BK43/E3_Parameter!$C$19</f>
        <v>#N/A</v>
      </c>
      <c r="BL89" s="89" t="e">
        <f ca="1">BL66*BL43/E3_Parameter!$C$19</f>
        <v>#N/A</v>
      </c>
      <c r="BM89" s="89" t="e">
        <f ca="1">BM66*BM43/E3_Parameter!$C$19</f>
        <v>#N/A</v>
      </c>
      <c r="BN89" s="89" t="e">
        <f ca="1">BN66*BN43/E3_Parameter!$C$19</f>
        <v>#N/A</v>
      </c>
      <c r="BO89" s="89" t="e">
        <f ca="1">BO66*BO43/E3_Parameter!$C$19</f>
        <v>#N/A</v>
      </c>
      <c r="BP89" s="89" t="e">
        <f ca="1">BP66*BP43/E3_Parameter!$C$19</f>
        <v>#N/A</v>
      </c>
      <c r="BQ89" s="89" t="e">
        <f ca="1">BQ66*BQ43/E3_Parameter!$C$19</f>
        <v>#N/A</v>
      </c>
      <c r="BR89" s="89" t="e">
        <f ca="1">BR66*BR43/E3_Parameter!$C$19</f>
        <v>#N/A</v>
      </c>
      <c r="BS89" s="89" t="e">
        <f ca="1">BS66*BS43/E3_Parameter!$C$19</f>
        <v>#N/A</v>
      </c>
      <c r="BT89" s="89" t="e">
        <f ca="1">BT66*BT43/E3_Parameter!$C$19</f>
        <v>#N/A</v>
      </c>
      <c r="BU89" s="89" t="e">
        <f ca="1">BU66*BU43/E3_Parameter!$C$19</f>
        <v>#N/A</v>
      </c>
      <c r="BV89" s="89" t="e">
        <f ca="1">BV66*BV43/E3_Parameter!$C$19</f>
        <v>#N/A</v>
      </c>
      <c r="BW89" s="89" t="e">
        <f ca="1">BW66*BW43/E3_Parameter!$C$19</f>
        <v>#N/A</v>
      </c>
      <c r="BX89" s="89" t="e">
        <f ca="1">BX66*BX43/E3_Parameter!$C$19</f>
        <v>#N/A</v>
      </c>
      <c r="BY89" s="89" t="e">
        <f ca="1">BY66*BY43/E3_Parameter!$C$19</f>
        <v>#N/A</v>
      </c>
      <c r="BZ89" s="89" t="e">
        <f ca="1">BZ66*BZ43/E3_Parameter!$C$19</f>
        <v>#N/A</v>
      </c>
      <c r="CA89" s="89" t="e">
        <f ca="1">CA66*CA43/E3_Parameter!$C$19</f>
        <v>#N/A</v>
      </c>
      <c r="CB89" s="89" t="e">
        <f ca="1">CB66*CB43/E3_Parameter!$C$19</f>
        <v>#N/A</v>
      </c>
      <c r="CC89" s="89" t="e">
        <f ca="1">CC66*CC43/E3_Parameter!$C$19</f>
        <v>#N/A</v>
      </c>
      <c r="CD89" s="89" t="e">
        <f ca="1">CD66*CD43/E3_Parameter!$C$19</f>
        <v>#N/A</v>
      </c>
      <c r="CE89" s="89" t="e">
        <f ca="1">CE66*CE43/E3_Parameter!$C$19</f>
        <v>#N/A</v>
      </c>
      <c r="CF89" s="89" t="e">
        <f ca="1">CF66*CF43/E3_Parameter!$C$19</f>
        <v>#N/A</v>
      </c>
      <c r="CG89" s="89" t="e">
        <f ca="1">CG66*CG43/E3_Parameter!$C$19</f>
        <v>#N/A</v>
      </c>
      <c r="CH89" s="89" t="e">
        <f ca="1">CH66*CH43/E3_Parameter!$C$19</f>
        <v>#N/A</v>
      </c>
      <c r="CI89" s="89" t="e">
        <f ca="1">CI66*CI43/E3_Parameter!$C$19</f>
        <v>#N/A</v>
      </c>
      <c r="CJ89" s="89" t="e">
        <f ca="1">CJ66*CJ43/E3_Parameter!$C$19</f>
        <v>#N/A</v>
      </c>
      <c r="CK89" s="89" t="e">
        <f ca="1">CK66*CK43/E3_Parameter!$C$19</f>
        <v>#N/A</v>
      </c>
      <c r="CL89" s="89" t="e">
        <f ca="1">CL66*CL43/E3_Parameter!$C$19</f>
        <v>#N/A</v>
      </c>
      <c r="CM89" s="89" t="e">
        <f ca="1">CM66*CM43/E3_Parameter!$C$19</f>
        <v>#N/A</v>
      </c>
      <c r="CN89" s="89" t="e">
        <f ca="1">CN66*CN43/E3_Parameter!$C$19</f>
        <v>#N/A</v>
      </c>
      <c r="CO89" s="89" t="e">
        <f ca="1">CO66*CO43/E3_Parameter!$C$19</f>
        <v>#N/A</v>
      </c>
      <c r="CP89" s="89" t="e">
        <f ca="1">CP66*CP43/E3_Parameter!$C$19</f>
        <v>#N/A</v>
      </c>
      <c r="CQ89" s="89" t="e">
        <f ca="1">CQ66*CQ43/E3_Parameter!$C$19</f>
        <v>#N/A</v>
      </c>
      <c r="CR89" s="89" t="e">
        <f ca="1">CR66*CR43/E3_Parameter!$C$19</f>
        <v>#N/A</v>
      </c>
      <c r="CS89" s="89" t="e">
        <f ca="1">CS66*CS43/E3_Parameter!$C$19</f>
        <v>#N/A</v>
      </c>
      <c r="CT89" s="89" t="e">
        <f ca="1">CT66*CT43/E3_Parameter!$C$19</f>
        <v>#N/A</v>
      </c>
      <c r="CU89" s="89" t="e">
        <f ca="1">CU66*CU43/E3_Parameter!$C$19</f>
        <v>#N/A</v>
      </c>
      <c r="CV89" s="89" t="e">
        <f ca="1">CV66*CV43/E3_Parameter!$C$19</f>
        <v>#N/A</v>
      </c>
      <c r="CW89" s="89" t="e">
        <f ca="1">CW66*CW43/E3_Parameter!$C$19</f>
        <v>#N/A</v>
      </c>
      <c r="CX89" s="89" t="e">
        <f ca="1">CX66*CX43/E3_Parameter!$C$19</f>
        <v>#N/A</v>
      </c>
      <c r="CY89" s="89" t="e">
        <f ca="1">CY66*CY43/E3_Parameter!$C$19</f>
        <v>#N/A</v>
      </c>
      <c r="CZ89" s="89" t="e">
        <f ca="1">CZ66*CZ43/E3_Parameter!$C$19</f>
        <v>#N/A</v>
      </c>
      <c r="DA89" s="89" t="e">
        <f ca="1">DA66*DA43/E3_Parameter!$C$19</f>
        <v>#N/A</v>
      </c>
      <c r="DB89" s="89" t="e">
        <f ca="1">DB66*DB43/E3_Parameter!$C$19</f>
        <v>#N/A</v>
      </c>
      <c r="DC89" s="89" t="e">
        <f ca="1">DC66*DC43/E3_Parameter!$C$19</f>
        <v>#N/A</v>
      </c>
      <c r="DD89" s="89" t="e">
        <f ca="1">DD66*DD43/E3_Parameter!$C$19</f>
        <v>#N/A</v>
      </c>
      <c r="DE89" s="89" t="e">
        <f ca="1">DE66*DE43/E3_Parameter!$C$19</f>
        <v>#N/A</v>
      </c>
      <c r="DF89" s="89" t="e">
        <f ca="1">DF66*DF43/E3_Parameter!$C$19</f>
        <v>#N/A</v>
      </c>
      <c r="DG89" s="89" t="e">
        <f ca="1">DG66*DG43/E3_Parameter!$C$19</f>
        <v>#N/A</v>
      </c>
      <c r="DH89" s="89" t="e">
        <f ca="1">DH66*DH43/E3_Parameter!$C$19</f>
        <v>#N/A</v>
      </c>
      <c r="DI89" s="89" t="e">
        <f ca="1">DI66*DI43/E3_Parameter!$C$19</f>
        <v>#N/A</v>
      </c>
      <c r="DJ89" s="89" t="e">
        <f ca="1">DJ66*DJ43/E3_Parameter!$C$19</f>
        <v>#N/A</v>
      </c>
      <c r="DK89" s="89" t="e">
        <f ca="1">DK66*DK43/E3_Parameter!$C$19</f>
        <v>#N/A</v>
      </c>
      <c r="DL89" s="89" t="e">
        <f ca="1">DL66*DL43/E3_Parameter!$C$19</f>
        <v>#N/A</v>
      </c>
      <c r="DM89" s="89" t="e">
        <f ca="1">DM66*DM43/E3_Parameter!$C$19</f>
        <v>#N/A</v>
      </c>
      <c r="DN89" s="89" t="e">
        <f ca="1">DN66*DN43/E3_Parameter!$C$19</f>
        <v>#N/A</v>
      </c>
      <c r="DO89" s="89" t="e">
        <f ca="1">DO66*DO43/E3_Parameter!$C$19</f>
        <v>#N/A</v>
      </c>
      <c r="DP89" s="89" t="e">
        <f ca="1">DP66*DP43/E3_Parameter!$C$19</f>
        <v>#N/A</v>
      </c>
      <c r="DQ89" s="89" t="e">
        <f ca="1">DQ66*DQ43/E3_Parameter!$C$19</f>
        <v>#N/A</v>
      </c>
      <c r="DR89" s="89" t="e">
        <f ca="1">DR66*DR43/E3_Parameter!$C$19</f>
        <v>#N/A</v>
      </c>
      <c r="DS89" s="89" t="e">
        <f ca="1">DS66*DS43/E3_Parameter!$C$19</f>
        <v>#N/A</v>
      </c>
      <c r="DT89" s="89" t="e">
        <f ca="1">DT66*DT43/E3_Parameter!$C$19</f>
        <v>#N/A</v>
      </c>
      <c r="DU89" s="89" t="e">
        <f ca="1">DU66*DU43/E3_Parameter!$C$19</f>
        <v>#N/A</v>
      </c>
      <c r="DV89" s="89" t="e">
        <f ca="1">DV66*DV43/E3_Parameter!$C$19</f>
        <v>#N/A</v>
      </c>
      <c r="DW89" s="89" t="e">
        <f ca="1">DW66*DW43/E3_Parameter!$C$19</f>
        <v>#N/A</v>
      </c>
      <c r="DX89" s="89" t="e">
        <f ca="1">DX66*DX43/E3_Parameter!$C$19</f>
        <v>#N/A</v>
      </c>
      <c r="DY89" s="89" t="e">
        <f ca="1">DY66*DY43/E3_Parameter!$C$19</f>
        <v>#N/A</v>
      </c>
      <c r="DZ89" s="89" t="e">
        <f ca="1">DZ66*DZ43/E3_Parameter!$C$19</f>
        <v>#N/A</v>
      </c>
      <c r="EA89" s="89" t="e">
        <f ca="1">EA66*EA43/E3_Parameter!$C$19</f>
        <v>#N/A</v>
      </c>
      <c r="EB89" s="89" t="e">
        <f ca="1">EB66*EB43/E3_Parameter!$C$19</f>
        <v>#N/A</v>
      </c>
      <c r="EC89" s="89" t="e">
        <f ca="1">EC66*EC43/E3_Parameter!$C$19</f>
        <v>#N/A</v>
      </c>
      <c r="ED89" s="89" t="e">
        <f ca="1">ED66*ED43/E3_Parameter!$C$19</f>
        <v>#N/A</v>
      </c>
      <c r="EE89" s="89" t="e">
        <f ca="1">EE66*EE43/E3_Parameter!$C$19</f>
        <v>#N/A</v>
      </c>
      <c r="EF89" s="89" t="e">
        <f ca="1">EF66*EF43/E3_Parameter!$C$19</f>
        <v>#N/A</v>
      </c>
      <c r="EG89" s="89" t="e">
        <f ca="1">EG66*EG43/E3_Parameter!$C$19</f>
        <v>#N/A</v>
      </c>
      <c r="EH89" s="89" t="e">
        <f ca="1">EH66*EH43/E3_Parameter!$C$19</f>
        <v>#N/A</v>
      </c>
      <c r="EI89" s="89" t="e">
        <f ca="1">EI66*EI43/E3_Parameter!$C$19</f>
        <v>#N/A</v>
      </c>
      <c r="EJ89" s="89" t="e">
        <f ca="1">EJ66*EJ43/E3_Parameter!$C$19</f>
        <v>#N/A</v>
      </c>
      <c r="EK89" s="89" t="e">
        <f ca="1">EK66*EK43/E3_Parameter!$C$19</f>
        <v>#N/A</v>
      </c>
      <c r="EL89" s="89" t="e">
        <f ca="1">EL66*EL43/E3_Parameter!$C$19</f>
        <v>#N/A</v>
      </c>
      <c r="EM89" s="89" t="e">
        <f ca="1">EM66*EM43/E3_Parameter!$C$19</f>
        <v>#N/A</v>
      </c>
      <c r="EN89" s="89" t="e">
        <f ca="1">EN66*EN43/E3_Parameter!$C$19</f>
        <v>#N/A</v>
      </c>
      <c r="EO89" s="89" t="e">
        <f ca="1">EO66*EO43/E3_Parameter!$C$19</f>
        <v>#N/A</v>
      </c>
      <c r="EP89" s="89" t="e">
        <f ca="1">EP66*EP43/E3_Parameter!$C$19</f>
        <v>#N/A</v>
      </c>
      <c r="EQ89" s="89" t="e">
        <f ca="1">EQ66*EQ43/E3_Parameter!$C$19</f>
        <v>#N/A</v>
      </c>
      <c r="ER89" s="89" t="e">
        <f ca="1">ER66*ER43/E3_Parameter!$C$19</f>
        <v>#N/A</v>
      </c>
      <c r="ES89" s="89" t="e">
        <f ca="1">ES66*ES43/E3_Parameter!$C$19</f>
        <v>#N/A</v>
      </c>
      <c r="ET89" s="89" t="e">
        <f ca="1">ET66*ET43/E3_Parameter!$C$19</f>
        <v>#N/A</v>
      </c>
      <c r="EU89" s="89" t="e">
        <f ca="1">EU66*EU43/E3_Parameter!$C$19</f>
        <v>#N/A</v>
      </c>
      <c r="EV89" s="89" t="e">
        <f ca="1">EV66*EV43/E3_Parameter!$C$19</f>
        <v>#N/A</v>
      </c>
      <c r="EW89" s="89" t="e">
        <f ca="1">EW66*EW43/E3_Parameter!$C$19</f>
        <v>#N/A</v>
      </c>
      <c r="EX89" s="89" t="e">
        <f ca="1">EX66*EX43/E3_Parameter!$C$19</f>
        <v>#N/A</v>
      </c>
      <c r="EY89" s="89" t="e">
        <f ca="1">EY66*EY43/E3_Parameter!$C$19</f>
        <v>#N/A</v>
      </c>
      <c r="EZ89" s="89" t="e">
        <f ca="1">EZ66*EZ43/E3_Parameter!$C$19</f>
        <v>#N/A</v>
      </c>
      <c r="FA89" s="89" t="e">
        <f ca="1">FA66*FA43/E3_Parameter!$C$19</f>
        <v>#N/A</v>
      </c>
      <c r="FB89" s="89" t="e">
        <f ca="1">FB66*FB43/E3_Parameter!$C$19</f>
        <v>#N/A</v>
      </c>
      <c r="FC89" s="89" t="e">
        <f ca="1">FC66*FC43/E3_Parameter!$C$19</f>
        <v>#N/A</v>
      </c>
      <c r="FD89" s="89" t="e">
        <f ca="1">FD66*FD43/E3_Parameter!$C$19</f>
        <v>#N/A</v>
      </c>
      <c r="FE89" s="89" t="e">
        <f ca="1">FE66*FE43/E3_Parameter!$C$19</f>
        <v>#N/A</v>
      </c>
      <c r="FF89" s="89" t="e">
        <f ca="1">FF66*FF43/E3_Parameter!$C$19</f>
        <v>#N/A</v>
      </c>
      <c r="FG89" s="89" t="e">
        <f ca="1">FG66*FG43/E3_Parameter!$C$19</f>
        <v>#N/A</v>
      </c>
      <c r="FH89" s="89" t="e">
        <f ca="1">FH66*FH43/E3_Parameter!$C$19</f>
        <v>#N/A</v>
      </c>
      <c r="FI89" s="89" t="e">
        <f ca="1">FI66*FI43/E3_Parameter!$C$19</f>
        <v>#N/A</v>
      </c>
      <c r="FJ89" s="89" t="e">
        <f ca="1">FJ66*FJ43/E3_Parameter!$C$19</f>
        <v>#N/A</v>
      </c>
      <c r="FK89" s="89" t="e">
        <f ca="1">FK66*FK43/E3_Parameter!$C$19</f>
        <v>#N/A</v>
      </c>
      <c r="FL89" s="89" t="e">
        <f ca="1">FL66*FL43/E3_Parameter!$C$19</f>
        <v>#N/A</v>
      </c>
      <c r="FM89" s="89" t="e">
        <f ca="1">FM66*FM43/E3_Parameter!$C$19</f>
        <v>#N/A</v>
      </c>
      <c r="FN89" s="89" t="e">
        <f ca="1">FN66*FN43/E3_Parameter!$C$19</f>
        <v>#N/A</v>
      </c>
      <c r="FO89" s="89" t="e">
        <f ca="1">FO66*FO43/E3_Parameter!$C$19</f>
        <v>#N/A</v>
      </c>
      <c r="FP89" s="89" t="e">
        <f ca="1">FP66*FP43/E3_Parameter!$C$19</f>
        <v>#N/A</v>
      </c>
      <c r="FQ89" s="89" t="e">
        <f ca="1">FQ66*FQ43/E3_Parameter!$C$19</f>
        <v>#N/A</v>
      </c>
      <c r="FR89" s="89" t="e">
        <f ca="1">FR66*FR43/E3_Parameter!$C$19</f>
        <v>#N/A</v>
      </c>
      <c r="FS89" s="89" t="e">
        <f ca="1">FS66*FS43/E3_Parameter!$C$19</f>
        <v>#N/A</v>
      </c>
      <c r="FT89" s="89" t="e">
        <f ca="1">FT66*FT43/E3_Parameter!$C$19</f>
        <v>#N/A</v>
      </c>
      <c r="FU89" s="89" t="e">
        <f ca="1">FU66*FU43/E3_Parameter!$C$19</f>
        <v>#N/A</v>
      </c>
      <c r="FV89" s="89" t="e">
        <f ca="1">FV66*FV43/E3_Parameter!$C$19</f>
        <v>#N/A</v>
      </c>
      <c r="FW89" s="89" t="e">
        <f ca="1">FW66*FW43/E3_Parameter!$C$19</f>
        <v>#N/A</v>
      </c>
      <c r="FX89" s="89" t="e">
        <f ca="1">FX66*FX43/E3_Parameter!$C$19</f>
        <v>#N/A</v>
      </c>
      <c r="FY89" s="89" t="e">
        <f ca="1">FY66*FY43/E3_Parameter!$C$19</f>
        <v>#N/A</v>
      </c>
      <c r="FZ89" s="89" t="e">
        <f ca="1">FZ66*FZ43/E3_Parameter!$C$19</f>
        <v>#N/A</v>
      </c>
      <c r="GA89" s="89" t="e">
        <f ca="1">GA66*GA43/E3_Parameter!$C$19</f>
        <v>#N/A</v>
      </c>
      <c r="GB89" s="89" t="e">
        <f ca="1">GB66*GB43/E3_Parameter!$C$19</f>
        <v>#N/A</v>
      </c>
      <c r="GC89" s="89" t="e">
        <f ca="1">GC66*GC43/E3_Parameter!$C$19</f>
        <v>#N/A</v>
      </c>
      <c r="GD89" s="89" t="e">
        <f ca="1">GD66*GD43/E3_Parameter!$C$19</f>
        <v>#N/A</v>
      </c>
      <c r="GE89" s="89" t="e">
        <f ca="1">GE66*GE43/E3_Parameter!$C$19</f>
        <v>#N/A</v>
      </c>
      <c r="GF89" s="89" t="e">
        <f ca="1">GF66*GF43/E3_Parameter!$C$19</f>
        <v>#N/A</v>
      </c>
      <c r="GG89" s="89" t="e">
        <f ca="1">GG66*GG43/E3_Parameter!$C$19</f>
        <v>#N/A</v>
      </c>
      <c r="GH89" s="89" t="e">
        <f ca="1">GH66*GH43/E3_Parameter!$C$19</f>
        <v>#N/A</v>
      </c>
      <c r="GI89" s="89" t="e">
        <f ca="1">GI66*GI43/E3_Parameter!$C$19</f>
        <v>#N/A</v>
      </c>
      <c r="GJ89" s="89" t="e">
        <f ca="1">GJ66*GJ43/E3_Parameter!$C$19</f>
        <v>#N/A</v>
      </c>
      <c r="GK89" s="89" t="e">
        <f ca="1">GK66*GK43/E3_Parameter!$C$19</f>
        <v>#N/A</v>
      </c>
      <c r="GL89" s="89" t="e">
        <f ca="1">GL66*GL43/E3_Parameter!$C$19</f>
        <v>#N/A</v>
      </c>
      <c r="GM89" s="89" t="e">
        <f ca="1">GM66*GM43/E3_Parameter!$C$19</f>
        <v>#N/A</v>
      </c>
      <c r="GN89" s="89" t="e">
        <f ca="1">GN66*GN43/E3_Parameter!$C$19</f>
        <v>#N/A</v>
      </c>
      <c r="GO89" s="89" t="e">
        <f ca="1">GO66*GO43/E3_Parameter!$C$19</f>
        <v>#N/A</v>
      </c>
      <c r="GP89" s="89" t="e">
        <f ca="1">GP66*GP43/E3_Parameter!$C$19</f>
        <v>#N/A</v>
      </c>
      <c r="GQ89" s="89" t="e">
        <f ca="1">GQ66*GQ43/E3_Parameter!$C$19</f>
        <v>#N/A</v>
      </c>
      <c r="GR89" s="89" t="e">
        <f ca="1">GR66*GR43/E3_Parameter!$C$19</f>
        <v>#N/A</v>
      </c>
      <c r="GS89" s="89" t="e">
        <f ca="1">GS66*GS43/E3_Parameter!$C$19</f>
        <v>#N/A</v>
      </c>
      <c r="GT89" s="89" t="e">
        <f ca="1">GT66*GT43/E3_Parameter!$C$19</f>
        <v>#N/A</v>
      </c>
      <c r="GU89" s="89" t="e">
        <f ca="1">GU66*GU43/E3_Parameter!$C$19</f>
        <v>#N/A</v>
      </c>
      <c r="GV89" s="89" t="e">
        <f ca="1">GV66*GV43/E3_Parameter!$C$19</f>
        <v>#N/A</v>
      </c>
      <c r="GW89" s="89" t="e">
        <f ca="1">GW66*GW43/E3_Parameter!$C$19</f>
        <v>#N/A</v>
      </c>
      <c r="GX89" s="89" t="e">
        <f ca="1">GX66*GX43/E3_Parameter!$C$19</f>
        <v>#N/A</v>
      </c>
      <c r="GY89" s="89" t="e">
        <f ca="1">GY66*GY43/E3_Parameter!$C$19</f>
        <v>#N/A</v>
      </c>
      <c r="GZ89" s="89" t="e">
        <f ca="1">GZ66*GZ43/E3_Parameter!$C$19</f>
        <v>#N/A</v>
      </c>
      <c r="HA89" s="89" t="e">
        <f ca="1">HA66*HA43/E3_Parameter!$C$19</f>
        <v>#N/A</v>
      </c>
      <c r="HB89" s="89" t="e">
        <f ca="1">HB66*HB43/E3_Parameter!$C$19</f>
        <v>#N/A</v>
      </c>
      <c r="HC89" s="89" t="e">
        <f ca="1">HC66*HC43/E3_Parameter!$C$19</f>
        <v>#N/A</v>
      </c>
      <c r="HD89" s="89" t="e">
        <f ca="1">HD66*HD43/E3_Parameter!$C$19</f>
        <v>#N/A</v>
      </c>
      <c r="HE89" s="89" t="e">
        <f ca="1">HE66*HE43/E3_Parameter!$C$19</f>
        <v>#N/A</v>
      </c>
      <c r="HF89" s="89" t="e">
        <f ca="1">HF66*HF43/E3_Parameter!$C$19</f>
        <v>#N/A</v>
      </c>
      <c r="HG89" s="89" t="e">
        <f ca="1">HG66*HG43/E3_Parameter!$C$19</f>
        <v>#N/A</v>
      </c>
      <c r="HH89" s="89" t="e">
        <f ca="1">HH66*HH43/E3_Parameter!$C$19</f>
        <v>#N/A</v>
      </c>
      <c r="HI89" s="89" t="e">
        <f ca="1">HI66*HI43/E3_Parameter!$C$19</f>
        <v>#N/A</v>
      </c>
      <c r="HJ89" s="89" t="e">
        <f ca="1">HJ66*HJ43/E3_Parameter!$C$19</f>
        <v>#N/A</v>
      </c>
      <c r="HK89" s="89" t="e">
        <f ca="1">HK66*HK43/E3_Parameter!$C$19</f>
        <v>#N/A</v>
      </c>
      <c r="HL89" s="89" t="e">
        <f ca="1">HL66*HL43/E3_Parameter!$C$19</f>
        <v>#N/A</v>
      </c>
      <c r="HM89" s="89" t="e">
        <f ca="1">HM66*HM43/E3_Parameter!$C$19</f>
        <v>#N/A</v>
      </c>
      <c r="HN89" s="89" t="e">
        <f ca="1">HN66*HN43/E3_Parameter!$C$19</f>
        <v>#N/A</v>
      </c>
      <c r="HO89" s="89" t="e">
        <f ca="1">HO66*HO43/E3_Parameter!$C$19</f>
        <v>#N/A</v>
      </c>
      <c r="HP89" s="89" t="e">
        <f ca="1">HP66*HP43/E3_Parameter!$C$19</f>
        <v>#N/A</v>
      </c>
      <c r="HQ89" s="89" t="e">
        <f ca="1">HQ66*HQ43/E3_Parameter!$C$19</f>
        <v>#N/A</v>
      </c>
      <c r="HR89" s="89" t="e">
        <f ca="1">HR66*HR43/E3_Parameter!$C$19</f>
        <v>#N/A</v>
      </c>
      <c r="HS89" s="89" t="e">
        <f ca="1">HS66*HS43/E3_Parameter!$C$19</f>
        <v>#N/A</v>
      </c>
      <c r="HT89" s="89" t="e">
        <f ca="1">HT66*HT43/E3_Parameter!$C$19</f>
        <v>#N/A</v>
      </c>
      <c r="HU89" s="89" t="e">
        <f ca="1">HU66*HU43/E3_Parameter!$C$19</f>
        <v>#N/A</v>
      </c>
      <c r="HV89" s="89" t="e">
        <f ca="1">HV66*HV43/E3_Parameter!$C$19</f>
        <v>#N/A</v>
      </c>
      <c r="HW89" s="89" t="e">
        <f ca="1">HW66*HW43/E3_Parameter!$C$19</f>
        <v>#N/A</v>
      </c>
      <c r="HX89" s="89" t="e">
        <f ca="1">HX66*HX43/E3_Parameter!$C$19</f>
        <v>#N/A</v>
      </c>
      <c r="HY89" s="89" t="e">
        <f ca="1">HY66*HY43/E3_Parameter!$C$19</f>
        <v>#N/A</v>
      </c>
      <c r="HZ89" s="89" t="e">
        <f ca="1">HZ66*HZ43/E3_Parameter!$C$19</f>
        <v>#N/A</v>
      </c>
      <c r="IA89" s="89" t="e">
        <f ca="1">IA66*IA43/E3_Parameter!$C$19</f>
        <v>#N/A</v>
      </c>
      <c r="IB89" s="89" t="e">
        <f ca="1">IB66*IB43/E3_Parameter!$C$19</f>
        <v>#N/A</v>
      </c>
      <c r="IC89" s="89" t="e">
        <f ca="1">IC66*IC43/E3_Parameter!$C$19</f>
        <v>#N/A</v>
      </c>
      <c r="ID89" s="89" t="e">
        <f ca="1">ID66*ID43/E3_Parameter!$C$19</f>
        <v>#N/A</v>
      </c>
      <c r="IE89" s="89" t="e">
        <f ca="1">IE66*IE43/E3_Parameter!$C$19</f>
        <v>#N/A</v>
      </c>
      <c r="IF89" s="89" t="e">
        <f ca="1">IF66*IF43/E3_Parameter!$C$19</f>
        <v>#N/A</v>
      </c>
      <c r="IG89" s="89" t="e">
        <f ca="1">IG66*IG43/E3_Parameter!$C$19</f>
        <v>#N/A</v>
      </c>
      <c r="IH89" s="89" t="e">
        <f ca="1">IH66*IH43/E3_Parameter!$C$19</f>
        <v>#N/A</v>
      </c>
      <c r="II89" s="89" t="e">
        <f ca="1">II66*II43/E3_Parameter!$C$19</f>
        <v>#N/A</v>
      </c>
      <c r="IJ89" s="89" t="e">
        <f ca="1">IJ66*IJ43/E3_Parameter!$C$19</f>
        <v>#N/A</v>
      </c>
      <c r="IK89" s="89" t="e">
        <f ca="1">IK66*IK43/E3_Parameter!$C$19</f>
        <v>#N/A</v>
      </c>
      <c r="IL89" s="89" t="e">
        <f ca="1">IL66*IL43/E3_Parameter!$C$19</f>
        <v>#N/A</v>
      </c>
      <c r="IM89" s="89" t="e">
        <f ca="1">IM66*IM43/E3_Parameter!$C$19</f>
        <v>#N/A</v>
      </c>
      <c r="IN89" s="89" t="e">
        <f ca="1">IN66*IN43/E3_Parameter!$C$19</f>
        <v>#N/A</v>
      </c>
      <c r="IO89" s="89" t="e">
        <f ca="1">IO66*IO43/E3_Parameter!$C$19</f>
        <v>#N/A</v>
      </c>
      <c r="IP89" s="89" t="e">
        <f ca="1">IP66*IP43/E3_Parameter!$C$19</f>
        <v>#N/A</v>
      </c>
      <c r="IQ89" s="89" t="e">
        <f ca="1">IQ66*IQ43/E3_Parameter!$C$19</f>
        <v>#N/A</v>
      </c>
      <c r="IR89" s="89" t="e">
        <f ca="1">IR66*IR43/E3_Parameter!$C$19</f>
        <v>#N/A</v>
      </c>
      <c r="IS89" s="89" t="e">
        <f ca="1">IS66*IS43/E3_Parameter!$C$19</f>
        <v>#N/A</v>
      </c>
      <c r="IT89" s="89" t="e">
        <f ca="1">IT66*IT43/E3_Parameter!$C$19</f>
        <v>#N/A</v>
      </c>
      <c r="IU89" s="89" t="e">
        <f ca="1">IU66*IU43/E3_Parameter!$C$19</f>
        <v>#N/A</v>
      </c>
      <c r="IV89" s="89" t="e">
        <f ca="1">IV66*IV43/E3_Parameter!$C$19</f>
        <v>#N/A</v>
      </c>
      <c r="IW89" s="89" t="e">
        <f ca="1">IW66*IW43/E3_Parameter!$C$19</f>
        <v>#N/A</v>
      </c>
      <c r="IX89" s="89" t="e">
        <f ca="1">IX66*IX43/E3_Parameter!$C$19</f>
        <v>#N/A</v>
      </c>
      <c r="IY89" s="89" t="e">
        <f ca="1">IY66*IY43/E3_Parameter!$C$19</f>
        <v>#N/A</v>
      </c>
      <c r="IZ89" s="89" t="e">
        <f ca="1">IZ66*IZ43/E3_Parameter!$C$19</f>
        <v>#N/A</v>
      </c>
      <c r="JA89" s="89" t="e">
        <f ca="1">JA66*JA43/E3_Parameter!$C$19</f>
        <v>#N/A</v>
      </c>
      <c r="JB89" s="89" t="e">
        <f ca="1">JB66*JB43/E3_Parameter!$C$19</f>
        <v>#N/A</v>
      </c>
      <c r="JC89" s="89" t="e">
        <f ca="1">JC66*JC43/E3_Parameter!$C$19</f>
        <v>#N/A</v>
      </c>
      <c r="JD89" s="89" t="e">
        <f ca="1">JD66*JD43/E3_Parameter!$C$19</f>
        <v>#N/A</v>
      </c>
      <c r="JE89" s="89" t="e">
        <f ca="1">JE66*JE43/E3_Parameter!$C$19</f>
        <v>#N/A</v>
      </c>
      <c r="JF89" s="89" t="e">
        <f ca="1">JF66*JF43/E3_Parameter!$C$19</f>
        <v>#N/A</v>
      </c>
      <c r="JG89" s="89" t="e">
        <f ca="1">JG66*JG43/E3_Parameter!$C$19</f>
        <v>#N/A</v>
      </c>
      <c r="JH89" s="89" t="e">
        <f ca="1">JH66*JH43/E3_Parameter!$C$19</f>
        <v>#N/A</v>
      </c>
      <c r="JI89" s="89" t="e">
        <f ca="1">JI66*JI43/E3_Parameter!$C$19</f>
        <v>#N/A</v>
      </c>
      <c r="JJ89" s="89" t="e">
        <f ca="1">JJ66*JJ43/E3_Parameter!$C$19</f>
        <v>#N/A</v>
      </c>
      <c r="JK89" s="89" t="e">
        <f ca="1">JK66*JK43/E3_Parameter!$C$19</f>
        <v>#N/A</v>
      </c>
      <c r="JL89" s="89" t="e">
        <f ca="1">JL66*JL43/E3_Parameter!$C$19</f>
        <v>#N/A</v>
      </c>
      <c r="JM89" s="89" t="e">
        <f ca="1">JM66*JM43/E3_Parameter!$C$19</f>
        <v>#N/A</v>
      </c>
      <c r="JN89" s="89" t="e">
        <f ca="1">JN66*JN43/E3_Parameter!$C$19</f>
        <v>#N/A</v>
      </c>
      <c r="JO89" s="89" t="e">
        <f ca="1">JO66*JO43/E3_Parameter!$C$19</f>
        <v>#N/A</v>
      </c>
      <c r="JP89" s="89" t="e">
        <f ca="1">JP66*JP43/E3_Parameter!$C$19</f>
        <v>#N/A</v>
      </c>
      <c r="JQ89" s="89" t="e">
        <f ca="1">JQ66*JQ43/E3_Parameter!$C$19</f>
        <v>#N/A</v>
      </c>
      <c r="JR89" s="89" t="e">
        <f ca="1">JR66*JR43/E3_Parameter!$C$19</f>
        <v>#N/A</v>
      </c>
      <c r="JS89" s="89" t="e">
        <f ca="1">JS66*JS43/E3_Parameter!$C$19</f>
        <v>#N/A</v>
      </c>
      <c r="JT89" s="89" t="e">
        <f ca="1">JT66*JT43/E3_Parameter!$C$19</f>
        <v>#N/A</v>
      </c>
      <c r="JU89" s="89" t="e">
        <f ca="1">JU66*JU43/E3_Parameter!$C$19</f>
        <v>#N/A</v>
      </c>
      <c r="JV89" s="89" t="e">
        <f ca="1">JV66*JV43/E3_Parameter!$C$19</f>
        <v>#N/A</v>
      </c>
      <c r="JW89" s="89" t="e">
        <f ca="1">JW66*JW43/E3_Parameter!$C$19</f>
        <v>#N/A</v>
      </c>
      <c r="JX89" s="89" t="e">
        <f ca="1">JX66*JX43/E3_Parameter!$C$19</f>
        <v>#N/A</v>
      </c>
      <c r="JY89" s="89" t="e">
        <f ca="1">JY66*JY43/E3_Parameter!$C$19</f>
        <v>#N/A</v>
      </c>
      <c r="JZ89" s="89" t="e">
        <f ca="1">JZ66*JZ43/E3_Parameter!$C$19</f>
        <v>#N/A</v>
      </c>
      <c r="KA89" s="89" t="e">
        <f ca="1">KA66*KA43/E3_Parameter!$C$19</f>
        <v>#N/A</v>
      </c>
      <c r="KB89" s="89" t="e">
        <f ca="1">KB66*KB43/E3_Parameter!$C$19</f>
        <v>#N/A</v>
      </c>
      <c r="KC89" s="89" t="e">
        <f ca="1">KC66*KC43/E3_Parameter!$C$19</f>
        <v>#N/A</v>
      </c>
      <c r="KD89" s="89" t="e">
        <f ca="1">KD66*KD43/E3_Parameter!$C$19</f>
        <v>#N/A</v>
      </c>
      <c r="KE89" s="89" t="e">
        <f ca="1">KE66*KE43/E3_Parameter!$C$19</f>
        <v>#N/A</v>
      </c>
      <c r="KF89" s="89" t="e">
        <f ca="1">KF66*KF43/E3_Parameter!$C$19</f>
        <v>#N/A</v>
      </c>
      <c r="KG89" s="89" t="e">
        <f ca="1">KG66*KG43/E3_Parameter!$C$19</f>
        <v>#N/A</v>
      </c>
      <c r="KH89" s="89" t="e">
        <f ca="1">KH66*KH43/E3_Parameter!$C$19</f>
        <v>#N/A</v>
      </c>
      <c r="KI89" s="89" t="e">
        <f ca="1">KI66*KI43/E3_Parameter!$C$19</f>
        <v>#N/A</v>
      </c>
      <c r="KJ89" s="89" t="e">
        <f ca="1">KJ66*KJ43/E3_Parameter!$C$19</f>
        <v>#N/A</v>
      </c>
      <c r="KK89" s="89" t="e">
        <f ca="1">KK66*KK43/E3_Parameter!$C$19</f>
        <v>#N/A</v>
      </c>
      <c r="KL89" s="89" t="e">
        <f ca="1">KL66*KL43/E3_Parameter!$C$19</f>
        <v>#N/A</v>
      </c>
      <c r="KM89" s="89" t="e">
        <f ca="1">KM66*KM43/E3_Parameter!$C$19</f>
        <v>#N/A</v>
      </c>
      <c r="KN89" s="89" t="e">
        <f ca="1">KN66*KN43/E3_Parameter!$C$19</f>
        <v>#N/A</v>
      </c>
      <c r="KO89" s="89" t="e">
        <f ca="1">KO66*KO43/E3_Parameter!$C$19</f>
        <v>#N/A</v>
      </c>
      <c r="KP89" s="89" t="e">
        <f ca="1">KP66*KP43/E3_Parameter!$C$19</f>
        <v>#N/A</v>
      </c>
      <c r="KQ89" s="89" t="e">
        <f ca="1">KQ66*KQ43/E3_Parameter!$C$19</f>
        <v>#N/A</v>
      </c>
      <c r="KR89" s="89" t="e">
        <f ca="1">KR66*KR43/E3_Parameter!$C$19</f>
        <v>#N/A</v>
      </c>
      <c r="KS89" s="89" t="e">
        <f ca="1">KS66*KS43/E3_Parameter!$C$19</f>
        <v>#N/A</v>
      </c>
      <c r="KT89" s="89" t="e">
        <f ca="1">KT66*KT43/E3_Parameter!$C$19</f>
        <v>#N/A</v>
      </c>
      <c r="KU89" s="89" t="e">
        <f ca="1">KU66*KU43/E3_Parameter!$C$19</f>
        <v>#N/A</v>
      </c>
      <c r="KV89" s="89" t="e">
        <f ca="1">KV66*KV43/E3_Parameter!$C$19</f>
        <v>#N/A</v>
      </c>
      <c r="KW89" s="89" t="e">
        <f ca="1">KW66*KW43/E3_Parameter!$C$19</f>
        <v>#N/A</v>
      </c>
      <c r="KX89" s="89" t="e">
        <f ca="1">KX66*KX43/E3_Parameter!$C$19</f>
        <v>#N/A</v>
      </c>
      <c r="KY89" s="89" t="e">
        <f ca="1">KY66*KY43/E3_Parameter!$C$19</f>
        <v>#N/A</v>
      </c>
      <c r="KZ89" s="89" t="e">
        <f ca="1">KZ66*KZ43/E3_Parameter!$C$19</f>
        <v>#N/A</v>
      </c>
      <c r="LA89" s="89" t="e">
        <f ca="1">LA66*LA43/E3_Parameter!$C$19</f>
        <v>#N/A</v>
      </c>
      <c r="LB89" s="89" t="e">
        <f ca="1">LB66*LB43/E3_Parameter!$C$19</f>
        <v>#N/A</v>
      </c>
      <c r="LC89" s="89" t="e">
        <f ca="1">LC66*LC43/E3_Parameter!$C$19</f>
        <v>#N/A</v>
      </c>
      <c r="LD89" s="89" t="e">
        <f ca="1">LD66*LD43/E3_Parameter!$C$19</f>
        <v>#N/A</v>
      </c>
      <c r="LE89" s="89" t="e">
        <f ca="1">LE66*LE43/E3_Parameter!$C$19</f>
        <v>#N/A</v>
      </c>
      <c r="LF89" s="89" t="e">
        <f ca="1">LF66*LF43/E3_Parameter!$C$19</f>
        <v>#N/A</v>
      </c>
      <c r="LG89" s="89" t="e">
        <f ca="1">LG66*LG43/E3_Parameter!$C$19</f>
        <v>#N/A</v>
      </c>
      <c r="LH89" s="89" t="e">
        <f ca="1">LH66*LH43/E3_Parameter!$C$19</f>
        <v>#N/A</v>
      </c>
      <c r="LI89" s="89" t="e">
        <f ca="1">LI66*LI43/E3_Parameter!$C$19</f>
        <v>#N/A</v>
      </c>
      <c r="LJ89" s="89" t="e">
        <f ca="1">LJ66*LJ43/E3_Parameter!$C$19</f>
        <v>#N/A</v>
      </c>
      <c r="LK89" s="89" t="e">
        <f ca="1">LK66*LK43/E3_Parameter!$C$19</f>
        <v>#N/A</v>
      </c>
      <c r="LL89" s="89" t="e">
        <f ca="1">LL66*LL43/E3_Parameter!$C$19</f>
        <v>#N/A</v>
      </c>
      <c r="LM89" s="89" t="e">
        <f ca="1">LM66*LM43/E3_Parameter!$C$19</f>
        <v>#N/A</v>
      </c>
      <c r="LN89" s="89" t="e">
        <f ca="1">LN66*LN43/E3_Parameter!$C$19</f>
        <v>#N/A</v>
      </c>
      <c r="LO89" s="89" t="e">
        <f ca="1">LO66*LO43/E3_Parameter!$C$19</f>
        <v>#N/A</v>
      </c>
      <c r="LP89" s="89" t="e">
        <f ca="1">LP66*LP43/E3_Parameter!$C$19</f>
        <v>#N/A</v>
      </c>
      <c r="LQ89" s="89" t="e">
        <f ca="1">LQ66*LQ43/E3_Parameter!$C$19</f>
        <v>#N/A</v>
      </c>
      <c r="LR89" s="89" t="e">
        <f ca="1">LR66*LR43/E3_Parameter!$C$19</f>
        <v>#N/A</v>
      </c>
      <c r="LS89" s="89" t="e">
        <f ca="1">LS66*LS43/E3_Parameter!$C$19</f>
        <v>#N/A</v>
      </c>
      <c r="LT89" s="89" t="e">
        <f ca="1">LT66*LT43/E3_Parameter!$C$19</f>
        <v>#N/A</v>
      </c>
      <c r="LU89" s="89" t="e">
        <f ca="1">LU66*LU43/E3_Parameter!$C$19</f>
        <v>#N/A</v>
      </c>
      <c r="LV89" s="89" t="e">
        <f ca="1">LV66*LV43/E3_Parameter!$C$19</f>
        <v>#N/A</v>
      </c>
      <c r="LW89" s="89" t="e">
        <f ca="1">LW66*LW43/E3_Parameter!$C$19</f>
        <v>#N/A</v>
      </c>
      <c r="LX89" s="89" t="e">
        <f ca="1">LX66*LX43/E3_Parameter!$C$19</f>
        <v>#N/A</v>
      </c>
      <c r="LY89" s="89" t="e">
        <f ca="1">LY66*LY43/E3_Parameter!$C$19</f>
        <v>#N/A</v>
      </c>
      <c r="LZ89" s="89" t="e">
        <f ca="1">LZ66*LZ43/E3_Parameter!$C$19</f>
        <v>#N/A</v>
      </c>
      <c r="MA89" s="89" t="e">
        <f ca="1">MA66*MA43/E3_Parameter!$C$19</f>
        <v>#N/A</v>
      </c>
      <c r="MB89" s="89" t="e">
        <f ca="1">MB66*MB43/E3_Parameter!$C$19</f>
        <v>#N/A</v>
      </c>
      <c r="MC89" s="89" t="e">
        <f ca="1">MC66*MC43/E3_Parameter!$C$19</f>
        <v>#N/A</v>
      </c>
      <c r="MD89" s="89" t="e">
        <f ca="1">MD66*MD43/E3_Parameter!$C$19</f>
        <v>#N/A</v>
      </c>
      <c r="ME89" s="89" t="e">
        <f ca="1">ME66*ME43/E3_Parameter!$C$19</f>
        <v>#N/A</v>
      </c>
      <c r="MF89" s="89" t="e">
        <f ca="1">MF66*MF43/E3_Parameter!$C$19</f>
        <v>#N/A</v>
      </c>
      <c r="MG89" s="89" t="e">
        <f ca="1">MG66*MG43/E3_Parameter!$C$19</f>
        <v>#N/A</v>
      </c>
      <c r="MH89" s="89" t="e">
        <f ca="1">MH66*MH43/E3_Parameter!$C$19</f>
        <v>#N/A</v>
      </c>
      <c r="MI89" s="89" t="e">
        <f ca="1">MI66*MI43/E3_Parameter!$C$19</f>
        <v>#N/A</v>
      </c>
      <c r="MJ89" s="89" t="e">
        <f ca="1">MJ66*MJ43/E3_Parameter!$C$19</f>
        <v>#N/A</v>
      </c>
      <c r="MK89" s="89" t="e">
        <f ca="1">MK66*MK43/E3_Parameter!$C$19</f>
        <v>#N/A</v>
      </c>
      <c r="ML89" s="89" t="e">
        <f ca="1">ML66*ML43/E3_Parameter!$C$19</f>
        <v>#N/A</v>
      </c>
      <c r="MM89" s="89" t="e">
        <f ca="1">MM66*MM43/E3_Parameter!$C$19</f>
        <v>#N/A</v>
      </c>
      <c r="MN89" s="89" t="e">
        <f ca="1">MN66*MN43/E3_Parameter!$C$19</f>
        <v>#N/A</v>
      </c>
      <c r="MO89" s="89" t="e">
        <f ca="1">MO66*MO43/E3_Parameter!$C$19</f>
        <v>#N/A</v>
      </c>
      <c r="MP89" s="89" t="e">
        <f ca="1">MP66*MP43/E3_Parameter!$C$19</f>
        <v>#N/A</v>
      </c>
      <c r="MQ89" s="89" t="e">
        <f ca="1">MQ66*MQ43/E3_Parameter!$C$19</f>
        <v>#N/A</v>
      </c>
      <c r="MR89" s="89" t="e">
        <f ca="1">MR66*MR43/E3_Parameter!$C$19</f>
        <v>#N/A</v>
      </c>
      <c r="MS89" s="89" t="e">
        <f ca="1">MS66*MS43/E3_Parameter!$C$19</f>
        <v>#N/A</v>
      </c>
      <c r="MT89" s="89" t="e">
        <f ca="1">MT66*MT43/E3_Parameter!$C$19</f>
        <v>#N/A</v>
      </c>
      <c r="MU89" s="89" t="e">
        <f ca="1">MU66*MU43/E3_Parameter!$C$19</f>
        <v>#N/A</v>
      </c>
      <c r="MV89" s="89" t="e">
        <f ca="1">MV66*MV43/E3_Parameter!$C$19</f>
        <v>#N/A</v>
      </c>
      <c r="MW89" s="89" t="e">
        <f ca="1">MW66*MW43/E3_Parameter!$C$19</f>
        <v>#N/A</v>
      </c>
      <c r="MX89" s="89" t="e">
        <f ca="1">MX66*MX43/E3_Parameter!$C$19</f>
        <v>#N/A</v>
      </c>
      <c r="MY89" s="89" t="e">
        <f ca="1">MY66*MY43/E3_Parameter!$C$19</f>
        <v>#N/A</v>
      </c>
      <c r="MZ89" s="89" t="e">
        <f ca="1">MZ66*MZ43/E3_Parameter!$C$19</f>
        <v>#N/A</v>
      </c>
      <c r="NA89" s="89" t="e">
        <f ca="1">NA66*NA43/E3_Parameter!$C$19</f>
        <v>#N/A</v>
      </c>
      <c r="NB89" s="89" t="e">
        <f ca="1">NB66*NB43/E3_Parameter!$C$19</f>
        <v>#N/A</v>
      </c>
      <c r="NC89" s="89" t="e">
        <f ca="1">NC66*NC43/E3_Parameter!$C$19</f>
        <v>#N/A</v>
      </c>
      <c r="ND89" s="89" t="e">
        <f ca="1">ND66*ND43/E3_Parameter!$C$19</f>
        <v>#N/A</v>
      </c>
      <c r="NE89" s="89" t="e">
        <f ca="1">NE66*NE43/E3_Parameter!$C$19</f>
        <v>#N/A</v>
      </c>
      <c r="NF89" s="89" t="e">
        <f ca="1">NF66*NF43/E3_Parameter!$C$19</f>
        <v>#N/A</v>
      </c>
      <c r="NG89" s="89" t="e">
        <f ca="1">NG66*NG43/E3_Parameter!$C$19</f>
        <v>#N/A</v>
      </c>
      <c r="NH89" s="89" t="e">
        <f ca="1">NH66*NH43/E3_Parameter!$C$19</f>
        <v>#N/A</v>
      </c>
      <c r="NI89" s="89" t="e">
        <f ca="1">NI66*NI43/E3_Parameter!$C$19</f>
        <v>#N/A</v>
      </c>
      <c r="NJ89" s="89" t="e">
        <f ca="1">NJ66*NJ43/E3_Parameter!$C$19</f>
        <v>#N/A</v>
      </c>
      <c r="NK89" s="89" t="e">
        <f ca="1">NK66*NK43/E3_Parameter!$C$19</f>
        <v>#N/A</v>
      </c>
      <c r="NL89" s="89" t="e">
        <f ca="1">NL66*NL43/E3_Parameter!$C$19</f>
        <v>#N/A</v>
      </c>
      <c r="NM89" s="89" t="e">
        <f ca="1">NM66*NM43/E3_Parameter!$C$19</f>
        <v>#N/A</v>
      </c>
      <c r="NN89" s="89" t="e">
        <f ca="1">NN66*NN43/E3_Parameter!$C$19</f>
        <v>#N/A</v>
      </c>
      <c r="NO89" s="89" t="e">
        <f ca="1">NO66*NO43/E3_Parameter!$C$19</f>
        <v>#N/A</v>
      </c>
      <c r="NP89" s="89" t="e">
        <f ca="1">NP66*NP43/E3_Parameter!$C$19</f>
        <v>#N/A</v>
      </c>
      <c r="NQ89" s="89" t="e">
        <f ca="1">NQ66*NQ43/E3_Parameter!$C$19</f>
        <v>#N/A</v>
      </c>
      <c r="NR89" s="89" t="e">
        <f ca="1">NR66*NR43/E3_Parameter!$C$19</f>
        <v>#N/A</v>
      </c>
      <c r="NS89" s="89" t="e">
        <f ca="1">NS66*NS43/E3_Parameter!$C$19</f>
        <v>#N/A</v>
      </c>
      <c r="NT89" s="89" t="e">
        <f ca="1">NT66*NT43/E3_Parameter!$C$19</f>
        <v>#N/A</v>
      </c>
      <c r="NU89" s="89" t="e">
        <f ca="1">NU66*NU43/E3_Parameter!$C$19</f>
        <v>#N/A</v>
      </c>
      <c r="NV89" s="89" t="e">
        <f ca="1">NV66*NV43/E3_Parameter!$C$19</f>
        <v>#N/A</v>
      </c>
      <c r="NW89" s="89" t="e">
        <f ca="1">NW66*NW43/E3_Parameter!$C$19</f>
        <v>#N/A</v>
      </c>
      <c r="NX89" s="89" t="e">
        <f ca="1">NX66*NX43/E3_Parameter!$C$19</f>
        <v>#N/A</v>
      </c>
      <c r="NY89" s="89" t="e">
        <f ca="1">NY66*NY43/E3_Parameter!$C$19</f>
        <v>#N/A</v>
      </c>
      <c r="NZ89" s="89" t="e">
        <f ca="1">NZ66*NZ43/E3_Parameter!$C$19</f>
        <v>#N/A</v>
      </c>
      <c r="OA89" s="89" t="e">
        <f ca="1">OA66*OA43/E3_Parameter!$C$19</f>
        <v>#N/A</v>
      </c>
      <c r="OB89" s="89" t="e">
        <f ca="1">OB66*OB43/E3_Parameter!$C$19</f>
        <v>#N/A</v>
      </c>
      <c r="OC89" s="89" t="e">
        <f ca="1">OC66*OC43/E3_Parameter!$C$19</f>
        <v>#N/A</v>
      </c>
      <c r="OD89" s="89" t="e">
        <f ca="1">OD66*OD43/E3_Parameter!$C$19</f>
        <v>#N/A</v>
      </c>
      <c r="OE89" s="89" t="e">
        <f ca="1">OE66*OE43/E3_Parameter!$C$19</f>
        <v>#N/A</v>
      </c>
      <c r="OF89" s="89" t="e">
        <f ca="1">OF66*OF43/E3_Parameter!$C$19</f>
        <v>#N/A</v>
      </c>
      <c r="OG89" s="89" t="e">
        <f ca="1">OG66*OG43/E3_Parameter!$C$19</f>
        <v>#N/A</v>
      </c>
      <c r="OH89" s="89" t="e">
        <f ca="1">OH66*OH43/E3_Parameter!$C$19</f>
        <v>#N/A</v>
      </c>
      <c r="OI89" s="89" t="e">
        <f ca="1">OI66*OI43/E3_Parameter!$C$19</f>
        <v>#N/A</v>
      </c>
      <c r="OJ89" s="89" t="e">
        <f ca="1">OJ66*OJ43/E3_Parameter!$C$19</f>
        <v>#N/A</v>
      </c>
      <c r="OK89" s="89" t="e">
        <f ca="1">OK66*OK43/E3_Parameter!$C$19</f>
        <v>#N/A</v>
      </c>
      <c r="OL89" s="89" t="e">
        <f ca="1">OL66*OL43/E3_Parameter!$C$19</f>
        <v>#N/A</v>
      </c>
      <c r="OM89" s="89" t="e">
        <f ca="1">OM66*OM43/E3_Parameter!$C$19</f>
        <v>#N/A</v>
      </c>
    </row>
    <row r="90" spans="2:403" x14ac:dyDescent="0.3">
      <c r="B90" s="84">
        <v>800</v>
      </c>
      <c r="C90" s="85" t="s">
        <v>308</v>
      </c>
      <c r="D90" s="89">
        <f ca="1">D67*D44/E3_Parameter!$C$19</f>
        <v>21643.570619279402</v>
      </c>
      <c r="E90" s="89">
        <f ca="1">E67*E44/E3_Parameter!$C$19</f>
        <v>591.21977562338441</v>
      </c>
      <c r="F90" s="89">
        <f ca="1">F67*F44/E3_Parameter!$C$19</f>
        <v>21052.350843656015</v>
      </c>
      <c r="G90" s="89">
        <f ca="1">G67*G44/E3_Parameter!$C$19</f>
        <v>10346.346073409228</v>
      </c>
      <c r="H90" s="89">
        <f ca="1">H67*H44/E3_Parameter!$C$19</f>
        <v>4138.5384293636926</v>
      </c>
      <c r="I90" s="89">
        <f ca="1">I67*I44/E3_Parameter!$C$19</f>
        <v>2069.2692146818463</v>
      </c>
      <c r="J90" s="89">
        <f ca="1">J67*J44/E3_Parameter!$C$19</f>
        <v>2069.2692146818463</v>
      </c>
      <c r="K90" s="89">
        <f ca="1">K67*K44/E3_Parameter!$C$19</f>
        <v>6207.8076440455379</v>
      </c>
      <c r="L90" s="89">
        <f ca="1">L67*L44/E3_Parameter!$C$19</f>
        <v>2069.2692146818463</v>
      </c>
      <c r="M90" s="89">
        <f ca="1">M67*M44/E3_Parameter!$C$19</f>
        <v>4138.5384293636926</v>
      </c>
      <c r="N90" s="89">
        <f ca="1">N67*N44/E3_Parameter!$C$19</f>
        <v>2069.2692146818463</v>
      </c>
      <c r="O90" s="89">
        <f ca="1">O67*O44/E3_Parameter!$C$19</f>
        <v>2069.2692146818463</v>
      </c>
      <c r="P90" s="89">
        <f ca="1">P67*P44/E3_Parameter!$C$19</f>
        <v>10706.004770246791</v>
      </c>
      <c r="Q90" s="89">
        <f ca="1">Q67*Q44/E3_Parameter!$C$19</f>
        <v>5370.2462952457436</v>
      </c>
      <c r="R90" s="89">
        <f ca="1">R67*R44/E3_Parameter!$C$19</f>
        <v>5335.7584750010465</v>
      </c>
      <c r="S90" s="89">
        <f ca="1">S67*S44/E3_Parameter!$C$19</f>
        <v>2438.7815744464615</v>
      </c>
      <c r="T90" s="89">
        <f ca="1">T67*T44/E3_Parameter!$C$19</f>
        <v>2896.9769005545841</v>
      </c>
      <c r="U90" s="89">
        <f ca="1">U67*U44/E3_Parameter!$C$19</f>
        <v>1478.0494390584613</v>
      </c>
      <c r="V90" s="89">
        <f ca="1">V67*V44/E3_Parameter!$C$19</f>
        <v>1418.9274614961232</v>
      </c>
      <c r="W90" s="89">
        <f ca="1">W67*W44/E3_Parameter!$C$19</f>
        <v>177.36593268701537</v>
      </c>
      <c r="X90" s="89">
        <f ca="1">X67*X44/E3_Parameter!$C$19</f>
        <v>1241.5615288091076</v>
      </c>
      <c r="Y90" s="89">
        <f ca="1">Y67*Y44/E3_Parameter!$C$19</f>
        <v>177.36593268701537</v>
      </c>
      <c r="Z90" s="89">
        <f ca="1">Z67*Z44/E3_Parameter!$C$19</f>
        <v>1064.1955961220922</v>
      </c>
      <c r="AA90" s="89">
        <f ca="1">AA67*AA44/E3_Parameter!$C$19</f>
        <v>177.36593268701537</v>
      </c>
      <c r="AB90" s="89">
        <f ca="1">AB67*AB44/E3_Parameter!$C$19</f>
        <v>886.82966343507678</v>
      </c>
      <c r="AC90" s="89">
        <f ca="1">AC67*AC44/E3_Parameter!$C$19</f>
        <v>177.36593268701537</v>
      </c>
      <c r="AD90" s="89">
        <f ca="1">AD67*AD44/E3_Parameter!$C$19</f>
        <v>709.46373074806149</v>
      </c>
      <c r="AE90" s="89">
        <f ca="1">AE67*AE44/E3_Parameter!$C$19</f>
        <v>177.36593268701537</v>
      </c>
      <c r="AF90" s="89">
        <f ca="1">AF67*AF44/E3_Parameter!$C$19</f>
        <v>532.09779806104609</v>
      </c>
      <c r="AG90" s="89">
        <f ca="1">AG67*AG44/E3_Parameter!$C$19</f>
        <v>177.36593268701537</v>
      </c>
      <c r="AH90" s="89">
        <f ca="1">AH67*AH44/E3_Parameter!$C$19</f>
        <v>354.73186537403075</v>
      </c>
      <c r="AI90" s="89">
        <f ca="1">AI67*AI44/E3_Parameter!$C$19</f>
        <v>177.36593268701537</v>
      </c>
      <c r="AJ90" s="89">
        <f ca="1">AJ67*AJ44/E3_Parameter!$C$19</f>
        <v>177.36593268701537</v>
      </c>
      <c r="AK90" s="89" t="e">
        <f ca="1">AK67*AK44/E3_Parameter!$C$19</f>
        <v>#N/A</v>
      </c>
      <c r="AL90" s="89" t="e">
        <f ca="1">AL67*AL44/E3_Parameter!$C$19</f>
        <v>#N/A</v>
      </c>
      <c r="AM90" s="89" t="e">
        <f ca="1">AM67*AM44/E3_Parameter!$C$19</f>
        <v>#N/A</v>
      </c>
      <c r="AN90" s="89" t="e">
        <f ca="1">AN67*AN44/E3_Parameter!$C$19</f>
        <v>#N/A</v>
      </c>
      <c r="AO90" s="89" t="e">
        <f ca="1">AO67*AO44/E3_Parameter!$C$19</f>
        <v>#N/A</v>
      </c>
      <c r="AP90" s="89" t="e">
        <f ca="1">AP67*AP44/E3_Parameter!$C$19</f>
        <v>#N/A</v>
      </c>
      <c r="AQ90" s="89" t="e">
        <f ca="1">AQ67*AQ44/E3_Parameter!$C$19</f>
        <v>#N/A</v>
      </c>
      <c r="AR90" s="89" t="e">
        <f ca="1">AR67*AR44/E3_Parameter!$C$19</f>
        <v>#N/A</v>
      </c>
      <c r="AS90" s="89" t="e">
        <f ca="1">AS67*AS44/E3_Parameter!$C$19</f>
        <v>#N/A</v>
      </c>
      <c r="AT90" s="89" t="e">
        <f ca="1">AT67*AT44/E3_Parameter!$C$19</f>
        <v>#N/A</v>
      </c>
      <c r="AU90" s="89" t="e">
        <f ca="1">AU67*AU44/E3_Parameter!$C$19</f>
        <v>#N/A</v>
      </c>
      <c r="AV90" s="89" t="e">
        <f ca="1">AV67*AV44/E3_Parameter!$C$19</f>
        <v>#N/A</v>
      </c>
      <c r="AW90" s="89" t="e">
        <f ca="1">AW67*AW44/E3_Parameter!$C$19</f>
        <v>#N/A</v>
      </c>
      <c r="AX90" s="89" t="e">
        <f ca="1">AX67*AX44/E3_Parameter!$C$19</f>
        <v>#N/A</v>
      </c>
      <c r="AY90" s="89" t="e">
        <f ca="1">AY67*AY44/E3_Parameter!$C$19</f>
        <v>#N/A</v>
      </c>
      <c r="AZ90" s="89" t="e">
        <f ca="1">AZ67*AZ44/E3_Parameter!$C$19</f>
        <v>#N/A</v>
      </c>
      <c r="BA90" s="89" t="e">
        <f ca="1">BA67*BA44/E3_Parameter!$C$19</f>
        <v>#N/A</v>
      </c>
      <c r="BB90" s="89" t="e">
        <f ca="1">BB67*BB44/E3_Parameter!$C$19</f>
        <v>#N/A</v>
      </c>
      <c r="BC90" s="89" t="e">
        <f ca="1">BC67*BC44/E3_Parameter!$C$19</f>
        <v>#N/A</v>
      </c>
      <c r="BD90" s="89" t="e">
        <f ca="1">BD67*BD44/E3_Parameter!$C$19</f>
        <v>#N/A</v>
      </c>
      <c r="BE90" s="89" t="e">
        <f ca="1">BE67*BE44/E3_Parameter!$C$19</f>
        <v>#N/A</v>
      </c>
      <c r="BF90" s="89" t="e">
        <f ca="1">BF67*BF44/E3_Parameter!$C$19</f>
        <v>#N/A</v>
      </c>
      <c r="BG90" s="89" t="e">
        <f ca="1">BG67*BG44/E3_Parameter!$C$19</f>
        <v>#N/A</v>
      </c>
      <c r="BH90" s="89" t="e">
        <f ca="1">BH67*BH44/E3_Parameter!$C$19</f>
        <v>#N/A</v>
      </c>
      <c r="BI90" s="89" t="e">
        <f ca="1">BI67*BI44/E3_Parameter!$C$19</f>
        <v>#N/A</v>
      </c>
      <c r="BJ90" s="89" t="e">
        <f ca="1">BJ67*BJ44/E3_Parameter!$C$19</f>
        <v>#N/A</v>
      </c>
      <c r="BK90" s="89" t="e">
        <f ca="1">BK67*BK44/E3_Parameter!$C$19</f>
        <v>#N/A</v>
      </c>
      <c r="BL90" s="89" t="e">
        <f ca="1">BL67*BL44/E3_Parameter!$C$19</f>
        <v>#N/A</v>
      </c>
      <c r="BM90" s="89" t="e">
        <f ca="1">BM67*BM44/E3_Parameter!$C$19</f>
        <v>#N/A</v>
      </c>
      <c r="BN90" s="89" t="e">
        <f ca="1">BN67*BN44/E3_Parameter!$C$19</f>
        <v>#N/A</v>
      </c>
      <c r="BO90" s="89" t="e">
        <f ca="1">BO67*BO44/E3_Parameter!$C$19</f>
        <v>#N/A</v>
      </c>
      <c r="BP90" s="89" t="e">
        <f ca="1">BP67*BP44/E3_Parameter!$C$19</f>
        <v>#N/A</v>
      </c>
      <c r="BQ90" s="89" t="e">
        <f ca="1">BQ67*BQ44/E3_Parameter!$C$19</f>
        <v>#N/A</v>
      </c>
      <c r="BR90" s="89" t="e">
        <f ca="1">BR67*BR44/E3_Parameter!$C$19</f>
        <v>#N/A</v>
      </c>
      <c r="BS90" s="89" t="e">
        <f ca="1">BS67*BS44/E3_Parameter!$C$19</f>
        <v>#N/A</v>
      </c>
      <c r="BT90" s="89" t="e">
        <f ca="1">BT67*BT44/E3_Parameter!$C$19</f>
        <v>#N/A</v>
      </c>
      <c r="BU90" s="89" t="e">
        <f ca="1">BU67*BU44/E3_Parameter!$C$19</f>
        <v>#N/A</v>
      </c>
      <c r="BV90" s="89" t="e">
        <f ca="1">BV67*BV44/E3_Parameter!$C$19</f>
        <v>#N/A</v>
      </c>
      <c r="BW90" s="89" t="e">
        <f ca="1">BW67*BW44/E3_Parameter!$C$19</f>
        <v>#N/A</v>
      </c>
      <c r="BX90" s="89" t="e">
        <f ca="1">BX67*BX44/E3_Parameter!$C$19</f>
        <v>#N/A</v>
      </c>
      <c r="BY90" s="89" t="e">
        <f ca="1">BY67*BY44/E3_Parameter!$C$19</f>
        <v>#N/A</v>
      </c>
      <c r="BZ90" s="89" t="e">
        <f ca="1">BZ67*BZ44/E3_Parameter!$C$19</f>
        <v>#N/A</v>
      </c>
      <c r="CA90" s="89" t="e">
        <f ca="1">CA67*CA44/E3_Parameter!$C$19</f>
        <v>#N/A</v>
      </c>
      <c r="CB90" s="89" t="e">
        <f ca="1">CB67*CB44/E3_Parameter!$C$19</f>
        <v>#N/A</v>
      </c>
      <c r="CC90" s="89" t="e">
        <f ca="1">CC67*CC44/E3_Parameter!$C$19</f>
        <v>#N/A</v>
      </c>
      <c r="CD90" s="89" t="e">
        <f ca="1">CD67*CD44/E3_Parameter!$C$19</f>
        <v>#N/A</v>
      </c>
      <c r="CE90" s="89" t="e">
        <f ca="1">CE67*CE44/E3_Parameter!$C$19</f>
        <v>#N/A</v>
      </c>
      <c r="CF90" s="89" t="e">
        <f ca="1">CF67*CF44/E3_Parameter!$C$19</f>
        <v>#N/A</v>
      </c>
      <c r="CG90" s="89" t="e">
        <f ca="1">CG67*CG44/E3_Parameter!$C$19</f>
        <v>#N/A</v>
      </c>
      <c r="CH90" s="89" t="e">
        <f ca="1">CH67*CH44/E3_Parameter!$C$19</f>
        <v>#N/A</v>
      </c>
      <c r="CI90" s="89" t="e">
        <f ca="1">CI67*CI44/E3_Parameter!$C$19</f>
        <v>#N/A</v>
      </c>
      <c r="CJ90" s="89" t="e">
        <f ca="1">CJ67*CJ44/E3_Parameter!$C$19</f>
        <v>#N/A</v>
      </c>
      <c r="CK90" s="89" t="e">
        <f ca="1">CK67*CK44/E3_Parameter!$C$19</f>
        <v>#N/A</v>
      </c>
      <c r="CL90" s="89" t="e">
        <f ca="1">CL67*CL44/E3_Parameter!$C$19</f>
        <v>#N/A</v>
      </c>
      <c r="CM90" s="89" t="e">
        <f ca="1">CM67*CM44/E3_Parameter!$C$19</f>
        <v>#N/A</v>
      </c>
      <c r="CN90" s="89" t="e">
        <f ca="1">CN67*CN44/E3_Parameter!$C$19</f>
        <v>#N/A</v>
      </c>
      <c r="CO90" s="89" t="e">
        <f ca="1">CO67*CO44/E3_Parameter!$C$19</f>
        <v>#N/A</v>
      </c>
      <c r="CP90" s="89" t="e">
        <f ca="1">CP67*CP44/E3_Parameter!$C$19</f>
        <v>#N/A</v>
      </c>
      <c r="CQ90" s="89" t="e">
        <f ca="1">CQ67*CQ44/E3_Parameter!$C$19</f>
        <v>#N/A</v>
      </c>
      <c r="CR90" s="89" t="e">
        <f ca="1">CR67*CR44/E3_Parameter!$C$19</f>
        <v>#N/A</v>
      </c>
      <c r="CS90" s="89" t="e">
        <f ca="1">CS67*CS44/E3_Parameter!$C$19</f>
        <v>#N/A</v>
      </c>
      <c r="CT90" s="89" t="e">
        <f ca="1">CT67*CT44/E3_Parameter!$C$19</f>
        <v>#N/A</v>
      </c>
      <c r="CU90" s="89" t="e">
        <f ca="1">CU67*CU44/E3_Parameter!$C$19</f>
        <v>#N/A</v>
      </c>
      <c r="CV90" s="89" t="e">
        <f ca="1">CV67*CV44/E3_Parameter!$C$19</f>
        <v>#N/A</v>
      </c>
      <c r="CW90" s="89" t="e">
        <f ca="1">CW67*CW44/E3_Parameter!$C$19</f>
        <v>#N/A</v>
      </c>
      <c r="CX90" s="89" t="e">
        <f ca="1">CX67*CX44/E3_Parameter!$C$19</f>
        <v>#N/A</v>
      </c>
      <c r="CY90" s="89" t="e">
        <f ca="1">CY67*CY44/E3_Parameter!$C$19</f>
        <v>#N/A</v>
      </c>
      <c r="CZ90" s="89" t="e">
        <f ca="1">CZ67*CZ44/E3_Parameter!$C$19</f>
        <v>#N/A</v>
      </c>
      <c r="DA90" s="89" t="e">
        <f ca="1">DA67*DA44/E3_Parameter!$C$19</f>
        <v>#N/A</v>
      </c>
      <c r="DB90" s="89" t="e">
        <f ca="1">DB67*DB44/E3_Parameter!$C$19</f>
        <v>#N/A</v>
      </c>
      <c r="DC90" s="89" t="e">
        <f ca="1">DC67*DC44/E3_Parameter!$C$19</f>
        <v>#N/A</v>
      </c>
      <c r="DD90" s="89" t="e">
        <f ca="1">DD67*DD44/E3_Parameter!$C$19</f>
        <v>#N/A</v>
      </c>
      <c r="DE90" s="89" t="e">
        <f ca="1">DE67*DE44/E3_Parameter!$C$19</f>
        <v>#N/A</v>
      </c>
      <c r="DF90" s="89" t="e">
        <f ca="1">DF67*DF44/E3_Parameter!$C$19</f>
        <v>#N/A</v>
      </c>
      <c r="DG90" s="89" t="e">
        <f ca="1">DG67*DG44/E3_Parameter!$C$19</f>
        <v>#N/A</v>
      </c>
      <c r="DH90" s="89" t="e">
        <f ca="1">DH67*DH44/E3_Parameter!$C$19</f>
        <v>#N/A</v>
      </c>
      <c r="DI90" s="89" t="e">
        <f ca="1">DI67*DI44/E3_Parameter!$C$19</f>
        <v>#N/A</v>
      </c>
      <c r="DJ90" s="89" t="e">
        <f ca="1">DJ67*DJ44/E3_Parameter!$C$19</f>
        <v>#N/A</v>
      </c>
      <c r="DK90" s="89" t="e">
        <f ca="1">DK67*DK44/E3_Parameter!$C$19</f>
        <v>#N/A</v>
      </c>
      <c r="DL90" s="89" t="e">
        <f ca="1">DL67*DL44/E3_Parameter!$C$19</f>
        <v>#N/A</v>
      </c>
      <c r="DM90" s="89" t="e">
        <f ca="1">DM67*DM44/E3_Parameter!$C$19</f>
        <v>#N/A</v>
      </c>
      <c r="DN90" s="89" t="e">
        <f ca="1">DN67*DN44/E3_Parameter!$C$19</f>
        <v>#N/A</v>
      </c>
      <c r="DO90" s="89" t="e">
        <f ca="1">DO67*DO44/E3_Parameter!$C$19</f>
        <v>#N/A</v>
      </c>
      <c r="DP90" s="89" t="e">
        <f ca="1">DP67*DP44/E3_Parameter!$C$19</f>
        <v>#N/A</v>
      </c>
      <c r="DQ90" s="89" t="e">
        <f ca="1">DQ67*DQ44/E3_Parameter!$C$19</f>
        <v>#N/A</v>
      </c>
      <c r="DR90" s="89" t="e">
        <f ca="1">DR67*DR44/E3_Parameter!$C$19</f>
        <v>#N/A</v>
      </c>
      <c r="DS90" s="89" t="e">
        <f ca="1">DS67*DS44/E3_Parameter!$C$19</f>
        <v>#N/A</v>
      </c>
      <c r="DT90" s="89" t="e">
        <f ca="1">DT67*DT44/E3_Parameter!$C$19</f>
        <v>#N/A</v>
      </c>
      <c r="DU90" s="89" t="e">
        <f ca="1">DU67*DU44/E3_Parameter!$C$19</f>
        <v>#N/A</v>
      </c>
      <c r="DV90" s="89" t="e">
        <f ca="1">DV67*DV44/E3_Parameter!$C$19</f>
        <v>#N/A</v>
      </c>
      <c r="DW90" s="89" t="e">
        <f ca="1">DW67*DW44/E3_Parameter!$C$19</f>
        <v>#N/A</v>
      </c>
      <c r="DX90" s="89" t="e">
        <f ca="1">DX67*DX44/E3_Parameter!$C$19</f>
        <v>#N/A</v>
      </c>
      <c r="DY90" s="89" t="e">
        <f ca="1">DY67*DY44/E3_Parameter!$C$19</f>
        <v>#N/A</v>
      </c>
      <c r="DZ90" s="89" t="e">
        <f ca="1">DZ67*DZ44/E3_Parameter!$C$19</f>
        <v>#N/A</v>
      </c>
      <c r="EA90" s="89" t="e">
        <f ca="1">EA67*EA44/E3_Parameter!$C$19</f>
        <v>#N/A</v>
      </c>
      <c r="EB90" s="89" t="e">
        <f ca="1">EB67*EB44/E3_Parameter!$C$19</f>
        <v>#N/A</v>
      </c>
      <c r="EC90" s="89" t="e">
        <f ca="1">EC67*EC44/E3_Parameter!$C$19</f>
        <v>#N/A</v>
      </c>
      <c r="ED90" s="89" t="e">
        <f ca="1">ED67*ED44/E3_Parameter!$C$19</f>
        <v>#N/A</v>
      </c>
      <c r="EE90" s="89" t="e">
        <f ca="1">EE67*EE44/E3_Parameter!$C$19</f>
        <v>#N/A</v>
      </c>
      <c r="EF90" s="89" t="e">
        <f ca="1">EF67*EF44/E3_Parameter!$C$19</f>
        <v>#N/A</v>
      </c>
      <c r="EG90" s="89" t="e">
        <f ca="1">EG67*EG44/E3_Parameter!$C$19</f>
        <v>#N/A</v>
      </c>
      <c r="EH90" s="89" t="e">
        <f ca="1">EH67*EH44/E3_Parameter!$C$19</f>
        <v>#N/A</v>
      </c>
      <c r="EI90" s="89" t="e">
        <f ca="1">EI67*EI44/E3_Parameter!$C$19</f>
        <v>#N/A</v>
      </c>
      <c r="EJ90" s="89" t="e">
        <f ca="1">EJ67*EJ44/E3_Parameter!$C$19</f>
        <v>#N/A</v>
      </c>
      <c r="EK90" s="89" t="e">
        <f ca="1">EK67*EK44/E3_Parameter!$C$19</f>
        <v>#N/A</v>
      </c>
      <c r="EL90" s="89" t="e">
        <f ca="1">EL67*EL44/E3_Parameter!$C$19</f>
        <v>#N/A</v>
      </c>
      <c r="EM90" s="89" t="e">
        <f ca="1">EM67*EM44/E3_Parameter!$C$19</f>
        <v>#N/A</v>
      </c>
      <c r="EN90" s="89" t="e">
        <f ca="1">EN67*EN44/E3_Parameter!$C$19</f>
        <v>#N/A</v>
      </c>
      <c r="EO90" s="89" t="e">
        <f ca="1">EO67*EO44/E3_Parameter!$C$19</f>
        <v>#N/A</v>
      </c>
      <c r="EP90" s="89" t="e">
        <f ca="1">EP67*EP44/E3_Parameter!$C$19</f>
        <v>#N/A</v>
      </c>
      <c r="EQ90" s="89" t="e">
        <f ca="1">EQ67*EQ44/E3_Parameter!$C$19</f>
        <v>#N/A</v>
      </c>
      <c r="ER90" s="89" t="e">
        <f ca="1">ER67*ER44/E3_Parameter!$C$19</f>
        <v>#N/A</v>
      </c>
      <c r="ES90" s="89" t="e">
        <f ca="1">ES67*ES44/E3_Parameter!$C$19</f>
        <v>#N/A</v>
      </c>
      <c r="ET90" s="89" t="e">
        <f ca="1">ET67*ET44/E3_Parameter!$C$19</f>
        <v>#N/A</v>
      </c>
      <c r="EU90" s="89" t="e">
        <f ca="1">EU67*EU44/E3_Parameter!$C$19</f>
        <v>#N/A</v>
      </c>
      <c r="EV90" s="89" t="e">
        <f ca="1">EV67*EV44/E3_Parameter!$C$19</f>
        <v>#N/A</v>
      </c>
      <c r="EW90" s="89" t="e">
        <f ca="1">EW67*EW44/E3_Parameter!$C$19</f>
        <v>#N/A</v>
      </c>
      <c r="EX90" s="89" t="e">
        <f ca="1">EX67*EX44/E3_Parameter!$C$19</f>
        <v>#N/A</v>
      </c>
      <c r="EY90" s="89" t="e">
        <f ca="1">EY67*EY44/E3_Parameter!$C$19</f>
        <v>#N/A</v>
      </c>
      <c r="EZ90" s="89" t="e">
        <f ca="1">EZ67*EZ44/E3_Parameter!$C$19</f>
        <v>#N/A</v>
      </c>
      <c r="FA90" s="89" t="e">
        <f ca="1">FA67*FA44/E3_Parameter!$C$19</f>
        <v>#N/A</v>
      </c>
      <c r="FB90" s="89" t="e">
        <f ca="1">FB67*FB44/E3_Parameter!$C$19</f>
        <v>#N/A</v>
      </c>
      <c r="FC90" s="89" t="e">
        <f ca="1">FC67*FC44/E3_Parameter!$C$19</f>
        <v>#N/A</v>
      </c>
      <c r="FD90" s="89" t="e">
        <f ca="1">FD67*FD44/E3_Parameter!$C$19</f>
        <v>#N/A</v>
      </c>
      <c r="FE90" s="89" t="e">
        <f ca="1">FE67*FE44/E3_Parameter!$C$19</f>
        <v>#N/A</v>
      </c>
      <c r="FF90" s="89" t="e">
        <f ca="1">FF67*FF44/E3_Parameter!$C$19</f>
        <v>#N/A</v>
      </c>
      <c r="FG90" s="89" t="e">
        <f ca="1">FG67*FG44/E3_Parameter!$C$19</f>
        <v>#N/A</v>
      </c>
      <c r="FH90" s="89" t="e">
        <f ca="1">FH67*FH44/E3_Parameter!$C$19</f>
        <v>#N/A</v>
      </c>
      <c r="FI90" s="89" t="e">
        <f ca="1">FI67*FI44/E3_Parameter!$C$19</f>
        <v>#N/A</v>
      </c>
      <c r="FJ90" s="89" t="e">
        <f ca="1">FJ67*FJ44/E3_Parameter!$C$19</f>
        <v>#N/A</v>
      </c>
      <c r="FK90" s="89" t="e">
        <f ca="1">FK67*FK44/E3_Parameter!$C$19</f>
        <v>#N/A</v>
      </c>
      <c r="FL90" s="89" t="e">
        <f ca="1">FL67*FL44/E3_Parameter!$C$19</f>
        <v>#N/A</v>
      </c>
      <c r="FM90" s="89" t="e">
        <f ca="1">FM67*FM44/E3_Parameter!$C$19</f>
        <v>#N/A</v>
      </c>
      <c r="FN90" s="89" t="e">
        <f ca="1">FN67*FN44/E3_Parameter!$C$19</f>
        <v>#N/A</v>
      </c>
      <c r="FO90" s="89" t="e">
        <f ca="1">FO67*FO44/E3_Parameter!$C$19</f>
        <v>#N/A</v>
      </c>
      <c r="FP90" s="89" t="e">
        <f ca="1">FP67*FP44/E3_Parameter!$C$19</f>
        <v>#N/A</v>
      </c>
      <c r="FQ90" s="89" t="e">
        <f ca="1">FQ67*FQ44/E3_Parameter!$C$19</f>
        <v>#N/A</v>
      </c>
      <c r="FR90" s="89" t="e">
        <f ca="1">FR67*FR44/E3_Parameter!$C$19</f>
        <v>#N/A</v>
      </c>
      <c r="FS90" s="89" t="e">
        <f ca="1">FS67*FS44/E3_Parameter!$C$19</f>
        <v>#N/A</v>
      </c>
      <c r="FT90" s="89" t="e">
        <f ca="1">FT67*FT44/E3_Parameter!$C$19</f>
        <v>#N/A</v>
      </c>
      <c r="FU90" s="89" t="e">
        <f ca="1">FU67*FU44/E3_Parameter!$C$19</f>
        <v>#N/A</v>
      </c>
      <c r="FV90" s="89" t="e">
        <f ca="1">FV67*FV44/E3_Parameter!$C$19</f>
        <v>#N/A</v>
      </c>
      <c r="FW90" s="89" t="e">
        <f ca="1">FW67*FW44/E3_Parameter!$C$19</f>
        <v>#N/A</v>
      </c>
      <c r="FX90" s="89" t="e">
        <f ca="1">FX67*FX44/E3_Parameter!$C$19</f>
        <v>#N/A</v>
      </c>
      <c r="FY90" s="89" t="e">
        <f ca="1">FY67*FY44/E3_Parameter!$C$19</f>
        <v>#N/A</v>
      </c>
      <c r="FZ90" s="89" t="e">
        <f ca="1">FZ67*FZ44/E3_Parameter!$C$19</f>
        <v>#N/A</v>
      </c>
      <c r="GA90" s="89" t="e">
        <f ca="1">GA67*GA44/E3_Parameter!$C$19</f>
        <v>#N/A</v>
      </c>
      <c r="GB90" s="89" t="e">
        <f ca="1">GB67*GB44/E3_Parameter!$C$19</f>
        <v>#N/A</v>
      </c>
      <c r="GC90" s="89" t="e">
        <f ca="1">GC67*GC44/E3_Parameter!$C$19</f>
        <v>#N/A</v>
      </c>
      <c r="GD90" s="89" t="e">
        <f ca="1">GD67*GD44/E3_Parameter!$C$19</f>
        <v>#N/A</v>
      </c>
      <c r="GE90" s="89" t="e">
        <f ca="1">GE67*GE44/E3_Parameter!$C$19</f>
        <v>#N/A</v>
      </c>
      <c r="GF90" s="89" t="e">
        <f ca="1">GF67*GF44/E3_Parameter!$C$19</f>
        <v>#N/A</v>
      </c>
      <c r="GG90" s="89" t="e">
        <f ca="1">GG67*GG44/E3_Parameter!$C$19</f>
        <v>#N/A</v>
      </c>
      <c r="GH90" s="89" t="e">
        <f ca="1">GH67*GH44/E3_Parameter!$C$19</f>
        <v>#N/A</v>
      </c>
      <c r="GI90" s="89" t="e">
        <f ca="1">GI67*GI44/E3_Parameter!$C$19</f>
        <v>#N/A</v>
      </c>
      <c r="GJ90" s="89" t="e">
        <f ca="1">GJ67*GJ44/E3_Parameter!$C$19</f>
        <v>#N/A</v>
      </c>
      <c r="GK90" s="89" t="e">
        <f ca="1">GK67*GK44/E3_Parameter!$C$19</f>
        <v>#N/A</v>
      </c>
      <c r="GL90" s="89" t="e">
        <f ca="1">GL67*GL44/E3_Parameter!$C$19</f>
        <v>#N/A</v>
      </c>
      <c r="GM90" s="89" t="e">
        <f ca="1">GM67*GM44/E3_Parameter!$C$19</f>
        <v>#N/A</v>
      </c>
      <c r="GN90" s="89" t="e">
        <f ca="1">GN67*GN44/E3_Parameter!$C$19</f>
        <v>#N/A</v>
      </c>
      <c r="GO90" s="89" t="e">
        <f ca="1">GO67*GO44/E3_Parameter!$C$19</f>
        <v>#N/A</v>
      </c>
      <c r="GP90" s="89" t="e">
        <f ca="1">GP67*GP44/E3_Parameter!$C$19</f>
        <v>#N/A</v>
      </c>
      <c r="GQ90" s="89" t="e">
        <f ca="1">GQ67*GQ44/E3_Parameter!$C$19</f>
        <v>#N/A</v>
      </c>
      <c r="GR90" s="89" t="e">
        <f ca="1">GR67*GR44/E3_Parameter!$C$19</f>
        <v>#N/A</v>
      </c>
      <c r="GS90" s="89" t="e">
        <f ca="1">GS67*GS44/E3_Parameter!$C$19</f>
        <v>#N/A</v>
      </c>
      <c r="GT90" s="89" t="e">
        <f ca="1">GT67*GT44/E3_Parameter!$C$19</f>
        <v>#N/A</v>
      </c>
      <c r="GU90" s="89" t="e">
        <f ca="1">GU67*GU44/E3_Parameter!$C$19</f>
        <v>#N/A</v>
      </c>
      <c r="GV90" s="89" t="e">
        <f ca="1">GV67*GV44/E3_Parameter!$C$19</f>
        <v>#N/A</v>
      </c>
      <c r="GW90" s="89" t="e">
        <f ca="1">GW67*GW44/E3_Parameter!$C$19</f>
        <v>#N/A</v>
      </c>
      <c r="GX90" s="89" t="e">
        <f ca="1">GX67*GX44/E3_Parameter!$C$19</f>
        <v>#N/A</v>
      </c>
      <c r="GY90" s="89" t="e">
        <f ca="1">GY67*GY44/E3_Parameter!$C$19</f>
        <v>#N/A</v>
      </c>
      <c r="GZ90" s="89" t="e">
        <f ca="1">GZ67*GZ44/E3_Parameter!$C$19</f>
        <v>#N/A</v>
      </c>
      <c r="HA90" s="89" t="e">
        <f ca="1">HA67*HA44/E3_Parameter!$C$19</f>
        <v>#N/A</v>
      </c>
      <c r="HB90" s="89" t="e">
        <f ca="1">HB67*HB44/E3_Parameter!$C$19</f>
        <v>#N/A</v>
      </c>
      <c r="HC90" s="89" t="e">
        <f ca="1">HC67*HC44/E3_Parameter!$C$19</f>
        <v>#N/A</v>
      </c>
      <c r="HD90" s="89" t="e">
        <f ca="1">HD67*HD44/E3_Parameter!$C$19</f>
        <v>#N/A</v>
      </c>
      <c r="HE90" s="89" t="e">
        <f ca="1">HE67*HE44/E3_Parameter!$C$19</f>
        <v>#N/A</v>
      </c>
      <c r="HF90" s="89" t="e">
        <f ca="1">HF67*HF44/E3_Parameter!$C$19</f>
        <v>#N/A</v>
      </c>
      <c r="HG90" s="89" t="e">
        <f ca="1">HG67*HG44/E3_Parameter!$C$19</f>
        <v>#N/A</v>
      </c>
      <c r="HH90" s="89" t="e">
        <f ca="1">HH67*HH44/E3_Parameter!$C$19</f>
        <v>#N/A</v>
      </c>
      <c r="HI90" s="89" t="e">
        <f ca="1">HI67*HI44/E3_Parameter!$C$19</f>
        <v>#N/A</v>
      </c>
      <c r="HJ90" s="89" t="e">
        <f ca="1">HJ67*HJ44/E3_Parameter!$C$19</f>
        <v>#N/A</v>
      </c>
      <c r="HK90" s="89" t="e">
        <f ca="1">HK67*HK44/E3_Parameter!$C$19</f>
        <v>#N/A</v>
      </c>
      <c r="HL90" s="89" t="e">
        <f ca="1">HL67*HL44/E3_Parameter!$C$19</f>
        <v>#N/A</v>
      </c>
      <c r="HM90" s="89" t="e">
        <f ca="1">HM67*HM44/E3_Parameter!$C$19</f>
        <v>#N/A</v>
      </c>
      <c r="HN90" s="89" t="e">
        <f ca="1">HN67*HN44/E3_Parameter!$C$19</f>
        <v>#N/A</v>
      </c>
      <c r="HO90" s="89" t="e">
        <f ca="1">HO67*HO44/E3_Parameter!$C$19</f>
        <v>#N/A</v>
      </c>
      <c r="HP90" s="89" t="e">
        <f ca="1">HP67*HP44/E3_Parameter!$C$19</f>
        <v>#N/A</v>
      </c>
      <c r="HQ90" s="89" t="e">
        <f ca="1">HQ67*HQ44/E3_Parameter!$C$19</f>
        <v>#N/A</v>
      </c>
      <c r="HR90" s="89" t="e">
        <f ca="1">HR67*HR44/E3_Parameter!$C$19</f>
        <v>#N/A</v>
      </c>
      <c r="HS90" s="89" t="e">
        <f ca="1">HS67*HS44/E3_Parameter!$C$19</f>
        <v>#N/A</v>
      </c>
      <c r="HT90" s="89" t="e">
        <f ca="1">HT67*HT44/E3_Parameter!$C$19</f>
        <v>#N/A</v>
      </c>
      <c r="HU90" s="89" t="e">
        <f ca="1">HU67*HU44/E3_Parameter!$C$19</f>
        <v>#N/A</v>
      </c>
      <c r="HV90" s="89" t="e">
        <f ca="1">HV67*HV44/E3_Parameter!$C$19</f>
        <v>#N/A</v>
      </c>
      <c r="HW90" s="89" t="e">
        <f ca="1">HW67*HW44/E3_Parameter!$C$19</f>
        <v>#N/A</v>
      </c>
      <c r="HX90" s="89" t="e">
        <f ca="1">HX67*HX44/E3_Parameter!$C$19</f>
        <v>#N/A</v>
      </c>
      <c r="HY90" s="89" t="e">
        <f ca="1">HY67*HY44/E3_Parameter!$C$19</f>
        <v>#N/A</v>
      </c>
      <c r="HZ90" s="89" t="e">
        <f ca="1">HZ67*HZ44/E3_Parameter!$C$19</f>
        <v>#N/A</v>
      </c>
      <c r="IA90" s="89" t="e">
        <f ca="1">IA67*IA44/E3_Parameter!$C$19</f>
        <v>#N/A</v>
      </c>
      <c r="IB90" s="89" t="e">
        <f ca="1">IB67*IB44/E3_Parameter!$C$19</f>
        <v>#N/A</v>
      </c>
      <c r="IC90" s="89" t="e">
        <f ca="1">IC67*IC44/E3_Parameter!$C$19</f>
        <v>#N/A</v>
      </c>
      <c r="ID90" s="89" t="e">
        <f ca="1">ID67*ID44/E3_Parameter!$C$19</f>
        <v>#N/A</v>
      </c>
      <c r="IE90" s="89" t="e">
        <f ca="1">IE67*IE44/E3_Parameter!$C$19</f>
        <v>#N/A</v>
      </c>
      <c r="IF90" s="89" t="e">
        <f ca="1">IF67*IF44/E3_Parameter!$C$19</f>
        <v>#N/A</v>
      </c>
      <c r="IG90" s="89" t="e">
        <f ca="1">IG67*IG44/E3_Parameter!$C$19</f>
        <v>#N/A</v>
      </c>
      <c r="IH90" s="89" t="e">
        <f ca="1">IH67*IH44/E3_Parameter!$C$19</f>
        <v>#N/A</v>
      </c>
      <c r="II90" s="89" t="e">
        <f ca="1">II67*II44/E3_Parameter!$C$19</f>
        <v>#N/A</v>
      </c>
      <c r="IJ90" s="89" t="e">
        <f ca="1">IJ67*IJ44/E3_Parameter!$C$19</f>
        <v>#N/A</v>
      </c>
      <c r="IK90" s="89" t="e">
        <f ca="1">IK67*IK44/E3_Parameter!$C$19</f>
        <v>#N/A</v>
      </c>
      <c r="IL90" s="89" t="e">
        <f ca="1">IL67*IL44/E3_Parameter!$C$19</f>
        <v>#N/A</v>
      </c>
      <c r="IM90" s="89" t="e">
        <f ca="1">IM67*IM44/E3_Parameter!$C$19</f>
        <v>#N/A</v>
      </c>
      <c r="IN90" s="89" t="e">
        <f ca="1">IN67*IN44/E3_Parameter!$C$19</f>
        <v>#N/A</v>
      </c>
      <c r="IO90" s="89" t="e">
        <f ca="1">IO67*IO44/E3_Parameter!$C$19</f>
        <v>#N/A</v>
      </c>
      <c r="IP90" s="89" t="e">
        <f ca="1">IP67*IP44/E3_Parameter!$C$19</f>
        <v>#N/A</v>
      </c>
      <c r="IQ90" s="89" t="e">
        <f ca="1">IQ67*IQ44/E3_Parameter!$C$19</f>
        <v>#N/A</v>
      </c>
      <c r="IR90" s="89" t="e">
        <f ca="1">IR67*IR44/E3_Parameter!$C$19</f>
        <v>#N/A</v>
      </c>
      <c r="IS90" s="89" t="e">
        <f ca="1">IS67*IS44/E3_Parameter!$C$19</f>
        <v>#N/A</v>
      </c>
      <c r="IT90" s="89" t="e">
        <f ca="1">IT67*IT44/E3_Parameter!$C$19</f>
        <v>#N/A</v>
      </c>
      <c r="IU90" s="89" t="e">
        <f ca="1">IU67*IU44/E3_Parameter!$C$19</f>
        <v>#N/A</v>
      </c>
      <c r="IV90" s="89" t="e">
        <f ca="1">IV67*IV44/E3_Parameter!$C$19</f>
        <v>#N/A</v>
      </c>
      <c r="IW90" s="89" t="e">
        <f ca="1">IW67*IW44/E3_Parameter!$C$19</f>
        <v>#N/A</v>
      </c>
      <c r="IX90" s="89" t="e">
        <f ca="1">IX67*IX44/E3_Parameter!$C$19</f>
        <v>#N/A</v>
      </c>
      <c r="IY90" s="89" t="e">
        <f ca="1">IY67*IY44/E3_Parameter!$C$19</f>
        <v>#N/A</v>
      </c>
      <c r="IZ90" s="89" t="e">
        <f ca="1">IZ67*IZ44/E3_Parameter!$C$19</f>
        <v>#N/A</v>
      </c>
      <c r="JA90" s="89" t="e">
        <f ca="1">JA67*JA44/E3_Parameter!$C$19</f>
        <v>#N/A</v>
      </c>
      <c r="JB90" s="89" t="e">
        <f ca="1">JB67*JB44/E3_Parameter!$C$19</f>
        <v>#N/A</v>
      </c>
      <c r="JC90" s="89" t="e">
        <f ca="1">JC67*JC44/E3_Parameter!$C$19</f>
        <v>#N/A</v>
      </c>
      <c r="JD90" s="89" t="e">
        <f ca="1">JD67*JD44/E3_Parameter!$C$19</f>
        <v>#N/A</v>
      </c>
      <c r="JE90" s="89" t="e">
        <f ca="1">JE67*JE44/E3_Parameter!$C$19</f>
        <v>#N/A</v>
      </c>
      <c r="JF90" s="89" t="e">
        <f ca="1">JF67*JF44/E3_Parameter!$C$19</f>
        <v>#N/A</v>
      </c>
      <c r="JG90" s="89" t="e">
        <f ca="1">JG67*JG44/E3_Parameter!$C$19</f>
        <v>#N/A</v>
      </c>
      <c r="JH90" s="89" t="e">
        <f ca="1">JH67*JH44/E3_Parameter!$C$19</f>
        <v>#N/A</v>
      </c>
      <c r="JI90" s="89" t="e">
        <f ca="1">JI67*JI44/E3_Parameter!$C$19</f>
        <v>#N/A</v>
      </c>
      <c r="JJ90" s="89" t="e">
        <f ca="1">JJ67*JJ44/E3_Parameter!$C$19</f>
        <v>#N/A</v>
      </c>
      <c r="JK90" s="89" t="e">
        <f ca="1">JK67*JK44/E3_Parameter!$C$19</f>
        <v>#N/A</v>
      </c>
      <c r="JL90" s="89" t="e">
        <f ca="1">JL67*JL44/E3_Parameter!$C$19</f>
        <v>#N/A</v>
      </c>
      <c r="JM90" s="89" t="e">
        <f ca="1">JM67*JM44/E3_Parameter!$C$19</f>
        <v>#N/A</v>
      </c>
      <c r="JN90" s="89" t="e">
        <f ca="1">JN67*JN44/E3_Parameter!$C$19</f>
        <v>#N/A</v>
      </c>
      <c r="JO90" s="89" t="e">
        <f ca="1">JO67*JO44/E3_Parameter!$C$19</f>
        <v>#N/A</v>
      </c>
      <c r="JP90" s="89" t="e">
        <f ca="1">JP67*JP44/E3_Parameter!$C$19</f>
        <v>#N/A</v>
      </c>
      <c r="JQ90" s="89" t="e">
        <f ca="1">JQ67*JQ44/E3_Parameter!$C$19</f>
        <v>#N/A</v>
      </c>
      <c r="JR90" s="89" t="e">
        <f ca="1">JR67*JR44/E3_Parameter!$C$19</f>
        <v>#N/A</v>
      </c>
      <c r="JS90" s="89" t="e">
        <f ca="1">JS67*JS44/E3_Parameter!$C$19</f>
        <v>#N/A</v>
      </c>
      <c r="JT90" s="89" t="e">
        <f ca="1">JT67*JT44/E3_Parameter!$C$19</f>
        <v>#N/A</v>
      </c>
      <c r="JU90" s="89" t="e">
        <f ca="1">JU67*JU44/E3_Parameter!$C$19</f>
        <v>#N/A</v>
      </c>
      <c r="JV90" s="89" t="e">
        <f ca="1">JV67*JV44/E3_Parameter!$C$19</f>
        <v>#N/A</v>
      </c>
      <c r="JW90" s="89" t="e">
        <f ca="1">JW67*JW44/E3_Parameter!$C$19</f>
        <v>#N/A</v>
      </c>
      <c r="JX90" s="89" t="e">
        <f ca="1">JX67*JX44/E3_Parameter!$C$19</f>
        <v>#N/A</v>
      </c>
      <c r="JY90" s="89" t="e">
        <f ca="1">JY67*JY44/E3_Parameter!$C$19</f>
        <v>#N/A</v>
      </c>
      <c r="JZ90" s="89" t="e">
        <f ca="1">JZ67*JZ44/E3_Parameter!$C$19</f>
        <v>#N/A</v>
      </c>
      <c r="KA90" s="89" t="e">
        <f ca="1">KA67*KA44/E3_Parameter!$C$19</f>
        <v>#N/A</v>
      </c>
      <c r="KB90" s="89" t="e">
        <f ca="1">KB67*KB44/E3_Parameter!$C$19</f>
        <v>#N/A</v>
      </c>
      <c r="KC90" s="89" t="e">
        <f ca="1">KC67*KC44/E3_Parameter!$C$19</f>
        <v>#N/A</v>
      </c>
      <c r="KD90" s="89" t="e">
        <f ca="1">KD67*KD44/E3_Parameter!$C$19</f>
        <v>#N/A</v>
      </c>
      <c r="KE90" s="89" t="e">
        <f ca="1">KE67*KE44/E3_Parameter!$C$19</f>
        <v>#N/A</v>
      </c>
      <c r="KF90" s="89" t="e">
        <f ca="1">KF67*KF44/E3_Parameter!$C$19</f>
        <v>#N/A</v>
      </c>
      <c r="KG90" s="89" t="e">
        <f ca="1">KG67*KG44/E3_Parameter!$C$19</f>
        <v>#N/A</v>
      </c>
      <c r="KH90" s="89" t="e">
        <f ca="1">KH67*KH44/E3_Parameter!$C$19</f>
        <v>#N/A</v>
      </c>
      <c r="KI90" s="89" t="e">
        <f ca="1">KI67*KI44/E3_Parameter!$C$19</f>
        <v>#N/A</v>
      </c>
      <c r="KJ90" s="89" t="e">
        <f ca="1">KJ67*KJ44/E3_Parameter!$C$19</f>
        <v>#N/A</v>
      </c>
      <c r="KK90" s="89" t="e">
        <f ca="1">KK67*KK44/E3_Parameter!$C$19</f>
        <v>#N/A</v>
      </c>
      <c r="KL90" s="89" t="e">
        <f ca="1">KL67*KL44/E3_Parameter!$C$19</f>
        <v>#N/A</v>
      </c>
      <c r="KM90" s="89" t="e">
        <f ca="1">KM67*KM44/E3_Parameter!$C$19</f>
        <v>#N/A</v>
      </c>
      <c r="KN90" s="89" t="e">
        <f ca="1">KN67*KN44/E3_Parameter!$C$19</f>
        <v>#N/A</v>
      </c>
      <c r="KO90" s="89" t="e">
        <f ca="1">KO67*KO44/E3_Parameter!$C$19</f>
        <v>#N/A</v>
      </c>
      <c r="KP90" s="89" t="e">
        <f ca="1">KP67*KP44/E3_Parameter!$C$19</f>
        <v>#N/A</v>
      </c>
      <c r="KQ90" s="89" t="e">
        <f ca="1">KQ67*KQ44/E3_Parameter!$C$19</f>
        <v>#N/A</v>
      </c>
      <c r="KR90" s="89" t="e">
        <f ca="1">KR67*KR44/E3_Parameter!$C$19</f>
        <v>#N/A</v>
      </c>
      <c r="KS90" s="89" t="e">
        <f ca="1">KS67*KS44/E3_Parameter!$C$19</f>
        <v>#N/A</v>
      </c>
      <c r="KT90" s="89" t="e">
        <f ca="1">KT67*KT44/E3_Parameter!$C$19</f>
        <v>#N/A</v>
      </c>
      <c r="KU90" s="89" t="e">
        <f ca="1">KU67*KU44/E3_Parameter!$C$19</f>
        <v>#N/A</v>
      </c>
      <c r="KV90" s="89" t="e">
        <f ca="1">KV67*KV44/E3_Parameter!$C$19</f>
        <v>#N/A</v>
      </c>
      <c r="KW90" s="89" t="e">
        <f ca="1">KW67*KW44/E3_Parameter!$C$19</f>
        <v>#N/A</v>
      </c>
      <c r="KX90" s="89" t="e">
        <f ca="1">KX67*KX44/E3_Parameter!$C$19</f>
        <v>#N/A</v>
      </c>
      <c r="KY90" s="89" t="e">
        <f ca="1">KY67*KY44/E3_Parameter!$C$19</f>
        <v>#N/A</v>
      </c>
      <c r="KZ90" s="89" t="e">
        <f ca="1">KZ67*KZ44/E3_Parameter!$C$19</f>
        <v>#N/A</v>
      </c>
      <c r="LA90" s="89" t="e">
        <f ca="1">LA67*LA44/E3_Parameter!$C$19</f>
        <v>#N/A</v>
      </c>
      <c r="LB90" s="89" t="e">
        <f ca="1">LB67*LB44/E3_Parameter!$C$19</f>
        <v>#N/A</v>
      </c>
      <c r="LC90" s="89" t="e">
        <f ca="1">LC67*LC44/E3_Parameter!$C$19</f>
        <v>#N/A</v>
      </c>
      <c r="LD90" s="89" t="e">
        <f ca="1">LD67*LD44/E3_Parameter!$C$19</f>
        <v>#N/A</v>
      </c>
      <c r="LE90" s="89" t="e">
        <f ca="1">LE67*LE44/E3_Parameter!$C$19</f>
        <v>#N/A</v>
      </c>
      <c r="LF90" s="89" t="e">
        <f ca="1">LF67*LF44/E3_Parameter!$C$19</f>
        <v>#N/A</v>
      </c>
      <c r="LG90" s="89" t="e">
        <f ca="1">LG67*LG44/E3_Parameter!$C$19</f>
        <v>#N/A</v>
      </c>
      <c r="LH90" s="89" t="e">
        <f ca="1">LH67*LH44/E3_Parameter!$C$19</f>
        <v>#N/A</v>
      </c>
      <c r="LI90" s="89" t="e">
        <f ca="1">LI67*LI44/E3_Parameter!$C$19</f>
        <v>#N/A</v>
      </c>
      <c r="LJ90" s="89" t="e">
        <f ca="1">LJ67*LJ44/E3_Parameter!$C$19</f>
        <v>#N/A</v>
      </c>
      <c r="LK90" s="89" t="e">
        <f ca="1">LK67*LK44/E3_Parameter!$C$19</f>
        <v>#N/A</v>
      </c>
      <c r="LL90" s="89" t="e">
        <f ca="1">LL67*LL44/E3_Parameter!$C$19</f>
        <v>#N/A</v>
      </c>
      <c r="LM90" s="89" t="e">
        <f ca="1">LM67*LM44/E3_Parameter!$C$19</f>
        <v>#N/A</v>
      </c>
      <c r="LN90" s="89" t="e">
        <f ca="1">LN67*LN44/E3_Parameter!$C$19</f>
        <v>#N/A</v>
      </c>
      <c r="LO90" s="89" t="e">
        <f ca="1">LO67*LO44/E3_Parameter!$C$19</f>
        <v>#N/A</v>
      </c>
      <c r="LP90" s="89" t="e">
        <f ca="1">LP67*LP44/E3_Parameter!$C$19</f>
        <v>#N/A</v>
      </c>
      <c r="LQ90" s="89" t="e">
        <f ca="1">LQ67*LQ44/E3_Parameter!$C$19</f>
        <v>#N/A</v>
      </c>
      <c r="LR90" s="89" t="e">
        <f ca="1">LR67*LR44/E3_Parameter!$C$19</f>
        <v>#N/A</v>
      </c>
      <c r="LS90" s="89" t="e">
        <f ca="1">LS67*LS44/E3_Parameter!$C$19</f>
        <v>#N/A</v>
      </c>
      <c r="LT90" s="89" t="e">
        <f ca="1">LT67*LT44/E3_Parameter!$C$19</f>
        <v>#N/A</v>
      </c>
      <c r="LU90" s="89" t="e">
        <f ca="1">LU67*LU44/E3_Parameter!$C$19</f>
        <v>#N/A</v>
      </c>
      <c r="LV90" s="89" t="e">
        <f ca="1">LV67*LV44/E3_Parameter!$C$19</f>
        <v>#N/A</v>
      </c>
      <c r="LW90" s="89" t="e">
        <f ca="1">LW67*LW44/E3_Parameter!$C$19</f>
        <v>#N/A</v>
      </c>
      <c r="LX90" s="89" t="e">
        <f ca="1">LX67*LX44/E3_Parameter!$C$19</f>
        <v>#N/A</v>
      </c>
      <c r="LY90" s="89" t="e">
        <f ca="1">LY67*LY44/E3_Parameter!$C$19</f>
        <v>#N/A</v>
      </c>
      <c r="LZ90" s="89" t="e">
        <f ca="1">LZ67*LZ44/E3_Parameter!$C$19</f>
        <v>#N/A</v>
      </c>
      <c r="MA90" s="89" t="e">
        <f ca="1">MA67*MA44/E3_Parameter!$C$19</f>
        <v>#N/A</v>
      </c>
      <c r="MB90" s="89" t="e">
        <f ca="1">MB67*MB44/E3_Parameter!$C$19</f>
        <v>#N/A</v>
      </c>
      <c r="MC90" s="89" t="e">
        <f ca="1">MC67*MC44/E3_Parameter!$C$19</f>
        <v>#N/A</v>
      </c>
      <c r="MD90" s="89" t="e">
        <f ca="1">MD67*MD44/E3_Parameter!$C$19</f>
        <v>#N/A</v>
      </c>
      <c r="ME90" s="89" t="e">
        <f ca="1">ME67*ME44/E3_Parameter!$C$19</f>
        <v>#N/A</v>
      </c>
      <c r="MF90" s="89" t="e">
        <f ca="1">MF67*MF44/E3_Parameter!$C$19</f>
        <v>#N/A</v>
      </c>
      <c r="MG90" s="89" t="e">
        <f ca="1">MG67*MG44/E3_Parameter!$C$19</f>
        <v>#N/A</v>
      </c>
      <c r="MH90" s="89" t="e">
        <f ca="1">MH67*MH44/E3_Parameter!$C$19</f>
        <v>#N/A</v>
      </c>
      <c r="MI90" s="89" t="e">
        <f ca="1">MI67*MI44/E3_Parameter!$C$19</f>
        <v>#N/A</v>
      </c>
      <c r="MJ90" s="89" t="e">
        <f ca="1">MJ67*MJ44/E3_Parameter!$C$19</f>
        <v>#N/A</v>
      </c>
      <c r="MK90" s="89" t="e">
        <f ca="1">MK67*MK44/E3_Parameter!$C$19</f>
        <v>#N/A</v>
      </c>
      <c r="ML90" s="89" t="e">
        <f ca="1">ML67*ML44/E3_Parameter!$C$19</f>
        <v>#N/A</v>
      </c>
      <c r="MM90" s="89" t="e">
        <f ca="1">MM67*MM44/E3_Parameter!$C$19</f>
        <v>#N/A</v>
      </c>
      <c r="MN90" s="89" t="e">
        <f ca="1">MN67*MN44/E3_Parameter!$C$19</f>
        <v>#N/A</v>
      </c>
      <c r="MO90" s="89" t="e">
        <f ca="1">MO67*MO44/E3_Parameter!$C$19</f>
        <v>#N/A</v>
      </c>
      <c r="MP90" s="89" t="e">
        <f ca="1">MP67*MP44/E3_Parameter!$C$19</f>
        <v>#N/A</v>
      </c>
      <c r="MQ90" s="89" t="e">
        <f ca="1">MQ67*MQ44/E3_Parameter!$C$19</f>
        <v>#N/A</v>
      </c>
      <c r="MR90" s="89" t="e">
        <f ca="1">MR67*MR44/E3_Parameter!$C$19</f>
        <v>#N/A</v>
      </c>
      <c r="MS90" s="89" t="e">
        <f ca="1">MS67*MS44/E3_Parameter!$C$19</f>
        <v>#N/A</v>
      </c>
      <c r="MT90" s="89" t="e">
        <f ca="1">MT67*MT44/E3_Parameter!$C$19</f>
        <v>#N/A</v>
      </c>
      <c r="MU90" s="89" t="e">
        <f ca="1">MU67*MU44/E3_Parameter!$C$19</f>
        <v>#N/A</v>
      </c>
      <c r="MV90" s="89" t="e">
        <f ca="1">MV67*MV44/E3_Parameter!$C$19</f>
        <v>#N/A</v>
      </c>
      <c r="MW90" s="89" t="e">
        <f ca="1">MW67*MW44/E3_Parameter!$C$19</f>
        <v>#N/A</v>
      </c>
      <c r="MX90" s="89" t="e">
        <f ca="1">MX67*MX44/E3_Parameter!$C$19</f>
        <v>#N/A</v>
      </c>
      <c r="MY90" s="89" t="e">
        <f ca="1">MY67*MY44/E3_Parameter!$C$19</f>
        <v>#N/A</v>
      </c>
      <c r="MZ90" s="89" t="e">
        <f ca="1">MZ67*MZ44/E3_Parameter!$C$19</f>
        <v>#N/A</v>
      </c>
      <c r="NA90" s="89" t="e">
        <f ca="1">NA67*NA44/E3_Parameter!$C$19</f>
        <v>#N/A</v>
      </c>
      <c r="NB90" s="89" t="e">
        <f ca="1">NB67*NB44/E3_Parameter!$C$19</f>
        <v>#N/A</v>
      </c>
      <c r="NC90" s="89" t="e">
        <f ca="1">NC67*NC44/E3_Parameter!$C$19</f>
        <v>#N/A</v>
      </c>
      <c r="ND90" s="89" t="e">
        <f ca="1">ND67*ND44/E3_Parameter!$C$19</f>
        <v>#N/A</v>
      </c>
      <c r="NE90" s="89" t="e">
        <f ca="1">NE67*NE44/E3_Parameter!$C$19</f>
        <v>#N/A</v>
      </c>
      <c r="NF90" s="89" t="e">
        <f ca="1">NF67*NF44/E3_Parameter!$C$19</f>
        <v>#N/A</v>
      </c>
      <c r="NG90" s="89" t="e">
        <f ca="1">NG67*NG44/E3_Parameter!$C$19</f>
        <v>#N/A</v>
      </c>
      <c r="NH90" s="89" t="e">
        <f ca="1">NH67*NH44/E3_Parameter!$C$19</f>
        <v>#N/A</v>
      </c>
      <c r="NI90" s="89" t="e">
        <f ca="1">NI67*NI44/E3_Parameter!$C$19</f>
        <v>#N/A</v>
      </c>
      <c r="NJ90" s="89" t="e">
        <f ca="1">NJ67*NJ44/E3_Parameter!$C$19</f>
        <v>#N/A</v>
      </c>
      <c r="NK90" s="89" t="e">
        <f ca="1">NK67*NK44/E3_Parameter!$C$19</f>
        <v>#N/A</v>
      </c>
      <c r="NL90" s="89" t="e">
        <f ca="1">NL67*NL44/E3_Parameter!$C$19</f>
        <v>#N/A</v>
      </c>
      <c r="NM90" s="89" t="e">
        <f ca="1">NM67*NM44/E3_Parameter!$C$19</f>
        <v>#N/A</v>
      </c>
      <c r="NN90" s="89" t="e">
        <f ca="1">NN67*NN44/E3_Parameter!$C$19</f>
        <v>#N/A</v>
      </c>
      <c r="NO90" s="89" t="e">
        <f ca="1">NO67*NO44/E3_Parameter!$C$19</f>
        <v>#N/A</v>
      </c>
      <c r="NP90" s="89" t="e">
        <f ca="1">NP67*NP44/E3_Parameter!$C$19</f>
        <v>#N/A</v>
      </c>
      <c r="NQ90" s="89" t="e">
        <f ca="1">NQ67*NQ44/E3_Parameter!$C$19</f>
        <v>#N/A</v>
      </c>
      <c r="NR90" s="89" t="e">
        <f ca="1">NR67*NR44/E3_Parameter!$C$19</f>
        <v>#N/A</v>
      </c>
      <c r="NS90" s="89" t="e">
        <f ca="1">NS67*NS44/E3_Parameter!$C$19</f>
        <v>#N/A</v>
      </c>
      <c r="NT90" s="89" t="e">
        <f ca="1">NT67*NT44/E3_Parameter!$C$19</f>
        <v>#N/A</v>
      </c>
      <c r="NU90" s="89" t="e">
        <f ca="1">NU67*NU44/E3_Parameter!$C$19</f>
        <v>#N/A</v>
      </c>
      <c r="NV90" s="89" t="e">
        <f ca="1">NV67*NV44/E3_Parameter!$C$19</f>
        <v>#N/A</v>
      </c>
      <c r="NW90" s="89" t="e">
        <f ca="1">NW67*NW44/E3_Parameter!$C$19</f>
        <v>#N/A</v>
      </c>
      <c r="NX90" s="89" t="e">
        <f ca="1">NX67*NX44/E3_Parameter!$C$19</f>
        <v>#N/A</v>
      </c>
      <c r="NY90" s="89" t="e">
        <f ca="1">NY67*NY44/E3_Parameter!$C$19</f>
        <v>#N/A</v>
      </c>
      <c r="NZ90" s="89" t="e">
        <f ca="1">NZ67*NZ44/E3_Parameter!$C$19</f>
        <v>#N/A</v>
      </c>
      <c r="OA90" s="89" t="e">
        <f ca="1">OA67*OA44/E3_Parameter!$C$19</f>
        <v>#N/A</v>
      </c>
      <c r="OB90" s="89" t="e">
        <f ca="1">OB67*OB44/E3_Parameter!$C$19</f>
        <v>#N/A</v>
      </c>
      <c r="OC90" s="89" t="e">
        <f ca="1">OC67*OC44/E3_Parameter!$C$19</f>
        <v>#N/A</v>
      </c>
      <c r="OD90" s="89" t="e">
        <f ca="1">OD67*OD44/E3_Parameter!$C$19</f>
        <v>#N/A</v>
      </c>
      <c r="OE90" s="89" t="e">
        <f ca="1">OE67*OE44/E3_Parameter!$C$19</f>
        <v>#N/A</v>
      </c>
      <c r="OF90" s="89" t="e">
        <f ca="1">OF67*OF44/E3_Parameter!$C$19</f>
        <v>#N/A</v>
      </c>
      <c r="OG90" s="89" t="e">
        <f ca="1">OG67*OG44/E3_Parameter!$C$19</f>
        <v>#N/A</v>
      </c>
      <c r="OH90" s="89" t="e">
        <f ca="1">OH67*OH44/E3_Parameter!$C$19</f>
        <v>#N/A</v>
      </c>
      <c r="OI90" s="89" t="e">
        <f ca="1">OI67*OI44/E3_Parameter!$C$19</f>
        <v>#N/A</v>
      </c>
      <c r="OJ90" s="89" t="e">
        <f ca="1">OJ67*OJ44/E3_Parameter!$C$19</f>
        <v>#N/A</v>
      </c>
      <c r="OK90" s="89" t="e">
        <f ca="1">OK67*OK44/E3_Parameter!$C$19</f>
        <v>#N/A</v>
      </c>
      <c r="OL90" s="89" t="e">
        <f ca="1">OL67*OL44/E3_Parameter!$C$19</f>
        <v>#N/A</v>
      </c>
      <c r="OM90" s="89" t="e">
        <f ca="1">OM67*OM44/E3_Parameter!$C$19</f>
        <v>#N/A</v>
      </c>
    </row>
    <row r="91" spans="2:403" x14ac:dyDescent="0.3">
      <c r="B91" s="84">
        <v>900</v>
      </c>
      <c r="C91" s="85" t="s">
        <v>308</v>
      </c>
      <c r="D91" s="89">
        <f ca="1">D68*D45/E3_Parameter!$C$19</f>
        <v>19256.483300419277</v>
      </c>
      <c r="E91" s="89">
        <f ca="1">E68*E45/E3_Parameter!$C$19</f>
        <v>526.0136571933333</v>
      </c>
      <c r="F91" s="89">
        <f ca="1">F68*F45/E3_Parameter!$C$19</f>
        <v>18730.469643225941</v>
      </c>
      <c r="G91" s="89">
        <f ca="1">G68*G45/E3_Parameter!$C$19</f>
        <v>9205.2390008833318</v>
      </c>
      <c r="H91" s="89">
        <f ca="1">H68*H45/E3_Parameter!$C$19</f>
        <v>3682.0956003533338</v>
      </c>
      <c r="I91" s="89">
        <f ca="1">I68*I45/E3_Parameter!$C$19</f>
        <v>1841.0478001766669</v>
      </c>
      <c r="J91" s="89">
        <f ca="1">J68*J45/E3_Parameter!$C$19</f>
        <v>1841.0478001766669</v>
      </c>
      <c r="K91" s="89">
        <f ca="1">K68*K45/E3_Parameter!$C$19</f>
        <v>5523.1434005299998</v>
      </c>
      <c r="L91" s="89">
        <f ca="1">L68*L45/E3_Parameter!$C$19</f>
        <v>1841.0478001766669</v>
      </c>
      <c r="M91" s="89">
        <f ca="1">M68*M45/E3_Parameter!$C$19</f>
        <v>3682.0956003533338</v>
      </c>
      <c r="N91" s="89">
        <f ca="1">N68*N45/E3_Parameter!$C$19</f>
        <v>1841.0478001766669</v>
      </c>
      <c r="O91" s="89">
        <f ca="1">O68*O45/E3_Parameter!$C$19</f>
        <v>1841.0478001766669</v>
      </c>
      <c r="P91" s="89">
        <f ca="1">P68*P45/E3_Parameter!$C$19</f>
        <v>9525.2306423426126</v>
      </c>
      <c r="Q91" s="89">
        <f ca="1">Q68*Q45/E3_Parameter!$C$19</f>
        <v>4777.9573861727786</v>
      </c>
      <c r="R91" s="89">
        <f ca="1">R68*R45/E3_Parameter!$C$19</f>
        <v>4747.273256169834</v>
      </c>
      <c r="S91" s="89">
        <f ca="1">S68*S45/E3_Parameter!$C$19</f>
        <v>2169.8063359225002</v>
      </c>
      <c r="T91" s="89">
        <f ca="1">T68*T45/E3_Parameter!$C$19</f>
        <v>2577.4669202473333</v>
      </c>
      <c r="U91" s="89">
        <f ca="1">U68*U45/E3_Parameter!$C$19</f>
        <v>1315.0341429833331</v>
      </c>
      <c r="V91" s="89">
        <f ca="1">V68*V45/E3_Parameter!$C$19</f>
        <v>1262.4327772640002</v>
      </c>
      <c r="W91" s="89">
        <f ca="1">W68*W45/E3_Parameter!$C$19</f>
        <v>157.80409715799999</v>
      </c>
      <c r="X91" s="89">
        <f ca="1">X68*X45/E3_Parameter!$C$19</f>
        <v>1104.6286801060003</v>
      </c>
      <c r="Y91" s="89">
        <f ca="1">Y68*Y45/E3_Parameter!$C$19</f>
        <v>157.80409715799999</v>
      </c>
      <c r="Z91" s="89">
        <f ca="1">Z68*Z45/E3_Parameter!$C$19</f>
        <v>946.82458294799994</v>
      </c>
      <c r="AA91" s="89">
        <f ca="1">AA68*AA45/E3_Parameter!$C$19</f>
        <v>157.80409715799999</v>
      </c>
      <c r="AB91" s="89">
        <f ca="1">AB68*AB45/E3_Parameter!$C$19</f>
        <v>789.02048578999984</v>
      </c>
      <c r="AC91" s="89">
        <f ca="1">AC68*AC45/E3_Parameter!$C$19</f>
        <v>157.80409715799999</v>
      </c>
      <c r="AD91" s="89">
        <f ca="1">AD68*AD45/E3_Parameter!$C$19</f>
        <v>631.21638863199996</v>
      </c>
      <c r="AE91" s="89">
        <f ca="1">AE68*AE45/E3_Parameter!$C$19</f>
        <v>157.80409715799999</v>
      </c>
      <c r="AF91" s="89">
        <f ca="1">AF68*AF45/E3_Parameter!$C$19</f>
        <v>473.41229147399997</v>
      </c>
      <c r="AG91" s="89">
        <f ca="1">AG68*AG45/E3_Parameter!$C$19</f>
        <v>157.80409715799999</v>
      </c>
      <c r="AH91" s="89">
        <f ca="1">AH68*AH45/E3_Parameter!$C$19</f>
        <v>315.60819431599998</v>
      </c>
      <c r="AI91" s="89">
        <f ca="1">AI68*AI45/E3_Parameter!$C$19</f>
        <v>157.80409715799999</v>
      </c>
      <c r="AJ91" s="89">
        <f ca="1">AJ68*AJ45/E3_Parameter!$C$19</f>
        <v>157.80409715799999</v>
      </c>
      <c r="AK91" s="89" t="e">
        <f ca="1">AK68*AK45/E3_Parameter!$C$19</f>
        <v>#N/A</v>
      </c>
      <c r="AL91" s="89" t="e">
        <f ca="1">AL68*AL45/E3_Parameter!$C$19</f>
        <v>#N/A</v>
      </c>
      <c r="AM91" s="89" t="e">
        <f ca="1">AM68*AM45/E3_Parameter!$C$19</f>
        <v>#N/A</v>
      </c>
      <c r="AN91" s="89" t="e">
        <f ca="1">AN68*AN45/E3_Parameter!$C$19</f>
        <v>#N/A</v>
      </c>
      <c r="AO91" s="89" t="e">
        <f ca="1">AO68*AO45/E3_Parameter!$C$19</f>
        <v>#N/A</v>
      </c>
      <c r="AP91" s="89" t="e">
        <f ca="1">AP68*AP45/E3_Parameter!$C$19</f>
        <v>#N/A</v>
      </c>
      <c r="AQ91" s="89" t="e">
        <f ca="1">AQ68*AQ45/E3_Parameter!$C$19</f>
        <v>#N/A</v>
      </c>
      <c r="AR91" s="89" t="e">
        <f ca="1">AR68*AR45/E3_Parameter!$C$19</f>
        <v>#N/A</v>
      </c>
      <c r="AS91" s="89" t="e">
        <f ca="1">AS68*AS45/E3_Parameter!$C$19</f>
        <v>#N/A</v>
      </c>
      <c r="AT91" s="89" t="e">
        <f ca="1">AT68*AT45/E3_Parameter!$C$19</f>
        <v>#N/A</v>
      </c>
      <c r="AU91" s="89" t="e">
        <f ca="1">AU68*AU45/E3_Parameter!$C$19</f>
        <v>#N/A</v>
      </c>
      <c r="AV91" s="89" t="e">
        <f ca="1">AV68*AV45/E3_Parameter!$C$19</f>
        <v>#N/A</v>
      </c>
      <c r="AW91" s="89" t="e">
        <f ca="1">AW68*AW45/E3_Parameter!$C$19</f>
        <v>#N/A</v>
      </c>
      <c r="AX91" s="89" t="e">
        <f ca="1">AX68*AX45/E3_Parameter!$C$19</f>
        <v>#N/A</v>
      </c>
      <c r="AY91" s="89" t="e">
        <f ca="1">AY68*AY45/E3_Parameter!$C$19</f>
        <v>#N/A</v>
      </c>
      <c r="AZ91" s="89" t="e">
        <f ca="1">AZ68*AZ45/E3_Parameter!$C$19</f>
        <v>#N/A</v>
      </c>
      <c r="BA91" s="89" t="e">
        <f ca="1">BA68*BA45/E3_Parameter!$C$19</f>
        <v>#N/A</v>
      </c>
      <c r="BB91" s="89" t="e">
        <f ca="1">BB68*BB45/E3_Parameter!$C$19</f>
        <v>#N/A</v>
      </c>
      <c r="BC91" s="89" t="e">
        <f ca="1">BC68*BC45/E3_Parameter!$C$19</f>
        <v>#N/A</v>
      </c>
      <c r="BD91" s="89" t="e">
        <f ca="1">BD68*BD45/E3_Parameter!$C$19</f>
        <v>#N/A</v>
      </c>
      <c r="BE91" s="89" t="e">
        <f ca="1">BE68*BE45/E3_Parameter!$C$19</f>
        <v>#N/A</v>
      </c>
      <c r="BF91" s="89" t="e">
        <f ca="1">BF68*BF45/E3_Parameter!$C$19</f>
        <v>#N/A</v>
      </c>
      <c r="BG91" s="89" t="e">
        <f ca="1">BG68*BG45/E3_Parameter!$C$19</f>
        <v>#N/A</v>
      </c>
      <c r="BH91" s="89" t="e">
        <f ca="1">BH68*BH45/E3_Parameter!$C$19</f>
        <v>#N/A</v>
      </c>
      <c r="BI91" s="89" t="e">
        <f ca="1">BI68*BI45/E3_Parameter!$C$19</f>
        <v>#N/A</v>
      </c>
      <c r="BJ91" s="89" t="e">
        <f ca="1">BJ68*BJ45/E3_Parameter!$C$19</f>
        <v>#N/A</v>
      </c>
      <c r="BK91" s="89" t="e">
        <f ca="1">BK68*BK45/E3_Parameter!$C$19</f>
        <v>#N/A</v>
      </c>
      <c r="BL91" s="89" t="e">
        <f ca="1">BL68*BL45/E3_Parameter!$C$19</f>
        <v>#N/A</v>
      </c>
      <c r="BM91" s="89" t="e">
        <f ca="1">BM68*BM45/E3_Parameter!$C$19</f>
        <v>#N/A</v>
      </c>
      <c r="BN91" s="89" t="e">
        <f ca="1">BN68*BN45/E3_Parameter!$C$19</f>
        <v>#N/A</v>
      </c>
      <c r="BO91" s="89" t="e">
        <f ca="1">BO68*BO45/E3_Parameter!$C$19</f>
        <v>#N/A</v>
      </c>
      <c r="BP91" s="89" t="e">
        <f ca="1">BP68*BP45/E3_Parameter!$C$19</f>
        <v>#N/A</v>
      </c>
      <c r="BQ91" s="89" t="e">
        <f ca="1">BQ68*BQ45/E3_Parameter!$C$19</f>
        <v>#N/A</v>
      </c>
      <c r="BR91" s="89" t="e">
        <f ca="1">BR68*BR45/E3_Parameter!$C$19</f>
        <v>#N/A</v>
      </c>
      <c r="BS91" s="89" t="e">
        <f ca="1">BS68*BS45/E3_Parameter!$C$19</f>
        <v>#N/A</v>
      </c>
      <c r="BT91" s="89" t="e">
        <f ca="1">BT68*BT45/E3_Parameter!$C$19</f>
        <v>#N/A</v>
      </c>
      <c r="BU91" s="89" t="e">
        <f ca="1">BU68*BU45/E3_Parameter!$C$19</f>
        <v>#N/A</v>
      </c>
      <c r="BV91" s="89" t="e">
        <f ca="1">BV68*BV45/E3_Parameter!$C$19</f>
        <v>#N/A</v>
      </c>
      <c r="BW91" s="89" t="e">
        <f ca="1">BW68*BW45/E3_Parameter!$C$19</f>
        <v>#N/A</v>
      </c>
      <c r="BX91" s="89" t="e">
        <f ca="1">BX68*BX45/E3_Parameter!$C$19</f>
        <v>#N/A</v>
      </c>
      <c r="BY91" s="89" t="e">
        <f ca="1">BY68*BY45/E3_Parameter!$C$19</f>
        <v>#N/A</v>
      </c>
      <c r="BZ91" s="89" t="e">
        <f ca="1">BZ68*BZ45/E3_Parameter!$C$19</f>
        <v>#N/A</v>
      </c>
      <c r="CA91" s="89" t="e">
        <f ca="1">CA68*CA45/E3_Parameter!$C$19</f>
        <v>#N/A</v>
      </c>
      <c r="CB91" s="89" t="e">
        <f ca="1">CB68*CB45/E3_Parameter!$C$19</f>
        <v>#N/A</v>
      </c>
      <c r="CC91" s="89" t="e">
        <f ca="1">CC68*CC45/E3_Parameter!$C$19</f>
        <v>#N/A</v>
      </c>
      <c r="CD91" s="89" t="e">
        <f ca="1">CD68*CD45/E3_Parameter!$C$19</f>
        <v>#N/A</v>
      </c>
      <c r="CE91" s="89" t="e">
        <f ca="1">CE68*CE45/E3_Parameter!$C$19</f>
        <v>#N/A</v>
      </c>
      <c r="CF91" s="89" t="e">
        <f ca="1">CF68*CF45/E3_Parameter!$C$19</f>
        <v>#N/A</v>
      </c>
      <c r="CG91" s="89" t="e">
        <f ca="1">CG68*CG45/E3_Parameter!$C$19</f>
        <v>#N/A</v>
      </c>
      <c r="CH91" s="89" t="e">
        <f ca="1">CH68*CH45/E3_Parameter!$C$19</f>
        <v>#N/A</v>
      </c>
      <c r="CI91" s="89" t="e">
        <f ca="1">CI68*CI45/E3_Parameter!$C$19</f>
        <v>#N/A</v>
      </c>
      <c r="CJ91" s="89" t="e">
        <f ca="1">CJ68*CJ45/E3_Parameter!$C$19</f>
        <v>#N/A</v>
      </c>
      <c r="CK91" s="89" t="e">
        <f ca="1">CK68*CK45/E3_Parameter!$C$19</f>
        <v>#N/A</v>
      </c>
      <c r="CL91" s="89" t="e">
        <f ca="1">CL68*CL45/E3_Parameter!$C$19</f>
        <v>#N/A</v>
      </c>
      <c r="CM91" s="89" t="e">
        <f ca="1">CM68*CM45/E3_Parameter!$C$19</f>
        <v>#N/A</v>
      </c>
      <c r="CN91" s="89" t="e">
        <f ca="1">CN68*CN45/E3_Parameter!$C$19</f>
        <v>#N/A</v>
      </c>
      <c r="CO91" s="89" t="e">
        <f ca="1">CO68*CO45/E3_Parameter!$C$19</f>
        <v>#N/A</v>
      </c>
      <c r="CP91" s="89" t="e">
        <f ca="1">CP68*CP45/E3_Parameter!$C$19</f>
        <v>#N/A</v>
      </c>
      <c r="CQ91" s="89" t="e">
        <f ca="1">CQ68*CQ45/E3_Parameter!$C$19</f>
        <v>#N/A</v>
      </c>
      <c r="CR91" s="89" t="e">
        <f ca="1">CR68*CR45/E3_Parameter!$C$19</f>
        <v>#N/A</v>
      </c>
      <c r="CS91" s="89" t="e">
        <f ca="1">CS68*CS45/E3_Parameter!$C$19</f>
        <v>#N/A</v>
      </c>
      <c r="CT91" s="89" t="e">
        <f ca="1">CT68*CT45/E3_Parameter!$C$19</f>
        <v>#N/A</v>
      </c>
      <c r="CU91" s="89" t="e">
        <f ca="1">CU68*CU45/E3_Parameter!$C$19</f>
        <v>#N/A</v>
      </c>
      <c r="CV91" s="89" t="e">
        <f ca="1">CV68*CV45/E3_Parameter!$C$19</f>
        <v>#N/A</v>
      </c>
      <c r="CW91" s="89" t="e">
        <f ca="1">CW68*CW45/E3_Parameter!$C$19</f>
        <v>#N/A</v>
      </c>
      <c r="CX91" s="89" t="e">
        <f ca="1">CX68*CX45/E3_Parameter!$C$19</f>
        <v>#N/A</v>
      </c>
      <c r="CY91" s="89" t="e">
        <f ca="1">CY68*CY45/E3_Parameter!$C$19</f>
        <v>#N/A</v>
      </c>
      <c r="CZ91" s="89" t="e">
        <f ca="1">CZ68*CZ45/E3_Parameter!$C$19</f>
        <v>#N/A</v>
      </c>
      <c r="DA91" s="89" t="e">
        <f ca="1">DA68*DA45/E3_Parameter!$C$19</f>
        <v>#N/A</v>
      </c>
      <c r="DB91" s="89" t="e">
        <f ca="1">DB68*DB45/E3_Parameter!$C$19</f>
        <v>#N/A</v>
      </c>
      <c r="DC91" s="89" t="e">
        <f ca="1">DC68*DC45/E3_Parameter!$C$19</f>
        <v>#N/A</v>
      </c>
      <c r="DD91" s="89" t="e">
        <f ca="1">DD68*DD45/E3_Parameter!$C$19</f>
        <v>#N/A</v>
      </c>
      <c r="DE91" s="89" t="e">
        <f ca="1">DE68*DE45/E3_Parameter!$C$19</f>
        <v>#N/A</v>
      </c>
      <c r="DF91" s="89" t="e">
        <f ca="1">DF68*DF45/E3_Parameter!$C$19</f>
        <v>#N/A</v>
      </c>
      <c r="DG91" s="89" t="e">
        <f ca="1">DG68*DG45/E3_Parameter!$C$19</f>
        <v>#N/A</v>
      </c>
      <c r="DH91" s="89" t="e">
        <f ca="1">DH68*DH45/E3_Parameter!$C$19</f>
        <v>#N/A</v>
      </c>
      <c r="DI91" s="89" t="e">
        <f ca="1">DI68*DI45/E3_Parameter!$C$19</f>
        <v>#N/A</v>
      </c>
      <c r="DJ91" s="89" t="e">
        <f ca="1">DJ68*DJ45/E3_Parameter!$C$19</f>
        <v>#N/A</v>
      </c>
      <c r="DK91" s="89" t="e">
        <f ca="1">DK68*DK45/E3_Parameter!$C$19</f>
        <v>#N/A</v>
      </c>
      <c r="DL91" s="89" t="e">
        <f ca="1">DL68*DL45/E3_Parameter!$C$19</f>
        <v>#N/A</v>
      </c>
      <c r="DM91" s="89" t="e">
        <f ca="1">DM68*DM45/E3_Parameter!$C$19</f>
        <v>#N/A</v>
      </c>
      <c r="DN91" s="89" t="e">
        <f ca="1">DN68*DN45/E3_Parameter!$C$19</f>
        <v>#N/A</v>
      </c>
      <c r="DO91" s="89" t="e">
        <f ca="1">DO68*DO45/E3_Parameter!$C$19</f>
        <v>#N/A</v>
      </c>
      <c r="DP91" s="89" t="e">
        <f ca="1">DP68*DP45/E3_Parameter!$C$19</f>
        <v>#N/A</v>
      </c>
      <c r="DQ91" s="89" t="e">
        <f ca="1">DQ68*DQ45/E3_Parameter!$C$19</f>
        <v>#N/A</v>
      </c>
      <c r="DR91" s="89" t="e">
        <f ca="1">DR68*DR45/E3_Parameter!$C$19</f>
        <v>#N/A</v>
      </c>
      <c r="DS91" s="89" t="e">
        <f ca="1">DS68*DS45/E3_Parameter!$C$19</f>
        <v>#N/A</v>
      </c>
      <c r="DT91" s="89" t="e">
        <f ca="1">DT68*DT45/E3_Parameter!$C$19</f>
        <v>#N/A</v>
      </c>
      <c r="DU91" s="89" t="e">
        <f ca="1">DU68*DU45/E3_Parameter!$C$19</f>
        <v>#N/A</v>
      </c>
      <c r="DV91" s="89" t="e">
        <f ca="1">DV68*DV45/E3_Parameter!$C$19</f>
        <v>#N/A</v>
      </c>
      <c r="DW91" s="89" t="e">
        <f ca="1">DW68*DW45/E3_Parameter!$C$19</f>
        <v>#N/A</v>
      </c>
      <c r="DX91" s="89" t="e">
        <f ca="1">DX68*DX45/E3_Parameter!$C$19</f>
        <v>#N/A</v>
      </c>
      <c r="DY91" s="89" t="e">
        <f ca="1">DY68*DY45/E3_Parameter!$C$19</f>
        <v>#N/A</v>
      </c>
      <c r="DZ91" s="89" t="e">
        <f ca="1">DZ68*DZ45/E3_Parameter!$C$19</f>
        <v>#N/A</v>
      </c>
      <c r="EA91" s="89" t="e">
        <f ca="1">EA68*EA45/E3_Parameter!$C$19</f>
        <v>#N/A</v>
      </c>
      <c r="EB91" s="89" t="e">
        <f ca="1">EB68*EB45/E3_Parameter!$C$19</f>
        <v>#N/A</v>
      </c>
      <c r="EC91" s="89" t="e">
        <f ca="1">EC68*EC45/E3_Parameter!$C$19</f>
        <v>#N/A</v>
      </c>
      <c r="ED91" s="89" t="e">
        <f ca="1">ED68*ED45/E3_Parameter!$C$19</f>
        <v>#N/A</v>
      </c>
      <c r="EE91" s="89" t="e">
        <f ca="1">EE68*EE45/E3_Parameter!$C$19</f>
        <v>#N/A</v>
      </c>
      <c r="EF91" s="89" t="e">
        <f ca="1">EF68*EF45/E3_Parameter!$C$19</f>
        <v>#N/A</v>
      </c>
      <c r="EG91" s="89" t="e">
        <f ca="1">EG68*EG45/E3_Parameter!$C$19</f>
        <v>#N/A</v>
      </c>
      <c r="EH91" s="89" t="e">
        <f ca="1">EH68*EH45/E3_Parameter!$C$19</f>
        <v>#N/A</v>
      </c>
      <c r="EI91" s="89" t="e">
        <f ca="1">EI68*EI45/E3_Parameter!$C$19</f>
        <v>#N/A</v>
      </c>
      <c r="EJ91" s="89" t="e">
        <f ca="1">EJ68*EJ45/E3_Parameter!$C$19</f>
        <v>#N/A</v>
      </c>
      <c r="EK91" s="89" t="e">
        <f ca="1">EK68*EK45/E3_Parameter!$C$19</f>
        <v>#N/A</v>
      </c>
      <c r="EL91" s="89" t="e">
        <f ca="1">EL68*EL45/E3_Parameter!$C$19</f>
        <v>#N/A</v>
      </c>
      <c r="EM91" s="89" t="e">
        <f ca="1">EM68*EM45/E3_Parameter!$C$19</f>
        <v>#N/A</v>
      </c>
      <c r="EN91" s="89" t="e">
        <f ca="1">EN68*EN45/E3_Parameter!$C$19</f>
        <v>#N/A</v>
      </c>
      <c r="EO91" s="89" t="e">
        <f ca="1">EO68*EO45/E3_Parameter!$C$19</f>
        <v>#N/A</v>
      </c>
      <c r="EP91" s="89" t="e">
        <f ca="1">EP68*EP45/E3_Parameter!$C$19</f>
        <v>#N/A</v>
      </c>
      <c r="EQ91" s="89" t="e">
        <f ca="1">EQ68*EQ45/E3_Parameter!$C$19</f>
        <v>#N/A</v>
      </c>
      <c r="ER91" s="89" t="e">
        <f ca="1">ER68*ER45/E3_Parameter!$C$19</f>
        <v>#N/A</v>
      </c>
      <c r="ES91" s="89" t="e">
        <f ca="1">ES68*ES45/E3_Parameter!$C$19</f>
        <v>#N/A</v>
      </c>
      <c r="ET91" s="89" t="e">
        <f ca="1">ET68*ET45/E3_Parameter!$C$19</f>
        <v>#N/A</v>
      </c>
      <c r="EU91" s="89" t="e">
        <f ca="1">EU68*EU45/E3_Parameter!$C$19</f>
        <v>#N/A</v>
      </c>
      <c r="EV91" s="89" t="e">
        <f ca="1">EV68*EV45/E3_Parameter!$C$19</f>
        <v>#N/A</v>
      </c>
      <c r="EW91" s="89" t="e">
        <f ca="1">EW68*EW45/E3_Parameter!$C$19</f>
        <v>#N/A</v>
      </c>
      <c r="EX91" s="89" t="e">
        <f ca="1">EX68*EX45/E3_Parameter!$C$19</f>
        <v>#N/A</v>
      </c>
      <c r="EY91" s="89" t="e">
        <f ca="1">EY68*EY45/E3_Parameter!$C$19</f>
        <v>#N/A</v>
      </c>
      <c r="EZ91" s="89" t="e">
        <f ca="1">EZ68*EZ45/E3_Parameter!$C$19</f>
        <v>#N/A</v>
      </c>
      <c r="FA91" s="89" t="e">
        <f ca="1">FA68*FA45/E3_Parameter!$C$19</f>
        <v>#N/A</v>
      </c>
      <c r="FB91" s="89" t="e">
        <f ca="1">FB68*FB45/E3_Parameter!$C$19</f>
        <v>#N/A</v>
      </c>
      <c r="FC91" s="89" t="e">
        <f ca="1">FC68*FC45/E3_Parameter!$C$19</f>
        <v>#N/A</v>
      </c>
      <c r="FD91" s="89" t="e">
        <f ca="1">FD68*FD45/E3_Parameter!$C$19</f>
        <v>#N/A</v>
      </c>
      <c r="FE91" s="89" t="e">
        <f ca="1">FE68*FE45/E3_Parameter!$C$19</f>
        <v>#N/A</v>
      </c>
      <c r="FF91" s="89" t="e">
        <f ca="1">FF68*FF45/E3_Parameter!$C$19</f>
        <v>#N/A</v>
      </c>
      <c r="FG91" s="89" t="e">
        <f ca="1">FG68*FG45/E3_Parameter!$C$19</f>
        <v>#N/A</v>
      </c>
      <c r="FH91" s="89" t="e">
        <f ca="1">FH68*FH45/E3_Parameter!$C$19</f>
        <v>#N/A</v>
      </c>
      <c r="FI91" s="89" t="e">
        <f ca="1">FI68*FI45/E3_Parameter!$C$19</f>
        <v>#N/A</v>
      </c>
      <c r="FJ91" s="89" t="e">
        <f ca="1">FJ68*FJ45/E3_Parameter!$C$19</f>
        <v>#N/A</v>
      </c>
      <c r="FK91" s="89" t="e">
        <f ca="1">FK68*FK45/E3_Parameter!$C$19</f>
        <v>#N/A</v>
      </c>
      <c r="FL91" s="89" t="e">
        <f ca="1">FL68*FL45/E3_Parameter!$C$19</f>
        <v>#N/A</v>
      </c>
      <c r="FM91" s="89" t="e">
        <f ca="1">FM68*FM45/E3_Parameter!$C$19</f>
        <v>#N/A</v>
      </c>
      <c r="FN91" s="89" t="e">
        <f ca="1">FN68*FN45/E3_Parameter!$C$19</f>
        <v>#N/A</v>
      </c>
      <c r="FO91" s="89" t="e">
        <f ca="1">FO68*FO45/E3_Parameter!$C$19</f>
        <v>#N/A</v>
      </c>
      <c r="FP91" s="89" t="e">
        <f ca="1">FP68*FP45/E3_Parameter!$C$19</f>
        <v>#N/A</v>
      </c>
      <c r="FQ91" s="89" t="e">
        <f ca="1">FQ68*FQ45/E3_Parameter!$C$19</f>
        <v>#N/A</v>
      </c>
      <c r="FR91" s="89" t="e">
        <f ca="1">FR68*FR45/E3_Parameter!$C$19</f>
        <v>#N/A</v>
      </c>
      <c r="FS91" s="89" t="e">
        <f ca="1">FS68*FS45/E3_Parameter!$C$19</f>
        <v>#N/A</v>
      </c>
      <c r="FT91" s="89" t="e">
        <f ca="1">FT68*FT45/E3_Parameter!$C$19</f>
        <v>#N/A</v>
      </c>
      <c r="FU91" s="89" t="e">
        <f ca="1">FU68*FU45/E3_Parameter!$C$19</f>
        <v>#N/A</v>
      </c>
      <c r="FV91" s="89" t="e">
        <f ca="1">FV68*FV45/E3_Parameter!$C$19</f>
        <v>#N/A</v>
      </c>
      <c r="FW91" s="89" t="e">
        <f ca="1">FW68*FW45/E3_Parameter!$C$19</f>
        <v>#N/A</v>
      </c>
      <c r="FX91" s="89" t="e">
        <f ca="1">FX68*FX45/E3_Parameter!$C$19</f>
        <v>#N/A</v>
      </c>
      <c r="FY91" s="89" t="e">
        <f ca="1">FY68*FY45/E3_Parameter!$C$19</f>
        <v>#N/A</v>
      </c>
      <c r="FZ91" s="89" t="e">
        <f ca="1">FZ68*FZ45/E3_Parameter!$C$19</f>
        <v>#N/A</v>
      </c>
      <c r="GA91" s="89" t="e">
        <f ca="1">GA68*GA45/E3_Parameter!$C$19</f>
        <v>#N/A</v>
      </c>
      <c r="GB91" s="89" t="e">
        <f ca="1">GB68*GB45/E3_Parameter!$C$19</f>
        <v>#N/A</v>
      </c>
      <c r="GC91" s="89" t="e">
        <f ca="1">GC68*GC45/E3_Parameter!$C$19</f>
        <v>#N/A</v>
      </c>
      <c r="GD91" s="89" t="e">
        <f ca="1">GD68*GD45/E3_Parameter!$C$19</f>
        <v>#N/A</v>
      </c>
      <c r="GE91" s="89" t="e">
        <f ca="1">GE68*GE45/E3_Parameter!$C$19</f>
        <v>#N/A</v>
      </c>
      <c r="GF91" s="89" t="e">
        <f ca="1">GF68*GF45/E3_Parameter!$C$19</f>
        <v>#N/A</v>
      </c>
      <c r="GG91" s="89" t="e">
        <f ca="1">GG68*GG45/E3_Parameter!$C$19</f>
        <v>#N/A</v>
      </c>
      <c r="GH91" s="89" t="e">
        <f ca="1">GH68*GH45/E3_Parameter!$C$19</f>
        <v>#N/A</v>
      </c>
      <c r="GI91" s="89" t="e">
        <f ca="1">GI68*GI45/E3_Parameter!$C$19</f>
        <v>#N/A</v>
      </c>
      <c r="GJ91" s="89" t="e">
        <f ca="1">GJ68*GJ45/E3_Parameter!$C$19</f>
        <v>#N/A</v>
      </c>
      <c r="GK91" s="89" t="e">
        <f ca="1">GK68*GK45/E3_Parameter!$C$19</f>
        <v>#N/A</v>
      </c>
      <c r="GL91" s="89" t="e">
        <f ca="1">GL68*GL45/E3_Parameter!$C$19</f>
        <v>#N/A</v>
      </c>
      <c r="GM91" s="89" t="e">
        <f ca="1">GM68*GM45/E3_Parameter!$C$19</f>
        <v>#N/A</v>
      </c>
      <c r="GN91" s="89" t="e">
        <f ca="1">GN68*GN45/E3_Parameter!$C$19</f>
        <v>#N/A</v>
      </c>
      <c r="GO91" s="89" t="e">
        <f ca="1">GO68*GO45/E3_Parameter!$C$19</f>
        <v>#N/A</v>
      </c>
      <c r="GP91" s="89" t="e">
        <f ca="1">GP68*GP45/E3_Parameter!$C$19</f>
        <v>#N/A</v>
      </c>
      <c r="GQ91" s="89" t="e">
        <f ca="1">GQ68*GQ45/E3_Parameter!$C$19</f>
        <v>#N/A</v>
      </c>
      <c r="GR91" s="89" t="e">
        <f ca="1">GR68*GR45/E3_Parameter!$C$19</f>
        <v>#N/A</v>
      </c>
      <c r="GS91" s="89" t="e">
        <f ca="1">GS68*GS45/E3_Parameter!$C$19</f>
        <v>#N/A</v>
      </c>
      <c r="GT91" s="89" t="e">
        <f ca="1">GT68*GT45/E3_Parameter!$C$19</f>
        <v>#N/A</v>
      </c>
      <c r="GU91" s="89" t="e">
        <f ca="1">GU68*GU45/E3_Parameter!$C$19</f>
        <v>#N/A</v>
      </c>
      <c r="GV91" s="89" t="e">
        <f ca="1">GV68*GV45/E3_Parameter!$C$19</f>
        <v>#N/A</v>
      </c>
      <c r="GW91" s="89" t="e">
        <f ca="1">GW68*GW45/E3_Parameter!$C$19</f>
        <v>#N/A</v>
      </c>
      <c r="GX91" s="89" t="e">
        <f ca="1">GX68*GX45/E3_Parameter!$C$19</f>
        <v>#N/A</v>
      </c>
      <c r="GY91" s="89" t="e">
        <f ca="1">GY68*GY45/E3_Parameter!$C$19</f>
        <v>#N/A</v>
      </c>
      <c r="GZ91" s="89" t="e">
        <f ca="1">GZ68*GZ45/E3_Parameter!$C$19</f>
        <v>#N/A</v>
      </c>
      <c r="HA91" s="89" t="e">
        <f ca="1">HA68*HA45/E3_Parameter!$C$19</f>
        <v>#N/A</v>
      </c>
      <c r="HB91" s="89" t="e">
        <f ca="1">HB68*HB45/E3_Parameter!$C$19</f>
        <v>#N/A</v>
      </c>
      <c r="HC91" s="89" t="e">
        <f ca="1">HC68*HC45/E3_Parameter!$C$19</f>
        <v>#N/A</v>
      </c>
      <c r="HD91" s="89" t="e">
        <f ca="1">HD68*HD45/E3_Parameter!$C$19</f>
        <v>#N/A</v>
      </c>
      <c r="HE91" s="89" t="e">
        <f ca="1">HE68*HE45/E3_Parameter!$C$19</f>
        <v>#N/A</v>
      </c>
      <c r="HF91" s="89" t="e">
        <f ca="1">HF68*HF45/E3_Parameter!$C$19</f>
        <v>#N/A</v>
      </c>
      <c r="HG91" s="89" t="e">
        <f ca="1">HG68*HG45/E3_Parameter!$C$19</f>
        <v>#N/A</v>
      </c>
      <c r="HH91" s="89" t="e">
        <f ca="1">HH68*HH45/E3_Parameter!$C$19</f>
        <v>#N/A</v>
      </c>
      <c r="HI91" s="89" t="e">
        <f ca="1">HI68*HI45/E3_Parameter!$C$19</f>
        <v>#N/A</v>
      </c>
      <c r="HJ91" s="89" t="e">
        <f ca="1">HJ68*HJ45/E3_Parameter!$C$19</f>
        <v>#N/A</v>
      </c>
      <c r="HK91" s="89" t="e">
        <f ca="1">HK68*HK45/E3_Parameter!$C$19</f>
        <v>#N/A</v>
      </c>
      <c r="HL91" s="89" t="e">
        <f ca="1">HL68*HL45/E3_Parameter!$C$19</f>
        <v>#N/A</v>
      </c>
      <c r="HM91" s="89" t="e">
        <f ca="1">HM68*HM45/E3_Parameter!$C$19</f>
        <v>#N/A</v>
      </c>
      <c r="HN91" s="89" t="e">
        <f ca="1">HN68*HN45/E3_Parameter!$C$19</f>
        <v>#N/A</v>
      </c>
      <c r="HO91" s="89" t="e">
        <f ca="1">HO68*HO45/E3_Parameter!$C$19</f>
        <v>#N/A</v>
      </c>
      <c r="HP91" s="89" t="e">
        <f ca="1">HP68*HP45/E3_Parameter!$C$19</f>
        <v>#N/A</v>
      </c>
      <c r="HQ91" s="89" t="e">
        <f ca="1">HQ68*HQ45/E3_Parameter!$C$19</f>
        <v>#N/A</v>
      </c>
      <c r="HR91" s="89" t="e">
        <f ca="1">HR68*HR45/E3_Parameter!$C$19</f>
        <v>#N/A</v>
      </c>
      <c r="HS91" s="89" t="e">
        <f ca="1">HS68*HS45/E3_Parameter!$C$19</f>
        <v>#N/A</v>
      </c>
      <c r="HT91" s="89" t="e">
        <f ca="1">HT68*HT45/E3_Parameter!$C$19</f>
        <v>#N/A</v>
      </c>
      <c r="HU91" s="89" t="e">
        <f ca="1">HU68*HU45/E3_Parameter!$C$19</f>
        <v>#N/A</v>
      </c>
      <c r="HV91" s="89" t="e">
        <f ca="1">HV68*HV45/E3_Parameter!$C$19</f>
        <v>#N/A</v>
      </c>
      <c r="HW91" s="89" t="e">
        <f ca="1">HW68*HW45/E3_Parameter!$C$19</f>
        <v>#N/A</v>
      </c>
      <c r="HX91" s="89" t="e">
        <f ca="1">HX68*HX45/E3_Parameter!$C$19</f>
        <v>#N/A</v>
      </c>
      <c r="HY91" s="89" t="e">
        <f ca="1">HY68*HY45/E3_Parameter!$C$19</f>
        <v>#N/A</v>
      </c>
      <c r="HZ91" s="89" t="e">
        <f ca="1">HZ68*HZ45/E3_Parameter!$C$19</f>
        <v>#N/A</v>
      </c>
      <c r="IA91" s="89" t="e">
        <f ca="1">IA68*IA45/E3_Parameter!$C$19</f>
        <v>#N/A</v>
      </c>
      <c r="IB91" s="89" t="e">
        <f ca="1">IB68*IB45/E3_Parameter!$C$19</f>
        <v>#N/A</v>
      </c>
      <c r="IC91" s="89" t="e">
        <f ca="1">IC68*IC45/E3_Parameter!$C$19</f>
        <v>#N/A</v>
      </c>
      <c r="ID91" s="89" t="e">
        <f ca="1">ID68*ID45/E3_Parameter!$C$19</f>
        <v>#N/A</v>
      </c>
      <c r="IE91" s="89" t="e">
        <f ca="1">IE68*IE45/E3_Parameter!$C$19</f>
        <v>#N/A</v>
      </c>
      <c r="IF91" s="89" t="e">
        <f ca="1">IF68*IF45/E3_Parameter!$C$19</f>
        <v>#N/A</v>
      </c>
      <c r="IG91" s="89" t="e">
        <f ca="1">IG68*IG45/E3_Parameter!$C$19</f>
        <v>#N/A</v>
      </c>
      <c r="IH91" s="89" t="e">
        <f ca="1">IH68*IH45/E3_Parameter!$C$19</f>
        <v>#N/A</v>
      </c>
      <c r="II91" s="89" t="e">
        <f ca="1">II68*II45/E3_Parameter!$C$19</f>
        <v>#N/A</v>
      </c>
      <c r="IJ91" s="89" t="e">
        <f ca="1">IJ68*IJ45/E3_Parameter!$C$19</f>
        <v>#N/A</v>
      </c>
      <c r="IK91" s="89" t="e">
        <f ca="1">IK68*IK45/E3_Parameter!$C$19</f>
        <v>#N/A</v>
      </c>
      <c r="IL91" s="89" t="e">
        <f ca="1">IL68*IL45/E3_Parameter!$C$19</f>
        <v>#N/A</v>
      </c>
      <c r="IM91" s="89" t="e">
        <f ca="1">IM68*IM45/E3_Parameter!$C$19</f>
        <v>#N/A</v>
      </c>
      <c r="IN91" s="89" t="e">
        <f ca="1">IN68*IN45/E3_Parameter!$C$19</f>
        <v>#N/A</v>
      </c>
      <c r="IO91" s="89" t="e">
        <f ca="1">IO68*IO45/E3_Parameter!$C$19</f>
        <v>#N/A</v>
      </c>
      <c r="IP91" s="89" t="e">
        <f ca="1">IP68*IP45/E3_Parameter!$C$19</f>
        <v>#N/A</v>
      </c>
      <c r="IQ91" s="89" t="e">
        <f ca="1">IQ68*IQ45/E3_Parameter!$C$19</f>
        <v>#N/A</v>
      </c>
      <c r="IR91" s="89" t="e">
        <f ca="1">IR68*IR45/E3_Parameter!$C$19</f>
        <v>#N/A</v>
      </c>
      <c r="IS91" s="89" t="e">
        <f ca="1">IS68*IS45/E3_Parameter!$C$19</f>
        <v>#N/A</v>
      </c>
      <c r="IT91" s="89" t="e">
        <f ca="1">IT68*IT45/E3_Parameter!$C$19</f>
        <v>#N/A</v>
      </c>
      <c r="IU91" s="89" t="e">
        <f ca="1">IU68*IU45/E3_Parameter!$C$19</f>
        <v>#N/A</v>
      </c>
      <c r="IV91" s="89" t="e">
        <f ca="1">IV68*IV45/E3_Parameter!$C$19</f>
        <v>#N/A</v>
      </c>
      <c r="IW91" s="89" t="e">
        <f ca="1">IW68*IW45/E3_Parameter!$C$19</f>
        <v>#N/A</v>
      </c>
      <c r="IX91" s="89" t="e">
        <f ca="1">IX68*IX45/E3_Parameter!$C$19</f>
        <v>#N/A</v>
      </c>
      <c r="IY91" s="89" t="e">
        <f ca="1">IY68*IY45/E3_Parameter!$C$19</f>
        <v>#N/A</v>
      </c>
      <c r="IZ91" s="89" t="e">
        <f ca="1">IZ68*IZ45/E3_Parameter!$C$19</f>
        <v>#N/A</v>
      </c>
      <c r="JA91" s="89" t="e">
        <f ca="1">JA68*JA45/E3_Parameter!$C$19</f>
        <v>#N/A</v>
      </c>
      <c r="JB91" s="89" t="e">
        <f ca="1">JB68*JB45/E3_Parameter!$C$19</f>
        <v>#N/A</v>
      </c>
      <c r="JC91" s="89" t="e">
        <f ca="1">JC68*JC45/E3_Parameter!$C$19</f>
        <v>#N/A</v>
      </c>
      <c r="JD91" s="89" t="e">
        <f ca="1">JD68*JD45/E3_Parameter!$C$19</f>
        <v>#N/A</v>
      </c>
      <c r="JE91" s="89" t="e">
        <f ca="1">JE68*JE45/E3_Parameter!$C$19</f>
        <v>#N/A</v>
      </c>
      <c r="JF91" s="89" t="e">
        <f ca="1">JF68*JF45/E3_Parameter!$C$19</f>
        <v>#N/A</v>
      </c>
      <c r="JG91" s="89" t="e">
        <f ca="1">JG68*JG45/E3_Parameter!$C$19</f>
        <v>#N/A</v>
      </c>
      <c r="JH91" s="89" t="e">
        <f ca="1">JH68*JH45/E3_Parameter!$C$19</f>
        <v>#N/A</v>
      </c>
      <c r="JI91" s="89" t="e">
        <f ca="1">JI68*JI45/E3_Parameter!$C$19</f>
        <v>#N/A</v>
      </c>
      <c r="JJ91" s="89" t="e">
        <f ca="1">JJ68*JJ45/E3_Parameter!$C$19</f>
        <v>#N/A</v>
      </c>
      <c r="JK91" s="89" t="e">
        <f ca="1">JK68*JK45/E3_Parameter!$C$19</f>
        <v>#N/A</v>
      </c>
      <c r="JL91" s="89" t="e">
        <f ca="1">JL68*JL45/E3_Parameter!$C$19</f>
        <v>#N/A</v>
      </c>
      <c r="JM91" s="89" t="e">
        <f ca="1">JM68*JM45/E3_Parameter!$C$19</f>
        <v>#N/A</v>
      </c>
      <c r="JN91" s="89" t="e">
        <f ca="1">JN68*JN45/E3_Parameter!$C$19</f>
        <v>#N/A</v>
      </c>
      <c r="JO91" s="89" t="e">
        <f ca="1">JO68*JO45/E3_Parameter!$C$19</f>
        <v>#N/A</v>
      </c>
      <c r="JP91" s="89" t="e">
        <f ca="1">JP68*JP45/E3_Parameter!$C$19</f>
        <v>#N/A</v>
      </c>
      <c r="JQ91" s="89" t="e">
        <f ca="1">JQ68*JQ45/E3_Parameter!$C$19</f>
        <v>#N/A</v>
      </c>
      <c r="JR91" s="89" t="e">
        <f ca="1">JR68*JR45/E3_Parameter!$C$19</f>
        <v>#N/A</v>
      </c>
      <c r="JS91" s="89" t="e">
        <f ca="1">JS68*JS45/E3_Parameter!$C$19</f>
        <v>#N/A</v>
      </c>
      <c r="JT91" s="89" t="e">
        <f ca="1">JT68*JT45/E3_Parameter!$C$19</f>
        <v>#N/A</v>
      </c>
      <c r="JU91" s="89" t="e">
        <f ca="1">JU68*JU45/E3_Parameter!$C$19</f>
        <v>#N/A</v>
      </c>
      <c r="JV91" s="89" t="e">
        <f ca="1">JV68*JV45/E3_Parameter!$C$19</f>
        <v>#N/A</v>
      </c>
      <c r="JW91" s="89" t="e">
        <f ca="1">JW68*JW45/E3_Parameter!$C$19</f>
        <v>#N/A</v>
      </c>
      <c r="JX91" s="89" t="e">
        <f ca="1">JX68*JX45/E3_Parameter!$C$19</f>
        <v>#N/A</v>
      </c>
      <c r="JY91" s="89" t="e">
        <f ca="1">JY68*JY45/E3_Parameter!$C$19</f>
        <v>#N/A</v>
      </c>
      <c r="JZ91" s="89" t="e">
        <f ca="1">JZ68*JZ45/E3_Parameter!$C$19</f>
        <v>#N/A</v>
      </c>
      <c r="KA91" s="89" t="e">
        <f ca="1">KA68*KA45/E3_Parameter!$C$19</f>
        <v>#N/A</v>
      </c>
      <c r="KB91" s="89" t="e">
        <f ca="1">KB68*KB45/E3_Parameter!$C$19</f>
        <v>#N/A</v>
      </c>
      <c r="KC91" s="89" t="e">
        <f ca="1">KC68*KC45/E3_Parameter!$C$19</f>
        <v>#N/A</v>
      </c>
      <c r="KD91" s="89" t="e">
        <f ca="1">KD68*KD45/E3_Parameter!$C$19</f>
        <v>#N/A</v>
      </c>
      <c r="KE91" s="89" t="e">
        <f ca="1">KE68*KE45/E3_Parameter!$C$19</f>
        <v>#N/A</v>
      </c>
      <c r="KF91" s="89" t="e">
        <f ca="1">KF68*KF45/E3_Parameter!$C$19</f>
        <v>#N/A</v>
      </c>
      <c r="KG91" s="89" t="e">
        <f ca="1">KG68*KG45/E3_Parameter!$C$19</f>
        <v>#N/A</v>
      </c>
      <c r="KH91" s="89" t="e">
        <f ca="1">KH68*KH45/E3_Parameter!$C$19</f>
        <v>#N/A</v>
      </c>
      <c r="KI91" s="89" t="e">
        <f ca="1">KI68*KI45/E3_Parameter!$C$19</f>
        <v>#N/A</v>
      </c>
      <c r="KJ91" s="89" t="e">
        <f ca="1">KJ68*KJ45/E3_Parameter!$C$19</f>
        <v>#N/A</v>
      </c>
      <c r="KK91" s="89" t="e">
        <f ca="1">KK68*KK45/E3_Parameter!$C$19</f>
        <v>#N/A</v>
      </c>
      <c r="KL91" s="89" t="e">
        <f ca="1">KL68*KL45/E3_Parameter!$C$19</f>
        <v>#N/A</v>
      </c>
      <c r="KM91" s="89" t="e">
        <f ca="1">KM68*KM45/E3_Parameter!$C$19</f>
        <v>#N/A</v>
      </c>
      <c r="KN91" s="89" t="e">
        <f ca="1">KN68*KN45/E3_Parameter!$C$19</f>
        <v>#N/A</v>
      </c>
      <c r="KO91" s="89" t="e">
        <f ca="1">KO68*KO45/E3_Parameter!$C$19</f>
        <v>#N/A</v>
      </c>
      <c r="KP91" s="89" t="e">
        <f ca="1">KP68*KP45/E3_Parameter!$C$19</f>
        <v>#N/A</v>
      </c>
      <c r="KQ91" s="89" t="e">
        <f ca="1">KQ68*KQ45/E3_Parameter!$C$19</f>
        <v>#N/A</v>
      </c>
      <c r="KR91" s="89" t="e">
        <f ca="1">KR68*KR45/E3_Parameter!$C$19</f>
        <v>#N/A</v>
      </c>
      <c r="KS91" s="89" t="e">
        <f ca="1">KS68*KS45/E3_Parameter!$C$19</f>
        <v>#N/A</v>
      </c>
      <c r="KT91" s="89" t="e">
        <f ca="1">KT68*KT45/E3_Parameter!$C$19</f>
        <v>#N/A</v>
      </c>
      <c r="KU91" s="89" t="e">
        <f ca="1">KU68*KU45/E3_Parameter!$C$19</f>
        <v>#N/A</v>
      </c>
      <c r="KV91" s="89" t="e">
        <f ca="1">KV68*KV45/E3_Parameter!$C$19</f>
        <v>#N/A</v>
      </c>
      <c r="KW91" s="89" t="e">
        <f ca="1">KW68*KW45/E3_Parameter!$C$19</f>
        <v>#N/A</v>
      </c>
      <c r="KX91" s="89" t="e">
        <f ca="1">KX68*KX45/E3_Parameter!$C$19</f>
        <v>#N/A</v>
      </c>
      <c r="KY91" s="89" t="e">
        <f ca="1">KY68*KY45/E3_Parameter!$C$19</f>
        <v>#N/A</v>
      </c>
      <c r="KZ91" s="89" t="e">
        <f ca="1">KZ68*KZ45/E3_Parameter!$C$19</f>
        <v>#N/A</v>
      </c>
      <c r="LA91" s="89" t="e">
        <f ca="1">LA68*LA45/E3_Parameter!$C$19</f>
        <v>#N/A</v>
      </c>
      <c r="LB91" s="89" t="e">
        <f ca="1">LB68*LB45/E3_Parameter!$C$19</f>
        <v>#N/A</v>
      </c>
      <c r="LC91" s="89" t="e">
        <f ca="1">LC68*LC45/E3_Parameter!$C$19</f>
        <v>#N/A</v>
      </c>
      <c r="LD91" s="89" t="e">
        <f ca="1">LD68*LD45/E3_Parameter!$C$19</f>
        <v>#N/A</v>
      </c>
      <c r="LE91" s="89" t="e">
        <f ca="1">LE68*LE45/E3_Parameter!$C$19</f>
        <v>#N/A</v>
      </c>
      <c r="LF91" s="89" t="e">
        <f ca="1">LF68*LF45/E3_Parameter!$C$19</f>
        <v>#N/A</v>
      </c>
      <c r="LG91" s="89" t="e">
        <f ca="1">LG68*LG45/E3_Parameter!$C$19</f>
        <v>#N/A</v>
      </c>
      <c r="LH91" s="89" t="e">
        <f ca="1">LH68*LH45/E3_Parameter!$C$19</f>
        <v>#N/A</v>
      </c>
      <c r="LI91" s="89" t="e">
        <f ca="1">LI68*LI45/E3_Parameter!$C$19</f>
        <v>#N/A</v>
      </c>
      <c r="LJ91" s="89" t="e">
        <f ca="1">LJ68*LJ45/E3_Parameter!$C$19</f>
        <v>#N/A</v>
      </c>
      <c r="LK91" s="89" t="e">
        <f ca="1">LK68*LK45/E3_Parameter!$C$19</f>
        <v>#N/A</v>
      </c>
      <c r="LL91" s="89" t="e">
        <f ca="1">LL68*LL45/E3_Parameter!$C$19</f>
        <v>#N/A</v>
      </c>
      <c r="LM91" s="89" t="e">
        <f ca="1">LM68*LM45/E3_Parameter!$C$19</f>
        <v>#N/A</v>
      </c>
      <c r="LN91" s="89" t="e">
        <f ca="1">LN68*LN45/E3_Parameter!$C$19</f>
        <v>#N/A</v>
      </c>
      <c r="LO91" s="89" t="e">
        <f ca="1">LO68*LO45/E3_Parameter!$C$19</f>
        <v>#N/A</v>
      </c>
      <c r="LP91" s="89" t="e">
        <f ca="1">LP68*LP45/E3_Parameter!$C$19</f>
        <v>#N/A</v>
      </c>
      <c r="LQ91" s="89" t="e">
        <f ca="1">LQ68*LQ45/E3_Parameter!$C$19</f>
        <v>#N/A</v>
      </c>
      <c r="LR91" s="89" t="e">
        <f ca="1">LR68*LR45/E3_Parameter!$C$19</f>
        <v>#N/A</v>
      </c>
      <c r="LS91" s="89" t="e">
        <f ca="1">LS68*LS45/E3_Parameter!$C$19</f>
        <v>#N/A</v>
      </c>
      <c r="LT91" s="89" t="e">
        <f ca="1">LT68*LT45/E3_Parameter!$C$19</f>
        <v>#N/A</v>
      </c>
      <c r="LU91" s="89" t="e">
        <f ca="1">LU68*LU45/E3_Parameter!$C$19</f>
        <v>#N/A</v>
      </c>
      <c r="LV91" s="89" t="e">
        <f ca="1">LV68*LV45/E3_Parameter!$C$19</f>
        <v>#N/A</v>
      </c>
      <c r="LW91" s="89" t="e">
        <f ca="1">LW68*LW45/E3_Parameter!$C$19</f>
        <v>#N/A</v>
      </c>
      <c r="LX91" s="89" t="e">
        <f ca="1">LX68*LX45/E3_Parameter!$C$19</f>
        <v>#N/A</v>
      </c>
      <c r="LY91" s="89" t="e">
        <f ca="1">LY68*LY45/E3_Parameter!$C$19</f>
        <v>#N/A</v>
      </c>
      <c r="LZ91" s="89" t="e">
        <f ca="1">LZ68*LZ45/E3_Parameter!$C$19</f>
        <v>#N/A</v>
      </c>
      <c r="MA91" s="89" t="e">
        <f ca="1">MA68*MA45/E3_Parameter!$C$19</f>
        <v>#N/A</v>
      </c>
      <c r="MB91" s="89" t="e">
        <f ca="1">MB68*MB45/E3_Parameter!$C$19</f>
        <v>#N/A</v>
      </c>
      <c r="MC91" s="89" t="e">
        <f ca="1">MC68*MC45/E3_Parameter!$C$19</f>
        <v>#N/A</v>
      </c>
      <c r="MD91" s="89" t="e">
        <f ca="1">MD68*MD45/E3_Parameter!$C$19</f>
        <v>#N/A</v>
      </c>
      <c r="ME91" s="89" t="e">
        <f ca="1">ME68*ME45/E3_Parameter!$C$19</f>
        <v>#N/A</v>
      </c>
      <c r="MF91" s="89" t="e">
        <f ca="1">MF68*MF45/E3_Parameter!$C$19</f>
        <v>#N/A</v>
      </c>
      <c r="MG91" s="89" t="e">
        <f ca="1">MG68*MG45/E3_Parameter!$C$19</f>
        <v>#N/A</v>
      </c>
      <c r="MH91" s="89" t="e">
        <f ca="1">MH68*MH45/E3_Parameter!$C$19</f>
        <v>#N/A</v>
      </c>
      <c r="MI91" s="89" t="e">
        <f ca="1">MI68*MI45/E3_Parameter!$C$19</f>
        <v>#N/A</v>
      </c>
      <c r="MJ91" s="89" t="e">
        <f ca="1">MJ68*MJ45/E3_Parameter!$C$19</f>
        <v>#N/A</v>
      </c>
      <c r="MK91" s="89" t="e">
        <f ca="1">MK68*MK45/E3_Parameter!$C$19</f>
        <v>#N/A</v>
      </c>
      <c r="ML91" s="89" t="e">
        <f ca="1">ML68*ML45/E3_Parameter!$C$19</f>
        <v>#N/A</v>
      </c>
      <c r="MM91" s="89" t="e">
        <f ca="1">MM68*MM45/E3_Parameter!$C$19</f>
        <v>#N/A</v>
      </c>
      <c r="MN91" s="89" t="e">
        <f ca="1">MN68*MN45/E3_Parameter!$C$19</f>
        <v>#N/A</v>
      </c>
      <c r="MO91" s="89" t="e">
        <f ca="1">MO68*MO45/E3_Parameter!$C$19</f>
        <v>#N/A</v>
      </c>
      <c r="MP91" s="89" t="e">
        <f ca="1">MP68*MP45/E3_Parameter!$C$19</f>
        <v>#N/A</v>
      </c>
      <c r="MQ91" s="89" t="e">
        <f ca="1">MQ68*MQ45/E3_Parameter!$C$19</f>
        <v>#N/A</v>
      </c>
      <c r="MR91" s="89" t="e">
        <f ca="1">MR68*MR45/E3_Parameter!$C$19</f>
        <v>#N/A</v>
      </c>
      <c r="MS91" s="89" t="e">
        <f ca="1">MS68*MS45/E3_Parameter!$C$19</f>
        <v>#N/A</v>
      </c>
      <c r="MT91" s="89" t="e">
        <f ca="1">MT68*MT45/E3_Parameter!$C$19</f>
        <v>#N/A</v>
      </c>
      <c r="MU91" s="89" t="e">
        <f ca="1">MU68*MU45/E3_Parameter!$C$19</f>
        <v>#N/A</v>
      </c>
      <c r="MV91" s="89" t="e">
        <f ca="1">MV68*MV45/E3_Parameter!$C$19</f>
        <v>#N/A</v>
      </c>
      <c r="MW91" s="89" t="e">
        <f ca="1">MW68*MW45/E3_Parameter!$C$19</f>
        <v>#N/A</v>
      </c>
      <c r="MX91" s="89" t="e">
        <f ca="1">MX68*MX45/E3_Parameter!$C$19</f>
        <v>#N/A</v>
      </c>
      <c r="MY91" s="89" t="e">
        <f ca="1">MY68*MY45/E3_Parameter!$C$19</f>
        <v>#N/A</v>
      </c>
      <c r="MZ91" s="89" t="e">
        <f ca="1">MZ68*MZ45/E3_Parameter!$C$19</f>
        <v>#N/A</v>
      </c>
      <c r="NA91" s="89" t="e">
        <f ca="1">NA68*NA45/E3_Parameter!$C$19</f>
        <v>#N/A</v>
      </c>
      <c r="NB91" s="89" t="e">
        <f ca="1">NB68*NB45/E3_Parameter!$C$19</f>
        <v>#N/A</v>
      </c>
      <c r="NC91" s="89" t="e">
        <f ca="1">NC68*NC45/E3_Parameter!$C$19</f>
        <v>#N/A</v>
      </c>
      <c r="ND91" s="89" t="e">
        <f ca="1">ND68*ND45/E3_Parameter!$C$19</f>
        <v>#N/A</v>
      </c>
      <c r="NE91" s="89" t="e">
        <f ca="1">NE68*NE45/E3_Parameter!$C$19</f>
        <v>#N/A</v>
      </c>
      <c r="NF91" s="89" t="e">
        <f ca="1">NF68*NF45/E3_Parameter!$C$19</f>
        <v>#N/A</v>
      </c>
      <c r="NG91" s="89" t="e">
        <f ca="1">NG68*NG45/E3_Parameter!$C$19</f>
        <v>#N/A</v>
      </c>
      <c r="NH91" s="89" t="e">
        <f ca="1">NH68*NH45/E3_Parameter!$C$19</f>
        <v>#N/A</v>
      </c>
      <c r="NI91" s="89" t="e">
        <f ca="1">NI68*NI45/E3_Parameter!$C$19</f>
        <v>#N/A</v>
      </c>
      <c r="NJ91" s="89" t="e">
        <f ca="1">NJ68*NJ45/E3_Parameter!$C$19</f>
        <v>#N/A</v>
      </c>
      <c r="NK91" s="89" t="e">
        <f ca="1">NK68*NK45/E3_Parameter!$C$19</f>
        <v>#N/A</v>
      </c>
      <c r="NL91" s="89" t="e">
        <f ca="1">NL68*NL45/E3_Parameter!$C$19</f>
        <v>#N/A</v>
      </c>
      <c r="NM91" s="89" t="e">
        <f ca="1">NM68*NM45/E3_Parameter!$C$19</f>
        <v>#N/A</v>
      </c>
      <c r="NN91" s="89" t="e">
        <f ca="1">NN68*NN45/E3_Parameter!$C$19</f>
        <v>#N/A</v>
      </c>
      <c r="NO91" s="89" t="e">
        <f ca="1">NO68*NO45/E3_Parameter!$C$19</f>
        <v>#N/A</v>
      </c>
      <c r="NP91" s="89" t="e">
        <f ca="1">NP68*NP45/E3_Parameter!$C$19</f>
        <v>#N/A</v>
      </c>
      <c r="NQ91" s="89" t="e">
        <f ca="1">NQ68*NQ45/E3_Parameter!$C$19</f>
        <v>#N/A</v>
      </c>
      <c r="NR91" s="89" t="e">
        <f ca="1">NR68*NR45/E3_Parameter!$C$19</f>
        <v>#N/A</v>
      </c>
      <c r="NS91" s="89" t="e">
        <f ca="1">NS68*NS45/E3_Parameter!$C$19</f>
        <v>#N/A</v>
      </c>
      <c r="NT91" s="89" t="e">
        <f ca="1">NT68*NT45/E3_Parameter!$C$19</f>
        <v>#N/A</v>
      </c>
      <c r="NU91" s="89" t="e">
        <f ca="1">NU68*NU45/E3_Parameter!$C$19</f>
        <v>#N/A</v>
      </c>
      <c r="NV91" s="89" t="e">
        <f ca="1">NV68*NV45/E3_Parameter!$C$19</f>
        <v>#N/A</v>
      </c>
      <c r="NW91" s="89" t="e">
        <f ca="1">NW68*NW45/E3_Parameter!$C$19</f>
        <v>#N/A</v>
      </c>
      <c r="NX91" s="89" t="e">
        <f ca="1">NX68*NX45/E3_Parameter!$C$19</f>
        <v>#N/A</v>
      </c>
      <c r="NY91" s="89" t="e">
        <f ca="1">NY68*NY45/E3_Parameter!$C$19</f>
        <v>#N/A</v>
      </c>
      <c r="NZ91" s="89" t="e">
        <f ca="1">NZ68*NZ45/E3_Parameter!$C$19</f>
        <v>#N/A</v>
      </c>
      <c r="OA91" s="89" t="e">
        <f ca="1">OA68*OA45/E3_Parameter!$C$19</f>
        <v>#N/A</v>
      </c>
      <c r="OB91" s="89" t="e">
        <f ca="1">OB68*OB45/E3_Parameter!$C$19</f>
        <v>#N/A</v>
      </c>
      <c r="OC91" s="89" t="e">
        <f ca="1">OC68*OC45/E3_Parameter!$C$19</f>
        <v>#N/A</v>
      </c>
      <c r="OD91" s="89" t="e">
        <f ca="1">OD68*OD45/E3_Parameter!$C$19</f>
        <v>#N/A</v>
      </c>
      <c r="OE91" s="89" t="e">
        <f ca="1">OE68*OE45/E3_Parameter!$C$19</f>
        <v>#N/A</v>
      </c>
      <c r="OF91" s="89" t="e">
        <f ca="1">OF68*OF45/E3_Parameter!$C$19</f>
        <v>#N/A</v>
      </c>
      <c r="OG91" s="89" t="e">
        <f ca="1">OG68*OG45/E3_Parameter!$C$19</f>
        <v>#N/A</v>
      </c>
      <c r="OH91" s="89" t="e">
        <f ca="1">OH68*OH45/E3_Parameter!$C$19</f>
        <v>#N/A</v>
      </c>
      <c r="OI91" s="89" t="e">
        <f ca="1">OI68*OI45/E3_Parameter!$C$19</f>
        <v>#N/A</v>
      </c>
      <c r="OJ91" s="89" t="e">
        <f ca="1">OJ68*OJ45/E3_Parameter!$C$19</f>
        <v>#N/A</v>
      </c>
      <c r="OK91" s="89" t="e">
        <f ca="1">OK68*OK45/E3_Parameter!$C$19</f>
        <v>#N/A</v>
      </c>
      <c r="OL91" s="89" t="e">
        <f ca="1">OL68*OL45/E3_Parameter!$C$19</f>
        <v>#N/A</v>
      </c>
      <c r="OM91" s="89" t="e">
        <f ca="1">OM68*OM45/E3_Parameter!$C$19</f>
        <v>#N/A</v>
      </c>
    </row>
    <row r="92" spans="2:403" x14ac:dyDescent="0.3">
      <c r="B92" s="84">
        <v>1000</v>
      </c>
      <c r="C92" s="85" t="s">
        <v>308</v>
      </c>
      <c r="D92" s="89">
        <f ca="1">D69*D46/E3_Parameter!$C$19</f>
        <v>17319.211338606474</v>
      </c>
      <c r="E92" s="89">
        <f ca="1">E69*E46/E3_Parameter!$C$19</f>
        <v>473.0947782000402</v>
      </c>
      <c r="F92" s="89">
        <f ca="1">F69*F46/E3_Parameter!$C$19</f>
        <v>16846.116560406434</v>
      </c>
      <c r="G92" s="89">
        <f ca="1">G69*G46/E3_Parameter!$C$19</f>
        <v>8279.1586185007036</v>
      </c>
      <c r="H92" s="89">
        <f ca="1">H69*H46/E3_Parameter!$C$19</f>
        <v>3311.6634474002826</v>
      </c>
      <c r="I92" s="89">
        <f ca="1">I69*I46/E3_Parameter!$C$19</f>
        <v>1655.8317237001413</v>
      </c>
      <c r="J92" s="89">
        <f ca="1">J69*J46/E3_Parameter!$C$19</f>
        <v>1655.8317237001413</v>
      </c>
      <c r="K92" s="89">
        <f ca="1">K69*K46/E3_Parameter!$C$19</f>
        <v>4967.4951711004223</v>
      </c>
      <c r="L92" s="89">
        <f ca="1">L69*L46/E3_Parameter!$C$19</f>
        <v>1655.8317237001413</v>
      </c>
      <c r="M92" s="89">
        <f ca="1">M69*M46/E3_Parameter!$C$19</f>
        <v>3311.6634474002826</v>
      </c>
      <c r="N92" s="89">
        <f ca="1">N69*N46/E3_Parameter!$C$19</f>
        <v>1655.8317237001413</v>
      </c>
      <c r="O92" s="89">
        <f ca="1">O69*O46/E3_Parameter!$C$19</f>
        <v>1655.8317237001413</v>
      </c>
      <c r="P92" s="89">
        <f ca="1">P69*P46/E3_Parameter!$C$19</f>
        <v>8566.95794190573</v>
      </c>
      <c r="Q92" s="89">
        <f ca="1">Q69*Q46/E3_Parameter!$C$19</f>
        <v>4297.2775686503655</v>
      </c>
      <c r="R92" s="89">
        <f ca="1">R69*R46/E3_Parameter!$C$19</f>
        <v>4269.6803732553644</v>
      </c>
      <c r="S92" s="89">
        <f ca="1">S69*S46/E3_Parameter!$C$19</f>
        <v>1951.5159600751663</v>
      </c>
      <c r="T92" s="89">
        <f ca="1">T69*T46/E3_Parameter!$C$19</f>
        <v>2318.1644131801972</v>
      </c>
      <c r="U92" s="89">
        <f ca="1">U69*U46/E3_Parameter!$C$19</f>
        <v>1182.7369455001008</v>
      </c>
      <c r="V92" s="89">
        <f ca="1">V69*V46/E3_Parameter!$C$19</f>
        <v>1135.4274676800967</v>
      </c>
      <c r="W92" s="89">
        <f ca="1">W69*W46/E3_Parameter!$C$19</f>
        <v>141.92843346001209</v>
      </c>
      <c r="X92" s="89">
        <f ca="1">X69*X46/E3_Parameter!$C$19</f>
        <v>993.49903422008458</v>
      </c>
      <c r="Y92" s="89">
        <f ca="1">Y69*Y46/E3_Parameter!$C$19</f>
        <v>141.92843346001209</v>
      </c>
      <c r="Z92" s="89">
        <f ca="1">Z69*Z46/E3_Parameter!$C$19</f>
        <v>851.57060076007247</v>
      </c>
      <c r="AA92" s="89">
        <f ca="1">AA69*AA46/E3_Parameter!$C$19</f>
        <v>141.92843346001209</v>
      </c>
      <c r="AB92" s="89">
        <f ca="1">AB69*AB46/E3_Parameter!$C$19</f>
        <v>709.64216730006035</v>
      </c>
      <c r="AC92" s="89">
        <f ca="1">AC69*AC46/E3_Parameter!$C$19</f>
        <v>141.92843346001209</v>
      </c>
      <c r="AD92" s="89">
        <f ca="1">AD69*AD46/E3_Parameter!$C$19</f>
        <v>567.71373384004835</v>
      </c>
      <c r="AE92" s="89">
        <f ca="1">AE69*AE46/E3_Parameter!$C$19</f>
        <v>141.92843346001209</v>
      </c>
      <c r="AF92" s="89">
        <f ca="1">AF69*AF46/E3_Parameter!$C$19</f>
        <v>425.78530038003623</v>
      </c>
      <c r="AG92" s="89">
        <f ca="1">AG69*AG46/E3_Parameter!$C$19</f>
        <v>141.92843346001209</v>
      </c>
      <c r="AH92" s="89">
        <f ca="1">AH69*AH46/E3_Parameter!$C$19</f>
        <v>283.85686692002417</v>
      </c>
      <c r="AI92" s="89">
        <f ca="1">AI69*AI46/E3_Parameter!$C$19</f>
        <v>141.92843346001209</v>
      </c>
      <c r="AJ92" s="89">
        <f ca="1">AJ69*AJ46/E3_Parameter!$C$19</f>
        <v>141.92843346001209</v>
      </c>
      <c r="AK92" s="89" t="e">
        <f ca="1">AK69*AK46/E3_Parameter!$C$19</f>
        <v>#N/A</v>
      </c>
      <c r="AL92" s="89" t="e">
        <f ca="1">AL69*AL46/E3_Parameter!$C$19</f>
        <v>#N/A</v>
      </c>
      <c r="AM92" s="89" t="e">
        <f ca="1">AM69*AM46/E3_Parameter!$C$19</f>
        <v>#N/A</v>
      </c>
      <c r="AN92" s="89" t="e">
        <f ca="1">AN69*AN46/E3_Parameter!$C$19</f>
        <v>#N/A</v>
      </c>
      <c r="AO92" s="89" t="e">
        <f ca="1">AO69*AO46/E3_Parameter!$C$19</f>
        <v>#N/A</v>
      </c>
      <c r="AP92" s="89" t="e">
        <f ca="1">AP69*AP46/E3_Parameter!$C$19</f>
        <v>#N/A</v>
      </c>
      <c r="AQ92" s="89" t="e">
        <f ca="1">AQ69*AQ46/E3_Parameter!$C$19</f>
        <v>#N/A</v>
      </c>
      <c r="AR92" s="89" t="e">
        <f ca="1">AR69*AR46/E3_Parameter!$C$19</f>
        <v>#N/A</v>
      </c>
      <c r="AS92" s="89" t="e">
        <f ca="1">AS69*AS46/E3_Parameter!$C$19</f>
        <v>#N/A</v>
      </c>
      <c r="AT92" s="89" t="e">
        <f ca="1">AT69*AT46/E3_Parameter!$C$19</f>
        <v>#N/A</v>
      </c>
      <c r="AU92" s="89" t="e">
        <f ca="1">AU69*AU46/E3_Parameter!$C$19</f>
        <v>#N/A</v>
      </c>
      <c r="AV92" s="89" t="e">
        <f ca="1">AV69*AV46/E3_Parameter!$C$19</f>
        <v>#N/A</v>
      </c>
      <c r="AW92" s="89" t="e">
        <f ca="1">AW69*AW46/E3_Parameter!$C$19</f>
        <v>#N/A</v>
      </c>
      <c r="AX92" s="89" t="e">
        <f ca="1">AX69*AX46/E3_Parameter!$C$19</f>
        <v>#N/A</v>
      </c>
      <c r="AY92" s="89" t="e">
        <f ca="1">AY69*AY46/E3_Parameter!$C$19</f>
        <v>#N/A</v>
      </c>
      <c r="AZ92" s="89" t="e">
        <f ca="1">AZ69*AZ46/E3_Parameter!$C$19</f>
        <v>#N/A</v>
      </c>
      <c r="BA92" s="89" t="e">
        <f ca="1">BA69*BA46/E3_Parameter!$C$19</f>
        <v>#N/A</v>
      </c>
      <c r="BB92" s="89" t="e">
        <f ca="1">BB69*BB46/E3_Parameter!$C$19</f>
        <v>#N/A</v>
      </c>
      <c r="BC92" s="89" t="e">
        <f ca="1">BC69*BC46/E3_Parameter!$C$19</f>
        <v>#N/A</v>
      </c>
      <c r="BD92" s="89" t="e">
        <f ca="1">BD69*BD46/E3_Parameter!$C$19</f>
        <v>#N/A</v>
      </c>
      <c r="BE92" s="89" t="e">
        <f ca="1">BE69*BE46/E3_Parameter!$C$19</f>
        <v>#N/A</v>
      </c>
      <c r="BF92" s="89" t="e">
        <f ca="1">BF69*BF46/E3_Parameter!$C$19</f>
        <v>#N/A</v>
      </c>
      <c r="BG92" s="89" t="e">
        <f ca="1">BG69*BG46/E3_Parameter!$C$19</f>
        <v>#N/A</v>
      </c>
      <c r="BH92" s="89" t="e">
        <f ca="1">BH69*BH46/E3_Parameter!$C$19</f>
        <v>#N/A</v>
      </c>
      <c r="BI92" s="89" t="e">
        <f ca="1">BI69*BI46/E3_Parameter!$C$19</f>
        <v>#N/A</v>
      </c>
      <c r="BJ92" s="89" t="e">
        <f ca="1">BJ69*BJ46/E3_Parameter!$C$19</f>
        <v>#N/A</v>
      </c>
      <c r="BK92" s="89" t="e">
        <f ca="1">BK69*BK46/E3_Parameter!$C$19</f>
        <v>#N/A</v>
      </c>
      <c r="BL92" s="89" t="e">
        <f ca="1">BL69*BL46/E3_Parameter!$C$19</f>
        <v>#N/A</v>
      </c>
      <c r="BM92" s="89" t="e">
        <f ca="1">BM69*BM46/E3_Parameter!$C$19</f>
        <v>#N/A</v>
      </c>
      <c r="BN92" s="89" t="e">
        <f ca="1">BN69*BN46/E3_Parameter!$C$19</f>
        <v>#N/A</v>
      </c>
      <c r="BO92" s="89" t="e">
        <f ca="1">BO69*BO46/E3_Parameter!$C$19</f>
        <v>#N/A</v>
      </c>
      <c r="BP92" s="89" t="e">
        <f ca="1">BP69*BP46/E3_Parameter!$C$19</f>
        <v>#N/A</v>
      </c>
      <c r="BQ92" s="89" t="e">
        <f ca="1">BQ69*BQ46/E3_Parameter!$C$19</f>
        <v>#N/A</v>
      </c>
      <c r="BR92" s="89" t="e">
        <f ca="1">BR69*BR46/E3_Parameter!$C$19</f>
        <v>#N/A</v>
      </c>
      <c r="BS92" s="89" t="e">
        <f ca="1">BS69*BS46/E3_Parameter!$C$19</f>
        <v>#N/A</v>
      </c>
      <c r="BT92" s="89" t="e">
        <f ca="1">BT69*BT46/E3_Parameter!$C$19</f>
        <v>#N/A</v>
      </c>
      <c r="BU92" s="89" t="e">
        <f ca="1">BU69*BU46/E3_Parameter!$C$19</f>
        <v>#N/A</v>
      </c>
      <c r="BV92" s="89" t="e">
        <f ca="1">BV69*BV46/E3_Parameter!$C$19</f>
        <v>#N/A</v>
      </c>
      <c r="BW92" s="89" t="e">
        <f ca="1">BW69*BW46/E3_Parameter!$C$19</f>
        <v>#N/A</v>
      </c>
      <c r="BX92" s="89" t="e">
        <f ca="1">BX69*BX46/E3_Parameter!$C$19</f>
        <v>#N/A</v>
      </c>
      <c r="BY92" s="89" t="e">
        <f ca="1">BY69*BY46/E3_Parameter!$C$19</f>
        <v>#N/A</v>
      </c>
      <c r="BZ92" s="89" t="e">
        <f ca="1">BZ69*BZ46/E3_Parameter!$C$19</f>
        <v>#N/A</v>
      </c>
      <c r="CA92" s="89" t="e">
        <f ca="1">CA69*CA46/E3_Parameter!$C$19</f>
        <v>#N/A</v>
      </c>
      <c r="CB92" s="89" t="e">
        <f ca="1">CB69*CB46/E3_Parameter!$C$19</f>
        <v>#N/A</v>
      </c>
      <c r="CC92" s="89" t="e">
        <f ca="1">CC69*CC46/E3_Parameter!$C$19</f>
        <v>#N/A</v>
      </c>
      <c r="CD92" s="89" t="e">
        <f ca="1">CD69*CD46/E3_Parameter!$C$19</f>
        <v>#N/A</v>
      </c>
      <c r="CE92" s="89" t="e">
        <f ca="1">CE69*CE46/E3_Parameter!$C$19</f>
        <v>#N/A</v>
      </c>
      <c r="CF92" s="89" t="e">
        <f ca="1">CF69*CF46/E3_Parameter!$C$19</f>
        <v>#N/A</v>
      </c>
      <c r="CG92" s="89" t="e">
        <f ca="1">CG69*CG46/E3_Parameter!$C$19</f>
        <v>#N/A</v>
      </c>
      <c r="CH92" s="89" t="e">
        <f ca="1">CH69*CH46/E3_Parameter!$C$19</f>
        <v>#N/A</v>
      </c>
      <c r="CI92" s="89" t="e">
        <f ca="1">CI69*CI46/E3_Parameter!$C$19</f>
        <v>#N/A</v>
      </c>
      <c r="CJ92" s="89" t="e">
        <f ca="1">CJ69*CJ46/E3_Parameter!$C$19</f>
        <v>#N/A</v>
      </c>
      <c r="CK92" s="89" t="e">
        <f ca="1">CK69*CK46/E3_Parameter!$C$19</f>
        <v>#N/A</v>
      </c>
      <c r="CL92" s="89" t="e">
        <f ca="1">CL69*CL46/E3_Parameter!$C$19</f>
        <v>#N/A</v>
      </c>
      <c r="CM92" s="89" t="e">
        <f ca="1">CM69*CM46/E3_Parameter!$C$19</f>
        <v>#N/A</v>
      </c>
      <c r="CN92" s="89" t="e">
        <f ca="1">CN69*CN46/E3_Parameter!$C$19</f>
        <v>#N/A</v>
      </c>
      <c r="CO92" s="89" t="e">
        <f ca="1">CO69*CO46/E3_Parameter!$C$19</f>
        <v>#N/A</v>
      </c>
      <c r="CP92" s="89" t="e">
        <f ca="1">CP69*CP46/E3_Parameter!$C$19</f>
        <v>#N/A</v>
      </c>
      <c r="CQ92" s="89" t="e">
        <f ca="1">CQ69*CQ46/E3_Parameter!$C$19</f>
        <v>#N/A</v>
      </c>
      <c r="CR92" s="89" t="e">
        <f ca="1">CR69*CR46/E3_Parameter!$C$19</f>
        <v>#N/A</v>
      </c>
      <c r="CS92" s="89" t="e">
        <f ca="1">CS69*CS46/E3_Parameter!$C$19</f>
        <v>#N/A</v>
      </c>
      <c r="CT92" s="89" t="e">
        <f ca="1">CT69*CT46/E3_Parameter!$C$19</f>
        <v>#N/A</v>
      </c>
      <c r="CU92" s="89" t="e">
        <f ca="1">CU69*CU46/E3_Parameter!$C$19</f>
        <v>#N/A</v>
      </c>
      <c r="CV92" s="89" t="e">
        <f ca="1">CV69*CV46/E3_Parameter!$C$19</f>
        <v>#N/A</v>
      </c>
      <c r="CW92" s="89" t="e">
        <f ca="1">CW69*CW46/E3_Parameter!$C$19</f>
        <v>#N/A</v>
      </c>
      <c r="CX92" s="89" t="e">
        <f ca="1">CX69*CX46/E3_Parameter!$C$19</f>
        <v>#N/A</v>
      </c>
      <c r="CY92" s="89" t="e">
        <f ca="1">CY69*CY46/E3_Parameter!$C$19</f>
        <v>#N/A</v>
      </c>
      <c r="CZ92" s="89" t="e">
        <f ca="1">CZ69*CZ46/E3_Parameter!$C$19</f>
        <v>#N/A</v>
      </c>
      <c r="DA92" s="89" t="e">
        <f ca="1">DA69*DA46/E3_Parameter!$C$19</f>
        <v>#N/A</v>
      </c>
      <c r="DB92" s="89" t="e">
        <f ca="1">DB69*DB46/E3_Parameter!$C$19</f>
        <v>#N/A</v>
      </c>
      <c r="DC92" s="89" t="e">
        <f ca="1">DC69*DC46/E3_Parameter!$C$19</f>
        <v>#N/A</v>
      </c>
      <c r="DD92" s="89" t="e">
        <f ca="1">DD69*DD46/E3_Parameter!$C$19</f>
        <v>#N/A</v>
      </c>
      <c r="DE92" s="89" t="e">
        <f ca="1">DE69*DE46/E3_Parameter!$C$19</f>
        <v>#N/A</v>
      </c>
      <c r="DF92" s="89" t="e">
        <f ca="1">DF69*DF46/E3_Parameter!$C$19</f>
        <v>#N/A</v>
      </c>
      <c r="DG92" s="89" t="e">
        <f ca="1">DG69*DG46/E3_Parameter!$C$19</f>
        <v>#N/A</v>
      </c>
      <c r="DH92" s="89" t="e">
        <f ca="1">DH69*DH46/E3_Parameter!$C$19</f>
        <v>#N/A</v>
      </c>
      <c r="DI92" s="89" t="e">
        <f ca="1">DI69*DI46/E3_Parameter!$C$19</f>
        <v>#N/A</v>
      </c>
      <c r="DJ92" s="89" t="e">
        <f ca="1">DJ69*DJ46/E3_Parameter!$C$19</f>
        <v>#N/A</v>
      </c>
      <c r="DK92" s="89" t="e">
        <f ca="1">DK69*DK46/E3_Parameter!$C$19</f>
        <v>#N/A</v>
      </c>
      <c r="DL92" s="89" t="e">
        <f ca="1">DL69*DL46/E3_Parameter!$C$19</f>
        <v>#N/A</v>
      </c>
      <c r="DM92" s="89" t="e">
        <f ca="1">DM69*DM46/E3_Parameter!$C$19</f>
        <v>#N/A</v>
      </c>
      <c r="DN92" s="89" t="e">
        <f ca="1">DN69*DN46/E3_Parameter!$C$19</f>
        <v>#N/A</v>
      </c>
      <c r="DO92" s="89" t="e">
        <f ca="1">DO69*DO46/E3_Parameter!$C$19</f>
        <v>#N/A</v>
      </c>
      <c r="DP92" s="89" t="e">
        <f ca="1">DP69*DP46/E3_Parameter!$C$19</f>
        <v>#N/A</v>
      </c>
      <c r="DQ92" s="89" t="e">
        <f ca="1">DQ69*DQ46/E3_Parameter!$C$19</f>
        <v>#N/A</v>
      </c>
      <c r="DR92" s="89" t="e">
        <f ca="1">DR69*DR46/E3_Parameter!$C$19</f>
        <v>#N/A</v>
      </c>
      <c r="DS92" s="89" t="e">
        <f ca="1">DS69*DS46/E3_Parameter!$C$19</f>
        <v>#N/A</v>
      </c>
      <c r="DT92" s="89" t="e">
        <f ca="1">DT69*DT46/E3_Parameter!$C$19</f>
        <v>#N/A</v>
      </c>
      <c r="DU92" s="89" t="e">
        <f ca="1">DU69*DU46/E3_Parameter!$C$19</f>
        <v>#N/A</v>
      </c>
      <c r="DV92" s="89" t="e">
        <f ca="1">DV69*DV46/E3_Parameter!$C$19</f>
        <v>#N/A</v>
      </c>
      <c r="DW92" s="89" t="e">
        <f ca="1">DW69*DW46/E3_Parameter!$C$19</f>
        <v>#N/A</v>
      </c>
      <c r="DX92" s="89" t="e">
        <f ca="1">DX69*DX46/E3_Parameter!$C$19</f>
        <v>#N/A</v>
      </c>
      <c r="DY92" s="89" t="e">
        <f ca="1">DY69*DY46/E3_Parameter!$C$19</f>
        <v>#N/A</v>
      </c>
      <c r="DZ92" s="89" t="e">
        <f ca="1">DZ69*DZ46/E3_Parameter!$C$19</f>
        <v>#N/A</v>
      </c>
      <c r="EA92" s="89" t="e">
        <f ca="1">EA69*EA46/E3_Parameter!$C$19</f>
        <v>#N/A</v>
      </c>
      <c r="EB92" s="89" t="e">
        <f ca="1">EB69*EB46/E3_Parameter!$C$19</f>
        <v>#N/A</v>
      </c>
      <c r="EC92" s="89" t="e">
        <f ca="1">EC69*EC46/E3_Parameter!$C$19</f>
        <v>#N/A</v>
      </c>
      <c r="ED92" s="89" t="e">
        <f ca="1">ED69*ED46/E3_Parameter!$C$19</f>
        <v>#N/A</v>
      </c>
      <c r="EE92" s="89" t="e">
        <f ca="1">EE69*EE46/E3_Parameter!$C$19</f>
        <v>#N/A</v>
      </c>
      <c r="EF92" s="89" t="e">
        <f ca="1">EF69*EF46/E3_Parameter!$C$19</f>
        <v>#N/A</v>
      </c>
      <c r="EG92" s="89" t="e">
        <f ca="1">EG69*EG46/E3_Parameter!$C$19</f>
        <v>#N/A</v>
      </c>
      <c r="EH92" s="89" t="e">
        <f ca="1">EH69*EH46/E3_Parameter!$C$19</f>
        <v>#N/A</v>
      </c>
      <c r="EI92" s="89" t="e">
        <f ca="1">EI69*EI46/E3_Parameter!$C$19</f>
        <v>#N/A</v>
      </c>
      <c r="EJ92" s="89" t="e">
        <f ca="1">EJ69*EJ46/E3_Parameter!$C$19</f>
        <v>#N/A</v>
      </c>
      <c r="EK92" s="89" t="e">
        <f ca="1">EK69*EK46/E3_Parameter!$C$19</f>
        <v>#N/A</v>
      </c>
      <c r="EL92" s="89" t="e">
        <f ca="1">EL69*EL46/E3_Parameter!$C$19</f>
        <v>#N/A</v>
      </c>
      <c r="EM92" s="89" t="e">
        <f ca="1">EM69*EM46/E3_Parameter!$C$19</f>
        <v>#N/A</v>
      </c>
      <c r="EN92" s="89" t="e">
        <f ca="1">EN69*EN46/E3_Parameter!$C$19</f>
        <v>#N/A</v>
      </c>
      <c r="EO92" s="89" t="e">
        <f ca="1">EO69*EO46/E3_Parameter!$C$19</f>
        <v>#N/A</v>
      </c>
      <c r="EP92" s="89" t="e">
        <f ca="1">EP69*EP46/E3_Parameter!$C$19</f>
        <v>#N/A</v>
      </c>
      <c r="EQ92" s="89" t="e">
        <f ca="1">EQ69*EQ46/E3_Parameter!$C$19</f>
        <v>#N/A</v>
      </c>
      <c r="ER92" s="89" t="e">
        <f ca="1">ER69*ER46/E3_Parameter!$C$19</f>
        <v>#N/A</v>
      </c>
      <c r="ES92" s="89" t="e">
        <f ca="1">ES69*ES46/E3_Parameter!$C$19</f>
        <v>#N/A</v>
      </c>
      <c r="ET92" s="89" t="e">
        <f ca="1">ET69*ET46/E3_Parameter!$C$19</f>
        <v>#N/A</v>
      </c>
      <c r="EU92" s="89" t="e">
        <f ca="1">EU69*EU46/E3_Parameter!$C$19</f>
        <v>#N/A</v>
      </c>
      <c r="EV92" s="89" t="e">
        <f ca="1">EV69*EV46/E3_Parameter!$C$19</f>
        <v>#N/A</v>
      </c>
      <c r="EW92" s="89" t="e">
        <f ca="1">EW69*EW46/E3_Parameter!$C$19</f>
        <v>#N/A</v>
      </c>
      <c r="EX92" s="89" t="e">
        <f ca="1">EX69*EX46/E3_Parameter!$C$19</f>
        <v>#N/A</v>
      </c>
      <c r="EY92" s="89" t="e">
        <f ca="1">EY69*EY46/E3_Parameter!$C$19</f>
        <v>#N/A</v>
      </c>
      <c r="EZ92" s="89" t="e">
        <f ca="1">EZ69*EZ46/E3_Parameter!$C$19</f>
        <v>#N/A</v>
      </c>
      <c r="FA92" s="89" t="e">
        <f ca="1">FA69*FA46/E3_Parameter!$C$19</f>
        <v>#N/A</v>
      </c>
      <c r="FB92" s="89" t="e">
        <f ca="1">FB69*FB46/E3_Parameter!$C$19</f>
        <v>#N/A</v>
      </c>
      <c r="FC92" s="89" t="e">
        <f ca="1">FC69*FC46/E3_Parameter!$C$19</f>
        <v>#N/A</v>
      </c>
      <c r="FD92" s="89" t="e">
        <f ca="1">FD69*FD46/E3_Parameter!$C$19</f>
        <v>#N/A</v>
      </c>
      <c r="FE92" s="89" t="e">
        <f ca="1">FE69*FE46/E3_Parameter!$C$19</f>
        <v>#N/A</v>
      </c>
      <c r="FF92" s="89" t="e">
        <f ca="1">FF69*FF46/E3_Parameter!$C$19</f>
        <v>#N/A</v>
      </c>
      <c r="FG92" s="89" t="e">
        <f ca="1">FG69*FG46/E3_Parameter!$C$19</f>
        <v>#N/A</v>
      </c>
      <c r="FH92" s="89" t="e">
        <f ca="1">FH69*FH46/E3_Parameter!$C$19</f>
        <v>#N/A</v>
      </c>
      <c r="FI92" s="89" t="e">
        <f ca="1">FI69*FI46/E3_Parameter!$C$19</f>
        <v>#N/A</v>
      </c>
      <c r="FJ92" s="89" t="e">
        <f ca="1">FJ69*FJ46/E3_Parameter!$C$19</f>
        <v>#N/A</v>
      </c>
      <c r="FK92" s="89" t="e">
        <f ca="1">FK69*FK46/E3_Parameter!$C$19</f>
        <v>#N/A</v>
      </c>
      <c r="FL92" s="89" t="e">
        <f ca="1">FL69*FL46/E3_Parameter!$C$19</f>
        <v>#N/A</v>
      </c>
      <c r="FM92" s="89" t="e">
        <f ca="1">FM69*FM46/E3_Parameter!$C$19</f>
        <v>#N/A</v>
      </c>
      <c r="FN92" s="89" t="e">
        <f ca="1">FN69*FN46/E3_Parameter!$C$19</f>
        <v>#N/A</v>
      </c>
      <c r="FO92" s="89" t="e">
        <f ca="1">FO69*FO46/E3_Parameter!$C$19</f>
        <v>#N/A</v>
      </c>
      <c r="FP92" s="89" t="e">
        <f ca="1">FP69*FP46/E3_Parameter!$C$19</f>
        <v>#N/A</v>
      </c>
      <c r="FQ92" s="89" t="e">
        <f ca="1">FQ69*FQ46/E3_Parameter!$C$19</f>
        <v>#N/A</v>
      </c>
      <c r="FR92" s="89" t="e">
        <f ca="1">FR69*FR46/E3_Parameter!$C$19</f>
        <v>#N/A</v>
      </c>
      <c r="FS92" s="89" t="e">
        <f ca="1">FS69*FS46/E3_Parameter!$C$19</f>
        <v>#N/A</v>
      </c>
      <c r="FT92" s="89" t="e">
        <f ca="1">FT69*FT46/E3_Parameter!$C$19</f>
        <v>#N/A</v>
      </c>
      <c r="FU92" s="89" t="e">
        <f ca="1">FU69*FU46/E3_Parameter!$C$19</f>
        <v>#N/A</v>
      </c>
      <c r="FV92" s="89" t="e">
        <f ca="1">FV69*FV46/E3_Parameter!$C$19</f>
        <v>#N/A</v>
      </c>
      <c r="FW92" s="89" t="e">
        <f ca="1">FW69*FW46/E3_Parameter!$C$19</f>
        <v>#N/A</v>
      </c>
      <c r="FX92" s="89" t="e">
        <f ca="1">FX69*FX46/E3_Parameter!$C$19</f>
        <v>#N/A</v>
      </c>
      <c r="FY92" s="89" t="e">
        <f ca="1">FY69*FY46/E3_Parameter!$C$19</f>
        <v>#N/A</v>
      </c>
      <c r="FZ92" s="89" t="e">
        <f ca="1">FZ69*FZ46/E3_Parameter!$C$19</f>
        <v>#N/A</v>
      </c>
      <c r="GA92" s="89" t="e">
        <f ca="1">GA69*GA46/E3_Parameter!$C$19</f>
        <v>#N/A</v>
      </c>
      <c r="GB92" s="89" t="e">
        <f ca="1">GB69*GB46/E3_Parameter!$C$19</f>
        <v>#N/A</v>
      </c>
      <c r="GC92" s="89" t="e">
        <f ca="1">GC69*GC46/E3_Parameter!$C$19</f>
        <v>#N/A</v>
      </c>
      <c r="GD92" s="89" t="e">
        <f ca="1">GD69*GD46/E3_Parameter!$C$19</f>
        <v>#N/A</v>
      </c>
      <c r="GE92" s="89" t="e">
        <f ca="1">GE69*GE46/E3_Parameter!$C$19</f>
        <v>#N/A</v>
      </c>
      <c r="GF92" s="89" t="e">
        <f ca="1">GF69*GF46/E3_Parameter!$C$19</f>
        <v>#N/A</v>
      </c>
      <c r="GG92" s="89" t="e">
        <f ca="1">GG69*GG46/E3_Parameter!$C$19</f>
        <v>#N/A</v>
      </c>
      <c r="GH92" s="89" t="e">
        <f ca="1">GH69*GH46/E3_Parameter!$C$19</f>
        <v>#N/A</v>
      </c>
      <c r="GI92" s="89" t="e">
        <f ca="1">GI69*GI46/E3_Parameter!$C$19</f>
        <v>#N/A</v>
      </c>
      <c r="GJ92" s="89" t="e">
        <f ca="1">GJ69*GJ46/E3_Parameter!$C$19</f>
        <v>#N/A</v>
      </c>
      <c r="GK92" s="89" t="e">
        <f ca="1">GK69*GK46/E3_Parameter!$C$19</f>
        <v>#N/A</v>
      </c>
      <c r="GL92" s="89" t="e">
        <f ca="1">GL69*GL46/E3_Parameter!$C$19</f>
        <v>#N/A</v>
      </c>
      <c r="GM92" s="89" t="e">
        <f ca="1">GM69*GM46/E3_Parameter!$C$19</f>
        <v>#N/A</v>
      </c>
      <c r="GN92" s="89" t="e">
        <f ca="1">GN69*GN46/E3_Parameter!$C$19</f>
        <v>#N/A</v>
      </c>
      <c r="GO92" s="89" t="e">
        <f ca="1">GO69*GO46/E3_Parameter!$C$19</f>
        <v>#N/A</v>
      </c>
      <c r="GP92" s="89" t="e">
        <f ca="1">GP69*GP46/E3_Parameter!$C$19</f>
        <v>#N/A</v>
      </c>
      <c r="GQ92" s="89" t="e">
        <f ca="1">GQ69*GQ46/E3_Parameter!$C$19</f>
        <v>#N/A</v>
      </c>
      <c r="GR92" s="89" t="e">
        <f ca="1">GR69*GR46/E3_Parameter!$C$19</f>
        <v>#N/A</v>
      </c>
      <c r="GS92" s="89" t="e">
        <f ca="1">GS69*GS46/E3_Parameter!$C$19</f>
        <v>#N/A</v>
      </c>
      <c r="GT92" s="89" t="e">
        <f ca="1">GT69*GT46/E3_Parameter!$C$19</f>
        <v>#N/A</v>
      </c>
      <c r="GU92" s="89" t="e">
        <f ca="1">GU69*GU46/E3_Parameter!$C$19</f>
        <v>#N/A</v>
      </c>
      <c r="GV92" s="89" t="e">
        <f ca="1">GV69*GV46/E3_Parameter!$C$19</f>
        <v>#N/A</v>
      </c>
      <c r="GW92" s="89" t="e">
        <f ca="1">GW69*GW46/E3_Parameter!$C$19</f>
        <v>#N/A</v>
      </c>
      <c r="GX92" s="89" t="e">
        <f ca="1">GX69*GX46/E3_Parameter!$C$19</f>
        <v>#N/A</v>
      </c>
      <c r="GY92" s="89" t="e">
        <f ca="1">GY69*GY46/E3_Parameter!$C$19</f>
        <v>#N/A</v>
      </c>
      <c r="GZ92" s="89" t="e">
        <f ca="1">GZ69*GZ46/E3_Parameter!$C$19</f>
        <v>#N/A</v>
      </c>
      <c r="HA92" s="89" t="e">
        <f ca="1">HA69*HA46/E3_Parameter!$C$19</f>
        <v>#N/A</v>
      </c>
      <c r="HB92" s="89" t="e">
        <f ca="1">HB69*HB46/E3_Parameter!$C$19</f>
        <v>#N/A</v>
      </c>
      <c r="HC92" s="89" t="e">
        <f ca="1">HC69*HC46/E3_Parameter!$C$19</f>
        <v>#N/A</v>
      </c>
      <c r="HD92" s="89" t="e">
        <f ca="1">HD69*HD46/E3_Parameter!$C$19</f>
        <v>#N/A</v>
      </c>
      <c r="HE92" s="89" t="e">
        <f ca="1">HE69*HE46/E3_Parameter!$C$19</f>
        <v>#N/A</v>
      </c>
      <c r="HF92" s="89" t="e">
        <f ca="1">HF69*HF46/E3_Parameter!$C$19</f>
        <v>#N/A</v>
      </c>
      <c r="HG92" s="89" t="e">
        <f ca="1">HG69*HG46/E3_Parameter!$C$19</f>
        <v>#N/A</v>
      </c>
      <c r="HH92" s="89" t="e">
        <f ca="1">HH69*HH46/E3_Parameter!$C$19</f>
        <v>#N/A</v>
      </c>
      <c r="HI92" s="89" t="e">
        <f ca="1">HI69*HI46/E3_Parameter!$C$19</f>
        <v>#N/A</v>
      </c>
      <c r="HJ92" s="89" t="e">
        <f ca="1">HJ69*HJ46/E3_Parameter!$C$19</f>
        <v>#N/A</v>
      </c>
      <c r="HK92" s="89" t="e">
        <f ca="1">HK69*HK46/E3_Parameter!$C$19</f>
        <v>#N/A</v>
      </c>
      <c r="HL92" s="89" t="e">
        <f ca="1">HL69*HL46/E3_Parameter!$C$19</f>
        <v>#N/A</v>
      </c>
      <c r="HM92" s="89" t="e">
        <f ca="1">HM69*HM46/E3_Parameter!$C$19</f>
        <v>#N/A</v>
      </c>
      <c r="HN92" s="89" t="e">
        <f ca="1">HN69*HN46/E3_Parameter!$C$19</f>
        <v>#N/A</v>
      </c>
      <c r="HO92" s="89" t="e">
        <f ca="1">HO69*HO46/E3_Parameter!$C$19</f>
        <v>#N/A</v>
      </c>
      <c r="HP92" s="89" t="e">
        <f ca="1">HP69*HP46/E3_Parameter!$C$19</f>
        <v>#N/A</v>
      </c>
      <c r="HQ92" s="89" t="e">
        <f ca="1">HQ69*HQ46/E3_Parameter!$C$19</f>
        <v>#N/A</v>
      </c>
      <c r="HR92" s="89" t="e">
        <f ca="1">HR69*HR46/E3_Parameter!$C$19</f>
        <v>#N/A</v>
      </c>
      <c r="HS92" s="89" t="e">
        <f ca="1">HS69*HS46/E3_Parameter!$C$19</f>
        <v>#N/A</v>
      </c>
      <c r="HT92" s="89" t="e">
        <f ca="1">HT69*HT46/E3_Parameter!$C$19</f>
        <v>#N/A</v>
      </c>
      <c r="HU92" s="89" t="e">
        <f ca="1">HU69*HU46/E3_Parameter!$C$19</f>
        <v>#N/A</v>
      </c>
      <c r="HV92" s="89" t="e">
        <f ca="1">HV69*HV46/E3_Parameter!$C$19</f>
        <v>#N/A</v>
      </c>
      <c r="HW92" s="89" t="e">
        <f ca="1">HW69*HW46/E3_Parameter!$C$19</f>
        <v>#N/A</v>
      </c>
      <c r="HX92" s="89" t="e">
        <f ca="1">HX69*HX46/E3_Parameter!$C$19</f>
        <v>#N/A</v>
      </c>
      <c r="HY92" s="89" t="e">
        <f ca="1">HY69*HY46/E3_Parameter!$C$19</f>
        <v>#N/A</v>
      </c>
      <c r="HZ92" s="89" t="e">
        <f ca="1">HZ69*HZ46/E3_Parameter!$C$19</f>
        <v>#N/A</v>
      </c>
      <c r="IA92" s="89" t="e">
        <f ca="1">IA69*IA46/E3_Parameter!$C$19</f>
        <v>#N/A</v>
      </c>
      <c r="IB92" s="89" t="e">
        <f ca="1">IB69*IB46/E3_Parameter!$C$19</f>
        <v>#N/A</v>
      </c>
      <c r="IC92" s="89" t="e">
        <f ca="1">IC69*IC46/E3_Parameter!$C$19</f>
        <v>#N/A</v>
      </c>
      <c r="ID92" s="89" t="e">
        <f ca="1">ID69*ID46/E3_Parameter!$C$19</f>
        <v>#N/A</v>
      </c>
      <c r="IE92" s="89" t="e">
        <f ca="1">IE69*IE46/E3_Parameter!$C$19</f>
        <v>#N/A</v>
      </c>
      <c r="IF92" s="89" t="e">
        <f ca="1">IF69*IF46/E3_Parameter!$C$19</f>
        <v>#N/A</v>
      </c>
      <c r="IG92" s="89" t="e">
        <f ca="1">IG69*IG46/E3_Parameter!$C$19</f>
        <v>#N/A</v>
      </c>
      <c r="IH92" s="89" t="e">
        <f ca="1">IH69*IH46/E3_Parameter!$C$19</f>
        <v>#N/A</v>
      </c>
      <c r="II92" s="89" t="e">
        <f ca="1">II69*II46/E3_Parameter!$C$19</f>
        <v>#N/A</v>
      </c>
      <c r="IJ92" s="89" t="e">
        <f ca="1">IJ69*IJ46/E3_Parameter!$C$19</f>
        <v>#N/A</v>
      </c>
      <c r="IK92" s="89" t="e">
        <f ca="1">IK69*IK46/E3_Parameter!$C$19</f>
        <v>#N/A</v>
      </c>
      <c r="IL92" s="89" t="e">
        <f ca="1">IL69*IL46/E3_Parameter!$C$19</f>
        <v>#N/A</v>
      </c>
      <c r="IM92" s="89" t="e">
        <f ca="1">IM69*IM46/E3_Parameter!$C$19</f>
        <v>#N/A</v>
      </c>
      <c r="IN92" s="89" t="e">
        <f ca="1">IN69*IN46/E3_Parameter!$C$19</f>
        <v>#N/A</v>
      </c>
      <c r="IO92" s="89" t="e">
        <f ca="1">IO69*IO46/E3_Parameter!$C$19</f>
        <v>#N/A</v>
      </c>
      <c r="IP92" s="89" t="e">
        <f ca="1">IP69*IP46/E3_Parameter!$C$19</f>
        <v>#N/A</v>
      </c>
      <c r="IQ92" s="89" t="e">
        <f ca="1">IQ69*IQ46/E3_Parameter!$C$19</f>
        <v>#N/A</v>
      </c>
      <c r="IR92" s="89" t="e">
        <f ca="1">IR69*IR46/E3_Parameter!$C$19</f>
        <v>#N/A</v>
      </c>
      <c r="IS92" s="89" t="e">
        <f ca="1">IS69*IS46/E3_Parameter!$C$19</f>
        <v>#N/A</v>
      </c>
      <c r="IT92" s="89" t="e">
        <f ca="1">IT69*IT46/E3_Parameter!$C$19</f>
        <v>#N/A</v>
      </c>
      <c r="IU92" s="89" t="e">
        <f ca="1">IU69*IU46/E3_Parameter!$C$19</f>
        <v>#N/A</v>
      </c>
      <c r="IV92" s="89" t="e">
        <f ca="1">IV69*IV46/E3_Parameter!$C$19</f>
        <v>#N/A</v>
      </c>
      <c r="IW92" s="89" t="e">
        <f ca="1">IW69*IW46/E3_Parameter!$C$19</f>
        <v>#N/A</v>
      </c>
      <c r="IX92" s="89" t="e">
        <f ca="1">IX69*IX46/E3_Parameter!$C$19</f>
        <v>#N/A</v>
      </c>
      <c r="IY92" s="89" t="e">
        <f ca="1">IY69*IY46/E3_Parameter!$C$19</f>
        <v>#N/A</v>
      </c>
      <c r="IZ92" s="89" t="e">
        <f ca="1">IZ69*IZ46/E3_Parameter!$C$19</f>
        <v>#N/A</v>
      </c>
      <c r="JA92" s="89" t="e">
        <f ca="1">JA69*JA46/E3_Parameter!$C$19</f>
        <v>#N/A</v>
      </c>
      <c r="JB92" s="89" t="e">
        <f ca="1">JB69*JB46/E3_Parameter!$C$19</f>
        <v>#N/A</v>
      </c>
      <c r="JC92" s="89" t="e">
        <f ca="1">JC69*JC46/E3_Parameter!$C$19</f>
        <v>#N/A</v>
      </c>
      <c r="JD92" s="89" t="e">
        <f ca="1">JD69*JD46/E3_Parameter!$C$19</f>
        <v>#N/A</v>
      </c>
      <c r="JE92" s="89" t="e">
        <f ca="1">JE69*JE46/E3_Parameter!$C$19</f>
        <v>#N/A</v>
      </c>
      <c r="JF92" s="89" t="e">
        <f ca="1">JF69*JF46/E3_Parameter!$C$19</f>
        <v>#N/A</v>
      </c>
      <c r="JG92" s="89" t="e">
        <f ca="1">JG69*JG46/E3_Parameter!$C$19</f>
        <v>#N/A</v>
      </c>
      <c r="JH92" s="89" t="e">
        <f ca="1">JH69*JH46/E3_Parameter!$C$19</f>
        <v>#N/A</v>
      </c>
      <c r="JI92" s="89" t="e">
        <f ca="1">JI69*JI46/E3_Parameter!$C$19</f>
        <v>#N/A</v>
      </c>
      <c r="JJ92" s="89" t="e">
        <f ca="1">JJ69*JJ46/E3_Parameter!$C$19</f>
        <v>#N/A</v>
      </c>
      <c r="JK92" s="89" t="e">
        <f ca="1">JK69*JK46/E3_Parameter!$C$19</f>
        <v>#N/A</v>
      </c>
      <c r="JL92" s="89" t="e">
        <f ca="1">JL69*JL46/E3_Parameter!$C$19</f>
        <v>#N/A</v>
      </c>
      <c r="JM92" s="89" t="e">
        <f ca="1">JM69*JM46/E3_Parameter!$C$19</f>
        <v>#N/A</v>
      </c>
      <c r="JN92" s="89" t="e">
        <f ca="1">JN69*JN46/E3_Parameter!$C$19</f>
        <v>#N/A</v>
      </c>
      <c r="JO92" s="89" t="e">
        <f ca="1">JO69*JO46/E3_Parameter!$C$19</f>
        <v>#N/A</v>
      </c>
      <c r="JP92" s="89" t="e">
        <f ca="1">JP69*JP46/E3_Parameter!$C$19</f>
        <v>#N/A</v>
      </c>
      <c r="JQ92" s="89" t="e">
        <f ca="1">JQ69*JQ46/E3_Parameter!$C$19</f>
        <v>#N/A</v>
      </c>
      <c r="JR92" s="89" t="e">
        <f ca="1">JR69*JR46/E3_Parameter!$C$19</f>
        <v>#N/A</v>
      </c>
      <c r="JS92" s="89" t="e">
        <f ca="1">JS69*JS46/E3_Parameter!$C$19</f>
        <v>#N/A</v>
      </c>
      <c r="JT92" s="89" t="e">
        <f ca="1">JT69*JT46/E3_Parameter!$C$19</f>
        <v>#N/A</v>
      </c>
      <c r="JU92" s="89" t="e">
        <f ca="1">JU69*JU46/E3_Parameter!$C$19</f>
        <v>#N/A</v>
      </c>
      <c r="JV92" s="89" t="e">
        <f ca="1">JV69*JV46/E3_Parameter!$C$19</f>
        <v>#N/A</v>
      </c>
      <c r="JW92" s="89" t="e">
        <f ca="1">JW69*JW46/E3_Parameter!$C$19</f>
        <v>#N/A</v>
      </c>
      <c r="JX92" s="89" t="e">
        <f ca="1">JX69*JX46/E3_Parameter!$C$19</f>
        <v>#N/A</v>
      </c>
      <c r="JY92" s="89" t="e">
        <f ca="1">JY69*JY46/E3_Parameter!$C$19</f>
        <v>#N/A</v>
      </c>
      <c r="JZ92" s="89" t="e">
        <f ca="1">JZ69*JZ46/E3_Parameter!$C$19</f>
        <v>#N/A</v>
      </c>
      <c r="KA92" s="89" t="e">
        <f ca="1">KA69*KA46/E3_Parameter!$C$19</f>
        <v>#N/A</v>
      </c>
      <c r="KB92" s="89" t="e">
        <f ca="1">KB69*KB46/E3_Parameter!$C$19</f>
        <v>#N/A</v>
      </c>
      <c r="KC92" s="89" t="e">
        <f ca="1">KC69*KC46/E3_Parameter!$C$19</f>
        <v>#N/A</v>
      </c>
      <c r="KD92" s="89" t="e">
        <f ca="1">KD69*KD46/E3_Parameter!$C$19</f>
        <v>#N/A</v>
      </c>
      <c r="KE92" s="89" t="e">
        <f ca="1">KE69*KE46/E3_Parameter!$C$19</f>
        <v>#N/A</v>
      </c>
      <c r="KF92" s="89" t="e">
        <f ca="1">KF69*KF46/E3_Parameter!$C$19</f>
        <v>#N/A</v>
      </c>
      <c r="KG92" s="89" t="e">
        <f ca="1">KG69*KG46/E3_Parameter!$C$19</f>
        <v>#N/A</v>
      </c>
      <c r="KH92" s="89" t="e">
        <f ca="1">KH69*KH46/E3_Parameter!$C$19</f>
        <v>#N/A</v>
      </c>
      <c r="KI92" s="89" t="e">
        <f ca="1">KI69*KI46/E3_Parameter!$C$19</f>
        <v>#N/A</v>
      </c>
      <c r="KJ92" s="89" t="e">
        <f ca="1">KJ69*KJ46/E3_Parameter!$C$19</f>
        <v>#N/A</v>
      </c>
      <c r="KK92" s="89" t="e">
        <f ca="1">KK69*KK46/E3_Parameter!$C$19</f>
        <v>#N/A</v>
      </c>
      <c r="KL92" s="89" t="e">
        <f ca="1">KL69*KL46/E3_Parameter!$C$19</f>
        <v>#N/A</v>
      </c>
      <c r="KM92" s="89" t="e">
        <f ca="1">KM69*KM46/E3_Parameter!$C$19</f>
        <v>#N/A</v>
      </c>
      <c r="KN92" s="89" t="e">
        <f ca="1">KN69*KN46/E3_Parameter!$C$19</f>
        <v>#N/A</v>
      </c>
      <c r="KO92" s="89" t="e">
        <f ca="1">KO69*KO46/E3_Parameter!$C$19</f>
        <v>#N/A</v>
      </c>
      <c r="KP92" s="89" t="e">
        <f ca="1">KP69*KP46/E3_Parameter!$C$19</f>
        <v>#N/A</v>
      </c>
      <c r="KQ92" s="89" t="e">
        <f ca="1">KQ69*KQ46/E3_Parameter!$C$19</f>
        <v>#N/A</v>
      </c>
      <c r="KR92" s="89" t="e">
        <f ca="1">KR69*KR46/E3_Parameter!$C$19</f>
        <v>#N/A</v>
      </c>
      <c r="KS92" s="89" t="e">
        <f ca="1">KS69*KS46/E3_Parameter!$C$19</f>
        <v>#N/A</v>
      </c>
      <c r="KT92" s="89" t="e">
        <f ca="1">KT69*KT46/E3_Parameter!$C$19</f>
        <v>#N/A</v>
      </c>
      <c r="KU92" s="89" t="e">
        <f ca="1">KU69*KU46/E3_Parameter!$C$19</f>
        <v>#N/A</v>
      </c>
      <c r="KV92" s="89" t="e">
        <f ca="1">KV69*KV46/E3_Parameter!$C$19</f>
        <v>#N/A</v>
      </c>
      <c r="KW92" s="89" t="e">
        <f ca="1">KW69*KW46/E3_Parameter!$C$19</f>
        <v>#N/A</v>
      </c>
      <c r="KX92" s="89" t="e">
        <f ca="1">KX69*KX46/E3_Parameter!$C$19</f>
        <v>#N/A</v>
      </c>
      <c r="KY92" s="89" t="e">
        <f ca="1">KY69*KY46/E3_Parameter!$C$19</f>
        <v>#N/A</v>
      </c>
      <c r="KZ92" s="89" t="e">
        <f ca="1">KZ69*KZ46/E3_Parameter!$C$19</f>
        <v>#N/A</v>
      </c>
      <c r="LA92" s="89" t="e">
        <f ca="1">LA69*LA46/E3_Parameter!$C$19</f>
        <v>#N/A</v>
      </c>
      <c r="LB92" s="89" t="e">
        <f ca="1">LB69*LB46/E3_Parameter!$C$19</f>
        <v>#N/A</v>
      </c>
      <c r="LC92" s="89" t="e">
        <f ca="1">LC69*LC46/E3_Parameter!$C$19</f>
        <v>#N/A</v>
      </c>
      <c r="LD92" s="89" t="e">
        <f ca="1">LD69*LD46/E3_Parameter!$C$19</f>
        <v>#N/A</v>
      </c>
      <c r="LE92" s="89" t="e">
        <f ca="1">LE69*LE46/E3_Parameter!$C$19</f>
        <v>#N/A</v>
      </c>
      <c r="LF92" s="89" t="e">
        <f ca="1">LF69*LF46/E3_Parameter!$C$19</f>
        <v>#N/A</v>
      </c>
      <c r="LG92" s="89" t="e">
        <f ca="1">LG69*LG46/E3_Parameter!$C$19</f>
        <v>#N/A</v>
      </c>
      <c r="LH92" s="89" t="e">
        <f ca="1">LH69*LH46/E3_Parameter!$C$19</f>
        <v>#N/A</v>
      </c>
      <c r="LI92" s="89" t="e">
        <f ca="1">LI69*LI46/E3_Parameter!$C$19</f>
        <v>#N/A</v>
      </c>
      <c r="LJ92" s="89" t="e">
        <f ca="1">LJ69*LJ46/E3_Parameter!$C$19</f>
        <v>#N/A</v>
      </c>
      <c r="LK92" s="89" t="e">
        <f ca="1">LK69*LK46/E3_Parameter!$C$19</f>
        <v>#N/A</v>
      </c>
      <c r="LL92" s="89" t="e">
        <f ca="1">LL69*LL46/E3_Parameter!$C$19</f>
        <v>#N/A</v>
      </c>
      <c r="LM92" s="89" t="e">
        <f ca="1">LM69*LM46/E3_Parameter!$C$19</f>
        <v>#N/A</v>
      </c>
      <c r="LN92" s="89" t="e">
        <f ca="1">LN69*LN46/E3_Parameter!$C$19</f>
        <v>#N/A</v>
      </c>
      <c r="LO92" s="89" t="e">
        <f ca="1">LO69*LO46/E3_Parameter!$C$19</f>
        <v>#N/A</v>
      </c>
      <c r="LP92" s="89" t="e">
        <f ca="1">LP69*LP46/E3_Parameter!$C$19</f>
        <v>#N/A</v>
      </c>
      <c r="LQ92" s="89" t="e">
        <f ca="1">LQ69*LQ46/E3_Parameter!$C$19</f>
        <v>#N/A</v>
      </c>
      <c r="LR92" s="89" t="e">
        <f ca="1">LR69*LR46/E3_Parameter!$C$19</f>
        <v>#N/A</v>
      </c>
      <c r="LS92" s="89" t="e">
        <f ca="1">LS69*LS46/E3_Parameter!$C$19</f>
        <v>#N/A</v>
      </c>
      <c r="LT92" s="89" t="e">
        <f ca="1">LT69*LT46/E3_Parameter!$C$19</f>
        <v>#N/A</v>
      </c>
      <c r="LU92" s="89" t="e">
        <f ca="1">LU69*LU46/E3_Parameter!$C$19</f>
        <v>#N/A</v>
      </c>
      <c r="LV92" s="89" t="e">
        <f ca="1">LV69*LV46/E3_Parameter!$C$19</f>
        <v>#N/A</v>
      </c>
      <c r="LW92" s="89" t="e">
        <f ca="1">LW69*LW46/E3_Parameter!$C$19</f>
        <v>#N/A</v>
      </c>
      <c r="LX92" s="89" t="e">
        <f ca="1">LX69*LX46/E3_Parameter!$C$19</f>
        <v>#N/A</v>
      </c>
      <c r="LY92" s="89" t="e">
        <f ca="1">LY69*LY46/E3_Parameter!$C$19</f>
        <v>#N/A</v>
      </c>
      <c r="LZ92" s="89" t="e">
        <f ca="1">LZ69*LZ46/E3_Parameter!$C$19</f>
        <v>#N/A</v>
      </c>
      <c r="MA92" s="89" t="e">
        <f ca="1">MA69*MA46/E3_Parameter!$C$19</f>
        <v>#N/A</v>
      </c>
      <c r="MB92" s="89" t="e">
        <f ca="1">MB69*MB46/E3_Parameter!$C$19</f>
        <v>#N/A</v>
      </c>
      <c r="MC92" s="89" t="e">
        <f ca="1">MC69*MC46/E3_Parameter!$C$19</f>
        <v>#N/A</v>
      </c>
      <c r="MD92" s="89" t="e">
        <f ca="1">MD69*MD46/E3_Parameter!$C$19</f>
        <v>#N/A</v>
      </c>
      <c r="ME92" s="89" t="e">
        <f ca="1">ME69*ME46/E3_Parameter!$C$19</f>
        <v>#N/A</v>
      </c>
      <c r="MF92" s="89" t="e">
        <f ca="1">MF69*MF46/E3_Parameter!$C$19</f>
        <v>#N/A</v>
      </c>
      <c r="MG92" s="89" t="e">
        <f ca="1">MG69*MG46/E3_Parameter!$C$19</f>
        <v>#N/A</v>
      </c>
      <c r="MH92" s="89" t="e">
        <f ca="1">MH69*MH46/E3_Parameter!$C$19</f>
        <v>#N/A</v>
      </c>
      <c r="MI92" s="89" t="e">
        <f ca="1">MI69*MI46/E3_Parameter!$C$19</f>
        <v>#N/A</v>
      </c>
      <c r="MJ92" s="89" t="e">
        <f ca="1">MJ69*MJ46/E3_Parameter!$C$19</f>
        <v>#N/A</v>
      </c>
      <c r="MK92" s="89" t="e">
        <f ca="1">MK69*MK46/E3_Parameter!$C$19</f>
        <v>#N/A</v>
      </c>
      <c r="ML92" s="89" t="e">
        <f ca="1">ML69*ML46/E3_Parameter!$C$19</f>
        <v>#N/A</v>
      </c>
      <c r="MM92" s="89" t="e">
        <f ca="1">MM69*MM46/E3_Parameter!$C$19</f>
        <v>#N/A</v>
      </c>
      <c r="MN92" s="89" t="e">
        <f ca="1">MN69*MN46/E3_Parameter!$C$19</f>
        <v>#N/A</v>
      </c>
      <c r="MO92" s="89" t="e">
        <f ca="1">MO69*MO46/E3_Parameter!$C$19</f>
        <v>#N/A</v>
      </c>
      <c r="MP92" s="89" t="e">
        <f ca="1">MP69*MP46/E3_Parameter!$C$19</f>
        <v>#N/A</v>
      </c>
      <c r="MQ92" s="89" t="e">
        <f ca="1">MQ69*MQ46/E3_Parameter!$C$19</f>
        <v>#N/A</v>
      </c>
      <c r="MR92" s="89" t="e">
        <f ca="1">MR69*MR46/E3_Parameter!$C$19</f>
        <v>#N/A</v>
      </c>
      <c r="MS92" s="89" t="e">
        <f ca="1">MS69*MS46/E3_Parameter!$C$19</f>
        <v>#N/A</v>
      </c>
      <c r="MT92" s="89" t="e">
        <f ca="1">MT69*MT46/E3_Parameter!$C$19</f>
        <v>#N/A</v>
      </c>
      <c r="MU92" s="89" t="e">
        <f ca="1">MU69*MU46/E3_Parameter!$C$19</f>
        <v>#N/A</v>
      </c>
      <c r="MV92" s="89" t="e">
        <f ca="1">MV69*MV46/E3_Parameter!$C$19</f>
        <v>#N/A</v>
      </c>
      <c r="MW92" s="89" t="e">
        <f ca="1">MW69*MW46/E3_Parameter!$C$19</f>
        <v>#N/A</v>
      </c>
      <c r="MX92" s="89" t="e">
        <f ca="1">MX69*MX46/E3_Parameter!$C$19</f>
        <v>#N/A</v>
      </c>
      <c r="MY92" s="89" t="e">
        <f ca="1">MY69*MY46/E3_Parameter!$C$19</f>
        <v>#N/A</v>
      </c>
      <c r="MZ92" s="89" t="e">
        <f ca="1">MZ69*MZ46/E3_Parameter!$C$19</f>
        <v>#N/A</v>
      </c>
      <c r="NA92" s="89" t="e">
        <f ca="1">NA69*NA46/E3_Parameter!$C$19</f>
        <v>#N/A</v>
      </c>
      <c r="NB92" s="89" t="e">
        <f ca="1">NB69*NB46/E3_Parameter!$C$19</f>
        <v>#N/A</v>
      </c>
      <c r="NC92" s="89" t="e">
        <f ca="1">NC69*NC46/E3_Parameter!$C$19</f>
        <v>#N/A</v>
      </c>
      <c r="ND92" s="89" t="e">
        <f ca="1">ND69*ND46/E3_Parameter!$C$19</f>
        <v>#N/A</v>
      </c>
      <c r="NE92" s="89" t="e">
        <f ca="1">NE69*NE46/E3_Parameter!$C$19</f>
        <v>#N/A</v>
      </c>
      <c r="NF92" s="89" t="e">
        <f ca="1">NF69*NF46/E3_Parameter!$C$19</f>
        <v>#N/A</v>
      </c>
      <c r="NG92" s="89" t="e">
        <f ca="1">NG69*NG46/E3_Parameter!$C$19</f>
        <v>#N/A</v>
      </c>
      <c r="NH92" s="89" t="e">
        <f ca="1">NH69*NH46/E3_Parameter!$C$19</f>
        <v>#N/A</v>
      </c>
      <c r="NI92" s="89" t="e">
        <f ca="1">NI69*NI46/E3_Parameter!$C$19</f>
        <v>#N/A</v>
      </c>
      <c r="NJ92" s="89" t="e">
        <f ca="1">NJ69*NJ46/E3_Parameter!$C$19</f>
        <v>#N/A</v>
      </c>
      <c r="NK92" s="89" t="e">
        <f ca="1">NK69*NK46/E3_Parameter!$C$19</f>
        <v>#N/A</v>
      </c>
      <c r="NL92" s="89" t="e">
        <f ca="1">NL69*NL46/E3_Parameter!$C$19</f>
        <v>#N/A</v>
      </c>
      <c r="NM92" s="89" t="e">
        <f ca="1">NM69*NM46/E3_Parameter!$C$19</f>
        <v>#N/A</v>
      </c>
      <c r="NN92" s="89" t="e">
        <f ca="1">NN69*NN46/E3_Parameter!$C$19</f>
        <v>#N/A</v>
      </c>
      <c r="NO92" s="89" t="e">
        <f ca="1">NO69*NO46/E3_Parameter!$C$19</f>
        <v>#N/A</v>
      </c>
      <c r="NP92" s="89" t="e">
        <f ca="1">NP69*NP46/E3_Parameter!$C$19</f>
        <v>#N/A</v>
      </c>
      <c r="NQ92" s="89" t="e">
        <f ca="1">NQ69*NQ46/E3_Parameter!$C$19</f>
        <v>#N/A</v>
      </c>
      <c r="NR92" s="89" t="e">
        <f ca="1">NR69*NR46/E3_Parameter!$C$19</f>
        <v>#N/A</v>
      </c>
      <c r="NS92" s="89" t="e">
        <f ca="1">NS69*NS46/E3_Parameter!$C$19</f>
        <v>#N/A</v>
      </c>
      <c r="NT92" s="89" t="e">
        <f ca="1">NT69*NT46/E3_Parameter!$C$19</f>
        <v>#N/A</v>
      </c>
      <c r="NU92" s="89" t="e">
        <f ca="1">NU69*NU46/E3_Parameter!$C$19</f>
        <v>#N/A</v>
      </c>
      <c r="NV92" s="89" t="e">
        <f ca="1">NV69*NV46/E3_Parameter!$C$19</f>
        <v>#N/A</v>
      </c>
      <c r="NW92" s="89" t="e">
        <f ca="1">NW69*NW46/E3_Parameter!$C$19</f>
        <v>#N/A</v>
      </c>
      <c r="NX92" s="89" t="e">
        <f ca="1">NX69*NX46/E3_Parameter!$C$19</f>
        <v>#N/A</v>
      </c>
      <c r="NY92" s="89" t="e">
        <f ca="1">NY69*NY46/E3_Parameter!$C$19</f>
        <v>#N/A</v>
      </c>
      <c r="NZ92" s="89" t="e">
        <f ca="1">NZ69*NZ46/E3_Parameter!$C$19</f>
        <v>#N/A</v>
      </c>
      <c r="OA92" s="89" t="e">
        <f ca="1">OA69*OA46/E3_Parameter!$C$19</f>
        <v>#N/A</v>
      </c>
      <c r="OB92" s="89" t="e">
        <f ca="1">OB69*OB46/E3_Parameter!$C$19</f>
        <v>#N/A</v>
      </c>
      <c r="OC92" s="89" t="e">
        <f ca="1">OC69*OC46/E3_Parameter!$C$19</f>
        <v>#N/A</v>
      </c>
      <c r="OD92" s="89" t="e">
        <f ca="1">OD69*OD46/E3_Parameter!$C$19</f>
        <v>#N/A</v>
      </c>
      <c r="OE92" s="89" t="e">
        <f ca="1">OE69*OE46/E3_Parameter!$C$19</f>
        <v>#N/A</v>
      </c>
      <c r="OF92" s="89" t="e">
        <f ca="1">OF69*OF46/E3_Parameter!$C$19</f>
        <v>#N/A</v>
      </c>
      <c r="OG92" s="89" t="e">
        <f ca="1">OG69*OG46/E3_Parameter!$C$19</f>
        <v>#N/A</v>
      </c>
      <c r="OH92" s="89" t="e">
        <f ca="1">OH69*OH46/E3_Parameter!$C$19</f>
        <v>#N/A</v>
      </c>
      <c r="OI92" s="89" t="e">
        <f ca="1">OI69*OI46/E3_Parameter!$C$19</f>
        <v>#N/A</v>
      </c>
      <c r="OJ92" s="89" t="e">
        <f ca="1">OJ69*OJ46/E3_Parameter!$C$19</f>
        <v>#N/A</v>
      </c>
      <c r="OK92" s="89" t="e">
        <f ca="1">OK69*OK46/E3_Parameter!$C$19</f>
        <v>#N/A</v>
      </c>
      <c r="OL92" s="89" t="e">
        <f ca="1">OL69*OL46/E3_Parameter!$C$19</f>
        <v>#N/A</v>
      </c>
      <c r="OM92" s="89" t="e">
        <f ca="1">OM69*OM46/E3_Parameter!$C$19</f>
        <v>#N/A</v>
      </c>
    </row>
    <row r="93" spans="2:403" x14ac:dyDescent="0.3">
      <c r="B93" s="86" t="s">
        <v>337</v>
      </c>
      <c r="C93" s="85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  <c r="IW93" s="89"/>
      <c r="IX93" s="89"/>
      <c r="IY93" s="89"/>
      <c r="IZ93" s="89"/>
      <c r="JA93" s="89"/>
      <c r="JB93" s="89"/>
      <c r="JC93" s="89"/>
      <c r="JD93" s="89"/>
      <c r="JE93" s="89"/>
      <c r="JF93" s="89"/>
      <c r="JG93" s="89"/>
      <c r="JH93" s="89"/>
      <c r="JI93" s="89"/>
      <c r="JJ93" s="89"/>
      <c r="JK93" s="89"/>
      <c r="JL93" s="89"/>
      <c r="JM93" s="89"/>
      <c r="JN93" s="89"/>
      <c r="JO93" s="89"/>
      <c r="JP93" s="89"/>
      <c r="JQ93" s="89"/>
      <c r="JR93" s="89"/>
      <c r="JS93" s="89"/>
      <c r="JT93" s="89"/>
      <c r="JU93" s="89"/>
      <c r="JV93" s="89"/>
      <c r="JW93" s="89"/>
      <c r="JX93" s="89"/>
      <c r="JY93" s="89"/>
      <c r="JZ93" s="89"/>
      <c r="KA93" s="89"/>
      <c r="KB93" s="89"/>
      <c r="KC93" s="89"/>
      <c r="KD93" s="89"/>
      <c r="KE93" s="89"/>
      <c r="KF93" s="89"/>
      <c r="KG93" s="89"/>
      <c r="KH93" s="89"/>
      <c r="KI93" s="89"/>
      <c r="KJ93" s="89"/>
      <c r="KK93" s="89"/>
      <c r="KL93" s="89"/>
      <c r="KM93" s="89"/>
      <c r="KN93" s="89"/>
      <c r="KO93" s="89"/>
      <c r="KP93" s="89"/>
      <c r="KQ93" s="89"/>
      <c r="KR93" s="89"/>
      <c r="KS93" s="89"/>
      <c r="KT93" s="89"/>
      <c r="KU93" s="89"/>
      <c r="KV93" s="89"/>
      <c r="KW93" s="89"/>
      <c r="KX93" s="89"/>
      <c r="KY93" s="89"/>
      <c r="KZ93" s="89"/>
      <c r="LA93" s="89"/>
      <c r="LB93" s="89"/>
      <c r="LC93" s="89"/>
      <c r="LD93" s="89"/>
      <c r="LE93" s="89"/>
      <c r="LF93" s="89"/>
      <c r="LG93" s="89"/>
      <c r="LH93" s="89"/>
      <c r="LI93" s="89"/>
      <c r="LJ93" s="89"/>
      <c r="LK93" s="89"/>
      <c r="LL93" s="89"/>
      <c r="LM93" s="89"/>
      <c r="LN93" s="89"/>
      <c r="LO93" s="89"/>
      <c r="LP93" s="89"/>
      <c r="LQ93" s="89"/>
      <c r="LR93" s="89"/>
      <c r="LS93" s="89"/>
      <c r="LT93" s="89"/>
      <c r="LU93" s="89"/>
      <c r="LV93" s="89"/>
      <c r="LW93" s="89"/>
      <c r="LX93" s="89"/>
      <c r="LY93" s="89"/>
      <c r="LZ93" s="89"/>
      <c r="MA93" s="89"/>
      <c r="MB93" s="89"/>
      <c r="MC93" s="89"/>
      <c r="MD93" s="89"/>
      <c r="ME93" s="89"/>
      <c r="MF93" s="89"/>
      <c r="MG93" s="89"/>
      <c r="MH93" s="89"/>
      <c r="MI93" s="89"/>
      <c r="MJ93" s="89"/>
      <c r="MK93" s="89"/>
      <c r="ML93" s="89"/>
      <c r="MM93" s="89"/>
      <c r="MN93" s="89"/>
      <c r="MO93" s="89"/>
      <c r="MP93" s="89"/>
      <c r="MQ93" s="89"/>
      <c r="MR93" s="89"/>
      <c r="MS93" s="89"/>
      <c r="MT93" s="89"/>
      <c r="MU93" s="89"/>
      <c r="MV93" s="89"/>
      <c r="MW93" s="89"/>
      <c r="MX93" s="89"/>
      <c r="MY93" s="89"/>
      <c r="MZ93" s="89"/>
      <c r="NA93" s="89"/>
      <c r="NB93" s="89"/>
      <c r="NC93" s="89"/>
      <c r="ND93" s="89"/>
      <c r="NE93" s="89"/>
      <c r="NF93" s="89"/>
      <c r="NG93" s="89"/>
      <c r="NH93" s="89"/>
      <c r="NI93" s="89"/>
      <c r="NJ93" s="89"/>
      <c r="NK93" s="89"/>
      <c r="NL93" s="89"/>
      <c r="NM93" s="89"/>
      <c r="NN93" s="89"/>
      <c r="NO93" s="89"/>
      <c r="NP93" s="89"/>
      <c r="NQ93" s="89"/>
      <c r="NR93" s="89"/>
      <c r="NS93" s="89"/>
      <c r="NT93" s="89"/>
      <c r="NU93" s="89"/>
      <c r="NV93" s="89"/>
      <c r="NW93" s="89"/>
      <c r="NX93" s="89"/>
      <c r="NY93" s="89"/>
      <c r="NZ93" s="89"/>
      <c r="OA93" s="89"/>
      <c r="OB93" s="89"/>
      <c r="OC93" s="89"/>
      <c r="OD93" s="89"/>
      <c r="OE93" s="89"/>
      <c r="OF93" s="89"/>
      <c r="OG93" s="89"/>
      <c r="OH93" s="89"/>
      <c r="OI93" s="89"/>
      <c r="OJ93" s="89"/>
      <c r="OK93" s="89"/>
      <c r="OL93" s="89"/>
      <c r="OM93" s="89"/>
    </row>
    <row r="94" spans="2:403" x14ac:dyDescent="0.3">
      <c r="B94" s="84">
        <v>20</v>
      </c>
      <c r="C94" s="85" t="s">
        <v>308</v>
      </c>
      <c r="D94" s="87" t="e">
        <f>IF(Berechnungen!D$6="MMR",MMR!$O4,IF(Berechnungen!D$6="MMR_Duo",MMR_Duo!$O4,NA()))</f>
        <v>#N/A</v>
      </c>
      <c r="E94" s="87" t="e">
        <f>IF(Berechnungen!E$6="MMR",MMR!$O4,IF(Berechnungen!E$6="MMR_Duo",MMR_Duo!$O4,NA()))</f>
        <v>#N/A</v>
      </c>
      <c r="F94" s="87" t="e">
        <f>IF(Berechnungen!F$6="MMR",MMR!$O4,IF(Berechnungen!F$6="MMR_Duo",MMR_Duo!$O4,NA()))</f>
        <v>#N/A</v>
      </c>
      <c r="G94" s="87" t="e">
        <f>IF(Berechnungen!G$6="MMR",MMR!$O4,IF(Berechnungen!G$6="MMR_Duo",MMR_Duo!$O4,NA()))</f>
        <v>#N/A</v>
      </c>
      <c r="H94" s="87" t="e">
        <f>IF(Berechnungen!H$6="MMR",MMR!$O4,IF(Berechnungen!H$6="MMR_Duo",MMR_Duo!$O4,NA()))</f>
        <v>#N/A</v>
      </c>
      <c r="I94" s="87" t="e">
        <f>IF(Berechnungen!I$6="MMR",MMR!$O4,IF(Berechnungen!I$6="MMR_Duo",MMR_Duo!$O4,NA()))</f>
        <v>#N/A</v>
      </c>
      <c r="J94" s="87" t="e">
        <f>IF(Berechnungen!J$6="MMR",MMR!$O4,IF(Berechnungen!J$6="MMR_Duo",MMR_Duo!$O4,NA()))</f>
        <v>#N/A</v>
      </c>
      <c r="K94" s="87" t="e">
        <f>IF(Berechnungen!K$6="MMR",MMR!$O4,IF(Berechnungen!K$6="MMR_Duo",MMR_Duo!$O4,NA()))</f>
        <v>#N/A</v>
      </c>
      <c r="L94" s="87" t="e">
        <f>IF(Berechnungen!L$6="MMR",MMR!$O4,IF(Berechnungen!L$6="MMR_Duo",MMR_Duo!$O4,NA()))</f>
        <v>#N/A</v>
      </c>
      <c r="M94" s="87" t="e">
        <f>IF(Berechnungen!M$6="MMR",MMR!$O4,IF(Berechnungen!M$6="MMR_Duo",MMR_Duo!$O4,NA()))</f>
        <v>#N/A</v>
      </c>
      <c r="N94" s="87" t="e">
        <f>IF(Berechnungen!N$6="MMR",MMR!$O4,IF(Berechnungen!N$6="MMR_Duo",MMR_Duo!$O4,NA()))</f>
        <v>#N/A</v>
      </c>
      <c r="O94" s="87" t="e">
        <f>IF(Berechnungen!O$6="MMR",MMR!$O4,IF(Berechnungen!O$6="MMR_Duo",MMR_Duo!$O4,NA()))</f>
        <v>#N/A</v>
      </c>
      <c r="P94" s="87" t="e">
        <f>IF(Berechnungen!P$6="MMR",MMR!$O4,IF(Berechnungen!P$6="MMR_Duo",MMR_Duo!$O4,NA()))</f>
        <v>#N/A</v>
      </c>
      <c r="Q94" s="87" t="e">
        <f>IF(Berechnungen!Q$6="MMR",MMR!$O4,IF(Berechnungen!Q$6="MMR_Duo",MMR_Duo!$O4,NA()))</f>
        <v>#N/A</v>
      </c>
      <c r="R94" s="87" t="e">
        <f>IF(Berechnungen!R$6="MMR",MMR!$O4,IF(Berechnungen!R$6="MMR_Duo",MMR_Duo!$O4,NA()))</f>
        <v>#N/A</v>
      </c>
      <c r="S94" s="87" t="e">
        <f>IF(Berechnungen!S$6="MMR",MMR!$O4,IF(Berechnungen!S$6="MMR_Duo",MMR_Duo!$O4,NA()))</f>
        <v>#N/A</v>
      </c>
      <c r="T94" s="87" t="e">
        <f>IF(Berechnungen!T$6="MMR",MMR!$O4,IF(Berechnungen!T$6="MMR_Duo",MMR_Duo!$O4,NA()))</f>
        <v>#N/A</v>
      </c>
      <c r="U94" s="87" t="e">
        <f>IF(Berechnungen!U$6="MMR",MMR!$O4,IF(Berechnungen!U$6="MMR_Duo",MMR_Duo!$O4,NA()))</f>
        <v>#N/A</v>
      </c>
      <c r="V94" s="87" t="e">
        <f>IF(Berechnungen!V$6="MMR",MMR!$O4,IF(Berechnungen!V$6="MMR_Duo",MMR_Duo!$O4,NA()))</f>
        <v>#N/A</v>
      </c>
      <c r="W94" s="87" t="e">
        <f>IF(Berechnungen!W$6="MMR",MMR!$O4,IF(Berechnungen!W$6="MMR_Duo",MMR_Duo!$O4,NA()))</f>
        <v>#N/A</v>
      </c>
      <c r="X94" s="87" t="e">
        <f>IF(Berechnungen!X$6="MMR",MMR!$O4,IF(Berechnungen!X$6="MMR_Duo",MMR_Duo!$O4,NA()))</f>
        <v>#N/A</v>
      </c>
      <c r="Y94" s="87" t="e">
        <f>IF(Berechnungen!Y$6="MMR",MMR!$O4,IF(Berechnungen!Y$6="MMR_Duo",MMR_Duo!$O4,NA()))</f>
        <v>#N/A</v>
      </c>
      <c r="Z94" s="87" t="e">
        <f>IF(Berechnungen!Z$6="MMR",MMR!$O4,IF(Berechnungen!Z$6="MMR_Duo",MMR_Duo!$O4,NA()))</f>
        <v>#N/A</v>
      </c>
      <c r="AA94" s="87" t="e">
        <f>IF(Berechnungen!AA$6="MMR",MMR!$O4,IF(Berechnungen!AA$6="MMR_Duo",MMR_Duo!$O4,NA()))</f>
        <v>#N/A</v>
      </c>
      <c r="AB94" s="87" t="e">
        <f>IF(Berechnungen!AB$6="MMR",MMR!$O4,IF(Berechnungen!AB$6="MMR_Duo",MMR_Duo!$O4,NA()))</f>
        <v>#N/A</v>
      </c>
      <c r="AC94" s="87" t="e">
        <f>IF(Berechnungen!AC$6="MMR",MMR!$O4,IF(Berechnungen!AC$6="MMR_Duo",MMR_Duo!$O4,NA()))</f>
        <v>#N/A</v>
      </c>
      <c r="AD94" s="87" t="e">
        <f>IF(Berechnungen!AD$6="MMR",MMR!$O4,IF(Berechnungen!AD$6="MMR_Duo",MMR_Duo!$O4,NA()))</f>
        <v>#N/A</v>
      </c>
      <c r="AE94" s="87" t="e">
        <f>IF(Berechnungen!AE$6="MMR",MMR!$O4,IF(Berechnungen!AE$6="MMR_Duo",MMR_Duo!$O4,NA()))</f>
        <v>#N/A</v>
      </c>
      <c r="AF94" s="87" t="e">
        <f>IF(Berechnungen!AF$6="MMR",MMR!$O4,IF(Berechnungen!AF$6="MMR_Duo",MMR_Duo!$O4,NA()))</f>
        <v>#N/A</v>
      </c>
      <c r="AG94" s="87" t="e">
        <f>IF(Berechnungen!AG$6="MMR",MMR!$O4,IF(Berechnungen!AG$6="MMR_Duo",MMR_Duo!$O4,NA()))</f>
        <v>#N/A</v>
      </c>
      <c r="AH94" s="87" t="e">
        <f>IF(Berechnungen!AH$6="MMR",MMR!$O4,IF(Berechnungen!AH$6="MMR_Duo",MMR_Duo!$O4,NA()))</f>
        <v>#N/A</v>
      </c>
      <c r="AI94" s="87" t="e">
        <f>IF(Berechnungen!AI$6="MMR",MMR!$O4,IF(Berechnungen!AI$6="MMR_Duo",MMR_Duo!$O4,NA()))</f>
        <v>#N/A</v>
      </c>
      <c r="AJ94" s="87" t="e">
        <f>IF(Berechnungen!AJ$6="MMR",MMR!$O4,IF(Berechnungen!AJ$6="MMR_Duo",MMR_Duo!$O4,NA()))</f>
        <v>#N/A</v>
      </c>
      <c r="AK94" s="87" t="e">
        <f>IF(Berechnungen!AK$6="MMR",MMR!$O4,IF(Berechnungen!AK$6="MMR_Duo",MMR_Duo!$O4,NA()))</f>
        <v>#N/A</v>
      </c>
      <c r="AL94" s="87" t="e">
        <f>IF(Berechnungen!AL$6="MMR",MMR!$O4,IF(Berechnungen!AL$6="MMR_Duo",MMR_Duo!$O4,NA()))</f>
        <v>#N/A</v>
      </c>
      <c r="AM94" s="87" t="e">
        <f>IF(Berechnungen!AM$6="MMR",MMR!$O4,IF(Berechnungen!AM$6="MMR_Duo",MMR_Duo!$O4,NA()))</f>
        <v>#N/A</v>
      </c>
      <c r="AN94" s="87" t="e">
        <f>IF(Berechnungen!AN$6="MMR",MMR!$O4,IF(Berechnungen!AN$6="MMR_Duo",MMR_Duo!$O4,NA()))</f>
        <v>#N/A</v>
      </c>
      <c r="AO94" s="87" t="e">
        <f>IF(Berechnungen!AO$6="MMR",MMR!$O4,IF(Berechnungen!AO$6="MMR_Duo",MMR_Duo!$O4,NA()))</f>
        <v>#N/A</v>
      </c>
      <c r="AP94" s="87" t="e">
        <f>IF(Berechnungen!AP$6="MMR",MMR!$O4,IF(Berechnungen!AP$6="MMR_Duo",MMR_Duo!$O4,NA()))</f>
        <v>#N/A</v>
      </c>
      <c r="AQ94" s="87" t="e">
        <f>IF(Berechnungen!AQ$6="MMR",MMR!$O4,IF(Berechnungen!AQ$6="MMR_Duo",MMR_Duo!$O4,NA()))</f>
        <v>#N/A</v>
      </c>
      <c r="AR94" s="87" t="e">
        <f>IF(Berechnungen!AR$6="MMR",MMR!$O4,IF(Berechnungen!AR$6="MMR_Duo",MMR_Duo!$O4,NA()))</f>
        <v>#N/A</v>
      </c>
      <c r="AS94" s="87" t="e">
        <f>IF(Berechnungen!AS$6="MMR",MMR!$O4,IF(Berechnungen!AS$6="MMR_Duo",MMR_Duo!$O4,NA()))</f>
        <v>#N/A</v>
      </c>
      <c r="AT94" s="87" t="e">
        <f>IF(Berechnungen!AT$6="MMR",MMR!$O4,IF(Berechnungen!AT$6="MMR_Duo",MMR_Duo!$O4,NA()))</f>
        <v>#N/A</v>
      </c>
      <c r="AU94" s="87" t="e">
        <f>IF(Berechnungen!AU$6="MMR",MMR!$O4,IF(Berechnungen!AU$6="MMR_Duo",MMR_Duo!$O4,NA()))</f>
        <v>#N/A</v>
      </c>
      <c r="AV94" s="87" t="e">
        <f>IF(Berechnungen!AV$6="MMR",MMR!$O4,IF(Berechnungen!AV$6="MMR_Duo",MMR_Duo!$O4,NA()))</f>
        <v>#N/A</v>
      </c>
      <c r="AW94" s="87" t="e">
        <f>IF(Berechnungen!AW$6="MMR",MMR!$O4,IF(Berechnungen!AW$6="MMR_Duo",MMR_Duo!$O4,NA()))</f>
        <v>#N/A</v>
      </c>
      <c r="AX94" s="87" t="e">
        <f>IF(Berechnungen!AX$6="MMR",MMR!$O4,IF(Berechnungen!AX$6="MMR_Duo",MMR_Duo!$O4,NA()))</f>
        <v>#N/A</v>
      </c>
      <c r="AY94" s="87" t="e">
        <f>IF(Berechnungen!AY$6="MMR",MMR!$O4,IF(Berechnungen!AY$6="MMR_Duo",MMR_Duo!$O4,NA()))</f>
        <v>#N/A</v>
      </c>
      <c r="AZ94" s="87" t="e">
        <f>IF(Berechnungen!AZ$6="MMR",MMR!$O4,IF(Berechnungen!AZ$6="MMR_Duo",MMR_Duo!$O4,NA()))</f>
        <v>#N/A</v>
      </c>
      <c r="BA94" s="87" t="e">
        <f>IF(Berechnungen!BA$6="MMR",MMR!$O4,IF(Berechnungen!BA$6="MMR_Duo",MMR_Duo!$O4,NA()))</f>
        <v>#N/A</v>
      </c>
      <c r="BB94" s="87" t="e">
        <f>IF(Berechnungen!BB$6="MMR",MMR!$O4,IF(Berechnungen!BB$6="MMR_Duo",MMR_Duo!$O4,NA()))</f>
        <v>#N/A</v>
      </c>
      <c r="BC94" s="87" t="e">
        <f>IF(Berechnungen!BC$6="MMR",MMR!$O4,IF(Berechnungen!BC$6="MMR_Duo",MMR_Duo!$O4,NA()))</f>
        <v>#N/A</v>
      </c>
      <c r="BD94" s="87" t="e">
        <f>IF(Berechnungen!BD$6="MMR",MMR!$O4,IF(Berechnungen!BD$6="MMR_Duo",MMR_Duo!$O4,NA()))</f>
        <v>#N/A</v>
      </c>
      <c r="BE94" s="87" t="e">
        <f>IF(Berechnungen!BE$6="MMR",MMR!$O4,IF(Berechnungen!BE$6="MMR_Duo",MMR_Duo!$O4,NA()))</f>
        <v>#N/A</v>
      </c>
      <c r="BF94" s="87" t="e">
        <f>IF(Berechnungen!BF$6="MMR",MMR!$O4,IF(Berechnungen!BF$6="MMR_Duo",MMR_Duo!$O4,NA()))</f>
        <v>#N/A</v>
      </c>
      <c r="BG94" s="87" t="e">
        <f>IF(Berechnungen!BG$6="MMR",MMR!$O4,IF(Berechnungen!BG$6="MMR_Duo",MMR_Duo!$O4,NA()))</f>
        <v>#N/A</v>
      </c>
      <c r="BH94" s="87" t="e">
        <f>IF(Berechnungen!BH$6="MMR",MMR!$O4,IF(Berechnungen!BH$6="MMR_Duo",MMR_Duo!$O4,NA()))</f>
        <v>#N/A</v>
      </c>
      <c r="BI94" s="87" t="e">
        <f>IF(Berechnungen!BI$6="MMR",MMR!$O4,IF(Berechnungen!BI$6="MMR_Duo",MMR_Duo!$O4,NA()))</f>
        <v>#N/A</v>
      </c>
      <c r="BJ94" s="87" t="e">
        <f>IF(Berechnungen!BJ$6="MMR",MMR!$O4,IF(Berechnungen!BJ$6="MMR_Duo",MMR_Duo!$O4,NA()))</f>
        <v>#N/A</v>
      </c>
      <c r="BK94" s="87" t="e">
        <f>IF(Berechnungen!BK$6="MMR",MMR!$O4,IF(Berechnungen!BK$6="MMR_Duo",MMR_Duo!$O4,NA()))</f>
        <v>#N/A</v>
      </c>
      <c r="BL94" s="87" t="e">
        <f>IF(Berechnungen!BL$6="MMR",MMR!$O4,IF(Berechnungen!BL$6="MMR_Duo",MMR_Duo!$O4,NA()))</f>
        <v>#N/A</v>
      </c>
      <c r="BM94" s="87" t="e">
        <f>IF(Berechnungen!BM$6="MMR",MMR!$O4,IF(Berechnungen!BM$6="MMR_Duo",MMR_Duo!$O4,NA()))</f>
        <v>#N/A</v>
      </c>
      <c r="BN94" s="87" t="e">
        <f>IF(Berechnungen!BN$6="MMR",MMR!$O4,IF(Berechnungen!BN$6="MMR_Duo",MMR_Duo!$O4,NA()))</f>
        <v>#N/A</v>
      </c>
      <c r="BO94" s="87" t="e">
        <f>IF(Berechnungen!BO$6="MMR",MMR!$O4,IF(Berechnungen!BO$6="MMR_Duo",MMR_Duo!$O4,NA()))</f>
        <v>#N/A</v>
      </c>
      <c r="BP94" s="87" t="e">
        <f>IF(Berechnungen!BP$6="MMR",MMR!$O4,IF(Berechnungen!BP$6="MMR_Duo",MMR_Duo!$O4,NA()))</f>
        <v>#N/A</v>
      </c>
      <c r="BQ94" s="87" t="e">
        <f>IF(Berechnungen!BQ$6="MMR",MMR!$O4,IF(Berechnungen!BQ$6="MMR_Duo",MMR_Duo!$O4,NA()))</f>
        <v>#N/A</v>
      </c>
      <c r="BR94" s="87" t="e">
        <f>IF(Berechnungen!BR$6="MMR",MMR!$O4,IF(Berechnungen!BR$6="MMR_Duo",MMR_Duo!$O4,NA()))</f>
        <v>#N/A</v>
      </c>
      <c r="BS94" s="87" t="e">
        <f>IF(Berechnungen!BS$6="MMR",MMR!$O4,IF(Berechnungen!BS$6="MMR_Duo",MMR_Duo!$O4,NA()))</f>
        <v>#N/A</v>
      </c>
      <c r="BT94" s="87" t="e">
        <f>IF(Berechnungen!BT$6="MMR",MMR!$O4,IF(Berechnungen!BT$6="MMR_Duo",MMR_Duo!$O4,NA()))</f>
        <v>#N/A</v>
      </c>
      <c r="BU94" s="87" t="e">
        <f>IF(Berechnungen!BU$6="MMR",MMR!$O4,IF(Berechnungen!BU$6="MMR_Duo",MMR_Duo!$O4,NA()))</f>
        <v>#N/A</v>
      </c>
      <c r="BV94" s="87" t="e">
        <f>IF(Berechnungen!BV$6="MMR",MMR!$O4,IF(Berechnungen!BV$6="MMR_Duo",MMR_Duo!$O4,NA()))</f>
        <v>#N/A</v>
      </c>
      <c r="BW94" s="87" t="e">
        <f>IF(Berechnungen!BW$6="MMR",MMR!$O4,IF(Berechnungen!BW$6="MMR_Duo",MMR_Duo!$O4,NA()))</f>
        <v>#N/A</v>
      </c>
      <c r="BX94" s="87" t="e">
        <f>IF(Berechnungen!BX$6="MMR",MMR!$O4,IF(Berechnungen!BX$6="MMR_Duo",MMR_Duo!$O4,NA()))</f>
        <v>#N/A</v>
      </c>
      <c r="BY94" s="87" t="e">
        <f>IF(Berechnungen!BY$6="MMR",MMR!$O4,IF(Berechnungen!BY$6="MMR_Duo",MMR_Duo!$O4,NA()))</f>
        <v>#N/A</v>
      </c>
      <c r="BZ94" s="87" t="e">
        <f>IF(Berechnungen!BZ$6="MMR",MMR!$O4,IF(Berechnungen!BZ$6="MMR_Duo",MMR_Duo!$O4,NA()))</f>
        <v>#N/A</v>
      </c>
      <c r="CA94" s="87" t="e">
        <f>IF(Berechnungen!CA$6="MMR",MMR!$O4,IF(Berechnungen!CA$6="MMR_Duo",MMR_Duo!$O4,NA()))</f>
        <v>#N/A</v>
      </c>
      <c r="CB94" s="87" t="e">
        <f>IF(Berechnungen!CB$6="MMR",MMR!$O4,IF(Berechnungen!CB$6="MMR_Duo",MMR_Duo!$O4,NA()))</f>
        <v>#N/A</v>
      </c>
      <c r="CC94" s="87" t="e">
        <f>IF(Berechnungen!CC$6="MMR",MMR!$O4,IF(Berechnungen!CC$6="MMR_Duo",MMR_Duo!$O4,NA()))</f>
        <v>#N/A</v>
      </c>
      <c r="CD94" s="87" t="e">
        <f>IF(Berechnungen!CD$6="MMR",MMR!$O4,IF(Berechnungen!CD$6="MMR_Duo",MMR_Duo!$O4,NA()))</f>
        <v>#N/A</v>
      </c>
      <c r="CE94" s="87" t="e">
        <f>IF(Berechnungen!CE$6="MMR",MMR!$O4,IF(Berechnungen!CE$6="MMR_Duo",MMR_Duo!$O4,NA()))</f>
        <v>#N/A</v>
      </c>
      <c r="CF94" s="87" t="e">
        <f>IF(Berechnungen!CF$6="MMR",MMR!$O4,IF(Berechnungen!CF$6="MMR_Duo",MMR_Duo!$O4,NA()))</f>
        <v>#N/A</v>
      </c>
      <c r="CG94" s="87" t="e">
        <f>IF(Berechnungen!CG$6="MMR",MMR!$O4,IF(Berechnungen!CG$6="MMR_Duo",MMR_Duo!$O4,NA()))</f>
        <v>#N/A</v>
      </c>
      <c r="CH94" s="87" t="e">
        <f>IF(Berechnungen!CH$6="MMR",MMR!$O4,IF(Berechnungen!CH$6="MMR_Duo",MMR_Duo!$O4,NA()))</f>
        <v>#N/A</v>
      </c>
      <c r="CI94" s="87" t="e">
        <f>IF(Berechnungen!CI$6="MMR",MMR!$O4,IF(Berechnungen!CI$6="MMR_Duo",MMR_Duo!$O4,NA()))</f>
        <v>#N/A</v>
      </c>
      <c r="CJ94" s="87" t="e">
        <f>IF(Berechnungen!CJ$6="MMR",MMR!$O4,IF(Berechnungen!CJ$6="MMR_Duo",MMR_Duo!$O4,NA()))</f>
        <v>#N/A</v>
      </c>
      <c r="CK94" s="87" t="e">
        <f>IF(Berechnungen!CK$6="MMR",MMR!$O4,IF(Berechnungen!CK$6="MMR_Duo",MMR_Duo!$O4,NA()))</f>
        <v>#N/A</v>
      </c>
      <c r="CL94" s="87" t="e">
        <f>IF(Berechnungen!CL$6="MMR",MMR!$O4,IF(Berechnungen!CL$6="MMR_Duo",MMR_Duo!$O4,NA()))</f>
        <v>#N/A</v>
      </c>
      <c r="CM94" s="87" t="e">
        <f>IF(Berechnungen!CM$6="MMR",MMR!$O4,IF(Berechnungen!CM$6="MMR_Duo",MMR_Duo!$O4,NA()))</f>
        <v>#N/A</v>
      </c>
      <c r="CN94" s="87" t="e">
        <f>IF(Berechnungen!CN$6="MMR",MMR!$O4,IF(Berechnungen!CN$6="MMR_Duo",MMR_Duo!$O4,NA()))</f>
        <v>#N/A</v>
      </c>
      <c r="CO94" s="87" t="e">
        <f>IF(Berechnungen!CO$6="MMR",MMR!$O4,IF(Berechnungen!CO$6="MMR_Duo",MMR_Duo!$O4,NA()))</f>
        <v>#N/A</v>
      </c>
      <c r="CP94" s="87" t="e">
        <f>IF(Berechnungen!CP$6="MMR",MMR!$O4,IF(Berechnungen!CP$6="MMR_Duo",MMR_Duo!$O4,NA()))</f>
        <v>#N/A</v>
      </c>
      <c r="CQ94" s="87" t="e">
        <f>IF(Berechnungen!CQ$6="MMR",MMR!$O4,IF(Berechnungen!CQ$6="MMR_Duo",MMR_Duo!$O4,NA()))</f>
        <v>#N/A</v>
      </c>
      <c r="CR94" s="87" t="e">
        <f>IF(Berechnungen!CR$6="MMR",MMR!$O4,IF(Berechnungen!CR$6="MMR_Duo",MMR_Duo!$O4,NA()))</f>
        <v>#N/A</v>
      </c>
      <c r="CS94" s="87" t="e">
        <f>IF(Berechnungen!CS$6="MMR",MMR!$O4,IF(Berechnungen!CS$6="MMR_Duo",MMR_Duo!$O4,NA()))</f>
        <v>#N/A</v>
      </c>
      <c r="CT94" s="87" t="e">
        <f>IF(Berechnungen!CT$6="MMR",MMR!$O4,IF(Berechnungen!CT$6="MMR_Duo",MMR_Duo!$O4,NA()))</f>
        <v>#N/A</v>
      </c>
      <c r="CU94" s="87" t="e">
        <f>IF(Berechnungen!CU$6="MMR",MMR!$O4,IF(Berechnungen!CU$6="MMR_Duo",MMR_Duo!$O4,NA()))</f>
        <v>#N/A</v>
      </c>
      <c r="CV94" s="87" t="e">
        <f>IF(Berechnungen!CV$6="MMR",MMR!$O4,IF(Berechnungen!CV$6="MMR_Duo",MMR_Duo!$O4,NA()))</f>
        <v>#N/A</v>
      </c>
      <c r="CW94" s="87" t="e">
        <f>IF(Berechnungen!CW$6="MMR",MMR!$O4,IF(Berechnungen!CW$6="MMR_Duo",MMR_Duo!$O4,NA()))</f>
        <v>#N/A</v>
      </c>
      <c r="CX94" s="87" t="e">
        <f>IF(Berechnungen!CX$6="MMR",MMR!$O4,IF(Berechnungen!CX$6="MMR_Duo",MMR_Duo!$O4,NA()))</f>
        <v>#N/A</v>
      </c>
      <c r="CY94" s="87" t="e">
        <f>IF(Berechnungen!CY$6="MMR",MMR!$O4,IF(Berechnungen!CY$6="MMR_Duo",MMR_Duo!$O4,NA()))</f>
        <v>#N/A</v>
      </c>
      <c r="CZ94" s="87" t="e">
        <f>IF(Berechnungen!CZ$6="MMR",MMR!$O4,IF(Berechnungen!CZ$6="MMR_Duo",MMR_Duo!$O4,NA()))</f>
        <v>#N/A</v>
      </c>
      <c r="DA94" s="87" t="e">
        <f>IF(Berechnungen!DA$6="MMR",MMR!$O4,IF(Berechnungen!DA$6="MMR_Duo",MMR_Duo!$O4,NA()))</f>
        <v>#N/A</v>
      </c>
      <c r="DB94" s="87" t="e">
        <f>IF(Berechnungen!DB$6="MMR",MMR!$O4,IF(Berechnungen!DB$6="MMR_Duo",MMR_Duo!$O4,NA()))</f>
        <v>#N/A</v>
      </c>
      <c r="DC94" s="87" t="e">
        <f>IF(Berechnungen!DC$6="MMR",MMR!$O4,IF(Berechnungen!DC$6="MMR_Duo",MMR_Duo!$O4,NA()))</f>
        <v>#N/A</v>
      </c>
      <c r="DD94" s="87" t="e">
        <f>IF(Berechnungen!DD$6="MMR",MMR!$O4,IF(Berechnungen!DD$6="MMR_Duo",MMR_Duo!$O4,NA()))</f>
        <v>#N/A</v>
      </c>
      <c r="DE94" s="87" t="e">
        <f>IF(Berechnungen!DE$6="MMR",MMR!$O4,IF(Berechnungen!DE$6="MMR_Duo",MMR_Duo!$O4,NA()))</f>
        <v>#N/A</v>
      </c>
      <c r="DF94" s="87" t="e">
        <f>IF(Berechnungen!DF$6="MMR",MMR!$O4,IF(Berechnungen!DF$6="MMR_Duo",MMR_Duo!$O4,NA()))</f>
        <v>#N/A</v>
      </c>
      <c r="DG94" s="87" t="e">
        <f>IF(Berechnungen!DG$6="MMR",MMR!$O4,IF(Berechnungen!DG$6="MMR_Duo",MMR_Duo!$O4,NA()))</f>
        <v>#N/A</v>
      </c>
      <c r="DH94" s="87" t="e">
        <f>IF(Berechnungen!DH$6="MMR",MMR!$O4,IF(Berechnungen!DH$6="MMR_Duo",MMR_Duo!$O4,NA()))</f>
        <v>#N/A</v>
      </c>
      <c r="DI94" s="87" t="e">
        <f>IF(Berechnungen!DI$6="MMR",MMR!$O4,IF(Berechnungen!DI$6="MMR_Duo",MMR_Duo!$O4,NA()))</f>
        <v>#N/A</v>
      </c>
      <c r="DJ94" s="87" t="e">
        <f>IF(Berechnungen!DJ$6="MMR",MMR!$O4,IF(Berechnungen!DJ$6="MMR_Duo",MMR_Duo!$O4,NA()))</f>
        <v>#N/A</v>
      </c>
      <c r="DK94" s="87" t="e">
        <f>IF(Berechnungen!DK$6="MMR",MMR!$O4,IF(Berechnungen!DK$6="MMR_Duo",MMR_Duo!$O4,NA()))</f>
        <v>#N/A</v>
      </c>
      <c r="DL94" s="87" t="e">
        <f>IF(Berechnungen!DL$6="MMR",MMR!$O4,IF(Berechnungen!DL$6="MMR_Duo",MMR_Duo!$O4,NA()))</f>
        <v>#N/A</v>
      </c>
      <c r="DM94" s="87" t="e">
        <f>IF(Berechnungen!DM$6="MMR",MMR!$O4,IF(Berechnungen!DM$6="MMR_Duo",MMR_Duo!$O4,NA()))</f>
        <v>#N/A</v>
      </c>
      <c r="DN94" s="87" t="e">
        <f>IF(Berechnungen!DN$6="MMR",MMR!$O4,IF(Berechnungen!DN$6="MMR_Duo",MMR_Duo!$O4,NA()))</f>
        <v>#N/A</v>
      </c>
      <c r="DO94" s="87" t="e">
        <f>IF(Berechnungen!DO$6="MMR",MMR!$O4,IF(Berechnungen!DO$6="MMR_Duo",MMR_Duo!$O4,NA()))</f>
        <v>#N/A</v>
      </c>
      <c r="DP94" s="87" t="e">
        <f>IF(Berechnungen!DP$6="MMR",MMR!$O4,IF(Berechnungen!DP$6="MMR_Duo",MMR_Duo!$O4,NA()))</f>
        <v>#N/A</v>
      </c>
      <c r="DQ94" s="87" t="e">
        <f>IF(Berechnungen!DQ$6="MMR",MMR!$O4,IF(Berechnungen!DQ$6="MMR_Duo",MMR_Duo!$O4,NA()))</f>
        <v>#N/A</v>
      </c>
      <c r="DR94" s="87" t="e">
        <f>IF(Berechnungen!DR$6="MMR",MMR!$O4,IF(Berechnungen!DR$6="MMR_Duo",MMR_Duo!$O4,NA()))</f>
        <v>#N/A</v>
      </c>
      <c r="DS94" s="87" t="e">
        <f>IF(Berechnungen!DS$6="MMR",MMR!$O4,IF(Berechnungen!DS$6="MMR_Duo",MMR_Duo!$O4,NA()))</f>
        <v>#N/A</v>
      </c>
      <c r="DT94" s="87" t="e">
        <f>IF(Berechnungen!DT$6="MMR",MMR!$O4,IF(Berechnungen!DT$6="MMR_Duo",MMR_Duo!$O4,NA()))</f>
        <v>#N/A</v>
      </c>
      <c r="DU94" s="87" t="e">
        <f>IF(Berechnungen!DU$6="MMR",MMR!$O4,IF(Berechnungen!DU$6="MMR_Duo",MMR_Duo!$O4,NA()))</f>
        <v>#N/A</v>
      </c>
      <c r="DV94" s="87" t="e">
        <f>IF(Berechnungen!DV$6="MMR",MMR!$O4,IF(Berechnungen!DV$6="MMR_Duo",MMR_Duo!$O4,NA()))</f>
        <v>#N/A</v>
      </c>
      <c r="DW94" s="87" t="e">
        <f>IF(Berechnungen!DW$6="MMR",MMR!$O4,IF(Berechnungen!DW$6="MMR_Duo",MMR_Duo!$O4,NA()))</f>
        <v>#N/A</v>
      </c>
      <c r="DX94" s="87" t="e">
        <f>IF(Berechnungen!DX$6="MMR",MMR!$O4,IF(Berechnungen!DX$6="MMR_Duo",MMR_Duo!$O4,NA()))</f>
        <v>#N/A</v>
      </c>
      <c r="DY94" s="87" t="e">
        <f>IF(Berechnungen!DY$6="MMR",MMR!$O4,IF(Berechnungen!DY$6="MMR_Duo",MMR_Duo!$O4,NA()))</f>
        <v>#N/A</v>
      </c>
      <c r="DZ94" s="87" t="e">
        <f>IF(Berechnungen!DZ$6="MMR",MMR!$O4,IF(Berechnungen!DZ$6="MMR_Duo",MMR_Duo!$O4,NA()))</f>
        <v>#N/A</v>
      </c>
      <c r="EA94" s="87" t="e">
        <f>IF(Berechnungen!EA$6="MMR",MMR!$O4,IF(Berechnungen!EA$6="MMR_Duo",MMR_Duo!$O4,NA()))</f>
        <v>#N/A</v>
      </c>
      <c r="EB94" s="87" t="e">
        <f>IF(Berechnungen!EB$6="MMR",MMR!$O4,IF(Berechnungen!EB$6="MMR_Duo",MMR_Duo!$O4,NA()))</f>
        <v>#N/A</v>
      </c>
      <c r="EC94" s="87" t="e">
        <f>IF(Berechnungen!EC$6="MMR",MMR!$O4,IF(Berechnungen!EC$6="MMR_Duo",MMR_Duo!$O4,NA()))</f>
        <v>#N/A</v>
      </c>
      <c r="ED94" s="87" t="e">
        <f>IF(Berechnungen!ED$6="MMR",MMR!$O4,IF(Berechnungen!ED$6="MMR_Duo",MMR_Duo!$O4,NA()))</f>
        <v>#N/A</v>
      </c>
      <c r="EE94" s="87" t="e">
        <f>IF(Berechnungen!EE$6="MMR",MMR!$O4,IF(Berechnungen!EE$6="MMR_Duo",MMR_Duo!$O4,NA()))</f>
        <v>#N/A</v>
      </c>
      <c r="EF94" s="87" t="e">
        <f>IF(Berechnungen!EF$6="MMR",MMR!$O4,IF(Berechnungen!EF$6="MMR_Duo",MMR_Duo!$O4,NA()))</f>
        <v>#N/A</v>
      </c>
      <c r="EG94" s="87" t="e">
        <f>IF(Berechnungen!EG$6="MMR",MMR!$O4,IF(Berechnungen!EG$6="MMR_Duo",MMR_Duo!$O4,NA()))</f>
        <v>#N/A</v>
      </c>
      <c r="EH94" s="87" t="e">
        <f>IF(Berechnungen!EH$6="MMR",MMR!$O4,IF(Berechnungen!EH$6="MMR_Duo",MMR_Duo!$O4,NA()))</f>
        <v>#N/A</v>
      </c>
      <c r="EI94" s="87" t="e">
        <f>IF(Berechnungen!EI$6="MMR",MMR!$O4,IF(Berechnungen!EI$6="MMR_Duo",MMR_Duo!$O4,NA()))</f>
        <v>#N/A</v>
      </c>
      <c r="EJ94" s="87" t="e">
        <f>IF(Berechnungen!EJ$6="MMR",MMR!$O4,IF(Berechnungen!EJ$6="MMR_Duo",MMR_Duo!$O4,NA()))</f>
        <v>#N/A</v>
      </c>
      <c r="EK94" s="87" t="e">
        <f>IF(Berechnungen!EK$6="MMR",MMR!$O4,IF(Berechnungen!EK$6="MMR_Duo",MMR_Duo!$O4,NA()))</f>
        <v>#N/A</v>
      </c>
      <c r="EL94" s="87" t="e">
        <f>IF(Berechnungen!EL$6="MMR",MMR!$O4,IF(Berechnungen!EL$6="MMR_Duo",MMR_Duo!$O4,NA()))</f>
        <v>#N/A</v>
      </c>
      <c r="EM94" s="87" t="e">
        <f>IF(Berechnungen!EM$6="MMR",MMR!$O4,IF(Berechnungen!EM$6="MMR_Duo",MMR_Duo!$O4,NA()))</f>
        <v>#N/A</v>
      </c>
      <c r="EN94" s="87" t="e">
        <f>IF(Berechnungen!EN$6="MMR",MMR!$O4,IF(Berechnungen!EN$6="MMR_Duo",MMR_Duo!$O4,NA()))</f>
        <v>#N/A</v>
      </c>
      <c r="EO94" s="87" t="e">
        <f>IF(Berechnungen!EO$6="MMR",MMR!$O4,IF(Berechnungen!EO$6="MMR_Duo",MMR_Duo!$O4,NA()))</f>
        <v>#N/A</v>
      </c>
      <c r="EP94" s="87" t="e">
        <f>IF(Berechnungen!EP$6="MMR",MMR!$O4,IF(Berechnungen!EP$6="MMR_Duo",MMR_Duo!$O4,NA()))</f>
        <v>#N/A</v>
      </c>
      <c r="EQ94" s="87" t="e">
        <f>IF(Berechnungen!EQ$6="MMR",MMR!$O4,IF(Berechnungen!EQ$6="MMR_Duo",MMR_Duo!$O4,NA()))</f>
        <v>#N/A</v>
      </c>
      <c r="ER94" s="87" t="e">
        <f>IF(Berechnungen!ER$6="MMR",MMR!$O4,IF(Berechnungen!ER$6="MMR_Duo",MMR_Duo!$O4,NA()))</f>
        <v>#N/A</v>
      </c>
      <c r="ES94" s="87" t="e">
        <f>IF(Berechnungen!ES$6="MMR",MMR!$O4,IF(Berechnungen!ES$6="MMR_Duo",MMR_Duo!$O4,NA()))</f>
        <v>#N/A</v>
      </c>
      <c r="ET94" s="87" t="e">
        <f>IF(Berechnungen!ET$6="MMR",MMR!$O4,IF(Berechnungen!ET$6="MMR_Duo",MMR_Duo!$O4,NA()))</f>
        <v>#N/A</v>
      </c>
      <c r="EU94" s="87" t="e">
        <f>IF(Berechnungen!EU$6="MMR",MMR!$O4,IF(Berechnungen!EU$6="MMR_Duo",MMR_Duo!$O4,NA()))</f>
        <v>#N/A</v>
      </c>
      <c r="EV94" s="87" t="e">
        <f>IF(Berechnungen!EV$6="MMR",MMR!$O4,IF(Berechnungen!EV$6="MMR_Duo",MMR_Duo!$O4,NA()))</f>
        <v>#N/A</v>
      </c>
      <c r="EW94" s="87" t="e">
        <f>IF(Berechnungen!EW$6="MMR",MMR!$O4,IF(Berechnungen!EW$6="MMR_Duo",MMR_Duo!$O4,NA()))</f>
        <v>#N/A</v>
      </c>
      <c r="EX94" s="87" t="e">
        <f>IF(Berechnungen!EX$6="MMR",MMR!$O4,IF(Berechnungen!EX$6="MMR_Duo",MMR_Duo!$O4,NA()))</f>
        <v>#N/A</v>
      </c>
      <c r="EY94" s="87" t="e">
        <f>IF(Berechnungen!EY$6="MMR",MMR!$O4,IF(Berechnungen!EY$6="MMR_Duo",MMR_Duo!$O4,NA()))</f>
        <v>#N/A</v>
      </c>
      <c r="EZ94" s="87" t="e">
        <f>IF(Berechnungen!EZ$6="MMR",MMR!$O4,IF(Berechnungen!EZ$6="MMR_Duo",MMR_Duo!$O4,NA()))</f>
        <v>#N/A</v>
      </c>
      <c r="FA94" s="87" t="e">
        <f>IF(Berechnungen!FA$6="MMR",MMR!$O4,IF(Berechnungen!FA$6="MMR_Duo",MMR_Duo!$O4,NA()))</f>
        <v>#N/A</v>
      </c>
      <c r="FB94" s="87" t="e">
        <f>IF(Berechnungen!FB$6="MMR",MMR!$O4,IF(Berechnungen!FB$6="MMR_Duo",MMR_Duo!$O4,NA()))</f>
        <v>#N/A</v>
      </c>
      <c r="FC94" s="87" t="e">
        <f>IF(Berechnungen!FC$6="MMR",MMR!$O4,IF(Berechnungen!FC$6="MMR_Duo",MMR_Duo!$O4,NA()))</f>
        <v>#N/A</v>
      </c>
      <c r="FD94" s="87" t="e">
        <f>IF(Berechnungen!FD$6="MMR",MMR!$O4,IF(Berechnungen!FD$6="MMR_Duo",MMR_Duo!$O4,NA()))</f>
        <v>#N/A</v>
      </c>
      <c r="FE94" s="87" t="e">
        <f>IF(Berechnungen!FE$6="MMR",MMR!$O4,IF(Berechnungen!FE$6="MMR_Duo",MMR_Duo!$O4,NA()))</f>
        <v>#N/A</v>
      </c>
      <c r="FF94" s="87" t="e">
        <f>IF(Berechnungen!FF$6="MMR",MMR!$O4,IF(Berechnungen!FF$6="MMR_Duo",MMR_Duo!$O4,NA()))</f>
        <v>#N/A</v>
      </c>
      <c r="FG94" s="87" t="e">
        <f>IF(Berechnungen!FG$6="MMR",MMR!$O4,IF(Berechnungen!FG$6="MMR_Duo",MMR_Duo!$O4,NA()))</f>
        <v>#N/A</v>
      </c>
      <c r="FH94" s="87" t="e">
        <f>IF(Berechnungen!FH$6="MMR",MMR!$O4,IF(Berechnungen!FH$6="MMR_Duo",MMR_Duo!$O4,NA()))</f>
        <v>#N/A</v>
      </c>
      <c r="FI94" s="87" t="e">
        <f>IF(Berechnungen!FI$6="MMR",MMR!$O4,IF(Berechnungen!FI$6="MMR_Duo",MMR_Duo!$O4,NA()))</f>
        <v>#N/A</v>
      </c>
      <c r="FJ94" s="87" t="e">
        <f>IF(Berechnungen!FJ$6="MMR",MMR!$O4,IF(Berechnungen!FJ$6="MMR_Duo",MMR_Duo!$O4,NA()))</f>
        <v>#N/A</v>
      </c>
      <c r="FK94" s="87" t="e">
        <f>IF(Berechnungen!FK$6="MMR",MMR!$O4,IF(Berechnungen!FK$6="MMR_Duo",MMR_Duo!$O4,NA()))</f>
        <v>#N/A</v>
      </c>
      <c r="FL94" s="87" t="e">
        <f>IF(Berechnungen!FL$6="MMR",MMR!$O4,IF(Berechnungen!FL$6="MMR_Duo",MMR_Duo!$O4,NA()))</f>
        <v>#N/A</v>
      </c>
      <c r="FM94" s="87" t="e">
        <f>IF(Berechnungen!FM$6="MMR",MMR!$O4,IF(Berechnungen!FM$6="MMR_Duo",MMR_Duo!$O4,NA()))</f>
        <v>#N/A</v>
      </c>
      <c r="FN94" s="87" t="e">
        <f>IF(Berechnungen!FN$6="MMR",MMR!$O4,IF(Berechnungen!FN$6="MMR_Duo",MMR_Duo!$O4,NA()))</f>
        <v>#N/A</v>
      </c>
      <c r="FO94" s="87" t="e">
        <f>IF(Berechnungen!FO$6="MMR",MMR!$O4,IF(Berechnungen!FO$6="MMR_Duo",MMR_Duo!$O4,NA()))</f>
        <v>#N/A</v>
      </c>
      <c r="FP94" s="87" t="e">
        <f>IF(Berechnungen!FP$6="MMR",MMR!$O4,IF(Berechnungen!FP$6="MMR_Duo",MMR_Duo!$O4,NA()))</f>
        <v>#N/A</v>
      </c>
      <c r="FQ94" s="87" t="e">
        <f>IF(Berechnungen!FQ$6="MMR",MMR!$O4,IF(Berechnungen!FQ$6="MMR_Duo",MMR_Duo!$O4,NA()))</f>
        <v>#N/A</v>
      </c>
      <c r="FR94" s="87" t="e">
        <f>IF(Berechnungen!FR$6="MMR",MMR!$O4,IF(Berechnungen!FR$6="MMR_Duo",MMR_Duo!$O4,NA()))</f>
        <v>#N/A</v>
      </c>
      <c r="FS94" s="87" t="e">
        <f>IF(Berechnungen!FS$6="MMR",MMR!$O4,IF(Berechnungen!FS$6="MMR_Duo",MMR_Duo!$O4,NA()))</f>
        <v>#N/A</v>
      </c>
      <c r="FT94" s="87" t="e">
        <f>IF(Berechnungen!FT$6="MMR",MMR!$O4,IF(Berechnungen!FT$6="MMR_Duo",MMR_Duo!$O4,NA()))</f>
        <v>#N/A</v>
      </c>
      <c r="FU94" s="87" t="e">
        <f>IF(Berechnungen!FU$6="MMR",MMR!$O4,IF(Berechnungen!FU$6="MMR_Duo",MMR_Duo!$O4,NA()))</f>
        <v>#N/A</v>
      </c>
      <c r="FV94" s="87" t="e">
        <f>IF(Berechnungen!FV$6="MMR",MMR!$O4,IF(Berechnungen!FV$6="MMR_Duo",MMR_Duo!$O4,NA()))</f>
        <v>#N/A</v>
      </c>
      <c r="FW94" s="87" t="e">
        <f>IF(Berechnungen!FW$6="MMR",MMR!$O4,IF(Berechnungen!FW$6="MMR_Duo",MMR_Duo!$O4,NA()))</f>
        <v>#N/A</v>
      </c>
      <c r="FX94" s="87" t="e">
        <f>IF(Berechnungen!FX$6="MMR",MMR!$O4,IF(Berechnungen!FX$6="MMR_Duo",MMR_Duo!$O4,NA()))</f>
        <v>#N/A</v>
      </c>
      <c r="FY94" s="87" t="e">
        <f>IF(Berechnungen!FY$6="MMR",MMR!$O4,IF(Berechnungen!FY$6="MMR_Duo",MMR_Duo!$O4,NA()))</f>
        <v>#N/A</v>
      </c>
      <c r="FZ94" s="87" t="e">
        <f>IF(Berechnungen!FZ$6="MMR",MMR!$O4,IF(Berechnungen!FZ$6="MMR_Duo",MMR_Duo!$O4,NA()))</f>
        <v>#N/A</v>
      </c>
      <c r="GA94" s="87" t="e">
        <f>IF(Berechnungen!GA$6="MMR",MMR!$O4,IF(Berechnungen!GA$6="MMR_Duo",MMR_Duo!$O4,NA()))</f>
        <v>#N/A</v>
      </c>
      <c r="GB94" s="87" t="e">
        <f>IF(Berechnungen!GB$6="MMR",MMR!$O4,IF(Berechnungen!GB$6="MMR_Duo",MMR_Duo!$O4,NA()))</f>
        <v>#N/A</v>
      </c>
      <c r="GC94" s="87" t="e">
        <f>IF(Berechnungen!GC$6="MMR",MMR!$O4,IF(Berechnungen!GC$6="MMR_Duo",MMR_Duo!$O4,NA()))</f>
        <v>#N/A</v>
      </c>
      <c r="GD94" s="87" t="e">
        <f>IF(Berechnungen!GD$6="MMR",MMR!$O4,IF(Berechnungen!GD$6="MMR_Duo",MMR_Duo!$O4,NA()))</f>
        <v>#N/A</v>
      </c>
      <c r="GE94" s="87" t="e">
        <f>IF(Berechnungen!GE$6="MMR",MMR!$O4,IF(Berechnungen!GE$6="MMR_Duo",MMR_Duo!$O4,NA()))</f>
        <v>#N/A</v>
      </c>
      <c r="GF94" s="87" t="e">
        <f>IF(Berechnungen!GF$6="MMR",MMR!$O4,IF(Berechnungen!GF$6="MMR_Duo",MMR_Duo!$O4,NA()))</f>
        <v>#N/A</v>
      </c>
      <c r="GG94" s="87" t="e">
        <f>IF(Berechnungen!GG$6="MMR",MMR!$O4,IF(Berechnungen!GG$6="MMR_Duo",MMR_Duo!$O4,NA()))</f>
        <v>#N/A</v>
      </c>
      <c r="GH94" s="87" t="e">
        <f>IF(Berechnungen!GH$6="MMR",MMR!$O4,IF(Berechnungen!GH$6="MMR_Duo",MMR_Duo!$O4,NA()))</f>
        <v>#N/A</v>
      </c>
      <c r="GI94" s="87" t="e">
        <f>IF(Berechnungen!GI$6="MMR",MMR!$O4,IF(Berechnungen!GI$6="MMR_Duo",MMR_Duo!$O4,NA()))</f>
        <v>#N/A</v>
      </c>
      <c r="GJ94" s="87" t="e">
        <f>IF(Berechnungen!GJ$6="MMR",MMR!$O4,IF(Berechnungen!GJ$6="MMR_Duo",MMR_Duo!$O4,NA()))</f>
        <v>#N/A</v>
      </c>
      <c r="GK94" s="87" t="e">
        <f>IF(Berechnungen!GK$6="MMR",MMR!$O4,IF(Berechnungen!GK$6="MMR_Duo",MMR_Duo!$O4,NA()))</f>
        <v>#N/A</v>
      </c>
      <c r="GL94" s="87" t="e">
        <f>IF(Berechnungen!GL$6="MMR",MMR!$O4,IF(Berechnungen!GL$6="MMR_Duo",MMR_Duo!$O4,NA()))</f>
        <v>#N/A</v>
      </c>
      <c r="GM94" s="87" t="e">
        <f>IF(Berechnungen!GM$6="MMR",MMR!$O4,IF(Berechnungen!GM$6="MMR_Duo",MMR_Duo!$O4,NA()))</f>
        <v>#N/A</v>
      </c>
      <c r="GN94" s="87" t="e">
        <f>IF(Berechnungen!GN$6="MMR",MMR!$O4,IF(Berechnungen!GN$6="MMR_Duo",MMR_Duo!$O4,NA()))</f>
        <v>#N/A</v>
      </c>
      <c r="GO94" s="87" t="e">
        <f>IF(Berechnungen!GO$6="MMR",MMR!$O4,IF(Berechnungen!GO$6="MMR_Duo",MMR_Duo!$O4,NA()))</f>
        <v>#N/A</v>
      </c>
      <c r="GP94" s="87" t="e">
        <f>IF(Berechnungen!GP$6="MMR",MMR!$O4,IF(Berechnungen!GP$6="MMR_Duo",MMR_Duo!$O4,NA()))</f>
        <v>#N/A</v>
      </c>
      <c r="GQ94" s="87" t="e">
        <f>IF(Berechnungen!GQ$6="MMR",MMR!$O4,IF(Berechnungen!GQ$6="MMR_Duo",MMR_Duo!$O4,NA()))</f>
        <v>#N/A</v>
      </c>
      <c r="GR94" s="87" t="e">
        <f>IF(Berechnungen!GR$6="MMR",MMR!$O4,IF(Berechnungen!GR$6="MMR_Duo",MMR_Duo!$O4,NA()))</f>
        <v>#N/A</v>
      </c>
      <c r="GS94" s="87" t="e">
        <f>IF(Berechnungen!GS$6="MMR",MMR!$O4,IF(Berechnungen!GS$6="MMR_Duo",MMR_Duo!$O4,NA()))</f>
        <v>#N/A</v>
      </c>
      <c r="GT94" s="87" t="e">
        <f>IF(Berechnungen!GT$6="MMR",MMR!$O4,IF(Berechnungen!GT$6="MMR_Duo",MMR_Duo!$O4,NA()))</f>
        <v>#N/A</v>
      </c>
      <c r="GU94" s="87" t="e">
        <f>IF(Berechnungen!GU$6="MMR",MMR!$O4,IF(Berechnungen!GU$6="MMR_Duo",MMR_Duo!$O4,NA()))</f>
        <v>#N/A</v>
      </c>
      <c r="GV94" s="87" t="e">
        <f>IF(Berechnungen!GV$6="MMR",MMR!$O4,IF(Berechnungen!GV$6="MMR_Duo",MMR_Duo!$O4,NA()))</f>
        <v>#N/A</v>
      </c>
      <c r="GW94" s="87" t="e">
        <f>IF(Berechnungen!GW$6="MMR",MMR!$O4,IF(Berechnungen!GW$6="MMR_Duo",MMR_Duo!$O4,NA()))</f>
        <v>#N/A</v>
      </c>
      <c r="GX94" s="87" t="e">
        <f>IF(Berechnungen!GX$6="MMR",MMR!$O4,IF(Berechnungen!GX$6="MMR_Duo",MMR_Duo!$O4,NA()))</f>
        <v>#N/A</v>
      </c>
      <c r="GY94" s="87" t="e">
        <f>IF(Berechnungen!GY$6="MMR",MMR!$O4,IF(Berechnungen!GY$6="MMR_Duo",MMR_Duo!$O4,NA()))</f>
        <v>#N/A</v>
      </c>
      <c r="GZ94" s="87" t="e">
        <f>IF(Berechnungen!GZ$6="MMR",MMR!$O4,IF(Berechnungen!GZ$6="MMR_Duo",MMR_Duo!$O4,NA()))</f>
        <v>#N/A</v>
      </c>
      <c r="HA94" s="87" t="e">
        <f>IF(Berechnungen!HA$6="MMR",MMR!$O4,IF(Berechnungen!HA$6="MMR_Duo",MMR_Duo!$O4,NA()))</f>
        <v>#N/A</v>
      </c>
      <c r="HB94" s="87" t="e">
        <f>IF(Berechnungen!HB$6="MMR",MMR!$O4,IF(Berechnungen!HB$6="MMR_Duo",MMR_Duo!$O4,NA()))</f>
        <v>#N/A</v>
      </c>
      <c r="HC94" s="87" t="e">
        <f>IF(Berechnungen!HC$6="MMR",MMR!$O4,IF(Berechnungen!HC$6="MMR_Duo",MMR_Duo!$O4,NA()))</f>
        <v>#N/A</v>
      </c>
      <c r="HD94" s="87" t="e">
        <f>IF(Berechnungen!HD$6="MMR",MMR!$O4,IF(Berechnungen!HD$6="MMR_Duo",MMR_Duo!$O4,NA()))</f>
        <v>#N/A</v>
      </c>
      <c r="HE94" s="87" t="e">
        <f>IF(Berechnungen!HE$6="MMR",MMR!$O4,IF(Berechnungen!HE$6="MMR_Duo",MMR_Duo!$O4,NA()))</f>
        <v>#N/A</v>
      </c>
      <c r="HF94" s="87" t="e">
        <f>IF(Berechnungen!HF$6="MMR",MMR!$O4,IF(Berechnungen!HF$6="MMR_Duo",MMR_Duo!$O4,NA()))</f>
        <v>#N/A</v>
      </c>
      <c r="HG94" s="87" t="e">
        <f>IF(Berechnungen!HG$6="MMR",MMR!$O4,IF(Berechnungen!HG$6="MMR_Duo",MMR_Duo!$O4,NA()))</f>
        <v>#N/A</v>
      </c>
      <c r="HH94" s="87" t="e">
        <f>IF(Berechnungen!HH$6="MMR",MMR!$O4,IF(Berechnungen!HH$6="MMR_Duo",MMR_Duo!$O4,NA()))</f>
        <v>#N/A</v>
      </c>
      <c r="HI94" s="87" t="e">
        <f>IF(Berechnungen!HI$6="MMR",MMR!$O4,IF(Berechnungen!HI$6="MMR_Duo",MMR_Duo!$O4,NA()))</f>
        <v>#N/A</v>
      </c>
      <c r="HJ94" s="87" t="e">
        <f>IF(Berechnungen!HJ$6="MMR",MMR!$O4,IF(Berechnungen!HJ$6="MMR_Duo",MMR_Duo!$O4,NA()))</f>
        <v>#N/A</v>
      </c>
      <c r="HK94" s="87" t="e">
        <f>IF(Berechnungen!HK$6="MMR",MMR!$O4,IF(Berechnungen!HK$6="MMR_Duo",MMR_Duo!$O4,NA()))</f>
        <v>#N/A</v>
      </c>
      <c r="HL94" s="87" t="e">
        <f>IF(Berechnungen!HL$6="MMR",MMR!$O4,IF(Berechnungen!HL$6="MMR_Duo",MMR_Duo!$O4,NA()))</f>
        <v>#N/A</v>
      </c>
      <c r="HM94" s="87" t="e">
        <f>IF(Berechnungen!HM$6="MMR",MMR!$O4,IF(Berechnungen!HM$6="MMR_Duo",MMR_Duo!$O4,NA()))</f>
        <v>#N/A</v>
      </c>
      <c r="HN94" s="87" t="e">
        <f>IF(Berechnungen!HN$6="MMR",MMR!$O4,IF(Berechnungen!HN$6="MMR_Duo",MMR_Duo!$O4,NA()))</f>
        <v>#N/A</v>
      </c>
      <c r="HO94" s="87" t="e">
        <f>IF(Berechnungen!HO$6="MMR",MMR!$O4,IF(Berechnungen!HO$6="MMR_Duo",MMR_Duo!$O4,NA()))</f>
        <v>#N/A</v>
      </c>
      <c r="HP94" s="87" t="e">
        <f>IF(Berechnungen!HP$6="MMR",MMR!$O4,IF(Berechnungen!HP$6="MMR_Duo",MMR_Duo!$O4,NA()))</f>
        <v>#N/A</v>
      </c>
      <c r="HQ94" s="87" t="e">
        <f>IF(Berechnungen!HQ$6="MMR",MMR!$O4,IF(Berechnungen!HQ$6="MMR_Duo",MMR_Duo!$O4,NA()))</f>
        <v>#N/A</v>
      </c>
      <c r="HR94" s="87" t="e">
        <f>IF(Berechnungen!HR$6="MMR",MMR!$O4,IF(Berechnungen!HR$6="MMR_Duo",MMR_Duo!$O4,NA()))</f>
        <v>#N/A</v>
      </c>
      <c r="HS94" s="87" t="e">
        <f>IF(Berechnungen!HS$6="MMR",MMR!$O4,IF(Berechnungen!HS$6="MMR_Duo",MMR_Duo!$O4,NA()))</f>
        <v>#N/A</v>
      </c>
      <c r="HT94" s="87" t="e">
        <f>IF(Berechnungen!HT$6="MMR",MMR!$O4,IF(Berechnungen!HT$6="MMR_Duo",MMR_Duo!$O4,NA()))</f>
        <v>#N/A</v>
      </c>
      <c r="HU94" s="87" t="e">
        <f>IF(Berechnungen!HU$6="MMR",MMR!$O4,IF(Berechnungen!HU$6="MMR_Duo",MMR_Duo!$O4,NA()))</f>
        <v>#N/A</v>
      </c>
      <c r="HV94" s="87" t="e">
        <f>IF(Berechnungen!HV$6="MMR",MMR!$O4,IF(Berechnungen!HV$6="MMR_Duo",MMR_Duo!$O4,NA()))</f>
        <v>#N/A</v>
      </c>
      <c r="HW94" s="87" t="e">
        <f>IF(Berechnungen!HW$6="MMR",MMR!$O4,IF(Berechnungen!HW$6="MMR_Duo",MMR_Duo!$O4,NA()))</f>
        <v>#N/A</v>
      </c>
      <c r="HX94" s="87" t="e">
        <f>IF(Berechnungen!HX$6="MMR",MMR!$O4,IF(Berechnungen!HX$6="MMR_Duo",MMR_Duo!$O4,NA()))</f>
        <v>#N/A</v>
      </c>
      <c r="HY94" s="87" t="e">
        <f>IF(Berechnungen!HY$6="MMR",MMR!$O4,IF(Berechnungen!HY$6="MMR_Duo",MMR_Duo!$O4,NA()))</f>
        <v>#N/A</v>
      </c>
      <c r="HZ94" s="87" t="e">
        <f>IF(Berechnungen!HZ$6="MMR",MMR!$O4,IF(Berechnungen!HZ$6="MMR_Duo",MMR_Duo!$O4,NA()))</f>
        <v>#N/A</v>
      </c>
      <c r="IA94" s="87" t="e">
        <f>IF(Berechnungen!IA$6="MMR",MMR!$O4,IF(Berechnungen!IA$6="MMR_Duo",MMR_Duo!$O4,NA()))</f>
        <v>#N/A</v>
      </c>
      <c r="IB94" s="87" t="e">
        <f>IF(Berechnungen!IB$6="MMR",MMR!$O4,IF(Berechnungen!IB$6="MMR_Duo",MMR_Duo!$O4,NA()))</f>
        <v>#N/A</v>
      </c>
      <c r="IC94" s="87" t="e">
        <f>IF(Berechnungen!IC$6="MMR",MMR!$O4,IF(Berechnungen!IC$6="MMR_Duo",MMR_Duo!$O4,NA()))</f>
        <v>#N/A</v>
      </c>
      <c r="ID94" s="87" t="e">
        <f>IF(Berechnungen!ID$6="MMR",MMR!$O4,IF(Berechnungen!ID$6="MMR_Duo",MMR_Duo!$O4,NA()))</f>
        <v>#N/A</v>
      </c>
      <c r="IE94" s="87" t="e">
        <f>IF(Berechnungen!IE$6="MMR",MMR!$O4,IF(Berechnungen!IE$6="MMR_Duo",MMR_Duo!$O4,NA()))</f>
        <v>#N/A</v>
      </c>
      <c r="IF94" s="87" t="e">
        <f>IF(Berechnungen!IF$6="MMR",MMR!$O4,IF(Berechnungen!IF$6="MMR_Duo",MMR_Duo!$O4,NA()))</f>
        <v>#N/A</v>
      </c>
      <c r="IG94" s="87" t="e">
        <f>IF(Berechnungen!IG$6="MMR",MMR!$O4,IF(Berechnungen!IG$6="MMR_Duo",MMR_Duo!$O4,NA()))</f>
        <v>#N/A</v>
      </c>
      <c r="IH94" s="87" t="e">
        <f>IF(Berechnungen!IH$6="MMR",MMR!$O4,IF(Berechnungen!IH$6="MMR_Duo",MMR_Duo!$O4,NA()))</f>
        <v>#N/A</v>
      </c>
      <c r="II94" s="87" t="e">
        <f>IF(Berechnungen!II$6="MMR",MMR!$O4,IF(Berechnungen!II$6="MMR_Duo",MMR_Duo!$O4,NA()))</f>
        <v>#N/A</v>
      </c>
      <c r="IJ94" s="87" t="e">
        <f>IF(Berechnungen!IJ$6="MMR",MMR!$O4,IF(Berechnungen!IJ$6="MMR_Duo",MMR_Duo!$O4,NA()))</f>
        <v>#N/A</v>
      </c>
      <c r="IK94" s="87" t="e">
        <f>IF(Berechnungen!IK$6="MMR",MMR!$O4,IF(Berechnungen!IK$6="MMR_Duo",MMR_Duo!$O4,NA()))</f>
        <v>#N/A</v>
      </c>
      <c r="IL94" s="87" t="e">
        <f>IF(Berechnungen!IL$6="MMR",MMR!$O4,IF(Berechnungen!IL$6="MMR_Duo",MMR_Duo!$O4,NA()))</f>
        <v>#N/A</v>
      </c>
      <c r="IM94" s="87" t="e">
        <f>IF(Berechnungen!IM$6="MMR",MMR!$O4,IF(Berechnungen!IM$6="MMR_Duo",MMR_Duo!$O4,NA()))</f>
        <v>#N/A</v>
      </c>
      <c r="IN94" s="87" t="e">
        <f>IF(Berechnungen!IN$6="MMR",MMR!$O4,IF(Berechnungen!IN$6="MMR_Duo",MMR_Duo!$O4,NA()))</f>
        <v>#N/A</v>
      </c>
      <c r="IO94" s="87" t="e">
        <f>IF(Berechnungen!IO$6="MMR",MMR!$O4,IF(Berechnungen!IO$6="MMR_Duo",MMR_Duo!$O4,NA()))</f>
        <v>#N/A</v>
      </c>
      <c r="IP94" s="87" t="e">
        <f>IF(Berechnungen!IP$6="MMR",MMR!$O4,IF(Berechnungen!IP$6="MMR_Duo",MMR_Duo!$O4,NA()))</f>
        <v>#N/A</v>
      </c>
      <c r="IQ94" s="87" t="e">
        <f>IF(Berechnungen!IQ$6="MMR",MMR!$O4,IF(Berechnungen!IQ$6="MMR_Duo",MMR_Duo!$O4,NA()))</f>
        <v>#N/A</v>
      </c>
      <c r="IR94" s="87" t="e">
        <f>IF(Berechnungen!IR$6="MMR",MMR!$O4,IF(Berechnungen!IR$6="MMR_Duo",MMR_Duo!$O4,NA()))</f>
        <v>#N/A</v>
      </c>
      <c r="IS94" s="87" t="e">
        <f>IF(Berechnungen!IS$6="MMR",MMR!$O4,IF(Berechnungen!IS$6="MMR_Duo",MMR_Duo!$O4,NA()))</f>
        <v>#N/A</v>
      </c>
      <c r="IT94" s="87" t="e">
        <f>IF(Berechnungen!IT$6="MMR",MMR!$O4,IF(Berechnungen!IT$6="MMR_Duo",MMR_Duo!$O4,NA()))</f>
        <v>#N/A</v>
      </c>
      <c r="IU94" s="87" t="e">
        <f>IF(Berechnungen!IU$6="MMR",MMR!$O4,IF(Berechnungen!IU$6="MMR_Duo",MMR_Duo!$O4,NA()))</f>
        <v>#N/A</v>
      </c>
      <c r="IV94" s="87" t="e">
        <f>IF(Berechnungen!IV$6="MMR",MMR!$O4,IF(Berechnungen!IV$6="MMR_Duo",MMR_Duo!$O4,NA()))</f>
        <v>#N/A</v>
      </c>
      <c r="IW94" s="87" t="e">
        <f>IF(Berechnungen!IW$6="MMR",MMR!$O4,IF(Berechnungen!IW$6="MMR_Duo",MMR_Duo!$O4,NA()))</f>
        <v>#N/A</v>
      </c>
      <c r="IX94" s="87" t="e">
        <f>IF(Berechnungen!IX$6="MMR",MMR!$O4,IF(Berechnungen!IX$6="MMR_Duo",MMR_Duo!$O4,NA()))</f>
        <v>#N/A</v>
      </c>
      <c r="IY94" s="87" t="e">
        <f>IF(Berechnungen!IY$6="MMR",MMR!$O4,IF(Berechnungen!IY$6="MMR_Duo",MMR_Duo!$O4,NA()))</f>
        <v>#N/A</v>
      </c>
      <c r="IZ94" s="87" t="e">
        <f>IF(Berechnungen!IZ$6="MMR",MMR!$O4,IF(Berechnungen!IZ$6="MMR_Duo",MMR_Duo!$O4,NA()))</f>
        <v>#N/A</v>
      </c>
      <c r="JA94" s="87" t="e">
        <f>IF(Berechnungen!JA$6="MMR",MMR!$O4,IF(Berechnungen!JA$6="MMR_Duo",MMR_Duo!$O4,NA()))</f>
        <v>#N/A</v>
      </c>
      <c r="JB94" s="87" t="e">
        <f>IF(Berechnungen!JB$6="MMR",MMR!$O4,IF(Berechnungen!JB$6="MMR_Duo",MMR_Duo!$O4,NA()))</f>
        <v>#N/A</v>
      </c>
      <c r="JC94" s="87" t="e">
        <f>IF(Berechnungen!JC$6="MMR",MMR!$O4,IF(Berechnungen!JC$6="MMR_Duo",MMR_Duo!$O4,NA()))</f>
        <v>#N/A</v>
      </c>
      <c r="JD94" s="87" t="e">
        <f>IF(Berechnungen!JD$6="MMR",MMR!$O4,IF(Berechnungen!JD$6="MMR_Duo",MMR_Duo!$O4,NA()))</f>
        <v>#N/A</v>
      </c>
      <c r="JE94" s="87" t="e">
        <f>IF(Berechnungen!JE$6="MMR",MMR!$O4,IF(Berechnungen!JE$6="MMR_Duo",MMR_Duo!$O4,NA()))</f>
        <v>#N/A</v>
      </c>
      <c r="JF94" s="87" t="e">
        <f>IF(Berechnungen!JF$6="MMR",MMR!$O4,IF(Berechnungen!JF$6="MMR_Duo",MMR_Duo!$O4,NA()))</f>
        <v>#N/A</v>
      </c>
      <c r="JG94" s="87" t="e">
        <f>IF(Berechnungen!JG$6="MMR",MMR!$O4,IF(Berechnungen!JG$6="MMR_Duo",MMR_Duo!$O4,NA()))</f>
        <v>#N/A</v>
      </c>
      <c r="JH94" s="87" t="e">
        <f>IF(Berechnungen!JH$6="MMR",MMR!$O4,IF(Berechnungen!JH$6="MMR_Duo",MMR_Duo!$O4,NA()))</f>
        <v>#N/A</v>
      </c>
      <c r="JI94" s="87" t="e">
        <f>IF(Berechnungen!JI$6="MMR",MMR!$O4,IF(Berechnungen!JI$6="MMR_Duo",MMR_Duo!$O4,NA()))</f>
        <v>#N/A</v>
      </c>
      <c r="JJ94" s="87" t="e">
        <f>IF(Berechnungen!JJ$6="MMR",MMR!$O4,IF(Berechnungen!JJ$6="MMR_Duo",MMR_Duo!$O4,NA()))</f>
        <v>#N/A</v>
      </c>
      <c r="JK94" s="87" t="e">
        <f>IF(Berechnungen!JK$6="MMR",MMR!$O4,IF(Berechnungen!JK$6="MMR_Duo",MMR_Duo!$O4,NA()))</f>
        <v>#N/A</v>
      </c>
      <c r="JL94" s="87" t="e">
        <f>IF(Berechnungen!JL$6="MMR",MMR!$O4,IF(Berechnungen!JL$6="MMR_Duo",MMR_Duo!$O4,NA()))</f>
        <v>#N/A</v>
      </c>
      <c r="JM94" s="87" t="e">
        <f>IF(Berechnungen!JM$6="MMR",MMR!$O4,IF(Berechnungen!JM$6="MMR_Duo",MMR_Duo!$O4,NA()))</f>
        <v>#N/A</v>
      </c>
      <c r="JN94" s="87" t="e">
        <f>IF(Berechnungen!JN$6="MMR",MMR!$O4,IF(Berechnungen!JN$6="MMR_Duo",MMR_Duo!$O4,NA()))</f>
        <v>#N/A</v>
      </c>
      <c r="JO94" s="87" t="e">
        <f>IF(Berechnungen!JO$6="MMR",MMR!$O4,IF(Berechnungen!JO$6="MMR_Duo",MMR_Duo!$O4,NA()))</f>
        <v>#N/A</v>
      </c>
      <c r="JP94" s="87" t="e">
        <f>IF(Berechnungen!JP$6="MMR",MMR!$O4,IF(Berechnungen!JP$6="MMR_Duo",MMR_Duo!$O4,NA()))</f>
        <v>#N/A</v>
      </c>
      <c r="JQ94" s="87" t="e">
        <f>IF(Berechnungen!JQ$6="MMR",MMR!$O4,IF(Berechnungen!JQ$6="MMR_Duo",MMR_Duo!$O4,NA()))</f>
        <v>#N/A</v>
      </c>
      <c r="JR94" s="87" t="e">
        <f>IF(Berechnungen!JR$6="MMR",MMR!$O4,IF(Berechnungen!JR$6="MMR_Duo",MMR_Duo!$O4,NA()))</f>
        <v>#N/A</v>
      </c>
      <c r="JS94" s="87" t="e">
        <f>IF(Berechnungen!JS$6="MMR",MMR!$O4,IF(Berechnungen!JS$6="MMR_Duo",MMR_Duo!$O4,NA()))</f>
        <v>#N/A</v>
      </c>
      <c r="JT94" s="87" t="e">
        <f>IF(Berechnungen!JT$6="MMR",MMR!$O4,IF(Berechnungen!JT$6="MMR_Duo",MMR_Duo!$O4,NA()))</f>
        <v>#N/A</v>
      </c>
      <c r="JU94" s="87" t="e">
        <f>IF(Berechnungen!JU$6="MMR",MMR!$O4,IF(Berechnungen!JU$6="MMR_Duo",MMR_Duo!$O4,NA()))</f>
        <v>#N/A</v>
      </c>
      <c r="JV94" s="87" t="e">
        <f>IF(Berechnungen!JV$6="MMR",MMR!$O4,IF(Berechnungen!JV$6="MMR_Duo",MMR_Duo!$O4,NA()))</f>
        <v>#N/A</v>
      </c>
      <c r="JW94" s="87" t="e">
        <f>IF(Berechnungen!JW$6="MMR",MMR!$O4,IF(Berechnungen!JW$6="MMR_Duo",MMR_Duo!$O4,NA()))</f>
        <v>#N/A</v>
      </c>
      <c r="JX94" s="87" t="e">
        <f>IF(Berechnungen!JX$6="MMR",MMR!$O4,IF(Berechnungen!JX$6="MMR_Duo",MMR_Duo!$O4,NA()))</f>
        <v>#N/A</v>
      </c>
      <c r="JY94" s="87" t="e">
        <f>IF(Berechnungen!JY$6="MMR",MMR!$O4,IF(Berechnungen!JY$6="MMR_Duo",MMR_Duo!$O4,NA()))</f>
        <v>#N/A</v>
      </c>
      <c r="JZ94" s="87" t="e">
        <f>IF(Berechnungen!JZ$6="MMR",MMR!$O4,IF(Berechnungen!JZ$6="MMR_Duo",MMR_Duo!$O4,NA()))</f>
        <v>#N/A</v>
      </c>
      <c r="KA94" s="87" t="e">
        <f>IF(Berechnungen!KA$6="MMR",MMR!$O4,IF(Berechnungen!KA$6="MMR_Duo",MMR_Duo!$O4,NA()))</f>
        <v>#N/A</v>
      </c>
      <c r="KB94" s="87" t="e">
        <f>IF(Berechnungen!KB$6="MMR",MMR!$O4,IF(Berechnungen!KB$6="MMR_Duo",MMR_Duo!$O4,NA()))</f>
        <v>#N/A</v>
      </c>
      <c r="KC94" s="87" t="e">
        <f>IF(Berechnungen!KC$6="MMR",MMR!$O4,IF(Berechnungen!KC$6="MMR_Duo",MMR_Duo!$O4,NA()))</f>
        <v>#N/A</v>
      </c>
      <c r="KD94" s="87" t="e">
        <f>IF(Berechnungen!KD$6="MMR",MMR!$O4,IF(Berechnungen!KD$6="MMR_Duo",MMR_Duo!$O4,NA()))</f>
        <v>#N/A</v>
      </c>
      <c r="KE94" s="87" t="e">
        <f>IF(Berechnungen!KE$6="MMR",MMR!$O4,IF(Berechnungen!KE$6="MMR_Duo",MMR_Duo!$O4,NA()))</f>
        <v>#N/A</v>
      </c>
      <c r="KF94" s="87" t="e">
        <f>IF(Berechnungen!KF$6="MMR",MMR!$O4,IF(Berechnungen!KF$6="MMR_Duo",MMR_Duo!$O4,NA()))</f>
        <v>#N/A</v>
      </c>
      <c r="KG94" s="87" t="e">
        <f>IF(Berechnungen!KG$6="MMR",MMR!$O4,IF(Berechnungen!KG$6="MMR_Duo",MMR_Duo!$O4,NA()))</f>
        <v>#N/A</v>
      </c>
      <c r="KH94" s="87" t="e">
        <f>IF(Berechnungen!KH$6="MMR",MMR!$O4,IF(Berechnungen!KH$6="MMR_Duo",MMR_Duo!$O4,NA()))</f>
        <v>#N/A</v>
      </c>
      <c r="KI94" s="87" t="e">
        <f>IF(Berechnungen!KI$6="MMR",MMR!$O4,IF(Berechnungen!KI$6="MMR_Duo",MMR_Duo!$O4,NA()))</f>
        <v>#N/A</v>
      </c>
      <c r="KJ94" s="87" t="e">
        <f>IF(Berechnungen!KJ$6="MMR",MMR!$O4,IF(Berechnungen!KJ$6="MMR_Duo",MMR_Duo!$O4,NA()))</f>
        <v>#N/A</v>
      </c>
      <c r="KK94" s="87" t="e">
        <f>IF(Berechnungen!KK$6="MMR",MMR!$O4,IF(Berechnungen!KK$6="MMR_Duo",MMR_Duo!$O4,NA()))</f>
        <v>#N/A</v>
      </c>
      <c r="KL94" s="87" t="e">
        <f>IF(Berechnungen!KL$6="MMR",MMR!$O4,IF(Berechnungen!KL$6="MMR_Duo",MMR_Duo!$O4,NA()))</f>
        <v>#N/A</v>
      </c>
      <c r="KM94" s="87" t="e">
        <f>IF(Berechnungen!KM$6="MMR",MMR!$O4,IF(Berechnungen!KM$6="MMR_Duo",MMR_Duo!$O4,NA()))</f>
        <v>#N/A</v>
      </c>
      <c r="KN94" s="87" t="e">
        <f>IF(Berechnungen!KN$6="MMR",MMR!$O4,IF(Berechnungen!KN$6="MMR_Duo",MMR_Duo!$O4,NA()))</f>
        <v>#N/A</v>
      </c>
      <c r="KO94" s="87" t="e">
        <f>IF(Berechnungen!KO$6="MMR",MMR!$O4,IF(Berechnungen!KO$6="MMR_Duo",MMR_Duo!$O4,NA()))</f>
        <v>#N/A</v>
      </c>
      <c r="KP94" s="87" t="e">
        <f>IF(Berechnungen!KP$6="MMR",MMR!$O4,IF(Berechnungen!KP$6="MMR_Duo",MMR_Duo!$O4,NA()))</f>
        <v>#N/A</v>
      </c>
      <c r="KQ94" s="87" t="e">
        <f>IF(Berechnungen!KQ$6="MMR",MMR!$O4,IF(Berechnungen!KQ$6="MMR_Duo",MMR_Duo!$O4,NA()))</f>
        <v>#N/A</v>
      </c>
      <c r="KR94" s="87" t="e">
        <f>IF(Berechnungen!KR$6="MMR",MMR!$O4,IF(Berechnungen!KR$6="MMR_Duo",MMR_Duo!$O4,NA()))</f>
        <v>#N/A</v>
      </c>
      <c r="KS94" s="87" t="e">
        <f>IF(Berechnungen!KS$6="MMR",MMR!$O4,IF(Berechnungen!KS$6="MMR_Duo",MMR_Duo!$O4,NA()))</f>
        <v>#N/A</v>
      </c>
      <c r="KT94" s="87" t="e">
        <f>IF(Berechnungen!KT$6="MMR",MMR!$O4,IF(Berechnungen!KT$6="MMR_Duo",MMR_Duo!$O4,NA()))</f>
        <v>#N/A</v>
      </c>
      <c r="KU94" s="87" t="e">
        <f>IF(Berechnungen!KU$6="MMR",MMR!$O4,IF(Berechnungen!KU$6="MMR_Duo",MMR_Duo!$O4,NA()))</f>
        <v>#N/A</v>
      </c>
      <c r="KV94" s="87" t="e">
        <f>IF(Berechnungen!KV$6="MMR",MMR!$O4,IF(Berechnungen!KV$6="MMR_Duo",MMR_Duo!$O4,NA()))</f>
        <v>#N/A</v>
      </c>
      <c r="KW94" s="87" t="e">
        <f>IF(Berechnungen!KW$6="MMR",MMR!$O4,IF(Berechnungen!KW$6="MMR_Duo",MMR_Duo!$O4,NA()))</f>
        <v>#N/A</v>
      </c>
      <c r="KX94" s="87" t="e">
        <f>IF(Berechnungen!KX$6="MMR",MMR!$O4,IF(Berechnungen!KX$6="MMR_Duo",MMR_Duo!$O4,NA()))</f>
        <v>#N/A</v>
      </c>
      <c r="KY94" s="87" t="e">
        <f>IF(Berechnungen!KY$6="MMR",MMR!$O4,IF(Berechnungen!KY$6="MMR_Duo",MMR_Duo!$O4,NA()))</f>
        <v>#N/A</v>
      </c>
      <c r="KZ94" s="87" t="e">
        <f>IF(Berechnungen!KZ$6="MMR",MMR!$O4,IF(Berechnungen!KZ$6="MMR_Duo",MMR_Duo!$O4,NA()))</f>
        <v>#N/A</v>
      </c>
      <c r="LA94" s="87" t="e">
        <f>IF(Berechnungen!LA$6="MMR",MMR!$O4,IF(Berechnungen!LA$6="MMR_Duo",MMR_Duo!$O4,NA()))</f>
        <v>#N/A</v>
      </c>
      <c r="LB94" s="87" t="e">
        <f>IF(Berechnungen!LB$6="MMR",MMR!$O4,IF(Berechnungen!LB$6="MMR_Duo",MMR_Duo!$O4,NA()))</f>
        <v>#N/A</v>
      </c>
      <c r="LC94" s="87" t="e">
        <f>IF(Berechnungen!LC$6="MMR",MMR!$O4,IF(Berechnungen!LC$6="MMR_Duo",MMR_Duo!$O4,NA()))</f>
        <v>#N/A</v>
      </c>
      <c r="LD94" s="87" t="e">
        <f>IF(Berechnungen!LD$6="MMR",MMR!$O4,IF(Berechnungen!LD$6="MMR_Duo",MMR_Duo!$O4,NA()))</f>
        <v>#N/A</v>
      </c>
      <c r="LE94" s="87" t="e">
        <f>IF(Berechnungen!LE$6="MMR",MMR!$O4,IF(Berechnungen!LE$6="MMR_Duo",MMR_Duo!$O4,NA()))</f>
        <v>#N/A</v>
      </c>
      <c r="LF94" s="87" t="e">
        <f>IF(Berechnungen!LF$6="MMR",MMR!$O4,IF(Berechnungen!LF$6="MMR_Duo",MMR_Duo!$O4,NA()))</f>
        <v>#N/A</v>
      </c>
      <c r="LG94" s="87" t="e">
        <f>IF(Berechnungen!LG$6="MMR",MMR!$O4,IF(Berechnungen!LG$6="MMR_Duo",MMR_Duo!$O4,NA()))</f>
        <v>#N/A</v>
      </c>
      <c r="LH94" s="87" t="e">
        <f>IF(Berechnungen!LH$6="MMR",MMR!$O4,IF(Berechnungen!LH$6="MMR_Duo",MMR_Duo!$O4,NA()))</f>
        <v>#N/A</v>
      </c>
      <c r="LI94" s="87" t="e">
        <f>IF(Berechnungen!LI$6="MMR",MMR!$O4,IF(Berechnungen!LI$6="MMR_Duo",MMR_Duo!$O4,NA()))</f>
        <v>#N/A</v>
      </c>
      <c r="LJ94" s="87" t="e">
        <f>IF(Berechnungen!LJ$6="MMR",MMR!$O4,IF(Berechnungen!LJ$6="MMR_Duo",MMR_Duo!$O4,NA()))</f>
        <v>#N/A</v>
      </c>
      <c r="LK94" s="87" t="e">
        <f>IF(Berechnungen!LK$6="MMR",MMR!$O4,IF(Berechnungen!LK$6="MMR_Duo",MMR_Duo!$O4,NA()))</f>
        <v>#N/A</v>
      </c>
      <c r="LL94" s="87" t="e">
        <f>IF(Berechnungen!LL$6="MMR",MMR!$O4,IF(Berechnungen!LL$6="MMR_Duo",MMR_Duo!$O4,NA()))</f>
        <v>#N/A</v>
      </c>
      <c r="LM94" s="87" t="e">
        <f>IF(Berechnungen!LM$6="MMR",MMR!$O4,IF(Berechnungen!LM$6="MMR_Duo",MMR_Duo!$O4,NA()))</f>
        <v>#N/A</v>
      </c>
      <c r="LN94" s="87" t="e">
        <f>IF(Berechnungen!LN$6="MMR",MMR!$O4,IF(Berechnungen!LN$6="MMR_Duo",MMR_Duo!$O4,NA()))</f>
        <v>#N/A</v>
      </c>
      <c r="LO94" s="87" t="e">
        <f>IF(Berechnungen!LO$6="MMR",MMR!$O4,IF(Berechnungen!LO$6="MMR_Duo",MMR_Duo!$O4,NA()))</f>
        <v>#N/A</v>
      </c>
      <c r="LP94" s="87" t="e">
        <f>IF(Berechnungen!LP$6="MMR",MMR!$O4,IF(Berechnungen!LP$6="MMR_Duo",MMR_Duo!$O4,NA()))</f>
        <v>#N/A</v>
      </c>
      <c r="LQ94" s="87" t="e">
        <f>IF(Berechnungen!LQ$6="MMR",MMR!$O4,IF(Berechnungen!LQ$6="MMR_Duo",MMR_Duo!$O4,NA()))</f>
        <v>#N/A</v>
      </c>
      <c r="LR94" s="87" t="e">
        <f>IF(Berechnungen!LR$6="MMR",MMR!$O4,IF(Berechnungen!LR$6="MMR_Duo",MMR_Duo!$O4,NA()))</f>
        <v>#N/A</v>
      </c>
      <c r="LS94" s="87" t="e">
        <f>IF(Berechnungen!LS$6="MMR",MMR!$O4,IF(Berechnungen!LS$6="MMR_Duo",MMR_Duo!$O4,NA()))</f>
        <v>#N/A</v>
      </c>
      <c r="LT94" s="87" t="e">
        <f>IF(Berechnungen!LT$6="MMR",MMR!$O4,IF(Berechnungen!LT$6="MMR_Duo",MMR_Duo!$O4,NA()))</f>
        <v>#N/A</v>
      </c>
      <c r="LU94" s="87" t="e">
        <f>IF(Berechnungen!LU$6="MMR",MMR!$O4,IF(Berechnungen!LU$6="MMR_Duo",MMR_Duo!$O4,NA()))</f>
        <v>#N/A</v>
      </c>
      <c r="LV94" s="87" t="e">
        <f>IF(Berechnungen!LV$6="MMR",MMR!$O4,IF(Berechnungen!LV$6="MMR_Duo",MMR_Duo!$O4,NA()))</f>
        <v>#N/A</v>
      </c>
      <c r="LW94" s="87" t="e">
        <f>IF(Berechnungen!LW$6="MMR",MMR!$O4,IF(Berechnungen!LW$6="MMR_Duo",MMR_Duo!$O4,NA()))</f>
        <v>#N/A</v>
      </c>
      <c r="LX94" s="87" t="e">
        <f>IF(Berechnungen!LX$6="MMR",MMR!$O4,IF(Berechnungen!LX$6="MMR_Duo",MMR_Duo!$O4,NA()))</f>
        <v>#N/A</v>
      </c>
      <c r="LY94" s="87" t="e">
        <f>IF(Berechnungen!LY$6="MMR",MMR!$O4,IF(Berechnungen!LY$6="MMR_Duo",MMR_Duo!$O4,NA()))</f>
        <v>#N/A</v>
      </c>
      <c r="LZ94" s="87" t="e">
        <f>IF(Berechnungen!LZ$6="MMR",MMR!$O4,IF(Berechnungen!LZ$6="MMR_Duo",MMR_Duo!$O4,NA()))</f>
        <v>#N/A</v>
      </c>
      <c r="MA94" s="87" t="e">
        <f>IF(Berechnungen!MA$6="MMR",MMR!$O4,IF(Berechnungen!MA$6="MMR_Duo",MMR_Duo!$O4,NA()))</f>
        <v>#N/A</v>
      </c>
      <c r="MB94" s="87" t="e">
        <f>IF(Berechnungen!MB$6="MMR",MMR!$O4,IF(Berechnungen!MB$6="MMR_Duo",MMR_Duo!$O4,NA()))</f>
        <v>#N/A</v>
      </c>
      <c r="MC94" s="87" t="e">
        <f>IF(Berechnungen!MC$6="MMR",MMR!$O4,IF(Berechnungen!MC$6="MMR_Duo",MMR_Duo!$O4,NA()))</f>
        <v>#N/A</v>
      </c>
      <c r="MD94" s="87" t="e">
        <f>IF(Berechnungen!MD$6="MMR",MMR!$O4,IF(Berechnungen!MD$6="MMR_Duo",MMR_Duo!$O4,NA()))</f>
        <v>#N/A</v>
      </c>
      <c r="ME94" s="87" t="e">
        <f>IF(Berechnungen!ME$6="MMR",MMR!$O4,IF(Berechnungen!ME$6="MMR_Duo",MMR_Duo!$O4,NA()))</f>
        <v>#N/A</v>
      </c>
      <c r="MF94" s="87" t="e">
        <f>IF(Berechnungen!MF$6="MMR",MMR!$O4,IF(Berechnungen!MF$6="MMR_Duo",MMR_Duo!$O4,NA()))</f>
        <v>#N/A</v>
      </c>
      <c r="MG94" s="87" t="e">
        <f>IF(Berechnungen!MG$6="MMR",MMR!$O4,IF(Berechnungen!MG$6="MMR_Duo",MMR_Duo!$O4,NA()))</f>
        <v>#N/A</v>
      </c>
      <c r="MH94" s="87" t="e">
        <f>IF(Berechnungen!MH$6="MMR",MMR!$O4,IF(Berechnungen!MH$6="MMR_Duo",MMR_Duo!$O4,NA()))</f>
        <v>#N/A</v>
      </c>
      <c r="MI94" s="87" t="e">
        <f>IF(Berechnungen!MI$6="MMR",MMR!$O4,IF(Berechnungen!MI$6="MMR_Duo",MMR_Duo!$O4,NA()))</f>
        <v>#N/A</v>
      </c>
      <c r="MJ94" s="87" t="e">
        <f>IF(Berechnungen!MJ$6="MMR",MMR!$O4,IF(Berechnungen!MJ$6="MMR_Duo",MMR_Duo!$O4,NA()))</f>
        <v>#N/A</v>
      </c>
      <c r="MK94" s="87" t="e">
        <f>IF(Berechnungen!MK$6="MMR",MMR!$O4,IF(Berechnungen!MK$6="MMR_Duo",MMR_Duo!$O4,NA()))</f>
        <v>#N/A</v>
      </c>
      <c r="ML94" s="87" t="e">
        <f>IF(Berechnungen!ML$6="MMR",MMR!$O4,IF(Berechnungen!ML$6="MMR_Duo",MMR_Duo!$O4,NA()))</f>
        <v>#N/A</v>
      </c>
      <c r="MM94" s="87" t="e">
        <f>IF(Berechnungen!MM$6="MMR",MMR!$O4,IF(Berechnungen!MM$6="MMR_Duo",MMR_Duo!$O4,NA()))</f>
        <v>#N/A</v>
      </c>
      <c r="MN94" s="87" t="e">
        <f>IF(Berechnungen!MN$6="MMR",MMR!$O4,IF(Berechnungen!MN$6="MMR_Duo",MMR_Duo!$O4,NA()))</f>
        <v>#N/A</v>
      </c>
      <c r="MO94" s="87" t="e">
        <f>IF(Berechnungen!MO$6="MMR",MMR!$O4,IF(Berechnungen!MO$6="MMR_Duo",MMR_Duo!$O4,NA()))</f>
        <v>#N/A</v>
      </c>
      <c r="MP94" s="87" t="e">
        <f>IF(Berechnungen!MP$6="MMR",MMR!$O4,IF(Berechnungen!MP$6="MMR_Duo",MMR_Duo!$O4,NA()))</f>
        <v>#N/A</v>
      </c>
      <c r="MQ94" s="87" t="e">
        <f>IF(Berechnungen!MQ$6="MMR",MMR!$O4,IF(Berechnungen!MQ$6="MMR_Duo",MMR_Duo!$O4,NA()))</f>
        <v>#N/A</v>
      </c>
      <c r="MR94" s="87" t="e">
        <f>IF(Berechnungen!MR$6="MMR",MMR!$O4,IF(Berechnungen!MR$6="MMR_Duo",MMR_Duo!$O4,NA()))</f>
        <v>#N/A</v>
      </c>
      <c r="MS94" s="87" t="e">
        <f>IF(Berechnungen!MS$6="MMR",MMR!$O4,IF(Berechnungen!MS$6="MMR_Duo",MMR_Duo!$O4,NA()))</f>
        <v>#N/A</v>
      </c>
      <c r="MT94" s="87" t="e">
        <f>IF(Berechnungen!MT$6="MMR",MMR!$O4,IF(Berechnungen!MT$6="MMR_Duo",MMR_Duo!$O4,NA()))</f>
        <v>#N/A</v>
      </c>
      <c r="MU94" s="87" t="e">
        <f>IF(Berechnungen!MU$6="MMR",MMR!$O4,IF(Berechnungen!MU$6="MMR_Duo",MMR_Duo!$O4,NA()))</f>
        <v>#N/A</v>
      </c>
      <c r="MV94" s="87" t="e">
        <f>IF(Berechnungen!MV$6="MMR",MMR!$O4,IF(Berechnungen!MV$6="MMR_Duo",MMR_Duo!$O4,NA()))</f>
        <v>#N/A</v>
      </c>
      <c r="MW94" s="87" t="e">
        <f>IF(Berechnungen!MW$6="MMR",MMR!$O4,IF(Berechnungen!MW$6="MMR_Duo",MMR_Duo!$O4,NA()))</f>
        <v>#N/A</v>
      </c>
      <c r="MX94" s="87" t="e">
        <f>IF(Berechnungen!MX$6="MMR",MMR!$O4,IF(Berechnungen!MX$6="MMR_Duo",MMR_Duo!$O4,NA()))</f>
        <v>#N/A</v>
      </c>
      <c r="MY94" s="87" t="e">
        <f>IF(Berechnungen!MY$6="MMR",MMR!$O4,IF(Berechnungen!MY$6="MMR_Duo",MMR_Duo!$O4,NA()))</f>
        <v>#N/A</v>
      </c>
      <c r="MZ94" s="87" t="e">
        <f>IF(Berechnungen!MZ$6="MMR",MMR!$O4,IF(Berechnungen!MZ$6="MMR_Duo",MMR_Duo!$O4,NA()))</f>
        <v>#N/A</v>
      </c>
      <c r="NA94" s="87" t="e">
        <f>IF(Berechnungen!NA$6="MMR",MMR!$O4,IF(Berechnungen!NA$6="MMR_Duo",MMR_Duo!$O4,NA()))</f>
        <v>#N/A</v>
      </c>
      <c r="NB94" s="87" t="e">
        <f>IF(Berechnungen!NB$6="MMR",MMR!$O4,IF(Berechnungen!NB$6="MMR_Duo",MMR_Duo!$O4,NA()))</f>
        <v>#N/A</v>
      </c>
      <c r="NC94" s="87" t="e">
        <f>IF(Berechnungen!NC$6="MMR",MMR!$O4,IF(Berechnungen!NC$6="MMR_Duo",MMR_Duo!$O4,NA()))</f>
        <v>#N/A</v>
      </c>
      <c r="ND94" s="87" t="e">
        <f>IF(Berechnungen!ND$6="MMR",MMR!$O4,IF(Berechnungen!ND$6="MMR_Duo",MMR_Duo!$O4,NA()))</f>
        <v>#N/A</v>
      </c>
      <c r="NE94" s="87" t="e">
        <f>IF(Berechnungen!NE$6="MMR",MMR!$O4,IF(Berechnungen!NE$6="MMR_Duo",MMR_Duo!$O4,NA()))</f>
        <v>#N/A</v>
      </c>
      <c r="NF94" s="87" t="e">
        <f>IF(Berechnungen!NF$6="MMR",MMR!$O4,IF(Berechnungen!NF$6="MMR_Duo",MMR_Duo!$O4,NA()))</f>
        <v>#N/A</v>
      </c>
      <c r="NG94" s="87" t="e">
        <f>IF(Berechnungen!NG$6="MMR",MMR!$O4,IF(Berechnungen!NG$6="MMR_Duo",MMR_Duo!$O4,NA()))</f>
        <v>#N/A</v>
      </c>
      <c r="NH94" s="87" t="e">
        <f>IF(Berechnungen!NH$6="MMR",MMR!$O4,IF(Berechnungen!NH$6="MMR_Duo",MMR_Duo!$O4,NA()))</f>
        <v>#N/A</v>
      </c>
      <c r="NI94" s="87" t="e">
        <f>IF(Berechnungen!NI$6="MMR",MMR!$O4,IF(Berechnungen!NI$6="MMR_Duo",MMR_Duo!$O4,NA()))</f>
        <v>#N/A</v>
      </c>
      <c r="NJ94" s="87" t="e">
        <f>IF(Berechnungen!NJ$6="MMR",MMR!$O4,IF(Berechnungen!NJ$6="MMR_Duo",MMR_Duo!$O4,NA()))</f>
        <v>#N/A</v>
      </c>
      <c r="NK94" s="87" t="e">
        <f>IF(Berechnungen!NK$6="MMR",MMR!$O4,IF(Berechnungen!NK$6="MMR_Duo",MMR_Duo!$O4,NA()))</f>
        <v>#N/A</v>
      </c>
      <c r="NL94" s="87" t="e">
        <f>IF(Berechnungen!NL$6="MMR",MMR!$O4,IF(Berechnungen!NL$6="MMR_Duo",MMR_Duo!$O4,NA()))</f>
        <v>#N/A</v>
      </c>
      <c r="NM94" s="87" t="e">
        <f>IF(Berechnungen!NM$6="MMR",MMR!$O4,IF(Berechnungen!NM$6="MMR_Duo",MMR_Duo!$O4,NA()))</f>
        <v>#N/A</v>
      </c>
      <c r="NN94" s="87" t="e">
        <f>IF(Berechnungen!NN$6="MMR",MMR!$O4,IF(Berechnungen!NN$6="MMR_Duo",MMR_Duo!$O4,NA()))</f>
        <v>#N/A</v>
      </c>
      <c r="NO94" s="87" t="e">
        <f>IF(Berechnungen!NO$6="MMR",MMR!$O4,IF(Berechnungen!NO$6="MMR_Duo",MMR_Duo!$O4,NA()))</f>
        <v>#N/A</v>
      </c>
      <c r="NP94" s="87" t="e">
        <f>IF(Berechnungen!NP$6="MMR",MMR!$O4,IF(Berechnungen!NP$6="MMR_Duo",MMR_Duo!$O4,NA()))</f>
        <v>#N/A</v>
      </c>
      <c r="NQ94" s="87" t="e">
        <f>IF(Berechnungen!NQ$6="MMR",MMR!$O4,IF(Berechnungen!NQ$6="MMR_Duo",MMR_Duo!$O4,NA()))</f>
        <v>#N/A</v>
      </c>
      <c r="NR94" s="87" t="e">
        <f>IF(Berechnungen!NR$6="MMR",MMR!$O4,IF(Berechnungen!NR$6="MMR_Duo",MMR_Duo!$O4,NA()))</f>
        <v>#N/A</v>
      </c>
      <c r="NS94" s="87" t="e">
        <f>IF(Berechnungen!NS$6="MMR",MMR!$O4,IF(Berechnungen!NS$6="MMR_Duo",MMR_Duo!$O4,NA()))</f>
        <v>#N/A</v>
      </c>
      <c r="NT94" s="87" t="e">
        <f>IF(Berechnungen!NT$6="MMR",MMR!$O4,IF(Berechnungen!NT$6="MMR_Duo",MMR_Duo!$O4,NA()))</f>
        <v>#N/A</v>
      </c>
      <c r="NU94" s="87" t="e">
        <f>IF(Berechnungen!NU$6="MMR",MMR!$O4,IF(Berechnungen!NU$6="MMR_Duo",MMR_Duo!$O4,NA()))</f>
        <v>#N/A</v>
      </c>
      <c r="NV94" s="87" t="e">
        <f>IF(Berechnungen!NV$6="MMR",MMR!$O4,IF(Berechnungen!NV$6="MMR_Duo",MMR_Duo!$O4,NA()))</f>
        <v>#N/A</v>
      </c>
      <c r="NW94" s="87" t="e">
        <f>IF(Berechnungen!NW$6="MMR",MMR!$O4,IF(Berechnungen!NW$6="MMR_Duo",MMR_Duo!$O4,NA()))</f>
        <v>#N/A</v>
      </c>
      <c r="NX94" s="87" t="e">
        <f>IF(Berechnungen!NX$6="MMR",MMR!$O4,IF(Berechnungen!NX$6="MMR_Duo",MMR_Duo!$O4,NA()))</f>
        <v>#N/A</v>
      </c>
      <c r="NY94" s="87" t="e">
        <f>IF(Berechnungen!NY$6="MMR",MMR!$O4,IF(Berechnungen!NY$6="MMR_Duo",MMR_Duo!$O4,NA()))</f>
        <v>#N/A</v>
      </c>
      <c r="NZ94" s="87" t="e">
        <f>IF(Berechnungen!NZ$6="MMR",MMR!$O4,IF(Berechnungen!NZ$6="MMR_Duo",MMR_Duo!$O4,NA()))</f>
        <v>#N/A</v>
      </c>
      <c r="OA94" s="87" t="e">
        <f>IF(Berechnungen!OA$6="MMR",MMR!$O4,IF(Berechnungen!OA$6="MMR_Duo",MMR_Duo!$O4,NA()))</f>
        <v>#N/A</v>
      </c>
      <c r="OB94" s="87" t="e">
        <f>IF(Berechnungen!OB$6="MMR",MMR!$O4,IF(Berechnungen!OB$6="MMR_Duo",MMR_Duo!$O4,NA()))</f>
        <v>#N/A</v>
      </c>
      <c r="OC94" s="87" t="e">
        <f>IF(Berechnungen!OC$6="MMR",MMR!$O4,IF(Berechnungen!OC$6="MMR_Duo",MMR_Duo!$O4,NA()))</f>
        <v>#N/A</v>
      </c>
      <c r="OD94" s="87" t="e">
        <f>IF(Berechnungen!OD$6="MMR",MMR!$O4,IF(Berechnungen!OD$6="MMR_Duo",MMR_Duo!$O4,NA()))</f>
        <v>#N/A</v>
      </c>
      <c r="OE94" s="87" t="e">
        <f>IF(Berechnungen!OE$6="MMR",MMR!$O4,IF(Berechnungen!OE$6="MMR_Duo",MMR_Duo!$O4,NA()))</f>
        <v>#N/A</v>
      </c>
      <c r="OF94" s="87" t="e">
        <f>IF(Berechnungen!OF$6="MMR",MMR!$O4,IF(Berechnungen!OF$6="MMR_Duo",MMR_Duo!$O4,NA()))</f>
        <v>#N/A</v>
      </c>
      <c r="OG94" s="87" t="e">
        <f>IF(Berechnungen!OG$6="MMR",MMR!$O4,IF(Berechnungen!OG$6="MMR_Duo",MMR_Duo!$O4,NA()))</f>
        <v>#N/A</v>
      </c>
      <c r="OH94" s="87" t="e">
        <f>IF(Berechnungen!OH$6="MMR",MMR!$O4,IF(Berechnungen!OH$6="MMR_Duo",MMR_Duo!$O4,NA()))</f>
        <v>#N/A</v>
      </c>
      <c r="OI94" s="87" t="e">
        <f>IF(Berechnungen!OI$6="MMR",MMR!$O4,IF(Berechnungen!OI$6="MMR_Duo",MMR_Duo!$O4,NA()))</f>
        <v>#N/A</v>
      </c>
      <c r="OJ94" s="87" t="e">
        <f>IF(Berechnungen!OJ$6="MMR",MMR!$O4,IF(Berechnungen!OJ$6="MMR_Duo",MMR_Duo!$O4,NA()))</f>
        <v>#N/A</v>
      </c>
      <c r="OK94" s="87" t="e">
        <f>IF(Berechnungen!OK$6="MMR",MMR!$O4,IF(Berechnungen!OK$6="MMR_Duo",MMR_Duo!$O4,NA()))</f>
        <v>#N/A</v>
      </c>
      <c r="OL94" s="87" t="e">
        <f>IF(Berechnungen!OL$6="MMR",MMR!$O4,IF(Berechnungen!OL$6="MMR_Duo",MMR_Duo!$O4,NA()))</f>
        <v>#N/A</v>
      </c>
      <c r="OM94" s="87" t="e">
        <f>IF(Berechnungen!OM$6="MMR",MMR!$O4,IF(Berechnungen!OM$6="MMR_Duo",MMR_Duo!$O4,NA()))</f>
        <v>#N/A</v>
      </c>
    </row>
    <row r="95" spans="2:403" x14ac:dyDescent="0.3">
      <c r="B95" s="84">
        <v>25</v>
      </c>
      <c r="C95" s="85" t="s">
        <v>308</v>
      </c>
      <c r="D95" s="87" t="e">
        <f>IF(Berechnungen!D$6="MMR",MMR!$O5,IF(Berechnungen!D$6="MMR_Duo",MMR_Duo!$O5,NA()))</f>
        <v>#N/A</v>
      </c>
      <c r="E95" s="87" t="e">
        <f>IF(Berechnungen!E$6="MMR",MMR!$O5,IF(Berechnungen!E$6="MMR_Duo",MMR_Duo!$O5,NA()))</f>
        <v>#N/A</v>
      </c>
      <c r="F95" s="87" t="e">
        <f>IF(Berechnungen!F$6="MMR",MMR!$O5,IF(Berechnungen!F$6="MMR_Duo",MMR_Duo!$O5,NA()))</f>
        <v>#N/A</v>
      </c>
      <c r="G95" s="87" t="e">
        <f>IF(Berechnungen!G$6="MMR",MMR!$O5,IF(Berechnungen!G$6="MMR_Duo",MMR_Duo!$O5,NA()))</f>
        <v>#N/A</v>
      </c>
      <c r="H95" s="87" t="e">
        <f>IF(Berechnungen!H$6="MMR",MMR!$O5,IF(Berechnungen!H$6="MMR_Duo",MMR_Duo!$O5,NA()))</f>
        <v>#N/A</v>
      </c>
      <c r="I95" s="87" t="e">
        <f>IF(Berechnungen!I$6="MMR",MMR!$O5,IF(Berechnungen!I$6="MMR_Duo",MMR_Duo!$O5,NA()))</f>
        <v>#N/A</v>
      </c>
      <c r="J95" s="87" t="e">
        <f>IF(Berechnungen!J$6="MMR",MMR!$O5,IF(Berechnungen!J$6="MMR_Duo",MMR_Duo!$O5,NA()))</f>
        <v>#N/A</v>
      </c>
      <c r="K95" s="87" t="e">
        <f>IF(Berechnungen!K$6="MMR",MMR!$O5,IF(Berechnungen!K$6="MMR_Duo",MMR_Duo!$O5,NA()))</f>
        <v>#N/A</v>
      </c>
      <c r="L95" s="87" t="e">
        <f>IF(Berechnungen!L$6="MMR",MMR!$O5,IF(Berechnungen!L$6="MMR_Duo",MMR_Duo!$O5,NA()))</f>
        <v>#N/A</v>
      </c>
      <c r="M95" s="87" t="e">
        <f>IF(Berechnungen!M$6="MMR",MMR!$O5,IF(Berechnungen!M$6="MMR_Duo",MMR_Duo!$O5,NA()))</f>
        <v>#N/A</v>
      </c>
      <c r="N95" s="87" t="e">
        <f>IF(Berechnungen!N$6="MMR",MMR!$O5,IF(Berechnungen!N$6="MMR_Duo",MMR_Duo!$O5,NA()))</f>
        <v>#N/A</v>
      </c>
      <c r="O95" s="87" t="e">
        <f>IF(Berechnungen!O$6="MMR",MMR!$O5,IF(Berechnungen!O$6="MMR_Duo",MMR_Duo!$O5,NA()))</f>
        <v>#N/A</v>
      </c>
      <c r="P95" s="87" t="e">
        <f>IF(Berechnungen!P$6="MMR",MMR!$O5,IF(Berechnungen!P$6="MMR_Duo",MMR_Duo!$O5,NA()))</f>
        <v>#N/A</v>
      </c>
      <c r="Q95" s="87" t="e">
        <f>IF(Berechnungen!Q$6="MMR",MMR!$O5,IF(Berechnungen!Q$6="MMR_Duo",MMR_Duo!$O5,NA()))</f>
        <v>#N/A</v>
      </c>
      <c r="R95" s="87" t="e">
        <f>IF(Berechnungen!R$6="MMR",MMR!$O5,IF(Berechnungen!R$6="MMR_Duo",MMR_Duo!$O5,NA()))</f>
        <v>#N/A</v>
      </c>
      <c r="S95" s="87" t="e">
        <f>IF(Berechnungen!S$6="MMR",MMR!$O5,IF(Berechnungen!S$6="MMR_Duo",MMR_Duo!$O5,NA()))</f>
        <v>#N/A</v>
      </c>
      <c r="T95" s="87" t="e">
        <f>IF(Berechnungen!T$6="MMR",MMR!$O5,IF(Berechnungen!T$6="MMR_Duo",MMR_Duo!$O5,NA()))</f>
        <v>#N/A</v>
      </c>
      <c r="U95" s="87" t="e">
        <f>IF(Berechnungen!U$6="MMR",MMR!$O5,IF(Berechnungen!U$6="MMR_Duo",MMR_Duo!$O5,NA()))</f>
        <v>#N/A</v>
      </c>
      <c r="V95" s="87" t="e">
        <f>IF(Berechnungen!V$6="MMR",MMR!$O5,IF(Berechnungen!V$6="MMR_Duo",MMR_Duo!$O5,NA()))</f>
        <v>#N/A</v>
      </c>
      <c r="W95" s="87" t="e">
        <f>IF(Berechnungen!W$6="MMR",MMR!$O5,IF(Berechnungen!W$6="MMR_Duo",MMR_Duo!$O5,NA()))</f>
        <v>#N/A</v>
      </c>
      <c r="X95" s="87" t="e">
        <f>IF(Berechnungen!X$6="MMR",MMR!$O5,IF(Berechnungen!X$6="MMR_Duo",MMR_Duo!$O5,NA()))</f>
        <v>#N/A</v>
      </c>
      <c r="Y95" s="87" t="e">
        <f>IF(Berechnungen!Y$6="MMR",MMR!$O5,IF(Berechnungen!Y$6="MMR_Duo",MMR_Duo!$O5,NA()))</f>
        <v>#N/A</v>
      </c>
      <c r="Z95" s="87" t="e">
        <f>IF(Berechnungen!Z$6="MMR",MMR!$O5,IF(Berechnungen!Z$6="MMR_Duo",MMR_Duo!$O5,NA()))</f>
        <v>#N/A</v>
      </c>
      <c r="AA95" s="87" t="e">
        <f>IF(Berechnungen!AA$6="MMR",MMR!$O5,IF(Berechnungen!AA$6="MMR_Duo",MMR_Duo!$O5,NA()))</f>
        <v>#N/A</v>
      </c>
      <c r="AB95" s="87" t="e">
        <f>IF(Berechnungen!AB$6="MMR",MMR!$O5,IF(Berechnungen!AB$6="MMR_Duo",MMR_Duo!$O5,NA()))</f>
        <v>#N/A</v>
      </c>
      <c r="AC95" s="87" t="e">
        <f>IF(Berechnungen!AC$6="MMR",MMR!$O5,IF(Berechnungen!AC$6="MMR_Duo",MMR_Duo!$O5,NA()))</f>
        <v>#N/A</v>
      </c>
      <c r="AD95" s="87" t="e">
        <f>IF(Berechnungen!AD$6="MMR",MMR!$O5,IF(Berechnungen!AD$6="MMR_Duo",MMR_Duo!$O5,NA()))</f>
        <v>#N/A</v>
      </c>
      <c r="AE95" s="87" t="e">
        <f>IF(Berechnungen!AE$6="MMR",MMR!$O5,IF(Berechnungen!AE$6="MMR_Duo",MMR_Duo!$O5,NA()))</f>
        <v>#N/A</v>
      </c>
      <c r="AF95" s="87" t="e">
        <f>IF(Berechnungen!AF$6="MMR",MMR!$O5,IF(Berechnungen!AF$6="MMR_Duo",MMR_Duo!$O5,NA()))</f>
        <v>#N/A</v>
      </c>
      <c r="AG95" s="87" t="e">
        <f>IF(Berechnungen!AG$6="MMR",MMR!$O5,IF(Berechnungen!AG$6="MMR_Duo",MMR_Duo!$O5,NA()))</f>
        <v>#N/A</v>
      </c>
      <c r="AH95" s="87" t="e">
        <f>IF(Berechnungen!AH$6="MMR",MMR!$O5,IF(Berechnungen!AH$6="MMR_Duo",MMR_Duo!$O5,NA()))</f>
        <v>#N/A</v>
      </c>
      <c r="AI95" s="87" t="e">
        <f>IF(Berechnungen!AI$6="MMR",MMR!$O5,IF(Berechnungen!AI$6="MMR_Duo",MMR_Duo!$O5,NA()))</f>
        <v>#N/A</v>
      </c>
      <c r="AJ95" s="87" t="e">
        <f>IF(Berechnungen!AJ$6="MMR",MMR!$O5,IF(Berechnungen!AJ$6="MMR_Duo",MMR_Duo!$O5,NA()))</f>
        <v>#N/A</v>
      </c>
      <c r="AK95" s="87" t="e">
        <f>IF(Berechnungen!AK$6="MMR",MMR!$O5,IF(Berechnungen!AK$6="MMR_Duo",MMR_Duo!$O5,NA()))</f>
        <v>#N/A</v>
      </c>
      <c r="AL95" s="87" t="e">
        <f>IF(Berechnungen!AL$6="MMR",MMR!$O5,IF(Berechnungen!AL$6="MMR_Duo",MMR_Duo!$O5,NA()))</f>
        <v>#N/A</v>
      </c>
      <c r="AM95" s="87" t="e">
        <f>IF(Berechnungen!AM$6="MMR",MMR!$O5,IF(Berechnungen!AM$6="MMR_Duo",MMR_Duo!$O5,NA()))</f>
        <v>#N/A</v>
      </c>
      <c r="AN95" s="87" t="e">
        <f>IF(Berechnungen!AN$6="MMR",MMR!$O5,IF(Berechnungen!AN$6="MMR_Duo",MMR_Duo!$O5,NA()))</f>
        <v>#N/A</v>
      </c>
      <c r="AO95" s="87" t="e">
        <f>IF(Berechnungen!AO$6="MMR",MMR!$O5,IF(Berechnungen!AO$6="MMR_Duo",MMR_Duo!$O5,NA()))</f>
        <v>#N/A</v>
      </c>
      <c r="AP95" s="87" t="e">
        <f>IF(Berechnungen!AP$6="MMR",MMR!$O5,IF(Berechnungen!AP$6="MMR_Duo",MMR_Duo!$O5,NA()))</f>
        <v>#N/A</v>
      </c>
      <c r="AQ95" s="87" t="e">
        <f>IF(Berechnungen!AQ$6="MMR",MMR!$O5,IF(Berechnungen!AQ$6="MMR_Duo",MMR_Duo!$O5,NA()))</f>
        <v>#N/A</v>
      </c>
      <c r="AR95" s="87" t="e">
        <f>IF(Berechnungen!AR$6="MMR",MMR!$O5,IF(Berechnungen!AR$6="MMR_Duo",MMR_Duo!$O5,NA()))</f>
        <v>#N/A</v>
      </c>
      <c r="AS95" s="87" t="e">
        <f>IF(Berechnungen!AS$6="MMR",MMR!$O5,IF(Berechnungen!AS$6="MMR_Duo",MMR_Duo!$O5,NA()))</f>
        <v>#N/A</v>
      </c>
      <c r="AT95" s="87" t="e">
        <f>IF(Berechnungen!AT$6="MMR",MMR!$O5,IF(Berechnungen!AT$6="MMR_Duo",MMR_Duo!$O5,NA()))</f>
        <v>#N/A</v>
      </c>
      <c r="AU95" s="87" t="e">
        <f>IF(Berechnungen!AU$6="MMR",MMR!$O5,IF(Berechnungen!AU$6="MMR_Duo",MMR_Duo!$O5,NA()))</f>
        <v>#N/A</v>
      </c>
      <c r="AV95" s="87" t="e">
        <f>IF(Berechnungen!AV$6="MMR",MMR!$O5,IF(Berechnungen!AV$6="MMR_Duo",MMR_Duo!$O5,NA()))</f>
        <v>#N/A</v>
      </c>
      <c r="AW95" s="87" t="e">
        <f>IF(Berechnungen!AW$6="MMR",MMR!$O5,IF(Berechnungen!AW$6="MMR_Duo",MMR_Duo!$O5,NA()))</f>
        <v>#N/A</v>
      </c>
      <c r="AX95" s="87" t="e">
        <f>IF(Berechnungen!AX$6="MMR",MMR!$O5,IF(Berechnungen!AX$6="MMR_Duo",MMR_Duo!$O5,NA()))</f>
        <v>#N/A</v>
      </c>
      <c r="AY95" s="87" t="e">
        <f>IF(Berechnungen!AY$6="MMR",MMR!$O5,IF(Berechnungen!AY$6="MMR_Duo",MMR_Duo!$O5,NA()))</f>
        <v>#N/A</v>
      </c>
      <c r="AZ95" s="87" t="e">
        <f>IF(Berechnungen!AZ$6="MMR",MMR!$O5,IF(Berechnungen!AZ$6="MMR_Duo",MMR_Duo!$O5,NA()))</f>
        <v>#N/A</v>
      </c>
      <c r="BA95" s="87" t="e">
        <f>IF(Berechnungen!BA$6="MMR",MMR!$O5,IF(Berechnungen!BA$6="MMR_Duo",MMR_Duo!$O5,NA()))</f>
        <v>#N/A</v>
      </c>
      <c r="BB95" s="87" t="e">
        <f>IF(Berechnungen!BB$6="MMR",MMR!$O5,IF(Berechnungen!BB$6="MMR_Duo",MMR_Duo!$O5,NA()))</f>
        <v>#N/A</v>
      </c>
      <c r="BC95" s="87" t="e">
        <f>IF(Berechnungen!BC$6="MMR",MMR!$O5,IF(Berechnungen!BC$6="MMR_Duo",MMR_Duo!$O5,NA()))</f>
        <v>#N/A</v>
      </c>
      <c r="BD95" s="87" t="e">
        <f>IF(Berechnungen!BD$6="MMR",MMR!$O5,IF(Berechnungen!BD$6="MMR_Duo",MMR_Duo!$O5,NA()))</f>
        <v>#N/A</v>
      </c>
      <c r="BE95" s="87" t="e">
        <f>IF(Berechnungen!BE$6="MMR",MMR!$O5,IF(Berechnungen!BE$6="MMR_Duo",MMR_Duo!$O5,NA()))</f>
        <v>#N/A</v>
      </c>
      <c r="BF95" s="87" t="e">
        <f>IF(Berechnungen!BF$6="MMR",MMR!$O5,IF(Berechnungen!BF$6="MMR_Duo",MMR_Duo!$O5,NA()))</f>
        <v>#N/A</v>
      </c>
      <c r="BG95" s="87" t="e">
        <f>IF(Berechnungen!BG$6="MMR",MMR!$O5,IF(Berechnungen!BG$6="MMR_Duo",MMR_Duo!$O5,NA()))</f>
        <v>#N/A</v>
      </c>
      <c r="BH95" s="87" t="e">
        <f>IF(Berechnungen!BH$6="MMR",MMR!$O5,IF(Berechnungen!BH$6="MMR_Duo",MMR_Duo!$O5,NA()))</f>
        <v>#N/A</v>
      </c>
      <c r="BI95" s="87" t="e">
        <f>IF(Berechnungen!BI$6="MMR",MMR!$O5,IF(Berechnungen!BI$6="MMR_Duo",MMR_Duo!$O5,NA()))</f>
        <v>#N/A</v>
      </c>
      <c r="BJ95" s="87" t="e">
        <f>IF(Berechnungen!BJ$6="MMR",MMR!$O5,IF(Berechnungen!BJ$6="MMR_Duo",MMR_Duo!$O5,NA()))</f>
        <v>#N/A</v>
      </c>
      <c r="BK95" s="87" t="e">
        <f>IF(Berechnungen!BK$6="MMR",MMR!$O5,IF(Berechnungen!BK$6="MMR_Duo",MMR_Duo!$O5,NA()))</f>
        <v>#N/A</v>
      </c>
      <c r="BL95" s="87" t="e">
        <f>IF(Berechnungen!BL$6="MMR",MMR!$O5,IF(Berechnungen!BL$6="MMR_Duo",MMR_Duo!$O5,NA()))</f>
        <v>#N/A</v>
      </c>
      <c r="BM95" s="87" t="e">
        <f>IF(Berechnungen!BM$6="MMR",MMR!$O5,IF(Berechnungen!BM$6="MMR_Duo",MMR_Duo!$O5,NA()))</f>
        <v>#N/A</v>
      </c>
      <c r="BN95" s="87" t="e">
        <f>IF(Berechnungen!BN$6="MMR",MMR!$O5,IF(Berechnungen!BN$6="MMR_Duo",MMR_Duo!$O5,NA()))</f>
        <v>#N/A</v>
      </c>
      <c r="BO95" s="87" t="e">
        <f>IF(Berechnungen!BO$6="MMR",MMR!$O5,IF(Berechnungen!BO$6="MMR_Duo",MMR_Duo!$O5,NA()))</f>
        <v>#N/A</v>
      </c>
      <c r="BP95" s="87" t="e">
        <f>IF(Berechnungen!BP$6="MMR",MMR!$O5,IF(Berechnungen!BP$6="MMR_Duo",MMR_Duo!$O5,NA()))</f>
        <v>#N/A</v>
      </c>
      <c r="BQ95" s="87" t="e">
        <f>IF(Berechnungen!BQ$6="MMR",MMR!$O5,IF(Berechnungen!BQ$6="MMR_Duo",MMR_Duo!$O5,NA()))</f>
        <v>#N/A</v>
      </c>
      <c r="BR95" s="87" t="e">
        <f>IF(Berechnungen!BR$6="MMR",MMR!$O5,IF(Berechnungen!BR$6="MMR_Duo",MMR_Duo!$O5,NA()))</f>
        <v>#N/A</v>
      </c>
      <c r="BS95" s="87" t="e">
        <f>IF(Berechnungen!BS$6="MMR",MMR!$O5,IF(Berechnungen!BS$6="MMR_Duo",MMR_Duo!$O5,NA()))</f>
        <v>#N/A</v>
      </c>
      <c r="BT95" s="87" t="e">
        <f>IF(Berechnungen!BT$6="MMR",MMR!$O5,IF(Berechnungen!BT$6="MMR_Duo",MMR_Duo!$O5,NA()))</f>
        <v>#N/A</v>
      </c>
      <c r="BU95" s="87" t="e">
        <f>IF(Berechnungen!BU$6="MMR",MMR!$O5,IF(Berechnungen!BU$6="MMR_Duo",MMR_Duo!$O5,NA()))</f>
        <v>#N/A</v>
      </c>
      <c r="BV95" s="87" t="e">
        <f>IF(Berechnungen!BV$6="MMR",MMR!$O5,IF(Berechnungen!BV$6="MMR_Duo",MMR_Duo!$O5,NA()))</f>
        <v>#N/A</v>
      </c>
      <c r="BW95" s="87" t="e">
        <f>IF(Berechnungen!BW$6="MMR",MMR!$O5,IF(Berechnungen!BW$6="MMR_Duo",MMR_Duo!$O5,NA()))</f>
        <v>#N/A</v>
      </c>
      <c r="BX95" s="87" t="e">
        <f>IF(Berechnungen!BX$6="MMR",MMR!$O5,IF(Berechnungen!BX$6="MMR_Duo",MMR_Duo!$O5,NA()))</f>
        <v>#N/A</v>
      </c>
      <c r="BY95" s="87" t="e">
        <f>IF(Berechnungen!BY$6="MMR",MMR!$O5,IF(Berechnungen!BY$6="MMR_Duo",MMR_Duo!$O5,NA()))</f>
        <v>#N/A</v>
      </c>
      <c r="BZ95" s="87" t="e">
        <f>IF(Berechnungen!BZ$6="MMR",MMR!$O5,IF(Berechnungen!BZ$6="MMR_Duo",MMR_Duo!$O5,NA()))</f>
        <v>#N/A</v>
      </c>
      <c r="CA95" s="87" t="e">
        <f>IF(Berechnungen!CA$6="MMR",MMR!$O5,IF(Berechnungen!CA$6="MMR_Duo",MMR_Duo!$O5,NA()))</f>
        <v>#N/A</v>
      </c>
      <c r="CB95" s="87" t="e">
        <f>IF(Berechnungen!CB$6="MMR",MMR!$O5,IF(Berechnungen!CB$6="MMR_Duo",MMR_Duo!$O5,NA()))</f>
        <v>#N/A</v>
      </c>
      <c r="CC95" s="87" t="e">
        <f>IF(Berechnungen!CC$6="MMR",MMR!$O5,IF(Berechnungen!CC$6="MMR_Duo",MMR_Duo!$O5,NA()))</f>
        <v>#N/A</v>
      </c>
      <c r="CD95" s="87" t="e">
        <f>IF(Berechnungen!CD$6="MMR",MMR!$O5,IF(Berechnungen!CD$6="MMR_Duo",MMR_Duo!$O5,NA()))</f>
        <v>#N/A</v>
      </c>
      <c r="CE95" s="87" t="e">
        <f>IF(Berechnungen!CE$6="MMR",MMR!$O5,IF(Berechnungen!CE$6="MMR_Duo",MMR_Duo!$O5,NA()))</f>
        <v>#N/A</v>
      </c>
      <c r="CF95" s="87" t="e">
        <f>IF(Berechnungen!CF$6="MMR",MMR!$O5,IF(Berechnungen!CF$6="MMR_Duo",MMR_Duo!$O5,NA()))</f>
        <v>#N/A</v>
      </c>
      <c r="CG95" s="87" t="e">
        <f>IF(Berechnungen!CG$6="MMR",MMR!$O5,IF(Berechnungen!CG$6="MMR_Duo",MMR_Duo!$O5,NA()))</f>
        <v>#N/A</v>
      </c>
      <c r="CH95" s="87" t="e">
        <f>IF(Berechnungen!CH$6="MMR",MMR!$O5,IF(Berechnungen!CH$6="MMR_Duo",MMR_Duo!$O5,NA()))</f>
        <v>#N/A</v>
      </c>
      <c r="CI95" s="87" t="e">
        <f>IF(Berechnungen!CI$6="MMR",MMR!$O5,IF(Berechnungen!CI$6="MMR_Duo",MMR_Duo!$O5,NA()))</f>
        <v>#N/A</v>
      </c>
      <c r="CJ95" s="87" t="e">
        <f>IF(Berechnungen!CJ$6="MMR",MMR!$O5,IF(Berechnungen!CJ$6="MMR_Duo",MMR_Duo!$O5,NA()))</f>
        <v>#N/A</v>
      </c>
      <c r="CK95" s="87" t="e">
        <f>IF(Berechnungen!CK$6="MMR",MMR!$O5,IF(Berechnungen!CK$6="MMR_Duo",MMR_Duo!$O5,NA()))</f>
        <v>#N/A</v>
      </c>
      <c r="CL95" s="87" t="e">
        <f>IF(Berechnungen!CL$6="MMR",MMR!$O5,IF(Berechnungen!CL$6="MMR_Duo",MMR_Duo!$O5,NA()))</f>
        <v>#N/A</v>
      </c>
      <c r="CM95" s="87" t="e">
        <f>IF(Berechnungen!CM$6="MMR",MMR!$O5,IF(Berechnungen!CM$6="MMR_Duo",MMR_Duo!$O5,NA()))</f>
        <v>#N/A</v>
      </c>
      <c r="CN95" s="87" t="e">
        <f>IF(Berechnungen!CN$6="MMR",MMR!$O5,IF(Berechnungen!CN$6="MMR_Duo",MMR_Duo!$O5,NA()))</f>
        <v>#N/A</v>
      </c>
      <c r="CO95" s="87" t="e">
        <f>IF(Berechnungen!CO$6="MMR",MMR!$O5,IF(Berechnungen!CO$6="MMR_Duo",MMR_Duo!$O5,NA()))</f>
        <v>#N/A</v>
      </c>
      <c r="CP95" s="87" t="e">
        <f>IF(Berechnungen!CP$6="MMR",MMR!$O5,IF(Berechnungen!CP$6="MMR_Duo",MMR_Duo!$O5,NA()))</f>
        <v>#N/A</v>
      </c>
      <c r="CQ95" s="87" t="e">
        <f>IF(Berechnungen!CQ$6="MMR",MMR!$O5,IF(Berechnungen!CQ$6="MMR_Duo",MMR_Duo!$O5,NA()))</f>
        <v>#N/A</v>
      </c>
      <c r="CR95" s="87" t="e">
        <f>IF(Berechnungen!CR$6="MMR",MMR!$O5,IF(Berechnungen!CR$6="MMR_Duo",MMR_Duo!$O5,NA()))</f>
        <v>#N/A</v>
      </c>
      <c r="CS95" s="87" t="e">
        <f>IF(Berechnungen!CS$6="MMR",MMR!$O5,IF(Berechnungen!CS$6="MMR_Duo",MMR_Duo!$O5,NA()))</f>
        <v>#N/A</v>
      </c>
      <c r="CT95" s="87" t="e">
        <f>IF(Berechnungen!CT$6="MMR",MMR!$O5,IF(Berechnungen!CT$6="MMR_Duo",MMR_Duo!$O5,NA()))</f>
        <v>#N/A</v>
      </c>
      <c r="CU95" s="87" t="e">
        <f>IF(Berechnungen!CU$6="MMR",MMR!$O5,IF(Berechnungen!CU$6="MMR_Duo",MMR_Duo!$O5,NA()))</f>
        <v>#N/A</v>
      </c>
      <c r="CV95" s="87" t="e">
        <f>IF(Berechnungen!CV$6="MMR",MMR!$O5,IF(Berechnungen!CV$6="MMR_Duo",MMR_Duo!$O5,NA()))</f>
        <v>#N/A</v>
      </c>
      <c r="CW95" s="87" t="e">
        <f>IF(Berechnungen!CW$6="MMR",MMR!$O5,IF(Berechnungen!CW$6="MMR_Duo",MMR_Duo!$O5,NA()))</f>
        <v>#N/A</v>
      </c>
      <c r="CX95" s="87" t="e">
        <f>IF(Berechnungen!CX$6="MMR",MMR!$O5,IF(Berechnungen!CX$6="MMR_Duo",MMR_Duo!$O5,NA()))</f>
        <v>#N/A</v>
      </c>
      <c r="CY95" s="87" t="e">
        <f>IF(Berechnungen!CY$6="MMR",MMR!$O5,IF(Berechnungen!CY$6="MMR_Duo",MMR_Duo!$O5,NA()))</f>
        <v>#N/A</v>
      </c>
      <c r="CZ95" s="87" t="e">
        <f>IF(Berechnungen!CZ$6="MMR",MMR!$O5,IF(Berechnungen!CZ$6="MMR_Duo",MMR_Duo!$O5,NA()))</f>
        <v>#N/A</v>
      </c>
      <c r="DA95" s="87" t="e">
        <f>IF(Berechnungen!DA$6="MMR",MMR!$O5,IF(Berechnungen!DA$6="MMR_Duo",MMR_Duo!$O5,NA()))</f>
        <v>#N/A</v>
      </c>
      <c r="DB95" s="87" t="e">
        <f>IF(Berechnungen!DB$6="MMR",MMR!$O5,IF(Berechnungen!DB$6="MMR_Duo",MMR_Duo!$O5,NA()))</f>
        <v>#N/A</v>
      </c>
      <c r="DC95" s="87" t="e">
        <f>IF(Berechnungen!DC$6="MMR",MMR!$O5,IF(Berechnungen!DC$6="MMR_Duo",MMR_Duo!$O5,NA()))</f>
        <v>#N/A</v>
      </c>
      <c r="DD95" s="87" t="e">
        <f>IF(Berechnungen!DD$6="MMR",MMR!$O5,IF(Berechnungen!DD$6="MMR_Duo",MMR_Duo!$O5,NA()))</f>
        <v>#N/A</v>
      </c>
      <c r="DE95" s="87" t="e">
        <f>IF(Berechnungen!DE$6="MMR",MMR!$O5,IF(Berechnungen!DE$6="MMR_Duo",MMR_Duo!$O5,NA()))</f>
        <v>#N/A</v>
      </c>
      <c r="DF95" s="87" t="e">
        <f>IF(Berechnungen!DF$6="MMR",MMR!$O5,IF(Berechnungen!DF$6="MMR_Duo",MMR_Duo!$O5,NA()))</f>
        <v>#N/A</v>
      </c>
      <c r="DG95" s="87" t="e">
        <f>IF(Berechnungen!DG$6="MMR",MMR!$O5,IF(Berechnungen!DG$6="MMR_Duo",MMR_Duo!$O5,NA()))</f>
        <v>#N/A</v>
      </c>
      <c r="DH95" s="87" t="e">
        <f>IF(Berechnungen!DH$6="MMR",MMR!$O5,IF(Berechnungen!DH$6="MMR_Duo",MMR_Duo!$O5,NA()))</f>
        <v>#N/A</v>
      </c>
      <c r="DI95" s="87" t="e">
        <f>IF(Berechnungen!DI$6="MMR",MMR!$O5,IF(Berechnungen!DI$6="MMR_Duo",MMR_Duo!$O5,NA()))</f>
        <v>#N/A</v>
      </c>
      <c r="DJ95" s="87" t="e">
        <f>IF(Berechnungen!DJ$6="MMR",MMR!$O5,IF(Berechnungen!DJ$6="MMR_Duo",MMR_Duo!$O5,NA()))</f>
        <v>#N/A</v>
      </c>
      <c r="DK95" s="87" t="e">
        <f>IF(Berechnungen!DK$6="MMR",MMR!$O5,IF(Berechnungen!DK$6="MMR_Duo",MMR_Duo!$O5,NA()))</f>
        <v>#N/A</v>
      </c>
      <c r="DL95" s="87" t="e">
        <f>IF(Berechnungen!DL$6="MMR",MMR!$O5,IF(Berechnungen!DL$6="MMR_Duo",MMR_Duo!$O5,NA()))</f>
        <v>#N/A</v>
      </c>
      <c r="DM95" s="87" t="e">
        <f>IF(Berechnungen!DM$6="MMR",MMR!$O5,IF(Berechnungen!DM$6="MMR_Duo",MMR_Duo!$O5,NA()))</f>
        <v>#N/A</v>
      </c>
      <c r="DN95" s="87" t="e">
        <f>IF(Berechnungen!DN$6="MMR",MMR!$O5,IF(Berechnungen!DN$6="MMR_Duo",MMR_Duo!$O5,NA()))</f>
        <v>#N/A</v>
      </c>
      <c r="DO95" s="87" t="e">
        <f>IF(Berechnungen!DO$6="MMR",MMR!$O5,IF(Berechnungen!DO$6="MMR_Duo",MMR_Duo!$O5,NA()))</f>
        <v>#N/A</v>
      </c>
      <c r="DP95" s="87" t="e">
        <f>IF(Berechnungen!DP$6="MMR",MMR!$O5,IF(Berechnungen!DP$6="MMR_Duo",MMR_Duo!$O5,NA()))</f>
        <v>#N/A</v>
      </c>
      <c r="DQ95" s="87" t="e">
        <f>IF(Berechnungen!DQ$6="MMR",MMR!$O5,IF(Berechnungen!DQ$6="MMR_Duo",MMR_Duo!$O5,NA()))</f>
        <v>#N/A</v>
      </c>
      <c r="DR95" s="87" t="e">
        <f>IF(Berechnungen!DR$6="MMR",MMR!$O5,IF(Berechnungen!DR$6="MMR_Duo",MMR_Duo!$O5,NA()))</f>
        <v>#N/A</v>
      </c>
      <c r="DS95" s="87" t="e">
        <f>IF(Berechnungen!DS$6="MMR",MMR!$O5,IF(Berechnungen!DS$6="MMR_Duo",MMR_Duo!$O5,NA()))</f>
        <v>#N/A</v>
      </c>
      <c r="DT95" s="87" t="e">
        <f>IF(Berechnungen!DT$6="MMR",MMR!$O5,IF(Berechnungen!DT$6="MMR_Duo",MMR_Duo!$O5,NA()))</f>
        <v>#N/A</v>
      </c>
      <c r="DU95" s="87" t="e">
        <f>IF(Berechnungen!DU$6="MMR",MMR!$O5,IF(Berechnungen!DU$6="MMR_Duo",MMR_Duo!$O5,NA()))</f>
        <v>#N/A</v>
      </c>
      <c r="DV95" s="87" t="e">
        <f>IF(Berechnungen!DV$6="MMR",MMR!$O5,IF(Berechnungen!DV$6="MMR_Duo",MMR_Duo!$O5,NA()))</f>
        <v>#N/A</v>
      </c>
      <c r="DW95" s="87" t="e">
        <f>IF(Berechnungen!DW$6="MMR",MMR!$O5,IF(Berechnungen!DW$6="MMR_Duo",MMR_Duo!$O5,NA()))</f>
        <v>#N/A</v>
      </c>
      <c r="DX95" s="87" t="e">
        <f>IF(Berechnungen!DX$6="MMR",MMR!$O5,IF(Berechnungen!DX$6="MMR_Duo",MMR_Duo!$O5,NA()))</f>
        <v>#N/A</v>
      </c>
      <c r="DY95" s="87" t="e">
        <f>IF(Berechnungen!DY$6="MMR",MMR!$O5,IF(Berechnungen!DY$6="MMR_Duo",MMR_Duo!$O5,NA()))</f>
        <v>#N/A</v>
      </c>
      <c r="DZ95" s="87" t="e">
        <f>IF(Berechnungen!DZ$6="MMR",MMR!$O5,IF(Berechnungen!DZ$6="MMR_Duo",MMR_Duo!$O5,NA()))</f>
        <v>#N/A</v>
      </c>
      <c r="EA95" s="87" t="e">
        <f>IF(Berechnungen!EA$6="MMR",MMR!$O5,IF(Berechnungen!EA$6="MMR_Duo",MMR_Duo!$O5,NA()))</f>
        <v>#N/A</v>
      </c>
      <c r="EB95" s="87" t="e">
        <f>IF(Berechnungen!EB$6="MMR",MMR!$O5,IF(Berechnungen!EB$6="MMR_Duo",MMR_Duo!$O5,NA()))</f>
        <v>#N/A</v>
      </c>
      <c r="EC95" s="87" t="e">
        <f>IF(Berechnungen!EC$6="MMR",MMR!$O5,IF(Berechnungen!EC$6="MMR_Duo",MMR_Duo!$O5,NA()))</f>
        <v>#N/A</v>
      </c>
      <c r="ED95" s="87" t="e">
        <f>IF(Berechnungen!ED$6="MMR",MMR!$O5,IF(Berechnungen!ED$6="MMR_Duo",MMR_Duo!$O5,NA()))</f>
        <v>#N/A</v>
      </c>
      <c r="EE95" s="87" t="e">
        <f>IF(Berechnungen!EE$6="MMR",MMR!$O5,IF(Berechnungen!EE$6="MMR_Duo",MMR_Duo!$O5,NA()))</f>
        <v>#N/A</v>
      </c>
      <c r="EF95" s="87" t="e">
        <f>IF(Berechnungen!EF$6="MMR",MMR!$O5,IF(Berechnungen!EF$6="MMR_Duo",MMR_Duo!$O5,NA()))</f>
        <v>#N/A</v>
      </c>
      <c r="EG95" s="87" t="e">
        <f>IF(Berechnungen!EG$6="MMR",MMR!$O5,IF(Berechnungen!EG$6="MMR_Duo",MMR_Duo!$O5,NA()))</f>
        <v>#N/A</v>
      </c>
      <c r="EH95" s="87" t="e">
        <f>IF(Berechnungen!EH$6="MMR",MMR!$O5,IF(Berechnungen!EH$6="MMR_Duo",MMR_Duo!$O5,NA()))</f>
        <v>#N/A</v>
      </c>
      <c r="EI95" s="87" t="e">
        <f>IF(Berechnungen!EI$6="MMR",MMR!$O5,IF(Berechnungen!EI$6="MMR_Duo",MMR_Duo!$O5,NA()))</f>
        <v>#N/A</v>
      </c>
      <c r="EJ95" s="87" t="e">
        <f>IF(Berechnungen!EJ$6="MMR",MMR!$O5,IF(Berechnungen!EJ$6="MMR_Duo",MMR_Duo!$O5,NA()))</f>
        <v>#N/A</v>
      </c>
      <c r="EK95" s="87" t="e">
        <f>IF(Berechnungen!EK$6="MMR",MMR!$O5,IF(Berechnungen!EK$6="MMR_Duo",MMR_Duo!$O5,NA()))</f>
        <v>#N/A</v>
      </c>
      <c r="EL95" s="87" t="e">
        <f>IF(Berechnungen!EL$6="MMR",MMR!$O5,IF(Berechnungen!EL$6="MMR_Duo",MMR_Duo!$O5,NA()))</f>
        <v>#N/A</v>
      </c>
      <c r="EM95" s="87" t="e">
        <f>IF(Berechnungen!EM$6="MMR",MMR!$O5,IF(Berechnungen!EM$6="MMR_Duo",MMR_Duo!$O5,NA()))</f>
        <v>#N/A</v>
      </c>
      <c r="EN95" s="87" t="e">
        <f>IF(Berechnungen!EN$6="MMR",MMR!$O5,IF(Berechnungen!EN$6="MMR_Duo",MMR_Duo!$O5,NA()))</f>
        <v>#N/A</v>
      </c>
      <c r="EO95" s="87" t="e">
        <f>IF(Berechnungen!EO$6="MMR",MMR!$O5,IF(Berechnungen!EO$6="MMR_Duo",MMR_Duo!$O5,NA()))</f>
        <v>#N/A</v>
      </c>
      <c r="EP95" s="87" t="e">
        <f>IF(Berechnungen!EP$6="MMR",MMR!$O5,IF(Berechnungen!EP$6="MMR_Duo",MMR_Duo!$O5,NA()))</f>
        <v>#N/A</v>
      </c>
      <c r="EQ95" s="87" t="e">
        <f>IF(Berechnungen!EQ$6="MMR",MMR!$O5,IF(Berechnungen!EQ$6="MMR_Duo",MMR_Duo!$O5,NA()))</f>
        <v>#N/A</v>
      </c>
      <c r="ER95" s="87" t="e">
        <f>IF(Berechnungen!ER$6="MMR",MMR!$O5,IF(Berechnungen!ER$6="MMR_Duo",MMR_Duo!$O5,NA()))</f>
        <v>#N/A</v>
      </c>
      <c r="ES95" s="87" t="e">
        <f>IF(Berechnungen!ES$6="MMR",MMR!$O5,IF(Berechnungen!ES$6="MMR_Duo",MMR_Duo!$O5,NA()))</f>
        <v>#N/A</v>
      </c>
      <c r="ET95" s="87" t="e">
        <f>IF(Berechnungen!ET$6="MMR",MMR!$O5,IF(Berechnungen!ET$6="MMR_Duo",MMR_Duo!$O5,NA()))</f>
        <v>#N/A</v>
      </c>
      <c r="EU95" s="87" t="e">
        <f>IF(Berechnungen!EU$6="MMR",MMR!$O5,IF(Berechnungen!EU$6="MMR_Duo",MMR_Duo!$O5,NA()))</f>
        <v>#N/A</v>
      </c>
      <c r="EV95" s="87" t="e">
        <f>IF(Berechnungen!EV$6="MMR",MMR!$O5,IF(Berechnungen!EV$6="MMR_Duo",MMR_Duo!$O5,NA()))</f>
        <v>#N/A</v>
      </c>
      <c r="EW95" s="87" t="e">
        <f>IF(Berechnungen!EW$6="MMR",MMR!$O5,IF(Berechnungen!EW$6="MMR_Duo",MMR_Duo!$O5,NA()))</f>
        <v>#N/A</v>
      </c>
      <c r="EX95" s="87" t="e">
        <f>IF(Berechnungen!EX$6="MMR",MMR!$O5,IF(Berechnungen!EX$6="MMR_Duo",MMR_Duo!$O5,NA()))</f>
        <v>#N/A</v>
      </c>
      <c r="EY95" s="87" t="e">
        <f>IF(Berechnungen!EY$6="MMR",MMR!$O5,IF(Berechnungen!EY$6="MMR_Duo",MMR_Duo!$O5,NA()))</f>
        <v>#N/A</v>
      </c>
      <c r="EZ95" s="87" t="e">
        <f>IF(Berechnungen!EZ$6="MMR",MMR!$O5,IF(Berechnungen!EZ$6="MMR_Duo",MMR_Duo!$O5,NA()))</f>
        <v>#N/A</v>
      </c>
      <c r="FA95" s="87" t="e">
        <f>IF(Berechnungen!FA$6="MMR",MMR!$O5,IF(Berechnungen!FA$6="MMR_Duo",MMR_Duo!$O5,NA()))</f>
        <v>#N/A</v>
      </c>
      <c r="FB95" s="87" t="e">
        <f>IF(Berechnungen!FB$6="MMR",MMR!$O5,IF(Berechnungen!FB$6="MMR_Duo",MMR_Duo!$O5,NA()))</f>
        <v>#N/A</v>
      </c>
      <c r="FC95" s="87" t="e">
        <f>IF(Berechnungen!FC$6="MMR",MMR!$O5,IF(Berechnungen!FC$6="MMR_Duo",MMR_Duo!$O5,NA()))</f>
        <v>#N/A</v>
      </c>
      <c r="FD95" s="87" t="e">
        <f>IF(Berechnungen!FD$6="MMR",MMR!$O5,IF(Berechnungen!FD$6="MMR_Duo",MMR_Duo!$O5,NA()))</f>
        <v>#N/A</v>
      </c>
      <c r="FE95" s="87" t="e">
        <f>IF(Berechnungen!FE$6="MMR",MMR!$O5,IF(Berechnungen!FE$6="MMR_Duo",MMR_Duo!$O5,NA()))</f>
        <v>#N/A</v>
      </c>
      <c r="FF95" s="87" t="e">
        <f>IF(Berechnungen!FF$6="MMR",MMR!$O5,IF(Berechnungen!FF$6="MMR_Duo",MMR_Duo!$O5,NA()))</f>
        <v>#N/A</v>
      </c>
      <c r="FG95" s="87" t="e">
        <f>IF(Berechnungen!FG$6="MMR",MMR!$O5,IF(Berechnungen!FG$6="MMR_Duo",MMR_Duo!$O5,NA()))</f>
        <v>#N/A</v>
      </c>
      <c r="FH95" s="87" t="e">
        <f>IF(Berechnungen!FH$6="MMR",MMR!$O5,IF(Berechnungen!FH$6="MMR_Duo",MMR_Duo!$O5,NA()))</f>
        <v>#N/A</v>
      </c>
      <c r="FI95" s="87" t="e">
        <f>IF(Berechnungen!FI$6="MMR",MMR!$O5,IF(Berechnungen!FI$6="MMR_Duo",MMR_Duo!$O5,NA()))</f>
        <v>#N/A</v>
      </c>
      <c r="FJ95" s="87" t="e">
        <f>IF(Berechnungen!FJ$6="MMR",MMR!$O5,IF(Berechnungen!FJ$6="MMR_Duo",MMR_Duo!$O5,NA()))</f>
        <v>#N/A</v>
      </c>
      <c r="FK95" s="87" t="e">
        <f>IF(Berechnungen!FK$6="MMR",MMR!$O5,IF(Berechnungen!FK$6="MMR_Duo",MMR_Duo!$O5,NA()))</f>
        <v>#N/A</v>
      </c>
      <c r="FL95" s="87" t="e">
        <f>IF(Berechnungen!FL$6="MMR",MMR!$O5,IF(Berechnungen!FL$6="MMR_Duo",MMR_Duo!$O5,NA()))</f>
        <v>#N/A</v>
      </c>
      <c r="FM95" s="87" t="e">
        <f>IF(Berechnungen!FM$6="MMR",MMR!$O5,IF(Berechnungen!FM$6="MMR_Duo",MMR_Duo!$O5,NA()))</f>
        <v>#N/A</v>
      </c>
      <c r="FN95" s="87" t="e">
        <f>IF(Berechnungen!FN$6="MMR",MMR!$O5,IF(Berechnungen!FN$6="MMR_Duo",MMR_Duo!$O5,NA()))</f>
        <v>#N/A</v>
      </c>
      <c r="FO95" s="87" t="e">
        <f>IF(Berechnungen!FO$6="MMR",MMR!$O5,IF(Berechnungen!FO$6="MMR_Duo",MMR_Duo!$O5,NA()))</f>
        <v>#N/A</v>
      </c>
      <c r="FP95" s="87" t="e">
        <f>IF(Berechnungen!FP$6="MMR",MMR!$O5,IF(Berechnungen!FP$6="MMR_Duo",MMR_Duo!$O5,NA()))</f>
        <v>#N/A</v>
      </c>
      <c r="FQ95" s="87" t="e">
        <f>IF(Berechnungen!FQ$6="MMR",MMR!$O5,IF(Berechnungen!FQ$6="MMR_Duo",MMR_Duo!$O5,NA()))</f>
        <v>#N/A</v>
      </c>
      <c r="FR95" s="87" t="e">
        <f>IF(Berechnungen!FR$6="MMR",MMR!$O5,IF(Berechnungen!FR$6="MMR_Duo",MMR_Duo!$O5,NA()))</f>
        <v>#N/A</v>
      </c>
      <c r="FS95" s="87" t="e">
        <f>IF(Berechnungen!FS$6="MMR",MMR!$O5,IF(Berechnungen!FS$6="MMR_Duo",MMR_Duo!$O5,NA()))</f>
        <v>#N/A</v>
      </c>
      <c r="FT95" s="87" t="e">
        <f>IF(Berechnungen!FT$6="MMR",MMR!$O5,IF(Berechnungen!FT$6="MMR_Duo",MMR_Duo!$O5,NA()))</f>
        <v>#N/A</v>
      </c>
      <c r="FU95" s="87" t="e">
        <f>IF(Berechnungen!FU$6="MMR",MMR!$O5,IF(Berechnungen!FU$6="MMR_Duo",MMR_Duo!$O5,NA()))</f>
        <v>#N/A</v>
      </c>
      <c r="FV95" s="87" t="e">
        <f>IF(Berechnungen!FV$6="MMR",MMR!$O5,IF(Berechnungen!FV$6="MMR_Duo",MMR_Duo!$O5,NA()))</f>
        <v>#N/A</v>
      </c>
      <c r="FW95" s="87" t="e">
        <f>IF(Berechnungen!FW$6="MMR",MMR!$O5,IF(Berechnungen!FW$6="MMR_Duo",MMR_Duo!$O5,NA()))</f>
        <v>#N/A</v>
      </c>
      <c r="FX95" s="87" t="e">
        <f>IF(Berechnungen!FX$6="MMR",MMR!$O5,IF(Berechnungen!FX$6="MMR_Duo",MMR_Duo!$O5,NA()))</f>
        <v>#N/A</v>
      </c>
      <c r="FY95" s="87" t="e">
        <f>IF(Berechnungen!FY$6="MMR",MMR!$O5,IF(Berechnungen!FY$6="MMR_Duo",MMR_Duo!$O5,NA()))</f>
        <v>#N/A</v>
      </c>
      <c r="FZ95" s="87" t="e">
        <f>IF(Berechnungen!FZ$6="MMR",MMR!$O5,IF(Berechnungen!FZ$6="MMR_Duo",MMR_Duo!$O5,NA()))</f>
        <v>#N/A</v>
      </c>
      <c r="GA95" s="87" t="e">
        <f>IF(Berechnungen!GA$6="MMR",MMR!$O5,IF(Berechnungen!GA$6="MMR_Duo",MMR_Duo!$O5,NA()))</f>
        <v>#N/A</v>
      </c>
      <c r="GB95" s="87" t="e">
        <f>IF(Berechnungen!GB$6="MMR",MMR!$O5,IF(Berechnungen!GB$6="MMR_Duo",MMR_Duo!$O5,NA()))</f>
        <v>#N/A</v>
      </c>
      <c r="GC95" s="87" t="e">
        <f>IF(Berechnungen!GC$6="MMR",MMR!$O5,IF(Berechnungen!GC$6="MMR_Duo",MMR_Duo!$O5,NA()))</f>
        <v>#N/A</v>
      </c>
      <c r="GD95" s="87" t="e">
        <f>IF(Berechnungen!GD$6="MMR",MMR!$O5,IF(Berechnungen!GD$6="MMR_Duo",MMR_Duo!$O5,NA()))</f>
        <v>#N/A</v>
      </c>
      <c r="GE95" s="87" t="e">
        <f>IF(Berechnungen!GE$6="MMR",MMR!$O5,IF(Berechnungen!GE$6="MMR_Duo",MMR_Duo!$O5,NA()))</f>
        <v>#N/A</v>
      </c>
      <c r="GF95" s="87" t="e">
        <f>IF(Berechnungen!GF$6="MMR",MMR!$O5,IF(Berechnungen!GF$6="MMR_Duo",MMR_Duo!$O5,NA()))</f>
        <v>#N/A</v>
      </c>
      <c r="GG95" s="87" t="e">
        <f>IF(Berechnungen!GG$6="MMR",MMR!$O5,IF(Berechnungen!GG$6="MMR_Duo",MMR_Duo!$O5,NA()))</f>
        <v>#N/A</v>
      </c>
      <c r="GH95" s="87" t="e">
        <f>IF(Berechnungen!GH$6="MMR",MMR!$O5,IF(Berechnungen!GH$6="MMR_Duo",MMR_Duo!$O5,NA()))</f>
        <v>#N/A</v>
      </c>
      <c r="GI95" s="87" t="e">
        <f>IF(Berechnungen!GI$6="MMR",MMR!$O5,IF(Berechnungen!GI$6="MMR_Duo",MMR_Duo!$O5,NA()))</f>
        <v>#N/A</v>
      </c>
      <c r="GJ95" s="87" t="e">
        <f>IF(Berechnungen!GJ$6="MMR",MMR!$O5,IF(Berechnungen!GJ$6="MMR_Duo",MMR_Duo!$O5,NA()))</f>
        <v>#N/A</v>
      </c>
      <c r="GK95" s="87" t="e">
        <f>IF(Berechnungen!GK$6="MMR",MMR!$O5,IF(Berechnungen!GK$6="MMR_Duo",MMR_Duo!$O5,NA()))</f>
        <v>#N/A</v>
      </c>
      <c r="GL95" s="87" t="e">
        <f>IF(Berechnungen!GL$6="MMR",MMR!$O5,IF(Berechnungen!GL$6="MMR_Duo",MMR_Duo!$O5,NA()))</f>
        <v>#N/A</v>
      </c>
      <c r="GM95" s="87" t="e">
        <f>IF(Berechnungen!GM$6="MMR",MMR!$O5,IF(Berechnungen!GM$6="MMR_Duo",MMR_Duo!$O5,NA()))</f>
        <v>#N/A</v>
      </c>
      <c r="GN95" s="87" t="e">
        <f>IF(Berechnungen!GN$6="MMR",MMR!$O5,IF(Berechnungen!GN$6="MMR_Duo",MMR_Duo!$O5,NA()))</f>
        <v>#N/A</v>
      </c>
      <c r="GO95" s="87" t="e">
        <f>IF(Berechnungen!GO$6="MMR",MMR!$O5,IF(Berechnungen!GO$6="MMR_Duo",MMR_Duo!$O5,NA()))</f>
        <v>#N/A</v>
      </c>
      <c r="GP95" s="87" t="e">
        <f>IF(Berechnungen!GP$6="MMR",MMR!$O5,IF(Berechnungen!GP$6="MMR_Duo",MMR_Duo!$O5,NA()))</f>
        <v>#N/A</v>
      </c>
      <c r="GQ95" s="87" t="e">
        <f>IF(Berechnungen!GQ$6="MMR",MMR!$O5,IF(Berechnungen!GQ$6="MMR_Duo",MMR_Duo!$O5,NA()))</f>
        <v>#N/A</v>
      </c>
      <c r="GR95" s="87" t="e">
        <f>IF(Berechnungen!GR$6="MMR",MMR!$O5,IF(Berechnungen!GR$6="MMR_Duo",MMR_Duo!$O5,NA()))</f>
        <v>#N/A</v>
      </c>
      <c r="GS95" s="87" t="e">
        <f>IF(Berechnungen!GS$6="MMR",MMR!$O5,IF(Berechnungen!GS$6="MMR_Duo",MMR_Duo!$O5,NA()))</f>
        <v>#N/A</v>
      </c>
      <c r="GT95" s="87" t="e">
        <f>IF(Berechnungen!GT$6="MMR",MMR!$O5,IF(Berechnungen!GT$6="MMR_Duo",MMR_Duo!$O5,NA()))</f>
        <v>#N/A</v>
      </c>
      <c r="GU95" s="87" t="e">
        <f>IF(Berechnungen!GU$6="MMR",MMR!$O5,IF(Berechnungen!GU$6="MMR_Duo",MMR_Duo!$O5,NA()))</f>
        <v>#N/A</v>
      </c>
      <c r="GV95" s="87" t="e">
        <f>IF(Berechnungen!GV$6="MMR",MMR!$O5,IF(Berechnungen!GV$6="MMR_Duo",MMR_Duo!$O5,NA()))</f>
        <v>#N/A</v>
      </c>
      <c r="GW95" s="87" t="e">
        <f>IF(Berechnungen!GW$6="MMR",MMR!$O5,IF(Berechnungen!GW$6="MMR_Duo",MMR_Duo!$O5,NA()))</f>
        <v>#N/A</v>
      </c>
      <c r="GX95" s="87" t="e">
        <f>IF(Berechnungen!GX$6="MMR",MMR!$O5,IF(Berechnungen!GX$6="MMR_Duo",MMR_Duo!$O5,NA()))</f>
        <v>#N/A</v>
      </c>
      <c r="GY95" s="87" t="e">
        <f>IF(Berechnungen!GY$6="MMR",MMR!$O5,IF(Berechnungen!GY$6="MMR_Duo",MMR_Duo!$O5,NA()))</f>
        <v>#N/A</v>
      </c>
      <c r="GZ95" s="87" t="e">
        <f>IF(Berechnungen!GZ$6="MMR",MMR!$O5,IF(Berechnungen!GZ$6="MMR_Duo",MMR_Duo!$O5,NA()))</f>
        <v>#N/A</v>
      </c>
      <c r="HA95" s="87" t="e">
        <f>IF(Berechnungen!HA$6="MMR",MMR!$O5,IF(Berechnungen!HA$6="MMR_Duo",MMR_Duo!$O5,NA()))</f>
        <v>#N/A</v>
      </c>
      <c r="HB95" s="87" t="e">
        <f>IF(Berechnungen!HB$6="MMR",MMR!$O5,IF(Berechnungen!HB$6="MMR_Duo",MMR_Duo!$O5,NA()))</f>
        <v>#N/A</v>
      </c>
      <c r="HC95" s="87" t="e">
        <f>IF(Berechnungen!HC$6="MMR",MMR!$O5,IF(Berechnungen!HC$6="MMR_Duo",MMR_Duo!$O5,NA()))</f>
        <v>#N/A</v>
      </c>
      <c r="HD95" s="87" t="e">
        <f>IF(Berechnungen!HD$6="MMR",MMR!$O5,IF(Berechnungen!HD$6="MMR_Duo",MMR_Duo!$O5,NA()))</f>
        <v>#N/A</v>
      </c>
      <c r="HE95" s="87" t="e">
        <f>IF(Berechnungen!HE$6="MMR",MMR!$O5,IF(Berechnungen!HE$6="MMR_Duo",MMR_Duo!$O5,NA()))</f>
        <v>#N/A</v>
      </c>
      <c r="HF95" s="87" t="e">
        <f>IF(Berechnungen!HF$6="MMR",MMR!$O5,IF(Berechnungen!HF$6="MMR_Duo",MMR_Duo!$O5,NA()))</f>
        <v>#N/A</v>
      </c>
      <c r="HG95" s="87" t="e">
        <f>IF(Berechnungen!HG$6="MMR",MMR!$O5,IF(Berechnungen!HG$6="MMR_Duo",MMR_Duo!$O5,NA()))</f>
        <v>#N/A</v>
      </c>
      <c r="HH95" s="87" t="e">
        <f>IF(Berechnungen!HH$6="MMR",MMR!$O5,IF(Berechnungen!HH$6="MMR_Duo",MMR_Duo!$O5,NA()))</f>
        <v>#N/A</v>
      </c>
      <c r="HI95" s="87" t="e">
        <f>IF(Berechnungen!HI$6="MMR",MMR!$O5,IF(Berechnungen!HI$6="MMR_Duo",MMR_Duo!$O5,NA()))</f>
        <v>#N/A</v>
      </c>
      <c r="HJ95" s="87" t="e">
        <f>IF(Berechnungen!HJ$6="MMR",MMR!$O5,IF(Berechnungen!HJ$6="MMR_Duo",MMR_Duo!$O5,NA()))</f>
        <v>#N/A</v>
      </c>
      <c r="HK95" s="87" t="e">
        <f>IF(Berechnungen!HK$6="MMR",MMR!$O5,IF(Berechnungen!HK$6="MMR_Duo",MMR_Duo!$O5,NA()))</f>
        <v>#N/A</v>
      </c>
      <c r="HL95" s="87" t="e">
        <f>IF(Berechnungen!HL$6="MMR",MMR!$O5,IF(Berechnungen!HL$6="MMR_Duo",MMR_Duo!$O5,NA()))</f>
        <v>#N/A</v>
      </c>
      <c r="HM95" s="87" t="e">
        <f>IF(Berechnungen!HM$6="MMR",MMR!$O5,IF(Berechnungen!HM$6="MMR_Duo",MMR_Duo!$O5,NA()))</f>
        <v>#N/A</v>
      </c>
      <c r="HN95" s="87" t="e">
        <f>IF(Berechnungen!HN$6="MMR",MMR!$O5,IF(Berechnungen!HN$6="MMR_Duo",MMR_Duo!$O5,NA()))</f>
        <v>#N/A</v>
      </c>
      <c r="HO95" s="87" t="e">
        <f>IF(Berechnungen!HO$6="MMR",MMR!$O5,IF(Berechnungen!HO$6="MMR_Duo",MMR_Duo!$O5,NA()))</f>
        <v>#N/A</v>
      </c>
      <c r="HP95" s="87" t="e">
        <f>IF(Berechnungen!HP$6="MMR",MMR!$O5,IF(Berechnungen!HP$6="MMR_Duo",MMR_Duo!$O5,NA()))</f>
        <v>#N/A</v>
      </c>
      <c r="HQ95" s="87" t="e">
        <f>IF(Berechnungen!HQ$6="MMR",MMR!$O5,IF(Berechnungen!HQ$6="MMR_Duo",MMR_Duo!$O5,NA()))</f>
        <v>#N/A</v>
      </c>
      <c r="HR95" s="87" t="e">
        <f>IF(Berechnungen!HR$6="MMR",MMR!$O5,IF(Berechnungen!HR$6="MMR_Duo",MMR_Duo!$O5,NA()))</f>
        <v>#N/A</v>
      </c>
      <c r="HS95" s="87" t="e">
        <f>IF(Berechnungen!HS$6="MMR",MMR!$O5,IF(Berechnungen!HS$6="MMR_Duo",MMR_Duo!$O5,NA()))</f>
        <v>#N/A</v>
      </c>
      <c r="HT95" s="87" t="e">
        <f>IF(Berechnungen!HT$6="MMR",MMR!$O5,IF(Berechnungen!HT$6="MMR_Duo",MMR_Duo!$O5,NA()))</f>
        <v>#N/A</v>
      </c>
      <c r="HU95" s="87" t="e">
        <f>IF(Berechnungen!HU$6="MMR",MMR!$O5,IF(Berechnungen!HU$6="MMR_Duo",MMR_Duo!$O5,NA()))</f>
        <v>#N/A</v>
      </c>
      <c r="HV95" s="87" t="e">
        <f>IF(Berechnungen!HV$6="MMR",MMR!$O5,IF(Berechnungen!HV$6="MMR_Duo",MMR_Duo!$O5,NA()))</f>
        <v>#N/A</v>
      </c>
      <c r="HW95" s="87" t="e">
        <f>IF(Berechnungen!HW$6="MMR",MMR!$O5,IF(Berechnungen!HW$6="MMR_Duo",MMR_Duo!$O5,NA()))</f>
        <v>#N/A</v>
      </c>
      <c r="HX95" s="87" t="e">
        <f>IF(Berechnungen!HX$6="MMR",MMR!$O5,IF(Berechnungen!HX$6="MMR_Duo",MMR_Duo!$O5,NA()))</f>
        <v>#N/A</v>
      </c>
      <c r="HY95" s="87" t="e">
        <f>IF(Berechnungen!HY$6="MMR",MMR!$O5,IF(Berechnungen!HY$6="MMR_Duo",MMR_Duo!$O5,NA()))</f>
        <v>#N/A</v>
      </c>
      <c r="HZ95" s="87" t="e">
        <f>IF(Berechnungen!HZ$6="MMR",MMR!$O5,IF(Berechnungen!HZ$6="MMR_Duo",MMR_Duo!$O5,NA()))</f>
        <v>#N/A</v>
      </c>
      <c r="IA95" s="87" t="e">
        <f>IF(Berechnungen!IA$6="MMR",MMR!$O5,IF(Berechnungen!IA$6="MMR_Duo",MMR_Duo!$O5,NA()))</f>
        <v>#N/A</v>
      </c>
      <c r="IB95" s="87" t="e">
        <f>IF(Berechnungen!IB$6="MMR",MMR!$O5,IF(Berechnungen!IB$6="MMR_Duo",MMR_Duo!$O5,NA()))</f>
        <v>#N/A</v>
      </c>
      <c r="IC95" s="87" t="e">
        <f>IF(Berechnungen!IC$6="MMR",MMR!$O5,IF(Berechnungen!IC$6="MMR_Duo",MMR_Duo!$O5,NA()))</f>
        <v>#N/A</v>
      </c>
      <c r="ID95" s="87" t="e">
        <f>IF(Berechnungen!ID$6="MMR",MMR!$O5,IF(Berechnungen!ID$6="MMR_Duo",MMR_Duo!$O5,NA()))</f>
        <v>#N/A</v>
      </c>
      <c r="IE95" s="87" t="e">
        <f>IF(Berechnungen!IE$6="MMR",MMR!$O5,IF(Berechnungen!IE$6="MMR_Duo",MMR_Duo!$O5,NA()))</f>
        <v>#N/A</v>
      </c>
      <c r="IF95" s="87" t="e">
        <f>IF(Berechnungen!IF$6="MMR",MMR!$O5,IF(Berechnungen!IF$6="MMR_Duo",MMR_Duo!$O5,NA()))</f>
        <v>#N/A</v>
      </c>
      <c r="IG95" s="87" t="e">
        <f>IF(Berechnungen!IG$6="MMR",MMR!$O5,IF(Berechnungen!IG$6="MMR_Duo",MMR_Duo!$O5,NA()))</f>
        <v>#N/A</v>
      </c>
      <c r="IH95" s="87" t="e">
        <f>IF(Berechnungen!IH$6="MMR",MMR!$O5,IF(Berechnungen!IH$6="MMR_Duo",MMR_Duo!$O5,NA()))</f>
        <v>#N/A</v>
      </c>
      <c r="II95" s="87" t="e">
        <f>IF(Berechnungen!II$6="MMR",MMR!$O5,IF(Berechnungen!II$6="MMR_Duo",MMR_Duo!$O5,NA()))</f>
        <v>#N/A</v>
      </c>
      <c r="IJ95" s="87" t="e">
        <f>IF(Berechnungen!IJ$6="MMR",MMR!$O5,IF(Berechnungen!IJ$6="MMR_Duo",MMR_Duo!$O5,NA()))</f>
        <v>#N/A</v>
      </c>
      <c r="IK95" s="87" t="e">
        <f>IF(Berechnungen!IK$6="MMR",MMR!$O5,IF(Berechnungen!IK$6="MMR_Duo",MMR_Duo!$O5,NA()))</f>
        <v>#N/A</v>
      </c>
      <c r="IL95" s="87" t="e">
        <f>IF(Berechnungen!IL$6="MMR",MMR!$O5,IF(Berechnungen!IL$6="MMR_Duo",MMR_Duo!$O5,NA()))</f>
        <v>#N/A</v>
      </c>
      <c r="IM95" s="87" t="e">
        <f>IF(Berechnungen!IM$6="MMR",MMR!$O5,IF(Berechnungen!IM$6="MMR_Duo",MMR_Duo!$O5,NA()))</f>
        <v>#N/A</v>
      </c>
      <c r="IN95" s="87" t="e">
        <f>IF(Berechnungen!IN$6="MMR",MMR!$O5,IF(Berechnungen!IN$6="MMR_Duo",MMR_Duo!$O5,NA()))</f>
        <v>#N/A</v>
      </c>
      <c r="IO95" s="87" t="e">
        <f>IF(Berechnungen!IO$6="MMR",MMR!$O5,IF(Berechnungen!IO$6="MMR_Duo",MMR_Duo!$O5,NA()))</f>
        <v>#N/A</v>
      </c>
      <c r="IP95" s="87" t="e">
        <f>IF(Berechnungen!IP$6="MMR",MMR!$O5,IF(Berechnungen!IP$6="MMR_Duo",MMR_Duo!$O5,NA()))</f>
        <v>#N/A</v>
      </c>
      <c r="IQ95" s="87" t="e">
        <f>IF(Berechnungen!IQ$6="MMR",MMR!$O5,IF(Berechnungen!IQ$6="MMR_Duo",MMR_Duo!$O5,NA()))</f>
        <v>#N/A</v>
      </c>
      <c r="IR95" s="87" t="e">
        <f>IF(Berechnungen!IR$6="MMR",MMR!$O5,IF(Berechnungen!IR$6="MMR_Duo",MMR_Duo!$O5,NA()))</f>
        <v>#N/A</v>
      </c>
      <c r="IS95" s="87" t="e">
        <f>IF(Berechnungen!IS$6="MMR",MMR!$O5,IF(Berechnungen!IS$6="MMR_Duo",MMR_Duo!$O5,NA()))</f>
        <v>#N/A</v>
      </c>
      <c r="IT95" s="87" t="e">
        <f>IF(Berechnungen!IT$6="MMR",MMR!$O5,IF(Berechnungen!IT$6="MMR_Duo",MMR_Duo!$O5,NA()))</f>
        <v>#N/A</v>
      </c>
      <c r="IU95" s="87" t="e">
        <f>IF(Berechnungen!IU$6="MMR",MMR!$O5,IF(Berechnungen!IU$6="MMR_Duo",MMR_Duo!$O5,NA()))</f>
        <v>#N/A</v>
      </c>
      <c r="IV95" s="87" t="e">
        <f>IF(Berechnungen!IV$6="MMR",MMR!$O5,IF(Berechnungen!IV$6="MMR_Duo",MMR_Duo!$O5,NA()))</f>
        <v>#N/A</v>
      </c>
      <c r="IW95" s="87" t="e">
        <f>IF(Berechnungen!IW$6="MMR",MMR!$O5,IF(Berechnungen!IW$6="MMR_Duo",MMR_Duo!$O5,NA()))</f>
        <v>#N/A</v>
      </c>
      <c r="IX95" s="87" t="e">
        <f>IF(Berechnungen!IX$6="MMR",MMR!$O5,IF(Berechnungen!IX$6="MMR_Duo",MMR_Duo!$O5,NA()))</f>
        <v>#N/A</v>
      </c>
      <c r="IY95" s="87" t="e">
        <f>IF(Berechnungen!IY$6="MMR",MMR!$O5,IF(Berechnungen!IY$6="MMR_Duo",MMR_Duo!$O5,NA()))</f>
        <v>#N/A</v>
      </c>
      <c r="IZ95" s="87" t="e">
        <f>IF(Berechnungen!IZ$6="MMR",MMR!$O5,IF(Berechnungen!IZ$6="MMR_Duo",MMR_Duo!$O5,NA()))</f>
        <v>#N/A</v>
      </c>
      <c r="JA95" s="87" t="e">
        <f>IF(Berechnungen!JA$6="MMR",MMR!$O5,IF(Berechnungen!JA$6="MMR_Duo",MMR_Duo!$O5,NA()))</f>
        <v>#N/A</v>
      </c>
      <c r="JB95" s="87" t="e">
        <f>IF(Berechnungen!JB$6="MMR",MMR!$O5,IF(Berechnungen!JB$6="MMR_Duo",MMR_Duo!$O5,NA()))</f>
        <v>#N/A</v>
      </c>
      <c r="JC95" s="87" t="e">
        <f>IF(Berechnungen!JC$6="MMR",MMR!$O5,IF(Berechnungen!JC$6="MMR_Duo",MMR_Duo!$O5,NA()))</f>
        <v>#N/A</v>
      </c>
      <c r="JD95" s="87" t="e">
        <f>IF(Berechnungen!JD$6="MMR",MMR!$O5,IF(Berechnungen!JD$6="MMR_Duo",MMR_Duo!$O5,NA()))</f>
        <v>#N/A</v>
      </c>
      <c r="JE95" s="87" t="e">
        <f>IF(Berechnungen!JE$6="MMR",MMR!$O5,IF(Berechnungen!JE$6="MMR_Duo",MMR_Duo!$O5,NA()))</f>
        <v>#N/A</v>
      </c>
      <c r="JF95" s="87" t="e">
        <f>IF(Berechnungen!JF$6="MMR",MMR!$O5,IF(Berechnungen!JF$6="MMR_Duo",MMR_Duo!$O5,NA()))</f>
        <v>#N/A</v>
      </c>
      <c r="JG95" s="87" t="e">
        <f>IF(Berechnungen!JG$6="MMR",MMR!$O5,IF(Berechnungen!JG$6="MMR_Duo",MMR_Duo!$O5,NA()))</f>
        <v>#N/A</v>
      </c>
      <c r="JH95" s="87" t="e">
        <f>IF(Berechnungen!JH$6="MMR",MMR!$O5,IF(Berechnungen!JH$6="MMR_Duo",MMR_Duo!$O5,NA()))</f>
        <v>#N/A</v>
      </c>
      <c r="JI95" s="87" t="e">
        <f>IF(Berechnungen!JI$6="MMR",MMR!$O5,IF(Berechnungen!JI$6="MMR_Duo",MMR_Duo!$O5,NA()))</f>
        <v>#N/A</v>
      </c>
      <c r="JJ95" s="87" t="e">
        <f>IF(Berechnungen!JJ$6="MMR",MMR!$O5,IF(Berechnungen!JJ$6="MMR_Duo",MMR_Duo!$O5,NA()))</f>
        <v>#N/A</v>
      </c>
      <c r="JK95" s="87" t="e">
        <f>IF(Berechnungen!JK$6="MMR",MMR!$O5,IF(Berechnungen!JK$6="MMR_Duo",MMR_Duo!$O5,NA()))</f>
        <v>#N/A</v>
      </c>
      <c r="JL95" s="87" t="e">
        <f>IF(Berechnungen!JL$6="MMR",MMR!$O5,IF(Berechnungen!JL$6="MMR_Duo",MMR_Duo!$O5,NA()))</f>
        <v>#N/A</v>
      </c>
      <c r="JM95" s="87" t="e">
        <f>IF(Berechnungen!JM$6="MMR",MMR!$O5,IF(Berechnungen!JM$6="MMR_Duo",MMR_Duo!$O5,NA()))</f>
        <v>#N/A</v>
      </c>
      <c r="JN95" s="87" t="e">
        <f>IF(Berechnungen!JN$6="MMR",MMR!$O5,IF(Berechnungen!JN$6="MMR_Duo",MMR_Duo!$O5,NA()))</f>
        <v>#N/A</v>
      </c>
      <c r="JO95" s="87" t="e">
        <f>IF(Berechnungen!JO$6="MMR",MMR!$O5,IF(Berechnungen!JO$6="MMR_Duo",MMR_Duo!$O5,NA()))</f>
        <v>#N/A</v>
      </c>
      <c r="JP95" s="87" t="e">
        <f>IF(Berechnungen!JP$6="MMR",MMR!$O5,IF(Berechnungen!JP$6="MMR_Duo",MMR_Duo!$O5,NA()))</f>
        <v>#N/A</v>
      </c>
      <c r="JQ95" s="87" t="e">
        <f>IF(Berechnungen!JQ$6="MMR",MMR!$O5,IF(Berechnungen!JQ$6="MMR_Duo",MMR_Duo!$O5,NA()))</f>
        <v>#N/A</v>
      </c>
      <c r="JR95" s="87" t="e">
        <f>IF(Berechnungen!JR$6="MMR",MMR!$O5,IF(Berechnungen!JR$6="MMR_Duo",MMR_Duo!$O5,NA()))</f>
        <v>#N/A</v>
      </c>
      <c r="JS95" s="87" t="e">
        <f>IF(Berechnungen!JS$6="MMR",MMR!$O5,IF(Berechnungen!JS$6="MMR_Duo",MMR_Duo!$O5,NA()))</f>
        <v>#N/A</v>
      </c>
      <c r="JT95" s="87" t="e">
        <f>IF(Berechnungen!JT$6="MMR",MMR!$O5,IF(Berechnungen!JT$6="MMR_Duo",MMR_Duo!$O5,NA()))</f>
        <v>#N/A</v>
      </c>
      <c r="JU95" s="87" t="e">
        <f>IF(Berechnungen!JU$6="MMR",MMR!$O5,IF(Berechnungen!JU$6="MMR_Duo",MMR_Duo!$O5,NA()))</f>
        <v>#N/A</v>
      </c>
      <c r="JV95" s="87" t="e">
        <f>IF(Berechnungen!JV$6="MMR",MMR!$O5,IF(Berechnungen!JV$6="MMR_Duo",MMR_Duo!$O5,NA()))</f>
        <v>#N/A</v>
      </c>
      <c r="JW95" s="87" t="e">
        <f>IF(Berechnungen!JW$6="MMR",MMR!$O5,IF(Berechnungen!JW$6="MMR_Duo",MMR_Duo!$O5,NA()))</f>
        <v>#N/A</v>
      </c>
      <c r="JX95" s="87" t="e">
        <f>IF(Berechnungen!JX$6="MMR",MMR!$O5,IF(Berechnungen!JX$6="MMR_Duo",MMR_Duo!$O5,NA()))</f>
        <v>#N/A</v>
      </c>
      <c r="JY95" s="87" t="e">
        <f>IF(Berechnungen!JY$6="MMR",MMR!$O5,IF(Berechnungen!JY$6="MMR_Duo",MMR_Duo!$O5,NA()))</f>
        <v>#N/A</v>
      </c>
      <c r="JZ95" s="87" t="e">
        <f>IF(Berechnungen!JZ$6="MMR",MMR!$O5,IF(Berechnungen!JZ$6="MMR_Duo",MMR_Duo!$O5,NA()))</f>
        <v>#N/A</v>
      </c>
      <c r="KA95" s="87" t="e">
        <f>IF(Berechnungen!KA$6="MMR",MMR!$O5,IF(Berechnungen!KA$6="MMR_Duo",MMR_Duo!$O5,NA()))</f>
        <v>#N/A</v>
      </c>
      <c r="KB95" s="87" t="e">
        <f>IF(Berechnungen!KB$6="MMR",MMR!$O5,IF(Berechnungen!KB$6="MMR_Duo",MMR_Duo!$O5,NA()))</f>
        <v>#N/A</v>
      </c>
      <c r="KC95" s="87" t="e">
        <f>IF(Berechnungen!KC$6="MMR",MMR!$O5,IF(Berechnungen!KC$6="MMR_Duo",MMR_Duo!$O5,NA()))</f>
        <v>#N/A</v>
      </c>
      <c r="KD95" s="87" t="e">
        <f>IF(Berechnungen!KD$6="MMR",MMR!$O5,IF(Berechnungen!KD$6="MMR_Duo",MMR_Duo!$O5,NA()))</f>
        <v>#N/A</v>
      </c>
      <c r="KE95" s="87" t="e">
        <f>IF(Berechnungen!KE$6="MMR",MMR!$O5,IF(Berechnungen!KE$6="MMR_Duo",MMR_Duo!$O5,NA()))</f>
        <v>#N/A</v>
      </c>
      <c r="KF95" s="87" t="e">
        <f>IF(Berechnungen!KF$6="MMR",MMR!$O5,IF(Berechnungen!KF$6="MMR_Duo",MMR_Duo!$O5,NA()))</f>
        <v>#N/A</v>
      </c>
      <c r="KG95" s="87" t="e">
        <f>IF(Berechnungen!KG$6="MMR",MMR!$O5,IF(Berechnungen!KG$6="MMR_Duo",MMR_Duo!$O5,NA()))</f>
        <v>#N/A</v>
      </c>
      <c r="KH95" s="87" t="e">
        <f>IF(Berechnungen!KH$6="MMR",MMR!$O5,IF(Berechnungen!KH$6="MMR_Duo",MMR_Duo!$O5,NA()))</f>
        <v>#N/A</v>
      </c>
      <c r="KI95" s="87" t="e">
        <f>IF(Berechnungen!KI$6="MMR",MMR!$O5,IF(Berechnungen!KI$6="MMR_Duo",MMR_Duo!$O5,NA()))</f>
        <v>#N/A</v>
      </c>
      <c r="KJ95" s="87" t="e">
        <f>IF(Berechnungen!KJ$6="MMR",MMR!$O5,IF(Berechnungen!KJ$6="MMR_Duo",MMR_Duo!$O5,NA()))</f>
        <v>#N/A</v>
      </c>
      <c r="KK95" s="87" t="e">
        <f>IF(Berechnungen!KK$6="MMR",MMR!$O5,IF(Berechnungen!KK$6="MMR_Duo",MMR_Duo!$O5,NA()))</f>
        <v>#N/A</v>
      </c>
      <c r="KL95" s="87" t="e">
        <f>IF(Berechnungen!KL$6="MMR",MMR!$O5,IF(Berechnungen!KL$6="MMR_Duo",MMR_Duo!$O5,NA()))</f>
        <v>#N/A</v>
      </c>
      <c r="KM95" s="87" t="e">
        <f>IF(Berechnungen!KM$6="MMR",MMR!$O5,IF(Berechnungen!KM$6="MMR_Duo",MMR_Duo!$O5,NA()))</f>
        <v>#N/A</v>
      </c>
      <c r="KN95" s="87" t="e">
        <f>IF(Berechnungen!KN$6="MMR",MMR!$O5,IF(Berechnungen!KN$6="MMR_Duo",MMR_Duo!$O5,NA()))</f>
        <v>#N/A</v>
      </c>
      <c r="KO95" s="87" t="e">
        <f>IF(Berechnungen!KO$6="MMR",MMR!$O5,IF(Berechnungen!KO$6="MMR_Duo",MMR_Duo!$O5,NA()))</f>
        <v>#N/A</v>
      </c>
      <c r="KP95" s="87" t="e">
        <f>IF(Berechnungen!KP$6="MMR",MMR!$O5,IF(Berechnungen!KP$6="MMR_Duo",MMR_Duo!$O5,NA()))</f>
        <v>#N/A</v>
      </c>
      <c r="KQ95" s="87" t="e">
        <f>IF(Berechnungen!KQ$6="MMR",MMR!$O5,IF(Berechnungen!KQ$6="MMR_Duo",MMR_Duo!$O5,NA()))</f>
        <v>#N/A</v>
      </c>
      <c r="KR95" s="87" t="e">
        <f>IF(Berechnungen!KR$6="MMR",MMR!$O5,IF(Berechnungen!KR$6="MMR_Duo",MMR_Duo!$O5,NA()))</f>
        <v>#N/A</v>
      </c>
      <c r="KS95" s="87" t="e">
        <f>IF(Berechnungen!KS$6="MMR",MMR!$O5,IF(Berechnungen!KS$6="MMR_Duo",MMR_Duo!$O5,NA()))</f>
        <v>#N/A</v>
      </c>
      <c r="KT95" s="87" t="e">
        <f>IF(Berechnungen!KT$6="MMR",MMR!$O5,IF(Berechnungen!KT$6="MMR_Duo",MMR_Duo!$O5,NA()))</f>
        <v>#N/A</v>
      </c>
      <c r="KU95" s="87" t="e">
        <f>IF(Berechnungen!KU$6="MMR",MMR!$O5,IF(Berechnungen!KU$6="MMR_Duo",MMR_Duo!$O5,NA()))</f>
        <v>#N/A</v>
      </c>
      <c r="KV95" s="87" t="e">
        <f>IF(Berechnungen!KV$6="MMR",MMR!$O5,IF(Berechnungen!KV$6="MMR_Duo",MMR_Duo!$O5,NA()))</f>
        <v>#N/A</v>
      </c>
      <c r="KW95" s="87" t="e">
        <f>IF(Berechnungen!KW$6="MMR",MMR!$O5,IF(Berechnungen!KW$6="MMR_Duo",MMR_Duo!$O5,NA()))</f>
        <v>#N/A</v>
      </c>
      <c r="KX95" s="87" t="e">
        <f>IF(Berechnungen!KX$6="MMR",MMR!$O5,IF(Berechnungen!KX$6="MMR_Duo",MMR_Duo!$O5,NA()))</f>
        <v>#N/A</v>
      </c>
      <c r="KY95" s="87" t="e">
        <f>IF(Berechnungen!KY$6="MMR",MMR!$O5,IF(Berechnungen!KY$6="MMR_Duo",MMR_Duo!$O5,NA()))</f>
        <v>#N/A</v>
      </c>
      <c r="KZ95" s="87" t="e">
        <f>IF(Berechnungen!KZ$6="MMR",MMR!$O5,IF(Berechnungen!KZ$6="MMR_Duo",MMR_Duo!$O5,NA()))</f>
        <v>#N/A</v>
      </c>
      <c r="LA95" s="87" t="e">
        <f>IF(Berechnungen!LA$6="MMR",MMR!$O5,IF(Berechnungen!LA$6="MMR_Duo",MMR_Duo!$O5,NA()))</f>
        <v>#N/A</v>
      </c>
      <c r="LB95" s="87" t="e">
        <f>IF(Berechnungen!LB$6="MMR",MMR!$O5,IF(Berechnungen!LB$6="MMR_Duo",MMR_Duo!$O5,NA()))</f>
        <v>#N/A</v>
      </c>
      <c r="LC95" s="87" t="e">
        <f>IF(Berechnungen!LC$6="MMR",MMR!$O5,IF(Berechnungen!LC$6="MMR_Duo",MMR_Duo!$O5,NA()))</f>
        <v>#N/A</v>
      </c>
      <c r="LD95" s="87" t="e">
        <f>IF(Berechnungen!LD$6="MMR",MMR!$O5,IF(Berechnungen!LD$6="MMR_Duo",MMR_Duo!$O5,NA()))</f>
        <v>#N/A</v>
      </c>
      <c r="LE95" s="87" t="e">
        <f>IF(Berechnungen!LE$6="MMR",MMR!$O5,IF(Berechnungen!LE$6="MMR_Duo",MMR_Duo!$O5,NA()))</f>
        <v>#N/A</v>
      </c>
      <c r="LF95" s="87" t="e">
        <f>IF(Berechnungen!LF$6="MMR",MMR!$O5,IF(Berechnungen!LF$6="MMR_Duo",MMR_Duo!$O5,NA()))</f>
        <v>#N/A</v>
      </c>
      <c r="LG95" s="87" t="e">
        <f>IF(Berechnungen!LG$6="MMR",MMR!$O5,IF(Berechnungen!LG$6="MMR_Duo",MMR_Duo!$O5,NA()))</f>
        <v>#N/A</v>
      </c>
      <c r="LH95" s="87" t="e">
        <f>IF(Berechnungen!LH$6="MMR",MMR!$O5,IF(Berechnungen!LH$6="MMR_Duo",MMR_Duo!$O5,NA()))</f>
        <v>#N/A</v>
      </c>
      <c r="LI95" s="87" t="e">
        <f>IF(Berechnungen!LI$6="MMR",MMR!$O5,IF(Berechnungen!LI$6="MMR_Duo",MMR_Duo!$O5,NA()))</f>
        <v>#N/A</v>
      </c>
      <c r="LJ95" s="87" t="e">
        <f>IF(Berechnungen!LJ$6="MMR",MMR!$O5,IF(Berechnungen!LJ$6="MMR_Duo",MMR_Duo!$O5,NA()))</f>
        <v>#N/A</v>
      </c>
      <c r="LK95" s="87" t="e">
        <f>IF(Berechnungen!LK$6="MMR",MMR!$O5,IF(Berechnungen!LK$6="MMR_Duo",MMR_Duo!$O5,NA()))</f>
        <v>#N/A</v>
      </c>
      <c r="LL95" s="87" t="e">
        <f>IF(Berechnungen!LL$6="MMR",MMR!$O5,IF(Berechnungen!LL$6="MMR_Duo",MMR_Duo!$O5,NA()))</f>
        <v>#N/A</v>
      </c>
      <c r="LM95" s="87" t="e">
        <f>IF(Berechnungen!LM$6="MMR",MMR!$O5,IF(Berechnungen!LM$6="MMR_Duo",MMR_Duo!$O5,NA()))</f>
        <v>#N/A</v>
      </c>
      <c r="LN95" s="87" t="e">
        <f>IF(Berechnungen!LN$6="MMR",MMR!$O5,IF(Berechnungen!LN$6="MMR_Duo",MMR_Duo!$O5,NA()))</f>
        <v>#N/A</v>
      </c>
      <c r="LO95" s="87" t="e">
        <f>IF(Berechnungen!LO$6="MMR",MMR!$O5,IF(Berechnungen!LO$6="MMR_Duo",MMR_Duo!$O5,NA()))</f>
        <v>#N/A</v>
      </c>
      <c r="LP95" s="87" t="e">
        <f>IF(Berechnungen!LP$6="MMR",MMR!$O5,IF(Berechnungen!LP$6="MMR_Duo",MMR_Duo!$O5,NA()))</f>
        <v>#N/A</v>
      </c>
      <c r="LQ95" s="87" t="e">
        <f>IF(Berechnungen!LQ$6="MMR",MMR!$O5,IF(Berechnungen!LQ$6="MMR_Duo",MMR_Duo!$O5,NA()))</f>
        <v>#N/A</v>
      </c>
      <c r="LR95" s="87" t="e">
        <f>IF(Berechnungen!LR$6="MMR",MMR!$O5,IF(Berechnungen!LR$6="MMR_Duo",MMR_Duo!$O5,NA()))</f>
        <v>#N/A</v>
      </c>
      <c r="LS95" s="87" t="e">
        <f>IF(Berechnungen!LS$6="MMR",MMR!$O5,IF(Berechnungen!LS$6="MMR_Duo",MMR_Duo!$O5,NA()))</f>
        <v>#N/A</v>
      </c>
      <c r="LT95" s="87" t="e">
        <f>IF(Berechnungen!LT$6="MMR",MMR!$O5,IF(Berechnungen!LT$6="MMR_Duo",MMR_Duo!$O5,NA()))</f>
        <v>#N/A</v>
      </c>
      <c r="LU95" s="87" t="e">
        <f>IF(Berechnungen!LU$6="MMR",MMR!$O5,IF(Berechnungen!LU$6="MMR_Duo",MMR_Duo!$O5,NA()))</f>
        <v>#N/A</v>
      </c>
      <c r="LV95" s="87" t="e">
        <f>IF(Berechnungen!LV$6="MMR",MMR!$O5,IF(Berechnungen!LV$6="MMR_Duo",MMR_Duo!$O5,NA()))</f>
        <v>#N/A</v>
      </c>
      <c r="LW95" s="87" t="e">
        <f>IF(Berechnungen!LW$6="MMR",MMR!$O5,IF(Berechnungen!LW$6="MMR_Duo",MMR_Duo!$O5,NA()))</f>
        <v>#N/A</v>
      </c>
      <c r="LX95" s="87" t="e">
        <f>IF(Berechnungen!LX$6="MMR",MMR!$O5,IF(Berechnungen!LX$6="MMR_Duo",MMR_Duo!$O5,NA()))</f>
        <v>#N/A</v>
      </c>
      <c r="LY95" s="87" t="e">
        <f>IF(Berechnungen!LY$6="MMR",MMR!$O5,IF(Berechnungen!LY$6="MMR_Duo",MMR_Duo!$O5,NA()))</f>
        <v>#N/A</v>
      </c>
      <c r="LZ95" s="87" t="e">
        <f>IF(Berechnungen!LZ$6="MMR",MMR!$O5,IF(Berechnungen!LZ$6="MMR_Duo",MMR_Duo!$O5,NA()))</f>
        <v>#N/A</v>
      </c>
      <c r="MA95" s="87" t="e">
        <f>IF(Berechnungen!MA$6="MMR",MMR!$O5,IF(Berechnungen!MA$6="MMR_Duo",MMR_Duo!$O5,NA()))</f>
        <v>#N/A</v>
      </c>
      <c r="MB95" s="87" t="e">
        <f>IF(Berechnungen!MB$6="MMR",MMR!$O5,IF(Berechnungen!MB$6="MMR_Duo",MMR_Duo!$O5,NA()))</f>
        <v>#N/A</v>
      </c>
      <c r="MC95" s="87" t="e">
        <f>IF(Berechnungen!MC$6="MMR",MMR!$O5,IF(Berechnungen!MC$6="MMR_Duo",MMR_Duo!$O5,NA()))</f>
        <v>#N/A</v>
      </c>
      <c r="MD95" s="87" t="e">
        <f>IF(Berechnungen!MD$6="MMR",MMR!$O5,IF(Berechnungen!MD$6="MMR_Duo",MMR_Duo!$O5,NA()))</f>
        <v>#N/A</v>
      </c>
      <c r="ME95" s="87" t="e">
        <f>IF(Berechnungen!ME$6="MMR",MMR!$O5,IF(Berechnungen!ME$6="MMR_Duo",MMR_Duo!$O5,NA()))</f>
        <v>#N/A</v>
      </c>
      <c r="MF95" s="87" t="e">
        <f>IF(Berechnungen!MF$6="MMR",MMR!$O5,IF(Berechnungen!MF$6="MMR_Duo",MMR_Duo!$O5,NA()))</f>
        <v>#N/A</v>
      </c>
      <c r="MG95" s="87" t="e">
        <f>IF(Berechnungen!MG$6="MMR",MMR!$O5,IF(Berechnungen!MG$6="MMR_Duo",MMR_Duo!$O5,NA()))</f>
        <v>#N/A</v>
      </c>
      <c r="MH95" s="87" t="e">
        <f>IF(Berechnungen!MH$6="MMR",MMR!$O5,IF(Berechnungen!MH$6="MMR_Duo",MMR_Duo!$O5,NA()))</f>
        <v>#N/A</v>
      </c>
      <c r="MI95" s="87" t="e">
        <f>IF(Berechnungen!MI$6="MMR",MMR!$O5,IF(Berechnungen!MI$6="MMR_Duo",MMR_Duo!$O5,NA()))</f>
        <v>#N/A</v>
      </c>
      <c r="MJ95" s="87" t="e">
        <f>IF(Berechnungen!MJ$6="MMR",MMR!$O5,IF(Berechnungen!MJ$6="MMR_Duo",MMR_Duo!$O5,NA()))</f>
        <v>#N/A</v>
      </c>
      <c r="MK95" s="87" t="e">
        <f>IF(Berechnungen!MK$6="MMR",MMR!$O5,IF(Berechnungen!MK$6="MMR_Duo",MMR_Duo!$O5,NA()))</f>
        <v>#N/A</v>
      </c>
      <c r="ML95" s="87" t="e">
        <f>IF(Berechnungen!ML$6="MMR",MMR!$O5,IF(Berechnungen!ML$6="MMR_Duo",MMR_Duo!$O5,NA()))</f>
        <v>#N/A</v>
      </c>
      <c r="MM95" s="87" t="e">
        <f>IF(Berechnungen!MM$6="MMR",MMR!$O5,IF(Berechnungen!MM$6="MMR_Duo",MMR_Duo!$O5,NA()))</f>
        <v>#N/A</v>
      </c>
      <c r="MN95" s="87" t="e">
        <f>IF(Berechnungen!MN$6="MMR",MMR!$O5,IF(Berechnungen!MN$6="MMR_Duo",MMR_Duo!$O5,NA()))</f>
        <v>#N/A</v>
      </c>
      <c r="MO95" s="87" t="e">
        <f>IF(Berechnungen!MO$6="MMR",MMR!$O5,IF(Berechnungen!MO$6="MMR_Duo",MMR_Duo!$O5,NA()))</f>
        <v>#N/A</v>
      </c>
      <c r="MP95" s="87" t="e">
        <f>IF(Berechnungen!MP$6="MMR",MMR!$O5,IF(Berechnungen!MP$6="MMR_Duo",MMR_Duo!$O5,NA()))</f>
        <v>#N/A</v>
      </c>
      <c r="MQ95" s="87" t="e">
        <f>IF(Berechnungen!MQ$6="MMR",MMR!$O5,IF(Berechnungen!MQ$6="MMR_Duo",MMR_Duo!$O5,NA()))</f>
        <v>#N/A</v>
      </c>
      <c r="MR95" s="87" t="e">
        <f>IF(Berechnungen!MR$6="MMR",MMR!$O5,IF(Berechnungen!MR$6="MMR_Duo",MMR_Duo!$O5,NA()))</f>
        <v>#N/A</v>
      </c>
      <c r="MS95" s="87" t="e">
        <f>IF(Berechnungen!MS$6="MMR",MMR!$O5,IF(Berechnungen!MS$6="MMR_Duo",MMR_Duo!$O5,NA()))</f>
        <v>#N/A</v>
      </c>
      <c r="MT95" s="87" t="e">
        <f>IF(Berechnungen!MT$6="MMR",MMR!$O5,IF(Berechnungen!MT$6="MMR_Duo",MMR_Duo!$O5,NA()))</f>
        <v>#N/A</v>
      </c>
      <c r="MU95" s="87" t="e">
        <f>IF(Berechnungen!MU$6="MMR",MMR!$O5,IF(Berechnungen!MU$6="MMR_Duo",MMR_Duo!$O5,NA()))</f>
        <v>#N/A</v>
      </c>
      <c r="MV95" s="87" t="e">
        <f>IF(Berechnungen!MV$6="MMR",MMR!$O5,IF(Berechnungen!MV$6="MMR_Duo",MMR_Duo!$O5,NA()))</f>
        <v>#N/A</v>
      </c>
      <c r="MW95" s="87" t="e">
        <f>IF(Berechnungen!MW$6="MMR",MMR!$O5,IF(Berechnungen!MW$6="MMR_Duo",MMR_Duo!$O5,NA()))</f>
        <v>#N/A</v>
      </c>
      <c r="MX95" s="87" t="e">
        <f>IF(Berechnungen!MX$6="MMR",MMR!$O5,IF(Berechnungen!MX$6="MMR_Duo",MMR_Duo!$O5,NA()))</f>
        <v>#N/A</v>
      </c>
      <c r="MY95" s="87" t="e">
        <f>IF(Berechnungen!MY$6="MMR",MMR!$O5,IF(Berechnungen!MY$6="MMR_Duo",MMR_Duo!$O5,NA()))</f>
        <v>#N/A</v>
      </c>
      <c r="MZ95" s="87" t="e">
        <f>IF(Berechnungen!MZ$6="MMR",MMR!$O5,IF(Berechnungen!MZ$6="MMR_Duo",MMR_Duo!$O5,NA()))</f>
        <v>#N/A</v>
      </c>
      <c r="NA95" s="87" t="e">
        <f>IF(Berechnungen!NA$6="MMR",MMR!$O5,IF(Berechnungen!NA$6="MMR_Duo",MMR_Duo!$O5,NA()))</f>
        <v>#N/A</v>
      </c>
      <c r="NB95" s="87" t="e">
        <f>IF(Berechnungen!NB$6="MMR",MMR!$O5,IF(Berechnungen!NB$6="MMR_Duo",MMR_Duo!$O5,NA()))</f>
        <v>#N/A</v>
      </c>
      <c r="NC95" s="87" t="e">
        <f>IF(Berechnungen!NC$6="MMR",MMR!$O5,IF(Berechnungen!NC$6="MMR_Duo",MMR_Duo!$O5,NA()))</f>
        <v>#N/A</v>
      </c>
      <c r="ND95" s="87" t="e">
        <f>IF(Berechnungen!ND$6="MMR",MMR!$O5,IF(Berechnungen!ND$6="MMR_Duo",MMR_Duo!$O5,NA()))</f>
        <v>#N/A</v>
      </c>
      <c r="NE95" s="87" t="e">
        <f>IF(Berechnungen!NE$6="MMR",MMR!$O5,IF(Berechnungen!NE$6="MMR_Duo",MMR_Duo!$O5,NA()))</f>
        <v>#N/A</v>
      </c>
      <c r="NF95" s="87" t="e">
        <f>IF(Berechnungen!NF$6="MMR",MMR!$O5,IF(Berechnungen!NF$6="MMR_Duo",MMR_Duo!$O5,NA()))</f>
        <v>#N/A</v>
      </c>
      <c r="NG95" s="87" t="e">
        <f>IF(Berechnungen!NG$6="MMR",MMR!$O5,IF(Berechnungen!NG$6="MMR_Duo",MMR_Duo!$O5,NA()))</f>
        <v>#N/A</v>
      </c>
      <c r="NH95" s="87" t="e">
        <f>IF(Berechnungen!NH$6="MMR",MMR!$O5,IF(Berechnungen!NH$6="MMR_Duo",MMR_Duo!$O5,NA()))</f>
        <v>#N/A</v>
      </c>
      <c r="NI95" s="87" t="e">
        <f>IF(Berechnungen!NI$6="MMR",MMR!$O5,IF(Berechnungen!NI$6="MMR_Duo",MMR_Duo!$O5,NA()))</f>
        <v>#N/A</v>
      </c>
      <c r="NJ95" s="87" t="e">
        <f>IF(Berechnungen!NJ$6="MMR",MMR!$O5,IF(Berechnungen!NJ$6="MMR_Duo",MMR_Duo!$O5,NA()))</f>
        <v>#N/A</v>
      </c>
      <c r="NK95" s="87" t="e">
        <f>IF(Berechnungen!NK$6="MMR",MMR!$O5,IF(Berechnungen!NK$6="MMR_Duo",MMR_Duo!$O5,NA()))</f>
        <v>#N/A</v>
      </c>
      <c r="NL95" s="87" t="e">
        <f>IF(Berechnungen!NL$6="MMR",MMR!$O5,IF(Berechnungen!NL$6="MMR_Duo",MMR_Duo!$O5,NA()))</f>
        <v>#N/A</v>
      </c>
      <c r="NM95" s="87" t="e">
        <f>IF(Berechnungen!NM$6="MMR",MMR!$O5,IF(Berechnungen!NM$6="MMR_Duo",MMR_Duo!$O5,NA()))</f>
        <v>#N/A</v>
      </c>
      <c r="NN95" s="87" t="e">
        <f>IF(Berechnungen!NN$6="MMR",MMR!$O5,IF(Berechnungen!NN$6="MMR_Duo",MMR_Duo!$O5,NA()))</f>
        <v>#N/A</v>
      </c>
      <c r="NO95" s="87" t="e">
        <f>IF(Berechnungen!NO$6="MMR",MMR!$O5,IF(Berechnungen!NO$6="MMR_Duo",MMR_Duo!$O5,NA()))</f>
        <v>#N/A</v>
      </c>
      <c r="NP95" s="87" t="e">
        <f>IF(Berechnungen!NP$6="MMR",MMR!$O5,IF(Berechnungen!NP$6="MMR_Duo",MMR_Duo!$O5,NA()))</f>
        <v>#N/A</v>
      </c>
      <c r="NQ95" s="87" t="e">
        <f>IF(Berechnungen!NQ$6="MMR",MMR!$O5,IF(Berechnungen!NQ$6="MMR_Duo",MMR_Duo!$O5,NA()))</f>
        <v>#N/A</v>
      </c>
      <c r="NR95" s="87" t="e">
        <f>IF(Berechnungen!NR$6="MMR",MMR!$O5,IF(Berechnungen!NR$6="MMR_Duo",MMR_Duo!$O5,NA()))</f>
        <v>#N/A</v>
      </c>
      <c r="NS95" s="87" t="e">
        <f>IF(Berechnungen!NS$6="MMR",MMR!$O5,IF(Berechnungen!NS$6="MMR_Duo",MMR_Duo!$O5,NA()))</f>
        <v>#N/A</v>
      </c>
      <c r="NT95" s="87" t="e">
        <f>IF(Berechnungen!NT$6="MMR",MMR!$O5,IF(Berechnungen!NT$6="MMR_Duo",MMR_Duo!$O5,NA()))</f>
        <v>#N/A</v>
      </c>
      <c r="NU95" s="87" t="e">
        <f>IF(Berechnungen!NU$6="MMR",MMR!$O5,IF(Berechnungen!NU$6="MMR_Duo",MMR_Duo!$O5,NA()))</f>
        <v>#N/A</v>
      </c>
      <c r="NV95" s="87" t="e">
        <f>IF(Berechnungen!NV$6="MMR",MMR!$O5,IF(Berechnungen!NV$6="MMR_Duo",MMR_Duo!$O5,NA()))</f>
        <v>#N/A</v>
      </c>
      <c r="NW95" s="87" t="e">
        <f>IF(Berechnungen!NW$6="MMR",MMR!$O5,IF(Berechnungen!NW$6="MMR_Duo",MMR_Duo!$O5,NA()))</f>
        <v>#N/A</v>
      </c>
      <c r="NX95" s="87" t="e">
        <f>IF(Berechnungen!NX$6="MMR",MMR!$O5,IF(Berechnungen!NX$6="MMR_Duo",MMR_Duo!$O5,NA()))</f>
        <v>#N/A</v>
      </c>
      <c r="NY95" s="87" t="e">
        <f>IF(Berechnungen!NY$6="MMR",MMR!$O5,IF(Berechnungen!NY$6="MMR_Duo",MMR_Duo!$O5,NA()))</f>
        <v>#N/A</v>
      </c>
      <c r="NZ95" s="87" t="e">
        <f>IF(Berechnungen!NZ$6="MMR",MMR!$O5,IF(Berechnungen!NZ$6="MMR_Duo",MMR_Duo!$O5,NA()))</f>
        <v>#N/A</v>
      </c>
      <c r="OA95" s="87" t="e">
        <f>IF(Berechnungen!OA$6="MMR",MMR!$O5,IF(Berechnungen!OA$6="MMR_Duo",MMR_Duo!$O5,NA()))</f>
        <v>#N/A</v>
      </c>
      <c r="OB95" s="87" t="e">
        <f>IF(Berechnungen!OB$6="MMR",MMR!$O5,IF(Berechnungen!OB$6="MMR_Duo",MMR_Duo!$O5,NA()))</f>
        <v>#N/A</v>
      </c>
      <c r="OC95" s="87" t="e">
        <f>IF(Berechnungen!OC$6="MMR",MMR!$O5,IF(Berechnungen!OC$6="MMR_Duo",MMR_Duo!$O5,NA()))</f>
        <v>#N/A</v>
      </c>
      <c r="OD95" s="87" t="e">
        <f>IF(Berechnungen!OD$6="MMR",MMR!$O5,IF(Berechnungen!OD$6="MMR_Duo",MMR_Duo!$O5,NA()))</f>
        <v>#N/A</v>
      </c>
      <c r="OE95" s="87" t="e">
        <f>IF(Berechnungen!OE$6="MMR",MMR!$O5,IF(Berechnungen!OE$6="MMR_Duo",MMR_Duo!$O5,NA()))</f>
        <v>#N/A</v>
      </c>
      <c r="OF95" s="87" t="e">
        <f>IF(Berechnungen!OF$6="MMR",MMR!$O5,IF(Berechnungen!OF$6="MMR_Duo",MMR_Duo!$O5,NA()))</f>
        <v>#N/A</v>
      </c>
      <c r="OG95" s="87" t="e">
        <f>IF(Berechnungen!OG$6="MMR",MMR!$O5,IF(Berechnungen!OG$6="MMR_Duo",MMR_Duo!$O5,NA()))</f>
        <v>#N/A</v>
      </c>
      <c r="OH95" s="87" t="e">
        <f>IF(Berechnungen!OH$6="MMR",MMR!$O5,IF(Berechnungen!OH$6="MMR_Duo",MMR_Duo!$O5,NA()))</f>
        <v>#N/A</v>
      </c>
      <c r="OI95" s="87" t="e">
        <f>IF(Berechnungen!OI$6="MMR",MMR!$O5,IF(Berechnungen!OI$6="MMR_Duo",MMR_Duo!$O5,NA()))</f>
        <v>#N/A</v>
      </c>
      <c r="OJ95" s="87" t="e">
        <f>IF(Berechnungen!OJ$6="MMR",MMR!$O5,IF(Berechnungen!OJ$6="MMR_Duo",MMR_Duo!$O5,NA()))</f>
        <v>#N/A</v>
      </c>
      <c r="OK95" s="87" t="e">
        <f>IF(Berechnungen!OK$6="MMR",MMR!$O5,IF(Berechnungen!OK$6="MMR_Duo",MMR_Duo!$O5,NA()))</f>
        <v>#N/A</v>
      </c>
      <c r="OL95" s="87" t="e">
        <f>IF(Berechnungen!OL$6="MMR",MMR!$O5,IF(Berechnungen!OL$6="MMR_Duo",MMR_Duo!$O5,NA()))</f>
        <v>#N/A</v>
      </c>
      <c r="OM95" s="87" t="e">
        <f>IF(Berechnungen!OM$6="MMR",MMR!$O5,IF(Berechnungen!OM$6="MMR_Duo",MMR_Duo!$O5,NA()))</f>
        <v>#N/A</v>
      </c>
    </row>
    <row r="96" spans="2:403" x14ac:dyDescent="0.3">
      <c r="B96" s="84">
        <v>32</v>
      </c>
      <c r="C96" s="85" t="s">
        <v>308</v>
      </c>
      <c r="D96" s="87" t="e">
        <f>IF(Berechnungen!D$6="MMR",MMR!$O6,IF(Berechnungen!D$6="MMR_Duo",MMR_Duo!$O6,NA()))</f>
        <v>#N/A</v>
      </c>
      <c r="E96" s="87" t="e">
        <f>IF(Berechnungen!E$6="MMR",MMR!$O6,IF(Berechnungen!E$6="MMR_Duo",MMR_Duo!$O6,NA()))</f>
        <v>#N/A</v>
      </c>
      <c r="F96" s="87" t="e">
        <f>IF(Berechnungen!F$6="MMR",MMR!$O6,IF(Berechnungen!F$6="MMR_Duo",MMR_Duo!$O6,NA()))</f>
        <v>#N/A</v>
      </c>
      <c r="G96" s="87" t="e">
        <f>IF(Berechnungen!G$6="MMR",MMR!$O6,IF(Berechnungen!G$6="MMR_Duo",MMR_Duo!$O6,NA()))</f>
        <v>#N/A</v>
      </c>
      <c r="H96" s="87" t="e">
        <f>IF(Berechnungen!H$6="MMR",MMR!$O6,IF(Berechnungen!H$6="MMR_Duo",MMR_Duo!$O6,NA()))</f>
        <v>#N/A</v>
      </c>
      <c r="I96" s="87" t="e">
        <f>IF(Berechnungen!I$6="MMR",MMR!$O6,IF(Berechnungen!I$6="MMR_Duo",MMR_Duo!$O6,NA()))</f>
        <v>#N/A</v>
      </c>
      <c r="J96" s="87" t="e">
        <f>IF(Berechnungen!J$6="MMR",MMR!$O6,IF(Berechnungen!J$6="MMR_Duo",MMR_Duo!$O6,NA()))</f>
        <v>#N/A</v>
      </c>
      <c r="K96" s="87" t="e">
        <f>IF(Berechnungen!K$6="MMR",MMR!$O6,IF(Berechnungen!K$6="MMR_Duo",MMR_Duo!$O6,NA()))</f>
        <v>#N/A</v>
      </c>
      <c r="L96" s="87" t="e">
        <f>IF(Berechnungen!L$6="MMR",MMR!$O6,IF(Berechnungen!L$6="MMR_Duo",MMR_Duo!$O6,NA()))</f>
        <v>#N/A</v>
      </c>
      <c r="M96" s="87" t="e">
        <f>IF(Berechnungen!M$6="MMR",MMR!$O6,IF(Berechnungen!M$6="MMR_Duo",MMR_Duo!$O6,NA()))</f>
        <v>#N/A</v>
      </c>
      <c r="N96" s="87" t="e">
        <f>IF(Berechnungen!N$6="MMR",MMR!$O6,IF(Berechnungen!N$6="MMR_Duo",MMR_Duo!$O6,NA()))</f>
        <v>#N/A</v>
      </c>
      <c r="O96" s="87" t="e">
        <f>IF(Berechnungen!O$6="MMR",MMR!$O6,IF(Berechnungen!O$6="MMR_Duo",MMR_Duo!$O6,NA()))</f>
        <v>#N/A</v>
      </c>
      <c r="P96" s="87" t="e">
        <f>IF(Berechnungen!P$6="MMR",MMR!$O6,IF(Berechnungen!P$6="MMR_Duo",MMR_Duo!$O6,NA()))</f>
        <v>#N/A</v>
      </c>
      <c r="Q96" s="87" t="e">
        <f>IF(Berechnungen!Q$6="MMR",MMR!$O6,IF(Berechnungen!Q$6="MMR_Duo",MMR_Duo!$O6,NA()))</f>
        <v>#N/A</v>
      </c>
      <c r="R96" s="87" t="e">
        <f>IF(Berechnungen!R$6="MMR",MMR!$O6,IF(Berechnungen!R$6="MMR_Duo",MMR_Duo!$O6,NA()))</f>
        <v>#N/A</v>
      </c>
      <c r="S96" s="87" t="e">
        <f>IF(Berechnungen!S$6="MMR",MMR!$O6,IF(Berechnungen!S$6="MMR_Duo",MMR_Duo!$O6,NA()))</f>
        <v>#N/A</v>
      </c>
      <c r="T96" s="87" t="e">
        <f>IF(Berechnungen!T$6="MMR",MMR!$O6,IF(Berechnungen!T$6="MMR_Duo",MMR_Duo!$O6,NA()))</f>
        <v>#N/A</v>
      </c>
      <c r="U96" s="87" t="e">
        <f>IF(Berechnungen!U$6="MMR",MMR!$O6,IF(Berechnungen!U$6="MMR_Duo",MMR_Duo!$O6,NA()))</f>
        <v>#N/A</v>
      </c>
      <c r="V96" s="87" t="e">
        <f>IF(Berechnungen!V$6="MMR",MMR!$O6,IF(Berechnungen!V$6="MMR_Duo",MMR_Duo!$O6,NA()))</f>
        <v>#N/A</v>
      </c>
      <c r="W96" s="87" t="e">
        <f>IF(Berechnungen!W$6="MMR",MMR!$O6,IF(Berechnungen!W$6="MMR_Duo",MMR_Duo!$O6,NA()))</f>
        <v>#N/A</v>
      </c>
      <c r="X96" s="87" t="e">
        <f>IF(Berechnungen!X$6="MMR",MMR!$O6,IF(Berechnungen!X$6="MMR_Duo",MMR_Duo!$O6,NA()))</f>
        <v>#N/A</v>
      </c>
      <c r="Y96" s="87" t="e">
        <f>IF(Berechnungen!Y$6="MMR",MMR!$O6,IF(Berechnungen!Y$6="MMR_Duo",MMR_Duo!$O6,NA()))</f>
        <v>#N/A</v>
      </c>
      <c r="Z96" s="87" t="e">
        <f>IF(Berechnungen!Z$6="MMR",MMR!$O6,IF(Berechnungen!Z$6="MMR_Duo",MMR_Duo!$O6,NA()))</f>
        <v>#N/A</v>
      </c>
      <c r="AA96" s="87" t="e">
        <f>IF(Berechnungen!AA$6="MMR",MMR!$O6,IF(Berechnungen!AA$6="MMR_Duo",MMR_Duo!$O6,NA()))</f>
        <v>#N/A</v>
      </c>
      <c r="AB96" s="87" t="e">
        <f>IF(Berechnungen!AB$6="MMR",MMR!$O6,IF(Berechnungen!AB$6="MMR_Duo",MMR_Duo!$O6,NA()))</f>
        <v>#N/A</v>
      </c>
      <c r="AC96" s="87" t="e">
        <f>IF(Berechnungen!AC$6="MMR",MMR!$O6,IF(Berechnungen!AC$6="MMR_Duo",MMR_Duo!$O6,NA()))</f>
        <v>#N/A</v>
      </c>
      <c r="AD96" s="87" t="e">
        <f>IF(Berechnungen!AD$6="MMR",MMR!$O6,IF(Berechnungen!AD$6="MMR_Duo",MMR_Duo!$O6,NA()))</f>
        <v>#N/A</v>
      </c>
      <c r="AE96" s="87" t="e">
        <f>IF(Berechnungen!AE$6="MMR",MMR!$O6,IF(Berechnungen!AE$6="MMR_Duo",MMR_Duo!$O6,NA()))</f>
        <v>#N/A</v>
      </c>
      <c r="AF96" s="87" t="e">
        <f>IF(Berechnungen!AF$6="MMR",MMR!$O6,IF(Berechnungen!AF$6="MMR_Duo",MMR_Duo!$O6,NA()))</f>
        <v>#N/A</v>
      </c>
      <c r="AG96" s="87" t="e">
        <f>IF(Berechnungen!AG$6="MMR",MMR!$O6,IF(Berechnungen!AG$6="MMR_Duo",MMR_Duo!$O6,NA()))</f>
        <v>#N/A</v>
      </c>
      <c r="AH96" s="87" t="e">
        <f>IF(Berechnungen!AH$6="MMR",MMR!$O6,IF(Berechnungen!AH$6="MMR_Duo",MMR_Duo!$O6,NA()))</f>
        <v>#N/A</v>
      </c>
      <c r="AI96" s="87" t="e">
        <f>IF(Berechnungen!AI$6="MMR",MMR!$O6,IF(Berechnungen!AI$6="MMR_Duo",MMR_Duo!$O6,NA()))</f>
        <v>#N/A</v>
      </c>
      <c r="AJ96" s="87" t="e">
        <f>IF(Berechnungen!AJ$6="MMR",MMR!$O6,IF(Berechnungen!AJ$6="MMR_Duo",MMR_Duo!$O6,NA()))</f>
        <v>#N/A</v>
      </c>
      <c r="AK96" s="87" t="e">
        <f>IF(Berechnungen!AK$6="MMR",MMR!$O6,IF(Berechnungen!AK$6="MMR_Duo",MMR_Duo!$O6,NA()))</f>
        <v>#N/A</v>
      </c>
      <c r="AL96" s="87" t="e">
        <f>IF(Berechnungen!AL$6="MMR",MMR!$O6,IF(Berechnungen!AL$6="MMR_Duo",MMR_Duo!$O6,NA()))</f>
        <v>#N/A</v>
      </c>
      <c r="AM96" s="87" t="e">
        <f>IF(Berechnungen!AM$6="MMR",MMR!$O6,IF(Berechnungen!AM$6="MMR_Duo",MMR_Duo!$O6,NA()))</f>
        <v>#N/A</v>
      </c>
      <c r="AN96" s="87" t="e">
        <f>IF(Berechnungen!AN$6="MMR",MMR!$O6,IF(Berechnungen!AN$6="MMR_Duo",MMR_Duo!$O6,NA()))</f>
        <v>#N/A</v>
      </c>
      <c r="AO96" s="87" t="e">
        <f>IF(Berechnungen!AO$6="MMR",MMR!$O6,IF(Berechnungen!AO$6="MMR_Duo",MMR_Duo!$O6,NA()))</f>
        <v>#N/A</v>
      </c>
      <c r="AP96" s="87" t="e">
        <f>IF(Berechnungen!AP$6="MMR",MMR!$O6,IF(Berechnungen!AP$6="MMR_Duo",MMR_Duo!$O6,NA()))</f>
        <v>#N/A</v>
      </c>
      <c r="AQ96" s="87" t="e">
        <f>IF(Berechnungen!AQ$6="MMR",MMR!$O6,IF(Berechnungen!AQ$6="MMR_Duo",MMR_Duo!$O6,NA()))</f>
        <v>#N/A</v>
      </c>
      <c r="AR96" s="87" t="e">
        <f>IF(Berechnungen!AR$6="MMR",MMR!$O6,IF(Berechnungen!AR$6="MMR_Duo",MMR_Duo!$O6,NA()))</f>
        <v>#N/A</v>
      </c>
      <c r="AS96" s="87" t="e">
        <f>IF(Berechnungen!AS$6="MMR",MMR!$O6,IF(Berechnungen!AS$6="MMR_Duo",MMR_Duo!$O6,NA()))</f>
        <v>#N/A</v>
      </c>
      <c r="AT96" s="87" t="e">
        <f>IF(Berechnungen!AT$6="MMR",MMR!$O6,IF(Berechnungen!AT$6="MMR_Duo",MMR_Duo!$O6,NA()))</f>
        <v>#N/A</v>
      </c>
      <c r="AU96" s="87" t="e">
        <f>IF(Berechnungen!AU$6="MMR",MMR!$O6,IF(Berechnungen!AU$6="MMR_Duo",MMR_Duo!$O6,NA()))</f>
        <v>#N/A</v>
      </c>
      <c r="AV96" s="87" t="e">
        <f>IF(Berechnungen!AV$6="MMR",MMR!$O6,IF(Berechnungen!AV$6="MMR_Duo",MMR_Duo!$O6,NA()))</f>
        <v>#N/A</v>
      </c>
      <c r="AW96" s="87" t="e">
        <f>IF(Berechnungen!AW$6="MMR",MMR!$O6,IF(Berechnungen!AW$6="MMR_Duo",MMR_Duo!$O6,NA()))</f>
        <v>#N/A</v>
      </c>
      <c r="AX96" s="87" t="e">
        <f>IF(Berechnungen!AX$6="MMR",MMR!$O6,IF(Berechnungen!AX$6="MMR_Duo",MMR_Duo!$O6,NA()))</f>
        <v>#N/A</v>
      </c>
      <c r="AY96" s="87" t="e">
        <f>IF(Berechnungen!AY$6="MMR",MMR!$O6,IF(Berechnungen!AY$6="MMR_Duo",MMR_Duo!$O6,NA()))</f>
        <v>#N/A</v>
      </c>
      <c r="AZ96" s="87" t="e">
        <f>IF(Berechnungen!AZ$6="MMR",MMR!$O6,IF(Berechnungen!AZ$6="MMR_Duo",MMR_Duo!$O6,NA()))</f>
        <v>#N/A</v>
      </c>
      <c r="BA96" s="87" t="e">
        <f>IF(Berechnungen!BA$6="MMR",MMR!$O6,IF(Berechnungen!BA$6="MMR_Duo",MMR_Duo!$O6,NA()))</f>
        <v>#N/A</v>
      </c>
      <c r="BB96" s="87" t="e">
        <f>IF(Berechnungen!BB$6="MMR",MMR!$O6,IF(Berechnungen!BB$6="MMR_Duo",MMR_Duo!$O6,NA()))</f>
        <v>#N/A</v>
      </c>
      <c r="BC96" s="87" t="e">
        <f>IF(Berechnungen!BC$6="MMR",MMR!$O6,IF(Berechnungen!BC$6="MMR_Duo",MMR_Duo!$O6,NA()))</f>
        <v>#N/A</v>
      </c>
      <c r="BD96" s="87" t="e">
        <f>IF(Berechnungen!BD$6="MMR",MMR!$O6,IF(Berechnungen!BD$6="MMR_Duo",MMR_Duo!$O6,NA()))</f>
        <v>#N/A</v>
      </c>
      <c r="BE96" s="87" t="e">
        <f>IF(Berechnungen!BE$6="MMR",MMR!$O6,IF(Berechnungen!BE$6="MMR_Duo",MMR_Duo!$O6,NA()))</f>
        <v>#N/A</v>
      </c>
      <c r="BF96" s="87" t="e">
        <f>IF(Berechnungen!BF$6="MMR",MMR!$O6,IF(Berechnungen!BF$6="MMR_Duo",MMR_Duo!$O6,NA()))</f>
        <v>#N/A</v>
      </c>
      <c r="BG96" s="87" t="e">
        <f>IF(Berechnungen!BG$6="MMR",MMR!$O6,IF(Berechnungen!BG$6="MMR_Duo",MMR_Duo!$O6,NA()))</f>
        <v>#N/A</v>
      </c>
      <c r="BH96" s="87" t="e">
        <f>IF(Berechnungen!BH$6="MMR",MMR!$O6,IF(Berechnungen!BH$6="MMR_Duo",MMR_Duo!$O6,NA()))</f>
        <v>#N/A</v>
      </c>
      <c r="BI96" s="87" t="e">
        <f>IF(Berechnungen!BI$6="MMR",MMR!$O6,IF(Berechnungen!BI$6="MMR_Duo",MMR_Duo!$O6,NA()))</f>
        <v>#N/A</v>
      </c>
      <c r="BJ96" s="87" t="e">
        <f>IF(Berechnungen!BJ$6="MMR",MMR!$O6,IF(Berechnungen!BJ$6="MMR_Duo",MMR_Duo!$O6,NA()))</f>
        <v>#N/A</v>
      </c>
      <c r="BK96" s="87" t="e">
        <f>IF(Berechnungen!BK$6="MMR",MMR!$O6,IF(Berechnungen!BK$6="MMR_Duo",MMR_Duo!$O6,NA()))</f>
        <v>#N/A</v>
      </c>
      <c r="BL96" s="87" t="e">
        <f>IF(Berechnungen!BL$6="MMR",MMR!$O6,IF(Berechnungen!BL$6="MMR_Duo",MMR_Duo!$O6,NA()))</f>
        <v>#N/A</v>
      </c>
      <c r="BM96" s="87" t="e">
        <f>IF(Berechnungen!BM$6="MMR",MMR!$O6,IF(Berechnungen!BM$6="MMR_Duo",MMR_Duo!$O6,NA()))</f>
        <v>#N/A</v>
      </c>
      <c r="BN96" s="87" t="e">
        <f>IF(Berechnungen!BN$6="MMR",MMR!$O6,IF(Berechnungen!BN$6="MMR_Duo",MMR_Duo!$O6,NA()))</f>
        <v>#N/A</v>
      </c>
      <c r="BO96" s="87" t="e">
        <f>IF(Berechnungen!BO$6="MMR",MMR!$O6,IF(Berechnungen!BO$6="MMR_Duo",MMR_Duo!$O6,NA()))</f>
        <v>#N/A</v>
      </c>
      <c r="BP96" s="87" t="e">
        <f>IF(Berechnungen!BP$6="MMR",MMR!$O6,IF(Berechnungen!BP$6="MMR_Duo",MMR_Duo!$O6,NA()))</f>
        <v>#N/A</v>
      </c>
      <c r="BQ96" s="87" t="e">
        <f>IF(Berechnungen!BQ$6="MMR",MMR!$O6,IF(Berechnungen!BQ$6="MMR_Duo",MMR_Duo!$O6,NA()))</f>
        <v>#N/A</v>
      </c>
      <c r="BR96" s="87" t="e">
        <f>IF(Berechnungen!BR$6="MMR",MMR!$O6,IF(Berechnungen!BR$6="MMR_Duo",MMR_Duo!$O6,NA()))</f>
        <v>#N/A</v>
      </c>
      <c r="BS96" s="87" t="e">
        <f>IF(Berechnungen!BS$6="MMR",MMR!$O6,IF(Berechnungen!BS$6="MMR_Duo",MMR_Duo!$O6,NA()))</f>
        <v>#N/A</v>
      </c>
      <c r="BT96" s="87" t="e">
        <f>IF(Berechnungen!BT$6="MMR",MMR!$O6,IF(Berechnungen!BT$6="MMR_Duo",MMR_Duo!$O6,NA()))</f>
        <v>#N/A</v>
      </c>
      <c r="BU96" s="87" t="e">
        <f>IF(Berechnungen!BU$6="MMR",MMR!$O6,IF(Berechnungen!BU$6="MMR_Duo",MMR_Duo!$O6,NA()))</f>
        <v>#N/A</v>
      </c>
      <c r="BV96" s="87" t="e">
        <f>IF(Berechnungen!BV$6="MMR",MMR!$O6,IF(Berechnungen!BV$6="MMR_Duo",MMR_Duo!$O6,NA()))</f>
        <v>#N/A</v>
      </c>
      <c r="BW96" s="87" t="e">
        <f>IF(Berechnungen!BW$6="MMR",MMR!$O6,IF(Berechnungen!BW$6="MMR_Duo",MMR_Duo!$O6,NA()))</f>
        <v>#N/A</v>
      </c>
      <c r="BX96" s="87" t="e">
        <f>IF(Berechnungen!BX$6="MMR",MMR!$O6,IF(Berechnungen!BX$6="MMR_Duo",MMR_Duo!$O6,NA()))</f>
        <v>#N/A</v>
      </c>
      <c r="BY96" s="87" t="e">
        <f>IF(Berechnungen!BY$6="MMR",MMR!$O6,IF(Berechnungen!BY$6="MMR_Duo",MMR_Duo!$O6,NA()))</f>
        <v>#N/A</v>
      </c>
      <c r="BZ96" s="87" t="e">
        <f>IF(Berechnungen!BZ$6="MMR",MMR!$O6,IF(Berechnungen!BZ$6="MMR_Duo",MMR_Duo!$O6,NA()))</f>
        <v>#N/A</v>
      </c>
      <c r="CA96" s="87" t="e">
        <f>IF(Berechnungen!CA$6="MMR",MMR!$O6,IF(Berechnungen!CA$6="MMR_Duo",MMR_Duo!$O6,NA()))</f>
        <v>#N/A</v>
      </c>
      <c r="CB96" s="87" t="e">
        <f>IF(Berechnungen!CB$6="MMR",MMR!$O6,IF(Berechnungen!CB$6="MMR_Duo",MMR_Duo!$O6,NA()))</f>
        <v>#N/A</v>
      </c>
      <c r="CC96" s="87" t="e">
        <f>IF(Berechnungen!CC$6="MMR",MMR!$O6,IF(Berechnungen!CC$6="MMR_Duo",MMR_Duo!$O6,NA()))</f>
        <v>#N/A</v>
      </c>
      <c r="CD96" s="87" t="e">
        <f>IF(Berechnungen!CD$6="MMR",MMR!$O6,IF(Berechnungen!CD$6="MMR_Duo",MMR_Duo!$O6,NA()))</f>
        <v>#N/A</v>
      </c>
      <c r="CE96" s="87" t="e">
        <f>IF(Berechnungen!CE$6="MMR",MMR!$O6,IF(Berechnungen!CE$6="MMR_Duo",MMR_Duo!$O6,NA()))</f>
        <v>#N/A</v>
      </c>
      <c r="CF96" s="87" t="e">
        <f>IF(Berechnungen!CF$6="MMR",MMR!$O6,IF(Berechnungen!CF$6="MMR_Duo",MMR_Duo!$O6,NA()))</f>
        <v>#N/A</v>
      </c>
      <c r="CG96" s="87" t="e">
        <f>IF(Berechnungen!CG$6="MMR",MMR!$O6,IF(Berechnungen!CG$6="MMR_Duo",MMR_Duo!$O6,NA()))</f>
        <v>#N/A</v>
      </c>
      <c r="CH96" s="87" t="e">
        <f>IF(Berechnungen!CH$6="MMR",MMR!$O6,IF(Berechnungen!CH$6="MMR_Duo",MMR_Duo!$O6,NA()))</f>
        <v>#N/A</v>
      </c>
      <c r="CI96" s="87" t="e">
        <f>IF(Berechnungen!CI$6="MMR",MMR!$O6,IF(Berechnungen!CI$6="MMR_Duo",MMR_Duo!$O6,NA()))</f>
        <v>#N/A</v>
      </c>
      <c r="CJ96" s="87" t="e">
        <f>IF(Berechnungen!CJ$6="MMR",MMR!$O6,IF(Berechnungen!CJ$6="MMR_Duo",MMR_Duo!$O6,NA()))</f>
        <v>#N/A</v>
      </c>
      <c r="CK96" s="87" t="e">
        <f>IF(Berechnungen!CK$6="MMR",MMR!$O6,IF(Berechnungen!CK$6="MMR_Duo",MMR_Duo!$O6,NA()))</f>
        <v>#N/A</v>
      </c>
      <c r="CL96" s="87" t="e">
        <f>IF(Berechnungen!CL$6="MMR",MMR!$O6,IF(Berechnungen!CL$6="MMR_Duo",MMR_Duo!$O6,NA()))</f>
        <v>#N/A</v>
      </c>
      <c r="CM96" s="87" t="e">
        <f>IF(Berechnungen!CM$6="MMR",MMR!$O6,IF(Berechnungen!CM$6="MMR_Duo",MMR_Duo!$O6,NA()))</f>
        <v>#N/A</v>
      </c>
      <c r="CN96" s="87" t="e">
        <f>IF(Berechnungen!CN$6="MMR",MMR!$O6,IF(Berechnungen!CN$6="MMR_Duo",MMR_Duo!$O6,NA()))</f>
        <v>#N/A</v>
      </c>
      <c r="CO96" s="87" t="e">
        <f>IF(Berechnungen!CO$6="MMR",MMR!$O6,IF(Berechnungen!CO$6="MMR_Duo",MMR_Duo!$O6,NA()))</f>
        <v>#N/A</v>
      </c>
      <c r="CP96" s="87" t="e">
        <f>IF(Berechnungen!CP$6="MMR",MMR!$O6,IF(Berechnungen!CP$6="MMR_Duo",MMR_Duo!$O6,NA()))</f>
        <v>#N/A</v>
      </c>
      <c r="CQ96" s="87" t="e">
        <f>IF(Berechnungen!CQ$6="MMR",MMR!$O6,IF(Berechnungen!CQ$6="MMR_Duo",MMR_Duo!$O6,NA()))</f>
        <v>#N/A</v>
      </c>
      <c r="CR96" s="87" t="e">
        <f>IF(Berechnungen!CR$6="MMR",MMR!$O6,IF(Berechnungen!CR$6="MMR_Duo",MMR_Duo!$O6,NA()))</f>
        <v>#N/A</v>
      </c>
      <c r="CS96" s="87" t="e">
        <f>IF(Berechnungen!CS$6="MMR",MMR!$O6,IF(Berechnungen!CS$6="MMR_Duo",MMR_Duo!$O6,NA()))</f>
        <v>#N/A</v>
      </c>
      <c r="CT96" s="87" t="e">
        <f>IF(Berechnungen!CT$6="MMR",MMR!$O6,IF(Berechnungen!CT$6="MMR_Duo",MMR_Duo!$O6,NA()))</f>
        <v>#N/A</v>
      </c>
      <c r="CU96" s="87" t="e">
        <f>IF(Berechnungen!CU$6="MMR",MMR!$O6,IF(Berechnungen!CU$6="MMR_Duo",MMR_Duo!$O6,NA()))</f>
        <v>#N/A</v>
      </c>
      <c r="CV96" s="87" t="e">
        <f>IF(Berechnungen!CV$6="MMR",MMR!$O6,IF(Berechnungen!CV$6="MMR_Duo",MMR_Duo!$O6,NA()))</f>
        <v>#N/A</v>
      </c>
      <c r="CW96" s="87" t="e">
        <f>IF(Berechnungen!CW$6="MMR",MMR!$O6,IF(Berechnungen!CW$6="MMR_Duo",MMR_Duo!$O6,NA()))</f>
        <v>#N/A</v>
      </c>
      <c r="CX96" s="87" t="e">
        <f>IF(Berechnungen!CX$6="MMR",MMR!$O6,IF(Berechnungen!CX$6="MMR_Duo",MMR_Duo!$O6,NA()))</f>
        <v>#N/A</v>
      </c>
      <c r="CY96" s="87" t="e">
        <f>IF(Berechnungen!CY$6="MMR",MMR!$O6,IF(Berechnungen!CY$6="MMR_Duo",MMR_Duo!$O6,NA()))</f>
        <v>#N/A</v>
      </c>
      <c r="CZ96" s="87" t="e">
        <f>IF(Berechnungen!CZ$6="MMR",MMR!$O6,IF(Berechnungen!CZ$6="MMR_Duo",MMR_Duo!$O6,NA()))</f>
        <v>#N/A</v>
      </c>
      <c r="DA96" s="87" t="e">
        <f>IF(Berechnungen!DA$6="MMR",MMR!$O6,IF(Berechnungen!DA$6="MMR_Duo",MMR_Duo!$O6,NA()))</f>
        <v>#N/A</v>
      </c>
      <c r="DB96" s="87" t="e">
        <f>IF(Berechnungen!DB$6="MMR",MMR!$O6,IF(Berechnungen!DB$6="MMR_Duo",MMR_Duo!$O6,NA()))</f>
        <v>#N/A</v>
      </c>
      <c r="DC96" s="87" t="e">
        <f>IF(Berechnungen!DC$6="MMR",MMR!$O6,IF(Berechnungen!DC$6="MMR_Duo",MMR_Duo!$O6,NA()))</f>
        <v>#N/A</v>
      </c>
      <c r="DD96" s="87" t="e">
        <f>IF(Berechnungen!DD$6="MMR",MMR!$O6,IF(Berechnungen!DD$6="MMR_Duo",MMR_Duo!$O6,NA()))</f>
        <v>#N/A</v>
      </c>
      <c r="DE96" s="87" t="e">
        <f>IF(Berechnungen!DE$6="MMR",MMR!$O6,IF(Berechnungen!DE$6="MMR_Duo",MMR_Duo!$O6,NA()))</f>
        <v>#N/A</v>
      </c>
      <c r="DF96" s="87" t="e">
        <f>IF(Berechnungen!DF$6="MMR",MMR!$O6,IF(Berechnungen!DF$6="MMR_Duo",MMR_Duo!$O6,NA()))</f>
        <v>#N/A</v>
      </c>
      <c r="DG96" s="87" t="e">
        <f>IF(Berechnungen!DG$6="MMR",MMR!$O6,IF(Berechnungen!DG$6="MMR_Duo",MMR_Duo!$O6,NA()))</f>
        <v>#N/A</v>
      </c>
      <c r="DH96" s="87" t="e">
        <f>IF(Berechnungen!DH$6="MMR",MMR!$O6,IF(Berechnungen!DH$6="MMR_Duo",MMR_Duo!$O6,NA()))</f>
        <v>#N/A</v>
      </c>
      <c r="DI96" s="87" t="e">
        <f>IF(Berechnungen!DI$6="MMR",MMR!$O6,IF(Berechnungen!DI$6="MMR_Duo",MMR_Duo!$O6,NA()))</f>
        <v>#N/A</v>
      </c>
      <c r="DJ96" s="87" t="e">
        <f>IF(Berechnungen!DJ$6="MMR",MMR!$O6,IF(Berechnungen!DJ$6="MMR_Duo",MMR_Duo!$O6,NA()))</f>
        <v>#N/A</v>
      </c>
      <c r="DK96" s="87" t="e">
        <f>IF(Berechnungen!DK$6="MMR",MMR!$O6,IF(Berechnungen!DK$6="MMR_Duo",MMR_Duo!$O6,NA()))</f>
        <v>#N/A</v>
      </c>
      <c r="DL96" s="87" t="e">
        <f>IF(Berechnungen!DL$6="MMR",MMR!$O6,IF(Berechnungen!DL$6="MMR_Duo",MMR_Duo!$O6,NA()))</f>
        <v>#N/A</v>
      </c>
      <c r="DM96" s="87" t="e">
        <f>IF(Berechnungen!DM$6="MMR",MMR!$O6,IF(Berechnungen!DM$6="MMR_Duo",MMR_Duo!$O6,NA()))</f>
        <v>#N/A</v>
      </c>
      <c r="DN96" s="87" t="e">
        <f>IF(Berechnungen!DN$6="MMR",MMR!$O6,IF(Berechnungen!DN$6="MMR_Duo",MMR_Duo!$O6,NA()))</f>
        <v>#N/A</v>
      </c>
      <c r="DO96" s="87" t="e">
        <f>IF(Berechnungen!DO$6="MMR",MMR!$O6,IF(Berechnungen!DO$6="MMR_Duo",MMR_Duo!$O6,NA()))</f>
        <v>#N/A</v>
      </c>
      <c r="DP96" s="87" t="e">
        <f>IF(Berechnungen!DP$6="MMR",MMR!$O6,IF(Berechnungen!DP$6="MMR_Duo",MMR_Duo!$O6,NA()))</f>
        <v>#N/A</v>
      </c>
      <c r="DQ96" s="87" t="e">
        <f>IF(Berechnungen!DQ$6="MMR",MMR!$O6,IF(Berechnungen!DQ$6="MMR_Duo",MMR_Duo!$O6,NA()))</f>
        <v>#N/A</v>
      </c>
      <c r="DR96" s="87" t="e">
        <f>IF(Berechnungen!DR$6="MMR",MMR!$O6,IF(Berechnungen!DR$6="MMR_Duo",MMR_Duo!$O6,NA()))</f>
        <v>#N/A</v>
      </c>
      <c r="DS96" s="87" t="e">
        <f>IF(Berechnungen!DS$6="MMR",MMR!$O6,IF(Berechnungen!DS$6="MMR_Duo",MMR_Duo!$O6,NA()))</f>
        <v>#N/A</v>
      </c>
      <c r="DT96" s="87" t="e">
        <f>IF(Berechnungen!DT$6="MMR",MMR!$O6,IF(Berechnungen!DT$6="MMR_Duo",MMR_Duo!$O6,NA()))</f>
        <v>#N/A</v>
      </c>
      <c r="DU96" s="87" t="e">
        <f>IF(Berechnungen!DU$6="MMR",MMR!$O6,IF(Berechnungen!DU$6="MMR_Duo",MMR_Duo!$O6,NA()))</f>
        <v>#N/A</v>
      </c>
      <c r="DV96" s="87" t="e">
        <f>IF(Berechnungen!DV$6="MMR",MMR!$O6,IF(Berechnungen!DV$6="MMR_Duo",MMR_Duo!$O6,NA()))</f>
        <v>#N/A</v>
      </c>
      <c r="DW96" s="87" t="e">
        <f>IF(Berechnungen!DW$6="MMR",MMR!$O6,IF(Berechnungen!DW$6="MMR_Duo",MMR_Duo!$O6,NA()))</f>
        <v>#N/A</v>
      </c>
      <c r="DX96" s="87" t="e">
        <f>IF(Berechnungen!DX$6="MMR",MMR!$O6,IF(Berechnungen!DX$6="MMR_Duo",MMR_Duo!$O6,NA()))</f>
        <v>#N/A</v>
      </c>
      <c r="DY96" s="87" t="e">
        <f>IF(Berechnungen!DY$6="MMR",MMR!$O6,IF(Berechnungen!DY$6="MMR_Duo",MMR_Duo!$O6,NA()))</f>
        <v>#N/A</v>
      </c>
      <c r="DZ96" s="87" t="e">
        <f>IF(Berechnungen!DZ$6="MMR",MMR!$O6,IF(Berechnungen!DZ$6="MMR_Duo",MMR_Duo!$O6,NA()))</f>
        <v>#N/A</v>
      </c>
      <c r="EA96" s="87" t="e">
        <f>IF(Berechnungen!EA$6="MMR",MMR!$O6,IF(Berechnungen!EA$6="MMR_Duo",MMR_Duo!$O6,NA()))</f>
        <v>#N/A</v>
      </c>
      <c r="EB96" s="87" t="e">
        <f>IF(Berechnungen!EB$6="MMR",MMR!$O6,IF(Berechnungen!EB$6="MMR_Duo",MMR_Duo!$O6,NA()))</f>
        <v>#N/A</v>
      </c>
      <c r="EC96" s="87" t="e">
        <f>IF(Berechnungen!EC$6="MMR",MMR!$O6,IF(Berechnungen!EC$6="MMR_Duo",MMR_Duo!$O6,NA()))</f>
        <v>#N/A</v>
      </c>
      <c r="ED96" s="87" t="e">
        <f>IF(Berechnungen!ED$6="MMR",MMR!$O6,IF(Berechnungen!ED$6="MMR_Duo",MMR_Duo!$O6,NA()))</f>
        <v>#N/A</v>
      </c>
      <c r="EE96" s="87" t="e">
        <f>IF(Berechnungen!EE$6="MMR",MMR!$O6,IF(Berechnungen!EE$6="MMR_Duo",MMR_Duo!$O6,NA()))</f>
        <v>#N/A</v>
      </c>
      <c r="EF96" s="87" t="e">
        <f>IF(Berechnungen!EF$6="MMR",MMR!$O6,IF(Berechnungen!EF$6="MMR_Duo",MMR_Duo!$O6,NA()))</f>
        <v>#N/A</v>
      </c>
      <c r="EG96" s="87" t="e">
        <f>IF(Berechnungen!EG$6="MMR",MMR!$O6,IF(Berechnungen!EG$6="MMR_Duo",MMR_Duo!$O6,NA()))</f>
        <v>#N/A</v>
      </c>
      <c r="EH96" s="87" t="e">
        <f>IF(Berechnungen!EH$6="MMR",MMR!$O6,IF(Berechnungen!EH$6="MMR_Duo",MMR_Duo!$O6,NA()))</f>
        <v>#N/A</v>
      </c>
      <c r="EI96" s="87" t="e">
        <f>IF(Berechnungen!EI$6="MMR",MMR!$O6,IF(Berechnungen!EI$6="MMR_Duo",MMR_Duo!$O6,NA()))</f>
        <v>#N/A</v>
      </c>
      <c r="EJ96" s="87" t="e">
        <f>IF(Berechnungen!EJ$6="MMR",MMR!$O6,IF(Berechnungen!EJ$6="MMR_Duo",MMR_Duo!$O6,NA()))</f>
        <v>#N/A</v>
      </c>
      <c r="EK96" s="87" t="e">
        <f>IF(Berechnungen!EK$6="MMR",MMR!$O6,IF(Berechnungen!EK$6="MMR_Duo",MMR_Duo!$O6,NA()))</f>
        <v>#N/A</v>
      </c>
      <c r="EL96" s="87" t="e">
        <f>IF(Berechnungen!EL$6="MMR",MMR!$O6,IF(Berechnungen!EL$6="MMR_Duo",MMR_Duo!$O6,NA()))</f>
        <v>#N/A</v>
      </c>
      <c r="EM96" s="87" t="e">
        <f>IF(Berechnungen!EM$6="MMR",MMR!$O6,IF(Berechnungen!EM$6="MMR_Duo",MMR_Duo!$O6,NA()))</f>
        <v>#N/A</v>
      </c>
      <c r="EN96" s="87" t="e">
        <f>IF(Berechnungen!EN$6="MMR",MMR!$O6,IF(Berechnungen!EN$6="MMR_Duo",MMR_Duo!$O6,NA()))</f>
        <v>#N/A</v>
      </c>
      <c r="EO96" s="87" t="e">
        <f>IF(Berechnungen!EO$6="MMR",MMR!$O6,IF(Berechnungen!EO$6="MMR_Duo",MMR_Duo!$O6,NA()))</f>
        <v>#N/A</v>
      </c>
      <c r="EP96" s="87" t="e">
        <f>IF(Berechnungen!EP$6="MMR",MMR!$O6,IF(Berechnungen!EP$6="MMR_Duo",MMR_Duo!$O6,NA()))</f>
        <v>#N/A</v>
      </c>
      <c r="EQ96" s="87" t="e">
        <f>IF(Berechnungen!EQ$6="MMR",MMR!$O6,IF(Berechnungen!EQ$6="MMR_Duo",MMR_Duo!$O6,NA()))</f>
        <v>#N/A</v>
      </c>
      <c r="ER96" s="87" t="e">
        <f>IF(Berechnungen!ER$6="MMR",MMR!$O6,IF(Berechnungen!ER$6="MMR_Duo",MMR_Duo!$O6,NA()))</f>
        <v>#N/A</v>
      </c>
      <c r="ES96" s="87" t="e">
        <f>IF(Berechnungen!ES$6="MMR",MMR!$O6,IF(Berechnungen!ES$6="MMR_Duo",MMR_Duo!$O6,NA()))</f>
        <v>#N/A</v>
      </c>
      <c r="ET96" s="87" t="e">
        <f>IF(Berechnungen!ET$6="MMR",MMR!$O6,IF(Berechnungen!ET$6="MMR_Duo",MMR_Duo!$O6,NA()))</f>
        <v>#N/A</v>
      </c>
      <c r="EU96" s="87" t="e">
        <f>IF(Berechnungen!EU$6="MMR",MMR!$O6,IF(Berechnungen!EU$6="MMR_Duo",MMR_Duo!$O6,NA()))</f>
        <v>#N/A</v>
      </c>
      <c r="EV96" s="87" t="e">
        <f>IF(Berechnungen!EV$6="MMR",MMR!$O6,IF(Berechnungen!EV$6="MMR_Duo",MMR_Duo!$O6,NA()))</f>
        <v>#N/A</v>
      </c>
      <c r="EW96" s="87" t="e">
        <f>IF(Berechnungen!EW$6="MMR",MMR!$O6,IF(Berechnungen!EW$6="MMR_Duo",MMR_Duo!$O6,NA()))</f>
        <v>#N/A</v>
      </c>
      <c r="EX96" s="87" t="e">
        <f>IF(Berechnungen!EX$6="MMR",MMR!$O6,IF(Berechnungen!EX$6="MMR_Duo",MMR_Duo!$O6,NA()))</f>
        <v>#N/A</v>
      </c>
      <c r="EY96" s="87" t="e">
        <f>IF(Berechnungen!EY$6="MMR",MMR!$O6,IF(Berechnungen!EY$6="MMR_Duo",MMR_Duo!$O6,NA()))</f>
        <v>#N/A</v>
      </c>
      <c r="EZ96" s="87" t="e">
        <f>IF(Berechnungen!EZ$6="MMR",MMR!$O6,IF(Berechnungen!EZ$6="MMR_Duo",MMR_Duo!$O6,NA()))</f>
        <v>#N/A</v>
      </c>
      <c r="FA96" s="87" t="e">
        <f>IF(Berechnungen!FA$6="MMR",MMR!$O6,IF(Berechnungen!FA$6="MMR_Duo",MMR_Duo!$O6,NA()))</f>
        <v>#N/A</v>
      </c>
      <c r="FB96" s="87" t="e">
        <f>IF(Berechnungen!FB$6="MMR",MMR!$O6,IF(Berechnungen!FB$6="MMR_Duo",MMR_Duo!$O6,NA()))</f>
        <v>#N/A</v>
      </c>
      <c r="FC96" s="87" t="e">
        <f>IF(Berechnungen!FC$6="MMR",MMR!$O6,IF(Berechnungen!FC$6="MMR_Duo",MMR_Duo!$O6,NA()))</f>
        <v>#N/A</v>
      </c>
      <c r="FD96" s="87" t="e">
        <f>IF(Berechnungen!FD$6="MMR",MMR!$O6,IF(Berechnungen!FD$6="MMR_Duo",MMR_Duo!$O6,NA()))</f>
        <v>#N/A</v>
      </c>
      <c r="FE96" s="87" t="e">
        <f>IF(Berechnungen!FE$6="MMR",MMR!$O6,IF(Berechnungen!FE$6="MMR_Duo",MMR_Duo!$O6,NA()))</f>
        <v>#N/A</v>
      </c>
      <c r="FF96" s="87" t="e">
        <f>IF(Berechnungen!FF$6="MMR",MMR!$O6,IF(Berechnungen!FF$6="MMR_Duo",MMR_Duo!$O6,NA()))</f>
        <v>#N/A</v>
      </c>
      <c r="FG96" s="87" t="e">
        <f>IF(Berechnungen!FG$6="MMR",MMR!$O6,IF(Berechnungen!FG$6="MMR_Duo",MMR_Duo!$O6,NA()))</f>
        <v>#N/A</v>
      </c>
      <c r="FH96" s="87" t="e">
        <f>IF(Berechnungen!FH$6="MMR",MMR!$O6,IF(Berechnungen!FH$6="MMR_Duo",MMR_Duo!$O6,NA()))</f>
        <v>#N/A</v>
      </c>
      <c r="FI96" s="87" t="e">
        <f>IF(Berechnungen!FI$6="MMR",MMR!$O6,IF(Berechnungen!FI$6="MMR_Duo",MMR_Duo!$O6,NA()))</f>
        <v>#N/A</v>
      </c>
      <c r="FJ96" s="87" t="e">
        <f>IF(Berechnungen!FJ$6="MMR",MMR!$O6,IF(Berechnungen!FJ$6="MMR_Duo",MMR_Duo!$O6,NA()))</f>
        <v>#N/A</v>
      </c>
      <c r="FK96" s="87" t="e">
        <f>IF(Berechnungen!FK$6="MMR",MMR!$O6,IF(Berechnungen!FK$6="MMR_Duo",MMR_Duo!$O6,NA()))</f>
        <v>#N/A</v>
      </c>
      <c r="FL96" s="87" t="e">
        <f>IF(Berechnungen!FL$6="MMR",MMR!$O6,IF(Berechnungen!FL$6="MMR_Duo",MMR_Duo!$O6,NA()))</f>
        <v>#N/A</v>
      </c>
      <c r="FM96" s="87" t="e">
        <f>IF(Berechnungen!FM$6="MMR",MMR!$O6,IF(Berechnungen!FM$6="MMR_Duo",MMR_Duo!$O6,NA()))</f>
        <v>#N/A</v>
      </c>
      <c r="FN96" s="87" t="e">
        <f>IF(Berechnungen!FN$6="MMR",MMR!$O6,IF(Berechnungen!FN$6="MMR_Duo",MMR_Duo!$O6,NA()))</f>
        <v>#N/A</v>
      </c>
      <c r="FO96" s="87" t="e">
        <f>IF(Berechnungen!FO$6="MMR",MMR!$O6,IF(Berechnungen!FO$6="MMR_Duo",MMR_Duo!$O6,NA()))</f>
        <v>#N/A</v>
      </c>
      <c r="FP96" s="87" t="e">
        <f>IF(Berechnungen!FP$6="MMR",MMR!$O6,IF(Berechnungen!FP$6="MMR_Duo",MMR_Duo!$O6,NA()))</f>
        <v>#N/A</v>
      </c>
      <c r="FQ96" s="87" t="e">
        <f>IF(Berechnungen!FQ$6="MMR",MMR!$O6,IF(Berechnungen!FQ$6="MMR_Duo",MMR_Duo!$O6,NA()))</f>
        <v>#N/A</v>
      </c>
      <c r="FR96" s="87" t="e">
        <f>IF(Berechnungen!FR$6="MMR",MMR!$O6,IF(Berechnungen!FR$6="MMR_Duo",MMR_Duo!$O6,NA()))</f>
        <v>#N/A</v>
      </c>
      <c r="FS96" s="87" t="e">
        <f>IF(Berechnungen!FS$6="MMR",MMR!$O6,IF(Berechnungen!FS$6="MMR_Duo",MMR_Duo!$O6,NA()))</f>
        <v>#N/A</v>
      </c>
      <c r="FT96" s="87" t="e">
        <f>IF(Berechnungen!FT$6="MMR",MMR!$O6,IF(Berechnungen!FT$6="MMR_Duo",MMR_Duo!$O6,NA()))</f>
        <v>#N/A</v>
      </c>
      <c r="FU96" s="87" t="e">
        <f>IF(Berechnungen!FU$6="MMR",MMR!$O6,IF(Berechnungen!FU$6="MMR_Duo",MMR_Duo!$O6,NA()))</f>
        <v>#N/A</v>
      </c>
      <c r="FV96" s="87" t="e">
        <f>IF(Berechnungen!FV$6="MMR",MMR!$O6,IF(Berechnungen!FV$6="MMR_Duo",MMR_Duo!$O6,NA()))</f>
        <v>#N/A</v>
      </c>
      <c r="FW96" s="87" t="e">
        <f>IF(Berechnungen!FW$6="MMR",MMR!$O6,IF(Berechnungen!FW$6="MMR_Duo",MMR_Duo!$O6,NA()))</f>
        <v>#N/A</v>
      </c>
      <c r="FX96" s="87" t="e">
        <f>IF(Berechnungen!FX$6="MMR",MMR!$O6,IF(Berechnungen!FX$6="MMR_Duo",MMR_Duo!$O6,NA()))</f>
        <v>#N/A</v>
      </c>
      <c r="FY96" s="87" t="e">
        <f>IF(Berechnungen!FY$6="MMR",MMR!$O6,IF(Berechnungen!FY$6="MMR_Duo",MMR_Duo!$O6,NA()))</f>
        <v>#N/A</v>
      </c>
      <c r="FZ96" s="87" t="e">
        <f>IF(Berechnungen!FZ$6="MMR",MMR!$O6,IF(Berechnungen!FZ$6="MMR_Duo",MMR_Duo!$O6,NA()))</f>
        <v>#N/A</v>
      </c>
      <c r="GA96" s="87" t="e">
        <f>IF(Berechnungen!GA$6="MMR",MMR!$O6,IF(Berechnungen!GA$6="MMR_Duo",MMR_Duo!$O6,NA()))</f>
        <v>#N/A</v>
      </c>
      <c r="GB96" s="87" t="e">
        <f>IF(Berechnungen!GB$6="MMR",MMR!$O6,IF(Berechnungen!GB$6="MMR_Duo",MMR_Duo!$O6,NA()))</f>
        <v>#N/A</v>
      </c>
      <c r="GC96" s="87" t="e">
        <f>IF(Berechnungen!GC$6="MMR",MMR!$O6,IF(Berechnungen!GC$6="MMR_Duo",MMR_Duo!$O6,NA()))</f>
        <v>#N/A</v>
      </c>
      <c r="GD96" s="87" t="e">
        <f>IF(Berechnungen!GD$6="MMR",MMR!$O6,IF(Berechnungen!GD$6="MMR_Duo",MMR_Duo!$O6,NA()))</f>
        <v>#N/A</v>
      </c>
      <c r="GE96" s="87" t="e">
        <f>IF(Berechnungen!GE$6="MMR",MMR!$O6,IF(Berechnungen!GE$6="MMR_Duo",MMR_Duo!$O6,NA()))</f>
        <v>#N/A</v>
      </c>
      <c r="GF96" s="87" t="e">
        <f>IF(Berechnungen!GF$6="MMR",MMR!$O6,IF(Berechnungen!GF$6="MMR_Duo",MMR_Duo!$O6,NA()))</f>
        <v>#N/A</v>
      </c>
      <c r="GG96" s="87" t="e">
        <f>IF(Berechnungen!GG$6="MMR",MMR!$O6,IF(Berechnungen!GG$6="MMR_Duo",MMR_Duo!$O6,NA()))</f>
        <v>#N/A</v>
      </c>
      <c r="GH96" s="87" t="e">
        <f>IF(Berechnungen!GH$6="MMR",MMR!$O6,IF(Berechnungen!GH$6="MMR_Duo",MMR_Duo!$O6,NA()))</f>
        <v>#N/A</v>
      </c>
      <c r="GI96" s="87" t="e">
        <f>IF(Berechnungen!GI$6="MMR",MMR!$O6,IF(Berechnungen!GI$6="MMR_Duo",MMR_Duo!$O6,NA()))</f>
        <v>#N/A</v>
      </c>
      <c r="GJ96" s="87" t="e">
        <f>IF(Berechnungen!GJ$6="MMR",MMR!$O6,IF(Berechnungen!GJ$6="MMR_Duo",MMR_Duo!$O6,NA()))</f>
        <v>#N/A</v>
      </c>
      <c r="GK96" s="87" t="e">
        <f>IF(Berechnungen!GK$6="MMR",MMR!$O6,IF(Berechnungen!GK$6="MMR_Duo",MMR_Duo!$O6,NA()))</f>
        <v>#N/A</v>
      </c>
      <c r="GL96" s="87" t="e">
        <f>IF(Berechnungen!GL$6="MMR",MMR!$O6,IF(Berechnungen!GL$6="MMR_Duo",MMR_Duo!$O6,NA()))</f>
        <v>#N/A</v>
      </c>
      <c r="GM96" s="87" t="e">
        <f>IF(Berechnungen!GM$6="MMR",MMR!$O6,IF(Berechnungen!GM$6="MMR_Duo",MMR_Duo!$O6,NA()))</f>
        <v>#N/A</v>
      </c>
      <c r="GN96" s="87" t="e">
        <f>IF(Berechnungen!GN$6="MMR",MMR!$O6,IF(Berechnungen!GN$6="MMR_Duo",MMR_Duo!$O6,NA()))</f>
        <v>#N/A</v>
      </c>
      <c r="GO96" s="87" t="e">
        <f>IF(Berechnungen!GO$6="MMR",MMR!$O6,IF(Berechnungen!GO$6="MMR_Duo",MMR_Duo!$O6,NA()))</f>
        <v>#N/A</v>
      </c>
      <c r="GP96" s="87" t="e">
        <f>IF(Berechnungen!GP$6="MMR",MMR!$O6,IF(Berechnungen!GP$6="MMR_Duo",MMR_Duo!$O6,NA()))</f>
        <v>#N/A</v>
      </c>
      <c r="GQ96" s="87" t="e">
        <f>IF(Berechnungen!GQ$6="MMR",MMR!$O6,IF(Berechnungen!GQ$6="MMR_Duo",MMR_Duo!$O6,NA()))</f>
        <v>#N/A</v>
      </c>
      <c r="GR96" s="87" t="e">
        <f>IF(Berechnungen!GR$6="MMR",MMR!$O6,IF(Berechnungen!GR$6="MMR_Duo",MMR_Duo!$O6,NA()))</f>
        <v>#N/A</v>
      </c>
      <c r="GS96" s="87" t="e">
        <f>IF(Berechnungen!GS$6="MMR",MMR!$O6,IF(Berechnungen!GS$6="MMR_Duo",MMR_Duo!$O6,NA()))</f>
        <v>#N/A</v>
      </c>
      <c r="GT96" s="87" t="e">
        <f>IF(Berechnungen!GT$6="MMR",MMR!$O6,IF(Berechnungen!GT$6="MMR_Duo",MMR_Duo!$O6,NA()))</f>
        <v>#N/A</v>
      </c>
      <c r="GU96" s="87" t="e">
        <f>IF(Berechnungen!GU$6="MMR",MMR!$O6,IF(Berechnungen!GU$6="MMR_Duo",MMR_Duo!$O6,NA()))</f>
        <v>#N/A</v>
      </c>
      <c r="GV96" s="87" t="e">
        <f>IF(Berechnungen!GV$6="MMR",MMR!$O6,IF(Berechnungen!GV$6="MMR_Duo",MMR_Duo!$O6,NA()))</f>
        <v>#N/A</v>
      </c>
      <c r="GW96" s="87" t="e">
        <f>IF(Berechnungen!GW$6="MMR",MMR!$O6,IF(Berechnungen!GW$6="MMR_Duo",MMR_Duo!$O6,NA()))</f>
        <v>#N/A</v>
      </c>
      <c r="GX96" s="87" t="e">
        <f>IF(Berechnungen!GX$6="MMR",MMR!$O6,IF(Berechnungen!GX$6="MMR_Duo",MMR_Duo!$O6,NA()))</f>
        <v>#N/A</v>
      </c>
      <c r="GY96" s="87" t="e">
        <f>IF(Berechnungen!GY$6="MMR",MMR!$O6,IF(Berechnungen!GY$6="MMR_Duo",MMR_Duo!$O6,NA()))</f>
        <v>#N/A</v>
      </c>
      <c r="GZ96" s="87" t="e">
        <f>IF(Berechnungen!GZ$6="MMR",MMR!$O6,IF(Berechnungen!GZ$6="MMR_Duo",MMR_Duo!$O6,NA()))</f>
        <v>#N/A</v>
      </c>
      <c r="HA96" s="87" t="e">
        <f>IF(Berechnungen!HA$6="MMR",MMR!$O6,IF(Berechnungen!HA$6="MMR_Duo",MMR_Duo!$O6,NA()))</f>
        <v>#N/A</v>
      </c>
      <c r="HB96" s="87" t="e">
        <f>IF(Berechnungen!HB$6="MMR",MMR!$O6,IF(Berechnungen!HB$6="MMR_Duo",MMR_Duo!$O6,NA()))</f>
        <v>#N/A</v>
      </c>
      <c r="HC96" s="87" t="e">
        <f>IF(Berechnungen!HC$6="MMR",MMR!$O6,IF(Berechnungen!HC$6="MMR_Duo",MMR_Duo!$O6,NA()))</f>
        <v>#N/A</v>
      </c>
      <c r="HD96" s="87" t="e">
        <f>IF(Berechnungen!HD$6="MMR",MMR!$O6,IF(Berechnungen!HD$6="MMR_Duo",MMR_Duo!$O6,NA()))</f>
        <v>#N/A</v>
      </c>
      <c r="HE96" s="87" t="e">
        <f>IF(Berechnungen!HE$6="MMR",MMR!$O6,IF(Berechnungen!HE$6="MMR_Duo",MMR_Duo!$O6,NA()))</f>
        <v>#N/A</v>
      </c>
      <c r="HF96" s="87" t="e">
        <f>IF(Berechnungen!HF$6="MMR",MMR!$O6,IF(Berechnungen!HF$6="MMR_Duo",MMR_Duo!$O6,NA()))</f>
        <v>#N/A</v>
      </c>
      <c r="HG96" s="87" t="e">
        <f>IF(Berechnungen!HG$6="MMR",MMR!$O6,IF(Berechnungen!HG$6="MMR_Duo",MMR_Duo!$O6,NA()))</f>
        <v>#N/A</v>
      </c>
      <c r="HH96" s="87" t="e">
        <f>IF(Berechnungen!HH$6="MMR",MMR!$O6,IF(Berechnungen!HH$6="MMR_Duo",MMR_Duo!$O6,NA()))</f>
        <v>#N/A</v>
      </c>
      <c r="HI96" s="87" t="e">
        <f>IF(Berechnungen!HI$6="MMR",MMR!$O6,IF(Berechnungen!HI$6="MMR_Duo",MMR_Duo!$O6,NA()))</f>
        <v>#N/A</v>
      </c>
      <c r="HJ96" s="87" t="e">
        <f>IF(Berechnungen!HJ$6="MMR",MMR!$O6,IF(Berechnungen!HJ$6="MMR_Duo",MMR_Duo!$O6,NA()))</f>
        <v>#N/A</v>
      </c>
      <c r="HK96" s="87" t="e">
        <f>IF(Berechnungen!HK$6="MMR",MMR!$O6,IF(Berechnungen!HK$6="MMR_Duo",MMR_Duo!$O6,NA()))</f>
        <v>#N/A</v>
      </c>
      <c r="HL96" s="87" t="e">
        <f>IF(Berechnungen!HL$6="MMR",MMR!$O6,IF(Berechnungen!HL$6="MMR_Duo",MMR_Duo!$O6,NA()))</f>
        <v>#N/A</v>
      </c>
      <c r="HM96" s="87" t="e">
        <f>IF(Berechnungen!HM$6="MMR",MMR!$O6,IF(Berechnungen!HM$6="MMR_Duo",MMR_Duo!$O6,NA()))</f>
        <v>#N/A</v>
      </c>
      <c r="HN96" s="87" t="e">
        <f>IF(Berechnungen!HN$6="MMR",MMR!$O6,IF(Berechnungen!HN$6="MMR_Duo",MMR_Duo!$O6,NA()))</f>
        <v>#N/A</v>
      </c>
      <c r="HO96" s="87" t="e">
        <f>IF(Berechnungen!HO$6="MMR",MMR!$O6,IF(Berechnungen!HO$6="MMR_Duo",MMR_Duo!$O6,NA()))</f>
        <v>#N/A</v>
      </c>
      <c r="HP96" s="87" t="e">
        <f>IF(Berechnungen!HP$6="MMR",MMR!$O6,IF(Berechnungen!HP$6="MMR_Duo",MMR_Duo!$O6,NA()))</f>
        <v>#N/A</v>
      </c>
      <c r="HQ96" s="87" t="e">
        <f>IF(Berechnungen!HQ$6="MMR",MMR!$O6,IF(Berechnungen!HQ$6="MMR_Duo",MMR_Duo!$O6,NA()))</f>
        <v>#N/A</v>
      </c>
      <c r="HR96" s="87" t="e">
        <f>IF(Berechnungen!HR$6="MMR",MMR!$O6,IF(Berechnungen!HR$6="MMR_Duo",MMR_Duo!$O6,NA()))</f>
        <v>#N/A</v>
      </c>
      <c r="HS96" s="87" t="e">
        <f>IF(Berechnungen!HS$6="MMR",MMR!$O6,IF(Berechnungen!HS$6="MMR_Duo",MMR_Duo!$O6,NA()))</f>
        <v>#N/A</v>
      </c>
      <c r="HT96" s="87" t="e">
        <f>IF(Berechnungen!HT$6="MMR",MMR!$O6,IF(Berechnungen!HT$6="MMR_Duo",MMR_Duo!$O6,NA()))</f>
        <v>#N/A</v>
      </c>
      <c r="HU96" s="87" t="e">
        <f>IF(Berechnungen!HU$6="MMR",MMR!$O6,IF(Berechnungen!HU$6="MMR_Duo",MMR_Duo!$O6,NA()))</f>
        <v>#N/A</v>
      </c>
      <c r="HV96" s="87" t="e">
        <f>IF(Berechnungen!HV$6="MMR",MMR!$O6,IF(Berechnungen!HV$6="MMR_Duo",MMR_Duo!$O6,NA()))</f>
        <v>#N/A</v>
      </c>
      <c r="HW96" s="87" t="e">
        <f>IF(Berechnungen!HW$6="MMR",MMR!$O6,IF(Berechnungen!HW$6="MMR_Duo",MMR_Duo!$O6,NA()))</f>
        <v>#N/A</v>
      </c>
      <c r="HX96" s="87" t="e">
        <f>IF(Berechnungen!HX$6="MMR",MMR!$O6,IF(Berechnungen!HX$6="MMR_Duo",MMR_Duo!$O6,NA()))</f>
        <v>#N/A</v>
      </c>
      <c r="HY96" s="87" t="e">
        <f>IF(Berechnungen!HY$6="MMR",MMR!$O6,IF(Berechnungen!HY$6="MMR_Duo",MMR_Duo!$O6,NA()))</f>
        <v>#N/A</v>
      </c>
      <c r="HZ96" s="87" t="e">
        <f>IF(Berechnungen!HZ$6="MMR",MMR!$O6,IF(Berechnungen!HZ$6="MMR_Duo",MMR_Duo!$O6,NA()))</f>
        <v>#N/A</v>
      </c>
      <c r="IA96" s="87" t="e">
        <f>IF(Berechnungen!IA$6="MMR",MMR!$O6,IF(Berechnungen!IA$6="MMR_Duo",MMR_Duo!$O6,NA()))</f>
        <v>#N/A</v>
      </c>
      <c r="IB96" s="87" t="e">
        <f>IF(Berechnungen!IB$6="MMR",MMR!$O6,IF(Berechnungen!IB$6="MMR_Duo",MMR_Duo!$O6,NA()))</f>
        <v>#N/A</v>
      </c>
      <c r="IC96" s="87" t="e">
        <f>IF(Berechnungen!IC$6="MMR",MMR!$O6,IF(Berechnungen!IC$6="MMR_Duo",MMR_Duo!$O6,NA()))</f>
        <v>#N/A</v>
      </c>
      <c r="ID96" s="87" t="e">
        <f>IF(Berechnungen!ID$6="MMR",MMR!$O6,IF(Berechnungen!ID$6="MMR_Duo",MMR_Duo!$O6,NA()))</f>
        <v>#N/A</v>
      </c>
      <c r="IE96" s="87" t="e">
        <f>IF(Berechnungen!IE$6="MMR",MMR!$O6,IF(Berechnungen!IE$6="MMR_Duo",MMR_Duo!$O6,NA()))</f>
        <v>#N/A</v>
      </c>
      <c r="IF96" s="87" t="e">
        <f>IF(Berechnungen!IF$6="MMR",MMR!$O6,IF(Berechnungen!IF$6="MMR_Duo",MMR_Duo!$O6,NA()))</f>
        <v>#N/A</v>
      </c>
      <c r="IG96" s="87" t="e">
        <f>IF(Berechnungen!IG$6="MMR",MMR!$O6,IF(Berechnungen!IG$6="MMR_Duo",MMR_Duo!$O6,NA()))</f>
        <v>#N/A</v>
      </c>
      <c r="IH96" s="87" t="e">
        <f>IF(Berechnungen!IH$6="MMR",MMR!$O6,IF(Berechnungen!IH$6="MMR_Duo",MMR_Duo!$O6,NA()))</f>
        <v>#N/A</v>
      </c>
      <c r="II96" s="87" t="e">
        <f>IF(Berechnungen!II$6="MMR",MMR!$O6,IF(Berechnungen!II$6="MMR_Duo",MMR_Duo!$O6,NA()))</f>
        <v>#N/A</v>
      </c>
      <c r="IJ96" s="87" t="e">
        <f>IF(Berechnungen!IJ$6="MMR",MMR!$O6,IF(Berechnungen!IJ$6="MMR_Duo",MMR_Duo!$O6,NA()))</f>
        <v>#N/A</v>
      </c>
      <c r="IK96" s="87" t="e">
        <f>IF(Berechnungen!IK$6="MMR",MMR!$O6,IF(Berechnungen!IK$6="MMR_Duo",MMR_Duo!$O6,NA()))</f>
        <v>#N/A</v>
      </c>
      <c r="IL96" s="87" t="e">
        <f>IF(Berechnungen!IL$6="MMR",MMR!$O6,IF(Berechnungen!IL$6="MMR_Duo",MMR_Duo!$O6,NA()))</f>
        <v>#N/A</v>
      </c>
      <c r="IM96" s="87" t="e">
        <f>IF(Berechnungen!IM$6="MMR",MMR!$O6,IF(Berechnungen!IM$6="MMR_Duo",MMR_Duo!$O6,NA()))</f>
        <v>#N/A</v>
      </c>
      <c r="IN96" s="87" t="e">
        <f>IF(Berechnungen!IN$6="MMR",MMR!$O6,IF(Berechnungen!IN$6="MMR_Duo",MMR_Duo!$O6,NA()))</f>
        <v>#N/A</v>
      </c>
      <c r="IO96" s="87" t="e">
        <f>IF(Berechnungen!IO$6="MMR",MMR!$O6,IF(Berechnungen!IO$6="MMR_Duo",MMR_Duo!$O6,NA()))</f>
        <v>#N/A</v>
      </c>
      <c r="IP96" s="87" t="e">
        <f>IF(Berechnungen!IP$6="MMR",MMR!$O6,IF(Berechnungen!IP$6="MMR_Duo",MMR_Duo!$O6,NA()))</f>
        <v>#N/A</v>
      </c>
      <c r="IQ96" s="87" t="e">
        <f>IF(Berechnungen!IQ$6="MMR",MMR!$O6,IF(Berechnungen!IQ$6="MMR_Duo",MMR_Duo!$O6,NA()))</f>
        <v>#N/A</v>
      </c>
      <c r="IR96" s="87" t="e">
        <f>IF(Berechnungen!IR$6="MMR",MMR!$O6,IF(Berechnungen!IR$6="MMR_Duo",MMR_Duo!$O6,NA()))</f>
        <v>#N/A</v>
      </c>
      <c r="IS96" s="87" t="e">
        <f>IF(Berechnungen!IS$6="MMR",MMR!$O6,IF(Berechnungen!IS$6="MMR_Duo",MMR_Duo!$O6,NA()))</f>
        <v>#N/A</v>
      </c>
      <c r="IT96" s="87" t="e">
        <f>IF(Berechnungen!IT$6="MMR",MMR!$O6,IF(Berechnungen!IT$6="MMR_Duo",MMR_Duo!$O6,NA()))</f>
        <v>#N/A</v>
      </c>
      <c r="IU96" s="87" t="e">
        <f>IF(Berechnungen!IU$6="MMR",MMR!$O6,IF(Berechnungen!IU$6="MMR_Duo",MMR_Duo!$O6,NA()))</f>
        <v>#N/A</v>
      </c>
      <c r="IV96" s="87" t="e">
        <f>IF(Berechnungen!IV$6="MMR",MMR!$O6,IF(Berechnungen!IV$6="MMR_Duo",MMR_Duo!$O6,NA()))</f>
        <v>#N/A</v>
      </c>
      <c r="IW96" s="87" t="e">
        <f>IF(Berechnungen!IW$6="MMR",MMR!$O6,IF(Berechnungen!IW$6="MMR_Duo",MMR_Duo!$O6,NA()))</f>
        <v>#N/A</v>
      </c>
      <c r="IX96" s="87" t="e">
        <f>IF(Berechnungen!IX$6="MMR",MMR!$O6,IF(Berechnungen!IX$6="MMR_Duo",MMR_Duo!$O6,NA()))</f>
        <v>#N/A</v>
      </c>
      <c r="IY96" s="87" t="e">
        <f>IF(Berechnungen!IY$6="MMR",MMR!$O6,IF(Berechnungen!IY$6="MMR_Duo",MMR_Duo!$O6,NA()))</f>
        <v>#N/A</v>
      </c>
      <c r="IZ96" s="87" t="e">
        <f>IF(Berechnungen!IZ$6="MMR",MMR!$O6,IF(Berechnungen!IZ$6="MMR_Duo",MMR_Duo!$O6,NA()))</f>
        <v>#N/A</v>
      </c>
      <c r="JA96" s="87" t="e">
        <f>IF(Berechnungen!JA$6="MMR",MMR!$O6,IF(Berechnungen!JA$6="MMR_Duo",MMR_Duo!$O6,NA()))</f>
        <v>#N/A</v>
      </c>
      <c r="JB96" s="87" t="e">
        <f>IF(Berechnungen!JB$6="MMR",MMR!$O6,IF(Berechnungen!JB$6="MMR_Duo",MMR_Duo!$O6,NA()))</f>
        <v>#N/A</v>
      </c>
      <c r="JC96" s="87" t="e">
        <f>IF(Berechnungen!JC$6="MMR",MMR!$O6,IF(Berechnungen!JC$6="MMR_Duo",MMR_Duo!$O6,NA()))</f>
        <v>#N/A</v>
      </c>
      <c r="JD96" s="87" t="e">
        <f>IF(Berechnungen!JD$6="MMR",MMR!$O6,IF(Berechnungen!JD$6="MMR_Duo",MMR_Duo!$O6,NA()))</f>
        <v>#N/A</v>
      </c>
      <c r="JE96" s="87" t="e">
        <f>IF(Berechnungen!JE$6="MMR",MMR!$O6,IF(Berechnungen!JE$6="MMR_Duo",MMR_Duo!$O6,NA()))</f>
        <v>#N/A</v>
      </c>
      <c r="JF96" s="87" t="e">
        <f>IF(Berechnungen!JF$6="MMR",MMR!$O6,IF(Berechnungen!JF$6="MMR_Duo",MMR_Duo!$O6,NA()))</f>
        <v>#N/A</v>
      </c>
      <c r="JG96" s="87" t="e">
        <f>IF(Berechnungen!JG$6="MMR",MMR!$O6,IF(Berechnungen!JG$6="MMR_Duo",MMR_Duo!$O6,NA()))</f>
        <v>#N/A</v>
      </c>
      <c r="JH96" s="87" t="e">
        <f>IF(Berechnungen!JH$6="MMR",MMR!$O6,IF(Berechnungen!JH$6="MMR_Duo",MMR_Duo!$O6,NA()))</f>
        <v>#N/A</v>
      </c>
      <c r="JI96" s="87" t="e">
        <f>IF(Berechnungen!JI$6="MMR",MMR!$O6,IF(Berechnungen!JI$6="MMR_Duo",MMR_Duo!$O6,NA()))</f>
        <v>#N/A</v>
      </c>
      <c r="JJ96" s="87" t="e">
        <f>IF(Berechnungen!JJ$6="MMR",MMR!$O6,IF(Berechnungen!JJ$6="MMR_Duo",MMR_Duo!$O6,NA()))</f>
        <v>#N/A</v>
      </c>
      <c r="JK96" s="87" t="e">
        <f>IF(Berechnungen!JK$6="MMR",MMR!$O6,IF(Berechnungen!JK$6="MMR_Duo",MMR_Duo!$O6,NA()))</f>
        <v>#N/A</v>
      </c>
      <c r="JL96" s="87" t="e">
        <f>IF(Berechnungen!JL$6="MMR",MMR!$O6,IF(Berechnungen!JL$6="MMR_Duo",MMR_Duo!$O6,NA()))</f>
        <v>#N/A</v>
      </c>
      <c r="JM96" s="87" t="e">
        <f>IF(Berechnungen!JM$6="MMR",MMR!$O6,IF(Berechnungen!JM$6="MMR_Duo",MMR_Duo!$O6,NA()))</f>
        <v>#N/A</v>
      </c>
      <c r="JN96" s="87" t="e">
        <f>IF(Berechnungen!JN$6="MMR",MMR!$O6,IF(Berechnungen!JN$6="MMR_Duo",MMR_Duo!$O6,NA()))</f>
        <v>#N/A</v>
      </c>
      <c r="JO96" s="87" t="e">
        <f>IF(Berechnungen!JO$6="MMR",MMR!$O6,IF(Berechnungen!JO$6="MMR_Duo",MMR_Duo!$O6,NA()))</f>
        <v>#N/A</v>
      </c>
      <c r="JP96" s="87" t="e">
        <f>IF(Berechnungen!JP$6="MMR",MMR!$O6,IF(Berechnungen!JP$6="MMR_Duo",MMR_Duo!$O6,NA()))</f>
        <v>#N/A</v>
      </c>
      <c r="JQ96" s="87" t="e">
        <f>IF(Berechnungen!JQ$6="MMR",MMR!$O6,IF(Berechnungen!JQ$6="MMR_Duo",MMR_Duo!$O6,NA()))</f>
        <v>#N/A</v>
      </c>
      <c r="JR96" s="87" t="e">
        <f>IF(Berechnungen!JR$6="MMR",MMR!$O6,IF(Berechnungen!JR$6="MMR_Duo",MMR_Duo!$O6,NA()))</f>
        <v>#N/A</v>
      </c>
      <c r="JS96" s="87" t="e">
        <f>IF(Berechnungen!JS$6="MMR",MMR!$O6,IF(Berechnungen!JS$6="MMR_Duo",MMR_Duo!$O6,NA()))</f>
        <v>#N/A</v>
      </c>
      <c r="JT96" s="87" t="e">
        <f>IF(Berechnungen!JT$6="MMR",MMR!$O6,IF(Berechnungen!JT$6="MMR_Duo",MMR_Duo!$O6,NA()))</f>
        <v>#N/A</v>
      </c>
      <c r="JU96" s="87" t="e">
        <f>IF(Berechnungen!JU$6="MMR",MMR!$O6,IF(Berechnungen!JU$6="MMR_Duo",MMR_Duo!$O6,NA()))</f>
        <v>#N/A</v>
      </c>
      <c r="JV96" s="87" t="e">
        <f>IF(Berechnungen!JV$6="MMR",MMR!$O6,IF(Berechnungen!JV$6="MMR_Duo",MMR_Duo!$O6,NA()))</f>
        <v>#N/A</v>
      </c>
      <c r="JW96" s="87" t="e">
        <f>IF(Berechnungen!JW$6="MMR",MMR!$O6,IF(Berechnungen!JW$6="MMR_Duo",MMR_Duo!$O6,NA()))</f>
        <v>#N/A</v>
      </c>
      <c r="JX96" s="87" t="e">
        <f>IF(Berechnungen!JX$6="MMR",MMR!$O6,IF(Berechnungen!JX$6="MMR_Duo",MMR_Duo!$O6,NA()))</f>
        <v>#N/A</v>
      </c>
      <c r="JY96" s="87" t="e">
        <f>IF(Berechnungen!JY$6="MMR",MMR!$O6,IF(Berechnungen!JY$6="MMR_Duo",MMR_Duo!$O6,NA()))</f>
        <v>#N/A</v>
      </c>
      <c r="JZ96" s="87" t="e">
        <f>IF(Berechnungen!JZ$6="MMR",MMR!$O6,IF(Berechnungen!JZ$6="MMR_Duo",MMR_Duo!$O6,NA()))</f>
        <v>#N/A</v>
      </c>
      <c r="KA96" s="87" t="e">
        <f>IF(Berechnungen!KA$6="MMR",MMR!$O6,IF(Berechnungen!KA$6="MMR_Duo",MMR_Duo!$O6,NA()))</f>
        <v>#N/A</v>
      </c>
      <c r="KB96" s="87" t="e">
        <f>IF(Berechnungen!KB$6="MMR",MMR!$O6,IF(Berechnungen!KB$6="MMR_Duo",MMR_Duo!$O6,NA()))</f>
        <v>#N/A</v>
      </c>
      <c r="KC96" s="87" t="e">
        <f>IF(Berechnungen!KC$6="MMR",MMR!$O6,IF(Berechnungen!KC$6="MMR_Duo",MMR_Duo!$O6,NA()))</f>
        <v>#N/A</v>
      </c>
      <c r="KD96" s="87" t="e">
        <f>IF(Berechnungen!KD$6="MMR",MMR!$O6,IF(Berechnungen!KD$6="MMR_Duo",MMR_Duo!$O6,NA()))</f>
        <v>#N/A</v>
      </c>
      <c r="KE96" s="87" t="e">
        <f>IF(Berechnungen!KE$6="MMR",MMR!$O6,IF(Berechnungen!KE$6="MMR_Duo",MMR_Duo!$O6,NA()))</f>
        <v>#N/A</v>
      </c>
      <c r="KF96" s="87" t="e">
        <f>IF(Berechnungen!KF$6="MMR",MMR!$O6,IF(Berechnungen!KF$6="MMR_Duo",MMR_Duo!$O6,NA()))</f>
        <v>#N/A</v>
      </c>
      <c r="KG96" s="87" t="e">
        <f>IF(Berechnungen!KG$6="MMR",MMR!$O6,IF(Berechnungen!KG$6="MMR_Duo",MMR_Duo!$O6,NA()))</f>
        <v>#N/A</v>
      </c>
      <c r="KH96" s="87" t="e">
        <f>IF(Berechnungen!KH$6="MMR",MMR!$O6,IF(Berechnungen!KH$6="MMR_Duo",MMR_Duo!$O6,NA()))</f>
        <v>#N/A</v>
      </c>
      <c r="KI96" s="87" t="e">
        <f>IF(Berechnungen!KI$6="MMR",MMR!$O6,IF(Berechnungen!KI$6="MMR_Duo",MMR_Duo!$O6,NA()))</f>
        <v>#N/A</v>
      </c>
      <c r="KJ96" s="87" t="e">
        <f>IF(Berechnungen!KJ$6="MMR",MMR!$O6,IF(Berechnungen!KJ$6="MMR_Duo",MMR_Duo!$O6,NA()))</f>
        <v>#N/A</v>
      </c>
      <c r="KK96" s="87" t="e">
        <f>IF(Berechnungen!KK$6="MMR",MMR!$O6,IF(Berechnungen!KK$6="MMR_Duo",MMR_Duo!$O6,NA()))</f>
        <v>#N/A</v>
      </c>
      <c r="KL96" s="87" t="e">
        <f>IF(Berechnungen!KL$6="MMR",MMR!$O6,IF(Berechnungen!KL$6="MMR_Duo",MMR_Duo!$O6,NA()))</f>
        <v>#N/A</v>
      </c>
      <c r="KM96" s="87" t="e">
        <f>IF(Berechnungen!KM$6="MMR",MMR!$O6,IF(Berechnungen!KM$6="MMR_Duo",MMR_Duo!$O6,NA()))</f>
        <v>#N/A</v>
      </c>
      <c r="KN96" s="87" t="e">
        <f>IF(Berechnungen!KN$6="MMR",MMR!$O6,IF(Berechnungen!KN$6="MMR_Duo",MMR_Duo!$O6,NA()))</f>
        <v>#N/A</v>
      </c>
      <c r="KO96" s="87" t="e">
        <f>IF(Berechnungen!KO$6="MMR",MMR!$O6,IF(Berechnungen!KO$6="MMR_Duo",MMR_Duo!$O6,NA()))</f>
        <v>#N/A</v>
      </c>
      <c r="KP96" s="87" t="e">
        <f>IF(Berechnungen!KP$6="MMR",MMR!$O6,IF(Berechnungen!KP$6="MMR_Duo",MMR_Duo!$O6,NA()))</f>
        <v>#N/A</v>
      </c>
      <c r="KQ96" s="87" t="e">
        <f>IF(Berechnungen!KQ$6="MMR",MMR!$O6,IF(Berechnungen!KQ$6="MMR_Duo",MMR_Duo!$O6,NA()))</f>
        <v>#N/A</v>
      </c>
      <c r="KR96" s="87" t="e">
        <f>IF(Berechnungen!KR$6="MMR",MMR!$O6,IF(Berechnungen!KR$6="MMR_Duo",MMR_Duo!$O6,NA()))</f>
        <v>#N/A</v>
      </c>
      <c r="KS96" s="87" t="e">
        <f>IF(Berechnungen!KS$6="MMR",MMR!$O6,IF(Berechnungen!KS$6="MMR_Duo",MMR_Duo!$O6,NA()))</f>
        <v>#N/A</v>
      </c>
      <c r="KT96" s="87" t="e">
        <f>IF(Berechnungen!KT$6="MMR",MMR!$O6,IF(Berechnungen!KT$6="MMR_Duo",MMR_Duo!$O6,NA()))</f>
        <v>#N/A</v>
      </c>
      <c r="KU96" s="87" t="e">
        <f>IF(Berechnungen!KU$6="MMR",MMR!$O6,IF(Berechnungen!KU$6="MMR_Duo",MMR_Duo!$O6,NA()))</f>
        <v>#N/A</v>
      </c>
      <c r="KV96" s="87" t="e">
        <f>IF(Berechnungen!KV$6="MMR",MMR!$O6,IF(Berechnungen!KV$6="MMR_Duo",MMR_Duo!$O6,NA()))</f>
        <v>#N/A</v>
      </c>
      <c r="KW96" s="87" t="e">
        <f>IF(Berechnungen!KW$6="MMR",MMR!$O6,IF(Berechnungen!KW$6="MMR_Duo",MMR_Duo!$O6,NA()))</f>
        <v>#N/A</v>
      </c>
      <c r="KX96" s="87" t="e">
        <f>IF(Berechnungen!KX$6="MMR",MMR!$O6,IF(Berechnungen!KX$6="MMR_Duo",MMR_Duo!$O6,NA()))</f>
        <v>#N/A</v>
      </c>
      <c r="KY96" s="87" t="e">
        <f>IF(Berechnungen!KY$6="MMR",MMR!$O6,IF(Berechnungen!KY$6="MMR_Duo",MMR_Duo!$O6,NA()))</f>
        <v>#N/A</v>
      </c>
      <c r="KZ96" s="87" t="e">
        <f>IF(Berechnungen!KZ$6="MMR",MMR!$O6,IF(Berechnungen!KZ$6="MMR_Duo",MMR_Duo!$O6,NA()))</f>
        <v>#N/A</v>
      </c>
      <c r="LA96" s="87" t="e">
        <f>IF(Berechnungen!LA$6="MMR",MMR!$O6,IF(Berechnungen!LA$6="MMR_Duo",MMR_Duo!$O6,NA()))</f>
        <v>#N/A</v>
      </c>
      <c r="LB96" s="87" t="e">
        <f>IF(Berechnungen!LB$6="MMR",MMR!$O6,IF(Berechnungen!LB$6="MMR_Duo",MMR_Duo!$O6,NA()))</f>
        <v>#N/A</v>
      </c>
      <c r="LC96" s="87" t="e">
        <f>IF(Berechnungen!LC$6="MMR",MMR!$O6,IF(Berechnungen!LC$6="MMR_Duo",MMR_Duo!$O6,NA()))</f>
        <v>#N/A</v>
      </c>
      <c r="LD96" s="87" t="e">
        <f>IF(Berechnungen!LD$6="MMR",MMR!$O6,IF(Berechnungen!LD$6="MMR_Duo",MMR_Duo!$O6,NA()))</f>
        <v>#N/A</v>
      </c>
      <c r="LE96" s="87" t="e">
        <f>IF(Berechnungen!LE$6="MMR",MMR!$O6,IF(Berechnungen!LE$6="MMR_Duo",MMR_Duo!$O6,NA()))</f>
        <v>#N/A</v>
      </c>
      <c r="LF96" s="87" t="e">
        <f>IF(Berechnungen!LF$6="MMR",MMR!$O6,IF(Berechnungen!LF$6="MMR_Duo",MMR_Duo!$O6,NA()))</f>
        <v>#N/A</v>
      </c>
      <c r="LG96" s="87" t="e">
        <f>IF(Berechnungen!LG$6="MMR",MMR!$O6,IF(Berechnungen!LG$6="MMR_Duo",MMR_Duo!$O6,NA()))</f>
        <v>#N/A</v>
      </c>
      <c r="LH96" s="87" t="e">
        <f>IF(Berechnungen!LH$6="MMR",MMR!$O6,IF(Berechnungen!LH$6="MMR_Duo",MMR_Duo!$O6,NA()))</f>
        <v>#N/A</v>
      </c>
      <c r="LI96" s="87" t="e">
        <f>IF(Berechnungen!LI$6="MMR",MMR!$O6,IF(Berechnungen!LI$6="MMR_Duo",MMR_Duo!$O6,NA()))</f>
        <v>#N/A</v>
      </c>
      <c r="LJ96" s="87" t="e">
        <f>IF(Berechnungen!LJ$6="MMR",MMR!$O6,IF(Berechnungen!LJ$6="MMR_Duo",MMR_Duo!$O6,NA()))</f>
        <v>#N/A</v>
      </c>
      <c r="LK96" s="87" t="e">
        <f>IF(Berechnungen!LK$6="MMR",MMR!$O6,IF(Berechnungen!LK$6="MMR_Duo",MMR_Duo!$O6,NA()))</f>
        <v>#N/A</v>
      </c>
      <c r="LL96" s="87" t="e">
        <f>IF(Berechnungen!LL$6="MMR",MMR!$O6,IF(Berechnungen!LL$6="MMR_Duo",MMR_Duo!$O6,NA()))</f>
        <v>#N/A</v>
      </c>
      <c r="LM96" s="87" t="e">
        <f>IF(Berechnungen!LM$6="MMR",MMR!$O6,IF(Berechnungen!LM$6="MMR_Duo",MMR_Duo!$O6,NA()))</f>
        <v>#N/A</v>
      </c>
      <c r="LN96" s="87" t="e">
        <f>IF(Berechnungen!LN$6="MMR",MMR!$O6,IF(Berechnungen!LN$6="MMR_Duo",MMR_Duo!$O6,NA()))</f>
        <v>#N/A</v>
      </c>
      <c r="LO96" s="87" t="e">
        <f>IF(Berechnungen!LO$6="MMR",MMR!$O6,IF(Berechnungen!LO$6="MMR_Duo",MMR_Duo!$O6,NA()))</f>
        <v>#N/A</v>
      </c>
      <c r="LP96" s="87" t="e">
        <f>IF(Berechnungen!LP$6="MMR",MMR!$O6,IF(Berechnungen!LP$6="MMR_Duo",MMR_Duo!$O6,NA()))</f>
        <v>#N/A</v>
      </c>
      <c r="LQ96" s="87" t="e">
        <f>IF(Berechnungen!LQ$6="MMR",MMR!$O6,IF(Berechnungen!LQ$6="MMR_Duo",MMR_Duo!$O6,NA()))</f>
        <v>#N/A</v>
      </c>
      <c r="LR96" s="87" t="e">
        <f>IF(Berechnungen!LR$6="MMR",MMR!$O6,IF(Berechnungen!LR$6="MMR_Duo",MMR_Duo!$O6,NA()))</f>
        <v>#N/A</v>
      </c>
      <c r="LS96" s="87" t="e">
        <f>IF(Berechnungen!LS$6="MMR",MMR!$O6,IF(Berechnungen!LS$6="MMR_Duo",MMR_Duo!$O6,NA()))</f>
        <v>#N/A</v>
      </c>
      <c r="LT96" s="87" t="e">
        <f>IF(Berechnungen!LT$6="MMR",MMR!$O6,IF(Berechnungen!LT$6="MMR_Duo",MMR_Duo!$O6,NA()))</f>
        <v>#N/A</v>
      </c>
      <c r="LU96" s="87" t="e">
        <f>IF(Berechnungen!LU$6="MMR",MMR!$O6,IF(Berechnungen!LU$6="MMR_Duo",MMR_Duo!$O6,NA()))</f>
        <v>#N/A</v>
      </c>
      <c r="LV96" s="87" t="e">
        <f>IF(Berechnungen!LV$6="MMR",MMR!$O6,IF(Berechnungen!LV$6="MMR_Duo",MMR_Duo!$O6,NA()))</f>
        <v>#N/A</v>
      </c>
      <c r="LW96" s="87" t="e">
        <f>IF(Berechnungen!LW$6="MMR",MMR!$O6,IF(Berechnungen!LW$6="MMR_Duo",MMR_Duo!$O6,NA()))</f>
        <v>#N/A</v>
      </c>
      <c r="LX96" s="87" t="e">
        <f>IF(Berechnungen!LX$6="MMR",MMR!$O6,IF(Berechnungen!LX$6="MMR_Duo",MMR_Duo!$O6,NA()))</f>
        <v>#N/A</v>
      </c>
      <c r="LY96" s="87" t="e">
        <f>IF(Berechnungen!LY$6="MMR",MMR!$O6,IF(Berechnungen!LY$6="MMR_Duo",MMR_Duo!$O6,NA()))</f>
        <v>#N/A</v>
      </c>
      <c r="LZ96" s="87" t="e">
        <f>IF(Berechnungen!LZ$6="MMR",MMR!$O6,IF(Berechnungen!LZ$6="MMR_Duo",MMR_Duo!$O6,NA()))</f>
        <v>#N/A</v>
      </c>
      <c r="MA96" s="87" t="e">
        <f>IF(Berechnungen!MA$6="MMR",MMR!$O6,IF(Berechnungen!MA$6="MMR_Duo",MMR_Duo!$O6,NA()))</f>
        <v>#N/A</v>
      </c>
      <c r="MB96" s="87" t="e">
        <f>IF(Berechnungen!MB$6="MMR",MMR!$O6,IF(Berechnungen!MB$6="MMR_Duo",MMR_Duo!$O6,NA()))</f>
        <v>#N/A</v>
      </c>
      <c r="MC96" s="87" t="e">
        <f>IF(Berechnungen!MC$6="MMR",MMR!$O6,IF(Berechnungen!MC$6="MMR_Duo",MMR_Duo!$O6,NA()))</f>
        <v>#N/A</v>
      </c>
      <c r="MD96" s="87" t="e">
        <f>IF(Berechnungen!MD$6="MMR",MMR!$O6,IF(Berechnungen!MD$6="MMR_Duo",MMR_Duo!$O6,NA()))</f>
        <v>#N/A</v>
      </c>
      <c r="ME96" s="87" t="e">
        <f>IF(Berechnungen!ME$6="MMR",MMR!$O6,IF(Berechnungen!ME$6="MMR_Duo",MMR_Duo!$O6,NA()))</f>
        <v>#N/A</v>
      </c>
      <c r="MF96" s="87" t="e">
        <f>IF(Berechnungen!MF$6="MMR",MMR!$O6,IF(Berechnungen!MF$6="MMR_Duo",MMR_Duo!$O6,NA()))</f>
        <v>#N/A</v>
      </c>
      <c r="MG96" s="87" t="e">
        <f>IF(Berechnungen!MG$6="MMR",MMR!$O6,IF(Berechnungen!MG$6="MMR_Duo",MMR_Duo!$O6,NA()))</f>
        <v>#N/A</v>
      </c>
      <c r="MH96" s="87" t="e">
        <f>IF(Berechnungen!MH$6="MMR",MMR!$O6,IF(Berechnungen!MH$6="MMR_Duo",MMR_Duo!$O6,NA()))</f>
        <v>#N/A</v>
      </c>
      <c r="MI96" s="87" t="e">
        <f>IF(Berechnungen!MI$6="MMR",MMR!$O6,IF(Berechnungen!MI$6="MMR_Duo",MMR_Duo!$O6,NA()))</f>
        <v>#N/A</v>
      </c>
      <c r="MJ96" s="87" t="e">
        <f>IF(Berechnungen!MJ$6="MMR",MMR!$O6,IF(Berechnungen!MJ$6="MMR_Duo",MMR_Duo!$O6,NA()))</f>
        <v>#N/A</v>
      </c>
      <c r="MK96" s="87" t="e">
        <f>IF(Berechnungen!MK$6="MMR",MMR!$O6,IF(Berechnungen!MK$6="MMR_Duo",MMR_Duo!$O6,NA()))</f>
        <v>#N/A</v>
      </c>
      <c r="ML96" s="87" t="e">
        <f>IF(Berechnungen!ML$6="MMR",MMR!$O6,IF(Berechnungen!ML$6="MMR_Duo",MMR_Duo!$O6,NA()))</f>
        <v>#N/A</v>
      </c>
      <c r="MM96" s="87" t="e">
        <f>IF(Berechnungen!MM$6="MMR",MMR!$O6,IF(Berechnungen!MM$6="MMR_Duo",MMR_Duo!$O6,NA()))</f>
        <v>#N/A</v>
      </c>
      <c r="MN96" s="87" t="e">
        <f>IF(Berechnungen!MN$6="MMR",MMR!$O6,IF(Berechnungen!MN$6="MMR_Duo",MMR_Duo!$O6,NA()))</f>
        <v>#N/A</v>
      </c>
      <c r="MO96" s="87" t="e">
        <f>IF(Berechnungen!MO$6="MMR",MMR!$O6,IF(Berechnungen!MO$6="MMR_Duo",MMR_Duo!$O6,NA()))</f>
        <v>#N/A</v>
      </c>
      <c r="MP96" s="87" t="e">
        <f>IF(Berechnungen!MP$6="MMR",MMR!$O6,IF(Berechnungen!MP$6="MMR_Duo",MMR_Duo!$O6,NA()))</f>
        <v>#N/A</v>
      </c>
      <c r="MQ96" s="87" t="e">
        <f>IF(Berechnungen!MQ$6="MMR",MMR!$O6,IF(Berechnungen!MQ$6="MMR_Duo",MMR_Duo!$O6,NA()))</f>
        <v>#N/A</v>
      </c>
      <c r="MR96" s="87" t="e">
        <f>IF(Berechnungen!MR$6="MMR",MMR!$O6,IF(Berechnungen!MR$6="MMR_Duo",MMR_Duo!$O6,NA()))</f>
        <v>#N/A</v>
      </c>
      <c r="MS96" s="87" t="e">
        <f>IF(Berechnungen!MS$6="MMR",MMR!$O6,IF(Berechnungen!MS$6="MMR_Duo",MMR_Duo!$O6,NA()))</f>
        <v>#N/A</v>
      </c>
      <c r="MT96" s="87" t="e">
        <f>IF(Berechnungen!MT$6="MMR",MMR!$O6,IF(Berechnungen!MT$6="MMR_Duo",MMR_Duo!$O6,NA()))</f>
        <v>#N/A</v>
      </c>
      <c r="MU96" s="87" t="e">
        <f>IF(Berechnungen!MU$6="MMR",MMR!$O6,IF(Berechnungen!MU$6="MMR_Duo",MMR_Duo!$O6,NA()))</f>
        <v>#N/A</v>
      </c>
      <c r="MV96" s="87" t="e">
        <f>IF(Berechnungen!MV$6="MMR",MMR!$O6,IF(Berechnungen!MV$6="MMR_Duo",MMR_Duo!$O6,NA()))</f>
        <v>#N/A</v>
      </c>
      <c r="MW96" s="87" t="e">
        <f>IF(Berechnungen!MW$6="MMR",MMR!$O6,IF(Berechnungen!MW$6="MMR_Duo",MMR_Duo!$O6,NA()))</f>
        <v>#N/A</v>
      </c>
      <c r="MX96" s="87" t="e">
        <f>IF(Berechnungen!MX$6="MMR",MMR!$O6,IF(Berechnungen!MX$6="MMR_Duo",MMR_Duo!$O6,NA()))</f>
        <v>#N/A</v>
      </c>
      <c r="MY96" s="87" t="e">
        <f>IF(Berechnungen!MY$6="MMR",MMR!$O6,IF(Berechnungen!MY$6="MMR_Duo",MMR_Duo!$O6,NA()))</f>
        <v>#N/A</v>
      </c>
      <c r="MZ96" s="87" t="e">
        <f>IF(Berechnungen!MZ$6="MMR",MMR!$O6,IF(Berechnungen!MZ$6="MMR_Duo",MMR_Duo!$O6,NA()))</f>
        <v>#N/A</v>
      </c>
      <c r="NA96" s="87" t="e">
        <f>IF(Berechnungen!NA$6="MMR",MMR!$O6,IF(Berechnungen!NA$6="MMR_Duo",MMR_Duo!$O6,NA()))</f>
        <v>#N/A</v>
      </c>
      <c r="NB96" s="87" t="e">
        <f>IF(Berechnungen!NB$6="MMR",MMR!$O6,IF(Berechnungen!NB$6="MMR_Duo",MMR_Duo!$O6,NA()))</f>
        <v>#N/A</v>
      </c>
      <c r="NC96" s="87" t="e">
        <f>IF(Berechnungen!NC$6="MMR",MMR!$O6,IF(Berechnungen!NC$6="MMR_Duo",MMR_Duo!$O6,NA()))</f>
        <v>#N/A</v>
      </c>
      <c r="ND96" s="87" t="e">
        <f>IF(Berechnungen!ND$6="MMR",MMR!$O6,IF(Berechnungen!ND$6="MMR_Duo",MMR_Duo!$O6,NA()))</f>
        <v>#N/A</v>
      </c>
      <c r="NE96" s="87" t="e">
        <f>IF(Berechnungen!NE$6="MMR",MMR!$O6,IF(Berechnungen!NE$6="MMR_Duo",MMR_Duo!$O6,NA()))</f>
        <v>#N/A</v>
      </c>
      <c r="NF96" s="87" t="e">
        <f>IF(Berechnungen!NF$6="MMR",MMR!$O6,IF(Berechnungen!NF$6="MMR_Duo",MMR_Duo!$O6,NA()))</f>
        <v>#N/A</v>
      </c>
      <c r="NG96" s="87" t="e">
        <f>IF(Berechnungen!NG$6="MMR",MMR!$O6,IF(Berechnungen!NG$6="MMR_Duo",MMR_Duo!$O6,NA()))</f>
        <v>#N/A</v>
      </c>
      <c r="NH96" s="87" t="e">
        <f>IF(Berechnungen!NH$6="MMR",MMR!$O6,IF(Berechnungen!NH$6="MMR_Duo",MMR_Duo!$O6,NA()))</f>
        <v>#N/A</v>
      </c>
      <c r="NI96" s="87" t="e">
        <f>IF(Berechnungen!NI$6="MMR",MMR!$O6,IF(Berechnungen!NI$6="MMR_Duo",MMR_Duo!$O6,NA()))</f>
        <v>#N/A</v>
      </c>
      <c r="NJ96" s="87" t="e">
        <f>IF(Berechnungen!NJ$6="MMR",MMR!$O6,IF(Berechnungen!NJ$6="MMR_Duo",MMR_Duo!$O6,NA()))</f>
        <v>#N/A</v>
      </c>
      <c r="NK96" s="87" t="e">
        <f>IF(Berechnungen!NK$6="MMR",MMR!$O6,IF(Berechnungen!NK$6="MMR_Duo",MMR_Duo!$O6,NA()))</f>
        <v>#N/A</v>
      </c>
      <c r="NL96" s="87" t="e">
        <f>IF(Berechnungen!NL$6="MMR",MMR!$O6,IF(Berechnungen!NL$6="MMR_Duo",MMR_Duo!$O6,NA()))</f>
        <v>#N/A</v>
      </c>
      <c r="NM96" s="87" t="e">
        <f>IF(Berechnungen!NM$6="MMR",MMR!$O6,IF(Berechnungen!NM$6="MMR_Duo",MMR_Duo!$O6,NA()))</f>
        <v>#N/A</v>
      </c>
      <c r="NN96" s="87" t="e">
        <f>IF(Berechnungen!NN$6="MMR",MMR!$O6,IF(Berechnungen!NN$6="MMR_Duo",MMR_Duo!$O6,NA()))</f>
        <v>#N/A</v>
      </c>
      <c r="NO96" s="87" t="e">
        <f>IF(Berechnungen!NO$6="MMR",MMR!$O6,IF(Berechnungen!NO$6="MMR_Duo",MMR_Duo!$O6,NA()))</f>
        <v>#N/A</v>
      </c>
      <c r="NP96" s="87" t="e">
        <f>IF(Berechnungen!NP$6="MMR",MMR!$O6,IF(Berechnungen!NP$6="MMR_Duo",MMR_Duo!$O6,NA()))</f>
        <v>#N/A</v>
      </c>
      <c r="NQ96" s="87" t="e">
        <f>IF(Berechnungen!NQ$6="MMR",MMR!$O6,IF(Berechnungen!NQ$6="MMR_Duo",MMR_Duo!$O6,NA()))</f>
        <v>#N/A</v>
      </c>
      <c r="NR96" s="87" t="e">
        <f>IF(Berechnungen!NR$6="MMR",MMR!$O6,IF(Berechnungen!NR$6="MMR_Duo",MMR_Duo!$O6,NA()))</f>
        <v>#N/A</v>
      </c>
      <c r="NS96" s="87" t="e">
        <f>IF(Berechnungen!NS$6="MMR",MMR!$O6,IF(Berechnungen!NS$6="MMR_Duo",MMR_Duo!$O6,NA()))</f>
        <v>#N/A</v>
      </c>
      <c r="NT96" s="87" t="e">
        <f>IF(Berechnungen!NT$6="MMR",MMR!$O6,IF(Berechnungen!NT$6="MMR_Duo",MMR_Duo!$O6,NA()))</f>
        <v>#N/A</v>
      </c>
      <c r="NU96" s="87" t="e">
        <f>IF(Berechnungen!NU$6="MMR",MMR!$O6,IF(Berechnungen!NU$6="MMR_Duo",MMR_Duo!$O6,NA()))</f>
        <v>#N/A</v>
      </c>
      <c r="NV96" s="87" t="e">
        <f>IF(Berechnungen!NV$6="MMR",MMR!$O6,IF(Berechnungen!NV$6="MMR_Duo",MMR_Duo!$O6,NA()))</f>
        <v>#N/A</v>
      </c>
      <c r="NW96" s="87" t="e">
        <f>IF(Berechnungen!NW$6="MMR",MMR!$O6,IF(Berechnungen!NW$6="MMR_Duo",MMR_Duo!$O6,NA()))</f>
        <v>#N/A</v>
      </c>
      <c r="NX96" s="87" t="e">
        <f>IF(Berechnungen!NX$6="MMR",MMR!$O6,IF(Berechnungen!NX$6="MMR_Duo",MMR_Duo!$O6,NA()))</f>
        <v>#N/A</v>
      </c>
      <c r="NY96" s="87" t="e">
        <f>IF(Berechnungen!NY$6="MMR",MMR!$O6,IF(Berechnungen!NY$6="MMR_Duo",MMR_Duo!$O6,NA()))</f>
        <v>#N/A</v>
      </c>
      <c r="NZ96" s="87" t="e">
        <f>IF(Berechnungen!NZ$6="MMR",MMR!$O6,IF(Berechnungen!NZ$6="MMR_Duo",MMR_Duo!$O6,NA()))</f>
        <v>#N/A</v>
      </c>
      <c r="OA96" s="87" t="e">
        <f>IF(Berechnungen!OA$6="MMR",MMR!$O6,IF(Berechnungen!OA$6="MMR_Duo",MMR_Duo!$O6,NA()))</f>
        <v>#N/A</v>
      </c>
      <c r="OB96" s="87" t="e">
        <f>IF(Berechnungen!OB$6="MMR",MMR!$O6,IF(Berechnungen!OB$6="MMR_Duo",MMR_Duo!$O6,NA()))</f>
        <v>#N/A</v>
      </c>
      <c r="OC96" s="87" t="e">
        <f>IF(Berechnungen!OC$6="MMR",MMR!$O6,IF(Berechnungen!OC$6="MMR_Duo",MMR_Duo!$O6,NA()))</f>
        <v>#N/A</v>
      </c>
      <c r="OD96" s="87" t="e">
        <f>IF(Berechnungen!OD$6="MMR",MMR!$O6,IF(Berechnungen!OD$6="MMR_Duo",MMR_Duo!$O6,NA()))</f>
        <v>#N/A</v>
      </c>
      <c r="OE96" s="87" t="e">
        <f>IF(Berechnungen!OE$6="MMR",MMR!$O6,IF(Berechnungen!OE$6="MMR_Duo",MMR_Duo!$O6,NA()))</f>
        <v>#N/A</v>
      </c>
      <c r="OF96" s="87" t="e">
        <f>IF(Berechnungen!OF$6="MMR",MMR!$O6,IF(Berechnungen!OF$6="MMR_Duo",MMR_Duo!$O6,NA()))</f>
        <v>#N/A</v>
      </c>
      <c r="OG96" s="87" t="e">
        <f>IF(Berechnungen!OG$6="MMR",MMR!$O6,IF(Berechnungen!OG$6="MMR_Duo",MMR_Duo!$O6,NA()))</f>
        <v>#N/A</v>
      </c>
      <c r="OH96" s="87" t="e">
        <f>IF(Berechnungen!OH$6="MMR",MMR!$O6,IF(Berechnungen!OH$6="MMR_Duo",MMR_Duo!$O6,NA()))</f>
        <v>#N/A</v>
      </c>
      <c r="OI96" s="87" t="e">
        <f>IF(Berechnungen!OI$6="MMR",MMR!$O6,IF(Berechnungen!OI$6="MMR_Duo",MMR_Duo!$O6,NA()))</f>
        <v>#N/A</v>
      </c>
      <c r="OJ96" s="87" t="e">
        <f>IF(Berechnungen!OJ$6="MMR",MMR!$O6,IF(Berechnungen!OJ$6="MMR_Duo",MMR_Duo!$O6,NA()))</f>
        <v>#N/A</v>
      </c>
      <c r="OK96" s="87" t="e">
        <f>IF(Berechnungen!OK$6="MMR",MMR!$O6,IF(Berechnungen!OK$6="MMR_Duo",MMR_Duo!$O6,NA()))</f>
        <v>#N/A</v>
      </c>
      <c r="OL96" s="87" t="e">
        <f>IF(Berechnungen!OL$6="MMR",MMR!$O6,IF(Berechnungen!OL$6="MMR_Duo",MMR_Duo!$O6,NA()))</f>
        <v>#N/A</v>
      </c>
      <c r="OM96" s="87" t="e">
        <f>IF(Berechnungen!OM$6="MMR",MMR!$O6,IF(Berechnungen!OM$6="MMR_Duo",MMR_Duo!$O6,NA()))</f>
        <v>#N/A</v>
      </c>
    </row>
    <row r="97" spans="2:403" x14ac:dyDescent="0.3">
      <c r="B97" s="84">
        <v>40</v>
      </c>
      <c r="C97" s="85" t="s">
        <v>308</v>
      </c>
      <c r="D97" s="87" t="e">
        <f>IF(Berechnungen!D$6="MMR",MMR!$O7,IF(Berechnungen!D$6="MMR_Duo",MMR_Duo!$O7,NA()))</f>
        <v>#N/A</v>
      </c>
      <c r="E97" s="87" t="e">
        <f>IF(Berechnungen!E$6="MMR",MMR!$O7,IF(Berechnungen!E$6="MMR_Duo",MMR_Duo!$O7,NA()))</f>
        <v>#N/A</v>
      </c>
      <c r="F97" s="87" t="e">
        <f>IF(Berechnungen!F$6="MMR",MMR!$O7,IF(Berechnungen!F$6="MMR_Duo",MMR_Duo!$O7,NA()))</f>
        <v>#N/A</v>
      </c>
      <c r="G97" s="87" t="e">
        <f>IF(Berechnungen!G$6="MMR",MMR!$O7,IF(Berechnungen!G$6="MMR_Duo",MMR_Duo!$O7,NA()))</f>
        <v>#N/A</v>
      </c>
      <c r="H97" s="87" t="e">
        <f>IF(Berechnungen!H$6="MMR",MMR!$O7,IF(Berechnungen!H$6="MMR_Duo",MMR_Duo!$O7,NA()))</f>
        <v>#N/A</v>
      </c>
      <c r="I97" s="87" t="e">
        <f>IF(Berechnungen!I$6="MMR",MMR!$O7,IF(Berechnungen!I$6="MMR_Duo",MMR_Duo!$O7,NA()))</f>
        <v>#N/A</v>
      </c>
      <c r="J97" s="87" t="e">
        <f>IF(Berechnungen!J$6="MMR",MMR!$O7,IF(Berechnungen!J$6="MMR_Duo",MMR_Duo!$O7,NA()))</f>
        <v>#N/A</v>
      </c>
      <c r="K97" s="87" t="e">
        <f>IF(Berechnungen!K$6="MMR",MMR!$O7,IF(Berechnungen!K$6="MMR_Duo",MMR_Duo!$O7,NA()))</f>
        <v>#N/A</v>
      </c>
      <c r="L97" s="87" t="e">
        <f>IF(Berechnungen!L$6="MMR",MMR!$O7,IF(Berechnungen!L$6="MMR_Duo",MMR_Duo!$O7,NA()))</f>
        <v>#N/A</v>
      </c>
      <c r="M97" s="87" t="e">
        <f>IF(Berechnungen!M$6="MMR",MMR!$O7,IF(Berechnungen!M$6="MMR_Duo",MMR_Duo!$O7,NA()))</f>
        <v>#N/A</v>
      </c>
      <c r="N97" s="87" t="e">
        <f>IF(Berechnungen!N$6="MMR",MMR!$O7,IF(Berechnungen!N$6="MMR_Duo",MMR_Duo!$O7,NA()))</f>
        <v>#N/A</v>
      </c>
      <c r="O97" s="87" t="e">
        <f>IF(Berechnungen!O$6="MMR",MMR!$O7,IF(Berechnungen!O$6="MMR_Duo",MMR_Duo!$O7,NA()))</f>
        <v>#N/A</v>
      </c>
      <c r="P97" s="87" t="e">
        <f>IF(Berechnungen!P$6="MMR",MMR!$O7,IF(Berechnungen!P$6="MMR_Duo",MMR_Duo!$O7,NA()))</f>
        <v>#N/A</v>
      </c>
      <c r="Q97" s="87" t="e">
        <f>IF(Berechnungen!Q$6="MMR",MMR!$O7,IF(Berechnungen!Q$6="MMR_Duo",MMR_Duo!$O7,NA()))</f>
        <v>#N/A</v>
      </c>
      <c r="R97" s="87" t="e">
        <f>IF(Berechnungen!R$6="MMR",MMR!$O7,IF(Berechnungen!R$6="MMR_Duo",MMR_Duo!$O7,NA()))</f>
        <v>#N/A</v>
      </c>
      <c r="S97" s="87" t="e">
        <f>IF(Berechnungen!S$6="MMR",MMR!$O7,IF(Berechnungen!S$6="MMR_Duo",MMR_Duo!$O7,NA()))</f>
        <v>#N/A</v>
      </c>
      <c r="T97" s="87" t="e">
        <f>IF(Berechnungen!T$6="MMR",MMR!$O7,IF(Berechnungen!T$6="MMR_Duo",MMR_Duo!$O7,NA()))</f>
        <v>#N/A</v>
      </c>
      <c r="U97" s="87" t="e">
        <f>IF(Berechnungen!U$6="MMR",MMR!$O7,IF(Berechnungen!U$6="MMR_Duo",MMR_Duo!$O7,NA()))</f>
        <v>#N/A</v>
      </c>
      <c r="V97" s="87" t="e">
        <f>IF(Berechnungen!V$6="MMR",MMR!$O7,IF(Berechnungen!V$6="MMR_Duo",MMR_Duo!$O7,NA()))</f>
        <v>#N/A</v>
      </c>
      <c r="W97" s="87" t="e">
        <f>IF(Berechnungen!W$6="MMR",MMR!$O7,IF(Berechnungen!W$6="MMR_Duo",MMR_Duo!$O7,NA()))</f>
        <v>#N/A</v>
      </c>
      <c r="X97" s="87" t="e">
        <f>IF(Berechnungen!X$6="MMR",MMR!$O7,IF(Berechnungen!X$6="MMR_Duo",MMR_Duo!$O7,NA()))</f>
        <v>#N/A</v>
      </c>
      <c r="Y97" s="87" t="e">
        <f>IF(Berechnungen!Y$6="MMR",MMR!$O7,IF(Berechnungen!Y$6="MMR_Duo",MMR_Duo!$O7,NA()))</f>
        <v>#N/A</v>
      </c>
      <c r="Z97" s="87" t="e">
        <f>IF(Berechnungen!Z$6="MMR",MMR!$O7,IF(Berechnungen!Z$6="MMR_Duo",MMR_Duo!$O7,NA()))</f>
        <v>#N/A</v>
      </c>
      <c r="AA97" s="87" t="e">
        <f>IF(Berechnungen!AA$6="MMR",MMR!$O7,IF(Berechnungen!AA$6="MMR_Duo",MMR_Duo!$O7,NA()))</f>
        <v>#N/A</v>
      </c>
      <c r="AB97" s="87" t="e">
        <f>IF(Berechnungen!AB$6="MMR",MMR!$O7,IF(Berechnungen!AB$6="MMR_Duo",MMR_Duo!$O7,NA()))</f>
        <v>#N/A</v>
      </c>
      <c r="AC97" s="87" t="e">
        <f>IF(Berechnungen!AC$6="MMR",MMR!$O7,IF(Berechnungen!AC$6="MMR_Duo",MMR_Duo!$O7,NA()))</f>
        <v>#N/A</v>
      </c>
      <c r="AD97" s="87" t="e">
        <f>IF(Berechnungen!AD$6="MMR",MMR!$O7,IF(Berechnungen!AD$6="MMR_Duo",MMR_Duo!$O7,NA()))</f>
        <v>#N/A</v>
      </c>
      <c r="AE97" s="87" t="e">
        <f>IF(Berechnungen!AE$6="MMR",MMR!$O7,IF(Berechnungen!AE$6="MMR_Duo",MMR_Duo!$O7,NA()))</f>
        <v>#N/A</v>
      </c>
      <c r="AF97" s="87" t="e">
        <f>IF(Berechnungen!AF$6="MMR",MMR!$O7,IF(Berechnungen!AF$6="MMR_Duo",MMR_Duo!$O7,NA()))</f>
        <v>#N/A</v>
      </c>
      <c r="AG97" s="87" t="e">
        <f>IF(Berechnungen!AG$6="MMR",MMR!$O7,IF(Berechnungen!AG$6="MMR_Duo",MMR_Duo!$O7,NA()))</f>
        <v>#N/A</v>
      </c>
      <c r="AH97" s="87" t="e">
        <f>IF(Berechnungen!AH$6="MMR",MMR!$O7,IF(Berechnungen!AH$6="MMR_Duo",MMR_Duo!$O7,NA()))</f>
        <v>#N/A</v>
      </c>
      <c r="AI97" s="87" t="e">
        <f>IF(Berechnungen!AI$6="MMR",MMR!$O7,IF(Berechnungen!AI$6="MMR_Duo",MMR_Duo!$O7,NA()))</f>
        <v>#N/A</v>
      </c>
      <c r="AJ97" s="87" t="e">
        <f>IF(Berechnungen!AJ$6="MMR",MMR!$O7,IF(Berechnungen!AJ$6="MMR_Duo",MMR_Duo!$O7,NA()))</f>
        <v>#N/A</v>
      </c>
      <c r="AK97" s="87" t="e">
        <f>IF(Berechnungen!AK$6="MMR",MMR!$O7,IF(Berechnungen!AK$6="MMR_Duo",MMR_Duo!$O7,NA()))</f>
        <v>#N/A</v>
      </c>
      <c r="AL97" s="87" t="e">
        <f>IF(Berechnungen!AL$6="MMR",MMR!$O7,IF(Berechnungen!AL$6="MMR_Duo",MMR_Duo!$O7,NA()))</f>
        <v>#N/A</v>
      </c>
      <c r="AM97" s="87" t="e">
        <f>IF(Berechnungen!AM$6="MMR",MMR!$O7,IF(Berechnungen!AM$6="MMR_Duo",MMR_Duo!$O7,NA()))</f>
        <v>#N/A</v>
      </c>
      <c r="AN97" s="87" t="e">
        <f>IF(Berechnungen!AN$6="MMR",MMR!$O7,IF(Berechnungen!AN$6="MMR_Duo",MMR_Duo!$O7,NA()))</f>
        <v>#N/A</v>
      </c>
      <c r="AO97" s="87" t="e">
        <f>IF(Berechnungen!AO$6="MMR",MMR!$O7,IF(Berechnungen!AO$6="MMR_Duo",MMR_Duo!$O7,NA()))</f>
        <v>#N/A</v>
      </c>
      <c r="AP97" s="87" t="e">
        <f>IF(Berechnungen!AP$6="MMR",MMR!$O7,IF(Berechnungen!AP$6="MMR_Duo",MMR_Duo!$O7,NA()))</f>
        <v>#N/A</v>
      </c>
      <c r="AQ97" s="87" t="e">
        <f>IF(Berechnungen!AQ$6="MMR",MMR!$O7,IF(Berechnungen!AQ$6="MMR_Duo",MMR_Duo!$O7,NA()))</f>
        <v>#N/A</v>
      </c>
      <c r="AR97" s="87" t="e">
        <f>IF(Berechnungen!AR$6="MMR",MMR!$O7,IF(Berechnungen!AR$6="MMR_Duo",MMR_Duo!$O7,NA()))</f>
        <v>#N/A</v>
      </c>
      <c r="AS97" s="87" t="e">
        <f>IF(Berechnungen!AS$6="MMR",MMR!$O7,IF(Berechnungen!AS$6="MMR_Duo",MMR_Duo!$O7,NA()))</f>
        <v>#N/A</v>
      </c>
      <c r="AT97" s="87" t="e">
        <f>IF(Berechnungen!AT$6="MMR",MMR!$O7,IF(Berechnungen!AT$6="MMR_Duo",MMR_Duo!$O7,NA()))</f>
        <v>#N/A</v>
      </c>
      <c r="AU97" s="87" t="e">
        <f>IF(Berechnungen!AU$6="MMR",MMR!$O7,IF(Berechnungen!AU$6="MMR_Duo",MMR_Duo!$O7,NA()))</f>
        <v>#N/A</v>
      </c>
      <c r="AV97" s="87" t="e">
        <f>IF(Berechnungen!AV$6="MMR",MMR!$O7,IF(Berechnungen!AV$6="MMR_Duo",MMR_Duo!$O7,NA()))</f>
        <v>#N/A</v>
      </c>
      <c r="AW97" s="87" t="e">
        <f>IF(Berechnungen!AW$6="MMR",MMR!$O7,IF(Berechnungen!AW$6="MMR_Duo",MMR_Duo!$O7,NA()))</f>
        <v>#N/A</v>
      </c>
      <c r="AX97" s="87" t="e">
        <f>IF(Berechnungen!AX$6="MMR",MMR!$O7,IF(Berechnungen!AX$6="MMR_Duo",MMR_Duo!$O7,NA()))</f>
        <v>#N/A</v>
      </c>
      <c r="AY97" s="87" t="e">
        <f>IF(Berechnungen!AY$6="MMR",MMR!$O7,IF(Berechnungen!AY$6="MMR_Duo",MMR_Duo!$O7,NA()))</f>
        <v>#N/A</v>
      </c>
      <c r="AZ97" s="87" t="e">
        <f>IF(Berechnungen!AZ$6="MMR",MMR!$O7,IF(Berechnungen!AZ$6="MMR_Duo",MMR_Duo!$O7,NA()))</f>
        <v>#N/A</v>
      </c>
      <c r="BA97" s="87" t="e">
        <f>IF(Berechnungen!BA$6="MMR",MMR!$O7,IF(Berechnungen!BA$6="MMR_Duo",MMR_Duo!$O7,NA()))</f>
        <v>#N/A</v>
      </c>
      <c r="BB97" s="87" t="e">
        <f>IF(Berechnungen!BB$6="MMR",MMR!$O7,IF(Berechnungen!BB$6="MMR_Duo",MMR_Duo!$O7,NA()))</f>
        <v>#N/A</v>
      </c>
      <c r="BC97" s="87" t="e">
        <f>IF(Berechnungen!BC$6="MMR",MMR!$O7,IF(Berechnungen!BC$6="MMR_Duo",MMR_Duo!$O7,NA()))</f>
        <v>#N/A</v>
      </c>
      <c r="BD97" s="87" t="e">
        <f>IF(Berechnungen!BD$6="MMR",MMR!$O7,IF(Berechnungen!BD$6="MMR_Duo",MMR_Duo!$O7,NA()))</f>
        <v>#N/A</v>
      </c>
      <c r="BE97" s="87" t="e">
        <f>IF(Berechnungen!BE$6="MMR",MMR!$O7,IF(Berechnungen!BE$6="MMR_Duo",MMR_Duo!$O7,NA()))</f>
        <v>#N/A</v>
      </c>
      <c r="BF97" s="87" t="e">
        <f>IF(Berechnungen!BF$6="MMR",MMR!$O7,IF(Berechnungen!BF$6="MMR_Duo",MMR_Duo!$O7,NA()))</f>
        <v>#N/A</v>
      </c>
      <c r="BG97" s="87" t="e">
        <f>IF(Berechnungen!BG$6="MMR",MMR!$O7,IF(Berechnungen!BG$6="MMR_Duo",MMR_Duo!$O7,NA()))</f>
        <v>#N/A</v>
      </c>
      <c r="BH97" s="87" t="e">
        <f>IF(Berechnungen!BH$6="MMR",MMR!$O7,IF(Berechnungen!BH$6="MMR_Duo",MMR_Duo!$O7,NA()))</f>
        <v>#N/A</v>
      </c>
      <c r="BI97" s="87" t="e">
        <f>IF(Berechnungen!BI$6="MMR",MMR!$O7,IF(Berechnungen!BI$6="MMR_Duo",MMR_Duo!$O7,NA()))</f>
        <v>#N/A</v>
      </c>
      <c r="BJ97" s="87" t="e">
        <f>IF(Berechnungen!BJ$6="MMR",MMR!$O7,IF(Berechnungen!BJ$6="MMR_Duo",MMR_Duo!$O7,NA()))</f>
        <v>#N/A</v>
      </c>
      <c r="BK97" s="87" t="e">
        <f>IF(Berechnungen!BK$6="MMR",MMR!$O7,IF(Berechnungen!BK$6="MMR_Duo",MMR_Duo!$O7,NA()))</f>
        <v>#N/A</v>
      </c>
      <c r="BL97" s="87" t="e">
        <f>IF(Berechnungen!BL$6="MMR",MMR!$O7,IF(Berechnungen!BL$6="MMR_Duo",MMR_Duo!$O7,NA()))</f>
        <v>#N/A</v>
      </c>
      <c r="BM97" s="87" t="e">
        <f>IF(Berechnungen!BM$6="MMR",MMR!$O7,IF(Berechnungen!BM$6="MMR_Duo",MMR_Duo!$O7,NA()))</f>
        <v>#N/A</v>
      </c>
      <c r="BN97" s="87" t="e">
        <f>IF(Berechnungen!BN$6="MMR",MMR!$O7,IF(Berechnungen!BN$6="MMR_Duo",MMR_Duo!$O7,NA()))</f>
        <v>#N/A</v>
      </c>
      <c r="BO97" s="87" t="e">
        <f>IF(Berechnungen!BO$6="MMR",MMR!$O7,IF(Berechnungen!BO$6="MMR_Duo",MMR_Duo!$O7,NA()))</f>
        <v>#N/A</v>
      </c>
      <c r="BP97" s="87" t="e">
        <f>IF(Berechnungen!BP$6="MMR",MMR!$O7,IF(Berechnungen!BP$6="MMR_Duo",MMR_Duo!$O7,NA()))</f>
        <v>#N/A</v>
      </c>
      <c r="BQ97" s="87" t="e">
        <f>IF(Berechnungen!BQ$6="MMR",MMR!$O7,IF(Berechnungen!BQ$6="MMR_Duo",MMR_Duo!$O7,NA()))</f>
        <v>#N/A</v>
      </c>
      <c r="BR97" s="87" t="e">
        <f>IF(Berechnungen!BR$6="MMR",MMR!$O7,IF(Berechnungen!BR$6="MMR_Duo",MMR_Duo!$O7,NA()))</f>
        <v>#N/A</v>
      </c>
      <c r="BS97" s="87" t="e">
        <f>IF(Berechnungen!BS$6="MMR",MMR!$O7,IF(Berechnungen!BS$6="MMR_Duo",MMR_Duo!$O7,NA()))</f>
        <v>#N/A</v>
      </c>
      <c r="BT97" s="87" t="e">
        <f>IF(Berechnungen!BT$6="MMR",MMR!$O7,IF(Berechnungen!BT$6="MMR_Duo",MMR_Duo!$O7,NA()))</f>
        <v>#N/A</v>
      </c>
      <c r="BU97" s="87" t="e">
        <f>IF(Berechnungen!BU$6="MMR",MMR!$O7,IF(Berechnungen!BU$6="MMR_Duo",MMR_Duo!$O7,NA()))</f>
        <v>#N/A</v>
      </c>
      <c r="BV97" s="87" t="e">
        <f>IF(Berechnungen!BV$6="MMR",MMR!$O7,IF(Berechnungen!BV$6="MMR_Duo",MMR_Duo!$O7,NA()))</f>
        <v>#N/A</v>
      </c>
      <c r="BW97" s="87" t="e">
        <f>IF(Berechnungen!BW$6="MMR",MMR!$O7,IF(Berechnungen!BW$6="MMR_Duo",MMR_Duo!$O7,NA()))</f>
        <v>#N/A</v>
      </c>
      <c r="BX97" s="87" t="e">
        <f>IF(Berechnungen!BX$6="MMR",MMR!$O7,IF(Berechnungen!BX$6="MMR_Duo",MMR_Duo!$O7,NA()))</f>
        <v>#N/A</v>
      </c>
      <c r="BY97" s="87" t="e">
        <f>IF(Berechnungen!BY$6="MMR",MMR!$O7,IF(Berechnungen!BY$6="MMR_Duo",MMR_Duo!$O7,NA()))</f>
        <v>#N/A</v>
      </c>
      <c r="BZ97" s="87" t="e">
        <f>IF(Berechnungen!BZ$6="MMR",MMR!$O7,IF(Berechnungen!BZ$6="MMR_Duo",MMR_Duo!$O7,NA()))</f>
        <v>#N/A</v>
      </c>
      <c r="CA97" s="87" t="e">
        <f>IF(Berechnungen!CA$6="MMR",MMR!$O7,IF(Berechnungen!CA$6="MMR_Duo",MMR_Duo!$O7,NA()))</f>
        <v>#N/A</v>
      </c>
      <c r="CB97" s="87" t="e">
        <f>IF(Berechnungen!CB$6="MMR",MMR!$O7,IF(Berechnungen!CB$6="MMR_Duo",MMR_Duo!$O7,NA()))</f>
        <v>#N/A</v>
      </c>
      <c r="CC97" s="87" t="e">
        <f>IF(Berechnungen!CC$6="MMR",MMR!$O7,IF(Berechnungen!CC$6="MMR_Duo",MMR_Duo!$O7,NA()))</f>
        <v>#N/A</v>
      </c>
      <c r="CD97" s="87" t="e">
        <f>IF(Berechnungen!CD$6="MMR",MMR!$O7,IF(Berechnungen!CD$6="MMR_Duo",MMR_Duo!$O7,NA()))</f>
        <v>#N/A</v>
      </c>
      <c r="CE97" s="87" t="e">
        <f>IF(Berechnungen!CE$6="MMR",MMR!$O7,IF(Berechnungen!CE$6="MMR_Duo",MMR_Duo!$O7,NA()))</f>
        <v>#N/A</v>
      </c>
      <c r="CF97" s="87" t="e">
        <f>IF(Berechnungen!CF$6="MMR",MMR!$O7,IF(Berechnungen!CF$6="MMR_Duo",MMR_Duo!$O7,NA()))</f>
        <v>#N/A</v>
      </c>
      <c r="CG97" s="87" t="e">
        <f>IF(Berechnungen!CG$6="MMR",MMR!$O7,IF(Berechnungen!CG$6="MMR_Duo",MMR_Duo!$O7,NA()))</f>
        <v>#N/A</v>
      </c>
      <c r="CH97" s="87" t="e">
        <f>IF(Berechnungen!CH$6="MMR",MMR!$O7,IF(Berechnungen!CH$6="MMR_Duo",MMR_Duo!$O7,NA()))</f>
        <v>#N/A</v>
      </c>
      <c r="CI97" s="87" t="e">
        <f>IF(Berechnungen!CI$6="MMR",MMR!$O7,IF(Berechnungen!CI$6="MMR_Duo",MMR_Duo!$O7,NA()))</f>
        <v>#N/A</v>
      </c>
      <c r="CJ97" s="87" t="e">
        <f>IF(Berechnungen!CJ$6="MMR",MMR!$O7,IF(Berechnungen!CJ$6="MMR_Duo",MMR_Duo!$O7,NA()))</f>
        <v>#N/A</v>
      </c>
      <c r="CK97" s="87" t="e">
        <f>IF(Berechnungen!CK$6="MMR",MMR!$O7,IF(Berechnungen!CK$6="MMR_Duo",MMR_Duo!$O7,NA()))</f>
        <v>#N/A</v>
      </c>
      <c r="CL97" s="87" t="e">
        <f>IF(Berechnungen!CL$6="MMR",MMR!$O7,IF(Berechnungen!CL$6="MMR_Duo",MMR_Duo!$O7,NA()))</f>
        <v>#N/A</v>
      </c>
      <c r="CM97" s="87" t="e">
        <f>IF(Berechnungen!CM$6="MMR",MMR!$O7,IF(Berechnungen!CM$6="MMR_Duo",MMR_Duo!$O7,NA()))</f>
        <v>#N/A</v>
      </c>
      <c r="CN97" s="87" t="e">
        <f>IF(Berechnungen!CN$6="MMR",MMR!$O7,IF(Berechnungen!CN$6="MMR_Duo",MMR_Duo!$O7,NA()))</f>
        <v>#N/A</v>
      </c>
      <c r="CO97" s="87" t="e">
        <f>IF(Berechnungen!CO$6="MMR",MMR!$O7,IF(Berechnungen!CO$6="MMR_Duo",MMR_Duo!$O7,NA()))</f>
        <v>#N/A</v>
      </c>
      <c r="CP97" s="87" t="e">
        <f>IF(Berechnungen!CP$6="MMR",MMR!$O7,IF(Berechnungen!CP$6="MMR_Duo",MMR_Duo!$O7,NA()))</f>
        <v>#N/A</v>
      </c>
      <c r="CQ97" s="87" t="e">
        <f>IF(Berechnungen!CQ$6="MMR",MMR!$O7,IF(Berechnungen!CQ$6="MMR_Duo",MMR_Duo!$O7,NA()))</f>
        <v>#N/A</v>
      </c>
      <c r="CR97" s="87" t="e">
        <f>IF(Berechnungen!CR$6="MMR",MMR!$O7,IF(Berechnungen!CR$6="MMR_Duo",MMR_Duo!$O7,NA()))</f>
        <v>#N/A</v>
      </c>
      <c r="CS97" s="87" t="e">
        <f>IF(Berechnungen!CS$6="MMR",MMR!$O7,IF(Berechnungen!CS$6="MMR_Duo",MMR_Duo!$O7,NA()))</f>
        <v>#N/A</v>
      </c>
      <c r="CT97" s="87" t="e">
        <f>IF(Berechnungen!CT$6="MMR",MMR!$O7,IF(Berechnungen!CT$6="MMR_Duo",MMR_Duo!$O7,NA()))</f>
        <v>#N/A</v>
      </c>
      <c r="CU97" s="87" t="e">
        <f>IF(Berechnungen!CU$6="MMR",MMR!$O7,IF(Berechnungen!CU$6="MMR_Duo",MMR_Duo!$O7,NA()))</f>
        <v>#N/A</v>
      </c>
      <c r="CV97" s="87" t="e">
        <f>IF(Berechnungen!CV$6="MMR",MMR!$O7,IF(Berechnungen!CV$6="MMR_Duo",MMR_Duo!$O7,NA()))</f>
        <v>#N/A</v>
      </c>
      <c r="CW97" s="87" t="e">
        <f>IF(Berechnungen!CW$6="MMR",MMR!$O7,IF(Berechnungen!CW$6="MMR_Duo",MMR_Duo!$O7,NA()))</f>
        <v>#N/A</v>
      </c>
      <c r="CX97" s="87" t="e">
        <f>IF(Berechnungen!CX$6="MMR",MMR!$O7,IF(Berechnungen!CX$6="MMR_Duo",MMR_Duo!$O7,NA()))</f>
        <v>#N/A</v>
      </c>
      <c r="CY97" s="87" t="e">
        <f>IF(Berechnungen!CY$6="MMR",MMR!$O7,IF(Berechnungen!CY$6="MMR_Duo",MMR_Duo!$O7,NA()))</f>
        <v>#N/A</v>
      </c>
      <c r="CZ97" s="87" t="e">
        <f>IF(Berechnungen!CZ$6="MMR",MMR!$O7,IF(Berechnungen!CZ$6="MMR_Duo",MMR_Duo!$O7,NA()))</f>
        <v>#N/A</v>
      </c>
      <c r="DA97" s="87" t="e">
        <f>IF(Berechnungen!DA$6="MMR",MMR!$O7,IF(Berechnungen!DA$6="MMR_Duo",MMR_Duo!$O7,NA()))</f>
        <v>#N/A</v>
      </c>
      <c r="DB97" s="87" t="e">
        <f>IF(Berechnungen!DB$6="MMR",MMR!$O7,IF(Berechnungen!DB$6="MMR_Duo",MMR_Duo!$O7,NA()))</f>
        <v>#N/A</v>
      </c>
      <c r="DC97" s="87" t="e">
        <f>IF(Berechnungen!DC$6="MMR",MMR!$O7,IF(Berechnungen!DC$6="MMR_Duo",MMR_Duo!$O7,NA()))</f>
        <v>#N/A</v>
      </c>
      <c r="DD97" s="87" t="e">
        <f>IF(Berechnungen!DD$6="MMR",MMR!$O7,IF(Berechnungen!DD$6="MMR_Duo",MMR_Duo!$O7,NA()))</f>
        <v>#N/A</v>
      </c>
      <c r="DE97" s="87" t="e">
        <f>IF(Berechnungen!DE$6="MMR",MMR!$O7,IF(Berechnungen!DE$6="MMR_Duo",MMR_Duo!$O7,NA()))</f>
        <v>#N/A</v>
      </c>
      <c r="DF97" s="87" t="e">
        <f>IF(Berechnungen!DF$6="MMR",MMR!$O7,IF(Berechnungen!DF$6="MMR_Duo",MMR_Duo!$O7,NA()))</f>
        <v>#N/A</v>
      </c>
      <c r="DG97" s="87" t="e">
        <f>IF(Berechnungen!DG$6="MMR",MMR!$O7,IF(Berechnungen!DG$6="MMR_Duo",MMR_Duo!$O7,NA()))</f>
        <v>#N/A</v>
      </c>
      <c r="DH97" s="87" t="e">
        <f>IF(Berechnungen!DH$6="MMR",MMR!$O7,IF(Berechnungen!DH$6="MMR_Duo",MMR_Duo!$O7,NA()))</f>
        <v>#N/A</v>
      </c>
      <c r="DI97" s="87" t="e">
        <f>IF(Berechnungen!DI$6="MMR",MMR!$O7,IF(Berechnungen!DI$6="MMR_Duo",MMR_Duo!$O7,NA()))</f>
        <v>#N/A</v>
      </c>
      <c r="DJ97" s="87" t="e">
        <f>IF(Berechnungen!DJ$6="MMR",MMR!$O7,IF(Berechnungen!DJ$6="MMR_Duo",MMR_Duo!$O7,NA()))</f>
        <v>#N/A</v>
      </c>
      <c r="DK97" s="87" t="e">
        <f>IF(Berechnungen!DK$6="MMR",MMR!$O7,IF(Berechnungen!DK$6="MMR_Duo",MMR_Duo!$O7,NA()))</f>
        <v>#N/A</v>
      </c>
      <c r="DL97" s="87" t="e">
        <f>IF(Berechnungen!DL$6="MMR",MMR!$O7,IF(Berechnungen!DL$6="MMR_Duo",MMR_Duo!$O7,NA()))</f>
        <v>#N/A</v>
      </c>
      <c r="DM97" s="87" t="e">
        <f>IF(Berechnungen!DM$6="MMR",MMR!$O7,IF(Berechnungen!DM$6="MMR_Duo",MMR_Duo!$O7,NA()))</f>
        <v>#N/A</v>
      </c>
      <c r="DN97" s="87" t="e">
        <f>IF(Berechnungen!DN$6="MMR",MMR!$O7,IF(Berechnungen!DN$6="MMR_Duo",MMR_Duo!$O7,NA()))</f>
        <v>#N/A</v>
      </c>
      <c r="DO97" s="87" t="e">
        <f>IF(Berechnungen!DO$6="MMR",MMR!$O7,IF(Berechnungen!DO$6="MMR_Duo",MMR_Duo!$O7,NA()))</f>
        <v>#N/A</v>
      </c>
      <c r="DP97" s="87" t="e">
        <f>IF(Berechnungen!DP$6="MMR",MMR!$O7,IF(Berechnungen!DP$6="MMR_Duo",MMR_Duo!$O7,NA()))</f>
        <v>#N/A</v>
      </c>
      <c r="DQ97" s="87" t="e">
        <f>IF(Berechnungen!DQ$6="MMR",MMR!$O7,IF(Berechnungen!DQ$6="MMR_Duo",MMR_Duo!$O7,NA()))</f>
        <v>#N/A</v>
      </c>
      <c r="DR97" s="87" t="e">
        <f>IF(Berechnungen!DR$6="MMR",MMR!$O7,IF(Berechnungen!DR$6="MMR_Duo",MMR_Duo!$O7,NA()))</f>
        <v>#N/A</v>
      </c>
      <c r="DS97" s="87" t="e">
        <f>IF(Berechnungen!DS$6="MMR",MMR!$O7,IF(Berechnungen!DS$6="MMR_Duo",MMR_Duo!$O7,NA()))</f>
        <v>#N/A</v>
      </c>
      <c r="DT97" s="87" t="e">
        <f>IF(Berechnungen!DT$6="MMR",MMR!$O7,IF(Berechnungen!DT$6="MMR_Duo",MMR_Duo!$O7,NA()))</f>
        <v>#N/A</v>
      </c>
      <c r="DU97" s="87" t="e">
        <f>IF(Berechnungen!DU$6="MMR",MMR!$O7,IF(Berechnungen!DU$6="MMR_Duo",MMR_Duo!$O7,NA()))</f>
        <v>#N/A</v>
      </c>
      <c r="DV97" s="87" t="e">
        <f>IF(Berechnungen!DV$6="MMR",MMR!$O7,IF(Berechnungen!DV$6="MMR_Duo",MMR_Duo!$O7,NA()))</f>
        <v>#N/A</v>
      </c>
      <c r="DW97" s="87" t="e">
        <f>IF(Berechnungen!DW$6="MMR",MMR!$O7,IF(Berechnungen!DW$6="MMR_Duo",MMR_Duo!$O7,NA()))</f>
        <v>#N/A</v>
      </c>
      <c r="DX97" s="87" t="e">
        <f>IF(Berechnungen!DX$6="MMR",MMR!$O7,IF(Berechnungen!DX$6="MMR_Duo",MMR_Duo!$O7,NA()))</f>
        <v>#N/A</v>
      </c>
      <c r="DY97" s="87" t="e">
        <f>IF(Berechnungen!DY$6="MMR",MMR!$O7,IF(Berechnungen!DY$6="MMR_Duo",MMR_Duo!$O7,NA()))</f>
        <v>#N/A</v>
      </c>
      <c r="DZ97" s="87" t="e">
        <f>IF(Berechnungen!DZ$6="MMR",MMR!$O7,IF(Berechnungen!DZ$6="MMR_Duo",MMR_Duo!$O7,NA()))</f>
        <v>#N/A</v>
      </c>
      <c r="EA97" s="87" t="e">
        <f>IF(Berechnungen!EA$6="MMR",MMR!$O7,IF(Berechnungen!EA$6="MMR_Duo",MMR_Duo!$O7,NA()))</f>
        <v>#N/A</v>
      </c>
      <c r="EB97" s="87" t="e">
        <f>IF(Berechnungen!EB$6="MMR",MMR!$O7,IF(Berechnungen!EB$6="MMR_Duo",MMR_Duo!$O7,NA()))</f>
        <v>#N/A</v>
      </c>
      <c r="EC97" s="87" t="e">
        <f>IF(Berechnungen!EC$6="MMR",MMR!$O7,IF(Berechnungen!EC$6="MMR_Duo",MMR_Duo!$O7,NA()))</f>
        <v>#N/A</v>
      </c>
      <c r="ED97" s="87" t="e">
        <f>IF(Berechnungen!ED$6="MMR",MMR!$O7,IF(Berechnungen!ED$6="MMR_Duo",MMR_Duo!$O7,NA()))</f>
        <v>#N/A</v>
      </c>
      <c r="EE97" s="87" t="e">
        <f>IF(Berechnungen!EE$6="MMR",MMR!$O7,IF(Berechnungen!EE$6="MMR_Duo",MMR_Duo!$O7,NA()))</f>
        <v>#N/A</v>
      </c>
      <c r="EF97" s="87" t="e">
        <f>IF(Berechnungen!EF$6="MMR",MMR!$O7,IF(Berechnungen!EF$6="MMR_Duo",MMR_Duo!$O7,NA()))</f>
        <v>#N/A</v>
      </c>
      <c r="EG97" s="87" t="e">
        <f>IF(Berechnungen!EG$6="MMR",MMR!$O7,IF(Berechnungen!EG$6="MMR_Duo",MMR_Duo!$O7,NA()))</f>
        <v>#N/A</v>
      </c>
      <c r="EH97" s="87" t="e">
        <f>IF(Berechnungen!EH$6="MMR",MMR!$O7,IF(Berechnungen!EH$6="MMR_Duo",MMR_Duo!$O7,NA()))</f>
        <v>#N/A</v>
      </c>
      <c r="EI97" s="87" t="e">
        <f>IF(Berechnungen!EI$6="MMR",MMR!$O7,IF(Berechnungen!EI$6="MMR_Duo",MMR_Duo!$O7,NA()))</f>
        <v>#N/A</v>
      </c>
      <c r="EJ97" s="87" t="e">
        <f>IF(Berechnungen!EJ$6="MMR",MMR!$O7,IF(Berechnungen!EJ$6="MMR_Duo",MMR_Duo!$O7,NA()))</f>
        <v>#N/A</v>
      </c>
      <c r="EK97" s="87" t="e">
        <f>IF(Berechnungen!EK$6="MMR",MMR!$O7,IF(Berechnungen!EK$6="MMR_Duo",MMR_Duo!$O7,NA()))</f>
        <v>#N/A</v>
      </c>
      <c r="EL97" s="87" t="e">
        <f>IF(Berechnungen!EL$6="MMR",MMR!$O7,IF(Berechnungen!EL$6="MMR_Duo",MMR_Duo!$O7,NA()))</f>
        <v>#N/A</v>
      </c>
      <c r="EM97" s="87" t="e">
        <f>IF(Berechnungen!EM$6="MMR",MMR!$O7,IF(Berechnungen!EM$6="MMR_Duo",MMR_Duo!$O7,NA()))</f>
        <v>#N/A</v>
      </c>
      <c r="EN97" s="87" t="e">
        <f>IF(Berechnungen!EN$6="MMR",MMR!$O7,IF(Berechnungen!EN$6="MMR_Duo",MMR_Duo!$O7,NA()))</f>
        <v>#N/A</v>
      </c>
      <c r="EO97" s="87" t="e">
        <f>IF(Berechnungen!EO$6="MMR",MMR!$O7,IF(Berechnungen!EO$6="MMR_Duo",MMR_Duo!$O7,NA()))</f>
        <v>#N/A</v>
      </c>
      <c r="EP97" s="87" t="e">
        <f>IF(Berechnungen!EP$6="MMR",MMR!$O7,IF(Berechnungen!EP$6="MMR_Duo",MMR_Duo!$O7,NA()))</f>
        <v>#N/A</v>
      </c>
      <c r="EQ97" s="87" t="e">
        <f>IF(Berechnungen!EQ$6="MMR",MMR!$O7,IF(Berechnungen!EQ$6="MMR_Duo",MMR_Duo!$O7,NA()))</f>
        <v>#N/A</v>
      </c>
      <c r="ER97" s="87" t="e">
        <f>IF(Berechnungen!ER$6="MMR",MMR!$O7,IF(Berechnungen!ER$6="MMR_Duo",MMR_Duo!$O7,NA()))</f>
        <v>#N/A</v>
      </c>
      <c r="ES97" s="87" t="e">
        <f>IF(Berechnungen!ES$6="MMR",MMR!$O7,IF(Berechnungen!ES$6="MMR_Duo",MMR_Duo!$O7,NA()))</f>
        <v>#N/A</v>
      </c>
      <c r="ET97" s="87" t="e">
        <f>IF(Berechnungen!ET$6="MMR",MMR!$O7,IF(Berechnungen!ET$6="MMR_Duo",MMR_Duo!$O7,NA()))</f>
        <v>#N/A</v>
      </c>
      <c r="EU97" s="87" t="e">
        <f>IF(Berechnungen!EU$6="MMR",MMR!$O7,IF(Berechnungen!EU$6="MMR_Duo",MMR_Duo!$O7,NA()))</f>
        <v>#N/A</v>
      </c>
      <c r="EV97" s="87" t="e">
        <f>IF(Berechnungen!EV$6="MMR",MMR!$O7,IF(Berechnungen!EV$6="MMR_Duo",MMR_Duo!$O7,NA()))</f>
        <v>#N/A</v>
      </c>
      <c r="EW97" s="87" t="e">
        <f>IF(Berechnungen!EW$6="MMR",MMR!$O7,IF(Berechnungen!EW$6="MMR_Duo",MMR_Duo!$O7,NA()))</f>
        <v>#N/A</v>
      </c>
      <c r="EX97" s="87" t="e">
        <f>IF(Berechnungen!EX$6="MMR",MMR!$O7,IF(Berechnungen!EX$6="MMR_Duo",MMR_Duo!$O7,NA()))</f>
        <v>#N/A</v>
      </c>
      <c r="EY97" s="87" t="e">
        <f>IF(Berechnungen!EY$6="MMR",MMR!$O7,IF(Berechnungen!EY$6="MMR_Duo",MMR_Duo!$O7,NA()))</f>
        <v>#N/A</v>
      </c>
      <c r="EZ97" s="87" t="e">
        <f>IF(Berechnungen!EZ$6="MMR",MMR!$O7,IF(Berechnungen!EZ$6="MMR_Duo",MMR_Duo!$O7,NA()))</f>
        <v>#N/A</v>
      </c>
      <c r="FA97" s="87" t="e">
        <f>IF(Berechnungen!FA$6="MMR",MMR!$O7,IF(Berechnungen!FA$6="MMR_Duo",MMR_Duo!$O7,NA()))</f>
        <v>#N/A</v>
      </c>
      <c r="FB97" s="87" t="e">
        <f>IF(Berechnungen!FB$6="MMR",MMR!$O7,IF(Berechnungen!FB$6="MMR_Duo",MMR_Duo!$O7,NA()))</f>
        <v>#N/A</v>
      </c>
      <c r="FC97" s="87" t="e">
        <f>IF(Berechnungen!FC$6="MMR",MMR!$O7,IF(Berechnungen!FC$6="MMR_Duo",MMR_Duo!$O7,NA()))</f>
        <v>#N/A</v>
      </c>
      <c r="FD97" s="87" t="e">
        <f>IF(Berechnungen!FD$6="MMR",MMR!$O7,IF(Berechnungen!FD$6="MMR_Duo",MMR_Duo!$O7,NA()))</f>
        <v>#N/A</v>
      </c>
      <c r="FE97" s="87" t="e">
        <f>IF(Berechnungen!FE$6="MMR",MMR!$O7,IF(Berechnungen!FE$6="MMR_Duo",MMR_Duo!$O7,NA()))</f>
        <v>#N/A</v>
      </c>
      <c r="FF97" s="87" t="e">
        <f>IF(Berechnungen!FF$6="MMR",MMR!$O7,IF(Berechnungen!FF$6="MMR_Duo",MMR_Duo!$O7,NA()))</f>
        <v>#N/A</v>
      </c>
      <c r="FG97" s="87" t="e">
        <f>IF(Berechnungen!FG$6="MMR",MMR!$O7,IF(Berechnungen!FG$6="MMR_Duo",MMR_Duo!$O7,NA()))</f>
        <v>#N/A</v>
      </c>
      <c r="FH97" s="87" t="e">
        <f>IF(Berechnungen!FH$6="MMR",MMR!$O7,IF(Berechnungen!FH$6="MMR_Duo",MMR_Duo!$O7,NA()))</f>
        <v>#N/A</v>
      </c>
      <c r="FI97" s="87" t="e">
        <f>IF(Berechnungen!FI$6="MMR",MMR!$O7,IF(Berechnungen!FI$6="MMR_Duo",MMR_Duo!$O7,NA()))</f>
        <v>#N/A</v>
      </c>
      <c r="FJ97" s="87" t="e">
        <f>IF(Berechnungen!FJ$6="MMR",MMR!$O7,IF(Berechnungen!FJ$6="MMR_Duo",MMR_Duo!$O7,NA()))</f>
        <v>#N/A</v>
      </c>
      <c r="FK97" s="87" t="e">
        <f>IF(Berechnungen!FK$6="MMR",MMR!$O7,IF(Berechnungen!FK$6="MMR_Duo",MMR_Duo!$O7,NA()))</f>
        <v>#N/A</v>
      </c>
      <c r="FL97" s="87" t="e">
        <f>IF(Berechnungen!FL$6="MMR",MMR!$O7,IF(Berechnungen!FL$6="MMR_Duo",MMR_Duo!$O7,NA()))</f>
        <v>#N/A</v>
      </c>
      <c r="FM97" s="87" t="e">
        <f>IF(Berechnungen!FM$6="MMR",MMR!$O7,IF(Berechnungen!FM$6="MMR_Duo",MMR_Duo!$O7,NA()))</f>
        <v>#N/A</v>
      </c>
      <c r="FN97" s="87" t="e">
        <f>IF(Berechnungen!FN$6="MMR",MMR!$O7,IF(Berechnungen!FN$6="MMR_Duo",MMR_Duo!$O7,NA()))</f>
        <v>#N/A</v>
      </c>
      <c r="FO97" s="87" t="e">
        <f>IF(Berechnungen!FO$6="MMR",MMR!$O7,IF(Berechnungen!FO$6="MMR_Duo",MMR_Duo!$O7,NA()))</f>
        <v>#N/A</v>
      </c>
      <c r="FP97" s="87" t="e">
        <f>IF(Berechnungen!FP$6="MMR",MMR!$O7,IF(Berechnungen!FP$6="MMR_Duo",MMR_Duo!$O7,NA()))</f>
        <v>#N/A</v>
      </c>
      <c r="FQ97" s="87" t="e">
        <f>IF(Berechnungen!FQ$6="MMR",MMR!$O7,IF(Berechnungen!FQ$6="MMR_Duo",MMR_Duo!$O7,NA()))</f>
        <v>#N/A</v>
      </c>
      <c r="FR97" s="87" t="e">
        <f>IF(Berechnungen!FR$6="MMR",MMR!$O7,IF(Berechnungen!FR$6="MMR_Duo",MMR_Duo!$O7,NA()))</f>
        <v>#N/A</v>
      </c>
      <c r="FS97" s="87" t="e">
        <f>IF(Berechnungen!FS$6="MMR",MMR!$O7,IF(Berechnungen!FS$6="MMR_Duo",MMR_Duo!$O7,NA()))</f>
        <v>#N/A</v>
      </c>
      <c r="FT97" s="87" t="e">
        <f>IF(Berechnungen!FT$6="MMR",MMR!$O7,IF(Berechnungen!FT$6="MMR_Duo",MMR_Duo!$O7,NA()))</f>
        <v>#N/A</v>
      </c>
      <c r="FU97" s="87" t="e">
        <f>IF(Berechnungen!FU$6="MMR",MMR!$O7,IF(Berechnungen!FU$6="MMR_Duo",MMR_Duo!$O7,NA()))</f>
        <v>#N/A</v>
      </c>
      <c r="FV97" s="87" t="e">
        <f>IF(Berechnungen!FV$6="MMR",MMR!$O7,IF(Berechnungen!FV$6="MMR_Duo",MMR_Duo!$O7,NA()))</f>
        <v>#N/A</v>
      </c>
      <c r="FW97" s="87" t="e">
        <f>IF(Berechnungen!FW$6="MMR",MMR!$O7,IF(Berechnungen!FW$6="MMR_Duo",MMR_Duo!$O7,NA()))</f>
        <v>#N/A</v>
      </c>
      <c r="FX97" s="87" t="e">
        <f>IF(Berechnungen!FX$6="MMR",MMR!$O7,IF(Berechnungen!FX$6="MMR_Duo",MMR_Duo!$O7,NA()))</f>
        <v>#N/A</v>
      </c>
      <c r="FY97" s="87" t="e">
        <f>IF(Berechnungen!FY$6="MMR",MMR!$O7,IF(Berechnungen!FY$6="MMR_Duo",MMR_Duo!$O7,NA()))</f>
        <v>#N/A</v>
      </c>
      <c r="FZ97" s="87" t="e">
        <f>IF(Berechnungen!FZ$6="MMR",MMR!$O7,IF(Berechnungen!FZ$6="MMR_Duo",MMR_Duo!$O7,NA()))</f>
        <v>#N/A</v>
      </c>
      <c r="GA97" s="87" t="e">
        <f>IF(Berechnungen!GA$6="MMR",MMR!$O7,IF(Berechnungen!GA$6="MMR_Duo",MMR_Duo!$O7,NA()))</f>
        <v>#N/A</v>
      </c>
      <c r="GB97" s="87" t="e">
        <f>IF(Berechnungen!GB$6="MMR",MMR!$O7,IF(Berechnungen!GB$6="MMR_Duo",MMR_Duo!$O7,NA()))</f>
        <v>#N/A</v>
      </c>
      <c r="GC97" s="87" t="e">
        <f>IF(Berechnungen!GC$6="MMR",MMR!$O7,IF(Berechnungen!GC$6="MMR_Duo",MMR_Duo!$O7,NA()))</f>
        <v>#N/A</v>
      </c>
      <c r="GD97" s="87" t="e">
        <f>IF(Berechnungen!GD$6="MMR",MMR!$O7,IF(Berechnungen!GD$6="MMR_Duo",MMR_Duo!$O7,NA()))</f>
        <v>#N/A</v>
      </c>
      <c r="GE97" s="87" t="e">
        <f>IF(Berechnungen!GE$6="MMR",MMR!$O7,IF(Berechnungen!GE$6="MMR_Duo",MMR_Duo!$O7,NA()))</f>
        <v>#N/A</v>
      </c>
      <c r="GF97" s="87" t="e">
        <f>IF(Berechnungen!GF$6="MMR",MMR!$O7,IF(Berechnungen!GF$6="MMR_Duo",MMR_Duo!$O7,NA()))</f>
        <v>#N/A</v>
      </c>
      <c r="GG97" s="87" t="e">
        <f>IF(Berechnungen!GG$6="MMR",MMR!$O7,IF(Berechnungen!GG$6="MMR_Duo",MMR_Duo!$O7,NA()))</f>
        <v>#N/A</v>
      </c>
      <c r="GH97" s="87" t="e">
        <f>IF(Berechnungen!GH$6="MMR",MMR!$O7,IF(Berechnungen!GH$6="MMR_Duo",MMR_Duo!$O7,NA()))</f>
        <v>#N/A</v>
      </c>
      <c r="GI97" s="87" t="e">
        <f>IF(Berechnungen!GI$6="MMR",MMR!$O7,IF(Berechnungen!GI$6="MMR_Duo",MMR_Duo!$O7,NA()))</f>
        <v>#N/A</v>
      </c>
      <c r="GJ97" s="87" t="e">
        <f>IF(Berechnungen!GJ$6="MMR",MMR!$O7,IF(Berechnungen!GJ$6="MMR_Duo",MMR_Duo!$O7,NA()))</f>
        <v>#N/A</v>
      </c>
      <c r="GK97" s="87" t="e">
        <f>IF(Berechnungen!GK$6="MMR",MMR!$O7,IF(Berechnungen!GK$6="MMR_Duo",MMR_Duo!$O7,NA()))</f>
        <v>#N/A</v>
      </c>
      <c r="GL97" s="87" t="e">
        <f>IF(Berechnungen!GL$6="MMR",MMR!$O7,IF(Berechnungen!GL$6="MMR_Duo",MMR_Duo!$O7,NA()))</f>
        <v>#N/A</v>
      </c>
      <c r="GM97" s="87" t="e">
        <f>IF(Berechnungen!GM$6="MMR",MMR!$O7,IF(Berechnungen!GM$6="MMR_Duo",MMR_Duo!$O7,NA()))</f>
        <v>#N/A</v>
      </c>
      <c r="GN97" s="87" t="e">
        <f>IF(Berechnungen!GN$6="MMR",MMR!$O7,IF(Berechnungen!GN$6="MMR_Duo",MMR_Duo!$O7,NA()))</f>
        <v>#N/A</v>
      </c>
      <c r="GO97" s="87" t="e">
        <f>IF(Berechnungen!GO$6="MMR",MMR!$O7,IF(Berechnungen!GO$6="MMR_Duo",MMR_Duo!$O7,NA()))</f>
        <v>#N/A</v>
      </c>
      <c r="GP97" s="87" t="e">
        <f>IF(Berechnungen!GP$6="MMR",MMR!$O7,IF(Berechnungen!GP$6="MMR_Duo",MMR_Duo!$O7,NA()))</f>
        <v>#N/A</v>
      </c>
      <c r="GQ97" s="87" t="e">
        <f>IF(Berechnungen!GQ$6="MMR",MMR!$O7,IF(Berechnungen!GQ$6="MMR_Duo",MMR_Duo!$O7,NA()))</f>
        <v>#N/A</v>
      </c>
      <c r="GR97" s="87" t="e">
        <f>IF(Berechnungen!GR$6="MMR",MMR!$O7,IF(Berechnungen!GR$6="MMR_Duo",MMR_Duo!$O7,NA()))</f>
        <v>#N/A</v>
      </c>
      <c r="GS97" s="87" t="e">
        <f>IF(Berechnungen!GS$6="MMR",MMR!$O7,IF(Berechnungen!GS$6="MMR_Duo",MMR_Duo!$O7,NA()))</f>
        <v>#N/A</v>
      </c>
      <c r="GT97" s="87" t="e">
        <f>IF(Berechnungen!GT$6="MMR",MMR!$O7,IF(Berechnungen!GT$6="MMR_Duo",MMR_Duo!$O7,NA()))</f>
        <v>#N/A</v>
      </c>
      <c r="GU97" s="87" t="e">
        <f>IF(Berechnungen!GU$6="MMR",MMR!$O7,IF(Berechnungen!GU$6="MMR_Duo",MMR_Duo!$O7,NA()))</f>
        <v>#N/A</v>
      </c>
      <c r="GV97" s="87" t="e">
        <f>IF(Berechnungen!GV$6="MMR",MMR!$O7,IF(Berechnungen!GV$6="MMR_Duo",MMR_Duo!$O7,NA()))</f>
        <v>#N/A</v>
      </c>
      <c r="GW97" s="87" t="e">
        <f>IF(Berechnungen!GW$6="MMR",MMR!$O7,IF(Berechnungen!GW$6="MMR_Duo",MMR_Duo!$O7,NA()))</f>
        <v>#N/A</v>
      </c>
      <c r="GX97" s="87" t="e">
        <f>IF(Berechnungen!GX$6="MMR",MMR!$O7,IF(Berechnungen!GX$6="MMR_Duo",MMR_Duo!$O7,NA()))</f>
        <v>#N/A</v>
      </c>
      <c r="GY97" s="87" t="e">
        <f>IF(Berechnungen!GY$6="MMR",MMR!$O7,IF(Berechnungen!GY$6="MMR_Duo",MMR_Duo!$O7,NA()))</f>
        <v>#N/A</v>
      </c>
      <c r="GZ97" s="87" t="e">
        <f>IF(Berechnungen!GZ$6="MMR",MMR!$O7,IF(Berechnungen!GZ$6="MMR_Duo",MMR_Duo!$O7,NA()))</f>
        <v>#N/A</v>
      </c>
      <c r="HA97" s="87" t="e">
        <f>IF(Berechnungen!HA$6="MMR",MMR!$O7,IF(Berechnungen!HA$6="MMR_Duo",MMR_Duo!$O7,NA()))</f>
        <v>#N/A</v>
      </c>
      <c r="HB97" s="87" t="e">
        <f>IF(Berechnungen!HB$6="MMR",MMR!$O7,IF(Berechnungen!HB$6="MMR_Duo",MMR_Duo!$O7,NA()))</f>
        <v>#N/A</v>
      </c>
      <c r="HC97" s="87" t="e">
        <f>IF(Berechnungen!HC$6="MMR",MMR!$O7,IF(Berechnungen!HC$6="MMR_Duo",MMR_Duo!$O7,NA()))</f>
        <v>#N/A</v>
      </c>
      <c r="HD97" s="87" t="e">
        <f>IF(Berechnungen!HD$6="MMR",MMR!$O7,IF(Berechnungen!HD$6="MMR_Duo",MMR_Duo!$O7,NA()))</f>
        <v>#N/A</v>
      </c>
      <c r="HE97" s="87" t="e">
        <f>IF(Berechnungen!HE$6="MMR",MMR!$O7,IF(Berechnungen!HE$6="MMR_Duo",MMR_Duo!$O7,NA()))</f>
        <v>#N/A</v>
      </c>
      <c r="HF97" s="87" t="e">
        <f>IF(Berechnungen!HF$6="MMR",MMR!$O7,IF(Berechnungen!HF$6="MMR_Duo",MMR_Duo!$O7,NA()))</f>
        <v>#N/A</v>
      </c>
      <c r="HG97" s="87" t="e">
        <f>IF(Berechnungen!HG$6="MMR",MMR!$O7,IF(Berechnungen!HG$6="MMR_Duo",MMR_Duo!$O7,NA()))</f>
        <v>#N/A</v>
      </c>
      <c r="HH97" s="87" t="e">
        <f>IF(Berechnungen!HH$6="MMR",MMR!$O7,IF(Berechnungen!HH$6="MMR_Duo",MMR_Duo!$O7,NA()))</f>
        <v>#N/A</v>
      </c>
      <c r="HI97" s="87" t="e">
        <f>IF(Berechnungen!HI$6="MMR",MMR!$O7,IF(Berechnungen!HI$6="MMR_Duo",MMR_Duo!$O7,NA()))</f>
        <v>#N/A</v>
      </c>
      <c r="HJ97" s="87" t="e">
        <f>IF(Berechnungen!HJ$6="MMR",MMR!$O7,IF(Berechnungen!HJ$6="MMR_Duo",MMR_Duo!$O7,NA()))</f>
        <v>#N/A</v>
      </c>
      <c r="HK97" s="87" t="e">
        <f>IF(Berechnungen!HK$6="MMR",MMR!$O7,IF(Berechnungen!HK$6="MMR_Duo",MMR_Duo!$O7,NA()))</f>
        <v>#N/A</v>
      </c>
      <c r="HL97" s="87" t="e">
        <f>IF(Berechnungen!HL$6="MMR",MMR!$O7,IF(Berechnungen!HL$6="MMR_Duo",MMR_Duo!$O7,NA()))</f>
        <v>#N/A</v>
      </c>
      <c r="HM97" s="87" t="e">
        <f>IF(Berechnungen!HM$6="MMR",MMR!$O7,IF(Berechnungen!HM$6="MMR_Duo",MMR_Duo!$O7,NA()))</f>
        <v>#N/A</v>
      </c>
      <c r="HN97" s="87" t="e">
        <f>IF(Berechnungen!HN$6="MMR",MMR!$O7,IF(Berechnungen!HN$6="MMR_Duo",MMR_Duo!$O7,NA()))</f>
        <v>#N/A</v>
      </c>
      <c r="HO97" s="87" t="e">
        <f>IF(Berechnungen!HO$6="MMR",MMR!$O7,IF(Berechnungen!HO$6="MMR_Duo",MMR_Duo!$O7,NA()))</f>
        <v>#N/A</v>
      </c>
      <c r="HP97" s="87" t="e">
        <f>IF(Berechnungen!HP$6="MMR",MMR!$O7,IF(Berechnungen!HP$6="MMR_Duo",MMR_Duo!$O7,NA()))</f>
        <v>#N/A</v>
      </c>
      <c r="HQ97" s="87" t="e">
        <f>IF(Berechnungen!HQ$6="MMR",MMR!$O7,IF(Berechnungen!HQ$6="MMR_Duo",MMR_Duo!$O7,NA()))</f>
        <v>#N/A</v>
      </c>
      <c r="HR97" s="87" t="e">
        <f>IF(Berechnungen!HR$6="MMR",MMR!$O7,IF(Berechnungen!HR$6="MMR_Duo",MMR_Duo!$O7,NA()))</f>
        <v>#N/A</v>
      </c>
      <c r="HS97" s="87" t="e">
        <f>IF(Berechnungen!HS$6="MMR",MMR!$O7,IF(Berechnungen!HS$6="MMR_Duo",MMR_Duo!$O7,NA()))</f>
        <v>#N/A</v>
      </c>
      <c r="HT97" s="87" t="e">
        <f>IF(Berechnungen!HT$6="MMR",MMR!$O7,IF(Berechnungen!HT$6="MMR_Duo",MMR_Duo!$O7,NA()))</f>
        <v>#N/A</v>
      </c>
      <c r="HU97" s="87" t="e">
        <f>IF(Berechnungen!HU$6="MMR",MMR!$O7,IF(Berechnungen!HU$6="MMR_Duo",MMR_Duo!$O7,NA()))</f>
        <v>#N/A</v>
      </c>
      <c r="HV97" s="87" t="e">
        <f>IF(Berechnungen!HV$6="MMR",MMR!$O7,IF(Berechnungen!HV$6="MMR_Duo",MMR_Duo!$O7,NA()))</f>
        <v>#N/A</v>
      </c>
      <c r="HW97" s="87" t="e">
        <f>IF(Berechnungen!HW$6="MMR",MMR!$O7,IF(Berechnungen!HW$6="MMR_Duo",MMR_Duo!$O7,NA()))</f>
        <v>#N/A</v>
      </c>
      <c r="HX97" s="87" t="e">
        <f>IF(Berechnungen!HX$6="MMR",MMR!$O7,IF(Berechnungen!HX$6="MMR_Duo",MMR_Duo!$O7,NA()))</f>
        <v>#N/A</v>
      </c>
      <c r="HY97" s="87" t="e">
        <f>IF(Berechnungen!HY$6="MMR",MMR!$O7,IF(Berechnungen!HY$6="MMR_Duo",MMR_Duo!$O7,NA()))</f>
        <v>#N/A</v>
      </c>
      <c r="HZ97" s="87" t="e">
        <f>IF(Berechnungen!HZ$6="MMR",MMR!$O7,IF(Berechnungen!HZ$6="MMR_Duo",MMR_Duo!$O7,NA()))</f>
        <v>#N/A</v>
      </c>
      <c r="IA97" s="87" t="e">
        <f>IF(Berechnungen!IA$6="MMR",MMR!$O7,IF(Berechnungen!IA$6="MMR_Duo",MMR_Duo!$O7,NA()))</f>
        <v>#N/A</v>
      </c>
      <c r="IB97" s="87" t="e">
        <f>IF(Berechnungen!IB$6="MMR",MMR!$O7,IF(Berechnungen!IB$6="MMR_Duo",MMR_Duo!$O7,NA()))</f>
        <v>#N/A</v>
      </c>
      <c r="IC97" s="87" t="e">
        <f>IF(Berechnungen!IC$6="MMR",MMR!$O7,IF(Berechnungen!IC$6="MMR_Duo",MMR_Duo!$O7,NA()))</f>
        <v>#N/A</v>
      </c>
      <c r="ID97" s="87" t="e">
        <f>IF(Berechnungen!ID$6="MMR",MMR!$O7,IF(Berechnungen!ID$6="MMR_Duo",MMR_Duo!$O7,NA()))</f>
        <v>#N/A</v>
      </c>
      <c r="IE97" s="87" t="e">
        <f>IF(Berechnungen!IE$6="MMR",MMR!$O7,IF(Berechnungen!IE$6="MMR_Duo",MMR_Duo!$O7,NA()))</f>
        <v>#N/A</v>
      </c>
      <c r="IF97" s="87" t="e">
        <f>IF(Berechnungen!IF$6="MMR",MMR!$O7,IF(Berechnungen!IF$6="MMR_Duo",MMR_Duo!$O7,NA()))</f>
        <v>#N/A</v>
      </c>
      <c r="IG97" s="87" t="e">
        <f>IF(Berechnungen!IG$6="MMR",MMR!$O7,IF(Berechnungen!IG$6="MMR_Duo",MMR_Duo!$O7,NA()))</f>
        <v>#N/A</v>
      </c>
      <c r="IH97" s="87" t="e">
        <f>IF(Berechnungen!IH$6="MMR",MMR!$O7,IF(Berechnungen!IH$6="MMR_Duo",MMR_Duo!$O7,NA()))</f>
        <v>#N/A</v>
      </c>
      <c r="II97" s="87" t="e">
        <f>IF(Berechnungen!II$6="MMR",MMR!$O7,IF(Berechnungen!II$6="MMR_Duo",MMR_Duo!$O7,NA()))</f>
        <v>#N/A</v>
      </c>
      <c r="IJ97" s="87" t="e">
        <f>IF(Berechnungen!IJ$6="MMR",MMR!$O7,IF(Berechnungen!IJ$6="MMR_Duo",MMR_Duo!$O7,NA()))</f>
        <v>#N/A</v>
      </c>
      <c r="IK97" s="87" t="e">
        <f>IF(Berechnungen!IK$6="MMR",MMR!$O7,IF(Berechnungen!IK$6="MMR_Duo",MMR_Duo!$O7,NA()))</f>
        <v>#N/A</v>
      </c>
      <c r="IL97" s="87" t="e">
        <f>IF(Berechnungen!IL$6="MMR",MMR!$O7,IF(Berechnungen!IL$6="MMR_Duo",MMR_Duo!$O7,NA()))</f>
        <v>#N/A</v>
      </c>
      <c r="IM97" s="87" t="e">
        <f>IF(Berechnungen!IM$6="MMR",MMR!$O7,IF(Berechnungen!IM$6="MMR_Duo",MMR_Duo!$O7,NA()))</f>
        <v>#N/A</v>
      </c>
      <c r="IN97" s="87" t="e">
        <f>IF(Berechnungen!IN$6="MMR",MMR!$O7,IF(Berechnungen!IN$6="MMR_Duo",MMR_Duo!$O7,NA()))</f>
        <v>#N/A</v>
      </c>
      <c r="IO97" s="87" t="e">
        <f>IF(Berechnungen!IO$6="MMR",MMR!$O7,IF(Berechnungen!IO$6="MMR_Duo",MMR_Duo!$O7,NA()))</f>
        <v>#N/A</v>
      </c>
      <c r="IP97" s="87" t="e">
        <f>IF(Berechnungen!IP$6="MMR",MMR!$O7,IF(Berechnungen!IP$6="MMR_Duo",MMR_Duo!$O7,NA()))</f>
        <v>#N/A</v>
      </c>
      <c r="IQ97" s="87" t="e">
        <f>IF(Berechnungen!IQ$6="MMR",MMR!$O7,IF(Berechnungen!IQ$6="MMR_Duo",MMR_Duo!$O7,NA()))</f>
        <v>#N/A</v>
      </c>
      <c r="IR97" s="87" t="e">
        <f>IF(Berechnungen!IR$6="MMR",MMR!$O7,IF(Berechnungen!IR$6="MMR_Duo",MMR_Duo!$O7,NA()))</f>
        <v>#N/A</v>
      </c>
      <c r="IS97" s="87" t="e">
        <f>IF(Berechnungen!IS$6="MMR",MMR!$O7,IF(Berechnungen!IS$6="MMR_Duo",MMR_Duo!$O7,NA()))</f>
        <v>#N/A</v>
      </c>
      <c r="IT97" s="87" t="e">
        <f>IF(Berechnungen!IT$6="MMR",MMR!$O7,IF(Berechnungen!IT$6="MMR_Duo",MMR_Duo!$O7,NA()))</f>
        <v>#N/A</v>
      </c>
      <c r="IU97" s="87" t="e">
        <f>IF(Berechnungen!IU$6="MMR",MMR!$O7,IF(Berechnungen!IU$6="MMR_Duo",MMR_Duo!$O7,NA()))</f>
        <v>#N/A</v>
      </c>
      <c r="IV97" s="87" t="e">
        <f>IF(Berechnungen!IV$6="MMR",MMR!$O7,IF(Berechnungen!IV$6="MMR_Duo",MMR_Duo!$O7,NA()))</f>
        <v>#N/A</v>
      </c>
      <c r="IW97" s="87" t="e">
        <f>IF(Berechnungen!IW$6="MMR",MMR!$O7,IF(Berechnungen!IW$6="MMR_Duo",MMR_Duo!$O7,NA()))</f>
        <v>#N/A</v>
      </c>
      <c r="IX97" s="87" t="e">
        <f>IF(Berechnungen!IX$6="MMR",MMR!$O7,IF(Berechnungen!IX$6="MMR_Duo",MMR_Duo!$O7,NA()))</f>
        <v>#N/A</v>
      </c>
      <c r="IY97" s="87" t="e">
        <f>IF(Berechnungen!IY$6="MMR",MMR!$O7,IF(Berechnungen!IY$6="MMR_Duo",MMR_Duo!$O7,NA()))</f>
        <v>#N/A</v>
      </c>
      <c r="IZ97" s="87" t="e">
        <f>IF(Berechnungen!IZ$6="MMR",MMR!$O7,IF(Berechnungen!IZ$6="MMR_Duo",MMR_Duo!$O7,NA()))</f>
        <v>#N/A</v>
      </c>
      <c r="JA97" s="87" t="e">
        <f>IF(Berechnungen!JA$6="MMR",MMR!$O7,IF(Berechnungen!JA$6="MMR_Duo",MMR_Duo!$O7,NA()))</f>
        <v>#N/A</v>
      </c>
      <c r="JB97" s="87" t="e">
        <f>IF(Berechnungen!JB$6="MMR",MMR!$O7,IF(Berechnungen!JB$6="MMR_Duo",MMR_Duo!$O7,NA()))</f>
        <v>#N/A</v>
      </c>
      <c r="JC97" s="87" t="e">
        <f>IF(Berechnungen!JC$6="MMR",MMR!$O7,IF(Berechnungen!JC$6="MMR_Duo",MMR_Duo!$O7,NA()))</f>
        <v>#N/A</v>
      </c>
      <c r="JD97" s="87" t="e">
        <f>IF(Berechnungen!JD$6="MMR",MMR!$O7,IF(Berechnungen!JD$6="MMR_Duo",MMR_Duo!$O7,NA()))</f>
        <v>#N/A</v>
      </c>
      <c r="JE97" s="87" t="e">
        <f>IF(Berechnungen!JE$6="MMR",MMR!$O7,IF(Berechnungen!JE$6="MMR_Duo",MMR_Duo!$O7,NA()))</f>
        <v>#N/A</v>
      </c>
      <c r="JF97" s="87" t="e">
        <f>IF(Berechnungen!JF$6="MMR",MMR!$O7,IF(Berechnungen!JF$6="MMR_Duo",MMR_Duo!$O7,NA()))</f>
        <v>#N/A</v>
      </c>
      <c r="JG97" s="87" t="e">
        <f>IF(Berechnungen!JG$6="MMR",MMR!$O7,IF(Berechnungen!JG$6="MMR_Duo",MMR_Duo!$O7,NA()))</f>
        <v>#N/A</v>
      </c>
      <c r="JH97" s="87" t="e">
        <f>IF(Berechnungen!JH$6="MMR",MMR!$O7,IF(Berechnungen!JH$6="MMR_Duo",MMR_Duo!$O7,NA()))</f>
        <v>#N/A</v>
      </c>
      <c r="JI97" s="87" t="e">
        <f>IF(Berechnungen!JI$6="MMR",MMR!$O7,IF(Berechnungen!JI$6="MMR_Duo",MMR_Duo!$O7,NA()))</f>
        <v>#N/A</v>
      </c>
      <c r="JJ97" s="87" t="e">
        <f>IF(Berechnungen!JJ$6="MMR",MMR!$O7,IF(Berechnungen!JJ$6="MMR_Duo",MMR_Duo!$O7,NA()))</f>
        <v>#N/A</v>
      </c>
      <c r="JK97" s="87" t="e">
        <f>IF(Berechnungen!JK$6="MMR",MMR!$O7,IF(Berechnungen!JK$6="MMR_Duo",MMR_Duo!$O7,NA()))</f>
        <v>#N/A</v>
      </c>
      <c r="JL97" s="87" t="e">
        <f>IF(Berechnungen!JL$6="MMR",MMR!$O7,IF(Berechnungen!JL$6="MMR_Duo",MMR_Duo!$O7,NA()))</f>
        <v>#N/A</v>
      </c>
      <c r="JM97" s="87" t="e">
        <f>IF(Berechnungen!JM$6="MMR",MMR!$O7,IF(Berechnungen!JM$6="MMR_Duo",MMR_Duo!$O7,NA()))</f>
        <v>#N/A</v>
      </c>
      <c r="JN97" s="87" t="e">
        <f>IF(Berechnungen!JN$6="MMR",MMR!$O7,IF(Berechnungen!JN$6="MMR_Duo",MMR_Duo!$O7,NA()))</f>
        <v>#N/A</v>
      </c>
      <c r="JO97" s="87" t="e">
        <f>IF(Berechnungen!JO$6="MMR",MMR!$O7,IF(Berechnungen!JO$6="MMR_Duo",MMR_Duo!$O7,NA()))</f>
        <v>#N/A</v>
      </c>
      <c r="JP97" s="87" t="e">
        <f>IF(Berechnungen!JP$6="MMR",MMR!$O7,IF(Berechnungen!JP$6="MMR_Duo",MMR_Duo!$O7,NA()))</f>
        <v>#N/A</v>
      </c>
      <c r="JQ97" s="87" t="e">
        <f>IF(Berechnungen!JQ$6="MMR",MMR!$O7,IF(Berechnungen!JQ$6="MMR_Duo",MMR_Duo!$O7,NA()))</f>
        <v>#N/A</v>
      </c>
      <c r="JR97" s="87" t="e">
        <f>IF(Berechnungen!JR$6="MMR",MMR!$O7,IF(Berechnungen!JR$6="MMR_Duo",MMR_Duo!$O7,NA()))</f>
        <v>#N/A</v>
      </c>
      <c r="JS97" s="87" t="e">
        <f>IF(Berechnungen!JS$6="MMR",MMR!$O7,IF(Berechnungen!JS$6="MMR_Duo",MMR_Duo!$O7,NA()))</f>
        <v>#N/A</v>
      </c>
      <c r="JT97" s="87" t="e">
        <f>IF(Berechnungen!JT$6="MMR",MMR!$O7,IF(Berechnungen!JT$6="MMR_Duo",MMR_Duo!$O7,NA()))</f>
        <v>#N/A</v>
      </c>
      <c r="JU97" s="87" t="e">
        <f>IF(Berechnungen!JU$6="MMR",MMR!$O7,IF(Berechnungen!JU$6="MMR_Duo",MMR_Duo!$O7,NA()))</f>
        <v>#N/A</v>
      </c>
      <c r="JV97" s="87" t="e">
        <f>IF(Berechnungen!JV$6="MMR",MMR!$O7,IF(Berechnungen!JV$6="MMR_Duo",MMR_Duo!$O7,NA()))</f>
        <v>#N/A</v>
      </c>
      <c r="JW97" s="87" t="e">
        <f>IF(Berechnungen!JW$6="MMR",MMR!$O7,IF(Berechnungen!JW$6="MMR_Duo",MMR_Duo!$O7,NA()))</f>
        <v>#N/A</v>
      </c>
      <c r="JX97" s="87" t="e">
        <f>IF(Berechnungen!JX$6="MMR",MMR!$O7,IF(Berechnungen!JX$6="MMR_Duo",MMR_Duo!$O7,NA()))</f>
        <v>#N/A</v>
      </c>
      <c r="JY97" s="87" t="e">
        <f>IF(Berechnungen!JY$6="MMR",MMR!$O7,IF(Berechnungen!JY$6="MMR_Duo",MMR_Duo!$O7,NA()))</f>
        <v>#N/A</v>
      </c>
      <c r="JZ97" s="87" t="e">
        <f>IF(Berechnungen!JZ$6="MMR",MMR!$O7,IF(Berechnungen!JZ$6="MMR_Duo",MMR_Duo!$O7,NA()))</f>
        <v>#N/A</v>
      </c>
      <c r="KA97" s="87" t="e">
        <f>IF(Berechnungen!KA$6="MMR",MMR!$O7,IF(Berechnungen!KA$6="MMR_Duo",MMR_Duo!$O7,NA()))</f>
        <v>#N/A</v>
      </c>
      <c r="KB97" s="87" t="e">
        <f>IF(Berechnungen!KB$6="MMR",MMR!$O7,IF(Berechnungen!KB$6="MMR_Duo",MMR_Duo!$O7,NA()))</f>
        <v>#N/A</v>
      </c>
      <c r="KC97" s="87" t="e">
        <f>IF(Berechnungen!KC$6="MMR",MMR!$O7,IF(Berechnungen!KC$6="MMR_Duo",MMR_Duo!$O7,NA()))</f>
        <v>#N/A</v>
      </c>
      <c r="KD97" s="87" t="e">
        <f>IF(Berechnungen!KD$6="MMR",MMR!$O7,IF(Berechnungen!KD$6="MMR_Duo",MMR_Duo!$O7,NA()))</f>
        <v>#N/A</v>
      </c>
      <c r="KE97" s="87" t="e">
        <f>IF(Berechnungen!KE$6="MMR",MMR!$O7,IF(Berechnungen!KE$6="MMR_Duo",MMR_Duo!$O7,NA()))</f>
        <v>#N/A</v>
      </c>
      <c r="KF97" s="87" t="e">
        <f>IF(Berechnungen!KF$6="MMR",MMR!$O7,IF(Berechnungen!KF$6="MMR_Duo",MMR_Duo!$O7,NA()))</f>
        <v>#N/A</v>
      </c>
      <c r="KG97" s="87" t="e">
        <f>IF(Berechnungen!KG$6="MMR",MMR!$O7,IF(Berechnungen!KG$6="MMR_Duo",MMR_Duo!$O7,NA()))</f>
        <v>#N/A</v>
      </c>
      <c r="KH97" s="87" t="e">
        <f>IF(Berechnungen!KH$6="MMR",MMR!$O7,IF(Berechnungen!KH$6="MMR_Duo",MMR_Duo!$O7,NA()))</f>
        <v>#N/A</v>
      </c>
      <c r="KI97" s="87" t="e">
        <f>IF(Berechnungen!KI$6="MMR",MMR!$O7,IF(Berechnungen!KI$6="MMR_Duo",MMR_Duo!$O7,NA()))</f>
        <v>#N/A</v>
      </c>
      <c r="KJ97" s="87" t="e">
        <f>IF(Berechnungen!KJ$6="MMR",MMR!$O7,IF(Berechnungen!KJ$6="MMR_Duo",MMR_Duo!$O7,NA()))</f>
        <v>#N/A</v>
      </c>
      <c r="KK97" s="87" t="e">
        <f>IF(Berechnungen!KK$6="MMR",MMR!$O7,IF(Berechnungen!KK$6="MMR_Duo",MMR_Duo!$O7,NA()))</f>
        <v>#N/A</v>
      </c>
      <c r="KL97" s="87" t="e">
        <f>IF(Berechnungen!KL$6="MMR",MMR!$O7,IF(Berechnungen!KL$6="MMR_Duo",MMR_Duo!$O7,NA()))</f>
        <v>#N/A</v>
      </c>
      <c r="KM97" s="87" t="e">
        <f>IF(Berechnungen!KM$6="MMR",MMR!$O7,IF(Berechnungen!KM$6="MMR_Duo",MMR_Duo!$O7,NA()))</f>
        <v>#N/A</v>
      </c>
      <c r="KN97" s="87" t="e">
        <f>IF(Berechnungen!KN$6="MMR",MMR!$O7,IF(Berechnungen!KN$6="MMR_Duo",MMR_Duo!$O7,NA()))</f>
        <v>#N/A</v>
      </c>
      <c r="KO97" s="87" t="e">
        <f>IF(Berechnungen!KO$6="MMR",MMR!$O7,IF(Berechnungen!KO$6="MMR_Duo",MMR_Duo!$O7,NA()))</f>
        <v>#N/A</v>
      </c>
      <c r="KP97" s="87" t="e">
        <f>IF(Berechnungen!KP$6="MMR",MMR!$O7,IF(Berechnungen!KP$6="MMR_Duo",MMR_Duo!$O7,NA()))</f>
        <v>#N/A</v>
      </c>
      <c r="KQ97" s="87" t="e">
        <f>IF(Berechnungen!KQ$6="MMR",MMR!$O7,IF(Berechnungen!KQ$6="MMR_Duo",MMR_Duo!$O7,NA()))</f>
        <v>#N/A</v>
      </c>
      <c r="KR97" s="87" t="e">
        <f>IF(Berechnungen!KR$6="MMR",MMR!$O7,IF(Berechnungen!KR$6="MMR_Duo",MMR_Duo!$O7,NA()))</f>
        <v>#N/A</v>
      </c>
      <c r="KS97" s="87" t="e">
        <f>IF(Berechnungen!KS$6="MMR",MMR!$O7,IF(Berechnungen!KS$6="MMR_Duo",MMR_Duo!$O7,NA()))</f>
        <v>#N/A</v>
      </c>
      <c r="KT97" s="87" t="e">
        <f>IF(Berechnungen!KT$6="MMR",MMR!$O7,IF(Berechnungen!KT$6="MMR_Duo",MMR_Duo!$O7,NA()))</f>
        <v>#N/A</v>
      </c>
      <c r="KU97" s="87" t="e">
        <f>IF(Berechnungen!KU$6="MMR",MMR!$O7,IF(Berechnungen!KU$6="MMR_Duo",MMR_Duo!$O7,NA()))</f>
        <v>#N/A</v>
      </c>
      <c r="KV97" s="87" t="e">
        <f>IF(Berechnungen!KV$6="MMR",MMR!$O7,IF(Berechnungen!KV$6="MMR_Duo",MMR_Duo!$O7,NA()))</f>
        <v>#N/A</v>
      </c>
      <c r="KW97" s="87" t="e">
        <f>IF(Berechnungen!KW$6="MMR",MMR!$O7,IF(Berechnungen!KW$6="MMR_Duo",MMR_Duo!$O7,NA()))</f>
        <v>#N/A</v>
      </c>
      <c r="KX97" s="87" t="e">
        <f>IF(Berechnungen!KX$6="MMR",MMR!$O7,IF(Berechnungen!KX$6="MMR_Duo",MMR_Duo!$O7,NA()))</f>
        <v>#N/A</v>
      </c>
      <c r="KY97" s="87" t="e">
        <f>IF(Berechnungen!KY$6="MMR",MMR!$O7,IF(Berechnungen!KY$6="MMR_Duo",MMR_Duo!$O7,NA()))</f>
        <v>#N/A</v>
      </c>
      <c r="KZ97" s="87" t="e">
        <f>IF(Berechnungen!KZ$6="MMR",MMR!$O7,IF(Berechnungen!KZ$6="MMR_Duo",MMR_Duo!$O7,NA()))</f>
        <v>#N/A</v>
      </c>
      <c r="LA97" s="87" t="e">
        <f>IF(Berechnungen!LA$6="MMR",MMR!$O7,IF(Berechnungen!LA$6="MMR_Duo",MMR_Duo!$O7,NA()))</f>
        <v>#N/A</v>
      </c>
      <c r="LB97" s="87" t="e">
        <f>IF(Berechnungen!LB$6="MMR",MMR!$O7,IF(Berechnungen!LB$6="MMR_Duo",MMR_Duo!$O7,NA()))</f>
        <v>#N/A</v>
      </c>
      <c r="LC97" s="87" t="e">
        <f>IF(Berechnungen!LC$6="MMR",MMR!$O7,IF(Berechnungen!LC$6="MMR_Duo",MMR_Duo!$O7,NA()))</f>
        <v>#N/A</v>
      </c>
      <c r="LD97" s="87" t="e">
        <f>IF(Berechnungen!LD$6="MMR",MMR!$O7,IF(Berechnungen!LD$6="MMR_Duo",MMR_Duo!$O7,NA()))</f>
        <v>#N/A</v>
      </c>
      <c r="LE97" s="87" t="e">
        <f>IF(Berechnungen!LE$6="MMR",MMR!$O7,IF(Berechnungen!LE$6="MMR_Duo",MMR_Duo!$O7,NA()))</f>
        <v>#N/A</v>
      </c>
      <c r="LF97" s="87" t="e">
        <f>IF(Berechnungen!LF$6="MMR",MMR!$O7,IF(Berechnungen!LF$6="MMR_Duo",MMR_Duo!$O7,NA()))</f>
        <v>#N/A</v>
      </c>
      <c r="LG97" s="87" t="e">
        <f>IF(Berechnungen!LG$6="MMR",MMR!$O7,IF(Berechnungen!LG$6="MMR_Duo",MMR_Duo!$O7,NA()))</f>
        <v>#N/A</v>
      </c>
      <c r="LH97" s="87" t="e">
        <f>IF(Berechnungen!LH$6="MMR",MMR!$O7,IF(Berechnungen!LH$6="MMR_Duo",MMR_Duo!$O7,NA()))</f>
        <v>#N/A</v>
      </c>
      <c r="LI97" s="87" t="e">
        <f>IF(Berechnungen!LI$6="MMR",MMR!$O7,IF(Berechnungen!LI$6="MMR_Duo",MMR_Duo!$O7,NA()))</f>
        <v>#N/A</v>
      </c>
      <c r="LJ97" s="87" t="e">
        <f>IF(Berechnungen!LJ$6="MMR",MMR!$O7,IF(Berechnungen!LJ$6="MMR_Duo",MMR_Duo!$O7,NA()))</f>
        <v>#N/A</v>
      </c>
      <c r="LK97" s="87" t="e">
        <f>IF(Berechnungen!LK$6="MMR",MMR!$O7,IF(Berechnungen!LK$6="MMR_Duo",MMR_Duo!$O7,NA()))</f>
        <v>#N/A</v>
      </c>
      <c r="LL97" s="87" t="e">
        <f>IF(Berechnungen!LL$6="MMR",MMR!$O7,IF(Berechnungen!LL$6="MMR_Duo",MMR_Duo!$O7,NA()))</f>
        <v>#N/A</v>
      </c>
      <c r="LM97" s="87" t="e">
        <f>IF(Berechnungen!LM$6="MMR",MMR!$O7,IF(Berechnungen!LM$6="MMR_Duo",MMR_Duo!$O7,NA()))</f>
        <v>#N/A</v>
      </c>
      <c r="LN97" s="87" t="e">
        <f>IF(Berechnungen!LN$6="MMR",MMR!$O7,IF(Berechnungen!LN$6="MMR_Duo",MMR_Duo!$O7,NA()))</f>
        <v>#N/A</v>
      </c>
      <c r="LO97" s="87" t="e">
        <f>IF(Berechnungen!LO$6="MMR",MMR!$O7,IF(Berechnungen!LO$6="MMR_Duo",MMR_Duo!$O7,NA()))</f>
        <v>#N/A</v>
      </c>
      <c r="LP97" s="87" t="e">
        <f>IF(Berechnungen!LP$6="MMR",MMR!$O7,IF(Berechnungen!LP$6="MMR_Duo",MMR_Duo!$O7,NA()))</f>
        <v>#N/A</v>
      </c>
      <c r="LQ97" s="87" t="e">
        <f>IF(Berechnungen!LQ$6="MMR",MMR!$O7,IF(Berechnungen!LQ$6="MMR_Duo",MMR_Duo!$O7,NA()))</f>
        <v>#N/A</v>
      </c>
      <c r="LR97" s="87" t="e">
        <f>IF(Berechnungen!LR$6="MMR",MMR!$O7,IF(Berechnungen!LR$6="MMR_Duo",MMR_Duo!$O7,NA()))</f>
        <v>#N/A</v>
      </c>
      <c r="LS97" s="87" t="e">
        <f>IF(Berechnungen!LS$6="MMR",MMR!$O7,IF(Berechnungen!LS$6="MMR_Duo",MMR_Duo!$O7,NA()))</f>
        <v>#N/A</v>
      </c>
      <c r="LT97" s="87" t="e">
        <f>IF(Berechnungen!LT$6="MMR",MMR!$O7,IF(Berechnungen!LT$6="MMR_Duo",MMR_Duo!$O7,NA()))</f>
        <v>#N/A</v>
      </c>
      <c r="LU97" s="87" t="e">
        <f>IF(Berechnungen!LU$6="MMR",MMR!$O7,IF(Berechnungen!LU$6="MMR_Duo",MMR_Duo!$O7,NA()))</f>
        <v>#N/A</v>
      </c>
      <c r="LV97" s="87" t="e">
        <f>IF(Berechnungen!LV$6="MMR",MMR!$O7,IF(Berechnungen!LV$6="MMR_Duo",MMR_Duo!$O7,NA()))</f>
        <v>#N/A</v>
      </c>
      <c r="LW97" s="87" t="e">
        <f>IF(Berechnungen!LW$6="MMR",MMR!$O7,IF(Berechnungen!LW$6="MMR_Duo",MMR_Duo!$O7,NA()))</f>
        <v>#N/A</v>
      </c>
      <c r="LX97" s="87" t="e">
        <f>IF(Berechnungen!LX$6="MMR",MMR!$O7,IF(Berechnungen!LX$6="MMR_Duo",MMR_Duo!$O7,NA()))</f>
        <v>#N/A</v>
      </c>
      <c r="LY97" s="87" t="e">
        <f>IF(Berechnungen!LY$6="MMR",MMR!$O7,IF(Berechnungen!LY$6="MMR_Duo",MMR_Duo!$O7,NA()))</f>
        <v>#N/A</v>
      </c>
      <c r="LZ97" s="87" t="e">
        <f>IF(Berechnungen!LZ$6="MMR",MMR!$O7,IF(Berechnungen!LZ$6="MMR_Duo",MMR_Duo!$O7,NA()))</f>
        <v>#N/A</v>
      </c>
      <c r="MA97" s="87" t="e">
        <f>IF(Berechnungen!MA$6="MMR",MMR!$O7,IF(Berechnungen!MA$6="MMR_Duo",MMR_Duo!$O7,NA()))</f>
        <v>#N/A</v>
      </c>
      <c r="MB97" s="87" t="e">
        <f>IF(Berechnungen!MB$6="MMR",MMR!$O7,IF(Berechnungen!MB$6="MMR_Duo",MMR_Duo!$O7,NA()))</f>
        <v>#N/A</v>
      </c>
      <c r="MC97" s="87" t="e">
        <f>IF(Berechnungen!MC$6="MMR",MMR!$O7,IF(Berechnungen!MC$6="MMR_Duo",MMR_Duo!$O7,NA()))</f>
        <v>#N/A</v>
      </c>
      <c r="MD97" s="87" t="e">
        <f>IF(Berechnungen!MD$6="MMR",MMR!$O7,IF(Berechnungen!MD$6="MMR_Duo",MMR_Duo!$O7,NA()))</f>
        <v>#N/A</v>
      </c>
      <c r="ME97" s="87" t="e">
        <f>IF(Berechnungen!ME$6="MMR",MMR!$O7,IF(Berechnungen!ME$6="MMR_Duo",MMR_Duo!$O7,NA()))</f>
        <v>#N/A</v>
      </c>
      <c r="MF97" s="87" t="e">
        <f>IF(Berechnungen!MF$6="MMR",MMR!$O7,IF(Berechnungen!MF$6="MMR_Duo",MMR_Duo!$O7,NA()))</f>
        <v>#N/A</v>
      </c>
      <c r="MG97" s="87" t="e">
        <f>IF(Berechnungen!MG$6="MMR",MMR!$O7,IF(Berechnungen!MG$6="MMR_Duo",MMR_Duo!$O7,NA()))</f>
        <v>#N/A</v>
      </c>
      <c r="MH97" s="87" t="e">
        <f>IF(Berechnungen!MH$6="MMR",MMR!$O7,IF(Berechnungen!MH$6="MMR_Duo",MMR_Duo!$O7,NA()))</f>
        <v>#N/A</v>
      </c>
      <c r="MI97" s="87" t="e">
        <f>IF(Berechnungen!MI$6="MMR",MMR!$O7,IF(Berechnungen!MI$6="MMR_Duo",MMR_Duo!$O7,NA()))</f>
        <v>#N/A</v>
      </c>
      <c r="MJ97" s="87" t="e">
        <f>IF(Berechnungen!MJ$6="MMR",MMR!$O7,IF(Berechnungen!MJ$6="MMR_Duo",MMR_Duo!$O7,NA()))</f>
        <v>#N/A</v>
      </c>
      <c r="MK97" s="87" t="e">
        <f>IF(Berechnungen!MK$6="MMR",MMR!$O7,IF(Berechnungen!MK$6="MMR_Duo",MMR_Duo!$O7,NA()))</f>
        <v>#N/A</v>
      </c>
      <c r="ML97" s="87" t="e">
        <f>IF(Berechnungen!ML$6="MMR",MMR!$O7,IF(Berechnungen!ML$6="MMR_Duo",MMR_Duo!$O7,NA()))</f>
        <v>#N/A</v>
      </c>
      <c r="MM97" s="87" t="e">
        <f>IF(Berechnungen!MM$6="MMR",MMR!$O7,IF(Berechnungen!MM$6="MMR_Duo",MMR_Duo!$O7,NA()))</f>
        <v>#N/A</v>
      </c>
      <c r="MN97" s="87" t="e">
        <f>IF(Berechnungen!MN$6="MMR",MMR!$O7,IF(Berechnungen!MN$6="MMR_Duo",MMR_Duo!$O7,NA()))</f>
        <v>#N/A</v>
      </c>
      <c r="MO97" s="87" t="e">
        <f>IF(Berechnungen!MO$6="MMR",MMR!$O7,IF(Berechnungen!MO$6="MMR_Duo",MMR_Duo!$O7,NA()))</f>
        <v>#N/A</v>
      </c>
      <c r="MP97" s="87" t="e">
        <f>IF(Berechnungen!MP$6="MMR",MMR!$O7,IF(Berechnungen!MP$6="MMR_Duo",MMR_Duo!$O7,NA()))</f>
        <v>#N/A</v>
      </c>
      <c r="MQ97" s="87" t="e">
        <f>IF(Berechnungen!MQ$6="MMR",MMR!$O7,IF(Berechnungen!MQ$6="MMR_Duo",MMR_Duo!$O7,NA()))</f>
        <v>#N/A</v>
      </c>
      <c r="MR97" s="87" t="e">
        <f>IF(Berechnungen!MR$6="MMR",MMR!$O7,IF(Berechnungen!MR$6="MMR_Duo",MMR_Duo!$O7,NA()))</f>
        <v>#N/A</v>
      </c>
      <c r="MS97" s="87" t="e">
        <f>IF(Berechnungen!MS$6="MMR",MMR!$O7,IF(Berechnungen!MS$6="MMR_Duo",MMR_Duo!$O7,NA()))</f>
        <v>#N/A</v>
      </c>
      <c r="MT97" s="87" t="e">
        <f>IF(Berechnungen!MT$6="MMR",MMR!$O7,IF(Berechnungen!MT$6="MMR_Duo",MMR_Duo!$O7,NA()))</f>
        <v>#N/A</v>
      </c>
      <c r="MU97" s="87" t="e">
        <f>IF(Berechnungen!MU$6="MMR",MMR!$O7,IF(Berechnungen!MU$6="MMR_Duo",MMR_Duo!$O7,NA()))</f>
        <v>#N/A</v>
      </c>
      <c r="MV97" s="87" t="e">
        <f>IF(Berechnungen!MV$6="MMR",MMR!$O7,IF(Berechnungen!MV$6="MMR_Duo",MMR_Duo!$O7,NA()))</f>
        <v>#N/A</v>
      </c>
      <c r="MW97" s="87" t="e">
        <f>IF(Berechnungen!MW$6="MMR",MMR!$O7,IF(Berechnungen!MW$6="MMR_Duo",MMR_Duo!$O7,NA()))</f>
        <v>#N/A</v>
      </c>
      <c r="MX97" s="87" t="e">
        <f>IF(Berechnungen!MX$6="MMR",MMR!$O7,IF(Berechnungen!MX$6="MMR_Duo",MMR_Duo!$O7,NA()))</f>
        <v>#N/A</v>
      </c>
      <c r="MY97" s="87" t="e">
        <f>IF(Berechnungen!MY$6="MMR",MMR!$O7,IF(Berechnungen!MY$6="MMR_Duo",MMR_Duo!$O7,NA()))</f>
        <v>#N/A</v>
      </c>
      <c r="MZ97" s="87" t="e">
        <f>IF(Berechnungen!MZ$6="MMR",MMR!$O7,IF(Berechnungen!MZ$6="MMR_Duo",MMR_Duo!$O7,NA()))</f>
        <v>#N/A</v>
      </c>
      <c r="NA97" s="87" t="e">
        <f>IF(Berechnungen!NA$6="MMR",MMR!$O7,IF(Berechnungen!NA$6="MMR_Duo",MMR_Duo!$O7,NA()))</f>
        <v>#N/A</v>
      </c>
      <c r="NB97" s="87" t="e">
        <f>IF(Berechnungen!NB$6="MMR",MMR!$O7,IF(Berechnungen!NB$6="MMR_Duo",MMR_Duo!$O7,NA()))</f>
        <v>#N/A</v>
      </c>
      <c r="NC97" s="87" t="e">
        <f>IF(Berechnungen!NC$6="MMR",MMR!$O7,IF(Berechnungen!NC$6="MMR_Duo",MMR_Duo!$O7,NA()))</f>
        <v>#N/A</v>
      </c>
      <c r="ND97" s="87" t="e">
        <f>IF(Berechnungen!ND$6="MMR",MMR!$O7,IF(Berechnungen!ND$6="MMR_Duo",MMR_Duo!$O7,NA()))</f>
        <v>#N/A</v>
      </c>
      <c r="NE97" s="87" t="e">
        <f>IF(Berechnungen!NE$6="MMR",MMR!$O7,IF(Berechnungen!NE$6="MMR_Duo",MMR_Duo!$O7,NA()))</f>
        <v>#N/A</v>
      </c>
      <c r="NF97" s="87" t="e">
        <f>IF(Berechnungen!NF$6="MMR",MMR!$O7,IF(Berechnungen!NF$6="MMR_Duo",MMR_Duo!$O7,NA()))</f>
        <v>#N/A</v>
      </c>
      <c r="NG97" s="87" t="e">
        <f>IF(Berechnungen!NG$6="MMR",MMR!$O7,IF(Berechnungen!NG$6="MMR_Duo",MMR_Duo!$O7,NA()))</f>
        <v>#N/A</v>
      </c>
      <c r="NH97" s="87" t="e">
        <f>IF(Berechnungen!NH$6="MMR",MMR!$O7,IF(Berechnungen!NH$6="MMR_Duo",MMR_Duo!$O7,NA()))</f>
        <v>#N/A</v>
      </c>
      <c r="NI97" s="87" t="e">
        <f>IF(Berechnungen!NI$6="MMR",MMR!$O7,IF(Berechnungen!NI$6="MMR_Duo",MMR_Duo!$O7,NA()))</f>
        <v>#N/A</v>
      </c>
      <c r="NJ97" s="87" t="e">
        <f>IF(Berechnungen!NJ$6="MMR",MMR!$O7,IF(Berechnungen!NJ$6="MMR_Duo",MMR_Duo!$O7,NA()))</f>
        <v>#N/A</v>
      </c>
      <c r="NK97" s="87" t="e">
        <f>IF(Berechnungen!NK$6="MMR",MMR!$O7,IF(Berechnungen!NK$6="MMR_Duo",MMR_Duo!$O7,NA()))</f>
        <v>#N/A</v>
      </c>
      <c r="NL97" s="87" t="e">
        <f>IF(Berechnungen!NL$6="MMR",MMR!$O7,IF(Berechnungen!NL$6="MMR_Duo",MMR_Duo!$O7,NA()))</f>
        <v>#N/A</v>
      </c>
      <c r="NM97" s="87" t="e">
        <f>IF(Berechnungen!NM$6="MMR",MMR!$O7,IF(Berechnungen!NM$6="MMR_Duo",MMR_Duo!$O7,NA()))</f>
        <v>#N/A</v>
      </c>
      <c r="NN97" s="87" t="e">
        <f>IF(Berechnungen!NN$6="MMR",MMR!$O7,IF(Berechnungen!NN$6="MMR_Duo",MMR_Duo!$O7,NA()))</f>
        <v>#N/A</v>
      </c>
      <c r="NO97" s="87" t="e">
        <f>IF(Berechnungen!NO$6="MMR",MMR!$O7,IF(Berechnungen!NO$6="MMR_Duo",MMR_Duo!$O7,NA()))</f>
        <v>#N/A</v>
      </c>
      <c r="NP97" s="87" t="e">
        <f>IF(Berechnungen!NP$6="MMR",MMR!$O7,IF(Berechnungen!NP$6="MMR_Duo",MMR_Duo!$O7,NA()))</f>
        <v>#N/A</v>
      </c>
      <c r="NQ97" s="87" t="e">
        <f>IF(Berechnungen!NQ$6="MMR",MMR!$O7,IF(Berechnungen!NQ$6="MMR_Duo",MMR_Duo!$O7,NA()))</f>
        <v>#N/A</v>
      </c>
      <c r="NR97" s="87" t="e">
        <f>IF(Berechnungen!NR$6="MMR",MMR!$O7,IF(Berechnungen!NR$6="MMR_Duo",MMR_Duo!$O7,NA()))</f>
        <v>#N/A</v>
      </c>
      <c r="NS97" s="87" t="e">
        <f>IF(Berechnungen!NS$6="MMR",MMR!$O7,IF(Berechnungen!NS$6="MMR_Duo",MMR_Duo!$O7,NA()))</f>
        <v>#N/A</v>
      </c>
      <c r="NT97" s="87" t="e">
        <f>IF(Berechnungen!NT$6="MMR",MMR!$O7,IF(Berechnungen!NT$6="MMR_Duo",MMR_Duo!$O7,NA()))</f>
        <v>#N/A</v>
      </c>
      <c r="NU97" s="87" t="e">
        <f>IF(Berechnungen!NU$6="MMR",MMR!$O7,IF(Berechnungen!NU$6="MMR_Duo",MMR_Duo!$O7,NA()))</f>
        <v>#N/A</v>
      </c>
      <c r="NV97" s="87" t="e">
        <f>IF(Berechnungen!NV$6="MMR",MMR!$O7,IF(Berechnungen!NV$6="MMR_Duo",MMR_Duo!$O7,NA()))</f>
        <v>#N/A</v>
      </c>
      <c r="NW97" s="87" t="e">
        <f>IF(Berechnungen!NW$6="MMR",MMR!$O7,IF(Berechnungen!NW$6="MMR_Duo",MMR_Duo!$O7,NA()))</f>
        <v>#N/A</v>
      </c>
      <c r="NX97" s="87" t="e">
        <f>IF(Berechnungen!NX$6="MMR",MMR!$O7,IF(Berechnungen!NX$6="MMR_Duo",MMR_Duo!$O7,NA()))</f>
        <v>#N/A</v>
      </c>
      <c r="NY97" s="87" t="e">
        <f>IF(Berechnungen!NY$6="MMR",MMR!$O7,IF(Berechnungen!NY$6="MMR_Duo",MMR_Duo!$O7,NA()))</f>
        <v>#N/A</v>
      </c>
      <c r="NZ97" s="87" t="e">
        <f>IF(Berechnungen!NZ$6="MMR",MMR!$O7,IF(Berechnungen!NZ$6="MMR_Duo",MMR_Duo!$O7,NA()))</f>
        <v>#N/A</v>
      </c>
      <c r="OA97" s="87" t="e">
        <f>IF(Berechnungen!OA$6="MMR",MMR!$O7,IF(Berechnungen!OA$6="MMR_Duo",MMR_Duo!$O7,NA()))</f>
        <v>#N/A</v>
      </c>
      <c r="OB97" s="87" t="e">
        <f>IF(Berechnungen!OB$6="MMR",MMR!$O7,IF(Berechnungen!OB$6="MMR_Duo",MMR_Duo!$O7,NA()))</f>
        <v>#N/A</v>
      </c>
      <c r="OC97" s="87" t="e">
        <f>IF(Berechnungen!OC$6="MMR",MMR!$O7,IF(Berechnungen!OC$6="MMR_Duo",MMR_Duo!$O7,NA()))</f>
        <v>#N/A</v>
      </c>
      <c r="OD97" s="87" t="e">
        <f>IF(Berechnungen!OD$6="MMR",MMR!$O7,IF(Berechnungen!OD$6="MMR_Duo",MMR_Duo!$O7,NA()))</f>
        <v>#N/A</v>
      </c>
      <c r="OE97" s="87" t="e">
        <f>IF(Berechnungen!OE$6="MMR",MMR!$O7,IF(Berechnungen!OE$6="MMR_Duo",MMR_Duo!$O7,NA()))</f>
        <v>#N/A</v>
      </c>
      <c r="OF97" s="87" t="e">
        <f>IF(Berechnungen!OF$6="MMR",MMR!$O7,IF(Berechnungen!OF$6="MMR_Duo",MMR_Duo!$O7,NA()))</f>
        <v>#N/A</v>
      </c>
      <c r="OG97" s="87" t="e">
        <f>IF(Berechnungen!OG$6="MMR",MMR!$O7,IF(Berechnungen!OG$6="MMR_Duo",MMR_Duo!$O7,NA()))</f>
        <v>#N/A</v>
      </c>
      <c r="OH97" s="87" t="e">
        <f>IF(Berechnungen!OH$6="MMR",MMR!$O7,IF(Berechnungen!OH$6="MMR_Duo",MMR_Duo!$O7,NA()))</f>
        <v>#N/A</v>
      </c>
      <c r="OI97" s="87" t="e">
        <f>IF(Berechnungen!OI$6="MMR",MMR!$O7,IF(Berechnungen!OI$6="MMR_Duo",MMR_Duo!$O7,NA()))</f>
        <v>#N/A</v>
      </c>
      <c r="OJ97" s="87" t="e">
        <f>IF(Berechnungen!OJ$6="MMR",MMR!$O7,IF(Berechnungen!OJ$6="MMR_Duo",MMR_Duo!$O7,NA()))</f>
        <v>#N/A</v>
      </c>
      <c r="OK97" s="87" t="e">
        <f>IF(Berechnungen!OK$6="MMR",MMR!$O7,IF(Berechnungen!OK$6="MMR_Duo",MMR_Duo!$O7,NA()))</f>
        <v>#N/A</v>
      </c>
      <c r="OL97" s="87" t="e">
        <f>IF(Berechnungen!OL$6="MMR",MMR!$O7,IF(Berechnungen!OL$6="MMR_Duo",MMR_Duo!$O7,NA()))</f>
        <v>#N/A</v>
      </c>
      <c r="OM97" s="87" t="e">
        <f>IF(Berechnungen!OM$6="MMR",MMR!$O7,IF(Berechnungen!OM$6="MMR_Duo",MMR_Duo!$O7,NA()))</f>
        <v>#N/A</v>
      </c>
    </row>
    <row r="98" spans="2:403" x14ac:dyDescent="0.3">
      <c r="B98" s="84">
        <v>50</v>
      </c>
      <c r="C98" s="85" t="s">
        <v>308</v>
      </c>
      <c r="D98" s="87" t="e">
        <f>IF(Berechnungen!D$6="MMR",MMR!$O8,IF(Berechnungen!D$6="MMR_Duo",MMR_Duo!$O8,NA()))</f>
        <v>#N/A</v>
      </c>
      <c r="E98" s="87" t="e">
        <f>IF(Berechnungen!E$6="MMR",MMR!$O8,IF(Berechnungen!E$6="MMR_Duo",MMR_Duo!$O8,NA()))</f>
        <v>#N/A</v>
      </c>
      <c r="F98" s="87" t="e">
        <f>IF(Berechnungen!F$6="MMR",MMR!$O8,IF(Berechnungen!F$6="MMR_Duo",MMR_Duo!$O8,NA()))</f>
        <v>#N/A</v>
      </c>
      <c r="G98" s="87" t="e">
        <f>IF(Berechnungen!G$6="MMR",MMR!$O8,IF(Berechnungen!G$6="MMR_Duo",MMR_Duo!$O8,NA()))</f>
        <v>#N/A</v>
      </c>
      <c r="H98" s="87" t="e">
        <f>IF(Berechnungen!H$6="MMR",MMR!$O8,IF(Berechnungen!H$6="MMR_Duo",MMR_Duo!$O8,NA()))</f>
        <v>#N/A</v>
      </c>
      <c r="I98" s="87" t="e">
        <f>IF(Berechnungen!I$6="MMR",MMR!$O8,IF(Berechnungen!I$6="MMR_Duo",MMR_Duo!$O8,NA()))</f>
        <v>#N/A</v>
      </c>
      <c r="J98" s="87" t="e">
        <f>IF(Berechnungen!J$6="MMR",MMR!$O8,IF(Berechnungen!J$6="MMR_Duo",MMR_Duo!$O8,NA()))</f>
        <v>#N/A</v>
      </c>
      <c r="K98" s="87" t="e">
        <f>IF(Berechnungen!K$6="MMR",MMR!$O8,IF(Berechnungen!K$6="MMR_Duo",MMR_Duo!$O8,NA()))</f>
        <v>#N/A</v>
      </c>
      <c r="L98" s="87" t="e">
        <f>IF(Berechnungen!L$6="MMR",MMR!$O8,IF(Berechnungen!L$6="MMR_Duo",MMR_Duo!$O8,NA()))</f>
        <v>#N/A</v>
      </c>
      <c r="M98" s="87" t="e">
        <f>IF(Berechnungen!M$6="MMR",MMR!$O8,IF(Berechnungen!M$6="MMR_Duo",MMR_Duo!$O8,NA()))</f>
        <v>#N/A</v>
      </c>
      <c r="N98" s="87" t="e">
        <f>IF(Berechnungen!N$6="MMR",MMR!$O8,IF(Berechnungen!N$6="MMR_Duo",MMR_Duo!$O8,NA()))</f>
        <v>#N/A</v>
      </c>
      <c r="O98" s="87" t="e">
        <f>IF(Berechnungen!O$6="MMR",MMR!$O8,IF(Berechnungen!O$6="MMR_Duo",MMR_Duo!$O8,NA()))</f>
        <v>#N/A</v>
      </c>
      <c r="P98" s="87" t="e">
        <f>IF(Berechnungen!P$6="MMR",MMR!$O8,IF(Berechnungen!P$6="MMR_Duo",MMR_Duo!$O8,NA()))</f>
        <v>#N/A</v>
      </c>
      <c r="Q98" s="87" t="e">
        <f>IF(Berechnungen!Q$6="MMR",MMR!$O8,IF(Berechnungen!Q$6="MMR_Duo",MMR_Duo!$O8,NA()))</f>
        <v>#N/A</v>
      </c>
      <c r="R98" s="87" t="e">
        <f>IF(Berechnungen!R$6="MMR",MMR!$O8,IF(Berechnungen!R$6="MMR_Duo",MMR_Duo!$O8,NA()))</f>
        <v>#N/A</v>
      </c>
      <c r="S98" s="87" t="e">
        <f>IF(Berechnungen!S$6="MMR",MMR!$O8,IF(Berechnungen!S$6="MMR_Duo",MMR_Duo!$O8,NA()))</f>
        <v>#N/A</v>
      </c>
      <c r="T98" s="87" t="e">
        <f>IF(Berechnungen!T$6="MMR",MMR!$O8,IF(Berechnungen!T$6="MMR_Duo",MMR_Duo!$O8,NA()))</f>
        <v>#N/A</v>
      </c>
      <c r="U98" s="87" t="e">
        <f>IF(Berechnungen!U$6="MMR",MMR!$O8,IF(Berechnungen!U$6="MMR_Duo",MMR_Duo!$O8,NA()))</f>
        <v>#N/A</v>
      </c>
      <c r="V98" s="87" t="e">
        <f>IF(Berechnungen!V$6="MMR",MMR!$O8,IF(Berechnungen!V$6="MMR_Duo",MMR_Duo!$O8,NA()))</f>
        <v>#N/A</v>
      </c>
      <c r="W98" s="87" t="e">
        <f>IF(Berechnungen!W$6="MMR",MMR!$O8,IF(Berechnungen!W$6="MMR_Duo",MMR_Duo!$O8,NA()))</f>
        <v>#N/A</v>
      </c>
      <c r="X98" s="87" t="e">
        <f>IF(Berechnungen!X$6="MMR",MMR!$O8,IF(Berechnungen!X$6="MMR_Duo",MMR_Duo!$O8,NA()))</f>
        <v>#N/A</v>
      </c>
      <c r="Y98" s="87" t="e">
        <f>IF(Berechnungen!Y$6="MMR",MMR!$O8,IF(Berechnungen!Y$6="MMR_Duo",MMR_Duo!$O8,NA()))</f>
        <v>#N/A</v>
      </c>
      <c r="Z98" s="87" t="e">
        <f>IF(Berechnungen!Z$6="MMR",MMR!$O8,IF(Berechnungen!Z$6="MMR_Duo",MMR_Duo!$O8,NA()))</f>
        <v>#N/A</v>
      </c>
      <c r="AA98" s="87" t="e">
        <f>IF(Berechnungen!AA$6="MMR",MMR!$O8,IF(Berechnungen!AA$6="MMR_Duo",MMR_Duo!$O8,NA()))</f>
        <v>#N/A</v>
      </c>
      <c r="AB98" s="87" t="e">
        <f>IF(Berechnungen!AB$6="MMR",MMR!$O8,IF(Berechnungen!AB$6="MMR_Duo",MMR_Duo!$O8,NA()))</f>
        <v>#N/A</v>
      </c>
      <c r="AC98" s="87" t="e">
        <f>IF(Berechnungen!AC$6="MMR",MMR!$O8,IF(Berechnungen!AC$6="MMR_Duo",MMR_Duo!$O8,NA()))</f>
        <v>#N/A</v>
      </c>
      <c r="AD98" s="87" t="e">
        <f>IF(Berechnungen!AD$6="MMR",MMR!$O8,IF(Berechnungen!AD$6="MMR_Duo",MMR_Duo!$O8,NA()))</f>
        <v>#N/A</v>
      </c>
      <c r="AE98" s="87" t="e">
        <f>IF(Berechnungen!AE$6="MMR",MMR!$O8,IF(Berechnungen!AE$6="MMR_Duo",MMR_Duo!$O8,NA()))</f>
        <v>#N/A</v>
      </c>
      <c r="AF98" s="87" t="e">
        <f>IF(Berechnungen!AF$6="MMR",MMR!$O8,IF(Berechnungen!AF$6="MMR_Duo",MMR_Duo!$O8,NA()))</f>
        <v>#N/A</v>
      </c>
      <c r="AG98" s="87" t="e">
        <f>IF(Berechnungen!AG$6="MMR",MMR!$O8,IF(Berechnungen!AG$6="MMR_Duo",MMR_Duo!$O8,NA()))</f>
        <v>#N/A</v>
      </c>
      <c r="AH98" s="87" t="e">
        <f>IF(Berechnungen!AH$6="MMR",MMR!$O8,IF(Berechnungen!AH$6="MMR_Duo",MMR_Duo!$O8,NA()))</f>
        <v>#N/A</v>
      </c>
      <c r="AI98" s="87" t="e">
        <f>IF(Berechnungen!AI$6="MMR",MMR!$O8,IF(Berechnungen!AI$6="MMR_Duo",MMR_Duo!$O8,NA()))</f>
        <v>#N/A</v>
      </c>
      <c r="AJ98" s="87" t="e">
        <f>IF(Berechnungen!AJ$6="MMR",MMR!$O8,IF(Berechnungen!AJ$6="MMR_Duo",MMR_Duo!$O8,NA()))</f>
        <v>#N/A</v>
      </c>
      <c r="AK98" s="87" t="e">
        <f>IF(Berechnungen!AK$6="MMR",MMR!$O8,IF(Berechnungen!AK$6="MMR_Duo",MMR_Duo!$O8,NA()))</f>
        <v>#N/A</v>
      </c>
      <c r="AL98" s="87" t="e">
        <f>IF(Berechnungen!AL$6="MMR",MMR!$O8,IF(Berechnungen!AL$6="MMR_Duo",MMR_Duo!$O8,NA()))</f>
        <v>#N/A</v>
      </c>
      <c r="AM98" s="87" t="e">
        <f>IF(Berechnungen!AM$6="MMR",MMR!$O8,IF(Berechnungen!AM$6="MMR_Duo",MMR_Duo!$O8,NA()))</f>
        <v>#N/A</v>
      </c>
      <c r="AN98" s="87" t="e">
        <f>IF(Berechnungen!AN$6="MMR",MMR!$O8,IF(Berechnungen!AN$6="MMR_Duo",MMR_Duo!$O8,NA()))</f>
        <v>#N/A</v>
      </c>
      <c r="AO98" s="87" t="e">
        <f>IF(Berechnungen!AO$6="MMR",MMR!$O8,IF(Berechnungen!AO$6="MMR_Duo",MMR_Duo!$O8,NA()))</f>
        <v>#N/A</v>
      </c>
      <c r="AP98" s="87" t="e">
        <f>IF(Berechnungen!AP$6="MMR",MMR!$O8,IF(Berechnungen!AP$6="MMR_Duo",MMR_Duo!$O8,NA()))</f>
        <v>#N/A</v>
      </c>
      <c r="AQ98" s="87" t="e">
        <f>IF(Berechnungen!AQ$6="MMR",MMR!$O8,IF(Berechnungen!AQ$6="MMR_Duo",MMR_Duo!$O8,NA()))</f>
        <v>#N/A</v>
      </c>
      <c r="AR98" s="87" t="e">
        <f>IF(Berechnungen!AR$6="MMR",MMR!$O8,IF(Berechnungen!AR$6="MMR_Duo",MMR_Duo!$O8,NA()))</f>
        <v>#N/A</v>
      </c>
      <c r="AS98" s="87" t="e">
        <f>IF(Berechnungen!AS$6="MMR",MMR!$O8,IF(Berechnungen!AS$6="MMR_Duo",MMR_Duo!$O8,NA()))</f>
        <v>#N/A</v>
      </c>
      <c r="AT98" s="87" t="e">
        <f>IF(Berechnungen!AT$6="MMR",MMR!$O8,IF(Berechnungen!AT$6="MMR_Duo",MMR_Duo!$O8,NA()))</f>
        <v>#N/A</v>
      </c>
      <c r="AU98" s="87" t="e">
        <f>IF(Berechnungen!AU$6="MMR",MMR!$O8,IF(Berechnungen!AU$6="MMR_Duo",MMR_Duo!$O8,NA()))</f>
        <v>#N/A</v>
      </c>
      <c r="AV98" s="87" t="e">
        <f>IF(Berechnungen!AV$6="MMR",MMR!$O8,IF(Berechnungen!AV$6="MMR_Duo",MMR_Duo!$O8,NA()))</f>
        <v>#N/A</v>
      </c>
      <c r="AW98" s="87" t="e">
        <f>IF(Berechnungen!AW$6="MMR",MMR!$O8,IF(Berechnungen!AW$6="MMR_Duo",MMR_Duo!$O8,NA()))</f>
        <v>#N/A</v>
      </c>
      <c r="AX98" s="87" t="e">
        <f>IF(Berechnungen!AX$6="MMR",MMR!$O8,IF(Berechnungen!AX$6="MMR_Duo",MMR_Duo!$O8,NA()))</f>
        <v>#N/A</v>
      </c>
      <c r="AY98" s="87" t="e">
        <f>IF(Berechnungen!AY$6="MMR",MMR!$O8,IF(Berechnungen!AY$6="MMR_Duo",MMR_Duo!$O8,NA()))</f>
        <v>#N/A</v>
      </c>
      <c r="AZ98" s="87" t="e">
        <f>IF(Berechnungen!AZ$6="MMR",MMR!$O8,IF(Berechnungen!AZ$6="MMR_Duo",MMR_Duo!$O8,NA()))</f>
        <v>#N/A</v>
      </c>
      <c r="BA98" s="87" t="e">
        <f>IF(Berechnungen!BA$6="MMR",MMR!$O8,IF(Berechnungen!BA$6="MMR_Duo",MMR_Duo!$O8,NA()))</f>
        <v>#N/A</v>
      </c>
      <c r="BB98" s="87" t="e">
        <f>IF(Berechnungen!BB$6="MMR",MMR!$O8,IF(Berechnungen!BB$6="MMR_Duo",MMR_Duo!$O8,NA()))</f>
        <v>#N/A</v>
      </c>
      <c r="BC98" s="87" t="e">
        <f>IF(Berechnungen!BC$6="MMR",MMR!$O8,IF(Berechnungen!BC$6="MMR_Duo",MMR_Duo!$O8,NA()))</f>
        <v>#N/A</v>
      </c>
      <c r="BD98" s="87" t="e">
        <f>IF(Berechnungen!BD$6="MMR",MMR!$O8,IF(Berechnungen!BD$6="MMR_Duo",MMR_Duo!$O8,NA()))</f>
        <v>#N/A</v>
      </c>
      <c r="BE98" s="87" t="e">
        <f>IF(Berechnungen!BE$6="MMR",MMR!$O8,IF(Berechnungen!BE$6="MMR_Duo",MMR_Duo!$O8,NA()))</f>
        <v>#N/A</v>
      </c>
      <c r="BF98" s="87" t="e">
        <f>IF(Berechnungen!BF$6="MMR",MMR!$O8,IF(Berechnungen!BF$6="MMR_Duo",MMR_Duo!$O8,NA()))</f>
        <v>#N/A</v>
      </c>
      <c r="BG98" s="87" t="e">
        <f>IF(Berechnungen!BG$6="MMR",MMR!$O8,IF(Berechnungen!BG$6="MMR_Duo",MMR_Duo!$O8,NA()))</f>
        <v>#N/A</v>
      </c>
      <c r="BH98" s="87" t="e">
        <f>IF(Berechnungen!BH$6="MMR",MMR!$O8,IF(Berechnungen!BH$6="MMR_Duo",MMR_Duo!$O8,NA()))</f>
        <v>#N/A</v>
      </c>
      <c r="BI98" s="87" t="e">
        <f>IF(Berechnungen!BI$6="MMR",MMR!$O8,IF(Berechnungen!BI$6="MMR_Duo",MMR_Duo!$O8,NA()))</f>
        <v>#N/A</v>
      </c>
      <c r="BJ98" s="87" t="e">
        <f>IF(Berechnungen!BJ$6="MMR",MMR!$O8,IF(Berechnungen!BJ$6="MMR_Duo",MMR_Duo!$O8,NA()))</f>
        <v>#N/A</v>
      </c>
      <c r="BK98" s="87" t="e">
        <f>IF(Berechnungen!BK$6="MMR",MMR!$O8,IF(Berechnungen!BK$6="MMR_Duo",MMR_Duo!$O8,NA()))</f>
        <v>#N/A</v>
      </c>
      <c r="BL98" s="87" t="e">
        <f>IF(Berechnungen!BL$6="MMR",MMR!$O8,IF(Berechnungen!BL$6="MMR_Duo",MMR_Duo!$O8,NA()))</f>
        <v>#N/A</v>
      </c>
      <c r="BM98" s="87" t="e">
        <f>IF(Berechnungen!BM$6="MMR",MMR!$O8,IF(Berechnungen!BM$6="MMR_Duo",MMR_Duo!$O8,NA()))</f>
        <v>#N/A</v>
      </c>
      <c r="BN98" s="87" t="e">
        <f>IF(Berechnungen!BN$6="MMR",MMR!$O8,IF(Berechnungen!BN$6="MMR_Duo",MMR_Duo!$O8,NA()))</f>
        <v>#N/A</v>
      </c>
      <c r="BO98" s="87" t="e">
        <f>IF(Berechnungen!BO$6="MMR",MMR!$O8,IF(Berechnungen!BO$6="MMR_Duo",MMR_Duo!$O8,NA()))</f>
        <v>#N/A</v>
      </c>
      <c r="BP98" s="87" t="e">
        <f>IF(Berechnungen!BP$6="MMR",MMR!$O8,IF(Berechnungen!BP$6="MMR_Duo",MMR_Duo!$O8,NA()))</f>
        <v>#N/A</v>
      </c>
      <c r="BQ98" s="87" t="e">
        <f>IF(Berechnungen!BQ$6="MMR",MMR!$O8,IF(Berechnungen!BQ$6="MMR_Duo",MMR_Duo!$O8,NA()))</f>
        <v>#N/A</v>
      </c>
      <c r="BR98" s="87" t="e">
        <f>IF(Berechnungen!BR$6="MMR",MMR!$O8,IF(Berechnungen!BR$6="MMR_Duo",MMR_Duo!$O8,NA()))</f>
        <v>#N/A</v>
      </c>
      <c r="BS98" s="87" t="e">
        <f>IF(Berechnungen!BS$6="MMR",MMR!$O8,IF(Berechnungen!BS$6="MMR_Duo",MMR_Duo!$O8,NA()))</f>
        <v>#N/A</v>
      </c>
      <c r="BT98" s="87" t="e">
        <f>IF(Berechnungen!BT$6="MMR",MMR!$O8,IF(Berechnungen!BT$6="MMR_Duo",MMR_Duo!$O8,NA()))</f>
        <v>#N/A</v>
      </c>
      <c r="BU98" s="87" t="e">
        <f>IF(Berechnungen!BU$6="MMR",MMR!$O8,IF(Berechnungen!BU$6="MMR_Duo",MMR_Duo!$O8,NA()))</f>
        <v>#N/A</v>
      </c>
      <c r="BV98" s="87" t="e">
        <f>IF(Berechnungen!BV$6="MMR",MMR!$O8,IF(Berechnungen!BV$6="MMR_Duo",MMR_Duo!$O8,NA()))</f>
        <v>#N/A</v>
      </c>
      <c r="BW98" s="87" t="e">
        <f>IF(Berechnungen!BW$6="MMR",MMR!$O8,IF(Berechnungen!BW$6="MMR_Duo",MMR_Duo!$O8,NA()))</f>
        <v>#N/A</v>
      </c>
      <c r="BX98" s="87" t="e">
        <f>IF(Berechnungen!BX$6="MMR",MMR!$O8,IF(Berechnungen!BX$6="MMR_Duo",MMR_Duo!$O8,NA()))</f>
        <v>#N/A</v>
      </c>
      <c r="BY98" s="87" t="e">
        <f>IF(Berechnungen!BY$6="MMR",MMR!$O8,IF(Berechnungen!BY$6="MMR_Duo",MMR_Duo!$O8,NA()))</f>
        <v>#N/A</v>
      </c>
      <c r="BZ98" s="87" t="e">
        <f>IF(Berechnungen!BZ$6="MMR",MMR!$O8,IF(Berechnungen!BZ$6="MMR_Duo",MMR_Duo!$O8,NA()))</f>
        <v>#N/A</v>
      </c>
      <c r="CA98" s="87" t="e">
        <f>IF(Berechnungen!CA$6="MMR",MMR!$O8,IF(Berechnungen!CA$6="MMR_Duo",MMR_Duo!$O8,NA()))</f>
        <v>#N/A</v>
      </c>
      <c r="CB98" s="87" t="e">
        <f>IF(Berechnungen!CB$6="MMR",MMR!$O8,IF(Berechnungen!CB$6="MMR_Duo",MMR_Duo!$O8,NA()))</f>
        <v>#N/A</v>
      </c>
      <c r="CC98" s="87" t="e">
        <f>IF(Berechnungen!CC$6="MMR",MMR!$O8,IF(Berechnungen!CC$6="MMR_Duo",MMR_Duo!$O8,NA()))</f>
        <v>#N/A</v>
      </c>
      <c r="CD98" s="87" t="e">
        <f>IF(Berechnungen!CD$6="MMR",MMR!$O8,IF(Berechnungen!CD$6="MMR_Duo",MMR_Duo!$O8,NA()))</f>
        <v>#N/A</v>
      </c>
      <c r="CE98" s="87" t="e">
        <f>IF(Berechnungen!CE$6="MMR",MMR!$O8,IF(Berechnungen!CE$6="MMR_Duo",MMR_Duo!$O8,NA()))</f>
        <v>#N/A</v>
      </c>
      <c r="CF98" s="87" t="e">
        <f>IF(Berechnungen!CF$6="MMR",MMR!$O8,IF(Berechnungen!CF$6="MMR_Duo",MMR_Duo!$O8,NA()))</f>
        <v>#N/A</v>
      </c>
      <c r="CG98" s="87" t="e">
        <f>IF(Berechnungen!CG$6="MMR",MMR!$O8,IF(Berechnungen!CG$6="MMR_Duo",MMR_Duo!$O8,NA()))</f>
        <v>#N/A</v>
      </c>
      <c r="CH98" s="87" t="e">
        <f>IF(Berechnungen!CH$6="MMR",MMR!$O8,IF(Berechnungen!CH$6="MMR_Duo",MMR_Duo!$O8,NA()))</f>
        <v>#N/A</v>
      </c>
      <c r="CI98" s="87" t="e">
        <f>IF(Berechnungen!CI$6="MMR",MMR!$O8,IF(Berechnungen!CI$6="MMR_Duo",MMR_Duo!$O8,NA()))</f>
        <v>#N/A</v>
      </c>
      <c r="CJ98" s="87" t="e">
        <f>IF(Berechnungen!CJ$6="MMR",MMR!$O8,IF(Berechnungen!CJ$6="MMR_Duo",MMR_Duo!$O8,NA()))</f>
        <v>#N/A</v>
      </c>
      <c r="CK98" s="87" t="e">
        <f>IF(Berechnungen!CK$6="MMR",MMR!$O8,IF(Berechnungen!CK$6="MMR_Duo",MMR_Duo!$O8,NA()))</f>
        <v>#N/A</v>
      </c>
      <c r="CL98" s="87" t="e">
        <f>IF(Berechnungen!CL$6="MMR",MMR!$O8,IF(Berechnungen!CL$6="MMR_Duo",MMR_Duo!$O8,NA()))</f>
        <v>#N/A</v>
      </c>
      <c r="CM98" s="87" t="e">
        <f>IF(Berechnungen!CM$6="MMR",MMR!$O8,IF(Berechnungen!CM$6="MMR_Duo",MMR_Duo!$O8,NA()))</f>
        <v>#N/A</v>
      </c>
      <c r="CN98" s="87" t="e">
        <f>IF(Berechnungen!CN$6="MMR",MMR!$O8,IF(Berechnungen!CN$6="MMR_Duo",MMR_Duo!$O8,NA()))</f>
        <v>#N/A</v>
      </c>
      <c r="CO98" s="87" t="e">
        <f>IF(Berechnungen!CO$6="MMR",MMR!$O8,IF(Berechnungen!CO$6="MMR_Duo",MMR_Duo!$O8,NA()))</f>
        <v>#N/A</v>
      </c>
      <c r="CP98" s="87" t="e">
        <f>IF(Berechnungen!CP$6="MMR",MMR!$O8,IF(Berechnungen!CP$6="MMR_Duo",MMR_Duo!$O8,NA()))</f>
        <v>#N/A</v>
      </c>
      <c r="CQ98" s="87" t="e">
        <f>IF(Berechnungen!CQ$6="MMR",MMR!$O8,IF(Berechnungen!CQ$6="MMR_Duo",MMR_Duo!$O8,NA()))</f>
        <v>#N/A</v>
      </c>
      <c r="CR98" s="87" t="e">
        <f>IF(Berechnungen!CR$6="MMR",MMR!$O8,IF(Berechnungen!CR$6="MMR_Duo",MMR_Duo!$O8,NA()))</f>
        <v>#N/A</v>
      </c>
      <c r="CS98" s="87" t="e">
        <f>IF(Berechnungen!CS$6="MMR",MMR!$O8,IF(Berechnungen!CS$6="MMR_Duo",MMR_Duo!$O8,NA()))</f>
        <v>#N/A</v>
      </c>
      <c r="CT98" s="87" t="e">
        <f>IF(Berechnungen!CT$6="MMR",MMR!$O8,IF(Berechnungen!CT$6="MMR_Duo",MMR_Duo!$O8,NA()))</f>
        <v>#N/A</v>
      </c>
      <c r="CU98" s="87" t="e">
        <f>IF(Berechnungen!CU$6="MMR",MMR!$O8,IF(Berechnungen!CU$6="MMR_Duo",MMR_Duo!$O8,NA()))</f>
        <v>#N/A</v>
      </c>
      <c r="CV98" s="87" t="e">
        <f>IF(Berechnungen!CV$6="MMR",MMR!$O8,IF(Berechnungen!CV$6="MMR_Duo",MMR_Duo!$O8,NA()))</f>
        <v>#N/A</v>
      </c>
      <c r="CW98" s="87" t="e">
        <f>IF(Berechnungen!CW$6="MMR",MMR!$O8,IF(Berechnungen!CW$6="MMR_Duo",MMR_Duo!$O8,NA()))</f>
        <v>#N/A</v>
      </c>
      <c r="CX98" s="87" t="e">
        <f>IF(Berechnungen!CX$6="MMR",MMR!$O8,IF(Berechnungen!CX$6="MMR_Duo",MMR_Duo!$O8,NA()))</f>
        <v>#N/A</v>
      </c>
      <c r="CY98" s="87" t="e">
        <f>IF(Berechnungen!CY$6="MMR",MMR!$O8,IF(Berechnungen!CY$6="MMR_Duo",MMR_Duo!$O8,NA()))</f>
        <v>#N/A</v>
      </c>
      <c r="CZ98" s="87" t="e">
        <f>IF(Berechnungen!CZ$6="MMR",MMR!$O8,IF(Berechnungen!CZ$6="MMR_Duo",MMR_Duo!$O8,NA()))</f>
        <v>#N/A</v>
      </c>
      <c r="DA98" s="87" t="e">
        <f>IF(Berechnungen!DA$6="MMR",MMR!$O8,IF(Berechnungen!DA$6="MMR_Duo",MMR_Duo!$O8,NA()))</f>
        <v>#N/A</v>
      </c>
      <c r="DB98" s="87" t="e">
        <f>IF(Berechnungen!DB$6="MMR",MMR!$O8,IF(Berechnungen!DB$6="MMR_Duo",MMR_Duo!$O8,NA()))</f>
        <v>#N/A</v>
      </c>
      <c r="DC98" s="87" t="e">
        <f>IF(Berechnungen!DC$6="MMR",MMR!$O8,IF(Berechnungen!DC$6="MMR_Duo",MMR_Duo!$O8,NA()))</f>
        <v>#N/A</v>
      </c>
      <c r="DD98" s="87" t="e">
        <f>IF(Berechnungen!DD$6="MMR",MMR!$O8,IF(Berechnungen!DD$6="MMR_Duo",MMR_Duo!$O8,NA()))</f>
        <v>#N/A</v>
      </c>
      <c r="DE98" s="87" t="e">
        <f>IF(Berechnungen!DE$6="MMR",MMR!$O8,IF(Berechnungen!DE$6="MMR_Duo",MMR_Duo!$O8,NA()))</f>
        <v>#N/A</v>
      </c>
      <c r="DF98" s="87" t="e">
        <f>IF(Berechnungen!DF$6="MMR",MMR!$O8,IF(Berechnungen!DF$6="MMR_Duo",MMR_Duo!$O8,NA()))</f>
        <v>#N/A</v>
      </c>
      <c r="DG98" s="87" t="e">
        <f>IF(Berechnungen!DG$6="MMR",MMR!$O8,IF(Berechnungen!DG$6="MMR_Duo",MMR_Duo!$O8,NA()))</f>
        <v>#N/A</v>
      </c>
      <c r="DH98" s="87" t="e">
        <f>IF(Berechnungen!DH$6="MMR",MMR!$O8,IF(Berechnungen!DH$6="MMR_Duo",MMR_Duo!$O8,NA()))</f>
        <v>#N/A</v>
      </c>
      <c r="DI98" s="87" t="e">
        <f>IF(Berechnungen!DI$6="MMR",MMR!$O8,IF(Berechnungen!DI$6="MMR_Duo",MMR_Duo!$O8,NA()))</f>
        <v>#N/A</v>
      </c>
      <c r="DJ98" s="87" t="e">
        <f>IF(Berechnungen!DJ$6="MMR",MMR!$O8,IF(Berechnungen!DJ$6="MMR_Duo",MMR_Duo!$O8,NA()))</f>
        <v>#N/A</v>
      </c>
      <c r="DK98" s="87" t="e">
        <f>IF(Berechnungen!DK$6="MMR",MMR!$O8,IF(Berechnungen!DK$6="MMR_Duo",MMR_Duo!$O8,NA()))</f>
        <v>#N/A</v>
      </c>
      <c r="DL98" s="87" t="e">
        <f>IF(Berechnungen!DL$6="MMR",MMR!$O8,IF(Berechnungen!DL$6="MMR_Duo",MMR_Duo!$O8,NA()))</f>
        <v>#N/A</v>
      </c>
      <c r="DM98" s="87" t="e">
        <f>IF(Berechnungen!DM$6="MMR",MMR!$O8,IF(Berechnungen!DM$6="MMR_Duo",MMR_Duo!$O8,NA()))</f>
        <v>#N/A</v>
      </c>
      <c r="DN98" s="87" t="e">
        <f>IF(Berechnungen!DN$6="MMR",MMR!$O8,IF(Berechnungen!DN$6="MMR_Duo",MMR_Duo!$O8,NA()))</f>
        <v>#N/A</v>
      </c>
      <c r="DO98" s="87" t="e">
        <f>IF(Berechnungen!DO$6="MMR",MMR!$O8,IF(Berechnungen!DO$6="MMR_Duo",MMR_Duo!$O8,NA()))</f>
        <v>#N/A</v>
      </c>
      <c r="DP98" s="87" t="e">
        <f>IF(Berechnungen!DP$6="MMR",MMR!$O8,IF(Berechnungen!DP$6="MMR_Duo",MMR_Duo!$O8,NA()))</f>
        <v>#N/A</v>
      </c>
      <c r="DQ98" s="87" t="e">
        <f>IF(Berechnungen!DQ$6="MMR",MMR!$O8,IF(Berechnungen!DQ$6="MMR_Duo",MMR_Duo!$O8,NA()))</f>
        <v>#N/A</v>
      </c>
      <c r="DR98" s="87" t="e">
        <f>IF(Berechnungen!DR$6="MMR",MMR!$O8,IF(Berechnungen!DR$6="MMR_Duo",MMR_Duo!$O8,NA()))</f>
        <v>#N/A</v>
      </c>
      <c r="DS98" s="87" t="e">
        <f>IF(Berechnungen!DS$6="MMR",MMR!$O8,IF(Berechnungen!DS$6="MMR_Duo",MMR_Duo!$O8,NA()))</f>
        <v>#N/A</v>
      </c>
      <c r="DT98" s="87" t="e">
        <f>IF(Berechnungen!DT$6="MMR",MMR!$O8,IF(Berechnungen!DT$6="MMR_Duo",MMR_Duo!$O8,NA()))</f>
        <v>#N/A</v>
      </c>
      <c r="DU98" s="87" t="e">
        <f>IF(Berechnungen!DU$6="MMR",MMR!$O8,IF(Berechnungen!DU$6="MMR_Duo",MMR_Duo!$O8,NA()))</f>
        <v>#N/A</v>
      </c>
      <c r="DV98" s="87" t="e">
        <f>IF(Berechnungen!DV$6="MMR",MMR!$O8,IF(Berechnungen!DV$6="MMR_Duo",MMR_Duo!$O8,NA()))</f>
        <v>#N/A</v>
      </c>
      <c r="DW98" s="87" t="e">
        <f>IF(Berechnungen!DW$6="MMR",MMR!$O8,IF(Berechnungen!DW$6="MMR_Duo",MMR_Duo!$O8,NA()))</f>
        <v>#N/A</v>
      </c>
      <c r="DX98" s="87" t="e">
        <f>IF(Berechnungen!DX$6="MMR",MMR!$O8,IF(Berechnungen!DX$6="MMR_Duo",MMR_Duo!$O8,NA()))</f>
        <v>#N/A</v>
      </c>
      <c r="DY98" s="87" t="e">
        <f>IF(Berechnungen!DY$6="MMR",MMR!$O8,IF(Berechnungen!DY$6="MMR_Duo",MMR_Duo!$O8,NA()))</f>
        <v>#N/A</v>
      </c>
      <c r="DZ98" s="87" t="e">
        <f>IF(Berechnungen!DZ$6="MMR",MMR!$O8,IF(Berechnungen!DZ$6="MMR_Duo",MMR_Duo!$O8,NA()))</f>
        <v>#N/A</v>
      </c>
      <c r="EA98" s="87" t="e">
        <f>IF(Berechnungen!EA$6="MMR",MMR!$O8,IF(Berechnungen!EA$6="MMR_Duo",MMR_Duo!$O8,NA()))</f>
        <v>#N/A</v>
      </c>
      <c r="EB98" s="87" t="e">
        <f>IF(Berechnungen!EB$6="MMR",MMR!$O8,IF(Berechnungen!EB$6="MMR_Duo",MMR_Duo!$O8,NA()))</f>
        <v>#N/A</v>
      </c>
      <c r="EC98" s="87" t="e">
        <f>IF(Berechnungen!EC$6="MMR",MMR!$O8,IF(Berechnungen!EC$6="MMR_Duo",MMR_Duo!$O8,NA()))</f>
        <v>#N/A</v>
      </c>
      <c r="ED98" s="87" t="e">
        <f>IF(Berechnungen!ED$6="MMR",MMR!$O8,IF(Berechnungen!ED$6="MMR_Duo",MMR_Duo!$O8,NA()))</f>
        <v>#N/A</v>
      </c>
      <c r="EE98" s="87" t="e">
        <f>IF(Berechnungen!EE$6="MMR",MMR!$O8,IF(Berechnungen!EE$6="MMR_Duo",MMR_Duo!$O8,NA()))</f>
        <v>#N/A</v>
      </c>
      <c r="EF98" s="87" t="e">
        <f>IF(Berechnungen!EF$6="MMR",MMR!$O8,IF(Berechnungen!EF$6="MMR_Duo",MMR_Duo!$O8,NA()))</f>
        <v>#N/A</v>
      </c>
      <c r="EG98" s="87" t="e">
        <f>IF(Berechnungen!EG$6="MMR",MMR!$O8,IF(Berechnungen!EG$6="MMR_Duo",MMR_Duo!$O8,NA()))</f>
        <v>#N/A</v>
      </c>
      <c r="EH98" s="87" t="e">
        <f>IF(Berechnungen!EH$6="MMR",MMR!$O8,IF(Berechnungen!EH$6="MMR_Duo",MMR_Duo!$O8,NA()))</f>
        <v>#N/A</v>
      </c>
      <c r="EI98" s="87" t="e">
        <f>IF(Berechnungen!EI$6="MMR",MMR!$O8,IF(Berechnungen!EI$6="MMR_Duo",MMR_Duo!$O8,NA()))</f>
        <v>#N/A</v>
      </c>
      <c r="EJ98" s="87" t="e">
        <f>IF(Berechnungen!EJ$6="MMR",MMR!$O8,IF(Berechnungen!EJ$6="MMR_Duo",MMR_Duo!$O8,NA()))</f>
        <v>#N/A</v>
      </c>
      <c r="EK98" s="87" t="e">
        <f>IF(Berechnungen!EK$6="MMR",MMR!$O8,IF(Berechnungen!EK$6="MMR_Duo",MMR_Duo!$O8,NA()))</f>
        <v>#N/A</v>
      </c>
      <c r="EL98" s="87" t="e">
        <f>IF(Berechnungen!EL$6="MMR",MMR!$O8,IF(Berechnungen!EL$6="MMR_Duo",MMR_Duo!$O8,NA()))</f>
        <v>#N/A</v>
      </c>
      <c r="EM98" s="87" t="e">
        <f>IF(Berechnungen!EM$6="MMR",MMR!$O8,IF(Berechnungen!EM$6="MMR_Duo",MMR_Duo!$O8,NA()))</f>
        <v>#N/A</v>
      </c>
      <c r="EN98" s="87" t="e">
        <f>IF(Berechnungen!EN$6="MMR",MMR!$O8,IF(Berechnungen!EN$6="MMR_Duo",MMR_Duo!$O8,NA()))</f>
        <v>#N/A</v>
      </c>
      <c r="EO98" s="87" t="e">
        <f>IF(Berechnungen!EO$6="MMR",MMR!$O8,IF(Berechnungen!EO$6="MMR_Duo",MMR_Duo!$O8,NA()))</f>
        <v>#N/A</v>
      </c>
      <c r="EP98" s="87" t="e">
        <f>IF(Berechnungen!EP$6="MMR",MMR!$O8,IF(Berechnungen!EP$6="MMR_Duo",MMR_Duo!$O8,NA()))</f>
        <v>#N/A</v>
      </c>
      <c r="EQ98" s="87" t="e">
        <f>IF(Berechnungen!EQ$6="MMR",MMR!$O8,IF(Berechnungen!EQ$6="MMR_Duo",MMR_Duo!$O8,NA()))</f>
        <v>#N/A</v>
      </c>
      <c r="ER98" s="87" t="e">
        <f>IF(Berechnungen!ER$6="MMR",MMR!$O8,IF(Berechnungen!ER$6="MMR_Duo",MMR_Duo!$O8,NA()))</f>
        <v>#N/A</v>
      </c>
      <c r="ES98" s="87" t="e">
        <f>IF(Berechnungen!ES$6="MMR",MMR!$O8,IF(Berechnungen!ES$6="MMR_Duo",MMR_Duo!$O8,NA()))</f>
        <v>#N/A</v>
      </c>
      <c r="ET98" s="87" t="e">
        <f>IF(Berechnungen!ET$6="MMR",MMR!$O8,IF(Berechnungen!ET$6="MMR_Duo",MMR_Duo!$O8,NA()))</f>
        <v>#N/A</v>
      </c>
      <c r="EU98" s="87" t="e">
        <f>IF(Berechnungen!EU$6="MMR",MMR!$O8,IF(Berechnungen!EU$6="MMR_Duo",MMR_Duo!$O8,NA()))</f>
        <v>#N/A</v>
      </c>
      <c r="EV98" s="87" t="e">
        <f>IF(Berechnungen!EV$6="MMR",MMR!$O8,IF(Berechnungen!EV$6="MMR_Duo",MMR_Duo!$O8,NA()))</f>
        <v>#N/A</v>
      </c>
      <c r="EW98" s="87" t="e">
        <f>IF(Berechnungen!EW$6="MMR",MMR!$O8,IF(Berechnungen!EW$6="MMR_Duo",MMR_Duo!$O8,NA()))</f>
        <v>#N/A</v>
      </c>
      <c r="EX98" s="87" t="e">
        <f>IF(Berechnungen!EX$6="MMR",MMR!$O8,IF(Berechnungen!EX$6="MMR_Duo",MMR_Duo!$O8,NA()))</f>
        <v>#N/A</v>
      </c>
      <c r="EY98" s="87" t="e">
        <f>IF(Berechnungen!EY$6="MMR",MMR!$O8,IF(Berechnungen!EY$6="MMR_Duo",MMR_Duo!$O8,NA()))</f>
        <v>#N/A</v>
      </c>
      <c r="EZ98" s="87" t="e">
        <f>IF(Berechnungen!EZ$6="MMR",MMR!$O8,IF(Berechnungen!EZ$6="MMR_Duo",MMR_Duo!$O8,NA()))</f>
        <v>#N/A</v>
      </c>
      <c r="FA98" s="87" t="e">
        <f>IF(Berechnungen!FA$6="MMR",MMR!$O8,IF(Berechnungen!FA$6="MMR_Duo",MMR_Duo!$O8,NA()))</f>
        <v>#N/A</v>
      </c>
      <c r="FB98" s="87" t="e">
        <f>IF(Berechnungen!FB$6="MMR",MMR!$O8,IF(Berechnungen!FB$6="MMR_Duo",MMR_Duo!$O8,NA()))</f>
        <v>#N/A</v>
      </c>
      <c r="FC98" s="87" t="e">
        <f>IF(Berechnungen!FC$6="MMR",MMR!$O8,IF(Berechnungen!FC$6="MMR_Duo",MMR_Duo!$O8,NA()))</f>
        <v>#N/A</v>
      </c>
      <c r="FD98" s="87" t="e">
        <f>IF(Berechnungen!FD$6="MMR",MMR!$O8,IF(Berechnungen!FD$6="MMR_Duo",MMR_Duo!$O8,NA()))</f>
        <v>#N/A</v>
      </c>
      <c r="FE98" s="87" t="e">
        <f>IF(Berechnungen!FE$6="MMR",MMR!$O8,IF(Berechnungen!FE$6="MMR_Duo",MMR_Duo!$O8,NA()))</f>
        <v>#N/A</v>
      </c>
      <c r="FF98" s="87" t="e">
        <f>IF(Berechnungen!FF$6="MMR",MMR!$O8,IF(Berechnungen!FF$6="MMR_Duo",MMR_Duo!$O8,NA()))</f>
        <v>#N/A</v>
      </c>
      <c r="FG98" s="87" t="e">
        <f>IF(Berechnungen!FG$6="MMR",MMR!$O8,IF(Berechnungen!FG$6="MMR_Duo",MMR_Duo!$O8,NA()))</f>
        <v>#N/A</v>
      </c>
      <c r="FH98" s="87" t="e">
        <f>IF(Berechnungen!FH$6="MMR",MMR!$O8,IF(Berechnungen!FH$6="MMR_Duo",MMR_Duo!$O8,NA()))</f>
        <v>#N/A</v>
      </c>
      <c r="FI98" s="87" t="e">
        <f>IF(Berechnungen!FI$6="MMR",MMR!$O8,IF(Berechnungen!FI$6="MMR_Duo",MMR_Duo!$O8,NA()))</f>
        <v>#N/A</v>
      </c>
      <c r="FJ98" s="87" t="e">
        <f>IF(Berechnungen!FJ$6="MMR",MMR!$O8,IF(Berechnungen!FJ$6="MMR_Duo",MMR_Duo!$O8,NA()))</f>
        <v>#N/A</v>
      </c>
      <c r="FK98" s="87" t="e">
        <f>IF(Berechnungen!FK$6="MMR",MMR!$O8,IF(Berechnungen!FK$6="MMR_Duo",MMR_Duo!$O8,NA()))</f>
        <v>#N/A</v>
      </c>
      <c r="FL98" s="87" t="e">
        <f>IF(Berechnungen!FL$6="MMR",MMR!$O8,IF(Berechnungen!FL$6="MMR_Duo",MMR_Duo!$O8,NA()))</f>
        <v>#N/A</v>
      </c>
      <c r="FM98" s="87" t="e">
        <f>IF(Berechnungen!FM$6="MMR",MMR!$O8,IF(Berechnungen!FM$6="MMR_Duo",MMR_Duo!$O8,NA()))</f>
        <v>#N/A</v>
      </c>
      <c r="FN98" s="87" t="e">
        <f>IF(Berechnungen!FN$6="MMR",MMR!$O8,IF(Berechnungen!FN$6="MMR_Duo",MMR_Duo!$O8,NA()))</f>
        <v>#N/A</v>
      </c>
      <c r="FO98" s="87" t="e">
        <f>IF(Berechnungen!FO$6="MMR",MMR!$O8,IF(Berechnungen!FO$6="MMR_Duo",MMR_Duo!$O8,NA()))</f>
        <v>#N/A</v>
      </c>
      <c r="FP98" s="87" t="e">
        <f>IF(Berechnungen!FP$6="MMR",MMR!$O8,IF(Berechnungen!FP$6="MMR_Duo",MMR_Duo!$O8,NA()))</f>
        <v>#N/A</v>
      </c>
      <c r="FQ98" s="87" t="e">
        <f>IF(Berechnungen!FQ$6="MMR",MMR!$O8,IF(Berechnungen!FQ$6="MMR_Duo",MMR_Duo!$O8,NA()))</f>
        <v>#N/A</v>
      </c>
      <c r="FR98" s="87" t="e">
        <f>IF(Berechnungen!FR$6="MMR",MMR!$O8,IF(Berechnungen!FR$6="MMR_Duo",MMR_Duo!$O8,NA()))</f>
        <v>#N/A</v>
      </c>
      <c r="FS98" s="87" t="e">
        <f>IF(Berechnungen!FS$6="MMR",MMR!$O8,IF(Berechnungen!FS$6="MMR_Duo",MMR_Duo!$O8,NA()))</f>
        <v>#N/A</v>
      </c>
      <c r="FT98" s="87" t="e">
        <f>IF(Berechnungen!FT$6="MMR",MMR!$O8,IF(Berechnungen!FT$6="MMR_Duo",MMR_Duo!$O8,NA()))</f>
        <v>#N/A</v>
      </c>
      <c r="FU98" s="87" t="e">
        <f>IF(Berechnungen!FU$6="MMR",MMR!$O8,IF(Berechnungen!FU$6="MMR_Duo",MMR_Duo!$O8,NA()))</f>
        <v>#N/A</v>
      </c>
      <c r="FV98" s="87" t="e">
        <f>IF(Berechnungen!FV$6="MMR",MMR!$O8,IF(Berechnungen!FV$6="MMR_Duo",MMR_Duo!$O8,NA()))</f>
        <v>#N/A</v>
      </c>
      <c r="FW98" s="87" t="e">
        <f>IF(Berechnungen!FW$6="MMR",MMR!$O8,IF(Berechnungen!FW$6="MMR_Duo",MMR_Duo!$O8,NA()))</f>
        <v>#N/A</v>
      </c>
      <c r="FX98" s="87" t="e">
        <f>IF(Berechnungen!FX$6="MMR",MMR!$O8,IF(Berechnungen!FX$6="MMR_Duo",MMR_Duo!$O8,NA()))</f>
        <v>#N/A</v>
      </c>
      <c r="FY98" s="87" t="e">
        <f>IF(Berechnungen!FY$6="MMR",MMR!$O8,IF(Berechnungen!FY$6="MMR_Duo",MMR_Duo!$O8,NA()))</f>
        <v>#N/A</v>
      </c>
      <c r="FZ98" s="87" t="e">
        <f>IF(Berechnungen!FZ$6="MMR",MMR!$O8,IF(Berechnungen!FZ$6="MMR_Duo",MMR_Duo!$O8,NA()))</f>
        <v>#N/A</v>
      </c>
      <c r="GA98" s="87" t="e">
        <f>IF(Berechnungen!GA$6="MMR",MMR!$O8,IF(Berechnungen!GA$6="MMR_Duo",MMR_Duo!$O8,NA()))</f>
        <v>#N/A</v>
      </c>
      <c r="GB98" s="87" t="e">
        <f>IF(Berechnungen!GB$6="MMR",MMR!$O8,IF(Berechnungen!GB$6="MMR_Duo",MMR_Duo!$O8,NA()))</f>
        <v>#N/A</v>
      </c>
      <c r="GC98" s="87" t="e">
        <f>IF(Berechnungen!GC$6="MMR",MMR!$O8,IF(Berechnungen!GC$6="MMR_Duo",MMR_Duo!$O8,NA()))</f>
        <v>#N/A</v>
      </c>
      <c r="GD98" s="87" t="e">
        <f>IF(Berechnungen!GD$6="MMR",MMR!$O8,IF(Berechnungen!GD$6="MMR_Duo",MMR_Duo!$O8,NA()))</f>
        <v>#N/A</v>
      </c>
      <c r="GE98" s="87" t="e">
        <f>IF(Berechnungen!GE$6="MMR",MMR!$O8,IF(Berechnungen!GE$6="MMR_Duo",MMR_Duo!$O8,NA()))</f>
        <v>#N/A</v>
      </c>
      <c r="GF98" s="87" t="e">
        <f>IF(Berechnungen!GF$6="MMR",MMR!$O8,IF(Berechnungen!GF$6="MMR_Duo",MMR_Duo!$O8,NA()))</f>
        <v>#N/A</v>
      </c>
      <c r="GG98" s="87" t="e">
        <f>IF(Berechnungen!GG$6="MMR",MMR!$O8,IF(Berechnungen!GG$6="MMR_Duo",MMR_Duo!$O8,NA()))</f>
        <v>#N/A</v>
      </c>
      <c r="GH98" s="87" t="e">
        <f>IF(Berechnungen!GH$6="MMR",MMR!$O8,IF(Berechnungen!GH$6="MMR_Duo",MMR_Duo!$O8,NA()))</f>
        <v>#N/A</v>
      </c>
      <c r="GI98" s="87" t="e">
        <f>IF(Berechnungen!GI$6="MMR",MMR!$O8,IF(Berechnungen!GI$6="MMR_Duo",MMR_Duo!$O8,NA()))</f>
        <v>#N/A</v>
      </c>
      <c r="GJ98" s="87" t="e">
        <f>IF(Berechnungen!GJ$6="MMR",MMR!$O8,IF(Berechnungen!GJ$6="MMR_Duo",MMR_Duo!$O8,NA()))</f>
        <v>#N/A</v>
      </c>
      <c r="GK98" s="87" t="e">
        <f>IF(Berechnungen!GK$6="MMR",MMR!$O8,IF(Berechnungen!GK$6="MMR_Duo",MMR_Duo!$O8,NA()))</f>
        <v>#N/A</v>
      </c>
      <c r="GL98" s="87" t="e">
        <f>IF(Berechnungen!GL$6="MMR",MMR!$O8,IF(Berechnungen!GL$6="MMR_Duo",MMR_Duo!$O8,NA()))</f>
        <v>#N/A</v>
      </c>
      <c r="GM98" s="87" t="e">
        <f>IF(Berechnungen!GM$6="MMR",MMR!$O8,IF(Berechnungen!GM$6="MMR_Duo",MMR_Duo!$O8,NA()))</f>
        <v>#N/A</v>
      </c>
      <c r="GN98" s="87" t="e">
        <f>IF(Berechnungen!GN$6="MMR",MMR!$O8,IF(Berechnungen!GN$6="MMR_Duo",MMR_Duo!$O8,NA()))</f>
        <v>#N/A</v>
      </c>
      <c r="GO98" s="87" t="e">
        <f>IF(Berechnungen!GO$6="MMR",MMR!$O8,IF(Berechnungen!GO$6="MMR_Duo",MMR_Duo!$O8,NA()))</f>
        <v>#N/A</v>
      </c>
      <c r="GP98" s="87" t="e">
        <f>IF(Berechnungen!GP$6="MMR",MMR!$O8,IF(Berechnungen!GP$6="MMR_Duo",MMR_Duo!$O8,NA()))</f>
        <v>#N/A</v>
      </c>
      <c r="GQ98" s="87" t="e">
        <f>IF(Berechnungen!GQ$6="MMR",MMR!$O8,IF(Berechnungen!GQ$6="MMR_Duo",MMR_Duo!$O8,NA()))</f>
        <v>#N/A</v>
      </c>
      <c r="GR98" s="87" t="e">
        <f>IF(Berechnungen!GR$6="MMR",MMR!$O8,IF(Berechnungen!GR$6="MMR_Duo",MMR_Duo!$O8,NA()))</f>
        <v>#N/A</v>
      </c>
      <c r="GS98" s="87" t="e">
        <f>IF(Berechnungen!GS$6="MMR",MMR!$O8,IF(Berechnungen!GS$6="MMR_Duo",MMR_Duo!$O8,NA()))</f>
        <v>#N/A</v>
      </c>
      <c r="GT98" s="87" t="e">
        <f>IF(Berechnungen!GT$6="MMR",MMR!$O8,IF(Berechnungen!GT$6="MMR_Duo",MMR_Duo!$O8,NA()))</f>
        <v>#N/A</v>
      </c>
      <c r="GU98" s="87" t="e">
        <f>IF(Berechnungen!GU$6="MMR",MMR!$O8,IF(Berechnungen!GU$6="MMR_Duo",MMR_Duo!$O8,NA()))</f>
        <v>#N/A</v>
      </c>
      <c r="GV98" s="87" t="e">
        <f>IF(Berechnungen!GV$6="MMR",MMR!$O8,IF(Berechnungen!GV$6="MMR_Duo",MMR_Duo!$O8,NA()))</f>
        <v>#N/A</v>
      </c>
      <c r="GW98" s="87" t="e">
        <f>IF(Berechnungen!GW$6="MMR",MMR!$O8,IF(Berechnungen!GW$6="MMR_Duo",MMR_Duo!$O8,NA()))</f>
        <v>#N/A</v>
      </c>
      <c r="GX98" s="87" t="e">
        <f>IF(Berechnungen!GX$6="MMR",MMR!$O8,IF(Berechnungen!GX$6="MMR_Duo",MMR_Duo!$O8,NA()))</f>
        <v>#N/A</v>
      </c>
      <c r="GY98" s="87" t="e">
        <f>IF(Berechnungen!GY$6="MMR",MMR!$O8,IF(Berechnungen!GY$6="MMR_Duo",MMR_Duo!$O8,NA()))</f>
        <v>#N/A</v>
      </c>
      <c r="GZ98" s="87" t="e">
        <f>IF(Berechnungen!GZ$6="MMR",MMR!$O8,IF(Berechnungen!GZ$6="MMR_Duo",MMR_Duo!$O8,NA()))</f>
        <v>#N/A</v>
      </c>
      <c r="HA98" s="87" t="e">
        <f>IF(Berechnungen!HA$6="MMR",MMR!$O8,IF(Berechnungen!HA$6="MMR_Duo",MMR_Duo!$O8,NA()))</f>
        <v>#N/A</v>
      </c>
      <c r="HB98" s="87" t="e">
        <f>IF(Berechnungen!HB$6="MMR",MMR!$O8,IF(Berechnungen!HB$6="MMR_Duo",MMR_Duo!$O8,NA()))</f>
        <v>#N/A</v>
      </c>
      <c r="HC98" s="87" t="e">
        <f>IF(Berechnungen!HC$6="MMR",MMR!$O8,IF(Berechnungen!HC$6="MMR_Duo",MMR_Duo!$O8,NA()))</f>
        <v>#N/A</v>
      </c>
      <c r="HD98" s="87" t="e">
        <f>IF(Berechnungen!HD$6="MMR",MMR!$O8,IF(Berechnungen!HD$6="MMR_Duo",MMR_Duo!$O8,NA()))</f>
        <v>#N/A</v>
      </c>
      <c r="HE98" s="87" t="e">
        <f>IF(Berechnungen!HE$6="MMR",MMR!$O8,IF(Berechnungen!HE$6="MMR_Duo",MMR_Duo!$O8,NA()))</f>
        <v>#N/A</v>
      </c>
      <c r="HF98" s="87" t="e">
        <f>IF(Berechnungen!HF$6="MMR",MMR!$O8,IF(Berechnungen!HF$6="MMR_Duo",MMR_Duo!$O8,NA()))</f>
        <v>#N/A</v>
      </c>
      <c r="HG98" s="87" t="e">
        <f>IF(Berechnungen!HG$6="MMR",MMR!$O8,IF(Berechnungen!HG$6="MMR_Duo",MMR_Duo!$O8,NA()))</f>
        <v>#N/A</v>
      </c>
      <c r="HH98" s="87" t="e">
        <f>IF(Berechnungen!HH$6="MMR",MMR!$O8,IF(Berechnungen!HH$6="MMR_Duo",MMR_Duo!$O8,NA()))</f>
        <v>#N/A</v>
      </c>
      <c r="HI98" s="87" t="e">
        <f>IF(Berechnungen!HI$6="MMR",MMR!$O8,IF(Berechnungen!HI$6="MMR_Duo",MMR_Duo!$O8,NA()))</f>
        <v>#N/A</v>
      </c>
      <c r="HJ98" s="87" t="e">
        <f>IF(Berechnungen!HJ$6="MMR",MMR!$O8,IF(Berechnungen!HJ$6="MMR_Duo",MMR_Duo!$O8,NA()))</f>
        <v>#N/A</v>
      </c>
      <c r="HK98" s="87" t="e">
        <f>IF(Berechnungen!HK$6="MMR",MMR!$O8,IF(Berechnungen!HK$6="MMR_Duo",MMR_Duo!$O8,NA()))</f>
        <v>#N/A</v>
      </c>
      <c r="HL98" s="87" t="e">
        <f>IF(Berechnungen!HL$6="MMR",MMR!$O8,IF(Berechnungen!HL$6="MMR_Duo",MMR_Duo!$O8,NA()))</f>
        <v>#N/A</v>
      </c>
      <c r="HM98" s="87" t="e">
        <f>IF(Berechnungen!HM$6="MMR",MMR!$O8,IF(Berechnungen!HM$6="MMR_Duo",MMR_Duo!$O8,NA()))</f>
        <v>#N/A</v>
      </c>
      <c r="HN98" s="87" t="e">
        <f>IF(Berechnungen!HN$6="MMR",MMR!$O8,IF(Berechnungen!HN$6="MMR_Duo",MMR_Duo!$O8,NA()))</f>
        <v>#N/A</v>
      </c>
      <c r="HO98" s="87" t="e">
        <f>IF(Berechnungen!HO$6="MMR",MMR!$O8,IF(Berechnungen!HO$6="MMR_Duo",MMR_Duo!$O8,NA()))</f>
        <v>#N/A</v>
      </c>
      <c r="HP98" s="87" t="e">
        <f>IF(Berechnungen!HP$6="MMR",MMR!$O8,IF(Berechnungen!HP$6="MMR_Duo",MMR_Duo!$O8,NA()))</f>
        <v>#N/A</v>
      </c>
      <c r="HQ98" s="87" t="e">
        <f>IF(Berechnungen!HQ$6="MMR",MMR!$O8,IF(Berechnungen!HQ$6="MMR_Duo",MMR_Duo!$O8,NA()))</f>
        <v>#N/A</v>
      </c>
      <c r="HR98" s="87" t="e">
        <f>IF(Berechnungen!HR$6="MMR",MMR!$O8,IF(Berechnungen!HR$6="MMR_Duo",MMR_Duo!$O8,NA()))</f>
        <v>#N/A</v>
      </c>
      <c r="HS98" s="87" t="e">
        <f>IF(Berechnungen!HS$6="MMR",MMR!$O8,IF(Berechnungen!HS$6="MMR_Duo",MMR_Duo!$O8,NA()))</f>
        <v>#N/A</v>
      </c>
      <c r="HT98" s="87" t="e">
        <f>IF(Berechnungen!HT$6="MMR",MMR!$O8,IF(Berechnungen!HT$6="MMR_Duo",MMR_Duo!$O8,NA()))</f>
        <v>#N/A</v>
      </c>
      <c r="HU98" s="87" t="e">
        <f>IF(Berechnungen!HU$6="MMR",MMR!$O8,IF(Berechnungen!HU$6="MMR_Duo",MMR_Duo!$O8,NA()))</f>
        <v>#N/A</v>
      </c>
      <c r="HV98" s="87" t="e">
        <f>IF(Berechnungen!HV$6="MMR",MMR!$O8,IF(Berechnungen!HV$6="MMR_Duo",MMR_Duo!$O8,NA()))</f>
        <v>#N/A</v>
      </c>
      <c r="HW98" s="87" t="e">
        <f>IF(Berechnungen!HW$6="MMR",MMR!$O8,IF(Berechnungen!HW$6="MMR_Duo",MMR_Duo!$O8,NA()))</f>
        <v>#N/A</v>
      </c>
      <c r="HX98" s="87" t="e">
        <f>IF(Berechnungen!HX$6="MMR",MMR!$O8,IF(Berechnungen!HX$6="MMR_Duo",MMR_Duo!$O8,NA()))</f>
        <v>#N/A</v>
      </c>
      <c r="HY98" s="87" t="e">
        <f>IF(Berechnungen!HY$6="MMR",MMR!$O8,IF(Berechnungen!HY$6="MMR_Duo",MMR_Duo!$O8,NA()))</f>
        <v>#N/A</v>
      </c>
      <c r="HZ98" s="87" t="e">
        <f>IF(Berechnungen!HZ$6="MMR",MMR!$O8,IF(Berechnungen!HZ$6="MMR_Duo",MMR_Duo!$O8,NA()))</f>
        <v>#N/A</v>
      </c>
      <c r="IA98" s="87" t="e">
        <f>IF(Berechnungen!IA$6="MMR",MMR!$O8,IF(Berechnungen!IA$6="MMR_Duo",MMR_Duo!$O8,NA()))</f>
        <v>#N/A</v>
      </c>
      <c r="IB98" s="87" t="e">
        <f>IF(Berechnungen!IB$6="MMR",MMR!$O8,IF(Berechnungen!IB$6="MMR_Duo",MMR_Duo!$O8,NA()))</f>
        <v>#N/A</v>
      </c>
      <c r="IC98" s="87" t="e">
        <f>IF(Berechnungen!IC$6="MMR",MMR!$O8,IF(Berechnungen!IC$6="MMR_Duo",MMR_Duo!$O8,NA()))</f>
        <v>#N/A</v>
      </c>
      <c r="ID98" s="87" t="e">
        <f>IF(Berechnungen!ID$6="MMR",MMR!$O8,IF(Berechnungen!ID$6="MMR_Duo",MMR_Duo!$O8,NA()))</f>
        <v>#N/A</v>
      </c>
      <c r="IE98" s="87" t="e">
        <f>IF(Berechnungen!IE$6="MMR",MMR!$O8,IF(Berechnungen!IE$6="MMR_Duo",MMR_Duo!$O8,NA()))</f>
        <v>#N/A</v>
      </c>
      <c r="IF98" s="87" t="e">
        <f>IF(Berechnungen!IF$6="MMR",MMR!$O8,IF(Berechnungen!IF$6="MMR_Duo",MMR_Duo!$O8,NA()))</f>
        <v>#N/A</v>
      </c>
      <c r="IG98" s="87" t="e">
        <f>IF(Berechnungen!IG$6="MMR",MMR!$O8,IF(Berechnungen!IG$6="MMR_Duo",MMR_Duo!$O8,NA()))</f>
        <v>#N/A</v>
      </c>
      <c r="IH98" s="87" t="e">
        <f>IF(Berechnungen!IH$6="MMR",MMR!$O8,IF(Berechnungen!IH$6="MMR_Duo",MMR_Duo!$O8,NA()))</f>
        <v>#N/A</v>
      </c>
      <c r="II98" s="87" t="e">
        <f>IF(Berechnungen!II$6="MMR",MMR!$O8,IF(Berechnungen!II$6="MMR_Duo",MMR_Duo!$O8,NA()))</f>
        <v>#N/A</v>
      </c>
      <c r="IJ98" s="87" t="e">
        <f>IF(Berechnungen!IJ$6="MMR",MMR!$O8,IF(Berechnungen!IJ$6="MMR_Duo",MMR_Duo!$O8,NA()))</f>
        <v>#N/A</v>
      </c>
      <c r="IK98" s="87" t="e">
        <f>IF(Berechnungen!IK$6="MMR",MMR!$O8,IF(Berechnungen!IK$6="MMR_Duo",MMR_Duo!$O8,NA()))</f>
        <v>#N/A</v>
      </c>
      <c r="IL98" s="87" t="e">
        <f>IF(Berechnungen!IL$6="MMR",MMR!$O8,IF(Berechnungen!IL$6="MMR_Duo",MMR_Duo!$O8,NA()))</f>
        <v>#N/A</v>
      </c>
      <c r="IM98" s="87" t="e">
        <f>IF(Berechnungen!IM$6="MMR",MMR!$O8,IF(Berechnungen!IM$6="MMR_Duo",MMR_Duo!$O8,NA()))</f>
        <v>#N/A</v>
      </c>
      <c r="IN98" s="87" t="e">
        <f>IF(Berechnungen!IN$6="MMR",MMR!$O8,IF(Berechnungen!IN$6="MMR_Duo",MMR_Duo!$O8,NA()))</f>
        <v>#N/A</v>
      </c>
      <c r="IO98" s="87" t="e">
        <f>IF(Berechnungen!IO$6="MMR",MMR!$O8,IF(Berechnungen!IO$6="MMR_Duo",MMR_Duo!$O8,NA()))</f>
        <v>#N/A</v>
      </c>
      <c r="IP98" s="87" t="e">
        <f>IF(Berechnungen!IP$6="MMR",MMR!$O8,IF(Berechnungen!IP$6="MMR_Duo",MMR_Duo!$O8,NA()))</f>
        <v>#N/A</v>
      </c>
      <c r="IQ98" s="87" t="e">
        <f>IF(Berechnungen!IQ$6="MMR",MMR!$O8,IF(Berechnungen!IQ$6="MMR_Duo",MMR_Duo!$O8,NA()))</f>
        <v>#N/A</v>
      </c>
      <c r="IR98" s="87" t="e">
        <f>IF(Berechnungen!IR$6="MMR",MMR!$O8,IF(Berechnungen!IR$6="MMR_Duo",MMR_Duo!$O8,NA()))</f>
        <v>#N/A</v>
      </c>
      <c r="IS98" s="87" t="e">
        <f>IF(Berechnungen!IS$6="MMR",MMR!$O8,IF(Berechnungen!IS$6="MMR_Duo",MMR_Duo!$O8,NA()))</f>
        <v>#N/A</v>
      </c>
      <c r="IT98" s="87" t="e">
        <f>IF(Berechnungen!IT$6="MMR",MMR!$O8,IF(Berechnungen!IT$6="MMR_Duo",MMR_Duo!$O8,NA()))</f>
        <v>#N/A</v>
      </c>
      <c r="IU98" s="87" t="e">
        <f>IF(Berechnungen!IU$6="MMR",MMR!$O8,IF(Berechnungen!IU$6="MMR_Duo",MMR_Duo!$O8,NA()))</f>
        <v>#N/A</v>
      </c>
      <c r="IV98" s="87" t="e">
        <f>IF(Berechnungen!IV$6="MMR",MMR!$O8,IF(Berechnungen!IV$6="MMR_Duo",MMR_Duo!$O8,NA()))</f>
        <v>#N/A</v>
      </c>
      <c r="IW98" s="87" t="e">
        <f>IF(Berechnungen!IW$6="MMR",MMR!$O8,IF(Berechnungen!IW$6="MMR_Duo",MMR_Duo!$O8,NA()))</f>
        <v>#N/A</v>
      </c>
      <c r="IX98" s="87" t="e">
        <f>IF(Berechnungen!IX$6="MMR",MMR!$O8,IF(Berechnungen!IX$6="MMR_Duo",MMR_Duo!$O8,NA()))</f>
        <v>#N/A</v>
      </c>
      <c r="IY98" s="87" t="e">
        <f>IF(Berechnungen!IY$6="MMR",MMR!$O8,IF(Berechnungen!IY$6="MMR_Duo",MMR_Duo!$O8,NA()))</f>
        <v>#N/A</v>
      </c>
      <c r="IZ98" s="87" t="e">
        <f>IF(Berechnungen!IZ$6="MMR",MMR!$O8,IF(Berechnungen!IZ$6="MMR_Duo",MMR_Duo!$O8,NA()))</f>
        <v>#N/A</v>
      </c>
      <c r="JA98" s="87" t="e">
        <f>IF(Berechnungen!JA$6="MMR",MMR!$O8,IF(Berechnungen!JA$6="MMR_Duo",MMR_Duo!$O8,NA()))</f>
        <v>#N/A</v>
      </c>
      <c r="JB98" s="87" t="e">
        <f>IF(Berechnungen!JB$6="MMR",MMR!$O8,IF(Berechnungen!JB$6="MMR_Duo",MMR_Duo!$O8,NA()))</f>
        <v>#N/A</v>
      </c>
      <c r="JC98" s="87" t="e">
        <f>IF(Berechnungen!JC$6="MMR",MMR!$O8,IF(Berechnungen!JC$6="MMR_Duo",MMR_Duo!$O8,NA()))</f>
        <v>#N/A</v>
      </c>
      <c r="JD98" s="87" t="e">
        <f>IF(Berechnungen!JD$6="MMR",MMR!$O8,IF(Berechnungen!JD$6="MMR_Duo",MMR_Duo!$O8,NA()))</f>
        <v>#N/A</v>
      </c>
      <c r="JE98" s="87" t="e">
        <f>IF(Berechnungen!JE$6="MMR",MMR!$O8,IF(Berechnungen!JE$6="MMR_Duo",MMR_Duo!$O8,NA()))</f>
        <v>#N/A</v>
      </c>
      <c r="JF98" s="87" t="e">
        <f>IF(Berechnungen!JF$6="MMR",MMR!$O8,IF(Berechnungen!JF$6="MMR_Duo",MMR_Duo!$O8,NA()))</f>
        <v>#N/A</v>
      </c>
      <c r="JG98" s="87" t="e">
        <f>IF(Berechnungen!JG$6="MMR",MMR!$O8,IF(Berechnungen!JG$6="MMR_Duo",MMR_Duo!$O8,NA()))</f>
        <v>#N/A</v>
      </c>
      <c r="JH98" s="87" t="e">
        <f>IF(Berechnungen!JH$6="MMR",MMR!$O8,IF(Berechnungen!JH$6="MMR_Duo",MMR_Duo!$O8,NA()))</f>
        <v>#N/A</v>
      </c>
      <c r="JI98" s="87" t="e">
        <f>IF(Berechnungen!JI$6="MMR",MMR!$O8,IF(Berechnungen!JI$6="MMR_Duo",MMR_Duo!$O8,NA()))</f>
        <v>#N/A</v>
      </c>
      <c r="JJ98" s="87" t="e">
        <f>IF(Berechnungen!JJ$6="MMR",MMR!$O8,IF(Berechnungen!JJ$6="MMR_Duo",MMR_Duo!$O8,NA()))</f>
        <v>#N/A</v>
      </c>
      <c r="JK98" s="87" t="e">
        <f>IF(Berechnungen!JK$6="MMR",MMR!$O8,IF(Berechnungen!JK$6="MMR_Duo",MMR_Duo!$O8,NA()))</f>
        <v>#N/A</v>
      </c>
      <c r="JL98" s="87" t="e">
        <f>IF(Berechnungen!JL$6="MMR",MMR!$O8,IF(Berechnungen!JL$6="MMR_Duo",MMR_Duo!$O8,NA()))</f>
        <v>#N/A</v>
      </c>
      <c r="JM98" s="87" t="e">
        <f>IF(Berechnungen!JM$6="MMR",MMR!$O8,IF(Berechnungen!JM$6="MMR_Duo",MMR_Duo!$O8,NA()))</f>
        <v>#N/A</v>
      </c>
      <c r="JN98" s="87" t="e">
        <f>IF(Berechnungen!JN$6="MMR",MMR!$O8,IF(Berechnungen!JN$6="MMR_Duo",MMR_Duo!$O8,NA()))</f>
        <v>#N/A</v>
      </c>
      <c r="JO98" s="87" t="e">
        <f>IF(Berechnungen!JO$6="MMR",MMR!$O8,IF(Berechnungen!JO$6="MMR_Duo",MMR_Duo!$O8,NA()))</f>
        <v>#N/A</v>
      </c>
      <c r="JP98" s="87" t="e">
        <f>IF(Berechnungen!JP$6="MMR",MMR!$O8,IF(Berechnungen!JP$6="MMR_Duo",MMR_Duo!$O8,NA()))</f>
        <v>#N/A</v>
      </c>
      <c r="JQ98" s="87" t="e">
        <f>IF(Berechnungen!JQ$6="MMR",MMR!$O8,IF(Berechnungen!JQ$6="MMR_Duo",MMR_Duo!$O8,NA()))</f>
        <v>#N/A</v>
      </c>
      <c r="JR98" s="87" t="e">
        <f>IF(Berechnungen!JR$6="MMR",MMR!$O8,IF(Berechnungen!JR$6="MMR_Duo",MMR_Duo!$O8,NA()))</f>
        <v>#N/A</v>
      </c>
      <c r="JS98" s="87" t="e">
        <f>IF(Berechnungen!JS$6="MMR",MMR!$O8,IF(Berechnungen!JS$6="MMR_Duo",MMR_Duo!$O8,NA()))</f>
        <v>#N/A</v>
      </c>
      <c r="JT98" s="87" t="e">
        <f>IF(Berechnungen!JT$6="MMR",MMR!$O8,IF(Berechnungen!JT$6="MMR_Duo",MMR_Duo!$O8,NA()))</f>
        <v>#N/A</v>
      </c>
      <c r="JU98" s="87" t="e">
        <f>IF(Berechnungen!JU$6="MMR",MMR!$O8,IF(Berechnungen!JU$6="MMR_Duo",MMR_Duo!$O8,NA()))</f>
        <v>#N/A</v>
      </c>
      <c r="JV98" s="87" t="e">
        <f>IF(Berechnungen!JV$6="MMR",MMR!$O8,IF(Berechnungen!JV$6="MMR_Duo",MMR_Duo!$O8,NA()))</f>
        <v>#N/A</v>
      </c>
      <c r="JW98" s="87" t="e">
        <f>IF(Berechnungen!JW$6="MMR",MMR!$O8,IF(Berechnungen!JW$6="MMR_Duo",MMR_Duo!$O8,NA()))</f>
        <v>#N/A</v>
      </c>
      <c r="JX98" s="87" t="e">
        <f>IF(Berechnungen!JX$6="MMR",MMR!$O8,IF(Berechnungen!JX$6="MMR_Duo",MMR_Duo!$O8,NA()))</f>
        <v>#N/A</v>
      </c>
      <c r="JY98" s="87" t="e">
        <f>IF(Berechnungen!JY$6="MMR",MMR!$O8,IF(Berechnungen!JY$6="MMR_Duo",MMR_Duo!$O8,NA()))</f>
        <v>#N/A</v>
      </c>
      <c r="JZ98" s="87" t="e">
        <f>IF(Berechnungen!JZ$6="MMR",MMR!$O8,IF(Berechnungen!JZ$6="MMR_Duo",MMR_Duo!$O8,NA()))</f>
        <v>#N/A</v>
      </c>
      <c r="KA98" s="87" t="e">
        <f>IF(Berechnungen!KA$6="MMR",MMR!$O8,IF(Berechnungen!KA$6="MMR_Duo",MMR_Duo!$O8,NA()))</f>
        <v>#N/A</v>
      </c>
      <c r="KB98" s="87" t="e">
        <f>IF(Berechnungen!KB$6="MMR",MMR!$O8,IF(Berechnungen!KB$6="MMR_Duo",MMR_Duo!$O8,NA()))</f>
        <v>#N/A</v>
      </c>
      <c r="KC98" s="87" t="e">
        <f>IF(Berechnungen!KC$6="MMR",MMR!$O8,IF(Berechnungen!KC$6="MMR_Duo",MMR_Duo!$O8,NA()))</f>
        <v>#N/A</v>
      </c>
      <c r="KD98" s="87" t="e">
        <f>IF(Berechnungen!KD$6="MMR",MMR!$O8,IF(Berechnungen!KD$6="MMR_Duo",MMR_Duo!$O8,NA()))</f>
        <v>#N/A</v>
      </c>
      <c r="KE98" s="87" t="e">
        <f>IF(Berechnungen!KE$6="MMR",MMR!$O8,IF(Berechnungen!KE$6="MMR_Duo",MMR_Duo!$O8,NA()))</f>
        <v>#N/A</v>
      </c>
      <c r="KF98" s="87" t="e">
        <f>IF(Berechnungen!KF$6="MMR",MMR!$O8,IF(Berechnungen!KF$6="MMR_Duo",MMR_Duo!$O8,NA()))</f>
        <v>#N/A</v>
      </c>
      <c r="KG98" s="87" t="e">
        <f>IF(Berechnungen!KG$6="MMR",MMR!$O8,IF(Berechnungen!KG$6="MMR_Duo",MMR_Duo!$O8,NA()))</f>
        <v>#N/A</v>
      </c>
      <c r="KH98" s="87" t="e">
        <f>IF(Berechnungen!KH$6="MMR",MMR!$O8,IF(Berechnungen!KH$6="MMR_Duo",MMR_Duo!$O8,NA()))</f>
        <v>#N/A</v>
      </c>
      <c r="KI98" s="87" t="e">
        <f>IF(Berechnungen!KI$6="MMR",MMR!$O8,IF(Berechnungen!KI$6="MMR_Duo",MMR_Duo!$O8,NA()))</f>
        <v>#N/A</v>
      </c>
      <c r="KJ98" s="87" t="e">
        <f>IF(Berechnungen!KJ$6="MMR",MMR!$O8,IF(Berechnungen!KJ$6="MMR_Duo",MMR_Duo!$O8,NA()))</f>
        <v>#N/A</v>
      </c>
      <c r="KK98" s="87" t="e">
        <f>IF(Berechnungen!KK$6="MMR",MMR!$O8,IF(Berechnungen!KK$6="MMR_Duo",MMR_Duo!$O8,NA()))</f>
        <v>#N/A</v>
      </c>
      <c r="KL98" s="87" t="e">
        <f>IF(Berechnungen!KL$6="MMR",MMR!$O8,IF(Berechnungen!KL$6="MMR_Duo",MMR_Duo!$O8,NA()))</f>
        <v>#N/A</v>
      </c>
      <c r="KM98" s="87" t="e">
        <f>IF(Berechnungen!KM$6="MMR",MMR!$O8,IF(Berechnungen!KM$6="MMR_Duo",MMR_Duo!$O8,NA()))</f>
        <v>#N/A</v>
      </c>
      <c r="KN98" s="87" t="e">
        <f>IF(Berechnungen!KN$6="MMR",MMR!$O8,IF(Berechnungen!KN$6="MMR_Duo",MMR_Duo!$O8,NA()))</f>
        <v>#N/A</v>
      </c>
      <c r="KO98" s="87" t="e">
        <f>IF(Berechnungen!KO$6="MMR",MMR!$O8,IF(Berechnungen!KO$6="MMR_Duo",MMR_Duo!$O8,NA()))</f>
        <v>#N/A</v>
      </c>
      <c r="KP98" s="87" t="e">
        <f>IF(Berechnungen!KP$6="MMR",MMR!$O8,IF(Berechnungen!KP$6="MMR_Duo",MMR_Duo!$O8,NA()))</f>
        <v>#N/A</v>
      </c>
      <c r="KQ98" s="87" t="e">
        <f>IF(Berechnungen!KQ$6="MMR",MMR!$O8,IF(Berechnungen!KQ$6="MMR_Duo",MMR_Duo!$O8,NA()))</f>
        <v>#N/A</v>
      </c>
      <c r="KR98" s="87" t="e">
        <f>IF(Berechnungen!KR$6="MMR",MMR!$O8,IF(Berechnungen!KR$6="MMR_Duo",MMR_Duo!$O8,NA()))</f>
        <v>#N/A</v>
      </c>
      <c r="KS98" s="87" t="e">
        <f>IF(Berechnungen!KS$6="MMR",MMR!$O8,IF(Berechnungen!KS$6="MMR_Duo",MMR_Duo!$O8,NA()))</f>
        <v>#N/A</v>
      </c>
      <c r="KT98" s="87" t="e">
        <f>IF(Berechnungen!KT$6="MMR",MMR!$O8,IF(Berechnungen!KT$6="MMR_Duo",MMR_Duo!$O8,NA()))</f>
        <v>#N/A</v>
      </c>
      <c r="KU98" s="87" t="e">
        <f>IF(Berechnungen!KU$6="MMR",MMR!$O8,IF(Berechnungen!KU$6="MMR_Duo",MMR_Duo!$O8,NA()))</f>
        <v>#N/A</v>
      </c>
      <c r="KV98" s="87" t="e">
        <f>IF(Berechnungen!KV$6="MMR",MMR!$O8,IF(Berechnungen!KV$6="MMR_Duo",MMR_Duo!$O8,NA()))</f>
        <v>#N/A</v>
      </c>
      <c r="KW98" s="87" t="e">
        <f>IF(Berechnungen!KW$6="MMR",MMR!$O8,IF(Berechnungen!KW$6="MMR_Duo",MMR_Duo!$O8,NA()))</f>
        <v>#N/A</v>
      </c>
      <c r="KX98" s="87" t="e">
        <f>IF(Berechnungen!KX$6="MMR",MMR!$O8,IF(Berechnungen!KX$6="MMR_Duo",MMR_Duo!$O8,NA()))</f>
        <v>#N/A</v>
      </c>
      <c r="KY98" s="87" t="e">
        <f>IF(Berechnungen!KY$6="MMR",MMR!$O8,IF(Berechnungen!KY$6="MMR_Duo",MMR_Duo!$O8,NA()))</f>
        <v>#N/A</v>
      </c>
      <c r="KZ98" s="87" t="e">
        <f>IF(Berechnungen!KZ$6="MMR",MMR!$O8,IF(Berechnungen!KZ$6="MMR_Duo",MMR_Duo!$O8,NA()))</f>
        <v>#N/A</v>
      </c>
      <c r="LA98" s="87" t="e">
        <f>IF(Berechnungen!LA$6="MMR",MMR!$O8,IF(Berechnungen!LA$6="MMR_Duo",MMR_Duo!$O8,NA()))</f>
        <v>#N/A</v>
      </c>
      <c r="LB98" s="87" t="e">
        <f>IF(Berechnungen!LB$6="MMR",MMR!$O8,IF(Berechnungen!LB$6="MMR_Duo",MMR_Duo!$O8,NA()))</f>
        <v>#N/A</v>
      </c>
      <c r="LC98" s="87" t="e">
        <f>IF(Berechnungen!LC$6="MMR",MMR!$O8,IF(Berechnungen!LC$6="MMR_Duo",MMR_Duo!$O8,NA()))</f>
        <v>#N/A</v>
      </c>
      <c r="LD98" s="87" t="e">
        <f>IF(Berechnungen!LD$6="MMR",MMR!$O8,IF(Berechnungen!LD$6="MMR_Duo",MMR_Duo!$O8,NA()))</f>
        <v>#N/A</v>
      </c>
      <c r="LE98" s="87" t="e">
        <f>IF(Berechnungen!LE$6="MMR",MMR!$O8,IF(Berechnungen!LE$6="MMR_Duo",MMR_Duo!$O8,NA()))</f>
        <v>#N/A</v>
      </c>
      <c r="LF98" s="87" t="e">
        <f>IF(Berechnungen!LF$6="MMR",MMR!$O8,IF(Berechnungen!LF$6="MMR_Duo",MMR_Duo!$O8,NA()))</f>
        <v>#N/A</v>
      </c>
      <c r="LG98" s="87" t="e">
        <f>IF(Berechnungen!LG$6="MMR",MMR!$O8,IF(Berechnungen!LG$6="MMR_Duo",MMR_Duo!$O8,NA()))</f>
        <v>#N/A</v>
      </c>
      <c r="LH98" s="87" t="e">
        <f>IF(Berechnungen!LH$6="MMR",MMR!$O8,IF(Berechnungen!LH$6="MMR_Duo",MMR_Duo!$O8,NA()))</f>
        <v>#N/A</v>
      </c>
      <c r="LI98" s="87" t="e">
        <f>IF(Berechnungen!LI$6="MMR",MMR!$O8,IF(Berechnungen!LI$6="MMR_Duo",MMR_Duo!$O8,NA()))</f>
        <v>#N/A</v>
      </c>
      <c r="LJ98" s="87" t="e">
        <f>IF(Berechnungen!LJ$6="MMR",MMR!$O8,IF(Berechnungen!LJ$6="MMR_Duo",MMR_Duo!$O8,NA()))</f>
        <v>#N/A</v>
      </c>
      <c r="LK98" s="87" t="e">
        <f>IF(Berechnungen!LK$6="MMR",MMR!$O8,IF(Berechnungen!LK$6="MMR_Duo",MMR_Duo!$O8,NA()))</f>
        <v>#N/A</v>
      </c>
      <c r="LL98" s="87" t="e">
        <f>IF(Berechnungen!LL$6="MMR",MMR!$O8,IF(Berechnungen!LL$6="MMR_Duo",MMR_Duo!$O8,NA()))</f>
        <v>#N/A</v>
      </c>
      <c r="LM98" s="87" t="e">
        <f>IF(Berechnungen!LM$6="MMR",MMR!$O8,IF(Berechnungen!LM$6="MMR_Duo",MMR_Duo!$O8,NA()))</f>
        <v>#N/A</v>
      </c>
      <c r="LN98" s="87" t="e">
        <f>IF(Berechnungen!LN$6="MMR",MMR!$O8,IF(Berechnungen!LN$6="MMR_Duo",MMR_Duo!$O8,NA()))</f>
        <v>#N/A</v>
      </c>
      <c r="LO98" s="87" t="e">
        <f>IF(Berechnungen!LO$6="MMR",MMR!$O8,IF(Berechnungen!LO$6="MMR_Duo",MMR_Duo!$O8,NA()))</f>
        <v>#N/A</v>
      </c>
      <c r="LP98" s="87" t="e">
        <f>IF(Berechnungen!LP$6="MMR",MMR!$O8,IF(Berechnungen!LP$6="MMR_Duo",MMR_Duo!$O8,NA()))</f>
        <v>#N/A</v>
      </c>
      <c r="LQ98" s="87" t="e">
        <f>IF(Berechnungen!LQ$6="MMR",MMR!$O8,IF(Berechnungen!LQ$6="MMR_Duo",MMR_Duo!$O8,NA()))</f>
        <v>#N/A</v>
      </c>
      <c r="LR98" s="87" t="e">
        <f>IF(Berechnungen!LR$6="MMR",MMR!$O8,IF(Berechnungen!LR$6="MMR_Duo",MMR_Duo!$O8,NA()))</f>
        <v>#N/A</v>
      </c>
      <c r="LS98" s="87" t="e">
        <f>IF(Berechnungen!LS$6="MMR",MMR!$O8,IF(Berechnungen!LS$6="MMR_Duo",MMR_Duo!$O8,NA()))</f>
        <v>#N/A</v>
      </c>
      <c r="LT98" s="87" t="e">
        <f>IF(Berechnungen!LT$6="MMR",MMR!$O8,IF(Berechnungen!LT$6="MMR_Duo",MMR_Duo!$O8,NA()))</f>
        <v>#N/A</v>
      </c>
      <c r="LU98" s="87" t="e">
        <f>IF(Berechnungen!LU$6="MMR",MMR!$O8,IF(Berechnungen!LU$6="MMR_Duo",MMR_Duo!$O8,NA()))</f>
        <v>#N/A</v>
      </c>
      <c r="LV98" s="87" t="e">
        <f>IF(Berechnungen!LV$6="MMR",MMR!$O8,IF(Berechnungen!LV$6="MMR_Duo",MMR_Duo!$O8,NA()))</f>
        <v>#N/A</v>
      </c>
      <c r="LW98" s="87" t="e">
        <f>IF(Berechnungen!LW$6="MMR",MMR!$O8,IF(Berechnungen!LW$6="MMR_Duo",MMR_Duo!$O8,NA()))</f>
        <v>#N/A</v>
      </c>
      <c r="LX98" s="87" t="e">
        <f>IF(Berechnungen!LX$6="MMR",MMR!$O8,IF(Berechnungen!LX$6="MMR_Duo",MMR_Duo!$O8,NA()))</f>
        <v>#N/A</v>
      </c>
      <c r="LY98" s="87" t="e">
        <f>IF(Berechnungen!LY$6="MMR",MMR!$O8,IF(Berechnungen!LY$6="MMR_Duo",MMR_Duo!$O8,NA()))</f>
        <v>#N/A</v>
      </c>
      <c r="LZ98" s="87" t="e">
        <f>IF(Berechnungen!LZ$6="MMR",MMR!$O8,IF(Berechnungen!LZ$6="MMR_Duo",MMR_Duo!$O8,NA()))</f>
        <v>#N/A</v>
      </c>
      <c r="MA98" s="87" t="e">
        <f>IF(Berechnungen!MA$6="MMR",MMR!$O8,IF(Berechnungen!MA$6="MMR_Duo",MMR_Duo!$O8,NA()))</f>
        <v>#N/A</v>
      </c>
      <c r="MB98" s="87" t="e">
        <f>IF(Berechnungen!MB$6="MMR",MMR!$O8,IF(Berechnungen!MB$6="MMR_Duo",MMR_Duo!$O8,NA()))</f>
        <v>#N/A</v>
      </c>
      <c r="MC98" s="87" t="e">
        <f>IF(Berechnungen!MC$6="MMR",MMR!$O8,IF(Berechnungen!MC$6="MMR_Duo",MMR_Duo!$O8,NA()))</f>
        <v>#N/A</v>
      </c>
      <c r="MD98" s="87" t="e">
        <f>IF(Berechnungen!MD$6="MMR",MMR!$O8,IF(Berechnungen!MD$6="MMR_Duo",MMR_Duo!$O8,NA()))</f>
        <v>#N/A</v>
      </c>
      <c r="ME98" s="87" t="e">
        <f>IF(Berechnungen!ME$6="MMR",MMR!$O8,IF(Berechnungen!ME$6="MMR_Duo",MMR_Duo!$O8,NA()))</f>
        <v>#N/A</v>
      </c>
      <c r="MF98" s="87" t="e">
        <f>IF(Berechnungen!MF$6="MMR",MMR!$O8,IF(Berechnungen!MF$6="MMR_Duo",MMR_Duo!$O8,NA()))</f>
        <v>#N/A</v>
      </c>
      <c r="MG98" s="87" t="e">
        <f>IF(Berechnungen!MG$6="MMR",MMR!$O8,IF(Berechnungen!MG$6="MMR_Duo",MMR_Duo!$O8,NA()))</f>
        <v>#N/A</v>
      </c>
      <c r="MH98" s="87" t="e">
        <f>IF(Berechnungen!MH$6="MMR",MMR!$O8,IF(Berechnungen!MH$6="MMR_Duo",MMR_Duo!$O8,NA()))</f>
        <v>#N/A</v>
      </c>
      <c r="MI98" s="87" t="e">
        <f>IF(Berechnungen!MI$6="MMR",MMR!$O8,IF(Berechnungen!MI$6="MMR_Duo",MMR_Duo!$O8,NA()))</f>
        <v>#N/A</v>
      </c>
      <c r="MJ98" s="87" t="e">
        <f>IF(Berechnungen!MJ$6="MMR",MMR!$O8,IF(Berechnungen!MJ$6="MMR_Duo",MMR_Duo!$O8,NA()))</f>
        <v>#N/A</v>
      </c>
      <c r="MK98" s="87" t="e">
        <f>IF(Berechnungen!MK$6="MMR",MMR!$O8,IF(Berechnungen!MK$6="MMR_Duo",MMR_Duo!$O8,NA()))</f>
        <v>#N/A</v>
      </c>
      <c r="ML98" s="87" t="e">
        <f>IF(Berechnungen!ML$6="MMR",MMR!$O8,IF(Berechnungen!ML$6="MMR_Duo",MMR_Duo!$O8,NA()))</f>
        <v>#N/A</v>
      </c>
      <c r="MM98" s="87" t="e">
        <f>IF(Berechnungen!MM$6="MMR",MMR!$O8,IF(Berechnungen!MM$6="MMR_Duo",MMR_Duo!$O8,NA()))</f>
        <v>#N/A</v>
      </c>
      <c r="MN98" s="87" t="e">
        <f>IF(Berechnungen!MN$6="MMR",MMR!$O8,IF(Berechnungen!MN$6="MMR_Duo",MMR_Duo!$O8,NA()))</f>
        <v>#N/A</v>
      </c>
      <c r="MO98" s="87" t="e">
        <f>IF(Berechnungen!MO$6="MMR",MMR!$O8,IF(Berechnungen!MO$6="MMR_Duo",MMR_Duo!$O8,NA()))</f>
        <v>#N/A</v>
      </c>
      <c r="MP98" s="87" t="e">
        <f>IF(Berechnungen!MP$6="MMR",MMR!$O8,IF(Berechnungen!MP$6="MMR_Duo",MMR_Duo!$O8,NA()))</f>
        <v>#N/A</v>
      </c>
      <c r="MQ98" s="87" t="e">
        <f>IF(Berechnungen!MQ$6="MMR",MMR!$O8,IF(Berechnungen!MQ$6="MMR_Duo",MMR_Duo!$O8,NA()))</f>
        <v>#N/A</v>
      </c>
      <c r="MR98" s="87" t="e">
        <f>IF(Berechnungen!MR$6="MMR",MMR!$O8,IF(Berechnungen!MR$6="MMR_Duo",MMR_Duo!$O8,NA()))</f>
        <v>#N/A</v>
      </c>
      <c r="MS98" s="87" t="e">
        <f>IF(Berechnungen!MS$6="MMR",MMR!$O8,IF(Berechnungen!MS$6="MMR_Duo",MMR_Duo!$O8,NA()))</f>
        <v>#N/A</v>
      </c>
      <c r="MT98" s="87" t="e">
        <f>IF(Berechnungen!MT$6="MMR",MMR!$O8,IF(Berechnungen!MT$6="MMR_Duo",MMR_Duo!$O8,NA()))</f>
        <v>#N/A</v>
      </c>
      <c r="MU98" s="87" t="e">
        <f>IF(Berechnungen!MU$6="MMR",MMR!$O8,IF(Berechnungen!MU$6="MMR_Duo",MMR_Duo!$O8,NA()))</f>
        <v>#N/A</v>
      </c>
      <c r="MV98" s="87" t="e">
        <f>IF(Berechnungen!MV$6="MMR",MMR!$O8,IF(Berechnungen!MV$6="MMR_Duo",MMR_Duo!$O8,NA()))</f>
        <v>#N/A</v>
      </c>
      <c r="MW98" s="87" t="e">
        <f>IF(Berechnungen!MW$6="MMR",MMR!$O8,IF(Berechnungen!MW$6="MMR_Duo",MMR_Duo!$O8,NA()))</f>
        <v>#N/A</v>
      </c>
      <c r="MX98" s="87" t="e">
        <f>IF(Berechnungen!MX$6="MMR",MMR!$O8,IF(Berechnungen!MX$6="MMR_Duo",MMR_Duo!$O8,NA()))</f>
        <v>#N/A</v>
      </c>
      <c r="MY98" s="87" t="e">
        <f>IF(Berechnungen!MY$6="MMR",MMR!$O8,IF(Berechnungen!MY$6="MMR_Duo",MMR_Duo!$O8,NA()))</f>
        <v>#N/A</v>
      </c>
      <c r="MZ98" s="87" t="e">
        <f>IF(Berechnungen!MZ$6="MMR",MMR!$O8,IF(Berechnungen!MZ$6="MMR_Duo",MMR_Duo!$O8,NA()))</f>
        <v>#N/A</v>
      </c>
      <c r="NA98" s="87" t="e">
        <f>IF(Berechnungen!NA$6="MMR",MMR!$O8,IF(Berechnungen!NA$6="MMR_Duo",MMR_Duo!$O8,NA()))</f>
        <v>#N/A</v>
      </c>
      <c r="NB98" s="87" t="e">
        <f>IF(Berechnungen!NB$6="MMR",MMR!$O8,IF(Berechnungen!NB$6="MMR_Duo",MMR_Duo!$O8,NA()))</f>
        <v>#N/A</v>
      </c>
      <c r="NC98" s="87" t="e">
        <f>IF(Berechnungen!NC$6="MMR",MMR!$O8,IF(Berechnungen!NC$6="MMR_Duo",MMR_Duo!$O8,NA()))</f>
        <v>#N/A</v>
      </c>
      <c r="ND98" s="87" t="e">
        <f>IF(Berechnungen!ND$6="MMR",MMR!$O8,IF(Berechnungen!ND$6="MMR_Duo",MMR_Duo!$O8,NA()))</f>
        <v>#N/A</v>
      </c>
      <c r="NE98" s="87" t="e">
        <f>IF(Berechnungen!NE$6="MMR",MMR!$O8,IF(Berechnungen!NE$6="MMR_Duo",MMR_Duo!$O8,NA()))</f>
        <v>#N/A</v>
      </c>
      <c r="NF98" s="87" t="e">
        <f>IF(Berechnungen!NF$6="MMR",MMR!$O8,IF(Berechnungen!NF$6="MMR_Duo",MMR_Duo!$O8,NA()))</f>
        <v>#N/A</v>
      </c>
      <c r="NG98" s="87" t="e">
        <f>IF(Berechnungen!NG$6="MMR",MMR!$O8,IF(Berechnungen!NG$6="MMR_Duo",MMR_Duo!$O8,NA()))</f>
        <v>#N/A</v>
      </c>
      <c r="NH98" s="87" t="e">
        <f>IF(Berechnungen!NH$6="MMR",MMR!$O8,IF(Berechnungen!NH$6="MMR_Duo",MMR_Duo!$O8,NA()))</f>
        <v>#N/A</v>
      </c>
      <c r="NI98" s="87" t="e">
        <f>IF(Berechnungen!NI$6="MMR",MMR!$O8,IF(Berechnungen!NI$6="MMR_Duo",MMR_Duo!$O8,NA()))</f>
        <v>#N/A</v>
      </c>
      <c r="NJ98" s="87" t="e">
        <f>IF(Berechnungen!NJ$6="MMR",MMR!$O8,IF(Berechnungen!NJ$6="MMR_Duo",MMR_Duo!$O8,NA()))</f>
        <v>#N/A</v>
      </c>
      <c r="NK98" s="87" t="e">
        <f>IF(Berechnungen!NK$6="MMR",MMR!$O8,IF(Berechnungen!NK$6="MMR_Duo",MMR_Duo!$O8,NA()))</f>
        <v>#N/A</v>
      </c>
      <c r="NL98" s="87" t="e">
        <f>IF(Berechnungen!NL$6="MMR",MMR!$O8,IF(Berechnungen!NL$6="MMR_Duo",MMR_Duo!$O8,NA()))</f>
        <v>#N/A</v>
      </c>
      <c r="NM98" s="87" t="e">
        <f>IF(Berechnungen!NM$6="MMR",MMR!$O8,IF(Berechnungen!NM$6="MMR_Duo",MMR_Duo!$O8,NA()))</f>
        <v>#N/A</v>
      </c>
      <c r="NN98" s="87" t="e">
        <f>IF(Berechnungen!NN$6="MMR",MMR!$O8,IF(Berechnungen!NN$6="MMR_Duo",MMR_Duo!$O8,NA()))</f>
        <v>#N/A</v>
      </c>
      <c r="NO98" s="87" t="e">
        <f>IF(Berechnungen!NO$6="MMR",MMR!$O8,IF(Berechnungen!NO$6="MMR_Duo",MMR_Duo!$O8,NA()))</f>
        <v>#N/A</v>
      </c>
      <c r="NP98" s="87" t="e">
        <f>IF(Berechnungen!NP$6="MMR",MMR!$O8,IF(Berechnungen!NP$6="MMR_Duo",MMR_Duo!$O8,NA()))</f>
        <v>#N/A</v>
      </c>
      <c r="NQ98" s="87" t="e">
        <f>IF(Berechnungen!NQ$6="MMR",MMR!$O8,IF(Berechnungen!NQ$6="MMR_Duo",MMR_Duo!$O8,NA()))</f>
        <v>#N/A</v>
      </c>
      <c r="NR98" s="87" t="e">
        <f>IF(Berechnungen!NR$6="MMR",MMR!$O8,IF(Berechnungen!NR$6="MMR_Duo",MMR_Duo!$O8,NA()))</f>
        <v>#N/A</v>
      </c>
      <c r="NS98" s="87" t="e">
        <f>IF(Berechnungen!NS$6="MMR",MMR!$O8,IF(Berechnungen!NS$6="MMR_Duo",MMR_Duo!$O8,NA()))</f>
        <v>#N/A</v>
      </c>
      <c r="NT98" s="87" t="e">
        <f>IF(Berechnungen!NT$6="MMR",MMR!$O8,IF(Berechnungen!NT$6="MMR_Duo",MMR_Duo!$O8,NA()))</f>
        <v>#N/A</v>
      </c>
      <c r="NU98" s="87" t="e">
        <f>IF(Berechnungen!NU$6="MMR",MMR!$O8,IF(Berechnungen!NU$6="MMR_Duo",MMR_Duo!$O8,NA()))</f>
        <v>#N/A</v>
      </c>
      <c r="NV98" s="87" t="e">
        <f>IF(Berechnungen!NV$6="MMR",MMR!$O8,IF(Berechnungen!NV$6="MMR_Duo",MMR_Duo!$O8,NA()))</f>
        <v>#N/A</v>
      </c>
      <c r="NW98" s="87" t="e">
        <f>IF(Berechnungen!NW$6="MMR",MMR!$O8,IF(Berechnungen!NW$6="MMR_Duo",MMR_Duo!$O8,NA()))</f>
        <v>#N/A</v>
      </c>
      <c r="NX98" s="87" t="e">
        <f>IF(Berechnungen!NX$6="MMR",MMR!$O8,IF(Berechnungen!NX$6="MMR_Duo",MMR_Duo!$O8,NA()))</f>
        <v>#N/A</v>
      </c>
      <c r="NY98" s="87" t="e">
        <f>IF(Berechnungen!NY$6="MMR",MMR!$O8,IF(Berechnungen!NY$6="MMR_Duo",MMR_Duo!$O8,NA()))</f>
        <v>#N/A</v>
      </c>
      <c r="NZ98" s="87" t="e">
        <f>IF(Berechnungen!NZ$6="MMR",MMR!$O8,IF(Berechnungen!NZ$6="MMR_Duo",MMR_Duo!$O8,NA()))</f>
        <v>#N/A</v>
      </c>
      <c r="OA98" s="87" t="e">
        <f>IF(Berechnungen!OA$6="MMR",MMR!$O8,IF(Berechnungen!OA$6="MMR_Duo",MMR_Duo!$O8,NA()))</f>
        <v>#N/A</v>
      </c>
      <c r="OB98" s="87" t="e">
        <f>IF(Berechnungen!OB$6="MMR",MMR!$O8,IF(Berechnungen!OB$6="MMR_Duo",MMR_Duo!$O8,NA()))</f>
        <v>#N/A</v>
      </c>
      <c r="OC98" s="87" t="e">
        <f>IF(Berechnungen!OC$6="MMR",MMR!$O8,IF(Berechnungen!OC$6="MMR_Duo",MMR_Duo!$O8,NA()))</f>
        <v>#N/A</v>
      </c>
      <c r="OD98" s="87" t="e">
        <f>IF(Berechnungen!OD$6="MMR",MMR!$O8,IF(Berechnungen!OD$6="MMR_Duo",MMR_Duo!$O8,NA()))</f>
        <v>#N/A</v>
      </c>
      <c r="OE98" s="87" t="e">
        <f>IF(Berechnungen!OE$6="MMR",MMR!$O8,IF(Berechnungen!OE$6="MMR_Duo",MMR_Duo!$O8,NA()))</f>
        <v>#N/A</v>
      </c>
      <c r="OF98" s="87" t="e">
        <f>IF(Berechnungen!OF$6="MMR",MMR!$O8,IF(Berechnungen!OF$6="MMR_Duo",MMR_Duo!$O8,NA()))</f>
        <v>#N/A</v>
      </c>
      <c r="OG98" s="87" t="e">
        <f>IF(Berechnungen!OG$6="MMR",MMR!$O8,IF(Berechnungen!OG$6="MMR_Duo",MMR_Duo!$O8,NA()))</f>
        <v>#N/A</v>
      </c>
      <c r="OH98" s="87" t="e">
        <f>IF(Berechnungen!OH$6="MMR",MMR!$O8,IF(Berechnungen!OH$6="MMR_Duo",MMR_Duo!$O8,NA()))</f>
        <v>#N/A</v>
      </c>
      <c r="OI98" s="87" t="e">
        <f>IF(Berechnungen!OI$6="MMR",MMR!$O8,IF(Berechnungen!OI$6="MMR_Duo",MMR_Duo!$O8,NA()))</f>
        <v>#N/A</v>
      </c>
      <c r="OJ98" s="87" t="e">
        <f>IF(Berechnungen!OJ$6="MMR",MMR!$O8,IF(Berechnungen!OJ$6="MMR_Duo",MMR_Duo!$O8,NA()))</f>
        <v>#N/A</v>
      </c>
      <c r="OK98" s="87" t="e">
        <f>IF(Berechnungen!OK$6="MMR",MMR!$O8,IF(Berechnungen!OK$6="MMR_Duo",MMR_Duo!$O8,NA()))</f>
        <v>#N/A</v>
      </c>
      <c r="OL98" s="87" t="e">
        <f>IF(Berechnungen!OL$6="MMR",MMR!$O8,IF(Berechnungen!OL$6="MMR_Duo",MMR_Duo!$O8,NA()))</f>
        <v>#N/A</v>
      </c>
      <c r="OM98" s="87" t="e">
        <f>IF(Berechnungen!OM$6="MMR",MMR!$O8,IF(Berechnungen!OM$6="MMR_Duo",MMR_Duo!$O8,NA()))</f>
        <v>#N/A</v>
      </c>
    </row>
    <row r="99" spans="2:403" x14ac:dyDescent="0.3">
      <c r="B99" s="84">
        <v>65</v>
      </c>
      <c r="C99" s="85" t="s">
        <v>308</v>
      </c>
      <c r="D99" s="87" t="e">
        <f>IF(Berechnungen!D$6="MMR",MMR!$O9,IF(Berechnungen!D$6="MMR_Duo",MMR_Duo!$O9,NA()))</f>
        <v>#N/A</v>
      </c>
      <c r="E99" s="87" t="e">
        <f>IF(Berechnungen!E$6="MMR",MMR!$O9,IF(Berechnungen!E$6="MMR_Duo",MMR_Duo!$O9,NA()))</f>
        <v>#N/A</v>
      </c>
      <c r="F99" s="87" t="e">
        <f>IF(Berechnungen!F$6="MMR",MMR!$O9,IF(Berechnungen!F$6="MMR_Duo",MMR_Duo!$O9,NA()))</f>
        <v>#N/A</v>
      </c>
      <c r="G99" s="87" t="e">
        <f>IF(Berechnungen!G$6="MMR",MMR!$O9,IF(Berechnungen!G$6="MMR_Duo",MMR_Duo!$O9,NA()))</f>
        <v>#N/A</v>
      </c>
      <c r="H99" s="87" t="e">
        <f>IF(Berechnungen!H$6="MMR",MMR!$O9,IF(Berechnungen!H$6="MMR_Duo",MMR_Duo!$O9,NA()))</f>
        <v>#N/A</v>
      </c>
      <c r="I99" s="87" t="e">
        <f>IF(Berechnungen!I$6="MMR",MMR!$O9,IF(Berechnungen!I$6="MMR_Duo",MMR_Duo!$O9,NA()))</f>
        <v>#N/A</v>
      </c>
      <c r="J99" s="87" t="e">
        <f>IF(Berechnungen!J$6="MMR",MMR!$O9,IF(Berechnungen!J$6="MMR_Duo",MMR_Duo!$O9,NA()))</f>
        <v>#N/A</v>
      </c>
      <c r="K99" s="87" t="e">
        <f>IF(Berechnungen!K$6="MMR",MMR!$O9,IF(Berechnungen!K$6="MMR_Duo",MMR_Duo!$O9,NA()))</f>
        <v>#N/A</v>
      </c>
      <c r="L99" s="87" t="e">
        <f>IF(Berechnungen!L$6="MMR",MMR!$O9,IF(Berechnungen!L$6="MMR_Duo",MMR_Duo!$O9,NA()))</f>
        <v>#N/A</v>
      </c>
      <c r="M99" s="87" t="e">
        <f>IF(Berechnungen!M$6="MMR",MMR!$O9,IF(Berechnungen!M$6="MMR_Duo",MMR_Duo!$O9,NA()))</f>
        <v>#N/A</v>
      </c>
      <c r="N99" s="87" t="e">
        <f>IF(Berechnungen!N$6="MMR",MMR!$O9,IF(Berechnungen!N$6="MMR_Duo",MMR_Duo!$O9,NA()))</f>
        <v>#N/A</v>
      </c>
      <c r="O99" s="87" t="e">
        <f>IF(Berechnungen!O$6="MMR",MMR!$O9,IF(Berechnungen!O$6="MMR_Duo",MMR_Duo!$O9,NA()))</f>
        <v>#N/A</v>
      </c>
      <c r="P99" s="87" t="e">
        <f>IF(Berechnungen!P$6="MMR",MMR!$O9,IF(Berechnungen!P$6="MMR_Duo",MMR_Duo!$O9,NA()))</f>
        <v>#N/A</v>
      </c>
      <c r="Q99" s="87" t="e">
        <f>IF(Berechnungen!Q$6="MMR",MMR!$O9,IF(Berechnungen!Q$6="MMR_Duo",MMR_Duo!$O9,NA()))</f>
        <v>#N/A</v>
      </c>
      <c r="R99" s="87" t="e">
        <f>IF(Berechnungen!R$6="MMR",MMR!$O9,IF(Berechnungen!R$6="MMR_Duo",MMR_Duo!$O9,NA()))</f>
        <v>#N/A</v>
      </c>
      <c r="S99" s="87" t="e">
        <f>IF(Berechnungen!S$6="MMR",MMR!$O9,IF(Berechnungen!S$6="MMR_Duo",MMR_Duo!$O9,NA()))</f>
        <v>#N/A</v>
      </c>
      <c r="T99" s="87" t="e">
        <f>IF(Berechnungen!T$6="MMR",MMR!$O9,IF(Berechnungen!T$6="MMR_Duo",MMR_Duo!$O9,NA()))</f>
        <v>#N/A</v>
      </c>
      <c r="U99" s="87" t="e">
        <f>IF(Berechnungen!U$6="MMR",MMR!$O9,IF(Berechnungen!U$6="MMR_Duo",MMR_Duo!$O9,NA()))</f>
        <v>#N/A</v>
      </c>
      <c r="V99" s="87" t="e">
        <f>IF(Berechnungen!V$6="MMR",MMR!$O9,IF(Berechnungen!V$6="MMR_Duo",MMR_Duo!$O9,NA()))</f>
        <v>#N/A</v>
      </c>
      <c r="W99" s="87" t="e">
        <f>IF(Berechnungen!W$6="MMR",MMR!$O9,IF(Berechnungen!W$6="MMR_Duo",MMR_Duo!$O9,NA()))</f>
        <v>#N/A</v>
      </c>
      <c r="X99" s="87" t="e">
        <f>IF(Berechnungen!X$6="MMR",MMR!$O9,IF(Berechnungen!X$6="MMR_Duo",MMR_Duo!$O9,NA()))</f>
        <v>#N/A</v>
      </c>
      <c r="Y99" s="87" t="e">
        <f>IF(Berechnungen!Y$6="MMR",MMR!$O9,IF(Berechnungen!Y$6="MMR_Duo",MMR_Duo!$O9,NA()))</f>
        <v>#N/A</v>
      </c>
      <c r="Z99" s="87" t="e">
        <f>IF(Berechnungen!Z$6="MMR",MMR!$O9,IF(Berechnungen!Z$6="MMR_Duo",MMR_Duo!$O9,NA()))</f>
        <v>#N/A</v>
      </c>
      <c r="AA99" s="87" t="e">
        <f>IF(Berechnungen!AA$6="MMR",MMR!$O9,IF(Berechnungen!AA$6="MMR_Duo",MMR_Duo!$O9,NA()))</f>
        <v>#N/A</v>
      </c>
      <c r="AB99" s="87" t="e">
        <f>IF(Berechnungen!AB$6="MMR",MMR!$O9,IF(Berechnungen!AB$6="MMR_Duo",MMR_Duo!$O9,NA()))</f>
        <v>#N/A</v>
      </c>
      <c r="AC99" s="87" t="e">
        <f>IF(Berechnungen!AC$6="MMR",MMR!$O9,IF(Berechnungen!AC$6="MMR_Duo",MMR_Duo!$O9,NA()))</f>
        <v>#N/A</v>
      </c>
      <c r="AD99" s="87" t="e">
        <f>IF(Berechnungen!AD$6="MMR",MMR!$O9,IF(Berechnungen!AD$6="MMR_Duo",MMR_Duo!$O9,NA()))</f>
        <v>#N/A</v>
      </c>
      <c r="AE99" s="87" t="e">
        <f>IF(Berechnungen!AE$6="MMR",MMR!$O9,IF(Berechnungen!AE$6="MMR_Duo",MMR_Duo!$O9,NA()))</f>
        <v>#N/A</v>
      </c>
      <c r="AF99" s="87" t="e">
        <f>IF(Berechnungen!AF$6="MMR",MMR!$O9,IF(Berechnungen!AF$6="MMR_Duo",MMR_Duo!$O9,NA()))</f>
        <v>#N/A</v>
      </c>
      <c r="AG99" s="87" t="e">
        <f>IF(Berechnungen!AG$6="MMR",MMR!$O9,IF(Berechnungen!AG$6="MMR_Duo",MMR_Duo!$O9,NA()))</f>
        <v>#N/A</v>
      </c>
      <c r="AH99" s="87" t="e">
        <f>IF(Berechnungen!AH$6="MMR",MMR!$O9,IF(Berechnungen!AH$6="MMR_Duo",MMR_Duo!$O9,NA()))</f>
        <v>#N/A</v>
      </c>
      <c r="AI99" s="87" t="e">
        <f>IF(Berechnungen!AI$6="MMR",MMR!$O9,IF(Berechnungen!AI$6="MMR_Duo",MMR_Duo!$O9,NA()))</f>
        <v>#N/A</v>
      </c>
      <c r="AJ99" s="87" t="e">
        <f>IF(Berechnungen!AJ$6="MMR",MMR!$O9,IF(Berechnungen!AJ$6="MMR_Duo",MMR_Duo!$O9,NA()))</f>
        <v>#N/A</v>
      </c>
      <c r="AK99" s="87" t="e">
        <f>IF(Berechnungen!AK$6="MMR",MMR!$O9,IF(Berechnungen!AK$6="MMR_Duo",MMR_Duo!$O9,NA()))</f>
        <v>#N/A</v>
      </c>
      <c r="AL99" s="87" t="e">
        <f>IF(Berechnungen!AL$6="MMR",MMR!$O9,IF(Berechnungen!AL$6="MMR_Duo",MMR_Duo!$O9,NA()))</f>
        <v>#N/A</v>
      </c>
      <c r="AM99" s="87" t="e">
        <f>IF(Berechnungen!AM$6="MMR",MMR!$O9,IF(Berechnungen!AM$6="MMR_Duo",MMR_Duo!$O9,NA()))</f>
        <v>#N/A</v>
      </c>
      <c r="AN99" s="87" t="e">
        <f>IF(Berechnungen!AN$6="MMR",MMR!$O9,IF(Berechnungen!AN$6="MMR_Duo",MMR_Duo!$O9,NA()))</f>
        <v>#N/A</v>
      </c>
      <c r="AO99" s="87" t="e">
        <f>IF(Berechnungen!AO$6="MMR",MMR!$O9,IF(Berechnungen!AO$6="MMR_Duo",MMR_Duo!$O9,NA()))</f>
        <v>#N/A</v>
      </c>
      <c r="AP99" s="87" t="e">
        <f>IF(Berechnungen!AP$6="MMR",MMR!$O9,IF(Berechnungen!AP$6="MMR_Duo",MMR_Duo!$O9,NA()))</f>
        <v>#N/A</v>
      </c>
      <c r="AQ99" s="87" t="e">
        <f>IF(Berechnungen!AQ$6="MMR",MMR!$O9,IF(Berechnungen!AQ$6="MMR_Duo",MMR_Duo!$O9,NA()))</f>
        <v>#N/A</v>
      </c>
      <c r="AR99" s="87" t="e">
        <f>IF(Berechnungen!AR$6="MMR",MMR!$O9,IF(Berechnungen!AR$6="MMR_Duo",MMR_Duo!$O9,NA()))</f>
        <v>#N/A</v>
      </c>
      <c r="AS99" s="87" t="e">
        <f>IF(Berechnungen!AS$6="MMR",MMR!$O9,IF(Berechnungen!AS$6="MMR_Duo",MMR_Duo!$O9,NA()))</f>
        <v>#N/A</v>
      </c>
      <c r="AT99" s="87" t="e">
        <f>IF(Berechnungen!AT$6="MMR",MMR!$O9,IF(Berechnungen!AT$6="MMR_Duo",MMR_Duo!$O9,NA()))</f>
        <v>#N/A</v>
      </c>
      <c r="AU99" s="87" t="e">
        <f>IF(Berechnungen!AU$6="MMR",MMR!$O9,IF(Berechnungen!AU$6="MMR_Duo",MMR_Duo!$O9,NA()))</f>
        <v>#N/A</v>
      </c>
      <c r="AV99" s="87" t="e">
        <f>IF(Berechnungen!AV$6="MMR",MMR!$O9,IF(Berechnungen!AV$6="MMR_Duo",MMR_Duo!$O9,NA()))</f>
        <v>#N/A</v>
      </c>
      <c r="AW99" s="87" t="e">
        <f>IF(Berechnungen!AW$6="MMR",MMR!$O9,IF(Berechnungen!AW$6="MMR_Duo",MMR_Duo!$O9,NA()))</f>
        <v>#N/A</v>
      </c>
      <c r="AX99" s="87" t="e">
        <f>IF(Berechnungen!AX$6="MMR",MMR!$O9,IF(Berechnungen!AX$6="MMR_Duo",MMR_Duo!$O9,NA()))</f>
        <v>#N/A</v>
      </c>
      <c r="AY99" s="87" t="e">
        <f>IF(Berechnungen!AY$6="MMR",MMR!$O9,IF(Berechnungen!AY$6="MMR_Duo",MMR_Duo!$O9,NA()))</f>
        <v>#N/A</v>
      </c>
      <c r="AZ99" s="87" t="e">
        <f>IF(Berechnungen!AZ$6="MMR",MMR!$O9,IF(Berechnungen!AZ$6="MMR_Duo",MMR_Duo!$O9,NA()))</f>
        <v>#N/A</v>
      </c>
      <c r="BA99" s="87" t="e">
        <f>IF(Berechnungen!BA$6="MMR",MMR!$O9,IF(Berechnungen!BA$6="MMR_Duo",MMR_Duo!$O9,NA()))</f>
        <v>#N/A</v>
      </c>
      <c r="BB99" s="87" t="e">
        <f>IF(Berechnungen!BB$6="MMR",MMR!$O9,IF(Berechnungen!BB$6="MMR_Duo",MMR_Duo!$O9,NA()))</f>
        <v>#N/A</v>
      </c>
      <c r="BC99" s="87" t="e">
        <f>IF(Berechnungen!BC$6="MMR",MMR!$O9,IF(Berechnungen!BC$6="MMR_Duo",MMR_Duo!$O9,NA()))</f>
        <v>#N/A</v>
      </c>
      <c r="BD99" s="87" t="e">
        <f>IF(Berechnungen!BD$6="MMR",MMR!$O9,IF(Berechnungen!BD$6="MMR_Duo",MMR_Duo!$O9,NA()))</f>
        <v>#N/A</v>
      </c>
      <c r="BE99" s="87" t="e">
        <f>IF(Berechnungen!BE$6="MMR",MMR!$O9,IF(Berechnungen!BE$6="MMR_Duo",MMR_Duo!$O9,NA()))</f>
        <v>#N/A</v>
      </c>
      <c r="BF99" s="87" t="e">
        <f>IF(Berechnungen!BF$6="MMR",MMR!$O9,IF(Berechnungen!BF$6="MMR_Duo",MMR_Duo!$O9,NA()))</f>
        <v>#N/A</v>
      </c>
      <c r="BG99" s="87" t="e">
        <f>IF(Berechnungen!BG$6="MMR",MMR!$O9,IF(Berechnungen!BG$6="MMR_Duo",MMR_Duo!$O9,NA()))</f>
        <v>#N/A</v>
      </c>
      <c r="BH99" s="87" t="e">
        <f>IF(Berechnungen!BH$6="MMR",MMR!$O9,IF(Berechnungen!BH$6="MMR_Duo",MMR_Duo!$O9,NA()))</f>
        <v>#N/A</v>
      </c>
      <c r="BI99" s="87" t="e">
        <f>IF(Berechnungen!BI$6="MMR",MMR!$O9,IF(Berechnungen!BI$6="MMR_Duo",MMR_Duo!$O9,NA()))</f>
        <v>#N/A</v>
      </c>
      <c r="BJ99" s="87" t="e">
        <f>IF(Berechnungen!BJ$6="MMR",MMR!$O9,IF(Berechnungen!BJ$6="MMR_Duo",MMR_Duo!$O9,NA()))</f>
        <v>#N/A</v>
      </c>
      <c r="BK99" s="87" t="e">
        <f>IF(Berechnungen!BK$6="MMR",MMR!$O9,IF(Berechnungen!BK$6="MMR_Duo",MMR_Duo!$O9,NA()))</f>
        <v>#N/A</v>
      </c>
      <c r="BL99" s="87" t="e">
        <f>IF(Berechnungen!BL$6="MMR",MMR!$O9,IF(Berechnungen!BL$6="MMR_Duo",MMR_Duo!$O9,NA()))</f>
        <v>#N/A</v>
      </c>
      <c r="BM99" s="87" t="e">
        <f>IF(Berechnungen!BM$6="MMR",MMR!$O9,IF(Berechnungen!BM$6="MMR_Duo",MMR_Duo!$O9,NA()))</f>
        <v>#N/A</v>
      </c>
      <c r="BN99" s="87" t="e">
        <f>IF(Berechnungen!BN$6="MMR",MMR!$O9,IF(Berechnungen!BN$6="MMR_Duo",MMR_Duo!$O9,NA()))</f>
        <v>#N/A</v>
      </c>
      <c r="BO99" s="87" t="e">
        <f>IF(Berechnungen!BO$6="MMR",MMR!$O9,IF(Berechnungen!BO$6="MMR_Duo",MMR_Duo!$O9,NA()))</f>
        <v>#N/A</v>
      </c>
      <c r="BP99" s="87" t="e">
        <f>IF(Berechnungen!BP$6="MMR",MMR!$O9,IF(Berechnungen!BP$6="MMR_Duo",MMR_Duo!$O9,NA()))</f>
        <v>#N/A</v>
      </c>
      <c r="BQ99" s="87" t="e">
        <f>IF(Berechnungen!BQ$6="MMR",MMR!$O9,IF(Berechnungen!BQ$6="MMR_Duo",MMR_Duo!$O9,NA()))</f>
        <v>#N/A</v>
      </c>
      <c r="BR99" s="87" t="e">
        <f>IF(Berechnungen!BR$6="MMR",MMR!$O9,IF(Berechnungen!BR$6="MMR_Duo",MMR_Duo!$O9,NA()))</f>
        <v>#N/A</v>
      </c>
      <c r="BS99" s="87" t="e">
        <f>IF(Berechnungen!BS$6="MMR",MMR!$O9,IF(Berechnungen!BS$6="MMR_Duo",MMR_Duo!$O9,NA()))</f>
        <v>#N/A</v>
      </c>
      <c r="BT99" s="87" t="e">
        <f>IF(Berechnungen!BT$6="MMR",MMR!$O9,IF(Berechnungen!BT$6="MMR_Duo",MMR_Duo!$O9,NA()))</f>
        <v>#N/A</v>
      </c>
      <c r="BU99" s="87" t="e">
        <f>IF(Berechnungen!BU$6="MMR",MMR!$O9,IF(Berechnungen!BU$6="MMR_Duo",MMR_Duo!$O9,NA()))</f>
        <v>#N/A</v>
      </c>
      <c r="BV99" s="87" t="e">
        <f>IF(Berechnungen!BV$6="MMR",MMR!$O9,IF(Berechnungen!BV$6="MMR_Duo",MMR_Duo!$O9,NA()))</f>
        <v>#N/A</v>
      </c>
      <c r="BW99" s="87" t="e">
        <f>IF(Berechnungen!BW$6="MMR",MMR!$O9,IF(Berechnungen!BW$6="MMR_Duo",MMR_Duo!$O9,NA()))</f>
        <v>#N/A</v>
      </c>
      <c r="BX99" s="87" t="e">
        <f>IF(Berechnungen!BX$6="MMR",MMR!$O9,IF(Berechnungen!BX$6="MMR_Duo",MMR_Duo!$O9,NA()))</f>
        <v>#N/A</v>
      </c>
      <c r="BY99" s="87" t="e">
        <f>IF(Berechnungen!BY$6="MMR",MMR!$O9,IF(Berechnungen!BY$6="MMR_Duo",MMR_Duo!$O9,NA()))</f>
        <v>#N/A</v>
      </c>
      <c r="BZ99" s="87" t="e">
        <f>IF(Berechnungen!BZ$6="MMR",MMR!$O9,IF(Berechnungen!BZ$6="MMR_Duo",MMR_Duo!$O9,NA()))</f>
        <v>#N/A</v>
      </c>
      <c r="CA99" s="87" t="e">
        <f>IF(Berechnungen!CA$6="MMR",MMR!$O9,IF(Berechnungen!CA$6="MMR_Duo",MMR_Duo!$O9,NA()))</f>
        <v>#N/A</v>
      </c>
      <c r="CB99" s="87" t="e">
        <f>IF(Berechnungen!CB$6="MMR",MMR!$O9,IF(Berechnungen!CB$6="MMR_Duo",MMR_Duo!$O9,NA()))</f>
        <v>#N/A</v>
      </c>
      <c r="CC99" s="87" t="e">
        <f>IF(Berechnungen!CC$6="MMR",MMR!$O9,IF(Berechnungen!CC$6="MMR_Duo",MMR_Duo!$O9,NA()))</f>
        <v>#N/A</v>
      </c>
      <c r="CD99" s="87" t="e">
        <f>IF(Berechnungen!CD$6="MMR",MMR!$O9,IF(Berechnungen!CD$6="MMR_Duo",MMR_Duo!$O9,NA()))</f>
        <v>#N/A</v>
      </c>
      <c r="CE99" s="87" t="e">
        <f>IF(Berechnungen!CE$6="MMR",MMR!$O9,IF(Berechnungen!CE$6="MMR_Duo",MMR_Duo!$O9,NA()))</f>
        <v>#N/A</v>
      </c>
      <c r="CF99" s="87" t="e">
        <f>IF(Berechnungen!CF$6="MMR",MMR!$O9,IF(Berechnungen!CF$6="MMR_Duo",MMR_Duo!$O9,NA()))</f>
        <v>#N/A</v>
      </c>
      <c r="CG99" s="87" t="e">
        <f>IF(Berechnungen!CG$6="MMR",MMR!$O9,IF(Berechnungen!CG$6="MMR_Duo",MMR_Duo!$O9,NA()))</f>
        <v>#N/A</v>
      </c>
      <c r="CH99" s="87" t="e">
        <f>IF(Berechnungen!CH$6="MMR",MMR!$O9,IF(Berechnungen!CH$6="MMR_Duo",MMR_Duo!$O9,NA()))</f>
        <v>#N/A</v>
      </c>
      <c r="CI99" s="87" t="e">
        <f>IF(Berechnungen!CI$6="MMR",MMR!$O9,IF(Berechnungen!CI$6="MMR_Duo",MMR_Duo!$O9,NA()))</f>
        <v>#N/A</v>
      </c>
      <c r="CJ99" s="87" t="e">
        <f>IF(Berechnungen!CJ$6="MMR",MMR!$O9,IF(Berechnungen!CJ$6="MMR_Duo",MMR_Duo!$O9,NA()))</f>
        <v>#N/A</v>
      </c>
      <c r="CK99" s="87" t="e">
        <f>IF(Berechnungen!CK$6="MMR",MMR!$O9,IF(Berechnungen!CK$6="MMR_Duo",MMR_Duo!$O9,NA()))</f>
        <v>#N/A</v>
      </c>
      <c r="CL99" s="87" t="e">
        <f>IF(Berechnungen!CL$6="MMR",MMR!$O9,IF(Berechnungen!CL$6="MMR_Duo",MMR_Duo!$O9,NA()))</f>
        <v>#N/A</v>
      </c>
      <c r="CM99" s="87" t="e">
        <f>IF(Berechnungen!CM$6="MMR",MMR!$O9,IF(Berechnungen!CM$6="MMR_Duo",MMR_Duo!$O9,NA()))</f>
        <v>#N/A</v>
      </c>
      <c r="CN99" s="87" t="e">
        <f>IF(Berechnungen!CN$6="MMR",MMR!$O9,IF(Berechnungen!CN$6="MMR_Duo",MMR_Duo!$O9,NA()))</f>
        <v>#N/A</v>
      </c>
      <c r="CO99" s="87" t="e">
        <f>IF(Berechnungen!CO$6="MMR",MMR!$O9,IF(Berechnungen!CO$6="MMR_Duo",MMR_Duo!$O9,NA()))</f>
        <v>#N/A</v>
      </c>
      <c r="CP99" s="87" t="e">
        <f>IF(Berechnungen!CP$6="MMR",MMR!$O9,IF(Berechnungen!CP$6="MMR_Duo",MMR_Duo!$O9,NA()))</f>
        <v>#N/A</v>
      </c>
      <c r="CQ99" s="87" t="e">
        <f>IF(Berechnungen!CQ$6="MMR",MMR!$O9,IF(Berechnungen!CQ$6="MMR_Duo",MMR_Duo!$O9,NA()))</f>
        <v>#N/A</v>
      </c>
      <c r="CR99" s="87" t="e">
        <f>IF(Berechnungen!CR$6="MMR",MMR!$O9,IF(Berechnungen!CR$6="MMR_Duo",MMR_Duo!$O9,NA()))</f>
        <v>#N/A</v>
      </c>
      <c r="CS99" s="87" t="e">
        <f>IF(Berechnungen!CS$6="MMR",MMR!$O9,IF(Berechnungen!CS$6="MMR_Duo",MMR_Duo!$O9,NA()))</f>
        <v>#N/A</v>
      </c>
      <c r="CT99" s="87" t="e">
        <f>IF(Berechnungen!CT$6="MMR",MMR!$O9,IF(Berechnungen!CT$6="MMR_Duo",MMR_Duo!$O9,NA()))</f>
        <v>#N/A</v>
      </c>
      <c r="CU99" s="87" t="e">
        <f>IF(Berechnungen!CU$6="MMR",MMR!$O9,IF(Berechnungen!CU$6="MMR_Duo",MMR_Duo!$O9,NA()))</f>
        <v>#N/A</v>
      </c>
      <c r="CV99" s="87" t="e">
        <f>IF(Berechnungen!CV$6="MMR",MMR!$O9,IF(Berechnungen!CV$6="MMR_Duo",MMR_Duo!$O9,NA()))</f>
        <v>#N/A</v>
      </c>
      <c r="CW99" s="87" t="e">
        <f>IF(Berechnungen!CW$6="MMR",MMR!$O9,IF(Berechnungen!CW$6="MMR_Duo",MMR_Duo!$O9,NA()))</f>
        <v>#N/A</v>
      </c>
      <c r="CX99" s="87" t="e">
        <f>IF(Berechnungen!CX$6="MMR",MMR!$O9,IF(Berechnungen!CX$6="MMR_Duo",MMR_Duo!$O9,NA()))</f>
        <v>#N/A</v>
      </c>
      <c r="CY99" s="87" t="e">
        <f>IF(Berechnungen!CY$6="MMR",MMR!$O9,IF(Berechnungen!CY$6="MMR_Duo",MMR_Duo!$O9,NA()))</f>
        <v>#N/A</v>
      </c>
      <c r="CZ99" s="87" t="e">
        <f>IF(Berechnungen!CZ$6="MMR",MMR!$O9,IF(Berechnungen!CZ$6="MMR_Duo",MMR_Duo!$O9,NA()))</f>
        <v>#N/A</v>
      </c>
      <c r="DA99" s="87" t="e">
        <f>IF(Berechnungen!DA$6="MMR",MMR!$O9,IF(Berechnungen!DA$6="MMR_Duo",MMR_Duo!$O9,NA()))</f>
        <v>#N/A</v>
      </c>
      <c r="DB99" s="87" t="e">
        <f>IF(Berechnungen!DB$6="MMR",MMR!$O9,IF(Berechnungen!DB$6="MMR_Duo",MMR_Duo!$O9,NA()))</f>
        <v>#N/A</v>
      </c>
      <c r="DC99" s="87" t="e">
        <f>IF(Berechnungen!DC$6="MMR",MMR!$O9,IF(Berechnungen!DC$6="MMR_Duo",MMR_Duo!$O9,NA()))</f>
        <v>#N/A</v>
      </c>
      <c r="DD99" s="87" t="e">
        <f>IF(Berechnungen!DD$6="MMR",MMR!$O9,IF(Berechnungen!DD$6="MMR_Duo",MMR_Duo!$O9,NA()))</f>
        <v>#N/A</v>
      </c>
      <c r="DE99" s="87" t="e">
        <f>IF(Berechnungen!DE$6="MMR",MMR!$O9,IF(Berechnungen!DE$6="MMR_Duo",MMR_Duo!$O9,NA()))</f>
        <v>#N/A</v>
      </c>
      <c r="DF99" s="87" t="e">
        <f>IF(Berechnungen!DF$6="MMR",MMR!$O9,IF(Berechnungen!DF$6="MMR_Duo",MMR_Duo!$O9,NA()))</f>
        <v>#N/A</v>
      </c>
      <c r="DG99" s="87" t="e">
        <f>IF(Berechnungen!DG$6="MMR",MMR!$O9,IF(Berechnungen!DG$6="MMR_Duo",MMR_Duo!$O9,NA()))</f>
        <v>#N/A</v>
      </c>
      <c r="DH99" s="87" t="e">
        <f>IF(Berechnungen!DH$6="MMR",MMR!$O9,IF(Berechnungen!DH$6="MMR_Duo",MMR_Duo!$O9,NA()))</f>
        <v>#N/A</v>
      </c>
      <c r="DI99" s="87" t="e">
        <f>IF(Berechnungen!DI$6="MMR",MMR!$O9,IF(Berechnungen!DI$6="MMR_Duo",MMR_Duo!$O9,NA()))</f>
        <v>#N/A</v>
      </c>
      <c r="DJ99" s="87" t="e">
        <f>IF(Berechnungen!DJ$6="MMR",MMR!$O9,IF(Berechnungen!DJ$6="MMR_Duo",MMR_Duo!$O9,NA()))</f>
        <v>#N/A</v>
      </c>
      <c r="DK99" s="87" t="e">
        <f>IF(Berechnungen!DK$6="MMR",MMR!$O9,IF(Berechnungen!DK$6="MMR_Duo",MMR_Duo!$O9,NA()))</f>
        <v>#N/A</v>
      </c>
      <c r="DL99" s="87" t="e">
        <f>IF(Berechnungen!DL$6="MMR",MMR!$O9,IF(Berechnungen!DL$6="MMR_Duo",MMR_Duo!$O9,NA()))</f>
        <v>#N/A</v>
      </c>
      <c r="DM99" s="87" t="e">
        <f>IF(Berechnungen!DM$6="MMR",MMR!$O9,IF(Berechnungen!DM$6="MMR_Duo",MMR_Duo!$O9,NA()))</f>
        <v>#N/A</v>
      </c>
      <c r="DN99" s="87" t="e">
        <f>IF(Berechnungen!DN$6="MMR",MMR!$O9,IF(Berechnungen!DN$6="MMR_Duo",MMR_Duo!$O9,NA()))</f>
        <v>#N/A</v>
      </c>
      <c r="DO99" s="87" t="e">
        <f>IF(Berechnungen!DO$6="MMR",MMR!$O9,IF(Berechnungen!DO$6="MMR_Duo",MMR_Duo!$O9,NA()))</f>
        <v>#N/A</v>
      </c>
      <c r="DP99" s="87" t="e">
        <f>IF(Berechnungen!DP$6="MMR",MMR!$O9,IF(Berechnungen!DP$6="MMR_Duo",MMR_Duo!$O9,NA()))</f>
        <v>#N/A</v>
      </c>
      <c r="DQ99" s="87" t="e">
        <f>IF(Berechnungen!DQ$6="MMR",MMR!$O9,IF(Berechnungen!DQ$6="MMR_Duo",MMR_Duo!$O9,NA()))</f>
        <v>#N/A</v>
      </c>
      <c r="DR99" s="87" t="e">
        <f>IF(Berechnungen!DR$6="MMR",MMR!$O9,IF(Berechnungen!DR$6="MMR_Duo",MMR_Duo!$O9,NA()))</f>
        <v>#N/A</v>
      </c>
      <c r="DS99" s="87" t="e">
        <f>IF(Berechnungen!DS$6="MMR",MMR!$O9,IF(Berechnungen!DS$6="MMR_Duo",MMR_Duo!$O9,NA()))</f>
        <v>#N/A</v>
      </c>
      <c r="DT99" s="87" t="e">
        <f>IF(Berechnungen!DT$6="MMR",MMR!$O9,IF(Berechnungen!DT$6="MMR_Duo",MMR_Duo!$O9,NA()))</f>
        <v>#N/A</v>
      </c>
      <c r="DU99" s="87" t="e">
        <f>IF(Berechnungen!DU$6="MMR",MMR!$O9,IF(Berechnungen!DU$6="MMR_Duo",MMR_Duo!$O9,NA()))</f>
        <v>#N/A</v>
      </c>
      <c r="DV99" s="87" t="e">
        <f>IF(Berechnungen!DV$6="MMR",MMR!$O9,IF(Berechnungen!DV$6="MMR_Duo",MMR_Duo!$O9,NA()))</f>
        <v>#N/A</v>
      </c>
      <c r="DW99" s="87" t="e">
        <f>IF(Berechnungen!DW$6="MMR",MMR!$O9,IF(Berechnungen!DW$6="MMR_Duo",MMR_Duo!$O9,NA()))</f>
        <v>#N/A</v>
      </c>
      <c r="DX99" s="87" t="e">
        <f>IF(Berechnungen!DX$6="MMR",MMR!$O9,IF(Berechnungen!DX$6="MMR_Duo",MMR_Duo!$O9,NA()))</f>
        <v>#N/A</v>
      </c>
      <c r="DY99" s="87" t="e">
        <f>IF(Berechnungen!DY$6="MMR",MMR!$O9,IF(Berechnungen!DY$6="MMR_Duo",MMR_Duo!$O9,NA()))</f>
        <v>#N/A</v>
      </c>
      <c r="DZ99" s="87" t="e">
        <f>IF(Berechnungen!DZ$6="MMR",MMR!$O9,IF(Berechnungen!DZ$6="MMR_Duo",MMR_Duo!$O9,NA()))</f>
        <v>#N/A</v>
      </c>
      <c r="EA99" s="87" t="e">
        <f>IF(Berechnungen!EA$6="MMR",MMR!$O9,IF(Berechnungen!EA$6="MMR_Duo",MMR_Duo!$O9,NA()))</f>
        <v>#N/A</v>
      </c>
      <c r="EB99" s="87" t="e">
        <f>IF(Berechnungen!EB$6="MMR",MMR!$O9,IF(Berechnungen!EB$6="MMR_Duo",MMR_Duo!$O9,NA()))</f>
        <v>#N/A</v>
      </c>
      <c r="EC99" s="87" t="e">
        <f>IF(Berechnungen!EC$6="MMR",MMR!$O9,IF(Berechnungen!EC$6="MMR_Duo",MMR_Duo!$O9,NA()))</f>
        <v>#N/A</v>
      </c>
      <c r="ED99" s="87" t="e">
        <f>IF(Berechnungen!ED$6="MMR",MMR!$O9,IF(Berechnungen!ED$6="MMR_Duo",MMR_Duo!$O9,NA()))</f>
        <v>#N/A</v>
      </c>
      <c r="EE99" s="87" t="e">
        <f>IF(Berechnungen!EE$6="MMR",MMR!$O9,IF(Berechnungen!EE$6="MMR_Duo",MMR_Duo!$O9,NA()))</f>
        <v>#N/A</v>
      </c>
      <c r="EF99" s="87" t="e">
        <f>IF(Berechnungen!EF$6="MMR",MMR!$O9,IF(Berechnungen!EF$6="MMR_Duo",MMR_Duo!$O9,NA()))</f>
        <v>#N/A</v>
      </c>
      <c r="EG99" s="87" t="e">
        <f>IF(Berechnungen!EG$6="MMR",MMR!$O9,IF(Berechnungen!EG$6="MMR_Duo",MMR_Duo!$O9,NA()))</f>
        <v>#N/A</v>
      </c>
      <c r="EH99" s="87" t="e">
        <f>IF(Berechnungen!EH$6="MMR",MMR!$O9,IF(Berechnungen!EH$6="MMR_Duo",MMR_Duo!$O9,NA()))</f>
        <v>#N/A</v>
      </c>
      <c r="EI99" s="87" t="e">
        <f>IF(Berechnungen!EI$6="MMR",MMR!$O9,IF(Berechnungen!EI$6="MMR_Duo",MMR_Duo!$O9,NA()))</f>
        <v>#N/A</v>
      </c>
      <c r="EJ99" s="87" t="e">
        <f>IF(Berechnungen!EJ$6="MMR",MMR!$O9,IF(Berechnungen!EJ$6="MMR_Duo",MMR_Duo!$O9,NA()))</f>
        <v>#N/A</v>
      </c>
      <c r="EK99" s="87" t="e">
        <f>IF(Berechnungen!EK$6="MMR",MMR!$O9,IF(Berechnungen!EK$6="MMR_Duo",MMR_Duo!$O9,NA()))</f>
        <v>#N/A</v>
      </c>
      <c r="EL99" s="87" t="e">
        <f>IF(Berechnungen!EL$6="MMR",MMR!$O9,IF(Berechnungen!EL$6="MMR_Duo",MMR_Duo!$O9,NA()))</f>
        <v>#N/A</v>
      </c>
      <c r="EM99" s="87" t="e">
        <f>IF(Berechnungen!EM$6="MMR",MMR!$O9,IF(Berechnungen!EM$6="MMR_Duo",MMR_Duo!$O9,NA()))</f>
        <v>#N/A</v>
      </c>
      <c r="EN99" s="87" t="e">
        <f>IF(Berechnungen!EN$6="MMR",MMR!$O9,IF(Berechnungen!EN$6="MMR_Duo",MMR_Duo!$O9,NA()))</f>
        <v>#N/A</v>
      </c>
      <c r="EO99" s="87" t="e">
        <f>IF(Berechnungen!EO$6="MMR",MMR!$O9,IF(Berechnungen!EO$6="MMR_Duo",MMR_Duo!$O9,NA()))</f>
        <v>#N/A</v>
      </c>
      <c r="EP99" s="87" t="e">
        <f>IF(Berechnungen!EP$6="MMR",MMR!$O9,IF(Berechnungen!EP$6="MMR_Duo",MMR_Duo!$O9,NA()))</f>
        <v>#N/A</v>
      </c>
      <c r="EQ99" s="87" t="e">
        <f>IF(Berechnungen!EQ$6="MMR",MMR!$O9,IF(Berechnungen!EQ$6="MMR_Duo",MMR_Duo!$O9,NA()))</f>
        <v>#N/A</v>
      </c>
      <c r="ER99" s="87" t="e">
        <f>IF(Berechnungen!ER$6="MMR",MMR!$O9,IF(Berechnungen!ER$6="MMR_Duo",MMR_Duo!$O9,NA()))</f>
        <v>#N/A</v>
      </c>
      <c r="ES99" s="87" t="e">
        <f>IF(Berechnungen!ES$6="MMR",MMR!$O9,IF(Berechnungen!ES$6="MMR_Duo",MMR_Duo!$O9,NA()))</f>
        <v>#N/A</v>
      </c>
      <c r="ET99" s="87" t="e">
        <f>IF(Berechnungen!ET$6="MMR",MMR!$O9,IF(Berechnungen!ET$6="MMR_Duo",MMR_Duo!$O9,NA()))</f>
        <v>#N/A</v>
      </c>
      <c r="EU99" s="87" t="e">
        <f>IF(Berechnungen!EU$6="MMR",MMR!$O9,IF(Berechnungen!EU$6="MMR_Duo",MMR_Duo!$O9,NA()))</f>
        <v>#N/A</v>
      </c>
      <c r="EV99" s="87" t="e">
        <f>IF(Berechnungen!EV$6="MMR",MMR!$O9,IF(Berechnungen!EV$6="MMR_Duo",MMR_Duo!$O9,NA()))</f>
        <v>#N/A</v>
      </c>
      <c r="EW99" s="87" t="e">
        <f>IF(Berechnungen!EW$6="MMR",MMR!$O9,IF(Berechnungen!EW$6="MMR_Duo",MMR_Duo!$O9,NA()))</f>
        <v>#N/A</v>
      </c>
      <c r="EX99" s="87" t="e">
        <f>IF(Berechnungen!EX$6="MMR",MMR!$O9,IF(Berechnungen!EX$6="MMR_Duo",MMR_Duo!$O9,NA()))</f>
        <v>#N/A</v>
      </c>
      <c r="EY99" s="87" t="e">
        <f>IF(Berechnungen!EY$6="MMR",MMR!$O9,IF(Berechnungen!EY$6="MMR_Duo",MMR_Duo!$O9,NA()))</f>
        <v>#N/A</v>
      </c>
      <c r="EZ99" s="87" t="e">
        <f>IF(Berechnungen!EZ$6="MMR",MMR!$O9,IF(Berechnungen!EZ$6="MMR_Duo",MMR_Duo!$O9,NA()))</f>
        <v>#N/A</v>
      </c>
      <c r="FA99" s="87" t="e">
        <f>IF(Berechnungen!FA$6="MMR",MMR!$O9,IF(Berechnungen!FA$6="MMR_Duo",MMR_Duo!$O9,NA()))</f>
        <v>#N/A</v>
      </c>
      <c r="FB99" s="87" t="e">
        <f>IF(Berechnungen!FB$6="MMR",MMR!$O9,IF(Berechnungen!FB$6="MMR_Duo",MMR_Duo!$O9,NA()))</f>
        <v>#N/A</v>
      </c>
      <c r="FC99" s="87" t="e">
        <f>IF(Berechnungen!FC$6="MMR",MMR!$O9,IF(Berechnungen!FC$6="MMR_Duo",MMR_Duo!$O9,NA()))</f>
        <v>#N/A</v>
      </c>
      <c r="FD99" s="87" t="e">
        <f>IF(Berechnungen!FD$6="MMR",MMR!$O9,IF(Berechnungen!FD$6="MMR_Duo",MMR_Duo!$O9,NA()))</f>
        <v>#N/A</v>
      </c>
      <c r="FE99" s="87" t="e">
        <f>IF(Berechnungen!FE$6="MMR",MMR!$O9,IF(Berechnungen!FE$6="MMR_Duo",MMR_Duo!$O9,NA()))</f>
        <v>#N/A</v>
      </c>
      <c r="FF99" s="87" t="e">
        <f>IF(Berechnungen!FF$6="MMR",MMR!$O9,IF(Berechnungen!FF$6="MMR_Duo",MMR_Duo!$O9,NA()))</f>
        <v>#N/A</v>
      </c>
      <c r="FG99" s="87" t="e">
        <f>IF(Berechnungen!FG$6="MMR",MMR!$O9,IF(Berechnungen!FG$6="MMR_Duo",MMR_Duo!$O9,NA()))</f>
        <v>#N/A</v>
      </c>
      <c r="FH99" s="87" t="e">
        <f>IF(Berechnungen!FH$6="MMR",MMR!$O9,IF(Berechnungen!FH$6="MMR_Duo",MMR_Duo!$O9,NA()))</f>
        <v>#N/A</v>
      </c>
      <c r="FI99" s="87" t="e">
        <f>IF(Berechnungen!FI$6="MMR",MMR!$O9,IF(Berechnungen!FI$6="MMR_Duo",MMR_Duo!$O9,NA()))</f>
        <v>#N/A</v>
      </c>
      <c r="FJ99" s="87" t="e">
        <f>IF(Berechnungen!FJ$6="MMR",MMR!$O9,IF(Berechnungen!FJ$6="MMR_Duo",MMR_Duo!$O9,NA()))</f>
        <v>#N/A</v>
      </c>
      <c r="FK99" s="87" t="e">
        <f>IF(Berechnungen!FK$6="MMR",MMR!$O9,IF(Berechnungen!FK$6="MMR_Duo",MMR_Duo!$O9,NA()))</f>
        <v>#N/A</v>
      </c>
      <c r="FL99" s="87" t="e">
        <f>IF(Berechnungen!FL$6="MMR",MMR!$O9,IF(Berechnungen!FL$6="MMR_Duo",MMR_Duo!$O9,NA()))</f>
        <v>#N/A</v>
      </c>
      <c r="FM99" s="87" t="e">
        <f>IF(Berechnungen!FM$6="MMR",MMR!$O9,IF(Berechnungen!FM$6="MMR_Duo",MMR_Duo!$O9,NA()))</f>
        <v>#N/A</v>
      </c>
      <c r="FN99" s="87" t="e">
        <f>IF(Berechnungen!FN$6="MMR",MMR!$O9,IF(Berechnungen!FN$6="MMR_Duo",MMR_Duo!$O9,NA()))</f>
        <v>#N/A</v>
      </c>
      <c r="FO99" s="87" t="e">
        <f>IF(Berechnungen!FO$6="MMR",MMR!$O9,IF(Berechnungen!FO$6="MMR_Duo",MMR_Duo!$O9,NA()))</f>
        <v>#N/A</v>
      </c>
      <c r="FP99" s="87" t="e">
        <f>IF(Berechnungen!FP$6="MMR",MMR!$O9,IF(Berechnungen!FP$6="MMR_Duo",MMR_Duo!$O9,NA()))</f>
        <v>#N/A</v>
      </c>
      <c r="FQ99" s="87" t="e">
        <f>IF(Berechnungen!FQ$6="MMR",MMR!$O9,IF(Berechnungen!FQ$6="MMR_Duo",MMR_Duo!$O9,NA()))</f>
        <v>#N/A</v>
      </c>
      <c r="FR99" s="87" t="e">
        <f>IF(Berechnungen!FR$6="MMR",MMR!$O9,IF(Berechnungen!FR$6="MMR_Duo",MMR_Duo!$O9,NA()))</f>
        <v>#N/A</v>
      </c>
      <c r="FS99" s="87" t="e">
        <f>IF(Berechnungen!FS$6="MMR",MMR!$O9,IF(Berechnungen!FS$6="MMR_Duo",MMR_Duo!$O9,NA()))</f>
        <v>#N/A</v>
      </c>
      <c r="FT99" s="87" t="e">
        <f>IF(Berechnungen!FT$6="MMR",MMR!$O9,IF(Berechnungen!FT$6="MMR_Duo",MMR_Duo!$O9,NA()))</f>
        <v>#N/A</v>
      </c>
      <c r="FU99" s="87" t="e">
        <f>IF(Berechnungen!FU$6="MMR",MMR!$O9,IF(Berechnungen!FU$6="MMR_Duo",MMR_Duo!$O9,NA()))</f>
        <v>#N/A</v>
      </c>
      <c r="FV99" s="87" t="e">
        <f>IF(Berechnungen!FV$6="MMR",MMR!$O9,IF(Berechnungen!FV$6="MMR_Duo",MMR_Duo!$O9,NA()))</f>
        <v>#N/A</v>
      </c>
      <c r="FW99" s="87" t="e">
        <f>IF(Berechnungen!FW$6="MMR",MMR!$O9,IF(Berechnungen!FW$6="MMR_Duo",MMR_Duo!$O9,NA()))</f>
        <v>#N/A</v>
      </c>
      <c r="FX99" s="87" t="e">
        <f>IF(Berechnungen!FX$6="MMR",MMR!$O9,IF(Berechnungen!FX$6="MMR_Duo",MMR_Duo!$O9,NA()))</f>
        <v>#N/A</v>
      </c>
      <c r="FY99" s="87" t="e">
        <f>IF(Berechnungen!FY$6="MMR",MMR!$O9,IF(Berechnungen!FY$6="MMR_Duo",MMR_Duo!$O9,NA()))</f>
        <v>#N/A</v>
      </c>
      <c r="FZ99" s="87" t="e">
        <f>IF(Berechnungen!FZ$6="MMR",MMR!$O9,IF(Berechnungen!FZ$6="MMR_Duo",MMR_Duo!$O9,NA()))</f>
        <v>#N/A</v>
      </c>
      <c r="GA99" s="87" t="e">
        <f>IF(Berechnungen!GA$6="MMR",MMR!$O9,IF(Berechnungen!GA$6="MMR_Duo",MMR_Duo!$O9,NA()))</f>
        <v>#N/A</v>
      </c>
      <c r="GB99" s="87" t="e">
        <f>IF(Berechnungen!GB$6="MMR",MMR!$O9,IF(Berechnungen!GB$6="MMR_Duo",MMR_Duo!$O9,NA()))</f>
        <v>#N/A</v>
      </c>
      <c r="GC99" s="87" t="e">
        <f>IF(Berechnungen!GC$6="MMR",MMR!$O9,IF(Berechnungen!GC$6="MMR_Duo",MMR_Duo!$O9,NA()))</f>
        <v>#N/A</v>
      </c>
      <c r="GD99" s="87" t="e">
        <f>IF(Berechnungen!GD$6="MMR",MMR!$O9,IF(Berechnungen!GD$6="MMR_Duo",MMR_Duo!$O9,NA()))</f>
        <v>#N/A</v>
      </c>
      <c r="GE99" s="87" t="e">
        <f>IF(Berechnungen!GE$6="MMR",MMR!$O9,IF(Berechnungen!GE$6="MMR_Duo",MMR_Duo!$O9,NA()))</f>
        <v>#N/A</v>
      </c>
      <c r="GF99" s="87" t="e">
        <f>IF(Berechnungen!GF$6="MMR",MMR!$O9,IF(Berechnungen!GF$6="MMR_Duo",MMR_Duo!$O9,NA()))</f>
        <v>#N/A</v>
      </c>
      <c r="GG99" s="87" t="e">
        <f>IF(Berechnungen!GG$6="MMR",MMR!$O9,IF(Berechnungen!GG$6="MMR_Duo",MMR_Duo!$O9,NA()))</f>
        <v>#N/A</v>
      </c>
      <c r="GH99" s="87" t="e">
        <f>IF(Berechnungen!GH$6="MMR",MMR!$O9,IF(Berechnungen!GH$6="MMR_Duo",MMR_Duo!$O9,NA()))</f>
        <v>#N/A</v>
      </c>
      <c r="GI99" s="87" t="e">
        <f>IF(Berechnungen!GI$6="MMR",MMR!$O9,IF(Berechnungen!GI$6="MMR_Duo",MMR_Duo!$O9,NA()))</f>
        <v>#N/A</v>
      </c>
      <c r="GJ99" s="87" t="e">
        <f>IF(Berechnungen!GJ$6="MMR",MMR!$O9,IF(Berechnungen!GJ$6="MMR_Duo",MMR_Duo!$O9,NA()))</f>
        <v>#N/A</v>
      </c>
      <c r="GK99" s="87" t="e">
        <f>IF(Berechnungen!GK$6="MMR",MMR!$O9,IF(Berechnungen!GK$6="MMR_Duo",MMR_Duo!$O9,NA()))</f>
        <v>#N/A</v>
      </c>
      <c r="GL99" s="87" t="e">
        <f>IF(Berechnungen!GL$6="MMR",MMR!$O9,IF(Berechnungen!GL$6="MMR_Duo",MMR_Duo!$O9,NA()))</f>
        <v>#N/A</v>
      </c>
      <c r="GM99" s="87" t="e">
        <f>IF(Berechnungen!GM$6="MMR",MMR!$O9,IF(Berechnungen!GM$6="MMR_Duo",MMR_Duo!$O9,NA()))</f>
        <v>#N/A</v>
      </c>
      <c r="GN99" s="87" t="e">
        <f>IF(Berechnungen!GN$6="MMR",MMR!$O9,IF(Berechnungen!GN$6="MMR_Duo",MMR_Duo!$O9,NA()))</f>
        <v>#N/A</v>
      </c>
      <c r="GO99" s="87" t="e">
        <f>IF(Berechnungen!GO$6="MMR",MMR!$O9,IF(Berechnungen!GO$6="MMR_Duo",MMR_Duo!$O9,NA()))</f>
        <v>#N/A</v>
      </c>
      <c r="GP99" s="87" t="e">
        <f>IF(Berechnungen!GP$6="MMR",MMR!$O9,IF(Berechnungen!GP$6="MMR_Duo",MMR_Duo!$O9,NA()))</f>
        <v>#N/A</v>
      </c>
      <c r="GQ99" s="87" t="e">
        <f>IF(Berechnungen!GQ$6="MMR",MMR!$O9,IF(Berechnungen!GQ$6="MMR_Duo",MMR_Duo!$O9,NA()))</f>
        <v>#N/A</v>
      </c>
      <c r="GR99" s="87" t="e">
        <f>IF(Berechnungen!GR$6="MMR",MMR!$O9,IF(Berechnungen!GR$6="MMR_Duo",MMR_Duo!$O9,NA()))</f>
        <v>#N/A</v>
      </c>
      <c r="GS99" s="87" t="e">
        <f>IF(Berechnungen!GS$6="MMR",MMR!$O9,IF(Berechnungen!GS$6="MMR_Duo",MMR_Duo!$O9,NA()))</f>
        <v>#N/A</v>
      </c>
      <c r="GT99" s="87" t="e">
        <f>IF(Berechnungen!GT$6="MMR",MMR!$O9,IF(Berechnungen!GT$6="MMR_Duo",MMR_Duo!$O9,NA()))</f>
        <v>#N/A</v>
      </c>
      <c r="GU99" s="87" t="e">
        <f>IF(Berechnungen!GU$6="MMR",MMR!$O9,IF(Berechnungen!GU$6="MMR_Duo",MMR_Duo!$O9,NA()))</f>
        <v>#N/A</v>
      </c>
      <c r="GV99" s="87" t="e">
        <f>IF(Berechnungen!GV$6="MMR",MMR!$O9,IF(Berechnungen!GV$6="MMR_Duo",MMR_Duo!$O9,NA()))</f>
        <v>#N/A</v>
      </c>
      <c r="GW99" s="87" t="e">
        <f>IF(Berechnungen!GW$6="MMR",MMR!$O9,IF(Berechnungen!GW$6="MMR_Duo",MMR_Duo!$O9,NA()))</f>
        <v>#N/A</v>
      </c>
      <c r="GX99" s="87" t="e">
        <f>IF(Berechnungen!GX$6="MMR",MMR!$O9,IF(Berechnungen!GX$6="MMR_Duo",MMR_Duo!$O9,NA()))</f>
        <v>#N/A</v>
      </c>
      <c r="GY99" s="87" t="e">
        <f>IF(Berechnungen!GY$6="MMR",MMR!$O9,IF(Berechnungen!GY$6="MMR_Duo",MMR_Duo!$O9,NA()))</f>
        <v>#N/A</v>
      </c>
      <c r="GZ99" s="87" t="e">
        <f>IF(Berechnungen!GZ$6="MMR",MMR!$O9,IF(Berechnungen!GZ$6="MMR_Duo",MMR_Duo!$O9,NA()))</f>
        <v>#N/A</v>
      </c>
      <c r="HA99" s="87" t="e">
        <f>IF(Berechnungen!HA$6="MMR",MMR!$O9,IF(Berechnungen!HA$6="MMR_Duo",MMR_Duo!$O9,NA()))</f>
        <v>#N/A</v>
      </c>
      <c r="HB99" s="87" t="e">
        <f>IF(Berechnungen!HB$6="MMR",MMR!$O9,IF(Berechnungen!HB$6="MMR_Duo",MMR_Duo!$O9,NA()))</f>
        <v>#N/A</v>
      </c>
      <c r="HC99" s="87" t="e">
        <f>IF(Berechnungen!HC$6="MMR",MMR!$O9,IF(Berechnungen!HC$6="MMR_Duo",MMR_Duo!$O9,NA()))</f>
        <v>#N/A</v>
      </c>
      <c r="HD99" s="87" t="e">
        <f>IF(Berechnungen!HD$6="MMR",MMR!$O9,IF(Berechnungen!HD$6="MMR_Duo",MMR_Duo!$O9,NA()))</f>
        <v>#N/A</v>
      </c>
      <c r="HE99" s="87" t="e">
        <f>IF(Berechnungen!HE$6="MMR",MMR!$O9,IF(Berechnungen!HE$6="MMR_Duo",MMR_Duo!$O9,NA()))</f>
        <v>#N/A</v>
      </c>
      <c r="HF99" s="87" t="e">
        <f>IF(Berechnungen!HF$6="MMR",MMR!$O9,IF(Berechnungen!HF$6="MMR_Duo",MMR_Duo!$O9,NA()))</f>
        <v>#N/A</v>
      </c>
      <c r="HG99" s="87" t="e">
        <f>IF(Berechnungen!HG$6="MMR",MMR!$O9,IF(Berechnungen!HG$6="MMR_Duo",MMR_Duo!$O9,NA()))</f>
        <v>#N/A</v>
      </c>
      <c r="HH99" s="87" t="e">
        <f>IF(Berechnungen!HH$6="MMR",MMR!$O9,IF(Berechnungen!HH$6="MMR_Duo",MMR_Duo!$O9,NA()))</f>
        <v>#N/A</v>
      </c>
      <c r="HI99" s="87" t="e">
        <f>IF(Berechnungen!HI$6="MMR",MMR!$O9,IF(Berechnungen!HI$6="MMR_Duo",MMR_Duo!$O9,NA()))</f>
        <v>#N/A</v>
      </c>
      <c r="HJ99" s="87" t="e">
        <f>IF(Berechnungen!HJ$6="MMR",MMR!$O9,IF(Berechnungen!HJ$6="MMR_Duo",MMR_Duo!$O9,NA()))</f>
        <v>#N/A</v>
      </c>
      <c r="HK99" s="87" t="e">
        <f>IF(Berechnungen!HK$6="MMR",MMR!$O9,IF(Berechnungen!HK$6="MMR_Duo",MMR_Duo!$O9,NA()))</f>
        <v>#N/A</v>
      </c>
      <c r="HL99" s="87" t="e">
        <f>IF(Berechnungen!HL$6="MMR",MMR!$O9,IF(Berechnungen!HL$6="MMR_Duo",MMR_Duo!$O9,NA()))</f>
        <v>#N/A</v>
      </c>
      <c r="HM99" s="87" t="e">
        <f>IF(Berechnungen!HM$6="MMR",MMR!$O9,IF(Berechnungen!HM$6="MMR_Duo",MMR_Duo!$O9,NA()))</f>
        <v>#N/A</v>
      </c>
      <c r="HN99" s="87" t="e">
        <f>IF(Berechnungen!HN$6="MMR",MMR!$O9,IF(Berechnungen!HN$6="MMR_Duo",MMR_Duo!$O9,NA()))</f>
        <v>#N/A</v>
      </c>
      <c r="HO99" s="87" t="e">
        <f>IF(Berechnungen!HO$6="MMR",MMR!$O9,IF(Berechnungen!HO$6="MMR_Duo",MMR_Duo!$O9,NA()))</f>
        <v>#N/A</v>
      </c>
      <c r="HP99" s="87" t="e">
        <f>IF(Berechnungen!HP$6="MMR",MMR!$O9,IF(Berechnungen!HP$6="MMR_Duo",MMR_Duo!$O9,NA()))</f>
        <v>#N/A</v>
      </c>
      <c r="HQ99" s="87" t="e">
        <f>IF(Berechnungen!HQ$6="MMR",MMR!$O9,IF(Berechnungen!HQ$6="MMR_Duo",MMR_Duo!$O9,NA()))</f>
        <v>#N/A</v>
      </c>
      <c r="HR99" s="87" t="e">
        <f>IF(Berechnungen!HR$6="MMR",MMR!$O9,IF(Berechnungen!HR$6="MMR_Duo",MMR_Duo!$O9,NA()))</f>
        <v>#N/A</v>
      </c>
      <c r="HS99" s="87" t="e">
        <f>IF(Berechnungen!HS$6="MMR",MMR!$O9,IF(Berechnungen!HS$6="MMR_Duo",MMR_Duo!$O9,NA()))</f>
        <v>#N/A</v>
      </c>
      <c r="HT99" s="87" t="e">
        <f>IF(Berechnungen!HT$6="MMR",MMR!$O9,IF(Berechnungen!HT$6="MMR_Duo",MMR_Duo!$O9,NA()))</f>
        <v>#N/A</v>
      </c>
      <c r="HU99" s="87" t="e">
        <f>IF(Berechnungen!HU$6="MMR",MMR!$O9,IF(Berechnungen!HU$6="MMR_Duo",MMR_Duo!$O9,NA()))</f>
        <v>#N/A</v>
      </c>
      <c r="HV99" s="87" t="e">
        <f>IF(Berechnungen!HV$6="MMR",MMR!$O9,IF(Berechnungen!HV$6="MMR_Duo",MMR_Duo!$O9,NA()))</f>
        <v>#N/A</v>
      </c>
      <c r="HW99" s="87" t="e">
        <f>IF(Berechnungen!HW$6="MMR",MMR!$O9,IF(Berechnungen!HW$6="MMR_Duo",MMR_Duo!$O9,NA()))</f>
        <v>#N/A</v>
      </c>
      <c r="HX99" s="87" t="e">
        <f>IF(Berechnungen!HX$6="MMR",MMR!$O9,IF(Berechnungen!HX$6="MMR_Duo",MMR_Duo!$O9,NA()))</f>
        <v>#N/A</v>
      </c>
      <c r="HY99" s="87" t="e">
        <f>IF(Berechnungen!HY$6="MMR",MMR!$O9,IF(Berechnungen!HY$6="MMR_Duo",MMR_Duo!$O9,NA()))</f>
        <v>#N/A</v>
      </c>
      <c r="HZ99" s="87" t="e">
        <f>IF(Berechnungen!HZ$6="MMR",MMR!$O9,IF(Berechnungen!HZ$6="MMR_Duo",MMR_Duo!$O9,NA()))</f>
        <v>#N/A</v>
      </c>
      <c r="IA99" s="87" t="e">
        <f>IF(Berechnungen!IA$6="MMR",MMR!$O9,IF(Berechnungen!IA$6="MMR_Duo",MMR_Duo!$O9,NA()))</f>
        <v>#N/A</v>
      </c>
      <c r="IB99" s="87" t="e">
        <f>IF(Berechnungen!IB$6="MMR",MMR!$O9,IF(Berechnungen!IB$6="MMR_Duo",MMR_Duo!$O9,NA()))</f>
        <v>#N/A</v>
      </c>
      <c r="IC99" s="87" t="e">
        <f>IF(Berechnungen!IC$6="MMR",MMR!$O9,IF(Berechnungen!IC$6="MMR_Duo",MMR_Duo!$O9,NA()))</f>
        <v>#N/A</v>
      </c>
      <c r="ID99" s="87" t="e">
        <f>IF(Berechnungen!ID$6="MMR",MMR!$O9,IF(Berechnungen!ID$6="MMR_Duo",MMR_Duo!$O9,NA()))</f>
        <v>#N/A</v>
      </c>
      <c r="IE99" s="87" t="e">
        <f>IF(Berechnungen!IE$6="MMR",MMR!$O9,IF(Berechnungen!IE$6="MMR_Duo",MMR_Duo!$O9,NA()))</f>
        <v>#N/A</v>
      </c>
      <c r="IF99" s="87" t="e">
        <f>IF(Berechnungen!IF$6="MMR",MMR!$O9,IF(Berechnungen!IF$6="MMR_Duo",MMR_Duo!$O9,NA()))</f>
        <v>#N/A</v>
      </c>
      <c r="IG99" s="87" t="e">
        <f>IF(Berechnungen!IG$6="MMR",MMR!$O9,IF(Berechnungen!IG$6="MMR_Duo",MMR_Duo!$O9,NA()))</f>
        <v>#N/A</v>
      </c>
      <c r="IH99" s="87" t="e">
        <f>IF(Berechnungen!IH$6="MMR",MMR!$O9,IF(Berechnungen!IH$6="MMR_Duo",MMR_Duo!$O9,NA()))</f>
        <v>#N/A</v>
      </c>
      <c r="II99" s="87" t="e">
        <f>IF(Berechnungen!II$6="MMR",MMR!$O9,IF(Berechnungen!II$6="MMR_Duo",MMR_Duo!$O9,NA()))</f>
        <v>#N/A</v>
      </c>
      <c r="IJ99" s="87" t="e">
        <f>IF(Berechnungen!IJ$6="MMR",MMR!$O9,IF(Berechnungen!IJ$6="MMR_Duo",MMR_Duo!$O9,NA()))</f>
        <v>#N/A</v>
      </c>
      <c r="IK99" s="87" t="e">
        <f>IF(Berechnungen!IK$6="MMR",MMR!$O9,IF(Berechnungen!IK$6="MMR_Duo",MMR_Duo!$O9,NA()))</f>
        <v>#N/A</v>
      </c>
      <c r="IL99" s="87" t="e">
        <f>IF(Berechnungen!IL$6="MMR",MMR!$O9,IF(Berechnungen!IL$6="MMR_Duo",MMR_Duo!$O9,NA()))</f>
        <v>#N/A</v>
      </c>
      <c r="IM99" s="87" t="e">
        <f>IF(Berechnungen!IM$6="MMR",MMR!$O9,IF(Berechnungen!IM$6="MMR_Duo",MMR_Duo!$O9,NA()))</f>
        <v>#N/A</v>
      </c>
      <c r="IN99" s="87" t="e">
        <f>IF(Berechnungen!IN$6="MMR",MMR!$O9,IF(Berechnungen!IN$6="MMR_Duo",MMR_Duo!$O9,NA()))</f>
        <v>#N/A</v>
      </c>
      <c r="IO99" s="87" t="e">
        <f>IF(Berechnungen!IO$6="MMR",MMR!$O9,IF(Berechnungen!IO$6="MMR_Duo",MMR_Duo!$O9,NA()))</f>
        <v>#N/A</v>
      </c>
      <c r="IP99" s="87" t="e">
        <f>IF(Berechnungen!IP$6="MMR",MMR!$O9,IF(Berechnungen!IP$6="MMR_Duo",MMR_Duo!$O9,NA()))</f>
        <v>#N/A</v>
      </c>
      <c r="IQ99" s="87" t="e">
        <f>IF(Berechnungen!IQ$6="MMR",MMR!$O9,IF(Berechnungen!IQ$6="MMR_Duo",MMR_Duo!$O9,NA()))</f>
        <v>#N/A</v>
      </c>
      <c r="IR99" s="87" t="e">
        <f>IF(Berechnungen!IR$6="MMR",MMR!$O9,IF(Berechnungen!IR$6="MMR_Duo",MMR_Duo!$O9,NA()))</f>
        <v>#N/A</v>
      </c>
      <c r="IS99" s="87" t="e">
        <f>IF(Berechnungen!IS$6="MMR",MMR!$O9,IF(Berechnungen!IS$6="MMR_Duo",MMR_Duo!$O9,NA()))</f>
        <v>#N/A</v>
      </c>
      <c r="IT99" s="87" t="e">
        <f>IF(Berechnungen!IT$6="MMR",MMR!$O9,IF(Berechnungen!IT$6="MMR_Duo",MMR_Duo!$O9,NA()))</f>
        <v>#N/A</v>
      </c>
      <c r="IU99" s="87" t="e">
        <f>IF(Berechnungen!IU$6="MMR",MMR!$O9,IF(Berechnungen!IU$6="MMR_Duo",MMR_Duo!$O9,NA()))</f>
        <v>#N/A</v>
      </c>
      <c r="IV99" s="87" t="e">
        <f>IF(Berechnungen!IV$6="MMR",MMR!$O9,IF(Berechnungen!IV$6="MMR_Duo",MMR_Duo!$O9,NA()))</f>
        <v>#N/A</v>
      </c>
      <c r="IW99" s="87" t="e">
        <f>IF(Berechnungen!IW$6="MMR",MMR!$O9,IF(Berechnungen!IW$6="MMR_Duo",MMR_Duo!$O9,NA()))</f>
        <v>#N/A</v>
      </c>
      <c r="IX99" s="87" t="e">
        <f>IF(Berechnungen!IX$6="MMR",MMR!$O9,IF(Berechnungen!IX$6="MMR_Duo",MMR_Duo!$O9,NA()))</f>
        <v>#N/A</v>
      </c>
      <c r="IY99" s="87" t="e">
        <f>IF(Berechnungen!IY$6="MMR",MMR!$O9,IF(Berechnungen!IY$6="MMR_Duo",MMR_Duo!$O9,NA()))</f>
        <v>#N/A</v>
      </c>
      <c r="IZ99" s="87" t="e">
        <f>IF(Berechnungen!IZ$6="MMR",MMR!$O9,IF(Berechnungen!IZ$6="MMR_Duo",MMR_Duo!$O9,NA()))</f>
        <v>#N/A</v>
      </c>
      <c r="JA99" s="87" t="e">
        <f>IF(Berechnungen!JA$6="MMR",MMR!$O9,IF(Berechnungen!JA$6="MMR_Duo",MMR_Duo!$O9,NA()))</f>
        <v>#N/A</v>
      </c>
      <c r="JB99" s="87" t="e">
        <f>IF(Berechnungen!JB$6="MMR",MMR!$O9,IF(Berechnungen!JB$6="MMR_Duo",MMR_Duo!$O9,NA()))</f>
        <v>#N/A</v>
      </c>
      <c r="JC99" s="87" t="e">
        <f>IF(Berechnungen!JC$6="MMR",MMR!$O9,IF(Berechnungen!JC$6="MMR_Duo",MMR_Duo!$O9,NA()))</f>
        <v>#N/A</v>
      </c>
      <c r="JD99" s="87" t="e">
        <f>IF(Berechnungen!JD$6="MMR",MMR!$O9,IF(Berechnungen!JD$6="MMR_Duo",MMR_Duo!$O9,NA()))</f>
        <v>#N/A</v>
      </c>
      <c r="JE99" s="87" t="e">
        <f>IF(Berechnungen!JE$6="MMR",MMR!$O9,IF(Berechnungen!JE$6="MMR_Duo",MMR_Duo!$O9,NA()))</f>
        <v>#N/A</v>
      </c>
      <c r="JF99" s="87" t="e">
        <f>IF(Berechnungen!JF$6="MMR",MMR!$O9,IF(Berechnungen!JF$6="MMR_Duo",MMR_Duo!$O9,NA()))</f>
        <v>#N/A</v>
      </c>
      <c r="JG99" s="87" t="e">
        <f>IF(Berechnungen!JG$6="MMR",MMR!$O9,IF(Berechnungen!JG$6="MMR_Duo",MMR_Duo!$O9,NA()))</f>
        <v>#N/A</v>
      </c>
      <c r="JH99" s="87" t="e">
        <f>IF(Berechnungen!JH$6="MMR",MMR!$O9,IF(Berechnungen!JH$6="MMR_Duo",MMR_Duo!$O9,NA()))</f>
        <v>#N/A</v>
      </c>
      <c r="JI99" s="87" t="e">
        <f>IF(Berechnungen!JI$6="MMR",MMR!$O9,IF(Berechnungen!JI$6="MMR_Duo",MMR_Duo!$O9,NA()))</f>
        <v>#N/A</v>
      </c>
      <c r="JJ99" s="87" t="e">
        <f>IF(Berechnungen!JJ$6="MMR",MMR!$O9,IF(Berechnungen!JJ$6="MMR_Duo",MMR_Duo!$O9,NA()))</f>
        <v>#N/A</v>
      </c>
      <c r="JK99" s="87" t="e">
        <f>IF(Berechnungen!JK$6="MMR",MMR!$O9,IF(Berechnungen!JK$6="MMR_Duo",MMR_Duo!$O9,NA()))</f>
        <v>#N/A</v>
      </c>
      <c r="JL99" s="87" t="e">
        <f>IF(Berechnungen!JL$6="MMR",MMR!$O9,IF(Berechnungen!JL$6="MMR_Duo",MMR_Duo!$O9,NA()))</f>
        <v>#N/A</v>
      </c>
      <c r="JM99" s="87" t="e">
        <f>IF(Berechnungen!JM$6="MMR",MMR!$O9,IF(Berechnungen!JM$6="MMR_Duo",MMR_Duo!$O9,NA()))</f>
        <v>#N/A</v>
      </c>
      <c r="JN99" s="87" t="e">
        <f>IF(Berechnungen!JN$6="MMR",MMR!$O9,IF(Berechnungen!JN$6="MMR_Duo",MMR_Duo!$O9,NA()))</f>
        <v>#N/A</v>
      </c>
      <c r="JO99" s="87" t="e">
        <f>IF(Berechnungen!JO$6="MMR",MMR!$O9,IF(Berechnungen!JO$6="MMR_Duo",MMR_Duo!$O9,NA()))</f>
        <v>#N/A</v>
      </c>
      <c r="JP99" s="87" t="e">
        <f>IF(Berechnungen!JP$6="MMR",MMR!$O9,IF(Berechnungen!JP$6="MMR_Duo",MMR_Duo!$O9,NA()))</f>
        <v>#N/A</v>
      </c>
      <c r="JQ99" s="87" t="e">
        <f>IF(Berechnungen!JQ$6="MMR",MMR!$O9,IF(Berechnungen!JQ$6="MMR_Duo",MMR_Duo!$O9,NA()))</f>
        <v>#N/A</v>
      </c>
      <c r="JR99" s="87" t="e">
        <f>IF(Berechnungen!JR$6="MMR",MMR!$O9,IF(Berechnungen!JR$6="MMR_Duo",MMR_Duo!$O9,NA()))</f>
        <v>#N/A</v>
      </c>
      <c r="JS99" s="87" t="e">
        <f>IF(Berechnungen!JS$6="MMR",MMR!$O9,IF(Berechnungen!JS$6="MMR_Duo",MMR_Duo!$O9,NA()))</f>
        <v>#N/A</v>
      </c>
      <c r="JT99" s="87" t="e">
        <f>IF(Berechnungen!JT$6="MMR",MMR!$O9,IF(Berechnungen!JT$6="MMR_Duo",MMR_Duo!$O9,NA()))</f>
        <v>#N/A</v>
      </c>
      <c r="JU99" s="87" t="e">
        <f>IF(Berechnungen!JU$6="MMR",MMR!$O9,IF(Berechnungen!JU$6="MMR_Duo",MMR_Duo!$O9,NA()))</f>
        <v>#N/A</v>
      </c>
      <c r="JV99" s="87" t="e">
        <f>IF(Berechnungen!JV$6="MMR",MMR!$O9,IF(Berechnungen!JV$6="MMR_Duo",MMR_Duo!$O9,NA()))</f>
        <v>#N/A</v>
      </c>
      <c r="JW99" s="87" t="e">
        <f>IF(Berechnungen!JW$6="MMR",MMR!$O9,IF(Berechnungen!JW$6="MMR_Duo",MMR_Duo!$O9,NA()))</f>
        <v>#N/A</v>
      </c>
      <c r="JX99" s="87" t="e">
        <f>IF(Berechnungen!JX$6="MMR",MMR!$O9,IF(Berechnungen!JX$6="MMR_Duo",MMR_Duo!$O9,NA()))</f>
        <v>#N/A</v>
      </c>
      <c r="JY99" s="87" t="e">
        <f>IF(Berechnungen!JY$6="MMR",MMR!$O9,IF(Berechnungen!JY$6="MMR_Duo",MMR_Duo!$O9,NA()))</f>
        <v>#N/A</v>
      </c>
      <c r="JZ99" s="87" t="e">
        <f>IF(Berechnungen!JZ$6="MMR",MMR!$O9,IF(Berechnungen!JZ$6="MMR_Duo",MMR_Duo!$O9,NA()))</f>
        <v>#N/A</v>
      </c>
      <c r="KA99" s="87" t="e">
        <f>IF(Berechnungen!KA$6="MMR",MMR!$O9,IF(Berechnungen!KA$6="MMR_Duo",MMR_Duo!$O9,NA()))</f>
        <v>#N/A</v>
      </c>
      <c r="KB99" s="87" t="e">
        <f>IF(Berechnungen!KB$6="MMR",MMR!$O9,IF(Berechnungen!KB$6="MMR_Duo",MMR_Duo!$O9,NA()))</f>
        <v>#N/A</v>
      </c>
      <c r="KC99" s="87" t="e">
        <f>IF(Berechnungen!KC$6="MMR",MMR!$O9,IF(Berechnungen!KC$6="MMR_Duo",MMR_Duo!$O9,NA()))</f>
        <v>#N/A</v>
      </c>
      <c r="KD99" s="87" t="e">
        <f>IF(Berechnungen!KD$6="MMR",MMR!$O9,IF(Berechnungen!KD$6="MMR_Duo",MMR_Duo!$O9,NA()))</f>
        <v>#N/A</v>
      </c>
      <c r="KE99" s="87" t="e">
        <f>IF(Berechnungen!KE$6="MMR",MMR!$O9,IF(Berechnungen!KE$6="MMR_Duo",MMR_Duo!$O9,NA()))</f>
        <v>#N/A</v>
      </c>
      <c r="KF99" s="87" t="e">
        <f>IF(Berechnungen!KF$6="MMR",MMR!$O9,IF(Berechnungen!KF$6="MMR_Duo",MMR_Duo!$O9,NA()))</f>
        <v>#N/A</v>
      </c>
      <c r="KG99" s="87" t="e">
        <f>IF(Berechnungen!KG$6="MMR",MMR!$O9,IF(Berechnungen!KG$6="MMR_Duo",MMR_Duo!$O9,NA()))</f>
        <v>#N/A</v>
      </c>
      <c r="KH99" s="87" t="e">
        <f>IF(Berechnungen!KH$6="MMR",MMR!$O9,IF(Berechnungen!KH$6="MMR_Duo",MMR_Duo!$O9,NA()))</f>
        <v>#N/A</v>
      </c>
      <c r="KI99" s="87" t="e">
        <f>IF(Berechnungen!KI$6="MMR",MMR!$O9,IF(Berechnungen!KI$6="MMR_Duo",MMR_Duo!$O9,NA()))</f>
        <v>#N/A</v>
      </c>
      <c r="KJ99" s="87" t="e">
        <f>IF(Berechnungen!KJ$6="MMR",MMR!$O9,IF(Berechnungen!KJ$6="MMR_Duo",MMR_Duo!$O9,NA()))</f>
        <v>#N/A</v>
      </c>
      <c r="KK99" s="87" t="e">
        <f>IF(Berechnungen!KK$6="MMR",MMR!$O9,IF(Berechnungen!KK$6="MMR_Duo",MMR_Duo!$O9,NA()))</f>
        <v>#N/A</v>
      </c>
      <c r="KL99" s="87" t="e">
        <f>IF(Berechnungen!KL$6="MMR",MMR!$O9,IF(Berechnungen!KL$6="MMR_Duo",MMR_Duo!$O9,NA()))</f>
        <v>#N/A</v>
      </c>
      <c r="KM99" s="87" t="e">
        <f>IF(Berechnungen!KM$6="MMR",MMR!$O9,IF(Berechnungen!KM$6="MMR_Duo",MMR_Duo!$O9,NA()))</f>
        <v>#N/A</v>
      </c>
      <c r="KN99" s="87" t="e">
        <f>IF(Berechnungen!KN$6="MMR",MMR!$O9,IF(Berechnungen!KN$6="MMR_Duo",MMR_Duo!$O9,NA()))</f>
        <v>#N/A</v>
      </c>
      <c r="KO99" s="87" t="e">
        <f>IF(Berechnungen!KO$6="MMR",MMR!$O9,IF(Berechnungen!KO$6="MMR_Duo",MMR_Duo!$O9,NA()))</f>
        <v>#N/A</v>
      </c>
      <c r="KP99" s="87" t="e">
        <f>IF(Berechnungen!KP$6="MMR",MMR!$O9,IF(Berechnungen!KP$6="MMR_Duo",MMR_Duo!$O9,NA()))</f>
        <v>#N/A</v>
      </c>
      <c r="KQ99" s="87" t="e">
        <f>IF(Berechnungen!KQ$6="MMR",MMR!$O9,IF(Berechnungen!KQ$6="MMR_Duo",MMR_Duo!$O9,NA()))</f>
        <v>#N/A</v>
      </c>
      <c r="KR99" s="87" t="e">
        <f>IF(Berechnungen!KR$6="MMR",MMR!$O9,IF(Berechnungen!KR$6="MMR_Duo",MMR_Duo!$O9,NA()))</f>
        <v>#N/A</v>
      </c>
      <c r="KS99" s="87" t="e">
        <f>IF(Berechnungen!KS$6="MMR",MMR!$O9,IF(Berechnungen!KS$6="MMR_Duo",MMR_Duo!$O9,NA()))</f>
        <v>#N/A</v>
      </c>
      <c r="KT99" s="87" t="e">
        <f>IF(Berechnungen!KT$6="MMR",MMR!$O9,IF(Berechnungen!KT$6="MMR_Duo",MMR_Duo!$O9,NA()))</f>
        <v>#N/A</v>
      </c>
      <c r="KU99" s="87" t="e">
        <f>IF(Berechnungen!KU$6="MMR",MMR!$O9,IF(Berechnungen!KU$6="MMR_Duo",MMR_Duo!$O9,NA()))</f>
        <v>#N/A</v>
      </c>
      <c r="KV99" s="87" t="e">
        <f>IF(Berechnungen!KV$6="MMR",MMR!$O9,IF(Berechnungen!KV$6="MMR_Duo",MMR_Duo!$O9,NA()))</f>
        <v>#N/A</v>
      </c>
      <c r="KW99" s="87" t="e">
        <f>IF(Berechnungen!KW$6="MMR",MMR!$O9,IF(Berechnungen!KW$6="MMR_Duo",MMR_Duo!$O9,NA()))</f>
        <v>#N/A</v>
      </c>
      <c r="KX99" s="87" t="e">
        <f>IF(Berechnungen!KX$6="MMR",MMR!$O9,IF(Berechnungen!KX$6="MMR_Duo",MMR_Duo!$O9,NA()))</f>
        <v>#N/A</v>
      </c>
      <c r="KY99" s="87" t="e">
        <f>IF(Berechnungen!KY$6="MMR",MMR!$O9,IF(Berechnungen!KY$6="MMR_Duo",MMR_Duo!$O9,NA()))</f>
        <v>#N/A</v>
      </c>
      <c r="KZ99" s="87" t="e">
        <f>IF(Berechnungen!KZ$6="MMR",MMR!$O9,IF(Berechnungen!KZ$6="MMR_Duo",MMR_Duo!$O9,NA()))</f>
        <v>#N/A</v>
      </c>
      <c r="LA99" s="87" t="e">
        <f>IF(Berechnungen!LA$6="MMR",MMR!$O9,IF(Berechnungen!LA$6="MMR_Duo",MMR_Duo!$O9,NA()))</f>
        <v>#N/A</v>
      </c>
      <c r="LB99" s="87" t="e">
        <f>IF(Berechnungen!LB$6="MMR",MMR!$O9,IF(Berechnungen!LB$6="MMR_Duo",MMR_Duo!$O9,NA()))</f>
        <v>#N/A</v>
      </c>
      <c r="LC99" s="87" t="e">
        <f>IF(Berechnungen!LC$6="MMR",MMR!$O9,IF(Berechnungen!LC$6="MMR_Duo",MMR_Duo!$O9,NA()))</f>
        <v>#N/A</v>
      </c>
      <c r="LD99" s="87" t="e">
        <f>IF(Berechnungen!LD$6="MMR",MMR!$O9,IF(Berechnungen!LD$6="MMR_Duo",MMR_Duo!$O9,NA()))</f>
        <v>#N/A</v>
      </c>
      <c r="LE99" s="87" t="e">
        <f>IF(Berechnungen!LE$6="MMR",MMR!$O9,IF(Berechnungen!LE$6="MMR_Duo",MMR_Duo!$O9,NA()))</f>
        <v>#N/A</v>
      </c>
      <c r="LF99" s="87" t="e">
        <f>IF(Berechnungen!LF$6="MMR",MMR!$O9,IF(Berechnungen!LF$6="MMR_Duo",MMR_Duo!$O9,NA()))</f>
        <v>#N/A</v>
      </c>
      <c r="LG99" s="87" t="e">
        <f>IF(Berechnungen!LG$6="MMR",MMR!$O9,IF(Berechnungen!LG$6="MMR_Duo",MMR_Duo!$O9,NA()))</f>
        <v>#N/A</v>
      </c>
      <c r="LH99" s="87" t="e">
        <f>IF(Berechnungen!LH$6="MMR",MMR!$O9,IF(Berechnungen!LH$6="MMR_Duo",MMR_Duo!$O9,NA()))</f>
        <v>#N/A</v>
      </c>
      <c r="LI99" s="87" t="e">
        <f>IF(Berechnungen!LI$6="MMR",MMR!$O9,IF(Berechnungen!LI$6="MMR_Duo",MMR_Duo!$O9,NA()))</f>
        <v>#N/A</v>
      </c>
      <c r="LJ99" s="87" t="e">
        <f>IF(Berechnungen!LJ$6="MMR",MMR!$O9,IF(Berechnungen!LJ$6="MMR_Duo",MMR_Duo!$O9,NA()))</f>
        <v>#N/A</v>
      </c>
      <c r="LK99" s="87" t="e">
        <f>IF(Berechnungen!LK$6="MMR",MMR!$O9,IF(Berechnungen!LK$6="MMR_Duo",MMR_Duo!$O9,NA()))</f>
        <v>#N/A</v>
      </c>
      <c r="LL99" s="87" t="e">
        <f>IF(Berechnungen!LL$6="MMR",MMR!$O9,IF(Berechnungen!LL$6="MMR_Duo",MMR_Duo!$O9,NA()))</f>
        <v>#N/A</v>
      </c>
      <c r="LM99" s="87" t="e">
        <f>IF(Berechnungen!LM$6="MMR",MMR!$O9,IF(Berechnungen!LM$6="MMR_Duo",MMR_Duo!$O9,NA()))</f>
        <v>#N/A</v>
      </c>
      <c r="LN99" s="87" t="e">
        <f>IF(Berechnungen!LN$6="MMR",MMR!$O9,IF(Berechnungen!LN$6="MMR_Duo",MMR_Duo!$O9,NA()))</f>
        <v>#N/A</v>
      </c>
      <c r="LO99" s="87" t="e">
        <f>IF(Berechnungen!LO$6="MMR",MMR!$O9,IF(Berechnungen!LO$6="MMR_Duo",MMR_Duo!$O9,NA()))</f>
        <v>#N/A</v>
      </c>
      <c r="LP99" s="87" t="e">
        <f>IF(Berechnungen!LP$6="MMR",MMR!$O9,IF(Berechnungen!LP$6="MMR_Duo",MMR_Duo!$O9,NA()))</f>
        <v>#N/A</v>
      </c>
      <c r="LQ99" s="87" t="e">
        <f>IF(Berechnungen!LQ$6="MMR",MMR!$O9,IF(Berechnungen!LQ$6="MMR_Duo",MMR_Duo!$O9,NA()))</f>
        <v>#N/A</v>
      </c>
      <c r="LR99" s="87" t="e">
        <f>IF(Berechnungen!LR$6="MMR",MMR!$O9,IF(Berechnungen!LR$6="MMR_Duo",MMR_Duo!$O9,NA()))</f>
        <v>#N/A</v>
      </c>
      <c r="LS99" s="87" t="e">
        <f>IF(Berechnungen!LS$6="MMR",MMR!$O9,IF(Berechnungen!LS$6="MMR_Duo",MMR_Duo!$O9,NA()))</f>
        <v>#N/A</v>
      </c>
      <c r="LT99" s="87" t="e">
        <f>IF(Berechnungen!LT$6="MMR",MMR!$O9,IF(Berechnungen!LT$6="MMR_Duo",MMR_Duo!$O9,NA()))</f>
        <v>#N/A</v>
      </c>
      <c r="LU99" s="87" t="e">
        <f>IF(Berechnungen!LU$6="MMR",MMR!$O9,IF(Berechnungen!LU$6="MMR_Duo",MMR_Duo!$O9,NA()))</f>
        <v>#N/A</v>
      </c>
      <c r="LV99" s="87" t="e">
        <f>IF(Berechnungen!LV$6="MMR",MMR!$O9,IF(Berechnungen!LV$6="MMR_Duo",MMR_Duo!$O9,NA()))</f>
        <v>#N/A</v>
      </c>
      <c r="LW99" s="87" t="e">
        <f>IF(Berechnungen!LW$6="MMR",MMR!$O9,IF(Berechnungen!LW$6="MMR_Duo",MMR_Duo!$O9,NA()))</f>
        <v>#N/A</v>
      </c>
      <c r="LX99" s="87" t="e">
        <f>IF(Berechnungen!LX$6="MMR",MMR!$O9,IF(Berechnungen!LX$6="MMR_Duo",MMR_Duo!$O9,NA()))</f>
        <v>#N/A</v>
      </c>
      <c r="LY99" s="87" t="e">
        <f>IF(Berechnungen!LY$6="MMR",MMR!$O9,IF(Berechnungen!LY$6="MMR_Duo",MMR_Duo!$O9,NA()))</f>
        <v>#N/A</v>
      </c>
      <c r="LZ99" s="87" t="e">
        <f>IF(Berechnungen!LZ$6="MMR",MMR!$O9,IF(Berechnungen!LZ$6="MMR_Duo",MMR_Duo!$O9,NA()))</f>
        <v>#N/A</v>
      </c>
      <c r="MA99" s="87" t="e">
        <f>IF(Berechnungen!MA$6="MMR",MMR!$O9,IF(Berechnungen!MA$6="MMR_Duo",MMR_Duo!$O9,NA()))</f>
        <v>#N/A</v>
      </c>
      <c r="MB99" s="87" t="e">
        <f>IF(Berechnungen!MB$6="MMR",MMR!$O9,IF(Berechnungen!MB$6="MMR_Duo",MMR_Duo!$O9,NA()))</f>
        <v>#N/A</v>
      </c>
      <c r="MC99" s="87" t="e">
        <f>IF(Berechnungen!MC$6="MMR",MMR!$O9,IF(Berechnungen!MC$6="MMR_Duo",MMR_Duo!$O9,NA()))</f>
        <v>#N/A</v>
      </c>
      <c r="MD99" s="87" t="e">
        <f>IF(Berechnungen!MD$6="MMR",MMR!$O9,IF(Berechnungen!MD$6="MMR_Duo",MMR_Duo!$O9,NA()))</f>
        <v>#N/A</v>
      </c>
      <c r="ME99" s="87" t="e">
        <f>IF(Berechnungen!ME$6="MMR",MMR!$O9,IF(Berechnungen!ME$6="MMR_Duo",MMR_Duo!$O9,NA()))</f>
        <v>#N/A</v>
      </c>
      <c r="MF99" s="87" t="e">
        <f>IF(Berechnungen!MF$6="MMR",MMR!$O9,IF(Berechnungen!MF$6="MMR_Duo",MMR_Duo!$O9,NA()))</f>
        <v>#N/A</v>
      </c>
      <c r="MG99" s="87" t="e">
        <f>IF(Berechnungen!MG$6="MMR",MMR!$O9,IF(Berechnungen!MG$6="MMR_Duo",MMR_Duo!$O9,NA()))</f>
        <v>#N/A</v>
      </c>
      <c r="MH99" s="87" t="e">
        <f>IF(Berechnungen!MH$6="MMR",MMR!$O9,IF(Berechnungen!MH$6="MMR_Duo",MMR_Duo!$O9,NA()))</f>
        <v>#N/A</v>
      </c>
      <c r="MI99" s="87" t="e">
        <f>IF(Berechnungen!MI$6="MMR",MMR!$O9,IF(Berechnungen!MI$6="MMR_Duo",MMR_Duo!$O9,NA()))</f>
        <v>#N/A</v>
      </c>
      <c r="MJ99" s="87" t="e">
        <f>IF(Berechnungen!MJ$6="MMR",MMR!$O9,IF(Berechnungen!MJ$6="MMR_Duo",MMR_Duo!$O9,NA()))</f>
        <v>#N/A</v>
      </c>
      <c r="MK99" s="87" t="e">
        <f>IF(Berechnungen!MK$6="MMR",MMR!$O9,IF(Berechnungen!MK$6="MMR_Duo",MMR_Duo!$O9,NA()))</f>
        <v>#N/A</v>
      </c>
      <c r="ML99" s="87" t="e">
        <f>IF(Berechnungen!ML$6="MMR",MMR!$O9,IF(Berechnungen!ML$6="MMR_Duo",MMR_Duo!$O9,NA()))</f>
        <v>#N/A</v>
      </c>
      <c r="MM99" s="87" t="e">
        <f>IF(Berechnungen!MM$6="MMR",MMR!$O9,IF(Berechnungen!MM$6="MMR_Duo",MMR_Duo!$O9,NA()))</f>
        <v>#N/A</v>
      </c>
      <c r="MN99" s="87" t="e">
        <f>IF(Berechnungen!MN$6="MMR",MMR!$O9,IF(Berechnungen!MN$6="MMR_Duo",MMR_Duo!$O9,NA()))</f>
        <v>#N/A</v>
      </c>
      <c r="MO99" s="87" t="e">
        <f>IF(Berechnungen!MO$6="MMR",MMR!$O9,IF(Berechnungen!MO$6="MMR_Duo",MMR_Duo!$O9,NA()))</f>
        <v>#N/A</v>
      </c>
      <c r="MP99" s="87" t="e">
        <f>IF(Berechnungen!MP$6="MMR",MMR!$O9,IF(Berechnungen!MP$6="MMR_Duo",MMR_Duo!$O9,NA()))</f>
        <v>#N/A</v>
      </c>
      <c r="MQ99" s="87" t="e">
        <f>IF(Berechnungen!MQ$6="MMR",MMR!$O9,IF(Berechnungen!MQ$6="MMR_Duo",MMR_Duo!$O9,NA()))</f>
        <v>#N/A</v>
      </c>
      <c r="MR99" s="87" t="e">
        <f>IF(Berechnungen!MR$6="MMR",MMR!$O9,IF(Berechnungen!MR$6="MMR_Duo",MMR_Duo!$O9,NA()))</f>
        <v>#N/A</v>
      </c>
      <c r="MS99" s="87" t="e">
        <f>IF(Berechnungen!MS$6="MMR",MMR!$O9,IF(Berechnungen!MS$6="MMR_Duo",MMR_Duo!$O9,NA()))</f>
        <v>#N/A</v>
      </c>
      <c r="MT99" s="87" t="e">
        <f>IF(Berechnungen!MT$6="MMR",MMR!$O9,IF(Berechnungen!MT$6="MMR_Duo",MMR_Duo!$O9,NA()))</f>
        <v>#N/A</v>
      </c>
      <c r="MU99" s="87" t="e">
        <f>IF(Berechnungen!MU$6="MMR",MMR!$O9,IF(Berechnungen!MU$6="MMR_Duo",MMR_Duo!$O9,NA()))</f>
        <v>#N/A</v>
      </c>
      <c r="MV99" s="87" t="e">
        <f>IF(Berechnungen!MV$6="MMR",MMR!$O9,IF(Berechnungen!MV$6="MMR_Duo",MMR_Duo!$O9,NA()))</f>
        <v>#N/A</v>
      </c>
      <c r="MW99" s="87" t="e">
        <f>IF(Berechnungen!MW$6="MMR",MMR!$O9,IF(Berechnungen!MW$6="MMR_Duo",MMR_Duo!$O9,NA()))</f>
        <v>#N/A</v>
      </c>
      <c r="MX99" s="87" t="e">
        <f>IF(Berechnungen!MX$6="MMR",MMR!$O9,IF(Berechnungen!MX$6="MMR_Duo",MMR_Duo!$O9,NA()))</f>
        <v>#N/A</v>
      </c>
      <c r="MY99" s="87" t="e">
        <f>IF(Berechnungen!MY$6="MMR",MMR!$O9,IF(Berechnungen!MY$6="MMR_Duo",MMR_Duo!$O9,NA()))</f>
        <v>#N/A</v>
      </c>
      <c r="MZ99" s="87" t="e">
        <f>IF(Berechnungen!MZ$6="MMR",MMR!$O9,IF(Berechnungen!MZ$6="MMR_Duo",MMR_Duo!$O9,NA()))</f>
        <v>#N/A</v>
      </c>
      <c r="NA99" s="87" t="e">
        <f>IF(Berechnungen!NA$6="MMR",MMR!$O9,IF(Berechnungen!NA$6="MMR_Duo",MMR_Duo!$O9,NA()))</f>
        <v>#N/A</v>
      </c>
      <c r="NB99" s="87" t="e">
        <f>IF(Berechnungen!NB$6="MMR",MMR!$O9,IF(Berechnungen!NB$6="MMR_Duo",MMR_Duo!$O9,NA()))</f>
        <v>#N/A</v>
      </c>
      <c r="NC99" s="87" t="e">
        <f>IF(Berechnungen!NC$6="MMR",MMR!$O9,IF(Berechnungen!NC$6="MMR_Duo",MMR_Duo!$O9,NA()))</f>
        <v>#N/A</v>
      </c>
      <c r="ND99" s="87" t="e">
        <f>IF(Berechnungen!ND$6="MMR",MMR!$O9,IF(Berechnungen!ND$6="MMR_Duo",MMR_Duo!$O9,NA()))</f>
        <v>#N/A</v>
      </c>
      <c r="NE99" s="87" t="e">
        <f>IF(Berechnungen!NE$6="MMR",MMR!$O9,IF(Berechnungen!NE$6="MMR_Duo",MMR_Duo!$O9,NA()))</f>
        <v>#N/A</v>
      </c>
      <c r="NF99" s="87" t="e">
        <f>IF(Berechnungen!NF$6="MMR",MMR!$O9,IF(Berechnungen!NF$6="MMR_Duo",MMR_Duo!$O9,NA()))</f>
        <v>#N/A</v>
      </c>
      <c r="NG99" s="87" t="e">
        <f>IF(Berechnungen!NG$6="MMR",MMR!$O9,IF(Berechnungen!NG$6="MMR_Duo",MMR_Duo!$O9,NA()))</f>
        <v>#N/A</v>
      </c>
      <c r="NH99" s="87" t="e">
        <f>IF(Berechnungen!NH$6="MMR",MMR!$O9,IF(Berechnungen!NH$6="MMR_Duo",MMR_Duo!$O9,NA()))</f>
        <v>#N/A</v>
      </c>
      <c r="NI99" s="87" t="e">
        <f>IF(Berechnungen!NI$6="MMR",MMR!$O9,IF(Berechnungen!NI$6="MMR_Duo",MMR_Duo!$O9,NA()))</f>
        <v>#N/A</v>
      </c>
      <c r="NJ99" s="87" t="e">
        <f>IF(Berechnungen!NJ$6="MMR",MMR!$O9,IF(Berechnungen!NJ$6="MMR_Duo",MMR_Duo!$O9,NA()))</f>
        <v>#N/A</v>
      </c>
      <c r="NK99" s="87" t="e">
        <f>IF(Berechnungen!NK$6="MMR",MMR!$O9,IF(Berechnungen!NK$6="MMR_Duo",MMR_Duo!$O9,NA()))</f>
        <v>#N/A</v>
      </c>
      <c r="NL99" s="87" t="e">
        <f>IF(Berechnungen!NL$6="MMR",MMR!$O9,IF(Berechnungen!NL$6="MMR_Duo",MMR_Duo!$O9,NA()))</f>
        <v>#N/A</v>
      </c>
      <c r="NM99" s="87" t="e">
        <f>IF(Berechnungen!NM$6="MMR",MMR!$O9,IF(Berechnungen!NM$6="MMR_Duo",MMR_Duo!$O9,NA()))</f>
        <v>#N/A</v>
      </c>
      <c r="NN99" s="87" t="e">
        <f>IF(Berechnungen!NN$6="MMR",MMR!$O9,IF(Berechnungen!NN$6="MMR_Duo",MMR_Duo!$O9,NA()))</f>
        <v>#N/A</v>
      </c>
      <c r="NO99" s="87" t="e">
        <f>IF(Berechnungen!NO$6="MMR",MMR!$O9,IF(Berechnungen!NO$6="MMR_Duo",MMR_Duo!$O9,NA()))</f>
        <v>#N/A</v>
      </c>
      <c r="NP99" s="87" t="e">
        <f>IF(Berechnungen!NP$6="MMR",MMR!$O9,IF(Berechnungen!NP$6="MMR_Duo",MMR_Duo!$O9,NA()))</f>
        <v>#N/A</v>
      </c>
      <c r="NQ99" s="87" t="e">
        <f>IF(Berechnungen!NQ$6="MMR",MMR!$O9,IF(Berechnungen!NQ$6="MMR_Duo",MMR_Duo!$O9,NA()))</f>
        <v>#N/A</v>
      </c>
      <c r="NR99" s="87" t="e">
        <f>IF(Berechnungen!NR$6="MMR",MMR!$O9,IF(Berechnungen!NR$6="MMR_Duo",MMR_Duo!$O9,NA()))</f>
        <v>#N/A</v>
      </c>
      <c r="NS99" s="87" t="e">
        <f>IF(Berechnungen!NS$6="MMR",MMR!$O9,IF(Berechnungen!NS$6="MMR_Duo",MMR_Duo!$O9,NA()))</f>
        <v>#N/A</v>
      </c>
      <c r="NT99" s="87" t="e">
        <f>IF(Berechnungen!NT$6="MMR",MMR!$O9,IF(Berechnungen!NT$6="MMR_Duo",MMR_Duo!$O9,NA()))</f>
        <v>#N/A</v>
      </c>
      <c r="NU99" s="87" t="e">
        <f>IF(Berechnungen!NU$6="MMR",MMR!$O9,IF(Berechnungen!NU$6="MMR_Duo",MMR_Duo!$O9,NA()))</f>
        <v>#N/A</v>
      </c>
      <c r="NV99" s="87" t="e">
        <f>IF(Berechnungen!NV$6="MMR",MMR!$O9,IF(Berechnungen!NV$6="MMR_Duo",MMR_Duo!$O9,NA()))</f>
        <v>#N/A</v>
      </c>
      <c r="NW99" s="87" t="e">
        <f>IF(Berechnungen!NW$6="MMR",MMR!$O9,IF(Berechnungen!NW$6="MMR_Duo",MMR_Duo!$O9,NA()))</f>
        <v>#N/A</v>
      </c>
      <c r="NX99" s="87" t="e">
        <f>IF(Berechnungen!NX$6="MMR",MMR!$O9,IF(Berechnungen!NX$6="MMR_Duo",MMR_Duo!$O9,NA()))</f>
        <v>#N/A</v>
      </c>
      <c r="NY99" s="87" t="e">
        <f>IF(Berechnungen!NY$6="MMR",MMR!$O9,IF(Berechnungen!NY$6="MMR_Duo",MMR_Duo!$O9,NA()))</f>
        <v>#N/A</v>
      </c>
      <c r="NZ99" s="87" t="e">
        <f>IF(Berechnungen!NZ$6="MMR",MMR!$O9,IF(Berechnungen!NZ$6="MMR_Duo",MMR_Duo!$O9,NA()))</f>
        <v>#N/A</v>
      </c>
      <c r="OA99" s="87" t="e">
        <f>IF(Berechnungen!OA$6="MMR",MMR!$O9,IF(Berechnungen!OA$6="MMR_Duo",MMR_Duo!$O9,NA()))</f>
        <v>#N/A</v>
      </c>
      <c r="OB99" s="87" t="e">
        <f>IF(Berechnungen!OB$6="MMR",MMR!$O9,IF(Berechnungen!OB$6="MMR_Duo",MMR_Duo!$O9,NA()))</f>
        <v>#N/A</v>
      </c>
      <c r="OC99" s="87" t="e">
        <f>IF(Berechnungen!OC$6="MMR",MMR!$O9,IF(Berechnungen!OC$6="MMR_Duo",MMR_Duo!$O9,NA()))</f>
        <v>#N/A</v>
      </c>
      <c r="OD99" s="87" t="e">
        <f>IF(Berechnungen!OD$6="MMR",MMR!$O9,IF(Berechnungen!OD$6="MMR_Duo",MMR_Duo!$O9,NA()))</f>
        <v>#N/A</v>
      </c>
      <c r="OE99" s="87" t="e">
        <f>IF(Berechnungen!OE$6="MMR",MMR!$O9,IF(Berechnungen!OE$6="MMR_Duo",MMR_Duo!$O9,NA()))</f>
        <v>#N/A</v>
      </c>
      <c r="OF99" s="87" t="e">
        <f>IF(Berechnungen!OF$6="MMR",MMR!$O9,IF(Berechnungen!OF$6="MMR_Duo",MMR_Duo!$O9,NA()))</f>
        <v>#N/A</v>
      </c>
      <c r="OG99" s="87" t="e">
        <f>IF(Berechnungen!OG$6="MMR",MMR!$O9,IF(Berechnungen!OG$6="MMR_Duo",MMR_Duo!$O9,NA()))</f>
        <v>#N/A</v>
      </c>
      <c r="OH99" s="87" t="e">
        <f>IF(Berechnungen!OH$6="MMR",MMR!$O9,IF(Berechnungen!OH$6="MMR_Duo",MMR_Duo!$O9,NA()))</f>
        <v>#N/A</v>
      </c>
      <c r="OI99" s="87" t="e">
        <f>IF(Berechnungen!OI$6="MMR",MMR!$O9,IF(Berechnungen!OI$6="MMR_Duo",MMR_Duo!$O9,NA()))</f>
        <v>#N/A</v>
      </c>
      <c r="OJ99" s="87" t="e">
        <f>IF(Berechnungen!OJ$6="MMR",MMR!$O9,IF(Berechnungen!OJ$6="MMR_Duo",MMR_Duo!$O9,NA()))</f>
        <v>#N/A</v>
      </c>
      <c r="OK99" s="87" t="e">
        <f>IF(Berechnungen!OK$6="MMR",MMR!$O9,IF(Berechnungen!OK$6="MMR_Duo",MMR_Duo!$O9,NA()))</f>
        <v>#N/A</v>
      </c>
      <c r="OL99" s="87" t="e">
        <f>IF(Berechnungen!OL$6="MMR",MMR!$O9,IF(Berechnungen!OL$6="MMR_Duo",MMR_Duo!$O9,NA()))</f>
        <v>#N/A</v>
      </c>
      <c r="OM99" s="87" t="e">
        <f>IF(Berechnungen!OM$6="MMR",MMR!$O9,IF(Berechnungen!OM$6="MMR_Duo",MMR_Duo!$O9,NA()))</f>
        <v>#N/A</v>
      </c>
    </row>
    <row r="100" spans="2:403" x14ac:dyDescent="0.3">
      <c r="B100" s="84">
        <v>80</v>
      </c>
      <c r="C100" s="85" t="s">
        <v>308</v>
      </c>
      <c r="D100" s="87" t="e">
        <f>IF(Berechnungen!D$6="MMR",MMR!$O10,IF(Berechnungen!D$6="MMR_Duo",MMR_Duo!$O10,NA()))</f>
        <v>#N/A</v>
      </c>
      <c r="E100" s="87" t="e">
        <f>IF(Berechnungen!E$6="MMR",MMR!$O10,IF(Berechnungen!E$6="MMR_Duo",MMR_Duo!$O10,NA()))</f>
        <v>#N/A</v>
      </c>
      <c r="F100" s="87" t="e">
        <f>IF(Berechnungen!F$6="MMR",MMR!$O10,IF(Berechnungen!F$6="MMR_Duo",MMR_Duo!$O10,NA()))</f>
        <v>#N/A</v>
      </c>
      <c r="G100" s="87" t="e">
        <f>IF(Berechnungen!G$6="MMR",MMR!$O10,IF(Berechnungen!G$6="MMR_Duo",MMR_Duo!$O10,NA()))</f>
        <v>#N/A</v>
      </c>
      <c r="H100" s="87" t="e">
        <f>IF(Berechnungen!H$6="MMR",MMR!$O10,IF(Berechnungen!H$6="MMR_Duo",MMR_Duo!$O10,NA()))</f>
        <v>#N/A</v>
      </c>
      <c r="I100" s="87" t="e">
        <f>IF(Berechnungen!I$6="MMR",MMR!$O10,IF(Berechnungen!I$6="MMR_Duo",MMR_Duo!$O10,NA()))</f>
        <v>#N/A</v>
      </c>
      <c r="J100" s="87" t="e">
        <f>IF(Berechnungen!J$6="MMR",MMR!$O10,IF(Berechnungen!J$6="MMR_Duo",MMR_Duo!$O10,NA()))</f>
        <v>#N/A</v>
      </c>
      <c r="K100" s="87" t="e">
        <f>IF(Berechnungen!K$6="MMR",MMR!$O10,IF(Berechnungen!K$6="MMR_Duo",MMR_Duo!$O10,NA()))</f>
        <v>#N/A</v>
      </c>
      <c r="L100" s="87" t="e">
        <f>IF(Berechnungen!L$6="MMR",MMR!$O10,IF(Berechnungen!L$6="MMR_Duo",MMR_Duo!$O10,NA()))</f>
        <v>#N/A</v>
      </c>
      <c r="M100" s="87" t="e">
        <f>IF(Berechnungen!M$6="MMR",MMR!$O10,IF(Berechnungen!M$6="MMR_Duo",MMR_Duo!$O10,NA()))</f>
        <v>#N/A</v>
      </c>
      <c r="N100" s="87" t="e">
        <f>IF(Berechnungen!N$6="MMR",MMR!$O10,IF(Berechnungen!N$6="MMR_Duo",MMR_Duo!$O10,NA()))</f>
        <v>#N/A</v>
      </c>
      <c r="O100" s="87" t="e">
        <f>IF(Berechnungen!O$6="MMR",MMR!$O10,IF(Berechnungen!O$6="MMR_Duo",MMR_Duo!$O10,NA()))</f>
        <v>#N/A</v>
      </c>
      <c r="P100" s="87" t="e">
        <f>IF(Berechnungen!P$6="MMR",MMR!$O10,IF(Berechnungen!P$6="MMR_Duo",MMR_Duo!$O10,NA()))</f>
        <v>#N/A</v>
      </c>
      <c r="Q100" s="87" t="e">
        <f>IF(Berechnungen!Q$6="MMR",MMR!$O10,IF(Berechnungen!Q$6="MMR_Duo",MMR_Duo!$O10,NA()))</f>
        <v>#N/A</v>
      </c>
      <c r="R100" s="87" t="e">
        <f>IF(Berechnungen!R$6="MMR",MMR!$O10,IF(Berechnungen!R$6="MMR_Duo",MMR_Duo!$O10,NA()))</f>
        <v>#N/A</v>
      </c>
      <c r="S100" s="87" t="e">
        <f>IF(Berechnungen!S$6="MMR",MMR!$O10,IF(Berechnungen!S$6="MMR_Duo",MMR_Duo!$O10,NA()))</f>
        <v>#N/A</v>
      </c>
      <c r="T100" s="87" t="e">
        <f>IF(Berechnungen!T$6="MMR",MMR!$O10,IF(Berechnungen!T$6="MMR_Duo",MMR_Duo!$O10,NA()))</f>
        <v>#N/A</v>
      </c>
      <c r="U100" s="87" t="e">
        <f>IF(Berechnungen!U$6="MMR",MMR!$O10,IF(Berechnungen!U$6="MMR_Duo",MMR_Duo!$O10,NA()))</f>
        <v>#N/A</v>
      </c>
      <c r="V100" s="87" t="e">
        <f>IF(Berechnungen!V$6="MMR",MMR!$O10,IF(Berechnungen!V$6="MMR_Duo",MMR_Duo!$O10,NA()))</f>
        <v>#N/A</v>
      </c>
      <c r="W100" s="87" t="e">
        <f>IF(Berechnungen!W$6="MMR",MMR!$O10,IF(Berechnungen!W$6="MMR_Duo",MMR_Duo!$O10,NA()))</f>
        <v>#N/A</v>
      </c>
      <c r="X100" s="87" t="e">
        <f>IF(Berechnungen!X$6="MMR",MMR!$O10,IF(Berechnungen!X$6="MMR_Duo",MMR_Duo!$O10,NA()))</f>
        <v>#N/A</v>
      </c>
      <c r="Y100" s="87" t="e">
        <f>IF(Berechnungen!Y$6="MMR",MMR!$O10,IF(Berechnungen!Y$6="MMR_Duo",MMR_Duo!$O10,NA()))</f>
        <v>#N/A</v>
      </c>
      <c r="Z100" s="87" t="e">
        <f>IF(Berechnungen!Z$6="MMR",MMR!$O10,IF(Berechnungen!Z$6="MMR_Duo",MMR_Duo!$O10,NA()))</f>
        <v>#N/A</v>
      </c>
      <c r="AA100" s="87" t="e">
        <f>IF(Berechnungen!AA$6="MMR",MMR!$O10,IF(Berechnungen!AA$6="MMR_Duo",MMR_Duo!$O10,NA()))</f>
        <v>#N/A</v>
      </c>
      <c r="AB100" s="87" t="e">
        <f>IF(Berechnungen!AB$6="MMR",MMR!$O10,IF(Berechnungen!AB$6="MMR_Duo",MMR_Duo!$O10,NA()))</f>
        <v>#N/A</v>
      </c>
      <c r="AC100" s="87" t="e">
        <f>IF(Berechnungen!AC$6="MMR",MMR!$O10,IF(Berechnungen!AC$6="MMR_Duo",MMR_Duo!$O10,NA()))</f>
        <v>#N/A</v>
      </c>
      <c r="AD100" s="87" t="e">
        <f>IF(Berechnungen!AD$6="MMR",MMR!$O10,IF(Berechnungen!AD$6="MMR_Duo",MMR_Duo!$O10,NA()))</f>
        <v>#N/A</v>
      </c>
      <c r="AE100" s="87" t="e">
        <f>IF(Berechnungen!AE$6="MMR",MMR!$O10,IF(Berechnungen!AE$6="MMR_Duo",MMR_Duo!$O10,NA()))</f>
        <v>#N/A</v>
      </c>
      <c r="AF100" s="87" t="e">
        <f>IF(Berechnungen!AF$6="MMR",MMR!$O10,IF(Berechnungen!AF$6="MMR_Duo",MMR_Duo!$O10,NA()))</f>
        <v>#N/A</v>
      </c>
      <c r="AG100" s="87" t="e">
        <f>IF(Berechnungen!AG$6="MMR",MMR!$O10,IF(Berechnungen!AG$6="MMR_Duo",MMR_Duo!$O10,NA()))</f>
        <v>#N/A</v>
      </c>
      <c r="AH100" s="87" t="e">
        <f>IF(Berechnungen!AH$6="MMR",MMR!$O10,IF(Berechnungen!AH$6="MMR_Duo",MMR_Duo!$O10,NA()))</f>
        <v>#N/A</v>
      </c>
      <c r="AI100" s="87" t="e">
        <f>IF(Berechnungen!AI$6="MMR",MMR!$O10,IF(Berechnungen!AI$6="MMR_Duo",MMR_Duo!$O10,NA()))</f>
        <v>#N/A</v>
      </c>
      <c r="AJ100" s="87" t="e">
        <f>IF(Berechnungen!AJ$6="MMR",MMR!$O10,IF(Berechnungen!AJ$6="MMR_Duo",MMR_Duo!$O10,NA()))</f>
        <v>#N/A</v>
      </c>
      <c r="AK100" s="87" t="e">
        <f>IF(Berechnungen!AK$6="MMR",MMR!$O10,IF(Berechnungen!AK$6="MMR_Duo",MMR_Duo!$O10,NA()))</f>
        <v>#N/A</v>
      </c>
      <c r="AL100" s="87" t="e">
        <f>IF(Berechnungen!AL$6="MMR",MMR!$O10,IF(Berechnungen!AL$6="MMR_Duo",MMR_Duo!$O10,NA()))</f>
        <v>#N/A</v>
      </c>
      <c r="AM100" s="87" t="e">
        <f>IF(Berechnungen!AM$6="MMR",MMR!$O10,IF(Berechnungen!AM$6="MMR_Duo",MMR_Duo!$O10,NA()))</f>
        <v>#N/A</v>
      </c>
      <c r="AN100" s="87" t="e">
        <f>IF(Berechnungen!AN$6="MMR",MMR!$O10,IF(Berechnungen!AN$6="MMR_Duo",MMR_Duo!$O10,NA()))</f>
        <v>#N/A</v>
      </c>
      <c r="AO100" s="87" t="e">
        <f>IF(Berechnungen!AO$6="MMR",MMR!$O10,IF(Berechnungen!AO$6="MMR_Duo",MMR_Duo!$O10,NA()))</f>
        <v>#N/A</v>
      </c>
      <c r="AP100" s="87" t="e">
        <f>IF(Berechnungen!AP$6="MMR",MMR!$O10,IF(Berechnungen!AP$6="MMR_Duo",MMR_Duo!$O10,NA()))</f>
        <v>#N/A</v>
      </c>
      <c r="AQ100" s="87" t="e">
        <f>IF(Berechnungen!AQ$6="MMR",MMR!$O10,IF(Berechnungen!AQ$6="MMR_Duo",MMR_Duo!$O10,NA()))</f>
        <v>#N/A</v>
      </c>
      <c r="AR100" s="87" t="e">
        <f>IF(Berechnungen!AR$6="MMR",MMR!$O10,IF(Berechnungen!AR$6="MMR_Duo",MMR_Duo!$O10,NA()))</f>
        <v>#N/A</v>
      </c>
      <c r="AS100" s="87" t="e">
        <f>IF(Berechnungen!AS$6="MMR",MMR!$O10,IF(Berechnungen!AS$6="MMR_Duo",MMR_Duo!$O10,NA()))</f>
        <v>#N/A</v>
      </c>
      <c r="AT100" s="87" t="e">
        <f>IF(Berechnungen!AT$6="MMR",MMR!$O10,IF(Berechnungen!AT$6="MMR_Duo",MMR_Duo!$O10,NA()))</f>
        <v>#N/A</v>
      </c>
      <c r="AU100" s="87" t="e">
        <f>IF(Berechnungen!AU$6="MMR",MMR!$O10,IF(Berechnungen!AU$6="MMR_Duo",MMR_Duo!$O10,NA()))</f>
        <v>#N/A</v>
      </c>
      <c r="AV100" s="87" t="e">
        <f>IF(Berechnungen!AV$6="MMR",MMR!$O10,IF(Berechnungen!AV$6="MMR_Duo",MMR_Duo!$O10,NA()))</f>
        <v>#N/A</v>
      </c>
      <c r="AW100" s="87" t="e">
        <f>IF(Berechnungen!AW$6="MMR",MMR!$O10,IF(Berechnungen!AW$6="MMR_Duo",MMR_Duo!$O10,NA()))</f>
        <v>#N/A</v>
      </c>
      <c r="AX100" s="87" t="e">
        <f>IF(Berechnungen!AX$6="MMR",MMR!$O10,IF(Berechnungen!AX$6="MMR_Duo",MMR_Duo!$O10,NA()))</f>
        <v>#N/A</v>
      </c>
      <c r="AY100" s="87" t="e">
        <f>IF(Berechnungen!AY$6="MMR",MMR!$O10,IF(Berechnungen!AY$6="MMR_Duo",MMR_Duo!$O10,NA()))</f>
        <v>#N/A</v>
      </c>
      <c r="AZ100" s="87" t="e">
        <f>IF(Berechnungen!AZ$6="MMR",MMR!$O10,IF(Berechnungen!AZ$6="MMR_Duo",MMR_Duo!$O10,NA()))</f>
        <v>#N/A</v>
      </c>
      <c r="BA100" s="87" t="e">
        <f>IF(Berechnungen!BA$6="MMR",MMR!$O10,IF(Berechnungen!BA$6="MMR_Duo",MMR_Duo!$O10,NA()))</f>
        <v>#N/A</v>
      </c>
      <c r="BB100" s="87" t="e">
        <f>IF(Berechnungen!BB$6="MMR",MMR!$O10,IF(Berechnungen!BB$6="MMR_Duo",MMR_Duo!$O10,NA()))</f>
        <v>#N/A</v>
      </c>
      <c r="BC100" s="87" t="e">
        <f>IF(Berechnungen!BC$6="MMR",MMR!$O10,IF(Berechnungen!BC$6="MMR_Duo",MMR_Duo!$O10,NA()))</f>
        <v>#N/A</v>
      </c>
      <c r="BD100" s="87" t="e">
        <f>IF(Berechnungen!BD$6="MMR",MMR!$O10,IF(Berechnungen!BD$6="MMR_Duo",MMR_Duo!$O10,NA()))</f>
        <v>#N/A</v>
      </c>
      <c r="BE100" s="87" t="e">
        <f>IF(Berechnungen!BE$6="MMR",MMR!$O10,IF(Berechnungen!BE$6="MMR_Duo",MMR_Duo!$O10,NA()))</f>
        <v>#N/A</v>
      </c>
      <c r="BF100" s="87" t="e">
        <f>IF(Berechnungen!BF$6="MMR",MMR!$O10,IF(Berechnungen!BF$6="MMR_Duo",MMR_Duo!$O10,NA()))</f>
        <v>#N/A</v>
      </c>
      <c r="BG100" s="87" t="e">
        <f>IF(Berechnungen!BG$6="MMR",MMR!$O10,IF(Berechnungen!BG$6="MMR_Duo",MMR_Duo!$O10,NA()))</f>
        <v>#N/A</v>
      </c>
      <c r="BH100" s="87" t="e">
        <f>IF(Berechnungen!BH$6="MMR",MMR!$O10,IF(Berechnungen!BH$6="MMR_Duo",MMR_Duo!$O10,NA()))</f>
        <v>#N/A</v>
      </c>
      <c r="BI100" s="87" t="e">
        <f>IF(Berechnungen!BI$6="MMR",MMR!$O10,IF(Berechnungen!BI$6="MMR_Duo",MMR_Duo!$O10,NA()))</f>
        <v>#N/A</v>
      </c>
      <c r="BJ100" s="87" t="e">
        <f>IF(Berechnungen!BJ$6="MMR",MMR!$O10,IF(Berechnungen!BJ$6="MMR_Duo",MMR_Duo!$O10,NA()))</f>
        <v>#N/A</v>
      </c>
      <c r="BK100" s="87" t="e">
        <f>IF(Berechnungen!BK$6="MMR",MMR!$O10,IF(Berechnungen!BK$6="MMR_Duo",MMR_Duo!$O10,NA()))</f>
        <v>#N/A</v>
      </c>
      <c r="BL100" s="87" t="e">
        <f>IF(Berechnungen!BL$6="MMR",MMR!$O10,IF(Berechnungen!BL$6="MMR_Duo",MMR_Duo!$O10,NA()))</f>
        <v>#N/A</v>
      </c>
      <c r="BM100" s="87" t="e">
        <f>IF(Berechnungen!BM$6="MMR",MMR!$O10,IF(Berechnungen!BM$6="MMR_Duo",MMR_Duo!$O10,NA()))</f>
        <v>#N/A</v>
      </c>
      <c r="BN100" s="87" t="e">
        <f>IF(Berechnungen!BN$6="MMR",MMR!$O10,IF(Berechnungen!BN$6="MMR_Duo",MMR_Duo!$O10,NA()))</f>
        <v>#N/A</v>
      </c>
      <c r="BO100" s="87" t="e">
        <f>IF(Berechnungen!BO$6="MMR",MMR!$O10,IF(Berechnungen!BO$6="MMR_Duo",MMR_Duo!$O10,NA()))</f>
        <v>#N/A</v>
      </c>
      <c r="BP100" s="87" t="e">
        <f>IF(Berechnungen!BP$6="MMR",MMR!$O10,IF(Berechnungen!BP$6="MMR_Duo",MMR_Duo!$O10,NA()))</f>
        <v>#N/A</v>
      </c>
      <c r="BQ100" s="87" t="e">
        <f>IF(Berechnungen!BQ$6="MMR",MMR!$O10,IF(Berechnungen!BQ$6="MMR_Duo",MMR_Duo!$O10,NA()))</f>
        <v>#N/A</v>
      </c>
      <c r="BR100" s="87" t="e">
        <f>IF(Berechnungen!BR$6="MMR",MMR!$O10,IF(Berechnungen!BR$6="MMR_Duo",MMR_Duo!$O10,NA()))</f>
        <v>#N/A</v>
      </c>
      <c r="BS100" s="87" t="e">
        <f>IF(Berechnungen!BS$6="MMR",MMR!$O10,IF(Berechnungen!BS$6="MMR_Duo",MMR_Duo!$O10,NA()))</f>
        <v>#N/A</v>
      </c>
      <c r="BT100" s="87" t="e">
        <f>IF(Berechnungen!BT$6="MMR",MMR!$O10,IF(Berechnungen!BT$6="MMR_Duo",MMR_Duo!$O10,NA()))</f>
        <v>#N/A</v>
      </c>
      <c r="BU100" s="87" t="e">
        <f>IF(Berechnungen!BU$6="MMR",MMR!$O10,IF(Berechnungen!BU$6="MMR_Duo",MMR_Duo!$O10,NA()))</f>
        <v>#N/A</v>
      </c>
      <c r="BV100" s="87" t="e">
        <f>IF(Berechnungen!BV$6="MMR",MMR!$O10,IF(Berechnungen!BV$6="MMR_Duo",MMR_Duo!$O10,NA()))</f>
        <v>#N/A</v>
      </c>
      <c r="BW100" s="87" t="e">
        <f>IF(Berechnungen!BW$6="MMR",MMR!$O10,IF(Berechnungen!BW$6="MMR_Duo",MMR_Duo!$O10,NA()))</f>
        <v>#N/A</v>
      </c>
      <c r="BX100" s="87" t="e">
        <f>IF(Berechnungen!BX$6="MMR",MMR!$O10,IF(Berechnungen!BX$6="MMR_Duo",MMR_Duo!$O10,NA()))</f>
        <v>#N/A</v>
      </c>
      <c r="BY100" s="87" t="e">
        <f>IF(Berechnungen!BY$6="MMR",MMR!$O10,IF(Berechnungen!BY$6="MMR_Duo",MMR_Duo!$O10,NA()))</f>
        <v>#N/A</v>
      </c>
      <c r="BZ100" s="87" t="e">
        <f>IF(Berechnungen!BZ$6="MMR",MMR!$O10,IF(Berechnungen!BZ$6="MMR_Duo",MMR_Duo!$O10,NA()))</f>
        <v>#N/A</v>
      </c>
      <c r="CA100" s="87" t="e">
        <f>IF(Berechnungen!CA$6="MMR",MMR!$O10,IF(Berechnungen!CA$6="MMR_Duo",MMR_Duo!$O10,NA()))</f>
        <v>#N/A</v>
      </c>
      <c r="CB100" s="87" t="e">
        <f>IF(Berechnungen!CB$6="MMR",MMR!$O10,IF(Berechnungen!CB$6="MMR_Duo",MMR_Duo!$O10,NA()))</f>
        <v>#N/A</v>
      </c>
      <c r="CC100" s="87" t="e">
        <f>IF(Berechnungen!CC$6="MMR",MMR!$O10,IF(Berechnungen!CC$6="MMR_Duo",MMR_Duo!$O10,NA()))</f>
        <v>#N/A</v>
      </c>
      <c r="CD100" s="87" t="e">
        <f>IF(Berechnungen!CD$6="MMR",MMR!$O10,IF(Berechnungen!CD$6="MMR_Duo",MMR_Duo!$O10,NA()))</f>
        <v>#N/A</v>
      </c>
      <c r="CE100" s="87" t="e">
        <f>IF(Berechnungen!CE$6="MMR",MMR!$O10,IF(Berechnungen!CE$6="MMR_Duo",MMR_Duo!$O10,NA()))</f>
        <v>#N/A</v>
      </c>
      <c r="CF100" s="87" t="e">
        <f>IF(Berechnungen!CF$6="MMR",MMR!$O10,IF(Berechnungen!CF$6="MMR_Duo",MMR_Duo!$O10,NA()))</f>
        <v>#N/A</v>
      </c>
      <c r="CG100" s="87" t="e">
        <f>IF(Berechnungen!CG$6="MMR",MMR!$O10,IF(Berechnungen!CG$6="MMR_Duo",MMR_Duo!$O10,NA()))</f>
        <v>#N/A</v>
      </c>
      <c r="CH100" s="87" t="e">
        <f>IF(Berechnungen!CH$6="MMR",MMR!$O10,IF(Berechnungen!CH$6="MMR_Duo",MMR_Duo!$O10,NA()))</f>
        <v>#N/A</v>
      </c>
      <c r="CI100" s="87" t="e">
        <f>IF(Berechnungen!CI$6="MMR",MMR!$O10,IF(Berechnungen!CI$6="MMR_Duo",MMR_Duo!$O10,NA()))</f>
        <v>#N/A</v>
      </c>
      <c r="CJ100" s="87" t="e">
        <f>IF(Berechnungen!CJ$6="MMR",MMR!$O10,IF(Berechnungen!CJ$6="MMR_Duo",MMR_Duo!$O10,NA()))</f>
        <v>#N/A</v>
      </c>
      <c r="CK100" s="87" t="e">
        <f>IF(Berechnungen!CK$6="MMR",MMR!$O10,IF(Berechnungen!CK$6="MMR_Duo",MMR_Duo!$O10,NA()))</f>
        <v>#N/A</v>
      </c>
      <c r="CL100" s="87" t="e">
        <f>IF(Berechnungen!CL$6="MMR",MMR!$O10,IF(Berechnungen!CL$6="MMR_Duo",MMR_Duo!$O10,NA()))</f>
        <v>#N/A</v>
      </c>
      <c r="CM100" s="87" t="e">
        <f>IF(Berechnungen!CM$6="MMR",MMR!$O10,IF(Berechnungen!CM$6="MMR_Duo",MMR_Duo!$O10,NA()))</f>
        <v>#N/A</v>
      </c>
      <c r="CN100" s="87" t="e">
        <f>IF(Berechnungen!CN$6="MMR",MMR!$O10,IF(Berechnungen!CN$6="MMR_Duo",MMR_Duo!$O10,NA()))</f>
        <v>#N/A</v>
      </c>
      <c r="CO100" s="87" t="e">
        <f>IF(Berechnungen!CO$6="MMR",MMR!$O10,IF(Berechnungen!CO$6="MMR_Duo",MMR_Duo!$O10,NA()))</f>
        <v>#N/A</v>
      </c>
      <c r="CP100" s="87" t="e">
        <f>IF(Berechnungen!CP$6="MMR",MMR!$O10,IF(Berechnungen!CP$6="MMR_Duo",MMR_Duo!$O10,NA()))</f>
        <v>#N/A</v>
      </c>
      <c r="CQ100" s="87" t="e">
        <f>IF(Berechnungen!CQ$6="MMR",MMR!$O10,IF(Berechnungen!CQ$6="MMR_Duo",MMR_Duo!$O10,NA()))</f>
        <v>#N/A</v>
      </c>
      <c r="CR100" s="87" t="e">
        <f>IF(Berechnungen!CR$6="MMR",MMR!$O10,IF(Berechnungen!CR$6="MMR_Duo",MMR_Duo!$O10,NA()))</f>
        <v>#N/A</v>
      </c>
      <c r="CS100" s="87" t="e">
        <f>IF(Berechnungen!CS$6="MMR",MMR!$O10,IF(Berechnungen!CS$6="MMR_Duo",MMR_Duo!$O10,NA()))</f>
        <v>#N/A</v>
      </c>
      <c r="CT100" s="87" t="e">
        <f>IF(Berechnungen!CT$6="MMR",MMR!$O10,IF(Berechnungen!CT$6="MMR_Duo",MMR_Duo!$O10,NA()))</f>
        <v>#N/A</v>
      </c>
      <c r="CU100" s="87" t="e">
        <f>IF(Berechnungen!CU$6="MMR",MMR!$O10,IF(Berechnungen!CU$6="MMR_Duo",MMR_Duo!$O10,NA()))</f>
        <v>#N/A</v>
      </c>
      <c r="CV100" s="87" t="e">
        <f>IF(Berechnungen!CV$6="MMR",MMR!$O10,IF(Berechnungen!CV$6="MMR_Duo",MMR_Duo!$O10,NA()))</f>
        <v>#N/A</v>
      </c>
      <c r="CW100" s="87" t="e">
        <f>IF(Berechnungen!CW$6="MMR",MMR!$O10,IF(Berechnungen!CW$6="MMR_Duo",MMR_Duo!$O10,NA()))</f>
        <v>#N/A</v>
      </c>
      <c r="CX100" s="87" t="e">
        <f>IF(Berechnungen!CX$6="MMR",MMR!$O10,IF(Berechnungen!CX$6="MMR_Duo",MMR_Duo!$O10,NA()))</f>
        <v>#N/A</v>
      </c>
      <c r="CY100" s="87" t="e">
        <f>IF(Berechnungen!CY$6="MMR",MMR!$O10,IF(Berechnungen!CY$6="MMR_Duo",MMR_Duo!$O10,NA()))</f>
        <v>#N/A</v>
      </c>
      <c r="CZ100" s="87" t="e">
        <f>IF(Berechnungen!CZ$6="MMR",MMR!$O10,IF(Berechnungen!CZ$6="MMR_Duo",MMR_Duo!$O10,NA()))</f>
        <v>#N/A</v>
      </c>
      <c r="DA100" s="87" t="e">
        <f>IF(Berechnungen!DA$6="MMR",MMR!$O10,IF(Berechnungen!DA$6="MMR_Duo",MMR_Duo!$O10,NA()))</f>
        <v>#N/A</v>
      </c>
      <c r="DB100" s="87" t="e">
        <f>IF(Berechnungen!DB$6="MMR",MMR!$O10,IF(Berechnungen!DB$6="MMR_Duo",MMR_Duo!$O10,NA()))</f>
        <v>#N/A</v>
      </c>
      <c r="DC100" s="87" t="e">
        <f>IF(Berechnungen!DC$6="MMR",MMR!$O10,IF(Berechnungen!DC$6="MMR_Duo",MMR_Duo!$O10,NA()))</f>
        <v>#N/A</v>
      </c>
      <c r="DD100" s="87" t="e">
        <f>IF(Berechnungen!DD$6="MMR",MMR!$O10,IF(Berechnungen!DD$6="MMR_Duo",MMR_Duo!$O10,NA()))</f>
        <v>#N/A</v>
      </c>
      <c r="DE100" s="87" t="e">
        <f>IF(Berechnungen!DE$6="MMR",MMR!$O10,IF(Berechnungen!DE$6="MMR_Duo",MMR_Duo!$O10,NA()))</f>
        <v>#N/A</v>
      </c>
      <c r="DF100" s="87" t="e">
        <f>IF(Berechnungen!DF$6="MMR",MMR!$O10,IF(Berechnungen!DF$6="MMR_Duo",MMR_Duo!$O10,NA()))</f>
        <v>#N/A</v>
      </c>
      <c r="DG100" s="87" t="e">
        <f>IF(Berechnungen!DG$6="MMR",MMR!$O10,IF(Berechnungen!DG$6="MMR_Duo",MMR_Duo!$O10,NA()))</f>
        <v>#N/A</v>
      </c>
      <c r="DH100" s="87" t="e">
        <f>IF(Berechnungen!DH$6="MMR",MMR!$O10,IF(Berechnungen!DH$6="MMR_Duo",MMR_Duo!$O10,NA()))</f>
        <v>#N/A</v>
      </c>
      <c r="DI100" s="87" t="e">
        <f>IF(Berechnungen!DI$6="MMR",MMR!$O10,IF(Berechnungen!DI$6="MMR_Duo",MMR_Duo!$O10,NA()))</f>
        <v>#N/A</v>
      </c>
      <c r="DJ100" s="87" t="e">
        <f>IF(Berechnungen!DJ$6="MMR",MMR!$O10,IF(Berechnungen!DJ$6="MMR_Duo",MMR_Duo!$O10,NA()))</f>
        <v>#N/A</v>
      </c>
      <c r="DK100" s="87" t="e">
        <f>IF(Berechnungen!DK$6="MMR",MMR!$O10,IF(Berechnungen!DK$6="MMR_Duo",MMR_Duo!$O10,NA()))</f>
        <v>#N/A</v>
      </c>
      <c r="DL100" s="87" t="e">
        <f>IF(Berechnungen!DL$6="MMR",MMR!$O10,IF(Berechnungen!DL$6="MMR_Duo",MMR_Duo!$O10,NA()))</f>
        <v>#N/A</v>
      </c>
      <c r="DM100" s="87" t="e">
        <f>IF(Berechnungen!DM$6="MMR",MMR!$O10,IF(Berechnungen!DM$6="MMR_Duo",MMR_Duo!$O10,NA()))</f>
        <v>#N/A</v>
      </c>
      <c r="DN100" s="87" t="e">
        <f>IF(Berechnungen!DN$6="MMR",MMR!$O10,IF(Berechnungen!DN$6="MMR_Duo",MMR_Duo!$O10,NA()))</f>
        <v>#N/A</v>
      </c>
      <c r="DO100" s="87" t="e">
        <f>IF(Berechnungen!DO$6="MMR",MMR!$O10,IF(Berechnungen!DO$6="MMR_Duo",MMR_Duo!$O10,NA()))</f>
        <v>#N/A</v>
      </c>
      <c r="DP100" s="87" t="e">
        <f>IF(Berechnungen!DP$6="MMR",MMR!$O10,IF(Berechnungen!DP$6="MMR_Duo",MMR_Duo!$O10,NA()))</f>
        <v>#N/A</v>
      </c>
      <c r="DQ100" s="87" t="e">
        <f>IF(Berechnungen!DQ$6="MMR",MMR!$O10,IF(Berechnungen!DQ$6="MMR_Duo",MMR_Duo!$O10,NA()))</f>
        <v>#N/A</v>
      </c>
      <c r="DR100" s="87" t="e">
        <f>IF(Berechnungen!DR$6="MMR",MMR!$O10,IF(Berechnungen!DR$6="MMR_Duo",MMR_Duo!$O10,NA()))</f>
        <v>#N/A</v>
      </c>
      <c r="DS100" s="87" t="e">
        <f>IF(Berechnungen!DS$6="MMR",MMR!$O10,IF(Berechnungen!DS$6="MMR_Duo",MMR_Duo!$O10,NA()))</f>
        <v>#N/A</v>
      </c>
      <c r="DT100" s="87" t="e">
        <f>IF(Berechnungen!DT$6="MMR",MMR!$O10,IF(Berechnungen!DT$6="MMR_Duo",MMR_Duo!$O10,NA()))</f>
        <v>#N/A</v>
      </c>
      <c r="DU100" s="87" t="e">
        <f>IF(Berechnungen!DU$6="MMR",MMR!$O10,IF(Berechnungen!DU$6="MMR_Duo",MMR_Duo!$O10,NA()))</f>
        <v>#N/A</v>
      </c>
      <c r="DV100" s="87" t="e">
        <f>IF(Berechnungen!DV$6="MMR",MMR!$O10,IF(Berechnungen!DV$6="MMR_Duo",MMR_Duo!$O10,NA()))</f>
        <v>#N/A</v>
      </c>
      <c r="DW100" s="87" t="e">
        <f>IF(Berechnungen!DW$6="MMR",MMR!$O10,IF(Berechnungen!DW$6="MMR_Duo",MMR_Duo!$O10,NA()))</f>
        <v>#N/A</v>
      </c>
      <c r="DX100" s="87" t="e">
        <f>IF(Berechnungen!DX$6="MMR",MMR!$O10,IF(Berechnungen!DX$6="MMR_Duo",MMR_Duo!$O10,NA()))</f>
        <v>#N/A</v>
      </c>
      <c r="DY100" s="87" t="e">
        <f>IF(Berechnungen!DY$6="MMR",MMR!$O10,IF(Berechnungen!DY$6="MMR_Duo",MMR_Duo!$O10,NA()))</f>
        <v>#N/A</v>
      </c>
      <c r="DZ100" s="87" t="e">
        <f>IF(Berechnungen!DZ$6="MMR",MMR!$O10,IF(Berechnungen!DZ$6="MMR_Duo",MMR_Duo!$O10,NA()))</f>
        <v>#N/A</v>
      </c>
      <c r="EA100" s="87" t="e">
        <f>IF(Berechnungen!EA$6="MMR",MMR!$O10,IF(Berechnungen!EA$6="MMR_Duo",MMR_Duo!$O10,NA()))</f>
        <v>#N/A</v>
      </c>
      <c r="EB100" s="87" t="e">
        <f>IF(Berechnungen!EB$6="MMR",MMR!$O10,IF(Berechnungen!EB$6="MMR_Duo",MMR_Duo!$O10,NA()))</f>
        <v>#N/A</v>
      </c>
      <c r="EC100" s="87" t="e">
        <f>IF(Berechnungen!EC$6="MMR",MMR!$O10,IF(Berechnungen!EC$6="MMR_Duo",MMR_Duo!$O10,NA()))</f>
        <v>#N/A</v>
      </c>
      <c r="ED100" s="87" t="e">
        <f>IF(Berechnungen!ED$6="MMR",MMR!$O10,IF(Berechnungen!ED$6="MMR_Duo",MMR_Duo!$O10,NA()))</f>
        <v>#N/A</v>
      </c>
      <c r="EE100" s="87" t="e">
        <f>IF(Berechnungen!EE$6="MMR",MMR!$O10,IF(Berechnungen!EE$6="MMR_Duo",MMR_Duo!$O10,NA()))</f>
        <v>#N/A</v>
      </c>
      <c r="EF100" s="87" t="e">
        <f>IF(Berechnungen!EF$6="MMR",MMR!$O10,IF(Berechnungen!EF$6="MMR_Duo",MMR_Duo!$O10,NA()))</f>
        <v>#N/A</v>
      </c>
      <c r="EG100" s="87" t="e">
        <f>IF(Berechnungen!EG$6="MMR",MMR!$O10,IF(Berechnungen!EG$6="MMR_Duo",MMR_Duo!$O10,NA()))</f>
        <v>#N/A</v>
      </c>
      <c r="EH100" s="87" t="e">
        <f>IF(Berechnungen!EH$6="MMR",MMR!$O10,IF(Berechnungen!EH$6="MMR_Duo",MMR_Duo!$O10,NA()))</f>
        <v>#N/A</v>
      </c>
      <c r="EI100" s="87" t="e">
        <f>IF(Berechnungen!EI$6="MMR",MMR!$O10,IF(Berechnungen!EI$6="MMR_Duo",MMR_Duo!$O10,NA()))</f>
        <v>#N/A</v>
      </c>
      <c r="EJ100" s="87" t="e">
        <f>IF(Berechnungen!EJ$6="MMR",MMR!$O10,IF(Berechnungen!EJ$6="MMR_Duo",MMR_Duo!$O10,NA()))</f>
        <v>#N/A</v>
      </c>
      <c r="EK100" s="87" t="e">
        <f>IF(Berechnungen!EK$6="MMR",MMR!$O10,IF(Berechnungen!EK$6="MMR_Duo",MMR_Duo!$O10,NA()))</f>
        <v>#N/A</v>
      </c>
      <c r="EL100" s="87" t="e">
        <f>IF(Berechnungen!EL$6="MMR",MMR!$O10,IF(Berechnungen!EL$6="MMR_Duo",MMR_Duo!$O10,NA()))</f>
        <v>#N/A</v>
      </c>
      <c r="EM100" s="87" t="e">
        <f>IF(Berechnungen!EM$6="MMR",MMR!$O10,IF(Berechnungen!EM$6="MMR_Duo",MMR_Duo!$O10,NA()))</f>
        <v>#N/A</v>
      </c>
      <c r="EN100" s="87" t="e">
        <f>IF(Berechnungen!EN$6="MMR",MMR!$O10,IF(Berechnungen!EN$6="MMR_Duo",MMR_Duo!$O10,NA()))</f>
        <v>#N/A</v>
      </c>
      <c r="EO100" s="87" t="e">
        <f>IF(Berechnungen!EO$6="MMR",MMR!$O10,IF(Berechnungen!EO$6="MMR_Duo",MMR_Duo!$O10,NA()))</f>
        <v>#N/A</v>
      </c>
      <c r="EP100" s="87" t="e">
        <f>IF(Berechnungen!EP$6="MMR",MMR!$O10,IF(Berechnungen!EP$6="MMR_Duo",MMR_Duo!$O10,NA()))</f>
        <v>#N/A</v>
      </c>
      <c r="EQ100" s="87" t="e">
        <f>IF(Berechnungen!EQ$6="MMR",MMR!$O10,IF(Berechnungen!EQ$6="MMR_Duo",MMR_Duo!$O10,NA()))</f>
        <v>#N/A</v>
      </c>
      <c r="ER100" s="87" t="e">
        <f>IF(Berechnungen!ER$6="MMR",MMR!$O10,IF(Berechnungen!ER$6="MMR_Duo",MMR_Duo!$O10,NA()))</f>
        <v>#N/A</v>
      </c>
      <c r="ES100" s="87" t="e">
        <f>IF(Berechnungen!ES$6="MMR",MMR!$O10,IF(Berechnungen!ES$6="MMR_Duo",MMR_Duo!$O10,NA()))</f>
        <v>#N/A</v>
      </c>
      <c r="ET100" s="87" t="e">
        <f>IF(Berechnungen!ET$6="MMR",MMR!$O10,IF(Berechnungen!ET$6="MMR_Duo",MMR_Duo!$O10,NA()))</f>
        <v>#N/A</v>
      </c>
      <c r="EU100" s="87" t="e">
        <f>IF(Berechnungen!EU$6="MMR",MMR!$O10,IF(Berechnungen!EU$6="MMR_Duo",MMR_Duo!$O10,NA()))</f>
        <v>#N/A</v>
      </c>
      <c r="EV100" s="87" t="e">
        <f>IF(Berechnungen!EV$6="MMR",MMR!$O10,IF(Berechnungen!EV$6="MMR_Duo",MMR_Duo!$O10,NA()))</f>
        <v>#N/A</v>
      </c>
      <c r="EW100" s="87" t="e">
        <f>IF(Berechnungen!EW$6="MMR",MMR!$O10,IF(Berechnungen!EW$6="MMR_Duo",MMR_Duo!$O10,NA()))</f>
        <v>#N/A</v>
      </c>
      <c r="EX100" s="87" t="e">
        <f>IF(Berechnungen!EX$6="MMR",MMR!$O10,IF(Berechnungen!EX$6="MMR_Duo",MMR_Duo!$O10,NA()))</f>
        <v>#N/A</v>
      </c>
      <c r="EY100" s="87" t="e">
        <f>IF(Berechnungen!EY$6="MMR",MMR!$O10,IF(Berechnungen!EY$6="MMR_Duo",MMR_Duo!$O10,NA()))</f>
        <v>#N/A</v>
      </c>
      <c r="EZ100" s="87" t="e">
        <f>IF(Berechnungen!EZ$6="MMR",MMR!$O10,IF(Berechnungen!EZ$6="MMR_Duo",MMR_Duo!$O10,NA()))</f>
        <v>#N/A</v>
      </c>
      <c r="FA100" s="87" t="e">
        <f>IF(Berechnungen!FA$6="MMR",MMR!$O10,IF(Berechnungen!FA$6="MMR_Duo",MMR_Duo!$O10,NA()))</f>
        <v>#N/A</v>
      </c>
      <c r="FB100" s="87" t="e">
        <f>IF(Berechnungen!FB$6="MMR",MMR!$O10,IF(Berechnungen!FB$6="MMR_Duo",MMR_Duo!$O10,NA()))</f>
        <v>#N/A</v>
      </c>
      <c r="FC100" s="87" t="e">
        <f>IF(Berechnungen!FC$6="MMR",MMR!$O10,IF(Berechnungen!FC$6="MMR_Duo",MMR_Duo!$O10,NA()))</f>
        <v>#N/A</v>
      </c>
      <c r="FD100" s="87" t="e">
        <f>IF(Berechnungen!FD$6="MMR",MMR!$O10,IF(Berechnungen!FD$6="MMR_Duo",MMR_Duo!$O10,NA()))</f>
        <v>#N/A</v>
      </c>
      <c r="FE100" s="87" t="e">
        <f>IF(Berechnungen!FE$6="MMR",MMR!$O10,IF(Berechnungen!FE$6="MMR_Duo",MMR_Duo!$O10,NA()))</f>
        <v>#N/A</v>
      </c>
      <c r="FF100" s="87" t="e">
        <f>IF(Berechnungen!FF$6="MMR",MMR!$O10,IF(Berechnungen!FF$6="MMR_Duo",MMR_Duo!$O10,NA()))</f>
        <v>#N/A</v>
      </c>
      <c r="FG100" s="87" t="e">
        <f>IF(Berechnungen!FG$6="MMR",MMR!$O10,IF(Berechnungen!FG$6="MMR_Duo",MMR_Duo!$O10,NA()))</f>
        <v>#N/A</v>
      </c>
      <c r="FH100" s="87" t="e">
        <f>IF(Berechnungen!FH$6="MMR",MMR!$O10,IF(Berechnungen!FH$6="MMR_Duo",MMR_Duo!$O10,NA()))</f>
        <v>#N/A</v>
      </c>
      <c r="FI100" s="87" t="e">
        <f>IF(Berechnungen!FI$6="MMR",MMR!$O10,IF(Berechnungen!FI$6="MMR_Duo",MMR_Duo!$O10,NA()))</f>
        <v>#N/A</v>
      </c>
      <c r="FJ100" s="87" t="e">
        <f>IF(Berechnungen!FJ$6="MMR",MMR!$O10,IF(Berechnungen!FJ$6="MMR_Duo",MMR_Duo!$O10,NA()))</f>
        <v>#N/A</v>
      </c>
      <c r="FK100" s="87" t="e">
        <f>IF(Berechnungen!FK$6="MMR",MMR!$O10,IF(Berechnungen!FK$6="MMR_Duo",MMR_Duo!$O10,NA()))</f>
        <v>#N/A</v>
      </c>
      <c r="FL100" s="87" t="e">
        <f>IF(Berechnungen!FL$6="MMR",MMR!$O10,IF(Berechnungen!FL$6="MMR_Duo",MMR_Duo!$O10,NA()))</f>
        <v>#N/A</v>
      </c>
      <c r="FM100" s="87" t="e">
        <f>IF(Berechnungen!FM$6="MMR",MMR!$O10,IF(Berechnungen!FM$6="MMR_Duo",MMR_Duo!$O10,NA()))</f>
        <v>#N/A</v>
      </c>
      <c r="FN100" s="87" t="e">
        <f>IF(Berechnungen!FN$6="MMR",MMR!$O10,IF(Berechnungen!FN$6="MMR_Duo",MMR_Duo!$O10,NA()))</f>
        <v>#N/A</v>
      </c>
      <c r="FO100" s="87" t="e">
        <f>IF(Berechnungen!FO$6="MMR",MMR!$O10,IF(Berechnungen!FO$6="MMR_Duo",MMR_Duo!$O10,NA()))</f>
        <v>#N/A</v>
      </c>
      <c r="FP100" s="87" t="e">
        <f>IF(Berechnungen!FP$6="MMR",MMR!$O10,IF(Berechnungen!FP$6="MMR_Duo",MMR_Duo!$O10,NA()))</f>
        <v>#N/A</v>
      </c>
      <c r="FQ100" s="87" t="e">
        <f>IF(Berechnungen!FQ$6="MMR",MMR!$O10,IF(Berechnungen!FQ$6="MMR_Duo",MMR_Duo!$O10,NA()))</f>
        <v>#N/A</v>
      </c>
      <c r="FR100" s="87" t="e">
        <f>IF(Berechnungen!FR$6="MMR",MMR!$O10,IF(Berechnungen!FR$6="MMR_Duo",MMR_Duo!$O10,NA()))</f>
        <v>#N/A</v>
      </c>
      <c r="FS100" s="87" t="e">
        <f>IF(Berechnungen!FS$6="MMR",MMR!$O10,IF(Berechnungen!FS$6="MMR_Duo",MMR_Duo!$O10,NA()))</f>
        <v>#N/A</v>
      </c>
      <c r="FT100" s="87" t="e">
        <f>IF(Berechnungen!FT$6="MMR",MMR!$O10,IF(Berechnungen!FT$6="MMR_Duo",MMR_Duo!$O10,NA()))</f>
        <v>#N/A</v>
      </c>
      <c r="FU100" s="87" t="e">
        <f>IF(Berechnungen!FU$6="MMR",MMR!$O10,IF(Berechnungen!FU$6="MMR_Duo",MMR_Duo!$O10,NA()))</f>
        <v>#N/A</v>
      </c>
      <c r="FV100" s="87" t="e">
        <f>IF(Berechnungen!FV$6="MMR",MMR!$O10,IF(Berechnungen!FV$6="MMR_Duo",MMR_Duo!$O10,NA()))</f>
        <v>#N/A</v>
      </c>
      <c r="FW100" s="87" t="e">
        <f>IF(Berechnungen!FW$6="MMR",MMR!$O10,IF(Berechnungen!FW$6="MMR_Duo",MMR_Duo!$O10,NA()))</f>
        <v>#N/A</v>
      </c>
      <c r="FX100" s="87" t="e">
        <f>IF(Berechnungen!FX$6="MMR",MMR!$O10,IF(Berechnungen!FX$6="MMR_Duo",MMR_Duo!$O10,NA()))</f>
        <v>#N/A</v>
      </c>
      <c r="FY100" s="87" t="e">
        <f>IF(Berechnungen!FY$6="MMR",MMR!$O10,IF(Berechnungen!FY$6="MMR_Duo",MMR_Duo!$O10,NA()))</f>
        <v>#N/A</v>
      </c>
      <c r="FZ100" s="87" t="e">
        <f>IF(Berechnungen!FZ$6="MMR",MMR!$O10,IF(Berechnungen!FZ$6="MMR_Duo",MMR_Duo!$O10,NA()))</f>
        <v>#N/A</v>
      </c>
      <c r="GA100" s="87" t="e">
        <f>IF(Berechnungen!GA$6="MMR",MMR!$O10,IF(Berechnungen!GA$6="MMR_Duo",MMR_Duo!$O10,NA()))</f>
        <v>#N/A</v>
      </c>
      <c r="GB100" s="87" t="e">
        <f>IF(Berechnungen!GB$6="MMR",MMR!$O10,IF(Berechnungen!GB$6="MMR_Duo",MMR_Duo!$O10,NA()))</f>
        <v>#N/A</v>
      </c>
      <c r="GC100" s="87" t="e">
        <f>IF(Berechnungen!GC$6="MMR",MMR!$O10,IF(Berechnungen!GC$6="MMR_Duo",MMR_Duo!$O10,NA()))</f>
        <v>#N/A</v>
      </c>
      <c r="GD100" s="87" t="e">
        <f>IF(Berechnungen!GD$6="MMR",MMR!$O10,IF(Berechnungen!GD$6="MMR_Duo",MMR_Duo!$O10,NA()))</f>
        <v>#N/A</v>
      </c>
      <c r="GE100" s="87" t="e">
        <f>IF(Berechnungen!GE$6="MMR",MMR!$O10,IF(Berechnungen!GE$6="MMR_Duo",MMR_Duo!$O10,NA()))</f>
        <v>#N/A</v>
      </c>
      <c r="GF100" s="87" t="e">
        <f>IF(Berechnungen!GF$6="MMR",MMR!$O10,IF(Berechnungen!GF$6="MMR_Duo",MMR_Duo!$O10,NA()))</f>
        <v>#N/A</v>
      </c>
      <c r="GG100" s="87" t="e">
        <f>IF(Berechnungen!GG$6="MMR",MMR!$O10,IF(Berechnungen!GG$6="MMR_Duo",MMR_Duo!$O10,NA()))</f>
        <v>#N/A</v>
      </c>
      <c r="GH100" s="87" t="e">
        <f>IF(Berechnungen!GH$6="MMR",MMR!$O10,IF(Berechnungen!GH$6="MMR_Duo",MMR_Duo!$O10,NA()))</f>
        <v>#N/A</v>
      </c>
      <c r="GI100" s="87" t="e">
        <f>IF(Berechnungen!GI$6="MMR",MMR!$O10,IF(Berechnungen!GI$6="MMR_Duo",MMR_Duo!$O10,NA()))</f>
        <v>#N/A</v>
      </c>
      <c r="GJ100" s="87" t="e">
        <f>IF(Berechnungen!GJ$6="MMR",MMR!$O10,IF(Berechnungen!GJ$6="MMR_Duo",MMR_Duo!$O10,NA()))</f>
        <v>#N/A</v>
      </c>
      <c r="GK100" s="87" t="e">
        <f>IF(Berechnungen!GK$6="MMR",MMR!$O10,IF(Berechnungen!GK$6="MMR_Duo",MMR_Duo!$O10,NA()))</f>
        <v>#N/A</v>
      </c>
      <c r="GL100" s="87" t="e">
        <f>IF(Berechnungen!GL$6="MMR",MMR!$O10,IF(Berechnungen!GL$6="MMR_Duo",MMR_Duo!$O10,NA()))</f>
        <v>#N/A</v>
      </c>
      <c r="GM100" s="87" t="e">
        <f>IF(Berechnungen!GM$6="MMR",MMR!$O10,IF(Berechnungen!GM$6="MMR_Duo",MMR_Duo!$O10,NA()))</f>
        <v>#N/A</v>
      </c>
      <c r="GN100" s="87" t="e">
        <f>IF(Berechnungen!GN$6="MMR",MMR!$O10,IF(Berechnungen!GN$6="MMR_Duo",MMR_Duo!$O10,NA()))</f>
        <v>#N/A</v>
      </c>
      <c r="GO100" s="87" t="e">
        <f>IF(Berechnungen!GO$6="MMR",MMR!$O10,IF(Berechnungen!GO$6="MMR_Duo",MMR_Duo!$O10,NA()))</f>
        <v>#N/A</v>
      </c>
      <c r="GP100" s="87" t="e">
        <f>IF(Berechnungen!GP$6="MMR",MMR!$O10,IF(Berechnungen!GP$6="MMR_Duo",MMR_Duo!$O10,NA()))</f>
        <v>#N/A</v>
      </c>
      <c r="GQ100" s="87" t="e">
        <f>IF(Berechnungen!GQ$6="MMR",MMR!$O10,IF(Berechnungen!GQ$6="MMR_Duo",MMR_Duo!$O10,NA()))</f>
        <v>#N/A</v>
      </c>
      <c r="GR100" s="87" t="e">
        <f>IF(Berechnungen!GR$6="MMR",MMR!$O10,IF(Berechnungen!GR$6="MMR_Duo",MMR_Duo!$O10,NA()))</f>
        <v>#N/A</v>
      </c>
      <c r="GS100" s="87" t="e">
        <f>IF(Berechnungen!GS$6="MMR",MMR!$O10,IF(Berechnungen!GS$6="MMR_Duo",MMR_Duo!$O10,NA()))</f>
        <v>#N/A</v>
      </c>
      <c r="GT100" s="87" t="e">
        <f>IF(Berechnungen!GT$6="MMR",MMR!$O10,IF(Berechnungen!GT$6="MMR_Duo",MMR_Duo!$O10,NA()))</f>
        <v>#N/A</v>
      </c>
      <c r="GU100" s="87" t="e">
        <f>IF(Berechnungen!GU$6="MMR",MMR!$O10,IF(Berechnungen!GU$6="MMR_Duo",MMR_Duo!$O10,NA()))</f>
        <v>#N/A</v>
      </c>
      <c r="GV100" s="87" t="e">
        <f>IF(Berechnungen!GV$6="MMR",MMR!$O10,IF(Berechnungen!GV$6="MMR_Duo",MMR_Duo!$O10,NA()))</f>
        <v>#N/A</v>
      </c>
      <c r="GW100" s="87" t="e">
        <f>IF(Berechnungen!GW$6="MMR",MMR!$O10,IF(Berechnungen!GW$6="MMR_Duo",MMR_Duo!$O10,NA()))</f>
        <v>#N/A</v>
      </c>
      <c r="GX100" s="87" t="e">
        <f>IF(Berechnungen!GX$6="MMR",MMR!$O10,IF(Berechnungen!GX$6="MMR_Duo",MMR_Duo!$O10,NA()))</f>
        <v>#N/A</v>
      </c>
      <c r="GY100" s="87" t="e">
        <f>IF(Berechnungen!GY$6="MMR",MMR!$O10,IF(Berechnungen!GY$6="MMR_Duo",MMR_Duo!$O10,NA()))</f>
        <v>#N/A</v>
      </c>
      <c r="GZ100" s="87" t="e">
        <f>IF(Berechnungen!GZ$6="MMR",MMR!$O10,IF(Berechnungen!GZ$6="MMR_Duo",MMR_Duo!$O10,NA()))</f>
        <v>#N/A</v>
      </c>
      <c r="HA100" s="87" t="e">
        <f>IF(Berechnungen!HA$6="MMR",MMR!$O10,IF(Berechnungen!HA$6="MMR_Duo",MMR_Duo!$O10,NA()))</f>
        <v>#N/A</v>
      </c>
      <c r="HB100" s="87" t="e">
        <f>IF(Berechnungen!HB$6="MMR",MMR!$O10,IF(Berechnungen!HB$6="MMR_Duo",MMR_Duo!$O10,NA()))</f>
        <v>#N/A</v>
      </c>
      <c r="HC100" s="87" t="e">
        <f>IF(Berechnungen!HC$6="MMR",MMR!$O10,IF(Berechnungen!HC$6="MMR_Duo",MMR_Duo!$O10,NA()))</f>
        <v>#N/A</v>
      </c>
      <c r="HD100" s="87" t="e">
        <f>IF(Berechnungen!HD$6="MMR",MMR!$O10,IF(Berechnungen!HD$6="MMR_Duo",MMR_Duo!$O10,NA()))</f>
        <v>#N/A</v>
      </c>
      <c r="HE100" s="87" t="e">
        <f>IF(Berechnungen!HE$6="MMR",MMR!$O10,IF(Berechnungen!HE$6="MMR_Duo",MMR_Duo!$O10,NA()))</f>
        <v>#N/A</v>
      </c>
      <c r="HF100" s="87" t="e">
        <f>IF(Berechnungen!HF$6="MMR",MMR!$O10,IF(Berechnungen!HF$6="MMR_Duo",MMR_Duo!$O10,NA()))</f>
        <v>#N/A</v>
      </c>
      <c r="HG100" s="87" t="e">
        <f>IF(Berechnungen!HG$6="MMR",MMR!$O10,IF(Berechnungen!HG$6="MMR_Duo",MMR_Duo!$O10,NA()))</f>
        <v>#N/A</v>
      </c>
      <c r="HH100" s="87" t="e">
        <f>IF(Berechnungen!HH$6="MMR",MMR!$O10,IF(Berechnungen!HH$6="MMR_Duo",MMR_Duo!$O10,NA()))</f>
        <v>#N/A</v>
      </c>
      <c r="HI100" s="87" t="e">
        <f>IF(Berechnungen!HI$6="MMR",MMR!$O10,IF(Berechnungen!HI$6="MMR_Duo",MMR_Duo!$O10,NA()))</f>
        <v>#N/A</v>
      </c>
      <c r="HJ100" s="87" t="e">
        <f>IF(Berechnungen!HJ$6="MMR",MMR!$O10,IF(Berechnungen!HJ$6="MMR_Duo",MMR_Duo!$O10,NA()))</f>
        <v>#N/A</v>
      </c>
      <c r="HK100" s="87" t="e">
        <f>IF(Berechnungen!HK$6="MMR",MMR!$O10,IF(Berechnungen!HK$6="MMR_Duo",MMR_Duo!$O10,NA()))</f>
        <v>#N/A</v>
      </c>
      <c r="HL100" s="87" t="e">
        <f>IF(Berechnungen!HL$6="MMR",MMR!$O10,IF(Berechnungen!HL$6="MMR_Duo",MMR_Duo!$O10,NA()))</f>
        <v>#N/A</v>
      </c>
      <c r="HM100" s="87" t="e">
        <f>IF(Berechnungen!HM$6="MMR",MMR!$O10,IF(Berechnungen!HM$6="MMR_Duo",MMR_Duo!$O10,NA()))</f>
        <v>#N/A</v>
      </c>
      <c r="HN100" s="87" t="e">
        <f>IF(Berechnungen!HN$6="MMR",MMR!$O10,IF(Berechnungen!HN$6="MMR_Duo",MMR_Duo!$O10,NA()))</f>
        <v>#N/A</v>
      </c>
      <c r="HO100" s="87" t="e">
        <f>IF(Berechnungen!HO$6="MMR",MMR!$O10,IF(Berechnungen!HO$6="MMR_Duo",MMR_Duo!$O10,NA()))</f>
        <v>#N/A</v>
      </c>
      <c r="HP100" s="87" t="e">
        <f>IF(Berechnungen!HP$6="MMR",MMR!$O10,IF(Berechnungen!HP$6="MMR_Duo",MMR_Duo!$O10,NA()))</f>
        <v>#N/A</v>
      </c>
      <c r="HQ100" s="87" t="e">
        <f>IF(Berechnungen!HQ$6="MMR",MMR!$O10,IF(Berechnungen!HQ$6="MMR_Duo",MMR_Duo!$O10,NA()))</f>
        <v>#N/A</v>
      </c>
      <c r="HR100" s="87" t="e">
        <f>IF(Berechnungen!HR$6="MMR",MMR!$O10,IF(Berechnungen!HR$6="MMR_Duo",MMR_Duo!$O10,NA()))</f>
        <v>#N/A</v>
      </c>
      <c r="HS100" s="87" t="e">
        <f>IF(Berechnungen!HS$6="MMR",MMR!$O10,IF(Berechnungen!HS$6="MMR_Duo",MMR_Duo!$O10,NA()))</f>
        <v>#N/A</v>
      </c>
      <c r="HT100" s="87" t="e">
        <f>IF(Berechnungen!HT$6="MMR",MMR!$O10,IF(Berechnungen!HT$6="MMR_Duo",MMR_Duo!$O10,NA()))</f>
        <v>#N/A</v>
      </c>
      <c r="HU100" s="87" t="e">
        <f>IF(Berechnungen!HU$6="MMR",MMR!$O10,IF(Berechnungen!HU$6="MMR_Duo",MMR_Duo!$O10,NA()))</f>
        <v>#N/A</v>
      </c>
      <c r="HV100" s="87" t="e">
        <f>IF(Berechnungen!HV$6="MMR",MMR!$O10,IF(Berechnungen!HV$6="MMR_Duo",MMR_Duo!$O10,NA()))</f>
        <v>#N/A</v>
      </c>
      <c r="HW100" s="87" t="e">
        <f>IF(Berechnungen!HW$6="MMR",MMR!$O10,IF(Berechnungen!HW$6="MMR_Duo",MMR_Duo!$O10,NA()))</f>
        <v>#N/A</v>
      </c>
      <c r="HX100" s="87" t="e">
        <f>IF(Berechnungen!HX$6="MMR",MMR!$O10,IF(Berechnungen!HX$6="MMR_Duo",MMR_Duo!$O10,NA()))</f>
        <v>#N/A</v>
      </c>
      <c r="HY100" s="87" t="e">
        <f>IF(Berechnungen!HY$6="MMR",MMR!$O10,IF(Berechnungen!HY$6="MMR_Duo",MMR_Duo!$O10,NA()))</f>
        <v>#N/A</v>
      </c>
      <c r="HZ100" s="87" t="e">
        <f>IF(Berechnungen!HZ$6="MMR",MMR!$O10,IF(Berechnungen!HZ$6="MMR_Duo",MMR_Duo!$O10,NA()))</f>
        <v>#N/A</v>
      </c>
      <c r="IA100" s="87" t="e">
        <f>IF(Berechnungen!IA$6="MMR",MMR!$O10,IF(Berechnungen!IA$6="MMR_Duo",MMR_Duo!$O10,NA()))</f>
        <v>#N/A</v>
      </c>
      <c r="IB100" s="87" t="e">
        <f>IF(Berechnungen!IB$6="MMR",MMR!$O10,IF(Berechnungen!IB$6="MMR_Duo",MMR_Duo!$O10,NA()))</f>
        <v>#N/A</v>
      </c>
      <c r="IC100" s="87" t="e">
        <f>IF(Berechnungen!IC$6="MMR",MMR!$O10,IF(Berechnungen!IC$6="MMR_Duo",MMR_Duo!$O10,NA()))</f>
        <v>#N/A</v>
      </c>
      <c r="ID100" s="87" t="e">
        <f>IF(Berechnungen!ID$6="MMR",MMR!$O10,IF(Berechnungen!ID$6="MMR_Duo",MMR_Duo!$O10,NA()))</f>
        <v>#N/A</v>
      </c>
      <c r="IE100" s="87" t="e">
        <f>IF(Berechnungen!IE$6="MMR",MMR!$O10,IF(Berechnungen!IE$6="MMR_Duo",MMR_Duo!$O10,NA()))</f>
        <v>#N/A</v>
      </c>
      <c r="IF100" s="87" t="e">
        <f>IF(Berechnungen!IF$6="MMR",MMR!$O10,IF(Berechnungen!IF$6="MMR_Duo",MMR_Duo!$O10,NA()))</f>
        <v>#N/A</v>
      </c>
      <c r="IG100" s="87" t="e">
        <f>IF(Berechnungen!IG$6="MMR",MMR!$O10,IF(Berechnungen!IG$6="MMR_Duo",MMR_Duo!$O10,NA()))</f>
        <v>#N/A</v>
      </c>
      <c r="IH100" s="87" t="e">
        <f>IF(Berechnungen!IH$6="MMR",MMR!$O10,IF(Berechnungen!IH$6="MMR_Duo",MMR_Duo!$O10,NA()))</f>
        <v>#N/A</v>
      </c>
      <c r="II100" s="87" t="e">
        <f>IF(Berechnungen!II$6="MMR",MMR!$O10,IF(Berechnungen!II$6="MMR_Duo",MMR_Duo!$O10,NA()))</f>
        <v>#N/A</v>
      </c>
      <c r="IJ100" s="87" t="e">
        <f>IF(Berechnungen!IJ$6="MMR",MMR!$O10,IF(Berechnungen!IJ$6="MMR_Duo",MMR_Duo!$O10,NA()))</f>
        <v>#N/A</v>
      </c>
      <c r="IK100" s="87" t="e">
        <f>IF(Berechnungen!IK$6="MMR",MMR!$O10,IF(Berechnungen!IK$6="MMR_Duo",MMR_Duo!$O10,NA()))</f>
        <v>#N/A</v>
      </c>
      <c r="IL100" s="87" t="e">
        <f>IF(Berechnungen!IL$6="MMR",MMR!$O10,IF(Berechnungen!IL$6="MMR_Duo",MMR_Duo!$O10,NA()))</f>
        <v>#N/A</v>
      </c>
      <c r="IM100" s="87" t="e">
        <f>IF(Berechnungen!IM$6="MMR",MMR!$O10,IF(Berechnungen!IM$6="MMR_Duo",MMR_Duo!$O10,NA()))</f>
        <v>#N/A</v>
      </c>
      <c r="IN100" s="87" t="e">
        <f>IF(Berechnungen!IN$6="MMR",MMR!$O10,IF(Berechnungen!IN$6="MMR_Duo",MMR_Duo!$O10,NA()))</f>
        <v>#N/A</v>
      </c>
      <c r="IO100" s="87" t="e">
        <f>IF(Berechnungen!IO$6="MMR",MMR!$O10,IF(Berechnungen!IO$6="MMR_Duo",MMR_Duo!$O10,NA()))</f>
        <v>#N/A</v>
      </c>
      <c r="IP100" s="87" t="e">
        <f>IF(Berechnungen!IP$6="MMR",MMR!$O10,IF(Berechnungen!IP$6="MMR_Duo",MMR_Duo!$O10,NA()))</f>
        <v>#N/A</v>
      </c>
      <c r="IQ100" s="87" t="e">
        <f>IF(Berechnungen!IQ$6="MMR",MMR!$O10,IF(Berechnungen!IQ$6="MMR_Duo",MMR_Duo!$O10,NA()))</f>
        <v>#N/A</v>
      </c>
      <c r="IR100" s="87" t="e">
        <f>IF(Berechnungen!IR$6="MMR",MMR!$O10,IF(Berechnungen!IR$6="MMR_Duo",MMR_Duo!$O10,NA()))</f>
        <v>#N/A</v>
      </c>
      <c r="IS100" s="87" t="e">
        <f>IF(Berechnungen!IS$6="MMR",MMR!$O10,IF(Berechnungen!IS$6="MMR_Duo",MMR_Duo!$O10,NA()))</f>
        <v>#N/A</v>
      </c>
      <c r="IT100" s="87" t="e">
        <f>IF(Berechnungen!IT$6="MMR",MMR!$O10,IF(Berechnungen!IT$6="MMR_Duo",MMR_Duo!$O10,NA()))</f>
        <v>#N/A</v>
      </c>
      <c r="IU100" s="87" t="e">
        <f>IF(Berechnungen!IU$6="MMR",MMR!$O10,IF(Berechnungen!IU$6="MMR_Duo",MMR_Duo!$O10,NA()))</f>
        <v>#N/A</v>
      </c>
      <c r="IV100" s="87" t="e">
        <f>IF(Berechnungen!IV$6="MMR",MMR!$O10,IF(Berechnungen!IV$6="MMR_Duo",MMR_Duo!$O10,NA()))</f>
        <v>#N/A</v>
      </c>
      <c r="IW100" s="87" t="e">
        <f>IF(Berechnungen!IW$6="MMR",MMR!$O10,IF(Berechnungen!IW$6="MMR_Duo",MMR_Duo!$O10,NA()))</f>
        <v>#N/A</v>
      </c>
      <c r="IX100" s="87" t="e">
        <f>IF(Berechnungen!IX$6="MMR",MMR!$O10,IF(Berechnungen!IX$6="MMR_Duo",MMR_Duo!$O10,NA()))</f>
        <v>#N/A</v>
      </c>
      <c r="IY100" s="87" t="e">
        <f>IF(Berechnungen!IY$6="MMR",MMR!$O10,IF(Berechnungen!IY$6="MMR_Duo",MMR_Duo!$O10,NA()))</f>
        <v>#N/A</v>
      </c>
      <c r="IZ100" s="87" t="e">
        <f>IF(Berechnungen!IZ$6="MMR",MMR!$O10,IF(Berechnungen!IZ$6="MMR_Duo",MMR_Duo!$O10,NA()))</f>
        <v>#N/A</v>
      </c>
      <c r="JA100" s="87" t="e">
        <f>IF(Berechnungen!JA$6="MMR",MMR!$O10,IF(Berechnungen!JA$6="MMR_Duo",MMR_Duo!$O10,NA()))</f>
        <v>#N/A</v>
      </c>
      <c r="JB100" s="87" t="e">
        <f>IF(Berechnungen!JB$6="MMR",MMR!$O10,IF(Berechnungen!JB$6="MMR_Duo",MMR_Duo!$O10,NA()))</f>
        <v>#N/A</v>
      </c>
      <c r="JC100" s="87" t="e">
        <f>IF(Berechnungen!JC$6="MMR",MMR!$O10,IF(Berechnungen!JC$6="MMR_Duo",MMR_Duo!$O10,NA()))</f>
        <v>#N/A</v>
      </c>
      <c r="JD100" s="87" t="e">
        <f>IF(Berechnungen!JD$6="MMR",MMR!$O10,IF(Berechnungen!JD$6="MMR_Duo",MMR_Duo!$O10,NA()))</f>
        <v>#N/A</v>
      </c>
      <c r="JE100" s="87" t="e">
        <f>IF(Berechnungen!JE$6="MMR",MMR!$O10,IF(Berechnungen!JE$6="MMR_Duo",MMR_Duo!$O10,NA()))</f>
        <v>#N/A</v>
      </c>
      <c r="JF100" s="87" t="e">
        <f>IF(Berechnungen!JF$6="MMR",MMR!$O10,IF(Berechnungen!JF$6="MMR_Duo",MMR_Duo!$O10,NA()))</f>
        <v>#N/A</v>
      </c>
      <c r="JG100" s="87" t="e">
        <f>IF(Berechnungen!JG$6="MMR",MMR!$O10,IF(Berechnungen!JG$6="MMR_Duo",MMR_Duo!$O10,NA()))</f>
        <v>#N/A</v>
      </c>
      <c r="JH100" s="87" t="e">
        <f>IF(Berechnungen!JH$6="MMR",MMR!$O10,IF(Berechnungen!JH$6="MMR_Duo",MMR_Duo!$O10,NA()))</f>
        <v>#N/A</v>
      </c>
      <c r="JI100" s="87" t="e">
        <f>IF(Berechnungen!JI$6="MMR",MMR!$O10,IF(Berechnungen!JI$6="MMR_Duo",MMR_Duo!$O10,NA()))</f>
        <v>#N/A</v>
      </c>
      <c r="JJ100" s="87" t="e">
        <f>IF(Berechnungen!JJ$6="MMR",MMR!$O10,IF(Berechnungen!JJ$6="MMR_Duo",MMR_Duo!$O10,NA()))</f>
        <v>#N/A</v>
      </c>
      <c r="JK100" s="87" t="e">
        <f>IF(Berechnungen!JK$6="MMR",MMR!$O10,IF(Berechnungen!JK$6="MMR_Duo",MMR_Duo!$O10,NA()))</f>
        <v>#N/A</v>
      </c>
      <c r="JL100" s="87" t="e">
        <f>IF(Berechnungen!JL$6="MMR",MMR!$O10,IF(Berechnungen!JL$6="MMR_Duo",MMR_Duo!$O10,NA()))</f>
        <v>#N/A</v>
      </c>
      <c r="JM100" s="87" t="e">
        <f>IF(Berechnungen!JM$6="MMR",MMR!$O10,IF(Berechnungen!JM$6="MMR_Duo",MMR_Duo!$O10,NA()))</f>
        <v>#N/A</v>
      </c>
      <c r="JN100" s="87" t="e">
        <f>IF(Berechnungen!JN$6="MMR",MMR!$O10,IF(Berechnungen!JN$6="MMR_Duo",MMR_Duo!$O10,NA()))</f>
        <v>#N/A</v>
      </c>
      <c r="JO100" s="87" t="e">
        <f>IF(Berechnungen!JO$6="MMR",MMR!$O10,IF(Berechnungen!JO$6="MMR_Duo",MMR_Duo!$O10,NA()))</f>
        <v>#N/A</v>
      </c>
      <c r="JP100" s="87" t="e">
        <f>IF(Berechnungen!JP$6="MMR",MMR!$O10,IF(Berechnungen!JP$6="MMR_Duo",MMR_Duo!$O10,NA()))</f>
        <v>#N/A</v>
      </c>
      <c r="JQ100" s="87" t="e">
        <f>IF(Berechnungen!JQ$6="MMR",MMR!$O10,IF(Berechnungen!JQ$6="MMR_Duo",MMR_Duo!$O10,NA()))</f>
        <v>#N/A</v>
      </c>
      <c r="JR100" s="87" t="e">
        <f>IF(Berechnungen!JR$6="MMR",MMR!$O10,IF(Berechnungen!JR$6="MMR_Duo",MMR_Duo!$O10,NA()))</f>
        <v>#N/A</v>
      </c>
      <c r="JS100" s="87" t="e">
        <f>IF(Berechnungen!JS$6="MMR",MMR!$O10,IF(Berechnungen!JS$6="MMR_Duo",MMR_Duo!$O10,NA()))</f>
        <v>#N/A</v>
      </c>
      <c r="JT100" s="87" t="e">
        <f>IF(Berechnungen!JT$6="MMR",MMR!$O10,IF(Berechnungen!JT$6="MMR_Duo",MMR_Duo!$O10,NA()))</f>
        <v>#N/A</v>
      </c>
      <c r="JU100" s="87" t="e">
        <f>IF(Berechnungen!JU$6="MMR",MMR!$O10,IF(Berechnungen!JU$6="MMR_Duo",MMR_Duo!$O10,NA()))</f>
        <v>#N/A</v>
      </c>
      <c r="JV100" s="87" t="e">
        <f>IF(Berechnungen!JV$6="MMR",MMR!$O10,IF(Berechnungen!JV$6="MMR_Duo",MMR_Duo!$O10,NA()))</f>
        <v>#N/A</v>
      </c>
      <c r="JW100" s="87" t="e">
        <f>IF(Berechnungen!JW$6="MMR",MMR!$O10,IF(Berechnungen!JW$6="MMR_Duo",MMR_Duo!$O10,NA()))</f>
        <v>#N/A</v>
      </c>
      <c r="JX100" s="87" t="e">
        <f>IF(Berechnungen!JX$6="MMR",MMR!$O10,IF(Berechnungen!JX$6="MMR_Duo",MMR_Duo!$O10,NA()))</f>
        <v>#N/A</v>
      </c>
      <c r="JY100" s="87" t="e">
        <f>IF(Berechnungen!JY$6="MMR",MMR!$O10,IF(Berechnungen!JY$6="MMR_Duo",MMR_Duo!$O10,NA()))</f>
        <v>#N/A</v>
      </c>
      <c r="JZ100" s="87" t="e">
        <f>IF(Berechnungen!JZ$6="MMR",MMR!$O10,IF(Berechnungen!JZ$6="MMR_Duo",MMR_Duo!$O10,NA()))</f>
        <v>#N/A</v>
      </c>
      <c r="KA100" s="87" t="e">
        <f>IF(Berechnungen!KA$6="MMR",MMR!$O10,IF(Berechnungen!KA$6="MMR_Duo",MMR_Duo!$O10,NA()))</f>
        <v>#N/A</v>
      </c>
      <c r="KB100" s="87" t="e">
        <f>IF(Berechnungen!KB$6="MMR",MMR!$O10,IF(Berechnungen!KB$6="MMR_Duo",MMR_Duo!$O10,NA()))</f>
        <v>#N/A</v>
      </c>
      <c r="KC100" s="87" t="e">
        <f>IF(Berechnungen!KC$6="MMR",MMR!$O10,IF(Berechnungen!KC$6="MMR_Duo",MMR_Duo!$O10,NA()))</f>
        <v>#N/A</v>
      </c>
      <c r="KD100" s="87" t="e">
        <f>IF(Berechnungen!KD$6="MMR",MMR!$O10,IF(Berechnungen!KD$6="MMR_Duo",MMR_Duo!$O10,NA()))</f>
        <v>#N/A</v>
      </c>
      <c r="KE100" s="87" t="e">
        <f>IF(Berechnungen!KE$6="MMR",MMR!$O10,IF(Berechnungen!KE$6="MMR_Duo",MMR_Duo!$O10,NA()))</f>
        <v>#N/A</v>
      </c>
      <c r="KF100" s="87" t="e">
        <f>IF(Berechnungen!KF$6="MMR",MMR!$O10,IF(Berechnungen!KF$6="MMR_Duo",MMR_Duo!$O10,NA()))</f>
        <v>#N/A</v>
      </c>
      <c r="KG100" s="87" t="e">
        <f>IF(Berechnungen!KG$6="MMR",MMR!$O10,IF(Berechnungen!KG$6="MMR_Duo",MMR_Duo!$O10,NA()))</f>
        <v>#N/A</v>
      </c>
      <c r="KH100" s="87" t="e">
        <f>IF(Berechnungen!KH$6="MMR",MMR!$O10,IF(Berechnungen!KH$6="MMR_Duo",MMR_Duo!$O10,NA()))</f>
        <v>#N/A</v>
      </c>
      <c r="KI100" s="87" t="e">
        <f>IF(Berechnungen!KI$6="MMR",MMR!$O10,IF(Berechnungen!KI$6="MMR_Duo",MMR_Duo!$O10,NA()))</f>
        <v>#N/A</v>
      </c>
      <c r="KJ100" s="87" t="e">
        <f>IF(Berechnungen!KJ$6="MMR",MMR!$O10,IF(Berechnungen!KJ$6="MMR_Duo",MMR_Duo!$O10,NA()))</f>
        <v>#N/A</v>
      </c>
      <c r="KK100" s="87" t="e">
        <f>IF(Berechnungen!KK$6="MMR",MMR!$O10,IF(Berechnungen!KK$6="MMR_Duo",MMR_Duo!$O10,NA()))</f>
        <v>#N/A</v>
      </c>
      <c r="KL100" s="87" t="e">
        <f>IF(Berechnungen!KL$6="MMR",MMR!$O10,IF(Berechnungen!KL$6="MMR_Duo",MMR_Duo!$O10,NA()))</f>
        <v>#N/A</v>
      </c>
      <c r="KM100" s="87" t="e">
        <f>IF(Berechnungen!KM$6="MMR",MMR!$O10,IF(Berechnungen!KM$6="MMR_Duo",MMR_Duo!$O10,NA()))</f>
        <v>#N/A</v>
      </c>
      <c r="KN100" s="87" t="e">
        <f>IF(Berechnungen!KN$6="MMR",MMR!$O10,IF(Berechnungen!KN$6="MMR_Duo",MMR_Duo!$O10,NA()))</f>
        <v>#N/A</v>
      </c>
      <c r="KO100" s="87" t="e">
        <f>IF(Berechnungen!KO$6="MMR",MMR!$O10,IF(Berechnungen!KO$6="MMR_Duo",MMR_Duo!$O10,NA()))</f>
        <v>#N/A</v>
      </c>
      <c r="KP100" s="87" t="e">
        <f>IF(Berechnungen!KP$6="MMR",MMR!$O10,IF(Berechnungen!KP$6="MMR_Duo",MMR_Duo!$O10,NA()))</f>
        <v>#N/A</v>
      </c>
      <c r="KQ100" s="87" t="e">
        <f>IF(Berechnungen!KQ$6="MMR",MMR!$O10,IF(Berechnungen!KQ$6="MMR_Duo",MMR_Duo!$O10,NA()))</f>
        <v>#N/A</v>
      </c>
      <c r="KR100" s="87" t="e">
        <f>IF(Berechnungen!KR$6="MMR",MMR!$O10,IF(Berechnungen!KR$6="MMR_Duo",MMR_Duo!$O10,NA()))</f>
        <v>#N/A</v>
      </c>
      <c r="KS100" s="87" t="e">
        <f>IF(Berechnungen!KS$6="MMR",MMR!$O10,IF(Berechnungen!KS$6="MMR_Duo",MMR_Duo!$O10,NA()))</f>
        <v>#N/A</v>
      </c>
      <c r="KT100" s="87" t="e">
        <f>IF(Berechnungen!KT$6="MMR",MMR!$O10,IF(Berechnungen!KT$6="MMR_Duo",MMR_Duo!$O10,NA()))</f>
        <v>#N/A</v>
      </c>
      <c r="KU100" s="87" t="e">
        <f>IF(Berechnungen!KU$6="MMR",MMR!$O10,IF(Berechnungen!KU$6="MMR_Duo",MMR_Duo!$O10,NA()))</f>
        <v>#N/A</v>
      </c>
      <c r="KV100" s="87" t="e">
        <f>IF(Berechnungen!KV$6="MMR",MMR!$O10,IF(Berechnungen!KV$6="MMR_Duo",MMR_Duo!$O10,NA()))</f>
        <v>#N/A</v>
      </c>
      <c r="KW100" s="87" t="e">
        <f>IF(Berechnungen!KW$6="MMR",MMR!$O10,IF(Berechnungen!KW$6="MMR_Duo",MMR_Duo!$O10,NA()))</f>
        <v>#N/A</v>
      </c>
      <c r="KX100" s="87" t="e">
        <f>IF(Berechnungen!KX$6="MMR",MMR!$O10,IF(Berechnungen!KX$6="MMR_Duo",MMR_Duo!$O10,NA()))</f>
        <v>#N/A</v>
      </c>
      <c r="KY100" s="87" t="e">
        <f>IF(Berechnungen!KY$6="MMR",MMR!$O10,IF(Berechnungen!KY$6="MMR_Duo",MMR_Duo!$O10,NA()))</f>
        <v>#N/A</v>
      </c>
      <c r="KZ100" s="87" t="e">
        <f>IF(Berechnungen!KZ$6="MMR",MMR!$O10,IF(Berechnungen!KZ$6="MMR_Duo",MMR_Duo!$O10,NA()))</f>
        <v>#N/A</v>
      </c>
      <c r="LA100" s="87" t="e">
        <f>IF(Berechnungen!LA$6="MMR",MMR!$O10,IF(Berechnungen!LA$6="MMR_Duo",MMR_Duo!$O10,NA()))</f>
        <v>#N/A</v>
      </c>
      <c r="LB100" s="87" t="e">
        <f>IF(Berechnungen!LB$6="MMR",MMR!$O10,IF(Berechnungen!LB$6="MMR_Duo",MMR_Duo!$O10,NA()))</f>
        <v>#N/A</v>
      </c>
      <c r="LC100" s="87" t="e">
        <f>IF(Berechnungen!LC$6="MMR",MMR!$O10,IF(Berechnungen!LC$6="MMR_Duo",MMR_Duo!$O10,NA()))</f>
        <v>#N/A</v>
      </c>
      <c r="LD100" s="87" t="e">
        <f>IF(Berechnungen!LD$6="MMR",MMR!$O10,IF(Berechnungen!LD$6="MMR_Duo",MMR_Duo!$O10,NA()))</f>
        <v>#N/A</v>
      </c>
      <c r="LE100" s="87" t="e">
        <f>IF(Berechnungen!LE$6="MMR",MMR!$O10,IF(Berechnungen!LE$6="MMR_Duo",MMR_Duo!$O10,NA()))</f>
        <v>#N/A</v>
      </c>
      <c r="LF100" s="87" t="e">
        <f>IF(Berechnungen!LF$6="MMR",MMR!$O10,IF(Berechnungen!LF$6="MMR_Duo",MMR_Duo!$O10,NA()))</f>
        <v>#N/A</v>
      </c>
      <c r="LG100" s="87" t="e">
        <f>IF(Berechnungen!LG$6="MMR",MMR!$O10,IF(Berechnungen!LG$6="MMR_Duo",MMR_Duo!$O10,NA()))</f>
        <v>#N/A</v>
      </c>
      <c r="LH100" s="87" t="e">
        <f>IF(Berechnungen!LH$6="MMR",MMR!$O10,IF(Berechnungen!LH$6="MMR_Duo",MMR_Duo!$O10,NA()))</f>
        <v>#N/A</v>
      </c>
      <c r="LI100" s="87" t="e">
        <f>IF(Berechnungen!LI$6="MMR",MMR!$O10,IF(Berechnungen!LI$6="MMR_Duo",MMR_Duo!$O10,NA()))</f>
        <v>#N/A</v>
      </c>
      <c r="LJ100" s="87" t="e">
        <f>IF(Berechnungen!LJ$6="MMR",MMR!$O10,IF(Berechnungen!LJ$6="MMR_Duo",MMR_Duo!$O10,NA()))</f>
        <v>#N/A</v>
      </c>
      <c r="LK100" s="87" t="e">
        <f>IF(Berechnungen!LK$6="MMR",MMR!$O10,IF(Berechnungen!LK$6="MMR_Duo",MMR_Duo!$O10,NA()))</f>
        <v>#N/A</v>
      </c>
      <c r="LL100" s="87" t="e">
        <f>IF(Berechnungen!LL$6="MMR",MMR!$O10,IF(Berechnungen!LL$6="MMR_Duo",MMR_Duo!$O10,NA()))</f>
        <v>#N/A</v>
      </c>
      <c r="LM100" s="87" t="e">
        <f>IF(Berechnungen!LM$6="MMR",MMR!$O10,IF(Berechnungen!LM$6="MMR_Duo",MMR_Duo!$O10,NA()))</f>
        <v>#N/A</v>
      </c>
      <c r="LN100" s="87" t="e">
        <f>IF(Berechnungen!LN$6="MMR",MMR!$O10,IF(Berechnungen!LN$6="MMR_Duo",MMR_Duo!$O10,NA()))</f>
        <v>#N/A</v>
      </c>
      <c r="LO100" s="87" t="e">
        <f>IF(Berechnungen!LO$6="MMR",MMR!$O10,IF(Berechnungen!LO$6="MMR_Duo",MMR_Duo!$O10,NA()))</f>
        <v>#N/A</v>
      </c>
      <c r="LP100" s="87" t="e">
        <f>IF(Berechnungen!LP$6="MMR",MMR!$O10,IF(Berechnungen!LP$6="MMR_Duo",MMR_Duo!$O10,NA()))</f>
        <v>#N/A</v>
      </c>
      <c r="LQ100" s="87" t="e">
        <f>IF(Berechnungen!LQ$6="MMR",MMR!$O10,IF(Berechnungen!LQ$6="MMR_Duo",MMR_Duo!$O10,NA()))</f>
        <v>#N/A</v>
      </c>
      <c r="LR100" s="87" t="e">
        <f>IF(Berechnungen!LR$6="MMR",MMR!$O10,IF(Berechnungen!LR$6="MMR_Duo",MMR_Duo!$O10,NA()))</f>
        <v>#N/A</v>
      </c>
      <c r="LS100" s="87" t="e">
        <f>IF(Berechnungen!LS$6="MMR",MMR!$O10,IF(Berechnungen!LS$6="MMR_Duo",MMR_Duo!$O10,NA()))</f>
        <v>#N/A</v>
      </c>
      <c r="LT100" s="87" t="e">
        <f>IF(Berechnungen!LT$6="MMR",MMR!$O10,IF(Berechnungen!LT$6="MMR_Duo",MMR_Duo!$O10,NA()))</f>
        <v>#N/A</v>
      </c>
      <c r="LU100" s="87" t="e">
        <f>IF(Berechnungen!LU$6="MMR",MMR!$O10,IF(Berechnungen!LU$6="MMR_Duo",MMR_Duo!$O10,NA()))</f>
        <v>#N/A</v>
      </c>
      <c r="LV100" s="87" t="e">
        <f>IF(Berechnungen!LV$6="MMR",MMR!$O10,IF(Berechnungen!LV$6="MMR_Duo",MMR_Duo!$O10,NA()))</f>
        <v>#N/A</v>
      </c>
      <c r="LW100" s="87" t="e">
        <f>IF(Berechnungen!LW$6="MMR",MMR!$O10,IF(Berechnungen!LW$6="MMR_Duo",MMR_Duo!$O10,NA()))</f>
        <v>#N/A</v>
      </c>
      <c r="LX100" s="87" t="e">
        <f>IF(Berechnungen!LX$6="MMR",MMR!$O10,IF(Berechnungen!LX$6="MMR_Duo",MMR_Duo!$O10,NA()))</f>
        <v>#N/A</v>
      </c>
      <c r="LY100" s="87" t="e">
        <f>IF(Berechnungen!LY$6="MMR",MMR!$O10,IF(Berechnungen!LY$6="MMR_Duo",MMR_Duo!$O10,NA()))</f>
        <v>#N/A</v>
      </c>
      <c r="LZ100" s="87" t="e">
        <f>IF(Berechnungen!LZ$6="MMR",MMR!$O10,IF(Berechnungen!LZ$6="MMR_Duo",MMR_Duo!$O10,NA()))</f>
        <v>#N/A</v>
      </c>
      <c r="MA100" s="87" t="e">
        <f>IF(Berechnungen!MA$6="MMR",MMR!$O10,IF(Berechnungen!MA$6="MMR_Duo",MMR_Duo!$O10,NA()))</f>
        <v>#N/A</v>
      </c>
      <c r="MB100" s="87" t="e">
        <f>IF(Berechnungen!MB$6="MMR",MMR!$O10,IF(Berechnungen!MB$6="MMR_Duo",MMR_Duo!$O10,NA()))</f>
        <v>#N/A</v>
      </c>
      <c r="MC100" s="87" t="e">
        <f>IF(Berechnungen!MC$6="MMR",MMR!$O10,IF(Berechnungen!MC$6="MMR_Duo",MMR_Duo!$O10,NA()))</f>
        <v>#N/A</v>
      </c>
      <c r="MD100" s="87" t="e">
        <f>IF(Berechnungen!MD$6="MMR",MMR!$O10,IF(Berechnungen!MD$6="MMR_Duo",MMR_Duo!$O10,NA()))</f>
        <v>#N/A</v>
      </c>
      <c r="ME100" s="87" t="e">
        <f>IF(Berechnungen!ME$6="MMR",MMR!$O10,IF(Berechnungen!ME$6="MMR_Duo",MMR_Duo!$O10,NA()))</f>
        <v>#N/A</v>
      </c>
      <c r="MF100" s="87" t="e">
        <f>IF(Berechnungen!MF$6="MMR",MMR!$O10,IF(Berechnungen!MF$6="MMR_Duo",MMR_Duo!$O10,NA()))</f>
        <v>#N/A</v>
      </c>
      <c r="MG100" s="87" t="e">
        <f>IF(Berechnungen!MG$6="MMR",MMR!$O10,IF(Berechnungen!MG$6="MMR_Duo",MMR_Duo!$O10,NA()))</f>
        <v>#N/A</v>
      </c>
      <c r="MH100" s="87" t="e">
        <f>IF(Berechnungen!MH$6="MMR",MMR!$O10,IF(Berechnungen!MH$6="MMR_Duo",MMR_Duo!$O10,NA()))</f>
        <v>#N/A</v>
      </c>
      <c r="MI100" s="87" t="e">
        <f>IF(Berechnungen!MI$6="MMR",MMR!$O10,IF(Berechnungen!MI$6="MMR_Duo",MMR_Duo!$O10,NA()))</f>
        <v>#N/A</v>
      </c>
      <c r="MJ100" s="87" t="e">
        <f>IF(Berechnungen!MJ$6="MMR",MMR!$O10,IF(Berechnungen!MJ$6="MMR_Duo",MMR_Duo!$O10,NA()))</f>
        <v>#N/A</v>
      </c>
      <c r="MK100" s="87" t="e">
        <f>IF(Berechnungen!MK$6="MMR",MMR!$O10,IF(Berechnungen!MK$6="MMR_Duo",MMR_Duo!$O10,NA()))</f>
        <v>#N/A</v>
      </c>
      <c r="ML100" s="87" t="e">
        <f>IF(Berechnungen!ML$6="MMR",MMR!$O10,IF(Berechnungen!ML$6="MMR_Duo",MMR_Duo!$O10,NA()))</f>
        <v>#N/A</v>
      </c>
      <c r="MM100" s="87" t="e">
        <f>IF(Berechnungen!MM$6="MMR",MMR!$O10,IF(Berechnungen!MM$6="MMR_Duo",MMR_Duo!$O10,NA()))</f>
        <v>#N/A</v>
      </c>
      <c r="MN100" s="87" t="e">
        <f>IF(Berechnungen!MN$6="MMR",MMR!$O10,IF(Berechnungen!MN$6="MMR_Duo",MMR_Duo!$O10,NA()))</f>
        <v>#N/A</v>
      </c>
      <c r="MO100" s="87" t="e">
        <f>IF(Berechnungen!MO$6="MMR",MMR!$O10,IF(Berechnungen!MO$6="MMR_Duo",MMR_Duo!$O10,NA()))</f>
        <v>#N/A</v>
      </c>
      <c r="MP100" s="87" t="e">
        <f>IF(Berechnungen!MP$6="MMR",MMR!$O10,IF(Berechnungen!MP$6="MMR_Duo",MMR_Duo!$O10,NA()))</f>
        <v>#N/A</v>
      </c>
      <c r="MQ100" s="87" t="e">
        <f>IF(Berechnungen!MQ$6="MMR",MMR!$O10,IF(Berechnungen!MQ$6="MMR_Duo",MMR_Duo!$O10,NA()))</f>
        <v>#N/A</v>
      </c>
      <c r="MR100" s="87" t="e">
        <f>IF(Berechnungen!MR$6="MMR",MMR!$O10,IF(Berechnungen!MR$6="MMR_Duo",MMR_Duo!$O10,NA()))</f>
        <v>#N/A</v>
      </c>
      <c r="MS100" s="87" t="e">
        <f>IF(Berechnungen!MS$6="MMR",MMR!$O10,IF(Berechnungen!MS$6="MMR_Duo",MMR_Duo!$O10,NA()))</f>
        <v>#N/A</v>
      </c>
      <c r="MT100" s="87" t="e">
        <f>IF(Berechnungen!MT$6="MMR",MMR!$O10,IF(Berechnungen!MT$6="MMR_Duo",MMR_Duo!$O10,NA()))</f>
        <v>#N/A</v>
      </c>
      <c r="MU100" s="87" t="e">
        <f>IF(Berechnungen!MU$6="MMR",MMR!$O10,IF(Berechnungen!MU$6="MMR_Duo",MMR_Duo!$O10,NA()))</f>
        <v>#N/A</v>
      </c>
      <c r="MV100" s="87" t="e">
        <f>IF(Berechnungen!MV$6="MMR",MMR!$O10,IF(Berechnungen!MV$6="MMR_Duo",MMR_Duo!$O10,NA()))</f>
        <v>#N/A</v>
      </c>
      <c r="MW100" s="87" t="e">
        <f>IF(Berechnungen!MW$6="MMR",MMR!$O10,IF(Berechnungen!MW$6="MMR_Duo",MMR_Duo!$O10,NA()))</f>
        <v>#N/A</v>
      </c>
      <c r="MX100" s="87" t="e">
        <f>IF(Berechnungen!MX$6="MMR",MMR!$O10,IF(Berechnungen!MX$6="MMR_Duo",MMR_Duo!$O10,NA()))</f>
        <v>#N/A</v>
      </c>
      <c r="MY100" s="87" t="e">
        <f>IF(Berechnungen!MY$6="MMR",MMR!$O10,IF(Berechnungen!MY$6="MMR_Duo",MMR_Duo!$O10,NA()))</f>
        <v>#N/A</v>
      </c>
      <c r="MZ100" s="87" t="e">
        <f>IF(Berechnungen!MZ$6="MMR",MMR!$O10,IF(Berechnungen!MZ$6="MMR_Duo",MMR_Duo!$O10,NA()))</f>
        <v>#N/A</v>
      </c>
      <c r="NA100" s="87" t="e">
        <f>IF(Berechnungen!NA$6="MMR",MMR!$O10,IF(Berechnungen!NA$6="MMR_Duo",MMR_Duo!$O10,NA()))</f>
        <v>#N/A</v>
      </c>
      <c r="NB100" s="87" t="e">
        <f>IF(Berechnungen!NB$6="MMR",MMR!$O10,IF(Berechnungen!NB$6="MMR_Duo",MMR_Duo!$O10,NA()))</f>
        <v>#N/A</v>
      </c>
      <c r="NC100" s="87" t="e">
        <f>IF(Berechnungen!NC$6="MMR",MMR!$O10,IF(Berechnungen!NC$6="MMR_Duo",MMR_Duo!$O10,NA()))</f>
        <v>#N/A</v>
      </c>
      <c r="ND100" s="87" t="e">
        <f>IF(Berechnungen!ND$6="MMR",MMR!$O10,IF(Berechnungen!ND$6="MMR_Duo",MMR_Duo!$O10,NA()))</f>
        <v>#N/A</v>
      </c>
      <c r="NE100" s="87" t="e">
        <f>IF(Berechnungen!NE$6="MMR",MMR!$O10,IF(Berechnungen!NE$6="MMR_Duo",MMR_Duo!$O10,NA()))</f>
        <v>#N/A</v>
      </c>
      <c r="NF100" s="87" t="e">
        <f>IF(Berechnungen!NF$6="MMR",MMR!$O10,IF(Berechnungen!NF$6="MMR_Duo",MMR_Duo!$O10,NA()))</f>
        <v>#N/A</v>
      </c>
      <c r="NG100" s="87" t="e">
        <f>IF(Berechnungen!NG$6="MMR",MMR!$O10,IF(Berechnungen!NG$6="MMR_Duo",MMR_Duo!$O10,NA()))</f>
        <v>#N/A</v>
      </c>
      <c r="NH100" s="87" t="e">
        <f>IF(Berechnungen!NH$6="MMR",MMR!$O10,IF(Berechnungen!NH$6="MMR_Duo",MMR_Duo!$O10,NA()))</f>
        <v>#N/A</v>
      </c>
      <c r="NI100" s="87" t="e">
        <f>IF(Berechnungen!NI$6="MMR",MMR!$O10,IF(Berechnungen!NI$6="MMR_Duo",MMR_Duo!$O10,NA()))</f>
        <v>#N/A</v>
      </c>
      <c r="NJ100" s="87" t="e">
        <f>IF(Berechnungen!NJ$6="MMR",MMR!$O10,IF(Berechnungen!NJ$6="MMR_Duo",MMR_Duo!$O10,NA()))</f>
        <v>#N/A</v>
      </c>
      <c r="NK100" s="87" t="e">
        <f>IF(Berechnungen!NK$6="MMR",MMR!$O10,IF(Berechnungen!NK$6="MMR_Duo",MMR_Duo!$O10,NA()))</f>
        <v>#N/A</v>
      </c>
      <c r="NL100" s="87" t="e">
        <f>IF(Berechnungen!NL$6="MMR",MMR!$O10,IF(Berechnungen!NL$6="MMR_Duo",MMR_Duo!$O10,NA()))</f>
        <v>#N/A</v>
      </c>
      <c r="NM100" s="87" t="e">
        <f>IF(Berechnungen!NM$6="MMR",MMR!$O10,IF(Berechnungen!NM$6="MMR_Duo",MMR_Duo!$O10,NA()))</f>
        <v>#N/A</v>
      </c>
      <c r="NN100" s="87" t="e">
        <f>IF(Berechnungen!NN$6="MMR",MMR!$O10,IF(Berechnungen!NN$6="MMR_Duo",MMR_Duo!$O10,NA()))</f>
        <v>#N/A</v>
      </c>
      <c r="NO100" s="87" t="e">
        <f>IF(Berechnungen!NO$6="MMR",MMR!$O10,IF(Berechnungen!NO$6="MMR_Duo",MMR_Duo!$O10,NA()))</f>
        <v>#N/A</v>
      </c>
      <c r="NP100" s="87" t="e">
        <f>IF(Berechnungen!NP$6="MMR",MMR!$O10,IF(Berechnungen!NP$6="MMR_Duo",MMR_Duo!$O10,NA()))</f>
        <v>#N/A</v>
      </c>
      <c r="NQ100" s="87" t="e">
        <f>IF(Berechnungen!NQ$6="MMR",MMR!$O10,IF(Berechnungen!NQ$6="MMR_Duo",MMR_Duo!$O10,NA()))</f>
        <v>#N/A</v>
      </c>
      <c r="NR100" s="87" t="e">
        <f>IF(Berechnungen!NR$6="MMR",MMR!$O10,IF(Berechnungen!NR$6="MMR_Duo",MMR_Duo!$O10,NA()))</f>
        <v>#N/A</v>
      </c>
      <c r="NS100" s="87" t="e">
        <f>IF(Berechnungen!NS$6="MMR",MMR!$O10,IF(Berechnungen!NS$6="MMR_Duo",MMR_Duo!$O10,NA()))</f>
        <v>#N/A</v>
      </c>
      <c r="NT100" s="87" t="e">
        <f>IF(Berechnungen!NT$6="MMR",MMR!$O10,IF(Berechnungen!NT$6="MMR_Duo",MMR_Duo!$O10,NA()))</f>
        <v>#N/A</v>
      </c>
      <c r="NU100" s="87" t="e">
        <f>IF(Berechnungen!NU$6="MMR",MMR!$O10,IF(Berechnungen!NU$6="MMR_Duo",MMR_Duo!$O10,NA()))</f>
        <v>#N/A</v>
      </c>
      <c r="NV100" s="87" t="e">
        <f>IF(Berechnungen!NV$6="MMR",MMR!$O10,IF(Berechnungen!NV$6="MMR_Duo",MMR_Duo!$O10,NA()))</f>
        <v>#N/A</v>
      </c>
      <c r="NW100" s="87" t="e">
        <f>IF(Berechnungen!NW$6="MMR",MMR!$O10,IF(Berechnungen!NW$6="MMR_Duo",MMR_Duo!$O10,NA()))</f>
        <v>#N/A</v>
      </c>
      <c r="NX100" s="87" t="e">
        <f>IF(Berechnungen!NX$6="MMR",MMR!$O10,IF(Berechnungen!NX$6="MMR_Duo",MMR_Duo!$O10,NA()))</f>
        <v>#N/A</v>
      </c>
      <c r="NY100" s="87" t="e">
        <f>IF(Berechnungen!NY$6="MMR",MMR!$O10,IF(Berechnungen!NY$6="MMR_Duo",MMR_Duo!$O10,NA()))</f>
        <v>#N/A</v>
      </c>
      <c r="NZ100" s="87" t="e">
        <f>IF(Berechnungen!NZ$6="MMR",MMR!$O10,IF(Berechnungen!NZ$6="MMR_Duo",MMR_Duo!$O10,NA()))</f>
        <v>#N/A</v>
      </c>
      <c r="OA100" s="87" t="e">
        <f>IF(Berechnungen!OA$6="MMR",MMR!$O10,IF(Berechnungen!OA$6="MMR_Duo",MMR_Duo!$O10,NA()))</f>
        <v>#N/A</v>
      </c>
      <c r="OB100" s="87" t="e">
        <f>IF(Berechnungen!OB$6="MMR",MMR!$O10,IF(Berechnungen!OB$6="MMR_Duo",MMR_Duo!$O10,NA()))</f>
        <v>#N/A</v>
      </c>
      <c r="OC100" s="87" t="e">
        <f>IF(Berechnungen!OC$6="MMR",MMR!$O10,IF(Berechnungen!OC$6="MMR_Duo",MMR_Duo!$O10,NA()))</f>
        <v>#N/A</v>
      </c>
      <c r="OD100" s="87" t="e">
        <f>IF(Berechnungen!OD$6="MMR",MMR!$O10,IF(Berechnungen!OD$6="MMR_Duo",MMR_Duo!$O10,NA()))</f>
        <v>#N/A</v>
      </c>
      <c r="OE100" s="87" t="e">
        <f>IF(Berechnungen!OE$6="MMR",MMR!$O10,IF(Berechnungen!OE$6="MMR_Duo",MMR_Duo!$O10,NA()))</f>
        <v>#N/A</v>
      </c>
      <c r="OF100" s="87" t="e">
        <f>IF(Berechnungen!OF$6="MMR",MMR!$O10,IF(Berechnungen!OF$6="MMR_Duo",MMR_Duo!$O10,NA()))</f>
        <v>#N/A</v>
      </c>
      <c r="OG100" s="87" t="e">
        <f>IF(Berechnungen!OG$6="MMR",MMR!$O10,IF(Berechnungen!OG$6="MMR_Duo",MMR_Duo!$O10,NA()))</f>
        <v>#N/A</v>
      </c>
      <c r="OH100" s="87" t="e">
        <f>IF(Berechnungen!OH$6="MMR",MMR!$O10,IF(Berechnungen!OH$6="MMR_Duo",MMR_Duo!$O10,NA()))</f>
        <v>#N/A</v>
      </c>
      <c r="OI100" s="87" t="e">
        <f>IF(Berechnungen!OI$6="MMR",MMR!$O10,IF(Berechnungen!OI$6="MMR_Duo",MMR_Duo!$O10,NA()))</f>
        <v>#N/A</v>
      </c>
      <c r="OJ100" s="87" t="e">
        <f>IF(Berechnungen!OJ$6="MMR",MMR!$O10,IF(Berechnungen!OJ$6="MMR_Duo",MMR_Duo!$O10,NA()))</f>
        <v>#N/A</v>
      </c>
      <c r="OK100" s="87" t="e">
        <f>IF(Berechnungen!OK$6="MMR",MMR!$O10,IF(Berechnungen!OK$6="MMR_Duo",MMR_Duo!$O10,NA()))</f>
        <v>#N/A</v>
      </c>
      <c r="OL100" s="87" t="e">
        <f>IF(Berechnungen!OL$6="MMR",MMR!$O10,IF(Berechnungen!OL$6="MMR_Duo",MMR_Duo!$O10,NA()))</f>
        <v>#N/A</v>
      </c>
      <c r="OM100" s="87" t="e">
        <f>IF(Berechnungen!OM$6="MMR",MMR!$O10,IF(Berechnungen!OM$6="MMR_Duo",MMR_Duo!$O10,NA()))</f>
        <v>#N/A</v>
      </c>
    </row>
    <row r="101" spans="2:403" x14ac:dyDescent="0.3">
      <c r="B101" s="84">
        <v>100</v>
      </c>
      <c r="C101" s="85" t="s">
        <v>308</v>
      </c>
      <c r="D101" s="87" t="e">
        <f>IF(Berechnungen!D$6="MMR",MMR!$O11,IF(Berechnungen!D$6="MMR_Duo",MMR_Duo!$O11,NA()))</f>
        <v>#N/A</v>
      </c>
      <c r="E101" s="87" t="e">
        <f>IF(Berechnungen!E$6="MMR",MMR!$O11,IF(Berechnungen!E$6="MMR_Duo",MMR_Duo!$O11,NA()))</f>
        <v>#N/A</v>
      </c>
      <c r="F101" s="87" t="e">
        <f>IF(Berechnungen!F$6="MMR",MMR!$O11,IF(Berechnungen!F$6="MMR_Duo",MMR_Duo!$O11,NA()))</f>
        <v>#N/A</v>
      </c>
      <c r="G101" s="87" t="e">
        <f>IF(Berechnungen!G$6="MMR",MMR!$O11,IF(Berechnungen!G$6="MMR_Duo",MMR_Duo!$O11,NA()))</f>
        <v>#N/A</v>
      </c>
      <c r="H101" s="87" t="e">
        <f>IF(Berechnungen!H$6="MMR",MMR!$O11,IF(Berechnungen!H$6="MMR_Duo",MMR_Duo!$O11,NA()))</f>
        <v>#N/A</v>
      </c>
      <c r="I101" s="87" t="e">
        <f>IF(Berechnungen!I$6="MMR",MMR!$O11,IF(Berechnungen!I$6="MMR_Duo",MMR_Duo!$O11,NA()))</f>
        <v>#N/A</v>
      </c>
      <c r="J101" s="87" t="e">
        <f>IF(Berechnungen!J$6="MMR",MMR!$O11,IF(Berechnungen!J$6="MMR_Duo",MMR_Duo!$O11,NA()))</f>
        <v>#N/A</v>
      </c>
      <c r="K101" s="87" t="e">
        <f>IF(Berechnungen!K$6="MMR",MMR!$O11,IF(Berechnungen!K$6="MMR_Duo",MMR_Duo!$O11,NA()))</f>
        <v>#N/A</v>
      </c>
      <c r="L101" s="87" t="e">
        <f>IF(Berechnungen!L$6="MMR",MMR!$O11,IF(Berechnungen!L$6="MMR_Duo",MMR_Duo!$O11,NA()))</f>
        <v>#N/A</v>
      </c>
      <c r="M101" s="87" t="e">
        <f>IF(Berechnungen!M$6="MMR",MMR!$O11,IF(Berechnungen!M$6="MMR_Duo",MMR_Duo!$O11,NA()))</f>
        <v>#N/A</v>
      </c>
      <c r="N101" s="87" t="e">
        <f>IF(Berechnungen!N$6="MMR",MMR!$O11,IF(Berechnungen!N$6="MMR_Duo",MMR_Duo!$O11,NA()))</f>
        <v>#N/A</v>
      </c>
      <c r="O101" s="87" t="e">
        <f>IF(Berechnungen!O$6="MMR",MMR!$O11,IF(Berechnungen!O$6="MMR_Duo",MMR_Duo!$O11,NA()))</f>
        <v>#N/A</v>
      </c>
      <c r="P101" s="87" t="e">
        <f>IF(Berechnungen!P$6="MMR",MMR!$O11,IF(Berechnungen!P$6="MMR_Duo",MMR_Duo!$O11,NA()))</f>
        <v>#N/A</v>
      </c>
      <c r="Q101" s="87" t="e">
        <f>IF(Berechnungen!Q$6="MMR",MMR!$O11,IF(Berechnungen!Q$6="MMR_Duo",MMR_Duo!$O11,NA()))</f>
        <v>#N/A</v>
      </c>
      <c r="R101" s="87" t="e">
        <f>IF(Berechnungen!R$6="MMR",MMR!$O11,IF(Berechnungen!R$6="MMR_Duo",MMR_Duo!$O11,NA()))</f>
        <v>#N/A</v>
      </c>
      <c r="S101" s="87" t="e">
        <f>IF(Berechnungen!S$6="MMR",MMR!$O11,IF(Berechnungen!S$6="MMR_Duo",MMR_Duo!$O11,NA()))</f>
        <v>#N/A</v>
      </c>
      <c r="T101" s="87" t="e">
        <f>IF(Berechnungen!T$6="MMR",MMR!$O11,IF(Berechnungen!T$6="MMR_Duo",MMR_Duo!$O11,NA()))</f>
        <v>#N/A</v>
      </c>
      <c r="U101" s="87" t="e">
        <f>IF(Berechnungen!U$6="MMR",MMR!$O11,IF(Berechnungen!U$6="MMR_Duo",MMR_Duo!$O11,NA()))</f>
        <v>#N/A</v>
      </c>
      <c r="V101" s="87" t="e">
        <f>IF(Berechnungen!V$6="MMR",MMR!$O11,IF(Berechnungen!V$6="MMR_Duo",MMR_Duo!$O11,NA()))</f>
        <v>#N/A</v>
      </c>
      <c r="W101" s="87" t="e">
        <f>IF(Berechnungen!W$6="MMR",MMR!$O11,IF(Berechnungen!W$6="MMR_Duo",MMR_Duo!$O11,NA()))</f>
        <v>#N/A</v>
      </c>
      <c r="X101" s="87" t="e">
        <f>IF(Berechnungen!X$6="MMR",MMR!$O11,IF(Berechnungen!X$6="MMR_Duo",MMR_Duo!$O11,NA()))</f>
        <v>#N/A</v>
      </c>
      <c r="Y101" s="87" t="e">
        <f>IF(Berechnungen!Y$6="MMR",MMR!$O11,IF(Berechnungen!Y$6="MMR_Duo",MMR_Duo!$O11,NA()))</f>
        <v>#N/A</v>
      </c>
      <c r="Z101" s="87" t="e">
        <f>IF(Berechnungen!Z$6="MMR",MMR!$O11,IF(Berechnungen!Z$6="MMR_Duo",MMR_Duo!$O11,NA()))</f>
        <v>#N/A</v>
      </c>
      <c r="AA101" s="87" t="e">
        <f>IF(Berechnungen!AA$6="MMR",MMR!$O11,IF(Berechnungen!AA$6="MMR_Duo",MMR_Duo!$O11,NA()))</f>
        <v>#N/A</v>
      </c>
      <c r="AB101" s="87" t="e">
        <f>IF(Berechnungen!AB$6="MMR",MMR!$O11,IF(Berechnungen!AB$6="MMR_Duo",MMR_Duo!$O11,NA()))</f>
        <v>#N/A</v>
      </c>
      <c r="AC101" s="87" t="e">
        <f>IF(Berechnungen!AC$6="MMR",MMR!$O11,IF(Berechnungen!AC$6="MMR_Duo",MMR_Duo!$O11,NA()))</f>
        <v>#N/A</v>
      </c>
      <c r="AD101" s="87" t="e">
        <f>IF(Berechnungen!AD$6="MMR",MMR!$O11,IF(Berechnungen!AD$6="MMR_Duo",MMR_Duo!$O11,NA()))</f>
        <v>#N/A</v>
      </c>
      <c r="AE101" s="87" t="e">
        <f>IF(Berechnungen!AE$6="MMR",MMR!$O11,IF(Berechnungen!AE$6="MMR_Duo",MMR_Duo!$O11,NA()))</f>
        <v>#N/A</v>
      </c>
      <c r="AF101" s="87" t="e">
        <f>IF(Berechnungen!AF$6="MMR",MMR!$O11,IF(Berechnungen!AF$6="MMR_Duo",MMR_Duo!$O11,NA()))</f>
        <v>#N/A</v>
      </c>
      <c r="AG101" s="87" t="e">
        <f>IF(Berechnungen!AG$6="MMR",MMR!$O11,IF(Berechnungen!AG$6="MMR_Duo",MMR_Duo!$O11,NA()))</f>
        <v>#N/A</v>
      </c>
      <c r="AH101" s="87" t="e">
        <f>IF(Berechnungen!AH$6="MMR",MMR!$O11,IF(Berechnungen!AH$6="MMR_Duo",MMR_Duo!$O11,NA()))</f>
        <v>#N/A</v>
      </c>
      <c r="AI101" s="87" t="e">
        <f>IF(Berechnungen!AI$6="MMR",MMR!$O11,IF(Berechnungen!AI$6="MMR_Duo",MMR_Duo!$O11,NA()))</f>
        <v>#N/A</v>
      </c>
      <c r="AJ101" s="87" t="e">
        <f>IF(Berechnungen!AJ$6="MMR",MMR!$O11,IF(Berechnungen!AJ$6="MMR_Duo",MMR_Duo!$O11,NA()))</f>
        <v>#N/A</v>
      </c>
      <c r="AK101" s="87" t="e">
        <f>IF(Berechnungen!AK$6="MMR",MMR!$O11,IF(Berechnungen!AK$6="MMR_Duo",MMR_Duo!$O11,NA()))</f>
        <v>#N/A</v>
      </c>
      <c r="AL101" s="87" t="e">
        <f>IF(Berechnungen!AL$6="MMR",MMR!$O11,IF(Berechnungen!AL$6="MMR_Duo",MMR_Duo!$O11,NA()))</f>
        <v>#N/A</v>
      </c>
      <c r="AM101" s="87" t="e">
        <f>IF(Berechnungen!AM$6="MMR",MMR!$O11,IF(Berechnungen!AM$6="MMR_Duo",MMR_Duo!$O11,NA()))</f>
        <v>#N/A</v>
      </c>
      <c r="AN101" s="87" t="e">
        <f>IF(Berechnungen!AN$6="MMR",MMR!$O11,IF(Berechnungen!AN$6="MMR_Duo",MMR_Duo!$O11,NA()))</f>
        <v>#N/A</v>
      </c>
      <c r="AO101" s="87" t="e">
        <f>IF(Berechnungen!AO$6="MMR",MMR!$O11,IF(Berechnungen!AO$6="MMR_Duo",MMR_Duo!$O11,NA()))</f>
        <v>#N/A</v>
      </c>
      <c r="AP101" s="87" t="e">
        <f>IF(Berechnungen!AP$6="MMR",MMR!$O11,IF(Berechnungen!AP$6="MMR_Duo",MMR_Duo!$O11,NA()))</f>
        <v>#N/A</v>
      </c>
      <c r="AQ101" s="87" t="e">
        <f>IF(Berechnungen!AQ$6="MMR",MMR!$O11,IF(Berechnungen!AQ$6="MMR_Duo",MMR_Duo!$O11,NA()))</f>
        <v>#N/A</v>
      </c>
      <c r="AR101" s="87" t="e">
        <f>IF(Berechnungen!AR$6="MMR",MMR!$O11,IF(Berechnungen!AR$6="MMR_Duo",MMR_Duo!$O11,NA()))</f>
        <v>#N/A</v>
      </c>
      <c r="AS101" s="87" t="e">
        <f>IF(Berechnungen!AS$6="MMR",MMR!$O11,IF(Berechnungen!AS$6="MMR_Duo",MMR_Duo!$O11,NA()))</f>
        <v>#N/A</v>
      </c>
      <c r="AT101" s="87" t="e">
        <f>IF(Berechnungen!AT$6="MMR",MMR!$O11,IF(Berechnungen!AT$6="MMR_Duo",MMR_Duo!$O11,NA()))</f>
        <v>#N/A</v>
      </c>
      <c r="AU101" s="87" t="e">
        <f>IF(Berechnungen!AU$6="MMR",MMR!$O11,IF(Berechnungen!AU$6="MMR_Duo",MMR_Duo!$O11,NA()))</f>
        <v>#N/A</v>
      </c>
      <c r="AV101" s="87" t="e">
        <f>IF(Berechnungen!AV$6="MMR",MMR!$O11,IF(Berechnungen!AV$6="MMR_Duo",MMR_Duo!$O11,NA()))</f>
        <v>#N/A</v>
      </c>
      <c r="AW101" s="87" t="e">
        <f>IF(Berechnungen!AW$6="MMR",MMR!$O11,IF(Berechnungen!AW$6="MMR_Duo",MMR_Duo!$O11,NA()))</f>
        <v>#N/A</v>
      </c>
      <c r="AX101" s="87" t="e">
        <f>IF(Berechnungen!AX$6="MMR",MMR!$O11,IF(Berechnungen!AX$6="MMR_Duo",MMR_Duo!$O11,NA()))</f>
        <v>#N/A</v>
      </c>
      <c r="AY101" s="87" t="e">
        <f>IF(Berechnungen!AY$6="MMR",MMR!$O11,IF(Berechnungen!AY$6="MMR_Duo",MMR_Duo!$O11,NA()))</f>
        <v>#N/A</v>
      </c>
      <c r="AZ101" s="87" t="e">
        <f>IF(Berechnungen!AZ$6="MMR",MMR!$O11,IF(Berechnungen!AZ$6="MMR_Duo",MMR_Duo!$O11,NA()))</f>
        <v>#N/A</v>
      </c>
      <c r="BA101" s="87" t="e">
        <f>IF(Berechnungen!BA$6="MMR",MMR!$O11,IF(Berechnungen!BA$6="MMR_Duo",MMR_Duo!$O11,NA()))</f>
        <v>#N/A</v>
      </c>
      <c r="BB101" s="87" t="e">
        <f>IF(Berechnungen!BB$6="MMR",MMR!$O11,IF(Berechnungen!BB$6="MMR_Duo",MMR_Duo!$O11,NA()))</f>
        <v>#N/A</v>
      </c>
      <c r="BC101" s="87" t="e">
        <f>IF(Berechnungen!BC$6="MMR",MMR!$O11,IF(Berechnungen!BC$6="MMR_Duo",MMR_Duo!$O11,NA()))</f>
        <v>#N/A</v>
      </c>
      <c r="BD101" s="87" t="e">
        <f>IF(Berechnungen!BD$6="MMR",MMR!$O11,IF(Berechnungen!BD$6="MMR_Duo",MMR_Duo!$O11,NA()))</f>
        <v>#N/A</v>
      </c>
      <c r="BE101" s="87" t="e">
        <f>IF(Berechnungen!BE$6="MMR",MMR!$O11,IF(Berechnungen!BE$6="MMR_Duo",MMR_Duo!$O11,NA()))</f>
        <v>#N/A</v>
      </c>
      <c r="BF101" s="87" t="e">
        <f>IF(Berechnungen!BF$6="MMR",MMR!$O11,IF(Berechnungen!BF$6="MMR_Duo",MMR_Duo!$O11,NA()))</f>
        <v>#N/A</v>
      </c>
      <c r="BG101" s="87" t="e">
        <f>IF(Berechnungen!BG$6="MMR",MMR!$O11,IF(Berechnungen!BG$6="MMR_Duo",MMR_Duo!$O11,NA()))</f>
        <v>#N/A</v>
      </c>
      <c r="BH101" s="87" t="e">
        <f>IF(Berechnungen!BH$6="MMR",MMR!$O11,IF(Berechnungen!BH$6="MMR_Duo",MMR_Duo!$O11,NA()))</f>
        <v>#N/A</v>
      </c>
      <c r="BI101" s="87" t="e">
        <f>IF(Berechnungen!BI$6="MMR",MMR!$O11,IF(Berechnungen!BI$6="MMR_Duo",MMR_Duo!$O11,NA()))</f>
        <v>#N/A</v>
      </c>
      <c r="BJ101" s="87" t="e">
        <f>IF(Berechnungen!BJ$6="MMR",MMR!$O11,IF(Berechnungen!BJ$6="MMR_Duo",MMR_Duo!$O11,NA()))</f>
        <v>#N/A</v>
      </c>
      <c r="BK101" s="87" t="e">
        <f>IF(Berechnungen!BK$6="MMR",MMR!$O11,IF(Berechnungen!BK$6="MMR_Duo",MMR_Duo!$O11,NA()))</f>
        <v>#N/A</v>
      </c>
      <c r="BL101" s="87" t="e">
        <f>IF(Berechnungen!BL$6="MMR",MMR!$O11,IF(Berechnungen!BL$6="MMR_Duo",MMR_Duo!$O11,NA()))</f>
        <v>#N/A</v>
      </c>
      <c r="BM101" s="87" t="e">
        <f>IF(Berechnungen!BM$6="MMR",MMR!$O11,IF(Berechnungen!BM$6="MMR_Duo",MMR_Duo!$O11,NA()))</f>
        <v>#N/A</v>
      </c>
      <c r="BN101" s="87" t="e">
        <f>IF(Berechnungen!BN$6="MMR",MMR!$O11,IF(Berechnungen!BN$6="MMR_Duo",MMR_Duo!$O11,NA()))</f>
        <v>#N/A</v>
      </c>
      <c r="BO101" s="87" t="e">
        <f>IF(Berechnungen!BO$6="MMR",MMR!$O11,IF(Berechnungen!BO$6="MMR_Duo",MMR_Duo!$O11,NA()))</f>
        <v>#N/A</v>
      </c>
      <c r="BP101" s="87" t="e">
        <f>IF(Berechnungen!BP$6="MMR",MMR!$O11,IF(Berechnungen!BP$6="MMR_Duo",MMR_Duo!$O11,NA()))</f>
        <v>#N/A</v>
      </c>
      <c r="BQ101" s="87" t="e">
        <f>IF(Berechnungen!BQ$6="MMR",MMR!$O11,IF(Berechnungen!BQ$6="MMR_Duo",MMR_Duo!$O11,NA()))</f>
        <v>#N/A</v>
      </c>
      <c r="BR101" s="87" t="e">
        <f>IF(Berechnungen!BR$6="MMR",MMR!$O11,IF(Berechnungen!BR$6="MMR_Duo",MMR_Duo!$O11,NA()))</f>
        <v>#N/A</v>
      </c>
      <c r="BS101" s="87" t="e">
        <f>IF(Berechnungen!BS$6="MMR",MMR!$O11,IF(Berechnungen!BS$6="MMR_Duo",MMR_Duo!$O11,NA()))</f>
        <v>#N/A</v>
      </c>
      <c r="BT101" s="87" t="e">
        <f>IF(Berechnungen!BT$6="MMR",MMR!$O11,IF(Berechnungen!BT$6="MMR_Duo",MMR_Duo!$O11,NA()))</f>
        <v>#N/A</v>
      </c>
      <c r="BU101" s="87" t="e">
        <f>IF(Berechnungen!BU$6="MMR",MMR!$O11,IF(Berechnungen!BU$6="MMR_Duo",MMR_Duo!$O11,NA()))</f>
        <v>#N/A</v>
      </c>
      <c r="BV101" s="87" t="e">
        <f>IF(Berechnungen!BV$6="MMR",MMR!$O11,IF(Berechnungen!BV$6="MMR_Duo",MMR_Duo!$O11,NA()))</f>
        <v>#N/A</v>
      </c>
      <c r="BW101" s="87" t="e">
        <f>IF(Berechnungen!BW$6="MMR",MMR!$O11,IF(Berechnungen!BW$6="MMR_Duo",MMR_Duo!$O11,NA()))</f>
        <v>#N/A</v>
      </c>
      <c r="BX101" s="87" t="e">
        <f>IF(Berechnungen!BX$6="MMR",MMR!$O11,IF(Berechnungen!BX$6="MMR_Duo",MMR_Duo!$O11,NA()))</f>
        <v>#N/A</v>
      </c>
      <c r="BY101" s="87" t="e">
        <f>IF(Berechnungen!BY$6="MMR",MMR!$O11,IF(Berechnungen!BY$6="MMR_Duo",MMR_Duo!$O11,NA()))</f>
        <v>#N/A</v>
      </c>
      <c r="BZ101" s="87" t="e">
        <f>IF(Berechnungen!BZ$6="MMR",MMR!$O11,IF(Berechnungen!BZ$6="MMR_Duo",MMR_Duo!$O11,NA()))</f>
        <v>#N/A</v>
      </c>
      <c r="CA101" s="87" t="e">
        <f>IF(Berechnungen!CA$6="MMR",MMR!$O11,IF(Berechnungen!CA$6="MMR_Duo",MMR_Duo!$O11,NA()))</f>
        <v>#N/A</v>
      </c>
      <c r="CB101" s="87" t="e">
        <f>IF(Berechnungen!CB$6="MMR",MMR!$O11,IF(Berechnungen!CB$6="MMR_Duo",MMR_Duo!$O11,NA()))</f>
        <v>#N/A</v>
      </c>
      <c r="CC101" s="87" t="e">
        <f>IF(Berechnungen!CC$6="MMR",MMR!$O11,IF(Berechnungen!CC$6="MMR_Duo",MMR_Duo!$O11,NA()))</f>
        <v>#N/A</v>
      </c>
      <c r="CD101" s="87" t="e">
        <f>IF(Berechnungen!CD$6="MMR",MMR!$O11,IF(Berechnungen!CD$6="MMR_Duo",MMR_Duo!$O11,NA()))</f>
        <v>#N/A</v>
      </c>
      <c r="CE101" s="87" t="e">
        <f>IF(Berechnungen!CE$6="MMR",MMR!$O11,IF(Berechnungen!CE$6="MMR_Duo",MMR_Duo!$O11,NA()))</f>
        <v>#N/A</v>
      </c>
      <c r="CF101" s="87" t="e">
        <f>IF(Berechnungen!CF$6="MMR",MMR!$O11,IF(Berechnungen!CF$6="MMR_Duo",MMR_Duo!$O11,NA()))</f>
        <v>#N/A</v>
      </c>
      <c r="CG101" s="87" t="e">
        <f>IF(Berechnungen!CG$6="MMR",MMR!$O11,IF(Berechnungen!CG$6="MMR_Duo",MMR_Duo!$O11,NA()))</f>
        <v>#N/A</v>
      </c>
      <c r="CH101" s="87" t="e">
        <f>IF(Berechnungen!CH$6="MMR",MMR!$O11,IF(Berechnungen!CH$6="MMR_Duo",MMR_Duo!$O11,NA()))</f>
        <v>#N/A</v>
      </c>
      <c r="CI101" s="87" t="e">
        <f>IF(Berechnungen!CI$6="MMR",MMR!$O11,IF(Berechnungen!CI$6="MMR_Duo",MMR_Duo!$O11,NA()))</f>
        <v>#N/A</v>
      </c>
      <c r="CJ101" s="87" t="e">
        <f>IF(Berechnungen!CJ$6="MMR",MMR!$O11,IF(Berechnungen!CJ$6="MMR_Duo",MMR_Duo!$O11,NA()))</f>
        <v>#N/A</v>
      </c>
      <c r="CK101" s="87" t="e">
        <f>IF(Berechnungen!CK$6="MMR",MMR!$O11,IF(Berechnungen!CK$6="MMR_Duo",MMR_Duo!$O11,NA()))</f>
        <v>#N/A</v>
      </c>
      <c r="CL101" s="87" t="e">
        <f>IF(Berechnungen!CL$6="MMR",MMR!$O11,IF(Berechnungen!CL$6="MMR_Duo",MMR_Duo!$O11,NA()))</f>
        <v>#N/A</v>
      </c>
      <c r="CM101" s="87" t="e">
        <f>IF(Berechnungen!CM$6="MMR",MMR!$O11,IF(Berechnungen!CM$6="MMR_Duo",MMR_Duo!$O11,NA()))</f>
        <v>#N/A</v>
      </c>
      <c r="CN101" s="87" t="e">
        <f>IF(Berechnungen!CN$6="MMR",MMR!$O11,IF(Berechnungen!CN$6="MMR_Duo",MMR_Duo!$O11,NA()))</f>
        <v>#N/A</v>
      </c>
      <c r="CO101" s="87" t="e">
        <f>IF(Berechnungen!CO$6="MMR",MMR!$O11,IF(Berechnungen!CO$6="MMR_Duo",MMR_Duo!$O11,NA()))</f>
        <v>#N/A</v>
      </c>
      <c r="CP101" s="87" t="e">
        <f>IF(Berechnungen!CP$6="MMR",MMR!$O11,IF(Berechnungen!CP$6="MMR_Duo",MMR_Duo!$O11,NA()))</f>
        <v>#N/A</v>
      </c>
      <c r="CQ101" s="87" t="e">
        <f>IF(Berechnungen!CQ$6="MMR",MMR!$O11,IF(Berechnungen!CQ$6="MMR_Duo",MMR_Duo!$O11,NA()))</f>
        <v>#N/A</v>
      </c>
      <c r="CR101" s="87" t="e">
        <f>IF(Berechnungen!CR$6="MMR",MMR!$O11,IF(Berechnungen!CR$6="MMR_Duo",MMR_Duo!$O11,NA()))</f>
        <v>#N/A</v>
      </c>
      <c r="CS101" s="87" t="e">
        <f>IF(Berechnungen!CS$6="MMR",MMR!$O11,IF(Berechnungen!CS$6="MMR_Duo",MMR_Duo!$O11,NA()))</f>
        <v>#N/A</v>
      </c>
      <c r="CT101" s="87" t="e">
        <f>IF(Berechnungen!CT$6="MMR",MMR!$O11,IF(Berechnungen!CT$6="MMR_Duo",MMR_Duo!$O11,NA()))</f>
        <v>#N/A</v>
      </c>
      <c r="CU101" s="87" t="e">
        <f>IF(Berechnungen!CU$6="MMR",MMR!$O11,IF(Berechnungen!CU$6="MMR_Duo",MMR_Duo!$O11,NA()))</f>
        <v>#N/A</v>
      </c>
      <c r="CV101" s="87" t="e">
        <f>IF(Berechnungen!CV$6="MMR",MMR!$O11,IF(Berechnungen!CV$6="MMR_Duo",MMR_Duo!$O11,NA()))</f>
        <v>#N/A</v>
      </c>
      <c r="CW101" s="87" t="e">
        <f>IF(Berechnungen!CW$6="MMR",MMR!$O11,IF(Berechnungen!CW$6="MMR_Duo",MMR_Duo!$O11,NA()))</f>
        <v>#N/A</v>
      </c>
      <c r="CX101" s="87" t="e">
        <f>IF(Berechnungen!CX$6="MMR",MMR!$O11,IF(Berechnungen!CX$6="MMR_Duo",MMR_Duo!$O11,NA()))</f>
        <v>#N/A</v>
      </c>
      <c r="CY101" s="87" t="e">
        <f>IF(Berechnungen!CY$6="MMR",MMR!$O11,IF(Berechnungen!CY$6="MMR_Duo",MMR_Duo!$O11,NA()))</f>
        <v>#N/A</v>
      </c>
      <c r="CZ101" s="87" t="e">
        <f>IF(Berechnungen!CZ$6="MMR",MMR!$O11,IF(Berechnungen!CZ$6="MMR_Duo",MMR_Duo!$O11,NA()))</f>
        <v>#N/A</v>
      </c>
      <c r="DA101" s="87" t="e">
        <f>IF(Berechnungen!DA$6="MMR",MMR!$O11,IF(Berechnungen!DA$6="MMR_Duo",MMR_Duo!$O11,NA()))</f>
        <v>#N/A</v>
      </c>
      <c r="DB101" s="87" t="e">
        <f>IF(Berechnungen!DB$6="MMR",MMR!$O11,IF(Berechnungen!DB$6="MMR_Duo",MMR_Duo!$O11,NA()))</f>
        <v>#N/A</v>
      </c>
      <c r="DC101" s="87" t="e">
        <f>IF(Berechnungen!DC$6="MMR",MMR!$O11,IF(Berechnungen!DC$6="MMR_Duo",MMR_Duo!$O11,NA()))</f>
        <v>#N/A</v>
      </c>
      <c r="DD101" s="87" t="e">
        <f>IF(Berechnungen!DD$6="MMR",MMR!$O11,IF(Berechnungen!DD$6="MMR_Duo",MMR_Duo!$O11,NA()))</f>
        <v>#N/A</v>
      </c>
      <c r="DE101" s="87" t="e">
        <f>IF(Berechnungen!DE$6="MMR",MMR!$O11,IF(Berechnungen!DE$6="MMR_Duo",MMR_Duo!$O11,NA()))</f>
        <v>#N/A</v>
      </c>
      <c r="DF101" s="87" t="e">
        <f>IF(Berechnungen!DF$6="MMR",MMR!$O11,IF(Berechnungen!DF$6="MMR_Duo",MMR_Duo!$O11,NA()))</f>
        <v>#N/A</v>
      </c>
      <c r="DG101" s="87" t="e">
        <f>IF(Berechnungen!DG$6="MMR",MMR!$O11,IF(Berechnungen!DG$6="MMR_Duo",MMR_Duo!$O11,NA()))</f>
        <v>#N/A</v>
      </c>
      <c r="DH101" s="87" t="e">
        <f>IF(Berechnungen!DH$6="MMR",MMR!$O11,IF(Berechnungen!DH$6="MMR_Duo",MMR_Duo!$O11,NA()))</f>
        <v>#N/A</v>
      </c>
      <c r="DI101" s="87" t="e">
        <f>IF(Berechnungen!DI$6="MMR",MMR!$O11,IF(Berechnungen!DI$6="MMR_Duo",MMR_Duo!$O11,NA()))</f>
        <v>#N/A</v>
      </c>
      <c r="DJ101" s="87" t="e">
        <f>IF(Berechnungen!DJ$6="MMR",MMR!$O11,IF(Berechnungen!DJ$6="MMR_Duo",MMR_Duo!$O11,NA()))</f>
        <v>#N/A</v>
      </c>
      <c r="DK101" s="87" t="e">
        <f>IF(Berechnungen!DK$6="MMR",MMR!$O11,IF(Berechnungen!DK$6="MMR_Duo",MMR_Duo!$O11,NA()))</f>
        <v>#N/A</v>
      </c>
      <c r="DL101" s="87" t="e">
        <f>IF(Berechnungen!DL$6="MMR",MMR!$O11,IF(Berechnungen!DL$6="MMR_Duo",MMR_Duo!$O11,NA()))</f>
        <v>#N/A</v>
      </c>
      <c r="DM101" s="87" t="e">
        <f>IF(Berechnungen!DM$6="MMR",MMR!$O11,IF(Berechnungen!DM$6="MMR_Duo",MMR_Duo!$O11,NA()))</f>
        <v>#N/A</v>
      </c>
      <c r="DN101" s="87" t="e">
        <f>IF(Berechnungen!DN$6="MMR",MMR!$O11,IF(Berechnungen!DN$6="MMR_Duo",MMR_Duo!$O11,NA()))</f>
        <v>#N/A</v>
      </c>
      <c r="DO101" s="87" t="e">
        <f>IF(Berechnungen!DO$6="MMR",MMR!$O11,IF(Berechnungen!DO$6="MMR_Duo",MMR_Duo!$O11,NA()))</f>
        <v>#N/A</v>
      </c>
      <c r="DP101" s="87" t="e">
        <f>IF(Berechnungen!DP$6="MMR",MMR!$O11,IF(Berechnungen!DP$6="MMR_Duo",MMR_Duo!$O11,NA()))</f>
        <v>#N/A</v>
      </c>
      <c r="DQ101" s="87" t="e">
        <f>IF(Berechnungen!DQ$6="MMR",MMR!$O11,IF(Berechnungen!DQ$6="MMR_Duo",MMR_Duo!$O11,NA()))</f>
        <v>#N/A</v>
      </c>
      <c r="DR101" s="87" t="e">
        <f>IF(Berechnungen!DR$6="MMR",MMR!$O11,IF(Berechnungen!DR$6="MMR_Duo",MMR_Duo!$O11,NA()))</f>
        <v>#N/A</v>
      </c>
      <c r="DS101" s="87" t="e">
        <f>IF(Berechnungen!DS$6="MMR",MMR!$O11,IF(Berechnungen!DS$6="MMR_Duo",MMR_Duo!$O11,NA()))</f>
        <v>#N/A</v>
      </c>
      <c r="DT101" s="87" t="e">
        <f>IF(Berechnungen!DT$6="MMR",MMR!$O11,IF(Berechnungen!DT$6="MMR_Duo",MMR_Duo!$O11,NA()))</f>
        <v>#N/A</v>
      </c>
      <c r="DU101" s="87" t="e">
        <f>IF(Berechnungen!DU$6="MMR",MMR!$O11,IF(Berechnungen!DU$6="MMR_Duo",MMR_Duo!$O11,NA()))</f>
        <v>#N/A</v>
      </c>
      <c r="DV101" s="87" t="e">
        <f>IF(Berechnungen!DV$6="MMR",MMR!$O11,IF(Berechnungen!DV$6="MMR_Duo",MMR_Duo!$O11,NA()))</f>
        <v>#N/A</v>
      </c>
      <c r="DW101" s="87" t="e">
        <f>IF(Berechnungen!DW$6="MMR",MMR!$O11,IF(Berechnungen!DW$6="MMR_Duo",MMR_Duo!$O11,NA()))</f>
        <v>#N/A</v>
      </c>
      <c r="DX101" s="87" t="e">
        <f>IF(Berechnungen!DX$6="MMR",MMR!$O11,IF(Berechnungen!DX$6="MMR_Duo",MMR_Duo!$O11,NA()))</f>
        <v>#N/A</v>
      </c>
      <c r="DY101" s="87" t="e">
        <f>IF(Berechnungen!DY$6="MMR",MMR!$O11,IF(Berechnungen!DY$6="MMR_Duo",MMR_Duo!$O11,NA()))</f>
        <v>#N/A</v>
      </c>
      <c r="DZ101" s="87" t="e">
        <f>IF(Berechnungen!DZ$6="MMR",MMR!$O11,IF(Berechnungen!DZ$6="MMR_Duo",MMR_Duo!$O11,NA()))</f>
        <v>#N/A</v>
      </c>
      <c r="EA101" s="87" t="e">
        <f>IF(Berechnungen!EA$6="MMR",MMR!$O11,IF(Berechnungen!EA$6="MMR_Duo",MMR_Duo!$O11,NA()))</f>
        <v>#N/A</v>
      </c>
      <c r="EB101" s="87" t="e">
        <f>IF(Berechnungen!EB$6="MMR",MMR!$O11,IF(Berechnungen!EB$6="MMR_Duo",MMR_Duo!$O11,NA()))</f>
        <v>#N/A</v>
      </c>
      <c r="EC101" s="87" t="e">
        <f>IF(Berechnungen!EC$6="MMR",MMR!$O11,IF(Berechnungen!EC$6="MMR_Duo",MMR_Duo!$O11,NA()))</f>
        <v>#N/A</v>
      </c>
      <c r="ED101" s="87" t="e">
        <f>IF(Berechnungen!ED$6="MMR",MMR!$O11,IF(Berechnungen!ED$6="MMR_Duo",MMR_Duo!$O11,NA()))</f>
        <v>#N/A</v>
      </c>
      <c r="EE101" s="87" t="e">
        <f>IF(Berechnungen!EE$6="MMR",MMR!$O11,IF(Berechnungen!EE$6="MMR_Duo",MMR_Duo!$O11,NA()))</f>
        <v>#N/A</v>
      </c>
      <c r="EF101" s="87" t="e">
        <f>IF(Berechnungen!EF$6="MMR",MMR!$O11,IF(Berechnungen!EF$6="MMR_Duo",MMR_Duo!$O11,NA()))</f>
        <v>#N/A</v>
      </c>
      <c r="EG101" s="87" t="e">
        <f>IF(Berechnungen!EG$6="MMR",MMR!$O11,IF(Berechnungen!EG$6="MMR_Duo",MMR_Duo!$O11,NA()))</f>
        <v>#N/A</v>
      </c>
      <c r="EH101" s="87" t="e">
        <f>IF(Berechnungen!EH$6="MMR",MMR!$O11,IF(Berechnungen!EH$6="MMR_Duo",MMR_Duo!$O11,NA()))</f>
        <v>#N/A</v>
      </c>
      <c r="EI101" s="87" t="e">
        <f>IF(Berechnungen!EI$6="MMR",MMR!$O11,IF(Berechnungen!EI$6="MMR_Duo",MMR_Duo!$O11,NA()))</f>
        <v>#N/A</v>
      </c>
      <c r="EJ101" s="87" t="e">
        <f>IF(Berechnungen!EJ$6="MMR",MMR!$O11,IF(Berechnungen!EJ$6="MMR_Duo",MMR_Duo!$O11,NA()))</f>
        <v>#N/A</v>
      </c>
      <c r="EK101" s="87" t="e">
        <f>IF(Berechnungen!EK$6="MMR",MMR!$O11,IF(Berechnungen!EK$6="MMR_Duo",MMR_Duo!$O11,NA()))</f>
        <v>#N/A</v>
      </c>
      <c r="EL101" s="87" t="e">
        <f>IF(Berechnungen!EL$6="MMR",MMR!$O11,IF(Berechnungen!EL$6="MMR_Duo",MMR_Duo!$O11,NA()))</f>
        <v>#N/A</v>
      </c>
      <c r="EM101" s="87" t="e">
        <f>IF(Berechnungen!EM$6="MMR",MMR!$O11,IF(Berechnungen!EM$6="MMR_Duo",MMR_Duo!$O11,NA()))</f>
        <v>#N/A</v>
      </c>
      <c r="EN101" s="87" t="e">
        <f>IF(Berechnungen!EN$6="MMR",MMR!$O11,IF(Berechnungen!EN$6="MMR_Duo",MMR_Duo!$O11,NA()))</f>
        <v>#N/A</v>
      </c>
      <c r="EO101" s="87" t="e">
        <f>IF(Berechnungen!EO$6="MMR",MMR!$O11,IF(Berechnungen!EO$6="MMR_Duo",MMR_Duo!$O11,NA()))</f>
        <v>#N/A</v>
      </c>
      <c r="EP101" s="87" t="e">
        <f>IF(Berechnungen!EP$6="MMR",MMR!$O11,IF(Berechnungen!EP$6="MMR_Duo",MMR_Duo!$O11,NA()))</f>
        <v>#N/A</v>
      </c>
      <c r="EQ101" s="87" t="e">
        <f>IF(Berechnungen!EQ$6="MMR",MMR!$O11,IF(Berechnungen!EQ$6="MMR_Duo",MMR_Duo!$O11,NA()))</f>
        <v>#N/A</v>
      </c>
      <c r="ER101" s="87" t="e">
        <f>IF(Berechnungen!ER$6="MMR",MMR!$O11,IF(Berechnungen!ER$6="MMR_Duo",MMR_Duo!$O11,NA()))</f>
        <v>#N/A</v>
      </c>
      <c r="ES101" s="87" t="e">
        <f>IF(Berechnungen!ES$6="MMR",MMR!$O11,IF(Berechnungen!ES$6="MMR_Duo",MMR_Duo!$O11,NA()))</f>
        <v>#N/A</v>
      </c>
      <c r="ET101" s="87" t="e">
        <f>IF(Berechnungen!ET$6="MMR",MMR!$O11,IF(Berechnungen!ET$6="MMR_Duo",MMR_Duo!$O11,NA()))</f>
        <v>#N/A</v>
      </c>
      <c r="EU101" s="87" t="e">
        <f>IF(Berechnungen!EU$6="MMR",MMR!$O11,IF(Berechnungen!EU$6="MMR_Duo",MMR_Duo!$O11,NA()))</f>
        <v>#N/A</v>
      </c>
      <c r="EV101" s="87" t="e">
        <f>IF(Berechnungen!EV$6="MMR",MMR!$O11,IF(Berechnungen!EV$6="MMR_Duo",MMR_Duo!$O11,NA()))</f>
        <v>#N/A</v>
      </c>
      <c r="EW101" s="87" t="e">
        <f>IF(Berechnungen!EW$6="MMR",MMR!$O11,IF(Berechnungen!EW$6="MMR_Duo",MMR_Duo!$O11,NA()))</f>
        <v>#N/A</v>
      </c>
      <c r="EX101" s="87" t="e">
        <f>IF(Berechnungen!EX$6="MMR",MMR!$O11,IF(Berechnungen!EX$6="MMR_Duo",MMR_Duo!$O11,NA()))</f>
        <v>#N/A</v>
      </c>
      <c r="EY101" s="87" t="e">
        <f>IF(Berechnungen!EY$6="MMR",MMR!$O11,IF(Berechnungen!EY$6="MMR_Duo",MMR_Duo!$O11,NA()))</f>
        <v>#N/A</v>
      </c>
      <c r="EZ101" s="87" t="e">
        <f>IF(Berechnungen!EZ$6="MMR",MMR!$O11,IF(Berechnungen!EZ$6="MMR_Duo",MMR_Duo!$O11,NA()))</f>
        <v>#N/A</v>
      </c>
      <c r="FA101" s="87" t="e">
        <f>IF(Berechnungen!FA$6="MMR",MMR!$O11,IF(Berechnungen!FA$6="MMR_Duo",MMR_Duo!$O11,NA()))</f>
        <v>#N/A</v>
      </c>
      <c r="FB101" s="87" t="e">
        <f>IF(Berechnungen!FB$6="MMR",MMR!$O11,IF(Berechnungen!FB$6="MMR_Duo",MMR_Duo!$O11,NA()))</f>
        <v>#N/A</v>
      </c>
      <c r="FC101" s="87" t="e">
        <f>IF(Berechnungen!FC$6="MMR",MMR!$O11,IF(Berechnungen!FC$6="MMR_Duo",MMR_Duo!$O11,NA()))</f>
        <v>#N/A</v>
      </c>
      <c r="FD101" s="87" t="e">
        <f>IF(Berechnungen!FD$6="MMR",MMR!$O11,IF(Berechnungen!FD$6="MMR_Duo",MMR_Duo!$O11,NA()))</f>
        <v>#N/A</v>
      </c>
      <c r="FE101" s="87" t="e">
        <f>IF(Berechnungen!FE$6="MMR",MMR!$O11,IF(Berechnungen!FE$6="MMR_Duo",MMR_Duo!$O11,NA()))</f>
        <v>#N/A</v>
      </c>
      <c r="FF101" s="87" t="e">
        <f>IF(Berechnungen!FF$6="MMR",MMR!$O11,IF(Berechnungen!FF$6="MMR_Duo",MMR_Duo!$O11,NA()))</f>
        <v>#N/A</v>
      </c>
      <c r="FG101" s="87" t="e">
        <f>IF(Berechnungen!FG$6="MMR",MMR!$O11,IF(Berechnungen!FG$6="MMR_Duo",MMR_Duo!$O11,NA()))</f>
        <v>#N/A</v>
      </c>
      <c r="FH101" s="87" t="e">
        <f>IF(Berechnungen!FH$6="MMR",MMR!$O11,IF(Berechnungen!FH$6="MMR_Duo",MMR_Duo!$O11,NA()))</f>
        <v>#N/A</v>
      </c>
      <c r="FI101" s="87" t="e">
        <f>IF(Berechnungen!FI$6="MMR",MMR!$O11,IF(Berechnungen!FI$6="MMR_Duo",MMR_Duo!$O11,NA()))</f>
        <v>#N/A</v>
      </c>
      <c r="FJ101" s="87" t="e">
        <f>IF(Berechnungen!FJ$6="MMR",MMR!$O11,IF(Berechnungen!FJ$6="MMR_Duo",MMR_Duo!$O11,NA()))</f>
        <v>#N/A</v>
      </c>
      <c r="FK101" s="87" t="e">
        <f>IF(Berechnungen!FK$6="MMR",MMR!$O11,IF(Berechnungen!FK$6="MMR_Duo",MMR_Duo!$O11,NA()))</f>
        <v>#N/A</v>
      </c>
      <c r="FL101" s="87" t="e">
        <f>IF(Berechnungen!FL$6="MMR",MMR!$O11,IF(Berechnungen!FL$6="MMR_Duo",MMR_Duo!$O11,NA()))</f>
        <v>#N/A</v>
      </c>
      <c r="FM101" s="87" t="e">
        <f>IF(Berechnungen!FM$6="MMR",MMR!$O11,IF(Berechnungen!FM$6="MMR_Duo",MMR_Duo!$O11,NA()))</f>
        <v>#N/A</v>
      </c>
      <c r="FN101" s="87" t="e">
        <f>IF(Berechnungen!FN$6="MMR",MMR!$O11,IF(Berechnungen!FN$6="MMR_Duo",MMR_Duo!$O11,NA()))</f>
        <v>#N/A</v>
      </c>
      <c r="FO101" s="87" t="e">
        <f>IF(Berechnungen!FO$6="MMR",MMR!$O11,IF(Berechnungen!FO$6="MMR_Duo",MMR_Duo!$O11,NA()))</f>
        <v>#N/A</v>
      </c>
      <c r="FP101" s="87" t="e">
        <f>IF(Berechnungen!FP$6="MMR",MMR!$O11,IF(Berechnungen!FP$6="MMR_Duo",MMR_Duo!$O11,NA()))</f>
        <v>#N/A</v>
      </c>
      <c r="FQ101" s="87" t="e">
        <f>IF(Berechnungen!FQ$6="MMR",MMR!$O11,IF(Berechnungen!FQ$6="MMR_Duo",MMR_Duo!$O11,NA()))</f>
        <v>#N/A</v>
      </c>
      <c r="FR101" s="87" t="e">
        <f>IF(Berechnungen!FR$6="MMR",MMR!$O11,IF(Berechnungen!FR$6="MMR_Duo",MMR_Duo!$O11,NA()))</f>
        <v>#N/A</v>
      </c>
      <c r="FS101" s="87" t="e">
        <f>IF(Berechnungen!FS$6="MMR",MMR!$O11,IF(Berechnungen!FS$6="MMR_Duo",MMR_Duo!$O11,NA()))</f>
        <v>#N/A</v>
      </c>
      <c r="FT101" s="87" t="e">
        <f>IF(Berechnungen!FT$6="MMR",MMR!$O11,IF(Berechnungen!FT$6="MMR_Duo",MMR_Duo!$O11,NA()))</f>
        <v>#N/A</v>
      </c>
      <c r="FU101" s="87" t="e">
        <f>IF(Berechnungen!FU$6="MMR",MMR!$O11,IF(Berechnungen!FU$6="MMR_Duo",MMR_Duo!$O11,NA()))</f>
        <v>#N/A</v>
      </c>
      <c r="FV101" s="87" t="e">
        <f>IF(Berechnungen!FV$6="MMR",MMR!$O11,IF(Berechnungen!FV$6="MMR_Duo",MMR_Duo!$O11,NA()))</f>
        <v>#N/A</v>
      </c>
      <c r="FW101" s="87" t="e">
        <f>IF(Berechnungen!FW$6="MMR",MMR!$O11,IF(Berechnungen!FW$6="MMR_Duo",MMR_Duo!$O11,NA()))</f>
        <v>#N/A</v>
      </c>
      <c r="FX101" s="87" t="e">
        <f>IF(Berechnungen!FX$6="MMR",MMR!$O11,IF(Berechnungen!FX$6="MMR_Duo",MMR_Duo!$O11,NA()))</f>
        <v>#N/A</v>
      </c>
      <c r="FY101" s="87" t="e">
        <f>IF(Berechnungen!FY$6="MMR",MMR!$O11,IF(Berechnungen!FY$6="MMR_Duo",MMR_Duo!$O11,NA()))</f>
        <v>#N/A</v>
      </c>
      <c r="FZ101" s="87" t="e">
        <f>IF(Berechnungen!FZ$6="MMR",MMR!$O11,IF(Berechnungen!FZ$6="MMR_Duo",MMR_Duo!$O11,NA()))</f>
        <v>#N/A</v>
      </c>
      <c r="GA101" s="87" t="e">
        <f>IF(Berechnungen!GA$6="MMR",MMR!$O11,IF(Berechnungen!GA$6="MMR_Duo",MMR_Duo!$O11,NA()))</f>
        <v>#N/A</v>
      </c>
      <c r="GB101" s="87" t="e">
        <f>IF(Berechnungen!GB$6="MMR",MMR!$O11,IF(Berechnungen!GB$6="MMR_Duo",MMR_Duo!$O11,NA()))</f>
        <v>#N/A</v>
      </c>
      <c r="GC101" s="87" t="e">
        <f>IF(Berechnungen!GC$6="MMR",MMR!$O11,IF(Berechnungen!GC$6="MMR_Duo",MMR_Duo!$O11,NA()))</f>
        <v>#N/A</v>
      </c>
      <c r="GD101" s="87" t="e">
        <f>IF(Berechnungen!GD$6="MMR",MMR!$O11,IF(Berechnungen!GD$6="MMR_Duo",MMR_Duo!$O11,NA()))</f>
        <v>#N/A</v>
      </c>
      <c r="GE101" s="87" t="e">
        <f>IF(Berechnungen!GE$6="MMR",MMR!$O11,IF(Berechnungen!GE$6="MMR_Duo",MMR_Duo!$O11,NA()))</f>
        <v>#N/A</v>
      </c>
      <c r="GF101" s="87" t="e">
        <f>IF(Berechnungen!GF$6="MMR",MMR!$O11,IF(Berechnungen!GF$6="MMR_Duo",MMR_Duo!$O11,NA()))</f>
        <v>#N/A</v>
      </c>
      <c r="GG101" s="87" t="e">
        <f>IF(Berechnungen!GG$6="MMR",MMR!$O11,IF(Berechnungen!GG$6="MMR_Duo",MMR_Duo!$O11,NA()))</f>
        <v>#N/A</v>
      </c>
      <c r="GH101" s="87" t="e">
        <f>IF(Berechnungen!GH$6="MMR",MMR!$O11,IF(Berechnungen!GH$6="MMR_Duo",MMR_Duo!$O11,NA()))</f>
        <v>#N/A</v>
      </c>
      <c r="GI101" s="87" t="e">
        <f>IF(Berechnungen!GI$6="MMR",MMR!$O11,IF(Berechnungen!GI$6="MMR_Duo",MMR_Duo!$O11,NA()))</f>
        <v>#N/A</v>
      </c>
      <c r="GJ101" s="87" t="e">
        <f>IF(Berechnungen!GJ$6="MMR",MMR!$O11,IF(Berechnungen!GJ$6="MMR_Duo",MMR_Duo!$O11,NA()))</f>
        <v>#N/A</v>
      </c>
      <c r="GK101" s="87" t="e">
        <f>IF(Berechnungen!GK$6="MMR",MMR!$O11,IF(Berechnungen!GK$6="MMR_Duo",MMR_Duo!$O11,NA()))</f>
        <v>#N/A</v>
      </c>
      <c r="GL101" s="87" t="e">
        <f>IF(Berechnungen!GL$6="MMR",MMR!$O11,IF(Berechnungen!GL$6="MMR_Duo",MMR_Duo!$O11,NA()))</f>
        <v>#N/A</v>
      </c>
      <c r="GM101" s="87" t="e">
        <f>IF(Berechnungen!GM$6="MMR",MMR!$O11,IF(Berechnungen!GM$6="MMR_Duo",MMR_Duo!$O11,NA()))</f>
        <v>#N/A</v>
      </c>
      <c r="GN101" s="87" t="e">
        <f>IF(Berechnungen!GN$6="MMR",MMR!$O11,IF(Berechnungen!GN$6="MMR_Duo",MMR_Duo!$O11,NA()))</f>
        <v>#N/A</v>
      </c>
      <c r="GO101" s="87" t="e">
        <f>IF(Berechnungen!GO$6="MMR",MMR!$O11,IF(Berechnungen!GO$6="MMR_Duo",MMR_Duo!$O11,NA()))</f>
        <v>#N/A</v>
      </c>
      <c r="GP101" s="87" t="e">
        <f>IF(Berechnungen!GP$6="MMR",MMR!$O11,IF(Berechnungen!GP$6="MMR_Duo",MMR_Duo!$O11,NA()))</f>
        <v>#N/A</v>
      </c>
      <c r="GQ101" s="87" t="e">
        <f>IF(Berechnungen!GQ$6="MMR",MMR!$O11,IF(Berechnungen!GQ$6="MMR_Duo",MMR_Duo!$O11,NA()))</f>
        <v>#N/A</v>
      </c>
      <c r="GR101" s="87" t="e">
        <f>IF(Berechnungen!GR$6="MMR",MMR!$O11,IF(Berechnungen!GR$6="MMR_Duo",MMR_Duo!$O11,NA()))</f>
        <v>#N/A</v>
      </c>
      <c r="GS101" s="87" t="e">
        <f>IF(Berechnungen!GS$6="MMR",MMR!$O11,IF(Berechnungen!GS$6="MMR_Duo",MMR_Duo!$O11,NA()))</f>
        <v>#N/A</v>
      </c>
      <c r="GT101" s="87" t="e">
        <f>IF(Berechnungen!GT$6="MMR",MMR!$O11,IF(Berechnungen!GT$6="MMR_Duo",MMR_Duo!$O11,NA()))</f>
        <v>#N/A</v>
      </c>
      <c r="GU101" s="87" t="e">
        <f>IF(Berechnungen!GU$6="MMR",MMR!$O11,IF(Berechnungen!GU$6="MMR_Duo",MMR_Duo!$O11,NA()))</f>
        <v>#N/A</v>
      </c>
      <c r="GV101" s="87" t="e">
        <f>IF(Berechnungen!GV$6="MMR",MMR!$O11,IF(Berechnungen!GV$6="MMR_Duo",MMR_Duo!$O11,NA()))</f>
        <v>#N/A</v>
      </c>
      <c r="GW101" s="87" t="e">
        <f>IF(Berechnungen!GW$6="MMR",MMR!$O11,IF(Berechnungen!GW$6="MMR_Duo",MMR_Duo!$O11,NA()))</f>
        <v>#N/A</v>
      </c>
      <c r="GX101" s="87" t="e">
        <f>IF(Berechnungen!GX$6="MMR",MMR!$O11,IF(Berechnungen!GX$6="MMR_Duo",MMR_Duo!$O11,NA()))</f>
        <v>#N/A</v>
      </c>
      <c r="GY101" s="87" t="e">
        <f>IF(Berechnungen!GY$6="MMR",MMR!$O11,IF(Berechnungen!GY$6="MMR_Duo",MMR_Duo!$O11,NA()))</f>
        <v>#N/A</v>
      </c>
      <c r="GZ101" s="87" t="e">
        <f>IF(Berechnungen!GZ$6="MMR",MMR!$O11,IF(Berechnungen!GZ$6="MMR_Duo",MMR_Duo!$O11,NA()))</f>
        <v>#N/A</v>
      </c>
      <c r="HA101" s="87" t="e">
        <f>IF(Berechnungen!HA$6="MMR",MMR!$O11,IF(Berechnungen!HA$6="MMR_Duo",MMR_Duo!$O11,NA()))</f>
        <v>#N/A</v>
      </c>
      <c r="HB101" s="87" t="e">
        <f>IF(Berechnungen!HB$6="MMR",MMR!$O11,IF(Berechnungen!HB$6="MMR_Duo",MMR_Duo!$O11,NA()))</f>
        <v>#N/A</v>
      </c>
      <c r="HC101" s="87" t="e">
        <f>IF(Berechnungen!HC$6="MMR",MMR!$O11,IF(Berechnungen!HC$6="MMR_Duo",MMR_Duo!$O11,NA()))</f>
        <v>#N/A</v>
      </c>
      <c r="HD101" s="87" t="e">
        <f>IF(Berechnungen!HD$6="MMR",MMR!$O11,IF(Berechnungen!HD$6="MMR_Duo",MMR_Duo!$O11,NA()))</f>
        <v>#N/A</v>
      </c>
      <c r="HE101" s="87" t="e">
        <f>IF(Berechnungen!HE$6="MMR",MMR!$O11,IF(Berechnungen!HE$6="MMR_Duo",MMR_Duo!$O11,NA()))</f>
        <v>#N/A</v>
      </c>
      <c r="HF101" s="87" t="e">
        <f>IF(Berechnungen!HF$6="MMR",MMR!$O11,IF(Berechnungen!HF$6="MMR_Duo",MMR_Duo!$O11,NA()))</f>
        <v>#N/A</v>
      </c>
      <c r="HG101" s="87" t="e">
        <f>IF(Berechnungen!HG$6="MMR",MMR!$O11,IF(Berechnungen!HG$6="MMR_Duo",MMR_Duo!$O11,NA()))</f>
        <v>#N/A</v>
      </c>
      <c r="HH101" s="87" t="e">
        <f>IF(Berechnungen!HH$6="MMR",MMR!$O11,IF(Berechnungen!HH$6="MMR_Duo",MMR_Duo!$O11,NA()))</f>
        <v>#N/A</v>
      </c>
      <c r="HI101" s="87" t="e">
        <f>IF(Berechnungen!HI$6="MMR",MMR!$O11,IF(Berechnungen!HI$6="MMR_Duo",MMR_Duo!$O11,NA()))</f>
        <v>#N/A</v>
      </c>
      <c r="HJ101" s="87" t="e">
        <f>IF(Berechnungen!HJ$6="MMR",MMR!$O11,IF(Berechnungen!HJ$6="MMR_Duo",MMR_Duo!$O11,NA()))</f>
        <v>#N/A</v>
      </c>
      <c r="HK101" s="87" t="e">
        <f>IF(Berechnungen!HK$6="MMR",MMR!$O11,IF(Berechnungen!HK$6="MMR_Duo",MMR_Duo!$O11,NA()))</f>
        <v>#N/A</v>
      </c>
      <c r="HL101" s="87" t="e">
        <f>IF(Berechnungen!HL$6="MMR",MMR!$O11,IF(Berechnungen!HL$6="MMR_Duo",MMR_Duo!$O11,NA()))</f>
        <v>#N/A</v>
      </c>
      <c r="HM101" s="87" t="e">
        <f>IF(Berechnungen!HM$6="MMR",MMR!$O11,IF(Berechnungen!HM$6="MMR_Duo",MMR_Duo!$O11,NA()))</f>
        <v>#N/A</v>
      </c>
      <c r="HN101" s="87" t="e">
        <f>IF(Berechnungen!HN$6="MMR",MMR!$O11,IF(Berechnungen!HN$6="MMR_Duo",MMR_Duo!$O11,NA()))</f>
        <v>#N/A</v>
      </c>
      <c r="HO101" s="87" t="e">
        <f>IF(Berechnungen!HO$6="MMR",MMR!$O11,IF(Berechnungen!HO$6="MMR_Duo",MMR_Duo!$O11,NA()))</f>
        <v>#N/A</v>
      </c>
      <c r="HP101" s="87" t="e">
        <f>IF(Berechnungen!HP$6="MMR",MMR!$O11,IF(Berechnungen!HP$6="MMR_Duo",MMR_Duo!$O11,NA()))</f>
        <v>#N/A</v>
      </c>
      <c r="HQ101" s="87" t="e">
        <f>IF(Berechnungen!HQ$6="MMR",MMR!$O11,IF(Berechnungen!HQ$6="MMR_Duo",MMR_Duo!$O11,NA()))</f>
        <v>#N/A</v>
      </c>
      <c r="HR101" s="87" t="e">
        <f>IF(Berechnungen!HR$6="MMR",MMR!$O11,IF(Berechnungen!HR$6="MMR_Duo",MMR_Duo!$O11,NA()))</f>
        <v>#N/A</v>
      </c>
      <c r="HS101" s="87" t="e">
        <f>IF(Berechnungen!HS$6="MMR",MMR!$O11,IF(Berechnungen!HS$6="MMR_Duo",MMR_Duo!$O11,NA()))</f>
        <v>#N/A</v>
      </c>
      <c r="HT101" s="87" t="e">
        <f>IF(Berechnungen!HT$6="MMR",MMR!$O11,IF(Berechnungen!HT$6="MMR_Duo",MMR_Duo!$O11,NA()))</f>
        <v>#N/A</v>
      </c>
      <c r="HU101" s="87" t="e">
        <f>IF(Berechnungen!HU$6="MMR",MMR!$O11,IF(Berechnungen!HU$6="MMR_Duo",MMR_Duo!$O11,NA()))</f>
        <v>#N/A</v>
      </c>
      <c r="HV101" s="87" t="e">
        <f>IF(Berechnungen!HV$6="MMR",MMR!$O11,IF(Berechnungen!HV$6="MMR_Duo",MMR_Duo!$O11,NA()))</f>
        <v>#N/A</v>
      </c>
      <c r="HW101" s="87" t="e">
        <f>IF(Berechnungen!HW$6="MMR",MMR!$O11,IF(Berechnungen!HW$6="MMR_Duo",MMR_Duo!$O11,NA()))</f>
        <v>#N/A</v>
      </c>
      <c r="HX101" s="87" t="e">
        <f>IF(Berechnungen!HX$6="MMR",MMR!$O11,IF(Berechnungen!HX$6="MMR_Duo",MMR_Duo!$O11,NA()))</f>
        <v>#N/A</v>
      </c>
      <c r="HY101" s="87" t="e">
        <f>IF(Berechnungen!HY$6="MMR",MMR!$O11,IF(Berechnungen!HY$6="MMR_Duo",MMR_Duo!$O11,NA()))</f>
        <v>#N/A</v>
      </c>
      <c r="HZ101" s="87" t="e">
        <f>IF(Berechnungen!HZ$6="MMR",MMR!$O11,IF(Berechnungen!HZ$6="MMR_Duo",MMR_Duo!$O11,NA()))</f>
        <v>#N/A</v>
      </c>
      <c r="IA101" s="87" t="e">
        <f>IF(Berechnungen!IA$6="MMR",MMR!$O11,IF(Berechnungen!IA$6="MMR_Duo",MMR_Duo!$O11,NA()))</f>
        <v>#N/A</v>
      </c>
      <c r="IB101" s="87" t="e">
        <f>IF(Berechnungen!IB$6="MMR",MMR!$O11,IF(Berechnungen!IB$6="MMR_Duo",MMR_Duo!$O11,NA()))</f>
        <v>#N/A</v>
      </c>
      <c r="IC101" s="87" t="e">
        <f>IF(Berechnungen!IC$6="MMR",MMR!$O11,IF(Berechnungen!IC$6="MMR_Duo",MMR_Duo!$O11,NA()))</f>
        <v>#N/A</v>
      </c>
      <c r="ID101" s="87" t="e">
        <f>IF(Berechnungen!ID$6="MMR",MMR!$O11,IF(Berechnungen!ID$6="MMR_Duo",MMR_Duo!$O11,NA()))</f>
        <v>#N/A</v>
      </c>
      <c r="IE101" s="87" t="e">
        <f>IF(Berechnungen!IE$6="MMR",MMR!$O11,IF(Berechnungen!IE$6="MMR_Duo",MMR_Duo!$O11,NA()))</f>
        <v>#N/A</v>
      </c>
      <c r="IF101" s="87" t="e">
        <f>IF(Berechnungen!IF$6="MMR",MMR!$O11,IF(Berechnungen!IF$6="MMR_Duo",MMR_Duo!$O11,NA()))</f>
        <v>#N/A</v>
      </c>
      <c r="IG101" s="87" t="e">
        <f>IF(Berechnungen!IG$6="MMR",MMR!$O11,IF(Berechnungen!IG$6="MMR_Duo",MMR_Duo!$O11,NA()))</f>
        <v>#N/A</v>
      </c>
      <c r="IH101" s="87" t="e">
        <f>IF(Berechnungen!IH$6="MMR",MMR!$O11,IF(Berechnungen!IH$6="MMR_Duo",MMR_Duo!$O11,NA()))</f>
        <v>#N/A</v>
      </c>
      <c r="II101" s="87" t="e">
        <f>IF(Berechnungen!II$6="MMR",MMR!$O11,IF(Berechnungen!II$6="MMR_Duo",MMR_Duo!$O11,NA()))</f>
        <v>#N/A</v>
      </c>
      <c r="IJ101" s="87" t="e">
        <f>IF(Berechnungen!IJ$6="MMR",MMR!$O11,IF(Berechnungen!IJ$6="MMR_Duo",MMR_Duo!$O11,NA()))</f>
        <v>#N/A</v>
      </c>
      <c r="IK101" s="87" t="e">
        <f>IF(Berechnungen!IK$6="MMR",MMR!$O11,IF(Berechnungen!IK$6="MMR_Duo",MMR_Duo!$O11,NA()))</f>
        <v>#N/A</v>
      </c>
      <c r="IL101" s="87" t="e">
        <f>IF(Berechnungen!IL$6="MMR",MMR!$O11,IF(Berechnungen!IL$6="MMR_Duo",MMR_Duo!$O11,NA()))</f>
        <v>#N/A</v>
      </c>
      <c r="IM101" s="87" t="e">
        <f>IF(Berechnungen!IM$6="MMR",MMR!$O11,IF(Berechnungen!IM$6="MMR_Duo",MMR_Duo!$O11,NA()))</f>
        <v>#N/A</v>
      </c>
      <c r="IN101" s="87" t="e">
        <f>IF(Berechnungen!IN$6="MMR",MMR!$O11,IF(Berechnungen!IN$6="MMR_Duo",MMR_Duo!$O11,NA()))</f>
        <v>#N/A</v>
      </c>
      <c r="IO101" s="87" t="e">
        <f>IF(Berechnungen!IO$6="MMR",MMR!$O11,IF(Berechnungen!IO$6="MMR_Duo",MMR_Duo!$O11,NA()))</f>
        <v>#N/A</v>
      </c>
      <c r="IP101" s="87" t="e">
        <f>IF(Berechnungen!IP$6="MMR",MMR!$O11,IF(Berechnungen!IP$6="MMR_Duo",MMR_Duo!$O11,NA()))</f>
        <v>#N/A</v>
      </c>
      <c r="IQ101" s="87" t="e">
        <f>IF(Berechnungen!IQ$6="MMR",MMR!$O11,IF(Berechnungen!IQ$6="MMR_Duo",MMR_Duo!$O11,NA()))</f>
        <v>#N/A</v>
      </c>
      <c r="IR101" s="87" t="e">
        <f>IF(Berechnungen!IR$6="MMR",MMR!$O11,IF(Berechnungen!IR$6="MMR_Duo",MMR_Duo!$O11,NA()))</f>
        <v>#N/A</v>
      </c>
      <c r="IS101" s="87" t="e">
        <f>IF(Berechnungen!IS$6="MMR",MMR!$O11,IF(Berechnungen!IS$6="MMR_Duo",MMR_Duo!$O11,NA()))</f>
        <v>#N/A</v>
      </c>
      <c r="IT101" s="87" t="e">
        <f>IF(Berechnungen!IT$6="MMR",MMR!$O11,IF(Berechnungen!IT$6="MMR_Duo",MMR_Duo!$O11,NA()))</f>
        <v>#N/A</v>
      </c>
      <c r="IU101" s="87" t="e">
        <f>IF(Berechnungen!IU$6="MMR",MMR!$O11,IF(Berechnungen!IU$6="MMR_Duo",MMR_Duo!$O11,NA()))</f>
        <v>#N/A</v>
      </c>
      <c r="IV101" s="87" t="e">
        <f>IF(Berechnungen!IV$6="MMR",MMR!$O11,IF(Berechnungen!IV$6="MMR_Duo",MMR_Duo!$O11,NA()))</f>
        <v>#N/A</v>
      </c>
      <c r="IW101" s="87" t="e">
        <f>IF(Berechnungen!IW$6="MMR",MMR!$O11,IF(Berechnungen!IW$6="MMR_Duo",MMR_Duo!$O11,NA()))</f>
        <v>#N/A</v>
      </c>
      <c r="IX101" s="87" t="e">
        <f>IF(Berechnungen!IX$6="MMR",MMR!$O11,IF(Berechnungen!IX$6="MMR_Duo",MMR_Duo!$O11,NA()))</f>
        <v>#N/A</v>
      </c>
      <c r="IY101" s="87" t="e">
        <f>IF(Berechnungen!IY$6="MMR",MMR!$O11,IF(Berechnungen!IY$6="MMR_Duo",MMR_Duo!$O11,NA()))</f>
        <v>#N/A</v>
      </c>
      <c r="IZ101" s="87" t="e">
        <f>IF(Berechnungen!IZ$6="MMR",MMR!$O11,IF(Berechnungen!IZ$6="MMR_Duo",MMR_Duo!$O11,NA()))</f>
        <v>#N/A</v>
      </c>
      <c r="JA101" s="87" t="e">
        <f>IF(Berechnungen!JA$6="MMR",MMR!$O11,IF(Berechnungen!JA$6="MMR_Duo",MMR_Duo!$O11,NA()))</f>
        <v>#N/A</v>
      </c>
      <c r="JB101" s="87" t="e">
        <f>IF(Berechnungen!JB$6="MMR",MMR!$O11,IF(Berechnungen!JB$6="MMR_Duo",MMR_Duo!$O11,NA()))</f>
        <v>#N/A</v>
      </c>
      <c r="JC101" s="87" t="e">
        <f>IF(Berechnungen!JC$6="MMR",MMR!$O11,IF(Berechnungen!JC$6="MMR_Duo",MMR_Duo!$O11,NA()))</f>
        <v>#N/A</v>
      </c>
      <c r="JD101" s="87" t="e">
        <f>IF(Berechnungen!JD$6="MMR",MMR!$O11,IF(Berechnungen!JD$6="MMR_Duo",MMR_Duo!$O11,NA()))</f>
        <v>#N/A</v>
      </c>
      <c r="JE101" s="87" t="e">
        <f>IF(Berechnungen!JE$6="MMR",MMR!$O11,IF(Berechnungen!JE$6="MMR_Duo",MMR_Duo!$O11,NA()))</f>
        <v>#N/A</v>
      </c>
      <c r="JF101" s="87" t="e">
        <f>IF(Berechnungen!JF$6="MMR",MMR!$O11,IF(Berechnungen!JF$6="MMR_Duo",MMR_Duo!$O11,NA()))</f>
        <v>#N/A</v>
      </c>
      <c r="JG101" s="87" t="e">
        <f>IF(Berechnungen!JG$6="MMR",MMR!$O11,IF(Berechnungen!JG$6="MMR_Duo",MMR_Duo!$O11,NA()))</f>
        <v>#N/A</v>
      </c>
      <c r="JH101" s="87" t="e">
        <f>IF(Berechnungen!JH$6="MMR",MMR!$O11,IF(Berechnungen!JH$6="MMR_Duo",MMR_Duo!$O11,NA()))</f>
        <v>#N/A</v>
      </c>
      <c r="JI101" s="87" t="e">
        <f>IF(Berechnungen!JI$6="MMR",MMR!$O11,IF(Berechnungen!JI$6="MMR_Duo",MMR_Duo!$O11,NA()))</f>
        <v>#N/A</v>
      </c>
      <c r="JJ101" s="87" t="e">
        <f>IF(Berechnungen!JJ$6="MMR",MMR!$O11,IF(Berechnungen!JJ$6="MMR_Duo",MMR_Duo!$O11,NA()))</f>
        <v>#N/A</v>
      </c>
      <c r="JK101" s="87" t="e">
        <f>IF(Berechnungen!JK$6="MMR",MMR!$O11,IF(Berechnungen!JK$6="MMR_Duo",MMR_Duo!$O11,NA()))</f>
        <v>#N/A</v>
      </c>
      <c r="JL101" s="87" t="e">
        <f>IF(Berechnungen!JL$6="MMR",MMR!$O11,IF(Berechnungen!JL$6="MMR_Duo",MMR_Duo!$O11,NA()))</f>
        <v>#N/A</v>
      </c>
      <c r="JM101" s="87" t="e">
        <f>IF(Berechnungen!JM$6="MMR",MMR!$O11,IF(Berechnungen!JM$6="MMR_Duo",MMR_Duo!$O11,NA()))</f>
        <v>#N/A</v>
      </c>
      <c r="JN101" s="87" t="e">
        <f>IF(Berechnungen!JN$6="MMR",MMR!$O11,IF(Berechnungen!JN$6="MMR_Duo",MMR_Duo!$O11,NA()))</f>
        <v>#N/A</v>
      </c>
      <c r="JO101" s="87" t="e">
        <f>IF(Berechnungen!JO$6="MMR",MMR!$O11,IF(Berechnungen!JO$6="MMR_Duo",MMR_Duo!$O11,NA()))</f>
        <v>#N/A</v>
      </c>
      <c r="JP101" s="87" t="e">
        <f>IF(Berechnungen!JP$6="MMR",MMR!$O11,IF(Berechnungen!JP$6="MMR_Duo",MMR_Duo!$O11,NA()))</f>
        <v>#N/A</v>
      </c>
      <c r="JQ101" s="87" t="e">
        <f>IF(Berechnungen!JQ$6="MMR",MMR!$O11,IF(Berechnungen!JQ$6="MMR_Duo",MMR_Duo!$O11,NA()))</f>
        <v>#N/A</v>
      </c>
      <c r="JR101" s="87" t="e">
        <f>IF(Berechnungen!JR$6="MMR",MMR!$O11,IF(Berechnungen!JR$6="MMR_Duo",MMR_Duo!$O11,NA()))</f>
        <v>#N/A</v>
      </c>
      <c r="JS101" s="87" t="e">
        <f>IF(Berechnungen!JS$6="MMR",MMR!$O11,IF(Berechnungen!JS$6="MMR_Duo",MMR_Duo!$O11,NA()))</f>
        <v>#N/A</v>
      </c>
      <c r="JT101" s="87" t="e">
        <f>IF(Berechnungen!JT$6="MMR",MMR!$O11,IF(Berechnungen!JT$6="MMR_Duo",MMR_Duo!$O11,NA()))</f>
        <v>#N/A</v>
      </c>
      <c r="JU101" s="87" t="e">
        <f>IF(Berechnungen!JU$6="MMR",MMR!$O11,IF(Berechnungen!JU$6="MMR_Duo",MMR_Duo!$O11,NA()))</f>
        <v>#N/A</v>
      </c>
      <c r="JV101" s="87" t="e">
        <f>IF(Berechnungen!JV$6="MMR",MMR!$O11,IF(Berechnungen!JV$6="MMR_Duo",MMR_Duo!$O11,NA()))</f>
        <v>#N/A</v>
      </c>
      <c r="JW101" s="87" t="e">
        <f>IF(Berechnungen!JW$6="MMR",MMR!$O11,IF(Berechnungen!JW$6="MMR_Duo",MMR_Duo!$O11,NA()))</f>
        <v>#N/A</v>
      </c>
      <c r="JX101" s="87" t="e">
        <f>IF(Berechnungen!JX$6="MMR",MMR!$O11,IF(Berechnungen!JX$6="MMR_Duo",MMR_Duo!$O11,NA()))</f>
        <v>#N/A</v>
      </c>
      <c r="JY101" s="87" t="e">
        <f>IF(Berechnungen!JY$6="MMR",MMR!$O11,IF(Berechnungen!JY$6="MMR_Duo",MMR_Duo!$O11,NA()))</f>
        <v>#N/A</v>
      </c>
      <c r="JZ101" s="87" t="e">
        <f>IF(Berechnungen!JZ$6="MMR",MMR!$O11,IF(Berechnungen!JZ$6="MMR_Duo",MMR_Duo!$O11,NA()))</f>
        <v>#N/A</v>
      </c>
      <c r="KA101" s="87" t="e">
        <f>IF(Berechnungen!KA$6="MMR",MMR!$O11,IF(Berechnungen!KA$6="MMR_Duo",MMR_Duo!$O11,NA()))</f>
        <v>#N/A</v>
      </c>
      <c r="KB101" s="87" t="e">
        <f>IF(Berechnungen!KB$6="MMR",MMR!$O11,IF(Berechnungen!KB$6="MMR_Duo",MMR_Duo!$O11,NA()))</f>
        <v>#N/A</v>
      </c>
      <c r="KC101" s="87" t="e">
        <f>IF(Berechnungen!KC$6="MMR",MMR!$O11,IF(Berechnungen!KC$6="MMR_Duo",MMR_Duo!$O11,NA()))</f>
        <v>#N/A</v>
      </c>
      <c r="KD101" s="87" t="e">
        <f>IF(Berechnungen!KD$6="MMR",MMR!$O11,IF(Berechnungen!KD$6="MMR_Duo",MMR_Duo!$O11,NA()))</f>
        <v>#N/A</v>
      </c>
      <c r="KE101" s="87" t="e">
        <f>IF(Berechnungen!KE$6="MMR",MMR!$O11,IF(Berechnungen!KE$6="MMR_Duo",MMR_Duo!$O11,NA()))</f>
        <v>#N/A</v>
      </c>
      <c r="KF101" s="87" t="e">
        <f>IF(Berechnungen!KF$6="MMR",MMR!$O11,IF(Berechnungen!KF$6="MMR_Duo",MMR_Duo!$O11,NA()))</f>
        <v>#N/A</v>
      </c>
      <c r="KG101" s="87" t="e">
        <f>IF(Berechnungen!KG$6="MMR",MMR!$O11,IF(Berechnungen!KG$6="MMR_Duo",MMR_Duo!$O11,NA()))</f>
        <v>#N/A</v>
      </c>
      <c r="KH101" s="87" t="e">
        <f>IF(Berechnungen!KH$6="MMR",MMR!$O11,IF(Berechnungen!KH$6="MMR_Duo",MMR_Duo!$O11,NA()))</f>
        <v>#N/A</v>
      </c>
      <c r="KI101" s="87" t="e">
        <f>IF(Berechnungen!KI$6="MMR",MMR!$O11,IF(Berechnungen!KI$6="MMR_Duo",MMR_Duo!$O11,NA()))</f>
        <v>#N/A</v>
      </c>
      <c r="KJ101" s="87" t="e">
        <f>IF(Berechnungen!KJ$6="MMR",MMR!$O11,IF(Berechnungen!KJ$6="MMR_Duo",MMR_Duo!$O11,NA()))</f>
        <v>#N/A</v>
      </c>
      <c r="KK101" s="87" t="e">
        <f>IF(Berechnungen!KK$6="MMR",MMR!$O11,IF(Berechnungen!KK$6="MMR_Duo",MMR_Duo!$O11,NA()))</f>
        <v>#N/A</v>
      </c>
      <c r="KL101" s="87" t="e">
        <f>IF(Berechnungen!KL$6="MMR",MMR!$O11,IF(Berechnungen!KL$6="MMR_Duo",MMR_Duo!$O11,NA()))</f>
        <v>#N/A</v>
      </c>
      <c r="KM101" s="87" t="e">
        <f>IF(Berechnungen!KM$6="MMR",MMR!$O11,IF(Berechnungen!KM$6="MMR_Duo",MMR_Duo!$O11,NA()))</f>
        <v>#N/A</v>
      </c>
      <c r="KN101" s="87" t="e">
        <f>IF(Berechnungen!KN$6="MMR",MMR!$O11,IF(Berechnungen!KN$6="MMR_Duo",MMR_Duo!$O11,NA()))</f>
        <v>#N/A</v>
      </c>
      <c r="KO101" s="87" t="e">
        <f>IF(Berechnungen!KO$6="MMR",MMR!$O11,IF(Berechnungen!KO$6="MMR_Duo",MMR_Duo!$O11,NA()))</f>
        <v>#N/A</v>
      </c>
      <c r="KP101" s="87" t="e">
        <f>IF(Berechnungen!KP$6="MMR",MMR!$O11,IF(Berechnungen!KP$6="MMR_Duo",MMR_Duo!$O11,NA()))</f>
        <v>#N/A</v>
      </c>
      <c r="KQ101" s="87" t="e">
        <f>IF(Berechnungen!KQ$6="MMR",MMR!$O11,IF(Berechnungen!KQ$6="MMR_Duo",MMR_Duo!$O11,NA()))</f>
        <v>#N/A</v>
      </c>
      <c r="KR101" s="87" t="e">
        <f>IF(Berechnungen!KR$6="MMR",MMR!$O11,IF(Berechnungen!KR$6="MMR_Duo",MMR_Duo!$O11,NA()))</f>
        <v>#N/A</v>
      </c>
      <c r="KS101" s="87" t="e">
        <f>IF(Berechnungen!KS$6="MMR",MMR!$O11,IF(Berechnungen!KS$6="MMR_Duo",MMR_Duo!$O11,NA()))</f>
        <v>#N/A</v>
      </c>
      <c r="KT101" s="87" t="e">
        <f>IF(Berechnungen!KT$6="MMR",MMR!$O11,IF(Berechnungen!KT$6="MMR_Duo",MMR_Duo!$O11,NA()))</f>
        <v>#N/A</v>
      </c>
      <c r="KU101" s="87" t="e">
        <f>IF(Berechnungen!KU$6="MMR",MMR!$O11,IF(Berechnungen!KU$6="MMR_Duo",MMR_Duo!$O11,NA()))</f>
        <v>#N/A</v>
      </c>
      <c r="KV101" s="87" t="e">
        <f>IF(Berechnungen!KV$6="MMR",MMR!$O11,IF(Berechnungen!KV$6="MMR_Duo",MMR_Duo!$O11,NA()))</f>
        <v>#N/A</v>
      </c>
      <c r="KW101" s="87" t="e">
        <f>IF(Berechnungen!KW$6="MMR",MMR!$O11,IF(Berechnungen!KW$6="MMR_Duo",MMR_Duo!$O11,NA()))</f>
        <v>#N/A</v>
      </c>
      <c r="KX101" s="87" t="e">
        <f>IF(Berechnungen!KX$6="MMR",MMR!$O11,IF(Berechnungen!KX$6="MMR_Duo",MMR_Duo!$O11,NA()))</f>
        <v>#N/A</v>
      </c>
      <c r="KY101" s="87" t="e">
        <f>IF(Berechnungen!KY$6="MMR",MMR!$O11,IF(Berechnungen!KY$6="MMR_Duo",MMR_Duo!$O11,NA()))</f>
        <v>#N/A</v>
      </c>
      <c r="KZ101" s="87" t="e">
        <f>IF(Berechnungen!KZ$6="MMR",MMR!$O11,IF(Berechnungen!KZ$6="MMR_Duo",MMR_Duo!$O11,NA()))</f>
        <v>#N/A</v>
      </c>
      <c r="LA101" s="87" t="e">
        <f>IF(Berechnungen!LA$6="MMR",MMR!$O11,IF(Berechnungen!LA$6="MMR_Duo",MMR_Duo!$O11,NA()))</f>
        <v>#N/A</v>
      </c>
      <c r="LB101" s="87" t="e">
        <f>IF(Berechnungen!LB$6="MMR",MMR!$O11,IF(Berechnungen!LB$6="MMR_Duo",MMR_Duo!$O11,NA()))</f>
        <v>#N/A</v>
      </c>
      <c r="LC101" s="87" t="e">
        <f>IF(Berechnungen!LC$6="MMR",MMR!$O11,IF(Berechnungen!LC$6="MMR_Duo",MMR_Duo!$O11,NA()))</f>
        <v>#N/A</v>
      </c>
      <c r="LD101" s="87" t="e">
        <f>IF(Berechnungen!LD$6="MMR",MMR!$O11,IF(Berechnungen!LD$6="MMR_Duo",MMR_Duo!$O11,NA()))</f>
        <v>#N/A</v>
      </c>
      <c r="LE101" s="87" t="e">
        <f>IF(Berechnungen!LE$6="MMR",MMR!$O11,IF(Berechnungen!LE$6="MMR_Duo",MMR_Duo!$O11,NA()))</f>
        <v>#N/A</v>
      </c>
      <c r="LF101" s="87" t="e">
        <f>IF(Berechnungen!LF$6="MMR",MMR!$O11,IF(Berechnungen!LF$6="MMR_Duo",MMR_Duo!$O11,NA()))</f>
        <v>#N/A</v>
      </c>
      <c r="LG101" s="87" t="e">
        <f>IF(Berechnungen!LG$6="MMR",MMR!$O11,IF(Berechnungen!LG$6="MMR_Duo",MMR_Duo!$O11,NA()))</f>
        <v>#N/A</v>
      </c>
      <c r="LH101" s="87" t="e">
        <f>IF(Berechnungen!LH$6="MMR",MMR!$O11,IF(Berechnungen!LH$6="MMR_Duo",MMR_Duo!$O11,NA()))</f>
        <v>#N/A</v>
      </c>
      <c r="LI101" s="87" t="e">
        <f>IF(Berechnungen!LI$6="MMR",MMR!$O11,IF(Berechnungen!LI$6="MMR_Duo",MMR_Duo!$O11,NA()))</f>
        <v>#N/A</v>
      </c>
      <c r="LJ101" s="87" t="e">
        <f>IF(Berechnungen!LJ$6="MMR",MMR!$O11,IF(Berechnungen!LJ$6="MMR_Duo",MMR_Duo!$O11,NA()))</f>
        <v>#N/A</v>
      </c>
      <c r="LK101" s="87" t="e">
        <f>IF(Berechnungen!LK$6="MMR",MMR!$O11,IF(Berechnungen!LK$6="MMR_Duo",MMR_Duo!$O11,NA()))</f>
        <v>#N/A</v>
      </c>
      <c r="LL101" s="87" t="e">
        <f>IF(Berechnungen!LL$6="MMR",MMR!$O11,IF(Berechnungen!LL$6="MMR_Duo",MMR_Duo!$O11,NA()))</f>
        <v>#N/A</v>
      </c>
      <c r="LM101" s="87" t="e">
        <f>IF(Berechnungen!LM$6="MMR",MMR!$O11,IF(Berechnungen!LM$6="MMR_Duo",MMR_Duo!$O11,NA()))</f>
        <v>#N/A</v>
      </c>
      <c r="LN101" s="87" t="e">
        <f>IF(Berechnungen!LN$6="MMR",MMR!$O11,IF(Berechnungen!LN$6="MMR_Duo",MMR_Duo!$O11,NA()))</f>
        <v>#N/A</v>
      </c>
      <c r="LO101" s="87" t="e">
        <f>IF(Berechnungen!LO$6="MMR",MMR!$O11,IF(Berechnungen!LO$6="MMR_Duo",MMR_Duo!$O11,NA()))</f>
        <v>#N/A</v>
      </c>
      <c r="LP101" s="87" t="e">
        <f>IF(Berechnungen!LP$6="MMR",MMR!$O11,IF(Berechnungen!LP$6="MMR_Duo",MMR_Duo!$O11,NA()))</f>
        <v>#N/A</v>
      </c>
      <c r="LQ101" s="87" t="e">
        <f>IF(Berechnungen!LQ$6="MMR",MMR!$O11,IF(Berechnungen!LQ$6="MMR_Duo",MMR_Duo!$O11,NA()))</f>
        <v>#N/A</v>
      </c>
      <c r="LR101" s="87" t="e">
        <f>IF(Berechnungen!LR$6="MMR",MMR!$O11,IF(Berechnungen!LR$6="MMR_Duo",MMR_Duo!$O11,NA()))</f>
        <v>#N/A</v>
      </c>
      <c r="LS101" s="87" t="e">
        <f>IF(Berechnungen!LS$6="MMR",MMR!$O11,IF(Berechnungen!LS$6="MMR_Duo",MMR_Duo!$O11,NA()))</f>
        <v>#N/A</v>
      </c>
      <c r="LT101" s="87" t="e">
        <f>IF(Berechnungen!LT$6="MMR",MMR!$O11,IF(Berechnungen!LT$6="MMR_Duo",MMR_Duo!$O11,NA()))</f>
        <v>#N/A</v>
      </c>
      <c r="LU101" s="87" t="e">
        <f>IF(Berechnungen!LU$6="MMR",MMR!$O11,IF(Berechnungen!LU$6="MMR_Duo",MMR_Duo!$O11,NA()))</f>
        <v>#N/A</v>
      </c>
      <c r="LV101" s="87" t="e">
        <f>IF(Berechnungen!LV$6="MMR",MMR!$O11,IF(Berechnungen!LV$6="MMR_Duo",MMR_Duo!$O11,NA()))</f>
        <v>#N/A</v>
      </c>
      <c r="LW101" s="87" t="e">
        <f>IF(Berechnungen!LW$6="MMR",MMR!$O11,IF(Berechnungen!LW$6="MMR_Duo",MMR_Duo!$O11,NA()))</f>
        <v>#N/A</v>
      </c>
      <c r="LX101" s="87" t="e">
        <f>IF(Berechnungen!LX$6="MMR",MMR!$O11,IF(Berechnungen!LX$6="MMR_Duo",MMR_Duo!$O11,NA()))</f>
        <v>#N/A</v>
      </c>
      <c r="LY101" s="87" t="e">
        <f>IF(Berechnungen!LY$6="MMR",MMR!$O11,IF(Berechnungen!LY$6="MMR_Duo",MMR_Duo!$O11,NA()))</f>
        <v>#N/A</v>
      </c>
      <c r="LZ101" s="87" t="e">
        <f>IF(Berechnungen!LZ$6="MMR",MMR!$O11,IF(Berechnungen!LZ$6="MMR_Duo",MMR_Duo!$O11,NA()))</f>
        <v>#N/A</v>
      </c>
      <c r="MA101" s="87" t="e">
        <f>IF(Berechnungen!MA$6="MMR",MMR!$O11,IF(Berechnungen!MA$6="MMR_Duo",MMR_Duo!$O11,NA()))</f>
        <v>#N/A</v>
      </c>
      <c r="MB101" s="87" t="e">
        <f>IF(Berechnungen!MB$6="MMR",MMR!$O11,IF(Berechnungen!MB$6="MMR_Duo",MMR_Duo!$O11,NA()))</f>
        <v>#N/A</v>
      </c>
      <c r="MC101" s="87" t="e">
        <f>IF(Berechnungen!MC$6="MMR",MMR!$O11,IF(Berechnungen!MC$6="MMR_Duo",MMR_Duo!$O11,NA()))</f>
        <v>#N/A</v>
      </c>
      <c r="MD101" s="87" t="e">
        <f>IF(Berechnungen!MD$6="MMR",MMR!$O11,IF(Berechnungen!MD$6="MMR_Duo",MMR_Duo!$O11,NA()))</f>
        <v>#N/A</v>
      </c>
      <c r="ME101" s="87" t="e">
        <f>IF(Berechnungen!ME$6="MMR",MMR!$O11,IF(Berechnungen!ME$6="MMR_Duo",MMR_Duo!$O11,NA()))</f>
        <v>#N/A</v>
      </c>
      <c r="MF101" s="87" t="e">
        <f>IF(Berechnungen!MF$6="MMR",MMR!$O11,IF(Berechnungen!MF$6="MMR_Duo",MMR_Duo!$O11,NA()))</f>
        <v>#N/A</v>
      </c>
      <c r="MG101" s="87" t="e">
        <f>IF(Berechnungen!MG$6="MMR",MMR!$O11,IF(Berechnungen!MG$6="MMR_Duo",MMR_Duo!$O11,NA()))</f>
        <v>#N/A</v>
      </c>
      <c r="MH101" s="87" t="e">
        <f>IF(Berechnungen!MH$6="MMR",MMR!$O11,IF(Berechnungen!MH$6="MMR_Duo",MMR_Duo!$O11,NA()))</f>
        <v>#N/A</v>
      </c>
      <c r="MI101" s="87" t="e">
        <f>IF(Berechnungen!MI$6="MMR",MMR!$O11,IF(Berechnungen!MI$6="MMR_Duo",MMR_Duo!$O11,NA()))</f>
        <v>#N/A</v>
      </c>
      <c r="MJ101" s="87" t="e">
        <f>IF(Berechnungen!MJ$6="MMR",MMR!$O11,IF(Berechnungen!MJ$6="MMR_Duo",MMR_Duo!$O11,NA()))</f>
        <v>#N/A</v>
      </c>
      <c r="MK101" s="87" t="e">
        <f>IF(Berechnungen!MK$6="MMR",MMR!$O11,IF(Berechnungen!MK$6="MMR_Duo",MMR_Duo!$O11,NA()))</f>
        <v>#N/A</v>
      </c>
      <c r="ML101" s="87" t="e">
        <f>IF(Berechnungen!ML$6="MMR",MMR!$O11,IF(Berechnungen!ML$6="MMR_Duo",MMR_Duo!$O11,NA()))</f>
        <v>#N/A</v>
      </c>
      <c r="MM101" s="87" t="e">
        <f>IF(Berechnungen!MM$6="MMR",MMR!$O11,IF(Berechnungen!MM$6="MMR_Duo",MMR_Duo!$O11,NA()))</f>
        <v>#N/A</v>
      </c>
      <c r="MN101" s="87" t="e">
        <f>IF(Berechnungen!MN$6="MMR",MMR!$O11,IF(Berechnungen!MN$6="MMR_Duo",MMR_Duo!$O11,NA()))</f>
        <v>#N/A</v>
      </c>
      <c r="MO101" s="87" t="e">
        <f>IF(Berechnungen!MO$6="MMR",MMR!$O11,IF(Berechnungen!MO$6="MMR_Duo",MMR_Duo!$O11,NA()))</f>
        <v>#N/A</v>
      </c>
      <c r="MP101" s="87" t="e">
        <f>IF(Berechnungen!MP$6="MMR",MMR!$O11,IF(Berechnungen!MP$6="MMR_Duo",MMR_Duo!$O11,NA()))</f>
        <v>#N/A</v>
      </c>
      <c r="MQ101" s="87" t="e">
        <f>IF(Berechnungen!MQ$6="MMR",MMR!$O11,IF(Berechnungen!MQ$6="MMR_Duo",MMR_Duo!$O11,NA()))</f>
        <v>#N/A</v>
      </c>
      <c r="MR101" s="87" t="e">
        <f>IF(Berechnungen!MR$6="MMR",MMR!$O11,IF(Berechnungen!MR$6="MMR_Duo",MMR_Duo!$O11,NA()))</f>
        <v>#N/A</v>
      </c>
      <c r="MS101" s="87" t="e">
        <f>IF(Berechnungen!MS$6="MMR",MMR!$O11,IF(Berechnungen!MS$6="MMR_Duo",MMR_Duo!$O11,NA()))</f>
        <v>#N/A</v>
      </c>
      <c r="MT101" s="87" t="e">
        <f>IF(Berechnungen!MT$6="MMR",MMR!$O11,IF(Berechnungen!MT$6="MMR_Duo",MMR_Duo!$O11,NA()))</f>
        <v>#N/A</v>
      </c>
      <c r="MU101" s="87" t="e">
        <f>IF(Berechnungen!MU$6="MMR",MMR!$O11,IF(Berechnungen!MU$6="MMR_Duo",MMR_Duo!$O11,NA()))</f>
        <v>#N/A</v>
      </c>
      <c r="MV101" s="87" t="e">
        <f>IF(Berechnungen!MV$6="MMR",MMR!$O11,IF(Berechnungen!MV$6="MMR_Duo",MMR_Duo!$O11,NA()))</f>
        <v>#N/A</v>
      </c>
      <c r="MW101" s="87" t="e">
        <f>IF(Berechnungen!MW$6="MMR",MMR!$O11,IF(Berechnungen!MW$6="MMR_Duo",MMR_Duo!$O11,NA()))</f>
        <v>#N/A</v>
      </c>
      <c r="MX101" s="87" t="e">
        <f>IF(Berechnungen!MX$6="MMR",MMR!$O11,IF(Berechnungen!MX$6="MMR_Duo",MMR_Duo!$O11,NA()))</f>
        <v>#N/A</v>
      </c>
      <c r="MY101" s="87" t="e">
        <f>IF(Berechnungen!MY$6="MMR",MMR!$O11,IF(Berechnungen!MY$6="MMR_Duo",MMR_Duo!$O11,NA()))</f>
        <v>#N/A</v>
      </c>
      <c r="MZ101" s="87" t="e">
        <f>IF(Berechnungen!MZ$6="MMR",MMR!$O11,IF(Berechnungen!MZ$6="MMR_Duo",MMR_Duo!$O11,NA()))</f>
        <v>#N/A</v>
      </c>
      <c r="NA101" s="87" t="e">
        <f>IF(Berechnungen!NA$6="MMR",MMR!$O11,IF(Berechnungen!NA$6="MMR_Duo",MMR_Duo!$O11,NA()))</f>
        <v>#N/A</v>
      </c>
      <c r="NB101" s="87" t="e">
        <f>IF(Berechnungen!NB$6="MMR",MMR!$O11,IF(Berechnungen!NB$6="MMR_Duo",MMR_Duo!$O11,NA()))</f>
        <v>#N/A</v>
      </c>
      <c r="NC101" s="87" t="e">
        <f>IF(Berechnungen!NC$6="MMR",MMR!$O11,IF(Berechnungen!NC$6="MMR_Duo",MMR_Duo!$O11,NA()))</f>
        <v>#N/A</v>
      </c>
      <c r="ND101" s="87" t="e">
        <f>IF(Berechnungen!ND$6="MMR",MMR!$O11,IF(Berechnungen!ND$6="MMR_Duo",MMR_Duo!$O11,NA()))</f>
        <v>#N/A</v>
      </c>
      <c r="NE101" s="87" t="e">
        <f>IF(Berechnungen!NE$6="MMR",MMR!$O11,IF(Berechnungen!NE$6="MMR_Duo",MMR_Duo!$O11,NA()))</f>
        <v>#N/A</v>
      </c>
      <c r="NF101" s="87" t="e">
        <f>IF(Berechnungen!NF$6="MMR",MMR!$O11,IF(Berechnungen!NF$6="MMR_Duo",MMR_Duo!$O11,NA()))</f>
        <v>#N/A</v>
      </c>
      <c r="NG101" s="87" t="e">
        <f>IF(Berechnungen!NG$6="MMR",MMR!$O11,IF(Berechnungen!NG$6="MMR_Duo",MMR_Duo!$O11,NA()))</f>
        <v>#N/A</v>
      </c>
      <c r="NH101" s="87" t="e">
        <f>IF(Berechnungen!NH$6="MMR",MMR!$O11,IF(Berechnungen!NH$6="MMR_Duo",MMR_Duo!$O11,NA()))</f>
        <v>#N/A</v>
      </c>
      <c r="NI101" s="87" t="e">
        <f>IF(Berechnungen!NI$6="MMR",MMR!$O11,IF(Berechnungen!NI$6="MMR_Duo",MMR_Duo!$O11,NA()))</f>
        <v>#N/A</v>
      </c>
      <c r="NJ101" s="87" t="e">
        <f>IF(Berechnungen!NJ$6="MMR",MMR!$O11,IF(Berechnungen!NJ$6="MMR_Duo",MMR_Duo!$O11,NA()))</f>
        <v>#N/A</v>
      </c>
      <c r="NK101" s="87" t="e">
        <f>IF(Berechnungen!NK$6="MMR",MMR!$O11,IF(Berechnungen!NK$6="MMR_Duo",MMR_Duo!$O11,NA()))</f>
        <v>#N/A</v>
      </c>
      <c r="NL101" s="87" t="e">
        <f>IF(Berechnungen!NL$6="MMR",MMR!$O11,IF(Berechnungen!NL$6="MMR_Duo",MMR_Duo!$O11,NA()))</f>
        <v>#N/A</v>
      </c>
      <c r="NM101" s="87" t="e">
        <f>IF(Berechnungen!NM$6="MMR",MMR!$O11,IF(Berechnungen!NM$6="MMR_Duo",MMR_Duo!$O11,NA()))</f>
        <v>#N/A</v>
      </c>
      <c r="NN101" s="87" t="e">
        <f>IF(Berechnungen!NN$6="MMR",MMR!$O11,IF(Berechnungen!NN$6="MMR_Duo",MMR_Duo!$O11,NA()))</f>
        <v>#N/A</v>
      </c>
      <c r="NO101" s="87" t="e">
        <f>IF(Berechnungen!NO$6="MMR",MMR!$O11,IF(Berechnungen!NO$6="MMR_Duo",MMR_Duo!$O11,NA()))</f>
        <v>#N/A</v>
      </c>
      <c r="NP101" s="87" t="e">
        <f>IF(Berechnungen!NP$6="MMR",MMR!$O11,IF(Berechnungen!NP$6="MMR_Duo",MMR_Duo!$O11,NA()))</f>
        <v>#N/A</v>
      </c>
      <c r="NQ101" s="87" t="e">
        <f>IF(Berechnungen!NQ$6="MMR",MMR!$O11,IF(Berechnungen!NQ$6="MMR_Duo",MMR_Duo!$O11,NA()))</f>
        <v>#N/A</v>
      </c>
      <c r="NR101" s="87" t="e">
        <f>IF(Berechnungen!NR$6="MMR",MMR!$O11,IF(Berechnungen!NR$6="MMR_Duo",MMR_Duo!$O11,NA()))</f>
        <v>#N/A</v>
      </c>
      <c r="NS101" s="87" t="e">
        <f>IF(Berechnungen!NS$6="MMR",MMR!$O11,IF(Berechnungen!NS$6="MMR_Duo",MMR_Duo!$O11,NA()))</f>
        <v>#N/A</v>
      </c>
      <c r="NT101" s="87" t="e">
        <f>IF(Berechnungen!NT$6="MMR",MMR!$O11,IF(Berechnungen!NT$6="MMR_Duo",MMR_Duo!$O11,NA()))</f>
        <v>#N/A</v>
      </c>
      <c r="NU101" s="87" t="e">
        <f>IF(Berechnungen!NU$6="MMR",MMR!$O11,IF(Berechnungen!NU$6="MMR_Duo",MMR_Duo!$O11,NA()))</f>
        <v>#N/A</v>
      </c>
      <c r="NV101" s="87" t="e">
        <f>IF(Berechnungen!NV$6="MMR",MMR!$O11,IF(Berechnungen!NV$6="MMR_Duo",MMR_Duo!$O11,NA()))</f>
        <v>#N/A</v>
      </c>
      <c r="NW101" s="87" t="e">
        <f>IF(Berechnungen!NW$6="MMR",MMR!$O11,IF(Berechnungen!NW$6="MMR_Duo",MMR_Duo!$O11,NA()))</f>
        <v>#N/A</v>
      </c>
      <c r="NX101" s="87" t="e">
        <f>IF(Berechnungen!NX$6="MMR",MMR!$O11,IF(Berechnungen!NX$6="MMR_Duo",MMR_Duo!$O11,NA()))</f>
        <v>#N/A</v>
      </c>
      <c r="NY101" s="87" t="e">
        <f>IF(Berechnungen!NY$6="MMR",MMR!$O11,IF(Berechnungen!NY$6="MMR_Duo",MMR_Duo!$O11,NA()))</f>
        <v>#N/A</v>
      </c>
      <c r="NZ101" s="87" t="e">
        <f>IF(Berechnungen!NZ$6="MMR",MMR!$O11,IF(Berechnungen!NZ$6="MMR_Duo",MMR_Duo!$O11,NA()))</f>
        <v>#N/A</v>
      </c>
      <c r="OA101" s="87" t="e">
        <f>IF(Berechnungen!OA$6="MMR",MMR!$O11,IF(Berechnungen!OA$6="MMR_Duo",MMR_Duo!$O11,NA()))</f>
        <v>#N/A</v>
      </c>
      <c r="OB101" s="87" t="e">
        <f>IF(Berechnungen!OB$6="MMR",MMR!$O11,IF(Berechnungen!OB$6="MMR_Duo",MMR_Duo!$O11,NA()))</f>
        <v>#N/A</v>
      </c>
      <c r="OC101" s="87" t="e">
        <f>IF(Berechnungen!OC$6="MMR",MMR!$O11,IF(Berechnungen!OC$6="MMR_Duo",MMR_Duo!$O11,NA()))</f>
        <v>#N/A</v>
      </c>
      <c r="OD101" s="87" t="e">
        <f>IF(Berechnungen!OD$6="MMR",MMR!$O11,IF(Berechnungen!OD$6="MMR_Duo",MMR_Duo!$O11,NA()))</f>
        <v>#N/A</v>
      </c>
      <c r="OE101" s="87" t="e">
        <f>IF(Berechnungen!OE$6="MMR",MMR!$O11,IF(Berechnungen!OE$6="MMR_Duo",MMR_Duo!$O11,NA()))</f>
        <v>#N/A</v>
      </c>
      <c r="OF101" s="87" t="e">
        <f>IF(Berechnungen!OF$6="MMR",MMR!$O11,IF(Berechnungen!OF$6="MMR_Duo",MMR_Duo!$O11,NA()))</f>
        <v>#N/A</v>
      </c>
      <c r="OG101" s="87" t="e">
        <f>IF(Berechnungen!OG$6="MMR",MMR!$O11,IF(Berechnungen!OG$6="MMR_Duo",MMR_Duo!$O11,NA()))</f>
        <v>#N/A</v>
      </c>
      <c r="OH101" s="87" t="e">
        <f>IF(Berechnungen!OH$6="MMR",MMR!$O11,IF(Berechnungen!OH$6="MMR_Duo",MMR_Duo!$O11,NA()))</f>
        <v>#N/A</v>
      </c>
      <c r="OI101" s="87" t="e">
        <f>IF(Berechnungen!OI$6="MMR",MMR!$O11,IF(Berechnungen!OI$6="MMR_Duo",MMR_Duo!$O11,NA()))</f>
        <v>#N/A</v>
      </c>
      <c r="OJ101" s="87" t="e">
        <f>IF(Berechnungen!OJ$6="MMR",MMR!$O11,IF(Berechnungen!OJ$6="MMR_Duo",MMR_Duo!$O11,NA()))</f>
        <v>#N/A</v>
      </c>
      <c r="OK101" s="87" t="e">
        <f>IF(Berechnungen!OK$6="MMR",MMR!$O11,IF(Berechnungen!OK$6="MMR_Duo",MMR_Duo!$O11,NA()))</f>
        <v>#N/A</v>
      </c>
      <c r="OL101" s="87" t="e">
        <f>IF(Berechnungen!OL$6="MMR",MMR!$O11,IF(Berechnungen!OL$6="MMR_Duo",MMR_Duo!$O11,NA()))</f>
        <v>#N/A</v>
      </c>
      <c r="OM101" s="87" t="e">
        <f>IF(Berechnungen!OM$6="MMR",MMR!$O11,IF(Berechnungen!OM$6="MMR_Duo",MMR_Duo!$O11,NA()))</f>
        <v>#N/A</v>
      </c>
    </row>
    <row r="102" spans="2:403" x14ac:dyDescent="0.3">
      <c r="B102" s="84">
        <v>125</v>
      </c>
      <c r="C102" s="85" t="s">
        <v>308</v>
      </c>
      <c r="D102" s="87" t="e">
        <f>IF(Berechnungen!D$6="MMR",MMR!$O12,IF(Berechnungen!D$6="MMR_Duo",MMR_Duo!$O12,NA()))</f>
        <v>#N/A</v>
      </c>
      <c r="E102" s="87" t="e">
        <f>IF(Berechnungen!E$6="MMR",MMR!$O12,IF(Berechnungen!E$6="MMR_Duo",MMR_Duo!$O12,NA()))</f>
        <v>#N/A</v>
      </c>
      <c r="F102" s="87" t="e">
        <f>IF(Berechnungen!F$6="MMR",MMR!$O12,IF(Berechnungen!F$6="MMR_Duo",MMR_Duo!$O12,NA()))</f>
        <v>#N/A</v>
      </c>
      <c r="G102" s="87" t="e">
        <f>IF(Berechnungen!G$6="MMR",MMR!$O12,IF(Berechnungen!G$6="MMR_Duo",MMR_Duo!$O12,NA()))</f>
        <v>#N/A</v>
      </c>
      <c r="H102" s="87" t="e">
        <f>IF(Berechnungen!H$6="MMR",MMR!$O12,IF(Berechnungen!H$6="MMR_Duo",MMR_Duo!$O12,NA()))</f>
        <v>#N/A</v>
      </c>
      <c r="I102" s="87" t="e">
        <f>IF(Berechnungen!I$6="MMR",MMR!$O12,IF(Berechnungen!I$6="MMR_Duo",MMR_Duo!$O12,NA()))</f>
        <v>#N/A</v>
      </c>
      <c r="J102" s="87" t="e">
        <f>IF(Berechnungen!J$6="MMR",MMR!$O12,IF(Berechnungen!J$6="MMR_Duo",MMR_Duo!$O12,NA()))</f>
        <v>#N/A</v>
      </c>
      <c r="K102" s="87" t="e">
        <f>IF(Berechnungen!K$6="MMR",MMR!$O12,IF(Berechnungen!K$6="MMR_Duo",MMR_Duo!$O12,NA()))</f>
        <v>#N/A</v>
      </c>
      <c r="L102" s="87" t="e">
        <f>IF(Berechnungen!L$6="MMR",MMR!$O12,IF(Berechnungen!L$6="MMR_Duo",MMR_Duo!$O12,NA()))</f>
        <v>#N/A</v>
      </c>
      <c r="M102" s="87" t="e">
        <f>IF(Berechnungen!M$6="MMR",MMR!$O12,IF(Berechnungen!M$6="MMR_Duo",MMR_Duo!$O12,NA()))</f>
        <v>#N/A</v>
      </c>
      <c r="N102" s="87" t="e">
        <f>IF(Berechnungen!N$6="MMR",MMR!$O12,IF(Berechnungen!N$6="MMR_Duo",MMR_Duo!$O12,NA()))</f>
        <v>#N/A</v>
      </c>
      <c r="O102" s="87" t="e">
        <f>IF(Berechnungen!O$6="MMR",MMR!$O12,IF(Berechnungen!O$6="MMR_Duo",MMR_Duo!$O12,NA()))</f>
        <v>#N/A</v>
      </c>
      <c r="P102" s="87" t="e">
        <f>IF(Berechnungen!P$6="MMR",MMR!$O12,IF(Berechnungen!P$6="MMR_Duo",MMR_Duo!$O12,NA()))</f>
        <v>#N/A</v>
      </c>
      <c r="Q102" s="87" t="e">
        <f>IF(Berechnungen!Q$6="MMR",MMR!$O12,IF(Berechnungen!Q$6="MMR_Duo",MMR_Duo!$O12,NA()))</f>
        <v>#N/A</v>
      </c>
      <c r="R102" s="87" t="e">
        <f>IF(Berechnungen!R$6="MMR",MMR!$O12,IF(Berechnungen!R$6="MMR_Duo",MMR_Duo!$O12,NA()))</f>
        <v>#N/A</v>
      </c>
      <c r="S102" s="87" t="e">
        <f>IF(Berechnungen!S$6="MMR",MMR!$O12,IF(Berechnungen!S$6="MMR_Duo",MMR_Duo!$O12,NA()))</f>
        <v>#N/A</v>
      </c>
      <c r="T102" s="87" t="e">
        <f>IF(Berechnungen!T$6="MMR",MMR!$O12,IF(Berechnungen!T$6="MMR_Duo",MMR_Duo!$O12,NA()))</f>
        <v>#N/A</v>
      </c>
      <c r="U102" s="87" t="e">
        <f>IF(Berechnungen!U$6="MMR",MMR!$O12,IF(Berechnungen!U$6="MMR_Duo",MMR_Duo!$O12,NA()))</f>
        <v>#N/A</v>
      </c>
      <c r="V102" s="87" t="e">
        <f>IF(Berechnungen!V$6="MMR",MMR!$O12,IF(Berechnungen!V$6="MMR_Duo",MMR_Duo!$O12,NA()))</f>
        <v>#N/A</v>
      </c>
      <c r="W102" s="87" t="e">
        <f>IF(Berechnungen!W$6="MMR",MMR!$O12,IF(Berechnungen!W$6="MMR_Duo",MMR_Duo!$O12,NA()))</f>
        <v>#N/A</v>
      </c>
      <c r="X102" s="87" t="e">
        <f>IF(Berechnungen!X$6="MMR",MMR!$O12,IF(Berechnungen!X$6="MMR_Duo",MMR_Duo!$O12,NA()))</f>
        <v>#N/A</v>
      </c>
      <c r="Y102" s="87" t="e">
        <f>IF(Berechnungen!Y$6="MMR",MMR!$O12,IF(Berechnungen!Y$6="MMR_Duo",MMR_Duo!$O12,NA()))</f>
        <v>#N/A</v>
      </c>
      <c r="Z102" s="87" t="e">
        <f>IF(Berechnungen!Z$6="MMR",MMR!$O12,IF(Berechnungen!Z$6="MMR_Duo",MMR_Duo!$O12,NA()))</f>
        <v>#N/A</v>
      </c>
      <c r="AA102" s="87" t="e">
        <f>IF(Berechnungen!AA$6="MMR",MMR!$O12,IF(Berechnungen!AA$6="MMR_Duo",MMR_Duo!$O12,NA()))</f>
        <v>#N/A</v>
      </c>
      <c r="AB102" s="87" t="e">
        <f>IF(Berechnungen!AB$6="MMR",MMR!$O12,IF(Berechnungen!AB$6="MMR_Duo",MMR_Duo!$O12,NA()))</f>
        <v>#N/A</v>
      </c>
      <c r="AC102" s="87" t="e">
        <f>IF(Berechnungen!AC$6="MMR",MMR!$O12,IF(Berechnungen!AC$6="MMR_Duo",MMR_Duo!$O12,NA()))</f>
        <v>#N/A</v>
      </c>
      <c r="AD102" s="87" t="e">
        <f>IF(Berechnungen!AD$6="MMR",MMR!$O12,IF(Berechnungen!AD$6="MMR_Duo",MMR_Duo!$O12,NA()))</f>
        <v>#N/A</v>
      </c>
      <c r="AE102" s="87" t="e">
        <f>IF(Berechnungen!AE$6="MMR",MMR!$O12,IF(Berechnungen!AE$6="MMR_Duo",MMR_Duo!$O12,NA()))</f>
        <v>#N/A</v>
      </c>
      <c r="AF102" s="87" t="e">
        <f>IF(Berechnungen!AF$6="MMR",MMR!$O12,IF(Berechnungen!AF$6="MMR_Duo",MMR_Duo!$O12,NA()))</f>
        <v>#N/A</v>
      </c>
      <c r="AG102" s="87" t="e">
        <f>IF(Berechnungen!AG$6="MMR",MMR!$O12,IF(Berechnungen!AG$6="MMR_Duo",MMR_Duo!$O12,NA()))</f>
        <v>#N/A</v>
      </c>
      <c r="AH102" s="87" t="e">
        <f>IF(Berechnungen!AH$6="MMR",MMR!$O12,IF(Berechnungen!AH$6="MMR_Duo",MMR_Duo!$O12,NA()))</f>
        <v>#N/A</v>
      </c>
      <c r="AI102" s="87" t="e">
        <f>IF(Berechnungen!AI$6="MMR",MMR!$O12,IF(Berechnungen!AI$6="MMR_Duo",MMR_Duo!$O12,NA()))</f>
        <v>#N/A</v>
      </c>
      <c r="AJ102" s="87" t="e">
        <f>IF(Berechnungen!AJ$6="MMR",MMR!$O12,IF(Berechnungen!AJ$6="MMR_Duo",MMR_Duo!$O12,NA()))</f>
        <v>#N/A</v>
      </c>
      <c r="AK102" s="87" t="e">
        <f>IF(Berechnungen!AK$6="MMR",MMR!$O12,IF(Berechnungen!AK$6="MMR_Duo",MMR_Duo!$O12,NA()))</f>
        <v>#N/A</v>
      </c>
      <c r="AL102" s="87" t="e">
        <f>IF(Berechnungen!AL$6="MMR",MMR!$O12,IF(Berechnungen!AL$6="MMR_Duo",MMR_Duo!$O12,NA()))</f>
        <v>#N/A</v>
      </c>
      <c r="AM102" s="87" t="e">
        <f>IF(Berechnungen!AM$6="MMR",MMR!$O12,IF(Berechnungen!AM$6="MMR_Duo",MMR_Duo!$O12,NA()))</f>
        <v>#N/A</v>
      </c>
      <c r="AN102" s="87" t="e">
        <f>IF(Berechnungen!AN$6="MMR",MMR!$O12,IF(Berechnungen!AN$6="MMR_Duo",MMR_Duo!$O12,NA()))</f>
        <v>#N/A</v>
      </c>
      <c r="AO102" s="87" t="e">
        <f>IF(Berechnungen!AO$6="MMR",MMR!$O12,IF(Berechnungen!AO$6="MMR_Duo",MMR_Duo!$O12,NA()))</f>
        <v>#N/A</v>
      </c>
      <c r="AP102" s="87" t="e">
        <f>IF(Berechnungen!AP$6="MMR",MMR!$O12,IF(Berechnungen!AP$6="MMR_Duo",MMR_Duo!$O12,NA()))</f>
        <v>#N/A</v>
      </c>
      <c r="AQ102" s="87" t="e">
        <f>IF(Berechnungen!AQ$6="MMR",MMR!$O12,IF(Berechnungen!AQ$6="MMR_Duo",MMR_Duo!$O12,NA()))</f>
        <v>#N/A</v>
      </c>
      <c r="AR102" s="87" t="e">
        <f>IF(Berechnungen!AR$6="MMR",MMR!$O12,IF(Berechnungen!AR$6="MMR_Duo",MMR_Duo!$O12,NA()))</f>
        <v>#N/A</v>
      </c>
      <c r="AS102" s="87" t="e">
        <f>IF(Berechnungen!AS$6="MMR",MMR!$O12,IF(Berechnungen!AS$6="MMR_Duo",MMR_Duo!$O12,NA()))</f>
        <v>#N/A</v>
      </c>
      <c r="AT102" s="87" t="e">
        <f>IF(Berechnungen!AT$6="MMR",MMR!$O12,IF(Berechnungen!AT$6="MMR_Duo",MMR_Duo!$O12,NA()))</f>
        <v>#N/A</v>
      </c>
      <c r="AU102" s="87" t="e">
        <f>IF(Berechnungen!AU$6="MMR",MMR!$O12,IF(Berechnungen!AU$6="MMR_Duo",MMR_Duo!$O12,NA()))</f>
        <v>#N/A</v>
      </c>
      <c r="AV102" s="87" t="e">
        <f>IF(Berechnungen!AV$6="MMR",MMR!$O12,IF(Berechnungen!AV$6="MMR_Duo",MMR_Duo!$O12,NA()))</f>
        <v>#N/A</v>
      </c>
      <c r="AW102" s="87" t="e">
        <f>IF(Berechnungen!AW$6="MMR",MMR!$O12,IF(Berechnungen!AW$6="MMR_Duo",MMR_Duo!$O12,NA()))</f>
        <v>#N/A</v>
      </c>
      <c r="AX102" s="87" t="e">
        <f>IF(Berechnungen!AX$6="MMR",MMR!$O12,IF(Berechnungen!AX$6="MMR_Duo",MMR_Duo!$O12,NA()))</f>
        <v>#N/A</v>
      </c>
      <c r="AY102" s="87" t="e">
        <f>IF(Berechnungen!AY$6="MMR",MMR!$O12,IF(Berechnungen!AY$6="MMR_Duo",MMR_Duo!$O12,NA()))</f>
        <v>#N/A</v>
      </c>
      <c r="AZ102" s="87" t="e">
        <f>IF(Berechnungen!AZ$6="MMR",MMR!$O12,IF(Berechnungen!AZ$6="MMR_Duo",MMR_Duo!$O12,NA()))</f>
        <v>#N/A</v>
      </c>
      <c r="BA102" s="87" t="e">
        <f>IF(Berechnungen!BA$6="MMR",MMR!$O12,IF(Berechnungen!BA$6="MMR_Duo",MMR_Duo!$O12,NA()))</f>
        <v>#N/A</v>
      </c>
      <c r="BB102" s="87" t="e">
        <f>IF(Berechnungen!BB$6="MMR",MMR!$O12,IF(Berechnungen!BB$6="MMR_Duo",MMR_Duo!$O12,NA()))</f>
        <v>#N/A</v>
      </c>
      <c r="BC102" s="87" t="e">
        <f>IF(Berechnungen!BC$6="MMR",MMR!$O12,IF(Berechnungen!BC$6="MMR_Duo",MMR_Duo!$O12,NA()))</f>
        <v>#N/A</v>
      </c>
      <c r="BD102" s="87" t="e">
        <f>IF(Berechnungen!BD$6="MMR",MMR!$O12,IF(Berechnungen!BD$6="MMR_Duo",MMR_Duo!$O12,NA()))</f>
        <v>#N/A</v>
      </c>
      <c r="BE102" s="87" t="e">
        <f>IF(Berechnungen!BE$6="MMR",MMR!$O12,IF(Berechnungen!BE$6="MMR_Duo",MMR_Duo!$O12,NA()))</f>
        <v>#N/A</v>
      </c>
      <c r="BF102" s="87" t="e">
        <f>IF(Berechnungen!BF$6="MMR",MMR!$O12,IF(Berechnungen!BF$6="MMR_Duo",MMR_Duo!$O12,NA()))</f>
        <v>#N/A</v>
      </c>
      <c r="BG102" s="87" t="e">
        <f>IF(Berechnungen!BG$6="MMR",MMR!$O12,IF(Berechnungen!BG$6="MMR_Duo",MMR_Duo!$O12,NA()))</f>
        <v>#N/A</v>
      </c>
      <c r="BH102" s="87" t="e">
        <f>IF(Berechnungen!BH$6="MMR",MMR!$O12,IF(Berechnungen!BH$6="MMR_Duo",MMR_Duo!$O12,NA()))</f>
        <v>#N/A</v>
      </c>
      <c r="BI102" s="87" t="e">
        <f>IF(Berechnungen!BI$6="MMR",MMR!$O12,IF(Berechnungen!BI$6="MMR_Duo",MMR_Duo!$O12,NA()))</f>
        <v>#N/A</v>
      </c>
      <c r="BJ102" s="87" t="e">
        <f>IF(Berechnungen!BJ$6="MMR",MMR!$O12,IF(Berechnungen!BJ$6="MMR_Duo",MMR_Duo!$O12,NA()))</f>
        <v>#N/A</v>
      </c>
      <c r="BK102" s="87" t="e">
        <f>IF(Berechnungen!BK$6="MMR",MMR!$O12,IF(Berechnungen!BK$6="MMR_Duo",MMR_Duo!$O12,NA()))</f>
        <v>#N/A</v>
      </c>
      <c r="BL102" s="87" t="e">
        <f>IF(Berechnungen!BL$6="MMR",MMR!$O12,IF(Berechnungen!BL$6="MMR_Duo",MMR_Duo!$O12,NA()))</f>
        <v>#N/A</v>
      </c>
      <c r="BM102" s="87" t="e">
        <f>IF(Berechnungen!BM$6="MMR",MMR!$O12,IF(Berechnungen!BM$6="MMR_Duo",MMR_Duo!$O12,NA()))</f>
        <v>#N/A</v>
      </c>
      <c r="BN102" s="87" t="e">
        <f>IF(Berechnungen!BN$6="MMR",MMR!$O12,IF(Berechnungen!BN$6="MMR_Duo",MMR_Duo!$O12,NA()))</f>
        <v>#N/A</v>
      </c>
      <c r="BO102" s="87" t="e">
        <f>IF(Berechnungen!BO$6="MMR",MMR!$O12,IF(Berechnungen!BO$6="MMR_Duo",MMR_Duo!$O12,NA()))</f>
        <v>#N/A</v>
      </c>
      <c r="BP102" s="87" t="e">
        <f>IF(Berechnungen!BP$6="MMR",MMR!$O12,IF(Berechnungen!BP$6="MMR_Duo",MMR_Duo!$O12,NA()))</f>
        <v>#N/A</v>
      </c>
      <c r="BQ102" s="87" t="e">
        <f>IF(Berechnungen!BQ$6="MMR",MMR!$O12,IF(Berechnungen!BQ$6="MMR_Duo",MMR_Duo!$O12,NA()))</f>
        <v>#N/A</v>
      </c>
      <c r="BR102" s="87" t="e">
        <f>IF(Berechnungen!BR$6="MMR",MMR!$O12,IF(Berechnungen!BR$6="MMR_Duo",MMR_Duo!$O12,NA()))</f>
        <v>#N/A</v>
      </c>
      <c r="BS102" s="87" t="e">
        <f>IF(Berechnungen!BS$6="MMR",MMR!$O12,IF(Berechnungen!BS$6="MMR_Duo",MMR_Duo!$O12,NA()))</f>
        <v>#N/A</v>
      </c>
      <c r="BT102" s="87" t="e">
        <f>IF(Berechnungen!BT$6="MMR",MMR!$O12,IF(Berechnungen!BT$6="MMR_Duo",MMR_Duo!$O12,NA()))</f>
        <v>#N/A</v>
      </c>
      <c r="BU102" s="87" t="e">
        <f>IF(Berechnungen!BU$6="MMR",MMR!$O12,IF(Berechnungen!BU$6="MMR_Duo",MMR_Duo!$O12,NA()))</f>
        <v>#N/A</v>
      </c>
      <c r="BV102" s="87" t="e">
        <f>IF(Berechnungen!BV$6="MMR",MMR!$O12,IF(Berechnungen!BV$6="MMR_Duo",MMR_Duo!$O12,NA()))</f>
        <v>#N/A</v>
      </c>
      <c r="BW102" s="87" t="e">
        <f>IF(Berechnungen!BW$6="MMR",MMR!$O12,IF(Berechnungen!BW$6="MMR_Duo",MMR_Duo!$O12,NA()))</f>
        <v>#N/A</v>
      </c>
      <c r="BX102" s="87" t="e">
        <f>IF(Berechnungen!BX$6="MMR",MMR!$O12,IF(Berechnungen!BX$6="MMR_Duo",MMR_Duo!$O12,NA()))</f>
        <v>#N/A</v>
      </c>
      <c r="BY102" s="87" t="e">
        <f>IF(Berechnungen!BY$6="MMR",MMR!$O12,IF(Berechnungen!BY$6="MMR_Duo",MMR_Duo!$O12,NA()))</f>
        <v>#N/A</v>
      </c>
      <c r="BZ102" s="87" t="e">
        <f>IF(Berechnungen!BZ$6="MMR",MMR!$O12,IF(Berechnungen!BZ$6="MMR_Duo",MMR_Duo!$O12,NA()))</f>
        <v>#N/A</v>
      </c>
      <c r="CA102" s="87" t="e">
        <f>IF(Berechnungen!CA$6="MMR",MMR!$O12,IF(Berechnungen!CA$6="MMR_Duo",MMR_Duo!$O12,NA()))</f>
        <v>#N/A</v>
      </c>
      <c r="CB102" s="87" t="e">
        <f>IF(Berechnungen!CB$6="MMR",MMR!$O12,IF(Berechnungen!CB$6="MMR_Duo",MMR_Duo!$O12,NA()))</f>
        <v>#N/A</v>
      </c>
      <c r="CC102" s="87" t="e">
        <f>IF(Berechnungen!CC$6="MMR",MMR!$O12,IF(Berechnungen!CC$6="MMR_Duo",MMR_Duo!$O12,NA()))</f>
        <v>#N/A</v>
      </c>
      <c r="CD102" s="87" t="e">
        <f>IF(Berechnungen!CD$6="MMR",MMR!$O12,IF(Berechnungen!CD$6="MMR_Duo",MMR_Duo!$O12,NA()))</f>
        <v>#N/A</v>
      </c>
      <c r="CE102" s="87" t="e">
        <f>IF(Berechnungen!CE$6="MMR",MMR!$O12,IF(Berechnungen!CE$6="MMR_Duo",MMR_Duo!$O12,NA()))</f>
        <v>#N/A</v>
      </c>
      <c r="CF102" s="87" t="e">
        <f>IF(Berechnungen!CF$6="MMR",MMR!$O12,IF(Berechnungen!CF$6="MMR_Duo",MMR_Duo!$O12,NA()))</f>
        <v>#N/A</v>
      </c>
      <c r="CG102" s="87" t="e">
        <f>IF(Berechnungen!CG$6="MMR",MMR!$O12,IF(Berechnungen!CG$6="MMR_Duo",MMR_Duo!$O12,NA()))</f>
        <v>#N/A</v>
      </c>
      <c r="CH102" s="87" t="e">
        <f>IF(Berechnungen!CH$6="MMR",MMR!$O12,IF(Berechnungen!CH$6="MMR_Duo",MMR_Duo!$O12,NA()))</f>
        <v>#N/A</v>
      </c>
      <c r="CI102" s="87" t="e">
        <f>IF(Berechnungen!CI$6="MMR",MMR!$O12,IF(Berechnungen!CI$6="MMR_Duo",MMR_Duo!$O12,NA()))</f>
        <v>#N/A</v>
      </c>
      <c r="CJ102" s="87" t="e">
        <f>IF(Berechnungen!CJ$6="MMR",MMR!$O12,IF(Berechnungen!CJ$6="MMR_Duo",MMR_Duo!$O12,NA()))</f>
        <v>#N/A</v>
      </c>
      <c r="CK102" s="87" t="e">
        <f>IF(Berechnungen!CK$6="MMR",MMR!$O12,IF(Berechnungen!CK$6="MMR_Duo",MMR_Duo!$O12,NA()))</f>
        <v>#N/A</v>
      </c>
      <c r="CL102" s="87" t="e">
        <f>IF(Berechnungen!CL$6="MMR",MMR!$O12,IF(Berechnungen!CL$6="MMR_Duo",MMR_Duo!$O12,NA()))</f>
        <v>#N/A</v>
      </c>
      <c r="CM102" s="87" t="e">
        <f>IF(Berechnungen!CM$6="MMR",MMR!$O12,IF(Berechnungen!CM$6="MMR_Duo",MMR_Duo!$O12,NA()))</f>
        <v>#N/A</v>
      </c>
      <c r="CN102" s="87" t="e">
        <f>IF(Berechnungen!CN$6="MMR",MMR!$O12,IF(Berechnungen!CN$6="MMR_Duo",MMR_Duo!$O12,NA()))</f>
        <v>#N/A</v>
      </c>
      <c r="CO102" s="87" t="e">
        <f>IF(Berechnungen!CO$6="MMR",MMR!$O12,IF(Berechnungen!CO$6="MMR_Duo",MMR_Duo!$O12,NA()))</f>
        <v>#N/A</v>
      </c>
      <c r="CP102" s="87" t="e">
        <f>IF(Berechnungen!CP$6="MMR",MMR!$O12,IF(Berechnungen!CP$6="MMR_Duo",MMR_Duo!$O12,NA()))</f>
        <v>#N/A</v>
      </c>
      <c r="CQ102" s="87" t="e">
        <f>IF(Berechnungen!CQ$6="MMR",MMR!$O12,IF(Berechnungen!CQ$6="MMR_Duo",MMR_Duo!$O12,NA()))</f>
        <v>#N/A</v>
      </c>
      <c r="CR102" s="87" t="e">
        <f>IF(Berechnungen!CR$6="MMR",MMR!$O12,IF(Berechnungen!CR$6="MMR_Duo",MMR_Duo!$O12,NA()))</f>
        <v>#N/A</v>
      </c>
      <c r="CS102" s="87" t="e">
        <f>IF(Berechnungen!CS$6="MMR",MMR!$O12,IF(Berechnungen!CS$6="MMR_Duo",MMR_Duo!$O12,NA()))</f>
        <v>#N/A</v>
      </c>
      <c r="CT102" s="87" t="e">
        <f>IF(Berechnungen!CT$6="MMR",MMR!$O12,IF(Berechnungen!CT$6="MMR_Duo",MMR_Duo!$O12,NA()))</f>
        <v>#N/A</v>
      </c>
      <c r="CU102" s="87" t="e">
        <f>IF(Berechnungen!CU$6="MMR",MMR!$O12,IF(Berechnungen!CU$6="MMR_Duo",MMR_Duo!$O12,NA()))</f>
        <v>#N/A</v>
      </c>
      <c r="CV102" s="87" t="e">
        <f>IF(Berechnungen!CV$6="MMR",MMR!$O12,IF(Berechnungen!CV$6="MMR_Duo",MMR_Duo!$O12,NA()))</f>
        <v>#N/A</v>
      </c>
      <c r="CW102" s="87" t="e">
        <f>IF(Berechnungen!CW$6="MMR",MMR!$O12,IF(Berechnungen!CW$6="MMR_Duo",MMR_Duo!$O12,NA()))</f>
        <v>#N/A</v>
      </c>
      <c r="CX102" s="87" t="e">
        <f>IF(Berechnungen!CX$6="MMR",MMR!$O12,IF(Berechnungen!CX$6="MMR_Duo",MMR_Duo!$O12,NA()))</f>
        <v>#N/A</v>
      </c>
      <c r="CY102" s="87" t="e">
        <f>IF(Berechnungen!CY$6="MMR",MMR!$O12,IF(Berechnungen!CY$6="MMR_Duo",MMR_Duo!$O12,NA()))</f>
        <v>#N/A</v>
      </c>
      <c r="CZ102" s="87" t="e">
        <f>IF(Berechnungen!CZ$6="MMR",MMR!$O12,IF(Berechnungen!CZ$6="MMR_Duo",MMR_Duo!$O12,NA()))</f>
        <v>#N/A</v>
      </c>
      <c r="DA102" s="87" t="e">
        <f>IF(Berechnungen!DA$6="MMR",MMR!$O12,IF(Berechnungen!DA$6="MMR_Duo",MMR_Duo!$O12,NA()))</f>
        <v>#N/A</v>
      </c>
      <c r="DB102" s="87" t="e">
        <f>IF(Berechnungen!DB$6="MMR",MMR!$O12,IF(Berechnungen!DB$6="MMR_Duo",MMR_Duo!$O12,NA()))</f>
        <v>#N/A</v>
      </c>
      <c r="DC102" s="87" t="e">
        <f>IF(Berechnungen!DC$6="MMR",MMR!$O12,IF(Berechnungen!DC$6="MMR_Duo",MMR_Duo!$O12,NA()))</f>
        <v>#N/A</v>
      </c>
      <c r="DD102" s="87" t="e">
        <f>IF(Berechnungen!DD$6="MMR",MMR!$O12,IF(Berechnungen!DD$6="MMR_Duo",MMR_Duo!$O12,NA()))</f>
        <v>#N/A</v>
      </c>
      <c r="DE102" s="87" t="e">
        <f>IF(Berechnungen!DE$6="MMR",MMR!$O12,IF(Berechnungen!DE$6="MMR_Duo",MMR_Duo!$O12,NA()))</f>
        <v>#N/A</v>
      </c>
      <c r="DF102" s="87" t="e">
        <f>IF(Berechnungen!DF$6="MMR",MMR!$O12,IF(Berechnungen!DF$6="MMR_Duo",MMR_Duo!$O12,NA()))</f>
        <v>#N/A</v>
      </c>
      <c r="DG102" s="87" t="e">
        <f>IF(Berechnungen!DG$6="MMR",MMR!$O12,IF(Berechnungen!DG$6="MMR_Duo",MMR_Duo!$O12,NA()))</f>
        <v>#N/A</v>
      </c>
      <c r="DH102" s="87" t="e">
        <f>IF(Berechnungen!DH$6="MMR",MMR!$O12,IF(Berechnungen!DH$6="MMR_Duo",MMR_Duo!$O12,NA()))</f>
        <v>#N/A</v>
      </c>
      <c r="DI102" s="87" t="e">
        <f>IF(Berechnungen!DI$6="MMR",MMR!$O12,IF(Berechnungen!DI$6="MMR_Duo",MMR_Duo!$O12,NA()))</f>
        <v>#N/A</v>
      </c>
      <c r="DJ102" s="87" t="e">
        <f>IF(Berechnungen!DJ$6="MMR",MMR!$O12,IF(Berechnungen!DJ$6="MMR_Duo",MMR_Duo!$O12,NA()))</f>
        <v>#N/A</v>
      </c>
      <c r="DK102" s="87" t="e">
        <f>IF(Berechnungen!DK$6="MMR",MMR!$O12,IF(Berechnungen!DK$6="MMR_Duo",MMR_Duo!$O12,NA()))</f>
        <v>#N/A</v>
      </c>
      <c r="DL102" s="87" t="e">
        <f>IF(Berechnungen!DL$6="MMR",MMR!$O12,IF(Berechnungen!DL$6="MMR_Duo",MMR_Duo!$O12,NA()))</f>
        <v>#N/A</v>
      </c>
      <c r="DM102" s="87" t="e">
        <f>IF(Berechnungen!DM$6="MMR",MMR!$O12,IF(Berechnungen!DM$6="MMR_Duo",MMR_Duo!$O12,NA()))</f>
        <v>#N/A</v>
      </c>
      <c r="DN102" s="87" t="e">
        <f>IF(Berechnungen!DN$6="MMR",MMR!$O12,IF(Berechnungen!DN$6="MMR_Duo",MMR_Duo!$O12,NA()))</f>
        <v>#N/A</v>
      </c>
      <c r="DO102" s="87" t="e">
        <f>IF(Berechnungen!DO$6="MMR",MMR!$O12,IF(Berechnungen!DO$6="MMR_Duo",MMR_Duo!$O12,NA()))</f>
        <v>#N/A</v>
      </c>
      <c r="DP102" s="87" t="e">
        <f>IF(Berechnungen!DP$6="MMR",MMR!$O12,IF(Berechnungen!DP$6="MMR_Duo",MMR_Duo!$O12,NA()))</f>
        <v>#N/A</v>
      </c>
      <c r="DQ102" s="87" t="e">
        <f>IF(Berechnungen!DQ$6="MMR",MMR!$O12,IF(Berechnungen!DQ$6="MMR_Duo",MMR_Duo!$O12,NA()))</f>
        <v>#N/A</v>
      </c>
      <c r="DR102" s="87" t="e">
        <f>IF(Berechnungen!DR$6="MMR",MMR!$O12,IF(Berechnungen!DR$6="MMR_Duo",MMR_Duo!$O12,NA()))</f>
        <v>#N/A</v>
      </c>
      <c r="DS102" s="87" t="e">
        <f>IF(Berechnungen!DS$6="MMR",MMR!$O12,IF(Berechnungen!DS$6="MMR_Duo",MMR_Duo!$O12,NA()))</f>
        <v>#N/A</v>
      </c>
      <c r="DT102" s="87" t="e">
        <f>IF(Berechnungen!DT$6="MMR",MMR!$O12,IF(Berechnungen!DT$6="MMR_Duo",MMR_Duo!$O12,NA()))</f>
        <v>#N/A</v>
      </c>
      <c r="DU102" s="87" t="e">
        <f>IF(Berechnungen!DU$6="MMR",MMR!$O12,IF(Berechnungen!DU$6="MMR_Duo",MMR_Duo!$O12,NA()))</f>
        <v>#N/A</v>
      </c>
      <c r="DV102" s="87" t="e">
        <f>IF(Berechnungen!DV$6="MMR",MMR!$O12,IF(Berechnungen!DV$6="MMR_Duo",MMR_Duo!$O12,NA()))</f>
        <v>#N/A</v>
      </c>
      <c r="DW102" s="87" t="e">
        <f>IF(Berechnungen!DW$6="MMR",MMR!$O12,IF(Berechnungen!DW$6="MMR_Duo",MMR_Duo!$O12,NA()))</f>
        <v>#N/A</v>
      </c>
      <c r="DX102" s="87" t="e">
        <f>IF(Berechnungen!DX$6="MMR",MMR!$O12,IF(Berechnungen!DX$6="MMR_Duo",MMR_Duo!$O12,NA()))</f>
        <v>#N/A</v>
      </c>
      <c r="DY102" s="87" t="e">
        <f>IF(Berechnungen!DY$6="MMR",MMR!$O12,IF(Berechnungen!DY$6="MMR_Duo",MMR_Duo!$O12,NA()))</f>
        <v>#N/A</v>
      </c>
      <c r="DZ102" s="87" t="e">
        <f>IF(Berechnungen!DZ$6="MMR",MMR!$O12,IF(Berechnungen!DZ$6="MMR_Duo",MMR_Duo!$O12,NA()))</f>
        <v>#N/A</v>
      </c>
      <c r="EA102" s="87" t="e">
        <f>IF(Berechnungen!EA$6="MMR",MMR!$O12,IF(Berechnungen!EA$6="MMR_Duo",MMR_Duo!$O12,NA()))</f>
        <v>#N/A</v>
      </c>
      <c r="EB102" s="87" t="e">
        <f>IF(Berechnungen!EB$6="MMR",MMR!$O12,IF(Berechnungen!EB$6="MMR_Duo",MMR_Duo!$O12,NA()))</f>
        <v>#N/A</v>
      </c>
      <c r="EC102" s="87" t="e">
        <f>IF(Berechnungen!EC$6="MMR",MMR!$O12,IF(Berechnungen!EC$6="MMR_Duo",MMR_Duo!$O12,NA()))</f>
        <v>#N/A</v>
      </c>
      <c r="ED102" s="87" t="e">
        <f>IF(Berechnungen!ED$6="MMR",MMR!$O12,IF(Berechnungen!ED$6="MMR_Duo",MMR_Duo!$O12,NA()))</f>
        <v>#N/A</v>
      </c>
      <c r="EE102" s="87" t="e">
        <f>IF(Berechnungen!EE$6="MMR",MMR!$O12,IF(Berechnungen!EE$6="MMR_Duo",MMR_Duo!$O12,NA()))</f>
        <v>#N/A</v>
      </c>
      <c r="EF102" s="87" t="e">
        <f>IF(Berechnungen!EF$6="MMR",MMR!$O12,IF(Berechnungen!EF$6="MMR_Duo",MMR_Duo!$O12,NA()))</f>
        <v>#N/A</v>
      </c>
      <c r="EG102" s="87" t="e">
        <f>IF(Berechnungen!EG$6="MMR",MMR!$O12,IF(Berechnungen!EG$6="MMR_Duo",MMR_Duo!$O12,NA()))</f>
        <v>#N/A</v>
      </c>
      <c r="EH102" s="87" t="e">
        <f>IF(Berechnungen!EH$6="MMR",MMR!$O12,IF(Berechnungen!EH$6="MMR_Duo",MMR_Duo!$O12,NA()))</f>
        <v>#N/A</v>
      </c>
      <c r="EI102" s="87" t="e">
        <f>IF(Berechnungen!EI$6="MMR",MMR!$O12,IF(Berechnungen!EI$6="MMR_Duo",MMR_Duo!$O12,NA()))</f>
        <v>#N/A</v>
      </c>
      <c r="EJ102" s="87" t="e">
        <f>IF(Berechnungen!EJ$6="MMR",MMR!$O12,IF(Berechnungen!EJ$6="MMR_Duo",MMR_Duo!$O12,NA()))</f>
        <v>#N/A</v>
      </c>
      <c r="EK102" s="87" t="e">
        <f>IF(Berechnungen!EK$6="MMR",MMR!$O12,IF(Berechnungen!EK$6="MMR_Duo",MMR_Duo!$O12,NA()))</f>
        <v>#N/A</v>
      </c>
      <c r="EL102" s="87" t="e">
        <f>IF(Berechnungen!EL$6="MMR",MMR!$O12,IF(Berechnungen!EL$6="MMR_Duo",MMR_Duo!$O12,NA()))</f>
        <v>#N/A</v>
      </c>
      <c r="EM102" s="87" t="e">
        <f>IF(Berechnungen!EM$6="MMR",MMR!$O12,IF(Berechnungen!EM$6="MMR_Duo",MMR_Duo!$O12,NA()))</f>
        <v>#N/A</v>
      </c>
      <c r="EN102" s="87" t="e">
        <f>IF(Berechnungen!EN$6="MMR",MMR!$O12,IF(Berechnungen!EN$6="MMR_Duo",MMR_Duo!$O12,NA()))</f>
        <v>#N/A</v>
      </c>
      <c r="EO102" s="87" t="e">
        <f>IF(Berechnungen!EO$6="MMR",MMR!$O12,IF(Berechnungen!EO$6="MMR_Duo",MMR_Duo!$O12,NA()))</f>
        <v>#N/A</v>
      </c>
      <c r="EP102" s="87" t="e">
        <f>IF(Berechnungen!EP$6="MMR",MMR!$O12,IF(Berechnungen!EP$6="MMR_Duo",MMR_Duo!$O12,NA()))</f>
        <v>#N/A</v>
      </c>
      <c r="EQ102" s="87" t="e">
        <f>IF(Berechnungen!EQ$6="MMR",MMR!$O12,IF(Berechnungen!EQ$6="MMR_Duo",MMR_Duo!$O12,NA()))</f>
        <v>#N/A</v>
      </c>
      <c r="ER102" s="87" t="e">
        <f>IF(Berechnungen!ER$6="MMR",MMR!$O12,IF(Berechnungen!ER$6="MMR_Duo",MMR_Duo!$O12,NA()))</f>
        <v>#N/A</v>
      </c>
      <c r="ES102" s="87" t="e">
        <f>IF(Berechnungen!ES$6="MMR",MMR!$O12,IF(Berechnungen!ES$6="MMR_Duo",MMR_Duo!$O12,NA()))</f>
        <v>#N/A</v>
      </c>
      <c r="ET102" s="87" t="e">
        <f>IF(Berechnungen!ET$6="MMR",MMR!$O12,IF(Berechnungen!ET$6="MMR_Duo",MMR_Duo!$O12,NA()))</f>
        <v>#N/A</v>
      </c>
      <c r="EU102" s="87" t="e">
        <f>IF(Berechnungen!EU$6="MMR",MMR!$O12,IF(Berechnungen!EU$6="MMR_Duo",MMR_Duo!$O12,NA()))</f>
        <v>#N/A</v>
      </c>
      <c r="EV102" s="87" t="e">
        <f>IF(Berechnungen!EV$6="MMR",MMR!$O12,IF(Berechnungen!EV$6="MMR_Duo",MMR_Duo!$O12,NA()))</f>
        <v>#N/A</v>
      </c>
      <c r="EW102" s="87" t="e">
        <f>IF(Berechnungen!EW$6="MMR",MMR!$O12,IF(Berechnungen!EW$6="MMR_Duo",MMR_Duo!$O12,NA()))</f>
        <v>#N/A</v>
      </c>
      <c r="EX102" s="87" t="e">
        <f>IF(Berechnungen!EX$6="MMR",MMR!$O12,IF(Berechnungen!EX$6="MMR_Duo",MMR_Duo!$O12,NA()))</f>
        <v>#N/A</v>
      </c>
      <c r="EY102" s="87" t="e">
        <f>IF(Berechnungen!EY$6="MMR",MMR!$O12,IF(Berechnungen!EY$6="MMR_Duo",MMR_Duo!$O12,NA()))</f>
        <v>#N/A</v>
      </c>
      <c r="EZ102" s="87" t="e">
        <f>IF(Berechnungen!EZ$6="MMR",MMR!$O12,IF(Berechnungen!EZ$6="MMR_Duo",MMR_Duo!$O12,NA()))</f>
        <v>#N/A</v>
      </c>
      <c r="FA102" s="87" t="e">
        <f>IF(Berechnungen!FA$6="MMR",MMR!$O12,IF(Berechnungen!FA$6="MMR_Duo",MMR_Duo!$O12,NA()))</f>
        <v>#N/A</v>
      </c>
      <c r="FB102" s="87" t="e">
        <f>IF(Berechnungen!FB$6="MMR",MMR!$O12,IF(Berechnungen!FB$6="MMR_Duo",MMR_Duo!$O12,NA()))</f>
        <v>#N/A</v>
      </c>
      <c r="FC102" s="87" t="e">
        <f>IF(Berechnungen!FC$6="MMR",MMR!$O12,IF(Berechnungen!FC$6="MMR_Duo",MMR_Duo!$O12,NA()))</f>
        <v>#N/A</v>
      </c>
      <c r="FD102" s="87" t="e">
        <f>IF(Berechnungen!FD$6="MMR",MMR!$O12,IF(Berechnungen!FD$6="MMR_Duo",MMR_Duo!$O12,NA()))</f>
        <v>#N/A</v>
      </c>
      <c r="FE102" s="87" t="e">
        <f>IF(Berechnungen!FE$6="MMR",MMR!$O12,IF(Berechnungen!FE$6="MMR_Duo",MMR_Duo!$O12,NA()))</f>
        <v>#N/A</v>
      </c>
      <c r="FF102" s="87" t="e">
        <f>IF(Berechnungen!FF$6="MMR",MMR!$O12,IF(Berechnungen!FF$6="MMR_Duo",MMR_Duo!$O12,NA()))</f>
        <v>#N/A</v>
      </c>
      <c r="FG102" s="87" t="e">
        <f>IF(Berechnungen!FG$6="MMR",MMR!$O12,IF(Berechnungen!FG$6="MMR_Duo",MMR_Duo!$O12,NA()))</f>
        <v>#N/A</v>
      </c>
      <c r="FH102" s="87" t="e">
        <f>IF(Berechnungen!FH$6="MMR",MMR!$O12,IF(Berechnungen!FH$6="MMR_Duo",MMR_Duo!$O12,NA()))</f>
        <v>#N/A</v>
      </c>
      <c r="FI102" s="87" t="e">
        <f>IF(Berechnungen!FI$6="MMR",MMR!$O12,IF(Berechnungen!FI$6="MMR_Duo",MMR_Duo!$O12,NA()))</f>
        <v>#N/A</v>
      </c>
      <c r="FJ102" s="87" t="e">
        <f>IF(Berechnungen!FJ$6="MMR",MMR!$O12,IF(Berechnungen!FJ$6="MMR_Duo",MMR_Duo!$O12,NA()))</f>
        <v>#N/A</v>
      </c>
      <c r="FK102" s="87" t="e">
        <f>IF(Berechnungen!FK$6="MMR",MMR!$O12,IF(Berechnungen!FK$6="MMR_Duo",MMR_Duo!$O12,NA()))</f>
        <v>#N/A</v>
      </c>
      <c r="FL102" s="87" t="e">
        <f>IF(Berechnungen!FL$6="MMR",MMR!$O12,IF(Berechnungen!FL$6="MMR_Duo",MMR_Duo!$O12,NA()))</f>
        <v>#N/A</v>
      </c>
      <c r="FM102" s="87" t="e">
        <f>IF(Berechnungen!FM$6="MMR",MMR!$O12,IF(Berechnungen!FM$6="MMR_Duo",MMR_Duo!$O12,NA()))</f>
        <v>#N/A</v>
      </c>
      <c r="FN102" s="87" t="e">
        <f>IF(Berechnungen!FN$6="MMR",MMR!$O12,IF(Berechnungen!FN$6="MMR_Duo",MMR_Duo!$O12,NA()))</f>
        <v>#N/A</v>
      </c>
      <c r="FO102" s="87" t="e">
        <f>IF(Berechnungen!FO$6="MMR",MMR!$O12,IF(Berechnungen!FO$6="MMR_Duo",MMR_Duo!$O12,NA()))</f>
        <v>#N/A</v>
      </c>
      <c r="FP102" s="87" t="e">
        <f>IF(Berechnungen!FP$6="MMR",MMR!$O12,IF(Berechnungen!FP$6="MMR_Duo",MMR_Duo!$O12,NA()))</f>
        <v>#N/A</v>
      </c>
      <c r="FQ102" s="87" t="e">
        <f>IF(Berechnungen!FQ$6="MMR",MMR!$O12,IF(Berechnungen!FQ$6="MMR_Duo",MMR_Duo!$O12,NA()))</f>
        <v>#N/A</v>
      </c>
      <c r="FR102" s="87" t="e">
        <f>IF(Berechnungen!FR$6="MMR",MMR!$O12,IF(Berechnungen!FR$6="MMR_Duo",MMR_Duo!$O12,NA()))</f>
        <v>#N/A</v>
      </c>
      <c r="FS102" s="87" t="e">
        <f>IF(Berechnungen!FS$6="MMR",MMR!$O12,IF(Berechnungen!FS$6="MMR_Duo",MMR_Duo!$O12,NA()))</f>
        <v>#N/A</v>
      </c>
      <c r="FT102" s="87" t="e">
        <f>IF(Berechnungen!FT$6="MMR",MMR!$O12,IF(Berechnungen!FT$6="MMR_Duo",MMR_Duo!$O12,NA()))</f>
        <v>#N/A</v>
      </c>
      <c r="FU102" s="87" t="e">
        <f>IF(Berechnungen!FU$6="MMR",MMR!$O12,IF(Berechnungen!FU$6="MMR_Duo",MMR_Duo!$O12,NA()))</f>
        <v>#N/A</v>
      </c>
      <c r="FV102" s="87" t="e">
        <f>IF(Berechnungen!FV$6="MMR",MMR!$O12,IF(Berechnungen!FV$6="MMR_Duo",MMR_Duo!$O12,NA()))</f>
        <v>#N/A</v>
      </c>
      <c r="FW102" s="87" t="e">
        <f>IF(Berechnungen!FW$6="MMR",MMR!$O12,IF(Berechnungen!FW$6="MMR_Duo",MMR_Duo!$O12,NA()))</f>
        <v>#N/A</v>
      </c>
      <c r="FX102" s="87" t="e">
        <f>IF(Berechnungen!FX$6="MMR",MMR!$O12,IF(Berechnungen!FX$6="MMR_Duo",MMR_Duo!$O12,NA()))</f>
        <v>#N/A</v>
      </c>
      <c r="FY102" s="87" t="e">
        <f>IF(Berechnungen!FY$6="MMR",MMR!$O12,IF(Berechnungen!FY$6="MMR_Duo",MMR_Duo!$O12,NA()))</f>
        <v>#N/A</v>
      </c>
      <c r="FZ102" s="87" t="e">
        <f>IF(Berechnungen!FZ$6="MMR",MMR!$O12,IF(Berechnungen!FZ$6="MMR_Duo",MMR_Duo!$O12,NA()))</f>
        <v>#N/A</v>
      </c>
      <c r="GA102" s="87" t="e">
        <f>IF(Berechnungen!GA$6="MMR",MMR!$O12,IF(Berechnungen!GA$6="MMR_Duo",MMR_Duo!$O12,NA()))</f>
        <v>#N/A</v>
      </c>
      <c r="GB102" s="87" t="e">
        <f>IF(Berechnungen!GB$6="MMR",MMR!$O12,IF(Berechnungen!GB$6="MMR_Duo",MMR_Duo!$O12,NA()))</f>
        <v>#N/A</v>
      </c>
      <c r="GC102" s="87" t="e">
        <f>IF(Berechnungen!GC$6="MMR",MMR!$O12,IF(Berechnungen!GC$6="MMR_Duo",MMR_Duo!$O12,NA()))</f>
        <v>#N/A</v>
      </c>
      <c r="GD102" s="87" t="e">
        <f>IF(Berechnungen!GD$6="MMR",MMR!$O12,IF(Berechnungen!GD$6="MMR_Duo",MMR_Duo!$O12,NA()))</f>
        <v>#N/A</v>
      </c>
      <c r="GE102" s="87" t="e">
        <f>IF(Berechnungen!GE$6="MMR",MMR!$O12,IF(Berechnungen!GE$6="MMR_Duo",MMR_Duo!$O12,NA()))</f>
        <v>#N/A</v>
      </c>
      <c r="GF102" s="87" t="e">
        <f>IF(Berechnungen!GF$6="MMR",MMR!$O12,IF(Berechnungen!GF$6="MMR_Duo",MMR_Duo!$O12,NA()))</f>
        <v>#N/A</v>
      </c>
      <c r="GG102" s="87" t="e">
        <f>IF(Berechnungen!GG$6="MMR",MMR!$O12,IF(Berechnungen!GG$6="MMR_Duo",MMR_Duo!$O12,NA()))</f>
        <v>#N/A</v>
      </c>
      <c r="GH102" s="87" t="e">
        <f>IF(Berechnungen!GH$6="MMR",MMR!$O12,IF(Berechnungen!GH$6="MMR_Duo",MMR_Duo!$O12,NA()))</f>
        <v>#N/A</v>
      </c>
      <c r="GI102" s="87" t="e">
        <f>IF(Berechnungen!GI$6="MMR",MMR!$O12,IF(Berechnungen!GI$6="MMR_Duo",MMR_Duo!$O12,NA()))</f>
        <v>#N/A</v>
      </c>
      <c r="GJ102" s="87" t="e">
        <f>IF(Berechnungen!GJ$6="MMR",MMR!$O12,IF(Berechnungen!GJ$6="MMR_Duo",MMR_Duo!$O12,NA()))</f>
        <v>#N/A</v>
      </c>
      <c r="GK102" s="87" t="e">
        <f>IF(Berechnungen!GK$6="MMR",MMR!$O12,IF(Berechnungen!GK$6="MMR_Duo",MMR_Duo!$O12,NA()))</f>
        <v>#N/A</v>
      </c>
      <c r="GL102" s="87" t="e">
        <f>IF(Berechnungen!GL$6="MMR",MMR!$O12,IF(Berechnungen!GL$6="MMR_Duo",MMR_Duo!$O12,NA()))</f>
        <v>#N/A</v>
      </c>
      <c r="GM102" s="87" t="e">
        <f>IF(Berechnungen!GM$6="MMR",MMR!$O12,IF(Berechnungen!GM$6="MMR_Duo",MMR_Duo!$O12,NA()))</f>
        <v>#N/A</v>
      </c>
      <c r="GN102" s="87" t="e">
        <f>IF(Berechnungen!GN$6="MMR",MMR!$O12,IF(Berechnungen!GN$6="MMR_Duo",MMR_Duo!$O12,NA()))</f>
        <v>#N/A</v>
      </c>
      <c r="GO102" s="87" t="e">
        <f>IF(Berechnungen!GO$6="MMR",MMR!$O12,IF(Berechnungen!GO$6="MMR_Duo",MMR_Duo!$O12,NA()))</f>
        <v>#N/A</v>
      </c>
      <c r="GP102" s="87" t="e">
        <f>IF(Berechnungen!GP$6="MMR",MMR!$O12,IF(Berechnungen!GP$6="MMR_Duo",MMR_Duo!$O12,NA()))</f>
        <v>#N/A</v>
      </c>
      <c r="GQ102" s="87" t="e">
        <f>IF(Berechnungen!GQ$6="MMR",MMR!$O12,IF(Berechnungen!GQ$6="MMR_Duo",MMR_Duo!$O12,NA()))</f>
        <v>#N/A</v>
      </c>
      <c r="GR102" s="87" t="e">
        <f>IF(Berechnungen!GR$6="MMR",MMR!$O12,IF(Berechnungen!GR$6="MMR_Duo",MMR_Duo!$O12,NA()))</f>
        <v>#N/A</v>
      </c>
      <c r="GS102" s="87" t="e">
        <f>IF(Berechnungen!GS$6="MMR",MMR!$O12,IF(Berechnungen!GS$6="MMR_Duo",MMR_Duo!$O12,NA()))</f>
        <v>#N/A</v>
      </c>
      <c r="GT102" s="87" t="e">
        <f>IF(Berechnungen!GT$6="MMR",MMR!$O12,IF(Berechnungen!GT$6="MMR_Duo",MMR_Duo!$O12,NA()))</f>
        <v>#N/A</v>
      </c>
      <c r="GU102" s="87" t="e">
        <f>IF(Berechnungen!GU$6="MMR",MMR!$O12,IF(Berechnungen!GU$6="MMR_Duo",MMR_Duo!$O12,NA()))</f>
        <v>#N/A</v>
      </c>
      <c r="GV102" s="87" t="e">
        <f>IF(Berechnungen!GV$6="MMR",MMR!$O12,IF(Berechnungen!GV$6="MMR_Duo",MMR_Duo!$O12,NA()))</f>
        <v>#N/A</v>
      </c>
      <c r="GW102" s="87" t="e">
        <f>IF(Berechnungen!GW$6="MMR",MMR!$O12,IF(Berechnungen!GW$6="MMR_Duo",MMR_Duo!$O12,NA()))</f>
        <v>#N/A</v>
      </c>
      <c r="GX102" s="87" t="e">
        <f>IF(Berechnungen!GX$6="MMR",MMR!$O12,IF(Berechnungen!GX$6="MMR_Duo",MMR_Duo!$O12,NA()))</f>
        <v>#N/A</v>
      </c>
      <c r="GY102" s="87" t="e">
        <f>IF(Berechnungen!GY$6="MMR",MMR!$O12,IF(Berechnungen!GY$6="MMR_Duo",MMR_Duo!$O12,NA()))</f>
        <v>#N/A</v>
      </c>
      <c r="GZ102" s="87" t="e">
        <f>IF(Berechnungen!GZ$6="MMR",MMR!$O12,IF(Berechnungen!GZ$6="MMR_Duo",MMR_Duo!$O12,NA()))</f>
        <v>#N/A</v>
      </c>
      <c r="HA102" s="87" t="e">
        <f>IF(Berechnungen!HA$6="MMR",MMR!$O12,IF(Berechnungen!HA$6="MMR_Duo",MMR_Duo!$O12,NA()))</f>
        <v>#N/A</v>
      </c>
      <c r="HB102" s="87" t="e">
        <f>IF(Berechnungen!HB$6="MMR",MMR!$O12,IF(Berechnungen!HB$6="MMR_Duo",MMR_Duo!$O12,NA()))</f>
        <v>#N/A</v>
      </c>
      <c r="HC102" s="87" t="e">
        <f>IF(Berechnungen!HC$6="MMR",MMR!$O12,IF(Berechnungen!HC$6="MMR_Duo",MMR_Duo!$O12,NA()))</f>
        <v>#N/A</v>
      </c>
      <c r="HD102" s="87" t="e">
        <f>IF(Berechnungen!HD$6="MMR",MMR!$O12,IF(Berechnungen!HD$6="MMR_Duo",MMR_Duo!$O12,NA()))</f>
        <v>#N/A</v>
      </c>
      <c r="HE102" s="87" t="e">
        <f>IF(Berechnungen!HE$6="MMR",MMR!$O12,IF(Berechnungen!HE$6="MMR_Duo",MMR_Duo!$O12,NA()))</f>
        <v>#N/A</v>
      </c>
      <c r="HF102" s="87" t="e">
        <f>IF(Berechnungen!HF$6="MMR",MMR!$O12,IF(Berechnungen!HF$6="MMR_Duo",MMR_Duo!$O12,NA()))</f>
        <v>#N/A</v>
      </c>
      <c r="HG102" s="87" t="e">
        <f>IF(Berechnungen!HG$6="MMR",MMR!$O12,IF(Berechnungen!HG$6="MMR_Duo",MMR_Duo!$O12,NA()))</f>
        <v>#N/A</v>
      </c>
      <c r="HH102" s="87" t="e">
        <f>IF(Berechnungen!HH$6="MMR",MMR!$O12,IF(Berechnungen!HH$6="MMR_Duo",MMR_Duo!$O12,NA()))</f>
        <v>#N/A</v>
      </c>
      <c r="HI102" s="87" t="e">
        <f>IF(Berechnungen!HI$6="MMR",MMR!$O12,IF(Berechnungen!HI$6="MMR_Duo",MMR_Duo!$O12,NA()))</f>
        <v>#N/A</v>
      </c>
      <c r="HJ102" s="87" t="e">
        <f>IF(Berechnungen!HJ$6="MMR",MMR!$O12,IF(Berechnungen!HJ$6="MMR_Duo",MMR_Duo!$O12,NA()))</f>
        <v>#N/A</v>
      </c>
      <c r="HK102" s="87" t="e">
        <f>IF(Berechnungen!HK$6="MMR",MMR!$O12,IF(Berechnungen!HK$6="MMR_Duo",MMR_Duo!$O12,NA()))</f>
        <v>#N/A</v>
      </c>
      <c r="HL102" s="87" t="e">
        <f>IF(Berechnungen!HL$6="MMR",MMR!$O12,IF(Berechnungen!HL$6="MMR_Duo",MMR_Duo!$O12,NA()))</f>
        <v>#N/A</v>
      </c>
      <c r="HM102" s="87" t="e">
        <f>IF(Berechnungen!HM$6="MMR",MMR!$O12,IF(Berechnungen!HM$6="MMR_Duo",MMR_Duo!$O12,NA()))</f>
        <v>#N/A</v>
      </c>
      <c r="HN102" s="87" t="e">
        <f>IF(Berechnungen!HN$6="MMR",MMR!$O12,IF(Berechnungen!HN$6="MMR_Duo",MMR_Duo!$O12,NA()))</f>
        <v>#N/A</v>
      </c>
      <c r="HO102" s="87" t="e">
        <f>IF(Berechnungen!HO$6="MMR",MMR!$O12,IF(Berechnungen!HO$6="MMR_Duo",MMR_Duo!$O12,NA()))</f>
        <v>#N/A</v>
      </c>
      <c r="HP102" s="87" t="e">
        <f>IF(Berechnungen!HP$6="MMR",MMR!$O12,IF(Berechnungen!HP$6="MMR_Duo",MMR_Duo!$O12,NA()))</f>
        <v>#N/A</v>
      </c>
      <c r="HQ102" s="87" t="e">
        <f>IF(Berechnungen!HQ$6="MMR",MMR!$O12,IF(Berechnungen!HQ$6="MMR_Duo",MMR_Duo!$O12,NA()))</f>
        <v>#N/A</v>
      </c>
      <c r="HR102" s="87" t="e">
        <f>IF(Berechnungen!HR$6="MMR",MMR!$O12,IF(Berechnungen!HR$6="MMR_Duo",MMR_Duo!$O12,NA()))</f>
        <v>#N/A</v>
      </c>
      <c r="HS102" s="87" t="e">
        <f>IF(Berechnungen!HS$6="MMR",MMR!$O12,IF(Berechnungen!HS$6="MMR_Duo",MMR_Duo!$O12,NA()))</f>
        <v>#N/A</v>
      </c>
      <c r="HT102" s="87" t="e">
        <f>IF(Berechnungen!HT$6="MMR",MMR!$O12,IF(Berechnungen!HT$6="MMR_Duo",MMR_Duo!$O12,NA()))</f>
        <v>#N/A</v>
      </c>
      <c r="HU102" s="87" t="e">
        <f>IF(Berechnungen!HU$6="MMR",MMR!$O12,IF(Berechnungen!HU$6="MMR_Duo",MMR_Duo!$O12,NA()))</f>
        <v>#N/A</v>
      </c>
      <c r="HV102" s="87" t="e">
        <f>IF(Berechnungen!HV$6="MMR",MMR!$O12,IF(Berechnungen!HV$6="MMR_Duo",MMR_Duo!$O12,NA()))</f>
        <v>#N/A</v>
      </c>
      <c r="HW102" s="87" t="e">
        <f>IF(Berechnungen!HW$6="MMR",MMR!$O12,IF(Berechnungen!HW$6="MMR_Duo",MMR_Duo!$O12,NA()))</f>
        <v>#N/A</v>
      </c>
      <c r="HX102" s="87" t="e">
        <f>IF(Berechnungen!HX$6="MMR",MMR!$O12,IF(Berechnungen!HX$6="MMR_Duo",MMR_Duo!$O12,NA()))</f>
        <v>#N/A</v>
      </c>
      <c r="HY102" s="87" t="e">
        <f>IF(Berechnungen!HY$6="MMR",MMR!$O12,IF(Berechnungen!HY$6="MMR_Duo",MMR_Duo!$O12,NA()))</f>
        <v>#N/A</v>
      </c>
      <c r="HZ102" s="87" t="e">
        <f>IF(Berechnungen!HZ$6="MMR",MMR!$O12,IF(Berechnungen!HZ$6="MMR_Duo",MMR_Duo!$O12,NA()))</f>
        <v>#N/A</v>
      </c>
      <c r="IA102" s="87" t="e">
        <f>IF(Berechnungen!IA$6="MMR",MMR!$O12,IF(Berechnungen!IA$6="MMR_Duo",MMR_Duo!$O12,NA()))</f>
        <v>#N/A</v>
      </c>
      <c r="IB102" s="87" t="e">
        <f>IF(Berechnungen!IB$6="MMR",MMR!$O12,IF(Berechnungen!IB$6="MMR_Duo",MMR_Duo!$O12,NA()))</f>
        <v>#N/A</v>
      </c>
      <c r="IC102" s="87" t="e">
        <f>IF(Berechnungen!IC$6="MMR",MMR!$O12,IF(Berechnungen!IC$6="MMR_Duo",MMR_Duo!$O12,NA()))</f>
        <v>#N/A</v>
      </c>
      <c r="ID102" s="87" t="e">
        <f>IF(Berechnungen!ID$6="MMR",MMR!$O12,IF(Berechnungen!ID$6="MMR_Duo",MMR_Duo!$O12,NA()))</f>
        <v>#N/A</v>
      </c>
      <c r="IE102" s="87" t="e">
        <f>IF(Berechnungen!IE$6="MMR",MMR!$O12,IF(Berechnungen!IE$6="MMR_Duo",MMR_Duo!$O12,NA()))</f>
        <v>#N/A</v>
      </c>
      <c r="IF102" s="87" t="e">
        <f>IF(Berechnungen!IF$6="MMR",MMR!$O12,IF(Berechnungen!IF$6="MMR_Duo",MMR_Duo!$O12,NA()))</f>
        <v>#N/A</v>
      </c>
      <c r="IG102" s="87" t="e">
        <f>IF(Berechnungen!IG$6="MMR",MMR!$O12,IF(Berechnungen!IG$6="MMR_Duo",MMR_Duo!$O12,NA()))</f>
        <v>#N/A</v>
      </c>
      <c r="IH102" s="87" t="e">
        <f>IF(Berechnungen!IH$6="MMR",MMR!$O12,IF(Berechnungen!IH$6="MMR_Duo",MMR_Duo!$O12,NA()))</f>
        <v>#N/A</v>
      </c>
      <c r="II102" s="87" t="e">
        <f>IF(Berechnungen!II$6="MMR",MMR!$O12,IF(Berechnungen!II$6="MMR_Duo",MMR_Duo!$O12,NA()))</f>
        <v>#N/A</v>
      </c>
      <c r="IJ102" s="87" t="e">
        <f>IF(Berechnungen!IJ$6="MMR",MMR!$O12,IF(Berechnungen!IJ$6="MMR_Duo",MMR_Duo!$O12,NA()))</f>
        <v>#N/A</v>
      </c>
      <c r="IK102" s="87" t="e">
        <f>IF(Berechnungen!IK$6="MMR",MMR!$O12,IF(Berechnungen!IK$6="MMR_Duo",MMR_Duo!$O12,NA()))</f>
        <v>#N/A</v>
      </c>
      <c r="IL102" s="87" t="e">
        <f>IF(Berechnungen!IL$6="MMR",MMR!$O12,IF(Berechnungen!IL$6="MMR_Duo",MMR_Duo!$O12,NA()))</f>
        <v>#N/A</v>
      </c>
      <c r="IM102" s="87" t="e">
        <f>IF(Berechnungen!IM$6="MMR",MMR!$O12,IF(Berechnungen!IM$6="MMR_Duo",MMR_Duo!$O12,NA()))</f>
        <v>#N/A</v>
      </c>
      <c r="IN102" s="87" t="e">
        <f>IF(Berechnungen!IN$6="MMR",MMR!$O12,IF(Berechnungen!IN$6="MMR_Duo",MMR_Duo!$O12,NA()))</f>
        <v>#N/A</v>
      </c>
      <c r="IO102" s="87" t="e">
        <f>IF(Berechnungen!IO$6="MMR",MMR!$O12,IF(Berechnungen!IO$6="MMR_Duo",MMR_Duo!$O12,NA()))</f>
        <v>#N/A</v>
      </c>
      <c r="IP102" s="87" t="e">
        <f>IF(Berechnungen!IP$6="MMR",MMR!$O12,IF(Berechnungen!IP$6="MMR_Duo",MMR_Duo!$O12,NA()))</f>
        <v>#N/A</v>
      </c>
      <c r="IQ102" s="87" t="e">
        <f>IF(Berechnungen!IQ$6="MMR",MMR!$O12,IF(Berechnungen!IQ$6="MMR_Duo",MMR_Duo!$O12,NA()))</f>
        <v>#N/A</v>
      </c>
      <c r="IR102" s="87" t="e">
        <f>IF(Berechnungen!IR$6="MMR",MMR!$O12,IF(Berechnungen!IR$6="MMR_Duo",MMR_Duo!$O12,NA()))</f>
        <v>#N/A</v>
      </c>
      <c r="IS102" s="87" t="e">
        <f>IF(Berechnungen!IS$6="MMR",MMR!$O12,IF(Berechnungen!IS$6="MMR_Duo",MMR_Duo!$O12,NA()))</f>
        <v>#N/A</v>
      </c>
      <c r="IT102" s="87" t="e">
        <f>IF(Berechnungen!IT$6="MMR",MMR!$O12,IF(Berechnungen!IT$6="MMR_Duo",MMR_Duo!$O12,NA()))</f>
        <v>#N/A</v>
      </c>
      <c r="IU102" s="87" t="e">
        <f>IF(Berechnungen!IU$6="MMR",MMR!$O12,IF(Berechnungen!IU$6="MMR_Duo",MMR_Duo!$O12,NA()))</f>
        <v>#N/A</v>
      </c>
      <c r="IV102" s="87" t="e">
        <f>IF(Berechnungen!IV$6="MMR",MMR!$O12,IF(Berechnungen!IV$6="MMR_Duo",MMR_Duo!$O12,NA()))</f>
        <v>#N/A</v>
      </c>
      <c r="IW102" s="87" t="e">
        <f>IF(Berechnungen!IW$6="MMR",MMR!$O12,IF(Berechnungen!IW$6="MMR_Duo",MMR_Duo!$O12,NA()))</f>
        <v>#N/A</v>
      </c>
      <c r="IX102" s="87" t="e">
        <f>IF(Berechnungen!IX$6="MMR",MMR!$O12,IF(Berechnungen!IX$6="MMR_Duo",MMR_Duo!$O12,NA()))</f>
        <v>#N/A</v>
      </c>
      <c r="IY102" s="87" t="e">
        <f>IF(Berechnungen!IY$6="MMR",MMR!$O12,IF(Berechnungen!IY$6="MMR_Duo",MMR_Duo!$O12,NA()))</f>
        <v>#N/A</v>
      </c>
      <c r="IZ102" s="87" t="e">
        <f>IF(Berechnungen!IZ$6="MMR",MMR!$O12,IF(Berechnungen!IZ$6="MMR_Duo",MMR_Duo!$O12,NA()))</f>
        <v>#N/A</v>
      </c>
      <c r="JA102" s="87" t="e">
        <f>IF(Berechnungen!JA$6="MMR",MMR!$O12,IF(Berechnungen!JA$6="MMR_Duo",MMR_Duo!$O12,NA()))</f>
        <v>#N/A</v>
      </c>
      <c r="JB102" s="87" t="e">
        <f>IF(Berechnungen!JB$6="MMR",MMR!$O12,IF(Berechnungen!JB$6="MMR_Duo",MMR_Duo!$O12,NA()))</f>
        <v>#N/A</v>
      </c>
      <c r="JC102" s="87" t="e">
        <f>IF(Berechnungen!JC$6="MMR",MMR!$O12,IF(Berechnungen!JC$6="MMR_Duo",MMR_Duo!$O12,NA()))</f>
        <v>#N/A</v>
      </c>
      <c r="JD102" s="87" t="e">
        <f>IF(Berechnungen!JD$6="MMR",MMR!$O12,IF(Berechnungen!JD$6="MMR_Duo",MMR_Duo!$O12,NA()))</f>
        <v>#N/A</v>
      </c>
      <c r="JE102" s="87" t="e">
        <f>IF(Berechnungen!JE$6="MMR",MMR!$O12,IF(Berechnungen!JE$6="MMR_Duo",MMR_Duo!$O12,NA()))</f>
        <v>#N/A</v>
      </c>
      <c r="JF102" s="87" t="e">
        <f>IF(Berechnungen!JF$6="MMR",MMR!$O12,IF(Berechnungen!JF$6="MMR_Duo",MMR_Duo!$O12,NA()))</f>
        <v>#N/A</v>
      </c>
      <c r="JG102" s="87" t="e">
        <f>IF(Berechnungen!JG$6="MMR",MMR!$O12,IF(Berechnungen!JG$6="MMR_Duo",MMR_Duo!$O12,NA()))</f>
        <v>#N/A</v>
      </c>
      <c r="JH102" s="87" t="e">
        <f>IF(Berechnungen!JH$6="MMR",MMR!$O12,IF(Berechnungen!JH$6="MMR_Duo",MMR_Duo!$O12,NA()))</f>
        <v>#N/A</v>
      </c>
      <c r="JI102" s="87" t="e">
        <f>IF(Berechnungen!JI$6="MMR",MMR!$O12,IF(Berechnungen!JI$6="MMR_Duo",MMR_Duo!$O12,NA()))</f>
        <v>#N/A</v>
      </c>
      <c r="JJ102" s="87" t="e">
        <f>IF(Berechnungen!JJ$6="MMR",MMR!$O12,IF(Berechnungen!JJ$6="MMR_Duo",MMR_Duo!$O12,NA()))</f>
        <v>#N/A</v>
      </c>
      <c r="JK102" s="87" t="e">
        <f>IF(Berechnungen!JK$6="MMR",MMR!$O12,IF(Berechnungen!JK$6="MMR_Duo",MMR_Duo!$O12,NA()))</f>
        <v>#N/A</v>
      </c>
      <c r="JL102" s="87" t="e">
        <f>IF(Berechnungen!JL$6="MMR",MMR!$O12,IF(Berechnungen!JL$6="MMR_Duo",MMR_Duo!$O12,NA()))</f>
        <v>#N/A</v>
      </c>
      <c r="JM102" s="87" t="e">
        <f>IF(Berechnungen!JM$6="MMR",MMR!$O12,IF(Berechnungen!JM$6="MMR_Duo",MMR_Duo!$O12,NA()))</f>
        <v>#N/A</v>
      </c>
      <c r="JN102" s="87" t="e">
        <f>IF(Berechnungen!JN$6="MMR",MMR!$O12,IF(Berechnungen!JN$6="MMR_Duo",MMR_Duo!$O12,NA()))</f>
        <v>#N/A</v>
      </c>
      <c r="JO102" s="87" t="e">
        <f>IF(Berechnungen!JO$6="MMR",MMR!$O12,IF(Berechnungen!JO$6="MMR_Duo",MMR_Duo!$O12,NA()))</f>
        <v>#N/A</v>
      </c>
      <c r="JP102" s="87" t="e">
        <f>IF(Berechnungen!JP$6="MMR",MMR!$O12,IF(Berechnungen!JP$6="MMR_Duo",MMR_Duo!$O12,NA()))</f>
        <v>#N/A</v>
      </c>
      <c r="JQ102" s="87" t="e">
        <f>IF(Berechnungen!JQ$6="MMR",MMR!$O12,IF(Berechnungen!JQ$6="MMR_Duo",MMR_Duo!$O12,NA()))</f>
        <v>#N/A</v>
      </c>
      <c r="JR102" s="87" t="e">
        <f>IF(Berechnungen!JR$6="MMR",MMR!$O12,IF(Berechnungen!JR$6="MMR_Duo",MMR_Duo!$O12,NA()))</f>
        <v>#N/A</v>
      </c>
      <c r="JS102" s="87" t="e">
        <f>IF(Berechnungen!JS$6="MMR",MMR!$O12,IF(Berechnungen!JS$6="MMR_Duo",MMR_Duo!$O12,NA()))</f>
        <v>#N/A</v>
      </c>
      <c r="JT102" s="87" t="e">
        <f>IF(Berechnungen!JT$6="MMR",MMR!$O12,IF(Berechnungen!JT$6="MMR_Duo",MMR_Duo!$O12,NA()))</f>
        <v>#N/A</v>
      </c>
      <c r="JU102" s="87" t="e">
        <f>IF(Berechnungen!JU$6="MMR",MMR!$O12,IF(Berechnungen!JU$6="MMR_Duo",MMR_Duo!$O12,NA()))</f>
        <v>#N/A</v>
      </c>
      <c r="JV102" s="87" t="e">
        <f>IF(Berechnungen!JV$6="MMR",MMR!$O12,IF(Berechnungen!JV$6="MMR_Duo",MMR_Duo!$O12,NA()))</f>
        <v>#N/A</v>
      </c>
      <c r="JW102" s="87" t="e">
        <f>IF(Berechnungen!JW$6="MMR",MMR!$O12,IF(Berechnungen!JW$6="MMR_Duo",MMR_Duo!$O12,NA()))</f>
        <v>#N/A</v>
      </c>
      <c r="JX102" s="87" t="e">
        <f>IF(Berechnungen!JX$6="MMR",MMR!$O12,IF(Berechnungen!JX$6="MMR_Duo",MMR_Duo!$O12,NA()))</f>
        <v>#N/A</v>
      </c>
      <c r="JY102" s="87" t="e">
        <f>IF(Berechnungen!JY$6="MMR",MMR!$O12,IF(Berechnungen!JY$6="MMR_Duo",MMR_Duo!$O12,NA()))</f>
        <v>#N/A</v>
      </c>
      <c r="JZ102" s="87" t="e">
        <f>IF(Berechnungen!JZ$6="MMR",MMR!$O12,IF(Berechnungen!JZ$6="MMR_Duo",MMR_Duo!$O12,NA()))</f>
        <v>#N/A</v>
      </c>
      <c r="KA102" s="87" t="e">
        <f>IF(Berechnungen!KA$6="MMR",MMR!$O12,IF(Berechnungen!KA$6="MMR_Duo",MMR_Duo!$O12,NA()))</f>
        <v>#N/A</v>
      </c>
      <c r="KB102" s="87" t="e">
        <f>IF(Berechnungen!KB$6="MMR",MMR!$O12,IF(Berechnungen!KB$6="MMR_Duo",MMR_Duo!$O12,NA()))</f>
        <v>#N/A</v>
      </c>
      <c r="KC102" s="87" t="e">
        <f>IF(Berechnungen!KC$6="MMR",MMR!$O12,IF(Berechnungen!KC$6="MMR_Duo",MMR_Duo!$O12,NA()))</f>
        <v>#N/A</v>
      </c>
      <c r="KD102" s="87" t="e">
        <f>IF(Berechnungen!KD$6="MMR",MMR!$O12,IF(Berechnungen!KD$6="MMR_Duo",MMR_Duo!$O12,NA()))</f>
        <v>#N/A</v>
      </c>
      <c r="KE102" s="87" t="e">
        <f>IF(Berechnungen!KE$6="MMR",MMR!$O12,IF(Berechnungen!KE$6="MMR_Duo",MMR_Duo!$O12,NA()))</f>
        <v>#N/A</v>
      </c>
      <c r="KF102" s="87" t="e">
        <f>IF(Berechnungen!KF$6="MMR",MMR!$O12,IF(Berechnungen!KF$6="MMR_Duo",MMR_Duo!$O12,NA()))</f>
        <v>#N/A</v>
      </c>
      <c r="KG102" s="87" t="e">
        <f>IF(Berechnungen!KG$6="MMR",MMR!$O12,IF(Berechnungen!KG$6="MMR_Duo",MMR_Duo!$O12,NA()))</f>
        <v>#N/A</v>
      </c>
      <c r="KH102" s="87" t="e">
        <f>IF(Berechnungen!KH$6="MMR",MMR!$O12,IF(Berechnungen!KH$6="MMR_Duo",MMR_Duo!$O12,NA()))</f>
        <v>#N/A</v>
      </c>
      <c r="KI102" s="87" t="e">
        <f>IF(Berechnungen!KI$6="MMR",MMR!$O12,IF(Berechnungen!KI$6="MMR_Duo",MMR_Duo!$O12,NA()))</f>
        <v>#N/A</v>
      </c>
      <c r="KJ102" s="87" t="e">
        <f>IF(Berechnungen!KJ$6="MMR",MMR!$O12,IF(Berechnungen!KJ$6="MMR_Duo",MMR_Duo!$O12,NA()))</f>
        <v>#N/A</v>
      </c>
      <c r="KK102" s="87" t="e">
        <f>IF(Berechnungen!KK$6="MMR",MMR!$O12,IF(Berechnungen!KK$6="MMR_Duo",MMR_Duo!$O12,NA()))</f>
        <v>#N/A</v>
      </c>
      <c r="KL102" s="87" t="e">
        <f>IF(Berechnungen!KL$6="MMR",MMR!$O12,IF(Berechnungen!KL$6="MMR_Duo",MMR_Duo!$O12,NA()))</f>
        <v>#N/A</v>
      </c>
      <c r="KM102" s="87" t="e">
        <f>IF(Berechnungen!KM$6="MMR",MMR!$O12,IF(Berechnungen!KM$6="MMR_Duo",MMR_Duo!$O12,NA()))</f>
        <v>#N/A</v>
      </c>
      <c r="KN102" s="87" t="e">
        <f>IF(Berechnungen!KN$6="MMR",MMR!$O12,IF(Berechnungen!KN$6="MMR_Duo",MMR_Duo!$O12,NA()))</f>
        <v>#N/A</v>
      </c>
      <c r="KO102" s="87" t="e">
        <f>IF(Berechnungen!KO$6="MMR",MMR!$O12,IF(Berechnungen!KO$6="MMR_Duo",MMR_Duo!$O12,NA()))</f>
        <v>#N/A</v>
      </c>
      <c r="KP102" s="87" t="e">
        <f>IF(Berechnungen!KP$6="MMR",MMR!$O12,IF(Berechnungen!KP$6="MMR_Duo",MMR_Duo!$O12,NA()))</f>
        <v>#N/A</v>
      </c>
      <c r="KQ102" s="87" t="e">
        <f>IF(Berechnungen!KQ$6="MMR",MMR!$O12,IF(Berechnungen!KQ$6="MMR_Duo",MMR_Duo!$O12,NA()))</f>
        <v>#N/A</v>
      </c>
      <c r="KR102" s="87" t="e">
        <f>IF(Berechnungen!KR$6="MMR",MMR!$O12,IF(Berechnungen!KR$6="MMR_Duo",MMR_Duo!$O12,NA()))</f>
        <v>#N/A</v>
      </c>
      <c r="KS102" s="87" t="e">
        <f>IF(Berechnungen!KS$6="MMR",MMR!$O12,IF(Berechnungen!KS$6="MMR_Duo",MMR_Duo!$O12,NA()))</f>
        <v>#N/A</v>
      </c>
      <c r="KT102" s="87" t="e">
        <f>IF(Berechnungen!KT$6="MMR",MMR!$O12,IF(Berechnungen!KT$6="MMR_Duo",MMR_Duo!$O12,NA()))</f>
        <v>#N/A</v>
      </c>
      <c r="KU102" s="87" t="e">
        <f>IF(Berechnungen!KU$6="MMR",MMR!$O12,IF(Berechnungen!KU$6="MMR_Duo",MMR_Duo!$O12,NA()))</f>
        <v>#N/A</v>
      </c>
      <c r="KV102" s="87" t="e">
        <f>IF(Berechnungen!KV$6="MMR",MMR!$O12,IF(Berechnungen!KV$6="MMR_Duo",MMR_Duo!$O12,NA()))</f>
        <v>#N/A</v>
      </c>
      <c r="KW102" s="87" t="e">
        <f>IF(Berechnungen!KW$6="MMR",MMR!$O12,IF(Berechnungen!KW$6="MMR_Duo",MMR_Duo!$O12,NA()))</f>
        <v>#N/A</v>
      </c>
      <c r="KX102" s="87" t="e">
        <f>IF(Berechnungen!KX$6="MMR",MMR!$O12,IF(Berechnungen!KX$6="MMR_Duo",MMR_Duo!$O12,NA()))</f>
        <v>#N/A</v>
      </c>
      <c r="KY102" s="87" t="e">
        <f>IF(Berechnungen!KY$6="MMR",MMR!$O12,IF(Berechnungen!KY$6="MMR_Duo",MMR_Duo!$O12,NA()))</f>
        <v>#N/A</v>
      </c>
      <c r="KZ102" s="87" t="e">
        <f>IF(Berechnungen!KZ$6="MMR",MMR!$O12,IF(Berechnungen!KZ$6="MMR_Duo",MMR_Duo!$O12,NA()))</f>
        <v>#N/A</v>
      </c>
      <c r="LA102" s="87" t="e">
        <f>IF(Berechnungen!LA$6="MMR",MMR!$O12,IF(Berechnungen!LA$6="MMR_Duo",MMR_Duo!$O12,NA()))</f>
        <v>#N/A</v>
      </c>
      <c r="LB102" s="87" t="e">
        <f>IF(Berechnungen!LB$6="MMR",MMR!$O12,IF(Berechnungen!LB$6="MMR_Duo",MMR_Duo!$O12,NA()))</f>
        <v>#N/A</v>
      </c>
      <c r="LC102" s="87" t="e">
        <f>IF(Berechnungen!LC$6="MMR",MMR!$O12,IF(Berechnungen!LC$6="MMR_Duo",MMR_Duo!$O12,NA()))</f>
        <v>#N/A</v>
      </c>
      <c r="LD102" s="87" t="e">
        <f>IF(Berechnungen!LD$6="MMR",MMR!$O12,IF(Berechnungen!LD$6="MMR_Duo",MMR_Duo!$O12,NA()))</f>
        <v>#N/A</v>
      </c>
      <c r="LE102" s="87" t="e">
        <f>IF(Berechnungen!LE$6="MMR",MMR!$O12,IF(Berechnungen!LE$6="MMR_Duo",MMR_Duo!$O12,NA()))</f>
        <v>#N/A</v>
      </c>
      <c r="LF102" s="87" t="e">
        <f>IF(Berechnungen!LF$6="MMR",MMR!$O12,IF(Berechnungen!LF$6="MMR_Duo",MMR_Duo!$O12,NA()))</f>
        <v>#N/A</v>
      </c>
      <c r="LG102" s="87" t="e">
        <f>IF(Berechnungen!LG$6="MMR",MMR!$O12,IF(Berechnungen!LG$6="MMR_Duo",MMR_Duo!$O12,NA()))</f>
        <v>#N/A</v>
      </c>
      <c r="LH102" s="87" t="e">
        <f>IF(Berechnungen!LH$6="MMR",MMR!$O12,IF(Berechnungen!LH$6="MMR_Duo",MMR_Duo!$O12,NA()))</f>
        <v>#N/A</v>
      </c>
      <c r="LI102" s="87" t="e">
        <f>IF(Berechnungen!LI$6="MMR",MMR!$O12,IF(Berechnungen!LI$6="MMR_Duo",MMR_Duo!$O12,NA()))</f>
        <v>#N/A</v>
      </c>
      <c r="LJ102" s="87" t="e">
        <f>IF(Berechnungen!LJ$6="MMR",MMR!$O12,IF(Berechnungen!LJ$6="MMR_Duo",MMR_Duo!$O12,NA()))</f>
        <v>#N/A</v>
      </c>
      <c r="LK102" s="87" t="e">
        <f>IF(Berechnungen!LK$6="MMR",MMR!$O12,IF(Berechnungen!LK$6="MMR_Duo",MMR_Duo!$O12,NA()))</f>
        <v>#N/A</v>
      </c>
      <c r="LL102" s="87" t="e">
        <f>IF(Berechnungen!LL$6="MMR",MMR!$O12,IF(Berechnungen!LL$6="MMR_Duo",MMR_Duo!$O12,NA()))</f>
        <v>#N/A</v>
      </c>
      <c r="LM102" s="87" t="e">
        <f>IF(Berechnungen!LM$6="MMR",MMR!$O12,IF(Berechnungen!LM$6="MMR_Duo",MMR_Duo!$O12,NA()))</f>
        <v>#N/A</v>
      </c>
      <c r="LN102" s="87" t="e">
        <f>IF(Berechnungen!LN$6="MMR",MMR!$O12,IF(Berechnungen!LN$6="MMR_Duo",MMR_Duo!$O12,NA()))</f>
        <v>#N/A</v>
      </c>
      <c r="LO102" s="87" t="e">
        <f>IF(Berechnungen!LO$6="MMR",MMR!$O12,IF(Berechnungen!LO$6="MMR_Duo",MMR_Duo!$O12,NA()))</f>
        <v>#N/A</v>
      </c>
      <c r="LP102" s="87" t="e">
        <f>IF(Berechnungen!LP$6="MMR",MMR!$O12,IF(Berechnungen!LP$6="MMR_Duo",MMR_Duo!$O12,NA()))</f>
        <v>#N/A</v>
      </c>
      <c r="LQ102" s="87" t="e">
        <f>IF(Berechnungen!LQ$6="MMR",MMR!$O12,IF(Berechnungen!LQ$6="MMR_Duo",MMR_Duo!$O12,NA()))</f>
        <v>#N/A</v>
      </c>
      <c r="LR102" s="87" t="e">
        <f>IF(Berechnungen!LR$6="MMR",MMR!$O12,IF(Berechnungen!LR$6="MMR_Duo",MMR_Duo!$O12,NA()))</f>
        <v>#N/A</v>
      </c>
      <c r="LS102" s="87" t="e">
        <f>IF(Berechnungen!LS$6="MMR",MMR!$O12,IF(Berechnungen!LS$6="MMR_Duo",MMR_Duo!$O12,NA()))</f>
        <v>#N/A</v>
      </c>
      <c r="LT102" s="87" t="e">
        <f>IF(Berechnungen!LT$6="MMR",MMR!$O12,IF(Berechnungen!LT$6="MMR_Duo",MMR_Duo!$O12,NA()))</f>
        <v>#N/A</v>
      </c>
      <c r="LU102" s="87" t="e">
        <f>IF(Berechnungen!LU$6="MMR",MMR!$O12,IF(Berechnungen!LU$6="MMR_Duo",MMR_Duo!$O12,NA()))</f>
        <v>#N/A</v>
      </c>
      <c r="LV102" s="87" t="e">
        <f>IF(Berechnungen!LV$6="MMR",MMR!$O12,IF(Berechnungen!LV$6="MMR_Duo",MMR_Duo!$O12,NA()))</f>
        <v>#N/A</v>
      </c>
      <c r="LW102" s="87" t="e">
        <f>IF(Berechnungen!LW$6="MMR",MMR!$O12,IF(Berechnungen!LW$6="MMR_Duo",MMR_Duo!$O12,NA()))</f>
        <v>#N/A</v>
      </c>
      <c r="LX102" s="87" t="e">
        <f>IF(Berechnungen!LX$6="MMR",MMR!$O12,IF(Berechnungen!LX$6="MMR_Duo",MMR_Duo!$O12,NA()))</f>
        <v>#N/A</v>
      </c>
      <c r="LY102" s="87" t="e">
        <f>IF(Berechnungen!LY$6="MMR",MMR!$O12,IF(Berechnungen!LY$6="MMR_Duo",MMR_Duo!$O12,NA()))</f>
        <v>#N/A</v>
      </c>
      <c r="LZ102" s="87" t="e">
        <f>IF(Berechnungen!LZ$6="MMR",MMR!$O12,IF(Berechnungen!LZ$6="MMR_Duo",MMR_Duo!$O12,NA()))</f>
        <v>#N/A</v>
      </c>
      <c r="MA102" s="87" t="e">
        <f>IF(Berechnungen!MA$6="MMR",MMR!$O12,IF(Berechnungen!MA$6="MMR_Duo",MMR_Duo!$O12,NA()))</f>
        <v>#N/A</v>
      </c>
      <c r="MB102" s="87" t="e">
        <f>IF(Berechnungen!MB$6="MMR",MMR!$O12,IF(Berechnungen!MB$6="MMR_Duo",MMR_Duo!$O12,NA()))</f>
        <v>#N/A</v>
      </c>
      <c r="MC102" s="87" t="e">
        <f>IF(Berechnungen!MC$6="MMR",MMR!$O12,IF(Berechnungen!MC$6="MMR_Duo",MMR_Duo!$O12,NA()))</f>
        <v>#N/A</v>
      </c>
      <c r="MD102" s="87" t="e">
        <f>IF(Berechnungen!MD$6="MMR",MMR!$O12,IF(Berechnungen!MD$6="MMR_Duo",MMR_Duo!$O12,NA()))</f>
        <v>#N/A</v>
      </c>
      <c r="ME102" s="87" t="e">
        <f>IF(Berechnungen!ME$6="MMR",MMR!$O12,IF(Berechnungen!ME$6="MMR_Duo",MMR_Duo!$O12,NA()))</f>
        <v>#N/A</v>
      </c>
      <c r="MF102" s="87" t="e">
        <f>IF(Berechnungen!MF$6="MMR",MMR!$O12,IF(Berechnungen!MF$6="MMR_Duo",MMR_Duo!$O12,NA()))</f>
        <v>#N/A</v>
      </c>
      <c r="MG102" s="87" t="e">
        <f>IF(Berechnungen!MG$6="MMR",MMR!$O12,IF(Berechnungen!MG$6="MMR_Duo",MMR_Duo!$O12,NA()))</f>
        <v>#N/A</v>
      </c>
      <c r="MH102" s="87" t="e">
        <f>IF(Berechnungen!MH$6="MMR",MMR!$O12,IF(Berechnungen!MH$6="MMR_Duo",MMR_Duo!$O12,NA()))</f>
        <v>#N/A</v>
      </c>
      <c r="MI102" s="87" t="e">
        <f>IF(Berechnungen!MI$6="MMR",MMR!$O12,IF(Berechnungen!MI$6="MMR_Duo",MMR_Duo!$O12,NA()))</f>
        <v>#N/A</v>
      </c>
      <c r="MJ102" s="87" t="e">
        <f>IF(Berechnungen!MJ$6="MMR",MMR!$O12,IF(Berechnungen!MJ$6="MMR_Duo",MMR_Duo!$O12,NA()))</f>
        <v>#N/A</v>
      </c>
      <c r="MK102" s="87" t="e">
        <f>IF(Berechnungen!MK$6="MMR",MMR!$O12,IF(Berechnungen!MK$6="MMR_Duo",MMR_Duo!$O12,NA()))</f>
        <v>#N/A</v>
      </c>
      <c r="ML102" s="87" t="e">
        <f>IF(Berechnungen!ML$6="MMR",MMR!$O12,IF(Berechnungen!ML$6="MMR_Duo",MMR_Duo!$O12,NA()))</f>
        <v>#N/A</v>
      </c>
      <c r="MM102" s="87" t="e">
        <f>IF(Berechnungen!MM$6="MMR",MMR!$O12,IF(Berechnungen!MM$6="MMR_Duo",MMR_Duo!$O12,NA()))</f>
        <v>#N/A</v>
      </c>
      <c r="MN102" s="87" t="e">
        <f>IF(Berechnungen!MN$6="MMR",MMR!$O12,IF(Berechnungen!MN$6="MMR_Duo",MMR_Duo!$O12,NA()))</f>
        <v>#N/A</v>
      </c>
      <c r="MO102" s="87" t="e">
        <f>IF(Berechnungen!MO$6="MMR",MMR!$O12,IF(Berechnungen!MO$6="MMR_Duo",MMR_Duo!$O12,NA()))</f>
        <v>#N/A</v>
      </c>
      <c r="MP102" s="87" t="e">
        <f>IF(Berechnungen!MP$6="MMR",MMR!$O12,IF(Berechnungen!MP$6="MMR_Duo",MMR_Duo!$O12,NA()))</f>
        <v>#N/A</v>
      </c>
      <c r="MQ102" s="87" t="e">
        <f>IF(Berechnungen!MQ$6="MMR",MMR!$O12,IF(Berechnungen!MQ$6="MMR_Duo",MMR_Duo!$O12,NA()))</f>
        <v>#N/A</v>
      </c>
      <c r="MR102" s="87" t="e">
        <f>IF(Berechnungen!MR$6="MMR",MMR!$O12,IF(Berechnungen!MR$6="MMR_Duo",MMR_Duo!$O12,NA()))</f>
        <v>#N/A</v>
      </c>
      <c r="MS102" s="87" t="e">
        <f>IF(Berechnungen!MS$6="MMR",MMR!$O12,IF(Berechnungen!MS$6="MMR_Duo",MMR_Duo!$O12,NA()))</f>
        <v>#N/A</v>
      </c>
      <c r="MT102" s="87" t="e">
        <f>IF(Berechnungen!MT$6="MMR",MMR!$O12,IF(Berechnungen!MT$6="MMR_Duo",MMR_Duo!$O12,NA()))</f>
        <v>#N/A</v>
      </c>
      <c r="MU102" s="87" t="e">
        <f>IF(Berechnungen!MU$6="MMR",MMR!$O12,IF(Berechnungen!MU$6="MMR_Duo",MMR_Duo!$O12,NA()))</f>
        <v>#N/A</v>
      </c>
      <c r="MV102" s="87" t="e">
        <f>IF(Berechnungen!MV$6="MMR",MMR!$O12,IF(Berechnungen!MV$6="MMR_Duo",MMR_Duo!$O12,NA()))</f>
        <v>#N/A</v>
      </c>
      <c r="MW102" s="87" t="e">
        <f>IF(Berechnungen!MW$6="MMR",MMR!$O12,IF(Berechnungen!MW$6="MMR_Duo",MMR_Duo!$O12,NA()))</f>
        <v>#N/A</v>
      </c>
      <c r="MX102" s="87" t="e">
        <f>IF(Berechnungen!MX$6="MMR",MMR!$O12,IF(Berechnungen!MX$6="MMR_Duo",MMR_Duo!$O12,NA()))</f>
        <v>#N/A</v>
      </c>
      <c r="MY102" s="87" t="e">
        <f>IF(Berechnungen!MY$6="MMR",MMR!$O12,IF(Berechnungen!MY$6="MMR_Duo",MMR_Duo!$O12,NA()))</f>
        <v>#N/A</v>
      </c>
      <c r="MZ102" s="87" t="e">
        <f>IF(Berechnungen!MZ$6="MMR",MMR!$O12,IF(Berechnungen!MZ$6="MMR_Duo",MMR_Duo!$O12,NA()))</f>
        <v>#N/A</v>
      </c>
      <c r="NA102" s="87" t="e">
        <f>IF(Berechnungen!NA$6="MMR",MMR!$O12,IF(Berechnungen!NA$6="MMR_Duo",MMR_Duo!$O12,NA()))</f>
        <v>#N/A</v>
      </c>
      <c r="NB102" s="87" t="e">
        <f>IF(Berechnungen!NB$6="MMR",MMR!$O12,IF(Berechnungen!NB$6="MMR_Duo",MMR_Duo!$O12,NA()))</f>
        <v>#N/A</v>
      </c>
      <c r="NC102" s="87" t="e">
        <f>IF(Berechnungen!NC$6="MMR",MMR!$O12,IF(Berechnungen!NC$6="MMR_Duo",MMR_Duo!$O12,NA()))</f>
        <v>#N/A</v>
      </c>
      <c r="ND102" s="87" t="e">
        <f>IF(Berechnungen!ND$6="MMR",MMR!$O12,IF(Berechnungen!ND$6="MMR_Duo",MMR_Duo!$O12,NA()))</f>
        <v>#N/A</v>
      </c>
      <c r="NE102" s="87" t="e">
        <f>IF(Berechnungen!NE$6="MMR",MMR!$O12,IF(Berechnungen!NE$6="MMR_Duo",MMR_Duo!$O12,NA()))</f>
        <v>#N/A</v>
      </c>
      <c r="NF102" s="87" t="e">
        <f>IF(Berechnungen!NF$6="MMR",MMR!$O12,IF(Berechnungen!NF$6="MMR_Duo",MMR_Duo!$O12,NA()))</f>
        <v>#N/A</v>
      </c>
      <c r="NG102" s="87" t="e">
        <f>IF(Berechnungen!NG$6="MMR",MMR!$O12,IF(Berechnungen!NG$6="MMR_Duo",MMR_Duo!$O12,NA()))</f>
        <v>#N/A</v>
      </c>
      <c r="NH102" s="87" t="e">
        <f>IF(Berechnungen!NH$6="MMR",MMR!$O12,IF(Berechnungen!NH$6="MMR_Duo",MMR_Duo!$O12,NA()))</f>
        <v>#N/A</v>
      </c>
      <c r="NI102" s="87" t="e">
        <f>IF(Berechnungen!NI$6="MMR",MMR!$O12,IF(Berechnungen!NI$6="MMR_Duo",MMR_Duo!$O12,NA()))</f>
        <v>#N/A</v>
      </c>
      <c r="NJ102" s="87" t="e">
        <f>IF(Berechnungen!NJ$6="MMR",MMR!$O12,IF(Berechnungen!NJ$6="MMR_Duo",MMR_Duo!$O12,NA()))</f>
        <v>#N/A</v>
      </c>
      <c r="NK102" s="87" t="e">
        <f>IF(Berechnungen!NK$6="MMR",MMR!$O12,IF(Berechnungen!NK$6="MMR_Duo",MMR_Duo!$O12,NA()))</f>
        <v>#N/A</v>
      </c>
      <c r="NL102" s="87" t="e">
        <f>IF(Berechnungen!NL$6="MMR",MMR!$O12,IF(Berechnungen!NL$6="MMR_Duo",MMR_Duo!$O12,NA()))</f>
        <v>#N/A</v>
      </c>
      <c r="NM102" s="87" t="e">
        <f>IF(Berechnungen!NM$6="MMR",MMR!$O12,IF(Berechnungen!NM$6="MMR_Duo",MMR_Duo!$O12,NA()))</f>
        <v>#N/A</v>
      </c>
      <c r="NN102" s="87" t="e">
        <f>IF(Berechnungen!NN$6="MMR",MMR!$O12,IF(Berechnungen!NN$6="MMR_Duo",MMR_Duo!$O12,NA()))</f>
        <v>#N/A</v>
      </c>
      <c r="NO102" s="87" t="e">
        <f>IF(Berechnungen!NO$6="MMR",MMR!$O12,IF(Berechnungen!NO$6="MMR_Duo",MMR_Duo!$O12,NA()))</f>
        <v>#N/A</v>
      </c>
      <c r="NP102" s="87" t="e">
        <f>IF(Berechnungen!NP$6="MMR",MMR!$O12,IF(Berechnungen!NP$6="MMR_Duo",MMR_Duo!$O12,NA()))</f>
        <v>#N/A</v>
      </c>
      <c r="NQ102" s="87" t="e">
        <f>IF(Berechnungen!NQ$6="MMR",MMR!$O12,IF(Berechnungen!NQ$6="MMR_Duo",MMR_Duo!$O12,NA()))</f>
        <v>#N/A</v>
      </c>
      <c r="NR102" s="87" t="e">
        <f>IF(Berechnungen!NR$6="MMR",MMR!$O12,IF(Berechnungen!NR$6="MMR_Duo",MMR_Duo!$O12,NA()))</f>
        <v>#N/A</v>
      </c>
      <c r="NS102" s="87" t="e">
        <f>IF(Berechnungen!NS$6="MMR",MMR!$O12,IF(Berechnungen!NS$6="MMR_Duo",MMR_Duo!$O12,NA()))</f>
        <v>#N/A</v>
      </c>
      <c r="NT102" s="87" t="e">
        <f>IF(Berechnungen!NT$6="MMR",MMR!$O12,IF(Berechnungen!NT$6="MMR_Duo",MMR_Duo!$O12,NA()))</f>
        <v>#N/A</v>
      </c>
      <c r="NU102" s="87" t="e">
        <f>IF(Berechnungen!NU$6="MMR",MMR!$O12,IF(Berechnungen!NU$6="MMR_Duo",MMR_Duo!$O12,NA()))</f>
        <v>#N/A</v>
      </c>
      <c r="NV102" s="87" t="e">
        <f>IF(Berechnungen!NV$6="MMR",MMR!$O12,IF(Berechnungen!NV$6="MMR_Duo",MMR_Duo!$O12,NA()))</f>
        <v>#N/A</v>
      </c>
      <c r="NW102" s="87" t="e">
        <f>IF(Berechnungen!NW$6="MMR",MMR!$O12,IF(Berechnungen!NW$6="MMR_Duo",MMR_Duo!$O12,NA()))</f>
        <v>#N/A</v>
      </c>
      <c r="NX102" s="87" t="e">
        <f>IF(Berechnungen!NX$6="MMR",MMR!$O12,IF(Berechnungen!NX$6="MMR_Duo",MMR_Duo!$O12,NA()))</f>
        <v>#N/A</v>
      </c>
      <c r="NY102" s="87" t="e">
        <f>IF(Berechnungen!NY$6="MMR",MMR!$O12,IF(Berechnungen!NY$6="MMR_Duo",MMR_Duo!$O12,NA()))</f>
        <v>#N/A</v>
      </c>
      <c r="NZ102" s="87" t="e">
        <f>IF(Berechnungen!NZ$6="MMR",MMR!$O12,IF(Berechnungen!NZ$6="MMR_Duo",MMR_Duo!$O12,NA()))</f>
        <v>#N/A</v>
      </c>
      <c r="OA102" s="87" t="e">
        <f>IF(Berechnungen!OA$6="MMR",MMR!$O12,IF(Berechnungen!OA$6="MMR_Duo",MMR_Duo!$O12,NA()))</f>
        <v>#N/A</v>
      </c>
      <c r="OB102" s="87" t="e">
        <f>IF(Berechnungen!OB$6="MMR",MMR!$O12,IF(Berechnungen!OB$6="MMR_Duo",MMR_Duo!$O12,NA()))</f>
        <v>#N/A</v>
      </c>
      <c r="OC102" s="87" t="e">
        <f>IF(Berechnungen!OC$6="MMR",MMR!$O12,IF(Berechnungen!OC$6="MMR_Duo",MMR_Duo!$O12,NA()))</f>
        <v>#N/A</v>
      </c>
      <c r="OD102" s="87" t="e">
        <f>IF(Berechnungen!OD$6="MMR",MMR!$O12,IF(Berechnungen!OD$6="MMR_Duo",MMR_Duo!$O12,NA()))</f>
        <v>#N/A</v>
      </c>
      <c r="OE102" s="87" t="e">
        <f>IF(Berechnungen!OE$6="MMR",MMR!$O12,IF(Berechnungen!OE$6="MMR_Duo",MMR_Duo!$O12,NA()))</f>
        <v>#N/A</v>
      </c>
      <c r="OF102" s="87" t="e">
        <f>IF(Berechnungen!OF$6="MMR",MMR!$O12,IF(Berechnungen!OF$6="MMR_Duo",MMR_Duo!$O12,NA()))</f>
        <v>#N/A</v>
      </c>
      <c r="OG102" s="87" t="e">
        <f>IF(Berechnungen!OG$6="MMR",MMR!$O12,IF(Berechnungen!OG$6="MMR_Duo",MMR_Duo!$O12,NA()))</f>
        <v>#N/A</v>
      </c>
      <c r="OH102" s="87" t="e">
        <f>IF(Berechnungen!OH$6="MMR",MMR!$O12,IF(Berechnungen!OH$6="MMR_Duo",MMR_Duo!$O12,NA()))</f>
        <v>#N/A</v>
      </c>
      <c r="OI102" s="87" t="e">
        <f>IF(Berechnungen!OI$6="MMR",MMR!$O12,IF(Berechnungen!OI$6="MMR_Duo",MMR_Duo!$O12,NA()))</f>
        <v>#N/A</v>
      </c>
      <c r="OJ102" s="87" t="e">
        <f>IF(Berechnungen!OJ$6="MMR",MMR!$O12,IF(Berechnungen!OJ$6="MMR_Duo",MMR_Duo!$O12,NA()))</f>
        <v>#N/A</v>
      </c>
      <c r="OK102" s="87" t="e">
        <f>IF(Berechnungen!OK$6="MMR",MMR!$O12,IF(Berechnungen!OK$6="MMR_Duo",MMR_Duo!$O12,NA()))</f>
        <v>#N/A</v>
      </c>
      <c r="OL102" s="87" t="e">
        <f>IF(Berechnungen!OL$6="MMR",MMR!$O12,IF(Berechnungen!OL$6="MMR_Duo",MMR_Duo!$O12,NA()))</f>
        <v>#N/A</v>
      </c>
      <c r="OM102" s="87" t="e">
        <f>IF(Berechnungen!OM$6="MMR",MMR!$O12,IF(Berechnungen!OM$6="MMR_Duo",MMR_Duo!$O12,NA()))</f>
        <v>#N/A</v>
      </c>
    </row>
    <row r="103" spans="2:403" x14ac:dyDescent="0.3">
      <c r="B103" s="84">
        <v>150</v>
      </c>
      <c r="C103" s="85" t="s">
        <v>308</v>
      </c>
      <c r="D103" s="87" t="e">
        <f>IF(Berechnungen!D$6="MMR",MMR!$O13,IF(Berechnungen!D$6="MMR_Duo",MMR_Duo!$O13,NA()))</f>
        <v>#N/A</v>
      </c>
      <c r="E103" s="87" t="e">
        <f>IF(Berechnungen!E$6="MMR",MMR!$O13,IF(Berechnungen!E$6="MMR_Duo",MMR_Duo!$O13,NA()))</f>
        <v>#N/A</v>
      </c>
      <c r="F103" s="87" t="e">
        <f>IF(Berechnungen!F$6="MMR",MMR!$O13,IF(Berechnungen!F$6="MMR_Duo",MMR_Duo!$O13,NA()))</f>
        <v>#N/A</v>
      </c>
      <c r="G103" s="87" t="e">
        <f>IF(Berechnungen!G$6="MMR",MMR!$O13,IF(Berechnungen!G$6="MMR_Duo",MMR_Duo!$O13,NA()))</f>
        <v>#N/A</v>
      </c>
      <c r="H103" s="87" t="e">
        <f>IF(Berechnungen!H$6="MMR",MMR!$O13,IF(Berechnungen!H$6="MMR_Duo",MMR_Duo!$O13,NA()))</f>
        <v>#N/A</v>
      </c>
      <c r="I103" s="87" t="e">
        <f>IF(Berechnungen!I$6="MMR",MMR!$O13,IF(Berechnungen!I$6="MMR_Duo",MMR_Duo!$O13,NA()))</f>
        <v>#N/A</v>
      </c>
      <c r="J103" s="87" t="e">
        <f>IF(Berechnungen!J$6="MMR",MMR!$O13,IF(Berechnungen!J$6="MMR_Duo",MMR_Duo!$O13,NA()))</f>
        <v>#N/A</v>
      </c>
      <c r="K103" s="87" t="e">
        <f>IF(Berechnungen!K$6="MMR",MMR!$O13,IF(Berechnungen!K$6="MMR_Duo",MMR_Duo!$O13,NA()))</f>
        <v>#N/A</v>
      </c>
      <c r="L103" s="87" t="e">
        <f>IF(Berechnungen!L$6="MMR",MMR!$O13,IF(Berechnungen!L$6="MMR_Duo",MMR_Duo!$O13,NA()))</f>
        <v>#N/A</v>
      </c>
      <c r="M103" s="87" t="e">
        <f>IF(Berechnungen!M$6="MMR",MMR!$O13,IF(Berechnungen!M$6="MMR_Duo",MMR_Duo!$O13,NA()))</f>
        <v>#N/A</v>
      </c>
      <c r="N103" s="87" t="e">
        <f>IF(Berechnungen!N$6="MMR",MMR!$O13,IF(Berechnungen!N$6="MMR_Duo",MMR_Duo!$O13,NA()))</f>
        <v>#N/A</v>
      </c>
      <c r="O103" s="87" t="e">
        <f>IF(Berechnungen!O$6="MMR",MMR!$O13,IF(Berechnungen!O$6="MMR_Duo",MMR_Duo!$O13,NA()))</f>
        <v>#N/A</v>
      </c>
      <c r="P103" s="87" t="e">
        <f>IF(Berechnungen!P$6="MMR",MMR!$O13,IF(Berechnungen!P$6="MMR_Duo",MMR_Duo!$O13,NA()))</f>
        <v>#N/A</v>
      </c>
      <c r="Q103" s="87" t="e">
        <f>IF(Berechnungen!Q$6="MMR",MMR!$O13,IF(Berechnungen!Q$6="MMR_Duo",MMR_Duo!$O13,NA()))</f>
        <v>#N/A</v>
      </c>
      <c r="R103" s="87" t="e">
        <f>IF(Berechnungen!R$6="MMR",MMR!$O13,IF(Berechnungen!R$6="MMR_Duo",MMR_Duo!$O13,NA()))</f>
        <v>#N/A</v>
      </c>
      <c r="S103" s="87" t="e">
        <f>IF(Berechnungen!S$6="MMR",MMR!$O13,IF(Berechnungen!S$6="MMR_Duo",MMR_Duo!$O13,NA()))</f>
        <v>#N/A</v>
      </c>
      <c r="T103" s="87" t="e">
        <f>IF(Berechnungen!T$6="MMR",MMR!$O13,IF(Berechnungen!T$6="MMR_Duo",MMR_Duo!$O13,NA()))</f>
        <v>#N/A</v>
      </c>
      <c r="U103" s="87" t="e">
        <f>IF(Berechnungen!U$6="MMR",MMR!$O13,IF(Berechnungen!U$6="MMR_Duo",MMR_Duo!$O13,NA()))</f>
        <v>#N/A</v>
      </c>
      <c r="V103" s="87" t="e">
        <f>IF(Berechnungen!V$6="MMR",MMR!$O13,IF(Berechnungen!V$6="MMR_Duo",MMR_Duo!$O13,NA()))</f>
        <v>#N/A</v>
      </c>
      <c r="W103" s="87" t="e">
        <f>IF(Berechnungen!W$6="MMR",MMR!$O13,IF(Berechnungen!W$6="MMR_Duo",MMR_Duo!$O13,NA()))</f>
        <v>#N/A</v>
      </c>
      <c r="X103" s="87" t="e">
        <f>IF(Berechnungen!X$6="MMR",MMR!$O13,IF(Berechnungen!X$6="MMR_Duo",MMR_Duo!$O13,NA()))</f>
        <v>#N/A</v>
      </c>
      <c r="Y103" s="87" t="e">
        <f>IF(Berechnungen!Y$6="MMR",MMR!$O13,IF(Berechnungen!Y$6="MMR_Duo",MMR_Duo!$O13,NA()))</f>
        <v>#N/A</v>
      </c>
      <c r="Z103" s="87" t="e">
        <f>IF(Berechnungen!Z$6="MMR",MMR!$O13,IF(Berechnungen!Z$6="MMR_Duo",MMR_Duo!$O13,NA()))</f>
        <v>#N/A</v>
      </c>
      <c r="AA103" s="87" t="e">
        <f>IF(Berechnungen!AA$6="MMR",MMR!$O13,IF(Berechnungen!AA$6="MMR_Duo",MMR_Duo!$O13,NA()))</f>
        <v>#N/A</v>
      </c>
      <c r="AB103" s="87" t="e">
        <f>IF(Berechnungen!AB$6="MMR",MMR!$O13,IF(Berechnungen!AB$6="MMR_Duo",MMR_Duo!$O13,NA()))</f>
        <v>#N/A</v>
      </c>
      <c r="AC103" s="87" t="e">
        <f>IF(Berechnungen!AC$6="MMR",MMR!$O13,IF(Berechnungen!AC$6="MMR_Duo",MMR_Duo!$O13,NA()))</f>
        <v>#N/A</v>
      </c>
      <c r="AD103" s="87" t="e">
        <f>IF(Berechnungen!AD$6="MMR",MMR!$O13,IF(Berechnungen!AD$6="MMR_Duo",MMR_Duo!$O13,NA()))</f>
        <v>#N/A</v>
      </c>
      <c r="AE103" s="87" t="e">
        <f>IF(Berechnungen!AE$6="MMR",MMR!$O13,IF(Berechnungen!AE$6="MMR_Duo",MMR_Duo!$O13,NA()))</f>
        <v>#N/A</v>
      </c>
      <c r="AF103" s="87" t="e">
        <f>IF(Berechnungen!AF$6="MMR",MMR!$O13,IF(Berechnungen!AF$6="MMR_Duo",MMR_Duo!$O13,NA()))</f>
        <v>#N/A</v>
      </c>
      <c r="AG103" s="87" t="e">
        <f>IF(Berechnungen!AG$6="MMR",MMR!$O13,IF(Berechnungen!AG$6="MMR_Duo",MMR_Duo!$O13,NA()))</f>
        <v>#N/A</v>
      </c>
      <c r="AH103" s="87" t="e">
        <f>IF(Berechnungen!AH$6="MMR",MMR!$O13,IF(Berechnungen!AH$6="MMR_Duo",MMR_Duo!$O13,NA()))</f>
        <v>#N/A</v>
      </c>
      <c r="AI103" s="87" t="e">
        <f>IF(Berechnungen!AI$6="MMR",MMR!$O13,IF(Berechnungen!AI$6="MMR_Duo",MMR_Duo!$O13,NA()))</f>
        <v>#N/A</v>
      </c>
      <c r="AJ103" s="87" t="e">
        <f>IF(Berechnungen!AJ$6="MMR",MMR!$O13,IF(Berechnungen!AJ$6="MMR_Duo",MMR_Duo!$O13,NA()))</f>
        <v>#N/A</v>
      </c>
      <c r="AK103" s="87" t="e">
        <f>IF(Berechnungen!AK$6="MMR",MMR!$O13,IF(Berechnungen!AK$6="MMR_Duo",MMR_Duo!$O13,NA()))</f>
        <v>#N/A</v>
      </c>
      <c r="AL103" s="87" t="e">
        <f>IF(Berechnungen!AL$6="MMR",MMR!$O13,IF(Berechnungen!AL$6="MMR_Duo",MMR_Duo!$O13,NA()))</f>
        <v>#N/A</v>
      </c>
      <c r="AM103" s="87" t="e">
        <f>IF(Berechnungen!AM$6="MMR",MMR!$O13,IF(Berechnungen!AM$6="MMR_Duo",MMR_Duo!$O13,NA()))</f>
        <v>#N/A</v>
      </c>
      <c r="AN103" s="87" t="e">
        <f>IF(Berechnungen!AN$6="MMR",MMR!$O13,IF(Berechnungen!AN$6="MMR_Duo",MMR_Duo!$O13,NA()))</f>
        <v>#N/A</v>
      </c>
      <c r="AO103" s="87" t="e">
        <f>IF(Berechnungen!AO$6="MMR",MMR!$O13,IF(Berechnungen!AO$6="MMR_Duo",MMR_Duo!$O13,NA()))</f>
        <v>#N/A</v>
      </c>
      <c r="AP103" s="87" t="e">
        <f>IF(Berechnungen!AP$6="MMR",MMR!$O13,IF(Berechnungen!AP$6="MMR_Duo",MMR_Duo!$O13,NA()))</f>
        <v>#N/A</v>
      </c>
      <c r="AQ103" s="87" t="e">
        <f>IF(Berechnungen!AQ$6="MMR",MMR!$O13,IF(Berechnungen!AQ$6="MMR_Duo",MMR_Duo!$O13,NA()))</f>
        <v>#N/A</v>
      </c>
      <c r="AR103" s="87" t="e">
        <f>IF(Berechnungen!AR$6="MMR",MMR!$O13,IF(Berechnungen!AR$6="MMR_Duo",MMR_Duo!$O13,NA()))</f>
        <v>#N/A</v>
      </c>
      <c r="AS103" s="87" t="e">
        <f>IF(Berechnungen!AS$6="MMR",MMR!$O13,IF(Berechnungen!AS$6="MMR_Duo",MMR_Duo!$O13,NA()))</f>
        <v>#N/A</v>
      </c>
      <c r="AT103" s="87" t="e">
        <f>IF(Berechnungen!AT$6="MMR",MMR!$O13,IF(Berechnungen!AT$6="MMR_Duo",MMR_Duo!$O13,NA()))</f>
        <v>#N/A</v>
      </c>
      <c r="AU103" s="87" t="e">
        <f>IF(Berechnungen!AU$6="MMR",MMR!$O13,IF(Berechnungen!AU$6="MMR_Duo",MMR_Duo!$O13,NA()))</f>
        <v>#N/A</v>
      </c>
      <c r="AV103" s="87" t="e">
        <f>IF(Berechnungen!AV$6="MMR",MMR!$O13,IF(Berechnungen!AV$6="MMR_Duo",MMR_Duo!$O13,NA()))</f>
        <v>#N/A</v>
      </c>
      <c r="AW103" s="87" t="e">
        <f>IF(Berechnungen!AW$6="MMR",MMR!$O13,IF(Berechnungen!AW$6="MMR_Duo",MMR_Duo!$O13,NA()))</f>
        <v>#N/A</v>
      </c>
      <c r="AX103" s="87" t="e">
        <f>IF(Berechnungen!AX$6="MMR",MMR!$O13,IF(Berechnungen!AX$6="MMR_Duo",MMR_Duo!$O13,NA()))</f>
        <v>#N/A</v>
      </c>
      <c r="AY103" s="87" t="e">
        <f>IF(Berechnungen!AY$6="MMR",MMR!$O13,IF(Berechnungen!AY$6="MMR_Duo",MMR_Duo!$O13,NA()))</f>
        <v>#N/A</v>
      </c>
      <c r="AZ103" s="87" t="e">
        <f>IF(Berechnungen!AZ$6="MMR",MMR!$O13,IF(Berechnungen!AZ$6="MMR_Duo",MMR_Duo!$O13,NA()))</f>
        <v>#N/A</v>
      </c>
      <c r="BA103" s="87" t="e">
        <f>IF(Berechnungen!BA$6="MMR",MMR!$O13,IF(Berechnungen!BA$6="MMR_Duo",MMR_Duo!$O13,NA()))</f>
        <v>#N/A</v>
      </c>
      <c r="BB103" s="87" t="e">
        <f>IF(Berechnungen!BB$6="MMR",MMR!$O13,IF(Berechnungen!BB$6="MMR_Duo",MMR_Duo!$O13,NA()))</f>
        <v>#N/A</v>
      </c>
      <c r="BC103" s="87" t="e">
        <f>IF(Berechnungen!BC$6="MMR",MMR!$O13,IF(Berechnungen!BC$6="MMR_Duo",MMR_Duo!$O13,NA()))</f>
        <v>#N/A</v>
      </c>
      <c r="BD103" s="87" t="e">
        <f>IF(Berechnungen!BD$6="MMR",MMR!$O13,IF(Berechnungen!BD$6="MMR_Duo",MMR_Duo!$O13,NA()))</f>
        <v>#N/A</v>
      </c>
      <c r="BE103" s="87" t="e">
        <f>IF(Berechnungen!BE$6="MMR",MMR!$O13,IF(Berechnungen!BE$6="MMR_Duo",MMR_Duo!$O13,NA()))</f>
        <v>#N/A</v>
      </c>
      <c r="BF103" s="87" t="e">
        <f>IF(Berechnungen!BF$6="MMR",MMR!$O13,IF(Berechnungen!BF$6="MMR_Duo",MMR_Duo!$O13,NA()))</f>
        <v>#N/A</v>
      </c>
      <c r="BG103" s="87" t="e">
        <f>IF(Berechnungen!BG$6="MMR",MMR!$O13,IF(Berechnungen!BG$6="MMR_Duo",MMR_Duo!$O13,NA()))</f>
        <v>#N/A</v>
      </c>
      <c r="BH103" s="87" t="e">
        <f>IF(Berechnungen!BH$6="MMR",MMR!$O13,IF(Berechnungen!BH$6="MMR_Duo",MMR_Duo!$O13,NA()))</f>
        <v>#N/A</v>
      </c>
      <c r="BI103" s="87" t="e">
        <f>IF(Berechnungen!BI$6="MMR",MMR!$O13,IF(Berechnungen!BI$6="MMR_Duo",MMR_Duo!$O13,NA()))</f>
        <v>#N/A</v>
      </c>
      <c r="BJ103" s="87" t="e">
        <f>IF(Berechnungen!BJ$6="MMR",MMR!$O13,IF(Berechnungen!BJ$6="MMR_Duo",MMR_Duo!$O13,NA()))</f>
        <v>#N/A</v>
      </c>
      <c r="BK103" s="87" t="e">
        <f>IF(Berechnungen!BK$6="MMR",MMR!$O13,IF(Berechnungen!BK$6="MMR_Duo",MMR_Duo!$O13,NA()))</f>
        <v>#N/A</v>
      </c>
      <c r="BL103" s="87" t="e">
        <f>IF(Berechnungen!BL$6="MMR",MMR!$O13,IF(Berechnungen!BL$6="MMR_Duo",MMR_Duo!$O13,NA()))</f>
        <v>#N/A</v>
      </c>
      <c r="BM103" s="87" t="e">
        <f>IF(Berechnungen!BM$6="MMR",MMR!$O13,IF(Berechnungen!BM$6="MMR_Duo",MMR_Duo!$O13,NA()))</f>
        <v>#N/A</v>
      </c>
      <c r="BN103" s="87" t="e">
        <f>IF(Berechnungen!BN$6="MMR",MMR!$O13,IF(Berechnungen!BN$6="MMR_Duo",MMR_Duo!$O13,NA()))</f>
        <v>#N/A</v>
      </c>
      <c r="BO103" s="87" t="e">
        <f>IF(Berechnungen!BO$6="MMR",MMR!$O13,IF(Berechnungen!BO$6="MMR_Duo",MMR_Duo!$O13,NA()))</f>
        <v>#N/A</v>
      </c>
      <c r="BP103" s="87" t="e">
        <f>IF(Berechnungen!BP$6="MMR",MMR!$O13,IF(Berechnungen!BP$6="MMR_Duo",MMR_Duo!$O13,NA()))</f>
        <v>#N/A</v>
      </c>
      <c r="BQ103" s="87" t="e">
        <f>IF(Berechnungen!BQ$6="MMR",MMR!$O13,IF(Berechnungen!BQ$6="MMR_Duo",MMR_Duo!$O13,NA()))</f>
        <v>#N/A</v>
      </c>
      <c r="BR103" s="87" t="e">
        <f>IF(Berechnungen!BR$6="MMR",MMR!$O13,IF(Berechnungen!BR$6="MMR_Duo",MMR_Duo!$O13,NA()))</f>
        <v>#N/A</v>
      </c>
      <c r="BS103" s="87" t="e">
        <f>IF(Berechnungen!BS$6="MMR",MMR!$O13,IF(Berechnungen!BS$6="MMR_Duo",MMR_Duo!$O13,NA()))</f>
        <v>#N/A</v>
      </c>
      <c r="BT103" s="87" t="e">
        <f>IF(Berechnungen!BT$6="MMR",MMR!$O13,IF(Berechnungen!BT$6="MMR_Duo",MMR_Duo!$O13,NA()))</f>
        <v>#N/A</v>
      </c>
      <c r="BU103" s="87" t="e">
        <f>IF(Berechnungen!BU$6="MMR",MMR!$O13,IF(Berechnungen!BU$6="MMR_Duo",MMR_Duo!$O13,NA()))</f>
        <v>#N/A</v>
      </c>
      <c r="BV103" s="87" t="e">
        <f>IF(Berechnungen!BV$6="MMR",MMR!$O13,IF(Berechnungen!BV$6="MMR_Duo",MMR_Duo!$O13,NA()))</f>
        <v>#N/A</v>
      </c>
      <c r="BW103" s="87" t="e">
        <f>IF(Berechnungen!BW$6="MMR",MMR!$O13,IF(Berechnungen!BW$6="MMR_Duo",MMR_Duo!$O13,NA()))</f>
        <v>#N/A</v>
      </c>
      <c r="BX103" s="87" t="e">
        <f>IF(Berechnungen!BX$6="MMR",MMR!$O13,IF(Berechnungen!BX$6="MMR_Duo",MMR_Duo!$O13,NA()))</f>
        <v>#N/A</v>
      </c>
      <c r="BY103" s="87" t="e">
        <f>IF(Berechnungen!BY$6="MMR",MMR!$O13,IF(Berechnungen!BY$6="MMR_Duo",MMR_Duo!$O13,NA()))</f>
        <v>#N/A</v>
      </c>
      <c r="BZ103" s="87" t="e">
        <f>IF(Berechnungen!BZ$6="MMR",MMR!$O13,IF(Berechnungen!BZ$6="MMR_Duo",MMR_Duo!$O13,NA()))</f>
        <v>#N/A</v>
      </c>
      <c r="CA103" s="87" t="e">
        <f>IF(Berechnungen!CA$6="MMR",MMR!$O13,IF(Berechnungen!CA$6="MMR_Duo",MMR_Duo!$O13,NA()))</f>
        <v>#N/A</v>
      </c>
      <c r="CB103" s="87" t="e">
        <f>IF(Berechnungen!CB$6="MMR",MMR!$O13,IF(Berechnungen!CB$6="MMR_Duo",MMR_Duo!$O13,NA()))</f>
        <v>#N/A</v>
      </c>
      <c r="CC103" s="87" t="e">
        <f>IF(Berechnungen!CC$6="MMR",MMR!$O13,IF(Berechnungen!CC$6="MMR_Duo",MMR_Duo!$O13,NA()))</f>
        <v>#N/A</v>
      </c>
      <c r="CD103" s="87" t="e">
        <f>IF(Berechnungen!CD$6="MMR",MMR!$O13,IF(Berechnungen!CD$6="MMR_Duo",MMR_Duo!$O13,NA()))</f>
        <v>#N/A</v>
      </c>
      <c r="CE103" s="87" t="e">
        <f>IF(Berechnungen!CE$6="MMR",MMR!$O13,IF(Berechnungen!CE$6="MMR_Duo",MMR_Duo!$O13,NA()))</f>
        <v>#N/A</v>
      </c>
      <c r="CF103" s="87" t="e">
        <f>IF(Berechnungen!CF$6="MMR",MMR!$O13,IF(Berechnungen!CF$6="MMR_Duo",MMR_Duo!$O13,NA()))</f>
        <v>#N/A</v>
      </c>
      <c r="CG103" s="87" t="e">
        <f>IF(Berechnungen!CG$6="MMR",MMR!$O13,IF(Berechnungen!CG$6="MMR_Duo",MMR_Duo!$O13,NA()))</f>
        <v>#N/A</v>
      </c>
      <c r="CH103" s="87" t="e">
        <f>IF(Berechnungen!CH$6="MMR",MMR!$O13,IF(Berechnungen!CH$6="MMR_Duo",MMR_Duo!$O13,NA()))</f>
        <v>#N/A</v>
      </c>
      <c r="CI103" s="87" t="e">
        <f>IF(Berechnungen!CI$6="MMR",MMR!$O13,IF(Berechnungen!CI$6="MMR_Duo",MMR_Duo!$O13,NA()))</f>
        <v>#N/A</v>
      </c>
      <c r="CJ103" s="87" t="e">
        <f>IF(Berechnungen!CJ$6="MMR",MMR!$O13,IF(Berechnungen!CJ$6="MMR_Duo",MMR_Duo!$O13,NA()))</f>
        <v>#N/A</v>
      </c>
      <c r="CK103" s="87" t="e">
        <f>IF(Berechnungen!CK$6="MMR",MMR!$O13,IF(Berechnungen!CK$6="MMR_Duo",MMR_Duo!$O13,NA()))</f>
        <v>#N/A</v>
      </c>
      <c r="CL103" s="87" t="e">
        <f>IF(Berechnungen!CL$6="MMR",MMR!$O13,IF(Berechnungen!CL$6="MMR_Duo",MMR_Duo!$O13,NA()))</f>
        <v>#N/A</v>
      </c>
      <c r="CM103" s="87" t="e">
        <f>IF(Berechnungen!CM$6="MMR",MMR!$O13,IF(Berechnungen!CM$6="MMR_Duo",MMR_Duo!$O13,NA()))</f>
        <v>#N/A</v>
      </c>
      <c r="CN103" s="87" t="e">
        <f>IF(Berechnungen!CN$6="MMR",MMR!$O13,IF(Berechnungen!CN$6="MMR_Duo",MMR_Duo!$O13,NA()))</f>
        <v>#N/A</v>
      </c>
      <c r="CO103" s="87" t="e">
        <f>IF(Berechnungen!CO$6="MMR",MMR!$O13,IF(Berechnungen!CO$6="MMR_Duo",MMR_Duo!$O13,NA()))</f>
        <v>#N/A</v>
      </c>
      <c r="CP103" s="87" t="e">
        <f>IF(Berechnungen!CP$6="MMR",MMR!$O13,IF(Berechnungen!CP$6="MMR_Duo",MMR_Duo!$O13,NA()))</f>
        <v>#N/A</v>
      </c>
      <c r="CQ103" s="87" t="e">
        <f>IF(Berechnungen!CQ$6="MMR",MMR!$O13,IF(Berechnungen!CQ$6="MMR_Duo",MMR_Duo!$O13,NA()))</f>
        <v>#N/A</v>
      </c>
      <c r="CR103" s="87" t="e">
        <f>IF(Berechnungen!CR$6="MMR",MMR!$O13,IF(Berechnungen!CR$6="MMR_Duo",MMR_Duo!$O13,NA()))</f>
        <v>#N/A</v>
      </c>
      <c r="CS103" s="87" t="e">
        <f>IF(Berechnungen!CS$6="MMR",MMR!$O13,IF(Berechnungen!CS$6="MMR_Duo",MMR_Duo!$O13,NA()))</f>
        <v>#N/A</v>
      </c>
      <c r="CT103" s="87" t="e">
        <f>IF(Berechnungen!CT$6="MMR",MMR!$O13,IF(Berechnungen!CT$6="MMR_Duo",MMR_Duo!$O13,NA()))</f>
        <v>#N/A</v>
      </c>
      <c r="CU103" s="87" t="e">
        <f>IF(Berechnungen!CU$6="MMR",MMR!$O13,IF(Berechnungen!CU$6="MMR_Duo",MMR_Duo!$O13,NA()))</f>
        <v>#N/A</v>
      </c>
      <c r="CV103" s="87" t="e">
        <f>IF(Berechnungen!CV$6="MMR",MMR!$O13,IF(Berechnungen!CV$6="MMR_Duo",MMR_Duo!$O13,NA()))</f>
        <v>#N/A</v>
      </c>
      <c r="CW103" s="87" t="e">
        <f>IF(Berechnungen!CW$6="MMR",MMR!$O13,IF(Berechnungen!CW$6="MMR_Duo",MMR_Duo!$O13,NA()))</f>
        <v>#N/A</v>
      </c>
      <c r="CX103" s="87" t="e">
        <f>IF(Berechnungen!CX$6="MMR",MMR!$O13,IF(Berechnungen!CX$6="MMR_Duo",MMR_Duo!$O13,NA()))</f>
        <v>#N/A</v>
      </c>
      <c r="CY103" s="87" t="e">
        <f>IF(Berechnungen!CY$6="MMR",MMR!$O13,IF(Berechnungen!CY$6="MMR_Duo",MMR_Duo!$O13,NA()))</f>
        <v>#N/A</v>
      </c>
      <c r="CZ103" s="87" t="e">
        <f>IF(Berechnungen!CZ$6="MMR",MMR!$O13,IF(Berechnungen!CZ$6="MMR_Duo",MMR_Duo!$O13,NA()))</f>
        <v>#N/A</v>
      </c>
      <c r="DA103" s="87" t="e">
        <f>IF(Berechnungen!DA$6="MMR",MMR!$O13,IF(Berechnungen!DA$6="MMR_Duo",MMR_Duo!$O13,NA()))</f>
        <v>#N/A</v>
      </c>
      <c r="DB103" s="87" t="e">
        <f>IF(Berechnungen!DB$6="MMR",MMR!$O13,IF(Berechnungen!DB$6="MMR_Duo",MMR_Duo!$O13,NA()))</f>
        <v>#N/A</v>
      </c>
      <c r="DC103" s="87" t="e">
        <f>IF(Berechnungen!DC$6="MMR",MMR!$O13,IF(Berechnungen!DC$6="MMR_Duo",MMR_Duo!$O13,NA()))</f>
        <v>#N/A</v>
      </c>
      <c r="DD103" s="87" t="e">
        <f>IF(Berechnungen!DD$6="MMR",MMR!$O13,IF(Berechnungen!DD$6="MMR_Duo",MMR_Duo!$O13,NA()))</f>
        <v>#N/A</v>
      </c>
      <c r="DE103" s="87" t="e">
        <f>IF(Berechnungen!DE$6="MMR",MMR!$O13,IF(Berechnungen!DE$6="MMR_Duo",MMR_Duo!$O13,NA()))</f>
        <v>#N/A</v>
      </c>
      <c r="DF103" s="87" t="e">
        <f>IF(Berechnungen!DF$6="MMR",MMR!$O13,IF(Berechnungen!DF$6="MMR_Duo",MMR_Duo!$O13,NA()))</f>
        <v>#N/A</v>
      </c>
      <c r="DG103" s="87" t="e">
        <f>IF(Berechnungen!DG$6="MMR",MMR!$O13,IF(Berechnungen!DG$6="MMR_Duo",MMR_Duo!$O13,NA()))</f>
        <v>#N/A</v>
      </c>
      <c r="DH103" s="87" t="e">
        <f>IF(Berechnungen!DH$6="MMR",MMR!$O13,IF(Berechnungen!DH$6="MMR_Duo",MMR_Duo!$O13,NA()))</f>
        <v>#N/A</v>
      </c>
      <c r="DI103" s="87" t="e">
        <f>IF(Berechnungen!DI$6="MMR",MMR!$O13,IF(Berechnungen!DI$6="MMR_Duo",MMR_Duo!$O13,NA()))</f>
        <v>#N/A</v>
      </c>
      <c r="DJ103" s="87" t="e">
        <f>IF(Berechnungen!DJ$6="MMR",MMR!$O13,IF(Berechnungen!DJ$6="MMR_Duo",MMR_Duo!$O13,NA()))</f>
        <v>#N/A</v>
      </c>
      <c r="DK103" s="87" t="e">
        <f>IF(Berechnungen!DK$6="MMR",MMR!$O13,IF(Berechnungen!DK$6="MMR_Duo",MMR_Duo!$O13,NA()))</f>
        <v>#N/A</v>
      </c>
      <c r="DL103" s="87" t="e">
        <f>IF(Berechnungen!DL$6="MMR",MMR!$O13,IF(Berechnungen!DL$6="MMR_Duo",MMR_Duo!$O13,NA()))</f>
        <v>#N/A</v>
      </c>
      <c r="DM103" s="87" t="e">
        <f>IF(Berechnungen!DM$6="MMR",MMR!$O13,IF(Berechnungen!DM$6="MMR_Duo",MMR_Duo!$O13,NA()))</f>
        <v>#N/A</v>
      </c>
      <c r="DN103" s="87" t="e">
        <f>IF(Berechnungen!DN$6="MMR",MMR!$O13,IF(Berechnungen!DN$6="MMR_Duo",MMR_Duo!$O13,NA()))</f>
        <v>#N/A</v>
      </c>
      <c r="DO103" s="87" t="e">
        <f>IF(Berechnungen!DO$6="MMR",MMR!$O13,IF(Berechnungen!DO$6="MMR_Duo",MMR_Duo!$O13,NA()))</f>
        <v>#N/A</v>
      </c>
      <c r="DP103" s="87" t="e">
        <f>IF(Berechnungen!DP$6="MMR",MMR!$O13,IF(Berechnungen!DP$6="MMR_Duo",MMR_Duo!$O13,NA()))</f>
        <v>#N/A</v>
      </c>
      <c r="DQ103" s="87" t="e">
        <f>IF(Berechnungen!DQ$6="MMR",MMR!$O13,IF(Berechnungen!DQ$6="MMR_Duo",MMR_Duo!$O13,NA()))</f>
        <v>#N/A</v>
      </c>
      <c r="DR103" s="87" t="e">
        <f>IF(Berechnungen!DR$6="MMR",MMR!$O13,IF(Berechnungen!DR$6="MMR_Duo",MMR_Duo!$O13,NA()))</f>
        <v>#N/A</v>
      </c>
      <c r="DS103" s="87" t="e">
        <f>IF(Berechnungen!DS$6="MMR",MMR!$O13,IF(Berechnungen!DS$6="MMR_Duo",MMR_Duo!$O13,NA()))</f>
        <v>#N/A</v>
      </c>
      <c r="DT103" s="87" t="e">
        <f>IF(Berechnungen!DT$6="MMR",MMR!$O13,IF(Berechnungen!DT$6="MMR_Duo",MMR_Duo!$O13,NA()))</f>
        <v>#N/A</v>
      </c>
      <c r="DU103" s="87" t="e">
        <f>IF(Berechnungen!DU$6="MMR",MMR!$O13,IF(Berechnungen!DU$6="MMR_Duo",MMR_Duo!$O13,NA()))</f>
        <v>#N/A</v>
      </c>
      <c r="DV103" s="87" t="e">
        <f>IF(Berechnungen!DV$6="MMR",MMR!$O13,IF(Berechnungen!DV$6="MMR_Duo",MMR_Duo!$O13,NA()))</f>
        <v>#N/A</v>
      </c>
      <c r="DW103" s="87" t="e">
        <f>IF(Berechnungen!DW$6="MMR",MMR!$O13,IF(Berechnungen!DW$6="MMR_Duo",MMR_Duo!$O13,NA()))</f>
        <v>#N/A</v>
      </c>
      <c r="DX103" s="87" t="e">
        <f>IF(Berechnungen!DX$6="MMR",MMR!$O13,IF(Berechnungen!DX$6="MMR_Duo",MMR_Duo!$O13,NA()))</f>
        <v>#N/A</v>
      </c>
      <c r="DY103" s="87" t="e">
        <f>IF(Berechnungen!DY$6="MMR",MMR!$O13,IF(Berechnungen!DY$6="MMR_Duo",MMR_Duo!$O13,NA()))</f>
        <v>#N/A</v>
      </c>
      <c r="DZ103" s="87" t="e">
        <f>IF(Berechnungen!DZ$6="MMR",MMR!$O13,IF(Berechnungen!DZ$6="MMR_Duo",MMR_Duo!$O13,NA()))</f>
        <v>#N/A</v>
      </c>
      <c r="EA103" s="87" t="e">
        <f>IF(Berechnungen!EA$6="MMR",MMR!$O13,IF(Berechnungen!EA$6="MMR_Duo",MMR_Duo!$O13,NA()))</f>
        <v>#N/A</v>
      </c>
      <c r="EB103" s="87" t="e">
        <f>IF(Berechnungen!EB$6="MMR",MMR!$O13,IF(Berechnungen!EB$6="MMR_Duo",MMR_Duo!$O13,NA()))</f>
        <v>#N/A</v>
      </c>
      <c r="EC103" s="87" t="e">
        <f>IF(Berechnungen!EC$6="MMR",MMR!$O13,IF(Berechnungen!EC$6="MMR_Duo",MMR_Duo!$O13,NA()))</f>
        <v>#N/A</v>
      </c>
      <c r="ED103" s="87" t="e">
        <f>IF(Berechnungen!ED$6="MMR",MMR!$O13,IF(Berechnungen!ED$6="MMR_Duo",MMR_Duo!$O13,NA()))</f>
        <v>#N/A</v>
      </c>
      <c r="EE103" s="87" t="e">
        <f>IF(Berechnungen!EE$6="MMR",MMR!$O13,IF(Berechnungen!EE$6="MMR_Duo",MMR_Duo!$O13,NA()))</f>
        <v>#N/A</v>
      </c>
      <c r="EF103" s="87" t="e">
        <f>IF(Berechnungen!EF$6="MMR",MMR!$O13,IF(Berechnungen!EF$6="MMR_Duo",MMR_Duo!$O13,NA()))</f>
        <v>#N/A</v>
      </c>
      <c r="EG103" s="87" t="e">
        <f>IF(Berechnungen!EG$6="MMR",MMR!$O13,IF(Berechnungen!EG$6="MMR_Duo",MMR_Duo!$O13,NA()))</f>
        <v>#N/A</v>
      </c>
      <c r="EH103" s="87" t="e">
        <f>IF(Berechnungen!EH$6="MMR",MMR!$O13,IF(Berechnungen!EH$6="MMR_Duo",MMR_Duo!$O13,NA()))</f>
        <v>#N/A</v>
      </c>
      <c r="EI103" s="87" t="e">
        <f>IF(Berechnungen!EI$6="MMR",MMR!$O13,IF(Berechnungen!EI$6="MMR_Duo",MMR_Duo!$O13,NA()))</f>
        <v>#N/A</v>
      </c>
      <c r="EJ103" s="87" t="e">
        <f>IF(Berechnungen!EJ$6="MMR",MMR!$O13,IF(Berechnungen!EJ$6="MMR_Duo",MMR_Duo!$O13,NA()))</f>
        <v>#N/A</v>
      </c>
      <c r="EK103" s="87" t="e">
        <f>IF(Berechnungen!EK$6="MMR",MMR!$O13,IF(Berechnungen!EK$6="MMR_Duo",MMR_Duo!$O13,NA()))</f>
        <v>#N/A</v>
      </c>
      <c r="EL103" s="87" t="e">
        <f>IF(Berechnungen!EL$6="MMR",MMR!$O13,IF(Berechnungen!EL$6="MMR_Duo",MMR_Duo!$O13,NA()))</f>
        <v>#N/A</v>
      </c>
      <c r="EM103" s="87" t="e">
        <f>IF(Berechnungen!EM$6="MMR",MMR!$O13,IF(Berechnungen!EM$6="MMR_Duo",MMR_Duo!$O13,NA()))</f>
        <v>#N/A</v>
      </c>
      <c r="EN103" s="87" t="e">
        <f>IF(Berechnungen!EN$6="MMR",MMR!$O13,IF(Berechnungen!EN$6="MMR_Duo",MMR_Duo!$O13,NA()))</f>
        <v>#N/A</v>
      </c>
      <c r="EO103" s="87" t="e">
        <f>IF(Berechnungen!EO$6="MMR",MMR!$O13,IF(Berechnungen!EO$6="MMR_Duo",MMR_Duo!$O13,NA()))</f>
        <v>#N/A</v>
      </c>
      <c r="EP103" s="87" t="e">
        <f>IF(Berechnungen!EP$6="MMR",MMR!$O13,IF(Berechnungen!EP$6="MMR_Duo",MMR_Duo!$O13,NA()))</f>
        <v>#N/A</v>
      </c>
      <c r="EQ103" s="87" t="e">
        <f>IF(Berechnungen!EQ$6="MMR",MMR!$O13,IF(Berechnungen!EQ$6="MMR_Duo",MMR_Duo!$O13,NA()))</f>
        <v>#N/A</v>
      </c>
      <c r="ER103" s="87" t="e">
        <f>IF(Berechnungen!ER$6="MMR",MMR!$O13,IF(Berechnungen!ER$6="MMR_Duo",MMR_Duo!$O13,NA()))</f>
        <v>#N/A</v>
      </c>
      <c r="ES103" s="87" t="e">
        <f>IF(Berechnungen!ES$6="MMR",MMR!$O13,IF(Berechnungen!ES$6="MMR_Duo",MMR_Duo!$O13,NA()))</f>
        <v>#N/A</v>
      </c>
      <c r="ET103" s="87" t="e">
        <f>IF(Berechnungen!ET$6="MMR",MMR!$O13,IF(Berechnungen!ET$6="MMR_Duo",MMR_Duo!$O13,NA()))</f>
        <v>#N/A</v>
      </c>
      <c r="EU103" s="87" t="e">
        <f>IF(Berechnungen!EU$6="MMR",MMR!$O13,IF(Berechnungen!EU$6="MMR_Duo",MMR_Duo!$O13,NA()))</f>
        <v>#N/A</v>
      </c>
      <c r="EV103" s="87" t="e">
        <f>IF(Berechnungen!EV$6="MMR",MMR!$O13,IF(Berechnungen!EV$6="MMR_Duo",MMR_Duo!$O13,NA()))</f>
        <v>#N/A</v>
      </c>
      <c r="EW103" s="87" t="e">
        <f>IF(Berechnungen!EW$6="MMR",MMR!$O13,IF(Berechnungen!EW$6="MMR_Duo",MMR_Duo!$O13,NA()))</f>
        <v>#N/A</v>
      </c>
      <c r="EX103" s="87" t="e">
        <f>IF(Berechnungen!EX$6="MMR",MMR!$O13,IF(Berechnungen!EX$6="MMR_Duo",MMR_Duo!$O13,NA()))</f>
        <v>#N/A</v>
      </c>
      <c r="EY103" s="87" t="e">
        <f>IF(Berechnungen!EY$6="MMR",MMR!$O13,IF(Berechnungen!EY$6="MMR_Duo",MMR_Duo!$O13,NA()))</f>
        <v>#N/A</v>
      </c>
      <c r="EZ103" s="87" t="e">
        <f>IF(Berechnungen!EZ$6="MMR",MMR!$O13,IF(Berechnungen!EZ$6="MMR_Duo",MMR_Duo!$O13,NA()))</f>
        <v>#N/A</v>
      </c>
      <c r="FA103" s="87" t="e">
        <f>IF(Berechnungen!FA$6="MMR",MMR!$O13,IF(Berechnungen!FA$6="MMR_Duo",MMR_Duo!$O13,NA()))</f>
        <v>#N/A</v>
      </c>
      <c r="FB103" s="87" t="e">
        <f>IF(Berechnungen!FB$6="MMR",MMR!$O13,IF(Berechnungen!FB$6="MMR_Duo",MMR_Duo!$O13,NA()))</f>
        <v>#N/A</v>
      </c>
      <c r="FC103" s="87" t="e">
        <f>IF(Berechnungen!FC$6="MMR",MMR!$O13,IF(Berechnungen!FC$6="MMR_Duo",MMR_Duo!$O13,NA()))</f>
        <v>#N/A</v>
      </c>
      <c r="FD103" s="87" t="e">
        <f>IF(Berechnungen!FD$6="MMR",MMR!$O13,IF(Berechnungen!FD$6="MMR_Duo",MMR_Duo!$O13,NA()))</f>
        <v>#N/A</v>
      </c>
      <c r="FE103" s="87" t="e">
        <f>IF(Berechnungen!FE$6="MMR",MMR!$O13,IF(Berechnungen!FE$6="MMR_Duo",MMR_Duo!$O13,NA()))</f>
        <v>#N/A</v>
      </c>
      <c r="FF103" s="87" t="e">
        <f>IF(Berechnungen!FF$6="MMR",MMR!$O13,IF(Berechnungen!FF$6="MMR_Duo",MMR_Duo!$O13,NA()))</f>
        <v>#N/A</v>
      </c>
      <c r="FG103" s="87" t="e">
        <f>IF(Berechnungen!FG$6="MMR",MMR!$O13,IF(Berechnungen!FG$6="MMR_Duo",MMR_Duo!$O13,NA()))</f>
        <v>#N/A</v>
      </c>
      <c r="FH103" s="87" t="e">
        <f>IF(Berechnungen!FH$6="MMR",MMR!$O13,IF(Berechnungen!FH$6="MMR_Duo",MMR_Duo!$O13,NA()))</f>
        <v>#N/A</v>
      </c>
      <c r="FI103" s="87" t="e">
        <f>IF(Berechnungen!FI$6="MMR",MMR!$O13,IF(Berechnungen!FI$6="MMR_Duo",MMR_Duo!$O13,NA()))</f>
        <v>#N/A</v>
      </c>
      <c r="FJ103" s="87" t="e">
        <f>IF(Berechnungen!FJ$6="MMR",MMR!$O13,IF(Berechnungen!FJ$6="MMR_Duo",MMR_Duo!$O13,NA()))</f>
        <v>#N/A</v>
      </c>
      <c r="FK103" s="87" t="e">
        <f>IF(Berechnungen!FK$6="MMR",MMR!$O13,IF(Berechnungen!FK$6="MMR_Duo",MMR_Duo!$O13,NA()))</f>
        <v>#N/A</v>
      </c>
      <c r="FL103" s="87" t="e">
        <f>IF(Berechnungen!FL$6="MMR",MMR!$O13,IF(Berechnungen!FL$6="MMR_Duo",MMR_Duo!$O13,NA()))</f>
        <v>#N/A</v>
      </c>
      <c r="FM103" s="87" t="e">
        <f>IF(Berechnungen!FM$6="MMR",MMR!$O13,IF(Berechnungen!FM$6="MMR_Duo",MMR_Duo!$O13,NA()))</f>
        <v>#N/A</v>
      </c>
      <c r="FN103" s="87" t="e">
        <f>IF(Berechnungen!FN$6="MMR",MMR!$O13,IF(Berechnungen!FN$6="MMR_Duo",MMR_Duo!$O13,NA()))</f>
        <v>#N/A</v>
      </c>
      <c r="FO103" s="87" t="e">
        <f>IF(Berechnungen!FO$6="MMR",MMR!$O13,IF(Berechnungen!FO$6="MMR_Duo",MMR_Duo!$O13,NA()))</f>
        <v>#N/A</v>
      </c>
      <c r="FP103" s="87" t="e">
        <f>IF(Berechnungen!FP$6="MMR",MMR!$O13,IF(Berechnungen!FP$6="MMR_Duo",MMR_Duo!$O13,NA()))</f>
        <v>#N/A</v>
      </c>
      <c r="FQ103" s="87" t="e">
        <f>IF(Berechnungen!FQ$6="MMR",MMR!$O13,IF(Berechnungen!FQ$6="MMR_Duo",MMR_Duo!$O13,NA()))</f>
        <v>#N/A</v>
      </c>
      <c r="FR103" s="87" t="e">
        <f>IF(Berechnungen!FR$6="MMR",MMR!$O13,IF(Berechnungen!FR$6="MMR_Duo",MMR_Duo!$O13,NA()))</f>
        <v>#N/A</v>
      </c>
      <c r="FS103" s="87" t="e">
        <f>IF(Berechnungen!FS$6="MMR",MMR!$O13,IF(Berechnungen!FS$6="MMR_Duo",MMR_Duo!$O13,NA()))</f>
        <v>#N/A</v>
      </c>
      <c r="FT103" s="87" t="e">
        <f>IF(Berechnungen!FT$6="MMR",MMR!$O13,IF(Berechnungen!FT$6="MMR_Duo",MMR_Duo!$O13,NA()))</f>
        <v>#N/A</v>
      </c>
      <c r="FU103" s="87" t="e">
        <f>IF(Berechnungen!FU$6="MMR",MMR!$O13,IF(Berechnungen!FU$6="MMR_Duo",MMR_Duo!$O13,NA()))</f>
        <v>#N/A</v>
      </c>
      <c r="FV103" s="87" t="e">
        <f>IF(Berechnungen!FV$6="MMR",MMR!$O13,IF(Berechnungen!FV$6="MMR_Duo",MMR_Duo!$O13,NA()))</f>
        <v>#N/A</v>
      </c>
      <c r="FW103" s="87" t="e">
        <f>IF(Berechnungen!FW$6="MMR",MMR!$O13,IF(Berechnungen!FW$6="MMR_Duo",MMR_Duo!$O13,NA()))</f>
        <v>#N/A</v>
      </c>
      <c r="FX103" s="87" t="e">
        <f>IF(Berechnungen!FX$6="MMR",MMR!$O13,IF(Berechnungen!FX$6="MMR_Duo",MMR_Duo!$O13,NA()))</f>
        <v>#N/A</v>
      </c>
      <c r="FY103" s="87" t="e">
        <f>IF(Berechnungen!FY$6="MMR",MMR!$O13,IF(Berechnungen!FY$6="MMR_Duo",MMR_Duo!$O13,NA()))</f>
        <v>#N/A</v>
      </c>
      <c r="FZ103" s="87" t="e">
        <f>IF(Berechnungen!FZ$6="MMR",MMR!$O13,IF(Berechnungen!FZ$6="MMR_Duo",MMR_Duo!$O13,NA()))</f>
        <v>#N/A</v>
      </c>
      <c r="GA103" s="87" t="e">
        <f>IF(Berechnungen!GA$6="MMR",MMR!$O13,IF(Berechnungen!GA$6="MMR_Duo",MMR_Duo!$O13,NA()))</f>
        <v>#N/A</v>
      </c>
      <c r="GB103" s="87" t="e">
        <f>IF(Berechnungen!GB$6="MMR",MMR!$O13,IF(Berechnungen!GB$6="MMR_Duo",MMR_Duo!$O13,NA()))</f>
        <v>#N/A</v>
      </c>
      <c r="GC103" s="87" t="e">
        <f>IF(Berechnungen!GC$6="MMR",MMR!$O13,IF(Berechnungen!GC$6="MMR_Duo",MMR_Duo!$O13,NA()))</f>
        <v>#N/A</v>
      </c>
      <c r="GD103" s="87" t="e">
        <f>IF(Berechnungen!GD$6="MMR",MMR!$O13,IF(Berechnungen!GD$6="MMR_Duo",MMR_Duo!$O13,NA()))</f>
        <v>#N/A</v>
      </c>
      <c r="GE103" s="87" t="e">
        <f>IF(Berechnungen!GE$6="MMR",MMR!$O13,IF(Berechnungen!GE$6="MMR_Duo",MMR_Duo!$O13,NA()))</f>
        <v>#N/A</v>
      </c>
      <c r="GF103" s="87" t="e">
        <f>IF(Berechnungen!GF$6="MMR",MMR!$O13,IF(Berechnungen!GF$6="MMR_Duo",MMR_Duo!$O13,NA()))</f>
        <v>#N/A</v>
      </c>
      <c r="GG103" s="87" t="e">
        <f>IF(Berechnungen!GG$6="MMR",MMR!$O13,IF(Berechnungen!GG$6="MMR_Duo",MMR_Duo!$O13,NA()))</f>
        <v>#N/A</v>
      </c>
      <c r="GH103" s="87" t="e">
        <f>IF(Berechnungen!GH$6="MMR",MMR!$O13,IF(Berechnungen!GH$6="MMR_Duo",MMR_Duo!$O13,NA()))</f>
        <v>#N/A</v>
      </c>
      <c r="GI103" s="87" t="e">
        <f>IF(Berechnungen!GI$6="MMR",MMR!$O13,IF(Berechnungen!GI$6="MMR_Duo",MMR_Duo!$O13,NA()))</f>
        <v>#N/A</v>
      </c>
      <c r="GJ103" s="87" t="e">
        <f>IF(Berechnungen!GJ$6="MMR",MMR!$O13,IF(Berechnungen!GJ$6="MMR_Duo",MMR_Duo!$O13,NA()))</f>
        <v>#N/A</v>
      </c>
      <c r="GK103" s="87" t="e">
        <f>IF(Berechnungen!GK$6="MMR",MMR!$O13,IF(Berechnungen!GK$6="MMR_Duo",MMR_Duo!$O13,NA()))</f>
        <v>#N/A</v>
      </c>
      <c r="GL103" s="87" t="e">
        <f>IF(Berechnungen!GL$6="MMR",MMR!$O13,IF(Berechnungen!GL$6="MMR_Duo",MMR_Duo!$O13,NA()))</f>
        <v>#N/A</v>
      </c>
      <c r="GM103" s="87" t="e">
        <f>IF(Berechnungen!GM$6="MMR",MMR!$O13,IF(Berechnungen!GM$6="MMR_Duo",MMR_Duo!$O13,NA()))</f>
        <v>#N/A</v>
      </c>
      <c r="GN103" s="87" t="e">
        <f>IF(Berechnungen!GN$6="MMR",MMR!$O13,IF(Berechnungen!GN$6="MMR_Duo",MMR_Duo!$O13,NA()))</f>
        <v>#N/A</v>
      </c>
      <c r="GO103" s="87" t="e">
        <f>IF(Berechnungen!GO$6="MMR",MMR!$O13,IF(Berechnungen!GO$6="MMR_Duo",MMR_Duo!$O13,NA()))</f>
        <v>#N/A</v>
      </c>
      <c r="GP103" s="87" t="e">
        <f>IF(Berechnungen!GP$6="MMR",MMR!$O13,IF(Berechnungen!GP$6="MMR_Duo",MMR_Duo!$O13,NA()))</f>
        <v>#N/A</v>
      </c>
      <c r="GQ103" s="87" t="e">
        <f>IF(Berechnungen!GQ$6="MMR",MMR!$O13,IF(Berechnungen!GQ$6="MMR_Duo",MMR_Duo!$O13,NA()))</f>
        <v>#N/A</v>
      </c>
      <c r="GR103" s="87" t="e">
        <f>IF(Berechnungen!GR$6="MMR",MMR!$O13,IF(Berechnungen!GR$6="MMR_Duo",MMR_Duo!$O13,NA()))</f>
        <v>#N/A</v>
      </c>
      <c r="GS103" s="87" t="e">
        <f>IF(Berechnungen!GS$6="MMR",MMR!$O13,IF(Berechnungen!GS$6="MMR_Duo",MMR_Duo!$O13,NA()))</f>
        <v>#N/A</v>
      </c>
      <c r="GT103" s="87" t="e">
        <f>IF(Berechnungen!GT$6="MMR",MMR!$O13,IF(Berechnungen!GT$6="MMR_Duo",MMR_Duo!$O13,NA()))</f>
        <v>#N/A</v>
      </c>
      <c r="GU103" s="87" t="e">
        <f>IF(Berechnungen!GU$6="MMR",MMR!$O13,IF(Berechnungen!GU$6="MMR_Duo",MMR_Duo!$O13,NA()))</f>
        <v>#N/A</v>
      </c>
      <c r="GV103" s="87" t="e">
        <f>IF(Berechnungen!GV$6="MMR",MMR!$O13,IF(Berechnungen!GV$6="MMR_Duo",MMR_Duo!$O13,NA()))</f>
        <v>#N/A</v>
      </c>
      <c r="GW103" s="87" t="e">
        <f>IF(Berechnungen!GW$6="MMR",MMR!$O13,IF(Berechnungen!GW$6="MMR_Duo",MMR_Duo!$O13,NA()))</f>
        <v>#N/A</v>
      </c>
      <c r="GX103" s="87" t="e">
        <f>IF(Berechnungen!GX$6="MMR",MMR!$O13,IF(Berechnungen!GX$6="MMR_Duo",MMR_Duo!$O13,NA()))</f>
        <v>#N/A</v>
      </c>
      <c r="GY103" s="87" t="e">
        <f>IF(Berechnungen!GY$6="MMR",MMR!$O13,IF(Berechnungen!GY$6="MMR_Duo",MMR_Duo!$O13,NA()))</f>
        <v>#N/A</v>
      </c>
      <c r="GZ103" s="87" t="e">
        <f>IF(Berechnungen!GZ$6="MMR",MMR!$O13,IF(Berechnungen!GZ$6="MMR_Duo",MMR_Duo!$O13,NA()))</f>
        <v>#N/A</v>
      </c>
      <c r="HA103" s="87" t="e">
        <f>IF(Berechnungen!HA$6="MMR",MMR!$O13,IF(Berechnungen!HA$6="MMR_Duo",MMR_Duo!$O13,NA()))</f>
        <v>#N/A</v>
      </c>
      <c r="HB103" s="87" t="e">
        <f>IF(Berechnungen!HB$6="MMR",MMR!$O13,IF(Berechnungen!HB$6="MMR_Duo",MMR_Duo!$O13,NA()))</f>
        <v>#N/A</v>
      </c>
      <c r="HC103" s="87" t="e">
        <f>IF(Berechnungen!HC$6="MMR",MMR!$O13,IF(Berechnungen!HC$6="MMR_Duo",MMR_Duo!$O13,NA()))</f>
        <v>#N/A</v>
      </c>
      <c r="HD103" s="87" t="e">
        <f>IF(Berechnungen!HD$6="MMR",MMR!$O13,IF(Berechnungen!HD$6="MMR_Duo",MMR_Duo!$O13,NA()))</f>
        <v>#N/A</v>
      </c>
      <c r="HE103" s="87" t="e">
        <f>IF(Berechnungen!HE$6="MMR",MMR!$O13,IF(Berechnungen!HE$6="MMR_Duo",MMR_Duo!$O13,NA()))</f>
        <v>#N/A</v>
      </c>
      <c r="HF103" s="87" t="e">
        <f>IF(Berechnungen!HF$6="MMR",MMR!$O13,IF(Berechnungen!HF$6="MMR_Duo",MMR_Duo!$O13,NA()))</f>
        <v>#N/A</v>
      </c>
      <c r="HG103" s="87" t="e">
        <f>IF(Berechnungen!HG$6="MMR",MMR!$O13,IF(Berechnungen!HG$6="MMR_Duo",MMR_Duo!$O13,NA()))</f>
        <v>#N/A</v>
      </c>
      <c r="HH103" s="87" t="e">
        <f>IF(Berechnungen!HH$6="MMR",MMR!$O13,IF(Berechnungen!HH$6="MMR_Duo",MMR_Duo!$O13,NA()))</f>
        <v>#N/A</v>
      </c>
      <c r="HI103" s="87" t="e">
        <f>IF(Berechnungen!HI$6="MMR",MMR!$O13,IF(Berechnungen!HI$6="MMR_Duo",MMR_Duo!$O13,NA()))</f>
        <v>#N/A</v>
      </c>
      <c r="HJ103" s="87" t="e">
        <f>IF(Berechnungen!HJ$6="MMR",MMR!$O13,IF(Berechnungen!HJ$6="MMR_Duo",MMR_Duo!$O13,NA()))</f>
        <v>#N/A</v>
      </c>
      <c r="HK103" s="87" t="e">
        <f>IF(Berechnungen!HK$6="MMR",MMR!$O13,IF(Berechnungen!HK$6="MMR_Duo",MMR_Duo!$O13,NA()))</f>
        <v>#N/A</v>
      </c>
      <c r="HL103" s="87" t="e">
        <f>IF(Berechnungen!HL$6="MMR",MMR!$O13,IF(Berechnungen!HL$6="MMR_Duo",MMR_Duo!$O13,NA()))</f>
        <v>#N/A</v>
      </c>
      <c r="HM103" s="87" t="e">
        <f>IF(Berechnungen!HM$6="MMR",MMR!$O13,IF(Berechnungen!HM$6="MMR_Duo",MMR_Duo!$O13,NA()))</f>
        <v>#N/A</v>
      </c>
      <c r="HN103" s="87" t="e">
        <f>IF(Berechnungen!HN$6="MMR",MMR!$O13,IF(Berechnungen!HN$6="MMR_Duo",MMR_Duo!$O13,NA()))</f>
        <v>#N/A</v>
      </c>
      <c r="HO103" s="87" t="e">
        <f>IF(Berechnungen!HO$6="MMR",MMR!$O13,IF(Berechnungen!HO$6="MMR_Duo",MMR_Duo!$O13,NA()))</f>
        <v>#N/A</v>
      </c>
      <c r="HP103" s="87" t="e">
        <f>IF(Berechnungen!HP$6="MMR",MMR!$O13,IF(Berechnungen!HP$6="MMR_Duo",MMR_Duo!$O13,NA()))</f>
        <v>#N/A</v>
      </c>
      <c r="HQ103" s="87" t="e">
        <f>IF(Berechnungen!HQ$6="MMR",MMR!$O13,IF(Berechnungen!HQ$6="MMR_Duo",MMR_Duo!$O13,NA()))</f>
        <v>#N/A</v>
      </c>
      <c r="HR103" s="87" t="e">
        <f>IF(Berechnungen!HR$6="MMR",MMR!$O13,IF(Berechnungen!HR$6="MMR_Duo",MMR_Duo!$O13,NA()))</f>
        <v>#N/A</v>
      </c>
      <c r="HS103" s="87" t="e">
        <f>IF(Berechnungen!HS$6="MMR",MMR!$O13,IF(Berechnungen!HS$6="MMR_Duo",MMR_Duo!$O13,NA()))</f>
        <v>#N/A</v>
      </c>
      <c r="HT103" s="87" t="e">
        <f>IF(Berechnungen!HT$6="MMR",MMR!$O13,IF(Berechnungen!HT$6="MMR_Duo",MMR_Duo!$O13,NA()))</f>
        <v>#N/A</v>
      </c>
      <c r="HU103" s="87" t="e">
        <f>IF(Berechnungen!HU$6="MMR",MMR!$O13,IF(Berechnungen!HU$6="MMR_Duo",MMR_Duo!$O13,NA()))</f>
        <v>#N/A</v>
      </c>
      <c r="HV103" s="87" t="e">
        <f>IF(Berechnungen!HV$6="MMR",MMR!$O13,IF(Berechnungen!HV$6="MMR_Duo",MMR_Duo!$O13,NA()))</f>
        <v>#N/A</v>
      </c>
      <c r="HW103" s="87" t="e">
        <f>IF(Berechnungen!HW$6="MMR",MMR!$O13,IF(Berechnungen!HW$6="MMR_Duo",MMR_Duo!$O13,NA()))</f>
        <v>#N/A</v>
      </c>
      <c r="HX103" s="87" t="e">
        <f>IF(Berechnungen!HX$6="MMR",MMR!$O13,IF(Berechnungen!HX$6="MMR_Duo",MMR_Duo!$O13,NA()))</f>
        <v>#N/A</v>
      </c>
      <c r="HY103" s="87" t="e">
        <f>IF(Berechnungen!HY$6="MMR",MMR!$O13,IF(Berechnungen!HY$6="MMR_Duo",MMR_Duo!$O13,NA()))</f>
        <v>#N/A</v>
      </c>
      <c r="HZ103" s="87" t="e">
        <f>IF(Berechnungen!HZ$6="MMR",MMR!$O13,IF(Berechnungen!HZ$6="MMR_Duo",MMR_Duo!$O13,NA()))</f>
        <v>#N/A</v>
      </c>
      <c r="IA103" s="87" t="e">
        <f>IF(Berechnungen!IA$6="MMR",MMR!$O13,IF(Berechnungen!IA$6="MMR_Duo",MMR_Duo!$O13,NA()))</f>
        <v>#N/A</v>
      </c>
      <c r="IB103" s="87" t="e">
        <f>IF(Berechnungen!IB$6="MMR",MMR!$O13,IF(Berechnungen!IB$6="MMR_Duo",MMR_Duo!$O13,NA()))</f>
        <v>#N/A</v>
      </c>
      <c r="IC103" s="87" t="e">
        <f>IF(Berechnungen!IC$6="MMR",MMR!$O13,IF(Berechnungen!IC$6="MMR_Duo",MMR_Duo!$O13,NA()))</f>
        <v>#N/A</v>
      </c>
      <c r="ID103" s="87" t="e">
        <f>IF(Berechnungen!ID$6="MMR",MMR!$O13,IF(Berechnungen!ID$6="MMR_Duo",MMR_Duo!$O13,NA()))</f>
        <v>#N/A</v>
      </c>
      <c r="IE103" s="87" t="e">
        <f>IF(Berechnungen!IE$6="MMR",MMR!$O13,IF(Berechnungen!IE$6="MMR_Duo",MMR_Duo!$O13,NA()))</f>
        <v>#N/A</v>
      </c>
      <c r="IF103" s="87" t="e">
        <f>IF(Berechnungen!IF$6="MMR",MMR!$O13,IF(Berechnungen!IF$6="MMR_Duo",MMR_Duo!$O13,NA()))</f>
        <v>#N/A</v>
      </c>
      <c r="IG103" s="87" t="e">
        <f>IF(Berechnungen!IG$6="MMR",MMR!$O13,IF(Berechnungen!IG$6="MMR_Duo",MMR_Duo!$O13,NA()))</f>
        <v>#N/A</v>
      </c>
      <c r="IH103" s="87" t="e">
        <f>IF(Berechnungen!IH$6="MMR",MMR!$O13,IF(Berechnungen!IH$6="MMR_Duo",MMR_Duo!$O13,NA()))</f>
        <v>#N/A</v>
      </c>
      <c r="II103" s="87" t="e">
        <f>IF(Berechnungen!II$6="MMR",MMR!$O13,IF(Berechnungen!II$6="MMR_Duo",MMR_Duo!$O13,NA()))</f>
        <v>#N/A</v>
      </c>
      <c r="IJ103" s="87" t="e">
        <f>IF(Berechnungen!IJ$6="MMR",MMR!$O13,IF(Berechnungen!IJ$6="MMR_Duo",MMR_Duo!$O13,NA()))</f>
        <v>#N/A</v>
      </c>
      <c r="IK103" s="87" t="e">
        <f>IF(Berechnungen!IK$6="MMR",MMR!$O13,IF(Berechnungen!IK$6="MMR_Duo",MMR_Duo!$O13,NA()))</f>
        <v>#N/A</v>
      </c>
      <c r="IL103" s="87" t="e">
        <f>IF(Berechnungen!IL$6="MMR",MMR!$O13,IF(Berechnungen!IL$6="MMR_Duo",MMR_Duo!$O13,NA()))</f>
        <v>#N/A</v>
      </c>
      <c r="IM103" s="87" t="e">
        <f>IF(Berechnungen!IM$6="MMR",MMR!$O13,IF(Berechnungen!IM$6="MMR_Duo",MMR_Duo!$O13,NA()))</f>
        <v>#N/A</v>
      </c>
      <c r="IN103" s="87" t="e">
        <f>IF(Berechnungen!IN$6="MMR",MMR!$O13,IF(Berechnungen!IN$6="MMR_Duo",MMR_Duo!$O13,NA()))</f>
        <v>#N/A</v>
      </c>
      <c r="IO103" s="87" t="e">
        <f>IF(Berechnungen!IO$6="MMR",MMR!$O13,IF(Berechnungen!IO$6="MMR_Duo",MMR_Duo!$O13,NA()))</f>
        <v>#N/A</v>
      </c>
      <c r="IP103" s="87" t="e">
        <f>IF(Berechnungen!IP$6="MMR",MMR!$O13,IF(Berechnungen!IP$6="MMR_Duo",MMR_Duo!$O13,NA()))</f>
        <v>#N/A</v>
      </c>
      <c r="IQ103" s="87" t="e">
        <f>IF(Berechnungen!IQ$6="MMR",MMR!$O13,IF(Berechnungen!IQ$6="MMR_Duo",MMR_Duo!$O13,NA()))</f>
        <v>#N/A</v>
      </c>
      <c r="IR103" s="87" t="e">
        <f>IF(Berechnungen!IR$6="MMR",MMR!$O13,IF(Berechnungen!IR$6="MMR_Duo",MMR_Duo!$O13,NA()))</f>
        <v>#N/A</v>
      </c>
      <c r="IS103" s="87" t="e">
        <f>IF(Berechnungen!IS$6="MMR",MMR!$O13,IF(Berechnungen!IS$6="MMR_Duo",MMR_Duo!$O13,NA()))</f>
        <v>#N/A</v>
      </c>
      <c r="IT103" s="87" t="e">
        <f>IF(Berechnungen!IT$6="MMR",MMR!$O13,IF(Berechnungen!IT$6="MMR_Duo",MMR_Duo!$O13,NA()))</f>
        <v>#N/A</v>
      </c>
      <c r="IU103" s="87" t="e">
        <f>IF(Berechnungen!IU$6="MMR",MMR!$O13,IF(Berechnungen!IU$6="MMR_Duo",MMR_Duo!$O13,NA()))</f>
        <v>#N/A</v>
      </c>
      <c r="IV103" s="87" t="e">
        <f>IF(Berechnungen!IV$6="MMR",MMR!$O13,IF(Berechnungen!IV$6="MMR_Duo",MMR_Duo!$O13,NA()))</f>
        <v>#N/A</v>
      </c>
      <c r="IW103" s="87" t="e">
        <f>IF(Berechnungen!IW$6="MMR",MMR!$O13,IF(Berechnungen!IW$6="MMR_Duo",MMR_Duo!$O13,NA()))</f>
        <v>#N/A</v>
      </c>
      <c r="IX103" s="87" t="e">
        <f>IF(Berechnungen!IX$6="MMR",MMR!$O13,IF(Berechnungen!IX$6="MMR_Duo",MMR_Duo!$O13,NA()))</f>
        <v>#N/A</v>
      </c>
      <c r="IY103" s="87" t="e">
        <f>IF(Berechnungen!IY$6="MMR",MMR!$O13,IF(Berechnungen!IY$6="MMR_Duo",MMR_Duo!$O13,NA()))</f>
        <v>#N/A</v>
      </c>
      <c r="IZ103" s="87" t="e">
        <f>IF(Berechnungen!IZ$6="MMR",MMR!$O13,IF(Berechnungen!IZ$6="MMR_Duo",MMR_Duo!$O13,NA()))</f>
        <v>#N/A</v>
      </c>
      <c r="JA103" s="87" t="e">
        <f>IF(Berechnungen!JA$6="MMR",MMR!$O13,IF(Berechnungen!JA$6="MMR_Duo",MMR_Duo!$O13,NA()))</f>
        <v>#N/A</v>
      </c>
      <c r="JB103" s="87" t="e">
        <f>IF(Berechnungen!JB$6="MMR",MMR!$O13,IF(Berechnungen!JB$6="MMR_Duo",MMR_Duo!$O13,NA()))</f>
        <v>#N/A</v>
      </c>
      <c r="JC103" s="87" t="e">
        <f>IF(Berechnungen!JC$6="MMR",MMR!$O13,IF(Berechnungen!JC$6="MMR_Duo",MMR_Duo!$O13,NA()))</f>
        <v>#N/A</v>
      </c>
      <c r="JD103" s="87" t="e">
        <f>IF(Berechnungen!JD$6="MMR",MMR!$O13,IF(Berechnungen!JD$6="MMR_Duo",MMR_Duo!$O13,NA()))</f>
        <v>#N/A</v>
      </c>
      <c r="JE103" s="87" t="e">
        <f>IF(Berechnungen!JE$6="MMR",MMR!$O13,IF(Berechnungen!JE$6="MMR_Duo",MMR_Duo!$O13,NA()))</f>
        <v>#N/A</v>
      </c>
      <c r="JF103" s="87" t="e">
        <f>IF(Berechnungen!JF$6="MMR",MMR!$O13,IF(Berechnungen!JF$6="MMR_Duo",MMR_Duo!$O13,NA()))</f>
        <v>#N/A</v>
      </c>
      <c r="JG103" s="87" t="e">
        <f>IF(Berechnungen!JG$6="MMR",MMR!$O13,IF(Berechnungen!JG$6="MMR_Duo",MMR_Duo!$O13,NA()))</f>
        <v>#N/A</v>
      </c>
      <c r="JH103" s="87" t="e">
        <f>IF(Berechnungen!JH$6="MMR",MMR!$O13,IF(Berechnungen!JH$6="MMR_Duo",MMR_Duo!$O13,NA()))</f>
        <v>#N/A</v>
      </c>
      <c r="JI103" s="87" t="e">
        <f>IF(Berechnungen!JI$6="MMR",MMR!$O13,IF(Berechnungen!JI$6="MMR_Duo",MMR_Duo!$O13,NA()))</f>
        <v>#N/A</v>
      </c>
      <c r="JJ103" s="87" t="e">
        <f>IF(Berechnungen!JJ$6="MMR",MMR!$O13,IF(Berechnungen!JJ$6="MMR_Duo",MMR_Duo!$O13,NA()))</f>
        <v>#N/A</v>
      </c>
      <c r="JK103" s="87" t="e">
        <f>IF(Berechnungen!JK$6="MMR",MMR!$O13,IF(Berechnungen!JK$6="MMR_Duo",MMR_Duo!$O13,NA()))</f>
        <v>#N/A</v>
      </c>
      <c r="JL103" s="87" t="e">
        <f>IF(Berechnungen!JL$6="MMR",MMR!$O13,IF(Berechnungen!JL$6="MMR_Duo",MMR_Duo!$O13,NA()))</f>
        <v>#N/A</v>
      </c>
      <c r="JM103" s="87" t="e">
        <f>IF(Berechnungen!JM$6="MMR",MMR!$O13,IF(Berechnungen!JM$6="MMR_Duo",MMR_Duo!$O13,NA()))</f>
        <v>#N/A</v>
      </c>
      <c r="JN103" s="87" t="e">
        <f>IF(Berechnungen!JN$6="MMR",MMR!$O13,IF(Berechnungen!JN$6="MMR_Duo",MMR_Duo!$O13,NA()))</f>
        <v>#N/A</v>
      </c>
      <c r="JO103" s="87" t="e">
        <f>IF(Berechnungen!JO$6="MMR",MMR!$O13,IF(Berechnungen!JO$6="MMR_Duo",MMR_Duo!$O13,NA()))</f>
        <v>#N/A</v>
      </c>
      <c r="JP103" s="87" t="e">
        <f>IF(Berechnungen!JP$6="MMR",MMR!$O13,IF(Berechnungen!JP$6="MMR_Duo",MMR_Duo!$O13,NA()))</f>
        <v>#N/A</v>
      </c>
      <c r="JQ103" s="87" t="e">
        <f>IF(Berechnungen!JQ$6="MMR",MMR!$O13,IF(Berechnungen!JQ$6="MMR_Duo",MMR_Duo!$O13,NA()))</f>
        <v>#N/A</v>
      </c>
      <c r="JR103" s="87" t="e">
        <f>IF(Berechnungen!JR$6="MMR",MMR!$O13,IF(Berechnungen!JR$6="MMR_Duo",MMR_Duo!$O13,NA()))</f>
        <v>#N/A</v>
      </c>
      <c r="JS103" s="87" t="e">
        <f>IF(Berechnungen!JS$6="MMR",MMR!$O13,IF(Berechnungen!JS$6="MMR_Duo",MMR_Duo!$O13,NA()))</f>
        <v>#N/A</v>
      </c>
      <c r="JT103" s="87" t="e">
        <f>IF(Berechnungen!JT$6="MMR",MMR!$O13,IF(Berechnungen!JT$6="MMR_Duo",MMR_Duo!$O13,NA()))</f>
        <v>#N/A</v>
      </c>
      <c r="JU103" s="87" t="e">
        <f>IF(Berechnungen!JU$6="MMR",MMR!$O13,IF(Berechnungen!JU$6="MMR_Duo",MMR_Duo!$O13,NA()))</f>
        <v>#N/A</v>
      </c>
      <c r="JV103" s="87" t="e">
        <f>IF(Berechnungen!JV$6="MMR",MMR!$O13,IF(Berechnungen!JV$6="MMR_Duo",MMR_Duo!$O13,NA()))</f>
        <v>#N/A</v>
      </c>
      <c r="JW103" s="87" t="e">
        <f>IF(Berechnungen!JW$6="MMR",MMR!$O13,IF(Berechnungen!JW$6="MMR_Duo",MMR_Duo!$O13,NA()))</f>
        <v>#N/A</v>
      </c>
      <c r="JX103" s="87" t="e">
        <f>IF(Berechnungen!JX$6="MMR",MMR!$O13,IF(Berechnungen!JX$6="MMR_Duo",MMR_Duo!$O13,NA()))</f>
        <v>#N/A</v>
      </c>
      <c r="JY103" s="87" t="e">
        <f>IF(Berechnungen!JY$6="MMR",MMR!$O13,IF(Berechnungen!JY$6="MMR_Duo",MMR_Duo!$O13,NA()))</f>
        <v>#N/A</v>
      </c>
      <c r="JZ103" s="87" t="e">
        <f>IF(Berechnungen!JZ$6="MMR",MMR!$O13,IF(Berechnungen!JZ$6="MMR_Duo",MMR_Duo!$O13,NA()))</f>
        <v>#N/A</v>
      </c>
      <c r="KA103" s="87" t="e">
        <f>IF(Berechnungen!KA$6="MMR",MMR!$O13,IF(Berechnungen!KA$6="MMR_Duo",MMR_Duo!$O13,NA()))</f>
        <v>#N/A</v>
      </c>
      <c r="KB103" s="87" t="e">
        <f>IF(Berechnungen!KB$6="MMR",MMR!$O13,IF(Berechnungen!KB$6="MMR_Duo",MMR_Duo!$O13,NA()))</f>
        <v>#N/A</v>
      </c>
      <c r="KC103" s="87" t="e">
        <f>IF(Berechnungen!KC$6="MMR",MMR!$O13,IF(Berechnungen!KC$6="MMR_Duo",MMR_Duo!$O13,NA()))</f>
        <v>#N/A</v>
      </c>
      <c r="KD103" s="87" t="e">
        <f>IF(Berechnungen!KD$6="MMR",MMR!$O13,IF(Berechnungen!KD$6="MMR_Duo",MMR_Duo!$O13,NA()))</f>
        <v>#N/A</v>
      </c>
      <c r="KE103" s="87" t="e">
        <f>IF(Berechnungen!KE$6="MMR",MMR!$O13,IF(Berechnungen!KE$6="MMR_Duo",MMR_Duo!$O13,NA()))</f>
        <v>#N/A</v>
      </c>
      <c r="KF103" s="87" t="e">
        <f>IF(Berechnungen!KF$6="MMR",MMR!$O13,IF(Berechnungen!KF$6="MMR_Duo",MMR_Duo!$O13,NA()))</f>
        <v>#N/A</v>
      </c>
      <c r="KG103" s="87" t="e">
        <f>IF(Berechnungen!KG$6="MMR",MMR!$O13,IF(Berechnungen!KG$6="MMR_Duo",MMR_Duo!$O13,NA()))</f>
        <v>#N/A</v>
      </c>
      <c r="KH103" s="87" t="e">
        <f>IF(Berechnungen!KH$6="MMR",MMR!$O13,IF(Berechnungen!KH$6="MMR_Duo",MMR_Duo!$O13,NA()))</f>
        <v>#N/A</v>
      </c>
      <c r="KI103" s="87" t="e">
        <f>IF(Berechnungen!KI$6="MMR",MMR!$O13,IF(Berechnungen!KI$6="MMR_Duo",MMR_Duo!$O13,NA()))</f>
        <v>#N/A</v>
      </c>
      <c r="KJ103" s="87" t="e">
        <f>IF(Berechnungen!KJ$6="MMR",MMR!$O13,IF(Berechnungen!KJ$6="MMR_Duo",MMR_Duo!$O13,NA()))</f>
        <v>#N/A</v>
      </c>
      <c r="KK103" s="87" t="e">
        <f>IF(Berechnungen!KK$6="MMR",MMR!$O13,IF(Berechnungen!KK$6="MMR_Duo",MMR_Duo!$O13,NA()))</f>
        <v>#N/A</v>
      </c>
      <c r="KL103" s="87" t="e">
        <f>IF(Berechnungen!KL$6="MMR",MMR!$O13,IF(Berechnungen!KL$6="MMR_Duo",MMR_Duo!$O13,NA()))</f>
        <v>#N/A</v>
      </c>
      <c r="KM103" s="87" t="e">
        <f>IF(Berechnungen!KM$6="MMR",MMR!$O13,IF(Berechnungen!KM$6="MMR_Duo",MMR_Duo!$O13,NA()))</f>
        <v>#N/A</v>
      </c>
      <c r="KN103" s="87" t="e">
        <f>IF(Berechnungen!KN$6="MMR",MMR!$O13,IF(Berechnungen!KN$6="MMR_Duo",MMR_Duo!$O13,NA()))</f>
        <v>#N/A</v>
      </c>
      <c r="KO103" s="87" t="e">
        <f>IF(Berechnungen!KO$6="MMR",MMR!$O13,IF(Berechnungen!KO$6="MMR_Duo",MMR_Duo!$O13,NA()))</f>
        <v>#N/A</v>
      </c>
      <c r="KP103" s="87" t="e">
        <f>IF(Berechnungen!KP$6="MMR",MMR!$O13,IF(Berechnungen!KP$6="MMR_Duo",MMR_Duo!$O13,NA()))</f>
        <v>#N/A</v>
      </c>
      <c r="KQ103" s="87" t="e">
        <f>IF(Berechnungen!KQ$6="MMR",MMR!$O13,IF(Berechnungen!KQ$6="MMR_Duo",MMR_Duo!$O13,NA()))</f>
        <v>#N/A</v>
      </c>
      <c r="KR103" s="87" t="e">
        <f>IF(Berechnungen!KR$6="MMR",MMR!$O13,IF(Berechnungen!KR$6="MMR_Duo",MMR_Duo!$O13,NA()))</f>
        <v>#N/A</v>
      </c>
      <c r="KS103" s="87" t="e">
        <f>IF(Berechnungen!KS$6="MMR",MMR!$O13,IF(Berechnungen!KS$6="MMR_Duo",MMR_Duo!$O13,NA()))</f>
        <v>#N/A</v>
      </c>
      <c r="KT103" s="87" t="e">
        <f>IF(Berechnungen!KT$6="MMR",MMR!$O13,IF(Berechnungen!KT$6="MMR_Duo",MMR_Duo!$O13,NA()))</f>
        <v>#N/A</v>
      </c>
      <c r="KU103" s="87" t="e">
        <f>IF(Berechnungen!KU$6="MMR",MMR!$O13,IF(Berechnungen!KU$6="MMR_Duo",MMR_Duo!$O13,NA()))</f>
        <v>#N/A</v>
      </c>
      <c r="KV103" s="87" t="e">
        <f>IF(Berechnungen!KV$6="MMR",MMR!$O13,IF(Berechnungen!KV$6="MMR_Duo",MMR_Duo!$O13,NA()))</f>
        <v>#N/A</v>
      </c>
      <c r="KW103" s="87" t="e">
        <f>IF(Berechnungen!KW$6="MMR",MMR!$O13,IF(Berechnungen!KW$6="MMR_Duo",MMR_Duo!$O13,NA()))</f>
        <v>#N/A</v>
      </c>
      <c r="KX103" s="87" t="e">
        <f>IF(Berechnungen!KX$6="MMR",MMR!$O13,IF(Berechnungen!KX$6="MMR_Duo",MMR_Duo!$O13,NA()))</f>
        <v>#N/A</v>
      </c>
      <c r="KY103" s="87" t="e">
        <f>IF(Berechnungen!KY$6="MMR",MMR!$O13,IF(Berechnungen!KY$6="MMR_Duo",MMR_Duo!$O13,NA()))</f>
        <v>#N/A</v>
      </c>
      <c r="KZ103" s="87" t="e">
        <f>IF(Berechnungen!KZ$6="MMR",MMR!$O13,IF(Berechnungen!KZ$6="MMR_Duo",MMR_Duo!$O13,NA()))</f>
        <v>#N/A</v>
      </c>
      <c r="LA103" s="87" t="e">
        <f>IF(Berechnungen!LA$6="MMR",MMR!$O13,IF(Berechnungen!LA$6="MMR_Duo",MMR_Duo!$O13,NA()))</f>
        <v>#N/A</v>
      </c>
      <c r="LB103" s="87" t="e">
        <f>IF(Berechnungen!LB$6="MMR",MMR!$O13,IF(Berechnungen!LB$6="MMR_Duo",MMR_Duo!$O13,NA()))</f>
        <v>#N/A</v>
      </c>
      <c r="LC103" s="87" t="e">
        <f>IF(Berechnungen!LC$6="MMR",MMR!$O13,IF(Berechnungen!LC$6="MMR_Duo",MMR_Duo!$O13,NA()))</f>
        <v>#N/A</v>
      </c>
      <c r="LD103" s="87" t="e">
        <f>IF(Berechnungen!LD$6="MMR",MMR!$O13,IF(Berechnungen!LD$6="MMR_Duo",MMR_Duo!$O13,NA()))</f>
        <v>#N/A</v>
      </c>
      <c r="LE103" s="87" t="e">
        <f>IF(Berechnungen!LE$6="MMR",MMR!$O13,IF(Berechnungen!LE$6="MMR_Duo",MMR_Duo!$O13,NA()))</f>
        <v>#N/A</v>
      </c>
      <c r="LF103" s="87" t="e">
        <f>IF(Berechnungen!LF$6="MMR",MMR!$O13,IF(Berechnungen!LF$6="MMR_Duo",MMR_Duo!$O13,NA()))</f>
        <v>#N/A</v>
      </c>
      <c r="LG103" s="87" t="e">
        <f>IF(Berechnungen!LG$6="MMR",MMR!$O13,IF(Berechnungen!LG$6="MMR_Duo",MMR_Duo!$O13,NA()))</f>
        <v>#N/A</v>
      </c>
      <c r="LH103" s="87" t="e">
        <f>IF(Berechnungen!LH$6="MMR",MMR!$O13,IF(Berechnungen!LH$6="MMR_Duo",MMR_Duo!$O13,NA()))</f>
        <v>#N/A</v>
      </c>
      <c r="LI103" s="87" t="e">
        <f>IF(Berechnungen!LI$6="MMR",MMR!$O13,IF(Berechnungen!LI$6="MMR_Duo",MMR_Duo!$O13,NA()))</f>
        <v>#N/A</v>
      </c>
      <c r="LJ103" s="87" t="e">
        <f>IF(Berechnungen!LJ$6="MMR",MMR!$O13,IF(Berechnungen!LJ$6="MMR_Duo",MMR_Duo!$O13,NA()))</f>
        <v>#N/A</v>
      </c>
      <c r="LK103" s="87" t="e">
        <f>IF(Berechnungen!LK$6="MMR",MMR!$O13,IF(Berechnungen!LK$6="MMR_Duo",MMR_Duo!$O13,NA()))</f>
        <v>#N/A</v>
      </c>
      <c r="LL103" s="87" t="e">
        <f>IF(Berechnungen!LL$6="MMR",MMR!$O13,IF(Berechnungen!LL$6="MMR_Duo",MMR_Duo!$O13,NA()))</f>
        <v>#N/A</v>
      </c>
      <c r="LM103" s="87" t="e">
        <f>IF(Berechnungen!LM$6="MMR",MMR!$O13,IF(Berechnungen!LM$6="MMR_Duo",MMR_Duo!$O13,NA()))</f>
        <v>#N/A</v>
      </c>
      <c r="LN103" s="87" t="e">
        <f>IF(Berechnungen!LN$6="MMR",MMR!$O13,IF(Berechnungen!LN$6="MMR_Duo",MMR_Duo!$O13,NA()))</f>
        <v>#N/A</v>
      </c>
      <c r="LO103" s="87" t="e">
        <f>IF(Berechnungen!LO$6="MMR",MMR!$O13,IF(Berechnungen!LO$6="MMR_Duo",MMR_Duo!$O13,NA()))</f>
        <v>#N/A</v>
      </c>
      <c r="LP103" s="87" t="e">
        <f>IF(Berechnungen!LP$6="MMR",MMR!$O13,IF(Berechnungen!LP$6="MMR_Duo",MMR_Duo!$O13,NA()))</f>
        <v>#N/A</v>
      </c>
      <c r="LQ103" s="87" t="e">
        <f>IF(Berechnungen!LQ$6="MMR",MMR!$O13,IF(Berechnungen!LQ$6="MMR_Duo",MMR_Duo!$O13,NA()))</f>
        <v>#N/A</v>
      </c>
      <c r="LR103" s="87" t="e">
        <f>IF(Berechnungen!LR$6="MMR",MMR!$O13,IF(Berechnungen!LR$6="MMR_Duo",MMR_Duo!$O13,NA()))</f>
        <v>#N/A</v>
      </c>
      <c r="LS103" s="87" t="e">
        <f>IF(Berechnungen!LS$6="MMR",MMR!$O13,IF(Berechnungen!LS$6="MMR_Duo",MMR_Duo!$O13,NA()))</f>
        <v>#N/A</v>
      </c>
      <c r="LT103" s="87" t="e">
        <f>IF(Berechnungen!LT$6="MMR",MMR!$O13,IF(Berechnungen!LT$6="MMR_Duo",MMR_Duo!$O13,NA()))</f>
        <v>#N/A</v>
      </c>
      <c r="LU103" s="87" t="e">
        <f>IF(Berechnungen!LU$6="MMR",MMR!$O13,IF(Berechnungen!LU$6="MMR_Duo",MMR_Duo!$O13,NA()))</f>
        <v>#N/A</v>
      </c>
      <c r="LV103" s="87" t="e">
        <f>IF(Berechnungen!LV$6="MMR",MMR!$O13,IF(Berechnungen!LV$6="MMR_Duo",MMR_Duo!$O13,NA()))</f>
        <v>#N/A</v>
      </c>
      <c r="LW103" s="87" t="e">
        <f>IF(Berechnungen!LW$6="MMR",MMR!$O13,IF(Berechnungen!LW$6="MMR_Duo",MMR_Duo!$O13,NA()))</f>
        <v>#N/A</v>
      </c>
      <c r="LX103" s="87" t="e">
        <f>IF(Berechnungen!LX$6="MMR",MMR!$O13,IF(Berechnungen!LX$6="MMR_Duo",MMR_Duo!$O13,NA()))</f>
        <v>#N/A</v>
      </c>
      <c r="LY103" s="87" t="e">
        <f>IF(Berechnungen!LY$6="MMR",MMR!$O13,IF(Berechnungen!LY$6="MMR_Duo",MMR_Duo!$O13,NA()))</f>
        <v>#N/A</v>
      </c>
      <c r="LZ103" s="87" t="e">
        <f>IF(Berechnungen!LZ$6="MMR",MMR!$O13,IF(Berechnungen!LZ$6="MMR_Duo",MMR_Duo!$O13,NA()))</f>
        <v>#N/A</v>
      </c>
      <c r="MA103" s="87" t="e">
        <f>IF(Berechnungen!MA$6="MMR",MMR!$O13,IF(Berechnungen!MA$6="MMR_Duo",MMR_Duo!$O13,NA()))</f>
        <v>#N/A</v>
      </c>
      <c r="MB103" s="87" t="e">
        <f>IF(Berechnungen!MB$6="MMR",MMR!$O13,IF(Berechnungen!MB$6="MMR_Duo",MMR_Duo!$O13,NA()))</f>
        <v>#N/A</v>
      </c>
      <c r="MC103" s="87" t="e">
        <f>IF(Berechnungen!MC$6="MMR",MMR!$O13,IF(Berechnungen!MC$6="MMR_Duo",MMR_Duo!$O13,NA()))</f>
        <v>#N/A</v>
      </c>
      <c r="MD103" s="87" t="e">
        <f>IF(Berechnungen!MD$6="MMR",MMR!$O13,IF(Berechnungen!MD$6="MMR_Duo",MMR_Duo!$O13,NA()))</f>
        <v>#N/A</v>
      </c>
      <c r="ME103" s="87" t="e">
        <f>IF(Berechnungen!ME$6="MMR",MMR!$O13,IF(Berechnungen!ME$6="MMR_Duo",MMR_Duo!$O13,NA()))</f>
        <v>#N/A</v>
      </c>
      <c r="MF103" s="87" t="e">
        <f>IF(Berechnungen!MF$6="MMR",MMR!$O13,IF(Berechnungen!MF$6="MMR_Duo",MMR_Duo!$O13,NA()))</f>
        <v>#N/A</v>
      </c>
      <c r="MG103" s="87" t="e">
        <f>IF(Berechnungen!MG$6="MMR",MMR!$O13,IF(Berechnungen!MG$6="MMR_Duo",MMR_Duo!$O13,NA()))</f>
        <v>#N/A</v>
      </c>
      <c r="MH103" s="87" t="e">
        <f>IF(Berechnungen!MH$6="MMR",MMR!$O13,IF(Berechnungen!MH$6="MMR_Duo",MMR_Duo!$O13,NA()))</f>
        <v>#N/A</v>
      </c>
      <c r="MI103" s="87" t="e">
        <f>IF(Berechnungen!MI$6="MMR",MMR!$O13,IF(Berechnungen!MI$6="MMR_Duo",MMR_Duo!$O13,NA()))</f>
        <v>#N/A</v>
      </c>
      <c r="MJ103" s="87" t="e">
        <f>IF(Berechnungen!MJ$6="MMR",MMR!$O13,IF(Berechnungen!MJ$6="MMR_Duo",MMR_Duo!$O13,NA()))</f>
        <v>#N/A</v>
      </c>
      <c r="MK103" s="87" t="e">
        <f>IF(Berechnungen!MK$6="MMR",MMR!$O13,IF(Berechnungen!MK$6="MMR_Duo",MMR_Duo!$O13,NA()))</f>
        <v>#N/A</v>
      </c>
      <c r="ML103" s="87" t="e">
        <f>IF(Berechnungen!ML$6="MMR",MMR!$O13,IF(Berechnungen!ML$6="MMR_Duo",MMR_Duo!$O13,NA()))</f>
        <v>#N/A</v>
      </c>
      <c r="MM103" s="87" t="e">
        <f>IF(Berechnungen!MM$6="MMR",MMR!$O13,IF(Berechnungen!MM$6="MMR_Duo",MMR_Duo!$O13,NA()))</f>
        <v>#N/A</v>
      </c>
      <c r="MN103" s="87" t="e">
        <f>IF(Berechnungen!MN$6="MMR",MMR!$O13,IF(Berechnungen!MN$6="MMR_Duo",MMR_Duo!$O13,NA()))</f>
        <v>#N/A</v>
      </c>
      <c r="MO103" s="87" t="e">
        <f>IF(Berechnungen!MO$6="MMR",MMR!$O13,IF(Berechnungen!MO$6="MMR_Duo",MMR_Duo!$O13,NA()))</f>
        <v>#N/A</v>
      </c>
      <c r="MP103" s="87" t="e">
        <f>IF(Berechnungen!MP$6="MMR",MMR!$O13,IF(Berechnungen!MP$6="MMR_Duo",MMR_Duo!$O13,NA()))</f>
        <v>#N/A</v>
      </c>
      <c r="MQ103" s="87" t="e">
        <f>IF(Berechnungen!MQ$6="MMR",MMR!$O13,IF(Berechnungen!MQ$6="MMR_Duo",MMR_Duo!$O13,NA()))</f>
        <v>#N/A</v>
      </c>
      <c r="MR103" s="87" t="e">
        <f>IF(Berechnungen!MR$6="MMR",MMR!$O13,IF(Berechnungen!MR$6="MMR_Duo",MMR_Duo!$O13,NA()))</f>
        <v>#N/A</v>
      </c>
      <c r="MS103" s="87" t="e">
        <f>IF(Berechnungen!MS$6="MMR",MMR!$O13,IF(Berechnungen!MS$6="MMR_Duo",MMR_Duo!$O13,NA()))</f>
        <v>#N/A</v>
      </c>
      <c r="MT103" s="87" t="e">
        <f>IF(Berechnungen!MT$6="MMR",MMR!$O13,IF(Berechnungen!MT$6="MMR_Duo",MMR_Duo!$O13,NA()))</f>
        <v>#N/A</v>
      </c>
      <c r="MU103" s="87" t="e">
        <f>IF(Berechnungen!MU$6="MMR",MMR!$O13,IF(Berechnungen!MU$6="MMR_Duo",MMR_Duo!$O13,NA()))</f>
        <v>#N/A</v>
      </c>
      <c r="MV103" s="87" t="e">
        <f>IF(Berechnungen!MV$6="MMR",MMR!$O13,IF(Berechnungen!MV$6="MMR_Duo",MMR_Duo!$O13,NA()))</f>
        <v>#N/A</v>
      </c>
      <c r="MW103" s="87" t="e">
        <f>IF(Berechnungen!MW$6="MMR",MMR!$O13,IF(Berechnungen!MW$6="MMR_Duo",MMR_Duo!$O13,NA()))</f>
        <v>#N/A</v>
      </c>
      <c r="MX103" s="87" t="e">
        <f>IF(Berechnungen!MX$6="MMR",MMR!$O13,IF(Berechnungen!MX$6="MMR_Duo",MMR_Duo!$O13,NA()))</f>
        <v>#N/A</v>
      </c>
      <c r="MY103" s="87" t="e">
        <f>IF(Berechnungen!MY$6="MMR",MMR!$O13,IF(Berechnungen!MY$6="MMR_Duo",MMR_Duo!$O13,NA()))</f>
        <v>#N/A</v>
      </c>
      <c r="MZ103" s="87" t="e">
        <f>IF(Berechnungen!MZ$6="MMR",MMR!$O13,IF(Berechnungen!MZ$6="MMR_Duo",MMR_Duo!$O13,NA()))</f>
        <v>#N/A</v>
      </c>
      <c r="NA103" s="87" t="e">
        <f>IF(Berechnungen!NA$6="MMR",MMR!$O13,IF(Berechnungen!NA$6="MMR_Duo",MMR_Duo!$O13,NA()))</f>
        <v>#N/A</v>
      </c>
      <c r="NB103" s="87" t="e">
        <f>IF(Berechnungen!NB$6="MMR",MMR!$O13,IF(Berechnungen!NB$6="MMR_Duo",MMR_Duo!$O13,NA()))</f>
        <v>#N/A</v>
      </c>
      <c r="NC103" s="87" t="e">
        <f>IF(Berechnungen!NC$6="MMR",MMR!$O13,IF(Berechnungen!NC$6="MMR_Duo",MMR_Duo!$O13,NA()))</f>
        <v>#N/A</v>
      </c>
      <c r="ND103" s="87" t="e">
        <f>IF(Berechnungen!ND$6="MMR",MMR!$O13,IF(Berechnungen!ND$6="MMR_Duo",MMR_Duo!$O13,NA()))</f>
        <v>#N/A</v>
      </c>
      <c r="NE103" s="87" t="e">
        <f>IF(Berechnungen!NE$6="MMR",MMR!$O13,IF(Berechnungen!NE$6="MMR_Duo",MMR_Duo!$O13,NA()))</f>
        <v>#N/A</v>
      </c>
      <c r="NF103" s="87" t="e">
        <f>IF(Berechnungen!NF$6="MMR",MMR!$O13,IF(Berechnungen!NF$6="MMR_Duo",MMR_Duo!$O13,NA()))</f>
        <v>#N/A</v>
      </c>
      <c r="NG103" s="87" t="e">
        <f>IF(Berechnungen!NG$6="MMR",MMR!$O13,IF(Berechnungen!NG$6="MMR_Duo",MMR_Duo!$O13,NA()))</f>
        <v>#N/A</v>
      </c>
      <c r="NH103" s="87" t="e">
        <f>IF(Berechnungen!NH$6="MMR",MMR!$O13,IF(Berechnungen!NH$6="MMR_Duo",MMR_Duo!$O13,NA()))</f>
        <v>#N/A</v>
      </c>
      <c r="NI103" s="87" t="e">
        <f>IF(Berechnungen!NI$6="MMR",MMR!$O13,IF(Berechnungen!NI$6="MMR_Duo",MMR_Duo!$O13,NA()))</f>
        <v>#N/A</v>
      </c>
      <c r="NJ103" s="87" t="e">
        <f>IF(Berechnungen!NJ$6="MMR",MMR!$O13,IF(Berechnungen!NJ$6="MMR_Duo",MMR_Duo!$O13,NA()))</f>
        <v>#N/A</v>
      </c>
      <c r="NK103" s="87" t="e">
        <f>IF(Berechnungen!NK$6="MMR",MMR!$O13,IF(Berechnungen!NK$6="MMR_Duo",MMR_Duo!$O13,NA()))</f>
        <v>#N/A</v>
      </c>
      <c r="NL103" s="87" t="e">
        <f>IF(Berechnungen!NL$6="MMR",MMR!$O13,IF(Berechnungen!NL$6="MMR_Duo",MMR_Duo!$O13,NA()))</f>
        <v>#N/A</v>
      </c>
      <c r="NM103" s="87" t="e">
        <f>IF(Berechnungen!NM$6="MMR",MMR!$O13,IF(Berechnungen!NM$6="MMR_Duo",MMR_Duo!$O13,NA()))</f>
        <v>#N/A</v>
      </c>
      <c r="NN103" s="87" t="e">
        <f>IF(Berechnungen!NN$6="MMR",MMR!$O13,IF(Berechnungen!NN$6="MMR_Duo",MMR_Duo!$O13,NA()))</f>
        <v>#N/A</v>
      </c>
      <c r="NO103" s="87" t="e">
        <f>IF(Berechnungen!NO$6="MMR",MMR!$O13,IF(Berechnungen!NO$6="MMR_Duo",MMR_Duo!$O13,NA()))</f>
        <v>#N/A</v>
      </c>
      <c r="NP103" s="87" t="e">
        <f>IF(Berechnungen!NP$6="MMR",MMR!$O13,IF(Berechnungen!NP$6="MMR_Duo",MMR_Duo!$O13,NA()))</f>
        <v>#N/A</v>
      </c>
      <c r="NQ103" s="87" t="e">
        <f>IF(Berechnungen!NQ$6="MMR",MMR!$O13,IF(Berechnungen!NQ$6="MMR_Duo",MMR_Duo!$O13,NA()))</f>
        <v>#N/A</v>
      </c>
      <c r="NR103" s="87" t="e">
        <f>IF(Berechnungen!NR$6="MMR",MMR!$O13,IF(Berechnungen!NR$6="MMR_Duo",MMR_Duo!$O13,NA()))</f>
        <v>#N/A</v>
      </c>
      <c r="NS103" s="87" t="e">
        <f>IF(Berechnungen!NS$6="MMR",MMR!$O13,IF(Berechnungen!NS$6="MMR_Duo",MMR_Duo!$O13,NA()))</f>
        <v>#N/A</v>
      </c>
      <c r="NT103" s="87" t="e">
        <f>IF(Berechnungen!NT$6="MMR",MMR!$O13,IF(Berechnungen!NT$6="MMR_Duo",MMR_Duo!$O13,NA()))</f>
        <v>#N/A</v>
      </c>
      <c r="NU103" s="87" t="e">
        <f>IF(Berechnungen!NU$6="MMR",MMR!$O13,IF(Berechnungen!NU$6="MMR_Duo",MMR_Duo!$O13,NA()))</f>
        <v>#N/A</v>
      </c>
      <c r="NV103" s="87" t="e">
        <f>IF(Berechnungen!NV$6="MMR",MMR!$O13,IF(Berechnungen!NV$6="MMR_Duo",MMR_Duo!$O13,NA()))</f>
        <v>#N/A</v>
      </c>
      <c r="NW103" s="87" t="e">
        <f>IF(Berechnungen!NW$6="MMR",MMR!$O13,IF(Berechnungen!NW$6="MMR_Duo",MMR_Duo!$O13,NA()))</f>
        <v>#N/A</v>
      </c>
      <c r="NX103" s="87" t="e">
        <f>IF(Berechnungen!NX$6="MMR",MMR!$O13,IF(Berechnungen!NX$6="MMR_Duo",MMR_Duo!$O13,NA()))</f>
        <v>#N/A</v>
      </c>
      <c r="NY103" s="87" t="e">
        <f>IF(Berechnungen!NY$6="MMR",MMR!$O13,IF(Berechnungen!NY$6="MMR_Duo",MMR_Duo!$O13,NA()))</f>
        <v>#N/A</v>
      </c>
      <c r="NZ103" s="87" t="e">
        <f>IF(Berechnungen!NZ$6="MMR",MMR!$O13,IF(Berechnungen!NZ$6="MMR_Duo",MMR_Duo!$O13,NA()))</f>
        <v>#N/A</v>
      </c>
      <c r="OA103" s="87" t="e">
        <f>IF(Berechnungen!OA$6="MMR",MMR!$O13,IF(Berechnungen!OA$6="MMR_Duo",MMR_Duo!$O13,NA()))</f>
        <v>#N/A</v>
      </c>
      <c r="OB103" s="87" t="e">
        <f>IF(Berechnungen!OB$6="MMR",MMR!$O13,IF(Berechnungen!OB$6="MMR_Duo",MMR_Duo!$O13,NA()))</f>
        <v>#N/A</v>
      </c>
      <c r="OC103" s="87" t="e">
        <f>IF(Berechnungen!OC$6="MMR",MMR!$O13,IF(Berechnungen!OC$6="MMR_Duo",MMR_Duo!$O13,NA()))</f>
        <v>#N/A</v>
      </c>
      <c r="OD103" s="87" t="e">
        <f>IF(Berechnungen!OD$6="MMR",MMR!$O13,IF(Berechnungen!OD$6="MMR_Duo",MMR_Duo!$O13,NA()))</f>
        <v>#N/A</v>
      </c>
      <c r="OE103" s="87" t="e">
        <f>IF(Berechnungen!OE$6="MMR",MMR!$O13,IF(Berechnungen!OE$6="MMR_Duo",MMR_Duo!$O13,NA()))</f>
        <v>#N/A</v>
      </c>
      <c r="OF103" s="87" t="e">
        <f>IF(Berechnungen!OF$6="MMR",MMR!$O13,IF(Berechnungen!OF$6="MMR_Duo",MMR_Duo!$O13,NA()))</f>
        <v>#N/A</v>
      </c>
      <c r="OG103" s="87" t="e">
        <f>IF(Berechnungen!OG$6="MMR",MMR!$O13,IF(Berechnungen!OG$6="MMR_Duo",MMR_Duo!$O13,NA()))</f>
        <v>#N/A</v>
      </c>
      <c r="OH103" s="87" t="e">
        <f>IF(Berechnungen!OH$6="MMR",MMR!$O13,IF(Berechnungen!OH$6="MMR_Duo",MMR_Duo!$O13,NA()))</f>
        <v>#N/A</v>
      </c>
      <c r="OI103" s="87" t="e">
        <f>IF(Berechnungen!OI$6="MMR",MMR!$O13,IF(Berechnungen!OI$6="MMR_Duo",MMR_Duo!$O13,NA()))</f>
        <v>#N/A</v>
      </c>
      <c r="OJ103" s="87" t="e">
        <f>IF(Berechnungen!OJ$6="MMR",MMR!$O13,IF(Berechnungen!OJ$6="MMR_Duo",MMR_Duo!$O13,NA()))</f>
        <v>#N/A</v>
      </c>
      <c r="OK103" s="87" t="e">
        <f>IF(Berechnungen!OK$6="MMR",MMR!$O13,IF(Berechnungen!OK$6="MMR_Duo",MMR_Duo!$O13,NA()))</f>
        <v>#N/A</v>
      </c>
      <c r="OL103" s="87" t="e">
        <f>IF(Berechnungen!OL$6="MMR",MMR!$O13,IF(Berechnungen!OL$6="MMR_Duo",MMR_Duo!$O13,NA()))</f>
        <v>#N/A</v>
      </c>
      <c r="OM103" s="87" t="e">
        <f>IF(Berechnungen!OM$6="MMR",MMR!$O13,IF(Berechnungen!OM$6="MMR_Duo",MMR_Duo!$O13,NA()))</f>
        <v>#N/A</v>
      </c>
    </row>
    <row r="104" spans="2:403" x14ac:dyDescent="0.3">
      <c r="B104" s="84">
        <v>200</v>
      </c>
      <c r="C104" s="85" t="s">
        <v>308</v>
      </c>
      <c r="D104" s="87" t="e">
        <f>IF(Berechnungen!D$6="MMR",MMR!$O14,IF(Berechnungen!D$6="MMR_Duo",MMR_Duo!$O14,NA()))</f>
        <v>#N/A</v>
      </c>
      <c r="E104" s="87" t="e">
        <f>IF(Berechnungen!E$6="MMR",MMR!$O14,IF(Berechnungen!E$6="MMR_Duo",MMR_Duo!$O14,NA()))</f>
        <v>#N/A</v>
      </c>
      <c r="F104" s="87" t="e">
        <f>IF(Berechnungen!F$6="MMR",MMR!$O14,IF(Berechnungen!F$6="MMR_Duo",MMR_Duo!$O14,NA()))</f>
        <v>#N/A</v>
      </c>
      <c r="G104" s="87" t="e">
        <f>IF(Berechnungen!G$6="MMR",MMR!$O14,IF(Berechnungen!G$6="MMR_Duo",MMR_Duo!$O14,NA()))</f>
        <v>#N/A</v>
      </c>
      <c r="H104" s="87" t="e">
        <f>IF(Berechnungen!H$6="MMR",MMR!$O14,IF(Berechnungen!H$6="MMR_Duo",MMR_Duo!$O14,NA()))</f>
        <v>#N/A</v>
      </c>
      <c r="I104" s="87" t="e">
        <f>IF(Berechnungen!I$6="MMR",MMR!$O14,IF(Berechnungen!I$6="MMR_Duo",MMR_Duo!$O14,NA()))</f>
        <v>#N/A</v>
      </c>
      <c r="J104" s="87" t="e">
        <f>IF(Berechnungen!J$6="MMR",MMR!$O14,IF(Berechnungen!J$6="MMR_Duo",MMR_Duo!$O14,NA()))</f>
        <v>#N/A</v>
      </c>
      <c r="K104" s="87" t="e">
        <f>IF(Berechnungen!K$6="MMR",MMR!$O14,IF(Berechnungen!K$6="MMR_Duo",MMR_Duo!$O14,NA()))</f>
        <v>#N/A</v>
      </c>
      <c r="L104" s="87" t="e">
        <f>IF(Berechnungen!L$6="MMR",MMR!$O14,IF(Berechnungen!L$6="MMR_Duo",MMR_Duo!$O14,NA()))</f>
        <v>#N/A</v>
      </c>
      <c r="M104" s="87" t="e">
        <f>IF(Berechnungen!M$6="MMR",MMR!$O14,IF(Berechnungen!M$6="MMR_Duo",MMR_Duo!$O14,NA()))</f>
        <v>#N/A</v>
      </c>
      <c r="N104" s="87" t="e">
        <f>IF(Berechnungen!N$6="MMR",MMR!$O14,IF(Berechnungen!N$6="MMR_Duo",MMR_Duo!$O14,NA()))</f>
        <v>#N/A</v>
      </c>
      <c r="O104" s="87" t="e">
        <f>IF(Berechnungen!O$6="MMR",MMR!$O14,IF(Berechnungen!O$6="MMR_Duo",MMR_Duo!$O14,NA()))</f>
        <v>#N/A</v>
      </c>
      <c r="P104" s="87" t="e">
        <f>IF(Berechnungen!P$6="MMR",MMR!$O14,IF(Berechnungen!P$6="MMR_Duo",MMR_Duo!$O14,NA()))</f>
        <v>#N/A</v>
      </c>
      <c r="Q104" s="87" t="e">
        <f>IF(Berechnungen!Q$6="MMR",MMR!$O14,IF(Berechnungen!Q$6="MMR_Duo",MMR_Duo!$O14,NA()))</f>
        <v>#N/A</v>
      </c>
      <c r="R104" s="87" t="e">
        <f>IF(Berechnungen!R$6="MMR",MMR!$O14,IF(Berechnungen!R$6="MMR_Duo",MMR_Duo!$O14,NA()))</f>
        <v>#N/A</v>
      </c>
      <c r="S104" s="87" t="e">
        <f>IF(Berechnungen!S$6="MMR",MMR!$O14,IF(Berechnungen!S$6="MMR_Duo",MMR_Duo!$O14,NA()))</f>
        <v>#N/A</v>
      </c>
      <c r="T104" s="87" t="e">
        <f>IF(Berechnungen!T$6="MMR",MMR!$O14,IF(Berechnungen!T$6="MMR_Duo",MMR_Duo!$O14,NA()))</f>
        <v>#N/A</v>
      </c>
      <c r="U104" s="87" t="e">
        <f>IF(Berechnungen!U$6="MMR",MMR!$O14,IF(Berechnungen!U$6="MMR_Duo",MMR_Duo!$O14,NA()))</f>
        <v>#N/A</v>
      </c>
      <c r="V104" s="87" t="e">
        <f>IF(Berechnungen!V$6="MMR",MMR!$O14,IF(Berechnungen!V$6="MMR_Duo",MMR_Duo!$O14,NA()))</f>
        <v>#N/A</v>
      </c>
      <c r="W104" s="87" t="e">
        <f>IF(Berechnungen!W$6="MMR",MMR!$O14,IF(Berechnungen!W$6="MMR_Duo",MMR_Duo!$O14,NA()))</f>
        <v>#N/A</v>
      </c>
      <c r="X104" s="87" t="e">
        <f>IF(Berechnungen!X$6="MMR",MMR!$O14,IF(Berechnungen!X$6="MMR_Duo",MMR_Duo!$O14,NA()))</f>
        <v>#N/A</v>
      </c>
      <c r="Y104" s="87" t="e">
        <f>IF(Berechnungen!Y$6="MMR",MMR!$O14,IF(Berechnungen!Y$6="MMR_Duo",MMR_Duo!$O14,NA()))</f>
        <v>#N/A</v>
      </c>
      <c r="Z104" s="87" t="e">
        <f>IF(Berechnungen!Z$6="MMR",MMR!$O14,IF(Berechnungen!Z$6="MMR_Duo",MMR_Duo!$O14,NA()))</f>
        <v>#N/A</v>
      </c>
      <c r="AA104" s="87" t="e">
        <f>IF(Berechnungen!AA$6="MMR",MMR!$O14,IF(Berechnungen!AA$6="MMR_Duo",MMR_Duo!$O14,NA()))</f>
        <v>#N/A</v>
      </c>
      <c r="AB104" s="87" t="e">
        <f>IF(Berechnungen!AB$6="MMR",MMR!$O14,IF(Berechnungen!AB$6="MMR_Duo",MMR_Duo!$O14,NA()))</f>
        <v>#N/A</v>
      </c>
      <c r="AC104" s="87" t="e">
        <f>IF(Berechnungen!AC$6="MMR",MMR!$O14,IF(Berechnungen!AC$6="MMR_Duo",MMR_Duo!$O14,NA()))</f>
        <v>#N/A</v>
      </c>
      <c r="AD104" s="87" t="e">
        <f>IF(Berechnungen!AD$6="MMR",MMR!$O14,IF(Berechnungen!AD$6="MMR_Duo",MMR_Duo!$O14,NA()))</f>
        <v>#N/A</v>
      </c>
      <c r="AE104" s="87" t="e">
        <f>IF(Berechnungen!AE$6="MMR",MMR!$O14,IF(Berechnungen!AE$6="MMR_Duo",MMR_Duo!$O14,NA()))</f>
        <v>#N/A</v>
      </c>
      <c r="AF104" s="87" t="e">
        <f>IF(Berechnungen!AF$6="MMR",MMR!$O14,IF(Berechnungen!AF$6="MMR_Duo",MMR_Duo!$O14,NA()))</f>
        <v>#N/A</v>
      </c>
      <c r="AG104" s="87" t="e">
        <f>IF(Berechnungen!AG$6="MMR",MMR!$O14,IF(Berechnungen!AG$6="MMR_Duo",MMR_Duo!$O14,NA()))</f>
        <v>#N/A</v>
      </c>
      <c r="AH104" s="87" t="e">
        <f>IF(Berechnungen!AH$6="MMR",MMR!$O14,IF(Berechnungen!AH$6="MMR_Duo",MMR_Duo!$O14,NA()))</f>
        <v>#N/A</v>
      </c>
      <c r="AI104" s="87" t="e">
        <f>IF(Berechnungen!AI$6="MMR",MMR!$O14,IF(Berechnungen!AI$6="MMR_Duo",MMR_Duo!$O14,NA()))</f>
        <v>#N/A</v>
      </c>
      <c r="AJ104" s="87" t="e">
        <f>IF(Berechnungen!AJ$6="MMR",MMR!$O14,IF(Berechnungen!AJ$6="MMR_Duo",MMR_Duo!$O14,NA()))</f>
        <v>#N/A</v>
      </c>
      <c r="AK104" s="87" t="e">
        <f>IF(Berechnungen!AK$6="MMR",MMR!$O14,IF(Berechnungen!AK$6="MMR_Duo",MMR_Duo!$O14,NA()))</f>
        <v>#N/A</v>
      </c>
      <c r="AL104" s="87" t="e">
        <f>IF(Berechnungen!AL$6="MMR",MMR!$O14,IF(Berechnungen!AL$6="MMR_Duo",MMR_Duo!$O14,NA()))</f>
        <v>#N/A</v>
      </c>
      <c r="AM104" s="87" t="e">
        <f>IF(Berechnungen!AM$6="MMR",MMR!$O14,IF(Berechnungen!AM$6="MMR_Duo",MMR_Duo!$O14,NA()))</f>
        <v>#N/A</v>
      </c>
      <c r="AN104" s="87" t="e">
        <f>IF(Berechnungen!AN$6="MMR",MMR!$O14,IF(Berechnungen!AN$6="MMR_Duo",MMR_Duo!$O14,NA()))</f>
        <v>#N/A</v>
      </c>
      <c r="AO104" s="87" t="e">
        <f>IF(Berechnungen!AO$6="MMR",MMR!$O14,IF(Berechnungen!AO$6="MMR_Duo",MMR_Duo!$O14,NA()))</f>
        <v>#N/A</v>
      </c>
      <c r="AP104" s="87" t="e">
        <f>IF(Berechnungen!AP$6="MMR",MMR!$O14,IF(Berechnungen!AP$6="MMR_Duo",MMR_Duo!$O14,NA()))</f>
        <v>#N/A</v>
      </c>
      <c r="AQ104" s="87" t="e">
        <f>IF(Berechnungen!AQ$6="MMR",MMR!$O14,IF(Berechnungen!AQ$6="MMR_Duo",MMR_Duo!$O14,NA()))</f>
        <v>#N/A</v>
      </c>
      <c r="AR104" s="87" t="e">
        <f>IF(Berechnungen!AR$6="MMR",MMR!$O14,IF(Berechnungen!AR$6="MMR_Duo",MMR_Duo!$O14,NA()))</f>
        <v>#N/A</v>
      </c>
      <c r="AS104" s="87" t="e">
        <f>IF(Berechnungen!AS$6="MMR",MMR!$O14,IF(Berechnungen!AS$6="MMR_Duo",MMR_Duo!$O14,NA()))</f>
        <v>#N/A</v>
      </c>
      <c r="AT104" s="87" t="e">
        <f>IF(Berechnungen!AT$6="MMR",MMR!$O14,IF(Berechnungen!AT$6="MMR_Duo",MMR_Duo!$O14,NA()))</f>
        <v>#N/A</v>
      </c>
      <c r="AU104" s="87" t="e">
        <f>IF(Berechnungen!AU$6="MMR",MMR!$O14,IF(Berechnungen!AU$6="MMR_Duo",MMR_Duo!$O14,NA()))</f>
        <v>#N/A</v>
      </c>
      <c r="AV104" s="87" t="e">
        <f>IF(Berechnungen!AV$6="MMR",MMR!$O14,IF(Berechnungen!AV$6="MMR_Duo",MMR_Duo!$O14,NA()))</f>
        <v>#N/A</v>
      </c>
      <c r="AW104" s="87" t="e">
        <f>IF(Berechnungen!AW$6="MMR",MMR!$O14,IF(Berechnungen!AW$6="MMR_Duo",MMR_Duo!$O14,NA()))</f>
        <v>#N/A</v>
      </c>
      <c r="AX104" s="87" t="e">
        <f>IF(Berechnungen!AX$6="MMR",MMR!$O14,IF(Berechnungen!AX$6="MMR_Duo",MMR_Duo!$O14,NA()))</f>
        <v>#N/A</v>
      </c>
      <c r="AY104" s="87" t="e">
        <f>IF(Berechnungen!AY$6="MMR",MMR!$O14,IF(Berechnungen!AY$6="MMR_Duo",MMR_Duo!$O14,NA()))</f>
        <v>#N/A</v>
      </c>
      <c r="AZ104" s="87" t="e">
        <f>IF(Berechnungen!AZ$6="MMR",MMR!$O14,IF(Berechnungen!AZ$6="MMR_Duo",MMR_Duo!$O14,NA()))</f>
        <v>#N/A</v>
      </c>
      <c r="BA104" s="87" t="e">
        <f>IF(Berechnungen!BA$6="MMR",MMR!$O14,IF(Berechnungen!BA$6="MMR_Duo",MMR_Duo!$O14,NA()))</f>
        <v>#N/A</v>
      </c>
      <c r="BB104" s="87" t="e">
        <f>IF(Berechnungen!BB$6="MMR",MMR!$O14,IF(Berechnungen!BB$6="MMR_Duo",MMR_Duo!$O14,NA()))</f>
        <v>#N/A</v>
      </c>
      <c r="BC104" s="87" t="e">
        <f>IF(Berechnungen!BC$6="MMR",MMR!$O14,IF(Berechnungen!BC$6="MMR_Duo",MMR_Duo!$O14,NA()))</f>
        <v>#N/A</v>
      </c>
      <c r="BD104" s="87" t="e">
        <f>IF(Berechnungen!BD$6="MMR",MMR!$O14,IF(Berechnungen!BD$6="MMR_Duo",MMR_Duo!$O14,NA()))</f>
        <v>#N/A</v>
      </c>
      <c r="BE104" s="87" t="e">
        <f>IF(Berechnungen!BE$6="MMR",MMR!$O14,IF(Berechnungen!BE$6="MMR_Duo",MMR_Duo!$O14,NA()))</f>
        <v>#N/A</v>
      </c>
      <c r="BF104" s="87" t="e">
        <f>IF(Berechnungen!BF$6="MMR",MMR!$O14,IF(Berechnungen!BF$6="MMR_Duo",MMR_Duo!$O14,NA()))</f>
        <v>#N/A</v>
      </c>
      <c r="BG104" s="87" t="e">
        <f>IF(Berechnungen!BG$6="MMR",MMR!$O14,IF(Berechnungen!BG$6="MMR_Duo",MMR_Duo!$O14,NA()))</f>
        <v>#N/A</v>
      </c>
      <c r="BH104" s="87" t="e">
        <f>IF(Berechnungen!BH$6="MMR",MMR!$O14,IF(Berechnungen!BH$6="MMR_Duo",MMR_Duo!$O14,NA()))</f>
        <v>#N/A</v>
      </c>
      <c r="BI104" s="87" t="e">
        <f>IF(Berechnungen!BI$6="MMR",MMR!$O14,IF(Berechnungen!BI$6="MMR_Duo",MMR_Duo!$O14,NA()))</f>
        <v>#N/A</v>
      </c>
      <c r="BJ104" s="87" t="e">
        <f>IF(Berechnungen!BJ$6="MMR",MMR!$O14,IF(Berechnungen!BJ$6="MMR_Duo",MMR_Duo!$O14,NA()))</f>
        <v>#N/A</v>
      </c>
      <c r="BK104" s="87" t="e">
        <f>IF(Berechnungen!BK$6="MMR",MMR!$O14,IF(Berechnungen!BK$6="MMR_Duo",MMR_Duo!$O14,NA()))</f>
        <v>#N/A</v>
      </c>
      <c r="BL104" s="87" t="e">
        <f>IF(Berechnungen!BL$6="MMR",MMR!$O14,IF(Berechnungen!BL$6="MMR_Duo",MMR_Duo!$O14,NA()))</f>
        <v>#N/A</v>
      </c>
      <c r="BM104" s="87" t="e">
        <f>IF(Berechnungen!BM$6="MMR",MMR!$O14,IF(Berechnungen!BM$6="MMR_Duo",MMR_Duo!$O14,NA()))</f>
        <v>#N/A</v>
      </c>
      <c r="BN104" s="87" t="e">
        <f>IF(Berechnungen!BN$6="MMR",MMR!$O14,IF(Berechnungen!BN$6="MMR_Duo",MMR_Duo!$O14,NA()))</f>
        <v>#N/A</v>
      </c>
      <c r="BO104" s="87" t="e">
        <f>IF(Berechnungen!BO$6="MMR",MMR!$O14,IF(Berechnungen!BO$6="MMR_Duo",MMR_Duo!$O14,NA()))</f>
        <v>#N/A</v>
      </c>
      <c r="BP104" s="87" t="e">
        <f>IF(Berechnungen!BP$6="MMR",MMR!$O14,IF(Berechnungen!BP$6="MMR_Duo",MMR_Duo!$O14,NA()))</f>
        <v>#N/A</v>
      </c>
      <c r="BQ104" s="87" t="e">
        <f>IF(Berechnungen!BQ$6="MMR",MMR!$O14,IF(Berechnungen!BQ$6="MMR_Duo",MMR_Duo!$O14,NA()))</f>
        <v>#N/A</v>
      </c>
      <c r="BR104" s="87" t="e">
        <f>IF(Berechnungen!BR$6="MMR",MMR!$O14,IF(Berechnungen!BR$6="MMR_Duo",MMR_Duo!$O14,NA()))</f>
        <v>#N/A</v>
      </c>
      <c r="BS104" s="87" t="e">
        <f>IF(Berechnungen!BS$6="MMR",MMR!$O14,IF(Berechnungen!BS$6="MMR_Duo",MMR_Duo!$O14,NA()))</f>
        <v>#N/A</v>
      </c>
      <c r="BT104" s="87" t="e">
        <f>IF(Berechnungen!BT$6="MMR",MMR!$O14,IF(Berechnungen!BT$6="MMR_Duo",MMR_Duo!$O14,NA()))</f>
        <v>#N/A</v>
      </c>
      <c r="BU104" s="87" t="e">
        <f>IF(Berechnungen!BU$6="MMR",MMR!$O14,IF(Berechnungen!BU$6="MMR_Duo",MMR_Duo!$O14,NA()))</f>
        <v>#N/A</v>
      </c>
      <c r="BV104" s="87" t="e">
        <f>IF(Berechnungen!BV$6="MMR",MMR!$O14,IF(Berechnungen!BV$6="MMR_Duo",MMR_Duo!$O14,NA()))</f>
        <v>#N/A</v>
      </c>
      <c r="BW104" s="87" t="e">
        <f>IF(Berechnungen!BW$6="MMR",MMR!$O14,IF(Berechnungen!BW$6="MMR_Duo",MMR_Duo!$O14,NA()))</f>
        <v>#N/A</v>
      </c>
      <c r="BX104" s="87" t="e">
        <f>IF(Berechnungen!BX$6="MMR",MMR!$O14,IF(Berechnungen!BX$6="MMR_Duo",MMR_Duo!$O14,NA()))</f>
        <v>#N/A</v>
      </c>
      <c r="BY104" s="87" t="e">
        <f>IF(Berechnungen!BY$6="MMR",MMR!$O14,IF(Berechnungen!BY$6="MMR_Duo",MMR_Duo!$O14,NA()))</f>
        <v>#N/A</v>
      </c>
      <c r="BZ104" s="87" t="e">
        <f>IF(Berechnungen!BZ$6="MMR",MMR!$O14,IF(Berechnungen!BZ$6="MMR_Duo",MMR_Duo!$O14,NA()))</f>
        <v>#N/A</v>
      </c>
      <c r="CA104" s="87" t="e">
        <f>IF(Berechnungen!CA$6="MMR",MMR!$O14,IF(Berechnungen!CA$6="MMR_Duo",MMR_Duo!$O14,NA()))</f>
        <v>#N/A</v>
      </c>
      <c r="CB104" s="87" t="e">
        <f>IF(Berechnungen!CB$6="MMR",MMR!$O14,IF(Berechnungen!CB$6="MMR_Duo",MMR_Duo!$O14,NA()))</f>
        <v>#N/A</v>
      </c>
      <c r="CC104" s="87" t="e">
        <f>IF(Berechnungen!CC$6="MMR",MMR!$O14,IF(Berechnungen!CC$6="MMR_Duo",MMR_Duo!$O14,NA()))</f>
        <v>#N/A</v>
      </c>
      <c r="CD104" s="87" t="e">
        <f>IF(Berechnungen!CD$6="MMR",MMR!$O14,IF(Berechnungen!CD$6="MMR_Duo",MMR_Duo!$O14,NA()))</f>
        <v>#N/A</v>
      </c>
      <c r="CE104" s="87" t="e">
        <f>IF(Berechnungen!CE$6="MMR",MMR!$O14,IF(Berechnungen!CE$6="MMR_Duo",MMR_Duo!$O14,NA()))</f>
        <v>#N/A</v>
      </c>
      <c r="CF104" s="87" t="e">
        <f>IF(Berechnungen!CF$6="MMR",MMR!$O14,IF(Berechnungen!CF$6="MMR_Duo",MMR_Duo!$O14,NA()))</f>
        <v>#N/A</v>
      </c>
      <c r="CG104" s="87" t="e">
        <f>IF(Berechnungen!CG$6="MMR",MMR!$O14,IF(Berechnungen!CG$6="MMR_Duo",MMR_Duo!$O14,NA()))</f>
        <v>#N/A</v>
      </c>
      <c r="CH104" s="87" t="e">
        <f>IF(Berechnungen!CH$6="MMR",MMR!$O14,IF(Berechnungen!CH$6="MMR_Duo",MMR_Duo!$O14,NA()))</f>
        <v>#N/A</v>
      </c>
      <c r="CI104" s="87" t="e">
        <f>IF(Berechnungen!CI$6="MMR",MMR!$O14,IF(Berechnungen!CI$6="MMR_Duo",MMR_Duo!$O14,NA()))</f>
        <v>#N/A</v>
      </c>
      <c r="CJ104" s="87" t="e">
        <f>IF(Berechnungen!CJ$6="MMR",MMR!$O14,IF(Berechnungen!CJ$6="MMR_Duo",MMR_Duo!$O14,NA()))</f>
        <v>#N/A</v>
      </c>
      <c r="CK104" s="87" t="e">
        <f>IF(Berechnungen!CK$6="MMR",MMR!$O14,IF(Berechnungen!CK$6="MMR_Duo",MMR_Duo!$O14,NA()))</f>
        <v>#N/A</v>
      </c>
      <c r="CL104" s="87" t="e">
        <f>IF(Berechnungen!CL$6="MMR",MMR!$O14,IF(Berechnungen!CL$6="MMR_Duo",MMR_Duo!$O14,NA()))</f>
        <v>#N/A</v>
      </c>
      <c r="CM104" s="87" t="e">
        <f>IF(Berechnungen!CM$6="MMR",MMR!$O14,IF(Berechnungen!CM$6="MMR_Duo",MMR_Duo!$O14,NA()))</f>
        <v>#N/A</v>
      </c>
      <c r="CN104" s="87" t="e">
        <f>IF(Berechnungen!CN$6="MMR",MMR!$O14,IF(Berechnungen!CN$6="MMR_Duo",MMR_Duo!$O14,NA()))</f>
        <v>#N/A</v>
      </c>
      <c r="CO104" s="87" t="e">
        <f>IF(Berechnungen!CO$6="MMR",MMR!$O14,IF(Berechnungen!CO$6="MMR_Duo",MMR_Duo!$O14,NA()))</f>
        <v>#N/A</v>
      </c>
      <c r="CP104" s="87" t="e">
        <f>IF(Berechnungen!CP$6="MMR",MMR!$O14,IF(Berechnungen!CP$6="MMR_Duo",MMR_Duo!$O14,NA()))</f>
        <v>#N/A</v>
      </c>
      <c r="CQ104" s="87" t="e">
        <f>IF(Berechnungen!CQ$6="MMR",MMR!$O14,IF(Berechnungen!CQ$6="MMR_Duo",MMR_Duo!$O14,NA()))</f>
        <v>#N/A</v>
      </c>
      <c r="CR104" s="87" t="e">
        <f>IF(Berechnungen!CR$6="MMR",MMR!$O14,IF(Berechnungen!CR$6="MMR_Duo",MMR_Duo!$O14,NA()))</f>
        <v>#N/A</v>
      </c>
      <c r="CS104" s="87" t="e">
        <f>IF(Berechnungen!CS$6="MMR",MMR!$O14,IF(Berechnungen!CS$6="MMR_Duo",MMR_Duo!$O14,NA()))</f>
        <v>#N/A</v>
      </c>
      <c r="CT104" s="87" t="e">
        <f>IF(Berechnungen!CT$6="MMR",MMR!$O14,IF(Berechnungen!CT$6="MMR_Duo",MMR_Duo!$O14,NA()))</f>
        <v>#N/A</v>
      </c>
      <c r="CU104" s="87" t="e">
        <f>IF(Berechnungen!CU$6="MMR",MMR!$O14,IF(Berechnungen!CU$6="MMR_Duo",MMR_Duo!$O14,NA()))</f>
        <v>#N/A</v>
      </c>
      <c r="CV104" s="87" t="e">
        <f>IF(Berechnungen!CV$6="MMR",MMR!$O14,IF(Berechnungen!CV$6="MMR_Duo",MMR_Duo!$O14,NA()))</f>
        <v>#N/A</v>
      </c>
      <c r="CW104" s="87" t="e">
        <f>IF(Berechnungen!CW$6="MMR",MMR!$O14,IF(Berechnungen!CW$6="MMR_Duo",MMR_Duo!$O14,NA()))</f>
        <v>#N/A</v>
      </c>
      <c r="CX104" s="87" t="e">
        <f>IF(Berechnungen!CX$6="MMR",MMR!$O14,IF(Berechnungen!CX$6="MMR_Duo",MMR_Duo!$O14,NA()))</f>
        <v>#N/A</v>
      </c>
      <c r="CY104" s="87" t="e">
        <f>IF(Berechnungen!CY$6="MMR",MMR!$O14,IF(Berechnungen!CY$6="MMR_Duo",MMR_Duo!$O14,NA()))</f>
        <v>#N/A</v>
      </c>
      <c r="CZ104" s="87" t="e">
        <f>IF(Berechnungen!CZ$6="MMR",MMR!$O14,IF(Berechnungen!CZ$6="MMR_Duo",MMR_Duo!$O14,NA()))</f>
        <v>#N/A</v>
      </c>
      <c r="DA104" s="87" t="e">
        <f>IF(Berechnungen!DA$6="MMR",MMR!$O14,IF(Berechnungen!DA$6="MMR_Duo",MMR_Duo!$O14,NA()))</f>
        <v>#N/A</v>
      </c>
      <c r="DB104" s="87" t="e">
        <f>IF(Berechnungen!DB$6="MMR",MMR!$O14,IF(Berechnungen!DB$6="MMR_Duo",MMR_Duo!$O14,NA()))</f>
        <v>#N/A</v>
      </c>
      <c r="DC104" s="87" t="e">
        <f>IF(Berechnungen!DC$6="MMR",MMR!$O14,IF(Berechnungen!DC$6="MMR_Duo",MMR_Duo!$O14,NA()))</f>
        <v>#N/A</v>
      </c>
      <c r="DD104" s="87" t="e">
        <f>IF(Berechnungen!DD$6="MMR",MMR!$O14,IF(Berechnungen!DD$6="MMR_Duo",MMR_Duo!$O14,NA()))</f>
        <v>#N/A</v>
      </c>
      <c r="DE104" s="87" t="e">
        <f>IF(Berechnungen!DE$6="MMR",MMR!$O14,IF(Berechnungen!DE$6="MMR_Duo",MMR_Duo!$O14,NA()))</f>
        <v>#N/A</v>
      </c>
      <c r="DF104" s="87" t="e">
        <f>IF(Berechnungen!DF$6="MMR",MMR!$O14,IF(Berechnungen!DF$6="MMR_Duo",MMR_Duo!$O14,NA()))</f>
        <v>#N/A</v>
      </c>
      <c r="DG104" s="87" t="e">
        <f>IF(Berechnungen!DG$6="MMR",MMR!$O14,IF(Berechnungen!DG$6="MMR_Duo",MMR_Duo!$O14,NA()))</f>
        <v>#N/A</v>
      </c>
      <c r="DH104" s="87" t="e">
        <f>IF(Berechnungen!DH$6="MMR",MMR!$O14,IF(Berechnungen!DH$6="MMR_Duo",MMR_Duo!$O14,NA()))</f>
        <v>#N/A</v>
      </c>
      <c r="DI104" s="87" t="e">
        <f>IF(Berechnungen!DI$6="MMR",MMR!$O14,IF(Berechnungen!DI$6="MMR_Duo",MMR_Duo!$O14,NA()))</f>
        <v>#N/A</v>
      </c>
      <c r="DJ104" s="87" t="e">
        <f>IF(Berechnungen!DJ$6="MMR",MMR!$O14,IF(Berechnungen!DJ$6="MMR_Duo",MMR_Duo!$O14,NA()))</f>
        <v>#N/A</v>
      </c>
      <c r="DK104" s="87" t="e">
        <f>IF(Berechnungen!DK$6="MMR",MMR!$O14,IF(Berechnungen!DK$6="MMR_Duo",MMR_Duo!$O14,NA()))</f>
        <v>#N/A</v>
      </c>
      <c r="DL104" s="87" t="e">
        <f>IF(Berechnungen!DL$6="MMR",MMR!$O14,IF(Berechnungen!DL$6="MMR_Duo",MMR_Duo!$O14,NA()))</f>
        <v>#N/A</v>
      </c>
      <c r="DM104" s="87" t="e">
        <f>IF(Berechnungen!DM$6="MMR",MMR!$O14,IF(Berechnungen!DM$6="MMR_Duo",MMR_Duo!$O14,NA()))</f>
        <v>#N/A</v>
      </c>
      <c r="DN104" s="87" t="e">
        <f>IF(Berechnungen!DN$6="MMR",MMR!$O14,IF(Berechnungen!DN$6="MMR_Duo",MMR_Duo!$O14,NA()))</f>
        <v>#N/A</v>
      </c>
      <c r="DO104" s="87" t="e">
        <f>IF(Berechnungen!DO$6="MMR",MMR!$O14,IF(Berechnungen!DO$6="MMR_Duo",MMR_Duo!$O14,NA()))</f>
        <v>#N/A</v>
      </c>
      <c r="DP104" s="87" t="e">
        <f>IF(Berechnungen!DP$6="MMR",MMR!$O14,IF(Berechnungen!DP$6="MMR_Duo",MMR_Duo!$O14,NA()))</f>
        <v>#N/A</v>
      </c>
      <c r="DQ104" s="87" t="e">
        <f>IF(Berechnungen!DQ$6="MMR",MMR!$O14,IF(Berechnungen!DQ$6="MMR_Duo",MMR_Duo!$O14,NA()))</f>
        <v>#N/A</v>
      </c>
      <c r="DR104" s="87" t="e">
        <f>IF(Berechnungen!DR$6="MMR",MMR!$O14,IF(Berechnungen!DR$6="MMR_Duo",MMR_Duo!$O14,NA()))</f>
        <v>#N/A</v>
      </c>
      <c r="DS104" s="87" t="e">
        <f>IF(Berechnungen!DS$6="MMR",MMR!$O14,IF(Berechnungen!DS$6="MMR_Duo",MMR_Duo!$O14,NA()))</f>
        <v>#N/A</v>
      </c>
      <c r="DT104" s="87" t="e">
        <f>IF(Berechnungen!DT$6="MMR",MMR!$O14,IF(Berechnungen!DT$6="MMR_Duo",MMR_Duo!$O14,NA()))</f>
        <v>#N/A</v>
      </c>
      <c r="DU104" s="87" t="e">
        <f>IF(Berechnungen!DU$6="MMR",MMR!$O14,IF(Berechnungen!DU$6="MMR_Duo",MMR_Duo!$O14,NA()))</f>
        <v>#N/A</v>
      </c>
      <c r="DV104" s="87" t="e">
        <f>IF(Berechnungen!DV$6="MMR",MMR!$O14,IF(Berechnungen!DV$6="MMR_Duo",MMR_Duo!$O14,NA()))</f>
        <v>#N/A</v>
      </c>
      <c r="DW104" s="87" t="e">
        <f>IF(Berechnungen!DW$6="MMR",MMR!$O14,IF(Berechnungen!DW$6="MMR_Duo",MMR_Duo!$O14,NA()))</f>
        <v>#N/A</v>
      </c>
      <c r="DX104" s="87" t="e">
        <f>IF(Berechnungen!DX$6="MMR",MMR!$O14,IF(Berechnungen!DX$6="MMR_Duo",MMR_Duo!$O14,NA()))</f>
        <v>#N/A</v>
      </c>
      <c r="DY104" s="87" t="e">
        <f>IF(Berechnungen!DY$6="MMR",MMR!$O14,IF(Berechnungen!DY$6="MMR_Duo",MMR_Duo!$O14,NA()))</f>
        <v>#N/A</v>
      </c>
      <c r="DZ104" s="87" t="e">
        <f>IF(Berechnungen!DZ$6="MMR",MMR!$O14,IF(Berechnungen!DZ$6="MMR_Duo",MMR_Duo!$O14,NA()))</f>
        <v>#N/A</v>
      </c>
      <c r="EA104" s="87" t="e">
        <f>IF(Berechnungen!EA$6="MMR",MMR!$O14,IF(Berechnungen!EA$6="MMR_Duo",MMR_Duo!$O14,NA()))</f>
        <v>#N/A</v>
      </c>
      <c r="EB104" s="87" t="e">
        <f>IF(Berechnungen!EB$6="MMR",MMR!$O14,IF(Berechnungen!EB$6="MMR_Duo",MMR_Duo!$O14,NA()))</f>
        <v>#N/A</v>
      </c>
      <c r="EC104" s="87" t="e">
        <f>IF(Berechnungen!EC$6="MMR",MMR!$O14,IF(Berechnungen!EC$6="MMR_Duo",MMR_Duo!$O14,NA()))</f>
        <v>#N/A</v>
      </c>
      <c r="ED104" s="87" t="e">
        <f>IF(Berechnungen!ED$6="MMR",MMR!$O14,IF(Berechnungen!ED$6="MMR_Duo",MMR_Duo!$O14,NA()))</f>
        <v>#N/A</v>
      </c>
      <c r="EE104" s="87" t="e">
        <f>IF(Berechnungen!EE$6="MMR",MMR!$O14,IF(Berechnungen!EE$6="MMR_Duo",MMR_Duo!$O14,NA()))</f>
        <v>#N/A</v>
      </c>
      <c r="EF104" s="87" t="e">
        <f>IF(Berechnungen!EF$6="MMR",MMR!$O14,IF(Berechnungen!EF$6="MMR_Duo",MMR_Duo!$O14,NA()))</f>
        <v>#N/A</v>
      </c>
      <c r="EG104" s="87" t="e">
        <f>IF(Berechnungen!EG$6="MMR",MMR!$O14,IF(Berechnungen!EG$6="MMR_Duo",MMR_Duo!$O14,NA()))</f>
        <v>#N/A</v>
      </c>
      <c r="EH104" s="87" t="e">
        <f>IF(Berechnungen!EH$6="MMR",MMR!$O14,IF(Berechnungen!EH$6="MMR_Duo",MMR_Duo!$O14,NA()))</f>
        <v>#N/A</v>
      </c>
      <c r="EI104" s="87" t="e">
        <f>IF(Berechnungen!EI$6="MMR",MMR!$O14,IF(Berechnungen!EI$6="MMR_Duo",MMR_Duo!$O14,NA()))</f>
        <v>#N/A</v>
      </c>
      <c r="EJ104" s="87" t="e">
        <f>IF(Berechnungen!EJ$6="MMR",MMR!$O14,IF(Berechnungen!EJ$6="MMR_Duo",MMR_Duo!$O14,NA()))</f>
        <v>#N/A</v>
      </c>
      <c r="EK104" s="87" t="e">
        <f>IF(Berechnungen!EK$6="MMR",MMR!$O14,IF(Berechnungen!EK$6="MMR_Duo",MMR_Duo!$O14,NA()))</f>
        <v>#N/A</v>
      </c>
      <c r="EL104" s="87" t="e">
        <f>IF(Berechnungen!EL$6="MMR",MMR!$O14,IF(Berechnungen!EL$6="MMR_Duo",MMR_Duo!$O14,NA()))</f>
        <v>#N/A</v>
      </c>
      <c r="EM104" s="87" t="e">
        <f>IF(Berechnungen!EM$6="MMR",MMR!$O14,IF(Berechnungen!EM$6="MMR_Duo",MMR_Duo!$O14,NA()))</f>
        <v>#N/A</v>
      </c>
      <c r="EN104" s="87" t="e">
        <f>IF(Berechnungen!EN$6="MMR",MMR!$O14,IF(Berechnungen!EN$6="MMR_Duo",MMR_Duo!$O14,NA()))</f>
        <v>#N/A</v>
      </c>
      <c r="EO104" s="87" t="e">
        <f>IF(Berechnungen!EO$6="MMR",MMR!$O14,IF(Berechnungen!EO$6="MMR_Duo",MMR_Duo!$O14,NA()))</f>
        <v>#N/A</v>
      </c>
      <c r="EP104" s="87" t="e">
        <f>IF(Berechnungen!EP$6="MMR",MMR!$O14,IF(Berechnungen!EP$6="MMR_Duo",MMR_Duo!$O14,NA()))</f>
        <v>#N/A</v>
      </c>
      <c r="EQ104" s="87" t="e">
        <f>IF(Berechnungen!EQ$6="MMR",MMR!$O14,IF(Berechnungen!EQ$6="MMR_Duo",MMR_Duo!$O14,NA()))</f>
        <v>#N/A</v>
      </c>
      <c r="ER104" s="87" t="e">
        <f>IF(Berechnungen!ER$6="MMR",MMR!$O14,IF(Berechnungen!ER$6="MMR_Duo",MMR_Duo!$O14,NA()))</f>
        <v>#N/A</v>
      </c>
      <c r="ES104" s="87" t="e">
        <f>IF(Berechnungen!ES$6="MMR",MMR!$O14,IF(Berechnungen!ES$6="MMR_Duo",MMR_Duo!$O14,NA()))</f>
        <v>#N/A</v>
      </c>
      <c r="ET104" s="87" t="e">
        <f>IF(Berechnungen!ET$6="MMR",MMR!$O14,IF(Berechnungen!ET$6="MMR_Duo",MMR_Duo!$O14,NA()))</f>
        <v>#N/A</v>
      </c>
      <c r="EU104" s="87" t="e">
        <f>IF(Berechnungen!EU$6="MMR",MMR!$O14,IF(Berechnungen!EU$6="MMR_Duo",MMR_Duo!$O14,NA()))</f>
        <v>#N/A</v>
      </c>
      <c r="EV104" s="87" t="e">
        <f>IF(Berechnungen!EV$6="MMR",MMR!$O14,IF(Berechnungen!EV$6="MMR_Duo",MMR_Duo!$O14,NA()))</f>
        <v>#N/A</v>
      </c>
      <c r="EW104" s="87" t="e">
        <f>IF(Berechnungen!EW$6="MMR",MMR!$O14,IF(Berechnungen!EW$6="MMR_Duo",MMR_Duo!$O14,NA()))</f>
        <v>#N/A</v>
      </c>
      <c r="EX104" s="87" t="e">
        <f>IF(Berechnungen!EX$6="MMR",MMR!$O14,IF(Berechnungen!EX$6="MMR_Duo",MMR_Duo!$O14,NA()))</f>
        <v>#N/A</v>
      </c>
      <c r="EY104" s="87" t="e">
        <f>IF(Berechnungen!EY$6="MMR",MMR!$O14,IF(Berechnungen!EY$6="MMR_Duo",MMR_Duo!$O14,NA()))</f>
        <v>#N/A</v>
      </c>
      <c r="EZ104" s="87" t="e">
        <f>IF(Berechnungen!EZ$6="MMR",MMR!$O14,IF(Berechnungen!EZ$6="MMR_Duo",MMR_Duo!$O14,NA()))</f>
        <v>#N/A</v>
      </c>
      <c r="FA104" s="87" t="e">
        <f>IF(Berechnungen!FA$6="MMR",MMR!$O14,IF(Berechnungen!FA$6="MMR_Duo",MMR_Duo!$O14,NA()))</f>
        <v>#N/A</v>
      </c>
      <c r="FB104" s="87" t="e">
        <f>IF(Berechnungen!FB$6="MMR",MMR!$O14,IF(Berechnungen!FB$6="MMR_Duo",MMR_Duo!$O14,NA()))</f>
        <v>#N/A</v>
      </c>
      <c r="FC104" s="87" t="e">
        <f>IF(Berechnungen!FC$6="MMR",MMR!$O14,IF(Berechnungen!FC$6="MMR_Duo",MMR_Duo!$O14,NA()))</f>
        <v>#N/A</v>
      </c>
      <c r="FD104" s="87" t="e">
        <f>IF(Berechnungen!FD$6="MMR",MMR!$O14,IF(Berechnungen!FD$6="MMR_Duo",MMR_Duo!$O14,NA()))</f>
        <v>#N/A</v>
      </c>
      <c r="FE104" s="87" t="e">
        <f>IF(Berechnungen!FE$6="MMR",MMR!$O14,IF(Berechnungen!FE$6="MMR_Duo",MMR_Duo!$O14,NA()))</f>
        <v>#N/A</v>
      </c>
      <c r="FF104" s="87" t="e">
        <f>IF(Berechnungen!FF$6="MMR",MMR!$O14,IF(Berechnungen!FF$6="MMR_Duo",MMR_Duo!$O14,NA()))</f>
        <v>#N/A</v>
      </c>
      <c r="FG104" s="87" t="e">
        <f>IF(Berechnungen!FG$6="MMR",MMR!$O14,IF(Berechnungen!FG$6="MMR_Duo",MMR_Duo!$O14,NA()))</f>
        <v>#N/A</v>
      </c>
      <c r="FH104" s="87" t="e">
        <f>IF(Berechnungen!FH$6="MMR",MMR!$O14,IF(Berechnungen!FH$6="MMR_Duo",MMR_Duo!$O14,NA()))</f>
        <v>#N/A</v>
      </c>
      <c r="FI104" s="87" t="e">
        <f>IF(Berechnungen!FI$6="MMR",MMR!$O14,IF(Berechnungen!FI$6="MMR_Duo",MMR_Duo!$O14,NA()))</f>
        <v>#N/A</v>
      </c>
      <c r="FJ104" s="87" t="e">
        <f>IF(Berechnungen!FJ$6="MMR",MMR!$O14,IF(Berechnungen!FJ$6="MMR_Duo",MMR_Duo!$O14,NA()))</f>
        <v>#N/A</v>
      </c>
      <c r="FK104" s="87" t="e">
        <f>IF(Berechnungen!FK$6="MMR",MMR!$O14,IF(Berechnungen!FK$6="MMR_Duo",MMR_Duo!$O14,NA()))</f>
        <v>#N/A</v>
      </c>
      <c r="FL104" s="87" t="e">
        <f>IF(Berechnungen!FL$6="MMR",MMR!$O14,IF(Berechnungen!FL$6="MMR_Duo",MMR_Duo!$O14,NA()))</f>
        <v>#N/A</v>
      </c>
      <c r="FM104" s="87" t="e">
        <f>IF(Berechnungen!FM$6="MMR",MMR!$O14,IF(Berechnungen!FM$6="MMR_Duo",MMR_Duo!$O14,NA()))</f>
        <v>#N/A</v>
      </c>
      <c r="FN104" s="87" t="e">
        <f>IF(Berechnungen!FN$6="MMR",MMR!$O14,IF(Berechnungen!FN$6="MMR_Duo",MMR_Duo!$O14,NA()))</f>
        <v>#N/A</v>
      </c>
      <c r="FO104" s="87" t="e">
        <f>IF(Berechnungen!FO$6="MMR",MMR!$O14,IF(Berechnungen!FO$6="MMR_Duo",MMR_Duo!$O14,NA()))</f>
        <v>#N/A</v>
      </c>
      <c r="FP104" s="87" t="e">
        <f>IF(Berechnungen!FP$6="MMR",MMR!$O14,IF(Berechnungen!FP$6="MMR_Duo",MMR_Duo!$O14,NA()))</f>
        <v>#N/A</v>
      </c>
      <c r="FQ104" s="87" t="e">
        <f>IF(Berechnungen!FQ$6="MMR",MMR!$O14,IF(Berechnungen!FQ$6="MMR_Duo",MMR_Duo!$O14,NA()))</f>
        <v>#N/A</v>
      </c>
      <c r="FR104" s="87" t="e">
        <f>IF(Berechnungen!FR$6="MMR",MMR!$O14,IF(Berechnungen!FR$6="MMR_Duo",MMR_Duo!$O14,NA()))</f>
        <v>#N/A</v>
      </c>
      <c r="FS104" s="87" t="e">
        <f>IF(Berechnungen!FS$6="MMR",MMR!$O14,IF(Berechnungen!FS$6="MMR_Duo",MMR_Duo!$O14,NA()))</f>
        <v>#N/A</v>
      </c>
      <c r="FT104" s="87" t="e">
        <f>IF(Berechnungen!FT$6="MMR",MMR!$O14,IF(Berechnungen!FT$6="MMR_Duo",MMR_Duo!$O14,NA()))</f>
        <v>#N/A</v>
      </c>
      <c r="FU104" s="87" t="e">
        <f>IF(Berechnungen!FU$6="MMR",MMR!$O14,IF(Berechnungen!FU$6="MMR_Duo",MMR_Duo!$O14,NA()))</f>
        <v>#N/A</v>
      </c>
      <c r="FV104" s="87" t="e">
        <f>IF(Berechnungen!FV$6="MMR",MMR!$O14,IF(Berechnungen!FV$6="MMR_Duo",MMR_Duo!$O14,NA()))</f>
        <v>#N/A</v>
      </c>
      <c r="FW104" s="87" t="e">
        <f>IF(Berechnungen!FW$6="MMR",MMR!$O14,IF(Berechnungen!FW$6="MMR_Duo",MMR_Duo!$O14,NA()))</f>
        <v>#N/A</v>
      </c>
      <c r="FX104" s="87" t="e">
        <f>IF(Berechnungen!FX$6="MMR",MMR!$O14,IF(Berechnungen!FX$6="MMR_Duo",MMR_Duo!$O14,NA()))</f>
        <v>#N/A</v>
      </c>
      <c r="FY104" s="87" t="e">
        <f>IF(Berechnungen!FY$6="MMR",MMR!$O14,IF(Berechnungen!FY$6="MMR_Duo",MMR_Duo!$O14,NA()))</f>
        <v>#N/A</v>
      </c>
      <c r="FZ104" s="87" t="e">
        <f>IF(Berechnungen!FZ$6="MMR",MMR!$O14,IF(Berechnungen!FZ$6="MMR_Duo",MMR_Duo!$O14,NA()))</f>
        <v>#N/A</v>
      </c>
      <c r="GA104" s="87" t="e">
        <f>IF(Berechnungen!GA$6="MMR",MMR!$O14,IF(Berechnungen!GA$6="MMR_Duo",MMR_Duo!$O14,NA()))</f>
        <v>#N/A</v>
      </c>
      <c r="GB104" s="87" t="e">
        <f>IF(Berechnungen!GB$6="MMR",MMR!$O14,IF(Berechnungen!GB$6="MMR_Duo",MMR_Duo!$O14,NA()))</f>
        <v>#N/A</v>
      </c>
      <c r="GC104" s="87" t="e">
        <f>IF(Berechnungen!GC$6="MMR",MMR!$O14,IF(Berechnungen!GC$6="MMR_Duo",MMR_Duo!$O14,NA()))</f>
        <v>#N/A</v>
      </c>
      <c r="GD104" s="87" t="e">
        <f>IF(Berechnungen!GD$6="MMR",MMR!$O14,IF(Berechnungen!GD$6="MMR_Duo",MMR_Duo!$O14,NA()))</f>
        <v>#N/A</v>
      </c>
      <c r="GE104" s="87" t="e">
        <f>IF(Berechnungen!GE$6="MMR",MMR!$O14,IF(Berechnungen!GE$6="MMR_Duo",MMR_Duo!$O14,NA()))</f>
        <v>#N/A</v>
      </c>
      <c r="GF104" s="87" t="e">
        <f>IF(Berechnungen!GF$6="MMR",MMR!$O14,IF(Berechnungen!GF$6="MMR_Duo",MMR_Duo!$O14,NA()))</f>
        <v>#N/A</v>
      </c>
      <c r="GG104" s="87" t="e">
        <f>IF(Berechnungen!GG$6="MMR",MMR!$O14,IF(Berechnungen!GG$6="MMR_Duo",MMR_Duo!$O14,NA()))</f>
        <v>#N/A</v>
      </c>
      <c r="GH104" s="87" t="e">
        <f>IF(Berechnungen!GH$6="MMR",MMR!$O14,IF(Berechnungen!GH$6="MMR_Duo",MMR_Duo!$O14,NA()))</f>
        <v>#N/A</v>
      </c>
      <c r="GI104" s="87" t="e">
        <f>IF(Berechnungen!GI$6="MMR",MMR!$O14,IF(Berechnungen!GI$6="MMR_Duo",MMR_Duo!$O14,NA()))</f>
        <v>#N/A</v>
      </c>
      <c r="GJ104" s="87" t="e">
        <f>IF(Berechnungen!GJ$6="MMR",MMR!$O14,IF(Berechnungen!GJ$6="MMR_Duo",MMR_Duo!$O14,NA()))</f>
        <v>#N/A</v>
      </c>
      <c r="GK104" s="87" t="e">
        <f>IF(Berechnungen!GK$6="MMR",MMR!$O14,IF(Berechnungen!GK$6="MMR_Duo",MMR_Duo!$O14,NA()))</f>
        <v>#N/A</v>
      </c>
      <c r="GL104" s="87" t="e">
        <f>IF(Berechnungen!GL$6="MMR",MMR!$O14,IF(Berechnungen!GL$6="MMR_Duo",MMR_Duo!$O14,NA()))</f>
        <v>#N/A</v>
      </c>
      <c r="GM104" s="87" t="e">
        <f>IF(Berechnungen!GM$6="MMR",MMR!$O14,IF(Berechnungen!GM$6="MMR_Duo",MMR_Duo!$O14,NA()))</f>
        <v>#N/A</v>
      </c>
      <c r="GN104" s="87" t="e">
        <f>IF(Berechnungen!GN$6="MMR",MMR!$O14,IF(Berechnungen!GN$6="MMR_Duo",MMR_Duo!$O14,NA()))</f>
        <v>#N/A</v>
      </c>
      <c r="GO104" s="87" t="e">
        <f>IF(Berechnungen!GO$6="MMR",MMR!$O14,IF(Berechnungen!GO$6="MMR_Duo",MMR_Duo!$O14,NA()))</f>
        <v>#N/A</v>
      </c>
      <c r="GP104" s="87" t="e">
        <f>IF(Berechnungen!GP$6="MMR",MMR!$O14,IF(Berechnungen!GP$6="MMR_Duo",MMR_Duo!$O14,NA()))</f>
        <v>#N/A</v>
      </c>
      <c r="GQ104" s="87" t="e">
        <f>IF(Berechnungen!GQ$6="MMR",MMR!$O14,IF(Berechnungen!GQ$6="MMR_Duo",MMR_Duo!$O14,NA()))</f>
        <v>#N/A</v>
      </c>
      <c r="GR104" s="87" t="e">
        <f>IF(Berechnungen!GR$6="MMR",MMR!$O14,IF(Berechnungen!GR$6="MMR_Duo",MMR_Duo!$O14,NA()))</f>
        <v>#N/A</v>
      </c>
      <c r="GS104" s="87" t="e">
        <f>IF(Berechnungen!GS$6="MMR",MMR!$O14,IF(Berechnungen!GS$6="MMR_Duo",MMR_Duo!$O14,NA()))</f>
        <v>#N/A</v>
      </c>
      <c r="GT104" s="87" t="e">
        <f>IF(Berechnungen!GT$6="MMR",MMR!$O14,IF(Berechnungen!GT$6="MMR_Duo",MMR_Duo!$O14,NA()))</f>
        <v>#N/A</v>
      </c>
      <c r="GU104" s="87" t="e">
        <f>IF(Berechnungen!GU$6="MMR",MMR!$O14,IF(Berechnungen!GU$6="MMR_Duo",MMR_Duo!$O14,NA()))</f>
        <v>#N/A</v>
      </c>
      <c r="GV104" s="87" t="e">
        <f>IF(Berechnungen!GV$6="MMR",MMR!$O14,IF(Berechnungen!GV$6="MMR_Duo",MMR_Duo!$O14,NA()))</f>
        <v>#N/A</v>
      </c>
      <c r="GW104" s="87" t="e">
        <f>IF(Berechnungen!GW$6="MMR",MMR!$O14,IF(Berechnungen!GW$6="MMR_Duo",MMR_Duo!$O14,NA()))</f>
        <v>#N/A</v>
      </c>
      <c r="GX104" s="87" t="e">
        <f>IF(Berechnungen!GX$6="MMR",MMR!$O14,IF(Berechnungen!GX$6="MMR_Duo",MMR_Duo!$O14,NA()))</f>
        <v>#N/A</v>
      </c>
      <c r="GY104" s="87" t="e">
        <f>IF(Berechnungen!GY$6="MMR",MMR!$O14,IF(Berechnungen!GY$6="MMR_Duo",MMR_Duo!$O14,NA()))</f>
        <v>#N/A</v>
      </c>
      <c r="GZ104" s="87" t="e">
        <f>IF(Berechnungen!GZ$6="MMR",MMR!$O14,IF(Berechnungen!GZ$6="MMR_Duo",MMR_Duo!$O14,NA()))</f>
        <v>#N/A</v>
      </c>
      <c r="HA104" s="87" t="e">
        <f>IF(Berechnungen!HA$6="MMR",MMR!$O14,IF(Berechnungen!HA$6="MMR_Duo",MMR_Duo!$O14,NA()))</f>
        <v>#N/A</v>
      </c>
      <c r="HB104" s="87" t="e">
        <f>IF(Berechnungen!HB$6="MMR",MMR!$O14,IF(Berechnungen!HB$6="MMR_Duo",MMR_Duo!$O14,NA()))</f>
        <v>#N/A</v>
      </c>
      <c r="HC104" s="87" t="e">
        <f>IF(Berechnungen!HC$6="MMR",MMR!$O14,IF(Berechnungen!HC$6="MMR_Duo",MMR_Duo!$O14,NA()))</f>
        <v>#N/A</v>
      </c>
      <c r="HD104" s="87" t="e">
        <f>IF(Berechnungen!HD$6="MMR",MMR!$O14,IF(Berechnungen!HD$6="MMR_Duo",MMR_Duo!$O14,NA()))</f>
        <v>#N/A</v>
      </c>
      <c r="HE104" s="87" t="e">
        <f>IF(Berechnungen!HE$6="MMR",MMR!$O14,IF(Berechnungen!HE$6="MMR_Duo",MMR_Duo!$O14,NA()))</f>
        <v>#N/A</v>
      </c>
      <c r="HF104" s="87" t="e">
        <f>IF(Berechnungen!HF$6="MMR",MMR!$O14,IF(Berechnungen!HF$6="MMR_Duo",MMR_Duo!$O14,NA()))</f>
        <v>#N/A</v>
      </c>
      <c r="HG104" s="87" t="e">
        <f>IF(Berechnungen!HG$6="MMR",MMR!$O14,IF(Berechnungen!HG$6="MMR_Duo",MMR_Duo!$O14,NA()))</f>
        <v>#N/A</v>
      </c>
      <c r="HH104" s="87" t="e">
        <f>IF(Berechnungen!HH$6="MMR",MMR!$O14,IF(Berechnungen!HH$6="MMR_Duo",MMR_Duo!$O14,NA()))</f>
        <v>#N/A</v>
      </c>
      <c r="HI104" s="87" t="e">
        <f>IF(Berechnungen!HI$6="MMR",MMR!$O14,IF(Berechnungen!HI$6="MMR_Duo",MMR_Duo!$O14,NA()))</f>
        <v>#N/A</v>
      </c>
      <c r="HJ104" s="87" t="e">
        <f>IF(Berechnungen!HJ$6="MMR",MMR!$O14,IF(Berechnungen!HJ$6="MMR_Duo",MMR_Duo!$O14,NA()))</f>
        <v>#N/A</v>
      </c>
      <c r="HK104" s="87" t="e">
        <f>IF(Berechnungen!HK$6="MMR",MMR!$O14,IF(Berechnungen!HK$6="MMR_Duo",MMR_Duo!$O14,NA()))</f>
        <v>#N/A</v>
      </c>
      <c r="HL104" s="87" t="e">
        <f>IF(Berechnungen!HL$6="MMR",MMR!$O14,IF(Berechnungen!HL$6="MMR_Duo",MMR_Duo!$O14,NA()))</f>
        <v>#N/A</v>
      </c>
      <c r="HM104" s="87" t="e">
        <f>IF(Berechnungen!HM$6="MMR",MMR!$O14,IF(Berechnungen!HM$6="MMR_Duo",MMR_Duo!$O14,NA()))</f>
        <v>#N/A</v>
      </c>
      <c r="HN104" s="87" t="e">
        <f>IF(Berechnungen!HN$6="MMR",MMR!$O14,IF(Berechnungen!HN$6="MMR_Duo",MMR_Duo!$O14,NA()))</f>
        <v>#N/A</v>
      </c>
      <c r="HO104" s="87" t="e">
        <f>IF(Berechnungen!HO$6="MMR",MMR!$O14,IF(Berechnungen!HO$6="MMR_Duo",MMR_Duo!$O14,NA()))</f>
        <v>#N/A</v>
      </c>
      <c r="HP104" s="87" t="e">
        <f>IF(Berechnungen!HP$6="MMR",MMR!$O14,IF(Berechnungen!HP$6="MMR_Duo",MMR_Duo!$O14,NA()))</f>
        <v>#N/A</v>
      </c>
      <c r="HQ104" s="87" t="e">
        <f>IF(Berechnungen!HQ$6="MMR",MMR!$O14,IF(Berechnungen!HQ$6="MMR_Duo",MMR_Duo!$O14,NA()))</f>
        <v>#N/A</v>
      </c>
      <c r="HR104" s="87" t="e">
        <f>IF(Berechnungen!HR$6="MMR",MMR!$O14,IF(Berechnungen!HR$6="MMR_Duo",MMR_Duo!$O14,NA()))</f>
        <v>#N/A</v>
      </c>
      <c r="HS104" s="87" t="e">
        <f>IF(Berechnungen!HS$6="MMR",MMR!$O14,IF(Berechnungen!HS$6="MMR_Duo",MMR_Duo!$O14,NA()))</f>
        <v>#N/A</v>
      </c>
      <c r="HT104" s="87" t="e">
        <f>IF(Berechnungen!HT$6="MMR",MMR!$O14,IF(Berechnungen!HT$6="MMR_Duo",MMR_Duo!$O14,NA()))</f>
        <v>#N/A</v>
      </c>
      <c r="HU104" s="87" t="e">
        <f>IF(Berechnungen!HU$6="MMR",MMR!$O14,IF(Berechnungen!HU$6="MMR_Duo",MMR_Duo!$O14,NA()))</f>
        <v>#N/A</v>
      </c>
      <c r="HV104" s="87" t="e">
        <f>IF(Berechnungen!HV$6="MMR",MMR!$O14,IF(Berechnungen!HV$6="MMR_Duo",MMR_Duo!$O14,NA()))</f>
        <v>#N/A</v>
      </c>
      <c r="HW104" s="87" t="e">
        <f>IF(Berechnungen!HW$6="MMR",MMR!$O14,IF(Berechnungen!HW$6="MMR_Duo",MMR_Duo!$O14,NA()))</f>
        <v>#N/A</v>
      </c>
      <c r="HX104" s="87" t="e">
        <f>IF(Berechnungen!HX$6="MMR",MMR!$O14,IF(Berechnungen!HX$6="MMR_Duo",MMR_Duo!$O14,NA()))</f>
        <v>#N/A</v>
      </c>
      <c r="HY104" s="87" t="e">
        <f>IF(Berechnungen!HY$6="MMR",MMR!$O14,IF(Berechnungen!HY$6="MMR_Duo",MMR_Duo!$O14,NA()))</f>
        <v>#N/A</v>
      </c>
      <c r="HZ104" s="87" t="e">
        <f>IF(Berechnungen!HZ$6="MMR",MMR!$O14,IF(Berechnungen!HZ$6="MMR_Duo",MMR_Duo!$O14,NA()))</f>
        <v>#N/A</v>
      </c>
      <c r="IA104" s="87" t="e">
        <f>IF(Berechnungen!IA$6="MMR",MMR!$O14,IF(Berechnungen!IA$6="MMR_Duo",MMR_Duo!$O14,NA()))</f>
        <v>#N/A</v>
      </c>
      <c r="IB104" s="87" t="e">
        <f>IF(Berechnungen!IB$6="MMR",MMR!$O14,IF(Berechnungen!IB$6="MMR_Duo",MMR_Duo!$O14,NA()))</f>
        <v>#N/A</v>
      </c>
      <c r="IC104" s="87" t="e">
        <f>IF(Berechnungen!IC$6="MMR",MMR!$O14,IF(Berechnungen!IC$6="MMR_Duo",MMR_Duo!$O14,NA()))</f>
        <v>#N/A</v>
      </c>
      <c r="ID104" s="87" t="e">
        <f>IF(Berechnungen!ID$6="MMR",MMR!$O14,IF(Berechnungen!ID$6="MMR_Duo",MMR_Duo!$O14,NA()))</f>
        <v>#N/A</v>
      </c>
      <c r="IE104" s="87" t="e">
        <f>IF(Berechnungen!IE$6="MMR",MMR!$O14,IF(Berechnungen!IE$6="MMR_Duo",MMR_Duo!$O14,NA()))</f>
        <v>#N/A</v>
      </c>
      <c r="IF104" s="87" t="e">
        <f>IF(Berechnungen!IF$6="MMR",MMR!$O14,IF(Berechnungen!IF$6="MMR_Duo",MMR_Duo!$O14,NA()))</f>
        <v>#N/A</v>
      </c>
      <c r="IG104" s="87" t="e">
        <f>IF(Berechnungen!IG$6="MMR",MMR!$O14,IF(Berechnungen!IG$6="MMR_Duo",MMR_Duo!$O14,NA()))</f>
        <v>#N/A</v>
      </c>
      <c r="IH104" s="87" t="e">
        <f>IF(Berechnungen!IH$6="MMR",MMR!$O14,IF(Berechnungen!IH$6="MMR_Duo",MMR_Duo!$O14,NA()))</f>
        <v>#N/A</v>
      </c>
      <c r="II104" s="87" t="e">
        <f>IF(Berechnungen!II$6="MMR",MMR!$O14,IF(Berechnungen!II$6="MMR_Duo",MMR_Duo!$O14,NA()))</f>
        <v>#N/A</v>
      </c>
      <c r="IJ104" s="87" t="e">
        <f>IF(Berechnungen!IJ$6="MMR",MMR!$O14,IF(Berechnungen!IJ$6="MMR_Duo",MMR_Duo!$O14,NA()))</f>
        <v>#N/A</v>
      </c>
      <c r="IK104" s="87" t="e">
        <f>IF(Berechnungen!IK$6="MMR",MMR!$O14,IF(Berechnungen!IK$6="MMR_Duo",MMR_Duo!$O14,NA()))</f>
        <v>#N/A</v>
      </c>
      <c r="IL104" s="87" t="e">
        <f>IF(Berechnungen!IL$6="MMR",MMR!$O14,IF(Berechnungen!IL$6="MMR_Duo",MMR_Duo!$O14,NA()))</f>
        <v>#N/A</v>
      </c>
      <c r="IM104" s="87" t="e">
        <f>IF(Berechnungen!IM$6="MMR",MMR!$O14,IF(Berechnungen!IM$6="MMR_Duo",MMR_Duo!$O14,NA()))</f>
        <v>#N/A</v>
      </c>
      <c r="IN104" s="87" t="e">
        <f>IF(Berechnungen!IN$6="MMR",MMR!$O14,IF(Berechnungen!IN$6="MMR_Duo",MMR_Duo!$O14,NA()))</f>
        <v>#N/A</v>
      </c>
      <c r="IO104" s="87" t="e">
        <f>IF(Berechnungen!IO$6="MMR",MMR!$O14,IF(Berechnungen!IO$6="MMR_Duo",MMR_Duo!$O14,NA()))</f>
        <v>#N/A</v>
      </c>
      <c r="IP104" s="87" t="e">
        <f>IF(Berechnungen!IP$6="MMR",MMR!$O14,IF(Berechnungen!IP$6="MMR_Duo",MMR_Duo!$O14,NA()))</f>
        <v>#N/A</v>
      </c>
      <c r="IQ104" s="87" t="e">
        <f>IF(Berechnungen!IQ$6="MMR",MMR!$O14,IF(Berechnungen!IQ$6="MMR_Duo",MMR_Duo!$O14,NA()))</f>
        <v>#N/A</v>
      </c>
      <c r="IR104" s="87" t="e">
        <f>IF(Berechnungen!IR$6="MMR",MMR!$O14,IF(Berechnungen!IR$6="MMR_Duo",MMR_Duo!$O14,NA()))</f>
        <v>#N/A</v>
      </c>
      <c r="IS104" s="87" t="e">
        <f>IF(Berechnungen!IS$6="MMR",MMR!$O14,IF(Berechnungen!IS$6="MMR_Duo",MMR_Duo!$O14,NA()))</f>
        <v>#N/A</v>
      </c>
      <c r="IT104" s="87" t="e">
        <f>IF(Berechnungen!IT$6="MMR",MMR!$O14,IF(Berechnungen!IT$6="MMR_Duo",MMR_Duo!$O14,NA()))</f>
        <v>#N/A</v>
      </c>
      <c r="IU104" s="87" t="e">
        <f>IF(Berechnungen!IU$6="MMR",MMR!$O14,IF(Berechnungen!IU$6="MMR_Duo",MMR_Duo!$O14,NA()))</f>
        <v>#N/A</v>
      </c>
      <c r="IV104" s="87" t="e">
        <f>IF(Berechnungen!IV$6="MMR",MMR!$O14,IF(Berechnungen!IV$6="MMR_Duo",MMR_Duo!$O14,NA()))</f>
        <v>#N/A</v>
      </c>
      <c r="IW104" s="87" t="e">
        <f>IF(Berechnungen!IW$6="MMR",MMR!$O14,IF(Berechnungen!IW$6="MMR_Duo",MMR_Duo!$O14,NA()))</f>
        <v>#N/A</v>
      </c>
      <c r="IX104" s="87" t="e">
        <f>IF(Berechnungen!IX$6="MMR",MMR!$O14,IF(Berechnungen!IX$6="MMR_Duo",MMR_Duo!$O14,NA()))</f>
        <v>#N/A</v>
      </c>
      <c r="IY104" s="87" t="e">
        <f>IF(Berechnungen!IY$6="MMR",MMR!$O14,IF(Berechnungen!IY$6="MMR_Duo",MMR_Duo!$O14,NA()))</f>
        <v>#N/A</v>
      </c>
      <c r="IZ104" s="87" t="e">
        <f>IF(Berechnungen!IZ$6="MMR",MMR!$O14,IF(Berechnungen!IZ$6="MMR_Duo",MMR_Duo!$O14,NA()))</f>
        <v>#N/A</v>
      </c>
      <c r="JA104" s="87" t="e">
        <f>IF(Berechnungen!JA$6="MMR",MMR!$O14,IF(Berechnungen!JA$6="MMR_Duo",MMR_Duo!$O14,NA()))</f>
        <v>#N/A</v>
      </c>
      <c r="JB104" s="87" t="e">
        <f>IF(Berechnungen!JB$6="MMR",MMR!$O14,IF(Berechnungen!JB$6="MMR_Duo",MMR_Duo!$O14,NA()))</f>
        <v>#N/A</v>
      </c>
      <c r="JC104" s="87" t="e">
        <f>IF(Berechnungen!JC$6="MMR",MMR!$O14,IF(Berechnungen!JC$6="MMR_Duo",MMR_Duo!$O14,NA()))</f>
        <v>#N/A</v>
      </c>
      <c r="JD104" s="87" t="e">
        <f>IF(Berechnungen!JD$6="MMR",MMR!$O14,IF(Berechnungen!JD$6="MMR_Duo",MMR_Duo!$O14,NA()))</f>
        <v>#N/A</v>
      </c>
      <c r="JE104" s="87" t="e">
        <f>IF(Berechnungen!JE$6="MMR",MMR!$O14,IF(Berechnungen!JE$6="MMR_Duo",MMR_Duo!$O14,NA()))</f>
        <v>#N/A</v>
      </c>
      <c r="JF104" s="87" t="e">
        <f>IF(Berechnungen!JF$6="MMR",MMR!$O14,IF(Berechnungen!JF$6="MMR_Duo",MMR_Duo!$O14,NA()))</f>
        <v>#N/A</v>
      </c>
      <c r="JG104" s="87" t="e">
        <f>IF(Berechnungen!JG$6="MMR",MMR!$O14,IF(Berechnungen!JG$6="MMR_Duo",MMR_Duo!$O14,NA()))</f>
        <v>#N/A</v>
      </c>
      <c r="JH104" s="87" t="e">
        <f>IF(Berechnungen!JH$6="MMR",MMR!$O14,IF(Berechnungen!JH$6="MMR_Duo",MMR_Duo!$O14,NA()))</f>
        <v>#N/A</v>
      </c>
      <c r="JI104" s="87" t="e">
        <f>IF(Berechnungen!JI$6="MMR",MMR!$O14,IF(Berechnungen!JI$6="MMR_Duo",MMR_Duo!$O14,NA()))</f>
        <v>#N/A</v>
      </c>
      <c r="JJ104" s="87" t="e">
        <f>IF(Berechnungen!JJ$6="MMR",MMR!$O14,IF(Berechnungen!JJ$6="MMR_Duo",MMR_Duo!$O14,NA()))</f>
        <v>#N/A</v>
      </c>
      <c r="JK104" s="87" t="e">
        <f>IF(Berechnungen!JK$6="MMR",MMR!$O14,IF(Berechnungen!JK$6="MMR_Duo",MMR_Duo!$O14,NA()))</f>
        <v>#N/A</v>
      </c>
      <c r="JL104" s="87" t="e">
        <f>IF(Berechnungen!JL$6="MMR",MMR!$O14,IF(Berechnungen!JL$6="MMR_Duo",MMR_Duo!$O14,NA()))</f>
        <v>#N/A</v>
      </c>
      <c r="JM104" s="87" t="e">
        <f>IF(Berechnungen!JM$6="MMR",MMR!$O14,IF(Berechnungen!JM$6="MMR_Duo",MMR_Duo!$O14,NA()))</f>
        <v>#N/A</v>
      </c>
      <c r="JN104" s="87" t="e">
        <f>IF(Berechnungen!JN$6="MMR",MMR!$O14,IF(Berechnungen!JN$6="MMR_Duo",MMR_Duo!$O14,NA()))</f>
        <v>#N/A</v>
      </c>
      <c r="JO104" s="87" t="e">
        <f>IF(Berechnungen!JO$6="MMR",MMR!$O14,IF(Berechnungen!JO$6="MMR_Duo",MMR_Duo!$O14,NA()))</f>
        <v>#N/A</v>
      </c>
      <c r="JP104" s="87" t="e">
        <f>IF(Berechnungen!JP$6="MMR",MMR!$O14,IF(Berechnungen!JP$6="MMR_Duo",MMR_Duo!$O14,NA()))</f>
        <v>#N/A</v>
      </c>
      <c r="JQ104" s="87" t="e">
        <f>IF(Berechnungen!JQ$6="MMR",MMR!$O14,IF(Berechnungen!JQ$6="MMR_Duo",MMR_Duo!$O14,NA()))</f>
        <v>#N/A</v>
      </c>
      <c r="JR104" s="87" t="e">
        <f>IF(Berechnungen!JR$6="MMR",MMR!$O14,IF(Berechnungen!JR$6="MMR_Duo",MMR_Duo!$O14,NA()))</f>
        <v>#N/A</v>
      </c>
      <c r="JS104" s="87" t="e">
        <f>IF(Berechnungen!JS$6="MMR",MMR!$O14,IF(Berechnungen!JS$6="MMR_Duo",MMR_Duo!$O14,NA()))</f>
        <v>#N/A</v>
      </c>
      <c r="JT104" s="87" t="e">
        <f>IF(Berechnungen!JT$6="MMR",MMR!$O14,IF(Berechnungen!JT$6="MMR_Duo",MMR_Duo!$O14,NA()))</f>
        <v>#N/A</v>
      </c>
      <c r="JU104" s="87" t="e">
        <f>IF(Berechnungen!JU$6="MMR",MMR!$O14,IF(Berechnungen!JU$6="MMR_Duo",MMR_Duo!$O14,NA()))</f>
        <v>#N/A</v>
      </c>
      <c r="JV104" s="87" t="e">
        <f>IF(Berechnungen!JV$6="MMR",MMR!$O14,IF(Berechnungen!JV$6="MMR_Duo",MMR_Duo!$O14,NA()))</f>
        <v>#N/A</v>
      </c>
      <c r="JW104" s="87" t="e">
        <f>IF(Berechnungen!JW$6="MMR",MMR!$O14,IF(Berechnungen!JW$6="MMR_Duo",MMR_Duo!$O14,NA()))</f>
        <v>#N/A</v>
      </c>
      <c r="JX104" s="87" t="e">
        <f>IF(Berechnungen!JX$6="MMR",MMR!$O14,IF(Berechnungen!JX$6="MMR_Duo",MMR_Duo!$O14,NA()))</f>
        <v>#N/A</v>
      </c>
      <c r="JY104" s="87" t="e">
        <f>IF(Berechnungen!JY$6="MMR",MMR!$O14,IF(Berechnungen!JY$6="MMR_Duo",MMR_Duo!$O14,NA()))</f>
        <v>#N/A</v>
      </c>
      <c r="JZ104" s="87" t="e">
        <f>IF(Berechnungen!JZ$6="MMR",MMR!$O14,IF(Berechnungen!JZ$6="MMR_Duo",MMR_Duo!$O14,NA()))</f>
        <v>#N/A</v>
      </c>
      <c r="KA104" s="87" t="e">
        <f>IF(Berechnungen!KA$6="MMR",MMR!$O14,IF(Berechnungen!KA$6="MMR_Duo",MMR_Duo!$O14,NA()))</f>
        <v>#N/A</v>
      </c>
      <c r="KB104" s="87" t="e">
        <f>IF(Berechnungen!KB$6="MMR",MMR!$O14,IF(Berechnungen!KB$6="MMR_Duo",MMR_Duo!$O14,NA()))</f>
        <v>#N/A</v>
      </c>
      <c r="KC104" s="87" t="e">
        <f>IF(Berechnungen!KC$6="MMR",MMR!$O14,IF(Berechnungen!KC$6="MMR_Duo",MMR_Duo!$O14,NA()))</f>
        <v>#N/A</v>
      </c>
      <c r="KD104" s="87" t="e">
        <f>IF(Berechnungen!KD$6="MMR",MMR!$O14,IF(Berechnungen!KD$6="MMR_Duo",MMR_Duo!$O14,NA()))</f>
        <v>#N/A</v>
      </c>
      <c r="KE104" s="87" t="e">
        <f>IF(Berechnungen!KE$6="MMR",MMR!$O14,IF(Berechnungen!KE$6="MMR_Duo",MMR_Duo!$O14,NA()))</f>
        <v>#N/A</v>
      </c>
      <c r="KF104" s="87" t="e">
        <f>IF(Berechnungen!KF$6="MMR",MMR!$O14,IF(Berechnungen!KF$6="MMR_Duo",MMR_Duo!$O14,NA()))</f>
        <v>#N/A</v>
      </c>
      <c r="KG104" s="87" t="e">
        <f>IF(Berechnungen!KG$6="MMR",MMR!$O14,IF(Berechnungen!KG$6="MMR_Duo",MMR_Duo!$O14,NA()))</f>
        <v>#N/A</v>
      </c>
      <c r="KH104" s="87" t="e">
        <f>IF(Berechnungen!KH$6="MMR",MMR!$O14,IF(Berechnungen!KH$6="MMR_Duo",MMR_Duo!$O14,NA()))</f>
        <v>#N/A</v>
      </c>
      <c r="KI104" s="87" t="e">
        <f>IF(Berechnungen!KI$6="MMR",MMR!$O14,IF(Berechnungen!KI$6="MMR_Duo",MMR_Duo!$O14,NA()))</f>
        <v>#N/A</v>
      </c>
      <c r="KJ104" s="87" t="e">
        <f>IF(Berechnungen!KJ$6="MMR",MMR!$O14,IF(Berechnungen!KJ$6="MMR_Duo",MMR_Duo!$O14,NA()))</f>
        <v>#N/A</v>
      </c>
      <c r="KK104" s="87" t="e">
        <f>IF(Berechnungen!KK$6="MMR",MMR!$O14,IF(Berechnungen!KK$6="MMR_Duo",MMR_Duo!$O14,NA()))</f>
        <v>#N/A</v>
      </c>
      <c r="KL104" s="87" t="e">
        <f>IF(Berechnungen!KL$6="MMR",MMR!$O14,IF(Berechnungen!KL$6="MMR_Duo",MMR_Duo!$O14,NA()))</f>
        <v>#N/A</v>
      </c>
      <c r="KM104" s="87" t="e">
        <f>IF(Berechnungen!KM$6="MMR",MMR!$O14,IF(Berechnungen!KM$6="MMR_Duo",MMR_Duo!$O14,NA()))</f>
        <v>#N/A</v>
      </c>
      <c r="KN104" s="87" t="e">
        <f>IF(Berechnungen!KN$6="MMR",MMR!$O14,IF(Berechnungen!KN$6="MMR_Duo",MMR_Duo!$O14,NA()))</f>
        <v>#N/A</v>
      </c>
      <c r="KO104" s="87" t="e">
        <f>IF(Berechnungen!KO$6="MMR",MMR!$O14,IF(Berechnungen!KO$6="MMR_Duo",MMR_Duo!$O14,NA()))</f>
        <v>#N/A</v>
      </c>
      <c r="KP104" s="87" t="e">
        <f>IF(Berechnungen!KP$6="MMR",MMR!$O14,IF(Berechnungen!KP$6="MMR_Duo",MMR_Duo!$O14,NA()))</f>
        <v>#N/A</v>
      </c>
      <c r="KQ104" s="87" t="e">
        <f>IF(Berechnungen!KQ$6="MMR",MMR!$O14,IF(Berechnungen!KQ$6="MMR_Duo",MMR_Duo!$O14,NA()))</f>
        <v>#N/A</v>
      </c>
      <c r="KR104" s="87" t="e">
        <f>IF(Berechnungen!KR$6="MMR",MMR!$O14,IF(Berechnungen!KR$6="MMR_Duo",MMR_Duo!$O14,NA()))</f>
        <v>#N/A</v>
      </c>
      <c r="KS104" s="87" t="e">
        <f>IF(Berechnungen!KS$6="MMR",MMR!$O14,IF(Berechnungen!KS$6="MMR_Duo",MMR_Duo!$O14,NA()))</f>
        <v>#N/A</v>
      </c>
      <c r="KT104" s="87" t="e">
        <f>IF(Berechnungen!KT$6="MMR",MMR!$O14,IF(Berechnungen!KT$6="MMR_Duo",MMR_Duo!$O14,NA()))</f>
        <v>#N/A</v>
      </c>
      <c r="KU104" s="87" t="e">
        <f>IF(Berechnungen!KU$6="MMR",MMR!$O14,IF(Berechnungen!KU$6="MMR_Duo",MMR_Duo!$O14,NA()))</f>
        <v>#N/A</v>
      </c>
      <c r="KV104" s="87" t="e">
        <f>IF(Berechnungen!KV$6="MMR",MMR!$O14,IF(Berechnungen!KV$6="MMR_Duo",MMR_Duo!$O14,NA()))</f>
        <v>#N/A</v>
      </c>
      <c r="KW104" s="87" t="e">
        <f>IF(Berechnungen!KW$6="MMR",MMR!$O14,IF(Berechnungen!KW$6="MMR_Duo",MMR_Duo!$O14,NA()))</f>
        <v>#N/A</v>
      </c>
      <c r="KX104" s="87" t="e">
        <f>IF(Berechnungen!KX$6="MMR",MMR!$O14,IF(Berechnungen!KX$6="MMR_Duo",MMR_Duo!$O14,NA()))</f>
        <v>#N/A</v>
      </c>
      <c r="KY104" s="87" t="e">
        <f>IF(Berechnungen!KY$6="MMR",MMR!$O14,IF(Berechnungen!KY$6="MMR_Duo",MMR_Duo!$O14,NA()))</f>
        <v>#N/A</v>
      </c>
      <c r="KZ104" s="87" t="e">
        <f>IF(Berechnungen!KZ$6="MMR",MMR!$O14,IF(Berechnungen!KZ$6="MMR_Duo",MMR_Duo!$O14,NA()))</f>
        <v>#N/A</v>
      </c>
      <c r="LA104" s="87" t="e">
        <f>IF(Berechnungen!LA$6="MMR",MMR!$O14,IF(Berechnungen!LA$6="MMR_Duo",MMR_Duo!$O14,NA()))</f>
        <v>#N/A</v>
      </c>
      <c r="LB104" s="87" t="e">
        <f>IF(Berechnungen!LB$6="MMR",MMR!$O14,IF(Berechnungen!LB$6="MMR_Duo",MMR_Duo!$O14,NA()))</f>
        <v>#N/A</v>
      </c>
      <c r="LC104" s="87" t="e">
        <f>IF(Berechnungen!LC$6="MMR",MMR!$O14,IF(Berechnungen!LC$6="MMR_Duo",MMR_Duo!$O14,NA()))</f>
        <v>#N/A</v>
      </c>
      <c r="LD104" s="87" t="e">
        <f>IF(Berechnungen!LD$6="MMR",MMR!$O14,IF(Berechnungen!LD$6="MMR_Duo",MMR_Duo!$O14,NA()))</f>
        <v>#N/A</v>
      </c>
      <c r="LE104" s="87" t="e">
        <f>IF(Berechnungen!LE$6="MMR",MMR!$O14,IF(Berechnungen!LE$6="MMR_Duo",MMR_Duo!$O14,NA()))</f>
        <v>#N/A</v>
      </c>
      <c r="LF104" s="87" t="e">
        <f>IF(Berechnungen!LF$6="MMR",MMR!$O14,IF(Berechnungen!LF$6="MMR_Duo",MMR_Duo!$O14,NA()))</f>
        <v>#N/A</v>
      </c>
      <c r="LG104" s="87" t="e">
        <f>IF(Berechnungen!LG$6="MMR",MMR!$O14,IF(Berechnungen!LG$6="MMR_Duo",MMR_Duo!$O14,NA()))</f>
        <v>#N/A</v>
      </c>
      <c r="LH104" s="87" t="e">
        <f>IF(Berechnungen!LH$6="MMR",MMR!$O14,IF(Berechnungen!LH$6="MMR_Duo",MMR_Duo!$O14,NA()))</f>
        <v>#N/A</v>
      </c>
      <c r="LI104" s="87" t="e">
        <f>IF(Berechnungen!LI$6="MMR",MMR!$O14,IF(Berechnungen!LI$6="MMR_Duo",MMR_Duo!$O14,NA()))</f>
        <v>#N/A</v>
      </c>
      <c r="LJ104" s="87" t="e">
        <f>IF(Berechnungen!LJ$6="MMR",MMR!$O14,IF(Berechnungen!LJ$6="MMR_Duo",MMR_Duo!$O14,NA()))</f>
        <v>#N/A</v>
      </c>
      <c r="LK104" s="87" t="e">
        <f>IF(Berechnungen!LK$6="MMR",MMR!$O14,IF(Berechnungen!LK$6="MMR_Duo",MMR_Duo!$O14,NA()))</f>
        <v>#N/A</v>
      </c>
      <c r="LL104" s="87" t="e">
        <f>IF(Berechnungen!LL$6="MMR",MMR!$O14,IF(Berechnungen!LL$6="MMR_Duo",MMR_Duo!$O14,NA()))</f>
        <v>#N/A</v>
      </c>
      <c r="LM104" s="87" t="e">
        <f>IF(Berechnungen!LM$6="MMR",MMR!$O14,IF(Berechnungen!LM$6="MMR_Duo",MMR_Duo!$O14,NA()))</f>
        <v>#N/A</v>
      </c>
      <c r="LN104" s="87" t="e">
        <f>IF(Berechnungen!LN$6="MMR",MMR!$O14,IF(Berechnungen!LN$6="MMR_Duo",MMR_Duo!$O14,NA()))</f>
        <v>#N/A</v>
      </c>
      <c r="LO104" s="87" t="e">
        <f>IF(Berechnungen!LO$6="MMR",MMR!$O14,IF(Berechnungen!LO$6="MMR_Duo",MMR_Duo!$O14,NA()))</f>
        <v>#N/A</v>
      </c>
      <c r="LP104" s="87" t="e">
        <f>IF(Berechnungen!LP$6="MMR",MMR!$O14,IF(Berechnungen!LP$6="MMR_Duo",MMR_Duo!$O14,NA()))</f>
        <v>#N/A</v>
      </c>
      <c r="LQ104" s="87" t="e">
        <f>IF(Berechnungen!LQ$6="MMR",MMR!$O14,IF(Berechnungen!LQ$6="MMR_Duo",MMR_Duo!$O14,NA()))</f>
        <v>#N/A</v>
      </c>
      <c r="LR104" s="87" t="e">
        <f>IF(Berechnungen!LR$6="MMR",MMR!$O14,IF(Berechnungen!LR$6="MMR_Duo",MMR_Duo!$O14,NA()))</f>
        <v>#N/A</v>
      </c>
      <c r="LS104" s="87" t="e">
        <f>IF(Berechnungen!LS$6="MMR",MMR!$O14,IF(Berechnungen!LS$6="MMR_Duo",MMR_Duo!$O14,NA()))</f>
        <v>#N/A</v>
      </c>
      <c r="LT104" s="87" t="e">
        <f>IF(Berechnungen!LT$6="MMR",MMR!$O14,IF(Berechnungen!LT$6="MMR_Duo",MMR_Duo!$O14,NA()))</f>
        <v>#N/A</v>
      </c>
      <c r="LU104" s="87" t="e">
        <f>IF(Berechnungen!LU$6="MMR",MMR!$O14,IF(Berechnungen!LU$6="MMR_Duo",MMR_Duo!$O14,NA()))</f>
        <v>#N/A</v>
      </c>
      <c r="LV104" s="87" t="e">
        <f>IF(Berechnungen!LV$6="MMR",MMR!$O14,IF(Berechnungen!LV$6="MMR_Duo",MMR_Duo!$O14,NA()))</f>
        <v>#N/A</v>
      </c>
      <c r="LW104" s="87" t="e">
        <f>IF(Berechnungen!LW$6="MMR",MMR!$O14,IF(Berechnungen!LW$6="MMR_Duo",MMR_Duo!$O14,NA()))</f>
        <v>#N/A</v>
      </c>
      <c r="LX104" s="87" t="e">
        <f>IF(Berechnungen!LX$6="MMR",MMR!$O14,IF(Berechnungen!LX$6="MMR_Duo",MMR_Duo!$O14,NA()))</f>
        <v>#N/A</v>
      </c>
      <c r="LY104" s="87" t="e">
        <f>IF(Berechnungen!LY$6="MMR",MMR!$O14,IF(Berechnungen!LY$6="MMR_Duo",MMR_Duo!$O14,NA()))</f>
        <v>#N/A</v>
      </c>
      <c r="LZ104" s="87" t="e">
        <f>IF(Berechnungen!LZ$6="MMR",MMR!$O14,IF(Berechnungen!LZ$6="MMR_Duo",MMR_Duo!$O14,NA()))</f>
        <v>#N/A</v>
      </c>
      <c r="MA104" s="87" t="e">
        <f>IF(Berechnungen!MA$6="MMR",MMR!$O14,IF(Berechnungen!MA$6="MMR_Duo",MMR_Duo!$O14,NA()))</f>
        <v>#N/A</v>
      </c>
      <c r="MB104" s="87" t="e">
        <f>IF(Berechnungen!MB$6="MMR",MMR!$O14,IF(Berechnungen!MB$6="MMR_Duo",MMR_Duo!$O14,NA()))</f>
        <v>#N/A</v>
      </c>
      <c r="MC104" s="87" t="e">
        <f>IF(Berechnungen!MC$6="MMR",MMR!$O14,IF(Berechnungen!MC$6="MMR_Duo",MMR_Duo!$O14,NA()))</f>
        <v>#N/A</v>
      </c>
      <c r="MD104" s="87" t="e">
        <f>IF(Berechnungen!MD$6="MMR",MMR!$O14,IF(Berechnungen!MD$6="MMR_Duo",MMR_Duo!$O14,NA()))</f>
        <v>#N/A</v>
      </c>
      <c r="ME104" s="87" t="e">
        <f>IF(Berechnungen!ME$6="MMR",MMR!$O14,IF(Berechnungen!ME$6="MMR_Duo",MMR_Duo!$O14,NA()))</f>
        <v>#N/A</v>
      </c>
      <c r="MF104" s="87" t="e">
        <f>IF(Berechnungen!MF$6="MMR",MMR!$O14,IF(Berechnungen!MF$6="MMR_Duo",MMR_Duo!$O14,NA()))</f>
        <v>#N/A</v>
      </c>
      <c r="MG104" s="87" t="e">
        <f>IF(Berechnungen!MG$6="MMR",MMR!$O14,IF(Berechnungen!MG$6="MMR_Duo",MMR_Duo!$O14,NA()))</f>
        <v>#N/A</v>
      </c>
      <c r="MH104" s="87" t="e">
        <f>IF(Berechnungen!MH$6="MMR",MMR!$O14,IF(Berechnungen!MH$6="MMR_Duo",MMR_Duo!$O14,NA()))</f>
        <v>#N/A</v>
      </c>
      <c r="MI104" s="87" t="e">
        <f>IF(Berechnungen!MI$6="MMR",MMR!$O14,IF(Berechnungen!MI$6="MMR_Duo",MMR_Duo!$O14,NA()))</f>
        <v>#N/A</v>
      </c>
      <c r="MJ104" s="87" t="e">
        <f>IF(Berechnungen!MJ$6="MMR",MMR!$O14,IF(Berechnungen!MJ$6="MMR_Duo",MMR_Duo!$O14,NA()))</f>
        <v>#N/A</v>
      </c>
      <c r="MK104" s="87" t="e">
        <f>IF(Berechnungen!MK$6="MMR",MMR!$O14,IF(Berechnungen!MK$6="MMR_Duo",MMR_Duo!$O14,NA()))</f>
        <v>#N/A</v>
      </c>
      <c r="ML104" s="87" t="e">
        <f>IF(Berechnungen!ML$6="MMR",MMR!$O14,IF(Berechnungen!ML$6="MMR_Duo",MMR_Duo!$O14,NA()))</f>
        <v>#N/A</v>
      </c>
      <c r="MM104" s="87" t="e">
        <f>IF(Berechnungen!MM$6="MMR",MMR!$O14,IF(Berechnungen!MM$6="MMR_Duo",MMR_Duo!$O14,NA()))</f>
        <v>#N/A</v>
      </c>
      <c r="MN104" s="87" t="e">
        <f>IF(Berechnungen!MN$6="MMR",MMR!$O14,IF(Berechnungen!MN$6="MMR_Duo",MMR_Duo!$O14,NA()))</f>
        <v>#N/A</v>
      </c>
      <c r="MO104" s="87" t="e">
        <f>IF(Berechnungen!MO$6="MMR",MMR!$O14,IF(Berechnungen!MO$6="MMR_Duo",MMR_Duo!$O14,NA()))</f>
        <v>#N/A</v>
      </c>
      <c r="MP104" s="87" t="e">
        <f>IF(Berechnungen!MP$6="MMR",MMR!$O14,IF(Berechnungen!MP$6="MMR_Duo",MMR_Duo!$O14,NA()))</f>
        <v>#N/A</v>
      </c>
      <c r="MQ104" s="87" t="e">
        <f>IF(Berechnungen!MQ$6="MMR",MMR!$O14,IF(Berechnungen!MQ$6="MMR_Duo",MMR_Duo!$O14,NA()))</f>
        <v>#N/A</v>
      </c>
      <c r="MR104" s="87" t="e">
        <f>IF(Berechnungen!MR$6="MMR",MMR!$O14,IF(Berechnungen!MR$6="MMR_Duo",MMR_Duo!$O14,NA()))</f>
        <v>#N/A</v>
      </c>
      <c r="MS104" s="87" t="e">
        <f>IF(Berechnungen!MS$6="MMR",MMR!$O14,IF(Berechnungen!MS$6="MMR_Duo",MMR_Duo!$O14,NA()))</f>
        <v>#N/A</v>
      </c>
      <c r="MT104" s="87" t="e">
        <f>IF(Berechnungen!MT$6="MMR",MMR!$O14,IF(Berechnungen!MT$6="MMR_Duo",MMR_Duo!$O14,NA()))</f>
        <v>#N/A</v>
      </c>
      <c r="MU104" s="87" t="e">
        <f>IF(Berechnungen!MU$6="MMR",MMR!$O14,IF(Berechnungen!MU$6="MMR_Duo",MMR_Duo!$O14,NA()))</f>
        <v>#N/A</v>
      </c>
      <c r="MV104" s="87" t="e">
        <f>IF(Berechnungen!MV$6="MMR",MMR!$O14,IF(Berechnungen!MV$6="MMR_Duo",MMR_Duo!$O14,NA()))</f>
        <v>#N/A</v>
      </c>
      <c r="MW104" s="87" t="e">
        <f>IF(Berechnungen!MW$6="MMR",MMR!$O14,IF(Berechnungen!MW$6="MMR_Duo",MMR_Duo!$O14,NA()))</f>
        <v>#N/A</v>
      </c>
      <c r="MX104" s="87" t="e">
        <f>IF(Berechnungen!MX$6="MMR",MMR!$O14,IF(Berechnungen!MX$6="MMR_Duo",MMR_Duo!$O14,NA()))</f>
        <v>#N/A</v>
      </c>
      <c r="MY104" s="87" t="e">
        <f>IF(Berechnungen!MY$6="MMR",MMR!$O14,IF(Berechnungen!MY$6="MMR_Duo",MMR_Duo!$O14,NA()))</f>
        <v>#N/A</v>
      </c>
      <c r="MZ104" s="87" t="e">
        <f>IF(Berechnungen!MZ$6="MMR",MMR!$O14,IF(Berechnungen!MZ$6="MMR_Duo",MMR_Duo!$O14,NA()))</f>
        <v>#N/A</v>
      </c>
      <c r="NA104" s="87" t="e">
        <f>IF(Berechnungen!NA$6="MMR",MMR!$O14,IF(Berechnungen!NA$6="MMR_Duo",MMR_Duo!$O14,NA()))</f>
        <v>#N/A</v>
      </c>
      <c r="NB104" s="87" t="e">
        <f>IF(Berechnungen!NB$6="MMR",MMR!$O14,IF(Berechnungen!NB$6="MMR_Duo",MMR_Duo!$O14,NA()))</f>
        <v>#N/A</v>
      </c>
      <c r="NC104" s="87" t="e">
        <f>IF(Berechnungen!NC$6="MMR",MMR!$O14,IF(Berechnungen!NC$6="MMR_Duo",MMR_Duo!$O14,NA()))</f>
        <v>#N/A</v>
      </c>
      <c r="ND104" s="87" t="e">
        <f>IF(Berechnungen!ND$6="MMR",MMR!$O14,IF(Berechnungen!ND$6="MMR_Duo",MMR_Duo!$O14,NA()))</f>
        <v>#N/A</v>
      </c>
      <c r="NE104" s="87" t="e">
        <f>IF(Berechnungen!NE$6="MMR",MMR!$O14,IF(Berechnungen!NE$6="MMR_Duo",MMR_Duo!$O14,NA()))</f>
        <v>#N/A</v>
      </c>
      <c r="NF104" s="87" t="e">
        <f>IF(Berechnungen!NF$6="MMR",MMR!$O14,IF(Berechnungen!NF$6="MMR_Duo",MMR_Duo!$O14,NA()))</f>
        <v>#N/A</v>
      </c>
      <c r="NG104" s="87" t="e">
        <f>IF(Berechnungen!NG$6="MMR",MMR!$O14,IF(Berechnungen!NG$6="MMR_Duo",MMR_Duo!$O14,NA()))</f>
        <v>#N/A</v>
      </c>
      <c r="NH104" s="87" t="e">
        <f>IF(Berechnungen!NH$6="MMR",MMR!$O14,IF(Berechnungen!NH$6="MMR_Duo",MMR_Duo!$O14,NA()))</f>
        <v>#N/A</v>
      </c>
      <c r="NI104" s="87" t="e">
        <f>IF(Berechnungen!NI$6="MMR",MMR!$O14,IF(Berechnungen!NI$6="MMR_Duo",MMR_Duo!$O14,NA()))</f>
        <v>#N/A</v>
      </c>
      <c r="NJ104" s="87" t="e">
        <f>IF(Berechnungen!NJ$6="MMR",MMR!$O14,IF(Berechnungen!NJ$6="MMR_Duo",MMR_Duo!$O14,NA()))</f>
        <v>#N/A</v>
      </c>
      <c r="NK104" s="87" t="e">
        <f>IF(Berechnungen!NK$6="MMR",MMR!$O14,IF(Berechnungen!NK$6="MMR_Duo",MMR_Duo!$O14,NA()))</f>
        <v>#N/A</v>
      </c>
      <c r="NL104" s="87" t="e">
        <f>IF(Berechnungen!NL$6="MMR",MMR!$O14,IF(Berechnungen!NL$6="MMR_Duo",MMR_Duo!$O14,NA()))</f>
        <v>#N/A</v>
      </c>
      <c r="NM104" s="87" t="e">
        <f>IF(Berechnungen!NM$6="MMR",MMR!$O14,IF(Berechnungen!NM$6="MMR_Duo",MMR_Duo!$O14,NA()))</f>
        <v>#N/A</v>
      </c>
      <c r="NN104" s="87" t="e">
        <f>IF(Berechnungen!NN$6="MMR",MMR!$O14,IF(Berechnungen!NN$6="MMR_Duo",MMR_Duo!$O14,NA()))</f>
        <v>#N/A</v>
      </c>
      <c r="NO104" s="87" t="e">
        <f>IF(Berechnungen!NO$6="MMR",MMR!$O14,IF(Berechnungen!NO$6="MMR_Duo",MMR_Duo!$O14,NA()))</f>
        <v>#N/A</v>
      </c>
      <c r="NP104" s="87" t="e">
        <f>IF(Berechnungen!NP$6="MMR",MMR!$O14,IF(Berechnungen!NP$6="MMR_Duo",MMR_Duo!$O14,NA()))</f>
        <v>#N/A</v>
      </c>
      <c r="NQ104" s="87" t="e">
        <f>IF(Berechnungen!NQ$6="MMR",MMR!$O14,IF(Berechnungen!NQ$6="MMR_Duo",MMR_Duo!$O14,NA()))</f>
        <v>#N/A</v>
      </c>
      <c r="NR104" s="87" t="e">
        <f>IF(Berechnungen!NR$6="MMR",MMR!$O14,IF(Berechnungen!NR$6="MMR_Duo",MMR_Duo!$O14,NA()))</f>
        <v>#N/A</v>
      </c>
      <c r="NS104" s="87" t="e">
        <f>IF(Berechnungen!NS$6="MMR",MMR!$O14,IF(Berechnungen!NS$6="MMR_Duo",MMR_Duo!$O14,NA()))</f>
        <v>#N/A</v>
      </c>
      <c r="NT104" s="87" t="e">
        <f>IF(Berechnungen!NT$6="MMR",MMR!$O14,IF(Berechnungen!NT$6="MMR_Duo",MMR_Duo!$O14,NA()))</f>
        <v>#N/A</v>
      </c>
      <c r="NU104" s="87" t="e">
        <f>IF(Berechnungen!NU$6="MMR",MMR!$O14,IF(Berechnungen!NU$6="MMR_Duo",MMR_Duo!$O14,NA()))</f>
        <v>#N/A</v>
      </c>
      <c r="NV104" s="87" t="e">
        <f>IF(Berechnungen!NV$6="MMR",MMR!$O14,IF(Berechnungen!NV$6="MMR_Duo",MMR_Duo!$O14,NA()))</f>
        <v>#N/A</v>
      </c>
      <c r="NW104" s="87" t="e">
        <f>IF(Berechnungen!NW$6="MMR",MMR!$O14,IF(Berechnungen!NW$6="MMR_Duo",MMR_Duo!$O14,NA()))</f>
        <v>#N/A</v>
      </c>
      <c r="NX104" s="87" t="e">
        <f>IF(Berechnungen!NX$6="MMR",MMR!$O14,IF(Berechnungen!NX$6="MMR_Duo",MMR_Duo!$O14,NA()))</f>
        <v>#N/A</v>
      </c>
      <c r="NY104" s="87" t="e">
        <f>IF(Berechnungen!NY$6="MMR",MMR!$O14,IF(Berechnungen!NY$6="MMR_Duo",MMR_Duo!$O14,NA()))</f>
        <v>#N/A</v>
      </c>
      <c r="NZ104" s="87" t="e">
        <f>IF(Berechnungen!NZ$6="MMR",MMR!$O14,IF(Berechnungen!NZ$6="MMR_Duo",MMR_Duo!$O14,NA()))</f>
        <v>#N/A</v>
      </c>
      <c r="OA104" s="87" t="e">
        <f>IF(Berechnungen!OA$6="MMR",MMR!$O14,IF(Berechnungen!OA$6="MMR_Duo",MMR_Duo!$O14,NA()))</f>
        <v>#N/A</v>
      </c>
      <c r="OB104" s="87" t="e">
        <f>IF(Berechnungen!OB$6="MMR",MMR!$O14,IF(Berechnungen!OB$6="MMR_Duo",MMR_Duo!$O14,NA()))</f>
        <v>#N/A</v>
      </c>
      <c r="OC104" s="87" t="e">
        <f>IF(Berechnungen!OC$6="MMR",MMR!$O14,IF(Berechnungen!OC$6="MMR_Duo",MMR_Duo!$O14,NA()))</f>
        <v>#N/A</v>
      </c>
      <c r="OD104" s="87" t="e">
        <f>IF(Berechnungen!OD$6="MMR",MMR!$O14,IF(Berechnungen!OD$6="MMR_Duo",MMR_Duo!$O14,NA()))</f>
        <v>#N/A</v>
      </c>
      <c r="OE104" s="87" t="e">
        <f>IF(Berechnungen!OE$6="MMR",MMR!$O14,IF(Berechnungen!OE$6="MMR_Duo",MMR_Duo!$O14,NA()))</f>
        <v>#N/A</v>
      </c>
      <c r="OF104" s="87" t="e">
        <f>IF(Berechnungen!OF$6="MMR",MMR!$O14,IF(Berechnungen!OF$6="MMR_Duo",MMR_Duo!$O14,NA()))</f>
        <v>#N/A</v>
      </c>
      <c r="OG104" s="87" t="e">
        <f>IF(Berechnungen!OG$6="MMR",MMR!$O14,IF(Berechnungen!OG$6="MMR_Duo",MMR_Duo!$O14,NA()))</f>
        <v>#N/A</v>
      </c>
      <c r="OH104" s="87" t="e">
        <f>IF(Berechnungen!OH$6="MMR",MMR!$O14,IF(Berechnungen!OH$6="MMR_Duo",MMR_Duo!$O14,NA()))</f>
        <v>#N/A</v>
      </c>
      <c r="OI104" s="87" t="e">
        <f>IF(Berechnungen!OI$6="MMR",MMR!$O14,IF(Berechnungen!OI$6="MMR_Duo",MMR_Duo!$O14,NA()))</f>
        <v>#N/A</v>
      </c>
      <c r="OJ104" s="87" t="e">
        <f>IF(Berechnungen!OJ$6="MMR",MMR!$O14,IF(Berechnungen!OJ$6="MMR_Duo",MMR_Duo!$O14,NA()))</f>
        <v>#N/A</v>
      </c>
      <c r="OK104" s="87" t="e">
        <f>IF(Berechnungen!OK$6="MMR",MMR!$O14,IF(Berechnungen!OK$6="MMR_Duo",MMR_Duo!$O14,NA()))</f>
        <v>#N/A</v>
      </c>
      <c r="OL104" s="87" t="e">
        <f>IF(Berechnungen!OL$6="MMR",MMR!$O14,IF(Berechnungen!OL$6="MMR_Duo",MMR_Duo!$O14,NA()))</f>
        <v>#N/A</v>
      </c>
      <c r="OM104" s="87" t="e">
        <f>IF(Berechnungen!OM$6="MMR",MMR!$O14,IF(Berechnungen!OM$6="MMR_Duo",MMR_Duo!$O14,NA()))</f>
        <v>#N/A</v>
      </c>
    </row>
    <row r="105" spans="2:403" x14ac:dyDescent="0.3">
      <c r="B105" s="84">
        <v>250</v>
      </c>
      <c r="C105" s="85" t="s">
        <v>308</v>
      </c>
      <c r="D105" s="87" t="e">
        <f>IF(Berechnungen!D$6="MMR",MMR!$O15,IF(Berechnungen!D$6="MMR_Duo",MMR_Duo!$O15,NA()))</f>
        <v>#N/A</v>
      </c>
      <c r="E105" s="87" t="e">
        <f>IF(Berechnungen!E$6="MMR",MMR!$O15,IF(Berechnungen!E$6="MMR_Duo",MMR_Duo!$O15,NA()))</f>
        <v>#N/A</v>
      </c>
      <c r="F105" s="87" t="e">
        <f>IF(Berechnungen!F$6="MMR",MMR!$O15,IF(Berechnungen!F$6="MMR_Duo",MMR_Duo!$O15,NA()))</f>
        <v>#N/A</v>
      </c>
      <c r="G105" s="87" t="e">
        <f>IF(Berechnungen!G$6="MMR",MMR!$O15,IF(Berechnungen!G$6="MMR_Duo",MMR_Duo!$O15,NA()))</f>
        <v>#N/A</v>
      </c>
      <c r="H105" s="87" t="e">
        <f>IF(Berechnungen!H$6="MMR",MMR!$O15,IF(Berechnungen!H$6="MMR_Duo",MMR_Duo!$O15,NA()))</f>
        <v>#N/A</v>
      </c>
      <c r="I105" s="87" t="e">
        <f>IF(Berechnungen!I$6="MMR",MMR!$O15,IF(Berechnungen!I$6="MMR_Duo",MMR_Duo!$O15,NA()))</f>
        <v>#N/A</v>
      </c>
      <c r="J105" s="87" t="e">
        <f>IF(Berechnungen!J$6="MMR",MMR!$O15,IF(Berechnungen!J$6="MMR_Duo",MMR_Duo!$O15,NA()))</f>
        <v>#N/A</v>
      </c>
      <c r="K105" s="87" t="e">
        <f>IF(Berechnungen!K$6="MMR",MMR!$O15,IF(Berechnungen!K$6="MMR_Duo",MMR_Duo!$O15,NA()))</f>
        <v>#N/A</v>
      </c>
      <c r="L105" s="87" t="e">
        <f>IF(Berechnungen!L$6="MMR",MMR!$O15,IF(Berechnungen!L$6="MMR_Duo",MMR_Duo!$O15,NA()))</f>
        <v>#N/A</v>
      </c>
      <c r="M105" s="87" t="e">
        <f>IF(Berechnungen!M$6="MMR",MMR!$O15,IF(Berechnungen!M$6="MMR_Duo",MMR_Duo!$O15,NA()))</f>
        <v>#N/A</v>
      </c>
      <c r="N105" s="87" t="e">
        <f>IF(Berechnungen!N$6="MMR",MMR!$O15,IF(Berechnungen!N$6="MMR_Duo",MMR_Duo!$O15,NA()))</f>
        <v>#N/A</v>
      </c>
      <c r="O105" s="87" t="e">
        <f>IF(Berechnungen!O$6="MMR",MMR!$O15,IF(Berechnungen!O$6="MMR_Duo",MMR_Duo!$O15,NA()))</f>
        <v>#N/A</v>
      </c>
      <c r="P105" s="87" t="e">
        <f>IF(Berechnungen!P$6="MMR",MMR!$O15,IF(Berechnungen!P$6="MMR_Duo",MMR_Duo!$O15,NA()))</f>
        <v>#N/A</v>
      </c>
      <c r="Q105" s="87" t="e">
        <f>IF(Berechnungen!Q$6="MMR",MMR!$O15,IF(Berechnungen!Q$6="MMR_Duo",MMR_Duo!$O15,NA()))</f>
        <v>#N/A</v>
      </c>
      <c r="R105" s="87" t="e">
        <f>IF(Berechnungen!R$6="MMR",MMR!$O15,IF(Berechnungen!R$6="MMR_Duo",MMR_Duo!$O15,NA()))</f>
        <v>#N/A</v>
      </c>
      <c r="S105" s="87" t="e">
        <f>IF(Berechnungen!S$6="MMR",MMR!$O15,IF(Berechnungen!S$6="MMR_Duo",MMR_Duo!$O15,NA()))</f>
        <v>#N/A</v>
      </c>
      <c r="T105" s="87" t="e">
        <f>IF(Berechnungen!T$6="MMR",MMR!$O15,IF(Berechnungen!T$6="MMR_Duo",MMR_Duo!$O15,NA()))</f>
        <v>#N/A</v>
      </c>
      <c r="U105" s="87" t="e">
        <f>IF(Berechnungen!U$6="MMR",MMR!$O15,IF(Berechnungen!U$6="MMR_Duo",MMR_Duo!$O15,NA()))</f>
        <v>#N/A</v>
      </c>
      <c r="V105" s="87" t="e">
        <f>IF(Berechnungen!V$6="MMR",MMR!$O15,IF(Berechnungen!V$6="MMR_Duo",MMR_Duo!$O15,NA()))</f>
        <v>#N/A</v>
      </c>
      <c r="W105" s="87" t="e">
        <f>IF(Berechnungen!W$6="MMR",MMR!$O15,IF(Berechnungen!W$6="MMR_Duo",MMR_Duo!$O15,NA()))</f>
        <v>#N/A</v>
      </c>
      <c r="X105" s="87" t="e">
        <f>IF(Berechnungen!X$6="MMR",MMR!$O15,IF(Berechnungen!X$6="MMR_Duo",MMR_Duo!$O15,NA()))</f>
        <v>#N/A</v>
      </c>
      <c r="Y105" s="87" t="e">
        <f>IF(Berechnungen!Y$6="MMR",MMR!$O15,IF(Berechnungen!Y$6="MMR_Duo",MMR_Duo!$O15,NA()))</f>
        <v>#N/A</v>
      </c>
      <c r="Z105" s="87" t="e">
        <f>IF(Berechnungen!Z$6="MMR",MMR!$O15,IF(Berechnungen!Z$6="MMR_Duo",MMR_Duo!$O15,NA()))</f>
        <v>#N/A</v>
      </c>
      <c r="AA105" s="87" t="e">
        <f>IF(Berechnungen!AA$6="MMR",MMR!$O15,IF(Berechnungen!AA$6="MMR_Duo",MMR_Duo!$O15,NA()))</f>
        <v>#N/A</v>
      </c>
      <c r="AB105" s="87" t="e">
        <f>IF(Berechnungen!AB$6="MMR",MMR!$O15,IF(Berechnungen!AB$6="MMR_Duo",MMR_Duo!$O15,NA()))</f>
        <v>#N/A</v>
      </c>
      <c r="AC105" s="87" t="e">
        <f>IF(Berechnungen!AC$6="MMR",MMR!$O15,IF(Berechnungen!AC$6="MMR_Duo",MMR_Duo!$O15,NA()))</f>
        <v>#N/A</v>
      </c>
      <c r="AD105" s="87" t="e">
        <f>IF(Berechnungen!AD$6="MMR",MMR!$O15,IF(Berechnungen!AD$6="MMR_Duo",MMR_Duo!$O15,NA()))</f>
        <v>#N/A</v>
      </c>
      <c r="AE105" s="87" t="e">
        <f>IF(Berechnungen!AE$6="MMR",MMR!$O15,IF(Berechnungen!AE$6="MMR_Duo",MMR_Duo!$O15,NA()))</f>
        <v>#N/A</v>
      </c>
      <c r="AF105" s="87" t="e">
        <f>IF(Berechnungen!AF$6="MMR",MMR!$O15,IF(Berechnungen!AF$6="MMR_Duo",MMR_Duo!$O15,NA()))</f>
        <v>#N/A</v>
      </c>
      <c r="AG105" s="87" t="e">
        <f>IF(Berechnungen!AG$6="MMR",MMR!$O15,IF(Berechnungen!AG$6="MMR_Duo",MMR_Duo!$O15,NA()))</f>
        <v>#N/A</v>
      </c>
      <c r="AH105" s="87" t="e">
        <f>IF(Berechnungen!AH$6="MMR",MMR!$O15,IF(Berechnungen!AH$6="MMR_Duo",MMR_Duo!$O15,NA()))</f>
        <v>#N/A</v>
      </c>
      <c r="AI105" s="87" t="e">
        <f>IF(Berechnungen!AI$6="MMR",MMR!$O15,IF(Berechnungen!AI$6="MMR_Duo",MMR_Duo!$O15,NA()))</f>
        <v>#N/A</v>
      </c>
      <c r="AJ105" s="87" t="e">
        <f>IF(Berechnungen!AJ$6="MMR",MMR!$O15,IF(Berechnungen!AJ$6="MMR_Duo",MMR_Duo!$O15,NA()))</f>
        <v>#N/A</v>
      </c>
      <c r="AK105" s="87" t="e">
        <f>IF(Berechnungen!AK$6="MMR",MMR!$O15,IF(Berechnungen!AK$6="MMR_Duo",MMR_Duo!$O15,NA()))</f>
        <v>#N/A</v>
      </c>
      <c r="AL105" s="87" t="e">
        <f>IF(Berechnungen!AL$6="MMR",MMR!$O15,IF(Berechnungen!AL$6="MMR_Duo",MMR_Duo!$O15,NA()))</f>
        <v>#N/A</v>
      </c>
      <c r="AM105" s="87" t="e">
        <f>IF(Berechnungen!AM$6="MMR",MMR!$O15,IF(Berechnungen!AM$6="MMR_Duo",MMR_Duo!$O15,NA()))</f>
        <v>#N/A</v>
      </c>
      <c r="AN105" s="87" t="e">
        <f>IF(Berechnungen!AN$6="MMR",MMR!$O15,IF(Berechnungen!AN$6="MMR_Duo",MMR_Duo!$O15,NA()))</f>
        <v>#N/A</v>
      </c>
      <c r="AO105" s="87" t="e">
        <f>IF(Berechnungen!AO$6="MMR",MMR!$O15,IF(Berechnungen!AO$6="MMR_Duo",MMR_Duo!$O15,NA()))</f>
        <v>#N/A</v>
      </c>
      <c r="AP105" s="87" t="e">
        <f>IF(Berechnungen!AP$6="MMR",MMR!$O15,IF(Berechnungen!AP$6="MMR_Duo",MMR_Duo!$O15,NA()))</f>
        <v>#N/A</v>
      </c>
      <c r="AQ105" s="87" t="e">
        <f>IF(Berechnungen!AQ$6="MMR",MMR!$O15,IF(Berechnungen!AQ$6="MMR_Duo",MMR_Duo!$O15,NA()))</f>
        <v>#N/A</v>
      </c>
      <c r="AR105" s="87" t="e">
        <f>IF(Berechnungen!AR$6="MMR",MMR!$O15,IF(Berechnungen!AR$6="MMR_Duo",MMR_Duo!$O15,NA()))</f>
        <v>#N/A</v>
      </c>
      <c r="AS105" s="87" t="e">
        <f>IF(Berechnungen!AS$6="MMR",MMR!$O15,IF(Berechnungen!AS$6="MMR_Duo",MMR_Duo!$O15,NA()))</f>
        <v>#N/A</v>
      </c>
      <c r="AT105" s="87" t="e">
        <f>IF(Berechnungen!AT$6="MMR",MMR!$O15,IF(Berechnungen!AT$6="MMR_Duo",MMR_Duo!$O15,NA()))</f>
        <v>#N/A</v>
      </c>
      <c r="AU105" s="87" t="e">
        <f>IF(Berechnungen!AU$6="MMR",MMR!$O15,IF(Berechnungen!AU$6="MMR_Duo",MMR_Duo!$O15,NA()))</f>
        <v>#N/A</v>
      </c>
      <c r="AV105" s="87" t="e">
        <f>IF(Berechnungen!AV$6="MMR",MMR!$O15,IF(Berechnungen!AV$6="MMR_Duo",MMR_Duo!$O15,NA()))</f>
        <v>#N/A</v>
      </c>
      <c r="AW105" s="87" t="e">
        <f>IF(Berechnungen!AW$6="MMR",MMR!$O15,IF(Berechnungen!AW$6="MMR_Duo",MMR_Duo!$O15,NA()))</f>
        <v>#N/A</v>
      </c>
      <c r="AX105" s="87" t="e">
        <f>IF(Berechnungen!AX$6="MMR",MMR!$O15,IF(Berechnungen!AX$6="MMR_Duo",MMR_Duo!$O15,NA()))</f>
        <v>#N/A</v>
      </c>
      <c r="AY105" s="87" t="e">
        <f>IF(Berechnungen!AY$6="MMR",MMR!$O15,IF(Berechnungen!AY$6="MMR_Duo",MMR_Duo!$O15,NA()))</f>
        <v>#N/A</v>
      </c>
      <c r="AZ105" s="87" t="e">
        <f>IF(Berechnungen!AZ$6="MMR",MMR!$O15,IF(Berechnungen!AZ$6="MMR_Duo",MMR_Duo!$O15,NA()))</f>
        <v>#N/A</v>
      </c>
      <c r="BA105" s="87" t="e">
        <f>IF(Berechnungen!BA$6="MMR",MMR!$O15,IF(Berechnungen!BA$6="MMR_Duo",MMR_Duo!$O15,NA()))</f>
        <v>#N/A</v>
      </c>
      <c r="BB105" s="87" t="e">
        <f>IF(Berechnungen!BB$6="MMR",MMR!$O15,IF(Berechnungen!BB$6="MMR_Duo",MMR_Duo!$O15,NA()))</f>
        <v>#N/A</v>
      </c>
      <c r="BC105" s="87" t="e">
        <f>IF(Berechnungen!BC$6="MMR",MMR!$O15,IF(Berechnungen!BC$6="MMR_Duo",MMR_Duo!$O15,NA()))</f>
        <v>#N/A</v>
      </c>
      <c r="BD105" s="87" t="e">
        <f>IF(Berechnungen!BD$6="MMR",MMR!$O15,IF(Berechnungen!BD$6="MMR_Duo",MMR_Duo!$O15,NA()))</f>
        <v>#N/A</v>
      </c>
      <c r="BE105" s="87" t="e">
        <f>IF(Berechnungen!BE$6="MMR",MMR!$O15,IF(Berechnungen!BE$6="MMR_Duo",MMR_Duo!$O15,NA()))</f>
        <v>#N/A</v>
      </c>
      <c r="BF105" s="87" t="e">
        <f>IF(Berechnungen!BF$6="MMR",MMR!$O15,IF(Berechnungen!BF$6="MMR_Duo",MMR_Duo!$O15,NA()))</f>
        <v>#N/A</v>
      </c>
      <c r="BG105" s="87" t="e">
        <f>IF(Berechnungen!BG$6="MMR",MMR!$O15,IF(Berechnungen!BG$6="MMR_Duo",MMR_Duo!$O15,NA()))</f>
        <v>#N/A</v>
      </c>
      <c r="BH105" s="87" t="e">
        <f>IF(Berechnungen!BH$6="MMR",MMR!$O15,IF(Berechnungen!BH$6="MMR_Duo",MMR_Duo!$O15,NA()))</f>
        <v>#N/A</v>
      </c>
      <c r="BI105" s="87" t="e">
        <f>IF(Berechnungen!BI$6="MMR",MMR!$O15,IF(Berechnungen!BI$6="MMR_Duo",MMR_Duo!$O15,NA()))</f>
        <v>#N/A</v>
      </c>
      <c r="BJ105" s="87" t="e">
        <f>IF(Berechnungen!BJ$6="MMR",MMR!$O15,IF(Berechnungen!BJ$6="MMR_Duo",MMR_Duo!$O15,NA()))</f>
        <v>#N/A</v>
      </c>
      <c r="BK105" s="87" t="e">
        <f>IF(Berechnungen!BK$6="MMR",MMR!$O15,IF(Berechnungen!BK$6="MMR_Duo",MMR_Duo!$O15,NA()))</f>
        <v>#N/A</v>
      </c>
      <c r="BL105" s="87" t="e">
        <f>IF(Berechnungen!BL$6="MMR",MMR!$O15,IF(Berechnungen!BL$6="MMR_Duo",MMR_Duo!$O15,NA()))</f>
        <v>#N/A</v>
      </c>
      <c r="BM105" s="87" t="e">
        <f>IF(Berechnungen!BM$6="MMR",MMR!$O15,IF(Berechnungen!BM$6="MMR_Duo",MMR_Duo!$O15,NA()))</f>
        <v>#N/A</v>
      </c>
      <c r="BN105" s="87" t="e">
        <f>IF(Berechnungen!BN$6="MMR",MMR!$O15,IF(Berechnungen!BN$6="MMR_Duo",MMR_Duo!$O15,NA()))</f>
        <v>#N/A</v>
      </c>
      <c r="BO105" s="87" t="e">
        <f>IF(Berechnungen!BO$6="MMR",MMR!$O15,IF(Berechnungen!BO$6="MMR_Duo",MMR_Duo!$O15,NA()))</f>
        <v>#N/A</v>
      </c>
      <c r="BP105" s="87" t="e">
        <f>IF(Berechnungen!BP$6="MMR",MMR!$O15,IF(Berechnungen!BP$6="MMR_Duo",MMR_Duo!$O15,NA()))</f>
        <v>#N/A</v>
      </c>
      <c r="BQ105" s="87" t="e">
        <f>IF(Berechnungen!BQ$6="MMR",MMR!$O15,IF(Berechnungen!BQ$6="MMR_Duo",MMR_Duo!$O15,NA()))</f>
        <v>#N/A</v>
      </c>
      <c r="BR105" s="87" t="e">
        <f>IF(Berechnungen!BR$6="MMR",MMR!$O15,IF(Berechnungen!BR$6="MMR_Duo",MMR_Duo!$O15,NA()))</f>
        <v>#N/A</v>
      </c>
      <c r="BS105" s="87" t="e">
        <f>IF(Berechnungen!BS$6="MMR",MMR!$O15,IF(Berechnungen!BS$6="MMR_Duo",MMR_Duo!$O15,NA()))</f>
        <v>#N/A</v>
      </c>
      <c r="BT105" s="87" t="e">
        <f>IF(Berechnungen!BT$6="MMR",MMR!$O15,IF(Berechnungen!BT$6="MMR_Duo",MMR_Duo!$O15,NA()))</f>
        <v>#N/A</v>
      </c>
      <c r="BU105" s="87" t="e">
        <f>IF(Berechnungen!BU$6="MMR",MMR!$O15,IF(Berechnungen!BU$6="MMR_Duo",MMR_Duo!$O15,NA()))</f>
        <v>#N/A</v>
      </c>
      <c r="BV105" s="87" t="e">
        <f>IF(Berechnungen!BV$6="MMR",MMR!$O15,IF(Berechnungen!BV$6="MMR_Duo",MMR_Duo!$O15,NA()))</f>
        <v>#N/A</v>
      </c>
      <c r="BW105" s="87" t="e">
        <f>IF(Berechnungen!BW$6="MMR",MMR!$O15,IF(Berechnungen!BW$6="MMR_Duo",MMR_Duo!$O15,NA()))</f>
        <v>#N/A</v>
      </c>
      <c r="BX105" s="87" t="e">
        <f>IF(Berechnungen!BX$6="MMR",MMR!$O15,IF(Berechnungen!BX$6="MMR_Duo",MMR_Duo!$O15,NA()))</f>
        <v>#N/A</v>
      </c>
      <c r="BY105" s="87" t="e">
        <f>IF(Berechnungen!BY$6="MMR",MMR!$O15,IF(Berechnungen!BY$6="MMR_Duo",MMR_Duo!$O15,NA()))</f>
        <v>#N/A</v>
      </c>
      <c r="BZ105" s="87" t="e">
        <f>IF(Berechnungen!BZ$6="MMR",MMR!$O15,IF(Berechnungen!BZ$6="MMR_Duo",MMR_Duo!$O15,NA()))</f>
        <v>#N/A</v>
      </c>
      <c r="CA105" s="87" t="e">
        <f>IF(Berechnungen!CA$6="MMR",MMR!$O15,IF(Berechnungen!CA$6="MMR_Duo",MMR_Duo!$O15,NA()))</f>
        <v>#N/A</v>
      </c>
      <c r="CB105" s="87" t="e">
        <f>IF(Berechnungen!CB$6="MMR",MMR!$O15,IF(Berechnungen!CB$6="MMR_Duo",MMR_Duo!$O15,NA()))</f>
        <v>#N/A</v>
      </c>
      <c r="CC105" s="87" t="e">
        <f>IF(Berechnungen!CC$6="MMR",MMR!$O15,IF(Berechnungen!CC$6="MMR_Duo",MMR_Duo!$O15,NA()))</f>
        <v>#N/A</v>
      </c>
      <c r="CD105" s="87" t="e">
        <f>IF(Berechnungen!CD$6="MMR",MMR!$O15,IF(Berechnungen!CD$6="MMR_Duo",MMR_Duo!$O15,NA()))</f>
        <v>#N/A</v>
      </c>
      <c r="CE105" s="87" t="e">
        <f>IF(Berechnungen!CE$6="MMR",MMR!$O15,IF(Berechnungen!CE$6="MMR_Duo",MMR_Duo!$O15,NA()))</f>
        <v>#N/A</v>
      </c>
      <c r="CF105" s="87" t="e">
        <f>IF(Berechnungen!CF$6="MMR",MMR!$O15,IF(Berechnungen!CF$6="MMR_Duo",MMR_Duo!$O15,NA()))</f>
        <v>#N/A</v>
      </c>
      <c r="CG105" s="87" t="e">
        <f>IF(Berechnungen!CG$6="MMR",MMR!$O15,IF(Berechnungen!CG$6="MMR_Duo",MMR_Duo!$O15,NA()))</f>
        <v>#N/A</v>
      </c>
      <c r="CH105" s="87" t="e">
        <f>IF(Berechnungen!CH$6="MMR",MMR!$O15,IF(Berechnungen!CH$6="MMR_Duo",MMR_Duo!$O15,NA()))</f>
        <v>#N/A</v>
      </c>
      <c r="CI105" s="87" t="e">
        <f>IF(Berechnungen!CI$6="MMR",MMR!$O15,IF(Berechnungen!CI$6="MMR_Duo",MMR_Duo!$O15,NA()))</f>
        <v>#N/A</v>
      </c>
      <c r="CJ105" s="87" t="e">
        <f>IF(Berechnungen!CJ$6="MMR",MMR!$O15,IF(Berechnungen!CJ$6="MMR_Duo",MMR_Duo!$O15,NA()))</f>
        <v>#N/A</v>
      </c>
      <c r="CK105" s="87" t="e">
        <f>IF(Berechnungen!CK$6="MMR",MMR!$O15,IF(Berechnungen!CK$6="MMR_Duo",MMR_Duo!$O15,NA()))</f>
        <v>#N/A</v>
      </c>
      <c r="CL105" s="87" t="e">
        <f>IF(Berechnungen!CL$6="MMR",MMR!$O15,IF(Berechnungen!CL$6="MMR_Duo",MMR_Duo!$O15,NA()))</f>
        <v>#N/A</v>
      </c>
      <c r="CM105" s="87" t="e">
        <f>IF(Berechnungen!CM$6="MMR",MMR!$O15,IF(Berechnungen!CM$6="MMR_Duo",MMR_Duo!$O15,NA()))</f>
        <v>#N/A</v>
      </c>
      <c r="CN105" s="87" t="e">
        <f>IF(Berechnungen!CN$6="MMR",MMR!$O15,IF(Berechnungen!CN$6="MMR_Duo",MMR_Duo!$O15,NA()))</f>
        <v>#N/A</v>
      </c>
      <c r="CO105" s="87" t="e">
        <f>IF(Berechnungen!CO$6="MMR",MMR!$O15,IF(Berechnungen!CO$6="MMR_Duo",MMR_Duo!$O15,NA()))</f>
        <v>#N/A</v>
      </c>
      <c r="CP105" s="87" t="e">
        <f>IF(Berechnungen!CP$6="MMR",MMR!$O15,IF(Berechnungen!CP$6="MMR_Duo",MMR_Duo!$O15,NA()))</f>
        <v>#N/A</v>
      </c>
      <c r="CQ105" s="87" t="e">
        <f>IF(Berechnungen!CQ$6="MMR",MMR!$O15,IF(Berechnungen!CQ$6="MMR_Duo",MMR_Duo!$O15,NA()))</f>
        <v>#N/A</v>
      </c>
      <c r="CR105" s="87" t="e">
        <f>IF(Berechnungen!CR$6="MMR",MMR!$O15,IF(Berechnungen!CR$6="MMR_Duo",MMR_Duo!$O15,NA()))</f>
        <v>#N/A</v>
      </c>
      <c r="CS105" s="87" t="e">
        <f>IF(Berechnungen!CS$6="MMR",MMR!$O15,IF(Berechnungen!CS$6="MMR_Duo",MMR_Duo!$O15,NA()))</f>
        <v>#N/A</v>
      </c>
      <c r="CT105" s="87" t="e">
        <f>IF(Berechnungen!CT$6="MMR",MMR!$O15,IF(Berechnungen!CT$6="MMR_Duo",MMR_Duo!$O15,NA()))</f>
        <v>#N/A</v>
      </c>
      <c r="CU105" s="87" t="e">
        <f>IF(Berechnungen!CU$6="MMR",MMR!$O15,IF(Berechnungen!CU$6="MMR_Duo",MMR_Duo!$O15,NA()))</f>
        <v>#N/A</v>
      </c>
      <c r="CV105" s="87" t="e">
        <f>IF(Berechnungen!CV$6="MMR",MMR!$O15,IF(Berechnungen!CV$6="MMR_Duo",MMR_Duo!$O15,NA()))</f>
        <v>#N/A</v>
      </c>
      <c r="CW105" s="87" t="e">
        <f>IF(Berechnungen!CW$6="MMR",MMR!$O15,IF(Berechnungen!CW$6="MMR_Duo",MMR_Duo!$O15,NA()))</f>
        <v>#N/A</v>
      </c>
      <c r="CX105" s="87" t="e">
        <f>IF(Berechnungen!CX$6="MMR",MMR!$O15,IF(Berechnungen!CX$6="MMR_Duo",MMR_Duo!$O15,NA()))</f>
        <v>#N/A</v>
      </c>
      <c r="CY105" s="87" t="e">
        <f>IF(Berechnungen!CY$6="MMR",MMR!$O15,IF(Berechnungen!CY$6="MMR_Duo",MMR_Duo!$O15,NA()))</f>
        <v>#N/A</v>
      </c>
      <c r="CZ105" s="87" t="e">
        <f>IF(Berechnungen!CZ$6="MMR",MMR!$O15,IF(Berechnungen!CZ$6="MMR_Duo",MMR_Duo!$O15,NA()))</f>
        <v>#N/A</v>
      </c>
      <c r="DA105" s="87" t="e">
        <f>IF(Berechnungen!DA$6="MMR",MMR!$O15,IF(Berechnungen!DA$6="MMR_Duo",MMR_Duo!$O15,NA()))</f>
        <v>#N/A</v>
      </c>
      <c r="DB105" s="87" t="e">
        <f>IF(Berechnungen!DB$6="MMR",MMR!$O15,IF(Berechnungen!DB$6="MMR_Duo",MMR_Duo!$O15,NA()))</f>
        <v>#N/A</v>
      </c>
      <c r="DC105" s="87" t="e">
        <f>IF(Berechnungen!DC$6="MMR",MMR!$O15,IF(Berechnungen!DC$6="MMR_Duo",MMR_Duo!$O15,NA()))</f>
        <v>#N/A</v>
      </c>
      <c r="DD105" s="87" t="e">
        <f>IF(Berechnungen!DD$6="MMR",MMR!$O15,IF(Berechnungen!DD$6="MMR_Duo",MMR_Duo!$O15,NA()))</f>
        <v>#N/A</v>
      </c>
      <c r="DE105" s="87" t="e">
        <f>IF(Berechnungen!DE$6="MMR",MMR!$O15,IF(Berechnungen!DE$6="MMR_Duo",MMR_Duo!$O15,NA()))</f>
        <v>#N/A</v>
      </c>
      <c r="DF105" s="87" t="e">
        <f>IF(Berechnungen!DF$6="MMR",MMR!$O15,IF(Berechnungen!DF$6="MMR_Duo",MMR_Duo!$O15,NA()))</f>
        <v>#N/A</v>
      </c>
      <c r="DG105" s="87" t="e">
        <f>IF(Berechnungen!DG$6="MMR",MMR!$O15,IF(Berechnungen!DG$6="MMR_Duo",MMR_Duo!$O15,NA()))</f>
        <v>#N/A</v>
      </c>
      <c r="DH105" s="87" t="e">
        <f>IF(Berechnungen!DH$6="MMR",MMR!$O15,IF(Berechnungen!DH$6="MMR_Duo",MMR_Duo!$O15,NA()))</f>
        <v>#N/A</v>
      </c>
      <c r="DI105" s="87" t="e">
        <f>IF(Berechnungen!DI$6="MMR",MMR!$O15,IF(Berechnungen!DI$6="MMR_Duo",MMR_Duo!$O15,NA()))</f>
        <v>#N/A</v>
      </c>
      <c r="DJ105" s="87" t="e">
        <f>IF(Berechnungen!DJ$6="MMR",MMR!$O15,IF(Berechnungen!DJ$6="MMR_Duo",MMR_Duo!$O15,NA()))</f>
        <v>#N/A</v>
      </c>
      <c r="DK105" s="87" t="e">
        <f>IF(Berechnungen!DK$6="MMR",MMR!$O15,IF(Berechnungen!DK$6="MMR_Duo",MMR_Duo!$O15,NA()))</f>
        <v>#N/A</v>
      </c>
      <c r="DL105" s="87" t="e">
        <f>IF(Berechnungen!DL$6="MMR",MMR!$O15,IF(Berechnungen!DL$6="MMR_Duo",MMR_Duo!$O15,NA()))</f>
        <v>#N/A</v>
      </c>
      <c r="DM105" s="87" t="e">
        <f>IF(Berechnungen!DM$6="MMR",MMR!$O15,IF(Berechnungen!DM$6="MMR_Duo",MMR_Duo!$O15,NA()))</f>
        <v>#N/A</v>
      </c>
      <c r="DN105" s="87" t="e">
        <f>IF(Berechnungen!DN$6="MMR",MMR!$O15,IF(Berechnungen!DN$6="MMR_Duo",MMR_Duo!$O15,NA()))</f>
        <v>#N/A</v>
      </c>
      <c r="DO105" s="87" t="e">
        <f>IF(Berechnungen!DO$6="MMR",MMR!$O15,IF(Berechnungen!DO$6="MMR_Duo",MMR_Duo!$O15,NA()))</f>
        <v>#N/A</v>
      </c>
      <c r="DP105" s="87" t="e">
        <f>IF(Berechnungen!DP$6="MMR",MMR!$O15,IF(Berechnungen!DP$6="MMR_Duo",MMR_Duo!$O15,NA()))</f>
        <v>#N/A</v>
      </c>
      <c r="DQ105" s="87" t="e">
        <f>IF(Berechnungen!DQ$6="MMR",MMR!$O15,IF(Berechnungen!DQ$6="MMR_Duo",MMR_Duo!$O15,NA()))</f>
        <v>#N/A</v>
      </c>
      <c r="DR105" s="87" t="e">
        <f>IF(Berechnungen!DR$6="MMR",MMR!$O15,IF(Berechnungen!DR$6="MMR_Duo",MMR_Duo!$O15,NA()))</f>
        <v>#N/A</v>
      </c>
      <c r="DS105" s="87" t="e">
        <f>IF(Berechnungen!DS$6="MMR",MMR!$O15,IF(Berechnungen!DS$6="MMR_Duo",MMR_Duo!$O15,NA()))</f>
        <v>#N/A</v>
      </c>
      <c r="DT105" s="87" t="e">
        <f>IF(Berechnungen!DT$6="MMR",MMR!$O15,IF(Berechnungen!DT$6="MMR_Duo",MMR_Duo!$O15,NA()))</f>
        <v>#N/A</v>
      </c>
      <c r="DU105" s="87" t="e">
        <f>IF(Berechnungen!DU$6="MMR",MMR!$O15,IF(Berechnungen!DU$6="MMR_Duo",MMR_Duo!$O15,NA()))</f>
        <v>#N/A</v>
      </c>
      <c r="DV105" s="87" t="e">
        <f>IF(Berechnungen!DV$6="MMR",MMR!$O15,IF(Berechnungen!DV$6="MMR_Duo",MMR_Duo!$O15,NA()))</f>
        <v>#N/A</v>
      </c>
      <c r="DW105" s="87" t="e">
        <f>IF(Berechnungen!DW$6="MMR",MMR!$O15,IF(Berechnungen!DW$6="MMR_Duo",MMR_Duo!$O15,NA()))</f>
        <v>#N/A</v>
      </c>
      <c r="DX105" s="87" t="e">
        <f>IF(Berechnungen!DX$6="MMR",MMR!$O15,IF(Berechnungen!DX$6="MMR_Duo",MMR_Duo!$O15,NA()))</f>
        <v>#N/A</v>
      </c>
      <c r="DY105" s="87" t="e">
        <f>IF(Berechnungen!DY$6="MMR",MMR!$O15,IF(Berechnungen!DY$6="MMR_Duo",MMR_Duo!$O15,NA()))</f>
        <v>#N/A</v>
      </c>
      <c r="DZ105" s="87" t="e">
        <f>IF(Berechnungen!DZ$6="MMR",MMR!$O15,IF(Berechnungen!DZ$6="MMR_Duo",MMR_Duo!$O15,NA()))</f>
        <v>#N/A</v>
      </c>
      <c r="EA105" s="87" t="e">
        <f>IF(Berechnungen!EA$6="MMR",MMR!$O15,IF(Berechnungen!EA$6="MMR_Duo",MMR_Duo!$O15,NA()))</f>
        <v>#N/A</v>
      </c>
      <c r="EB105" s="87" t="e">
        <f>IF(Berechnungen!EB$6="MMR",MMR!$O15,IF(Berechnungen!EB$6="MMR_Duo",MMR_Duo!$O15,NA()))</f>
        <v>#N/A</v>
      </c>
      <c r="EC105" s="87" t="e">
        <f>IF(Berechnungen!EC$6="MMR",MMR!$O15,IF(Berechnungen!EC$6="MMR_Duo",MMR_Duo!$O15,NA()))</f>
        <v>#N/A</v>
      </c>
      <c r="ED105" s="87" t="e">
        <f>IF(Berechnungen!ED$6="MMR",MMR!$O15,IF(Berechnungen!ED$6="MMR_Duo",MMR_Duo!$O15,NA()))</f>
        <v>#N/A</v>
      </c>
      <c r="EE105" s="87" t="e">
        <f>IF(Berechnungen!EE$6="MMR",MMR!$O15,IF(Berechnungen!EE$6="MMR_Duo",MMR_Duo!$O15,NA()))</f>
        <v>#N/A</v>
      </c>
      <c r="EF105" s="87" t="e">
        <f>IF(Berechnungen!EF$6="MMR",MMR!$O15,IF(Berechnungen!EF$6="MMR_Duo",MMR_Duo!$O15,NA()))</f>
        <v>#N/A</v>
      </c>
      <c r="EG105" s="87" t="e">
        <f>IF(Berechnungen!EG$6="MMR",MMR!$O15,IF(Berechnungen!EG$6="MMR_Duo",MMR_Duo!$O15,NA()))</f>
        <v>#N/A</v>
      </c>
      <c r="EH105" s="87" t="e">
        <f>IF(Berechnungen!EH$6="MMR",MMR!$O15,IF(Berechnungen!EH$6="MMR_Duo",MMR_Duo!$O15,NA()))</f>
        <v>#N/A</v>
      </c>
      <c r="EI105" s="87" t="e">
        <f>IF(Berechnungen!EI$6="MMR",MMR!$O15,IF(Berechnungen!EI$6="MMR_Duo",MMR_Duo!$O15,NA()))</f>
        <v>#N/A</v>
      </c>
      <c r="EJ105" s="87" t="e">
        <f>IF(Berechnungen!EJ$6="MMR",MMR!$O15,IF(Berechnungen!EJ$6="MMR_Duo",MMR_Duo!$O15,NA()))</f>
        <v>#N/A</v>
      </c>
      <c r="EK105" s="87" t="e">
        <f>IF(Berechnungen!EK$6="MMR",MMR!$O15,IF(Berechnungen!EK$6="MMR_Duo",MMR_Duo!$O15,NA()))</f>
        <v>#N/A</v>
      </c>
      <c r="EL105" s="87" t="e">
        <f>IF(Berechnungen!EL$6="MMR",MMR!$O15,IF(Berechnungen!EL$6="MMR_Duo",MMR_Duo!$O15,NA()))</f>
        <v>#N/A</v>
      </c>
      <c r="EM105" s="87" t="e">
        <f>IF(Berechnungen!EM$6="MMR",MMR!$O15,IF(Berechnungen!EM$6="MMR_Duo",MMR_Duo!$O15,NA()))</f>
        <v>#N/A</v>
      </c>
      <c r="EN105" s="87" t="e">
        <f>IF(Berechnungen!EN$6="MMR",MMR!$O15,IF(Berechnungen!EN$6="MMR_Duo",MMR_Duo!$O15,NA()))</f>
        <v>#N/A</v>
      </c>
      <c r="EO105" s="87" t="e">
        <f>IF(Berechnungen!EO$6="MMR",MMR!$O15,IF(Berechnungen!EO$6="MMR_Duo",MMR_Duo!$O15,NA()))</f>
        <v>#N/A</v>
      </c>
      <c r="EP105" s="87" t="e">
        <f>IF(Berechnungen!EP$6="MMR",MMR!$O15,IF(Berechnungen!EP$6="MMR_Duo",MMR_Duo!$O15,NA()))</f>
        <v>#N/A</v>
      </c>
      <c r="EQ105" s="87" t="e">
        <f>IF(Berechnungen!EQ$6="MMR",MMR!$O15,IF(Berechnungen!EQ$6="MMR_Duo",MMR_Duo!$O15,NA()))</f>
        <v>#N/A</v>
      </c>
      <c r="ER105" s="87" t="e">
        <f>IF(Berechnungen!ER$6="MMR",MMR!$O15,IF(Berechnungen!ER$6="MMR_Duo",MMR_Duo!$O15,NA()))</f>
        <v>#N/A</v>
      </c>
      <c r="ES105" s="87" t="e">
        <f>IF(Berechnungen!ES$6="MMR",MMR!$O15,IF(Berechnungen!ES$6="MMR_Duo",MMR_Duo!$O15,NA()))</f>
        <v>#N/A</v>
      </c>
      <c r="ET105" s="87" t="e">
        <f>IF(Berechnungen!ET$6="MMR",MMR!$O15,IF(Berechnungen!ET$6="MMR_Duo",MMR_Duo!$O15,NA()))</f>
        <v>#N/A</v>
      </c>
      <c r="EU105" s="87" t="e">
        <f>IF(Berechnungen!EU$6="MMR",MMR!$O15,IF(Berechnungen!EU$6="MMR_Duo",MMR_Duo!$O15,NA()))</f>
        <v>#N/A</v>
      </c>
      <c r="EV105" s="87" t="e">
        <f>IF(Berechnungen!EV$6="MMR",MMR!$O15,IF(Berechnungen!EV$6="MMR_Duo",MMR_Duo!$O15,NA()))</f>
        <v>#N/A</v>
      </c>
      <c r="EW105" s="87" t="e">
        <f>IF(Berechnungen!EW$6="MMR",MMR!$O15,IF(Berechnungen!EW$6="MMR_Duo",MMR_Duo!$O15,NA()))</f>
        <v>#N/A</v>
      </c>
      <c r="EX105" s="87" t="e">
        <f>IF(Berechnungen!EX$6="MMR",MMR!$O15,IF(Berechnungen!EX$6="MMR_Duo",MMR_Duo!$O15,NA()))</f>
        <v>#N/A</v>
      </c>
      <c r="EY105" s="87" t="e">
        <f>IF(Berechnungen!EY$6="MMR",MMR!$O15,IF(Berechnungen!EY$6="MMR_Duo",MMR_Duo!$O15,NA()))</f>
        <v>#N/A</v>
      </c>
      <c r="EZ105" s="87" t="e">
        <f>IF(Berechnungen!EZ$6="MMR",MMR!$O15,IF(Berechnungen!EZ$6="MMR_Duo",MMR_Duo!$O15,NA()))</f>
        <v>#N/A</v>
      </c>
      <c r="FA105" s="87" t="e">
        <f>IF(Berechnungen!FA$6="MMR",MMR!$O15,IF(Berechnungen!FA$6="MMR_Duo",MMR_Duo!$O15,NA()))</f>
        <v>#N/A</v>
      </c>
      <c r="FB105" s="87" t="e">
        <f>IF(Berechnungen!FB$6="MMR",MMR!$O15,IF(Berechnungen!FB$6="MMR_Duo",MMR_Duo!$O15,NA()))</f>
        <v>#N/A</v>
      </c>
      <c r="FC105" s="87" t="e">
        <f>IF(Berechnungen!FC$6="MMR",MMR!$O15,IF(Berechnungen!FC$6="MMR_Duo",MMR_Duo!$O15,NA()))</f>
        <v>#N/A</v>
      </c>
      <c r="FD105" s="87" t="e">
        <f>IF(Berechnungen!FD$6="MMR",MMR!$O15,IF(Berechnungen!FD$6="MMR_Duo",MMR_Duo!$O15,NA()))</f>
        <v>#N/A</v>
      </c>
      <c r="FE105" s="87" t="e">
        <f>IF(Berechnungen!FE$6="MMR",MMR!$O15,IF(Berechnungen!FE$6="MMR_Duo",MMR_Duo!$O15,NA()))</f>
        <v>#N/A</v>
      </c>
      <c r="FF105" s="87" t="e">
        <f>IF(Berechnungen!FF$6="MMR",MMR!$O15,IF(Berechnungen!FF$6="MMR_Duo",MMR_Duo!$O15,NA()))</f>
        <v>#N/A</v>
      </c>
      <c r="FG105" s="87" t="e">
        <f>IF(Berechnungen!FG$6="MMR",MMR!$O15,IF(Berechnungen!FG$6="MMR_Duo",MMR_Duo!$O15,NA()))</f>
        <v>#N/A</v>
      </c>
      <c r="FH105" s="87" t="e">
        <f>IF(Berechnungen!FH$6="MMR",MMR!$O15,IF(Berechnungen!FH$6="MMR_Duo",MMR_Duo!$O15,NA()))</f>
        <v>#N/A</v>
      </c>
      <c r="FI105" s="87" t="e">
        <f>IF(Berechnungen!FI$6="MMR",MMR!$O15,IF(Berechnungen!FI$6="MMR_Duo",MMR_Duo!$O15,NA()))</f>
        <v>#N/A</v>
      </c>
      <c r="FJ105" s="87" t="e">
        <f>IF(Berechnungen!FJ$6="MMR",MMR!$O15,IF(Berechnungen!FJ$6="MMR_Duo",MMR_Duo!$O15,NA()))</f>
        <v>#N/A</v>
      </c>
      <c r="FK105" s="87" t="e">
        <f>IF(Berechnungen!FK$6="MMR",MMR!$O15,IF(Berechnungen!FK$6="MMR_Duo",MMR_Duo!$O15,NA()))</f>
        <v>#N/A</v>
      </c>
      <c r="FL105" s="87" t="e">
        <f>IF(Berechnungen!FL$6="MMR",MMR!$O15,IF(Berechnungen!FL$6="MMR_Duo",MMR_Duo!$O15,NA()))</f>
        <v>#N/A</v>
      </c>
      <c r="FM105" s="87" t="e">
        <f>IF(Berechnungen!FM$6="MMR",MMR!$O15,IF(Berechnungen!FM$6="MMR_Duo",MMR_Duo!$O15,NA()))</f>
        <v>#N/A</v>
      </c>
      <c r="FN105" s="87" t="e">
        <f>IF(Berechnungen!FN$6="MMR",MMR!$O15,IF(Berechnungen!FN$6="MMR_Duo",MMR_Duo!$O15,NA()))</f>
        <v>#N/A</v>
      </c>
      <c r="FO105" s="87" t="e">
        <f>IF(Berechnungen!FO$6="MMR",MMR!$O15,IF(Berechnungen!FO$6="MMR_Duo",MMR_Duo!$O15,NA()))</f>
        <v>#N/A</v>
      </c>
      <c r="FP105" s="87" t="e">
        <f>IF(Berechnungen!FP$6="MMR",MMR!$O15,IF(Berechnungen!FP$6="MMR_Duo",MMR_Duo!$O15,NA()))</f>
        <v>#N/A</v>
      </c>
      <c r="FQ105" s="87" t="e">
        <f>IF(Berechnungen!FQ$6="MMR",MMR!$O15,IF(Berechnungen!FQ$6="MMR_Duo",MMR_Duo!$O15,NA()))</f>
        <v>#N/A</v>
      </c>
      <c r="FR105" s="87" t="e">
        <f>IF(Berechnungen!FR$6="MMR",MMR!$O15,IF(Berechnungen!FR$6="MMR_Duo",MMR_Duo!$O15,NA()))</f>
        <v>#N/A</v>
      </c>
      <c r="FS105" s="87" t="e">
        <f>IF(Berechnungen!FS$6="MMR",MMR!$O15,IF(Berechnungen!FS$6="MMR_Duo",MMR_Duo!$O15,NA()))</f>
        <v>#N/A</v>
      </c>
      <c r="FT105" s="87" t="e">
        <f>IF(Berechnungen!FT$6="MMR",MMR!$O15,IF(Berechnungen!FT$6="MMR_Duo",MMR_Duo!$O15,NA()))</f>
        <v>#N/A</v>
      </c>
      <c r="FU105" s="87" t="e">
        <f>IF(Berechnungen!FU$6="MMR",MMR!$O15,IF(Berechnungen!FU$6="MMR_Duo",MMR_Duo!$O15,NA()))</f>
        <v>#N/A</v>
      </c>
      <c r="FV105" s="87" t="e">
        <f>IF(Berechnungen!FV$6="MMR",MMR!$O15,IF(Berechnungen!FV$6="MMR_Duo",MMR_Duo!$O15,NA()))</f>
        <v>#N/A</v>
      </c>
      <c r="FW105" s="87" t="e">
        <f>IF(Berechnungen!FW$6="MMR",MMR!$O15,IF(Berechnungen!FW$6="MMR_Duo",MMR_Duo!$O15,NA()))</f>
        <v>#N/A</v>
      </c>
      <c r="FX105" s="87" t="e">
        <f>IF(Berechnungen!FX$6="MMR",MMR!$O15,IF(Berechnungen!FX$6="MMR_Duo",MMR_Duo!$O15,NA()))</f>
        <v>#N/A</v>
      </c>
      <c r="FY105" s="87" t="e">
        <f>IF(Berechnungen!FY$6="MMR",MMR!$O15,IF(Berechnungen!FY$6="MMR_Duo",MMR_Duo!$O15,NA()))</f>
        <v>#N/A</v>
      </c>
      <c r="FZ105" s="87" t="e">
        <f>IF(Berechnungen!FZ$6="MMR",MMR!$O15,IF(Berechnungen!FZ$6="MMR_Duo",MMR_Duo!$O15,NA()))</f>
        <v>#N/A</v>
      </c>
      <c r="GA105" s="87" t="e">
        <f>IF(Berechnungen!GA$6="MMR",MMR!$O15,IF(Berechnungen!GA$6="MMR_Duo",MMR_Duo!$O15,NA()))</f>
        <v>#N/A</v>
      </c>
      <c r="GB105" s="87" t="e">
        <f>IF(Berechnungen!GB$6="MMR",MMR!$O15,IF(Berechnungen!GB$6="MMR_Duo",MMR_Duo!$O15,NA()))</f>
        <v>#N/A</v>
      </c>
      <c r="GC105" s="87" t="e">
        <f>IF(Berechnungen!GC$6="MMR",MMR!$O15,IF(Berechnungen!GC$6="MMR_Duo",MMR_Duo!$O15,NA()))</f>
        <v>#N/A</v>
      </c>
      <c r="GD105" s="87" t="e">
        <f>IF(Berechnungen!GD$6="MMR",MMR!$O15,IF(Berechnungen!GD$6="MMR_Duo",MMR_Duo!$O15,NA()))</f>
        <v>#N/A</v>
      </c>
      <c r="GE105" s="87" t="e">
        <f>IF(Berechnungen!GE$6="MMR",MMR!$O15,IF(Berechnungen!GE$6="MMR_Duo",MMR_Duo!$O15,NA()))</f>
        <v>#N/A</v>
      </c>
      <c r="GF105" s="87" t="e">
        <f>IF(Berechnungen!GF$6="MMR",MMR!$O15,IF(Berechnungen!GF$6="MMR_Duo",MMR_Duo!$O15,NA()))</f>
        <v>#N/A</v>
      </c>
      <c r="GG105" s="87" t="e">
        <f>IF(Berechnungen!GG$6="MMR",MMR!$O15,IF(Berechnungen!GG$6="MMR_Duo",MMR_Duo!$O15,NA()))</f>
        <v>#N/A</v>
      </c>
      <c r="GH105" s="87" t="e">
        <f>IF(Berechnungen!GH$6="MMR",MMR!$O15,IF(Berechnungen!GH$6="MMR_Duo",MMR_Duo!$O15,NA()))</f>
        <v>#N/A</v>
      </c>
      <c r="GI105" s="87" t="e">
        <f>IF(Berechnungen!GI$6="MMR",MMR!$O15,IF(Berechnungen!GI$6="MMR_Duo",MMR_Duo!$O15,NA()))</f>
        <v>#N/A</v>
      </c>
      <c r="GJ105" s="87" t="e">
        <f>IF(Berechnungen!GJ$6="MMR",MMR!$O15,IF(Berechnungen!GJ$6="MMR_Duo",MMR_Duo!$O15,NA()))</f>
        <v>#N/A</v>
      </c>
      <c r="GK105" s="87" t="e">
        <f>IF(Berechnungen!GK$6="MMR",MMR!$O15,IF(Berechnungen!GK$6="MMR_Duo",MMR_Duo!$O15,NA()))</f>
        <v>#N/A</v>
      </c>
      <c r="GL105" s="87" t="e">
        <f>IF(Berechnungen!GL$6="MMR",MMR!$O15,IF(Berechnungen!GL$6="MMR_Duo",MMR_Duo!$O15,NA()))</f>
        <v>#N/A</v>
      </c>
      <c r="GM105" s="87" t="e">
        <f>IF(Berechnungen!GM$6="MMR",MMR!$O15,IF(Berechnungen!GM$6="MMR_Duo",MMR_Duo!$O15,NA()))</f>
        <v>#N/A</v>
      </c>
      <c r="GN105" s="87" t="e">
        <f>IF(Berechnungen!GN$6="MMR",MMR!$O15,IF(Berechnungen!GN$6="MMR_Duo",MMR_Duo!$O15,NA()))</f>
        <v>#N/A</v>
      </c>
      <c r="GO105" s="87" t="e">
        <f>IF(Berechnungen!GO$6="MMR",MMR!$O15,IF(Berechnungen!GO$6="MMR_Duo",MMR_Duo!$O15,NA()))</f>
        <v>#N/A</v>
      </c>
      <c r="GP105" s="87" t="e">
        <f>IF(Berechnungen!GP$6="MMR",MMR!$O15,IF(Berechnungen!GP$6="MMR_Duo",MMR_Duo!$O15,NA()))</f>
        <v>#N/A</v>
      </c>
      <c r="GQ105" s="87" t="e">
        <f>IF(Berechnungen!GQ$6="MMR",MMR!$O15,IF(Berechnungen!GQ$6="MMR_Duo",MMR_Duo!$O15,NA()))</f>
        <v>#N/A</v>
      </c>
      <c r="GR105" s="87" t="e">
        <f>IF(Berechnungen!GR$6="MMR",MMR!$O15,IF(Berechnungen!GR$6="MMR_Duo",MMR_Duo!$O15,NA()))</f>
        <v>#N/A</v>
      </c>
      <c r="GS105" s="87" t="e">
        <f>IF(Berechnungen!GS$6="MMR",MMR!$O15,IF(Berechnungen!GS$6="MMR_Duo",MMR_Duo!$O15,NA()))</f>
        <v>#N/A</v>
      </c>
      <c r="GT105" s="87" t="e">
        <f>IF(Berechnungen!GT$6="MMR",MMR!$O15,IF(Berechnungen!GT$6="MMR_Duo",MMR_Duo!$O15,NA()))</f>
        <v>#N/A</v>
      </c>
      <c r="GU105" s="87" t="e">
        <f>IF(Berechnungen!GU$6="MMR",MMR!$O15,IF(Berechnungen!GU$6="MMR_Duo",MMR_Duo!$O15,NA()))</f>
        <v>#N/A</v>
      </c>
      <c r="GV105" s="87" t="e">
        <f>IF(Berechnungen!GV$6="MMR",MMR!$O15,IF(Berechnungen!GV$6="MMR_Duo",MMR_Duo!$O15,NA()))</f>
        <v>#N/A</v>
      </c>
      <c r="GW105" s="87" t="e">
        <f>IF(Berechnungen!GW$6="MMR",MMR!$O15,IF(Berechnungen!GW$6="MMR_Duo",MMR_Duo!$O15,NA()))</f>
        <v>#N/A</v>
      </c>
      <c r="GX105" s="87" t="e">
        <f>IF(Berechnungen!GX$6="MMR",MMR!$O15,IF(Berechnungen!GX$6="MMR_Duo",MMR_Duo!$O15,NA()))</f>
        <v>#N/A</v>
      </c>
      <c r="GY105" s="87" t="e">
        <f>IF(Berechnungen!GY$6="MMR",MMR!$O15,IF(Berechnungen!GY$6="MMR_Duo",MMR_Duo!$O15,NA()))</f>
        <v>#N/A</v>
      </c>
      <c r="GZ105" s="87" t="e">
        <f>IF(Berechnungen!GZ$6="MMR",MMR!$O15,IF(Berechnungen!GZ$6="MMR_Duo",MMR_Duo!$O15,NA()))</f>
        <v>#N/A</v>
      </c>
      <c r="HA105" s="87" t="e">
        <f>IF(Berechnungen!HA$6="MMR",MMR!$O15,IF(Berechnungen!HA$6="MMR_Duo",MMR_Duo!$O15,NA()))</f>
        <v>#N/A</v>
      </c>
      <c r="HB105" s="87" t="e">
        <f>IF(Berechnungen!HB$6="MMR",MMR!$O15,IF(Berechnungen!HB$6="MMR_Duo",MMR_Duo!$O15,NA()))</f>
        <v>#N/A</v>
      </c>
      <c r="HC105" s="87" t="e">
        <f>IF(Berechnungen!HC$6="MMR",MMR!$O15,IF(Berechnungen!HC$6="MMR_Duo",MMR_Duo!$O15,NA()))</f>
        <v>#N/A</v>
      </c>
      <c r="HD105" s="87" t="e">
        <f>IF(Berechnungen!HD$6="MMR",MMR!$O15,IF(Berechnungen!HD$6="MMR_Duo",MMR_Duo!$O15,NA()))</f>
        <v>#N/A</v>
      </c>
      <c r="HE105" s="87" t="e">
        <f>IF(Berechnungen!HE$6="MMR",MMR!$O15,IF(Berechnungen!HE$6="MMR_Duo",MMR_Duo!$O15,NA()))</f>
        <v>#N/A</v>
      </c>
      <c r="HF105" s="87" t="e">
        <f>IF(Berechnungen!HF$6="MMR",MMR!$O15,IF(Berechnungen!HF$6="MMR_Duo",MMR_Duo!$O15,NA()))</f>
        <v>#N/A</v>
      </c>
      <c r="HG105" s="87" t="e">
        <f>IF(Berechnungen!HG$6="MMR",MMR!$O15,IF(Berechnungen!HG$6="MMR_Duo",MMR_Duo!$O15,NA()))</f>
        <v>#N/A</v>
      </c>
      <c r="HH105" s="87" t="e">
        <f>IF(Berechnungen!HH$6="MMR",MMR!$O15,IF(Berechnungen!HH$6="MMR_Duo",MMR_Duo!$O15,NA()))</f>
        <v>#N/A</v>
      </c>
      <c r="HI105" s="87" t="e">
        <f>IF(Berechnungen!HI$6="MMR",MMR!$O15,IF(Berechnungen!HI$6="MMR_Duo",MMR_Duo!$O15,NA()))</f>
        <v>#N/A</v>
      </c>
      <c r="HJ105" s="87" t="e">
        <f>IF(Berechnungen!HJ$6="MMR",MMR!$O15,IF(Berechnungen!HJ$6="MMR_Duo",MMR_Duo!$O15,NA()))</f>
        <v>#N/A</v>
      </c>
      <c r="HK105" s="87" t="e">
        <f>IF(Berechnungen!HK$6="MMR",MMR!$O15,IF(Berechnungen!HK$6="MMR_Duo",MMR_Duo!$O15,NA()))</f>
        <v>#N/A</v>
      </c>
      <c r="HL105" s="87" t="e">
        <f>IF(Berechnungen!HL$6="MMR",MMR!$O15,IF(Berechnungen!HL$6="MMR_Duo",MMR_Duo!$O15,NA()))</f>
        <v>#N/A</v>
      </c>
      <c r="HM105" s="87" t="e">
        <f>IF(Berechnungen!HM$6="MMR",MMR!$O15,IF(Berechnungen!HM$6="MMR_Duo",MMR_Duo!$O15,NA()))</f>
        <v>#N/A</v>
      </c>
      <c r="HN105" s="87" t="e">
        <f>IF(Berechnungen!HN$6="MMR",MMR!$O15,IF(Berechnungen!HN$6="MMR_Duo",MMR_Duo!$O15,NA()))</f>
        <v>#N/A</v>
      </c>
      <c r="HO105" s="87" t="e">
        <f>IF(Berechnungen!HO$6="MMR",MMR!$O15,IF(Berechnungen!HO$6="MMR_Duo",MMR_Duo!$O15,NA()))</f>
        <v>#N/A</v>
      </c>
      <c r="HP105" s="87" t="e">
        <f>IF(Berechnungen!HP$6="MMR",MMR!$O15,IF(Berechnungen!HP$6="MMR_Duo",MMR_Duo!$O15,NA()))</f>
        <v>#N/A</v>
      </c>
      <c r="HQ105" s="87" t="e">
        <f>IF(Berechnungen!HQ$6="MMR",MMR!$O15,IF(Berechnungen!HQ$6="MMR_Duo",MMR_Duo!$O15,NA()))</f>
        <v>#N/A</v>
      </c>
      <c r="HR105" s="87" t="e">
        <f>IF(Berechnungen!HR$6="MMR",MMR!$O15,IF(Berechnungen!HR$6="MMR_Duo",MMR_Duo!$O15,NA()))</f>
        <v>#N/A</v>
      </c>
      <c r="HS105" s="87" t="e">
        <f>IF(Berechnungen!HS$6="MMR",MMR!$O15,IF(Berechnungen!HS$6="MMR_Duo",MMR_Duo!$O15,NA()))</f>
        <v>#N/A</v>
      </c>
      <c r="HT105" s="87" t="e">
        <f>IF(Berechnungen!HT$6="MMR",MMR!$O15,IF(Berechnungen!HT$6="MMR_Duo",MMR_Duo!$O15,NA()))</f>
        <v>#N/A</v>
      </c>
      <c r="HU105" s="87" t="e">
        <f>IF(Berechnungen!HU$6="MMR",MMR!$O15,IF(Berechnungen!HU$6="MMR_Duo",MMR_Duo!$O15,NA()))</f>
        <v>#N/A</v>
      </c>
      <c r="HV105" s="87" t="e">
        <f>IF(Berechnungen!HV$6="MMR",MMR!$O15,IF(Berechnungen!HV$6="MMR_Duo",MMR_Duo!$O15,NA()))</f>
        <v>#N/A</v>
      </c>
      <c r="HW105" s="87" t="e">
        <f>IF(Berechnungen!HW$6="MMR",MMR!$O15,IF(Berechnungen!HW$6="MMR_Duo",MMR_Duo!$O15,NA()))</f>
        <v>#N/A</v>
      </c>
      <c r="HX105" s="87" t="e">
        <f>IF(Berechnungen!HX$6="MMR",MMR!$O15,IF(Berechnungen!HX$6="MMR_Duo",MMR_Duo!$O15,NA()))</f>
        <v>#N/A</v>
      </c>
      <c r="HY105" s="87" t="e">
        <f>IF(Berechnungen!HY$6="MMR",MMR!$O15,IF(Berechnungen!HY$6="MMR_Duo",MMR_Duo!$O15,NA()))</f>
        <v>#N/A</v>
      </c>
      <c r="HZ105" s="87" t="e">
        <f>IF(Berechnungen!HZ$6="MMR",MMR!$O15,IF(Berechnungen!HZ$6="MMR_Duo",MMR_Duo!$O15,NA()))</f>
        <v>#N/A</v>
      </c>
      <c r="IA105" s="87" t="e">
        <f>IF(Berechnungen!IA$6="MMR",MMR!$O15,IF(Berechnungen!IA$6="MMR_Duo",MMR_Duo!$O15,NA()))</f>
        <v>#N/A</v>
      </c>
      <c r="IB105" s="87" t="e">
        <f>IF(Berechnungen!IB$6="MMR",MMR!$O15,IF(Berechnungen!IB$6="MMR_Duo",MMR_Duo!$O15,NA()))</f>
        <v>#N/A</v>
      </c>
      <c r="IC105" s="87" t="e">
        <f>IF(Berechnungen!IC$6="MMR",MMR!$O15,IF(Berechnungen!IC$6="MMR_Duo",MMR_Duo!$O15,NA()))</f>
        <v>#N/A</v>
      </c>
      <c r="ID105" s="87" t="e">
        <f>IF(Berechnungen!ID$6="MMR",MMR!$O15,IF(Berechnungen!ID$6="MMR_Duo",MMR_Duo!$O15,NA()))</f>
        <v>#N/A</v>
      </c>
      <c r="IE105" s="87" t="e">
        <f>IF(Berechnungen!IE$6="MMR",MMR!$O15,IF(Berechnungen!IE$6="MMR_Duo",MMR_Duo!$O15,NA()))</f>
        <v>#N/A</v>
      </c>
      <c r="IF105" s="87" t="e">
        <f>IF(Berechnungen!IF$6="MMR",MMR!$O15,IF(Berechnungen!IF$6="MMR_Duo",MMR_Duo!$O15,NA()))</f>
        <v>#N/A</v>
      </c>
      <c r="IG105" s="87" t="e">
        <f>IF(Berechnungen!IG$6="MMR",MMR!$O15,IF(Berechnungen!IG$6="MMR_Duo",MMR_Duo!$O15,NA()))</f>
        <v>#N/A</v>
      </c>
      <c r="IH105" s="87" t="e">
        <f>IF(Berechnungen!IH$6="MMR",MMR!$O15,IF(Berechnungen!IH$6="MMR_Duo",MMR_Duo!$O15,NA()))</f>
        <v>#N/A</v>
      </c>
      <c r="II105" s="87" t="e">
        <f>IF(Berechnungen!II$6="MMR",MMR!$O15,IF(Berechnungen!II$6="MMR_Duo",MMR_Duo!$O15,NA()))</f>
        <v>#N/A</v>
      </c>
      <c r="IJ105" s="87" t="e">
        <f>IF(Berechnungen!IJ$6="MMR",MMR!$O15,IF(Berechnungen!IJ$6="MMR_Duo",MMR_Duo!$O15,NA()))</f>
        <v>#N/A</v>
      </c>
      <c r="IK105" s="87" t="e">
        <f>IF(Berechnungen!IK$6="MMR",MMR!$O15,IF(Berechnungen!IK$6="MMR_Duo",MMR_Duo!$O15,NA()))</f>
        <v>#N/A</v>
      </c>
      <c r="IL105" s="87" t="e">
        <f>IF(Berechnungen!IL$6="MMR",MMR!$O15,IF(Berechnungen!IL$6="MMR_Duo",MMR_Duo!$O15,NA()))</f>
        <v>#N/A</v>
      </c>
      <c r="IM105" s="87" t="e">
        <f>IF(Berechnungen!IM$6="MMR",MMR!$O15,IF(Berechnungen!IM$6="MMR_Duo",MMR_Duo!$O15,NA()))</f>
        <v>#N/A</v>
      </c>
      <c r="IN105" s="87" t="e">
        <f>IF(Berechnungen!IN$6="MMR",MMR!$O15,IF(Berechnungen!IN$6="MMR_Duo",MMR_Duo!$O15,NA()))</f>
        <v>#N/A</v>
      </c>
      <c r="IO105" s="87" t="e">
        <f>IF(Berechnungen!IO$6="MMR",MMR!$O15,IF(Berechnungen!IO$6="MMR_Duo",MMR_Duo!$O15,NA()))</f>
        <v>#N/A</v>
      </c>
      <c r="IP105" s="87" t="e">
        <f>IF(Berechnungen!IP$6="MMR",MMR!$O15,IF(Berechnungen!IP$6="MMR_Duo",MMR_Duo!$O15,NA()))</f>
        <v>#N/A</v>
      </c>
      <c r="IQ105" s="87" t="e">
        <f>IF(Berechnungen!IQ$6="MMR",MMR!$O15,IF(Berechnungen!IQ$6="MMR_Duo",MMR_Duo!$O15,NA()))</f>
        <v>#N/A</v>
      </c>
      <c r="IR105" s="87" t="e">
        <f>IF(Berechnungen!IR$6="MMR",MMR!$O15,IF(Berechnungen!IR$6="MMR_Duo",MMR_Duo!$O15,NA()))</f>
        <v>#N/A</v>
      </c>
      <c r="IS105" s="87" t="e">
        <f>IF(Berechnungen!IS$6="MMR",MMR!$O15,IF(Berechnungen!IS$6="MMR_Duo",MMR_Duo!$O15,NA()))</f>
        <v>#N/A</v>
      </c>
      <c r="IT105" s="87" t="e">
        <f>IF(Berechnungen!IT$6="MMR",MMR!$O15,IF(Berechnungen!IT$6="MMR_Duo",MMR_Duo!$O15,NA()))</f>
        <v>#N/A</v>
      </c>
      <c r="IU105" s="87" t="e">
        <f>IF(Berechnungen!IU$6="MMR",MMR!$O15,IF(Berechnungen!IU$6="MMR_Duo",MMR_Duo!$O15,NA()))</f>
        <v>#N/A</v>
      </c>
      <c r="IV105" s="87" t="e">
        <f>IF(Berechnungen!IV$6="MMR",MMR!$O15,IF(Berechnungen!IV$6="MMR_Duo",MMR_Duo!$O15,NA()))</f>
        <v>#N/A</v>
      </c>
      <c r="IW105" s="87" t="e">
        <f>IF(Berechnungen!IW$6="MMR",MMR!$O15,IF(Berechnungen!IW$6="MMR_Duo",MMR_Duo!$O15,NA()))</f>
        <v>#N/A</v>
      </c>
      <c r="IX105" s="87" t="e">
        <f>IF(Berechnungen!IX$6="MMR",MMR!$O15,IF(Berechnungen!IX$6="MMR_Duo",MMR_Duo!$O15,NA()))</f>
        <v>#N/A</v>
      </c>
      <c r="IY105" s="87" t="e">
        <f>IF(Berechnungen!IY$6="MMR",MMR!$O15,IF(Berechnungen!IY$6="MMR_Duo",MMR_Duo!$O15,NA()))</f>
        <v>#N/A</v>
      </c>
      <c r="IZ105" s="87" t="e">
        <f>IF(Berechnungen!IZ$6="MMR",MMR!$O15,IF(Berechnungen!IZ$6="MMR_Duo",MMR_Duo!$O15,NA()))</f>
        <v>#N/A</v>
      </c>
      <c r="JA105" s="87" t="e">
        <f>IF(Berechnungen!JA$6="MMR",MMR!$O15,IF(Berechnungen!JA$6="MMR_Duo",MMR_Duo!$O15,NA()))</f>
        <v>#N/A</v>
      </c>
      <c r="JB105" s="87" t="e">
        <f>IF(Berechnungen!JB$6="MMR",MMR!$O15,IF(Berechnungen!JB$6="MMR_Duo",MMR_Duo!$O15,NA()))</f>
        <v>#N/A</v>
      </c>
      <c r="JC105" s="87" t="e">
        <f>IF(Berechnungen!JC$6="MMR",MMR!$O15,IF(Berechnungen!JC$6="MMR_Duo",MMR_Duo!$O15,NA()))</f>
        <v>#N/A</v>
      </c>
      <c r="JD105" s="87" t="e">
        <f>IF(Berechnungen!JD$6="MMR",MMR!$O15,IF(Berechnungen!JD$6="MMR_Duo",MMR_Duo!$O15,NA()))</f>
        <v>#N/A</v>
      </c>
      <c r="JE105" s="87" t="e">
        <f>IF(Berechnungen!JE$6="MMR",MMR!$O15,IF(Berechnungen!JE$6="MMR_Duo",MMR_Duo!$O15,NA()))</f>
        <v>#N/A</v>
      </c>
      <c r="JF105" s="87" t="e">
        <f>IF(Berechnungen!JF$6="MMR",MMR!$O15,IF(Berechnungen!JF$6="MMR_Duo",MMR_Duo!$O15,NA()))</f>
        <v>#N/A</v>
      </c>
      <c r="JG105" s="87" t="e">
        <f>IF(Berechnungen!JG$6="MMR",MMR!$O15,IF(Berechnungen!JG$6="MMR_Duo",MMR_Duo!$O15,NA()))</f>
        <v>#N/A</v>
      </c>
      <c r="JH105" s="87" t="e">
        <f>IF(Berechnungen!JH$6="MMR",MMR!$O15,IF(Berechnungen!JH$6="MMR_Duo",MMR_Duo!$O15,NA()))</f>
        <v>#N/A</v>
      </c>
      <c r="JI105" s="87" t="e">
        <f>IF(Berechnungen!JI$6="MMR",MMR!$O15,IF(Berechnungen!JI$6="MMR_Duo",MMR_Duo!$O15,NA()))</f>
        <v>#N/A</v>
      </c>
      <c r="JJ105" s="87" t="e">
        <f>IF(Berechnungen!JJ$6="MMR",MMR!$O15,IF(Berechnungen!JJ$6="MMR_Duo",MMR_Duo!$O15,NA()))</f>
        <v>#N/A</v>
      </c>
      <c r="JK105" s="87" t="e">
        <f>IF(Berechnungen!JK$6="MMR",MMR!$O15,IF(Berechnungen!JK$6="MMR_Duo",MMR_Duo!$O15,NA()))</f>
        <v>#N/A</v>
      </c>
      <c r="JL105" s="87" t="e">
        <f>IF(Berechnungen!JL$6="MMR",MMR!$O15,IF(Berechnungen!JL$6="MMR_Duo",MMR_Duo!$O15,NA()))</f>
        <v>#N/A</v>
      </c>
      <c r="JM105" s="87" t="e">
        <f>IF(Berechnungen!JM$6="MMR",MMR!$O15,IF(Berechnungen!JM$6="MMR_Duo",MMR_Duo!$O15,NA()))</f>
        <v>#N/A</v>
      </c>
      <c r="JN105" s="87" t="e">
        <f>IF(Berechnungen!JN$6="MMR",MMR!$O15,IF(Berechnungen!JN$6="MMR_Duo",MMR_Duo!$O15,NA()))</f>
        <v>#N/A</v>
      </c>
      <c r="JO105" s="87" t="e">
        <f>IF(Berechnungen!JO$6="MMR",MMR!$O15,IF(Berechnungen!JO$6="MMR_Duo",MMR_Duo!$O15,NA()))</f>
        <v>#N/A</v>
      </c>
      <c r="JP105" s="87" t="e">
        <f>IF(Berechnungen!JP$6="MMR",MMR!$O15,IF(Berechnungen!JP$6="MMR_Duo",MMR_Duo!$O15,NA()))</f>
        <v>#N/A</v>
      </c>
      <c r="JQ105" s="87" t="e">
        <f>IF(Berechnungen!JQ$6="MMR",MMR!$O15,IF(Berechnungen!JQ$6="MMR_Duo",MMR_Duo!$O15,NA()))</f>
        <v>#N/A</v>
      </c>
      <c r="JR105" s="87" t="e">
        <f>IF(Berechnungen!JR$6="MMR",MMR!$O15,IF(Berechnungen!JR$6="MMR_Duo",MMR_Duo!$O15,NA()))</f>
        <v>#N/A</v>
      </c>
      <c r="JS105" s="87" t="e">
        <f>IF(Berechnungen!JS$6="MMR",MMR!$O15,IF(Berechnungen!JS$6="MMR_Duo",MMR_Duo!$O15,NA()))</f>
        <v>#N/A</v>
      </c>
      <c r="JT105" s="87" t="e">
        <f>IF(Berechnungen!JT$6="MMR",MMR!$O15,IF(Berechnungen!JT$6="MMR_Duo",MMR_Duo!$O15,NA()))</f>
        <v>#N/A</v>
      </c>
      <c r="JU105" s="87" t="e">
        <f>IF(Berechnungen!JU$6="MMR",MMR!$O15,IF(Berechnungen!JU$6="MMR_Duo",MMR_Duo!$O15,NA()))</f>
        <v>#N/A</v>
      </c>
      <c r="JV105" s="87" t="e">
        <f>IF(Berechnungen!JV$6="MMR",MMR!$O15,IF(Berechnungen!JV$6="MMR_Duo",MMR_Duo!$O15,NA()))</f>
        <v>#N/A</v>
      </c>
      <c r="JW105" s="87" t="e">
        <f>IF(Berechnungen!JW$6="MMR",MMR!$O15,IF(Berechnungen!JW$6="MMR_Duo",MMR_Duo!$O15,NA()))</f>
        <v>#N/A</v>
      </c>
      <c r="JX105" s="87" t="e">
        <f>IF(Berechnungen!JX$6="MMR",MMR!$O15,IF(Berechnungen!JX$6="MMR_Duo",MMR_Duo!$O15,NA()))</f>
        <v>#N/A</v>
      </c>
      <c r="JY105" s="87" t="e">
        <f>IF(Berechnungen!JY$6="MMR",MMR!$O15,IF(Berechnungen!JY$6="MMR_Duo",MMR_Duo!$O15,NA()))</f>
        <v>#N/A</v>
      </c>
      <c r="JZ105" s="87" t="e">
        <f>IF(Berechnungen!JZ$6="MMR",MMR!$O15,IF(Berechnungen!JZ$6="MMR_Duo",MMR_Duo!$O15,NA()))</f>
        <v>#N/A</v>
      </c>
      <c r="KA105" s="87" t="e">
        <f>IF(Berechnungen!KA$6="MMR",MMR!$O15,IF(Berechnungen!KA$6="MMR_Duo",MMR_Duo!$O15,NA()))</f>
        <v>#N/A</v>
      </c>
      <c r="KB105" s="87" t="e">
        <f>IF(Berechnungen!KB$6="MMR",MMR!$O15,IF(Berechnungen!KB$6="MMR_Duo",MMR_Duo!$O15,NA()))</f>
        <v>#N/A</v>
      </c>
      <c r="KC105" s="87" t="e">
        <f>IF(Berechnungen!KC$6="MMR",MMR!$O15,IF(Berechnungen!KC$6="MMR_Duo",MMR_Duo!$O15,NA()))</f>
        <v>#N/A</v>
      </c>
      <c r="KD105" s="87" t="e">
        <f>IF(Berechnungen!KD$6="MMR",MMR!$O15,IF(Berechnungen!KD$6="MMR_Duo",MMR_Duo!$O15,NA()))</f>
        <v>#N/A</v>
      </c>
      <c r="KE105" s="87" t="e">
        <f>IF(Berechnungen!KE$6="MMR",MMR!$O15,IF(Berechnungen!KE$6="MMR_Duo",MMR_Duo!$O15,NA()))</f>
        <v>#N/A</v>
      </c>
      <c r="KF105" s="87" t="e">
        <f>IF(Berechnungen!KF$6="MMR",MMR!$O15,IF(Berechnungen!KF$6="MMR_Duo",MMR_Duo!$O15,NA()))</f>
        <v>#N/A</v>
      </c>
      <c r="KG105" s="87" t="e">
        <f>IF(Berechnungen!KG$6="MMR",MMR!$O15,IF(Berechnungen!KG$6="MMR_Duo",MMR_Duo!$O15,NA()))</f>
        <v>#N/A</v>
      </c>
      <c r="KH105" s="87" t="e">
        <f>IF(Berechnungen!KH$6="MMR",MMR!$O15,IF(Berechnungen!KH$6="MMR_Duo",MMR_Duo!$O15,NA()))</f>
        <v>#N/A</v>
      </c>
      <c r="KI105" s="87" t="e">
        <f>IF(Berechnungen!KI$6="MMR",MMR!$O15,IF(Berechnungen!KI$6="MMR_Duo",MMR_Duo!$O15,NA()))</f>
        <v>#N/A</v>
      </c>
      <c r="KJ105" s="87" t="e">
        <f>IF(Berechnungen!KJ$6="MMR",MMR!$O15,IF(Berechnungen!KJ$6="MMR_Duo",MMR_Duo!$O15,NA()))</f>
        <v>#N/A</v>
      </c>
      <c r="KK105" s="87" t="e">
        <f>IF(Berechnungen!KK$6="MMR",MMR!$O15,IF(Berechnungen!KK$6="MMR_Duo",MMR_Duo!$O15,NA()))</f>
        <v>#N/A</v>
      </c>
      <c r="KL105" s="87" t="e">
        <f>IF(Berechnungen!KL$6="MMR",MMR!$O15,IF(Berechnungen!KL$6="MMR_Duo",MMR_Duo!$O15,NA()))</f>
        <v>#N/A</v>
      </c>
      <c r="KM105" s="87" t="e">
        <f>IF(Berechnungen!KM$6="MMR",MMR!$O15,IF(Berechnungen!KM$6="MMR_Duo",MMR_Duo!$O15,NA()))</f>
        <v>#N/A</v>
      </c>
      <c r="KN105" s="87" t="e">
        <f>IF(Berechnungen!KN$6="MMR",MMR!$O15,IF(Berechnungen!KN$6="MMR_Duo",MMR_Duo!$O15,NA()))</f>
        <v>#N/A</v>
      </c>
      <c r="KO105" s="87" t="e">
        <f>IF(Berechnungen!KO$6="MMR",MMR!$O15,IF(Berechnungen!KO$6="MMR_Duo",MMR_Duo!$O15,NA()))</f>
        <v>#N/A</v>
      </c>
      <c r="KP105" s="87" t="e">
        <f>IF(Berechnungen!KP$6="MMR",MMR!$O15,IF(Berechnungen!KP$6="MMR_Duo",MMR_Duo!$O15,NA()))</f>
        <v>#N/A</v>
      </c>
      <c r="KQ105" s="87" t="e">
        <f>IF(Berechnungen!KQ$6="MMR",MMR!$O15,IF(Berechnungen!KQ$6="MMR_Duo",MMR_Duo!$O15,NA()))</f>
        <v>#N/A</v>
      </c>
      <c r="KR105" s="87" t="e">
        <f>IF(Berechnungen!KR$6="MMR",MMR!$O15,IF(Berechnungen!KR$6="MMR_Duo",MMR_Duo!$O15,NA()))</f>
        <v>#N/A</v>
      </c>
      <c r="KS105" s="87" t="e">
        <f>IF(Berechnungen!KS$6="MMR",MMR!$O15,IF(Berechnungen!KS$6="MMR_Duo",MMR_Duo!$O15,NA()))</f>
        <v>#N/A</v>
      </c>
      <c r="KT105" s="87" t="e">
        <f>IF(Berechnungen!KT$6="MMR",MMR!$O15,IF(Berechnungen!KT$6="MMR_Duo",MMR_Duo!$O15,NA()))</f>
        <v>#N/A</v>
      </c>
      <c r="KU105" s="87" t="e">
        <f>IF(Berechnungen!KU$6="MMR",MMR!$O15,IF(Berechnungen!KU$6="MMR_Duo",MMR_Duo!$O15,NA()))</f>
        <v>#N/A</v>
      </c>
      <c r="KV105" s="87" t="e">
        <f>IF(Berechnungen!KV$6="MMR",MMR!$O15,IF(Berechnungen!KV$6="MMR_Duo",MMR_Duo!$O15,NA()))</f>
        <v>#N/A</v>
      </c>
      <c r="KW105" s="87" t="e">
        <f>IF(Berechnungen!KW$6="MMR",MMR!$O15,IF(Berechnungen!KW$6="MMR_Duo",MMR_Duo!$O15,NA()))</f>
        <v>#N/A</v>
      </c>
      <c r="KX105" s="87" t="e">
        <f>IF(Berechnungen!KX$6="MMR",MMR!$O15,IF(Berechnungen!KX$6="MMR_Duo",MMR_Duo!$O15,NA()))</f>
        <v>#N/A</v>
      </c>
      <c r="KY105" s="87" t="e">
        <f>IF(Berechnungen!KY$6="MMR",MMR!$O15,IF(Berechnungen!KY$6="MMR_Duo",MMR_Duo!$O15,NA()))</f>
        <v>#N/A</v>
      </c>
      <c r="KZ105" s="87" t="e">
        <f>IF(Berechnungen!KZ$6="MMR",MMR!$O15,IF(Berechnungen!KZ$6="MMR_Duo",MMR_Duo!$O15,NA()))</f>
        <v>#N/A</v>
      </c>
      <c r="LA105" s="87" t="e">
        <f>IF(Berechnungen!LA$6="MMR",MMR!$O15,IF(Berechnungen!LA$6="MMR_Duo",MMR_Duo!$O15,NA()))</f>
        <v>#N/A</v>
      </c>
      <c r="LB105" s="87" t="e">
        <f>IF(Berechnungen!LB$6="MMR",MMR!$O15,IF(Berechnungen!LB$6="MMR_Duo",MMR_Duo!$O15,NA()))</f>
        <v>#N/A</v>
      </c>
      <c r="LC105" s="87" t="e">
        <f>IF(Berechnungen!LC$6="MMR",MMR!$O15,IF(Berechnungen!LC$6="MMR_Duo",MMR_Duo!$O15,NA()))</f>
        <v>#N/A</v>
      </c>
      <c r="LD105" s="87" t="e">
        <f>IF(Berechnungen!LD$6="MMR",MMR!$O15,IF(Berechnungen!LD$6="MMR_Duo",MMR_Duo!$O15,NA()))</f>
        <v>#N/A</v>
      </c>
      <c r="LE105" s="87" t="e">
        <f>IF(Berechnungen!LE$6="MMR",MMR!$O15,IF(Berechnungen!LE$6="MMR_Duo",MMR_Duo!$O15,NA()))</f>
        <v>#N/A</v>
      </c>
      <c r="LF105" s="87" t="e">
        <f>IF(Berechnungen!LF$6="MMR",MMR!$O15,IF(Berechnungen!LF$6="MMR_Duo",MMR_Duo!$O15,NA()))</f>
        <v>#N/A</v>
      </c>
      <c r="LG105" s="87" t="e">
        <f>IF(Berechnungen!LG$6="MMR",MMR!$O15,IF(Berechnungen!LG$6="MMR_Duo",MMR_Duo!$O15,NA()))</f>
        <v>#N/A</v>
      </c>
      <c r="LH105" s="87" t="e">
        <f>IF(Berechnungen!LH$6="MMR",MMR!$O15,IF(Berechnungen!LH$6="MMR_Duo",MMR_Duo!$O15,NA()))</f>
        <v>#N/A</v>
      </c>
      <c r="LI105" s="87" t="e">
        <f>IF(Berechnungen!LI$6="MMR",MMR!$O15,IF(Berechnungen!LI$6="MMR_Duo",MMR_Duo!$O15,NA()))</f>
        <v>#N/A</v>
      </c>
      <c r="LJ105" s="87" t="e">
        <f>IF(Berechnungen!LJ$6="MMR",MMR!$O15,IF(Berechnungen!LJ$6="MMR_Duo",MMR_Duo!$O15,NA()))</f>
        <v>#N/A</v>
      </c>
      <c r="LK105" s="87" t="e">
        <f>IF(Berechnungen!LK$6="MMR",MMR!$O15,IF(Berechnungen!LK$6="MMR_Duo",MMR_Duo!$O15,NA()))</f>
        <v>#N/A</v>
      </c>
      <c r="LL105" s="87" t="e">
        <f>IF(Berechnungen!LL$6="MMR",MMR!$O15,IF(Berechnungen!LL$6="MMR_Duo",MMR_Duo!$O15,NA()))</f>
        <v>#N/A</v>
      </c>
      <c r="LM105" s="87" t="e">
        <f>IF(Berechnungen!LM$6="MMR",MMR!$O15,IF(Berechnungen!LM$6="MMR_Duo",MMR_Duo!$O15,NA()))</f>
        <v>#N/A</v>
      </c>
      <c r="LN105" s="87" t="e">
        <f>IF(Berechnungen!LN$6="MMR",MMR!$O15,IF(Berechnungen!LN$6="MMR_Duo",MMR_Duo!$O15,NA()))</f>
        <v>#N/A</v>
      </c>
      <c r="LO105" s="87" t="e">
        <f>IF(Berechnungen!LO$6="MMR",MMR!$O15,IF(Berechnungen!LO$6="MMR_Duo",MMR_Duo!$O15,NA()))</f>
        <v>#N/A</v>
      </c>
      <c r="LP105" s="87" t="e">
        <f>IF(Berechnungen!LP$6="MMR",MMR!$O15,IF(Berechnungen!LP$6="MMR_Duo",MMR_Duo!$O15,NA()))</f>
        <v>#N/A</v>
      </c>
      <c r="LQ105" s="87" t="e">
        <f>IF(Berechnungen!LQ$6="MMR",MMR!$O15,IF(Berechnungen!LQ$6="MMR_Duo",MMR_Duo!$O15,NA()))</f>
        <v>#N/A</v>
      </c>
      <c r="LR105" s="87" t="e">
        <f>IF(Berechnungen!LR$6="MMR",MMR!$O15,IF(Berechnungen!LR$6="MMR_Duo",MMR_Duo!$O15,NA()))</f>
        <v>#N/A</v>
      </c>
      <c r="LS105" s="87" t="e">
        <f>IF(Berechnungen!LS$6="MMR",MMR!$O15,IF(Berechnungen!LS$6="MMR_Duo",MMR_Duo!$O15,NA()))</f>
        <v>#N/A</v>
      </c>
      <c r="LT105" s="87" t="e">
        <f>IF(Berechnungen!LT$6="MMR",MMR!$O15,IF(Berechnungen!LT$6="MMR_Duo",MMR_Duo!$O15,NA()))</f>
        <v>#N/A</v>
      </c>
      <c r="LU105" s="87" t="e">
        <f>IF(Berechnungen!LU$6="MMR",MMR!$O15,IF(Berechnungen!LU$6="MMR_Duo",MMR_Duo!$O15,NA()))</f>
        <v>#N/A</v>
      </c>
      <c r="LV105" s="87" t="e">
        <f>IF(Berechnungen!LV$6="MMR",MMR!$O15,IF(Berechnungen!LV$6="MMR_Duo",MMR_Duo!$O15,NA()))</f>
        <v>#N/A</v>
      </c>
      <c r="LW105" s="87" t="e">
        <f>IF(Berechnungen!LW$6="MMR",MMR!$O15,IF(Berechnungen!LW$6="MMR_Duo",MMR_Duo!$O15,NA()))</f>
        <v>#N/A</v>
      </c>
      <c r="LX105" s="87" t="e">
        <f>IF(Berechnungen!LX$6="MMR",MMR!$O15,IF(Berechnungen!LX$6="MMR_Duo",MMR_Duo!$O15,NA()))</f>
        <v>#N/A</v>
      </c>
      <c r="LY105" s="87" t="e">
        <f>IF(Berechnungen!LY$6="MMR",MMR!$O15,IF(Berechnungen!LY$6="MMR_Duo",MMR_Duo!$O15,NA()))</f>
        <v>#N/A</v>
      </c>
      <c r="LZ105" s="87" t="e">
        <f>IF(Berechnungen!LZ$6="MMR",MMR!$O15,IF(Berechnungen!LZ$6="MMR_Duo",MMR_Duo!$O15,NA()))</f>
        <v>#N/A</v>
      </c>
      <c r="MA105" s="87" t="e">
        <f>IF(Berechnungen!MA$6="MMR",MMR!$O15,IF(Berechnungen!MA$6="MMR_Duo",MMR_Duo!$O15,NA()))</f>
        <v>#N/A</v>
      </c>
      <c r="MB105" s="87" t="e">
        <f>IF(Berechnungen!MB$6="MMR",MMR!$O15,IF(Berechnungen!MB$6="MMR_Duo",MMR_Duo!$O15,NA()))</f>
        <v>#N/A</v>
      </c>
      <c r="MC105" s="87" t="e">
        <f>IF(Berechnungen!MC$6="MMR",MMR!$O15,IF(Berechnungen!MC$6="MMR_Duo",MMR_Duo!$O15,NA()))</f>
        <v>#N/A</v>
      </c>
      <c r="MD105" s="87" t="e">
        <f>IF(Berechnungen!MD$6="MMR",MMR!$O15,IF(Berechnungen!MD$6="MMR_Duo",MMR_Duo!$O15,NA()))</f>
        <v>#N/A</v>
      </c>
      <c r="ME105" s="87" t="e">
        <f>IF(Berechnungen!ME$6="MMR",MMR!$O15,IF(Berechnungen!ME$6="MMR_Duo",MMR_Duo!$O15,NA()))</f>
        <v>#N/A</v>
      </c>
      <c r="MF105" s="87" t="e">
        <f>IF(Berechnungen!MF$6="MMR",MMR!$O15,IF(Berechnungen!MF$6="MMR_Duo",MMR_Duo!$O15,NA()))</f>
        <v>#N/A</v>
      </c>
      <c r="MG105" s="87" t="e">
        <f>IF(Berechnungen!MG$6="MMR",MMR!$O15,IF(Berechnungen!MG$6="MMR_Duo",MMR_Duo!$O15,NA()))</f>
        <v>#N/A</v>
      </c>
      <c r="MH105" s="87" t="e">
        <f>IF(Berechnungen!MH$6="MMR",MMR!$O15,IF(Berechnungen!MH$6="MMR_Duo",MMR_Duo!$O15,NA()))</f>
        <v>#N/A</v>
      </c>
      <c r="MI105" s="87" t="e">
        <f>IF(Berechnungen!MI$6="MMR",MMR!$O15,IF(Berechnungen!MI$6="MMR_Duo",MMR_Duo!$O15,NA()))</f>
        <v>#N/A</v>
      </c>
      <c r="MJ105" s="87" t="e">
        <f>IF(Berechnungen!MJ$6="MMR",MMR!$O15,IF(Berechnungen!MJ$6="MMR_Duo",MMR_Duo!$O15,NA()))</f>
        <v>#N/A</v>
      </c>
      <c r="MK105" s="87" t="e">
        <f>IF(Berechnungen!MK$6="MMR",MMR!$O15,IF(Berechnungen!MK$6="MMR_Duo",MMR_Duo!$O15,NA()))</f>
        <v>#N/A</v>
      </c>
      <c r="ML105" s="87" t="e">
        <f>IF(Berechnungen!ML$6="MMR",MMR!$O15,IF(Berechnungen!ML$6="MMR_Duo",MMR_Duo!$O15,NA()))</f>
        <v>#N/A</v>
      </c>
      <c r="MM105" s="87" t="e">
        <f>IF(Berechnungen!MM$6="MMR",MMR!$O15,IF(Berechnungen!MM$6="MMR_Duo",MMR_Duo!$O15,NA()))</f>
        <v>#N/A</v>
      </c>
      <c r="MN105" s="87" t="e">
        <f>IF(Berechnungen!MN$6="MMR",MMR!$O15,IF(Berechnungen!MN$6="MMR_Duo",MMR_Duo!$O15,NA()))</f>
        <v>#N/A</v>
      </c>
      <c r="MO105" s="87" t="e">
        <f>IF(Berechnungen!MO$6="MMR",MMR!$O15,IF(Berechnungen!MO$6="MMR_Duo",MMR_Duo!$O15,NA()))</f>
        <v>#N/A</v>
      </c>
      <c r="MP105" s="87" t="e">
        <f>IF(Berechnungen!MP$6="MMR",MMR!$O15,IF(Berechnungen!MP$6="MMR_Duo",MMR_Duo!$O15,NA()))</f>
        <v>#N/A</v>
      </c>
      <c r="MQ105" s="87" t="e">
        <f>IF(Berechnungen!MQ$6="MMR",MMR!$O15,IF(Berechnungen!MQ$6="MMR_Duo",MMR_Duo!$O15,NA()))</f>
        <v>#N/A</v>
      </c>
      <c r="MR105" s="87" t="e">
        <f>IF(Berechnungen!MR$6="MMR",MMR!$O15,IF(Berechnungen!MR$6="MMR_Duo",MMR_Duo!$O15,NA()))</f>
        <v>#N/A</v>
      </c>
      <c r="MS105" s="87" t="e">
        <f>IF(Berechnungen!MS$6="MMR",MMR!$O15,IF(Berechnungen!MS$6="MMR_Duo",MMR_Duo!$O15,NA()))</f>
        <v>#N/A</v>
      </c>
      <c r="MT105" s="87" t="e">
        <f>IF(Berechnungen!MT$6="MMR",MMR!$O15,IF(Berechnungen!MT$6="MMR_Duo",MMR_Duo!$O15,NA()))</f>
        <v>#N/A</v>
      </c>
      <c r="MU105" s="87" t="e">
        <f>IF(Berechnungen!MU$6="MMR",MMR!$O15,IF(Berechnungen!MU$6="MMR_Duo",MMR_Duo!$O15,NA()))</f>
        <v>#N/A</v>
      </c>
      <c r="MV105" s="87" t="e">
        <f>IF(Berechnungen!MV$6="MMR",MMR!$O15,IF(Berechnungen!MV$6="MMR_Duo",MMR_Duo!$O15,NA()))</f>
        <v>#N/A</v>
      </c>
      <c r="MW105" s="87" t="e">
        <f>IF(Berechnungen!MW$6="MMR",MMR!$O15,IF(Berechnungen!MW$6="MMR_Duo",MMR_Duo!$O15,NA()))</f>
        <v>#N/A</v>
      </c>
      <c r="MX105" s="87" t="e">
        <f>IF(Berechnungen!MX$6="MMR",MMR!$O15,IF(Berechnungen!MX$6="MMR_Duo",MMR_Duo!$O15,NA()))</f>
        <v>#N/A</v>
      </c>
      <c r="MY105" s="87" t="e">
        <f>IF(Berechnungen!MY$6="MMR",MMR!$O15,IF(Berechnungen!MY$6="MMR_Duo",MMR_Duo!$O15,NA()))</f>
        <v>#N/A</v>
      </c>
      <c r="MZ105" s="87" t="e">
        <f>IF(Berechnungen!MZ$6="MMR",MMR!$O15,IF(Berechnungen!MZ$6="MMR_Duo",MMR_Duo!$O15,NA()))</f>
        <v>#N/A</v>
      </c>
      <c r="NA105" s="87" t="e">
        <f>IF(Berechnungen!NA$6="MMR",MMR!$O15,IF(Berechnungen!NA$6="MMR_Duo",MMR_Duo!$O15,NA()))</f>
        <v>#N/A</v>
      </c>
      <c r="NB105" s="87" t="e">
        <f>IF(Berechnungen!NB$6="MMR",MMR!$O15,IF(Berechnungen!NB$6="MMR_Duo",MMR_Duo!$O15,NA()))</f>
        <v>#N/A</v>
      </c>
      <c r="NC105" s="87" t="e">
        <f>IF(Berechnungen!NC$6="MMR",MMR!$O15,IF(Berechnungen!NC$6="MMR_Duo",MMR_Duo!$O15,NA()))</f>
        <v>#N/A</v>
      </c>
      <c r="ND105" s="87" t="e">
        <f>IF(Berechnungen!ND$6="MMR",MMR!$O15,IF(Berechnungen!ND$6="MMR_Duo",MMR_Duo!$O15,NA()))</f>
        <v>#N/A</v>
      </c>
      <c r="NE105" s="87" t="e">
        <f>IF(Berechnungen!NE$6="MMR",MMR!$O15,IF(Berechnungen!NE$6="MMR_Duo",MMR_Duo!$O15,NA()))</f>
        <v>#N/A</v>
      </c>
      <c r="NF105" s="87" t="e">
        <f>IF(Berechnungen!NF$6="MMR",MMR!$O15,IF(Berechnungen!NF$6="MMR_Duo",MMR_Duo!$O15,NA()))</f>
        <v>#N/A</v>
      </c>
      <c r="NG105" s="87" t="e">
        <f>IF(Berechnungen!NG$6="MMR",MMR!$O15,IF(Berechnungen!NG$6="MMR_Duo",MMR_Duo!$O15,NA()))</f>
        <v>#N/A</v>
      </c>
      <c r="NH105" s="87" t="e">
        <f>IF(Berechnungen!NH$6="MMR",MMR!$O15,IF(Berechnungen!NH$6="MMR_Duo",MMR_Duo!$O15,NA()))</f>
        <v>#N/A</v>
      </c>
      <c r="NI105" s="87" t="e">
        <f>IF(Berechnungen!NI$6="MMR",MMR!$O15,IF(Berechnungen!NI$6="MMR_Duo",MMR_Duo!$O15,NA()))</f>
        <v>#N/A</v>
      </c>
      <c r="NJ105" s="87" t="e">
        <f>IF(Berechnungen!NJ$6="MMR",MMR!$O15,IF(Berechnungen!NJ$6="MMR_Duo",MMR_Duo!$O15,NA()))</f>
        <v>#N/A</v>
      </c>
      <c r="NK105" s="87" t="e">
        <f>IF(Berechnungen!NK$6="MMR",MMR!$O15,IF(Berechnungen!NK$6="MMR_Duo",MMR_Duo!$O15,NA()))</f>
        <v>#N/A</v>
      </c>
      <c r="NL105" s="87" t="e">
        <f>IF(Berechnungen!NL$6="MMR",MMR!$O15,IF(Berechnungen!NL$6="MMR_Duo",MMR_Duo!$O15,NA()))</f>
        <v>#N/A</v>
      </c>
      <c r="NM105" s="87" t="e">
        <f>IF(Berechnungen!NM$6="MMR",MMR!$O15,IF(Berechnungen!NM$6="MMR_Duo",MMR_Duo!$O15,NA()))</f>
        <v>#N/A</v>
      </c>
      <c r="NN105" s="87" t="e">
        <f>IF(Berechnungen!NN$6="MMR",MMR!$O15,IF(Berechnungen!NN$6="MMR_Duo",MMR_Duo!$O15,NA()))</f>
        <v>#N/A</v>
      </c>
      <c r="NO105" s="87" t="e">
        <f>IF(Berechnungen!NO$6="MMR",MMR!$O15,IF(Berechnungen!NO$6="MMR_Duo",MMR_Duo!$O15,NA()))</f>
        <v>#N/A</v>
      </c>
      <c r="NP105" s="87" t="e">
        <f>IF(Berechnungen!NP$6="MMR",MMR!$O15,IF(Berechnungen!NP$6="MMR_Duo",MMR_Duo!$O15,NA()))</f>
        <v>#N/A</v>
      </c>
      <c r="NQ105" s="87" t="e">
        <f>IF(Berechnungen!NQ$6="MMR",MMR!$O15,IF(Berechnungen!NQ$6="MMR_Duo",MMR_Duo!$O15,NA()))</f>
        <v>#N/A</v>
      </c>
      <c r="NR105" s="87" t="e">
        <f>IF(Berechnungen!NR$6="MMR",MMR!$O15,IF(Berechnungen!NR$6="MMR_Duo",MMR_Duo!$O15,NA()))</f>
        <v>#N/A</v>
      </c>
      <c r="NS105" s="87" t="e">
        <f>IF(Berechnungen!NS$6="MMR",MMR!$O15,IF(Berechnungen!NS$6="MMR_Duo",MMR_Duo!$O15,NA()))</f>
        <v>#N/A</v>
      </c>
      <c r="NT105" s="87" t="e">
        <f>IF(Berechnungen!NT$6="MMR",MMR!$O15,IF(Berechnungen!NT$6="MMR_Duo",MMR_Duo!$O15,NA()))</f>
        <v>#N/A</v>
      </c>
      <c r="NU105" s="87" t="e">
        <f>IF(Berechnungen!NU$6="MMR",MMR!$O15,IF(Berechnungen!NU$6="MMR_Duo",MMR_Duo!$O15,NA()))</f>
        <v>#N/A</v>
      </c>
      <c r="NV105" s="87" t="e">
        <f>IF(Berechnungen!NV$6="MMR",MMR!$O15,IF(Berechnungen!NV$6="MMR_Duo",MMR_Duo!$O15,NA()))</f>
        <v>#N/A</v>
      </c>
      <c r="NW105" s="87" t="e">
        <f>IF(Berechnungen!NW$6="MMR",MMR!$O15,IF(Berechnungen!NW$6="MMR_Duo",MMR_Duo!$O15,NA()))</f>
        <v>#N/A</v>
      </c>
      <c r="NX105" s="87" t="e">
        <f>IF(Berechnungen!NX$6="MMR",MMR!$O15,IF(Berechnungen!NX$6="MMR_Duo",MMR_Duo!$O15,NA()))</f>
        <v>#N/A</v>
      </c>
      <c r="NY105" s="87" t="e">
        <f>IF(Berechnungen!NY$6="MMR",MMR!$O15,IF(Berechnungen!NY$6="MMR_Duo",MMR_Duo!$O15,NA()))</f>
        <v>#N/A</v>
      </c>
      <c r="NZ105" s="87" t="e">
        <f>IF(Berechnungen!NZ$6="MMR",MMR!$O15,IF(Berechnungen!NZ$6="MMR_Duo",MMR_Duo!$O15,NA()))</f>
        <v>#N/A</v>
      </c>
      <c r="OA105" s="87" t="e">
        <f>IF(Berechnungen!OA$6="MMR",MMR!$O15,IF(Berechnungen!OA$6="MMR_Duo",MMR_Duo!$O15,NA()))</f>
        <v>#N/A</v>
      </c>
      <c r="OB105" s="87" t="e">
        <f>IF(Berechnungen!OB$6="MMR",MMR!$O15,IF(Berechnungen!OB$6="MMR_Duo",MMR_Duo!$O15,NA()))</f>
        <v>#N/A</v>
      </c>
      <c r="OC105" s="87" t="e">
        <f>IF(Berechnungen!OC$6="MMR",MMR!$O15,IF(Berechnungen!OC$6="MMR_Duo",MMR_Duo!$O15,NA()))</f>
        <v>#N/A</v>
      </c>
      <c r="OD105" s="87" t="e">
        <f>IF(Berechnungen!OD$6="MMR",MMR!$O15,IF(Berechnungen!OD$6="MMR_Duo",MMR_Duo!$O15,NA()))</f>
        <v>#N/A</v>
      </c>
      <c r="OE105" s="87" t="e">
        <f>IF(Berechnungen!OE$6="MMR",MMR!$O15,IF(Berechnungen!OE$6="MMR_Duo",MMR_Duo!$O15,NA()))</f>
        <v>#N/A</v>
      </c>
      <c r="OF105" s="87" t="e">
        <f>IF(Berechnungen!OF$6="MMR",MMR!$O15,IF(Berechnungen!OF$6="MMR_Duo",MMR_Duo!$O15,NA()))</f>
        <v>#N/A</v>
      </c>
      <c r="OG105" s="87" t="e">
        <f>IF(Berechnungen!OG$6="MMR",MMR!$O15,IF(Berechnungen!OG$6="MMR_Duo",MMR_Duo!$O15,NA()))</f>
        <v>#N/A</v>
      </c>
      <c r="OH105" s="87" t="e">
        <f>IF(Berechnungen!OH$6="MMR",MMR!$O15,IF(Berechnungen!OH$6="MMR_Duo",MMR_Duo!$O15,NA()))</f>
        <v>#N/A</v>
      </c>
      <c r="OI105" s="87" t="e">
        <f>IF(Berechnungen!OI$6="MMR",MMR!$O15,IF(Berechnungen!OI$6="MMR_Duo",MMR_Duo!$O15,NA()))</f>
        <v>#N/A</v>
      </c>
      <c r="OJ105" s="87" t="e">
        <f>IF(Berechnungen!OJ$6="MMR",MMR!$O15,IF(Berechnungen!OJ$6="MMR_Duo",MMR_Duo!$O15,NA()))</f>
        <v>#N/A</v>
      </c>
      <c r="OK105" s="87" t="e">
        <f>IF(Berechnungen!OK$6="MMR",MMR!$O15,IF(Berechnungen!OK$6="MMR_Duo",MMR_Duo!$O15,NA()))</f>
        <v>#N/A</v>
      </c>
      <c r="OL105" s="87" t="e">
        <f>IF(Berechnungen!OL$6="MMR",MMR!$O15,IF(Berechnungen!OL$6="MMR_Duo",MMR_Duo!$O15,NA()))</f>
        <v>#N/A</v>
      </c>
      <c r="OM105" s="87" t="e">
        <f>IF(Berechnungen!OM$6="MMR",MMR!$O15,IF(Berechnungen!OM$6="MMR_Duo",MMR_Duo!$O15,NA()))</f>
        <v>#N/A</v>
      </c>
    </row>
    <row r="106" spans="2:403" x14ac:dyDescent="0.3">
      <c r="B106" s="84">
        <v>300</v>
      </c>
      <c r="C106" s="85" t="s">
        <v>308</v>
      </c>
      <c r="D106" s="87" t="e">
        <f>IF(Berechnungen!D$6="MMR",MMR!$O16,IF(Berechnungen!D$6="MMR_Duo",MMR_Duo!$O16,NA()))</f>
        <v>#N/A</v>
      </c>
      <c r="E106" s="87" t="e">
        <f>IF(Berechnungen!E$6="MMR",MMR!$O16,IF(Berechnungen!E$6="MMR_Duo",MMR_Duo!$O16,NA()))</f>
        <v>#N/A</v>
      </c>
      <c r="F106" s="87" t="e">
        <f>IF(Berechnungen!F$6="MMR",MMR!$O16,IF(Berechnungen!F$6="MMR_Duo",MMR_Duo!$O16,NA()))</f>
        <v>#N/A</v>
      </c>
      <c r="G106" s="87" t="e">
        <f>IF(Berechnungen!G$6="MMR",MMR!$O16,IF(Berechnungen!G$6="MMR_Duo",MMR_Duo!$O16,NA()))</f>
        <v>#N/A</v>
      </c>
      <c r="H106" s="87" t="e">
        <f>IF(Berechnungen!H$6="MMR",MMR!$O16,IF(Berechnungen!H$6="MMR_Duo",MMR_Duo!$O16,NA()))</f>
        <v>#N/A</v>
      </c>
      <c r="I106" s="87" t="e">
        <f>IF(Berechnungen!I$6="MMR",MMR!$O16,IF(Berechnungen!I$6="MMR_Duo",MMR_Duo!$O16,NA()))</f>
        <v>#N/A</v>
      </c>
      <c r="J106" s="87" t="e">
        <f>IF(Berechnungen!J$6="MMR",MMR!$O16,IF(Berechnungen!J$6="MMR_Duo",MMR_Duo!$O16,NA()))</f>
        <v>#N/A</v>
      </c>
      <c r="K106" s="87" t="e">
        <f>IF(Berechnungen!K$6="MMR",MMR!$O16,IF(Berechnungen!K$6="MMR_Duo",MMR_Duo!$O16,NA()))</f>
        <v>#N/A</v>
      </c>
      <c r="L106" s="87" t="e">
        <f>IF(Berechnungen!L$6="MMR",MMR!$O16,IF(Berechnungen!L$6="MMR_Duo",MMR_Duo!$O16,NA()))</f>
        <v>#N/A</v>
      </c>
      <c r="M106" s="87" t="e">
        <f>IF(Berechnungen!M$6="MMR",MMR!$O16,IF(Berechnungen!M$6="MMR_Duo",MMR_Duo!$O16,NA()))</f>
        <v>#N/A</v>
      </c>
      <c r="N106" s="87" t="e">
        <f>IF(Berechnungen!N$6="MMR",MMR!$O16,IF(Berechnungen!N$6="MMR_Duo",MMR_Duo!$O16,NA()))</f>
        <v>#N/A</v>
      </c>
      <c r="O106" s="87" t="e">
        <f>IF(Berechnungen!O$6="MMR",MMR!$O16,IF(Berechnungen!O$6="MMR_Duo",MMR_Duo!$O16,NA()))</f>
        <v>#N/A</v>
      </c>
      <c r="P106" s="87" t="e">
        <f>IF(Berechnungen!P$6="MMR",MMR!$O16,IF(Berechnungen!P$6="MMR_Duo",MMR_Duo!$O16,NA()))</f>
        <v>#N/A</v>
      </c>
      <c r="Q106" s="87" t="e">
        <f>IF(Berechnungen!Q$6="MMR",MMR!$O16,IF(Berechnungen!Q$6="MMR_Duo",MMR_Duo!$O16,NA()))</f>
        <v>#N/A</v>
      </c>
      <c r="R106" s="87" t="e">
        <f>IF(Berechnungen!R$6="MMR",MMR!$O16,IF(Berechnungen!R$6="MMR_Duo",MMR_Duo!$O16,NA()))</f>
        <v>#N/A</v>
      </c>
      <c r="S106" s="87" t="e">
        <f>IF(Berechnungen!S$6="MMR",MMR!$O16,IF(Berechnungen!S$6="MMR_Duo",MMR_Duo!$O16,NA()))</f>
        <v>#N/A</v>
      </c>
      <c r="T106" s="87" t="e">
        <f>IF(Berechnungen!T$6="MMR",MMR!$O16,IF(Berechnungen!T$6="MMR_Duo",MMR_Duo!$O16,NA()))</f>
        <v>#N/A</v>
      </c>
      <c r="U106" s="87" t="e">
        <f>IF(Berechnungen!U$6="MMR",MMR!$O16,IF(Berechnungen!U$6="MMR_Duo",MMR_Duo!$O16,NA()))</f>
        <v>#N/A</v>
      </c>
      <c r="V106" s="87" t="e">
        <f>IF(Berechnungen!V$6="MMR",MMR!$O16,IF(Berechnungen!V$6="MMR_Duo",MMR_Duo!$O16,NA()))</f>
        <v>#N/A</v>
      </c>
      <c r="W106" s="87" t="e">
        <f>IF(Berechnungen!W$6="MMR",MMR!$O16,IF(Berechnungen!W$6="MMR_Duo",MMR_Duo!$O16,NA()))</f>
        <v>#N/A</v>
      </c>
      <c r="X106" s="87" t="e">
        <f>IF(Berechnungen!X$6="MMR",MMR!$O16,IF(Berechnungen!X$6="MMR_Duo",MMR_Duo!$O16,NA()))</f>
        <v>#N/A</v>
      </c>
      <c r="Y106" s="87" t="e">
        <f>IF(Berechnungen!Y$6="MMR",MMR!$O16,IF(Berechnungen!Y$6="MMR_Duo",MMR_Duo!$O16,NA()))</f>
        <v>#N/A</v>
      </c>
      <c r="Z106" s="87" t="e">
        <f>IF(Berechnungen!Z$6="MMR",MMR!$O16,IF(Berechnungen!Z$6="MMR_Duo",MMR_Duo!$O16,NA()))</f>
        <v>#N/A</v>
      </c>
      <c r="AA106" s="87" t="e">
        <f>IF(Berechnungen!AA$6="MMR",MMR!$O16,IF(Berechnungen!AA$6="MMR_Duo",MMR_Duo!$O16,NA()))</f>
        <v>#N/A</v>
      </c>
      <c r="AB106" s="87" t="e">
        <f>IF(Berechnungen!AB$6="MMR",MMR!$O16,IF(Berechnungen!AB$6="MMR_Duo",MMR_Duo!$O16,NA()))</f>
        <v>#N/A</v>
      </c>
      <c r="AC106" s="87" t="e">
        <f>IF(Berechnungen!AC$6="MMR",MMR!$O16,IF(Berechnungen!AC$6="MMR_Duo",MMR_Duo!$O16,NA()))</f>
        <v>#N/A</v>
      </c>
      <c r="AD106" s="87" t="e">
        <f>IF(Berechnungen!AD$6="MMR",MMR!$O16,IF(Berechnungen!AD$6="MMR_Duo",MMR_Duo!$O16,NA()))</f>
        <v>#N/A</v>
      </c>
      <c r="AE106" s="87" t="e">
        <f>IF(Berechnungen!AE$6="MMR",MMR!$O16,IF(Berechnungen!AE$6="MMR_Duo",MMR_Duo!$O16,NA()))</f>
        <v>#N/A</v>
      </c>
      <c r="AF106" s="87" t="e">
        <f>IF(Berechnungen!AF$6="MMR",MMR!$O16,IF(Berechnungen!AF$6="MMR_Duo",MMR_Duo!$O16,NA()))</f>
        <v>#N/A</v>
      </c>
      <c r="AG106" s="87" t="e">
        <f>IF(Berechnungen!AG$6="MMR",MMR!$O16,IF(Berechnungen!AG$6="MMR_Duo",MMR_Duo!$O16,NA()))</f>
        <v>#N/A</v>
      </c>
      <c r="AH106" s="87" t="e">
        <f>IF(Berechnungen!AH$6="MMR",MMR!$O16,IF(Berechnungen!AH$6="MMR_Duo",MMR_Duo!$O16,NA()))</f>
        <v>#N/A</v>
      </c>
      <c r="AI106" s="87" t="e">
        <f>IF(Berechnungen!AI$6="MMR",MMR!$O16,IF(Berechnungen!AI$6="MMR_Duo",MMR_Duo!$O16,NA()))</f>
        <v>#N/A</v>
      </c>
      <c r="AJ106" s="87" t="e">
        <f>IF(Berechnungen!AJ$6="MMR",MMR!$O16,IF(Berechnungen!AJ$6="MMR_Duo",MMR_Duo!$O16,NA()))</f>
        <v>#N/A</v>
      </c>
      <c r="AK106" s="87" t="e">
        <f>IF(Berechnungen!AK$6="MMR",MMR!$O16,IF(Berechnungen!AK$6="MMR_Duo",MMR_Duo!$O16,NA()))</f>
        <v>#N/A</v>
      </c>
      <c r="AL106" s="87" t="e">
        <f>IF(Berechnungen!AL$6="MMR",MMR!$O16,IF(Berechnungen!AL$6="MMR_Duo",MMR_Duo!$O16,NA()))</f>
        <v>#N/A</v>
      </c>
      <c r="AM106" s="87" t="e">
        <f>IF(Berechnungen!AM$6="MMR",MMR!$O16,IF(Berechnungen!AM$6="MMR_Duo",MMR_Duo!$O16,NA()))</f>
        <v>#N/A</v>
      </c>
      <c r="AN106" s="87" t="e">
        <f>IF(Berechnungen!AN$6="MMR",MMR!$O16,IF(Berechnungen!AN$6="MMR_Duo",MMR_Duo!$O16,NA()))</f>
        <v>#N/A</v>
      </c>
      <c r="AO106" s="87" t="e">
        <f>IF(Berechnungen!AO$6="MMR",MMR!$O16,IF(Berechnungen!AO$6="MMR_Duo",MMR_Duo!$O16,NA()))</f>
        <v>#N/A</v>
      </c>
      <c r="AP106" s="87" t="e">
        <f>IF(Berechnungen!AP$6="MMR",MMR!$O16,IF(Berechnungen!AP$6="MMR_Duo",MMR_Duo!$O16,NA()))</f>
        <v>#N/A</v>
      </c>
      <c r="AQ106" s="87" t="e">
        <f>IF(Berechnungen!AQ$6="MMR",MMR!$O16,IF(Berechnungen!AQ$6="MMR_Duo",MMR_Duo!$O16,NA()))</f>
        <v>#N/A</v>
      </c>
      <c r="AR106" s="87" t="e">
        <f>IF(Berechnungen!AR$6="MMR",MMR!$O16,IF(Berechnungen!AR$6="MMR_Duo",MMR_Duo!$O16,NA()))</f>
        <v>#N/A</v>
      </c>
      <c r="AS106" s="87" t="e">
        <f>IF(Berechnungen!AS$6="MMR",MMR!$O16,IF(Berechnungen!AS$6="MMR_Duo",MMR_Duo!$O16,NA()))</f>
        <v>#N/A</v>
      </c>
      <c r="AT106" s="87" t="e">
        <f>IF(Berechnungen!AT$6="MMR",MMR!$O16,IF(Berechnungen!AT$6="MMR_Duo",MMR_Duo!$O16,NA()))</f>
        <v>#N/A</v>
      </c>
      <c r="AU106" s="87" t="e">
        <f>IF(Berechnungen!AU$6="MMR",MMR!$O16,IF(Berechnungen!AU$6="MMR_Duo",MMR_Duo!$O16,NA()))</f>
        <v>#N/A</v>
      </c>
      <c r="AV106" s="87" t="e">
        <f>IF(Berechnungen!AV$6="MMR",MMR!$O16,IF(Berechnungen!AV$6="MMR_Duo",MMR_Duo!$O16,NA()))</f>
        <v>#N/A</v>
      </c>
      <c r="AW106" s="87" t="e">
        <f>IF(Berechnungen!AW$6="MMR",MMR!$O16,IF(Berechnungen!AW$6="MMR_Duo",MMR_Duo!$O16,NA()))</f>
        <v>#N/A</v>
      </c>
      <c r="AX106" s="87" t="e">
        <f>IF(Berechnungen!AX$6="MMR",MMR!$O16,IF(Berechnungen!AX$6="MMR_Duo",MMR_Duo!$O16,NA()))</f>
        <v>#N/A</v>
      </c>
      <c r="AY106" s="87" t="e">
        <f>IF(Berechnungen!AY$6="MMR",MMR!$O16,IF(Berechnungen!AY$6="MMR_Duo",MMR_Duo!$O16,NA()))</f>
        <v>#N/A</v>
      </c>
      <c r="AZ106" s="87" t="e">
        <f>IF(Berechnungen!AZ$6="MMR",MMR!$O16,IF(Berechnungen!AZ$6="MMR_Duo",MMR_Duo!$O16,NA()))</f>
        <v>#N/A</v>
      </c>
      <c r="BA106" s="87" t="e">
        <f>IF(Berechnungen!BA$6="MMR",MMR!$O16,IF(Berechnungen!BA$6="MMR_Duo",MMR_Duo!$O16,NA()))</f>
        <v>#N/A</v>
      </c>
      <c r="BB106" s="87" t="e">
        <f>IF(Berechnungen!BB$6="MMR",MMR!$O16,IF(Berechnungen!BB$6="MMR_Duo",MMR_Duo!$O16,NA()))</f>
        <v>#N/A</v>
      </c>
      <c r="BC106" s="87" t="e">
        <f>IF(Berechnungen!BC$6="MMR",MMR!$O16,IF(Berechnungen!BC$6="MMR_Duo",MMR_Duo!$O16,NA()))</f>
        <v>#N/A</v>
      </c>
      <c r="BD106" s="87" t="e">
        <f>IF(Berechnungen!BD$6="MMR",MMR!$O16,IF(Berechnungen!BD$6="MMR_Duo",MMR_Duo!$O16,NA()))</f>
        <v>#N/A</v>
      </c>
      <c r="BE106" s="87" t="e">
        <f>IF(Berechnungen!BE$6="MMR",MMR!$O16,IF(Berechnungen!BE$6="MMR_Duo",MMR_Duo!$O16,NA()))</f>
        <v>#N/A</v>
      </c>
      <c r="BF106" s="87" t="e">
        <f>IF(Berechnungen!BF$6="MMR",MMR!$O16,IF(Berechnungen!BF$6="MMR_Duo",MMR_Duo!$O16,NA()))</f>
        <v>#N/A</v>
      </c>
      <c r="BG106" s="87" t="e">
        <f>IF(Berechnungen!BG$6="MMR",MMR!$O16,IF(Berechnungen!BG$6="MMR_Duo",MMR_Duo!$O16,NA()))</f>
        <v>#N/A</v>
      </c>
      <c r="BH106" s="87" t="e">
        <f>IF(Berechnungen!BH$6="MMR",MMR!$O16,IF(Berechnungen!BH$6="MMR_Duo",MMR_Duo!$O16,NA()))</f>
        <v>#N/A</v>
      </c>
      <c r="BI106" s="87" t="e">
        <f>IF(Berechnungen!BI$6="MMR",MMR!$O16,IF(Berechnungen!BI$6="MMR_Duo",MMR_Duo!$O16,NA()))</f>
        <v>#N/A</v>
      </c>
      <c r="BJ106" s="87" t="e">
        <f>IF(Berechnungen!BJ$6="MMR",MMR!$O16,IF(Berechnungen!BJ$6="MMR_Duo",MMR_Duo!$O16,NA()))</f>
        <v>#N/A</v>
      </c>
      <c r="BK106" s="87" t="e">
        <f>IF(Berechnungen!BK$6="MMR",MMR!$O16,IF(Berechnungen!BK$6="MMR_Duo",MMR_Duo!$O16,NA()))</f>
        <v>#N/A</v>
      </c>
      <c r="BL106" s="87" t="e">
        <f>IF(Berechnungen!BL$6="MMR",MMR!$O16,IF(Berechnungen!BL$6="MMR_Duo",MMR_Duo!$O16,NA()))</f>
        <v>#N/A</v>
      </c>
      <c r="BM106" s="87" t="e">
        <f>IF(Berechnungen!BM$6="MMR",MMR!$O16,IF(Berechnungen!BM$6="MMR_Duo",MMR_Duo!$O16,NA()))</f>
        <v>#N/A</v>
      </c>
      <c r="BN106" s="87" t="e">
        <f>IF(Berechnungen!BN$6="MMR",MMR!$O16,IF(Berechnungen!BN$6="MMR_Duo",MMR_Duo!$O16,NA()))</f>
        <v>#N/A</v>
      </c>
      <c r="BO106" s="87" t="e">
        <f>IF(Berechnungen!BO$6="MMR",MMR!$O16,IF(Berechnungen!BO$6="MMR_Duo",MMR_Duo!$O16,NA()))</f>
        <v>#N/A</v>
      </c>
      <c r="BP106" s="87" t="e">
        <f>IF(Berechnungen!BP$6="MMR",MMR!$O16,IF(Berechnungen!BP$6="MMR_Duo",MMR_Duo!$O16,NA()))</f>
        <v>#N/A</v>
      </c>
      <c r="BQ106" s="87" t="e">
        <f>IF(Berechnungen!BQ$6="MMR",MMR!$O16,IF(Berechnungen!BQ$6="MMR_Duo",MMR_Duo!$O16,NA()))</f>
        <v>#N/A</v>
      </c>
      <c r="BR106" s="87" t="e">
        <f>IF(Berechnungen!BR$6="MMR",MMR!$O16,IF(Berechnungen!BR$6="MMR_Duo",MMR_Duo!$O16,NA()))</f>
        <v>#N/A</v>
      </c>
      <c r="BS106" s="87" t="e">
        <f>IF(Berechnungen!BS$6="MMR",MMR!$O16,IF(Berechnungen!BS$6="MMR_Duo",MMR_Duo!$O16,NA()))</f>
        <v>#N/A</v>
      </c>
      <c r="BT106" s="87" t="e">
        <f>IF(Berechnungen!BT$6="MMR",MMR!$O16,IF(Berechnungen!BT$6="MMR_Duo",MMR_Duo!$O16,NA()))</f>
        <v>#N/A</v>
      </c>
      <c r="BU106" s="87" t="e">
        <f>IF(Berechnungen!BU$6="MMR",MMR!$O16,IF(Berechnungen!BU$6="MMR_Duo",MMR_Duo!$O16,NA()))</f>
        <v>#N/A</v>
      </c>
      <c r="BV106" s="87" t="e">
        <f>IF(Berechnungen!BV$6="MMR",MMR!$O16,IF(Berechnungen!BV$6="MMR_Duo",MMR_Duo!$O16,NA()))</f>
        <v>#N/A</v>
      </c>
      <c r="BW106" s="87" t="e">
        <f>IF(Berechnungen!BW$6="MMR",MMR!$O16,IF(Berechnungen!BW$6="MMR_Duo",MMR_Duo!$O16,NA()))</f>
        <v>#N/A</v>
      </c>
      <c r="BX106" s="87" t="e">
        <f>IF(Berechnungen!BX$6="MMR",MMR!$O16,IF(Berechnungen!BX$6="MMR_Duo",MMR_Duo!$O16,NA()))</f>
        <v>#N/A</v>
      </c>
      <c r="BY106" s="87" t="e">
        <f>IF(Berechnungen!BY$6="MMR",MMR!$O16,IF(Berechnungen!BY$6="MMR_Duo",MMR_Duo!$O16,NA()))</f>
        <v>#N/A</v>
      </c>
      <c r="BZ106" s="87" t="e">
        <f>IF(Berechnungen!BZ$6="MMR",MMR!$O16,IF(Berechnungen!BZ$6="MMR_Duo",MMR_Duo!$O16,NA()))</f>
        <v>#N/A</v>
      </c>
      <c r="CA106" s="87" t="e">
        <f>IF(Berechnungen!CA$6="MMR",MMR!$O16,IF(Berechnungen!CA$6="MMR_Duo",MMR_Duo!$O16,NA()))</f>
        <v>#N/A</v>
      </c>
      <c r="CB106" s="87" t="e">
        <f>IF(Berechnungen!CB$6="MMR",MMR!$O16,IF(Berechnungen!CB$6="MMR_Duo",MMR_Duo!$O16,NA()))</f>
        <v>#N/A</v>
      </c>
      <c r="CC106" s="87" t="e">
        <f>IF(Berechnungen!CC$6="MMR",MMR!$O16,IF(Berechnungen!CC$6="MMR_Duo",MMR_Duo!$O16,NA()))</f>
        <v>#N/A</v>
      </c>
      <c r="CD106" s="87" t="e">
        <f>IF(Berechnungen!CD$6="MMR",MMR!$O16,IF(Berechnungen!CD$6="MMR_Duo",MMR_Duo!$O16,NA()))</f>
        <v>#N/A</v>
      </c>
      <c r="CE106" s="87" t="e">
        <f>IF(Berechnungen!CE$6="MMR",MMR!$O16,IF(Berechnungen!CE$6="MMR_Duo",MMR_Duo!$O16,NA()))</f>
        <v>#N/A</v>
      </c>
      <c r="CF106" s="87" t="e">
        <f>IF(Berechnungen!CF$6="MMR",MMR!$O16,IF(Berechnungen!CF$6="MMR_Duo",MMR_Duo!$O16,NA()))</f>
        <v>#N/A</v>
      </c>
      <c r="CG106" s="87" t="e">
        <f>IF(Berechnungen!CG$6="MMR",MMR!$O16,IF(Berechnungen!CG$6="MMR_Duo",MMR_Duo!$O16,NA()))</f>
        <v>#N/A</v>
      </c>
      <c r="CH106" s="87" t="e">
        <f>IF(Berechnungen!CH$6="MMR",MMR!$O16,IF(Berechnungen!CH$6="MMR_Duo",MMR_Duo!$O16,NA()))</f>
        <v>#N/A</v>
      </c>
      <c r="CI106" s="87" t="e">
        <f>IF(Berechnungen!CI$6="MMR",MMR!$O16,IF(Berechnungen!CI$6="MMR_Duo",MMR_Duo!$O16,NA()))</f>
        <v>#N/A</v>
      </c>
      <c r="CJ106" s="87" t="e">
        <f>IF(Berechnungen!CJ$6="MMR",MMR!$O16,IF(Berechnungen!CJ$6="MMR_Duo",MMR_Duo!$O16,NA()))</f>
        <v>#N/A</v>
      </c>
      <c r="CK106" s="87" t="e">
        <f>IF(Berechnungen!CK$6="MMR",MMR!$O16,IF(Berechnungen!CK$6="MMR_Duo",MMR_Duo!$O16,NA()))</f>
        <v>#N/A</v>
      </c>
      <c r="CL106" s="87" t="e">
        <f>IF(Berechnungen!CL$6="MMR",MMR!$O16,IF(Berechnungen!CL$6="MMR_Duo",MMR_Duo!$O16,NA()))</f>
        <v>#N/A</v>
      </c>
      <c r="CM106" s="87" t="e">
        <f>IF(Berechnungen!CM$6="MMR",MMR!$O16,IF(Berechnungen!CM$6="MMR_Duo",MMR_Duo!$O16,NA()))</f>
        <v>#N/A</v>
      </c>
      <c r="CN106" s="87" t="e">
        <f>IF(Berechnungen!CN$6="MMR",MMR!$O16,IF(Berechnungen!CN$6="MMR_Duo",MMR_Duo!$O16,NA()))</f>
        <v>#N/A</v>
      </c>
      <c r="CO106" s="87" t="e">
        <f>IF(Berechnungen!CO$6="MMR",MMR!$O16,IF(Berechnungen!CO$6="MMR_Duo",MMR_Duo!$O16,NA()))</f>
        <v>#N/A</v>
      </c>
      <c r="CP106" s="87" t="e">
        <f>IF(Berechnungen!CP$6="MMR",MMR!$O16,IF(Berechnungen!CP$6="MMR_Duo",MMR_Duo!$O16,NA()))</f>
        <v>#N/A</v>
      </c>
      <c r="CQ106" s="87" t="e">
        <f>IF(Berechnungen!CQ$6="MMR",MMR!$O16,IF(Berechnungen!CQ$6="MMR_Duo",MMR_Duo!$O16,NA()))</f>
        <v>#N/A</v>
      </c>
      <c r="CR106" s="87" t="e">
        <f>IF(Berechnungen!CR$6="MMR",MMR!$O16,IF(Berechnungen!CR$6="MMR_Duo",MMR_Duo!$O16,NA()))</f>
        <v>#N/A</v>
      </c>
      <c r="CS106" s="87" t="e">
        <f>IF(Berechnungen!CS$6="MMR",MMR!$O16,IF(Berechnungen!CS$6="MMR_Duo",MMR_Duo!$O16,NA()))</f>
        <v>#N/A</v>
      </c>
      <c r="CT106" s="87" t="e">
        <f>IF(Berechnungen!CT$6="MMR",MMR!$O16,IF(Berechnungen!CT$6="MMR_Duo",MMR_Duo!$O16,NA()))</f>
        <v>#N/A</v>
      </c>
      <c r="CU106" s="87" t="e">
        <f>IF(Berechnungen!CU$6="MMR",MMR!$O16,IF(Berechnungen!CU$6="MMR_Duo",MMR_Duo!$O16,NA()))</f>
        <v>#N/A</v>
      </c>
      <c r="CV106" s="87" t="e">
        <f>IF(Berechnungen!CV$6="MMR",MMR!$O16,IF(Berechnungen!CV$6="MMR_Duo",MMR_Duo!$O16,NA()))</f>
        <v>#N/A</v>
      </c>
      <c r="CW106" s="87" t="e">
        <f>IF(Berechnungen!CW$6="MMR",MMR!$O16,IF(Berechnungen!CW$6="MMR_Duo",MMR_Duo!$O16,NA()))</f>
        <v>#N/A</v>
      </c>
      <c r="CX106" s="87" t="e">
        <f>IF(Berechnungen!CX$6="MMR",MMR!$O16,IF(Berechnungen!CX$6="MMR_Duo",MMR_Duo!$O16,NA()))</f>
        <v>#N/A</v>
      </c>
      <c r="CY106" s="87" t="e">
        <f>IF(Berechnungen!CY$6="MMR",MMR!$O16,IF(Berechnungen!CY$6="MMR_Duo",MMR_Duo!$O16,NA()))</f>
        <v>#N/A</v>
      </c>
      <c r="CZ106" s="87" t="e">
        <f>IF(Berechnungen!CZ$6="MMR",MMR!$O16,IF(Berechnungen!CZ$6="MMR_Duo",MMR_Duo!$O16,NA()))</f>
        <v>#N/A</v>
      </c>
      <c r="DA106" s="87" t="e">
        <f>IF(Berechnungen!DA$6="MMR",MMR!$O16,IF(Berechnungen!DA$6="MMR_Duo",MMR_Duo!$O16,NA()))</f>
        <v>#N/A</v>
      </c>
      <c r="DB106" s="87" t="e">
        <f>IF(Berechnungen!DB$6="MMR",MMR!$O16,IF(Berechnungen!DB$6="MMR_Duo",MMR_Duo!$O16,NA()))</f>
        <v>#N/A</v>
      </c>
      <c r="DC106" s="87" t="e">
        <f>IF(Berechnungen!DC$6="MMR",MMR!$O16,IF(Berechnungen!DC$6="MMR_Duo",MMR_Duo!$O16,NA()))</f>
        <v>#N/A</v>
      </c>
      <c r="DD106" s="87" t="e">
        <f>IF(Berechnungen!DD$6="MMR",MMR!$O16,IF(Berechnungen!DD$6="MMR_Duo",MMR_Duo!$O16,NA()))</f>
        <v>#N/A</v>
      </c>
      <c r="DE106" s="87" t="e">
        <f>IF(Berechnungen!DE$6="MMR",MMR!$O16,IF(Berechnungen!DE$6="MMR_Duo",MMR_Duo!$O16,NA()))</f>
        <v>#N/A</v>
      </c>
      <c r="DF106" s="87" t="e">
        <f>IF(Berechnungen!DF$6="MMR",MMR!$O16,IF(Berechnungen!DF$6="MMR_Duo",MMR_Duo!$O16,NA()))</f>
        <v>#N/A</v>
      </c>
      <c r="DG106" s="87" t="e">
        <f>IF(Berechnungen!DG$6="MMR",MMR!$O16,IF(Berechnungen!DG$6="MMR_Duo",MMR_Duo!$O16,NA()))</f>
        <v>#N/A</v>
      </c>
      <c r="DH106" s="87" t="e">
        <f>IF(Berechnungen!DH$6="MMR",MMR!$O16,IF(Berechnungen!DH$6="MMR_Duo",MMR_Duo!$O16,NA()))</f>
        <v>#N/A</v>
      </c>
      <c r="DI106" s="87" t="e">
        <f>IF(Berechnungen!DI$6="MMR",MMR!$O16,IF(Berechnungen!DI$6="MMR_Duo",MMR_Duo!$O16,NA()))</f>
        <v>#N/A</v>
      </c>
      <c r="DJ106" s="87" t="e">
        <f>IF(Berechnungen!DJ$6="MMR",MMR!$O16,IF(Berechnungen!DJ$6="MMR_Duo",MMR_Duo!$O16,NA()))</f>
        <v>#N/A</v>
      </c>
      <c r="DK106" s="87" t="e">
        <f>IF(Berechnungen!DK$6="MMR",MMR!$O16,IF(Berechnungen!DK$6="MMR_Duo",MMR_Duo!$O16,NA()))</f>
        <v>#N/A</v>
      </c>
      <c r="DL106" s="87" t="e">
        <f>IF(Berechnungen!DL$6="MMR",MMR!$O16,IF(Berechnungen!DL$6="MMR_Duo",MMR_Duo!$O16,NA()))</f>
        <v>#N/A</v>
      </c>
      <c r="DM106" s="87" t="e">
        <f>IF(Berechnungen!DM$6="MMR",MMR!$O16,IF(Berechnungen!DM$6="MMR_Duo",MMR_Duo!$O16,NA()))</f>
        <v>#N/A</v>
      </c>
      <c r="DN106" s="87" t="e">
        <f>IF(Berechnungen!DN$6="MMR",MMR!$O16,IF(Berechnungen!DN$6="MMR_Duo",MMR_Duo!$O16,NA()))</f>
        <v>#N/A</v>
      </c>
      <c r="DO106" s="87" t="e">
        <f>IF(Berechnungen!DO$6="MMR",MMR!$O16,IF(Berechnungen!DO$6="MMR_Duo",MMR_Duo!$O16,NA()))</f>
        <v>#N/A</v>
      </c>
      <c r="DP106" s="87" t="e">
        <f>IF(Berechnungen!DP$6="MMR",MMR!$O16,IF(Berechnungen!DP$6="MMR_Duo",MMR_Duo!$O16,NA()))</f>
        <v>#N/A</v>
      </c>
      <c r="DQ106" s="87" t="e">
        <f>IF(Berechnungen!DQ$6="MMR",MMR!$O16,IF(Berechnungen!DQ$6="MMR_Duo",MMR_Duo!$O16,NA()))</f>
        <v>#N/A</v>
      </c>
      <c r="DR106" s="87" t="e">
        <f>IF(Berechnungen!DR$6="MMR",MMR!$O16,IF(Berechnungen!DR$6="MMR_Duo",MMR_Duo!$O16,NA()))</f>
        <v>#N/A</v>
      </c>
      <c r="DS106" s="87" t="e">
        <f>IF(Berechnungen!DS$6="MMR",MMR!$O16,IF(Berechnungen!DS$6="MMR_Duo",MMR_Duo!$O16,NA()))</f>
        <v>#N/A</v>
      </c>
      <c r="DT106" s="87" t="e">
        <f>IF(Berechnungen!DT$6="MMR",MMR!$O16,IF(Berechnungen!DT$6="MMR_Duo",MMR_Duo!$O16,NA()))</f>
        <v>#N/A</v>
      </c>
      <c r="DU106" s="87" t="e">
        <f>IF(Berechnungen!DU$6="MMR",MMR!$O16,IF(Berechnungen!DU$6="MMR_Duo",MMR_Duo!$O16,NA()))</f>
        <v>#N/A</v>
      </c>
      <c r="DV106" s="87" t="e">
        <f>IF(Berechnungen!DV$6="MMR",MMR!$O16,IF(Berechnungen!DV$6="MMR_Duo",MMR_Duo!$O16,NA()))</f>
        <v>#N/A</v>
      </c>
      <c r="DW106" s="87" t="e">
        <f>IF(Berechnungen!DW$6="MMR",MMR!$O16,IF(Berechnungen!DW$6="MMR_Duo",MMR_Duo!$O16,NA()))</f>
        <v>#N/A</v>
      </c>
      <c r="DX106" s="87" t="e">
        <f>IF(Berechnungen!DX$6="MMR",MMR!$O16,IF(Berechnungen!DX$6="MMR_Duo",MMR_Duo!$O16,NA()))</f>
        <v>#N/A</v>
      </c>
      <c r="DY106" s="87" t="e">
        <f>IF(Berechnungen!DY$6="MMR",MMR!$O16,IF(Berechnungen!DY$6="MMR_Duo",MMR_Duo!$O16,NA()))</f>
        <v>#N/A</v>
      </c>
      <c r="DZ106" s="87" t="e">
        <f>IF(Berechnungen!DZ$6="MMR",MMR!$O16,IF(Berechnungen!DZ$6="MMR_Duo",MMR_Duo!$O16,NA()))</f>
        <v>#N/A</v>
      </c>
      <c r="EA106" s="87" t="e">
        <f>IF(Berechnungen!EA$6="MMR",MMR!$O16,IF(Berechnungen!EA$6="MMR_Duo",MMR_Duo!$O16,NA()))</f>
        <v>#N/A</v>
      </c>
      <c r="EB106" s="87" t="e">
        <f>IF(Berechnungen!EB$6="MMR",MMR!$O16,IF(Berechnungen!EB$6="MMR_Duo",MMR_Duo!$O16,NA()))</f>
        <v>#N/A</v>
      </c>
      <c r="EC106" s="87" t="e">
        <f>IF(Berechnungen!EC$6="MMR",MMR!$O16,IF(Berechnungen!EC$6="MMR_Duo",MMR_Duo!$O16,NA()))</f>
        <v>#N/A</v>
      </c>
      <c r="ED106" s="87" t="e">
        <f>IF(Berechnungen!ED$6="MMR",MMR!$O16,IF(Berechnungen!ED$6="MMR_Duo",MMR_Duo!$O16,NA()))</f>
        <v>#N/A</v>
      </c>
      <c r="EE106" s="87" t="e">
        <f>IF(Berechnungen!EE$6="MMR",MMR!$O16,IF(Berechnungen!EE$6="MMR_Duo",MMR_Duo!$O16,NA()))</f>
        <v>#N/A</v>
      </c>
      <c r="EF106" s="87" t="e">
        <f>IF(Berechnungen!EF$6="MMR",MMR!$O16,IF(Berechnungen!EF$6="MMR_Duo",MMR_Duo!$O16,NA()))</f>
        <v>#N/A</v>
      </c>
      <c r="EG106" s="87" t="e">
        <f>IF(Berechnungen!EG$6="MMR",MMR!$O16,IF(Berechnungen!EG$6="MMR_Duo",MMR_Duo!$O16,NA()))</f>
        <v>#N/A</v>
      </c>
      <c r="EH106" s="87" t="e">
        <f>IF(Berechnungen!EH$6="MMR",MMR!$O16,IF(Berechnungen!EH$6="MMR_Duo",MMR_Duo!$O16,NA()))</f>
        <v>#N/A</v>
      </c>
      <c r="EI106" s="87" t="e">
        <f>IF(Berechnungen!EI$6="MMR",MMR!$O16,IF(Berechnungen!EI$6="MMR_Duo",MMR_Duo!$O16,NA()))</f>
        <v>#N/A</v>
      </c>
      <c r="EJ106" s="87" t="e">
        <f>IF(Berechnungen!EJ$6="MMR",MMR!$O16,IF(Berechnungen!EJ$6="MMR_Duo",MMR_Duo!$O16,NA()))</f>
        <v>#N/A</v>
      </c>
      <c r="EK106" s="87" t="e">
        <f>IF(Berechnungen!EK$6="MMR",MMR!$O16,IF(Berechnungen!EK$6="MMR_Duo",MMR_Duo!$O16,NA()))</f>
        <v>#N/A</v>
      </c>
      <c r="EL106" s="87" t="e">
        <f>IF(Berechnungen!EL$6="MMR",MMR!$O16,IF(Berechnungen!EL$6="MMR_Duo",MMR_Duo!$O16,NA()))</f>
        <v>#N/A</v>
      </c>
      <c r="EM106" s="87" t="e">
        <f>IF(Berechnungen!EM$6="MMR",MMR!$O16,IF(Berechnungen!EM$6="MMR_Duo",MMR_Duo!$O16,NA()))</f>
        <v>#N/A</v>
      </c>
      <c r="EN106" s="87" t="e">
        <f>IF(Berechnungen!EN$6="MMR",MMR!$O16,IF(Berechnungen!EN$6="MMR_Duo",MMR_Duo!$O16,NA()))</f>
        <v>#N/A</v>
      </c>
      <c r="EO106" s="87" t="e">
        <f>IF(Berechnungen!EO$6="MMR",MMR!$O16,IF(Berechnungen!EO$6="MMR_Duo",MMR_Duo!$O16,NA()))</f>
        <v>#N/A</v>
      </c>
      <c r="EP106" s="87" t="e">
        <f>IF(Berechnungen!EP$6="MMR",MMR!$O16,IF(Berechnungen!EP$6="MMR_Duo",MMR_Duo!$O16,NA()))</f>
        <v>#N/A</v>
      </c>
      <c r="EQ106" s="87" t="e">
        <f>IF(Berechnungen!EQ$6="MMR",MMR!$O16,IF(Berechnungen!EQ$6="MMR_Duo",MMR_Duo!$O16,NA()))</f>
        <v>#N/A</v>
      </c>
      <c r="ER106" s="87" t="e">
        <f>IF(Berechnungen!ER$6="MMR",MMR!$O16,IF(Berechnungen!ER$6="MMR_Duo",MMR_Duo!$O16,NA()))</f>
        <v>#N/A</v>
      </c>
      <c r="ES106" s="87" t="e">
        <f>IF(Berechnungen!ES$6="MMR",MMR!$O16,IF(Berechnungen!ES$6="MMR_Duo",MMR_Duo!$O16,NA()))</f>
        <v>#N/A</v>
      </c>
      <c r="ET106" s="87" t="e">
        <f>IF(Berechnungen!ET$6="MMR",MMR!$O16,IF(Berechnungen!ET$6="MMR_Duo",MMR_Duo!$O16,NA()))</f>
        <v>#N/A</v>
      </c>
      <c r="EU106" s="87" t="e">
        <f>IF(Berechnungen!EU$6="MMR",MMR!$O16,IF(Berechnungen!EU$6="MMR_Duo",MMR_Duo!$O16,NA()))</f>
        <v>#N/A</v>
      </c>
      <c r="EV106" s="87" t="e">
        <f>IF(Berechnungen!EV$6="MMR",MMR!$O16,IF(Berechnungen!EV$6="MMR_Duo",MMR_Duo!$O16,NA()))</f>
        <v>#N/A</v>
      </c>
      <c r="EW106" s="87" t="e">
        <f>IF(Berechnungen!EW$6="MMR",MMR!$O16,IF(Berechnungen!EW$6="MMR_Duo",MMR_Duo!$O16,NA()))</f>
        <v>#N/A</v>
      </c>
      <c r="EX106" s="87" t="e">
        <f>IF(Berechnungen!EX$6="MMR",MMR!$O16,IF(Berechnungen!EX$6="MMR_Duo",MMR_Duo!$O16,NA()))</f>
        <v>#N/A</v>
      </c>
      <c r="EY106" s="87" t="e">
        <f>IF(Berechnungen!EY$6="MMR",MMR!$O16,IF(Berechnungen!EY$6="MMR_Duo",MMR_Duo!$O16,NA()))</f>
        <v>#N/A</v>
      </c>
      <c r="EZ106" s="87" t="e">
        <f>IF(Berechnungen!EZ$6="MMR",MMR!$O16,IF(Berechnungen!EZ$6="MMR_Duo",MMR_Duo!$O16,NA()))</f>
        <v>#N/A</v>
      </c>
      <c r="FA106" s="87" t="e">
        <f>IF(Berechnungen!FA$6="MMR",MMR!$O16,IF(Berechnungen!FA$6="MMR_Duo",MMR_Duo!$O16,NA()))</f>
        <v>#N/A</v>
      </c>
      <c r="FB106" s="87" t="e">
        <f>IF(Berechnungen!FB$6="MMR",MMR!$O16,IF(Berechnungen!FB$6="MMR_Duo",MMR_Duo!$O16,NA()))</f>
        <v>#N/A</v>
      </c>
      <c r="FC106" s="87" t="e">
        <f>IF(Berechnungen!FC$6="MMR",MMR!$O16,IF(Berechnungen!FC$6="MMR_Duo",MMR_Duo!$O16,NA()))</f>
        <v>#N/A</v>
      </c>
      <c r="FD106" s="87" t="e">
        <f>IF(Berechnungen!FD$6="MMR",MMR!$O16,IF(Berechnungen!FD$6="MMR_Duo",MMR_Duo!$O16,NA()))</f>
        <v>#N/A</v>
      </c>
      <c r="FE106" s="87" t="e">
        <f>IF(Berechnungen!FE$6="MMR",MMR!$O16,IF(Berechnungen!FE$6="MMR_Duo",MMR_Duo!$O16,NA()))</f>
        <v>#N/A</v>
      </c>
      <c r="FF106" s="87" t="e">
        <f>IF(Berechnungen!FF$6="MMR",MMR!$O16,IF(Berechnungen!FF$6="MMR_Duo",MMR_Duo!$O16,NA()))</f>
        <v>#N/A</v>
      </c>
      <c r="FG106" s="87" t="e">
        <f>IF(Berechnungen!FG$6="MMR",MMR!$O16,IF(Berechnungen!FG$6="MMR_Duo",MMR_Duo!$O16,NA()))</f>
        <v>#N/A</v>
      </c>
      <c r="FH106" s="87" t="e">
        <f>IF(Berechnungen!FH$6="MMR",MMR!$O16,IF(Berechnungen!FH$6="MMR_Duo",MMR_Duo!$O16,NA()))</f>
        <v>#N/A</v>
      </c>
      <c r="FI106" s="87" t="e">
        <f>IF(Berechnungen!FI$6="MMR",MMR!$O16,IF(Berechnungen!FI$6="MMR_Duo",MMR_Duo!$O16,NA()))</f>
        <v>#N/A</v>
      </c>
      <c r="FJ106" s="87" t="e">
        <f>IF(Berechnungen!FJ$6="MMR",MMR!$O16,IF(Berechnungen!FJ$6="MMR_Duo",MMR_Duo!$O16,NA()))</f>
        <v>#N/A</v>
      </c>
      <c r="FK106" s="87" t="e">
        <f>IF(Berechnungen!FK$6="MMR",MMR!$O16,IF(Berechnungen!FK$6="MMR_Duo",MMR_Duo!$O16,NA()))</f>
        <v>#N/A</v>
      </c>
      <c r="FL106" s="87" t="e">
        <f>IF(Berechnungen!FL$6="MMR",MMR!$O16,IF(Berechnungen!FL$6="MMR_Duo",MMR_Duo!$O16,NA()))</f>
        <v>#N/A</v>
      </c>
      <c r="FM106" s="87" t="e">
        <f>IF(Berechnungen!FM$6="MMR",MMR!$O16,IF(Berechnungen!FM$6="MMR_Duo",MMR_Duo!$O16,NA()))</f>
        <v>#N/A</v>
      </c>
      <c r="FN106" s="87" t="e">
        <f>IF(Berechnungen!FN$6="MMR",MMR!$O16,IF(Berechnungen!FN$6="MMR_Duo",MMR_Duo!$O16,NA()))</f>
        <v>#N/A</v>
      </c>
      <c r="FO106" s="87" t="e">
        <f>IF(Berechnungen!FO$6="MMR",MMR!$O16,IF(Berechnungen!FO$6="MMR_Duo",MMR_Duo!$O16,NA()))</f>
        <v>#N/A</v>
      </c>
      <c r="FP106" s="87" t="e">
        <f>IF(Berechnungen!FP$6="MMR",MMR!$O16,IF(Berechnungen!FP$6="MMR_Duo",MMR_Duo!$O16,NA()))</f>
        <v>#N/A</v>
      </c>
      <c r="FQ106" s="87" t="e">
        <f>IF(Berechnungen!FQ$6="MMR",MMR!$O16,IF(Berechnungen!FQ$6="MMR_Duo",MMR_Duo!$O16,NA()))</f>
        <v>#N/A</v>
      </c>
      <c r="FR106" s="87" t="e">
        <f>IF(Berechnungen!FR$6="MMR",MMR!$O16,IF(Berechnungen!FR$6="MMR_Duo",MMR_Duo!$O16,NA()))</f>
        <v>#N/A</v>
      </c>
      <c r="FS106" s="87" t="e">
        <f>IF(Berechnungen!FS$6="MMR",MMR!$O16,IF(Berechnungen!FS$6="MMR_Duo",MMR_Duo!$O16,NA()))</f>
        <v>#N/A</v>
      </c>
      <c r="FT106" s="87" t="e">
        <f>IF(Berechnungen!FT$6="MMR",MMR!$O16,IF(Berechnungen!FT$6="MMR_Duo",MMR_Duo!$O16,NA()))</f>
        <v>#N/A</v>
      </c>
      <c r="FU106" s="87" t="e">
        <f>IF(Berechnungen!FU$6="MMR",MMR!$O16,IF(Berechnungen!FU$6="MMR_Duo",MMR_Duo!$O16,NA()))</f>
        <v>#N/A</v>
      </c>
      <c r="FV106" s="87" t="e">
        <f>IF(Berechnungen!FV$6="MMR",MMR!$O16,IF(Berechnungen!FV$6="MMR_Duo",MMR_Duo!$O16,NA()))</f>
        <v>#N/A</v>
      </c>
      <c r="FW106" s="87" t="e">
        <f>IF(Berechnungen!FW$6="MMR",MMR!$O16,IF(Berechnungen!FW$6="MMR_Duo",MMR_Duo!$O16,NA()))</f>
        <v>#N/A</v>
      </c>
      <c r="FX106" s="87" t="e">
        <f>IF(Berechnungen!FX$6="MMR",MMR!$O16,IF(Berechnungen!FX$6="MMR_Duo",MMR_Duo!$O16,NA()))</f>
        <v>#N/A</v>
      </c>
      <c r="FY106" s="87" t="e">
        <f>IF(Berechnungen!FY$6="MMR",MMR!$O16,IF(Berechnungen!FY$6="MMR_Duo",MMR_Duo!$O16,NA()))</f>
        <v>#N/A</v>
      </c>
      <c r="FZ106" s="87" t="e">
        <f>IF(Berechnungen!FZ$6="MMR",MMR!$O16,IF(Berechnungen!FZ$6="MMR_Duo",MMR_Duo!$O16,NA()))</f>
        <v>#N/A</v>
      </c>
      <c r="GA106" s="87" t="e">
        <f>IF(Berechnungen!GA$6="MMR",MMR!$O16,IF(Berechnungen!GA$6="MMR_Duo",MMR_Duo!$O16,NA()))</f>
        <v>#N/A</v>
      </c>
      <c r="GB106" s="87" t="e">
        <f>IF(Berechnungen!GB$6="MMR",MMR!$O16,IF(Berechnungen!GB$6="MMR_Duo",MMR_Duo!$O16,NA()))</f>
        <v>#N/A</v>
      </c>
      <c r="GC106" s="87" t="e">
        <f>IF(Berechnungen!GC$6="MMR",MMR!$O16,IF(Berechnungen!GC$6="MMR_Duo",MMR_Duo!$O16,NA()))</f>
        <v>#N/A</v>
      </c>
      <c r="GD106" s="87" t="e">
        <f>IF(Berechnungen!GD$6="MMR",MMR!$O16,IF(Berechnungen!GD$6="MMR_Duo",MMR_Duo!$O16,NA()))</f>
        <v>#N/A</v>
      </c>
      <c r="GE106" s="87" t="e">
        <f>IF(Berechnungen!GE$6="MMR",MMR!$O16,IF(Berechnungen!GE$6="MMR_Duo",MMR_Duo!$O16,NA()))</f>
        <v>#N/A</v>
      </c>
      <c r="GF106" s="87" t="e">
        <f>IF(Berechnungen!GF$6="MMR",MMR!$O16,IF(Berechnungen!GF$6="MMR_Duo",MMR_Duo!$O16,NA()))</f>
        <v>#N/A</v>
      </c>
      <c r="GG106" s="87" t="e">
        <f>IF(Berechnungen!GG$6="MMR",MMR!$O16,IF(Berechnungen!GG$6="MMR_Duo",MMR_Duo!$O16,NA()))</f>
        <v>#N/A</v>
      </c>
      <c r="GH106" s="87" t="e">
        <f>IF(Berechnungen!GH$6="MMR",MMR!$O16,IF(Berechnungen!GH$6="MMR_Duo",MMR_Duo!$O16,NA()))</f>
        <v>#N/A</v>
      </c>
      <c r="GI106" s="87" t="e">
        <f>IF(Berechnungen!GI$6="MMR",MMR!$O16,IF(Berechnungen!GI$6="MMR_Duo",MMR_Duo!$O16,NA()))</f>
        <v>#N/A</v>
      </c>
      <c r="GJ106" s="87" t="e">
        <f>IF(Berechnungen!GJ$6="MMR",MMR!$O16,IF(Berechnungen!GJ$6="MMR_Duo",MMR_Duo!$O16,NA()))</f>
        <v>#N/A</v>
      </c>
      <c r="GK106" s="87" t="e">
        <f>IF(Berechnungen!GK$6="MMR",MMR!$O16,IF(Berechnungen!GK$6="MMR_Duo",MMR_Duo!$O16,NA()))</f>
        <v>#N/A</v>
      </c>
      <c r="GL106" s="87" t="e">
        <f>IF(Berechnungen!GL$6="MMR",MMR!$O16,IF(Berechnungen!GL$6="MMR_Duo",MMR_Duo!$O16,NA()))</f>
        <v>#N/A</v>
      </c>
      <c r="GM106" s="87" t="e">
        <f>IF(Berechnungen!GM$6="MMR",MMR!$O16,IF(Berechnungen!GM$6="MMR_Duo",MMR_Duo!$O16,NA()))</f>
        <v>#N/A</v>
      </c>
      <c r="GN106" s="87" t="e">
        <f>IF(Berechnungen!GN$6="MMR",MMR!$O16,IF(Berechnungen!GN$6="MMR_Duo",MMR_Duo!$O16,NA()))</f>
        <v>#N/A</v>
      </c>
      <c r="GO106" s="87" t="e">
        <f>IF(Berechnungen!GO$6="MMR",MMR!$O16,IF(Berechnungen!GO$6="MMR_Duo",MMR_Duo!$O16,NA()))</f>
        <v>#N/A</v>
      </c>
      <c r="GP106" s="87" t="e">
        <f>IF(Berechnungen!GP$6="MMR",MMR!$O16,IF(Berechnungen!GP$6="MMR_Duo",MMR_Duo!$O16,NA()))</f>
        <v>#N/A</v>
      </c>
      <c r="GQ106" s="87" t="e">
        <f>IF(Berechnungen!GQ$6="MMR",MMR!$O16,IF(Berechnungen!GQ$6="MMR_Duo",MMR_Duo!$O16,NA()))</f>
        <v>#N/A</v>
      </c>
      <c r="GR106" s="87" t="e">
        <f>IF(Berechnungen!GR$6="MMR",MMR!$O16,IF(Berechnungen!GR$6="MMR_Duo",MMR_Duo!$O16,NA()))</f>
        <v>#N/A</v>
      </c>
      <c r="GS106" s="87" t="e">
        <f>IF(Berechnungen!GS$6="MMR",MMR!$O16,IF(Berechnungen!GS$6="MMR_Duo",MMR_Duo!$O16,NA()))</f>
        <v>#N/A</v>
      </c>
      <c r="GT106" s="87" t="e">
        <f>IF(Berechnungen!GT$6="MMR",MMR!$O16,IF(Berechnungen!GT$6="MMR_Duo",MMR_Duo!$O16,NA()))</f>
        <v>#N/A</v>
      </c>
      <c r="GU106" s="87" t="e">
        <f>IF(Berechnungen!GU$6="MMR",MMR!$O16,IF(Berechnungen!GU$6="MMR_Duo",MMR_Duo!$O16,NA()))</f>
        <v>#N/A</v>
      </c>
      <c r="GV106" s="87" t="e">
        <f>IF(Berechnungen!GV$6="MMR",MMR!$O16,IF(Berechnungen!GV$6="MMR_Duo",MMR_Duo!$O16,NA()))</f>
        <v>#N/A</v>
      </c>
      <c r="GW106" s="87" t="e">
        <f>IF(Berechnungen!GW$6="MMR",MMR!$O16,IF(Berechnungen!GW$6="MMR_Duo",MMR_Duo!$O16,NA()))</f>
        <v>#N/A</v>
      </c>
      <c r="GX106" s="87" t="e">
        <f>IF(Berechnungen!GX$6="MMR",MMR!$O16,IF(Berechnungen!GX$6="MMR_Duo",MMR_Duo!$O16,NA()))</f>
        <v>#N/A</v>
      </c>
      <c r="GY106" s="87" t="e">
        <f>IF(Berechnungen!GY$6="MMR",MMR!$O16,IF(Berechnungen!GY$6="MMR_Duo",MMR_Duo!$O16,NA()))</f>
        <v>#N/A</v>
      </c>
      <c r="GZ106" s="87" t="e">
        <f>IF(Berechnungen!GZ$6="MMR",MMR!$O16,IF(Berechnungen!GZ$6="MMR_Duo",MMR_Duo!$O16,NA()))</f>
        <v>#N/A</v>
      </c>
      <c r="HA106" s="87" t="e">
        <f>IF(Berechnungen!HA$6="MMR",MMR!$O16,IF(Berechnungen!HA$6="MMR_Duo",MMR_Duo!$O16,NA()))</f>
        <v>#N/A</v>
      </c>
      <c r="HB106" s="87" t="e">
        <f>IF(Berechnungen!HB$6="MMR",MMR!$O16,IF(Berechnungen!HB$6="MMR_Duo",MMR_Duo!$O16,NA()))</f>
        <v>#N/A</v>
      </c>
      <c r="HC106" s="87" t="e">
        <f>IF(Berechnungen!HC$6="MMR",MMR!$O16,IF(Berechnungen!HC$6="MMR_Duo",MMR_Duo!$O16,NA()))</f>
        <v>#N/A</v>
      </c>
      <c r="HD106" s="87" t="e">
        <f>IF(Berechnungen!HD$6="MMR",MMR!$O16,IF(Berechnungen!HD$6="MMR_Duo",MMR_Duo!$O16,NA()))</f>
        <v>#N/A</v>
      </c>
      <c r="HE106" s="87" t="e">
        <f>IF(Berechnungen!HE$6="MMR",MMR!$O16,IF(Berechnungen!HE$6="MMR_Duo",MMR_Duo!$O16,NA()))</f>
        <v>#N/A</v>
      </c>
      <c r="HF106" s="87" t="e">
        <f>IF(Berechnungen!HF$6="MMR",MMR!$O16,IF(Berechnungen!HF$6="MMR_Duo",MMR_Duo!$O16,NA()))</f>
        <v>#N/A</v>
      </c>
      <c r="HG106" s="87" t="e">
        <f>IF(Berechnungen!HG$6="MMR",MMR!$O16,IF(Berechnungen!HG$6="MMR_Duo",MMR_Duo!$O16,NA()))</f>
        <v>#N/A</v>
      </c>
      <c r="HH106" s="87" t="e">
        <f>IF(Berechnungen!HH$6="MMR",MMR!$O16,IF(Berechnungen!HH$6="MMR_Duo",MMR_Duo!$O16,NA()))</f>
        <v>#N/A</v>
      </c>
      <c r="HI106" s="87" t="e">
        <f>IF(Berechnungen!HI$6="MMR",MMR!$O16,IF(Berechnungen!HI$6="MMR_Duo",MMR_Duo!$O16,NA()))</f>
        <v>#N/A</v>
      </c>
      <c r="HJ106" s="87" t="e">
        <f>IF(Berechnungen!HJ$6="MMR",MMR!$O16,IF(Berechnungen!HJ$6="MMR_Duo",MMR_Duo!$O16,NA()))</f>
        <v>#N/A</v>
      </c>
      <c r="HK106" s="87" t="e">
        <f>IF(Berechnungen!HK$6="MMR",MMR!$O16,IF(Berechnungen!HK$6="MMR_Duo",MMR_Duo!$O16,NA()))</f>
        <v>#N/A</v>
      </c>
      <c r="HL106" s="87" t="e">
        <f>IF(Berechnungen!HL$6="MMR",MMR!$O16,IF(Berechnungen!HL$6="MMR_Duo",MMR_Duo!$O16,NA()))</f>
        <v>#N/A</v>
      </c>
      <c r="HM106" s="87" t="e">
        <f>IF(Berechnungen!HM$6="MMR",MMR!$O16,IF(Berechnungen!HM$6="MMR_Duo",MMR_Duo!$O16,NA()))</f>
        <v>#N/A</v>
      </c>
      <c r="HN106" s="87" t="e">
        <f>IF(Berechnungen!HN$6="MMR",MMR!$O16,IF(Berechnungen!HN$6="MMR_Duo",MMR_Duo!$O16,NA()))</f>
        <v>#N/A</v>
      </c>
      <c r="HO106" s="87" t="e">
        <f>IF(Berechnungen!HO$6="MMR",MMR!$O16,IF(Berechnungen!HO$6="MMR_Duo",MMR_Duo!$O16,NA()))</f>
        <v>#N/A</v>
      </c>
      <c r="HP106" s="87" t="e">
        <f>IF(Berechnungen!HP$6="MMR",MMR!$O16,IF(Berechnungen!HP$6="MMR_Duo",MMR_Duo!$O16,NA()))</f>
        <v>#N/A</v>
      </c>
      <c r="HQ106" s="87" t="e">
        <f>IF(Berechnungen!HQ$6="MMR",MMR!$O16,IF(Berechnungen!HQ$6="MMR_Duo",MMR_Duo!$O16,NA()))</f>
        <v>#N/A</v>
      </c>
      <c r="HR106" s="87" t="e">
        <f>IF(Berechnungen!HR$6="MMR",MMR!$O16,IF(Berechnungen!HR$6="MMR_Duo",MMR_Duo!$O16,NA()))</f>
        <v>#N/A</v>
      </c>
      <c r="HS106" s="87" t="e">
        <f>IF(Berechnungen!HS$6="MMR",MMR!$O16,IF(Berechnungen!HS$6="MMR_Duo",MMR_Duo!$O16,NA()))</f>
        <v>#N/A</v>
      </c>
      <c r="HT106" s="87" t="e">
        <f>IF(Berechnungen!HT$6="MMR",MMR!$O16,IF(Berechnungen!HT$6="MMR_Duo",MMR_Duo!$O16,NA()))</f>
        <v>#N/A</v>
      </c>
      <c r="HU106" s="87" t="e">
        <f>IF(Berechnungen!HU$6="MMR",MMR!$O16,IF(Berechnungen!HU$6="MMR_Duo",MMR_Duo!$O16,NA()))</f>
        <v>#N/A</v>
      </c>
      <c r="HV106" s="87" t="e">
        <f>IF(Berechnungen!HV$6="MMR",MMR!$O16,IF(Berechnungen!HV$6="MMR_Duo",MMR_Duo!$O16,NA()))</f>
        <v>#N/A</v>
      </c>
      <c r="HW106" s="87" t="e">
        <f>IF(Berechnungen!HW$6="MMR",MMR!$O16,IF(Berechnungen!HW$6="MMR_Duo",MMR_Duo!$O16,NA()))</f>
        <v>#N/A</v>
      </c>
      <c r="HX106" s="87" t="e">
        <f>IF(Berechnungen!HX$6="MMR",MMR!$O16,IF(Berechnungen!HX$6="MMR_Duo",MMR_Duo!$O16,NA()))</f>
        <v>#N/A</v>
      </c>
      <c r="HY106" s="87" t="e">
        <f>IF(Berechnungen!HY$6="MMR",MMR!$O16,IF(Berechnungen!HY$6="MMR_Duo",MMR_Duo!$O16,NA()))</f>
        <v>#N/A</v>
      </c>
      <c r="HZ106" s="87" t="e">
        <f>IF(Berechnungen!HZ$6="MMR",MMR!$O16,IF(Berechnungen!HZ$6="MMR_Duo",MMR_Duo!$O16,NA()))</f>
        <v>#N/A</v>
      </c>
      <c r="IA106" s="87" t="e">
        <f>IF(Berechnungen!IA$6="MMR",MMR!$O16,IF(Berechnungen!IA$6="MMR_Duo",MMR_Duo!$O16,NA()))</f>
        <v>#N/A</v>
      </c>
      <c r="IB106" s="87" t="e">
        <f>IF(Berechnungen!IB$6="MMR",MMR!$O16,IF(Berechnungen!IB$6="MMR_Duo",MMR_Duo!$O16,NA()))</f>
        <v>#N/A</v>
      </c>
      <c r="IC106" s="87" t="e">
        <f>IF(Berechnungen!IC$6="MMR",MMR!$O16,IF(Berechnungen!IC$6="MMR_Duo",MMR_Duo!$O16,NA()))</f>
        <v>#N/A</v>
      </c>
      <c r="ID106" s="87" t="e">
        <f>IF(Berechnungen!ID$6="MMR",MMR!$O16,IF(Berechnungen!ID$6="MMR_Duo",MMR_Duo!$O16,NA()))</f>
        <v>#N/A</v>
      </c>
      <c r="IE106" s="87" t="e">
        <f>IF(Berechnungen!IE$6="MMR",MMR!$O16,IF(Berechnungen!IE$6="MMR_Duo",MMR_Duo!$O16,NA()))</f>
        <v>#N/A</v>
      </c>
      <c r="IF106" s="87" t="e">
        <f>IF(Berechnungen!IF$6="MMR",MMR!$O16,IF(Berechnungen!IF$6="MMR_Duo",MMR_Duo!$O16,NA()))</f>
        <v>#N/A</v>
      </c>
      <c r="IG106" s="87" t="e">
        <f>IF(Berechnungen!IG$6="MMR",MMR!$O16,IF(Berechnungen!IG$6="MMR_Duo",MMR_Duo!$O16,NA()))</f>
        <v>#N/A</v>
      </c>
      <c r="IH106" s="87" t="e">
        <f>IF(Berechnungen!IH$6="MMR",MMR!$O16,IF(Berechnungen!IH$6="MMR_Duo",MMR_Duo!$O16,NA()))</f>
        <v>#N/A</v>
      </c>
      <c r="II106" s="87" t="e">
        <f>IF(Berechnungen!II$6="MMR",MMR!$O16,IF(Berechnungen!II$6="MMR_Duo",MMR_Duo!$O16,NA()))</f>
        <v>#N/A</v>
      </c>
      <c r="IJ106" s="87" t="e">
        <f>IF(Berechnungen!IJ$6="MMR",MMR!$O16,IF(Berechnungen!IJ$6="MMR_Duo",MMR_Duo!$O16,NA()))</f>
        <v>#N/A</v>
      </c>
      <c r="IK106" s="87" t="e">
        <f>IF(Berechnungen!IK$6="MMR",MMR!$O16,IF(Berechnungen!IK$6="MMR_Duo",MMR_Duo!$O16,NA()))</f>
        <v>#N/A</v>
      </c>
      <c r="IL106" s="87" t="e">
        <f>IF(Berechnungen!IL$6="MMR",MMR!$O16,IF(Berechnungen!IL$6="MMR_Duo",MMR_Duo!$O16,NA()))</f>
        <v>#N/A</v>
      </c>
      <c r="IM106" s="87" t="e">
        <f>IF(Berechnungen!IM$6="MMR",MMR!$O16,IF(Berechnungen!IM$6="MMR_Duo",MMR_Duo!$O16,NA()))</f>
        <v>#N/A</v>
      </c>
      <c r="IN106" s="87" t="e">
        <f>IF(Berechnungen!IN$6="MMR",MMR!$O16,IF(Berechnungen!IN$6="MMR_Duo",MMR_Duo!$O16,NA()))</f>
        <v>#N/A</v>
      </c>
      <c r="IO106" s="87" t="e">
        <f>IF(Berechnungen!IO$6="MMR",MMR!$O16,IF(Berechnungen!IO$6="MMR_Duo",MMR_Duo!$O16,NA()))</f>
        <v>#N/A</v>
      </c>
      <c r="IP106" s="87" t="e">
        <f>IF(Berechnungen!IP$6="MMR",MMR!$O16,IF(Berechnungen!IP$6="MMR_Duo",MMR_Duo!$O16,NA()))</f>
        <v>#N/A</v>
      </c>
      <c r="IQ106" s="87" t="e">
        <f>IF(Berechnungen!IQ$6="MMR",MMR!$O16,IF(Berechnungen!IQ$6="MMR_Duo",MMR_Duo!$O16,NA()))</f>
        <v>#N/A</v>
      </c>
      <c r="IR106" s="87" t="e">
        <f>IF(Berechnungen!IR$6="MMR",MMR!$O16,IF(Berechnungen!IR$6="MMR_Duo",MMR_Duo!$O16,NA()))</f>
        <v>#N/A</v>
      </c>
      <c r="IS106" s="87" t="e">
        <f>IF(Berechnungen!IS$6="MMR",MMR!$O16,IF(Berechnungen!IS$6="MMR_Duo",MMR_Duo!$O16,NA()))</f>
        <v>#N/A</v>
      </c>
      <c r="IT106" s="87" t="e">
        <f>IF(Berechnungen!IT$6="MMR",MMR!$O16,IF(Berechnungen!IT$6="MMR_Duo",MMR_Duo!$O16,NA()))</f>
        <v>#N/A</v>
      </c>
      <c r="IU106" s="87" t="e">
        <f>IF(Berechnungen!IU$6="MMR",MMR!$O16,IF(Berechnungen!IU$6="MMR_Duo",MMR_Duo!$O16,NA()))</f>
        <v>#N/A</v>
      </c>
      <c r="IV106" s="87" t="e">
        <f>IF(Berechnungen!IV$6="MMR",MMR!$O16,IF(Berechnungen!IV$6="MMR_Duo",MMR_Duo!$O16,NA()))</f>
        <v>#N/A</v>
      </c>
      <c r="IW106" s="87" t="e">
        <f>IF(Berechnungen!IW$6="MMR",MMR!$O16,IF(Berechnungen!IW$6="MMR_Duo",MMR_Duo!$O16,NA()))</f>
        <v>#N/A</v>
      </c>
      <c r="IX106" s="87" t="e">
        <f>IF(Berechnungen!IX$6="MMR",MMR!$O16,IF(Berechnungen!IX$6="MMR_Duo",MMR_Duo!$O16,NA()))</f>
        <v>#N/A</v>
      </c>
      <c r="IY106" s="87" t="e">
        <f>IF(Berechnungen!IY$6="MMR",MMR!$O16,IF(Berechnungen!IY$6="MMR_Duo",MMR_Duo!$O16,NA()))</f>
        <v>#N/A</v>
      </c>
      <c r="IZ106" s="87" t="e">
        <f>IF(Berechnungen!IZ$6="MMR",MMR!$O16,IF(Berechnungen!IZ$6="MMR_Duo",MMR_Duo!$O16,NA()))</f>
        <v>#N/A</v>
      </c>
      <c r="JA106" s="87" t="e">
        <f>IF(Berechnungen!JA$6="MMR",MMR!$O16,IF(Berechnungen!JA$6="MMR_Duo",MMR_Duo!$O16,NA()))</f>
        <v>#N/A</v>
      </c>
      <c r="JB106" s="87" t="e">
        <f>IF(Berechnungen!JB$6="MMR",MMR!$O16,IF(Berechnungen!JB$6="MMR_Duo",MMR_Duo!$O16,NA()))</f>
        <v>#N/A</v>
      </c>
      <c r="JC106" s="87" t="e">
        <f>IF(Berechnungen!JC$6="MMR",MMR!$O16,IF(Berechnungen!JC$6="MMR_Duo",MMR_Duo!$O16,NA()))</f>
        <v>#N/A</v>
      </c>
      <c r="JD106" s="87" t="e">
        <f>IF(Berechnungen!JD$6="MMR",MMR!$O16,IF(Berechnungen!JD$6="MMR_Duo",MMR_Duo!$O16,NA()))</f>
        <v>#N/A</v>
      </c>
      <c r="JE106" s="87" t="e">
        <f>IF(Berechnungen!JE$6="MMR",MMR!$O16,IF(Berechnungen!JE$6="MMR_Duo",MMR_Duo!$O16,NA()))</f>
        <v>#N/A</v>
      </c>
      <c r="JF106" s="87" t="e">
        <f>IF(Berechnungen!JF$6="MMR",MMR!$O16,IF(Berechnungen!JF$6="MMR_Duo",MMR_Duo!$O16,NA()))</f>
        <v>#N/A</v>
      </c>
      <c r="JG106" s="87" t="e">
        <f>IF(Berechnungen!JG$6="MMR",MMR!$O16,IF(Berechnungen!JG$6="MMR_Duo",MMR_Duo!$O16,NA()))</f>
        <v>#N/A</v>
      </c>
      <c r="JH106" s="87" t="e">
        <f>IF(Berechnungen!JH$6="MMR",MMR!$O16,IF(Berechnungen!JH$6="MMR_Duo",MMR_Duo!$O16,NA()))</f>
        <v>#N/A</v>
      </c>
      <c r="JI106" s="87" t="e">
        <f>IF(Berechnungen!JI$6="MMR",MMR!$O16,IF(Berechnungen!JI$6="MMR_Duo",MMR_Duo!$O16,NA()))</f>
        <v>#N/A</v>
      </c>
      <c r="JJ106" s="87" t="e">
        <f>IF(Berechnungen!JJ$6="MMR",MMR!$O16,IF(Berechnungen!JJ$6="MMR_Duo",MMR_Duo!$O16,NA()))</f>
        <v>#N/A</v>
      </c>
      <c r="JK106" s="87" t="e">
        <f>IF(Berechnungen!JK$6="MMR",MMR!$O16,IF(Berechnungen!JK$6="MMR_Duo",MMR_Duo!$O16,NA()))</f>
        <v>#N/A</v>
      </c>
      <c r="JL106" s="87" t="e">
        <f>IF(Berechnungen!JL$6="MMR",MMR!$O16,IF(Berechnungen!JL$6="MMR_Duo",MMR_Duo!$O16,NA()))</f>
        <v>#N/A</v>
      </c>
      <c r="JM106" s="87" t="e">
        <f>IF(Berechnungen!JM$6="MMR",MMR!$O16,IF(Berechnungen!JM$6="MMR_Duo",MMR_Duo!$O16,NA()))</f>
        <v>#N/A</v>
      </c>
      <c r="JN106" s="87" t="e">
        <f>IF(Berechnungen!JN$6="MMR",MMR!$O16,IF(Berechnungen!JN$6="MMR_Duo",MMR_Duo!$O16,NA()))</f>
        <v>#N/A</v>
      </c>
      <c r="JO106" s="87" t="e">
        <f>IF(Berechnungen!JO$6="MMR",MMR!$O16,IF(Berechnungen!JO$6="MMR_Duo",MMR_Duo!$O16,NA()))</f>
        <v>#N/A</v>
      </c>
      <c r="JP106" s="87" t="e">
        <f>IF(Berechnungen!JP$6="MMR",MMR!$O16,IF(Berechnungen!JP$6="MMR_Duo",MMR_Duo!$O16,NA()))</f>
        <v>#N/A</v>
      </c>
      <c r="JQ106" s="87" t="e">
        <f>IF(Berechnungen!JQ$6="MMR",MMR!$O16,IF(Berechnungen!JQ$6="MMR_Duo",MMR_Duo!$O16,NA()))</f>
        <v>#N/A</v>
      </c>
      <c r="JR106" s="87" t="e">
        <f>IF(Berechnungen!JR$6="MMR",MMR!$O16,IF(Berechnungen!JR$6="MMR_Duo",MMR_Duo!$O16,NA()))</f>
        <v>#N/A</v>
      </c>
      <c r="JS106" s="87" t="e">
        <f>IF(Berechnungen!JS$6="MMR",MMR!$O16,IF(Berechnungen!JS$6="MMR_Duo",MMR_Duo!$O16,NA()))</f>
        <v>#N/A</v>
      </c>
      <c r="JT106" s="87" t="e">
        <f>IF(Berechnungen!JT$6="MMR",MMR!$O16,IF(Berechnungen!JT$6="MMR_Duo",MMR_Duo!$O16,NA()))</f>
        <v>#N/A</v>
      </c>
      <c r="JU106" s="87" t="e">
        <f>IF(Berechnungen!JU$6="MMR",MMR!$O16,IF(Berechnungen!JU$6="MMR_Duo",MMR_Duo!$O16,NA()))</f>
        <v>#N/A</v>
      </c>
      <c r="JV106" s="87" t="e">
        <f>IF(Berechnungen!JV$6="MMR",MMR!$O16,IF(Berechnungen!JV$6="MMR_Duo",MMR_Duo!$O16,NA()))</f>
        <v>#N/A</v>
      </c>
      <c r="JW106" s="87" t="e">
        <f>IF(Berechnungen!JW$6="MMR",MMR!$O16,IF(Berechnungen!JW$6="MMR_Duo",MMR_Duo!$O16,NA()))</f>
        <v>#N/A</v>
      </c>
      <c r="JX106" s="87" t="e">
        <f>IF(Berechnungen!JX$6="MMR",MMR!$O16,IF(Berechnungen!JX$6="MMR_Duo",MMR_Duo!$O16,NA()))</f>
        <v>#N/A</v>
      </c>
      <c r="JY106" s="87" t="e">
        <f>IF(Berechnungen!JY$6="MMR",MMR!$O16,IF(Berechnungen!JY$6="MMR_Duo",MMR_Duo!$O16,NA()))</f>
        <v>#N/A</v>
      </c>
      <c r="JZ106" s="87" t="e">
        <f>IF(Berechnungen!JZ$6="MMR",MMR!$O16,IF(Berechnungen!JZ$6="MMR_Duo",MMR_Duo!$O16,NA()))</f>
        <v>#N/A</v>
      </c>
      <c r="KA106" s="87" t="e">
        <f>IF(Berechnungen!KA$6="MMR",MMR!$O16,IF(Berechnungen!KA$6="MMR_Duo",MMR_Duo!$O16,NA()))</f>
        <v>#N/A</v>
      </c>
      <c r="KB106" s="87" t="e">
        <f>IF(Berechnungen!KB$6="MMR",MMR!$O16,IF(Berechnungen!KB$6="MMR_Duo",MMR_Duo!$O16,NA()))</f>
        <v>#N/A</v>
      </c>
      <c r="KC106" s="87" t="e">
        <f>IF(Berechnungen!KC$6="MMR",MMR!$O16,IF(Berechnungen!KC$6="MMR_Duo",MMR_Duo!$O16,NA()))</f>
        <v>#N/A</v>
      </c>
      <c r="KD106" s="87" t="e">
        <f>IF(Berechnungen!KD$6="MMR",MMR!$O16,IF(Berechnungen!KD$6="MMR_Duo",MMR_Duo!$O16,NA()))</f>
        <v>#N/A</v>
      </c>
      <c r="KE106" s="87" t="e">
        <f>IF(Berechnungen!KE$6="MMR",MMR!$O16,IF(Berechnungen!KE$6="MMR_Duo",MMR_Duo!$O16,NA()))</f>
        <v>#N/A</v>
      </c>
      <c r="KF106" s="87" t="e">
        <f>IF(Berechnungen!KF$6="MMR",MMR!$O16,IF(Berechnungen!KF$6="MMR_Duo",MMR_Duo!$O16,NA()))</f>
        <v>#N/A</v>
      </c>
      <c r="KG106" s="87" t="e">
        <f>IF(Berechnungen!KG$6="MMR",MMR!$O16,IF(Berechnungen!KG$6="MMR_Duo",MMR_Duo!$O16,NA()))</f>
        <v>#N/A</v>
      </c>
      <c r="KH106" s="87" t="e">
        <f>IF(Berechnungen!KH$6="MMR",MMR!$O16,IF(Berechnungen!KH$6="MMR_Duo",MMR_Duo!$O16,NA()))</f>
        <v>#N/A</v>
      </c>
      <c r="KI106" s="87" t="e">
        <f>IF(Berechnungen!KI$6="MMR",MMR!$O16,IF(Berechnungen!KI$6="MMR_Duo",MMR_Duo!$O16,NA()))</f>
        <v>#N/A</v>
      </c>
      <c r="KJ106" s="87" t="e">
        <f>IF(Berechnungen!KJ$6="MMR",MMR!$O16,IF(Berechnungen!KJ$6="MMR_Duo",MMR_Duo!$O16,NA()))</f>
        <v>#N/A</v>
      </c>
      <c r="KK106" s="87" t="e">
        <f>IF(Berechnungen!KK$6="MMR",MMR!$O16,IF(Berechnungen!KK$6="MMR_Duo",MMR_Duo!$O16,NA()))</f>
        <v>#N/A</v>
      </c>
      <c r="KL106" s="87" t="e">
        <f>IF(Berechnungen!KL$6="MMR",MMR!$O16,IF(Berechnungen!KL$6="MMR_Duo",MMR_Duo!$O16,NA()))</f>
        <v>#N/A</v>
      </c>
      <c r="KM106" s="87" t="e">
        <f>IF(Berechnungen!KM$6="MMR",MMR!$O16,IF(Berechnungen!KM$6="MMR_Duo",MMR_Duo!$O16,NA()))</f>
        <v>#N/A</v>
      </c>
      <c r="KN106" s="87" t="e">
        <f>IF(Berechnungen!KN$6="MMR",MMR!$O16,IF(Berechnungen!KN$6="MMR_Duo",MMR_Duo!$O16,NA()))</f>
        <v>#N/A</v>
      </c>
      <c r="KO106" s="87" t="e">
        <f>IF(Berechnungen!KO$6="MMR",MMR!$O16,IF(Berechnungen!KO$6="MMR_Duo",MMR_Duo!$O16,NA()))</f>
        <v>#N/A</v>
      </c>
      <c r="KP106" s="87" t="e">
        <f>IF(Berechnungen!KP$6="MMR",MMR!$O16,IF(Berechnungen!KP$6="MMR_Duo",MMR_Duo!$O16,NA()))</f>
        <v>#N/A</v>
      </c>
      <c r="KQ106" s="87" t="e">
        <f>IF(Berechnungen!KQ$6="MMR",MMR!$O16,IF(Berechnungen!KQ$6="MMR_Duo",MMR_Duo!$O16,NA()))</f>
        <v>#N/A</v>
      </c>
      <c r="KR106" s="87" t="e">
        <f>IF(Berechnungen!KR$6="MMR",MMR!$O16,IF(Berechnungen!KR$6="MMR_Duo",MMR_Duo!$O16,NA()))</f>
        <v>#N/A</v>
      </c>
      <c r="KS106" s="87" t="e">
        <f>IF(Berechnungen!KS$6="MMR",MMR!$O16,IF(Berechnungen!KS$6="MMR_Duo",MMR_Duo!$O16,NA()))</f>
        <v>#N/A</v>
      </c>
      <c r="KT106" s="87" t="e">
        <f>IF(Berechnungen!KT$6="MMR",MMR!$O16,IF(Berechnungen!KT$6="MMR_Duo",MMR_Duo!$O16,NA()))</f>
        <v>#N/A</v>
      </c>
      <c r="KU106" s="87" t="e">
        <f>IF(Berechnungen!KU$6="MMR",MMR!$O16,IF(Berechnungen!KU$6="MMR_Duo",MMR_Duo!$O16,NA()))</f>
        <v>#N/A</v>
      </c>
      <c r="KV106" s="87" t="e">
        <f>IF(Berechnungen!KV$6="MMR",MMR!$O16,IF(Berechnungen!KV$6="MMR_Duo",MMR_Duo!$O16,NA()))</f>
        <v>#N/A</v>
      </c>
      <c r="KW106" s="87" t="e">
        <f>IF(Berechnungen!KW$6="MMR",MMR!$O16,IF(Berechnungen!KW$6="MMR_Duo",MMR_Duo!$O16,NA()))</f>
        <v>#N/A</v>
      </c>
      <c r="KX106" s="87" t="e">
        <f>IF(Berechnungen!KX$6="MMR",MMR!$O16,IF(Berechnungen!KX$6="MMR_Duo",MMR_Duo!$O16,NA()))</f>
        <v>#N/A</v>
      </c>
      <c r="KY106" s="87" t="e">
        <f>IF(Berechnungen!KY$6="MMR",MMR!$O16,IF(Berechnungen!KY$6="MMR_Duo",MMR_Duo!$O16,NA()))</f>
        <v>#N/A</v>
      </c>
      <c r="KZ106" s="87" t="e">
        <f>IF(Berechnungen!KZ$6="MMR",MMR!$O16,IF(Berechnungen!KZ$6="MMR_Duo",MMR_Duo!$O16,NA()))</f>
        <v>#N/A</v>
      </c>
      <c r="LA106" s="87" t="e">
        <f>IF(Berechnungen!LA$6="MMR",MMR!$O16,IF(Berechnungen!LA$6="MMR_Duo",MMR_Duo!$O16,NA()))</f>
        <v>#N/A</v>
      </c>
      <c r="LB106" s="87" t="e">
        <f>IF(Berechnungen!LB$6="MMR",MMR!$O16,IF(Berechnungen!LB$6="MMR_Duo",MMR_Duo!$O16,NA()))</f>
        <v>#N/A</v>
      </c>
      <c r="LC106" s="87" t="e">
        <f>IF(Berechnungen!LC$6="MMR",MMR!$O16,IF(Berechnungen!LC$6="MMR_Duo",MMR_Duo!$O16,NA()))</f>
        <v>#N/A</v>
      </c>
      <c r="LD106" s="87" t="e">
        <f>IF(Berechnungen!LD$6="MMR",MMR!$O16,IF(Berechnungen!LD$6="MMR_Duo",MMR_Duo!$O16,NA()))</f>
        <v>#N/A</v>
      </c>
      <c r="LE106" s="87" t="e">
        <f>IF(Berechnungen!LE$6="MMR",MMR!$O16,IF(Berechnungen!LE$6="MMR_Duo",MMR_Duo!$O16,NA()))</f>
        <v>#N/A</v>
      </c>
      <c r="LF106" s="87" t="e">
        <f>IF(Berechnungen!LF$6="MMR",MMR!$O16,IF(Berechnungen!LF$6="MMR_Duo",MMR_Duo!$O16,NA()))</f>
        <v>#N/A</v>
      </c>
      <c r="LG106" s="87" t="e">
        <f>IF(Berechnungen!LG$6="MMR",MMR!$O16,IF(Berechnungen!LG$6="MMR_Duo",MMR_Duo!$O16,NA()))</f>
        <v>#N/A</v>
      </c>
      <c r="LH106" s="87" t="e">
        <f>IF(Berechnungen!LH$6="MMR",MMR!$O16,IF(Berechnungen!LH$6="MMR_Duo",MMR_Duo!$O16,NA()))</f>
        <v>#N/A</v>
      </c>
      <c r="LI106" s="87" t="e">
        <f>IF(Berechnungen!LI$6="MMR",MMR!$O16,IF(Berechnungen!LI$6="MMR_Duo",MMR_Duo!$O16,NA()))</f>
        <v>#N/A</v>
      </c>
      <c r="LJ106" s="87" t="e">
        <f>IF(Berechnungen!LJ$6="MMR",MMR!$O16,IF(Berechnungen!LJ$6="MMR_Duo",MMR_Duo!$O16,NA()))</f>
        <v>#N/A</v>
      </c>
      <c r="LK106" s="87" t="e">
        <f>IF(Berechnungen!LK$6="MMR",MMR!$O16,IF(Berechnungen!LK$6="MMR_Duo",MMR_Duo!$O16,NA()))</f>
        <v>#N/A</v>
      </c>
      <c r="LL106" s="87" t="e">
        <f>IF(Berechnungen!LL$6="MMR",MMR!$O16,IF(Berechnungen!LL$6="MMR_Duo",MMR_Duo!$O16,NA()))</f>
        <v>#N/A</v>
      </c>
      <c r="LM106" s="87" t="e">
        <f>IF(Berechnungen!LM$6="MMR",MMR!$O16,IF(Berechnungen!LM$6="MMR_Duo",MMR_Duo!$O16,NA()))</f>
        <v>#N/A</v>
      </c>
      <c r="LN106" s="87" t="e">
        <f>IF(Berechnungen!LN$6="MMR",MMR!$O16,IF(Berechnungen!LN$6="MMR_Duo",MMR_Duo!$O16,NA()))</f>
        <v>#N/A</v>
      </c>
      <c r="LO106" s="87" t="e">
        <f>IF(Berechnungen!LO$6="MMR",MMR!$O16,IF(Berechnungen!LO$6="MMR_Duo",MMR_Duo!$O16,NA()))</f>
        <v>#N/A</v>
      </c>
      <c r="LP106" s="87" t="e">
        <f>IF(Berechnungen!LP$6="MMR",MMR!$O16,IF(Berechnungen!LP$6="MMR_Duo",MMR_Duo!$O16,NA()))</f>
        <v>#N/A</v>
      </c>
      <c r="LQ106" s="87" t="e">
        <f>IF(Berechnungen!LQ$6="MMR",MMR!$O16,IF(Berechnungen!LQ$6="MMR_Duo",MMR_Duo!$O16,NA()))</f>
        <v>#N/A</v>
      </c>
      <c r="LR106" s="87" t="e">
        <f>IF(Berechnungen!LR$6="MMR",MMR!$O16,IF(Berechnungen!LR$6="MMR_Duo",MMR_Duo!$O16,NA()))</f>
        <v>#N/A</v>
      </c>
      <c r="LS106" s="87" t="e">
        <f>IF(Berechnungen!LS$6="MMR",MMR!$O16,IF(Berechnungen!LS$6="MMR_Duo",MMR_Duo!$O16,NA()))</f>
        <v>#N/A</v>
      </c>
      <c r="LT106" s="87" t="e">
        <f>IF(Berechnungen!LT$6="MMR",MMR!$O16,IF(Berechnungen!LT$6="MMR_Duo",MMR_Duo!$O16,NA()))</f>
        <v>#N/A</v>
      </c>
      <c r="LU106" s="87" t="e">
        <f>IF(Berechnungen!LU$6="MMR",MMR!$O16,IF(Berechnungen!LU$6="MMR_Duo",MMR_Duo!$O16,NA()))</f>
        <v>#N/A</v>
      </c>
      <c r="LV106" s="87" t="e">
        <f>IF(Berechnungen!LV$6="MMR",MMR!$O16,IF(Berechnungen!LV$6="MMR_Duo",MMR_Duo!$O16,NA()))</f>
        <v>#N/A</v>
      </c>
      <c r="LW106" s="87" t="e">
        <f>IF(Berechnungen!LW$6="MMR",MMR!$O16,IF(Berechnungen!LW$6="MMR_Duo",MMR_Duo!$O16,NA()))</f>
        <v>#N/A</v>
      </c>
      <c r="LX106" s="87" t="e">
        <f>IF(Berechnungen!LX$6="MMR",MMR!$O16,IF(Berechnungen!LX$6="MMR_Duo",MMR_Duo!$O16,NA()))</f>
        <v>#N/A</v>
      </c>
      <c r="LY106" s="87" t="e">
        <f>IF(Berechnungen!LY$6="MMR",MMR!$O16,IF(Berechnungen!LY$6="MMR_Duo",MMR_Duo!$O16,NA()))</f>
        <v>#N/A</v>
      </c>
      <c r="LZ106" s="87" t="e">
        <f>IF(Berechnungen!LZ$6="MMR",MMR!$O16,IF(Berechnungen!LZ$6="MMR_Duo",MMR_Duo!$O16,NA()))</f>
        <v>#N/A</v>
      </c>
      <c r="MA106" s="87" t="e">
        <f>IF(Berechnungen!MA$6="MMR",MMR!$O16,IF(Berechnungen!MA$6="MMR_Duo",MMR_Duo!$O16,NA()))</f>
        <v>#N/A</v>
      </c>
      <c r="MB106" s="87" t="e">
        <f>IF(Berechnungen!MB$6="MMR",MMR!$O16,IF(Berechnungen!MB$6="MMR_Duo",MMR_Duo!$O16,NA()))</f>
        <v>#N/A</v>
      </c>
      <c r="MC106" s="87" t="e">
        <f>IF(Berechnungen!MC$6="MMR",MMR!$O16,IF(Berechnungen!MC$6="MMR_Duo",MMR_Duo!$O16,NA()))</f>
        <v>#N/A</v>
      </c>
      <c r="MD106" s="87" t="e">
        <f>IF(Berechnungen!MD$6="MMR",MMR!$O16,IF(Berechnungen!MD$6="MMR_Duo",MMR_Duo!$O16,NA()))</f>
        <v>#N/A</v>
      </c>
      <c r="ME106" s="87" t="e">
        <f>IF(Berechnungen!ME$6="MMR",MMR!$O16,IF(Berechnungen!ME$6="MMR_Duo",MMR_Duo!$O16,NA()))</f>
        <v>#N/A</v>
      </c>
      <c r="MF106" s="87" t="e">
        <f>IF(Berechnungen!MF$6="MMR",MMR!$O16,IF(Berechnungen!MF$6="MMR_Duo",MMR_Duo!$O16,NA()))</f>
        <v>#N/A</v>
      </c>
      <c r="MG106" s="87" t="e">
        <f>IF(Berechnungen!MG$6="MMR",MMR!$O16,IF(Berechnungen!MG$6="MMR_Duo",MMR_Duo!$O16,NA()))</f>
        <v>#N/A</v>
      </c>
      <c r="MH106" s="87" t="e">
        <f>IF(Berechnungen!MH$6="MMR",MMR!$O16,IF(Berechnungen!MH$6="MMR_Duo",MMR_Duo!$O16,NA()))</f>
        <v>#N/A</v>
      </c>
      <c r="MI106" s="87" t="e">
        <f>IF(Berechnungen!MI$6="MMR",MMR!$O16,IF(Berechnungen!MI$6="MMR_Duo",MMR_Duo!$O16,NA()))</f>
        <v>#N/A</v>
      </c>
      <c r="MJ106" s="87" t="e">
        <f>IF(Berechnungen!MJ$6="MMR",MMR!$O16,IF(Berechnungen!MJ$6="MMR_Duo",MMR_Duo!$O16,NA()))</f>
        <v>#N/A</v>
      </c>
      <c r="MK106" s="87" t="e">
        <f>IF(Berechnungen!MK$6="MMR",MMR!$O16,IF(Berechnungen!MK$6="MMR_Duo",MMR_Duo!$O16,NA()))</f>
        <v>#N/A</v>
      </c>
      <c r="ML106" s="87" t="e">
        <f>IF(Berechnungen!ML$6="MMR",MMR!$O16,IF(Berechnungen!ML$6="MMR_Duo",MMR_Duo!$O16,NA()))</f>
        <v>#N/A</v>
      </c>
      <c r="MM106" s="87" t="e">
        <f>IF(Berechnungen!MM$6="MMR",MMR!$O16,IF(Berechnungen!MM$6="MMR_Duo",MMR_Duo!$O16,NA()))</f>
        <v>#N/A</v>
      </c>
      <c r="MN106" s="87" t="e">
        <f>IF(Berechnungen!MN$6="MMR",MMR!$O16,IF(Berechnungen!MN$6="MMR_Duo",MMR_Duo!$O16,NA()))</f>
        <v>#N/A</v>
      </c>
      <c r="MO106" s="87" t="e">
        <f>IF(Berechnungen!MO$6="MMR",MMR!$O16,IF(Berechnungen!MO$6="MMR_Duo",MMR_Duo!$O16,NA()))</f>
        <v>#N/A</v>
      </c>
      <c r="MP106" s="87" t="e">
        <f>IF(Berechnungen!MP$6="MMR",MMR!$O16,IF(Berechnungen!MP$6="MMR_Duo",MMR_Duo!$O16,NA()))</f>
        <v>#N/A</v>
      </c>
      <c r="MQ106" s="87" t="e">
        <f>IF(Berechnungen!MQ$6="MMR",MMR!$O16,IF(Berechnungen!MQ$6="MMR_Duo",MMR_Duo!$O16,NA()))</f>
        <v>#N/A</v>
      </c>
      <c r="MR106" s="87" t="e">
        <f>IF(Berechnungen!MR$6="MMR",MMR!$O16,IF(Berechnungen!MR$6="MMR_Duo",MMR_Duo!$O16,NA()))</f>
        <v>#N/A</v>
      </c>
      <c r="MS106" s="87" t="e">
        <f>IF(Berechnungen!MS$6="MMR",MMR!$O16,IF(Berechnungen!MS$6="MMR_Duo",MMR_Duo!$O16,NA()))</f>
        <v>#N/A</v>
      </c>
      <c r="MT106" s="87" t="e">
        <f>IF(Berechnungen!MT$6="MMR",MMR!$O16,IF(Berechnungen!MT$6="MMR_Duo",MMR_Duo!$O16,NA()))</f>
        <v>#N/A</v>
      </c>
      <c r="MU106" s="87" t="e">
        <f>IF(Berechnungen!MU$6="MMR",MMR!$O16,IF(Berechnungen!MU$6="MMR_Duo",MMR_Duo!$O16,NA()))</f>
        <v>#N/A</v>
      </c>
      <c r="MV106" s="87" t="e">
        <f>IF(Berechnungen!MV$6="MMR",MMR!$O16,IF(Berechnungen!MV$6="MMR_Duo",MMR_Duo!$O16,NA()))</f>
        <v>#N/A</v>
      </c>
      <c r="MW106" s="87" t="e">
        <f>IF(Berechnungen!MW$6="MMR",MMR!$O16,IF(Berechnungen!MW$6="MMR_Duo",MMR_Duo!$O16,NA()))</f>
        <v>#N/A</v>
      </c>
      <c r="MX106" s="87" t="e">
        <f>IF(Berechnungen!MX$6="MMR",MMR!$O16,IF(Berechnungen!MX$6="MMR_Duo",MMR_Duo!$O16,NA()))</f>
        <v>#N/A</v>
      </c>
      <c r="MY106" s="87" t="e">
        <f>IF(Berechnungen!MY$6="MMR",MMR!$O16,IF(Berechnungen!MY$6="MMR_Duo",MMR_Duo!$O16,NA()))</f>
        <v>#N/A</v>
      </c>
      <c r="MZ106" s="87" t="e">
        <f>IF(Berechnungen!MZ$6="MMR",MMR!$O16,IF(Berechnungen!MZ$6="MMR_Duo",MMR_Duo!$O16,NA()))</f>
        <v>#N/A</v>
      </c>
      <c r="NA106" s="87" t="e">
        <f>IF(Berechnungen!NA$6="MMR",MMR!$O16,IF(Berechnungen!NA$6="MMR_Duo",MMR_Duo!$O16,NA()))</f>
        <v>#N/A</v>
      </c>
      <c r="NB106" s="87" t="e">
        <f>IF(Berechnungen!NB$6="MMR",MMR!$O16,IF(Berechnungen!NB$6="MMR_Duo",MMR_Duo!$O16,NA()))</f>
        <v>#N/A</v>
      </c>
      <c r="NC106" s="87" t="e">
        <f>IF(Berechnungen!NC$6="MMR",MMR!$O16,IF(Berechnungen!NC$6="MMR_Duo",MMR_Duo!$O16,NA()))</f>
        <v>#N/A</v>
      </c>
      <c r="ND106" s="87" t="e">
        <f>IF(Berechnungen!ND$6="MMR",MMR!$O16,IF(Berechnungen!ND$6="MMR_Duo",MMR_Duo!$O16,NA()))</f>
        <v>#N/A</v>
      </c>
      <c r="NE106" s="87" t="e">
        <f>IF(Berechnungen!NE$6="MMR",MMR!$O16,IF(Berechnungen!NE$6="MMR_Duo",MMR_Duo!$O16,NA()))</f>
        <v>#N/A</v>
      </c>
      <c r="NF106" s="87" t="e">
        <f>IF(Berechnungen!NF$6="MMR",MMR!$O16,IF(Berechnungen!NF$6="MMR_Duo",MMR_Duo!$O16,NA()))</f>
        <v>#N/A</v>
      </c>
      <c r="NG106" s="87" t="e">
        <f>IF(Berechnungen!NG$6="MMR",MMR!$O16,IF(Berechnungen!NG$6="MMR_Duo",MMR_Duo!$O16,NA()))</f>
        <v>#N/A</v>
      </c>
      <c r="NH106" s="87" t="e">
        <f>IF(Berechnungen!NH$6="MMR",MMR!$O16,IF(Berechnungen!NH$6="MMR_Duo",MMR_Duo!$O16,NA()))</f>
        <v>#N/A</v>
      </c>
      <c r="NI106" s="87" t="e">
        <f>IF(Berechnungen!NI$6="MMR",MMR!$O16,IF(Berechnungen!NI$6="MMR_Duo",MMR_Duo!$O16,NA()))</f>
        <v>#N/A</v>
      </c>
      <c r="NJ106" s="87" t="e">
        <f>IF(Berechnungen!NJ$6="MMR",MMR!$O16,IF(Berechnungen!NJ$6="MMR_Duo",MMR_Duo!$O16,NA()))</f>
        <v>#N/A</v>
      </c>
      <c r="NK106" s="87" t="e">
        <f>IF(Berechnungen!NK$6="MMR",MMR!$O16,IF(Berechnungen!NK$6="MMR_Duo",MMR_Duo!$O16,NA()))</f>
        <v>#N/A</v>
      </c>
      <c r="NL106" s="87" t="e">
        <f>IF(Berechnungen!NL$6="MMR",MMR!$O16,IF(Berechnungen!NL$6="MMR_Duo",MMR_Duo!$O16,NA()))</f>
        <v>#N/A</v>
      </c>
      <c r="NM106" s="87" t="e">
        <f>IF(Berechnungen!NM$6="MMR",MMR!$O16,IF(Berechnungen!NM$6="MMR_Duo",MMR_Duo!$O16,NA()))</f>
        <v>#N/A</v>
      </c>
      <c r="NN106" s="87" t="e">
        <f>IF(Berechnungen!NN$6="MMR",MMR!$O16,IF(Berechnungen!NN$6="MMR_Duo",MMR_Duo!$O16,NA()))</f>
        <v>#N/A</v>
      </c>
      <c r="NO106" s="87" t="e">
        <f>IF(Berechnungen!NO$6="MMR",MMR!$O16,IF(Berechnungen!NO$6="MMR_Duo",MMR_Duo!$O16,NA()))</f>
        <v>#N/A</v>
      </c>
      <c r="NP106" s="87" t="e">
        <f>IF(Berechnungen!NP$6="MMR",MMR!$O16,IF(Berechnungen!NP$6="MMR_Duo",MMR_Duo!$O16,NA()))</f>
        <v>#N/A</v>
      </c>
      <c r="NQ106" s="87" t="e">
        <f>IF(Berechnungen!NQ$6="MMR",MMR!$O16,IF(Berechnungen!NQ$6="MMR_Duo",MMR_Duo!$O16,NA()))</f>
        <v>#N/A</v>
      </c>
      <c r="NR106" s="87" t="e">
        <f>IF(Berechnungen!NR$6="MMR",MMR!$O16,IF(Berechnungen!NR$6="MMR_Duo",MMR_Duo!$O16,NA()))</f>
        <v>#N/A</v>
      </c>
      <c r="NS106" s="87" t="e">
        <f>IF(Berechnungen!NS$6="MMR",MMR!$O16,IF(Berechnungen!NS$6="MMR_Duo",MMR_Duo!$O16,NA()))</f>
        <v>#N/A</v>
      </c>
      <c r="NT106" s="87" t="e">
        <f>IF(Berechnungen!NT$6="MMR",MMR!$O16,IF(Berechnungen!NT$6="MMR_Duo",MMR_Duo!$O16,NA()))</f>
        <v>#N/A</v>
      </c>
      <c r="NU106" s="87" t="e">
        <f>IF(Berechnungen!NU$6="MMR",MMR!$O16,IF(Berechnungen!NU$6="MMR_Duo",MMR_Duo!$O16,NA()))</f>
        <v>#N/A</v>
      </c>
      <c r="NV106" s="87" t="e">
        <f>IF(Berechnungen!NV$6="MMR",MMR!$O16,IF(Berechnungen!NV$6="MMR_Duo",MMR_Duo!$O16,NA()))</f>
        <v>#N/A</v>
      </c>
      <c r="NW106" s="87" t="e">
        <f>IF(Berechnungen!NW$6="MMR",MMR!$O16,IF(Berechnungen!NW$6="MMR_Duo",MMR_Duo!$O16,NA()))</f>
        <v>#N/A</v>
      </c>
      <c r="NX106" s="87" t="e">
        <f>IF(Berechnungen!NX$6="MMR",MMR!$O16,IF(Berechnungen!NX$6="MMR_Duo",MMR_Duo!$O16,NA()))</f>
        <v>#N/A</v>
      </c>
      <c r="NY106" s="87" t="e">
        <f>IF(Berechnungen!NY$6="MMR",MMR!$O16,IF(Berechnungen!NY$6="MMR_Duo",MMR_Duo!$O16,NA()))</f>
        <v>#N/A</v>
      </c>
      <c r="NZ106" s="87" t="e">
        <f>IF(Berechnungen!NZ$6="MMR",MMR!$O16,IF(Berechnungen!NZ$6="MMR_Duo",MMR_Duo!$O16,NA()))</f>
        <v>#N/A</v>
      </c>
      <c r="OA106" s="87" t="e">
        <f>IF(Berechnungen!OA$6="MMR",MMR!$O16,IF(Berechnungen!OA$6="MMR_Duo",MMR_Duo!$O16,NA()))</f>
        <v>#N/A</v>
      </c>
      <c r="OB106" s="87" t="e">
        <f>IF(Berechnungen!OB$6="MMR",MMR!$O16,IF(Berechnungen!OB$6="MMR_Duo",MMR_Duo!$O16,NA()))</f>
        <v>#N/A</v>
      </c>
      <c r="OC106" s="87" t="e">
        <f>IF(Berechnungen!OC$6="MMR",MMR!$O16,IF(Berechnungen!OC$6="MMR_Duo",MMR_Duo!$O16,NA()))</f>
        <v>#N/A</v>
      </c>
      <c r="OD106" s="87" t="e">
        <f>IF(Berechnungen!OD$6="MMR",MMR!$O16,IF(Berechnungen!OD$6="MMR_Duo",MMR_Duo!$O16,NA()))</f>
        <v>#N/A</v>
      </c>
      <c r="OE106" s="87" t="e">
        <f>IF(Berechnungen!OE$6="MMR",MMR!$O16,IF(Berechnungen!OE$6="MMR_Duo",MMR_Duo!$O16,NA()))</f>
        <v>#N/A</v>
      </c>
      <c r="OF106" s="87" t="e">
        <f>IF(Berechnungen!OF$6="MMR",MMR!$O16,IF(Berechnungen!OF$6="MMR_Duo",MMR_Duo!$O16,NA()))</f>
        <v>#N/A</v>
      </c>
      <c r="OG106" s="87" t="e">
        <f>IF(Berechnungen!OG$6="MMR",MMR!$O16,IF(Berechnungen!OG$6="MMR_Duo",MMR_Duo!$O16,NA()))</f>
        <v>#N/A</v>
      </c>
      <c r="OH106" s="87" t="e">
        <f>IF(Berechnungen!OH$6="MMR",MMR!$O16,IF(Berechnungen!OH$6="MMR_Duo",MMR_Duo!$O16,NA()))</f>
        <v>#N/A</v>
      </c>
      <c r="OI106" s="87" t="e">
        <f>IF(Berechnungen!OI$6="MMR",MMR!$O16,IF(Berechnungen!OI$6="MMR_Duo",MMR_Duo!$O16,NA()))</f>
        <v>#N/A</v>
      </c>
      <c r="OJ106" s="87" t="e">
        <f>IF(Berechnungen!OJ$6="MMR",MMR!$O16,IF(Berechnungen!OJ$6="MMR_Duo",MMR_Duo!$O16,NA()))</f>
        <v>#N/A</v>
      </c>
      <c r="OK106" s="87" t="e">
        <f>IF(Berechnungen!OK$6="MMR",MMR!$O16,IF(Berechnungen!OK$6="MMR_Duo",MMR_Duo!$O16,NA()))</f>
        <v>#N/A</v>
      </c>
      <c r="OL106" s="87" t="e">
        <f>IF(Berechnungen!OL$6="MMR",MMR!$O16,IF(Berechnungen!OL$6="MMR_Duo",MMR_Duo!$O16,NA()))</f>
        <v>#N/A</v>
      </c>
      <c r="OM106" s="87" t="e">
        <f>IF(Berechnungen!OM$6="MMR",MMR!$O16,IF(Berechnungen!OM$6="MMR_Duo",MMR_Duo!$O16,NA()))</f>
        <v>#N/A</v>
      </c>
    </row>
    <row r="107" spans="2:403" x14ac:dyDescent="0.3">
      <c r="B107" s="84">
        <v>350</v>
      </c>
      <c r="C107" s="85" t="s">
        <v>308</v>
      </c>
      <c r="D107" s="87" t="e">
        <f>IF(Berechnungen!D$6="MMR",MMR!$O17,IF(Berechnungen!D$6="MMR_Duo",MMR_Duo!$O17,NA()))</f>
        <v>#N/A</v>
      </c>
      <c r="E107" s="87" t="e">
        <f>IF(Berechnungen!E$6="MMR",MMR!$O17,IF(Berechnungen!E$6="MMR_Duo",MMR_Duo!$O17,NA()))</f>
        <v>#N/A</v>
      </c>
      <c r="F107" s="87" t="e">
        <f>IF(Berechnungen!F$6="MMR",MMR!$O17,IF(Berechnungen!F$6="MMR_Duo",MMR_Duo!$O17,NA()))</f>
        <v>#N/A</v>
      </c>
      <c r="G107" s="87" t="e">
        <f>IF(Berechnungen!G$6="MMR",MMR!$O17,IF(Berechnungen!G$6="MMR_Duo",MMR_Duo!$O17,NA()))</f>
        <v>#N/A</v>
      </c>
      <c r="H107" s="87" t="e">
        <f>IF(Berechnungen!H$6="MMR",MMR!$O17,IF(Berechnungen!H$6="MMR_Duo",MMR_Duo!$O17,NA()))</f>
        <v>#N/A</v>
      </c>
      <c r="I107" s="87" t="e">
        <f>IF(Berechnungen!I$6="MMR",MMR!$O17,IF(Berechnungen!I$6="MMR_Duo",MMR_Duo!$O17,NA()))</f>
        <v>#N/A</v>
      </c>
      <c r="J107" s="87" t="e">
        <f>IF(Berechnungen!J$6="MMR",MMR!$O17,IF(Berechnungen!J$6="MMR_Duo",MMR_Duo!$O17,NA()))</f>
        <v>#N/A</v>
      </c>
      <c r="K107" s="87" t="e">
        <f>IF(Berechnungen!K$6="MMR",MMR!$O17,IF(Berechnungen!K$6="MMR_Duo",MMR_Duo!$O17,NA()))</f>
        <v>#N/A</v>
      </c>
      <c r="L107" s="87" t="e">
        <f>IF(Berechnungen!L$6="MMR",MMR!$O17,IF(Berechnungen!L$6="MMR_Duo",MMR_Duo!$O17,NA()))</f>
        <v>#N/A</v>
      </c>
      <c r="M107" s="87" t="e">
        <f>IF(Berechnungen!M$6="MMR",MMR!$O17,IF(Berechnungen!M$6="MMR_Duo",MMR_Duo!$O17,NA()))</f>
        <v>#N/A</v>
      </c>
      <c r="N107" s="87" t="e">
        <f>IF(Berechnungen!N$6="MMR",MMR!$O17,IF(Berechnungen!N$6="MMR_Duo",MMR_Duo!$O17,NA()))</f>
        <v>#N/A</v>
      </c>
      <c r="O107" s="87" t="e">
        <f>IF(Berechnungen!O$6="MMR",MMR!$O17,IF(Berechnungen!O$6="MMR_Duo",MMR_Duo!$O17,NA()))</f>
        <v>#N/A</v>
      </c>
      <c r="P107" s="87" t="e">
        <f>IF(Berechnungen!P$6="MMR",MMR!$O17,IF(Berechnungen!P$6="MMR_Duo",MMR_Duo!$O17,NA()))</f>
        <v>#N/A</v>
      </c>
      <c r="Q107" s="87" t="e">
        <f>IF(Berechnungen!Q$6="MMR",MMR!$O17,IF(Berechnungen!Q$6="MMR_Duo",MMR_Duo!$O17,NA()))</f>
        <v>#N/A</v>
      </c>
      <c r="R107" s="87" t="e">
        <f>IF(Berechnungen!R$6="MMR",MMR!$O17,IF(Berechnungen!R$6="MMR_Duo",MMR_Duo!$O17,NA()))</f>
        <v>#N/A</v>
      </c>
      <c r="S107" s="87" t="e">
        <f>IF(Berechnungen!S$6="MMR",MMR!$O17,IF(Berechnungen!S$6="MMR_Duo",MMR_Duo!$O17,NA()))</f>
        <v>#N/A</v>
      </c>
      <c r="T107" s="87" t="e">
        <f>IF(Berechnungen!T$6="MMR",MMR!$O17,IF(Berechnungen!T$6="MMR_Duo",MMR_Duo!$O17,NA()))</f>
        <v>#N/A</v>
      </c>
      <c r="U107" s="87" t="e">
        <f>IF(Berechnungen!U$6="MMR",MMR!$O17,IF(Berechnungen!U$6="MMR_Duo",MMR_Duo!$O17,NA()))</f>
        <v>#N/A</v>
      </c>
      <c r="V107" s="87" t="e">
        <f>IF(Berechnungen!V$6="MMR",MMR!$O17,IF(Berechnungen!V$6="MMR_Duo",MMR_Duo!$O17,NA()))</f>
        <v>#N/A</v>
      </c>
      <c r="W107" s="87" t="e">
        <f>IF(Berechnungen!W$6="MMR",MMR!$O17,IF(Berechnungen!W$6="MMR_Duo",MMR_Duo!$O17,NA()))</f>
        <v>#N/A</v>
      </c>
      <c r="X107" s="87" t="e">
        <f>IF(Berechnungen!X$6="MMR",MMR!$O17,IF(Berechnungen!X$6="MMR_Duo",MMR_Duo!$O17,NA()))</f>
        <v>#N/A</v>
      </c>
      <c r="Y107" s="87" t="e">
        <f>IF(Berechnungen!Y$6="MMR",MMR!$O17,IF(Berechnungen!Y$6="MMR_Duo",MMR_Duo!$O17,NA()))</f>
        <v>#N/A</v>
      </c>
      <c r="Z107" s="87" t="e">
        <f>IF(Berechnungen!Z$6="MMR",MMR!$O17,IF(Berechnungen!Z$6="MMR_Duo",MMR_Duo!$O17,NA()))</f>
        <v>#N/A</v>
      </c>
      <c r="AA107" s="87" t="e">
        <f>IF(Berechnungen!AA$6="MMR",MMR!$O17,IF(Berechnungen!AA$6="MMR_Duo",MMR_Duo!$O17,NA()))</f>
        <v>#N/A</v>
      </c>
      <c r="AB107" s="87" t="e">
        <f>IF(Berechnungen!AB$6="MMR",MMR!$O17,IF(Berechnungen!AB$6="MMR_Duo",MMR_Duo!$O17,NA()))</f>
        <v>#N/A</v>
      </c>
      <c r="AC107" s="87" t="e">
        <f>IF(Berechnungen!AC$6="MMR",MMR!$O17,IF(Berechnungen!AC$6="MMR_Duo",MMR_Duo!$O17,NA()))</f>
        <v>#N/A</v>
      </c>
      <c r="AD107" s="87" t="e">
        <f>IF(Berechnungen!AD$6="MMR",MMR!$O17,IF(Berechnungen!AD$6="MMR_Duo",MMR_Duo!$O17,NA()))</f>
        <v>#N/A</v>
      </c>
      <c r="AE107" s="87" t="e">
        <f>IF(Berechnungen!AE$6="MMR",MMR!$O17,IF(Berechnungen!AE$6="MMR_Duo",MMR_Duo!$O17,NA()))</f>
        <v>#N/A</v>
      </c>
      <c r="AF107" s="87" t="e">
        <f>IF(Berechnungen!AF$6="MMR",MMR!$O17,IF(Berechnungen!AF$6="MMR_Duo",MMR_Duo!$O17,NA()))</f>
        <v>#N/A</v>
      </c>
      <c r="AG107" s="87" t="e">
        <f>IF(Berechnungen!AG$6="MMR",MMR!$O17,IF(Berechnungen!AG$6="MMR_Duo",MMR_Duo!$O17,NA()))</f>
        <v>#N/A</v>
      </c>
      <c r="AH107" s="87" t="e">
        <f>IF(Berechnungen!AH$6="MMR",MMR!$O17,IF(Berechnungen!AH$6="MMR_Duo",MMR_Duo!$O17,NA()))</f>
        <v>#N/A</v>
      </c>
      <c r="AI107" s="87" t="e">
        <f>IF(Berechnungen!AI$6="MMR",MMR!$O17,IF(Berechnungen!AI$6="MMR_Duo",MMR_Duo!$O17,NA()))</f>
        <v>#N/A</v>
      </c>
      <c r="AJ107" s="87" t="e">
        <f>IF(Berechnungen!AJ$6="MMR",MMR!$O17,IF(Berechnungen!AJ$6="MMR_Duo",MMR_Duo!$O17,NA()))</f>
        <v>#N/A</v>
      </c>
      <c r="AK107" s="87" t="e">
        <f>IF(Berechnungen!AK$6="MMR",MMR!$O17,IF(Berechnungen!AK$6="MMR_Duo",MMR_Duo!$O17,NA()))</f>
        <v>#N/A</v>
      </c>
      <c r="AL107" s="87" t="e">
        <f>IF(Berechnungen!AL$6="MMR",MMR!$O17,IF(Berechnungen!AL$6="MMR_Duo",MMR_Duo!$O17,NA()))</f>
        <v>#N/A</v>
      </c>
      <c r="AM107" s="87" t="e">
        <f>IF(Berechnungen!AM$6="MMR",MMR!$O17,IF(Berechnungen!AM$6="MMR_Duo",MMR_Duo!$O17,NA()))</f>
        <v>#N/A</v>
      </c>
      <c r="AN107" s="87" t="e">
        <f>IF(Berechnungen!AN$6="MMR",MMR!$O17,IF(Berechnungen!AN$6="MMR_Duo",MMR_Duo!$O17,NA()))</f>
        <v>#N/A</v>
      </c>
      <c r="AO107" s="87" t="e">
        <f>IF(Berechnungen!AO$6="MMR",MMR!$O17,IF(Berechnungen!AO$6="MMR_Duo",MMR_Duo!$O17,NA()))</f>
        <v>#N/A</v>
      </c>
      <c r="AP107" s="87" t="e">
        <f>IF(Berechnungen!AP$6="MMR",MMR!$O17,IF(Berechnungen!AP$6="MMR_Duo",MMR_Duo!$O17,NA()))</f>
        <v>#N/A</v>
      </c>
      <c r="AQ107" s="87" t="e">
        <f>IF(Berechnungen!AQ$6="MMR",MMR!$O17,IF(Berechnungen!AQ$6="MMR_Duo",MMR_Duo!$O17,NA()))</f>
        <v>#N/A</v>
      </c>
      <c r="AR107" s="87" t="e">
        <f>IF(Berechnungen!AR$6="MMR",MMR!$O17,IF(Berechnungen!AR$6="MMR_Duo",MMR_Duo!$O17,NA()))</f>
        <v>#N/A</v>
      </c>
      <c r="AS107" s="87" t="e">
        <f>IF(Berechnungen!AS$6="MMR",MMR!$O17,IF(Berechnungen!AS$6="MMR_Duo",MMR_Duo!$O17,NA()))</f>
        <v>#N/A</v>
      </c>
      <c r="AT107" s="87" t="e">
        <f>IF(Berechnungen!AT$6="MMR",MMR!$O17,IF(Berechnungen!AT$6="MMR_Duo",MMR_Duo!$O17,NA()))</f>
        <v>#N/A</v>
      </c>
      <c r="AU107" s="87" t="e">
        <f>IF(Berechnungen!AU$6="MMR",MMR!$O17,IF(Berechnungen!AU$6="MMR_Duo",MMR_Duo!$O17,NA()))</f>
        <v>#N/A</v>
      </c>
      <c r="AV107" s="87" t="e">
        <f>IF(Berechnungen!AV$6="MMR",MMR!$O17,IF(Berechnungen!AV$6="MMR_Duo",MMR_Duo!$O17,NA()))</f>
        <v>#N/A</v>
      </c>
      <c r="AW107" s="87" t="e">
        <f>IF(Berechnungen!AW$6="MMR",MMR!$O17,IF(Berechnungen!AW$6="MMR_Duo",MMR_Duo!$O17,NA()))</f>
        <v>#N/A</v>
      </c>
      <c r="AX107" s="87" t="e">
        <f>IF(Berechnungen!AX$6="MMR",MMR!$O17,IF(Berechnungen!AX$6="MMR_Duo",MMR_Duo!$O17,NA()))</f>
        <v>#N/A</v>
      </c>
      <c r="AY107" s="87" t="e">
        <f>IF(Berechnungen!AY$6="MMR",MMR!$O17,IF(Berechnungen!AY$6="MMR_Duo",MMR_Duo!$O17,NA()))</f>
        <v>#N/A</v>
      </c>
      <c r="AZ107" s="87" t="e">
        <f>IF(Berechnungen!AZ$6="MMR",MMR!$O17,IF(Berechnungen!AZ$6="MMR_Duo",MMR_Duo!$O17,NA()))</f>
        <v>#N/A</v>
      </c>
      <c r="BA107" s="87" t="e">
        <f>IF(Berechnungen!BA$6="MMR",MMR!$O17,IF(Berechnungen!BA$6="MMR_Duo",MMR_Duo!$O17,NA()))</f>
        <v>#N/A</v>
      </c>
      <c r="BB107" s="87" t="e">
        <f>IF(Berechnungen!BB$6="MMR",MMR!$O17,IF(Berechnungen!BB$6="MMR_Duo",MMR_Duo!$O17,NA()))</f>
        <v>#N/A</v>
      </c>
      <c r="BC107" s="87" t="e">
        <f>IF(Berechnungen!BC$6="MMR",MMR!$O17,IF(Berechnungen!BC$6="MMR_Duo",MMR_Duo!$O17,NA()))</f>
        <v>#N/A</v>
      </c>
      <c r="BD107" s="87" t="e">
        <f>IF(Berechnungen!BD$6="MMR",MMR!$O17,IF(Berechnungen!BD$6="MMR_Duo",MMR_Duo!$O17,NA()))</f>
        <v>#N/A</v>
      </c>
      <c r="BE107" s="87" t="e">
        <f>IF(Berechnungen!BE$6="MMR",MMR!$O17,IF(Berechnungen!BE$6="MMR_Duo",MMR_Duo!$O17,NA()))</f>
        <v>#N/A</v>
      </c>
      <c r="BF107" s="87" t="e">
        <f>IF(Berechnungen!BF$6="MMR",MMR!$O17,IF(Berechnungen!BF$6="MMR_Duo",MMR_Duo!$O17,NA()))</f>
        <v>#N/A</v>
      </c>
      <c r="BG107" s="87" t="e">
        <f>IF(Berechnungen!BG$6="MMR",MMR!$O17,IF(Berechnungen!BG$6="MMR_Duo",MMR_Duo!$O17,NA()))</f>
        <v>#N/A</v>
      </c>
      <c r="BH107" s="87" t="e">
        <f>IF(Berechnungen!BH$6="MMR",MMR!$O17,IF(Berechnungen!BH$6="MMR_Duo",MMR_Duo!$O17,NA()))</f>
        <v>#N/A</v>
      </c>
      <c r="BI107" s="87" t="e">
        <f>IF(Berechnungen!BI$6="MMR",MMR!$O17,IF(Berechnungen!BI$6="MMR_Duo",MMR_Duo!$O17,NA()))</f>
        <v>#N/A</v>
      </c>
      <c r="BJ107" s="87" t="e">
        <f>IF(Berechnungen!BJ$6="MMR",MMR!$O17,IF(Berechnungen!BJ$6="MMR_Duo",MMR_Duo!$O17,NA()))</f>
        <v>#N/A</v>
      </c>
      <c r="BK107" s="87" t="e">
        <f>IF(Berechnungen!BK$6="MMR",MMR!$O17,IF(Berechnungen!BK$6="MMR_Duo",MMR_Duo!$O17,NA()))</f>
        <v>#N/A</v>
      </c>
      <c r="BL107" s="87" t="e">
        <f>IF(Berechnungen!BL$6="MMR",MMR!$O17,IF(Berechnungen!BL$6="MMR_Duo",MMR_Duo!$O17,NA()))</f>
        <v>#N/A</v>
      </c>
      <c r="BM107" s="87" t="e">
        <f>IF(Berechnungen!BM$6="MMR",MMR!$O17,IF(Berechnungen!BM$6="MMR_Duo",MMR_Duo!$O17,NA()))</f>
        <v>#N/A</v>
      </c>
      <c r="BN107" s="87" t="e">
        <f>IF(Berechnungen!BN$6="MMR",MMR!$O17,IF(Berechnungen!BN$6="MMR_Duo",MMR_Duo!$O17,NA()))</f>
        <v>#N/A</v>
      </c>
      <c r="BO107" s="87" t="e">
        <f>IF(Berechnungen!BO$6="MMR",MMR!$O17,IF(Berechnungen!BO$6="MMR_Duo",MMR_Duo!$O17,NA()))</f>
        <v>#N/A</v>
      </c>
      <c r="BP107" s="87" t="e">
        <f>IF(Berechnungen!BP$6="MMR",MMR!$O17,IF(Berechnungen!BP$6="MMR_Duo",MMR_Duo!$O17,NA()))</f>
        <v>#N/A</v>
      </c>
      <c r="BQ107" s="87" t="e">
        <f>IF(Berechnungen!BQ$6="MMR",MMR!$O17,IF(Berechnungen!BQ$6="MMR_Duo",MMR_Duo!$O17,NA()))</f>
        <v>#N/A</v>
      </c>
      <c r="BR107" s="87" t="e">
        <f>IF(Berechnungen!BR$6="MMR",MMR!$O17,IF(Berechnungen!BR$6="MMR_Duo",MMR_Duo!$O17,NA()))</f>
        <v>#N/A</v>
      </c>
      <c r="BS107" s="87" t="e">
        <f>IF(Berechnungen!BS$6="MMR",MMR!$O17,IF(Berechnungen!BS$6="MMR_Duo",MMR_Duo!$O17,NA()))</f>
        <v>#N/A</v>
      </c>
      <c r="BT107" s="87" t="e">
        <f>IF(Berechnungen!BT$6="MMR",MMR!$O17,IF(Berechnungen!BT$6="MMR_Duo",MMR_Duo!$O17,NA()))</f>
        <v>#N/A</v>
      </c>
      <c r="BU107" s="87" t="e">
        <f>IF(Berechnungen!BU$6="MMR",MMR!$O17,IF(Berechnungen!BU$6="MMR_Duo",MMR_Duo!$O17,NA()))</f>
        <v>#N/A</v>
      </c>
      <c r="BV107" s="87" t="e">
        <f>IF(Berechnungen!BV$6="MMR",MMR!$O17,IF(Berechnungen!BV$6="MMR_Duo",MMR_Duo!$O17,NA()))</f>
        <v>#N/A</v>
      </c>
      <c r="BW107" s="87" t="e">
        <f>IF(Berechnungen!BW$6="MMR",MMR!$O17,IF(Berechnungen!BW$6="MMR_Duo",MMR_Duo!$O17,NA()))</f>
        <v>#N/A</v>
      </c>
      <c r="BX107" s="87" t="e">
        <f>IF(Berechnungen!BX$6="MMR",MMR!$O17,IF(Berechnungen!BX$6="MMR_Duo",MMR_Duo!$O17,NA()))</f>
        <v>#N/A</v>
      </c>
      <c r="BY107" s="87" t="e">
        <f>IF(Berechnungen!BY$6="MMR",MMR!$O17,IF(Berechnungen!BY$6="MMR_Duo",MMR_Duo!$O17,NA()))</f>
        <v>#N/A</v>
      </c>
      <c r="BZ107" s="87" t="e">
        <f>IF(Berechnungen!BZ$6="MMR",MMR!$O17,IF(Berechnungen!BZ$6="MMR_Duo",MMR_Duo!$O17,NA()))</f>
        <v>#N/A</v>
      </c>
      <c r="CA107" s="87" t="e">
        <f>IF(Berechnungen!CA$6="MMR",MMR!$O17,IF(Berechnungen!CA$6="MMR_Duo",MMR_Duo!$O17,NA()))</f>
        <v>#N/A</v>
      </c>
      <c r="CB107" s="87" t="e">
        <f>IF(Berechnungen!CB$6="MMR",MMR!$O17,IF(Berechnungen!CB$6="MMR_Duo",MMR_Duo!$O17,NA()))</f>
        <v>#N/A</v>
      </c>
      <c r="CC107" s="87" t="e">
        <f>IF(Berechnungen!CC$6="MMR",MMR!$O17,IF(Berechnungen!CC$6="MMR_Duo",MMR_Duo!$O17,NA()))</f>
        <v>#N/A</v>
      </c>
      <c r="CD107" s="87" t="e">
        <f>IF(Berechnungen!CD$6="MMR",MMR!$O17,IF(Berechnungen!CD$6="MMR_Duo",MMR_Duo!$O17,NA()))</f>
        <v>#N/A</v>
      </c>
      <c r="CE107" s="87" t="e">
        <f>IF(Berechnungen!CE$6="MMR",MMR!$O17,IF(Berechnungen!CE$6="MMR_Duo",MMR_Duo!$O17,NA()))</f>
        <v>#N/A</v>
      </c>
      <c r="CF107" s="87" t="e">
        <f>IF(Berechnungen!CF$6="MMR",MMR!$O17,IF(Berechnungen!CF$6="MMR_Duo",MMR_Duo!$O17,NA()))</f>
        <v>#N/A</v>
      </c>
      <c r="CG107" s="87" t="e">
        <f>IF(Berechnungen!CG$6="MMR",MMR!$O17,IF(Berechnungen!CG$6="MMR_Duo",MMR_Duo!$O17,NA()))</f>
        <v>#N/A</v>
      </c>
      <c r="CH107" s="87" t="e">
        <f>IF(Berechnungen!CH$6="MMR",MMR!$O17,IF(Berechnungen!CH$6="MMR_Duo",MMR_Duo!$O17,NA()))</f>
        <v>#N/A</v>
      </c>
      <c r="CI107" s="87" t="e">
        <f>IF(Berechnungen!CI$6="MMR",MMR!$O17,IF(Berechnungen!CI$6="MMR_Duo",MMR_Duo!$O17,NA()))</f>
        <v>#N/A</v>
      </c>
      <c r="CJ107" s="87" t="e">
        <f>IF(Berechnungen!CJ$6="MMR",MMR!$O17,IF(Berechnungen!CJ$6="MMR_Duo",MMR_Duo!$O17,NA()))</f>
        <v>#N/A</v>
      </c>
      <c r="CK107" s="87" t="e">
        <f>IF(Berechnungen!CK$6="MMR",MMR!$O17,IF(Berechnungen!CK$6="MMR_Duo",MMR_Duo!$O17,NA()))</f>
        <v>#N/A</v>
      </c>
      <c r="CL107" s="87" t="e">
        <f>IF(Berechnungen!CL$6="MMR",MMR!$O17,IF(Berechnungen!CL$6="MMR_Duo",MMR_Duo!$O17,NA()))</f>
        <v>#N/A</v>
      </c>
      <c r="CM107" s="87" t="e">
        <f>IF(Berechnungen!CM$6="MMR",MMR!$O17,IF(Berechnungen!CM$6="MMR_Duo",MMR_Duo!$O17,NA()))</f>
        <v>#N/A</v>
      </c>
      <c r="CN107" s="87" t="e">
        <f>IF(Berechnungen!CN$6="MMR",MMR!$O17,IF(Berechnungen!CN$6="MMR_Duo",MMR_Duo!$O17,NA()))</f>
        <v>#N/A</v>
      </c>
      <c r="CO107" s="87" t="e">
        <f>IF(Berechnungen!CO$6="MMR",MMR!$O17,IF(Berechnungen!CO$6="MMR_Duo",MMR_Duo!$O17,NA()))</f>
        <v>#N/A</v>
      </c>
      <c r="CP107" s="87" t="e">
        <f>IF(Berechnungen!CP$6="MMR",MMR!$O17,IF(Berechnungen!CP$6="MMR_Duo",MMR_Duo!$O17,NA()))</f>
        <v>#N/A</v>
      </c>
      <c r="CQ107" s="87" t="e">
        <f>IF(Berechnungen!CQ$6="MMR",MMR!$O17,IF(Berechnungen!CQ$6="MMR_Duo",MMR_Duo!$O17,NA()))</f>
        <v>#N/A</v>
      </c>
      <c r="CR107" s="87" t="e">
        <f>IF(Berechnungen!CR$6="MMR",MMR!$O17,IF(Berechnungen!CR$6="MMR_Duo",MMR_Duo!$O17,NA()))</f>
        <v>#N/A</v>
      </c>
      <c r="CS107" s="87" t="e">
        <f>IF(Berechnungen!CS$6="MMR",MMR!$O17,IF(Berechnungen!CS$6="MMR_Duo",MMR_Duo!$O17,NA()))</f>
        <v>#N/A</v>
      </c>
      <c r="CT107" s="87" t="e">
        <f>IF(Berechnungen!CT$6="MMR",MMR!$O17,IF(Berechnungen!CT$6="MMR_Duo",MMR_Duo!$O17,NA()))</f>
        <v>#N/A</v>
      </c>
      <c r="CU107" s="87" t="e">
        <f>IF(Berechnungen!CU$6="MMR",MMR!$O17,IF(Berechnungen!CU$6="MMR_Duo",MMR_Duo!$O17,NA()))</f>
        <v>#N/A</v>
      </c>
      <c r="CV107" s="87" t="e">
        <f>IF(Berechnungen!CV$6="MMR",MMR!$O17,IF(Berechnungen!CV$6="MMR_Duo",MMR_Duo!$O17,NA()))</f>
        <v>#N/A</v>
      </c>
      <c r="CW107" s="87" t="e">
        <f>IF(Berechnungen!CW$6="MMR",MMR!$O17,IF(Berechnungen!CW$6="MMR_Duo",MMR_Duo!$O17,NA()))</f>
        <v>#N/A</v>
      </c>
      <c r="CX107" s="87" t="e">
        <f>IF(Berechnungen!CX$6="MMR",MMR!$O17,IF(Berechnungen!CX$6="MMR_Duo",MMR_Duo!$O17,NA()))</f>
        <v>#N/A</v>
      </c>
      <c r="CY107" s="87" t="e">
        <f>IF(Berechnungen!CY$6="MMR",MMR!$O17,IF(Berechnungen!CY$6="MMR_Duo",MMR_Duo!$O17,NA()))</f>
        <v>#N/A</v>
      </c>
      <c r="CZ107" s="87" t="e">
        <f>IF(Berechnungen!CZ$6="MMR",MMR!$O17,IF(Berechnungen!CZ$6="MMR_Duo",MMR_Duo!$O17,NA()))</f>
        <v>#N/A</v>
      </c>
      <c r="DA107" s="87" t="e">
        <f>IF(Berechnungen!DA$6="MMR",MMR!$O17,IF(Berechnungen!DA$6="MMR_Duo",MMR_Duo!$O17,NA()))</f>
        <v>#N/A</v>
      </c>
      <c r="DB107" s="87" t="e">
        <f>IF(Berechnungen!DB$6="MMR",MMR!$O17,IF(Berechnungen!DB$6="MMR_Duo",MMR_Duo!$O17,NA()))</f>
        <v>#N/A</v>
      </c>
      <c r="DC107" s="87" t="e">
        <f>IF(Berechnungen!DC$6="MMR",MMR!$O17,IF(Berechnungen!DC$6="MMR_Duo",MMR_Duo!$O17,NA()))</f>
        <v>#N/A</v>
      </c>
      <c r="DD107" s="87" t="e">
        <f>IF(Berechnungen!DD$6="MMR",MMR!$O17,IF(Berechnungen!DD$6="MMR_Duo",MMR_Duo!$O17,NA()))</f>
        <v>#N/A</v>
      </c>
      <c r="DE107" s="87" t="e">
        <f>IF(Berechnungen!DE$6="MMR",MMR!$O17,IF(Berechnungen!DE$6="MMR_Duo",MMR_Duo!$O17,NA()))</f>
        <v>#N/A</v>
      </c>
      <c r="DF107" s="87" t="e">
        <f>IF(Berechnungen!DF$6="MMR",MMR!$O17,IF(Berechnungen!DF$6="MMR_Duo",MMR_Duo!$O17,NA()))</f>
        <v>#N/A</v>
      </c>
      <c r="DG107" s="87" t="e">
        <f>IF(Berechnungen!DG$6="MMR",MMR!$O17,IF(Berechnungen!DG$6="MMR_Duo",MMR_Duo!$O17,NA()))</f>
        <v>#N/A</v>
      </c>
      <c r="DH107" s="87" t="e">
        <f>IF(Berechnungen!DH$6="MMR",MMR!$O17,IF(Berechnungen!DH$6="MMR_Duo",MMR_Duo!$O17,NA()))</f>
        <v>#N/A</v>
      </c>
      <c r="DI107" s="87" t="e">
        <f>IF(Berechnungen!DI$6="MMR",MMR!$O17,IF(Berechnungen!DI$6="MMR_Duo",MMR_Duo!$O17,NA()))</f>
        <v>#N/A</v>
      </c>
      <c r="DJ107" s="87" t="e">
        <f>IF(Berechnungen!DJ$6="MMR",MMR!$O17,IF(Berechnungen!DJ$6="MMR_Duo",MMR_Duo!$O17,NA()))</f>
        <v>#N/A</v>
      </c>
      <c r="DK107" s="87" t="e">
        <f>IF(Berechnungen!DK$6="MMR",MMR!$O17,IF(Berechnungen!DK$6="MMR_Duo",MMR_Duo!$O17,NA()))</f>
        <v>#N/A</v>
      </c>
      <c r="DL107" s="87" t="e">
        <f>IF(Berechnungen!DL$6="MMR",MMR!$O17,IF(Berechnungen!DL$6="MMR_Duo",MMR_Duo!$O17,NA()))</f>
        <v>#N/A</v>
      </c>
      <c r="DM107" s="87" t="e">
        <f>IF(Berechnungen!DM$6="MMR",MMR!$O17,IF(Berechnungen!DM$6="MMR_Duo",MMR_Duo!$O17,NA()))</f>
        <v>#N/A</v>
      </c>
      <c r="DN107" s="87" t="e">
        <f>IF(Berechnungen!DN$6="MMR",MMR!$O17,IF(Berechnungen!DN$6="MMR_Duo",MMR_Duo!$O17,NA()))</f>
        <v>#N/A</v>
      </c>
      <c r="DO107" s="87" t="e">
        <f>IF(Berechnungen!DO$6="MMR",MMR!$O17,IF(Berechnungen!DO$6="MMR_Duo",MMR_Duo!$O17,NA()))</f>
        <v>#N/A</v>
      </c>
      <c r="DP107" s="87" t="e">
        <f>IF(Berechnungen!DP$6="MMR",MMR!$O17,IF(Berechnungen!DP$6="MMR_Duo",MMR_Duo!$O17,NA()))</f>
        <v>#N/A</v>
      </c>
      <c r="DQ107" s="87" t="e">
        <f>IF(Berechnungen!DQ$6="MMR",MMR!$O17,IF(Berechnungen!DQ$6="MMR_Duo",MMR_Duo!$O17,NA()))</f>
        <v>#N/A</v>
      </c>
      <c r="DR107" s="87" t="e">
        <f>IF(Berechnungen!DR$6="MMR",MMR!$O17,IF(Berechnungen!DR$6="MMR_Duo",MMR_Duo!$O17,NA()))</f>
        <v>#N/A</v>
      </c>
      <c r="DS107" s="87" t="e">
        <f>IF(Berechnungen!DS$6="MMR",MMR!$O17,IF(Berechnungen!DS$6="MMR_Duo",MMR_Duo!$O17,NA()))</f>
        <v>#N/A</v>
      </c>
      <c r="DT107" s="87" t="e">
        <f>IF(Berechnungen!DT$6="MMR",MMR!$O17,IF(Berechnungen!DT$6="MMR_Duo",MMR_Duo!$O17,NA()))</f>
        <v>#N/A</v>
      </c>
      <c r="DU107" s="87" t="e">
        <f>IF(Berechnungen!DU$6="MMR",MMR!$O17,IF(Berechnungen!DU$6="MMR_Duo",MMR_Duo!$O17,NA()))</f>
        <v>#N/A</v>
      </c>
      <c r="DV107" s="87" t="e">
        <f>IF(Berechnungen!DV$6="MMR",MMR!$O17,IF(Berechnungen!DV$6="MMR_Duo",MMR_Duo!$O17,NA()))</f>
        <v>#N/A</v>
      </c>
      <c r="DW107" s="87" t="e">
        <f>IF(Berechnungen!DW$6="MMR",MMR!$O17,IF(Berechnungen!DW$6="MMR_Duo",MMR_Duo!$O17,NA()))</f>
        <v>#N/A</v>
      </c>
      <c r="DX107" s="87" t="e">
        <f>IF(Berechnungen!DX$6="MMR",MMR!$O17,IF(Berechnungen!DX$6="MMR_Duo",MMR_Duo!$O17,NA()))</f>
        <v>#N/A</v>
      </c>
      <c r="DY107" s="87" t="e">
        <f>IF(Berechnungen!DY$6="MMR",MMR!$O17,IF(Berechnungen!DY$6="MMR_Duo",MMR_Duo!$O17,NA()))</f>
        <v>#N/A</v>
      </c>
      <c r="DZ107" s="87" t="e">
        <f>IF(Berechnungen!DZ$6="MMR",MMR!$O17,IF(Berechnungen!DZ$6="MMR_Duo",MMR_Duo!$O17,NA()))</f>
        <v>#N/A</v>
      </c>
      <c r="EA107" s="87" t="e">
        <f>IF(Berechnungen!EA$6="MMR",MMR!$O17,IF(Berechnungen!EA$6="MMR_Duo",MMR_Duo!$O17,NA()))</f>
        <v>#N/A</v>
      </c>
      <c r="EB107" s="87" t="e">
        <f>IF(Berechnungen!EB$6="MMR",MMR!$O17,IF(Berechnungen!EB$6="MMR_Duo",MMR_Duo!$O17,NA()))</f>
        <v>#N/A</v>
      </c>
      <c r="EC107" s="87" t="e">
        <f>IF(Berechnungen!EC$6="MMR",MMR!$O17,IF(Berechnungen!EC$6="MMR_Duo",MMR_Duo!$O17,NA()))</f>
        <v>#N/A</v>
      </c>
      <c r="ED107" s="87" t="e">
        <f>IF(Berechnungen!ED$6="MMR",MMR!$O17,IF(Berechnungen!ED$6="MMR_Duo",MMR_Duo!$O17,NA()))</f>
        <v>#N/A</v>
      </c>
      <c r="EE107" s="87" t="e">
        <f>IF(Berechnungen!EE$6="MMR",MMR!$O17,IF(Berechnungen!EE$6="MMR_Duo",MMR_Duo!$O17,NA()))</f>
        <v>#N/A</v>
      </c>
      <c r="EF107" s="87" t="e">
        <f>IF(Berechnungen!EF$6="MMR",MMR!$O17,IF(Berechnungen!EF$6="MMR_Duo",MMR_Duo!$O17,NA()))</f>
        <v>#N/A</v>
      </c>
      <c r="EG107" s="87" t="e">
        <f>IF(Berechnungen!EG$6="MMR",MMR!$O17,IF(Berechnungen!EG$6="MMR_Duo",MMR_Duo!$O17,NA()))</f>
        <v>#N/A</v>
      </c>
      <c r="EH107" s="87" t="e">
        <f>IF(Berechnungen!EH$6="MMR",MMR!$O17,IF(Berechnungen!EH$6="MMR_Duo",MMR_Duo!$O17,NA()))</f>
        <v>#N/A</v>
      </c>
      <c r="EI107" s="87" t="e">
        <f>IF(Berechnungen!EI$6="MMR",MMR!$O17,IF(Berechnungen!EI$6="MMR_Duo",MMR_Duo!$O17,NA()))</f>
        <v>#N/A</v>
      </c>
      <c r="EJ107" s="87" t="e">
        <f>IF(Berechnungen!EJ$6="MMR",MMR!$O17,IF(Berechnungen!EJ$6="MMR_Duo",MMR_Duo!$O17,NA()))</f>
        <v>#N/A</v>
      </c>
      <c r="EK107" s="87" t="e">
        <f>IF(Berechnungen!EK$6="MMR",MMR!$O17,IF(Berechnungen!EK$6="MMR_Duo",MMR_Duo!$O17,NA()))</f>
        <v>#N/A</v>
      </c>
      <c r="EL107" s="87" t="e">
        <f>IF(Berechnungen!EL$6="MMR",MMR!$O17,IF(Berechnungen!EL$6="MMR_Duo",MMR_Duo!$O17,NA()))</f>
        <v>#N/A</v>
      </c>
      <c r="EM107" s="87" t="e">
        <f>IF(Berechnungen!EM$6="MMR",MMR!$O17,IF(Berechnungen!EM$6="MMR_Duo",MMR_Duo!$O17,NA()))</f>
        <v>#N/A</v>
      </c>
      <c r="EN107" s="87" t="e">
        <f>IF(Berechnungen!EN$6="MMR",MMR!$O17,IF(Berechnungen!EN$6="MMR_Duo",MMR_Duo!$O17,NA()))</f>
        <v>#N/A</v>
      </c>
      <c r="EO107" s="87" t="e">
        <f>IF(Berechnungen!EO$6="MMR",MMR!$O17,IF(Berechnungen!EO$6="MMR_Duo",MMR_Duo!$O17,NA()))</f>
        <v>#N/A</v>
      </c>
      <c r="EP107" s="87" t="e">
        <f>IF(Berechnungen!EP$6="MMR",MMR!$O17,IF(Berechnungen!EP$6="MMR_Duo",MMR_Duo!$O17,NA()))</f>
        <v>#N/A</v>
      </c>
      <c r="EQ107" s="87" t="e">
        <f>IF(Berechnungen!EQ$6="MMR",MMR!$O17,IF(Berechnungen!EQ$6="MMR_Duo",MMR_Duo!$O17,NA()))</f>
        <v>#N/A</v>
      </c>
      <c r="ER107" s="87" t="e">
        <f>IF(Berechnungen!ER$6="MMR",MMR!$O17,IF(Berechnungen!ER$6="MMR_Duo",MMR_Duo!$O17,NA()))</f>
        <v>#N/A</v>
      </c>
      <c r="ES107" s="87" t="e">
        <f>IF(Berechnungen!ES$6="MMR",MMR!$O17,IF(Berechnungen!ES$6="MMR_Duo",MMR_Duo!$O17,NA()))</f>
        <v>#N/A</v>
      </c>
      <c r="ET107" s="87" t="e">
        <f>IF(Berechnungen!ET$6="MMR",MMR!$O17,IF(Berechnungen!ET$6="MMR_Duo",MMR_Duo!$O17,NA()))</f>
        <v>#N/A</v>
      </c>
      <c r="EU107" s="87" t="e">
        <f>IF(Berechnungen!EU$6="MMR",MMR!$O17,IF(Berechnungen!EU$6="MMR_Duo",MMR_Duo!$O17,NA()))</f>
        <v>#N/A</v>
      </c>
      <c r="EV107" s="87" t="e">
        <f>IF(Berechnungen!EV$6="MMR",MMR!$O17,IF(Berechnungen!EV$6="MMR_Duo",MMR_Duo!$O17,NA()))</f>
        <v>#N/A</v>
      </c>
      <c r="EW107" s="87" t="e">
        <f>IF(Berechnungen!EW$6="MMR",MMR!$O17,IF(Berechnungen!EW$6="MMR_Duo",MMR_Duo!$O17,NA()))</f>
        <v>#N/A</v>
      </c>
      <c r="EX107" s="87" t="e">
        <f>IF(Berechnungen!EX$6="MMR",MMR!$O17,IF(Berechnungen!EX$6="MMR_Duo",MMR_Duo!$O17,NA()))</f>
        <v>#N/A</v>
      </c>
      <c r="EY107" s="87" t="e">
        <f>IF(Berechnungen!EY$6="MMR",MMR!$O17,IF(Berechnungen!EY$6="MMR_Duo",MMR_Duo!$O17,NA()))</f>
        <v>#N/A</v>
      </c>
      <c r="EZ107" s="87" t="e">
        <f>IF(Berechnungen!EZ$6="MMR",MMR!$O17,IF(Berechnungen!EZ$6="MMR_Duo",MMR_Duo!$O17,NA()))</f>
        <v>#N/A</v>
      </c>
      <c r="FA107" s="87" t="e">
        <f>IF(Berechnungen!FA$6="MMR",MMR!$O17,IF(Berechnungen!FA$6="MMR_Duo",MMR_Duo!$O17,NA()))</f>
        <v>#N/A</v>
      </c>
      <c r="FB107" s="87" t="e">
        <f>IF(Berechnungen!FB$6="MMR",MMR!$O17,IF(Berechnungen!FB$6="MMR_Duo",MMR_Duo!$O17,NA()))</f>
        <v>#N/A</v>
      </c>
      <c r="FC107" s="87" t="e">
        <f>IF(Berechnungen!FC$6="MMR",MMR!$O17,IF(Berechnungen!FC$6="MMR_Duo",MMR_Duo!$O17,NA()))</f>
        <v>#N/A</v>
      </c>
      <c r="FD107" s="87" t="e">
        <f>IF(Berechnungen!FD$6="MMR",MMR!$O17,IF(Berechnungen!FD$6="MMR_Duo",MMR_Duo!$O17,NA()))</f>
        <v>#N/A</v>
      </c>
      <c r="FE107" s="87" t="e">
        <f>IF(Berechnungen!FE$6="MMR",MMR!$O17,IF(Berechnungen!FE$6="MMR_Duo",MMR_Duo!$O17,NA()))</f>
        <v>#N/A</v>
      </c>
      <c r="FF107" s="87" t="e">
        <f>IF(Berechnungen!FF$6="MMR",MMR!$O17,IF(Berechnungen!FF$6="MMR_Duo",MMR_Duo!$O17,NA()))</f>
        <v>#N/A</v>
      </c>
      <c r="FG107" s="87" t="e">
        <f>IF(Berechnungen!FG$6="MMR",MMR!$O17,IF(Berechnungen!FG$6="MMR_Duo",MMR_Duo!$O17,NA()))</f>
        <v>#N/A</v>
      </c>
      <c r="FH107" s="87" t="e">
        <f>IF(Berechnungen!FH$6="MMR",MMR!$O17,IF(Berechnungen!FH$6="MMR_Duo",MMR_Duo!$O17,NA()))</f>
        <v>#N/A</v>
      </c>
      <c r="FI107" s="87" t="e">
        <f>IF(Berechnungen!FI$6="MMR",MMR!$O17,IF(Berechnungen!FI$6="MMR_Duo",MMR_Duo!$O17,NA()))</f>
        <v>#N/A</v>
      </c>
      <c r="FJ107" s="87" t="e">
        <f>IF(Berechnungen!FJ$6="MMR",MMR!$O17,IF(Berechnungen!FJ$6="MMR_Duo",MMR_Duo!$O17,NA()))</f>
        <v>#N/A</v>
      </c>
      <c r="FK107" s="87" t="e">
        <f>IF(Berechnungen!FK$6="MMR",MMR!$O17,IF(Berechnungen!FK$6="MMR_Duo",MMR_Duo!$O17,NA()))</f>
        <v>#N/A</v>
      </c>
      <c r="FL107" s="87" t="e">
        <f>IF(Berechnungen!FL$6="MMR",MMR!$O17,IF(Berechnungen!FL$6="MMR_Duo",MMR_Duo!$O17,NA()))</f>
        <v>#N/A</v>
      </c>
      <c r="FM107" s="87" t="e">
        <f>IF(Berechnungen!FM$6="MMR",MMR!$O17,IF(Berechnungen!FM$6="MMR_Duo",MMR_Duo!$O17,NA()))</f>
        <v>#N/A</v>
      </c>
      <c r="FN107" s="87" t="e">
        <f>IF(Berechnungen!FN$6="MMR",MMR!$O17,IF(Berechnungen!FN$6="MMR_Duo",MMR_Duo!$O17,NA()))</f>
        <v>#N/A</v>
      </c>
      <c r="FO107" s="87" t="e">
        <f>IF(Berechnungen!FO$6="MMR",MMR!$O17,IF(Berechnungen!FO$6="MMR_Duo",MMR_Duo!$O17,NA()))</f>
        <v>#N/A</v>
      </c>
      <c r="FP107" s="87" t="e">
        <f>IF(Berechnungen!FP$6="MMR",MMR!$O17,IF(Berechnungen!FP$6="MMR_Duo",MMR_Duo!$O17,NA()))</f>
        <v>#N/A</v>
      </c>
      <c r="FQ107" s="87" t="e">
        <f>IF(Berechnungen!FQ$6="MMR",MMR!$O17,IF(Berechnungen!FQ$6="MMR_Duo",MMR_Duo!$O17,NA()))</f>
        <v>#N/A</v>
      </c>
      <c r="FR107" s="87" t="e">
        <f>IF(Berechnungen!FR$6="MMR",MMR!$O17,IF(Berechnungen!FR$6="MMR_Duo",MMR_Duo!$O17,NA()))</f>
        <v>#N/A</v>
      </c>
      <c r="FS107" s="87" t="e">
        <f>IF(Berechnungen!FS$6="MMR",MMR!$O17,IF(Berechnungen!FS$6="MMR_Duo",MMR_Duo!$O17,NA()))</f>
        <v>#N/A</v>
      </c>
      <c r="FT107" s="87" t="e">
        <f>IF(Berechnungen!FT$6="MMR",MMR!$O17,IF(Berechnungen!FT$6="MMR_Duo",MMR_Duo!$O17,NA()))</f>
        <v>#N/A</v>
      </c>
      <c r="FU107" s="87" t="e">
        <f>IF(Berechnungen!FU$6="MMR",MMR!$O17,IF(Berechnungen!FU$6="MMR_Duo",MMR_Duo!$O17,NA()))</f>
        <v>#N/A</v>
      </c>
      <c r="FV107" s="87" t="e">
        <f>IF(Berechnungen!FV$6="MMR",MMR!$O17,IF(Berechnungen!FV$6="MMR_Duo",MMR_Duo!$O17,NA()))</f>
        <v>#N/A</v>
      </c>
      <c r="FW107" s="87" t="e">
        <f>IF(Berechnungen!FW$6="MMR",MMR!$O17,IF(Berechnungen!FW$6="MMR_Duo",MMR_Duo!$O17,NA()))</f>
        <v>#N/A</v>
      </c>
      <c r="FX107" s="87" t="e">
        <f>IF(Berechnungen!FX$6="MMR",MMR!$O17,IF(Berechnungen!FX$6="MMR_Duo",MMR_Duo!$O17,NA()))</f>
        <v>#N/A</v>
      </c>
      <c r="FY107" s="87" t="e">
        <f>IF(Berechnungen!FY$6="MMR",MMR!$O17,IF(Berechnungen!FY$6="MMR_Duo",MMR_Duo!$O17,NA()))</f>
        <v>#N/A</v>
      </c>
      <c r="FZ107" s="87" t="e">
        <f>IF(Berechnungen!FZ$6="MMR",MMR!$O17,IF(Berechnungen!FZ$6="MMR_Duo",MMR_Duo!$O17,NA()))</f>
        <v>#N/A</v>
      </c>
      <c r="GA107" s="87" t="e">
        <f>IF(Berechnungen!GA$6="MMR",MMR!$O17,IF(Berechnungen!GA$6="MMR_Duo",MMR_Duo!$O17,NA()))</f>
        <v>#N/A</v>
      </c>
      <c r="GB107" s="87" t="e">
        <f>IF(Berechnungen!GB$6="MMR",MMR!$O17,IF(Berechnungen!GB$6="MMR_Duo",MMR_Duo!$O17,NA()))</f>
        <v>#N/A</v>
      </c>
      <c r="GC107" s="87" t="e">
        <f>IF(Berechnungen!GC$6="MMR",MMR!$O17,IF(Berechnungen!GC$6="MMR_Duo",MMR_Duo!$O17,NA()))</f>
        <v>#N/A</v>
      </c>
      <c r="GD107" s="87" t="e">
        <f>IF(Berechnungen!GD$6="MMR",MMR!$O17,IF(Berechnungen!GD$6="MMR_Duo",MMR_Duo!$O17,NA()))</f>
        <v>#N/A</v>
      </c>
      <c r="GE107" s="87" t="e">
        <f>IF(Berechnungen!GE$6="MMR",MMR!$O17,IF(Berechnungen!GE$6="MMR_Duo",MMR_Duo!$O17,NA()))</f>
        <v>#N/A</v>
      </c>
      <c r="GF107" s="87" t="e">
        <f>IF(Berechnungen!GF$6="MMR",MMR!$O17,IF(Berechnungen!GF$6="MMR_Duo",MMR_Duo!$O17,NA()))</f>
        <v>#N/A</v>
      </c>
      <c r="GG107" s="87" t="e">
        <f>IF(Berechnungen!GG$6="MMR",MMR!$O17,IF(Berechnungen!GG$6="MMR_Duo",MMR_Duo!$O17,NA()))</f>
        <v>#N/A</v>
      </c>
      <c r="GH107" s="87" t="e">
        <f>IF(Berechnungen!GH$6="MMR",MMR!$O17,IF(Berechnungen!GH$6="MMR_Duo",MMR_Duo!$O17,NA()))</f>
        <v>#N/A</v>
      </c>
      <c r="GI107" s="87" t="e">
        <f>IF(Berechnungen!GI$6="MMR",MMR!$O17,IF(Berechnungen!GI$6="MMR_Duo",MMR_Duo!$O17,NA()))</f>
        <v>#N/A</v>
      </c>
      <c r="GJ107" s="87" t="e">
        <f>IF(Berechnungen!GJ$6="MMR",MMR!$O17,IF(Berechnungen!GJ$6="MMR_Duo",MMR_Duo!$O17,NA()))</f>
        <v>#N/A</v>
      </c>
      <c r="GK107" s="87" t="e">
        <f>IF(Berechnungen!GK$6="MMR",MMR!$O17,IF(Berechnungen!GK$6="MMR_Duo",MMR_Duo!$O17,NA()))</f>
        <v>#N/A</v>
      </c>
      <c r="GL107" s="87" t="e">
        <f>IF(Berechnungen!GL$6="MMR",MMR!$O17,IF(Berechnungen!GL$6="MMR_Duo",MMR_Duo!$O17,NA()))</f>
        <v>#N/A</v>
      </c>
      <c r="GM107" s="87" t="e">
        <f>IF(Berechnungen!GM$6="MMR",MMR!$O17,IF(Berechnungen!GM$6="MMR_Duo",MMR_Duo!$O17,NA()))</f>
        <v>#N/A</v>
      </c>
      <c r="GN107" s="87" t="e">
        <f>IF(Berechnungen!GN$6="MMR",MMR!$O17,IF(Berechnungen!GN$6="MMR_Duo",MMR_Duo!$O17,NA()))</f>
        <v>#N/A</v>
      </c>
      <c r="GO107" s="87" t="e">
        <f>IF(Berechnungen!GO$6="MMR",MMR!$O17,IF(Berechnungen!GO$6="MMR_Duo",MMR_Duo!$O17,NA()))</f>
        <v>#N/A</v>
      </c>
      <c r="GP107" s="87" t="e">
        <f>IF(Berechnungen!GP$6="MMR",MMR!$O17,IF(Berechnungen!GP$6="MMR_Duo",MMR_Duo!$O17,NA()))</f>
        <v>#N/A</v>
      </c>
      <c r="GQ107" s="87" t="e">
        <f>IF(Berechnungen!GQ$6="MMR",MMR!$O17,IF(Berechnungen!GQ$6="MMR_Duo",MMR_Duo!$O17,NA()))</f>
        <v>#N/A</v>
      </c>
      <c r="GR107" s="87" t="e">
        <f>IF(Berechnungen!GR$6="MMR",MMR!$O17,IF(Berechnungen!GR$6="MMR_Duo",MMR_Duo!$O17,NA()))</f>
        <v>#N/A</v>
      </c>
      <c r="GS107" s="87" t="e">
        <f>IF(Berechnungen!GS$6="MMR",MMR!$O17,IF(Berechnungen!GS$6="MMR_Duo",MMR_Duo!$O17,NA()))</f>
        <v>#N/A</v>
      </c>
      <c r="GT107" s="87" t="e">
        <f>IF(Berechnungen!GT$6="MMR",MMR!$O17,IF(Berechnungen!GT$6="MMR_Duo",MMR_Duo!$O17,NA()))</f>
        <v>#N/A</v>
      </c>
      <c r="GU107" s="87" t="e">
        <f>IF(Berechnungen!GU$6="MMR",MMR!$O17,IF(Berechnungen!GU$6="MMR_Duo",MMR_Duo!$O17,NA()))</f>
        <v>#N/A</v>
      </c>
      <c r="GV107" s="87" t="e">
        <f>IF(Berechnungen!GV$6="MMR",MMR!$O17,IF(Berechnungen!GV$6="MMR_Duo",MMR_Duo!$O17,NA()))</f>
        <v>#N/A</v>
      </c>
      <c r="GW107" s="87" t="e">
        <f>IF(Berechnungen!GW$6="MMR",MMR!$O17,IF(Berechnungen!GW$6="MMR_Duo",MMR_Duo!$O17,NA()))</f>
        <v>#N/A</v>
      </c>
      <c r="GX107" s="87" t="e">
        <f>IF(Berechnungen!GX$6="MMR",MMR!$O17,IF(Berechnungen!GX$6="MMR_Duo",MMR_Duo!$O17,NA()))</f>
        <v>#N/A</v>
      </c>
      <c r="GY107" s="87" t="e">
        <f>IF(Berechnungen!GY$6="MMR",MMR!$O17,IF(Berechnungen!GY$6="MMR_Duo",MMR_Duo!$O17,NA()))</f>
        <v>#N/A</v>
      </c>
      <c r="GZ107" s="87" t="e">
        <f>IF(Berechnungen!GZ$6="MMR",MMR!$O17,IF(Berechnungen!GZ$6="MMR_Duo",MMR_Duo!$O17,NA()))</f>
        <v>#N/A</v>
      </c>
      <c r="HA107" s="87" t="e">
        <f>IF(Berechnungen!HA$6="MMR",MMR!$O17,IF(Berechnungen!HA$6="MMR_Duo",MMR_Duo!$O17,NA()))</f>
        <v>#N/A</v>
      </c>
      <c r="HB107" s="87" t="e">
        <f>IF(Berechnungen!HB$6="MMR",MMR!$O17,IF(Berechnungen!HB$6="MMR_Duo",MMR_Duo!$O17,NA()))</f>
        <v>#N/A</v>
      </c>
      <c r="HC107" s="87" t="e">
        <f>IF(Berechnungen!HC$6="MMR",MMR!$O17,IF(Berechnungen!HC$6="MMR_Duo",MMR_Duo!$O17,NA()))</f>
        <v>#N/A</v>
      </c>
      <c r="HD107" s="87" t="e">
        <f>IF(Berechnungen!HD$6="MMR",MMR!$O17,IF(Berechnungen!HD$6="MMR_Duo",MMR_Duo!$O17,NA()))</f>
        <v>#N/A</v>
      </c>
      <c r="HE107" s="87" t="e">
        <f>IF(Berechnungen!HE$6="MMR",MMR!$O17,IF(Berechnungen!HE$6="MMR_Duo",MMR_Duo!$O17,NA()))</f>
        <v>#N/A</v>
      </c>
      <c r="HF107" s="87" t="e">
        <f>IF(Berechnungen!HF$6="MMR",MMR!$O17,IF(Berechnungen!HF$6="MMR_Duo",MMR_Duo!$O17,NA()))</f>
        <v>#N/A</v>
      </c>
      <c r="HG107" s="87" t="e">
        <f>IF(Berechnungen!HG$6="MMR",MMR!$O17,IF(Berechnungen!HG$6="MMR_Duo",MMR_Duo!$O17,NA()))</f>
        <v>#N/A</v>
      </c>
      <c r="HH107" s="87" t="e">
        <f>IF(Berechnungen!HH$6="MMR",MMR!$O17,IF(Berechnungen!HH$6="MMR_Duo",MMR_Duo!$O17,NA()))</f>
        <v>#N/A</v>
      </c>
      <c r="HI107" s="87" t="e">
        <f>IF(Berechnungen!HI$6="MMR",MMR!$O17,IF(Berechnungen!HI$6="MMR_Duo",MMR_Duo!$O17,NA()))</f>
        <v>#N/A</v>
      </c>
      <c r="HJ107" s="87" t="e">
        <f>IF(Berechnungen!HJ$6="MMR",MMR!$O17,IF(Berechnungen!HJ$6="MMR_Duo",MMR_Duo!$O17,NA()))</f>
        <v>#N/A</v>
      </c>
      <c r="HK107" s="87" t="e">
        <f>IF(Berechnungen!HK$6="MMR",MMR!$O17,IF(Berechnungen!HK$6="MMR_Duo",MMR_Duo!$O17,NA()))</f>
        <v>#N/A</v>
      </c>
      <c r="HL107" s="87" t="e">
        <f>IF(Berechnungen!HL$6="MMR",MMR!$O17,IF(Berechnungen!HL$6="MMR_Duo",MMR_Duo!$O17,NA()))</f>
        <v>#N/A</v>
      </c>
      <c r="HM107" s="87" t="e">
        <f>IF(Berechnungen!HM$6="MMR",MMR!$O17,IF(Berechnungen!HM$6="MMR_Duo",MMR_Duo!$O17,NA()))</f>
        <v>#N/A</v>
      </c>
      <c r="HN107" s="87" t="e">
        <f>IF(Berechnungen!HN$6="MMR",MMR!$O17,IF(Berechnungen!HN$6="MMR_Duo",MMR_Duo!$O17,NA()))</f>
        <v>#N/A</v>
      </c>
      <c r="HO107" s="87" t="e">
        <f>IF(Berechnungen!HO$6="MMR",MMR!$O17,IF(Berechnungen!HO$6="MMR_Duo",MMR_Duo!$O17,NA()))</f>
        <v>#N/A</v>
      </c>
      <c r="HP107" s="87" t="e">
        <f>IF(Berechnungen!HP$6="MMR",MMR!$O17,IF(Berechnungen!HP$6="MMR_Duo",MMR_Duo!$O17,NA()))</f>
        <v>#N/A</v>
      </c>
      <c r="HQ107" s="87" t="e">
        <f>IF(Berechnungen!HQ$6="MMR",MMR!$O17,IF(Berechnungen!HQ$6="MMR_Duo",MMR_Duo!$O17,NA()))</f>
        <v>#N/A</v>
      </c>
      <c r="HR107" s="87" t="e">
        <f>IF(Berechnungen!HR$6="MMR",MMR!$O17,IF(Berechnungen!HR$6="MMR_Duo",MMR_Duo!$O17,NA()))</f>
        <v>#N/A</v>
      </c>
      <c r="HS107" s="87" t="e">
        <f>IF(Berechnungen!HS$6="MMR",MMR!$O17,IF(Berechnungen!HS$6="MMR_Duo",MMR_Duo!$O17,NA()))</f>
        <v>#N/A</v>
      </c>
      <c r="HT107" s="87" t="e">
        <f>IF(Berechnungen!HT$6="MMR",MMR!$O17,IF(Berechnungen!HT$6="MMR_Duo",MMR_Duo!$O17,NA()))</f>
        <v>#N/A</v>
      </c>
      <c r="HU107" s="87" t="e">
        <f>IF(Berechnungen!HU$6="MMR",MMR!$O17,IF(Berechnungen!HU$6="MMR_Duo",MMR_Duo!$O17,NA()))</f>
        <v>#N/A</v>
      </c>
      <c r="HV107" s="87" t="e">
        <f>IF(Berechnungen!HV$6="MMR",MMR!$O17,IF(Berechnungen!HV$6="MMR_Duo",MMR_Duo!$O17,NA()))</f>
        <v>#N/A</v>
      </c>
      <c r="HW107" s="87" t="e">
        <f>IF(Berechnungen!HW$6="MMR",MMR!$O17,IF(Berechnungen!HW$6="MMR_Duo",MMR_Duo!$O17,NA()))</f>
        <v>#N/A</v>
      </c>
      <c r="HX107" s="87" t="e">
        <f>IF(Berechnungen!HX$6="MMR",MMR!$O17,IF(Berechnungen!HX$6="MMR_Duo",MMR_Duo!$O17,NA()))</f>
        <v>#N/A</v>
      </c>
      <c r="HY107" s="87" t="e">
        <f>IF(Berechnungen!HY$6="MMR",MMR!$O17,IF(Berechnungen!HY$6="MMR_Duo",MMR_Duo!$O17,NA()))</f>
        <v>#N/A</v>
      </c>
      <c r="HZ107" s="87" t="e">
        <f>IF(Berechnungen!HZ$6="MMR",MMR!$O17,IF(Berechnungen!HZ$6="MMR_Duo",MMR_Duo!$O17,NA()))</f>
        <v>#N/A</v>
      </c>
      <c r="IA107" s="87" t="e">
        <f>IF(Berechnungen!IA$6="MMR",MMR!$O17,IF(Berechnungen!IA$6="MMR_Duo",MMR_Duo!$O17,NA()))</f>
        <v>#N/A</v>
      </c>
      <c r="IB107" s="87" t="e">
        <f>IF(Berechnungen!IB$6="MMR",MMR!$O17,IF(Berechnungen!IB$6="MMR_Duo",MMR_Duo!$O17,NA()))</f>
        <v>#N/A</v>
      </c>
      <c r="IC107" s="87" t="e">
        <f>IF(Berechnungen!IC$6="MMR",MMR!$O17,IF(Berechnungen!IC$6="MMR_Duo",MMR_Duo!$O17,NA()))</f>
        <v>#N/A</v>
      </c>
      <c r="ID107" s="87" t="e">
        <f>IF(Berechnungen!ID$6="MMR",MMR!$O17,IF(Berechnungen!ID$6="MMR_Duo",MMR_Duo!$O17,NA()))</f>
        <v>#N/A</v>
      </c>
      <c r="IE107" s="87" t="e">
        <f>IF(Berechnungen!IE$6="MMR",MMR!$O17,IF(Berechnungen!IE$6="MMR_Duo",MMR_Duo!$O17,NA()))</f>
        <v>#N/A</v>
      </c>
      <c r="IF107" s="87" t="e">
        <f>IF(Berechnungen!IF$6="MMR",MMR!$O17,IF(Berechnungen!IF$6="MMR_Duo",MMR_Duo!$O17,NA()))</f>
        <v>#N/A</v>
      </c>
      <c r="IG107" s="87" t="e">
        <f>IF(Berechnungen!IG$6="MMR",MMR!$O17,IF(Berechnungen!IG$6="MMR_Duo",MMR_Duo!$O17,NA()))</f>
        <v>#N/A</v>
      </c>
      <c r="IH107" s="87" t="e">
        <f>IF(Berechnungen!IH$6="MMR",MMR!$O17,IF(Berechnungen!IH$6="MMR_Duo",MMR_Duo!$O17,NA()))</f>
        <v>#N/A</v>
      </c>
      <c r="II107" s="87" t="e">
        <f>IF(Berechnungen!II$6="MMR",MMR!$O17,IF(Berechnungen!II$6="MMR_Duo",MMR_Duo!$O17,NA()))</f>
        <v>#N/A</v>
      </c>
      <c r="IJ107" s="87" t="e">
        <f>IF(Berechnungen!IJ$6="MMR",MMR!$O17,IF(Berechnungen!IJ$6="MMR_Duo",MMR_Duo!$O17,NA()))</f>
        <v>#N/A</v>
      </c>
      <c r="IK107" s="87" t="e">
        <f>IF(Berechnungen!IK$6="MMR",MMR!$O17,IF(Berechnungen!IK$6="MMR_Duo",MMR_Duo!$O17,NA()))</f>
        <v>#N/A</v>
      </c>
      <c r="IL107" s="87" t="e">
        <f>IF(Berechnungen!IL$6="MMR",MMR!$O17,IF(Berechnungen!IL$6="MMR_Duo",MMR_Duo!$O17,NA()))</f>
        <v>#N/A</v>
      </c>
      <c r="IM107" s="87" t="e">
        <f>IF(Berechnungen!IM$6="MMR",MMR!$O17,IF(Berechnungen!IM$6="MMR_Duo",MMR_Duo!$O17,NA()))</f>
        <v>#N/A</v>
      </c>
      <c r="IN107" s="87" t="e">
        <f>IF(Berechnungen!IN$6="MMR",MMR!$O17,IF(Berechnungen!IN$6="MMR_Duo",MMR_Duo!$O17,NA()))</f>
        <v>#N/A</v>
      </c>
      <c r="IO107" s="87" t="e">
        <f>IF(Berechnungen!IO$6="MMR",MMR!$O17,IF(Berechnungen!IO$6="MMR_Duo",MMR_Duo!$O17,NA()))</f>
        <v>#N/A</v>
      </c>
      <c r="IP107" s="87" t="e">
        <f>IF(Berechnungen!IP$6="MMR",MMR!$O17,IF(Berechnungen!IP$6="MMR_Duo",MMR_Duo!$O17,NA()))</f>
        <v>#N/A</v>
      </c>
      <c r="IQ107" s="87" t="e">
        <f>IF(Berechnungen!IQ$6="MMR",MMR!$O17,IF(Berechnungen!IQ$6="MMR_Duo",MMR_Duo!$O17,NA()))</f>
        <v>#N/A</v>
      </c>
      <c r="IR107" s="87" t="e">
        <f>IF(Berechnungen!IR$6="MMR",MMR!$O17,IF(Berechnungen!IR$6="MMR_Duo",MMR_Duo!$O17,NA()))</f>
        <v>#N/A</v>
      </c>
      <c r="IS107" s="87" t="e">
        <f>IF(Berechnungen!IS$6="MMR",MMR!$O17,IF(Berechnungen!IS$6="MMR_Duo",MMR_Duo!$O17,NA()))</f>
        <v>#N/A</v>
      </c>
      <c r="IT107" s="87" t="e">
        <f>IF(Berechnungen!IT$6="MMR",MMR!$O17,IF(Berechnungen!IT$6="MMR_Duo",MMR_Duo!$O17,NA()))</f>
        <v>#N/A</v>
      </c>
      <c r="IU107" s="87" t="e">
        <f>IF(Berechnungen!IU$6="MMR",MMR!$O17,IF(Berechnungen!IU$6="MMR_Duo",MMR_Duo!$O17,NA()))</f>
        <v>#N/A</v>
      </c>
      <c r="IV107" s="87" t="e">
        <f>IF(Berechnungen!IV$6="MMR",MMR!$O17,IF(Berechnungen!IV$6="MMR_Duo",MMR_Duo!$O17,NA()))</f>
        <v>#N/A</v>
      </c>
      <c r="IW107" s="87" t="e">
        <f>IF(Berechnungen!IW$6="MMR",MMR!$O17,IF(Berechnungen!IW$6="MMR_Duo",MMR_Duo!$O17,NA()))</f>
        <v>#N/A</v>
      </c>
      <c r="IX107" s="87" t="e">
        <f>IF(Berechnungen!IX$6="MMR",MMR!$O17,IF(Berechnungen!IX$6="MMR_Duo",MMR_Duo!$O17,NA()))</f>
        <v>#N/A</v>
      </c>
      <c r="IY107" s="87" t="e">
        <f>IF(Berechnungen!IY$6="MMR",MMR!$O17,IF(Berechnungen!IY$6="MMR_Duo",MMR_Duo!$O17,NA()))</f>
        <v>#N/A</v>
      </c>
      <c r="IZ107" s="87" t="e">
        <f>IF(Berechnungen!IZ$6="MMR",MMR!$O17,IF(Berechnungen!IZ$6="MMR_Duo",MMR_Duo!$O17,NA()))</f>
        <v>#N/A</v>
      </c>
      <c r="JA107" s="87" t="e">
        <f>IF(Berechnungen!JA$6="MMR",MMR!$O17,IF(Berechnungen!JA$6="MMR_Duo",MMR_Duo!$O17,NA()))</f>
        <v>#N/A</v>
      </c>
      <c r="JB107" s="87" t="e">
        <f>IF(Berechnungen!JB$6="MMR",MMR!$O17,IF(Berechnungen!JB$6="MMR_Duo",MMR_Duo!$O17,NA()))</f>
        <v>#N/A</v>
      </c>
      <c r="JC107" s="87" t="e">
        <f>IF(Berechnungen!JC$6="MMR",MMR!$O17,IF(Berechnungen!JC$6="MMR_Duo",MMR_Duo!$O17,NA()))</f>
        <v>#N/A</v>
      </c>
      <c r="JD107" s="87" t="e">
        <f>IF(Berechnungen!JD$6="MMR",MMR!$O17,IF(Berechnungen!JD$6="MMR_Duo",MMR_Duo!$O17,NA()))</f>
        <v>#N/A</v>
      </c>
      <c r="JE107" s="87" t="e">
        <f>IF(Berechnungen!JE$6="MMR",MMR!$O17,IF(Berechnungen!JE$6="MMR_Duo",MMR_Duo!$O17,NA()))</f>
        <v>#N/A</v>
      </c>
      <c r="JF107" s="87" t="e">
        <f>IF(Berechnungen!JF$6="MMR",MMR!$O17,IF(Berechnungen!JF$6="MMR_Duo",MMR_Duo!$O17,NA()))</f>
        <v>#N/A</v>
      </c>
      <c r="JG107" s="87" t="e">
        <f>IF(Berechnungen!JG$6="MMR",MMR!$O17,IF(Berechnungen!JG$6="MMR_Duo",MMR_Duo!$O17,NA()))</f>
        <v>#N/A</v>
      </c>
      <c r="JH107" s="87" t="e">
        <f>IF(Berechnungen!JH$6="MMR",MMR!$O17,IF(Berechnungen!JH$6="MMR_Duo",MMR_Duo!$O17,NA()))</f>
        <v>#N/A</v>
      </c>
      <c r="JI107" s="87" t="e">
        <f>IF(Berechnungen!JI$6="MMR",MMR!$O17,IF(Berechnungen!JI$6="MMR_Duo",MMR_Duo!$O17,NA()))</f>
        <v>#N/A</v>
      </c>
      <c r="JJ107" s="87" t="e">
        <f>IF(Berechnungen!JJ$6="MMR",MMR!$O17,IF(Berechnungen!JJ$6="MMR_Duo",MMR_Duo!$O17,NA()))</f>
        <v>#N/A</v>
      </c>
      <c r="JK107" s="87" t="e">
        <f>IF(Berechnungen!JK$6="MMR",MMR!$O17,IF(Berechnungen!JK$6="MMR_Duo",MMR_Duo!$O17,NA()))</f>
        <v>#N/A</v>
      </c>
      <c r="JL107" s="87" t="e">
        <f>IF(Berechnungen!JL$6="MMR",MMR!$O17,IF(Berechnungen!JL$6="MMR_Duo",MMR_Duo!$O17,NA()))</f>
        <v>#N/A</v>
      </c>
      <c r="JM107" s="87" t="e">
        <f>IF(Berechnungen!JM$6="MMR",MMR!$O17,IF(Berechnungen!JM$6="MMR_Duo",MMR_Duo!$O17,NA()))</f>
        <v>#N/A</v>
      </c>
      <c r="JN107" s="87" t="e">
        <f>IF(Berechnungen!JN$6="MMR",MMR!$O17,IF(Berechnungen!JN$6="MMR_Duo",MMR_Duo!$O17,NA()))</f>
        <v>#N/A</v>
      </c>
      <c r="JO107" s="87" t="e">
        <f>IF(Berechnungen!JO$6="MMR",MMR!$O17,IF(Berechnungen!JO$6="MMR_Duo",MMR_Duo!$O17,NA()))</f>
        <v>#N/A</v>
      </c>
      <c r="JP107" s="87" t="e">
        <f>IF(Berechnungen!JP$6="MMR",MMR!$O17,IF(Berechnungen!JP$6="MMR_Duo",MMR_Duo!$O17,NA()))</f>
        <v>#N/A</v>
      </c>
      <c r="JQ107" s="87" t="e">
        <f>IF(Berechnungen!JQ$6="MMR",MMR!$O17,IF(Berechnungen!JQ$6="MMR_Duo",MMR_Duo!$O17,NA()))</f>
        <v>#N/A</v>
      </c>
      <c r="JR107" s="87" t="e">
        <f>IF(Berechnungen!JR$6="MMR",MMR!$O17,IF(Berechnungen!JR$6="MMR_Duo",MMR_Duo!$O17,NA()))</f>
        <v>#N/A</v>
      </c>
      <c r="JS107" s="87" t="e">
        <f>IF(Berechnungen!JS$6="MMR",MMR!$O17,IF(Berechnungen!JS$6="MMR_Duo",MMR_Duo!$O17,NA()))</f>
        <v>#N/A</v>
      </c>
      <c r="JT107" s="87" t="e">
        <f>IF(Berechnungen!JT$6="MMR",MMR!$O17,IF(Berechnungen!JT$6="MMR_Duo",MMR_Duo!$O17,NA()))</f>
        <v>#N/A</v>
      </c>
      <c r="JU107" s="87" t="e">
        <f>IF(Berechnungen!JU$6="MMR",MMR!$O17,IF(Berechnungen!JU$6="MMR_Duo",MMR_Duo!$O17,NA()))</f>
        <v>#N/A</v>
      </c>
      <c r="JV107" s="87" t="e">
        <f>IF(Berechnungen!JV$6="MMR",MMR!$O17,IF(Berechnungen!JV$6="MMR_Duo",MMR_Duo!$O17,NA()))</f>
        <v>#N/A</v>
      </c>
      <c r="JW107" s="87" t="e">
        <f>IF(Berechnungen!JW$6="MMR",MMR!$O17,IF(Berechnungen!JW$6="MMR_Duo",MMR_Duo!$O17,NA()))</f>
        <v>#N/A</v>
      </c>
      <c r="JX107" s="87" t="e">
        <f>IF(Berechnungen!JX$6="MMR",MMR!$O17,IF(Berechnungen!JX$6="MMR_Duo",MMR_Duo!$O17,NA()))</f>
        <v>#N/A</v>
      </c>
      <c r="JY107" s="87" t="e">
        <f>IF(Berechnungen!JY$6="MMR",MMR!$O17,IF(Berechnungen!JY$6="MMR_Duo",MMR_Duo!$O17,NA()))</f>
        <v>#N/A</v>
      </c>
      <c r="JZ107" s="87" t="e">
        <f>IF(Berechnungen!JZ$6="MMR",MMR!$O17,IF(Berechnungen!JZ$6="MMR_Duo",MMR_Duo!$O17,NA()))</f>
        <v>#N/A</v>
      </c>
      <c r="KA107" s="87" t="e">
        <f>IF(Berechnungen!KA$6="MMR",MMR!$O17,IF(Berechnungen!KA$6="MMR_Duo",MMR_Duo!$O17,NA()))</f>
        <v>#N/A</v>
      </c>
      <c r="KB107" s="87" t="e">
        <f>IF(Berechnungen!KB$6="MMR",MMR!$O17,IF(Berechnungen!KB$6="MMR_Duo",MMR_Duo!$O17,NA()))</f>
        <v>#N/A</v>
      </c>
      <c r="KC107" s="87" t="e">
        <f>IF(Berechnungen!KC$6="MMR",MMR!$O17,IF(Berechnungen!KC$6="MMR_Duo",MMR_Duo!$O17,NA()))</f>
        <v>#N/A</v>
      </c>
      <c r="KD107" s="87" t="e">
        <f>IF(Berechnungen!KD$6="MMR",MMR!$O17,IF(Berechnungen!KD$6="MMR_Duo",MMR_Duo!$O17,NA()))</f>
        <v>#N/A</v>
      </c>
      <c r="KE107" s="87" t="e">
        <f>IF(Berechnungen!KE$6="MMR",MMR!$O17,IF(Berechnungen!KE$6="MMR_Duo",MMR_Duo!$O17,NA()))</f>
        <v>#N/A</v>
      </c>
      <c r="KF107" s="87" t="e">
        <f>IF(Berechnungen!KF$6="MMR",MMR!$O17,IF(Berechnungen!KF$6="MMR_Duo",MMR_Duo!$O17,NA()))</f>
        <v>#N/A</v>
      </c>
      <c r="KG107" s="87" t="e">
        <f>IF(Berechnungen!KG$6="MMR",MMR!$O17,IF(Berechnungen!KG$6="MMR_Duo",MMR_Duo!$O17,NA()))</f>
        <v>#N/A</v>
      </c>
      <c r="KH107" s="87" t="e">
        <f>IF(Berechnungen!KH$6="MMR",MMR!$O17,IF(Berechnungen!KH$6="MMR_Duo",MMR_Duo!$O17,NA()))</f>
        <v>#N/A</v>
      </c>
      <c r="KI107" s="87" t="e">
        <f>IF(Berechnungen!KI$6="MMR",MMR!$O17,IF(Berechnungen!KI$6="MMR_Duo",MMR_Duo!$O17,NA()))</f>
        <v>#N/A</v>
      </c>
      <c r="KJ107" s="87" t="e">
        <f>IF(Berechnungen!KJ$6="MMR",MMR!$O17,IF(Berechnungen!KJ$6="MMR_Duo",MMR_Duo!$O17,NA()))</f>
        <v>#N/A</v>
      </c>
      <c r="KK107" s="87" t="e">
        <f>IF(Berechnungen!KK$6="MMR",MMR!$O17,IF(Berechnungen!KK$6="MMR_Duo",MMR_Duo!$O17,NA()))</f>
        <v>#N/A</v>
      </c>
      <c r="KL107" s="87" t="e">
        <f>IF(Berechnungen!KL$6="MMR",MMR!$O17,IF(Berechnungen!KL$6="MMR_Duo",MMR_Duo!$O17,NA()))</f>
        <v>#N/A</v>
      </c>
      <c r="KM107" s="87" t="e">
        <f>IF(Berechnungen!KM$6="MMR",MMR!$O17,IF(Berechnungen!KM$6="MMR_Duo",MMR_Duo!$O17,NA()))</f>
        <v>#N/A</v>
      </c>
      <c r="KN107" s="87" t="e">
        <f>IF(Berechnungen!KN$6="MMR",MMR!$O17,IF(Berechnungen!KN$6="MMR_Duo",MMR_Duo!$O17,NA()))</f>
        <v>#N/A</v>
      </c>
      <c r="KO107" s="87" t="e">
        <f>IF(Berechnungen!KO$6="MMR",MMR!$O17,IF(Berechnungen!KO$6="MMR_Duo",MMR_Duo!$O17,NA()))</f>
        <v>#N/A</v>
      </c>
      <c r="KP107" s="87" t="e">
        <f>IF(Berechnungen!KP$6="MMR",MMR!$O17,IF(Berechnungen!KP$6="MMR_Duo",MMR_Duo!$O17,NA()))</f>
        <v>#N/A</v>
      </c>
      <c r="KQ107" s="87" t="e">
        <f>IF(Berechnungen!KQ$6="MMR",MMR!$O17,IF(Berechnungen!KQ$6="MMR_Duo",MMR_Duo!$O17,NA()))</f>
        <v>#N/A</v>
      </c>
      <c r="KR107" s="87" t="e">
        <f>IF(Berechnungen!KR$6="MMR",MMR!$O17,IF(Berechnungen!KR$6="MMR_Duo",MMR_Duo!$O17,NA()))</f>
        <v>#N/A</v>
      </c>
      <c r="KS107" s="87" t="e">
        <f>IF(Berechnungen!KS$6="MMR",MMR!$O17,IF(Berechnungen!KS$6="MMR_Duo",MMR_Duo!$O17,NA()))</f>
        <v>#N/A</v>
      </c>
      <c r="KT107" s="87" t="e">
        <f>IF(Berechnungen!KT$6="MMR",MMR!$O17,IF(Berechnungen!KT$6="MMR_Duo",MMR_Duo!$O17,NA()))</f>
        <v>#N/A</v>
      </c>
      <c r="KU107" s="87" t="e">
        <f>IF(Berechnungen!KU$6="MMR",MMR!$O17,IF(Berechnungen!KU$6="MMR_Duo",MMR_Duo!$O17,NA()))</f>
        <v>#N/A</v>
      </c>
      <c r="KV107" s="87" t="e">
        <f>IF(Berechnungen!KV$6="MMR",MMR!$O17,IF(Berechnungen!KV$6="MMR_Duo",MMR_Duo!$O17,NA()))</f>
        <v>#N/A</v>
      </c>
      <c r="KW107" s="87" t="e">
        <f>IF(Berechnungen!KW$6="MMR",MMR!$O17,IF(Berechnungen!KW$6="MMR_Duo",MMR_Duo!$O17,NA()))</f>
        <v>#N/A</v>
      </c>
      <c r="KX107" s="87" t="e">
        <f>IF(Berechnungen!KX$6="MMR",MMR!$O17,IF(Berechnungen!KX$6="MMR_Duo",MMR_Duo!$O17,NA()))</f>
        <v>#N/A</v>
      </c>
      <c r="KY107" s="87" t="e">
        <f>IF(Berechnungen!KY$6="MMR",MMR!$O17,IF(Berechnungen!KY$6="MMR_Duo",MMR_Duo!$O17,NA()))</f>
        <v>#N/A</v>
      </c>
      <c r="KZ107" s="87" t="e">
        <f>IF(Berechnungen!KZ$6="MMR",MMR!$O17,IF(Berechnungen!KZ$6="MMR_Duo",MMR_Duo!$O17,NA()))</f>
        <v>#N/A</v>
      </c>
      <c r="LA107" s="87" t="e">
        <f>IF(Berechnungen!LA$6="MMR",MMR!$O17,IF(Berechnungen!LA$6="MMR_Duo",MMR_Duo!$O17,NA()))</f>
        <v>#N/A</v>
      </c>
      <c r="LB107" s="87" t="e">
        <f>IF(Berechnungen!LB$6="MMR",MMR!$O17,IF(Berechnungen!LB$6="MMR_Duo",MMR_Duo!$O17,NA()))</f>
        <v>#N/A</v>
      </c>
      <c r="LC107" s="87" t="e">
        <f>IF(Berechnungen!LC$6="MMR",MMR!$O17,IF(Berechnungen!LC$6="MMR_Duo",MMR_Duo!$O17,NA()))</f>
        <v>#N/A</v>
      </c>
      <c r="LD107" s="87" t="e">
        <f>IF(Berechnungen!LD$6="MMR",MMR!$O17,IF(Berechnungen!LD$6="MMR_Duo",MMR_Duo!$O17,NA()))</f>
        <v>#N/A</v>
      </c>
      <c r="LE107" s="87" t="e">
        <f>IF(Berechnungen!LE$6="MMR",MMR!$O17,IF(Berechnungen!LE$6="MMR_Duo",MMR_Duo!$O17,NA()))</f>
        <v>#N/A</v>
      </c>
      <c r="LF107" s="87" t="e">
        <f>IF(Berechnungen!LF$6="MMR",MMR!$O17,IF(Berechnungen!LF$6="MMR_Duo",MMR_Duo!$O17,NA()))</f>
        <v>#N/A</v>
      </c>
      <c r="LG107" s="87" t="e">
        <f>IF(Berechnungen!LG$6="MMR",MMR!$O17,IF(Berechnungen!LG$6="MMR_Duo",MMR_Duo!$O17,NA()))</f>
        <v>#N/A</v>
      </c>
      <c r="LH107" s="87" t="e">
        <f>IF(Berechnungen!LH$6="MMR",MMR!$O17,IF(Berechnungen!LH$6="MMR_Duo",MMR_Duo!$O17,NA()))</f>
        <v>#N/A</v>
      </c>
      <c r="LI107" s="87" t="e">
        <f>IF(Berechnungen!LI$6="MMR",MMR!$O17,IF(Berechnungen!LI$6="MMR_Duo",MMR_Duo!$O17,NA()))</f>
        <v>#N/A</v>
      </c>
      <c r="LJ107" s="87" t="e">
        <f>IF(Berechnungen!LJ$6="MMR",MMR!$O17,IF(Berechnungen!LJ$6="MMR_Duo",MMR_Duo!$O17,NA()))</f>
        <v>#N/A</v>
      </c>
      <c r="LK107" s="87" t="e">
        <f>IF(Berechnungen!LK$6="MMR",MMR!$O17,IF(Berechnungen!LK$6="MMR_Duo",MMR_Duo!$O17,NA()))</f>
        <v>#N/A</v>
      </c>
      <c r="LL107" s="87" t="e">
        <f>IF(Berechnungen!LL$6="MMR",MMR!$O17,IF(Berechnungen!LL$6="MMR_Duo",MMR_Duo!$O17,NA()))</f>
        <v>#N/A</v>
      </c>
      <c r="LM107" s="87" t="e">
        <f>IF(Berechnungen!LM$6="MMR",MMR!$O17,IF(Berechnungen!LM$6="MMR_Duo",MMR_Duo!$O17,NA()))</f>
        <v>#N/A</v>
      </c>
      <c r="LN107" s="87" t="e">
        <f>IF(Berechnungen!LN$6="MMR",MMR!$O17,IF(Berechnungen!LN$6="MMR_Duo",MMR_Duo!$O17,NA()))</f>
        <v>#N/A</v>
      </c>
      <c r="LO107" s="87" t="e">
        <f>IF(Berechnungen!LO$6="MMR",MMR!$O17,IF(Berechnungen!LO$6="MMR_Duo",MMR_Duo!$O17,NA()))</f>
        <v>#N/A</v>
      </c>
      <c r="LP107" s="87" t="e">
        <f>IF(Berechnungen!LP$6="MMR",MMR!$O17,IF(Berechnungen!LP$6="MMR_Duo",MMR_Duo!$O17,NA()))</f>
        <v>#N/A</v>
      </c>
      <c r="LQ107" s="87" t="e">
        <f>IF(Berechnungen!LQ$6="MMR",MMR!$O17,IF(Berechnungen!LQ$6="MMR_Duo",MMR_Duo!$O17,NA()))</f>
        <v>#N/A</v>
      </c>
      <c r="LR107" s="87" t="e">
        <f>IF(Berechnungen!LR$6="MMR",MMR!$O17,IF(Berechnungen!LR$6="MMR_Duo",MMR_Duo!$O17,NA()))</f>
        <v>#N/A</v>
      </c>
      <c r="LS107" s="87" t="e">
        <f>IF(Berechnungen!LS$6="MMR",MMR!$O17,IF(Berechnungen!LS$6="MMR_Duo",MMR_Duo!$O17,NA()))</f>
        <v>#N/A</v>
      </c>
      <c r="LT107" s="87" t="e">
        <f>IF(Berechnungen!LT$6="MMR",MMR!$O17,IF(Berechnungen!LT$6="MMR_Duo",MMR_Duo!$O17,NA()))</f>
        <v>#N/A</v>
      </c>
      <c r="LU107" s="87" t="e">
        <f>IF(Berechnungen!LU$6="MMR",MMR!$O17,IF(Berechnungen!LU$6="MMR_Duo",MMR_Duo!$O17,NA()))</f>
        <v>#N/A</v>
      </c>
      <c r="LV107" s="87" t="e">
        <f>IF(Berechnungen!LV$6="MMR",MMR!$O17,IF(Berechnungen!LV$6="MMR_Duo",MMR_Duo!$O17,NA()))</f>
        <v>#N/A</v>
      </c>
      <c r="LW107" s="87" t="e">
        <f>IF(Berechnungen!LW$6="MMR",MMR!$O17,IF(Berechnungen!LW$6="MMR_Duo",MMR_Duo!$O17,NA()))</f>
        <v>#N/A</v>
      </c>
      <c r="LX107" s="87" t="e">
        <f>IF(Berechnungen!LX$6="MMR",MMR!$O17,IF(Berechnungen!LX$6="MMR_Duo",MMR_Duo!$O17,NA()))</f>
        <v>#N/A</v>
      </c>
      <c r="LY107" s="87" t="e">
        <f>IF(Berechnungen!LY$6="MMR",MMR!$O17,IF(Berechnungen!LY$6="MMR_Duo",MMR_Duo!$O17,NA()))</f>
        <v>#N/A</v>
      </c>
      <c r="LZ107" s="87" t="e">
        <f>IF(Berechnungen!LZ$6="MMR",MMR!$O17,IF(Berechnungen!LZ$6="MMR_Duo",MMR_Duo!$O17,NA()))</f>
        <v>#N/A</v>
      </c>
      <c r="MA107" s="87" t="e">
        <f>IF(Berechnungen!MA$6="MMR",MMR!$O17,IF(Berechnungen!MA$6="MMR_Duo",MMR_Duo!$O17,NA()))</f>
        <v>#N/A</v>
      </c>
      <c r="MB107" s="87" t="e">
        <f>IF(Berechnungen!MB$6="MMR",MMR!$O17,IF(Berechnungen!MB$6="MMR_Duo",MMR_Duo!$O17,NA()))</f>
        <v>#N/A</v>
      </c>
      <c r="MC107" s="87" t="e">
        <f>IF(Berechnungen!MC$6="MMR",MMR!$O17,IF(Berechnungen!MC$6="MMR_Duo",MMR_Duo!$O17,NA()))</f>
        <v>#N/A</v>
      </c>
      <c r="MD107" s="87" t="e">
        <f>IF(Berechnungen!MD$6="MMR",MMR!$O17,IF(Berechnungen!MD$6="MMR_Duo",MMR_Duo!$O17,NA()))</f>
        <v>#N/A</v>
      </c>
      <c r="ME107" s="87" t="e">
        <f>IF(Berechnungen!ME$6="MMR",MMR!$O17,IF(Berechnungen!ME$6="MMR_Duo",MMR_Duo!$O17,NA()))</f>
        <v>#N/A</v>
      </c>
      <c r="MF107" s="87" t="e">
        <f>IF(Berechnungen!MF$6="MMR",MMR!$O17,IF(Berechnungen!MF$6="MMR_Duo",MMR_Duo!$O17,NA()))</f>
        <v>#N/A</v>
      </c>
      <c r="MG107" s="87" t="e">
        <f>IF(Berechnungen!MG$6="MMR",MMR!$O17,IF(Berechnungen!MG$6="MMR_Duo",MMR_Duo!$O17,NA()))</f>
        <v>#N/A</v>
      </c>
      <c r="MH107" s="87" t="e">
        <f>IF(Berechnungen!MH$6="MMR",MMR!$O17,IF(Berechnungen!MH$6="MMR_Duo",MMR_Duo!$O17,NA()))</f>
        <v>#N/A</v>
      </c>
      <c r="MI107" s="87" t="e">
        <f>IF(Berechnungen!MI$6="MMR",MMR!$O17,IF(Berechnungen!MI$6="MMR_Duo",MMR_Duo!$O17,NA()))</f>
        <v>#N/A</v>
      </c>
      <c r="MJ107" s="87" t="e">
        <f>IF(Berechnungen!MJ$6="MMR",MMR!$O17,IF(Berechnungen!MJ$6="MMR_Duo",MMR_Duo!$O17,NA()))</f>
        <v>#N/A</v>
      </c>
      <c r="MK107" s="87" t="e">
        <f>IF(Berechnungen!MK$6="MMR",MMR!$O17,IF(Berechnungen!MK$6="MMR_Duo",MMR_Duo!$O17,NA()))</f>
        <v>#N/A</v>
      </c>
      <c r="ML107" s="87" t="e">
        <f>IF(Berechnungen!ML$6="MMR",MMR!$O17,IF(Berechnungen!ML$6="MMR_Duo",MMR_Duo!$O17,NA()))</f>
        <v>#N/A</v>
      </c>
      <c r="MM107" s="87" t="e">
        <f>IF(Berechnungen!MM$6="MMR",MMR!$O17,IF(Berechnungen!MM$6="MMR_Duo",MMR_Duo!$O17,NA()))</f>
        <v>#N/A</v>
      </c>
      <c r="MN107" s="87" t="e">
        <f>IF(Berechnungen!MN$6="MMR",MMR!$O17,IF(Berechnungen!MN$6="MMR_Duo",MMR_Duo!$O17,NA()))</f>
        <v>#N/A</v>
      </c>
      <c r="MO107" s="87" t="e">
        <f>IF(Berechnungen!MO$6="MMR",MMR!$O17,IF(Berechnungen!MO$6="MMR_Duo",MMR_Duo!$O17,NA()))</f>
        <v>#N/A</v>
      </c>
      <c r="MP107" s="87" t="e">
        <f>IF(Berechnungen!MP$6="MMR",MMR!$O17,IF(Berechnungen!MP$6="MMR_Duo",MMR_Duo!$O17,NA()))</f>
        <v>#N/A</v>
      </c>
      <c r="MQ107" s="87" t="e">
        <f>IF(Berechnungen!MQ$6="MMR",MMR!$O17,IF(Berechnungen!MQ$6="MMR_Duo",MMR_Duo!$O17,NA()))</f>
        <v>#N/A</v>
      </c>
      <c r="MR107" s="87" t="e">
        <f>IF(Berechnungen!MR$6="MMR",MMR!$O17,IF(Berechnungen!MR$6="MMR_Duo",MMR_Duo!$O17,NA()))</f>
        <v>#N/A</v>
      </c>
      <c r="MS107" s="87" t="e">
        <f>IF(Berechnungen!MS$6="MMR",MMR!$O17,IF(Berechnungen!MS$6="MMR_Duo",MMR_Duo!$O17,NA()))</f>
        <v>#N/A</v>
      </c>
      <c r="MT107" s="87" t="e">
        <f>IF(Berechnungen!MT$6="MMR",MMR!$O17,IF(Berechnungen!MT$6="MMR_Duo",MMR_Duo!$O17,NA()))</f>
        <v>#N/A</v>
      </c>
      <c r="MU107" s="87" t="e">
        <f>IF(Berechnungen!MU$6="MMR",MMR!$O17,IF(Berechnungen!MU$6="MMR_Duo",MMR_Duo!$O17,NA()))</f>
        <v>#N/A</v>
      </c>
      <c r="MV107" s="87" t="e">
        <f>IF(Berechnungen!MV$6="MMR",MMR!$O17,IF(Berechnungen!MV$6="MMR_Duo",MMR_Duo!$O17,NA()))</f>
        <v>#N/A</v>
      </c>
      <c r="MW107" s="87" t="e">
        <f>IF(Berechnungen!MW$6="MMR",MMR!$O17,IF(Berechnungen!MW$6="MMR_Duo",MMR_Duo!$O17,NA()))</f>
        <v>#N/A</v>
      </c>
      <c r="MX107" s="87" t="e">
        <f>IF(Berechnungen!MX$6="MMR",MMR!$O17,IF(Berechnungen!MX$6="MMR_Duo",MMR_Duo!$O17,NA()))</f>
        <v>#N/A</v>
      </c>
      <c r="MY107" s="87" t="e">
        <f>IF(Berechnungen!MY$6="MMR",MMR!$O17,IF(Berechnungen!MY$6="MMR_Duo",MMR_Duo!$O17,NA()))</f>
        <v>#N/A</v>
      </c>
      <c r="MZ107" s="87" t="e">
        <f>IF(Berechnungen!MZ$6="MMR",MMR!$O17,IF(Berechnungen!MZ$6="MMR_Duo",MMR_Duo!$O17,NA()))</f>
        <v>#N/A</v>
      </c>
      <c r="NA107" s="87" t="e">
        <f>IF(Berechnungen!NA$6="MMR",MMR!$O17,IF(Berechnungen!NA$6="MMR_Duo",MMR_Duo!$O17,NA()))</f>
        <v>#N/A</v>
      </c>
      <c r="NB107" s="87" t="e">
        <f>IF(Berechnungen!NB$6="MMR",MMR!$O17,IF(Berechnungen!NB$6="MMR_Duo",MMR_Duo!$O17,NA()))</f>
        <v>#N/A</v>
      </c>
      <c r="NC107" s="87" t="e">
        <f>IF(Berechnungen!NC$6="MMR",MMR!$O17,IF(Berechnungen!NC$6="MMR_Duo",MMR_Duo!$O17,NA()))</f>
        <v>#N/A</v>
      </c>
      <c r="ND107" s="87" t="e">
        <f>IF(Berechnungen!ND$6="MMR",MMR!$O17,IF(Berechnungen!ND$6="MMR_Duo",MMR_Duo!$O17,NA()))</f>
        <v>#N/A</v>
      </c>
      <c r="NE107" s="87" t="e">
        <f>IF(Berechnungen!NE$6="MMR",MMR!$O17,IF(Berechnungen!NE$6="MMR_Duo",MMR_Duo!$O17,NA()))</f>
        <v>#N/A</v>
      </c>
      <c r="NF107" s="87" t="e">
        <f>IF(Berechnungen!NF$6="MMR",MMR!$O17,IF(Berechnungen!NF$6="MMR_Duo",MMR_Duo!$O17,NA()))</f>
        <v>#N/A</v>
      </c>
      <c r="NG107" s="87" t="e">
        <f>IF(Berechnungen!NG$6="MMR",MMR!$O17,IF(Berechnungen!NG$6="MMR_Duo",MMR_Duo!$O17,NA()))</f>
        <v>#N/A</v>
      </c>
      <c r="NH107" s="87" t="e">
        <f>IF(Berechnungen!NH$6="MMR",MMR!$O17,IF(Berechnungen!NH$6="MMR_Duo",MMR_Duo!$O17,NA()))</f>
        <v>#N/A</v>
      </c>
      <c r="NI107" s="87" t="e">
        <f>IF(Berechnungen!NI$6="MMR",MMR!$O17,IF(Berechnungen!NI$6="MMR_Duo",MMR_Duo!$O17,NA()))</f>
        <v>#N/A</v>
      </c>
      <c r="NJ107" s="87" t="e">
        <f>IF(Berechnungen!NJ$6="MMR",MMR!$O17,IF(Berechnungen!NJ$6="MMR_Duo",MMR_Duo!$O17,NA()))</f>
        <v>#N/A</v>
      </c>
      <c r="NK107" s="87" t="e">
        <f>IF(Berechnungen!NK$6="MMR",MMR!$O17,IF(Berechnungen!NK$6="MMR_Duo",MMR_Duo!$O17,NA()))</f>
        <v>#N/A</v>
      </c>
      <c r="NL107" s="87" t="e">
        <f>IF(Berechnungen!NL$6="MMR",MMR!$O17,IF(Berechnungen!NL$6="MMR_Duo",MMR_Duo!$O17,NA()))</f>
        <v>#N/A</v>
      </c>
      <c r="NM107" s="87" t="e">
        <f>IF(Berechnungen!NM$6="MMR",MMR!$O17,IF(Berechnungen!NM$6="MMR_Duo",MMR_Duo!$O17,NA()))</f>
        <v>#N/A</v>
      </c>
      <c r="NN107" s="87" t="e">
        <f>IF(Berechnungen!NN$6="MMR",MMR!$O17,IF(Berechnungen!NN$6="MMR_Duo",MMR_Duo!$O17,NA()))</f>
        <v>#N/A</v>
      </c>
      <c r="NO107" s="87" t="e">
        <f>IF(Berechnungen!NO$6="MMR",MMR!$O17,IF(Berechnungen!NO$6="MMR_Duo",MMR_Duo!$O17,NA()))</f>
        <v>#N/A</v>
      </c>
      <c r="NP107" s="87" t="e">
        <f>IF(Berechnungen!NP$6="MMR",MMR!$O17,IF(Berechnungen!NP$6="MMR_Duo",MMR_Duo!$O17,NA()))</f>
        <v>#N/A</v>
      </c>
      <c r="NQ107" s="87" t="e">
        <f>IF(Berechnungen!NQ$6="MMR",MMR!$O17,IF(Berechnungen!NQ$6="MMR_Duo",MMR_Duo!$O17,NA()))</f>
        <v>#N/A</v>
      </c>
      <c r="NR107" s="87" t="e">
        <f>IF(Berechnungen!NR$6="MMR",MMR!$O17,IF(Berechnungen!NR$6="MMR_Duo",MMR_Duo!$O17,NA()))</f>
        <v>#N/A</v>
      </c>
      <c r="NS107" s="87" t="e">
        <f>IF(Berechnungen!NS$6="MMR",MMR!$O17,IF(Berechnungen!NS$6="MMR_Duo",MMR_Duo!$O17,NA()))</f>
        <v>#N/A</v>
      </c>
      <c r="NT107" s="87" t="e">
        <f>IF(Berechnungen!NT$6="MMR",MMR!$O17,IF(Berechnungen!NT$6="MMR_Duo",MMR_Duo!$O17,NA()))</f>
        <v>#N/A</v>
      </c>
      <c r="NU107" s="87" t="e">
        <f>IF(Berechnungen!NU$6="MMR",MMR!$O17,IF(Berechnungen!NU$6="MMR_Duo",MMR_Duo!$O17,NA()))</f>
        <v>#N/A</v>
      </c>
      <c r="NV107" s="87" t="e">
        <f>IF(Berechnungen!NV$6="MMR",MMR!$O17,IF(Berechnungen!NV$6="MMR_Duo",MMR_Duo!$O17,NA()))</f>
        <v>#N/A</v>
      </c>
      <c r="NW107" s="87" t="e">
        <f>IF(Berechnungen!NW$6="MMR",MMR!$O17,IF(Berechnungen!NW$6="MMR_Duo",MMR_Duo!$O17,NA()))</f>
        <v>#N/A</v>
      </c>
      <c r="NX107" s="87" t="e">
        <f>IF(Berechnungen!NX$6="MMR",MMR!$O17,IF(Berechnungen!NX$6="MMR_Duo",MMR_Duo!$O17,NA()))</f>
        <v>#N/A</v>
      </c>
      <c r="NY107" s="87" t="e">
        <f>IF(Berechnungen!NY$6="MMR",MMR!$O17,IF(Berechnungen!NY$6="MMR_Duo",MMR_Duo!$O17,NA()))</f>
        <v>#N/A</v>
      </c>
      <c r="NZ107" s="87" t="e">
        <f>IF(Berechnungen!NZ$6="MMR",MMR!$O17,IF(Berechnungen!NZ$6="MMR_Duo",MMR_Duo!$O17,NA()))</f>
        <v>#N/A</v>
      </c>
      <c r="OA107" s="87" t="e">
        <f>IF(Berechnungen!OA$6="MMR",MMR!$O17,IF(Berechnungen!OA$6="MMR_Duo",MMR_Duo!$O17,NA()))</f>
        <v>#N/A</v>
      </c>
      <c r="OB107" s="87" t="e">
        <f>IF(Berechnungen!OB$6="MMR",MMR!$O17,IF(Berechnungen!OB$6="MMR_Duo",MMR_Duo!$O17,NA()))</f>
        <v>#N/A</v>
      </c>
      <c r="OC107" s="87" t="e">
        <f>IF(Berechnungen!OC$6="MMR",MMR!$O17,IF(Berechnungen!OC$6="MMR_Duo",MMR_Duo!$O17,NA()))</f>
        <v>#N/A</v>
      </c>
      <c r="OD107" s="87" t="e">
        <f>IF(Berechnungen!OD$6="MMR",MMR!$O17,IF(Berechnungen!OD$6="MMR_Duo",MMR_Duo!$O17,NA()))</f>
        <v>#N/A</v>
      </c>
      <c r="OE107" s="87" t="e">
        <f>IF(Berechnungen!OE$6="MMR",MMR!$O17,IF(Berechnungen!OE$6="MMR_Duo",MMR_Duo!$O17,NA()))</f>
        <v>#N/A</v>
      </c>
      <c r="OF107" s="87" t="e">
        <f>IF(Berechnungen!OF$6="MMR",MMR!$O17,IF(Berechnungen!OF$6="MMR_Duo",MMR_Duo!$O17,NA()))</f>
        <v>#N/A</v>
      </c>
      <c r="OG107" s="87" t="e">
        <f>IF(Berechnungen!OG$6="MMR",MMR!$O17,IF(Berechnungen!OG$6="MMR_Duo",MMR_Duo!$O17,NA()))</f>
        <v>#N/A</v>
      </c>
      <c r="OH107" s="87" t="e">
        <f>IF(Berechnungen!OH$6="MMR",MMR!$O17,IF(Berechnungen!OH$6="MMR_Duo",MMR_Duo!$O17,NA()))</f>
        <v>#N/A</v>
      </c>
      <c r="OI107" s="87" t="e">
        <f>IF(Berechnungen!OI$6="MMR",MMR!$O17,IF(Berechnungen!OI$6="MMR_Duo",MMR_Duo!$O17,NA()))</f>
        <v>#N/A</v>
      </c>
      <c r="OJ107" s="87" t="e">
        <f>IF(Berechnungen!OJ$6="MMR",MMR!$O17,IF(Berechnungen!OJ$6="MMR_Duo",MMR_Duo!$O17,NA()))</f>
        <v>#N/A</v>
      </c>
      <c r="OK107" s="87" t="e">
        <f>IF(Berechnungen!OK$6="MMR",MMR!$O17,IF(Berechnungen!OK$6="MMR_Duo",MMR_Duo!$O17,NA()))</f>
        <v>#N/A</v>
      </c>
      <c r="OL107" s="87" t="e">
        <f>IF(Berechnungen!OL$6="MMR",MMR!$O17,IF(Berechnungen!OL$6="MMR_Duo",MMR_Duo!$O17,NA()))</f>
        <v>#N/A</v>
      </c>
      <c r="OM107" s="87" t="e">
        <f>IF(Berechnungen!OM$6="MMR",MMR!$O17,IF(Berechnungen!OM$6="MMR_Duo",MMR_Duo!$O17,NA()))</f>
        <v>#N/A</v>
      </c>
    </row>
    <row r="108" spans="2:403" x14ac:dyDescent="0.3">
      <c r="B108" s="84">
        <v>400</v>
      </c>
      <c r="C108" s="85" t="s">
        <v>308</v>
      </c>
      <c r="D108" s="87" t="e">
        <f>IF(Berechnungen!D$6="MMR",MMR!$O18,IF(Berechnungen!D$6="MMR_Duo",MMR_Duo!$O18,NA()))</f>
        <v>#N/A</v>
      </c>
      <c r="E108" s="87" t="e">
        <f>IF(Berechnungen!E$6="MMR",MMR!$O18,IF(Berechnungen!E$6="MMR_Duo",MMR_Duo!$O18,NA()))</f>
        <v>#N/A</v>
      </c>
      <c r="F108" s="87" t="e">
        <f>IF(Berechnungen!F$6="MMR",MMR!$O18,IF(Berechnungen!F$6="MMR_Duo",MMR_Duo!$O18,NA()))</f>
        <v>#N/A</v>
      </c>
      <c r="G108" s="87" t="e">
        <f>IF(Berechnungen!G$6="MMR",MMR!$O18,IF(Berechnungen!G$6="MMR_Duo",MMR_Duo!$O18,NA()))</f>
        <v>#N/A</v>
      </c>
      <c r="H108" s="87" t="e">
        <f>IF(Berechnungen!H$6="MMR",MMR!$O18,IF(Berechnungen!H$6="MMR_Duo",MMR_Duo!$O18,NA()))</f>
        <v>#N/A</v>
      </c>
      <c r="I108" s="87" t="e">
        <f>IF(Berechnungen!I$6="MMR",MMR!$O18,IF(Berechnungen!I$6="MMR_Duo",MMR_Duo!$O18,NA()))</f>
        <v>#N/A</v>
      </c>
      <c r="J108" s="87" t="e">
        <f>IF(Berechnungen!J$6="MMR",MMR!$O18,IF(Berechnungen!J$6="MMR_Duo",MMR_Duo!$O18,NA()))</f>
        <v>#N/A</v>
      </c>
      <c r="K108" s="87" t="e">
        <f>IF(Berechnungen!K$6="MMR",MMR!$O18,IF(Berechnungen!K$6="MMR_Duo",MMR_Duo!$O18,NA()))</f>
        <v>#N/A</v>
      </c>
      <c r="L108" s="87" t="e">
        <f>IF(Berechnungen!L$6="MMR",MMR!$O18,IF(Berechnungen!L$6="MMR_Duo",MMR_Duo!$O18,NA()))</f>
        <v>#N/A</v>
      </c>
      <c r="M108" s="87" t="e">
        <f>IF(Berechnungen!M$6="MMR",MMR!$O18,IF(Berechnungen!M$6="MMR_Duo",MMR_Duo!$O18,NA()))</f>
        <v>#N/A</v>
      </c>
      <c r="N108" s="87" t="e">
        <f>IF(Berechnungen!N$6="MMR",MMR!$O18,IF(Berechnungen!N$6="MMR_Duo",MMR_Duo!$O18,NA()))</f>
        <v>#N/A</v>
      </c>
      <c r="O108" s="87" t="e">
        <f>IF(Berechnungen!O$6="MMR",MMR!$O18,IF(Berechnungen!O$6="MMR_Duo",MMR_Duo!$O18,NA()))</f>
        <v>#N/A</v>
      </c>
      <c r="P108" s="87" t="e">
        <f>IF(Berechnungen!P$6="MMR",MMR!$O18,IF(Berechnungen!P$6="MMR_Duo",MMR_Duo!$O18,NA()))</f>
        <v>#N/A</v>
      </c>
      <c r="Q108" s="87" t="e">
        <f>IF(Berechnungen!Q$6="MMR",MMR!$O18,IF(Berechnungen!Q$6="MMR_Duo",MMR_Duo!$O18,NA()))</f>
        <v>#N/A</v>
      </c>
      <c r="R108" s="87" t="e">
        <f>IF(Berechnungen!R$6="MMR",MMR!$O18,IF(Berechnungen!R$6="MMR_Duo",MMR_Duo!$O18,NA()))</f>
        <v>#N/A</v>
      </c>
      <c r="S108" s="87" t="e">
        <f>IF(Berechnungen!S$6="MMR",MMR!$O18,IF(Berechnungen!S$6="MMR_Duo",MMR_Duo!$O18,NA()))</f>
        <v>#N/A</v>
      </c>
      <c r="T108" s="87" t="e">
        <f>IF(Berechnungen!T$6="MMR",MMR!$O18,IF(Berechnungen!T$6="MMR_Duo",MMR_Duo!$O18,NA()))</f>
        <v>#N/A</v>
      </c>
      <c r="U108" s="87" t="e">
        <f>IF(Berechnungen!U$6="MMR",MMR!$O18,IF(Berechnungen!U$6="MMR_Duo",MMR_Duo!$O18,NA()))</f>
        <v>#N/A</v>
      </c>
      <c r="V108" s="87" t="e">
        <f>IF(Berechnungen!V$6="MMR",MMR!$O18,IF(Berechnungen!V$6="MMR_Duo",MMR_Duo!$O18,NA()))</f>
        <v>#N/A</v>
      </c>
      <c r="W108" s="87" t="e">
        <f>IF(Berechnungen!W$6="MMR",MMR!$O18,IF(Berechnungen!W$6="MMR_Duo",MMR_Duo!$O18,NA()))</f>
        <v>#N/A</v>
      </c>
      <c r="X108" s="87" t="e">
        <f>IF(Berechnungen!X$6="MMR",MMR!$O18,IF(Berechnungen!X$6="MMR_Duo",MMR_Duo!$O18,NA()))</f>
        <v>#N/A</v>
      </c>
      <c r="Y108" s="87" t="e">
        <f>IF(Berechnungen!Y$6="MMR",MMR!$O18,IF(Berechnungen!Y$6="MMR_Duo",MMR_Duo!$O18,NA()))</f>
        <v>#N/A</v>
      </c>
      <c r="Z108" s="87" t="e">
        <f>IF(Berechnungen!Z$6="MMR",MMR!$O18,IF(Berechnungen!Z$6="MMR_Duo",MMR_Duo!$O18,NA()))</f>
        <v>#N/A</v>
      </c>
      <c r="AA108" s="87" t="e">
        <f>IF(Berechnungen!AA$6="MMR",MMR!$O18,IF(Berechnungen!AA$6="MMR_Duo",MMR_Duo!$O18,NA()))</f>
        <v>#N/A</v>
      </c>
      <c r="AB108" s="87" t="e">
        <f>IF(Berechnungen!AB$6="MMR",MMR!$O18,IF(Berechnungen!AB$6="MMR_Duo",MMR_Duo!$O18,NA()))</f>
        <v>#N/A</v>
      </c>
      <c r="AC108" s="87" t="e">
        <f>IF(Berechnungen!AC$6="MMR",MMR!$O18,IF(Berechnungen!AC$6="MMR_Duo",MMR_Duo!$O18,NA()))</f>
        <v>#N/A</v>
      </c>
      <c r="AD108" s="87" t="e">
        <f>IF(Berechnungen!AD$6="MMR",MMR!$O18,IF(Berechnungen!AD$6="MMR_Duo",MMR_Duo!$O18,NA()))</f>
        <v>#N/A</v>
      </c>
      <c r="AE108" s="87" t="e">
        <f>IF(Berechnungen!AE$6="MMR",MMR!$O18,IF(Berechnungen!AE$6="MMR_Duo",MMR_Duo!$O18,NA()))</f>
        <v>#N/A</v>
      </c>
      <c r="AF108" s="87" t="e">
        <f>IF(Berechnungen!AF$6="MMR",MMR!$O18,IF(Berechnungen!AF$6="MMR_Duo",MMR_Duo!$O18,NA()))</f>
        <v>#N/A</v>
      </c>
      <c r="AG108" s="87" t="e">
        <f>IF(Berechnungen!AG$6="MMR",MMR!$O18,IF(Berechnungen!AG$6="MMR_Duo",MMR_Duo!$O18,NA()))</f>
        <v>#N/A</v>
      </c>
      <c r="AH108" s="87" t="e">
        <f>IF(Berechnungen!AH$6="MMR",MMR!$O18,IF(Berechnungen!AH$6="MMR_Duo",MMR_Duo!$O18,NA()))</f>
        <v>#N/A</v>
      </c>
      <c r="AI108" s="87" t="e">
        <f>IF(Berechnungen!AI$6="MMR",MMR!$O18,IF(Berechnungen!AI$6="MMR_Duo",MMR_Duo!$O18,NA()))</f>
        <v>#N/A</v>
      </c>
      <c r="AJ108" s="87" t="e">
        <f>IF(Berechnungen!AJ$6="MMR",MMR!$O18,IF(Berechnungen!AJ$6="MMR_Duo",MMR_Duo!$O18,NA()))</f>
        <v>#N/A</v>
      </c>
      <c r="AK108" s="87" t="e">
        <f>IF(Berechnungen!AK$6="MMR",MMR!$O18,IF(Berechnungen!AK$6="MMR_Duo",MMR_Duo!$O18,NA()))</f>
        <v>#N/A</v>
      </c>
      <c r="AL108" s="87" t="e">
        <f>IF(Berechnungen!AL$6="MMR",MMR!$O18,IF(Berechnungen!AL$6="MMR_Duo",MMR_Duo!$O18,NA()))</f>
        <v>#N/A</v>
      </c>
      <c r="AM108" s="87" t="e">
        <f>IF(Berechnungen!AM$6="MMR",MMR!$O18,IF(Berechnungen!AM$6="MMR_Duo",MMR_Duo!$O18,NA()))</f>
        <v>#N/A</v>
      </c>
      <c r="AN108" s="87" t="e">
        <f>IF(Berechnungen!AN$6="MMR",MMR!$O18,IF(Berechnungen!AN$6="MMR_Duo",MMR_Duo!$O18,NA()))</f>
        <v>#N/A</v>
      </c>
      <c r="AO108" s="87" t="e">
        <f>IF(Berechnungen!AO$6="MMR",MMR!$O18,IF(Berechnungen!AO$6="MMR_Duo",MMR_Duo!$O18,NA()))</f>
        <v>#N/A</v>
      </c>
      <c r="AP108" s="87" t="e">
        <f>IF(Berechnungen!AP$6="MMR",MMR!$O18,IF(Berechnungen!AP$6="MMR_Duo",MMR_Duo!$O18,NA()))</f>
        <v>#N/A</v>
      </c>
      <c r="AQ108" s="87" t="e">
        <f>IF(Berechnungen!AQ$6="MMR",MMR!$O18,IF(Berechnungen!AQ$6="MMR_Duo",MMR_Duo!$O18,NA()))</f>
        <v>#N/A</v>
      </c>
      <c r="AR108" s="87" t="e">
        <f>IF(Berechnungen!AR$6="MMR",MMR!$O18,IF(Berechnungen!AR$6="MMR_Duo",MMR_Duo!$O18,NA()))</f>
        <v>#N/A</v>
      </c>
      <c r="AS108" s="87" t="e">
        <f>IF(Berechnungen!AS$6="MMR",MMR!$O18,IF(Berechnungen!AS$6="MMR_Duo",MMR_Duo!$O18,NA()))</f>
        <v>#N/A</v>
      </c>
      <c r="AT108" s="87" t="e">
        <f>IF(Berechnungen!AT$6="MMR",MMR!$O18,IF(Berechnungen!AT$6="MMR_Duo",MMR_Duo!$O18,NA()))</f>
        <v>#N/A</v>
      </c>
      <c r="AU108" s="87" t="e">
        <f>IF(Berechnungen!AU$6="MMR",MMR!$O18,IF(Berechnungen!AU$6="MMR_Duo",MMR_Duo!$O18,NA()))</f>
        <v>#N/A</v>
      </c>
      <c r="AV108" s="87" t="e">
        <f>IF(Berechnungen!AV$6="MMR",MMR!$O18,IF(Berechnungen!AV$6="MMR_Duo",MMR_Duo!$O18,NA()))</f>
        <v>#N/A</v>
      </c>
      <c r="AW108" s="87" t="e">
        <f>IF(Berechnungen!AW$6="MMR",MMR!$O18,IF(Berechnungen!AW$6="MMR_Duo",MMR_Duo!$O18,NA()))</f>
        <v>#N/A</v>
      </c>
      <c r="AX108" s="87" t="e">
        <f>IF(Berechnungen!AX$6="MMR",MMR!$O18,IF(Berechnungen!AX$6="MMR_Duo",MMR_Duo!$O18,NA()))</f>
        <v>#N/A</v>
      </c>
      <c r="AY108" s="87" t="e">
        <f>IF(Berechnungen!AY$6="MMR",MMR!$O18,IF(Berechnungen!AY$6="MMR_Duo",MMR_Duo!$O18,NA()))</f>
        <v>#N/A</v>
      </c>
      <c r="AZ108" s="87" t="e">
        <f>IF(Berechnungen!AZ$6="MMR",MMR!$O18,IF(Berechnungen!AZ$6="MMR_Duo",MMR_Duo!$O18,NA()))</f>
        <v>#N/A</v>
      </c>
      <c r="BA108" s="87" t="e">
        <f>IF(Berechnungen!BA$6="MMR",MMR!$O18,IF(Berechnungen!BA$6="MMR_Duo",MMR_Duo!$O18,NA()))</f>
        <v>#N/A</v>
      </c>
      <c r="BB108" s="87" t="e">
        <f>IF(Berechnungen!BB$6="MMR",MMR!$O18,IF(Berechnungen!BB$6="MMR_Duo",MMR_Duo!$O18,NA()))</f>
        <v>#N/A</v>
      </c>
      <c r="BC108" s="87" t="e">
        <f>IF(Berechnungen!BC$6="MMR",MMR!$O18,IF(Berechnungen!BC$6="MMR_Duo",MMR_Duo!$O18,NA()))</f>
        <v>#N/A</v>
      </c>
      <c r="BD108" s="87" t="e">
        <f>IF(Berechnungen!BD$6="MMR",MMR!$O18,IF(Berechnungen!BD$6="MMR_Duo",MMR_Duo!$O18,NA()))</f>
        <v>#N/A</v>
      </c>
      <c r="BE108" s="87" t="e">
        <f>IF(Berechnungen!BE$6="MMR",MMR!$O18,IF(Berechnungen!BE$6="MMR_Duo",MMR_Duo!$O18,NA()))</f>
        <v>#N/A</v>
      </c>
      <c r="BF108" s="87" t="e">
        <f>IF(Berechnungen!BF$6="MMR",MMR!$O18,IF(Berechnungen!BF$6="MMR_Duo",MMR_Duo!$O18,NA()))</f>
        <v>#N/A</v>
      </c>
      <c r="BG108" s="87" t="e">
        <f>IF(Berechnungen!BG$6="MMR",MMR!$O18,IF(Berechnungen!BG$6="MMR_Duo",MMR_Duo!$O18,NA()))</f>
        <v>#N/A</v>
      </c>
      <c r="BH108" s="87" t="e">
        <f>IF(Berechnungen!BH$6="MMR",MMR!$O18,IF(Berechnungen!BH$6="MMR_Duo",MMR_Duo!$O18,NA()))</f>
        <v>#N/A</v>
      </c>
      <c r="BI108" s="87" t="e">
        <f>IF(Berechnungen!BI$6="MMR",MMR!$O18,IF(Berechnungen!BI$6="MMR_Duo",MMR_Duo!$O18,NA()))</f>
        <v>#N/A</v>
      </c>
      <c r="BJ108" s="87" t="e">
        <f>IF(Berechnungen!BJ$6="MMR",MMR!$O18,IF(Berechnungen!BJ$6="MMR_Duo",MMR_Duo!$O18,NA()))</f>
        <v>#N/A</v>
      </c>
      <c r="BK108" s="87" t="e">
        <f>IF(Berechnungen!BK$6="MMR",MMR!$O18,IF(Berechnungen!BK$6="MMR_Duo",MMR_Duo!$O18,NA()))</f>
        <v>#N/A</v>
      </c>
      <c r="BL108" s="87" t="e">
        <f>IF(Berechnungen!BL$6="MMR",MMR!$O18,IF(Berechnungen!BL$6="MMR_Duo",MMR_Duo!$O18,NA()))</f>
        <v>#N/A</v>
      </c>
      <c r="BM108" s="87" t="e">
        <f>IF(Berechnungen!BM$6="MMR",MMR!$O18,IF(Berechnungen!BM$6="MMR_Duo",MMR_Duo!$O18,NA()))</f>
        <v>#N/A</v>
      </c>
      <c r="BN108" s="87" t="e">
        <f>IF(Berechnungen!BN$6="MMR",MMR!$O18,IF(Berechnungen!BN$6="MMR_Duo",MMR_Duo!$O18,NA()))</f>
        <v>#N/A</v>
      </c>
      <c r="BO108" s="87" t="e">
        <f>IF(Berechnungen!BO$6="MMR",MMR!$O18,IF(Berechnungen!BO$6="MMR_Duo",MMR_Duo!$O18,NA()))</f>
        <v>#N/A</v>
      </c>
      <c r="BP108" s="87" t="e">
        <f>IF(Berechnungen!BP$6="MMR",MMR!$O18,IF(Berechnungen!BP$6="MMR_Duo",MMR_Duo!$O18,NA()))</f>
        <v>#N/A</v>
      </c>
      <c r="BQ108" s="87" t="e">
        <f>IF(Berechnungen!BQ$6="MMR",MMR!$O18,IF(Berechnungen!BQ$6="MMR_Duo",MMR_Duo!$O18,NA()))</f>
        <v>#N/A</v>
      </c>
      <c r="BR108" s="87" t="e">
        <f>IF(Berechnungen!BR$6="MMR",MMR!$O18,IF(Berechnungen!BR$6="MMR_Duo",MMR_Duo!$O18,NA()))</f>
        <v>#N/A</v>
      </c>
      <c r="BS108" s="87" t="e">
        <f>IF(Berechnungen!BS$6="MMR",MMR!$O18,IF(Berechnungen!BS$6="MMR_Duo",MMR_Duo!$O18,NA()))</f>
        <v>#N/A</v>
      </c>
      <c r="BT108" s="87" t="e">
        <f>IF(Berechnungen!BT$6="MMR",MMR!$O18,IF(Berechnungen!BT$6="MMR_Duo",MMR_Duo!$O18,NA()))</f>
        <v>#N/A</v>
      </c>
      <c r="BU108" s="87" t="e">
        <f>IF(Berechnungen!BU$6="MMR",MMR!$O18,IF(Berechnungen!BU$6="MMR_Duo",MMR_Duo!$O18,NA()))</f>
        <v>#N/A</v>
      </c>
      <c r="BV108" s="87" t="e">
        <f>IF(Berechnungen!BV$6="MMR",MMR!$O18,IF(Berechnungen!BV$6="MMR_Duo",MMR_Duo!$O18,NA()))</f>
        <v>#N/A</v>
      </c>
      <c r="BW108" s="87" t="e">
        <f>IF(Berechnungen!BW$6="MMR",MMR!$O18,IF(Berechnungen!BW$6="MMR_Duo",MMR_Duo!$O18,NA()))</f>
        <v>#N/A</v>
      </c>
      <c r="BX108" s="87" t="e">
        <f>IF(Berechnungen!BX$6="MMR",MMR!$O18,IF(Berechnungen!BX$6="MMR_Duo",MMR_Duo!$O18,NA()))</f>
        <v>#N/A</v>
      </c>
      <c r="BY108" s="87" t="e">
        <f>IF(Berechnungen!BY$6="MMR",MMR!$O18,IF(Berechnungen!BY$6="MMR_Duo",MMR_Duo!$O18,NA()))</f>
        <v>#N/A</v>
      </c>
      <c r="BZ108" s="87" t="e">
        <f>IF(Berechnungen!BZ$6="MMR",MMR!$O18,IF(Berechnungen!BZ$6="MMR_Duo",MMR_Duo!$O18,NA()))</f>
        <v>#N/A</v>
      </c>
      <c r="CA108" s="87" t="e">
        <f>IF(Berechnungen!CA$6="MMR",MMR!$O18,IF(Berechnungen!CA$6="MMR_Duo",MMR_Duo!$O18,NA()))</f>
        <v>#N/A</v>
      </c>
      <c r="CB108" s="87" t="e">
        <f>IF(Berechnungen!CB$6="MMR",MMR!$O18,IF(Berechnungen!CB$6="MMR_Duo",MMR_Duo!$O18,NA()))</f>
        <v>#N/A</v>
      </c>
      <c r="CC108" s="87" t="e">
        <f>IF(Berechnungen!CC$6="MMR",MMR!$O18,IF(Berechnungen!CC$6="MMR_Duo",MMR_Duo!$O18,NA()))</f>
        <v>#N/A</v>
      </c>
      <c r="CD108" s="87" t="e">
        <f>IF(Berechnungen!CD$6="MMR",MMR!$O18,IF(Berechnungen!CD$6="MMR_Duo",MMR_Duo!$O18,NA()))</f>
        <v>#N/A</v>
      </c>
      <c r="CE108" s="87" t="e">
        <f>IF(Berechnungen!CE$6="MMR",MMR!$O18,IF(Berechnungen!CE$6="MMR_Duo",MMR_Duo!$O18,NA()))</f>
        <v>#N/A</v>
      </c>
      <c r="CF108" s="87" t="e">
        <f>IF(Berechnungen!CF$6="MMR",MMR!$O18,IF(Berechnungen!CF$6="MMR_Duo",MMR_Duo!$O18,NA()))</f>
        <v>#N/A</v>
      </c>
      <c r="CG108" s="87" t="e">
        <f>IF(Berechnungen!CG$6="MMR",MMR!$O18,IF(Berechnungen!CG$6="MMR_Duo",MMR_Duo!$O18,NA()))</f>
        <v>#N/A</v>
      </c>
      <c r="CH108" s="87" t="e">
        <f>IF(Berechnungen!CH$6="MMR",MMR!$O18,IF(Berechnungen!CH$6="MMR_Duo",MMR_Duo!$O18,NA()))</f>
        <v>#N/A</v>
      </c>
      <c r="CI108" s="87" t="e">
        <f>IF(Berechnungen!CI$6="MMR",MMR!$O18,IF(Berechnungen!CI$6="MMR_Duo",MMR_Duo!$O18,NA()))</f>
        <v>#N/A</v>
      </c>
      <c r="CJ108" s="87" t="e">
        <f>IF(Berechnungen!CJ$6="MMR",MMR!$O18,IF(Berechnungen!CJ$6="MMR_Duo",MMR_Duo!$O18,NA()))</f>
        <v>#N/A</v>
      </c>
      <c r="CK108" s="87" t="e">
        <f>IF(Berechnungen!CK$6="MMR",MMR!$O18,IF(Berechnungen!CK$6="MMR_Duo",MMR_Duo!$O18,NA()))</f>
        <v>#N/A</v>
      </c>
      <c r="CL108" s="87" t="e">
        <f>IF(Berechnungen!CL$6="MMR",MMR!$O18,IF(Berechnungen!CL$6="MMR_Duo",MMR_Duo!$O18,NA()))</f>
        <v>#N/A</v>
      </c>
      <c r="CM108" s="87" t="e">
        <f>IF(Berechnungen!CM$6="MMR",MMR!$O18,IF(Berechnungen!CM$6="MMR_Duo",MMR_Duo!$O18,NA()))</f>
        <v>#N/A</v>
      </c>
      <c r="CN108" s="87" t="e">
        <f>IF(Berechnungen!CN$6="MMR",MMR!$O18,IF(Berechnungen!CN$6="MMR_Duo",MMR_Duo!$O18,NA()))</f>
        <v>#N/A</v>
      </c>
      <c r="CO108" s="87" t="e">
        <f>IF(Berechnungen!CO$6="MMR",MMR!$O18,IF(Berechnungen!CO$6="MMR_Duo",MMR_Duo!$O18,NA()))</f>
        <v>#N/A</v>
      </c>
      <c r="CP108" s="87" t="e">
        <f>IF(Berechnungen!CP$6="MMR",MMR!$O18,IF(Berechnungen!CP$6="MMR_Duo",MMR_Duo!$O18,NA()))</f>
        <v>#N/A</v>
      </c>
      <c r="CQ108" s="87" t="e">
        <f>IF(Berechnungen!CQ$6="MMR",MMR!$O18,IF(Berechnungen!CQ$6="MMR_Duo",MMR_Duo!$O18,NA()))</f>
        <v>#N/A</v>
      </c>
      <c r="CR108" s="87" t="e">
        <f>IF(Berechnungen!CR$6="MMR",MMR!$O18,IF(Berechnungen!CR$6="MMR_Duo",MMR_Duo!$O18,NA()))</f>
        <v>#N/A</v>
      </c>
      <c r="CS108" s="87" t="e">
        <f>IF(Berechnungen!CS$6="MMR",MMR!$O18,IF(Berechnungen!CS$6="MMR_Duo",MMR_Duo!$O18,NA()))</f>
        <v>#N/A</v>
      </c>
      <c r="CT108" s="87" t="e">
        <f>IF(Berechnungen!CT$6="MMR",MMR!$O18,IF(Berechnungen!CT$6="MMR_Duo",MMR_Duo!$O18,NA()))</f>
        <v>#N/A</v>
      </c>
      <c r="CU108" s="87" t="e">
        <f>IF(Berechnungen!CU$6="MMR",MMR!$O18,IF(Berechnungen!CU$6="MMR_Duo",MMR_Duo!$O18,NA()))</f>
        <v>#N/A</v>
      </c>
      <c r="CV108" s="87" t="e">
        <f>IF(Berechnungen!CV$6="MMR",MMR!$O18,IF(Berechnungen!CV$6="MMR_Duo",MMR_Duo!$O18,NA()))</f>
        <v>#N/A</v>
      </c>
      <c r="CW108" s="87" t="e">
        <f>IF(Berechnungen!CW$6="MMR",MMR!$O18,IF(Berechnungen!CW$6="MMR_Duo",MMR_Duo!$O18,NA()))</f>
        <v>#N/A</v>
      </c>
      <c r="CX108" s="87" t="e">
        <f>IF(Berechnungen!CX$6="MMR",MMR!$O18,IF(Berechnungen!CX$6="MMR_Duo",MMR_Duo!$O18,NA()))</f>
        <v>#N/A</v>
      </c>
      <c r="CY108" s="87" t="e">
        <f>IF(Berechnungen!CY$6="MMR",MMR!$O18,IF(Berechnungen!CY$6="MMR_Duo",MMR_Duo!$O18,NA()))</f>
        <v>#N/A</v>
      </c>
      <c r="CZ108" s="87" t="e">
        <f>IF(Berechnungen!CZ$6="MMR",MMR!$O18,IF(Berechnungen!CZ$6="MMR_Duo",MMR_Duo!$O18,NA()))</f>
        <v>#N/A</v>
      </c>
      <c r="DA108" s="87" t="e">
        <f>IF(Berechnungen!DA$6="MMR",MMR!$O18,IF(Berechnungen!DA$6="MMR_Duo",MMR_Duo!$O18,NA()))</f>
        <v>#N/A</v>
      </c>
      <c r="DB108" s="87" t="e">
        <f>IF(Berechnungen!DB$6="MMR",MMR!$O18,IF(Berechnungen!DB$6="MMR_Duo",MMR_Duo!$O18,NA()))</f>
        <v>#N/A</v>
      </c>
      <c r="DC108" s="87" t="e">
        <f>IF(Berechnungen!DC$6="MMR",MMR!$O18,IF(Berechnungen!DC$6="MMR_Duo",MMR_Duo!$O18,NA()))</f>
        <v>#N/A</v>
      </c>
      <c r="DD108" s="87" t="e">
        <f>IF(Berechnungen!DD$6="MMR",MMR!$O18,IF(Berechnungen!DD$6="MMR_Duo",MMR_Duo!$O18,NA()))</f>
        <v>#N/A</v>
      </c>
      <c r="DE108" s="87" t="e">
        <f>IF(Berechnungen!DE$6="MMR",MMR!$O18,IF(Berechnungen!DE$6="MMR_Duo",MMR_Duo!$O18,NA()))</f>
        <v>#N/A</v>
      </c>
      <c r="DF108" s="87" t="e">
        <f>IF(Berechnungen!DF$6="MMR",MMR!$O18,IF(Berechnungen!DF$6="MMR_Duo",MMR_Duo!$O18,NA()))</f>
        <v>#N/A</v>
      </c>
      <c r="DG108" s="87" t="e">
        <f>IF(Berechnungen!DG$6="MMR",MMR!$O18,IF(Berechnungen!DG$6="MMR_Duo",MMR_Duo!$O18,NA()))</f>
        <v>#N/A</v>
      </c>
      <c r="DH108" s="87" t="e">
        <f>IF(Berechnungen!DH$6="MMR",MMR!$O18,IF(Berechnungen!DH$6="MMR_Duo",MMR_Duo!$O18,NA()))</f>
        <v>#N/A</v>
      </c>
      <c r="DI108" s="87" t="e">
        <f>IF(Berechnungen!DI$6="MMR",MMR!$O18,IF(Berechnungen!DI$6="MMR_Duo",MMR_Duo!$O18,NA()))</f>
        <v>#N/A</v>
      </c>
      <c r="DJ108" s="87" t="e">
        <f>IF(Berechnungen!DJ$6="MMR",MMR!$O18,IF(Berechnungen!DJ$6="MMR_Duo",MMR_Duo!$O18,NA()))</f>
        <v>#N/A</v>
      </c>
      <c r="DK108" s="87" t="e">
        <f>IF(Berechnungen!DK$6="MMR",MMR!$O18,IF(Berechnungen!DK$6="MMR_Duo",MMR_Duo!$O18,NA()))</f>
        <v>#N/A</v>
      </c>
      <c r="DL108" s="87" t="e">
        <f>IF(Berechnungen!DL$6="MMR",MMR!$O18,IF(Berechnungen!DL$6="MMR_Duo",MMR_Duo!$O18,NA()))</f>
        <v>#N/A</v>
      </c>
      <c r="DM108" s="87" t="e">
        <f>IF(Berechnungen!DM$6="MMR",MMR!$O18,IF(Berechnungen!DM$6="MMR_Duo",MMR_Duo!$O18,NA()))</f>
        <v>#N/A</v>
      </c>
      <c r="DN108" s="87" t="e">
        <f>IF(Berechnungen!DN$6="MMR",MMR!$O18,IF(Berechnungen!DN$6="MMR_Duo",MMR_Duo!$O18,NA()))</f>
        <v>#N/A</v>
      </c>
      <c r="DO108" s="87" t="e">
        <f>IF(Berechnungen!DO$6="MMR",MMR!$O18,IF(Berechnungen!DO$6="MMR_Duo",MMR_Duo!$O18,NA()))</f>
        <v>#N/A</v>
      </c>
      <c r="DP108" s="87" t="e">
        <f>IF(Berechnungen!DP$6="MMR",MMR!$O18,IF(Berechnungen!DP$6="MMR_Duo",MMR_Duo!$O18,NA()))</f>
        <v>#N/A</v>
      </c>
      <c r="DQ108" s="87" t="e">
        <f>IF(Berechnungen!DQ$6="MMR",MMR!$O18,IF(Berechnungen!DQ$6="MMR_Duo",MMR_Duo!$O18,NA()))</f>
        <v>#N/A</v>
      </c>
      <c r="DR108" s="87" t="e">
        <f>IF(Berechnungen!DR$6="MMR",MMR!$O18,IF(Berechnungen!DR$6="MMR_Duo",MMR_Duo!$O18,NA()))</f>
        <v>#N/A</v>
      </c>
      <c r="DS108" s="87" t="e">
        <f>IF(Berechnungen!DS$6="MMR",MMR!$O18,IF(Berechnungen!DS$6="MMR_Duo",MMR_Duo!$O18,NA()))</f>
        <v>#N/A</v>
      </c>
      <c r="DT108" s="87" t="e">
        <f>IF(Berechnungen!DT$6="MMR",MMR!$O18,IF(Berechnungen!DT$6="MMR_Duo",MMR_Duo!$O18,NA()))</f>
        <v>#N/A</v>
      </c>
      <c r="DU108" s="87" t="e">
        <f>IF(Berechnungen!DU$6="MMR",MMR!$O18,IF(Berechnungen!DU$6="MMR_Duo",MMR_Duo!$O18,NA()))</f>
        <v>#N/A</v>
      </c>
      <c r="DV108" s="87" t="e">
        <f>IF(Berechnungen!DV$6="MMR",MMR!$O18,IF(Berechnungen!DV$6="MMR_Duo",MMR_Duo!$O18,NA()))</f>
        <v>#N/A</v>
      </c>
      <c r="DW108" s="87" t="e">
        <f>IF(Berechnungen!DW$6="MMR",MMR!$O18,IF(Berechnungen!DW$6="MMR_Duo",MMR_Duo!$O18,NA()))</f>
        <v>#N/A</v>
      </c>
      <c r="DX108" s="87" t="e">
        <f>IF(Berechnungen!DX$6="MMR",MMR!$O18,IF(Berechnungen!DX$6="MMR_Duo",MMR_Duo!$O18,NA()))</f>
        <v>#N/A</v>
      </c>
      <c r="DY108" s="87" t="e">
        <f>IF(Berechnungen!DY$6="MMR",MMR!$O18,IF(Berechnungen!DY$6="MMR_Duo",MMR_Duo!$O18,NA()))</f>
        <v>#N/A</v>
      </c>
      <c r="DZ108" s="87" t="e">
        <f>IF(Berechnungen!DZ$6="MMR",MMR!$O18,IF(Berechnungen!DZ$6="MMR_Duo",MMR_Duo!$O18,NA()))</f>
        <v>#N/A</v>
      </c>
      <c r="EA108" s="87" t="e">
        <f>IF(Berechnungen!EA$6="MMR",MMR!$O18,IF(Berechnungen!EA$6="MMR_Duo",MMR_Duo!$O18,NA()))</f>
        <v>#N/A</v>
      </c>
      <c r="EB108" s="87" t="e">
        <f>IF(Berechnungen!EB$6="MMR",MMR!$O18,IF(Berechnungen!EB$6="MMR_Duo",MMR_Duo!$O18,NA()))</f>
        <v>#N/A</v>
      </c>
      <c r="EC108" s="87" t="e">
        <f>IF(Berechnungen!EC$6="MMR",MMR!$O18,IF(Berechnungen!EC$6="MMR_Duo",MMR_Duo!$O18,NA()))</f>
        <v>#N/A</v>
      </c>
      <c r="ED108" s="87" t="e">
        <f>IF(Berechnungen!ED$6="MMR",MMR!$O18,IF(Berechnungen!ED$6="MMR_Duo",MMR_Duo!$O18,NA()))</f>
        <v>#N/A</v>
      </c>
      <c r="EE108" s="87" t="e">
        <f>IF(Berechnungen!EE$6="MMR",MMR!$O18,IF(Berechnungen!EE$6="MMR_Duo",MMR_Duo!$O18,NA()))</f>
        <v>#N/A</v>
      </c>
      <c r="EF108" s="87" t="e">
        <f>IF(Berechnungen!EF$6="MMR",MMR!$O18,IF(Berechnungen!EF$6="MMR_Duo",MMR_Duo!$O18,NA()))</f>
        <v>#N/A</v>
      </c>
      <c r="EG108" s="87" t="e">
        <f>IF(Berechnungen!EG$6="MMR",MMR!$O18,IF(Berechnungen!EG$6="MMR_Duo",MMR_Duo!$O18,NA()))</f>
        <v>#N/A</v>
      </c>
      <c r="EH108" s="87" t="e">
        <f>IF(Berechnungen!EH$6="MMR",MMR!$O18,IF(Berechnungen!EH$6="MMR_Duo",MMR_Duo!$O18,NA()))</f>
        <v>#N/A</v>
      </c>
      <c r="EI108" s="87" t="e">
        <f>IF(Berechnungen!EI$6="MMR",MMR!$O18,IF(Berechnungen!EI$6="MMR_Duo",MMR_Duo!$O18,NA()))</f>
        <v>#N/A</v>
      </c>
      <c r="EJ108" s="87" t="e">
        <f>IF(Berechnungen!EJ$6="MMR",MMR!$O18,IF(Berechnungen!EJ$6="MMR_Duo",MMR_Duo!$O18,NA()))</f>
        <v>#N/A</v>
      </c>
      <c r="EK108" s="87" t="e">
        <f>IF(Berechnungen!EK$6="MMR",MMR!$O18,IF(Berechnungen!EK$6="MMR_Duo",MMR_Duo!$O18,NA()))</f>
        <v>#N/A</v>
      </c>
      <c r="EL108" s="87" t="e">
        <f>IF(Berechnungen!EL$6="MMR",MMR!$O18,IF(Berechnungen!EL$6="MMR_Duo",MMR_Duo!$O18,NA()))</f>
        <v>#N/A</v>
      </c>
      <c r="EM108" s="87" t="e">
        <f>IF(Berechnungen!EM$6="MMR",MMR!$O18,IF(Berechnungen!EM$6="MMR_Duo",MMR_Duo!$O18,NA()))</f>
        <v>#N/A</v>
      </c>
      <c r="EN108" s="87" t="e">
        <f>IF(Berechnungen!EN$6="MMR",MMR!$O18,IF(Berechnungen!EN$6="MMR_Duo",MMR_Duo!$O18,NA()))</f>
        <v>#N/A</v>
      </c>
      <c r="EO108" s="87" t="e">
        <f>IF(Berechnungen!EO$6="MMR",MMR!$O18,IF(Berechnungen!EO$6="MMR_Duo",MMR_Duo!$O18,NA()))</f>
        <v>#N/A</v>
      </c>
      <c r="EP108" s="87" t="e">
        <f>IF(Berechnungen!EP$6="MMR",MMR!$O18,IF(Berechnungen!EP$6="MMR_Duo",MMR_Duo!$O18,NA()))</f>
        <v>#N/A</v>
      </c>
      <c r="EQ108" s="87" t="e">
        <f>IF(Berechnungen!EQ$6="MMR",MMR!$O18,IF(Berechnungen!EQ$6="MMR_Duo",MMR_Duo!$O18,NA()))</f>
        <v>#N/A</v>
      </c>
      <c r="ER108" s="87" t="e">
        <f>IF(Berechnungen!ER$6="MMR",MMR!$O18,IF(Berechnungen!ER$6="MMR_Duo",MMR_Duo!$O18,NA()))</f>
        <v>#N/A</v>
      </c>
      <c r="ES108" s="87" t="e">
        <f>IF(Berechnungen!ES$6="MMR",MMR!$O18,IF(Berechnungen!ES$6="MMR_Duo",MMR_Duo!$O18,NA()))</f>
        <v>#N/A</v>
      </c>
      <c r="ET108" s="87" t="e">
        <f>IF(Berechnungen!ET$6="MMR",MMR!$O18,IF(Berechnungen!ET$6="MMR_Duo",MMR_Duo!$O18,NA()))</f>
        <v>#N/A</v>
      </c>
      <c r="EU108" s="87" t="e">
        <f>IF(Berechnungen!EU$6="MMR",MMR!$O18,IF(Berechnungen!EU$6="MMR_Duo",MMR_Duo!$O18,NA()))</f>
        <v>#N/A</v>
      </c>
      <c r="EV108" s="87" t="e">
        <f>IF(Berechnungen!EV$6="MMR",MMR!$O18,IF(Berechnungen!EV$6="MMR_Duo",MMR_Duo!$O18,NA()))</f>
        <v>#N/A</v>
      </c>
      <c r="EW108" s="87" t="e">
        <f>IF(Berechnungen!EW$6="MMR",MMR!$O18,IF(Berechnungen!EW$6="MMR_Duo",MMR_Duo!$O18,NA()))</f>
        <v>#N/A</v>
      </c>
      <c r="EX108" s="87" t="e">
        <f>IF(Berechnungen!EX$6="MMR",MMR!$O18,IF(Berechnungen!EX$6="MMR_Duo",MMR_Duo!$O18,NA()))</f>
        <v>#N/A</v>
      </c>
      <c r="EY108" s="87" t="e">
        <f>IF(Berechnungen!EY$6="MMR",MMR!$O18,IF(Berechnungen!EY$6="MMR_Duo",MMR_Duo!$O18,NA()))</f>
        <v>#N/A</v>
      </c>
      <c r="EZ108" s="87" t="e">
        <f>IF(Berechnungen!EZ$6="MMR",MMR!$O18,IF(Berechnungen!EZ$6="MMR_Duo",MMR_Duo!$O18,NA()))</f>
        <v>#N/A</v>
      </c>
      <c r="FA108" s="87" t="e">
        <f>IF(Berechnungen!FA$6="MMR",MMR!$O18,IF(Berechnungen!FA$6="MMR_Duo",MMR_Duo!$O18,NA()))</f>
        <v>#N/A</v>
      </c>
      <c r="FB108" s="87" t="e">
        <f>IF(Berechnungen!FB$6="MMR",MMR!$O18,IF(Berechnungen!FB$6="MMR_Duo",MMR_Duo!$O18,NA()))</f>
        <v>#N/A</v>
      </c>
      <c r="FC108" s="87" t="e">
        <f>IF(Berechnungen!FC$6="MMR",MMR!$O18,IF(Berechnungen!FC$6="MMR_Duo",MMR_Duo!$O18,NA()))</f>
        <v>#N/A</v>
      </c>
      <c r="FD108" s="87" t="e">
        <f>IF(Berechnungen!FD$6="MMR",MMR!$O18,IF(Berechnungen!FD$6="MMR_Duo",MMR_Duo!$O18,NA()))</f>
        <v>#N/A</v>
      </c>
      <c r="FE108" s="87" t="e">
        <f>IF(Berechnungen!FE$6="MMR",MMR!$O18,IF(Berechnungen!FE$6="MMR_Duo",MMR_Duo!$O18,NA()))</f>
        <v>#N/A</v>
      </c>
      <c r="FF108" s="87" t="e">
        <f>IF(Berechnungen!FF$6="MMR",MMR!$O18,IF(Berechnungen!FF$6="MMR_Duo",MMR_Duo!$O18,NA()))</f>
        <v>#N/A</v>
      </c>
      <c r="FG108" s="87" t="e">
        <f>IF(Berechnungen!FG$6="MMR",MMR!$O18,IF(Berechnungen!FG$6="MMR_Duo",MMR_Duo!$O18,NA()))</f>
        <v>#N/A</v>
      </c>
      <c r="FH108" s="87" t="e">
        <f>IF(Berechnungen!FH$6="MMR",MMR!$O18,IF(Berechnungen!FH$6="MMR_Duo",MMR_Duo!$O18,NA()))</f>
        <v>#N/A</v>
      </c>
      <c r="FI108" s="87" t="e">
        <f>IF(Berechnungen!FI$6="MMR",MMR!$O18,IF(Berechnungen!FI$6="MMR_Duo",MMR_Duo!$O18,NA()))</f>
        <v>#N/A</v>
      </c>
      <c r="FJ108" s="87" t="e">
        <f>IF(Berechnungen!FJ$6="MMR",MMR!$O18,IF(Berechnungen!FJ$6="MMR_Duo",MMR_Duo!$O18,NA()))</f>
        <v>#N/A</v>
      </c>
      <c r="FK108" s="87" t="e">
        <f>IF(Berechnungen!FK$6="MMR",MMR!$O18,IF(Berechnungen!FK$6="MMR_Duo",MMR_Duo!$O18,NA()))</f>
        <v>#N/A</v>
      </c>
      <c r="FL108" s="87" t="e">
        <f>IF(Berechnungen!FL$6="MMR",MMR!$O18,IF(Berechnungen!FL$6="MMR_Duo",MMR_Duo!$O18,NA()))</f>
        <v>#N/A</v>
      </c>
      <c r="FM108" s="87" t="e">
        <f>IF(Berechnungen!FM$6="MMR",MMR!$O18,IF(Berechnungen!FM$6="MMR_Duo",MMR_Duo!$O18,NA()))</f>
        <v>#N/A</v>
      </c>
      <c r="FN108" s="87" t="e">
        <f>IF(Berechnungen!FN$6="MMR",MMR!$O18,IF(Berechnungen!FN$6="MMR_Duo",MMR_Duo!$O18,NA()))</f>
        <v>#N/A</v>
      </c>
      <c r="FO108" s="87" t="e">
        <f>IF(Berechnungen!FO$6="MMR",MMR!$O18,IF(Berechnungen!FO$6="MMR_Duo",MMR_Duo!$O18,NA()))</f>
        <v>#N/A</v>
      </c>
      <c r="FP108" s="87" t="e">
        <f>IF(Berechnungen!FP$6="MMR",MMR!$O18,IF(Berechnungen!FP$6="MMR_Duo",MMR_Duo!$O18,NA()))</f>
        <v>#N/A</v>
      </c>
      <c r="FQ108" s="87" t="e">
        <f>IF(Berechnungen!FQ$6="MMR",MMR!$O18,IF(Berechnungen!FQ$6="MMR_Duo",MMR_Duo!$O18,NA()))</f>
        <v>#N/A</v>
      </c>
      <c r="FR108" s="87" t="e">
        <f>IF(Berechnungen!FR$6="MMR",MMR!$O18,IF(Berechnungen!FR$6="MMR_Duo",MMR_Duo!$O18,NA()))</f>
        <v>#N/A</v>
      </c>
      <c r="FS108" s="87" t="e">
        <f>IF(Berechnungen!FS$6="MMR",MMR!$O18,IF(Berechnungen!FS$6="MMR_Duo",MMR_Duo!$O18,NA()))</f>
        <v>#N/A</v>
      </c>
      <c r="FT108" s="87" t="e">
        <f>IF(Berechnungen!FT$6="MMR",MMR!$O18,IF(Berechnungen!FT$6="MMR_Duo",MMR_Duo!$O18,NA()))</f>
        <v>#N/A</v>
      </c>
      <c r="FU108" s="87" t="e">
        <f>IF(Berechnungen!FU$6="MMR",MMR!$O18,IF(Berechnungen!FU$6="MMR_Duo",MMR_Duo!$O18,NA()))</f>
        <v>#N/A</v>
      </c>
      <c r="FV108" s="87" t="e">
        <f>IF(Berechnungen!FV$6="MMR",MMR!$O18,IF(Berechnungen!FV$6="MMR_Duo",MMR_Duo!$O18,NA()))</f>
        <v>#N/A</v>
      </c>
      <c r="FW108" s="87" t="e">
        <f>IF(Berechnungen!FW$6="MMR",MMR!$O18,IF(Berechnungen!FW$6="MMR_Duo",MMR_Duo!$O18,NA()))</f>
        <v>#N/A</v>
      </c>
      <c r="FX108" s="87" t="e">
        <f>IF(Berechnungen!FX$6="MMR",MMR!$O18,IF(Berechnungen!FX$6="MMR_Duo",MMR_Duo!$O18,NA()))</f>
        <v>#N/A</v>
      </c>
      <c r="FY108" s="87" t="e">
        <f>IF(Berechnungen!FY$6="MMR",MMR!$O18,IF(Berechnungen!FY$6="MMR_Duo",MMR_Duo!$O18,NA()))</f>
        <v>#N/A</v>
      </c>
      <c r="FZ108" s="87" t="e">
        <f>IF(Berechnungen!FZ$6="MMR",MMR!$O18,IF(Berechnungen!FZ$6="MMR_Duo",MMR_Duo!$O18,NA()))</f>
        <v>#N/A</v>
      </c>
      <c r="GA108" s="87" t="e">
        <f>IF(Berechnungen!GA$6="MMR",MMR!$O18,IF(Berechnungen!GA$6="MMR_Duo",MMR_Duo!$O18,NA()))</f>
        <v>#N/A</v>
      </c>
      <c r="GB108" s="87" t="e">
        <f>IF(Berechnungen!GB$6="MMR",MMR!$O18,IF(Berechnungen!GB$6="MMR_Duo",MMR_Duo!$O18,NA()))</f>
        <v>#N/A</v>
      </c>
      <c r="GC108" s="87" t="e">
        <f>IF(Berechnungen!GC$6="MMR",MMR!$O18,IF(Berechnungen!GC$6="MMR_Duo",MMR_Duo!$O18,NA()))</f>
        <v>#N/A</v>
      </c>
      <c r="GD108" s="87" t="e">
        <f>IF(Berechnungen!GD$6="MMR",MMR!$O18,IF(Berechnungen!GD$6="MMR_Duo",MMR_Duo!$O18,NA()))</f>
        <v>#N/A</v>
      </c>
      <c r="GE108" s="87" t="e">
        <f>IF(Berechnungen!GE$6="MMR",MMR!$O18,IF(Berechnungen!GE$6="MMR_Duo",MMR_Duo!$O18,NA()))</f>
        <v>#N/A</v>
      </c>
      <c r="GF108" s="87" t="e">
        <f>IF(Berechnungen!GF$6="MMR",MMR!$O18,IF(Berechnungen!GF$6="MMR_Duo",MMR_Duo!$O18,NA()))</f>
        <v>#N/A</v>
      </c>
      <c r="GG108" s="87" t="e">
        <f>IF(Berechnungen!GG$6="MMR",MMR!$O18,IF(Berechnungen!GG$6="MMR_Duo",MMR_Duo!$O18,NA()))</f>
        <v>#N/A</v>
      </c>
      <c r="GH108" s="87" t="e">
        <f>IF(Berechnungen!GH$6="MMR",MMR!$O18,IF(Berechnungen!GH$6="MMR_Duo",MMR_Duo!$O18,NA()))</f>
        <v>#N/A</v>
      </c>
      <c r="GI108" s="87" t="e">
        <f>IF(Berechnungen!GI$6="MMR",MMR!$O18,IF(Berechnungen!GI$6="MMR_Duo",MMR_Duo!$O18,NA()))</f>
        <v>#N/A</v>
      </c>
      <c r="GJ108" s="87" t="e">
        <f>IF(Berechnungen!GJ$6="MMR",MMR!$O18,IF(Berechnungen!GJ$6="MMR_Duo",MMR_Duo!$O18,NA()))</f>
        <v>#N/A</v>
      </c>
      <c r="GK108" s="87" t="e">
        <f>IF(Berechnungen!GK$6="MMR",MMR!$O18,IF(Berechnungen!GK$6="MMR_Duo",MMR_Duo!$O18,NA()))</f>
        <v>#N/A</v>
      </c>
      <c r="GL108" s="87" t="e">
        <f>IF(Berechnungen!GL$6="MMR",MMR!$O18,IF(Berechnungen!GL$6="MMR_Duo",MMR_Duo!$O18,NA()))</f>
        <v>#N/A</v>
      </c>
      <c r="GM108" s="87" t="e">
        <f>IF(Berechnungen!GM$6="MMR",MMR!$O18,IF(Berechnungen!GM$6="MMR_Duo",MMR_Duo!$O18,NA()))</f>
        <v>#N/A</v>
      </c>
      <c r="GN108" s="87" t="e">
        <f>IF(Berechnungen!GN$6="MMR",MMR!$O18,IF(Berechnungen!GN$6="MMR_Duo",MMR_Duo!$O18,NA()))</f>
        <v>#N/A</v>
      </c>
      <c r="GO108" s="87" t="e">
        <f>IF(Berechnungen!GO$6="MMR",MMR!$O18,IF(Berechnungen!GO$6="MMR_Duo",MMR_Duo!$O18,NA()))</f>
        <v>#N/A</v>
      </c>
      <c r="GP108" s="87" t="e">
        <f>IF(Berechnungen!GP$6="MMR",MMR!$O18,IF(Berechnungen!GP$6="MMR_Duo",MMR_Duo!$O18,NA()))</f>
        <v>#N/A</v>
      </c>
      <c r="GQ108" s="87" t="e">
        <f>IF(Berechnungen!GQ$6="MMR",MMR!$O18,IF(Berechnungen!GQ$6="MMR_Duo",MMR_Duo!$O18,NA()))</f>
        <v>#N/A</v>
      </c>
      <c r="GR108" s="87" t="e">
        <f>IF(Berechnungen!GR$6="MMR",MMR!$O18,IF(Berechnungen!GR$6="MMR_Duo",MMR_Duo!$O18,NA()))</f>
        <v>#N/A</v>
      </c>
      <c r="GS108" s="87" t="e">
        <f>IF(Berechnungen!GS$6="MMR",MMR!$O18,IF(Berechnungen!GS$6="MMR_Duo",MMR_Duo!$O18,NA()))</f>
        <v>#N/A</v>
      </c>
      <c r="GT108" s="87" t="e">
        <f>IF(Berechnungen!GT$6="MMR",MMR!$O18,IF(Berechnungen!GT$6="MMR_Duo",MMR_Duo!$O18,NA()))</f>
        <v>#N/A</v>
      </c>
      <c r="GU108" s="87" t="e">
        <f>IF(Berechnungen!GU$6="MMR",MMR!$O18,IF(Berechnungen!GU$6="MMR_Duo",MMR_Duo!$O18,NA()))</f>
        <v>#N/A</v>
      </c>
      <c r="GV108" s="87" t="e">
        <f>IF(Berechnungen!GV$6="MMR",MMR!$O18,IF(Berechnungen!GV$6="MMR_Duo",MMR_Duo!$O18,NA()))</f>
        <v>#N/A</v>
      </c>
      <c r="GW108" s="87" t="e">
        <f>IF(Berechnungen!GW$6="MMR",MMR!$O18,IF(Berechnungen!GW$6="MMR_Duo",MMR_Duo!$O18,NA()))</f>
        <v>#N/A</v>
      </c>
      <c r="GX108" s="87" t="e">
        <f>IF(Berechnungen!GX$6="MMR",MMR!$O18,IF(Berechnungen!GX$6="MMR_Duo",MMR_Duo!$O18,NA()))</f>
        <v>#N/A</v>
      </c>
      <c r="GY108" s="87" t="e">
        <f>IF(Berechnungen!GY$6="MMR",MMR!$O18,IF(Berechnungen!GY$6="MMR_Duo",MMR_Duo!$O18,NA()))</f>
        <v>#N/A</v>
      </c>
      <c r="GZ108" s="87" t="e">
        <f>IF(Berechnungen!GZ$6="MMR",MMR!$O18,IF(Berechnungen!GZ$6="MMR_Duo",MMR_Duo!$O18,NA()))</f>
        <v>#N/A</v>
      </c>
      <c r="HA108" s="87" t="e">
        <f>IF(Berechnungen!HA$6="MMR",MMR!$O18,IF(Berechnungen!HA$6="MMR_Duo",MMR_Duo!$O18,NA()))</f>
        <v>#N/A</v>
      </c>
      <c r="HB108" s="87" t="e">
        <f>IF(Berechnungen!HB$6="MMR",MMR!$O18,IF(Berechnungen!HB$6="MMR_Duo",MMR_Duo!$O18,NA()))</f>
        <v>#N/A</v>
      </c>
      <c r="HC108" s="87" t="e">
        <f>IF(Berechnungen!HC$6="MMR",MMR!$O18,IF(Berechnungen!HC$6="MMR_Duo",MMR_Duo!$O18,NA()))</f>
        <v>#N/A</v>
      </c>
      <c r="HD108" s="87" t="e">
        <f>IF(Berechnungen!HD$6="MMR",MMR!$O18,IF(Berechnungen!HD$6="MMR_Duo",MMR_Duo!$O18,NA()))</f>
        <v>#N/A</v>
      </c>
      <c r="HE108" s="87" t="e">
        <f>IF(Berechnungen!HE$6="MMR",MMR!$O18,IF(Berechnungen!HE$6="MMR_Duo",MMR_Duo!$O18,NA()))</f>
        <v>#N/A</v>
      </c>
      <c r="HF108" s="87" t="e">
        <f>IF(Berechnungen!HF$6="MMR",MMR!$O18,IF(Berechnungen!HF$6="MMR_Duo",MMR_Duo!$O18,NA()))</f>
        <v>#N/A</v>
      </c>
      <c r="HG108" s="87" t="e">
        <f>IF(Berechnungen!HG$6="MMR",MMR!$O18,IF(Berechnungen!HG$6="MMR_Duo",MMR_Duo!$O18,NA()))</f>
        <v>#N/A</v>
      </c>
      <c r="HH108" s="87" t="e">
        <f>IF(Berechnungen!HH$6="MMR",MMR!$O18,IF(Berechnungen!HH$6="MMR_Duo",MMR_Duo!$O18,NA()))</f>
        <v>#N/A</v>
      </c>
      <c r="HI108" s="87" t="e">
        <f>IF(Berechnungen!HI$6="MMR",MMR!$O18,IF(Berechnungen!HI$6="MMR_Duo",MMR_Duo!$O18,NA()))</f>
        <v>#N/A</v>
      </c>
      <c r="HJ108" s="87" t="e">
        <f>IF(Berechnungen!HJ$6="MMR",MMR!$O18,IF(Berechnungen!HJ$6="MMR_Duo",MMR_Duo!$O18,NA()))</f>
        <v>#N/A</v>
      </c>
      <c r="HK108" s="87" t="e">
        <f>IF(Berechnungen!HK$6="MMR",MMR!$O18,IF(Berechnungen!HK$6="MMR_Duo",MMR_Duo!$O18,NA()))</f>
        <v>#N/A</v>
      </c>
      <c r="HL108" s="87" t="e">
        <f>IF(Berechnungen!HL$6="MMR",MMR!$O18,IF(Berechnungen!HL$6="MMR_Duo",MMR_Duo!$O18,NA()))</f>
        <v>#N/A</v>
      </c>
      <c r="HM108" s="87" t="e">
        <f>IF(Berechnungen!HM$6="MMR",MMR!$O18,IF(Berechnungen!HM$6="MMR_Duo",MMR_Duo!$O18,NA()))</f>
        <v>#N/A</v>
      </c>
      <c r="HN108" s="87" t="e">
        <f>IF(Berechnungen!HN$6="MMR",MMR!$O18,IF(Berechnungen!HN$6="MMR_Duo",MMR_Duo!$O18,NA()))</f>
        <v>#N/A</v>
      </c>
      <c r="HO108" s="87" t="e">
        <f>IF(Berechnungen!HO$6="MMR",MMR!$O18,IF(Berechnungen!HO$6="MMR_Duo",MMR_Duo!$O18,NA()))</f>
        <v>#N/A</v>
      </c>
      <c r="HP108" s="87" t="e">
        <f>IF(Berechnungen!HP$6="MMR",MMR!$O18,IF(Berechnungen!HP$6="MMR_Duo",MMR_Duo!$O18,NA()))</f>
        <v>#N/A</v>
      </c>
      <c r="HQ108" s="87" t="e">
        <f>IF(Berechnungen!HQ$6="MMR",MMR!$O18,IF(Berechnungen!HQ$6="MMR_Duo",MMR_Duo!$O18,NA()))</f>
        <v>#N/A</v>
      </c>
      <c r="HR108" s="87" t="e">
        <f>IF(Berechnungen!HR$6="MMR",MMR!$O18,IF(Berechnungen!HR$6="MMR_Duo",MMR_Duo!$O18,NA()))</f>
        <v>#N/A</v>
      </c>
      <c r="HS108" s="87" t="e">
        <f>IF(Berechnungen!HS$6="MMR",MMR!$O18,IF(Berechnungen!HS$6="MMR_Duo",MMR_Duo!$O18,NA()))</f>
        <v>#N/A</v>
      </c>
      <c r="HT108" s="87" t="e">
        <f>IF(Berechnungen!HT$6="MMR",MMR!$O18,IF(Berechnungen!HT$6="MMR_Duo",MMR_Duo!$O18,NA()))</f>
        <v>#N/A</v>
      </c>
      <c r="HU108" s="87" t="e">
        <f>IF(Berechnungen!HU$6="MMR",MMR!$O18,IF(Berechnungen!HU$6="MMR_Duo",MMR_Duo!$O18,NA()))</f>
        <v>#N/A</v>
      </c>
      <c r="HV108" s="87" t="e">
        <f>IF(Berechnungen!HV$6="MMR",MMR!$O18,IF(Berechnungen!HV$6="MMR_Duo",MMR_Duo!$O18,NA()))</f>
        <v>#N/A</v>
      </c>
      <c r="HW108" s="87" t="e">
        <f>IF(Berechnungen!HW$6="MMR",MMR!$O18,IF(Berechnungen!HW$6="MMR_Duo",MMR_Duo!$O18,NA()))</f>
        <v>#N/A</v>
      </c>
      <c r="HX108" s="87" t="e">
        <f>IF(Berechnungen!HX$6="MMR",MMR!$O18,IF(Berechnungen!HX$6="MMR_Duo",MMR_Duo!$O18,NA()))</f>
        <v>#N/A</v>
      </c>
      <c r="HY108" s="87" t="e">
        <f>IF(Berechnungen!HY$6="MMR",MMR!$O18,IF(Berechnungen!HY$6="MMR_Duo",MMR_Duo!$O18,NA()))</f>
        <v>#N/A</v>
      </c>
      <c r="HZ108" s="87" t="e">
        <f>IF(Berechnungen!HZ$6="MMR",MMR!$O18,IF(Berechnungen!HZ$6="MMR_Duo",MMR_Duo!$O18,NA()))</f>
        <v>#N/A</v>
      </c>
      <c r="IA108" s="87" t="e">
        <f>IF(Berechnungen!IA$6="MMR",MMR!$O18,IF(Berechnungen!IA$6="MMR_Duo",MMR_Duo!$O18,NA()))</f>
        <v>#N/A</v>
      </c>
      <c r="IB108" s="87" t="e">
        <f>IF(Berechnungen!IB$6="MMR",MMR!$O18,IF(Berechnungen!IB$6="MMR_Duo",MMR_Duo!$O18,NA()))</f>
        <v>#N/A</v>
      </c>
      <c r="IC108" s="87" t="e">
        <f>IF(Berechnungen!IC$6="MMR",MMR!$O18,IF(Berechnungen!IC$6="MMR_Duo",MMR_Duo!$O18,NA()))</f>
        <v>#N/A</v>
      </c>
      <c r="ID108" s="87" t="e">
        <f>IF(Berechnungen!ID$6="MMR",MMR!$O18,IF(Berechnungen!ID$6="MMR_Duo",MMR_Duo!$O18,NA()))</f>
        <v>#N/A</v>
      </c>
      <c r="IE108" s="87" t="e">
        <f>IF(Berechnungen!IE$6="MMR",MMR!$O18,IF(Berechnungen!IE$6="MMR_Duo",MMR_Duo!$O18,NA()))</f>
        <v>#N/A</v>
      </c>
      <c r="IF108" s="87" t="e">
        <f>IF(Berechnungen!IF$6="MMR",MMR!$O18,IF(Berechnungen!IF$6="MMR_Duo",MMR_Duo!$O18,NA()))</f>
        <v>#N/A</v>
      </c>
      <c r="IG108" s="87" t="e">
        <f>IF(Berechnungen!IG$6="MMR",MMR!$O18,IF(Berechnungen!IG$6="MMR_Duo",MMR_Duo!$O18,NA()))</f>
        <v>#N/A</v>
      </c>
      <c r="IH108" s="87" t="e">
        <f>IF(Berechnungen!IH$6="MMR",MMR!$O18,IF(Berechnungen!IH$6="MMR_Duo",MMR_Duo!$O18,NA()))</f>
        <v>#N/A</v>
      </c>
      <c r="II108" s="87" t="e">
        <f>IF(Berechnungen!II$6="MMR",MMR!$O18,IF(Berechnungen!II$6="MMR_Duo",MMR_Duo!$O18,NA()))</f>
        <v>#N/A</v>
      </c>
      <c r="IJ108" s="87" t="e">
        <f>IF(Berechnungen!IJ$6="MMR",MMR!$O18,IF(Berechnungen!IJ$6="MMR_Duo",MMR_Duo!$O18,NA()))</f>
        <v>#N/A</v>
      </c>
      <c r="IK108" s="87" t="e">
        <f>IF(Berechnungen!IK$6="MMR",MMR!$O18,IF(Berechnungen!IK$6="MMR_Duo",MMR_Duo!$O18,NA()))</f>
        <v>#N/A</v>
      </c>
      <c r="IL108" s="87" t="e">
        <f>IF(Berechnungen!IL$6="MMR",MMR!$O18,IF(Berechnungen!IL$6="MMR_Duo",MMR_Duo!$O18,NA()))</f>
        <v>#N/A</v>
      </c>
      <c r="IM108" s="87" t="e">
        <f>IF(Berechnungen!IM$6="MMR",MMR!$O18,IF(Berechnungen!IM$6="MMR_Duo",MMR_Duo!$O18,NA()))</f>
        <v>#N/A</v>
      </c>
      <c r="IN108" s="87" t="e">
        <f>IF(Berechnungen!IN$6="MMR",MMR!$O18,IF(Berechnungen!IN$6="MMR_Duo",MMR_Duo!$O18,NA()))</f>
        <v>#N/A</v>
      </c>
      <c r="IO108" s="87" t="e">
        <f>IF(Berechnungen!IO$6="MMR",MMR!$O18,IF(Berechnungen!IO$6="MMR_Duo",MMR_Duo!$O18,NA()))</f>
        <v>#N/A</v>
      </c>
      <c r="IP108" s="87" t="e">
        <f>IF(Berechnungen!IP$6="MMR",MMR!$O18,IF(Berechnungen!IP$6="MMR_Duo",MMR_Duo!$O18,NA()))</f>
        <v>#N/A</v>
      </c>
      <c r="IQ108" s="87" t="e">
        <f>IF(Berechnungen!IQ$6="MMR",MMR!$O18,IF(Berechnungen!IQ$6="MMR_Duo",MMR_Duo!$O18,NA()))</f>
        <v>#N/A</v>
      </c>
      <c r="IR108" s="87" t="e">
        <f>IF(Berechnungen!IR$6="MMR",MMR!$O18,IF(Berechnungen!IR$6="MMR_Duo",MMR_Duo!$O18,NA()))</f>
        <v>#N/A</v>
      </c>
      <c r="IS108" s="87" t="e">
        <f>IF(Berechnungen!IS$6="MMR",MMR!$O18,IF(Berechnungen!IS$6="MMR_Duo",MMR_Duo!$O18,NA()))</f>
        <v>#N/A</v>
      </c>
      <c r="IT108" s="87" t="e">
        <f>IF(Berechnungen!IT$6="MMR",MMR!$O18,IF(Berechnungen!IT$6="MMR_Duo",MMR_Duo!$O18,NA()))</f>
        <v>#N/A</v>
      </c>
      <c r="IU108" s="87" t="e">
        <f>IF(Berechnungen!IU$6="MMR",MMR!$O18,IF(Berechnungen!IU$6="MMR_Duo",MMR_Duo!$O18,NA()))</f>
        <v>#N/A</v>
      </c>
      <c r="IV108" s="87" t="e">
        <f>IF(Berechnungen!IV$6="MMR",MMR!$O18,IF(Berechnungen!IV$6="MMR_Duo",MMR_Duo!$O18,NA()))</f>
        <v>#N/A</v>
      </c>
      <c r="IW108" s="87" t="e">
        <f>IF(Berechnungen!IW$6="MMR",MMR!$O18,IF(Berechnungen!IW$6="MMR_Duo",MMR_Duo!$O18,NA()))</f>
        <v>#N/A</v>
      </c>
      <c r="IX108" s="87" t="e">
        <f>IF(Berechnungen!IX$6="MMR",MMR!$O18,IF(Berechnungen!IX$6="MMR_Duo",MMR_Duo!$O18,NA()))</f>
        <v>#N/A</v>
      </c>
      <c r="IY108" s="87" t="e">
        <f>IF(Berechnungen!IY$6="MMR",MMR!$O18,IF(Berechnungen!IY$6="MMR_Duo",MMR_Duo!$O18,NA()))</f>
        <v>#N/A</v>
      </c>
      <c r="IZ108" s="87" t="e">
        <f>IF(Berechnungen!IZ$6="MMR",MMR!$O18,IF(Berechnungen!IZ$6="MMR_Duo",MMR_Duo!$O18,NA()))</f>
        <v>#N/A</v>
      </c>
      <c r="JA108" s="87" t="e">
        <f>IF(Berechnungen!JA$6="MMR",MMR!$O18,IF(Berechnungen!JA$6="MMR_Duo",MMR_Duo!$O18,NA()))</f>
        <v>#N/A</v>
      </c>
      <c r="JB108" s="87" t="e">
        <f>IF(Berechnungen!JB$6="MMR",MMR!$O18,IF(Berechnungen!JB$6="MMR_Duo",MMR_Duo!$O18,NA()))</f>
        <v>#N/A</v>
      </c>
      <c r="JC108" s="87" t="e">
        <f>IF(Berechnungen!JC$6="MMR",MMR!$O18,IF(Berechnungen!JC$6="MMR_Duo",MMR_Duo!$O18,NA()))</f>
        <v>#N/A</v>
      </c>
      <c r="JD108" s="87" t="e">
        <f>IF(Berechnungen!JD$6="MMR",MMR!$O18,IF(Berechnungen!JD$6="MMR_Duo",MMR_Duo!$O18,NA()))</f>
        <v>#N/A</v>
      </c>
      <c r="JE108" s="87" t="e">
        <f>IF(Berechnungen!JE$6="MMR",MMR!$O18,IF(Berechnungen!JE$6="MMR_Duo",MMR_Duo!$O18,NA()))</f>
        <v>#N/A</v>
      </c>
      <c r="JF108" s="87" t="e">
        <f>IF(Berechnungen!JF$6="MMR",MMR!$O18,IF(Berechnungen!JF$6="MMR_Duo",MMR_Duo!$O18,NA()))</f>
        <v>#N/A</v>
      </c>
      <c r="JG108" s="87" t="e">
        <f>IF(Berechnungen!JG$6="MMR",MMR!$O18,IF(Berechnungen!JG$6="MMR_Duo",MMR_Duo!$O18,NA()))</f>
        <v>#N/A</v>
      </c>
      <c r="JH108" s="87" t="e">
        <f>IF(Berechnungen!JH$6="MMR",MMR!$O18,IF(Berechnungen!JH$6="MMR_Duo",MMR_Duo!$O18,NA()))</f>
        <v>#N/A</v>
      </c>
      <c r="JI108" s="87" t="e">
        <f>IF(Berechnungen!JI$6="MMR",MMR!$O18,IF(Berechnungen!JI$6="MMR_Duo",MMR_Duo!$O18,NA()))</f>
        <v>#N/A</v>
      </c>
      <c r="JJ108" s="87" t="e">
        <f>IF(Berechnungen!JJ$6="MMR",MMR!$O18,IF(Berechnungen!JJ$6="MMR_Duo",MMR_Duo!$O18,NA()))</f>
        <v>#N/A</v>
      </c>
      <c r="JK108" s="87" t="e">
        <f>IF(Berechnungen!JK$6="MMR",MMR!$O18,IF(Berechnungen!JK$6="MMR_Duo",MMR_Duo!$O18,NA()))</f>
        <v>#N/A</v>
      </c>
      <c r="JL108" s="87" t="e">
        <f>IF(Berechnungen!JL$6="MMR",MMR!$O18,IF(Berechnungen!JL$6="MMR_Duo",MMR_Duo!$O18,NA()))</f>
        <v>#N/A</v>
      </c>
      <c r="JM108" s="87" t="e">
        <f>IF(Berechnungen!JM$6="MMR",MMR!$O18,IF(Berechnungen!JM$6="MMR_Duo",MMR_Duo!$O18,NA()))</f>
        <v>#N/A</v>
      </c>
      <c r="JN108" s="87" t="e">
        <f>IF(Berechnungen!JN$6="MMR",MMR!$O18,IF(Berechnungen!JN$6="MMR_Duo",MMR_Duo!$O18,NA()))</f>
        <v>#N/A</v>
      </c>
      <c r="JO108" s="87" t="e">
        <f>IF(Berechnungen!JO$6="MMR",MMR!$O18,IF(Berechnungen!JO$6="MMR_Duo",MMR_Duo!$O18,NA()))</f>
        <v>#N/A</v>
      </c>
      <c r="JP108" s="87" t="e">
        <f>IF(Berechnungen!JP$6="MMR",MMR!$O18,IF(Berechnungen!JP$6="MMR_Duo",MMR_Duo!$O18,NA()))</f>
        <v>#N/A</v>
      </c>
      <c r="JQ108" s="87" t="e">
        <f>IF(Berechnungen!JQ$6="MMR",MMR!$O18,IF(Berechnungen!JQ$6="MMR_Duo",MMR_Duo!$O18,NA()))</f>
        <v>#N/A</v>
      </c>
      <c r="JR108" s="87" t="e">
        <f>IF(Berechnungen!JR$6="MMR",MMR!$O18,IF(Berechnungen!JR$6="MMR_Duo",MMR_Duo!$O18,NA()))</f>
        <v>#N/A</v>
      </c>
      <c r="JS108" s="87" t="e">
        <f>IF(Berechnungen!JS$6="MMR",MMR!$O18,IF(Berechnungen!JS$6="MMR_Duo",MMR_Duo!$O18,NA()))</f>
        <v>#N/A</v>
      </c>
      <c r="JT108" s="87" t="e">
        <f>IF(Berechnungen!JT$6="MMR",MMR!$O18,IF(Berechnungen!JT$6="MMR_Duo",MMR_Duo!$O18,NA()))</f>
        <v>#N/A</v>
      </c>
      <c r="JU108" s="87" t="e">
        <f>IF(Berechnungen!JU$6="MMR",MMR!$O18,IF(Berechnungen!JU$6="MMR_Duo",MMR_Duo!$O18,NA()))</f>
        <v>#N/A</v>
      </c>
      <c r="JV108" s="87" t="e">
        <f>IF(Berechnungen!JV$6="MMR",MMR!$O18,IF(Berechnungen!JV$6="MMR_Duo",MMR_Duo!$O18,NA()))</f>
        <v>#N/A</v>
      </c>
      <c r="JW108" s="87" t="e">
        <f>IF(Berechnungen!JW$6="MMR",MMR!$O18,IF(Berechnungen!JW$6="MMR_Duo",MMR_Duo!$O18,NA()))</f>
        <v>#N/A</v>
      </c>
      <c r="JX108" s="87" t="e">
        <f>IF(Berechnungen!JX$6="MMR",MMR!$O18,IF(Berechnungen!JX$6="MMR_Duo",MMR_Duo!$O18,NA()))</f>
        <v>#N/A</v>
      </c>
      <c r="JY108" s="87" t="e">
        <f>IF(Berechnungen!JY$6="MMR",MMR!$O18,IF(Berechnungen!JY$6="MMR_Duo",MMR_Duo!$O18,NA()))</f>
        <v>#N/A</v>
      </c>
      <c r="JZ108" s="87" t="e">
        <f>IF(Berechnungen!JZ$6="MMR",MMR!$O18,IF(Berechnungen!JZ$6="MMR_Duo",MMR_Duo!$O18,NA()))</f>
        <v>#N/A</v>
      </c>
      <c r="KA108" s="87" t="e">
        <f>IF(Berechnungen!KA$6="MMR",MMR!$O18,IF(Berechnungen!KA$6="MMR_Duo",MMR_Duo!$O18,NA()))</f>
        <v>#N/A</v>
      </c>
      <c r="KB108" s="87" t="e">
        <f>IF(Berechnungen!KB$6="MMR",MMR!$O18,IF(Berechnungen!KB$6="MMR_Duo",MMR_Duo!$O18,NA()))</f>
        <v>#N/A</v>
      </c>
      <c r="KC108" s="87" t="e">
        <f>IF(Berechnungen!KC$6="MMR",MMR!$O18,IF(Berechnungen!KC$6="MMR_Duo",MMR_Duo!$O18,NA()))</f>
        <v>#N/A</v>
      </c>
      <c r="KD108" s="87" t="e">
        <f>IF(Berechnungen!KD$6="MMR",MMR!$O18,IF(Berechnungen!KD$6="MMR_Duo",MMR_Duo!$O18,NA()))</f>
        <v>#N/A</v>
      </c>
      <c r="KE108" s="87" t="e">
        <f>IF(Berechnungen!KE$6="MMR",MMR!$O18,IF(Berechnungen!KE$6="MMR_Duo",MMR_Duo!$O18,NA()))</f>
        <v>#N/A</v>
      </c>
      <c r="KF108" s="87" t="e">
        <f>IF(Berechnungen!KF$6="MMR",MMR!$O18,IF(Berechnungen!KF$6="MMR_Duo",MMR_Duo!$O18,NA()))</f>
        <v>#N/A</v>
      </c>
      <c r="KG108" s="87" t="e">
        <f>IF(Berechnungen!KG$6="MMR",MMR!$O18,IF(Berechnungen!KG$6="MMR_Duo",MMR_Duo!$O18,NA()))</f>
        <v>#N/A</v>
      </c>
      <c r="KH108" s="87" t="e">
        <f>IF(Berechnungen!KH$6="MMR",MMR!$O18,IF(Berechnungen!KH$6="MMR_Duo",MMR_Duo!$O18,NA()))</f>
        <v>#N/A</v>
      </c>
      <c r="KI108" s="87" t="e">
        <f>IF(Berechnungen!KI$6="MMR",MMR!$O18,IF(Berechnungen!KI$6="MMR_Duo",MMR_Duo!$O18,NA()))</f>
        <v>#N/A</v>
      </c>
      <c r="KJ108" s="87" t="e">
        <f>IF(Berechnungen!KJ$6="MMR",MMR!$O18,IF(Berechnungen!KJ$6="MMR_Duo",MMR_Duo!$O18,NA()))</f>
        <v>#N/A</v>
      </c>
      <c r="KK108" s="87" t="e">
        <f>IF(Berechnungen!KK$6="MMR",MMR!$O18,IF(Berechnungen!KK$6="MMR_Duo",MMR_Duo!$O18,NA()))</f>
        <v>#N/A</v>
      </c>
      <c r="KL108" s="87" t="e">
        <f>IF(Berechnungen!KL$6="MMR",MMR!$O18,IF(Berechnungen!KL$6="MMR_Duo",MMR_Duo!$O18,NA()))</f>
        <v>#N/A</v>
      </c>
      <c r="KM108" s="87" t="e">
        <f>IF(Berechnungen!KM$6="MMR",MMR!$O18,IF(Berechnungen!KM$6="MMR_Duo",MMR_Duo!$O18,NA()))</f>
        <v>#N/A</v>
      </c>
      <c r="KN108" s="87" t="e">
        <f>IF(Berechnungen!KN$6="MMR",MMR!$O18,IF(Berechnungen!KN$6="MMR_Duo",MMR_Duo!$O18,NA()))</f>
        <v>#N/A</v>
      </c>
      <c r="KO108" s="87" t="e">
        <f>IF(Berechnungen!KO$6="MMR",MMR!$O18,IF(Berechnungen!KO$6="MMR_Duo",MMR_Duo!$O18,NA()))</f>
        <v>#N/A</v>
      </c>
      <c r="KP108" s="87" t="e">
        <f>IF(Berechnungen!KP$6="MMR",MMR!$O18,IF(Berechnungen!KP$6="MMR_Duo",MMR_Duo!$O18,NA()))</f>
        <v>#N/A</v>
      </c>
      <c r="KQ108" s="87" t="e">
        <f>IF(Berechnungen!KQ$6="MMR",MMR!$O18,IF(Berechnungen!KQ$6="MMR_Duo",MMR_Duo!$O18,NA()))</f>
        <v>#N/A</v>
      </c>
      <c r="KR108" s="87" t="e">
        <f>IF(Berechnungen!KR$6="MMR",MMR!$O18,IF(Berechnungen!KR$6="MMR_Duo",MMR_Duo!$O18,NA()))</f>
        <v>#N/A</v>
      </c>
      <c r="KS108" s="87" t="e">
        <f>IF(Berechnungen!KS$6="MMR",MMR!$O18,IF(Berechnungen!KS$6="MMR_Duo",MMR_Duo!$O18,NA()))</f>
        <v>#N/A</v>
      </c>
      <c r="KT108" s="87" t="e">
        <f>IF(Berechnungen!KT$6="MMR",MMR!$O18,IF(Berechnungen!KT$6="MMR_Duo",MMR_Duo!$O18,NA()))</f>
        <v>#N/A</v>
      </c>
      <c r="KU108" s="87" t="e">
        <f>IF(Berechnungen!KU$6="MMR",MMR!$O18,IF(Berechnungen!KU$6="MMR_Duo",MMR_Duo!$O18,NA()))</f>
        <v>#N/A</v>
      </c>
      <c r="KV108" s="87" t="e">
        <f>IF(Berechnungen!KV$6="MMR",MMR!$O18,IF(Berechnungen!KV$6="MMR_Duo",MMR_Duo!$O18,NA()))</f>
        <v>#N/A</v>
      </c>
      <c r="KW108" s="87" t="e">
        <f>IF(Berechnungen!KW$6="MMR",MMR!$O18,IF(Berechnungen!KW$6="MMR_Duo",MMR_Duo!$O18,NA()))</f>
        <v>#N/A</v>
      </c>
      <c r="KX108" s="87" t="e">
        <f>IF(Berechnungen!KX$6="MMR",MMR!$O18,IF(Berechnungen!KX$6="MMR_Duo",MMR_Duo!$O18,NA()))</f>
        <v>#N/A</v>
      </c>
      <c r="KY108" s="87" t="e">
        <f>IF(Berechnungen!KY$6="MMR",MMR!$O18,IF(Berechnungen!KY$6="MMR_Duo",MMR_Duo!$O18,NA()))</f>
        <v>#N/A</v>
      </c>
      <c r="KZ108" s="87" t="e">
        <f>IF(Berechnungen!KZ$6="MMR",MMR!$O18,IF(Berechnungen!KZ$6="MMR_Duo",MMR_Duo!$O18,NA()))</f>
        <v>#N/A</v>
      </c>
      <c r="LA108" s="87" t="e">
        <f>IF(Berechnungen!LA$6="MMR",MMR!$O18,IF(Berechnungen!LA$6="MMR_Duo",MMR_Duo!$O18,NA()))</f>
        <v>#N/A</v>
      </c>
      <c r="LB108" s="87" t="e">
        <f>IF(Berechnungen!LB$6="MMR",MMR!$O18,IF(Berechnungen!LB$6="MMR_Duo",MMR_Duo!$O18,NA()))</f>
        <v>#N/A</v>
      </c>
      <c r="LC108" s="87" t="e">
        <f>IF(Berechnungen!LC$6="MMR",MMR!$O18,IF(Berechnungen!LC$6="MMR_Duo",MMR_Duo!$O18,NA()))</f>
        <v>#N/A</v>
      </c>
      <c r="LD108" s="87" t="e">
        <f>IF(Berechnungen!LD$6="MMR",MMR!$O18,IF(Berechnungen!LD$6="MMR_Duo",MMR_Duo!$O18,NA()))</f>
        <v>#N/A</v>
      </c>
      <c r="LE108" s="87" t="e">
        <f>IF(Berechnungen!LE$6="MMR",MMR!$O18,IF(Berechnungen!LE$6="MMR_Duo",MMR_Duo!$O18,NA()))</f>
        <v>#N/A</v>
      </c>
      <c r="LF108" s="87" t="e">
        <f>IF(Berechnungen!LF$6="MMR",MMR!$O18,IF(Berechnungen!LF$6="MMR_Duo",MMR_Duo!$O18,NA()))</f>
        <v>#N/A</v>
      </c>
      <c r="LG108" s="87" t="e">
        <f>IF(Berechnungen!LG$6="MMR",MMR!$O18,IF(Berechnungen!LG$6="MMR_Duo",MMR_Duo!$O18,NA()))</f>
        <v>#N/A</v>
      </c>
      <c r="LH108" s="87" t="e">
        <f>IF(Berechnungen!LH$6="MMR",MMR!$O18,IF(Berechnungen!LH$6="MMR_Duo",MMR_Duo!$O18,NA()))</f>
        <v>#N/A</v>
      </c>
      <c r="LI108" s="87" t="e">
        <f>IF(Berechnungen!LI$6="MMR",MMR!$O18,IF(Berechnungen!LI$6="MMR_Duo",MMR_Duo!$O18,NA()))</f>
        <v>#N/A</v>
      </c>
      <c r="LJ108" s="87" t="e">
        <f>IF(Berechnungen!LJ$6="MMR",MMR!$O18,IF(Berechnungen!LJ$6="MMR_Duo",MMR_Duo!$O18,NA()))</f>
        <v>#N/A</v>
      </c>
      <c r="LK108" s="87" t="e">
        <f>IF(Berechnungen!LK$6="MMR",MMR!$O18,IF(Berechnungen!LK$6="MMR_Duo",MMR_Duo!$O18,NA()))</f>
        <v>#N/A</v>
      </c>
      <c r="LL108" s="87" t="e">
        <f>IF(Berechnungen!LL$6="MMR",MMR!$O18,IF(Berechnungen!LL$6="MMR_Duo",MMR_Duo!$O18,NA()))</f>
        <v>#N/A</v>
      </c>
      <c r="LM108" s="87" t="e">
        <f>IF(Berechnungen!LM$6="MMR",MMR!$O18,IF(Berechnungen!LM$6="MMR_Duo",MMR_Duo!$O18,NA()))</f>
        <v>#N/A</v>
      </c>
      <c r="LN108" s="87" t="e">
        <f>IF(Berechnungen!LN$6="MMR",MMR!$O18,IF(Berechnungen!LN$6="MMR_Duo",MMR_Duo!$O18,NA()))</f>
        <v>#N/A</v>
      </c>
      <c r="LO108" s="87" t="e">
        <f>IF(Berechnungen!LO$6="MMR",MMR!$O18,IF(Berechnungen!LO$6="MMR_Duo",MMR_Duo!$O18,NA()))</f>
        <v>#N/A</v>
      </c>
      <c r="LP108" s="87" t="e">
        <f>IF(Berechnungen!LP$6="MMR",MMR!$O18,IF(Berechnungen!LP$6="MMR_Duo",MMR_Duo!$O18,NA()))</f>
        <v>#N/A</v>
      </c>
      <c r="LQ108" s="87" t="e">
        <f>IF(Berechnungen!LQ$6="MMR",MMR!$O18,IF(Berechnungen!LQ$6="MMR_Duo",MMR_Duo!$O18,NA()))</f>
        <v>#N/A</v>
      </c>
      <c r="LR108" s="87" t="e">
        <f>IF(Berechnungen!LR$6="MMR",MMR!$O18,IF(Berechnungen!LR$6="MMR_Duo",MMR_Duo!$O18,NA()))</f>
        <v>#N/A</v>
      </c>
      <c r="LS108" s="87" t="e">
        <f>IF(Berechnungen!LS$6="MMR",MMR!$O18,IF(Berechnungen!LS$6="MMR_Duo",MMR_Duo!$O18,NA()))</f>
        <v>#N/A</v>
      </c>
      <c r="LT108" s="87" t="e">
        <f>IF(Berechnungen!LT$6="MMR",MMR!$O18,IF(Berechnungen!LT$6="MMR_Duo",MMR_Duo!$O18,NA()))</f>
        <v>#N/A</v>
      </c>
      <c r="LU108" s="87" t="e">
        <f>IF(Berechnungen!LU$6="MMR",MMR!$O18,IF(Berechnungen!LU$6="MMR_Duo",MMR_Duo!$O18,NA()))</f>
        <v>#N/A</v>
      </c>
      <c r="LV108" s="87" t="e">
        <f>IF(Berechnungen!LV$6="MMR",MMR!$O18,IF(Berechnungen!LV$6="MMR_Duo",MMR_Duo!$O18,NA()))</f>
        <v>#N/A</v>
      </c>
      <c r="LW108" s="87" t="e">
        <f>IF(Berechnungen!LW$6="MMR",MMR!$O18,IF(Berechnungen!LW$6="MMR_Duo",MMR_Duo!$O18,NA()))</f>
        <v>#N/A</v>
      </c>
      <c r="LX108" s="87" t="e">
        <f>IF(Berechnungen!LX$6="MMR",MMR!$O18,IF(Berechnungen!LX$6="MMR_Duo",MMR_Duo!$O18,NA()))</f>
        <v>#N/A</v>
      </c>
      <c r="LY108" s="87" t="e">
        <f>IF(Berechnungen!LY$6="MMR",MMR!$O18,IF(Berechnungen!LY$6="MMR_Duo",MMR_Duo!$O18,NA()))</f>
        <v>#N/A</v>
      </c>
      <c r="LZ108" s="87" t="e">
        <f>IF(Berechnungen!LZ$6="MMR",MMR!$O18,IF(Berechnungen!LZ$6="MMR_Duo",MMR_Duo!$O18,NA()))</f>
        <v>#N/A</v>
      </c>
      <c r="MA108" s="87" t="e">
        <f>IF(Berechnungen!MA$6="MMR",MMR!$O18,IF(Berechnungen!MA$6="MMR_Duo",MMR_Duo!$O18,NA()))</f>
        <v>#N/A</v>
      </c>
      <c r="MB108" s="87" t="e">
        <f>IF(Berechnungen!MB$6="MMR",MMR!$O18,IF(Berechnungen!MB$6="MMR_Duo",MMR_Duo!$O18,NA()))</f>
        <v>#N/A</v>
      </c>
      <c r="MC108" s="87" t="e">
        <f>IF(Berechnungen!MC$6="MMR",MMR!$O18,IF(Berechnungen!MC$6="MMR_Duo",MMR_Duo!$O18,NA()))</f>
        <v>#N/A</v>
      </c>
      <c r="MD108" s="87" t="e">
        <f>IF(Berechnungen!MD$6="MMR",MMR!$O18,IF(Berechnungen!MD$6="MMR_Duo",MMR_Duo!$O18,NA()))</f>
        <v>#N/A</v>
      </c>
      <c r="ME108" s="87" t="e">
        <f>IF(Berechnungen!ME$6="MMR",MMR!$O18,IF(Berechnungen!ME$6="MMR_Duo",MMR_Duo!$O18,NA()))</f>
        <v>#N/A</v>
      </c>
      <c r="MF108" s="87" t="e">
        <f>IF(Berechnungen!MF$6="MMR",MMR!$O18,IF(Berechnungen!MF$6="MMR_Duo",MMR_Duo!$O18,NA()))</f>
        <v>#N/A</v>
      </c>
      <c r="MG108" s="87" t="e">
        <f>IF(Berechnungen!MG$6="MMR",MMR!$O18,IF(Berechnungen!MG$6="MMR_Duo",MMR_Duo!$O18,NA()))</f>
        <v>#N/A</v>
      </c>
      <c r="MH108" s="87" t="e">
        <f>IF(Berechnungen!MH$6="MMR",MMR!$O18,IF(Berechnungen!MH$6="MMR_Duo",MMR_Duo!$O18,NA()))</f>
        <v>#N/A</v>
      </c>
      <c r="MI108" s="87" t="e">
        <f>IF(Berechnungen!MI$6="MMR",MMR!$O18,IF(Berechnungen!MI$6="MMR_Duo",MMR_Duo!$O18,NA()))</f>
        <v>#N/A</v>
      </c>
      <c r="MJ108" s="87" t="e">
        <f>IF(Berechnungen!MJ$6="MMR",MMR!$O18,IF(Berechnungen!MJ$6="MMR_Duo",MMR_Duo!$O18,NA()))</f>
        <v>#N/A</v>
      </c>
      <c r="MK108" s="87" t="e">
        <f>IF(Berechnungen!MK$6="MMR",MMR!$O18,IF(Berechnungen!MK$6="MMR_Duo",MMR_Duo!$O18,NA()))</f>
        <v>#N/A</v>
      </c>
      <c r="ML108" s="87" t="e">
        <f>IF(Berechnungen!ML$6="MMR",MMR!$O18,IF(Berechnungen!ML$6="MMR_Duo",MMR_Duo!$O18,NA()))</f>
        <v>#N/A</v>
      </c>
      <c r="MM108" s="87" t="e">
        <f>IF(Berechnungen!MM$6="MMR",MMR!$O18,IF(Berechnungen!MM$6="MMR_Duo",MMR_Duo!$O18,NA()))</f>
        <v>#N/A</v>
      </c>
      <c r="MN108" s="87" t="e">
        <f>IF(Berechnungen!MN$6="MMR",MMR!$O18,IF(Berechnungen!MN$6="MMR_Duo",MMR_Duo!$O18,NA()))</f>
        <v>#N/A</v>
      </c>
      <c r="MO108" s="87" t="e">
        <f>IF(Berechnungen!MO$6="MMR",MMR!$O18,IF(Berechnungen!MO$6="MMR_Duo",MMR_Duo!$O18,NA()))</f>
        <v>#N/A</v>
      </c>
      <c r="MP108" s="87" t="e">
        <f>IF(Berechnungen!MP$6="MMR",MMR!$O18,IF(Berechnungen!MP$6="MMR_Duo",MMR_Duo!$O18,NA()))</f>
        <v>#N/A</v>
      </c>
      <c r="MQ108" s="87" t="e">
        <f>IF(Berechnungen!MQ$6="MMR",MMR!$O18,IF(Berechnungen!MQ$6="MMR_Duo",MMR_Duo!$O18,NA()))</f>
        <v>#N/A</v>
      </c>
      <c r="MR108" s="87" t="e">
        <f>IF(Berechnungen!MR$6="MMR",MMR!$O18,IF(Berechnungen!MR$6="MMR_Duo",MMR_Duo!$O18,NA()))</f>
        <v>#N/A</v>
      </c>
      <c r="MS108" s="87" t="e">
        <f>IF(Berechnungen!MS$6="MMR",MMR!$O18,IF(Berechnungen!MS$6="MMR_Duo",MMR_Duo!$O18,NA()))</f>
        <v>#N/A</v>
      </c>
      <c r="MT108" s="87" t="e">
        <f>IF(Berechnungen!MT$6="MMR",MMR!$O18,IF(Berechnungen!MT$6="MMR_Duo",MMR_Duo!$O18,NA()))</f>
        <v>#N/A</v>
      </c>
      <c r="MU108" s="87" t="e">
        <f>IF(Berechnungen!MU$6="MMR",MMR!$O18,IF(Berechnungen!MU$6="MMR_Duo",MMR_Duo!$O18,NA()))</f>
        <v>#N/A</v>
      </c>
      <c r="MV108" s="87" t="e">
        <f>IF(Berechnungen!MV$6="MMR",MMR!$O18,IF(Berechnungen!MV$6="MMR_Duo",MMR_Duo!$O18,NA()))</f>
        <v>#N/A</v>
      </c>
      <c r="MW108" s="87" t="e">
        <f>IF(Berechnungen!MW$6="MMR",MMR!$O18,IF(Berechnungen!MW$6="MMR_Duo",MMR_Duo!$O18,NA()))</f>
        <v>#N/A</v>
      </c>
      <c r="MX108" s="87" t="e">
        <f>IF(Berechnungen!MX$6="MMR",MMR!$O18,IF(Berechnungen!MX$6="MMR_Duo",MMR_Duo!$O18,NA()))</f>
        <v>#N/A</v>
      </c>
      <c r="MY108" s="87" t="e">
        <f>IF(Berechnungen!MY$6="MMR",MMR!$O18,IF(Berechnungen!MY$6="MMR_Duo",MMR_Duo!$O18,NA()))</f>
        <v>#N/A</v>
      </c>
      <c r="MZ108" s="87" t="e">
        <f>IF(Berechnungen!MZ$6="MMR",MMR!$O18,IF(Berechnungen!MZ$6="MMR_Duo",MMR_Duo!$O18,NA()))</f>
        <v>#N/A</v>
      </c>
      <c r="NA108" s="87" t="e">
        <f>IF(Berechnungen!NA$6="MMR",MMR!$O18,IF(Berechnungen!NA$6="MMR_Duo",MMR_Duo!$O18,NA()))</f>
        <v>#N/A</v>
      </c>
      <c r="NB108" s="87" t="e">
        <f>IF(Berechnungen!NB$6="MMR",MMR!$O18,IF(Berechnungen!NB$6="MMR_Duo",MMR_Duo!$O18,NA()))</f>
        <v>#N/A</v>
      </c>
      <c r="NC108" s="87" t="e">
        <f>IF(Berechnungen!NC$6="MMR",MMR!$O18,IF(Berechnungen!NC$6="MMR_Duo",MMR_Duo!$O18,NA()))</f>
        <v>#N/A</v>
      </c>
      <c r="ND108" s="87" t="e">
        <f>IF(Berechnungen!ND$6="MMR",MMR!$O18,IF(Berechnungen!ND$6="MMR_Duo",MMR_Duo!$O18,NA()))</f>
        <v>#N/A</v>
      </c>
      <c r="NE108" s="87" t="e">
        <f>IF(Berechnungen!NE$6="MMR",MMR!$O18,IF(Berechnungen!NE$6="MMR_Duo",MMR_Duo!$O18,NA()))</f>
        <v>#N/A</v>
      </c>
      <c r="NF108" s="87" t="e">
        <f>IF(Berechnungen!NF$6="MMR",MMR!$O18,IF(Berechnungen!NF$6="MMR_Duo",MMR_Duo!$O18,NA()))</f>
        <v>#N/A</v>
      </c>
      <c r="NG108" s="87" t="e">
        <f>IF(Berechnungen!NG$6="MMR",MMR!$O18,IF(Berechnungen!NG$6="MMR_Duo",MMR_Duo!$O18,NA()))</f>
        <v>#N/A</v>
      </c>
      <c r="NH108" s="87" t="e">
        <f>IF(Berechnungen!NH$6="MMR",MMR!$O18,IF(Berechnungen!NH$6="MMR_Duo",MMR_Duo!$O18,NA()))</f>
        <v>#N/A</v>
      </c>
      <c r="NI108" s="87" t="e">
        <f>IF(Berechnungen!NI$6="MMR",MMR!$O18,IF(Berechnungen!NI$6="MMR_Duo",MMR_Duo!$O18,NA()))</f>
        <v>#N/A</v>
      </c>
      <c r="NJ108" s="87" t="e">
        <f>IF(Berechnungen!NJ$6="MMR",MMR!$O18,IF(Berechnungen!NJ$6="MMR_Duo",MMR_Duo!$O18,NA()))</f>
        <v>#N/A</v>
      </c>
      <c r="NK108" s="87" t="e">
        <f>IF(Berechnungen!NK$6="MMR",MMR!$O18,IF(Berechnungen!NK$6="MMR_Duo",MMR_Duo!$O18,NA()))</f>
        <v>#N/A</v>
      </c>
      <c r="NL108" s="87" t="e">
        <f>IF(Berechnungen!NL$6="MMR",MMR!$O18,IF(Berechnungen!NL$6="MMR_Duo",MMR_Duo!$O18,NA()))</f>
        <v>#N/A</v>
      </c>
      <c r="NM108" s="87" t="e">
        <f>IF(Berechnungen!NM$6="MMR",MMR!$O18,IF(Berechnungen!NM$6="MMR_Duo",MMR_Duo!$O18,NA()))</f>
        <v>#N/A</v>
      </c>
      <c r="NN108" s="87" t="e">
        <f>IF(Berechnungen!NN$6="MMR",MMR!$O18,IF(Berechnungen!NN$6="MMR_Duo",MMR_Duo!$O18,NA()))</f>
        <v>#N/A</v>
      </c>
      <c r="NO108" s="87" t="e">
        <f>IF(Berechnungen!NO$6="MMR",MMR!$O18,IF(Berechnungen!NO$6="MMR_Duo",MMR_Duo!$O18,NA()))</f>
        <v>#N/A</v>
      </c>
      <c r="NP108" s="87" t="e">
        <f>IF(Berechnungen!NP$6="MMR",MMR!$O18,IF(Berechnungen!NP$6="MMR_Duo",MMR_Duo!$O18,NA()))</f>
        <v>#N/A</v>
      </c>
      <c r="NQ108" s="87" t="e">
        <f>IF(Berechnungen!NQ$6="MMR",MMR!$O18,IF(Berechnungen!NQ$6="MMR_Duo",MMR_Duo!$O18,NA()))</f>
        <v>#N/A</v>
      </c>
      <c r="NR108" s="87" t="e">
        <f>IF(Berechnungen!NR$6="MMR",MMR!$O18,IF(Berechnungen!NR$6="MMR_Duo",MMR_Duo!$O18,NA()))</f>
        <v>#N/A</v>
      </c>
      <c r="NS108" s="87" t="e">
        <f>IF(Berechnungen!NS$6="MMR",MMR!$O18,IF(Berechnungen!NS$6="MMR_Duo",MMR_Duo!$O18,NA()))</f>
        <v>#N/A</v>
      </c>
      <c r="NT108" s="87" t="e">
        <f>IF(Berechnungen!NT$6="MMR",MMR!$O18,IF(Berechnungen!NT$6="MMR_Duo",MMR_Duo!$O18,NA()))</f>
        <v>#N/A</v>
      </c>
      <c r="NU108" s="87" t="e">
        <f>IF(Berechnungen!NU$6="MMR",MMR!$O18,IF(Berechnungen!NU$6="MMR_Duo",MMR_Duo!$O18,NA()))</f>
        <v>#N/A</v>
      </c>
      <c r="NV108" s="87" t="e">
        <f>IF(Berechnungen!NV$6="MMR",MMR!$O18,IF(Berechnungen!NV$6="MMR_Duo",MMR_Duo!$O18,NA()))</f>
        <v>#N/A</v>
      </c>
      <c r="NW108" s="87" t="e">
        <f>IF(Berechnungen!NW$6="MMR",MMR!$O18,IF(Berechnungen!NW$6="MMR_Duo",MMR_Duo!$O18,NA()))</f>
        <v>#N/A</v>
      </c>
      <c r="NX108" s="87" t="e">
        <f>IF(Berechnungen!NX$6="MMR",MMR!$O18,IF(Berechnungen!NX$6="MMR_Duo",MMR_Duo!$O18,NA()))</f>
        <v>#N/A</v>
      </c>
      <c r="NY108" s="87" t="e">
        <f>IF(Berechnungen!NY$6="MMR",MMR!$O18,IF(Berechnungen!NY$6="MMR_Duo",MMR_Duo!$O18,NA()))</f>
        <v>#N/A</v>
      </c>
      <c r="NZ108" s="87" t="e">
        <f>IF(Berechnungen!NZ$6="MMR",MMR!$O18,IF(Berechnungen!NZ$6="MMR_Duo",MMR_Duo!$O18,NA()))</f>
        <v>#N/A</v>
      </c>
      <c r="OA108" s="87" t="e">
        <f>IF(Berechnungen!OA$6="MMR",MMR!$O18,IF(Berechnungen!OA$6="MMR_Duo",MMR_Duo!$O18,NA()))</f>
        <v>#N/A</v>
      </c>
      <c r="OB108" s="87" t="e">
        <f>IF(Berechnungen!OB$6="MMR",MMR!$O18,IF(Berechnungen!OB$6="MMR_Duo",MMR_Duo!$O18,NA()))</f>
        <v>#N/A</v>
      </c>
      <c r="OC108" s="87" t="e">
        <f>IF(Berechnungen!OC$6="MMR",MMR!$O18,IF(Berechnungen!OC$6="MMR_Duo",MMR_Duo!$O18,NA()))</f>
        <v>#N/A</v>
      </c>
      <c r="OD108" s="87" t="e">
        <f>IF(Berechnungen!OD$6="MMR",MMR!$O18,IF(Berechnungen!OD$6="MMR_Duo",MMR_Duo!$O18,NA()))</f>
        <v>#N/A</v>
      </c>
      <c r="OE108" s="87" t="e">
        <f>IF(Berechnungen!OE$6="MMR",MMR!$O18,IF(Berechnungen!OE$6="MMR_Duo",MMR_Duo!$O18,NA()))</f>
        <v>#N/A</v>
      </c>
      <c r="OF108" s="87" t="e">
        <f>IF(Berechnungen!OF$6="MMR",MMR!$O18,IF(Berechnungen!OF$6="MMR_Duo",MMR_Duo!$O18,NA()))</f>
        <v>#N/A</v>
      </c>
      <c r="OG108" s="87" t="e">
        <f>IF(Berechnungen!OG$6="MMR",MMR!$O18,IF(Berechnungen!OG$6="MMR_Duo",MMR_Duo!$O18,NA()))</f>
        <v>#N/A</v>
      </c>
      <c r="OH108" s="87" t="e">
        <f>IF(Berechnungen!OH$6="MMR",MMR!$O18,IF(Berechnungen!OH$6="MMR_Duo",MMR_Duo!$O18,NA()))</f>
        <v>#N/A</v>
      </c>
      <c r="OI108" s="87" t="e">
        <f>IF(Berechnungen!OI$6="MMR",MMR!$O18,IF(Berechnungen!OI$6="MMR_Duo",MMR_Duo!$O18,NA()))</f>
        <v>#N/A</v>
      </c>
      <c r="OJ108" s="87" t="e">
        <f>IF(Berechnungen!OJ$6="MMR",MMR!$O18,IF(Berechnungen!OJ$6="MMR_Duo",MMR_Duo!$O18,NA()))</f>
        <v>#N/A</v>
      </c>
      <c r="OK108" s="87" t="e">
        <f>IF(Berechnungen!OK$6="MMR",MMR!$O18,IF(Berechnungen!OK$6="MMR_Duo",MMR_Duo!$O18,NA()))</f>
        <v>#N/A</v>
      </c>
      <c r="OL108" s="87" t="e">
        <f>IF(Berechnungen!OL$6="MMR",MMR!$O18,IF(Berechnungen!OL$6="MMR_Duo",MMR_Duo!$O18,NA()))</f>
        <v>#N/A</v>
      </c>
      <c r="OM108" s="87" t="e">
        <f>IF(Berechnungen!OM$6="MMR",MMR!$O18,IF(Berechnungen!OM$6="MMR_Duo",MMR_Duo!$O18,NA()))</f>
        <v>#N/A</v>
      </c>
    </row>
    <row r="109" spans="2:403" x14ac:dyDescent="0.3">
      <c r="B109" s="84">
        <v>450</v>
      </c>
      <c r="C109" s="85" t="s">
        <v>308</v>
      </c>
      <c r="D109" s="87" t="e">
        <f>IF(Berechnungen!D$6="MMR",MMR!$O19,IF(Berechnungen!D$6="MMR_Duo",MMR_Duo!$O19,NA()))</f>
        <v>#N/A</v>
      </c>
      <c r="E109" s="87" t="e">
        <f>IF(Berechnungen!E$6="MMR",MMR!$O19,IF(Berechnungen!E$6="MMR_Duo",MMR_Duo!$O19,NA()))</f>
        <v>#N/A</v>
      </c>
      <c r="F109" s="87" t="e">
        <f>IF(Berechnungen!F$6="MMR",MMR!$O19,IF(Berechnungen!F$6="MMR_Duo",MMR_Duo!$O19,NA()))</f>
        <v>#N/A</v>
      </c>
      <c r="G109" s="87" t="e">
        <f>IF(Berechnungen!G$6="MMR",MMR!$O19,IF(Berechnungen!G$6="MMR_Duo",MMR_Duo!$O19,NA()))</f>
        <v>#N/A</v>
      </c>
      <c r="H109" s="87" t="e">
        <f>IF(Berechnungen!H$6="MMR",MMR!$O19,IF(Berechnungen!H$6="MMR_Duo",MMR_Duo!$O19,NA()))</f>
        <v>#N/A</v>
      </c>
      <c r="I109" s="87" t="e">
        <f>IF(Berechnungen!I$6="MMR",MMR!$O19,IF(Berechnungen!I$6="MMR_Duo",MMR_Duo!$O19,NA()))</f>
        <v>#N/A</v>
      </c>
      <c r="J109" s="87" t="e">
        <f>IF(Berechnungen!J$6="MMR",MMR!$O19,IF(Berechnungen!J$6="MMR_Duo",MMR_Duo!$O19,NA()))</f>
        <v>#N/A</v>
      </c>
      <c r="K109" s="87" t="e">
        <f>IF(Berechnungen!K$6="MMR",MMR!$O19,IF(Berechnungen!K$6="MMR_Duo",MMR_Duo!$O19,NA()))</f>
        <v>#N/A</v>
      </c>
      <c r="L109" s="87" t="e">
        <f>IF(Berechnungen!L$6="MMR",MMR!$O19,IF(Berechnungen!L$6="MMR_Duo",MMR_Duo!$O19,NA()))</f>
        <v>#N/A</v>
      </c>
      <c r="M109" s="87" t="e">
        <f>IF(Berechnungen!M$6="MMR",MMR!$O19,IF(Berechnungen!M$6="MMR_Duo",MMR_Duo!$O19,NA()))</f>
        <v>#N/A</v>
      </c>
      <c r="N109" s="87" t="e">
        <f>IF(Berechnungen!N$6="MMR",MMR!$O19,IF(Berechnungen!N$6="MMR_Duo",MMR_Duo!$O19,NA()))</f>
        <v>#N/A</v>
      </c>
      <c r="O109" s="87" t="e">
        <f>IF(Berechnungen!O$6="MMR",MMR!$O19,IF(Berechnungen!O$6="MMR_Duo",MMR_Duo!$O19,NA()))</f>
        <v>#N/A</v>
      </c>
      <c r="P109" s="87" t="e">
        <f>IF(Berechnungen!P$6="MMR",MMR!$O19,IF(Berechnungen!P$6="MMR_Duo",MMR_Duo!$O19,NA()))</f>
        <v>#N/A</v>
      </c>
      <c r="Q109" s="87" t="e">
        <f>IF(Berechnungen!Q$6="MMR",MMR!$O19,IF(Berechnungen!Q$6="MMR_Duo",MMR_Duo!$O19,NA()))</f>
        <v>#N/A</v>
      </c>
      <c r="R109" s="87" t="e">
        <f>IF(Berechnungen!R$6="MMR",MMR!$O19,IF(Berechnungen!R$6="MMR_Duo",MMR_Duo!$O19,NA()))</f>
        <v>#N/A</v>
      </c>
      <c r="S109" s="87" t="e">
        <f>IF(Berechnungen!S$6="MMR",MMR!$O19,IF(Berechnungen!S$6="MMR_Duo",MMR_Duo!$O19,NA()))</f>
        <v>#N/A</v>
      </c>
      <c r="T109" s="87" t="e">
        <f>IF(Berechnungen!T$6="MMR",MMR!$O19,IF(Berechnungen!T$6="MMR_Duo",MMR_Duo!$O19,NA()))</f>
        <v>#N/A</v>
      </c>
      <c r="U109" s="87" t="e">
        <f>IF(Berechnungen!U$6="MMR",MMR!$O19,IF(Berechnungen!U$6="MMR_Duo",MMR_Duo!$O19,NA()))</f>
        <v>#N/A</v>
      </c>
      <c r="V109" s="87" t="e">
        <f>IF(Berechnungen!V$6="MMR",MMR!$O19,IF(Berechnungen!V$6="MMR_Duo",MMR_Duo!$O19,NA()))</f>
        <v>#N/A</v>
      </c>
      <c r="W109" s="87" t="e">
        <f>IF(Berechnungen!W$6="MMR",MMR!$O19,IF(Berechnungen!W$6="MMR_Duo",MMR_Duo!$O19,NA()))</f>
        <v>#N/A</v>
      </c>
      <c r="X109" s="87" t="e">
        <f>IF(Berechnungen!X$6="MMR",MMR!$O19,IF(Berechnungen!X$6="MMR_Duo",MMR_Duo!$O19,NA()))</f>
        <v>#N/A</v>
      </c>
      <c r="Y109" s="87" t="e">
        <f>IF(Berechnungen!Y$6="MMR",MMR!$O19,IF(Berechnungen!Y$6="MMR_Duo",MMR_Duo!$O19,NA()))</f>
        <v>#N/A</v>
      </c>
      <c r="Z109" s="87" t="e">
        <f>IF(Berechnungen!Z$6="MMR",MMR!$O19,IF(Berechnungen!Z$6="MMR_Duo",MMR_Duo!$O19,NA()))</f>
        <v>#N/A</v>
      </c>
      <c r="AA109" s="87" t="e">
        <f>IF(Berechnungen!AA$6="MMR",MMR!$O19,IF(Berechnungen!AA$6="MMR_Duo",MMR_Duo!$O19,NA()))</f>
        <v>#N/A</v>
      </c>
      <c r="AB109" s="87" t="e">
        <f>IF(Berechnungen!AB$6="MMR",MMR!$O19,IF(Berechnungen!AB$6="MMR_Duo",MMR_Duo!$O19,NA()))</f>
        <v>#N/A</v>
      </c>
      <c r="AC109" s="87" t="e">
        <f>IF(Berechnungen!AC$6="MMR",MMR!$O19,IF(Berechnungen!AC$6="MMR_Duo",MMR_Duo!$O19,NA()))</f>
        <v>#N/A</v>
      </c>
      <c r="AD109" s="87" t="e">
        <f>IF(Berechnungen!AD$6="MMR",MMR!$O19,IF(Berechnungen!AD$6="MMR_Duo",MMR_Duo!$O19,NA()))</f>
        <v>#N/A</v>
      </c>
      <c r="AE109" s="87" t="e">
        <f>IF(Berechnungen!AE$6="MMR",MMR!$O19,IF(Berechnungen!AE$6="MMR_Duo",MMR_Duo!$O19,NA()))</f>
        <v>#N/A</v>
      </c>
      <c r="AF109" s="87" t="e">
        <f>IF(Berechnungen!AF$6="MMR",MMR!$O19,IF(Berechnungen!AF$6="MMR_Duo",MMR_Duo!$O19,NA()))</f>
        <v>#N/A</v>
      </c>
      <c r="AG109" s="87" t="e">
        <f>IF(Berechnungen!AG$6="MMR",MMR!$O19,IF(Berechnungen!AG$6="MMR_Duo",MMR_Duo!$O19,NA()))</f>
        <v>#N/A</v>
      </c>
      <c r="AH109" s="87" t="e">
        <f>IF(Berechnungen!AH$6="MMR",MMR!$O19,IF(Berechnungen!AH$6="MMR_Duo",MMR_Duo!$O19,NA()))</f>
        <v>#N/A</v>
      </c>
      <c r="AI109" s="87" t="e">
        <f>IF(Berechnungen!AI$6="MMR",MMR!$O19,IF(Berechnungen!AI$6="MMR_Duo",MMR_Duo!$O19,NA()))</f>
        <v>#N/A</v>
      </c>
      <c r="AJ109" s="87" t="e">
        <f>IF(Berechnungen!AJ$6="MMR",MMR!$O19,IF(Berechnungen!AJ$6="MMR_Duo",MMR_Duo!$O19,NA()))</f>
        <v>#N/A</v>
      </c>
      <c r="AK109" s="87" t="e">
        <f>IF(Berechnungen!AK$6="MMR",MMR!$O19,IF(Berechnungen!AK$6="MMR_Duo",MMR_Duo!$O19,NA()))</f>
        <v>#N/A</v>
      </c>
      <c r="AL109" s="87" t="e">
        <f>IF(Berechnungen!AL$6="MMR",MMR!$O19,IF(Berechnungen!AL$6="MMR_Duo",MMR_Duo!$O19,NA()))</f>
        <v>#N/A</v>
      </c>
      <c r="AM109" s="87" t="e">
        <f>IF(Berechnungen!AM$6="MMR",MMR!$O19,IF(Berechnungen!AM$6="MMR_Duo",MMR_Duo!$O19,NA()))</f>
        <v>#N/A</v>
      </c>
      <c r="AN109" s="87" t="e">
        <f>IF(Berechnungen!AN$6="MMR",MMR!$O19,IF(Berechnungen!AN$6="MMR_Duo",MMR_Duo!$O19,NA()))</f>
        <v>#N/A</v>
      </c>
      <c r="AO109" s="87" t="e">
        <f>IF(Berechnungen!AO$6="MMR",MMR!$O19,IF(Berechnungen!AO$6="MMR_Duo",MMR_Duo!$O19,NA()))</f>
        <v>#N/A</v>
      </c>
      <c r="AP109" s="87" t="e">
        <f>IF(Berechnungen!AP$6="MMR",MMR!$O19,IF(Berechnungen!AP$6="MMR_Duo",MMR_Duo!$O19,NA()))</f>
        <v>#N/A</v>
      </c>
      <c r="AQ109" s="87" t="e">
        <f>IF(Berechnungen!AQ$6="MMR",MMR!$O19,IF(Berechnungen!AQ$6="MMR_Duo",MMR_Duo!$O19,NA()))</f>
        <v>#N/A</v>
      </c>
      <c r="AR109" s="87" t="e">
        <f>IF(Berechnungen!AR$6="MMR",MMR!$O19,IF(Berechnungen!AR$6="MMR_Duo",MMR_Duo!$O19,NA()))</f>
        <v>#N/A</v>
      </c>
      <c r="AS109" s="87" t="e">
        <f>IF(Berechnungen!AS$6="MMR",MMR!$O19,IF(Berechnungen!AS$6="MMR_Duo",MMR_Duo!$O19,NA()))</f>
        <v>#N/A</v>
      </c>
      <c r="AT109" s="87" t="e">
        <f>IF(Berechnungen!AT$6="MMR",MMR!$O19,IF(Berechnungen!AT$6="MMR_Duo",MMR_Duo!$O19,NA()))</f>
        <v>#N/A</v>
      </c>
      <c r="AU109" s="87" t="e">
        <f>IF(Berechnungen!AU$6="MMR",MMR!$O19,IF(Berechnungen!AU$6="MMR_Duo",MMR_Duo!$O19,NA()))</f>
        <v>#N/A</v>
      </c>
      <c r="AV109" s="87" t="e">
        <f>IF(Berechnungen!AV$6="MMR",MMR!$O19,IF(Berechnungen!AV$6="MMR_Duo",MMR_Duo!$O19,NA()))</f>
        <v>#N/A</v>
      </c>
      <c r="AW109" s="87" t="e">
        <f>IF(Berechnungen!AW$6="MMR",MMR!$O19,IF(Berechnungen!AW$6="MMR_Duo",MMR_Duo!$O19,NA()))</f>
        <v>#N/A</v>
      </c>
      <c r="AX109" s="87" t="e">
        <f>IF(Berechnungen!AX$6="MMR",MMR!$O19,IF(Berechnungen!AX$6="MMR_Duo",MMR_Duo!$O19,NA()))</f>
        <v>#N/A</v>
      </c>
      <c r="AY109" s="87" t="e">
        <f>IF(Berechnungen!AY$6="MMR",MMR!$O19,IF(Berechnungen!AY$6="MMR_Duo",MMR_Duo!$O19,NA()))</f>
        <v>#N/A</v>
      </c>
      <c r="AZ109" s="87" t="e">
        <f>IF(Berechnungen!AZ$6="MMR",MMR!$O19,IF(Berechnungen!AZ$6="MMR_Duo",MMR_Duo!$O19,NA()))</f>
        <v>#N/A</v>
      </c>
      <c r="BA109" s="87" t="e">
        <f>IF(Berechnungen!BA$6="MMR",MMR!$O19,IF(Berechnungen!BA$6="MMR_Duo",MMR_Duo!$O19,NA()))</f>
        <v>#N/A</v>
      </c>
      <c r="BB109" s="87" t="e">
        <f>IF(Berechnungen!BB$6="MMR",MMR!$O19,IF(Berechnungen!BB$6="MMR_Duo",MMR_Duo!$O19,NA()))</f>
        <v>#N/A</v>
      </c>
      <c r="BC109" s="87" t="e">
        <f>IF(Berechnungen!BC$6="MMR",MMR!$O19,IF(Berechnungen!BC$6="MMR_Duo",MMR_Duo!$O19,NA()))</f>
        <v>#N/A</v>
      </c>
      <c r="BD109" s="87" t="e">
        <f>IF(Berechnungen!BD$6="MMR",MMR!$O19,IF(Berechnungen!BD$6="MMR_Duo",MMR_Duo!$O19,NA()))</f>
        <v>#N/A</v>
      </c>
      <c r="BE109" s="87" t="e">
        <f>IF(Berechnungen!BE$6="MMR",MMR!$O19,IF(Berechnungen!BE$6="MMR_Duo",MMR_Duo!$O19,NA()))</f>
        <v>#N/A</v>
      </c>
      <c r="BF109" s="87" t="e">
        <f>IF(Berechnungen!BF$6="MMR",MMR!$O19,IF(Berechnungen!BF$6="MMR_Duo",MMR_Duo!$O19,NA()))</f>
        <v>#N/A</v>
      </c>
      <c r="BG109" s="87" t="e">
        <f>IF(Berechnungen!BG$6="MMR",MMR!$O19,IF(Berechnungen!BG$6="MMR_Duo",MMR_Duo!$O19,NA()))</f>
        <v>#N/A</v>
      </c>
      <c r="BH109" s="87" t="e">
        <f>IF(Berechnungen!BH$6="MMR",MMR!$O19,IF(Berechnungen!BH$6="MMR_Duo",MMR_Duo!$O19,NA()))</f>
        <v>#N/A</v>
      </c>
      <c r="BI109" s="87" t="e">
        <f>IF(Berechnungen!BI$6="MMR",MMR!$O19,IF(Berechnungen!BI$6="MMR_Duo",MMR_Duo!$O19,NA()))</f>
        <v>#N/A</v>
      </c>
      <c r="BJ109" s="87" t="e">
        <f>IF(Berechnungen!BJ$6="MMR",MMR!$O19,IF(Berechnungen!BJ$6="MMR_Duo",MMR_Duo!$O19,NA()))</f>
        <v>#N/A</v>
      </c>
      <c r="BK109" s="87" t="e">
        <f>IF(Berechnungen!BK$6="MMR",MMR!$O19,IF(Berechnungen!BK$6="MMR_Duo",MMR_Duo!$O19,NA()))</f>
        <v>#N/A</v>
      </c>
      <c r="BL109" s="87" t="e">
        <f>IF(Berechnungen!BL$6="MMR",MMR!$O19,IF(Berechnungen!BL$6="MMR_Duo",MMR_Duo!$O19,NA()))</f>
        <v>#N/A</v>
      </c>
      <c r="BM109" s="87" t="e">
        <f>IF(Berechnungen!BM$6="MMR",MMR!$O19,IF(Berechnungen!BM$6="MMR_Duo",MMR_Duo!$O19,NA()))</f>
        <v>#N/A</v>
      </c>
      <c r="BN109" s="87" t="e">
        <f>IF(Berechnungen!BN$6="MMR",MMR!$O19,IF(Berechnungen!BN$6="MMR_Duo",MMR_Duo!$O19,NA()))</f>
        <v>#N/A</v>
      </c>
      <c r="BO109" s="87" t="e">
        <f>IF(Berechnungen!BO$6="MMR",MMR!$O19,IF(Berechnungen!BO$6="MMR_Duo",MMR_Duo!$O19,NA()))</f>
        <v>#N/A</v>
      </c>
      <c r="BP109" s="87" t="e">
        <f>IF(Berechnungen!BP$6="MMR",MMR!$O19,IF(Berechnungen!BP$6="MMR_Duo",MMR_Duo!$O19,NA()))</f>
        <v>#N/A</v>
      </c>
      <c r="BQ109" s="87" t="e">
        <f>IF(Berechnungen!BQ$6="MMR",MMR!$O19,IF(Berechnungen!BQ$6="MMR_Duo",MMR_Duo!$O19,NA()))</f>
        <v>#N/A</v>
      </c>
      <c r="BR109" s="87" t="e">
        <f>IF(Berechnungen!BR$6="MMR",MMR!$O19,IF(Berechnungen!BR$6="MMR_Duo",MMR_Duo!$O19,NA()))</f>
        <v>#N/A</v>
      </c>
      <c r="BS109" s="87" t="e">
        <f>IF(Berechnungen!BS$6="MMR",MMR!$O19,IF(Berechnungen!BS$6="MMR_Duo",MMR_Duo!$O19,NA()))</f>
        <v>#N/A</v>
      </c>
      <c r="BT109" s="87" t="e">
        <f>IF(Berechnungen!BT$6="MMR",MMR!$O19,IF(Berechnungen!BT$6="MMR_Duo",MMR_Duo!$O19,NA()))</f>
        <v>#N/A</v>
      </c>
      <c r="BU109" s="87" t="e">
        <f>IF(Berechnungen!BU$6="MMR",MMR!$O19,IF(Berechnungen!BU$6="MMR_Duo",MMR_Duo!$O19,NA()))</f>
        <v>#N/A</v>
      </c>
      <c r="BV109" s="87" t="e">
        <f>IF(Berechnungen!BV$6="MMR",MMR!$O19,IF(Berechnungen!BV$6="MMR_Duo",MMR_Duo!$O19,NA()))</f>
        <v>#N/A</v>
      </c>
      <c r="BW109" s="87" t="e">
        <f>IF(Berechnungen!BW$6="MMR",MMR!$O19,IF(Berechnungen!BW$6="MMR_Duo",MMR_Duo!$O19,NA()))</f>
        <v>#N/A</v>
      </c>
      <c r="BX109" s="87" t="e">
        <f>IF(Berechnungen!BX$6="MMR",MMR!$O19,IF(Berechnungen!BX$6="MMR_Duo",MMR_Duo!$O19,NA()))</f>
        <v>#N/A</v>
      </c>
      <c r="BY109" s="87" t="e">
        <f>IF(Berechnungen!BY$6="MMR",MMR!$O19,IF(Berechnungen!BY$6="MMR_Duo",MMR_Duo!$O19,NA()))</f>
        <v>#N/A</v>
      </c>
      <c r="BZ109" s="87" t="e">
        <f>IF(Berechnungen!BZ$6="MMR",MMR!$O19,IF(Berechnungen!BZ$6="MMR_Duo",MMR_Duo!$O19,NA()))</f>
        <v>#N/A</v>
      </c>
      <c r="CA109" s="87" t="e">
        <f>IF(Berechnungen!CA$6="MMR",MMR!$O19,IF(Berechnungen!CA$6="MMR_Duo",MMR_Duo!$O19,NA()))</f>
        <v>#N/A</v>
      </c>
      <c r="CB109" s="87" t="e">
        <f>IF(Berechnungen!CB$6="MMR",MMR!$O19,IF(Berechnungen!CB$6="MMR_Duo",MMR_Duo!$O19,NA()))</f>
        <v>#N/A</v>
      </c>
      <c r="CC109" s="87" t="e">
        <f>IF(Berechnungen!CC$6="MMR",MMR!$O19,IF(Berechnungen!CC$6="MMR_Duo",MMR_Duo!$O19,NA()))</f>
        <v>#N/A</v>
      </c>
      <c r="CD109" s="87" t="e">
        <f>IF(Berechnungen!CD$6="MMR",MMR!$O19,IF(Berechnungen!CD$6="MMR_Duo",MMR_Duo!$O19,NA()))</f>
        <v>#N/A</v>
      </c>
      <c r="CE109" s="87" t="e">
        <f>IF(Berechnungen!CE$6="MMR",MMR!$O19,IF(Berechnungen!CE$6="MMR_Duo",MMR_Duo!$O19,NA()))</f>
        <v>#N/A</v>
      </c>
      <c r="CF109" s="87" t="e">
        <f>IF(Berechnungen!CF$6="MMR",MMR!$O19,IF(Berechnungen!CF$6="MMR_Duo",MMR_Duo!$O19,NA()))</f>
        <v>#N/A</v>
      </c>
      <c r="CG109" s="87" t="e">
        <f>IF(Berechnungen!CG$6="MMR",MMR!$O19,IF(Berechnungen!CG$6="MMR_Duo",MMR_Duo!$O19,NA()))</f>
        <v>#N/A</v>
      </c>
      <c r="CH109" s="87" t="e">
        <f>IF(Berechnungen!CH$6="MMR",MMR!$O19,IF(Berechnungen!CH$6="MMR_Duo",MMR_Duo!$O19,NA()))</f>
        <v>#N/A</v>
      </c>
      <c r="CI109" s="87" t="e">
        <f>IF(Berechnungen!CI$6="MMR",MMR!$O19,IF(Berechnungen!CI$6="MMR_Duo",MMR_Duo!$O19,NA()))</f>
        <v>#N/A</v>
      </c>
      <c r="CJ109" s="87" t="e">
        <f>IF(Berechnungen!CJ$6="MMR",MMR!$O19,IF(Berechnungen!CJ$6="MMR_Duo",MMR_Duo!$O19,NA()))</f>
        <v>#N/A</v>
      </c>
      <c r="CK109" s="87" t="e">
        <f>IF(Berechnungen!CK$6="MMR",MMR!$O19,IF(Berechnungen!CK$6="MMR_Duo",MMR_Duo!$O19,NA()))</f>
        <v>#N/A</v>
      </c>
      <c r="CL109" s="87" t="e">
        <f>IF(Berechnungen!CL$6="MMR",MMR!$O19,IF(Berechnungen!CL$6="MMR_Duo",MMR_Duo!$O19,NA()))</f>
        <v>#N/A</v>
      </c>
      <c r="CM109" s="87" t="e">
        <f>IF(Berechnungen!CM$6="MMR",MMR!$O19,IF(Berechnungen!CM$6="MMR_Duo",MMR_Duo!$O19,NA()))</f>
        <v>#N/A</v>
      </c>
      <c r="CN109" s="87" t="e">
        <f>IF(Berechnungen!CN$6="MMR",MMR!$O19,IF(Berechnungen!CN$6="MMR_Duo",MMR_Duo!$O19,NA()))</f>
        <v>#N/A</v>
      </c>
      <c r="CO109" s="87" t="e">
        <f>IF(Berechnungen!CO$6="MMR",MMR!$O19,IF(Berechnungen!CO$6="MMR_Duo",MMR_Duo!$O19,NA()))</f>
        <v>#N/A</v>
      </c>
      <c r="CP109" s="87" t="e">
        <f>IF(Berechnungen!CP$6="MMR",MMR!$O19,IF(Berechnungen!CP$6="MMR_Duo",MMR_Duo!$O19,NA()))</f>
        <v>#N/A</v>
      </c>
      <c r="CQ109" s="87" t="e">
        <f>IF(Berechnungen!CQ$6="MMR",MMR!$O19,IF(Berechnungen!CQ$6="MMR_Duo",MMR_Duo!$O19,NA()))</f>
        <v>#N/A</v>
      </c>
      <c r="CR109" s="87" t="e">
        <f>IF(Berechnungen!CR$6="MMR",MMR!$O19,IF(Berechnungen!CR$6="MMR_Duo",MMR_Duo!$O19,NA()))</f>
        <v>#N/A</v>
      </c>
      <c r="CS109" s="87" t="e">
        <f>IF(Berechnungen!CS$6="MMR",MMR!$O19,IF(Berechnungen!CS$6="MMR_Duo",MMR_Duo!$O19,NA()))</f>
        <v>#N/A</v>
      </c>
      <c r="CT109" s="87" t="e">
        <f>IF(Berechnungen!CT$6="MMR",MMR!$O19,IF(Berechnungen!CT$6="MMR_Duo",MMR_Duo!$O19,NA()))</f>
        <v>#N/A</v>
      </c>
      <c r="CU109" s="87" t="e">
        <f>IF(Berechnungen!CU$6="MMR",MMR!$O19,IF(Berechnungen!CU$6="MMR_Duo",MMR_Duo!$O19,NA()))</f>
        <v>#N/A</v>
      </c>
      <c r="CV109" s="87" t="e">
        <f>IF(Berechnungen!CV$6="MMR",MMR!$O19,IF(Berechnungen!CV$6="MMR_Duo",MMR_Duo!$O19,NA()))</f>
        <v>#N/A</v>
      </c>
      <c r="CW109" s="87" t="e">
        <f>IF(Berechnungen!CW$6="MMR",MMR!$O19,IF(Berechnungen!CW$6="MMR_Duo",MMR_Duo!$O19,NA()))</f>
        <v>#N/A</v>
      </c>
      <c r="CX109" s="87" t="e">
        <f>IF(Berechnungen!CX$6="MMR",MMR!$O19,IF(Berechnungen!CX$6="MMR_Duo",MMR_Duo!$O19,NA()))</f>
        <v>#N/A</v>
      </c>
      <c r="CY109" s="87" t="e">
        <f>IF(Berechnungen!CY$6="MMR",MMR!$O19,IF(Berechnungen!CY$6="MMR_Duo",MMR_Duo!$O19,NA()))</f>
        <v>#N/A</v>
      </c>
      <c r="CZ109" s="87" t="e">
        <f>IF(Berechnungen!CZ$6="MMR",MMR!$O19,IF(Berechnungen!CZ$6="MMR_Duo",MMR_Duo!$O19,NA()))</f>
        <v>#N/A</v>
      </c>
      <c r="DA109" s="87" t="e">
        <f>IF(Berechnungen!DA$6="MMR",MMR!$O19,IF(Berechnungen!DA$6="MMR_Duo",MMR_Duo!$O19,NA()))</f>
        <v>#N/A</v>
      </c>
      <c r="DB109" s="87" t="e">
        <f>IF(Berechnungen!DB$6="MMR",MMR!$O19,IF(Berechnungen!DB$6="MMR_Duo",MMR_Duo!$O19,NA()))</f>
        <v>#N/A</v>
      </c>
      <c r="DC109" s="87" t="e">
        <f>IF(Berechnungen!DC$6="MMR",MMR!$O19,IF(Berechnungen!DC$6="MMR_Duo",MMR_Duo!$O19,NA()))</f>
        <v>#N/A</v>
      </c>
      <c r="DD109" s="87" t="e">
        <f>IF(Berechnungen!DD$6="MMR",MMR!$O19,IF(Berechnungen!DD$6="MMR_Duo",MMR_Duo!$O19,NA()))</f>
        <v>#N/A</v>
      </c>
      <c r="DE109" s="87" t="e">
        <f>IF(Berechnungen!DE$6="MMR",MMR!$O19,IF(Berechnungen!DE$6="MMR_Duo",MMR_Duo!$O19,NA()))</f>
        <v>#N/A</v>
      </c>
      <c r="DF109" s="87" t="e">
        <f>IF(Berechnungen!DF$6="MMR",MMR!$O19,IF(Berechnungen!DF$6="MMR_Duo",MMR_Duo!$O19,NA()))</f>
        <v>#N/A</v>
      </c>
      <c r="DG109" s="87" t="e">
        <f>IF(Berechnungen!DG$6="MMR",MMR!$O19,IF(Berechnungen!DG$6="MMR_Duo",MMR_Duo!$O19,NA()))</f>
        <v>#N/A</v>
      </c>
      <c r="DH109" s="87" t="e">
        <f>IF(Berechnungen!DH$6="MMR",MMR!$O19,IF(Berechnungen!DH$6="MMR_Duo",MMR_Duo!$O19,NA()))</f>
        <v>#N/A</v>
      </c>
      <c r="DI109" s="87" t="e">
        <f>IF(Berechnungen!DI$6="MMR",MMR!$O19,IF(Berechnungen!DI$6="MMR_Duo",MMR_Duo!$O19,NA()))</f>
        <v>#N/A</v>
      </c>
      <c r="DJ109" s="87" t="e">
        <f>IF(Berechnungen!DJ$6="MMR",MMR!$O19,IF(Berechnungen!DJ$6="MMR_Duo",MMR_Duo!$O19,NA()))</f>
        <v>#N/A</v>
      </c>
      <c r="DK109" s="87" t="e">
        <f>IF(Berechnungen!DK$6="MMR",MMR!$O19,IF(Berechnungen!DK$6="MMR_Duo",MMR_Duo!$O19,NA()))</f>
        <v>#N/A</v>
      </c>
      <c r="DL109" s="87" t="e">
        <f>IF(Berechnungen!DL$6="MMR",MMR!$O19,IF(Berechnungen!DL$6="MMR_Duo",MMR_Duo!$O19,NA()))</f>
        <v>#N/A</v>
      </c>
      <c r="DM109" s="87" t="e">
        <f>IF(Berechnungen!DM$6="MMR",MMR!$O19,IF(Berechnungen!DM$6="MMR_Duo",MMR_Duo!$O19,NA()))</f>
        <v>#N/A</v>
      </c>
      <c r="DN109" s="87" t="e">
        <f>IF(Berechnungen!DN$6="MMR",MMR!$O19,IF(Berechnungen!DN$6="MMR_Duo",MMR_Duo!$O19,NA()))</f>
        <v>#N/A</v>
      </c>
      <c r="DO109" s="87" t="e">
        <f>IF(Berechnungen!DO$6="MMR",MMR!$O19,IF(Berechnungen!DO$6="MMR_Duo",MMR_Duo!$O19,NA()))</f>
        <v>#N/A</v>
      </c>
      <c r="DP109" s="87" t="e">
        <f>IF(Berechnungen!DP$6="MMR",MMR!$O19,IF(Berechnungen!DP$6="MMR_Duo",MMR_Duo!$O19,NA()))</f>
        <v>#N/A</v>
      </c>
      <c r="DQ109" s="87" t="e">
        <f>IF(Berechnungen!DQ$6="MMR",MMR!$O19,IF(Berechnungen!DQ$6="MMR_Duo",MMR_Duo!$O19,NA()))</f>
        <v>#N/A</v>
      </c>
      <c r="DR109" s="87" t="e">
        <f>IF(Berechnungen!DR$6="MMR",MMR!$O19,IF(Berechnungen!DR$6="MMR_Duo",MMR_Duo!$O19,NA()))</f>
        <v>#N/A</v>
      </c>
      <c r="DS109" s="87" t="e">
        <f>IF(Berechnungen!DS$6="MMR",MMR!$O19,IF(Berechnungen!DS$6="MMR_Duo",MMR_Duo!$O19,NA()))</f>
        <v>#N/A</v>
      </c>
      <c r="DT109" s="87" t="e">
        <f>IF(Berechnungen!DT$6="MMR",MMR!$O19,IF(Berechnungen!DT$6="MMR_Duo",MMR_Duo!$O19,NA()))</f>
        <v>#N/A</v>
      </c>
      <c r="DU109" s="87" t="e">
        <f>IF(Berechnungen!DU$6="MMR",MMR!$O19,IF(Berechnungen!DU$6="MMR_Duo",MMR_Duo!$O19,NA()))</f>
        <v>#N/A</v>
      </c>
      <c r="DV109" s="87" t="e">
        <f>IF(Berechnungen!DV$6="MMR",MMR!$O19,IF(Berechnungen!DV$6="MMR_Duo",MMR_Duo!$O19,NA()))</f>
        <v>#N/A</v>
      </c>
      <c r="DW109" s="87" t="e">
        <f>IF(Berechnungen!DW$6="MMR",MMR!$O19,IF(Berechnungen!DW$6="MMR_Duo",MMR_Duo!$O19,NA()))</f>
        <v>#N/A</v>
      </c>
      <c r="DX109" s="87" t="e">
        <f>IF(Berechnungen!DX$6="MMR",MMR!$O19,IF(Berechnungen!DX$6="MMR_Duo",MMR_Duo!$O19,NA()))</f>
        <v>#N/A</v>
      </c>
      <c r="DY109" s="87" t="e">
        <f>IF(Berechnungen!DY$6="MMR",MMR!$O19,IF(Berechnungen!DY$6="MMR_Duo",MMR_Duo!$O19,NA()))</f>
        <v>#N/A</v>
      </c>
      <c r="DZ109" s="87" t="e">
        <f>IF(Berechnungen!DZ$6="MMR",MMR!$O19,IF(Berechnungen!DZ$6="MMR_Duo",MMR_Duo!$O19,NA()))</f>
        <v>#N/A</v>
      </c>
      <c r="EA109" s="87" t="e">
        <f>IF(Berechnungen!EA$6="MMR",MMR!$O19,IF(Berechnungen!EA$6="MMR_Duo",MMR_Duo!$O19,NA()))</f>
        <v>#N/A</v>
      </c>
      <c r="EB109" s="87" t="e">
        <f>IF(Berechnungen!EB$6="MMR",MMR!$O19,IF(Berechnungen!EB$6="MMR_Duo",MMR_Duo!$O19,NA()))</f>
        <v>#N/A</v>
      </c>
      <c r="EC109" s="87" t="e">
        <f>IF(Berechnungen!EC$6="MMR",MMR!$O19,IF(Berechnungen!EC$6="MMR_Duo",MMR_Duo!$O19,NA()))</f>
        <v>#N/A</v>
      </c>
      <c r="ED109" s="87" t="e">
        <f>IF(Berechnungen!ED$6="MMR",MMR!$O19,IF(Berechnungen!ED$6="MMR_Duo",MMR_Duo!$O19,NA()))</f>
        <v>#N/A</v>
      </c>
      <c r="EE109" s="87" t="e">
        <f>IF(Berechnungen!EE$6="MMR",MMR!$O19,IF(Berechnungen!EE$6="MMR_Duo",MMR_Duo!$O19,NA()))</f>
        <v>#N/A</v>
      </c>
      <c r="EF109" s="87" t="e">
        <f>IF(Berechnungen!EF$6="MMR",MMR!$O19,IF(Berechnungen!EF$6="MMR_Duo",MMR_Duo!$O19,NA()))</f>
        <v>#N/A</v>
      </c>
      <c r="EG109" s="87" t="e">
        <f>IF(Berechnungen!EG$6="MMR",MMR!$O19,IF(Berechnungen!EG$6="MMR_Duo",MMR_Duo!$O19,NA()))</f>
        <v>#N/A</v>
      </c>
      <c r="EH109" s="87" t="e">
        <f>IF(Berechnungen!EH$6="MMR",MMR!$O19,IF(Berechnungen!EH$6="MMR_Duo",MMR_Duo!$O19,NA()))</f>
        <v>#N/A</v>
      </c>
      <c r="EI109" s="87" t="e">
        <f>IF(Berechnungen!EI$6="MMR",MMR!$O19,IF(Berechnungen!EI$6="MMR_Duo",MMR_Duo!$O19,NA()))</f>
        <v>#N/A</v>
      </c>
      <c r="EJ109" s="87" t="e">
        <f>IF(Berechnungen!EJ$6="MMR",MMR!$O19,IF(Berechnungen!EJ$6="MMR_Duo",MMR_Duo!$O19,NA()))</f>
        <v>#N/A</v>
      </c>
      <c r="EK109" s="87" t="e">
        <f>IF(Berechnungen!EK$6="MMR",MMR!$O19,IF(Berechnungen!EK$6="MMR_Duo",MMR_Duo!$O19,NA()))</f>
        <v>#N/A</v>
      </c>
      <c r="EL109" s="87" t="e">
        <f>IF(Berechnungen!EL$6="MMR",MMR!$O19,IF(Berechnungen!EL$6="MMR_Duo",MMR_Duo!$O19,NA()))</f>
        <v>#N/A</v>
      </c>
      <c r="EM109" s="87" t="e">
        <f>IF(Berechnungen!EM$6="MMR",MMR!$O19,IF(Berechnungen!EM$6="MMR_Duo",MMR_Duo!$O19,NA()))</f>
        <v>#N/A</v>
      </c>
      <c r="EN109" s="87" t="e">
        <f>IF(Berechnungen!EN$6="MMR",MMR!$O19,IF(Berechnungen!EN$6="MMR_Duo",MMR_Duo!$O19,NA()))</f>
        <v>#N/A</v>
      </c>
      <c r="EO109" s="87" t="e">
        <f>IF(Berechnungen!EO$6="MMR",MMR!$O19,IF(Berechnungen!EO$6="MMR_Duo",MMR_Duo!$O19,NA()))</f>
        <v>#N/A</v>
      </c>
      <c r="EP109" s="87" t="e">
        <f>IF(Berechnungen!EP$6="MMR",MMR!$O19,IF(Berechnungen!EP$6="MMR_Duo",MMR_Duo!$O19,NA()))</f>
        <v>#N/A</v>
      </c>
      <c r="EQ109" s="87" t="e">
        <f>IF(Berechnungen!EQ$6="MMR",MMR!$O19,IF(Berechnungen!EQ$6="MMR_Duo",MMR_Duo!$O19,NA()))</f>
        <v>#N/A</v>
      </c>
      <c r="ER109" s="87" t="e">
        <f>IF(Berechnungen!ER$6="MMR",MMR!$O19,IF(Berechnungen!ER$6="MMR_Duo",MMR_Duo!$O19,NA()))</f>
        <v>#N/A</v>
      </c>
      <c r="ES109" s="87" t="e">
        <f>IF(Berechnungen!ES$6="MMR",MMR!$O19,IF(Berechnungen!ES$6="MMR_Duo",MMR_Duo!$O19,NA()))</f>
        <v>#N/A</v>
      </c>
      <c r="ET109" s="87" t="e">
        <f>IF(Berechnungen!ET$6="MMR",MMR!$O19,IF(Berechnungen!ET$6="MMR_Duo",MMR_Duo!$O19,NA()))</f>
        <v>#N/A</v>
      </c>
      <c r="EU109" s="87" t="e">
        <f>IF(Berechnungen!EU$6="MMR",MMR!$O19,IF(Berechnungen!EU$6="MMR_Duo",MMR_Duo!$O19,NA()))</f>
        <v>#N/A</v>
      </c>
      <c r="EV109" s="87" t="e">
        <f>IF(Berechnungen!EV$6="MMR",MMR!$O19,IF(Berechnungen!EV$6="MMR_Duo",MMR_Duo!$O19,NA()))</f>
        <v>#N/A</v>
      </c>
      <c r="EW109" s="87" t="e">
        <f>IF(Berechnungen!EW$6="MMR",MMR!$O19,IF(Berechnungen!EW$6="MMR_Duo",MMR_Duo!$O19,NA()))</f>
        <v>#N/A</v>
      </c>
      <c r="EX109" s="87" t="e">
        <f>IF(Berechnungen!EX$6="MMR",MMR!$O19,IF(Berechnungen!EX$6="MMR_Duo",MMR_Duo!$O19,NA()))</f>
        <v>#N/A</v>
      </c>
      <c r="EY109" s="87" t="e">
        <f>IF(Berechnungen!EY$6="MMR",MMR!$O19,IF(Berechnungen!EY$6="MMR_Duo",MMR_Duo!$O19,NA()))</f>
        <v>#N/A</v>
      </c>
      <c r="EZ109" s="87" t="e">
        <f>IF(Berechnungen!EZ$6="MMR",MMR!$O19,IF(Berechnungen!EZ$6="MMR_Duo",MMR_Duo!$O19,NA()))</f>
        <v>#N/A</v>
      </c>
      <c r="FA109" s="87" t="e">
        <f>IF(Berechnungen!FA$6="MMR",MMR!$O19,IF(Berechnungen!FA$6="MMR_Duo",MMR_Duo!$O19,NA()))</f>
        <v>#N/A</v>
      </c>
      <c r="FB109" s="87" t="e">
        <f>IF(Berechnungen!FB$6="MMR",MMR!$O19,IF(Berechnungen!FB$6="MMR_Duo",MMR_Duo!$O19,NA()))</f>
        <v>#N/A</v>
      </c>
      <c r="FC109" s="87" t="e">
        <f>IF(Berechnungen!FC$6="MMR",MMR!$O19,IF(Berechnungen!FC$6="MMR_Duo",MMR_Duo!$O19,NA()))</f>
        <v>#N/A</v>
      </c>
      <c r="FD109" s="87" t="e">
        <f>IF(Berechnungen!FD$6="MMR",MMR!$O19,IF(Berechnungen!FD$6="MMR_Duo",MMR_Duo!$O19,NA()))</f>
        <v>#N/A</v>
      </c>
      <c r="FE109" s="87" t="e">
        <f>IF(Berechnungen!FE$6="MMR",MMR!$O19,IF(Berechnungen!FE$6="MMR_Duo",MMR_Duo!$O19,NA()))</f>
        <v>#N/A</v>
      </c>
      <c r="FF109" s="87" t="e">
        <f>IF(Berechnungen!FF$6="MMR",MMR!$O19,IF(Berechnungen!FF$6="MMR_Duo",MMR_Duo!$O19,NA()))</f>
        <v>#N/A</v>
      </c>
      <c r="FG109" s="87" t="e">
        <f>IF(Berechnungen!FG$6="MMR",MMR!$O19,IF(Berechnungen!FG$6="MMR_Duo",MMR_Duo!$O19,NA()))</f>
        <v>#N/A</v>
      </c>
      <c r="FH109" s="87" t="e">
        <f>IF(Berechnungen!FH$6="MMR",MMR!$O19,IF(Berechnungen!FH$6="MMR_Duo",MMR_Duo!$O19,NA()))</f>
        <v>#N/A</v>
      </c>
      <c r="FI109" s="87" t="e">
        <f>IF(Berechnungen!FI$6="MMR",MMR!$O19,IF(Berechnungen!FI$6="MMR_Duo",MMR_Duo!$O19,NA()))</f>
        <v>#N/A</v>
      </c>
      <c r="FJ109" s="87" t="e">
        <f>IF(Berechnungen!FJ$6="MMR",MMR!$O19,IF(Berechnungen!FJ$6="MMR_Duo",MMR_Duo!$O19,NA()))</f>
        <v>#N/A</v>
      </c>
      <c r="FK109" s="87" t="e">
        <f>IF(Berechnungen!FK$6="MMR",MMR!$O19,IF(Berechnungen!FK$6="MMR_Duo",MMR_Duo!$O19,NA()))</f>
        <v>#N/A</v>
      </c>
      <c r="FL109" s="87" t="e">
        <f>IF(Berechnungen!FL$6="MMR",MMR!$O19,IF(Berechnungen!FL$6="MMR_Duo",MMR_Duo!$O19,NA()))</f>
        <v>#N/A</v>
      </c>
      <c r="FM109" s="87" t="e">
        <f>IF(Berechnungen!FM$6="MMR",MMR!$O19,IF(Berechnungen!FM$6="MMR_Duo",MMR_Duo!$O19,NA()))</f>
        <v>#N/A</v>
      </c>
      <c r="FN109" s="87" t="e">
        <f>IF(Berechnungen!FN$6="MMR",MMR!$O19,IF(Berechnungen!FN$6="MMR_Duo",MMR_Duo!$O19,NA()))</f>
        <v>#N/A</v>
      </c>
      <c r="FO109" s="87" t="e">
        <f>IF(Berechnungen!FO$6="MMR",MMR!$O19,IF(Berechnungen!FO$6="MMR_Duo",MMR_Duo!$O19,NA()))</f>
        <v>#N/A</v>
      </c>
      <c r="FP109" s="87" t="e">
        <f>IF(Berechnungen!FP$6="MMR",MMR!$O19,IF(Berechnungen!FP$6="MMR_Duo",MMR_Duo!$O19,NA()))</f>
        <v>#N/A</v>
      </c>
      <c r="FQ109" s="87" t="e">
        <f>IF(Berechnungen!FQ$6="MMR",MMR!$O19,IF(Berechnungen!FQ$6="MMR_Duo",MMR_Duo!$O19,NA()))</f>
        <v>#N/A</v>
      </c>
      <c r="FR109" s="87" t="e">
        <f>IF(Berechnungen!FR$6="MMR",MMR!$O19,IF(Berechnungen!FR$6="MMR_Duo",MMR_Duo!$O19,NA()))</f>
        <v>#N/A</v>
      </c>
      <c r="FS109" s="87" t="e">
        <f>IF(Berechnungen!FS$6="MMR",MMR!$O19,IF(Berechnungen!FS$6="MMR_Duo",MMR_Duo!$O19,NA()))</f>
        <v>#N/A</v>
      </c>
      <c r="FT109" s="87" t="e">
        <f>IF(Berechnungen!FT$6="MMR",MMR!$O19,IF(Berechnungen!FT$6="MMR_Duo",MMR_Duo!$O19,NA()))</f>
        <v>#N/A</v>
      </c>
      <c r="FU109" s="87" t="e">
        <f>IF(Berechnungen!FU$6="MMR",MMR!$O19,IF(Berechnungen!FU$6="MMR_Duo",MMR_Duo!$O19,NA()))</f>
        <v>#N/A</v>
      </c>
      <c r="FV109" s="87" t="e">
        <f>IF(Berechnungen!FV$6="MMR",MMR!$O19,IF(Berechnungen!FV$6="MMR_Duo",MMR_Duo!$O19,NA()))</f>
        <v>#N/A</v>
      </c>
      <c r="FW109" s="87" t="e">
        <f>IF(Berechnungen!FW$6="MMR",MMR!$O19,IF(Berechnungen!FW$6="MMR_Duo",MMR_Duo!$O19,NA()))</f>
        <v>#N/A</v>
      </c>
      <c r="FX109" s="87" t="e">
        <f>IF(Berechnungen!FX$6="MMR",MMR!$O19,IF(Berechnungen!FX$6="MMR_Duo",MMR_Duo!$O19,NA()))</f>
        <v>#N/A</v>
      </c>
      <c r="FY109" s="87" t="e">
        <f>IF(Berechnungen!FY$6="MMR",MMR!$O19,IF(Berechnungen!FY$6="MMR_Duo",MMR_Duo!$O19,NA()))</f>
        <v>#N/A</v>
      </c>
      <c r="FZ109" s="87" t="e">
        <f>IF(Berechnungen!FZ$6="MMR",MMR!$O19,IF(Berechnungen!FZ$6="MMR_Duo",MMR_Duo!$O19,NA()))</f>
        <v>#N/A</v>
      </c>
      <c r="GA109" s="87" t="e">
        <f>IF(Berechnungen!GA$6="MMR",MMR!$O19,IF(Berechnungen!GA$6="MMR_Duo",MMR_Duo!$O19,NA()))</f>
        <v>#N/A</v>
      </c>
      <c r="GB109" s="87" t="e">
        <f>IF(Berechnungen!GB$6="MMR",MMR!$O19,IF(Berechnungen!GB$6="MMR_Duo",MMR_Duo!$O19,NA()))</f>
        <v>#N/A</v>
      </c>
      <c r="GC109" s="87" t="e">
        <f>IF(Berechnungen!GC$6="MMR",MMR!$O19,IF(Berechnungen!GC$6="MMR_Duo",MMR_Duo!$O19,NA()))</f>
        <v>#N/A</v>
      </c>
      <c r="GD109" s="87" t="e">
        <f>IF(Berechnungen!GD$6="MMR",MMR!$O19,IF(Berechnungen!GD$6="MMR_Duo",MMR_Duo!$O19,NA()))</f>
        <v>#N/A</v>
      </c>
      <c r="GE109" s="87" t="e">
        <f>IF(Berechnungen!GE$6="MMR",MMR!$O19,IF(Berechnungen!GE$6="MMR_Duo",MMR_Duo!$O19,NA()))</f>
        <v>#N/A</v>
      </c>
      <c r="GF109" s="87" t="e">
        <f>IF(Berechnungen!GF$6="MMR",MMR!$O19,IF(Berechnungen!GF$6="MMR_Duo",MMR_Duo!$O19,NA()))</f>
        <v>#N/A</v>
      </c>
      <c r="GG109" s="87" t="e">
        <f>IF(Berechnungen!GG$6="MMR",MMR!$O19,IF(Berechnungen!GG$6="MMR_Duo",MMR_Duo!$O19,NA()))</f>
        <v>#N/A</v>
      </c>
      <c r="GH109" s="87" t="e">
        <f>IF(Berechnungen!GH$6="MMR",MMR!$O19,IF(Berechnungen!GH$6="MMR_Duo",MMR_Duo!$O19,NA()))</f>
        <v>#N/A</v>
      </c>
      <c r="GI109" s="87" t="e">
        <f>IF(Berechnungen!GI$6="MMR",MMR!$O19,IF(Berechnungen!GI$6="MMR_Duo",MMR_Duo!$O19,NA()))</f>
        <v>#N/A</v>
      </c>
      <c r="GJ109" s="87" t="e">
        <f>IF(Berechnungen!GJ$6="MMR",MMR!$O19,IF(Berechnungen!GJ$6="MMR_Duo",MMR_Duo!$O19,NA()))</f>
        <v>#N/A</v>
      </c>
      <c r="GK109" s="87" t="e">
        <f>IF(Berechnungen!GK$6="MMR",MMR!$O19,IF(Berechnungen!GK$6="MMR_Duo",MMR_Duo!$O19,NA()))</f>
        <v>#N/A</v>
      </c>
      <c r="GL109" s="87" t="e">
        <f>IF(Berechnungen!GL$6="MMR",MMR!$O19,IF(Berechnungen!GL$6="MMR_Duo",MMR_Duo!$O19,NA()))</f>
        <v>#N/A</v>
      </c>
      <c r="GM109" s="87" t="e">
        <f>IF(Berechnungen!GM$6="MMR",MMR!$O19,IF(Berechnungen!GM$6="MMR_Duo",MMR_Duo!$O19,NA()))</f>
        <v>#N/A</v>
      </c>
      <c r="GN109" s="87" t="e">
        <f>IF(Berechnungen!GN$6="MMR",MMR!$O19,IF(Berechnungen!GN$6="MMR_Duo",MMR_Duo!$O19,NA()))</f>
        <v>#N/A</v>
      </c>
      <c r="GO109" s="87" t="e">
        <f>IF(Berechnungen!GO$6="MMR",MMR!$O19,IF(Berechnungen!GO$6="MMR_Duo",MMR_Duo!$O19,NA()))</f>
        <v>#N/A</v>
      </c>
      <c r="GP109" s="87" t="e">
        <f>IF(Berechnungen!GP$6="MMR",MMR!$O19,IF(Berechnungen!GP$6="MMR_Duo",MMR_Duo!$O19,NA()))</f>
        <v>#N/A</v>
      </c>
      <c r="GQ109" s="87" t="e">
        <f>IF(Berechnungen!GQ$6="MMR",MMR!$O19,IF(Berechnungen!GQ$6="MMR_Duo",MMR_Duo!$O19,NA()))</f>
        <v>#N/A</v>
      </c>
      <c r="GR109" s="87" t="e">
        <f>IF(Berechnungen!GR$6="MMR",MMR!$O19,IF(Berechnungen!GR$6="MMR_Duo",MMR_Duo!$O19,NA()))</f>
        <v>#N/A</v>
      </c>
      <c r="GS109" s="87" t="e">
        <f>IF(Berechnungen!GS$6="MMR",MMR!$O19,IF(Berechnungen!GS$6="MMR_Duo",MMR_Duo!$O19,NA()))</f>
        <v>#N/A</v>
      </c>
      <c r="GT109" s="87" t="e">
        <f>IF(Berechnungen!GT$6="MMR",MMR!$O19,IF(Berechnungen!GT$6="MMR_Duo",MMR_Duo!$O19,NA()))</f>
        <v>#N/A</v>
      </c>
      <c r="GU109" s="87" t="e">
        <f>IF(Berechnungen!GU$6="MMR",MMR!$O19,IF(Berechnungen!GU$6="MMR_Duo",MMR_Duo!$O19,NA()))</f>
        <v>#N/A</v>
      </c>
      <c r="GV109" s="87" t="e">
        <f>IF(Berechnungen!GV$6="MMR",MMR!$O19,IF(Berechnungen!GV$6="MMR_Duo",MMR_Duo!$O19,NA()))</f>
        <v>#N/A</v>
      </c>
      <c r="GW109" s="87" t="e">
        <f>IF(Berechnungen!GW$6="MMR",MMR!$O19,IF(Berechnungen!GW$6="MMR_Duo",MMR_Duo!$O19,NA()))</f>
        <v>#N/A</v>
      </c>
      <c r="GX109" s="87" t="e">
        <f>IF(Berechnungen!GX$6="MMR",MMR!$O19,IF(Berechnungen!GX$6="MMR_Duo",MMR_Duo!$O19,NA()))</f>
        <v>#N/A</v>
      </c>
      <c r="GY109" s="87" t="e">
        <f>IF(Berechnungen!GY$6="MMR",MMR!$O19,IF(Berechnungen!GY$6="MMR_Duo",MMR_Duo!$O19,NA()))</f>
        <v>#N/A</v>
      </c>
      <c r="GZ109" s="87" t="e">
        <f>IF(Berechnungen!GZ$6="MMR",MMR!$O19,IF(Berechnungen!GZ$6="MMR_Duo",MMR_Duo!$O19,NA()))</f>
        <v>#N/A</v>
      </c>
      <c r="HA109" s="87" t="e">
        <f>IF(Berechnungen!HA$6="MMR",MMR!$O19,IF(Berechnungen!HA$6="MMR_Duo",MMR_Duo!$O19,NA()))</f>
        <v>#N/A</v>
      </c>
      <c r="HB109" s="87" t="e">
        <f>IF(Berechnungen!HB$6="MMR",MMR!$O19,IF(Berechnungen!HB$6="MMR_Duo",MMR_Duo!$O19,NA()))</f>
        <v>#N/A</v>
      </c>
      <c r="HC109" s="87" t="e">
        <f>IF(Berechnungen!HC$6="MMR",MMR!$O19,IF(Berechnungen!HC$6="MMR_Duo",MMR_Duo!$O19,NA()))</f>
        <v>#N/A</v>
      </c>
      <c r="HD109" s="87" t="e">
        <f>IF(Berechnungen!HD$6="MMR",MMR!$O19,IF(Berechnungen!HD$6="MMR_Duo",MMR_Duo!$O19,NA()))</f>
        <v>#N/A</v>
      </c>
      <c r="HE109" s="87" t="e">
        <f>IF(Berechnungen!HE$6="MMR",MMR!$O19,IF(Berechnungen!HE$6="MMR_Duo",MMR_Duo!$O19,NA()))</f>
        <v>#N/A</v>
      </c>
      <c r="HF109" s="87" t="e">
        <f>IF(Berechnungen!HF$6="MMR",MMR!$O19,IF(Berechnungen!HF$6="MMR_Duo",MMR_Duo!$O19,NA()))</f>
        <v>#N/A</v>
      </c>
      <c r="HG109" s="87" t="e">
        <f>IF(Berechnungen!HG$6="MMR",MMR!$O19,IF(Berechnungen!HG$6="MMR_Duo",MMR_Duo!$O19,NA()))</f>
        <v>#N/A</v>
      </c>
      <c r="HH109" s="87" t="e">
        <f>IF(Berechnungen!HH$6="MMR",MMR!$O19,IF(Berechnungen!HH$6="MMR_Duo",MMR_Duo!$O19,NA()))</f>
        <v>#N/A</v>
      </c>
      <c r="HI109" s="87" t="e">
        <f>IF(Berechnungen!HI$6="MMR",MMR!$O19,IF(Berechnungen!HI$6="MMR_Duo",MMR_Duo!$O19,NA()))</f>
        <v>#N/A</v>
      </c>
      <c r="HJ109" s="87" t="e">
        <f>IF(Berechnungen!HJ$6="MMR",MMR!$O19,IF(Berechnungen!HJ$6="MMR_Duo",MMR_Duo!$O19,NA()))</f>
        <v>#N/A</v>
      </c>
      <c r="HK109" s="87" t="e">
        <f>IF(Berechnungen!HK$6="MMR",MMR!$O19,IF(Berechnungen!HK$6="MMR_Duo",MMR_Duo!$O19,NA()))</f>
        <v>#N/A</v>
      </c>
      <c r="HL109" s="87" t="e">
        <f>IF(Berechnungen!HL$6="MMR",MMR!$O19,IF(Berechnungen!HL$6="MMR_Duo",MMR_Duo!$O19,NA()))</f>
        <v>#N/A</v>
      </c>
      <c r="HM109" s="87" t="e">
        <f>IF(Berechnungen!HM$6="MMR",MMR!$O19,IF(Berechnungen!HM$6="MMR_Duo",MMR_Duo!$O19,NA()))</f>
        <v>#N/A</v>
      </c>
      <c r="HN109" s="87" t="e">
        <f>IF(Berechnungen!HN$6="MMR",MMR!$O19,IF(Berechnungen!HN$6="MMR_Duo",MMR_Duo!$O19,NA()))</f>
        <v>#N/A</v>
      </c>
      <c r="HO109" s="87" t="e">
        <f>IF(Berechnungen!HO$6="MMR",MMR!$O19,IF(Berechnungen!HO$6="MMR_Duo",MMR_Duo!$O19,NA()))</f>
        <v>#N/A</v>
      </c>
      <c r="HP109" s="87" t="e">
        <f>IF(Berechnungen!HP$6="MMR",MMR!$O19,IF(Berechnungen!HP$6="MMR_Duo",MMR_Duo!$O19,NA()))</f>
        <v>#N/A</v>
      </c>
      <c r="HQ109" s="87" t="e">
        <f>IF(Berechnungen!HQ$6="MMR",MMR!$O19,IF(Berechnungen!HQ$6="MMR_Duo",MMR_Duo!$O19,NA()))</f>
        <v>#N/A</v>
      </c>
      <c r="HR109" s="87" t="e">
        <f>IF(Berechnungen!HR$6="MMR",MMR!$O19,IF(Berechnungen!HR$6="MMR_Duo",MMR_Duo!$O19,NA()))</f>
        <v>#N/A</v>
      </c>
      <c r="HS109" s="87" t="e">
        <f>IF(Berechnungen!HS$6="MMR",MMR!$O19,IF(Berechnungen!HS$6="MMR_Duo",MMR_Duo!$O19,NA()))</f>
        <v>#N/A</v>
      </c>
      <c r="HT109" s="87" t="e">
        <f>IF(Berechnungen!HT$6="MMR",MMR!$O19,IF(Berechnungen!HT$6="MMR_Duo",MMR_Duo!$O19,NA()))</f>
        <v>#N/A</v>
      </c>
      <c r="HU109" s="87" t="e">
        <f>IF(Berechnungen!HU$6="MMR",MMR!$O19,IF(Berechnungen!HU$6="MMR_Duo",MMR_Duo!$O19,NA()))</f>
        <v>#N/A</v>
      </c>
      <c r="HV109" s="87" t="e">
        <f>IF(Berechnungen!HV$6="MMR",MMR!$O19,IF(Berechnungen!HV$6="MMR_Duo",MMR_Duo!$O19,NA()))</f>
        <v>#N/A</v>
      </c>
      <c r="HW109" s="87" t="e">
        <f>IF(Berechnungen!HW$6="MMR",MMR!$O19,IF(Berechnungen!HW$6="MMR_Duo",MMR_Duo!$O19,NA()))</f>
        <v>#N/A</v>
      </c>
      <c r="HX109" s="87" t="e">
        <f>IF(Berechnungen!HX$6="MMR",MMR!$O19,IF(Berechnungen!HX$6="MMR_Duo",MMR_Duo!$O19,NA()))</f>
        <v>#N/A</v>
      </c>
      <c r="HY109" s="87" t="e">
        <f>IF(Berechnungen!HY$6="MMR",MMR!$O19,IF(Berechnungen!HY$6="MMR_Duo",MMR_Duo!$O19,NA()))</f>
        <v>#N/A</v>
      </c>
      <c r="HZ109" s="87" t="e">
        <f>IF(Berechnungen!HZ$6="MMR",MMR!$O19,IF(Berechnungen!HZ$6="MMR_Duo",MMR_Duo!$O19,NA()))</f>
        <v>#N/A</v>
      </c>
      <c r="IA109" s="87" t="e">
        <f>IF(Berechnungen!IA$6="MMR",MMR!$O19,IF(Berechnungen!IA$6="MMR_Duo",MMR_Duo!$O19,NA()))</f>
        <v>#N/A</v>
      </c>
      <c r="IB109" s="87" t="e">
        <f>IF(Berechnungen!IB$6="MMR",MMR!$O19,IF(Berechnungen!IB$6="MMR_Duo",MMR_Duo!$O19,NA()))</f>
        <v>#N/A</v>
      </c>
      <c r="IC109" s="87" t="e">
        <f>IF(Berechnungen!IC$6="MMR",MMR!$O19,IF(Berechnungen!IC$6="MMR_Duo",MMR_Duo!$O19,NA()))</f>
        <v>#N/A</v>
      </c>
      <c r="ID109" s="87" t="e">
        <f>IF(Berechnungen!ID$6="MMR",MMR!$O19,IF(Berechnungen!ID$6="MMR_Duo",MMR_Duo!$O19,NA()))</f>
        <v>#N/A</v>
      </c>
      <c r="IE109" s="87" t="e">
        <f>IF(Berechnungen!IE$6="MMR",MMR!$O19,IF(Berechnungen!IE$6="MMR_Duo",MMR_Duo!$O19,NA()))</f>
        <v>#N/A</v>
      </c>
      <c r="IF109" s="87" t="e">
        <f>IF(Berechnungen!IF$6="MMR",MMR!$O19,IF(Berechnungen!IF$6="MMR_Duo",MMR_Duo!$O19,NA()))</f>
        <v>#N/A</v>
      </c>
      <c r="IG109" s="87" t="e">
        <f>IF(Berechnungen!IG$6="MMR",MMR!$O19,IF(Berechnungen!IG$6="MMR_Duo",MMR_Duo!$O19,NA()))</f>
        <v>#N/A</v>
      </c>
      <c r="IH109" s="87" t="e">
        <f>IF(Berechnungen!IH$6="MMR",MMR!$O19,IF(Berechnungen!IH$6="MMR_Duo",MMR_Duo!$O19,NA()))</f>
        <v>#N/A</v>
      </c>
      <c r="II109" s="87" t="e">
        <f>IF(Berechnungen!II$6="MMR",MMR!$O19,IF(Berechnungen!II$6="MMR_Duo",MMR_Duo!$O19,NA()))</f>
        <v>#N/A</v>
      </c>
      <c r="IJ109" s="87" t="e">
        <f>IF(Berechnungen!IJ$6="MMR",MMR!$O19,IF(Berechnungen!IJ$6="MMR_Duo",MMR_Duo!$O19,NA()))</f>
        <v>#N/A</v>
      </c>
      <c r="IK109" s="87" t="e">
        <f>IF(Berechnungen!IK$6="MMR",MMR!$O19,IF(Berechnungen!IK$6="MMR_Duo",MMR_Duo!$O19,NA()))</f>
        <v>#N/A</v>
      </c>
      <c r="IL109" s="87" t="e">
        <f>IF(Berechnungen!IL$6="MMR",MMR!$O19,IF(Berechnungen!IL$6="MMR_Duo",MMR_Duo!$O19,NA()))</f>
        <v>#N/A</v>
      </c>
      <c r="IM109" s="87" t="e">
        <f>IF(Berechnungen!IM$6="MMR",MMR!$O19,IF(Berechnungen!IM$6="MMR_Duo",MMR_Duo!$O19,NA()))</f>
        <v>#N/A</v>
      </c>
      <c r="IN109" s="87" t="e">
        <f>IF(Berechnungen!IN$6="MMR",MMR!$O19,IF(Berechnungen!IN$6="MMR_Duo",MMR_Duo!$O19,NA()))</f>
        <v>#N/A</v>
      </c>
      <c r="IO109" s="87" t="e">
        <f>IF(Berechnungen!IO$6="MMR",MMR!$O19,IF(Berechnungen!IO$6="MMR_Duo",MMR_Duo!$O19,NA()))</f>
        <v>#N/A</v>
      </c>
      <c r="IP109" s="87" t="e">
        <f>IF(Berechnungen!IP$6="MMR",MMR!$O19,IF(Berechnungen!IP$6="MMR_Duo",MMR_Duo!$O19,NA()))</f>
        <v>#N/A</v>
      </c>
      <c r="IQ109" s="87" t="e">
        <f>IF(Berechnungen!IQ$6="MMR",MMR!$O19,IF(Berechnungen!IQ$6="MMR_Duo",MMR_Duo!$O19,NA()))</f>
        <v>#N/A</v>
      </c>
      <c r="IR109" s="87" t="e">
        <f>IF(Berechnungen!IR$6="MMR",MMR!$O19,IF(Berechnungen!IR$6="MMR_Duo",MMR_Duo!$O19,NA()))</f>
        <v>#N/A</v>
      </c>
      <c r="IS109" s="87" t="e">
        <f>IF(Berechnungen!IS$6="MMR",MMR!$O19,IF(Berechnungen!IS$6="MMR_Duo",MMR_Duo!$O19,NA()))</f>
        <v>#N/A</v>
      </c>
      <c r="IT109" s="87" t="e">
        <f>IF(Berechnungen!IT$6="MMR",MMR!$O19,IF(Berechnungen!IT$6="MMR_Duo",MMR_Duo!$O19,NA()))</f>
        <v>#N/A</v>
      </c>
      <c r="IU109" s="87" t="e">
        <f>IF(Berechnungen!IU$6="MMR",MMR!$O19,IF(Berechnungen!IU$6="MMR_Duo",MMR_Duo!$O19,NA()))</f>
        <v>#N/A</v>
      </c>
      <c r="IV109" s="87" t="e">
        <f>IF(Berechnungen!IV$6="MMR",MMR!$O19,IF(Berechnungen!IV$6="MMR_Duo",MMR_Duo!$O19,NA()))</f>
        <v>#N/A</v>
      </c>
      <c r="IW109" s="87" t="e">
        <f>IF(Berechnungen!IW$6="MMR",MMR!$O19,IF(Berechnungen!IW$6="MMR_Duo",MMR_Duo!$O19,NA()))</f>
        <v>#N/A</v>
      </c>
      <c r="IX109" s="87" t="e">
        <f>IF(Berechnungen!IX$6="MMR",MMR!$O19,IF(Berechnungen!IX$6="MMR_Duo",MMR_Duo!$O19,NA()))</f>
        <v>#N/A</v>
      </c>
      <c r="IY109" s="87" t="e">
        <f>IF(Berechnungen!IY$6="MMR",MMR!$O19,IF(Berechnungen!IY$6="MMR_Duo",MMR_Duo!$O19,NA()))</f>
        <v>#N/A</v>
      </c>
      <c r="IZ109" s="87" t="e">
        <f>IF(Berechnungen!IZ$6="MMR",MMR!$O19,IF(Berechnungen!IZ$6="MMR_Duo",MMR_Duo!$O19,NA()))</f>
        <v>#N/A</v>
      </c>
      <c r="JA109" s="87" t="e">
        <f>IF(Berechnungen!JA$6="MMR",MMR!$O19,IF(Berechnungen!JA$6="MMR_Duo",MMR_Duo!$O19,NA()))</f>
        <v>#N/A</v>
      </c>
      <c r="JB109" s="87" t="e">
        <f>IF(Berechnungen!JB$6="MMR",MMR!$O19,IF(Berechnungen!JB$6="MMR_Duo",MMR_Duo!$O19,NA()))</f>
        <v>#N/A</v>
      </c>
      <c r="JC109" s="87" t="e">
        <f>IF(Berechnungen!JC$6="MMR",MMR!$O19,IF(Berechnungen!JC$6="MMR_Duo",MMR_Duo!$O19,NA()))</f>
        <v>#N/A</v>
      </c>
      <c r="JD109" s="87" t="e">
        <f>IF(Berechnungen!JD$6="MMR",MMR!$O19,IF(Berechnungen!JD$6="MMR_Duo",MMR_Duo!$O19,NA()))</f>
        <v>#N/A</v>
      </c>
      <c r="JE109" s="87" t="e">
        <f>IF(Berechnungen!JE$6="MMR",MMR!$O19,IF(Berechnungen!JE$6="MMR_Duo",MMR_Duo!$O19,NA()))</f>
        <v>#N/A</v>
      </c>
      <c r="JF109" s="87" t="e">
        <f>IF(Berechnungen!JF$6="MMR",MMR!$O19,IF(Berechnungen!JF$6="MMR_Duo",MMR_Duo!$O19,NA()))</f>
        <v>#N/A</v>
      </c>
      <c r="JG109" s="87" t="e">
        <f>IF(Berechnungen!JG$6="MMR",MMR!$O19,IF(Berechnungen!JG$6="MMR_Duo",MMR_Duo!$O19,NA()))</f>
        <v>#N/A</v>
      </c>
      <c r="JH109" s="87" t="e">
        <f>IF(Berechnungen!JH$6="MMR",MMR!$O19,IF(Berechnungen!JH$6="MMR_Duo",MMR_Duo!$O19,NA()))</f>
        <v>#N/A</v>
      </c>
      <c r="JI109" s="87" t="e">
        <f>IF(Berechnungen!JI$6="MMR",MMR!$O19,IF(Berechnungen!JI$6="MMR_Duo",MMR_Duo!$O19,NA()))</f>
        <v>#N/A</v>
      </c>
      <c r="JJ109" s="87" t="e">
        <f>IF(Berechnungen!JJ$6="MMR",MMR!$O19,IF(Berechnungen!JJ$6="MMR_Duo",MMR_Duo!$O19,NA()))</f>
        <v>#N/A</v>
      </c>
      <c r="JK109" s="87" t="e">
        <f>IF(Berechnungen!JK$6="MMR",MMR!$O19,IF(Berechnungen!JK$6="MMR_Duo",MMR_Duo!$O19,NA()))</f>
        <v>#N/A</v>
      </c>
      <c r="JL109" s="87" t="e">
        <f>IF(Berechnungen!JL$6="MMR",MMR!$O19,IF(Berechnungen!JL$6="MMR_Duo",MMR_Duo!$O19,NA()))</f>
        <v>#N/A</v>
      </c>
      <c r="JM109" s="87" t="e">
        <f>IF(Berechnungen!JM$6="MMR",MMR!$O19,IF(Berechnungen!JM$6="MMR_Duo",MMR_Duo!$O19,NA()))</f>
        <v>#N/A</v>
      </c>
      <c r="JN109" s="87" t="e">
        <f>IF(Berechnungen!JN$6="MMR",MMR!$O19,IF(Berechnungen!JN$6="MMR_Duo",MMR_Duo!$O19,NA()))</f>
        <v>#N/A</v>
      </c>
      <c r="JO109" s="87" t="e">
        <f>IF(Berechnungen!JO$6="MMR",MMR!$O19,IF(Berechnungen!JO$6="MMR_Duo",MMR_Duo!$O19,NA()))</f>
        <v>#N/A</v>
      </c>
      <c r="JP109" s="87" t="e">
        <f>IF(Berechnungen!JP$6="MMR",MMR!$O19,IF(Berechnungen!JP$6="MMR_Duo",MMR_Duo!$O19,NA()))</f>
        <v>#N/A</v>
      </c>
      <c r="JQ109" s="87" t="e">
        <f>IF(Berechnungen!JQ$6="MMR",MMR!$O19,IF(Berechnungen!JQ$6="MMR_Duo",MMR_Duo!$O19,NA()))</f>
        <v>#N/A</v>
      </c>
      <c r="JR109" s="87" t="e">
        <f>IF(Berechnungen!JR$6="MMR",MMR!$O19,IF(Berechnungen!JR$6="MMR_Duo",MMR_Duo!$O19,NA()))</f>
        <v>#N/A</v>
      </c>
      <c r="JS109" s="87" t="e">
        <f>IF(Berechnungen!JS$6="MMR",MMR!$O19,IF(Berechnungen!JS$6="MMR_Duo",MMR_Duo!$O19,NA()))</f>
        <v>#N/A</v>
      </c>
      <c r="JT109" s="87" t="e">
        <f>IF(Berechnungen!JT$6="MMR",MMR!$O19,IF(Berechnungen!JT$6="MMR_Duo",MMR_Duo!$O19,NA()))</f>
        <v>#N/A</v>
      </c>
      <c r="JU109" s="87" t="e">
        <f>IF(Berechnungen!JU$6="MMR",MMR!$O19,IF(Berechnungen!JU$6="MMR_Duo",MMR_Duo!$O19,NA()))</f>
        <v>#N/A</v>
      </c>
      <c r="JV109" s="87" t="e">
        <f>IF(Berechnungen!JV$6="MMR",MMR!$O19,IF(Berechnungen!JV$6="MMR_Duo",MMR_Duo!$O19,NA()))</f>
        <v>#N/A</v>
      </c>
      <c r="JW109" s="87" t="e">
        <f>IF(Berechnungen!JW$6="MMR",MMR!$O19,IF(Berechnungen!JW$6="MMR_Duo",MMR_Duo!$O19,NA()))</f>
        <v>#N/A</v>
      </c>
      <c r="JX109" s="87" t="e">
        <f>IF(Berechnungen!JX$6="MMR",MMR!$O19,IF(Berechnungen!JX$6="MMR_Duo",MMR_Duo!$O19,NA()))</f>
        <v>#N/A</v>
      </c>
      <c r="JY109" s="87" t="e">
        <f>IF(Berechnungen!JY$6="MMR",MMR!$O19,IF(Berechnungen!JY$6="MMR_Duo",MMR_Duo!$O19,NA()))</f>
        <v>#N/A</v>
      </c>
      <c r="JZ109" s="87" t="e">
        <f>IF(Berechnungen!JZ$6="MMR",MMR!$O19,IF(Berechnungen!JZ$6="MMR_Duo",MMR_Duo!$O19,NA()))</f>
        <v>#N/A</v>
      </c>
      <c r="KA109" s="87" t="e">
        <f>IF(Berechnungen!KA$6="MMR",MMR!$O19,IF(Berechnungen!KA$6="MMR_Duo",MMR_Duo!$O19,NA()))</f>
        <v>#N/A</v>
      </c>
      <c r="KB109" s="87" t="e">
        <f>IF(Berechnungen!KB$6="MMR",MMR!$O19,IF(Berechnungen!KB$6="MMR_Duo",MMR_Duo!$O19,NA()))</f>
        <v>#N/A</v>
      </c>
      <c r="KC109" s="87" t="e">
        <f>IF(Berechnungen!KC$6="MMR",MMR!$O19,IF(Berechnungen!KC$6="MMR_Duo",MMR_Duo!$O19,NA()))</f>
        <v>#N/A</v>
      </c>
      <c r="KD109" s="87" t="e">
        <f>IF(Berechnungen!KD$6="MMR",MMR!$O19,IF(Berechnungen!KD$6="MMR_Duo",MMR_Duo!$O19,NA()))</f>
        <v>#N/A</v>
      </c>
      <c r="KE109" s="87" t="e">
        <f>IF(Berechnungen!KE$6="MMR",MMR!$O19,IF(Berechnungen!KE$6="MMR_Duo",MMR_Duo!$O19,NA()))</f>
        <v>#N/A</v>
      </c>
      <c r="KF109" s="87" t="e">
        <f>IF(Berechnungen!KF$6="MMR",MMR!$O19,IF(Berechnungen!KF$6="MMR_Duo",MMR_Duo!$O19,NA()))</f>
        <v>#N/A</v>
      </c>
      <c r="KG109" s="87" t="e">
        <f>IF(Berechnungen!KG$6="MMR",MMR!$O19,IF(Berechnungen!KG$6="MMR_Duo",MMR_Duo!$O19,NA()))</f>
        <v>#N/A</v>
      </c>
      <c r="KH109" s="87" t="e">
        <f>IF(Berechnungen!KH$6="MMR",MMR!$O19,IF(Berechnungen!KH$6="MMR_Duo",MMR_Duo!$O19,NA()))</f>
        <v>#N/A</v>
      </c>
      <c r="KI109" s="87" t="e">
        <f>IF(Berechnungen!KI$6="MMR",MMR!$O19,IF(Berechnungen!KI$6="MMR_Duo",MMR_Duo!$O19,NA()))</f>
        <v>#N/A</v>
      </c>
      <c r="KJ109" s="87" t="e">
        <f>IF(Berechnungen!KJ$6="MMR",MMR!$O19,IF(Berechnungen!KJ$6="MMR_Duo",MMR_Duo!$O19,NA()))</f>
        <v>#N/A</v>
      </c>
      <c r="KK109" s="87" t="e">
        <f>IF(Berechnungen!KK$6="MMR",MMR!$O19,IF(Berechnungen!KK$6="MMR_Duo",MMR_Duo!$O19,NA()))</f>
        <v>#N/A</v>
      </c>
      <c r="KL109" s="87" t="e">
        <f>IF(Berechnungen!KL$6="MMR",MMR!$O19,IF(Berechnungen!KL$6="MMR_Duo",MMR_Duo!$O19,NA()))</f>
        <v>#N/A</v>
      </c>
      <c r="KM109" s="87" t="e">
        <f>IF(Berechnungen!KM$6="MMR",MMR!$O19,IF(Berechnungen!KM$6="MMR_Duo",MMR_Duo!$O19,NA()))</f>
        <v>#N/A</v>
      </c>
      <c r="KN109" s="87" t="e">
        <f>IF(Berechnungen!KN$6="MMR",MMR!$O19,IF(Berechnungen!KN$6="MMR_Duo",MMR_Duo!$O19,NA()))</f>
        <v>#N/A</v>
      </c>
      <c r="KO109" s="87" t="e">
        <f>IF(Berechnungen!KO$6="MMR",MMR!$O19,IF(Berechnungen!KO$6="MMR_Duo",MMR_Duo!$O19,NA()))</f>
        <v>#N/A</v>
      </c>
      <c r="KP109" s="87" t="e">
        <f>IF(Berechnungen!KP$6="MMR",MMR!$O19,IF(Berechnungen!KP$6="MMR_Duo",MMR_Duo!$O19,NA()))</f>
        <v>#N/A</v>
      </c>
      <c r="KQ109" s="87" t="e">
        <f>IF(Berechnungen!KQ$6="MMR",MMR!$O19,IF(Berechnungen!KQ$6="MMR_Duo",MMR_Duo!$O19,NA()))</f>
        <v>#N/A</v>
      </c>
      <c r="KR109" s="87" t="e">
        <f>IF(Berechnungen!KR$6="MMR",MMR!$O19,IF(Berechnungen!KR$6="MMR_Duo",MMR_Duo!$O19,NA()))</f>
        <v>#N/A</v>
      </c>
      <c r="KS109" s="87" t="e">
        <f>IF(Berechnungen!KS$6="MMR",MMR!$O19,IF(Berechnungen!KS$6="MMR_Duo",MMR_Duo!$O19,NA()))</f>
        <v>#N/A</v>
      </c>
      <c r="KT109" s="87" t="e">
        <f>IF(Berechnungen!KT$6="MMR",MMR!$O19,IF(Berechnungen!KT$6="MMR_Duo",MMR_Duo!$O19,NA()))</f>
        <v>#N/A</v>
      </c>
      <c r="KU109" s="87" t="e">
        <f>IF(Berechnungen!KU$6="MMR",MMR!$O19,IF(Berechnungen!KU$6="MMR_Duo",MMR_Duo!$O19,NA()))</f>
        <v>#N/A</v>
      </c>
      <c r="KV109" s="87" t="e">
        <f>IF(Berechnungen!KV$6="MMR",MMR!$O19,IF(Berechnungen!KV$6="MMR_Duo",MMR_Duo!$O19,NA()))</f>
        <v>#N/A</v>
      </c>
      <c r="KW109" s="87" t="e">
        <f>IF(Berechnungen!KW$6="MMR",MMR!$O19,IF(Berechnungen!KW$6="MMR_Duo",MMR_Duo!$O19,NA()))</f>
        <v>#N/A</v>
      </c>
      <c r="KX109" s="87" t="e">
        <f>IF(Berechnungen!KX$6="MMR",MMR!$O19,IF(Berechnungen!KX$6="MMR_Duo",MMR_Duo!$O19,NA()))</f>
        <v>#N/A</v>
      </c>
      <c r="KY109" s="87" t="e">
        <f>IF(Berechnungen!KY$6="MMR",MMR!$O19,IF(Berechnungen!KY$6="MMR_Duo",MMR_Duo!$O19,NA()))</f>
        <v>#N/A</v>
      </c>
      <c r="KZ109" s="87" t="e">
        <f>IF(Berechnungen!KZ$6="MMR",MMR!$O19,IF(Berechnungen!KZ$6="MMR_Duo",MMR_Duo!$O19,NA()))</f>
        <v>#N/A</v>
      </c>
      <c r="LA109" s="87" t="e">
        <f>IF(Berechnungen!LA$6="MMR",MMR!$O19,IF(Berechnungen!LA$6="MMR_Duo",MMR_Duo!$O19,NA()))</f>
        <v>#N/A</v>
      </c>
      <c r="LB109" s="87" t="e">
        <f>IF(Berechnungen!LB$6="MMR",MMR!$O19,IF(Berechnungen!LB$6="MMR_Duo",MMR_Duo!$O19,NA()))</f>
        <v>#N/A</v>
      </c>
      <c r="LC109" s="87" t="e">
        <f>IF(Berechnungen!LC$6="MMR",MMR!$O19,IF(Berechnungen!LC$6="MMR_Duo",MMR_Duo!$O19,NA()))</f>
        <v>#N/A</v>
      </c>
      <c r="LD109" s="87" t="e">
        <f>IF(Berechnungen!LD$6="MMR",MMR!$O19,IF(Berechnungen!LD$6="MMR_Duo",MMR_Duo!$O19,NA()))</f>
        <v>#N/A</v>
      </c>
      <c r="LE109" s="87" t="e">
        <f>IF(Berechnungen!LE$6="MMR",MMR!$O19,IF(Berechnungen!LE$6="MMR_Duo",MMR_Duo!$O19,NA()))</f>
        <v>#N/A</v>
      </c>
      <c r="LF109" s="87" t="e">
        <f>IF(Berechnungen!LF$6="MMR",MMR!$O19,IF(Berechnungen!LF$6="MMR_Duo",MMR_Duo!$O19,NA()))</f>
        <v>#N/A</v>
      </c>
      <c r="LG109" s="87" t="e">
        <f>IF(Berechnungen!LG$6="MMR",MMR!$O19,IF(Berechnungen!LG$6="MMR_Duo",MMR_Duo!$O19,NA()))</f>
        <v>#N/A</v>
      </c>
      <c r="LH109" s="87" t="e">
        <f>IF(Berechnungen!LH$6="MMR",MMR!$O19,IF(Berechnungen!LH$6="MMR_Duo",MMR_Duo!$O19,NA()))</f>
        <v>#N/A</v>
      </c>
      <c r="LI109" s="87" t="e">
        <f>IF(Berechnungen!LI$6="MMR",MMR!$O19,IF(Berechnungen!LI$6="MMR_Duo",MMR_Duo!$O19,NA()))</f>
        <v>#N/A</v>
      </c>
      <c r="LJ109" s="87" t="e">
        <f>IF(Berechnungen!LJ$6="MMR",MMR!$O19,IF(Berechnungen!LJ$6="MMR_Duo",MMR_Duo!$O19,NA()))</f>
        <v>#N/A</v>
      </c>
      <c r="LK109" s="87" t="e">
        <f>IF(Berechnungen!LK$6="MMR",MMR!$O19,IF(Berechnungen!LK$6="MMR_Duo",MMR_Duo!$O19,NA()))</f>
        <v>#N/A</v>
      </c>
      <c r="LL109" s="87" t="e">
        <f>IF(Berechnungen!LL$6="MMR",MMR!$O19,IF(Berechnungen!LL$6="MMR_Duo",MMR_Duo!$O19,NA()))</f>
        <v>#N/A</v>
      </c>
      <c r="LM109" s="87" t="e">
        <f>IF(Berechnungen!LM$6="MMR",MMR!$O19,IF(Berechnungen!LM$6="MMR_Duo",MMR_Duo!$O19,NA()))</f>
        <v>#N/A</v>
      </c>
      <c r="LN109" s="87" t="e">
        <f>IF(Berechnungen!LN$6="MMR",MMR!$O19,IF(Berechnungen!LN$6="MMR_Duo",MMR_Duo!$O19,NA()))</f>
        <v>#N/A</v>
      </c>
      <c r="LO109" s="87" t="e">
        <f>IF(Berechnungen!LO$6="MMR",MMR!$O19,IF(Berechnungen!LO$6="MMR_Duo",MMR_Duo!$O19,NA()))</f>
        <v>#N/A</v>
      </c>
      <c r="LP109" s="87" t="e">
        <f>IF(Berechnungen!LP$6="MMR",MMR!$O19,IF(Berechnungen!LP$6="MMR_Duo",MMR_Duo!$O19,NA()))</f>
        <v>#N/A</v>
      </c>
      <c r="LQ109" s="87" t="e">
        <f>IF(Berechnungen!LQ$6="MMR",MMR!$O19,IF(Berechnungen!LQ$6="MMR_Duo",MMR_Duo!$O19,NA()))</f>
        <v>#N/A</v>
      </c>
      <c r="LR109" s="87" t="e">
        <f>IF(Berechnungen!LR$6="MMR",MMR!$O19,IF(Berechnungen!LR$6="MMR_Duo",MMR_Duo!$O19,NA()))</f>
        <v>#N/A</v>
      </c>
      <c r="LS109" s="87" t="e">
        <f>IF(Berechnungen!LS$6="MMR",MMR!$O19,IF(Berechnungen!LS$6="MMR_Duo",MMR_Duo!$O19,NA()))</f>
        <v>#N/A</v>
      </c>
      <c r="LT109" s="87" t="e">
        <f>IF(Berechnungen!LT$6="MMR",MMR!$O19,IF(Berechnungen!LT$6="MMR_Duo",MMR_Duo!$O19,NA()))</f>
        <v>#N/A</v>
      </c>
      <c r="LU109" s="87" t="e">
        <f>IF(Berechnungen!LU$6="MMR",MMR!$O19,IF(Berechnungen!LU$6="MMR_Duo",MMR_Duo!$O19,NA()))</f>
        <v>#N/A</v>
      </c>
      <c r="LV109" s="87" t="e">
        <f>IF(Berechnungen!LV$6="MMR",MMR!$O19,IF(Berechnungen!LV$6="MMR_Duo",MMR_Duo!$O19,NA()))</f>
        <v>#N/A</v>
      </c>
      <c r="LW109" s="87" t="e">
        <f>IF(Berechnungen!LW$6="MMR",MMR!$O19,IF(Berechnungen!LW$6="MMR_Duo",MMR_Duo!$O19,NA()))</f>
        <v>#N/A</v>
      </c>
      <c r="LX109" s="87" t="e">
        <f>IF(Berechnungen!LX$6="MMR",MMR!$O19,IF(Berechnungen!LX$6="MMR_Duo",MMR_Duo!$O19,NA()))</f>
        <v>#N/A</v>
      </c>
      <c r="LY109" s="87" t="e">
        <f>IF(Berechnungen!LY$6="MMR",MMR!$O19,IF(Berechnungen!LY$6="MMR_Duo",MMR_Duo!$O19,NA()))</f>
        <v>#N/A</v>
      </c>
      <c r="LZ109" s="87" t="e">
        <f>IF(Berechnungen!LZ$6="MMR",MMR!$O19,IF(Berechnungen!LZ$6="MMR_Duo",MMR_Duo!$O19,NA()))</f>
        <v>#N/A</v>
      </c>
      <c r="MA109" s="87" t="e">
        <f>IF(Berechnungen!MA$6="MMR",MMR!$O19,IF(Berechnungen!MA$6="MMR_Duo",MMR_Duo!$O19,NA()))</f>
        <v>#N/A</v>
      </c>
      <c r="MB109" s="87" t="e">
        <f>IF(Berechnungen!MB$6="MMR",MMR!$O19,IF(Berechnungen!MB$6="MMR_Duo",MMR_Duo!$O19,NA()))</f>
        <v>#N/A</v>
      </c>
      <c r="MC109" s="87" t="e">
        <f>IF(Berechnungen!MC$6="MMR",MMR!$O19,IF(Berechnungen!MC$6="MMR_Duo",MMR_Duo!$O19,NA()))</f>
        <v>#N/A</v>
      </c>
      <c r="MD109" s="87" t="e">
        <f>IF(Berechnungen!MD$6="MMR",MMR!$O19,IF(Berechnungen!MD$6="MMR_Duo",MMR_Duo!$O19,NA()))</f>
        <v>#N/A</v>
      </c>
      <c r="ME109" s="87" t="e">
        <f>IF(Berechnungen!ME$6="MMR",MMR!$O19,IF(Berechnungen!ME$6="MMR_Duo",MMR_Duo!$O19,NA()))</f>
        <v>#N/A</v>
      </c>
      <c r="MF109" s="87" t="e">
        <f>IF(Berechnungen!MF$6="MMR",MMR!$O19,IF(Berechnungen!MF$6="MMR_Duo",MMR_Duo!$O19,NA()))</f>
        <v>#N/A</v>
      </c>
      <c r="MG109" s="87" t="e">
        <f>IF(Berechnungen!MG$6="MMR",MMR!$O19,IF(Berechnungen!MG$6="MMR_Duo",MMR_Duo!$O19,NA()))</f>
        <v>#N/A</v>
      </c>
      <c r="MH109" s="87" t="e">
        <f>IF(Berechnungen!MH$6="MMR",MMR!$O19,IF(Berechnungen!MH$6="MMR_Duo",MMR_Duo!$O19,NA()))</f>
        <v>#N/A</v>
      </c>
      <c r="MI109" s="87" t="e">
        <f>IF(Berechnungen!MI$6="MMR",MMR!$O19,IF(Berechnungen!MI$6="MMR_Duo",MMR_Duo!$O19,NA()))</f>
        <v>#N/A</v>
      </c>
      <c r="MJ109" s="87" t="e">
        <f>IF(Berechnungen!MJ$6="MMR",MMR!$O19,IF(Berechnungen!MJ$6="MMR_Duo",MMR_Duo!$O19,NA()))</f>
        <v>#N/A</v>
      </c>
      <c r="MK109" s="87" t="e">
        <f>IF(Berechnungen!MK$6="MMR",MMR!$O19,IF(Berechnungen!MK$6="MMR_Duo",MMR_Duo!$O19,NA()))</f>
        <v>#N/A</v>
      </c>
      <c r="ML109" s="87" t="e">
        <f>IF(Berechnungen!ML$6="MMR",MMR!$O19,IF(Berechnungen!ML$6="MMR_Duo",MMR_Duo!$O19,NA()))</f>
        <v>#N/A</v>
      </c>
      <c r="MM109" s="87" t="e">
        <f>IF(Berechnungen!MM$6="MMR",MMR!$O19,IF(Berechnungen!MM$6="MMR_Duo",MMR_Duo!$O19,NA()))</f>
        <v>#N/A</v>
      </c>
      <c r="MN109" s="87" t="e">
        <f>IF(Berechnungen!MN$6="MMR",MMR!$O19,IF(Berechnungen!MN$6="MMR_Duo",MMR_Duo!$O19,NA()))</f>
        <v>#N/A</v>
      </c>
      <c r="MO109" s="87" t="e">
        <f>IF(Berechnungen!MO$6="MMR",MMR!$O19,IF(Berechnungen!MO$6="MMR_Duo",MMR_Duo!$O19,NA()))</f>
        <v>#N/A</v>
      </c>
      <c r="MP109" s="87" t="e">
        <f>IF(Berechnungen!MP$6="MMR",MMR!$O19,IF(Berechnungen!MP$6="MMR_Duo",MMR_Duo!$O19,NA()))</f>
        <v>#N/A</v>
      </c>
      <c r="MQ109" s="87" t="e">
        <f>IF(Berechnungen!MQ$6="MMR",MMR!$O19,IF(Berechnungen!MQ$6="MMR_Duo",MMR_Duo!$O19,NA()))</f>
        <v>#N/A</v>
      </c>
      <c r="MR109" s="87" t="e">
        <f>IF(Berechnungen!MR$6="MMR",MMR!$O19,IF(Berechnungen!MR$6="MMR_Duo",MMR_Duo!$O19,NA()))</f>
        <v>#N/A</v>
      </c>
      <c r="MS109" s="87" t="e">
        <f>IF(Berechnungen!MS$6="MMR",MMR!$O19,IF(Berechnungen!MS$6="MMR_Duo",MMR_Duo!$O19,NA()))</f>
        <v>#N/A</v>
      </c>
      <c r="MT109" s="87" t="e">
        <f>IF(Berechnungen!MT$6="MMR",MMR!$O19,IF(Berechnungen!MT$6="MMR_Duo",MMR_Duo!$O19,NA()))</f>
        <v>#N/A</v>
      </c>
      <c r="MU109" s="87" t="e">
        <f>IF(Berechnungen!MU$6="MMR",MMR!$O19,IF(Berechnungen!MU$6="MMR_Duo",MMR_Duo!$O19,NA()))</f>
        <v>#N/A</v>
      </c>
      <c r="MV109" s="87" t="e">
        <f>IF(Berechnungen!MV$6="MMR",MMR!$O19,IF(Berechnungen!MV$6="MMR_Duo",MMR_Duo!$O19,NA()))</f>
        <v>#N/A</v>
      </c>
      <c r="MW109" s="87" t="e">
        <f>IF(Berechnungen!MW$6="MMR",MMR!$O19,IF(Berechnungen!MW$6="MMR_Duo",MMR_Duo!$O19,NA()))</f>
        <v>#N/A</v>
      </c>
      <c r="MX109" s="87" t="e">
        <f>IF(Berechnungen!MX$6="MMR",MMR!$O19,IF(Berechnungen!MX$6="MMR_Duo",MMR_Duo!$O19,NA()))</f>
        <v>#N/A</v>
      </c>
      <c r="MY109" s="87" t="e">
        <f>IF(Berechnungen!MY$6="MMR",MMR!$O19,IF(Berechnungen!MY$6="MMR_Duo",MMR_Duo!$O19,NA()))</f>
        <v>#N/A</v>
      </c>
      <c r="MZ109" s="87" t="e">
        <f>IF(Berechnungen!MZ$6="MMR",MMR!$O19,IF(Berechnungen!MZ$6="MMR_Duo",MMR_Duo!$O19,NA()))</f>
        <v>#N/A</v>
      </c>
      <c r="NA109" s="87" t="e">
        <f>IF(Berechnungen!NA$6="MMR",MMR!$O19,IF(Berechnungen!NA$6="MMR_Duo",MMR_Duo!$O19,NA()))</f>
        <v>#N/A</v>
      </c>
      <c r="NB109" s="87" t="e">
        <f>IF(Berechnungen!NB$6="MMR",MMR!$O19,IF(Berechnungen!NB$6="MMR_Duo",MMR_Duo!$O19,NA()))</f>
        <v>#N/A</v>
      </c>
      <c r="NC109" s="87" t="e">
        <f>IF(Berechnungen!NC$6="MMR",MMR!$O19,IF(Berechnungen!NC$6="MMR_Duo",MMR_Duo!$O19,NA()))</f>
        <v>#N/A</v>
      </c>
      <c r="ND109" s="87" t="e">
        <f>IF(Berechnungen!ND$6="MMR",MMR!$O19,IF(Berechnungen!ND$6="MMR_Duo",MMR_Duo!$O19,NA()))</f>
        <v>#N/A</v>
      </c>
      <c r="NE109" s="87" t="e">
        <f>IF(Berechnungen!NE$6="MMR",MMR!$O19,IF(Berechnungen!NE$6="MMR_Duo",MMR_Duo!$O19,NA()))</f>
        <v>#N/A</v>
      </c>
      <c r="NF109" s="87" t="e">
        <f>IF(Berechnungen!NF$6="MMR",MMR!$O19,IF(Berechnungen!NF$6="MMR_Duo",MMR_Duo!$O19,NA()))</f>
        <v>#N/A</v>
      </c>
      <c r="NG109" s="87" t="e">
        <f>IF(Berechnungen!NG$6="MMR",MMR!$O19,IF(Berechnungen!NG$6="MMR_Duo",MMR_Duo!$O19,NA()))</f>
        <v>#N/A</v>
      </c>
      <c r="NH109" s="87" t="e">
        <f>IF(Berechnungen!NH$6="MMR",MMR!$O19,IF(Berechnungen!NH$6="MMR_Duo",MMR_Duo!$O19,NA()))</f>
        <v>#N/A</v>
      </c>
      <c r="NI109" s="87" t="e">
        <f>IF(Berechnungen!NI$6="MMR",MMR!$O19,IF(Berechnungen!NI$6="MMR_Duo",MMR_Duo!$O19,NA()))</f>
        <v>#N/A</v>
      </c>
      <c r="NJ109" s="87" t="e">
        <f>IF(Berechnungen!NJ$6="MMR",MMR!$O19,IF(Berechnungen!NJ$6="MMR_Duo",MMR_Duo!$O19,NA()))</f>
        <v>#N/A</v>
      </c>
      <c r="NK109" s="87" t="e">
        <f>IF(Berechnungen!NK$6="MMR",MMR!$O19,IF(Berechnungen!NK$6="MMR_Duo",MMR_Duo!$O19,NA()))</f>
        <v>#N/A</v>
      </c>
      <c r="NL109" s="87" t="e">
        <f>IF(Berechnungen!NL$6="MMR",MMR!$O19,IF(Berechnungen!NL$6="MMR_Duo",MMR_Duo!$O19,NA()))</f>
        <v>#N/A</v>
      </c>
      <c r="NM109" s="87" t="e">
        <f>IF(Berechnungen!NM$6="MMR",MMR!$O19,IF(Berechnungen!NM$6="MMR_Duo",MMR_Duo!$O19,NA()))</f>
        <v>#N/A</v>
      </c>
      <c r="NN109" s="87" t="e">
        <f>IF(Berechnungen!NN$6="MMR",MMR!$O19,IF(Berechnungen!NN$6="MMR_Duo",MMR_Duo!$O19,NA()))</f>
        <v>#N/A</v>
      </c>
      <c r="NO109" s="87" t="e">
        <f>IF(Berechnungen!NO$6="MMR",MMR!$O19,IF(Berechnungen!NO$6="MMR_Duo",MMR_Duo!$O19,NA()))</f>
        <v>#N/A</v>
      </c>
      <c r="NP109" s="87" t="e">
        <f>IF(Berechnungen!NP$6="MMR",MMR!$O19,IF(Berechnungen!NP$6="MMR_Duo",MMR_Duo!$O19,NA()))</f>
        <v>#N/A</v>
      </c>
      <c r="NQ109" s="87" t="e">
        <f>IF(Berechnungen!NQ$6="MMR",MMR!$O19,IF(Berechnungen!NQ$6="MMR_Duo",MMR_Duo!$O19,NA()))</f>
        <v>#N/A</v>
      </c>
      <c r="NR109" s="87" t="e">
        <f>IF(Berechnungen!NR$6="MMR",MMR!$O19,IF(Berechnungen!NR$6="MMR_Duo",MMR_Duo!$O19,NA()))</f>
        <v>#N/A</v>
      </c>
      <c r="NS109" s="87" t="e">
        <f>IF(Berechnungen!NS$6="MMR",MMR!$O19,IF(Berechnungen!NS$6="MMR_Duo",MMR_Duo!$O19,NA()))</f>
        <v>#N/A</v>
      </c>
      <c r="NT109" s="87" t="e">
        <f>IF(Berechnungen!NT$6="MMR",MMR!$O19,IF(Berechnungen!NT$6="MMR_Duo",MMR_Duo!$O19,NA()))</f>
        <v>#N/A</v>
      </c>
      <c r="NU109" s="87" t="e">
        <f>IF(Berechnungen!NU$6="MMR",MMR!$O19,IF(Berechnungen!NU$6="MMR_Duo",MMR_Duo!$O19,NA()))</f>
        <v>#N/A</v>
      </c>
      <c r="NV109" s="87" t="e">
        <f>IF(Berechnungen!NV$6="MMR",MMR!$O19,IF(Berechnungen!NV$6="MMR_Duo",MMR_Duo!$O19,NA()))</f>
        <v>#N/A</v>
      </c>
      <c r="NW109" s="87" t="e">
        <f>IF(Berechnungen!NW$6="MMR",MMR!$O19,IF(Berechnungen!NW$6="MMR_Duo",MMR_Duo!$O19,NA()))</f>
        <v>#N/A</v>
      </c>
      <c r="NX109" s="87" t="e">
        <f>IF(Berechnungen!NX$6="MMR",MMR!$O19,IF(Berechnungen!NX$6="MMR_Duo",MMR_Duo!$O19,NA()))</f>
        <v>#N/A</v>
      </c>
      <c r="NY109" s="87" t="e">
        <f>IF(Berechnungen!NY$6="MMR",MMR!$O19,IF(Berechnungen!NY$6="MMR_Duo",MMR_Duo!$O19,NA()))</f>
        <v>#N/A</v>
      </c>
      <c r="NZ109" s="87" t="e">
        <f>IF(Berechnungen!NZ$6="MMR",MMR!$O19,IF(Berechnungen!NZ$6="MMR_Duo",MMR_Duo!$O19,NA()))</f>
        <v>#N/A</v>
      </c>
      <c r="OA109" s="87" t="e">
        <f>IF(Berechnungen!OA$6="MMR",MMR!$O19,IF(Berechnungen!OA$6="MMR_Duo",MMR_Duo!$O19,NA()))</f>
        <v>#N/A</v>
      </c>
      <c r="OB109" s="87" t="e">
        <f>IF(Berechnungen!OB$6="MMR",MMR!$O19,IF(Berechnungen!OB$6="MMR_Duo",MMR_Duo!$O19,NA()))</f>
        <v>#N/A</v>
      </c>
      <c r="OC109" s="87" t="e">
        <f>IF(Berechnungen!OC$6="MMR",MMR!$O19,IF(Berechnungen!OC$6="MMR_Duo",MMR_Duo!$O19,NA()))</f>
        <v>#N/A</v>
      </c>
      <c r="OD109" s="87" t="e">
        <f>IF(Berechnungen!OD$6="MMR",MMR!$O19,IF(Berechnungen!OD$6="MMR_Duo",MMR_Duo!$O19,NA()))</f>
        <v>#N/A</v>
      </c>
      <c r="OE109" s="87" t="e">
        <f>IF(Berechnungen!OE$6="MMR",MMR!$O19,IF(Berechnungen!OE$6="MMR_Duo",MMR_Duo!$O19,NA()))</f>
        <v>#N/A</v>
      </c>
      <c r="OF109" s="87" t="e">
        <f>IF(Berechnungen!OF$6="MMR",MMR!$O19,IF(Berechnungen!OF$6="MMR_Duo",MMR_Duo!$O19,NA()))</f>
        <v>#N/A</v>
      </c>
      <c r="OG109" s="87" t="e">
        <f>IF(Berechnungen!OG$6="MMR",MMR!$O19,IF(Berechnungen!OG$6="MMR_Duo",MMR_Duo!$O19,NA()))</f>
        <v>#N/A</v>
      </c>
      <c r="OH109" s="87" t="e">
        <f>IF(Berechnungen!OH$6="MMR",MMR!$O19,IF(Berechnungen!OH$6="MMR_Duo",MMR_Duo!$O19,NA()))</f>
        <v>#N/A</v>
      </c>
      <c r="OI109" s="87" t="e">
        <f>IF(Berechnungen!OI$6="MMR",MMR!$O19,IF(Berechnungen!OI$6="MMR_Duo",MMR_Duo!$O19,NA()))</f>
        <v>#N/A</v>
      </c>
      <c r="OJ109" s="87" t="e">
        <f>IF(Berechnungen!OJ$6="MMR",MMR!$O19,IF(Berechnungen!OJ$6="MMR_Duo",MMR_Duo!$O19,NA()))</f>
        <v>#N/A</v>
      </c>
      <c r="OK109" s="87" t="e">
        <f>IF(Berechnungen!OK$6="MMR",MMR!$O19,IF(Berechnungen!OK$6="MMR_Duo",MMR_Duo!$O19,NA()))</f>
        <v>#N/A</v>
      </c>
      <c r="OL109" s="87" t="e">
        <f>IF(Berechnungen!OL$6="MMR",MMR!$O19,IF(Berechnungen!OL$6="MMR_Duo",MMR_Duo!$O19,NA()))</f>
        <v>#N/A</v>
      </c>
      <c r="OM109" s="87" t="e">
        <f>IF(Berechnungen!OM$6="MMR",MMR!$O19,IF(Berechnungen!OM$6="MMR_Duo",MMR_Duo!$O19,NA()))</f>
        <v>#N/A</v>
      </c>
    </row>
    <row r="110" spans="2:403" x14ac:dyDescent="0.3">
      <c r="B110" s="84">
        <v>500</v>
      </c>
      <c r="C110" s="85" t="s">
        <v>308</v>
      </c>
      <c r="D110" s="87" t="e">
        <f>IF(Berechnungen!D$6="MMR",MMR!$O20,IF(Berechnungen!D$6="MMR_Duo",MMR_Duo!$O20,NA()))</f>
        <v>#N/A</v>
      </c>
      <c r="E110" s="87" t="e">
        <f>IF(Berechnungen!E$6="MMR",MMR!$O20,IF(Berechnungen!E$6="MMR_Duo",MMR_Duo!$O20,NA()))</f>
        <v>#N/A</v>
      </c>
      <c r="F110" s="87" t="e">
        <f>IF(Berechnungen!F$6="MMR",MMR!$O20,IF(Berechnungen!F$6="MMR_Duo",MMR_Duo!$O20,NA()))</f>
        <v>#N/A</v>
      </c>
      <c r="G110" s="87" t="e">
        <f>IF(Berechnungen!G$6="MMR",MMR!$O20,IF(Berechnungen!G$6="MMR_Duo",MMR_Duo!$O20,NA()))</f>
        <v>#N/A</v>
      </c>
      <c r="H110" s="87" t="e">
        <f>IF(Berechnungen!H$6="MMR",MMR!$O20,IF(Berechnungen!H$6="MMR_Duo",MMR_Duo!$O20,NA()))</f>
        <v>#N/A</v>
      </c>
      <c r="I110" s="87" t="e">
        <f>IF(Berechnungen!I$6="MMR",MMR!$O20,IF(Berechnungen!I$6="MMR_Duo",MMR_Duo!$O20,NA()))</f>
        <v>#N/A</v>
      </c>
      <c r="J110" s="87" t="e">
        <f>IF(Berechnungen!J$6="MMR",MMR!$O20,IF(Berechnungen!J$6="MMR_Duo",MMR_Duo!$O20,NA()))</f>
        <v>#N/A</v>
      </c>
      <c r="K110" s="87" t="e">
        <f>IF(Berechnungen!K$6="MMR",MMR!$O20,IF(Berechnungen!K$6="MMR_Duo",MMR_Duo!$O20,NA()))</f>
        <v>#N/A</v>
      </c>
      <c r="L110" s="87" t="e">
        <f>IF(Berechnungen!L$6="MMR",MMR!$O20,IF(Berechnungen!L$6="MMR_Duo",MMR_Duo!$O20,NA()))</f>
        <v>#N/A</v>
      </c>
      <c r="M110" s="87" t="e">
        <f>IF(Berechnungen!M$6="MMR",MMR!$O20,IF(Berechnungen!M$6="MMR_Duo",MMR_Duo!$O20,NA()))</f>
        <v>#N/A</v>
      </c>
      <c r="N110" s="87" t="e">
        <f>IF(Berechnungen!N$6="MMR",MMR!$O20,IF(Berechnungen!N$6="MMR_Duo",MMR_Duo!$O20,NA()))</f>
        <v>#N/A</v>
      </c>
      <c r="O110" s="87" t="e">
        <f>IF(Berechnungen!O$6="MMR",MMR!$O20,IF(Berechnungen!O$6="MMR_Duo",MMR_Duo!$O20,NA()))</f>
        <v>#N/A</v>
      </c>
      <c r="P110" s="87" t="e">
        <f>IF(Berechnungen!P$6="MMR",MMR!$O20,IF(Berechnungen!P$6="MMR_Duo",MMR_Duo!$O20,NA()))</f>
        <v>#N/A</v>
      </c>
      <c r="Q110" s="87" t="e">
        <f>IF(Berechnungen!Q$6="MMR",MMR!$O20,IF(Berechnungen!Q$6="MMR_Duo",MMR_Duo!$O20,NA()))</f>
        <v>#N/A</v>
      </c>
      <c r="R110" s="87" t="e">
        <f>IF(Berechnungen!R$6="MMR",MMR!$O20,IF(Berechnungen!R$6="MMR_Duo",MMR_Duo!$O20,NA()))</f>
        <v>#N/A</v>
      </c>
      <c r="S110" s="87" t="e">
        <f>IF(Berechnungen!S$6="MMR",MMR!$O20,IF(Berechnungen!S$6="MMR_Duo",MMR_Duo!$O20,NA()))</f>
        <v>#N/A</v>
      </c>
      <c r="T110" s="87" t="e">
        <f>IF(Berechnungen!T$6="MMR",MMR!$O20,IF(Berechnungen!T$6="MMR_Duo",MMR_Duo!$O20,NA()))</f>
        <v>#N/A</v>
      </c>
      <c r="U110" s="87" t="e">
        <f>IF(Berechnungen!U$6="MMR",MMR!$O20,IF(Berechnungen!U$6="MMR_Duo",MMR_Duo!$O20,NA()))</f>
        <v>#N/A</v>
      </c>
      <c r="V110" s="87" t="e">
        <f>IF(Berechnungen!V$6="MMR",MMR!$O20,IF(Berechnungen!V$6="MMR_Duo",MMR_Duo!$O20,NA()))</f>
        <v>#N/A</v>
      </c>
      <c r="W110" s="87" t="e">
        <f>IF(Berechnungen!W$6="MMR",MMR!$O20,IF(Berechnungen!W$6="MMR_Duo",MMR_Duo!$O20,NA()))</f>
        <v>#N/A</v>
      </c>
      <c r="X110" s="87" t="e">
        <f>IF(Berechnungen!X$6="MMR",MMR!$O20,IF(Berechnungen!X$6="MMR_Duo",MMR_Duo!$O20,NA()))</f>
        <v>#N/A</v>
      </c>
      <c r="Y110" s="87" t="e">
        <f>IF(Berechnungen!Y$6="MMR",MMR!$O20,IF(Berechnungen!Y$6="MMR_Duo",MMR_Duo!$O20,NA()))</f>
        <v>#N/A</v>
      </c>
      <c r="Z110" s="87" t="e">
        <f>IF(Berechnungen!Z$6="MMR",MMR!$O20,IF(Berechnungen!Z$6="MMR_Duo",MMR_Duo!$O20,NA()))</f>
        <v>#N/A</v>
      </c>
      <c r="AA110" s="87" t="e">
        <f>IF(Berechnungen!AA$6="MMR",MMR!$O20,IF(Berechnungen!AA$6="MMR_Duo",MMR_Duo!$O20,NA()))</f>
        <v>#N/A</v>
      </c>
      <c r="AB110" s="87" t="e">
        <f>IF(Berechnungen!AB$6="MMR",MMR!$O20,IF(Berechnungen!AB$6="MMR_Duo",MMR_Duo!$O20,NA()))</f>
        <v>#N/A</v>
      </c>
      <c r="AC110" s="87" t="e">
        <f>IF(Berechnungen!AC$6="MMR",MMR!$O20,IF(Berechnungen!AC$6="MMR_Duo",MMR_Duo!$O20,NA()))</f>
        <v>#N/A</v>
      </c>
      <c r="AD110" s="87" t="e">
        <f>IF(Berechnungen!AD$6="MMR",MMR!$O20,IF(Berechnungen!AD$6="MMR_Duo",MMR_Duo!$O20,NA()))</f>
        <v>#N/A</v>
      </c>
      <c r="AE110" s="87" t="e">
        <f>IF(Berechnungen!AE$6="MMR",MMR!$O20,IF(Berechnungen!AE$6="MMR_Duo",MMR_Duo!$O20,NA()))</f>
        <v>#N/A</v>
      </c>
      <c r="AF110" s="87" t="e">
        <f>IF(Berechnungen!AF$6="MMR",MMR!$O20,IF(Berechnungen!AF$6="MMR_Duo",MMR_Duo!$O20,NA()))</f>
        <v>#N/A</v>
      </c>
      <c r="AG110" s="87" t="e">
        <f>IF(Berechnungen!AG$6="MMR",MMR!$O20,IF(Berechnungen!AG$6="MMR_Duo",MMR_Duo!$O20,NA()))</f>
        <v>#N/A</v>
      </c>
      <c r="AH110" s="87" t="e">
        <f>IF(Berechnungen!AH$6="MMR",MMR!$O20,IF(Berechnungen!AH$6="MMR_Duo",MMR_Duo!$O20,NA()))</f>
        <v>#N/A</v>
      </c>
      <c r="AI110" s="87" t="e">
        <f>IF(Berechnungen!AI$6="MMR",MMR!$O20,IF(Berechnungen!AI$6="MMR_Duo",MMR_Duo!$O20,NA()))</f>
        <v>#N/A</v>
      </c>
      <c r="AJ110" s="87" t="e">
        <f>IF(Berechnungen!AJ$6="MMR",MMR!$O20,IF(Berechnungen!AJ$6="MMR_Duo",MMR_Duo!$O20,NA()))</f>
        <v>#N/A</v>
      </c>
      <c r="AK110" s="87" t="e">
        <f>IF(Berechnungen!AK$6="MMR",MMR!$O20,IF(Berechnungen!AK$6="MMR_Duo",MMR_Duo!$O20,NA()))</f>
        <v>#N/A</v>
      </c>
      <c r="AL110" s="87" t="e">
        <f>IF(Berechnungen!AL$6="MMR",MMR!$O20,IF(Berechnungen!AL$6="MMR_Duo",MMR_Duo!$O20,NA()))</f>
        <v>#N/A</v>
      </c>
      <c r="AM110" s="87" t="e">
        <f>IF(Berechnungen!AM$6="MMR",MMR!$O20,IF(Berechnungen!AM$6="MMR_Duo",MMR_Duo!$O20,NA()))</f>
        <v>#N/A</v>
      </c>
      <c r="AN110" s="87" t="e">
        <f>IF(Berechnungen!AN$6="MMR",MMR!$O20,IF(Berechnungen!AN$6="MMR_Duo",MMR_Duo!$O20,NA()))</f>
        <v>#N/A</v>
      </c>
      <c r="AO110" s="87" t="e">
        <f>IF(Berechnungen!AO$6="MMR",MMR!$O20,IF(Berechnungen!AO$6="MMR_Duo",MMR_Duo!$O20,NA()))</f>
        <v>#N/A</v>
      </c>
      <c r="AP110" s="87" t="e">
        <f>IF(Berechnungen!AP$6="MMR",MMR!$O20,IF(Berechnungen!AP$6="MMR_Duo",MMR_Duo!$O20,NA()))</f>
        <v>#N/A</v>
      </c>
      <c r="AQ110" s="87" t="e">
        <f>IF(Berechnungen!AQ$6="MMR",MMR!$O20,IF(Berechnungen!AQ$6="MMR_Duo",MMR_Duo!$O20,NA()))</f>
        <v>#N/A</v>
      </c>
      <c r="AR110" s="87" t="e">
        <f>IF(Berechnungen!AR$6="MMR",MMR!$O20,IF(Berechnungen!AR$6="MMR_Duo",MMR_Duo!$O20,NA()))</f>
        <v>#N/A</v>
      </c>
      <c r="AS110" s="87" t="e">
        <f>IF(Berechnungen!AS$6="MMR",MMR!$O20,IF(Berechnungen!AS$6="MMR_Duo",MMR_Duo!$O20,NA()))</f>
        <v>#N/A</v>
      </c>
      <c r="AT110" s="87" t="e">
        <f>IF(Berechnungen!AT$6="MMR",MMR!$O20,IF(Berechnungen!AT$6="MMR_Duo",MMR_Duo!$O20,NA()))</f>
        <v>#N/A</v>
      </c>
      <c r="AU110" s="87" t="e">
        <f>IF(Berechnungen!AU$6="MMR",MMR!$O20,IF(Berechnungen!AU$6="MMR_Duo",MMR_Duo!$O20,NA()))</f>
        <v>#N/A</v>
      </c>
      <c r="AV110" s="87" t="e">
        <f>IF(Berechnungen!AV$6="MMR",MMR!$O20,IF(Berechnungen!AV$6="MMR_Duo",MMR_Duo!$O20,NA()))</f>
        <v>#N/A</v>
      </c>
      <c r="AW110" s="87" t="e">
        <f>IF(Berechnungen!AW$6="MMR",MMR!$O20,IF(Berechnungen!AW$6="MMR_Duo",MMR_Duo!$O20,NA()))</f>
        <v>#N/A</v>
      </c>
      <c r="AX110" s="87" t="e">
        <f>IF(Berechnungen!AX$6="MMR",MMR!$O20,IF(Berechnungen!AX$6="MMR_Duo",MMR_Duo!$O20,NA()))</f>
        <v>#N/A</v>
      </c>
      <c r="AY110" s="87" t="e">
        <f>IF(Berechnungen!AY$6="MMR",MMR!$O20,IF(Berechnungen!AY$6="MMR_Duo",MMR_Duo!$O20,NA()))</f>
        <v>#N/A</v>
      </c>
      <c r="AZ110" s="87" t="e">
        <f>IF(Berechnungen!AZ$6="MMR",MMR!$O20,IF(Berechnungen!AZ$6="MMR_Duo",MMR_Duo!$O20,NA()))</f>
        <v>#N/A</v>
      </c>
      <c r="BA110" s="87" t="e">
        <f>IF(Berechnungen!BA$6="MMR",MMR!$O20,IF(Berechnungen!BA$6="MMR_Duo",MMR_Duo!$O20,NA()))</f>
        <v>#N/A</v>
      </c>
      <c r="BB110" s="87" t="e">
        <f>IF(Berechnungen!BB$6="MMR",MMR!$O20,IF(Berechnungen!BB$6="MMR_Duo",MMR_Duo!$O20,NA()))</f>
        <v>#N/A</v>
      </c>
      <c r="BC110" s="87" t="e">
        <f>IF(Berechnungen!BC$6="MMR",MMR!$O20,IF(Berechnungen!BC$6="MMR_Duo",MMR_Duo!$O20,NA()))</f>
        <v>#N/A</v>
      </c>
      <c r="BD110" s="87" t="e">
        <f>IF(Berechnungen!BD$6="MMR",MMR!$O20,IF(Berechnungen!BD$6="MMR_Duo",MMR_Duo!$O20,NA()))</f>
        <v>#N/A</v>
      </c>
      <c r="BE110" s="87" t="e">
        <f>IF(Berechnungen!BE$6="MMR",MMR!$O20,IF(Berechnungen!BE$6="MMR_Duo",MMR_Duo!$O20,NA()))</f>
        <v>#N/A</v>
      </c>
      <c r="BF110" s="87" t="e">
        <f>IF(Berechnungen!BF$6="MMR",MMR!$O20,IF(Berechnungen!BF$6="MMR_Duo",MMR_Duo!$O20,NA()))</f>
        <v>#N/A</v>
      </c>
      <c r="BG110" s="87" t="e">
        <f>IF(Berechnungen!BG$6="MMR",MMR!$O20,IF(Berechnungen!BG$6="MMR_Duo",MMR_Duo!$O20,NA()))</f>
        <v>#N/A</v>
      </c>
      <c r="BH110" s="87" t="e">
        <f>IF(Berechnungen!BH$6="MMR",MMR!$O20,IF(Berechnungen!BH$6="MMR_Duo",MMR_Duo!$O20,NA()))</f>
        <v>#N/A</v>
      </c>
      <c r="BI110" s="87" t="e">
        <f>IF(Berechnungen!BI$6="MMR",MMR!$O20,IF(Berechnungen!BI$6="MMR_Duo",MMR_Duo!$O20,NA()))</f>
        <v>#N/A</v>
      </c>
      <c r="BJ110" s="87" t="e">
        <f>IF(Berechnungen!BJ$6="MMR",MMR!$O20,IF(Berechnungen!BJ$6="MMR_Duo",MMR_Duo!$O20,NA()))</f>
        <v>#N/A</v>
      </c>
      <c r="BK110" s="87" t="e">
        <f>IF(Berechnungen!BK$6="MMR",MMR!$O20,IF(Berechnungen!BK$6="MMR_Duo",MMR_Duo!$O20,NA()))</f>
        <v>#N/A</v>
      </c>
      <c r="BL110" s="87" t="e">
        <f>IF(Berechnungen!BL$6="MMR",MMR!$O20,IF(Berechnungen!BL$6="MMR_Duo",MMR_Duo!$O20,NA()))</f>
        <v>#N/A</v>
      </c>
      <c r="BM110" s="87" t="e">
        <f>IF(Berechnungen!BM$6="MMR",MMR!$O20,IF(Berechnungen!BM$6="MMR_Duo",MMR_Duo!$O20,NA()))</f>
        <v>#N/A</v>
      </c>
      <c r="BN110" s="87" t="e">
        <f>IF(Berechnungen!BN$6="MMR",MMR!$O20,IF(Berechnungen!BN$6="MMR_Duo",MMR_Duo!$O20,NA()))</f>
        <v>#N/A</v>
      </c>
      <c r="BO110" s="87" t="e">
        <f>IF(Berechnungen!BO$6="MMR",MMR!$O20,IF(Berechnungen!BO$6="MMR_Duo",MMR_Duo!$O20,NA()))</f>
        <v>#N/A</v>
      </c>
      <c r="BP110" s="87" t="e">
        <f>IF(Berechnungen!BP$6="MMR",MMR!$O20,IF(Berechnungen!BP$6="MMR_Duo",MMR_Duo!$O20,NA()))</f>
        <v>#N/A</v>
      </c>
      <c r="BQ110" s="87" t="e">
        <f>IF(Berechnungen!BQ$6="MMR",MMR!$O20,IF(Berechnungen!BQ$6="MMR_Duo",MMR_Duo!$O20,NA()))</f>
        <v>#N/A</v>
      </c>
      <c r="BR110" s="87" t="e">
        <f>IF(Berechnungen!BR$6="MMR",MMR!$O20,IF(Berechnungen!BR$6="MMR_Duo",MMR_Duo!$O20,NA()))</f>
        <v>#N/A</v>
      </c>
      <c r="BS110" s="87" t="e">
        <f>IF(Berechnungen!BS$6="MMR",MMR!$O20,IF(Berechnungen!BS$6="MMR_Duo",MMR_Duo!$O20,NA()))</f>
        <v>#N/A</v>
      </c>
      <c r="BT110" s="87" t="e">
        <f>IF(Berechnungen!BT$6="MMR",MMR!$O20,IF(Berechnungen!BT$6="MMR_Duo",MMR_Duo!$O20,NA()))</f>
        <v>#N/A</v>
      </c>
      <c r="BU110" s="87" t="e">
        <f>IF(Berechnungen!BU$6="MMR",MMR!$O20,IF(Berechnungen!BU$6="MMR_Duo",MMR_Duo!$O20,NA()))</f>
        <v>#N/A</v>
      </c>
      <c r="BV110" s="87" t="e">
        <f>IF(Berechnungen!BV$6="MMR",MMR!$O20,IF(Berechnungen!BV$6="MMR_Duo",MMR_Duo!$O20,NA()))</f>
        <v>#N/A</v>
      </c>
      <c r="BW110" s="87" t="e">
        <f>IF(Berechnungen!BW$6="MMR",MMR!$O20,IF(Berechnungen!BW$6="MMR_Duo",MMR_Duo!$O20,NA()))</f>
        <v>#N/A</v>
      </c>
      <c r="BX110" s="87" t="e">
        <f>IF(Berechnungen!BX$6="MMR",MMR!$O20,IF(Berechnungen!BX$6="MMR_Duo",MMR_Duo!$O20,NA()))</f>
        <v>#N/A</v>
      </c>
      <c r="BY110" s="87" t="e">
        <f>IF(Berechnungen!BY$6="MMR",MMR!$O20,IF(Berechnungen!BY$6="MMR_Duo",MMR_Duo!$O20,NA()))</f>
        <v>#N/A</v>
      </c>
      <c r="BZ110" s="87" t="e">
        <f>IF(Berechnungen!BZ$6="MMR",MMR!$O20,IF(Berechnungen!BZ$6="MMR_Duo",MMR_Duo!$O20,NA()))</f>
        <v>#N/A</v>
      </c>
      <c r="CA110" s="87" t="e">
        <f>IF(Berechnungen!CA$6="MMR",MMR!$O20,IF(Berechnungen!CA$6="MMR_Duo",MMR_Duo!$O20,NA()))</f>
        <v>#N/A</v>
      </c>
      <c r="CB110" s="87" t="e">
        <f>IF(Berechnungen!CB$6="MMR",MMR!$O20,IF(Berechnungen!CB$6="MMR_Duo",MMR_Duo!$O20,NA()))</f>
        <v>#N/A</v>
      </c>
      <c r="CC110" s="87" t="e">
        <f>IF(Berechnungen!CC$6="MMR",MMR!$O20,IF(Berechnungen!CC$6="MMR_Duo",MMR_Duo!$O20,NA()))</f>
        <v>#N/A</v>
      </c>
      <c r="CD110" s="87" t="e">
        <f>IF(Berechnungen!CD$6="MMR",MMR!$O20,IF(Berechnungen!CD$6="MMR_Duo",MMR_Duo!$O20,NA()))</f>
        <v>#N/A</v>
      </c>
      <c r="CE110" s="87" t="e">
        <f>IF(Berechnungen!CE$6="MMR",MMR!$O20,IF(Berechnungen!CE$6="MMR_Duo",MMR_Duo!$O20,NA()))</f>
        <v>#N/A</v>
      </c>
      <c r="CF110" s="87" t="e">
        <f>IF(Berechnungen!CF$6="MMR",MMR!$O20,IF(Berechnungen!CF$6="MMR_Duo",MMR_Duo!$O20,NA()))</f>
        <v>#N/A</v>
      </c>
      <c r="CG110" s="87" t="e">
        <f>IF(Berechnungen!CG$6="MMR",MMR!$O20,IF(Berechnungen!CG$6="MMR_Duo",MMR_Duo!$O20,NA()))</f>
        <v>#N/A</v>
      </c>
      <c r="CH110" s="87" t="e">
        <f>IF(Berechnungen!CH$6="MMR",MMR!$O20,IF(Berechnungen!CH$6="MMR_Duo",MMR_Duo!$O20,NA()))</f>
        <v>#N/A</v>
      </c>
      <c r="CI110" s="87" t="e">
        <f>IF(Berechnungen!CI$6="MMR",MMR!$O20,IF(Berechnungen!CI$6="MMR_Duo",MMR_Duo!$O20,NA()))</f>
        <v>#N/A</v>
      </c>
      <c r="CJ110" s="87" t="e">
        <f>IF(Berechnungen!CJ$6="MMR",MMR!$O20,IF(Berechnungen!CJ$6="MMR_Duo",MMR_Duo!$O20,NA()))</f>
        <v>#N/A</v>
      </c>
      <c r="CK110" s="87" t="e">
        <f>IF(Berechnungen!CK$6="MMR",MMR!$O20,IF(Berechnungen!CK$6="MMR_Duo",MMR_Duo!$O20,NA()))</f>
        <v>#N/A</v>
      </c>
      <c r="CL110" s="87" t="e">
        <f>IF(Berechnungen!CL$6="MMR",MMR!$O20,IF(Berechnungen!CL$6="MMR_Duo",MMR_Duo!$O20,NA()))</f>
        <v>#N/A</v>
      </c>
      <c r="CM110" s="87" t="e">
        <f>IF(Berechnungen!CM$6="MMR",MMR!$O20,IF(Berechnungen!CM$6="MMR_Duo",MMR_Duo!$O20,NA()))</f>
        <v>#N/A</v>
      </c>
      <c r="CN110" s="87" t="e">
        <f>IF(Berechnungen!CN$6="MMR",MMR!$O20,IF(Berechnungen!CN$6="MMR_Duo",MMR_Duo!$O20,NA()))</f>
        <v>#N/A</v>
      </c>
      <c r="CO110" s="87" t="e">
        <f>IF(Berechnungen!CO$6="MMR",MMR!$O20,IF(Berechnungen!CO$6="MMR_Duo",MMR_Duo!$O20,NA()))</f>
        <v>#N/A</v>
      </c>
      <c r="CP110" s="87" t="e">
        <f>IF(Berechnungen!CP$6="MMR",MMR!$O20,IF(Berechnungen!CP$6="MMR_Duo",MMR_Duo!$O20,NA()))</f>
        <v>#N/A</v>
      </c>
      <c r="CQ110" s="87" t="e">
        <f>IF(Berechnungen!CQ$6="MMR",MMR!$O20,IF(Berechnungen!CQ$6="MMR_Duo",MMR_Duo!$O20,NA()))</f>
        <v>#N/A</v>
      </c>
      <c r="CR110" s="87" t="e">
        <f>IF(Berechnungen!CR$6="MMR",MMR!$O20,IF(Berechnungen!CR$6="MMR_Duo",MMR_Duo!$O20,NA()))</f>
        <v>#N/A</v>
      </c>
      <c r="CS110" s="87" t="e">
        <f>IF(Berechnungen!CS$6="MMR",MMR!$O20,IF(Berechnungen!CS$6="MMR_Duo",MMR_Duo!$O20,NA()))</f>
        <v>#N/A</v>
      </c>
      <c r="CT110" s="87" t="e">
        <f>IF(Berechnungen!CT$6="MMR",MMR!$O20,IF(Berechnungen!CT$6="MMR_Duo",MMR_Duo!$O20,NA()))</f>
        <v>#N/A</v>
      </c>
      <c r="CU110" s="87" t="e">
        <f>IF(Berechnungen!CU$6="MMR",MMR!$O20,IF(Berechnungen!CU$6="MMR_Duo",MMR_Duo!$O20,NA()))</f>
        <v>#N/A</v>
      </c>
      <c r="CV110" s="87" t="e">
        <f>IF(Berechnungen!CV$6="MMR",MMR!$O20,IF(Berechnungen!CV$6="MMR_Duo",MMR_Duo!$O20,NA()))</f>
        <v>#N/A</v>
      </c>
      <c r="CW110" s="87" t="e">
        <f>IF(Berechnungen!CW$6="MMR",MMR!$O20,IF(Berechnungen!CW$6="MMR_Duo",MMR_Duo!$O20,NA()))</f>
        <v>#N/A</v>
      </c>
      <c r="CX110" s="87" t="e">
        <f>IF(Berechnungen!CX$6="MMR",MMR!$O20,IF(Berechnungen!CX$6="MMR_Duo",MMR_Duo!$O20,NA()))</f>
        <v>#N/A</v>
      </c>
      <c r="CY110" s="87" t="e">
        <f>IF(Berechnungen!CY$6="MMR",MMR!$O20,IF(Berechnungen!CY$6="MMR_Duo",MMR_Duo!$O20,NA()))</f>
        <v>#N/A</v>
      </c>
      <c r="CZ110" s="87" t="e">
        <f>IF(Berechnungen!CZ$6="MMR",MMR!$O20,IF(Berechnungen!CZ$6="MMR_Duo",MMR_Duo!$O20,NA()))</f>
        <v>#N/A</v>
      </c>
      <c r="DA110" s="87" t="e">
        <f>IF(Berechnungen!DA$6="MMR",MMR!$O20,IF(Berechnungen!DA$6="MMR_Duo",MMR_Duo!$O20,NA()))</f>
        <v>#N/A</v>
      </c>
      <c r="DB110" s="87" t="e">
        <f>IF(Berechnungen!DB$6="MMR",MMR!$O20,IF(Berechnungen!DB$6="MMR_Duo",MMR_Duo!$O20,NA()))</f>
        <v>#N/A</v>
      </c>
      <c r="DC110" s="87" t="e">
        <f>IF(Berechnungen!DC$6="MMR",MMR!$O20,IF(Berechnungen!DC$6="MMR_Duo",MMR_Duo!$O20,NA()))</f>
        <v>#N/A</v>
      </c>
      <c r="DD110" s="87" t="e">
        <f>IF(Berechnungen!DD$6="MMR",MMR!$O20,IF(Berechnungen!DD$6="MMR_Duo",MMR_Duo!$O20,NA()))</f>
        <v>#N/A</v>
      </c>
      <c r="DE110" s="87" t="e">
        <f>IF(Berechnungen!DE$6="MMR",MMR!$O20,IF(Berechnungen!DE$6="MMR_Duo",MMR_Duo!$O20,NA()))</f>
        <v>#N/A</v>
      </c>
      <c r="DF110" s="87" t="e">
        <f>IF(Berechnungen!DF$6="MMR",MMR!$O20,IF(Berechnungen!DF$6="MMR_Duo",MMR_Duo!$O20,NA()))</f>
        <v>#N/A</v>
      </c>
      <c r="DG110" s="87" t="e">
        <f>IF(Berechnungen!DG$6="MMR",MMR!$O20,IF(Berechnungen!DG$6="MMR_Duo",MMR_Duo!$O20,NA()))</f>
        <v>#N/A</v>
      </c>
      <c r="DH110" s="87" t="e">
        <f>IF(Berechnungen!DH$6="MMR",MMR!$O20,IF(Berechnungen!DH$6="MMR_Duo",MMR_Duo!$O20,NA()))</f>
        <v>#N/A</v>
      </c>
      <c r="DI110" s="87" t="e">
        <f>IF(Berechnungen!DI$6="MMR",MMR!$O20,IF(Berechnungen!DI$6="MMR_Duo",MMR_Duo!$O20,NA()))</f>
        <v>#N/A</v>
      </c>
      <c r="DJ110" s="87" t="e">
        <f>IF(Berechnungen!DJ$6="MMR",MMR!$O20,IF(Berechnungen!DJ$6="MMR_Duo",MMR_Duo!$O20,NA()))</f>
        <v>#N/A</v>
      </c>
      <c r="DK110" s="87" t="e">
        <f>IF(Berechnungen!DK$6="MMR",MMR!$O20,IF(Berechnungen!DK$6="MMR_Duo",MMR_Duo!$O20,NA()))</f>
        <v>#N/A</v>
      </c>
      <c r="DL110" s="87" t="e">
        <f>IF(Berechnungen!DL$6="MMR",MMR!$O20,IF(Berechnungen!DL$6="MMR_Duo",MMR_Duo!$O20,NA()))</f>
        <v>#N/A</v>
      </c>
      <c r="DM110" s="87" t="e">
        <f>IF(Berechnungen!DM$6="MMR",MMR!$O20,IF(Berechnungen!DM$6="MMR_Duo",MMR_Duo!$O20,NA()))</f>
        <v>#N/A</v>
      </c>
      <c r="DN110" s="87" t="e">
        <f>IF(Berechnungen!DN$6="MMR",MMR!$O20,IF(Berechnungen!DN$6="MMR_Duo",MMR_Duo!$O20,NA()))</f>
        <v>#N/A</v>
      </c>
      <c r="DO110" s="87" t="e">
        <f>IF(Berechnungen!DO$6="MMR",MMR!$O20,IF(Berechnungen!DO$6="MMR_Duo",MMR_Duo!$O20,NA()))</f>
        <v>#N/A</v>
      </c>
      <c r="DP110" s="87" t="e">
        <f>IF(Berechnungen!DP$6="MMR",MMR!$O20,IF(Berechnungen!DP$6="MMR_Duo",MMR_Duo!$O20,NA()))</f>
        <v>#N/A</v>
      </c>
      <c r="DQ110" s="87" t="e">
        <f>IF(Berechnungen!DQ$6="MMR",MMR!$O20,IF(Berechnungen!DQ$6="MMR_Duo",MMR_Duo!$O20,NA()))</f>
        <v>#N/A</v>
      </c>
      <c r="DR110" s="87" t="e">
        <f>IF(Berechnungen!DR$6="MMR",MMR!$O20,IF(Berechnungen!DR$6="MMR_Duo",MMR_Duo!$O20,NA()))</f>
        <v>#N/A</v>
      </c>
      <c r="DS110" s="87" t="e">
        <f>IF(Berechnungen!DS$6="MMR",MMR!$O20,IF(Berechnungen!DS$6="MMR_Duo",MMR_Duo!$O20,NA()))</f>
        <v>#N/A</v>
      </c>
      <c r="DT110" s="87" t="e">
        <f>IF(Berechnungen!DT$6="MMR",MMR!$O20,IF(Berechnungen!DT$6="MMR_Duo",MMR_Duo!$O20,NA()))</f>
        <v>#N/A</v>
      </c>
      <c r="DU110" s="87" t="e">
        <f>IF(Berechnungen!DU$6="MMR",MMR!$O20,IF(Berechnungen!DU$6="MMR_Duo",MMR_Duo!$O20,NA()))</f>
        <v>#N/A</v>
      </c>
      <c r="DV110" s="87" t="e">
        <f>IF(Berechnungen!DV$6="MMR",MMR!$O20,IF(Berechnungen!DV$6="MMR_Duo",MMR_Duo!$O20,NA()))</f>
        <v>#N/A</v>
      </c>
      <c r="DW110" s="87" t="e">
        <f>IF(Berechnungen!DW$6="MMR",MMR!$O20,IF(Berechnungen!DW$6="MMR_Duo",MMR_Duo!$O20,NA()))</f>
        <v>#N/A</v>
      </c>
      <c r="DX110" s="87" t="e">
        <f>IF(Berechnungen!DX$6="MMR",MMR!$O20,IF(Berechnungen!DX$6="MMR_Duo",MMR_Duo!$O20,NA()))</f>
        <v>#N/A</v>
      </c>
      <c r="DY110" s="87" t="e">
        <f>IF(Berechnungen!DY$6="MMR",MMR!$O20,IF(Berechnungen!DY$6="MMR_Duo",MMR_Duo!$O20,NA()))</f>
        <v>#N/A</v>
      </c>
      <c r="DZ110" s="87" t="e">
        <f>IF(Berechnungen!DZ$6="MMR",MMR!$O20,IF(Berechnungen!DZ$6="MMR_Duo",MMR_Duo!$O20,NA()))</f>
        <v>#N/A</v>
      </c>
      <c r="EA110" s="87" t="e">
        <f>IF(Berechnungen!EA$6="MMR",MMR!$O20,IF(Berechnungen!EA$6="MMR_Duo",MMR_Duo!$O20,NA()))</f>
        <v>#N/A</v>
      </c>
      <c r="EB110" s="87" t="e">
        <f>IF(Berechnungen!EB$6="MMR",MMR!$O20,IF(Berechnungen!EB$6="MMR_Duo",MMR_Duo!$O20,NA()))</f>
        <v>#N/A</v>
      </c>
      <c r="EC110" s="87" t="e">
        <f>IF(Berechnungen!EC$6="MMR",MMR!$O20,IF(Berechnungen!EC$6="MMR_Duo",MMR_Duo!$O20,NA()))</f>
        <v>#N/A</v>
      </c>
      <c r="ED110" s="87" t="e">
        <f>IF(Berechnungen!ED$6="MMR",MMR!$O20,IF(Berechnungen!ED$6="MMR_Duo",MMR_Duo!$O20,NA()))</f>
        <v>#N/A</v>
      </c>
      <c r="EE110" s="87" t="e">
        <f>IF(Berechnungen!EE$6="MMR",MMR!$O20,IF(Berechnungen!EE$6="MMR_Duo",MMR_Duo!$O20,NA()))</f>
        <v>#N/A</v>
      </c>
      <c r="EF110" s="87" t="e">
        <f>IF(Berechnungen!EF$6="MMR",MMR!$O20,IF(Berechnungen!EF$6="MMR_Duo",MMR_Duo!$O20,NA()))</f>
        <v>#N/A</v>
      </c>
      <c r="EG110" s="87" t="e">
        <f>IF(Berechnungen!EG$6="MMR",MMR!$O20,IF(Berechnungen!EG$6="MMR_Duo",MMR_Duo!$O20,NA()))</f>
        <v>#N/A</v>
      </c>
      <c r="EH110" s="87" t="e">
        <f>IF(Berechnungen!EH$6="MMR",MMR!$O20,IF(Berechnungen!EH$6="MMR_Duo",MMR_Duo!$O20,NA()))</f>
        <v>#N/A</v>
      </c>
      <c r="EI110" s="87" t="e">
        <f>IF(Berechnungen!EI$6="MMR",MMR!$O20,IF(Berechnungen!EI$6="MMR_Duo",MMR_Duo!$O20,NA()))</f>
        <v>#N/A</v>
      </c>
      <c r="EJ110" s="87" t="e">
        <f>IF(Berechnungen!EJ$6="MMR",MMR!$O20,IF(Berechnungen!EJ$6="MMR_Duo",MMR_Duo!$O20,NA()))</f>
        <v>#N/A</v>
      </c>
      <c r="EK110" s="87" t="e">
        <f>IF(Berechnungen!EK$6="MMR",MMR!$O20,IF(Berechnungen!EK$6="MMR_Duo",MMR_Duo!$O20,NA()))</f>
        <v>#N/A</v>
      </c>
      <c r="EL110" s="87" t="e">
        <f>IF(Berechnungen!EL$6="MMR",MMR!$O20,IF(Berechnungen!EL$6="MMR_Duo",MMR_Duo!$O20,NA()))</f>
        <v>#N/A</v>
      </c>
      <c r="EM110" s="87" t="e">
        <f>IF(Berechnungen!EM$6="MMR",MMR!$O20,IF(Berechnungen!EM$6="MMR_Duo",MMR_Duo!$O20,NA()))</f>
        <v>#N/A</v>
      </c>
      <c r="EN110" s="87" t="e">
        <f>IF(Berechnungen!EN$6="MMR",MMR!$O20,IF(Berechnungen!EN$6="MMR_Duo",MMR_Duo!$O20,NA()))</f>
        <v>#N/A</v>
      </c>
      <c r="EO110" s="87" t="e">
        <f>IF(Berechnungen!EO$6="MMR",MMR!$O20,IF(Berechnungen!EO$6="MMR_Duo",MMR_Duo!$O20,NA()))</f>
        <v>#N/A</v>
      </c>
      <c r="EP110" s="87" t="e">
        <f>IF(Berechnungen!EP$6="MMR",MMR!$O20,IF(Berechnungen!EP$6="MMR_Duo",MMR_Duo!$O20,NA()))</f>
        <v>#N/A</v>
      </c>
      <c r="EQ110" s="87" t="e">
        <f>IF(Berechnungen!EQ$6="MMR",MMR!$O20,IF(Berechnungen!EQ$6="MMR_Duo",MMR_Duo!$O20,NA()))</f>
        <v>#N/A</v>
      </c>
      <c r="ER110" s="87" t="e">
        <f>IF(Berechnungen!ER$6="MMR",MMR!$O20,IF(Berechnungen!ER$6="MMR_Duo",MMR_Duo!$O20,NA()))</f>
        <v>#N/A</v>
      </c>
      <c r="ES110" s="87" t="e">
        <f>IF(Berechnungen!ES$6="MMR",MMR!$O20,IF(Berechnungen!ES$6="MMR_Duo",MMR_Duo!$O20,NA()))</f>
        <v>#N/A</v>
      </c>
      <c r="ET110" s="87" t="e">
        <f>IF(Berechnungen!ET$6="MMR",MMR!$O20,IF(Berechnungen!ET$6="MMR_Duo",MMR_Duo!$O20,NA()))</f>
        <v>#N/A</v>
      </c>
      <c r="EU110" s="87" t="e">
        <f>IF(Berechnungen!EU$6="MMR",MMR!$O20,IF(Berechnungen!EU$6="MMR_Duo",MMR_Duo!$O20,NA()))</f>
        <v>#N/A</v>
      </c>
      <c r="EV110" s="87" t="e">
        <f>IF(Berechnungen!EV$6="MMR",MMR!$O20,IF(Berechnungen!EV$6="MMR_Duo",MMR_Duo!$O20,NA()))</f>
        <v>#N/A</v>
      </c>
      <c r="EW110" s="87" t="e">
        <f>IF(Berechnungen!EW$6="MMR",MMR!$O20,IF(Berechnungen!EW$6="MMR_Duo",MMR_Duo!$O20,NA()))</f>
        <v>#N/A</v>
      </c>
      <c r="EX110" s="87" t="e">
        <f>IF(Berechnungen!EX$6="MMR",MMR!$O20,IF(Berechnungen!EX$6="MMR_Duo",MMR_Duo!$O20,NA()))</f>
        <v>#N/A</v>
      </c>
      <c r="EY110" s="87" t="e">
        <f>IF(Berechnungen!EY$6="MMR",MMR!$O20,IF(Berechnungen!EY$6="MMR_Duo",MMR_Duo!$O20,NA()))</f>
        <v>#N/A</v>
      </c>
      <c r="EZ110" s="87" t="e">
        <f>IF(Berechnungen!EZ$6="MMR",MMR!$O20,IF(Berechnungen!EZ$6="MMR_Duo",MMR_Duo!$O20,NA()))</f>
        <v>#N/A</v>
      </c>
      <c r="FA110" s="87" t="e">
        <f>IF(Berechnungen!FA$6="MMR",MMR!$O20,IF(Berechnungen!FA$6="MMR_Duo",MMR_Duo!$O20,NA()))</f>
        <v>#N/A</v>
      </c>
      <c r="FB110" s="87" t="e">
        <f>IF(Berechnungen!FB$6="MMR",MMR!$O20,IF(Berechnungen!FB$6="MMR_Duo",MMR_Duo!$O20,NA()))</f>
        <v>#N/A</v>
      </c>
      <c r="FC110" s="87" t="e">
        <f>IF(Berechnungen!FC$6="MMR",MMR!$O20,IF(Berechnungen!FC$6="MMR_Duo",MMR_Duo!$O20,NA()))</f>
        <v>#N/A</v>
      </c>
      <c r="FD110" s="87" t="e">
        <f>IF(Berechnungen!FD$6="MMR",MMR!$O20,IF(Berechnungen!FD$6="MMR_Duo",MMR_Duo!$O20,NA()))</f>
        <v>#N/A</v>
      </c>
      <c r="FE110" s="87" t="e">
        <f>IF(Berechnungen!FE$6="MMR",MMR!$O20,IF(Berechnungen!FE$6="MMR_Duo",MMR_Duo!$O20,NA()))</f>
        <v>#N/A</v>
      </c>
      <c r="FF110" s="87" t="e">
        <f>IF(Berechnungen!FF$6="MMR",MMR!$O20,IF(Berechnungen!FF$6="MMR_Duo",MMR_Duo!$O20,NA()))</f>
        <v>#N/A</v>
      </c>
      <c r="FG110" s="87" t="e">
        <f>IF(Berechnungen!FG$6="MMR",MMR!$O20,IF(Berechnungen!FG$6="MMR_Duo",MMR_Duo!$O20,NA()))</f>
        <v>#N/A</v>
      </c>
      <c r="FH110" s="87" t="e">
        <f>IF(Berechnungen!FH$6="MMR",MMR!$O20,IF(Berechnungen!FH$6="MMR_Duo",MMR_Duo!$O20,NA()))</f>
        <v>#N/A</v>
      </c>
      <c r="FI110" s="87" t="e">
        <f>IF(Berechnungen!FI$6="MMR",MMR!$O20,IF(Berechnungen!FI$6="MMR_Duo",MMR_Duo!$O20,NA()))</f>
        <v>#N/A</v>
      </c>
      <c r="FJ110" s="87" t="e">
        <f>IF(Berechnungen!FJ$6="MMR",MMR!$O20,IF(Berechnungen!FJ$6="MMR_Duo",MMR_Duo!$O20,NA()))</f>
        <v>#N/A</v>
      </c>
      <c r="FK110" s="87" t="e">
        <f>IF(Berechnungen!FK$6="MMR",MMR!$O20,IF(Berechnungen!FK$6="MMR_Duo",MMR_Duo!$O20,NA()))</f>
        <v>#N/A</v>
      </c>
      <c r="FL110" s="87" t="e">
        <f>IF(Berechnungen!FL$6="MMR",MMR!$O20,IF(Berechnungen!FL$6="MMR_Duo",MMR_Duo!$O20,NA()))</f>
        <v>#N/A</v>
      </c>
      <c r="FM110" s="87" t="e">
        <f>IF(Berechnungen!FM$6="MMR",MMR!$O20,IF(Berechnungen!FM$6="MMR_Duo",MMR_Duo!$O20,NA()))</f>
        <v>#N/A</v>
      </c>
      <c r="FN110" s="87" t="e">
        <f>IF(Berechnungen!FN$6="MMR",MMR!$O20,IF(Berechnungen!FN$6="MMR_Duo",MMR_Duo!$O20,NA()))</f>
        <v>#N/A</v>
      </c>
      <c r="FO110" s="87" t="e">
        <f>IF(Berechnungen!FO$6="MMR",MMR!$O20,IF(Berechnungen!FO$6="MMR_Duo",MMR_Duo!$O20,NA()))</f>
        <v>#N/A</v>
      </c>
      <c r="FP110" s="87" t="e">
        <f>IF(Berechnungen!FP$6="MMR",MMR!$O20,IF(Berechnungen!FP$6="MMR_Duo",MMR_Duo!$O20,NA()))</f>
        <v>#N/A</v>
      </c>
      <c r="FQ110" s="87" t="e">
        <f>IF(Berechnungen!FQ$6="MMR",MMR!$O20,IF(Berechnungen!FQ$6="MMR_Duo",MMR_Duo!$O20,NA()))</f>
        <v>#N/A</v>
      </c>
      <c r="FR110" s="87" t="e">
        <f>IF(Berechnungen!FR$6="MMR",MMR!$O20,IF(Berechnungen!FR$6="MMR_Duo",MMR_Duo!$O20,NA()))</f>
        <v>#N/A</v>
      </c>
      <c r="FS110" s="87" t="e">
        <f>IF(Berechnungen!FS$6="MMR",MMR!$O20,IF(Berechnungen!FS$6="MMR_Duo",MMR_Duo!$O20,NA()))</f>
        <v>#N/A</v>
      </c>
      <c r="FT110" s="87" t="e">
        <f>IF(Berechnungen!FT$6="MMR",MMR!$O20,IF(Berechnungen!FT$6="MMR_Duo",MMR_Duo!$O20,NA()))</f>
        <v>#N/A</v>
      </c>
      <c r="FU110" s="87" t="e">
        <f>IF(Berechnungen!FU$6="MMR",MMR!$O20,IF(Berechnungen!FU$6="MMR_Duo",MMR_Duo!$O20,NA()))</f>
        <v>#N/A</v>
      </c>
      <c r="FV110" s="87" t="e">
        <f>IF(Berechnungen!FV$6="MMR",MMR!$O20,IF(Berechnungen!FV$6="MMR_Duo",MMR_Duo!$O20,NA()))</f>
        <v>#N/A</v>
      </c>
      <c r="FW110" s="87" t="e">
        <f>IF(Berechnungen!FW$6="MMR",MMR!$O20,IF(Berechnungen!FW$6="MMR_Duo",MMR_Duo!$O20,NA()))</f>
        <v>#N/A</v>
      </c>
      <c r="FX110" s="87" t="e">
        <f>IF(Berechnungen!FX$6="MMR",MMR!$O20,IF(Berechnungen!FX$6="MMR_Duo",MMR_Duo!$O20,NA()))</f>
        <v>#N/A</v>
      </c>
      <c r="FY110" s="87" t="e">
        <f>IF(Berechnungen!FY$6="MMR",MMR!$O20,IF(Berechnungen!FY$6="MMR_Duo",MMR_Duo!$O20,NA()))</f>
        <v>#N/A</v>
      </c>
      <c r="FZ110" s="87" t="e">
        <f>IF(Berechnungen!FZ$6="MMR",MMR!$O20,IF(Berechnungen!FZ$6="MMR_Duo",MMR_Duo!$O20,NA()))</f>
        <v>#N/A</v>
      </c>
      <c r="GA110" s="87" t="e">
        <f>IF(Berechnungen!GA$6="MMR",MMR!$O20,IF(Berechnungen!GA$6="MMR_Duo",MMR_Duo!$O20,NA()))</f>
        <v>#N/A</v>
      </c>
      <c r="GB110" s="87" t="e">
        <f>IF(Berechnungen!GB$6="MMR",MMR!$O20,IF(Berechnungen!GB$6="MMR_Duo",MMR_Duo!$O20,NA()))</f>
        <v>#N/A</v>
      </c>
      <c r="GC110" s="87" t="e">
        <f>IF(Berechnungen!GC$6="MMR",MMR!$O20,IF(Berechnungen!GC$6="MMR_Duo",MMR_Duo!$O20,NA()))</f>
        <v>#N/A</v>
      </c>
      <c r="GD110" s="87" t="e">
        <f>IF(Berechnungen!GD$6="MMR",MMR!$O20,IF(Berechnungen!GD$6="MMR_Duo",MMR_Duo!$O20,NA()))</f>
        <v>#N/A</v>
      </c>
      <c r="GE110" s="87" t="e">
        <f>IF(Berechnungen!GE$6="MMR",MMR!$O20,IF(Berechnungen!GE$6="MMR_Duo",MMR_Duo!$O20,NA()))</f>
        <v>#N/A</v>
      </c>
      <c r="GF110" s="87" t="e">
        <f>IF(Berechnungen!GF$6="MMR",MMR!$O20,IF(Berechnungen!GF$6="MMR_Duo",MMR_Duo!$O20,NA()))</f>
        <v>#N/A</v>
      </c>
      <c r="GG110" s="87" t="e">
        <f>IF(Berechnungen!GG$6="MMR",MMR!$O20,IF(Berechnungen!GG$6="MMR_Duo",MMR_Duo!$O20,NA()))</f>
        <v>#N/A</v>
      </c>
      <c r="GH110" s="87" t="e">
        <f>IF(Berechnungen!GH$6="MMR",MMR!$O20,IF(Berechnungen!GH$6="MMR_Duo",MMR_Duo!$O20,NA()))</f>
        <v>#N/A</v>
      </c>
      <c r="GI110" s="87" t="e">
        <f>IF(Berechnungen!GI$6="MMR",MMR!$O20,IF(Berechnungen!GI$6="MMR_Duo",MMR_Duo!$O20,NA()))</f>
        <v>#N/A</v>
      </c>
      <c r="GJ110" s="87" t="e">
        <f>IF(Berechnungen!GJ$6="MMR",MMR!$O20,IF(Berechnungen!GJ$6="MMR_Duo",MMR_Duo!$O20,NA()))</f>
        <v>#N/A</v>
      </c>
      <c r="GK110" s="87" t="e">
        <f>IF(Berechnungen!GK$6="MMR",MMR!$O20,IF(Berechnungen!GK$6="MMR_Duo",MMR_Duo!$O20,NA()))</f>
        <v>#N/A</v>
      </c>
      <c r="GL110" s="87" t="e">
        <f>IF(Berechnungen!GL$6="MMR",MMR!$O20,IF(Berechnungen!GL$6="MMR_Duo",MMR_Duo!$O20,NA()))</f>
        <v>#N/A</v>
      </c>
      <c r="GM110" s="87" t="e">
        <f>IF(Berechnungen!GM$6="MMR",MMR!$O20,IF(Berechnungen!GM$6="MMR_Duo",MMR_Duo!$O20,NA()))</f>
        <v>#N/A</v>
      </c>
      <c r="GN110" s="87" t="e">
        <f>IF(Berechnungen!GN$6="MMR",MMR!$O20,IF(Berechnungen!GN$6="MMR_Duo",MMR_Duo!$O20,NA()))</f>
        <v>#N/A</v>
      </c>
      <c r="GO110" s="87" t="e">
        <f>IF(Berechnungen!GO$6="MMR",MMR!$O20,IF(Berechnungen!GO$6="MMR_Duo",MMR_Duo!$O20,NA()))</f>
        <v>#N/A</v>
      </c>
      <c r="GP110" s="87" t="e">
        <f>IF(Berechnungen!GP$6="MMR",MMR!$O20,IF(Berechnungen!GP$6="MMR_Duo",MMR_Duo!$O20,NA()))</f>
        <v>#N/A</v>
      </c>
      <c r="GQ110" s="87" t="e">
        <f>IF(Berechnungen!GQ$6="MMR",MMR!$O20,IF(Berechnungen!GQ$6="MMR_Duo",MMR_Duo!$O20,NA()))</f>
        <v>#N/A</v>
      </c>
      <c r="GR110" s="87" t="e">
        <f>IF(Berechnungen!GR$6="MMR",MMR!$O20,IF(Berechnungen!GR$6="MMR_Duo",MMR_Duo!$O20,NA()))</f>
        <v>#N/A</v>
      </c>
      <c r="GS110" s="87" t="e">
        <f>IF(Berechnungen!GS$6="MMR",MMR!$O20,IF(Berechnungen!GS$6="MMR_Duo",MMR_Duo!$O20,NA()))</f>
        <v>#N/A</v>
      </c>
      <c r="GT110" s="87" t="e">
        <f>IF(Berechnungen!GT$6="MMR",MMR!$O20,IF(Berechnungen!GT$6="MMR_Duo",MMR_Duo!$O20,NA()))</f>
        <v>#N/A</v>
      </c>
      <c r="GU110" s="87" t="e">
        <f>IF(Berechnungen!GU$6="MMR",MMR!$O20,IF(Berechnungen!GU$6="MMR_Duo",MMR_Duo!$O20,NA()))</f>
        <v>#N/A</v>
      </c>
      <c r="GV110" s="87" t="e">
        <f>IF(Berechnungen!GV$6="MMR",MMR!$O20,IF(Berechnungen!GV$6="MMR_Duo",MMR_Duo!$O20,NA()))</f>
        <v>#N/A</v>
      </c>
      <c r="GW110" s="87" t="e">
        <f>IF(Berechnungen!GW$6="MMR",MMR!$O20,IF(Berechnungen!GW$6="MMR_Duo",MMR_Duo!$O20,NA()))</f>
        <v>#N/A</v>
      </c>
      <c r="GX110" s="87" t="e">
        <f>IF(Berechnungen!GX$6="MMR",MMR!$O20,IF(Berechnungen!GX$6="MMR_Duo",MMR_Duo!$O20,NA()))</f>
        <v>#N/A</v>
      </c>
      <c r="GY110" s="87" t="e">
        <f>IF(Berechnungen!GY$6="MMR",MMR!$O20,IF(Berechnungen!GY$6="MMR_Duo",MMR_Duo!$O20,NA()))</f>
        <v>#N/A</v>
      </c>
      <c r="GZ110" s="87" t="e">
        <f>IF(Berechnungen!GZ$6="MMR",MMR!$O20,IF(Berechnungen!GZ$6="MMR_Duo",MMR_Duo!$O20,NA()))</f>
        <v>#N/A</v>
      </c>
      <c r="HA110" s="87" t="e">
        <f>IF(Berechnungen!HA$6="MMR",MMR!$O20,IF(Berechnungen!HA$6="MMR_Duo",MMR_Duo!$O20,NA()))</f>
        <v>#N/A</v>
      </c>
      <c r="HB110" s="87" t="e">
        <f>IF(Berechnungen!HB$6="MMR",MMR!$O20,IF(Berechnungen!HB$6="MMR_Duo",MMR_Duo!$O20,NA()))</f>
        <v>#N/A</v>
      </c>
      <c r="HC110" s="87" t="e">
        <f>IF(Berechnungen!HC$6="MMR",MMR!$O20,IF(Berechnungen!HC$6="MMR_Duo",MMR_Duo!$O20,NA()))</f>
        <v>#N/A</v>
      </c>
      <c r="HD110" s="87" t="e">
        <f>IF(Berechnungen!HD$6="MMR",MMR!$O20,IF(Berechnungen!HD$6="MMR_Duo",MMR_Duo!$O20,NA()))</f>
        <v>#N/A</v>
      </c>
      <c r="HE110" s="87" t="e">
        <f>IF(Berechnungen!HE$6="MMR",MMR!$O20,IF(Berechnungen!HE$6="MMR_Duo",MMR_Duo!$O20,NA()))</f>
        <v>#N/A</v>
      </c>
      <c r="HF110" s="87" t="e">
        <f>IF(Berechnungen!HF$6="MMR",MMR!$O20,IF(Berechnungen!HF$6="MMR_Duo",MMR_Duo!$O20,NA()))</f>
        <v>#N/A</v>
      </c>
      <c r="HG110" s="87" t="e">
        <f>IF(Berechnungen!HG$6="MMR",MMR!$O20,IF(Berechnungen!HG$6="MMR_Duo",MMR_Duo!$O20,NA()))</f>
        <v>#N/A</v>
      </c>
      <c r="HH110" s="87" t="e">
        <f>IF(Berechnungen!HH$6="MMR",MMR!$O20,IF(Berechnungen!HH$6="MMR_Duo",MMR_Duo!$O20,NA()))</f>
        <v>#N/A</v>
      </c>
      <c r="HI110" s="87" t="e">
        <f>IF(Berechnungen!HI$6="MMR",MMR!$O20,IF(Berechnungen!HI$6="MMR_Duo",MMR_Duo!$O20,NA()))</f>
        <v>#N/A</v>
      </c>
      <c r="HJ110" s="87" t="e">
        <f>IF(Berechnungen!HJ$6="MMR",MMR!$O20,IF(Berechnungen!HJ$6="MMR_Duo",MMR_Duo!$O20,NA()))</f>
        <v>#N/A</v>
      </c>
      <c r="HK110" s="87" t="e">
        <f>IF(Berechnungen!HK$6="MMR",MMR!$O20,IF(Berechnungen!HK$6="MMR_Duo",MMR_Duo!$O20,NA()))</f>
        <v>#N/A</v>
      </c>
      <c r="HL110" s="87" t="e">
        <f>IF(Berechnungen!HL$6="MMR",MMR!$O20,IF(Berechnungen!HL$6="MMR_Duo",MMR_Duo!$O20,NA()))</f>
        <v>#N/A</v>
      </c>
      <c r="HM110" s="87" t="e">
        <f>IF(Berechnungen!HM$6="MMR",MMR!$O20,IF(Berechnungen!HM$6="MMR_Duo",MMR_Duo!$O20,NA()))</f>
        <v>#N/A</v>
      </c>
      <c r="HN110" s="87" t="e">
        <f>IF(Berechnungen!HN$6="MMR",MMR!$O20,IF(Berechnungen!HN$6="MMR_Duo",MMR_Duo!$O20,NA()))</f>
        <v>#N/A</v>
      </c>
      <c r="HO110" s="87" t="e">
        <f>IF(Berechnungen!HO$6="MMR",MMR!$O20,IF(Berechnungen!HO$6="MMR_Duo",MMR_Duo!$O20,NA()))</f>
        <v>#N/A</v>
      </c>
      <c r="HP110" s="87" t="e">
        <f>IF(Berechnungen!HP$6="MMR",MMR!$O20,IF(Berechnungen!HP$6="MMR_Duo",MMR_Duo!$O20,NA()))</f>
        <v>#N/A</v>
      </c>
      <c r="HQ110" s="87" t="e">
        <f>IF(Berechnungen!HQ$6="MMR",MMR!$O20,IF(Berechnungen!HQ$6="MMR_Duo",MMR_Duo!$O20,NA()))</f>
        <v>#N/A</v>
      </c>
      <c r="HR110" s="87" t="e">
        <f>IF(Berechnungen!HR$6="MMR",MMR!$O20,IF(Berechnungen!HR$6="MMR_Duo",MMR_Duo!$O20,NA()))</f>
        <v>#N/A</v>
      </c>
      <c r="HS110" s="87" t="e">
        <f>IF(Berechnungen!HS$6="MMR",MMR!$O20,IF(Berechnungen!HS$6="MMR_Duo",MMR_Duo!$O20,NA()))</f>
        <v>#N/A</v>
      </c>
      <c r="HT110" s="87" t="e">
        <f>IF(Berechnungen!HT$6="MMR",MMR!$O20,IF(Berechnungen!HT$6="MMR_Duo",MMR_Duo!$O20,NA()))</f>
        <v>#N/A</v>
      </c>
      <c r="HU110" s="87" t="e">
        <f>IF(Berechnungen!HU$6="MMR",MMR!$O20,IF(Berechnungen!HU$6="MMR_Duo",MMR_Duo!$O20,NA()))</f>
        <v>#N/A</v>
      </c>
      <c r="HV110" s="87" t="e">
        <f>IF(Berechnungen!HV$6="MMR",MMR!$O20,IF(Berechnungen!HV$6="MMR_Duo",MMR_Duo!$O20,NA()))</f>
        <v>#N/A</v>
      </c>
      <c r="HW110" s="87" t="e">
        <f>IF(Berechnungen!HW$6="MMR",MMR!$O20,IF(Berechnungen!HW$6="MMR_Duo",MMR_Duo!$O20,NA()))</f>
        <v>#N/A</v>
      </c>
      <c r="HX110" s="87" t="e">
        <f>IF(Berechnungen!HX$6="MMR",MMR!$O20,IF(Berechnungen!HX$6="MMR_Duo",MMR_Duo!$O20,NA()))</f>
        <v>#N/A</v>
      </c>
      <c r="HY110" s="87" t="e">
        <f>IF(Berechnungen!HY$6="MMR",MMR!$O20,IF(Berechnungen!HY$6="MMR_Duo",MMR_Duo!$O20,NA()))</f>
        <v>#N/A</v>
      </c>
      <c r="HZ110" s="87" t="e">
        <f>IF(Berechnungen!HZ$6="MMR",MMR!$O20,IF(Berechnungen!HZ$6="MMR_Duo",MMR_Duo!$O20,NA()))</f>
        <v>#N/A</v>
      </c>
      <c r="IA110" s="87" t="e">
        <f>IF(Berechnungen!IA$6="MMR",MMR!$O20,IF(Berechnungen!IA$6="MMR_Duo",MMR_Duo!$O20,NA()))</f>
        <v>#N/A</v>
      </c>
      <c r="IB110" s="87" t="e">
        <f>IF(Berechnungen!IB$6="MMR",MMR!$O20,IF(Berechnungen!IB$6="MMR_Duo",MMR_Duo!$O20,NA()))</f>
        <v>#N/A</v>
      </c>
      <c r="IC110" s="87" t="e">
        <f>IF(Berechnungen!IC$6="MMR",MMR!$O20,IF(Berechnungen!IC$6="MMR_Duo",MMR_Duo!$O20,NA()))</f>
        <v>#N/A</v>
      </c>
      <c r="ID110" s="87" t="e">
        <f>IF(Berechnungen!ID$6="MMR",MMR!$O20,IF(Berechnungen!ID$6="MMR_Duo",MMR_Duo!$O20,NA()))</f>
        <v>#N/A</v>
      </c>
      <c r="IE110" s="87" t="e">
        <f>IF(Berechnungen!IE$6="MMR",MMR!$O20,IF(Berechnungen!IE$6="MMR_Duo",MMR_Duo!$O20,NA()))</f>
        <v>#N/A</v>
      </c>
      <c r="IF110" s="87" t="e">
        <f>IF(Berechnungen!IF$6="MMR",MMR!$O20,IF(Berechnungen!IF$6="MMR_Duo",MMR_Duo!$O20,NA()))</f>
        <v>#N/A</v>
      </c>
      <c r="IG110" s="87" t="e">
        <f>IF(Berechnungen!IG$6="MMR",MMR!$O20,IF(Berechnungen!IG$6="MMR_Duo",MMR_Duo!$O20,NA()))</f>
        <v>#N/A</v>
      </c>
      <c r="IH110" s="87" t="e">
        <f>IF(Berechnungen!IH$6="MMR",MMR!$O20,IF(Berechnungen!IH$6="MMR_Duo",MMR_Duo!$O20,NA()))</f>
        <v>#N/A</v>
      </c>
      <c r="II110" s="87" t="e">
        <f>IF(Berechnungen!II$6="MMR",MMR!$O20,IF(Berechnungen!II$6="MMR_Duo",MMR_Duo!$O20,NA()))</f>
        <v>#N/A</v>
      </c>
      <c r="IJ110" s="87" t="e">
        <f>IF(Berechnungen!IJ$6="MMR",MMR!$O20,IF(Berechnungen!IJ$6="MMR_Duo",MMR_Duo!$O20,NA()))</f>
        <v>#N/A</v>
      </c>
      <c r="IK110" s="87" t="e">
        <f>IF(Berechnungen!IK$6="MMR",MMR!$O20,IF(Berechnungen!IK$6="MMR_Duo",MMR_Duo!$O20,NA()))</f>
        <v>#N/A</v>
      </c>
      <c r="IL110" s="87" t="e">
        <f>IF(Berechnungen!IL$6="MMR",MMR!$O20,IF(Berechnungen!IL$6="MMR_Duo",MMR_Duo!$O20,NA()))</f>
        <v>#N/A</v>
      </c>
      <c r="IM110" s="87" t="e">
        <f>IF(Berechnungen!IM$6="MMR",MMR!$O20,IF(Berechnungen!IM$6="MMR_Duo",MMR_Duo!$O20,NA()))</f>
        <v>#N/A</v>
      </c>
      <c r="IN110" s="87" t="e">
        <f>IF(Berechnungen!IN$6="MMR",MMR!$O20,IF(Berechnungen!IN$6="MMR_Duo",MMR_Duo!$O20,NA()))</f>
        <v>#N/A</v>
      </c>
      <c r="IO110" s="87" t="e">
        <f>IF(Berechnungen!IO$6="MMR",MMR!$O20,IF(Berechnungen!IO$6="MMR_Duo",MMR_Duo!$O20,NA()))</f>
        <v>#N/A</v>
      </c>
      <c r="IP110" s="87" t="e">
        <f>IF(Berechnungen!IP$6="MMR",MMR!$O20,IF(Berechnungen!IP$6="MMR_Duo",MMR_Duo!$O20,NA()))</f>
        <v>#N/A</v>
      </c>
      <c r="IQ110" s="87" t="e">
        <f>IF(Berechnungen!IQ$6="MMR",MMR!$O20,IF(Berechnungen!IQ$6="MMR_Duo",MMR_Duo!$O20,NA()))</f>
        <v>#N/A</v>
      </c>
      <c r="IR110" s="87" t="e">
        <f>IF(Berechnungen!IR$6="MMR",MMR!$O20,IF(Berechnungen!IR$6="MMR_Duo",MMR_Duo!$O20,NA()))</f>
        <v>#N/A</v>
      </c>
      <c r="IS110" s="87" t="e">
        <f>IF(Berechnungen!IS$6="MMR",MMR!$O20,IF(Berechnungen!IS$6="MMR_Duo",MMR_Duo!$O20,NA()))</f>
        <v>#N/A</v>
      </c>
      <c r="IT110" s="87" t="e">
        <f>IF(Berechnungen!IT$6="MMR",MMR!$O20,IF(Berechnungen!IT$6="MMR_Duo",MMR_Duo!$O20,NA()))</f>
        <v>#N/A</v>
      </c>
      <c r="IU110" s="87" t="e">
        <f>IF(Berechnungen!IU$6="MMR",MMR!$O20,IF(Berechnungen!IU$6="MMR_Duo",MMR_Duo!$O20,NA()))</f>
        <v>#N/A</v>
      </c>
      <c r="IV110" s="87" t="e">
        <f>IF(Berechnungen!IV$6="MMR",MMR!$O20,IF(Berechnungen!IV$6="MMR_Duo",MMR_Duo!$O20,NA()))</f>
        <v>#N/A</v>
      </c>
      <c r="IW110" s="87" t="e">
        <f>IF(Berechnungen!IW$6="MMR",MMR!$O20,IF(Berechnungen!IW$6="MMR_Duo",MMR_Duo!$O20,NA()))</f>
        <v>#N/A</v>
      </c>
      <c r="IX110" s="87" t="e">
        <f>IF(Berechnungen!IX$6="MMR",MMR!$O20,IF(Berechnungen!IX$6="MMR_Duo",MMR_Duo!$O20,NA()))</f>
        <v>#N/A</v>
      </c>
      <c r="IY110" s="87" t="e">
        <f>IF(Berechnungen!IY$6="MMR",MMR!$O20,IF(Berechnungen!IY$6="MMR_Duo",MMR_Duo!$O20,NA()))</f>
        <v>#N/A</v>
      </c>
      <c r="IZ110" s="87" t="e">
        <f>IF(Berechnungen!IZ$6="MMR",MMR!$O20,IF(Berechnungen!IZ$6="MMR_Duo",MMR_Duo!$O20,NA()))</f>
        <v>#N/A</v>
      </c>
      <c r="JA110" s="87" t="e">
        <f>IF(Berechnungen!JA$6="MMR",MMR!$O20,IF(Berechnungen!JA$6="MMR_Duo",MMR_Duo!$O20,NA()))</f>
        <v>#N/A</v>
      </c>
      <c r="JB110" s="87" t="e">
        <f>IF(Berechnungen!JB$6="MMR",MMR!$O20,IF(Berechnungen!JB$6="MMR_Duo",MMR_Duo!$O20,NA()))</f>
        <v>#N/A</v>
      </c>
      <c r="JC110" s="87" t="e">
        <f>IF(Berechnungen!JC$6="MMR",MMR!$O20,IF(Berechnungen!JC$6="MMR_Duo",MMR_Duo!$O20,NA()))</f>
        <v>#N/A</v>
      </c>
      <c r="JD110" s="87" t="e">
        <f>IF(Berechnungen!JD$6="MMR",MMR!$O20,IF(Berechnungen!JD$6="MMR_Duo",MMR_Duo!$O20,NA()))</f>
        <v>#N/A</v>
      </c>
      <c r="JE110" s="87" t="e">
        <f>IF(Berechnungen!JE$6="MMR",MMR!$O20,IF(Berechnungen!JE$6="MMR_Duo",MMR_Duo!$O20,NA()))</f>
        <v>#N/A</v>
      </c>
      <c r="JF110" s="87" t="e">
        <f>IF(Berechnungen!JF$6="MMR",MMR!$O20,IF(Berechnungen!JF$6="MMR_Duo",MMR_Duo!$O20,NA()))</f>
        <v>#N/A</v>
      </c>
      <c r="JG110" s="87" t="e">
        <f>IF(Berechnungen!JG$6="MMR",MMR!$O20,IF(Berechnungen!JG$6="MMR_Duo",MMR_Duo!$O20,NA()))</f>
        <v>#N/A</v>
      </c>
      <c r="JH110" s="87" t="e">
        <f>IF(Berechnungen!JH$6="MMR",MMR!$O20,IF(Berechnungen!JH$6="MMR_Duo",MMR_Duo!$O20,NA()))</f>
        <v>#N/A</v>
      </c>
      <c r="JI110" s="87" t="e">
        <f>IF(Berechnungen!JI$6="MMR",MMR!$O20,IF(Berechnungen!JI$6="MMR_Duo",MMR_Duo!$O20,NA()))</f>
        <v>#N/A</v>
      </c>
      <c r="JJ110" s="87" t="e">
        <f>IF(Berechnungen!JJ$6="MMR",MMR!$O20,IF(Berechnungen!JJ$6="MMR_Duo",MMR_Duo!$O20,NA()))</f>
        <v>#N/A</v>
      </c>
      <c r="JK110" s="87" t="e">
        <f>IF(Berechnungen!JK$6="MMR",MMR!$O20,IF(Berechnungen!JK$6="MMR_Duo",MMR_Duo!$O20,NA()))</f>
        <v>#N/A</v>
      </c>
      <c r="JL110" s="87" t="e">
        <f>IF(Berechnungen!JL$6="MMR",MMR!$O20,IF(Berechnungen!JL$6="MMR_Duo",MMR_Duo!$O20,NA()))</f>
        <v>#N/A</v>
      </c>
      <c r="JM110" s="87" t="e">
        <f>IF(Berechnungen!JM$6="MMR",MMR!$O20,IF(Berechnungen!JM$6="MMR_Duo",MMR_Duo!$O20,NA()))</f>
        <v>#N/A</v>
      </c>
      <c r="JN110" s="87" t="e">
        <f>IF(Berechnungen!JN$6="MMR",MMR!$O20,IF(Berechnungen!JN$6="MMR_Duo",MMR_Duo!$O20,NA()))</f>
        <v>#N/A</v>
      </c>
      <c r="JO110" s="87" t="e">
        <f>IF(Berechnungen!JO$6="MMR",MMR!$O20,IF(Berechnungen!JO$6="MMR_Duo",MMR_Duo!$O20,NA()))</f>
        <v>#N/A</v>
      </c>
      <c r="JP110" s="87" t="e">
        <f>IF(Berechnungen!JP$6="MMR",MMR!$O20,IF(Berechnungen!JP$6="MMR_Duo",MMR_Duo!$O20,NA()))</f>
        <v>#N/A</v>
      </c>
      <c r="JQ110" s="87" t="e">
        <f>IF(Berechnungen!JQ$6="MMR",MMR!$O20,IF(Berechnungen!JQ$6="MMR_Duo",MMR_Duo!$O20,NA()))</f>
        <v>#N/A</v>
      </c>
      <c r="JR110" s="87" t="e">
        <f>IF(Berechnungen!JR$6="MMR",MMR!$O20,IF(Berechnungen!JR$6="MMR_Duo",MMR_Duo!$O20,NA()))</f>
        <v>#N/A</v>
      </c>
      <c r="JS110" s="87" t="e">
        <f>IF(Berechnungen!JS$6="MMR",MMR!$O20,IF(Berechnungen!JS$6="MMR_Duo",MMR_Duo!$O20,NA()))</f>
        <v>#N/A</v>
      </c>
      <c r="JT110" s="87" t="e">
        <f>IF(Berechnungen!JT$6="MMR",MMR!$O20,IF(Berechnungen!JT$6="MMR_Duo",MMR_Duo!$O20,NA()))</f>
        <v>#N/A</v>
      </c>
      <c r="JU110" s="87" t="e">
        <f>IF(Berechnungen!JU$6="MMR",MMR!$O20,IF(Berechnungen!JU$6="MMR_Duo",MMR_Duo!$O20,NA()))</f>
        <v>#N/A</v>
      </c>
      <c r="JV110" s="87" t="e">
        <f>IF(Berechnungen!JV$6="MMR",MMR!$O20,IF(Berechnungen!JV$6="MMR_Duo",MMR_Duo!$O20,NA()))</f>
        <v>#N/A</v>
      </c>
      <c r="JW110" s="87" t="e">
        <f>IF(Berechnungen!JW$6="MMR",MMR!$O20,IF(Berechnungen!JW$6="MMR_Duo",MMR_Duo!$O20,NA()))</f>
        <v>#N/A</v>
      </c>
      <c r="JX110" s="87" t="e">
        <f>IF(Berechnungen!JX$6="MMR",MMR!$O20,IF(Berechnungen!JX$6="MMR_Duo",MMR_Duo!$O20,NA()))</f>
        <v>#N/A</v>
      </c>
      <c r="JY110" s="87" t="e">
        <f>IF(Berechnungen!JY$6="MMR",MMR!$O20,IF(Berechnungen!JY$6="MMR_Duo",MMR_Duo!$O20,NA()))</f>
        <v>#N/A</v>
      </c>
      <c r="JZ110" s="87" t="e">
        <f>IF(Berechnungen!JZ$6="MMR",MMR!$O20,IF(Berechnungen!JZ$6="MMR_Duo",MMR_Duo!$O20,NA()))</f>
        <v>#N/A</v>
      </c>
      <c r="KA110" s="87" t="e">
        <f>IF(Berechnungen!KA$6="MMR",MMR!$O20,IF(Berechnungen!KA$6="MMR_Duo",MMR_Duo!$O20,NA()))</f>
        <v>#N/A</v>
      </c>
      <c r="KB110" s="87" t="e">
        <f>IF(Berechnungen!KB$6="MMR",MMR!$O20,IF(Berechnungen!KB$6="MMR_Duo",MMR_Duo!$O20,NA()))</f>
        <v>#N/A</v>
      </c>
      <c r="KC110" s="87" t="e">
        <f>IF(Berechnungen!KC$6="MMR",MMR!$O20,IF(Berechnungen!KC$6="MMR_Duo",MMR_Duo!$O20,NA()))</f>
        <v>#N/A</v>
      </c>
      <c r="KD110" s="87" t="e">
        <f>IF(Berechnungen!KD$6="MMR",MMR!$O20,IF(Berechnungen!KD$6="MMR_Duo",MMR_Duo!$O20,NA()))</f>
        <v>#N/A</v>
      </c>
      <c r="KE110" s="87" t="e">
        <f>IF(Berechnungen!KE$6="MMR",MMR!$O20,IF(Berechnungen!KE$6="MMR_Duo",MMR_Duo!$O20,NA()))</f>
        <v>#N/A</v>
      </c>
      <c r="KF110" s="87" t="e">
        <f>IF(Berechnungen!KF$6="MMR",MMR!$O20,IF(Berechnungen!KF$6="MMR_Duo",MMR_Duo!$O20,NA()))</f>
        <v>#N/A</v>
      </c>
      <c r="KG110" s="87" t="e">
        <f>IF(Berechnungen!KG$6="MMR",MMR!$O20,IF(Berechnungen!KG$6="MMR_Duo",MMR_Duo!$O20,NA()))</f>
        <v>#N/A</v>
      </c>
      <c r="KH110" s="87" t="e">
        <f>IF(Berechnungen!KH$6="MMR",MMR!$O20,IF(Berechnungen!KH$6="MMR_Duo",MMR_Duo!$O20,NA()))</f>
        <v>#N/A</v>
      </c>
      <c r="KI110" s="87" t="e">
        <f>IF(Berechnungen!KI$6="MMR",MMR!$O20,IF(Berechnungen!KI$6="MMR_Duo",MMR_Duo!$O20,NA()))</f>
        <v>#N/A</v>
      </c>
      <c r="KJ110" s="87" t="e">
        <f>IF(Berechnungen!KJ$6="MMR",MMR!$O20,IF(Berechnungen!KJ$6="MMR_Duo",MMR_Duo!$O20,NA()))</f>
        <v>#N/A</v>
      </c>
      <c r="KK110" s="87" t="e">
        <f>IF(Berechnungen!KK$6="MMR",MMR!$O20,IF(Berechnungen!KK$6="MMR_Duo",MMR_Duo!$O20,NA()))</f>
        <v>#N/A</v>
      </c>
      <c r="KL110" s="87" t="e">
        <f>IF(Berechnungen!KL$6="MMR",MMR!$O20,IF(Berechnungen!KL$6="MMR_Duo",MMR_Duo!$O20,NA()))</f>
        <v>#N/A</v>
      </c>
      <c r="KM110" s="87" t="e">
        <f>IF(Berechnungen!KM$6="MMR",MMR!$O20,IF(Berechnungen!KM$6="MMR_Duo",MMR_Duo!$O20,NA()))</f>
        <v>#N/A</v>
      </c>
      <c r="KN110" s="87" t="e">
        <f>IF(Berechnungen!KN$6="MMR",MMR!$O20,IF(Berechnungen!KN$6="MMR_Duo",MMR_Duo!$O20,NA()))</f>
        <v>#N/A</v>
      </c>
      <c r="KO110" s="87" t="e">
        <f>IF(Berechnungen!KO$6="MMR",MMR!$O20,IF(Berechnungen!KO$6="MMR_Duo",MMR_Duo!$O20,NA()))</f>
        <v>#N/A</v>
      </c>
      <c r="KP110" s="87" t="e">
        <f>IF(Berechnungen!KP$6="MMR",MMR!$O20,IF(Berechnungen!KP$6="MMR_Duo",MMR_Duo!$O20,NA()))</f>
        <v>#N/A</v>
      </c>
      <c r="KQ110" s="87" t="e">
        <f>IF(Berechnungen!KQ$6="MMR",MMR!$O20,IF(Berechnungen!KQ$6="MMR_Duo",MMR_Duo!$O20,NA()))</f>
        <v>#N/A</v>
      </c>
      <c r="KR110" s="87" t="e">
        <f>IF(Berechnungen!KR$6="MMR",MMR!$O20,IF(Berechnungen!KR$6="MMR_Duo",MMR_Duo!$O20,NA()))</f>
        <v>#N/A</v>
      </c>
      <c r="KS110" s="87" t="e">
        <f>IF(Berechnungen!KS$6="MMR",MMR!$O20,IF(Berechnungen!KS$6="MMR_Duo",MMR_Duo!$O20,NA()))</f>
        <v>#N/A</v>
      </c>
      <c r="KT110" s="87" t="e">
        <f>IF(Berechnungen!KT$6="MMR",MMR!$O20,IF(Berechnungen!KT$6="MMR_Duo",MMR_Duo!$O20,NA()))</f>
        <v>#N/A</v>
      </c>
      <c r="KU110" s="87" t="e">
        <f>IF(Berechnungen!KU$6="MMR",MMR!$O20,IF(Berechnungen!KU$6="MMR_Duo",MMR_Duo!$O20,NA()))</f>
        <v>#N/A</v>
      </c>
      <c r="KV110" s="87" t="e">
        <f>IF(Berechnungen!KV$6="MMR",MMR!$O20,IF(Berechnungen!KV$6="MMR_Duo",MMR_Duo!$O20,NA()))</f>
        <v>#N/A</v>
      </c>
      <c r="KW110" s="87" t="e">
        <f>IF(Berechnungen!KW$6="MMR",MMR!$O20,IF(Berechnungen!KW$6="MMR_Duo",MMR_Duo!$O20,NA()))</f>
        <v>#N/A</v>
      </c>
      <c r="KX110" s="87" t="e">
        <f>IF(Berechnungen!KX$6="MMR",MMR!$O20,IF(Berechnungen!KX$6="MMR_Duo",MMR_Duo!$O20,NA()))</f>
        <v>#N/A</v>
      </c>
      <c r="KY110" s="87" t="e">
        <f>IF(Berechnungen!KY$6="MMR",MMR!$O20,IF(Berechnungen!KY$6="MMR_Duo",MMR_Duo!$O20,NA()))</f>
        <v>#N/A</v>
      </c>
      <c r="KZ110" s="87" t="e">
        <f>IF(Berechnungen!KZ$6="MMR",MMR!$O20,IF(Berechnungen!KZ$6="MMR_Duo",MMR_Duo!$O20,NA()))</f>
        <v>#N/A</v>
      </c>
      <c r="LA110" s="87" t="e">
        <f>IF(Berechnungen!LA$6="MMR",MMR!$O20,IF(Berechnungen!LA$6="MMR_Duo",MMR_Duo!$O20,NA()))</f>
        <v>#N/A</v>
      </c>
      <c r="LB110" s="87" t="e">
        <f>IF(Berechnungen!LB$6="MMR",MMR!$O20,IF(Berechnungen!LB$6="MMR_Duo",MMR_Duo!$O20,NA()))</f>
        <v>#N/A</v>
      </c>
      <c r="LC110" s="87" t="e">
        <f>IF(Berechnungen!LC$6="MMR",MMR!$O20,IF(Berechnungen!LC$6="MMR_Duo",MMR_Duo!$O20,NA()))</f>
        <v>#N/A</v>
      </c>
      <c r="LD110" s="87" t="e">
        <f>IF(Berechnungen!LD$6="MMR",MMR!$O20,IF(Berechnungen!LD$6="MMR_Duo",MMR_Duo!$O20,NA()))</f>
        <v>#N/A</v>
      </c>
      <c r="LE110" s="87" t="e">
        <f>IF(Berechnungen!LE$6="MMR",MMR!$O20,IF(Berechnungen!LE$6="MMR_Duo",MMR_Duo!$O20,NA()))</f>
        <v>#N/A</v>
      </c>
      <c r="LF110" s="87" t="e">
        <f>IF(Berechnungen!LF$6="MMR",MMR!$O20,IF(Berechnungen!LF$6="MMR_Duo",MMR_Duo!$O20,NA()))</f>
        <v>#N/A</v>
      </c>
      <c r="LG110" s="87" t="e">
        <f>IF(Berechnungen!LG$6="MMR",MMR!$O20,IF(Berechnungen!LG$6="MMR_Duo",MMR_Duo!$O20,NA()))</f>
        <v>#N/A</v>
      </c>
      <c r="LH110" s="87" t="e">
        <f>IF(Berechnungen!LH$6="MMR",MMR!$O20,IF(Berechnungen!LH$6="MMR_Duo",MMR_Duo!$O20,NA()))</f>
        <v>#N/A</v>
      </c>
      <c r="LI110" s="87" t="e">
        <f>IF(Berechnungen!LI$6="MMR",MMR!$O20,IF(Berechnungen!LI$6="MMR_Duo",MMR_Duo!$O20,NA()))</f>
        <v>#N/A</v>
      </c>
      <c r="LJ110" s="87" t="e">
        <f>IF(Berechnungen!LJ$6="MMR",MMR!$O20,IF(Berechnungen!LJ$6="MMR_Duo",MMR_Duo!$O20,NA()))</f>
        <v>#N/A</v>
      </c>
      <c r="LK110" s="87" t="e">
        <f>IF(Berechnungen!LK$6="MMR",MMR!$O20,IF(Berechnungen!LK$6="MMR_Duo",MMR_Duo!$O20,NA()))</f>
        <v>#N/A</v>
      </c>
      <c r="LL110" s="87" t="e">
        <f>IF(Berechnungen!LL$6="MMR",MMR!$O20,IF(Berechnungen!LL$6="MMR_Duo",MMR_Duo!$O20,NA()))</f>
        <v>#N/A</v>
      </c>
      <c r="LM110" s="87" t="e">
        <f>IF(Berechnungen!LM$6="MMR",MMR!$O20,IF(Berechnungen!LM$6="MMR_Duo",MMR_Duo!$O20,NA()))</f>
        <v>#N/A</v>
      </c>
      <c r="LN110" s="87" t="e">
        <f>IF(Berechnungen!LN$6="MMR",MMR!$O20,IF(Berechnungen!LN$6="MMR_Duo",MMR_Duo!$O20,NA()))</f>
        <v>#N/A</v>
      </c>
      <c r="LO110" s="87" t="e">
        <f>IF(Berechnungen!LO$6="MMR",MMR!$O20,IF(Berechnungen!LO$6="MMR_Duo",MMR_Duo!$O20,NA()))</f>
        <v>#N/A</v>
      </c>
      <c r="LP110" s="87" t="e">
        <f>IF(Berechnungen!LP$6="MMR",MMR!$O20,IF(Berechnungen!LP$6="MMR_Duo",MMR_Duo!$O20,NA()))</f>
        <v>#N/A</v>
      </c>
      <c r="LQ110" s="87" t="e">
        <f>IF(Berechnungen!LQ$6="MMR",MMR!$O20,IF(Berechnungen!LQ$6="MMR_Duo",MMR_Duo!$O20,NA()))</f>
        <v>#N/A</v>
      </c>
      <c r="LR110" s="87" t="e">
        <f>IF(Berechnungen!LR$6="MMR",MMR!$O20,IF(Berechnungen!LR$6="MMR_Duo",MMR_Duo!$O20,NA()))</f>
        <v>#N/A</v>
      </c>
      <c r="LS110" s="87" t="e">
        <f>IF(Berechnungen!LS$6="MMR",MMR!$O20,IF(Berechnungen!LS$6="MMR_Duo",MMR_Duo!$O20,NA()))</f>
        <v>#N/A</v>
      </c>
      <c r="LT110" s="87" t="e">
        <f>IF(Berechnungen!LT$6="MMR",MMR!$O20,IF(Berechnungen!LT$6="MMR_Duo",MMR_Duo!$O20,NA()))</f>
        <v>#N/A</v>
      </c>
      <c r="LU110" s="87" t="e">
        <f>IF(Berechnungen!LU$6="MMR",MMR!$O20,IF(Berechnungen!LU$6="MMR_Duo",MMR_Duo!$O20,NA()))</f>
        <v>#N/A</v>
      </c>
      <c r="LV110" s="87" t="e">
        <f>IF(Berechnungen!LV$6="MMR",MMR!$O20,IF(Berechnungen!LV$6="MMR_Duo",MMR_Duo!$O20,NA()))</f>
        <v>#N/A</v>
      </c>
      <c r="LW110" s="87" t="e">
        <f>IF(Berechnungen!LW$6="MMR",MMR!$O20,IF(Berechnungen!LW$6="MMR_Duo",MMR_Duo!$O20,NA()))</f>
        <v>#N/A</v>
      </c>
      <c r="LX110" s="87" t="e">
        <f>IF(Berechnungen!LX$6="MMR",MMR!$O20,IF(Berechnungen!LX$6="MMR_Duo",MMR_Duo!$O20,NA()))</f>
        <v>#N/A</v>
      </c>
      <c r="LY110" s="87" t="e">
        <f>IF(Berechnungen!LY$6="MMR",MMR!$O20,IF(Berechnungen!LY$6="MMR_Duo",MMR_Duo!$O20,NA()))</f>
        <v>#N/A</v>
      </c>
      <c r="LZ110" s="87" t="e">
        <f>IF(Berechnungen!LZ$6="MMR",MMR!$O20,IF(Berechnungen!LZ$6="MMR_Duo",MMR_Duo!$O20,NA()))</f>
        <v>#N/A</v>
      </c>
      <c r="MA110" s="87" t="e">
        <f>IF(Berechnungen!MA$6="MMR",MMR!$O20,IF(Berechnungen!MA$6="MMR_Duo",MMR_Duo!$O20,NA()))</f>
        <v>#N/A</v>
      </c>
      <c r="MB110" s="87" t="e">
        <f>IF(Berechnungen!MB$6="MMR",MMR!$O20,IF(Berechnungen!MB$6="MMR_Duo",MMR_Duo!$O20,NA()))</f>
        <v>#N/A</v>
      </c>
      <c r="MC110" s="87" t="e">
        <f>IF(Berechnungen!MC$6="MMR",MMR!$O20,IF(Berechnungen!MC$6="MMR_Duo",MMR_Duo!$O20,NA()))</f>
        <v>#N/A</v>
      </c>
      <c r="MD110" s="87" t="e">
        <f>IF(Berechnungen!MD$6="MMR",MMR!$O20,IF(Berechnungen!MD$6="MMR_Duo",MMR_Duo!$O20,NA()))</f>
        <v>#N/A</v>
      </c>
      <c r="ME110" s="87" t="e">
        <f>IF(Berechnungen!ME$6="MMR",MMR!$O20,IF(Berechnungen!ME$6="MMR_Duo",MMR_Duo!$O20,NA()))</f>
        <v>#N/A</v>
      </c>
      <c r="MF110" s="87" t="e">
        <f>IF(Berechnungen!MF$6="MMR",MMR!$O20,IF(Berechnungen!MF$6="MMR_Duo",MMR_Duo!$O20,NA()))</f>
        <v>#N/A</v>
      </c>
      <c r="MG110" s="87" t="e">
        <f>IF(Berechnungen!MG$6="MMR",MMR!$O20,IF(Berechnungen!MG$6="MMR_Duo",MMR_Duo!$O20,NA()))</f>
        <v>#N/A</v>
      </c>
      <c r="MH110" s="87" t="e">
        <f>IF(Berechnungen!MH$6="MMR",MMR!$O20,IF(Berechnungen!MH$6="MMR_Duo",MMR_Duo!$O20,NA()))</f>
        <v>#N/A</v>
      </c>
      <c r="MI110" s="87" t="e">
        <f>IF(Berechnungen!MI$6="MMR",MMR!$O20,IF(Berechnungen!MI$6="MMR_Duo",MMR_Duo!$O20,NA()))</f>
        <v>#N/A</v>
      </c>
      <c r="MJ110" s="87" t="e">
        <f>IF(Berechnungen!MJ$6="MMR",MMR!$O20,IF(Berechnungen!MJ$6="MMR_Duo",MMR_Duo!$O20,NA()))</f>
        <v>#N/A</v>
      </c>
      <c r="MK110" s="87" t="e">
        <f>IF(Berechnungen!MK$6="MMR",MMR!$O20,IF(Berechnungen!MK$6="MMR_Duo",MMR_Duo!$O20,NA()))</f>
        <v>#N/A</v>
      </c>
      <c r="ML110" s="87" t="e">
        <f>IF(Berechnungen!ML$6="MMR",MMR!$O20,IF(Berechnungen!ML$6="MMR_Duo",MMR_Duo!$O20,NA()))</f>
        <v>#N/A</v>
      </c>
      <c r="MM110" s="87" t="e">
        <f>IF(Berechnungen!MM$6="MMR",MMR!$O20,IF(Berechnungen!MM$6="MMR_Duo",MMR_Duo!$O20,NA()))</f>
        <v>#N/A</v>
      </c>
      <c r="MN110" s="87" t="e">
        <f>IF(Berechnungen!MN$6="MMR",MMR!$O20,IF(Berechnungen!MN$6="MMR_Duo",MMR_Duo!$O20,NA()))</f>
        <v>#N/A</v>
      </c>
      <c r="MO110" s="87" t="e">
        <f>IF(Berechnungen!MO$6="MMR",MMR!$O20,IF(Berechnungen!MO$6="MMR_Duo",MMR_Duo!$O20,NA()))</f>
        <v>#N/A</v>
      </c>
      <c r="MP110" s="87" t="e">
        <f>IF(Berechnungen!MP$6="MMR",MMR!$O20,IF(Berechnungen!MP$6="MMR_Duo",MMR_Duo!$O20,NA()))</f>
        <v>#N/A</v>
      </c>
      <c r="MQ110" s="87" t="e">
        <f>IF(Berechnungen!MQ$6="MMR",MMR!$O20,IF(Berechnungen!MQ$6="MMR_Duo",MMR_Duo!$O20,NA()))</f>
        <v>#N/A</v>
      </c>
      <c r="MR110" s="87" t="e">
        <f>IF(Berechnungen!MR$6="MMR",MMR!$O20,IF(Berechnungen!MR$6="MMR_Duo",MMR_Duo!$O20,NA()))</f>
        <v>#N/A</v>
      </c>
      <c r="MS110" s="87" t="e">
        <f>IF(Berechnungen!MS$6="MMR",MMR!$O20,IF(Berechnungen!MS$6="MMR_Duo",MMR_Duo!$O20,NA()))</f>
        <v>#N/A</v>
      </c>
      <c r="MT110" s="87" t="e">
        <f>IF(Berechnungen!MT$6="MMR",MMR!$O20,IF(Berechnungen!MT$6="MMR_Duo",MMR_Duo!$O20,NA()))</f>
        <v>#N/A</v>
      </c>
      <c r="MU110" s="87" t="e">
        <f>IF(Berechnungen!MU$6="MMR",MMR!$O20,IF(Berechnungen!MU$6="MMR_Duo",MMR_Duo!$O20,NA()))</f>
        <v>#N/A</v>
      </c>
      <c r="MV110" s="87" t="e">
        <f>IF(Berechnungen!MV$6="MMR",MMR!$O20,IF(Berechnungen!MV$6="MMR_Duo",MMR_Duo!$O20,NA()))</f>
        <v>#N/A</v>
      </c>
      <c r="MW110" s="87" t="e">
        <f>IF(Berechnungen!MW$6="MMR",MMR!$O20,IF(Berechnungen!MW$6="MMR_Duo",MMR_Duo!$O20,NA()))</f>
        <v>#N/A</v>
      </c>
      <c r="MX110" s="87" t="e">
        <f>IF(Berechnungen!MX$6="MMR",MMR!$O20,IF(Berechnungen!MX$6="MMR_Duo",MMR_Duo!$O20,NA()))</f>
        <v>#N/A</v>
      </c>
      <c r="MY110" s="87" t="e">
        <f>IF(Berechnungen!MY$6="MMR",MMR!$O20,IF(Berechnungen!MY$6="MMR_Duo",MMR_Duo!$O20,NA()))</f>
        <v>#N/A</v>
      </c>
      <c r="MZ110" s="87" t="e">
        <f>IF(Berechnungen!MZ$6="MMR",MMR!$O20,IF(Berechnungen!MZ$6="MMR_Duo",MMR_Duo!$O20,NA()))</f>
        <v>#N/A</v>
      </c>
      <c r="NA110" s="87" t="e">
        <f>IF(Berechnungen!NA$6="MMR",MMR!$O20,IF(Berechnungen!NA$6="MMR_Duo",MMR_Duo!$O20,NA()))</f>
        <v>#N/A</v>
      </c>
      <c r="NB110" s="87" t="e">
        <f>IF(Berechnungen!NB$6="MMR",MMR!$O20,IF(Berechnungen!NB$6="MMR_Duo",MMR_Duo!$O20,NA()))</f>
        <v>#N/A</v>
      </c>
      <c r="NC110" s="87" t="e">
        <f>IF(Berechnungen!NC$6="MMR",MMR!$O20,IF(Berechnungen!NC$6="MMR_Duo",MMR_Duo!$O20,NA()))</f>
        <v>#N/A</v>
      </c>
      <c r="ND110" s="87" t="e">
        <f>IF(Berechnungen!ND$6="MMR",MMR!$O20,IF(Berechnungen!ND$6="MMR_Duo",MMR_Duo!$O20,NA()))</f>
        <v>#N/A</v>
      </c>
      <c r="NE110" s="87" t="e">
        <f>IF(Berechnungen!NE$6="MMR",MMR!$O20,IF(Berechnungen!NE$6="MMR_Duo",MMR_Duo!$O20,NA()))</f>
        <v>#N/A</v>
      </c>
      <c r="NF110" s="87" t="e">
        <f>IF(Berechnungen!NF$6="MMR",MMR!$O20,IF(Berechnungen!NF$6="MMR_Duo",MMR_Duo!$O20,NA()))</f>
        <v>#N/A</v>
      </c>
      <c r="NG110" s="87" t="e">
        <f>IF(Berechnungen!NG$6="MMR",MMR!$O20,IF(Berechnungen!NG$6="MMR_Duo",MMR_Duo!$O20,NA()))</f>
        <v>#N/A</v>
      </c>
      <c r="NH110" s="87" t="e">
        <f>IF(Berechnungen!NH$6="MMR",MMR!$O20,IF(Berechnungen!NH$6="MMR_Duo",MMR_Duo!$O20,NA()))</f>
        <v>#N/A</v>
      </c>
      <c r="NI110" s="87" t="e">
        <f>IF(Berechnungen!NI$6="MMR",MMR!$O20,IF(Berechnungen!NI$6="MMR_Duo",MMR_Duo!$O20,NA()))</f>
        <v>#N/A</v>
      </c>
      <c r="NJ110" s="87" t="e">
        <f>IF(Berechnungen!NJ$6="MMR",MMR!$O20,IF(Berechnungen!NJ$6="MMR_Duo",MMR_Duo!$O20,NA()))</f>
        <v>#N/A</v>
      </c>
      <c r="NK110" s="87" t="e">
        <f>IF(Berechnungen!NK$6="MMR",MMR!$O20,IF(Berechnungen!NK$6="MMR_Duo",MMR_Duo!$O20,NA()))</f>
        <v>#N/A</v>
      </c>
      <c r="NL110" s="87" t="e">
        <f>IF(Berechnungen!NL$6="MMR",MMR!$O20,IF(Berechnungen!NL$6="MMR_Duo",MMR_Duo!$O20,NA()))</f>
        <v>#N/A</v>
      </c>
      <c r="NM110" s="87" t="e">
        <f>IF(Berechnungen!NM$6="MMR",MMR!$O20,IF(Berechnungen!NM$6="MMR_Duo",MMR_Duo!$O20,NA()))</f>
        <v>#N/A</v>
      </c>
      <c r="NN110" s="87" t="e">
        <f>IF(Berechnungen!NN$6="MMR",MMR!$O20,IF(Berechnungen!NN$6="MMR_Duo",MMR_Duo!$O20,NA()))</f>
        <v>#N/A</v>
      </c>
      <c r="NO110" s="87" t="e">
        <f>IF(Berechnungen!NO$6="MMR",MMR!$O20,IF(Berechnungen!NO$6="MMR_Duo",MMR_Duo!$O20,NA()))</f>
        <v>#N/A</v>
      </c>
      <c r="NP110" s="87" t="e">
        <f>IF(Berechnungen!NP$6="MMR",MMR!$O20,IF(Berechnungen!NP$6="MMR_Duo",MMR_Duo!$O20,NA()))</f>
        <v>#N/A</v>
      </c>
      <c r="NQ110" s="87" t="e">
        <f>IF(Berechnungen!NQ$6="MMR",MMR!$O20,IF(Berechnungen!NQ$6="MMR_Duo",MMR_Duo!$O20,NA()))</f>
        <v>#N/A</v>
      </c>
      <c r="NR110" s="87" t="e">
        <f>IF(Berechnungen!NR$6="MMR",MMR!$O20,IF(Berechnungen!NR$6="MMR_Duo",MMR_Duo!$O20,NA()))</f>
        <v>#N/A</v>
      </c>
      <c r="NS110" s="87" t="e">
        <f>IF(Berechnungen!NS$6="MMR",MMR!$O20,IF(Berechnungen!NS$6="MMR_Duo",MMR_Duo!$O20,NA()))</f>
        <v>#N/A</v>
      </c>
      <c r="NT110" s="87" t="e">
        <f>IF(Berechnungen!NT$6="MMR",MMR!$O20,IF(Berechnungen!NT$6="MMR_Duo",MMR_Duo!$O20,NA()))</f>
        <v>#N/A</v>
      </c>
      <c r="NU110" s="87" t="e">
        <f>IF(Berechnungen!NU$6="MMR",MMR!$O20,IF(Berechnungen!NU$6="MMR_Duo",MMR_Duo!$O20,NA()))</f>
        <v>#N/A</v>
      </c>
      <c r="NV110" s="87" t="e">
        <f>IF(Berechnungen!NV$6="MMR",MMR!$O20,IF(Berechnungen!NV$6="MMR_Duo",MMR_Duo!$O20,NA()))</f>
        <v>#N/A</v>
      </c>
      <c r="NW110" s="87" t="e">
        <f>IF(Berechnungen!NW$6="MMR",MMR!$O20,IF(Berechnungen!NW$6="MMR_Duo",MMR_Duo!$O20,NA()))</f>
        <v>#N/A</v>
      </c>
      <c r="NX110" s="87" t="e">
        <f>IF(Berechnungen!NX$6="MMR",MMR!$O20,IF(Berechnungen!NX$6="MMR_Duo",MMR_Duo!$O20,NA()))</f>
        <v>#N/A</v>
      </c>
      <c r="NY110" s="87" t="e">
        <f>IF(Berechnungen!NY$6="MMR",MMR!$O20,IF(Berechnungen!NY$6="MMR_Duo",MMR_Duo!$O20,NA()))</f>
        <v>#N/A</v>
      </c>
      <c r="NZ110" s="87" t="e">
        <f>IF(Berechnungen!NZ$6="MMR",MMR!$O20,IF(Berechnungen!NZ$6="MMR_Duo",MMR_Duo!$O20,NA()))</f>
        <v>#N/A</v>
      </c>
      <c r="OA110" s="87" t="e">
        <f>IF(Berechnungen!OA$6="MMR",MMR!$O20,IF(Berechnungen!OA$6="MMR_Duo",MMR_Duo!$O20,NA()))</f>
        <v>#N/A</v>
      </c>
      <c r="OB110" s="87" t="e">
        <f>IF(Berechnungen!OB$6="MMR",MMR!$O20,IF(Berechnungen!OB$6="MMR_Duo",MMR_Duo!$O20,NA()))</f>
        <v>#N/A</v>
      </c>
      <c r="OC110" s="87" t="e">
        <f>IF(Berechnungen!OC$6="MMR",MMR!$O20,IF(Berechnungen!OC$6="MMR_Duo",MMR_Duo!$O20,NA()))</f>
        <v>#N/A</v>
      </c>
      <c r="OD110" s="87" t="e">
        <f>IF(Berechnungen!OD$6="MMR",MMR!$O20,IF(Berechnungen!OD$6="MMR_Duo",MMR_Duo!$O20,NA()))</f>
        <v>#N/A</v>
      </c>
      <c r="OE110" s="87" t="e">
        <f>IF(Berechnungen!OE$6="MMR",MMR!$O20,IF(Berechnungen!OE$6="MMR_Duo",MMR_Duo!$O20,NA()))</f>
        <v>#N/A</v>
      </c>
      <c r="OF110" s="87" t="e">
        <f>IF(Berechnungen!OF$6="MMR",MMR!$O20,IF(Berechnungen!OF$6="MMR_Duo",MMR_Duo!$O20,NA()))</f>
        <v>#N/A</v>
      </c>
      <c r="OG110" s="87" t="e">
        <f>IF(Berechnungen!OG$6="MMR",MMR!$O20,IF(Berechnungen!OG$6="MMR_Duo",MMR_Duo!$O20,NA()))</f>
        <v>#N/A</v>
      </c>
      <c r="OH110" s="87" t="e">
        <f>IF(Berechnungen!OH$6="MMR",MMR!$O20,IF(Berechnungen!OH$6="MMR_Duo",MMR_Duo!$O20,NA()))</f>
        <v>#N/A</v>
      </c>
      <c r="OI110" s="87" t="e">
        <f>IF(Berechnungen!OI$6="MMR",MMR!$O20,IF(Berechnungen!OI$6="MMR_Duo",MMR_Duo!$O20,NA()))</f>
        <v>#N/A</v>
      </c>
      <c r="OJ110" s="87" t="e">
        <f>IF(Berechnungen!OJ$6="MMR",MMR!$O20,IF(Berechnungen!OJ$6="MMR_Duo",MMR_Duo!$O20,NA()))</f>
        <v>#N/A</v>
      </c>
      <c r="OK110" s="87" t="e">
        <f>IF(Berechnungen!OK$6="MMR",MMR!$O20,IF(Berechnungen!OK$6="MMR_Duo",MMR_Duo!$O20,NA()))</f>
        <v>#N/A</v>
      </c>
      <c r="OL110" s="87" t="e">
        <f>IF(Berechnungen!OL$6="MMR",MMR!$O20,IF(Berechnungen!OL$6="MMR_Duo",MMR_Duo!$O20,NA()))</f>
        <v>#N/A</v>
      </c>
      <c r="OM110" s="87" t="e">
        <f>IF(Berechnungen!OM$6="MMR",MMR!$O20,IF(Berechnungen!OM$6="MMR_Duo",MMR_Duo!$O20,NA()))</f>
        <v>#N/A</v>
      </c>
    </row>
    <row r="111" spans="2:403" x14ac:dyDescent="0.3">
      <c r="B111" s="84">
        <v>600</v>
      </c>
      <c r="C111" s="85" t="s">
        <v>308</v>
      </c>
      <c r="D111" s="87" t="e">
        <f>IF(Berechnungen!D$6="MMR",MMR!$O21,IF(Berechnungen!D$6="MMR_Duo",MMR_Duo!$O21,NA()))</f>
        <v>#N/A</v>
      </c>
      <c r="E111" s="87" t="e">
        <f>IF(Berechnungen!E$6="MMR",MMR!$O21,IF(Berechnungen!E$6="MMR_Duo",MMR_Duo!$O21,NA()))</f>
        <v>#N/A</v>
      </c>
      <c r="F111" s="87" t="e">
        <f>IF(Berechnungen!F$6="MMR",MMR!$O21,IF(Berechnungen!F$6="MMR_Duo",MMR_Duo!$O21,NA()))</f>
        <v>#N/A</v>
      </c>
      <c r="G111" s="87" t="e">
        <f>IF(Berechnungen!G$6="MMR",MMR!$O21,IF(Berechnungen!G$6="MMR_Duo",MMR_Duo!$O21,NA()))</f>
        <v>#N/A</v>
      </c>
      <c r="H111" s="87" t="e">
        <f>IF(Berechnungen!H$6="MMR",MMR!$O21,IF(Berechnungen!H$6="MMR_Duo",MMR_Duo!$O21,NA()))</f>
        <v>#N/A</v>
      </c>
      <c r="I111" s="87" t="e">
        <f>IF(Berechnungen!I$6="MMR",MMR!$O21,IF(Berechnungen!I$6="MMR_Duo",MMR_Duo!$O21,NA()))</f>
        <v>#N/A</v>
      </c>
      <c r="J111" s="87" t="e">
        <f>IF(Berechnungen!J$6="MMR",MMR!$O21,IF(Berechnungen!J$6="MMR_Duo",MMR_Duo!$O21,NA()))</f>
        <v>#N/A</v>
      </c>
      <c r="K111" s="87" t="e">
        <f>IF(Berechnungen!K$6="MMR",MMR!$O21,IF(Berechnungen!K$6="MMR_Duo",MMR_Duo!$O21,NA()))</f>
        <v>#N/A</v>
      </c>
      <c r="L111" s="87" t="e">
        <f>IF(Berechnungen!L$6="MMR",MMR!$O21,IF(Berechnungen!L$6="MMR_Duo",MMR_Duo!$O21,NA()))</f>
        <v>#N/A</v>
      </c>
      <c r="M111" s="87" t="e">
        <f>IF(Berechnungen!M$6="MMR",MMR!$O21,IF(Berechnungen!M$6="MMR_Duo",MMR_Duo!$O21,NA()))</f>
        <v>#N/A</v>
      </c>
      <c r="N111" s="87" t="e">
        <f>IF(Berechnungen!N$6="MMR",MMR!$O21,IF(Berechnungen!N$6="MMR_Duo",MMR_Duo!$O21,NA()))</f>
        <v>#N/A</v>
      </c>
      <c r="O111" s="87" t="e">
        <f>IF(Berechnungen!O$6="MMR",MMR!$O21,IF(Berechnungen!O$6="MMR_Duo",MMR_Duo!$O21,NA()))</f>
        <v>#N/A</v>
      </c>
      <c r="P111" s="87" t="e">
        <f>IF(Berechnungen!P$6="MMR",MMR!$O21,IF(Berechnungen!P$6="MMR_Duo",MMR_Duo!$O21,NA()))</f>
        <v>#N/A</v>
      </c>
      <c r="Q111" s="87" t="e">
        <f>IF(Berechnungen!Q$6="MMR",MMR!$O21,IF(Berechnungen!Q$6="MMR_Duo",MMR_Duo!$O21,NA()))</f>
        <v>#N/A</v>
      </c>
      <c r="R111" s="87" t="e">
        <f>IF(Berechnungen!R$6="MMR",MMR!$O21,IF(Berechnungen!R$6="MMR_Duo",MMR_Duo!$O21,NA()))</f>
        <v>#N/A</v>
      </c>
      <c r="S111" s="87" t="e">
        <f>IF(Berechnungen!S$6="MMR",MMR!$O21,IF(Berechnungen!S$6="MMR_Duo",MMR_Duo!$O21,NA()))</f>
        <v>#N/A</v>
      </c>
      <c r="T111" s="87" t="e">
        <f>IF(Berechnungen!T$6="MMR",MMR!$O21,IF(Berechnungen!T$6="MMR_Duo",MMR_Duo!$O21,NA()))</f>
        <v>#N/A</v>
      </c>
      <c r="U111" s="87" t="e">
        <f>IF(Berechnungen!U$6="MMR",MMR!$O21,IF(Berechnungen!U$6="MMR_Duo",MMR_Duo!$O21,NA()))</f>
        <v>#N/A</v>
      </c>
      <c r="V111" s="87" t="e">
        <f>IF(Berechnungen!V$6="MMR",MMR!$O21,IF(Berechnungen!V$6="MMR_Duo",MMR_Duo!$O21,NA()))</f>
        <v>#N/A</v>
      </c>
      <c r="W111" s="87" t="e">
        <f>IF(Berechnungen!W$6="MMR",MMR!$O21,IF(Berechnungen!W$6="MMR_Duo",MMR_Duo!$O21,NA()))</f>
        <v>#N/A</v>
      </c>
      <c r="X111" s="87" t="e">
        <f>IF(Berechnungen!X$6="MMR",MMR!$O21,IF(Berechnungen!X$6="MMR_Duo",MMR_Duo!$O21,NA()))</f>
        <v>#N/A</v>
      </c>
      <c r="Y111" s="87" t="e">
        <f>IF(Berechnungen!Y$6="MMR",MMR!$O21,IF(Berechnungen!Y$6="MMR_Duo",MMR_Duo!$O21,NA()))</f>
        <v>#N/A</v>
      </c>
      <c r="Z111" s="87" t="e">
        <f>IF(Berechnungen!Z$6="MMR",MMR!$O21,IF(Berechnungen!Z$6="MMR_Duo",MMR_Duo!$O21,NA()))</f>
        <v>#N/A</v>
      </c>
      <c r="AA111" s="87" t="e">
        <f>IF(Berechnungen!AA$6="MMR",MMR!$O21,IF(Berechnungen!AA$6="MMR_Duo",MMR_Duo!$O21,NA()))</f>
        <v>#N/A</v>
      </c>
      <c r="AB111" s="87" t="e">
        <f>IF(Berechnungen!AB$6="MMR",MMR!$O21,IF(Berechnungen!AB$6="MMR_Duo",MMR_Duo!$O21,NA()))</f>
        <v>#N/A</v>
      </c>
      <c r="AC111" s="87" t="e">
        <f>IF(Berechnungen!AC$6="MMR",MMR!$O21,IF(Berechnungen!AC$6="MMR_Duo",MMR_Duo!$O21,NA()))</f>
        <v>#N/A</v>
      </c>
      <c r="AD111" s="87" t="e">
        <f>IF(Berechnungen!AD$6="MMR",MMR!$O21,IF(Berechnungen!AD$6="MMR_Duo",MMR_Duo!$O21,NA()))</f>
        <v>#N/A</v>
      </c>
      <c r="AE111" s="87" t="e">
        <f>IF(Berechnungen!AE$6="MMR",MMR!$O21,IF(Berechnungen!AE$6="MMR_Duo",MMR_Duo!$O21,NA()))</f>
        <v>#N/A</v>
      </c>
      <c r="AF111" s="87" t="e">
        <f>IF(Berechnungen!AF$6="MMR",MMR!$O21,IF(Berechnungen!AF$6="MMR_Duo",MMR_Duo!$O21,NA()))</f>
        <v>#N/A</v>
      </c>
      <c r="AG111" s="87" t="e">
        <f>IF(Berechnungen!AG$6="MMR",MMR!$O21,IF(Berechnungen!AG$6="MMR_Duo",MMR_Duo!$O21,NA()))</f>
        <v>#N/A</v>
      </c>
      <c r="AH111" s="87" t="e">
        <f>IF(Berechnungen!AH$6="MMR",MMR!$O21,IF(Berechnungen!AH$6="MMR_Duo",MMR_Duo!$O21,NA()))</f>
        <v>#N/A</v>
      </c>
      <c r="AI111" s="87" t="e">
        <f>IF(Berechnungen!AI$6="MMR",MMR!$O21,IF(Berechnungen!AI$6="MMR_Duo",MMR_Duo!$O21,NA()))</f>
        <v>#N/A</v>
      </c>
      <c r="AJ111" s="87" t="e">
        <f>IF(Berechnungen!AJ$6="MMR",MMR!$O21,IF(Berechnungen!AJ$6="MMR_Duo",MMR_Duo!$O21,NA()))</f>
        <v>#N/A</v>
      </c>
      <c r="AK111" s="87" t="e">
        <f>IF(Berechnungen!AK$6="MMR",MMR!$O21,IF(Berechnungen!AK$6="MMR_Duo",MMR_Duo!$O21,NA()))</f>
        <v>#N/A</v>
      </c>
      <c r="AL111" s="87" t="e">
        <f>IF(Berechnungen!AL$6="MMR",MMR!$O21,IF(Berechnungen!AL$6="MMR_Duo",MMR_Duo!$O21,NA()))</f>
        <v>#N/A</v>
      </c>
      <c r="AM111" s="87" t="e">
        <f>IF(Berechnungen!AM$6="MMR",MMR!$O21,IF(Berechnungen!AM$6="MMR_Duo",MMR_Duo!$O21,NA()))</f>
        <v>#N/A</v>
      </c>
      <c r="AN111" s="87" t="e">
        <f>IF(Berechnungen!AN$6="MMR",MMR!$O21,IF(Berechnungen!AN$6="MMR_Duo",MMR_Duo!$O21,NA()))</f>
        <v>#N/A</v>
      </c>
      <c r="AO111" s="87" t="e">
        <f>IF(Berechnungen!AO$6="MMR",MMR!$O21,IF(Berechnungen!AO$6="MMR_Duo",MMR_Duo!$O21,NA()))</f>
        <v>#N/A</v>
      </c>
      <c r="AP111" s="87" t="e">
        <f>IF(Berechnungen!AP$6="MMR",MMR!$O21,IF(Berechnungen!AP$6="MMR_Duo",MMR_Duo!$O21,NA()))</f>
        <v>#N/A</v>
      </c>
      <c r="AQ111" s="87" t="e">
        <f>IF(Berechnungen!AQ$6="MMR",MMR!$O21,IF(Berechnungen!AQ$6="MMR_Duo",MMR_Duo!$O21,NA()))</f>
        <v>#N/A</v>
      </c>
      <c r="AR111" s="87" t="e">
        <f>IF(Berechnungen!AR$6="MMR",MMR!$O21,IF(Berechnungen!AR$6="MMR_Duo",MMR_Duo!$O21,NA()))</f>
        <v>#N/A</v>
      </c>
      <c r="AS111" s="87" t="e">
        <f>IF(Berechnungen!AS$6="MMR",MMR!$O21,IF(Berechnungen!AS$6="MMR_Duo",MMR_Duo!$O21,NA()))</f>
        <v>#N/A</v>
      </c>
      <c r="AT111" s="87" t="e">
        <f>IF(Berechnungen!AT$6="MMR",MMR!$O21,IF(Berechnungen!AT$6="MMR_Duo",MMR_Duo!$O21,NA()))</f>
        <v>#N/A</v>
      </c>
      <c r="AU111" s="87" t="e">
        <f>IF(Berechnungen!AU$6="MMR",MMR!$O21,IF(Berechnungen!AU$6="MMR_Duo",MMR_Duo!$O21,NA()))</f>
        <v>#N/A</v>
      </c>
      <c r="AV111" s="87" t="e">
        <f>IF(Berechnungen!AV$6="MMR",MMR!$O21,IF(Berechnungen!AV$6="MMR_Duo",MMR_Duo!$O21,NA()))</f>
        <v>#N/A</v>
      </c>
      <c r="AW111" s="87" t="e">
        <f>IF(Berechnungen!AW$6="MMR",MMR!$O21,IF(Berechnungen!AW$6="MMR_Duo",MMR_Duo!$O21,NA()))</f>
        <v>#N/A</v>
      </c>
      <c r="AX111" s="87" t="e">
        <f>IF(Berechnungen!AX$6="MMR",MMR!$O21,IF(Berechnungen!AX$6="MMR_Duo",MMR_Duo!$O21,NA()))</f>
        <v>#N/A</v>
      </c>
      <c r="AY111" s="87" t="e">
        <f>IF(Berechnungen!AY$6="MMR",MMR!$O21,IF(Berechnungen!AY$6="MMR_Duo",MMR_Duo!$O21,NA()))</f>
        <v>#N/A</v>
      </c>
      <c r="AZ111" s="87" t="e">
        <f>IF(Berechnungen!AZ$6="MMR",MMR!$O21,IF(Berechnungen!AZ$6="MMR_Duo",MMR_Duo!$O21,NA()))</f>
        <v>#N/A</v>
      </c>
      <c r="BA111" s="87" t="e">
        <f>IF(Berechnungen!BA$6="MMR",MMR!$O21,IF(Berechnungen!BA$6="MMR_Duo",MMR_Duo!$O21,NA()))</f>
        <v>#N/A</v>
      </c>
      <c r="BB111" s="87" t="e">
        <f>IF(Berechnungen!BB$6="MMR",MMR!$O21,IF(Berechnungen!BB$6="MMR_Duo",MMR_Duo!$O21,NA()))</f>
        <v>#N/A</v>
      </c>
      <c r="BC111" s="87" t="e">
        <f>IF(Berechnungen!BC$6="MMR",MMR!$O21,IF(Berechnungen!BC$6="MMR_Duo",MMR_Duo!$O21,NA()))</f>
        <v>#N/A</v>
      </c>
      <c r="BD111" s="87" t="e">
        <f>IF(Berechnungen!BD$6="MMR",MMR!$O21,IF(Berechnungen!BD$6="MMR_Duo",MMR_Duo!$O21,NA()))</f>
        <v>#N/A</v>
      </c>
      <c r="BE111" s="87" t="e">
        <f>IF(Berechnungen!BE$6="MMR",MMR!$O21,IF(Berechnungen!BE$6="MMR_Duo",MMR_Duo!$O21,NA()))</f>
        <v>#N/A</v>
      </c>
      <c r="BF111" s="87" t="e">
        <f>IF(Berechnungen!BF$6="MMR",MMR!$O21,IF(Berechnungen!BF$6="MMR_Duo",MMR_Duo!$O21,NA()))</f>
        <v>#N/A</v>
      </c>
      <c r="BG111" s="87" t="e">
        <f>IF(Berechnungen!BG$6="MMR",MMR!$O21,IF(Berechnungen!BG$6="MMR_Duo",MMR_Duo!$O21,NA()))</f>
        <v>#N/A</v>
      </c>
      <c r="BH111" s="87" t="e">
        <f>IF(Berechnungen!BH$6="MMR",MMR!$O21,IF(Berechnungen!BH$6="MMR_Duo",MMR_Duo!$O21,NA()))</f>
        <v>#N/A</v>
      </c>
      <c r="BI111" s="87" t="e">
        <f>IF(Berechnungen!BI$6="MMR",MMR!$O21,IF(Berechnungen!BI$6="MMR_Duo",MMR_Duo!$O21,NA()))</f>
        <v>#N/A</v>
      </c>
      <c r="BJ111" s="87" t="e">
        <f>IF(Berechnungen!BJ$6="MMR",MMR!$O21,IF(Berechnungen!BJ$6="MMR_Duo",MMR_Duo!$O21,NA()))</f>
        <v>#N/A</v>
      </c>
      <c r="BK111" s="87" t="e">
        <f>IF(Berechnungen!BK$6="MMR",MMR!$O21,IF(Berechnungen!BK$6="MMR_Duo",MMR_Duo!$O21,NA()))</f>
        <v>#N/A</v>
      </c>
      <c r="BL111" s="87" t="e">
        <f>IF(Berechnungen!BL$6="MMR",MMR!$O21,IF(Berechnungen!BL$6="MMR_Duo",MMR_Duo!$O21,NA()))</f>
        <v>#N/A</v>
      </c>
      <c r="BM111" s="87" t="e">
        <f>IF(Berechnungen!BM$6="MMR",MMR!$O21,IF(Berechnungen!BM$6="MMR_Duo",MMR_Duo!$O21,NA()))</f>
        <v>#N/A</v>
      </c>
      <c r="BN111" s="87" t="e">
        <f>IF(Berechnungen!BN$6="MMR",MMR!$O21,IF(Berechnungen!BN$6="MMR_Duo",MMR_Duo!$O21,NA()))</f>
        <v>#N/A</v>
      </c>
      <c r="BO111" s="87" t="e">
        <f>IF(Berechnungen!BO$6="MMR",MMR!$O21,IF(Berechnungen!BO$6="MMR_Duo",MMR_Duo!$O21,NA()))</f>
        <v>#N/A</v>
      </c>
      <c r="BP111" s="87" t="e">
        <f>IF(Berechnungen!BP$6="MMR",MMR!$O21,IF(Berechnungen!BP$6="MMR_Duo",MMR_Duo!$O21,NA()))</f>
        <v>#N/A</v>
      </c>
      <c r="BQ111" s="87" t="e">
        <f>IF(Berechnungen!BQ$6="MMR",MMR!$O21,IF(Berechnungen!BQ$6="MMR_Duo",MMR_Duo!$O21,NA()))</f>
        <v>#N/A</v>
      </c>
      <c r="BR111" s="87" t="e">
        <f>IF(Berechnungen!BR$6="MMR",MMR!$O21,IF(Berechnungen!BR$6="MMR_Duo",MMR_Duo!$O21,NA()))</f>
        <v>#N/A</v>
      </c>
      <c r="BS111" s="87" t="e">
        <f>IF(Berechnungen!BS$6="MMR",MMR!$O21,IF(Berechnungen!BS$6="MMR_Duo",MMR_Duo!$O21,NA()))</f>
        <v>#N/A</v>
      </c>
      <c r="BT111" s="87" t="e">
        <f>IF(Berechnungen!BT$6="MMR",MMR!$O21,IF(Berechnungen!BT$6="MMR_Duo",MMR_Duo!$O21,NA()))</f>
        <v>#N/A</v>
      </c>
      <c r="BU111" s="87" t="e">
        <f>IF(Berechnungen!BU$6="MMR",MMR!$O21,IF(Berechnungen!BU$6="MMR_Duo",MMR_Duo!$O21,NA()))</f>
        <v>#N/A</v>
      </c>
      <c r="BV111" s="87" t="e">
        <f>IF(Berechnungen!BV$6="MMR",MMR!$O21,IF(Berechnungen!BV$6="MMR_Duo",MMR_Duo!$O21,NA()))</f>
        <v>#N/A</v>
      </c>
      <c r="BW111" s="87" t="e">
        <f>IF(Berechnungen!BW$6="MMR",MMR!$O21,IF(Berechnungen!BW$6="MMR_Duo",MMR_Duo!$O21,NA()))</f>
        <v>#N/A</v>
      </c>
      <c r="BX111" s="87" t="e">
        <f>IF(Berechnungen!BX$6="MMR",MMR!$O21,IF(Berechnungen!BX$6="MMR_Duo",MMR_Duo!$O21,NA()))</f>
        <v>#N/A</v>
      </c>
      <c r="BY111" s="87" t="e">
        <f>IF(Berechnungen!BY$6="MMR",MMR!$O21,IF(Berechnungen!BY$6="MMR_Duo",MMR_Duo!$O21,NA()))</f>
        <v>#N/A</v>
      </c>
      <c r="BZ111" s="87" t="e">
        <f>IF(Berechnungen!BZ$6="MMR",MMR!$O21,IF(Berechnungen!BZ$6="MMR_Duo",MMR_Duo!$O21,NA()))</f>
        <v>#N/A</v>
      </c>
      <c r="CA111" s="87" t="e">
        <f>IF(Berechnungen!CA$6="MMR",MMR!$O21,IF(Berechnungen!CA$6="MMR_Duo",MMR_Duo!$O21,NA()))</f>
        <v>#N/A</v>
      </c>
      <c r="CB111" s="87" t="e">
        <f>IF(Berechnungen!CB$6="MMR",MMR!$O21,IF(Berechnungen!CB$6="MMR_Duo",MMR_Duo!$O21,NA()))</f>
        <v>#N/A</v>
      </c>
      <c r="CC111" s="87" t="e">
        <f>IF(Berechnungen!CC$6="MMR",MMR!$O21,IF(Berechnungen!CC$6="MMR_Duo",MMR_Duo!$O21,NA()))</f>
        <v>#N/A</v>
      </c>
      <c r="CD111" s="87" t="e">
        <f>IF(Berechnungen!CD$6="MMR",MMR!$O21,IF(Berechnungen!CD$6="MMR_Duo",MMR_Duo!$O21,NA()))</f>
        <v>#N/A</v>
      </c>
      <c r="CE111" s="87" t="e">
        <f>IF(Berechnungen!CE$6="MMR",MMR!$O21,IF(Berechnungen!CE$6="MMR_Duo",MMR_Duo!$O21,NA()))</f>
        <v>#N/A</v>
      </c>
      <c r="CF111" s="87" t="e">
        <f>IF(Berechnungen!CF$6="MMR",MMR!$O21,IF(Berechnungen!CF$6="MMR_Duo",MMR_Duo!$O21,NA()))</f>
        <v>#N/A</v>
      </c>
      <c r="CG111" s="87" t="e">
        <f>IF(Berechnungen!CG$6="MMR",MMR!$O21,IF(Berechnungen!CG$6="MMR_Duo",MMR_Duo!$O21,NA()))</f>
        <v>#N/A</v>
      </c>
      <c r="CH111" s="87" t="e">
        <f>IF(Berechnungen!CH$6="MMR",MMR!$O21,IF(Berechnungen!CH$6="MMR_Duo",MMR_Duo!$O21,NA()))</f>
        <v>#N/A</v>
      </c>
      <c r="CI111" s="87" t="e">
        <f>IF(Berechnungen!CI$6="MMR",MMR!$O21,IF(Berechnungen!CI$6="MMR_Duo",MMR_Duo!$O21,NA()))</f>
        <v>#N/A</v>
      </c>
      <c r="CJ111" s="87" t="e">
        <f>IF(Berechnungen!CJ$6="MMR",MMR!$O21,IF(Berechnungen!CJ$6="MMR_Duo",MMR_Duo!$O21,NA()))</f>
        <v>#N/A</v>
      </c>
      <c r="CK111" s="87" t="e">
        <f>IF(Berechnungen!CK$6="MMR",MMR!$O21,IF(Berechnungen!CK$6="MMR_Duo",MMR_Duo!$O21,NA()))</f>
        <v>#N/A</v>
      </c>
      <c r="CL111" s="87" t="e">
        <f>IF(Berechnungen!CL$6="MMR",MMR!$O21,IF(Berechnungen!CL$6="MMR_Duo",MMR_Duo!$O21,NA()))</f>
        <v>#N/A</v>
      </c>
      <c r="CM111" s="87" t="e">
        <f>IF(Berechnungen!CM$6="MMR",MMR!$O21,IF(Berechnungen!CM$6="MMR_Duo",MMR_Duo!$O21,NA()))</f>
        <v>#N/A</v>
      </c>
      <c r="CN111" s="87" t="e">
        <f>IF(Berechnungen!CN$6="MMR",MMR!$O21,IF(Berechnungen!CN$6="MMR_Duo",MMR_Duo!$O21,NA()))</f>
        <v>#N/A</v>
      </c>
      <c r="CO111" s="87" t="e">
        <f>IF(Berechnungen!CO$6="MMR",MMR!$O21,IF(Berechnungen!CO$6="MMR_Duo",MMR_Duo!$O21,NA()))</f>
        <v>#N/A</v>
      </c>
      <c r="CP111" s="87" t="e">
        <f>IF(Berechnungen!CP$6="MMR",MMR!$O21,IF(Berechnungen!CP$6="MMR_Duo",MMR_Duo!$O21,NA()))</f>
        <v>#N/A</v>
      </c>
      <c r="CQ111" s="87" t="e">
        <f>IF(Berechnungen!CQ$6="MMR",MMR!$O21,IF(Berechnungen!CQ$6="MMR_Duo",MMR_Duo!$O21,NA()))</f>
        <v>#N/A</v>
      </c>
      <c r="CR111" s="87" t="e">
        <f>IF(Berechnungen!CR$6="MMR",MMR!$O21,IF(Berechnungen!CR$6="MMR_Duo",MMR_Duo!$O21,NA()))</f>
        <v>#N/A</v>
      </c>
      <c r="CS111" s="87" t="e">
        <f>IF(Berechnungen!CS$6="MMR",MMR!$O21,IF(Berechnungen!CS$6="MMR_Duo",MMR_Duo!$O21,NA()))</f>
        <v>#N/A</v>
      </c>
      <c r="CT111" s="87" t="e">
        <f>IF(Berechnungen!CT$6="MMR",MMR!$O21,IF(Berechnungen!CT$6="MMR_Duo",MMR_Duo!$O21,NA()))</f>
        <v>#N/A</v>
      </c>
      <c r="CU111" s="87" t="e">
        <f>IF(Berechnungen!CU$6="MMR",MMR!$O21,IF(Berechnungen!CU$6="MMR_Duo",MMR_Duo!$O21,NA()))</f>
        <v>#N/A</v>
      </c>
      <c r="CV111" s="87" t="e">
        <f>IF(Berechnungen!CV$6="MMR",MMR!$O21,IF(Berechnungen!CV$6="MMR_Duo",MMR_Duo!$O21,NA()))</f>
        <v>#N/A</v>
      </c>
      <c r="CW111" s="87" t="e">
        <f>IF(Berechnungen!CW$6="MMR",MMR!$O21,IF(Berechnungen!CW$6="MMR_Duo",MMR_Duo!$O21,NA()))</f>
        <v>#N/A</v>
      </c>
      <c r="CX111" s="87" t="e">
        <f>IF(Berechnungen!CX$6="MMR",MMR!$O21,IF(Berechnungen!CX$6="MMR_Duo",MMR_Duo!$O21,NA()))</f>
        <v>#N/A</v>
      </c>
      <c r="CY111" s="87" t="e">
        <f>IF(Berechnungen!CY$6="MMR",MMR!$O21,IF(Berechnungen!CY$6="MMR_Duo",MMR_Duo!$O21,NA()))</f>
        <v>#N/A</v>
      </c>
      <c r="CZ111" s="87" t="e">
        <f>IF(Berechnungen!CZ$6="MMR",MMR!$O21,IF(Berechnungen!CZ$6="MMR_Duo",MMR_Duo!$O21,NA()))</f>
        <v>#N/A</v>
      </c>
      <c r="DA111" s="87" t="e">
        <f>IF(Berechnungen!DA$6="MMR",MMR!$O21,IF(Berechnungen!DA$6="MMR_Duo",MMR_Duo!$O21,NA()))</f>
        <v>#N/A</v>
      </c>
      <c r="DB111" s="87" t="e">
        <f>IF(Berechnungen!DB$6="MMR",MMR!$O21,IF(Berechnungen!DB$6="MMR_Duo",MMR_Duo!$O21,NA()))</f>
        <v>#N/A</v>
      </c>
      <c r="DC111" s="87" t="e">
        <f>IF(Berechnungen!DC$6="MMR",MMR!$O21,IF(Berechnungen!DC$6="MMR_Duo",MMR_Duo!$O21,NA()))</f>
        <v>#N/A</v>
      </c>
      <c r="DD111" s="87" t="e">
        <f>IF(Berechnungen!DD$6="MMR",MMR!$O21,IF(Berechnungen!DD$6="MMR_Duo",MMR_Duo!$O21,NA()))</f>
        <v>#N/A</v>
      </c>
      <c r="DE111" s="87" t="e">
        <f>IF(Berechnungen!DE$6="MMR",MMR!$O21,IF(Berechnungen!DE$6="MMR_Duo",MMR_Duo!$O21,NA()))</f>
        <v>#N/A</v>
      </c>
      <c r="DF111" s="87" t="e">
        <f>IF(Berechnungen!DF$6="MMR",MMR!$O21,IF(Berechnungen!DF$6="MMR_Duo",MMR_Duo!$O21,NA()))</f>
        <v>#N/A</v>
      </c>
      <c r="DG111" s="87" t="e">
        <f>IF(Berechnungen!DG$6="MMR",MMR!$O21,IF(Berechnungen!DG$6="MMR_Duo",MMR_Duo!$O21,NA()))</f>
        <v>#N/A</v>
      </c>
      <c r="DH111" s="87" t="e">
        <f>IF(Berechnungen!DH$6="MMR",MMR!$O21,IF(Berechnungen!DH$6="MMR_Duo",MMR_Duo!$O21,NA()))</f>
        <v>#N/A</v>
      </c>
      <c r="DI111" s="87" t="e">
        <f>IF(Berechnungen!DI$6="MMR",MMR!$O21,IF(Berechnungen!DI$6="MMR_Duo",MMR_Duo!$O21,NA()))</f>
        <v>#N/A</v>
      </c>
      <c r="DJ111" s="87" t="e">
        <f>IF(Berechnungen!DJ$6="MMR",MMR!$O21,IF(Berechnungen!DJ$6="MMR_Duo",MMR_Duo!$O21,NA()))</f>
        <v>#N/A</v>
      </c>
      <c r="DK111" s="87" t="e">
        <f>IF(Berechnungen!DK$6="MMR",MMR!$O21,IF(Berechnungen!DK$6="MMR_Duo",MMR_Duo!$O21,NA()))</f>
        <v>#N/A</v>
      </c>
      <c r="DL111" s="87" t="e">
        <f>IF(Berechnungen!DL$6="MMR",MMR!$O21,IF(Berechnungen!DL$6="MMR_Duo",MMR_Duo!$O21,NA()))</f>
        <v>#N/A</v>
      </c>
      <c r="DM111" s="87" t="e">
        <f>IF(Berechnungen!DM$6="MMR",MMR!$O21,IF(Berechnungen!DM$6="MMR_Duo",MMR_Duo!$O21,NA()))</f>
        <v>#N/A</v>
      </c>
      <c r="DN111" s="87" t="e">
        <f>IF(Berechnungen!DN$6="MMR",MMR!$O21,IF(Berechnungen!DN$6="MMR_Duo",MMR_Duo!$O21,NA()))</f>
        <v>#N/A</v>
      </c>
      <c r="DO111" s="87" t="e">
        <f>IF(Berechnungen!DO$6="MMR",MMR!$O21,IF(Berechnungen!DO$6="MMR_Duo",MMR_Duo!$O21,NA()))</f>
        <v>#N/A</v>
      </c>
      <c r="DP111" s="87" t="e">
        <f>IF(Berechnungen!DP$6="MMR",MMR!$O21,IF(Berechnungen!DP$6="MMR_Duo",MMR_Duo!$O21,NA()))</f>
        <v>#N/A</v>
      </c>
      <c r="DQ111" s="87" t="e">
        <f>IF(Berechnungen!DQ$6="MMR",MMR!$O21,IF(Berechnungen!DQ$6="MMR_Duo",MMR_Duo!$O21,NA()))</f>
        <v>#N/A</v>
      </c>
      <c r="DR111" s="87" t="e">
        <f>IF(Berechnungen!DR$6="MMR",MMR!$O21,IF(Berechnungen!DR$6="MMR_Duo",MMR_Duo!$O21,NA()))</f>
        <v>#N/A</v>
      </c>
      <c r="DS111" s="87" t="e">
        <f>IF(Berechnungen!DS$6="MMR",MMR!$O21,IF(Berechnungen!DS$6="MMR_Duo",MMR_Duo!$O21,NA()))</f>
        <v>#N/A</v>
      </c>
      <c r="DT111" s="87" t="e">
        <f>IF(Berechnungen!DT$6="MMR",MMR!$O21,IF(Berechnungen!DT$6="MMR_Duo",MMR_Duo!$O21,NA()))</f>
        <v>#N/A</v>
      </c>
      <c r="DU111" s="87" t="e">
        <f>IF(Berechnungen!DU$6="MMR",MMR!$O21,IF(Berechnungen!DU$6="MMR_Duo",MMR_Duo!$O21,NA()))</f>
        <v>#N/A</v>
      </c>
      <c r="DV111" s="87" t="e">
        <f>IF(Berechnungen!DV$6="MMR",MMR!$O21,IF(Berechnungen!DV$6="MMR_Duo",MMR_Duo!$O21,NA()))</f>
        <v>#N/A</v>
      </c>
      <c r="DW111" s="87" t="e">
        <f>IF(Berechnungen!DW$6="MMR",MMR!$O21,IF(Berechnungen!DW$6="MMR_Duo",MMR_Duo!$O21,NA()))</f>
        <v>#N/A</v>
      </c>
      <c r="DX111" s="87" t="e">
        <f>IF(Berechnungen!DX$6="MMR",MMR!$O21,IF(Berechnungen!DX$6="MMR_Duo",MMR_Duo!$O21,NA()))</f>
        <v>#N/A</v>
      </c>
      <c r="DY111" s="87" t="e">
        <f>IF(Berechnungen!DY$6="MMR",MMR!$O21,IF(Berechnungen!DY$6="MMR_Duo",MMR_Duo!$O21,NA()))</f>
        <v>#N/A</v>
      </c>
      <c r="DZ111" s="87" t="e">
        <f>IF(Berechnungen!DZ$6="MMR",MMR!$O21,IF(Berechnungen!DZ$6="MMR_Duo",MMR_Duo!$O21,NA()))</f>
        <v>#N/A</v>
      </c>
      <c r="EA111" s="87" t="e">
        <f>IF(Berechnungen!EA$6="MMR",MMR!$O21,IF(Berechnungen!EA$6="MMR_Duo",MMR_Duo!$O21,NA()))</f>
        <v>#N/A</v>
      </c>
      <c r="EB111" s="87" t="e">
        <f>IF(Berechnungen!EB$6="MMR",MMR!$O21,IF(Berechnungen!EB$6="MMR_Duo",MMR_Duo!$O21,NA()))</f>
        <v>#N/A</v>
      </c>
      <c r="EC111" s="87" t="e">
        <f>IF(Berechnungen!EC$6="MMR",MMR!$O21,IF(Berechnungen!EC$6="MMR_Duo",MMR_Duo!$O21,NA()))</f>
        <v>#N/A</v>
      </c>
      <c r="ED111" s="87" t="e">
        <f>IF(Berechnungen!ED$6="MMR",MMR!$O21,IF(Berechnungen!ED$6="MMR_Duo",MMR_Duo!$O21,NA()))</f>
        <v>#N/A</v>
      </c>
      <c r="EE111" s="87" t="e">
        <f>IF(Berechnungen!EE$6="MMR",MMR!$O21,IF(Berechnungen!EE$6="MMR_Duo",MMR_Duo!$O21,NA()))</f>
        <v>#N/A</v>
      </c>
      <c r="EF111" s="87" t="e">
        <f>IF(Berechnungen!EF$6="MMR",MMR!$O21,IF(Berechnungen!EF$6="MMR_Duo",MMR_Duo!$O21,NA()))</f>
        <v>#N/A</v>
      </c>
      <c r="EG111" s="87" t="e">
        <f>IF(Berechnungen!EG$6="MMR",MMR!$O21,IF(Berechnungen!EG$6="MMR_Duo",MMR_Duo!$O21,NA()))</f>
        <v>#N/A</v>
      </c>
      <c r="EH111" s="87" t="e">
        <f>IF(Berechnungen!EH$6="MMR",MMR!$O21,IF(Berechnungen!EH$6="MMR_Duo",MMR_Duo!$O21,NA()))</f>
        <v>#N/A</v>
      </c>
      <c r="EI111" s="87" t="e">
        <f>IF(Berechnungen!EI$6="MMR",MMR!$O21,IF(Berechnungen!EI$6="MMR_Duo",MMR_Duo!$O21,NA()))</f>
        <v>#N/A</v>
      </c>
      <c r="EJ111" s="87" t="e">
        <f>IF(Berechnungen!EJ$6="MMR",MMR!$O21,IF(Berechnungen!EJ$6="MMR_Duo",MMR_Duo!$O21,NA()))</f>
        <v>#N/A</v>
      </c>
      <c r="EK111" s="87" t="e">
        <f>IF(Berechnungen!EK$6="MMR",MMR!$O21,IF(Berechnungen!EK$6="MMR_Duo",MMR_Duo!$O21,NA()))</f>
        <v>#N/A</v>
      </c>
      <c r="EL111" s="87" t="e">
        <f>IF(Berechnungen!EL$6="MMR",MMR!$O21,IF(Berechnungen!EL$6="MMR_Duo",MMR_Duo!$O21,NA()))</f>
        <v>#N/A</v>
      </c>
      <c r="EM111" s="87" t="e">
        <f>IF(Berechnungen!EM$6="MMR",MMR!$O21,IF(Berechnungen!EM$6="MMR_Duo",MMR_Duo!$O21,NA()))</f>
        <v>#N/A</v>
      </c>
      <c r="EN111" s="87" t="e">
        <f>IF(Berechnungen!EN$6="MMR",MMR!$O21,IF(Berechnungen!EN$6="MMR_Duo",MMR_Duo!$O21,NA()))</f>
        <v>#N/A</v>
      </c>
      <c r="EO111" s="87" t="e">
        <f>IF(Berechnungen!EO$6="MMR",MMR!$O21,IF(Berechnungen!EO$6="MMR_Duo",MMR_Duo!$O21,NA()))</f>
        <v>#N/A</v>
      </c>
      <c r="EP111" s="87" t="e">
        <f>IF(Berechnungen!EP$6="MMR",MMR!$O21,IF(Berechnungen!EP$6="MMR_Duo",MMR_Duo!$O21,NA()))</f>
        <v>#N/A</v>
      </c>
      <c r="EQ111" s="87" t="e">
        <f>IF(Berechnungen!EQ$6="MMR",MMR!$O21,IF(Berechnungen!EQ$6="MMR_Duo",MMR_Duo!$O21,NA()))</f>
        <v>#N/A</v>
      </c>
      <c r="ER111" s="87" t="e">
        <f>IF(Berechnungen!ER$6="MMR",MMR!$O21,IF(Berechnungen!ER$6="MMR_Duo",MMR_Duo!$O21,NA()))</f>
        <v>#N/A</v>
      </c>
      <c r="ES111" s="87" t="e">
        <f>IF(Berechnungen!ES$6="MMR",MMR!$O21,IF(Berechnungen!ES$6="MMR_Duo",MMR_Duo!$O21,NA()))</f>
        <v>#N/A</v>
      </c>
      <c r="ET111" s="87" t="e">
        <f>IF(Berechnungen!ET$6="MMR",MMR!$O21,IF(Berechnungen!ET$6="MMR_Duo",MMR_Duo!$O21,NA()))</f>
        <v>#N/A</v>
      </c>
      <c r="EU111" s="87" t="e">
        <f>IF(Berechnungen!EU$6="MMR",MMR!$O21,IF(Berechnungen!EU$6="MMR_Duo",MMR_Duo!$O21,NA()))</f>
        <v>#N/A</v>
      </c>
      <c r="EV111" s="87" t="e">
        <f>IF(Berechnungen!EV$6="MMR",MMR!$O21,IF(Berechnungen!EV$6="MMR_Duo",MMR_Duo!$O21,NA()))</f>
        <v>#N/A</v>
      </c>
      <c r="EW111" s="87" t="e">
        <f>IF(Berechnungen!EW$6="MMR",MMR!$O21,IF(Berechnungen!EW$6="MMR_Duo",MMR_Duo!$O21,NA()))</f>
        <v>#N/A</v>
      </c>
      <c r="EX111" s="87" t="e">
        <f>IF(Berechnungen!EX$6="MMR",MMR!$O21,IF(Berechnungen!EX$6="MMR_Duo",MMR_Duo!$O21,NA()))</f>
        <v>#N/A</v>
      </c>
      <c r="EY111" s="87" t="e">
        <f>IF(Berechnungen!EY$6="MMR",MMR!$O21,IF(Berechnungen!EY$6="MMR_Duo",MMR_Duo!$O21,NA()))</f>
        <v>#N/A</v>
      </c>
      <c r="EZ111" s="87" t="e">
        <f>IF(Berechnungen!EZ$6="MMR",MMR!$O21,IF(Berechnungen!EZ$6="MMR_Duo",MMR_Duo!$O21,NA()))</f>
        <v>#N/A</v>
      </c>
      <c r="FA111" s="87" t="e">
        <f>IF(Berechnungen!FA$6="MMR",MMR!$O21,IF(Berechnungen!FA$6="MMR_Duo",MMR_Duo!$O21,NA()))</f>
        <v>#N/A</v>
      </c>
      <c r="FB111" s="87" t="e">
        <f>IF(Berechnungen!FB$6="MMR",MMR!$O21,IF(Berechnungen!FB$6="MMR_Duo",MMR_Duo!$O21,NA()))</f>
        <v>#N/A</v>
      </c>
      <c r="FC111" s="87" t="e">
        <f>IF(Berechnungen!FC$6="MMR",MMR!$O21,IF(Berechnungen!FC$6="MMR_Duo",MMR_Duo!$O21,NA()))</f>
        <v>#N/A</v>
      </c>
      <c r="FD111" s="87" t="e">
        <f>IF(Berechnungen!FD$6="MMR",MMR!$O21,IF(Berechnungen!FD$6="MMR_Duo",MMR_Duo!$O21,NA()))</f>
        <v>#N/A</v>
      </c>
      <c r="FE111" s="87" t="e">
        <f>IF(Berechnungen!FE$6="MMR",MMR!$O21,IF(Berechnungen!FE$6="MMR_Duo",MMR_Duo!$O21,NA()))</f>
        <v>#N/A</v>
      </c>
      <c r="FF111" s="87" t="e">
        <f>IF(Berechnungen!FF$6="MMR",MMR!$O21,IF(Berechnungen!FF$6="MMR_Duo",MMR_Duo!$O21,NA()))</f>
        <v>#N/A</v>
      </c>
      <c r="FG111" s="87" t="e">
        <f>IF(Berechnungen!FG$6="MMR",MMR!$O21,IF(Berechnungen!FG$6="MMR_Duo",MMR_Duo!$O21,NA()))</f>
        <v>#N/A</v>
      </c>
      <c r="FH111" s="87" t="e">
        <f>IF(Berechnungen!FH$6="MMR",MMR!$O21,IF(Berechnungen!FH$6="MMR_Duo",MMR_Duo!$O21,NA()))</f>
        <v>#N/A</v>
      </c>
      <c r="FI111" s="87" t="e">
        <f>IF(Berechnungen!FI$6="MMR",MMR!$O21,IF(Berechnungen!FI$6="MMR_Duo",MMR_Duo!$O21,NA()))</f>
        <v>#N/A</v>
      </c>
      <c r="FJ111" s="87" t="e">
        <f>IF(Berechnungen!FJ$6="MMR",MMR!$O21,IF(Berechnungen!FJ$6="MMR_Duo",MMR_Duo!$O21,NA()))</f>
        <v>#N/A</v>
      </c>
      <c r="FK111" s="87" t="e">
        <f>IF(Berechnungen!FK$6="MMR",MMR!$O21,IF(Berechnungen!FK$6="MMR_Duo",MMR_Duo!$O21,NA()))</f>
        <v>#N/A</v>
      </c>
      <c r="FL111" s="87" t="e">
        <f>IF(Berechnungen!FL$6="MMR",MMR!$O21,IF(Berechnungen!FL$6="MMR_Duo",MMR_Duo!$O21,NA()))</f>
        <v>#N/A</v>
      </c>
      <c r="FM111" s="87" t="e">
        <f>IF(Berechnungen!FM$6="MMR",MMR!$O21,IF(Berechnungen!FM$6="MMR_Duo",MMR_Duo!$O21,NA()))</f>
        <v>#N/A</v>
      </c>
      <c r="FN111" s="87" t="e">
        <f>IF(Berechnungen!FN$6="MMR",MMR!$O21,IF(Berechnungen!FN$6="MMR_Duo",MMR_Duo!$O21,NA()))</f>
        <v>#N/A</v>
      </c>
      <c r="FO111" s="87" t="e">
        <f>IF(Berechnungen!FO$6="MMR",MMR!$O21,IF(Berechnungen!FO$6="MMR_Duo",MMR_Duo!$O21,NA()))</f>
        <v>#N/A</v>
      </c>
      <c r="FP111" s="87" t="e">
        <f>IF(Berechnungen!FP$6="MMR",MMR!$O21,IF(Berechnungen!FP$6="MMR_Duo",MMR_Duo!$O21,NA()))</f>
        <v>#N/A</v>
      </c>
      <c r="FQ111" s="87" t="e">
        <f>IF(Berechnungen!FQ$6="MMR",MMR!$O21,IF(Berechnungen!FQ$6="MMR_Duo",MMR_Duo!$O21,NA()))</f>
        <v>#N/A</v>
      </c>
      <c r="FR111" s="87" t="e">
        <f>IF(Berechnungen!FR$6="MMR",MMR!$O21,IF(Berechnungen!FR$6="MMR_Duo",MMR_Duo!$O21,NA()))</f>
        <v>#N/A</v>
      </c>
      <c r="FS111" s="87" t="e">
        <f>IF(Berechnungen!FS$6="MMR",MMR!$O21,IF(Berechnungen!FS$6="MMR_Duo",MMR_Duo!$O21,NA()))</f>
        <v>#N/A</v>
      </c>
      <c r="FT111" s="87" t="e">
        <f>IF(Berechnungen!FT$6="MMR",MMR!$O21,IF(Berechnungen!FT$6="MMR_Duo",MMR_Duo!$O21,NA()))</f>
        <v>#N/A</v>
      </c>
      <c r="FU111" s="87" t="e">
        <f>IF(Berechnungen!FU$6="MMR",MMR!$O21,IF(Berechnungen!FU$6="MMR_Duo",MMR_Duo!$O21,NA()))</f>
        <v>#N/A</v>
      </c>
      <c r="FV111" s="87" t="e">
        <f>IF(Berechnungen!FV$6="MMR",MMR!$O21,IF(Berechnungen!FV$6="MMR_Duo",MMR_Duo!$O21,NA()))</f>
        <v>#N/A</v>
      </c>
      <c r="FW111" s="87" t="e">
        <f>IF(Berechnungen!FW$6="MMR",MMR!$O21,IF(Berechnungen!FW$6="MMR_Duo",MMR_Duo!$O21,NA()))</f>
        <v>#N/A</v>
      </c>
      <c r="FX111" s="87" t="e">
        <f>IF(Berechnungen!FX$6="MMR",MMR!$O21,IF(Berechnungen!FX$6="MMR_Duo",MMR_Duo!$O21,NA()))</f>
        <v>#N/A</v>
      </c>
      <c r="FY111" s="87" t="e">
        <f>IF(Berechnungen!FY$6="MMR",MMR!$O21,IF(Berechnungen!FY$6="MMR_Duo",MMR_Duo!$O21,NA()))</f>
        <v>#N/A</v>
      </c>
      <c r="FZ111" s="87" t="e">
        <f>IF(Berechnungen!FZ$6="MMR",MMR!$O21,IF(Berechnungen!FZ$6="MMR_Duo",MMR_Duo!$O21,NA()))</f>
        <v>#N/A</v>
      </c>
      <c r="GA111" s="87" t="e">
        <f>IF(Berechnungen!GA$6="MMR",MMR!$O21,IF(Berechnungen!GA$6="MMR_Duo",MMR_Duo!$O21,NA()))</f>
        <v>#N/A</v>
      </c>
      <c r="GB111" s="87" t="e">
        <f>IF(Berechnungen!GB$6="MMR",MMR!$O21,IF(Berechnungen!GB$6="MMR_Duo",MMR_Duo!$O21,NA()))</f>
        <v>#N/A</v>
      </c>
      <c r="GC111" s="87" t="e">
        <f>IF(Berechnungen!GC$6="MMR",MMR!$O21,IF(Berechnungen!GC$6="MMR_Duo",MMR_Duo!$O21,NA()))</f>
        <v>#N/A</v>
      </c>
      <c r="GD111" s="87" t="e">
        <f>IF(Berechnungen!GD$6="MMR",MMR!$O21,IF(Berechnungen!GD$6="MMR_Duo",MMR_Duo!$O21,NA()))</f>
        <v>#N/A</v>
      </c>
      <c r="GE111" s="87" t="e">
        <f>IF(Berechnungen!GE$6="MMR",MMR!$O21,IF(Berechnungen!GE$6="MMR_Duo",MMR_Duo!$O21,NA()))</f>
        <v>#N/A</v>
      </c>
      <c r="GF111" s="87" t="e">
        <f>IF(Berechnungen!GF$6="MMR",MMR!$O21,IF(Berechnungen!GF$6="MMR_Duo",MMR_Duo!$O21,NA()))</f>
        <v>#N/A</v>
      </c>
      <c r="GG111" s="87" t="e">
        <f>IF(Berechnungen!GG$6="MMR",MMR!$O21,IF(Berechnungen!GG$6="MMR_Duo",MMR_Duo!$O21,NA()))</f>
        <v>#N/A</v>
      </c>
      <c r="GH111" s="87" t="e">
        <f>IF(Berechnungen!GH$6="MMR",MMR!$O21,IF(Berechnungen!GH$6="MMR_Duo",MMR_Duo!$O21,NA()))</f>
        <v>#N/A</v>
      </c>
      <c r="GI111" s="87" t="e">
        <f>IF(Berechnungen!GI$6="MMR",MMR!$O21,IF(Berechnungen!GI$6="MMR_Duo",MMR_Duo!$O21,NA()))</f>
        <v>#N/A</v>
      </c>
      <c r="GJ111" s="87" t="e">
        <f>IF(Berechnungen!GJ$6="MMR",MMR!$O21,IF(Berechnungen!GJ$6="MMR_Duo",MMR_Duo!$O21,NA()))</f>
        <v>#N/A</v>
      </c>
      <c r="GK111" s="87" t="e">
        <f>IF(Berechnungen!GK$6="MMR",MMR!$O21,IF(Berechnungen!GK$6="MMR_Duo",MMR_Duo!$O21,NA()))</f>
        <v>#N/A</v>
      </c>
      <c r="GL111" s="87" t="e">
        <f>IF(Berechnungen!GL$6="MMR",MMR!$O21,IF(Berechnungen!GL$6="MMR_Duo",MMR_Duo!$O21,NA()))</f>
        <v>#N/A</v>
      </c>
      <c r="GM111" s="87" t="e">
        <f>IF(Berechnungen!GM$6="MMR",MMR!$O21,IF(Berechnungen!GM$6="MMR_Duo",MMR_Duo!$O21,NA()))</f>
        <v>#N/A</v>
      </c>
      <c r="GN111" s="87" t="e">
        <f>IF(Berechnungen!GN$6="MMR",MMR!$O21,IF(Berechnungen!GN$6="MMR_Duo",MMR_Duo!$O21,NA()))</f>
        <v>#N/A</v>
      </c>
      <c r="GO111" s="87" t="e">
        <f>IF(Berechnungen!GO$6="MMR",MMR!$O21,IF(Berechnungen!GO$6="MMR_Duo",MMR_Duo!$O21,NA()))</f>
        <v>#N/A</v>
      </c>
      <c r="GP111" s="87" t="e">
        <f>IF(Berechnungen!GP$6="MMR",MMR!$O21,IF(Berechnungen!GP$6="MMR_Duo",MMR_Duo!$O21,NA()))</f>
        <v>#N/A</v>
      </c>
      <c r="GQ111" s="87" t="e">
        <f>IF(Berechnungen!GQ$6="MMR",MMR!$O21,IF(Berechnungen!GQ$6="MMR_Duo",MMR_Duo!$O21,NA()))</f>
        <v>#N/A</v>
      </c>
      <c r="GR111" s="87" t="e">
        <f>IF(Berechnungen!GR$6="MMR",MMR!$O21,IF(Berechnungen!GR$6="MMR_Duo",MMR_Duo!$O21,NA()))</f>
        <v>#N/A</v>
      </c>
      <c r="GS111" s="87" t="e">
        <f>IF(Berechnungen!GS$6="MMR",MMR!$O21,IF(Berechnungen!GS$6="MMR_Duo",MMR_Duo!$O21,NA()))</f>
        <v>#N/A</v>
      </c>
      <c r="GT111" s="87" t="e">
        <f>IF(Berechnungen!GT$6="MMR",MMR!$O21,IF(Berechnungen!GT$6="MMR_Duo",MMR_Duo!$O21,NA()))</f>
        <v>#N/A</v>
      </c>
      <c r="GU111" s="87" t="e">
        <f>IF(Berechnungen!GU$6="MMR",MMR!$O21,IF(Berechnungen!GU$6="MMR_Duo",MMR_Duo!$O21,NA()))</f>
        <v>#N/A</v>
      </c>
      <c r="GV111" s="87" t="e">
        <f>IF(Berechnungen!GV$6="MMR",MMR!$O21,IF(Berechnungen!GV$6="MMR_Duo",MMR_Duo!$O21,NA()))</f>
        <v>#N/A</v>
      </c>
      <c r="GW111" s="87" t="e">
        <f>IF(Berechnungen!GW$6="MMR",MMR!$O21,IF(Berechnungen!GW$6="MMR_Duo",MMR_Duo!$O21,NA()))</f>
        <v>#N/A</v>
      </c>
      <c r="GX111" s="87" t="e">
        <f>IF(Berechnungen!GX$6="MMR",MMR!$O21,IF(Berechnungen!GX$6="MMR_Duo",MMR_Duo!$O21,NA()))</f>
        <v>#N/A</v>
      </c>
      <c r="GY111" s="87" t="e">
        <f>IF(Berechnungen!GY$6="MMR",MMR!$O21,IF(Berechnungen!GY$6="MMR_Duo",MMR_Duo!$O21,NA()))</f>
        <v>#N/A</v>
      </c>
      <c r="GZ111" s="87" t="e">
        <f>IF(Berechnungen!GZ$6="MMR",MMR!$O21,IF(Berechnungen!GZ$6="MMR_Duo",MMR_Duo!$O21,NA()))</f>
        <v>#N/A</v>
      </c>
      <c r="HA111" s="87" t="e">
        <f>IF(Berechnungen!HA$6="MMR",MMR!$O21,IF(Berechnungen!HA$6="MMR_Duo",MMR_Duo!$O21,NA()))</f>
        <v>#N/A</v>
      </c>
      <c r="HB111" s="87" t="e">
        <f>IF(Berechnungen!HB$6="MMR",MMR!$O21,IF(Berechnungen!HB$6="MMR_Duo",MMR_Duo!$O21,NA()))</f>
        <v>#N/A</v>
      </c>
      <c r="HC111" s="87" t="e">
        <f>IF(Berechnungen!HC$6="MMR",MMR!$O21,IF(Berechnungen!HC$6="MMR_Duo",MMR_Duo!$O21,NA()))</f>
        <v>#N/A</v>
      </c>
      <c r="HD111" s="87" t="e">
        <f>IF(Berechnungen!HD$6="MMR",MMR!$O21,IF(Berechnungen!HD$6="MMR_Duo",MMR_Duo!$O21,NA()))</f>
        <v>#N/A</v>
      </c>
      <c r="HE111" s="87" t="e">
        <f>IF(Berechnungen!HE$6="MMR",MMR!$O21,IF(Berechnungen!HE$6="MMR_Duo",MMR_Duo!$O21,NA()))</f>
        <v>#N/A</v>
      </c>
      <c r="HF111" s="87" t="e">
        <f>IF(Berechnungen!HF$6="MMR",MMR!$O21,IF(Berechnungen!HF$6="MMR_Duo",MMR_Duo!$O21,NA()))</f>
        <v>#N/A</v>
      </c>
      <c r="HG111" s="87" t="e">
        <f>IF(Berechnungen!HG$6="MMR",MMR!$O21,IF(Berechnungen!HG$6="MMR_Duo",MMR_Duo!$O21,NA()))</f>
        <v>#N/A</v>
      </c>
      <c r="HH111" s="87" t="e">
        <f>IF(Berechnungen!HH$6="MMR",MMR!$O21,IF(Berechnungen!HH$6="MMR_Duo",MMR_Duo!$O21,NA()))</f>
        <v>#N/A</v>
      </c>
      <c r="HI111" s="87" t="e">
        <f>IF(Berechnungen!HI$6="MMR",MMR!$O21,IF(Berechnungen!HI$6="MMR_Duo",MMR_Duo!$O21,NA()))</f>
        <v>#N/A</v>
      </c>
      <c r="HJ111" s="87" t="e">
        <f>IF(Berechnungen!HJ$6="MMR",MMR!$O21,IF(Berechnungen!HJ$6="MMR_Duo",MMR_Duo!$O21,NA()))</f>
        <v>#N/A</v>
      </c>
      <c r="HK111" s="87" t="e">
        <f>IF(Berechnungen!HK$6="MMR",MMR!$O21,IF(Berechnungen!HK$6="MMR_Duo",MMR_Duo!$O21,NA()))</f>
        <v>#N/A</v>
      </c>
      <c r="HL111" s="87" t="e">
        <f>IF(Berechnungen!HL$6="MMR",MMR!$O21,IF(Berechnungen!HL$6="MMR_Duo",MMR_Duo!$O21,NA()))</f>
        <v>#N/A</v>
      </c>
      <c r="HM111" s="87" t="e">
        <f>IF(Berechnungen!HM$6="MMR",MMR!$O21,IF(Berechnungen!HM$6="MMR_Duo",MMR_Duo!$O21,NA()))</f>
        <v>#N/A</v>
      </c>
      <c r="HN111" s="87" t="e">
        <f>IF(Berechnungen!HN$6="MMR",MMR!$O21,IF(Berechnungen!HN$6="MMR_Duo",MMR_Duo!$O21,NA()))</f>
        <v>#N/A</v>
      </c>
      <c r="HO111" s="87" t="e">
        <f>IF(Berechnungen!HO$6="MMR",MMR!$O21,IF(Berechnungen!HO$6="MMR_Duo",MMR_Duo!$O21,NA()))</f>
        <v>#N/A</v>
      </c>
      <c r="HP111" s="87" t="e">
        <f>IF(Berechnungen!HP$6="MMR",MMR!$O21,IF(Berechnungen!HP$6="MMR_Duo",MMR_Duo!$O21,NA()))</f>
        <v>#N/A</v>
      </c>
      <c r="HQ111" s="87" t="e">
        <f>IF(Berechnungen!HQ$6="MMR",MMR!$O21,IF(Berechnungen!HQ$6="MMR_Duo",MMR_Duo!$O21,NA()))</f>
        <v>#N/A</v>
      </c>
      <c r="HR111" s="87" t="e">
        <f>IF(Berechnungen!HR$6="MMR",MMR!$O21,IF(Berechnungen!HR$6="MMR_Duo",MMR_Duo!$O21,NA()))</f>
        <v>#N/A</v>
      </c>
      <c r="HS111" s="87" t="e">
        <f>IF(Berechnungen!HS$6="MMR",MMR!$O21,IF(Berechnungen!HS$6="MMR_Duo",MMR_Duo!$O21,NA()))</f>
        <v>#N/A</v>
      </c>
      <c r="HT111" s="87" t="e">
        <f>IF(Berechnungen!HT$6="MMR",MMR!$O21,IF(Berechnungen!HT$6="MMR_Duo",MMR_Duo!$O21,NA()))</f>
        <v>#N/A</v>
      </c>
      <c r="HU111" s="87" t="e">
        <f>IF(Berechnungen!HU$6="MMR",MMR!$O21,IF(Berechnungen!HU$6="MMR_Duo",MMR_Duo!$O21,NA()))</f>
        <v>#N/A</v>
      </c>
      <c r="HV111" s="87" t="e">
        <f>IF(Berechnungen!HV$6="MMR",MMR!$O21,IF(Berechnungen!HV$6="MMR_Duo",MMR_Duo!$O21,NA()))</f>
        <v>#N/A</v>
      </c>
      <c r="HW111" s="87" t="e">
        <f>IF(Berechnungen!HW$6="MMR",MMR!$O21,IF(Berechnungen!HW$6="MMR_Duo",MMR_Duo!$O21,NA()))</f>
        <v>#N/A</v>
      </c>
      <c r="HX111" s="87" t="e">
        <f>IF(Berechnungen!HX$6="MMR",MMR!$O21,IF(Berechnungen!HX$6="MMR_Duo",MMR_Duo!$O21,NA()))</f>
        <v>#N/A</v>
      </c>
      <c r="HY111" s="87" t="e">
        <f>IF(Berechnungen!HY$6="MMR",MMR!$O21,IF(Berechnungen!HY$6="MMR_Duo",MMR_Duo!$O21,NA()))</f>
        <v>#N/A</v>
      </c>
      <c r="HZ111" s="87" t="e">
        <f>IF(Berechnungen!HZ$6="MMR",MMR!$O21,IF(Berechnungen!HZ$6="MMR_Duo",MMR_Duo!$O21,NA()))</f>
        <v>#N/A</v>
      </c>
      <c r="IA111" s="87" t="e">
        <f>IF(Berechnungen!IA$6="MMR",MMR!$O21,IF(Berechnungen!IA$6="MMR_Duo",MMR_Duo!$O21,NA()))</f>
        <v>#N/A</v>
      </c>
      <c r="IB111" s="87" t="e">
        <f>IF(Berechnungen!IB$6="MMR",MMR!$O21,IF(Berechnungen!IB$6="MMR_Duo",MMR_Duo!$O21,NA()))</f>
        <v>#N/A</v>
      </c>
      <c r="IC111" s="87" t="e">
        <f>IF(Berechnungen!IC$6="MMR",MMR!$O21,IF(Berechnungen!IC$6="MMR_Duo",MMR_Duo!$O21,NA()))</f>
        <v>#N/A</v>
      </c>
      <c r="ID111" s="87" t="e">
        <f>IF(Berechnungen!ID$6="MMR",MMR!$O21,IF(Berechnungen!ID$6="MMR_Duo",MMR_Duo!$O21,NA()))</f>
        <v>#N/A</v>
      </c>
      <c r="IE111" s="87" t="e">
        <f>IF(Berechnungen!IE$6="MMR",MMR!$O21,IF(Berechnungen!IE$6="MMR_Duo",MMR_Duo!$O21,NA()))</f>
        <v>#N/A</v>
      </c>
      <c r="IF111" s="87" t="e">
        <f>IF(Berechnungen!IF$6="MMR",MMR!$O21,IF(Berechnungen!IF$6="MMR_Duo",MMR_Duo!$O21,NA()))</f>
        <v>#N/A</v>
      </c>
      <c r="IG111" s="87" t="e">
        <f>IF(Berechnungen!IG$6="MMR",MMR!$O21,IF(Berechnungen!IG$6="MMR_Duo",MMR_Duo!$O21,NA()))</f>
        <v>#N/A</v>
      </c>
      <c r="IH111" s="87" t="e">
        <f>IF(Berechnungen!IH$6="MMR",MMR!$O21,IF(Berechnungen!IH$6="MMR_Duo",MMR_Duo!$O21,NA()))</f>
        <v>#N/A</v>
      </c>
      <c r="II111" s="87" t="e">
        <f>IF(Berechnungen!II$6="MMR",MMR!$O21,IF(Berechnungen!II$6="MMR_Duo",MMR_Duo!$O21,NA()))</f>
        <v>#N/A</v>
      </c>
      <c r="IJ111" s="87" t="e">
        <f>IF(Berechnungen!IJ$6="MMR",MMR!$O21,IF(Berechnungen!IJ$6="MMR_Duo",MMR_Duo!$O21,NA()))</f>
        <v>#N/A</v>
      </c>
      <c r="IK111" s="87" t="e">
        <f>IF(Berechnungen!IK$6="MMR",MMR!$O21,IF(Berechnungen!IK$6="MMR_Duo",MMR_Duo!$O21,NA()))</f>
        <v>#N/A</v>
      </c>
      <c r="IL111" s="87" t="e">
        <f>IF(Berechnungen!IL$6="MMR",MMR!$O21,IF(Berechnungen!IL$6="MMR_Duo",MMR_Duo!$O21,NA()))</f>
        <v>#N/A</v>
      </c>
      <c r="IM111" s="87" t="e">
        <f>IF(Berechnungen!IM$6="MMR",MMR!$O21,IF(Berechnungen!IM$6="MMR_Duo",MMR_Duo!$O21,NA()))</f>
        <v>#N/A</v>
      </c>
      <c r="IN111" s="87" t="e">
        <f>IF(Berechnungen!IN$6="MMR",MMR!$O21,IF(Berechnungen!IN$6="MMR_Duo",MMR_Duo!$O21,NA()))</f>
        <v>#N/A</v>
      </c>
      <c r="IO111" s="87" t="e">
        <f>IF(Berechnungen!IO$6="MMR",MMR!$O21,IF(Berechnungen!IO$6="MMR_Duo",MMR_Duo!$O21,NA()))</f>
        <v>#N/A</v>
      </c>
      <c r="IP111" s="87" t="e">
        <f>IF(Berechnungen!IP$6="MMR",MMR!$O21,IF(Berechnungen!IP$6="MMR_Duo",MMR_Duo!$O21,NA()))</f>
        <v>#N/A</v>
      </c>
      <c r="IQ111" s="87" t="e">
        <f>IF(Berechnungen!IQ$6="MMR",MMR!$O21,IF(Berechnungen!IQ$6="MMR_Duo",MMR_Duo!$O21,NA()))</f>
        <v>#N/A</v>
      </c>
      <c r="IR111" s="87" t="e">
        <f>IF(Berechnungen!IR$6="MMR",MMR!$O21,IF(Berechnungen!IR$6="MMR_Duo",MMR_Duo!$O21,NA()))</f>
        <v>#N/A</v>
      </c>
      <c r="IS111" s="87" t="e">
        <f>IF(Berechnungen!IS$6="MMR",MMR!$O21,IF(Berechnungen!IS$6="MMR_Duo",MMR_Duo!$O21,NA()))</f>
        <v>#N/A</v>
      </c>
      <c r="IT111" s="87" t="e">
        <f>IF(Berechnungen!IT$6="MMR",MMR!$O21,IF(Berechnungen!IT$6="MMR_Duo",MMR_Duo!$O21,NA()))</f>
        <v>#N/A</v>
      </c>
      <c r="IU111" s="87" t="e">
        <f>IF(Berechnungen!IU$6="MMR",MMR!$O21,IF(Berechnungen!IU$6="MMR_Duo",MMR_Duo!$O21,NA()))</f>
        <v>#N/A</v>
      </c>
      <c r="IV111" s="87" t="e">
        <f>IF(Berechnungen!IV$6="MMR",MMR!$O21,IF(Berechnungen!IV$6="MMR_Duo",MMR_Duo!$O21,NA()))</f>
        <v>#N/A</v>
      </c>
      <c r="IW111" s="87" t="e">
        <f>IF(Berechnungen!IW$6="MMR",MMR!$O21,IF(Berechnungen!IW$6="MMR_Duo",MMR_Duo!$O21,NA()))</f>
        <v>#N/A</v>
      </c>
      <c r="IX111" s="87" t="e">
        <f>IF(Berechnungen!IX$6="MMR",MMR!$O21,IF(Berechnungen!IX$6="MMR_Duo",MMR_Duo!$O21,NA()))</f>
        <v>#N/A</v>
      </c>
      <c r="IY111" s="87" t="e">
        <f>IF(Berechnungen!IY$6="MMR",MMR!$O21,IF(Berechnungen!IY$6="MMR_Duo",MMR_Duo!$O21,NA()))</f>
        <v>#N/A</v>
      </c>
      <c r="IZ111" s="87" t="e">
        <f>IF(Berechnungen!IZ$6="MMR",MMR!$O21,IF(Berechnungen!IZ$6="MMR_Duo",MMR_Duo!$O21,NA()))</f>
        <v>#N/A</v>
      </c>
      <c r="JA111" s="87" t="e">
        <f>IF(Berechnungen!JA$6="MMR",MMR!$O21,IF(Berechnungen!JA$6="MMR_Duo",MMR_Duo!$O21,NA()))</f>
        <v>#N/A</v>
      </c>
      <c r="JB111" s="87" t="e">
        <f>IF(Berechnungen!JB$6="MMR",MMR!$O21,IF(Berechnungen!JB$6="MMR_Duo",MMR_Duo!$O21,NA()))</f>
        <v>#N/A</v>
      </c>
      <c r="JC111" s="87" t="e">
        <f>IF(Berechnungen!JC$6="MMR",MMR!$O21,IF(Berechnungen!JC$6="MMR_Duo",MMR_Duo!$O21,NA()))</f>
        <v>#N/A</v>
      </c>
      <c r="JD111" s="87" t="e">
        <f>IF(Berechnungen!JD$6="MMR",MMR!$O21,IF(Berechnungen!JD$6="MMR_Duo",MMR_Duo!$O21,NA()))</f>
        <v>#N/A</v>
      </c>
      <c r="JE111" s="87" t="e">
        <f>IF(Berechnungen!JE$6="MMR",MMR!$O21,IF(Berechnungen!JE$6="MMR_Duo",MMR_Duo!$O21,NA()))</f>
        <v>#N/A</v>
      </c>
      <c r="JF111" s="87" t="e">
        <f>IF(Berechnungen!JF$6="MMR",MMR!$O21,IF(Berechnungen!JF$6="MMR_Duo",MMR_Duo!$O21,NA()))</f>
        <v>#N/A</v>
      </c>
      <c r="JG111" s="87" t="e">
        <f>IF(Berechnungen!JG$6="MMR",MMR!$O21,IF(Berechnungen!JG$6="MMR_Duo",MMR_Duo!$O21,NA()))</f>
        <v>#N/A</v>
      </c>
      <c r="JH111" s="87" t="e">
        <f>IF(Berechnungen!JH$6="MMR",MMR!$O21,IF(Berechnungen!JH$6="MMR_Duo",MMR_Duo!$O21,NA()))</f>
        <v>#N/A</v>
      </c>
      <c r="JI111" s="87" t="e">
        <f>IF(Berechnungen!JI$6="MMR",MMR!$O21,IF(Berechnungen!JI$6="MMR_Duo",MMR_Duo!$O21,NA()))</f>
        <v>#N/A</v>
      </c>
      <c r="JJ111" s="87" t="e">
        <f>IF(Berechnungen!JJ$6="MMR",MMR!$O21,IF(Berechnungen!JJ$6="MMR_Duo",MMR_Duo!$O21,NA()))</f>
        <v>#N/A</v>
      </c>
      <c r="JK111" s="87" t="e">
        <f>IF(Berechnungen!JK$6="MMR",MMR!$O21,IF(Berechnungen!JK$6="MMR_Duo",MMR_Duo!$O21,NA()))</f>
        <v>#N/A</v>
      </c>
      <c r="JL111" s="87" t="e">
        <f>IF(Berechnungen!JL$6="MMR",MMR!$O21,IF(Berechnungen!JL$6="MMR_Duo",MMR_Duo!$O21,NA()))</f>
        <v>#N/A</v>
      </c>
      <c r="JM111" s="87" t="e">
        <f>IF(Berechnungen!JM$6="MMR",MMR!$O21,IF(Berechnungen!JM$6="MMR_Duo",MMR_Duo!$O21,NA()))</f>
        <v>#N/A</v>
      </c>
      <c r="JN111" s="87" t="e">
        <f>IF(Berechnungen!JN$6="MMR",MMR!$O21,IF(Berechnungen!JN$6="MMR_Duo",MMR_Duo!$O21,NA()))</f>
        <v>#N/A</v>
      </c>
      <c r="JO111" s="87" t="e">
        <f>IF(Berechnungen!JO$6="MMR",MMR!$O21,IF(Berechnungen!JO$6="MMR_Duo",MMR_Duo!$O21,NA()))</f>
        <v>#N/A</v>
      </c>
      <c r="JP111" s="87" t="e">
        <f>IF(Berechnungen!JP$6="MMR",MMR!$O21,IF(Berechnungen!JP$6="MMR_Duo",MMR_Duo!$O21,NA()))</f>
        <v>#N/A</v>
      </c>
      <c r="JQ111" s="87" t="e">
        <f>IF(Berechnungen!JQ$6="MMR",MMR!$O21,IF(Berechnungen!JQ$6="MMR_Duo",MMR_Duo!$O21,NA()))</f>
        <v>#N/A</v>
      </c>
      <c r="JR111" s="87" t="e">
        <f>IF(Berechnungen!JR$6="MMR",MMR!$O21,IF(Berechnungen!JR$6="MMR_Duo",MMR_Duo!$O21,NA()))</f>
        <v>#N/A</v>
      </c>
      <c r="JS111" s="87" t="e">
        <f>IF(Berechnungen!JS$6="MMR",MMR!$O21,IF(Berechnungen!JS$6="MMR_Duo",MMR_Duo!$O21,NA()))</f>
        <v>#N/A</v>
      </c>
      <c r="JT111" s="87" t="e">
        <f>IF(Berechnungen!JT$6="MMR",MMR!$O21,IF(Berechnungen!JT$6="MMR_Duo",MMR_Duo!$O21,NA()))</f>
        <v>#N/A</v>
      </c>
      <c r="JU111" s="87" t="e">
        <f>IF(Berechnungen!JU$6="MMR",MMR!$O21,IF(Berechnungen!JU$6="MMR_Duo",MMR_Duo!$O21,NA()))</f>
        <v>#N/A</v>
      </c>
      <c r="JV111" s="87" t="e">
        <f>IF(Berechnungen!JV$6="MMR",MMR!$O21,IF(Berechnungen!JV$6="MMR_Duo",MMR_Duo!$O21,NA()))</f>
        <v>#N/A</v>
      </c>
      <c r="JW111" s="87" t="e">
        <f>IF(Berechnungen!JW$6="MMR",MMR!$O21,IF(Berechnungen!JW$6="MMR_Duo",MMR_Duo!$O21,NA()))</f>
        <v>#N/A</v>
      </c>
      <c r="JX111" s="87" t="e">
        <f>IF(Berechnungen!JX$6="MMR",MMR!$O21,IF(Berechnungen!JX$6="MMR_Duo",MMR_Duo!$O21,NA()))</f>
        <v>#N/A</v>
      </c>
      <c r="JY111" s="87" t="e">
        <f>IF(Berechnungen!JY$6="MMR",MMR!$O21,IF(Berechnungen!JY$6="MMR_Duo",MMR_Duo!$O21,NA()))</f>
        <v>#N/A</v>
      </c>
      <c r="JZ111" s="87" t="e">
        <f>IF(Berechnungen!JZ$6="MMR",MMR!$O21,IF(Berechnungen!JZ$6="MMR_Duo",MMR_Duo!$O21,NA()))</f>
        <v>#N/A</v>
      </c>
      <c r="KA111" s="87" t="e">
        <f>IF(Berechnungen!KA$6="MMR",MMR!$O21,IF(Berechnungen!KA$6="MMR_Duo",MMR_Duo!$O21,NA()))</f>
        <v>#N/A</v>
      </c>
      <c r="KB111" s="87" t="e">
        <f>IF(Berechnungen!KB$6="MMR",MMR!$O21,IF(Berechnungen!KB$6="MMR_Duo",MMR_Duo!$O21,NA()))</f>
        <v>#N/A</v>
      </c>
      <c r="KC111" s="87" t="e">
        <f>IF(Berechnungen!KC$6="MMR",MMR!$O21,IF(Berechnungen!KC$6="MMR_Duo",MMR_Duo!$O21,NA()))</f>
        <v>#N/A</v>
      </c>
      <c r="KD111" s="87" t="e">
        <f>IF(Berechnungen!KD$6="MMR",MMR!$O21,IF(Berechnungen!KD$6="MMR_Duo",MMR_Duo!$O21,NA()))</f>
        <v>#N/A</v>
      </c>
      <c r="KE111" s="87" t="e">
        <f>IF(Berechnungen!KE$6="MMR",MMR!$O21,IF(Berechnungen!KE$6="MMR_Duo",MMR_Duo!$O21,NA()))</f>
        <v>#N/A</v>
      </c>
      <c r="KF111" s="87" t="e">
        <f>IF(Berechnungen!KF$6="MMR",MMR!$O21,IF(Berechnungen!KF$6="MMR_Duo",MMR_Duo!$O21,NA()))</f>
        <v>#N/A</v>
      </c>
      <c r="KG111" s="87" t="e">
        <f>IF(Berechnungen!KG$6="MMR",MMR!$O21,IF(Berechnungen!KG$6="MMR_Duo",MMR_Duo!$O21,NA()))</f>
        <v>#N/A</v>
      </c>
      <c r="KH111" s="87" t="e">
        <f>IF(Berechnungen!KH$6="MMR",MMR!$O21,IF(Berechnungen!KH$6="MMR_Duo",MMR_Duo!$O21,NA()))</f>
        <v>#N/A</v>
      </c>
      <c r="KI111" s="87" t="e">
        <f>IF(Berechnungen!KI$6="MMR",MMR!$O21,IF(Berechnungen!KI$6="MMR_Duo",MMR_Duo!$O21,NA()))</f>
        <v>#N/A</v>
      </c>
      <c r="KJ111" s="87" t="e">
        <f>IF(Berechnungen!KJ$6="MMR",MMR!$O21,IF(Berechnungen!KJ$6="MMR_Duo",MMR_Duo!$O21,NA()))</f>
        <v>#N/A</v>
      </c>
      <c r="KK111" s="87" t="e">
        <f>IF(Berechnungen!KK$6="MMR",MMR!$O21,IF(Berechnungen!KK$6="MMR_Duo",MMR_Duo!$O21,NA()))</f>
        <v>#N/A</v>
      </c>
      <c r="KL111" s="87" t="e">
        <f>IF(Berechnungen!KL$6="MMR",MMR!$O21,IF(Berechnungen!KL$6="MMR_Duo",MMR_Duo!$O21,NA()))</f>
        <v>#N/A</v>
      </c>
      <c r="KM111" s="87" t="e">
        <f>IF(Berechnungen!KM$6="MMR",MMR!$O21,IF(Berechnungen!KM$6="MMR_Duo",MMR_Duo!$O21,NA()))</f>
        <v>#N/A</v>
      </c>
      <c r="KN111" s="87" t="e">
        <f>IF(Berechnungen!KN$6="MMR",MMR!$O21,IF(Berechnungen!KN$6="MMR_Duo",MMR_Duo!$O21,NA()))</f>
        <v>#N/A</v>
      </c>
      <c r="KO111" s="87" t="e">
        <f>IF(Berechnungen!KO$6="MMR",MMR!$O21,IF(Berechnungen!KO$6="MMR_Duo",MMR_Duo!$O21,NA()))</f>
        <v>#N/A</v>
      </c>
      <c r="KP111" s="87" t="e">
        <f>IF(Berechnungen!KP$6="MMR",MMR!$O21,IF(Berechnungen!KP$6="MMR_Duo",MMR_Duo!$O21,NA()))</f>
        <v>#N/A</v>
      </c>
      <c r="KQ111" s="87" t="e">
        <f>IF(Berechnungen!KQ$6="MMR",MMR!$O21,IF(Berechnungen!KQ$6="MMR_Duo",MMR_Duo!$O21,NA()))</f>
        <v>#N/A</v>
      </c>
      <c r="KR111" s="87" t="e">
        <f>IF(Berechnungen!KR$6="MMR",MMR!$O21,IF(Berechnungen!KR$6="MMR_Duo",MMR_Duo!$O21,NA()))</f>
        <v>#N/A</v>
      </c>
      <c r="KS111" s="87" t="e">
        <f>IF(Berechnungen!KS$6="MMR",MMR!$O21,IF(Berechnungen!KS$6="MMR_Duo",MMR_Duo!$O21,NA()))</f>
        <v>#N/A</v>
      </c>
      <c r="KT111" s="87" t="e">
        <f>IF(Berechnungen!KT$6="MMR",MMR!$O21,IF(Berechnungen!KT$6="MMR_Duo",MMR_Duo!$O21,NA()))</f>
        <v>#N/A</v>
      </c>
      <c r="KU111" s="87" t="e">
        <f>IF(Berechnungen!KU$6="MMR",MMR!$O21,IF(Berechnungen!KU$6="MMR_Duo",MMR_Duo!$O21,NA()))</f>
        <v>#N/A</v>
      </c>
      <c r="KV111" s="87" t="e">
        <f>IF(Berechnungen!KV$6="MMR",MMR!$O21,IF(Berechnungen!KV$6="MMR_Duo",MMR_Duo!$O21,NA()))</f>
        <v>#N/A</v>
      </c>
      <c r="KW111" s="87" t="e">
        <f>IF(Berechnungen!KW$6="MMR",MMR!$O21,IF(Berechnungen!KW$6="MMR_Duo",MMR_Duo!$O21,NA()))</f>
        <v>#N/A</v>
      </c>
      <c r="KX111" s="87" t="e">
        <f>IF(Berechnungen!KX$6="MMR",MMR!$O21,IF(Berechnungen!KX$6="MMR_Duo",MMR_Duo!$O21,NA()))</f>
        <v>#N/A</v>
      </c>
      <c r="KY111" s="87" t="e">
        <f>IF(Berechnungen!KY$6="MMR",MMR!$O21,IF(Berechnungen!KY$6="MMR_Duo",MMR_Duo!$O21,NA()))</f>
        <v>#N/A</v>
      </c>
      <c r="KZ111" s="87" t="e">
        <f>IF(Berechnungen!KZ$6="MMR",MMR!$O21,IF(Berechnungen!KZ$6="MMR_Duo",MMR_Duo!$O21,NA()))</f>
        <v>#N/A</v>
      </c>
      <c r="LA111" s="87" t="e">
        <f>IF(Berechnungen!LA$6="MMR",MMR!$O21,IF(Berechnungen!LA$6="MMR_Duo",MMR_Duo!$O21,NA()))</f>
        <v>#N/A</v>
      </c>
      <c r="LB111" s="87" t="e">
        <f>IF(Berechnungen!LB$6="MMR",MMR!$O21,IF(Berechnungen!LB$6="MMR_Duo",MMR_Duo!$O21,NA()))</f>
        <v>#N/A</v>
      </c>
      <c r="LC111" s="87" t="e">
        <f>IF(Berechnungen!LC$6="MMR",MMR!$O21,IF(Berechnungen!LC$6="MMR_Duo",MMR_Duo!$O21,NA()))</f>
        <v>#N/A</v>
      </c>
      <c r="LD111" s="87" t="e">
        <f>IF(Berechnungen!LD$6="MMR",MMR!$O21,IF(Berechnungen!LD$6="MMR_Duo",MMR_Duo!$O21,NA()))</f>
        <v>#N/A</v>
      </c>
      <c r="LE111" s="87" t="e">
        <f>IF(Berechnungen!LE$6="MMR",MMR!$O21,IF(Berechnungen!LE$6="MMR_Duo",MMR_Duo!$O21,NA()))</f>
        <v>#N/A</v>
      </c>
      <c r="LF111" s="87" t="e">
        <f>IF(Berechnungen!LF$6="MMR",MMR!$O21,IF(Berechnungen!LF$6="MMR_Duo",MMR_Duo!$O21,NA()))</f>
        <v>#N/A</v>
      </c>
      <c r="LG111" s="87" t="e">
        <f>IF(Berechnungen!LG$6="MMR",MMR!$O21,IF(Berechnungen!LG$6="MMR_Duo",MMR_Duo!$O21,NA()))</f>
        <v>#N/A</v>
      </c>
      <c r="LH111" s="87" t="e">
        <f>IF(Berechnungen!LH$6="MMR",MMR!$O21,IF(Berechnungen!LH$6="MMR_Duo",MMR_Duo!$O21,NA()))</f>
        <v>#N/A</v>
      </c>
      <c r="LI111" s="87" t="e">
        <f>IF(Berechnungen!LI$6="MMR",MMR!$O21,IF(Berechnungen!LI$6="MMR_Duo",MMR_Duo!$O21,NA()))</f>
        <v>#N/A</v>
      </c>
      <c r="LJ111" s="87" t="e">
        <f>IF(Berechnungen!LJ$6="MMR",MMR!$O21,IF(Berechnungen!LJ$6="MMR_Duo",MMR_Duo!$O21,NA()))</f>
        <v>#N/A</v>
      </c>
      <c r="LK111" s="87" t="e">
        <f>IF(Berechnungen!LK$6="MMR",MMR!$O21,IF(Berechnungen!LK$6="MMR_Duo",MMR_Duo!$O21,NA()))</f>
        <v>#N/A</v>
      </c>
      <c r="LL111" s="87" t="e">
        <f>IF(Berechnungen!LL$6="MMR",MMR!$O21,IF(Berechnungen!LL$6="MMR_Duo",MMR_Duo!$O21,NA()))</f>
        <v>#N/A</v>
      </c>
      <c r="LM111" s="87" t="e">
        <f>IF(Berechnungen!LM$6="MMR",MMR!$O21,IF(Berechnungen!LM$6="MMR_Duo",MMR_Duo!$O21,NA()))</f>
        <v>#N/A</v>
      </c>
      <c r="LN111" s="87" t="e">
        <f>IF(Berechnungen!LN$6="MMR",MMR!$O21,IF(Berechnungen!LN$6="MMR_Duo",MMR_Duo!$O21,NA()))</f>
        <v>#N/A</v>
      </c>
      <c r="LO111" s="87" t="e">
        <f>IF(Berechnungen!LO$6="MMR",MMR!$O21,IF(Berechnungen!LO$6="MMR_Duo",MMR_Duo!$O21,NA()))</f>
        <v>#N/A</v>
      </c>
      <c r="LP111" s="87" t="e">
        <f>IF(Berechnungen!LP$6="MMR",MMR!$O21,IF(Berechnungen!LP$6="MMR_Duo",MMR_Duo!$O21,NA()))</f>
        <v>#N/A</v>
      </c>
      <c r="LQ111" s="87" t="e">
        <f>IF(Berechnungen!LQ$6="MMR",MMR!$O21,IF(Berechnungen!LQ$6="MMR_Duo",MMR_Duo!$O21,NA()))</f>
        <v>#N/A</v>
      </c>
      <c r="LR111" s="87" t="e">
        <f>IF(Berechnungen!LR$6="MMR",MMR!$O21,IF(Berechnungen!LR$6="MMR_Duo",MMR_Duo!$O21,NA()))</f>
        <v>#N/A</v>
      </c>
      <c r="LS111" s="87" t="e">
        <f>IF(Berechnungen!LS$6="MMR",MMR!$O21,IF(Berechnungen!LS$6="MMR_Duo",MMR_Duo!$O21,NA()))</f>
        <v>#N/A</v>
      </c>
      <c r="LT111" s="87" t="e">
        <f>IF(Berechnungen!LT$6="MMR",MMR!$O21,IF(Berechnungen!LT$6="MMR_Duo",MMR_Duo!$O21,NA()))</f>
        <v>#N/A</v>
      </c>
      <c r="LU111" s="87" t="e">
        <f>IF(Berechnungen!LU$6="MMR",MMR!$O21,IF(Berechnungen!LU$6="MMR_Duo",MMR_Duo!$O21,NA()))</f>
        <v>#N/A</v>
      </c>
      <c r="LV111" s="87" t="e">
        <f>IF(Berechnungen!LV$6="MMR",MMR!$O21,IF(Berechnungen!LV$6="MMR_Duo",MMR_Duo!$O21,NA()))</f>
        <v>#N/A</v>
      </c>
      <c r="LW111" s="87" t="e">
        <f>IF(Berechnungen!LW$6="MMR",MMR!$O21,IF(Berechnungen!LW$6="MMR_Duo",MMR_Duo!$O21,NA()))</f>
        <v>#N/A</v>
      </c>
      <c r="LX111" s="87" t="e">
        <f>IF(Berechnungen!LX$6="MMR",MMR!$O21,IF(Berechnungen!LX$6="MMR_Duo",MMR_Duo!$O21,NA()))</f>
        <v>#N/A</v>
      </c>
      <c r="LY111" s="87" t="e">
        <f>IF(Berechnungen!LY$6="MMR",MMR!$O21,IF(Berechnungen!LY$6="MMR_Duo",MMR_Duo!$O21,NA()))</f>
        <v>#N/A</v>
      </c>
      <c r="LZ111" s="87" t="e">
        <f>IF(Berechnungen!LZ$6="MMR",MMR!$O21,IF(Berechnungen!LZ$6="MMR_Duo",MMR_Duo!$O21,NA()))</f>
        <v>#N/A</v>
      </c>
      <c r="MA111" s="87" t="e">
        <f>IF(Berechnungen!MA$6="MMR",MMR!$O21,IF(Berechnungen!MA$6="MMR_Duo",MMR_Duo!$O21,NA()))</f>
        <v>#N/A</v>
      </c>
      <c r="MB111" s="87" t="e">
        <f>IF(Berechnungen!MB$6="MMR",MMR!$O21,IF(Berechnungen!MB$6="MMR_Duo",MMR_Duo!$O21,NA()))</f>
        <v>#N/A</v>
      </c>
      <c r="MC111" s="87" t="e">
        <f>IF(Berechnungen!MC$6="MMR",MMR!$O21,IF(Berechnungen!MC$6="MMR_Duo",MMR_Duo!$O21,NA()))</f>
        <v>#N/A</v>
      </c>
      <c r="MD111" s="87" t="e">
        <f>IF(Berechnungen!MD$6="MMR",MMR!$O21,IF(Berechnungen!MD$6="MMR_Duo",MMR_Duo!$O21,NA()))</f>
        <v>#N/A</v>
      </c>
      <c r="ME111" s="87" t="e">
        <f>IF(Berechnungen!ME$6="MMR",MMR!$O21,IF(Berechnungen!ME$6="MMR_Duo",MMR_Duo!$O21,NA()))</f>
        <v>#N/A</v>
      </c>
      <c r="MF111" s="87" t="e">
        <f>IF(Berechnungen!MF$6="MMR",MMR!$O21,IF(Berechnungen!MF$6="MMR_Duo",MMR_Duo!$O21,NA()))</f>
        <v>#N/A</v>
      </c>
      <c r="MG111" s="87" t="e">
        <f>IF(Berechnungen!MG$6="MMR",MMR!$O21,IF(Berechnungen!MG$6="MMR_Duo",MMR_Duo!$O21,NA()))</f>
        <v>#N/A</v>
      </c>
      <c r="MH111" s="87" t="e">
        <f>IF(Berechnungen!MH$6="MMR",MMR!$O21,IF(Berechnungen!MH$6="MMR_Duo",MMR_Duo!$O21,NA()))</f>
        <v>#N/A</v>
      </c>
      <c r="MI111" s="87" t="e">
        <f>IF(Berechnungen!MI$6="MMR",MMR!$O21,IF(Berechnungen!MI$6="MMR_Duo",MMR_Duo!$O21,NA()))</f>
        <v>#N/A</v>
      </c>
      <c r="MJ111" s="87" t="e">
        <f>IF(Berechnungen!MJ$6="MMR",MMR!$O21,IF(Berechnungen!MJ$6="MMR_Duo",MMR_Duo!$O21,NA()))</f>
        <v>#N/A</v>
      </c>
      <c r="MK111" s="87" t="e">
        <f>IF(Berechnungen!MK$6="MMR",MMR!$O21,IF(Berechnungen!MK$6="MMR_Duo",MMR_Duo!$O21,NA()))</f>
        <v>#N/A</v>
      </c>
      <c r="ML111" s="87" t="e">
        <f>IF(Berechnungen!ML$6="MMR",MMR!$O21,IF(Berechnungen!ML$6="MMR_Duo",MMR_Duo!$O21,NA()))</f>
        <v>#N/A</v>
      </c>
      <c r="MM111" s="87" t="e">
        <f>IF(Berechnungen!MM$6="MMR",MMR!$O21,IF(Berechnungen!MM$6="MMR_Duo",MMR_Duo!$O21,NA()))</f>
        <v>#N/A</v>
      </c>
      <c r="MN111" s="87" t="e">
        <f>IF(Berechnungen!MN$6="MMR",MMR!$O21,IF(Berechnungen!MN$6="MMR_Duo",MMR_Duo!$O21,NA()))</f>
        <v>#N/A</v>
      </c>
      <c r="MO111" s="87" t="e">
        <f>IF(Berechnungen!MO$6="MMR",MMR!$O21,IF(Berechnungen!MO$6="MMR_Duo",MMR_Duo!$O21,NA()))</f>
        <v>#N/A</v>
      </c>
      <c r="MP111" s="87" t="e">
        <f>IF(Berechnungen!MP$6="MMR",MMR!$O21,IF(Berechnungen!MP$6="MMR_Duo",MMR_Duo!$O21,NA()))</f>
        <v>#N/A</v>
      </c>
      <c r="MQ111" s="87" t="e">
        <f>IF(Berechnungen!MQ$6="MMR",MMR!$O21,IF(Berechnungen!MQ$6="MMR_Duo",MMR_Duo!$O21,NA()))</f>
        <v>#N/A</v>
      </c>
      <c r="MR111" s="87" t="e">
        <f>IF(Berechnungen!MR$6="MMR",MMR!$O21,IF(Berechnungen!MR$6="MMR_Duo",MMR_Duo!$O21,NA()))</f>
        <v>#N/A</v>
      </c>
      <c r="MS111" s="87" t="e">
        <f>IF(Berechnungen!MS$6="MMR",MMR!$O21,IF(Berechnungen!MS$6="MMR_Duo",MMR_Duo!$O21,NA()))</f>
        <v>#N/A</v>
      </c>
      <c r="MT111" s="87" t="e">
        <f>IF(Berechnungen!MT$6="MMR",MMR!$O21,IF(Berechnungen!MT$6="MMR_Duo",MMR_Duo!$O21,NA()))</f>
        <v>#N/A</v>
      </c>
      <c r="MU111" s="87" t="e">
        <f>IF(Berechnungen!MU$6="MMR",MMR!$O21,IF(Berechnungen!MU$6="MMR_Duo",MMR_Duo!$O21,NA()))</f>
        <v>#N/A</v>
      </c>
      <c r="MV111" s="87" t="e">
        <f>IF(Berechnungen!MV$6="MMR",MMR!$O21,IF(Berechnungen!MV$6="MMR_Duo",MMR_Duo!$O21,NA()))</f>
        <v>#N/A</v>
      </c>
      <c r="MW111" s="87" t="e">
        <f>IF(Berechnungen!MW$6="MMR",MMR!$O21,IF(Berechnungen!MW$6="MMR_Duo",MMR_Duo!$O21,NA()))</f>
        <v>#N/A</v>
      </c>
      <c r="MX111" s="87" t="e">
        <f>IF(Berechnungen!MX$6="MMR",MMR!$O21,IF(Berechnungen!MX$6="MMR_Duo",MMR_Duo!$O21,NA()))</f>
        <v>#N/A</v>
      </c>
      <c r="MY111" s="87" t="e">
        <f>IF(Berechnungen!MY$6="MMR",MMR!$O21,IF(Berechnungen!MY$6="MMR_Duo",MMR_Duo!$O21,NA()))</f>
        <v>#N/A</v>
      </c>
      <c r="MZ111" s="87" t="e">
        <f>IF(Berechnungen!MZ$6="MMR",MMR!$O21,IF(Berechnungen!MZ$6="MMR_Duo",MMR_Duo!$O21,NA()))</f>
        <v>#N/A</v>
      </c>
      <c r="NA111" s="87" t="e">
        <f>IF(Berechnungen!NA$6="MMR",MMR!$O21,IF(Berechnungen!NA$6="MMR_Duo",MMR_Duo!$O21,NA()))</f>
        <v>#N/A</v>
      </c>
      <c r="NB111" s="87" t="e">
        <f>IF(Berechnungen!NB$6="MMR",MMR!$O21,IF(Berechnungen!NB$6="MMR_Duo",MMR_Duo!$O21,NA()))</f>
        <v>#N/A</v>
      </c>
      <c r="NC111" s="87" t="e">
        <f>IF(Berechnungen!NC$6="MMR",MMR!$O21,IF(Berechnungen!NC$6="MMR_Duo",MMR_Duo!$O21,NA()))</f>
        <v>#N/A</v>
      </c>
      <c r="ND111" s="87" t="e">
        <f>IF(Berechnungen!ND$6="MMR",MMR!$O21,IF(Berechnungen!ND$6="MMR_Duo",MMR_Duo!$O21,NA()))</f>
        <v>#N/A</v>
      </c>
      <c r="NE111" s="87" t="e">
        <f>IF(Berechnungen!NE$6="MMR",MMR!$O21,IF(Berechnungen!NE$6="MMR_Duo",MMR_Duo!$O21,NA()))</f>
        <v>#N/A</v>
      </c>
      <c r="NF111" s="87" t="e">
        <f>IF(Berechnungen!NF$6="MMR",MMR!$O21,IF(Berechnungen!NF$6="MMR_Duo",MMR_Duo!$O21,NA()))</f>
        <v>#N/A</v>
      </c>
      <c r="NG111" s="87" t="e">
        <f>IF(Berechnungen!NG$6="MMR",MMR!$O21,IF(Berechnungen!NG$6="MMR_Duo",MMR_Duo!$O21,NA()))</f>
        <v>#N/A</v>
      </c>
      <c r="NH111" s="87" t="e">
        <f>IF(Berechnungen!NH$6="MMR",MMR!$O21,IF(Berechnungen!NH$6="MMR_Duo",MMR_Duo!$O21,NA()))</f>
        <v>#N/A</v>
      </c>
      <c r="NI111" s="87" t="e">
        <f>IF(Berechnungen!NI$6="MMR",MMR!$O21,IF(Berechnungen!NI$6="MMR_Duo",MMR_Duo!$O21,NA()))</f>
        <v>#N/A</v>
      </c>
      <c r="NJ111" s="87" t="e">
        <f>IF(Berechnungen!NJ$6="MMR",MMR!$O21,IF(Berechnungen!NJ$6="MMR_Duo",MMR_Duo!$O21,NA()))</f>
        <v>#N/A</v>
      </c>
      <c r="NK111" s="87" t="e">
        <f>IF(Berechnungen!NK$6="MMR",MMR!$O21,IF(Berechnungen!NK$6="MMR_Duo",MMR_Duo!$O21,NA()))</f>
        <v>#N/A</v>
      </c>
      <c r="NL111" s="87" t="e">
        <f>IF(Berechnungen!NL$6="MMR",MMR!$O21,IF(Berechnungen!NL$6="MMR_Duo",MMR_Duo!$O21,NA()))</f>
        <v>#N/A</v>
      </c>
      <c r="NM111" s="87" t="e">
        <f>IF(Berechnungen!NM$6="MMR",MMR!$O21,IF(Berechnungen!NM$6="MMR_Duo",MMR_Duo!$O21,NA()))</f>
        <v>#N/A</v>
      </c>
      <c r="NN111" s="87" t="e">
        <f>IF(Berechnungen!NN$6="MMR",MMR!$O21,IF(Berechnungen!NN$6="MMR_Duo",MMR_Duo!$O21,NA()))</f>
        <v>#N/A</v>
      </c>
      <c r="NO111" s="87" t="e">
        <f>IF(Berechnungen!NO$6="MMR",MMR!$O21,IF(Berechnungen!NO$6="MMR_Duo",MMR_Duo!$O21,NA()))</f>
        <v>#N/A</v>
      </c>
      <c r="NP111" s="87" t="e">
        <f>IF(Berechnungen!NP$6="MMR",MMR!$O21,IF(Berechnungen!NP$6="MMR_Duo",MMR_Duo!$O21,NA()))</f>
        <v>#N/A</v>
      </c>
      <c r="NQ111" s="87" t="e">
        <f>IF(Berechnungen!NQ$6="MMR",MMR!$O21,IF(Berechnungen!NQ$6="MMR_Duo",MMR_Duo!$O21,NA()))</f>
        <v>#N/A</v>
      </c>
      <c r="NR111" s="87" t="e">
        <f>IF(Berechnungen!NR$6="MMR",MMR!$O21,IF(Berechnungen!NR$6="MMR_Duo",MMR_Duo!$O21,NA()))</f>
        <v>#N/A</v>
      </c>
      <c r="NS111" s="87" t="e">
        <f>IF(Berechnungen!NS$6="MMR",MMR!$O21,IF(Berechnungen!NS$6="MMR_Duo",MMR_Duo!$O21,NA()))</f>
        <v>#N/A</v>
      </c>
      <c r="NT111" s="87" t="e">
        <f>IF(Berechnungen!NT$6="MMR",MMR!$O21,IF(Berechnungen!NT$6="MMR_Duo",MMR_Duo!$O21,NA()))</f>
        <v>#N/A</v>
      </c>
      <c r="NU111" s="87" t="e">
        <f>IF(Berechnungen!NU$6="MMR",MMR!$O21,IF(Berechnungen!NU$6="MMR_Duo",MMR_Duo!$O21,NA()))</f>
        <v>#N/A</v>
      </c>
      <c r="NV111" s="87" t="e">
        <f>IF(Berechnungen!NV$6="MMR",MMR!$O21,IF(Berechnungen!NV$6="MMR_Duo",MMR_Duo!$O21,NA()))</f>
        <v>#N/A</v>
      </c>
      <c r="NW111" s="87" t="e">
        <f>IF(Berechnungen!NW$6="MMR",MMR!$O21,IF(Berechnungen!NW$6="MMR_Duo",MMR_Duo!$O21,NA()))</f>
        <v>#N/A</v>
      </c>
      <c r="NX111" s="87" t="e">
        <f>IF(Berechnungen!NX$6="MMR",MMR!$O21,IF(Berechnungen!NX$6="MMR_Duo",MMR_Duo!$O21,NA()))</f>
        <v>#N/A</v>
      </c>
      <c r="NY111" s="87" t="e">
        <f>IF(Berechnungen!NY$6="MMR",MMR!$O21,IF(Berechnungen!NY$6="MMR_Duo",MMR_Duo!$O21,NA()))</f>
        <v>#N/A</v>
      </c>
      <c r="NZ111" s="87" t="e">
        <f>IF(Berechnungen!NZ$6="MMR",MMR!$O21,IF(Berechnungen!NZ$6="MMR_Duo",MMR_Duo!$O21,NA()))</f>
        <v>#N/A</v>
      </c>
      <c r="OA111" s="87" t="e">
        <f>IF(Berechnungen!OA$6="MMR",MMR!$O21,IF(Berechnungen!OA$6="MMR_Duo",MMR_Duo!$O21,NA()))</f>
        <v>#N/A</v>
      </c>
      <c r="OB111" s="87" t="e">
        <f>IF(Berechnungen!OB$6="MMR",MMR!$O21,IF(Berechnungen!OB$6="MMR_Duo",MMR_Duo!$O21,NA()))</f>
        <v>#N/A</v>
      </c>
      <c r="OC111" s="87" t="e">
        <f>IF(Berechnungen!OC$6="MMR",MMR!$O21,IF(Berechnungen!OC$6="MMR_Duo",MMR_Duo!$O21,NA()))</f>
        <v>#N/A</v>
      </c>
      <c r="OD111" s="87" t="e">
        <f>IF(Berechnungen!OD$6="MMR",MMR!$O21,IF(Berechnungen!OD$6="MMR_Duo",MMR_Duo!$O21,NA()))</f>
        <v>#N/A</v>
      </c>
      <c r="OE111" s="87" t="e">
        <f>IF(Berechnungen!OE$6="MMR",MMR!$O21,IF(Berechnungen!OE$6="MMR_Duo",MMR_Duo!$O21,NA()))</f>
        <v>#N/A</v>
      </c>
      <c r="OF111" s="87" t="e">
        <f>IF(Berechnungen!OF$6="MMR",MMR!$O21,IF(Berechnungen!OF$6="MMR_Duo",MMR_Duo!$O21,NA()))</f>
        <v>#N/A</v>
      </c>
      <c r="OG111" s="87" t="e">
        <f>IF(Berechnungen!OG$6="MMR",MMR!$O21,IF(Berechnungen!OG$6="MMR_Duo",MMR_Duo!$O21,NA()))</f>
        <v>#N/A</v>
      </c>
      <c r="OH111" s="87" t="e">
        <f>IF(Berechnungen!OH$6="MMR",MMR!$O21,IF(Berechnungen!OH$6="MMR_Duo",MMR_Duo!$O21,NA()))</f>
        <v>#N/A</v>
      </c>
      <c r="OI111" s="87" t="e">
        <f>IF(Berechnungen!OI$6="MMR",MMR!$O21,IF(Berechnungen!OI$6="MMR_Duo",MMR_Duo!$O21,NA()))</f>
        <v>#N/A</v>
      </c>
      <c r="OJ111" s="87" t="e">
        <f>IF(Berechnungen!OJ$6="MMR",MMR!$O21,IF(Berechnungen!OJ$6="MMR_Duo",MMR_Duo!$O21,NA()))</f>
        <v>#N/A</v>
      </c>
      <c r="OK111" s="87" t="e">
        <f>IF(Berechnungen!OK$6="MMR",MMR!$O21,IF(Berechnungen!OK$6="MMR_Duo",MMR_Duo!$O21,NA()))</f>
        <v>#N/A</v>
      </c>
      <c r="OL111" s="87" t="e">
        <f>IF(Berechnungen!OL$6="MMR",MMR!$O21,IF(Berechnungen!OL$6="MMR_Duo",MMR_Duo!$O21,NA()))</f>
        <v>#N/A</v>
      </c>
      <c r="OM111" s="87" t="e">
        <f>IF(Berechnungen!OM$6="MMR",MMR!$O21,IF(Berechnungen!OM$6="MMR_Duo",MMR_Duo!$O21,NA()))</f>
        <v>#N/A</v>
      </c>
    </row>
    <row r="112" spans="2:403" x14ac:dyDescent="0.3">
      <c r="B112" s="84">
        <v>700</v>
      </c>
      <c r="C112" s="85" t="s">
        <v>308</v>
      </c>
      <c r="D112" s="87" t="e">
        <f>IF(Berechnungen!D$6="MMR",MMR!$O22,IF(Berechnungen!D$6="MMR_Duo",MMR_Duo!$O22,NA()))</f>
        <v>#N/A</v>
      </c>
      <c r="E112" s="87" t="e">
        <f>IF(Berechnungen!E$6="MMR",MMR!$O22,IF(Berechnungen!E$6="MMR_Duo",MMR_Duo!$O22,NA()))</f>
        <v>#N/A</v>
      </c>
      <c r="F112" s="87" t="e">
        <f>IF(Berechnungen!F$6="MMR",MMR!$O22,IF(Berechnungen!F$6="MMR_Duo",MMR_Duo!$O22,NA()))</f>
        <v>#N/A</v>
      </c>
      <c r="G112" s="87" t="e">
        <f>IF(Berechnungen!G$6="MMR",MMR!$O22,IF(Berechnungen!G$6="MMR_Duo",MMR_Duo!$O22,NA()))</f>
        <v>#N/A</v>
      </c>
      <c r="H112" s="87" t="e">
        <f>IF(Berechnungen!H$6="MMR",MMR!$O22,IF(Berechnungen!H$6="MMR_Duo",MMR_Duo!$O22,NA()))</f>
        <v>#N/A</v>
      </c>
      <c r="I112" s="87" t="e">
        <f>IF(Berechnungen!I$6="MMR",MMR!$O22,IF(Berechnungen!I$6="MMR_Duo",MMR_Duo!$O22,NA()))</f>
        <v>#N/A</v>
      </c>
      <c r="J112" s="87" t="e">
        <f>IF(Berechnungen!J$6="MMR",MMR!$O22,IF(Berechnungen!J$6="MMR_Duo",MMR_Duo!$O22,NA()))</f>
        <v>#N/A</v>
      </c>
      <c r="K112" s="87" t="e">
        <f>IF(Berechnungen!K$6="MMR",MMR!$O22,IF(Berechnungen!K$6="MMR_Duo",MMR_Duo!$O22,NA()))</f>
        <v>#N/A</v>
      </c>
      <c r="L112" s="87" t="e">
        <f>IF(Berechnungen!L$6="MMR",MMR!$O22,IF(Berechnungen!L$6="MMR_Duo",MMR_Duo!$O22,NA()))</f>
        <v>#N/A</v>
      </c>
      <c r="M112" s="87" t="e">
        <f>IF(Berechnungen!M$6="MMR",MMR!$O22,IF(Berechnungen!M$6="MMR_Duo",MMR_Duo!$O22,NA()))</f>
        <v>#N/A</v>
      </c>
      <c r="N112" s="87" t="e">
        <f>IF(Berechnungen!N$6="MMR",MMR!$O22,IF(Berechnungen!N$6="MMR_Duo",MMR_Duo!$O22,NA()))</f>
        <v>#N/A</v>
      </c>
      <c r="O112" s="87" t="e">
        <f>IF(Berechnungen!O$6="MMR",MMR!$O22,IF(Berechnungen!O$6="MMR_Duo",MMR_Duo!$O22,NA()))</f>
        <v>#N/A</v>
      </c>
      <c r="P112" s="87" t="e">
        <f>IF(Berechnungen!P$6="MMR",MMR!$O22,IF(Berechnungen!P$6="MMR_Duo",MMR_Duo!$O22,NA()))</f>
        <v>#N/A</v>
      </c>
      <c r="Q112" s="87" t="e">
        <f>IF(Berechnungen!Q$6="MMR",MMR!$O22,IF(Berechnungen!Q$6="MMR_Duo",MMR_Duo!$O22,NA()))</f>
        <v>#N/A</v>
      </c>
      <c r="R112" s="87" t="e">
        <f>IF(Berechnungen!R$6="MMR",MMR!$O22,IF(Berechnungen!R$6="MMR_Duo",MMR_Duo!$O22,NA()))</f>
        <v>#N/A</v>
      </c>
      <c r="S112" s="87" t="e">
        <f>IF(Berechnungen!S$6="MMR",MMR!$O22,IF(Berechnungen!S$6="MMR_Duo",MMR_Duo!$O22,NA()))</f>
        <v>#N/A</v>
      </c>
      <c r="T112" s="87" t="e">
        <f>IF(Berechnungen!T$6="MMR",MMR!$O22,IF(Berechnungen!T$6="MMR_Duo",MMR_Duo!$O22,NA()))</f>
        <v>#N/A</v>
      </c>
      <c r="U112" s="87" t="e">
        <f>IF(Berechnungen!U$6="MMR",MMR!$O22,IF(Berechnungen!U$6="MMR_Duo",MMR_Duo!$O22,NA()))</f>
        <v>#N/A</v>
      </c>
      <c r="V112" s="87" t="e">
        <f>IF(Berechnungen!V$6="MMR",MMR!$O22,IF(Berechnungen!V$6="MMR_Duo",MMR_Duo!$O22,NA()))</f>
        <v>#N/A</v>
      </c>
      <c r="W112" s="87" t="e">
        <f>IF(Berechnungen!W$6="MMR",MMR!$O22,IF(Berechnungen!W$6="MMR_Duo",MMR_Duo!$O22,NA()))</f>
        <v>#N/A</v>
      </c>
      <c r="X112" s="87" t="e">
        <f>IF(Berechnungen!X$6="MMR",MMR!$O22,IF(Berechnungen!X$6="MMR_Duo",MMR_Duo!$O22,NA()))</f>
        <v>#N/A</v>
      </c>
      <c r="Y112" s="87" t="e">
        <f>IF(Berechnungen!Y$6="MMR",MMR!$O22,IF(Berechnungen!Y$6="MMR_Duo",MMR_Duo!$O22,NA()))</f>
        <v>#N/A</v>
      </c>
      <c r="Z112" s="87" t="e">
        <f>IF(Berechnungen!Z$6="MMR",MMR!$O22,IF(Berechnungen!Z$6="MMR_Duo",MMR_Duo!$O22,NA()))</f>
        <v>#N/A</v>
      </c>
      <c r="AA112" s="87" t="e">
        <f>IF(Berechnungen!AA$6="MMR",MMR!$O22,IF(Berechnungen!AA$6="MMR_Duo",MMR_Duo!$O22,NA()))</f>
        <v>#N/A</v>
      </c>
      <c r="AB112" s="87" t="e">
        <f>IF(Berechnungen!AB$6="MMR",MMR!$O22,IF(Berechnungen!AB$6="MMR_Duo",MMR_Duo!$O22,NA()))</f>
        <v>#N/A</v>
      </c>
      <c r="AC112" s="87" t="e">
        <f>IF(Berechnungen!AC$6="MMR",MMR!$O22,IF(Berechnungen!AC$6="MMR_Duo",MMR_Duo!$O22,NA()))</f>
        <v>#N/A</v>
      </c>
      <c r="AD112" s="87" t="e">
        <f>IF(Berechnungen!AD$6="MMR",MMR!$O22,IF(Berechnungen!AD$6="MMR_Duo",MMR_Duo!$O22,NA()))</f>
        <v>#N/A</v>
      </c>
      <c r="AE112" s="87" t="e">
        <f>IF(Berechnungen!AE$6="MMR",MMR!$O22,IF(Berechnungen!AE$6="MMR_Duo",MMR_Duo!$O22,NA()))</f>
        <v>#N/A</v>
      </c>
      <c r="AF112" s="87" t="e">
        <f>IF(Berechnungen!AF$6="MMR",MMR!$O22,IF(Berechnungen!AF$6="MMR_Duo",MMR_Duo!$O22,NA()))</f>
        <v>#N/A</v>
      </c>
      <c r="AG112" s="87" t="e">
        <f>IF(Berechnungen!AG$6="MMR",MMR!$O22,IF(Berechnungen!AG$6="MMR_Duo",MMR_Duo!$O22,NA()))</f>
        <v>#N/A</v>
      </c>
      <c r="AH112" s="87" t="e">
        <f>IF(Berechnungen!AH$6="MMR",MMR!$O22,IF(Berechnungen!AH$6="MMR_Duo",MMR_Duo!$O22,NA()))</f>
        <v>#N/A</v>
      </c>
      <c r="AI112" s="87" t="e">
        <f>IF(Berechnungen!AI$6="MMR",MMR!$O22,IF(Berechnungen!AI$6="MMR_Duo",MMR_Duo!$O22,NA()))</f>
        <v>#N/A</v>
      </c>
      <c r="AJ112" s="87" t="e">
        <f>IF(Berechnungen!AJ$6="MMR",MMR!$O22,IF(Berechnungen!AJ$6="MMR_Duo",MMR_Duo!$O22,NA()))</f>
        <v>#N/A</v>
      </c>
      <c r="AK112" s="87" t="e">
        <f>IF(Berechnungen!AK$6="MMR",MMR!$O22,IF(Berechnungen!AK$6="MMR_Duo",MMR_Duo!$O22,NA()))</f>
        <v>#N/A</v>
      </c>
      <c r="AL112" s="87" t="e">
        <f>IF(Berechnungen!AL$6="MMR",MMR!$O22,IF(Berechnungen!AL$6="MMR_Duo",MMR_Duo!$O22,NA()))</f>
        <v>#N/A</v>
      </c>
      <c r="AM112" s="87" t="e">
        <f>IF(Berechnungen!AM$6="MMR",MMR!$O22,IF(Berechnungen!AM$6="MMR_Duo",MMR_Duo!$O22,NA()))</f>
        <v>#N/A</v>
      </c>
      <c r="AN112" s="87" t="e">
        <f>IF(Berechnungen!AN$6="MMR",MMR!$O22,IF(Berechnungen!AN$6="MMR_Duo",MMR_Duo!$O22,NA()))</f>
        <v>#N/A</v>
      </c>
      <c r="AO112" s="87" t="e">
        <f>IF(Berechnungen!AO$6="MMR",MMR!$O22,IF(Berechnungen!AO$6="MMR_Duo",MMR_Duo!$O22,NA()))</f>
        <v>#N/A</v>
      </c>
      <c r="AP112" s="87" t="e">
        <f>IF(Berechnungen!AP$6="MMR",MMR!$O22,IF(Berechnungen!AP$6="MMR_Duo",MMR_Duo!$O22,NA()))</f>
        <v>#N/A</v>
      </c>
      <c r="AQ112" s="87" t="e">
        <f>IF(Berechnungen!AQ$6="MMR",MMR!$O22,IF(Berechnungen!AQ$6="MMR_Duo",MMR_Duo!$O22,NA()))</f>
        <v>#N/A</v>
      </c>
      <c r="AR112" s="87" t="e">
        <f>IF(Berechnungen!AR$6="MMR",MMR!$O22,IF(Berechnungen!AR$6="MMR_Duo",MMR_Duo!$O22,NA()))</f>
        <v>#N/A</v>
      </c>
      <c r="AS112" s="87" t="e">
        <f>IF(Berechnungen!AS$6="MMR",MMR!$O22,IF(Berechnungen!AS$6="MMR_Duo",MMR_Duo!$O22,NA()))</f>
        <v>#N/A</v>
      </c>
      <c r="AT112" s="87" t="e">
        <f>IF(Berechnungen!AT$6="MMR",MMR!$O22,IF(Berechnungen!AT$6="MMR_Duo",MMR_Duo!$O22,NA()))</f>
        <v>#N/A</v>
      </c>
      <c r="AU112" s="87" t="e">
        <f>IF(Berechnungen!AU$6="MMR",MMR!$O22,IF(Berechnungen!AU$6="MMR_Duo",MMR_Duo!$O22,NA()))</f>
        <v>#N/A</v>
      </c>
      <c r="AV112" s="87" t="e">
        <f>IF(Berechnungen!AV$6="MMR",MMR!$O22,IF(Berechnungen!AV$6="MMR_Duo",MMR_Duo!$O22,NA()))</f>
        <v>#N/A</v>
      </c>
      <c r="AW112" s="87" t="e">
        <f>IF(Berechnungen!AW$6="MMR",MMR!$O22,IF(Berechnungen!AW$6="MMR_Duo",MMR_Duo!$O22,NA()))</f>
        <v>#N/A</v>
      </c>
      <c r="AX112" s="87" t="e">
        <f>IF(Berechnungen!AX$6="MMR",MMR!$O22,IF(Berechnungen!AX$6="MMR_Duo",MMR_Duo!$O22,NA()))</f>
        <v>#N/A</v>
      </c>
      <c r="AY112" s="87" t="e">
        <f>IF(Berechnungen!AY$6="MMR",MMR!$O22,IF(Berechnungen!AY$6="MMR_Duo",MMR_Duo!$O22,NA()))</f>
        <v>#N/A</v>
      </c>
      <c r="AZ112" s="87" t="e">
        <f>IF(Berechnungen!AZ$6="MMR",MMR!$O22,IF(Berechnungen!AZ$6="MMR_Duo",MMR_Duo!$O22,NA()))</f>
        <v>#N/A</v>
      </c>
      <c r="BA112" s="87" t="e">
        <f>IF(Berechnungen!BA$6="MMR",MMR!$O22,IF(Berechnungen!BA$6="MMR_Duo",MMR_Duo!$O22,NA()))</f>
        <v>#N/A</v>
      </c>
      <c r="BB112" s="87" t="e">
        <f>IF(Berechnungen!BB$6="MMR",MMR!$O22,IF(Berechnungen!BB$6="MMR_Duo",MMR_Duo!$O22,NA()))</f>
        <v>#N/A</v>
      </c>
      <c r="BC112" s="87" t="e">
        <f>IF(Berechnungen!BC$6="MMR",MMR!$O22,IF(Berechnungen!BC$6="MMR_Duo",MMR_Duo!$O22,NA()))</f>
        <v>#N/A</v>
      </c>
      <c r="BD112" s="87" t="e">
        <f>IF(Berechnungen!BD$6="MMR",MMR!$O22,IF(Berechnungen!BD$6="MMR_Duo",MMR_Duo!$O22,NA()))</f>
        <v>#N/A</v>
      </c>
      <c r="BE112" s="87" t="e">
        <f>IF(Berechnungen!BE$6="MMR",MMR!$O22,IF(Berechnungen!BE$6="MMR_Duo",MMR_Duo!$O22,NA()))</f>
        <v>#N/A</v>
      </c>
      <c r="BF112" s="87" t="e">
        <f>IF(Berechnungen!BF$6="MMR",MMR!$O22,IF(Berechnungen!BF$6="MMR_Duo",MMR_Duo!$O22,NA()))</f>
        <v>#N/A</v>
      </c>
      <c r="BG112" s="87" t="e">
        <f>IF(Berechnungen!BG$6="MMR",MMR!$O22,IF(Berechnungen!BG$6="MMR_Duo",MMR_Duo!$O22,NA()))</f>
        <v>#N/A</v>
      </c>
      <c r="BH112" s="87" t="e">
        <f>IF(Berechnungen!BH$6="MMR",MMR!$O22,IF(Berechnungen!BH$6="MMR_Duo",MMR_Duo!$O22,NA()))</f>
        <v>#N/A</v>
      </c>
      <c r="BI112" s="87" t="e">
        <f>IF(Berechnungen!BI$6="MMR",MMR!$O22,IF(Berechnungen!BI$6="MMR_Duo",MMR_Duo!$O22,NA()))</f>
        <v>#N/A</v>
      </c>
      <c r="BJ112" s="87" t="e">
        <f>IF(Berechnungen!BJ$6="MMR",MMR!$O22,IF(Berechnungen!BJ$6="MMR_Duo",MMR_Duo!$O22,NA()))</f>
        <v>#N/A</v>
      </c>
      <c r="BK112" s="87" t="e">
        <f>IF(Berechnungen!BK$6="MMR",MMR!$O22,IF(Berechnungen!BK$6="MMR_Duo",MMR_Duo!$O22,NA()))</f>
        <v>#N/A</v>
      </c>
      <c r="BL112" s="87" t="e">
        <f>IF(Berechnungen!BL$6="MMR",MMR!$O22,IF(Berechnungen!BL$6="MMR_Duo",MMR_Duo!$O22,NA()))</f>
        <v>#N/A</v>
      </c>
      <c r="BM112" s="87" t="e">
        <f>IF(Berechnungen!BM$6="MMR",MMR!$O22,IF(Berechnungen!BM$6="MMR_Duo",MMR_Duo!$O22,NA()))</f>
        <v>#N/A</v>
      </c>
      <c r="BN112" s="87" t="e">
        <f>IF(Berechnungen!BN$6="MMR",MMR!$O22,IF(Berechnungen!BN$6="MMR_Duo",MMR_Duo!$O22,NA()))</f>
        <v>#N/A</v>
      </c>
      <c r="BO112" s="87" t="e">
        <f>IF(Berechnungen!BO$6="MMR",MMR!$O22,IF(Berechnungen!BO$6="MMR_Duo",MMR_Duo!$O22,NA()))</f>
        <v>#N/A</v>
      </c>
      <c r="BP112" s="87" t="e">
        <f>IF(Berechnungen!BP$6="MMR",MMR!$O22,IF(Berechnungen!BP$6="MMR_Duo",MMR_Duo!$O22,NA()))</f>
        <v>#N/A</v>
      </c>
      <c r="BQ112" s="87" t="e">
        <f>IF(Berechnungen!BQ$6="MMR",MMR!$O22,IF(Berechnungen!BQ$6="MMR_Duo",MMR_Duo!$O22,NA()))</f>
        <v>#N/A</v>
      </c>
      <c r="BR112" s="87" t="e">
        <f>IF(Berechnungen!BR$6="MMR",MMR!$O22,IF(Berechnungen!BR$6="MMR_Duo",MMR_Duo!$O22,NA()))</f>
        <v>#N/A</v>
      </c>
      <c r="BS112" s="87" t="e">
        <f>IF(Berechnungen!BS$6="MMR",MMR!$O22,IF(Berechnungen!BS$6="MMR_Duo",MMR_Duo!$O22,NA()))</f>
        <v>#N/A</v>
      </c>
      <c r="BT112" s="87" t="e">
        <f>IF(Berechnungen!BT$6="MMR",MMR!$O22,IF(Berechnungen!BT$6="MMR_Duo",MMR_Duo!$O22,NA()))</f>
        <v>#N/A</v>
      </c>
      <c r="BU112" s="87" t="e">
        <f>IF(Berechnungen!BU$6="MMR",MMR!$O22,IF(Berechnungen!BU$6="MMR_Duo",MMR_Duo!$O22,NA()))</f>
        <v>#N/A</v>
      </c>
      <c r="BV112" s="87" t="e">
        <f>IF(Berechnungen!BV$6="MMR",MMR!$O22,IF(Berechnungen!BV$6="MMR_Duo",MMR_Duo!$O22,NA()))</f>
        <v>#N/A</v>
      </c>
      <c r="BW112" s="87" t="e">
        <f>IF(Berechnungen!BW$6="MMR",MMR!$O22,IF(Berechnungen!BW$6="MMR_Duo",MMR_Duo!$O22,NA()))</f>
        <v>#N/A</v>
      </c>
      <c r="BX112" s="87" t="e">
        <f>IF(Berechnungen!BX$6="MMR",MMR!$O22,IF(Berechnungen!BX$6="MMR_Duo",MMR_Duo!$O22,NA()))</f>
        <v>#N/A</v>
      </c>
      <c r="BY112" s="87" t="e">
        <f>IF(Berechnungen!BY$6="MMR",MMR!$O22,IF(Berechnungen!BY$6="MMR_Duo",MMR_Duo!$O22,NA()))</f>
        <v>#N/A</v>
      </c>
      <c r="BZ112" s="87" t="e">
        <f>IF(Berechnungen!BZ$6="MMR",MMR!$O22,IF(Berechnungen!BZ$6="MMR_Duo",MMR_Duo!$O22,NA()))</f>
        <v>#N/A</v>
      </c>
      <c r="CA112" s="87" t="e">
        <f>IF(Berechnungen!CA$6="MMR",MMR!$O22,IF(Berechnungen!CA$6="MMR_Duo",MMR_Duo!$O22,NA()))</f>
        <v>#N/A</v>
      </c>
      <c r="CB112" s="87" t="e">
        <f>IF(Berechnungen!CB$6="MMR",MMR!$O22,IF(Berechnungen!CB$6="MMR_Duo",MMR_Duo!$O22,NA()))</f>
        <v>#N/A</v>
      </c>
      <c r="CC112" s="87" t="e">
        <f>IF(Berechnungen!CC$6="MMR",MMR!$O22,IF(Berechnungen!CC$6="MMR_Duo",MMR_Duo!$O22,NA()))</f>
        <v>#N/A</v>
      </c>
      <c r="CD112" s="87" t="e">
        <f>IF(Berechnungen!CD$6="MMR",MMR!$O22,IF(Berechnungen!CD$6="MMR_Duo",MMR_Duo!$O22,NA()))</f>
        <v>#N/A</v>
      </c>
      <c r="CE112" s="87" t="e">
        <f>IF(Berechnungen!CE$6="MMR",MMR!$O22,IF(Berechnungen!CE$6="MMR_Duo",MMR_Duo!$O22,NA()))</f>
        <v>#N/A</v>
      </c>
      <c r="CF112" s="87" t="e">
        <f>IF(Berechnungen!CF$6="MMR",MMR!$O22,IF(Berechnungen!CF$6="MMR_Duo",MMR_Duo!$O22,NA()))</f>
        <v>#N/A</v>
      </c>
      <c r="CG112" s="87" t="e">
        <f>IF(Berechnungen!CG$6="MMR",MMR!$O22,IF(Berechnungen!CG$6="MMR_Duo",MMR_Duo!$O22,NA()))</f>
        <v>#N/A</v>
      </c>
      <c r="CH112" s="87" t="e">
        <f>IF(Berechnungen!CH$6="MMR",MMR!$O22,IF(Berechnungen!CH$6="MMR_Duo",MMR_Duo!$O22,NA()))</f>
        <v>#N/A</v>
      </c>
      <c r="CI112" s="87" t="e">
        <f>IF(Berechnungen!CI$6="MMR",MMR!$O22,IF(Berechnungen!CI$6="MMR_Duo",MMR_Duo!$O22,NA()))</f>
        <v>#N/A</v>
      </c>
      <c r="CJ112" s="87" t="e">
        <f>IF(Berechnungen!CJ$6="MMR",MMR!$O22,IF(Berechnungen!CJ$6="MMR_Duo",MMR_Duo!$O22,NA()))</f>
        <v>#N/A</v>
      </c>
      <c r="CK112" s="87" t="e">
        <f>IF(Berechnungen!CK$6="MMR",MMR!$O22,IF(Berechnungen!CK$6="MMR_Duo",MMR_Duo!$O22,NA()))</f>
        <v>#N/A</v>
      </c>
      <c r="CL112" s="87" t="e">
        <f>IF(Berechnungen!CL$6="MMR",MMR!$O22,IF(Berechnungen!CL$6="MMR_Duo",MMR_Duo!$O22,NA()))</f>
        <v>#N/A</v>
      </c>
      <c r="CM112" s="87" t="e">
        <f>IF(Berechnungen!CM$6="MMR",MMR!$O22,IF(Berechnungen!CM$6="MMR_Duo",MMR_Duo!$O22,NA()))</f>
        <v>#N/A</v>
      </c>
      <c r="CN112" s="87" t="e">
        <f>IF(Berechnungen!CN$6="MMR",MMR!$O22,IF(Berechnungen!CN$6="MMR_Duo",MMR_Duo!$O22,NA()))</f>
        <v>#N/A</v>
      </c>
      <c r="CO112" s="87" t="e">
        <f>IF(Berechnungen!CO$6="MMR",MMR!$O22,IF(Berechnungen!CO$6="MMR_Duo",MMR_Duo!$O22,NA()))</f>
        <v>#N/A</v>
      </c>
      <c r="CP112" s="87" t="e">
        <f>IF(Berechnungen!CP$6="MMR",MMR!$O22,IF(Berechnungen!CP$6="MMR_Duo",MMR_Duo!$O22,NA()))</f>
        <v>#N/A</v>
      </c>
      <c r="CQ112" s="87" t="e">
        <f>IF(Berechnungen!CQ$6="MMR",MMR!$O22,IF(Berechnungen!CQ$6="MMR_Duo",MMR_Duo!$O22,NA()))</f>
        <v>#N/A</v>
      </c>
      <c r="CR112" s="87" t="e">
        <f>IF(Berechnungen!CR$6="MMR",MMR!$O22,IF(Berechnungen!CR$6="MMR_Duo",MMR_Duo!$O22,NA()))</f>
        <v>#N/A</v>
      </c>
      <c r="CS112" s="87" t="e">
        <f>IF(Berechnungen!CS$6="MMR",MMR!$O22,IF(Berechnungen!CS$6="MMR_Duo",MMR_Duo!$O22,NA()))</f>
        <v>#N/A</v>
      </c>
      <c r="CT112" s="87" t="e">
        <f>IF(Berechnungen!CT$6="MMR",MMR!$O22,IF(Berechnungen!CT$6="MMR_Duo",MMR_Duo!$O22,NA()))</f>
        <v>#N/A</v>
      </c>
      <c r="CU112" s="87" t="e">
        <f>IF(Berechnungen!CU$6="MMR",MMR!$O22,IF(Berechnungen!CU$6="MMR_Duo",MMR_Duo!$O22,NA()))</f>
        <v>#N/A</v>
      </c>
      <c r="CV112" s="87" t="e">
        <f>IF(Berechnungen!CV$6="MMR",MMR!$O22,IF(Berechnungen!CV$6="MMR_Duo",MMR_Duo!$O22,NA()))</f>
        <v>#N/A</v>
      </c>
      <c r="CW112" s="87" t="e">
        <f>IF(Berechnungen!CW$6="MMR",MMR!$O22,IF(Berechnungen!CW$6="MMR_Duo",MMR_Duo!$O22,NA()))</f>
        <v>#N/A</v>
      </c>
      <c r="CX112" s="87" t="e">
        <f>IF(Berechnungen!CX$6="MMR",MMR!$O22,IF(Berechnungen!CX$6="MMR_Duo",MMR_Duo!$O22,NA()))</f>
        <v>#N/A</v>
      </c>
      <c r="CY112" s="87" t="e">
        <f>IF(Berechnungen!CY$6="MMR",MMR!$O22,IF(Berechnungen!CY$6="MMR_Duo",MMR_Duo!$O22,NA()))</f>
        <v>#N/A</v>
      </c>
      <c r="CZ112" s="87" t="e">
        <f>IF(Berechnungen!CZ$6="MMR",MMR!$O22,IF(Berechnungen!CZ$6="MMR_Duo",MMR_Duo!$O22,NA()))</f>
        <v>#N/A</v>
      </c>
      <c r="DA112" s="87" t="e">
        <f>IF(Berechnungen!DA$6="MMR",MMR!$O22,IF(Berechnungen!DA$6="MMR_Duo",MMR_Duo!$O22,NA()))</f>
        <v>#N/A</v>
      </c>
      <c r="DB112" s="87" t="e">
        <f>IF(Berechnungen!DB$6="MMR",MMR!$O22,IF(Berechnungen!DB$6="MMR_Duo",MMR_Duo!$O22,NA()))</f>
        <v>#N/A</v>
      </c>
      <c r="DC112" s="87" t="e">
        <f>IF(Berechnungen!DC$6="MMR",MMR!$O22,IF(Berechnungen!DC$6="MMR_Duo",MMR_Duo!$O22,NA()))</f>
        <v>#N/A</v>
      </c>
      <c r="DD112" s="87" t="e">
        <f>IF(Berechnungen!DD$6="MMR",MMR!$O22,IF(Berechnungen!DD$6="MMR_Duo",MMR_Duo!$O22,NA()))</f>
        <v>#N/A</v>
      </c>
      <c r="DE112" s="87" t="e">
        <f>IF(Berechnungen!DE$6="MMR",MMR!$O22,IF(Berechnungen!DE$6="MMR_Duo",MMR_Duo!$O22,NA()))</f>
        <v>#N/A</v>
      </c>
      <c r="DF112" s="87" t="e">
        <f>IF(Berechnungen!DF$6="MMR",MMR!$O22,IF(Berechnungen!DF$6="MMR_Duo",MMR_Duo!$O22,NA()))</f>
        <v>#N/A</v>
      </c>
      <c r="DG112" s="87" t="e">
        <f>IF(Berechnungen!DG$6="MMR",MMR!$O22,IF(Berechnungen!DG$6="MMR_Duo",MMR_Duo!$O22,NA()))</f>
        <v>#N/A</v>
      </c>
      <c r="DH112" s="87" t="e">
        <f>IF(Berechnungen!DH$6="MMR",MMR!$O22,IF(Berechnungen!DH$6="MMR_Duo",MMR_Duo!$O22,NA()))</f>
        <v>#N/A</v>
      </c>
      <c r="DI112" s="87" t="e">
        <f>IF(Berechnungen!DI$6="MMR",MMR!$O22,IF(Berechnungen!DI$6="MMR_Duo",MMR_Duo!$O22,NA()))</f>
        <v>#N/A</v>
      </c>
      <c r="DJ112" s="87" t="e">
        <f>IF(Berechnungen!DJ$6="MMR",MMR!$O22,IF(Berechnungen!DJ$6="MMR_Duo",MMR_Duo!$O22,NA()))</f>
        <v>#N/A</v>
      </c>
      <c r="DK112" s="87" t="e">
        <f>IF(Berechnungen!DK$6="MMR",MMR!$O22,IF(Berechnungen!DK$6="MMR_Duo",MMR_Duo!$O22,NA()))</f>
        <v>#N/A</v>
      </c>
      <c r="DL112" s="87" t="e">
        <f>IF(Berechnungen!DL$6="MMR",MMR!$O22,IF(Berechnungen!DL$6="MMR_Duo",MMR_Duo!$O22,NA()))</f>
        <v>#N/A</v>
      </c>
      <c r="DM112" s="87" t="e">
        <f>IF(Berechnungen!DM$6="MMR",MMR!$O22,IF(Berechnungen!DM$6="MMR_Duo",MMR_Duo!$O22,NA()))</f>
        <v>#N/A</v>
      </c>
      <c r="DN112" s="87" t="e">
        <f>IF(Berechnungen!DN$6="MMR",MMR!$O22,IF(Berechnungen!DN$6="MMR_Duo",MMR_Duo!$O22,NA()))</f>
        <v>#N/A</v>
      </c>
      <c r="DO112" s="87" t="e">
        <f>IF(Berechnungen!DO$6="MMR",MMR!$O22,IF(Berechnungen!DO$6="MMR_Duo",MMR_Duo!$O22,NA()))</f>
        <v>#N/A</v>
      </c>
      <c r="DP112" s="87" t="e">
        <f>IF(Berechnungen!DP$6="MMR",MMR!$O22,IF(Berechnungen!DP$6="MMR_Duo",MMR_Duo!$O22,NA()))</f>
        <v>#N/A</v>
      </c>
      <c r="DQ112" s="87" t="e">
        <f>IF(Berechnungen!DQ$6="MMR",MMR!$O22,IF(Berechnungen!DQ$6="MMR_Duo",MMR_Duo!$O22,NA()))</f>
        <v>#N/A</v>
      </c>
      <c r="DR112" s="87" t="e">
        <f>IF(Berechnungen!DR$6="MMR",MMR!$O22,IF(Berechnungen!DR$6="MMR_Duo",MMR_Duo!$O22,NA()))</f>
        <v>#N/A</v>
      </c>
      <c r="DS112" s="87" t="e">
        <f>IF(Berechnungen!DS$6="MMR",MMR!$O22,IF(Berechnungen!DS$6="MMR_Duo",MMR_Duo!$O22,NA()))</f>
        <v>#N/A</v>
      </c>
      <c r="DT112" s="87" t="e">
        <f>IF(Berechnungen!DT$6="MMR",MMR!$O22,IF(Berechnungen!DT$6="MMR_Duo",MMR_Duo!$O22,NA()))</f>
        <v>#N/A</v>
      </c>
      <c r="DU112" s="87" t="e">
        <f>IF(Berechnungen!DU$6="MMR",MMR!$O22,IF(Berechnungen!DU$6="MMR_Duo",MMR_Duo!$O22,NA()))</f>
        <v>#N/A</v>
      </c>
      <c r="DV112" s="87" t="e">
        <f>IF(Berechnungen!DV$6="MMR",MMR!$O22,IF(Berechnungen!DV$6="MMR_Duo",MMR_Duo!$O22,NA()))</f>
        <v>#N/A</v>
      </c>
      <c r="DW112" s="87" t="e">
        <f>IF(Berechnungen!DW$6="MMR",MMR!$O22,IF(Berechnungen!DW$6="MMR_Duo",MMR_Duo!$O22,NA()))</f>
        <v>#N/A</v>
      </c>
      <c r="DX112" s="87" t="e">
        <f>IF(Berechnungen!DX$6="MMR",MMR!$O22,IF(Berechnungen!DX$6="MMR_Duo",MMR_Duo!$O22,NA()))</f>
        <v>#N/A</v>
      </c>
      <c r="DY112" s="87" t="e">
        <f>IF(Berechnungen!DY$6="MMR",MMR!$O22,IF(Berechnungen!DY$6="MMR_Duo",MMR_Duo!$O22,NA()))</f>
        <v>#N/A</v>
      </c>
      <c r="DZ112" s="87" t="e">
        <f>IF(Berechnungen!DZ$6="MMR",MMR!$O22,IF(Berechnungen!DZ$6="MMR_Duo",MMR_Duo!$O22,NA()))</f>
        <v>#N/A</v>
      </c>
      <c r="EA112" s="87" t="e">
        <f>IF(Berechnungen!EA$6="MMR",MMR!$O22,IF(Berechnungen!EA$6="MMR_Duo",MMR_Duo!$O22,NA()))</f>
        <v>#N/A</v>
      </c>
      <c r="EB112" s="87" t="e">
        <f>IF(Berechnungen!EB$6="MMR",MMR!$O22,IF(Berechnungen!EB$6="MMR_Duo",MMR_Duo!$O22,NA()))</f>
        <v>#N/A</v>
      </c>
      <c r="EC112" s="87" t="e">
        <f>IF(Berechnungen!EC$6="MMR",MMR!$O22,IF(Berechnungen!EC$6="MMR_Duo",MMR_Duo!$O22,NA()))</f>
        <v>#N/A</v>
      </c>
      <c r="ED112" s="87" t="e">
        <f>IF(Berechnungen!ED$6="MMR",MMR!$O22,IF(Berechnungen!ED$6="MMR_Duo",MMR_Duo!$O22,NA()))</f>
        <v>#N/A</v>
      </c>
      <c r="EE112" s="87" t="e">
        <f>IF(Berechnungen!EE$6="MMR",MMR!$O22,IF(Berechnungen!EE$6="MMR_Duo",MMR_Duo!$O22,NA()))</f>
        <v>#N/A</v>
      </c>
      <c r="EF112" s="87" t="e">
        <f>IF(Berechnungen!EF$6="MMR",MMR!$O22,IF(Berechnungen!EF$6="MMR_Duo",MMR_Duo!$O22,NA()))</f>
        <v>#N/A</v>
      </c>
      <c r="EG112" s="87" t="e">
        <f>IF(Berechnungen!EG$6="MMR",MMR!$O22,IF(Berechnungen!EG$6="MMR_Duo",MMR_Duo!$O22,NA()))</f>
        <v>#N/A</v>
      </c>
      <c r="EH112" s="87" t="e">
        <f>IF(Berechnungen!EH$6="MMR",MMR!$O22,IF(Berechnungen!EH$6="MMR_Duo",MMR_Duo!$O22,NA()))</f>
        <v>#N/A</v>
      </c>
      <c r="EI112" s="87" t="e">
        <f>IF(Berechnungen!EI$6="MMR",MMR!$O22,IF(Berechnungen!EI$6="MMR_Duo",MMR_Duo!$O22,NA()))</f>
        <v>#N/A</v>
      </c>
      <c r="EJ112" s="87" t="e">
        <f>IF(Berechnungen!EJ$6="MMR",MMR!$O22,IF(Berechnungen!EJ$6="MMR_Duo",MMR_Duo!$O22,NA()))</f>
        <v>#N/A</v>
      </c>
      <c r="EK112" s="87" t="e">
        <f>IF(Berechnungen!EK$6="MMR",MMR!$O22,IF(Berechnungen!EK$6="MMR_Duo",MMR_Duo!$O22,NA()))</f>
        <v>#N/A</v>
      </c>
      <c r="EL112" s="87" t="e">
        <f>IF(Berechnungen!EL$6="MMR",MMR!$O22,IF(Berechnungen!EL$6="MMR_Duo",MMR_Duo!$O22,NA()))</f>
        <v>#N/A</v>
      </c>
      <c r="EM112" s="87" t="e">
        <f>IF(Berechnungen!EM$6="MMR",MMR!$O22,IF(Berechnungen!EM$6="MMR_Duo",MMR_Duo!$O22,NA()))</f>
        <v>#N/A</v>
      </c>
      <c r="EN112" s="87" t="e">
        <f>IF(Berechnungen!EN$6="MMR",MMR!$O22,IF(Berechnungen!EN$6="MMR_Duo",MMR_Duo!$O22,NA()))</f>
        <v>#N/A</v>
      </c>
      <c r="EO112" s="87" t="e">
        <f>IF(Berechnungen!EO$6="MMR",MMR!$O22,IF(Berechnungen!EO$6="MMR_Duo",MMR_Duo!$O22,NA()))</f>
        <v>#N/A</v>
      </c>
      <c r="EP112" s="87" t="e">
        <f>IF(Berechnungen!EP$6="MMR",MMR!$O22,IF(Berechnungen!EP$6="MMR_Duo",MMR_Duo!$O22,NA()))</f>
        <v>#N/A</v>
      </c>
      <c r="EQ112" s="87" t="e">
        <f>IF(Berechnungen!EQ$6="MMR",MMR!$O22,IF(Berechnungen!EQ$6="MMR_Duo",MMR_Duo!$O22,NA()))</f>
        <v>#N/A</v>
      </c>
      <c r="ER112" s="87" t="e">
        <f>IF(Berechnungen!ER$6="MMR",MMR!$O22,IF(Berechnungen!ER$6="MMR_Duo",MMR_Duo!$O22,NA()))</f>
        <v>#N/A</v>
      </c>
      <c r="ES112" s="87" t="e">
        <f>IF(Berechnungen!ES$6="MMR",MMR!$O22,IF(Berechnungen!ES$6="MMR_Duo",MMR_Duo!$O22,NA()))</f>
        <v>#N/A</v>
      </c>
      <c r="ET112" s="87" t="e">
        <f>IF(Berechnungen!ET$6="MMR",MMR!$O22,IF(Berechnungen!ET$6="MMR_Duo",MMR_Duo!$O22,NA()))</f>
        <v>#N/A</v>
      </c>
      <c r="EU112" s="87" t="e">
        <f>IF(Berechnungen!EU$6="MMR",MMR!$O22,IF(Berechnungen!EU$6="MMR_Duo",MMR_Duo!$O22,NA()))</f>
        <v>#N/A</v>
      </c>
      <c r="EV112" s="87" t="e">
        <f>IF(Berechnungen!EV$6="MMR",MMR!$O22,IF(Berechnungen!EV$6="MMR_Duo",MMR_Duo!$O22,NA()))</f>
        <v>#N/A</v>
      </c>
      <c r="EW112" s="87" t="e">
        <f>IF(Berechnungen!EW$6="MMR",MMR!$O22,IF(Berechnungen!EW$6="MMR_Duo",MMR_Duo!$O22,NA()))</f>
        <v>#N/A</v>
      </c>
      <c r="EX112" s="87" t="e">
        <f>IF(Berechnungen!EX$6="MMR",MMR!$O22,IF(Berechnungen!EX$6="MMR_Duo",MMR_Duo!$O22,NA()))</f>
        <v>#N/A</v>
      </c>
      <c r="EY112" s="87" t="e">
        <f>IF(Berechnungen!EY$6="MMR",MMR!$O22,IF(Berechnungen!EY$6="MMR_Duo",MMR_Duo!$O22,NA()))</f>
        <v>#N/A</v>
      </c>
      <c r="EZ112" s="87" t="e">
        <f>IF(Berechnungen!EZ$6="MMR",MMR!$O22,IF(Berechnungen!EZ$6="MMR_Duo",MMR_Duo!$O22,NA()))</f>
        <v>#N/A</v>
      </c>
      <c r="FA112" s="87" t="e">
        <f>IF(Berechnungen!FA$6="MMR",MMR!$O22,IF(Berechnungen!FA$6="MMR_Duo",MMR_Duo!$O22,NA()))</f>
        <v>#N/A</v>
      </c>
      <c r="FB112" s="87" t="e">
        <f>IF(Berechnungen!FB$6="MMR",MMR!$O22,IF(Berechnungen!FB$6="MMR_Duo",MMR_Duo!$O22,NA()))</f>
        <v>#N/A</v>
      </c>
      <c r="FC112" s="87" t="e">
        <f>IF(Berechnungen!FC$6="MMR",MMR!$O22,IF(Berechnungen!FC$6="MMR_Duo",MMR_Duo!$O22,NA()))</f>
        <v>#N/A</v>
      </c>
      <c r="FD112" s="87" t="e">
        <f>IF(Berechnungen!FD$6="MMR",MMR!$O22,IF(Berechnungen!FD$6="MMR_Duo",MMR_Duo!$O22,NA()))</f>
        <v>#N/A</v>
      </c>
      <c r="FE112" s="87" t="e">
        <f>IF(Berechnungen!FE$6="MMR",MMR!$O22,IF(Berechnungen!FE$6="MMR_Duo",MMR_Duo!$O22,NA()))</f>
        <v>#N/A</v>
      </c>
      <c r="FF112" s="87" t="e">
        <f>IF(Berechnungen!FF$6="MMR",MMR!$O22,IF(Berechnungen!FF$6="MMR_Duo",MMR_Duo!$O22,NA()))</f>
        <v>#N/A</v>
      </c>
      <c r="FG112" s="87" t="e">
        <f>IF(Berechnungen!FG$6="MMR",MMR!$O22,IF(Berechnungen!FG$6="MMR_Duo",MMR_Duo!$O22,NA()))</f>
        <v>#N/A</v>
      </c>
      <c r="FH112" s="87" t="e">
        <f>IF(Berechnungen!FH$6="MMR",MMR!$O22,IF(Berechnungen!FH$6="MMR_Duo",MMR_Duo!$O22,NA()))</f>
        <v>#N/A</v>
      </c>
      <c r="FI112" s="87" t="e">
        <f>IF(Berechnungen!FI$6="MMR",MMR!$O22,IF(Berechnungen!FI$6="MMR_Duo",MMR_Duo!$O22,NA()))</f>
        <v>#N/A</v>
      </c>
      <c r="FJ112" s="87" t="e">
        <f>IF(Berechnungen!FJ$6="MMR",MMR!$O22,IF(Berechnungen!FJ$6="MMR_Duo",MMR_Duo!$O22,NA()))</f>
        <v>#N/A</v>
      </c>
      <c r="FK112" s="87" t="e">
        <f>IF(Berechnungen!FK$6="MMR",MMR!$O22,IF(Berechnungen!FK$6="MMR_Duo",MMR_Duo!$O22,NA()))</f>
        <v>#N/A</v>
      </c>
      <c r="FL112" s="87" t="e">
        <f>IF(Berechnungen!FL$6="MMR",MMR!$O22,IF(Berechnungen!FL$6="MMR_Duo",MMR_Duo!$O22,NA()))</f>
        <v>#N/A</v>
      </c>
      <c r="FM112" s="87" t="e">
        <f>IF(Berechnungen!FM$6="MMR",MMR!$O22,IF(Berechnungen!FM$6="MMR_Duo",MMR_Duo!$O22,NA()))</f>
        <v>#N/A</v>
      </c>
      <c r="FN112" s="87" t="e">
        <f>IF(Berechnungen!FN$6="MMR",MMR!$O22,IF(Berechnungen!FN$6="MMR_Duo",MMR_Duo!$O22,NA()))</f>
        <v>#N/A</v>
      </c>
      <c r="FO112" s="87" t="e">
        <f>IF(Berechnungen!FO$6="MMR",MMR!$O22,IF(Berechnungen!FO$6="MMR_Duo",MMR_Duo!$O22,NA()))</f>
        <v>#N/A</v>
      </c>
      <c r="FP112" s="87" t="e">
        <f>IF(Berechnungen!FP$6="MMR",MMR!$O22,IF(Berechnungen!FP$6="MMR_Duo",MMR_Duo!$O22,NA()))</f>
        <v>#N/A</v>
      </c>
      <c r="FQ112" s="87" t="e">
        <f>IF(Berechnungen!FQ$6="MMR",MMR!$O22,IF(Berechnungen!FQ$6="MMR_Duo",MMR_Duo!$O22,NA()))</f>
        <v>#N/A</v>
      </c>
      <c r="FR112" s="87" t="e">
        <f>IF(Berechnungen!FR$6="MMR",MMR!$O22,IF(Berechnungen!FR$6="MMR_Duo",MMR_Duo!$O22,NA()))</f>
        <v>#N/A</v>
      </c>
      <c r="FS112" s="87" t="e">
        <f>IF(Berechnungen!FS$6="MMR",MMR!$O22,IF(Berechnungen!FS$6="MMR_Duo",MMR_Duo!$O22,NA()))</f>
        <v>#N/A</v>
      </c>
      <c r="FT112" s="87" t="e">
        <f>IF(Berechnungen!FT$6="MMR",MMR!$O22,IF(Berechnungen!FT$6="MMR_Duo",MMR_Duo!$O22,NA()))</f>
        <v>#N/A</v>
      </c>
      <c r="FU112" s="87" t="e">
        <f>IF(Berechnungen!FU$6="MMR",MMR!$O22,IF(Berechnungen!FU$6="MMR_Duo",MMR_Duo!$O22,NA()))</f>
        <v>#N/A</v>
      </c>
      <c r="FV112" s="87" t="e">
        <f>IF(Berechnungen!FV$6="MMR",MMR!$O22,IF(Berechnungen!FV$6="MMR_Duo",MMR_Duo!$O22,NA()))</f>
        <v>#N/A</v>
      </c>
      <c r="FW112" s="87" t="e">
        <f>IF(Berechnungen!FW$6="MMR",MMR!$O22,IF(Berechnungen!FW$6="MMR_Duo",MMR_Duo!$O22,NA()))</f>
        <v>#N/A</v>
      </c>
      <c r="FX112" s="87" t="e">
        <f>IF(Berechnungen!FX$6="MMR",MMR!$O22,IF(Berechnungen!FX$6="MMR_Duo",MMR_Duo!$O22,NA()))</f>
        <v>#N/A</v>
      </c>
      <c r="FY112" s="87" t="e">
        <f>IF(Berechnungen!FY$6="MMR",MMR!$O22,IF(Berechnungen!FY$6="MMR_Duo",MMR_Duo!$O22,NA()))</f>
        <v>#N/A</v>
      </c>
      <c r="FZ112" s="87" t="e">
        <f>IF(Berechnungen!FZ$6="MMR",MMR!$O22,IF(Berechnungen!FZ$6="MMR_Duo",MMR_Duo!$O22,NA()))</f>
        <v>#N/A</v>
      </c>
      <c r="GA112" s="87" t="e">
        <f>IF(Berechnungen!GA$6="MMR",MMR!$O22,IF(Berechnungen!GA$6="MMR_Duo",MMR_Duo!$O22,NA()))</f>
        <v>#N/A</v>
      </c>
      <c r="GB112" s="87" t="e">
        <f>IF(Berechnungen!GB$6="MMR",MMR!$O22,IF(Berechnungen!GB$6="MMR_Duo",MMR_Duo!$O22,NA()))</f>
        <v>#N/A</v>
      </c>
      <c r="GC112" s="87" t="e">
        <f>IF(Berechnungen!GC$6="MMR",MMR!$O22,IF(Berechnungen!GC$6="MMR_Duo",MMR_Duo!$O22,NA()))</f>
        <v>#N/A</v>
      </c>
      <c r="GD112" s="87" t="e">
        <f>IF(Berechnungen!GD$6="MMR",MMR!$O22,IF(Berechnungen!GD$6="MMR_Duo",MMR_Duo!$O22,NA()))</f>
        <v>#N/A</v>
      </c>
      <c r="GE112" s="87" t="e">
        <f>IF(Berechnungen!GE$6="MMR",MMR!$O22,IF(Berechnungen!GE$6="MMR_Duo",MMR_Duo!$O22,NA()))</f>
        <v>#N/A</v>
      </c>
      <c r="GF112" s="87" t="e">
        <f>IF(Berechnungen!GF$6="MMR",MMR!$O22,IF(Berechnungen!GF$6="MMR_Duo",MMR_Duo!$O22,NA()))</f>
        <v>#N/A</v>
      </c>
      <c r="GG112" s="87" t="e">
        <f>IF(Berechnungen!GG$6="MMR",MMR!$O22,IF(Berechnungen!GG$6="MMR_Duo",MMR_Duo!$O22,NA()))</f>
        <v>#N/A</v>
      </c>
      <c r="GH112" s="87" t="e">
        <f>IF(Berechnungen!GH$6="MMR",MMR!$O22,IF(Berechnungen!GH$6="MMR_Duo",MMR_Duo!$O22,NA()))</f>
        <v>#N/A</v>
      </c>
      <c r="GI112" s="87" t="e">
        <f>IF(Berechnungen!GI$6="MMR",MMR!$O22,IF(Berechnungen!GI$6="MMR_Duo",MMR_Duo!$O22,NA()))</f>
        <v>#N/A</v>
      </c>
      <c r="GJ112" s="87" t="e">
        <f>IF(Berechnungen!GJ$6="MMR",MMR!$O22,IF(Berechnungen!GJ$6="MMR_Duo",MMR_Duo!$O22,NA()))</f>
        <v>#N/A</v>
      </c>
      <c r="GK112" s="87" t="e">
        <f>IF(Berechnungen!GK$6="MMR",MMR!$O22,IF(Berechnungen!GK$6="MMR_Duo",MMR_Duo!$O22,NA()))</f>
        <v>#N/A</v>
      </c>
      <c r="GL112" s="87" t="e">
        <f>IF(Berechnungen!GL$6="MMR",MMR!$O22,IF(Berechnungen!GL$6="MMR_Duo",MMR_Duo!$O22,NA()))</f>
        <v>#N/A</v>
      </c>
      <c r="GM112" s="87" t="e">
        <f>IF(Berechnungen!GM$6="MMR",MMR!$O22,IF(Berechnungen!GM$6="MMR_Duo",MMR_Duo!$O22,NA()))</f>
        <v>#N/A</v>
      </c>
      <c r="GN112" s="87" t="e">
        <f>IF(Berechnungen!GN$6="MMR",MMR!$O22,IF(Berechnungen!GN$6="MMR_Duo",MMR_Duo!$O22,NA()))</f>
        <v>#N/A</v>
      </c>
      <c r="GO112" s="87" t="e">
        <f>IF(Berechnungen!GO$6="MMR",MMR!$O22,IF(Berechnungen!GO$6="MMR_Duo",MMR_Duo!$O22,NA()))</f>
        <v>#N/A</v>
      </c>
      <c r="GP112" s="87" t="e">
        <f>IF(Berechnungen!GP$6="MMR",MMR!$O22,IF(Berechnungen!GP$6="MMR_Duo",MMR_Duo!$O22,NA()))</f>
        <v>#N/A</v>
      </c>
      <c r="GQ112" s="87" t="e">
        <f>IF(Berechnungen!GQ$6="MMR",MMR!$O22,IF(Berechnungen!GQ$6="MMR_Duo",MMR_Duo!$O22,NA()))</f>
        <v>#N/A</v>
      </c>
      <c r="GR112" s="87" t="e">
        <f>IF(Berechnungen!GR$6="MMR",MMR!$O22,IF(Berechnungen!GR$6="MMR_Duo",MMR_Duo!$O22,NA()))</f>
        <v>#N/A</v>
      </c>
      <c r="GS112" s="87" t="e">
        <f>IF(Berechnungen!GS$6="MMR",MMR!$O22,IF(Berechnungen!GS$6="MMR_Duo",MMR_Duo!$O22,NA()))</f>
        <v>#N/A</v>
      </c>
      <c r="GT112" s="87" t="e">
        <f>IF(Berechnungen!GT$6="MMR",MMR!$O22,IF(Berechnungen!GT$6="MMR_Duo",MMR_Duo!$O22,NA()))</f>
        <v>#N/A</v>
      </c>
      <c r="GU112" s="87" t="e">
        <f>IF(Berechnungen!GU$6="MMR",MMR!$O22,IF(Berechnungen!GU$6="MMR_Duo",MMR_Duo!$O22,NA()))</f>
        <v>#N/A</v>
      </c>
      <c r="GV112" s="87" t="e">
        <f>IF(Berechnungen!GV$6="MMR",MMR!$O22,IF(Berechnungen!GV$6="MMR_Duo",MMR_Duo!$O22,NA()))</f>
        <v>#N/A</v>
      </c>
      <c r="GW112" s="87" t="e">
        <f>IF(Berechnungen!GW$6="MMR",MMR!$O22,IF(Berechnungen!GW$6="MMR_Duo",MMR_Duo!$O22,NA()))</f>
        <v>#N/A</v>
      </c>
      <c r="GX112" s="87" t="e">
        <f>IF(Berechnungen!GX$6="MMR",MMR!$O22,IF(Berechnungen!GX$6="MMR_Duo",MMR_Duo!$O22,NA()))</f>
        <v>#N/A</v>
      </c>
      <c r="GY112" s="87" t="e">
        <f>IF(Berechnungen!GY$6="MMR",MMR!$O22,IF(Berechnungen!GY$6="MMR_Duo",MMR_Duo!$O22,NA()))</f>
        <v>#N/A</v>
      </c>
      <c r="GZ112" s="87" t="e">
        <f>IF(Berechnungen!GZ$6="MMR",MMR!$O22,IF(Berechnungen!GZ$6="MMR_Duo",MMR_Duo!$O22,NA()))</f>
        <v>#N/A</v>
      </c>
      <c r="HA112" s="87" t="e">
        <f>IF(Berechnungen!HA$6="MMR",MMR!$O22,IF(Berechnungen!HA$6="MMR_Duo",MMR_Duo!$O22,NA()))</f>
        <v>#N/A</v>
      </c>
      <c r="HB112" s="87" t="e">
        <f>IF(Berechnungen!HB$6="MMR",MMR!$O22,IF(Berechnungen!HB$6="MMR_Duo",MMR_Duo!$O22,NA()))</f>
        <v>#N/A</v>
      </c>
      <c r="HC112" s="87" t="e">
        <f>IF(Berechnungen!HC$6="MMR",MMR!$O22,IF(Berechnungen!HC$6="MMR_Duo",MMR_Duo!$O22,NA()))</f>
        <v>#N/A</v>
      </c>
      <c r="HD112" s="87" t="e">
        <f>IF(Berechnungen!HD$6="MMR",MMR!$O22,IF(Berechnungen!HD$6="MMR_Duo",MMR_Duo!$O22,NA()))</f>
        <v>#N/A</v>
      </c>
      <c r="HE112" s="87" t="e">
        <f>IF(Berechnungen!HE$6="MMR",MMR!$O22,IF(Berechnungen!HE$6="MMR_Duo",MMR_Duo!$O22,NA()))</f>
        <v>#N/A</v>
      </c>
      <c r="HF112" s="87" t="e">
        <f>IF(Berechnungen!HF$6="MMR",MMR!$O22,IF(Berechnungen!HF$6="MMR_Duo",MMR_Duo!$O22,NA()))</f>
        <v>#N/A</v>
      </c>
      <c r="HG112" s="87" t="e">
        <f>IF(Berechnungen!HG$6="MMR",MMR!$O22,IF(Berechnungen!HG$6="MMR_Duo",MMR_Duo!$O22,NA()))</f>
        <v>#N/A</v>
      </c>
      <c r="HH112" s="87" t="e">
        <f>IF(Berechnungen!HH$6="MMR",MMR!$O22,IF(Berechnungen!HH$6="MMR_Duo",MMR_Duo!$O22,NA()))</f>
        <v>#N/A</v>
      </c>
      <c r="HI112" s="87" t="e">
        <f>IF(Berechnungen!HI$6="MMR",MMR!$O22,IF(Berechnungen!HI$6="MMR_Duo",MMR_Duo!$O22,NA()))</f>
        <v>#N/A</v>
      </c>
      <c r="HJ112" s="87" t="e">
        <f>IF(Berechnungen!HJ$6="MMR",MMR!$O22,IF(Berechnungen!HJ$6="MMR_Duo",MMR_Duo!$O22,NA()))</f>
        <v>#N/A</v>
      </c>
      <c r="HK112" s="87" t="e">
        <f>IF(Berechnungen!HK$6="MMR",MMR!$O22,IF(Berechnungen!HK$6="MMR_Duo",MMR_Duo!$O22,NA()))</f>
        <v>#N/A</v>
      </c>
      <c r="HL112" s="87" t="e">
        <f>IF(Berechnungen!HL$6="MMR",MMR!$O22,IF(Berechnungen!HL$6="MMR_Duo",MMR_Duo!$O22,NA()))</f>
        <v>#N/A</v>
      </c>
      <c r="HM112" s="87" t="e">
        <f>IF(Berechnungen!HM$6="MMR",MMR!$O22,IF(Berechnungen!HM$6="MMR_Duo",MMR_Duo!$O22,NA()))</f>
        <v>#N/A</v>
      </c>
      <c r="HN112" s="87" t="e">
        <f>IF(Berechnungen!HN$6="MMR",MMR!$O22,IF(Berechnungen!HN$6="MMR_Duo",MMR_Duo!$O22,NA()))</f>
        <v>#N/A</v>
      </c>
      <c r="HO112" s="87" t="e">
        <f>IF(Berechnungen!HO$6="MMR",MMR!$O22,IF(Berechnungen!HO$6="MMR_Duo",MMR_Duo!$O22,NA()))</f>
        <v>#N/A</v>
      </c>
      <c r="HP112" s="87" t="e">
        <f>IF(Berechnungen!HP$6="MMR",MMR!$O22,IF(Berechnungen!HP$6="MMR_Duo",MMR_Duo!$O22,NA()))</f>
        <v>#N/A</v>
      </c>
      <c r="HQ112" s="87" t="e">
        <f>IF(Berechnungen!HQ$6="MMR",MMR!$O22,IF(Berechnungen!HQ$6="MMR_Duo",MMR_Duo!$O22,NA()))</f>
        <v>#N/A</v>
      </c>
      <c r="HR112" s="87" t="e">
        <f>IF(Berechnungen!HR$6="MMR",MMR!$O22,IF(Berechnungen!HR$6="MMR_Duo",MMR_Duo!$O22,NA()))</f>
        <v>#N/A</v>
      </c>
      <c r="HS112" s="87" t="e">
        <f>IF(Berechnungen!HS$6="MMR",MMR!$O22,IF(Berechnungen!HS$6="MMR_Duo",MMR_Duo!$O22,NA()))</f>
        <v>#N/A</v>
      </c>
      <c r="HT112" s="87" t="e">
        <f>IF(Berechnungen!HT$6="MMR",MMR!$O22,IF(Berechnungen!HT$6="MMR_Duo",MMR_Duo!$O22,NA()))</f>
        <v>#N/A</v>
      </c>
      <c r="HU112" s="87" t="e">
        <f>IF(Berechnungen!HU$6="MMR",MMR!$O22,IF(Berechnungen!HU$6="MMR_Duo",MMR_Duo!$O22,NA()))</f>
        <v>#N/A</v>
      </c>
      <c r="HV112" s="87" t="e">
        <f>IF(Berechnungen!HV$6="MMR",MMR!$O22,IF(Berechnungen!HV$6="MMR_Duo",MMR_Duo!$O22,NA()))</f>
        <v>#N/A</v>
      </c>
      <c r="HW112" s="87" t="e">
        <f>IF(Berechnungen!HW$6="MMR",MMR!$O22,IF(Berechnungen!HW$6="MMR_Duo",MMR_Duo!$O22,NA()))</f>
        <v>#N/A</v>
      </c>
      <c r="HX112" s="87" t="e">
        <f>IF(Berechnungen!HX$6="MMR",MMR!$O22,IF(Berechnungen!HX$6="MMR_Duo",MMR_Duo!$O22,NA()))</f>
        <v>#N/A</v>
      </c>
      <c r="HY112" s="87" t="e">
        <f>IF(Berechnungen!HY$6="MMR",MMR!$O22,IF(Berechnungen!HY$6="MMR_Duo",MMR_Duo!$O22,NA()))</f>
        <v>#N/A</v>
      </c>
      <c r="HZ112" s="87" t="e">
        <f>IF(Berechnungen!HZ$6="MMR",MMR!$O22,IF(Berechnungen!HZ$6="MMR_Duo",MMR_Duo!$O22,NA()))</f>
        <v>#N/A</v>
      </c>
      <c r="IA112" s="87" t="e">
        <f>IF(Berechnungen!IA$6="MMR",MMR!$O22,IF(Berechnungen!IA$6="MMR_Duo",MMR_Duo!$O22,NA()))</f>
        <v>#N/A</v>
      </c>
      <c r="IB112" s="87" t="e">
        <f>IF(Berechnungen!IB$6="MMR",MMR!$O22,IF(Berechnungen!IB$6="MMR_Duo",MMR_Duo!$O22,NA()))</f>
        <v>#N/A</v>
      </c>
      <c r="IC112" s="87" t="e">
        <f>IF(Berechnungen!IC$6="MMR",MMR!$O22,IF(Berechnungen!IC$6="MMR_Duo",MMR_Duo!$O22,NA()))</f>
        <v>#N/A</v>
      </c>
      <c r="ID112" s="87" t="e">
        <f>IF(Berechnungen!ID$6="MMR",MMR!$O22,IF(Berechnungen!ID$6="MMR_Duo",MMR_Duo!$O22,NA()))</f>
        <v>#N/A</v>
      </c>
      <c r="IE112" s="87" t="e">
        <f>IF(Berechnungen!IE$6="MMR",MMR!$O22,IF(Berechnungen!IE$6="MMR_Duo",MMR_Duo!$O22,NA()))</f>
        <v>#N/A</v>
      </c>
      <c r="IF112" s="87" t="e">
        <f>IF(Berechnungen!IF$6="MMR",MMR!$O22,IF(Berechnungen!IF$6="MMR_Duo",MMR_Duo!$O22,NA()))</f>
        <v>#N/A</v>
      </c>
      <c r="IG112" s="87" t="e">
        <f>IF(Berechnungen!IG$6="MMR",MMR!$O22,IF(Berechnungen!IG$6="MMR_Duo",MMR_Duo!$O22,NA()))</f>
        <v>#N/A</v>
      </c>
      <c r="IH112" s="87" t="e">
        <f>IF(Berechnungen!IH$6="MMR",MMR!$O22,IF(Berechnungen!IH$6="MMR_Duo",MMR_Duo!$O22,NA()))</f>
        <v>#N/A</v>
      </c>
      <c r="II112" s="87" t="e">
        <f>IF(Berechnungen!II$6="MMR",MMR!$O22,IF(Berechnungen!II$6="MMR_Duo",MMR_Duo!$O22,NA()))</f>
        <v>#N/A</v>
      </c>
      <c r="IJ112" s="87" t="e">
        <f>IF(Berechnungen!IJ$6="MMR",MMR!$O22,IF(Berechnungen!IJ$6="MMR_Duo",MMR_Duo!$O22,NA()))</f>
        <v>#N/A</v>
      </c>
      <c r="IK112" s="87" t="e">
        <f>IF(Berechnungen!IK$6="MMR",MMR!$O22,IF(Berechnungen!IK$6="MMR_Duo",MMR_Duo!$O22,NA()))</f>
        <v>#N/A</v>
      </c>
      <c r="IL112" s="87" t="e">
        <f>IF(Berechnungen!IL$6="MMR",MMR!$O22,IF(Berechnungen!IL$6="MMR_Duo",MMR_Duo!$O22,NA()))</f>
        <v>#N/A</v>
      </c>
      <c r="IM112" s="87" t="e">
        <f>IF(Berechnungen!IM$6="MMR",MMR!$O22,IF(Berechnungen!IM$6="MMR_Duo",MMR_Duo!$O22,NA()))</f>
        <v>#N/A</v>
      </c>
      <c r="IN112" s="87" t="e">
        <f>IF(Berechnungen!IN$6="MMR",MMR!$O22,IF(Berechnungen!IN$6="MMR_Duo",MMR_Duo!$O22,NA()))</f>
        <v>#N/A</v>
      </c>
      <c r="IO112" s="87" t="e">
        <f>IF(Berechnungen!IO$6="MMR",MMR!$O22,IF(Berechnungen!IO$6="MMR_Duo",MMR_Duo!$O22,NA()))</f>
        <v>#N/A</v>
      </c>
      <c r="IP112" s="87" t="e">
        <f>IF(Berechnungen!IP$6="MMR",MMR!$O22,IF(Berechnungen!IP$6="MMR_Duo",MMR_Duo!$O22,NA()))</f>
        <v>#N/A</v>
      </c>
      <c r="IQ112" s="87" t="e">
        <f>IF(Berechnungen!IQ$6="MMR",MMR!$O22,IF(Berechnungen!IQ$6="MMR_Duo",MMR_Duo!$O22,NA()))</f>
        <v>#N/A</v>
      </c>
      <c r="IR112" s="87" t="e">
        <f>IF(Berechnungen!IR$6="MMR",MMR!$O22,IF(Berechnungen!IR$6="MMR_Duo",MMR_Duo!$O22,NA()))</f>
        <v>#N/A</v>
      </c>
      <c r="IS112" s="87" t="e">
        <f>IF(Berechnungen!IS$6="MMR",MMR!$O22,IF(Berechnungen!IS$6="MMR_Duo",MMR_Duo!$O22,NA()))</f>
        <v>#N/A</v>
      </c>
      <c r="IT112" s="87" t="e">
        <f>IF(Berechnungen!IT$6="MMR",MMR!$O22,IF(Berechnungen!IT$6="MMR_Duo",MMR_Duo!$O22,NA()))</f>
        <v>#N/A</v>
      </c>
      <c r="IU112" s="87" t="e">
        <f>IF(Berechnungen!IU$6="MMR",MMR!$O22,IF(Berechnungen!IU$6="MMR_Duo",MMR_Duo!$O22,NA()))</f>
        <v>#N/A</v>
      </c>
      <c r="IV112" s="87" t="e">
        <f>IF(Berechnungen!IV$6="MMR",MMR!$O22,IF(Berechnungen!IV$6="MMR_Duo",MMR_Duo!$O22,NA()))</f>
        <v>#N/A</v>
      </c>
      <c r="IW112" s="87" t="e">
        <f>IF(Berechnungen!IW$6="MMR",MMR!$O22,IF(Berechnungen!IW$6="MMR_Duo",MMR_Duo!$O22,NA()))</f>
        <v>#N/A</v>
      </c>
      <c r="IX112" s="87" t="e">
        <f>IF(Berechnungen!IX$6="MMR",MMR!$O22,IF(Berechnungen!IX$6="MMR_Duo",MMR_Duo!$O22,NA()))</f>
        <v>#N/A</v>
      </c>
      <c r="IY112" s="87" t="e">
        <f>IF(Berechnungen!IY$6="MMR",MMR!$O22,IF(Berechnungen!IY$6="MMR_Duo",MMR_Duo!$O22,NA()))</f>
        <v>#N/A</v>
      </c>
      <c r="IZ112" s="87" t="e">
        <f>IF(Berechnungen!IZ$6="MMR",MMR!$O22,IF(Berechnungen!IZ$6="MMR_Duo",MMR_Duo!$O22,NA()))</f>
        <v>#N/A</v>
      </c>
      <c r="JA112" s="87" t="e">
        <f>IF(Berechnungen!JA$6="MMR",MMR!$O22,IF(Berechnungen!JA$6="MMR_Duo",MMR_Duo!$O22,NA()))</f>
        <v>#N/A</v>
      </c>
      <c r="JB112" s="87" t="e">
        <f>IF(Berechnungen!JB$6="MMR",MMR!$O22,IF(Berechnungen!JB$6="MMR_Duo",MMR_Duo!$O22,NA()))</f>
        <v>#N/A</v>
      </c>
      <c r="JC112" s="87" t="e">
        <f>IF(Berechnungen!JC$6="MMR",MMR!$O22,IF(Berechnungen!JC$6="MMR_Duo",MMR_Duo!$O22,NA()))</f>
        <v>#N/A</v>
      </c>
      <c r="JD112" s="87" t="e">
        <f>IF(Berechnungen!JD$6="MMR",MMR!$O22,IF(Berechnungen!JD$6="MMR_Duo",MMR_Duo!$O22,NA()))</f>
        <v>#N/A</v>
      </c>
      <c r="JE112" s="87" t="e">
        <f>IF(Berechnungen!JE$6="MMR",MMR!$O22,IF(Berechnungen!JE$6="MMR_Duo",MMR_Duo!$O22,NA()))</f>
        <v>#N/A</v>
      </c>
      <c r="JF112" s="87" t="e">
        <f>IF(Berechnungen!JF$6="MMR",MMR!$O22,IF(Berechnungen!JF$6="MMR_Duo",MMR_Duo!$O22,NA()))</f>
        <v>#N/A</v>
      </c>
      <c r="JG112" s="87" t="e">
        <f>IF(Berechnungen!JG$6="MMR",MMR!$O22,IF(Berechnungen!JG$6="MMR_Duo",MMR_Duo!$O22,NA()))</f>
        <v>#N/A</v>
      </c>
      <c r="JH112" s="87" t="e">
        <f>IF(Berechnungen!JH$6="MMR",MMR!$O22,IF(Berechnungen!JH$6="MMR_Duo",MMR_Duo!$O22,NA()))</f>
        <v>#N/A</v>
      </c>
      <c r="JI112" s="87" t="e">
        <f>IF(Berechnungen!JI$6="MMR",MMR!$O22,IF(Berechnungen!JI$6="MMR_Duo",MMR_Duo!$O22,NA()))</f>
        <v>#N/A</v>
      </c>
      <c r="JJ112" s="87" t="e">
        <f>IF(Berechnungen!JJ$6="MMR",MMR!$O22,IF(Berechnungen!JJ$6="MMR_Duo",MMR_Duo!$O22,NA()))</f>
        <v>#N/A</v>
      </c>
      <c r="JK112" s="87" t="e">
        <f>IF(Berechnungen!JK$6="MMR",MMR!$O22,IF(Berechnungen!JK$6="MMR_Duo",MMR_Duo!$O22,NA()))</f>
        <v>#N/A</v>
      </c>
      <c r="JL112" s="87" t="e">
        <f>IF(Berechnungen!JL$6="MMR",MMR!$O22,IF(Berechnungen!JL$6="MMR_Duo",MMR_Duo!$O22,NA()))</f>
        <v>#N/A</v>
      </c>
      <c r="JM112" s="87" t="e">
        <f>IF(Berechnungen!JM$6="MMR",MMR!$O22,IF(Berechnungen!JM$6="MMR_Duo",MMR_Duo!$O22,NA()))</f>
        <v>#N/A</v>
      </c>
      <c r="JN112" s="87" t="e">
        <f>IF(Berechnungen!JN$6="MMR",MMR!$O22,IF(Berechnungen!JN$6="MMR_Duo",MMR_Duo!$O22,NA()))</f>
        <v>#N/A</v>
      </c>
      <c r="JO112" s="87" t="e">
        <f>IF(Berechnungen!JO$6="MMR",MMR!$O22,IF(Berechnungen!JO$6="MMR_Duo",MMR_Duo!$O22,NA()))</f>
        <v>#N/A</v>
      </c>
      <c r="JP112" s="87" t="e">
        <f>IF(Berechnungen!JP$6="MMR",MMR!$O22,IF(Berechnungen!JP$6="MMR_Duo",MMR_Duo!$O22,NA()))</f>
        <v>#N/A</v>
      </c>
      <c r="JQ112" s="87" t="e">
        <f>IF(Berechnungen!JQ$6="MMR",MMR!$O22,IF(Berechnungen!JQ$6="MMR_Duo",MMR_Duo!$O22,NA()))</f>
        <v>#N/A</v>
      </c>
      <c r="JR112" s="87" t="e">
        <f>IF(Berechnungen!JR$6="MMR",MMR!$O22,IF(Berechnungen!JR$6="MMR_Duo",MMR_Duo!$O22,NA()))</f>
        <v>#N/A</v>
      </c>
      <c r="JS112" s="87" t="e">
        <f>IF(Berechnungen!JS$6="MMR",MMR!$O22,IF(Berechnungen!JS$6="MMR_Duo",MMR_Duo!$O22,NA()))</f>
        <v>#N/A</v>
      </c>
      <c r="JT112" s="87" t="e">
        <f>IF(Berechnungen!JT$6="MMR",MMR!$O22,IF(Berechnungen!JT$6="MMR_Duo",MMR_Duo!$O22,NA()))</f>
        <v>#N/A</v>
      </c>
      <c r="JU112" s="87" t="e">
        <f>IF(Berechnungen!JU$6="MMR",MMR!$O22,IF(Berechnungen!JU$6="MMR_Duo",MMR_Duo!$O22,NA()))</f>
        <v>#N/A</v>
      </c>
      <c r="JV112" s="87" t="e">
        <f>IF(Berechnungen!JV$6="MMR",MMR!$O22,IF(Berechnungen!JV$6="MMR_Duo",MMR_Duo!$O22,NA()))</f>
        <v>#N/A</v>
      </c>
      <c r="JW112" s="87" t="e">
        <f>IF(Berechnungen!JW$6="MMR",MMR!$O22,IF(Berechnungen!JW$6="MMR_Duo",MMR_Duo!$O22,NA()))</f>
        <v>#N/A</v>
      </c>
      <c r="JX112" s="87" t="e">
        <f>IF(Berechnungen!JX$6="MMR",MMR!$O22,IF(Berechnungen!JX$6="MMR_Duo",MMR_Duo!$O22,NA()))</f>
        <v>#N/A</v>
      </c>
      <c r="JY112" s="87" t="e">
        <f>IF(Berechnungen!JY$6="MMR",MMR!$O22,IF(Berechnungen!JY$6="MMR_Duo",MMR_Duo!$O22,NA()))</f>
        <v>#N/A</v>
      </c>
      <c r="JZ112" s="87" t="e">
        <f>IF(Berechnungen!JZ$6="MMR",MMR!$O22,IF(Berechnungen!JZ$6="MMR_Duo",MMR_Duo!$O22,NA()))</f>
        <v>#N/A</v>
      </c>
      <c r="KA112" s="87" t="e">
        <f>IF(Berechnungen!KA$6="MMR",MMR!$O22,IF(Berechnungen!KA$6="MMR_Duo",MMR_Duo!$O22,NA()))</f>
        <v>#N/A</v>
      </c>
      <c r="KB112" s="87" t="e">
        <f>IF(Berechnungen!KB$6="MMR",MMR!$O22,IF(Berechnungen!KB$6="MMR_Duo",MMR_Duo!$O22,NA()))</f>
        <v>#N/A</v>
      </c>
      <c r="KC112" s="87" t="e">
        <f>IF(Berechnungen!KC$6="MMR",MMR!$O22,IF(Berechnungen!KC$6="MMR_Duo",MMR_Duo!$O22,NA()))</f>
        <v>#N/A</v>
      </c>
      <c r="KD112" s="87" t="e">
        <f>IF(Berechnungen!KD$6="MMR",MMR!$O22,IF(Berechnungen!KD$6="MMR_Duo",MMR_Duo!$O22,NA()))</f>
        <v>#N/A</v>
      </c>
      <c r="KE112" s="87" t="e">
        <f>IF(Berechnungen!KE$6="MMR",MMR!$O22,IF(Berechnungen!KE$6="MMR_Duo",MMR_Duo!$O22,NA()))</f>
        <v>#N/A</v>
      </c>
      <c r="KF112" s="87" t="e">
        <f>IF(Berechnungen!KF$6="MMR",MMR!$O22,IF(Berechnungen!KF$6="MMR_Duo",MMR_Duo!$O22,NA()))</f>
        <v>#N/A</v>
      </c>
      <c r="KG112" s="87" t="e">
        <f>IF(Berechnungen!KG$6="MMR",MMR!$O22,IF(Berechnungen!KG$6="MMR_Duo",MMR_Duo!$O22,NA()))</f>
        <v>#N/A</v>
      </c>
      <c r="KH112" s="87" t="e">
        <f>IF(Berechnungen!KH$6="MMR",MMR!$O22,IF(Berechnungen!KH$6="MMR_Duo",MMR_Duo!$O22,NA()))</f>
        <v>#N/A</v>
      </c>
      <c r="KI112" s="87" t="e">
        <f>IF(Berechnungen!KI$6="MMR",MMR!$O22,IF(Berechnungen!KI$6="MMR_Duo",MMR_Duo!$O22,NA()))</f>
        <v>#N/A</v>
      </c>
      <c r="KJ112" s="87" t="e">
        <f>IF(Berechnungen!KJ$6="MMR",MMR!$O22,IF(Berechnungen!KJ$6="MMR_Duo",MMR_Duo!$O22,NA()))</f>
        <v>#N/A</v>
      </c>
      <c r="KK112" s="87" t="e">
        <f>IF(Berechnungen!KK$6="MMR",MMR!$O22,IF(Berechnungen!KK$6="MMR_Duo",MMR_Duo!$O22,NA()))</f>
        <v>#N/A</v>
      </c>
      <c r="KL112" s="87" t="e">
        <f>IF(Berechnungen!KL$6="MMR",MMR!$O22,IF(Berechnungen!KL$6="MMR_Duo",MMR_Duo!$O22,NA()))</f>
        <v>#N/A</v>
      </c>
      <c r="KM112" s="87" t="e">
        <f>IF(Berechnungen!KM$6="MMR",MMR!$O22,IF(Berechnungen!KM$6="MMR_Duo",MMR_Duo!$O22,NA()))</f>
        <v>#N/A</v>
      </c>
      <c r="KN112" s="87" t="e">
        <f>IF(Berechnungen!KN$6="MMR",MMR!$O22,IF(Berechnungen!KN$6="MMR_Duo",MMR_Duo!$O22,NA()))</f>
        <v>#N/A</v>
      </c>
      <c r="KO112" s="87" t="e">
        <f>IF(Berechnungen!KO$6="MMR",MMR!$O22,IF(Berechnungen!KO$6="MMR_Duo",MMR_Duo!$O22,NA()))</f>
        <v>#N/A</v>
      </c>
      <c r="KP112" s="87" t="e">
        <f>IF(Berechnungen!KP$6="MMR",MMR!$O22,IF(Berechnungen!KP$6="MMR_Duo",MMR_Duo!$O22,NA()))</f>
        <v>#N/A</v>
      </c>
      <c r="KQ112" s="87" t="e">
        <f>IF(Berechnungen!KQ$6="MMR",MMR!$O22,IF(Berechnungen!KQ$6="MMR_Duo",MMR_Duo!$O22,NA()))</f>
        <v>#N/A</v>
      </c>
      <c r="KR112" s="87" t="e">
        <f>IF(Berechnungen!KR$6="MMR",MMR!$O22,IF(Berechnungen!KR$6="MMR_Duo",MMR_Duo!$O22,NA()))</f>
        <v>#N/A</v>
      </c>
      <c r="KS112" s="87" t="e">
        <f>IF(Berechnungen!KS$6="MMR",MMR!$O22,IF(Berechnungen!KS$6="MMR_Duo",MMR_Duo!$O22,NA()))</f>
        <v>#N/A</v>
      </c>
      <c r="KT112" s="87" t="e">
        <f>IF(Berechnungen!KT$6="MMR",MMR!$O22,IF(Berechnungen!KT$6="MMR_Duo",MMR_Duo!$O22,NA()))</f>
        <v>#N/A</v>
      </c>
      <c r="KU112" s="87" t="e">
        <f>IF(Berechnungen!KU$6="MMR",MMR!$O22,IF(Berechnungen!KU$6="MMR_Duo",MMR_Duo!$O22,NA()))</f>
        <v>#N/A</v>
      </c>
      <c r="KV112" s="87" t="e">
        <f>IF(Berechnungen!KV$6="MMR",MMR!$O22,IF(Berechnungen!KV$6="MMR_Duo",MMR_Duo!$O22,NA()))</f>
        <v>#N/A</v>
      </c>
      <c r="KW112" s="87" t="e">
        <f>IF(Berechnungen!KW$6="MMR",MMR!$O22,IF(Berechnungen!KW$6="MMR_Duo",MMR_Duo!$O22,NA()))</f>
        <v>#N/A</v>
      </c>
      <c r="KX112" s="87" t="e">
        <f>IF(Berechnungen!KX$6="MMR",MMR!$O22,IF(Berechnungen!KX$6="MMR_Duo",MMR_Duo!$O22,NA()))</f>
        <v>#N/A</v>
      </c>
      <c r="KY112" s="87" t="e">
        <f>IF(Berechnungen!KY$6="MMR",MMR!$O22,IF(Berechnungen!KY$6="MMR_Duo",MMR_Duo!$O22,NA()))</f>
        <v>#N/A</v>
      </c>
      <c r="KZ112" s="87" t="e">
        <f>IF(Berechnungen!KZ$6="MMR",MMR!$O22,IF(Berechnungen!KZ$6="MMR_Duo",MMR_Duo!$O22,NA()))</f>
        <v>#N/A</v>
      </c>
      <c r="LA112" s="87" t="e">
        <f>IF(Berechnungen!LA$6="MMR",MMR!$O22,IF(Berechnungen!LA$6="MMR_Duo",MMR_Duo!$O22,NA()))</f>
        <v>#N/A</v>
      </c>
      <c r="LB112" s="87" t="e">
        <f>IF(Berechnungen!LB$6="MMR",MMR!$O22,IF(Berechnungen!LB$6="MMR_Duo",MMR_Duo!$O22,NA()))</f>
        <v>#N/A</v>
      </c>
      <c r="LC112" s="87" t="e">
        <f>IF(Berechnungen!LC$6="MMR",MMR!$O22,IF(Berechnungen!LC$6="MMR_Duo",MMR_Duo!$O22,NA()))</f>
        <v>#N/A</v>
      </c>
      <c r="LD112" s="87" t="e">
        <f>IF(Berechnungen!LD$6="MMR",MMR!$O22,IF(Berechnungen!LD$6="MMR_Duo",MMR_Duo!$O22,NA()))</f>
        <v>#N/A</v>
      </c>
      <c r="LE112" s="87" t="e">
        <f>IF(Berechnungen!LE$6="MMR",MMR!$O22,IF(Berechnungen!LE$6="MMR_Duo",MMR_Duo!$O22,NA()))</f>
        <v>#N/A</v>
      </c>
      <c r="LF112" s="87" t="e">
        <f>IF(Berechnungen!LF$6="MMR",MMR!$O22,IF(Berechnungen!LF$6="MMR_Duo",MMR_Duo!$O22,NA()))</f>
        <v>#N/A</v>
      </c>
      <c r="LG112" s="87" t="e">
        <f>IF(Berechnungen!LG$6="MMR",MMR!$O22,IF(Berechnungen!LG$6="MMR_Duo",MMR_Duo!$O22,NA()))</f>
        <v>#N/A</v>
      </c>
      <c r="LH112" s="87" t="e">
        <f>IF(Berechnungen!LH$6="MMR",MMR!$O22,IF(Berechnungen!LH$6="MMR_Duo",MMR_Duo!$O22,NA()))</f>
        <v>#N/A</v>
      </c>
      <c r="LI112" s="87" t="e">
        <f>IF(Berechnungen!LI$6="MMR",MMR!$O22,IF(Berechnungen!LI$6="MMR_Duo",MMR_Duo!$O22,NA()))</f>
        <v>#N/A</v>
      </c>
      <c r="LJ112" s="87" t="e">
        <f>IF(Berechnungen!LJ$6="MMR",MMR!$O22,IF(Berechnungen!LJ$6="MMR_Duo",MMR_Duo!$O22,NA()))</f>
        <v>#N/A</v>
      </c>
      <c r="LK112" s="87" t="e">
        <f>IF(Berechnungen!LK$6="MMR",MMR!$O22,IF(Berechnungen!LK$6="MMR_Duo",MMR_Duo!$O22,NA()))</f>
        <v>#N/A</v>
      </c>
      <c r="LL112" s="87" t="e">
        <f>IF(Berechnungen!LL$6="MMR",MMR!$O22,IF(Berechnungen!LL$6="MMR_Duo",MMR_Duo!$O22,NA()))</f>
        <v>#N/A</v>
      </c>
      <c r="LM112" s="87" t="e">
        <f>IF(Berechnungen!LM$6="MMR",MMR!$O22,IF(Berechnungen!LM$6="MMR_Duo",MMR_Duo!$O22,NA()))</f>
        <v>#N/A</v>
      </c>
      <c r="LN112" s="87" t="e">
        <f>IF(Berechnungen!LN$6="MMR",MMR!$O22,IF(Berechnungen!LN$6="MMR_Duo",MMR_Duo!$O22,NA()))</f>
        <v>#N/A</v>
      </c>
      <c r="LO112" s="87" t="e">
        <f>IF(Berechnungen!LO$6="MMR",MMR!$O22,IF(Berechnungen!LO$6="MMR_Duo",MMR_Duo!$O22,NA()))</f>
        <v>#N/A</v>
      </c>
      <c r="LP112" s="87" t="e">
        <f>IF(Berechnungen!LP$6="MMR",MMR!$O22,IF(Berechnungen!LP$6="MMR_Duo",MMR_Duo!$O22,NA()))</f>
        <v>#N/A</v>
      </c>
      <c r="LQ112" s="87" t="e">
        <f>IF(Berechnungen!LQ$6="MMR",MMR!$O22,IF(Berechnungen!LQ$6="MMR_Duo",MMR_Duo!$O22,NA()))</f>
        <v>#N/A</v>
      </c>
      <c r="LR112" s="87" t="e">
        <f>IF(Berechnungen!LR$6="MMR",MMR!$O22,IF(Berechnungen!LR$6="MMR_Duo",MMR_Duo!$O22,NA()))</f>
        <v>#N/A</v>
      </c>
      <c r="LS112" s="87" t="e">
        <f>IF(Berechnungen!LS$6="MMR",MMR!$O22,IF(Berechnungen!LS$6="MMR_Duo",MMR_Duo!$O22,NA()))</f>
        <v>#N/A</v>
      </c>
      <c r="LT112" s="87" t="e">
        <f>IF(Berechnungen!LT$6="MMR",MMR!$O22,IF(Berechnungen!LT$6="MMR_Duo",MMR_Duo!$O22,NA()))</f>
        <v>#N/A</v>
      </c>
      <c r="LU112" s="87" t="e">
        <f>IF(Berechnungen!LU$6="MMR",MMR!$O22,IF(Berechnungen!LU$6="MMR_Duo",MMR_Duo!$O22,NA()))</f>
        <v>#N/A</v>
      </c>
      <c r="LV112" s="87" t="e">
        <f>IF(Berechnungen!LV$6="MMR",MMR!$O22,IF(Berechnungen!LV$6="MMR_Duo",MMR_Duo!$O22,NA()))</f>
        <v>#N/A</v>
      </c>
      <c r="LW112" s="87" t="e">
        <f>IF(Berechnungen!LW$6="MMR",MMR!$O22,IF(Berechnungen!LW$6="MMR_Duo",MMR_Duo!$O22,NA()))</f>
        <v>#N/A</v>
      </c>
      <c r="LX112" s="87" t="e">
        <f>IF(Berechnungen!LX$6="MMR",MMR!$O22,IF(Berechnungen!LX$6="MMR_Duo",MMR_Duo!$O22,NA()))</f>
        <v>#N/A</v>
      </c>
      <c r="LY112" s="87" t="e">
        <f>IF(Berechnungen!LY$6="MMR",MMR!$O22,IF(Berechnungen!LY$6="MMR_Duo",MMR_Duo!$O22,NA()))</f>
        <v>#N/A</v>
      </c>
      <c r="LZ112" s="87" t="e">
        <f>IF(Berechnungen!LZ$6="MMR",MMR!$O22,IF(Berechnungen!LZ$6="MMR_Duo",MMR_Duo!$O22,NA()))</f>
        <v>#N/A</v>
      </c>
      <c r="MA112" s="87" t="e">
        <f>IF(Berechnungen!MA$6="MMR",MMR!$O22,IF(Berechnungen!MA$6="MMR_Duo",MMR_Duo!$O22,NA()))</f>
        <v>#N/A</v>
      </c>
      <c r="MB112" s="87" t="e">
        <f>IF(Berechnungen!MB$6="MMR",MMR!$O22,IF(Berechnungen!MB$6="MMR_Duo",MMR_Duo!$O22,NA()))</f>
        <v>#N/A</v>
      </c>
      <c r="MC112" s="87" t="e">
        <f>IF(Berechnungen!MC$6="MMR",MMR!$O22,IF(Berechnungen!MC$6="MMR_Duo",MMR_Duo!$O22,NA()))</f>
        <v>#N/A</v>
      </c>
      <c r="MD112" s="87" t="e">
        <f>IF(Berechnungen!MD$6="MMR",MMR!$O22,IF(Berechnungen!MD$6="MMR_Duo",MMR_Duo!$O22,NA()))</f>
        <v>#N/A</v>
      </c>
      <c r="ME112" s="87" t="e">
        <f>IF(Berechnungen!ME$6="MMR",MMR!$O22,IF(Berechnungen!ME$6="MMR_Duo",MMR_Duo!$O22,NA()))</f>
        <v>#N/A</v>
      </c>
      <c r="MF112" s="87" t="e">
        <f>IF(Berechnungen!MF$6="MMR",MMR!$O22,IF(Berechnungen!MF$6="MMR_Duo",MMR_Duo!$O22,NA()))</f>
        <v>#N/A</v>
      </c>
      <c r="MG112" s="87" t="e">
        <f>IF(Berechnungen!MG$6="MMR",MMR!$O22,IF(Berechnungen!MG$6="MMR_Duo",MMR_Duo!$O22,NA()))</f>
        <v>#N/A</v>
      </c>
      <c r="MH112" s="87" t="e">
        <f>IF(Berechnungen!MH$6="MMR",MMR!$O22,IF(Berechnungen!MH$6="MMR_Duo",MMR_Duo!$O22,NA()))</f>
        <v>#N/A</v>
      </c>
      <c r="MI112" s="87" t="e">
        <f>IF(Berechnungen!MI$6="MMR",MMR!$O22,IF(Berechnungen!MI$6="MMR_Duo",MMR_Duo!$O22,NA()))</f>
        <v>#N/A</v>
      </c>
      <c r="MJ112" s="87" t="e">
        <f>IF(Berechnungen!MJ$6="MMR",MMR!$O22,IF(Berechnungen!MJ$6="MMR_Duo",MMR_Duo!$O22,NA()))</f>
        <v>#N/A</v>
      </c>
      <c r="MK112" s="87" t="e">
        <f>IF(Berechnungen!MK$6="MMR",MMR!$O22,IF(Berechnungen!MK$6="MMR_Duo",MMR_Duo!$O22,NA()))</f>
        <v>#N/A</v>
      </c>
      <c r="ML112" s="87" t="e">
        <f>IF(Berechnungen!ML$6="MMR",MMR!$O22,IF(Berechnungen!ML$6="MMR_Duo",MMR_Duo!$O22,NA()))</f>
        <v>#N/A</v>
      </c>
      <c r="MM112" s="87" t="e">
        <f>IF(Berechnungen!MM$6="MMR",MMR!$O22,IF(Berechnungen!MM$6="MMR_Duo",MMR_Duo!$O22,NA()))</f>
        <v>#N/A</v>
      </c>
      <c r="MN112" s="87" t="e">
        <f>IF(Berechnungen!MN$6="MMR",MMR!$O22,IF(Berechnungen!MN$6="MMR_Duo",MMR_Duo!$O22,NA()))</f>
        <v>#N/A</v>
      </c>
      <c r="MO112" s="87" t="e">
        <f>IF(Berechnungen!MO$6="MMR",MMR!$O22,IF(Berechnungen!MO$6="MMR_Duo",MMR_Duo!$O22,NA()))</f>
        <v>#N/A</v>
      </c>
      <c r="MP112" s="87" t="e">
        <f>IF(Berechnungen!MP$6="MMR",MMR!$O22,IF(Berechnungen!MP$6="MMR_Duo",MMR_Duo!$O22,NA()))</f>
        <v>#N/A</v>
      </c>
      <c r="MQ112" s="87" t="e">
        <f>IF(Berechnungen!MQ$6="MMR",MMR!$O22,IF(Berechnungen!MQ$6="MMR_Duo",MMR_Duo!$O22,NA()))</f>
        <v>#N/A</v>
      </c>
      <c r="MR112" s="87" t="e">
        <f>IF(Berechnungen!MR$6="MMR",MMR!$O22,IF(Berechnungen!MR$6="MMR_Duo",MMR_Duo!$O22,NA()))</f>
        <v>#N/A</v>
      </c>
      <c r="MS112" s="87" t="e">
        <f>IF(Berechnungen!MS$6="MMR",MMR!$O22,IF(Berechnungen!MS$6="MMR_Duo",MMR_Duo!$O22,NA()))</f>
        <v>#N/A</v>
      </c>
      <c r="MT112" s="87" t="e">
        <f>IF(Berechnungen!MT$6="MMR",MMR!$O22,IF(Berechnungen!MT$6="MMR_Duo",MMR_Duo!$O22,NA()))</f>
        <v>#N/A</v>
      </c>
      <c r="MU112" s="87" t="e">
        <f>IF(Berechnungen!MU$6="MMR",MMR!$O22,IF(Berechnungen!MU$6="MMR_Duo",MMR_Duo!$O22,NA()))</f>
        <v>#N/A</v>
      </c>
      <c r="MV112" s="87" t="e">
        <f>IF(Berechnungen!MV$6="MMR",MMR!$O22,IF(Berechnungen!MV$6="MMR_Duo",MMR_Duo!$O22,NA()))</f>
        <v>#N/A</v>
      </c>
      <c r="MW112" s="87" t="e">
        <f>IF(Berechnungen!MW$6="MMR",MMR!$O22,IF(Berechnungen!MW$6="MMR_Duo",MMR_Duo!$O22,NA()))</f>
        <v>#N/A</v>
      </c>
      <c r="MX112" s="87" t="e">
        <f>IF(Berechnungen!MX$6="MMR",MMR!$O22,IF(Berechnungen!MX$6="MMR_Duo",MMR_Duo!$O22,NA()))</f>
        <v>#N/A</v>
      </c>
      <c r="MY112" s="87" t="e">
        <f>IF(Berechnungen!MY$6="MMR",MMR!$O22,IF(Berechnungen!MY$6="MMR_Duo",MMR_Duo!$O22,NA()))</f>
        <v>#N/A</v>
      </c>
      <c r="MZ112" s="87" t="e">
        <f>IF(Berechnungen!MZ$6="MMR",MMR!$O22,IF(Berechnungen!MZ$6="MMR_Duo",MMR_Duo!$O22,NA()))</f>
        <v>#N/A</v>
      </c>
      <c r="NA112" s="87" t="e">
        <f>IF(Berechnungen!NA$6="MMR",MMR!$O22,IF(Berechnungen!NA$6="MMR_Duo",MMR_Duo!$O22,NA()))</f>
        <v>#N/A</v>
      </c>
      <c r="NB112" s="87" t="e">
        <f>IF(Berechnungen!NB$6="MMR",MMR!$O22,IF(Berechnungen!NB$6="MMR_Duo",MMR_Duo!$O22,NA()))</f>
        <v>#N/A</v>
      </c>
      <c r="NC112" s="87" t="e">
        <f>IF(Berechnungen!NC$6="MMR",MMR!$O22,IF(Berechnungen!NC$6="MMR_Duo",MMR_Duo!$O22,NA()))</f>
        <v>#N/A</v>
      </c>
      <c r="ND112" s="87" t="e">
        <f>IF(Berechnungen!ND$6="MMR",MMR!$O22,IF(Berechnungen!ND$6="MMR_Duo",MMR_Duo!$O22,NA()))</f>
        <v>#N/A</v>
      </c>
      <c r="NE112" s="87" t="e">
        <f>IF(Berechnungen!NE$6="MMR",MMR!$O22,IF(Berechnungen!NE$6="MMR_Duo",MMR_Duo!$O22,NA()))</f>
        <v>#N/A</v>
      </c>
      <c r="NF112" s="87" t="e">
        <f>IF(Berechnungen!NF$6="MMR",MMR!$O22,IF(Berechnungen!NF$6="MMR_Duo",MMR_Duo!$O22,NA()))</f>
        <v>#N/A</v>
      </c>
      <c r="NG112" s="87" t="e">
        <f>IF(Berechnungen!NG$6="MMR",MMR!$O22,IF(Berechnungen!NG$6="MMR_Duo",MMR_Duo!$O22,NA()))</f>
        <v>#N/A</v>
      </c>
      <c r="NH112" s="87" t="e">
        <f>IF(Berechnungen!NH$6="MMR",MMR!$O22,IF(Berechnungen!NH$6="MMR_Duo",MMR_Duo!$O22,NA()))</f>
        <v>#N/A</v>
      </c>
      <c r="NI112" s="87" t="e">
        <f>IF(Berechnungen!NI$6="MMR",MMR!$O22,IF(Berechnungen!NI$6="MMR_Duo",MMR_Duo!$O22,NA()))</f>
        <v>#N/A</v>
      </c>
      <c r="NJ112" s="87" t="e">
        <f>IF(Berechnungen!NJ$6="MMR",MMR!$O22,IF(Berechnungen!NJ$6="MMR_Duo",MMR_Duo!$O22,NA()))</f>
        <v>#N/A</v>
      </c>
      <c r="NK112" s="87" t="e">
        <f>IF(Berechnungen!NK$6="MMR",MMR!$O22,IF(Berechnungen!NK$6="MMR_Duo",MMR_Duo!$O22,NA()))</f>
        <v>#N/A</v>
      </c>
      <c r="NL112" s="87" t="e">
        <f>IF(Berechnungen!NL$6="MMR",MMR!$O22,IF(Berechnungen!NL$6="MMR_Duo",MMR_Duo!$O22,NA()))</f>
        <v>#N/A</v>
      </c>
      <c r="NM112" s="87" t="e">
        <f>IF(Berechnungen!NM$6="MMR",MMR!$O22,IF(Berechnungen!NM$6="MMR_Duo",MMR_Duo!$O22,NA()))</f>
        <v>#N/A</v>
      </c>
      <c r="NN112" s="87" t="e">
        <f>IF(Berechnungen!NN$6="MMR",MMR!$O22,IF(Berechnungen!NN$6="MMR_Duo",MMR_Duo!$O22,NA()))</f>
        <v>#N/A</v>
      </c>
      <c r="NO112" s="87" t="e">
        <f>IF(Berechnungen!NO$6="MMR",MMR!$O22,IF(Berechnungen!NO$6="MMR_Duo",MMR_Duo!$O22,NA()))</f>
        <v>#N/A</v>
      </c>
      <c r="NP112" s="87" t="e">
        <f>IF(Berechnungen!NP$6="MMR",MMR!$O22,IF(Berechnungen!NP$6="MMR_Duo",MMR_Duo!$O22,NA()))</f>
        <v>#N/A</v>
      </c>
      <c r="NQ112" s="87" t="e">
        <f>IF(Berechnungen!NQ$6="MMR",MMR!$O22,IF(Berechnungen!NQ$6="MMR_Duo",MMR_Duo!$O22,NA()))</f>
        <v>#N/A</v>
      </c>
      <c r="NR112" s="87" t="e">
        <f>IF(Berechnungen!NR$6="MMR",MMR!$O22,IF(Berechnungen!NR$6="MMR_Duo",MMR_Duo!$O22,NA()))</f>
        <v>#N/A</v>
      </c>
      <c r="NS112" s="87" t="e">
        <f>IF(Berechnungen!NS$6="MMR",MMR!$O22,IF(Berechnungen!NS$6="MMR_Duo",MMR_Duo!$O22,NA()))</f>
        <v>#N/A</v>
      </c>
      <c r="NT112" s="87" t="e">
        <f>IF(Berechnungen!NT$6="MMR",MMR!$O22,IF(Berechnungen!NT$6="MMR_Duo",MMR_Duo!$O22,NA()))</f>
        <v>#N/A</v>
      </c>
      <c r="NU112" s="87" t="e">
        <f>IF(Berechnungen!NU$6="MMR",MMR!$O22,IF(Berechnungen!NU$6="MMR_Duo",MMR_Duo!$O22,NA()))</f>
        <v>#N/A</v>
      </c>
      <c r="NV112" s="87" t="e">
        <f>IF(Berechnungen!NV$6="MMR",MMR!$O22,IF(Berechnungen!NV$6="MMR_Duo",MMR_Duo!$O22,NA()))</f>
        <v>#N/A</v>
      </c>
      <c r="NW112" s="87" t="e">
        <f>IF(Berechnungen!NW$6="MMR",MMR!$O22,IF(Berechnungen!NW$6="MMR_Duo",MMR_Duo!$O22,NA()))</f>
        <v>#N/A</v>
      </c>
      <c r="NX112" s="87" t="e">
        <f>IF(Berechnungen!NX$6="MMR",MMR!$O22,IF(Berechnungen!NX$6="MMR_Duo",MMR_Duo!$O22,NA()))</f>
        <v>#N/A</v>
      </c>
      <c r="NY112" s="87" t="e">
        <f>IF(Berechnungen!NY$6="MMR",MMR!$O22,IF(Berechnungen!NY$6="MMR_Duo",MMR_Duo!$O22,NA()))</f>
        <v>#N/A</v>
      </c>
      <c r="NZ112" s="87" t="e">
        <f>IF(Berechnungen!NZ$6="MMR",MMR!$O22,IF(Berechnungen!NZ$6="MMR_Duo",MMR_Duo!$O22,NA()))</f>
        <v>#N/A</v>
      </c>
      <c r="OA112" s="87" t="e">
        <f>IF(Berechnungen!OA$6="MMR",MMR!$O22,IF(Berechnungen!OA$6="MMR_Duo",MMR_Duo!$O22,NA()))</f>
        <v>#N/A</v>
      </c>
      <c r="OB112" s="87" t="e">
        <f>IF(Berechnungen!OB$6="MMR",MMR!$O22,IF(Berechnungen!OB$6="MMR_Duo",MMR_Duo!$O22,NA()))</f>
        <v>#N/A</v>
      </c>
      <c r="OC112" s="87" t="e">
        <f>IF(Berechnungen!OC$6="MMR",MMR!$O22,IF(Berechnungen!OC$6="MMR_Duo",MMR_Duo!$O22,NA()))</f>
        <v>#N/A</v>
      </c>
      <c r="OD112" s="87" t="e">
        <f>IF(Berechnungen!OD$6="MMR",MMR!$O22,IF(Berechnungen!OD$6="MMR_Duo",MMR_Duo!$O22,NA()))</f>
        <v>#N/A</v>
      </c>
      <c r="OE112" s="87" t="e">
        <f>IF(Berechnungen!OE$6="MMR",MMR!$O22,IF(Berechnungen!OE$6="MMR_Duo",MMR_Duo!$O22,NA()))</f>
        <v>#N/A</v>
      </c>
      <c r="OF112" s="87" t="e">
        <f>IF(Berechnungen!OF$6="MMR",MMR!$O22,IF(Berechnungen!OF$6="MMR_Duo",MMR_Duo!$O22,NA()))</f>
        <v>#N/A</v>
      </c>
      <c r="OG112" s="87" t="e">
        <f>IF(Berechnungen!OG$6="MMR",MMR!$O22,IF(Berechnungen!OG$6="MMR_Duo",MMR_Duo!$O22,NA()))</f>
        <v>#N/A</v>
      </c>
      <c r="OH112" s="87" t="e">
        <f>IF(Berechnungen!OH$6="MMR",MMR!$O22,IF(Berechnungen!OH$6="MMR_Duo",MMR_Duo!$O22,NA()))</f>
        <v>#N/A</v>
      </c>
      <c r="OI112" s="87" t="e">
        <f>IF(Berechnungen!OI$6="MMR",MMR!$O22,IF(Berechnungen!OI$6="MMR_Duo",MMR_Duo!$O22,NA()))</f>
        <v>#N/A</v>
      </c>
      <c r="OJ112" s="87" t="e">
        <f>IF(Berechnungen!OJ$6="MMR",MMR!$O22,IF(Berechnungen!OJ$6="MMR_Duo",MMR_Duo!$O22,NA()))</f>
        <v>#N/A</v>
      </c>
      <c r="OK112" s="87" t="e">
        <f>IF(Berechnungen!OK$6="MMR",MMR!$O22,IF(Berechnungen!OK$6="MMR_Duo",MMR_Duo!$O22,NA()))</f>
        <v>#N/A</v>
      </c>
      <c r="OL112" s="87" t="e">
        <f>IF(Berechnungen!OL$6="MMR",MMR!$O22,IF(Berechnungen!OL$6="MMR_Duo",MMR_Duo!$O22,NA()))</f>
        <v>#N/A</v>
      </c>
      <c r="OM112" s="87" t="e">
        <f>IF(Berechnungen!OM$6="MMR",MMR!$O22,IF(Berechnungen!OM$6="MMR_Duo",MMR_Duo!$O22,NA()))</f>
        <v>#N/A</v>
      </c>
    </row>
    <row r="113" spans="2:403" x14ac:dyDescent="0.3">
      <c r="B113" s="84">
        <v>800</v>
      </c>
      <c r="C113" s="85" t="s">
        <v>308</v>
      </c>
      <c r="D113" s="87" t="e">
        <f>IF(Berechnungen!D$6="MMR",MMR!$O23,IF(Berechnungen!D$6="MMR_Duo",MMR_Duo!$O23,NA()))</f>
        <v>#N/A</v>
      </c>
      <c r="E113" s="87" t="e">
        <f>IF(Berechnungen!E$6="MMR",MMR!$O23,IF(Berechnungen!E$6="MMR_Duo",MMR_Duo!$O23,NA()))</f>
        <v>#N/A</v>
      </c>
      <c r="F113" s="87" t="e">
        <f>IF(Berechnungen!F$6="MMR",MMR!$O23,IF(Berechnungen!F$6="MMR_Duo",MMR_Duo!$O23,NA()))</f>
        <v>#N/A</v>
      </c>
      <c r="G113" s="87" t="e">
        <f>IF(Berechnungen!G$6="MMR",MMR!$O23,IF(Berechnungen!G$6="MMR_Duo",MMR_Duo!$O23,NA()))</f>
        <v>#N/A</v>
      </c>
      <c r="H113" s="87" t="e">
        <f>IF(Berechnungen!H$6="MMR",MMR!$O23,IF(Berechnungen!H$6="MMR_Duo",MMR_Duo!$O23,NA()))</f>
        <v>#N/A</v>
      </c>
      <c r="I113" s="87" t="e">
        <f>IF(Berechnungen!I$6="MMR",MMR!$O23,IF(Berechnungen!I$6="MMR_Duo",MMR_Duo!$O23,NA()))</f>
        <v>#N/A</v>
      </c>
      <c r="J113" s="87" t="e">
        <f>IF(Berechnungen!J$6="MMR",MMR!$O23,IF(Berechnungen!J$6="MMR_Duo",MMR_Duo!$O23,NA()))</f>
        <v>#N/A</v>
      </c>
      <c r="K113" s="87" t="e">
        <f>IF(Berechnungen!K$6="MMR",MMR!$O23,IF(Berechnungen!K$6="MMR_Duo",MMR_Duo!$O23,NA()))</f>
        <v>#N/A</v>
      </c>
      <c r="L113" s="87" t="e">
        <f>IF(Berechnungen!L$6="MMR",MMR!$O23,IF(Berechnungen!L$6="MMR_Duo",MMR_Duo!$O23,NA()))</f>
        <v>#N/A</v>
      </c>
      <c r="M113" s="87" t="e">
        <f>IF(Berechnungen!M$6="MMR",MMR!$O23,IF(Berechnungen!M$6="MMR_Duo",MMR_Duo!$O23,NA()))</f>
        <v>#N/A</v>
      </c>
      <c r="N113" s="87" t="e">
        <f>IF(Berechnungen!N$6="MMR",MMR!$O23,IF(Berechnungen!N$6="MMR_Duo",MMR_Duo!$O23,NA()))</f>
        <v>#N/A</v>
      </c>
      <c r="O113" s="87" t="e">
        <f>IF(Berechnungen!O$6="MMR",MMR!$O23,IF(Berechnungen!O$6="MMR_Duo",MMR_Duo!$O23,NA()))</f>
        <v>#N/A</v>
      </c>
      <c r="P113" s="87" t="e">
        <f>IF(Berechnungen!P$6="MMR",MMR!$O23,IF(Berechnungen!P$6="MMR_Duo",MMR_Duo!$O23,NA()))</f>
        <v>#N/A</v>
      </c>
      <c r="Q113" s="87" t="e">
        <f>IF(Berechnungen!Q$6="MMR",MMR!$O23,IF(Berechnungen!Q$6="MMR_Duo",MMR_Duo!$O23,NA()))</f>
        <v>#N/A</v>
      </c>
      <c r="R113" s="87" t="e">
        <f>IF(Berechnungen!R$6="MMR",MMR!$O23,IF(Berechnungen!R$6="MMR_Duo",MMR_Duo!$O23,NA()))</f>
        <v>#N/A</v>
      </c>
      <c r="S113" s="87" t="e">
        <f>IF(Berechnungen!S$6="MMR",MMR!$O23,IF(Berechnungen!S$6="MMR_Duo",MMR_Duo!$O23,NA()))</f>
        <v>#N/A</v>
      </c>
      <c r="T113" s="87" t="e">
        <f>IF(Berechnungen!T$6="MMR",MMR!$O23,IF(Berechnungen!T$6="MMR_Duo",MMR_Duo!$O23,NA()))</f>
        <v>#N/A</v>
      </c>
      <c r="U113" s="87" t="e">
        <f>IF(Berechnungen!U$6="MMR",MMR!$O23,IF(Berechnungen!U$6="MMR_Duo",MMR_Duo!$O23,NA()))</f>
        <v>#N/A</v>
      </c>
      <c r="V113" s="87" t="e">
        <f>IF(Berechnungen!V$6="MMR",MMR!$O23,IF(Berechnungen!V$6="MMR_Duo",MMR_Duo!$O23,NA()))</f>
        <v>#N/A</v>
      </c>
      <c r="W113" s="87" t="e">
        <f>IF(Berechnungen!W$6="MMR",MMR!$O23,IF(Berechnungen!W$6="MMR_Duo",MMR_Duo!$O23,NA()))</f>
        <v>#N/A</v>
      </c>
      <c r="X113" s="87" t="e">
        <f>IF(Berechnungen!X$6="MMR",MMR!$O23,IF(Berechnungen!X$6="MMR_Duo",MMR_Duo!$O23,NA()))</f>
        <v>#N/A</v>
      </c>
      <c r="Y113" s="87" t="e">
        <f>IF(Berechnungen!Y$6="MMR",MMR!$O23,IF(Berechnungen!Y$6="MMR_Duo",MMR_Duo!$O23,NA()))</f>
        <v>#N/A</v>
      </c>
      <c r="Z113" s="87" t="e">
        <f>IF(Berechnungen!Z$6="MMR",MMR!$O23,IF(Berechnungen!Z$6="MMR_Duo",MMR_Duo!$O23,NA()))</f>
        <v>#N/A</v>
      </c>
      <c r="AA113" s="87" t="e">
        <f>IF(Berechnungen!AA$6="MMR",MMR!$O23,IF(Berechnungen!AA$6="MMR_Duo",MMR_Duo!$O23,NA()))</f>
        <v>#N/A</v>
      </c>
      <c r="AB113" s="87" t="e">
        <f>IF(Berechnungen!AB$6="MMR",MMR!$O23,IF(Berechnungen!AB$6="MMR_Duo",MMR_Duo!$O23,NA()))</f>
        <v>#N/A</v>
      </c>
      <c r="AC113" s="87" t="e">
        <f>IF(Berechnungen!AC$6="MMR",MMR!$O23,IF(Berechnungen!AC$6="MMR_Duo",MMR_Duo!$O23,NA()))</f>
        <v>#N/A</v>
      </c>
      <c r="AD113" s="87" t="e">
        <f>IF(Berechnungen!AD$6="MMR",MMR!$O23,IF(Berechnungen!AD$6="MMR_Duo",MMR_Duo!$O23,NA()))</f>
        <v>#N/A</v>
      </c>
      <c r="AE113" s="87" t="e">
        <f>IF(Berechnungen!AE$6="MMR",MMR!$O23,IF(Berechnungen!AE$6="MMR_Duo",MMR_Duo!$O23,NA()))</f>
        <v>#N/A</v>
      </c>
      <c r="AF113" s="87" t="e">
        <f>IF(Berechnungen!AF$6="MMR",MMR!$O23,IF(Berechnungen!AF$6="MMR_Duo",MMR_Duo!$O23,NA()))</f>
        <v>#N/A</v>
      </c>
      <c r="AG113" s="87" t="e">
        <f>IF(Berechnungen!AG$6="MMR",MMR!$O23,IF(Berechnungen!AG$6="MMR_Duo",MMR_Duo!$O23,NA()))</f>
        <v>#N/A</v>
      </c>
      <c r="AH113" s="87" t="e">
        <f>IF(Berechnungen!AH$6="MMR",MMR!$O23,IF(Berechnungen!AH$6="MMR_Duo",MMR_Duo!$O23,NA()))</f>
        <v>#N/A</v>
      </c>
      <c r="AI113" s="87" t="e">
        <f>IF(Berechnungen!AI$6="MMR",MMR!$O23,IF(Berechnungen!AI$6="MMR_Duo",MMR_Duo!$O23,NA()))</f>
        <v>#N/A</v>
      </c>
      <c r="AJ113" s="87" t="e">
        <f>IF(Berechnungen!AJ$6="MMR",MMR!$O23,IF(Berechnungen!AJ$6="MMR_Duo",MMR_Duo!$O23,NA()))</f>
        <v>#N/A</v>
      </c>
      <c r="AK113" s="87" t="e">
        <f>IF(Berechnungen!AK$6="MMR",MMR!$O23,IF(Berechnungen!AK$6="MMR_Duo",MMR_Duo!$O23,NA()))</f>
        <v>#N/A</v>
      </c>
      <c r="AL113" s="87" t="e">
        <f>IF(Berechnungen!AL$6="MMR",MMR!$O23,IF(Berechnungen!AL$6="MMR_Duo",MMR_Duo!$O23,NA()))</f>
        <v>#N/A</v>
      </c>
      <c r="AM113" s="87" t="e">
        <f>IF(Berechnungen!AM$6="MMR",MMR!$O23,IF(Berechnungen!AM$6="MMR_Duo",MMR_Duo!$O23,NA()))</f>
        <v>#N/A</v>
      </c>
      <c r="AN113" s="87" t="e">
        <f>IF(Berechnungen!AN$6="MMR",MMR!$O23,IF(Berechnungen!AN$6="MMR_Duo",MMR_Duo!$O23,NA()))</f>
        <v>#N/A</v>
      </c>
      <c r="AO113" s="87" t="e">
        <f>IF(Berechnungen!AO$6="MMR",MMR!$O23,IF(Berechnungen!AO$6="MMR_Duo",MMR_Duo!$O23,NA()))</f>
        <v>#N/A</v>
      </c>
      <c r="AP113" s="87" t="e">
        <f>IF(Berechnungen!AP$6="MMR",MMR!$O23,IF(Berechnungen!AP$6="MMR_Duo",MMR_Duo!$O23,NA()))</f>
        <v>#N/A</v>
      </c>
      <c r="AQ113" s="87" t="e">
        <f>IF(Berechnungen!AQ$6="MMR",MMR!$O23,IF(Berechnungen!AQ$6="MMR_Duo",MMR_Duo!$O23,NA()))</f>
        <v>#N/A</v>
      </c>
      <c r="AR113" s="87" t="e">
        <f>IF(Berechnungen!AR$6="MMR",MMR!$O23,IF(Berechnungen!AR$6="MMR_Duo",MMR_Duo!$O23,NA()))</f>
        <v>#N/A</v>
      </c>
      <c r="AS113" s="87" t="e">
        <f>IF(Berechnungen!AS$6="MMR",MMR!$O23,IF(Berechnungen!AS$6="MMR_Duo",MMR_Duo!$O23,NA()))</f>
        <v>#N/A</v>
      </c>
      <c r="AT113" s="87" t="e">
        <f>IF(Berechnungen!AT$6="MMR",MMR!$O23,IF(Berechnungen!AT$6="MMR_Duo",MMR_Duo!$O23,NA()))</f>
        <v>#N/A</v>
      </c>
      <c r="AU113" s="87" t="e">
        <f>IF(Berechnungen!AU$6="MMR",MMR!$O23,IF(Berechnungen!AU$6="MMR_Duo",MMR_Duo!$O23,NA()))</f>
        <v>#N/A</v>
      </c>
      <c r="AV113" s="87" t="e">
        <f>IF(Berechnungen!AV$6="MMR",MMR!$O23,IF(Berechnungen!AV$6="MMR_Duo",MMR_Duo!$O23,NA()))</f>
        <v>#N/A</v>
      </c>
      <c r="AW113" s="87" t="e">
        <f>IF(Berechnungen!AW$6="MMR",MMR!$O23,IF(Berechnungen!AW$6="MMR_Duo",MMR_Duo!$O23,NA()))</f>
        <v>#N/A</v>
      </c>
      <c r="AX113" s="87" t="e">
        <f>IF(Berechnungen!AX$6="MMR",MMR!$O23,IF(Berechnungen!AX$6="MMR_Duo",MMR_Duo!$O23,NA()))</f>
        <v>#N/A</v>
      </c>
      <c r="AY113" s="87" t="e">
        <f>IF(Berechnungen!AY$6="MMR",MMR!$O23,IF(Berechnungen!AY$6="MMR_Duo",MMR_Duo!$O23,NA()))</f>
        <v>#N/A</v>
      </c>
      <c r="AZ113" s="87" t="e">
        <f>IF(Berechnungen!AZ$6="MMR",MMR!$O23,IF(Berechnungen!AZ$6="MMR_Duo",MMR_Duo!$O23,NA()))</f>
        <v>#N/A</v>
      </c>
      <c r="BA113" s="87" t="e">
        <f>IF(Berechnungen!BA$6="MMR",MMR!$O23,IF(Berechnungen!BA$6="MMR_Duo",MMR_Duo!$O23,NA()))</f>
        <v>#N/A</v>
      </c>
      <c r="BB113" s="87" t="e">
        <f>IF(Berechnungen!BB$6="MMR",MMR!$O23,IF(Berechnungen!BB$6="MMR_Duo",MMR_Duo!$O23,NA()))</f>
        <v>#N/A</v>
      </c>
      <c r="BC113" s="87" t="e">
        <f>IF(Berechnungen!BC$6="MMR",MMR!$O23,IF(Berechnungen!BC$6="MMR_Duo",MMR_Duo!$O23,NA()))</f>
        <v>#N/A</v>
      </c>
      <c r="BD113" s="87" t="e">
        <f>IF(Berechnungen!BD$6="MMR",MMR!$O23,IF(Berechnungen!BD$6="MMR_Duo",MMR_Duo!$O23,NA()))</f>
        <v>#N/A</v>
      </c>
      <c r="BE113" s="87" t="e">
        <f>IF(Berechnungen!BE$6="MMR",MMR!$O23,IF(Berechnungen!BE$6="MMR_Duo",MMR_Duo!$O23,NA()))</f>
        <v>#N/A</v>
      </c>
      <c r="BF113" s="87" t="e">
        <f>IF(Berechnungen!BF$6="MMR",MMR!$O23,IF(Berechnungen!BF$6="MMR_Duo",MMR_Duo!$O23,NA()))</f>
        <v>#N/A</v>
      </c>
      <c r="BG113" s="87" t="e">
        <f>IF(Berechnungen!BG$6="MMR",MMR!$O23,IF(Berechnungen!BG$6="MMR_Duo",MMR_Duo!$O23,NA()))</f>
        <v>#N/A</v>
      </c>
      <c r="BH113" s="87" t="e">
        <f>IF(Berechnungen!BH$6="MMR",MMR!$O23,IF(Berechnungen!BH$6="MMR_Duo",MMR_Duo!$O23,NA()))</f>
        <v>#N/A</v>
      </c>
      <c r="BI113" s="87" t="e">
        <f>IF(Berechnungen!BI$6="MMR",MMR!$O23,IF(Berechnungen!BI$6="MMR_Duo",MMR_Duo!$O23,NA()))</f>
        <v>#N/A</v>
      </c>
      <c r="BJ113" s="87" t="e">
        <f>IF(Berechnungen!BJ$6="MMR",MMR!$O23,IF(Berechnungen!BJ$6="MMR_Duo",MMR_Duo!$O23,NA()))</f>
        <v>#N/A</v>
      </c>
      <c r="BK113" s="87" t="e">
        <f>IF(Berechnungen!BK$6="MMR",MMR!$O23,IF(Berechnungen!BK$6="MMR_Duo",MMR_Duo!$O23,NA()))</f>
        <v>#N/A</v>
      </c>
      <c r="BL113" s="87" t="e">
        <f>IF(Berechnungen!BL$6="MMR",MMR!$O23,IF(Berechnungen!BL$6="MMR_Duo",MMR_Duo!$O23,NA()))</f>
        <v>#N/A</v>
      </c>
      <c r="BM113" s="87" t="e">
        <f>IF(Berechnungen!BM$6="MMR",MMR!$O23,IF(Berechnungen!BM$6="MMR_Duo",MMR_Duo!$O23,NA()))</f>
        <v>#N/A</v>
      </c>
      <c r="BN113" s="87" t="e">
        <f>IF(Berechnungen!BN$6="MMR",MMR!$O23,IF(Berechnungen!BN$6="MMR_Duo",MMR_Duo!$O23,NA()))</f>
        <v>#N/A</v>
      </c>
      <c r="BO113" s="87" t="e">
        <f>IF(Berechnungen!BO$6="MMR",MMR!$O23,IF(Berechnungen!BO$6="MMR_Duo",MMR_Duo!$O23,NA()))</f>
        <v>#N/A</v>
      </c>
      <c r="BP113" s="87" t="e">
        <f>IF(Berechnungen!BP$6="MMR",MMR!$O23,IF(Berechnungen!BP$6="MMR_Duo",MMR_Duo!$O23,NA()))</f>
        <v>#N/A</v>
      </c>
      <c r="BQ113" s="87" t="e">
        <f>IF(Berechnungen!BQ$6="MMR",MMR!$O23,IF(Berechnungen!BQ$6="MMR_Duo",MMR_Duo!$O23,NA()))</f>
        <v>#N/A</v>
      </c>
      <c r="BR113" s="87" t="e">
        <f>IF(Berechnungen!BR$6="MMR",MMR!$O23,IF(Berechnungen!BR$6="MMR_Duo",MMR_Duo!$O23,NA()))</f>
        <v>#N/A</v>
      </c>
      <c r="BS113" s="87" t="e">
        <f>IF(Berechnungen!BS$6="MMR",MMR!$O23,IF(Berechnungen!BS$6="MMR_Duo",MMR_Duo!$O23,NA()))</f>
        <v>#N/A</v>
      </c>
      <c r="BT113" s="87" t="e">
        <f>IF(Berechnungen!BT$6="MMR",MMR!$O23,IF(Berechnungen!BT$6="MMR_Duo",MMR_Duo!$O23,NA()))</f>
        <v>#N/A</v>
      </c>
      <c r="BU113" s="87" t="e">
        <f>IF(Berechnungen!BU$6="MMR",MMR!$O23,IF(Berechnungen!BU$6="MMR_Duo",MMR_Duo!$O23,NA()))</f>
        <v>#N/A</v>
      </c>
      <c r="BV113" s="87" t="e">
        <f>IF(Berechnungen!BV$6="MMR",MMR!$O23,IF(Berechnungen!BV$6="MMR_Duo",MMR_Duo!$O23,NA()))</f>
        <v>#N/A</v>
      </c>
      <c r="BW113" s="87" t="e">
        <f>IF(Berechnungen!BW$6="MMR",MMR!$O23,IF(Berechnungen!BW$6="MMR_Duo",MMR_Duo!$O23,NA()))</f>
        <v>#N/A</v>
      </c>
      <c r="BX113" s="87" t="e">
        <f>IF(Berechnungen!BX$6="MMR",MMR!$O23,IF(Berechnungen!BX$6="MMR_Duo",MMR_Duo!$O23,NA()))</f>
        <v>#N/A</v>
      </c>
      <c r="BY113" s="87" t="e">
        <f>IF(Berechnungen!BY$6="MMR",MMR!$O23,IF(Berechnungen!BY$6="MMR_Duo",MMR_Duo!$O23,NA()))</f>
        <v>#N/A</v>
      </c>
      <c r="BZ113" s="87" t="e">
        <f>IF(Berechnungen!BZ$6="MMR",MMR!$O23,IF(Berechnungen!BZ$6="MMR_Duo",MMR_Duo!$O23,NA()))</f>
        <v>#N/A</v>
      </c>
      <c r="CA113" s="87" t="e">
        <f>IF(Berechnungen!CA$6="MMR",MMR!$O23,IF(Berechnungen!CA$6="MMR_Duo",MMR_Duo!$O23,NA()))</f>
        <v>#N/A</v>
      </c>
      <c r="CB113" s="87" t="e">
        <f>IF(Berechnungen!CB$6="MMR",MMR!$O23,IF(Berechnungen!CB$6="MMR_Duo",MMR_Duo!$O23,NA()))</f>
        <v>#N/A</v>
      </c>
      <c r="CC113" s="87" t="e">
        <f>IF(Berechnungen!CC$6="MMR",MMR!$O23,IF(Berechnungen!CC$6="MMR_Duo",MMR_Duo!$O23,NA()))</f>
        <v>#N/A</v>
      </c>
      <c r="CD113" s="87" t="e">
        <f>IF(Berechnungen!CD$6="MMR",MMR!$O23,IF(Berechnungen!CD$6="MMR_Duo",MMR_Duo!$O23,NA()))</f>
        <v>#N/A</v>
      </c>
      <c r="CE113" s="87" t="e">
        <f>IF(Berechnungen!CE$6="MMR",MMR!$O23,IF(Berechnungen!CE$6="MMR_Duo",MMR_Duo!$O23,NA()))</f>
        <v>#N/A</v>
      </c>
      <c r="CF113" s="87" t="e">
        <f>IF(Berechnungen!CF$6="MMR",MMR!$O23,IF(Berechnungen!CF$6="MMR_Duo",MMR_Duo!$O23,NA()))</f>
        <v>#N/A</v>
      </c>
      <c r="CG113" s="87" t="e">
        <f>IF(Berechnungen!CG$6="MMR",MMR!$O23,IF(Berechnungen!CG$6="MMR_Duo",MMR_Duo!$O23,NA()))</f>
        <v>#N/A</v>
      </c>
      <c r="CH113" s="87" t="e">
        <f>IF(Berechnungen!CH$6="MMR",MMR!$O23,IF(Berechnungen!CH$6="MMR_Duo",MMR_Duo!$O23,NA()))</f>
        <v>#N/A</v>
      </c>
      <c r="CI113" s="87" t="e">
        <f>IF(Berechnungen!CI$6="MMR",MMR!$O23,IF(Berechnungen!CI$6="MMR_Duo",MMR_Duo!$O23,NA()))</f>
        <v>#N/A</v>
      </c>
      <c r="CJ113" s="87" t="e">
        <f>IF(Berechnungen!CJ$6="MMR",MMR!$O23,IF(Berechnungen!CJ$6="MMR_Duo",MMR_Duo!$O23,NA()))</f>
        <v>#N/A</v>
      </c>
      <c r="CK113" s="87" t="e">
        <f>IF(Berechnungen!CK$6="MMR",MMR!$O23,IF(Berechnungen!CK$6="MMR_Duo",MMR_Duo!$O23,NA()))</f>
        <v>#N/A</v>
      </c>
      <c r="CL113" s="87" t="e">
        <f>IF(Berechnungen!CL$6="MMR",MMR!$O23,IF(Berechnungen!CL$6="MMR_Duo",MMR_Duo!$O23,NA()))</f>
        <v>#N/A</v>
      </c>
      <c r="CM113" s="87" t="e">
        <f>IF(Berechnungen!CM$6="MMR",MMR!$O23,IF(Berechnungen!CM$6="MMR_Duo",MMR_Duo!$O23,NA()))</f>
        <v>#N/A</v>
      </c>
      <c r="CN113" s="87" t="e">
        <f>IF(Berechnungen!CN$6="MMR",MMR!$O23,IF(Berechnungen!CN$6="MMR_Duo",MMR_Duo!$O23,NA()))</f>
        <v>#N/A</v>
      </c>
      <c r="CO113" s="87" t="e">
        <f>IF(Berechnungen!CO$6="MMR",MMR!$O23,IF(Berechnungen!CO$6="MMR_Duo",MMR_Duo!$O23,NA()))</f>
        <v>#N/A</v>
      </c>
      <c r="CP113" s="87" t="e">
        <f>IF(Berechnungen!CP$6="MMR",MMR!$O23,IF(Berechnungen!CP$6="MMR_Duo",MMR_Duo!$O23,NA()))</f>
        <v>#N/A</v>
      </c>
      <c r="CQ113" s="87" t="e">
        <f>IF(Berechnungen!CQ$6="MMR",MMR!$O23,IF(Berechnungen!CQ$6="MMR_Duo",MMR_Duo!$O23,NA()))</f>
        <v>#N/A</v>
      </c>
      <c r="CR113" s="87" t="e">
        <f>IF(Berechnungen!CR$6="MMR",MMR!$O23,IF(Berechnungen!CR$6="MMR_Duo",MMR_Duo!$O23,NA()))</f>
        <v>#N/A</v>
      </c>
      <c r="CS113" s="87" t="e">
        <f>IF(Berechnungen!CS$6="MMR",MMR!$O23,IF(Berechnungen!CS$6="MMR_Duo",MMR_Duo!$O23,NA()))</f>
        <v>#N/A</v>
      </c>
      <c r="CT113" s="87" t="e">
        <f>IF(Berechnungen!CT$6="MMR",MMR!$O23,IF(Berechnungen!CT$6="MMR_Duo",MMR_Duo!$O23,NA()))</f>
        <v>#N/A</v>
      </c>
      <c r="CU113" s="87" t="e">
        <f>IF(Berechnungen!CU$6="MMR",MMR!$O23,IF(Berechnungen!CU$6="MMR_Duo",MMR_Duo!$O23,NA()))</f>
        <v>#N/A</v>
      </c>
      <c r="CV113" s="87" t="e">
        <f>IF(Berechnungen!CV$6="MMR",MMR!$O23,IF(Berechnungen!CV$6="MMR_Duo",MMR_Duo!$O23,NA()))</f>
        <v>#N/A</v>
      </c>
      <c r="CW113" s="87" t="e">
        <f>IF(Berechnungen!CW$6="MMR",MMR!$O23,IF(Berechnungen!CW$6="MMR_Duo",MMR_Duo!$O23,NA()))</f>
        <v>#N/A</v>
      </c>
      <c r="CX113" s="87" t="e">
        <f>IF(Berechnungen!CX$6="MMR",MMR!$O23,IF(Berechnungen!CX$6="MMR_Duo",MMR_Duo!$O23,NA()))</f>
        <v>#N/A</v>
      </c>
      <c r="CY113" s="87" t="e">
        <f>IF(Berechnungen!CY$6="MMR",MMR!$O23,IF(Berechnungen!CY$6="MMR_Duo",MMR_Duo!$O23,NA()))</f>
        <v>#N/A</v>
      </c>
      <c r="CZ113" s="87" t="e">
        <f>IF(Berechnungen!CZ$6="MMR",MMR!$O23,IF(Berechnungen!CZ$6="MMR_Duo",MMR_Duo!$O23,NA()))</f>
        <v>#N/A</v>
      </c>
      <c r="DA113" s="87" t="e">
        <f>IF(Berechnungen!DA$6="MMR",MMR!$O23,IF(Berechnungen!DA$6="MMR_Duo",MMR_Duo!$O23,NA()))</f>
        <v>#N/A</v>
      </c>
      <c r="DB113" s="87" t="e">
        <f>IF(Berechnungen!DB$6="MMR",MMR!$O23,IF(Berechnungen!DB$6="MMR_Duo",MMR_Duo!$O23,NA()))</f>
        <v>#N/A</v>
      </c>
      <c r="DC113" s="87" t="e">
        <f>IF(Berechnungen!DC$6="MMR",MMR!$O23,IF(Berechnungen!DC$6="MMR_Duo",MMR_Duo!$O23,NA()))</f>
        <v>#N/A</v>
      </c>
      <c r="DD113" s="87" t="e">
        <f>IF(Berechnungen!DD$6="MMR",MMR!$O23,IF(Berechnungen!DD$6="MMR_Duo",MMR_Duo!$O23,NA()))</f>
        <v>#N/A</v>
      </c>
      <c r="DE113" s="87" t="e">
        <f>IF(Berechnungen!DE$6="MMR",MMR!$O23,IF(Berechnungen!DE$6="MMR_Duo",MMR_Duo!$O23,NA()))</f>
        <v>#N/A</v>
      </c>
      <c r="DF113" s="87" t="e">
        <f>IF(Berechnungen!DF$6="MMR",MMR!$O23,IF(Berechnungen!DF$6="MMR_Duo",MMR_Duo!$O23,NA()))</f>
        <v>#N/A</v>
      </c>
      <c r="DG113" s="87" t="e">
        <f>IF(Berechnungen!DG$6="MMR",MMR!$O23,IF(Berechnungen!DG$6="MMR_Duo",MMR_Duo!$O23,NA()))</f>
        <v>#N/A</v>
      </c>
      <c r="DH113" s="87" t="e">
        <f>IF(Berechnungen!DH$6="MMR",MMR!$O23,IF(Berechnungen!DH$6="MMR_Duo",MMR_Duo!$O23,NA()))</f>
        <v>#N/A</v>
      </c>
      <c r="DI113" s="87" t="e">
        <f>IF(Berechnungen!DI$6="MMR",MMR!$O23,IF(Berechnungen!DI$6="MMR_Duo",MMR_Duo!$O23,NA()))</f>
        <v>#N/A</v>
      </c>
      <c r="DJ113" s="87" t="e">
        <f>IF(Berechnungen!DJ$6="MMR",MMR!$O23,IF(Berechnungen!DJ$6="MMR_Duo",MMR_Duo!$O23,NA()))</f>
        <v>#N/A</v>
      </c>
      <c r="DK113" s="87" t="e">
        <f>IF(Berechnungen!DK$6="MMR",MMR!$O23,IF(Berechnungen!DK$6="MMR_Duo",MMR_Duo!$O23,NA()))</f>
        <v>#N/A</v>
      </c>
      <c r="DL113" s="87" t="e">
        <f>IF(Berechnungen!DL$6="MMR",MMR!$O23,IF(Berechnungen!DL$6="MMR_Duo",MMR_Duo!$O23,NA()))</f>
        <v>#N/A</v>
      </c>
      <c r="DM113" s="87" t="e">
        <f>IF(Berechnungen!DM$6="MMR",MMR!$O23,IF(Berechnungen!DM$6="MMR_Duo",MMR_Duo!$O23,NA()))</f>
        <v>#N/A</v>
      </c>
      <c r="DN113" s="87" t="e">
        <f>IF(Berechnungen!DN$6="MMR",MMR!$O23,IF(Berechnungen!DN$6="MMR_Duo",MMR_Duo!$O23,NA()))</f>
        <v>#N/A</v>
      </c>
      <c r="DO113" s="87" t="e">
        <f>IF(Berechnungen!DO$6="MMR",MMR!$O23,IF(Berechnungen!DO$6="MMR_Duo",MMR_Duo!$O23,NA()))</f>
        <v>#N/A</v>
      </c>
      <c r="DP113" s="87" t="e">
        <f>IF(Berechnungen!DP$6="MMR",MMR!$O23,IF(Berechnungen!DP$6="MMR_Duo",MMR_Duo!$O23,NA()))</f>
        <v>#N/A</v>
      </c>
      <c r="DQ113" s="87" t="e">
        <f>IF(Berechnungen!DQ$6="MMR",MMR!$O23,IF(Berechnungen!DQ$6="MMR_Duo",MMR_Duo!$O23,NA()))</f>
        <v>#N/A</v>
      </c>
      <c r="DR113" s="87" t="e">
        <f>IF(Berechnungen!DR$6="MMR",MMR!$O23,IF(Berechnungen!DR$6="MMR_Duo",MMR_Duo!$O23,NA()))</f>
        <v>#N/A</v>
      </c>
      <c r="DS113" s="87" t="e">
        <f>IF(Berechnungen!DS$6="MMR",MMR!$O23,IF(Berechnungen!DS$6="MMR_Duo",MMR_Duo!$O23,NA()))</f>
        <v>#N/A</v>
      </c>
      <c r="DT113" s="87" t="e">
        <f>IF(Berechnungen!DT$6="MMR",MMR!$O23,IF(Berechnungen!DT$6="MMR_Duo",MMR_Duo!$O23,NA()))</f>
        <v>#N/A</v>
      </c>
      <c r="DU113" s="87" t="e">
        <f>IF(Berechnungen!DU$6="MMR",MMR!$O23,IF(Berechnungen!DU$6="MMR_Duo",MMR_Duo!$O23,NA()))</f>
        <v>#N/A</v>
      </c>
      <c r="DV113" s="87" t="e">
        <f>IF(Berechnungen!DV$6="MMR",MMR!$O23,IF(Berechnungen!DV$6="MMR_Duo",MMR_Duo!$O23,NA()))</f>
        <v>#N/A</v>
      </c>
      <c r="DW113" s="87" t="e">
        <f>IF(Berechnungen!DW$6="MMR",MMR!$O23,IF(Berechnungen!DW$6="MMR_Duo",MMR_Duo!$O23,NA()))</f>
        <v>#N/A</v>
      </c>
      <c r="DX113" s="87" t="e">
        <f>IF(Berechnungen!DX$6="MMR",MMR!$O23,IF(Berechnungen!DX$6="MMR_Duo",MMR_Duo!$O23,NA()))</f>
        <v>#N/A</v>
      </c>
      <c r="DY113" s="87" t="e">
        <f>IF(Berechnungen!DY$6="MMR",MMR!$O23,IF(Berechnungen!DY$6="MMR_Duo",MMR_Duo!$O23,NA()))</f>
        <v>#N/A</v>
      </c>
      <c r="DZ113" s="87" t="e">
        <f>IF(Berechnungen!DZ$6="MMR",MMR!$O23,IF(Berechnungen!DZ$6="MMR_Duo",MMR_Duo!$O23,NA()))</f>
        <v>#N/A</v>
      </c>
      <c r="EA113" s="87" t="e">
        <f>IF(Berechnungen!EA$6="MMR",MMR!$O23,IF(Berechnungen!EA$6="MMR_Duo",MMR_Duo!$O23,NA()))</f>
        <v>#N/A</v>
      </c>
      <c r="EB113" s="87" t="e">
        <f>IF(Berechnungen!EB$6="MMR",MMR!$O23,IF(Berechnungen!EB$6="MMR_Duo",MMR_Duo!$O23,NA()))</f>
        <v>#N/A</v>
      </c>
      <c r="EC113" s="87" t="e">
        <f>IF(Berechnungen!EC$6="MMR",MMR!$O23,IF(Berechnungen!EC$6="MMR_Duo",MMR_Duo!$O23,NA()))</f>
        <v>#N/A</v>
      </c>
      <c r="ED113" s="87" t="e">
        <f>IF(Berechnungen!ED$6="MMR",MMR!$O23,IF(Berechnungen!ED$6="MMR_Duo",MMR_Duo!$O23,NA()))</f>
        <v>#N/A</v>
      </c>
      <c r="EE113" s="87" t="e">
        <f>IF(Berechnungen!EE$6="MMR",MMR!$O23,IF(Berechnungen!EE$6="MMR_Duo",MMR_Duo!$O23,NA()))</f>
        <v>#N/A</v>
      </c>
      <c r="EF113" s="87" t="e">
        <f>IF(Berechnungen!EF$6="MMR",MMR!$O23,IF(Berechnungen!EF$6="MMR_Duo",MMR_Duo!$O23,NA()))</f>
        <v>#N/A</v>
      </c>
      <c r="EG113" s="87" t="e">
        <f>IF(Berechnungen!EG$6="MMR",MMR!$O23,IF(Berechnungen!EG$6="MMR_Duo",MMR_Duo!$O23,NA()))</f>
        <v>#N/A</v>
      </c>
      <c r="EH113" s="87" t="e">
        <f>IF(Berechnungen!EH$6="MMR",MMR!$O23,IF(Berechnungen!EH$6="MMR_Duo",MMR_Duo!$O23,NA()))</f>
        <v>#N/A</v>
      </c>
      <c r="EI113" s="87" t="e">
        <f>IF(Berechnungen!EI$6="MMR",MMR!$O23,IF(Berechnungen!EI$6="MMR_Duo",MMR_Duo!$O23,NA()))</f>
        <v>#N/A</v>
      </c>
      <c r="EJ113" s="87" t="e">
        <f>IF(Berechnungen!EJ$6="MMR",MMR!$O23,IF(Berechnungen!EJ$6="MMR_Duo",MMR_Duo!$O23,NA()))</f>
        <v>#N/A</v>
      </c>
      <c r="EK113" s="87" t="e">
        <f>IF(Berechnungen!EK$6="MMR",MMR!$O23,IF(Berechnungen!EK$6="MMR_Duo",MMR_Duo!$O23,NA()))</f>
        <v>#N/A</v>
      </c>
      <c r="EL113" s="87" t="e">
        <f>IF(Berechnungen!EL$6="MMR",MMR!$O23,IF(Berechnungen!EL$6="MMR_Duo",MMR_Duo!$O23,NA()))</f>
        <v>#N/A</v>
      </c>
      <c r="EM113" s="87" t="e">
        <f>IF(Berechnungen!EM$6="MMR",MMR!$O23,IF(Berechnungen!EM$6="MMR_Duo",MMR_Duo!$O23,NA()))</f>
        <v>#N/A</v>
      </c>
      <c r="EN113" s="87" t="e">
        <f>IF(Berechnungen!EN$6="MMR",MMR!$O23,IF(Berechnungen!EN$6="MMR_Duo",MMR_Duo!$O23,NA()))</f>
        <v>#N/A</v>
      </c>
      <c r="EO113" s="87" t="e">
        <f>IF(Berechnungen!EO$6="MMR",MMR!$O23,IF(Berechnungen!EO$6="MMR_Duo",MMR_Duo!$O23,NA()))</f>
        <v>#N/A</v>
      </c>
      <c r="EP113" s="87" t="e">
        <f>IF(Berechnungen!EP$6="MMR",MMR!$O23,IF(Berechnungen!EP$6="MMR_Duo",MMR_Duo!$O23,NA()))</f>
        <v>#N/A</v>
      </c>
      <c r="EQ113" s="87" t="e">
        <f>IF(Berechnungen!EQ$6="MMR",MMR!$O23,IF(Berechnungen!EQ$6="MMR_Duo",MMR_Duo!$O23,NA()))</f>
        <v>#N/A</v>
      </c>
      <c r="ER113" s="87" t="e">
        <f>IF(Berechnungen!ER$6="MMR",MMR!$O23,IF(Berechnungen!ER$6="MMR_Duo",MMR_Duo!$O23,NA()))</f>
        <v>#N/A</v>
      </c>
      <c r="ES113" s="87" t="e">
        <f>IF(Berechnungen!ES$6="MMR",MMR!$O23,IF(Berechnungen!ES$6="MMR_Duo",MMR_Duo!$O23,NA()))</f>
        <v>#N/A</v>
      </c>
      <c r="ET113" s="87" t="e">
        <f>IF(Berechnungen!ET$6="MMR",MMR!$O23,IF(Berechnungen!ET$6="MMR_Duo",MMR_Duo!$O23,NA()))</f>
        <v>#N/A</v>
      </c>
      <c r="EU113" s="87" t="e">
        <f>IF(Berechnungen!EU$6="MMR",MMR!$O23,IF(Berechnungen!EU$6="MMR_Duo",MMR_Duo!$O23,NA()))</f>
        <v>#N/A</v>
      </c>
      <c r="EV113" s="87" t="e">
        <f>IF(Berechnungen!EV$6="MMR",MMR!$O23,IF(Berechnungen!EV$6="MMR_Duo",MMR_Duo!$O23,NA()))</f>
        <v>#N/A</v>
      </c>
      <c r="EW113" s="87" t="e">
        <f>IF(Berechnungen!EW$6="MMR",MMR!$O23,IF(Berechnungen!EW$6="MMR_Duo",MMR_Duo!$O23,NA()))</f>
        <v>#N/A</v>
      </c>
      <c r="EX113" s="87" t="e">
        <f>IF(Berechnungen!EX$6="MMR",MMR!$O23,IF(Berechnungen!EX$6="MMR_Duo",MMR_Duo!$O23,NA()))</f>
        <v>#N/A</v>
      </c>
      <c r="EY113" s="87" t="e">
        <f>IF(Berechnungen!EY$6="MMR",MMR!$O23,IF(Berechnungen!EY$6="MMR_Duo",MMR_Duo!$O23,NA()))</f>
        <v>#N/A</v>
      </c>
      <c r="EZ113" s="87" t="e">
        <f>IF(Berechnungen!EZ$6="MMR",MMR!$O23,IF(Berechnungen!EZ$6="MMR_Duo",MMR_Duo!$O23,NA()))</f>
        <v>#N/A</v>
      </c>
      <c r="FA113" s="87" t="e">
        <f>IF(Berechnungen!FA$6="MMR",MMR!$O23,IF(Berechnungen!FA$6="MMR_Duo",MMR_Duo!$O23,NA()))</f>
        <v>#N/A</v>
      </c>
      <c r="FB113" s="87" t="e">
        <f>IF(Berechnungen!FB$6="MMR",MMR!$O23,IF(Berechnungen!FB$6="MMR_Duo",MMR_Duo!$O23,NA()))</f>
        <v>#N/A</v>
      </c>
      <c r="FC113" s="87" t="e">
        <f>IF(Berechnungen!FC$6="MMR",MMR!$O23,IF(Berechnungen!FC$6="MMR_Duo",MMR_Duo!$O23,NA()))</f>
        <v>#N/A</v>
      </c>
      <c r="FD113" s="87" t="e">
        <f>IF(Berechnungen!FD$6="MMR",MMR!$O23,IF(Berechnungen!FD$6="MMR_Duo",MMR_Duo!$O23,NA()))</f>
        <v>#N/A</v>
      </c>
      <c r="FE113" s="87" t="e">
        <f>IF(Berechnungen!FE$6="MMR",MMR!$O23,IF(Berechnungen!FE$6="MMR_Duo",MMR_Duo!$O23,NA()))</f>
        <v>#N/A</v>
      </c>
      <c r="FF113" s="87" t="e">
        <f>IF(Berechnungen!FF$6="MMR",MMR!$O23,IF(Berechnungen!FF$6="MMR_Duo",MMR_Duo!$O23,NA()))</f>
        <v>#N/A</v>
      </c>
      <c r="FG113" s="87" t="e">
        <f>IF(Berechnungen!FG$6="MMR",MMR!$O23,IF(Berechnungen!FG$6="MMR_Duo",MMR_Duo!$O23,NA()))</f>
        <v>#N/A</v>
      </c>
      <c r="FH113" s="87" t="e">
        <f>IF(Berechnungen!FH$6="MMR",MMR!$O23,IF(Berechnungen!FH$6="MMR_Duo",MMR_Duo!$O23,NA()))</f>
        <v>#N/A</v>
      </c>
      <c r="FI113" s="87" t="e">
        <f>IF(Berechnungen!FI$6="MMR",MMR!$O23,IF(Berechnungen!FI$6="MMR_Duo",MMR_Duo!$O23,NA()))</f>
        <v>#N/A</v>
      </c>
      <c r="FJ113" s="87" t="e">
        <f>IF(Berechnungen!FJ$6="MMR",MMR!$O23,IF(Berechnungen!FJ$6="MMR_Duo",MMR_Duo!$O23,NA()))</f>
        <v>#N/A</v>
      </c>
      <c r="FK113" s="87" t="e">
        <f>IF(Berechnungen!FK$6="MMR",MMR!$O23,IF(Berechnungen!FK$6="MMR_Duo",MMR_Duo!$O23,NA()))</f>
        <v>#N/A</v>
      </c>
      <c r="FL113" s="87" t="e">
        <f>IF(Berechnungen!FL$6="MMR",MMR!$O23,IF(Berechnungen!FL$6="MMR_Duo",MMR_Duo!$O23,NA()))</f>
        <v>#N/A</v>
      </c>
      <c r="FM113" s="87" t="e">
        <f>IF(Berechnungen!FM$6="MMR",MMR!$O23,IF(Berechnungen!FM$6="MMR_Duo",MMR_Duo!$O23,NA()))</f>
        <v>#N/A</v>
      </c>
      <c r="FN113" s="87" t="e">
        <f>IF(Berechnungen!FN$6="MMR",MMR!$O23,IF(Berechnungen!FN$6="MMR_Duo",MMR_Duo!$O23,NA()))</f>
        <v>#N/A</v>
      </c>
      <c r="FO113" s="87" t="e">
        <f>IF(Berechnungen!FO$6="MMR",MMR!$O23,IF(Berechnungen!FO$6="MMR_Duo",MMR_Duo!$O23,NA()))</f>
        <v>#N/A</v>
      </c>
      <c r="FP113" s="87" t="e">
        <f>IF(Berechnungen!FP$6="MMR",MMR!$O23,IF(Berechnungen!FP$6="MMR_Duo",MMR_Duo!$O23,NA()))</f>
        <v>#N/A</v>
      </c>
      <c r="FQ113" s="87" t="e">
        <f>IF(Berechnungen!FQ$6="MMR",MMR!$O23,IF(Berechnungen!FQ$6="MMR_Duo",MMR_Duo!$O23,NA()))</f>
        <v>#N/A</v>
      </c>
      <c r="FR113" s="87" t="e">
        <f>IF(Berechnungen!FR$6="MMR",MMR!$O23,IF(Berechnungen!FR$6="MMR_Duo",MMR_Duo!$O23,NA()))</f>
        <v>#N/A</v>
      </c>
      <c r="FS113" s="87" t="e">
        <f>IF(Berechnungen!FS$6="MMR",MMR!$O23,IF(Berechnungen!FS$6="MMR_Duo",MMR_Duo!$O23,NA()))</f>
        <v>#N/A</v>
      </c>
      <c r="FT113" s="87" t="e">
        <f>IF(Berechnungen!FT$6="MMR",MMR!$O23,IF(Berechnungen!FT$6="MMR_Duo",MMR_Duo!$O23,NA()))</f>
        <v>#N/A</v>
      </c>
      <c r="FU113" s="87" t="e">
        <f>IF(Berechnungen!FU$6="MMR",MMR!$O23,IF(Berechnungen!FU$6="MMR_Duo",MMR_Duo!$O23,NA()))</f>
        <v>#N/A</v>
      </c>
      <c r="FV113" s="87" t="e">
        <f>IF(Berechnungen!FV$6="MMR",MMR!$O23,IF(Berechnungen!FV$6="MMR_Duo",MMR_Duo!$O23,NA()))</f>
        <v>#N/A</v>
      </c>
      <c r="FW113" s="87" t="e">
        <f>IF(Berechnungen!FW$6="MMR",MMR!$O23,IF(Berechnungen!FW$6="MMR_Duo",MMR_Duo!$O23,NA()))</f>
        <v>#N/A</v>
      </c>
      <c r="FX113" s="87" t="e">
        <f>IF(Berechnungen!FX$6="MMR",MMR!$O23,IF(Berechnungen!FX$6="MMR_Duo",MMR_Duo!$O23,NA()))</f>
        <v>#N/A</v>
      </c>
      <c r="FY113" s="87" t="e">
        <f>IF(Berechnungen!FY$6="MMR",MMR!$O23,IF(Berechnungen!FY$6="MMR_Duo",MMR_Duo!$O23,NA()))</f>
        <v>#N/A</v>
      </c>
      <c r="FZ113" s="87" t="e">
        <f>IF(Berechnungen!FZ$6="MMR",MMR!$O23,IF(Berechnungen!FZ$6="MMR_Duo",MMR_Duo!$O23,NA()))</f>
        <v>#N/A</v>
      </c>
      <c r="GA113" s="87" t="e">
        <f>IF(Berechnungen!GA$6="MMR",MMR!$O23,IF(Berechnungen!GA$6="MMR_Duo",MMR_Duo!$O23,NA()))</f>
        <v>#N/A</v>
      </c>
      <c r="GB113" s="87" t="e">
        <f>IF(Berechnungen!GB$6="MMR",MMR!$O23,IF(Berechnungen!GB$6="MMR_Duo",MMR_Duo!$O23,NA()))</f>
        <v>#N/A</v>
      </c>
      <c r="GC113" s="87" t="e">
        <f>IF(Berechnungen!GC$6="MMR",MMR!$O23,IF(Berechnungen!GC$6="MMR_Duo",MMR_Duo!$O23,NA()))</f>
        <v>#N/A</v>
      </c>
      <c r="GD113" s="87" t="e">
        <f>IF(Berechnungen!GD$6="MMR",MMR!$O23,IF(Berechnungen!GD$6="MMR_Duo",MMR_Duo!$O23,NA()))</f>
        <v>#N/A</v>
      </c>
      <c r="GE113" s="87" t="e">
        <f>IF(Berechnungen!GE$6="MMR",MMR!$O23,IF(Berechnungen!GE$6="MMR_Duo",MMR_Duo!$O23,NA()))</f>
        <v>#N/A</v>
      </c>
      <c r="GF113" s="87" t="e">
        <f>IF(Berechnungen!GF$6="MMR",MMR!$O23,IF(Berechnungen!GF$6="MMR_Duo",MMR_Duo!$O23,NA()))</f>
        <v>#N/A</v>
      </c>
      <c r="GG113" s="87" t="e">
        <f>IF(Berechnungen!GG$6="MMR",MMR!$O23,IF(Berechnungen!GG$6="MMR_Duo",MMR_Duo!$O23,NA()))</f>
        <v>#N/A</v>
      </c>
      <c r="GH113" s="87" t="e">
        <f>IF(Berechnungen!GH$6="MMR",MMR!$O23,IF(Berechnungen!GH$6="MMR_Duo",MMR_Duo!$O23,NA()))</f>
        <v>#N/A</v>
      </c>
      <c r="GI113" s="87" t="e">
        <f>IF(Berechnungen!GI$6="MMR",MMR!$O23,IF(Berechnungen!GI$6="MMR_Duo",MMR_Duo!$O23,NA()))</f>
        <v>#N/A</v>
      </c>
      <c r="GJ113" s="87" t="e">
        <f>IF(Berechnungen!GJ$6="MMR",MMR!$O23,IF(Berechnungen!GJ$6="MMR_Duo",MMR_Duo!$O23,NA()))</f>
        <v>#N/A</v>
      </c>
      <c r="GK113" s="87" t="e">
        <f>IF(Berechnungen!GK$6="MMR",MMR!$O23,IF(Berechnungen!GK$6="MMR_Duo",MMR_Duo!$O23,NA()))</f>
        <v>#N/A</v>
      </c>
      <c r="GL113" s="87" t="e">
        <f>IF(Berechnungen!GL$6="MMR",MMR!$O23,IF(Berechnungen!GL$6="MMR_Duo",MMR_Duo!$O23,NA()))</f>
        <v>#N/A</v>
      </c>
      <c r="GM113" s="87" t="e">
        <f>IF(Berechnungen!GM$6="MMR",MMR!$O23,IF(Berechnungen!GM$6="MMR_Duo",MMR_Duo!$O23,NA()))</f>
        <v>#N/A</v>
      </c>
      <c r="GN113" s="87" t="e">
        <f>IF(Berechnungen!GN$6="MMR",MMR!$O23,IF(Berechnungen!GN$6="MMR_Duo",MMR_Duo!$O23,NA()))</f>
        <v>#N/A</v>
      </c>
      <c r="GO113" s="87" t="e">
        <f>IF(Berechnungen!GO$6="MMR",MMR!$O23,IF(Berechnungen!GO$6="MMR_Duo",MMR_Duo!$O23,NA()))</f>
        <v>#N/A</v>
      </c>
      <c r="GP113" s="87" t="e">
        <f>IF(Berechnungen!GP$6="MMR",MMR!$O23,IF(Berechnungen!GP$6="MMR_Duo",MMR_Duo!$O23,NA()))</f>
        <v>#N/A</v>
      </c>
      <c r="GQ113" s="87" t="e">
        <f>IF(Berechnungen!GQ$6="MMR",MMR!$O23,IF(Berechnungen!GQ$6="MMR_Duo",MMR_Duo!$O23,NA()))</f>
        <v>#N/A</v>
      </c>
      <c r="GR113" s="87" t="e">
        <f>IF(Berechnungen!GR$6="MMR",MMR!$O23,IF(Berechnungen!GR$6="MMR_Duo",MMR_Duo!$O23,NA()))</f>
        <v>#N/A</v>
      </c>
      <c r="GS113" s="87" t="e">
        <f>IF(Berechnungen!GS$6="MMR",MMR!$O23,IF(Berechnungen!GS$6="MMR_Duo",MMR_Duo!$O23,NA()))</f>
        <v>#N/A</v>
      </c>
      <c r="GT113" s="87" t="e">
        <f>IF(Berechnungen!GT$6="MMR",MMR!$O23,IF(Berechnungen!GT$6="MMR_Duo",MMR_Duo!$O23,NA()))</f>
        <v>#N/A</v>
      </c>
      <c r="GU113" s="87" t="e">
        <f>IF(Berechnungen!GU$6="MMR",MMR!$O23,IF(Berechnungen!GU$6="MMR_Duo",MMR_Duo!$O23,NA()))</f>
        <v>#N/A</v>
      </c>
      <c r="GV113" s="87" t="e">
        <f>IF(Berechnungen!GV$6="MMR",MMR!$O23,IF(Berechnungen!GV$6="MMR_Duo",MMR_Duo!$O23,NA()))</f>
        <v>#N/A</v>
      </c>
      <c r="GW113" s="87" t="e">
        <f>IF(Berechnungen!GW$6="MMR",MMR!$O23,IF(Berechnungen!GW$6="MMR_Duo",MMR_Duo!$O23,NA()))</f>
        <v>#N/A</v>
      </c>
      <c r="GX113" s="87" t="e">
        <f>IF(Berechnungen!GX$6="MMR",MMR!$O23,IF(Berechnungen!GX$6="MMR_Duo",MMR_Duo!$O23,NA()))</f>
        <v>#N/A</v>
      </c>
      <c r="GY113" s="87" t="e">
        <f>IF(Berechnungen!GY$6="MMR",MMR!$O23,IF(Berechnungen!GY$6="MMR_Duo",MMR_Duo!$O23,NA()))</f>
        <v>#N/A</v>
      </c>
      <c r="GZ113" s="87" t="e">
        <f>IF(Berechnungen!GZ$6="MMR",MMR!$O23,IF(Berechnungen!GZ$6="MMR_Duo",MMR_Duo!$O23,NA()))</f>
        <v>#N/A</v>
      </c>
      <c r="HA113" s="87" t="e">
        <f>IF(Berechnungen!HA$6="MMR",MMR!$O23,IF(Berechnungen!HA$6="MMR_Duo",MMR_Duo!$O23,NA()))</f>
        <v>#N/A</v>
      </c>
      <c r="HB113" s="87" t="e">
        <f>IF(Berechnungen!HB$6="MMR",MMR!$O23,IF(Berechnungen!HB$6="MMR_Duo",MMR_Duo!$O23,NA()))</f>
        <v>#N/A</v>
      </c>
      <c r="HC113" s="87" t="e">
        <f>IF(Berechnungen!HC$6="MMR",MMR!$O23,IF(Berechnungen!HC$6="MMR_Duo",MMR_Duo!$O23,NA()))</f>
        <v>#N/A</v>
      </c>
      <c r="HD113" s="87" t="e">
        <f>IF(Berechnungen!HD$6="MMR",MMR!$O23,IF(Berechnungen!HD$6="MMR_Duo",MMR_Duo!$O23,NA()))</f>
        <v>#N/A</v>
      </c>
      <c r="HE113" s="87" t="e">
        <f>IF(Berechnungen!HE$6="MMR",MMR!$O23,IF(Berechnungen!HE$6="MMR_Duo",MMR_Duo!$O23,NA()))</f>
        <v>#N/A</v>
      </c>
      <c r="HF113" s="87" t="e">
        <f>IF(Berechnungen!HF$6="MMR",MMR!$O23,IF(Berechnungen!HF$6="MMR_Duo",MMR_Duo!$O23,NA()))</f>
        <v>#N/A</v>
      </c>
      <c r="HG113" s="87" t="e">
        <f>IF(Berechnungen!HG$6="MMR",MMR!$O23,IF(Berechnungen!HG$6="MMR_Duo",MMR_Duo!$O23,NA()))</f>
        <v>#N/A</v>
      </c>
      <c r="HH113" s="87" t="e">
        <f>IF(Berechnungen!HH$6="MMR",MMR!$O23,IF(Berechnungen!HH$6="MMR_Duo",MMR_Duo!$O23,NA()))</f>
        <v>#N/A</v>
      </c>
      <c r="HI113" s="87" t="e">
        <f>IF(Berechnungen!HI$6="MMR",MMR!$O23,IF(Berechnungen!HI$6="MMR_Duo",MMR_Duo!$O23,NA()))</f>
        <v>#N/A</v>
      </c>
      <c r="HJ113" s="87" t="e">
        <f>IF(Berechnungen!HJ$6="MMR",MMR!$O23,IF(Berechnungen!HJ$6="MMR_Duo",MMR_Duo!$O23,NA()))</f>
        <v>#N/A</v>
      </c>
      <c r="HK113" s="87" t="e">
        <f>IF(Berechnungen!HK$6="MMR",MMR!$O23,IF(Berechnungen!HK$6="MMR_Duo",MMR_Duo!$O23,NA()))</f>
        <v>#N/A</v>
      </c>
      <c r="HL113" s="87" t="e">
        <f>IF(Berechnungen!HL$6="MMR",MMR!$O23,IF(Berechnungen!HL$6="MMR_Duo",MMR_Duo!$O23,NA()))</f>
        <v>#N/A</v>
      </c>
      <c r="HM113" s="87" t="e">
        <f>IF(Berechnungen!HM$6="MMR",MMR!$O23,IF(Berechnungen!HM$6="MMR_Duo",MMR_Duo!$O23,NA()))</f>
        <v>#N/A</v>
      </c>
      <c r="HN113" s="87" t="e">
        <f>IF(Berechnungen!HN$6="MMR",MMR!$O23,IF(Berechnungen!HN$6="MMR_Duo",MMR_Duo!$O23,NA()))</f>
        <v>#N/A</v>
      </c>
      <c r="HO113" s="87" t="e">
        <f>IF(Berechnungen!HO$6="MMR",MMR!$O23,IF(Berechnungen!HO$6="MMR_Duo",MMR_Duo!$O23,NA()))</f>
        <v>#N/A</v>
      </c>
      <c r="HP113" s="87" t="e">
        <f>IF(Berechnungen!HP$6="MMR",MMR!$O23,IF(Berechnungen!HP$6="MMR_Duo",MMR_Duo!$O23,NA()))</f>
        <v>#N/A</v>
      </c>
      <c r="HQ113" s="87" t="e">
        <f>IF(Berechnungen!HQ$6="MMR",MMR!$O23,IF(Berechnungen!HQ$6="MMR_Duo",MMR_Duo!$O23,NA()))</f>
        <v>#N/A</v>
      </c>
      <c r="HR113" s="87" t="e">
        <f>IF(Berechnungen!HR$6="MMR",MMR!$O23,IF(Berechnungen!HR$6="MMR_Duo",MMR_Duo!$O23,NA()))</f>
        <v>#N/A</v>
      </c>
      <c r="HS113" s="87" t="e">
        <f>IF(Berechnungen!HS$6="MMR",MMR!$O23,IF(Berechnungen!HS$6="MMR_Duo",MMR_Duo!$O23,NA()))</f>
        <v>#N/A</v>
      </c>
      <c r="HT113" s="87" t="e">
        <f>IF(Berechnungen!HT$6="MMR",MMR!$O23,IF(Berechnungen!HT$6="MMR_Duo",MMR_Duo!$O23,NA()))</f>
        <v>#N/A</v>
      </c>
      <c r="HU113" s="87" t="e">
        <f>IF(Berechnungen!HU$6="MMR",MMR!$O23,IF(Berechnungen!HU$6="MMR_Duo",MMR_Duo!$O23,NA()))</f>
        <v>#N/A</v>
      </c>
      <c r="HV113" s="87" t="e">
        <f>IF(Berechnungen!HV$6="MMR",MMR!$O23,IF(Berechnungen!HV$6="MMR_Duo",MMR_Duo!$O23,NA()))</f>
        <v>#N/A</v>
      </c>
      <c r="HW113" s="87" t="e">
        <f>IF(Berechnungen!HW$6="MMR",MMR!$O23,IF(Berechnungen!HW$6="MMR_Duo",MMR_Duo!$O23,NA()))</f>
        <v>#N/A</v>
      </c>
      <c r="HX113" s="87" t="e">
        <f>IF(Berechnungen!HX$6="MMR",MMR!$O23,IF(Berechnungen!HX$6="MMR_Duo",MMR_Duo!$O23,NA()))</f>
        <v>#N/A</v>
      </c>
      <c r="HY113" s="87" t="e">
        <f>IF(Berechnungen!HY$6="MMR",MMR!$O23,IF(Berechnungen!HY$6="MMR_Duo",MMR_Duo!$O23,NA()))</f>
        <v>#N/A</v>
      </c>
      <c r="HZ113" s="87" t="e">
        <f>IF(Berechnungen!HZ$6="MMR",MMR!$O23,IF(Berechnungen!HZ$6="MMR_Duo",MMR_Duo!$O23,NA()))</f>
        <v>#N/A</v>
      </c>
      <c r="IA113" s="87" t="e">
        <f>IF(Berechnungen!IA$6="MMR",MMR!$O23,IF(Berechnungen!IA$6="MMR_Duo",MMR_Duo!$O23,NA()))</f>
        <v>#N/A</v>
      </c>
      <c r="IB113" s="87" t="e">
        <f>IF(Berechnungen!IB$6="MMR",MMR!$O23,IF(Berechnungen!IB$6="MMR_Duo",MMR_Duo!$O23,NA()))</f>
        <v>#N/A</v>
      </c>
      <c r="IC113" s="87" t="e">
        <f>IF(Berechnungen!IC$6="MMR",MMR!$O23,IF(Berechnungen!IC$6="MMR_Duo",MMR_Duo!$O23,NA()))</f>
        <v>#N/A</v>
      </c>
      <c r="ID113" s="87" t="e">
        <f>IF(Berechnungen!ID$6="MMR",MMR!$O23,IF(Berechnungen!ID$6="MMR_Duo",MMR_Duo!$O23,NA()))</f>
        <v>#N/A</v>
      </c>
      <c r="IE113" s="87" t="e">
        <f>IF(Berechnungen!IE$6="MMR",MMR!$O23,IF(Berechnungen!IE$6="MMR_Duo",MMR_Duo!$O23,NA()))</f>
        <v>#N/A</v>
      </c>
      <c r="IF113" s="87" t="e">
        <f>IF(Berechnungen!IF$6="MMR",MMR!$O23,IF(Berechnungen!IF$6="MMR_Duo",MMR_Duo!$O23,NA()))</f>
        <v>#N/A</v>
      </c>
      <c r="IG113" s="87" t="e">
        <f>IF(Berechnungen!IG$6="MMR",MMR!$O23,IF(Berechnungen!IG$6="MMR_Duo",MMR_Duo!$O23,NA()))</f>
        <v>#N/A</v>
      </c>
      <c r="IH113" s="87" t="e">
        <f>IF(Berechnungen!IH$6="MMR",MMR!$O23,IF(Berechnungen!IH$6="MMR_Duo",MMR_Duo!$O23,NA()))</f>
        <v>#N/A</v>
      </c>
      <c r="II113" s="87" t="e">
        <f>IF(Berechnungen!II$6="MMR",MMR!$O23,IF(Berechnungen!II$6="MMR_Duo",MMR_Duo!$O23,NA()))</f>
        <v>#N/A</v>
      </c>
      <c r="IJ113" s="87" t="e">
        <f>IF(Berechnungen!IJ$6="MMR",MMR!$O23,IF(Berechnungen!IJ$6="MMR_Duo",MMR_Duo!$O23,NA()))</f>
        <v>#N/A</v>
      </c>
      <c r="IK113" s="87" t="e">
        <f>IF(Berechnungen!IK$6="MMR",MMR!$O23,IF(Berechnungen!IK$6="MMR_Duo",MMR_Duo!$O23,NA()))</f>
        <v>#N/A</v>
      </c>
      <c r="IL113" s="87" t="e">
        <f>IF(Berechnungen!IL$6="MMR",MMR!$O23,IF(Berechnungen!IL$6="MMR_Duo",MMR_Duo!$O23,NA()))</f>
        <v>#N/A</v>
      </c>
      <c r="IM113" s="87" t="e">
        <f>IF(Berechnungen!IM$6="MMR",MMR!$O23,IF(Berechnungen!IM$6="MMR_Duo",MMR_Duo!$O23,NA()))</f>
        <v>#N/A</v>
      </c>
      <c r="IN113" s="87" t="e">
        <f>IF(Berechnungen!IN$6="MMR",MMR!$O23,IF(Berechnungen!IN$6="MMR_Duo",MMR_Duo!$O23,NA()))</f>
        <v>#N/A</v>
      </c>
      <c r="IO113" s="87" t="e">
        <f>IF(Berechnungen!IO$6="MMR",MMR!$O23,IF(Berechnungen!IO$6="MMR_Duo",MMR_Duo!$O23,NA()))</f>
        <v>#N/A</v>
      </c>
      <c r="IP113" s="87" t="e">
        <f>IF(Berechnungen!IP$6="MMR",MMR!$O23,IF(Berechnungen!IP$6="MMR_Duo",MMR_Duo!$O23,NA()))</f>
        <v>#N/A</v>
      </c>
      <c r="IQ113" s="87" t="e">
        <f>IF(Berechnungen!IQ$6="MMR",MMR!$O23,IF(Berechnungen!IQ$6="MMR_Duo",MMR_Duo!$O23,NA()))</f>
        <v>#N/A</v>
      </c>
      <c r="IR113" s="87" t="e">
        <f>IF(Berechnungen!IR$6="MMR",MMR!$O23,IF(Berechnungen!IR$6="MMR_Duo",MMR_Duo!$O23,NA()))</f>
        <v>#N/A</v>
      </c>
      <c r="IS113" s="87" t="e">
        <f>IF(Berechnungen!IS$6="MMR",MMR!$O23,IF(Berechnungen!IS$6="MMR_Duo",MMR_Duo!$O23,NA()))</f>
        <v>#N/A</v>
      </c>
      <c r="IT113" s="87" t="e">
        <f>IF(Berechnungen!IT$6="MMR",MMR!$O23,IF(Berechnungen!IT$6="MMR_Duo",MMR_Duo!$O23,NA()))</f>
        <v>#N/A</v>
      </c>
      <c r="IU113" s="87" t="e">
        <f>IF(Berechnungen!IU$6="MMR",MMR!$O23,IF(Berechnungen!IU$6="MMR_Duo",MMR_Duo!$O23,NA()))</f>
        <v>#N/A</v>
      </c>
      <c r="IV113" s="87" t="e">
        <f>IF(Berechnungen!IV$6="MMR",MMR!$O23,IF(Berechnungen!IV$6="MMR_Duo",MMR_Duo!$O23,NA()))</f>
        <v>#N/A</v>
      </c>
      <c r="IW113" s="87" t="e">
        <f>IF(Berechnungen!IW$6="MMR",MMR!$O23,IF(Berechnungen!IW$6="MMR_Duo",MMR_Duo!$O23,NA()))</f>
        <v>#N/A</v>
      </c>
      <c r="IX113" s="87" t="e">
        <f>IF(Berechnungen!IX$6="MMR",MMR!$O23,IF(Berechnungen!IX$6="MMR_Duo",MMR_Duo!$O23,NA()))</f>
        <v>#N/A</v>
      </c>
      <c r="IY113" s="87" t="e">
        <f>IF(Berechnungen!IY$6="MMR",MMR!$O23,IF(Berechnungen!IY$6="MMR_Duo",MMR_Duo!$O23,NA()))</f>
        <v>#N/A</v>
      </c>
      <c r="IZ113" s="87" t="e">
        <f>IF(Berechnungen!IZ$6="MMR",MMR!$O23,IF(Berechnungen!IZ$6="MMR_Duo",MMR_Duo!$O23,NA()))</f>
        <v>#N/A</v>
      </c>
      <c r="JA113" s="87" t="e">
        <f>IF(Berechnungen!JA$6="MMR",MMR!$O23,IF(Berechnungen!JA$6="MMR_Duo",MMR_Duo!$O23,NA()))</f>
        <v>#N/A</v>
      </c>
      <c r="JB113" s="87" t="e">
        <f>IF(Berechnungen!JB$6="MMR",MMR!$O23,IF(Berechnungen!JB$6="MMR_Duo",MMR_Duo!$O23,NA()))</f>
        <v>#N/A</v>
      </c>
      <c r="JC113" s="87" t="e">
        <f>IF(Berechnungen!JC$6="MMR",MMR!$O23,IF(Berechnungen!JC$6="MMR_Duo",MMR_Duo!$O23,NA()))</f>
        <v>#N/A</v>
      </c>
      <c r="JD113" s="87" t="e">
        <f>IF(Berechnungen!JD$6="MMR",MMR!$O23,IF(Berechnungen!JD$6="MMR_Duo",MMR_Duo!$O23,NA()))</f>
        <v>#N/A</v>
      </c>
      <c r="JE113" s="87" t="e">
        <f>IF(Berechnungen!JE$6="MMR",MMR!$O23,IF(Berechnungen!JE$6="MMR_Duo",MMR_Duo!$O23,NA()))</f>
        <v>#N/A</v>
      </c>
      <c r="JF113" s="87" t="e">
        <f>IF(Berechnungen!JF$6="MMR",MMR!$O23,IF(Berechnungen!JF$6="MMR_Duo",MMR_Duo!$O23,NA()))</f>
        <v>#N/A</v>
      </c>
      <c r="JG113" s="87" t="e">
        <f>IF(Berechnungen!JG$6="MMR",MMR!$O23,IF(Berechnungen!JG$6="MMR_Duo",MMR_Duo!$O23,NA()))</f>
        <v>#N/A</v>
      </c>
      <c r="JH113" s="87" t="e">
        <f>IF(Berechnungen!JH$6="MMR",MMR!$O23,IF(Berechnungen!JH$6="MMR_Duo",MMR_Duo!$O23,NA()))</f>
        <v>#N/A</v>
      </c>
      <c r="JI113" s="87" t="e">
        <f>IF(Berechnungen!JI$6="MMR",MMR!$O23,IF(Berechnungen!JI$6="MMR_Duo",MMR_Duo!$O23,NA()))</f>
        <v>#N/A</v>
      </c>
      <c r="JJ113" s="87" t="e">
        <f>IF(Berechnungen!JJ$6="MMR",MMR!$O23,IF(Berechnungen!JJ$6="MMR_Duo",MMR_Duo!$O23,NA()))</f>
        <v>#N/A</v>
      </c>
      <c r="JK113" s="87" t="e">
        <f>IF(Berechnungen!JK$6="MMR",MMR!$O23,IF(Berechnungen!JK$6="MMR_Duo",MMR_Duo!$O23,NA()))</f>
        <v>#N/A</v>
      </c>
      <c r="JL113" s="87" t="e">
        <f>IF(Berechnungen!JL$6="MMR",MMR!$O23,IF(Berechnungen!JL$6="MMR_Duo",MMR_Duo!$O23,NA()))</f>
        <v>#N/A</v>
      </c>
      <c r="JM113" s="87" t="e">
        <f>IF(Berechnungen!JM$6="MMR",MMR!$O23,IF(Berechnungen!JM$6="MMR_Duo",MMR_Duo!$O23,NA()))</f>
        <v>#N/A</v>
      </c>
      <c r="JN113" s="87" t="e">
        <f>IF(Berechnungen!JN$6="MMR",MMR!$O23,IF(Berechnungen!JN$6="MMR_Duo",MMR_Duo!$O23,NA()))</f>
        <v>#N/A</v>
      </c>
      <c r="JO113" s="87" t="e">
        <f>IF(Berechnungen!JO$6="MMR",MMR!$O23,IF(Berechnungen!JO$6="MMR_Duo",MMR_Duo!$O23,NA()))</f>
        <v>#N/A</v>
      </c>
      <c r="JP113" s="87" t="e">
        <f>IF(Berechnungen!JP$6="MMR",MMR!$O23,IF(Berechnungen!JP$6="MMR_Duo",MMR_Duo!$O23,NA()))</f>
        <v>#N/A</v>
      </c>
      <c r="JQ113" s="87" t="e">
        <f>IF(Berechnungen!JQ$6="MMR",MMR!$O23,IF(Berechnungen!JQ$6="MMR_Duo",MMR_Duo!$O23,NA()))</f>
        <v>#N/A</v>
      </c>
      <c r="JR113" s="87" t="e">
        <f>IF(Berechnungen!JR$6="MMR",MMR!$O23,IF(Berechnungen!JR$6="MMR_Duo",MMR_Duo!$O23,NA()))</f>
        <v>#N/A</v>
      </c>
      <c r="JS113" s="87" t="e">
        <f>IF(Berechnungen!JS$6="MMR",MMR!$O23,IF(Berechnungen!JS$6="MMR_Duo",MMR_Duo!$O23,NA()))</f>
        <v>#N/A</v>
      </c>
      <c r="JT113" s="87" t="e">
        <f>IF(Berechnungen!JT$6="MMR",MMR!$O23,IF(Berechnungen!JT$6="MMR_Duo",MMR_Duo!$O23,NA()))</f>
        <v>#N/A</v>
      </c>
      <c r="JU113" s="87" t="e">
        <f>IF(Berechnungen!JU$6="MMR",MMR!$O23,IF(Berechnungen!JU$6="MMR_Duo",MMR_Duo!$O23,NA()))</f>
        <v>#N/A</v>
      </c>
      <c r="JV113" s="87" t="e">
        <f>IF(Berechnungen!JV$6="MMR",MMR!$O23,IF(Berechnungen!JV$6="MMR_Duo",MMR_Duo!$O23,NA()))</f>
        <v>#N/A</v>
      </c>
      <c r="JW113" s="87" t="e">
        <f>IF(Berechnungen!JW$6="MMR",MMR!$O23,IF(Berechnungen!JW$6="MMR_Duo",MMR_Duo!$O23,NA()))</f>
        <v>#N/A</v>
      </c>
      <c r="JX113" s="87" t="e">
        <f>IF(Berechnungen!JX$6="MMR",MMR!$O23,IF(Berechnungen!JX$6="MMR_Duo",MMR_Duo!$O23,NA()))</f>
        <v>#N/A</v>
      </c>
      <c r="JY113" s="87" t="e">
        <f>IF(Berechnungen!JY$6="MMR",MMR!$O23,IF(Berechnungen!JY$6="MMR_Duo",MMR_Duo!$O23,NA()))</f>
        <v>#N/A</v>
      </c>
      <c r="JZ113" s="87" t="e">
        <f>IF(Berechnungen!JZ$6="MMR",MMR!$O23,IF(Berechnungen!JZ$6="MMR_Duo",MMR_Duo!$O23,NA()))</f>
        <v>#N/A</v>
      </c>
      <c r="KA113" s="87" t="e">
        <f>IF(Berechnungen!KA$6="MMR",MMR!$O23,IF(Berechnungen!KA$6="MMR_Duo",MMR_Duo!$O23,NA()))</f>
        <v>#N/A</v>
      </c>
      <c r="KB113" s="87" t="e">
        <f>IF(Berechnungen!KB$6="MMR",MMR!$O23,IF(Berechnungen!KB$6="MMR_Duo",MMR_Duo!$O23,NA()))</f>
        <v>#N/A</v>
      </c>
      <c r="KC113" s="87" t="e">
        <f>IF(Berechnungen!KC$6="MMR",MMR!$O23,IF(Berechnungen!KC$6="MMR_Duo",MMR_Duo!$O23,NA()))</f>
        <v>#N/A</v>
      </c>
      <c r="KD113" s="87" t="e">
        <f>IF(Berechnungen!KD$6="MMR",MMR!$O23,IF(Berechnungen!KD$6="MMR_Duo",MMR_Duo!$O23,NA()))</f>
        <v>#N/A</v>
      </c>
      <c r="KE113" s="87" t="e">
        <f>IF(Berechnungen!KE$6="MMR",MMR!$O23,IF(Berechnungen!KE$6="MMR_Duo",MMR_Duo!$O23,NA()))</f>
        <v>#N/A</v>
      </c>
      <c r="KF113" s="87" t="e">
        <f>IF(Berechnungen!KF$6="MMR",MMR!$O23,IF(Berechnungen!KF$6="MMR_Duo",MMR_Duo!$O23,NA()))</f>
        <v>#N/A</v>
      </c>
      <c r="KG113" s="87" t="e">
        <f>IF(Berechnungen!KG$6="MMR",MMR!$O23,IF(Berechnungen!KG$6="MMR_Duo",MMR_Duo!$O23,NA()))</f>
        <v>#N/A</v>
      </c>
      <c r="KH113" s="87" t="e">
        <f>IF(Berechnungen!KH$6="MMR",MMR!$O23,IF(Berechnungen!KH$6="MMR_Duo",MMR_Duo!$O23,NA()))</f>
        <v>#N/A</v>
      </c>
      <c r="KI113" s="87" t="e">
        <f>IF(Berechnungen!KI$6="MMR",MMR!$O23,IF(Berechnungen!KI$6="MMR_Duo",MMR_Duo!$O23,NA()))</f>
        <v>#N/A</v>
      </c>
      <c r="KJ113" s="87" t="e">
        <f>IF(Berechnungen!KJ$6="MMR",MMR!$O23,IF(Berechnungen!KJ$6="MMR_Duo",MMR_Duo!$O23,NA()))</f>
        <v>#N/A</v>
      </c>
      <c r="KK113" s="87" t="e">
        <f>IF(Berechnungen!KK$6="MMR",MMR!$O23,IF(Berechnungen!KK$6="MMR_Duo",MMR_Duo!$O23,NA()))</f>
        <v>#N/A</v>
      </c>
      <c r="KL113" s="87" t="e">
        <f>IF(Berechnungen!KL$6="MMR",MMR!$O23,IF(Berechnungen!KL$6="MMR_Duo",MMR_Duo!$O23,NA()))</f>
        <v>#N/A</v>
      </c>
      <c r="KM113" s="87" t="e">
        <f>IF(Berechnungen!KM$6="MMR",MMR!$O23,IF(Berechnungen!KM$6="MMR_Duo",MMR_Duo!$O23,NA()))</f>
        <v>#N/A</v>
      </c>
      <c r="KN113" s="87" t="e">
        <f>IF(Berechnungen!KN$6="MMR",MMR!$O23,IF(Berechnungen!KN$6="MMR_Duo",MMR_Duo!$O23,NA()))</f>
        <v>#N/A</v>
      </c>
      <c r="KO113" s="87" t="e">
        <f>IF(Berechnungen!KO$6="MMR",MMR!$O23,IF(Berechnungen!KO$6="MMR_Duo",MMR_Duo!$O23,NA()))</f>
        <v>#N/A</v>
      </c>
      <c r="KP113" s="87" t="e">
        <f>IF(Berechnungen!KP$6="MMR",MMR!$O23,IF(Berechnungen!KP$6="MMR_Duo",MMR_Duo!$O23,NA()))</f>
        <v>#N/A</v>
      </c>
      <c r="KQ113" s="87" t="e">
        <f>IF(Berechnungen!KQ$6="MMR",MMR!$O23,IF(Berechnungen!KQ$6="MMR_Duo",MMR_Duo!$O23,NA()))</f>
        <v>#N/A</v>
      </c>
      <c r="KR113" s="87" t="e">
        <f>IF(Berechnungen!KR$6="MMR",MMR!$O23,IF(Berechnungen!KR$6="MMR_Duo",MMR_Duo!$O23,NA()))</f>
        <v>#N/A</v>
      </c>
      <c r="KS113" s="87" t="e">
        <f>IF(Berechnungen!KS$6="MMR",MMR!$O23,IF(Berechnungen!KS$6="MMR_Duo",MMR_Duo!$O23,NA()))</f>
        <v>#N/A</v>
      </c>
      <c r="KT113" s="87" t="e">
        <f>IF(Berechnungen!KT$6="MMR",MMR!$O23,IF(Berechnungen!KT$6="MMR_Duo",MMR_Duo!$O23,NA()))</f>
        <v>#N/A</v>
      </c>
      <c r="KU113" s="87" t="e">
        <f>IF(Berechnungen!KU$6="MMR",MMR!$O23,IF(Berechnungen!KU$6="MMR_Duo",MMR_Duo!$O23,NA()))</f>
        <v>#N/A</v>
      </c>
      <c r="KV113" s="87" t="e">
        <f>IF(Berechnungen!KV$6="MMR",MMR!$O23,IF(Berechnungen!KV$6="MMR_Duo",MMR_Duo!$O23,NA()))</f>
        <v>#N/A</v>
      </c>
      <c r="KW113" s="87" t="e">
        <f>IF(Berechnungen!KW$6="MMR",MMR!$O23,IF(Berechnungen!KW$6="MMR_Duo",MMR_Duo!$O23,NA()))</f>
        <v>#N/A</v>
      </c>
      <c r="KX113" s="87" t="e">
        <f>IF(Berechnungen!KX$6="MMR",MMR!$O23,IF(Berechnungen!KX$6="MMR_Duo",MMR_Duo!$O23,NA()))</f>
        <v>#N/A</v>
      </c>
      <c r="KY113" s="87" t="e">
        <f>IF(Berechnungen!KY$6="MMR",MMR!$O23,IF(Berechnungen!KY$6="MMR_Duo",MMR_Duo!$O23,NA()))</f>
        <v>#N/A</v>
      </c>
      <c r="KZ113" s="87" t="e">
        <f>IF(Berechnungen!KZ$6="MMR",MMR!$O23,IF(Berechnungen!KZ$6="MMR_Duo",MMR_Duo!$O23,NA()))</f>
        <v>#N/A</v>
      </c>
      <c r="LA113" s="87" t="e">
        <f>IF(Berechnungen!LA$6="MMR",MMR!$O23,IF(Berechnungen!LA$6="MMR_Duo",MMR_Duo!$O23,NA()))</f>
        <v>#N/A</v>
      </c>
      <c r="LB113" s="87" t="e">
        <f>IF(Berechnungen!LB$6="MMR",MMR!$O23,IF(Berechnungen!LB$6="MMR_Duo",MMR_Duo!$O23,NA()))</f>
        <v>#N/A</v>
      </c>
      <c r="LC113" s="87" t="e">
        <f>IF(Berechnungen!LC$6="MMR",MMR!$O23,IF(Berechnungen!LC$6="MMR_Duo",MMR_Duo!$O23,NA()))</f>
        <v>#N/A</v>
      </c>
      <c r="LD113" s="87" t="e">
        <f>IF(Berechnungen!LD$6="MMR",MMR!$O23,IF(Berechnungen!LD$6="MMR_Duo",MMR_Duo!$O23,NA()))</f>
        <v>#N/A</v>
      </c>
      <c r="LE113" s="87" t="e">
        <f>IF(Berechnungen!LE$6="MMR",MMR!$O23,IF(Berechnungen!LE$6="MMR_Duo",MMR_Duo!$O23,NA()))</f>
        <v>#N/A</v>
      </c>
      <c r="LF113" s="87" t="e">
        <f>IF(Berechnungen!LF$6="MMR",MMR!$O23,IF(Berechnungen!LF$6="MMR_Duo",MMR_Duo!$O23,NA()))</f>
        <v>#N/A</v>
      </c>
      <c r="LG113" s="87" t="e">
        <f>IF(Berechnungen!LG$6="MMR",MMR!$O23,IF(Berechnungen!LG$6="MMR_Duo",MMR_Duo!$O23,NA()))</f>
        <v>#N/A</v>
      </c>
      <c r="LH113" s="87" t="e">
        <f>IF(Berechnungen!LH$6="MMR",MMR!$O23,IF(Berechnungen!LH$6="MMR_Duo",MMR_Duo!$O23,NA()))</f>
        <v>#N/A</v>
      </c>
      <c r="LI113" s="87" t="e">
        <f>IF(Berechnungen!LI$6="MMR",MMR!$O23,IF(Berechnungen!LI$6="MMR_Duo",MMR_Duo!$O23,NA()))</f>
        <v>#N/A</v>
      </c>
      <c r="LJ113" s="87" t="e">
        <f>IF(Berechnungen!LJ$6="MMR",MMR!$O23,IF(Berechnungen!LJ$6="MMR_Duo",MMR_Duo!$O23,NA()))</f>
        <v>#N/A</v>
      </c>
      <c r="LK113" s="87" t="e">
        <f>IF(Berechnungen!LK$6="MMR",MMR!$O23,IF(Berechnungen!LK$6="MMR_Duo",MMR_Duo!$O23,NA()))</f>
        <v>#N/A</v>
      </c>
      <c r="LL113" s="87" t="e">
        <f>IF(Berechnungen!LL$6="MMR",MMR!$O23,IF(Berechnungen!LL$6="MMR_Duo",MMR_Duo!$O23,NA()))</f>
        <v>#N/A</v>
      </c>
      <c r="LM113" s="87" t="e">
        <f>IF(Berechnungen!LM$6="MMR",MMR!$O23,IF(Berechnungen!LM$6="MMR_Duo",MMR_Duo!$O23,NA()))</f>
        <v>#N/A</v>
      </c>
      <c r="LN113" s="87" t="e">
        <f>IF(Berechnungen!LN$6="MMR",MMR!$O23,IF(Berechnungen!LN$6="MMR_Duo",MMR_Duo!$O23,NA()))</f>
        <v>#N/A</v>
      </c>
      <c r="LO113" s="87" t="e">
        <f>IF(Berechnungen!LO$6="MMR",MMR!$O23,IF(Berechnungen!LO$6="MMR_Duo",MMR_Duo!$O23,NA()))</f>
        <v>#N/A</v>
      </c>
      <c r="LP113" s="87" t="e">
        <f>IF(Berechnungen!LP$6="MMR",MMR!$O23,IF(Berechnungen!LP$6="MMR_Duo",MMR_Duo!$O23,NA()))</f>
        <v>#N/A</v>
      </c>
      <c r="LQ113" s="87" t="e">
        <f>IF(Berechnungen!LQ$6="MMR",MMR!$O23,IF(Berechnungen!LQ$6="MMR_Duo",MMR_Duo!$O23,NA()))</f>
        <v>#N/A</v>
      </c>
      <c r="LR113" s="87" t="e">
        <f>IF(Berechnungen!LR$6="MMR",MMR!$O23,IF(Berechnungen!LR$6="MMR_Duo",MMR_Duo!$O23,NA()))</f>
        <v>#N/A</v>
      </c>
      <c r="LS113" s="87" t="e">
        <f>IF(Berechnungen!LS$6="MMR",MMR!$O23,IF(Berechnungen!LS$6="MMR_Duo",MMR_Duo!$O23,NA()))</f>
        <v>#N/A</v>
      </c>
      <c r="LT113" s="87" t="e">
        <f>IF(Berechnungen!LT$6="MMR",MMR!$O23,IF(Berechnungen!LT$6="MMR_Duo",MMR_Duo!$O23,NA()))</f>
        <v>#N/A</v>
      </c>
      <c r="LU113" s="87" t="e">
        <f>IF(Berechnungen!LU$6="MMR",MMR!$O23,IF(Berechnungen!LU$6="MMR_Duo",MMR_Duo!$O23,NA()))</f>
        <v>#N/A</v>
      </c>
      <c r="LV113" s="87" t="e">
        <f>IF(Berechnungen!LV$6="MMR",MMR!$O23,IF(Berechnungen!LV$6="MMR_Duo",MMR_Duo!$O23,NA()))</f>
        <v>#N/A</v>
      </c>
      <c r="LW113" s="87" t="e">
        <f>IF(Berechnungen!LW$6="MMR",MMR!$O23,IF(Berechnungen!LW$6="MMR_Duo",MMR_Duo!$O23,NA()))</f>
        <v>#N/A</v>
      </c>
      <c r="LX113" s="87" t="e">
        <f>IF(Berechnungen!LX$6="MMR",MMR!$O23,IF(Berechnungen!LX$6="MMR_Duo",MMR_Duo!$O23,NA()))</f>
        <v>#N/A</v>
      </c>
      <c r="LY113" s="87" t="e">
        <f>IF(Berechnungen!LY$6="MMR",MMR!$O23,IF(Berechnungen!LY$6="MMR_Duo",MMR_Duo!$O23,NA()))</f>
        <v>#N/A</v>
      </c>
      <c r="LZ113" s="87" t="e">
        <f>IF(Berechnungen!LZ$6="MMR",MMR!$O23,IF(Berechnungen!LZ$6="MMR_Duo",MMR_Duo!$O23,NA()))</f>
        <v>#N/A</v>
      </c>
      <c r="MA113" s="87" t="e">
        <f>IF(Berechnungen!MA$6="MMR",MMR!$O23,IF(Berechnungen!MA$6="MMR_Duo",MMR_Duo!$O23,NA()))</f>
        <v>#N/A</v>
      </c>
      <c r="MB113" s="87" t="e">
        <f>IF(Berechnungen!MB$6="MMR",MMR!$O23,IF(Berechnungen!MB$6="MMR_Duo",MMR_Duo!$O23,NA()))</f>
        <v>#N/A</v>
      </c>
      <c r="MC113" s="87" t="e">
        <f>IF(Berechnungen!MC$6="MMR",MMR!$O23,IF(Berechnungen!MC$6="MMR_Duo",MMR_Duo!$O23,NA()))</f>
        <v>#N/A</v>
      </c>
      <c r="MD113" s="87" t="e">
        <f>IF(Berechnungen!MD$6="MMR",MMR!$O23,IF(Berechnungen!MD$6="MMR_Duo",MMR_Duo!$O23,NA()))</f>
        <v>#N/A</v>
      </c>
      <c r="ME113" s="87" t="e">
        <f>IF(Berechnungen!ME$6="MMR",MMR!$O23,IF(Berechnungen!ME$6="MMR_Duo",MMR_Duo!$O23,NA()))</f>
        <v>#N/A</v>
      </c>
      <c r="MF113" s="87" t="e">
        <f>IF(Berechnungen!MF$6="MMR",MMR!$O23,IF(Berechnungen!MF$6="MMR_Duo",MMR_Duo!$O23,NA()))</f>
        <v>#N/A</v>
      </c>
      <c r="MG113" s="87" t="e">
        <f>IF(Berechnungen!MG$6="MMR",MMR!$O23,IF(Berechnungen!MG$6="MMR_Duo",MMR_Duo!$O23,NA()))</f>
        <v>#N/A</v>
      </c>
      <c r="MH113" s="87" t="e">
        <f>IF(Berechnungen!MH$6="MMR",MMR!$O23,IF(Berechnungen!MH$6="MMR_Duo",MMR_Duo!$O23,NA()))</f>
        <v>#N/A</v>
      </c>
      <c r="MI113" s="87" t="e">
        <f>IF(Berechnungen!MI$6="MMR",MMR!$O23,IF(Berechnungen!MI$6="MMR_Duo",MMR_Duo!$O23,NA()))</f>
        <v>#N/A</v>
      </c>
      <c r="MJ113" s="87" t="e">
        <f>IF(Berechnungen!MJ$6="MMR",MMR!$O23,IF(Berechnungen!MJ$6="MMR_Duo",MMR_Duo!$O23,NA()))</f>
        <v>#N/A</v>
      </c>
      <c r="MK113" s="87" t="e">
        <f>IF(Berechnungen!MK$6="MMR",MMR!$O23,IF(Berechnungen!MK$6="MMR_Duo",MMR_Duo!$O23,NA()))</f>
        <v>#N/A</v>
      </c>
      <c r="ML113" s="87" t="e">
        <f>IF(Berechnungen!ML$6="MMR",MMR!$O23,IF(Berechnungen!ML$6="MMR_Duo",MMR_Duo!$O23,NA()))</f>
        <v>#N/A</v>
      </c>
      <c r="MM113" s="87" t="e">
        <f>IF(Berechnungen!MM$6="MMR",MMR!$O23,IF(Berechnungen!MM$6="MMR_Duo",MMR_Duo!$O23,NA()))</f>
        <v>#N/A</v>
      </c>
      <c r="MN113" s="87" t="e">
        <f>IF(Berechnungen!MN$6="MMR",MMR!$O23,IF(Berechnungen!MN$6="MMR_Duo",MMR_Duo!$O23,NA()))</f>
        <v>#N/A</v>
      </c>
      <c r="MO113" s="87" t="e">
        <f>IF(Berechnungen!MO$6="MMR",MMR!$O23,IF(Berechnungen!MO$6="MMR_Duo",MMR_Duo!$O23,NA()))</f>
        <v>#N/A</v>
      </c>
      <c r="MP113" s="87" t="e">
        <f>IF(Berechnungen!MP$6="MMR",MMR!$O23,IF(Berechnungen!MP$6="MMR_Duo",MMR_Duo!$O23,NA()))</f>
        <v>#N/A</v>
      </c>
      <c r="MQ113" s="87" t="e">
        <f>IF(Berechnungen!MQ$6="MMR",MMR!$O23,IF(Berechnungen!MQ$6="MMR_Duo",MMR_Duo!$O23,NA()))</f>
        <v>#N/A</v>
      </c>
      <c r="MR113" s="87" t="e">
        <f>IF(Berechnungen!MR$6="MMR",MMR!$O23,IF(Berechnungen!MR$6="MMR_Duo",MMR_Duo!$O23,NA()))</f>
        <v>#N/A</v>
      </c>
      <c r="MS113" s="87" t="e">
        <f>IF(Berechnungen!MS$6="MMR",MMR!$O23,IF(Berechnungen!MS$6="MMR_Duo",MMR_Duo!$O23,NA()))</f>
        <v>#N/A</v>
      </c>
      <c r="MT113" s="87" t="e">
        <f>IF(Berechnungen!MT$6="MMR",MMR!$O23,IF(Berechnungen!MT$6="MMR_Duo",MMR_Duo!$O23,NA()))</f>
        <v>#N/A</v>
      </c>
      <c r="MU113" s="87" t="e">
        <f>IF(Berechnungen!MU$6="MMR",MMR!$O23,IF(Berechnungen!MU$6="MMR_Duo",MMR_Duo!$O23,NA()))</f>
        <v>#N/A</v>
      </c>
      <c r="MV113" s="87" t="e">
        <f>IF(Berechnungen!MV$6="MMR",MMR!$O23,IF(Berechnungen!MV$6="MMR_Duo",MMR_Duo!$O23,NA()))</f>
        <v>#N/A</v>
      </c>
      <c r="MW113" s="87" t="e">
        <f>IF(Berechnungen!MW$6="MMR",MMR!$O23,IF(Berechnungen!MW$6="MMR_Duo",MMR_Duo!$O23,NA()))</f>
        <v>#N/A</v>
      </c>
      <c r="MX113" s="87" t="e">
        <f>IF(Berechnungen!MX$6="MMR",MMR!$O23,IF(Berechnungen!MX$6="MMR_Duo",MMR_Duo!$O23,NA()))</f>
        <v>#N/A</v>
      </c>
      <c r="MY113" s="87" t="e">
        <f>IF(Berechnungen!MY$6="MMR",MMR!$O23,IF(Berechnungen!MY$6="MMR_Duo",MMR_Duo!$O23,NA()))</f>
        <v>#N/A</v>
      </c>
      <c r="MZ113" s="87" t="e">
        <f>IF(Berechnungen!MZ$6="MMR",MMR!$O23,IF(Berechnungen!MZ$6="MMR_Duo",MMR_Duo!$O23,NA()))</f>
        <v>#N/A</v>
      </c>
      <c r="NA113" s="87" t="e">
        <f>IF(Berechnungen!NA$6="MMR",MMR!$O23,IF(Berechnungen!NA$6="MMR_Duo",MMR_Duo!$O23,NA()))</f>
        <v>#N/A</v>
      </c>
      <c r="NB113" s="87" t="e">
        <f>IF(Berechnungen!NB$6="MMR",MMR!$O23,IF(Berechnungen!NB$6="MMR_Duo",MMR_Duo!$O23,NA()))</f>
        <v>#N/A</v>
      </c>
      <c r="NC113" s="87" t="e">
        <f>IF(Berechnungen!NC$6="MMR",MMR!$O23,IF(Berechnungen!NC$6="MMR_Duo",MMR_Duo!$O23,NA()))</f>
        <v>#N/A</v>
      </c>
      <c r="ND113" s="87" t="e">
        <f>IF(Berechnungen!ND$6="MMR",MMR!$O23,IF(Berechnungen!ND$6="MMR_Duo",MMR_Duo!$O23,NA()))</f>
        <v>#N/A</v>
      </c>
      <c r="NE113" s="87" t="e">
        <f>IF(Berechnungen!NE$6="MMR",MMR!$O23,IF(Berechnungen!NE$6="MMR_Duo",MMR_Duo!$O23,NA()))</f>
        <v>#N/A</v>
      </c>
      <c r="NF113" s="87" t="e">
        <f>IF(Berechnungen!NF$6="MMR",MMR!$O23,IF(Berechnungen!NF$6="MMR_Duo",MMR_Duo!$O23,NA()))</f>
        <v>#N/A</v>
      </c>
      <c r="NG113" s="87" t="e">
        <f>IF(Berechnungen!NG$6="MMR",MMR!$O23,IF(Berechnungen!NG$6="MMR_Duo",MMR_Duo!$O23,NA()))</f>
        <v>#N/A</v>
      </c>
      <c r="NH113" s="87" t="e">
        <f>IF(Berechnungen!NH$6="MMR",MMR!$O23,IF(Berechnungen!NH$6="MMR_Duo",MMR_Duo!$O23,NA()))</f>
        <v>#N/A</v>
      </c>
      <c r="NI113" s="87" t="e">
        <f>IF(Berechnungen!NI$6="MMR",MMR!$O23,IF(Berechnungen!NI$6="MMR_Duo",MMR_Duo!$O23,NA()))</f>
        <v>#N/A</v>
      </c>
      <c r="NJ113" s="87" t="e">
        <f>IF(Berechnungen!NJ$6="MMR",MMR!$O23,IF(Berechnungen!NJ$6="MMR_Duo",MMR_Duo!$O23,NA()))</f>
        <v>#N/A</v>
      </c>
      <c r="NK113" s="87" t="e">
        <f>IF(Berechnungen!NK$6="MMR",MMR!$O23,IF(Berechnungen!NK$6="MMR_Duo",MMR_Duo!$O23,NA()))</f>
        <v>#N/A</v>
      </c>
      <c r="NL113" s="87" t="e">
        <f>IF(Berechnungen!NL$6="MMR",MMR!$O23,IF(Berechnungen!NL$6="MMR_Duo",MMR_Duo!$O23,NA()))</f>
        <v>#N/A</v>
      </c>
      <c r="NM113" s="87" t="e">
        <f>IF(Berechnungen!NM$6="MMR",MMR!$O23,IF(Berechnungen!NM$6="MMR_Duo",MMR_Duo!$O23,NA()))</f>
        <v>#N/A</v>
      </c>
      <c r="NN113" s="87" t="e">
        <f>IF(Berechnungen!NN$6="MMR",MMR!$O23,IF(Berechnungen!NN$6="MMR_Duo",MMR_Duo!$O23,NA()))</f>
        <v>#N/A</v>
      </c>
      <c r="NO113" s="87" t="e">
        <f>IF(Berechnungen!NO$6="MMR",MMR!$O23,IF(Berechnungen!NO$6="MMR_Duo",MMR_Duo!$O23,NA()))</f>
        <v>#N/A</v>
      </c>
      <c r="NP113" s="87" t="e">
        <f>IF(Berechnungen!NP$6="MMR",MMR!$O23,IF(Berechnungen!NP$6="MMR_Duo",MMR_Duo!$O23,NA()))</f>
        <v>#N/A</v>
      </c>
      <c r="NQ113" s="87" t="e">
        <f>IF(Berechnungen!NQ$6="MMR",MMR!$O23,IF(Berechnungen!NQ$6="MMR_Duo",MMR_Duo!$O23,NA()))</f>
        <v>#N/A</v>
      </c>
      <c r="NR113" s="87" t="e">
        <f>IF(Berechnungen!NR$6="MMR",MMR!$O23,IF(Berechnungen!NR$6="MMR_Duo",MMR_Duo!$O23,NA()))</f>
        <v>#N/A</v>
      </c>
      <c r="NS113" s="87" t="e">
        <f>IF(Berechnungen!NS$6="MMR",MMR!$O23,IF(Berechnungen!NS$6="MMR_Duo",MMR_Duo!$O23,NA()))</f>
        <v>#N/A</v>
      </c>
      <c r="NT113" s="87" t="e">
        <f>IF(Berechnungen!NT$6="MMR",MMR!$O23,IF(Berechnungen!NT$6="MMR_Duo",MMR_Duo!$O23,NA()))</f>
        <v>#N/A</v>
      </c>
      <c r="NU113" s="87" t="e">
        <f>IF(Berechnungen!NU$6="MMR",MMR!$O23,IF(Berechnungen!NU$6="MMR_Duo",MMR_Duo!$O23,NA()))</f>
        <v>#N/A</v>
      </c>
      <c r="NV113" s="87" t="e">
        <f>IF(Berechnungen!NV$6="MMR",MMR!$O23,IF(Berechnungen!NV$6="MMR_Duo",MMR_Duo!$O23,NA()))</f>
        <v>#N/A</v>
      </c>
      <c r="NW113" s="87" t="e">
        <f>IF(Berechnungen!NW$6="MMR",MMR!$O23,IF(Berechnungen!NW$6="MMR_Duo",MMR_Duo!$O23,NA()))</f>
        <v>#N/A</v>
      </c>
      <c r="NX113" s="87" t="e">
        <f>IF(Berechnungen!NX$6="MMR",MMR!$O23,IF(Berechnungen!NX$6="MMR_Duo",MMR_Duo!$O23,NA()))</f>
        <v>#N/A</v>
      </c>
      <c r="NY113" s="87" t="e">
        <f>IF(Berechnungen!NY$6="MMR",MMR!$O23,IF(Berechnungen!NY$6="MMR_Duo",MMR_Duo!$O23,NA()))</f>
        <v>#N/A</v>
      </c>
      <c r="NZ113" s="87" t="e">
        <f>IF(Berechnungen!NZ$6="MMR",MMR!$O23,IF(Berechnungen!NZ$6="MMR_Duo",MMR_Duo!$O23,NA()))</f>
        <v>#N/A</v>
      </c>
      <c r="OA113" s="87" t="e">
        <f>IF(Berechnungen!OA$6="MMR",MMR!$O23,IF(Berechnungen!OA$6="MMR_Duo",MMR_Duo!$O23,NA()))</f>
        <v>#N/A</v>
      </c>
      <c r="OB113" s="87" t="e">
        <f>IF(Berechnungen!OB$6="MMR",MMR!$O23,IF(Berechnungen!OB$6="MMR_Duo",MMR_Duo!$O23,NA()))</f>
        <v>#N/A</v>
      </c>
      <c r="OC113" s="87" t="e">
        <f>IF(Berechnungen!OC$6="MMR",MMR!$O23,IF(Berechnungen!OC$6="MMR_Duo",MMR_Duo!$O23,NA()))</f>
        <v>#N/A</v>
      </c>
      <c r="OD113" s="87" t="e">
        <f>IF(Berechnungen!OD$6="MMR",MMR!$O23,IF(Berechnungen!OD$6="MMR_Duo",MMR_Duo!$O23,NA()))</f>
        <v>#N/A</v>
      </c>
      <c r="OE113" s="87" t="e">
        <f>IF(Berechnungen!OE$6="MMR",MMR!$O23,IF(Berechnungen!OE$6="MMR_Duo",MMR_Duo!$O23,NA()))</f>
        <v>#N/A</v>
      </c>
      <c r="OF113" s="87" t="e">
        <f>IF(Berechnungen!OF$6="MMR",MMR!$O23,IF(Berechnungen!OF$6="MMR_Duo",MMR_Duo!$O23,NA()))</f>
        <v>#N/A</v>
      </c>
      <c r="OG113" s="87" t="e">
        <f>IF(Berechnungen!OG$6="MMR",MMR!$O23,IF(Berechnungen!OG$6="MMR_Duo",MMR_Duo!$O23,NA()))</f>
        <v>#N/A</v>
      </c>
      <c r="OH113" s="87" t="e">
        <f>IF(Berechnungen!OH$6="MMR",MMR!$O23,IF(Berechnungen!OH$6="MMR_Duo",MMR_Duo!$O23,NA()))</f>
        <v>#N/A</v>
      </c>
      <c r="OI113" s="87" t="e">
        <f>IF(Berechnungen!OI$6="MMR",MMR!$O23,IF(Berechnungen!OI$6="MMR_Duo",MMR_Duo!$O23,NA()))</f>
        <v>#N/A</v>
      </c>
      <c r="OJ113" s="87" t="e">
        <f>IF(Berechnungen!OJ$6="MMR",MMR!$O23,IF(Berechnungen!OJ$6="MMR_Duo",MMR_Duo!$O23,NA()))</f>
        <v>#N/A</v>
      </c>
      <c r="OK113" s="87" t="e">
        <f>IF(Berechnungen!OK$6="MMR",MMR!$O23,IF(Berechnungen!OK$6="MMR_Duo",MMR_Duo!$O23,NA()))</f>
        <v>#N/A</v>
      </c>
      <c r="OL113" s="87" t="e">
        <f>IF(Berechnungen!OL$6="MMR",MMR!$O23,IF(Berechnungen!OL$6="MMR_Duo",MMR_Duo!$O23,NA()))</f>
        <v>#N/A</v>
      </c>
      <c r="OM113" s="87" t="e">
        <f>IF(Berechnungen!OM$6="MMR",MMR!$O23,IF(Berechnungen!OM$6="MMR_Duo",MMR_Duo!$O23,NA()))</f>
        <v>#N/A</v>
      </c>
    </row>
    <row r="114" spans="2:403" x14ac:dyDescent="0.3">
      <c r="B114" s="84">
        <v>900</v>
      </c>
      <c r="C114" s="85" t="s">
        <v>308</v>
      </c>
      <c r="D114" s="87" t="e">
        <f>IF(Berechnungen!D$6="MMR",MMR!$O24,IF(Berechnungen!D$6="MMR_Duo",MMR_Duo!$O24,NA()))</f>
        <v>#N/A</v>
      </c>
      <c r="E114" s="87" t="e">
        <f>IF(Berechnungen!E$6="MMR",MMR!$O24,IF(Berechnungen!E$6="MMR_Duo",MMR_Duo!$O24,NA()))</f>
        <v>#N/A</v>
      </c>
      <c r="F114" s="87" t="e">
        <f>IF(Berechnungen!F$6="MMR",MMR!$O24,IF(Berechnungen!F$6="MMR_Duo",MMR_Duo!$O24,NA()))</f>
        <v>#N/A</v>
      </c>
      <c r="G114" s="87" t="e">
        <f>IF(Berechnungen!G$6="MMR",MMR!$O24,IF(Berechnungen!G$6="MMR_Duo",MMR_Duo!$O24,NA()))</f>
        <v>#N/A</v>
      </c>
      <c r="H114" s="87" t="e">
        <f>IF(Berechnungen!H$6="MMR",MMR!$O24,IF(Berechnungen!H$6="MMR_Duo",MMR_Duo!$O24,NA()))</f>
        <v>#N/A</v>
      </c>
      <c r="I114" s="87" t="e">
        <f>IF(Berechnungen!I$6="MMR",MMR!$O24,IF(Berechnungen!I$6="MMR_Duo",MMR_Duo!$O24,NA()))</f>
        <v>#N/A</v>
      </c>
      <c r="J114" s="87" t="e">
        <f>IF(Berechnungen!J$6="MMR",MMR!$O24,IF(Berechnungen!J$6="MMR_Duo",MMR_Duo!$O24,NA()))</f>
        <v>#N/A</v>
      </c>
      <c r="K114" s="87" t="e">
        <f>IF(Berechnungen!K$6="MMR",MMR!$O24,IF(Berechnungen!K$6="MMR_Duo",MMR_Duo!$O24,NA()))</f>
        <v>#N/A</v>
      </c>
      <c r="L114" s="87" t="e">
        <f>IF(Berechnungen!L$6="MMR",MMR!$O24,IF(Berechnungen!L$6="MMR_Duo",MMR_Duo!$O24,NA()))</f>
        <v>#N/A</v>
      </c>
      <c r="M114" s="87" t="e">
        <f>IF(Berechnungen!M$6="MMR",MMR!$O24,IF(Berechnungen!M$6="MMR_Duo",MMR_Duo!$O24,NA()))</f>
        <v>#N/A</v>
      </c>
      <c r="N114" s="87" t="e">
        <f>IF(Berechnungen!N$6="MMR",MMR!$O24,IF(Berechnungen!N$6="MMR_Duo",MMR_Duo!$O24,NA()))</f>
        <v>#N/A</v>
      </c>
      <c r="O114" s="87" t="e">
        <f>IF(Berechnungen!O$6="MMR",MMR!$O24,IF(Berechnungen!O$6="MMR_Duo",MMR_Duo!$O24,NA()))</f>
        <v>#N/A</v>
      </c>
      <c r="P114" s="87" t="e">
        <f>IF(Berechnungen!P$6="MMR",MMR!$O24,IF(Berechnungen!P$6="MMR_Duo",MMR_Duo!$O24,NA()))</f>
        <v>#N/A</v>
      </c>
      <c r="Q114" s="87" t="e">
        <f>IF(Berechnungen!Q$6="MMR",MMR!$O24,IF(Berechnungen!Q$6="MMR_Duo",MMR_Duo!$O24,NA()))</f>
        <v>#N/A</v>
      </c>
      <c r="R114" s="87" t="e">
        <f>IF(Berechnungen!R$6="MMR",MMR!$O24,IF(Berechnungen!R$6="MMR_Duo",MMR_Duo!$O24,NA()))</f>
        <v>#N/A</v>
      </c>
      <c r="S114" s="87" t="e">
        <f>IF(Berechnungen!S$6="MMR",MMR!$O24,IF(Berechnungen!S$6="MMR_Duo",MMR_Duo!$O24,NA()))</f>
        <v>#N/A</v>
      </c>
      <c r="T114" s="87" t="e">
        <f>IF(Berechnungen!T$6="MMR",MMR!$O24,IF(Berechnungen!T$6="MMR_Duo",MMR_Duo!$O24,NA()))</f>
        <v>#N/A</v>
      </c>
      <c r="U114" s="87" t="e">
        <f>IF(Berechnungen!U$6="MMR",MMR!$O24,IF(Berechnungen!U$6="MMR_Duo",MMR_Duo!$O24,NA()))</f>
        <v>#N/A</v>
      </c>
      <c r="V114" s="87" t="e">
        <f>IF(Berechnungen!V$6="MMR",MMR!$O24,IF(Berechnungen!V$6="MMR_Duo",MMR_Duo!$O24,NA()))</f>
        <v>#N/A</v>
      </c>
      <c r="W114" s="87" t="e">
        <f>IF(Berechnungen!W$6="MMR",MMR!$O24,IF(Berechnungen!W$6="MMR_Duo",MMR_Duo!$O24,NA()))</f>
        <v>#N/A</v>
      </c>
      <c r="X114" s="87" t="e">
        <f>IF(Berechnungen!X$6="MMR",MMR!$O24,IF(Berechnungen!X$6="MMR_Duo",MMR_Duo!$O24,NA()))</f>
        <v>#N/A</v>
      </c>
      <c r="Y114" s="87" t="e">
        <f>IF(Berechnungen!Y$6="MMR",MMR!$O24,IF(Berechnungen!Y$6="MMR_Duo",MMR_Duo!$O24,NA()))</f>
        <v>#N/A</v>
      </c>
      <c r="Z114" s="87" t="e">
        <f>IF(Berechnungen!Z$6="MMR",MMR!$O24,IF(Berechnungen!Z$6="MMR_Duo",MMR_Duo!$O24,NA()))</f>
        <v>#N/A</v>
      </c>
      <c r="AA114" s="87" t="e">
        <f>IF(Berechnungen!AA$6="MMR",MMR!$O24,IF(Berechnungen!AA$6="MMR_Duo",MMR_Duo!$O24,NA()))</f>
        <v>#N/A</v>
      </c>
      <c r="AB114" s="87" t="e">
        <f>IF(Berechnungen!AB$6="MMR",MMR!$O24,IF(Berechnungen!AB$6="MMR_Duo",MMR_Duo!$O24,NA()))</f>
        <v>#N/A</v>
      </c>
      <c r="AC114" s="87" t="e">
        <f>IF(Berechnungen!AC$6="MMR",MMR!$O24,IF(Berechnungen!AC$6="MMR_Duo",MMR_Duo!$O24,NA()))</f>
        <v>#N/A</v>
      </c>
      <c r="AD114" s="87" t="e">
        <f>IF(Berechnungen!AD$6="MMR",MMR!$O24,IF(Berechnungen!AD$6="MMR_Duo",MMR_Duo!$O24,NA()))</f>
        <v>#N/A</v>
      </c>
      <c r="AE114" s="87" t="e">
        <f>IF(Berechnungen!AE$6="MMR",MMR!$O24,IF(Berechnungen!AE$6="MMR_Duo",MMR_Duo!$O24,NA()))</f>
        <v>#N/A</v>
      </c>
      <c r="AF114" s="87" t="e">
        <f>IF(Berechnungen!AF$6="MMR",MMR!$O24,IF(Berechnungen!AF$6="MMR_Duo",MMR_Duo!$O24,NA()))</f>
        <v>#N/A</v>
      </c>
      <c r="AG114" s="87" t="e">
        <f>IF(Berechnungen!AG$6="MMR",MMR!$O24,IF(Berechnungen!AG$6="MMR_Duo",MMR_Duo!$O24,NA()))</f>
        <v>#N/A</v>
      </c>
      <c r="AH114" s="87" t="e">
        <f>IF(Berechnungen!AH$6="MMR",MMR!$O24,IF(Berechnungen!AH$6="MMR_Duo",MMR_Duo!$O24,NA()))</f>
        <v>#N/A</v>
      </c>
      <c r="AI114" s="87" t="e">
        <f>IF(Berechnungen!AI$6="MMR",MMR!$O24,IF(Berechnungen!AI$6="MMR_Duo",MMR_Duo!$O24,NA()))</f>
        <v>#N/A</v>
      </c>
      <c r="AJ114" s="87" t="e">
        <f>IF(Berechnungen!AJ$6="MMR",MMR!$O24,IF(Berechnungen!AJ$6="MMR_Duo",MMR_Duo!$O24,NA()))</f>
        <v>#N/A</v>
      </c>
      <c r="AK114" s="87" t="e">
        <f>IF(Berechnungen!AK$6="MMR",MMR!$O24,IF(Berechnungen!AK$6="MMR_Duo",MMR_Duo!$O24,NA()))</f>
        <v>#N/A</v>
      </c>
      <c r="AL114" s="87" t="e">
        <f>IF(Berechnungen!AL$6="MMR",MMR!$O24,IF(Berechnungen!AL$6="MMR_Duo",MMR_Duo!$O24,NA()))</f>
        <v>#N/A</v>
      </c>
      <c r="AM114" s="87" t="e">
        <f>IF(Berechnungen!AM$6="MMR",MMR!$O24,IF(Berechnungen!AM$6="MMR_Duo",MMR_Duo!$O24,NA()))</f>
        <v>#N/A</v>
      </c>
      <c r="AN114" s="87" t="e">
        <f>IF(Berechnungen!AN$6="MMR",MMR!$O24,IF(Berechnungen!AN$6="MMR_Duo",MMR_Duo!$O24,NA()))</f>
        <v>#N/A</v>
      </c>
      <c r="AO114" s="87" t="e">
        <f>IF(Berechnungen!AO$6="MMR",MMR!$O24,IF(Berechnungen!AO$6="MMR_Duo",MMR_Duo!$O24,NA()))</f>
        <v>#N/A</v>
      </c>
      <c r="AP114" s="87" t="e">
        <f>IF(Berechnungen!AP$6="MMR",MMR!$O24,IF(Berechnungen!AP$6="MMR_Duo",MMR_Duo!$O24,NA()))</f>
        <v>#N/A</v>
      </c>
      <c r="AQ114" s="87" t="e">
        <f>IF(Berechnungen!AQ$6="MMR",MMR!$O24,IF(Berechnungen!AQ$6="MMR_Duo",MMR_Duo!$O24,NA()))</f>
        <v>#N/A</v>
      </c>
      <c r="AR114" s="87" t="e">
        <f>IF(Berechnungen!AR$6="MMR",MMR!$O24,IF(Berechnungen!AR$6="MMR_Duo",MMR_Duo!$O24,NA()))</f>
        <v>#N/A</v>
      </c>
      <c r="AS114" s="87" t="e">
        <f>IF(Berechnungen!AS$6="MMR",MMR!$O24,IF(Berechnungen!AS$6="MMR_Duo",MMR_Duo!$O24,NA()))</f>
        <v>#N/A</v>
      </c>
      <c r="AT114" s="87" t="e">
        <f>IF(Berechnungen!AT$6="MMR",MMR!$O24,IF(Berechnungen!AT$6="MMR_Duo",MMR_Duo!$O24,NA()))</f>
        <v>#N/A</v>
      </c>
      <c r="AU114" s="87" t="e">
        <f>IF(Berechnungen!AU$6="MMR",MMR!$O24,IF(Berechnungen!AU$6="MMR_Duo",MMR_Duo!$O24,NA()))</f>
        <v>#N/A</v>
      </c>
      <c r="AV114" s="87" t="e">
        <f>IF(Berechnungen!AV$6="MMR",MMR!$O24,IF(Berechnungen!AV$6="MMR_Duo",MMR_Duo!$O24,NA()))</f>
        <v>#N/A</v>
      </c>
      <c r="AW114" s="87" t="e">
        <f>IF(Berechnungen!AW$6="MMR",MMR!$O24,IF(Berechnungen!AW$6="MMR_Duo",MMR_Duo!$O24,NA()))</f>
        <v>#N/A</v>
      </c>
      <c r="AX114" s="87" t="e">
        <f>IF(Berechnungen!AX$6="MMR",MMR!$O24,IF(Berechnungen!AX$6="MMR_Duo",MMR_Duo!$O24,NA()))</f>
        <v>#N/A</v>
      </c>
      <c r="AY114" s="87" t="e">
        <f>IF(Berechnungen!AY$6="MMR",MMR!$O24,IF(Berechnungen!AY$6="MMR_Duo",MMR_Duo!$O24,NA()))</f>
        <v>#N/A</v>
      </c>
      <c r="AZ114" s="87" t="e">
        <f>IF(Berechnungen!AZ$6="MMR",MMR!$O24,IF(Berechnungen!AZ$6="MMR_Duo",MMR_Duo!$O24,NA()))</f>
        <v>#N/A</v>
      </c>
      <c r="BA114" s="87" t="e">
        <f>IF(Berechnungen!BA$6="MMR",MMR!$O24,IF(Berechnungen!BA$6="MMR_Duo",MMR_Duo!$O24,NA()))</f>
        <v>#N/A</v>
      </c>
      <c r="BB114" s="87" t="e">
        <f>IF(Berechnungen!BB$6="MMR",MMR!$O24,IF(Berechnungen!BB$6="MMR_Duo",MMR_Duo!$O24,NA()))</f>
        <v>#N/A</v>
      </c>
      <c r="BC114" s="87" t="e">
        <f>IF(Berechnungen!BC$6="MMR",MMR!$O24,IF(Berechnungen!BC$6="MMR_Duo",MMR_Duo!$O24,NA()))</f>
        <v>#N/A</v>
      </c>
      <c r="BD114" s="87" t="e">
        <f>IF(Berechnungen!BD$6="MMR",MMR!$O24,IF(Berechnungen!BD$6="MMR_Duo",MMR_Duo!$O24,NA()))</f>
        <v>#N/A</v>
      </c>
      <c r="BE114" s="87" t="e">
        <f>IF(Berechnungen!BE$6="MMR",MMR!$O24,IF(Berechnungen!BE$6="MMR_Duo",MMR_Duo!$O24,NA()))</f>
        <v>#N/A</v>
      </c>
      <c r="BF114" s="87" t="e">
        <f>IF(Berechnungen!BF$6="MMR",MMR!$O24,IF(Berechnungen!BF$6="MMR_Duo",MMR_Duo!$O24,NA()))</f>
        <v>#N/A</v>
      </c>
      <c r="BG114" s="87" t="e">
        <f>IF(Berechnungen!BG$6="MMR",MMR!$O24,IF(Berechnungen!BG$6="MMR_Duo",MMR_Duo!$O24,NA()))</f>
        <v>#N/A</v>
      </c>
      <c r="BH114" s="87" t="e">
        <f>IF(Berechnungen!BH$6="MMR",MMR!$O24,IF(Berechnungen!BH$6="MMR_Duo",MMR_Duo!$O24,NA()))</f>
        <v>#N/A</v>
      </c>
      <c r="BI114" s="87" t="e">
        <f>IF(Berechnungen!BI$6="MMR",MMR!$O24,IF(Berechnungen!BI$6="MMR_Duo",MMR_Duo!$O24,NA()))</f>
        <v>#N/A</v>
      </c>
      <c r="BJ114" s="87" t="e">
        <f>IF(Berechnungen!BJ$6="MMR",MMR!$O24,IF(Berechnungen!BJ$6="MMR_Duo",MMR_Duo!$O24,NA()))</f>
        <v>#N/A</v>
      </c>
      <c r="BK114" s="87" t="e">
        <f>IF(Berechnungen!BK$6="MMR",MMR!$O24,IF(Berechnungen!BK$6="MMR_Duo",MMR_Duo!$O24,NA()))</f>
        <v>#N/A</v>
      </c>
      <c r="BL114" s="87" t="e">
        <f>IF(Berechnungen!BL$6="MMR",MMR!$O24,IF(Berechnungen!BL$6="MMR_Duo",MMR_Duo!$O24,NA()))</f>
        <v>#N/A</v>
      </c>
      <c r="BM114" s="87" t="e">
        <f>IF(Berechnungen!BM$6="MMR",MMR!$O24,IF(Berechnungen!BM$6="MMR_Duo",MMR_Duo!$O24,NA()))</f>
        <v>#N/A</v>
      </c>
      <c r="BN114" s="87" t="e">
        <f>IF(Berechnungen!BN$6="MMR",MMR!$O24,IF(Berechnungen!BN$6="MMR_Duo",MMR_Duo!$O24,NA()))</f>
        <v>#N/A</v>
      </c>
      <c r="BO114" s="87" t="e">
        <f>IF(Berechnungen!BO$6="MMR",MMR!$O24,IF(Berechnungen!BO$6="MMR_Duo",MMR_Duo!$O24,NA()))</f>
        <v>#N/A</v>
      </c>
      <c r="BP114" s="87" t="e">
        <f>IF(Berechnungen!BP$6="MMR",MMR!$O24,IF(Berechnungen!BP$6="MMR_Duo",MMR_Duo!$O24,NA()))</f>
        <v>#N/A</v>
      </c>
      <c r="BQ114" s="87" t="e">
        <f>IF(Berechnungen!BQ$6="MMR",MMR!$O24,IF(Berechnungen!BQ$6="MMR_Duo",MMR_Duo!$O24,NA()))</f>
        <v>#N/A</v>
      </c>
      <c r="BR114" s="87" t="e">
        <f>IF(Berechnungen!BR$6="MMR",MMR!$O24,IF(Berechnungen!BR$6="MMR_Duo",MMR_Duo!$O24,NA()))</f>
        <v>#N/A</v>
      </c>
      <c r="BS114" s="87" t="e">
        <f>IF(Berechnungen!BS$6="MMR",MMR!$O24,IF(Berechnungen!BS$6="MMR_Duo",MMR_Duo!$O24,NA()))</f>
        <v>#N/A</v>
      </c>
      <c r="BT114" s="87" t="e">
        <f>IF(Berechnungen!BT$6="MMR",MMR!$O24,IF(Berechnungen!BT$6="MMR_Duo",MMR_Duo!$O24,NA()))</f>
        <v>#N/A</v>
      </c>
      <c r="BU114" s="87" t="e">
        <f>IF(Berechnungen!BU$6="MMR",MMR!$O24,IF(Berechnungen!BU$6="MMR_Duo",MMR_Duo!$O24,NA()))</f>
        <v>#N/A</v>
      </c>
      <c r="BV114" s="87" t="e">
        <f>IF(Berechnungen!BV$6="MMR",MMR!$O24,IF(Berechnungen!BV$6="MMR_Duo",MMR_Duo!$O24,NA()))</f>
        <v>#N/A</v>
      </c>
      <c r="BW114" s="87" t="e">
        <f>IF(Berechnungen!BW$6="MMR",MMR!$O24,IF(Berechnungen!BW$6="MMR_Duo",MMR_Duo!$O24,NA()))</f>
        <v>#N/A</v>
      </c>
      <c r="BX114" s="87" t="e">
        <f>IF(Berechnungen!BX$6="MMR",MMR!$O24,IF(Berechnungen!BX$6="MMR_Duo",MMR_Duo!$O24,NA()))</f>
        <v>#N/A</v>
      </c>
      <c r="BY114" s="87" t="e">
        <f>IF(Berechnungen!BY$6="MMR",MMR!$O24,IF(Berechnungen!BY$6="MMR_Duo",MMR_Duo!$O24,NA()))</f>
        <v>#N/A</v>
      </c>
      <c r="BZ114" s="87" t="e">
        <f>IF(Berechnungen!BZ$6="MMR",MMR!$O24,IF(Berechnungen!BZ$6="MMR_Duo",MMR_Duo!$O24,NA()))</f>
        <v>#N/A</v>
      </c>
      <c r="CA114" s="87" t="e">
        <f>IF(Berechnungen!CA$6="MMR",MMR!$O24,IF(Berechnungen!CA$6="MMR_Duo",MMR_Duo!$O24,NA()))</f>
        <v>#N/A</v>
      </c>
      <c r="CB114" s="87" t="e">
        <f>IF(Berechnungen!CB$6="MMR",MMR!$O24,IF(Berechnungen!CB$6="MMR_Duo",MMR_Duo!$O24,NA()))</f>
        <v>#N/A</v>
      </c>
      <c r="CC114" s="87" t="e">
        <f>IF(Berechnungen!CC$6="MMR",MMR!$O24,IF(Berechnungen!CC$6="MMR_Duo",MMR_Duo!$O24,NA()))</f>
        <v>#N/A</v>
      </c>
      <c r="CD114" s="87" t="e">
        <f>IF(Berechnungen!CD$6="MMR",MMR!$O24,IF(Berechnungen!CD$6="MMR_Duo",MMR_Duo!$O24,NA()))</f>
        <v>#N/A</v>
      </c>
      <c r="CE114" s="87" t="e">
        <f>IF(Berechnungen!CE$6="MMR",MMR!$O24,IF(Berechnungen!CE$6="MMR_Duo",MMR_Duo!$O24,NA()))</f>
        <v>#N/A</v>
      </c>
      <c r="CF114" s="87" t="e">
        <f>IF(Berechnungen!CF$6="MMR",MMR!$O24,IF(Berechnungen!CF$6="MMR_Duo",MMR_Duo!$O24,NA()))</f>
        <v>#N/A</v>
      </c>
      <c r="CG114" s="87" t="e">
        <f>IF(Berechnungen!CG$6="MMR",MMR!$O24,IF(Berechnungen!CG$6="MMR_Duo",MMR_Duo!$O24,NA()))</f>
        <v>#N/A</v>
      </c>
      <c r="CH114" s="87" t="e">
        <f>IF(Berechnungen!CH$6="MMR",MMR!$O24,IF(Berechnungen!CH$6="MMR_Duo",MMR_Duo!$O24,NA()))</f>
        <v>#N/A</v>
      </c>
      <c r="CI114" s="87" t="e">
        <f>IF(Berechnungen!CI$6="MMR",MMR!$O24,IF(Berechnungen!CI$6="MMR_Duo",MMR_Duo!$O24,NA()))</f>
        <v>#N/A</v>
      </c>
      <c r="CJ114" s="87" t="e">
        <f>IF(Berechnungen!CJ$6="MMR",MMR!$O24,IF(Berechnungen!CJ$6="MMR_Duo",MMR_Duo!$O24,NA()))</f>
        <v>#N/A</v>
      </c>
      <c r="CK114" s="87" t="e">
        <f>IF(Berechnungen!CK$6="MMR",MMR!$O24,IF(Berechnungen!CK$6="MMR_Duo",MMR_Duo!$O24,NA()))</f>
        <v>#N/A</v>
      </c>
      <c r="CL114" s="87" t="e">
        <f>IF(Berechnungen!CL$6="MMR",MMR!$O24,IF(Berechnungen!CL$6="MMR_Duo",MMR_Duo!$O24,NA()))</f>
        <v>#N/A</v>
      </c>
      <c r="CM114" s="87" t="e">
        <f>IF(Berechnungen!CM$6="MMR",MMR!$O24,IF(Berechnungen!CM$6="MMR_Duo",MMR_Duo!$O24,NA()))</f>
        <v>#N/A</v>
      </c>
      <c r="CN114" s="87" t="e">
        <f>IF(Berechnungen!CN$6="MMR",MMR!$O24,IF(Berechnungen!CN$6="MMR_Duo",MMR_Duo!$O24,NA()))</f>
        <v>#N/A</v>
      </c>
      <c r="CO114" s="87" t="e">
        <f>IF(Berechnungen!CO$6="MMR",MMR!$O24,IF(Berechnungen!CO$6="MMR_Duo",MMR_Duo!$O24,NA()))</f>
        <v>#N/A</v>
      </c>
      <c r="CP114" s="87" t="e">
        <f>IF(Berechnungen!CP$6="MMR",MMR!$O24,IF(Berechnungen!CP$6="MMR_Duo",MMR_Duo!$O24,NA()))</f>
        <v>#N/A</v>
      </c>
      <c r="CQ114" s="87" t="e">
        <f>IF(Berechnungen!CQ$6="MMR",MMR!$O24,IF(Berechnungen!CQ$6="MMR_Duo",MMR_Duo!$O24,NA()))</f>
        <v>#N/A</v>
      </c>
      <c r="CR114" s="87" t="e">
        <f>IF(Berechnungen!CR$6="MMR",MMR!$O24,IF(Berechnungen!CR$6="MMR_Duo",MMR_Duo!$O24,NA()))</f>
        <v>#N/A</v>
      </c>
      <c r="CS114" s="87" t="e">
        <f>IF(Berechnungen!CS$6="MMR",MMR!$O24,IF(Berechnungen!CS$6="MMR_Duo",MMR_Duo!$O24,NA()))</f>
        <v>#N/A</v>
      </c>
      <c r="CT114" s="87" t="e">
        <f>IF(Berechnungen!CT$6="MMR",MMR!$O24,IF(Berechnungen!CT$6="MMR_Duo",MMR_Duo!$O24,NA()))</f>
        <v>#N/A</v>
      </c>
      <c r="CU114" s="87" t="e">
        <f>IF(Berechnungen!CU$6="MMR",MMR!$O24,IF(Berechnungen!CU$6="MMR_Duo",MMR_Duo!$O24,NA()))</f>
        <v>#N/A</v>
      </c>
      <c r="CV114" s="87" t="e">
        <f>IF(Berechnungen!CV$6="MMR",MMR!$O24,IF(Berechnungen!CV$6="MMR_Duo",MMR_Duo!$O24,NA()))</f>
        <v>#N/A</v>
      </c>
      <c r="CW114" s="87" t="e">
        <f>IF(Berechnungen!CW$6="MMR",MMR!$O24,IF(Berechnungen!CW$6="MMR_Duo",MMR_Duo!$O24,NA()))</f>
        <v>#N/A</v>
      </c>
      <c r="CX114" s="87" t="e">
        <f>IF(Berechnungen!CX$6="MMR",MMR!$O24,IF(Berechnungen!CX$6="MMR_Duo",MMR_Duo!$O24,NA()))</f>
        <v>#N/A</v>
      </c>
      <c r="CY114" s="87" t="e">
        <f>IF(Berechnungen!CY$6="MMR",MMR!$O24,IF(Berechnungen!CY$6="MMR_Duo",MMR_Duo!$O24,NA()))</f>
        <v>#N/A</v>
      </c>
      <c r="CZ114" s="87" t="e">
        <f>IF(Berechnungen!CZ$6="MMR",MMR!$O24,IF(Berechnungen!CZ$6="MMR_Duo",MMR_Duo!$O24,NA()))</f>
        <v>#N/A</v>
      </c>
      <c r="DA114" s="87" t="e">
        <f>IF(Berechnungen!DA$6="MMR",MMR!$O24,IF(Berechnungen!DA$6="MMR_Duo",MMR_Duo!$O24,NA()))</f>
        <v>#N/A</v>
      </c>
      <c r="DB114" s="87" t="e">
        <f>IF(Berechnungen!DB$6="MMR",MMR!$O24,IF(Berechnungen!DB$6="MMR_Duo",MMR_Duo!$O24,NA()))</f>
        <v>#N/A</v>
      </c>
      <c r="DC114" s="87" t="e">
        <f>IF(Berechnungen!DC$6="MMR",MMR!$O24,IF(Berechnungen!DC$6="MMR_Duo",MMR_Duo!$O24,NA()))</f>
        <v>#N/A</v>
      </c>
      <c r="DD114" s="87" t="e">
        <f>IF(Berechnungen!DD$6="MMR",MMR!$O24,IF(Berechnungen!DD$6="MMR_Duo",MMR_Duo!$O24,NA()))</f>
        <v>#N/A</v>
      </c>
      <c r="DE114" s="87" t="e">
        <f>IF(Berechnungen!DE$6="MMR",MMR!$O24,IF(Berechnungen!DE$6="MMR_Duo",MMR_Duo!$O24,NA()))</f>
        <v>#N/A</v>
      </c>
      <c r="DF114" s="87" t="e">
        <f>IF(Berechnungen!DF$6="MMR",MMR!$O24,IF(Berechnungen!DF$6="MMR_Duo",MMR_Duo!$O24,NA()))</f>
        <v>#N/A</v>
      </c>
      <c r="DG114" s="87" t="e">
        <f>IF(Berechnungen!DG$6="MMR",MMR!$O24,IF(Berechnungen!DG$6="MMR_Duo",MMR_Duo!$O24,NA()))</f>
        <v>#N/A</v>
      </c>
      <c r="DH114" s="87" t="e">
        <f>IF(Berechnungen!DH$6="MMR",MMR!$O24,IF(Berechnungen!DH$6="MMR_Duo",MMR_Duo!$O24,NA()))</f>
        <v>#N/A</v>
      </c>
      <c r="DI114" s="87" t="e">
        <f>IF(Berechnungen!DI$6="MMR",MMR!$O24,IF(Berechnungen!DI$6="MMR_Duo",MMR_Duo!$O24,NA()))</f>
        <v>#N/A</v>
      </c>
      <c r="DJ114" s="87" t="e">
        <f>IF(Berechnungen!DJ$6="MMR",MMR!$O24,IF(Berechnungen!DJ$6="MMR_Duo",MMR_Duo!$O24,NA()))</f>
        <v>#N/A</v>
      </c>
      <c r="DK114" s="87" t="e">
        <f>IF(Berechnungen!DK$6="MMR",MMR!$O24,IF(Berechnungen!DK$6="MMR_Duo",MMR_Duo!$O24,NA()))</f>
        <v>#N/A</v>
      </c>
      <c r="DL114" s="87" t="e">
        <f>IF(Berechnungen!DL$6="MMR",MMR!$O24,IF(Berechnungen!DL$6="MMR_Duo",MMR_Duo!$O24,NA()))</f>
        <v>#N/A</v>
      </c>
      <c r="DM114" s="87" t="e">
        <f>IF(Berechnungen!DM$6="MMR",MMR!$O24,IF(Berechnungen!DM$6="MMR_Duo",MMR_Duo!$O24,NA()))</f>
        <v>#N/A</v>
      </c>
      <c r="DN114" s="87" t="e">
        <f>IF(Berechnungen!DN$6="MMR",MMR!$O24,IF(Berechnungen!DN$6="MMR_Duo",MMR_Duo!$O24,NA()))</f>
        <v>#N/A</v>
      </c>
      <c r="DO114" s="87" t="e">
        <f>IF(Berechnungen!DO$6="MMR",MMR!$O24,IF(Berechnungen!DO$6="MMR_Duo",MMR_Duo!$O24,NA()))</f>
        <v>#N/A</v>
      </c>
      <c r="DP114" s="87" t="e">
        <f>IF(Berechnungen!DP$6="MMR",MMR!$O24,IF(Berechnungen!DP$6="MMR_Duo",MMR_Duo!$O24,NA()))</f>
        <v>#N/A</v>
      </c>
      <c r="DQ114" s="87" t="e">
        <f>IF(Berechnungen!DQ$6="MMR",MMR!$O24,IF(Berechnungen!DQ$6="MMR_Duo",MMR_Duo!$O24,NA()))</f>
        <v>#N/A</v>
      </c>
      <c r="DR114" s="87" t="e">
        <f>IF(Berechnungen!DR$6="MMR",MMR!$O24,IF(Berechnungen!DR$6="MMR_Duo",MMR_Duo!$O24,NA()))</f>
        <v>#N/A</v>
      </c>
      <c r="DS114" s="87" t="e">
        <f>IF(Berechnungen!DS$6="MMR",MMR!$O24,IF(Berechnungen!DS$6="MMR_Duo",MMR_Duo!$O24,NA()))</f>
        <v>#N/A</v>
      </c>
      <c r="DT114" s="87" t="e">
        <f>IF(Berechnungen!DT$6="MMR",MMR!$O24,IF(Berechnungen!DT$6="MMR_Duo",MMR_Duo!$O24,NA()))</f>
        <v>#N/A</v>
      </c>
      <c r="DU114" s="87" t="e">
        <f>IF(Berechnungen!DU$6="MMR",MMR!$O24,IF(Berechnungen!DU$6="MMR_Duo",MMR_Duo!$O24,NA()))</f>
        <v>#N/A</v>
      </c>
      <c r="DV114" s="87" t="e">
        <f>IF(Berechnungen!DV$6="MMR",MMR!$O24,IF(Berechnungen!DV$6="MMR_Duo",MMR_Duo!$O24,NA()))</f>
        <v>#N/A</v>
      </c>
      <c r="DW114" s="87" t="e">
        <f>IF(Berechnungen!DW$6="MMR",MMR!$O24,IF(Berechnungen!DW$6="MMR_Duo",MMR_Duo!$O24,NA()))</f>
        <v>#N/A</v>
      </c>
      <c r="DX114" s="87" t="e">
        <f>IF(Berechnungen!DX$6="MMR",MMR!$O24,IF(Berechnungen!DX$6="MMR_Duo",MMR_Duo!$O24,NA()))</f>
        <v>#N/A</v>
      </c>
      <c r="DY114" s="87" t="e">
        <f>IF(Berechnungen!DY$6="MMR",MMR!$O24,IF(Berechnungen!DY$6="MMR_Duo",MMR_Duo!$O24,NA()))</f>
        <v>#N/A</v>
      </c>
      <c r="DZ114" s="87" t="e">
        <f>IF(Berechnungen!DZ$6="MMR",MMR!$O24,IF(Berechnungen!DZ$6="MMR_Duo",MMR_Duo!$O24,NA()))</f>
        <v>#N/A</v>
      </c>
      <c r="EA114" s="87" t="e">
        <f>IF(Berechnungen!EA$6="MMR",MMR!$O24,IF(Berechnungen!EA$6="MMR_Duo",MMR_Duo!$O24,NA()))</f>
        <v>#N/A</v>
      </c>
      <c r="EB114" s="87" t="e">
        <f>IF(Berechnungen!EB$6="MMR",MMR!$O24,IF(Berechnungen!EB$6="MMR_Duo",MMR_Duo!$O24,NA()))</f>
        <v>#N/A</v>
      </c>
      <c r="EC114" s="87" t="e">
        <f>IF(Berechnungen!EC$6="MMR",MMR!$O24,IF(Berechnungen!EC$6="MMR_Duo",MMR_Duo!$O24,NA()))</f>
        <v>#N/A</v>
      </c>
      <c r="ED114" s="87" t="e">
        <f>IF(Berechnungen!ED$6="MMR",MMR!$O24,IF(Berechnungen!ED$6="MMR_Duo",MMR_Duo!$O24,NA()))</f>
        <v>#N/A</v>
      </c>
      <c r="EE114" s="87" t="e">
        <f>IF(Berechnungen!EE$6="MMR",MMR!$O24,IF(Berechnungen!EE$6="MMR_Duo",MMR_Duo!$O24,NA()))</f>
        <v>#N/A</v>
      </c>
      <c r="EF114" s="87" t="e">
        <f>IF(Berechnungen!EF$6="MMR",MMR!$O24,IF(Berechnungen!EF$6="MMR_Duo",MMR_Duo!$O24,NA()))</f>
        <v>#N/A</v>
      </c>
      <c r="EG114" s="87" t="e">
        <f>IF(Berechnungen!EG$6="MMR",MMR!$O24,IF(Berechnungen!EG$6="MMR_Duo",MMR_Duo!$O24,NA()))</f>
        <v>#N/A</v>
      </c>
      <c r="EH114" s="87" t="e">
        <f>IF(Berechnungen!EH$6="MMR",MMR!$O24,IF(Berechnungen!EH$6="MMR_Duo",MMR_Duo!$O24,NA()))</f>
        <v>#N/A</v>
      </c>
      <c r="EI114" s="87" t="e">
        <f>IF(Berechnungen!EI$6="MMR",MMR!$O24,IF(Berechnungen!EI$6="MMR_Duo",MMR_Duo!$O24,NA()))</f>
        <v>#N/A</v>
      </c>
      <c r="EJ114" s="87" t="e">
        <f>IF(Berechnungen!EJ$6="MMR",MMR!$O24,IF(Berechnungen!EJ$6="MMR_Duo",MMR_Duo!$O24,NA()))</f>
        <v>#N/A</v>
      </c>
      <c r="EK114" s="87" t="e">
        <f>IF(Berechnungen!EK$6="MMR",MMR!$O24,IF(Berechnungen!EK$6="MMR_Duo",MMR_Duo!$O24,NA()))</f>
        <v>#N/A</v>
      </c>
      <c r="EL114" s="87" t="e">
        <f>IF(Berechnungen!EL$6="MMR",MMR!$O24,IF(Berechnungen!EL$6="MMR_Duo",MMR_Duo!$O24,NA()))</f>
        <v>#N/A</v>
      </c>
      <c r="EM114" s="87" t="e">
        <f>IF(Berechnungen!EM$6="MMR",MMR!$O24,IF(Berechnungen!EM$6="MMR_Duo",MMR_Duo!$O24,NA()))</f>
        <v>#N/A</v>
      </c>
      <c r="EN114" s="87" t="e">
        <f>IF(Berechnungen!EN$6="MMR",MMR!$O24,IF(Berechnungen!EN$6="MMR_Duo",MMR_Duo!$O24,NA()))</f>
        <v>#N/A</v>
      </c>
      <c r="EO114" s="87" t="e">
        <f>IF(Berechnungen!EO$6="MMR",MMR!$O24,IF(Berechnungen!EO$6="MMR_Duo",MMR_Duo!$O24,NA()))</f>
        <v>#N/A</v>
      </c>
      <c r="EP114" s="87" t="e">
        <f>IF(Berechnungen!EP$6="MMR",MMR!$O24,IF(Berechnungen!EP$6="MMR_Duo",MMR_Duo!$O24,NA()))</f>
        <v>#N/A</v>
      </c>
      <c r="EQ114" s="87" t="e">
        <f>IF(Berechnungen!EQ$6="MMR",MMR!$O24,IF(Berechnungen!EQ$6="MMR_Duo",MMR_Duo!$O24,NA()))</f>
        <v>#N/A</v>
      </c>
      <c r="ER114" s="87" t="e">
        <f>IF(Berechnungen!ER$6="MMR",MMR!$O24,IF(Berechnungen!ER$6="MMR_Duo",MMR_Duo!$O24,NA()))</f>
        <v>#N/A</v>
      </c>
      <c r="ES114" s="87" t="e">
        <f>IF(Berechnungen!ES$6="MMR",MMR!$O24,IF(Berechnungen!ES$6="MMR_Duo",MMR_Duo!$O24,NA()))</f>
        <v>#N/A</v>
      </c>
      <c r="ET114" s="87" t="e">
        <f>IF(Berechnungen!ET$6="MMR",MMR!$O24,IF(Berechnungen!ET$6="MMR_Duo",MMR_Duo!$O24,NA()))</f>
        <v>#N/A</v>
      </c>
      <c r="EU114" s="87" t="e">
        <f>IF(Berechnungen!EU$6="MMR",MMR!$O24,IF(Berechnungen!EU$6="MMR_Duo",MMR_Duo!$O24,NA()))</f>
        <v>#N/A</v>
      </c>
      <c r="EV114" s="87" t="e">
        <f>IF(Berechnungen!EV$6="MMR",MMR!$O24,IF(Berechnungen!EV$6="MMR_Duo",MMR_Duo!$O24,NA()))</f>
        <v>#N/A</v>
      </c>
      <c r="EW114" s="87" t="e">
        <f>IF(Berechnungen!EW$6="MMR",MMR!$O24,IF(Berechnungen!EW$6="MMR_Duo",MMR_Duo!$O24,NA()))</f>
        <v>#N/A</v>
      </c>
      <c r="EX114" s="87" t="e">
        <f>IF(Berechnungen!EX$6="MMR",MMR!$O24,IF(Berechnungen!EX$6="MMR_Duo",MMR_Duo!$O24,NA()))</f>
        <v>#N/A</v>
      </c>
      <c r="EY114" s="87" t="e">
        <f>IF(Berechnungen!EY$6="MMR",MMR!$O24,IF(Berechnungen!EY$6="MMR_Duo",MMR_Duo!$O24,NA()))</f>
        <v>#N/A</v>
      </c>
      <c r="EZ114" s="87" t="e">
        <f>IF(Berechnungen!EZ$6="MMR",MMR!$O24,IF(Berechnungen!EZ$6="MMR_Duo",MMR_Duo!$O24,NA()))</f>
        <v>#N/A</v>
      </c>
      <c r="FA114" s="87" t="e">
        <f>IF(Berechnungen!FA$6="MMR",MMR!$O24,IF(Berechnungen!FA$6="MMR_Duo",MMR_Duo!$O24,NA()))</f>
        <v>#N/A</v>
      </c>
      <c r="FB114" s="87" t="e">
        <f>IF(Berechnungen!FB$6="MMR",MMR!$O24,IF(Berechnungen!FB$6="MMR_Duo",MMR_Duo!$O24,NA()))</f>
        <v>#N/A</v>
      </c>
      <c r="FC114" s="87" t="e">
        <f>IF(Berechnungen!FC$6="MMR",MMR!$O24,IF(Berechnungen!FC$6="MMR_Duo",MMR_Duo!$O24,NA()))</f>
        <v>#N/A</v>
      </c>
      <c r="FD114" s="87" t="e">
        <f>IF(Berechnungen!FD$6="MMR",MMR!$O24,IF(Berechnungen!FD$6="MMR_Duo",MMR_Duo!$O24,NA()))</f>
        <v>#N/A</v>
      </c>
      <c r="FE114" s="87" t="e">
        <f>IF(Berechnungen!FE$6="MMR",MMR!$O24,IF(Berechnungen!FE$6="MMR_Duo",MMR_Duo!$O24,NA()))</f>
        <v>#N/A</v>
      </c>
      <c r="FF114" s="87" t="e">
        <f>IF(Berechnungen!FF$6="MMR",MMR!$O24,IF(Berechnungen!FF$6="MMR_Duo",MMR_Duo!$O24,NA()))</f>
        <v>#N/A</v>
      </c>
      <c r="FG114" s="87" t="e">
        <f>IF(Berechnungen!FG$6="MMR",MMR!$O24,IF(Berechnungen!FG$6="MMR_Duo",MMR_Duo!$O24,NA()))</f>
        <v>#N/A</v>
      </c>
      <c r="FH114" s="87" t="e">
        <f>IF(Berechnungen!FH$6="MMR",MMR!$O24,IF(Berechnungen!FH$6="MMR_Duo",MMR_Duo!$O24,NA()))</f>
        <v>#N/A</v>
      </c>
      <c r="FI114" s="87" t="e">
        <f>IF(Berechnungen!FI$6="MMR",MMR!$O24,IF(Berechnungen!FI$6="MMR_Duo",MMR_Duo!$O24,NA()))</f>
        <v>#N/A</v>
      </c>
      <c r="FJ114" s="87" t="e">
        <f>IF(Berechnungen!FJ$6="MMR",MMR!$O24,IF(Berechnungen!FJ$6="MMR_Duo",MMR_Duo!$O24,NA()))</f>
        <v>#N/A</v>
      </c>
      <c r="FK114" s="87" t="e">
        <f>IF(Berechnungen!FK$6="MMR",MMR!$O24,IF(Berechnungen!FK$6="MMR_Duo",MMR_Duo!$O24,NA()))</f>
        <v>#N/A</v>
      </c>
      <c r="FL114" s="87" t="e">
        <f>IF(Berechnungen!FL$6="MMR",MMR!$O24,IF(Berechnungen!FL$6="MMR_Duo",MMR_Duo!$O24,NA()))</f>
        <v>#N/A</v>
      </c>
      <c r="FM114" s="87" t="e">
        <f>IF(Berechnungen!FM$6="MMR",MMR!$O24,IF(Berechnungen!FM$6="MMR_Duo",MMR_Duo!$O24,NA()))</f>
        <v>#N/A</v>
      </c>
      <c r="FN114" s="87" t="e">
        <f>IF(Berechnungen!FN$6="MMR",MMR!$O24,IF(Berechnungen!FN$6="MMR_Duo",MMR_Duo!$O24,NA()))</f>
        <v>#N/A</v>
      </c>
      <c r="FO114" s="87" t="e">
        <f>IF(Berechnungen!FO$6="MMR",MMR!$O24,IF(Berechnungen!FO$6="MMR_Duo",MMR_Duo!$O24,NA()))</f>
        <v>#N/A</v>
      </c>
      <c r="FP114" s="87" t="e">
        <f>IF(Berechnungen!FP$6="MMR",MMR!$O24,IF(Berechnungen!FP$6="MMR_Duo",MMR_Duo!$O24,NA()))</f>
        <v>#N/A</v>
      </c>
      <c r="FQ114" s="87" t="e">
        <f>IF(Berechnungen!FQ$6="MMR",MMR!$O24,IF(Berechnungen!FQ$6="MMR_Duo",MMR_Duo!$O24,NA()))</f>
        <v>#N/A</v>
      </c>
      <c r="FR114" s="87" t="e">
        <f>IF(Berechnungen!FR$6="MMR",MMR!$O24,IF(Berechnungen!FR$6="MMR_Duo",MMR_Duo!$O24,NA()))</f>
        <v>#N/A</v>
      </c>
      <c r="FS114" s="87" t="e">
        <f>IF(Berechnungen!FS$6="MMR",MMR!$O24,IF(Berechnungen!FS$6="MMR_Duo",MMR_Duo!$O24,NA()))</f>
        <v>#N/A</v>
      </c>
      <c r="FT114" s="87" t="e">
        <f>IF(Berechnungen!FT$6="MMR",MMR!$O24,IF(Berechnungen!FT$6="MMR_Duo",MMR_Duo!$O24,NA()))</f>
        <v>#N/A</v>
      </c>
      <c r="FU114" s="87" t="e">
        <f>IF(Berechnungen!FU$6="MMR",MMR!$O24,IF(Berechnungen!FU$6="MMR_Duo",MMR_Duo!$O24,NA()))</f>
        <v>#N/A</v>
      </c>
      <c r="FV114" s="87" t="e">
        <f>IF(Berechnungen!FV$6="MMR",MMR!$O24,IF(Berechnungen!FV$6="MMR_Duo",MMR_Duo!$O24,NA()))</f>
        <v>#N/A</v>
      </c>
      <c r="FW114" s="87" t="e">
        <f>IF(Berechnungen!FW$6="MMR",MMR!$O24,IF(Berechnungen!FW$6="MMR_Duo",MMR_Duo!$O24,NA()))</f>
        <v>#N/A</v>
      </c>
      <c r="FX114" s="87" t="e">
        <f>IF(Berechnungen!FX$6="MMR",MMR!$O24,IF(Berechnungen!FX$6="MMR_Duo",MMR_Duo!$O24,NA()))</f>
        <v>#N/A</v>
      </c>
      <c r="FY114" s="87" t="e">
        <f>IF(Berechnungen!FY$6="MMR",MMR!$O24,IF(Berechnungen!FY$6="MMR_Duo",MMR_Duo!$O24,NA()))</f>
        <v>#N/A</v>
      </c>
      <c r="FZ114" s="87" t="e">
        <f>IF(Berechnungen!FZ$6="MMR",MMR!$O24,IF(Berechnungen!FZ$6="MMR_Duo",MMR_Duo!$O24,NA()))</f>
        <v>#N/A</v>
      </c>
      <c r="GA114" s="87" t="e">
        <f>IF(Berechnungen!GA$6="MMR",MMR!$O24,IF(Berechnungen!GA$6="MMR_Duo",MMR_Duo!$O24,NA()))</f>
        <v>#N/A</v>
      </c>
      <c r="GB114" s="87" t="e">
        <f>IF(Berechnungen!GB$6="MMR",MMR!$O24,IF(Berechnungen!GB$6="MMR_Duo",MMR_Duo!$O24,NA()))</f>
        <v>#N/A</v>
      </c>
      <c r="GC114" s="87" t="e">
        <f>IF(Berechnungen!GC$6="MMR",MMR!$O24,IF(Berechnungen!GC$6="MMR_Duo",MMR_Duo!$O24,NA()))</f>
        <v>#N/A</v>
      </c>
      <c r="GD114" s="87" t="e">
        <f>IF(Berechnungen!GD$6="MMR",MMR!$O24,IF(Berechnungen!GD$6="MMR_Duo",MMR_Duo!$O24,NA()))</f>
        <v>#N/A</v>
      </c>
      <c r="GE114" s="87" t="e">
        <f>IF(Berechnungen!GE$6="MMR",MMR!$O24,IF(Berechnungen!GE$6="MMR_Duo",MMR_Duo!$O24,NA()))</f>
        <v>#N/A</v>
      </c>
      <c r="GF114" s="87" t="e">
        <f>IF(Berechnungen!GF$6="MMR",MMR!$O24,IF(Berechnungen!GF$6="MMR_Duo",MMR_Duo!$O24,NA()))</f>
        <v>#N/A</v>
      </c>
      <c r="GG114" s="87" t="e">
        <f>IF(Berechnungen!GG$6="MMR",MMR!$O24,IF(Berechnungen!GG$6="MMR_Duo",MMR_Duo!$O24,NA()))</f>
        <v>#N/A</v>
      </c>
      <c r="GH114" s="87" t="e">
        <f>IF(Berechnungen!GH$6="MMR",MMR!$O24,IF(Berechnungen!GH$6="MMR_Duo",MMR_Duo!$O24,NA()))</f>
        <v>#N/A</v>
      </c>
      <c r="GI114" s="87" t="e">
        <f>IF(Berechnungen!GI$6="MMR",MMR!$O24,IF(Berechnungen!GI$6="MMR_Duo",MMR_Duo!$O24,NA()))</f>
        <v>#N/A</v>
      </c>
      <c r="GJ114" s="87" t="e">
        <f>IF(Berechnungen!GJ$6="MMR",MMR!$O24,IF(Berechnungen!GJ$6="MMR_Duo",MMR_Duo!$O24,NA()))</f>
        <v>#N/A</v>
      </c>
      <c r="GK114" s="87" t="e">
        <f>IF(Berechnungen!GK$6="MMR",MMR!$O24,IF(Berechnungen!GK$6="MMR_Duo",MMR_Duo!$O24,NA()))</f>
        <v>#N/A</v>
      </c>
      <c r="GL114" s="87" t="e">
        <f>IF(Berechnungen!GL$6="MMR",MMR!$O24,IF(Berechnungen!GL$6="MMR_Duo",MMR_Duo!$O24,NA()))</f>
        <v>#N/A</v>
      </c>
      <c r="GM114" s="87" t="e">
        <f>IF(Berechnungen!GM$6="MMR",MMR!$O24,IF(Berechnungen!GM$6="MMR_Duo",MMR_Duo!$O24,NA()))</f>
        <v>#N/A</v>
      </c>
      <c r="GN114" s="87" t="e">
        <f>IF(Berechnungen!GN$6="MMR",MMR!$O24,IF(Berechnungen!GN$6="MMR_Duo",MMR_Duo!$O24,NA()))</f>
        <v>#N/A</v>
      </c>
      <c r="GO114" s="87" t="e">
        <f>IF(Berechnungen!GO$6="MMR",MMR!$O24,IF(Berechnungen!GO$6="MMR_Duo",MMR_Duo!$O24,NA()))</f>
        <v>#N/A</v>
      </c>
      <c r="GP114" s="87" t="e">
        <f>IF(Berechnungen!GP$6="MMR",MMR!$O24,IF(Berechnungen!GP$6="MMR_Duo",MMR_Duo!$O24,NA()))</f>
        <v>#N/A</v>
      </c>
      <c r="GQ114" s="87" t="e">
        <f>IF(Berechnungen!GQ$6="MMR",MMR!$O24,IF(Berechnungen!GQ$6="MMR_Duo",MMR_Duo!$O24,NA()))</f>
        <v>#N/A</v>
      </c>
      <c r="GR114" s="87" t="e">
        <f>IF(Berechnungen!GR$6="MMR",MMR!$O24,IF(Berechnungen!GR$6="MMR_Duo",MMR_Duo!$O24,NA()))</f>
        <v>#N/A</v>
      </c>
      <c r="GS114" s="87" t="e">
        <f>IF(Berechnungen!GS$6="MMR",MMR!$O24,IF(Berechnungen!GS$6="MMR_Duo",MMR_Duo!$O24,NA()))</f>
        <v>#N/A</v>
      </c>
      <c r="GT114" s="87" t="e">
        <f>IF(Berechnungen!GT$6="MMR",MMR!$O24,IF(Berechnungen!GT$6="MMR_Duo",MMR_Duo!$O24,NA()))</f>
        <v>#N/A</v>
      </c>
      <c r="GU114" s="87" t="e">
        <f>IF(Berechnungen!GU$6="MMR",MMR!$O24,IF(Berechnungen!GU$6="MMR_Duo",MMR_Duo!$O24,NA()))</f>
        <v>#N/A</v>
      </c>
      <c r="GV114" s="87" t="e">
        <f>IF(Berechnungen!GV$6="MMR",MMR!$O24,IF(Berechnungen!GV$6="MMR_Duo",MMR_Duo!$O24,NA()))</f>
        <v>#N/A</v>
      </c>
      <c r="GW114" s="87" t="e">
        <f>IF(Berechnungen!GW$6="MMR",MMR!$O24,IF(Berechnungen!GW$6="MMR_Duo",MMR_Duo!$O24,NA()))</f>
        <v>#N/A</v>
      </c>
      <c r="GX114" s="87" t="e">
        <f>IF(Berechnungen!GX$6="MMR",MMR!$O24,IF(Berechnungen!GX$6="MMR_Duo",MMR_Duo!$O24,NA()))</f>
        <v>#N/A</v>
      </c>
      <c r="GY114" s="87" t="e">
        <f>IF(Berechnungen!GY$6="MMR",MMR!$O24,IF(Berechnungen!GY$6="MMR_Duo",MMR_Duo!$O24,NA()))</f>
        <v>#N/A</v>
      </c>
      <c r="GZ114" s="87" t="e">
        <f>IF(Berechnungen!GZ$6="MMR",MMR!$O24,IF(Berechnungen!GZ$6="MMR_Duo",MMR_Duo!$O24,NA()))</f>
        <v>#N/A</v>
      </c>
      <c r="HA114" s="87" t="e">
        <f>IF(Berechnungen!HA$6="MMR",MMR!$O24,IF(Berechnungen!HA$6="MMR_Duo",MMR_Duo!$O24,NA()))</f>
        <v>#N/A</v>
      </c>
      <c r="HB114" s="87" t="e">
        <f>IF(Berechnungen!HB$6="MMR",MMR!$O24,IF(Berechnungen!HB$6="MMR_Duo",MMR_Duo!$O24,NA()))</f>
        <v>#N/A</v>
      </c>
      <c r="HC114" s="87" t="e">
        <f>IF(Berechnungen!HC$6="MMR",MMR!$O24,IF(Berechnungen!HC$6="MMR_Duo",MMR_Duo!$O24,NA()))</f>
        <v>#N/A</v>
      </c>
      <c r="HD114" s="87" t="e">
        <f>IF(Berechnungen!HD$6="MMR",MMR!$O24,IF(Berechnungen!HD$6="MMR_Duo",MMR_Duo!$O24,NA()))</f>
        <v>#N/A</v>
      </c>
      <c r="HE114" s="87" t="e">
        <f>IF(Berechnungen!HE$6="MMR",MMR!$O24,IF(Berechnungen!HE$6="MMR_Duo",MMR_Duo!$O24,NA()))</f>
        <v>#N/A</v>
      </c>
      <c r="HF114" s="87" t="e">
        <f>IF(Berechnungen!HF$6="MMR",MMR!$O24,IF(Berechnungen!HF$6="MMR_Duo",MMR_Duo!$O24,NA()))</f>
        <v>#N/A</v>
      </c>
      <c r="HG114" s="87" t="e">
        <f>IF(Berechnungen!HG$6="MMR",MMR!$O24,IF(Berechnungen!HG$6="MMR_Duo",MMR_Duo!$O24,NA()))</f>
        <v>#N/A</v>
      </c>
      <c r="HH114" s="87" t="e">
        <f>IF(Berechnungen!HH$6="MMR",MMR!$O24,IF(Berechnungen!HH$6="MMR_Duo",MMR_Duo!$O24,NA()))</f>
        <v>#N/A</v>
      </c>
      <c r="HI114" s="87" t="e">
        <f>IF(Berechnungen!HI$6="MMR",MMR!$O24,IF(Berechnungen!HI$6="MMR_Duo",MMR_Duo!$O24,NA()))</f>
        <v>#N/A</v>
      </c>
      <c r="HJ114" s="87" t="e">
        <f>IF(Berechnungen!HJ$6="MMR",MMR!$O24,IF(Berechnungen!HJ$6="MMR_Duo",MMR_Duo!$O24,NA()))</f>
        <v>#N/A</v>
      </c>
      <c r="HK114" s="87" t="e">
        <f>IF(Berechnungen!HK$6="MMR",MMR!$O24,IF(Berechnungen!HK$6="MMR_Duo",MMR_Duo!$O24,NA()))</f>
        <v>#N/A</v>
      </c>
      <c r="HL114" s="87" t="e">
        <f>IF(Berechnungen!HL$6="MMR",MMR!$O24,IF(Berechnungen!HL$6="MMR_Duo",MMR_Duo!$O24,NA()))</f>
        <v>#N/A</v>
      </c>
      <c r="HM114" s="87" t="e">
        <f>IF(Berechnungen!HM$6="MMR",MMR!$O24,IF(Berechnungen!HM$6="MMR_Duo",MMR_Duo!$O24,NA()))</f>
        <v>#N/A</v>
      </c>
      <c r="HN114" s="87" t="e">
        <f>IF(Berechnungen!HN$6="MMR",MMR!$O24,IF(Berechnungen!HN$6="MMR_Duo",MMR_Duo!$O24,NA()))</f>
        <v>#N/A</v>
      </c>
      <c r="HO114" s="87" t="e">
        <f>IF(Berechnungen!HO$6="MMR",MMR!$O24,IF(Berechnungen!HO$6="MMR_Duo",MMR_Duo!$O24,NA()))</f>
        <v>#N/A</v>
      </c>
      <c r="HP114" s="87" t="e">
        <f>IF(Berechnungen!HP$6="MMR",MMR!$O24,IF(Berechnungen!HP$6="MMR_Duo",MMR_Duo!$O24,NA()))</f>
        <v>#N/A</v>
      </c>
      <c r="HQ114" s="87" t="e">
        <f>IF(Berechnungen!HQ$6="MMR",MMR!$O24,IF(Berechnungen!HQ$6="MMR_Duo",MMR_Duo!$O24,NA()))</f>
        <v>#N/A</v>
      </c>
      <c r="HR114" s="87" t="e">
        <f>IF(Berechnungen!HR$6="MMR",MMR!$O24,IF(Berechnungen!HR$6="MMR_Duo",MMR_Duo!$O24,NA()))</f>
        <v>#N/A</v>
      </c>
      <c r="HS114" s="87" t="e">
        <f>IF(Berechnungen!HS$6="MMR",MMR!$O24,IF(Berechnungen!HS$6="MMR_Duo",MMR_Duo!$O24,NA()))</f>
        <v>#N/A</v>
      </c>
      <c r="HT114" s="87" t="e">
        <f>IF(Berechnungen!HT$6="MMR",MMR!$O24,IF(Berechnungen!HT$6="MMR_Duo",MMR_Duo!$O24,NA()))</f>
        <v>#N/A</v>
      </c>
      <c r="HU114" s="87" t="e">
        <f>IF(Berechnungen!HU$6="MMR",MMR!$O24,IF(Berechnungen!HU$6="MMR_Duo",MMR_Duo!$O24,NA()))</f>
        <v>#N/A</v>
      </c>
      <c r="HV114" s="87" t="e">
        <f>IF(Berechnungen!HV$6="MMR",MMR!$O24,IF(Berechnungen!HV$6="MMR_Duo",MMR_Duo!$O24,NA()))</f>
        <v>#N/A</v>
      </c>
      <c r="HW114" s="87" t="e">
        <f>IF(Berechnungen!HW$6="MMR",MMR!$O24,IF(Berechnungen!HW$6="MMR_Duo",MMR_Duo!$O24,NA()))</f>
        <v>#N/A</v>
      </c>
      <c r="HX114" s="87" t="e">
        <f>IF(Berechnungen!HX$6="MMR",MMR!$O24,IF(Berechnungen!HX$6="MMR_Duo",MMR_Duo!$O24,NA()))</f>
        <v>#N/A</v>
      </c>
      <c r="HY114" s="87" t="e">
        <f>IF(Berechnungen!HY$6="MMR",MMR!$O24,IF(Berechnungen!HY$6="MMR_Duo",MMR_Duo!$O24,NA()))</f>
        <v>#N/A</v>
      </c>
      <c r="HZ114" s="87" t="e">
        <f>IF(Berechnungen!HZ$6="MMR",MMR!$O24,IF(Berechnungen!HZ$6="MMR_Duo",MMR_Duo!$O24,NA()))</f>
        <v>#N/A</v>
      </c>
      <c r="IA114" s="87" t="e">
        <f>IF(Berechnungen!IA$6="MMR",MMR!$O24,IF(Berechnungen!IA$6="MMR_Duo",MMR_Duo!$O24,NA()))</f>
        <v>#N/A</v>
      </c>
      <c r="IB114" s="87" t="e">
        <f>IF(Berechnungen!IB$6="MMR",MMR!$O24,IF(Berechnungen!IB$6="MMR_Duo",MMR_Duo!$O24,NA()))</f>
        <v>#N/A</v>
      </c>
      <c r="IC114" s="87" t="e">
        <f>IF(Berechnungen!IC$6="MMR",MMR!$O24,IF(Berechnungen!IC$6="MMR_Duo",MMR_Duo!$O24,NA()))</f>
        <v>#N/A</v>
      </c>
      <c r="ID114" s="87" t="e">
        <f>IF(Berechnungen!ID$6="MMR",MMR!$O24,IF(Berechnungen!ID$6="MMR_Duo",MMR_Duo!$O24,NA()))</f>
        <v>#N/A</v>
      </c>
      <c r="IE114" s="87" t="e">
        <f>IF(Berechnungen!IE$6="MMR",MMR!$O24,IF(Berechnungen!IE$6="MMR_Duo",MMR_Duo!$O24,NA()))</f>
        <v>#N/A</v>
      </c>
      <c r="IF114" s="87" t="e">
        <f>IF(Berechnungen!IF$6="MMR",MMR!$O24,IF(Berechnungen!IF$6="MMR_Duo",MMR_Duo!$O24,NA()))</f>
        <v>#N/A</v>
      </c>
      <c r="IG114" s="87" t="e">
        <f>IF(Berechnungen!IG$6="MMR",MMR!$O24,IF(Berechnungen!IG$6="MMR_Duo",MMR_Duo!$O24,NA()))</f>
        <v>#N/A</v>
      </c>
      <c r="IH114" s="87" t="e">
        <f>IF(Berechnungen!IH$6="MMR",MMR!$O24,IF(Berechnungen!IH$6="MMR_Duo",MMR_Duo!$O24,NA()))</f>
        <v>#N/A</v>
      </c>
      <c r="II114" s="87" t="e">
        <f>IF(Berechnungen!II$6="MMR",MMR!$O24,IF(Berechnungen!II$6="MMR_Duo",MMR_Duo!$O24,NA()))</f>
        <v>#N/A</v>
      </c>
      <c r="IJ114" s="87" t="e">
        <f>IF(Berechnungen!IJ$6="MMR",MMR!$O24,IF(Berechnungen!IJ$6="MMR_Duo",MMR_Duo!$O24,NA()))</f>
        <v>#N/A</v>
      </c>
      <c r="IK114" s="87" t="e">
        <f>IF(Berechnungen!IK$6="MMR",MMR!$O24,IF(Berechnungen!IK$6="MMR_Duo",MMR_Duo!$O24,NA()))</f>
        <v>#N/A</v>
      </c>
      <c r="IL114" s="87" t="e">
        <f>IF(Berechnungen!IL$6="MMR",MMR!$O24,IF(Berechnungen!IL$6="MMR_Duo",MMR_Duo!$O24,NA()))</f>
        <v>#N/A</v>
      </c>
      <c r="IM114" s="87" t="e">
        <f>IF(Berechnungen!IM$6="MMR",MMR!$O24,IF(Berechnungen!IM$6="MMR_Duo",MMR_Duo!$O24,NA()))</f>
        <v>#N/A</v>
      </c>
      <c r="IN114" s="87" t="e">
        <f>IF(Berechnungen!IN$6="MMR",MMR!$O24,IF(Berechnungen!IN$6="MMR_Duo",MMR_Duo!$O24,NA()))</f>
        <v>#N/A</v>
      </c>
      <c r="IO114" s="87" t="e">
        <f>IF(Berechnungen!IO$6="MMR",MMR!$O24,IF(Berechnungen!IO$6="MMR_Duo",MMR_Duo!$O24,NA()))</f>
        <v>#N/A</v>
      </c>
      <c r="IP114" s="87" t="e">
        <f>IF(Berechnungen!IP$6="MMR",MMR!$O24,IF(Berechnungen!IP$6="MMR_Duo",MMR_Duo!$O24,NA()))</f>
        <v>#N/A</v>
      </c>
      <c r="IQ114" s="87" t="e">
        <f>IF(Berechnungen!IQ$6="MMR",MMR!$O24,IF(Berechnungen!IQ$6="MMR_Duo",MMR_Duo!$O24,NA()))</f>
        <v>#N/A</v>
      </c>
      <c r="IR114" s="87" t="e">
        <f>IF(Berechnungen!IR$6="MMR",MMR!$O24,IF(Berechnungen!IR$6="MMR_Duo",MMR_Duo!$O24,NA()))</f>
        <v>#N/A</v>
      </c>
      <c r="IS114" s="87" t="e">
        <f>IF(Berechnungen!IS$6="MMR",MMR!$O24,IF(Berechnungen!IS$6="MMR_Duo",MMR_Duo!$O24,NA()))</f>
        <v>#N/A</v>
      </c>
      <c r="IT114" s="87" t="e">
        <f>IF(Berechnungen!IT$6="MMR",MMR!$O24,IF(Berechnungen!IT$6="MMR_Duo",MMR_Duo!$O24,NA()))</f>
        <v>#N/A</v>
      </c>
      <c r="IU114" s="87" t="e">
        <f>IF(Berechnungen!IU$6="MMR",MMR!$O24,IF(Berechnungen!IU$6="MMR_Duo",MMR_Duo!$O24,NA()))</f>
        <v>#N/A</v>
      </c>
      <c r="IV114" s="87" t="e">
        <f>IF(Berechnungen!IV$6="MMR",MMR!$O24,IF(Berechnungen!IV$6="MMR_Duo",MMR_Duo!$O24,NA()))</f>
        <v>#N/A</v>
      </c>
      <c r="IW114" s="87" t="e">
        <f>IF(Berechnungen!IW$6="MMR",MMR!$O24,IF(Berechnungen!IW$6="MMR_Duo",MMR_Duo!$O24,NA()))</f>
        <v>#N/A</v>
      </c>
      <c r="IX114" s="87" t="e">
        <f>IF(Berechnungen!IX$6="MMR",MMR!$O24,IF(Berechnungen!IX$6="MMR_Duo",MMR_Duo!$O24,NA()))</f>
        <v>#N/A</v>
      </c>
      <c r="IY114" s="87" t="e">
        <f>IF(Berechnungen!IY$6="MMR",MMR!$O24,IF(Berechnungen!IY$6="MMR_Duo",MMR_Duo!$O24,NA()))</f>
        <v>#N/A</v>
      </c>
      <c r="IZ114" s="87" t="e">
        <f>IF(Berechnungen!IZ$6="MMR",MMR!$O24,IF(Berechnungen!IZ$6="MMR_Duo",MMR_Duo!$O24,NA()))</f>
        <v>#N/A</v>
      </c>
      <c r="JA114" s="87" t="e">
        <f>IF(Berechnungen!JA$6="MMR",MMR!$O24,IF(Berechnungen!JA$6="MMR_Duo",MMR_Duo!$O24,NA()))</f>
        <v>#N/A</v>
      </c>
      <c r="JB114" s="87" t="e">
        <f>IF(Berechnungen!JB$6="MMR",MMR!$O24,IF(Berechnungen!JB$6="MMR_Duo",MMR_Duo!$O24,NA()))</f>
        <v>#N/A</v>
      </c>
      <c r="JC114" s="87" t="e">
        <f>IF(Berechnungen!JC$6="MMR",MMR!$O24,IF(Berechnungen!JC$6="MMR_Duo",MMR_Duo!$O24,NA()))</f>
        <v>#N/A</v>
      </c>
      <c r="JD114" s="87" t="e">
        <f>IF(Berechnungen!JD$6="MMR",MMR!$O24,IF(Berechnungen!JD$6="MMR_Duo",MMR_Duo!$O24,NA()))</f>
        <v>#N/A</v>
      </c>
      <c r="JE114" s="87" t="e">
        <f>IF(Berechnungen!JE$6="MMR",MMR!$O24,IF(Berechnungen!JE$6="MMR_Duo",MMR_Duo!$O24,NA()))</f>
        <v>#N/A</v>
      </c>
      <c r="JF114" s="87" t="e">
        <f>IF(Berechnungen!JF$6="MMR",MMR!$O24,IF(Berechnungen!JF$6="MMR_Duo",MMR_Duo!$O24,NA()))</f>
        <v>#N/A</v>
      </c>
      <c r="JG114" s="87" t="e">
        <f>IF(Berechnungen!JG$6="MMR",MMR!$O24,IF(Berechnungen!JG$6="MMR_Duo",MMR_Duo!$O24,NA()))</f>
        <v>#N/A</v>
      </c>
      <c r="JH114" s="87" t="e">
        <f>IF(Berechnungen!JH$6="MMR",MMR!$O24,IF(Berechnungen!JH$6="MMR_Duo",MMR_Duo!$O24,NA()))</f>
        <v>#N/A</v>
      </c>
      <c r="JI114" s="87" t="e">
        <f>IF(Berechnungen!JI$6="MMR",MMR!$O24,IF(Berechnungen!JI$6="MMR_Duo",MMR_Duo!$O24,NA()))</f>
        <v>#N/A</v>
      </c>
      <c r="JJ114" s="87" t="e">
        <f>IF(Berechnungen!JJ$6="MMR",MMR!$O24,IF(Berechnungen!JJ$6="MMR_Duo",MMR_Duo!$O24,NA()))</f>
        <v>#N/A</v>
      </c>
      <c r="JK114" s="87" t="e">
        <f>IF(Berechnungen!JK$6="MMR",MMR!$O24,IF(Berechnungen!JK$6="MMR_Duo",MMR_Duo!$O24,NA()))</f>
        <v>#N/A</v>
      </c>
      <c r="JL114" s="87" t="e">
        <f>IF(Berechnungen!JL$6="MMR",MMR!$O24,IF(Berechnungen!JL$6="MMR_Duo",MMR_Duo!$O24,NA()))</f>
        <v>#N/A</v>
      </c>
      <c r="JM114" s="87" t="e">
        <f>IF(Berechnungen!JM$6="MMR",MMR!$O24,IF(Berechnungen!JM$6="MMR_Duo",MMR_Duo!$O24,NA()))</f>
        <v>#N/A</v>
      </c>
      <c r="JN114" s="87" t="e">
        <f>IF(Berechnungen!JN$6="MMR",MMR!$O24,IF(Berechnungen!JN$6="MMR_Duo",MMR_Duo!$O24,NA()))</f>
        <v>#N/A</v>
      </c>
      <c r="JO114" s="87" t="e">
        <f>IF(Berechnungen!JO$6="MMR",MMR!$O24,IF(Berechnungen!JO$6="MMR_Duo",MMR_Duo!$O24,NA()))</f>
        <v>#N/A</v>
      </c>
      <c r="JP114" s="87" t="e">
        <f>IF(Berechnungen!JP$6="MMR",MMR!$O24,IF(Berechnungen!JP$6="MMR_Duo",MMR_Duo!$O24,NA()))</f>
        <v>#N/A</v>
      </c>
      <c r="JQ114" s="87" t="e">
        <f>IF(Berechnungen!JQ$6="MMR",MMR!$O24,IF(Berechnungen!JQ$6="MMR_Duo",MMR_Duo!$O24,NA()))</f>
        <v>#N/A</v>
      </c>
      <c r="JR114" s="87" t="e">
        <f>IF(Berechnungen!JR$6="MMR",MMR!$O24,IF(Berechnungen!JR$6="MMR_Duo",MMR_Duo!$O24,NA()))</f>
        <v>#N/A</v>
      </c>
      <c r="JS114" s="87" t="e">
        <f>IF(Berechnungen!JS$6="MMR",MMR!$O24,IF(Berechnungen!JS$6="MMR_Duo",MMR_Duo!$O24,NA()))</f>
        <v>#N/A</v>
      </c>
      <c r="JT114" s="87" t="e">
        <f>IF(Berechnungen!JT$6="MMR",MMR!$O24,IF(Berechnungen!JT$6="MMR_Duo",MMR_Duo!$O24,NA()))</f>
        <v>#N/A</v>
      </c>
      <c r="JU114" s="87" t="e">
        <f>IF(Berechnungen!JU$6="MMR",MMR!$O24,IF(Berechnungen!JU$6="MMR_Duo",MMR_Duo!$O24,NA()))</f>
        <v>#N/A</v>
      </c>
      <c r="JV114" s="87" t="e">
        <f>IF(Berechnungen!JV$6="MMR",MMR!$O24,IF(Berechnungen!JV$6="MMR_Duo",MMR_Duo!$O24,NA()))</f>
        <v>#N/A</v>
      </c>
      <c r="JW114" s="87" t="e">
        <f>IF(Berechnungen!JW$6="MMR",MMR!$O24,IF(Berechnungen!JW$6="MMR_Duo",MMR_Duo!$O24,NA()))</f>
        <v>#N/A</v>
      </c>
      <c r="JX114" s="87" t="e">
        <f>IF(Berechnungen!JX$6="MMR",MMR!$O24,IF(Berechnungen!JX$6="MMR_Duo",MMR_Duo!$O24,NA()))</f>
        <v>#N/A</v>
      </c>
      <c r="JY114" s="87" t="e">
        <f>IF(Berechnungen!JY$6="MMR",MMR!$O24,IF(Berechnungen!JY$6="MMR_Duo",MMR_Duo!$O24,NA()))</f>
        <v>#N/A</v>
      </c>
      <c r="JZ114" s="87" t="e">
        <f>IF(Berechnungen!JZ$6="MMR",MMR!$O24,IF(Berechnungen!JZ$6="MMR_Duo",MMR_Duo!$O24,NA()))</f>
        <v>#N/A</v>
      </c>
      <c r="KA114" s="87" t="e">
        <f>IF(Berechnungen!KA$6="MMR",MMR!$O24,IF(Berechnungen!KA$6="MMR_Duo",MMR_Duo!$O24,NA()))</f>
        <v>#N/A</v>
      </c>
      <c r="KB114" s="87" t="e">
        <f>IF(Berechnungen!KB$6="MMR",MMR!$O24,IF(Berechnungen!KB$6="MMR_Duo",MMR_Duo!$O24,NA()))</f>
        <v>#N/A</v>
      </c>
      <c r="KC114" s="87" t="e">
        <f>IF(Berechnungen!KC$6="MMR",MMR!$O24,IF(Berechnungen!KC$6="MMR_Duo",MMR_Duo!$O24,NA()))</f>
        <v>#N/A</v>
      </c>
      <c r="KD114" s="87" t="e">
        <f>IF(Berechnungen!KD$6="MMR",MMR!$O24,IF(Berechnungen!KD$6="MMR_Duo",MMR_Duo!$O24,NA()))</f>
        <v>#N/A</v>
      </c>
      <c r="KE114" s="87" t="e">
        <f>IF(Berechnungen!KE$6="MMR",MMR!$O24,IF(Berechnungen!KE$6="MMR_Duo",MMR_Duo!$O24,NA()))</f>
        <v>#N/A</v>
      </c>
      <c r="KF114" s="87" t="e">
        <f>IF(Berechnungen!KF$6="MMR",MMR!$O24,IF(Berechnungen!KF$6="MMR_Duo",MMR_Duo!$O24,NA()))</f>
        <v>#N/A</v>
      </c>
      <c r="KG114" s="87" t="e">
        <f>IF(Berechnungen!KG$6="MMR",MMR!$O24,IF(Berechnungen!KG$6="MMR_Duo",MMR_Duo!$O24,NA()))</f>
        <v>#N/A</v>
      </c>
      <c r="KH114" s="87" t="e">
        <f>IF(Berechnungen!KH$6="MMR",MMR!$O24,IF(Berechnungen!KH$6="MMR_Duo",MMR_Duo!$O24,NA()))</f>
        <v>#N/A</v>
      </c>
      <c r="KI114" s="87" t="e">
        <f>IF(Berechnungen!KI$6="MMR",MMR!$O24,IF(Berechnungen!KI$6="MMR_Duo",MMR_Duo!$O24,NA()))</f>
        <v>#N/A</v>
      </c>
      <c r="KJ114" s="87" t="e">
        <f>IF(Berechnungen!KJ$6="MMR",MMR!$O24,IF(Berechnungen!KJ$6="MMR_Duo",MMR_Duo!$O24,NA()))</f>
        <v>#N/A</v>
      </c>
      <c r="KK114" s="87" t="e">
        <f>IF(Berechnungen!KK$6="MMR",MMR!$O24,IF(Berechnungen!KK$6="MMR_Duo",MMR_Duo!$O24,NA()))</f>
        <v>#N/A</v>
      </c>
      <c r="KL114" s="87" t="e">
        <f>IF(Berechnungen!KL$6="MMR",MMR!$O24,IF(Berechnungen!KL$6="MMR_Duo",MMR_Duo!$O24,NA()))</f>
        <v>#N/A</v>
      </c>
      <c r="KM114" s="87" t="e">
        <f>IF(Berechnungen!KM$6="MMR",MMR!$O24,IF(Berechnungen!KM$6="MMR_Duo",MMR_Duo!$O24,NA()))</f>
        <v>#N/A</v>
      </c>
      <c r="KN114" s="87" t="e">
        <f>IF(Berechnungen!KN$6="MMR",MMR!$O24,IF(Berechnungen!KN$6="MMR_Duo",MMR_Duo!$O24,NA()))</f>
        <v>#N/A</v>
      </c>
      <c r="KO114" s="87" t="e">
        <f>IF(Berechnungen!KO$6="MMR",MMR!$O24,IF(Berechnungen!KO$6="MMR_Duo",MMR_Duo!$O24,NA()))</f>
        <v>#N/A</v>
      </c>
      <c r="KP114" s="87" t="e">
        <f>IF(Berechnungen!KP$6="MMR",MMR!$O24,IF(Berechnungen!KP$6="MMR_Duo",MMR_Duo!$O24,NA()))</f>
        <v>#N/A</v>
      </c>
      <c r="KQ114" s="87" t="e">
        <f>IF(Berechnungen!KQ$6="MMR",MMR!$O24,IF(Berechnungen!KQ$6="MMR_Duo",MMR_Duo!$O24,NA()))</f>
        <v>#N/A</v>
      </c>
      <c r="KR114" s="87" t="e">
        <f>IF(Berechnungen!KR$6="MMR",MMR!$O24,IF(Berechnungen!KR$6="MMR_Duo",MMR_Duo!$O24,NA()))</f>
        <v>#N/A</v>
      </c>
      <c r="KS114" s="87" t="e">
        <f>IF(Berechnungen!KS$6="MMR",MMR!$O24,IF(Berechnungen!KS$6="MMR_Duo",MMR_Duo!$O24,NA()))</f>
        <v>#N/A</v>
      </c>
      <c r="KT114" s="87" t="e">
        <f>IF(Berechnungen!KT$6="MMR",MMR!$O24,IF(Berechnungen!KT$6="MMR_Duo",MMR_Duo!$O24,NA()))</f>
        <v>#N/A</v>
      </c>
      <c r="KU114" s="87" t="e">
        <f>IF(Berechnungen!KU$6="MMR",MMR!$O24,IF(Berechnungen!KU$6="MMR_Duo",MMR_Duo!$O24,NA()))</f>
        <v>#N/A</v>
      </c>
      <c r="KV114" s="87" t="e">
        <f>IF(Berechnungen!KV$6="MMR",MMR!$O24,IF(Berechnungen!KV$6="MMR_Duo",MMR_Duo!$O24,NA()))</f>
        <v>#N/A</v>
      </c>
      <c r="KW114" s="87" t="e">
        <f>IF(Berechnungen!KW$6="MMR",MMR!$O24,IF(Berechnungen!KW$6="MMR_Duo",MMR_Duo!$O24,NA()))</f>
        <v>#N/A</v>
      </c>
      <c r="KX114" s="87" t="e">
        <f>IF(Berechnungen!KX$6="MMR",MMR!$O24,IF(Berechnungen!KX$6="MMR_Duo",MMR_Duo!$O24,NA()))</f>
        <v>#N/A</v>
      </c>
      <c r="KY114" s="87" t="e">
        <f>IF(Berechnungen!KY$6="MMR",MMR!$O24,IF(Berechnungen!KY$6="MMR_Duo",MMR_Duo!$O24,NA()))</f>
        <v>#N/A</v>
      </c>
      <c r="KZ114" s="87" t="e">
        <f>IF(Berechnungen!KZ$6="MMR",MMR!$O24,IF(Berechnungen!KZ$6="MMR_Duo",MMR_Duo!$O24,NA()))</f>
        <v>#N/A</v>
      </c>
      <c r="LA114" s="87" t="e">
        <f>IF(Berechnungen!LA$6="MMR",MMR!$O24,IF(Berechnungen!LA$6="MMR_Duo",MMR_Duo!$O24,NA()))</f>
        <v>#N/A</v>
      </c>
      <c r="LB114" s="87" t="e">
        <f>IF(Berechnungen!LB$6="MMR",MMR!$O24,IF(Berechnungen!LB$6="MMR_Duo",MMR_Duo!$O24,NA()))</f>
        <v>#N/A</v>
      </c>
      <c r="LC114" s="87" t="e">
        <f>IF(Berechnungen!LC$6="MMR",MMR!$O24,IF(Berechnungen!LC$6="MMR_Duo",MMR_Duo!$O24,NA()))</f>
        <v>#N/A</v>
      </c>
      <c r="LD114" s="87" t="e">
        <f>IF(Berechnungen!LD$6="MMR",MMR!$O24,IF(Berechnungen!LD$6="MMR_Duo",MMR_Duo!$O24,NA()))</f>
        <v>#N/A</v>
      </c>
      <c r="LE114" s="87" t="e">
        <f>IF(Berechnungen!LE$6="MMR",MMR!$O24,IF(Berechnungen!LE$6="MMR_Duo",MMR_Duo!$O24,NA()))</f>
        <v>#N/A</v>
      </c>
      <c r="LF114" s="87" t="e">
        <f>IF(Berechnungen!LF$6="MMR",MMR!$O24,IF(Berechnungen!LF$6="MMR_Duo",MMR_Duo!$O24,NA()))</f>
        <v>#N/A</v>
      </c>
      <c r="LG114" s="87" t="e">
        <f>IF(Berechnungen!LG$6="MMR",MMR!$O24,IF(Berechnungen!LG$6="MMR_Duo",MMR_Duo!$O24,NA()))</f>
        <v>#N/A</v>
      </c>
      <c r="LH114" s="87" t="e">
        <f>IF(Berechnungen!LH$6="MMR",MMR!$O24,IF(Berechnungen!LH$6="MMR_Duo",MMR_Duo!$O24,NA()))</f>
        <v>#N/A</v>
      </c>
      <c r="LI114" s="87" t="e">
        <f>IF(Berechnungen!LI$6="MMR",MMR!$O24,IF(Berechnungen!LI$6="MMR_Duo",MMR_Duo!$O24,NA()))</f>
        <v>#N/A</v>
      </c>
      <c r="LJ114" s="87" t="e">
        <f>IF(Berechnungen!LJ$6="MMR",MMR!$O24,IF(Berechnungen!LJ$6="MMR_Duo",MMR_Duo!$O24,NA()))</f>
        <v>#N/A</v>
      </c>
      <c r="LK114" s="87" t="e">
        <f>IF(Berechnungen!LK$6="MMR",MMR!$O24,IF(Berechnungen!LK$6="MMR_Duo",MMR_Duo!$O24,NA()))</f>
        <v>#N/A</v>
      </c>
      <c r="LL114" s="87" t="e">
        <f>IF(Berechnungen!LL$6="MMR",MMR!$O24,IF(Berechnungen!LL$6="MMR_Duo",MMR_Duo!$O24,NA()))</f>
        <v>#N/A</v>
      </c>
      <c r="LM114" s="87" t="e">
        <f>IF(Berechnungen!LM$6="MMR",MMR!$O24,IF(Berechnungen!LM$6="MMR_Duo",MMR_Duo!$O24,NA()))</f>
        <v>#N/A</v>
      </c>
      <c r="LN114" s="87" t="e">
        <f>IF(Berechnungen!LN$6="MMR",MMR!$O24,IF(Berechnungen!LN$6="MMR_Duo",MMR_Duo!$O24,NA()))</f>
        <v>#N/A</v>
      </c>
      <c r="LO114" s="87" t="e">
        <f>IF(Berechnungen!LO$6="MMR",MMR!$O24,IF(Berechnungen!LO$6="MMR_Duo",MMR_Duo!$O24,NA()))</f>
        <v>#N/A</v>
      </c>
      <c r="LP114" s="87" t="e">
        <f>IF(Berechnungen!LP$6="MMR",MMR!$O24,IF(Berechnungen!LP$6="MMR_Duo",MMR_Duo!$O24,NA()))</f>
        <v>#N/A</v>
      </c>
      <c r="LQ114" s="87" t="e">
        <f>IF(Berechnungen!LQ$6="MMR",MMR!$O24,IF(Berechnungen!LQ$6="MMR_Duo",MMR_Duo!$O24,NA()))</f>
        <v>#N/A</v>
      </c>
      <c r="LR114" s="87" t="e">
        <f>IF(Berechnungen!LR$6="MMR",MMR!$O24,IF(Berechnungen!LR$6="MMR_Duo",MMR_Duo!$O24,NA()))</f>
        <v>#N/A</v>
      </c>
      <c r="LS114" s="87" t="e">
        <f>IF(Berechnungen!LS$6="MMR",MMR!$O24,IF(Berechnungen!LS$6="MMR_Duo",MMR_Duo!$O24,NA()))</f>
        <v>#N/A</v>
      </c>
      <c r="LT114" s="87" t="e">
        <f>IF(Berechnungen!LT$6="MMR",MMR!$O24,IF(Berechnungen!LT$6="MMR_Duo",MMR_Duo!$O24,NA()))</f>
        <v>#N/A</v>
      </c>
      <c r="LU114" s="87" t="e">
        <f>IF(Berechnungen!LU$6="MMR",MMR!$O24,IF(Berechnungen!LU$6="MMR_Duo",MMR_Duo!$O24,NA()))</f>
        <v>#N/A</v>
      </c>
      <c r="LV114" s="87" t="e">
        <f>IF(Berechnungen!LV$6="MMR",MMR!$O24,IF(Berechnungen!LV$6="MMR_Duo",MMR_Duo!$O24,NA()))</f>
        <v>#N/A</v>
      </c>
      <c r="LW114" s="87" t="e">
        <f>IF(Berechnungen!LW$6="MMR",MMR!$O24,IF(Berechnungen!LW$6="MMR_Duo",MMR_Duo!$O24,NA()))</f>
        <v>#N/A</v>
      </c>
      <c r="LX114" s="87" t="e">
        <f>IF(Berechnungen!LX$6="MMR",MMR!$O24,IF(Berechnungen!LX$6="MMR_Duo",MMR_Duo!$O24,NA()))</f>
        <v>#N/A</v>
      </c>
      <c r="LY114" s="87" t="e">
        <f>IF(Berechnungen!LY$6="MMR",MMR!$O24,IF(Berechnungen!LY$6="MMR_Duo",MMR_Duo!$O24,NA()))</f>
        <v>#N/A</v>
      </c>
      <c r="LZ114" s="87" t="e">
        <f>IF(Berechnungen!LZ$6="MMR",MMR!$O24,IF(Berechnungen!LZ$6="MMR_Duo",MMR_Duo!$O24,NA()))</f>
        <v>#N/A</v>
      </c>
      <c r="MA114" s="87" t="e">
        <f>IF(Berechnungen!MA$6="MMR",MMR!$O24,IF(Berechnungen!MA$6="MMR_Duo",MMR_Duo!$O24,NA()))</f>
        <v>#N/A</v>
      </c>
      <c r="MB114" s="87" t="e">
        <f>IF(Berechnungen!MB$6="MMR",MMR!$O24,IF(Berechnungen!MB$6="MMR_Duo",MMR_Duo!$O24,NA()))</f>
        <v>#N/A</v>
      </c>
      <c r="MC114" s="87" t="e">
        <f>IF(Berechnungen!MC$6="MMR",MMR!$O24,IF(Berechnungen!MC$6="MMR_Duo",MMR_Duo!$O24,NA()))</f>
        <v>#N/A</v>
      </c>
      <c r="MD114" s="87" t="e">
        <f>IF(Berechnungen!MD$6="MMR",MMR!$O24,IF(Berechnungen!MD$6="MMR_Duo",MMR_Duo!$O24,NA()))</f>
        <v>#N/A</v>
      </c>
      <c r="ME114" s="87" t="e">
        <f>IF(Berechnungen!ME$6="MMR",MMR!$O24,IF(Berechnungen!ME$6="MMR_Duo",MMR_Duo!$O24,NA()))</f>
        <v>#N/A</v>
      </c>
      <c r="MF114" s="87" t="e">
        <f>IF(Berechnungen!MF$6="MMR",MMR!$O24,IF(Berechnungen!MF$6="MMR_Duo",MMR_Duo!$O24,NA()))</f>
        <v>#N/A</v>
      </c>
      <c r="MG114" s="87" t="e">
        <f>IF(Berechnungen!MG$6="MMR",MMR!$O24,IF(Berechnungen!MG$6="MMR_Duo",MMR_Duo!$O24,NA()))</f>
        <v>#N/A</v>
      </c>
      <c r="MH114" s="87" t="e">
        <f>IF(Berechnungen!MH$6="MMR",MMR!$O24,IF(Berechnungen!MH$6="MMR_Duo",MMR_Duo!$O24,NA()))</f>
        <v>#N/A</v>
      </c>
      <c r="MI114" s="87" t="e">
        <f>IF(Berechnungen!MI$6="MMR",MMR!$O24,IF(Berechnungen!MI$6="MMR_Duo",MMR_Duo!$O24,NA()))</f>
        <v>#N/A</v>
      </c>
      <c r="MJ114" s="87" t="e">
        <f>IF(Berechnungen!MJ$6="MMR",MMR!$O24,IF(Berechnungen!MJ$6="MMR_Duo",MMR_Duo!$O24,NA()))</f>
        <v>#N/A</v>
      </c>
      <c r="MK114" s="87" t="e">
        <f>IF(Berechnungen!MK$6="MMR",MMR!$O24,IF(Berechnungen!MK$6="MMR_Duo",MMR_Duo!$O24,NA()))</f>
        <v>#N/A</v>
      </c>
      <c r="ML114" s="87" t="e">
        <f>IF(Berechnungen!ML$6="MMR",MMR!$O24,IF(Berechnungen!ML$6="MMR_Duo",MMR_Duo!$O24,NA()))</f>
        <v>#N/A</v>
      </c>
      <c r="MM114" s="87" t="e">
        <f>IF(Berechnungen!MM$6="MMR",MMR!$O24,IF(Berechnungen!MM$6="MMR_Duo",MMR_Duo!$O24,NA()))</f>
        <v>#N/A</v>
      </c>
      <c r="MN114" s="87" t="e">
        <f>IF(Berechnungen!MN$6="MMR",MMR!$O24,IF(Berechnungen!MN$6="MMR_Duo",MMR_Duo!$O24,NA()))</f>
        <v>#N/A</v>
      </c>
      <c r="MO114" s="87" t="e">
        <f>IF(Berechnungen!MO$6="MMR",MMR!$O24,IF(Berechnungen!MO$6="MMR_Duo",MMR_Duo!$O24,NA()))</f>
        <v>#N/A</v>
      </c>
      <c r="MP114" s="87" t="e">
        <f>IF(Berechnungen!MP$6="MMR",MMR!$O24,IF(Berechnungen!MP$6="MMR_Duo",MMR_Duo!$O24,NA()))</f>
        <v>#N/A</v>
      </c>
      <c r="MQ114" s="87" t="e">
        <f>IF(Berechnungen!MQ$6="MMR",MMR!$O24,IF(Berechnungen!MQ$6="MMR_Duo",MMR_Duo!$O24,NA()))</f>
        <v>#N/A</v>
      </c>
      <c r="MR114" s="87" t="e">
        <f>IF(Berechnungen!MR$6="MMR",MMR!$O24,IF(Berechnungen!MR$6="MMR_Duo",MMR_Duo!$O24,NA()))</f>
        <v>#N/A</v>
      </c>
      <c r="MS114" s="87" t="e">
        <f>IF(Berechnungen!MS$6="MMR",MMR!$O24,IF(Berechnungen!MS$6="MMR_Duo",MMR_Duo!$O24,NA()))</f>
        <v>#N/A</v>
      </c>
      <c r="MT114" s="87" t="e">
        <f>IF(Berechnungen!MT$6="MMR",MMR!$O24,IF(Berechnungen!MT$6="MMR_Duo",MMR_Duo!$O24,NA()))</f>
        <v>#N/A</v>
      </c>
      <c r="MU114" s="87" t="e">
        <f>IF(Berechnungen!MU$6="MMR",MMR!$O24,IF(Berechnungen!MU$6="MMR_Duo",MMR_Duo!$O24,NA()))</f>
        <v>#N/A</v>
      </c>
      <c r="MV114" s="87" t="e">
        <f>IF(Berechnungen!MV$6="MMR",MMR!$O24,IF(Berechnungen!MV$6="MMR_Duo",MMR_Duo!$O24,NA()))</f>
        <v>#N/A</v>
      </c>
      <c r="MW114" s="87" t="e">
        <f>IF(Berechnungen!MW$6="MMR",MMR!$O24,IF(Berechnungen!MW$6="MMR_Duo",MMR_Duo!$O24,NA()))</f>
        <v>#N/A</v>
      </c>
      <c r="MX114" s="87" t="e">
        <f>IF(Berechnungen!MX$6="MMR",MMR!$O24,IF(Berechnungen!MX$6="MMR_Duo",MMR_Duo!$O24,NA()))</f>
        <v>#N/A</v>
      </c>
      <c r="MY114" s="87" t="e">
        <f>IF(Berechnungen!MY$6="MMR",MMR!$O24,IF(Berechnungen!MY$6="MMR_Duo",MMR_Duo!$O24,NA()))</f>
        <v>#N/A</v>
      </c>
      <c r="MZ114" s="87" t="e">
        <f>IF(Berechnungen!MZ$6="MMR",MMR!$O24,IF(Berechnungen!MZ$6="MMR_Duo",MMR_Duo!$O24,NA()))</f>
        <v>#N/A</v>
      </c>
      <c r="NA114" s="87" t="e">
        <f>IF(Berechnungen!NA$6="MMR",MMR!$O24,IF(Berechnungen!NA$6="MMR_Duo",MMR_Duo!$O24,NA()))</f>
        <v>#N/A</v>
      </c>
      <c r="NB114" s="87" t="e">
        <f>IF(Berechnungen!NB$6="MMR",MMR!$O24,IF(Berechnungen!NB$6="MMR_Duo",MMR_Duo!$O24,NA()))</f>
        <v>#N/A</v>
      </c>
      <c r="NC114" s="87" t="e">
        <f>IF(Berechnungen!NC$6="MMR",MMR!$O24,IF(Berechnungen!NC$6="MMR_Duo",MMR_Duo!$O24,NA()))</f>
        <v>#N/A</v>
      </c>
      <c r="ND114" s="87" t="e">
        <f>IF(Berechnungen!ND$6="MMR",MMR!$O24,IF(Berechnungen!ND$6="MMR_Duo",MMR_Duo!$O24,NA()))</f>
        <v>#N/A</v>
      </c>
      <c r="NE114" s="87" t="e">
        <f>IF(Berechnungen!NE$6="MMR",MMR!$O24,IF(Berechnungen!NE$6="MMR_Duo",MMR_Duo!$O24,NA()))</f>
        <v>#N/A</v>
      </c>
      <c r="NF114" s="87" t="e">
        <f>IF(Berechnungen!NF$6="MMR",MMR!$O24,IF(Berechnungen!NF$6="MMR_Duo",MMR_Duo!$O24,NA()))</f>
        <v>#N/A</v>
      </c>
      <c r="NG114" s="87" t="e">
        <f>IF(Berechnungen!NG$6="MMR",MMR!$O24,IF(Berechnungen!NG$6="MMR_Duo",MMR_Duo!$O24,NA()))</f>
        <v>#N/A</v>
      </c>
      <c r="NH114" s="87" t="e">
        <f>IF(Berechnungen!NH$6="MMR",MMR!$O24,IF(Berechnungen!NH$6="MMR_Duo",MMR_Duo!$O24,NA()))</f>
        <v>#N/A</v>
      </c>
      <c r="NI114" s="87" t="e">
        <f>IF(Berechnungen!NI$6="MMR",MMR!$O24,IF(Berechnungen!NI$6="MMR_Duo",MMR_Duo!$O24,NA()))</f>
        <v>#N/A</v>
      </c>
      <c r="NJ114" s="87" t="e">
        <f>IF(Berechnungen!NJ$6="MMR",MMR!$O24,IF(Berechnungen!NJ$6="MMR_Duo",MMR_Duo!$O24,NA()))</f>
        <v>#N/A</v>
      </c>
      <c r="NK114" s="87" t="e">
        <f>IF(Berechnungen!NK$6="MMR",MMR!$O24,IF(Berechnungen!NK$6="MMR_Duo",MMR_Duo!$O24,NA()))</f>
        <v>#N/A</v>
      </c>
      <c r="NL114" s="87" t="e">
        <f>IF(Berechnungen!NL$6="MMR",MMR!$O24,IF(Berechnungen!NL$6="MMR_Duo",MMR_Duo!$O24,NA()))</f>
        <v>#N/A</v>
      </c>
      <c r="NM114" s="87" t="e">
        <f>IF(Berechnungen!NM$6="MMR",MMR!$O24,IF(Berechnungen!NM$6="MMR_Duo",MMR_Duo!$O24,NA()))</f>
        <v>#N/A</v>
      </c>
      <c r="NN114" s="87" t="e">
        <f>IF(Berechnungen!NN$6="MMR",MMR!$O24,IF(Berechnungen!NN$6="MMR_Duo",MMR_Duo!$O24,NA()))</f>
        <v>#N/A</v>
      </c>
      <c r="NO114" s="87" t="e">
        <f>IF(Berechnungen!NO$6="MMR",MMR!$O24,IF(Berechnungen!NO$6="MMR_Duo",MMR_Duo!$O24,NA()))</f>
        <v>#N/A</v>
      </c>
      <c r="NP114" s="87" t="e">
        <f>IF(Berechnungen!NP$6="MMR",MMR!$O24,IF(Berechnungen!NP$6="MMR_Duo",MMR_Duo!$O24,NA()))</f>
        <v>#N/A</v>
      </c>
      <c r="NQ114" s="87" t="e">
        <f>IF(Berechnungen!NQ$6="MMR",MMR!$O24,IF(Berechnungen!NQ$6="MMR_Duo",MMR_Duo!$O24,NA()))</f>
        <v>#N/A</v>
      </c>
      <c r="NR114" s="87" t="e">
        <f>IF(Berechnungen!NR$6="MMR",MMR!$O24,IF(Berechnungen!NR$6="MMR_Duo",MMR_Duo!$O24,NA()))</f>
        <v>#N/A</v>
      </c>
      <c r="NS114" s="87" t="e">
        <f>IF(Berechnungen!NS$6="MMR",MMR!$O24,IF(Berechnungen!NS$6="MMR_Duo",MMR_Duo!$O24,NA()))</f>
        <v>#N/A</v>
      </c>
      <c r="NT114" s="87" t="e">
        <f>IF(Berechnungen!NT$6="MMR",MMR!$O24,IF(Berechnungen!NT$6="MMR_Duo",MMR_Duo!$O24,NA()))</f>
        <v>#N/A</v>
      </c>
      <c r="NU114" s="87" t="e">
        <f>IF(Berechnungen!NU$6="MMR",MMR!$O24,IF(Berechnungen!NU$6="MMR_Duo",MMR_Duo!$O24,NA()))</f>
        <v>#N/A</v>
      </c>
      <c r="NV114" s="87" t="e">
        <f>IF(Berechnungen!NV$6="MMR",MMR!$O24,IF(Berechnungen!NV$6="MMR_Duo",MMR_Duo!$O24,NA()))</f>
        <v>#N/A</v>
      </c>
      <c r="NW114" s="87" t="e">
        <f>IF(Berechnungen!NW$6="MMR",MMR!$O24,IF(Berechnungen!NW$6="MMR_Duo",MMR_Duo!$O24,NA()))</f>
        <v>#N/A</v>
      </c>
      <c r="NX114" s="87" t="e">
        <f>IF(Berechnungen!NX$6="MMR",MMR!$O24,IF(Berechnungen!NX$6="MMR_Duo",MMR_Duo!$O24,NA()))</f>
        <v>#N/A</v>
      </c>
      <c r="NY114" s="87" t="e">
        <f>IF(Berechnungen!NY$6="MMR",MMR!$O24,IF(Berechnungen!NY$6="MMR_Duo",MMR_Duo!$O24,NA()))</f>
        <v>#N/A</v>
      </c>
      <c r="NZ114" s="87" t="e">
        <f>IF(Berechnungen!NZ$6="MMR",MMR!$O24,IF(Berechnungen!NZ$6="MMR_Duo",MMR_Duo!$O24,NA()))</f>
        <v>#N/A</v>
      </c>
      <c r="OA114" s="87" t="e">
        <f>IF(Berechnungen!OA$6="MMR",MMR!$O24,IF(Berechnungen!OA$6="MMR_Duo",MMR_Duo!$O24,NA()))</f>
        <v>#N/A</v>
      </c>
      <c r="OB114" s="87" t="e">
        <f>IF(Berechnungen!OB$6="MMR",MMR!$O24,IF(Berechnungen!OB$6="MMR_Duo",MMR_Duo!$O24,NA()))</f>
        <v>#N/A</v>
      </c>
      <c r="OC114" s="87" t="e">
        <f>IF(Berechnungen!OC$6="MMR",MMR!$O24,IF(Berechnungen!OC$6="MMR_Duo",MMR_Duo!$O24,NA()))</f>
        <v>#N/A</v>
      </c>
      <c r="OD114" s="87" t="e">
        <f>IF(Berechnungen!OD$6="MMR",MMR!$O24,IF(Berechnungen!OD$6="MMR_Duo",MMR_Duo!$O24,NA()))</f>
        <v>#N/A</v>
      </c>
      <c r="OE114" s="87" t="e">
        <f>IF(Berechnungen!OE$6="MMR",MMR!$O24,IF(Berechnungen!OE$6="MMR_Duo",MMR_Duo!$O24,NA()))</f>
        <v>#N/A</v>
      </c>
      <c r="OF114" s="87" t="e">
        <f>IF(Berechnungen!OF$6="MMR",MMR!$O24,IF(Berechnungen!OF$6="MMR_Duo",MMR_Duo!$O24,NA()))</f>
        <v>#N/A</v>
      </c>
      <c r="OG114" s="87" t="e">
        <f>IF(Berechnungen!OG$6="MMR",MMR!$O24,IF(Berechnungen!OG$6="MMR_Duo",MMR_Duo!$O24,NA()))</f>
        <v>#N/A</v>
      </c>
      <c r="OH114" s="87" t="e">
        <f>IF(Berechnungen!OH$6="MMR",MMR!$O24,IF(Berechnungen!OH$6="MMR_Duo",MMR_Duo!$O24,NA()))</f>
        <v>#N/A</v>
      </c>
      <c r="OI114" s="87" t="e">
        <f>IF(Berechnungen!OI$6="MMR",MMR!$O24,IF(Berechnungen!OI$6="MMR_Duo",MMR_Duo!$O24,NA()))</f>
        <v>#N/A</v>
      </c>
      <c r="OJ114" s="87" t="e">
        <f>IF(Berechnungen!OJ$6="MMR",MMR!$O24,IF(Berechnungen!OJ$6="MMR_Duo",MMR_Duo!$O24,NA()))</f>
        <v>#N/A</v>
      </c>
      <c r="OK114" s="87" t="e">
        <f>IF(Berechnungen!OK$6="MMR",MMR!$O24,IF(Berechnungen!OK$6="MMR_Duo",MMR_Duo!$O24,NA()))</f>
        <v>#N/A</v>
      </c>
      <c r="OL114" s="87" t="e">
        <f>IF(Berechnungen!OL$6="MMR",MMR!$O24,IF(Berechnungen!OL$6="MMR_Duo",MMR_Duo!$O24,NA()))</f>
        <v>#N/A</v>
      </c>
      <c r="OM114" s="87" t="e">
        <f>IF(Berechnungen!OM$6="MMR",MMR!$O24,IF(Berechnungen!OM$6="MMR_Duo",MMR_Duo!$O24,NA()))</f>
        <v>#N/A</v>
      </c>
    </row>
    <row r="115" spans="2:403" x14ac:dyDescent="0.3">
      <c r="B115" s="84">
        <v>1000</v>
      </c>
      <c r="C115" s="85" t="s">
        <v>308</v>
      </c>
      <c r="D115" s="87" t="e">
        <f>IF(Berechnungen!D$6="MMR",MMR!$O25,IF(Berechnungen!D$6="MMR_Duo",MMR_Duo!$O25,NA()))</f>
        <v>#N/A</v>
      </c>
      <c r="E115" s="87" t="e">
        <f>IF(Berechnungen!E$6="MMR",MMR!$O25,IF(Berechnungen!E$6="MMR_Duo",MMR_Duo!$O25,NA()))</f>
        <v>#N/A</v>
      </c>
      <c r="F115" s="87" t="e">
        <f>IF(Berechnungen!F$6="MMR",MMR!$O25,IF(Berechnungen!F$6="MMR_Duo",MMR_Duo!$O25,NA()))</f>
        <v>#N/A</v>
      </c>
      <c r="G115" s="87" t="e">
        <f>IF(Berechnungen!G$6="MMR",MMR!$O25,IF(Berechnungen!G$6="MMR_Duo",MMR_Duo!$O25,NA()))</f>
        <v>#N/A</v>
      </c>
      <c r="H115" s="87" t="e">
        <f>IF(Berechnungen!H$6="MMR",MMR!$O25,IF(Berechnungen!H$6="MMR_Duo",MMR_Duo!$O25,NA()))</f>
        <v>#N/A</v>
      </c>
      <c r="I115" s="87" t="e">
        <f>IF(Berechnungen!I$6="MMR",MMR!$O25,IF(Berechnungen!I$6="MMR_Duo",MMR_Duo!$O25,NA()))</f>
        <v>#N/A</v>
      </c>
      <c r="J115" s="87" t="e">
        <f>IF(Berechnungen!J$6="MMR",MMR!$O25,IF(Berechnungen!J$6="MMR_Duo",MMR_Duo!$O25,NA()))</f>
        <v>#N/A</v>
      </c>
      <c r="K115" s="87" t="e">
        <f>IF(Berechnungen!K$6="MMR",MMR!$O25,IF(Berechnungen!K$6="MMR_Duo",MMR_Duo!$O25,NA()))</f>
        <v>#N/A</v>
      </c>
      <c r="L115" s="87" t="e">
        <f>IF(Berechnungen!L$6="MMR",MMR!$O25,IF(Berechnungen!L$6="MMR_Duo",MMR_Duo!$O25,NA()))</f>
        <v>#N/A</v>
      </c>
      <c r="M115" s="87" t="e">
        <f>IF(Berechnungen!M$6="MMR",MMR!$O25,IF(Berechnungen!M$6="MMR_Duo",MMR_Duo!$O25,NA()))</f>
        <v>#N/A</v>
      </c>
      <c r="N115" s="87" t="e">
        <f>IF(Berechnungen!N$6="MMR",MMR!$O25,IF(Berechnungen!N$6="MMR_Duo",MMR_Duo!$O25,NA()))</f>
        <v>#N/A</v>
      </c>
      <c r="O115" s="87" t="e">
        <f>IF(Berechnungen!O$6="MMR",MMR!$O25,IF(Berechnungen!O$6="MMR_Duo",MMR_Duo!$O25,NA()))</f>
        <v>#N/A</v>
      </c>
      <c r="P115" s="87" t="e">
        <f>IF(Berechnungen!P$6="MMR",MMR!$O25,IF(Berechnungen!P$6="MMR_Duo",MMR_Duo!$O25,NA()))</f>
        <v>#N/A</v>
      </c>
      <c r="Q115" s="87" t="e">
        <f>IF(Berechnungen!Q$6="MMR",MMR!$O25,IF(Berechnungen!Q$6="MMR_Duo",MMR_Duo!$O25,NA()))</f>
        <v>#N/A</v>
      </c>
      <c r="R115" s="87" t="e">
        <f>IF(Berechnungen!R$6="MMR",MMR!$O25,IF(Berechnungen!R$6="MMR_Duo",MMR_Duo!$O25,NA()))</f>
        <v>#N/A</v>
      </c>
      <c r="S115" s="87" t="e">
        <f>IF(Berechnungen!S$6="MMR",MMR!$O25,IF(Berechnungen!S$6="MMR_Duo",MMR_Duo!$O25,NA()))</f>
        <v>#N/A</v>
      </c>
      <c r="T115" s="87" t="e">
        <f>IF(Berechnungen!T$6="MMR",MMR!$O25,IF(Berechnungen!T$6="MMR_Duo",MMR_Duo!$O25,NA()))</f>
        <v>#N/A</v>
      </c>
      <c r="U115" s="87" t="e">
        <f>IF(Berechnungen!U$6="MMR",MMR!$O25,IF(Berechnungen!U$6="MMR_Duo",MMR_Duo!$O25,NA()))</f>
        <v>#N/A</v>
      </c>
      <c r="V115" s="87" t="e">
        <f>IF(Berechnungen!V$6="MMR",MMR!$O25,IF(Berechnungen!V$6="MMR_Duo",MMR_Duo!$O25,NA()))</f>
        <v>#N/A</v>
      </c>
      <c r="W115" s="87" t="e">
        <f>IF(Berechnungen!W$6="MMR",MMR!$O25,IF(Berechnungen!W$6="MMR_Duo",MMR_Duo!$O25,NA()))</f>
        <v>#N/A</v>
      </c>
      <c r="X115" s="87" t="e">
        <f>IF(Berechnungen!X$6="MMR",MMR!$O25,IF(Berechnungen!X$6="MMR_Duo",MMR_Duo!$O25,NA()))</f>
        <v>#N/A</v>
      </c>
      <c r="Y115" s="87" t="e">
        <f>IF(Berechnungen!Y$6="MMR",MMR!$O25,IF(Berechnungen!Y$6="MMR_Duo",MMR_Duo!$O25,NA()))</f>
        <v>#N/A</v>
      </c>
      <c r="Z115" s="87" t="e">
        <f>IF(Berechnungen!Z$6="MMR",MMR!$O25,IF(Berechnungen!Z$6="MMR_Duo",MMR_Duo!$O25,NA()))</f>
        <v>#N/A</v>
      </c>
      <c r="AA115" s="87" t="e">
        <f>IF(Berechnungen!AA$6="MMR",MMR!$O25,IF(Berechnungen!AA$6="MMR_Duo",MMR_Duo!$O25,NA()))</f>
        <v>#N/A</v>
      </c>
      <c r="AB115" s="87" t="e">
        <f>IF(Berechnungen!AB$6="MMR",MMR!$O25,IF(Berechnungen!AB$6="MMR_Duo",MMR_Duo!$O25,NA()))</f>
        <v>#N/A</v>
      </c>
      <c r="AC115" s="87" t="e">
        <f>IF(Berechnungen!AC$6="MMR",MMR!$O25,IF(Berechnungen!AC$6="MMR_Duo",MMR_Duo!$O25,NA()))</f>
        <v>#N/A</v>
      </c>
      <c r="AD115" s="87" t="e">
        <f>IF(Berechnungen!AD$6="MMR",MMR!$O25,IF(Berechnungen!AD$6="MMR_Duo",MMR_Duo!$O25,NA()))</f>
        <v>#N/A</v>
      </c>
      <c r="AE115" s="87" t="e">
        <f>IF(Berechnungen!AE$6="MMR",MMR!$O25,IF(Berechnungen!AE$6="MMR_Duo",MMR_Duo!$O25,NA()))</f>
        <v>#N/A</v>
      </c>
      <c r="AF115" s="87" t="e">
        <f>IF(Berechnungen!AF$6="MMR",MMR!$O25,IF(Berechnungen!AF$6="MMR_Duo",MMR_Duo!$O25,NA()))</f>
        <v>#N/A</v>
      </c>
      <c r="AG115" s="87" t="e">
        <f>IF(Berechnungen!AG$6="MMR",MMR!$O25,IF(Berechnungen!AG$6="MMR_Duo",MMR_Duo!$O25,NA()))</f>
        <v>#N/A</v>
      </c>
      <c r="AH115" s="87" t="e">
        <f>IF(Berechnungen!AH$6="MMR",MMR!$O25,IF(Berechnungen!AH$6="MMR_Duo",MMR_Duo!$O25,NA()))</f>
        <v>#N/A</v>
      </c>
      <c r="AI115" s="87" t="e">
        <f>IF(Berechnungen!AI$6="MMR",MMR!$O25,IF(Berechnungen!AI$6="MMR_Duo",MMR_Duo!$O25,NA()))</f>
        <v>#N/A</v>
      </c>
      <c r="AJ115" s="87" t="e">
        <f>IF(Berechnungen!AJ$6="MMR",MMR!$O25,IF(Berechnungen!AJ$6="MMR_Duo",MMR_Duo!$O25,NA()))</f>
        <v>#N/A</v>
      </c>
      <c r="AK115" s="87" t="e">
        <f>IF(Berechnungen!AK$6="MMR",MMR!$O25,IF(Berechnungen!AK$6="MMR_Duo",MMR_Duo!$O25,NA()))</f>
        <v>#N/A</v>
      </c>
      <c r="AL115" s="87" t="e">
        <f>IF(Berechnungen!AL$6="MMR",MMR!$O25,IF(Berechnungen!AL$6="MMR_Duo",MMR_Duo!$O25,NA()))</f>
        <v>#N/A</v>
      </c>
      <c r="AM115" s="87" t="e">
        <f>IF(Berechnungen!AM$6="MMR",MMR!$O25,IF(Berechnungen!AM$6="MMR_Duo",MMR_Duo!$O25,NA()))</f>
        <v>#N/A</v>
      </c>
      <c r="AN115" s="87" t="e">
        <f>IF(Berechnungen!AN$6="MMR",MMR!$O25,IF(Berechnungen!AN$6="MMR_Duo",MMR_Duo!$O25,NA()))</f>
        <v>#N/A</v>
      </c>
      <c r="AO115" s="87" t="e">
        <f>IF(Berechnungen!AO$6="MMR",MMR!$O25,IF(Berechnungen!AO$6="MMR_Duo",MMR_Duo!$O25,NA()))</f>
        <v>#N/A</v>
      </c>
      <c r="AP115" s="87" t="e">
        <f>IF(Berechnungen!AP$6="MMR",MMR!$O25,IF(Berechnungen!AP$6="MMR_Duo",MMR_Duo!$O25,NA()))</f>
        <v>#N/A</v>
      </c>
      <c r="AQ115" s="87" t="e">
        <f>IF(Berechnungen!AQ$6="MMR",MMR!$O25,IF(Berechnungen!AQ$6="MMR_Duo",MMR_Duo!$O25,NA()))</f>
        <v>#N/A</v>
      </c>
      <c r="AR115" s="87" t="e">
        <f>IF(Berechnungen!AR$6="MMR",MMR!$O25,IF(Berechnungen!AR$6="MMR_Duo",MMR_Duo!$O25,NA()))</f>
        <v>#N/A</v>
      </c>
      <c r="AS115" s="87" t="e">
        <f>IF(Berechnungen!AS$6="MMR",MMR!$O25,IF(Berechnungen!AS$6="MMR_Duo",MMR_Duo!$O25,NA()))</f>
        <v>#N/A</v>
      </c>
      <c r="AT115" s="87" t="e">
        <f>IF(Berechnungen!AT$6="MMR",MMR!$O25,IF(Berechnungen!AT$6="MMR_Duo",MMR_Duo!$O25,NA()))</f>
        <v>#N/A</v>
      </c>
      <c r="AU115" s="87" t="e">
        <f>IF(Berechnungen!AU$6="MMR",MMR!$O25,IF(Berechnungen!AU$6="MMR_Duo",MMR_Duo!$O25,NA()))</f>
        <v>#N/A</v>
      </c>
      <c r="AV115" s="87" t="e">
        <f>IF(Berechnungen!AV$6="MMR",MMR!$O25,IF(Berechnungen!AV$6="MMR_Duo",MMR_Duo!$O25,NA()))</f>
        <v>#N/A</v>
      </c>
      <c r="AW115" s="87" t="e">
        <f>IF(Berechnungen!AW$6="MMR",MMR!$O25,IF(Berechnungen!AW$6="MMR_Duo",MMR_Duo!$O25,NA()))</f>
        <v>#N/A</v>
      </c>
      <c r="AX115" s="87" t="e">
        <f>IF(Berechnungen!AX$6="MMR",MMR!$O25,IF(Berechnungen!AX$6="MMR_Duo",MMR_Duo!$O25,NA()))</f>
        <v>#N/A</v>
      </c>
      <c r="AY115" s="87" t="e">
        <f>IF(Berechnungen!AY$6="MMR",MMR!$O25,IF(Berechnungen!AY$6="MMR_Duo",MMR_Duo!$O25,NA()))</f>
        <v>#N/A</v>
      </c>
      <c r="AZ115" s="87" t="e">
        <f>IF(Berechnungen!AZ$6="MMR",MMR!$O25,IF(Berechnungen!AZ$6="MMR_Duo",MMR_Duo!$O25,NA()))</f>
        <v>#N/A</v>
      </c>
      <c r="BA115" s="87" t="e">
        <f>IF(Berechnungen!BA$6="MMR",MMR!$O25,IF(Berechnungen!BA$6="MMR_Duo",MMR_Duo!$O25,NA()))</f>
        <v>#N/A</v>
      </c>
      <c r="BB115" s="87" t="e">
        <f>IF(Berechnungen!BB$6="MMR",MMR!$O25,IF(Berechnungen!BB$6="MMR_Duo",MMR_Duo!$O25,NA()))</f>
        <v>#N/A</v>
      </c>
      <c r="BC115" s="87" t="e">
        <f>IF(Berechnungen!BC$6="MMR",MMR!$O25,IF(Berechnungen!BC$6="MMR_Duo",MMR_Duo!$O25,NA()))</f>
        <v>#N/A</v>
      </c>
      <c r="BD115" s="87" t="e">
        <f>IF(Berechnungen!BD$6="MMR",MMR!$O25,IF(Berechnungen!BD$6="MMR_Duo",MMR_Duo!$O25,NA()))</f>
        <v>#N/A</v>
      </c>
      <c r="BE115" s="87" t="e">
        <f>IF(Berechnungen!BE$6="MMR",MMR!$O25,IF(Berechnungen!BE$6="MMR_Duo",MMR_Duo!$O25,NA()))</f>
        <v>#N/A</v>
      </c>
      <c r="BF115" s="87" t="e">
        <f>IF(Berechnungen!BF$6="MMR",MMR!$O25,IF(Berechnungen!BF$6="MMR_Duo",MMR_Duo!$O25,NA()))</f>
        <v>#N/A</v>
      </c>
      <c r="BG115" s="87" t="e">
        <f>IF(Berechnungen!BG$6="MMR",MMR!$O25,IF(Berechnungen!BG$6="MMR_Duo",MMR_Duo!$O25,NA()))</f>
        <v>#N/A</v>
      </c>
      <c r="BH115" s="87" t="e">
        <f>IF(Berechnungen!BH$6="MMR",MMR!$O25,IF(Berechnungen!BH$6="MMR_Duo",MMR_Duo!$O25,NA()))</f>
        <v>#N/A</v>
      </c>
      <c r="BI115" s="87" t="e">
        <f>IF(Berechnungen!BI$6="MMR",MMR!$O25,IF(Berechnungen!BI$6="MMR_Duo",MMR_Duo!$O25,NA()))</f>
        <v>#N/A</v>
      </c>
      <c r="BJ115" s="87" t="e">
        <f>IF(Berechnungen!BJ$6="MMR",MMR!$O25,IF(Berechnungen!BJ$6="MMR_Duo",MMR_Duo!$O25,NA()))</f>
        <v>#N/A</v>
      </c>
      <c r="BK115" s="87" t="e">
        <f>IF(Berechnungen!BK$6="MMR",MMR!$O25,IF(Berechnungen!BK$6="MMR_Duo",MMR_Duo!$O25,NA()))</f>
        <v>#N/A</v>
      </c>
      <c r="BL115" s="87" t="e">
        <f>IF(Berechnungen!BL$6="MMR",MMR!$O25,IF(Berechnungen!BL$6="MMR_Duo",MMR_Duo!$O25,NA()))</f>
        <v>#N/A</v>
      </c>
      <c r="BM115" s="87" t="e">
        <f>IF(Berechnungen!BM$6="MMR",MMR!$O25,IF(Berechnungen!BM$6="MMR_Duo",MMR_Duo!$O25,NA()))</f>
        <v>#N/A</v>
      </c>
      <c r="BN115" s="87" t="e">
        <f>IF(Berechnungen!BN$6="MMR",MMR!$O25,IF(Berechnungen!BN$6="MMR_Duo",MMR_Duo!$O25,NA()))</f>
        <v>#N/A</v>
      </c>
      <c r="BO115" s="87" t="e">
        <f>IF(Berechnungen!BO$6="MMR",MMR!$O25,IF(Berechnungen!BO$6="MMR_Duo",MMR_Duo!$O25,NA()))</f>
        <v>#N/A</v>
      </c>
      <c r="BP115" s="87" t="e">
        <f>IF(Berechnungen!BP$6="MMR",MMR!$O25,IF(Berechnungen!BP$6="MMR_Duo",MMR_Duo!$O25,NA()))</f>
        <v>#N/A</v>
      </c>
      <c r="BQ115" s="87" t="e">
        <f>IF(Berechnungen!BQ$6="MMR",MMR!$O25,IF(Berechnungen!BQ$6="MMR_Duo",MMR_Duo!$O25,NA()))</f>
        <v>#N/A</v>
      </c>
      <c r="BR115" s="87" t="e">
        <f>IF(Berechnungen!BR$6="MMR",MMR!$O25,IF(Berechnungen!BR$6="MMR_Duo",MMR_Duo!$O25,NA()))</f>
        <v>#N/A</v>
      </c>
      <c r="BS115" s="87" t="e">
        <f>IF(Berechnungen!BS$6="MMR",MMR!$O25,IF(Berechnungen!BS$6="MMR_Duo",MMR_Duo!$O25,NA()))</f>
        <v>#N/A</v>
      </c>
      <c r="BT115" s="87" t="e">
        <f>IF(Berechnungen!BT$6="MMR",MMR!$O25,IF(Berechnungen!BT$6="MMR_Duo",MMR_Duo!$O25,NA()))</f>
        <v>#N/A</v>
      </c>
      <c r="BU115" s="87" t="e">
        <f>IF(Berechnungen!BU$6="MMR",MMR!$O25,IF(Berechnungen!BU$6="MMR_Duo",MMR_Duo!$O25,NA()))</f>
        <v>#N/A</v>
      </c>
      <c r="BV115" s="87" t="e">
        <f>IF(Berechnungen!BV$6="MMR",MMR!$O25,IF(Berechnungen!BV$6="MMR_Duo",MMR_Duo!$O25,NA()))</f>
        <v>#N/A</v>
      </c>
      <c r="BW115" s="87" t="e">
        <f>IF(Berechnungen!BW$6="MMR",MMR!$O25,IF(Berechnungen!BW$6="MMR_Duo",MMR_Duo!$O25,NA()))</f>
        <v>#N/A</v>
      </c>
      <c r="BX115" s="87" t="e">
        <f>IF(Berechnungen!BX$6="MMR",MMR!$O25,IF(Berechnungen!BX$6="MMR_Duo",MMR_Duo!$O25,NA()))</f>
        <v>#N/A</v>
      </c>
      <c r="BY115" s="87" t="e">
        <f>IF(Berechnungen!BY$6="MMR",MMR!$O25,IF(Berechnungen!BY$6="MMR_Duo",MMR_Duo!$O25,NA()))</f>
        <v>#N/A</v>
      </c>
      <c r="BZ115" s="87" t="e">
        <f>IF(Berechnungen!BZ$6="MMR",MMR!$O25,IF(Berechnungen!BZ$6="MMR_Duo",MMR_Duo!$O25,NA()))</f>
        <v>#N/A</v>
      </c>
      <c r="CA115" s="87" t="e">
        <f>IF(Berechnungen!CA$6="MMR",MMR!$O25,IF(Berechnungen!CA$6="MMR_Duo",MMR_Duo!$O25,NA()))</f>
        <v>#N/A</v>
      </c>
      <c r="CB115" s="87" t="e">
        <f>IF(Berechnungen!CB$6="MMR",MMR!$O25,IF(Berechnungen!CB$6="MMR_Duo",MMR_Duo!$O25,NA()))</f>
        <v>#N/A</v>
      </c>
      <c r="CC115" s="87" t="e">
        <f>IF(Berechnungen!CC$6="MMR",MMR!$O25,IF(Berechnungen!CC$6="MMR_Duo",MMR_Duo!$O25,NA()))</f>
        <v>#N/A</v>
      </c>
      <c r="CD115" s="87" t="e">
        <f>IF(Berechnungen!CD$6="MMR",MMR!$O25,IF(Berechnungen!CD$6="MMR_Duo",MMR_Duo!$O25,NA()))</f>
        <v>#N/A</v>
      </c>
      <c r="CE115" s="87" t="e">
        <f>IF(Berechnungen!CE$6="MMR",MMR!$O25,IF(Berechnungen!CE$6="MMR_Duo",MMR_Duo!$O25,NA()))</f>
        <v>#N/A</v>
      </c>
      <c r="CF115" s="87" t="e">
        <f>IF(Berechnungen!CF$6="MMR",MMR!$O25,IF(Berechnungen!CF$6="MMR_Duo",MMR_Duo!$O25,NA()))</f>
        <v>#N/A</v>
      </c>
      <c r="CG115" s="87" t="e">
        <f>IF(Berechnungen!CG$6="MMR",MMR!$O25,IF(Berechnungen!CG$6="MMR_Duo",MMR_Duo!$O25,NA()))</f>
        <v>#N/A</v>
      </c>
      <c r="CH115" s="87" t="e">
        <f>IF(Berechnungen!CH$6="MMR",MMR!$O25,IF(Berechnungen!CH$6="MMR_Duo",MMR_Duo!$O25,NA()))</f>
        <v>#N/A</v>
      </c>
      <c r="CI115" s="87" t="e">
        <f>IF(Berechnungen!CI$6="MMR",MMR!$O25,IF(Berechnungen!CI$6="MMR_Duo",MMR_Duo!$O25,NA()))</f>
        <v>#N/A</v>
      </c>
      <c r="CJ115" s="87" t="e">
        <f>IF(Berechnungen!CJ$6="MMR",MMR!$O25,IF(Berechnungen!CJ$6="MMR_Duo",MMR_Duo!$O25,NA()))</f>
        <v>#N/A</v>
      </c>
      <c r="CK115" s="87" t="e">
        <f>IF(Berechnungen!CK$6="MMR",MMR!$O25,IF(Berechnungen!CK$6="MMR_Duo",MMR_Duo!$O25,NA()))</f>
        <v>#N/A</v>
      </c>
      <c r="CL115" s="87" t="e">
        <f>IF(Berechnungen!CL$6="MMR",MMR!$O25,IF(Berechnungen!CL$6="MMR_Duo",MMR_Duo!$O25,NA()))</f>
        <v>#N/A</v>
      </c>
      <c r="CM115" s="87" t="e">
        <f>IF(Berechnungen!CM$6="MMR",MMR!$O25,IF(Berechnungen!CM$6="MMR_Duo",MMR_Duo!$O25,NA()))</f>
        <v>#N/A</v>
      </c>
      <c r="CN115" s="87" t="e">
        <f>IF(Berechnungen!CN$6="MMR",MMR!$O25,IF(Berechnungen!CN$6="MMR_Duo",MMR_Duo!$O25,NA()))</f>
        <v>#N/A</v>
      </c>
      <c r="CO115" s="87" t="e">
        <f>IF(Berechnungen!CO$6="MMR",MMR!$O25,IF(Berechnungen!CO$6="MMR_Duo",MMR_Duo!$O25,NA()))</f>
        <v>#N/A</v>
      </c>
      <c r="CP115" s="87" t="e">
        <f>IF(Berechnungen!CP$6="MMR",MMR!$O25,IF(Berechnungen!CP$6="MMR_Duo",MMR_Duo!$O25,NA()))</f>
        <v>#N/A</v>
      </c>
      <c r="CQ115" s="87" t="e">
        <f>IF(Berechnungen!CQ$6="MMR",MMR!$O25,IF(Berechnungen!CQ$6="MMR_Duo",MMR_Duo!$O25,NA()))</f>
        <v>#N/A</v>
      </c>
      <c r="CR115" s="87" t="e">
        <f>IF(Berechnungen!CR$6="MMR",MMR!$O25,IF(Berechnungen!CR$6="MMR_Duo",MMR_Duo!$O25,NA()))</f>
        <v>#N/A</v>
      </c>
      <c r="CS115" s="87" t="e">
        <f>IF(Berechnungen!CS$6="MMR",MMR!$O25,IF(Berechnungen!CS$6="MMR_Duo",MMR_Duo!$O25,NA()))</f>
        <v>#N/A</v>
      </c>
      <c r="CT115" s="87" t="e">
        <f>IF(Berechnungen!CT$6="MMR",MMR!$O25,IF(Berechnungen!CT$6="MMR_Duo",MMR_Duo!$O25,NA()))</f>
        <v>#N/A</v>
      </c>
      <c r="CU115" s="87" t="e">
        <f>IF(Berechnungen!CU$6="MMR",MMR!$O25,IF(Berechnungen!CU$6="MMR_Duo",MMR_Duo!$O25,NA()))</f>
        <v>#N/A</v>
      </c>
      <c r="CV115" s="87" t="e">
        <f>IF(Berechnungen!CV$6="MMR",MMR!$O25,IF(Berechnungen!CV$6="MMR_Duo",MMR_Duo!$O25,NA()))</f>
        <v>#N/A</v>
      </c>
      <c r="CW115" s="87" t="e">
        <f>IF(Berechnungen!CW$6="MMR",MMR!$O25,IF(Berechnungen!CW$6="MMR_Duo",MMR_Duo!$O25,NA()))</f>
        <v>#N/A</v>
      </c>
      <c r="CX115" s="87" t="e">
        <f>IF(Berechnungen!CX$6="MMR",MMR!$O25,IF(Berechnungen!CX$6="MMR_Duo",MMR_Duo!$O25,NA()))</f>
        <v>#N/A</v>
      </c>
      <c r="CY115" s="87" t="e">
        <f>IF(Berechnungen!CY$6="MMR",MMR!$O25,IF(Berechnungen!CY$6="MMR_Duo",MMR_Duo!$O25,NA()))</f>
        <v>#N/A</v>
      </c>
      <c r="CZ115" s="87" t="e">
        <f>IF(Berechnungen!CZ$6="MMR",MMR!$O25,IF(Berechnungen!CZ$6="MMR_Duo",MMR_Duo!$O25,NA()))</f>
        <v>#N/A</v>
      </c>
      <c r="DA115" s="87" t="e">
        <f>IF(Berechnungen!DA$6="MMR",MMR!$O25,IF(Berechnungen!DA$6="MMR_Duo",MMR_Duo!$O25,NA()))</f>
        <v>#N/A</v>
      </c>
      <c r="DB115" s="87" t="e">
        <f>IF(Berechnungen!DB$6="MMR",MMR!$O25,IF(Berechnungen!DB$6="MMR_Duo",MMR_Duo!$O25,NA()))</f>
        <v>#N/A</v>
      </c>
      <c r="DC115" s="87" t="e">
        <f>IF(Berechnungen!DC$6="MMR",MMR!$O25,IF(Berechnungen!DC$6="MMR_Duo",MMR_Duo!$O25,NA()))</f>
        <v>#N/A</v>
      </c>
      <c r="DD115" s="87" t="e">
        <f>IF(Berechnungen!DD$6="MMR",MMR!$O25,IF(Berechnungen!DD$6="MMR_Duo",MMR_Duo!$O25,NA()))</f>
        <v>#N/A</v>
      </c>
      <c r="DE115" s="87" t="e">
        <f>IF(Berechnungen!DE$6="MMR",MMR!$O25,IF(Berechnungen!DE$6="MMR_Duo",MMR_Duo!$O25,NA()))</f>
        <v>#N/A</v>
      </c>
      <c r="DF115" s="87" t="e">
        <f>IF(Berechnungen!DF$6="MMR",MMR!$O25,IF(Berechnungen!DF$6="MMR_Duo",MMR_Duo!$O25,NA()))</f>
        <v>#N/A</v>
      </c>
      <c r="DG115" s="87" t="e">
        <f>IF(Berechnungen!DG$6="MMR",MMR!$O25,IF(Berechnungen!DG$6="MMR_Duo",MMR_Duo!$O25,NA()))</f>
        <v>#N/A</v>
      </c>
      <c r="DH115" s="87" t="e">
        <f>IF(Berechnungen!DH$6="MMR",MMR!$O25,IF(Berechnungen!DH$6="MMR_Duo",MMR_Duo!$O25,NA()))</f>
        <v>#N/A</v>
      </c>
      <c r="DI115" s="87" t="e">
        <f>IF(Berechnungen!DI$6="MMR",MMR!$O25,IF(Berechnungen!DI$6="MMR_Duo",MMR_Duo!$O25,NA()))</f>
        <v>#N/A</v>
      </c>
      <c r="DJ115" s="87" t="e">
        <f>IF(Berechnungen!DJ$6="MMR",MMR!$O25,IF(Berechnungen!DJ$6="MMR_Duo",MMR_Duo!$O25,NA()))</f>
        <v>#N/A</v>
      </c>
      <c r="DK115" s="87" t="e">
        <f>IF(Berechnungen!DK$6="MMR",MMR!$O25,IF(Berechnungen!DK$6="MMR_Duo",MMR_Duo!$O25,NA()))</f>
        <v>#N/A</v>
      </c>
      <c r="DL115" s="87" t="e">
        <f>IF(Berechnungen!DL$6="MMR",MMR!$O25,IF(Berechnungen!DL$6="MMR_Duo",MMR_Duo!$O25,NA()))</f>
        <v>#N/A</v>
      </c>
      <c r="DM115" s="87" t="e">
        <f>IF(Berechnungen!DM$6="MMR",MMR!$O25,IF(Berechnungen!DM$6="MMR_Duo",MMR_Duo!$O25,NA()))</f>
        <v>#N/A</v>
      </c>
      <c r="DN115" s="87" t="e">
        <f>IF(Berechnungen!DN$6="MMR",MMR!$O25,IF(Berechnungen!DN$6="MMR_Duo",MMR_Duo!$O25,NA()))</f>
        <v>#N/A</v>
      </c>
      <c r="DO115" s="87" t="e">
        <f>IF(Berechnungen!DO$6="MMR",MMR!$O25,IF(Berechnungen!DO$6="MMR_Duo",MMR_Duo!$O25,NA()))</f>
        <v>#N/A</v>
      </c>
      <c r="DP115" s="87" t="e">
        <f>IF(Berechnungen!DP$6="MMR",MMR!$O25,IF(Berechnungen!DP$6="MMR_Duo",MMR_Duo!$O25,NA()))</f>
        <v>#N/A</v>
      </c>
      <c r="DQ115" s="87" t="e">
        <f>IF(Berechnungen!DQ$6="MMR",MMR!$O25,IF(Berechnungen!DQ$6="MMR_Duo",MMR_Duo!$O25,NA()))</f>
        <v>#N/A</v>
      </c>
      <c r="DR115" s="87" t="e">
        <f>IF(Berechnungen!DR$6="MMR",MMR!$O25,IF(Berechnungen!DR$6="MMR_Duo",MMR_Duo!$O25,NA()))</f>
        <v>#N/A</v>
      </c>
      <c r="DS115" s="87" t="e">
        <f>IF(Berechnungen!DS$6="MMR",MMR!$O25,IF(Berechnungen!DS$6="MMR_Duo",MMR_Duo!$O25,NA()))</f>
        <v>#N/A</v>
      </c>
      <c r="DT115" s="87" t="e">
        <f>IF(Berechnungen!DT$6="MMR",MMR!$O25,IF(Berechnungen!DT$6="MMR_Duo",MMR_Duo!$O25,NA()))</f>
        <v>#N/A</v>
      </c>
      <c r="DU115" s="87" t="e">
        <f>IF(Berechnungen!DU$6="MMR",MMR!$O25,IF(Berechnungen!DU$6="MMR_Duo",MMR_Duo!$O25,NA()))</f>
        <v>#N/A</v>
      </c>
      <c r="DV115" s="87" t="e">
        <f>IF(Berechnungen!DV$6="MMR",MMR!$O25,IF(Berechnungen!DV$6="MMR_Duo",MMR_Duo!$O25,NA()))</f>
        <v>#N/A</v>
      </c>
      <c r="DW115" s="87" t="e">
        <f>IF(Berechnungen!DW$6="MMR",MMR!$O25,IF(Berechnungen!DW$6="MMR_Duo",MMR_Duo!$O25,NA()))</f>
        <v>#N/A</v>
      </c>
      <c r="DX115" s="87" t="e">
        <f>IF(Berechnungen!DX$6="MMR",MMR!$O25,IF(Berechnungen!DX$6="MMR_Duo",MMR_Duo!$O25,NA()))</f>
        <v>#N/A</v>
      </c>
      <c r="DY115" s="87" t="e">
        <f>IF(Berechnungen!DY$6="MMR",MMR!$O25,IF(Berechnungen!DY$6="MMR_Duo",MMR_Duo!$O25,NA()))</f>
        <v>#N/A</v>
      </c>
      <c r="DZ115" s="87" t="e">
        <f>IF(Berechnungen!DZ$6="MMR",MMR!$O25,IF(Berechnungen!DZ$6="MMR_Duo",MMR_Duo!$O25,NA()))</f>
        <v>#N/A</v>
      </c>
      <c r="EA115" s="87" t="e">
        <f>IF(Berechnungen!EA$6="MMR",MMR!$O25,IF(Berechnungen!EA$6="MMR_Duo",MMR_Duo!$O25,NA()))</f>
        <v>#N/A</v>
      </c>
      <c r="EB115" s="87" t="e">
        <f>IF(Berechnungen!EB$6="MMR",MMR!$O25,IF(Berechnungen!EB$6="MMR_Duo",MMR_Duo!$O25,NA()))</f>
        <v>#N/A</v>
      </c>
      <c r="EC115" s="87" t="e">
        <f>IF(Berechnungen!EC$6="MMR",MMR!$O25,IF(Berechnungen!EC$6="MMR_Duo",MMR_Duo!$O25,NA()))</f>
        <v>#N/A</v>
      </c>
      <c r="ED115" s="87" t="e">
        <f>IF(Berechnungen!ED$6="MMR",MMR!$O25,IF(Berechnungen!ED$6="MMR_Duo",MMR_Duo!$O25,NA()))</f>
        <v>#N/A</v>
      </c>
      <c r="EE115" s="87" t="e">
        <f>IF(Berechnungen!EE$6="MMR",MMR!$O25,IF(Berechnungen!EE$6="MMR_Duo",MMR_Duo!$O25,NA()))</f>
        <v>#N/A</v>
      </c>
      <c r="EF115" s="87" t="e">
        <f>IF(Berechnungen!EF$6="MMR",MMR!$O25,IF(Berechnungen!EF$6="MMR_Duo",MMR_Duo!$O25,NA()))</f>
        <v>#N/A</v>
      </c>
      <c r="EG115" s="87" t="e">
        <f>IF(Berechnungen!EG$6="MMR",MMR!$O25,IF(Berechnungen!EG$6="MMR_Duo",MMR_Duo!$O25,NA()))</f>
        <v>#N/A</v>
      </c>
      <c r="EH115" s="87" t="e">
        <f>IF(Berechnungen!EH$6="MMR",MMR!$O25,IF(Berechnungen!EH$6="MMR_Duo",MMR_Duo!$O25,NA()))</f>
        <v>#N/A</v>
      </c>
      <c r="EI115" s="87" t="e">
        <f>IF(Berechnungen!EI$6="MMR",MMR!$O25,IF(Berechnungen!EI$6="MMR_Duo",MMR_Duo!$O25,NA()))</f>
        <v>#N/A</v>
      </c>
      <c r="EJ115" s="87" t="e">
        <f>IF(Berechnungen!EJ$6="MMR",MMR!$O25,IF(Berechnungen!EJ$6="MMR_Duo",MMR_Duo!$O25,NA()))</f>
        <v>#N/A</v>
      </c>
      <c r="EK115" s="87" t="e">
        <f>IF(Berechnungen!EK$6="MMR",MMR!$O25,IF(Berechnungen!EK$6="MMR_Duo",MMR_Duo!$O25,NA()))</f>
        <v>#N/A</v>
      </c>
      <c r="EL115" s="87" t="e">
        <f>IF(Berechnungen!EL$6="MMR",MMR!$O25,IF(Berechnungen!EL$6="MMR_Duo",MMR_Duo!$O25,NA()))</f>
        <v>#N/A</v>
      </c>
      <c r="EM115" s="87" t="e">
        <f>IF(Berechnungen!EM$6="MMR",MMR!$O25,IF(Berechnungen!EM$6="MMR_Duo",MMR_Duo!$O25,NA()))</f>
        <v>#N/A</v>
      </c>
      <c r="EN115" s="87" t="e">
        <f>IF(Berechnungen!EN$6="MMR",MMR!$O25,IF(Berechnungen!EN$6="MMR_Duo",MMR_Duo!$O25,NA()))</f>
        <v>#N/A</v>
      </c>
      <c r="EO115" s="87" t="e">
        <f>IF(Berechnungen!EO$6="MMR",MMR!$O25,IF(Berechnungen!EO$6="MMR_Duo",MMR_Duo!$O25,NA()))</f>
        <v>#N/A</v>
      </c>
      <c r="EP115" s="87" t="e">
        <f>IF(Berechnungen!EP$6="MMR",MMR!$O25,IF(Berechnungen!EP$6="MMR_Duo",MMR_Duo!$O25,NA()))</f>
        <v>#N/A</v>
      </c>
      <c r="EQ115" s="87" t="e">
        <f>IF(Berechnungen!EQ$6="MMR",MMR!$O25,IF(Berechnungen!EQ$6="MMR_Duo",MMR_Duo!$O25,NA()))</f>
        <v>#N/A</v>
      </c>
      <c r="ER115" s="87" t="e">
        <f>IF(Berechnungen!ER$6="MMR",MMR!$O25,IF(Berechnungen!ER$6="MMR_Duo",MMR_Duo!$O25,NA()))</f>
        <v>#N/A</v>
      </c>
      <c r="ES115" s="87" t="e">
        <f>IF(Berechnungen!ES$6="MMR",MMR!$O25,IF(Berechnungen!ES$6="MMR_Duo",MMR_Duo!$O25,NA()))</f>
        <v>#N/A</v>
      </c>
      <c r="ET115" s="87" t="e">
        <f>IF(Berechnungen!ET$6="MMR",MMR!$O25,IF(Berechnungen!ET$6="MMR_Duo",MMR_Duo!$O25,NA()))</f>
        <v>#N/A</v>
      </c>
      <c r="EU115" s="87" t="e">
        <f>IF(Berechnungen!EU$6="MMR",MMR!$O25,IF(Berechnungen!EU$6="MMR_Duo",MMR_Duo!$O25,NA()))</f>
        <v>#N/A</v>
      </c>
      <c r="EV115" s="87" t="e">
        <f>IF(Berechnungen!EV$6="MMR",MMR!$O25,IF(Berechnungen!EV$6="MMR_Duo",MMR_Duo!$O25,NA()))</f>
        <v>#N/A</v>
      </c>
      <c r="EW115" s="87" t="e">
        <f>IF(Berechnungen!EW$6="MMR",MMR!$O25,IF(Berechnungen!EW$6="MMR_Duo",MMR_Duo!$O25,NA()))</f>
        <v>#N/A</v>
      </c>
      <c r="EX115" s="87" t="e">
        <f>IF(Berechnungen!EX$6="MMR",MMR!$O25,IF(Berechnungen!EX$6="MMR_Duo",MMR_Duo!$O25,NA()))</f>
        <v>#N/A</v>
      </c>
      <c r="EY115" s="87" t="e">
        <f>IF(Berechnungen!EY$6="MMR",MMR!$O25,IF(Berechnungen!EY$6="MMR_Duo",MMR_Duo!$O25,NA()))</f>
        <v>#N/A</v>
      </c>
      <c r="EZ115" s="87" t="e">
        <f>IF(Berechnungen!EZ$6="MMR",MMR!$O25,IF(Berechnungen!EZ$6="MMR_Duo",MMR_Duo!$O25,NA()))</f>
        <v>#N/A</v>
      </c>
      <c r="FA115" s="87" t="e">
        <f>IF(Berechnungen!FA$6="MMR",MMR!$O25,IF(Berechnungen!FA$6="MMR_Duo",MMR_Duo!$O25,NA()))</f>
        <v>#N/A</v>
      </c>
      <c r="FB115" s="87" t="e">
        <f>IF(Berechnungen!FB$6="MMR",MMR!$O25,IF(Berechnungen!FB$6="MMR_Duo",MMR_Duo!$O25,NA()))</f>
        <v>#N/A</v>
      </c>
      <c r="FC115" s="87" t="e">
        <f>IF(Berechnungen!FC$6="MMR",MMR!$O25,IF(Berechnungen!FC$6="MMR_Duo",MMR_Duo!$O25,NA()))</f>
        <v>#N/A</v>
      </c>
      <c r="FD115" s="87" t="e">
        <f>IF(Berechnungen!FD$6="MMR",MMR!$O25,IF(Berechnungen!FD$6="MMR_Duo",MMR_Duo!$O25,NA()))</f>
        <v>#N/A</v>
      </c>
      <c r="FE115" s="87" t="e">
        <f>IF(Berechnungen!FE$6="MMR",MMR!$O25,IF(Berechnungen!FE$6="MMR_Duo",MMR_Duo!$O25,NA()))</f>
        <v>#N/A</v>
      </c>
      <c r="FF115" s="87" t="e">
        <f>IF(Berechnungen!FF$6="MMR",MMR!$O25,IF(Berechnungen!FF$6="MMR_Duo",MMR_Duo!$O25,NA()))</f>
        <v>#N/A</v>
      </c>
      <c r="FG115" s="87" t="e">
        <f>IF(Berechnungen!FG$6="MMR",MMR!$O25,IF(Berechnungen!FG$6="MMR_Duo",MMR_Duo!$O25,NA()))</f>
        <v>#N/A</v>
      </c>
      <c r="FH115" s="87" t="e">
        <f>IF(Berechnungen!FH$6="MMR",MMR!$O25,IF(Berechnungen!FH$6="MMR_Duo",MMR_Duo!$O25,NA()))</f>
        <v>#N/A</v>
      </c>
      <c r="FI115" s="87" t="e">
        <f>IF(Berechnungen!FI$6="MMR",MMR!$O25,IF(Berechnungen!FI$6="MMR_Duo",MMR_Duo!$O25,NA()))</f>
        <v>#N/A</v>
      </c>
      <c r="FJ115" s="87" t="e">
        <f>IF(Berechnungen!FJ$6="MMR",MMR!$O25,IF(Berechnungen!FJ$6="MMR_Duo",MMR_Duo!$O25,NA()))</f>
        <v>#N/A</v>
      </c>
      <c r="FK115" s="87" t="e">
        <f>IF(Berechnungen!FK$6="MMR",MMR!$O25,IF(Berechnungen!FK$6="MMR_Duo",MMR_Duo!$O25,NA()))</f>
        <v>#N/A</v>
      </c>
      <c r="FL115" s="87" t="e">
        <f>IF(Berechnungen!FL$6="MMR",MMR!$O25,IF(Berechnungen!FL$6="MMR_Duo",MMR_Duo!$O25,NA()))</f>
        <v>#N/A</v>
      </c>
      <c r="FM115" s="87" t="e">
        <f>IF(Berechnungen!FM$6="MMR",MMR!$O25,IF(Berechnungen!FM$6="MMR_Duo",MMR_Duo!$O25,NA()))</f>
        <v>#N/A</v>
      </c>
      <c r="FN115" s="87" t="e">
        <f>IF(Berechnungen!FN$6="MMR",MMR!$O25,IF(Berechnungen!FN$6="MMR_Duo",MMR_Duo!$O25,NA()))</f>
        <v>#N/A</v>
      </c>
      <c r="FO115" s="87" t="e">
        <f>IF(Berechnungen!FO$6="MMR",MMR!$O25,IF(Berechnungen!FO$6="MMR_Duo",MMR_Duo!$O25,NA()))</f>
        <v>#N/A</v>
      </c>
      <c r="FP115" s="87" t="e">
        <f>IF(Berechnungen!FP$6="MMR",MMR!$O25,IF(Berechnungen!FP$6="MMR_Duo",MMR_Duo!$O25,NA()))</f>
        <v>#N/A</v>
      </c>
      <c r="FQ115" s="87" t="e">
        <f>IF(Berechnungen!FQ$6="MMR",MMR!$O25,IF(Berechnungen!FQ$6="MMR_Duo",MMR_Duo!$O25,NA()))</f>
        <v>#N/A</v>
      </c>
      <c r="FR115" s="87" t="e">
        <f>IF(Berechnungen!FR$6="MMR",MMR!$O25,IF(Berechnungen!FR$6="MMR_Duo",MMR_Duo!$O25,NA()))</f>
        <v>#N/A</v>
      </c>
      <c r="FS115" s="87" t="e">
        <f>IF(Berechnungen!FS$6="MMR",MMR!$O25,IF(Berechnungen!FS$6="MMR_Duo",MMR_Duo!$O25,NA()))</f>
        <v>#N/A</v>
      </c>
      <c r="FT115" s="87" t="e">
        <f>IF(Berechnungen!FT$6="MMR",MMR!$O25,IF(Berechnungen!FT$6="MMR_Duo",MMR_Duo!$O25,NA()))</f>
        <v>#N/A</v>
      </c>
      <c r="FU115" s="87" t="e">
        <f>IF(Berechnungen!FU$6="MMR",MMR!$O25,IF(Berechnungen!FU$6="MMR_Duo",MMR_Duo!$O25,NA()))</f>
        <v>#N/A</v>
      </c>
      <c r="FV115" s="87" t="e">
        <f>IF(Berechnungen!FV$6="MMR",MMR!$O25,IF(Berechnungen!FV$6="MMR_Duo",MMR_Duo!$O25,NA()))</f>
        <v>#N/A</v>
      </c>
      <c r="FW115" s="87" t="e">
        <f>IF(Berechnungen!FW$6="MMR",MMR!$O25,IF(Berechnungen!FW$6="MMR_Duo",MMR_Duo!$O25,NA()))</f>
        <v>#N/A</v>
      </c>
      <c r="FX115" s="87" t="e">
        <f>IF(Berechnungen!FX$6="MMR",MMR!$O25,IF(Berechnungen!FX$6="MMR_Duo",MMR_Duo!$O25,NA()))</f>
        <v>#N/A</v>
      </c>
      <c r="FY115" s="87" t="e">
        <f>IF(Berechnungen!FY$6="MMR",MMR!$O25,IF(Berechnungen!FY$6="MMR_Duo",MMR_Duo!$O25,NA()))</f>
        <v>#N/A</v>
      </c>
      <c r="FZ115" s="87" t="e">
        <f>IF(Berechnungen!FZ$6="MMR",MMR!$O25,IF(Berechnungen!FZ$6="MMR_Duo",MMR_Duo!$O25,NA()))</f>
        <v>#N/A</v>
      </c>
      <c r="GA115" s="87" t="e">
        <f>IF(Berechnungen!GA$6="MMR",MMR!$O25,IF(Berechnungen!GA$6="MMR_Duo",MMR_Duo!$O25,NA()))</f>
        <v>#N/A</v>
      </c>
      <c r="GB115" s="87" t="e">
        <f>IF(Berechnungen!GB$6="MMR",MMR!$O25,IF(Berechnungen!GB$6="MMR_Duo",MMR_Duo!$O25,NA()))</f>
        <v>#N/A</v>
      </c>
      <c r="GC115" s="87" t="e">
        <f>IF(Berechnungen!GC$6="MMR",MMR!$O25,IF(Berechnungen!GC$6="MMR_Duo",MMR_Duo!$O25,NA()))</f>
        <v>#N/A</v>
      </c>
      <c r="GD115" s="87" t="e">
        <f>IF(Berechnungen!GD$6="MMR",MMR!$O25,IF(Berechnungen!GD$6="MMR_Duo",MMR_Duo!$O25,NA()))</f>
        <v>#N/A</v>
      </c>
      <c r="GE115" s="87" t="e">
        <f>IF(Berechnungen!GE$6="MMR",MMR!$O25,IF(Berechnungen!GE$6="MMR_Duo",MMR_Duo!$O25,NA()))</f>
        <v>#N/A</v>
      </c>
      <c r="GF115" s="87" t="e">
        <f>IF(Berechnungen!GF$6="MMR",MMR!$O25,IF(Berechnungen!GF$6="MMR_Duo",MMR_Duo!$O25,NA()))</f>
        <v>#N/A</v>
      </c>
      <c r="GG115" s="87" t="e">
        <f>IF(Berechnungen!GG$6="MMR",MMR!$O25,IF(Berechnungen!GG$6="MMR_Duo",MMR_Duo!$O25,NA()))</f>
        <v>#N/A</v>
      </c>
      <c r="GH115" s="87" t="e">
        <f>IF(Berechnungen!GH$6="MMR",MMR!$O25,IF(Berechnungen!GH$6="MMR_Duo",MMR_Duo!$O25,NA()))</f>
        <v>#N/A</v>
      </c>
      <c r="GI115" s="87" t="e">
        <f>IF(Berechnungen!GI$6="MMR",MMR!$O25,IF(Berechnungen!GI$6="MMR_Duo",MMR_Duo!$O25,NA()))</f>
        <v>#N/A</v>
      </c>
      <c r="GJ115" s="87" t="e">
        <f>IF(Berechnungen!GJ$6="MMR",MMR!$O25,IF(Berechnungen!GJ$6="MMR_Duo",MMR_Duo!$O25,NA()))</f>
        <v>#N/A</v>
      </c>
      <c r="GK115" s="87" t="e">
        <f>IF(Berechnungen!GK$6="MMR",MMR!$O25,IF(Berechnungen!GK$6="MMR_Duo",MMR_Duo!$O25,NA()))</f>
        <v>#N/A</v>
      </c>
      <c r="GL115" s="87" t="e">
        <f>IF(Berechnungen!GL$6="MMR",MMR!$O25,IF(Berechnungen!GL$6="MMR_Duo",MMR_Duo!$O25,NA()))</f>
        <v>#N/A</v>
      </c>
      <c r="GM115" s="87" t="e">
        <f>IF(Berechnungen!GM$6="MMR",MMR!$O25,IF(Berechnungen!GM$6="MMR_Duo",MMR_Duo!$O25,NA()))</f>
        <v>#N/A</v>
      </c>
      <c r="GN115" s="87" t="e">
        <f>IF(Berechnungen!GN$6="MMR",MMR!$O25,IF(Berechnungen!GN$6="MMR_Duo",MMR_Duo!$O25,NA()))</f>
        <v>#N/A</v>
      </c>
      <c r="GO115" s="87" t="e">
        <f>IF(Berechnungen!GO$6="MMR",MMR!$O25,IF(Berechnungen!GO$6="MMR_Duo",MMR_Duo!$O25,NA()))</f>
        <v>#N/A</v>
      </c>
      <c r="GP115" s="87" t="e">
        <f>IF(Berechnungen!GP$6="MMR",MMR!$O25,IF(Berechnungen!GP$6="MMR_Duo",MMR_Duo!$O25,NA()))</f>
        <v>#N/A</v>
      </c>
      <c r="GQ115" s="87" t="e">
        <f>IF(Berechnungen!GQ$6="MMR",MMR!$O25,IF(Berechnungen!GQ$6="MMR_Duo",MMR_Duo!$O25,NA()))</f>
        <v>#N/A</v>
      </c>
      <c r="GR115" s="87" t="e">
        <f>IF(Berechnungen!GR$6="MMR",MMR!$O25,IF(Berechnungen!GR$6="MMR_Duo",MMR_Duo!$O25,NA()))</f>
        <v>#N/A</v>
      </c>
      <c r="GS115" s="87" t="e">
        <f>IF(Berechnungen!GS$6="MMR",MMR!$O25,IF(Berechnungen!GS$6="MMR_Duo",MMR_Duo!$O25,NA()))</f>
        <v>#N/A</v>
      </c>
      <c r="GT115" s="87" t="e">
        <f>IF(Berechnungen!GT$6="MMR",MMR!$O25,IF(Berechnungen!GT$6="MMR_Duo",MMR_Duo!$O25,NA()))</f>
        <v>#N/A</v>
      </c>
      <c r="GU115" s="87" t="e">
        <f>IF(Berechnungen!GU$6="MMR",MMR!$O25,IF(Berechnungen!GU$6="MMR_Duo",MMR_Duo!$O25,NA()))</f>
        <v>#N/A</v>
      </c>
      <c r="GV115" s="87" t="e">
        <f>IF(Berechnungen!GV$6="MMR",MMR!$O25,IF(Berechnungen!GV$6="MMR_Duo",MMR_Duo!$O25,NA()))</f>
        <v>#N/A</v>
      </c>
      <c r="GW115" s="87" t="e">
        <f>IF(Berechnungen!GW$6="MMR",MMR!$O25,IF(Berechnungen!GW$6="MMR_Duo",MMR_Duo!$O25,NA()))</f>
        <v>#N/A</v>
      </c>
      <c r="GX115" s="87" t="e">
        <f>IF(Berechnungen!GX$6="MMR",MMR!$O25,IF(Berechnungen!GX$6="MMR_Duo",MMR_Duo!$O25,NA()))</f>
        <v>#N/A</v>
      </c>
      <c r="GY115" s="87" t="e">
        <f>IF(Berechnungen!GY$6="MMR",MMR!$O25,IF(Berechnungen!GY$6="MMR_Duo",MMR_Duo!$O25,NA()))</f>
        <v>#N/A</v>
      </c>
      <c r="GZ115" s="87" t="e">
        <f>IF(Berechnungen!GZ$6="MMR",MMR!$O25,IF(Berechnungen!GZ$6="MMR_Duo",MMR_Duo!$O25,NA()))</f>
        <v>#N/A</v>
      </c>
      <c r="HA115" s="87" t="e">
        <f>IF(Berechnungen!HA$6="MMR",MMR!$O25,IF(Berechnungen!HA$6="MMR_Duo",MMR_Duo!$O25,NA()))</f>
        <v>#N/A</v>
      </c>
      <c r="HB115" s="87" t="e">
        <f>IF(Berechnungen!HB$6="MMR",MMR!$O25,IF(Berechnungen!HB$6="MMR_Duo",MMR_Duo!$O25,NA()))</f>
        <v>#N/A</v>
      </c>
      <c r="HC115" s="87" t="e">
        <f>IF(Berechnungen!HC$6="MMR",MMR!$O25,IF(Berechnungen!HC$6="MMR_Duo",MMR_Duo!$O25,NA()))</f>
        <v>#N/A</v>
      </c>
      <c r="HD115" s="87" t="e">
        <f>IF(Berechnungen!HD$6="MMR",MMR!$O25,IF(Berechnungen!HD$6="MMR_Duo",MMR_Duo!$O25,NA()))</f>
        <v>#N/A</v>
      </c>
      <c r="HE115" s="87" t="e">
        <f>IF(Berechnungen!HE$6="MMR",MMR!$O25,IF(Berechnungen!HE$6="MMR_Duo",MMR_Duo!$O25,NA()))</f>
        <v>#N/A</v>
      </c>
      <c r="HF115" s="87" t="e">
        <f>IF(Berechnungen!HF$6="MMR",MMR!$O25,IF(Berechnungen!HF$6="MMR_Duo",MMR_Duo!$O25,NA()))</f>
        <v>#N/A</v>
      </c>
      <c r="HG115" s="87" t="e">
        <f>IF(Berechnungen!HG$6="MMR",MMR!$O25,IF(Berechnungen!HG$6="MMR_Duo",MMR_Duo!$O25,NA()))</f>
        <v>#N/A</v>
      </c>
      <c r="HH115" s="87" t="e">
        <f>IF(Berechnungen!HH$6="MMR",MMR!$O25,IF(Berechnungen!HH$6="MMR_Duo",MMR_Duo!$O25,NA()))</f>
        <v>#N/A</v>
      </c>
      <c r="HI115" s="87" t="e">
        <f>IF(Berechnungen!HI$6="MMR",MMR!$O25,IF(Berechnungen!HI$6="MMR_Duo",MMR_Duo!$O25,NA()))</f>
        <v>#N/A</v>
      </c>
      <c r="HJ115" s="87" t="e">
        <f>IF(Berechnungen!HJ$6="MMR",MMR!$O25,IF(Berechnungen!HJ$6="MMR_Duo",MMR_Duo!$O25,NA()))</f>
        <v>#N/A</v>
      </c>
      <c r="HK115" s="87" t="e">
        <f>IF(Berechnungen!HK$6="MMR",MMR!$O25,IF(Berechnungen!HK$6="MMR_Duo",MMR_Duo!$O25,NA()))</f>
        <v>#N/A</v>
      </c>
      <c r="HL115" s="87" t="e">
        <f>IF(Berechnungen!HL$6="MMR",MMR!$O25,IF(Berechnungen!HL$6="MMR_Duo",MMR_Duo!$O25,NA()))</f>
        <v>#N/A</v>
      </c>
      <c r="HM115" s="87" t="e">
        <f>IF(Berechnungen!HM$6="MMR",MMR!$O25,IF(Berechnungen!HM$6="MMR_Duo",MMR_Duo!$O25,NA()))</f>
        <v>#N/A</v>
      </c>
      <c r="HN115" s="87" t="e">
        <f>IF(Berechnungen!HN$6="MMR",MMR!$O25,IF(Berechnungen!HN$6="MMR_Duo",MMR_Duo!$O25,NA()))</f>
        <v>#N/A</v>
      </c>
      <c r="HO115" s="87" t="e">
        <f>IF(Berechnungen!HO$6="MMR",MMR!$O25,IF(Berechnungen!HO$6="MMR_Duo",MMR_Duo!$O25,NA()))</f>
        <v>#N/A</v>
      </c>
      <c r="HP115" s="87" t="e">
        <f>IF(Berechnungen!HP$6="MMR",MMR!$O25,IF(Berechnungen!HP$6="MMR_Duo",MMR_Duo!$O25,NA()))</f>
        <v>#N/A</v>
      </c>
      <c r="HQ115" s="87" t="e">
        <f>IF(Berechnungen!HQ$6="MMR",MMR!$O25,IF(Berechnungen!HQ$6="MMR_Duo",MMR_Duo!$O25,NA()))</f>
        <v>#N/A</v>
      </c>
      <c r="HR115" s="87" t="e">
        <f>IF(Berechnungen!HR$6="MMR",MMR!$O25,IF(Berechnungen!HR$6="MMR_Duo",MMR_Duo!$O25,NA()))</f>
        <v>#N/A</v>
      </c>
      <c r="HS115" s="87" t="e">
        <f>IF(Berechnungen!HS$6="MMR",MMR!$O25,IF(Berechnungen!HS$6="MMR_Duo",MMR_Duo!$O25,NA()))</f>
        <v>#N/A</v>
      </c>
      <c r="HT115" s="87" t="e">
        <f>IF(Berechnungen!HT$6="MMR",MMR!$O25,IF(Berechnungen!HT$6="MMR_Duo",MMR_Duo!$O25,NA()))</f>
        <v>#N/A</v>
      </c>
      <c r="HU115" s="87" t="e">
        <f>IF(Berechnungen!HU$6="MMR",MMR!$O25,IF(Berechnungen!HU$6="MMR_Duo",MMR_Duo!$O25,NA()))</f>
        <v>#N/A</v>
      </c>
      <c r="HV115" s="87" t="e">
        <f>IF(Berechnungen!HV$6="MMR",MMR!$O25,IF(Berechnungen!HV$6="MMR_Duo",MMR_Duo!$O25,NA()))</f>
        <v>#N/A</v>
      </c>
      <c r="HW115" s="87" t="e">
        <f>IF(Berechnungen!HW$6="MMR",MMR!$O25,IF(Berechnungen!HW$6="MMR_Duo",MMR_Duo!$O25,NA()))</f>
        <v>#N/A</v>
      </c>
      <c r="HX115" s="87" t="e">
        <f>IF(Berechnungen!HX$6="MMR",MMR!$O25,IF(Berechnungen!HX$6="MMR_Duo",MMR_Duo!$O25,NA()))</f>
        <v>#N/A</v>
      </c>
      <c r="HY115" s="87" t="e">
        <f>IF(Berechnungen!HY$6="MMR",MMR!$O25,IF(Berechnungen!HY$6="MMR_Duo",MMR_Duo!$O25,NA()))</f>
        <v>#N/A</v>
      </c>
      <c r="HZ115" s="87" t="e">
        <f>IF(Berechnungen!HZ$6="MMR",MMR!$O25,IF(Berechnungen!HZ$6="MMR_Duo",MMR_Duo!$O25,NA()))</f>
        <v>#N/A</v>
      </c>
      <c r="IA115" s="87" t="e">
        <f>IF(Berechnungen!IA$6="MMR",MMR!$O25,IF(Berechnungen!IA$6="MMR_Duo",MMR_Duo!$O25,NA()))</f>
        <v>#N/A</v>
      </c>
      <c r="IB115" s="87" t="e">
        <f>IF(Berechnungen!IB$6="MMR",MMR!$O25,IF(Berechnungen!IB$6="MMR_Duo",MMR_Duo!$O25,NA()))</f>
        <v>#N/A</v>
      </c>
      <c r="IC115" s="87" t="e">
        <f>IF(Berechnungen!IC$6="MMR",MMR!$O25,IF(Berechnungen!IC$6="MMR_Duo",MMR_Duo!$O25,NA()))</f>
        <v>#N/A</v>
      </c>
      <c r="ID115" s="87" t="e">
        <f>IF(Berechnungen!ID$6="MMR",MMR!$O25,IF(Berechnungen!ID$6="MMR_Duo",MMR_Duo!$O25,NA()))</f>
        <v>#N/A</v>
      </c>
      <c r="IE115" s="87" t="e">
        <f>IF(Berechnungen!IE$6="MMR",MMR!$O25,IF(Berechnungen!IE$6="MMR_Duo",MMR_Duo!$O25,NA()))</f>
        <v>#N/A</v>
      </c>
      <c r="IF115" s="87" t="e">
        <f>IF(Berechnungen!IF$6="MMR",MMR!$O25,IF(Berechnungen!IF$6="MMR_Duo",MMR_Duo!$O25,NA()))</f>
        <v>#N/A</v>
      </c>
      <c r="IG115" s="87" t="e">
        <f>IF(Berechnungen!IG$6="MMR",MMR!$O25,IF(Berechnungen!IG$6="MMR_Duo",MMR_Duo!$O25,NA()))</f>
        <v>#N/A</v>
      </c>
      <c r="IH115" s="87" t="e">
        <f>IF(Berechnungen!IH$6="MMR",MMR!$O25,IF(Berechnungen!IH$6="MMR_Duo",MMR_Duo!$O25,NA()))</f>
        <v>#N/A</v>
      </c>
      <c r="II115" s="87" t="e">
        <f>IF(Berechnungen!II$6="MMR",MMR!$O25,IF(Berechnungen!II$6="MMR_Duo",MMR_Duo!$O25,NA()))</f>
        <v>#N/A</v>
      </c>
      <c r="IJ115" s="87" t="e">
        <f>IF(Berechnungen!IJ$6="MMR",MMR!$O25,IF(Berechnungen!IJ$6="MMR_Duo",MMR_Duo!$O25,NA()))</f>
        <v>#N/A</v>
      </c>
      <c r="IK115" s="87" t="e">
        <f>IF(Berechnungen!IK$6="MMR",MMR!$O25,IF(Berechnungen!IK$6="MMR_Duo",MMR_Duo!$O25,NA()))</f>
        <v>#N/A</v>
      </c>
      <c r="IL115" s="87" t="e">
        <f>IF(Berechnungen!IL$6="MMR",MMR!$O25,IF(Berechnungen!IL$6="MMR_Duo",MMR_Duo!$O25,NA()))</f>
        <v>#N/A</v>
      </c>
      <c r="IM115" s="87" t="e">
        <f>IF(Berechnungen!IM$6="MMR",MMR!$O25,IF(Berechnungen!IM$6="MMR_Duo",MMR_Duo!$O25,NA()))</f>
        <v>#N/A</v>
      </c>
      <c r="IN115" s="87" t="e">
        <f>IF(Berechnungen!IN$6="MMR",MMR!$O25,IF(Berechnungen!IN$6="MMR_Duo",MMR_Duo!$O25,NA()))</f>
        <v>#N/A</v>
      </c>
      <c r="IO115" s="87" t="e">
        <f>IF(Berechnungen!IO$6="MMR",MMR!$O25,IF(Berechnungen!IO$6="MMR_Duo",MMR_Duo!$O25,NA()))</f>
        <v>#N/A</v>
      </c>
      <c r="IP115" s="87" t="e">
        <f>IF(Berechnungen!IP$6="MMR",MMR!$O25,IF(Berechnungen!IP$6="MMR_Duo",MMR_Duo!$O25,NA()))</f>
        <v>#N/A</v>
      </c>
      <c r="IQ115" s="87" t="e">
        <f>IF(Berechnungen!IQ$6="MMR",MMR!$O25,IF(Berechnungen!IQ$6="MMR_Duo",MMR_Duo!$O25,NA()))</f>
        <v>#N/A</v>
      </c>
      <c r="IR115" s="87" t="e">
        <f>IF(Berechnungen!IR$6="MMR",MMR!$O25,IF(Berechnungen!IR$6="MMR_Duo",MMR_Duo!$O25,NA()))</f>
        <v>#N/A</v>
      </c>
      <c r="IS115" s="87" t="e">
        <f>IF(Berechnungen!IS$6="MMR",MMR!$O25,IF(Berechnungen!IS$6="MMR_Duo",MMR_Duo!$O25,NA()))</f>
        <v>#N/A</v>
      </c>
      <c r="IT115" s="87" t="e">
        <f>IF(Berechnungen!IT$6="MMR",MMR!$O25,IF(Berechnungen!IT$6="MMR_Duo",MMR_Duo!$O25,NA()))</f>
        <v>#N/A</v>
      </c>
      <c r="IU115" s="87" t="e">
        <f>IF(Berechnungen!IU$6="MMR",MMR!$O25,IF(Berechnungen!IU$6="MMR_Duo",MMR_Duo!$O25,NA()))</f>
        <v>#N/A</v>
      </c>
      <c r="IV115" s="87" t="e">
        <f>IF(Berechnungen!IV$6="MMR",MMR!$O25,IF(Berechnungen!IV$6="MMR_Duo",MMR_Duo!$O25,NA()))</f>
        <v>#N/A</v>
      </c>
      <c r="IW115" s="87" t="e">
        <f>IF(Berechnungen!IW$6="MMR",MMR!$O25,IF(Berechnungen!IW$6="MMR_Duo",MMR_Duo!$O25,NA()))</f>
        <v>#N/A</v>
      </c>
      <c r="IX115" s="87" t="e">
        <f>IF(Berechnungen!IX$6="MMR",MMR!$O25,IF(Berechnungen!IX$6="MMR_Duo",MMR_Duo!$O25,NA()))</f>
        <v>#N/A</v>
      </c>
      <c r="IY115" s="87" t="e">
        <f>IF(Berechnungen!IY$6="MMR",MMR!$O25,IF(Berechnungen!IY$6="MMR_Duo",MMR_Duo!$O25,NA()))</f>
        <v>#N/A</v>
      </c>
      <c r="IZ115" s="87" t="e">
        <f>IF(Berechnungen!IZ$6="MMR",MMR!$O25,IF(Berechnungen!IZ$6="MMR_Duo",MMR_Duo!$O25,NA()))</f>
        <v>#N/A</v>
      </c>
      <c r="JA115" s="87" t="e">
        <f>IF(Berechnungen!JA$6="MMR",MMR!$O25,IF(Berechnungen!JA$6="MMR_Duo",MMR_Duo!$O25,NA()))</f>
        <v>#N/A</v>
      </c>
      <c r="JB115" s="87" t="e">
        <f>IF(Berechnungen!JB$6="MMR",MMR!$O25,IF(Berechnungen!JB$6="MMR_Duo",MMR_Duo!$O25,NA()))</f>
        <v>#N/A</v>
      </c>
      <c r="JC115" s="87" t="e">
        <f>IF(Berechnungen!JC$6="MMR",MMR!$O25,IF(Berechnungen!JC$6="MMR_Duo",MMR_Duo!$O25,NA()))</f>
        <v>#N/A</v>
      </c>
      <c r="JD115" s="87" t="e">
        <f>IF(Berechnungen!JD$6="MMR",MMR!$O25,IF(Berechnungen!JD$6="MMR_Duo",MMR_Duo!$O25,NA()))</f>
        <v>#N/A</v>
      </c>
      <c r="JE115" s="87" t="e">
        <f>IF(Berechnungen!JE$6="MMR",MMR!$O25,IF(Berechnungen!JE$6="MMR_Duo",MMR_Duo!$O25,NA()))</f>
        <v>#N/A</v>
      </c>
      <c r="JF115" s="87" t="e">
        <f>IF(Berechnungen!JF$6="MMR",MMR!$O25,IF(Berechnungen!JF$6="MMR_Duo",MMR_Duo!$O25,NA()))</f>
        <v>#N/A</v>
      </c>
      <c r="JG115" s="87" t="e">
        <f>IF(Berechnungen!JG$6="MMR",MMR!$O25,IF(Berechnungen!JG$6="MMR_Duo",MMR_Duo!$O25,NA()))</f>
        <v>#N/A</v>
      </c>
      <c r="JH115" s="87" t="e">
        <f>IF(Berechnungen!JH$6="MMR",MMR!$O25,IF(Berechnungen!JH$6="MMR_Duo",MMR_Duo!$O25,NA()))</f>
        <v>#N/A</v>
      </c>
      <c r="JI115" s="87" t="e">
        <f>IF(Berechnungen!JI$6="MMR",MMR!$O25,IF(Berechnungen!JI$6="MMR_Duo",MMR_Duo!$O25,NA()))</f>
        <v>#N/A</v>
      </c>
      <c r="JJ115" s="87" t="e">
        <f>IF(Berechnungen!JJ$6="MMR",MMR!$O25,IF(Berechnungen!JJ$6="MMR_Duo",MMR_Duo!$O25,NA()))</f>
        <v>#N/A</v>
      </c>
      <c r="JK115" s="87" t="e">
        <f>IF(Berechnungen!JK$6="MMR",MMR!$O25,IF(Berechnungen!JK$6="MMR_Duo",MMR_Duo!$O25,NA()))</f>
        <v>#N/A</v>
      </c>
      <c r="JL115" s="87" t="e">
        <f>IF(Berechnungen!JL$6="MMR",MMR!$O25,IF(Berechnungen!JL$6="MMR_Duo",MMR_Duo!$O25,NA()))</f>
        <v>#N/A</v>
      </c>
      <c r="JM115" s="87" t="e">
        <f>IF(Berechnungen!JM$6="MMR",MMR!$O25,IF(Berechnungen!JM$6="MMR_Duo",MMR_Duo!$O25,NA()))</f>
        <v>#N/A</v>
      </c>
      <c r="JN115" s="87" t="e">
        <f>IF(Berechnungen!JN$6="MMR",MMR!$O25,IF(Berechnungen!JN$6="MMR_Duo",MMR_Duo!$O25,NA()))</f>
        <v>#N/A</v>
      </c>
      <c r="JO115" s="87" t="e">
        <f>IF(Berechnungen!JO$6="MMR",MMR!$O25,IF(Berechnungen!JO$6="MMR_Duo",MMR_Duo!$O25,NA()))</f>
        <v>#N/A</v>
      </c>
      <c r="JP115" s="87" t="e">
        <f>IF(Berechnungen!JP$6="MMR",MMR!$O25,IF(Berechnungen!JP$6="MMR_Duo",MMR_Duo!$O25,NA()))</f>
        <v>#N/A</v>
      </c>
      <c r="JQ115" s="87" t="e">
        <f>IF(Berechnungen!JQ$6="MMR",MMR!$O25,IF(Berechnungen!JQ$6="MMR_Duo",MMR_Duo!$O25,NA()))</f>
        <v>#N/A</v>
      </c>
      <c r="JR115" s="87" t="e">
        <f>IF(Berechnungen!JR$6="MMR",MMR!$O25,IF(Berechnungen!JR$6="MMR_Duo",MMR_Duo!$O25,NA()))</f>
        <v>#N/A</v>
      </c>
      <c r="JS115" s="87" t="e">
        <f>IF(Berechnungen!JS$6="MMR",MMR!$O25,IF(Berechnungen!JS$6="MMR_Duo",MMR_Duo!$O25,NA()))</f>
        <v>#N/A</v>
      </c>
      <c r="JT115" s="87" t="e">
        <f>IF(Berechnungen!JT$6="MMR",MMR!$O25,IF(Berechnungen!JT$6="MMR_Duo",MMR_Duo!$O25,NA()))</f>
        <v>#N/A</v>
      </c>
      <c r="JU115" s="87" t="e">
        <f>IF(Berechnungen!JU$6="MMR",MMR!$O25,IF(Berechnungen!JU$6="MMR_Duo",MMR_Duo!$O25,NA()))</f>
        <v>#N/A</v>
      </c>
      <c r="JV115" s="87" t="e">
        <f>IF(Berechnungen!JV$6="MMR",MMR!$O25,IF(Berechnungen!JV$6="MMR_Duo",MMR_Duo!$O25,NA()))</f>
        <v>#N/A</v>
      </c>
      <c r="JW115" s="87" t="e">
        <f>IF(Berechnungen!JW$6="MMR",MMR!$O25,IF(Berechnungen!JW$6="MMR_Duo",MMR_Duo!$O25,NA()))</f>
        <v>#N/A</v>
      </c>
      <c r="JX115" s="87" t="e">
        <f>IF(Berechnungen!JX$6="MMR",MMR!$O25,IF(Berechnungen!JX$6="MMR_Duo",MMR_Duo!$O25,NA()))</f>
        <v>#N/A</v>
      </c>
      <c r="JY115" s="87" t="e">
        <f>IF(Berechnungen!JY$6="MMR",MMR!$O25,IF(Berechnungen!JY$6="MMR_Duo",MMR_Duo!$O25,NA()))</f>
        <v>#N/A</v>
      </c>
      <c r="JZ115" s="87" t="e">
        <f>IF(Berechnungen!JZ$6="MMR",MMR!$O25,IF(Berechnungen!JZ$6="MMR_Duo",MMR_Duo!$O25,NA()))</f>
        <v>#N/A</v>
      </c>
      <c r="KA115" s="87" t="e">
        <f>IF(Berechnungen!KA$6="MMR",MMR!$O25,IF(Berechnungen!KA$6="MMR_Duo",MMR_Duo!$O25,NA()))</f>
        <v>#N/A</v>
      </c>
      <c r="KB115" s="87" t="e">
        <f>IF(Berechnungen!KB$6="MMR",MMR!$O25,IF(Berechnungen!KB$6="MMR_Duo",MMR_Duo!$O25,NA()))</f>
        <v>#N/A</v>
      </c>
      <c r="KC115" s="87" t="e">
        <f>IF(Berechnungen!KC$6="MMR",MMR!$O25,IF(Berechnungen!KC$6="MMR_Duo",MMR_Duo!$O25,NA()))</f>
        <v>#N/A</v>
      </c>
      <c r="KD115" s="87" t="e">
        <f>IF(Berechnungen!KD$6="MMR",MMR!$O25,IF(Berechnungen!KD$6="MMR_Duo",MMR_Duo!$O25,NA()))</f>
        <v>#N/A</v>
      </c>
      <c r="KE115" s="87" t="e">
        <f>IF(Berechnungen!KE$6="MMR",MMR!$O25,IF(Berechnungen!KE$6="MMR_Duo",MMR_Duo!$O25,NA()))</f>
        <v>#N/A</v>
      </c>
      <c r="KF115" s="87" t="e">
        <f>IF(Berechnungen!KF$6="MMR",MMR!$O25,IF(Berechnungen!KF$6="MMR_Duo",MMR_Duo!$O25,NA()))</f>
        <v>#N/A</v>
      </c>
      <c r="KG115" s="87" t="e">
        <f>IF(Berechnungen!KG$6="MMR",MMR!$O25,IF(Berechnungen!KG$6="MMR_Duo",MMR_Duo!$O25,NA()))</f>
        <v>#N/A</v>
      </c>
      <c r="KH115" s="87" t="e">
        <f>IF(Berechnungen!KH$6="MMR",MMR!$O25,IF(Berechnungen!KH$6="MMR_Duo",MMR_Duo!$O25,NA()))</f>
        <v>#N/A</v>
      </c>
      <c r="KI115" s="87" t="e">
        <f>IF(Berechnungen!KI$6="MMR",MMR!$O25,IF(Berechnungen!KI$6="MMR_Duo",MMR_Duo!$O25,NA()))</f>
        <v>#N/A</v>
      </c>
      <c r="KJ115" s="87" t="e">
        <f>IF(Berechnungen!KJ$6="MMR",MMR!$O25,IF(Berechnungen!KJ$6="MMR_Duo",MMR_Duo!$O25,NA()))</f>
        <v>#N/A</v>
      </c>
      <c r="KK115" s="87" t="e">
        <f>IF(Berechnungen!KK$6="MMR",MMR!$O25,IF(Berechnungen!KK$6="MMR_Duo",MMR_Duo!$O25,NA()))</f>
        <v>#N/A</v>
      </c>
      <c r="KL115" s="87" t="e">
        <f>IF(Berechnungen!KL$6="MMR",MMR!$O25,IF(Berechnungen!KL$6="MMR_Duo",MMR_Duo!$O25,NA()))</f>
        <v>#N/A</v>
      </c>
      <c r="KM115" s="87" t="e">
        <f>IF(Berechnungen!KM$6="MMR",MMR!$O25,IF(Berechnungen!KM$6="MMR_Duo",MMR_Duo!$O25,NA()))</f>
        <v>#N/A</v>
      </c>
      <c r="KN115" s="87" t="e">
        <f>IF(Berechnungen!KN$6="MMR",MMR!$O25,IF(Berechnungen!KN$6="MMR_Duo",MMR_Duo!$O25,NA()))</f>
        <v>#N/A</v>
      </c>
      <c r="KO115" s="87" t="e">
        <f>IF(Berechnungen!KO$6="MMR",MMR!$O25,IF(Berechnungen!KO$6="MMR_Duo",MMR_Duo!$O25,NA()))</f>
        <v>#N/A</v>
      </c>
      <c r="KP115" s="87" t="e">
        <f>IF(Berechnungen!KP$6="MMR",MMR!$O25,IF(Berechnungen!KP$6="MMR_Duo",MMR_Duo!$O25,NA()))</f>
        <v>#N/A</v>
      </c>
      <c r="KQ115" s="87" t="e">
        <f>IF(Berechnungen!KQ$6="MMR",MMR!$O25,IF(Berechnungen!KQ$6="MMR_Duo",MMR_Duo!$O25,NA()))</f>
        <v>#N/A</v>
      </c>
      <c r="KR115" s="87" t="e">
        <f>IF(Berechnungen!KR$6="MMR",MMR!$O25,IF(Berechnungen!KR$6="MMR_Duo",MMR_Duo!$O25,NA()))</f>
        <v>#N/A</v>
      </c>
      <c r="KS115" s="87" t="e">
        <f>IF(Berechnungen!KS$6="MMR",MMR!$O25,IF(Berechnungen!KS$6="MMR_Duo",MMR_Duo!$O25,NA()))</f>
        <v>#N/A</v>
      </c>
      <c r="KT115" s="87" t="e">
        <f>IF(Berechnungen!KT$6="MMR",MMR!$O25,IF(Berechnungen!KT$6="MMR_Duo",MMR_Duo!$O25,NA()))</f>
        <v>#N/A</v>
      </c>
      <c r="KU115" s="87" t="e">
        <f>IF(Berechnungen!KU$6="MMR",MMR!$O25,IF(Berechnungen!KU$6="MMR_Duo",MMR_Duo!$O25,NA()))</f>
        <v>#N/A</v>
      </c>
      <c r="KV115" s="87" t="e">
        <f>IF(Berechnungen!KV$6="MMR",MMR!$O25,IF(Berechnungen!KV$6="MMR_Duo",MMR_Duo!$O25,NA()))</f>
        <v>#N/A</v>
      </c>
      <c r="KW115" s="87" t="e">
        <f>IF(Berechnungen!KW$6="MMR",MMR!$O25,IF(Berechnungen!KW$6="MMR_Duo",MMR_Duo!$O25,NA()))</f>
        <v>#N/A</v>
      </c>
      <c r="KX115" s="87" t="e">
        <f>IF(Berechnungen!KX$6="MMR",MMR!$O25,IF(Berechnungen!KX$6="MMR_Duo",MMR_Duo!$O25,NA()))</f>
        <v>#N/A</v>
      </c>
      <c r="KY115" s="87" t="e">
        <f>IF(Berechnungen!KY$6="MMR",MMR!$O25,IF(Berechnungen!KY$6="MMR_Duo",MMR_Duo!$O25,NA()))</f>
        <v>#N/A</v>
      </c>
      <c r="KZ115" s="87" t="e">
        <f>IF(Berechnungen!KZ$6="MMR",MMR!$O25,IF(Berechnungen!KZ$6="MMR_Duo",MMR_Duo!$O25,NA()))</f>
        <v>#N/A</v>
      </c>
      <c r="LA115" s="87" t="e">
        <f>IF(Berechnungen!LA$6="MMR",MMR!$O25,IF(Berechnungen!LA$6="MMR_Duo",MMR_Duo!$O25,NA()))</f>
        <v>#N/A</v>
      </c>
      <c r="LB115" s="87" t="e">
        <f>IF(Berechnungen!LB$6="MMR",MMR!$O25,IF(Berechnungen!LB$6="MMR_Duo",MMR_Duo!$O25,NA()))</f>
        <v>#N/A</v>
      </c>
      <c r="LC115" s="87" t="e">
        <f>IF(Berechnungen!LC$6="MMR",MMR!$O25,IF(Berechnungen!LC$6="MMR_Duo",MMR_Duo!$O25,NA()))</f>
        <v>#N/A</v>
      </c>
      <c r="LD115" s="87" t="e">
        <f>IF(Berechnungen!LD$6="MMR",MMR!$O25,IF(Berechnungen!LD$6="MMR_Duo",MMR_Duo!$O25,NA()))</f>
        <v>#N/A</v>
      </c>
      <c r="LE115" s="87" t="e">
        <f>IF(Berechnungen!LE$6="MMR",MMR!$O25,IF(Berechnungen!LE$6="MMR_Duo",MMR_Duo!$O25,NA()))</f>
        <v>#N/A</v>
      </c>
      <c r="LF115" s="87" t="e">
        <f>IF(Berechnungen!LF$6="MMR",MMR!$O25,IF(Berechnungen!LF$6="MMR_Duo",MMR_Duo!$O25,NA()))</f>
        <v>#N/A</v>
      </c>
      <c r="LG115" s="87" t="e">
        <f>IF(Berechnungen!LG$6="MMR",MMR!$O25,IF(Berechnungen!LG$6="MMR_Duo",MMR_Duo!$O25,NA()))</f>
        <v>#N/A</v>
      </c>
      <c r="LH115" s="87" t="e">
        <f>IF(Berechnungen!LH$6="MMR",MMR!$O25,IF(Berechnungen!LH$6="MMR_Duo",MMR_Duo!$O25,NA()))</f>
        <v>#N/A</v>
      </c>
      <c r="LI115" s="87" t="e">
        <f>IF(Berechnungen!LI$6="MMR",MMR!$O25,IF(Berechnungen!LI$6="MMR_Duo",MMR_Duo!$O25,NA()))</f>
        <v>#N/A</v>
      </c>
      <c r="LJ115" s="87" t="e">
        <f>IF(Berechnungen!LJ$6="MMR",MMR!$O25,IF(Berechnungen!LJ$6="MMR_Duo",MMR_Duo!$O25,NA()))</f>
        <v>#N/A</v>
      </c>
      <c r="LK115" s="87" t="e">
        <f>IF(Berechnungen!LK$6="MMR",MMR!$O25,IF(Berechnungen!LK$6="MMR_Duo",MMR_Duo!$O25,NA()))</f>
        <v>#N/A</v>
      </c>
      <c r="LL115" s="87" t="e">
        <f>IF(Berechnungen!LL$6="MMR",MMR!$O25,IF(Berechnungen!LL$6="MMR_Duo",MMR_Duo!$O25,NA()))</f>
        <v>#N/A</v>
      </c>
      <c r="LM115" s="87" t="e">
        <f>IF(Berechnungen!LM$6="MMR",MMR!$O25,IF(Berechnungen!LM$6="MMR_Duo",MMR_Duo!$O25,NA()))</f>
        <v>#N/A</v>
      </c>
      <c r="LN115" s="87" t="e">
        <f>IF(Berechnungen!LN$6="MMR",MMR!$O25,IF(Berechnungen!LN$6="MMR_Duo",MMR_Duo!$O25,NA()))</f>
        <v>#N/A</v>
      </c>
      <c r="LO115" s="87" t="e">
        <f>IF(Berechnungen!LO$6="MMR",MMR!$O25,IF(Berechnungen!LO$6="MMR_Duo",MMR_Duo!$O25,NA()))</f>
        <v>#N/A</v>
      </c>
      <c r="LP115" s="87" t="e">
        <f>IF(Berechnungen!LP$6="MMR",MMR!$O25,IF(Berechnungen!LP$6="MMR_Duo",MMR_Duo!$O25,NA()))</f>
        <v>#N/A</v>
      </c>
      <c r="LQ115" s="87" t="e">
        <f>IF(Berechnungen!LQ$6="MMR",MMR!$O25,IF(Berechnungen!LQ$6="MMR_Duo",MMR_Duo!$O25,NA()))</f>
        <v>#N/A</v>
      </c>
      <c r="LR115" s="87" t="e">
        <f>IF(Berechnungen!LR$6="MMR",MMR!$O25,IF(Berechnungen!LR$6="MMR_Duo",MMR_Duo!$O25,NA()))</f>
        <v>#N/A</v>
      </c>
      <c r="LS115" s="87" t="e">
        <f>IF(Berechnungen!LS$6="MMR",MMR!$O25,IF(Berechnungen!LS$6="MMR_Duo",MMR_Duo!$O25,NA()))</f>
        <v>#N/A</v>
      </c>
      <c r="LT115" s="87" t="e">
        <f>IF(Berechnungen!LT$6="MMR",MMR!$O25,IF(Berechnungen!LT$6="MMR_Duo",MMR_Duo!$O25,NA()))</f>
        <v>#N/A</v>
      </c>
      <c r="LU115" s="87" t="e">
        <f>IF(Berechnungen!LU$6="MMR",MMR!$O25,IF(Berechnungen!LU$6="MMR_Duo",MMR_Duo!$O25,NA()))</f>
        <v>#N/A</v>
      </c>
      <c r="LV115" s="87" t="e">
        <f>IF(Berechnungen!LV$6="MMR",MMR!$O25,IF(Berechnungen!LV$6="MMR_Duo",MMR_Duo!$O25,NA()))</f>
        <v>#N/A</v>
      </c>
      <c r="LW115" s="87" t="e">
        <f>IF(Berechnungen!LW$6="MMR",MMR!$O25,IF(Berechnungen!LW$6="MMR_Duo",MMR_Duo!$O25,NA()))</f>
        <v>#N/A</v>
      </c>
      <c r="LX115" s="87" t="e">
        <f>IF(Berechnungen!LX$6="MMR",MMR!$O25,IF(Berechnungen!LX$6="MMR_Duo",MMR_Duo!$O25,NA()))</f>
        <v>#N/A</v>
      </c>
      <c r="LY115" s="87" t="e">
        <f>IF(Berechnungen!LY$6="MMR",MMR!$O25,IF(Berechnungen!LY$6="MMR_Duo",MMR_Duo!$O25,NA()))</f>
        <v>#N/A</v>
      </c>
      <c r="LZ115" s="87" t="e">
        <f>IF(Berechnungen!LZ$6="MMR",MMR!$O25,IF(Berechnungen!LZ$6="MMR_Duo",MMR_Duo!$O25,NA()))</f>
        <v>#N/A</v>
      </c>
      <c r="MA115" s="87" t="e">
        <f>IF(Berechnungen!MA$6="MMR",MMR!$O25,IF(Berechnungen!MA$6="MMR_Duo",MMR_Duo!$O25,NA()))</f>
        <v>#N/A</v>
      </c>
      <c r="MB115" s="87" t="e">
        <f>IF(Berechnungen!MB$6="MMR",MMR!$O25,IF(Berechnungen!MB$6="MMR_Duo",MMR_Duo!$O25,NA()))</f>
        <v>#N/A</v>
      </c>
      <c r="MC115" s="87" t="e">
        <f>IF(Berechnungen!MC$6="MMR",MMR!$O25,IF(Berechnungen!MC$6="MMR_Duo",MMR_Duo!$O25,NA()))</f>
        <v>#N/A</v>
      </c>
      <c r="MD115" s="87" t="e">
        <f>IF(Berechnungen!MD$6="MMR",MMR!$O25,IF(Berechnungen!MD$6="MMR_Duo",MMR_Duo!$O25,NA()))</f>
        <v>#N/A</v>
      </c>
      <c r="ME115" s="87" t="e">
        <f>IF(Berechnungen!ME$6="MMR",MMR!$O25,IF(Berechnungen!ME$6="MMR_Duo",MMR_Duo!$O25,NA()))</f>
        <v>#N/A</v>
      </c>
      <c r="MF115" s="87" t="e">
        <f>IF(Berechnungen!MF$6="MMR",MMR!$O25,IF(Berechnungen!MF$6="MMR_Duo",MMR_Duo!$O25,NA()))</f>
        <v>#N/A</v>
      </c>
      <c r="MG115" s="87" t="e">
        <f>IF(Berechnungen!MG$6="MMR",MMR!$O25,IF(Berechnungen!MG$6="MMR_Duo",MMR_Duo!$O25,NA()))</f>
        <v>#N/A</v>
      </c>
      <c r="MH115" s="87" t="e">
        <f>IF(Berechnungen!MH$6="MMR",MMR!$O25,IF(Berechnungen!MH$6="MMR_Duo",MMR_Duo!$O25,NA()))</f>
        <v>#N/A</v>
      </c>
      <c r="MI115" s="87" t="e">
        <f>IF(Berechnungen!MI$6="MMR",MMR!$O25,IF(Berechnungen!MI$6="MMR_Duo",MMR_Duo!$O25,NA()))</f>
        <v>#N/A</v>
      </c>
      <c r="MJ115" s="87" t="e">
        <f>IF(Berechnungen!MJ$6="MMR",MMR!$O25,IF(Berechnungen!MJ$6="MMR_Duo",MMR_Duo!$O25,NA()))</f>
        <v>#N/A</v>
      </c>
      <c r="MK115" s="87" t="e">
        <f>IF(Berechnungen!MK$6="MMR",MMR!$O25,IF(Berechnungen!MK$6="MMR_Duo",MMR_Duo!$O25,NA()))</f>
        <v>#N/A</v>
      </c>
      <c r="ML115" s="87" t="e">
        <f>IF(Berechnungen!ML$6="MMR",MMR!$O25,IF(Berechnungen!ML$6="MMR_Duo",MMR_Duo!$O25,NA()))</f>
        <v>#N/A</v>
      </c>
      <c r="MM115" s="87" t="e">
        <f>IF(Berechnungen!MM$6="MMR",MMR!$O25,IF(Berechnungen!MM$6="MMR_Duo",MMR_Duo!$O25,NA()))</f>
        <v>#N/A</v>
      </c>
      <c r="MN115" s="87" t="e">
        <f>IF(Berechnungen!MN$6="MMR",MMR!$O25,IF(Berechnungen!MN$6="MMR_Duo",MMR_Duo!$O25,NA()))</f>
        <v>#N/A</v>
      </c>
      <c r="MO115" s="87" t="e">
        <f>IF(Berechnungen!MO$6="MMR",MMR!$O25,IF(Berechnungen!MO$6="MMR_Duo",MMR_Duo!$O25,NA()))</f>
        <v>#N/A</v>
      </c>
      <c r="MP115" s="87" t="e">
        <f>IF(Berechnungen!MP$6="MMR",MMR!$O25,IF(Berechnungen!MP$6="MMR_Duo",MMR_Duo!$O25,NA()))</f>
        <v>#N/A</v>
      </c>
      <c r="MQ115" s="87" t="e">
        <f>IF(Berechnungen!MQ$6="MMR",MMR!$O25,IF(Berechnungen!MQ$6="MMR_Duo",MMR_Duo!$O25,NA()))</f>
        <v>#N/A</v>
      </c>
      <c r="MR115" s="87" t="e">
        <f>IF(Berechnungen!MR$6="MMR",MMR!$O25,IF(Berechnungen!MR$6="MMR_Duo",MMR_Duo!$O25,NA()))</f>
        <v>#N/A</v>
      </c>
      <c r="MS115" s="87" t="e">
        <f>IF(Berechnungen!MS$6="MMR",MMR!$O25,IF(Berechnungen!MS$6="MMR_Duo",MMR_Duo!$O25,NA()))</f>
        <v>#N/A</v>
      </c>
      <c r="MT115" s="87" t="e">
        <f>IF(Berechnungen!MT$6="MMR",MMR!$O25,IF(Berechnungen!MT$6="MMR_Duo",MMR_Duo!$O25,NA()))</f>
        <v>#N/A</v>
      </c>
      <c r="MU115" s="87" t="e">
        <f>IF(Berechnungen!MU$6="MMR",MMR!$O25,IF(Berechnungen!MU$6="MMR_Duo",MMR_Duo!$O25,NA()))</f>
        <v>#N/A</v>
      </c>
      <c r="MV115" s="87" t="e">
        <f>IF(Berechnungen!MV$6="MMR",MMR!$O25,IF(Berechnungen!MV$6="MMR_Duo",MMR_Duo!$O25,NA()))</f>
        <v>#N/A</v>
      </c>
      <c r="MW115" s="87" t="e">
        <f>IF(Berechnungen!MW$6="MMR",MMR!$O25,IF(Berechnungen!MW$6="MMR_Duo",MMR_Duo!$O25,NA()))</f>
        <v>#N/A</v>
      </c>
      <c r="MX115" s="87" t="e">
        <f>IF(Berechnungen!MX$6="MMR",MMR!$O25,IF(Berechnungen!MX$6="MMR_Duo",MMR_Duo!$O25,NA()))</f>
        <v>#N/A</v>
      </c>
      <c r="MY115" s="87" t="e">
        <f>IF(Berechnungen!MY$6="MMR",MMR!$O25,IF(Berechnungen!MY$6="MMR_Duo",MMR_Duo!$O25,NA()))</f>
        <v>#N/A</v>
      </c>
      <c r="MZ115" s="87" t="e">
        <f>IF(Berechnungen!MZ$6="MMR",MMR!$O25,IF(Berechnungen!MZ$6="MMR_Duo",MMR_Duo!$O25,NA()))</f>
        <v>#N/A</v>
      </c>
      <c r="NA115" s="87" t="e">
        <f>IF(Berechnungen!NA$6="MMR",MMR!$O25,IF(Berechnungen!NA$6="MMR_Duo",MMR_Duo!$O25,NA()))</f>
        <v>#N/A</v>
      </c>
      <c r="NB115" s="87" t="e">
        <f>IF(Berechnungen!NB$6="MMR",MMR!$O25,IF(Berechnungen!NB$6="MMR_Duo",MMR_Duo!$O25,NA()))</f>
        <v>#N/A</v>
      </c>
      <c r="NC115" s="87" t="e">
        <f>IF(Berechnungen!NC$6="MMR",MMR!$O25,IF(Berechnungen!NC$6="MMR_Duo",MMR_Duo!$O25,NA()))</f>
        <v>#N/A</v>
      </c>
      <c r="ND115" s="87" t="e">
        <f>IF(Berechnungen!ND$6="MMR",MMR!$O25,IF(Berechnungen!ND$6="MMR_Duo",MMR_Duo!$O25,NA()))</f>
        <v>#N/A</v>
      </c>
      <c r="NE115" s="87" t="e">
        <f>IF(Berechnungen!NE$6="MMR",MMR!$O25,IF(Berechnungen!NE$6="MMR_Duo",MMR_Duo!$O25,NA()))</f>
        <v>#N/A</v>
      </c>
      <c r="NF115" s="87" t="e">
        <f>IF(Berechnungen!NF$6="MMR",MMR!$O25,IF(Berechnungen!NF$6="MMR_Duo",MMR_Duo!$O25,NA()))</f>
        <v>#N/A</v>
      </c>
      <c r="NG115" s="87" t="e">
        <f>IF(Berechnungen!NG$6="MMR",MMR!$O25,IF(Berechnungen!NG$6="MMR_Duo",MMR_Duo!$O25,NA()))</f>
        <v>#N/A</v>
      </c>
      <c r="NH115" s="87" t="e">
        <f>IF(Berechnungen!NH$6="MMR",MMR!$O25,IF(Berechnungen!NH$6="MMR_Duo",MMR_Duo!$O25,NA()))</f>
        <v>#N/A</v>
      </c>
      <c r="NI115" s="87" t="e">
        <f>IF(Berechnungen!NI$6="MMR",MMR!$O25,IF(Berechnungen!NI$6="MMR_Duo",MMR_Duo!$O25,NA()))</f>
        <v>#N/A</v>
      </c>
      <c r="NJ115" s="87" t="e">
        <f>IF(Berechnungen!NJ$6="MMR",MMR!$O25,IF(Berechnungen!NJ$6="MMR_Duo",MMR_Duo!$O25,NA()))</f>
        <v>#N/A</v>
      </c>
      <c r="NK115" s="87" t="e">
        <f>IF(Berechnungen!NK$6="MMR",MMR!$O25,IF(Berechnungen!NK$6="MMR_Duo",MMR_Duo!$O25,NA()))</f>
        <v>#N/A</v>
      </c>
      <c r="NL115" s="87" t="e">
        <f>IF(Berechnungen!NL$6="MMR",MMR!$O25,IF(Berechnungen!NL$6="MMR_Duo",MMR_Duo!$O25,NA()))</f>
        <v>#N/A</v>
      </c>
      <c r="NM115" s="87" t="e">
        <f>IF(Berechnungen!NM$6="MMR",MMR!$O25,IF(Berechnungen!NM$6="MMR_Duo",MMR_Duo!$O25,NA()))</f>
        <v>#N/A</v>
      </c>
      <c r="NN115" s="87" t="e">
        <f>IF(Berechnungen!NN$6="MMR",MMR!$O25,IF(Berechnungen!NN$6="MMR_Duo",MMR_Duo!$O25,NA()))</f>
        <v>#N/A</v>
      </c>
      <c r="NO115" s="87" t="e">
        <f>IF(Berechnungen!NO$6="MMR",MMR!$O25,IF(Berechnungen!NO$6="MMR_Duo",MMR_Duo!$O25,NA()))</f>
        <v>#N/A</v>
      </c>
      <c r="NP115" s="87" t="e">
        <f>IF(Berechnungen!NP$6="MMR",MMR!$O25,IF(Berechnungen!NP$6="MMR_Duo",MMR_Duo!$O25,NA()))</f>
        <v>#N/A</v>
      </c>
      <c r="NQ115" s="87" t="e">
        <f>IF(Berechnungen!NQ$6="MMR",MMR!$O25,IF(Berechnungen!NQ$6="MMR_Duo",MMR_Duo!$O25,NA()))</f>
        <v>#N/A</v>
      </c>
      <c r="NR115" s="87" t="e">
        <f>IF(Berechnungen!NR$6="MMR",MMR!$O25,IF(Berechnungen!NR$6="MMR_Duo",MMR_Duo!$O25,NA()))</f>
        <v>#N/A</v>
      </c>
      <c r="NS115" s="87" t="e">
        <f>IF(Berechnungen!NS$6="MMR",MMR!$O25,IF(Berechnungen!NS$6="MMR_Duo",MMR_Duo!$O25,NA()))</f>
        <v>#N/A</v>
      </c>
      <c r="NT115" s="87" t="e">
        <f>IF(Berechnungen!NT$6="MMR",MMR!$O25,IF(Berechnungen!NT$6="MMR_Duo",MMR_Duo!$O25,NA()))</f>
        <v>#N/A</v>
      </c>
      <c r="NU115" s="87" t="e">
        <f>IF(Berechnungen!NU$6="MMR",MMR!$O25,IF(Berechnungen!NU$6="MMR_Duo",MMR_Duo!$O25,NA()))</f>
        <v>#N/A</v>
      </c>
      <c r="NV115" s="87" t="e">
        <f>IF(Berechnungen!NV$6="MMR",MMR!$O25,IF(Berechnungen!NV$6="MMR_Duo",MMR_Duo!$O25,NA()))</f>
        <v>#N/A</v>
      </c>
      <c r="NW115" s="87" t="e">
        <f>IF(Berechnungen!NW$6="MMR",MMR!$O25,IF(Berechnungen!NW$6="MMR_Duo",MMR_Duo!$O25,NA()))</f>
        <v>#N/A</v>
      </c>
      <c r="NX115" s="87" t="e">
        <f>IF(Berechnungen!NX$6="MMR",MMR!$O25,IF(Berechnungen!NX$6="MMR_Duo",MMR_Duo!$O25,NA()))</f>
        <v>#N/A</v>
      </c>
      <c r="NY115" s="87" t="e">
        <f>IF(Berechnungen!NY$6="MMR",MMR!$O25,IF(Berechnungen!NY$6="MMR_Duo",MMR_Duo!$O25,NA()))</f>
        <v>#N/A</v>
      </c>
      <c r="NZ115" s="87" t="e">
        <f>IF(Berechnungen!NZ$6="MMR",MMR!$O25,IF(Berechnungen!NZ$6="MMR_Duo",MMR_Duo!$O25,NA()))</f>
        <v>#N/A</v>
      </c>
      <c r="OA115" s="87" t="e">
        <f>IF(Berechnungen!OA$6="MMR",MMR!$O25,IF(Berechnungen!OA$6="MMR_Duo",MMR_Duo!$O25,NA()))</f>
        <v>#N/A</v>
      </c>
      <c r="OB115" s="87" t="e">
        <f>IF(Berechnungen!OB$6="MMR",MMR!$O25,IF(Berechnungen!OB$6="MMR_Duo",MMR_Duo!$O25,NA()))</f>
        <v>#N/A</v>
      </c>
      <c r="OC115" s="87" t="e">
        <f>IF(Berechnungen!OC$6="MMR",MMR!$O25,IF(Berechnungen!OC$6="MMR_Duo",MMR_Duo!$O25,NA()))</f>
        <v>#N/A</v>
      </c>
      <c r="OD115" s="87" t="e">
        <f>IF(Berechnungen!OD$6="MMR",MMR!$O25,IF(Berechnungen!OD$6="MMR_Duo",MMR_Duo!$O25,NA()))</f>
        <v>#N/A</v>
      </c>
      <c r="OE115" s="87" t="e">
        <f>IF(Berechnungen!OE$6="MMR",MMR!$O25,IF(Berechnungen!OE$6="MMR_Duo",MMR_Duo!$O25,NA()))</f>
        <v>#N/A</v>
      </c>
      <c r="OF115" s="87" t="e">
        <f>IF(Berechnungen!OF$6="MMR",MMR!$O25,IF(Berechnungen!OF$6="MMR_Duo",MMR_Duo!$O25,NA()))</f>
        <v>#N/A</v>
      </c>
      <c r="OG115" s="87" t="e">
        <f>IF(Berechnungen!OG$6="MMR",MMR!$O25,IF(Berechnungen!OG$6="MMR_Duo",MMR_Duo!$O25,NA()))</f>
        <v>#N/A</v>
      </c>
      <c r="OH115" s="87" t="e">
        <f>IF(Berechnungen!OH$6="MMR",MMR!$O25,IF(Berechnungen!OH$6="MMR_Duo",MMR_Duo!$O25,NA()))</f>
        <v>#N/A</v>
      </c>
      <c r="OI115" s="87" t="e">
        <f>IF(Berechnungen!OI$6="MMR",MMR!$O25,IF(Berechnungen!OI$6="MMR_Duo",MMR_Duo!$O25,NA()))</f>
        <v>#N/A</v>
      </c>
      <c r="OJ115" s="87" t="e">
        <f>IF(Berechnungen!OJ$6="MMR",MMR!$O25,IF(Berechnungen!OJ$6="MMR_Duo",MMR_Duo!$O25,NA()))</f>
        <v>#N/A</v>
      </c>
      <c r="OK115" s="87" t="e">
        <f>IF(Berechnungen!OK$6="MMR",MMR!$O25,IF(Berechnungen!OK$6="MMR_Duo",MMR_Duo!$O25,NA()))</f>
        <v>#N/A</v>
      </c>
      <c r="OL115" s="87" t="e">
        <f>IF(Berechnungen!OL$6="MMR",MMR!$O25,IF(Berechnungen!OL$6="MMR_Duo",MMR_Duo!$O25,NA()))</f>
        <v>#N/A</v>
      </c>
      <c r="OM115" s="87" t="e">
        <f>IF(Berechnungen!OM$6="MMR",MMR!$O25,IF(Berechnungen!OM$6="MMR_Duo",MMR_Duo!$O25,NA()))</f>
        <v>#N/A</v>
      </c>
    </row>
    <row r="116" spans="2:403" x14ac:dyDescent="0.3">
      <c r="B116" s="86" t="s">
        <v>338</v>
      </c>
      <c r="C116" s="85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  <c r="EK116" s="87"/>
      <c r="EL116" s="87"/>
      <c r="EM116" s="87"/>
      <c r="EN116" s="87"/>
      <c r="EO116" s="87"/>
      <c r="EP116" s="87"/>
      <c r="EQ116" s="87"/>
      <c r="ER116" s="87"/>
      <c r="ES116" s="87"/>
      <c r="ET116" s="87"/>
      <c r="EU116" s="87"/>
      <c r="EV116" s="87"/>
      <c r="EW116" s="87"/>
      <c r="EX116" s="87"/>
      <c r="EY116" s="87"/>
      <c r="EZ116" s="87"/>
      <c r="FA116" s="87"/>
      <c r="FB116" s="87"/>
      <c r="FC116" s="87"/>
      <c r="FD116" s="87"/>
      <c r="FE116" s="87"/>
      <c r="FF116" s="87"/>
      <c r="FG116" s="87"/>
      <c r="FH116" s="87"/>
      <c r="FI116" s="87"/>
      <c r="FJ116" s="87"/>
      <c r="FK116" s="87"/>
      <c r="FL116" s="87"/>
      <c r="FM116" s="87"/>
      <c r="FN116" s="87"/>
      <c r="FO116" s="87"/>
      <c r="FP116" s="87"/>
      <c r="FQ116" s="87"/>
      <c r="FR116" s="87"/>
      <c r="FS116" s="87"/>
      <c r="FT116" s="87"/>
      <c r="FU116" s="87"/>
      <c r="FV116" s="87"/>
      <c r="FW116" s="87"/>
      <c r="FX116" s="87"/>
      <c r="FY116" s="87"/>
      <c r="FZ116" s="87"/>
      <c r="GA116" s="87"/>
      <c r="GB116" s="87"/>
      <c r="GC116" s="87"/>
      <c r="GD116" s="87"/>
      <c r="GE116" s="87"/>
      <c r="GF116" s="87"/>
      <c r="GG116" s="87"/>
      <c r="GH116" s="87"/>
      <c r="GI116" s="87"/>
      <c r="GJ116" s="87"/>
      <c r="GK116" s="87"/>
      <c r="GL116" s="87"/>
      <c r="GM116" s="87"/>
      <c r="GN116" s="87"/>
      <c r="GO116" s="87"/>
      <c r="GP116" s="87"/>
      <c r="GQ116" s="87"/>
      <c r="GR116" s="87"/>
      <c r="GS116" s="87"/>
      <c r="GT116" s="87"/>
      <c r="GU116" s="87"/>
      <c r="GV116" s="87"/>
      <c r="GW116" s="87"/>
      <c r="GX116" s="87"/>
      <c r="GY116" s="87"/>
      <c r="GZ116" s="87"/>
      <c r="HA116" s="87"/>
      <c r="HB116" s="87"/>
      <c r="HC116" s="87"/>
      <c r="HD116" s="87"/>
      <c r="HE116" s="87"/>
      <c r="HF116" s="87"/>
      <c r="HG116" s="87"/>
      <c r="HH116" s="87"/>
      <c r="HI116" s="87"/>
      <c r="HJ116" s="87"/>
      <c r="HK116" s="87"/>
      <c r="HL116" s="87"/>
      <c r="HM116" s="87"/>
      <c r="HN116" s="87"/>
      <c r="HO116" s="87"/>
      <c r="HP116" s="87"/>
      <c r="HQ116" s="87"/>
      <c r="HR116" s="87"/>
      <c r="HS116" s="87"/>
      <c r="HT116" s="87"/>
      <c r="HU116" s="87"/>
      <c r="HV116" s="87"/>
      <c r="HW116" s="87"/>
      <c r="HX116" s="87"/>
      <c r="HY116" s="87"/>
      <c r="HZ116" s="87"/>
      <c r="IA116" s="87"/>
      <c r="IB116" s="87"/>
      <c r="IC116" s="87"/>
      <c r="ID116" s="87"/>
      <c r="IE116" s="87"/>
      <c r="IF116" s="87"/>
      <c r="IG116" s="87"/>
      <c r="IH116" s="87"/>
      <c r="II116" s="87"/>
      <c r="IJ116" s="87"/>
      <c r="IK116" s="87"/>
      <c r="IL116" s="87"/>
      <c r="IM116" s="87"/>
      <c r="IN116" s="87"/>
      <c r="IO116" s="87"/>
      <c r="IP116" s="87"/>
      <c r="IQ116" s="87"/>
      <c r="IR116" s="87"/>
      <c r="IS116" s="87"/>
      <c r="IT116" s="87"/>
      <c r="IU116" s="87"/>
      <c r="IV116" s="87"/>
      <c r="IW116" s="87"/>
      <c r="IX116" s="87"/>
      <c r="IY116" s="87"/>
      <c r="IZ116" s="87"/>
      <c r="JA116" s="87"/>
      <c r="JB116" s="87"/>
      <c r="JC116" s="87"/>
      <c r="JD116" s="87"/>
      <c r="JE116" s="87"/>
      <c r="JF116" s="87"/>
      <c r="JG116" s="87"/>
      <c r="JH116" s="87"/>
      <c r="JI116" s="87"/>
      <c r="JJ116" s="87"/>
      <c r="JK116" s="87"/>
      <c r="JL116" s="87"/>
      <c r="JM116" s="87"/>
      <c r="JN116" s="87"/>
      <c r="JO116" s="87"/>
      <c r="JP116" s="87"/>
      <c r="JQ116" s="87"/>
      <c r="JR116" s="87"/>
      <c r="JS116" s="87"/>
      <c r="JT116" s="87"/>
      <c r="JU116" s="87"/>
      <c r="JV116" s="87"/>
      <c r="JW116" s="87"/>
      <c r="JX116" s="87"/>
      <c r="JY116" s="87"/>
      <c r="JZ116" s="87"/>
      <c r="KA116" s="87"/>
      <c r="KB116" s="87"/>
      <c r="KC116" s="87"/>
      <c r="KD116" s="87"/>
      <c r="KE116" s="87"/>
      <c r="KF116" s="87"/>
      <c r="KG116" s="87"/>
      <c r="KH116" s="87"/>
      <c r="KI116" s="87"/>
      <c r="KJ116" s="87"/>
      <c r="KK116" s="87"/>
      <c r="KL116" s="87"/>
      <c r="KM116" s="87"/>
      <c r="KN116" s="87"/>
      <c r="KO116" s="87"/>
      <c r="KP116" s="87"/>
      <c r="KQ116" s="87"/>
      <c r="KR116" s="87"/>
      <c r="KS116" s="87"/>
      <c r="KT116" s="87"/>
      <c r="KU116" s="87"/>
      <c r="KV116" s="87"/>
      <c r="KW116" s="87"/>
      <c r="KX116" s="87"/>
      <c r="KY116" s="87"/>
      <c r="KZ116" s="87"/>
      <c r="LA116" s="87"/>
      <c r="LB116" s="87"/>
      <c r="LC116" s="87"/>
      <c r="LD116" s="87"/>
      <c r="LE116" s="87"/>
      <c r="LF116" s="87"/>
      <c r="LG116" s="87"/>
      <c r="LH116" s="87"/>
      <c r="LI116" s="87"/>
      <c r="LJ116" s="87"/>
      <c r="LK116" s="87"/>
      <c r="LL116" s="87"/>
      <c r="LM116" s="87"/>
      <c r="LN116" s="87"/>
      <c r="LO116" s="87"/>
      <c r="LP116" s="87"/>
      <c r="LQ116" s="87"/>
      <c r="LR116" s="87"/>
      <c r="LS116" s="87"/>
      <c r="LT116" s="87"/>
      <c r="LU116" s="87"/>
      <c r="LV116" s="87"/>
      <c r="LW116" s="87"/>
      <c r="LX116" s="87"/>
      <c r="LY116" s="87"/>
      <c r="LZ116" s="87"/>
      <c r="MA116" s="87"/>
      <c r="MB116" s="87"/>
      <c r="MC116" s="87"/>
      <c r="MD116" s="87"/>
      <c r="ME116" s="87"/>
      <c r="MF116" s="87"/>
      <c r="MG116" s="87"/>
      <c r="MH116" s="87"/>
      <c r="MI116" s="87"/>
      <c r="MJ116" s="87"/>
      <c r="MK116" s="87"/>
      <c r="ML116" s="87"/>
      <c r="MM116" s="87"/>
      <c r="MN116" s="87"/>
      <c r="MO116" s="87"/>
      <c r="MP116" s="87"/>
      <c r="MQ116" s="87"/>
      <c r="MR116" s="87"/>
      <c r="MS116" s="87"/>
      <c r="MT116" s="87"/>
      <c r="MU116" s="87"/>
      <c r="MV116" s="87"/>
      <c r="MW116" s="87"/>
      <c r="MX116" s="87"/>
      <c r="MY116" s="87"/>
      <c r="MZ116" s="87"/>
      <c r="NA116" s="87"/>
      <c r="NB116" s="87"/>
      <c r="NC116" s="87"/>
      <c r="ND116" s="87"/>
      <c r="NE116" s="87"/>
      <c r="NF116" s="87"/>
      <c r="NG116" s="87"/>
      <c r="NH116" s="87"/>
      <c r="NI116" s="87"/>
      <c r="NJ116" s="87"/>
      <c r="NK116" s="87"/>
      <c r="NL116" s="87"/>
      <c r="NM116" s="87"/>
      <c r="NN116" s="87"/>
      <c r="NO116" s="87"/>
      <c r="NP116" s="87"/>
      <c r="NQ116" s="87"/>
      <c r="NR116" s="87"/>
      <c r="NS116" s="87"/>
      <c r="NT116" s="87"/>
      <c r="NU116" s="87"/>
      <c r="NV116" s="87"/>
      <c r="NW116" s="87"/>
      <c r="NX116" s="87"/>
      <c r="NY116" s="87"/>
      <c r="NZ116" s="87"/>
      <c r="OA116" s="87"/>
      <c r="OB116" s="87"/>
      <c r="OC116" s="87"/>
      <c r="OD116" s="87"/>
      <c r="OE116" s="87"/>
      <c r="OF116" s="87"/>
      <c r="OG116" s="87"/>
      <c r="OH116" s="87"/>
      <c r="OI116" s="87"/>
      <c r="OJ116" s="87"/>
      <c r="OK116" s="87"/>
      <c r="OL116" s="87"/>
      <c r="OM116" s="87"/>
    </row>
    <row r="117" spans="2:403" x14ac:dyDescent="0.3">
      <c r="B117" s="84">
        <v>20</v>
      </c>
      <c r="C117" s="85" t="s">
        <v>308</v>
      </c>
      <c r="D117" s="87" t="e">
        <f>IF(Berechnungen!D$6="MMR",MMR!$P4,IF(Berechnungen!D$6="MMR_Duo",MMR_Duo!$P4,NA()))</f>
        <v>#N/A</v>
      </c>
      <c r="E117" s="87" t="e">
        <f>IF(Berechnungen!E$6="MMR",MMR!$P4,IF(Berechnungen!E$6="MMR_Duo",MMR_Duo!$P4,NA()))</f>
        <v>#N/A</v>
      </c>
      <c r="F117" s="87" t="e">
        <f>IF(Berechnungen!F$6="MMR",MMR!$P4,IF(Berechnungen!F$6="MMR_Duo",MMR_Duo!$P4,NA()))</f>
        <v>#N/A</v>
      </c>
      <c r="G117" s="87" t="e">
        <f>IF(Berechnungen!G$6="MMR",MMR!$P4,IF(Berechnungen!G$6="MMR_Duo",MMR_Duo!$P4,NA()))</f>
        <v>#N/A</v>
      </c>
      <c r="H117" s="87" t="e">
        <f>IF(Berechnungen!H$6="MMR",MMR!$P4,IF(Berechnungen!H$6="MMR_Duo",MMR_Duo!$P4,NA()))</f>
        <v>#N/A</v>
      </c>
      <c r="I117" s="87" t="e">
        <f>IF(Berechnungen!I$6="MMR",MMR!$P4,IF(Berechnungen!I$6="MMR_Duo",MMR_Duo!$P4,NA()))</f>
        <v>#N/A</v>
      </c>
      <c r="J117" s="87" t="e">
        <f>IF(Berechnungen!J$6="MMR",MMR!$P4,IF(Berechnungen!J$6="MMR_Duo",MMR_Duo!$P4,NA()))</f>
        <v>#N/A</v>
      </c>
      <c r="K117" s="87" t="e">
        <f>IF(Berechnungen!K$6="MMR",MMR!$P4,IF(Berechnungen!K$6="MMR_Duo",MMR_Duo!$P4,NA()))</f>
        <v>#N/A</v>
      </c>
      <c r="L117" s="87" t="e">
        <f>IF(Berechnungen!L$6="MMR",MMR!$P4,IF(Berechnungen!L$6="MMR_Duo",MMR_Duo!$P4,NA()))</f>
        <v>#N/A</v>
      </c>
      <c r="M117" s="87" t="e">
        <f>IF(Berechnungen!M$6="MMR",MMR!$P4,IF(Berechnungen!M$6="MMR_Duo",MMR_Duo!$P4,NA()))</f>
        <v>#N/A</v>
      </c>
      <c r="N117" s="87" t="e">
        <f>IF(Berechnungen!N$6="MMR",MMR!$P4,IF(Berechnungen!N$6="MMR_Duo",MMR_Duo!$P4,NA()))</f>
        <v>#N/A</v>
      </c>
      <c r="O117" s="87" t="e">
        <f>IF(Berechnungen!O$6="MMR",MMR!$P4,IF(Berechnungen!O$6="MMR_Duo",MMR_Duo!$P4,NA()))</f>
        <v>#N/A</v>
      </c>
      <c r="P117" s="87" t="e">
        <f>IF(Berechnungen!P$6="MMR",MMR!$P4,IF(Berechnungen!P$6="MMR_Duo",MMR_Duo!$P4,NA()))</f>
        <v>#N/A</v>
      </c>
      <c r="Q117" s="87" t="e">
        <f>IF(Berechnungen!Q$6="MMR",MMR!$P4,IF(Berechnungen!Q$6="MMR_Duo",MMR_Duo!$P4,NA()))</f>
        <v>#N/A</v>
      </c>
      <c r="R117" s="87" t="e">
        <f>IF(Berechnungen!R$6="MMR",MMR!$P4,IF(Berechnungen!R$6="MMR_Duo",MMR_Duo!$P4,NA()))</f>
        <v>#N/A</v>
      </c>
      <c r="S117" s="87" t="e">
        <f>IF(Berechnungen!S$6="MMR",MMR!$P4,IF(Berechnungen!S$6="MMR_Duo",MMR_Duo!$P4,NA()))</f>
        <v>#N/A</v>
      </c>
      <c r="T117" s="87" t="e">
        <f>IF(Berechnungen!T$6="MMR",MMR!$P4,IF(Berechnungen!T$6="MMR_Duo",MMR_Duo!$P4,NA()))</f>
        <v>#N/A</v>
      </c>
      <c r="U117" s="87" t="e">
        <f>IF(Berechnungen!U$6="MMR",MMR!$P4,IF(Berechnungen!U$6="MMR_Duo",MMR_Duo!$P4,NA()))</f>
        <v>#N/A</v>
      </c>
      <c r="V117" s="87" t="e">
        <f>IF(Berechnungen!V$6="MMR",MMR!$P4,IF(Berechnungen!V$6="MMR_Duo",MMR_Duo!$P4,NA()))</f>
        <v>#N/A</v>
      </c>
      <c r="W117" s="87" t="e">
        <f>IF(Berechnungen!W$6="MMR",MMR!$P4,IF(Berechnungen!W$6="MMR_Duo",MMR_Duo!$P4,NA()))</f>
        <v>#N/A</v>
      </c>
      <c r="X117" s="87" t="e">
        <f>IF(Berechnungen!X$6="MMR",MMR!$P4,IF(Berechnungen!X$6="MMR_Duo",MMR_Duo!$P4,NA()))</f>
        <v>#N/A</v>
      </c>
      <c r="Y117" s="87" t="e">
        <f>IF(Berechnungen!Y$6="MMR",MMR!$P4,IF(Berechnungen!Y$6="MMR_Duo",MMR_Duo!$P4,NA()))</f>
        <v>#N/A</v>
      </c>
      <c r="Z117" s="87" t="e">
        <f>IF(Berechnungen!Z$6="MMR",MMR!$P4,IF(Berechnungen!Z$6="MMR_Duo",MMR_Duo!$P4,NA()))</f>
        <v>#N/A</v>
      </c>
      <c r="AA117" s="87" t="e">
        <f>IF(Berechnungen!AA$6="MMR",MMR!$P4,IF(Berechnungen!AA$6="MMR_Duo",MMR_Duo!$P4,NA()))</f>
        <v>#N/A</v>
      </c>
      <c r="AB117" s="87" t="e">
        <f>IF(Berechnungen!AB$6="MMR",MMR!$P4,IF(Berechnungen!AB$6="MMR_Duo",MMR_Duo!$P4,NA()))</f>
        <v>#N/A</v>
      </c>
      <c r="AC117" s="87" t="e">
        <f>IF(Berechnungen!AC$6="MMR",MMR!$P4,IF(Berechnungen!AC$6="MMR_Duo",MMR_Duo!$P4,NA()))</f>
        <v>#N/A</v>
      </c>
      <c r="AD117" s="87" t="e">
        <f>IF(Berechnungen!AD$6="MMR",MMR!$P4,IF(Berechnungen!AD$6="MMR_Duo",MMR_Duo!$P4,NA()))</f>
        <v>#N/A</v>
      </c>
      <c r="AE117" s="87" t="e">
        <f>IF(Berechnungen!AE$6="MMR",MMR!$P4,IF(Berechnungen!AE$6="MMR_Duo",MMR_Duo!$P4,NA()))</f>
        <v>#N/A</v>
      </c>
      <c r="AF117" s="87" t="e">
        <f>IF(Berechnungen!AF$6="MMR",MMR!$P4,IF(Berechnungen!AF$6="MMR_Duo",MMR_Duo!$P4,NA()))</f>
        <v>#N/A</v>
      </c>
      <c r="AG117" s="87" t="e">
        <f>IF(Berechnungen!AG$6="MMR",MMR!$P4,IF(Berechnungen!AG$6="MMR_Duo",MMR_Duo!$P4,NA()))</f>
        <v>#N/A</v>
      </c>
      <c r="AH117" s="87" t="e">
        <f>IF(Berechnungen!AH$6="MMR",MMR!$P4,IF(Berechnungen!AH$6="MMR_Duo",MMR_Duo!$P4,NA()))</f>
        <v>#N/A</v>
      </c>
      <c r="AI117" s="87" t="e">
        <f>IF(Berechnungen!AI$6="MMR",MMR!$P4,IF(Berechnungen!AI$6="MMR_Duo",MMR_Duo!$P4,NA()))</f>
        <v>#N/A</v>
      </c>
      <c r="AJ117" s="87" t="e">
        <f>IF(Berechnungen!AJ$6="MMR",MMR!$P4,IF(Berechnungen!AJ$6="MMR_Duo",MMR_Duo!$P4,NA()))</f>
        <v>#N/A</v>
      </c>
      <c r="AK117" s="87" t="e">
        <f>IF(Berechnungen!AK$6="MMR",MMR!$P4,IF(Berechnungen!AK$6="MMR_Duo",MMR_Duo!$P4,NA()))</f>
        <v>#N/A</v>
      </c>
      <c r="AL117" s="87" t="e">
        <f>IF(Berechnungen!AL$6="MMR",MMR!$P4,IF(Berechnungen!AL$6="MMR_Duo",MMR_Duo!$P4,NA()))</f>
        <v>#N/A</v>
      </c>
      <c r="AM117" s="87" t="e">
        <f>IF(Berechnungen!AM$6="MMR",MMR!$P4,IF(Berechnungen!AM$6="MMR_Duo",MMR_Duo!$P4,NA()))</f>
        <v>#N/A</v>
      </c>
      <c r="AN117" s="87" t="e">
        <f>IF(Berechnungen!AN$6="MMR",MMR!$P4,IF(Berechnungen!AN$6="MMR_Duo",MMR_Duo!$P4,NA()))</f>
        <v>#N/A</v>
      </c>
      <c r="AO117" s="87" t="e">
        <f>IF(Berechnungen!AO$6="MMR",MMR!$P4,IF(Berechnungen!AO$6="MMR_Duo",MMR_Duo!$P4,NA()))</f>
        <v>#N/A</v>
      </c>
      <c r="AP117" s="87" t="e">
        <f>IF(Berechnungen!AP$6="MMR",MMR!$P4,IF(Berechnungen!AP$6="MMR_Duo",MMR_Duo!$P4,NA()))</f>
        <v>#N/A</v>
      </c>
      <c r="AQ117" s="87" t="e">
        <f>IF(Berechnungen!AQ$6="MMR",MMR!$P4,IF(Berechnungen!AQ$6="MMR_Duo",MMR_Duo!$P4,NA()))</f>
        <v>#N/A</v>
      </c>
      <c r="AR117" s="87" t="e">
        <f>IF(Berechnungen!AR$6="MMR",MMR!$P4,IF(Berechnungen!AR$6="MMR_Duo",MMR_Duo!$P4,NA()))</f>
        <v>#N/A</v>
      </c>
      <c r="AS117" s="87" t="e">
        <f>IF(Berechnungen!AS$6="MMR",MMR!$P4,IF(Berechnungen!AS$6="MMR_Duo",MMR_Duo!$P4,NA()))</f>
        <v>#N/A</v>
      </c>
      <c r="AT117" s="87" t="e">
        <f>IF(Berechnungen!AT$6="MMR",MMR!$P4,IF(Berechnungen!AT$6="MMR_Duo",MMR_Duo!$P4,NA()))</f>
        <v>#N/A</v>
      </c>
      <c r="AU117" s="87" t="e">
        <f>IF(Berechnungen!AU$6="MMR",MMR!$P4,IF(Berechnungen!AU$6="MMR_Duo",MMR_Duo!$P4,NA()))</f>
        <v>#N/A</v>
      </c>
      <c r="AV117" s="87" t="e">
        <f>IF(Berechnungen!AV$6="MMR",MMR!$P4,IF(Berechnungen!AV$6="MMR_Duo",MMR_Duo!$P4,NA()))</f>
        <v>#N/A</v>
      </c>
      <c r="AW117" s="87" t="e">
        <f>IF(Berechnungen!AW$6="MMR",MMR!$P4,IF(Berechnungen!AW$6="MMR_Duo",MMR_Duo!$P4,NA()))</f>
        <v>#N/A</v>
      </c>
      <c r="AX117" s="87" t="e">
        <f>IF(Berechnungen!AX$6="MMR",MMR!$P4,IF(Berechnungen!AX$6="MMR_Duo",MMR_Duo!$P4,NA()))</f>
        <v>#N/A</v>
      </c>
      <c r="AY117" s="87" t="e">
        <f>IF(Berechnungen!AY$6="MMR",MMR!$P4,IF(Berechnungen!AY$6="MMR_Duo",MMR_Duo!$P4,NA()))</f>
        <v>#N/A</v>
      </c>
      <c r="AZ117" s="87" t="e">
        <f>IF(Berechnungen!AZ$6="MMR",MMR!$P4,IF(Berechnungen!AZ$6="MMR_Duo",MMR_Duo!$P4,NA()))</f>
        <v>#N/A</v>
      </c>
      <c r="BA117" s="87" t="e">
        <f>IF(Berechnungen!BA$6="MMR",MMR!$P4,IF(Berechnungen!BA$6="MMR_Duo",MMR_Duo!$P4,NA()))</f>
        <v>#N/A</v>
      </c>
      <c r="BB117" s="87" t="e">
        <f>IF(Berechnungen!BB$6="MMR",MMR!$P4,IF(Berechnungen!BB$6="MMR_Duo",MMR_Duo!$P4,NA()))</f>
        <v>#N/A</v>
      </c>
      <c r="BC117" s="87" t="e">
        <f>IF(Berechnungen!BC$6="MMR",MMR!$P4,IF(Berechnungen!BC$6="MMR_Duo",MMR_Duo!$P4,NA()))</f>
        <v>#N/A</v>
      </c>
      <c r="BD117" s="87" t="e">
        <f>IF(Berechnungen!BD$6="MMR",MMR!$P4,IF(Berechnungen!BD$6="MMR_Duo",MMR_Duo!$P4,NA()))</f>
        <v>#N/A</v>
      </c>
      <c r="BE117" s="87" t="e">
        <f>IF(Berechnungen!BE$6="MMR",MMR!$P4,IF(Berechnungen!BE$6="MMR_Duo",MMR_Duo!$P4,NA()))</f>
        <v>#N/A</v>
      </c>
      <c r="BF117" s="87" t="e">
        <f>IF(Berechnungen!BF$6="MMR",MMR!$P4,IF(Berechnungen!BF$6="MMR_Duo",MMR_Duo!$P4,NA()))</f>
        <v>#N/A</v>
      </c>
      <c r="BG117" s="87" t="e">
        <f>IF(Berechnungen!BG$6="MMR",MMR!$P4,IF(Berechnungen!BG$6="MMR_Duo",MMR_Duo!$P4,NA()))</f>
        <v>#N/A</v>
      </c>
      <c r="BH117" s="87" t="e">
        <f>IF(Berechnungen!BH$6="MMR",MMR!$P4,IF(Berechnungen!BH$6="MMR_Duo",MMR_Duo!$P4,NA()))</f>
        <v>#N/A</v>
      </c>
      <c r="BI117" s="87" t="e">
        <f>IF(Berechnungen!BI$6="MMR",MMR!$P4,IF(Berechnungen!BI$6="MMR_Duo",MMR_Duo!$P4,NA()))</f>
        <v>#N/A</v>
      </c>
      <c r="BJ117" s="87" t="e">
        <f>IF(Berechnungen!BJ$6="MMR",MMR!$P4,IF(Berechnungen!BJ$6="MMR_Duo",MMR_Duo!$P4,NA()))</f>
        <v>#N/A</v>
      </c>
      <c r="BK117" s="87" t="e">
        <f>IF(Berechnungen!BK$6="MMR",MMR!$P4,IF(Berechnungen!BK$6="MMR_Duo",MMR_Duo!$P4,NA()))</f>
        <v>#N/A</v>
      </c>
      <c r="BL117" s="87" t="e">
        <f>IF(Berechnungen!BL$6="MMR",MMR!$P4,IF(Berechnungen!BL$6="MMR_Duo",MMR_Duo!$P4,NA()))</f>
        <v>#N/A</v>
      </c>
      <c r="BM117" s="87" t="e">
        <f>IF(Berechnungen!BM$6="MMR",MMR!$P4,IF(Berechnungen!BM$6="MMR_Duo",MMR_Duo!$P4,NA()))</f>
        <v>#N/A</v>
      </c>
      <c r="BN117" s="87" t="e">
        <f>IF(Berechnungen!BN$6="MMR",MMR!$P4,IF(Berechnungen!BN$6="MMR_Duo",MMR_Duo!$P4,NA()))</f>
        <v>#N/A</v>
      </c>
      <c r="BO117" s="87" t="e">
        <f>IF(Berechnungen!BO$6="MMR",MMR!$P4,IF(Berechnungen!BO$6="MMR_Duo",MMR_Duo!$P4,NA()))</f>
        <v>#N/A</v>
      </c>
      <c r="BP117" s="87" t="e">
        <f>IF(Berechnungen!BP$6="MMR",MMR!$P4,IF(Berechnungen!BP$6="MMR_Duo",MMR_Duo!$P4,NA()))</f>
        <v>#N/A</v>
      </c>
      <c r="BQ117" s="87" t="e">
        <f>IF(Berechnungen!BQ$6="MMR",MMR!$P4,IF(Berechnungen!BQ$6="MMR_Duo",MMR_Duo!$P4,NA()))</f>
        <v>#N/A</v>
      </c>
      <c r="BR117" s="87" t="e">
        <f>IF(Berechnungen!BR$6="MMR",MMR!$P4,IF(Berechnungen!BR$6="MMR_Duo",MMR_Duo!$P4,NA()))</f>
        <v>#N/A</v>
      </c>
      <c r="BS117" s="87" t="e">
        <f>IF(Berechnungen!BS$6="MMR",MMR!$P4,IF(Berechnungen!BS$6="MMR_Duo",MMR_Duo!$P4,NA()))</f>
        <v>#N/A</v>
      </c>
      <c r="BT117" s="87" t="e">
        <f>IF(Berechnungen!BT$6="MMR",MMR!$P4,IF(Berechnungen!BT$6="MMR_Duo",MMR_Duo!$P4,NA()))</f>
        <v>#N/A</v>
      </c>
      <c r="BU117" s="87" t="e">
        <f>IF(Berechnungen!BU$6="MMR",MMR!$P4,IF(Berechnungen!BU$6="MMR_Duo",MMR_Duo!$P4,NA()))</f>
        <v>#N/A</v>
      </c>
      <c r="BV117" s="87" t="e">
        <f>IF(Berechnungen!BV$6="MMR",MMR!$P4,IF(Berechnungen!BV$6="MMR_Duo",MMR_Duo!$P4,NA()))</f>
        <v>#N/A</v>
      </c>
      <c r="BW117" s="87" t="e">
        <f>IF(Berechnungen!BW$6="MMR",MMR!$P4,IF(Berechnungen!BW$6="MMR_Duo",MMR_Duo!$P4,NA()))</f>
        <v>#N/A</v>
      </c>
      <c r="BX117" s="87" t="e">
        <f>IF(Berechnungen!BX$6="MMR",MMR!$P4,IF(Berechnungen!BX$6="MMR_Duo",MMR_Duo!$P4,NA()))</f>
        <v>#N/A</v>
      </c>
      <c r="BY117" s="87" t="e">
        <f>IF(Berechnungen!BY$6="MMR",MMR!$P4,IF(Berechnungen!BY$6="MMR_Duo",MMR_Duo!$P4,NA()))</f>
        <v>#N/A</v>
      </c>
      <c r="BZ117" s="87" t="e">
        <f>IF(Berechnungen!BZ$6="MMR",MMR!$P4,IF(Berechnungen!BZ$6="MMR_Duo",MMR_Duo!$P4,NA()))</f>
        <v>#N/A</v>
      </c>
      <c r="CA117" s="87" t="e">
        <f>IF(Berechnungen!CA$6="MMR",MMR!$P4,IF(Berechnungen!CA$6="MMR_Duo",MMR_Duo!$P4,NA()))</f>
        <v>#N/A</v>
      </c>
      <c r="CB117" s="87" t="e">
        <f>IF(Berechnungen!CB$6="MMR",MMR!$P4,IF(Berechnungen!CB$6="MMR_Duo",MMR_Duo!$P4,NA()))</f>
        <v>#N/A</v>
      </c>
      <c r="CC117" s="87" t="e">
        <f>IF(Berechnungen!CC$6="MMR",MMR!$P4,IF(Berechnungen!CC$6="MMR_Duo",MMR_Duo!$P4,NA()))</f>
        <v>#N/A</v>
      </c>
      <c r="CD117" s="87" t="e">
        <f>IF(Berechnungen!CD$6="MMR",MMR!$P4,IF(Berechnungen!CD$6="MMR_Duo",MMR_Duo!$P4,NA()))</f>
        <v>#N/A</v>
      </c>
      <c r="CE117" s="87" t="e">
        <f>IF(Berechnungen!CE$6="MMR",MMR!$P4,IF(Berechnungen!CE$6="MMR_Duo",MMR_Duo!$P4,NA()))</f>
        <v>#N/A</v>
      </c>
      <c r="CF117" s="87" t="e">
        <f>IF(Berechnungen!CF$6="MMR",MMR!$P4,IF(Berechnungen!CF$6="MMR_Duo",MMR_Duo!$P4,NA()))</f>
        <v>#N/A</v>
      </c>
      <c r="CG117" s="87" t="e">
        <f>IF(Berechnungen!CG$6="MMR",MMR!$P4,IF(Berechnungen!CG$6="MMR_Duo",MMR_Duo!$P4,NA()))</f>
        <v>#N/A</v>
      </c>
      <c r="CH117" s="87" t="e">
        <f>IF(Berechnungen!CH$6="MMR",MMR!$P4,IF(Berechnungen!CH$6="MMR_Duo",MMR_Duo!$P4,NA()))</f>
        <v>#N/A</v>
      </c>
      <c r="CI117" s="87" t="e">
        <f>IF(Berechnungen!CI$6="MMR",MMR!$P4,IF(Berechnungen!CI$6="MMR_Duo",MMR_Duo!$P4,NA()))</f>
        <v>#N/A</v>
      </c>
      <c r="CJ117" s="87" t="e">
        <f>IF(Berechnungen!CJ$6="MMR",MMR!$P4,IF(Berechnungen!CJ$6="MMR_Duo",MMR_Duo!$P4,NA()))</f>
        <v>#N/A</v>
      </c>
      <c r="CK117" s="87" t="e">
        <f>IF(Berechnungen!CK$6="MMR",MMR!$P4,IF(Berechnungen!CK$6="MMR_Duo",MMR_Duo!$P4,NA()))</f>
        <v>#N/A</v>
      </c>
      <c r="CL117" s="87" t="e">
        <f>IF(Berechnungen!CL$6="MMR",MMR!$P4,IF(Berechnungen!CL$6="MMR_Duo",MMR_Duo!$P4,NA()))</f>
        <v>#N/A</v>
      </c>
      <c r="CM117" s="87" t="e">
        <f>IF(Berechnungen!CM$6="MMR",MMR!$P4,IF(Berechnungen!CM$6="MMR_Duo",MMR_Duo!$P4,NA()))</f>
        <v>#N/A</v>
      </c>
      <c r="CN117" s="87" t="e">
        <f>IF(Berechnungen!CN$6="MMR",MMR!$P4,IF(Berechnungen!CN$6="MMR_Duo",MMR_Duo!$P4,NA()))</f>
        <v>#N/A</v>
      </c>
      <c r="CO117" s="87" t="e">
        <f>IF(Berechnungen!CO$6="MMR",MMR!$P4,IF(Berechnungen!CO$6="MMR_Duo",MMR_Duo!$P4,NA()))</f>
        <v>#N/A</v>
      </c>
      <c r="CP117" s="87" t="e">
        <f>IF(Berechnungen!CP$6="MMR",MMR!$P4,IF(Berechnungen!CP$6="MMR_Duo",MMR_Duo!$P4,NA()))</f>
        <v>#N/A</v>
      </c>
      <c r="CQ117" s="87" t="e">
        <f>IF(Berechnungen!CQ$6="MMR",MMR!$P4,IF(Berechnungen!CQ$6="MMR_Duo",MMR_Duo!$P4,NA()))</f>
        <v>#N/A</v>
      </c>
      <c r="CR117" s="87" t="e">
        <f>IF(Berechnungen!CR$6="MMR",MMR!$P4,IF(Berechnungen!CR$6="MMR_Duo",MMR_Duo!$P4,NA()))</f>
        <v>#N/A</v>
      </c>
      <c r="CS117" s="87" t="e">
        <f>IF(Berechnungen!CS$6="MMR",MMR!$P4,IF(Berechnungen!CS$6="MMR_Duo",MMR_Duo!$P4,NA()))</f>
        <v>#N/A</v>
      </c>
      <c r="CT117" s="87" t="e">
        <f>IF(Berechnungen!CT$6="MMR",MMR!$P4,IF(Berechnungen!CT$6="MMR_Duo",MMR_Duo!$P4,NA()))</f>
        <v>#N/A</v>
      </c>
      <c r="CU117" s="87" t="e">
        <f>IF(Berechnungen!CU$6="MMR",MMR!$P4,IF(Berechnungen!CU$6="MMR_Duo",MMR_Duo!$P4,NA()))</f>
        <v>#N/A</v>
      </c>
      <c r="CV117" s="87" t="e">
        <f>IF(Berechnungen!CV$6="MMR",MMR!$P4,IF(Berechnungen!CV$6="MMR_Duo",MMR_Duo!$P4,NA()))</f>
        <v>#N/A</v>
      </c>
      <c r="CW117" s="87" t="e">
        <f>IF(Berechnungen!CW$6="MMR",MMR!$P4,IF(Berechnungen!CW$6="MMR_Duo",MMR_Duo!$P4,NA()))</f>
        <v>#N/A</v>
      </c>
      <c r="CX117" s="87" t="e">
        <f>IF(Berechnungen!CX$6="MMR",MMR!$P4,IF(Berechnungen!CX$6="MMR_Duo",MMR_Duo!$P4,NA()))</f>
        <v>#N/A</v>
      </c>
      <c r="CY117" s="87" t="e">
        <f>IF(Berechnungen!CY$6="MMR",MMR!$P4,IF(Berechnungen!CY$6="MMR_Duo",MMR_Duo!$P4,NA()))</f>
        <v>#N/A</v>
      </c>
      <c r="CZ117" s="87" t="e">
        <f>IF(Berechnungen!CZ$6="MMR",MMR!$P4,IF(Berechnungen!CZ$6="MMR_Duo",MMR_Duo!$P4,NA()))</f>
        <v>#N/A</v>
      </c>
      <c r="DA117" s="87" t="e">
        <f>IF(Berechnungen!DA$6="MMR",MMR!$P4,IF(Berechnungen!DA$6="MMR_Duo",MMR_Duo!$P4,NA()))</f>
        <v>#N/A</v>
      </c>
      <c r="DB117" s="87" t="e">
        <f>IF(Berechnungen!DB$6="MMR",MMR!$P4,IF(Berechnungen!DB$6="MMR_Duo",MMR_Duo!$P4,NA()))</f>
        <v>#N/A</v>
      </c>
      <c r="DC117" s="87" t="e">
        <f>IF(Berechnungen!DC$6="MMR",MMR!$P4,IF(Berechnungen!DC$6="MMR_Duo",MMR_Duo!$P4,NA()))</f>
        <v>#N/A</v>
      </c>
      <c r="DD117" s="87" t="e">
        <f>IF(Berechnungen!DD$6="MMR",MMR!$P4,IF(Berechnungen!DD$6="MMR_Duo",MMR_Duo!$P4,NA()))</f>
        <v>#N/A</v>
      </c>
      <c r="DE117" s="87" t="e">
        <f>IF(Berechnungen!DE$6="MMR",MMR!$P4,IF(Berechnungen!DE$6="MMR_Duo",MMR_Duo!$P4,NA()))</f>
        <v>#N/A</v>
      </c>
      <c r="DF117" s="87" t="e">
        <f>IF(Berechnungen!DF$6="MMR",MMR!$P4,IF(Berechnungen!DF$6="MMR_Duo",MMR_Duo!$P4,NA()))</f>
        <v>#N/A</v>
      </c>
      <c r="DG117" s="87" t="e">
        <f>IF(Berechnungen!DG$6="MMR",MMR!$P4,IF(Berechnungen!DG$6="MMR_Duo",MMR_Duo!$P4,NA()))</f>
        <v>#N/A</v>
      </c>
      <c r="DH117" s="87" t="e">
        <f>IF(Berechnungen!DH$6="MMR",MMR!$P4,IF(Berechnungen!DH$6="MMR_Duo",MMR_Duo!$P4,NA()))</f>
        <v>#N/A</v>
      </c>
      <c r="DI117" s="87" t="e">
        <f>IF(Berechnungen!DI$6="MMR",MMR!$P4,IF(Berechnungen!DI$6="MMR_Duo",MMR_Duo!$P4,NA()))</f>
        <v>#N/A</v>
      </c>
      <c r="DJ117" s="87" t="e">
        <f>IF(Berechnungen!DJ$6="MMR",MMR!$P4,IF(Berechnungen!DJ$6="MMR_Duo",MMR_Duo!$P4,NA()))</f>
        <v>#N/A</v>
      </c>
      <c r="DK117" s="87" t="e">
        <f>IF(Berechnungen!DK$6="MMR",MMR!$P4,IF(Berechnungen!DK$6="MMR_Duo",MMR_Duo!$P4,NA()))</f>
        <v>#N/A</v>
      </c>
      <c r="DL117" s="87" t="e">
        <f>IF(Berechnungen!DL$6="MMR",MMR!$P4,IF(Berechnungen!DL$6="MMR_Duo",MMR_Duo!$P4,NA()))</f>
        <v>#N/A</v>
      </c>
      <c r="DM117" s="87" t="e">
        <f>IF(Berechnungen!DM$6="MMR",MMR!$P4,IF(Berechnungen!DM$6="MMR_Duo",MMR_Duo!$P4,NA()))</f>
        <v>#N/A</v>
      </c>
      <c r="DN117" s="87" t="e">
        <f>IF(Berechnungen!DN$6="MMR",MMR!$P4,IF(Berechnungen!DN$6="MMR_Duo",MMR_Duo!$P4,NA()))</f>
        <v>#N/A</v>
      </c>
      <c r="DO117" s="87" t="e">
        <f>IF(Berechnungen!DO$6="MMR",MMR!$P4,IF(Berechnungen!DO$6="MMR_Duo",MMR_Duo!$P4,NA()))</f>
        <v>#N/A</v>
      </c>
      <c r="DP117" s="87" t="e">
        <f>IF(Berechnungen!DP$6="MMR",MMR!$P4,IF(Berechnungen!DP$6="MMR_Duo",MMR_Duo!$P4,NA()))</f>
        <v>#N/A</v>
      </c>
      <c r="DQ117" s="87" t="e">
        <f>IF(Berechnungen!DQ$6="MMR",MMR!$P4,IF(Berechnungen!DQ$6="MMR_Duo",MMR_Duo!$P4,NA()))</f>
        <v>#N/A</v>
      </c>
      <c r="DR117" s="87" t="e">
        <f>IF(Berechnungen!DR$6="MMR",MMR!$P4,IF(Berechnungen!DR$6="MMR_Duo",MMR_Duo!$P4,NA()))</f>
        <v>#N/A</v>
      </c>
      <c r="DS117" s="87" t="e">
        <f>IF(Berechnungen!DS$6="MMR",MMR!$P4,IF(Berechnungen!DS$6="MMR_Duo",MMR_Duo!$P4,NA()))</f>
        <v>#N/A</v>
      </c>
      <c r="DT117" s="87" t="e">
        <f>IF(Berechnungen!DT$6="MMR",MMR!$P4,IF(Berechnungen!DT$6="MMR_Duo",MMR_Duo!$P4,NA()))</f>
        <v>#N/A</v>
      </c>
      <c r="DU117" s="87" t="e">
        <f>IF(Berechnungen!DU$6="MMR",MMR!$P4,IF(Berechnungen!DU$6="MMR_Duo",MMR_Duo!$P4,NA()))</f>
        <v>#N/A</v>
      </c>
      <c r="DV117" s="87" t="e">
        <f>IF(Berechnungen!DV$6="MMR",MMR!$P4,IF(Berechnungen!DV$6="MMR_Duo",MMR_Duo!$P4,NA()))</f>
        <v>#N/A</v>
      </c>
      <c r="DW117" s="87" t="e">
        <f>IF(Berechnungen!DW$6="MMR",MMR!$P4,IF(Berechnungen!DW$6="MMR_Duo",MMR_Duo!$P4,NA()))</f>
        <v>#N/A</v>
      </c>
      <c r="DX117" s="87" t="e">
        <f>IF(Berechnungen!DX$6="MMR",MMR!$P4,IF(Berechnungen!DX$6="MMR_Duo",MMR_Duo!$P4,NA()))</f>
        <v>#N/A</v>
      </c>
      <c r="DY117" s="87" t="e">
        <f>IF(Berechnungen!DY$6="MMR",MMR!$P4,IF(Berechnungen!DY$6="MMR_Duo",MMR_Duo!$P4,NA()))</f>
        <v>#N/A</v>
      </c>
      <c r="DZ117" s="87" t="e">
        <f>IF(Berechnungen!DZ$6="MMR",MMR!$P4,IF(Berechnungen!DZ$6="MMR_Duo",MMR_Duo!$P4,NA()))</f>
        <v>#N/A</v>
      </c>
      <c r="EA117" s="87" t="e">
        <f>IF(Berechnungen!EA$6="MMR",MMR!$P4,IF(Berechnungen!EA$6="MMR_Duo",MMR_Duo!$P4,NA()))</f>
        <v>#N/A</v>
      </c>
      <c r="EB117" s="87" t="e">
        <f>IF(Berechnungen!EB$6="MMR",MMR!$P4,IF(Berechnungen!EB$6="MMR_Duo",MMR_Duo!$P4,NA()))</f>
        <v>#N/A</v>
      </c>
      <c r="EC117" s="87" t="e">
        <f>IF(Berechnungen!EC$6="MMR",MMR!$P4,IF(Berechnungen!EC$6="MMR_Duo",MMR_Duo!$P4,NA()))</f>
        <v>#N/A</v>
      </c>
      <c r="ED117" s="87" t="e">
        <f>IF(Berechnungen!ED$6="MMR",MMR!$P4,IF(Berechnungen!ED$6="MMR_Duo",MMR_Duo!$P4,NA()))</f>
        <v>#N/A</v>
      </c>
      <c r="EE117" s="87" t="e">
        <f>IF(Berechnungen!EE$6="MMR",MMR!$P4,IF(Berechnungen!EE$6="MMR_Duo",MMR_Duo!$P4,NA()))</f>
        <v>#N/A</v>
      </c>
      <c r="EF117" s="87" t="e">
        <f>IF(Berechnungen!EF$6="MMR",MMR!$P4,IF(Berechnungen!EF$6="MMR_Duo",MMR_Duo!$P4,NA()))</f>
        <v>#N/A</v>
      </c>
      <c r="EG117" s="87" t="e">
        <f>IF(Berechnungen!EG$6="MMR",MMR!$P4,IF(Berechnungen!EG$6="MMR_Duo",MMR_Duo!$P4,NA()))</f>
        <v>#N/A</v>
      </c>
      <c r="EH117" s="87" t="e">
        <f>IF(Berechnungen!EH$6="MMR",MMR!$P4,IF(Berechnungen!EH$6="MMR_Duo",MMR_Duo!$P4,NA()))</f>
        <v>#N/A</v>
      </c>
      <c r="EI117" s="87" t="e">
        <f>IF(Berechnungen!EI$6="MMR",MMR!$P4,IF(Berechnungen!EI$6="MMR_Duo",MMR_Duo!$P4,NA()))</f>
        <v>#N/A</v>
      </c>
      <c r="EJ117" s="87" t="e">
        <f>IF(Berechnungen!EJ$6="MMR",MMR!$P4,IF(Berechnungen!EJ$6="MMR_Duo",MMR_Duo!$P4,NA()))</f>
        <v>#N/A</v>
      </c>
      <c r="EK117" s="87" t="e">
        <f>IF(Berechnungen!EK$6="MMR",MMR!$P4,IF(Berechnungen!EK$6="MMR_Duo",MMR_Duo!$P4,NA()))</f>
        <v>#N/A</v>
      </c>
      <c r="EL117" s="87" t="e">
        <f>IF(Berechnungen!EL$6="MMR",MMR!$P4,IF(Berechnungen!EL$6="MMR_Duo",MMR_Duo!$P4,NA()))</f>
        <v>#N/A</v>
      </c>
      <c r="EM117" s="87" t="e">
        <f>IF(Berechnungen!EM$6="MMR",MMR!$P4,IF(Berechnungen!EM$6="MMR_Duo",MMR_Duo!$P4,NA()))</f>
        <v>#N/A</v>
      </c>
      <c r="EN117" s="87" t="e">
        <f>IF(Berechnungen!EN$6="MMR",MMR!$P4,IF(Berechnungen!EN$6="MMR_Duo",MMR_Duo!$P4,NA()))</f>
        <v>#N/A</v>
      </c>
      <c r="EO117" s="87" t="e">
        <f>IF(Berechnungen!EO$6="MMR",MMR!$P4,IF(Berechnungen!EO$6="MMR_Duo",MMR_Duo!$P4,NA()))</f>
        <v>#N/A</v>
      </c>
      <c r="EP117" s="87" t="e">
        <f>IF(Berechnungen!EP$6="MMR",MMR!$P4,IF(Berechnungen!EP$6="MMR_Duo",MMR_Duo!$P4,NA()))</f>
        <v>#N/A</v>
      </c>
      <c r="EQ117" s="87" t="e">
        <f>IF(Berechnungen!EQ$6="MMR",MMR!$P4,IF(Berechnungen!EQ$6="MMR_Duo",MMR_Duo!$P4,NA()))</f>
        <v>#N/A</v>
      </c>
      <c r="ER117" s="87" t="e">
        <f>IF(Berechnungen!ER$6="MMR",MMR!$P4,IF(Berechnungen!ER$6="MMR_Duo",MMR_Duo!$P4,NA()))</f>
        <v>#N/A</v>
      </c>
      <c r="ES117" s="87" t="e">
        <f>IF(Berechnungen!ES$6="MMR",MMR!$P4,IF(Berechnungen!ES$6="MMR_Duo",MMR_Duo!$P4,NA()))</f>
        <v>#N/A</v>
      </c>
      <c r="ET117" s="87" t="e">
        <f>IF(Berechnungen!ET$6="MMR",MMR!$P4,IF(Berechnungen!ET$6="MMR_Duo",MMR_Duo!$P4,NA()))</f>
        <v>#N/A</v>
      </c>
      <c r="EU117" s="87" t="e">
        <f>IF(Berechnungen!EU$6="MMR",MMR!$P4,IF(Berechnungen!EU$6="MMR_Duo",MMR_Duo!$P4,NA()))</f>
        <v>#N/A</v>
      </c>
      <c r="EV117" s="87" t="e">
        <f>IF(Berechnungen!EV$6="MMR",MMR!$P4,IF(Berechnungen!EV$6="MMR_Duo",MMR_Duo!$P4,NA()))</f>
        <v>#N/A</v>
      </c>
      <c r="EW117" s="87" t="e">
        <f>IF(Berechnungen!EW$6="MMR",MMR!$P4,IF(Berechnungen!EW$6="MMR_Duo",MMR_Duo!$P4,NA()))</f>
        <v>#N/A</v>
      </c>
      <c r="EX117" s="87" t="e">
        <f>IF(Berechnungen!EX$6="MMR",MMR!$P4,IF(Berechnungen!EX$6="MMR_Duo",MMR_Duo!$P4,NA()))</f>
        <v>#N/A</v>
      </c>
      <c r="EY117" s="87" t="e">
        <f>IF(Berechnungen!EY$6="MMR",MMR!$P4,IF(Berechnungen!EY$6="MMR_Duo",MMR_Duo!$P4,NA()))</f>
        <v>#N/A</v>
      </c>
      <c r="EZ117" s="87" t="e">
        <f>IF(Berechnungen!EZ$6="MMR",MMR!$P4,IF(Berechnungen!EZ$6="MMR_Duo",MMR_Duo!$P4,NA()))</f>
        <v>#N/A</v>
      </c>
      <c r="FA117" s="87" t="e">
        <f>IF(Berechnungen!FA$6="MMR",MMR!$P4,IF(Berechnungen!FA$6="MMR_Duo",MMR_Duo!$P4,NA()))</f>
        <v>#N/A</v>
      </c>
      <c r="FB117" s="87" t="e">
        <f>IF(Berechnungen!FB$6="MMR",MMR!$P4,IF(Berechnungen!FB$6="MMR_Duo",MMR_Duo!$P4,NA()))</f>
        <v>#N/A</v>
      </c>
      <c r="FC117" s="87" t="e">
        <f>IF(Berechnungen!FC$6="MMR",MMR!$P4,IF(Berechnungen!FC$6="MMR_Duo",MMR_Duo!$P4,NA()))</f>
        <v>#N/A</v>
      </c>
      <c r="FD117" s="87" t="e">
        <f>IF(Berechnungen!FD$6="MMR",MMR!$P4,IF(Berechnungen!FD$6="MMR_Duo",MMR_Duo!$P4,NA()))</f>
        <v>#N/A</v>
      </c>
      <c r="FE117" s="87" t="e">
        <f>IF(Berechnungen!FE$6="MMR",MMR!$P4,IF(Berechnungen!FE$6="MMR_Duo",MMR_Duo!$P4,NA()))</f>
        <v>#N/A</v>
      </c>
      <c r="FF117" s="87" t="e">
        <f>IF(Berechnungen!FF$6="MMR",MMR!$P4,IF(Berechnungen!FF$6="MMR_Duo",MMR_Duo!$P4,NA()))</f>
        <v>#N/A</v>
      </c>
      <c r="FG117" s="87" t="e">
        <f>IF(Berechnungen!FG$6="MMR",MMR!$P4,IF(Berechnungen!FG$6="MMR_Duo",MMR_Duo!$P4,NA()))</f>
        <v>#N/A</v>
      </c>
      <c r="FH117" s="87" t="e">
        <f>IF(Berechnungen!FH$6="MMR",MMR!$P4,IF(Berechnungen!FH$6="MMR_Duo",MMR_Duo!$P4,NA()))</f>
        <v>#N/A</v>
      </c>
      <c r="FI117" s="87" t="e">
        <f>IF(Berechnungen!FI$6="MMR",MMR!$P4,IF(Berechnungen!FI$6="MMR_Duo",MMR_Duo!$P4,NA()))</f>
        <v>#N/A</v>
      </c>
      <c r="FJ117" s="87" t="e">
        <f>IF(Berechnungen!FJ$6="MMR",MMR!$P4,IF(Berechnungen!FJ$6="MMR_Duo",MMR_Duo!$P4,NA()))</f>
        <v>#N/A</v>
      </c>
      <c r="FK117" s="87" t="e">
        <f>IF(Berechnungen!FK$6="MMR",MMR!$P4,IF(Berechnungen!FK$6="MMR_Duo",MMR_Duo!$P4,NA()))</f>
        <v>#N/A</v>
      </c>
      <c r="FL117" s="87" t="e">
        <f>IF(Berechnungen!FL$6="MMR",MMR!$P4,IF(Berechnungen!FL$6="MMR_Duo",MMR_Duo!$P4,NA()))</f>
        <v>#N/A</v>
      </c>
      <c r="FM117" s="87" t="e">
        <f>IF(Berechnungen!FM$6="MMR",MMR!$P4,IF(Berechnungen!FM$6="MMR_Duo",MMR_Duo!$P4,NA()))</f>
        <v>#N/A</v>
      </c>
      <c r="FN117" s="87" t="e">
        <f>IF(Berechnungen!FN$6="MMR",MMR!$P4,IF(Berechnungen!FN$6="MMR_Duo",MMR_Duo!$P4,NA()))</f>
        <v>#N/A</v>
      </c>
      <c r="FO117" s="87" t="e">
        <f>IF(Berechnungen!FO$6="MMR",MMR!$P4,IF(Berechnungen!FO$6="MMR_Duo",MMR_Duo!$P4,NA()))</f>
        <v>#N/A</v>
      </c>
      <c r="FP117" s="87" t="e">
        <f>IF(Berechnungen!FP$6="MMR",MMR!$P4,IF(Berechnungen!FP$6="MMR_Duo",MMR_Duo!$P4,NA()))</f>
        <v>#N/A</v>
      </c>
      <c r="FQ117" s="87" t="e">
        <f>IF(Berechnungen!FQ$6="MMR",MMR!$P4,IF(Berechnungen!FQ$6="MMR_Duo",MMR_Duo!$P4,NA()))</f>
        <v>#N/A</v>
      </c>
      <c r="FR117" s="87" t="e">
        <f>IF(Berechnungen!FR$6="MMR",MMR!$P4,IF(Berechnungen!FR$6="MMR_Duo",MMR_Duo!$P4,NA()))</f>
        <v>#N/A</v>
      </c>
      <c r="FS117" s="87" t="e">
        <f>IF(Berechnungen!FS$6="MMR",MMR!$P4,IF(Berechnungen!FS$6="MMR_Duo",MMR_Duo!$P4,NA()))</f>
        <v>#N/A</v>
      </c>
      <c r="FT117" s="87" t="e">
        <f>IF(Berechnungen!FT$6="MMR",MMR!$P4,IF(Berechnungen!FT$6="MMR_Duo",MMR_Duo!$P4,NA()))</f>
        <v>#N/A</v>
      </c>
      <c r="FU117" s="87" t="e">
        <f>IF(Berechnungen!FU$6="MMR",MMR!$P4,IF(Berechnungen!FU$6="MMR_Duo",MMR_Duo!$P4,NA()))</f>
        <v>#N/A</v>
      </c>
      <c r="FV117" s="87" t="e">
        <f>IF(Berechnungen!FV$6="MMR",MMR!$P4,IF(Berechnungen!FV$6="MMR_Duo",MMR_Duo!$P4,NA()))</f>
        <v>#N/A</v>
      </c>
      <c r="FW117" s="87" t="e">
        <f>IF(Berechnungen!FW$6="MMR",MMR!$P4,IF(Berechnungen!FW$6="MMR_Duo",MMR_Duo!$P4,NA()))</f>
        <v>#N/A</v>
      </c>
      <c r="FX117" s="87" t="e">
        <f>IF(Berechnungen!FX$6="MMR",MMR!$P4,IF(Berechnungen!FX$6="MMR_Duo",MMR_Duo!$P4,NA()))</f>
        <v>#N/A</v>
      </c>
      <c r="FY117" s="87" t="e">
        <f>IF(Berechnungen!FY$6="MMR",MMR!$P4,IF(Berechnungen!FY$6="MMR_Duo",MMR_Duo!$P4,NA()))</f>
        <v>#N/A</v>
      </c>
      <c r="FZ117" s="87" t="e">
        <f>IF(Berechnungen!FZ$6="MMR",MMR!$P4,IF(Berechnungen!FZ$6="MMR_Duo",MMR_Duo!$P4,NA()))</f>
        <v>#N/A</v>
      </c>
      <c r="GA117" s="87" t="e">
        <f>IF(Berechnungen!GA$6="MMR",MMR!$P4,IF(Berechnungen!GA$6="MMR_Duo",MMR_Duo!$P4,NA()))</f>
        <v>#N/A</v>
      </c>
      <c r="GB117" s="87" t="e">
        <f>IF(Berechnungen!GB$6="MMR",MMR!$P4,IF(Berechnungen!GB$6="MMR_Duo",MMR_Duo!$P4,NA()))</f>
        <v>#N/A</v>
      </c>
      <c r="GC117" s="87" t="e">
        <f>IF(Berechnungen!GC$6="MMR",MMR!$P4,IF(Berechnungen!GC$6="MMR_Duo",MMR_Duo!$P4,NA()))</f>
        <v>#N/A</v>
      </c>
      <c r="GD117" s="87" t="e">
        <f>IF(Berechnungen!GD$6="MMR",MMR!$P4,IF(Berechnungen!GD$6="MMR_Duo",MMR_Duo!$P4,NA()))</f>
        <v>#N/A</v>
      </c>
      <c r="GE117" s="87" t="e">
        <f>IF(Berechnungen!GE$6="MMR",MMR!$P4,IF(Berechnungen!GE$6="MMR_Duo",MMR_Duo!$P4,NA()))</f>
        <v>#N/A</v>
      </c>
      <c r="GF117" s="87" t="e">
        <f>IF(Berechnungen!GF$6="MMR",MMR!$P4,IF(Berechnungen!GF$6="MMR_Duo",MMR_Duo!$P4,NA()))</f>
        <v>#N/A</v>
      </c>
      <c r="GG117" s="87" t="e">
        <f>IF(Berechnungen!GG$6="MMR",MMR!$P4,IF(Berechnungen!GG$6="MMR_Duo",MMR_Duo!$P4,NA()))</f>
        <v>#N/A</v>
      </c>
      <c r="GH117" s="87" t="e">
        <f>IF(Berechnungen!GH$6="MMR",MMR!$P4,IF(Berechnungen!GH$6="MMR_Duo",MMR_Duo!$P4,NA()))</f>
        <v>#N/A</v>
      </c>
      <c r="GI117" s="87" t="e">
        <f>IF(Berechnungen!GI$6="MMR",MMR!$P4,IF(Berechnungen!GI$6="MMR_Duo",MMR_Duo!$P4,NA()))</f>
        <v>#N/A</v>
      </c>
      <c r="GJ117" s="87" t="e">
        <f>IF(Berechnungen!GJ$6="MMR",MMR!$P4,IF(Berechnungen!GJ$6="MMR_Duo",MMR_Duo!$P4,NA()))</f>
        <v>#N/A</v>
      </c>
      <c r="GK117" s="87" t="e">
        <f>IF(Berechnungen!GK$6="MMR",MMR!$P4,IF(Berechnungen!GK$6="MMR_Duo",MMR_Duo!$P4,NA()))</f>
        <v>#N/A</v>
      </c>
      <c r="GL117" s="87" t="e">
        <f>IF(Berechnungen!GL$6="MMR",MMR!$P4,IF(Berechnungen!GL$6="MMR_Duo",MMR_Duo!$P4,NA()))</f>
        <v>#N/A</v>
      </c>
      <c r="GM117" s="87" t="e">
        <f>IF(Berechnungen!GM$6="MMR",MMR!$P4,IF(Berechnungen!GM$6="MMR_Duo",MMR_Duo!$P4,NA()))</f>
        <v>#N/A</v>
      </c>
      <c r="GN117" s="87" t="e">
        <f>IF(Berechnungen!GN$6="MMR",MMR!$P4,IF(Berechnungen!GN$6="MMR_Duo",MMR_Duo!$P4,NA()))</f>
        <v>#N/A</v>
      </c>
      <c r="GO117" s="87" t="e">
        <f>IF(Berechnungen!GO$6="MMR",MMR!$P4,IF(Berechnungen!GO$6="MMR_Duo",MMR_Duo!$P4,NA()))</f>
        <v>#N/A</v>
      </c>
      <c r="GP117" s="87" t="e">
        <f>IF(Berechnungen!GP$6="MMR",MMR!$P4,IF(Berechnungen!GP$6="MMR_Duo",MMR_Duo!$P4,NA()))</f>
        <v>#N/A</v>
      </c>
      <c r="GQ117" s="87" t="e">
        <f>IF(Berechnungen!GQ$6="MMR",MMR!$P4,IF(Berechnungen!GQ$6="MMR_Duo",MMR_Duo!$P4,NA()))</f>
        <v>#N/A</v>
      </c>
      <c r="GR117" s="87" t="e">
        <f>IF(Berechnungen!GR$6="MMR",MMR!$P4,IF(Berechnungen!GR$6="MMR_Duo",MMR_Duo!$P4,NA()))</f>
        <v>#N/A</v>
      </c>
      <c r="GS117" s="87" t="e">
        <f>IF(Berechnungen!GS$6="MMR",MMR!$P4,IF(Berechnungen!GS$6="MMR_Duo",MMR_Duo!$P4,NA()))</f>
        <v>#N/A</v>
      </c>
      <c r="GT117" s="87" t="e">
        <f>IF(Berechnungen!GT$6="MMR",MMR!$P4,IF(Berechnungen!GT$6="MMR_Duo",MMR_Duo!$P4,NA()))</f>
        <v>#N/A</v>
      </c>
      <c r="GU117" s="87" t="e">
        <f>IF(Berechnungen!GU$6="MMR",MMR!$P4,IF(Berechnungen!GU$6="MMR_Duo",MMR_Duo!$P4,NA()))</f>
        <v>#N/A</v>
      </c>
      <c r="GV117" s="87" t="e">
        <f>IF(Berechnungen!GV$6="MMR",MMR!$P4,IF(Berechnungen!GV$6="MMR_Duo",MMR_Duo!$P4,NA()))</f>
        <v>#N/A</v>
      </c>
      <c r="GW117" s="87" t="e">
        <f>IF(Berechnungen!GW$6="MMR",MMR!$P4,IF(Berechnungen!GW$6="MMR_Duo",MMR_Duo!$P4,NA()))</f>
        <v>#N/A</v>
      </c>
      <c r="GX117" s="87" t="e">
        <f>IF(Berechnungen!GX$6="MMR",MMR!$P4,IF(Berechnungen!GX$6="MMR_Duo",MMR_Duo!$P4,NA()))</f>
        <v>#N/A</v>
      </c>
      <c r="GY117" s="87" t="e">
        <f>IF(Berechnungen!GY$6="MMR",MMR!$P4,IF(Berechnungen!GY$6="MMR_Duo",MMR_Duo!$P4,NA()))</f>
        <v>#N/A</v>
      </c>
      <c r="GZ117" s="87" t="e">
        <f>IF(Berechnungen!GZ$6="MMR",MMR!$P4,IF(Berechnungen!GZ$6="MMR_Duo",MMR_Duo!$P4,NA()))</f>
        <v>#N/A</v>
      </c>
      <c r="HA117" s="87" t="e">
        <f>IF(Berechnungen!HA$6="MMR",MMR!$P4,IF(Berechnungen!HA$6="MMR_Duo",MMR_Duo!$P4,NA()))</f>
        <v>#N/A</v>
      </c>
      <c r="HB117" s="87" t="e">
        <f>IF(Berechnungen!HB$6="MMR",MMR!$P4,IF(Berechnungen!HB$6="MMR_Duo",MMR_Duo!$P4,NA()))</f>
        <v>#N/A</v>
      </c>
      <c r="HC117" s="87" t="e">
        <f>IF(Berechnungen!HC$6="MMR",MMR!$P4,IF(Berechnungen!HC$6="MMR_Duo",MMR_Duo!$P4,NA()))</f>
        <v>#N/A</v>
      </c>
      <c r="HD117" s="87" t="e">
        <f>IF(Berechnungen!HD$6="MMR",MMR!$P4,IF(Berechnungen!HD$6="MMR_Duo",MMR_Duo!$P4,NA()))</f>
        <v>#N/A</v>
      </c>
      <c r="HE117" s="87" t="e">
        <f>IF(Berechnungen!HE$6="MMR",MMR!$P4,IF(Berechnungen!HE$6="MMR_Duo",MMR_Duo!$P4,NA()))</f>
        <v>#N/A</v>
      </c>
      <c r="HF117" s="87" t="e">
        <f>IF(Berechnungen!HF$6="MMR",MMR!$P4,IF(Berechnungen!HF$6="MMR_Duo",MMR_Duo!$P4,NA()))</f>
        <v>#N/A</v>
      </c>
      <c r="HG117" s="87" t="e">
        <f>IF(Berechnungen!HG$6="MMR",MMR!$P4,IF(Berechnungen!HG$6="MMR_Duo",MMR_Duo!$P4,NA()))</f>
        <v>#N/A</v>
      </c>
      <c r="HH117" s="87" t="e">
        <f>IF(Berechnungen!HH$6="MMR",MMR!$P4,IF(Berechnungen!HH$6="MMR_Duo",MMR_Duo!$P4,NA()))</f>
        <v>#N/A</v>
      </c>
      <c r="HI117" s="87" t="e">
        <f>IF(Berechnungen!HI$6="MMR",MMR!$P4,IF(Berechnungen!HI$6="MMR_Duo",MMR_Duo!$P4,NA()))</f>
        <v>#N/A</v>
      </c>
      <c r="HJ117" s="87" t="e">
        <f>IF(Berechnungen!HJ$6="MMR",MMR!$P4,IF(Berechnungen!HJ$6="MMR_Duo",MMR_Duo!$P4,NA()))</f>
        <v>#N/A</v>
      </c>
      <c r="HK117" s="87" t="e">
        <f>IF(Berechnungen!HK$6="MMR",MMR!$P4,IF(Berechnungen!HK$6="MMR_Duo",MMR_Duo!$P4,NA()))</f>
        <v>#N/A</v>
      </c>
      <c r="HL117" s="87" t="e">
        <f>IF(Berechnungen!HL$6="MMR",MMR!$P4,IF(Berechnungen!HL$6="MMR_Duo",MMR_Duo!$P4,NA()))</f>
        <v>#N/A</v>
      </c>
      <c r="HM117" s="87" t="e">
        <f>IF(Berechnungen!HM$6="MMR",MMR!$P4,IF(Berechnungen!HM$6="MMR_Duo",MMR_Duo!$P4,NA()))</f>
        <v>#N/A</v>
      </c>
      <c r="HN117" s="87" t="e">
        <f>IF(Berechnungen!HN$6="MMR",MMR!$P4,IF(Berechnungen!HN$6="MMR_Duo",MMR_Duo!$P4,NA()))</f>
        <v>#N/A</v>
      </c>
      <c r="HO117" s="87" t="e">
        <f>IF(Berechnungen!HO$6="MMR",MMR!$P4,IF(Berechnungen!HO$6="MMR_Duo",MMR_Duo!$P4,NA()))</f>
        <v>#N/A</v>
      </c>
      <c r="HP117" s="87" t="e">
        <f>IF(Berechnungen!HP$6="MMR",MMR!$P4,IF(Berechnungen!HP$6="MMR_Duo",MMR_Duo!$P4,NA()))</f>
        <v>#N/A</v>
      </c>
      <c r="HQ117" s="87" t="e">
        <f>IF(Berechnungen!HQ$6="MMR",MMR!$P4,IF(Berechnungen!HQ$6="MMR_Duo",MMR_Duo!$P4,NA()))</f>
        <v>#N/A</v>
      </c>
      <c r="HR117" s="87" t="e">
        <f>IF(Berechnungen!HR$6="MMR",MMR!$P4,IF(Berechnungen!HR$6="MMR_Duo",MMR_Duo!$P4,NA()))</f>
        <v>#N/A</v>
      </c>
      <c r="HS117" s="87" t="e">
        <f>IF(Berechnungen!HS$6="MMR",MMR!$P4,IF(Berechnungen!HS$6="MMR_Duo",MMR_Duo!$P4,NA()))</f>
        <v>#N/A</v>
      </c>
      <c r="HT117" s="87" t="e">
        <f>IF(Berechnungen!HT$6="MMR",MMR!$P4,IF(Berechnungen!HT$6="MMR_Duo",MMR_Duo!$P4,NA()))</f>
        <v>#N/A</v>
      </c>
      <c r="HU117" s="87" t="e">
        <f>IF(Berechnungen!HU$6="MMR",MMR!$P4,IF(Berechnungen!HU$6="MMR_Duo",MMR_Duo!$P4,NA()))</f>
        <v>#N/A</v>
      </c>
      <c r="HV117" s="87" t="e">
        <f>IF(Berechnungen!HV$6="MMR",MMR!$P4,IF(Berechnungen!HV$6="MMR_Duo",MMR_Duo!$P4,NA()))</f>
        <v>#N/A</v>
      </c>
      <c r="HW117" s="87" t="e">
        <f>IF(Berechnungen!HW$6="MMR",MMR!$P4,IF(Berechnungen!HW$6="MMR_Duo",MMR_Duo!$P4,NA()))</f>
        <v>#N/A</v>
      </c>
      <c r="HX117" s="87" t="e">
        <f>IF(Berechnungen!HX$6="MMR",MMR!$P4,IF(Berechnungen!HX$6="MMR_Duo",MMR_Duo!$P4,NA()))</f>
        <v>#N/A</v>
      </c>
      <c r="HY117" s="87" t="e">
        <f>IF(Berechnungen!HY$6="MMR",MMR!$P4,IF(Berechnungen!HY$6="MMR_Duo",MMR_Duo!$P4,NA()))</f>
        <v>#N/A</v>
      </c>
      <c r="HZ117" s="87" t="e">
        <f>IF(Berechnungen!HZ$6="MMR",MMR!$P4,IF(Berechnungen!HZ$6="MMR_Duo",MMR_Duo!$P4,NA()))</f>
        <v>#N/A</v>
      </c>
      <c r="IA117" s="87" t="e">
        <f>IF(Berechnungen!IA$6="MMR",MMR!$P4,IF(Berechnungen!IA$6="MMR_Duo",MMR_Duo!$P4,NA()))</f>
        <v>#N/A</v>
      </c>
      <c r="IB117" s="87" t="e">
        <f>IF(Berechnungen!IB$6="MMR",MMR!$P4,IF(Berechnungen!IB$6="MMR_Duo",MMR_Duo!$P4,NA()))</f>
        <v>#N/A</v>
      </c>
      <c r="IC117" s="87" t="e">
        <f>IF(Berechnungen!IC$6="MMR",MMR!$P4,IF(Berechnungen!IC$6="MMR_Duo",MMR_Duo!$P4,NA()))</f>
        <v>#N/A</v>
      </c>
      <c r="ID117" s="87" t="e">
        <f>IF(Berechnungen!ID$6="MMR",MMR!$P4,IF(Berechnungen!ID$6="MMR_Duo",MMR_Duo!$P4,NA()))</f>
        <v>#N/A</v>
      </c>
      <c r="IE117" s="87" t="e">
        <f>IF(Berechnungen!IE$6="MMR",MMR!$P4,IF(Berechnungen!IE$6="MMR_Duo",MMR_Duo!$P4,NA()))</f>
        <v>#N/A</v>
      </c>
      <c r="IF117" s="87" t="e">
        <f>IF(Berechnungen!IF$6="MMR",MMR!$P4,IF(Berechnungen!IF$6="MMR_Duo",MMR_Duo!$P4,NA()))</f>
        <v>#N/A</v>
      </c>
      <c r="IG117" s="87" t="e">
        <f>IF(Berechnungen!IG$6="MMR",MMR!$P4,IF(Berechnungen!IG$6="MMR_Duo",MMR_Duo!$P4,NA()))</f>
        <v>#N/A</v>
      </c>
      <c r="IH117" s="87" t="e">
        <f>IF(Berechnungen!IH$6="MMR",MMR!$P4,IF(Berechnungen!IH$6="MMR_Duo",MMR_Duo!$P4,NA()))</f>
        <v>#N/A</v>
      </c>
      <c r="II117" s="87" t="e">
        <f>IF(Berechnungen!II$6="MMR",MMR!$P4,IF(Berechnungen!II$6="MMR_Duo",MMR_Duo!$P4,NA()))</f>
        <v>#N/A</v>
      </c>
      <c r="IJ117" s="87" t="e">
        <f>IF(Berechnungen!IJ$6="MMR",MMR!$P4,IF(Berechnungen!IJ$6="MMR_Duo",MMR_Duo!$P4,NA()))</f>
        <v>#N/A</v>
      </c>
      <c r="IK117" s="87" t="e">
        <f>IF(Berechnungen!IK$6="MMR",MMR!$P4,IF(Berechnungen!IK$6="MMR_Duo",MMR_Duo!$P4,NA()))</f>
        <v>#N/A</v>
      </c>
      <c r="IL117" s="87" t="e">
        <f>IF(Berechnungen!IL$6="MMR",MMR!$P4,IF(Berechnungen!IL$6="MMR_Duo",MMR_Duo!$P4,NA()))</f>
        <v>#N/A</v>
      </c>
      <c r="IM117" s="87" t="e">
        <f>IF(Berechnungen!IM$6="MMR",MMR!$P4,IF(Berechnungen!IM$6="MMR_Duo",MMR_Duo!$P4,NA()))</f>
        <v>#N/A</v>
      </c>
      <c r="IN117" s="87" t="e">
        <f>IF(Berechnungen!IN$6="MMR",MMR!$P4,IF(Berechnungen!IN$6="MMR_Duo",MMR_Duo!$P4,NA()))</f>
        <v>#N/A</v>
      </c>
      <c r="IO117" s="87" t="e">
        <f>IF(Berechnungen!IO$6="MMR",MMR!$P4,IF(Berechnungen!IO$6="MMR_Duo",MMR_Duo!$P4,NA()))</f>
        <v>#N/A</v>
      </c>
      <c r="IP117" s="87" t="e">
        <f>IF(Berechnungen!IP$6="MMR",MMR!$P4,IF(Berechnungen!IP$6="MMR_Duo",MMR_Duo!$P4,NA()))</f>
        <v>#N/A</v>
      </c>
      <c r="IQ117" s="87" t="e">
        <f>IF(Berechnungen!IQ$6="MMR",MMR!$P4,IF(Berechnungen!IQ$6="MMR_Duo",MMR_Duo!$P4,NA()))</f>
        <v>#N/A</v>
      </c>
      <c r="IR117" s="87" t="e">
        <f>IF(Berechnungen!IR$6="MMR",MMR!$P4,IF(Berechnungen!IR$6="MMR_Duo",MMR_Duo!$P4,NA()))</f>
        <v>#N/A</v>
      </c>
      <c r="IS117" s="87" t="e">
        <f>IF(Berechnungen!IS$6="MMR",MMR!$P4,IF(Berechnungen!IS$6="MMR_Duo",MMR_Duo!$P4,NA()))</f>
        <v>#N/A</v>
      </c>
      <c r="IT117" s="87" t="e">
        <f>IF(Berechnungen!IT$6="MMR",MMR!$P4,IF(Berechnungen!IT$6="MMR_Duo",MMR_Duo!$P4,NA()))</f>
        <v>#N/A</v>
      </c>
      <c r="IU117" s="87" t="e">
        <f>IF(Berechnungen!IU$6="MMR",MMR!$P4,IF(Berechnungen!IU$6="MMR_Duo",MMR_Duo!$P4,NA()))</f>
        <v>#N/A</v>
      </c>
      <c r="IV117" s="87" t="e">
        <f>IF(Berechnungen!IV$6="MMR",MMR!$P4,IF(Berechnungen!IV$6="MMR_Duo",MMR_Duo!$P4,NA()))</f>
        <v>#N/A</v>
      </c>
      <c r="IW117" s="87" t="e">
        <f>IF(Berechnungen!IW$6="MMR",MMR!$P4,IF(Berechnungen!IW$6="MMR_Duo",MMR_Duo!$P4,NA()))</f>
        <v>#N/A</v>
      </c>
      <c r="IX117" s="87" t="e">
        <f>IF(Berechnungen!IX$6="MMR",MMR!$P4,IF(Berechnungen!IX$6="MMR_Duo",MMR_Duo!$P4,NA()))</f>
        <v>#N/A</v>
      </c>
      <c r="IY117" s="87" t="e">
        <f>IF(Berechnungen!IY$6="MMR",MMR!$P4,IF(Berechnungen!IY$6="MMR_Duo",MMR_Duo!$P4,NA()))</f>
        <v>#N/A</v>
      </c>
      <c r="IZ117" s="87" t="e">
        <f>IF(Berechnungen!IZ$6="MMR",MMR!$P4,IF(Berechnungen!IZ$6="MMR_Duo",MMR_Duo!$P4,NA()))</f>
        <v>#N/A</v>
      </c>
      <c r="JA117" s="87" t="e">
        <f>IF(Berechnungen!JA$6="MMR",MMR!$P4,IF(Berechnungen!JA$6="MMR_Duo",MMR_Duo!$P4,NA()))</f>
        <v>#N/A</v>
      </c>
      <c r="JB117" s="87" t="e">
        <f>IF(Berechnungen!JB$6="MMR",MMR!$P4,IF(Berechnungen!JB$6="MMR_Duo",MMR_Duo!$P4,NA()))</f>
        <v>#N/A</v>
      </c>
      <c r="JC117" s="87" t="e">
        <f>IF(Berechnungen!JC$6="MMR",MMR!$P4,IF(Berechnungen!JC$6="MMR_Duo",MMR_Duo!$P4,NA()))</f>
        <v>#N/A</v>
      </c>
      <c r="JD117" s="87" t="e">
        <f>IF(Berechnungen!JD$6="MMR",MMR!$P4,IF(Berechnungen!JD$6="MMR_Duo",MMR_Duo!$P4,NA()))</f>
        <v>#N/A</v>
      </c>
      <c r="JE117" s="87" t="e">
        <f>IF(Berechnungen!JE$6="MMR",MMR!$P4,IF(Berechnungen!JE$6="MMR_Duo",MMR_Duo!$P4,NA()))</f>
        <v>#N/A</v>
      </c>
      <c r="JF117" s="87" t="e">
        <f>IF(Berechnungen!JF$6="MMR",MMR!$P4,IF(Berechnungen!JF$6="MMR_Duo",MMR_Duo!$P4,NA()))</f>
        <v>#N/A</v>
      </c>
      <c r="JG117" s="87" t="e">
        <f>IF(Berechnungen!JG$6="MMR",MMR!$P4,IF(Berechnungen!JG$6="MMR_Duo",MMR_Duo!$P4,NA()))</f>
        <v>#N/A</v>
      </c>
      <c r="JH117" s="87" t="e">
        <f>IF(Berechnungen!JH$6="MMR",MMR!$P4,IF(Berechnungen!JH$6="MMR_Duo",MMR_Duo!$P4,NA()))</f>
        <v>#N/A</v>
      </c>
      <c r="JI117" s="87" t="e">
        <f>IF(Berechnungen!JI$6="MMR",MMR!$P4,IF(Berechnungen!JI$6="MMR_Duo",MMR_Duo!$P4,NA()))</f>
        <v>#N/A</v>
      </c>
      <c r="JJ117" s="87" t="e">
        <f>IF(Berechnungen!JJ$6="MMR",MMR!$P4,IF(Berechnungen!JJ$6="MMR_Duo",MMR_Duo!$P4,NA()))</f>
        <v>#N/A</v>
      </c>
      <c r="JK117" s="87" t="e">
        <f>IF(Berechnungen!JK$6="MMR",MMR!$P4,IF(Berechnungen!JK$6="MMR_Duo",MMR_Duo!$P4,NA()))</f>
        <v>#N/A</v>
      </c>
      <c r="JL117" s="87" t="e">
        <f>IF(Berechnungen!JL$6="MMR",MMR!$P4,IF(Berechnungen!JL$6="MMR_Duo",MMR_Duo!$P4,NA()))</f>
        <v>#N/A</v>
      </c>
      <c r="JM117" s="87" t="e">
        <f>IF(Berechnungen!JM$6="MMR",MMR!$P4,IF(Berechnungen!JM$6="MMR_Duo",MMR_Duo!$P4,NA()))</f>
        <v>#N/A</v>
      </c>
      <c r="JN117" s="87" t="e">
        <f>IF(Berechnungen!JN$6="MMR",MMR!$P4,IF(Berechnungen!JN$6="MMR_Duo",MMR_Duo!$P4,NA()))</f>
        <v>#N/A</v>
      </c>
      <c r="JO117" s="87" t="e">
        <f>IF(Berechnungen!JO$6="MMR",MMR!$P4,IF(Berechnungen!JO$6="MMR_Duo",MMR_Duo!$P4,NA()))</f>
        <v>#N/A</v>
      </c>
      <c r="JP117" s="87" t="e">
        <f>IF(Berechnungen!JP$6="MMR",MMR!$P4,IF(Berechnungen!JP$6="MMR_Duo",MMR_Duo!$P4,NA()))</f>
        <v>#N/A</v>
      </c>
      <c r="JQ117" s="87" t="e">
        <f>IF(Berechnungen!JQ$6="MMR",MMR!$P4,IF(Berechnungen!JQ$6="MMR_Duo",MMR_Duo!$P4,NA()))</f>
        <v>#N/A</v>
      </c>
      <c r="JR117" s="87" t="e">
        <f>IF(Berechnungen!JR$6="MMR",MMR!$P4,IF(Berechnungen!JR$6="MMR_Duo",MMR_Duo!$P4,NA()))</f>
        <v>#N/A</v>
      </c>
      <c r="JS117" s="87" t="e">
        <f>IF(Berechnungen!JS$6="MMR",MMR!$P4,IF(Berechnungen!JS$6="MMR_Duo",MMR_Duo!$P4,NA()))</f>
        <v>#N/A</v>
      </c>
      <c r="JT117" s="87" t="e">
        <f>IF(Berechnungen!JT$6="MMR",MMR!$P4,IF(Berechnungen!JT$6="MMR_Duo",MMR_Duo!$P4,NA()))</f>
        <v>#N/A</v>
      </c>
      <c r="JU117" s="87" t="e">
        <f>IF(Berechnungen!JU$6="MMR",MMR!$P4,IF(Berechnungen!JU$6="MMR_Duo",MMR_Duo!$P4,NA()))</f>
        <v>#N/A</v>
      </c>
      <c r="JV117" s="87" t="e">
        <f>IF(Berechnungen!JV$6="MMR",MMR!$P4,IF(Berechnungen!JV$6="MMR_Duo",MMR_Duo!$P4,NA()))</f>
        <v>#N/A</v>
      </c>
      <c r="JW117" s="87" t="e">
        <f>IF(Berechnungen!JW$6="MMR",MMR!$P4,IF(Berechnungen!JW$6="MMR_Duo",MMR_Duo!$P4,NA()))</f>
        <v>#N/A</v>
      </c>
      <c r="JX117" s="87" t="e">
        <f>IF(Berechnungen!JX$6="MMR",MMR!$P4,IF(Berechnungen!JX$6="MMR_Duo",MMR_Duo!$P4,NA()))</f>
        <v>#N/A</v>
      </c>
      <c r="JY117" s="87" t="e">
        <f>IF(Berechnungen!JY$6="MMR",MMR!$P4,IF(Berechnungen!JY$6="MMR_Duo",MMR_Duo!$P4,NA()))</f>
        <v>#N/A</v>
      </c>
      <c r="JZ117" s="87" t="e">
        <f>IF(Berechnungen!JZ$6="MMR",MMR!$P4,IF(Berechnungen!JZ$6="MMR_Duo",MMR_Duo!$P4,NA()))</f>
        <v>#N/A</v>
      </c>
      <c r="KA117" s="87" t="e">
        <f>IF(Berechnungen!KA$6="MMR",MMR!$P4,IF(Berechnungen!KA$6="MMR_Duo",MMR_Duo!$P4,NA()))</f>
        <v>#N/A</v>
      </c>
      <c r="KB117" s="87" t="e">
        <f>IF(Berechnungen!KB$6="MMR",MMR!$P4,IF(Berechnungen!KB$6="MMR_Duo",MMR_Duo!$P4,NA()))</f>
        <v>#N/A</v>
      </c>
      <c r="KC117" s="87" t="e">
        <f>IF(Berechnungen!KC$6="MMR",MMR!$P4,IF(Berechnungen!KC$6="MMR_Duo",MMR_Duo!$P4,NA()))</f>
        <v>#N/A</v>
      </c>
      <c r="KD117" s="87" t="e">
        <f>IF(Berechnungen!KD$6="MMR",MMR!$P4,IF(Berechnungen!KD$6="MMR_Duo",MMR_Duo!$P4,NA()))</f>
        <v>#N/A</v>
      </c>
      <c r="KE117" s="87" t="e">
        <f>IF(Berechnungen!KE$6="MMR",MMR!$P4,IF(Berechnungen!KE$6="MMR_Duo",MMR_Duo!$P4,NA()))</f>
        <v>#N/A</v>
      </c>
      <c r="KF117" s="87" t="e">
        <f>IF(Berechnungen!KF$6="MMR",MMR!$P4,IF(Berechnungen!KF$6="MMR_Duo",MMR_Duo!$P4,NA()))</f>
        <v>#N/A</v>
      </c>
      <c r="KG117" s="87" t="e">
        <f>IF(Berechnungen!KG$6="MMR",MMR!$P4,IF(Berechnungen!KG$6="MMR_Duo",MMR_Duo!$P4,NA()))</f>
        <v>#N/A</v>
      </c>
      <c r="KH117" s="87" t="e">
        <f>IF(Berechnungen!KH$6="MMR",MMR!$P4,IF(Berechnungen!KH$6="MMR_Duo",MMR_Duo!$P4,NA()))</f>
        <v>#N/A</v>
      </c>
      <c r="KI117" s="87" t="e">
        <f>IF(Berechnungen!KI$6="MMR",MMR!$P4,IF(Berechnungen!KI$6="MMR_Duo",MMR_Duo!$P4,NA()))</f>
        <v>#N/A</v>
      </c>
      <c r="KJ117" s="87" t="e">
        <f>IF(Berechnungen!KJ$6="MMR",MMR!$P4,IF(Berechnungen!KJ$6="MMR_Duo",MMR_Duo!$P4,NA()))</f>
        <v>#N/A</v>
      </c>
      <c r="KK117" s="87" t="e">
        <f>IF(Berechnungen!KK$6="MMR",MMR!$P4,IF(Berechnungen!KK$6="MMR_Duo",MMR_Duo!$P4,NA()))</f>
        <v>#N/A</v>
      </c>
      <c r="KL117" s="87" t="e">
        <f>IF(Berechnungen!KL$6="MMR",MMR!$P4,IF(Berechnungen!KL$6="MMR_Duo",MMR_Duo!$P4,NA()))</f>
        <v>#N/A</v>
      </c>
      <c r="KM117" s="87" t="e">
        <f>IF(Berechnungen!KM$6="MMR",MMR!$P4,IF(Berechnungen!KM$6="MMR_Duo",MMR_Duo!$P4,NA()))</f>
        <v>#N/A</v>
      </c>
      <c r="KN117" s="87" t="e">
        <f>IF(Berechnungen!KN$6="MMR",MMR!$P4,IF(Berechnungen!KN$6="MMR_Duo",MMR_Duo!$P4,NA()))</f>
        <v>#N/A</v>
      </c>
      <c r="KO117" s="87" t="e">
        <f>IF(Berechnungen!KO$6="MMR",MMR!$P4,IF(Berechnungen!KO$6="MMR_Duo",MMR_Duo!$P4,NA()))</f>
        <v>#N/A</v>
      </c>
      <c r="KP117" s="87" t="e">
        <f>IF(Berechnungen!KP$6="MMR",MMR!$P4,IF(Berechnungen!KP$6="MMR_Duo",MMR_Duo!$P4,NA()))</f>
        <v>#N/A</v>
      </c>
      <c r="KQ117" s="87" t="e">
        <f>IF(Berechnungen!KQ$6="MMR",MMR!$P4,IF(Berechnungen!KQ$6="MMR_Duo",MMR_Duo!$P4,NA()))</f>
        <v>#N/A</v>
      </c>
      <c r="KR117" s="87" t="e">
        <f>IF(Berechnungen!KR$6="MMR",MMR!$P4,IF(Berechnungen!KR$6="MMR_Duo",MMR_Duo!$P4,NA()))</f>
        <v>#N/A</v>
      </c>
      <c r="KS117" s="87" t="e">
        <f>IF(Berechnungen!KS$6="MMR",MMR!$P4,IF(Berechnungen!KS$6="MMR_Duo",MMR_Duo!$P4,NA()))</f>
        <v>#N/A</v>
      </c>
      <c r="KT117" s="87" t="e">
        <f>IF(Berechnungen!KT$6="MMR",MMR!$P4,IF(Berechnungen!KT$6="MMR_Duo",MMR_Duo!$P4,NA()))</f>
        <v>#N/A</v>
      </c>
      <c r="KU117" s="87" t="e">
        <f>IF(Berechnungen!KU$6="MMR",MMR!$P4,IF(Berechnungen!KU$6="MMR_Duo",MMR_Duo!$P4,NA()))</f>
        <v>#N/A</v>
      </c>
      <c r="KV117" s="87" t="e">
        <f>IF(Berechnungen!KV$6="MMR",MMR!$P4,IF(Berechnungen!KV$6="MMR_Duo",MMR_Duo!$P4,NA()))</f>
        <v>#N/A</v>
      </c>
      <c r="KW117" s="87" t="e">
        <f>IF(Berechnungen!KW$6="MMR",MMR!$P4,IF(Berechnungen!KW$6="MMR_Duo",MMR_Duo!$P4,NA()))</f>
        <v>#N/A</v>
      </c>
      <c r="KX117" s="87" t="e">
        <f>IF(Berechnungen!KX$6="MMR",MMR!$P4,IF(Berechnungen!KX$6="MMR_Duo",MMR_Duo!$P4,NA()))</f>
        <v>#N/A</v>
      </c>
      <c r="KY117" s="87" t="e">
        <f>IF(Berechnungen!KY$6="MMR",MMR!$P4,IF(Berechnungen!KY$6="MMR_Duo",MMR_Duo!$P4,NA()))</f>
        <v>#N/A</v>
      </c>
      <c r="KZ117" s="87" t="e">
        <f>IF(Berechnungen!KZ$6="MMR",MMR!$P4,IF(Berechnungen!KZ$6="MMR_Duo",MMR_Duo!$P4,NA()))</f>
        <v>#N/A</v>
      </c>
      <c r="LA117" s="87" t="e">
        <f>IF(Berechnungen!LA$6="MMR",MMR!$P4,IF(Berechnungen!LA$6="MMR_Duo",MMR_Duo!$P4,NA()))</f>
        <v>#N/A</v>
      </c>
      <c r="LB117" s="87" t="e">
        <f>IF(Berechnungen!LB$6="MMR",MMR!$P4,IF(Berechnungen!LB$6="MMR_Duo",MMR_Duo!$P4,NA()))</f>
        <v>#N/A</v>
      </c>
      <c r="LC117" s="87" t="e">
        <f>IF(Berechnungen!LC$6="MMR",MMR!$P4,IF(Berechnungen!LC$6="MMR_Duo",MMR_Duo!$P4,NA()))</f>
        <v>#N/A</v>
      </c>
      <c r="LD117" s="87" t="e">
        <f>IF(Berechnungen!LD$6="MMR",MMR!$P4,IF(Berechnungen!LD$6="MMR_Duo",MMR_Duo!$P4,NA()))</f>
        <v>#N/A</v>
      </c>
      <c r="LE117" s="87" t="e">
        <f>IF(Berechnungen!LE$6="MMR",MMR!$P4,IF(Berechnungen!LE$6="MMR_Duo",MMR_Duo!$P4,NA()))</f>
        <v>#N/A</v>
      </c>
      <c r="LF117" s="87" t="e">
        <f>IF(Berechnungen!LF$6="MMR",MMR!$P4,IF(Berechnungen!LF$6="MMR_Duo",MMR_Duo!$P4,NA()))</f>
        <v>#N/A</v>
      </c>
      <c r="LG117" s="87" t="e">
        <f>IF(Berechnungen!LG$6="MMR",MMR!$P4,IF(Berechnungen!LG$6="MMR_Duo",MMR_Duo!$P4,NA()))</f>
        <v>#N/A</v>
      </c>
      <c r="LH117" s="87" t="e">
        <f>IF(Berechnungen!LH$6="MMR",MMR!$P4,IF(Berechnungen!LH$6="MMR_Duo",MMR_Duo!$P4,NA()))</f>
        <v>#N/A</v>
      </c>
      <c r="LI117" s="87" t="e">
        <f>IF(Berechnungen!LI$6="MMR",MMR!$P4,IF(Berechnungen!LI$6="MMR_Duo",MMR_Duo!$P4,NA()))</f>
        <v>#N/A</v>
      </c>
      <c r="LJ117" s="87" t="e">
        <f>IF(Berechnungen!LJ$6="MMR",MMR!$P4,IF(Berechnungen!LJ$6="MMR_Duo",MMR_Duo!$P4,NA()))</f>
        <v>#N/A</v>
      </c>
      <c r="LK117" s="87" t="e">
        <f>IF(Berechnungen!LK$6="MMR",MMR!$P4,IF(Berechnungen!LK$6="MMR_Duo",MMR_Duo!$P4,NA()))</f>
        <v>#N/A</v>
      </c>
      <c r="LL117" s="87" t="e">
        <f>IF(Berechnungen!LL$6="MMR",MMR!$P4,IF(Berechnungen!LL$6="MMR_Duo",MMR_Duo!$P4,NA()))</f>
        <v>#N/A</v>
      </c>
      <c r="LM117" s="87" t="e">
        <f>IF(Berechnungen!LM$6="MMR",MMR!$P4,IF(Berechnungen!LM$6="MMR_Duo",MMR_Duo!$P4,NA()))</f>
        <v>#N/A</v>
      </c>
      <c r="LN117" s="87" t="e">
        <f>IF(Berechnungen!LN$6="MMR",MMR!$P4,IF(Berechnungen!LN$6="MMR_Duo",MMR_Duo!$P4,NA()))</f>
        <v>#N/A</v>
      </c>
      <c r="LO117" s="87" t="e">
        <f>IF(Berechnungen!LO$6="MMR",MMR!$P4,IF(Berechnungen!LO$6="MMR_Duo",MMR_Duo!$P4,NA()))</f>
        <v>#N/A</v>
      </c>
      <c r="LP117" s="87" t="e">
        <f>IF(Berechnungen!LP$6="MMR",MMR!$P4,IF(Berechnungen!LP$6="MMR_Duo",MMR_Duo!$P4,NA()))</f>
        <v>#N/A</v>
      </c>
      <c r="LQ117" s="87" t="e">
        <f>IF(Berechnungen!LQ$6="MMR",MMR!$P4,IF(Berechnungen!LQ$6="MMR_Duo",MMR_Duo!$P4,NA()))</f>
        <v>#N/A</v>
      </c>
      <c r="LR117" s="87" t="e">
        <f>IF(Berechnungen!LR$6="MMR",MMR!$P4,IF(Berechnungen!LR$6="MMR_Duo",MMR_Duo!$P4,NA()))</f>
        <v>#N/A</v>
      </c>
      <c r="LS117" s="87" t="e">
        <f>IF(Berechnungen!LS$6="MMR",MMR!$P4,IF(Berechnungen!LS$6="MMR_Duo",MMR_Duo!$P4,NA()))</f>
        <v>#N/A</v>
      </c>
      <c r="LT117" s="87" t="e">
        <f>IF(Berechnungen!LT$6="MMR",MMR!$P4,IF(Berechnungen!LT$6="MMR_Duo",MMR_Duo!$P4,NA()))</f>
        <v>#N/A</v>
      </c>
      <c r="LU117" s="87" t="e">
        <f>IF(Berechnungen!LU$6="MMR",MMR!$P4,IF(Berechnungen!LU$6="MMR_Duo",MMR_Duo!$P4,NA()))</f>
        <v>#N/A</v>
      </c>
      <c r="LV117" s="87" t="e">
        <f>IF(Berechnungen!LV$6="MMR",MMR!$P4,IF(Berechnungen!LV$6="MMR_Duo",MMR_Duo!$P4,NA()))</f>
        <v>#N/A</v>
      </c>
      <c r="LW117" s="87" t="e">
        <f>IF(Berechnungen!LW$6="MMR",MMR!$P4,IF(Berechnungen!LW$6="MMR_Duo",MMR_Duo!$P4,NA()))</f>
        <v>#N/A</v>
      </c>
      <c r="LX117" s="87" t="e">
        <f>IF(Berechnungen!LX$6="MMR",MMR!$P4,IF(Berechnungen!LX$6="MMR_Duo",MMR_Duo!$P4,NA()))</f>
        <v>#N/A</v>
      </c>
      <c r="LY117" s="87" t="e">
        <f>IF(Berechnungen!LY$6="MMR",MMR!$P4,IF(Berechnungen!LY$6="MMR_Duo",MMR_Duo!$P4,NA()))</f>
        <v>#N/A</v>
      </c>
      <c r="LZ117" s="87" t="e">
        <f>IF(Berechnungen!LZ$6="MMR",MMR!$P4,IF(Berechnungen!LZ$6="MMR_Duo",MMR_Duo!$P4,NA()))</f>
        <v>#N/A</v>
      </c>
      <c r="MA117" s="87" t="e">
        <f>IF(Berechnungen!MA$6="MMR",MMR!$P4,IF(Berechnungen!MA$6="MMR_Duo",MMR_Duo!$P4,NA()))</f>
        <v>#N/A</v>
      </c>
      <c r="MB117" s="87" t="e">
        <f>IF(Berechnungen!MB$6="MMR",MMR!$P4,IF(Berechnungen!MB$6="MMR_Duo",MMR_Duo!$P4,NA()))</f>
        <v>#N/A</v>
      </c>
      <c r="MC117" s="87" t="e">
        <f>IF(Berechnungen!MC$6="MMR",MMR!$P4,IF(Berechnungen!MC$6="MMR_Duo",MMR_Duo!$P4,NA()))</f>
        <v>#N/A</v>
      </c>
      <c r="MD117" s="87" t="e">
        <f>IF(Berechnungen!MD$6="MMR",MMR!$P4,IF(Berechnungen!MD$6="MMR_Duo",MMR_Duo!$P4,NA()))</f>
        <v>#N/A</v>
      </c>
      <c r="ME117" s="87" t="e">
        <f>IF(Berechnungen!ME$6="MMR",MMR!$P4,IF(Berechnungen!ME$6="MMR_Duo",MMR_Duo!$P4,NA()))</f>
        <v>#N/A</v>
      </c>
      <c r="MF117" s="87" t="e">
        <f>IF(Berechnungen!MF$6="MMR",MMR!$P4,IF(Berechnungen!MF$6="MMR_Duo",MMR_Duo!$P4,NA()))</f>
        <v>#N/A</v>
      </c>
      <c r="MG117" s="87" t="e">
        <f>IF(Berechnungen!MG$6="MMR",MMR!$P4,IF(Berechnungen!MG$6="MMR_Duo",MMR_Duo!$P4,NA()))</f>
        <v>#N/A</v>
      </c>
      <c r="MH117" s="87" t="e">
        <f>IF(Berechnungen!MH$6="MMR",MMR!$P4,IF(Berechnungen!MH$6="MMR_Duo",MMR_Duo!$P4,NA()))</f>
        <v>#N/A</v>
      </c>
      <c r="MI117" s="87" t="e">
        <f>IF(Berechnungen!MI$6="MMR",MMR!$P4,IF(Berechnungen!MI$6="MMR_Duo",MMR_Duo!$P4,NA()))</f>
        <v>#N/A</v>
      </c>
      <c r="MJ117" s="87" t="e">
        <f>IF(Berechnungen!MJ$6="MMR",MMR!$P4,IF(Berechnungen!MJ$6="MMR_Duo",MMR_Duo!$P4,NA()))</f>
        <v>#N/A</v>
      </c>
      <c r="MK117" s="87" t="e">
        <f>IF(Berechnungen!MK$6="MMR",MMR!$P4,IF(Berechnungen!MK$6="MMR_Duo",MMR_Duo!$P4,NA()))</f>
        <v>#N/A</v>
      </c>
      <c r="ML117" s="87" t="e">
        <f>IF(Berechnungen!ML$6="MMR",MMR!$P4,IF(Berechnungen!ML$6="MMR_Duo",MMR_Duo!$P4,NA()))</f>
        <v>#N/A</v>
      </c>
      <c r="MM117" s="87" t="e">
        <f>IF(Berechnungen!MM$6="MMR",MMR!$P4,IF(Berechnungen!MM$6="MMR_Duo",MMR_Duo!$P4,NA()))</f>
        <v>#N/A</v>
      </c>
      <c r="MN117" s="87" t="e">
        <f>IF(Berechnungen!MN$6="MMR",MMR!$P4,IF(Berechnungen!MN$6="MMR_Duo",MMR_Duo!$P4,NA()))</f>
        <v>#N/A</v>
      </c>
      <c r="MO117" s="87" t="e">
        <f>IF(Berechnungen!MO$6="MMR",MMR!$P4,IF(Berechnungen!MO$6="MMR_Duo",MMR_Duo!$P4,NA()))</f>
        <v>#N/A</v>
      </c>
      <c r="MP117" s="87" t="e">
        <f>IF(Berechnungen!MP$6="MMR",MMR!$P4,IF(Berechnungen!MP$6="MMR_Duo",MMR_Duo!$P4,NA()))</f>
        <v>#N/A</v>
      </c>
      <c r="MQ117" s="87" t="e">
        <f>IF(Berechnungen!MQ$6="MMR",MMR!$P4,IF(Berechnungen!MQ$6="MMR_Duo",MMR_Duo!$P4,NA()))</f>
        <v>#N/A</v>
      </c>
      <c r="MR117" s="87" t="e">
        <f>IF(Berechnungen!MR$6="MMR",MMR!$P4,IF(Berechnungen!MR$6="MMR_Duo",MMR_Duo!$P4,NA()))</f>
        <v>#N/A</v>
      </c>
      <c r="MS117" s="87" t="e">
        <f>IF(Berechnungen!MS$6="MMR",MMR!$P4,IF(Berechnungen!MS$6="MMR_Duo",MMR_Duo!$P4,NA()))</f>
        <v>#N/A</v>
      </c>
      <c r="MT117" s="87" t="e">
        <f>IF(Berechnungen!MT$6="MMR",MMR!$P4,IF(Berechnungen!MT$6="MMR_Duo",MMR_Duo!$P4,NA()))</f>
        <v>#N/A</v>
      </c>
      <c r="MU117" s="87" t="e">
        <f>IF(Berechnungen!MU$6="MMR",MMR!$P4,IF(Berechnungen!MU$6="MMR_Duo",MMR_Duo!$P4,NA()))</f>
        <v>#N/A</v>
      </c>
      <c r="MV117" s="87" t="e">
        <f>IF(Berechnungen!MV$6="MMR",MMR!$P4,IF(Berechnungen!MV$6="MMR_Duo",MMR_Duo!$P4,NA()))</f>
        <v>#N/A</v>
      </c>
      <c r="MW117" s="87" t="e">
        <f>IF(Berechnungen!MW$6="MMR",MMR!$P4,IF(Berechnungen!MW$6="MMR_Duo",MMR_Duo!$P4,NA()))</f>
        <v>#N/A</v>
      </c>
      <c r="MX117" s="87" t="e">
        <f>IF(Berechnungen!MX$6="MMR",MMR!$P4,IF(Berechnungen!MX$6="MMR_Duo",MMR_Duo!$P4,NA()))</f>
        <v>#N/A</v>
      </c>
      <c r="MY117" s="87" t="e">
        <f>IF(Berechnungen!MY$6="MMR",MMR!$P4,IF(Berechnungen!MY$6="MMR_Duo",MMR_Duo!$P4,NA()))</f>
        <v>#N/A</v>
      </c>
      <c r="MZ117" s="87" t="e">
        <f>IF(Berechnungen!MZ$6="MMR",MMR!$P4,IF(Berechnungen!MZ$6="MMR_Duo",MMR_Duo!$P4,NA()))</f>
        <v>#N/A</v>
      </c>
      <c r="NA117" s="87" t="e">
        <f>IF(Berechnungen!NA$6="MMR",MMR!$P4,IF(Berechnungen!NA$6="MMR_Duo",MMR_Duo!$P4,NA()))</f>
        <v>#N/A</v>
      </c>
      <c r="NB117" s="87" t="e">
        <f>IF(Berechnungen!NB$6="MMR",MMR!$P4,IF(Berechnungen!NB$6="MMR_Duo",MMR_Duo!$P4,NA()))</f>
        <v>#N/A</v>
      </c>
      <c r="NC117" s="87" t="e">
        <f>IF(Berechnungen!NC$6="MMR",MMR!$P4,IF(Berechnungen!NC$6="MMR_Duo",MMR_Duo!$P4,NA()))</f>
        <v>#N/A</v>
      </c>
      <c r="ND117" s="87" t="e">
        <f>IF(Berechnungen!ND$6="MMR",MMR!$P4,IF(Berechnungen!ND$6="MMR_Duo",MMR_Duo!$P4,NA()))</f>
        <v>#N/A</v>
      </c>
      <c r="NE117" s="87" t="e">
        <f>IF(Berechnungen!NE$6="MMR",MMR!$P4,IF(Berechnungen!NE$6="MMR_Duo",MMR_Duo!$P4,NA()))</f>
        <v>#N/A</v>
      </c>
      <c r="NF117" s="87" t="e">
        <f>IF(Berechnungen!NF$6="MMR",MMR!$P4,IF(Berechnungen!NF$6="MMR_Duo",MMR_Duo!$P4,NA()))</f>
        <v>#N/A</v>
      </c>
      <c r="NG117" s="87" t="e">
        <f>IF(Berechnungen!NG$6="MMR",MMR!$P4,IF(Berechnungen!NG$6="MMR_Duo",MMR_Duo!$P4,NA()))</f>
        <v>#N/A</v>
      </c>
      <c r="NH117" s="87" t="e">
        <f>IF(Berechnungen!NH$6="MMR",MMR!$P4,IF(Berechnungen!NH$6="MMR_Duo",MMR_Duo!$P4,NA()))</f>
        <v>#N/A</v>
      </c>
      <c r="NI117" s="87" t="e">
        <f>IF(Berechnungen!NI$6="MMR",MMR!$P4,IF(Berechnungen!NI$6="MMR_Duo",MMR_Duo!$P4,NA()))</f>
        <v>#N/A</v>
      </c>
      <c r="NJ117" s="87" t="e">
        <f>IF(Berechnungen!NJ$6="MMR",MMR!$P4,IF(Berechnungen!NJ$6="MMR_Duo",MMR_Duo!$P4,NA()))</f>
        <v>#N/A</v>
      </c>
      <c r="NK117" s="87" t="e">
        <f>IF(Berechnungen!NK$6="MMR",MMR!$P4,IF(Berechnungen!NK$6="MMR_Duo",MMR_Duo!$P4,NA()))</f>
        <v>#N/A</v>
      </c>
      <c r="NL117" s="87" t="e">
        <f>IF(Berechnungen!NL$6="MMR",MMR!$P4,IF(Berechnungen!NL$6="MMR_Duo",MMR_Duo!$P4,NA()))</f>
        <v>#N/A</v>
      </c>
      <c r="NM117" s="87" t="e">
        <f>IF(Berechnungen!NM$6="MMR",MMR!$P4,IF(Berechnungen!NM$6="MMR_Duo",MMR_Duo!$P4,NA()))</f>
        <v>#N/A</v>
      </c>
      <c r="NN117" s="87" t="e">
        <f>IF(Berechnungen!NN$6="MMR",MMR!$P4,IF(Berechnungen!NN$6="MMR_Duo",MMR_Duo!$P4,NA()))</f>
        <v>#N/A</v>
      </c>
      <c r="NO117" s="87" t="e">
        <f>IF(Berechnungen!NO$6="MMR",MMR!$P4,IF(Berechnungen!NO$6="MMR_Duo",MMR_Duo!$P4,NA()))</f>
        <v>#N/A</v>
      </c>
      <c r="NP117" s="87" t="e">
        <f>IF(Berechnungen!NP$6="MMR",MMR!$P4,IF(Berechnungen!NP$6="MMR_Duo",MMR_Duo!$P4,NA()))</f>
        <v>#N/A</v>
      </c>
      <c r="NQ117" s="87" t="e">
        <f>IF(Berechnungen!NQ$6="MMR",MMR!$P4,IF(Berechnungen!NQ$6="MMR_Duo",MMR_Duo!$P4,NA()))</f>
        <v>#N/A</v>
      </c>
      <c r="NR117" s="87" t="e">
        <f>IF(Berechnungen!NR$6="MMR",MMR!$P4,IF(Berechnungen!NR$6="MMR_Duo",MMR_Duo!$P4,NA()))</f>
        <v>#N/A</v>
      </c>
      <c r="NS117" s="87" t="e">
        <f>IF(Berechnungen!NS$6="MMR",MMR!$P4,IF(Berechnungen!NS$6="MMR_Duo",MMR_Duo!$P4,NA()))</f>
        <v>#N/A</v>
      </c>
      <c r="NT117" s="87" t="e">
        <f>IF(Berechnungen!NT$6="MMR",MMR!$P4,IF(Berechnungen!NT$6="MMR_Duo",MMR_Duo!$P4,NA()))</f>
        <v>#N/A</v>
      </c>
      <c r="NU117" s="87" t="e">
        <f>IF(Berechnungen!NU$6="MMR",MMR!$P4,IF(Berechnungen!NU$6="MMR_Duo",MMR_Duo!$P4,NA()))</f>
        <v>#N/A</v>
      </c>
      <c r="NV117" s="87" t="e">
        <f>IF(Berechnungen!NV$6="MMR",MMR!$P4,IF(Berechnungen!NV$6="MMR_Duo",MMR_Duo!$P4,NA()))</f>
        <v>#N/A</v>
      </c>
      <c r="NW117" s="87" t="e">
        <f>IF(Berechnungen!NW$6="MMR",MMR!$P4,IF(Berechnungen!NW$6="MMR_Duo",MMR_Duo!$P4,NA()))</f>
        <v>#N/A</v>
      </c>
      <c r="NX117" s="87" t="e">
        <f>IF(Berechnungen!NX$6="MMR",MMR!$P4,IF(Berechnungen!NX$6="MMR_Duo",MMR_Duo!$P4,NA()))</f>
        <v>#N/A</v>
      </c>
      <c r="NY117" s="87" t="e">
        <f>IF(Berechnungen!NY$6="MMR",MMR!$P4,IF(Berechnungen!NY$6="MMR_Duo",MMR_Duo!$P4,NA()))</f>
        <v>#N/A</v>
      </c>
      <c r="NZ117" s="87" t="e">
        <f>IF(Berechnungen!NZ$6="MMR",MMR!$P4,IF(Berechnungen!NZ$6="MMR_Duo",MMR_Duo!$P4,NA()))</f>
        <v>#N/A</v>
      </c>
      <c r="OA117" s="87" t="e">
        <f>IF(Berechnungen!OA$6="MMR",MMR!$P4,IF(Berechnungen!OA$6="MMR_Duo",MMR_Duo!$P4,NA()))</f>
        <v>#N/A</v>
      </c>
      <c r="OB117" s="87" t="e">
        <f>IF(Berechnungen!OB$6="MMR",MMR!$P4,IF(Berechnungen!OB$6="MMR_Duo",MMR_Duo!$P4,NA()))</f>
        <v>#N/A</v>
      </c>
      <c r="OC117" s="87" t="e">
        <f>IF(Berechnungen!OC$6="MMR",MMR!$P4,IF(Berechnungen!OC$6="MMR_Duo",MMR_Duo!$P4,NA()))</f>
        <v>#N/A</v>
      </c>
      <c r="OD117" s="87" t="e">
        <f>IF(Berechnungen!OD$6="MMR",MMR!$P4,IF(Berechnungen!OD$6="MMR_Duo",MMR_Duo!$P4,NA()))</f>
        <v>#N/A</v>
      </c>
      <c r="OE117" s="87" t="e">
        <f>IF(Berechnungen!OE$6="MMR",MMR!$P4,IF(Berechnungen!OE$6="MMR_Duo",MMR_Duo!$P4,NA()))</f>
        <v>#N/A</v>
      </c>
      <c r="OF117" s="87" t="e">
        <f>IF(Berechnungen!OF$6="MMR",MMR!$P4,IF(Berechnungen!OF$6="MMR_Duo",MMR_Duo!$P4,NA()))</f>
        <v>#N/A</v>
      </c>
      <c r="OG117" s="87" t="e">
        <f>IF(Berechnungen!OG$6="MMR",MMR!$P4,IF(Berechnungen!OG$6="MMR_Duo",MMR_Duo!$P4,NA()))</f>
        <v>#N/A</v>
      </c>
      <c r="OH117" s="87" t="e">
        <f>IF(Berechnungen!OH$6="MMR",MMR!$P4,IF(Berechnungen!OH$6="MMR_Duo",MMR_Duo!$P4,NA()))</f>
        <v>#N/A</v>
      </c>
      <c r="OI117" s="87" t="e">
        <f>IF(Berechnungen!OI$6="MMR",MMR!$P4,IF(Berechnungen!OI$6="MMR_Duo",MMR_Duo!$P4,NA()))</f>
        <v>#N/A</v>
      </c>
      <c r="OJ117" s="87" t="e">
        <f>IF(Berechnungen!OJ$6="MMR",MMR!$P4,IF(Berechnungen!OJ$6="MMR_Duo",MMR_Duo!$P4,NA()))</f>
        <v>#N/A</v>
      </c>
      <c r="OK117" s="87" t="e">
        <f>IF(Berechnungen!OK$6="MMR",MMR!$P4,IF(Berechnungen!OK$6="MMR_Duo",MMR_Duo!$P4,NA()))</f>
        <v>#N/A</v>
      </c>
      <c r="OL117" s="87" t="e">
        <f>IF(Berechnungen!OL$6="MMR",MMR!$P4,IF(Berechnungen!OL$6="MMR_Duo",MMR_Duo!$P4,NA()))</f>
        <v>#N/A</v>
      </c>
      <c r="OM117" s="87" t="e">
        <f>IF(Berechnungen!OM$6="MMR",MMR!$P4,IF(Berechnungen!OM$6="MMR_Duo",MMR_Duo!$P4,NA()))</f>
        <v>#N/A</v>
      </c>
    </row>
    <row r="118" spans="2:403" x14ac:dyDescent="0.3">
      <c r="B118" s="84">
        <v>25</v>
      </c>
      <c r="C118" s="85" t="s">
        <v>308</v>
      </c>
      <c r="D118" s="87" t="e">
        <f>IF(Berechnungen!D$6="MMR",MMR!$P5,IF(Berechnungen!D$6="MMR_Duo",MMR_Duo!$P5,NA()))</f>
        <v>#N/A</v>
      </c>
      <c r="E118" s="87" t="e">
        <f>IF(Berechnungen!E$6="MMR",MMR!$P5,IF(Berechnungen!E$6="MMR_Duo",MMR_Duo!$P5,NA()))</f>
        <v>#N/A</v>
      </c>
      <c r="F118" s="87" t="e">
        <f>IF(Berechnungen!F$6="MMR",MMR!$P5,IF(Berechnungen!F$6="MMR_Duo",MMR_Duo!$P5,NA()))</f>
        <v>#N/A</v>
      </c>
      <c r="G118" s="87" t="e">
        <f>IF(Berechnungen!G$6="MMR",MMR!$P5,IF(Berechnungen!G$6="MMR_Duo",MMR_Duo!$P5,NA()))</f>
        <v>#N/A</v>
      </c>
      <c r="H118" s="87" t="e">
        <f>IF(Berechnungen!H$6="MMR",MMR!$P5,IF(Berechnungen!H$6="MMR_Duo",MMR_Duo!$P5,NA()))</f>
        <v>#N/A</v>
      </c>
      <c r="I118" s="87" t="e">
        <f>IF(Berechnungen!I$6="MMR",MMR!$P5,IF(Berechnungen!I$6="MMR_Duo",MMR_Duo!$P5,NA()))</f>
        <v>#N/A</v>
      </c>
      <c r="J118" s="87" t="e">
        <f>IF(Berechnungen!J$6="MMR",MMR!$P5,IF(Berechnungen!J$6="MMR_Duo",MMR_Duo!$P5,NA()))</f>
        <v>#N/A</v>
      </c>
      <c r="K118" s="87" t="e">
        <f>IF(Berechnungen!K$6="MMR",MMR!$P5,IF(Berechnungen!K$6="MMR_Duo",MMR_Duo!$P5,NA()))</f>
        <v>#N/A</v>
      </c>
      <c r="L118" s="87" t="e">
        <f>IF(Berechnungen!L$6="MMR",MMR!$P5,IF(Berechnungen!L$6="MMR_Duo",MMR_Duo!$P5,NA()))</f>
        <v>#N/A</v>
      </c>
      <c r="M118" s="87" t="e">
        <f>IF(Berechnungen!M$6="MMR",MMR!$P5,IF(Berechnungen!M$6="MMR_Duo",MMR_Duo!$P5,NA()))</f>
        <v>#N/A</v>
      </c>
      <c r="N118" s="87" t="e">
        <f>IF(Berechnungen!N$6="MMR",MMR!$P5,IF(Berechnungen!N$6="MMR_Duo",MMR_Duo!$P5,NA()))</f>
        <v>#N/A</v>
      </c>
      <c r="O118" s="87" t="e">
        <f>IF(Berechnungen!O$6="MMR",MMR!$P5,IF(Berechnungen!O$6="MMR_Duo",MMR_Duo!$P5,NA()))</f>
        <v>#N/A</v>
      </c>
      <c r="P118" s="87" t="e">
        <f>IF(Berechnungen!P$6="MMR",MMR!$P5,IF(Berechnungen!P$6="MMR_Duo",MMR_Duo!$P5,NA()))</f>
        <v>#N/A</v>
      </c>
      <c r="Q118" s="87" t="e">
        <f>IF(Berechnungen!Q$6="MMR",MMR!$P5,IF(Berechnungen!Q$6="MMR_Duo",MMR_Duo!$P5,NA()))</f>
        <v>#N/A</v>
      </c>
      <c r="R118" s="87" t="e">
        <f>IF(Berechnungen!R$6="MMR",MMR!$P5,IF(Berechnungen!R$6="MMR_Duo",MMR_Duo!$P5,NA()))</f>
        <v>#N/A</v>
      </c>
      <c r="S118" s="87" t="e">
        <f>IF(Berechnungen!S$6="MMR",MMR!$P5,IF(Berechnungen!S$6="MMR_Duo",MMR_Duo!$P5,NA()))</f>
        <v>#N/A</v>
      </c>
      <c r="T118" s="87" t="e">
        <f>IF(Berechnungen!T$6="MMR",MMR!$P5,IF(Berechnungen!T$6="MMR_Duo",MMR_Duo!$P5,NA()))</f>
        <v>#N/A</v>
      </c>
      <c r="U118" s="87" t="e">
        <f>IF(Berechnungen!U$6="MMR",MMR!$P5,IF(Berechnungen!U$6="MMR_Duo",MMR_Duo!$P5,NA()))</f>
        <v>#N/A</v>
      </c>
      <c r="V118" s="87" t="e">
        <f>IF(Berechnungen!V$6="MMR",MMR!$P5,IF(Berechnungen!V$6="MMR_Duo",MMR_Duo!$P5,NA()))</f>
        <v>#N/A</v>
      </c>
      <c r="W118" s="87" t="e">
        <f>IF(Berechnungen!W$6="MMR",MMR!$P5,IF(Berechnungen!W$6="MMR_Duo",MMR_Duo!$P5,NA()))</f>
        <v>#N/A</v>
      </c>
      <c r="X118" s="87" t="e">
        <f>IF(Berechnungen!X$6="MMR",MMR!$P5,IF(Berechnungen!X$6="MMR_Duo",MMR_Duo!$P5,NA()))</f>
        <v>#N/A</v>
      </c>
      <c r="Y118" s="87" t="e">
        <f>IF(Berechnungen!Y$6="MMR",MMR!$P5,IF(Berechnungen!Y$6="MMR_Duo",MMR_Duo!$P5,NA()))</f>
        <v>#N/A</v>
      </c>
      <c r="Z118" s="87" t="e">
        <f>IF(Berechnungen!Z$6="MMR",MMR!$P5,IF(Berechnungen!Z$6="MMR_Duo",MMR_Duo!$P5,NA()))</f>
        <v>#N/A</v>
      </c>
      <c r="AA118" s="87" t="e">
        <f>IF(Berechnungen!AA$6="MMR",MMR!$P5,IF(Berechnungen!AA$6="MMR_Duo",MMR_Duo!$P5,NA()))</f>
        <v>#N/A</v>
      </c>
      <c r="AB118" s="87" t="e">
        <f>IF(Berechnungen!AB$6="MMR",MMR!$P5,IF(Berechnungen!AB$6="MMR_Duo",MMR_Duo!$P5,NA()))</f>
        <v>#N/A</v>
      </c>
      <c r="AC118" s="87" t="e">
        <f>IF(Berechnungen!AC$6="MMR",MMR!$P5,IF(Berechnungen!AC$6="MMR_Duo",MMR_Duo!$P5,NA()))</f>
        <v>#N/A</v>
      </c>
      <c r="AD118" s="87" t="e">
        <f>IF(Berechnungen!AD$6="MMR",MMR!$P5,IF(Berechnungen!AD$6="MMR_Duo",MMR_Duo!$P5,NA()))</f>
        <v>#N/A</v>
      </c>
      <c r="AE118" s="87" t="e">
        <f>IF(Berechnungen!AE$6="MMR",MMR!$P5,IF(Berechnungen!AE$6="MMR_Duo",MMR_Duo!$P5,NA()))</f>
        <v>#N/A</v>
      </c>
      <c r="AF118" s="87" t="e">
        <f>IF(Berechnungen!AF$6="MMR",MMR!$P5,IF(Berechnungen!AF$6="MMR_Duo",MMR_Duo!$P5,NA()))</f>
        <v>#N/A</v>
      </c>
      <c r="AG118" s="87" t="e">
        <f>IF(Berechnungen!AG$6="MMR",MMR!$P5,IF(Berechnungen!AG$6="MMR_Duo",MMR_Duo!$P5,NA()))</f>
        <v>#N/A</v>
      </c>
      <c r="AH118" s="87" t="e">
        <f>IF(Berechnungen!AH$6="MMR",MMR!$P5,IF(Berechnungen!AH$6="MMR_Duo",MMR_Duo!$P5,NA()))</f>
        <v>#N/A</v>
      </c>
      <c r="AI118" s="87" t="e">
        <f>IF(Berechnungen!AI$6="MMR",MMR!$P5,IF(Berechnungen!AI$6="MMR_Duo",MMR_Duo!$P5,NA()))</f>
        <v>#N/A</v>
      </c>
      <c r="AJ118" s="87" t="e">
        <f>IF(Berechnungen!AJ$6="MMR",MMR!$P5,IF(Berechnungen!AJ$6="MMR_Duo",MMR_Duo!$P5,NA()))</f>
        <v>#N/A</v>
      </c>
      <c r="AK118" s="87" t="e">
        <f>IF(Berechnungen!AK$6="MMR",MMR!$P5,IF(Berechnungen!AK$6="MMR_Duo",MMR_Duo!$P5,NA()))</f>
        <v>#N/A</v>
      </c>
      <c r="AL118" s="87" t="e">
        <f>IF(Berechnungen!AL$6="MMR",MMR!$P5,IF(Berechnungen!AL$6="MMR_Duo",MMR_Duo!$P5,NA()))</f>
        <v>#N/A</v>
      </c>
      <c r="AM118" s="87" t="e">
        <f>IF(Berechnungen!AM$6="MMR",MMR!$P5,IF(Berechnungen!AM$6="MMR_Duo",MMR_Duo!$P5,NA()))</f>
        <v>#N/A</v>
      </c>
      <c r="AN118" s="87" t="e">
        <f>IF(Berechnungen!AN$6="MMR",MMR!$P5,IF(Berechnungen!AN$6="MMR_Duo",MMR_Duo!$P5,NA()))</f>
        <v>#N/A</v>
      </c>
      <c r="AO118" s="87" t="e">
        <f>IF(Berechnungen!AO$6="MMR",MMR!$P5,IF(Berechnungen!AO$6="MMR_Duo",MMR_Duo!$P5,NA()))</f>
        <v>#N/A</v>
      </c>
      <c r="AP118" s="87" t="e">
        <f>IF(Berechnungen!AP$6="MMR",MMR!$P5,IF(Berechnungen!AP$6="MMR_Duo",MMR_Duo!$P5,NA()))</f>
        <v>#N/A</v>
      </c>
      <c r="AQ118" s="87" t="e">
        <f>IF(Berechnungen!AQ$6="MMR",MMR!$P5,IF(Berechnungen!AQ$6="MMR_Duo",MMR_Duo!$P5,NA()))</f>
        <v>#N/A</v>
      </c>
      <c r="AR118" s="87" t="e">
        <f>IF(Berechnungen!AR$6="MMR",MMR!$P5,IF(Berechnungen!AR$6="MMR_Duo",MMR_Duo!$P5,NA()))</f>
        <v>#N/A</v>
      </c>
      <c r="AS118" s="87" t="e">
        <f>IF(Berechnungen!AS$6="MMR",MMR!$P5,IF(Berechnungen!AS$6="MMR_Duo",MMR_Duo!$P5,NA()))</f>
        <v>#N/A</v>
      </c>
      <c r="AT118" s="87" t="e">
        <f>IF(Berechnungen!AT$6="MMR",MMR!$P5,IF(Berechnungen!AT$6="MMR_Duo",MMR_Duo!$P5,NA()))</f>
        <v>#N/A</v>
      </c>
      <c r="AU118" s="87" t="e">
        <f>IF(Berechnungen!AU$6="MMR",MMR!$P5,IF(Berechnungen!AU$6="MMR_Duo",MMR_Duo!$P5,NA()))</f>
        <v>#N/A</v>
      </c>
      <c r="AV118" s="87" t="e">
        <f>IF(Berechnungen!AV$6="MMR",MMR!$P5,IF(Berechnungen!AV$6="MMR_Duo",MMR_Duo!$P5,NA()))</f>
        <v>#N/A</v>
      </c>
      <c r="AW118" s="87" t="e">
        <f>IF(Berechnungen!AW$6="MMR",MMR!$P5,IF(Berechnungen!AW$6="MMR_Duo",MMR_Duo!$P5,NA()))</f>
        <v>#N/A</v>
      </c>
      <c r="AX118" s="87" t="e">
        <f>IF(Berechnungen!AX$6="MMR",MMR!$P5,IF(Berechnungen!AX$6="MMR_Duo",MMR_Duo!$P5,NA()))</f>
        <v>#N/A</v>
      </c>
      <c r="AY118" s="87" t="e">
        <f>IF(Berechnungen!AY$6="MMR",MMR!$P5,IF(Berechnungen!AY$6="MMR_Duo",MMR_Duo!$P5,NA()))</f>
        <v>#N/A</v>
      </c>
      <c r="AZ118" s="87" t="e">
        <f>IF(Berechnungen!AZ$6="MMR",MMR!$P5,IF(Berechnungen!AZ$6="MMR_Duo",MMR_Duo!$P5,NA()))</f>
        <v>#N/A</v>
      </c>
      <c r="BA118" s="87" t="e">
        <f>IF(Berechnungen!BA$6="MMR",MMR!$P5,IF(Berechnungen!BA$6="MMR_Duo",MMR_Duo!$P5,NA()))</f>
        <v>#N/A</v>
      </c>
      <c r="BB118" s="87" t="e">
        <f>IF(Berechnungen!BB$6="MMR",MMR!$P5,IF(Berechnungen!BB$6="MMR_Duo",MMR_Duo!$P5,NA()))</f>
        <v>#N/A</v>
      </c>
      <c r="BC118" s="87" t="e">
        <f>IF(Berechnungen!BC$6="MMR",MMR!$P5,IF(Berechnungen!BC$6="MMR_Duo",MMR_Duo!$P5,NA()))</f>
        <v>#N/A</v>
      </c>
      <c r="BD118" s="87" t="e">
        <f>IF(Berechnungen!BD$6="MMR",MMR!$P5,IF(Berechnungen!BD$6="MMR_Duo",MMR_Duo!$P5,NA()))</f>
        <v>#N/A</v>
      </c>
      <c r="BE118" s="87" t="e">
        <f>IF(Berechnungen!BE$6="MMR",MMR!$P5,IF(Berechnungen!BE$6="MMR_Duo",MMR_Duo!$P5,NA()))</f>
        <v>#N/A</v>
      </c>
      <c r="BF118" s="87" t="e">
        <f>IF(Berechnungen!BF$6="MMR",MMR!$P5,IF(Berechnungen!BF$6="MMR_Duo",MMR_Duo!$P5,NA()))</f>
        <v>#N/A</v>
      </c>
      <c r="BG118" s="87" t="e">
        <f>IF(Berechnungen!BG$6="MMR",MMR!$P5,IF(Berechnungen!BG$6="MMR_Duo",MMR_Duo!$P5,NA()))</f>
        <v>#N/A</v>
      </c>
      <c r="BH118" s="87" t="e">
        <f>IF(Berechnungen!BH$6="MMR",MMR!$P5,IF(Berechnungen!BH$6="MMR_Duo",MMR_Duo!$P5,NA()))</f>
        <v>#N/A</v>
      </c>
      <c r="BI118" s="87" t="e">
        <f>IF(Berechnungen!BI$6="MMR",MMR!$P5,IF(Berechnungen!BI$6="MMR_Duo",MMR_Duo!$P5,NA()))</f>
        <v>#N/A</v>
      </c>
      <c r="BJ118" s="87" t="e">
        <f>IF(Berechnungen!BJ$6="MMR",MMR!$P5,IF(Berechnungen!BJ$6="MMR_Duo",MMR_Duo!$P5,NA()))</f>
        <v>#N/A</v>
      </c>
      <c r="BK118" s="87" t="e">
        <f>IF(Berechnungen!BK$6="MMR",MMR!$P5,IF(Berechnungen!BK$6="MMR_Duo",MMR_Duo!$P5,NA()))</f>
        <v>#N/A</v>
      </c>
      <c r="BL118" s="87" t="e">
        <f>IF(Berechnungen!BL$6="MMR",MMR!$P5,IF(Berechnungen!BL$6="MMR_Duo",MMR_Duo!$P5,NA()))</f>
        <v>#N/A</v>
      </c>
      <c r="BM118" s="87" t="e">
        <f>IF(Berechnungen!BM$6="MMR",MMR!$P5,IF(Berechnungen!BM$6="MMR_Duo",MMR_Duo!$P5,NA()))</f>
        <v>#N/A</v>
      </c>
      <c r="BN118" s="87" t="e">
        <f>IF(Berechnungen!BN$6="MMR",MMR!$P5,IF(Berechnungen!BN$6="MMR_Duo",MMR_Duo!$P5,NA()))</f>
        <v>#N/A</v>
      </c>
      <c r="BO118" s="87" t="e">
        <f>IF(Berechnungen!BO$6="MMR",MMR!$P5,IF(Berechnungen!BO$6="MMR_Duo",MMR_Duo!$P5,NA()))</f>
        <v>#N/A</v>
      </c>
      <c r="BP118" s="87" t="e">
        <f>IF(Berechnungen!BP$6="MMR",MMR!$P5,IF(Berechnungen!BP$6="MMR_Duo",MMR_Duo!$P5,NA()))</f>
        <v>#N/A</v>
      </c>
      <c r="BQ118" s="87" t="e">
        <f>IF(Berechnungen!BQ$6="MMR",MMR!$P5,IF(Berechnungen!BQ$6="MMR_Duo",MMR_Duo!$P5,NA()))</f>
        <v>#N/A</v>
      </c>
      <c r="BR118" s="87" t="e">
        <f>IF(Berechnungen!BR$6="MMR",MMR!$P5,IF(Berechnungen!BR$6="MMR_Duo",MMR_Duo!$P5,NA()))</f>
        <v>#N/A</v>
      </c>
      <c r="BS118" s="87" t="e">
        <f>IF(Berechnungen!BS$6="MMR",MMR!$P5,IF(Berechnungen!BS$6="MMR_Duo",MMR_Duo!$P5,NA()))</f>
        <v>#N/A</v>
      </c>
      <c r="BT118" s="87" t="e">
        <f>IF(Berechnungen!BT$6="MMR",MMR!$P5,IF(Berechnungen!BT$6="MMR_Duo",MMR_Duo!$P5,NA()))</f>
        <v>#N/A</v>
      </c>
      <c r="BU118" s="87" t="e">
        <f>IF(Berechnungen!BU$6="MMR",MMR!$P5,IF(Berechnungen!BU$6="MMR_Duo",MMR_Duo!$P5,NA()))</f>
        <v>#N/A</v>
      </c>
      <c r="BV118" s="87" t="e">
        <f>IF(Berechnungen!BV$6="MMR",MMR!$P5,IF(Berechnungen!BV$6="MMR_Duo",MMR_Duo!$P5,NA()))</f>
        <v>#N/A</v>
      </c>
      <c r="BW118" s="87" t="e">
        <f>IF(Berechnungen!BW$6="MMR",MMR!$P5,IF(Berechnungen!BW$6="MMR_Duo",MMR_Duo!$P5,NA()))</f>
        <v>#N/A</v>
      </c>
      <c r="BX118" s="87" t="e">
        <f>IF(Berechnungen!BX$6="MMR",MMR!$P5,IF(Berechnungen!BX$6="MMR_Duo",MMR_Duo!$P5,NA()))</f>
        <v>#N/A</v>
      </c>
      <c r="BY118" s="87" t="e">
        <f>IF(Berechnungen!BY$6="MMR",MMR!$P5,IF(Berechnungen!BY$6="MMR_Duo",MMR_Duo!$P5,NA()))</f>
        <v>#N/A</v>
      </c>
      <c r="BZ118" s="87" t="e">
        <f>IF(Berechnungen!BZ$6="MMR",MMR!$P5,IF(Berechnungen!BZ$6="MMR_Duo",MMR_Duo!$P5,NA()))</f>
        <v>#N/A</v>
      </c>
      <c r="CA118" s="87" t="e">
        <f>IF(Berechnungen!CA$6="MMR",MMR!$P5,IF(Berechnungen!CA$6="MMR_Duo",MMR_Duo!$P5,NA()))</f>
        <v>#N/A</v>
      </c>
      <c r="CB118" s="87" t="e">
        <f>IF(Berechnungen!CB$6="MMR",MMR!$P5,IF(Berechnungen!CB$6="MMR_Duo",MMR_Duo!$P5,NA()))</f>
        <v>#N/A</v>
      </c>
      <c r="CC118" s="87" t="e">
        <f>IF(Berechnungen!CC$6="MMR",MMR!$P5,IF(Berechnungen!CC$6="MMR_Duo",MMR_Duo!$P5,NA()))</f>
        <v>#N/A</v>
      </c>
      <c r="CD118" s="87" t="e">
        <f>IF(Berechnungen!CD$6="MMR",MMR!$P5,IF(Berechnungen!CD$6="MMR_Duo",MMR_Duo!$P5,NA()))</f>
        <v>#N/A</v>
      </c>
      <c r="CE118" s="87" t="e">
        <f>IF(Berechnungen!CE$6="MMR",MMR!$P5,IF(Berechnungen!CE$6="MMR_Duo",MMR_Duo!$P5,NA()))</f>
        <v>#N/A</v>
      </c>
      <c r="CF118" s="87" t="e">
        <f>IF(Berechnungen!CF$6="MMR",MMR!$P5,IF(Berechnungen!CF$6="MMR_Duo",MMR_Duo!$P5,NA()))</f>
        <v>#N/A</v>
      </c>
      <c r="CG118" s="87" t="e">
        <f>IF(Berechnungen!CG$6="MMR",MMR!$P5,IF(Berechnungen!CG$6="MMR_Duo",MMR_Duo!$P5,NA()))</f>
        <v>#N/A</v>
      </c>
      <c r="CH118" s="87" t="e">
        <f>IF(Berechnungen!CH$6="MMR",MMR!$P5,IF(Berechnungen!CH$6="MMR_Duo",MMR_Duo!$P5,NA()))</f>
        <v>#N/A</v>
      </c>
      <c r="CI118" s="87" t="e">
        <f>IF(Berechnungen!CI$6="MMR",MMR!$P5,IF(Berechnungen!CI$6="MMR_Duo",MMR_Duo!$P5,NA()))</f>
        <v>#N/A</v>
      </c>
      <c r="CJ118" s="87" t="e">
        <f>IF(Berechnungen!CJ$6="MMR",MMR!$P5,IF(Berechnungen!CJ$6="MMR_Duo",MMR_Duo!$P5,NA()))</f>
        <v>#N/A</v>
      </c>
      <c r="CK118" s="87" t="e">
        <f>IF(Berechnungen!CK$6="MMR",MMR!$P5,IF(Berechnungen!CK$6="MMR_Duo",MMR_Duo!$P5,NA()))</f>
        <v>#N/A</v>
      </c>
      <c r="CL118" s="87" t="e">
        <f>IF(Berechnungen!CL$6="MMR",MMR!$P5,IF(Berechnungen!CL$6="MMR_Duo",MMR_Duo!$P5,NA()))</f>
        <v>#N/A</v>
      </c>
      <c r="CM118" s="87" t="e">
        <f>IF(Berechnungen!CM$6="MMR",MMR!$P5,IF(Berechnungen!CM$6="MMR_Duo",MMR_Duo!$P5,NA()))</f>
        <v>#N/A</v>
      </c>
      <c r="CN118" s="87" t="e">
        <f>IF(Berechnungen!CN$6="MMR",MMR!$P5,IF(Berechnungen!CN$6="MMR_Duo",MMR_Duo!$P5,NA()))</f>
        <v>#N/A</v>
      </c>
      <c r="CO118" s="87" t="e">
        <f>IF(Berechnungen!CO$6="MMR",MMR!$P5,IF(Berechnungen!CO$6="MMR_Duo",MMR_Duo!$P5,NA()))</f>
        <v>#N/A</v>
      </c>
      <c r="CP118" s="87" t="e">
        <f>IF(Berechnungen!CP$6="MMR",MMR!$P5,IF(Berechnungen!CP$6="MMR_Duo",MMR_Duo!$P5,NA()))</f>
        <v>#N/A</v>
      </c>
      <c r="CQ118" s="87" t="e">
        <f>IF(Berechnungen!CQ$6="MMR",MMR!$P5,IF(Berechnungen!CQ$6="MMR_Duo",MMR_Duo!$P5,NA()))</f>
        <v>#N/A</v>
      </c>
      <c r="CR118" s="87" t="e">
        <f>IF(Berechnungen!CR$6="MMR",MMR!$P5,IF(Berechnungen!CR$6="MMR_Duo",MMR_Duo!$P5,NA()))</f>
        <v>#N/A</v>
      </c>
      <c r="CS118" s="87" t="e">
        <f>IF(Berechnungen!CS$6="MMR",MMR!$P5,IF(Berechnungen!CS$6="MMR_Duo",MMR_Duo!$P5,NA()))</f>
        <v>#N/A</v>
      </c>
      <c r="CT118" s="87" t="e">
        <f>IF(Berechnungen!CT$6="MMR",MMR!$P5,IF(Berechnungen!CT$6="MMR_Duo",MMR_Duo!$P5,NA()))</f>
        <v>#N/A</v>
      </c>
      <c r="CU118" s="87" t="e">
        <f>IF(Berechnungen!CU$6="MMR",MMR!$P5,IF(Berechnungen!CU$6="MMR_Duo",MMR_Duo!$P5,NA()))</f>
        <v>#N/A</v>
      </c>
      <c r="CV118" s="87" t="e">
        <f>IF(Berechnungen!CV$6="MMR",MMR!$P5,IF(Berechnungen!CV$6="MMR_Duo",MMR_Duo!$P5,NA()))</f>
        <v>#N/A</v>
      </c>
      <c r="CW118" s="87" t="e">
        <f>IF(Berechnungen!CW$6="MMR",MMR!$P5,IF(Berechnungen!CW$6="MMR_Duo",MMR_Duo!$P5,NA()))</f>
        <v>#N/A</v>
      </c>
      <c r="CX118" s="87" t="e">
        <f>IF(Berechnungen!CX$6="MMR",MMR!$P5,IF(Berechnungen!CX$6="MMR_Duo",MMR_Duo!$P5,NA()))</f>
        <v>#N/A</v>
      </c>
      <c r="CY118" s="87" t="e">
        <f>IF(Berechnungen!CY$6="MMR",MMR!$P5,IF(Berechnungen!CY$6="MMR_Duo",MMR_Duo!$P5,NA()))</f>
        <v>#N/A</v>
      </c>
      <c r="CZ118" s="87" t="e">
        <f>IF(Berechnungen!CZ$6="MMR",MMR!$P5,IF(Berechnungen!CZ$6="MMR_Duo",MMR_Duo!$P5,NA()))</f>
        <v>#N/A</v>
      </c>
      <c r="DA118" s="87" t="e">
        <f>IF(Berechnungen!DA$6="MMR",MMR!$P5,IF(Berechnungen!DA$6="MMR_Duo",MMR_Duo!$P5,NA()))</f>
        <v>#N/A</v>
      </c>
      <c r="DB118" s="87" t="e">
        <f>IF(Berechnungen!DB$6="MMR",MMR!$P5,IF(Berechnungen!DB$6="MMR_Duo",MMR_Duo!$P5,NA()))</f>
        <v>#N/A</v>
      </c>
      <c r="DC118" s="87" t="e">
        <f>IF(Berechnungen!DC$6="MMR",MMR!$P5,IF(Berechnungen!DC$6="MMR_Duo",MMR_Duo!$P5,NA()))</f>
        <v>#N/A</v>
      </c>
      <c r="DD118" s="87" t="e">
        <f>IF(Berechnungen!DD$6="MMR",MMR!$P5,IF(Berechnungen!DD$6="MMR_Duo",MMR_Duo!$P5,NA()))</f>
        <v>#N/A</v>
      </c>
      <c r="DE118" s="87" t="e">
        <f>IF(Berechnungen!DE$6="MMR",MMR!$P5,IF(Berechnungen!DE$6="MMR_Duo",MMR_Duo!$P5,NA()))</f>
        <v>#N/A</v>
      </c>
      <c r="DF118" s="87" t="e">
        <f>IF(Berechnungen!DF$6="MMR",MMR!$P5,IF(Berechnungen!DF$6="MMR_Duo",MMR_Duo!$P5,NA()))</f>
        <v>#N/A</v>
      </c>
      <c r="DG118" s="87" t="e">
        <f>IF(Berechnungen!DG$6="MMR",MMR!$P5,IF(Berechnungen!DG$6="MMR_Duo",MMR_Duo!$P5,NA()))</f>
        <v>#N/A</v>
      </c>
      <c r="DH118" s="87" t="e">
        <f>IF(Berechnungen!DH$6="MMR",MMR!$P5,IF(Berechnungen!DH$6="MMR_Duo",MMR_Duo!$P5,NA()))</f>
        <v>#N/A</v>
      </c>
      <c r="DI118" s="87" t="e">
        <f>IF(Berechnungen!DI$6="MMR",MMR!$P5,IF(Berechnungen!DI$6="MMR_Duo",MMR_Duo!$P5,NA()))</f>
        <v>#N/A</v>
      </c>
      <c r="DJ118" s="87" t="e">
        <f>IF(Berechnungen!DJ$6="MMR",MMR!$P5,IF(Berechnungen!DJ$6="MMR_Duo",MMR_Duo!$P5,NA()))</f>
        <v>#N/A</v>
      </c>
      <c r="DK118" s="87" t="e">
        <f>IF(Berechnungen!DK$6="MMR",MMR!$P5,IF(Berechnungen!DK$6="MMR_Duo",MMR_Duo!$P5,NA()))</f>
        <v>#N/A</v>
      </c>
      <c r="DL118" s="87" t="e">
        <f>IF(Berechnungen!DL$6="MMR",MMR!$P5,IF(Berechnungen!DL$6="MMR_Duo",MMR_Duo!$P5,NA()))</f>
        <v>#N/A</v>
      </c>
      <c r="DM118" s="87" t="e">
        <f>IF(Berechnungen!DM$6="MMR",MMR!$P5,IF(Berechnungen!DM$6="MMR_Duo",MMR_Duo!$P5,NA()))</f>
        <v>#N/A</v>
      </c>
      <c r="DN118" s="87" t="e">
        <f>IF(Berechnungen!DN$6="MMR",MMR!$P5,IF(Berechnungen!DN$6="MMR_Duo",MMR_Duo!$P5,NA()))</f>
        <v>#N/A</v>
      </c>
      <c r="DO118" s="87" t="e">
        <f>IF(Berechnungen!DO$6="MMR",MMR!$P5,IF(Berechnungen!DO$6="MMR_Duo",MMR_Duo!$P5,NA()))</f>
        <v>#N/A</v>
      </c>
      <c r="DP118" s="87" t="e">
        <f>IF(Berechnungen!DP$6="MMR",MMR!$P5,IF(Berechnungen!DP$6="MMR_Duo",MMR_Duo!$P5,NA()))</f>
        <v>#N/A</v>
      </c>
      <c r="DQ118" s="87" t="e">
        <f>IF(Berechnungen!DQ$6="MMR",MMR!$P5,IF(Berechnungen!DQ$6="MMR_Duo",MMR_Duo!$P5,NA()))</f>
        <v>#N/A</v>
      </c>
      <c r="DR118" s="87" t="e">
        <f>IF(Berechnungen!DR$6="MMR",MMR!$P5,IF(Berechnungen!DR$6="MMR_Duo",MMR_Duo!$P5,NA()))</f>
        <v>#N/A</v>
      </c>
      <c r="DS118" s="87" t="e">
        <f>IF(Berechnungen!DS$6="MMR",MMR!$P5,IF(Berechnungen!DS$6="MMR_Duo",MMR_Duo!$P5,NA()))</f>
        <v>#N/A</v>
      </c>
      <c r="DT118" s="87" t="e">
        <f>IF(Berechnungen!DT$6="MMR",MMR!$P5,IF(Berechnungen!DT$6="MMR_Duo",MMR_Duo!$P5,NA()))</f>
        <v>#N/A</v>
      </c>
      <c r="DU118" s="87" t="e">
        <f>IF(Berechnungen!DU$6="MMR",MMR!$P5,IF(Berechnungen!DU$6="MMR_Duo",MMR_Duo!$P5,NA()))</f>
        <v>#N/A</v>
      </c>
      <c r="DV118" s="87" t="e">
        <f>IF(Berechnungen!DV$6="MMR",MMR!$P5,IF(Berechnungen!DV$6="MMR_Duo",MMR_Duo!$P5,NA()))</f>
        <v>#N/A</v>
      </c>
      <c r="DW118" s="87" t="e">
        <f>IF(Berechnungen!DW$6="MMR",MMR!$P5,IF(Berechnungen!DW$6="MMR_Duo",MMR_Duo!$P5,NA()))</f>
        <v>#N/A</v>
      </c>
      <c r="DX118" s="87" t="e">
        <f>IF(Berechnungen!DX$6="MMR",MMR!$P5,IF(Berechnungen!DX$6="MMR_Duo",MMR_Duo!$P5,NA()))</f>
        <v>#N/A</v>
      </c>
      <c r="DY118" s="87" t="e">
        <f>IF(Berechnungen!DY$6="MMR",MMR!$P5,IF(Berechnungen!DY$6="MMR_Duo",MMR_Duo!$P5,NA()))</f>
        <v>#N/A</v>
      </c>
      <c r="DZ118" s="87" t="e">
        <f>IF(Berechnungen!DZ$6="MMR",MMR!$P5,IF(Berechnungen!DZ$6="MMR_Duo",MMR_Duo!$P5,NA()))</f>
        <v>#N/A</v>
      </c>
      <c r="EA118" s="87" t="e">
        <f>IF(Berechnungen!EA$6="MMR",MMR!$P5,IF(Berechnungen!EA$6="MMR_Duo",MMR_Duo!$P5,NA()))</f>
        <v>#N/A</v>
      </c>
      <c r="EB118" s="87" t="e">
        <f>IF(Berechnungen!EB$6="MMR",MMR!$P5,IF(Berechnungen!EB$6="MMR_Duo",MMR_Duo!$P5,NA()))</f>
        <v>#N/A</v>
      </c>
      <c r="EC118" s="87" t="e">
        <f>IF(Berechnungen!EC$6="MMR",MMR!$P5,IF(Berechnungen!EC$6="MMR_Duo",MMR_Duo!$P5,NA()))</f>
        <v>#N/A</v>
      </c>
      <c r="ED118" s="87" t="e">
        <f>IF(Berechnungen!ED$6="MMR",MMR!$P5,IF(Berechnungen!ED$6="MMR_Duo",MMR_Duo!$P5,NA()))</f>
        <v>#N/A</v>
      </c>
      <c r="EE118" s="87" t="e">
        <f>IF(Berechnungen!EE$6="MMR",MMR!$P5,IF(Berechnungen!EE$6="MMR_Duo",MMR_Duo!$P5,NA()))</f>
        <v>#N/A</v>
      </c>
      <c r="EF118" s="87" t="e">
        <f>IF(Berechnungen!EF$6="MMR",MMR!$P5,IF(Berechnungen!EF$6="MMR_Duo",MMR_Duo!$P5,NA()))</f>
        <v>#N/A</v>
      </c>
      <c r="EG118" s="87" t="e">
        <f>IF(Berechnungen!EG$6="MMR",MMR!$P5,IF(Berechnungen!EG$6="MMR_Duo",MMR_Duo!$P5,NA()))</f>
        <v>#N/A</v>
      </c>
      <c r="EH118" s="87" t="e">
        <f>IF(Berechnungen!EH$6="MMR",MMR!$P5,IF(Berechnungen!EH$6="MMR_Duo",MMR_Duo!$P5,NA()))</f>
        <v>#N/A</v>
      </c>
      <c r="EI118" s="87" t="e">
        <f>IF(Berechnungen!EI$6="MMR",MMR!$P5,IF(Berechnungen!EI$6="MMR_Duo",MMR_Duo!$P5,NA()))</f>
        <v>#N/A</v>
      </c>
      <c r="EJ118" s="87" t="e">
        <f>IF(Berechnungen!EJ$6="MMR",MMR!$P5,IF(Berechnungen!EJ$6="MMR_Duo",MMR_Duo!$P5,NA()))</f>
        <v>#N/A</v>
      </c>
      <c r="EK118" s="87" t="e">
        <f>IF(Berechnungen!EK$6="MMR",MMR!$P5,IF(Berechnungen!EK$6="MMR_Duo",MMR_Duo!$P5,NA()))</f>
        <v>#N/A</v>
      </c>
      <c r="EL118" s="87" t="e">
        <f>IF(Berechnungen!EL$6="MMR",MMR!$P5,IF(Berechnungen!EL$6="MMR_Duo",MMR_Duo!$P5,NA()))</f>
        <v>#N/A</v>
      </c>
      <c r="EM118" s="87" t="e">
        <f>IF(Berechnungen!EM$6="MMR",MMR!$P5,IF(Berechnungen!EM$6="MMR_Duo",MMR_Duo!$P5,NA()))</f>
        <v>#N/A</v>
      </c>
      <c r="EN118" s="87" t="e">
        <f>IF(Berechnungen!EN$6="MMR",MMR!$P5,IF(Berechnungen!EN$6="MMR_Duo",MMR_Duo!$P5,NA()))</f>
        <v>#N/A</v>
      </c>
      <c r="EO118" s="87" t="e">
        <f>IF(Berechnungen!EO$6="MMR",MMR!$P5,IF(Berechnungen!EO$6="MMR_Duo",MMR_Duo!$P5,NA()))</f>
        <v>#N/A</v>
      </c>
      <c r="EP118" s="87" t="e">
        <f>IF(Berechnungen!EP$6="MMR",MMR!$P5,IF(Berechnungen!EP$6="MMR_Duo",MMR_Duo!$P5,NA()))</f>
        <v>#N/A</v>
      </c>
      <c r="EQ118" s="87" t="e">
        <f>IF(Berechnungen!EQ$6="MMR",MMR!$P5,IF(Berechnungen!EQ$6="MMR_Duo",MMR_Duo!$P5,NA()))</f>
        <v>#N/A</v>
      </c>
      <c r="ER118" s="87" t="e">
        <f>IF(Berechnungen!ER$6="MMR",MMR!$P5,IF(Berechnungen!ER$6="MMR_Duo",MMR_Duo!$P5,NA()))</f>
        <v>#N/A</v>
      </c>
      <c r="ES118" s="87" t="e">
        <f>IF(Berechnungen!ES$6="MMR",MMR!$P5,IF(Berechnungen!ES$6="MMR_Duo",MMR_Duo!$P5,NA()))</f>
        <v>#N/A</v>
      </c>
      <c r="ET118" s="87" t="e">
        <f>IF(Berechnungen!ET$6="MMR",MMR!$P5,IF(Berechnungen!ET$6="MMR_Duo",MMR_Duo!$P5,NA()))</f>
        <v>#N/A</v>
      </c>
      <c r="EU118" s="87" t="e">
        <f>IF(Berechnungen!EU$6="MMR",MMR!$P5,IF(Berechnungen!EU$6="MMR_Duo",MMR_Duo!$P5,NA()))</f>
        <v>#N/A</v>
      </c>
      <c r="EV118" s="87" t="e">
        <f>IF(Berechnungen!EV$6="MMR",MMR!$P5,IF(Berechnungen!EV$6="MMR_Duo",MMR_Duo!$P5,NA()))</f>
        <v>#N/A</v>
      </c>
      <c r="EW118" s="87" t="e">
        <f>IF(Berechnungen!EW$6="MMR",MMR!$P5,IF(Berechnungen!EW$6="MMR_Duo",MMR_Duo!$P5,NA()))</f>
        <v>#N/A</v>
      </c>
      <c r="EX118" s="87" t="e">
        <f>IF(Berechnungen!EX$6="MMR",MMR!$P5,IF(Berechnungen!EX$6="MMR_Duo",MMR_Duo!$P5,NA()))</f>
        <v>#N/A</v>
      </c>
      <c r="EY118" s="87" t="e">
        <f>IF(Berechnungen!EY$6="MMR",MMR!$P5,IF(Berechnungen!EY$6="MMR_Duo",MMR_Duo!$P5,NA()))</f>
        <v>#N/A</v>
      </c>
      <c r="EZ118" s="87" t="e">
        <f>IF(Berechnungen!EZ$6="MMR",MMR!$P5,IF(Berechnungen!EZ$6="MMR_Duo",MMR_Duo!$P5,NA()))</f>
        <v>#N/A</v>
      </c>
      <c r="FA118" s="87" t="e">
        <f>IF(Berechnungen!FA$6="MMR",MMR!$P5,IF(Berechnungen!FA$6="MMR_Duo",MMR_Duo!$P5,NA()))</f>
        <v>#N/A</v>
      </c>
      <c r="FB118" s="87" t="e">
        <f>IF(Berechnungen!FB$6="MMR",MMR!$P5,IF(Berechnungen!FB$6="MMR_Duo",MMR_Duo!$P5,NA()))</f>
        <v>#N/A</v>
      </c>
      <c r="FC118" s="87" t="e">
        <f>IF(Berechnungen!FC$6="MMR",MMR!$P5,IF(Berechnungen!FC$6="MMR_Duo",MMR_Duo!$P5,NA()))</f>
        <v>#N/A</v>
      </c>
      <c r="FD118" s="87" t="e">
        <f>IF(Berechnungen!FD$6="MMR",MMR!$P5,IF(Berechnungen!FD$6="MMR_Duo",MMR_Duo!$P5,NA()))</f>
        <v>#N/A</v>
      </c>
      <c r="FE118" s="87" t="e">
        <f>IF(Berechnungen!FE$6="MMR",MMR!$P5,IF(Berechnungen!FE$6="MMR_Duo",MMR_Duo!$P5,NA()))</f>
        <v>#N/A</v>
      </c>
      <c r="FF118" s="87" t="e">
        <f>IF(Berechnungen!FF$6="MMR",MMR!$P5,IF(Berechnungen!FF$6="MMR_Duo",MMR_Duo!$P5,NA()))</f>
        <v>#N/A</v>
      </c>
      <c r="FG118" s="87" t="e">
        <f>IF(Berechnungen!FG$6="MMR",MMR!$P5,IF(Berechnungen!FG$6="MMR_Duo",MMR_Duo!$P5,NA()))</f>
        <v>#N/A</v>
      </c>
      <c r="FH118" s="87" t="e">
        <f>IF(Berechnungen!FH$6="MMR",MMR!$P5,IF(Berechnungen!FH$6="MMR_Duo",MMR_Duo!$P5,NA()))</f>
        <v>#N/A</v>
      </c>
      <c r="FI118" s="87" t="e">
        <f>IF(Berechnungen!FI$6="MMR",MMR!$P5,IF(Berechnungen!FI$6="MMR_Duo",MMR_Duo!$P5,NA()))</f>
        <v>#N/A</v>
      </c>
      <c r="FJ118" s="87" t="e">
        <f>IF(Berechnungen!FJ$6="MMR",MMR!$P5,IF(Berechnungen!FJ$6="MMR_Duo",MMR_Duo!$P5,NA()))</f>
        <v>#N/A</v>
      </c>
      <c r="FK118" s="87" t="e">
        <f>IF(Berechnungen!FK$6="MMR",MMR!$P5,IF(Berechnungen!FK$6="MMR_Duo",MMR_Duo!$P5,NA()))</f>
        <v>#N/A</v>
      </c>
      <c r="FL118" s="87" t="e">
        <f>IF(Berechnungen!FL$6="MMR",MMR!$P5,IF(Berechnungen!FL$6="MMR_Duo",MMR_Duo!$P5,NA()))</f>
        <v>#N/A</v>
      </c>
      <c r="FM118" s="87" t="e">
        <f>IF(Berechnungen!FM$6="MMR",MMR!$P5,IF(Berechnungen!FM$6="MMR_Duo",MMR_Duo!$P5,NA()))</f>
        <v>#N/A</v>
      </c>
      <c r="FN118" s="87" t="e">
        <f>IF(Berechnungen!FN$6="MMR",MMR!$P5,IF(Berechnungen!FN$6="MMR_Duo",MMR_Duo!$P5,NA()))</f>
        <v>#N/A</v>
      </c>
      <c r="FO118" s="87" t="e">
        <f>IF(Berechnungen!FO$6="MMR",MMR!$P5,IF(Berechnungen!FO$6="MMR_Duo",MMR_Duo!$P5,NA()))</f>
        <v>#N/A</v>
      </c>
      <c r="FP118" s="87" t="e">
        <f>IF(Berechnungen!FP$6="MMR",MMR!$P5,IF(Berechnungen!FP$6="MMR_Duo",MMR_Duo!$P5,NA()))</f>
        <v>#N/A</v>
      </c>
      <c r="FQ118" s="87" t="e">
        <f>IF(Berechnungen!FQ$6="MMR",MMR!$P5,IF(Berechnungen!FQ$6="MMR_Duo",MMR_Duo!$P5,NA()))</f>
        <v>#N/A</v>
      </c>
      <c r="FR118" s="87" t="e">
        <f>IF(Berechnungen!FR$6="MMR",MMR!$P5,IF(Berechnungen!FR$6="MMR_Duo",MMR_Duo!$P5,NA()))</f>
        <v>#N/A</v>
      </c>
      <c r="FS118" s="87" t="e">
        <f>IF(Berechnungen!FS$6="MMR",MMR!$P5,IF(Berechnungen!FS$6="MMR_Duo",MMR_Duo!$P5,NA()))</f>
        <v>#N/A</v>
      </c>
      <c r="FT118" s="87" t="e">
        <f>IF(Berechnungen!FT$6="MMR",MMR!$P5,IF(Berechnungen!FT$6="MMR_Duo",MMR_Duo!$P5,NA()))</f>
        <v>#N/A</v>
      </c>
      <c r="FU118" s="87" t="e">
        <f>IF(Berechnungen!FU$6="MMR",MMR!$P5,IF(Berechnungen!FU$6="MMR_Duo",MMR_Duo!$P5,NA()))</f>
        <v>#N/A</v>
      </c>
      <c r="FV118" s="87" t="e">
        <f>IF(Berechnungen!FV$6="MMR",MMR!$P5,IF(Berechnungen!FV$6="MMR_Duo",MMR_Duo!$P5,NA()))</f>
        <v>#N/A</v>
      </c>
      <c r="FW118" s="87" t="e">
        <f>IF(Berechnungen!FW$6="MMR",MMR!$P5,IF(Berechnungen!FW$6="MMR_Duo",MMR_Duo!$P5,NA()))</f>
        <v>#N/A</v>
      </c>
      <c r="FX118" s="87" t="e">
        <f>IF(Berechnungen!FX$6="MMR",MMR!$P5,IF(Berechnungen!FX$6="MMR_Duo",MMR_Duo!$P5,NA()))</f>
        <v>#N/A</v>
      </c>
      <c r="FY118" s="87" t="e">
        <f>IF(Berechnungen!FY$6="MMR",MMR!$P5,IF(Berechnungen!FY$6="MMR_Duo",MMR_Duo!$P5,NA()))</f>
        <v>#N/A</v>
      </c>
      <c r="FZ118" s="87" t="e">
        <f>IF(Berechnungen!FZ$6="MMR",MMR!$P5,IF(Berechnungen!FZ$6="MMR_Duo",MMR_Duo!$P5,NA()))</f>
        <v>#N/A</v>
      </c>
      <c r="GA118" s="87" t="e">
        <f>IF(Berechnungen!GA$6="MMR",MMR!$P5,IF(Berechnungen!GA$6="MMR_Duo",MMR_Duo!$P5,NA()))</f>
        <v>#N/A</v>
      </c>
      <c r="GB118" s="87" t="e">
        <f>IF(Berechnungen!GB$6="MMR",MMR!$P5,IF(Berechnungen!GB$6="MMR_Duo",MMR_Duo!$P5,NA()))</f>
        <v>#N/A</v>
      </c>
      <c r="GC118" s="87" t="e">
        <f>IF(Berechnungen!GC$6="MMR",MMR!$P5,IF(Berechnungen!GC$6="MMR_Duo",MMR_Duo!$P5,NA()))</f>
        <v>#N/A</v>
      </c>
      <c r="GD118" s="87" t="e">
        <f>IF(Berechnungen!GD$6="MMR",MMR!$P5,IF(Berechnungen!GD$6="MMR_Duo",MMR_Duo!$P5,NA()))</f>
        <v>#N/A</v>
      </c>
      <c r="GE118" s="87" t="e">
        <f>IF(Berechnungen!GE$6="MMR",MMR!$P5,IF(Berechnungen!GE$6="MMR_Duo",MMR_Duo!$P5,NA()))</f>
        <v>#N/A</v>
      </c>
      <c r="GF118" s="87" t="e">
        <f>IF(Berechnungen!GF$6="MMR",MMR!$P5,IF(Berechnungen!GF$6="MMR_Duo",MMR_Duo!$P5,NA()))</f>
        <v>#N/A</v>
      </c>
      <c r="GG118" s="87" t="e">
        <f>IF(Berechnungen!GG$6="MMR",MMR!$P5,IF(Berechnungen!GG$6="MMR_Duo",MMR_Duo!$P5,NA()))</f>
        <v>#N/A</v>
      </c>
      <c r="GH118" s="87" t="e">
        <f>IF(Berechnungen!GH$6="MMR",MMR!$P5,IF(Berechnungen!GH$6="MMR_Duo",MMR_Duo!$P5,NA()))</f>
        <v>#N/A</v>
      </c>
      <c r="GI118" s="87" t="e">
        <f>IF(Berechnungen!GI$6="MMR",MMR!$P5,IF(Berechnungen!GI$6="MMR_Duo",MMR_Duo!$P5,NA()))</f>
        <v>#N/A</v>
      </c>
      <c r="GJ118" s="87" t="e">
        <f>IF(Berechnungen!GJ$6="MMR",MMR!$P5,IF(Berechnungen!GJ$6="MMR_Duo",MMR_Duo!$P5,NA()))</f>
        <v>#N/A</v>
      </c>
      <c r="GK118" s="87" t="e">
        <f>IF(Berechnungen!GK$6="MMR",MMR!$P5,IF(Berechnungen!GK$6="MMR_Duo",MMR_Duo!$P5,NA()))</f>
        <v>#N/A</v>
      </c>
      <c r="GL118" s="87" t="e">
        <f>IF(Berechnungen!GL$6="MMR",MMR!$P5,IF(Berechnungen!GL$6="MMR_Duo",MMR_Duo!$P5,NA()))</f>
        <v>#N/A</v>
      </c>
      <c r="GM118" s="87" t="e">
        <f>IF(Berechnungen!GM$6="MMR",MMR!$P5,IF(Berechnungen!GM$6="MMR_Duo",MMR_Duo!$P5,NA()))</f>
        <v>#N/A</v>
      </c>
      <c r="GN118" s="87" t="e">
        <f>IF(Berechnungen!GN$6="MMR",MMR!$P5,IF(Berechnungen!GN$6="MMR_Duo",MMR_Duo!$P5,NA()))</f>
        <v>#N/A</v>
      </c>
      <c r="GO118" s="87" t="e">
        <f>IF(Berechnungen!GO$6="MMR",MMR!$P5,IF(Berechnungen!GO$6="MMR_Duo",MMR_Duo!$P5,NA()))</f>
        <v>#N/A</v>
      </c>
      <c r="GP118" s="87" t="e">
        <f>IF(Berechnungen!GP$6="MMR",MMR!$P5,IF(Berechnungen!GP$6="MMR_Duo",MMR_Duo!$P5,NA()))</f>
        <v>#N/A</v>
      </c>
      <c r="GQ118" s="87" t="e">
        <f>IF(Berechnungen!GQ$6="MMR",MMR!$P5,IF(Berechnungen!GQ$6="MMR_Duo",MMR_Duo!$P5,NA()))</f>
        <v>#N/A</v>
      </c>
      <c r="GR118" s="87" t="e">
        <f>IF(Berechnungen!GR$6="MMR",MMR!$P5,IF(Berechnungen!GR$6="MMR_Duo",MMR_Duo!$P5,NA()))</f>
        <v>#N/A</v>
      </c>
      <c r="GS118" s="87" t="e">
        <f>IF(Berechnungen!GS$6="MMR",MMR!$P5,IF(Berechnungen!GS$6="MMR_Duo",MMR_Duo!$P5,NA()))</f>
        <v>#N/A</v>
      </c>
      <c r="GT118" s="87" t="e">
        <f>IF(Berechnungen!GT$6="MMR",MMR!$P5,IF(Berechnungen!GT$6="MMR_Duo",MMR_Duo!$P5,NA()))</f>
        <v>#N/A</v>
      </c>
      <c r="GU118" s="87" t="e">
        <f>IF(Berechnungen!GU$6="MMR",MMR!$P5,IF(Berechnungen!GU$6="MMR_Duo",MMR_Duo!$P5,NA()))</f>
        <v>#N/A</v>
      </c>
      <c r="GV118" s="87" t="e">
        <f>IF(Berechnungen!GV$6="MMR",MMR!$P5,IF(Berechnungen!GV$6="MMR_Duo",MMR_Duo!$P5,NA()))</f>
        <v>#N/A</v>
      </c>
      <c r="GW118" s="87" t="e">
        <f>IF(Berechnungen!GW$6="MMR",MMR!$P5,IF(Berechnungen!GW$6="MMR_Duo",MMR_Duo!$P5,NA()))</f>
        <v>#N/A</v>
      </c>
      <c r="GX118" s="87" t="e">
        <f>IF(Berechnungen!GX$6="MMR",MMR!$P5,IF(Berechnungen!GX$6="MMR_Duo",MMR_Duo!$P5,NA()))</f>
        <v>#N/A</v>
      </c>
      <c r="GY118" s="87" t="e">
        <f>IF(Berechnungen!GY$6="MMR",MMR!$P5,IF(Berechnungen!GY$6="MMR_Duo",MMR_Duo!$P5,NA()))</f>
        <v>#N/A</v>
      </c>
      <c r="GZ118" s="87" t="e">
        <f>IF(Berechnungen!GZ$6="MMR",MMR!$P5,IF(Berechnungen!GZ$6="MMR_Duo",MMR_Duo!$P5,NA()))</f>
        <v>#N/A</v>
      </c>
      <c r="HA118" s="87" t="e">
        <f>IF(Berechnungen!HA$6="MMR",MMR!$P5,IF(Berechnungen!HA$6="MMR_Duo",MMR_Duo!$P5,NA()))</f>
        <v>#N/A</v>
      </c>
      <c r="HB118" s="87" t="e">
        <f>IF(Berechnungen!HB$6="MMR",MMR!$P5,IF(Berechnungen!HB$6="MMR_Duo",MMR_Duo!$P5,NA()))</f>
        <v>#N/A</v>
      </c>
      <c r="HC118" s="87" t="e">
        <f>IF(Berechnungen!HC$6="MMR",MMR!$P5,IF(Berechnungen!HC$6="MMR_Duo",MMR_Duo!$P5,NA()))</f>
        <v>#N/A</v>
      </c>
      <c r="HD118" s="87" t="e">
        <f>IF(Berechnungen!HD$6="MMR",MMR!$P5,IF(Berechnungen!HD$6="MMR_Duo",MMR_Duo!$P5,NA()))</f>
        <v>#N/A</v>
      </c>
      <c r="HE118" s="87" t="e">
        <f>IF(Berechnungen!HE$6="MMR",MMR!$P5,IF(Berechnungen!HE$6="MMR_Duo",MMR_Duo!$P5,NA()))</f>
        <v>#N/A</v>
      </c>
      <c r="HF118" s="87" t="e">
        <f>IF(Berechnungen!HF$6="MMR",MMR!$P5,IF(Berechnungen!HF$6="MMR_Duo",MMR_Duo!$P5,NA()))</f>
        <v>#N/A</v>
      </c>
      <c r="HG118" s="87" t="e">
        <f>IF(Berechnungen!HG$6="MMR",MMR!$P5,IF(Berechnungen!HG$6="MMR_Duo",MMR_Duo!$P5,NA()))</f>
        <v>#N/A</v>
      </c>
      <c r="HH118" s="87" t="e">
        <f>IF(Berechnungen!HH$6="MMR",MMR!$P5,IF(Berechnungen!HH$6="MMR_Duo",MMR_Duo!$P5,NA()))</f>
        <v>#N/A</v>
      </c>
      <c r="HI118" s="87" t="e">
        <f>IF(Berechnungen!HI$6="MMR",MMR!$P5,IF(Berechnungen!HI$6="MMR_Duo",MMR_Duo!$P5,NA()))</f>
        <v>#N/A</v>
      </c>
      <c r="HJ118" s="87" t="e">
        <f>IF(Berechnungen!HJ$6="MMR",MMR!$P5,IF(Berechnungen!HJ$6="MMR_Duo",MMR_Duo!$P5,NA()))</f>
        <v>#N/A</v>
      </c>
      <c r="HK118" s="87" t="e">
        <f>IF(Berechnungen!HK$6="MMR",MMR!$P5,IF(Berechnungen!HK$6="MMR_Duo",MMR_Duo!$P5,NA()))</f>
        <v>#N/A</v>
      </c>
      <c r="HL118" s="87" t="e">
        <f>IF(Berechnungen!HL$6="MMR",MMR!$P5,IF(Berechnungen!HL$6="MMR_Duo",MMR_Duo!$P5,NA()))</f>
        <v>#N/A</v>
      </c>
      <c r="HM118" s="87" t="e">
        <f>IF(Berechnungen!HM$6="MMR",MMR!$P5,IF(Berechnungen!HM$6="MMR_Duo",MMR_Duo!$P5,NA()))</f>
        <v>#N/A</v>
      </c>
      <c r="HN118" s="87" t="e">
        <f>IF(Berechnungen!HN$6="MMR",MMR!$P5,IF(Berechnungen!HN$6="MMR_Duo",MMR_Duo!$P5,NA()))</f>
        <v>#N/A</v>
      </c>
      <c r="HO118" s="87" t="e">
        <f>IF(Berechnungen!HO$6="MMR",MMR!$P5,IF(Berechnungen!HO$6="MMR_Duo",MMR_Duo!$P5,NA()))</f>
        <v>#N/A</v>
      </c>
      <c r="HP118" s="87" t="e">
        <f>IF(Berechnungen!HP$6="MMR",MMR!$P5,IF(Berechnungen!HP$6="MMR_Duo",MMR_Duo!$P5,NA()))</f>
        <v>#N/A</v>
      </c>
      <c r="HQ118" s="87" t="e">
        <f>IF(Berechnungen!HQ$6="MMR",MMR!$P5,IF(Berechnungen!HQ$6="MMR_Duo",MMR_Duo!$P5,NA()))</f>
        <v>#N/A</v>
      </c>
      <c r="HR118" s="87" t="e">
        <f>IF(Berechnungen!HR$6="MMR",MMR!$P5,IF(Berechnungen!HR$6="MMR_Duo",MMR_Duo!$P5,NA()))</f>
        <v>#N/A</v>
      </c>
      <c r="HS118" s="87" t="e">
        <f>IF(Berechnungen!HS$6="MMR",MMR!$P5,IF(Berechnungen!HS$6="MMR_Duo",MMR_Duo!$P5,NA()))</f>
        <v>#N/A</v>
      </c>
      <c r="HT118" s="87" t="e">
        <f>IF(Berechnungen!HT$6="MMR",MMR!$P5,IF(Berechnungen!HT$6="MMR_Duo",MMR_Duo!$P5,NA()))</f>
        <v>#N/A</v>
      </c>
      <c r="HU118" s="87" t="e">
        <f>IF(Berechnungen!HU$6="MMR",MMR!$P5,IF(Berechnungen!HU$6="MMR_Duo",MMR_Duo!$P5,NA()))</f>
        <v>#N/A</v>
      </c>
      <c r="HV118" s="87" t="e">
        <f>IF(Berechnungen!HV$6="MMR",MMR!$P5,IF(Berechnungen!HV$6="MMR_Duo",MMR_Duo!$P5,NA()))</f>
        <v>#N/A</v>
      </c>
      <c r="HW118" s="87" t="e">
        <f>IF(Berechnungen!HW$6="MMR",MMR!$P5,IF(Berechnungen!HW$6="MMR_Duo",MMR_Duo!$P5,NA()))</f>
        <v>#N/A</v>
      </c>
      <c r="HX118" s="87" t="e">
        <f>IF(Berechnungen!HX$6="MMR",MMR!$P5,IF(Berechnungen!HX$6="MMR_Duo",MMR_Duo!$P5,NA()))</f>
        <v>#N/A</v>
      </c>
      <c r="HY118" s="87" t="e">
        <f>IF(Berechnungen!HY$6="MMR",MMR!$P5,IF(Berechnungen!HY$6="MMR_Duo",MMR_Duo!$P5,NA()))</f>
        <v>#N/A</v>
      </c>
      <c r="HZ118" s="87" t="e">
        <f>IF(Berechnungen!HZ$6="MMR",MMR!$P5,IF(Berechnungen!HZ$6="MMR_Duo",MMR_Duo!$P5,NA()))</f>
        <v>#N/A</v>
      </c>
      <c r="IA118" s="87" t="e">
        <f>IF(Berechnungen!IA$6="MMR",MMR!$P5,IF(Berechnungen!IA$6="MMR_Duo",MMR_Duo!$P5,NA()))</f>
        <v>#N/A</v>
      </c>
      <c r="IB118" s="87" t="e">
        <f>IF(Berechnungen!IB$6="MMR",MMR!$P5,IF(Berechnungen!IB$6="MMR_Duo",MMR_Duo!$P5,NA()))</f>
        <v>#N/A</v>
      </c>
      <c r="IC118" s="87" t="e">
        <f>IF(Berechnungen!IC$6="MMR",MMR!$P5,IF(Berechnungen!IC$6="MMR_Duo",MMR_Duo!$P5,NA()))</f>
        <v>#N/A</v>
      </c>
      <c r="ID118" s="87" t="e">
        <f>IF(Berechnungen!ID$6="MMR",MMR!$P5,IF(Berechnungen!ID$6="MMR_Duo",MMR_Duo!$P5,NA()))</f>
        <v>#N/A</v>
      </c>
      <c r="IE118" s="87" t="e">
        <f>IF(Berechnungen!IE$6="MMR",MMR!$P5,IF(Berechnungen!IE$6="MMR_Duo",MMR_Duo!$P5,NA()))</f>
        <v>#N/A</v>
      </c>
      <c r="IF118" s="87" t="e">
        <f>IF(Berechnungen!IF$6="MMR",MMR!$P5,IF(Berechnungen!IF$6="MMR_Duo",MMR_Duo!$P5,NA()))</f>
        <v>#N/A</v>
      </c>
      <c r="IG118" s="87" t="e">
        <f>IF(Berechnungen!IG$6="MMR",MMR!$P5,IF(Berechnungen!IG$6="MMR_Duo",MMR_Duo!$P5,NA()))</f>
        <v>#N/A</v>
      </c>
      <c r="IH118" s="87" t="e">
        <f>IF(Berechnungen!IH$6="MMR",MMR!$P5,IF(Berechnungen!IH$6="MMR_Duo",MMR_Duo!$P5,NA()))</f>
        <v>#N/A</v>
      </c>
      <c r="II118" s="87" t="e">
        <f>IF(Berechnungen!II$6="MMR",MMR!$P5,IF(Berechnungen!II$6="MMR_Duo",MMR_Duo!$P5,NA()))</f>
        <v>#N/A</v>
      </c>
      <c r="IJ118" s="87" t="e">
        <f>IF(Berechnungen!IJ$6="MMR",MMR!$P5,IF(Berechnungen!IJ$6="MMR_Duo",MMR_Duo!$P5,NA()))</f>
        <v>#N/A</v>
      </c>
      <c r="IK118" s="87" t="e">
        <f>IF(Berechnungen!IK$6="MMR",MMR!$P5,IF(Berechnungen!IK$6="MMR_Duo",MMR_Duo!$P5,NA()))</f>
        <v>#N/A</v>
      </c>
      <c r="IL118" s="87" t="e">
        <f>IF(Berechnungen!IL$6="MMR",MMR!$P5,IF(Berechnungen!IL$6="MMR_Duo",MMR_Duo!$P5,NA()))</f>
        <v>#N/A</v>
      </c>
      <c r="IM118" s="87" t="e">
        <f>IF(Berechnungen!IM$6="MMR",MMR!$P5,IF(Berechnungen!IM$6="MMR_Duo",MMR_Duo!$P5,NA()))</f>
        <v>#N/A</v>
      </c>
      <c r="IN118" s="87" t="e">
        <f>IF(Berechnungen!IN$6="MMR",MMR!$P5,IF(Berechnungen!IN$6="MMR_Duo",MMR_Duo!$P5,NA()))</f>
        <v>#N/A</v>
      </c>
      <c r="IO118" s="87" t="e">
        <f>IF(Berechnungen!IO$6="MMR",MMR!$P5,IF(Berechnungen!IO$6="MMR_Duo",MMR_Duo!$P5,NA()))</f>
        <v>#N/A</v>
      </c>
      <c r="IP118" s="87" t="e">
        <f>IF(Berechnungen!IP$6="MMR",MMR!$P5,IF(Berechnungen!IP$6="MMR_Duo",MMR_Duo!$P5,NA()))</f>
        <v>#N/A</v>
      </c>
      <c r="IQ118" s="87" t="e">
        <f>IF(Berechnungen!IQ$6="MMR",MMR!$P5,IF(Berechnungen!IQ$6="MMR_Duo",MMR_Duo!$P5,NA()))</f>
        <v>#N/A</v>
      </c>
      <c r="IR118" s="87" t="e">
        <f>IF(Berechnungen!IR$6="MMR",MMR!$P5,IF(Berechnungen!IR$6="MMR_Duo",MMR_Duo!$P5,NA()))</f>
        <v>#N/A</v>
      </c>
      <c r="IS118" s="87" t="e">
        <f>IF(Berechnungen!IS$6="MMR",MMR!$P5,IF(Berechnungen!IS$6="MMR_Duo",MMR_Duo!$P5,NA()))</f>
        <v>#N/A</v>
      </c>
      <c r="IT118" s="87" t="e">
        <f>IF(Berechnungen!IT$6="MMR",MMR!$P5,IF(Berechnungen!IT$6="MMR_Duo",MMR_Duo!$P5,NA()))</f>
        <v>#N/A</v>
      </c>
      <c r="IU118" s="87" t="e">
        <f>IF(Berechnungen!IU$6="MMR",MMR!$P5,IF(Berechnungen!IU$6="MMR_Duo",MMR_Duo!$P5,NA()))</f>
        <v>#N/A</v>
      </c>
      <c r="IV118" s="87" t="e">
        <f>IF(Berechnungen!IV$6="MMR",MMR!$P5,IF(Berechnungen!IV$6="MMR_Duo",MMR_Duo!$P5,NA()))</f>
        <v>#N/A</v>
      </c>
      <c r="IW118" s="87" t="e">
        <f>IF(Berechnungen!IW$6="MMR",MMR!$P5,IF(Berechnungen!IW$6="MMR_Duo",MMR_Duo!$P5,NA()))</f>
        <v>#N/A</v>
      </c>
      <c r="IX118" s="87" t="e">
        <f>IF(Berechnungen!IX$6="MMR",MMR!$P5,IF(Berechnungen!IX$6="MMR_Duo",MMR_Duo!$P5,NA()))</f>
        <v>#N/A</v>
      </c>
      <c r="IY118" s="87" t="e">
        <f>IF(Berechnungen!IY$6="MMR",MMR!$P5,IF(Berechnungen!IY$6="MMR_Duo",MMR_Duo!$P5,NA()))</f>
        <v>#N/A</v>
      </c>
      <c r="IZ118" s="87" t="e">
        <f>IF(Berechnungen!IZ$6="MMR",MMR!$P5,IF(Berechnungen!IZ$6="MMR_Duo",MMR_Duo!$P5,NA()))</f>
        <v>#N/A</v>
      </c>
      <c r="JA118" s="87" t="e">
        <f>IF(Berechnungen!JA$6="MMR",MMR!$P5,IF(Berechnungen!JA$6="MMR_Duo",MMR_Duo!$P5,NA()))</f>
        <v>#N/A</v>
      </c>
      <c r="JB118" s="87" t="e">
        <f>IF(Berechnungen!JB$6="MMR",MMR!$P5,IF(Berechnungen!JB$6="MMR_Duo",MMR_Duo!$P5,NA()))</f>
        <v>#N/A</v>
      </c>
      <c r="JC118" s="87" t="e">
        <f>IF(Berechnungen!JC$6="MMR",MMR!$P5,IF(Berechnungen!JC$6="MMR_Duo",MMR_Duo!$P5,NA()))</f>
        <v>#N/A</v>
      </c>
      <c r="JD118" s="87" t="e">
        <f>IF(Berechnungen!JD$6="MMR",MMR!$P5,IF(Berechnungen!JD$6="MMR_Duo",MMR_Duo!$P5,NA()))</f>
        <v>#N/A</v>
      </c>
      <c r="JE118" s="87" t="e">
        <f>IF(Berechnungen!JE$6="MMR",MMR!$P5,IF(Berechnungen!JE$6="MMR_Duo",MMR_Duo!$P5,NA()))</f>
        <v>#N/A</v>
      </c>
      <c r="JF118" s="87" t="e">
        <f>IF(Berechnungen!JF$6="MMR",MMR!$P5,IF(Berechnungen!JF$6="MMR_Duo",MMR_Duo!$P5,NA()))</f>
        <v>#N/A</v>
      </c>
      <c r="JG118" s="87" t="e">
        <f>IF(Berechnungen!JG$6="MMR",MMR!$P5,IF(Berechnungen!JG$6="MMR_Duo",MMR_Duo!$P5,NA()))</f>
        <v>#N/A</v>
      </c>
      <c r="JH118" s="87" t="e">
        <f>IF(Berechnungen!JH$6="MMR",MMR!$P5,IF(Berechnungen!JH$6="MMR_Duo",MMR_Duo!$P5,NA()))</f>
        <v>#N/A</v>
      </c>
      <c r="JI118" s="87" t="e">
        <f>IF(Berechnungen!JI$6="MMR",MMR!$P5,IF(Berechnungen!JI$6="MMR_Duo",MMR_Duo!$P5,NA()))</f>
        <v>#N/A</v>
      </c>
      <c r="JJ118" s="87" t="e">
        <f>IF(Berechnungen!JJ$6="MMR",MMR!$P5,IF(Berechnungen!JJ$6="MMR_Duo",MMR_Duo!$P5,NA()))</f>
        <v>#N/A</v>
      </c>
      <c r="JK118" s="87" t="e">
        <f>IF(Berechnungen!JK$6="MMR",MMR!$P5,IF(Berechnungen!JK$6="MMR_Duo",MMR_Duo!$P5,NA()))</f>
        <v>#N/A</v>
      </c>
      <c r="JL118" s="87" t="e">
        <f>IF(Berechnungen!JL$6="MMR",MMR!$P5,IF(Berechnungen!JL$6="MMR_Duo",MMR_Duo!$P5,NA()))</f>
        <v>#N/A</v>
      </c>
      <c r="JM118" s="87" t="e">
        <f>IF(Berechnungen!JM$6="MMR",MMR!$P5,IF(Berechnungen!JM$6="MMR_Duo",MMR_Duo!$P5,NA()))</f>
        <v>#N/A</v>
      </c>
      <c r="JN118" s="87" t="e">
        <f>IF(Berechnungen!JN$6="MMR",MMR!$P5,IF(Berechnungen!JN$6="MMR_Duo",MMR_Duo!$P5,NA()))</f>
        <v>#N/A</v>
      </c>
      <c r="JO118" s="87" t="e">
        <f>IF(Berechnungen!JO$6="MMR",MMR!$P5,IF(Berechnungen!JO$6="MMR_Duo",MMR_Duo!$P5,NA()))</f>
        <v>#N/A</v>
      </c>
      <c r="JP118" s="87" t="e">
        <f>IF(Berechnungen!JP$6="MMR",MMR!$P5,IF(Berechnungen!JP$6="MMR_Duo",MMR_Duo!$P5,NA()))</f>
        <v>#N/A</v>
      </c>
      <c r="JQ118" s="87" t="e">
        <f>IF(Berechnungen!JQ$6="MMR",MMR!$P5,IF(Berechnungen!JQ$6="MMR_Duo",MMR_Duo!$P5,NA()))</f>
        <v>#N/A</v>
      </c>
      <c r="JR118" s="87" t="e">
        <f>IF(Berechnungen!JR$6="MMR",MMR!$P5,IF(Berechnungen!JR$6="MMR_Duo",MMR_Duo!$P5,NA()))</f>
        <v>#N/A</v>
      </c>
      <c r="JS118" s="87" t="e">
        <f>IF(Berechnungen!JS$6="MMR",MMR!$P5,IF(Berechnungen!JS$6="MMR_Duo",MMR_Duo!$P5,NA()))</f>
        <v>#N/A</v>
      </c>
      <c r="JT118" s="87" t="e">
        <f>IF(Berechnungen!JT$6="MMR",MMR!$P5,IF(Berechnungen!JT$6="MMR_Duo",MMR_Duo!$P5,NA()))</f>
        <v>#N/A</v>
      </c>
      <c r="JU118" s="87" t="e">
        <f>IF(Berechnungen!JU$6="MMR",MMR!$P5,IF(Berechnungen!JU$6="MMR_Duo",MMR_Duo!$P5,NA()))</f>
        <v>#N/A</v>
      </c>
      <c r="JV118" s="87" t="e">
        <f>IF(Berechnungen!JV$6="MMR",MMR!$P5,IF(Berechnungen!JV$6="MMR_Duo",MMR_Duo!$P5,NA()))</f>
        <v>#N/A</v>
      </c>
      <c r="JW118" s="87" t="e">
        <f>IF(Berechnungen!JW$6="MMR",MMR!$P5,IF(Berechnungen!JW$6="MMR_Duo",MMR_Duo!$P5,NA()))</f>
        <v>#N/A</v>
      </c>
      <c r="JX118" s="87" t="e">
        <f>IF(Berechnungen!JX$6="MMR",MMR!$P5,IF(Berechnungen!JX$6="MMR_Duo",MMR_Duo!$P5,NA()))</f>
        <v>#N/A</v>
      </c>
      <c r="JY118" s="87" t="e">
        <f>IF(Berechnungen!JY$6="MMR",MMR!$P5,IF(Berechnungen!JY$6="MMR_Duo",MMR_Duo!$P5,NA()))</f>
        <v>#N/A</v>
      </c>
      <c r="JZ118" s="87" t="e">
        <f>IF(Berechnungen!JZ$6="MMR",MMR!$P5,IF(Berechnungen!JZ$6="MMR_Duo",MMR_Duo!$P5,NA()))</f>
        <v>#N/A</v>
      </c>
      <c r="KA118" s="87" t="e">
        <f>IF(Berechnungen!KA$6="MMR",MMR!$P5,IF(Berechnungen!KA$6="MMR_Duo",MMR_Duo!$P5,NA()))</f>
        <v>#N/A</v>
      </c>
      <c r="KB118" s="87" t="e">
        <f>IF(Berechnungen!KB$6="MMR",MMR!$P5,IF(Berechnungen!KB$6="MMR_Duo",MMR_Duo!$P5,NA()))</f>
        <v>#N/A</v>
      </c>
      <c r="KC118" s="87" t="e">
        <f>IF(Berechnungen!KC$6="MMR",MMR!$P5,IF(Berechnungen!KC$6="MMR_Duo",MMR_Duo!$P5,NA()))</f>
        <v>#N/A</v>
      </c>
      <c r="KD118" s="87" t="e">
        <f>IF(Berechnungen!KD$6="MMR",MMR!$P5,IF(Berechnungen!KD$6="MMR_Duo",MMR_Duo!$P5,NA()))</f>
        <v>#N/A</v>
      </c>
      <c r="KE118" s="87" t="e">
        <f>IF(Berechnungen!KE$6="MMR",MMR!$P5,IF(Berechnungen!KE$6="MMR_Duo",MMR_Duo!$P5,NA()))</f>
        <v>#N/A</v>
      </c>
      <c r="KF118" s="87" t="e">
        <f>IF(Berechnungen!KF$6="MMR",MMR!$P5,IF(Berechnungen!KF$6="MMR_Duo",MMR_Duo!$P5,NA()))</f>
        <v>#N/A</v>
      </c>
      <c r="KG118" s="87" t="e">
        <f>IF(Berechnungen!KG$6="MMR",MMR!$P5,IF(Berechnungen!KG$6="MMR_Duo",MMR_Duo!$P5,NA()))</f>
        <v>#N/A</v>
      </c>
      <c r="KH118" s="87" t="e">
        <f>IF(Berechnungen!KH$6="MMR",MMR!$P5,IF(Berechnungen!KH$6="MMR_Duo",MMR_Duo!$P5,NA()))</f>
        <v>#N/A</v>
      </c>
      <c r="KI118" s="87" t="e">
        <f>IF(Berechnungen!KI$6="MMR",MMR!$P5,IF(Berechnungen!KI$6="MMR_Duo",MMR_Duo!$P5,NA()))</f>
        <v>#N/A</v>
      </c>
      <c r="KJ118" s="87" t="e">
        <f>IF(Berechnungen!KJ$6="MMR",MMR!$P5,IF(Berechnungen!KJ$6="MMR_Duo",MMR_Duo!$P5,NA()))</f>
        <v>#N/A</v>
      </c>
      <c r="KK118" s="87" t="e">
        <f>IF(Berechnungen!KK$6="MMR",MMR!$P5,IF(Berechnungen!KK$6="MMR_Duo",MMR_Duo!$P5,NA()))</f>
        <v>#N/A</v>
      </c>
      <c r="KL118" s="87" t="e">
        <f>IF(Berechnungen!KL$6="MMR",MMR!$P5,IF(Berechnungen!KL$6="MMR_Duo",MMR_Duo!$P5,NA()))</f>
        <v>#N/A</v>
      </c>
      <c r="KM118" s="87" t="e">
        <f>IF(Berechnungen!KM$6="MMR",MMR!$P5,IF(Berechnungen!KM$6="MMR_Duo",MMR_Duo!$P5,NA()))</f>
        <v>#N/A</v>
      </c>
      <c r="KN118" s="87" t="e">
        <f>IF(Berechnungen!KN$6="MMR",MMR!$P5,IF(Berechnungen!KN$6="MMR_Duo",MMR_Duo!$P5,NA()))</f>
        <v>#N/A</v>
      </c>
      <c r="KO118" s="87" t="e">
        <f>IF(Berechnungen!KO$6="MMR",MMR!$P5,IF(Berechnungen!KO$6="MMR_Duo",MMR_Duo!$P5,NA()))</f>
        <v>#N/A</v>
      </c>
      <c r="KP118" s="87" t="e">
        <f>IF(Berechnungen!KP$6="MMR",MMR!$P5,IF(Berechnungen!KP$6="MMR_Duo",MMR_Duo!$P5,NA()))</f>
        <v>#N/A</v>
      </c>
      <c r="KQ118" s="87" t="e">
        <f>IF(Berechnungen!KQ$6="MMR",MMR!$P5,IF(Berechnungen!KQ$6="MMR_Duo",MMR_Duo!$P5,NA()))</f>
        <v>#N/A</v>
      </c>
      <c r="KR118" s="87" t="e">
        <f>IF(Berechnungen!KR$6="MMR",MMR!$P5,IF(Berechnungen!KR$6="MMR_Duo",MMR_Duo!$P5,NA()))</f>
        <v>#N/A</v>
      </c>
      <c r="KS118" s="87" t="e">
        <f>IF(Berechnungen!KS$6="MMR",MMR!$P5,IF(Berechnungen!KS$6="MMR_Duo",MMR_Duo!$P5,NA()))</f>
        <v>#N/A</v>
      </c>
      <c r="KT118" s="87" t="e">
        <f>IF(Berechnungen!KT$6="MMR",MMR!$P5,IF(Berechnungen!KT$6="MMR_Duo",MMR_Duo!$P5,NA()))</f>
        <v>#N/A</v>
      </c>
      <c r="KU118" s="87" t="e">
        <f>IF(Berechnungen!KU$6="MMR",MMR!$P5,IF(Berechnungen!KU$6="MMR_Duo",MMR_Duo!$P5,NA()))</f>
        <v>#N/A</v>
      </c>
      <c r="KV118" s="87" t="e">
        <f>IF(Berechnungen!KV$6="MMR",MMR!$P5,IF(Berechnungen!KV$6="MMR_Duo",MMR_Duo!$P5,NA()))</f>
        <v>#N/A</v>
      </c>
      <c r="KW118" s="87" t="e">
        <f>IF(Berechnungen!KW$6="MMR",MMR!$P5,IF(Berechnungen!KW$6="MMR_Duo",MMR_Duo!$P5,NA()))</f>
        <v>#N/A</v>
      </c>
      <c r="KX118" s="87" t="e">
        <f>IF(Berechnungen!KX$6="MMR",MMR!$P5,IF(Berechnungen!KX$6="MMR_Duo",MMR_Duo!$P5,NA()))</f>
        <v>#N/A</v>
      </c>
      <c r="KY118" s="87" t="e">
        <f>IF(Berechnungen!KY$6="MMR",MMR!$P5,IF(Berechnungen!KY$6="MMR_Duo",MMR_Duo!$P5,NA()))</f>
        <v>#N/A</v>
      </c>
      <c r="KZ118" s="87" t="e">
        <f>IF(Berechnungen!KZ$6="MMR",MMR!$P5,IF(Berechnungen!KZ$6="MMR_Duo",MMR_Duo!$P5,NA()))</f>
        <v>#N/A</v>
      </c>
      <c r="LA118" s="87" t="e">
        <f>IF(Berechnungen!LA$6="MMR",MMR!$P5,IF(Berechnungen!LA$6="MMR_Duo",MMR_Duo!$P5,NA()))</f>
        <v>#N/A</v>
      </c>
      <c r="LB118" s="87" t="e">
        <f>IF(Berechnungen!LB$6="MMR",MMR!$P5,IF(Berechnungen!LB$6="MMR_Duo",MMR_Duo!$P5,NA()))</f>
        <v>#N/A</v>
      </c>
      <c r="LC118" s="87" t="e">
        <f>IF(Berechnungen!LC$6="MMR",MMR!$P5,IF(Berechnungen!LC$6="MMR_Duo",MMR_Duo!$P5,NA()))</f>
        <v>#N/A</v>
      </c>
      <c r="LD118" s="87" t="e">
        <f>IF(Berechnungen!LD$6="MMR",MMR!$P5,IF(Berechnungen!LD$6="MMR_Duo",MMR_Duo!$P5,NA()))</f>
        <v>#N/A</v>
      </c>
      <c r="LE118" s="87" t="e">
        <f>IF(Berechnungen!LE$6="MMR",MMR!$P5,IF(Berechnungen!LE$6="MMR_Duo",MMR_Duo!$P5,NA()))</f>
        <v>#N/A</v>
      </c>
      <c r="LF118" s="87" t="e">
        <f>IF(Berechnungen!LF$6="MMR",MMR!$P5,IF(Berechnungen!LF$6="MMR_Duo",MMR_Duo!$P5,NA()))</f>
        <v>#N/A</v>
      </c>
      <c r="LG118" s="87" t="e">
        <f>IF(Berechnungen!LG$6="MMR",MMR!$P5,IF(Berechnungen!LG$6="MMR_Duo",MMR_Duo!$P5,NA()))</f>
        <v>#N/A</v>
      </c>
      <c r="LH118" s="87" t="e">
        <f>IF(Berechnungen!LH$6="MMR",MMR!$P5,IF(Berechnungen!LH$6="MMR_Duo",MMR_Duo!$P5,NA()))</f>
        <v>#N/A</v>
      </c>
      <c r="LI118" s="87" t="e">
        <f>IF(Berechnungen!LI$6="MMR",MMR!$P5,IF(Berechnungen!LI$6="MMR_Duo",MMR_Duo!$P5,NA()))</f>
        <v>#N/A</v>
      </c>
      <c r="LJ118" s="87" t="e">
        <f>IF(Berechnungen!LJ$6="MMR",MMR!$P5,IF(Berechnungen!LJ$6="MMR_Duo",MMR_Duo!$P5,NA()))</f>
        <v>#N/A</v>
      </c>
      <c r="LK118" s="87" t="e">
        <f>IF(Berechnungen!LK$6="MMR",MMR!$P5,IF(Berechnungen!LK$6="MMR_Duo",MMR_Duo!$P5,NA()))</f>
        <v>#N/A</v>
      </c>
      <c r="LL118" s="87" t="e">
        <f>IF(Berechnungen!LL$6="MMR",MMR!$P5,IF(Berechnungen!LL$6="MMR_Duo",MMR_Duo!$P5,NA()))</f>
        <v>#N/A</v>
      </c>
      <c r="LM118" s="87" t="e">
        <f>IF(Berechnungen!LM$6="MMR",MMR!$P5,IF(Berechnungen!LM$6="MMR_Duo",MMR_Duo!$P5,NA()))</f>
        <v>#N/A</v>
      </c>
      <c r="LN118" s="87" t="e">
        <f>IF(Berechnungen!LN$6="MMR",MMR!$P5,IF(Berechnungen!LN$6="MMR_Duo",MMR_Duo!$P5,NA()))</f>
        <v>#N/A</v>
      </c>
      <c r="LO118" s="87" t="e">
        <f>IF(Berechnungen!LO$6="MMR",MMR!$P5,IF(Berechnungen!LO$6="MMR_Duo",MMR_Duo!$P5,NA()))</f>
        <v>#N/A</v>
      </c>
      <c r="LP118" s="87" t="e">
        <f>IF(Berechnungen!LP$6="MMR",MMR!$P5,IF(Berechnungen!LP$6="MMR_Duo",MMR_Duo!$P5,NA()))</f>
        <v>#N/A</v>
      </c>
      <c r="LQ118" s="87" t="e">
        <f>IF(Berechnungen!LQ$6="MMR",MMR!$P5,IF(Berechnungen!LQ$6="MMR_Duo",MMR_Duo!$P5,NA()))</f>
        <v>#N/A</v>
      </c>
      <c r="LR118" s="87" t="e">
        <f>IF(Berechnungen!LR$6="MMR",MMR!$P5,IF(Berechnungen!LR$6="MMR_Duo",MMR_Duo!$P5,NA()))</f>
        <v>#N/A</v>
      </c>
      <c r="LS118" s="87" t="e">
        <f>IF(Berechnungen!LS$6="MMR",MMR!$P5,IF(Berechnungen!LS$6="MMR_Duo",MMR_Duo!$P5,NA()))</f>
        <v>#N/A</v>
      </c>
      <c r="LT118" s="87" t="e">
        <f>IF(Berechnungen!LT$6="MMR",MMR!$P5,IF(Berechnungen!LT$6="MMR_Duo",MMR_Duo!$P5,NA()))</f>
        <v>#N/A</v>
      </c>
      <c r="LU118" s="87" t="e">
        <f>IF(Berechnungen!LU$6="MMR",MMR!$P5,IF(Berechnungen!LU$6="MMR_Duo",MMR_Duo!$P5,NA()))</f>
        <v>#N/A</v>
      </c>
      <c r="LV118" s="87" t="e">
        <f>IF(Berechnungen!LV$6="MMR",MMR!$P5,IF(Berechnungen!LV$6="MMR_Duo",MMR_Duo!$P5,NA()))</f>
        <v>#N/A</v>
      </c>
      <c r="LW118" s="87" t="e">
        <f>IF(Berechnungen!LW$6="MMR",MMR!$P5,IF(Berechnungen!LW$6="MMR_Duo",MMR_Duo!$P5,NA()))</f>
        <v>#N/A</v>
      </c>
      <c r="LX118" s="87" t="e">
        <f>IF(Berechnungen!LX$6="MMR",MMR!$P5,IF(Berechnungen!LX$6="MMR_Duo",MMR_Duo!$P5,NA()))</f>
        <v>#N/A</v>
      </c>
      <c r="LY118" s="87" t="e">
        <f>IF(Berechnungen!LY$6="MMR",MMR!$P5,IF(Berechnungen!LY$6="MMR_Duo",MMR_Duo!$P5,NA()))</f>
        <v>#N/A</v>
      </c>
      <c r="LZ118" s="87" t="e">
        <f>IF(Berechnungen!LZ$6="MMR",MMR!$P5,IF(Berechnungen!LZ$6="MMR_Duo",MMR_Duo!$P5,NA()))</f>
        <v>#N/A</v>
      </c>
      <c r="MA118" s="87" t="e">
        <f>IF(Berechnungen!MA$6="MMR",MMR!$P5,IF(Berechnungen!MA$6="MMR_Duo",MMR_Duo!$P5,NA()))</f>
        <v>#N/A</v>
      </c>
      <c r="MB118" s="87" t="e">
        <f>IF(Berechnungen!MB$6="MMR",MMR!$P5,IF(Berechnungen!MB$6="MMR_Duo",MMR_Duo!$P5,NA()))</f>
        <v>#N/A</v>
      </c>
      <c r="MC118" s="87" t="e">
        <f>IF(Berechnungen!MC$6="MMR",MMR!$P5,IF(Berechnungen!MC$6="MMR_Duo",MMR_Duo!$P5,NA()))</f>
        <v>#N/A</v>
      </c>
      <c r="MD118" s="87" t="e">
        <f>IF(Berechnungen!MD$6="MMR",MMR!$P5,IF(Berechnungen!MD$6="MMR_Duo",MMR_Duo!$P5,NA()))</f>
        <v>#N/A</v>
      </c>
      <c r="ME118" s="87" t="e">
        <f>IF(Berechnungen!ME$6="MMR",MMR!$P5,IF(Berechnungen!ME$6="MMR_Duo",MMR_Duo!$P5,NA()))</f>
        <v>#N/A</v>
      </c>
      <c r="MF118" s="87" t="e">
        <f>IF(Berechnungen!MF$6="MMR",MMR!$P5,IF(Berechnungen!MF$6="MMR_Duo",MMR_Duo!$P5,NA()))</f>
        <v>#N/A</v>
      </c>
      <c r="MG118" s="87" t="e">
        <f>IF(Berechnungen!MG$6="MMR",MMR!$P5,IF(Berechnungen!MG$6="MMR_Duo",MMR_Duo!$P5,NA()))</f>
        <v>#N/A</v>
      </c>
      <c r="MH118" s="87" t="e">
        <f>IF(Berechnungen!MH$6="MMR",MMR!$P5,IF(Berechnungen!MH$6="MMR_Duo",MMR_Duo!$P5,NA()))</f>
        <v>#N/A</v>
      </c>
      <c r="MI118" s="87" t="e">
        <f>IF(Berechnungen!MI$6="MMR",MMR!$P5,IF(Berechnungen!MI$6="MMR_Duo",MMR_Duo!$P5,NA()))</f>
        <v>#N/A</v>
      </c>
      <c r="MJ118" s="87" t="e">
        <f>IF(Berechnungen!MJ$6="MMR",MMR!$P5,IF(Berechnungen!MJ$6="MMR_Duo",MMR_Duo!$P5,NA()))</f>
        <v>#N/A</v>
      </c>
      <c r="MK118" s="87" t="e">
        <f>IF(Berechnungen!MK$6="MMR",MMR!$P5,IF(Berechnungen!MK$6="MMR_Duo",MMR_Duo!$P5,NA()))</f>
        <v>#N/A</v>
      </c>
      <c r="ML118" s="87" t="e">
        <f>IF(Berechnungen!ML$6="MMR",MMR!$P5,IF(Berechnungen!ML$6="MMR_Duo",MMR_Duo!$P5,NA()))</f>
        <v>#N/A</v>
      </c>
      <c r="MM118" s="87" t="e">
        <f>IF(Berechnungen!MM$6="MMR",MMR!$P5,IF(Berechnungen!MM$6="MMR_Duo",MMR_Duo!$P5,NA()))</f>
        <v>#N/A</v>
      </c>
      <c r="MN118" s="87" t="e">
        <f>IF(Berechnungen!MN$6="MMR",MMR!$P5,IF(Berechnungen!MN$6="MMR_Duo",MMR_Duo!$P5,NA()))</f>
        <v>#N/A</v>
      </c>
      <c r="MO118" s="87" t="e">
        <f>IF(Berechnungen!MO$6="MMR",MMR!$P5,IF(Berechnungen!MO$6="MMR_Duo",MMR_Duo!$P5,NA()))</f>
        <v>#N/A</v>
      </c>
      <c r="MP118" s="87" t="e">
        <f>IF(Berechnungen!MP$6="MMR",MMR!$P5,IF(Berechnungen!MP$6="MMR_Duo",MMR_Duo!$P5,NA()))</f>
        <v>#N/A</v>
      </c>
      <c r="MQ118" s="87" t="e">
        <f>IF(Berechnungen!MQ$6="MMR",MMR!$P5,IF(Berechnungen!MQ$6="MMR_Duo",MMR_Duo!$P5,NA()))</f>
        <v>#N/A</v>
      </c>
      <c r="MR118" s="87" t="e">
        <f>IF(Berechnungen!MR$6="MMR",MMR!$P5,IF(Berechnungen!MR$6="MMR_Duo",MMR_Duo!$P5,NA()))</f>
        <v>#N/A</v>
      </c>
      <c r="MS118" s="87" t="e">
        <f>IF(Berechnungen!MS$6="MMR",MMR!$P5,IF(Berechnungen!MS$6="MMR_Duo",MMR_Duo!$P5,NA()))</f>
        <v>#N/A</v>
      </c>
      <c r="MT118" s="87" t="e">
        <f>IF(Berechnungen!MT$6="MMR",MMR!$P5,IF(Berechnungen!MT$6="MMR_Duo",MMR_Duo!$P5,NA()))</f>
        <v>#N/A</v>
      </c>
      <c r="MU118" s="87" t="e">
        <f>IF(Berechnungen!MU$6="MMR",MMR!$P5,IF(Berechnungen!MU$6="MMR_Duo",MMR_Duo!$P5,NA()))</f>
        <v>#N/A</v>
      </c>
      <c r="MV118" s="87" t="e">
        <f>IF(Berechnungen!MV$6="MMR",MMR!$P5,IF(Berechnungen!MV$6="MMR_Duo",MMR_Duo!$P5,NA()))</f>
        <v>#N/A</v>
      </c>
      <c r="MW118" s="87" t="e">
        <f>IF(Berechnungen!MW$6="MMR",MMR!$P5,IF(Berechnungen!MW$6="MMR_Duo",MMR_Duo!$P5,NA()))</f>
        <v>#N/A</v>
      </c>
      <c r="MX118" s="87" t="e">
        <f>IF(Berechnungen!MX$6="MMR",MMR!$P5,IF(Berechnungen!MX$6="MMR_Duo",MMR_Duo!$P5,NA()))</f>
        <v>#N/A</v>
      </c>
      <c r="MY118" s="87" t="e">
        <f>IF(Berechnungen!MY$6="MMR",MMR!$P5,IF(Berechnungen!MY$6="MMR_Duo",MMR_Duo!$P5,NA()))</f>
        <v>#N/A</v>
      </c>
      <c r="MZ118" s="87" t="e">
        <f>IF(Berechnungen!MZ$6="MMR",MMR!$P5,IF(Berechnungen!MZ$6="MMR_Duo",MMR_Duo!$P5,NA()))</f>
        <v>#N/A</v>
      </c>
      <c r="NA118" s="87" t="e">
        <f>IF(Berechnungen!NA$6="MMR",MMR!$P5,IF(Berechnungen!NA$6="MMR_Duo",MMR_Duo!$P5,NA()))</f>
        <v>#N/A</v>
      </c>
      <c r="NB118" s="87" t="e">
        <f>IF(Berechnungen!NB$6="MMR",MMR!$P5,IF(Berechnungen!NB$6="MMR_Duo",MMR_Duo!$P5,NA()))</f>
        <v>#N/A</v>
      </c>
      <c r="NC118" s="87" t="e">
        <f>IF(Berechnungen!NC$6="MMR",MMR!$P5,IF(Berechnungen!NC$6="MMR_Duo",MMR_Duo!$P5,NA()))</f>
        <v>#N/A</v>
      </c>
      <c r="ND118" s="87" t="e">
        <f>IF(Berechnungen!ND$6="MMR",MMR!$P5,IF(Berechnungen!ND$6="MMR_Duo",MMR_Duo!$P5,NA()))</f>
        <v>#N/A</v>
      </c>
      <c r="NE118" s="87" t="e">
        <f>IF(Berechnungen!NE$6="MMR",MMR!$P5,IF(Berechnungen!NE$6="MMR_Duo",MMR_Duo!$P5,NA()))</f>
        <v>#N/A</v>
      </c>
      <c r="NF118" s="87" t="e">
        <f>IF(Berechnungen!NF$6="MMR",MMR!$P5,IF(Berechnungen!NF$6="MMR_Duo",MMR_Duo!$P5,NA()))</f>
        <v>#N/A</v>
      </c>
      <c r="NG118" s="87" t="e">
        <f>IF(Berechnungen!NG$6="MMR",MMR!$P5,IF(Berechnungen!NG$6="MMR_Duo",MMR_Duo!$P5,NA()))</f>
        <v>#N/A</v>
      </c>
      <c r="NH118" s="87" t="e">
        <f>IF(Berechnungen!NH$6="MMR",MMR!$P5,IF(Berechnungen!NH$6="MMR_Duo",MMR_Duo!$P5,NA()))</f>
        <v>#N/A</v>
      </c>
      <c r="NI118" s="87" t="e">
        <f>IF(Berechnungen!NI$6="MMR",MMR!$P5,IF(Berechnungen!NI$6="MMR_Duo",MMR_Duo!$P5,NA()))</f>
        <v>#N/A</v>
      </c>
      <c r="NJ118" s="87" t="e">
        <f>IF(Berechnungen!NJ$6="MMR",MMR!$P5,IF(Berechnungen!NJ$6="MMR_Duo",MMR_Duo!$P5,NA()))</f>
        <v>#N/A</v>
      </c>
      <c r="NK118" s="87" t="e">
        <f>IF(Berechnungen!NK$6="MMR",MMR!$P5,IF(Berechnungen!NK$6="MMR_Duo",MMR_Duo!$P5,NA()))</f>
        <v>#N/A</v>
      </c>
      <c r="NL118" s="87" t="e">
        <f>IF(Berechnungen!NL$6="MMR",MMR!$P5,IF(Berechnungen!NL$6="MMR_Duo",MMR_Duo!$P5,NA()))</f>
        <v>#N/A</v>
      </c>
      <c r="NM118" s="87" t="e">
        <f>IF(Berechnungen!NM$6="MMR",MMR!$P5,IF(Berechnungen!NM$6="MMR_Duo",MMR_Duo!$P5,NA()))</f>
        <v>#N/A</v>
      </c>
      <c r="NN118" s="87" t="e">
        <f>IF(Berechnungen!NN$6="MMR",MMR!$P5,IF(Berechnungen!NN$6="MMR_Duo",MMR_Duo!$P5,NA()))</f>
        <v>#N/A</v>
      </c>
      <c r="NO118" s="87" t="e">
        <f>IF(Berechnungen!NO$6="MMR",MMR!$P5,IF(Berechnungen!NO$6="MMR_Duo",MMR_Duo!$P5,NA()))</f>
        <v>#N/A</v>
      </c>
      <c r="NP118" s="87" t="e">
        <f>IF(Berechnungen!NP$6="MMR",MMR!$P5,IF(Berechnungen!NP$6="MMR_Duo",MMR_Duo!$P5,NA()))</f>
        <v>#N/A</v>
      </c>
      <c r="NQ118" s="87" t="e">
        <f>IF(Berechnungen!NQ$6="MMR",MMR!$P5,IF(Berechnungen!NQ$6="MMR_Duo",MMR_Duo!$P5,NA()))</f>
        <v>#N/A</v>
      </c>
      <c r="NR118" s="87" t="e">
        <f>IF(Berechnungen!NR$6="MMR",MMR!$P5,IF(Berechnungen!NR$6="MMR_Duo",MMR_Duo!$P5,NA()))</f>
        <v>#N/A</v>
      </c>
      <c r="NS118" s="87" t="e">
        <f>IF(Berechnungen!NS$6="MMR",MMR!$P5,IF(Berechnungen!NS$6="MMR_Duo",MMR_Duo!$P5,NA()))</f>
        <v>#N/A</v>
      </c>
      <c r="NT118" s="87" t="e">
        <f>IF(Berechnungen!NT$6="MMR",MMR!$P5,IF(Berechnungen!NT$6="MMR_Duo",MMR_Duo!$P5,NA()))</f>
        <v>#N/A</v>
      </c>
      <c r="NU118" s="87" t="e">
        <f>IF(Berechnungen!NU$6="MMR",MMR!$P5,IF(Berechnungen!NU$6="MMR_Duo",MMR_Duo!$P5,NA()))</f>
        <v>#N/A</v>
      </c>
      <c r="NV118" s="87" t="e">
        <f>IF(Berechnungen!NV$6="MMR",MMR!$P5,IF(Berechnungen!NV$6="MMR_Duo",MMR_Duo!$P5,NA()))</f>
        <v>#N/A</v>
      </c>
      <c r="NW118" s="87" t="e">
        <f>IF(Berechnungen!NW$6="MMR",MMR!$P5,IF(Berechnungen!NW$6="MMR_Duo",MMR_Duo!$P5,NA()))</f>
        <v>#N/A</v>
      </c>
      <c r="NX118" s="87" t="e">
        <f>IF(Berechnungen!NX$6="MMR",MMR!$P5,IF(Berechnungen!NX$6="MMR_Duo",MMR_Duo!$P5,NA()))</f>
        <v>#N/A</v>
      </c>
      <c r="NY118" s="87" t="e">
        <f>IF(Berechnungen!NY$6="MMR",MMR!$P5,IF(Berechnungen!NY$6="MMR_Duo",MMR_Duo!$P5,NA()))</f>
        <v>#N/A</v>
      </c>
      <c r="NZ118" s="87" t="e">
        <f>IF(Berechnungen!NZ$6="MMR",MMR!$P5,IF(Berechnungen!NZ$6="MMR_Duo",MMR_Duo!$P5,NA()))</f>
        <v>#N/A</v>
      </c>
      <c r="OA118" s="87" t="e">
        <f>IF(Berechnungen!OA$6="MMR",MMR!$P5,IF(Berechnungen!OA$6="MMR_Duo",MMR_Duo!$P5,NA()))</f>
        <v>#N/A</v>
      </c>
      <c r="OB118" s="87" t="e">
        <f>IF(Berechnungen!OB$6="MMR",MMR!$P5,IF(Berechnungen!OB$6="MMR_Duo",MMR_Duo!$P5,NA()))</f>
        <v>#N/A</v>
      </c>
      <c r="OC118" s="87" t="e">
        <f>IF(Berechnungen!OC$6="MMR",MMR!$P5,IF(Berechnungen!OC$6="MMR_Duo",MMR_Duo!$P5,NA()))</f>
        <v>#N/A</v>
      </c>
      <c r="OD118" s="87" t="e">
        <f>IF(Berechnungen!OD$6="MMR",MMR!$P5,IF(Berechnungen!OD$6="MMR_Duo",MMR_Duo!$P5,NA()))</f>
        <v>#N/A</v>
      </c>
      <c r="OE118" s="87" t="e">
        <f>IF(Berechnungen!OE$6="MMR",MMR!$P5,IF(Berechnungen!OE$6="MMR_Duo",MMR_Duo!$P5,NA()))</f>
        <v>#N/A</v>
      </c>
      <c r="OF118" s="87" t="e">
        <f>IF(Berechnungen!OF$6="MMR",MMR!$P5,IF(Berechnungen!OF$6="MMR_Duo",MMR_Duo!$P5,NA()))</f>
        <v>#N/A</v>
      </c>
      <c r="OG118" s="87" t="e">
        <f>IF(Berechnungen!OG$6="MMR",MMR!$P5,IF(Berechnungen!OG$6="MMR_Duo",MMR_Duo!$P5,NA()))</f>
        <v>#N/A</v>
      </c>
      <c r="OH118" s="87" t="e">
        <f>IF(Berechnungen!OH$6="MMR",MMR!$P5,IF(Berechnungen!OH$6="MMR_Duo",MMR_Duo!$P5,NA()))</f>
        <v>#N/A</v>
      </c>
      <c r="OI118" s="87" t="e">
        <f>IF(Berechnungen!OI$6="MMR",MMR!$P5,IF(Berechnungen!OI$6="MMR_Duo",MMR_Duo!$P5,NA()))</f>
        <v>#N/A</v>
      </c>
      <c r="OJ118" s="87" t="e">
        <f>IF(Berechnungen!OJ$6="MMR",MMR!$P5,IF(Berechnungen!OJ$6="MMR_Duo",MMR_Duo!$P5,NA()))</f>
        <v>#N/A</v>
      </c>
      <c r="OK118" s="87" t="e">
        <f>IF(Berechnungen!OK$6="MMR",MMR!$P5,IF(Berechnungen!OK$6="MMR_Duo",MMR_Duo!$P5,NA()))</f>
        <v>#N/A</v>
      </c>
      <c r="OL118" s="87" t="e">
        <f>IF(Berechnungen!OL$6="MMR",MMR!$P5,IF(Berechnungen!OL$6="MMR_Duo",MMR_Duo!$P5,NA()))</f>
        <v>#N/A</v>
      </c>
      <c r="OM118" s="87" t="e">
        <f>IF(Berechnungen!OM$6="MMR",MMR!$P5,IF(Berechnungen!OM$6="MMR_Duo",MMR_Duo!$P5,NA()))</f>
        <v>#N/A</v>
      </c>
    </row>
    <row r="119" spans="2:403" x14ac:dyDescent="0.3">
      <c r="B119" s="84">
        <v>32</v>
      </c>
      <c r="C119" s="85" t="s">
        <v>308</v>
      </c>
      <c r="D119" s="87" t="e">
        <f>IF(Berechnungen!D$6="MMR",MMR!$P6,IF(Berechnungen!D$6="MMR_Duo",MMR_Duo!$P6,NA()))</f>
        <v>#N/A</v>
      </c>
      <c r="E119" s="87" t="e">
        <f>IF(Berechnungen!E$6="MMR",MMR!$P6,IF(Berechnungen!E$6="MMR_Duo",MMR_Duo!$P6,NA()))</f>
        <v>#N/A</v>
      </c>
      <c r="F119" s="87" t="e">
        <f>IF(Berechnungen!F$6="MMR",MMR!$P6,IF(Berechnungen!F$6="MMR_Duo",MMR_Duo!$P6,NA()))</f>
        <v>#N/A</v>
      </c>
      <c r="G119" s="87" t="e">
        <f>IF(Berechnungen!G$6="MMR",MMR!$P6,IF(Berechnungen!G$6="MMR_Duo",MMR_Duo!$P6,NA()))</f>
        <v>#N/A</v>
      </c>
      <c r="H119" s="87" t="e">
        <f>IF(Berechnungen!H$6="MMR",MMR!$P6,IF(Berechnungen!H$6="MMR_Duo",MMR_Duo!$P6,NA()))</f>
        <v>#N/A</v>
      </c>
      <c r="I119" s="87" t="e">
        <f>IF(Berechnungen!I$6="MMR",MMR!$P6,IF(Berechnungen!I$6="MMR_Duo",MMR_Duo!$P6,NA()))</f>
        <v>#N/A</v>
      </c>
      <c r="J119" s="87" t="e">
        <f>IF(Berechnungen!J$6="MMR",MMR!$P6,IF(Berechnungen!J$6="MMR_Duo",MMR_Duo!$P6,NA()))</f>
        <v>#N/A</v>
      </c>
      <c r="K119" s="87" t="e">
        <f>IF(Berechnungen!K$6="MMR",MMR!$P6,IF(Berechnungen!K$6="MMR_Duo",MMR_Duo!$P6,NA()))</f>
        <v>#N/A</v>
      </c>
      <c r="L119" s="87" t="e">
        <f>IF(Berechnungen!L$6="MMR",MMR!$P6,IF(Berechnungen!L$6="MMR_Duo",MMR_Duo!$P6,NA()))</f>
        <v>#N/A</v>
      </c>
      <c r="M119" s="87" t="e">
        <f>IF(Berechnungen!M$6="MMR",MMR!$P6,IF(Berechnungen!M$6="MMR_Duo",MMR_Duo!$P6,NA()))</f>
        <v>#N/A</v>
      </c>
      <c r="N119" s="87" t="e">
        <f>IF(Berechnungen!N$6="MMR",MMR!$P6,IF(Berechnungen!N$6="MMR_Duo",MMR_Duo!$P6,NA()))</f>
        <v>#N/A</v>
      </c>
      <c r="O119" s="87" t="e">
        <f>IF(Berechnungen!O$6="MMR",MMR!$P6,IF(Berechnungen!O$6="MMR_Duo",MMR_Duo!$P6,NA()))</f>
        <v>#N/A</v>
      </c>
      <c r="P119" s="87" t="e">
        <f>IF(Berechnungen!P$6="MMR",MMR!$P6,IF(Berechnungen!P$6="MMR_Duo",MMR_Duo!$P6,NA()))</f>
        <v>#N/A</v>
      </c>
      <c r="Q119" s="87" t="e">
        <f>IF(Berechnungen!Q$6="MMR",MMR!$P6,IF(Berechnungen!Q$6="MMR_Duo",MMR_Duo!$P6,NA()))</f>
        <v>#N/A</v>
      </c>
      <c r="R119" s="87" t="e">
        <f>IF(Berechnungen!R$6="MMR",MMR!$P6,IF(Berechnungen!R$6="MMR_Duo",MMR_Duo!$P6,NA()))</f>
        <v>#N/A</v>
      </c>
      <c r="S119" s="87" t="e">
        <f>IF(Berechnungen!S$6="MMR",MMR!$P6,IF(Berechnungen!S$6="MMR_Duo",MMR_Duo!$P6,NA()))</f>
        <v>#N/A</v>
      </c>
      <c r="T119" s="87" t="e">
        <f>IF(Berechnungen!T$6="MMR",MMR!$P6,IF(Berechnungen!T$6="MMR_Duo",MMR_Duo!$P6,NA()))</f>
        <v>#N/A</v>
      </c>
      <c r="U119" s="87" t="e">
        <f>IF(Berechnungen!U$6="MMR",MMR!$P6,IF(Berechnungen!U$6="MMR_Duo",MMR_Duo!$P6,NA()))</f>
        <v>#N/A</v>
      </c>
      <c r="V119" s="87" t="e">
        <f>IF(Berechnungen!V$6="MMR",MMR!$P6,IF(Berechnungen!V$6="MMR_Duo",MMR_Duo!$P6,NA()))</f>
        <v>#N/A</v>
      </c>
      <c r="W119" s="87" t="e">
        <f>IF(Berechnungen!W$6="MMR",MMR!$P6,IF(Berechnungen!W$6="MMR_Duo",MMR_Duo!$P6,NA()))</f>
        <v>#N/A</v>
      </c>
      <c r="X119" s="87" t="e">
        <f>IF(Berechnungen!X$6="MMR",MMR!$P6,IF(Berechnungen!X$6="MMR_Duo",MMR_Duo!$P6,NA()))</f>
        <v>#N/A</v>
      </c>
      <c r="Y119" s="87" t="e">
        <f>IF(Berechnungen!Y$6="MMR",MMR!$P6,IF(Berechnungen!Y$6="MMR_Duo",MMR_Duo!$P6,NA()))</f>
        <v>#N/A</v>
      </c>
      <c r="Z119" s="87" t="e">
        <f>IF(Berechnungen!Z$6="MMR",MMR!$P6,IF(Berechnungen!Z$6="MMR_Duo",MMR_Duo!$P6,NA()))</f>
        <v>#N/A</v>
      </c>
      <c r="AA119" s="87" t="e">
        <f>IF(Berechnungen!AA$6="MMR",MMR!$P6,IF(Berechnungen!AA$6="MMR_Duo",MMR_Duo!$P6,NA()))</f>
        <v>#N/A</v>
      </c>
      <c r="AB119" s="87" t="e">
        <f>IF(Berechnungen!AB$6="MMR",MMR!$P6,IF(Berechnungen!AB$6="MMR_Duo",MMR_Duo!$P6,NA()))</f>
        <v>#N/A</v>
      </c>
      <c r="AC119" s="87" t="e">
        <f>IF(Berechnungen!AC$6="MMR",MMR!$P6,IF(Berechnungen!AC$6="MMR_Duo",MMR_Duo!$P6,NA()))</f>
        <v>#N/A</v>
      </c>
      <c r="AD119" s="87" t="e">
        <f>IF(Berechnungen!AD$6="MMR",MMR!$P6,IF(Berechnungen!AD$6="MMR_Duo",MMR_Duo!$P6,NA()))</f>
        <v>#N/A</v>
      </c>
      <c r="AE119" s="87" t="e">
        <f>IF(Berechnungen!AE$6="MMR",MMR!$P6,IF(Berechnungen!AE$6="MMR_Duo",MMR_Duo!$P6,NA()))</f>
        <v>#N/A</v>
      </c>
      <c r="AF119" s="87" t="e">
        <f>IF(Berechnungen!AF$6="MMR",MMR!$P6,IF(Berechnungen!AF$6="MMR_Duo",MMR_Duo!$P6,NA()))</f>
        <v>#N/A</v>
      </c>
      <c r="AG119" s="87" t="e">
        <f>IF(Berechnungen!AG$6="MMR",MMR!$P6,IF(Berechnungen!AG$6="MMR_Duo",MMR_Duo!$P6,NA()))</f>
        <v>#N/A</v>
      </c>
      <c r="AH119" s="87" t="e">
        <f>IF(Berechnungen!AH$6="MMR",MMR!$P6,IF(Berechnungen!AH$6="MMR_Duo",MMR_Duo!$P6,NA()))</f>
        <v>#N/A</v>
      </c>
      <c r="AI119" s="87" t="e">
        <f>IF(Berechnungen!AI$6="MMR",MMR!$P6,IF(Berechnungen!AI$6="MMR_Duo",MMR_Duo!$P6,NA()))</f>
        <v>#N/A</v>
      </c>
      <c r="AJ119" s="87" t="e">
        <f>IF(Berechnungen!AJ$6="MMR",MMR!$P6,IF(Berechnungen!AJ$6="MMR_Duo",MMR_Duo!$P6,NA()))</f>
        <v>#N/A</v>
      </c>
      <c r="AK119" s="87" t="e">
        <f>IF(Berechnungen!AK$6="MMR",MMR!$P6,IF(Berechnungen!AK$6="MMR_Duo",MMR_Duo!$P6,NA()))</f>
        <v>#N/A</v>
      </c>
      <c r="AL119" s="87" t="e">
        <f>IF(Berechnungen!AL$6="MMR",MMR!$P6,IF(Berechnungen!AL$6="MMR_Duo",MMR_Duo!$P6,NA()))</f>
        <v>#N/A</v>
      </c>
      <c r="AM119" s="87" t="e">
        <f>IF(Berechnungen!AM$6="MMR",MMR!$P6,IF(Berechnungen!AM$6="MMR_Duo",MMR_Duo!$P6,NA()))</f>
        <v>#N/A</v>
      </c>
      <c r="AN119" s="87" t="e">
        <f>IF(Berechnungen!AN$6="MMR",MMR!$P6,IF(Berechnungen!AN$6="MMR_Duo",MMR_Duo!$P6,NA()))</f>
        <v>#N/A</v>
      </c>
      <c r="AO119" s="87" t="e">
        <f>IF(Berechnungen!AO$6="MMR",MMR!$P6,IF(Berechnungen!AO$6="MMR_Duo",MMR_Duo!$P6,NA()))</f>
        <v>#N/A</v>
      </c>
      <c r="AP119" s="87" t="e">
        <f>IF(Berechnungen!AP$6="MMR",MMR!$P6,IF(Berechnungen!AP$6="MMR_Duo",MMR_Duo!$P6,NA()))</f>
        <v>#N/A</v>
      </c>
      <c r="AQ119" s="87" t="e">
        <f>IF(Berechnungen!AQ$6="MMR",MMR!$P6,IF(Berechnungen!AQ$6="MMR_Duo",MMR_Duo!$P6,NA()))</f>
        <v>#N/A</v>
      </c>
      <c r="AR119" s="87" t="e">
        <f>IF(Berechnungen!AR$6="MMR",MMR!$P6,IF(Berechnungen!AR$6="MMR_Duo",MMR_Duo!$P6,NA()))</f>
        <v>#N/A</v>
      </c>
      <c r="AS119" s="87" t="e">
        <f>IF(Berechnungen!AS$6="MMR",MMR!$P6,IF(Berechnungen!AS$6="MMR_Duo",MMR_Duo!$P6,NA()))</f>
        <v>#N/A</v>
      </c>
      <c r="AT119" s="87" t="e">
        <f>IF(Berechnungen!AT$6="MMR",MMR!$P6,IF(Berechnungen!AT$6="MMR_Duo",MMR_Duo!$P6,NA()))</f>
        <v>#N/A</v>
      </c>
      <c r="AU119" s="87" t="e">
        <f>IF(Berechnungen!AU$6="MMR",MMR!$P6,IF(Berechnungen!AU$6="MMR_Duo",MMR_Duo!$P6,NA()))</f>
        <v>#N/A</v>
      </c>
      <c r="AV119" s="87" t="e">
        <f>IF(Berechnungen!AV$6="MMR",MMR!$P6,IF(Berechnungen!AV$6="MMR_Duo",MMR_Duo!$P6,NA()))</f>
        <v>#N/A</v>
      </c>
      <c r="AW119" s="87" t="e">
        <f>IF(Berechnungen!AW$6="MMR",MMR!$P6,IF(Berechnungen!AW$6="MMR_Duo",MMR_Duo!$P6,NA()))</f>
        <v>#N/A</v>
      </c>
      <c r="AX119" s="87" t="e">
        <f>IF(Berechnungen!AX$6="MMR",MMR!$P6,IF(Berechnungen!AX$6="MMR_Duo",MMR_Duo!$P6,NA()))</f>
        <v>#N/A</v>
      </c>
      <c r="AY119" s="87" t="e">
        <f>IF(Berechnungen!AY$6="MMR",MMR!$P6,IF(Berechnungen!AY$6="MMR_Duo",MMR_Duo!$P6,NA()))</f>
        <v>#N/A</v>
      </c>
      <c r="AZ119" s="87" t="e">
        <f>IF(Berechnungen!AZ$6="MMR",MMR!$P6,IF(Berechnungen!AZ$6="MMR_Duo",MMR_Duo!$P6,NA()))</f>
        <v>#N/A</v>
      </c>
      <c r="BA119" s="87" t="e">
        <f>IF(Berechnungen!BA$6="MMR",MMR!$P6,IF(Berechnungen!BA$6="MMR_Duo",MMR_Duo!$P6,NA()))</f>
        <v>#N/A</v>
      </c>
      <c r="BB119" s="87" t="e">
        <f>IF(Berechnungen!BB$6="MMR",MMR!$P6,IF(Berechnungen!BB$6="MMR_Duo",MMR_Duo!$P6,NA()))</f>
        <v>#N/A</v>
      </c>
      <c r="BC119" s="87" t="e">
        <f>IF(Berechnungen!BC$6="MMR",MMR!$P6,IF(Berechnungen!BC$6="MMR_Duo",MMR_Duo!$P6,NA()))</f>
        <v>#N/A</v>
      </c>
      <c r="BD119" s="87" t="e">
        <f>IF(Berechnungen!BD$6="MMR",MMR!$P6,IF(Berechnungen!BD$6="MMR_Duo",MMR_Duo!$P6,NA()))</f>
        <v>#N/A</v>
      </c>
      <c r="BE119" s="87" t="e">
        <f>IF(Berechnungen!BE$6="MMR",MMR!$P6,IF(Berechnungen!BE$6="MMR_Duo",MMR_Duo!$P6,NA()))</f>
        <v>#N/A</v>
      </c>
      <c r="BF119" s="87" t="e">
        <f>IF(Berechnungen!BF$6="MMR",MMR!$P6,IF(Berechnungen!BF$6="MMR_Duo",MMR_Duo!$P6,NA()))</f>
        <v>#N/A</v>
      </c>
      <c r="BG119" s="87" t="e">
        <f>IF(Berechnungen!BG$6="MMR",MMR!$P6,IF(Berechnungen!BG$6="MMR_Duo",MMR_Duo!$P6,NA()))</f>
        <v>#N/A</v>
      </c>
      <c r="BH119" s="87" t="e">
        <f>IF(Berechnungen!BH$6="MMR",MMR!$P6,IF(Berechnungen!BH$6="MMR_Duo",MMR_Duo!$P6,NA()))</f>
        <v>#N/A</v>
      </c>
      <c r="BI119" s="87" t="e">
        <f>IF(Berechnungen!BI$6="MMR",MMR!$P6,IF(Berechnungen!BI$6="MMR_Duo",MMR_Duo!$P6,NA()))</f>
        <v>#N/A</v>
      </c>
      <c r="BJ119" s="87" t="e">
        <f>IF(Berechnungen!BJ$6="MMR",MMR!$P6,IF(Berechnungen!BJ$6="MMR_Duo",MMR_Duo!$P6,NA()))</f>
        <v>#N/A</v>
      </c>
      <c r="BK119" s="87" t="e">
        <f>IF(Berechnungen!BK$6="MMR",MMR!$P6,IF(Berechnungen!BK$6="MMR_Duo",MMR_Duo!$P6,NA()))</f>
        <v>#N/A</v>
      </c>
      <c r="BL119" s="87" t="e">
        <f>IF(Berechnungen!BL$6="MMR",MMR!$P6,IF(Berechnungen!BL$6="MMR_Duo",MMR_Duo!$P6,NA()))</f>
        <v>#N/A</v>
      </c>
      <c r="BM119" s="87" t="e">
        <f>IF(Berechnungen!BM$6="MMR",MMR!$P6,IF(Berechnungen!BM$6="MMR_Duo",MMR_Duo!$P6,NA()))</f>
        <v>#N/A</v>
      </c>
      <c r="BN119" s="87" t="e">
        <f>IF(Berechnungen!BN$6="MMR",MMR!$P6,IF(Berechnungen!BN$6="MMR_Duo",MMR_Duo!$P6,NA()))</f>
        <v>#N/A</v>
      </c>
      <c r="BO119" s="87" t="e">
        <f>IF(Berechnungen!BO$6="MMR",MMR!$P6,IF(Berechnungen!BO$6="MMR_Duo",MMR_Duo!$P6,NA()))</f>
        <v>#N/A</v>
      </c>
      <c r="BP119" s="87" t="e">
        <f>IF(Berechnungen!BP$6="MMR",MMR!$P6,IF(Berechnungen!BP$6="MMR_Duo",MMR_Duo!$P6,NA()))</f>
        <v>#N/A</v>
      </c>
      <c r="BQ119" s="87" t="e">
        <f>IF(Berechnungen!BQ$6="MMR",MMR!$P6,IF(Berechnungen!BQ$6="MMR_Duo",MMR_Duo!$P6,NA()))</f>
        <v>#N/A</v>
      </c>
      <c r="BR119" s="87" t="e">
        <f>IF(Berechnungen!BR$6="MMR",MMR!$P6,IF(Berechnungen!BR$6="MMR_Duo",MMR_Duo!$P6,NA()))</f>
        <v>#N/A</v>
      </c>
      <c r="BS119" s="87" t="e">
        <f>IF(Berechnungen!BS$6="MMR",MMR!$P6,IF(Berechnungen!BS$6="MMR_Duo",MMR_Duo!$P6,NA()))</f>
        <v>#N/A</v>
      </c>
      <c r="BT119" s="87" t="e">
        <f>IF(Berechnungen!BT$6="MMR",MMR!$P6,IF(Berechnungen!BT$6="MMR_Duo",MMR_Duo!$P6,NA()))</f>
        <v>#N/A</v>
      </c>
      <c r="BU119" s="87" t="e">
        <f>IF(Berechnungen!BU$6="MMR",MMR!$P6,IF(Berechnungen!BU$6="MMR_Duo",MMR_Duo!$P6,NA()))</f>
        <v>#N/A</v>
      </c>
      <c r="BV119" s="87" t="e">
        <f>IF(Berechnungen!BV$6="MMR",MMR!$P6,IF(Berechnungen!BV$6="MMR_Duo",MMR_Duo!$P6,NA()))</f>
        <v>#N/A</v>
      </c>
      <c r="BW119" s="87" t="e">
        <f>IF(Berechnungen!BW$6="MMR",MMR!$P6,IF(Berechnungen!BW$6="MMR_Duo",MMR_Duo!$P6,NA()))</f>
        <v>#N/A</v>
      </c>
      <c r="BX119" s="87" t="e">
        <f>IF(Berechnungen!BX$6="MMR",MMR!$P6,IF(Berechnungen!BX$6="MMR_Duo",MMR_Duo!$P6,NA()))</f>
        <v>#N/A</v>
      </c>
      <c r="BY119" s="87" t="e">
        <f>IF(Berechnungen!BY$6="MMR",MMR!$P6,IF(Berechnungen!BY$6="MMR_Duo",MMR_Duo!$P6,NA()))</f>
        <v>#N/A</v>
      </c>
      <c r="BZ119" s="87" t="e">
        <f>IF(Berechnungen!BZ$6="MMR",MMR!$P6,IF(Berechnungen!BZ$6="MMR_Duo",MMR_Duo!$P6,NA()))</f>
        <v>#N/A</v>
      </c>
      <c r="CA119" s="87" t="e">
        <f>IF(Berechnungen!CA$6="MMR",MMR!$P6,IF(Berechnungen!CA$6="MMR_Duo",MMR_Duo!$P6,NA()))</f>
        <v>#N/A</v>
      </c>
      <c r="CB119" s="87" t="e">
        <f>IF(Berechnungen!CB$6="MMR",MMR!$P6,IF(Berechnungen!CB$6="MMR_Duo",MMR_Duo!$P6,NA()))</f>
        <v>#N/A</v>
      </c>
      <c r="CC119" s="87" t="e">
        <f>IF(Berechnungen!CC$6="MMR",MMR!$P6,IF(Berechnungen!CC$6="MMR_Duo",MMR_Duo!$P6,NA()))</f>
        <v>#N/A</v>
      </c>
      <c r="CD119" s="87" t="e">
        <f>IF(Berechnungen!CD$6="MMR",MMR!$P6,IF(Berechnungen!CD$6="MMR_Duo",MMR_Duo!$P6,NA()))</f>
        <v>#N/A</v>
      </c>
      <c r="CE119" s="87" t="e">
        <f>IF(Berechnungen!CE$6="MMR",MMR!$P6,IF(Berechnungen!CE$6="MMR_Duo",MMR_Duo!$P6,NA()))</f>
        <v>#N/A</v>
      </c>
      <c r="CF119" s="87" t="e">
        <f>IF(Berechnungen!CF$6="MMR",MMR!$P6,IF(Berechnungen!CF$6="MMR_Duo",MMR_Duo!$P6,NA()))</f>
        <v>#N/A</v>
      </c>
      <c r="CG119" s="87" t="e">
        <f>IF(Berechnungen!CG$6="MMR",MMR!$P6,IF(Berechnungen!CG$6="MMR_Duo",MMR_Duo!$P6,NA()))</f>
        <v>#N/A</v>
      </c>
      <c r="CH119" s="87" t="e">
        <f>IF(Berechnungen!CH$6="MMR",MMR!$P6,IF(Berechnungen!CH$6="MMR_Duo",MMR_Duo!$P6,NA()))</f>
        <v>#N/A</v>
      </c>
      <c r="CI119" s="87" t="e">
        <f>IF(Berechnungen!CI$6="MMR",MMR!$P6,IF(Berechnungen!CI$6="MMR_Duo",MMR_Duo!$P6,NA()))</f>
        <v>#N/A</v>
      </c>
      <c r="CJ119" s="87" t="e">
        <f>IF(Berechnungen!CJ$6="MMR",MMR!$P6,IF(Berechnungen!CJ$6="MMR_Duo",MMR_Duo!$P6,NA()))</f>
        <v>#N/A</v>
      </c>
      <c r="CK119" s="87" t="e">
        <f>IF(Berechnungen!CK$6="MMR",MMR!$P6,IF(Berechnungen!CK$6="MMR_Duo",MMR_Duo!$P6,NA()))</f>
        <v>#N/A</v>
      </c>
      <c r="CL119" s="87" t="e">
        <f>IF(Berechnungen!CL$6="MMR",MMR!$P6,IF(Berechnungen!CL$6="MMR_Duo",MMR_Duo!$P6,NA()))</f>
        <v>#N/A</v>
      </c>
      <c r="CM119" s="87" t="e">
        <f>IF(Berechnungen!CM$6="MMR",MMR!$P6,IF(Berechnungen!CM$6="MMR_Duo",MMR_Duo!$P6,NA()))</f>
        <v>#N/A</v>
      </c>
      <c r="CN119" s="87" t="e">
        <f>IF(Berechnungen!CN$6="MMR",MMR!$P6,IF(Berechnungen!CN$6="MMR_Duo",MMR_Duo!$P6,NA()))</f>
        <v>#N/A</v>
      </c>
      <c r="CO119" s="87" t="e">
        <f>IF(Berechnungen!CO$6="MMR",MMR!$P6,IF(Berechnungen!CO$6="MMR_Duo",MMR_Duo!$P6,NA()))</f>
        <v>#N/A</v>
      </c>
      <c r="CP119" s="87" t="e">
        <f>IF(Berechnungen!CP$6="MMR",MMR!$P6,IF(Berechnungen!CP$6="MMR_Duo",MMR_Duo!$P6,NA()))</f>
        <v>#N/A</v>
      </c>
      <c r="CQ119" s="87" t="e">
        <f>IF(Berechnungen!CQ$6="MMR",MMR!$P6,IF(Berechnungen!CQ$6="MMR_Duo",MMR_Duo!$P6,NA()))</f>
        <v>#N/A</v>
      </c>
      <c r="CR119" s="87" t="e">
        <f>IF(Berechnungen!CR$6="MMR",MMR!$P6,IF(Berechnungen!CR$6="MMR_Duo",MMR_Duo!$P6,NA()))</f>
        <v>#N/A</v>
      </c>
      <c r="CS119" s="87" t="e">
        <f>IF(Berechnungen!CS$6="MMR",MMR!$P6,IF(Berechnungen!CS$6="MMR_Duo",MMR_Duo!$P6,NA()))</f>
        <v>#N/A</v>
      </c>
      <c r="CT119" s="87" t="e">
        <f>IF(Berechnungen!CT$6="MMR",MMR!$P6,IF(Berechnungen!CT$6="MMR_Duo",MMR_Duo!$P6,NA()))</f>
        <v>#N/A</v>
      </c>
      <c r="CU119" s="87" t="e">
        <f>IF(Berechnungen!CU$6="MMR",MMR!$P6,IF(Berechnungen!CU$6="MMR_Duo",MMR_Duo!$P6,NA()))</f>
        <v>#N/A</v>
      </c>
      <c r="CV119" s="87" t="e">
        <f>IF(Berechnungen!CV$6="MMR",MMR!$P6,IF(Berechnungen!CV$6="MMR_Duo",MMR_Duo!$P6,NA()))</f>
        <v>#N/A</v>
      </c>
      <c r="CW119" s="87" t="e">
        <f>IF(Berechnungen!CW$6="MMR",MMR!$P6,IF(Berechnungen!CW$6="MMR_Duo",MMR_Duo!$P6,NA()))</f>
        <v>#N/A</v>
      </c>
      <c r="CX119" s="87" t="e">
        <f>IF(Berechnungen!CX$6="MMR",MMR!$P6,IF(Berechnungen!CX$6="MMR_Duo",MMR_Duo!$P6,NA()))</f>
        <v>#N/A</v>
      </c>
      <c r="CY119" s="87" t="e">
        <f>IF(Berechnungen!CY$6="MMR",MMR!$P6,IF(Berechnungen!CY$6="MMR_Duo",MMR_Duo!$P6,NA()))</f>
        <v>#N/A</v>
      </c>
      <c r="CZ119" s="87" t="e">
        <f>IF(Berechnungen!CZ$6="MMR",MMR!$P6,IF(Berechnungen!CZ$6="MMR_Duo",MMR_Duo!$P6,NA()))</f>
        <v>#N/A</v>
      </c>
      <c r="DA119" s="87" t="e">
        <f>IF(Berechnungen!DA$6="MMR",MMR!$P6,IF(Berechnungen!DA$6="MMR_Duo",MMR_Duo!$P6,NA()))</f>
        <v>#N/A</v>
      </c>
      <c r="DB119" s="87" t="e">
        <f>IF(Berechnungen!DB$6="MMR",MMR!$P6,IF(Berechnungen!DB$6="MMR_Duo",MMR_Duo!$P6,NA()))</f>
        <v>#N/A</v>
      </c>
      <c r="DC119" s="87" t="e">
        <f>IF(Berechnungen!DC$6="MMR",MMR!$P6,IF(Berechnungen!DC$6="MMR_Duo",MMR_Duo!$P6,NA()))</f>
        <v>#N/A</v>
      </c>
      <c r="DD119" s="87" t="e">
        <f>IF(Berechnungen!DD$6="MMR",MMR!$P6,IF(Berechnungen!DD$6="MMR_Duo",MMR_Duo!$P6,NA()))</f>
        <v>#N/A</v>
      </c>
      <c r="DE119" s="87" t="e">
        <f>IF(Berechnungen!DE$6="MMR",MMR!$P6,IF(Berechnungen!DE$6="MMR_Duo",MMR_Duo!$P6,NA()))</f>
        <v>#N/A</v>
      </c>
      <c r="DF119" s="87" t="e">
        <f>IF(Berechnungen!DF$6="MMR",MMR!$P6,IF(Berechnungen!DF$6="MMR_Duo",MMR_Duo!$P6,NA()))</f>
        <v>#N/A</v>
      </c>
      <c r="DG119" s="87" t="e">
        <f>IF(Berechnungen!DG$6="MMR",MMR!$P6,IF(Berechnungen!DG$6="MMR_Duo",MMR_Duo!$P6,NA()))</f>
        <v>#N/A</v>
      </c>
      <c r="DH119" s="87" t="e">
        <f>IF(Berechnungen!DH$6="MMR",MMR!$P6,IF(Berechnungen!DH$6="MMR_Duo",MMR_Duo!$P6,NA()))</f>
        <v>#N/A</v>
      </c>
      <c r="DI119" s="87" t="e">
        <f>IF(Berechnungen!DI$6="MMR",MMR!$P6,IF(Berechnungen!DI$6="MMR_Duo",MMR_Duo!$P6,NA()))</f>
        <v>#N/A</v>
      </c>
      <c r="DJ119" s="87" t="e">
        <f>IF(Berechnungen!DJ$6="MMR",MMR!$P6,IF(Berechnungen!DJ$6="MMR_Duo",MMR_Duo!$P6,NA()))</f>
        <v>#N/A</v>
      </c>
      <c r="DK119" s="87" t="e">
        <f>IF(Berechnungen!DK$6="MMR",MMR!$P6,IF(Berechnungen!DK$6="MMR_Duo",MMR_Duo!$P6,NA()))</f>
        <v>#N/A</v>
      </c>
      <c r="DL119" s="87" t="e">
        <f>IF(Berechnungen!DL$6="MMR",MMR!$P6,IF(Berechnungen!DL$6="MMR_Duo",MMR_Duo!$P6,NA()))</f>
        <v>#N/A</v>
      </c>
      <c r="DM119" s="87" t="e">
        <f>IF(Berechnungen!DM$6="MMR",MMR!$P6,IF(Berechnungen!DM$6="MMR_Duo",MMR_Duo!$P6,NA()))</f>
        <v>#N/A</v>
      </c>
      <c r="DN119" s="87" t="e">
        <f>IF(Berechnungen!DN$6="MMR",MMR!$P6,IF(Berechnungen!DN$6="MMR_Duo",MMR_Duo!$P6,NA()))</f>
        <v>#N/A</v>
      </c>
      <c r="DO119" s="87" t="e">
        <f>IF(Berechnungen!DO$6="MMR",MMR!$P6,IF(Berechnungen!DO$6="MMR_Duo",MMR_Duo!$P6,NA()))</f>
        <v>#N/A</v>
      </c>
      <c r="DP119" s="87" t="e">
        <f>IF(Berechnungen!DP$6="MMR",MMR!$P6,IF(Berechnungen!DP$6="MMR_Duo",MMR_Duo!$P6,NA()))</f>
        <v>#N/A</v>
      </c>
      <c r="DQ119" s="87" t="e">
        <f>IF(Berechnungen!DQ$6="MMR",MMR!$P6,IF(Berechnungen!DQ$6="MMR_Duo",MMR_Duo!$P6,NA()))</f>
        <v>#N/A</v>
      </c>
      <c r="DR119" s="87" t="e">
        <f>IF(Berechnungen!DR$6="MMR",MMR!$P6,IF(Berechnungen!DR$6="MMR_Duo",MMR_Duo!$P6,NA()))</f>
        <v>#N/A</v>
      </c>
      <c r="DS119" s="87" t="e">
        <f>IF(Berechnungen!DS$6="MMR",MMR!$P6,IF(Berechnungen!DS$6="MMR_Duo",MMR_Duo!$P6,NA()))</f>
        <v>#N/A</v>
      </c>
      <c r="DT119" s="87" t="e">
        <f>IF(Berechnungen!DT$6="MMR",MMR!$P6,IF(Berechnungen!DT$6="MMR_Duo",MMR_Duo!$P6,NA()))</f>
        <v>#N/A</v>
      </c>
      <c r="DU119" s="87" t="e">
        <f>IF(Berechnungen!DU$6="MMR",MMR!$P6,IF(Berechnungen!DU$6="MMR_Duo",MMR_Duo!$P6,NA()))</f>
        <v>#N/A</v>
      </c>
      <c r="DV119" s="87" t="e">
        <f>IF(Berechnungen!DV$6="MMR",MMR!$P6,IF(Berechnungen!DV$6="MMR_Duo",MMR_Duo!$P6,NA()))</f>
        <v>#N/A</v>
      </c>
      <c r="DW119" s="87" t="e">
        <f>IF(Berechnungen!DW$6="MMR",MMR!$P6,IF(Berechnungen!DW$6="MMR_Duo",MMR_Duo!$P6,NA()))</f>
        <v>#N/A</v>
      </c>
      <c r="DX119" s="87" t="e">
        <f>IF(Berechnungen!DX$6="MMR",MMR!$P6,IF(Berechnungen!DX$6="MMR_Duo",MMR_Duo!$P6,NA()))</f>
        <v>#N/A</v>
      </c>
      <c r="DY119" s="87" t="e">
        <f>IF(Berechnungen!DY$6="MMR",MMR!$P6,IF(Berechnungen!DY$6="MMR_Duo",MMR_Duo!$P6,NA()))</f>
        <v>#N/A</v>
      </c>
      <c r="DZ119" s="87" t="e">
        <f>IF(Berechnungen!DZ$6="MMR",MMR!$P6,IF(Berechnungen!DZ$6="MMR_Duo",MMR_Duo!$P6,NA()))</f>
        <v>#N/A</v>
      </c>
      <c r="EA119" s="87" t="e">
        <f>IF(Berechnungen!EA$6="MMR",MMR!$P6,IF(Berechnungen!EA$6="MMR_Duo",MMR_Duo!$P6,NA()))</f>
        <v>#N/A</v>
      </c>
      <c r="EB119" s="87" t="e">
        <f>IF(Berechnungen!EB$6="MMR",MMR!$P6,IF(Berechnungen!EB$6="MMR_Duo",MMR_Duo!$P6,NA()))</f>
        <v>#N/A</v>
      </c>
      <c r="EC119" s="87" t="e">
        <f>IF(Berechnungen!EC$6="MMR",MMR!$P6,IF(Berechnungen!EC$6="MMR_Duo",MMR_Duo!$P6,NA()))</f>
        <v>#N/A</v>
      </c>
      <c r="ED119" s="87" t="e">
        <f>IF(Berechnungen!ED$6="MMR",MMR!$P6,IF(Berechnungen!ED$6="MMR_Duo",MMR_Duo!$P6,NA()))</f>
        <v>#N/A</v>
      </c>
      <c r="EE119" s="87" t="e">
        <f>IF(Berechnungen!EE$6="MMR",MMR!$P6,IF(Berechnungen!EE$6="MMR_Duo",MMR_Duo!$P6,NA()))</f>
        <v>#N/A</v>
      </c>
      <c r="EF119" s="87" t="e">
        <f>IF(Berechnungen!EF$6="MMR",MMR!$P6,IF(Berechnungen!EF$6="MMR_Duo",MMR_Duo!$P6,NA()))</f>
        <v>#N/A</v>
      </c>
      <c r="EG119" s="87" t="e">
        <f>IF(Berechnungen!EG$6="MMR",MMR!$P6,IF(Berechnungen!EG$6="MMR_Duo",MMR_Duo!$P6,NA()))</f>
        <v>#N/A</v>
      </c>
      <c r="EH119" s="87" t="e">
        <f>IF(Berechnungen!EH$6="MMR",MMR!$P6,IF(Berechnungen!EH$6="MMR_Duo",MMR_Duo!$P6,NA()))</f>
        <v>#N/A</v>
      </c>
      <c r="EI119" s="87" t="e">
        <f>IF(Berechnungen!EI$6="MMR",MMR!$P6,IF(Berechnungen!EI$6="MMR_Duo",MMR_Duo!$P6,NA()))</f>
        <v>#N/A</v>
      </c>
      <c r="EJ119" s="87" t="e">
        <f>IF(Berechnungen!EJ$6="MMR",MMR!$P6,IF(Berechnungen!EJ$6="MMR_Duo",MMR_Duo!$P6,NA()))</f>
        <v>#N/A</v>
      </c>
      <c r="EK119" s="87" t="e">
        <f>IF(Berechnungen!EK$6="MMR",MMR!$P6,IF(Berechnungen!EK$6="MMR_Duo",MMR_Duo!$P6,NA()))</f>
        <v>#N/A</v>
      </c>
      <c r="EL119" s="87" t="e">
        <f>IF(Berechnungen!EL$6="MMR",MMR!$P6,IF(Berechnungen!EL$6="MMR_Duo",MMR_Duo!$P6,NA()))</f>
        <v>#N/A</v>
      </c>
      <c r="EM119" s="87" t="e">
        <f>IF(Berechnungen!EM$6="MMR",MMR!$P6,IF(Berechnungen!EM$6="MMR_Duo",MMR_Duo!$P6,NA()))</f>
        <v>#N/A</v>
      </c>
      <c r="EN119" s="87" t="e">
        <f>IF(Berechnungen!EN$6="MMR",MMR!$P6,IF(Berechnungen!EN$6="MMR_Duo",MMR_Duo!$P6,NA()))</f>
        <v>#N/A</v>
      </c>
      <c r="EO119" s="87" t="e">
        <f>IF(Berechnungen!EO$6="MMR",MMR!$P6,IF(Berechnungen!EO$6="MMR_Duo",MMR_Duo!$P6,NA()))</f>
        <v>#N/A</v>
      </c>
      <c r="EP119" s="87" t="e">
        <f>IF(Berechnungen!EP$6="MMR",MMR!$P6,IF(Berechnungen!EP$6="MMR_Duo",MMR_Duo!$P6,NA()))</f>
        <v>#N/A</v>
      </c>
      <c r="EQ119" s="87" t="e">
        <f>IF(Berechnungen!EQ$6="MMR",MMR!$P6,IF(Berechnungen!EQ$6="MMR_Duo",MMR_Duo!$P6,NA()))</f>
        <v>#N/A</v>
      </c>
      <c r="ER119" s="87" t="e">
        <f>IF(Berechnungen!ER$6="MMR",MMR!$P6,IF(Berechnungen!ER$6="MMR_Duo",MMR_Duo!$P6,NA()))</f>
        <v>#N/A</v>
      </c>
      <c r="ES119" s="87" t="e">
        <f>IF(Berechnungen!ES$6="MMR",MMR!$P6,IF(Berechnungen!ES$6="MMR_Duo",MMR_Duo!$P6,NA()))</f>
        <v>#N/A</v>
      </c>
      <c r="ET119" s="87" t="e">
        <f>IF(Berechnungen!ET$6="MMR",MMR!$P6,IF(Berechnungen!ET$6="MMR_Duo",MMR_Duo!$P6,NA()))</f>
        <v>#N/A</v>
      </c>
      <c r="EU119" s="87" t="e">
        <f>IF(Berechnungen!EU$6="MMR",MMR!$P6,IF(Berechnungen!EU$6="MMR_Duo",MMR_Duo!$P6,NA()))</f>
        <v>#N/A</v>
      </c>
      <c r="EV119" s="87" t="e">
        <f>IF(Berechnungen!EV$6="MMR",MMR!$P6,IF(Berechnungen!EV$6="MMR_Duo",MMR_Duo!$P6,NA()))</f>
        <v>#N/A</v>
      </c>
      <c r="EW119" s="87" t="e">
        <f>IF(Berechnungen!EW$6="MMR",MMR!$P6,IF(Berechnungen!EW$6="MMR_Duo",MMR_Duo!$P6,NA()))</f>
        <v>#N/A</v>
      </c>
      <c r="EX119" s="87" t="e">
        <f>IF(Berechnungen!EX$6="MMR",MMR!$P6,IF(Berechnungen!EX$6="MMR_Duo",MMR_Duo!$P6,NA()))</f>
        <v>#N/A</v>
      </c>
      <c r="EY119" s="87" t="e">
        <f>IF(Berechnungen!EY$6="MMR",MMR!$P6,IF(Berechnungen!EY$6="MMR_Duo",MMR_Duo!$P6,NA()))</f>
        <v>#N/A</v>
      </c>
      <c r="EZ119" s="87" t="e">
        <f>IF(Berechnungen!EZ$6="MMR",MMR!$P6,IF(Berechnungen!EZ$6="MMR_Duo",MMR_Duo!$P6,NA()))</f>
        <v>#N/A</v>
      </c>
      <c r="FA119" s="87" t="e">
        <f>IF(Berechnungen!FA$6="MMR",MMR!$P6,IF(Berechnungen!FA$6="MMR_Duo",MMR_Duo!$P6,NA()))</f>
        <v>#N/A</v>
      </c>
      <c r="FB119" s="87" t="e">
        <f>IF(Berechnungen!FB$6="MMR",MMR!$P6,IF(Berechnungen!FB$6="MMR_Duo",MMR_Duo!$P6,NA()))</f>
        <v>#N/A</v>
      </c>
      <c r="FC119" s="87" t="e">
        <f>IF(Berechnungen!FC$6="MMR",MMR!$P6,IF(Berechnungen!FC$6="MMR_Duo",MMR_Duo!$P6,NA()))</f>
        <v>#N/A</v>
      </c>
      <c r="FD119" s="87" t="e">
        <f>IF(Berechnungen!FD$6="MMR",MMR!$P6,IF(Berechnungen!FD$6="MMR_Duo",MMR_Duo!$P6,NA()))</f>
        <v>#N/A</v>
      </c>
      <c r="FE119" s="87" t="e">
        <f>IF(Berechnungen!FE$6="MMR",MMR!$P6,IF(Berechnungen!FE$6="MMR_Duo",MMR_Duo!$P6,NA()))</f>
        <v>#N/A</v>
      </c>
      <c r="FF119" s="87" t="e">
        <f>IF(Berechnungen!FF$6="MMR",MMR!$P6,IF(Berechnungen!FF$6="MMR_Duo",MMR_Duo!$P6,NA()))</f>
        <v>#N/A</v>
      </c>
      <c r="FG119" s="87" t="e">
        <f>IF(Berechnungen!FG$6="MMR",MMR!$P6,IF(Berechnungen!FG$6="MMR_Duo",MMR_Duo!$P6,NA()))</f>
        <v>#N/A</v>
      </c>
      <c r="FH119" s="87" t="e">
        <f>IF(Berechnungen!FH$6="MMR",MMR!$P6,IF(Berechnungen!FH$6="MMR_Duo",MMR_Duo!$P6,NA()))</f>
        <v>#N/A</v>
      </c>
      <c r="FI119" s="87" t="e">
        <f>IF(Berechnungen!FI$6="MMR",MMR!$P6,IF(Berechnungen!FI$6="MMR_Duo",MMR_Duo!$P6,NA()))</f>
        <v>#N/A</v>
      </c>
      <c r="FJ119" s="87" t="e">
        <f>IF(Berechnungen!FJ$6="MMR",MMR!$P6,IF(Berechnungen!FJ$6="MMR_Duo",MMR_Duo!$P6,NA()))</f>
        <v>#N/A</v>
      </c>
      <c r="FK119" s="87" t="e">
        <f>IF(Berechnungen!FK$6="MMR",MMR!$P6,IF(Berechnungen!FK$6="MMR_Duo",MMR_Duo!$P6,NA()))</f>
        <v>#N/A</v>
      </c>
      <c r="FL119" s="87" t="e">
        <f>IF(Berechnungen!FL$6="MMR",MMR!$P6,IF(Berechnungen!FL$6="MMR_Duo",MMR_Duo!$P6,NA()))</f>
        <v>#N/A</v>
      </c>
      <c r="FM119" s="87" t="e">
        <f>IF(Berechnungen!FM$6="MMR",MMR!$P6,IF(Berechnungen!FM$6="MMR_Duo",MMR_Duo!$P6,NA()))</f>
        <v>#N/A</v>
      </c>
      <c r="FN119" s="87" t="e">
        <f>IF(Berechnungen!FN$6="MMR",MMR!$P6,IF(Berechnungen!FN$6="MMR_Duo",MMR_Duo!$P6,NA()))</f>
        <v>#N/A</v>
      </c>
      <c r="FO119" s="87" t="e">
        <f>IF(Berechnungen!FO$6="MMR",MMR!$P6,IF(Berechnungen!FO$6="MMR_Duo",MMR_Duo!$P6,NA()))</f>
        <v>#N/A</v>
      </c>
      <c r="FP119" s="87" t="e">
        <f>IF(Berechnungen!FP$6="MMR",MMR!$P6,IF(Berechnungen!FP$6="MMR_Duo",MMR_Duo!$P6,NA()))</f>
        <v>#N/A</v>
      </c>
      <c r="FQ119" s="87" t="e">
        <f>IF(Berechnungen!FQ$6="MMR",MMR!$P6,IF(Berechnungen!FQ$6="MMR_Duo",MMR_Duo!$P6,NA()))</f>
        <v>#N/A</v>
      </c>
      <c r="FR119" s="87" t="e">
        <f>IF(Berechnungen!FR$6="MMR",MMR!$P6,IF(Berechnungen!FR$6="MMR_Duo",MMR_Duo!$P6,NA()))</f>
        <v>#N/A</v>
      </c>
      <c r="FS119" s="87" t="e">
        <f>IF(Berechnungen!FS$6="MMR",MMR!$P6,IF(Berechnungen!FS$6="MMR_Duo",MMR_Duo!$P6,NA()))</f>
        <v>#N/A</v>
      </c>
      <c r="FT119" s="87" t="e">
        <f>IF(Berechnungen!FT$6="MMR",MMR!$P6,IF(Berechnungen!FT$6="MMR_Duo",MMR_Duo!$P6,NA()))</f>
        <v>#N/A</v>
      </c>
      <c r="FU119" s="87" t="e">
        <f>IF(Berechnungen!FU$6="MMR",MMR!$P6,IF(Berechnungen!FU$6="MMR_Duo",MMR_Duo!$P6,NA()))</f>
        <v>#N/A</v>
      </c>
      <c r="FV119" s="87" t="e">
        <f>IF(Berechnungen!FV$6="MMR",MMR!$P6,IF(Berechnungen!FV$6="MMR_Duo",MMR_Duo!$P6,NA()))</f>
        <v>#N/A</v>
      </c>
      <c r="FW119" s="87" t="e">
        <f>IF(Berechnungen!FW$6="MMR",MMR!$P6,IF(Berechnungen!FW$6="MMR_Duo",MMR_Duo!$P6,NA()))</f>
        <v>#N/A</v>
      </c>
      <c r="FX119" s="87" t="e">
        <f>IF(Berechnungen!FX$6="MMR",MMR!$P6,IF(Berechnungen!FX$6="MMR_Duo",MMR_Duo!$P6,NA()))</f>
        <v>#N/A</v>
      </c>
      <c r="FY119" s="87" t="e">
        <f>IF(Berechnungen!FY$6="MMR",MMR!$P6,IF(Berechnungen!FY$6="MMR_Duo",MMR_Duo!$P6,NA()))</f>
        <v>#N/A</v>
      </c>
      <c r="FZ119" s="87" t="e">
        <f>IF(Berechnungen!FZ$6="MMR",MMR!$P6,IF(Berechnungen!FZ$6="MMR_Duo",MMR_Duo!$P6,NA()))</f>
        <v>#N/A</v>
      </c>
      <c r="GA119" s="87" t="e">
        <f>IF(Berechnungen!GA$6="MMR",MMR!$P6,IF(Berechnungen!GA$6="MMR_Duo",MMR_Duo!$P6,NA()))</f>
        <v>#N/A</v>
      </c>
      <c r="GB119" s="87" t="e">
        <f>IF(Berechnungen!GB$6="MMR",MMR!$P6,IF(Berechnungen!GB$6="MMR_Duo",MMR_Duo!$P6,NA()))</f>
        <v>#N/A</v>
      </c>
      <c r="GC119" s="87" t="e">
        <f>IF(Berechnungen!GC$6="MMR",MMR!$P6,IF(Berechnungen!GC$6="MMR_Duo",MMR_Duo!$P6,NA()))</f>
        <v>#N/A</v>
      </c>
      <c r="GD119" s="87" t="e">
        <f>IF(Berechnungen!GD$6="MMR",MMR!$P6,IF(Berechnungen!GD$6="MMR_Duo",MMR_Duo!$P6,NA()))</f>
        <v>#N/A</v>
      </c>
      <c r="GE119" s="87" t="e">
        <f>IF(Berechnungen!GE$6="MMR",MMR!$P6,IF(Berechnungen!GE$6="MMR_Duo",MMR_Duo!$P6,NA()))</f>
        <v>#N/A</v>
      </c>
      <c r="GF119" s="87" t="e">
        <f>IF(Berechnungen!GF$6="MMR",MMR!$P6,IF(Berechnungen!GF$6="MMR_Duo",MMR_Duo!$P6,NA()))</f>
        <v>#N/A</v>
      </c>
      <c r="GG119" s="87" t="e">
        <f>IF(Berechnungen!GG$6="MMR",MMR!$P6,IF(Berechnungen!GG$6="MMR_Duo",MMR_Duo!$P6,NA()))</f>
        <v>#N/A</v>
      </c>
      <c r="GH119" s="87" t="e">
        <f>IF(Berechnungen!GH$6="MMR",MMR!$P6,IF(Berechnungen!GH$6="MMR_Duo",MMR_Duo!$P6,NA()))</f>
        <v>#N/A</v>
      </c>
      <c r="GI119" s="87" t="e">
        <f>IF(Berechnungen!GI$6="MMR",MMR!$P6,IF(Berechnungen!GI$6="MMR_Duo",MMR_Duo!$P6,NA()))</f>
        <v>#N/A</v>
      </c>
      <c r="GJ119" s="87" t="e">
        <f>IF(Berechnungen!GJ$6="MMR",MMR!$P6,IF(Berechnungen!GJ$6="MMR_Duo",MMR_Duo!$P6,NA()))</f>
        <v>#N/A</v>
      </c>
      <c r="GK119" s="87" t="e">
        <f>IF(Berechnungen!GK$6="MMR",MMR!$P6,IF(Berechnungen!GK$6="MMR_Duo",MMR_Duo!$P6,NA()))</f>
        <v>#N/A</v>
      </c>
      <c r="GL119" s="87" t="e">
        <f>IF(Berechnungen!GL$6="MMR",MMR!$P6,IF(Berechnungen!GL$6="MMR_Duo",MMR_Duo!$P6,NA()))</f>
        <v>#N/A</v>
      </c>
      <c r="GM119" s="87" t="e">
        <f>IF(Berechnungen!GM$6="MMR",MMR!$P6,IF(Berechnungen!GM$6="MMR_Duo",MMR_Duo!$P6,NA()))</f>
        <v>#N/A</v>
      </c>
      <c r="GN119" s="87" t="e">
        <f>IF(Berechnungen!GN$6="MMR",MMR!$P6,IF(Berechnungen!GN$6="MMR_Duo",MMR_Duo!$P6,NA()))</f>
        <v>#N/A</v>
      </c>
      <c r="GO119" s="87" t="e">
        <f>IF(Berechnungen!GO$6="MMR",MMR!$P6,IF(Berechnungen!GO$6="MMR_Duo",MMR_Duo!$P6,NA()))</f>
        <v>#N/A</v>
      </c>
      <c r="GP119" s="87" t="e">
        <f>IF(Berechnungen!GP$6="MMR",MMR!$P6,IF(Berechnungen!GP$6="MMR_Duo",MMR_Duo!$P6,NA()))</f>
        <v>#N/A</v>
      </c>
      <c r="GQ119" s="87" t="e">
        <f>IF(Berechnungen!GQ$6="MMR",MMR!$P6,IF(Berechnungen!GQ$6="MMR_Duo",MMR_Duo!$P6,NA()))</f>
        <v>#N/A</v>
      </c>
      <c r="GR119" s="87" t="e">
        <f>IF(Berechnungen!GR$6="MMR",MMR!$P6,IF(Berechnungen!GR$6="MMR_Duo",MMR_Duo!$P6,NA()))</f>
        <v>#N/A</v>
      </c>
      <c r="GS119" s="87" t="e">
        <f>IF(Berechnungen!GS$6="MMR",MMR!$P6,IF(Berechnungen!GS$6="MMR_Duo",MMR_Duo!$P6,NA()))</f>
        <v>#N/A</v>
      </c>
      <c r="GT119" s="87" t="e">
        <f>IF(Berechnungen!GT$6="MMR",MMR!$P6,IF(Berechnungen!GT$6="MMR_Duo",MMR_Duo!$P6,NA()))</f>
        <v>#N/A</v>
      </c>
      <c r="GU119" s="87" t="e">
        <f>IF(Berechnungen!GU$6="MMR",MMR!$P6,IF(Berechnungen!GU$6="MMR_Duo",MMR_Duo!$P6,NA()))</f>
        <v>#N/A</v>
      </c>
      <c r="GV119" s="87" t="e">
        <f>IF(Berechnungen!GV$6="MMR",MMR!$P6,IF(Berechnungen!GV$6="MMR_Duo",MMR_Duo!$P6,NA()))</f>
        <v>#N/A</v>
      </c>
      <c r="GW119" s="87" t="e">
        <f>IF(Berechnungen!GW$6="MMR",MMR!$P6,IF(Berechnungen!GW$6="MMR_Duo",MMR_Duo!$P6,NA()))</f>
        <v>#N/A</v>
      </c>
      <c r="GX119" s="87" t="e">
        <f>IF(Berechnungen!GX$6="MMR",MMR!$P6,IF(Berechnungen!GX$6="MMR_Duo",MMR_Duo!$P6,NA()))</f>
        <v>#N/A</v>
      </c>
      <c r="GY119" s="87" t="e">
        <f>IF(Berechnungen!GY$6="MMR",MMR!$P6,IF(Berechnungen!GY$6="MMR_Duo",MMR_Duo!$P6,NA()))</f>
        <v>#N/A</v>
      </c>
      <c r="GZ119" s="87" t="e">
        <f>IF(Berechnungen!GZ$6="MMR",MMR!$P6,IF(Berechnungen!GZ$6="MMR_Duo",MMR_Duo!$P6,NA()))</f>
        <v>#N/A</v>
      </c>
      <c r="HA119" s="87" t="e">
        <f>IF(Berechnungen!HA$6="MMR",MMR!$P6,IF(Berechnungen!HA$6="MMR_Duo",MMR_Duo!$P6,NA()))</f>
        <v>#N/A</v>
      </c>
      <c r="HB119" s="87" t="e">
        <f>IF(Berechnungen!HB$6="MMR",MMR!$P6,IF(Berechnungen!HB$6="MMR_Duo",MMR_Duo!$P6,NA()))</f>
        <v>#N/A</v>
      </c>
      <c r="HC119" s="87" t="e">
        <f>IF(Berechnungen!HC$6="MMR",MMR!$P6,IF(Berechnungen!HC$6="MMR_Duo",MMR_Duo!$P6,NA()))</f>
        <v>#N/A</v>
      </c>
      <c r="HD119" s="87" t="e">
        <f>IF(Berechnungen!HD$6="MMR",MMR!$P6,IF(Berechnungen!HD$6="MMR_Duo",MMR_Duo!$P6,NA()))</f>
        <v>#N/A</v>
      </c>
      <c r="HE119" s="87" t="e">
        <f>IF(Berechnungen!HE$6="MMR",MMR!$P6,IF(Berechnungen!HE$6="MMR_Duo",MMR_Duo!$P6,NA()))</f>
        <v>#N/A</v>
      </c>
      <c r="HF119" s="87" t="e">
        <f>IF(Berechnungen!HF$6="MMR",MMR!$P6,IF(Berechnungen!HF$6="MMR_Duo",MMR_Duo!$P6,NA()))</f>
        <v>#N/A</v>
      </c>
      <c r="HG119" s="87" t="e">
        <f>IF(Berechnungen!HG$6="MMR",MMR!$P6,IF(Berechnungen!HG$6="MMR_Duo",MMR_Duo!$P6,NA()))</f>
        <v>#N/A</v>
      </c>
      <c r="HH119" s="87" t="e">
        <f>IF(Berechnungen!HH$6="MMR",MMR!$P6,IF(Berechnungen!HH$6="MMR_Duo",MMR_Duo!$P6,NA()))</f>
        <v>#N/A</v>
      </c>
      <c r="HI119" s="87" t="e">
        <f>IF(Berechnungen!HI$6="MMR",MMR!$P6,IF(Berechnungen!HI$6="MMR_Duo",MMR_Duo!$P6,NA()))</f>
        <v>#N/A</v>
      </c>
      <c r="HJ119" s="87" t="e">
        <f>IF(Berechnungen!HJ$6="MMR",MMR!$P6,IF(Berechnungen!HJ$6="MMR_Duo",MMR_Duo!$P6,NA()))</f>
        <v>#N/A</v>
      </c>
      <c r="HK119" s="87" t="e">
        <f>IF(Berechnungen!HK$6="MMR",MMR!$P6,IF(Berechnungen!HK$6="MMR_Duo",MMR_Duo!$P6,NA()))</f>
        <v>#N/A</v>
      </c>
      <c r="HL119" s="87" t="e">
        <f>IF(Berechnungen!HL$6="MMR",MMR!$P6,IF(Berechnungen!HL$6="MMR_Duo",MMR_Duo!$P6,NA()))</f>
        <v>#N/A</v>
      </c>
      <c r="HM119" s="87" t="e">
        <f>IF(Berechnungen!HM$6="MMR",MMR!$P6,IF(Berechnungen!HM$6="MMR_Duo",MMR_Duo!$P6,NA()))</f>
        <v>#N/A</v>
      </c>
      <c r="HN119" s="87" t="e">
        <f>IF(Berechnungen!HN$6="MMR",MMR!$P6,IF(Berechnungen!HN$6="MMR_Duo",MMR_Duo!$P6,NA()))</f>
        <v>#N/A</v>
      </c>
      <c r="HO119" s="87" t="e">
        <f>IF(Berechnungen!HO$6="MMR",MMR!$P6,IF(Berechnungen!HO$6="MMR_Duo",MMR_Duo!$P6,NA()))</f>
        <v>#N/A</v>
      </c>
      <c r="HP119" s="87" t="e">
        <f>IF(Berechnungen!HP$6="MMR",MMR!$P6,IF(Berechnungen!HP$6="MMR_Duo",MMR_Duo!$P6,NA()))</f>
        <v>#N/A</v>
      </c>
      <c r="HQ119" s="87" t="e">
        <f>IF(Berechnungen!HQ$6="MMR",MMR!$P6,IF(Berechnungen!HQ$6="MMR_Duo",MMR_Duo!$P6,NA()))</f>
        <v>#N/A</v>
      </c>
      <c r="HR119" s="87" t="e">
        <f>IF(Berechnungen!HR$6="MMR",MMR!$P6,IF(Berechnungen!HR$6="MMR_Duo",MMR_Duo!$P6,NA()))</f>
        <v>#N/A</v>
      </c>
      <c r="HS119" s="87" t="e">
        <f>IF(Berechnungen!HS$6="MMR",MMR!$P6,IF(Berechnungen!HS$6="MMR_Duo",MMR_Duo!$P6,NA()))</f>
        <v>#N/A</v>
      </c>
      <c r="HT119" s="87" t="e">
        <f>IF(Berechnungen!HT$6="MMR",MMR!$P6,IF(Berechnungen!HT$6="MMR_Duo",MMR_Duo!$P6,NA()))</f>
        <v>#N/A</v>
      </c>
      <c r="HU119" s="87" t="e">
        <f>IF(Berechnungen!HU$6="MMR",MMR!$P6,IF(Berechnungen!HU$6="MMR_Duo",MMR_Duo!$P6,NA()))</f>
        <v>#N/A</v>
      </c>
      <c r="HV119" s="87" t="e">
        <f>IF(Berechnungen!HV$6="MMR",MMR!$P6,IF(Berechnungen!HV$6="MMR_Duo",MMR_Duo!$P6,NA()))</f>
        <v>#N/A</v>
      </c>
      <c r="HW119" s="87" t="e">
        <f>IF(Berechnungen!HW$6="MMR",MMR!$P6,IF(Berechnungen!HW$6="MMR_Duo",MMR_Duo!$P6,NA()))</f>
        <v>#N/A</v>
      </c>
      <c r="HX119" s="87" t="e">
        <f>IF(Berechnungen!HX$6="MMR",MMR!$P6,IF(Berechnungen!HX$6="MMR_Duo",MMR_Duo!$P6,NA()))</f>
        <v>#N/A</v>
      </c>
      <c r="HY119" s="87" t="e">
        <f>IF(Berechnungen!HY$6="MMR",MMR!$P6,IF(Berechnungen!HY$6="MMR_Duo",MMR_Duo!$P6,NA()))</f>
        <v>#N/A</v>
      </c>
      <c r="HZ119" s="87" t="e">
        <f>IF(Berechnungen!HZ$6="MMR",MMR!$P6,IF(Berechnungen!HZ$6="MMR_Duo",MMR_Duo!$P6,NA()))</f>
        <v>#N/A</v>
      </c>
      <c r="IA119" s="87" t="e">
        <f>IF(Berechnungen!IA$6="MMR",MMR!$P6,IF(Berechnungen!IA$6="MMR_Duo",MMR_Duo!$P6,NA()))</f>
        <v>#N/A</v>
      </c>
      <c r="IB119" s="87" t="e">
        <f>IF(Berechnungen!IB$6="MMR",MMR!$P6,IF(Berechnungen!IB$6="MMR_Duo",MMR_Duo!$P6,NA()))</f>
        <v>#N/A</v>
      </c>
      <c r="IC119" s="87" t="e">
        <f>IF(Berechnungen!IC$6="MMR",MMR!$P6,IF(Berechnungen!IC$6="MMR_Duo",MMR_Duo!$P6,NA()))</f>
        <v>#N/A</v>
      </c>
      <c r="ID119" s="87" t="e">
        <f>IF(Berechnungen!ID$6="MMR",MMR!$P6,IF(Berechnungen!ID$6="MMR_Duo",MMR_Duo!$P6,NA()))</f>
        <v>#N/A</v>
      </c>
      <c r="IE119" s="87" t="e">
        <f>IF(Berechnungen!IE$6="MMR",MMR!$P6,IF(Berechnungen!IE$6="MMR_Duo",MMR_Duo!$P6,NA()))</f>
        <v>#N/A</v>
      </c>
      <c r="IF119" s="87" t="e">
        <f>IF(Berechnungen!IF$6="MMR",MMR!$P6,IF(Berechnungen!IF$6="MMR_Duo",MMR_Duo!$P6,NA()))</f>
        <v>#N/A</v>
      </c>
      <c r="IG119" s="87" t="e">
        <f>IF(Berechnungen!IG$6="MMR",MMR!$P6,IF(Berechnungen!IG$6="MMR_Duo",MMR_Duo!$P6,NA()))</f>
        <v>#N/A</v>
      </c>
      <c r="IH119" s="87" t="e">
        <f>IF(Berechnungen!IH$6="MMR",MMR!$P6,IF(Berechnungen!IH$6="MMR_Duo",MMR_Duo!$P6,NA()))</f>
        <v>#N/A</v>
      </c>
      <c r="II119" s="87" t="e">
        <f>IF(Berechnungen!II$6="MMR",MMR!$P6,IF(Berechnungen!II$6="MMR_Duo",MMR_Duo!$P6,NA()))</f>
        <v>#N/A</v>
      </c>
      <c r="IJ119" s="87" t="e">
        <f>IF(Berechnungen!IJ$6="MMR",MMR!$P6,IF(Berechnungen!IJ$6="MMR_Duo",MMR_Duo!$P6,NA()))</f>
        <v>#N/A</v>
      </c>
      <c r="IK119" s="87" t="e">
        <f>IF(Berechnungen!IK$6="MMR",MMR!$P6,IF(Berechnungen!IK$6="MMR_Duo",MMR_Duo!$P6,NA()))</f>
        <v>#N/A</v>
      </c>
      <c r="IL119" s="87" t="e">
        <f>IF(Berechnungen!IL$6="MMR",MMR!$P6,IF(Berechnungen!IL$6="MMR_Duo",MMR_Duo!$P6,NA()))</f>
        <v>#N/A</v>
      </c>
      <c r="IM119" s="87" t="e">
        <f>IF(Berechnungen!IM$6="MMR",MMR!$P6,IF(Berechnungen!IM$6="MMR_Duo",MMR_Duo!$P6,NA()))</f>
        <v>#N/A</v>
      </c>
      <c r="IN119" s="87" t="e">
        <f>IF(Berechnungen!IN$6="MMR",MMR!$P6,IF(Berechnungen!IN$6="MMR_Duo",MMR_Duo!$P6,NA()))</f>
        <v>#N/A</v>
      </c>
      <c r="IO119" s="87" t="e">
        <f>IF(Berechnungen!IO$6="MMR",MMR!$P6,IF(Berechnungen!IO$6="MMR_Duo",MMR_Duo!$P6,NA()))</f>
        <v>#N/A</v>
      </c>
      <c r="IP119" s="87" t="e">
        <f>IF(Berechnungen!IP$6="MMR",MMR!$P6,IF(Berechnungen!IP$6="MMR_Duo",MMR_Duo!$P6,NA()))</f>
        <v>#N/A</v>
      </c>
      <c r="IQ119" s="87" t="e">
        <f>IF(Berechnungen!IQ$6="MMR",MMR!$P6,IF(Berechnungen!IQ$6="MMR_Duo",MMR_Duo!$P6,NA()))</f>
        <v>#N/A</v>
      </c>
      <c r="IR119" s="87" t="e">
        <f>IF(Berechnungen!IR$6="MMR",MMR!$P6,IF(Berechnungen!IR$6="MMR_Duo",MMR_Duo!$P6,NA()))</f>
        <v>#N/A</v>
      </c>
      <c r="IS119" s="87" t="e">
        <f>IF(Berechnungen!IS$6="MMR",MMR!$P6,IF(Berechnungen!IS$6="MMR_Duo",MMR_Duo!$P6,NA()))</f>
        <v>#N/A</v>
      </c>
      <c r="IT119" s="87" t="e">
        <f>IF(Berechnungen!IT$6="MMR",MMR!$P6,IF(Berechnungen!IT$6="MMR_Duo",MMR_Duo!$P6,NA()))</f>
        <v>#N/A</v>
      </c>
      <c r="IU119" s="87" t="e">
        <f>IF(Berechnungen!IU$6="MMR",MMR!$P6,IF(Berechnungen!IU$6="MMR_Duo",MMR_Duo!$P6,NA()))</f>
        <v>#N/A</v>
      </c>
      <c r="IV119" s="87" t="e">
        <f>IF(Berechnungen!IV$6="MMR",MMR!$P6,IF(Berechnungen!IV$6="MMR_Duo",MMR_Duo!$P6,NA()))</f>
        <v>#N/A</v>
      </c>
      <c r="IW119" s="87" t="e">
        <f>IF(Berechnungen!IW$6="MMR",MMR!$P6,IF(Berechnungen!IW$6="MMR_Duo",MMR_Duo!$P6,NA()))</f>
        <v>#N/A</v>
      </c>
      <c r="IX119" s="87" t="e">
        <f>IF(Berechnungen!IX$6="MMR",MMR!$P6,IF(Berechnungen!IX$6="MMR_Duo",MMR_Duo!$P6,NA()))</f>
        <v>#N/A</v>
      </c>
      <c r="IY119" s="87" t="e">
        <f>IF(Berechnungen!IY$6="MMR",MMR!$P6,IF(Berechnungen!IY$6="MMR_Duo",MMR_Duo!$P6,NA()))</f>
        <v>#N/A</v>
      </c>
      <c r="IZ119" s="87" t="e">
        <f>IF(Berechnungen!IZ$6="MMR",MMR!$P6,IF(Berechnungen!IZ$6="MMR_Duo",MMR_Duo!$P6,NA()))</f>
        <v>#N/A</v>
      </c>
      <c r="JA119" s="87" t="e">
        <f>IF(Berechnungen!JA$6="MMR",MMR!$P6,IF(Berechnungen!JA$6="MMR_Duo",MMR_Duo!$P6,NA()))</f>
        <v>#N/A</v>
      </c>
      <c r="JB119" s="87" t="e">
        <f>IF(Berechnungen!JB$6="MMR",MMR!$P6,IF(Berechnungen!JB$6="MMR_Duo",MMR_Duo!$P6,NA()))</f>
        <v>#N/A</v>
      </c>
      <c r="JC119" s="87" t="e">
        <f>IF(Berechnungen!JC$6="MMR",MMR!$P6,IF(Berechnungen!JC$6="MMR_Duo",MMR_Duo!$P6,NA()))</f>
        <v>#N/A</v>
      </c>
      <c r="JD119" s="87" t="e">
        <f>IF(Berechnungen!JD$6="MMR",MMR!$P6,IF(Berechnungen!JD$6="MMR_Duo",MMR_Duo!$P6,NA()))</f>
        <v>#N/A</v>
      </c>
      <c r="JE119" s="87" t="e">
        <f>IF(Berechnungen!JE$6="MMR",MMR!$P6,IF(Berechnungen!JE$6="MMR_Duo",MMR_Duo!$P6,NA()))</f>
        <v>#N/A</v>
      </c>
      <c r="JF119" s="87" t="e">
        <f>IF(Berechnungen!JF$6="MMR",MMR!$P6,IF(Berechnungen!JF$6="MMR_Duo",MMR_Duo!$P6,NA()))</f>
        <v>#N/A</v>
      </c>
      <c r="JG119" s="87" t="e">
        <f>IF(Berechnungen!JG$6="MMR",MMR!$P6,IF(Berechnungen!JG$6="MMR_Duo",MMR_Duo!$P6,NA()))</f>
        <v>#N/A</v>
      </c>
      <c r="JH119" s="87" t="e">
        <f>IF(Berechnungen!JH$6="MMR",MMR!$P6,IF(Berechnungen!JH$6="MMR_Duo",MMR_Duo!$P6,NA()))</f>
        <v>#N/A</v>
      </c>
      <c r="JI119" s="87" t="e">
        <f>IF(Berechnungen!JI$6="MMR",MMR!$P6,IF(Berechnungen!JI$6="MMR_Duo",MMR_Duo!$P6,NA()))</f>
        <v>#N/A</v>
      </c>
      <c r="JJ119" s="87" t="e">
        <f>IF(Berechnungen!JJ$6="MMR",MMR!$P6,IF(Berechnungen!JJ$6="MMR_Duo",MMR_Duo!$P6,NA()))</f>
        <v>#N/A</v>
      </c>
      <c r="JK119" s="87" t="e">
        <f>IF(Berechnungen!JK$6="MMR",MMR!$P6,IF(Berechnungen!JK$6="MMR_Duo",MMR_Duo!$P6,NA()))</f>
        <v>#N/A</v>
      </c>
      <c r="JL119" s="87" t="e">
        <f>IF(Berechnungen!JL$6="MMR",MMR!$P6,IF(Berechnungen!JL$6="MMR_Duo",MMR_Duo!$P6,NA()))</f>
        <v>#N/A</v>
      </c>
      <c r="JM119" s="87" t="e">
        <f>IF(Berechnungen!JM$6="MMR",MMR!$P6,IF(Berechnungen!JM$6="MMR_Duo",MMR_Duo!$P6,NA()))</f>
        <v>#N/A</v>
      </c>
      <c r="JN119" s="87" t="e">
        <f>IF(Berechnungen!JN$6="MMR",MMR!$P6,IF(Berechnungen!JN$6="MMR_Duo",MMR_Duo!$P6,NA()))</f>
        <v>#N/A</v>
      </c>
      <c r="JO119" s="87" t="e">
        <f>IF(Berechnungen!JO$6="MMR",MMR!$P6,IF(Berechnungen!JO$6="MMR_Duo",MMR_Duo!$P6,NA()))</f>
        <v>#N/A</v>
      </c>
      <c r="JP119" s="87" t="e">
        <f>IF(Berechnungen!JP$6="MMR",MMR!$P6,IF(Berechnungen!JP$6="MMR_Duo",MMR_Duo!$P6,NA()))</f>
        <v>#N/A</v>
      </c>
      <c r="JQ119" s="87" t="e">
        <f>IF(Berechnungen!JQ$6="MMR",MMR!$P6,IF(Berechnungen!JQ$6="MMR_Duo",MMR_Duo!$P6,NA()))</f>
        <v>#N/A</v>
      </c>
      <c r="JR119" s="87" t="e">
        <f>IF(Berechnungen!JR$6="MMR",MMR!$P6,IF(Berechnungen!JR$6="MMR_Duo",MMR_Duo!$P6,NA()))</f>
        <v>#N/A</v>
      </c>
      <c r="JS119" s="87" t="e">
        <f>IF(Berechnungen!JS$6="MMR",MMR!$P6,IF(Berechnungen!JS$6="MMR_Duo",MMR_Duo!$P6,NA()))</f>
        <v>#N/A</v>
      </c>
      <c r="JT119" s="87" t="e">
        <f>IF(Berechnungen!JT$6="MMR",MMR!$P6,IF(Berechnungen!JT$6="MMR_Duo",MMR_Duo!$P6,NA()))</f>
        <v>#N/A</v>
      </c>
      <c r="JU119" s="87" t="e">
        <f>IF(Berechnungen!JU$6="MMR",MMR!$P6,IF(Berechnungen!JU$6="MMR_Duo",MMR_Duo!$P6,NA()))</f>
        <v>#N/A</v>
      </c>
      <c r="JV119" s="87" t="e">
        <f>IF(Berechnungen!JV$6="MMR",MMR!$P6,IF(Berechnungen!JV$6="MMR_Duo",MMR_Duo!$P6,NA()))</f>
        <v>#N/A</v>
      </c>
      <c r="JW119" s="87" t="e">
        <f>IF(Berechnungen!JW$6="MMR",MMR!$P6,IF(Berechnungen!JW$6="MMR_Duo",MMR_Duo!$P6,NA()))</f>
        <v>#N/A</v>
      </c>
      <c r="JX119" s="87" t="e">
        <f>IF(Berechnungen!JX$6="MMR",MMR!$P6,IF(Berechnungen!JX$6="MMR_Duo",MMR_Duo!$P6,NA()))</f>
        <v>#N/A</v>
      </c>
      <c r="JY119" s="87" t="e">
        <f>IF(Berechnungen!JY$6="MMR",MMR!$P6,IF(Berechnungen!JY$6="MMR_Duo",MMR_Duo!$P6,NA()))</f>
        <v>#N/A</v>
      </c>
      <c r="JZ119" s="87" t="e">
        <f>IF(Berechnungen!JZ$6="MMR",MMR!$P6,IF(Berechnungen!JZ$6="MMR_Duo",MMR_Duo!$P6,NA()))</f>
        <v>#N/A</v>
      </c>
      <c r="KA119" s="87" t="e">
        <f>IF(Berechnungen!KA$6="MMR",MMR!$P6,IF(Berechnungen!KA$6="MMR_Duo",MMR_Duo!$P6,NA()))</f>
        <v>#N/A</v>
      </c>
      <c r="KB119" s="87" t="e">
        <f>IF(Berechnungen!KB$6="MMR",MMR!$P6,IF(Berechnungen!KB$6="MMR_Duo",MMR_Duo!$P6,NA()))</f>
        <v>#N/A</v>
      </c>
      <c r="KC119" s="87" t="e">
        <f>IF(Berechnungen!KC$6="MMR",MMR!$P6,IF(Berechnungen!KC$6="MMR_Duo",MMR_Duo!$P6,NA()))</f>
        <v>#N/A</v>
      </c>
      <c r="KD119" s="87" t="e">
        <f>IF(Berechnungen!KD$6="MMR",MMR!$P6,IF(Berechnungen!KD$6="MMR_Duo",MMR_Duo!$P6,NA()))</f>
        <v>#N/A</v>
      </c>
      <c r="KE119" s="87" t="e">
        <f>IF(Berechnungen!KE$6="MMR",MMR!$P6,IF(Berechnungen!KE$6="MMR_Duo",MMR_Duo!$P6,NA()))</f>
        <v>#N/A</v>
      </c>
      <c r="KF119" s="87" t="e">
        <f>IF(Berechnungen!KF$6="MMR",MMR!$P6,IF(Berechnungen!KF$6="MMR_Duo",MMR_Duo!$P6,NA()))</f>
        <v>#N/A</v>
      </c>
      <c r="KG119" s="87" t="e">
        <f>IF(Berechnungen!KG$6="MMR",MMR!$P6,IF(Berechnungen!KG$6="MMR_Duo",MMR_Duo!$P6,NA()))</f>
        <v>#N/A</v>
      </c>
      <c r="KH119" s="87" t="e">
        <f>IF(Berechnungen!KH$6="MMR",MMR!$P6,IF(Berechnungen!KH$6="MMR_Duo",MMR_Duo!$P6,NA()))</f>
        <v>#N/A</v>
      </c>
      <c r="KI119" s="87" t="e">
        <f>IF(Berechnungen!KI$6="MMR",MMR!$P6,IF(Berechnungen!KI$6="MMR_Duo",MMR_Duo!$P6,NA()))</f>
        <v>#N/A</v>
      </c>
      <c r="KJ119" s="87" t="e">
        <f>IF(Berechnungen!KJ$6="MMR",MMR!$P6,IF(Berechnungen!KJ$6="MMR_Duo",MMR_Duo!$P6,NA()))</f>
        <v>#N/A</v>
      </c>
      <c r="KK119" s="87" t="e">
        <f>IF(Berechnungen!KK$6="MMR",MMR!$P6,IF(Berechnungen!KK$6="MMR_Duo",MMR_Duo!$P6,NA()))</f>
        <v>#N/A</v>
      </c>
      <c r="KL119" s="87" t="e">
        <f>IF(Berechnungen!KL$6="MMR",MMR!$P6,IF(Berechnungen!KL$6="MMR_Duo",MMR_Duo!$P6,NA()))</f>
        <v>#N/A</v>
      </c>
      <c r="KM119" s="87" t="e">
        <f>IF(Berechnungen!KM$6="MMR",MMR!$P6,IF(Berechnungen!KM$6="MMR_Duo",MMR_Duo!$P6,NA()))</f>
        <v>#N/A</v>
      </c>
      <c r="KN119" s="87" t="e">
        <f>IF(Berechnungen!KN$6="MMR",MMR!$P6,IF(Berechnungen!KN$6="MMR_Duo",MMR_Duo!$P6,NA()))</f>
        <v>#N/A</v>
      </c>
      <c r="KO119" s="87" t="e">
        <f>IF(Berechnungen!KO$6="MMR",MMR!$P6,IF(Berechnungen!KO$6="MMR_Duo",MMR_Duo!$P6,NA()))</f>
        <v>#N/A</v>
      </c>
      <c r="KP119" s="87" t="e">
        <f>IF(Berechnungen!KP$6="MMR",MMR!$P6,IF(Berechnungen!KP$6="MMR_Duo",MMR_Duo!$P6,NA()))</f>
        <v>#N/A</v>
      </c>
      <c r="KQ119" s="87" t="e">
        <f>IF(Berechnungen!KQ$6="MMR",MMR!$P6,IF(Berechnungen!KQ$6="MMR_Duo",MMR_Duo!$P6,NA()))</f>
        <v>#N/A</v>
      </c>
      <c r="KR119" s="87" t="e">
        <f>IF(Berechnungen!KR$6="MMR",MMR!$P6,IF(Berechnungen!KR$6="MMR_Duo",MMR_Duo!$P6,NA()))</f>
        <v>#N/A</v>
      </c>
      <c r="KS119" s="87" t="e">
        <f>IF(Berechnungen!KS$6="MMR",MMR!$P6,IF(Berechnungen!KS$6="MMR_Duo",MMR_Duo!$P6,NA()))</f>
        <v>#N/A</v>
      </c>
      <c r="KT119" s="87" t="e">
        <f>IF(Berechnungen!KT$6="MMR",MMR!$P6,IF(Berechnungen!KT$6="MMR_Duo",MMR_Duo!$P6,NA()))</f>
        <v>#N/A</v>
      </c>
      <c r="KU119" s="87" t="e">
        <f>IF(Berechnungen!KU$6="MMR",MMR!$P6,IF(Berechnungen!KU$6="MMR_Duo",MMR_Duo!$P6,NA()))</f>
        <v>#N/A</v>
      </c>
      <c r="KV119" s="87" t="e">
        <f>IF(Berechnungen!KV$6="MMR",MMR!$P6,IF(Berechnungen!KV$6="MMR_Duo",MMR_Duo!$P6,NA()))</f>
        <v>#N/A</v>
      </c>
      <c r="KW119" s="87" t="e">
        <f>IF(Berechnungen!KW$6="MMR",MMR!$P6,IF(Berechnungen!KW$6="MMR_Duo",MMR_Duo!$P6,NA()))</f>
        <v>#N/A</v>
      </c>
      <c r="KX119" s="87" t="e">
        <f>IF(Berechnungen!KX$6="MMR",MMR!$P6,IF(Berechnungen!KX$6="MMR_Duo",MMR_Duo!$P6,NA()))</f>
        <v>#N/A</v>
      </c>
      <c r="KY119" s="87" t="e">
        <f>IF(Berechnungen!KY$6="MMR",MMR!$P6,IF(Berechnungen!KY$6="MMR_Duo",MMR_Duo!$P6,NA()))</f>
        <v>#N/A</v>
      </c>
      <c r="KZ119" s="87" t="e">
        <f>IF(Berechnungen!KZ$6="MMR",MMR!$P6,IF(Berechnungen!KZ$6="MMR_Duo",MMR_Duo!$P6,NA()))</f>
        <v>#N/A</v>
      </c>
      <c r="LA119" s="87" t="e">
        <f>IF(Berechnungen!LA$6="MMR",MMR!$P6,IF(Berechnungen!LA$6="MMR_Duo",MMR_Duo!$P6,NA()))</f>
        <v>#N/A</v>
      </c>
      <c r="LB119" s="87" t="e">
        <f>IF(Berechnungen!LB$6="MMR",MMR!$P6,IF(Berechnungen!LB$6="MMR_Duo",MMR_Duo!$P6,NA()))</f>
        <v>#N/A</v>
      </c>
      <c r="LC119" s="87" t="e">
        <f>IF(Berechnungen!LC$6="MMR",MMR!$P6,IF(Berechnungen!LC$6="MMR_Duo",MMR_Duo!$P6,NA()))</f>
        <v>#N/A</v>
      </c>
      <c r="LD119" s="87" t="e">
        <f>IF(Berechnungen!LD$6="MMR",MMR!$P6,IF(Berechnungen!LD$6="MMR_Duo",MMR_Duo!$P6,NA()))</f>
        <v>#N/A</v>
      </c>
      <c r="LE119" s="87" t="e">
        <f>IF(Berechnungen!LE$6="MMR",MMR!$P6,IF(Berechnungen!LE$6="MMR_Duo",MMR_Duo!$P6,NA()))</f>
        <v>#N/A</v>
      </c>
      <c r="LF119" s="87" t="e">
        <f>IF(Berechnungen!LF$6="MMR",MMR!$P6,IF(Berechnungen!LF$6="MMR_Duo",MMR_Duo!$P6,NA()))</f>
        <v>#N/A</v>
      </c>
      <c r="LG119" s="87" t="e">
        <f>IF(Berechnungen!LG$6="MMR",MMR!$P6,IF(Berechnungen!LG$6="MMR_Duo",MMR_Duo!$P6,NA()))</f>
        <v>#N/A</v>
      </c>
      <c r="LH119" s="87" t="e">
        <f>IF(Berechnungen!LH$6="MMR",MMR!$P6,IF(Berechnungen!LH$6="MMR_Duo",MMR_Duo!$P6,NA()))</f>
        <v>#N/A</v>
      </c>
      <c r="LI119" s="87" t="e">
        <f>IF(Berechnungen!LI$6="MMR",MMR!$P6,IF(Berechnungen!LI$6="MMR_Duo",MMR_Duo!$P6,NA()))</f>
        <v>#N/A</v>
      </c>
      <c r="LJ119" s="87" t="e">
        <f>IF(Berechnungen!LJ$6="MMR",MMR!$P6,IF(Berechnungen!LJ$6="MMR_Duo",MMR_Duo!$P6,NA()))</f>
        <v>#N/A</v>
      </c>
      <c r="LK119" s="87" t="e">
        <f>IF(Berechnungen!LK$6="MMR",MMR!$P6,IF(Berechnungen!LK$6="MMR_Duo",MMR_Duo!$P6,NA()))</f>
        <v>#N/A</v>
      </c>
      <c r="LL119" s="87" t="e">
        <f>IF(Berechnungen!LL$6="MMR",MMR!$P6,IF(Berechnungen!LL$6="MMR_Duo",MMR_Duo!$P6,NA()))</f>
        <v>#N/A</v>
      </c>
      <c r="LM119" s="87" t="e">
        <f>IF(Berechnungen!LM$6="MMR",MMR!$P6,IF(Berechnungen!LM$6="MMR_Duo",MMR_Duo!$P6,NA()))</f>
        <v>#N/A</v>
      </c>
      <c r="LN119" s="87" t="e">
        <f>IF(Berechnungen!LN$6="MMR",MMR!$P6,IF(Berechnungen!LN$6="MMR_Duo",MMR_Duo!$P6,NA()))</f>
        <v>#N/A</v>
      </c>
      <c r="LO119" s="87" t="e">
        <f>IF(Berechnungen!LO$6="MMR",MMR!$P6,IF(Berechnungen!LO$6="MMR_Duo",MMR_Duo!$P6,NA()))</f>
        <v>#N/A</v>
      </c>
      <c r="LP119" s="87" t="e">
        <f>IF(Berechnungen!LP$6="MMR",MMR!$P6,IF(Berechnungen!LP$6="MMR_Duo",MMR_Duo!$P6,NA()))</f>
        <v>#N/A</v>
      </c>
      <c r="LQ119" s="87" t="e">
        <f>IF(Berechnungen!LQ$6="MMR",MMR!$P6,IF(Berechnungen!LQ$6="MMR_Duo",MMR_Duo!$P6,NA()))</f>
        <v>#N/A</v>
      </c>
      <c r="LR119" s="87" t="e">
        <f>IF(Berechnungen!LR$6="MMR",MMR!$P6,IF(Berechnungen!LR$6="MMR_Duo",MMR_Duo!$P6,NA()))</f>
        <v>#N/A</v>
      </c>
      <c r="LS119" s="87" t="e">
        <f>IF(Berechnungen!LS$6="MMR",MMR!$P6,IF(Berechnungen!LS$6="MMR_Duo",MMR_Duo!$P6,NA()))</f>
        <v>#N/A</v>
      </c>
      <c r="LT119" s="87" t="e">
        <f>IF(Berechnungen!LT$6="MMR",MMR!$P6,IF(Berechnungen!LT$6="MMR_Duo",MMR_Duo!$P6,NA()))</f>
        <v>#N/A</v>
      </c>
      <c r="LU119" s="87" t="e">
        <f>IF(Berechnungen!LU$6="MMR",MMR!$P6,IF(Berechnungen!LU$6="MMR_Duo",MMR_Duo!$P6,NA()))</f>
        <v>#N/A</v>
      </c>
      <c r="LV119" s="87" t="e">
        <f>IF(Berechnungen!LV$6="MMR",MMR!$P6,IF(Berechnungen!LV$6="MMR_Duo",MMR_Duo!$P6,NA()))</f>
        <v>#N/A</v>
      </c>
      <c r="LW119" s="87" t="e">
        <f>IF(Berechnungen!LW$6="MMR",MMR!$P6,IF(Berechnungen!LW$6="MMR_Duo",MMR_Duo!$P6,NA()))</f>
        <v>#N/A</v>
      </c>
      <c r="LX119" s="87" t="e">
        <f>IF(Berechnungen!LX$6="MMR",MMR!$P6,IF(Berechnungen!LX$6="MMR_Duo",MMR_Duo!$P6,NA()))</f>
        <v>#N/A</v>
      </c>
      <c r="LY119" s="87" t="e">
        <f>IF(Berechnungen!LY$6="MMR",MMR!$P6,IF(Berechnungen!LY$6="MMR_Duo",MMR_Duo!$P6,NA()))</f>
        <v>#N/A</v>
      </c>
      <c r="LZ119" s="87" t="e">
        <f>IF(Berechnungen!LZ$6="MMR",MMR!$P6,IF(Berechnungen!LZ$6="MMR_Duo",MMR_Duo!$P6,NA()))</f>
        <v>#N/A</v>
      </c>
      <c r="MA119" s="87" t="e">
        <f>IF(Berechnungen!MA$6="MMR",MMR!$P6,IF(Berechnungen!MA$6="MMR_Duo",MMR_Duo!$P6,NA()))</f>
        <v>#N/A</v>
      </c>
      <c r="MB119" s="87" t="e">
        <f>IF(Berechnungen!MB$6="MMR",MMR!$P6,IF(Berechnungen!MB$6="MMR_Duo",MMR_Duo!$P6,NA()))</f>
        <v>#N/A</v>
      </c>
      <c r="MC119" s="87" t="e">
        <f>IF(Berechnungen!MC$6="MMR",MMR!$P6,IF(Berechnungen!MC$6="MMR_Duo",MMR_Duo!$P6,NA()))</f>
        <v>#N/A</v>
      </c>
      <c r="MD119" s="87" t="e">
        <f>IF(Berechnungen!MD$6="MMR",MMR!$P6,IF(Berechnungen!MD$6="MMR_Duo",MMR_Duo!$P6,NA()))</f>
        <v>#N/A</v>
      </c>
      <c r="ME119" s="87" t="e">
        <f>IF(Berechnungen!ME$6="MMR",MMR!$P6,IF(Berechnungen!ME$6="MMR_Duo",MMR_Duo!$P6,NA()))</f>
        <v>#N/A</v>
      </c>
      <c r="MF119" s="87" t="e">
        <f>IF(Berechnungen!MF$6="MMR",MMR!$P6,IF(Berechnungen!MF$6="MMR_Duo",MMR_Duo!$P6,NA()))</f>
        <v>#N/A</v>
      </c>
      <c r="MG119" s="87" t="e">
        <f>IF(Berechnungen!MG$6="MMR",MMR!$P6,IF(Berechnungen!MG$6="MMR_Duo",MMR_Duo!$P6,NA()))</f>
        <v>#N/A</v>
      </c>
      <c r="MH119" s="87" t="e">
        <f>IF(Berechnungen!MH$6="MMR",MMR!$P6,IF(Berechnungen!MH$6="MMR_Duo",MMR_Duo!$P6,NA()))</f>
        <v>#N/A</v>
      </c>
      <c r="MI119" s="87" t="e">
        <f>IF(Berechnungen!MI$6="MMR",MMR!$P6,IF(Berechnungen!MI$6="MMR_Duo",MMR_Duo!$P6,NA()))</f>
        <v>#N/A</v>
      </c>
      <c r="MJ119" s="87" t="e">
        <f>IF(Berechnungen!MJ$6="MMR",MMR!$P6,IF(Berechnungen!MJ$6="MMR_Duo",MMR_Duo!$P6,NA()))</f>
        <v>#N/A</v>
      </c>
      <c r="MK119" s="87" t="e">
        <f>IF(Berechnungen!MK$6="MMR",MMR!$P6,IF(Berechnungen!MK$6="MMR_Duo",MMR_Duo!$P6,NA()))</f>
        <v>#N/A</v>
      </c>
      <c r="ML119" s="87" t="e">
        <f>IF(Berechnungen!ML$6="MMR",MMR!$P6,IF(Berechnungen!ML$6="MMR_Duo",MMR_Duo!$P6,NA()))</f>
        <v>#N/A</v>
      </c>
      <c r="MM119" s="87" t="e">
        <f>IF(Berechnungen!MM$6="MMR",MMR!$P6,IF(Berechnungen!MM$6="MMR_Duo",MMR_Duo!$P6,NA()))</f>
        <v>#N/A</v>
      </c>
      <c r="MN119" s="87" t="e">
        <f>IF(Berechnungen!MN$6="MMR",MMR!$P6,IF(Berechnungen!MN$6="MMR_Duo",MMR_Duo!$P6,NA()))</f>
        <v>#N/A</v>
      </c>
      <c r="MO119" s="87" t="e">
        <f>IF(Berechnungen!MO$6="MMR",MMR!$P6,IF(Berechnungen!MO$6="MMR_Duo",MMR_Duo!$P6,NA()))</f>
        <v>#N/A</v>
      </c>
      <c r="MP119" s="87" t="e">
        <f>IF(Berechnungen!MP$6="MMR",MMR!$P6,IF(Berechnungen!MP$6="MMR_Duo",MMR_Duo!$P6,NA()))</f>
        <v>#N/A</v>
      </c>
      <c r="MQ119" s="87" t="e">
        <f>IF(Berechnungen!MQ$6="MMR",MMR!$P6,IF(Berechnungen!MQ$6="MMR_Duo",MMR_Duo!$P6,NA()))</f>
        <v>#N/A</v>
      </c>
      <c r="MR119" s="87" t="e">
        <f>IF(Berechnungen!MR$6="MMR",MMR!$P6,IF(Berechnungen!MR$6="MMR_Duo",MMR_Duo!$P6,NA()))</f>
        <v>#N/A</v>
      </c>
      <c r="MS119" s="87" t="e">
        <f>IF(Berechnungen!MS$6="MMR",MMR!$P6,IF(Berechnungen!MS$6="MMR_Duo",MMR_Duo!$P6,NA()))</f>
        <v>#N/A</v>
      </c>
      <c r="MT119" s="87" t="e">
        <f>IF(Berechnungen!MT$6="MMR",MMR!$P6,IF(Berechnungen!MT$6="MMR_Duo",MMR_Duo!$P6,NA()))</f>
        <v>#N/A</v>
      </c>
      <c r="MU119" s="87" t="e">
        <f>IF(Berechnungen!MU$6="MMR",MMR!$P6,IF(Berechnungen!MU$6="MMR_Duo",MMR_Duo!$P6,NA()))</f>
        <v>#N/A</v>
      </c>
      <c r="MV119" s="87" t="e">
        <f>IF(Berechnungen!MV$6="MMR",MMR!$P6,IF(Berechnungen!MV$6="MMR_Duo",MMR_Duo!$P6,NA()))</f>
        <v>#N/A</v>
      </c>
      <c r="MW119" s="87" t="e">
        <f>IF(Berechnungen!MW$6="MMR",MMR!$P6,IF(Berechnungen!MW$6="MMR_Duo",MMR_Duo!$P6,NA()))</f>
        <v>#N/A</v>
      </c>
      <c r="MX119" s="87" t="e">
        <f>IF(Berechnungen!MX$6="MMR",MMR!$P6,IF(Berechnungen!MX$6="MMR_Duo",MMR_Duo!$P6,NA()))</f>
        <v>#N/A</v>
      </c>
      <c r="MY119" s="87" t="e">
        <f>IF(Berechnungen!MY$6="MMR",MMR!$P6,IF(Berechnungen!MY$6="MMR_Duo",MMR_Duo!$P6,NA()))</f>
        <v>#N/A</v>
      </c>
      <c r="MZ119" s="87" t="e">
        <f>IF(Berechnungen!MZ$6="MMR",MMR!$P6,IF(Berechnungen!MZ$6="MMR_Duo",MMR_Duo!$P6,NA()))</f>
        <v>#N/A</v>
      </c>
      <c r="NA119" s="87" t="e">
        <f>IF(Berechnungen!NA$6="MMR",MMR!$P6,IF(Berechnungen!NA$6="MMR_Duo",MMR_Duo!$P6,NA()))</f>
        <v>#N/A</v>
      </c>
      <c r="NB119" s="87" t="e">
        <f>IF(Berechnungen!NB$6="MMR",MMR!$P6,IF(Berechnungen!NB$6="MMR_Duo",MMR_Duo!$P6,NA()))</f>
        <v>#N/A</v>
      </c>
      <c r="NC119" s="87" t="e">
        <f>IF(Berechnungen!NC$6="MMR",MMR!$P6,IF(Berechnungen!NC$6="MMR_Duo",MMR_Duo!$P6,NA()))</f>
        <v>#N/A</v>
      </c>
      <c r="ND119" s="87" t="e">
        <f>IF(Berechnungen!ND$6="MMR",MMR!$P6,IF(Berechnungen!ND$6="MMR_Duo",MMR_Duo!$P6,NA()))</f>
        <v>#N/A</v>
      </c>
      <c r="NE119" s="87" t="e">
        <f>IF(Berechnungen!NE$6="MMR",MMR!$P6,IF(Berechnungen!NE$6="MMR_Duo",MMR_Duo!$P6,NA()))</f>
        <v>#N/A</v>
      </c>
      <c r="NF119" s="87" t="e">
        <f>IF(Berechnungen!NF$6="MMR",MMR!$P6,IF(Berechnungen!NF$6="MMR_Duo",MMR_Duo!$P6,NA()))</f>
        <v>#N/A</v>
      </c>
      <c r="NG119" s="87" t="e">
        <f>IF(Berechnungen!NG$6="MMR",MMR!$P6,IF(Berechnungen!NG$6="MMR_Duo",MMR_Duo!$P6,NA()))</f>
        <v>#N/A</v>
      </c>
      <c r="NH119" s="87" t="e">
        <f>IF(Berechnungen!NH$6="MMR",MMR!$P6,IF(Berechnungen!NH$6="MMR_Duo",MMR_Duo!$P6,NA()))</f>
        <v>#N/A</v>
      </c>
      <c r="NI119" s="87" t="e">
        <f>IF(Berechnungen!NI$6="MMR",MMR!$P6,IF(Berechnungen!NI$6="MMR_Duo",MMR_Duo!$P6,NA()))</f>
        <v>#N/A</v>
      </c>
      <c r="NJ119" s="87" t="e">
        <f>IF(Berechnungen!NJ$6="MMR",MMR!$P6,IF(Berechnungen!NJ$6="MMR_Duo",MMR_Duo!$P6,NA()))</f>
        <v>#N/A</v>
      </c>
      <c r="NK119" s="87" t="e">
        <f>IF(Berechnungen!NK$6="MMR",MMR!$P6,IF(Berechnungen!NK$6="MMR_Duo",MMR_Duo!$P6,NA()))</f>
        <v>#N/A</v>
      </c>
      <c r="NL119" s="87" t="e">
        <f>IF(Berechnungen!NL$6="MMR",MMR!$P6,IF(Berechnungen!NL$6="MMR_Duo",MMR_Duo!$P6,NA()))</f>
        <v>#N/A</v>
      </c>
      <c r="NM119" s="87" t="e">
        <f>IF(Berechnungen!NM$6="MMR",MMR!$P6,IF(Berechnungen!NM$6="MMR_Duo",MMR_Duo!$P6,NA()))</f>
        <v>#N/A</v>
      </c>
      <c r="NN119" s="87" t="e">
        <f>IF(Berechnungen!NN$6="MMR",MMR!$P6,IF(Berechnungen!NN$6="MMR_Duo",MMR_Duo!$P6,NA()))</f>
        <v>#N/A</v>
      </c>
      <c r="NO119" s="87" t="e">
        <f>IF(Berechnungen!NO$6="MMR",MMR!$P6,IF(Berechnungen!NO$6="MMR_Duo",MMR_Duo!$P6,NA()))</f>
        <v>#N/A</v>
      </c>
      <c r="NP119" s="87" t="e">
        <f>IF(Berechnungen!NP$6="MMR",MMR!$P6,IF(Berechnungen!NP$6="MMR_Duo",MMR_Duo!$P6,NA()))</f>
        <v>#N/A</v>
      </c>
      <c r="NQ119" s="87" t="e">
        <f>IF(Berechnungen!NQ$6="MMR",MMR!$P6,IF(Berechnungen!NQ$6="MMR_Duo",MMR_Duo!$P6,NA()))</f>
        <v>#N/A</v>
      </c>
      <c r="NR119" s="87" t="e">
        <f>IF(Berechnungen!NR$6="MMR",MMR!$P6,IF(Berechnungen!NR$6="MMR_Duo",MMR_Duo!$P6,NA()))</f>
        <v>#N/A</v>
      </c>
      <c r="NS119" s="87" t="e">
        <f>IF(Berechnungen!NS$6="MMR",MMR!$P6,IF(Berechnungen!NS$6="MMR_Duo",MMR_Duo!$P6,NA()))</f>
        <v>#N/A</v>
      </c>
      <c r="NT119" s="87" t="e">
        <f>IF(Berechnungen!NT$6="MMR",MMR!$P6,IF(Berechnungen!NT$6="MMR_Duo",MMR_Duo!$P6,NA()))</f>
        <v>#N/A</v>
      </c>
      <c r="NU119" s="87" t="e">
        <f>IF(Berechnungen!NU$6="MMR",MMR!$P6,IF(Berechnungen!NU$6="MMR_Duo",MMR_Duo!$P6,NA()))</f>
        <v>#N/A</v>
      </c>
      <c r="NV119" s="87" t="e">
        <f>IF(Berechnungen!NV$6="MMR",MMR!$P6,IF(Berechnungen!NV$6="MMR_Duo",MMR_Duo!$P6,NA()))</f>
        <v>#N/A</v>
      </c>
      <c r="NW119" s="87" t="e">
        <f>IF(Berechnungen!NW$6="MMR",MMR!$P6,IF(Berechnungen!NW$6="MMR_Duo",MMR_Duo!$P6,NA()))</f>
        <v>#N/A</v>
      </c>
      <c r="NX119" s="87" t="e">
        <f>IF(Berechnungen!NX$6="MMR",MMR!$P6,IF(Berechnungen!NX$6="MMR_Duo",MMR_Duo!$P6,NA()))</f>
        <v>#N/A</v>
      </c>
      <c r="NY119" s="87" t="e">
        <f>IF(Berechnungen!NY$6="MMR",MMR!$P6,IF(Berechnungen!NY$6="MMR_Duo",MMR_Duo!$P6,NA()))</f>
        <v>#N/A</v>
      </c>
      <c r="NZ119" s="87" t="e">
        <f>IF(Berechnungen!NZ$6="MMR",MMR!$P6,IF(Berechnungen!NZ$6="MMR_Duo",MMR_Duo!$P6,NA()))</f>
        <v>#N/A</v>
      </c>
      <c r="OA119" s="87" t="e">
        <f>IF(Berechnungen!OA$6="MMR",MMR!$P6,IF(Berechnungen!OA$6="MMR_Duo",MMR_Duo!$P6,NA()))</f>
        <v>#N/A</v>
      </c>
      <c r="OB119" s="87" t="e">
        <f>IF(Berechnungen!OB$6="MMR",MMR!$P6,IF(Berechnungen!OB$6="MMR_Duo",MMR_Duo!$P6,NA()))</f>
        <v>#N/A</v>
      </c>
      <c r="OC119" s="87" t="e">
        <f>IF(Berechnungen!OC$6="MMR",MMR!$P6,IF(Berechnungen!OC$6="MMR_Duo",MMR_Duo!$P6,NA()))</f>
        <v>#N/A</v>
      </c>
      <c r="OD119" s="87" t="e">
        <f>IF(Berechnungen!OD$6="MMR",MMR!$P6,IF(Berechnungen!OD$6="MMR_Duo",MMR_Duo!$P6,NA()))</f>
        <v>#N/A</v>
      </c>
      <c r="OE119" s="87" t="e">
        <f>IF(Berechnungen!OE$6="MMR",MMR!$P6,IF(Berechnungen!OE$6="MMR_Duo",MMR_Duo!$P6,NA()))</f>
        <v>#N/A</v>
      </c>
      <c r="OF119" s="87" t="e">
        <f>IF(Berechnungen!OF$6="MMR",MMR!$P6,IF(Berechnungen!OF$6="MMR_Duo",MMR_Duo!$P6,NA()))</f>
        <v>#N/A</v>
      </c>
      <c r="OG119" s="87" t="e">
        <f>IF(Berechnungen!OG$6="MMR",MMR!$P6,IF(Berechnungen!OG$6="MMR_Duo",MMR_Duo!$P6,NA()))</f>
        <v>#N/A</v>
      </c>
      <c r="OH119" s="87" t="e">
        <f>IF(Berechnungen!OH$6="MMR",MMR!$P6,IF(Berechnungen!OH$6="MMR_Duo",MMR_Duo!$P6,NA()))</f>
        <v>#N/A</v>
      </c>
      <c r="OI119" s="87" t="e">
        <f>IF(Berechnungen!OI$6="MMR",MMR!$P6,IF(Berechnungen!OI$6="MMR_Duo",MMR_Duo!$P6,NA()))</f>
        <v>#N/A</v>
      </c>
      <c r="OJ119" s="87" t="e">
        <f>IF(Berechnungen!OJ$6="MMR",MMR!$P6,IF(Berechnungen!OJ$6="MMR_Duo",MMR_Duo!$P6,NA()))</f>
        <v>#N/A</v>
      </c>
      <c r="OK119" s="87" t="e">
        <f>IF(Berechnungen!OK$6="MMR",MMR!$P6,IF(Berechnungen!OK$6="MMR_Duo",MMR_Duo!$P6,NA()))</f>
        <v>#N/A</v>
      </c>
      <c r="OL119" s="87" t="e">
        <f>IF(Berechnungen!OL$6="MMR",MMR!$P6,IF(Berechnungen!OL$6="MMR_Duo",MMR_Duo!$P6,NA()))</f>
        <v>#N/A</v>
      </c>
      <c r="OM119" s="87" t="e">
        <f>IF(Berechnungen!OM$6="MMR",MMR!$P6,IF(Berechnungen!OM$6="MMR_Duo",MMR_Duo!$P6,NA()))</f>
        <v>#N/A</v>
      </c>
    </row>
    <row r="120" spans="2:403" x14ac:dyDescent="0.3">
      <c r="B120" s="84">
        <v>40</v>
      </c>
      <c r="C120" s="85" t="s">
        <v>308</v>
      </c>
      <c r="D120" s="87" t="e">
        <f>IF(Berechnungen!D$6="MMR",MMR!$P7,IF(Berechnungen!D$6="MMR_Duo",MMR_Duo!$P7,NA()))</f>
        <v>#N/A</v>
      </c>
      <c r="E120" s="87" t="e">
        <f>IF(Berechnungen!E$6="MMR",MMR!$P7,IF(Berechnungen!E$6="MMR_Duo",MMR_Duo!$P7,NA()))</f>
        <v>#N/A</v>
      </c>
      <c r="F120" s="87" t="e">
        <f>IF(Berechnungen!F$6="MMR",MMR!$P7,IF(Berechnungen!F$6="MMR_Duo",MMR_Duo!$P7,NA()))</f>
        <v>#N/A</v>
      </c>
      <c r="G120" s="87" t="e">
        <f>IF(Berechnungen!G$6="MMR",MMR!$P7,IF(Berechnungen!G$6="MMR_Duo",MMR_Duo!$P7,NA()))</f>
        <v>#N/A</v>
      </c>
      <c r="H120" s="87" t="e">
        <f>IF(Berechnungen!H$6="MMR",MMR!$P7,IF(Berechnungen!H$6="MMR_Duo",MMR_Duo!$P7,NA()))</f>
        <v>#N/A</v>
      </c>
      <c r="I120" s="87" t="e">
        <f>IF(Berechnungen!I$6="MMR",MMR!$P7,IF(Berechnungen!I$6="MMR_Duo",MMR_Duo!$P7,NA()))</f>
        <v>#N/A</v>
      </c>
      <c r="J120" s="87" t="e">
        <f>IF(Berechnungen!J$6="MMR",MMR!$P7,IF(Berechnungen!J$6="MMR_Duo",MMR_Duo!$P7,NA()))</f>
        <v>#N/A</v>
      </c>
      <c r="K120" s="87" t="e">
        <f>IF(Berechnungen!K$6="MMR",MMR!$P7,IF(Berechnungen!K$6="MMR_Duo",MMR_Duo!$P7,NA()))</f>
        <v>#N/A</v>
      </c>
      <c r="L120" s="87" t="e">
        <f>IF(Berechnungen!L$6="MMR",MMR!$P7,IF(Berechnungen!L$6="MMR_Duo",MMR_Duo!$P7,NA()))</f>
        <v>#N/A</v>
      </c>
      <c r="M120" s="87" t="e">
        <f>IF(Berechnungen!M$6="MMR",MMR!$P7,IF(Berechnungen!M$6="MMR_Duo",MMR_Duo!$P7,NA()))</f>
        <v>#N/A</v>
      </c>
      <c r="N120" s="87" t="e">
        <f>IF(Berechnungen!N$6="MMR",MMR!$P7,IF(Berechnungen!N$6="MMR_Duo",MMR_Duo!$P7,NA()))</f>
        <v>#N/A</v>
      </c>
      <c r="O120" s="87" t="e">
        <f>IF(Berechnungen!O$6="MMR",MMR!$P7,IF(Berechnungen!O$6="MMR_Duo",MMR_Duo!$P7,NA()))</f>
        <v>#N/A</v>
      </c>
      <c r="P120" s="87" t="e">
        <f>IF(Berechnungen!P$6="MMR",MMR!$P7,IF(Berechnungen!P$6="MMR_Duo",MMR_Duo!$P7,NA()))</f>
        <v>#N/A</v>
      </c>
      <c r="Q120" s="87" t="e">
        <f>IF(Berechnungen!Q$6="MMR",MMR!$P7,IF(Berechnungen!Q$6="MMR_Duo",MMR_Duo!$P7,NA()))</f>
        <v>#N/A</v>
      </c>
      <c r="R120" s="87" t="e">
        <f>IF(Berechnungen!R$6="MMR",MMR!$P7,IF(Berechnungen!R$6="MMR_Duo",MMR_Duo!$P7,NA()))</f>
        <v>#N/A</v>
      </c>
      <c r="S120" s="87" t="e">
        <f>IF(Berechnungen!S$6="MMR",MMR!$P7,IF(Berechnungen!S$6="MMR_Duo",MMR_Duo!$P7,NA()))</f>
        <v>#N/A</v>
      </c>
      <c r="T120" s="87" t="e">
        <f>IF(Berechnungen!T$6="MMR",MMR!$P7,IF(Berechnungen!T$6="MMR_Duo",MMR_Duo!$P7,NA()))</f>
        <v>#N/A</v>
      </c>
      <c r="U120" s="87" t="e">
        <f>IF(Berechnungen!U$6="MMR",MMR!$P7,IF(Berechnungen!U$6="MMR_Duo",MMR_Duo!$P7,NA()))</f>
        <v>#N/A</v>
      </c>
      <c r="V120" s="87" t="e">
        <f>IF(Berechnungen!V$6="MMR",MMR!$P7,IF(Berechnungen!V$6="MMR_Duo",MMR_Duo!$P7,NA()))</f>
        <v>#N/A</v>
      </c>
      <c r="W120" s="87" t="e">
        <f>IF(Berechnungen!W$6="MMR",MMR!$P7,IF(Berechnungen!W$6="MMR_Duo",MMR_Duo!$P7,NA()))</f>
        <v>#N/A</v>
      </c>
      <c r="X120" s="87" t="e">
        <f>IF(Berechnungen!X$6="MMR",MMR!$P7,IF(Berechnungen!X$6="MMR_Duo",MMR_Duo!$P7,NA()))</f>
        <v>#N/A</v>
      </c>
      <c r="Y120" s="87" t="e">
        <f>IF(Berechnungen!Y$6="MMR",MMR!$P7,IF(Berechnungen!Y$6="MMR_Duo",MMR_Duo!$P7,NA()))</f>
        <v>#N/A</v>
      </c>
      <c r="Z120" s="87" t="e">
        <f>IF(Berechnungen!Z$6="MMR",MMR!$P7,IF(Berechnungen!Z$6="MMR_Duo",MMR_Duo!$P7,NA()))</f>
        <v>#N/A</v>
      </c>
      <c r="AA120" s="87" t="e">
        <f>IF(Berechnungen!AA$6="MMR",MMR!$P7,IF(Berechnungen!AA$6="MMR_Duo",MMR_Duo!$P7,NA()))</f>
        <v>#N/A</v>
      </c>
      <c r="AB120" s="87" t="e">
        <f>IF(Berechnungen!AB$6="MMR",MMR!$P7,IF(Berechnungen!AB$6="MMR_Duo",MMR_Duo!$P7,NA()))</f>
        <v>#N/A</v>
      </c>
      <c r="AC120" s="87" t="e">
        <f>IF(Berechnungen!AC$6="MMR",MMR!$P7,IF(Berechnungen!AC$6="MMR_Duo",MMR_Duo!$P7,NA()))</f>
        <v>#N/A</v>
      </c>
      <c r="AD120" s="87" t="e">
        <f>IF(Berechnungen!AD$6="MMR",MMR!$P7,IF(Berechnungen!AD$6="MMR_Duo",MMR_Duo!$P7,NA()))</f>
        <v>#N/A</v>
      </c>
      <c r="AE120" s="87" t="e">
        <f>IF(Berechnungen!AE$6="MMR",MMR!$P7,IF(Berechnungen!AE$6="MMR_Duo",MMR_Duo!$P7,NA()))</f>
        <v>#N/A</v>
      </c>
      <c r="AF120" s="87" t="e">
        <f>IF(Berechnungen!AF$6="MMR",MMR!$P7,IF(Berechnungen!AF$6="MMR_Duo",MMR_Duo!$P7,NA()))</f>
        <v>#N/A</v>
      </c>
      <c r="AG120" s="87" t="e">
        <f>IF(Berechnungen!AG$6="MMR",MMR!$P7,IF(Berechnungen!AG$6="MMR_Duo",MMR_Duo!$P7,NA()))</f>
        <v>#N/A</v>
      </c>
      <c r="AH120" s="87" t="e">
        <f>IF(Berechnungen!AH$6="MMR",MMR!$P7,IF(Berechnungen!AH$6="MMR_Duo",MMR_Duo!$P7,NA()))</f>
        <v>#N/A</v>
      </c>
      <c r="AI120" s="87" t="e">
        <f>IF(Berechnungen!AI$6="MMR",MMR!$P7,IF(Berechnungen!AI$6="MMR_Duo",MMR_Duo!$P7,NA()))</f>
        <v>#N/A</v>
      </c>
      <c r="AJ120" s="87" t="e">
        <f>IF(Berechnungen!AJ$6="MMR",MMR!$P7,IF(Berechnungen!AJ$6="MMR_Duo",MMR_Duo!$P7,NA()))</f>
        <v>#N/A</v>
      </c>
      <c r="AK120" s="87" t="e">
        <f>IF(Berechnungen!AK$6="MMR",MMR!$P7,IF(Berechnungen!AK$6="MMR_Duo",MMR_Duo!$P7,NA()))</f>
        <v>#N/A</v>
      </c>
      <c r="AL120" s="87" t="e">
        <f>IF(Berechnungen!AL$6="MMR",MMR!$P7,IF(Berechnungen!AL$6="MMR_Duo",MMR_Duo!$P7,NA()))</f>
        <v>#N/A</v>
      </c>
      <c r="AM120" s="87" t="e">
        <f>IF(Berechnungen!AM$6="MMR",MMR!$P7,IF(Berechnungen!AM$6="MMR_Duo",MMR_Duo!$P7,NA()))</f>
        <v>#N/A</v>
      </c>
      <c r="AN120" s="87" t="e">
        <f>IF(Berechnungen!AN$6="MMR",MMR!$P7,IF(Berechnungen!AN$6="MMR_Duo",MMR_Duo!$P7,NA()))</f>
        <v>#N/A</v>
      </c>
      <c r="AO120" s="87" t="e">
        <f>IF(Berechnungen!AO$6="MMR",MMR!$P7,IF(Berechnungen!AO$6="MMR_Duo",MMR_Duo!$P7,NA()))</f>
        <v>#N/A</v>
      </c>
      <c r="AP120" s="87" t="e">
        <f>IF(Berechnungen!AP$6="MMR",MMR!$P7,IF(Berechnungen!AP$6="MMR_Duo",MMR_Duo!$P7,NA()))</f>
        <v>#N/A</v>
      </c>
      <c r="AQ120" s="87" t="e">
        <f>IF(Berechnungen!AQ$6="MMR",MMR!$P7,IF(Berechnungen!AQ$6="MMR_Duo",MMR_Duo!$P7,NA()))</f>
        <v>#N/A</v>
      </c>
      <c r="AR120" s="87" t="e">
        <f>IF(Berechnungen!AR$6="MMR",MMR!$P7,IF(Berechnungen!AR$6="MMR_Duo",MMR_Duo!$P7,NA()))</f>
        <v>#N/A</v>
      </c>
      <c r="AS120" s="87" t="e">
        <f>IF(Berechnungen!AS$6="MMR",MMR!$P7,IF(Berechnungen!AS$6="MMR_Duo",MMR_Duo!$P7,NA()))</f>
        <v>#N/A</v>
      </c>
      <c r="AT120" s="87" t="e">
        <f>IF(Berechnungen!AT$6="MMR",MMR!$P7,IF(Berechnungen!AT$6="MMR_Duo",MMR_Duo!$P7,NA()))</f>
        <v>#N/A</v>
      </c>
      <c r="AU120" s="87" t="e">
        <f>IF(Berechnungen!AU$6="MMR",MMR!$P7,IF(Berechnungen!AU$6="MMR_Duo",MMR_Duo!$P7,NA()))</f>
        <v>#N/A</v>
      </c>
      <c r="AV120" s="87" t="e">
        <f>IF(Berechnungen!AV$6="MMR",MMR!$P7,IF(Berechnungen!AV$6="MMR_Duo",MMR_Duo!$P7,NA()))</f>
        <v>#N/A</v>
      </c>
      <c r="AW120" s="87" t="e">
        <f>IF(Berechnungen!AW$6="MMR",MMR!$P7,IF(Berechnungen!AW$6="MMR_Duo",MMR_Duo!$P7,NA()))</f>
        <v>#N/A</v>
      </c>
      <c r="AX120" s="87" t="e">
        <f>IF(Berechnungen!AX$6="MMR",MMR!$P7,IF(Berechnungen!AX$6="MMR_Duo",MMR_Duo!$P7,NA()))</f>
        <v>#N/A</v>
      </c>
      <c r="AY120" s="87" t="e">
        <f>IF(Berechnungen!AY$6="MMR",MMR!$P7,IF(Berechnungen!AY$6="MMR_Duo",MMR_Duo!$P7,NA()))</f>
        <v>#N/A</v>
      </c>
      <c r="AZ120" s="87" t="e">
        <f>IF(Berechnungen!AZ$6="MMR",MMR!$P7,IF(Berechnungen!AZ$6="MMR_Duo",MMR_Duo!$P7,NA()))</f>
        <v>#N/A</v>
      </c>
      <c r="BA120" s="87" t="e">
        <f>IF(Berechnungen!BA$6="MMR",MMR!$P7,IF(Berechnungen!BA$6="MMR_Duo",MMR_Duo!$P7,NA()))</f>
        <v>#N/A</v>
      </c>
      <c r="BB120" s="87" t="e">
        <f>IF(Berechnungen!BB$6="MMR",MMR!$P7,IF(Berechnungen!BB$6="MMR_Duo",MMR_Duo!$P7,NA()))</f>
        <v>#N/A</v>
      </c>
      <c r="BC120" s="87" t="e">
        <f>IF(Berechnungen!BC$6="MMR",MMR!$P7,IF(Berechnungen!BC$6="MMR_Duo",MMR_Duo!$P7,NA()))</f>
        <v>#N/A</v>
      </c>
      <c r="BD120" s="87" t="e">
        <f>IF(Berechnungen!BD$6="MMR",MMR!$P7,IF(Berechnungen!BD$6="MMR_Duo",MMR_Duo!$P7,NA()))</f>
        <v>#N/A</v>
      </c>
      <c r="BE120" s="87" t="e">
        <f>IF(Berechnungen!BE$6="MMR",MMR!$P7,IF(Berechnungen!BE$6="MMR_Duo",MMR_Duo!$P7,NA()))</f>
        <v>#N/A</v>
      </c>
      <c r="BF120" s="87" t="e">
        <f>IF(Berechnungen!BF$6="MMR",MMR!$P7,IF(Berechnungen!BF$6="MMR_Duo",MMR_Duo!$P7,NA()))</f>
        <v>#N/A</v>
      </c>
      <c r="BG120" s="87" t="e">
        <f>IF(Berechnungen!BG$6="MMR",MMR!$P7,IF(Berechnungen!BG$6="MMR_Duo",MMR_Duo!$P7,NA()))</f>
        <v>#N/A</v>
      </c>
      <c r="BH120" s="87" t="e">
        <f>IF(Berechnungen!BH$6="MMR",MMR!$P7,IF(Berechnungen!BH$6="MMR_Duo",MMR_Duo!$P7,NA()))</f>
        <v>#N/A</v>
      </c>
      <c r="BI120" s="87" t="e">
        <f>IF(Berechnungen!BI$6="MMR",MMR!$P7,IF(Berechnungen!BI$6="MMR_Duo",MMR_Duo!$P7,NA()))</f>
        <v>#N/A</v>
      </c>
      <c r="BJ120" s="87" t="e">
        <f>IF(Berechnungen!BJ$6="MMR",MMR!$P7,IF(Berechnungen!BJ$6="MMR_Duo",MMR_Duo!$P7,NA()))</f>
        <v>#N/A</v>
      </c>
      <c r="BK120" s="87" t="e">
        <f>IF(Berechnungen!BK$6="MMR",MMR!$P7,IF(Berechnungen!BK$6="MMR_Duo",MMR_Duo!$P7,NA()))</f>
        <v>#N/A</v>
      </c>
      <c r="BL120" s="87" t="e">
        <f>IF(Berechnungen!BL$6="MMR",MMR!$P7,IF(Berechnungen!BL$6="MMR_Duo",MMR_Duo!$P7,NA()))</f>
        <v>#N/A</v>
      </c>
      <c r="BM120" s="87" t="e">
        <f>IF(Berechnungen!BM$6="MMR",MMR!$P7,IF(Berechnungen!BM$6="MMR_Duo",MMR_Duo!$P7,NA()))</f>
        <v>#N/A</v>
      </c>
      <c r="BN120" s="87" t="e">
        <f>IF(Berechnungen!BN$6="MMR",MMR!$P7,IF(Berechnungen!BN$6="MMR_Duo",MMR_Duo!$P7,NA()))</f>
        <v>#N/A</v>
      </c>
      <c r="BO120" s="87" t="e">
        <f>IF(Berechnungen!BO$6="MMR",MMR!$P7,IF(Berechnungen!BO$6="MMR_Duo",MMR_Duo!$P7,NA()))</f>
        <v>#N/A</v>
      </c>
      <c r="BP120" s="87" t="e">
        <f>IF(Berechnungen!BP$6="MMR",MMR!$P7,IF(Berechnungen!BP$6="MMR_Duo",MMR_Duo!$P7,NA()))</f>
        <v>#N/A</v>
      </c>
      <c r="BQ120" s="87" t="e">
        <f>IF(Berechnungen!BQ$6="MMR",MMR!$P7,IF(Berechnungen!BQ$6="MMR_Duo",MMR_Duo!$P7,NA()))</f>
        <v>#N/A</v>
      </c>
      <c r="BR120" s="87" t="e">
        <f>IF(Berechnungen!BR$6="MMR",MMR!$P7,IF(Berechnungen!BR$6="MMR_Duo",MMR_Duo!$P7,NA()))</f>
        <v>#N/A</v>
      </c>
      <c r="BS120" s="87" t="e">
        <f>IF(Berechnungen!BS$6="MMR",MMR!$P7,IF(Berechnungen!BS$6="MMR_Duo",MMR_Duo!$P7,NA()))</f>
        <v>#N/A</v>
      </c>
      <c r="BT120" s="87" t="e">
        <f>IF(Berechnungen!BT$6="MMR",MMR!$P7,IF(Berechnungen!BT$6="MMR_Duo",MMR_Duo!$P7,NA()))</f>
        <v>#N/A</v>
      </c>
      <c r="BU120" s="87" t="e">
        <f>IF(Berechnungen!BU$6="MMR",MMR!$P7,IF(Berechnungen!BU$6="MMR_Duo",MMR_Duo!$P7,NA()))</f>
        <v>#N/A</v>
      </c>
      <c r="BV120" s="87" t="e">
        <f>IF(Berechnungen!BV$6="MMR",MMR!$P7,IF(Berechnungen!BV$6="MMR_Duo",MMR_Duo!$P7,NA()))</f>
        <v>#N/A</v>
      </c>
      <c r="BW120" s="87" t="e">
        <f>IF(Berechnungen!BW$6="MMR",MMR!$P7,IF(Berechnungen!BW$6="MMR_Duo",MMR_Duo!$P7,NA()))</f>
        <v>#N/A</v>
      </c>
      <c r="BX120" s="87" t="e">
        <f>IF(Berechnungen!BX$6="MMR",MMR!$P7,IF(Berechnungen!BX$6="MMR_Duo",MMR_Duo!$P7,NA()))</f>
        <v>#N/A</v>
      </c>
      <c r="BY120" s="87" t="e">
        <f>IF(Berechnungen!BY$6="MMR",MMR!$P7,IF(Berechnungen!BY$6="MMR_Duo",MMR_Duo!$P7,NA()))</f>
        <v>#N/A</v>
      </c>
      <c r="BZ120" s="87" t="e">
        <f>IF(Berechnungen!BZ$6="MMR",MMR!$P7,IF(Berechnungen!BZ$6="MMR_Duo",MMR_Duo!$P7,NA()))</f>
        <v>#N/A</v>
      </c>
      <c r="CA120" s="87" t="e">
        <f>IF(Berechnungen!CA$6="MMR",MMR!$P7,IF(Berechnungen!CA$6="MMR_Duo",MMR_Duo!$P7,NA()))</f>
        <v>#N/A</v>
      </c>
      <c r="CB120" s="87" t="e">
        <f>IF(Berechnungen!CB$6="MMR",MMR!$P7,IF(Berechnungen!CB$6="MMR_Duo",MMR_Duo!$P7,NA()))</f>
        <v>#N/A</v>
      </c>
      <c r="CC120" s="87" t="e">
        <f>IF(Berechnungen!CC$6="MMR",MMR!$P7,IF(Berechnungen!CC$6="MMR_Duo",MMR_Duo!$P7,NA()))</f>
        <v>#N/A</v>
      </c>
      <c r="CD120" s="87" t="e">
        <f>IF(Berechnungen!CD$6="MMR",MMR!$P7,IF(Berechnungen!CD$6="MMR_Duo",MMR_Duo!$P7,NA()))</f>
        <v>#N/A</v>
      </c>
      <c r="CE120" s="87" t="e">
        <f>IF(Berechnungen!CE$6="MMR",MMR!$P7,IF(Berechnungen!CE$6="MMR_Duo",MMR_Duo!$P7,NA()))</f>
        <v>#N/A</v>
      </c>
      <c r="CF120" s="87" t="e">
        <f>IF(Berechnungen!CF$6="MMR",MMR!$P7,IF(Berechnungen!CF$6="MMR_Duo",MMR_Duo!$P7,NA()))</f>
        <v>#N/A</v>
      </c>
      <c r="CG120" s="87" t="e">
        <f>IF(Berechnungen!CG$6="MMR",MMR!$P7,IF(Berechnungen!CG$6="MMR_Duo",MMR_Duo!$P7,NA()))</f>
        <v>#N/A</v>
      </c>
      <c r="CH120" s="87" t="e">
        <f>IF(Berechnungen!CH$6="MMR",MMR!$P7,IF(Berechnungen!CH$6="MMR_Duo",MMR_Duo!$P7,NA()))</f>
        <v>#N/A</v>
      </c>
      <c r="CI120" s="87" t="e">
        <f>IF(Berechnungen!CI$6="MMR",MMR!$P7,IF(Berechnungen!CI$6="MMR_Duo",MMR_Duo!$P7,NA()))</f>
        <v>#N/A</v>
      </c>
      <c r="CJ120" s="87" t="e">
        <f>IF(Berechnungen!CJ$6="MMR",MMR!$P7,IF(Berechnungen!CJ$6="MMR_Duo",MMR_Duo!$P7,NA()))</f>
        <v>#N/A</v>
      </c>
      <c r="CK120" s="87" t="e">
        <f>IF(Berechnungen!CK$6="MMR",MMR!$P7,IF(Berechnungen!CK$6="MMR_Duo",MMR_Duo!$P7,NA()))</f>
        <v>#N/A</v>
      </c>
      <c r="CL120" s="87" t="e">
        <f>IF(Berechnungen!CL$6="MMR",MMR!$P7,IF(Berechnungen!CL$6="MMR_Duo",MMR_Duo!$P7,NA()))</f>
        <v>#N/A</v>
      </c>
      <c r="CM120" s="87" t="e">
        <f>IF(Berechnungen!CM$6="MMR",MMR!$P7,IF(Berechnungen!CM$6="MMR_Duo",MMR_Duo!$P7,NA()))</f>
        <v>#N/A</v>
      </c>
      <c r="CN120" s="87" t="e">
        <f>IF(Berechnungen!CN$6="MMR",MMR!$P7,IF(Berechnungen!CN$6="MMR_Duo",MMR_Duo!$P7,NA()))</f>
        <v>#N/A</v>
      </c>
      <c r="CO120" s="87" t="e">
        <f>IF(Berechnungen!CO$6="MMR",MMR!$P7,IF(Berechnungen!CO$6="MMR_Duo",MMR_Duo!$P7,NA()))</f>
        <v>#N/A</v>
      </c>
      <c r="CP120" s="87" t="e">
        <f>IF(Berechnungen!CP$6="MMR",MMR!$P7,IF(Berechnungen!CP$6="MMR_Duo",MMR_Duo!$P7,NA()))</f>
        <v>#N/A</v>
      </c>
      <c r="CQ120" s="87" t="e">
        <f>IF(Berechnungen!CQ$6="MMR",MMR!$P7,IF(Berechnungen!CQ$6="MMR_Duo",MMR_Duo!$P7,NA()))</f>
        <v>#N/A</v>
      </c>
      <c r="CR120" s="87" t="e">
        <f>IF(Berechnungen!CR$6="MMR",MMR!$P7,IF(Berechnungen!CR$6="MMR_Duo",MMR_Duo!$P7,NA()))</f>
        <v>#N/A</v>
      </c>
      <c r="CS120" s="87" t="e">
        <f>IF(Berechnungen!CS$6="MMR",MMR!$P7,IF(Berechnungen!CS$6="MMR_Duo",MMR_Duo!$P7,NA()))</f>
        <v>#N/A</v>
      </c>
      <c r="CT120" s="87" t="e">
        <f>IF(Berechnungen!CT$6="MMR",MMR!$P7,IF(Berechnungen!CT$6="MMR_Duo",MMR_Duo!$P7,NA()))</f>
        <v>#N/A</v>
      </c>
      <c r="CU120" s="87" t="e">
        <f>IF(Berechnungen!CU$6="MMR",MMR!$P7,IF(Berechnungen!CU$6="MMR_Duo",MMR_Duo!$P7,NA()))</f>
        <v>#N/A</v>
      </c>
      <c r="CV120" s="87" t="e">
        <f>IF(Berechnungen!CV$6="MMR",MMR!$P7,IF(Berechnungen!CV$6="MMR_Duo",MMR_Duo!$P7,NA()))</f>
        <v>#N/A</v>
      </c>
      <c r="CW120" s="87" t="e">
        <f>IF(Berechnungen!CW$6="MMR",MMR!$P7,IF(Berechnungen!CW$6="MMR_Duo",MMR_Duo!$P7,NA()))</f>
        <v>#N/A</v>
      </c>
      <c r="CX120" s="87" t="e">
        <f>IF(Berechnungen!CX$6="MMR",MMR!$P7,IF(Berechnungen!CX$6="MMR_Duo",MMR_Duo!$P7,NA()))</f>
        <v>#N/A</v>
      </c>
      <c r="CY120" s="87" t="e">
        <f>IF(Berechnungen!CY$6="MMR",MMR!$P7,IF(Berechnungen!CY$6="MMR_Duo",MMR_Duo!$P7,NA()))</f>
        <v>#N/A</v>
      </c>
      <c r="CZ120" s="87" t="e">
        <f>IF(Berechnungen!CZ$6="MMR",MMR!$P7,IF(Berechnungen!CZ$6="MMR_Duo",MMR_Duo!$P7,NA()))</f>
        <v>#N/A</v>
      </c>
      <c r="DA120" s="87" t="e">
        <f>IF(Berechnungen!DA$6="MMR",MMR!$P7,IF(Berechnungen!DA$6="MMR_Duo",MMR_Duo!$P7,NA()))</f>
        <v>#N/A</v>
      </c>
      <c r="DB120" s="87" t="e">
        <f>IF(Berechnungen!DB$6="MMR",MMR!$P7,IF(Berechnungen!DB$6="MMR_Duo",MMR_Duo!$P7,NA()))</f>
        <v>#N/A</v>
      </c>
      <c r="DC120" s="87" t="e">
        <f>IF(Berechnungen!DC$6="MMR",MMR!$P7,IF(Berechnungen!DC$6="MMR_Duo",MMR_Duo!$P7,NA()))</f>
        <v>#N/A</v>
      </c>
      <c r="DD120" s="87" t="e">
        <f>IF(Berechnungen!DD$6="MMR",MMR!$P7,IF(Berechnungen!DD$6="MMR_Duo",MMR_Duo!$P7,NA()))</f>
        <v>#N/A</v>
      </c>
      <c r="DE120" s="87" t="e">
        <f>IF(Berechnungen!DE$6="MMR",MMR!$P7,IF(Berechnungen!DE$6="MMR_Duo",MMR_Duo!$P7,NA()))</f>
        <v>#N/A</v>
      </c>
      <c r="DF120" s="87" t="e">
        <f>IF(Berechnungen!DF$6="MMR",MMR!$P7,IF(Berechnungen!DF$6="MMR_Duo",MMR_Duo!$P7,NA()))</f>
        <v>#N/A</v>
      </c>
      <c r="DG120" s="87" t="e">
        <f>IF(Berechnungen!DG$6="MMR",MMR!$P7,IF(Berechnungen!DG$6="MMR_Duo",MMR_Duo!$P7,NA()))</f>
        <v>#N/A</v>
      </c>
      <c r="DH120" s="87" t="e">
        <f>IF(Berechnungen!DH$6="MMR",MMR!$P7,IF(Berechnungen!DH$6="MMR_Duo",MMR_Duo!$P7,NA()))</f>
        <v>#N/A</v>
      </c>
      <c r="DI120" s="87" t="e">
        <f>IF(Berechnungen!DI$6="MMR",MMR!$P7,IF(Berechnungen!DI$6="MMR_Duo",MMR_Duo!$P7,NA()))</f>
        <v>#N/A</v>
      </c>
      <c r="DJ120" s="87" t="e">
        <f>IF(Berechnungen!DJ$6="MMR",MMR!$P7,IF(Berechnungen!DJ$6="MMR_Duo",MMR_Duo!$P7,NA()))</f>
        <v>#N/A</v>
      </c>
      <c r="DK120" s="87" t="e">
        <f>IF(Berechnungen!DK$6="MMR",MMR!$P7,IF(Berechnungen!DK$6="MMR_Duo",MMR_Duo!$P7,NA()))</f>
        <v>#N/A</v>
      </c>
      <c r="DL120" s="87" t="e">
        <f>IF(Berechnungen!DL$6="MMR",MMR!$P7,IF(Berechnungen!DL$6="MMR_Duo",MMR_Duo!$P7,NA()))</f>
        <v>#N/A</v>
      </c>
      <c r="DM120" s="87" t="e">
        <f>IF(Berechnungen!DM$6="MMR",MMR!$P7,IF(Berechnungen!DM$6="MMR_Duo",MMR_Duo!$P7,NA()))</f>
        <v>#N/A</v>
      </c>
      <c r="DN120" s="87" t="e">
        <f>IF(Berechnungen!DN$6="MMR",MMR!$P7,IF(Berechnungen!DN$6="MMR_Duo",MMR_Duo!$P7,NA()))</f>
        <v>#N/A</v>
      </c>
      <c r="DO120" s="87" t="e">
        <f>IF(Berechnungen!DO$6="MMR",MMR!$P7,IF(Berechnungen!DO$6="MMR_Duo",MMR_Duo!$P7,NA()))</f>
        <v>#N/A</v>
      </c>
      <c r="DP120" s="87" t="e">
        <f>IF(Berechnungen!DP$6="MMR",MMR!$P7,IF(Berechnungen!DP$6="MMR_Duo",MMR_Duo!$P7,NA()))</f>
        <v>#N/A</v>
      </c>
      <c r="DQ120" s="87" t="e">
        <f>IF(Berechnungen!DQ$6="MMR",MMR!$P7,IF(Berechnungen!DQ$6="MMR_Duo",MMR_Duo!$P7,NA()))</f>
        <v>#N/A</v>
      </c>
      <c r="DR120" s="87" t="e">
        <f>IF(Berechnungen!DR$6="MMR",MMR!$P7,IF(Berechnungen!DR$6="MMR_Duo",MMR_Duo!$P7,NA()))</f>
        <v>#N/A</v>
      </c>
      <c r="DS120" s="87" t="e">
        <f>IF(Berechnungen!DS$6="MMR",MMR!$P7,IF(Berechnungen!DS$6="MMR_Duo",MMR_Duo!$P7,NA()))</f>
        <v>#N/A</v>
      </c>
      <c r="DT120" s="87" t="e">
        <f>IF(Berechnungen!DT$6="MMR",MMR!$P7,IF(Berechnungen!DT$6="MMR_Duo",MMR_Duo!$P7,NA()))</f>
        <v>#N/A</v>
      </c>
      <c r="DU120" s="87" t="e">
        <f>IF(Berechnungen!DU$6="MMR",MMR!$P7,IF(Berechnungen!DU$6="MMR_Duo",MMR_Duo!$P7,NA()))</f>
        <v>#N/A</v>
      </c>
      <c r="DV120" s="87" t="e">
        <f>IF(Berechnungen!DV$6="MMR",MMR!$P7,IF(Berechnungen!DV$6="MMR_Duo",MMR_Duo!$P7,NA()))</f>
        <v>#N/A</v>
      </c>
      <c r="DW120" s="87" t="e">
        <f>IF(Berechnungen!DW$6="MMR",MMR!$P7,IF(Berechnungen!DW$6="MMR_Duo",MMR_Duo!$P7,NA()))</f>
        <v>#N/A</v>
      </c>
      <c r="DX120" s="87" t="e">
        <f>IF(Berechnungen!DX$6="MMR",MMR!$P7,IF(Berechnungen!DX$6="MMR_Duo",MMR_Duo!$P7,NA()))</f>
        <v>#N/A</v>
      </c>
      <c r="DY120" s="87" t="e">
        <f>IF(Berechnungen!DY$6="MMR",MMR!$P7,IF(Berechnungen!DY$6="MMR_Duo",MMR_Duo!$P7,NA()))</f>
        <v>#N/A</v>
      </c>
      <c r="DZ120" s="87" t="e">
        <f>IF(Berechnungen!DZ$6="MMR",MMR!$P7,IF(Berechnungen!DZ$6="MMR_Duo",MMR_Duo!$P7,NA()))</f>
        <v>#N/A</v>
      </c>
      <c r="EA120" s="87" t="e">
        <f>IF(Berechnungen!EA$6="MMR",MMR!$P7,IF(Berechnungen!EA$6="MMR_Duo",MMR_Duo!$P7,NA()))</f>
        <v>#N/A</v>
      </c>
      <c r="EB120" s="87" t="e">
        <f>IF(Berechnungen!EB$6="MMR",MMR!$P7,IF(Berechnungen!EB$6="MMR_Duo",MMR_Duo!$P7,NA()))</f>
        <v>#N/A</v>
      </c>
      <c r="EC120" s="87" t="e">
        <f>IF(Berechnungen!EC$6="MMR",MMR!$P7,IF(Berechnungen!EC$6="MMR_Duo",MMR_Duo!$P7,NA()))</f>
        <v>#N/A</v>
      </c>
      <c r="ED120" s="87" t="e">
        <f>IF(Berechnungen!ED$6="MMR",MMR!$P7,IF(Berechnungen!ED$6="MMR_Duo",MMR_Duo!$P7,NA()))</f>
        <v>#N/A</v>
      </c>
      <c r="EE120" s="87" t="e">
        <f>IF(Berechnungen!EE$6="MMR",MMR!$P7,IF(Berechnungen!EE$6="MMR_Duo",MMR_Duo!$P7,NA()))</f>
        <v>#N/A</v>
      </c>
      <c r="EF120" s="87" t="e">
        <f>IF(Berechnungen!EF$6="MMR",MMR!$P7,IF(Berechnungen!EF$6="MMR_Duo",MMR_Duo!$P7,NA()))</f>
        <v>#N/A</v>
      </c>
      <c r="EG120" s="87" t="e">
        <f>IF(Berechnungen!EG$6="MMR",MMR!$P7,IF(Berechnungen!EG$6="MMR_Duo",MMR_Duo!$P7,NA()))</f>
        <v>#N/A</v>
      </c>
      <c r="EH120" s="87" t="e">
        <f>IF(Berechnungen!EH$6="MMR",MMR!$P7,IF(Berechnungen!EH$6="MMR_Duo",MMR_Duo!$P7,NA()))</f>
        <v>#N/A</v>
      </c>
      <c r="EI120" s="87" t="e">
        <f>IF(Berechnungen!EI$6="MMR",MMR!$P7,IF(Berechnungen!EI$6="MMR_Duo",MMR_Duo!$P7,NA()))</f>
        <v>#N/A</v>
      </c>
      <c r="EJ120" s="87" t="e">
        <f>IF(Berechnungen!EJ$6="MMR",MMR!$P7,IF(Berechnungen!EJ$6="MMR_Duo",MMR_Duo!$P7,NA()))</f>
        <v>#N/A</v>
      </c>
      <c r="EK120" s="87" t="e">
        <f>IF(Berechnungen!EK$6="MMR",MMR!$P7,IF(Berechnungen!EK$6="MMR_Duo",MMR_Duo!$P7,NA()))</f>
        <v>#N/A</v>
      </c>
      <c r="EL120" s="87" t="e">
        <f>IF(Berechnungen!EL$6="MMR",MMR!$P7,IF(Berechnungen!EL$6="MMR_Duo",MMR_Duo!$P7,NA()))</f>
        <v>#N/A</v>
      </c>
      <c r="EM120" s="87" t="e">
        <f>IF(Berechnungen!EM$6="MMR",MMR!$P7,IF(Berechnungen!EM$6="MMR_Duo",MMR_Duo!$P7,NA()))</f>
        <v>#N/A</v>
      </c>
      <c r="EN120" s="87" t="e">
        <f>IF(Berechnungen!EN$6="MMR",MMR!$P7,IF(Berechnungen!EN$6="MMR_Duo",MMR_Duo!$P7,NA()))</f>
        <v>#N/A</v>
      </c>
      <c r="EO120" s="87" t="e">
        <f>IF(Berechnungen!EO$6="MMR",MMR!$P7,IF(Berechnungen!EO$6="MMR_Duo",MMR_Duo!$P7,NA()))</f>
        <v>#N/A</v>
      </c>
      <c r="EP120" s="87" t="e">
        <f>IF(Berechnungen!EP$6="MMR",MMR!$P7,IF(Berechnungen!EP$6="MMR_Duo",MMR_Duo!$P7,NA()))</f>
        <v>#N/A</v>
      </c>
      <c r="EQ120" s="87" t="e">
        <f>IF(Berechnungen!EQ$6="MMR",MMR!$P7,IF(Berechnungen!EQ$6="MMR_Duo",MMR_Duo!$P7,NA()))</f>
        <v>#N/A</v>
      </c>
      <c r="ER120" s="87" t="e">
        <f>IF(Berechnungen!ER$6="MMR",MMR!$P7,IF(Berechnungen!ER$6="MMR_Duo",MMR_Duo!$P7,NA()))</f>
        <v>#N/A</v>
      </c>
      <c r="ES120" s="87" t="e">
        <f>IF(Berechnungen!ES$6="MMR",MMR!$P7,IF(Berechnungen!ES$6="MMR_Duo",MMR_Duo!$P7,NA()))</f>
        <v>#N/A</v>
      </c>
      <c r="ET120" s="87" t="e">
        <f>IF(Berechnungen!ET$6="MMR",MMR!$P7,IF(Berechnungen!ET$6="MMR_Duo",MMR_Duo!$P7,NA()))</f>
        <v>#N/A</v>
      </c>
      <c r="EU120" s="87" t="e">
        <f>IF(Berechnungen!EU$6="MMR",MMR!$P7,IF(Berechnungen!EU$6="MMR_Duo",MMR_Duo!$P7,NA()))</f>
        <v>#N/A</v>
      </c>
      <c r="EV120" s="87" t="e">
        <f>IF(Berechnungen!EV$6="MMR",MMR!$P7,IF(Berechnungen!EV$6="MMR_Duo",MMR_Duo!$P7,NA()))</f>
        <v>#N/A</v>
      </c>
      <c r="EW120" s="87" t="e">
        <f>IF(Berechnungen!EW$6="MMR",MMR!$P7,IF(Berechnungen!EW$6="MMR_Duo",MMR_Duo!$P7,NA()))</f>
        <v>#N/A</v>
      </c>
      <c r="EX120" s="87" t="e">
        <f>IF(Berechnungen!EX$6="MMR",MMR!$P7,IF(Berechnungen!EX$6="MMR_Duo",MMR_Duo!$P7,NA()))</f>
        <v>#N/A</v>
      </c>
      <c r="EY120" s="87" t="e">
        <f>IF(Berechnungen!EY$6="MMR",MMR!$P7,IF(Berechnungen!EY$6="MMR_Duo",MMR_Duo!$P7,NA()))</f>
        <v>#N/A</v>
      </c>
      <c r="EZ120" s="87" t="e">
        <f>IF(Berechnungen!EZ$6="MMR",MMR!$P7,IF(Berechnungen!EZ$6="MMR_Duo",MMR_Duo!$P7,NA()))</f>
        <v>#N/A</v>
      </c>
      <c r="FA120" s="87" t="e">
        <f>IF(Berechnungen!FA$6="MMR",MMR!$P7,IF(Berechnungen!FA$6="MMR_Duo",MMR_Duo!$P7,NA()))</f>
        <v>#N/A</v>
      </c>
      <c r="FB120" s="87" t="e">
        <f>IF(Berechnungen!FB$6="MMR",MMR!$P7,IF(Berechnungen!FB$6="MMR_Duo",MMR_Duo!$P7,NA()))</f>
        <v>#N/A</v>
      </c>
      <c r="FC120" s="87" t="e">
        <f>IF(Berechnungen!FC$6="MMR",MMR!$P7,IF(Berechnungen!FC$6="MMR_Duo",MMR_Duo!$P7,NA()))</f>
        <v>#N/A</v>
      </c>
      <c r="FD120" s="87" t="e">
        <f>IF(Berechnungen!FD$6="MMR",MMR!$P7,IF(Berechnungen!FD$6="MMR_Duo",MMR_Duo!$P7,NA()))</f>
        <v>#N/A</v>
      </c>
      <c r="FE120" s="87" t="e">
        <f>IF(Berechnungen!FE$6="MMR",MMR!$P7,IF(Berechnungen!FE$6="MMR_Duo",MMR_Duo!$P7,NA()))</f>
        <v>#N/A</v>
      </c>
      <c r="FF120" s="87" t="e">
        <f>IF(Berechnungen!FF$6="MMR",MMR!$P7,IF(Berechnungen!FF$6="MMR_Duo",MMR_Duo!$P7,NA()))</f>
        <v>#N/A</v>
      </c>
      <c r="FG120" s="87" t="e">
        <f>IF(Berechnungen!FG$6="MMR",MMR!$P7,IF(Berechnungen!FG$6="MMR_Duo",MMR_Duo!$P7,NA()))</f>
        <v>#N/A</v>
      </c>
      <c r="FH120" s="87" t="e">
        <f>IF(Berechnungen!FH$6="MMR",MMR!$P7,IF(Berechnungen!FH$6="MMR_Duo",MMR_Duo!$P7,NA()))</f>
        <v>#N/A</v>
      </c>
      <c r="FI120" s="87" t="e">
        <f>IF(Berechnungen!FI$6="MMR",MMR!$P7,IF(Berechnungen!FI$6="MMR_Duo",MMR_Duo!$P7,NA()))</f>
        <v>#N/A</v>
      </c>
      <c r="FJ120" s="87" t="e">
        <f>IF(Berechnungen!FJ$6="MMR",MMR!$P7,IF(Berechnungen!FJ$6="MMR_Duo",MMR_Duo!$P7,NA()))</f>
        <v>#N/A</v>
      </c>
      <c r="FK120" s="87" t="e">
        <f>IF(Berechnungen!FK$6="MMR",MMR!$P7,IF(Berechnungen!FK$6="MMR_Duo",MMR_Duo!$P7,NA()))</f>
        <v>#N/A</v>
      </c>
      <c r="FL120" s="87" t="e">
        <f>IF(Berechnungen!FL$6="MMR",MMR!$P7,IF(Berechnungen!FL$6="MMR_Duo",MMR_Duo!$P7,NA()))</f>
        <v>#N/A</v>
      </c>
      <c r="FM120" s="87" t="e">
        <f>IF(Berechnungen!FM$6="MMR",MMR!$P7,IF(Berechnungen!FM$6="MMR_Duo",MMR_Duo!$P7,NA()))</f>
        <v>#N/A</v>
      </c>
      <c r="FN120" s="87" t="e">
        <f>IF(Berechnungen!FN$6="MMR",MMR!$P7,IF(Berechnungen!FN$6="MMR_Duo",MMR_Duo!$P7,NA()))</f>
        <v>#N/A</v>
      </c>
      <c r="FO120" s="87" t="e">
        <f>IF(Berechnungen!FO$6="MMR",MMR!$P7,IF(Berechnungen!FO$6="MMR_Duo",MMR_Duo!$P7,NA()))</f>
        <v>#N/A</v>
      </c>
      <c r="FP120" s="87" t="e">
        <f>IF(Berechnungen!FP$6="MMR",MMR!$P7,IF(Berechnungen!FP$6="MMR_Duo",MMR_Duo!$P7,NA()))</f>
        <v>#N/A</v>
      </c>
      <c r="FQ120" s="87" t="e">
        <f>IF(Berechnungen!FQ$6="MMR",MMR!$P7,IF(Berechnungen!FQ$6="MMR_Duo",MMR_Duo!$P7,NA()))</f>
        <v>#N/A</v>
      </c>
      <c r="FR120" s="87" t="e">
        <f>IF(Berechnungen!FR$6="MMR",MMR!$P7,IF(Berechnungen!FR$6="MMR_Duo",MMR_Duo!$P7,NA()))</f>
        <v>#N/A</v>
      </c>
      <c r="FS120" s="87" t="e">
        <f>IF(Berechnungen!FS$6="MMR",MMR!$P7,IF(Berechnungen!FS$6="MMR_Duo",MMR_Duo!$P7,NA()))</f>
        <v>#N/A</v>
      </c>
      <c r="FT120" s="87" t="e">
        <f>IF(Berechnungen!FT$6="MMR",MMR!$P7,IF(Berechnungen!FT$6="MMR_Duo",MMR_Duo!$P7,NA()))</f>
        <v>#N/A</v>
      </c>
      <c r="FU120" s="87" t="e">
        <f>IF(Berechnungen!FU$6="MMR",MMR!$P7,IF(Berechnungen!FU$6="MMR_Duo",MMR_Duo!$P7,NA()))</f>
        <v>#N/A</v>
      </c>
      <c r="FV120" s="87" t="e">
        <f>IF(Berechnungen!FV$6="MMR",MMR!$P7,IF(Berechnungen!FV$6="MMR_Duo",MMR_Duo!$P7,NA()))</f>
        <v>#N/A</v>
      </c>
      <c r="FW120" s="87" t="e">
        <f>IF(Berechnungen!FW$6="MMR",MMR!$P7,IF(Berechnungen!FW$6="MMR_Duo",MMR_Duo!$P7,NA()))</f>
        <v>#N/A</v>
      </c>
      <c r="FX120" s="87" t="e">
        <f>IF(Berechnungen!FX$6="MMR",MMR!$P7,IF(Berechnungen!FX$6="MMR_Duo",MMR_Duo!$P7,NA()))</f>
        <v>#N/A</v>
      </c>
      <c r="FY120" s="87" t="e">
        <f>IF(Berechnungen!FY$6="MMR",MMR!$P7,IF(Berechnungen!FY$6="MMR_Duo",MMR_Duo!$P7,NA()))</f>
        <v>#N/A</v>
      </c>
      <c r="FZ120" s="87" t="e">
        <f>IF(Berechnungen!FZ$6="MMR",MMR!$P7,IF(Berechnungen!FZ$6="MMR_Duo",MMR_Duo!$P7,NA()))</f>
        <v>#N/A</v>
      </c>
      <c r="GA120" s="87" t="e">
        <f>IF(Berechnungen!GA$6="MMR",MMR!$P7,IF(Berechnungen!GA$6="MMR_Duo",MMR_Duo!$P7,NA()))</f>
        <v>#N/A</v>
      </c>
      <c r="GB120" s="87" t="e">
        <f>IF(Berechnungen!GB$6="MMR",MMR!$P7,IF(Berechnungen!GB$6="MMR_Duo",MMR_Duo!$P7,NA()))</f>
        <v>#N/A</v>
      </c>
      <c r="GC120" s="87" t="e">
        <f>IF(Berechnungen!GC$6="MMR",MMR!$P7,IF(Berechnungen!GC$6="MMR_Duo",MMR_Duo!$P7,NA()))</f>
        <v>#N/A</v>
      </c>
      <c r="GD120" s="87" t="e">
        <f>IF(Berechnungen!GD$6="MMR",MMR!$P7,IF(Berechnungen!GD$6="MMR_Duo",MMR_Duo!$P7,NA()))</f>
        <v>#N/A</v>
      </c>
      <c r="GE120" s="87" t="e">
        <f>IF(Berechnungen!GE$6="MMR",MMR!$P7,IF(Berechnungen!GE$6="MMR_Duo",MMR_Duo!$P7,NA()))</f>
        <v>#N/A</v>
      </c>
      <c r="GF120" s="87" t="e">
        <f>IF(Berechnungen!GF$6="MMR",MMR!$P7,IF(Berechnungen!GF$6="MMR_Duo",MMR_Duo!$P7,NA()))</f>
        <v>#N/A</v>
      </c>
      <c r="GG120" s="87" t="e">
        <f>IF(Berechnungen!GG$6="MMR",MMR!$P7,IF(Berechnungen!GG$6="MMR_Duo",MMR_Duo!$P7,NA()))</f>
        <v>#N/A</v>
      </c>
      <c r="GH120" s="87" t="e">
        <f>IF(Berechnungen!GH$6="MMR",MMR!$P7,IF(Berechnungen!GH$6="MMR_Duo",MMR_Duo!$P7,NA()))</f>
        <v>#N/A</v>
      </c>
      <c r="GI120" s="87" t="e">
        <f>IF(Berechnungen!GI$6="MMR",MMR!$P7,IF(Berechnungen!GI$6="MMR_Duo",MMR_Duo!$P7,NA()))</f>
        <v>#N/A</v>
      </c>
      <c r="GJ120" s="87" t="e">
        <f>IF(Berechnungen!GJ$6="MMR",MMR!$P7,IF(Berechnungen!GJ$6="MMR_Duo",MMR_Duo!$P7,NA()))</f>
        <v>#N/A</v>
      </c>
      <c r="GK120" s="87" t="e">
        <f>IF(Berechnungen!GK$6="MMR",MMR!$P7,IF(Berechnungen!GK$6="MMR_Duo",MMR_Duo!$P7,NA()))</f>
        <v>#N/A</v>
      </c>
      <c r="GL120" s="87" t="e">
        <f>IF(Berechnungen!GL$6="MMR",MMR!$P7,IF(Berechnungen!GL$6="MMR_Duo",MMR_Duo!$P7,NA()))</f>
        <v>#N/A</v>
      </c>
      <c r="GM120" s="87" t="e">
        <f>IF(Berechnungen!GM$6="MMR",MMR!$P7,IF(Berechnungen!GM$6="MMR_Duo",MMR_Duo!$P7,NA()))</f>
        <v>#N/A</v>
      </c>
      <c r="GN120" s="87" t="e">
        <f>IF(Berechnungen!GN$6="MMR",MMR!$P7,IF(Berechnungen!GN$6="MMR_Duo",MMR_Duo!$P7,NA()))</f>
        <v>#N/A</v>
      </c>
      <c r="GO120" s="87" t="e">
        <f>IF(Berechnungen!GO$6="MMR",MMR!$P7,IF(Berechnungen!GO$6="MMR_Duo",MMR_Duo!$P7,NA()))</f>
        <v>#N/A</v>
      </c>
      <c r="GP120" s="87" t="e">
        <f>IF(Berechnungen!GP$6="MMR",MMR!$P7,IF(Berechnungen!GP$6="MMR_Duo",MMR_Duo!$P7,NA()))</f>
        <v>#N/A</v>
      </c>
      <c r="GQ120" s="87" t="e">
        <f>IF(Berechnungen!GQ$6="MMR",MMR!$P7,IF(Berechnungen!GQ$6="MMR_Duo",MMR_Duo!$P7,NA()))</f>
        <v>#N/A</v>
      </c>
      <c r="GR120" s="87" t="e">
        <f>IF(Berechnungen!GR$6="MMR",MMR!$P7,IF(Berechnungen!GR$6="MMR_Duo",MMR_Duo!$P7,NA()))</f>
        <v>#N/A</v>
      </c>
      <c r="GS120" s="87" t="e">
        <f>IF(Berechnungen!GS$6="MMR",MMR!$P7,IF(Berechnungen!GS$6="MMR_Duo",MMR_Duo!$P7,NA()))</f>
        <v>#N/A</v>
      </c>
      <c r="GT120" s="87" t="e">
        <f>IF(Berechnungen!GT$6="MMR",MMR!$P7,IF(Berechnungen!GT$6="MMR_Duo",MMR_Duo!$P7,NA()))</f>
        <v>#N/A</v>
      </c>
      <c r="GU120" s="87" t="e">
        <f>IF(Berechnungen!GU$6="MMR",MMR!$P7,IF(Berechnungen!GU$6="MMR_Duo",MMR_Duo!$P7,NA()))</f>
        <v>#N/A</v>
      </c>
      <c r="GV120" s="87" t="e">
        <f>IF(Berechnungen!GV$6="MMR",MMR!$P7,IF(Berechnungen!GV$6="MMR_Duo",MMR_Duo!$P7,NA()))</f>
        <v>#N/A</v>
      </c>
      <c r="GW120" s="87" t="e">
        <f>IF(Berechnungen!GW$6="MMR",MMR!$P7,IF(Berechnungen!GW$6="MMR_Duo",MMR_Duo!$P7,NA()))</f>
        <v>#N/A</v>
      </c>
      <c r="GX120" s="87" t="e">
        <f>IF(Berechnungen!GX$6="MMR",MMR!$P7,IF(Berechnungen!GX$6="MMR_Duo",MMR_Duo!$P7,NA()))</f>
        <v>#N/A</v>
      </c>
      <c r="GY120" s="87" t="e">
        <f>IF(Berechnungen!GY$6="MMR",MMR!$P7,IF(Berechnungen!GY$6="MMR_Duo",MMR_Duo!$P7,NA()))</f>
        <v>#N/A</v>
      </c>
      <c r="GZ120" s="87" t="e">
        <f>IF(Berechnungen!GZ$6="MMR",MMR!$P7,IF(Berechnungen!GZ$6="MMR_Duo",MMR_Duo!$P7,NA()))</f>
        <v>#N/A</v>
      </c>
      <c r="HA120" s="87" t="e">
        <f>IF(Berechnungen!HA$6="MMR",MMR!$P7,IF(Berechnungen!HA$6="MMR_Duo",MMR_Duo!$P7,NA()))</f>
        <v>#N/A</v>
      </c>
      <c r="HB120" s="87" t="e">
        <f>IF(Berechnungen!HB$6="MMR",MMR!$P7,IF(Berechnungen!HB$6="MMR_Duo",MMR_Duo!$P7,NA()))</f>
        <v>#N/A</v>
      </c>
      <c r="HC120" s="87" t="e">
        <f>IF(Berechnungen!HC$6="MMR",MMR!$P7,IF(Berechnungen!HC$6="MMR_Duo",MMR_Duo!$P7,NA()))</f>
        <v>#N/A</v>
      </c>
      <c r="HD120" s="87" t="e">
        <f>IF(Berechnungen!HD$6="MMR",MMR!$P7,IF(Berechnungen!HD$6="MMR_Duo",MMR_Duo!$P7,NA()))</f>
        <v>#N/A</v>
      </c>
      <c r="HE120" s="87" t="e">
        <f>IF(Berechnungen!HE$6="MMR",MMR!$P7,IF(Berechnungen!HE$6="MMR_Duo",MMR_Duo!$P7,NA()))</f>
        <v>#N/A</v>
      </c>
      <c r="HF120" s="87" t="e">
        <f>IF(Berechnungen!HF$6="MMR",MMR!$P7,IF(Berechnungen!HF$6="MMR_Duo",MMR_Duo!$P7,NA()))</f>
        <v>#N/A</v>
      </c>
      <c r="HG120" s="87" t="e">
        <f>IF(Berechnungen!HG$6="MMR",MMR!$P7,IF(Berechnungen!HG$6="MMR_Duo",MMR_Duo!$P7,NA()))</f>
        <v>#N/A</v>
      </c>
      <c r="HH120" s="87" t="e">
        <f>IF(Berechnungen!HH$6="MMR",MMR!$P7,IF(Berechnungen!HH$6="MMR_Duo",MMR_Duo!$P7,NA()))</f>
        <v>#N/A</v>
      </c>
      <c r="HI120" s="87" t="e">
        <f>IF(Berechnungen!HI$6="MMR",MMR!$P7,IF(Berechnungen!HI$6="MMR_Duo",MMR_Duo!$P7,NA()))</f>
        <v>#N/A</v>
      </c>
      <c r="HJ120" s="87" t="e">
        <f>IF(Berechnungen!HJ$6="MMR",MMR!$P7,IF(Berechnungen!HJ$6="MMR_Duo",MMR_Duo!$P7,NA()))</f>
        <v>#N/A</v>
      </c>
      <c r="HK120" s="87" t="e">
        <f>IF(Berechnungen!HK$6="MMR",MMR!$P7,IF(Berechnungen!HK$6="MMR_Duo",MMR_Duo!$P7,NA()))</f>
        <v>#N/A</v>
      </c>
      <c r="HL120" s="87" t="e">
        <f>IF(Berechnungen!HL$6="MMR",MMR!$P7,IF(Berechnungen!HL$6="MMR_Duo",MMR_Duo!$P7,NA()))</f>
        <v>#N/A</v>
      </c>
      <c r="HM120" s="87" t="e">
        <f>IF(Berechnungen!HM$6="MMR",MMR!$P7,IF(Berechnungen!HM$6="MMR_Duo",MMR_Duo!$P7,NA()))</f>
        <v>#N/A</v>
      </c>
      <c r="HN120" s="87" t="e">
        <f>IF(Berechnungen!HN$6="MMR",MMR!$P7,IF(Berechnungen!HN$6="MMR_Duo",MMR_Duo!$P7,NA()))</f>
        <v>#N/A</v>
      </c>
      <c r="HO120" s="87" t="e">
        <f>IF(Berechnungen!HO$6="MMR",MMR!$P7,IF(Berechnungen!HO$6="MMR_Duo",MMR_Duo!$P7,NA()))</f>
        <v>#N/A</v>
      </c>
      <c r="HP120" s="87" t="e">
        <f>IF(Berechnungen!HP$6="MMR",MMR!$P7,IF(Berechnungen!HP$6="MMR_Duo",MMR_Duo!$P7,NA()))</f>
        <v>#N/A</v>
      </c>
      <c r="HQ120" s="87" t="e">
        <f>IF(Berechnungen!HQ$6="MMR",MMR!$P7,IF(Berechnungen!HQ$6="MMR_Duo",MMR_Duo!$P7,NA()))</f>
        <v>#N/A</v>
      </c>
      <c r="HR120" s="87" t="e">
        <f>IF(Berechnungen!HR$6="MMR",MMR!$P7,IF(Berechnungen!HR$6="MMR_Duo",MMR_Duo!$P7,NA()))</f>
        <v>#N/A</v>
      </c>
      <c r="HS120" s="87" t="e">
        <f>IF(Berechnungen!HS$6="MMR",MMR!$P7,IF(Berechnungen!HS$6="MMR_Duo",MMR_Duo!$P7,NA()))</f>
        <v>#N/A</v>
      </c>
      <c r="HT120" s="87" t="e">
        <f>IF(Berechnungen!HT$6="MMR",MMR!$P7,IF(Berechnungen!HT$6="MMR_Duo",MMR_Duo!$P7,NA()))</f>
        <v>#N/A</v>
      </c>
      <c r="HU120" s="87" t="e">
        <f>IF(Berechnungen!HU$6="MMR",MMR!$P7,IF(Berechnungen!HU$6="MMR_Duo",MMR_Duo!$P7,NA()))</f>
        <v>#N/A</v>
      </c>
      <c r="HV120" s="87" t="e">
        <f>IF(Berechnungen!HV$6="MMR",MMR!$P7,IF(Berechnungen!HV$6="MMR_Duo",MMR_Duo!$P7,NA()))</f>
        <v>#N/A</v>
      </c>
      <c r="HW120" s="87" t="e">
        <f>IF(Berechnungen!HW$6="MMR",MMR!$P7,IF(Berechnungen!HW$6="MMR_Duo",MMR_Duo!$P7,NA()))</f>
        <v>#N/A</v>
      </c>
      <c r="HX120" s="87" t="e">
        <f>IF(Berechnungen!HX$6="MMR",MMR!$P7,IF(Berechnungen!HX$6="MMR_Duo",MMR_Duo!$P7,NA()))</f>
        <v>#N/A</v>
      </c>
      <c r="HY120" s="87" t="e">
        <f>IF(Berechnungen!HY$6="MMR",MMR!$P7,IF(Berechnungen!HY$6="MMR_Duo",MMR_Duo!$P7,NA()))</f>
        <v>#N/A</v>
      </c>
      <c r="HZ120" s="87" t="e">
        <f>IF(Berechnungen!HZ$6="MMR",MMR!$P7,IF(Berechnungen!HZ$6="MMR_Duo",MMR_Duo!$P7,NA()))</f>
        <v>#N/A</v>
      </c>
      <c r="IA120" s="87" t="e">
        <f>IF(Berechnungen!IA$6="MMR",MMR!$P7,IF(Berechnungen!IA$6="MMR_Duo",MMR_Duo!$P7,NA()))</f>
        <v>#N/A</v>
      </c>
      <c r="IB120" s="87" t="e">
        <f>IF(Berechnungen!IB$6="MMR",MMR!$P7,IF(Berechnungen!IB$6="MMR_Duo",MMR_Duo!$P7,NA()))</f>
        <v>#N/A</v>
      </c>
      <c r="IC120" s="87" t="e">
        <f>IF(Berechnungen!IC$6="MMR",MMR!$P7,IF(Berechnungen!IC$6="MMR_Duo",MMR_Duo!$P7,NA()))</f>
        <v>#N/A</v>
      </c>
      <c r="ID120" s="87" t="e">
        <f>IF(Berechnungen!ID$6="MMR",MMR!$P7,IF(Berechnungen!ID$6="MMR_Duo",MMR_Duo!$P7,NA()))</f>
        <v>#N/A</v>
      </c>
      <c r="IE120" s="87" t="e">
        <f>IF(Berechnungen!IE$6="MMR",MMR!$P7,IF(Berechnungen!IE$6="MMR_Duo",MMR_Duo!$P7,NA()))</f>
        <v>#N/A</v>
      </c>
      <c r="IF120" s="87" t="e">
        <f>IF(Berechnungen!IF$6="MMR",MMR!$P7,IF(Berechnungen!IF$6="MMR_Duo",MMR_Duo!$P7,NA()))</f>
        <v>#N/A</v>
      </c>
      <c r="IG120" s="87" t="e">
        <f>IF(Berechnungen!IG$6="MMR",MMR!$P7,IF(Berechnungen!IG$6="MMR_Duo",MMR_Duo!$P7,NA()))</f>
        <v>#N/A</v>
      </c>
      <c r="IH120" s="87" t="e">
        <f>IF(Berechnungen!IH$6="MMR",MMR!$P7,IF(Berechnungen!IH$6="MMR_Duo",MMR_Duo!$P7,NA()))</f>
        <v>#N/A</v>
      </c>
      <c r="II120" s="87" t="e">
        <f>IF(Berechnungen!II$6="MMR",MMR!$P7,IF(Berechnungen!II$6="MMR_Duo",MMR_Duo!$P7,NA()))</f>
        <v>#N/A</v>
      </c>
      <c r="IJ120" s="87" t="e">
        <f>IF(Berechnungen!IJ$6="MMR",MMR!$P7,IF(Berechnungen!IJ$6="MMR_Duo",MMR_Duo!$P7,NA()))</f>
        <v>#N/A</v>
      </c>
      <c r="IK120" s="87" t="e">
        <f>IF(Berechnungen!IK$6="MMR",MMR!$P7,IF(Berechnungen!IK$6="MMR_Duo",MMR_Duo!$P7,NA()))</f>
        <v>#N/A</v>
      </c>
      <c r="IL120" s="87" t="e">
        <f>IF(Berechnungen!IL$6="MMR",MMR!$P7,IF(Berechnungen!IL$6="MMR_Duo",MMR_Duo!$P7,NA()))</f>
        <v>#N/A</v>
      </c>
      <c r="IM120" s="87" t="e">
        <f>IF(Berechnungen!IM$6="MMR",MMR!$P7,IF(Berechnungen!IM$6="MMR_Duo",MMR_Duo!$P7,NA()))</f>
        <v>#N/A</v>
      </c>
      <c r="IN120" s="87" t="e">
        <f>IF(Berechnungen!IN$6="MMR",MMR!$P7,IF(Berechnungen!IN$6="MMR_Duo",MMR_Duo!$P7,NA()))</f>
        <v>#N/A</v>
      </c>
      <c r="IO120" s="87" t="e">
        <f>IF(Berechnungen!IO$6="MMR",MMR!$P7,IF(Berechnungen!IO$6="MMR_Duo",MMR_Duo!$P7,NA()))</f>
        <v>#N/A</v>
      </c>
      <c r="IP120" s="87" t="e">
        <f>IF(Berechnungen!IP$6="MMR",MMR!$P7,IF(Berechnungen!IP$6="MMR_Duo",MMR_Duo!$P7,NA()))</f>
        <v>#N/A</v>
      </c>
      <c r="IQ120" s="87" t="e">
        <f>IF(Berechnungen!IQ$6="MMR",MMR!$P7,IF(Berechnungen!IQ$6="MMR_Duo",MMR_Duo!$P7,NA()))</f>
        <v>#N/A</v>
      </c>
      <c r="IR120" s="87" t="e">
        <f>IF(Berechnungen!IR$6="MMR",MMR!$P7,IF(Berechnungen!IR$6="MMR_Duo",MMR_Duo!$P7,NA()))</f>
        <v>#N/A</v>
      </c>
      <c r="IS120" s="87" t="e">
        <f>IF(Berechnungen!IS$6="MMR",MMR!$P7,IF(Berechnungen!IS$6="MMR_Duo",MMR_Duo!$P7,NA()))</f>
        <v>#N/A</v>
      </c>
      <c r="IT120" s="87" t="e">
        <f>IF(Berechnungen!IT$6="MMR",MMR!$P7,IF(Berechnungen!IT$6="MMR_Duo",MMR_Duo!$P7,NA()))</f>
        <v>#N/A</v>
      </c>
      <c r="IU120" s="87" t="e">
        <f>IF(Berechnungen!IU$6="MMR",MMR!$P7,IF(Berechnungen!IU$6="MMR_Duo",MMR_Duo!$P7,NA()))</f>
        <v>#N/A</v>
      </c>
      <c r="IV120" s="87" t="e">
        <f>IF(Berechnungen!IV$6="MMR",MMR!$P7,IF(Berechnungen!IV$6="MMR_Duo",MMR_Duo!$P7,NA()))</f>
        <v>#N/A</v>
      </c>
      <c r="IW120" s="87" t="e">
        <f>IF(Berechnungen!IW$6="MMR",MMR!$P7,IF(Berechnungen!IW$6="MMR_Duo",MMR_Duo!$P7,NA()))</f>
        <v>#N/A</v>
      </c>
      <c r="IX120" s="87" t="e">
        <f>IF(Berechnungen!IX$6="MMR",MMR!$P7,IF(Berechnungen!IX$6="MMR_Duo",MMR_Duo!$P7,NA()))</f>
        <v>#N/A</v>
      </c>
      <c r="IY120" s="87" t="e">
        <f>IF(Berechnungen!IY$6="MMR",MMR!$P7,IF(Berechnungen!IY$6="MMR_Duo",MMR_Duo!$P7,NA()))</f>
        <v>#N/A</v>
      </c>
      <c r="IZ120" s="87" t="e">
        <f>IF(Berechnungen!IZ$6="MMR",MMR!$P7,IF(Berechnungen!IZ$6="MMR_Duo",MMR_Duo!$P7,NA()))</f>
        <v>#N/A</v>
      </c>
      <c r="JA120" s="87" t="e">
        <f>IF(Berechnungen!JA$6="MMR",MMR!$P7,IF(Berechnungen!JA$6="MMR_Duo",MMR_Duo!$P7,NA()))</f>
        <v>#N/A</v>
      </c>
      <c r="JB120" s="87" t="e">
        <f>IF(Berechnungen!JB$6="MMR",MMR!$P7,IF(Berechnungen!JB$6="MMR_Duo",MMR_Duo!$P7,NA()))</f>
        <v>#N/A</v>
      </c>
      <c r="JC120" s="87" t="e">
        <f>IF(Berechnungen!JC$6="MMR",MMR!$P7,IF(Berechnungen!JC$6="MMR_Duo",MMR_Duo!$P7,NA()))</f>
        <v>#N/A</v>
      </c>
      <c r="JD120" s="87" t="e">
        <f>IF(Berechnungen!JD$6="MMR",MMR!$P7,IF(Berechnungen!JD$6="MMR_Duo",MMR_Duo!$P7,NA()))</f>
        <v>#N/A</v>
      </c>
      <c r="JE120" s="87" t="e">
        <f>IF(Berechnungen!JE$6="MMR",MMR!$P7,IF(Berechnungen!JE$6="MMR_Duo",MMR_Duo!$P7,NA()))</f>
        <v>#N/A</v>
      </c>
      <c r="JF120" s="87" t="e">
        <f>IF(Berechnungen!JF$6="MMR",MMR!$P7,IF(Berechnungen!JF$6="MMR_Duo",MMR_Duo!$P7,NA()))</f>
        <v>#N/A</v>
      </c>
      <c r="JG120" s="87" t="e">
        <f>IF(Berechnungen!JG$6="MMR",MMR!$P7,IF(Berechnungen!JG$6="MMR_Duo",MMR_Duo!$P7,NA()))</f>
        <v>#N/A</v>
      </c>
      <c r="JH120" s="87" t="e">
        <f>IF(Berechnungen!JH$6="MMR",MMR!$P7,IF(Berechnungen!JH$6="MMR_Duo",MMR_Duo!$P7,NA()))</f>
        <v>#N/A</v>
      </c>
      <c r="JI120" s="87" t="e">
        <f>IF(Berechnungen!JI$6="MMR",MMR!$P7,IF(Berechnungen!JI$6="MMR_Duo",MMR_Duo!$P7,NA()))</f>
        <v>#N/A</v>
      </c>
      <c r="JJ120" s="87" t="e">
        <f>IF(Berechnungen!JJ$6="MMR",MMR!$P7,IF(Berechnungen!JJ$6="MMR_Duo",MMR_Duo!$P7,NA()))</f>
        <v>#N/A</v>
      </c>
      <c r="JK120" s="87" t="e">
        <f>IF(Berechnungen!JK$6="MMR",MMR!$P7,IF(Berechnungen!JK$6="MMR_Duo",MMR_Duo!$P7,NA()))</f>
        <v>#N/A</v>
      </c>
      <c r="JL120" s="87" t="e">
        <f>IF(Berechnungen!JL$6="MMR",MMR!$P7,IF(Berechnungen!JL$6="MMR_Duo",MMR_Duo!$P7,NA()))</f>
        <v>#N/A</v>
      </c>
      <c r="JM120" s="87" t="e">
        <f>IF(Berechnungen!JM$6="MMR",MMR!$P7,IF(Berechnungen!JM$6="MMR_Duo",MMR_Duo!$P7,NA()))</f>
        <v>#N/A</v>
      </c>
      <c r="JN120" s="87" t="e">
        <f>IF(Berechnungen!JN$6="MMR",MMR!$P7,IF(Berechnungen!JN$6="MMR_Duo",MMR_Duo!$P7,NA()))</f>
        <v>#N/A</v>
      </c>
      <c r="JO120" s="87" t="e">
        <f>IF(Berechnungen!JO$6="MMR",MMR!$P7,IF(Berechnungen!JO$6="MMR_Duo",MMR_Duo!$P7,NA()))</f>
        <v>#N/A</v>
      </c>
      <c r="JP120" s="87" t="e">
        <f>IF(Berechnungen!JP$6="MMR",MMR!$P7,IF(Berechnungen!JP$6="MMR_Duo",MMR_Duo!$P7,NA()))</f>
        <v>#N/A</v>
      </c>
      <c r="JQ120" s="87" t="e">
        <f>IF(Berechnungen!JQ$6="MMR",MMR!$P7,IF(Berechnungen!JQ$6="MMR_Duo",MMR_Duo!$P7,NA()))</f>
        <v>#N/A</v>
      </c>
      <c r="JR120" s="87" t="e">
        <f>IF(Berechnungen!JR$6="MMR",MMR!$P7,IF(Berechnungen!JR$6="MMR_Duo",MMR_Duo!$P7,NA()))</f>
        <v>#N/A</v>
      </c>
      <c r="JS120" s="87" t="e">
        <f>IF(Berechnungen!JS$6="MMR",MMR!$P7,IF(Berechnungen!JS$6="MMR_Duo",MMR_Duo!$P7,NA()))</f>
        <v>#N/A</v>
      </c>
      <c r="JT120" s="87" t="e">
        <f>IF(Berechnungen!JT$6="MMR",MMR!$P7,IF(Berechnungen!JT$6="MMR_Duo",MMR_Duo!$P7,NA()))</f>
        <v>#N/A</v>
      </c>
      <c r="JU120" s="87" t="e">
        <f>IF(Berechnungen!JU$6="MMR",MMR!$P7,IF(Berechnungen!JU$6="MMR_Duo",MMR_Duo!$P7,NA()))</f>
        <v>#N/A</v>
      </c>
      <c r="JV120" s="87" t="e">
        <f>IF(Berechnungen!JV$6="MMR",MMR!$P7,IF(Berechnungen!JV$6="MMR_Duo",MMR_Duo!$P7,NA()))</f>
        <v>#N/A</v>
      </c>
      <c r="JW120" s="87" t="e">
        <f>IF(Berechnungen!JW$6="MMR",MMR!$P7,IF(Berechnungen!JW$6="MMR_Duo",MMR_Duo!$P7,NA()))</f>
        <v>#N/A</v>
      </c>
      <c r="JX120" s="87" t="e">
        <f>IF(Berechnungen!JX$6="MMR",MMR!$P7,IF(Berechnungen!JX$6="MMR_Duo",MMR_Duo!$P7,NA()))</f>
        <v>#N/A</v>
      </c>
      <c r="JY120" s="87" t="e">
        <f>IF(Berechnungen!JY$6="MMR",MMR!$P7,IF(Berechnungen!JY$6="MMR_Duo",MMR_Duo!$P7,NA()))</f>
        <v>#N/A</v>
      </c>
      <c r="JZ120" s="87" t="e">
        <f>IF(Berechnungen!JZ$6="MMR",MMR!$P7,IF(Berechnungen!JZ$6="MMR_Duo",MMR_Duo!$P7,NA()))</f>
        <v>#N/A</v>
      </c>
      <c r="KA120" s="87" t="e">
        <f>IF(Berechnungen!KA$6="MMR",MMR!$P7,IF(Berechnungen!KA$6="MMR_Duo",MMR_Duo!$P7,NA()))</f>
        <v>#N/A</v>
      </c>
      <c r="KB120" s="87" t="e">
        <f>IF(Berechnungen!KB$6="MMR",MMR!$P7,IF(Berechnungen!KB$6="MMR_Duo",MMR_Duo!$P7,NA()))</f>
        <v>#N/A</v>
      </c>
      <c r="KC120" s="87" t="e">
        <f>IF(Berechnungen!KC$6="MMR",MMR!$P7,IF(Berechnungen!KC$6="MMR_Duo",MMR_Duo!$P7,NA()))</f>
        <v>#N/A</v>
      </c>
      <c r="KD120" s="87" t="e">
        <f>IF(Berechnungen!KD$6="MMR",MMR!$P7,IF(Berechnungen!KD$6="MMR_Duo",MMR_Duo!$P7,NA()))</f>
        <v>#N/A</v>
      </c>
      <c r="KE120" s="87" t="e">
        <f>IF(Berechnungen!KE$6="MMR",MMR!$P7,IF(Berechnungen!KE$6="MMR_Duo",MMR_Duo!$P7,NA()))</f>
        <v>#N/A</v>
      </c>
      <c r="KF120" s="87" t="e">
        <f>IF(Berechnungen!KF$6="MMR",MMR!$P7,IF(Berechnungen!KF$6="MMR_Duo",MMR_Duo!$P7,NA()))</f>
        <v>#N/A</v>
      </c>
      <c r="KG120" s="87" t="e">
        <f>IF(Berechnungen!KG$6="MMR",MMR!$P7,IF(Berechnungen!KG$6="MMR_Duo",MMR_Duo!$P7,NA()))</f>
        <v>#N/A</v>
      </c>
      <c r="KH120" s="87" t="e">
        <f>IF(Berechnungen!KH$6="MMR",MMR!$P7,IF(Berechnungen!KH$6="MMR_Duo",MMR_Duo!$P7,NA()))</f>
        <v>#N/A</v>
      </c>
      <c r="KI120" s="87" t="e">
        <f>IF(Berechnungen!KI$6="MMR",MMR!$P7,IF(Berechnungen!KI$6="MMR_Duo",MMR_Duo!$P7,NA()))</f>
        <v>#N/A</v>
      </c>
      <c r="KJ120" s="87" t="e">
        <f>IF(Berechnungen!KJ$6="MMR",MMR!$P7,IF(Berechnungen!KJ$6="MMR_Duo",MMR_Duo!$P7,NA()))</f>
        <v>#N/A</v>
      </c>
      <c r="KK120" s="87" t="e">
        <f>IF(Berechnungen!KK$6="MMR",MMR!$P7,IF(Berechnungen!KK$6="MMR_Duo",MMR_Duo!$P7,NA()))</f>
        <v>#N/A</v>
      </c>
      <c r="KL120" s="87" t="e">
        <f>IF(Berechnungen!KL$6="MMR",MMR!$P7,IF(Berechnungen!KL$6="MMR_Duo",MMR_Duo!$P7,NA()))</f>
        <v>#N/A</v>
      </c>
      <c r="KM120" s="87" t="e">
        <f>IF(Berechnungen!KM$6="MMR",MMR!$P7,IF(Berechnungen!KM$6="MMR_Duo",MMR_Duo!$P7,NA()))</f>
        <v>#N/A</v>
      </c>
      <c r="KN120" s="87" t="e">
        <f>IF(Berechnungen!KN$6="MMR",MMR!$P7,IF(Berechnungen!KN$6="MMR_Duo",MMR_Duo!$P7,NA()))</f>
        <v>#N/A</v>
      </c>
      <c r="KO120" s="87" t="e">
        <f>IF(Berechnungen!KO$6="MMR",MMR!$P7,IF(Berechnungen!KO$6="MMR_Duo",MMR_Duo!$P7,NA()))</f>
        <v>#N/A</v>
      </c>
      <c r="KP120" s="87" t="e">
        <f>IF(Berechnungen!KP$6="MMR",MMR!$P7,IF(Berechnungen!KP$6="MMR_Duo",MMR_Duo!$P7,NA()))</f>
        <v>#N/A</v>
      </c>
      <c r="KQ120" s="87" t="e">
        <f>IF(Berechnungen!KQ$6="MMR",MMR!$P7,IF(Berechnungen!KQ$6="MMR_Duo",MMR_Duo!$P7,NA()))</f>
        <v>#N/A</v>
      </c>
      <c r="KR120" s="87" t="e">
        <f>IF(Berechnungen!KR$6="MMR",MMR!$P7,IF(Berechnungen!KR$6="MMR_Duo",MMR_Duo!$P7,NA()))</f>
        <v>#N/A</v>
      </c>
      <c r="KS120" s="87" t="e">
        <f>IF(Berechnungen!KS$6="MMR",MMR!$P7,IF(Berechnungen!KS$6="MMR_Duo",MMR_Duo!$P7,NA()))</f>
        <v>#N/A</v>
      </c>
      <c r="KT120" s="87" t="e">
        <f>IF(Berechnungen!KT$6="MMR",MMR!$P7,IF(Berechnungen!KT$6="MMR_Duo",MMR_Duo!$P7,NA()))</f>
        <v>#N/A</v>
      </c>
      <c r="KU120" s="87" t="e">
        <f>IF(Berechnungen!KU$6="MMR",MMR!$P7,IF(Berechnungen!KU$6="MMR_Duo",MMR_Duo!$P7,NA()))</f>
        <v>#N/A</v>
      </c>
      <c r="KV120" s="87" t="e">
        <f>IF(Berechnungen!KV$6="MMR",MMR!$P7,IF(Berechnungen!KV$6="MMR_Duo",MMR_Duo!$P7,NA()))</f>
        <v>#N/A</v>
      </c>
      <c r="KW120" s="87" t="e">
        <f>IF(Berechnungen!KW$6="MMR",MMR!$P7,IF(Berechnungen!KW$6="MMR_Duo",MMR_Duo!$P7,NA()))</f>
        <v>#N/A</v>
      </c>
      <c r="KX120" s="87" t="e">
        <f>IF(Berechnungen!KX$6="MMR",MMR!$P7,IF(Berechnungen!KX$6="MMR_Duo",MMR_Duo!$P7,NA()))</f>
        <v>#N/A</v>
      </c>
      <c r="KY120" s="87" t="e">
        <f>IF(Berechnungen!KY$6="MMR",MMR!$P7,IF(Berechnungen!KY$6="MMR_Duo",MMR_Duo!$P7,NA()))</f>
        <v>#N/A</v>
      </c>
      <c r="KZ120" s="87" t="e">
        <f>IF(Berechnungen!KZ$6="MMR",MMR!$P7,IF(Berechnungen!KZ$6="MMR_Duo",MMR_Duo!$P7,NA()))</f>
        <v>#N/A</v>
      </c>
      <c r="LA120" s="87" t="e">
        <f>IF(Berechnungen!LA$6="MMR",MMR!$P7,IF(Berechnungen!LA$6="MMR_Duo",MMR_Duo!$P7,NA()))</f>
        <v>#N/A</v>
      </c>
      <c r="LB120" s="87" t="e">
        <f>IF(Berechnungen!LB$6="MMR",MMR!$P7,IF(Berechnungen!LB$6="MMR_Duo",MMR_Duo!$P7,NA()))</f>
        <v>#N/A</v>
      </c>
      <c r="LC120" s="87" t="e">
        <f>IF(Berechnungen!LC$6="MMR",MMR!$P7,IF(Berechnungen!LC$6="MMR_Duo",MMR_Duo!$P7,NA()))</f>
        <v>#N/A</v>
      </c>
      <c r="LD120" s="87" t="e">
        <f>IF(Berechnungen!LD$6="MMR",MMR!$P7,IF(Berechnungen!LD$6="MMR_Duo",MMR_Duo!$P7,NA()))</f>
        <v>#N/A</v>
      </c>
      <c r="LE120" s="87" t="e">
        <f>IF(Berechnungen!LE$6="MMR",MMR!$P7,IF(Berechnungen!LE$6="MMR_Duo",MMR_Duo!$P7,NA()))</f>
        <v>#N/A</v>
      </c>
      <c r="LF120" s="87" t="e">
        <f>IF(Berechnungen!LF$6="MMR",MMR!$P7,IF(Berechnungen!LF$6="MMR_Duo",MMR_Duo!$P7,NA()))</f>
        <v>#N/A</v>
      </c>
      <c r="LG120" s="87" t="e">
        <f>IF(Berechnungen!LG$6="MMR",MMR!$P7,IF(Berechnungen!LG$6="MMR_Duo",MMR_Duo!$P7,NA()))</f>
        <v>#N/A</v>
      </c>
      <c r="LH120" s="87" t="e">
        <f>IF(Berechnungen!LH$6="MMR",MMR!$P7,IF(Berechnungen!LH$6="MMR_Duo",MMR_Duo!$P7,NA()))</f>
        <v>#N/A</v>
      </c>
      <c r="LI120" s="87" t="e">
        <f>IF(Berechnungen!LI$6="MMR",MMR!$P7,IF(Berechnungen!LI$6="MMR_Duo",MMR_Duo!$P7,NA()))</f>
        <v>#N/A</v>
      </c>
      <c r="LJ120" s="87" t="e">
        <f>IF(Berechnungen!LJ$6="MMR",MMR!$P7,IF(Berechnungen!LJ$6="MMR_Duo",MMR_Duo!$P7,NA()))</f>
        <v>#N/A</v>
      </c>
      <c r="LK120" s="87" t="e">
        <f>IF(Berechnungen!LK$6="MMR",MMR!$P7,IF(Berechnungen!LK$6="MMR_Duo",MMR_Duo!$P7,NA()))</f>
        <v>#N/A</v>
      </c>
      <c r="LL120" s="87" t="e">
        <f>IF(Berechnungen!LL$6="MMR",MMR!$P7,IF(Berechnungen!LL$6="MMR_Duo",MMR_Duo!$P7,NA()))</f>
        <v>#N/A</v>
      </c>
      <c r="LM120" s="87" t="e">
        <f>IF(Berechnungen!LM$6="MMR",MMR!$P7,IF(Berechnungen!LM$6="MMR_Duo",MMR_Duo!$P7,NA()))</f>
        <v>#N/A</v>
      </c>
      <c r="LN120" s="87" t="e">
        <f>IF(Berechnungen!LN$6="MMR",MMR!$P7,IF(Berechnungen!LN$6="MMR_Duo",MMR_Duo!$P7,NA()))</f>
        <v>#N/A</v>
      </c>
      <c r="LO120" s="87" t="e">
        <f>IF(Berechnungen!LO$6="MMR",MMR!$P7,IF(Berechnungen!LO$6="MMR_Duo",MMR_Duo!$P7,NA()))</f>
        <v>#N/A</v>
      </c>
      <c r="LP120" s="87" t="e">
        <f>IF(Berechnungen!LP$6="MMR",MMR!$P7,IF(Berechnungen!LP$6="MMR_Duo",MMR_Duo!$P7,NA()))</f>
        <v>#N/A</v>
      </c>
      <c r="LQ120" s="87" t="e">
        <f>IF(Berechnungen!LQ$6="MMR",MMR!$P7,IF(Berechnungen!LQ$6="MMR_Duo",MMR_Duo!$P7,NA()))</f>
        <v>#N/A</v>
      </c>
      <c r="LR120" s="87" t="e">
        <f>IF(Berechnungen!LR$6="MMR",MMR!$P7,IF(Berechnungen!LR$6="MMR_Duo",MMR_Duo!$P7,NA()))</f>
        <v>#N/A</v>
      </c>
      <c r="LS120" s="87" t="e">
        <f>IF(Berechnungen!LS$6="MMR",MMR!$P7,IF(Berechnungen!LS$6="MMR_Duo",MMR_Duo!$P7,NA()))</f>
        <v>#N/A</v>
      </c>
      <c r="LT120" s="87" t="e">
        <f>IF(Berechnungen!LT$6="MMR",MMR!$P7,IF(Berechnungen!LT$6="MMR_Duo",MMR_Duo!$P7,NA()))</f>
        <v>#N/A</v>
      </c>
      <c r="LU120" s="87" t="e">
        <f>IF(Berechnungen!LU$6="MMR",MMR!$P7,IF(Berechnungen!LU$6="MMR_Duo",MMR_Duo!$P7,NA()))</f>
        <v>#N/A</v>
      </c>
      <c r="LV120" s="87" t="e">
        <f>IF(Berechnungen!LV$6="MMR",MMR!$P7,IF(Berechnungen!LV$6="MMR_Duo",MMR_Duo!$P7,NA()))</f>
        <v>#N/A</v>
      </c>
      <c r="LW120" s="87" t="e">
        <f>IF(Berechnungen!LW$6="MMR",MMR!$P7,IF(Berechnungen!LW$6="MMR_Duo",MMR_Duo!$P7,NA()))</f>
        <v>#N/A</v>
      </c>
      <c r="LX120" s="87" t="e">
        <f>IF(Berechnungen!LX$6="MMR",MMR!$P7,IF(Berechnungen!LX$6="MMR_Duo",MMR_Duo!$P7,NA()))</f>
        <v>#N/A</v>
      </c>
      <c r="LY120" s="87" t="e">
        <f>IF(Berechnungen!LY$6="MMR",MMR!$P7,IF(Berechnungen!LY$6="MMR_Duo",MMR_Duo!$P7,NA()))</f>
        <v>#N/A</v>
      </c>
      <c r="LZ120" s="87" t="e">
        <f>IF(Berechnungen!LZ$6="MMR",MMR!$P7,IF(Berechnungen!LZ$6="MMR_Duo",MMR_Duo!$P7,NA()))</f>
        <v>#N/A</v>
      </c>
      <c r="MA120" s="87" t="e">
        <f>IF(Berechnungen!MA$6="MMR",MMR!$P7,IF(Berechnungen!MA$6="MMR_Duo",MMR_Duo!$P7,NA()))</f>
        <v>#N/A</v>
      </c>
      <c r="MB120" s="87" t="e">
        <f>IF(Berechnungen!MB$6="MMR",MMR!$P7,IF(Berechnungen!MB$6="MMR_Duo",MMR_Duo!$P7,NA()))</f>
        <v>#N/A</v>
      </c>
      <c r="MC120" s="87" t="e">
        <f>IF(Berechnungen!MC$6="MMR",MMR!$P7,IF(Berechnungen!MC$6="MMR_Duo",MMR_Duo!$P7,NA()))</f>
        <v>#N/A</v>
      </c>
      <c r="MD120" s="87" t="e">
        <f>IF(Berechnungen!MD$6="MMR",MMR!$P7,IF(Berechnungen!MD$6="MMR_Duo",MMR_Duo!$P7,NA()))</f>
        <v>#N/A</v>
      </c>
      <c r="ME120" s="87" t="e">
        <f>IF(Berechnungen!ME$6="MMR",MMR!$P7,IF(Berechnungen!ME$6="MMR_Duo",MMR_Duo!$P7,NA()))</f>
        <v>#N/A</v>
      </c>
      <c r="MF120" s="87" t="e">
        <f>IF(Berechnungen!MF$6="MMR",MMR!$P7,IF(Berechnungen!MF$6="MMR_Duo",MMR_Duo!$P7,NA()))</f>
        <v>#N/A</v>
      </c>
      <c r="MG120" s="87" t="e">
        <f>IF(Berechnungen!MG$6="MMR",MMR!$P7,IF(Berechnungen!MG$6="MMR_Duo",MMR_Duo!$P7,NA()))</f>
        <v>#N/A</v>
      </c>
      <c r="MH120" s="87" t="e">
        <f>IF(Berechnungen!MH$6="MMR",MMR!$P7,IF(Berechnungen!MH$6="MMR_Duo",MMR_Duo!$P7,NA()))</f>
        <v>#N/A</v>
      </c>
      <c r="MI120" s="87" t="e">
        <f>IF(Berechnungen!MI$6="MMR",MMR!$P7,IF(Berechnungen!MI$6="MMR_Duo",MMR_Duo!$P7,NA()))</f>
        <v>#N/A</v>
      </c>
      <c r="MJ120" s="87" t="e">
        <f>IF(Berechnungen!MJ$6="MMR",MMR!$P7,IF(Berechnungen!MJ$6="MMR_Duo",MMR_Duo!$P7,NA()))</f>
        <v>#N/A</v>
      </c>
      <c r="MK120" s="87" t="e">
        <f>IF(Berechnungen!MK$6="MMR",MMR!$P7,IF(Berechnungen!MK$6="MMR_Duo",MMR_Duo!$P7,NA()))</f>
        <v>#N/A</v>
      </c>
      <c r="ML120" s="87" t="e">
        <f>IF(Berechnungen!ML$6="MMR",MMR!$P7,IF(Berechnungen!ML$6="MMR_Duo",MMR_Duo!$P7,NA()))</f>
        <v>#N/A</v>
      </c>
      <c r="MM120" s="87" t="e">
        <f>IF(Berechnungen!MM$6="MMR",MMR!$P7,IF(Berechnungen!MM$6="MMR_Duo",MMR_Duo!$P7,NA()))</f>
        <v>#N/A</v>
      </c>
      <c r="MN120" s="87" t="e">
        <f>IF(Berechnungen!MN$6="MMR",MMR!$P7,IF(Berechnungen!MN$6="MMR_Duo",MMR_Duo!$P7,NA()))</f>
        <v>#N/A</v>
      </c>
      <c r="MO120" s="87" t="e">
        <f>IF(Berechnungen!MO$6="MMR",MMR!$P7,IF(Berechnungen!MO$6="MMR_Duo",MMR_Duo!$P7,NA()))</f>
        <v>#N/A</v>
      </c>
      <c r="MP120" s="87" t="e">
        <f>IF(Berechnungen!MP$6="MMR",MMR!$P7,IF(Berechnungen!MP$6="MMR_Duo",MMR_Duo!$P7,NA()))</f>
        <v>#N/A</v>
      </c>
      <c r="MQ120" s="87" t="e">
        <f>IF(Berechnungen!MQ$6="MMR",MMR!$P7,IF(Berechnungen!MQ$6="MMR_Duo",MMR_Duo!$P7,NA()))</f>
        <v>#N/A</v>
      </c>
      <c r="MR120" s="87" t="e">
        <f>IF(Berechnungen!MR$6="MMR",MMR!$P7,IF(Berechnungen!MR$6="MMR_Duo",MMR_Duo!$P7,NA()))</f>
        <v>#N/A</v>
      </c>
      <c r="MS120" s="87" t="e">
        <f>IF(Berechnungen!MS$6="MMR",MMR!$P7,IF(Berechnungen!MS$6="MMR_Duo",MMR_Duo!$P7,NA()))</f>
        <v>#N/A</v>
      </c>
      <c r="MT120" s="87" t="e">
        <f>IF(Berechnungen!MT$6="MMR",MMR!$P7,IF(Berechnungen!MT$6="MMR_Duo",MMR_Duo!$P7,NA()))</f>
        <v>#N/A</v>
      </c>
      <c r="MU120" s="87" t="e">
        <f>IF(Berechnungen!MU$6="MMR",MMR!$P7,IF(Berechnungen!MU$6="MMR_Duo",MMR_Duo!$P7,NA()))</f>
        <v>#N/A</v>
      </c>
      <c r="MV120" s="87" t="e">
        <f>IF(Berechnungen!MV$6="MMR",MMR!$P7,IF(Berechnungen!MV$6="MMR_Duo",MMR_Duo!$P7,NA()))</f>
        <v>#N/A</v>
      </c>
      <c r="MW120" s="87" t="e">
        <f>IF(Berechnungen!MW$6="MMR",MMR!$P7,IF(Berechnungen!MW$6="MMR_Duo",MMR_Duo!$P7,NA()))</f>
        <v>#N/A</v>
      </c>
      <c r="MX120" s="87" t="e">
        <f>IF(Berechnungen!MX$6="MMR",MMR!$P7,IF(Berechnungen!MX$6="MMR_Duo",MMR_Duo!$P7,NA()))</f>
        <v>#N/A</v>
      </c>
      <c r="MY120" s="87" t="e">
        <f>IF(Berechnungen!MY$6="MMR",MMR!$P7,IF(Berechnungen!MY$6="MMR_Duo",MMR_Duo!$P7,NA()))</f>
        <v>#N/A</v>
      </c>
      <c r="MZ120" s="87" t="e">
        <f>IF(Berechnungen!MZ$6="MMR",MMR!$P7,IF(Berechnungen!MZ$6="MMR_Duo",MMR_Duo!$P7,NA()))</f>
        <v>#N/A</v>
      </c>
      <c r="NA120" s="87" t="e">
        <f>IF(Berechnungen!NA$6="MMR",MMR!$P7,IF(Berechnungen!NA$6="MMR_Duo",MMR_Duo!$P7,NA()))</f>
        <v>#N/A</v>
      </c>
      <c r="NB120" s="87" t="e">
        <f>IF(Berechnungen!NB$6="MMR",MMR!$P7,IF(Berechnungen!NB$6="MMR_Duo",MMR_Duo!$P7,NA()))</f>
        <v>#N/A</v>
      </c>
      <c r="NC120" s="87" t="e">
        <f>IF(Berechnungen!NC$6="MMR",MMR!$P7,IF(Berechnungen!NC$6="MMR_Duo",MMR_Duo!$P7,NA()))</f>
        <v>#N/A</v>
      </c>
      <c r="ND120" s="87" t="e">
        <f>IF(Berechnungen!ND$6="MMR",MMR!$P7,IF(Berechnungen!ND$6="MMR_Duo",MMR_Duo!$P7,NA()))</f>
        <v>#N/A</v>
      </c>
      <c r="NE120" s="87" t="e">
        <f>IF(Berechnungen!NE$6="MMR",MMR!$P7,IF(Berechnungen!NE$6="MMR_Duo",MMR_Duo!$P7,NA()))</f>
        <v>#N/A</v>
      </c>
      <c r="NF120" s="87" t="e">
        <f>IF(Berechnungen!NF$6="MMR",MMR!$P7,IF(Berechnungen!NF$6="MMR_Duo",MMR_Duo!$P7,NA()))</f>
        <v>#N/A</v>
      </c>
      <c r="NG120" s="87" t="e">
        <f>IF(Berechnungen!NG$6="MMR",MMR!$P7,IF(Berechnungen!NG$6="MMR_Duo",MMR_Duo!$P7,NA()))</f>
        <v>#N/A</v>
      </c>
      <c r="NH120" s="87" t="e">
        <f>IF(Berechnungen!NH$6="MMR",MMR!$P7,IF(Berechnungen!NH$6="MMR_Duo",MMR_Duo!$P7,NA()))</f>
        <v>#N/A</v>
      </c>
      <c r="NI120" s="87" t="e">
        <f>IF(Berechnungen!NI$6="MMR",MMR!$P7,IF(Berechnungen!NI$6="MMR_Duo",MMR_Duo!$P7,NA()))</f>
        <v>#N/A</v>
      </c>
      <c r="NJ120" s="87" t="e">
        <f>IF(Berechnungen!NJ$6="MMR",MMR!$P7,IF(Berechnungen!NJ$6="MMR_Duo",MMR_Duo!$P7,NA()))</f>
        <v>#N/A</v>
      </c>
      <c r="NK120" s="87" t="e">
        <f>IF(Berechnungen!NK$6="MMR",MMR!$P7,IF(Berechnungen!NK$6="MMR_Duo",MMR_Duo!$P7,NA()))</f>
        <v>#N/A</v>
      </c>
      <c r="NL120" s="87" t="e">
        <f>IF(Berechnungen!NL$6="MMR",MMR!$P7,IF(Berechnungen!NL$6="MMR_Duo",MMR_Duo!$P7,NA()))</f>
        <v>#N/A</v>
      </c>
      <c r="NM120" s="87" t="e">
        <f>IF(Berechnungen!NM$6="MMR",MMR!$P7,IF(Berechnungen!NM$6="MMR_Duo",MMR_Duo!$P7,NA()))</f>
        <v>#N/A</v>
      </c>
      <c r="NN120" s="87" t="e">
        <f>IF(Berechnungen!NN$6="MMR",MMR!$P7,IF(Berechnungen!NN$6="MMR_Duo",MMR_Duo!$P7,NA()))</f>
        <v>#N/A</v>
      </c>
      <c r="NO120" s="87" t="e">
        <f>IF(Berechnungen!NO$6="MMR",MMR!$P7,IF(Berechnungen!NO$6="MMR_Duo",MMR_Duo!$P7,NA()))</f>
        <v>#N/A</v>
      </c>
      <c r="NP120" s="87" t="e">
        <f>IF(Berechnungen!NP$6="MMR",MMR!$P7,IF(Berechnungen!NP$6="MMR_Duo",MMR_Duo!$P7,NA()))</f>
        <v>#N/A</v>
      </c>
      <c r="NQ120" s="87" t="e">
        <f>IF(Berechnungen!NQ$6="MMR",MMR!$P7,IF(Berechnungen!NQ$6="MMR_Duo",MMR_Duo!$P7,NA()))</f>
        <v>#N/A</v>
      </c>
      <c r="NR120" s="87" t="e">
        <f>IF(Berechnungen!NR$6="MMR",MMR!$P7,IF(Berechnungen!NR$6="MMR_Duo",MMR_Duo!$P7,NA()))</f>
        <v>#N/A</v>
      </c>
      <c r="NS120" s="87" t="e">
        <f>IF(Berechnungen!NS$6="MMR",MMR!$P7,IF(Berechnungen!NS$6="MMR_Duo",MMR_Duo!$P7,NA()))</f>
        <v>#N/A</v>
      </c>
      <c r="NT120" s="87" t="e">
        <f>IF(Berechnungen!NT$6="MMR",MMR!$P7,IF(Berechnungen!NT$6="MMR_Duo",MMR_Duo!$P7,NA()))</f>
        <v>#N/A</v>
      </c>
      <c r="NU120" s="87" t="e">
        <f>IF(Berechnungen!NU$6="MMR",MMR!$P7,IF(Berechnungen!NU$6="MMR_Duo",MMR_Duo!$P7,NA()))</f>
        <v>#N/A</v>
      </c>
      <c r="NV120" s="87" t="e">
        <f>IF(Berechnungen!NV$6="MMR",MMR!$P7,IF(Berechnungen!NV$6="MMR_Duo",MMR_Duo!$P7,NA()))</f>
        <v>#N/A</v>
      </c>
      <c r="NW120" s="87" t="e">
        <f>IF(Berechnungen!NW$6="MMR",MMR!$P7,IF(Berechnungen!NW$6="MMR_Duo",MMR_Duo!$P7,NA()))</f>
        <v>#N/A</v>
      </c>
      <c r="NX120" s="87" t="e">
        <f>IF(Berechnungen!NX$6="MMR",MMR!$P7,IF(Berechnungen!NX$6="MMR_Duo",MMR_Duo!$P7,NA()))</f>
        <v>#N/A</v>
      </c>
      <c r="NY120" s="87" t="e">
        <f>IF(Berechnungen!NY$6="MMR",MMR!$P7,IF(Berechnungen!NY$6="MMR_Duo",MMR_Duo!$P7,NA()))</f>
        <v>#N/A</v>
      </c>
      <c r="NZ120" s="87" t="e">
        <f>IF(Berechnungen!NZ$6="MMR",MMR!$P7,IF(Berechnungen!NZ$6="MMR_Duo",MMR_Duo!$P7,NA()))</f>
        <v>#N/A</v>
      </c>
      <c r="OA120" s="87" t="e">
        <f>IF(Berechnungen!OA$6="MMR",MMR!$P7,IF(Berechnungen!OA$6="MMR_Duo",MMR_Duo!$P7,NA()))</f>
        <v>#N/A</v>
      </c>
      <c r="OB120" s="87" t="e">
        <f>IF(Berechnungen!OB$6="MMR",MMR!$P7,IF(Berechnungen!OB$6="MMR_Duo",MMR_Duo!$P7,NA()))</f>
        <v>#N/A</v>
      </c>
      <c r="OC120" s="87" t="e">
        <f>IF(Berechnungen!OC$6="MMR",MMR!$P7,IF(Berechnungen!OC$6="MMR_Duo",MMR_Duo!$P7,NA()))</f>
        <v>#N/A</v>
      </c>
      <c r="OD120" s="87" t="e">
        <f>IF(Berechnungen!OD$6="MMR",MMR!$P7,IF(Berechnungen!OD$6="MMR_Duo",MMR_Duo!$P7,NA()))</f>
        <v>#N/A</v>
      </c>
      <c r="OE120" s="87" t="e">
        <f>IF(Berechnungen!OE$6="MMR",MMR!$P7,IF(Berechnungen!OE$6="MMR_Duo",MMR_Duo!$P7,NA()))</f>
        <v>#N/A</v>
      </c>
      <c r="OF120" s="87" t="e">
        <f>IF(Berechnungen!OF$6="MMR",MMR!$P7,IF(Berechnungen!OF$6="MMR_Duo",MMR_Duo!$P7,NA()))</f>
        <v>#N/A</v>
      </c>
      <c r="OG120" s="87" t="e">
        <f>IF(Berechnungen!OG$6="MMR",MMR!$P7,IF(Berechnungen!OG$6="MMR_Duo",MMR_Duo!$P7,NA()))</f>
        <v>#N/A</v>
      </c>
      <c r="OH120" s="87" t="e">
        <f>IF(Berechnungen!OH$6="MMR",MMR!$P7,IF(Berechnungen!OH$6="MMR_Duo",MMR_Duo!$P7,NA()))</f>
        <v>#N/A</v>
      </c>
      <c r="OI120" s="87" t="e">
        <f>IF(Berechnungen!OI$6="MMR",MMR!$P7,IF(Berechnungen!OI$6="MMR_Duo",MMR_Duo!$P7,NA()))</f>
        <v>#N/A</v>
      </c>
      <c r="OJ120" s="87" t="e">
        <f>IF(Berechnungen!OJ$6="MMR",MMR!$P7,IF(Berechnungen!OJ$6="MMR_Duo",MMR_Duo!$P7,NA()))</f>
        <v>#N/A</v>
      </c>
      <c r="OK120" s="87" t="e">
        <f>IF(Berechnungen!OK$6="MMR",MMR!$P7,IF(Berechnungen!OK$6="MMR_Duo",MMR_Duo!$P7,NA()))</f>
        <v>#N/A</v>
      </c>
      <c r="OL120" s="87" t="e">
        <f>IF(Berechnungen!OL$6="MMR",MMR!$P7,IF(Berechnungen!OL$6="MMR_Duo",MMR_Duo!$P7,NA()))</f>
        <v>#N/A</v>
      </c>
      <c r="OM120" s="87" t="e">
        <f>IF(Berechnungen!OM$6="MMR",MMR!$P7,IF(Berechnungen!OM$6="MMR_Duo",MMR_Duo!$P7,NA()))</f>
        <v>#N/A</v>
      </c>
    </row>
    <row r="121" spans="2:403" x14ac:dyDescent="0.3">
      <c r="B121" s="84">
        <v>50</v>
      </c>
      <c r="C121" s="85" t="s">
        <v>308</v>
      </c>
      <c r="D121" s="87" t="e">
        <f>IF(Berechnungen!D$6="MMR",MMR!$P8,IF(Berechnungen!D$6="MMR_Duo",MMR_Duo!$P8,NA()))</f>
        <v>#N/A</v>
      </c>
      <c r="E121" s="87" t="e">
        <f>IF(Berechnungen!E$6="MMR",MMR!$P8,IF(Berechnungen!E$6="MMR_Duo",MMR_Duo!$P8,NA()))</f>
        <v>#N/A</v>
      </c>
      <c r="F121" s="87" t="e">
        <f>IF(Berechnungen!F$6="MMR",MMR!$P8,IF(Berechnungen!F$6="MMR_Duo",MMR_Duo!$P8,NA()))</f>
        <v>#N/A</v>
      </c>
      <c r="G121" s="87" t="e">
        <f>IF(Berechnungen!G$6="MMR",MMR!$P8,IF(Berechnungen!G$6="MMR_Duo",MMR_Duo!$P8,NA()))</f>
        <v>#N/A</v>
      </c>
      <c r="H121" s="87" t="e">
        <f>IF(Berechnungen!H$6="MMR",MMR!$P8,IF(Berechnungen!H$6="MMR_Duo",MMR_Duo!$P8,NA()))</f>
        <v>#N/A</v>
      </c>
      <c r="I121" s="87" t="e">
        <f>IF(Berechnungen!I$6="MMR",MMR!$P8,IF(Berechnungen!I$6="MMR_Duo",MMR_Duo!$P8,NA()))</f>
        <v>#N/A</v>
      </c>
      <c r="J121" s="87" t="e">
        <f>IF(Berechnungen!J$6="MMR",MMR!$P8,IF(Berechnungen!J$6="MMR_Duo",MMR_Duo!$P8,NA()))</f>
        <v>#N/A</v>
      </c>
      <c r="K121" s="87" t="e">
        <f>IF(Berechnungen!K$6="MMR",MMR!$P8,IF(Berechnungen!K$6="MMR_Duo",MMR_Duo!$P8,NA()))</f>
        <v>#N/A</v>
      </c>
      <c r="L121" s="87" t="e">
        <f>IF(Berechnungen!L$6="MMR",MMR!$P8,IF(Berechnungen!L$6="MMR_Duo",MMR_Duo!$P8,NA()))</f>
        <v>#N/A</v>
      </c>
      <c r="M121" s="87" t="e">
        <f>IF(Berechnungen!M$6="MMR",MMR!$P8,IF(Berechnungen!M$6="MMR_Duo",MMR_Duo!$P8,NA()))</f>
        <v>#N/A</v>
      </c>
      <c r="N121" s="87" t="e">
        <f>IF(Berechnungen!N$6="MMR",MMR!$P8,IF(Berechnungen!N$6="MMR_Duo",MMR_Duo!$P8,NA()))</f>
        <v>#N/A</v>
      </c>
      <c r="O121" s="87" t="e">
        <f>IF(Berechnungen!O$6="MMR",MMR!$P8,IF(Berechnungen!O$6="MMR_Duo",MMR_Duo!$P8,NA()))</f>
        <v>#N/A</v>
      </c>
      <c r="P121" s="87" t="e">
        <f>IF(Berechnungen!P$6="MMR",MMR!$P8,IF(Berechnungen!P$6="MMR_Duo",MMR_Duo!$P8,NA()))</f>
        <v>#N/A</v>
      </c>
      <c r="Q121" s="87" t="e">
        <f>IF(Berechnungen!Q$6="MMR",MMR!$P8,IF(Berechnungen!Q$6="MMR_Duo",MMR_Duo!$P8,NA()))</f>
        <v>#N/A</v>
      </c>
      <c r="R121" s="87" t="e">
        <f>IF(Berechnungen!R$6="MMR",MMR!$P8,IF(Berechnungen!R$6="MMR_Duo",MMR_Duo!$P8,NA()))</f>
        <v>#N/A</v>
      </c>
      <c r="S121" s="87" t="e">
        <f>IF(Berechnungen!S$6="MMR",MMR!$P8,IF(Berechnungen!S$6="MMR_Duo",MMR_Duo!$P8,NA()))</f>
        <v>#N/A</v>
      </c>
      <c r="T121" s="87" t="e">
        <f>IF(Berechnungen!T$6="MMR",MMR!$P8,IF(Berechnungen!T$6="MMR_Duo",MMR_Duo!$P8,NA()))</f>
        <v>#N/A</v>
      </c>
      <c r="U121" s="87" t="e">
        <f>IF(Berechnungen!U$6="MMR",MMR!$P8,IF(Berechnungen!U$6="MMR_Duo",MMR_Duo!$P8,NA()))</f>
        <v>#N/A</v>
      </c>
      <c r="V121" s="87" t="e">
        <f>IF(Berechnungen!V$6="MMR",MMR!$P8,IF(Berechnungen!V$6="MMR_Duo",MMR_Duo!$P8,NA()))</f>
        <v>#N/A</v>
      </c>
      <c r="W121" s="87" t="e">
        <f>IF(Berechnungen!W$6="MMR",MMR!$P8,IF(Berechnungen!W$6="MMR_Duo",MMR_Duo!$P8,NA()))</f>
        <v>#N/A</v>
      </c>
      <c r="X121" s="87" t="e">
        <f>IF(Berechnungen!X$6="MMR",MMR!$P8,IF(Berechnungen!X$6="MMR_Duo",MMR_Duo!$P8,NA()))</f>
        <v>#N/A</v>
      </c>
      <c r="Y121" s="87" t="e">
        <f>IF(Berechnungen!Y$6="MMR",MMR!$P8,IF(Berechnungen!Y$6="MMR_Duo",MMR_Duo!$P8,NA()))</f>
        <v>#N/A</v>
      </c>
      <c r="Z121" s="87" t="e">
        <f>IF(Berechnungen!Z$6="MMR",MMR!$P8,IF(Berechnungen!Z$6="MMR_Duo",MMR_Duo!$P8,NA()))</f>
        <v>#N/A</v>
      </c>
      <c r="AA121" s="87" t="e">
        <f>IF(Berechnungen!AA$6="MMR",MMR!$P8,IF(Berechnungen!AA$6="MMR_Duo",MMR_Duo!$P8,NA()))</f>
        <v>#N/A</v>
      </c>
      <c r="AB121" s="87" t="e">
        <f>IF(Berechnungen!AB$6="MMR",MMR!$P8,IF(Berechnungen!AB$6="MMR_Duo",MMR_Duo!$P8,NA()))</f>
        <v>#N/A</v>
      </c>
      <c r="AC121" s="87" t="e">
        <f>IF(Berechnungen!AC$6="MMR",MMR!$P8,IF(Berechnungen!AC$6="MMR_Duo",MMR_Duo!$P8,NA()))</f>
        <v>#N/A</v>
      </c>
      <c r="AD121" s="87" t="e">
        <f>IF(Berechnungen!AD$6="MMR",MMR!$P8,IF(Berechnungen!AD$6="MMR_Duo",MMR_Duo!$P8,NA()))</f>
        <v>#N/A</v>
      </c>
      <c r="AE121" s="87" t="e">
        <f>IF(Berechnungen!AE$6="MMR",MMR!$P8,IF(Berechnungen!AE$6="MMR_Duo",MMR_Duo!$P8,NA()))</f>
        <v>#N/A</v>
      </c>
      <c r="AF121" s="87" t="e">
        <f>IF(Berechnungen!AF$6="MMR",MMR!$P8,IF(Berechnungen!AF$6="MMR_Duo",MMR_Duo!$P8,NA()))</f>
        <v>#N/A</v>
      </c>
      <c r="AG121" s="87" t="e">
        <f>IF(Berechnungen!AG$6="MMR",MMR!$P8,IF(Berechnungen!AG$6="MMR_Duo",MMR_Duo!$P8,NA()))</f>
        <v>#N/A</v>
      </c>
      <c r="AH121" s="87" t="e">
        <f>IF(Berechnungen!AH$6="MMR",MMR!$P8,IF(Berechnungen!AH$6="MMR_Duo",MMR_Duo!$P8,NA()))</f>
        <v>#N/A</v>
      </c>
      <c r="AI121" s="87" t="e">
        <f>IF(Berechnungen!AI$6="MMR",MMR!$P8,IF(Berechnungen!AI$6="MMR_Duo",MMR_Duo!$P8,NA()))</f>
        <v>#N/A</v>
      </c>
      <c r="AJ121" s="87" t="e">
        <f>IF(Berechnungen!AJ$6="MMR",MMR!$P8,IF(Berechnungen!AJ$6="MMR_Duo",MMR_Duo!$P8,NA()))</f>
        <v>#N/A</v>
      </c>
      <c r="AK121" s="87" t="e">
        <f>IF(Berechnungen!AK$6="MMR",MMR!$P8,IF(Berechnungen!AK$6="MMR_Duo",MMR_Duo!$P8,NA()))</f>
        <v>#N/A</v>
      </c>
      <c r="AL121" s="87" t="e">
        <f>IF(Berechnungen!AL$6="MMR",MMR!$P8,IF(Berechnungen!AL$6="MMR_Duo",MMR_Duo!$P8,NA()))</f>
        <v>#N/A</v>
      </c>
      <c r="AM121" s="87" t="e">
        <f>IF(Berechnungen!AM$6="MMR",MMR!$P8,IF(Berechnungen!AM$6="MMR_Duo",MMR_Duo!$P8,NA()))</f>
        <v>#N/A</v>
      </c>
      <c r="AN121" s="87" t="e">
        <f>IF(Berechnungen!AN$6="MMR",MMR!$P8,IF(Berechnungen!AN$6="MMR_Duo",MMR_Duo!$P8,NA()))</f>
        <v>#N/A</v>
      </c>
      <c r="AO121" s="87" t="e">
        <f>IF(Berechnungen!AO$6="MMR",MMR!$P8,IF(Berechnungen!AO$6="MMR_Duo",MMR_Duo!$P8,NA()))</f>
        <v>#N/A</v>
      </c>
      <c r="AP121" s="87" t="e">
        <f>IF(Berechnungen!AP$6="MMR",MMR!$P8,IF(Berechnungen!AP$6="MMR_Duo",MMR_Duo!$P8,NA()))</f>
        <v>#N/A</v>
      </c>
      <c r="AQ121" s="87" t="e">
        <f>IF(Berechnungen!AQ$6="MMR",MMR!$P8,IF(Berechnungen!AQ$6="MMR_Duo",MMR_Duo!$P8,NA()))</f>
        <v>#N/A</v>
      </c>
      <c r="AR121" s="87" t="e">
        <f>IF(Berechnungen!AR$6="MMR",MMR!$P8,IF(Berechnungen!AR$6="MMR_Duo",MMR_Duo!$P8,NA()))</f>
        <v>#N/A</v>
      </c>
      <c r="AS121" s="87" t="e">
        <f>IF(Berechnungen!AS$6="MMR",MMR!$P8,IF(Berechnungen!AS$6="MMR_Duo",MMR_Duo!$P8,NA()))</f>
        <v>#N/A</v>
      </c>
      <c r="AT121" s="87" t="e">
        <f>IF(Berechnungen!AT$6="MMR",MMR!$P8,IF(Berechnungen!AT$6="MMR_Duo",MMR_Duo!$P8,NA()))</f>
        <v>#N/A</v>
      </c>
      <c r="AU121" s="87" t="e">
        <f>IF(Berechnungen!AU$6="MMR",MMR!$P8,IF(Berechnungen!AU$6="MMR_Duo",MMR_Duo!$P8,NA()))</f>
        <v>#N/A</v>
      </c>
      <c r="AV121" s="87" t="e">
        <f>IF(Berechnungen!AV$6="MMR",MMR!$P8,IF(Berechnungen!AV$6="MMR_Duo",MMR_Duo!$P8,NA()))</f>
        <v>#N/A</v>
      </c>
      <c r="AW121" s="87" t="e">
        <f>IF(Berechnungen!AW$6="MMR",MMR!$P8,IF(Berechnungen!AW$6="MMR_Duo",MMR_Duo!$P8,NA()))</f>
        <v>#N/A</v>
      </c>
      <c r="AX121" s="87" t="e">
        <f>IF(Berechnungen!AX$6="MMR",MMR!$P8,IF(Berechnungen!AX$6="MMR_Duo",MMR_Duo!$P8,NA()))</f>
        <v>#N/A</v>
      </c>
      <c r="AY121" s="87" t="e">
        <f>IF(Berechnungen!AY$6="MMR",MMR!$P8,IF(Berechnungen!AY$6="MMR_Duo",MMR_Duo!$P8,NA()))</f>
        <v>#N/A</v>
      </c>
      <c r="AZ121" s="87" t="e">
        <f>IF(Berechnungen!AZ$6="MMR",MMR!$P8,IF(Berechnungen!AZ$6="MMR_Duo",MMR_Duo!$P8,NA()))</f>
        <v>#N/A</v>
      </c>
      <c r="BA121" s="87" t="e">
        <f>IF(Berechnungen!BA$6="MMR",MMR!$P8,IF(Berechnungen!BA$6="MMR_Duo",MMR_Duo!$P8,NA()))</f>
        <v>#N/A</v>
      </c>
      <c r="BB121" s="87" t="e">
        <f>IF(Berechnungen!BB$6="MMR",MMR!$P8,IF(Berechnungen!BB$6="MMR_Duo",MMR_Duo!$P8,NA()))</f>
        <v>#N/A</v>
      </c>
      <c r="BC121" s="87" t="e">
        <f>IF(Berechnungen!BC$6="MMR",MMR!$P8,IF(Berechnungen!BC$6="MMR_Duo",MMR_Duo!$P8,NA()))</f>
        <v>#N/A</v>
      </c>
      <c r="BD121" s="87" t="e">
        <f>IF(Berechnungen!BD$6="MMR",MMR!$P8,IF(Berechnungen!BD$6="MMR_Duo",MMR_Duo!$P8,NA()))</f>
        <v>#N/A</v>
      </c>
      <c r="BE121" s="87" t="e">
        <f>IF(Berechnungen!BE$6="MMR",MMR!$P8,IF(Berechnungen!BE$6="MMR_Duo",MMR_Duo!$P8,NA()))</f>
        <v>#N/A</v>
      </c>
      <c r="BF121" s="87" t="e">
        <f>IF(Berechnungen!BF$6="MMR",MMR!$P8,IF(Berechnungen!BF$6="MMR_Duo",MMR_Duo!$P8,NA()))</f>
        <v>#N/A</v>
      </c>
      <c r="BG121" s="87" t="e">
        <f>IF(Berechnungen!BG$6="MMR",MMR!$P8,IF(Berechnungen!BG$6="MMR_Duo",MMR_Duo!$P8,NA()))</f>
        <v>#N/A</v>
      </c>
      <c r="BH121" s="87" t="e">
        <f>IF(Berechnungen!BH$6="MMR",MMR!$P8,IF(Berechnungen!BH$6="MMR_Duo",MMR_Duo!$P8,NA()))</f>
        <v>#N/A</v>
      </c>
      <c r="BI121" s="87" t="e">
        <f>IF(Berechnungen!BI$6="MMR",MMR!$P8,IF(Berechnungen!BI$6="MMR_Duo",MMR_Duo!$P8,NA()))</f>
        <v>#N/A</v>
      </c>
      <c r="BJ121" s="87" t="e">
        <f>IF(Berechnungen!BJ$6="MMR",MMR!$P8,IF(Berechnungen!BJ$6="MMR_Duo",MMR_Duo!$P8,NA()))</f>
        <v>#N/A</v>
      </c>
      <c r="BK121" s="87" t="e">
        <f>IF(Berechnungen!BK$6="MMR",MMR!$P8,IF(Berechnungen!BK$6="MMR_Duo",MMR_Duo!$P8,NA()))</f>
        <v>#N/A</v>
      </c>
      <c r="BL121" s="87" t="e">
        <f>IF(Berechnungen!BL$6="MMR",MMR!$P8,IF(Berechnungen!BL$6="MMR_Duo",MMR_Duo!$P8,NA()))</f>
        <v>#N/A</v>
      </c>
      <c r="BM121" s="87" t="e">
        <f>IF(Berechnungen!BM$6="MMR",MMR!$P8,IF(Berechnungen!BM$6="MMR_Duo",MMR_Duo!$P8,NA()))</f>
        <v>#N/A</v>
      </c>
      <c r="BN121" s="87" t="e">
        <f>IF(Berechnungen!BN$6="MMR",MMR!$P8,IF(Berechnungen!BN$6="MMR_Duo",MMR_Duo!$P8,NA()))</f>
        <v>#N/A</v>
      </c>
      <c r="BO121" s="87" t="e">
        <f>IF(Berechnungen!BO$6="MMR",MMR!$P8,IF(Berechnungen!BO$6="MMR_Duo",MMR_Duo!$P8,NA()))</f>
        <v>#N/A</v>
      </c>
      <c r="BP121" s="87" t="e">
        <f>IF(Berechnungen!BP$6="MMR",MMR!$P8,IF(Berechnungen!BP$6="MMR_Duo",MMR_Duo!$P8,NA()))</f>
        <v>#N/A</v>
      </c>
      <c r="BQ121" s="87" t="e">
        <f>IF(Berechnungen!BQ$6="MMR",MMR!$P8,IF(Berechnungen!BQ$6="MMR_Duo",MMR_Duo!$P8,NA()))</f>
        <v>#N/A</v>
      </c>
      <c r="BR121" s="87" t="e">
        <f>IF(Berechnungen!BR$6="MMR",MMR!$P8,IF(Berechnungen!BR$6="MMR_Duo",MMR_Duo!$P8,NA()))</f>
        <v>#N/A</v>
      </c>
      <c r="BS121" s="87" t="e">
        <f>IF(Berechnungen!BS$6="MMR",MMR!$P8,IF(Berechnungen!BS$6="MMR_Duo",MMR_Duo!$P8,NA()))</f>
        <v>#N/A</v>
      </c>
      <c r="BT121" s="87" t="e">
        <f>IF(Berechnungen!BT$6="MMR",MMR!$P8,IF(Berechnungen!BT$6="MMR_Duo",MMR_Duo!$P8,NA()))</f>
        <v>#N/A</v>
      </c>
      <c r="BU121" s="87" t="e">
        <f>IF(Berechnungen!BU$6="MMR",MMR!$P8,IF(Berechnungen!BU$6="MMR_Duo",MMR_Duo!$P8,NA()))</f>
        <v>#N/A</v>
      </c>
      <c r="BV121" s="87" t="e">
        <f>IF(Berechnungen!BV$6="MMR",MMR!$P8,IF(Berechnungen!BV$6="MMR_Duo",MMR_Duo!$P8,NA()))</f>
        <v>#N/A</v>
      </c>
      <c r="BW121" s="87" t="e">
        <f>IF(Berechnungen!BW$6="MMR",MMR!$P8,IF(Berechnungen!BW$6="MMR_Duo",MMR_Duo!$P8,NA()))</f>
        <v>#N/A</v>
      </c>
      <c r="BX121" s="87" t="e">
        <f>IF(Berechnungen!BX$6="MMR",MMR!$P8,IF(Berechnungen!BX$6="MMR_Duo",MMR_Duo!$P8,NA()))</f>
        <v>#N/A</v>
      </c>
      <c r="BY121" s="87" t="e">
        <f>IF(Berechnungen!BY$6="MMR",MMR!$P8,IF(Berechnungen!BY$6="MMR_Duo",MMR_Duo!$P8,NA()))</f>
        <v>#N/A</v>
      </c>
      <c r="BZ121" s="87" t="e">
        <f>IF(Berechnungen!BZ$6="MMR",MMR!$P8,IF(Berechnungen!BZ$6="MMR_Duo",MMR_Duo!$P8,NA()))</f>
        <v>#N/A</v>
      </c>
      <c r="CA121" s="87" t="e">
        <f>IF(Berechnungen!CA$6="MMR",MMR!$P8,IF(Berechnungen!CA$6="MMR_Duo",MMR_Duo!$P8,NA()))</f>
        <v>#N/A</v>
      </c>
      <c r="CB121" s="87" t="e">
        <f>IF(Berechnungen!CB$6="MMR",MMR!$P8,IF(Berechnungen!CB$6="MMR_Duo",MMR_Duo!$P8,NA()))</f>
        <v>#N/A</v>
      </c>
      <c r="CC121" s="87" t="e">
        <f>IF(Berechnungen!CC$6="MMR",MMR!$P8,IF(Berechnungen!CC$6="MMR_Duo",MMR_Duo!$P8,NA()))</f>
        <v>#N/A</v>
      </c>
      <c r="CD121" s="87" t="e">
        <f>IF(Berechnungen!CD$6="MMR",MMR!$P8,IF(Berechnungen!CD$6="MMR_Duo",MMR_Duo!$P8,NA()))</f>
        <v>#N/A</v>
      </c>
      <c r="CE121" s="87" t="e">
        <f>IF(Berechnungen!CE$6="MMR",MMR!$P8,IF(Berechnungen!CE$6="MMR_Duo",MMR_Duo!$P8,NA()))</f>
        <v>#N/A</v>
      </c>
      <c r="CF121" s="87" t="e">
        <f>IF(Berechnungen!CF$6="MMR",MMR!$P8,IF(Berechnungen!CF$6="MMR_Duo",MMR_Duo!$P8,NA()))</f>
        <v>#N/A</v>
      </c>
      <c r="CG121" s="87" t="e">
        <f>IF(Berechnungen!CG$6="MMR",MMR!$P8,IF(Berechnungen!CG$6="MMR_Duo",MMR_Duo!$P8,NA()))</f>
        <v>#N/A</v>
      </c>
      <c r="CH121" s="87" t="e">
        <f>IF(Berechnungen!CH$6="MMR",MMR!$P8,IF(Berechnungen!CH$6="MMR_Duo",MMR_Duo!$P8,NA()))</f>
        <v>#N/A</v>
      </c>
      <c r="CI121" s="87" t="e">
        <f>IF(Berechnungen!CI$6="MMR",MMR!$P8,IF(Berechnungen!CI$6="MMR_Duo",MMR_Duo!$P8,NA()))</f>
        <v>#N/A</v>
      </c>
      <c r="CJ121" s="87" t="e">
        <f>IF(Berechnungen!CJ$6="MMR",MMR!$P8,IF(Berechnungen!CJ$6="MMR_Duo",MMR_Duo!$P8,NA()))</f>
        <v>#N/A</v>
      </c>
      <c r="CK121" s="87" t="e">
        <f>IF(Berechnungen!CK$6="MMR",MMR!$P8,IF(Berechnungen!CK$6="MMR_Duo",MMR_Duo!$P8,NA()))</f>
        <v>#N/A</v>
      </c>
      <c r="CL121" s="87" t="e">
        <f>IF(Berechnungen!CL$6="MMR",MMR!$P8,IF(Berechnungen!CL$6="MMR_Duo",MMR_Duo!$P8,NA()))</f>
        <v>#N/A</v>
      </c>
      <c r="CM121" s="87" t="e">
        <f>IF(Berechnungen!CM$6="MMR",MMR!$P8,IF(Berechnungen!CM$6="MMR_Duo",MMR_Duo!$P8,NA()))</f>
        <v>#N/A</v>
      </c>
      <c r="CN121" s="87" t="e">
        <f>IF(Berechnungen!CN$6="MMR",MMR!$P8,IF(Berechnungen!CN$6="MMR_Duo",MMR_Duo!$P8,NA()))</f>
        <v>#N/A</v>
      </c>
      <c r="CO121" s="87" t="e">
        <f>IF(Berechnungen!CO$6="MMR",MMR!$P8,IF(Berechnungen!CO$6="MMR_Duo",MMR_Duo!$P8,NA()))</f>
        <v>#N/A</v>
      </c>
      <c r="CP121" s="87" t="e">
        <f>IF(Berechnungen!CP$6="MMR",MMR!$P8,IF(Berechnungen!CP$6="MMR_Duo",MMR_Duo!$P8,NA()))</f>
        <v>#N/A</v>
      </c>
      <c r="CQ121" s="87" t="e">
        <f>IF(Berechnungen!CQ$6="MMR",MMR!$P8,IF(Berechnungen!CQ$6="MMR_Duo",MMR_Duo!$P8,NA()))</f>
        <v>#N/A</v>
      </c>
      <c r="CR121" s="87" t="e">
        <f>IF(Berechnungen!CR$6="MMR",MMR!$P8,IF(Berechnungen!CR$6="MMR_Duo",MMR_Duo!$P8,NA()))</f>
        <v>#N/A</v>
      </c>
      <c r="CS121" s="87" t="e">
        <f>IF(Berechnungen!CS$6="MMR",MMR!$P8,IF(Berechnungen!CS$6="MMR_Duo",MMR_Duo!$P8,NA()))</f>
        <v>#N/A</v>
      </c>
      <c r="CT121" s="87" t="e">
        <f>IF(Berechnungen!CT$6="MMR",MMR!$P8,IF(Berechnungen!CT$6="MMR_Duo",MMR_Duo!$P8,NA()))</f>
        <v>#N/A</v>
      </c>
      <c r="CU121" s="87" t="e">
        <f>IF(Berechnungen!CU$6="MMR",MMR!$P8,IF(Berechnungen!CU$6="MMR_Duo",MMR_Duo!$P8,NA()))</f>
        <v>#N/A</v>
      </c>
      <c r="CV121" s="87" t="e">
        <f>IF(Berechnungen!CV$6="MMR",MMR!$P8,IF(Berechnungen!CV$6="MMR_Duo",MMR_Duo!$P8,NA()))</f>
        <v>#N/A</v>
      </c>
      <c r="CW121" s="87" t="e">
        <f>IF(Berechnungen!CW$6="MMR",MMR!$P8,IF(Berechnungen!CW$6="MMR_Duo",MMR_Duo!$P8,NA()))</f>
        <v>#N/A</v>
      </c>
      <c r="CX121" s="87" t="e">
        <f>IF(Berechnungen!CX$6="MMR",MMR!$P8,IF(Berechnungen!CX$6="MMR_Duo",MMR_Duo!$P8,NA()))</f>
        <v>#N/A</v>
      </c>
      <c r="CY121" s="87" t="e">
        <f>IF(Berechnungen!CY$6="MMR",MMR!$P8,IF(Berechnungen!CY$6="MMR_Duo",MMR_Duo!$P8,NA()))</f>
        <v>#N/A</v>
      </c>
      <c r="CZ121" s="87" t="e">
        <f>IF(Berechnungen!CZ$6="MMR",MMR!$P8,IF(Berechnungen!CZ$6="MMR_Duo",MMR_Duo!$P8,NA()))</f>
        <v>#N/A</v>
      </c>
      <c r="DA121" s="87" t="e">
        <f>IF(Berechnungen!DA$6="MMR",MMR!$P8,IF(Berechnungen!DA$6="MMR_Duo",MMR_Duo!$P8,NA()))</f>
        <v>#N/A</v>
      </c>
      <c r="DB121" s="87" t="e">
        <f>IF(Berechnungen!DB$6="MMR",MMR!$P8,IF(Berechnungen!DB$6="MMR_Duo",MMR_Duo!$P8,NA()))</f>
        <v>#N/A</v>
      </c>
      <c r="DC121" s="87" t="e">
        <f>IF(Berechnungen!DC$6="MMR",MMR!$P8,IF(Berechnungen!DC$6="MMR_Duo",MMR_Duo!$P8,NA()))</f>
        <v>#N/A</v>
      </c>
      <c r="DD121" s="87" t="e">
        <f>IF(Berechnungen!DD$6="MMR",MMR!$P8,IF(Berechnungen!DD$6="MMR_Duo",MMR_Duo!$P8,NA()))</f>
        <v>#N/A</v>
      </c>
      <c r="DE121" s="87" t="e">
        <f>IF(Berechnungen!DE$6="MMR",MMR!$P8,IF(Berechnungen!DE$6="MMR_Duo",MMR_Duo!$P8,NA()))</f>
        <v>#N/A</v>
      </c>
      <c r="DF121" s="87" t="e">
        <f>IF(Berechnungen!DF$6="MMR",MMR!$P8,IF(Berechnungen!DF$6="MMR_Duo",MMR_Duo!$P8,NA()))</f>
        <v>#N/A</v>
      </c>
      <c r="DG121" s="87" t="e">
        <f>IF(Berechnungen!DG$6="MMR",MMR!$P8,IF(Berechnungen!DG$6="MMR_Duo",MMR_Duo!$P8,NA()))</f>
        <v>#N/A</v>
      </c>
      <c r="DH121" s="87" t="e">
        <f>IF(Berechnungen!DH$6="MMR",MMR!$P8,IF(Berechnungen!DH$6="MMR_Duo",MMR_Duo!$P8,NA()))</f>
        <v>#N/A</v>
      </c>
      <c r="DI121" s="87" t="e">
        <f>IF(Berechnungen!DI$6="MMR",MMR!$P8,IF(Berechnungen!DI$6="MMR_Duo",MMR_Duo!$P8,NA()))</f>
        <v>#N/A</v>
      </c>
      <c r="DJ121" s="87" t="e">
        <f>IF(Berechnungen!DJ$6="MMR",MMR!$P8,IF(Berechnungen!DJ$6="MMR_Duo",MMR_Duo!$P8,NA()))</f>
        <v>#N/A</v>
      </c>
      <c r="DK121" s="87" t="e">
        <f>IF(Berechnungen!DK$6="MMR",MMR!$P8,IF(Berechnungen!DK$6="MMR_Duo",MMR_Duo!$P8,NA()))</f>
        <v>#N/A</v>
      </c>
      <c r="DL121" s="87" t="e">
        <f>IF(Berechnungen!DL$6="MMR",MMR!$P8,IF(Berechnungen!DL$6="MMR_Duo",MMR_Duo!$P8,NA()))</f>
        <v>#N/A</v>
      </c>
      <c r="DM121" s="87" t="e">
        <f>IF(Berechnungen!DM$6="MMR",MMR!$P8,IF(Berechnungen!DM$6="MMR_Duo",MMR_Duo!$P8,NA()))</f>
        <v>#N/A</v>
      </c>
      <c r="DN121" s="87" t="e">
        <f>IF(Berechnungen!DN$6="MMR",MMR!$P8,IF(Berechnungen!DN$6="MMR_Duo",MMR_Duo!$P8,NA()))</f>
        <v>#N/A</v>
      </c>
      <c r="DO121" s="87" t="e">
        <f>IF(Berechnungen!DO$6="MMR",MMR!$P8,IF(Berechnungen!DO$6="MMR_Duo",MMR_Duo!$P8,NA()))</f>
        <v>#N/A</v>
      </c>
      <c r="DP121" s="87" t="e">
        <f>IF(Berechnungen!DP$6="MMR",MMR!$P8,IF(Berechnungen!DP$6="MMR_Duo",MMR_Duo!$P8,NA()))</f>
        <v>#N/A</v>
      </c>
      <c r="DQ121" s="87" t="e">
        <f>IF(Berechnungen!DQ$6="MMR",MMR!$P8,IF(Berechnungen!DQ$6="MMR_Duo",MMR_Duo!$P8,NA()))</f>
        <v>#N/A</v>
      </c>
      <c r="DR121" s="87" t="e">
        <f>IF(Berechnungen!DR$6="MMR",MMR!$P8,IF(Berechnungen!DR$6="MMR_Duo",MMR_Duo!$P8,NA()))</f>
        <v>#N/A</v>
      </c>
      <c r="DS121" s="87" t="e">
        <f>IF(Berechnungen!DS$6="MMR",MMR!$P8,IF(Berechnungen!DS$6="MMR_Duo",MMR_Duo!$P8,NA()))</f>
        <v>#N/A</v>
      </c>
      <c r="DT121" s="87" t="e">
        <f>IF(Berechnungen!DT$6="MMR",MMR!$P8,IF(Berechnungen!DT$6="MMR_Duo",MMR_Duo!$P8,NA()))</f>
        <v>#N/A</v>
      </c>
      <c r="DU121" s="87" t="e">
        <f>IF(Berechnungen!DU$6="MMR",MMR!$P8,IF(Berechnungen!DU$6="MMR_Duo",MMR_Duo!$P8,NA()))</f>
        <v>#N/A</v>
      </c>
      <c r="DV121" s="87" t="e">
        <f>IF(Berechnungen!DV$6="MMR",MMR!$P8,IF(Berechnungen!DV$6="MMR_Duo",MMR_Duo!$P8,NA()))</f>
        <v>#N/A</v>
      </c>
      <c r="DW121" s="87" t="e">
        <f>IF(Berechnungen!DW$6="MMR",MMR!$P8,IF(Berechnungen!DW$6="MMR_Duo",MMR_Duo!$P8,NA()))</f>
        <v>#N/A</v>
      </c>
      <c r="DX121" s="87" t="e">
        <f>IF(Berechnungen!DX$6="MMR",MMR!$P8,IF(Berechnungen!DX$6="MMR_Duo",MMR_Duo!$P8,NA()))</f>
        <v>#N/A</v>
      </c>
      <c r="DY121" s="87" t="e">
        <f>IF(Berechnungen!DY$6="MMR",MMR!$P8,IF(Berechnungen!DY$6="MMR_Duo",MMR_Duo!$P8,NA()))</f>
        <v>#N/A</v>
      </c>
      <c r="DZ121" s="87" t="e">
        <f>IF(Berechnungen!DZ$6="MMR",MMR!$P8,IF(Berechnungen!DZ$6="MMR_Duo",MMR_Duo!$P8,NA()))</f>
        <v>#N/A</v>
      </c>
      <c r="EA121" s="87" t="e">
        <f>IF(Berechnungen!EA$6="MMR",MMR!$P8,IF(Berechnungen!EA$6="MMR_Duo",MMR_Duo!$P8,NA()))</f>
        <v>#N/A</v>
      </c>
      <c r="EB121" s="87" t="e">
        <f>IF(Berechnungen!EB$6="MMR",MMR!$P8,IF(Berechnungen!EB$6="MMR_Duo",MMR_Duo!$P8,NA()))</f>
        <v>#N/A</v>
      </c>
      <c r="EC121" s="87" t="e">
        <f>IF(Berechnungen!EC$6="MMR",MMR!$P8,IF(Berechnungen!EC$6="MMR_Duo",MMR_Duo!$P8,NA()))</f>
        <v>#N/A</v>
      </c>
      <c r="ED121" s="87" t="e">
        <f>IF(Berechnungen!ED$6="MMR",MMR!$P8,IF(Berechnungen!ED$6="MMR_Duo",MMR_Duo!$P8,NA()))</f>
        <v>#N/A</v>
      </c>
      <c r="EE121" s="87" t="e">
        <f>IF(Berechnungen!EE$6="MMR",MMR!$P8,IF(Berechnungen!EE$6="MMR_Duo",MMR_Duo!$P8,NA()))</f>
        <v>#N/A</v>
      </c>
      <c r="EF121" s="87" t="e">
        <f>IF(Berechnungen!EF$6="MMR",MMR!$P8,IF(Berechnungen!EF$6="MMR_Duo",MMR_Duo!$P8,NA()))</f>
        <v>#N/A</v>
      </c>
      <c r="EG121" s="87" t="e">
        <f>IF(Berechnungen!EG$6="MMR",MMR!$P8,IF(Berechnungen!EG$6="MMR_Duo",MMR_Duo!$P8,NA()))</f>
        <v>#N/A</v>
      </c>
      <c r="EH121" s="87" t="e">
        <f>IF(Berechnungen!EH$6="MMR",MMR!$P8,IF(Berechnungen!EH$6="MMR_Duo",MMR_Duo!$P8,NA()))</f>
        <v>#N/A</v>
      </c>
      <c r="EI121" s="87" t="e">
        <f>IF(Berechnungen!EI$6="MMR",MMR!$P8,IF(Berechnungen!EI$6="MMR_Duo",MMR_Duo!$P8,NA()))</f>
        <v>#N/A</v>
      </c>
      <c r="EJ121" s="87" t="e">
        <f>IF(Berechnungen!EJ$6="MMR",MMR!$P8,IF(Berechnungen!EJ$6="MMR_Duo",MMR_Duo!$P8,NA()))</f>
        <v>#N/A</v>
      </c>
      <c r="EK121" s="87" t="e">
        <f>IF(Berechnungen!EK$6="MMR",MMR!$P8,IF(Berechnungen!EK$6="MMR_Duo",MMR_Duo!$P8,NA()))</f>
        <v>#N/A</v>
      </c>
      <c r="EL121" s="87" t="e">
        <f>IF(Berechnungen!EL$6="MMR",MMR!$P8,IF(Berechnungen!EL$6="MMR_Duo",MMR_Duo!$P8,NA()))</f>
        <v>#N/A</v>
      </c>
      <c r="EM121" s="87" t="e">
        <f>IF(Berechnungen!EM$6="MMR",MMR!$P8,IF(Berechnungen!EM$6="MMR_Duo",MMR_Duo!$P8,NA()))</f>
        <v>#N/A</v>
      </c>
      <c r="EN121" s="87" t="e">
        <f>IF(Berechnungen!EN$6="MMR",MMR!$P8,IF(Berechnungen!EN$6="MMR_Duo",MMR_Duo!$P8,NA()))</f>
        <v>#N/A</v>
      </c>
      <c r="EO121" s="87" t="e">
        <f>IF(Berechnungen!EO$6="MMR",MMR!$P8,IF(Berechnungen!EO$6="MMR_Duo",MMR_Duo!$P8,NA()))</f>
        <v>#N/A</v>
      </c>
      <c r="EP121" s="87" t="e">
        <f>IF(Berechnungen!EP$6="MMR",MMR!$P8,IF(Berechnungen!EP$6="MMR_Duo",MMR_Duo!$P8,NA()))</f>
        <v>#N/A</v>
      </c>
      <c r="EQ121" s="87" t="e">
        <f>IF(Berechnungen!EQ$6="MMR",MMR!$P8,IF(Berechnungen!EQ$6="MMR_Duo",MMR_Duo!$P8,NA()))</f>
        <v>#N/A</v>
      </c>
      <c r="ER121" s="87" t="e">
        <f>IF(Berechnungen!ER$6="MMR",MMR!$P8,IF(Berechnungen!ER$6="MMR_Duo",MMR_Duo!$P8,NA()))</f>
        <v>#N/A</v>
      </c>
      <c r="ES121" s="87" t="e">
        <f>IF(Berechnungen!ES$6="MMR",MMR!$P8,IF(Berechnungen!ES$6="MMR_Duo",MMR_Duo!$P8,NA()))</f>
        <v>#N/A</v>
      </c>
      <c r="ET121" s="87" t="e">
        <f>IF(Berechnungen!ET$6="MMR",MMR!$P8,IF(Berechnungen!ET$6="MMR_Duo",MMR_Duo!$P8,NA()))</f>
        <v>#N/A</v>
      </c>
      <c r="EU121" s="87" t="e">
        <f>IF(Berechnungen!EU$6="MMR",MMR!$P8,IF(Berechnungen!EU$6="MMR_Duo",MMR_Duo!$P8,NA()))</f>
        <v>#N/A</v>
      </c>
      <c r="EV121" s="87" t="e">
        <f>IF(Berechnungen!EV$6="MMR",MMR!$P8,IF(Berechnungen!EV$6="MMR_Duo",MMR_Duo!$P8,NA()))</f>
        <v>#N/A</v>
      </c>
      <c r="EW121" s="87" t="e">
        <f>IF(Berechnungen!EW$6="MMR",MMR!$P8,IF(Berechnungen!EW$6="MMR_Duo",MMR_Duo!$P8,NA()))</f>
        <v>#N/A</v>
      </c>
      <c r="EX121" s="87" t="e">
        <f>IF(Berechnungen!EX$6="MMR",MMR!$P8,IF(Berechnungen!EX$6="MMR_Duo",MMR_Duo!$P8,NA()))</f>
        <v>#N/A</v>
      </c>
      <c r="EY121" s="87" t="e">
        <f>IF(Berechnungen!EY$6="MMR",MMR!$P8,IF(Berechnungen!EY$6="MMR_Duo",MMR_Duo!$P8,NA()))</f>
        <v>#N/A</v>
      </c>
      <c r="EZ121" s="87" t="e">
        <f>IF(Berechnungen!EZ$6="MMR",MMR!$P8,IF(Berechnungen!EZ$6="MMR_Duo",MMR_Duo!$P8,NA()))</f>
        <v>#N/A</v>
      </c>
      <c r="FA121" s="87" t="e">
        <f>IF(Berechnungen!FA$6="MMR",MMR!$P8,IF(Berechnungen!FA$6="MMR_Duo",MMR_Duo!$P8,NA()))</f>
        <v>#N/A</v>
      </c>
      <c r="FB121" s="87" t="e">
        <f>IF(Berechnungen!FB$6="MMR",MMR!$P8,IF(Berechnungen!FB$6="MMR_Duo",MMR_Duo!$P8,NA()))</f>
        <v>#N/A</v>
      </c>
      <c r="FC121" s="87" t="e">
        <f>IF(Berechnungen!FC$6="MMR",MMR!$P8,IF(Berechnungen!FC$6="MMR_Duo",MMR_Duo!$P8,NA()))</f>
        <v>#N/A</v>
      </c>
      <c r="FD121" s="87" t="e">
        <f>IF(Berechnungen!FD$6="MMR",MMR!$P8,IF(Berechnungen!FD$6="MMR_Duo",MMR_Duo!$P8,NA()))</f>
        <v>#N/A</v>
      </c>
      <c r="FE121" s="87" t="e">
        <f>IF(Berechnungen!FE$6="MMR",MMR!$P8,IF(Berechnungen!FE$6="MMR_Duo",MMR_Duo!$P8,NA()))</f>
        <v>#N/A</v>
      </c>
      <c r="FF121" s="87" t="e">
        <f>IF(Berechnungen!FF$6="MMR",MMR!$P8,IF(Berechnungen!FF$6="MMR_Duo",MMR_Duo!$P8,NA()))</f>
        <v>#N/A</v>
      </c>
      <c r="FG121" s="87" t="e">
        <f>IF(Berechnungen!FG$6="MMR",MMR!$P8,IF(Berechnungen!FG$6="MMR_Duo",MMR_Duo!$P8,NA()))</f>
        <v>#N/A</v>
      </c>
      <c r="FH121" s="87" t="e">
        <f>IF(Berechnungen!FH$6="MMR",MMR!$P8,IF(Berechnungen!FH$6="MMR_Duo",MMR_Duo!$P8,NA()))</f>
        <v>#N/A</v>
      </c>
      <c r="FI121" s="87" t="e">
        <f>IF(Berechnungen!FI$6="MMR",MMR!$P8,IF(Berechnungen!FI$6="MMR_Duo",MMR_Duo!$P8,NA()))</f>
        <v>#N/A</v>
      </c>
      <c r="FJ121" s="87" t="e">
        <f>IF(Berechnungen!FJ$6="MMR",MMR!$P8,IF(Berechnungen!FJ$6="MMR_Duo",MMR_Duo!$P8,NA()))</f>
        <v>#N/A</v>
      </c>
      <c r="FK121" s="87" t="e">
        <f>IF(Berechnungen!FK$6="MMR",MMR!$P8,IF(Berechnungen!FK$6="MMR_Duo",MMR_Duo!$P8,NA()))</f>
        <v>#N/A</v>
      </c>
      <c r="FL121" s="87" t="e">
        <f>IF(Berechnungen!FL$6="MMR",MMR!$P8,IF(Berechnungen!FL$6="MMR_Duo",MMR_Duo!$P8,NA()))</f>
        <v>#N/A</v>
      </c>
      <c r="FM121" s="87" t="e">
        <f>IF(Berechnungen!FM$6="MMR",MMR!$P8,IF(Berechnungen!FM$6="MMR_Duo",MMR_Duo!$P8,NA()))</f>
        <v>#N/A</v>
      </c>
      <c r="FN121" s="87" t="e">
        <f>IF(Berechnungen!FN$6="MMR",MMR!$P8,IF(Berechnungen!FN$6="MMR_Duo",MMR_Duo!$P8,NA()))</f>
        <v>#N/A</v>
      </c>
      <c r="FO121" s="87" t="e">
        <f>IF(Berechnungen!FO$6="MMR",MMR!$P8,IF(Berechnungen!FO$6="MMR_Duo",MMR_Duo!$P8,NA()))</f>
        <v>#N/A</v>
      </c>
      <c r="FP121" s="87" t="e">
        <f>IF(Berechnungen!FP$6="MMR",MMR!$P8,IF(Berechnungen!FP$6="MMR_Duo",MMR_Duo!$P8,NA()))</f>
        <v>#N/A</v>
      </c>
      <c r="FQ121" s="87" t="e">
        <f>IF(Berechnungen!FQ$6="MMR",MMR!$P8,IF(Berechnungen!FQ$6="MMR_Duo",MMR_Duo!$P8,NA()))</f>
        <v>#N/A</v>
      </c>
      <c r="FR121" s="87" t="e">
        <f>IF(Berechnungen!FR$6="MMR",MMR!$P8,IF(Berechnungen!FR$6="MMR_Duo",MMR_Duo!$P8,NA()))</f>
        <v>#N/A</v>
      </c>
      <c r="FS121" s="87" t="e">
        <f>IF(Berechnungen!FS$6="MMR",MMR!$P8,IF(Berechnungen!FS$6="MMR_Duo",MMR_Duo!$P8,NA()))</f>
        <v>#N/A</v>
      </c>
      <c r="FT121" s="87" t="e">
        <f>IF(Berechnungen!FT$6="MMR",MMR!$P8,IF(Berechnungen!FT$6="MMR_Duo",MMR_Duo!$P8,NA()))</f>
        <v>#N/A</v>
      </c>
      <c r="FU121" s="87" t="e">
        <f>IF(Berechnungen!FU$6="MMR",MMR!$P8,IF(Berechnungen!FU$6="MMR_Duo",MMR_Duo!$P8,NA()))</f>
        <v>#N/A</v>
      </c>
      <c r="FV121" s="87" t="e">
        <f>IF(Berechnungen!FV$6="MMR",MMR!$P8,IF(Berechnungen!FV$6="MMR_Duo",MMR_Duo!$P8,NA()))</f>
        <v>#N/A</v>
      </c>
      <c r="FW121" s="87" t="e">
        <f>IF(Berechnungen!FW$6="MMR",MMR!$P8,IF(Berechnungen!FW$6="MMR_Duo",MMR_Duo!$P8,NA()))</f>
        <v>#N/A</v>
      </c>
      <c r="FX121" s="87" t="e">
        <f>IF(Berechnungen!FX$6="MMR",MMR!$P8,IF(Berechnungen!FX$6="MMR_Duo",MMR_Duo!$P8,NA()))</f>
        <v>#N/A</v>
      </c>
      <c r="FY121" s="87" t="e">
        <f>IF(Berechnungen!FY$6="MMR",MMR!$P8,IF(Berechnungen!FY$6="MMR_Duo",MMR_Duo!$P8,NA()))</f>
        <v>#N/A</v>
      </c>
      <c r="FZ121" s="87" t="e">
        <f>IF(Berechnungen!FZ$6="MMR",MMR!$P8,IF(Berechnungen!FZ$6="MMR_Duo",MMR_Duo!$P8,NA()))</f>
        <v>#N/A</v>
      </c>
      <c r="GA121" s="87" t="e">
        <f>IF(Berechnungen!GA$6="MMR",MMR!$P8,IF(Berechnungen!GA$6="MMR_Duo",MMR_Duo!$P8,NA()))</f>
        <v>#N/A</v>
      </c>
      <c r="GB121" s="87" t="e">
        <f>IF(Berechnungen!GB$6="MMR",MMR!$P8,IF(Berechnungen!GB$6="MMR_Duo",MMR_Duo!$P8,NA()))</f>
        <v>#N/A</v>
      </c>
      <c r="GC121" s="87" t="e">
        <f>IF(Berechnungen!GC$6="MMR",MMR!$P8,IF(Berechnungen!GC$6="MMR_Duo",MMR_Duo!$P8,NA()))</f>
        <v>#N/A</v>
      </c>
      <c r="GD121" s="87" t="e">
        <f>IF(Berechnungen!GD$6="MMR",MMR!$P8,IF(Berechnungen!GD$6="MMR_Duo",MMR_Duo!$P8,NA()))</f>
        <v>#N/A</v>
      </c>
      <c r="GE121" s="87" t="e">
        <f>IF(Berechnungen!GE$6="MMR",MMR!$P8,IF(Berechnungen!GE$6="MMR_Duo",MMR_Duo!$P8,NA()))</f>
        <v>#N/A</v>
      </c>
      <c r="GF121" s="87" t="e">
        <f>IF(Berechnungen!GF$6="MMR",MMR!$P8,IF(Berechnungen!GF$6="MMR_Duo",MMR_Duo!$P8,NA()))</f>
        <v>#N/A</v>
      </c>
      <c r="GG121" s="87" t="e">
        <f>IF(Berechnungen!GG$6="MMR",MMR!$P8,IF(Berechnungen!GG$6="MMR_Duo",MMR_Duo!$P8,NA()))</f>
        <v>#N/A</v>
      </c>
      <c r="GH121" s="87" t="e">
        <f>IF(Berechnungen!GH$6="MMR",MMR!$P8,IF(Berechnungen!GH$6="MMR_Duo",MMR_Duo!$P8,NA()))</f>
        <v>#N/A</v>
      </c>
      <c r="GI121" s="87" t="e">
        <f>IF(Berechnungen!GI$6="MMR",MMR!$P8,IF(Berechnungen!GI$6="MMR_Duo",MMR_Duo!$P8,NA()))</f>
        <v>#N/A</v>
      </c>
      <c r="GJ121" s="87" t="e">
        <f>IF(Berechnungen!GJ$6="MMR",MMR!$P8,IF(Berechnungen!GJ$6="MMR_Duo",MMR_Duo!$P8,NA()))</f>
        <v>#N/A</v>
      </c>
      <c r="GK121" s="87" t="e">
        <f>IF(Berechnungen!GK$6="MMR",MMR!$P8,IF(Berechnungen!GK$6="MMR_Duo",MMR_Duo!$P8,NA()))</f>
        <v>#N/A</v>
      </c>
      <c r="GL121" s="87" t="e">
        <f>IF(Berechnungen!GL$6="MMR",MMR!$P8,IF(Berechnungen!GL$6="MMR_Duo",MMR_Duo!$P8,NA()))</f>
        <v>#N/A</v>
      </c>
      <c r="GM121" s="87" t="e">
        <f>IF(Berechnungen!GM$6="MMR",MMR!$P8,IF(Berechnungen!GM$6="MMR_Duo",MMR_Duo!$P8,NA()))</f>
        <v>#N/A</v>
      </c>
      <c r="GN121" s="87" t="e">
        <f>IF(Berechnungen!GN$6="MMR",MMR!$P8,IF(Berechnungen!GN$6="MMR_Duo",MMR_Duo!$P8,NA()))</f>
        <v>#N/A</v>
      </c>
      <c r="GO121" s="87" t="e">
        <f>IF(Berechnungen!GO$6="MMR",MMR!$P8,IF(Berechnungen!GO$6="MMR_Duo",MMR_Duo!$P8,NA()))</f>
        <v>#N/A</v>
      </c>
      <c r="GP121" s="87" t="e">
        <f>IF(Berechnungen!GP$6="MMR",MMR!$P8,IF(Berechnungen!GP$6="MMR_Duo",MMR_Duo!$P8,NA()))</f>
        <v>#N/A</v>
      </c>
      <c r="GQ121" s="87" t="e">
        <f>IF(Berechnungen!GQ$6="MMR",MMR!$P8,IF(Berechnungen!GQ$6="MMR_Duo",MMR_Duo!$P8,NA()))</f>
        <v>#N/A</v>
      </c>
      <c r="GR121" s="87" t="e">
        <f>IF(Berechnungen!GR$6="MMR",MMR!$P8,IF(Berechnungen!GR$6="MMR_Duo",MMR_Duo!$P8,NA()))</f>
        <v>#N/A</v>
      </c>
      <c r="GS121" s="87" t="e">
        <f>IF(Berechnungen!GS$6="MMR",MMR!$P8,IF(Berechnungen!GS$6="MMR_Duo",MMR_Duo!$P8,NA()))</f>
        <v>#N/A</v>
      </c>
      <c r="GT121" s="87" t="e">
        <f>IF(Berechnungen!GT$6="MMR",MMR!$P8,IF(Berechnungen!GT$6="MMR_Duo",MMR_Duo!$P8,NA()))</f>
        <v>#N/A</v>
      </c>
      <c r="GU121" s="87" t="e">
        <f>IF(Berechnungen!GU$6="MMR",MMR!$P8,IF(Berechnungen!GU$6="MMR_Duo",MMR_Duo!$P8,NA()))</f>
        <v>#N/A</v>
      </c>
      <c r="GV121" s="87" t="e">
        <f>IF(Berechnungen!GV$6="MMR",MMR!$P8,IF(Berechnungen!GV$6="MMR_Duo",MMR_Duo!$P8,NA()))</f>
        <v>#N/A</v>
      </c>
      <c r="GW121" s="87" t="e">
        <f>IF(Berechnungen!GW$6="MMR",MMR!$P8,IF(Berechnungen!GW$6="MMR_Duo",MMR_Duo!$P8,NA()))</f>
        <v>#N/A</v>
      </c>
      <c r="GX121" s="87" t="e">
        <f>IF(Berechnungen!GX$6="MMR",MMR!$P8,IF(Berechnungen!GX$6="MMR_Duo",MMR_Duo!$P8,NA()))</f>
        <v>#N/A</v>
      </c>
      <c r="GY121" s="87" t="e">
        <f>IF(Berechnungen!GY$6="MMR",MMR!$P8,IF(Berechnungen!GY$6="MMR_Duo",MMR_Duo!$P8,NA()))</f>
        <v>#N/A</v>
      </c>
      <c r="GZ121" s="87" t="e">
        <f>IF(Berechnungen!GZ$6="MMR",MMR!$P8,IF(Berechnungen!GZ$6="MMR_Duo",MMR_Duo!$P8,NA()))</f>
        <v>#N/A</v>
      </c>
      <c r="HA121" s="87" t="e">
        <f>IF(Berechnungen!HA$6="MMR",MMR!$P8,IF(Berechnungen!HA$6="MMR_Duo",MMR_Duo!$P8,NA()))</f>
        <v>#N/A</v>
      </c>
      <c r="HB121" s="87" t="e">
        <f>IF(Berechnungen!HB$6="MMR",MMR!$P8,IF(Berechnungen!HB$6="MMR_Duo",MMR_Duo!$P8,NA()))</f>
        <v>#N/A</v>
      </c>
      <c r="HC121" s="87" t="e">
        <f>IF(Berechnungen!HC$6="MMR",MMR!$P8,IF(Berechnungen!HC$6="MMR_Duo",MMR_Duo!$P8,NA()))</f>
        <v>#N/A</v>
      </c>
      <c r="HD121" s="87" t="e">
        <f>IF(Berechnungen!HD$6="MMR",MMR!$P8,IF(Berechnungen!HD$6="MMR_Duo",MMR_Duo!$P8,NA()))</f>
        <v>#N/A</v>
      </c>
      <c r="HE121" s="87" t="e">
        <f>IF(Berechnungen!HE$6="MMR",MMR!$P8,IF(Berechnungen!HE$6="MMR_Duo",MMR_Duo!$P8,NA()))</f>
        <v>#N/A</v>
      </c>
      <c r="HF121" s="87" t="e">
        <f>IF(Berechnungen!HF$6="MMR",MMR!$P8,IF(Berechnungen!HF$6="MMR_Duo",MMR_Duo!$P8,NA()))</f>
        <v>#N/A</v>
      </c>
      <c r="HG121" s="87" t="e">
        <f>IF(Berechnungen!HG$6="MMR",MMR!$P8,IF(Berechnungen!HG$6="MMR_Duo",MMR_Duo!$P8,NA()))</f>
        <v>#N/A</v>
      </c>
      <c r="HH121" s="87" t="e">
        <f>IF(Berechnungen!HH$6="MMR",MMR!$P8,IF(Berechnungen!HH$6="MMR_Duo",MMR_Duo!$P8,NA()))</f>
        <v>#N/A</v>
      </c>
      <c r="HI121" s="87" t="e">
        <f>IF(Berechnungen!HI$6="MMR",MMR!$P8,IF(Berechnungen!HI$6="MMR_Duo",MMR_Duo!$P8,NA()))</f>
        <v>#N/A</v>
      </c>
      <c r="HJ121" s="87" t="e">
        <f>IF(Berechnungen!HJ$6="MMR",MMR!$P8,IF(Berechnungen!HJ$6="MMR_Duo",MMR_Duo!$P8,NA()))</f>
        <v>#N/A</v>
      </c>
      <c r="HK121" s="87" t="e">
        <f>IF(Berechnungen!HK$6="MMR",MMR!$P8,IF(Berechnungen!HK$6="MMR_Duo",MMR_Duo!$P8,NA()))</f>
        <v>#N/A</v>
      </c>
      <c r="HL121" s="87" t="e">
        <f>IF(Berechnungen!HL$6="MMR",MMR!$P8,IF(Berechnungen!HL$6="MMR_Duo",MMR_Duo!$P8,NA()))</f>
        <v>#N/A</v>
      </c>
      <c r="HM121" s="87" t="e">
        <f>IF(Berechnungen!HM$6="MMR",MMR!$P8,IF(Berechnungen!HM$6="MMR_Duo",MMR_Duo!$P8,NA()))</f>
        <v>#N/A</v>
      </c>
      <c r="HN121" s="87" t="e">
        <f>IF(Berechnungen!HN$6="MMR",MMR!$P8,IF(Berechnungen!HN$6="MMR_Duo",MMR_Duo!$P8,NA()))</f>
        <v>#N/A</v>
      </c>
      <c r="HO121" s="87" t="e">
        <f>IF(Berechnungen!HO$6="MMR",MMR!$P8,IF(Berechnungen!HO$6="MMR_Duo",MMR_Duo!$P8,NA()))</f>
        <v>#N/A</v>
      </c>
      <c r="HP121" s="87" t="e">
        <f>IF(Berechnungen!HP$6="MMR",MMR!$P8,IF(Berechnungen!HP$6="MMR_Duo",MMR_Duo!$P8,NA()))</f>
        <v>#N/A</v>
      </c>
      <c r="HQ121" s="87" t="e">
        <f>IF(Berechnungen!HQ$6="MMR",MMR!$P8,IF(Berechnungen!HQ$6="MMR_Duo",MMR_Duo!$P8,NA()))</f>
        <v>#N/A</v>
      </c>
      <c r="HR121" s="87" t="e">
        <f>IF(Berechnungen!HR$6="MMR",MMR!$P8,IF(Berechnungen!HR$6="MMR_Duo",MMR_Duo!$P8,NA()))</f>
        <v>#N/A</v>
      </c>
      <c r="HS121" s="87" t="e">
        <f>IF(Berechnungen!HS$6="MMR",MMR!$P8,IF(Berechnungen!HS$6="MMR_Duo",MMR_Duo!$P8,NA()))</f>
        <v>#N/A</v>
      </c>
      <c r="HT121" s="87" t="e">
        <f>IF(Berechnungen!HT$6="MMR",MMR!$P8,IF(Berechnungen!HT$6="MMR_Duo",MMR_Duo!$P8,NA()))</f>
        <v>#N/A</v>
      </c>
      <c r="HU121" s="87" t="e">
        <f>IF(Berechnungen!HU$6="MMR",MMR!$P8,IF(Berechnungen!HU$6="MMR_Duo",MMR_Duo!$P8,NA()))</f>
        <v>#N/A</v>
      </c>
      <c r="HV121" s="87" t="e">
        <f>IF(Berechnungen!HV$6="MMR",MMR!$P8,IF(Berechnungen!HV$6="MMR_Duo",MMR_Duo!$P8,NA()))</f>
        <v>#N/A</v>
      </c>
      <c r="HW121" s="87" t="e">
        <f>IF(Berechnungen!HW$6="MMR",MMR!$P8,IF(Berechnungen!HW$6="MMR_Duo",MMR_Duo!$P8,NA()))</f>
        <v>#N/A</v>
      </c>
      <c r="HX121" s="87" t="e">
        <f>IF(Berechnungen!HX$6="MMR",MMR!$P8,IF(Berechnungen!HX$6="MMR_Duo",MMR_Duo!$P8,NA()))</f>
        <v>#N/A</v>
      </c>
      <c r="HY121" s="87" t="e">
        <f>IF(Berechnungen!HY$6="MMR",MMR!$P8,IF(Berechnungen!HY$6="MMR_Duo",MMR_Duo!$P8,NA()))</f>
        <v>#N/A</v>
      </c>
      <c r="HZ121" s="87" t="e">
        <f>IF(Berechnungen!HZ$6="MMR",MMR!$P8,IF(Berechnungen!HZ$6="MMR_Duo",MMR_Duo!$P8,NA()))</f>
        <v>#N/A</v>
      </c>
      <c r="IA121" s="87" t="e">
        <f>IF(Berechnungen!IA$6="MMR",MMR!$P8,IF(Berechnungen!IA$6="MMR_Duo",MMR_Duo!$P8,NA()))</f>
        <v>#N/A</v>
      </c>
      <c r="IB121" s="87" t="e">
        <f>IF(Berechnungen!IB$6="MMR",MMR!$P8,IF(Berechnungen!IB$6="MMR_Duo",MMR_Duo!$P8,NA()))</f>
        <v>#N/A</v>
      </c>
      <c r="IC121" s="87" t="e">
        <f>IF(Berechnungen!IC$6="MMR",MMR!$P8,IF(Berechnungen!IC$6="MMR_Duo",MMR_Duo!$P8,NA()))</f>
        <v>#N/A</v>
      </c>
      <c r="ID121" s="87" t="e">
        <f>IF(Berechnungen!ID$6="MMR",MMR!$P8,IF(Berechnungen!ID$6="MMR_Duo",MMR_Duo!$P8,NA()))</f>
        <v>#N/A</v>
      </c>
      <c r="IE121" s="87" t="e">
        <f>IF(Berechnungen!IE$6="MMR",MMR!$P8,IF(Berechnungen!IE$6="MMR_Duo",MMR_Duo!$P8,NA()))</f>
        <v>#N/A</v>
      </c>
      <c r="IF121" s="87" t="e">
        <f>IF(Berechnungen!IF$6="MMR",MMR!$P8,IF(Berechnungen!IF$6="MMR_Duo",MMR_Duo!$P8,NA()))</f>
        <v>#N/A</v>
      </c>
      <c r="IG121" s="87" t="e">
        <f>IF(Berechnungen!IG$6="MMR",MMR!$P8,IF(Berechnungen!IG$6="MMR_Duo",MMR_Duo!$P8,NA()))</f>
        <v>#N/A</v>
      </c>
      <c r="IH121" s="87" t="e">
        <f>IF(Berechnungen!IH$6="MMR",MMR!$P8,IF(Berechnungen!IH$6="MMR_Duo",MMR_Duo!$P8,NA()))</f>
        <v>#N/A</v>
      </c>
      <c r="II121" s="87" t="e">
        <f>IF(Berechnungen!II$6="MMR",MMR!$P8,IF(Berechnungen!II$6="MMR_Duo",MMR_Duo!$P8,NA()))</f>
        <v>#N/A</v>
      </c>
      <c r="IJ121" s="87" t="e">
        <f>IF(Berechnungen!IJ$6="MMR",MMR!$P8,IF(Berechnungen!IJ$6="MMR_Duo",MMR_Duo!$P8,NA()))</f>
        <v>#N/A</v>
      </c>
      <c r="IK121" s="87" t="e">
        <f>IF(Berechnungen!IK$6="MMR",MMR!$P8,IF(Berechnungen!IK$6="MMR_Duo",MMR_Duo!$P8,NA()))</f>
        <v>#N/A</v>
      </c>
      <c r="IL121" s="87" t="e">
        <f>IF(Berechnungen!IL$6="MMR",MMR!$P8,IF(Berechnungen!IL$6="MMR_Duo",MMR_Duo!$P8,NA()))</f>
        <v>#N/A</v>
      </c>
      <c r="IM121" s="87" t="e">
        <f>IF(Berechnungen!IM$6="MMR",MMR!$P8,IF(Berechnungen!IM$6="MMR_Duo",MMR_Duo!$P8,NA()))</f>
        <v>#N/A</v>
      </c>
      <c r="IN121" s="87" t="e">
        <f>IF(Berechnungen!IN$6="MMR",MMR!$P8,IF(Berechnungen!IN$6="MMR_Duo",MMR_Duo!$P8,NA()))</f>
        <v>#N/A</v>
      </c>
      <c r="IO121" s="87" t="e">
        <f>IF(Berechnungen!IO$6="MMR",MMR!$P8,IF(Berechnungen!IO$6="MMR_Duo",MMR_Duo!$P8,NA()))</f>
        <v>#N/A</v>
      </c>
      <c r="IP121" s="87" t="e">
        <f>IF(Berechnungen!IP$6="MMR",MMR!$P8,IF(Berechnungen!IP$6="MMR_Duo",MMR_Duo!$P8,NA()))</f>
        <v>#N/A</v>
      </c>
      <c r="IQ121" s="87" t="e">
        <f>IF(Berechnungen!IQ$6="MMR",MMR!$P8,IF(Berechnungen!IQ$6="MMR_Duo",MMR_Duo!$P8,NA()))</f>
        <v>#N/A</v>
      </c>
      <c r="IR121" s="87" t="e">
        <f>IF(Berechnungen!IR$6="MMR",MMR!$P8,IF(Berechnungen!IR$6="MMR_Duo",MMR_Duo!$P8,NA()))</f>
        <v>#N/A</v>
      </c>
      <c r="IS121" s="87" t="e">
        <f>IF(Berechnungen!IS$6="MMR",MMR!$P8,IF(Berechnungen!IS$6="MMR_Duo",MMR_Duo!$P8,NA()))</f>
        <v>#N/A</v>
      </c>
      <c r="IT121" s="87" t="e">
        <f>IF(Berechnungen!IT$6="MMR",MMR!$P8,IF(Berechnungen!IT$6="MMR_Duo",MMR_Duo!$P8,NA()))</f>
        <v>#N/A</v>
      </c>
      <c r="IU121" s="87" t="e">
        <f>IF(Berechnungen!IU$6="MMR",MMR!$P8,IF(Berechnungen!IU$6="MMR_Duo",MMR_Duo!$P8,NA()))</f>
        <v>#N/A</v>
      </c>
      <c r="IV121" s="87" t="e">
        <f>IF(Berechnungen!IV$6="MMR",MMR!$P8,IF(Berechnungen!IV$6="MMR_Duo",MMR_Duo!$P8,NA()))</f>
        <v>#N/A</v>
      </c>
      <c r="IW121" s="87" t="e">
        <f>IF(Berechnungen!IW$6="MMR",MMR!$P8,IF(Berechnungen!IW$6="MMR_Duo",MMR_Duo!$P8,NA()))</f>
        <v>#N/A</v>
      </c>
      <c r="IX121" s="87" t="e">
        <f>IF(Berechnungen!IX$6="MMR",MMR!$P8,IF(Berechnungen!IX$6="MMR_Duo",MMR_Duo!$P8,NA()))</f>
        <v>#N/A</v>
      </c>
      <c r="IY121" s="87" t="e">
        <f>IF(Berechnungen!IY$6="MMR",MMR!$P8,IF(Berechnungen!IY$6="MMR_Duo",MMR_Duo!$P8,NA()))</f>
        <v>#N/A</v>
      </c>
      <c r="IZ121" s="87" t="e">
        <f>IF(Berechnungen!IZ$6="MMR",MMR!$P8,IF(Berechnungen!IZ$6="MMR_Duo",MMR_Duo!$P8,NA()))</f>
        <v>#N/A</v>
      </c>
      <c r="JA121" s="87" t="e">
        <f>IF(Berechnungen!JA$6="MMR",MMR!$P8,IF(Berechnungen!JA$6="MMR_Duo",MMR_Duo!$P8,NA()))</f>
        <v>#N/A</v>
      </c>
      <c r="JB121" s="87" t="e">
        <f>IF(Berechnungen!JB$6="MMR",MMR!$P8,IF(Berechnungen!JB$6="MMR_Duo",MMR_Duo!$P8,NA()))</f>
        <v>#N/A</v>
      </c>
      <c r="JC121" s="87" t="e">
        <f>IF(Berechnungen!JC$6="MMR",MMR!$P8,IF(Berechnungen!JC$6="MMR_Duo",MMR_Duo!$P8,NA()))</f>
        <v>#N/A</v>
      </c>
      <c r="JD121" s="87" t="e">
        <f>IF(Berechnungen!JD$6="MMR",MMR!$P8,IF(Berechnungen!JD$6="MMR_Duo",MMR_Duo!$P8,NA()))</f>
        <v>#N/A</v>
      </c>
      <c r="JE121" s="87" t="e">
        <f>IF(Berechnungen!JE$6="MMR",MMR!$P8,IF(Berechnungen!JE$6="MMR_Duo",MMR_Duo!$P8,NA()))</f>
        <v>#N/A</v>
      </c>
      <c r="JF121" s="87" t="e">
        <f>IF(Berechnungen!JF$6="MMR",MMR!$P8,IF(Berechnungen!JF$6="MMR_Duo",MMR_Duo!$P8,NA()))</f>
        <v>#N/A</v>
      </c>
      <c r="JG121" s="87" t="e">
        <f>IF(Berechnungen!JG$6="MMR",MMR!$P8,IF(Berechnungen!JG$6="MMR_Duo",MMR_Duo!$P8,NA()))</f>
        <v>#N/A</v>
      </c>
      <c r="JH121" s="87" t="e">
        <f>IF(Berechnungen!JH$6="MMR",MMR!$P8,IF(Berechnungen!JH$6="MMR_Duo",MMR_Duo!$P8,NA()))</f>
        <v>#N/A</v>
      </c>
      <c r="JI121" s="87" t="e">
        <f>IF(Berechnungen!JI$6="MMR",MMR!$P8,IF(Berechnungen!JI$6="MMR_Duo",MMR_Duo!$P8,NA()))</f>
        <v>#N/A</v>
      </c>
      <c r="JJ121" s="87" t="e">
        <f>IF(Berechnungen!JJ$6="MMR",MMR!$P8,IF(Berechnungen!JJ$6="MMR_Duo",MMR_Duo!$P8,NA()))</f>
        <v>#N/A</v>
      </c>
      <c r="JK121" s="87" t="e">
        <f>IF(Berechnungen!JK$6="MMR",MMR!$P8,IF(Berechnungen!JK$6="MMR_Duo",MMR_Duo!$P8,NA()))</f>
        <v>#N/A</v>
      </c>
      <c r="JL121" s="87" t="e">
        <f>IF(Berechnungen!JL$6="MMR",MMR!$P8,IF(Berechnungen!JL$6="MMR_Duo",MMR_Duo!$P8,NA()))</f>
        <v>#N/A</v>
      </c>
      <c r="JM121" s="87" t="e">
        <f>IF(Berechnungen!JM$6="MMR",MMR!$P8,IF(Berechnungen!JM$6="MMR_Duo",MMR_Duo!$P8,NA()))</f>
        <v>#N/A</v>
      </c>
      <c r="JN121" s="87" t="e">
        <f>IF(Berechnungen!JN$6="MMR",MMR!$P8,IF(Berechnungen!JN$6="MMR_Duo",MMR_Duo!$P8,NA()))</f>
        <v>#N/A</v>
      </c>
      <c r="JO121" s="87" t="e">
        <f>IF(Berechnungen!JO$6="MMR",MMR!$P8,IF(Berechnungen!JO$6="MMR_Duo",MMR_Duo!$P8,NA()))</f>
        <v>#N/A</v>
      </c>
      <c r="JP121" s="87" t="e">
        <f>IF(Berechnungen!JP$6="MMR",MMR!$P8,IF(Berechnungen!JP$6="MMR_Duo",MMR_Duo!$P8,NA()))</f>
        <v>#N/A</v>
      </c>
      <c r="JQ121" s="87" t="e">
        <f>IF(Berechnungen!JQ$6="MMR",MMR!$P8,IF(Berechnungen!JQ$6="MMR_Duo",MMR_Duo!$P8,NA()))</f>
        <v>#N/A</v>
      </c>
      <c r="JR121" s="87" t="e">
        <f>IF(Berechnungen!JR$6="MMR",MMR!$P8,IF(Berechnungen!JR$6="MMR_Duo",MMR_Duo!$P8,NA()))</f>
        <v>#N/A</v>
      </c>
      <c r="JS121" s="87" t="e">
        <f>IF(Berechnungen!JS$6="MMR",MMR!$P8,IF(Berechnungen!JS$6="MMR_Duo",MMR_Duo!$P8,NA()))</f>
        <v>#N/A</v>
      </c>
      <c r="JT121" s="87" t="e">
        <f>IF(Berechnungen!JT$6="MMR",MMR!$P8,IF(Berechnungen!JT$6="MMR_Duo",MMR_Duo!$P8,NA()))</f>
        <v>#N/A</v>
      </c>
      <c r="JU121" s="87" t="e">
        <f>IF(Berechnungen!JU$6="MMR",MMR!$P8,IF(Berechnungen!JU$6="MMR_Duo",MMR_Duo!$P8,NA()))</f>
        <v>#N/A</v>
      </c>
      <c r="JV121" s="87" t="e">
        <f>IF(Berechnungen!JV$6="MMR",MMR!$P8,IF(Berechnungen!JV$6="MMR_Duo",MMR_Duo!$P8,NA()))</f>
        <v>#N/A</v>
      </c>
      <c r="JW121" s="87" t="e">
        <f>IF(Berechnungen!JW$6="MMR",MMR!$P8,IF(Berechnungen!JW$6="MMR_Duo",MMR_Duo!$P8,NA()))</f>
        <v>#N/A</v>
      </c>
      <c r="JX121" s="87" t="e">
        <f>IF(Berechnungen!JX$6="MMR",MMR!$P8,IF(Berechnungen!JX$6="MMR_Duo",MMR_Duo!$P8,NA()))</f>
        <v>#N/A</v>
      </c>
      <c r="JY121" s="87" t="e">
        <f>IF(Berechnungen!JY$6="MMR",MMR!$P8,IF(Berechnungen!JY$6="MMR_Duo",MMR_Duo!$P8,NA()))</f>
        <v>#N/A</v>
      </c>
      <c r="JZ121" s="87" t="e">
        <f>IF(Berechnungen!JZ$6="MMR",MMR!$P8,IF(Berechnungen!JZ$6="MMR_Duo",MMR_Duo!$P8,NA()))</f>
        <v>#N/A</v>
      </c>
      <c r="KA121" s="87" t="e">
        <f>IF(Berechnungen!KA$6="MMR",MMR!$P8,IF(Berechnungen!KA$6="MMR_Duo",MMR_Duo!$P8,NA()))</f>
        <v>#N/A</v>
      </c>
      <c r="KB121" s="87" t="e">
        <f>IF(Berechnungen!KB$6="MMR",MMR!$P8,IF(Berechnungen!KB$6="MMR_Duo",MMR_Duo!$P8,NA()))</f>
        <v>#N/A</v>
      </c>
      <c r="KC121" s="87" t="e">
        <f>IF(Berechnungen!KC$6="MMR",MMR!$P8,IF(Berechnungen!KC$6="MMR_Duo",MMR_Duo!$P8,NA()))</f>
        <v>#N/A</v>
      </c>
      <c r="KD121" s="87" t="e">
        <f>IF(Berechnungen!KD$6="MMR",MMR!$P8,IF(Berechnungen!KD$6="MMR_Duo",MMR_Duo!$P8,NA()))</f>
        <v>#N/A</v>
      </c>
      <c r="KE121" s="87" t="e">
        <f>IF(Berechnungen!KE$6="MMR",MMR!$P8,IF(Berechnungen!KE$6="MMR_Duo",MMR_Duo!$P8,NA()))</f>
        <v>#N/A</v>
      </c>
      <c r="KF121" s="87" t="e">
        <f>IF(Berechnungen!KF$6="MMR",MMR!$P8,IF(Berechnungen!KF$6="MMR_Duo",MMR_Duo!$P8,NA()))</f>
        <v>#N/A</v>
      </c>
      <c r="KG121" s="87" t="e">
        <f>IF(Berechnungen!KG$6="MMR",MMR!$P8,IF(Berechnungen!KG$6="MMR_Duo",MMR_Duo!$P8,NA()))</f>
        <v>#N/A</v>
      </c>
      <c r="KH121" s="87" t="e">
        <f>IF(Berechnungen!KH$6="MMR",MMR!$P8,IF(Berechnungen!KH$6="MMR_Duo",MMR_Duo!$P8,NA()))</f>
        <v>#N/A</v>
      </c>
      <c r="KI121" s="87" t="e">
        <f>IF(Berechnungen!KI$6="MMR",MMR!$P8,IF(Berechnungen!KI$6="MMR_Duo",MMR_Duo!$P8,NA()))</f>
        <v>#N/A</v>
      </c>
      <c r="KJ121" s="87" t="e">
        <f>IF(Berechnungen!KJ$6="MMR",MMR!$P8,IF(Berechnungen!KJ$6="MMR_Duo",MMR_Duo!$P8,NA()))</f>
        <v>#N/A</v>
      </c>
      <c r="KK121" s="87" t="e">
        <f>IF(Berechnungen!KK$6="MMR",MMR!$P8,IF(Berechnungen!KK$6="MMR_Duo",MMR_Duo!$P8,NA()))</f>
        <v>#N/A</v>
      </c>
      <c r="KL121" s="87" t="e">
        <f>IF(Berechnungen!KL$6="MMR",MMR!$P8,IF(Berechnungen!KL$6="MMR_Duo",MMR_Duo!$P8,NA()))</f>
        <v>#N/A</v>
      </c>
      <c r="KM121" s="87" t="e">
        <f>IF(Berechnungen!KM$6="MMR",MMR!$P8,IF(Berechnungen!KM$6="MMR_Duo",MMR_Duo!$P8,NA()))</f>
        <v>#N/A</v>
      </c>
      <c r="KN121" s="87" t="e">
        <f>IF(Berechnungen!KN$6="MMR",MMR!$P8,IF(Berechnungen!KN$6="MMR_Duo",MMR_Duo!$P8,NA()))</f>
        <v>#N/A</v>
      </c>
      <c r="KO121" s="87" t="e">
        <f>IF(Berechnungen!KO$6="MMR",MMR!$P8,IF(Berechnungen!KO$6="MMR_Duo",MMR_Duo!$P8,NA()))</f>
        <v>#N/A</v>
      </c>
      <c r="KP121" s="87" t="e">
        <f>IF(Berechnungen!KP$6="MMR",MMR!$P8,IF(Berechnungen!KP$6="MMR_Duo",MMR_Duo!$P8,NA()))</f>
        <v>#N/A</v>
      </c>
      <c r="KQ121" s="87" t="e">
        <f>IF(Berechnungen!KQ$6="MMR",MMR!$P8,IF(Berechnungen!KQ$6="MMR_Duo",MMR_Duo!$P8,NA()))</f>
        <v>#N/A</v>
      </c>
      <c r="KR121" s="87" t="e">
        <f>IF(Berechnungen!KR$6="MMR",MMR!$P8,IF(Berechnungen!KR$6="MMR_Duo",MMR_Duo!$P8,NA()))</f>
        <v>#N/A</v>
      </c>
      <c r="KS121" s="87" t="e">
        <f>IF(Berechnungen!KS$6="MMR",MMR!$P8,IF(Berechnungen!KS$6="MMR_Duo",MMR_Duo!$P8,NA()))</f>
        <v>#N/A</v>
      </c>
      <c r="KT121" s="87" t="e">
        <f>IF(Berechnungen!KT$6="MMR",MMR!$P8,IF(Berechnungen!KT$6="MMR_Duo",MMR_Duo!$P8,NA()))</f>
        <v>#N/A</v>
      </c>
      <c r="KU121" s="87" t="e">
        <f>IF(Berechnungen!KU$6="MMR",MMR!$P8,IF(Berechnungen!KU$6="MMR_Duo",MMR_Duo!$P8,NA()))</f>
        <v>#N/A</v>
      </c>
      <c r="KV121" s="87" t="e">
        <f>IF(Berechnungen!KV$6="MMR",MMR!$P8,IF(Berechnungen!KV$6="MMR_Duo",MMR_Duo!$P8,NA()))</f>
        <v>#N/A</v>
      </c>
      <c r="KW121" s="87" t="e">
        <f>IF(Berechnungen!KW$6="MMR",MMR!$P8,IF(Berechnungen!KW$6="MMR_Duo",MMR_Duo!$P8,NA()))</f>
        <v>#N/A</v>
      </c>
      <c r="KX121" s="87" t="e">
        <f>IF(Berechnungen!KX$6="MMR",MMR!$P8,IF(Berechnungen!KX$6="MMR_Duo",MMR_Duo!$P8,NA()))</f>
        <v>#N/A</v>
      </c>
      <c r="KY121" s="87" t="e">
        <f>IF(Berechnungen!KY$6="MMR",MMR!$P8,IF(Berechnungen!KY$6="MMR_Duo",MMR_Duo!$P8,NA()))</f>
        <v>#N/A</v>
      </c>
      <c r="KZ121" s="87" t="e">
        <f>IF(Berechnungen!KZ$6="MMR",MMR!$P8,IF(Berechnungen!KZ$6="MMR_Duo",MMR_Duo!$P8,NA()))</f>
        <v>#N/A</v>
      </c>
      <c r="LA121" s="87" t="e">
        <f>IF(Berechnungen!LA$6="MMR",MMR!$P8,IF(Berechnungen!LA$6="MMR_Duo",MMR_Duo!$P8,NA()))</f>
        <v>#N/A</v>
      </c>
      <c r="LB121" s="87" t="e">
        <f>IF(Berechnungen!LB$6="MMR",MMR!$P8,IF(Berechnungen!LB$6="MMR_Duo",MMR_Duo!$P8,NA()))</f>
        <v>#N/A</v>
      </c>
      <c r="LC121" s="87" t="e">
        <f>IF(Berechnungen!LC$6="MMR",MMR!$P8,IF(Berechnungen!LC$6="MMR_Duo",MMR_Duo!$P8,NA()))</f>
        <v>#N/A</v>
      </c>
      <c r="LD121" s="87" t="e">
        <f>IF(Berechnungen!LD$6="MMR",MMR!$P8,IF(Berechnungen!LD$6="MMR_Duo",MMR_Duo!$P8,NA()))</f>
        <v>#N/A</v>
      </c>
      <c r="LE121" s="87" t="e">
        <f>IF(Berechnungen!LE$6="MMR",MMR!$P8,IF(Berechnungen!LE$6="MMR_Duo",MMR_Duo!$P8,NA()))</f>
        <v>#N/A</v>
      </c>
      <c r="LF121" s="87" t="e">
        <f>IF(Berechnungen!LF$6="MMR",MMR!$P8,IF(Berechnungen!LF$6="MMR_Duo",MMR_Duo!$P8,NA()))</f>
        <v>#N/A</v>
      </c>
      <c r="LG121" s="87" t="e">
        <f>IF(Berechnungen!LG$6="MMR",MMR!$P8,IF(Berechnungen!LG$6="MMR_Duo",MMR_Duo!$P8,NA()))</f>
        <v>#N/A</v>
      </c>
      <c r="LH121" s="87" t="e">
        <f>IF(Berechnungen!LH$6="MMR",MMR!$P8,IF(Berechnungen!LH$6="MMR_Duo",MMR_Duo!$P8,NA()))</f>
        <v>#N/A</v>
      </c>
      <c r="LI121" s="87" t="e">
        <f>IF(Berechnungen!LI$6="MMR",MMR!$P8,IF(Berechnungen!LI$6="MMR_Duo",MMR_Duo!$P8,NA()))</f>
        <v>#N/A</v>
      </c>
      <c r="LJ121" s="87" t="e">
        <f>IF(Berechnungen!LJ$6="MMR",MMR!$P8,IF(Berechnungen!LJ$6="MMR_Duo",MMR_Duo!$P8,NA()))</f>
        <v>#N/A</v>
      </c>
      <c r="LK121" s="87" t="e">
        <f>IF(Berechnungen!LK$6="MMR",MMR!$P8,IF(Berechnungen!LK$6="MMR_Duo",MMR_Duo!$P8,NA()))</f>
        <v>#N/A</v>
      </c>
      <c r="LL121" s="87" t="e">
        <f>IF(Berechnungen!LL$6="MMR",MMR!$P8,IF(Berechnungen!LL$6="MMR_Duo",MMR_Duo!$P8,NA()))</f>
        <v>#N/A</v>
      </c>
      <c r="LM121" s="87" t="e">
        <f>IF(Berechnungen!LM$6="MMR",MMR!$P8,IF(Berechnungen!LM$6="MMR_Duo",MMR_Duo!$P8,NA()))</f>
        <v>#N/A</v>
      </c>
      <c r="LN121" s="87" t="e">
        <f>IF(Berechnungen!LN$6="MMR",MMR!$P8,IF(Berechnungen!LN$6="MMR_Duo",MMR_Duo!$P8,NA()))</f>
        <v>#N/A</v>
      </c>
      <c r="LO121" s="87" t="e">
        <f>IF(Berechnungen!LO$6="MMR",MMR!$P8,IF(Berechnungen!LO$6="MMR_Duo",MMR_Duo!$P8,NA()))</f>
        <v>#N/A</v>
      </c>
      <c r="LP121" s="87" t="e">
        <f>IF(Berechnungen!LP$6="MMR",MMR!$P8,IF(Berechnungen!LP$6="MMR_Duo",MMR_Duo!$P8,NA()))</f>
        <v>#N/A</v>
      </c>
      <c r="LQ121" s="87" t="e">
        <f>IF(Berechnungen!LQ$6="MMR",MMR!$P8,IF(Berechnungen!LQ$6="MMR_Duo",MMR_Duo!$P8,NA()))</f>
        <v>#N/A</v>
      </c>
      <c r="LR121" s="87" t="e">
        <f>IF(Berechnungen!LR$6="MMR",MMR!$P8,IF(Berechnungen!LR$6="MMR_Duo",MMR_Duo!$P8,NA()))</f>
        <v>#N/A</v>
      </c>
      <c r="LS121" s="87" t="e">
        <f>IF(Berechnungen!LS$6="MMR",MMR!$P8,IF(Berechnungen!LS$6="MMR_Duo",MMR_Duo!$P8,NA()))</f>
        <v>#N/A</v>
      </c>
      <c r="LT121" s="87" t="e">
        <f>IF(Berechnungen!LT$6="MMR",MMR!$P8,IF(Berechnungen!LT$6="MMR_Duo",MMR_Duo!$P8,NA()))</f>
        <v>#N/A</v>
      </c>
      <c r="LU121" s="87" t="e">
        <f>IF(Berechnungen!LU$6="MMR",MMR!$P8,IF(Berechnungen!LU$6="MMR_Duo",MMR_Duo!$P8,NA()))</f>
        <v>#N/A</v>
      </c>
      <c r="LV121" s="87" t="e">
        <f>IF(Berechnungen!LV$6="MMR",MMR!$P8,IF(Berechnungen!LV$6="MMR_Duo",MMR_Duo!$P8,NA()))</f>
        <v>#N/A</v>
      </c>
      <c r="LW121" s="87" t="e">
        <f>IF(Berechnungen!LW$6="MMR",MMR!$P8,IF(Berechnungen!LW$6="MMR_Duo",MMR_Duo!$P8,NA()))</f>
        <v>#N/A</v>
      </c>
      <c r="LX121" s="87" t="e">
        <f>IF(Berechnungen!LX$6="MMR",MMR!$P8,IF(Berechnungen!LX$6="MMR_Duo",MMR_Duo!$P8,NA()))</f>
        <v>#N/A</v>
      </c>
      <c r="LY121" s="87" t="e">
        <f>IF(Berechnungen!LY$6="MMR",MMR!$P8,IF(Berechnungen!LY$6="MMR_Duo",MMR_Duo!$P8,NA()))</f>
        <v>#N/A</v>
      </c>
      <c r="LZ121" s="87" t="e">
        <f>IF(Berechnungen!LZ$6="MMR",MMR!$P8,IF(Berechnungen!LZ$6="MMR_Duo",MMR_Duo!$P8,NA()))</f>
        <v>#N/A</v>
      </c>
      <c r="MA121" s="87" t="e">
        <f>IF(Berechnungen!MA$6="MMR",MMR!$P8,IF(Berechnungen!MA$6="MMR_Duo",MMR_Duo!$P8,NA()))</f>
        <v>#N/A</v>
      </c>
      <c r="MB121" s="87" t="e">
        <f>IF(Berechnungen!MB$6="MMR",MMR!$P8,IF(Berechnungen!MB$6="MMR_Duo",MMR_Duo!$P8,NA()))</f>
        <v>#N/A</v>
      </c>
      <c r="MC121" s="87" t="e">
        <f>IF(Berechnungen!MC$6="MMR",MMR!$P8,IF(Berechnungen!MC$6="MMR_Duo",MMR_Duo!$P8,NA()))</f>
        <v>#N/A</v>
      </c>
      <c r="MD121" s="87" t="e">
        <f>IF(Berechnungen!MD$6="MMR",MMR!$P8,IF(Berechnungen!MD$6="MMR_Duo",MMR_Duo!$P8,NA()))</f>
        <v>#N/A</v>
      </c>
      <c r="ME121" s="87" t="e">
        <f>IF(Berechnungen!ME$6="MMR",MMR!$P8,IF(Berechnungen!ME$6="MMR_Duo",MMR_Duo!$P8,NA()))</f>
        <v>#N/A</v>
      </c>
      <c r="MF121" s="87" t="e">
        <f>IF(Berechnungen!MF$6="MMR",MMR!$P8,IF(Berechnungen!MF$6="MMR_Duo",MMR_Duo!$P8,NA()))</f>
        <v>#N/A</v>
      </c>
      <c r="MG121" s="87" t="e">
        <f>IF(Berechnungen!MG$6="MMR",MMR!$P8,IF(Berechnungen!MG$6="MMR_Duo",MMR_Duo!$P8,NA()))</f>
        <v>#N/A</v>
      </c>
      <c r="MH121" s="87" t="e">
        <f>IF(Berechnungen!MH$6="MMR",MMR!$P8,IF(Berechnungen!MH$6="MMR_Duo",MMR_Duo!$P8,NA()))</f>
        <v>#N/A</v>
      </c>
      <c r="MI121" s="87" t="e">
        <f>IF(Berechnungen!MI$6="MMR",MMR!$P8,IF(Berechnungen!MI$6="MMR_Duo",MMR_Duo!$P8,NA()))</f>
        <v>#N/A</v>
      </c>
      <c r="MJ121" s="87" t="e">
        <f>IF(Berechnungen!MJ$6="MMR",MMR!$P8,IF(Berechnungen!MJ$6="MMR_Duo",MMR_Duo!$P8,NA()))</f>
        <v>#N/A</v>
      </c>
      <c r="MK121" s="87" t="e">
        <f>IF(Berechnungen!MK$6="MMR",MMR!$P8,IF(Berechnungen!MK$6="MMR_Duo",MMR_Duo!$P8,NA()))</f>
        <v>#N/A</v>
      </c>
      <c r="ML121" s="87" t="e">
        <f>IF(Berechnungen!ML$6="MMR",MMR!$P8,IF(Berechnungen!ML$6="MMR_Duo",MMR_Duo!$P8,NA()))</f>
        <v>#N/A</v>
      </c>
      <c r="MM121" s="87" t="e">
        <f>IF(Berechnungen!MM$6="MMR",MMR!$P8,IF(Berechnungen!MM$6="MMR_Duo",MMR_Duo!$P8,NA()))</f>
        <v>#N/A</v>
      </c>
      <c r="MN121" s="87" t="e">
        <f>IF(Berechnungen!MN$6="MMR",MMR!$P8,IF(Berechnungen!MN$6="MMR_Duo",MMR_Duo!$P8,NA()))</f>
        <v>#N/A</v>
      </c>
      <c r="MO121" s="87" t="e">
        <f>IF(Berechnungen!MO$6="MMR",MMR!$P8,IF(Berechnungen!MO$6="MMR_Duo",MMR_Duo!$P8,NA()))</f>
        <v>#N/A</v>
      </c>
      <c r="MP121" s="87" t="e">
        <f>IF(Berechnungen!MP$6="MMR",MMR!$P8,IF(Berechnungen!MP$6="MMR_Duo",MMR_Duo!$P8,NA()))</f>
        <v>#N/A</v>
      </c>
      <c r="MQ121" s="87" t="e">
        <f>IF(Berechnungen!MQ$6="MMR",MMR!$P8,IF(Berechnungen!MQ$6="MMR_Duo",MMR_Duo!$P8,NA()))</f>
        <v>#N/A</v>
      </c>
      <c r="MR121" s="87" t="e">
        <f>IF(Berechnungen!MR$6="MMR",MMR!$P8,IF(Berechnungen!MR$6="MMR_Duo",MMR_Duo!$P8,NA()))</f>
        <v>#N/A</v>
      </c>
      <c r="MS121" s="87" t="e">
        <f>IF(Berechnungen!MS$6="MMR",MMR!$P8,IF(Berechnungen!MS$6="MMR_Duo",MMR_Duo!$P8,NA()))</f>
        <v>#N/A</v>
      </c>
      <c r="MT121" s="87" t="e">
        <f>IF(Berechnungen!MT$6="MMR",MMR!$P8,IF(Berechnungen!MT$6="MMR_Duo",MMR_Duo!$P8,NA()))</f>
        <v>#N/A</v>
      </c>
      <c r="MU121" s="87" t="e">
        <f>IF(Berechnungen!MU$6="MMR",MMR!$P8,IF(Berechnungen!MU$6="MMR_Duo",MMR_Duo!$P8,NA()))</f>
        <v>#N/A</v>
      </c>
      <c r="MV121" s="87" t="e">
        <f>IF(Berechnungen!MV$6="MMR",MMR!$P8,IF(Berechnungen!MV$6="MMR_Duo",MMR_Duo!$P8,NA()))</f>
        <v>#N/A</v>
      </c>
      <c r="MW121" s="87" t="e">
        <f>IF(Berechnungen!MW$6="MMR",MMR!$P8,IF(Berechnungen!MW$6="MMR_Duo",MMR_Duo!$P8,NA()))</f>
        <v>#N/A</v>
      </c>
      <c r="MX121" s="87" t="e">
        <f>IF(Berechnungen!MX$6="MMR",MMR!$P8,IF(Berechnungen!MX$6="MMR_Duo",MMR_Duo!$P8,NA()))</f>
        <v>#N/A</v>
      </c>
      <c r="MY121" s="87" t="e">
        <f>IF(Berechnungen!MY$6="MMR",MMR!$P8,IF(Berechnungen!MY$6="MMR_Duo",MMR_Duo!$P8,NA()))</f>
        <v>#N/A</v>
      </c>
      <c r="MZ121" s="87" t="e">
        <f>IF(Berechnungen!MZ$6="MMR",MMR!$P8,IF(Berechnungen!MZ$6="MMR_Duo",MMR_Duo!$P8,NA()))</f>
        <v>#N/A</v>
      </c>
      <c r="NA121" s="87" t="e">
        <f>IF(Berechnungen!NA$6="MMR",MMR!$P8,IF(Berechnungen!NA$6="MMR_Duo",MMR_Duo!$P8,NA()))</f>
        <v>#N/A</v>
      </c>
      <c r="NB121" s="87" t="e">
        <f>IF(Berechnungen!NB$6="MMR",MMR!$P8,IF(Berechnungen!NB$6="MMR_Duo",MMR_Duo!$P8,NA()))</f>
        <v>#N/A</v>
      </c>
      <c r="NC121" s="87" t="e">
        <f>IF(Berechnungen!NC$6="MMR",MMR!$P8,IF(Berechnungen!NC$6="MMR_Duo",MMR_Duo!$P8,NA()))</f>
        <v>#N/A</v>
      </c>
      <c r="ND121" s="87" t="e">
        <f>IF(Berechnungen!ND$6="MMR",MMR!$P8,IF(Berechnungen!ND$6="MMR_Duo",MMR_Duo!$P8,NA()))</f>
        <v>#N/A</v>
      </c>
      <c r="NE121" s="87" t="e">
        <f>IF(Berechnungen!NE$6="MMR",MMR!$P8,IF(Berechnungen!NE$6="MMR_Duo",MMR_Duo!$P8,NA()))</f>
        <v>#N/A</v>
      </c>
      <c r="NF121" s="87" t="e">
        <f>IF(Berechnungen!NF$6="MMR",MMR!$P8,IF(Berechnungen!NF$6="MMR_Duo",MMR_Duo!$P8,NA()))</f>
        <v>#N/A</v>
      </c>
      <c r="NG121" s="87" t="e">
        <f>IF(Berechnungen!NG$6="MMR",MMR!$P8,IF(Berechnungen!NG$6="MMR_Duo",MMR_Duo!$P8,NA()))</f>
        <v>#N/A</v>
      </c>
      <c r="NH121" s="87" t="e">
        <f>IF(Berechnungen!NH$6="MMR",MMR!$P8,IF(Berechnungen!NH$6="MMR_Duo",MMR_Duo!$P8,NA()))</f>
        <v>#N/A</v>
      </c>
      <c r="NI121" s="87" t="e">
        <f>IF(Berechnungen!NI$6="MMR",MMR!$P8,IF(Berechnungen!NI$6="MMR_Duo",MMR_Duo!$P8,NA()))</f>
        <v>#N/A</v>
      </c>
      <c r="NJ121" s="87" t="e">
        <f>IF(Berechnungen!NJ$6="MMR",MMR!$P8,IF(Berechnungen!NJ$6="MMR_Duo",MMR_Duo!$P8,NA()))</f>
        <v>#N/A</v>
      </c>
      <c r="NK121" s="87" t="e">
        <f>IF(Berechnungen!NK$6="MMR",MMR!$P8,IF(Berechnungen!NK$6="MMR_Duo",MMR_Duo!$P8,NA()))</f>
        <v>#N/A</v>
      </c>
      <c r="NL121" s="87" t="e">
        <f>IF(Berechnungen!NL$6="MMR",MMR!$P8,IF(Berechnungen!NL$6="MMR_Duo",MMR_Duo!$P8,NA()))</f>
        <v>#N/A</v>
      </c>
      <c r="NM121" s="87" t="e">
        <f>IF(Berechnungen!NM$6="MMR",MMR!$P8,IF(Berechnungen!NM$6="MMR_Duo",MMR_Duo!$P8,NA()))</f>
        <v>#N/A</v>
      </c>
      <c r="NN121" s="87" t="e">
        <f>IF(Berechnungen!NN$6="MMR",MMR!$P8,IF(Berechnungen!NN$6="MMR_Duo",MMR_Duo!$P8,NA()))</f>
        <v>#N/A</v>
      </c>
      <c r="NO121" s="87" t="e">
        <f>IF(Berechnungen!NO$6="MMR",MMR!$P8,IF(Berechnungen!NO$6="MMR_Duo",MMR_Duo!$P8,NA()))</f>
        <v>#N/A</v>
      </c>
      <c r="NP121" s="87" t="e">
        <f>IF(Berechnungen!NP$6="MMR",MMR!$P8,IF(Berechnungen!NP$6="MMR_Duo",MMR_Duo!$P8,NA()))</f>
        <v>#N/A</v>
      </c>
      <c r="NQ121" s="87" t="e">
        <f>IF(Berechnungen!NQ$6="MMR",MMR!$P8,IF(Berechnungen!NQ$6="MMR_Duo",MMR_Duo!$P8,NA()))</f>
        <v>#N/A</v>
      </c>
      <c r="NR121" s="87" t="e">
        <f>IF(Berechnungen!NR$6="MMR",MMR!$P8,IF(Berechnungen!NR$6="MMR_Duo",MMR_Duo!$P8,NA()))</f>
        <v>#N/A</v>
      </c>
      <c r="NS121" s="87" t="e">
        <f>IF(Berechnungen!NS$6="MMR",MMR!$P8,IF(Berechnungen!NS$6="MMR_Duo",MMR_Duo!$P8,NA()))</f>
        <v>#N/A</v>
      </c>
      <c r="NT121" s="87" t="e">
        <f>IF(Berechnungen!NT$6="MMR",MMR!$P8,IF(Berechnungen!NT$6="MMR_Duo",MMR_Duo!$P8,NA()))</f>
        <v>#N/A</v>
      </c>
      <c r="NU121" s="87" t="e">
        <f>IF(Berechnungen!NU$6="MMR",MMR!$P8,IF(Berechnungen!NU$6="MMR_Duo",MMR_Duo!$P8,NA()))</f>
        <v>#N/A</v>
      </c>
      <c r="NV121" s="87" t="e">
        <f>IF(Berechnungen!NV$6="MMR",MMR!$P8,IF(Berechnungen!NV$6="MMR_Duo",MMR_Duo!$P8,NA()))</f>
        <v>#N/A</v>
      </c>
      <c r="NW121" s="87" t="e">
        <f>IF(Berechnungen!NW$6="MMR",MMR!$P8,IF(Berechnungen!NW$6="MMR_Duo",MMR_Duo!$P8,NA()))</f>
        <v>#N/A</v>
      </c>
      <c r="NX121" s="87" t="e">
        <f>IF(Berechnungen!NX$6="MMR",MMR!$P8,IF(Berechnungen!NX$6="MMR_Duo",MMR_Duo!$P8,NA()))</f>
        <v>#N/A</v>
      </c>
      <c r="NY121" s="87" t="e">
        <f>IF(Berechnungen!NY$6="MMR",MMR!$P8,IF(Berechnungen!NY$6="MMR_Duo",MMR_Duo!$P8,NA()))</f>
        <v>#N/A</v>
      </c>
      <c r="NZ121" s="87" t="e">
        <f>IF(Berechnungen!NZ$6="MMR",MMR!$P8,IF(Berechnungen!NZ$6="MMR_Duo",MMR_Duo!$P8,NA()))</f>
        <v>#N/A</v>
      </c>
      <c r="OA121" s="87" t="e">
        <f>IF(Berechnungen!OA$6="MMR",MMR!$P8,IF(Berechnungen!OA$6="MMR_Duo",MMR_Duo!$P8,NA()))</f>
        <v>#N/A</v>
      </c>
      <c r="OB121" s="87" t="e">
        <f>IF(Berechnungen!OB$6="MMR",MMR!$P8,IF(Berechnungen!OB$6="MMR_Duo",MMR_Duo!$P8,NA()))</f>
        <v>#N/A</v>
      </c>
      <c r="OC121" s="87" t="e">
        <f>IF(Berechnungen!OC$6="MMR",MMR!$P8,IF(Berechnungen!OC$6="MMR_Duo",MMR_Duo!$P8,NA()))</f>
        <v>#N/A</v>
      </c>
      <c r="OD121" s="87" t="e">
        <f>IF(Berechnungen!OD$6="MMR",MMR!$P8,IF(Berechnungen!OD$6="MMR_Duo",MMR_Duo!$P8,NA()))</f>
        <v>#N/A</v>
      </c>
      <c r="OE121" s="87" t="e">
        <f>IF(Berechnungen!OE$6="MMR",MMR!$P8,IF(Berechnungen!OE$6="MMR_Duo",MMR_Duo!$P8,NA()))</f>
        <v>#N/A</v>
      </c>
      <c r="OF121" s="87" t="e">
        <f>IF(Berechnungen!OF$6="MMR",MMR!$P8,IF(Berechnungen!OF$6="MMR_Duo",MMR_Duo!$P8,NA()))</f>
        <v>#N/A</v>
      </c>
      <c r="OG121" s="87" t="e">
        <f>IF(Berechnungen!OG$6="MMR",MMR!$P8,IF(Berechnungen!OG$6="MMR_Duo",MMR_Duo!$P8,NA()))</f>
        <v>#N/A</v>
      </c>
      <c r="OH121" s="87" t="e">
        <f>IF(Berechnungen!OH$6="MMR",MMR!$P8,IF(Berechnungen!OH$6="MMR_Duo",MMR_Duo!$P8,NA()))</f>
        <v>#N/A</v>
      </c>
      <c r="OI121" s="87" t="e">
        <f>IF(Berechnungen!OI$6="MMR",MMR!$P8,IF(Berechnungen!OI$6="MMR_Duo",MMR_Duo!$P8,NA()))</f>
        <v>#N/A</v>
      </c>
      <c r="OJ121" s="87" t="e">
        <f>IF(Berechnungen!OJ$6="MMR",MMR!$P8,IF(Berechnungen!OJ$6="MMR_Duo",MMR_Duo!$P8,NA()))</f>
        <v>#N/A</v>
      </c>
      <c r="OK121" s="87" t="e">
        <f>IF(Berechnungen!OK$6="MMR",MMR!$P8,IF(Berechnungen!OK$6="MMR_Duo",MMR_Duo!$P8,NA()))</f>
        <v>#N/A</v>
      </c>
      <c r="OL121" s="87" t="e">
        <f>IF(Berechnungen!OL$6="MMR",MMR!$P8,IF(Berechnungen!OL$6="MMR_Duo",MMR_Duo!$P8,NA()))</f>
        <v>#N/A</v>
      </c>
      <c r="OM121" s="87" t="e">
        <f>IF(Berechnungen!OM$6="MMR",MMR!$P8,IF(Berechnungen!OM$6="MMR_Duo",MMR_Duo!$P8,NA()))</f>
        <v>#N/A</v>
      </c>
    </row>
    <row r="122" spans="2:403" x14ac:dyDescent="0.3">
      <c r="B122" s="84">
        <v>65</v>
      </c>
      <c r="C122" s="85" t="s">
        <v>308</v>
      </c>
      <c r="D122" s="87" t="e">
        <f>IF(Berechnungen!D$6="MMR",MMR!$P9,IF(Berechnungen!D$6="MMR_Duo",MMR_Duo!$P9,NA()))</f>
        <v>#N/A</v>
      </c>
      <c r="E122" s="87" t="e">
        <f>IF(Berechnungen!E$6="MMR",MMR!$P9,IF(Berechnungen!E$6="MMR_Duo",MMR_Duo!$P9,NA()))</f>
        <v>#N/A</v>
      </c>
      <c r="F122" s="87" t="e">
        <f>IF(Berechnungen!F$6="MMR",MMR!$P9,IF(Berechnungen!F$6="MMR_Duo",MMR_Duo!$P9,NA()))</f>
        <v>#N/A</v>
      </c>
      <c r="G122" s="87" t="e">
        <f>IF(Berechnungen!G$6="MMR",MMR!$P9,IF(Berechnungen!G$6="MMR_Duo",MMR_Duo!$P9,NA()))</f>
        <v>#N/A</v>
      </c>
      <c r="H122" s="87" t="e">
        <f>IF(Berechnungen!H$6="MMR",MMR!$P9,IF(Berechnungen!H$6="MMR_Duo",MMR_Duo!$P9,NA()))</f>
        <v>#N/A</v>
      </c>
      <c r="I122" s="87" t="e">
        <f>IF(Berechnungen!I$6="MMR",MMR!$P9,IF(Berechnungen!I$6="MMR_Duo",MMR_Duo!$P9,NA()))</f>
        <v>#N/A</v>
      </c>
      <c r="J122" s="87" t="e">
        <f>IF(Berechnungen!J$6="MMR",MMR!$P9,IF(Berechnungen!J$6="MMR_Duo",MMR_Duo!$P9,NA()))</f>
        <v>#N/A</v>
      </c>
      <c r="K122" s="87" t="e">
        <f>IF(Berechnungen!K$6="MMR",MMR!$P9,IF(Berechnungen!K$6="MMR_Duo",MMR_Duo!$P9,NA()))</f>
        <v>#N/A</v>
      </c>
      <c r="L122" s="87" t="e">
        <f>IF(Berechnungen!L$6="MMR",MMR!$P9,IF(Berechnungen!L$6="MMR_Duo",MMR_Duo!$P9,NA()))</f>
        <v>#N/A</v>
      </c>
      <c r="M122" s="87" t="e">
        <f>IF(Berechnungen!M$6="MMR",MMR!$P9,IF(Berechnungen!M$6="MMR_Duo",MMR_Duo!$P9,NA()))</f>
        <v>#N/A</v>
      </c>
      <c r="N122" s="87" t="e">
        <f>IF(Berechnungen!N$6="MMR",MMR!$P9,IF(Berechnungen!N$6="MMR_Duo",MMR_Duo!$P9,NA()))</f>
        <v>#N/A</v>
      </c>
      <c r="O122" s="87" t="e">
        <f>IF(Berechnungen!O$6="MMR",MMR!$P9,IF(Berechnungen!O$6="MMR_Duo",MMR_Duo!$P9,NA()))</f>
        <v>#N/A</v>
      </c>
      <c r="P122" s="87" t="e">
        <f>IF(Berechnungen!P$6="MMR",MMR!$P9,IF(Berechnungen!P$6="MMR_Duo",MMR_Duo!$P9,NA()))</f>
        <v>#N/A</v>
      </c>
      <c r="Q122" s="87" t="e">
        <f>IF(Berechnungen!Q$6="MMR",MMR!$P9,IF(Berechnungen!Q$6="MMR_Duo",MMR_Duo!$P9,NA()))</f>
        <v>#N/A</v>
      </c>
      <c r="R122" s="87" t="e">
        <f>IF(Berechnungen!R$6="MMR",MMR!$P9,IF(Berechnungen!R$6="MMR_Duo",MMR_Duo!$P9,NA()))</f>
        <v>#N/A</v>
      </c>
      <c r="S122" s="87" t="e">
        <f>IF(Berechnungen!S$6="MMR",MMR!$P9,IF(Berechnungen!S$6="MMR_Duo",MMR_Duo!$P9,NA()))</f>
        <v>#N/A</v>
      </c>
      <c r="T122" s="87" t="e">
        <f>IF(Berechnungen!T$6="MMR",MMR!$P9,IF(Berechnungen!T$6="MMR_Duo",MMR_Duo!$P9,NA()))</f>
        <v>#N/A</v>
      </c>
      <c r="U122" s="87" t="e">
        <f>IF(Berechnungen!U$6="MMR",MMR!$P9,IF(Berechnungen!U$6="MMR_Duo",MMR_Duo!$P9,NA()))</f>
        <v>#N/A</v>
      </c>
      <c r="V122" s="87" t="e">
        <f>IF(Berechnungen!V$6="MMR",MMR!$P9,IF(Berechnungen!V$6="MMR_Duo",MMR_Duo!$P9,NA()))</f>
        <v>#N/A</v>
      </c>
      <c r="W122" s="87" t="e">
        <f>IF(Berechnungen!W$6="MMR",MMR!$P9,IF(Berechnungen!W$6="MMR_Duo",MMR_Duo!$P9,NA()))</f>
        <v>#N/A</v>
      </c>
      <c r="X122" s="87" t="e">
        <f>IF(Berechnungen!X$6="MMR",MMR!$P9,IF(Berechnungen!X$6="MMR_Duo",MMR_Duo!$P9,NA()))</f>
        <v>#N/A</v>
      </c>
      <c r="Y122" s="87" t="e">
        <f>IF(Berechnungen!Y$6="MMR",MMR!$P9,IF(Berechnungen!Y$6="MMR_Duo",MMR_Duo!$P9,NA()))</f>
        <v>#N/A</v>
      </c>
      <c r="Z122" s="87" t="e">
        <f>IF(Berechnungen!Z$6="MMR",MMR!$P9,IF(Berechnungen!Z$6="MMR_Duo",MMR_Duo!$P9,NA()))</f>
        <v>#N/A</v>
      </c>
      <c r="AA122" s="87" t="e">
        <f>IF(Berechnungen!AA$6="MMR",MMR!$P9,IF(Berechnungen!AA$6="MMR_Duo",MMR_Duo!$P9,NA()))</f>
        <v>#N/A</v>
      </c>
      <c r="AB122" s="87" t="e">
        <f>IF(Berechnungen!AB$6="MMR",MMR!$P9,IF(Berechnungen!AB$6="MMR_Duo",MMR_Duo!$P9,NA()))</f>
        <v>#N/A</v>
      </c>
      <c r="AC122" s="87" t="e">
        <f>IF(Berechnungen!AC$6="MMR",MMR!$P9,IF(Berechnungen!AC$6="MMR_Duo",MMR_Duo!$P9,NA()))</f>
        <v>#N/A</v>
      </c>
      <c r="AD122" s="87" t="e">
        <f>IF(Berechnungen!AD$6="MMR",MMR!$P9,IF(Berechnungen!AD$6="MMR_Duo",MMR_Duo!$P9,NA()))</f>
        <v>#N/A</v>
      </c>
      <c r="AE122" s="87" t="e">
        <f>IF(Berechnungen!AE$6="MMR",MMR!$P9,IF(Berechnungen!AE$6="MMR_Duo",MMR_Duo!$P9,NA()))</f>
        <v>#N/A</v>
      </c>
      <c r="AF122" s="87" t="e">
        <f>IF(Berechnungen!AF$6="MMR",MMR!$P9,IF(Berechnungen!AF$6="MMR_Duo",MMR_Duo!$P9,NA()))</f>
        <v>#N/A</v>
      </c>
      <c r="AG122" s="87" t="e">
        <f>IF(Berechnungen!AG$6="MMR",MMR!$P9,IF(Berechnungen!AG$6="MMR_Duo",MMR_Duo!$P9,NA()))</f>
        <v>#N/A</v>
      </c>
      <c r="AH122" s="87" t="e">
        <f>IF(Berechnungen!AH$6="MMR",MMR!$P9,IF(Berechnungen!AH$6="MMR_Duo",MMR_Duo!$P9,NA()))</f>
        <v>#N/A</v>
      </c>
      <c r="AI122" s="87" t="e">
        <f>IF(Berechnungen!AI$6="MMR",MMR!$P9,IF(Berechnungen!AI$6="MMR_Duo",MMR_Duo!$P9,NA()))</f>
        <v>#N/A</v>
      </c>
      <c r="AJ122" s="87" t="e">
        <f>IF(Berechnungen!AJ$6="MMR",MMR!$P9,IF(Berechnungen!AJ$6="MMR_Duo",MMR_Duo!$P9,NA()))</f>
        <v>#N/A</v>
      </c>
      <c r="AK122" s="87" t="e">
        <f>IF(Berechnungen!AK$6="MMR",MMR!$P9,IF(Berechnungen!AK$6="MMR_Duo",MMR_Duo!$P9,NA()))</f>
        <v>#N/A</v>
      </c>
      <c r="AL122" s="87" t="e">
        <f>IF(Berechnungen!AL$6="MMR",MMR!$P9,IF(Berechnungen!AL$6="MMR_Duo",MMR_Duo!$P9,NA()))</f>
        <v>#N/A</v>
      </c>
      <c r="AM122" s="87" t="e">
        <f>IF(Berechnungen!AM$6="MMR",MMR!$P9,IF(Berechnungen!AM$6="MMR_Duo",MMR_Duo!$P9,NA()))</f>
        <v>#N/A</v>
      </c>
      <c r="AN122" s="87" t="e">
        <f>IF(Berechnungen!AN$6="MMR",MMR!$P9,IF(Berechnungen!AN$6="MMR_Duo",MMR_Duo!$P9,NA()))</f>
        <v>#N/A</v>
      </c>
      <c r="AO122" s="87" t="e">
        <f>IF(Berechnungen!AO$6="MMR",MMR!$P9,IF(Berechnungen!AO$6="MMR_Duo",MMR_Duo!$P9,NA()))</f>
        <v>#N/A</v>
      </c>
      <c r="AP122" s="87" t="e">
        <f>IF(Berechnungen!AP$6="MMR",MMR!$P9,IF(Berechnungen!AP$6="MMR_Duo",MMR_Duo!$P9,NA()))</f>
        <v>#N/A</v>
      </c>
      <c r="AQ122" s="87" t="e">
        <f>IF(Berechnungen!AQ$6="MMR",MMR!$P9,IF(Berechnungen!AQ$6="MMR_Duo",MMR_Duo!$P9,NA()))</f>
        <v>#N/A</v>
      </c>
      <c r="AR122" s="87" t="e">
        <f>IF(Berechnungen!AR$6="MMR",MMR!$P9,IF(Berechnungen!AR$6="MMR_Duo",MMR_Duo!$P9,NA()))</f>
        <v>#N/A</v>
      </c>
      <c r="AS122" s="87" t="e">
        <f>IF(Berechnungen!AS$6="MMR",MMR!$P9,IF(Berechnungen!AS$6="MMR_Duo",MMR_Duo!$P9,NA()))</f>
        <v>#N/A</v>
      </c>
      <c r="AT122" s="87" t="e">
        <f>IF(Berechnungen!AT$6="MMR",MMR!$P9,IF(Berechnungen!AT$6="MMR_Duo",MMR_Duo!$P9,NA()))</f>
        <v>#N/A</v>
      </c>
      <c r="AU122" s="87" t="e">
        <f>IF(Berechnungen!AU$6="MMR",MMR!$P9,IF(Berechnungen!AU$6="MMR_Duo",MMR_Duo!$P9,NA()))</f>
        <v>#N/A</v>
      </c>
      <c r="AV122" s="87" t="e">
        <f>IF(Berechnungen!AV$6="MMR",MMR!$P9,IF(Berechnungen!AV$6="MMR_Duo",MMR_Duo!$P9,NA()))</f>
        <v>#N/A</v>
      </c>
      <c r="AW122" s="87" t="e">
        <f>IF(Berechnungen!AW$6="MMR",MMR!$P9,IF(Berechnungen!AW$6="MMR_Duo",MMR_Duo!$P9,NA()))</f>
        <v>#N/A</v>
      </c>
      <c r="AX122" s="87" t="e">
        <f>IF(Berechnungen!AX$6="MMR",MMR!$P9,IF(Berechnungen!AX$6="MMR_Duo",MMR_Duo!$P9,NA()))</f>
        <v>#N/A</v>
      </c>
      <c r="AY122" s="87" t="e">
        <f>IF(Berechnungen!AY$6="MMR",MMR!$P9,IF(Berechnungen!AY$6="MMR_Duo",MMR_Duo!$P9,NA()))</f>
        <v>#N/A</v>
      </c>
      <c r="AZ122" s="87" t="e">
        <f>IF(Berechnungen!AZ$6="MMR",MMR!$P9,IF(Berechnungen!AZ$6="MMR_Duo",MMR_Duo!$P9,NA()))</f>
        <v>#N/A</v>
      </c>
      <c r="BA122" s="87" t="e">
        <f>IF(Berechnungen!BA$6="MMR",MMR!$P9,IF(Berechnungen!BA$6="MMR_Duo",MMR_Duo!$P9,NA()))</f>
        <v>#N/A</v>
      </c>
      <c r="BB122" s="87" t="e">
        <f>IF(Berechnungen!BB$6="MMR",MMR!$P9,IF(Berechnungen!BB$6="MMR_Duo",MMR_Duo!$P9,NA()))</f>
        <v>#N/A</v>
      </c>
      <c r="BC122" s="87" t="e">
        <f>IF(Berechnungen!BC$6="MMR",MMR!$P9,IF(Berechnungen!BC$6="MMR_Duo",MMR_Duo!$P9,NA()))</f>
        <v>#N/A</v>
      </c>
      <c r="BD122" s="87" t="e">
        <f>IF(Berechnungen!BD$6="MMR",MMR!$P9,IF(Berechnungen!BD$6="MMR_Duo",MMR_Duo!$P9,NA()))</f>
        <v>#N/A</v>
      </c>
      <c r="BE122" s="87" t="e">
        <f>IF(Berechnungen!BE$6="MMR",MMR!$P9,IF(Berechnungen!BE$6="MMR_Duo",MMR_Duo!$P9,NA()))</f>
        <v>#N/A</v>
      </c>
      <c r="BF122" s="87" t="e">
        <f>IF(Berechnungen!BF$6="MMR",MMR!$P9,IF(Berechnungen!BF$6="MMR_Duo",MMR_Duo!$P9,NA()))</f>
        <v>#N/A</v>
      </c>
      <c r="BG122" s="87" t="e">
        <f>IF(Berechnungen!BG$6="MMR",MMR!$P9,IF(Berechnungen!BG$6="MMR_Duo",MMR_Duo!$P9,NA()))</f>
        <v>#N/A</v>
      </c>
      <c r="BH122" s="87" t="e">
        <f>IF(Berechnungen!BH$6="MMR",MMR!$P9,IF(Berechnungen!BH$6="MMR_Duo",MMR_Duo!$P9,NA()))</f>
        <v>#N/A</v>
      </c>
      <c r="BI122" s="87" t="e">
        <f>IF(Berechnungen!BI$6="MMR",MMR!$P9,IF(Berechnungen!BI$6="MMR_Duo",MMR_Duo!$P9,NA()))</f>
        <v>#N/A</v>
      </c>
      <c r="BJ122" s="87" t="e">
        <f>IF(Berechnungen!BJ$6="MMR",MMR!$P9,IF(Berechnungen!BJ$6="MMR_Duo",MMR_Duo!$P9,NA()))</f>
        <v>#N/A</v>
      </c>
      <c r="BK122" s="87" t="e">
        <f>IF(Berechnungen!BK$6="MMR",MMR!$P9,IF(Berechnungen!BK$6="MMR_Duo",MMR_Duo!$P9,NA()))</f>
        <v>#N/A</v>
      </c>
      <c r="BL122" s="87" t="e">
        <f>IF(Berechnungen!BL$6="MMR",MMR!$P9,IF(Berechnungen!BL$6="MMR_Duo",MMR_Duo!$P9,NA()))</f>
        <v>#N/A</v>
      </c>
      <c r="BM122" s="87" t="e">
        <f>IF(Berechnungen!BM$6="MMR",MMR!$P9,IF(Berechnungen!BM$6="MMR_Duo",MMR_Duo!$P9,NA()))</f>
        <v>#N/A</v>
      </c>
      <c r="BN122" s="87" t="e">
        <f>IF(Berechnungen!BN$6="MMR",MMR!$P9,IF(Berechnungen!BN$6="MMR_Duo",MMR_Duo!$P9,NA()))</f>
        <v>#N/A</v>
      </c>
      <c r="BO122" s="87" t="e">
        <f>IF(Berechnungen!BO$6="MMR",MMR!$P9,IF(Berechnungen!BO$6="MMR_Duo",MMR_Duo!$P9,NA()))</f>
        <v>#N/A</v>
      </c>
      <c r="BP122" s="87" t="e">
        <f>IF(Berechnungen!BP$6="MMR",MMR!$P9,IF(Berechnungen!BP$6="MMR_Duo",MMR_Duo!$P9,NA()))</f>
        <v>#N/A</v>
      </c>
      <c r="BQ122" s="87" t="e">
        <f>IF(Berechnungen!BQ$6="MMR",MMR!$P9,IF(Berechnungen!BQ$6="MMR_Duo",MMR_Duo!$P9,NA()))</f>
        <v>#N/A</v>
      </c>
      <c r="BR122" s="87" t="e">
        <f>IF(Berechnungen!BR$6="MMR",MMR!$P9,IF(Berechnungen!BR$6="MMR_Duo",MMR_Duo!$P9,NA()))</f>
        <v>#N/A</v>
      </c>
      <c r="BS122" s="87" t="e">
        <f>IF(Berechnungen!BS$6="MMR",MMR!$P9,IF(Berechnungen!BS$6="MMR_Duo",MMR_Duo!$P9,NA()))</f>
        <v>#N/A</v>
      </c>
      <c r="BT122" s="87" t="e">
        <f>IF(Berechnungen!BT$6="MMR",MMR!$P9,IF(Berechnungen!BT$6="MMR_Duo",MMR_Duo!$P9,NA()))</f>
        <v>#N/A</v>
      </c>
      <c r="BU122" s="87" t="e">
        <f>IF(Berechnungen!BU$6="MMR",MMR!$P9,IF(Berechnungen!BU$6="MMR_Duo",MMR_Duo!$P9,NA()))</f>
        <v>#N/A</v>
      </c>
      <c r="BV122" s="87" t="e">
        <f>IF(Berechnungen!BV$6="MMR",MMR!$P9,IF(Berechnungen!BV$6="MMR_Duo",MMR_Duo!$P9,NA()))</f>
        <v>#N/A</v>
      </c>
      <c r="BW122" s="87" t="e">
        <f>IF(Berechnungen!BW$6="MMR",MMR!$P9,IF(Berechnungen!BW$6="MMR_Duo",MMR_Duo!$P9,NA()))</f>
        <v>#N/A</v>
      </c>
      <c r="BX122" s="87" t="e">
        <f>IF(Berechnungen!BX$6="MMR",MMR!$P9,IF(Berechnungen!BX$6="MMR_Duo",MMR_Duo!$P9,NA()))</f>
        <v>#N/A</v>
      </c>
      <c r="BY122" s="87" t="e">
        <f>IF(Berechnungen!BY$6="MMR",MMR!$P9,IF(Berechnungen!BY$6="MMR_Duo",MMR_Duo!$P9,NA()))</f>
        <v>#N/A</v>
      </c>
      <c r="BZ122" s="87" t="e">
        <f>IF(Berechnungen!BZ$6="MMR",MMR!$P9,IF(Berechnungen!BZ$6="MMR_Duo",MMR_Duo!$P9,NA()))</f>
        <v>#N/A</v>
      </c>
      <c r="CA122" s="87" t="e">
        <f>IF(Berechnungen!CA$6="MMR",MMR!$P9,IF(Berechnungen!CA$6="MMR_Duo",MMR_Duo!$P9,NA()))</f>
        <v>#N/A</v>
      </c>
      <c r="CB122" s="87" t="e">
        <f>IF(Berechnungen!CB$6="MMR",MMR!$P9,IF(Berechnungen!CB$6="MMR_Duo",MMR_Duo!$P9,NA()))</f>
        <v>#N/A</v>
      </c>
      <c r="CC122" s="87" t="e">
        <f>IF(Berechnungen!CC$6="MMR",MMR!$P9,IF(Berechnungen!CC$6="MMR_Duo",MMR_Duo!$P9,NA()))</f>
        <v>#N/A</v>
      </c>
      <c r="CD122" s="87" t="e">
        <f>IF(Berechnungen!CD$6="MMR",MMR!$P9,IF(Berechnungen!CD$6="MMR_Duo",MMR_Duo!$P9,NA()))</f>
        <v>#N/A</v>
      </c>
      <c r="CE122" s="87" t="e">
        <f>IF(Berechnungen!CE$6="MMR",MMR!$P9,IF(Berechnungen!CE$6="MMR_Duo",MMR_Duo!$P9,NA()))</f>
        <v>#N/A</v>
      </c>
      <c r="CF122" s="87" t="e">
        <f>IF(Berechnungen!CF$6="MMR",MMR!$P9,IF(Berechnungen!CF$6="MMR_Duo",MMR_Duo!$P9,NA()))</f>
        <v>#N/A</v>
      </c>
      <c r="CG122" s="87" t="e">
        <f>IF(Berechnungen!CG$6="MMR",MMR!$P9,IF(Berechnungen!CG$6="MMR_Duo",MMR_Duo!$P9,NA()))</f>
        <v>#N/A</v>
      </c>
      <c r="CH122" s="87" t="e">
        <f>IF(Berechnungen!CH$6="MMR",MMR!$P9,IF(Berechnungen!CH$6="MMR_Duo",MMR_Duo!$P9,NA()))</f>
        <v>#N/A</v>
      </c>
      <c r="CI122" s="87" t="e">
        <f>IF(Berechnungen!CI$6="MMR",MMR!$P9,IF(Berechnungen!CI$6="MMR_Duo",MMR_Duo!$P9,NA()))</f>
        <v>#N/A</v>
      </c>
      <c r="CJ122" s="87" t="e">
        <f>IF(Berechnungen!CJ$6="MMR",MMR!$P9,IF(Berechnungen!CJ$6="MMR_Duo",MMR_Duo!$P9,NA()))</f>
        <v>#N/A</v>
      </c>
      <c r="CK122" s="87" t="e">
        <f>IF(Berechnungen!CK$6="MMR",MMR!$P9,IF(Berechnungen!CK$6="MMR_Duo",MMR_Duo!$P9,NA()))</f>
        <v>#N/A</v>
      </c>
      <c r="CL122" s="87" t="e">
        <f>IF(Berechnungen!CL$6="MMR",MMR!$P9,IF(Berechnungen!CL$6="MMR_Duo",MMR_Duo!$P9,NA()))</f>
        <v>#N/A</v>
      </c>
      <c r="CM122" s="87" t="e">
        <f>IF(Berechnungen!CM$6="MMR",MMR!$P9,IF(Berechnungen!CM$6="MMR_Duo",MMR_Duo!$P9,NA()))</f>
        <v>#N/A</v>
      </c>
      <c r="CN122" s="87" t="e">
        <f>IF(Berechnungen!CN$6="MMR",MMR!$P9,IF(Berechnungen!CN$6="MMR_Duo",MMR_Duo!$P9,NA()))</f>
        <v>#N/A</v>
      </c>
      <c r="CO122" s="87" t="e">
        <f>IF(Berechnungen!CO$6="MMR",MMR!$P9,IF(Berechnungen!CO$6="MMR_Duo",MMR_Duo!$P9,NA()))</f>
        <v>#N/A</v>
      </c>
      <c r="CP122" s="87" t="e">
        <f>IF(Berechnungen!CP$6="MMR",MMR!$P9,IF(Berechnungen!CP$6="MMR_Duo",MMR_Duo!$P9,NA()))</f>
        <v>#N/A</v>
      </c>
      <c r="CQ122" s="87" t="e">
        <f>IF(Berechnungen!CQ$6="MMR",MMR!$P9,IF(Berechnungen!CQ$6="MMR_Duo",MMR_Duo!$P9,NA()))</f>
        <v>#N/A</v>
      </c>
      <c r="CR122" s="87" t="e">
        <f>IF(Berechnungen!CR$6="MMR",MMR!$P9,IF(Berechnungen!CR$6="MMR_Duo",MMR_Duo!$P9,NA()))</f>
        <v>#N/A</v>
      </c>
      <c r="CS122" s="87" t="e">
        <f>IF(Berechnungen!CS$6="MMR",MMR!$P9,IF(Berechnungen!CS$6="MMR_Duo",MMR_Duo!$P9,NA()))</f>
        <v>#N/A</v>
      </c>
      <c r="CT122" s="87" t="e">
        <f>IF(Berechnungen!CT$6="MMR",MMR!$P9,IF(Berechnungen!CT$6="MMR_Duo",MMR_Duo!$P9,NA()))</f>
        <v>#N/A</v>
      </c>
      <c r="CU122" s="87" t="e">
        <f>IF(Berechnungen!CU$6="MMR",MMR!$P9,IF(Berechnungen!CU$6="MMR_Duo",MMR_Duo!$P9,NA()))</f>
        <v>#N/A</v>
      </c>
      <c r="CV122" s="87" t="e">
        <f>IF(Berechnungen!CV$6="MMR",MMR!$P9,IF(Berechnungen!CV$6="MMR_Duo",MMR_Duo!$P9,NA()))</f>
        <v>#N/A</v>
      </c>
      <c r="CW122" s="87" t="e">
        <f>IF(Berechnungen!CW$6="MMR",MMR!$P9,IF(Berechnungen!CW$6="MMR_Duo",MMR_Duo!$P9,NA()))</f>
        <v>#N/A</v>
      </c>
      <c r="CX122" s="87" t="e">
        <f>IF(Berechnungen!CX$6="MMR",MMR!$P9,IF(Berechnungen!CX$6="MMR_Duo",MMR_Duo!$P9,NA()))</f>
        <v>#N/A</v>
      </c>
      <c r="CY122" s="87" t="e">
        <f>IF(Berechnungen!CY$6="MMR",MMR!$P9,IF(Berechnungen!CY$6="MMR_Duo",MMR_Duo!$P9,NA()))</f>
        <v>#N/A</v>
      </c>
      <c r="CZ122" s="87" t="e">
        <f>IF(Berechnungen!CZ$6="MMR",MMR!$P9,IF(Berechnungen!CZ$6="MMR_Duo",MMR_Duo!$P9,NA()))</f>
        <v>#N/A</v>
      </c>
      <c r="DA122" s="87" t="e">
        <f>IF(Berechnungen!DA$6="MMR",MMR!$P9,IF(Berechnungen!DA$6="MMR_Duo",MMR_Duo!$P9,NA()))</f>
        <v>#N/A</v>
      </c>
      <c r="DB122" s="87" t="e">
        <f>IF(Berechnungen!DB$6="MMR",MMR!$P9,IF(Berechnungen!DB$6="MMR_Duo",MMR_Duo!$P9,NA()))</f>
        <v>#N/A</v>
      </c>
      <c r="DC122" s="87" t="e">
        <f>IF(Berechnungen!DC$6="MMR",MMR!$P9,IF(Berechnungen!DC$6="MMR_Duo",MMR_Duo!$P9,NA()))</f>
        <v>#N/A</v>
      </c>
      <c r="DD122" s="87" t="e">
        <f>IF(Berechnungen!DD$6="MMR",MMR!$P9,IF(Berechnungen!DD$6="MMR_Duo",MMR_Duo!$P9,NA()))</f>
        <v>#N/A</v>
      </c>
      <c r="DE122" s="87" t="e">
        <f>IF(Berechnungen!DE$6="MMR",MMR!$P9,IF(Berechnungen!DE$6="MMR_Duo",MMR_Duo!$P9,NA()))</f>
        <v>#N/A</v>
      </c>
      <c r="DF122" s="87" t="e">
        <f>IF(Berechnungen!DF$6="MMR",MMR!$P9,IF(Berechnungen!DF$6="MMR_Duo",MMR_Duo!$P9,NA()))</f>
        <v>#N/A</v>
      </c>
      <c r="DG122" s="87" t="e">
        <f>IF(Berechnungen!DG$6="MMR",MMR!$P9,IF(Berechnungen!DG$6="MMR_Duo",MMR_Duo!$P9,NA()))</f>
        <v>#N/A</v>
      </c>
      <c r="DH122" s="87" t="e">
        <f>IF(Berechnungen!DH$6="MMR",MMR!$P9,IF(Berechnungen!DH$6="MMR_Duo",MMR_Duo!$P9,NA()))</f>
        <v>#N/A</v>
      </c>
      <c r="DI122" s="87" t="e">
        <f>IF(Berechnungen!DI$6="MMR",MMR!$P9,IF(Berechnungen!DI$6="MMR_Duo",MMR_Duo!$P9,NA()))</f>
        <v>#N/A</v>
      </c>
      <c r="DJ122" s="87" t="e">
        <f>IF(Berechnungen!DJ$6="MMR",MMR!$P9,IF(Berechnungen!DJ$6="MMR_Duo",MMR_Duo!$P9,NA()))</f>
        <v>#N/A</v>
      </c>
      <c r="DK122" s="87" t="e">
        <f>IF(Berechnungen!DK$6="MMR",MMR!$P9,IF(Berechnungen!DK$6="MMR_Duo",MMR_Duo!$P9,NA()))</f>
        <v>#N/A</v>
      </c>
      <c r="DL122" s="87" t="e">
        <f>IF(Berechnungen!DL$6="MMR",MMR!$P9,IF(Berechnungen!DL$6="MMR_Duo",MMR_Duo!$P9,NA()))</f>
        <v>#N/A</v>
      </c>
      <c r="DM122" s="87" t="e">
        <f>IF(Berechnungen!DM$6="MMR",MMR!$P9,IF(Berechnungen!DM$6="MMR_Duo",MMR_Duo!$P9,NA()))</f>
        <v>#N/A</v>
      </c>
      <c r="DN122" s="87" t="e">
        <f>IF(Berechnungen!DN$6="MMR",MMR!$P9,IF(Berechnungen!DN$6="MMR_Duo",MMR_Duo!$P9,NA()))</f>
        <v>#N/A</v>
      </c>
      <c r="DO122" s="87" t="e">
        <f>IF(Berechnungen!DO$6="MMR",MMR!$P9,IF(Berechnungen!DO$6="MMR_Duo",MMR_Duo!$P9,NA()))</f>
        <v>#N/A</v>
      </c>
      <c r="DP122" s="87" t="e">
        <f>IF(Berechnungen!DP$6="MMR",MMR!$P9,IF(Berechnungen!DP$6="MMR_Duo",MMR_Duo!$P9,NA()))</f>
        <v>#N/A</v>
      </c>
      <c r="DQ122" s="87" t="e">
        <f>IF(Berechnungen!DQ$6="MMR",MMR!$P9,IF(Berechnungen!DQ$6="MMR_Duo",MMR_Duo!$P9,NA()))</f>
        <v>#N/A</v>
      </c>
      <c r="DR122" s="87" t="e">
        <f>IF(Berechnungen!DR$6="MMR",MMR!$P9,IF(Berechnungen!DR$6="MMR_Duo",MMR_Duo!$P9,NA()))</f>
        <v>#N/A</v>
      </c>
      <c r="DS122" s="87" t="e">
        <f>IF(Berechnungen!DS$6="MMR",MMR!$P9,IF(Berechnungen!DS$6="MMR_Duo",MMR_Duo!$P9,NA()))</f>
        <v>#N/A</v>
      </c>
      <c r="DT122" s="87" t="e">
        <f>IF(Berechnungen!DT$6="MMR",MMR!$P9,IF(Berechnungen!DT$6="MMR_Duo",MMR_Duo!$P9,NA()))</f>
        <v>#N/A</v>
      </c>
      <c r="DU122" s="87" t="e">
        <f>IF(Berechnungen!DU$6="MMR",MMR!$P9,IF(Berechnungen!DU$6="MMR_Duo",MMR_Duo!$P9,NA()))</f>
        <v>#N/A</v>
      </c>
      <c r="DV122" s="87" t="e">
        <f>IF(Berechnungen!DV$6="MMR",MMR!$P9,IF(Berechnungen!DV$6="MMR_Duo",MMR_Duo!$P9,NA()))</f>
        <v>#N/A</v>
      </c>
      <c r="DW122" s="87" t="e">
        <f>IF(Berechnungen!DW$6="MMR",MMR!$P9,IF(Berechnungen!DW$6="MMR_Duo",MMR_Duo!$P9,NA()))</f>
        <v>#N/A</v>
      </c>
      <c r="DX122" s="87" t="e">
        <f>IF(Berechnungen!DX$6="MMR",MMR!$P9,IF(Berechnungen!DX$6="MMR_Duo",MMR_Duo!$P9,NA()))</f>
        <v>#N/A</v>
      </c>
      <c r="DY122" s="87" t="e">
        <f>IF(Berechnungen!DY$6="MMR",MMR!$P9,IF(Berechnungen!DY$6="MMR_Duo",MMR_Duo!$P9,NA()))</f>
        <v>#N/A</v>
      </c>
      <c r="DZ122" s="87" t="e">
        <f>IF(Berechnungen!DZ$6="MMR",MMR!$P9,IF(Berechnungen!DZ$6="MMR_Duo",MMR_Duo!$P9,NA()))</f>
        <v>#N/A</v>
      </c>
      <c r="EA122" s="87" t="e">
        <f>IF(Berechnungen!EA$6="MMR",MMR!$P9,IF(Berechnungen!EA$6="MMR_Duo",MMR_Duo!$P9,NA()))</f>
        <v>#N/A</v>
      </c>
      <c r="EB122" s="87" t="e">
        <f>IF(Berechnungen!EB$6="MMR",MMR!$P9,IF(Berechnungen!EB$6="MMR_Duo",MMR_Duo!$P9,NA()))</f>
        <v>#N/A</v>
      </c>
      <c r="EC122" s="87" t="e">
        <f>IF(Berechnungen!EC$6="MMR",MMR!$P9,IF(Berechnungen!EC$6="MMR_Duo",MMR_Duo!$P9,NA()))</f>
        <v>#N/A</v>
      </c>
      <c r="ED122" s="87" t="e">
        <f>IF(Berechnungen!ED$6="MMR",MMR!$P9,IF(Berechnungen!ED$6="MMR_Duo",MMR_Duo!$P9,NA()))</f>
        <v>#N/A</v>
      </c>
      <c r="EE122" s="87" t="e">
        <f>IF(Berechnungen!EE$6="MMR",MMR!$P9,IF(Berechnungen!EE$6="MMR_Duo",MMR_Duo!$P9,NA()))</f>
        <v>#N/A</v>
      </c>
      <c r="EF122" s="87" t="e">
        <f>IF(Berechnungen!EF$6="MMR",MMR!$P9,IF(Berechnungen!EF$6="MMR_Duo",MMR_Duo!$P9,NA()))</f>
        <v>#N/A</v>
      </c>
      <c r="EG122" s="87" t="e">
        <f>IF(Berechnungen!EG$6="MMR",MMR!$P9,IF(Berechnungen!EG$6="MMR_Duo",MMR_Duo!$P9,NA()))</f>
        <v>#N/A</v>
      </c>
      <c r="EH122" s="87" t="e">
        <f>IF(Berechnungen!EH$6="MMR",MMR!$P9,IF(Berechnungen!EH$6="MMR_Duo",MMR_Duo!$P9,NA()))</f>
        <v>#N/A</v>
      </c>
      <c r="EI122" s="87" t="e">
        <f>IF(Berechnungen!EI$6="MMR",MMR!$P9,IF(Berechnungen!EI$6="MMR_Duo",MMR_Duo!$P9,NA()))</f>
        <v>#N/A</v>
      </c>
      <c r="EJ122" s="87" t="e">
        <f>IF(Berechnungen!EJ$6="MMR",MMR!$P9,IF(Berechnungen!EJ$6="MMR_Duo",MMR_Duo!$P9,NA()))</f>
        <v>#N/A</v>
      </c>
      <c r="EK122" s="87" t="e">
        <f>IF(Berechnungen!EK$6="MMR",MMR!$P9,IF(Berechnungen!EK$6="MMR_Duo",MMR_Duo!$P9,NA()))</f>
        <v>#N/A</v>
      </c>
      <c r="EL122" s="87" t="e">
        <f>IF(Berechnungen!EL$6="MMR",MMR!$P9,IF(Berechnungen!EL$6="MMR_Duo",MMR_Duo!$P9,NA()))</f>
        <v>#N/A</v>
      </c>
      <c r="EM122" s="87" t="e">
        <f>IF(Berechnungen!EM$6="MMR",MMR!$P9,IF(Berechnungen!EM$6="MMR_Duo",MMR_Duo!$P9,NA()))</f>
        <v>#N/A</v>
      </c>
      <c r="EN122" s="87" t="e">
        <f>IF(Berechnungen!EN$6="MMR",MMR!$P9,IF(Berechnungen!EN$6="MMR_Duo",MMR_Duo!$P9,NA()))</f>
        <v>#N/A</v>
      </c>
      <c r="EO122" s="87" t="e">
        <f>IF(Berechnungen!EO$6="MMR",MMR!$P9,IF(Berechnungen!EO$6="MMR_Duo",MMR_Duo!$P9,NA()))</f>
        <v>#N/A</v>
      </c>
      <c r="EP122" s="87" t="e">
        <f>IF(Berechnungen!EP$6="MMR",MMR!$P9,IF(Berechnungen!EP$6="MMR_Duo",MMR_Duo!$P9,NA()))</f>
        <v>#N/A</v>
      </c>
      <c r="EQ122" s="87" t="e">
        <f>IF(Berechnungen!EQ$6="MMR",MMR!$P9,IF(Berechnungen!EQ$6="MMR_Duo",MMR_Duo!$P9,NA()))</f>
        <v>#N/A</v>
      </c>
      <c r="ER122" s="87" t="e">
        <f>IF(Berechnungen!ER$6="MMR",MMR!$P9,IF(Berechnungen!ER$6="MMR_Duo",MMR_Duo!$P9,NA()))</f>
        <v>#N/A</v>
      </c>
      <c r="ES122" s="87" t="e">
        <f>IF(Berechnungen!ES$6="MMR",MMR!$P9,IF(Berechnungen!ES$6="MMR_Duo",MMR_Duo!$P9,NA()))</f>
        <v>#N/A</v>
      </c>
      <c r="ET122" s="87" t="e">
        <f>IF(Berechnungen!ET$6="MMR",MMR!$P9,IF(Berechnungen!ET$6="MMR_Duo",MMR_Duo!$P9,NA()))</f>
        <v>#N/A</v>
      </c>
      <c r="EU122" s="87" t="e">
        <f>IF(Berechnungen!EU$6="MMR",MMR!$P9,IF(Berechnungen!EU$6="MMR_Duo",MMR_Duo!$P9,NA()))</f>
        <v>#N/A</v>
      </c>
      <c r="EV122" s="87" t="e">
        <f>IF(Berechnungen!EV$6="MMR",MMR!$P9,IF(Berechnungen!EV$6="MMR_Duo",MMR_Duo!$P9,NA()))</f>
        <v>#N/A</v>
      </c>
      <c r="EW122" s="87" t="e">
        <f>IF(Berechnungen!EW$6="MMR",MMR!$P9,IF(Berechnungen!EW$6="MMR_Duo",MMR_Duo!$P9,NA()))</f>
        <v>#N/A</v>
      </c>
      <c r="EX122" s="87" t="e">
        <f>IF(Berechnungen!EX$6="MMR",MMR!$P9,IF(Berechnungen!EX$6="MMR_Duo",MMR_Duo!$P9,NA()))</f>
        <v>#N/A</v>
      </c>
      <c r="EY122" s="87" t="e">
        <f>IF(Berechnungen!EY$6="MMR",MMR!$P9,IF(Berechnungen!EY$6="MMR_Duo",MMR_Duo!$P9,NA()))</f>
        <v>#N/A</v>
      </c>
      <c r="EZ122" s="87" t="e">
        <f>IF(Berechnungen!EZ$6="MMR",MMR!$P9,IF(Berechnungen!EZ$6="MMR_Duo",MMR_Duo!$P9,NA()))</f>
        <v>#N/A</v>
      </c>
      <c r="FA122" s="87" t="e">
        <f>IF(Berechnungen!FA$6="MMR",MMR!$P9,IF(Berechnungen!FA$6="MMR_Duo",MMR_Duo!$P9,NA()))</f>
        <v>#N/A</v>
      </c>
      <c r="FB122" s="87" t="e">
        <f>IF(Berechnungen!FB$6="MMR",MMR!$P9,IF(Berechnungen!FB$6="MMR_Duo",MMR_Duo!$P9,NA()))</f>
        <v>#N/A</v>
      </c>
      <c r="FC122" s="87" t="e">
        <f>IF(Berechnungen!FC$6="MMR",MMR!$P9,IF(Berechnungen!FC$6="MMR_Duo",MMR_Duo!$P9,NA()))</f>
        <v>#N/A</v>
      </c>
      <c r="FD122" s="87" t="e">
        <f>IF(Berechnungen!FD$6="MMR",MMR!$P9,IF(Berechnungen!FD$6="MMR_Duo",MMR_Duo!$P9,NA()))</f>
        <v>#N/A</v>
      </c>
      <c r="FE122" s="87" t="e">
        <f>IF(Berechnungen!FE$6="MMR",MMR!$P9,IF(Berechnungen!FE$6="MMR_Duo",MMR_Duo!$P9,NA()))</f>
        <v>#N/A</v>
      </c>
      <c r="FF122" s="87" t="e">
        <f>IF(Berechnungen!FF$6="MMR",MMR!$P9,IF(Berechnungen!FF$6="MMR_Duo",MMR_Duo!$P9,NA()))</f>
        <v>#N/A</v>
      </c>
      <c r="FG122" s="87" t="e">
        <f>IF(Berechnungen!FG$6="MMR",MMR!$P9,IF(Berechnungen!FG$6="MMR_Duo",MMR_Duo!$P9,NA()))</f>
        <v>#N/A</v>
      </c>
      <c r="FH122" s="87" t="e">
        <f>IF(Berechnungen!FH$6="MMR",MMR!$P9,IF(Berechnungen!FH$6="MMR_Duo",MMR_Duo!$P9,NA()))</f>
        <v>#N/A</v>
      </c>
      <c r="FI122" s="87" t="e">
        <f>IF(Berechnungen!FI$6="MMR",MMR!$P9,IF(Berechnungen!FI$6="MMR_Duo",MMR_Duo!$P9,NA()))</f>
        <v>#N/A</v>
      </c>
      <c r="FJ122" s="87" t="e">
        <f>IF(Berechnungen!FJ$6="MMR",MMR!$P9,IF(Berechnungen!FJ$6="MMR_Duo",MMR_Duo!$P9,NA()))</f>
        <v>#N/A</v>
      </c>
      <c r="FK122" s="87" t="e">
        <f>IF(Berechnungen!FK$6="MMR",MMR!$P9,IF(Berechnungen!FK$6="MMR_Duo",MMR_Duo!$P9,NA()))</f>
        <v>#N/A</v>
      </c>
      <c r="FL122" s="87" t="e">
        <f>IF(Berechnungen!FL$6="MMR",MMR!$P9,IF(Berechnungen!FL$6="MMR_Duo",MMR_Duo!$P9,NA()))</f>
        <v>#N/A</v>
      </c>
      <c r="FM122" s="87" t="e">
        <f>IF(Berechnungen!FM$6="MMR",MMR!$P9,IF(Berechnungen!FM$6="MMR_Duo",MMR_Duo!$P9,NA()))</f>
        <v>#N/A</v>
      </c>
      <c r="FN122" s="87" t="e">
        <f>IF(Berechnungen!FN$6="MMR",MMR!$P9,IF(Berechnungen!FN$6="MMR_Duo",MMR_Duo!$P9,NA()))</f>
        <v>#N/A</v>
      </c>
      <c r="FO122" s="87" t="e">
        <f>IF(Berechnungen!FO$6="MMR",MMR!$P9,IF(Berechnungen!FO$6="MMR_Duo",MMR_Duo!$P9,NA()))</f>
        <v>#N/A</v>
      </c>
      <c r="FP122" s="87" t="e">
        <f>IF(Berechnungen!FP$6="MMR",MMR!$P9,IF(Berechnungen!FP$6="MMR_Duo",MMR_Duo!$P9,NA()))</f>
        <v>#N/A</v>
      </c>
      <c r="FQ122" s="87" t="e">
        <f>IF(Berechnungen!FQ$6="MMR",MMR!$P9,IF(Berechnungen!FQ$6="MMR_Duo",MMR_Duo!$P9,NA()))</f>
        <v>#N/A</v>
      </c>
      <c r="FR122" s="87" t="e">
        <f>IF(Berechnungen!FR$6="MMR",MMR!$P9,IF(Berechnungen!FR$6="MMR_Duo",MMR_Duo!$P9,NA()))</f>
        <v>#N/A</v>
      </c>
      <c r="FS122" s="87" t="e">
        <f>IF(Berechnungen!FS$6="MMR",MMR!$P9,IF(Berechnungen!FS$6="MMR_Duo",MMR_Duo!$P9,NA()))</f>
        <v>#N/A</v>
      </c>
      <c r="FT122" s="87" t="e">
        <f>IF(Berechnungen!FT$6="MMR",MMR!$P9,IF(Berechnungen!FT$6="MMR_Duo",MMR_Duo!$P9,NA()))</f>
        <v>#N/A</v>
      </c>
      <c r="FU122" s="87" t="e">
        <f>IF(Berechnungen!FU$6="MMR",MMR!$P9,IF(Berechnungen!FU$6="MMR_Duo",MMR_Duo!$P9,NA()))</f>
        <v>#N/A</v>
      </c>
      <c r="FV122" s="87" t="e">
        <f>IF(Berechnungen!FV$6="MMR",MMR!$P9,IF(Berechnungen!FV$6="MMR_Duo",MMR_Duo!$P9,NA()))</f>
        <v>#N/A</v>
      </c>
      <c r="FW122" s="87" t="e">
        <f>IF(Berechnungen!FW$6="MMR",MMR!$P9,IF(Berechnungen!FW$6="MMR_Duo",MMR_Duo!$P9,NA()))</f>
        <v>#N/A</v>
      </c>
      <c r="FX122" s="87" t="e">
        <f>IF(Berechnungen!FX$6="MMR",MMR!$P9,IF(Berechnungen!FX$6="MMR_Duo",MMR_Duo!$P9,NA()))</f>
        <v>#N/A</v>
      </c>
      <c r="FY122" s="87" t="e">
        <f>IF(Berechnungen!FY$6="MMR",MMR!$P9,IF(Berechnungen!FY$6="MMR_Duo",MMR_Duo!$P9,NA()))</f>
        <v>#N/A</v>
      </c>
      <c r="FZ122" s="87" t="e">
        <f>IF(Berechnungen!FZ$6="MMR",MMR!$P9,IF(Berechnungen!FZ$6="MMR_Duo",MMR_Duo!$P9,NA()))</f>
        <v>#N/A</v>
      </c>
      <c r="GA122" s="87" t="e">
        <f>IF(Berechnungen!GA$6="MMR",MMR!$P9,IF(Berechnungen!GA$6="MMR_Duo",MMR_Duo!$P9,NA()))</f>
        <v>#N/A</v>
      </c>
      <c r="GB122" s="87" t="e">
        <f>IF(Berechnungen!GB$6="MMR",MMR!$P9,IF(Berechnungen!GB$6="MMR_Duo",MMR_Duo!$P9,NA()))</f>
        <v>#N/A</v>
      </c>
      <c r="GC122" s="87" t="e">
        <f>IF(Berechnungen!GC$6="MMR",MMR!$P9,IF(Berechnungen!GC$6="MMR_Duo",MMR_Duo!$P9,NA()))</f>
        <v>#N/A</v>
      </c>
      <c r="GD122" s="87" t="e">
        <f>IF(Berechnungen!GD$6="MMR",MMR!$P9,IF(Berechnungen!GD$6="MMR_Duo",MMR_Duo!$P9,NA()))</f>
        <v>#N/A</v>
      </c>
      <c r="GE122" s="87" t="e">
        <f>IF(Berechnungen!GE$6="MMR",MMR!$P9,IF(Berechnungen!GE$6="MMR_Duo",MMR_Duo!$P9,NA()))</f>
        <v>#N/A</v>
      </c>
      <c r="GF122" s="87" t="e">
        <f>IF(Berechnungen!GF$6="MMR",MMR!$P9,IF(Berechnungen!GF$6="MMR_Duo",MMR_Duo!$P9,NA()))</f>
        <v>#N/A</v>
      </c>
      <c r="GG122" s="87" t="e">
        <f>IF(Berechnungen!GG$6="MMR",MMR!$P9,IF(Berechnungen!GG$6="MMR_Duo",MMR_Duo!$P9,NA()))</f>
        <v>#N/A</v>
      </c>
      <c r="GH122" s="87" t="e">
        <f>IF(Berechnungen!GH$6="MMR",MMR!$P9,IF(Berechnungen!GH$6="MMR_Duo",MMR_Duo!$P9,NA()))</f>
        <v>#N/A</v>
      </c>
      <c r="GI122" s="87" t="e">
        <f>IF(Berechnungen!GI$6="MMR",MMR!$P9,IF(Berechnungen!GI$6="MMR_Duo",MMR_Duo!$P9,NA()))</f>
        <v>#N/A</v>
      </c>
      <c r="GJ122" s="87" t="e">
        <f>IF(Berechnungen!GJ$6="MMR",MMR!$P9,IF(Berechnungen!GJ$6="MMR_Duo",MMR_Duo!$P9,NA()))</f>
        <v>#N/A</v>
      </c>
      <c r="GK122" s="87" t="e">
        <f>IF(Berechnungen!GK$6="MMR",MMR!$P9,IF(Berechnungen!GK$6="MMR_Duo",MMR_Duo!$P9,NA()))</f>
        <v>#N/A</v>
      </c>
      <c r="GL122" s="87" t="e">
        <f>IF(Berechnungen!GL$6="MMR",MMR!$P9,IF(Berechnungen!GL$6="MMR_Duo",MMR_Duo!$P9,NA()))</f>
        <v>#N/A</v>
      </c>
      <c r="GM122" s="87" t="e">
        <f>IF(Berechnungen!GM$6="MMR",MMR!$P9,IF(Berechnungen!GM$6="MMR_Duo",MMR_Duo!$P9,NA()))</f>
        <v>#N/A</v>
      </c>
      <c r="GN122" s="87" t="e">
        <f>IF(Berechnungen!GN$6="MMR",MMR!$P9,IF(Berechnungen!GN$6="MMR_Duo",MMR_Duo!$P9,NA()))</f>
        <v>#N/A</v>
      </c>
      <c r="GO122" s="87" t="e">
        <f>IF(Berechnungen!GO$6="MMR",MMR!$P9,IF(Berechnungen!GO$6="MMR_Duo",MMR_Duo!$P9,NA()))</f>
        <v>#N/A</v>
      </c>
      <c r="GP122" s="87" t="e">
        <f>IF(Berechnungen!GP$6="MMR",MMR!$P9,IF(Berechnungen!GP$6="MMR_Duo",MMR_Duo!$P9,NA()))</f>
        <v>#N/A</v>
      </c>
      <c r="GQ122" s="87" t="e">
        <f>IF(Berechnungen!GQ$6="MMR",MMR!$P9,IF(Berechnungen!GQ$6="MMR_Duo",MMR_Duo!$P9,NA()))</f>
        <v>#N/A</v>
      </c>
      <c r="GR122" s="87" t="e">
        <f>IF(Berechnungen!GR$6="MMR",MMR!$P9,IF(Berechnungen!GR$6="MMR_Duo",MMR_Duo!$P9,NA()))</f>
        <v>#N/A</v>
      </c>
      <c r="GS122" s="87" t="e">
        <f>IF(Berechnungen!GS$6="MMR",MMR!$P9,IF(Berechnungen!GS$6="MMR_Duo",MMR_Duo!$P9,NA()))</f>
        <v>#N/A</v>
      </c>
      <c r="GT122" s="87" t="e">
        <f>IF(Berechnungen!GT$6="MMR",MMR!$P9,IF(Berechnungen!GT$6="MMR_Duo",MMR_Duo!$P9,NA()))</f>
        <v>#N/A</v>
      </c>
      <c r="GU122" s="87" t="e">
        <f>IF(Berechnungen!GU$6="MMR",MMR!$P9,IF(Berechnungen!GU$6="MMR_Duo",MMR_Duo!$P9,NA()))</f>
        <v>#N/A</v>
      </c>
      <c r="GV122" s="87" t="e">
        <f>IF(Berechnungen!GV$6="MMR",MMR!$P9,IF(Berechnungen!GV$6="MMR_Duo",MMR_Duo!$P9,NA()))</f>
        <v>#N/A</v>
      </c>
      <c r="GW122" s="87" t="e">
        <f>IF(Berechnungen!GW$6="MMR",MMR!$P9,IF(Berechnungen!GW$6="MMR_Duo",MMR_Duo!$P9,NA()))</f>
        <v>#N/A</v>
      </c>
      <c r="GX122" s="87" t="e">
        <f>IF(Berechnungen!GX$6="MMR",MMR!$P9,IF(Berechnungen!GX$6="MMR_Duo",MMR_Duo!$P9,NA()))</f>
        <v>#N/A</v>
      </c>
      <c r="GY122" s="87" t="e">
        <f>IF(Berechnungen!GY$6="MMR",MMR!$P9,IF(Berechnungen!GY$6="MMR_Duo",MMR_Duo!$P9,NA()))</f>
        <v>#N/A</v>
      </c>
      <c r="GZ122" s="87" t="e">
        <f>IF(Berechnungen!GZ$6="MMR",MMR!$P9,IF(Berechnungen!GZ$6="MMR_Duo",MMR_Duo!$P9,NA()))</f>
        <v>#N/A</v>
      </c>
      <c r="HA122" s="87" t="e">
        <f>IF(Berechnungen!HA$6="MMR",MMR!$P9,IF(Berechnungen!HA$6="MMR_Duo",MMR_Duo!$P9,NA()))</f>
        <v>#N/A</v>
      </c>
      <c r="HB122" s="87" t="e">
        <f>IF(Berechnungen!HB$6="MMR",MMR!$P9,IF(Berechnungen!HB$6="MMR_Duo",MMR_Duo!$P9,NA()))</f>
        <v>#N/A</v>
      </c>
      <c r="HC122" s="87" t="e">
        <f>IF(Berechnungen!HC$6="MMR",MMR!$P9,IF(Berechnungen!HC$6="MMR_Duo",MMR_Duo!$P9,NA()))</f>
        <v>#N/A</v>
      </c>
      <c r="HD122" s="87" t="e">
        <f>IF(Berechnungen!HD$6="MMR",MMR!$P9,IF(Berechnungen!HD$6="MMR_Duo",MMR_Duo!$P9,NA()))</f>
        <v>#N/A</v>
      </c>
      <c r="HE122" s="87" t="e">
        <f>IF(Berechnungen!HE$6="MMR",MMR!$P9,IF(Berechnungen!HE$6="MMR_Duo",MMR_Duo!$P9,NA()))</f>
        <v>#N/A</v>
      </c>
      <c r="HF122" s="87" t="e">
        <f>IF(Berechnungen!HF$6="MMR",MMR!$P9,IF(Berechnungen!HF$6="MMR_Duo",MMR_Duo!$P9,NA()))</f>
        <v>#N/A</v>
      </c>
      <c r="HG122" s="87" t="e">
        <f>IF(Berechnungen!HG$6="MMR",MMR!$P9,IF(Berechnungen!HG$6="MMR_Duo",MMR_Duo!$P9,NA()))</f>
        <v>#N/A</v>
      </c>
      <c r="HH122" s="87" t="e">
        <f>IF(Berechnungen!HH$6="MMR",MMR!$P9,IF(Berechnungen!HH$6="MMR_Duo",MMR_Duo!$P9,NA()))</f>
        <v>#N/A</v>
      </c>
      <c r="HI122" s="87" t="e">
        <f>IF(Berechnungen!HI$6="MMR",MMR!$P9,IF(Berechnungen!HI$6="MMR_Duo",MMR_Duo!$P9,NA()))</f>
        <v>#N/A</v>
      </c>
      <c r="HJ122" s="87" t="e">
        <f>IF(Berechnungen!HJ$6="MMR",MMR!$P9,IF(Berechnungen!HJ$6="MMR_Duo",MMR_Duo!$P9,NA()))</f>
        <v>#N/A</v>
      </c>
      <c r="HK122" s="87" t="e">
        <f>IF(Berechnungen!HK$6="MMR",MMR!$P9,IF(Berechnungen!HK$6="MMR_Duo",MMR_Duo!$P9,NA()))</f>
        <v>#N/A</v>
      </c>
      <c r="HL122" s="87" t="e">
        <f>IF(Berechnungen!HL$6="MMR",MMR!$P9,IF(Berechnungen!HL$6="MMR_Duo",MMR_Duo!$P9,NA()))</f>
        <v>#N/A</v>
      </c>
      <c r="HM122" s="87" t="e">
        <f>IF(Berechnungen!HM$6="MMR",MMR!$P9,IF(Berechnungen!HM$6="MMR_Duo",MMR_Duo!$P9,NA()))</f>
        <v>#N/A</v>
      </c>
      <c r="HN122" s="87" t="e">
        <f>IF(Berechnungen!HN$6="MMR",MMR!$P9,IF(Berechnungen!HN$6="MMR_Duo",MMR_Duo!$P9,NA()))</f>
        <v>#N/A</v>
      </c>
      <c r="HO122" s="87" t="e">
        <f>IF(Berechnungen!HO$6="MMR",MMR!$P9,IF(Berechnungen!HO$6="MMR_Duo",MMR_Duo!$P9,NA()))</f>
        <v>#N/A</v>
      </c>
      <c r="HP122" s="87" t="e">
        <f>IF(Berechnungen!HP$6="MMR",MMR!$P9,IF(Berechnungen!HP$6="MMR_Duo",MMR_Duo!$P9,NA()))</f>
        <v>#N/A</v>
      </c>
      <c r="HQ122" s="87" t="e">
        <f>IF(Berechnungen!HQ$6="MMR",MMR!$P9,IF(Berechnungen!HQ$6="MMR_Duo",MMR_Duo!$P9,NA()))</f>
        <v>#N/A</v>
      </c>
      <c r="HR122" s="87" t="e">
        <f>IF(Berechnungen!HR$6="MMR",MMR!$P9,IF(Berechnungen!HR$6="MMR_Duo",MMR_Duo!$P9,NA()))</f>
        <v>#N/A</v>
      </c>
      <c r="HS122" s="87" t="e">
        <f>IF(Berechnungen!HS$6="MMR",MMR!$P9,IF(Berechnungen!HS$6="MMR_Duo",MMR_Duo!$P9,NA()))</f>
        <v>#N/A</v>
      </c>
      <c r="HT122" s="87" t="e">
        <f>IF(Berechnungen!HT$6="MMR",MMR!$P9,IF(Berechnungen!HT$6="MMR_Duo",MMR_Duo!$P9,NA()))</f>
        <v>#N/A</v>
      </c>
      <c r="HU122" s="87" t="e">
        <f>IF(Berechnungen!HU$6="MMR",MMR!$P9,IF(Berechnungen!HU$6="MMR_Duo",MMR_Duo!$P9,NA()))</f>
        <v>#N/A</v>
      </c>
      <c r="HV122" s="87" t="e">
        <f>IF(Berechnungen!HV$6="MMR",MMR!$P9,IF(Berechnungen!HV$6="MMR_Duo",MMR_Duo!$P9,NA()))</f>
        <v>#N/A</v>
      </c>
      <c r="HW122" s="87" t="e">
        <f>IF(Berechnungen!HW$6="MMR",MMR!$P9,IF(Berechnungen!HW$6="MMR_Duo",MMR_Duo!$P9,NA()))</f>
        <v>#N/A</v>
      </c>
      <c r="HX122" s="87" t="e">
        <f>IF(Berechnungen!HX$6="MMR",MMR!$P9,IF(Berechnungen!HX$6="MMR_Duo",MMR_Duo!$P9,NA()))</f>
        <v>#N/A</v>
      </c>
      <c r="HY122" s="87" t="e">
        <f>IF(Berechnungen!HY$6="MMR",MMR!$P9,IF(Berechnungen!HY$6="MMR_Duo",MMR_Duo!$P9,NA()))</f>
        <v>#N/A</v>
      </c>
      <c r="HZ122" s="87" t="e">
        <f>IF(Berechnungen!HZ$6="MMR",MMR!$P9,IF(Berechnungen!HZ$6="MMR_Duo",MMR_Duo!$P9,NA()))</f>
        <v>#N/A</v>
      </c>
      <c r="IA122" s="87" t="e">
        <f>IF(Berechnungen!IA$6="MMR",MMR!$P9,IF(Berechnungen!IA$6="MMR_Duo",MMR_Duo!$P9,NA()))</f>
        <v>#N/A</v>
      </c>
      <c r="IB122" s="87" t="e">
        <f>IF(Berechnungen!IB$6="MMR",MMR!$P9,IF(Berechnungen!IB$6="MMR_Duo",MMR_Duo!$P9,NA()))</f>
        <v>#N/A</v>
      </c>
      <c r="IC122" s="87" t="e">
        <f>IF(Berechnungen!IC$6="MMR",MMR!$P9,IF(Berechnungen!IC$6="MMR_Duo",MMR_Duo!$P9,NA()))</f>
        <v>#N/A</v>
      </c>
      <c r="ID122" s="87" t="e">
        <f>IF(Berechnungen!ID$6="MMR",MMR!$P9,IF(Berechnungen!ID$6="MMR_Duo",MMR_Duo!$P9,NA()))</f>
        <v>#N/A</v>
      </c>
      <c r="IE122" s="87" t="e">
        <f>IF(Berechnungen!IE$6="MMR",MMR!$P9,IF(Berechnungen!IE$6="MMR_Duo",MMR_Duo!$P9,NA()))</f>
        <v>#N/A</v>
      </c>
      <c r="IF122" s="87" t="e">
        <f>IF(Berechnungen!IF$6="MMR",MMR!$P9,IF(Berechnungen!IF$6="MMR_Duo",MMR_Duo!$P9,NA()))</f>
        <v>#N/A</v>
      </c>
      <c r="IG122" s="87" t="e">
        <f>IF(Berechnungen!IG$6="MMR",MMR!$P9,IF(Berechnungen!IG$6="MMR_Duo",MMR_Duo!$P9,NA()))</f>
        <v>#N/A</v>
      </c>
      <c r="IH122" s="87" t="e">
        <f>IF(Berechnungen!IH$6="MMR",MMR!$P9,IF(Berechnungen!IH$6="MMR_Duo",MMR_Duo!$P9,NA()))</f>
        <v>#N/A</v>
      </c>
      <c r="II122" s="87" t="e">
        <f>IF(Berechnungen!II$6="MMR",MMR!$P9,IF(Berechnungen!II$6="MMR_Duo",MMR_Duo!$P9,NA()))</f>
        <v>#N/A</v>
      </c>
      <c r="IJ122" s="87" t="e">
        <f>IF(Berechnungen!IJ$6="MMR",MMR!$P9,IF(Berechnungen!IJ$6="MMR_Duo",MMR_Duo!$P9,NA()))</f>
        <v>#N/A</v>
      </c>
      <c r="IK122" s="87" t="e">
        <f>IF(Berechnungen!IK$6="MMR",MMR!$P9,IF(Berechnungen!IK$6="MMR_Duo",MMR_Duo!$P9,NA()))</f>
        <v>#N/A</v>
      </c>
      <c r="IL122" s="87" t="e">
        <f>IF(Berechnungen!IL$6="MMR",MMR!$P9,IF(Berechnungen!IL$6="MMR_Duo",MMR_Duo!$P9,NA()))</f>
        <v>#N/A</v>
      </c>
      <c r="IM122" s="87" t="e">
        <f>IF(Berechnungen!IM$6="MMR",MMR!$P9,IF(Berechnungen!IM$6="MMR_Duo",MMR_Duo!$P9,NA()))</f>
        <v>#N/A</v>
      </c>
      <c r="IN122" s="87" t="e">
        <f>IF(Berechnungen!IN$6="MMR",MMR!$P9,IF(Berechnungen!IN$6="MMR_Duo",MMR_Duo!$P9,NA()))</f>
        <v>#N/A</v>
      </c>
      <c r="IO122" s="87" t="e">
        <f>IF(Berechnungen!IO$6="MMR",MMR!$P9,IF(Berechnungen!IO$6="MMR_Duo",MMR_Duo!$P9,NA()))</f>
        <v>#N/A</v>
      </c>
      <c r="IP122" s="87" t="e">
        <f>IF(Berechnungen!IP$6="MMR",MMR!$P9,IF(Berechnungen!IP$6="MMR_Duo",MMR_Duo!$P9,NA()))</f>
        <v>#N/A</v>
      </c>
      <c r="IQ122" s="87" t="e">
        <f>IF(Berechnungen!IQ$6="MMR",MMR!$P9,IF(Berechnungen!IQ$6="MMR_Duo",MMR_Duo!$P9,NA()))</f>
        <v>#N/A</v>
      </c>
      <c r="IR122" s="87" t="e">
        <f>IF(Berechnungen!IR$6="MMR",MMR!$P9,IF(Berechnungen!IR$6="MMR_Duo",MMR_Duo!$P9,NA()))</f>
        <v>#N/A</v>
      </c>
      <c r="IS122" s="87" t="e">
        <f>IF(Berechnungen!IS$6="MMR",MMR!$P9,IF(Berechnungen!IS$6="MMR_Duo",MMR_Duo!$P9,NA()))</f>
        <v>#N/A</v>
      </c>
      <c r="IT122" s="87" t="e">
        <f>IF(Berechnungen!IT$6="MMR",MMR!$P9,IF(Berechnungen!IT$6="MMR_Duo",MMR_Duo!$P9,NA()))</f>
        <v>#N/A</v>
      </c>
      <c r="IU122" s="87" t="e">
        <f>IF(Berechnungen!IU$6="MMR",MMR!$P9,IF(Berechnungen!IU$6="MMR_Duo",MMR_Duo!$P9,NA()))</f>
        <v>#N/A</v>
      </c>
      <c r="IV122" s="87" t="e">
        <f>IF(Berechnungen!IV$6="MMR",MMR!$P9,IF(Berechnungen!IV$6="MMR_Duo",MMR_Duo!$P9,NA()))</f>
        <v>#N/A</v>
      </c>
      <c r="IW122" s="87" t="e">
        <f>IF(Berechnungen!IW$6="MMR",MMR!$P9,IF(Berechnungen!IW$6="MMR_Duo",MMR_Duo!$P9,NA()))</f>
        <v>#N/A</v>
      </c>
      <c r="IX122" s="87" t="e">
        <f>IF(Berechnungen!IX$6="MMR",MMR!$P9,IF(Berechnungen!IX$6="MMR_Duo",MMR_Duo!$P9,NA()))</f>
        <v>#N/A</v>
      </c>
      <c r="IY122" s="87" t="e">
        <f>IF(Berechnungen!IY$6="MMR",MMR!$P9,IF(Berechnungen!IY$6="MMR_Duo",MMR_Duo!$P9,NA()))</f>
        <v>#N/A</v>
      </c>
      <c r="IZ122" s="87" t="e">
        <f>IF(Berechnungen!IZ$6="MMR",MMR!$P9,IF(Berechnungen!IZ$6="MMR_Duo",MMR_Duo!$P9,NA()))</f>
        <v>#N/A</v>
      </c>
      <c r="JA122" s="87" t="e">
        <f>IF(Berechnungen!JA$6="MMR",MMR!$P9,IF(Berechnungen!JA$6="MMR_Duo",MMR_Duo!$P9,NA()))</f>
        <v>#N/A</v>
      </c>
      <c r="JB122" s="87" t="e">
        <f>IF(Berechnungen!JB$6="MMR",MMR!$P9,IF(Berechnungen!JB$6="MMR_Duo",MMR_Duo!$P9,NA()))</f>
        <v>#N/A</v>
      </c>
      <c r="JC122" s="87" t="e">
        <f>IF(Berechnungen!JC$6="MMR",MMR!$P9,IF(Berechnungen!JC$6="MMR_Duo",MMR_Duo!$P9,NA()))</f>
        <v>#N/A</v>
      </c>
      <c r="JD122" s="87" t="e">
        <f>IF(Berechnungen!JD$6="MMR",MMR!$P9,IF(Berechnungen!JD$6="MMR_Duo",MMR_Duo!$P9,NA()))</f>
        <v>#N/A</v>
      </c>
      <c r="JE122" s="87" t="e">
        <f>IF(Berechnungen!JE$6="MMR",MMR!$P9,IF(Berechnungen!JE$6="MMR_Duo",MMR_Duo!$P9,NA()))</f>
        <v>#N/A</v>
      </c>
      <c r="JF122" s="87" t="e">
        <f>IF(Berechnungen!JF$6="MMR",MMR!$P9,IF(Berechnungen!JF$6="MMR_Duo",MMR_Duo!$P9,NA()))</f>
        <v>#N/A</v>
      </c>
      <c r="JG122" s="87" t="e">
        <f>IF(Berechnungen!JG$6="MMR",MMR!$P9,IF(Berechnungen!JG$6="MMR_Duo",MMR_Duo!$P9,NA()))</f>
        <v>#N/A</v>
      </c>
      <c r="JH122" s="87" t="e">
        <f>IF(Berechnungen!JH$6="MMR",MMR!$P9,IF(Berechnungen!JH$6="MMR_Duo",MMR_Duo!$P9,NA()))</f>
        <v>#N/A</v>
      </c>
      <c r="JI122" s="87" t="e">
        <f>IF(Berechnungen!JI$6="MMR",MMR!$P9,IF(Berechnungen!JI$6="MMR_Duo",MMR_Duo!$P9,NA()))</f>
        <v>#N/A</v>
      </c>
      <c r="JJ122" s="87" t="e">
        <f>IF(Berechnungen!JJ$6="MMR",MMR!$P9,IF(Berechnungen!JJ$6="MMR_Duo",MMR_Duo!$P9,NA()))</f>
        <v>#N/A</v>
      </c>
      <c r="JK122" s="87" t="e">
        <f>IF(Berechnungen!JK$6="MMR",MMR!$P9,IF(Berechnungen!JK$6="MMR_Duo",MMR_Duo!$P9,NA()))</f>
        <v>#N/A</v>
      </c>
      <c r="JL122" s="87" t="e">
        <f>IF(Berechnungen!JL$6="MMR",MMR!$P9,IF(Berechnungen!JL$6="MMR_Duo",MMR_Duo!$P9,NA()))</f>
        <v>#N/A</v>
      </c>
      <c r="JM122" s="87" t="e">
        <f>IF(Berechnungen!JM$6="MMR",MMR!$P9,IF(Berechnungen!JM$6="MMR_Duo",MMR_Duo!$P9,NA()))</f>
        <v>#N/A</v>
      </c>
      <c r="JN122" s="87" t="e">
        <f>IF(Berechnungen!JN$6="MMR",MMR!$P9,IF(Berechnungen!JN$6="MMR_Duo",MMR_Duo!$P9,NA()))</f>
        <v>#N/A</v>
      </c>
      <c r="JO122" s="87" t="e">
        <f>IF(Berechnungen!JO$6="MMR",MMR!$P9,IF(Berechnungen!JO$6="MMR_Duo",MMR_Duo!$P9,NA()))</f>
        <v>#N/A</v>
      </c>
      <c r="JP122" s="87" t="e">
        <f>IF(Berechnungen!JP$6="MMR",MMR!$P9,IF(Berechnungen!JP$6="MMR_Duo",MMR_Duo!$P9,NA()))</f>
        <v>#N/A</v>
      </c>
      <c r="JQ122" s="87" t="e">
        <f>IF(Berechnungen!JQ$6="MMR",MMR!$P9,IF(Berechnungen!JQ$6="MMR_Duo",MMR_Duo!$P9,NA()))</f>
        <v>#N/A</v>
      </c>
      <c r="JR122" s="87" t="e">
        <f>IF(Berechnungen!JR$6="MMR",MMR!$P9,IF(Berechnungen!JR$6="MMR_Duo",MMR_Duo!$P9,NA()))</f>
        <v>#N/A</v>
      </c>
      <c r="JS122" s="87" t="e">
        <f>IF(Berechnungen!JS$6="MMR",MMR!$P9,IF(Berechnungen!JS$6="MMR_Duo",MMR_Duo!$P9,NA()))</f>
        <v>#N/A</v>
      </c>
      <c r="JT122" s="87" t="e">
        <f>IF(Berechnungen!JT$6="MMR",MMR!$P9,IF(Berechnungen!JT$6="MMR_Duo",MMR_Duo!$P9,NA()))</f>
        <v>#N/A</v>
      </c>
      <c r="JU122" s="87" t="e">
        <f>IF(Berechnungen!JU$6="MMR",MMR!$P9,IF(Berechnungen!JU$6="MMR_Duo",MMR_Duo!$P9,NA()))</f>
        <v>#N/A</v>
      </c>
      <c r="JV122" s="87" t="e">
        <f>IF(Berechnungen!JV$6="MMR",MMR!$P9,IF(Berechnungen!JV$6="MMR_Duo",MMR_Duo!$P9,NA()))</f>
        <v>#N/A</v>
      </c>
      <c r="JW122" s="87" t="e">
        <f>IF(Berechnungen!JW$6="MMR",MMR!$P9,IF(Berechnungen!JW$6="MMR_Duo",MMR_Duo!$P9,NA()))</f>
        <v>#N/A</v>
      </c>
      <c r="JX122" s="87" t="e">
        <f>IF(Berechnungen!JX$6="MMR",MMR!$P9,IF(Berechnungen!JX$6="MMR_Duo",MMR_Duo!$P9,NA()))</f>
        <v>#N/A</v>
      </c>
      <c r="JY122" s="87" t="e">
        <f>IF(Berechnungen!JY$6="MMR",MMR!$P9,IF(Berechnungen!JY$6="MMR_Duo",MMR_Duo!$P9,NA()))</f>
        <v>#N/A</v>
      </c>
      <c r="JZ122" s="87" t="e">
        <f>IF(Berechnungen!JZ$6="MMR",MMR!$P9,IF(Berechnungen!JZ$6="MMR_Duo",MMR_Duo!$P9,NA()))</f>
        <v>#N/A</v>
      </c>
      <c r="KA122" s="87" t="e">
        <f>IF(Berechnungen!KA$6="MMR",MMR!$P9,IF(Berechnungen!KA$6="MMR_Duo",MMR_Duo!$P9,NA()))</f>
        <v>#N/A</v>
      </c>
      <c r="KB122" s="87" t="e">
        <f>IF(Berechnungen!KB$6="MMR",MMR!$P9,IF(Berechnungen!KB$6="MMR_Duo",MMR_Duo!$P9,NA()))</f>
        <v>#N/A</v>
      </c>
      <c r="KC122" s="87" t="e">
        <f>IF(Berechnungen!KC$6="MMR",MMR!$P9,IF(Berechnungen!KC$6="MMR_Duo",MMR_Duo!$P9,NA()))</f>
        <v>#N/A</v>
      </c>
      <c r="KD122" s="87" t="e">
        <f>IF(Berechnungen!KD$6="MMR",MMR!$P9,IF(Berechnungen!KD$6="MMR_Duo",MMR_Duo!$P9,NA()))</f>
        <v>#N/A</v>
      </c>
      <c r="KE122" s="87" t="e">
        <f>IF(Berechnungen!KE$6="MMR",MMR!$P9,IF(Berechnungen!KE$6="MMR_Duo",MMR_Duo!$P9,NA()))</f>
        <v>#N/A</v>
      </c>
      <c r="KF122" s="87" t="e">
        <f>IF(Berechnungen!KF$6="MMR",MMR!$P9,IF(Berechnungen!KF$6="MMR_Duo",MMR_Duo!$P9,NA()))</f>
        <v>#N/A</v>
      </c>
      <c r="KG122" s="87" t="e">
        <f>IF(Berechnungen!KG$6="MMR",MMR!$P9,IF(Berechnungen!KG$6="MMR_Duo",MMR_Duo!$P9,NA()))</f>
        <v>#N/A</v>
      </c>
      <c r="KH122" s="87" t="e">
        <f>IF(Berechnungen!KH$6="MMR",MMR!$P9,IF(Berechnungen!KH$6="MMR_Duo",MMR_Duo!$P9,NA()))</f>
        <v>#N/A</v>
      </c>
      <c r="KI122" s="87" t="e">
        <f>IF(Berechnungen!KI$6="MMR",MMR!$P9,IF(Berechnungen!KI$6="MMR_Duo",MMR_Duo!$P9,NA()))</f>
        <v>#N/A</v>
      </c>
      <c r="KJ122" s="87" t="e">
        <f>IF(Berechnungen!KJ$6="MMR",MMR!$P9,IF(Berechnungen!KJ$6="MMR_Duo",MMR_Duo!$P9,NA()))</f>
        <v>#N/A</v>
      </c>
      <c r="KK122" s="87" t="e">
        <f>IF(Berechnungen!KK$6="MMR",MMR!$P9,IF(Berechnungen!KK$6="MMR_Duo",MMR_Duo!$P9,NA()))</f>
        <v>#N/A</v>
      </c>
      <c r="KL122" s="87" t="e">
        <f>IF(Berechnungen!KL$6="MMR",MMR!$P9,IF(Berechnungen!KL$6="MMR_Duo",MMR_Duo!$P9,NA()))</f>
        <v>#N/A</v>
      </c>
      <c r="KM122" s="87" t="e">
        <f>IF(Berechnungen!KM$6="MMR",MMR!$P9,IF(Berechnungen!KM$6="MMR_Duo",MMR_Duo!$P9,NA()))</f>
        <v>#N/A</v>
      </c>
      <c r="KN122" s="87" t="e">
        <f>IF(Berechnungen!KN$6="MMR",MMR!$P9,IF(Berechnungen!KN$6="MMR_Duo",MMR_Duo!$P9,NA()))</f>
        <v>#N/A</v>
      </c>
      <c r="KO122" s="87" t="e">
        <f>IF(Berechnungen!KO$6="MMR",MMR!$P9,IF(Berechnungen!KO$6="MMR_Duo",MMR_Duo!$P9,NA()))</f>
        <v>#N/A</v>
      </c>
      <c r="KP122" s="87" t="e">
        <f>IF(Berechnungen!KP$6="MMR",MMR!$P9,IF(Berechnungen!KP$6="MMR_Duo",MMR_Duo!$P9,NA()))</f>
        <v>#N/A</v>
      </c>
      <c r="KQ122" s="87" t="e">
        <f>IF(Berechnungen!KQ$6="MMR",MMR!$P9,IF(Berechnungen!KQ$6="MMR_Duo",MMR_Duo!$P9,NA()))</f>
        <v>#N/A</v>
      </c>
      <c r="KR122" s="87" t="e">
        <f>IF(Berechnungen!KR$6="MMR",MMR!$P9,IF(Berechnungen!KR$6="MMR_Duo",MMR_Duo!$P9,NA()))</f>
        <v>#N/A</v>
      </c>
      <c r="KS122" s="87" t="e">
        <f>IF(Berechnungen!KS$6="MMR",MMR!$P9,IF(Berechnungen!KS$6="MMR_Duo",MMR_Duo!$P9,NA()))</f>
        <v>#N/A</v>
      </c>
      <c r="KT122" s="87" t="e">
        <f>IF(Berechnungen!KT$6="MMR",MMR!$P9,IF(Berechnungen!KT$6="MMR_Duo",MMR_Duo!$P9,NA()))</f>
        <v>#N/A</v>
      </c>
      <c r="KU122" s="87" t="e">
        <f>IF(Berechnungen!KU$6="MMR",MMR!$P9,IF(Berechnungen!KU$6="MMR_Duo",MMR_Duo!$P9,NA()))</f>
        <v>#N/A</v>
      </c>
      <c r="KV122" s="87" t="e">
        <f>IF(Berechnungen!KV$6="MMR",MMR!$P9,IF(Berechnungen!KV$6="MMR_Duo",MMR_Duo!$P9,NA()))</f>
        <v>#N/A</v>
      </c>
      <c r="KW122" s="87" t="e">
        <f>IF(Berechnungen!KW$6="MMR",MMR!$P9,IF(Berechnungen!KW$6="MMR_Duo",MMR_Duo!$P9,NA()))</f>
        <v>#N/A</v>
      </c>
      <c r="KX122" s="87" t="e">
        <f>IF(Berechnungen!KX$6="MMR",MMR!$P9,IF(Berechnungen!KX$6="MMR_Duo",MMR_Duo!$P9,NA()))</f>
        <v>#N/A</v>
      </c>
      <c r="KY122" s="87" t="e">
        <f>IF(Berechnungen!KY$6="MMR",MMR!$P9,IF(Berechnungen!KY$6="MMR_Duo",MMR_Duo!$P9,NA()))</f>
        <v>#N/A</v>
      </c>
      <c r="KZ122" s="87" t="e">
        <f>IF(Berechnungen!KZ$6="MMR",MMR!$P9,IF(Berechnungen!KZ$6="MMR_Duo",MMR_Duo!$P9,NA()))</f>
        <v>#N/A</v>
      </c>
      <c r="LA122" s="87" t="e">
        <f>IF(Berechnungen!LA$6="MMR",MMR!$P9,IF(Berechnungen!LA$6="MMR_Duo",MMR_Duo!$P9,NA()))</f>
        <v>#N/A</v>
      </c>
      <c r="LB122" s="87" t="e">
        <f>IF(Berechnungen!LB$6="MMR",MMR!$P9,IF(Berechnungen!LB$6="MMR_Duo",MMR_Duo!$P9,NA()))</f>
        <v>#N/A</v>
      </c>
      <c r="LC122" s="87" t="e">
        <f>IF(Berechnungen!LC$6="MMR",MMR!$P9,IF(Berechnungen!LC$6="MMR_Duo",MMR_Duo!$P9,NA()))</f>
        <v>#N/A</v>
      </c>
      <c r="LD122" s="87" t="e">
        <f>IF(Berechnungen!LD$6="MMR",MMR!$P9,IF(Berechnungen!LD$6="MMR_Duo",MMR_Duo!$P9,NA()))</f>
        <v>#N/A</v>
      </c>
      <c r="LE122" s="87" t="e">
        <f>IF(Berechnungen!LE$6="MMR",MMR!$P9,IF(Berechnungen!LE$6="MMR_Duo",MMR_Duo!$P9,NA()))</f>
        <v>#N/A</v>
      </c>
      <c r="LF122" s="87" t="e">
        <f>IF(Berechnungen!LF$6="MMR",MMR!$P9,IF(Berechnungen!LF$6="MMR_Duo",MMR_Duo!$P9,NA()))</f>
        <v>#N/A</v>
      </c>
      <c r="LG122" s="87" t="e">
        <f>IF(Berechnungen!LG$6="MMR",MMR!$P9,IF(Berechnungen!LG$6="MMR_Duo",MMR_Duo!$P9,NA()))</f>
        <v>#N/A</v>
      </c>
      <c r="LH122" s="87" t="e">
        <f>IF(Berechnungen!LH$6="MMR",MMR!$P9,IF(Berechnungen!LH$6="MMR_Duo",MMR_Duo!$P9,NA()))</f>
        <v>#N/A</v>
      </c>
      <c r="LI122" s="87" t="e">
        <f>IF(Berechnungen!LI$6="MMR",MMR!$P9,IF(Berechnungen!LI$6="MMR_Duo",MMR_Duo!$P9,NA()))</f>
        <v>#N/A</v>
      </c>
      <c r="LJ122" s="87" t="e">
        <f>IF(Berechnungen!LJ$6="MMR",MMR!$P9,IF(Berechnungen!LJ$6="MMR_Duo",MMR_Duo!$P9,NA()))</f>
        <v>#N/A</v>
      </c>
      <c r="LK122" s="87" t="e">
        <f>IF(Berechnungen!LK$6="MMR",MMR!$P9,IF(Berechnungen!LK$6="MMR_Duo",MMR_Duo!$P9,NA()))</f>
        <v>#N/A</v>
      </c>
      <c r="LL122" s="87" t="e">
        <f>IF(Berechnungen!LL$6="MMR",MMR!$P9,IF(Berechnungen!LL$6="MMR_Duo",MMR_Duo!$P9,NA()))</f>
        <v>#N/A</v>
      </c>
      <c r="LM122" s="87" t="e">
        <f>IF(Berechnungen!LM$6="MMR",MMR!$P9,IF(Berechnungen!LM$6="MMR_Duo",MMR_Duo!$P9,NA()))</f>
        <v>#N/A</v>
      </c>
      <c r="LN122" s="87" t="e">
        <f>IF(Berechnungen!LN$6="MMR",MMR!$P9,IF(Berechnungen!LN$6="MMR_Duo",MMR_Duo!$P9,NA()))</f>
        <v>#N/A</v>
      </c>
      <c r="LO122" s="87" t="e">
        <f>IF(Berechnungen!LO$6="MMR",MMR!$P9,IF(Berechnungen!LO$6="MMR_Duo",MMR_Duo!$P9,NA()))</f>
        <v>#N/A</v>
      </c>
      <c r="LP122" s="87" t="e">
        <f>IF(Berechnungen!LP$6="MMR",MMR!$P9,IF(Berechnungen!LP$6="MMR_Duo",MMR_Duo!$P9,NA()))</f>
        <v>#N/A</v>
      </c>
      <c r="LQ122" s="87" t="e">
        <f>IF(Berechnungen!LQ$6="MMR",MMR!$P9,IF(Berechnungen!LQ$6="MMR_Duo",MMR_Duo!$P9,NA()))</f>
        <v>#N/A</v>
      </c>
      <c r="LR122" s="87" t="e">
        <f>IF(Berechnungen!LR$6="MMR",MMR!$P9,IF(Berechnungen!LR$6="MMR_Duo",MMR_Duo!$P9,NA()))</f>
        <v>#N/A</v>
      </c>
      <c r="LS122" s="87" t="e">
        <f>IF(Berechnungen!LS$6="MMR",MMR!$P9,IF(Berechnungen!LS$6="MMR_Duo",MMR_Duo!$P9,NA()))</f>
        <v>#N/A</v>
      </c>
      <c r="LT122" s="87" t="e">
        <f>IF(Berechnungen!LT$6="MMR",MMR!$P9,IF(Berechnungen!LT$6="MMR_Duo",MMR_Duo!$P9,NA()))</f>
        <v>#N/A</v>
      </c>
      <c r="LU122" s="87" t="e">
        <f>IF(Berechnungen!LU$6="MMR",MMR!$P9,IF(Berechnungen!LU$6="MMR_Duo",MMR_Duo!$P9,NA()))</f>
        <v>#N/A</v>
      </c>
      <c r="LV122" s="87" t="e">
        <f>IF(Berechnungen!LV$6="MMR",MMR!$P9,IF(Berechnungen!LV$6="MMR_Duo",MMR_Duo!$P9,NA()))</f>
        <v>#N/A</v>
      </c>
      <c r="LW122" s="87" t="e">
        <f>IF(Berechnungen!LW$6="MMR",MMR!$P9,IF(Berechnungen!LW$6="MMR_Duo",MMR_Duo!$P9,NA()))</f>
        <v>#N/A</v>
      </c>
      <c r="LX122" s="87" t="e">
        <f>IF(Berechnungen!LX$6="MMR",MMR!$P9,IF(Berechnungen!LX$6="MMR_Duo",MMR_Duo!$P9,NA()))</f>
        <v>#N/A</v>
      </c>
      <c r="LY122" s="87" t="e">
        <f>IF(Berechnungen!LY$6="MMR",MMR!$P9,IF(Berechnungen!LY$6="MMR_Duo",MMR_Duo!$P9,NA()))</f>
        <v>#N/A</v>
      </c>
      <c r="LZ122" s="87" t="e">
        <f>IF(Berechnungen!LZ$6="MMR",MMR!$P9,IF(Berechnungen!LZ$6="MMR_Duo",MMR_Duo!$P9,NA()))</f>
        <v>#N/A</v>
      </c>
      <c r="MA122" s="87" t="e">
        <f>IF(Berechnungen!MA$6="MMR",MMR!$P9,IF(Berechnungen!MA$6="MMR_Duo",MMR_Duo!$P9,NA()))</f>
        <v>#N/A</v>
      </c>
      <c r="MB122" s="87" t="e">
        <f>IF(Berechnungen!MB$6="MMR",MMR!$P9,IF(Berechnungen!MB$6="MMR_Duo",MMR_Duo!$P9,NA()))</f>
        <v>#N/A</v>
      </c>
      <c r="MC122" s="87" t="e">
        <f>IF(Berechnungen!MC$6="MMR",MMR!$P9,IF(Berechnungen!MC$6="MMR_Duo",MMR_Duo!$P9,NA()))</f>
        <v>#N/A</v>
      </c>
      <c r="MD122" s="87" t="e">
        <f>IF(Berechnungen!MD$6="MMR",MMR!$P9,IF(Berechnungen!MD$6="MMR_Duo",MMR_Duo!$P9,NA()))</f>
        <v>#N/A</v>
      </c>
      <c r="ME122" s="87" t="e">
        <f>IF(Berechnungen!ME$6="MMR",MMR!$P9,IF(Berechnungen!ME$6="MMR_Duo",MMR_Duo!$P9,NA()))</f>
        <v>#N/A</v>
      </c>
      <c r="MF122" s="87" t="e">
        <f>IF(Berechnungen!MF$6="MMR",MMR!$P9,IF(Berechnungen!MF$6="MMR_Duo",MMR_Duo!$P9,NA()))</f>
        <v>#N/A</v>
      </c>
      <c r="MG122" s="87" t="e">
        <f>IF(Berechnungen!MG$6="MMR",MMR!$P9,IF(Berechnungen!MG$6="MMR_Duo",MMR_Duo!$P9,NA()))</f>
        <v>#N/A</v>
      </c>
      <c r="MH122" s="87" t="e">
        <f>IF(Berechnungen!MH$6="MMR",MMR!$P9,IF(Berechnungen!MH$6="MMR_Duo",MMR_Duo!$P9,NA()))</f>
        <v>#N/A</v>
      </c>
      <c r="MI122" s="87" t="e">
        <f>IF(Berechnungen!MI$6="MMR",MMR!$P9,IF(Berechnungen!MI$6="MMR_Duo",MMR_Duo!$P9,NA()))</f>
        <v>#N/A</v>
      </c>
      <c r="MJ122" s="87" t="e">
        <f>IF(Berechnungen!MJ$6="MMR",MMR!$P9,IF(Berechnungen!MJ$6="MMR_Duo",MMR_Duo!$P9,NA()))</f>
        <v>#N/A</v>
      </c>
      <c r="MK122" s="87" t="e">
        <f>IF(Berechnungen!MK$6="MMR",MMR!$P9,IF(Berechnungen!MK$6="MMR_Duo",MMR_Duo!$P9,NA()))</f>
        <v>#N/A</v>
      </c>
      <c r="ML122" s="87" t="e">
        <f>IF(Berechnungen!ML$6="MMR",MMR!$P9,IF(Berechnungen!ML$6="MMR_Duo",MMR_Duo!$P9,NA()))</f>
        <v>#N/A</v>
      </c>
      <c r="MM122" s="87" t="e">
        <f>IF(Berechnungen!MM$6="MMR",MMR!$P9,IF(Berechnungen!MM$6="MMR_Duo",MMR_Duo!$P9,NA()))</f>
        <v>#N/A</v>
      </c>
      <c r="MN122" s="87" t="e">
        <f>IF(Berechnungen!MN$6="MMR",MMR!$P9,IF(Berechnungen!MN$6="MMR_Duo",MMR_Duo!$P9,NA()))</f>
        <v>#N/A</v>
      </c>
      <c r="MO122" s="87" t="e">
        <f>IF(Berechnungen!MO$6="MMR",MMR!$P9,IF(Berechnungen!MO$6="MMR_Duo",MMR_Duo!$P9,NA()))</f>
        <v>#N/A</v>
      </c>
      <c r="MP122" s="87" t="e">
        <f>IF(Berechnungen!MP$6="MMR",MMR!$P9,IF(Berechnungen!MP$6="MMR_Duo",MMR_Duo!$P9,NA()))</f>
        <v>#N/A</v>
      </c>
      <c r="MQ122" s="87" t="e">
        <f>IF(Berechnungen!MQ$6="MMR",MMR!$P9,IF(Berechnungen!MQ$6="MMR_Duo",MMR_Duo!$P9,NA()))</f>
        <v>#N/A</v>
      </c>
      <c r="MR122" s="87" t="e">
        <f>IF(Berechnungen!MR$6="MMR",MMR!$P9,IF(Berechnungen!MR$6="MMR_Duo",MMR_Duo!$P9,NA()))</f>
        <v>#N/A</v>
      </c>
      <c r="MS122" s="87" t="e">
        <f>IF(Berechnungen!MS$6="MMR",MMR!$P9,IF(Berechnungen!MS$6="MMR_Duo",MMR_Duo!$P9,NA()))</f>
        <v>#N/A</v>
      </c>
      <c r="MT122" s="87" t="e">
        <f>IF(Berechnungen!MT$6="MMR",MMR!$P9,IF(Berechnungen!MT$6="MMR_Duo",MMR_Duo!$P9,NA()))</f>
        <v>#N/A</v>
      </c>
      <c r="MU122" s="87" t="e">
        <f>IF(Berechnungen!MU$6="MMR",MMR!$P9,IF(Berechnungen!MU$6="MMR_Duo",MMR_Duo!$P9,NA()))</f>
        <v>#N/A</v>
      </c>
      <c r="MV122" s="87" t="e">
        <f>IF(Berechnungen!MV$6="MMR",MMR!$P9,IF(Berechnungen!MV$6="MMR_Duo",MMR_Duo!$P9,NA()))</f>
        <v>#N/A</v>
      </c>
      <c r="MW122" s="87" t="e">
        <f>IF(Berechnungen!MW$6="MMR",MMR!$P9,IF(Berechnungen!MW$6="MMR_Duo",MMR_Duo!$P9,NA()))</f>
        <v>#N/A</v>
      </c>
      <c r="MX122" s="87" t="e">
        <f>IF(Berechnungen!MX$6="MMR",MMR!$P9,IF(Berechnungen!MX$6="MMR_Duo",MMR_Duo!$P9,NA()))</f>
        <v>#N/A</v>
      </c>
      <c r="MY122" s="87" t="e">
        <f>IF(Berechnungen!MY$6="MMR",MMR!$P9,IF(Berechnungen!MY$6="MMR_Duo",MMR_Duo!$P9,NA()))</f>
        <v>#N/A</v>
      </c>
      <c r="MZ122" s="87" t="e">
        <f>IF(Berechnungen!MZ$6="MMR",MMR!$P9,IF(Berechnungen!MZ$6="MMR_Duo",MMR_Duo!$P9,NA()))</f>
        <v>#N/A</v>
      </c>
      <c r="NA122" s="87" t="e">
        <f>IF(Berechnungen!NA$6="MMR",MMR!$P9,IF(Berechnungen!NA$6="MMR_Duo",MMR_Duo!$P9,NA()))</f>
        <v>#N/A</v>
      </c>
      <c r="NB122" s="87" t="e">
        <f>IF(Berechnungen!NB$6="MMR",MMR!$P9,IF(Berechnungen!NB$6="MMR_Duo",MMR_Duo!$P9,NA()))</f>
        <v>#N/A</v>
      </c>
      <c r="NC122" s="87" t="e">
        <f>IF(Berechnungen!NC$6="MMR",MMR!$P9,IF(Berechnungen!NC$6="MMR_Duo",MMR_Duo!$P9,NA()))</f>
        <v>#N/A</v>
      </c>
      <c r="ND122" s="87" t="e">
        <f>IF(Berechnungen!ND$6="MMR",MMR!$P9,IF(Berechnungen!ND$6="MMR_Duo",MMR_Duo!$P9,NA()))</f>
        <v>#N/A</v>
      </c>
      <c r="NE122" s="87" t="e">
        <f>IF(Berechnungen!NE$6="MMR",MMR!$P9,IF(Berechnungen!NE$6="MMR_Duo",MMR_Duo!$P9,NA()))</f>
        <v>#N/A</v>
      </c>
      <c r="NF122" s="87" t="e">
        <f>IF(Berechnungen!NF$6="MMR",MMR!$P9,IF(Berechnungen!NF$6="MMR_Duo",MMR_Duo!$P9,NA()))</f>
        <v>#N/A</v>
      </c>
      <c r="NG122" s="87" t="e">
        <f>IF(Berechnungen!NG$6="MMR",MMR!$P9,IF(Berechnungen!NG$6="MMR_Duo",MMR_Duo!$P9,NA()))</f>
        <v>#N/A</v>
      </c>
      <c r="NH122" s="87" t="e">
        <f>IF(Berechnungen!NH$6="MMR",MMR!$P9,IF(Berechnungen!NH$6="MMR_Duo",MMR_Duo!$P9,NA()))</f>
        <v>#N/A</v>
      </c>
      <c r="NI122" s="87" t="e">
        <f>IF(Berechnungen!NI$6="MMR",MMR!$P9,IF(Berechnungen!NI$6="MMR_Duo",MMR_Duo!$P9,NA()))</f>
        <v>#N/A</v>
      </c>
      <c r="NJ122" s="87" t="e">
        <f>IF(Berechnungen!NJ$6="MMR",MMR!$P9,IF(Berechnungen!NJ$6="MMR_Duo",MMR_Duo!$P9,NA()))</f>
        <v>#N/A</v>
      </c>
      <c r="NK122" s="87" t="e">
        <f>IF(Berechnungen!NK$6="MMR",MMR!$P9,IF(Berechnungen!NK$6="MMR_Duo",MMR_Duo!$P9,NA()))</f>
        <v>#N/A</v>
      </c>
      <c r="NL122" s="87" t="e">
        <f>IF(Berechnungen!NL$6="MMR",MMR!$P9,IF(Berechnungen!NL$6="MMR_Duo",MMR_Duo!$P9,NA()))</f>
        <v>#N/A</v>
      </c>
      <c r="NM122" s="87" t="e">
        <f>IF(Berechnungen!NM$6="MMR",MMR!$P9,IF(Berechnungen!NM$6="MMR_Duo",MMR_Duo!$P9,NA()))</f>
        <v>#N/A</v>
      </c>
      <c r="NN122" s="87" t="e">
        <f>IF(Berechnungen!NN$6="MMR",MMR!$P9,IF(Berechnungen!NN$6="MMR_Duo",MMR_Duo!$P9,NA()))</f>
        <v>#N/A</v>
      </c>
      <c r="NO122" s="87" t="e">
        <f>IF(Berechnungen!NO$6="MMR",MMR!$P9,IF(Berechnungen!NO$6="MMR_Duo",MMR_Duo!$P9,NA()))</f>
        <v>#N/A</v>
      </c>
      <c r="NP122" s="87" t="e">
        <f>IF(Berechnungen!NP$6="MMR",MMR!$P9,IF(Berechnungen!NP$6="MMR_Duo",MMR_Duo!$P9,NA()))</f>
        <v>#N/A</v>
      </c>
      <c r="NQ122" s="87" t="e">
        <f>IF(Berechnungen!NQ$6="MMR",MMR!$P9,IF(Berechnungen!NQ$6="MMR_Duo",MMR_Duo!$P9,NA()))</f>
        <v>#N/A</v>
      </c>
      <c r="NR122" s="87" t="e">
        <f>IF(Berechnungen!NR$6="MMR",MMR!$P9,IF(Berechnungen!NR$6="MMR_Duo",MMR_Duo!$P9,NA()))</f>
        <v>#N/A</v>
      </c>
      <c r="NS122" s="87" t="e">
        <f>IF(Berechnungen!NS$6="MMR",MMR!$P9,IF(Berechnungen!NS$6="MMR_Duo",MMR_Duo!$P9,NA()))</f>
        <v>#N/A</v>
      </c>
      <c r="NT122" s="87" t="e">
        <f>IF(Berechnungen!NT$6="MMR",MMR!$P9,IF(Berechnungen!NT$6="MMR_Duo",MMR_Duo!$P9,NA()))</f>
        <v>#N/A</v>
      </c>
      <c r="NU122" s="87" t="e">
        <f>IF(Berechnungen!NU$6="MMR",MMR!$P9,IF(Berechnungen!NU$6="MMR_Duo",MMR_Duo!$P9,NA()))</f>
        <v>#N/A</v>
      </c>
      <c r="NV122" s="87" t="e">
        <f>IF(Berechnungen!NV$6="MMR",MMR!$P9,IF(Berechnungen!NV$6="MMR_Duo",MMR_Duo!$P9,NA()))</f>
        <v>#N/A</v>
      </c>
      <c r="NW122" s="87" t="e">
        <f>IF(Berechnungen!NW$6="MMR",MMR!$P9,IF(Berechnungen!NW$6="MMR_Duo",MMR_Duo!$P9,NA()))</f>
        <v>#N/A</v>
      </c>
      <c r="NX122" s="87" t="e">
        <f>IF(Berechnungen!NX$6="MMR",MMR!$P9,IF(Berechnungen!NX$6="MMR_Duo",MMR_Duo!$P9,NA()))</f>
        <v>#N/A</v>
      </c>
      <c r="NY122" s="87" t="e">
        <f>IF(Berechnungen!NY$6="MMR",MMR!$P9,IF(Berechnungen!NY$6="MMR_Duo",MMR_Duo!$P9,NA()))</f>
        <v>#N/A</v>
      </c>
      <c r="NZ122" s="87" t="e">
        <f>IF(Berechnungen!NZ$6="MMR",MMR!$P9,IF(Berechnungen!NZ$6="MMR_Duo",MMR_Duo!$P9,NA()))</f>
        <v>#N/A</v>
      </c>
      <c r="OA122" s="87" t="e">
        <f>IF(Berechnungen!OA$6="MMR",MMR!$P9,IF(Berechnungen!OA$6="MMR_Duo",MMR_Duo!$P9,NA()))</f>
        <v>#N/A</v>
      </c>
      <c r="OB122" s="87" t="e">
        <f>IF(Berechnungen!OB$6="MMR",MMR!$P9,IF(Berechnungen!OB$6="MMR_Duo",MMR_Duo!$P9,NA()))</f>
        <v>#N/A</v>
      </c>
      <c r="OC122" s="87" t="e">
        <f>IF(Berechnungen!OC$6="MMR",MMR!$P9,IF(Berechnungen!OC$6="MMR_Duo",MMR_Duo!$P9,NA()))</f>
        <v>#N/A</v>
      </c>
      <c r="OD122" s="87" t="e">
        <f>IF(Berechnungen!OD$6="MMR",MMR!$P9,IF(Berechnungen!OD$6="MMR_Duo",MMR_Duo!$P9,NA()))</f>
        <v>#N/A</v>
      </c>
      <c r="OE122" s="87" t="e">
        <f>IF(Berechnungen!OE$6="MMR",MMR!$P9,IF(Berechnungen!OE$6="MMR_Duo",MMR_Duo!$P9,NA()))</f>
        <v>#N/A</v>
      </c>
      <c r="OF122" s="87" t="e">
        <f>IF(Berechnungen!OF$6="MMR",MMR!$P9,IF(Berechnungen!OF$6="MMR_Duo",MMR_Duo!$P9,NA()))</f>
        <v>#N/A</v>
      </c>
      <c r="OG122" s="87" t="e">
        <f>IF(Berechnungen!OG$6="MMR",MMR!$P9,IF(Berechnungen!OG$6="MMR_Duo",MMR_Duo!$P9,NA()))</f>
        <v>#N/A</v>
      </c>
      <c r="OH122" s="87" t="e">
        <f>IF(Berechnungen!OH$6="MMR",MMR!$P9,IF(Berechnungen!OH$6="MMR_Duo",MMR_Duo!$P9,NA()))</f>
        <v>#N/A</v>
      </c>
      <c r="OI122" s="87" t="e">
        <f>IF(Berechnungen!OI$6="MMR",MMR!$P9,IF(Berechnungen!OI$6="MMR_Duo",MMR_Duo!$P9,NA()))</f>
        <v>#N/A</v>
      </c>
      <c r="OJ122" s="87" t="e">
        <f>IF(Berechnungen!OJ$6="MMR",MMR!$P9,IF(Berechnungen!OJ$6="MMR_Duo",MMR_Duo!$P9,NA()))</f>
        <v>#N/A</v>
      </c>
      <c r="OK122" s="87" t="e">
        <f>IF(Berechnungen!OK$6="MMR",MMR!$P9,IF(Berechnungen!OK$6="MMR_Duo",MMR_Duo!$P9,NA()))</f>
        <v>#N/A</v>
      </c>
      <c r="OL122" s="87" t="e">
        <f>IF(Berechnungen!OL$6="MMR",MMR!$P9,IF(Berechnungen!OL$6="MMR_Duo",MMR_Duo!$P9,NA()))</f>
        <v>#N/A</v>
      </c>
      <c r="OM122" s="87" t="e">
        <f>IF(Berechnungen!OM$6="MMR",MMR!$P9,IF(Berechnungen!OM$6="MMR_Duo",MMR_Duo!$P9,NA()))</f>
        <v>#N/A</v>
      </c>
    </row>
    <row r="123" spans="2:403" x14ac:dyDescent="0.3">
      <c r="B123" s="84">
        <v>80</v>
      </c>
      <c r="C123" s="85" t="s">
        <v>308</v>
      </c>
      <c r="D123" s="87" t="e">
        <f>IF(Berechnungen!D$6="MMR",MMR!$P10,IF(Berechnungen!D$6="MMR_Duo",MMR_Duo!$P10,NA()))</f>
        <v>#N/A</v>
      </c>
      <c r="E123" s="87" t="e">
        <f>IF(Berechnungen!E$6="MMR",MMR!$P10,IF(Berechnungen!E$6="MMR_Duo",MMR_Duo!$P10,NA()))</f>
        <v>#N/A</v>
      </c>
      <c r="F123" s="87" t="e">
        <f>IF(Berechnungen!F$6="MMR",MMR!$P10,IF(Berechnungen!F$6="MMR_Duo",MMR_Duo!$P10,NA()))</f>
        <v>#N/A</v>
      </c>
      <c r="G123" s="87" t="e">
        <f>IF(Berechnungen!G$6="MMR",MMR!$P10,IF(Berechnungen!G$6="MMR_Duo",MMR_Duo!$P10,NA()))</f>
        <v>#N/A</v>
      </c>
      <c r="H123" s="87" t="e">
        <f>IF(Berechnungen!H$6="MMR",MMR!$P10,IF(Berechnungen!H$6="MMR_Duo",MMR_Duo!$P10,NA()))</f>
        <v>#N/A</v>
      </c>
      <c r="I123" s="87" t="e">
        <f>IF(Berechnungen!I$6="MMR",MMR!$P10,IF(Berechnungen!I$6="MMR_Duo",MMR_Duo!$P10,NA()))</f>
        <v>#N/A</v>
      </c>
      <c r="J123" s="87" t="e">
        <f>IF(Berechnungen!J$6="MMR",MMR!$P10,IF(Berechnungen!J$6="MMR_Duo",MMR_Duo!$P10,NA()))</f>
        <v>#N/A</v>
      </c>
      <c r="K123" s="87" t="e">
        <f>IF(Berechnungen!K$6="MMR",MMR!$P10,IF(Berechnungen!K$6="MMR_Duo",MMR_Duo!$P10,NA()))</f>
        <v>#N/A</v>
      </c>
      <c r="L123" s="87" t="e">
        <f>IF(Berechnungen!L$6="MMR",MMR!$P10,IF(Berechnungen!L$6="MMR_Duo",MMR_Duo!$P10,NA()))</f>
        <v>#N/A</v>
      </c>
      <c r="M123" s="87" t="e">
        <f>IF(Berechnungen!M$6="MMR",MMR!$P10,IF(Berechnungen!M$6="MMR_Duo",MMR_Duo!$P10,NA()))</f>
        <v>#N/A</v>
      </c>
      <c r="N123" s="87" t="e">
        <f>IF(Berechnungen!N$6="MMR",MMR!$P10,IF(Berechnungen!N$6="MMR_Duo",MMR_Duo!$P10,NA()))</f>
        <v>#N/A</v>
      </c>
      <c r="O123" s="87" t="e">
        <f>IF(Berechnungen!O$6="MMR",MMR!$P10,IF(Berechnungen!O$6="MMR_Duo",MMR_Duo!$P10,NA()))</f>
        <v>#N/A</v>
      </c>
      <c r="P123" s="87" t="e">
        <f>IF(Berechnungen!P$6="MMR",MMR!$P10,IF(Berechnungen!P$6="MMR_Duo",MMR_Duo!$P10,NA()))</f>
        <v>#N/A</v>
      </c>
      <c r="Q123" s="87" t="e">
        <f>IF(Berechnungen!Q$6="MMR",MMR!$P10,IF(Berechnungen!Q$6="MMR_Duo",MMR_Duo!$P10,NA()))</f>
        <v>#N/A</v>
      </c>
      <c r="R123" s="87" t="e">
        <f>IF(Berechnungen!R$6="MMR",MMR!$P10,IF(Berechnungen!R$6="MMR_Duo",MMR_Duo!$P10,NA()))</f>
        <v>#N/A</v>
      </c>
      <c r="S123" s="87" t="e">
        <f>IF(Berechnungen!S$6="MMR",MMR!$P10,IF(Berechnungen!S$6="MMR_Duo",MMR_Duo!$P10,NA()))</f>
        <v>#N/A</v>
      </c>
      <c r="T123" s="87" t="e">
        <f>IF(Berechnungen!T$6="MMR",MMR!$P10,IF(Berechnungen!T$6="MMR_Duo",MMR_Duo!$P10,NA()))</f>
        <v>#N/A</v>
      </c>
      <c r="U123" s="87" t="e">
        <f>IF(Berechnungen!U$6="MMR",MMR!$P10,IF(Berechnungen!U$6="MMR_Duo",MMR_Duo!$P10,NA()))</f>
        <v>#N/A</v>
      </c>
      <c r="V123" s="87" t="e">
        <f>IF(Berechnungen!V$6="MMR",MMR!$P10,IF(Berechnungen!V$6="MMR_Duo",MMR_Duo!$P10,NA()))</f>
        <v>#N/A</v>
      </c>
      <c r="W123" s="87" t="e">
        <f>IF(Berechnungen!W$6="MMR",MMR!$P10,IF(Berechnungen!W$6="MMR_Duo",MMR_Duo!$P10,NA()))</f>
        <v>#N/A</v>
      </c>
      <c r="X123" s="87" t="e">
        <f>IF(Berechnungen!X$6="MMR",MMR!$P10,IF(Berechnungen!X$6="MMR_Duo",MMR_Duo!$P10,NA()))</f>
        <v>#N/A</v>
      </c>
      <c r="Y123" s="87" t="e">
        <f>IF(Berechnungen!Y$6="MMR",MMR!$P10,IF(Berechnungen!Y$6="MMR_Duo",MMR_Duo!$P10,NA()))</f>
        <v>#N/A</v>
      </c>
      <c r="Z123" s="87" t="e">
        <f>IF(Berechnungen!Z$6="MMR",MMR!$P10,IF(Berechnungen!Z$6="MMR_Duo",MMR_Duo!$P10,NA()))</f>
        <v>#N/A</v>
      </c>
      <c r="AA123" s="87" t="e">
        <f>IF(Berechnungen!AA$6="MMR",MMR!$P10,IF(Berechnungen!AA$6="MMR_Duo",MMR_Duo!$P10,NA()))</f>
        <v>#N/A</v>
      </c>
      <c r="AB123" s="87" t="e">
        <f>IF(Berechnungen!AB$6="MMR",MMR!$P10,IF(Berechnungen!AB$6="MMR_Duo",MMR_Duo!$P10,NA()))</f>
        <v>#N/A</v>
      </c>
      <c r="AC123" s="87" t="e">
        <f>IF(Berechnungen!AC$6="MMR",MMR!$P10,IF(Berechnungen!AC$6="MMR_Duo",MMR_Duo!$P10,NA()))</f>
        <v>#N/A</v>
      </c>
      <c r="AD123" s="87" t="e">
        <f>IF(Berechnungen!AD$6="MMR",MMR!$P10,IF(Berechnungen!AD$6="MMR_Duo",MMR_Duo!$P10,NA()))</f>
        <v>#N/A</v>
      </c>
      <c r="AE123" s="87" t="e">
        <f>IF(Berechnungen!AE$6="MMR",MMR!$P10,IF(Berechnungen!AE$6="MMR_Duo",MMR_Duo!$P10,NA()))</f>
        <v>#N/A</v>
      </c>
      <c r="AF123" s="87" t="e">
        <f>IF(Berechnungen!AF$6="MMR",MMR!$P10,IF(Berechnungen!AF$6="MMR_Duo",MMR_Duo!$P10,NA()))</f>
        <v>#N/A</v>
      </c>
      <c r="AG123" s="87" t="e">
        <f>IF(Berechnungen!AG$6="MMR",MMR!$P10,IF(Berechnungen!AG$6="MMR_Duo",MMR_Duo!$P10,NA()))</f>
        <v>#N/A</v>
      </c>
      <c r="AH123" s="87" t="e">
        <f>IF(Berechnungen!AH$6="MMR",MMR!$P10,IF(Berechnungen!AH$6="MMR_Duo",MMR_Duo!$P10,NA()))</f>
        <v>#N/A</v>
      </c>
      <c r="AI123" s="87" t="e">
        <f>IF(Berechnungen!AI$6="MMR",MMR!$P10,IF(Berechnungen!AI$6="MMR_Duo",MMR_Duo!$P10,NA()))</f>
        <v>#N/A</v>
      </c>
      <c r="AJ123" s="87" t="e">
        <f>IF(Berechnungen!AJ$6="MMR",MMR!$P10,IF(Berechnungen!AJ$6="MMR_Duo",MMR_Duo!$P10,NA()))</f>
        <v>#N/A</v>
      </c>
      <c r="AK123" s="87" t="e">
        <f>IF(Berechnungen!AK$6="MMR",MMR!$P10,IF(Berechnungen!AK$6="MMR_Duo",MMR_Duo!$P10,NA()))</f>
        <v>#N/A</v>
      </c>
      <c r="AL123" s="87" t="e">
        <f>IF(Berechnungen!AL$6="MMR",MMR!$P10,IF(Berechnungen!AL$6="MMR_Duo",MMR_Duo!$P10,NA()))</f>
        <v>#N/A</v>
      </c>
      <c r="AM123" s="87" t="e">
        <f>IF(Berechnungen!AM$6="MMR",MMR!$P10,IF(Berechnungen!AM$6="MMR_Duo",MMR_Duo!$P10,NA()))</f>
        <v>#N/A</v>
      </c>
      <c r="AN123" s="87" t="e">
        <f>IF(Berechnungen!AN$6="MMR",MMR!$P10,IF(Berechnungen!AN$6="MMR_Duo",MMR_Duo!$P10,NA()))</f>
        <v>#N/A</v>
      </c>
      <c r="AO123" s="87" t="e">
        <f>IF(Berechnungen!AO$6="MMR",MMR!$P10,IF(Berechnungen!AO$6="MMR_Duo",MMR_Duo!$P10,NA()))</f>
        <v>#N/A</v>
      </c>
      <c r="AP123" s="87" t="e">
        <f>IF(Berechnungen!AP$6="MMR",MMR!$P10,IF(Berechnungen!AP$6="MMR_Duo",MMR_Duo!$P10,NA()))</f>
        <v>#N/A</v>
      </c>
      <c r="AQ123" s="87" t="e">
        <f>IF(Berechnungen!AQ$6="MMR",MMR!$P10,IF(Berechnungen!AQ$6="MMR_Duo",MMR_Duo!$P10,NA()))</f>
        <v>#N/A</v>
      </c>
      <c r="AR123" s="87" t="e">
        <f>IF(Berechnungen!AR$6="MMR",MMR!$P10,IF(Berechnungen!AR$6="MMR_Duo",MMR_Duo!$P10,NA()))</f>
        <v>#N/A</v>
      </c>
      <c r="AS123" s="87" t="e">
        <f>IF(Berechnungen!AS$6="MMR",MMR!$P10,IF(Berechnungen!AS$6="MMR_Duo",MMR_Duo!$P10,NA()))</f>
        <v>#N/A</v>
      </c>
      <c r="AT123" s="87" t="e">
        <f>IF(Berechnungen!AT$6="MMR",MMR!$P10,IF(Berechnungen!AT$6="MMR_Duo",MMR_Duo!$P10,NA()))</f>
        <v>#N/A</v>
      </c>
      <c r="AU123" s="87" t="e">
        <f>IF(Berechnungen!AU$6="MMR",MMR!$P10,IF(Berechnungen!AU$6="MMR_Duo",MMR_Duo!$P10,NA()))</f>
        <v>#N/A</v>
      </c>
      <c r="AV123" s="87" t="e">
        <f>IF(Berechnungen!AV$6="MMR",MMR!$P10,IF(Berechnungen!AV$6="MMR_Duo",MMR_Duo!$P10,NA()))</f>
        <v>#N/A</v>
      </c>
      <c r="AW123" s="87" t="e">
        <f>IF(Berechnungen!AW$6="MMR",MMR!$P10,IF(Berechnungen!AW$6="MMR_Duo",MMR_Duo!$P10,NA()))</f>
        <v>#N/A</v>
      </c>
      <c r="AX123" s="87" t="e">
        <f>IF(Berechnungen!AX$6="MMR",MMR!$P10,IF(Berechnungen!AX$6="MMR_Duo",MMR_Duo!$P10,NA()))</f>
        <v>#N/A</v>
      </c>
      <c r="AY123" s="87" t="e">
        <f>IF(Berechnungen!AY$6="MMR",MMR!$P10,IF(Berechnungen!AY$6="MMR_Duo",MMR_Duo!$P10,NA()))</f>
        <v>#N/A</v>
      </c>
      <c r="AZ123" s="87" t="e">
        <f>IF(Berechnungen!AZ$6="MMR",MMR!$P10,IF(Berechnungen!AZ$6="MMR_Duo",MMR_Duo!$P10,NA()))</f>
        <v>#N/A</v>
      </c>
      <c r="BA123" s="87" t="e">
        <f>IF(Berechnungen!BA$6="MMR",MMR!$P10,IF(Berechnungen!BA$6="MMR_Duo",MMR_Duo!$P10,NA()))</f>
        <v>#N/A</v>
      </c>
      <c r="BB123" s="87" t="e">
        <f>IF(Berechnungen!BB$6="MMR",MMR!$P10,IF(Berechnungen!BB$6="MMR_Duo",MMR_Duo!$P10,NA()))</f>
        <v>#N/A</v>
      </c>
      <c r="BC123" s="87" t="e">
        <f>IF(Berechnungen!BC$6="MMR",MMR!$P10,IF(Berechnungen!BC$6="MMR_Duo",MMR_Duo!$P10,NA()))</f>
        <v>#N/A</v>
      </c>
      <c r="BD123" s="87" t="e">
        <f>IF(Berechnungen!BD$6="MMR",MMR!$P10,IF(Berechnungen!BD$6="MMR_Duo",MMR_Duo!$P10,NA()))</f>
        <v>#N/A</v>
      </c>
      <c r="BE123" s="87" t="e">
        <f>IF(Berechnungen!BE$6="MMR",MMR!$P10,IF(Berechnungen!BE$6="MMR_Duo",MMR_Duo!$P10,NA()))</f>
        <v>#N/A</v>
      </c>
      <c r="BF123" s="87" t="e">
        <f>IF(Berechnungen!BF$6="MMR",MMR!$P10,IF(Berechnungen!BF$6="MMR_Duo",MMR_Duo!$P10,NA()))</f>
        <v>#N/A</v>
      </c>
      <c r="BG123" s="87" t="e">
        <f>IF(Berechnungen!BG$6="MMR",MMR!$P10,IF(Berechnungen!BG$6="MMR_Duo",MMR_Duo!$P10,NA()))</f>
        <v>#N/A</v>
      </c>
      <c r="BH123" s="87" t="e">
        <f>IF(Berechnungen!BH$6="MMR",MMR!$P10,IF(Berechnungen!BH$6="MMR_Duo",MMR_Duo!$P10,NA()))</f>
        <v>#N/A</v>
      </c>
      <c r="BI123" s="87" t="e">
        <f>IF(Berechnungen!BI$6="MMR",MMR!$P10,IF(Berechnungen!BI$6="MMR_Duo",MMR_Duo!$P10,NA()))</f>
        <v>#N/A</v>
      </c>
      <c r="BJ123" s="87" t="e">
        <f>IF(Berechnungen!BJ$6="MMR",MMR!$P10,IF(Berechnungen!BJ$6="MMR_Duo",MMR_Duo!$P10,NA()))</f>
        <v>#N/A</v>
      </c>
      <c r="BK123" s="87" t="e">
        <f>IF(Berechnungen!BK$6="MMR",MMR!$P10,IF(Berechnungen!BK$6="MMR_Duo",MMR_Duo!$P10,NA()))</f>
        <v>#N/A</v>
      </c>
      <c r="BL123" s="87" t="e">
        <f>IF(Berechnungen!BL$6="MMR",MMR!$P10,IF(Berechnungen!BL$6="MMR_Duo",MMR_Duo!$P10,NA()))</f>
        <v>#N/A</v>
      </c>
      <c r="BM123" s="87" t="e">
        <f>IF(Berechnungen!BM$6="MMR",MMR!$P10,IF(Berechnungen!BM$6="MMR_Duo",MMR_Duo!$P10,NA()))</f>
        <v>#N/A</v>
      </c>
      <c r="BN123" s="87" t="e">
        <f>IF(Berechnungen!BN$6="MMR",MMR!$P10,IF(Berechnungen!BN$6="MMR_Duo",MMR_Duo!$P10,NA()))</f>
        <v>#N/A</v>
      </c>
      <c r="BO123" s="87" t="e">
        <f>IF(Berechnungen!BO$6="MMR",MMR!$P10,IF(Berechnungen!BO$6="MMR_Duo",MMR_Duo!$P10,NA()))</f>
        <v>#N/A</v>
      </c>
      <c r="BP123" s="87" t="e">
        <f>IF(Berechnungen!BP$6="MMR",MMR!$P10,IF(Berechnungen!BP$6="MMR_Duo",MMR_Duo!$P10,NA()))</f>
        <v>#N/A</v>
      </c>
      <c r="BQ123" s="87" t="e">
        <f>IF(Berechnungen!BQ$6="MMR",MMR!$P10,IF(Berechnungen!BQ$6="MMR_Duo",MMR_Duo!$P10,NA()))</f>
        <v>#N/A</v>
      </c>
      <c r="BR123" s="87" t="e">
        <f>IF(Berechnungen!BR$6="MMR",MMR!$P10,IF(Berechnungen!BR$6="MMR_Duo",MMR_Duo!$P10,NA()))</f>
        <v>#N/A</v>
      </c>
      <c r="BS123" s="87" t="e">
        <f>IF(Berechnungen!BS$6="MMR",MMR!$P10,IF(Berechnungen!BS$6="MMR_Duo",MMR_Duo!$P10,NA()))</f>
        <v>#N/A</v>
      </c>
      <c r="BT123" s="87" t="e">
        <f>IF(Berechnungen!BT$6="MMR",MMR!$P10,IF(Berechnungen!BT$6="MMR_Duo",MMR_Duo!$P10,NA()))</f>
        <v>#N/A</v>
      </c>
      <c r="BU123" s="87" t="e">
        <f>IF(Berechnungen!BU$6="MMR",MMR!$P10,IF(Berechnungen!BU$6="MMR_Duo",MMR_Duo!$P10,NA()))</f>
        <v>#N/A</v>
      </c>
      <c r="BV123" s="87" t="e">
        <f>IF(Berechnungen!BV$6="MMR",MMR!$P10,IF(Berechnungen!BV$6="MMR_Duo",MMR_Duo!$P10,NA()))</f>
        <v>#N/A</v>
      </c>
      <c r="BW123" s="87" t="e">
        <f>IF(Berechnungen!BW$6="MMR",MMR!$P10,IF(Berechnungen!BW$6="MMR_Duo",MMR_Duo!$P10,NA()))</f>
        <v>#N/A</v>
      </c>
      <c r="BX123" s="87" t="e">
        <f>IF(Berechnungen!BX$6="MMR",MMR!$P10,IF(Berechnungen!BX$6="MMR_Duo",MMR_Duo!$P10,NA()))</f>
        <v>#N/A</v>
      </c>
      <c r="BY123" s="87" t="e">
        <f>IF(Berechnungen!BY$6="MMR",MMR!$P10,IF(Berechnungen!BY$6="MMR_Duo",MMR_Duo!$P10,NA()))</f>
        <v>#N/A</v>
      </c>
      <c r="BZ123" s="87" t="e">
        <f>IF(Berechnungen!BZ$6="MMR",MMR!$P10,IF(Berechnungen!BZ$6="MMR_Duo",MMR_Duo!$P10,NA()))</f>
        <v>#N/A</v>
      </c>
      <c r="CA123" s="87" t="e">
        <f>IF(Berechnungen!CA$6="MMR",MMR!$P10,IF(Berechnungen!CA$6="MMR_Duo",MMR_Duo!$P10,NA()))</f>
        <v>#N/A</v>
      </c>
      <c r="CB123" s="87" t="e">
        <f>IF(Berechnungen!CB$6="MMR",MMR!$P10,IF(Berechnungen!CB$6="MMR_Duo",MMR_Duo!$P10,NA()))</f>
        <v>#N/A</v>
      </c>
      <c r="CC123" s="87" t="e">
        <f>IF(Berechnungen!CC$6="MMR",MMR!$P10,IF(Berechnungen!CC$6="MMR_Duo",MMR_Duo!$P10,NA()))</f>
        <v>#N/A</v>
      </c>
      <c r="CD123" s="87" t="e">
        <f>IF(Berechnungen!CD$6="MMR",MMR!$P10,IF(Berechnungen!CD$6="MMR_Duo",MMR_Duo!$P10,NA()))</f>
        <v>#N/A</v>
      </c>
      <c r="CE123" s="87" t="e">
        <f>IF(Berechnungen!CE$6="MMR",MMR!$P10,IF(Berechnungen!CE$6="MMR_Duo",MMR_Duo!$P10,NA()))</f>
        <v>#N/A</v>
      </c>
      <c r="CF123" s="87" t="e">
        <f>IF(Berechnungen!CF$6="MMR",MMR!$P10,IF(Berechnungen!CF$6="MMR_Duo",MMR_Duo!$P10,NA()))</f>
        <v>#N/A</v>
      </c>
      <c r="CG123" s="87" t="e">
        <f>IF(Berechnungen!CG$6="MMR",MMR!$P10,IF(Berechnungen!CG$6="MMR_Duo",MMR_Duo!$P10,NA()))</f>
        <v>#N/A</v>
      </c>
      <c r="CH123" s="87" t="e">
        <f>IF(Berechnungen!CH$6="MMR",MMR!$P10,IF(Berechnungen!CH$6="MMR_Duo",MMR_Duo!$P10,NA()))</f>
        <v>#N/A</v>
      </c>
      <c r="CI123" s="87" t="e">
        <f>IF(Berechnungen!CI$6="MMR",MMR!$P10,IF(Berechnungen!CI$6="MMR_Duo",MMR_Duo!$P10,NA()))</f>
        <v>#N/A</v>
      </c>
      <c r="CJ123" s="87" t="e">
        <f>IF(Berechnungen!CJ$6="MMR",MMR!$P10,IF(Berechnungen!CJ$6="MMR_Duo",MMR_Duo!$P10,NA()))</f>
        <v>#N/A</v>
      </c>
      <c r="CK123" s="87" t="e">
        <f>IF(Berechnungen!CK$6="MMR",MMR!$P10,IF(Berechnungen!CK$6="MMR_Duo",MMR_Duo!$P10,NA()))</f>
        <v>#N/A</v>
      </c>
      <c r="CL123" s="87" t="e">
        <f>IF(Berechnungen!CL$6="MMR",MMR!$P10,IF(Berechnungen!CL$6="MMR_Duo",MMR_Duo!$P10,NA()))</f>
        <v>#N/A</v>
      </c>
      <c r="CM123" s="87" t="e">
        <f>IF(Berechnungen!CM$6="MMR",MMR!$P10,IF(Berechnungen!CM$6="MMR_Duo",MMR_Duo!$P10,NA()))</f>
        <v>#N/A</v>
      </c>
      <c r="CN123" s="87" t="e">
        <f>IF(Berechnungen!CN$6="MMR",MMR!$P10,IF(Berechnungen!CN$6="MMR_Duo",MMR_Duo!$P10,NA()))</f>
        <v>#N/A</v>
      </c>
      <c r="CO123" s="87" t="e">
        <f>IF(Berechnungen!CO$6="MMR",MMR!$P10,IF(Berechnungen!CO$6="MMR_Duo",MMR_Duo!$P10,NA()))</f>
        <v>#N/A</v>
      </c>
      <c r="CP123" s="87" t="e">
        <f>IF(Berechnungen!CP$6="MMR",MMR!$P10,IF(Berechnungen!CP$6="MMR_Duo",MMR_Duo!$P10,NA()))</f>
        <v>#N/A</v>
      </c>
      <c r="CQ123" s="87" t="e">
        <f>IF(Berechnungen!CQ$6="MMR",MMR!$P10,IF(Berechnungen!CQ$6="MMR_Duo",MMR_Duo!$P10,NA()))</f>
        <v>#N/A</v>
      </c>
      <c r="CR123" s="87" t="e">
        <f>IF(Berechnungen!CR$6="MMR",MMR!$P10,IF(Berechnungen!CR$6="MMR_Duo",MMR_Duo!$P10,NA()))</f>
        <v>#N/A</v>
      </c>
      <c r="CS123" s="87" t="e">
        <f>IF(Berechnungen!CS$6="MMR",MMR!$P10,IF(Berechnungen!CS$6="MMR_Duo",MMR_Duo!$P10,NA()))</f>
        <v>#N/A</v>
      </c>
      <c r="CT123" s="87" t="e">
        <f>IF(Berechnungen!CT$6="MMR",MMR!$P10,IF(Berechnungen!CT$6="MMR_Duo",MMR_Duo!$P10,NA()))</f>
        <v>#N/A</v>
      </c>
      <c r="CU123" s="87" t="e">
        <f>IF(Berechnungen!CU$6="MMR",MMR!$P10,IF(Berechnungen!CU$6="MMR_Duo",MMR_Duo!$P10,NA()))</f>
        <v>#N/A</v>
      </c>
      <c r="CV123" s="87" t="e">
        <f>IF(Berechnungen!CV$6="MMR",MMR!$P10,IF(Berechnungen!CV$6="MMR_Duo",MMR_Duo!$P10,NA()))</f>
        <v>#N/A</v>
      </c>
      <c r="CW123" s="87" t="e">
        <f>IF(Berechnungen!CW$6="MMR",MMR!$P10,IF(Berechnungen!CW$6="MMR_Duo",MMR_Duo!$P10,NA()))</f>
        <v>#N/A</v>
      </c>
      <c r="CX123" s="87" t="e">
        <f>IF(Berechnungen!CX$6="MMR",MMR!$P10,IF(Berechnungen!CX$6="MMR_Duo",MMR_Duo!$P10,NA()))</f>
        <v>#N/A</v>
      </c>
      <c r="CY123" s="87" t="e">
        <f>IF(Berechnungen!CY$6="MMR",MMR!$P10,IF(Berechnungen!CY$6="MMR_Duo",MMR_Duo!$P10,NA()))</f>
        <v>#N/A</v>
      </c>
      <c r="CZ123" s="87" t="e">
        <f>IF(Berechnungen!CZ$6="MMR",MMR!$P10,IF(Berechnungen!CZ$6="MMR_Duo",MMR_Duo!$P10,NA()))</f>
        <v>#N/A</v>
      </c>
      <c r="DA123" s="87" t="e">
        <f>IF(Berechnungen!DA$6="MMR",MMR!$P10,IF(Berechnungen!DA$6="MMR_Duo",MMR_Duo!$P10,NA()))</f>
        <v>#N/A</v>
      </c>
      <c r="DB123" s="87" t="e">
        <f>IF(Berechnungen!DB$6="MMR",MMR!$P10,IF(Berechnungen!DB$6="MMR_Duo",MMR_Duo!$P10,NA()))</f>
        <v>#N/A</v>
      </c>
      <c r="DC123" s="87" t="e">
        <f>IF(Berechnungen!DC$6="MMR",MMR!$P10,IF(Berechnungen!DC$6="MMR_Duo",MMR_Duo!$P10,NA()))</f>
        <v>#N/A</v>
      </c>
      <c r="DD123" s="87" t="e">
        <f>IF(Berechnungen!DD$6="MMR",MMR!$P10,IF(Berechnungen!DD$6="MMR_Duo",MMR_Duo!$P10,NA()))</f>
        <v>#N/A</v>
      </c>
      <c r="DE123" s="87" t="e">
        <f>IF(Berechnungen!DE$6="MMR",MMR!$P10,IF(Berechnungen!DE$6="MMR_Duo",MMR_Duo!$P10,NA()))</f>
        <v>#N/A</v>
      </c>
      <c r="DF123" s="87" t="e">
        <f>IF(Berechnungen!DF$6="MMR",MMR!$P10,IF(Berechnungen!DF$6="MMR_Duo",MMR_Duo!$P10,NA()))</f>
        <v>#N/A</v>
      </c>
      <c r="DG123" s="87" t="e">
        <f>IF(Berechnungen!DG$6="MMR",MMR!$P10,IF(Berechnungen!DG$6="MMR_Duo",MMR_Duo!$P10,NA()))</f>
        <v>#N/A</v>
      </c>
      <c r="DH123" s="87" t="e">
        <f>IF(Berechnungen!DH$6="MMR",MMR!$P10,IF(Berechnungen!DH$6="MMR_Duo",MMR_Duo!$P10,NA()))</f>
        <v>#N/A</v>
      </c>
      <c r="DI123" s="87" t="e">
        <f>IF(Berechnungen!DI$6="MMR",MMR!$P10,IF(Berechnungen!DI$6="MMR_Duo",MMR_Duo!$P10,NA()))</f>
        <v>#N/A</v>
      </c>
      <c r="DJ123" s="87" t="e">
        <f>IF(Berechnungen!DJ$6="MMR",MMR!$P10,IF(Berechnungen!DJ$6="MMR_Duo",MMR_Duo!$P10,NA()))</f>
        <v>#N/A</v>
      </c>
      <c r="DK123" s="87" t="e">
        <f>IF(Berechnungen!DK$6="MMR",MMR!$P10,IF(Berechnungen!DK$6="MMR_Duo",MMR_Duo!$P10,NA()))</f>
        <v>#N/A</v>
      </c>
      <c r="DL123" s="87" t="e">
        <f>IF(Berechnungen!DL$6="MMR",MMR!$P10,IF(Berechnungen!DL$6="MMR_Duo",MMR_Duo!$P10,NA()))</f>
        <v>#N/A</v>
      </c>
      <c r="DM123" s="87" t="e">
        <f>IF(Berechnungen!DM$6="MMR",MMR!$P10,IF(Berechnungen!DM$6="MMR_Duo",MMR_Duo!$P10,NA()))</f>
        <v>#N/A</v>
      </c>
      <c r="DN123" s="87" t="e">
        <f>IF(Berechnungen!DN$6="MMR",MMR!$P10,IF(Berechnungen!DN$6="MMR_Duo",MMR_Duo!$P10,NA()))</f>
        <v>#N/A</v>
      </c>
      <c r="DO123" s="87" t="e">
        <f>IF(Berechnungen!DO$6="MMR",MMR!$P10,IF(Berechnungen!DO$6="MMR_Duo",MMR_Duo!$P10,NA()))</f>
        <v>#N/A</v>
      </c>
      <c r="DP123" s="87" t="e">
        <f>IF(Berechnungen!DP$6="MMR",MMR!$P10,IF(Berechnungen!DP$6="MMR_Duo",MMR_Duo!$P10,NA()))</f>
        <v>#N/A</v>
      </c>
      <c r="DQ123" s="87" t="e">
        <f>IF(Berechnungen!DQ$6="MMR",MMR!$P10,IF(Berechnungen!DQ$6="MMR_Duo",MMR_Duo!$P10,NA()))</f>
        <v>#N/A</v>
      </c>
      <c r="DR123" s="87" t="e">
        <f>IF(Berechnungen!DR$6="MMR",MMR!$P10,IF(Berechnungen!DR$6="MMR_Duo",MMR_Duo!$P10,NA()))</f>
        <v>#N/A</v>
      </c>
      <c r="DS123" s="87" t="e">
        <f>IF(Berechnungen!DS$6="MMR",MMR!$P10,IF(Berechnungen!DS$6="MMR_Duo",MMR_Duo!$P10,NA()))</f>
        <v>#N/A</v>
      </c>
      <c r="DT123" s="87" t="e">
        <f>IF(Berechnungen!DT$6="MMR",MMR!$P10,IF(Berechnungen!DT$6="MMR_Duo",MMR_Duo!$P10,NA()))</f>
        <v>#N/A</v>
      </c>
      <c r="DU123" s="87" t="e">
        <f>IF(Berechnungen!DU$6="MMR",MMR!$P10,IF(Berechnungen!DU$6="MMR_Duo",MMR_Duo!$P10,NA()))</f>
        <v>#N/A</v>
      </c>
      <c r="DV123" s="87" t="e">
        <f>IF(Berechnungen!DV$6="MMR",MMR!$P10,IF(Berechnungen!DV$6="MMR_Duo",MMR_Duo!$P10,NA()))</f>
        <v>#N/A</v>
      </c>
      <c r="DW123" s="87" t="e">
        <f>IF(Berechnungen!DW$6="MMR",MMR!$P10,IF(Berechnungen!DW$6="MMR_Duo",MMR_Duo!$P10,NA()))</f>
        <v>#N/A</v>
      </c>
      <c r="DX123" s="87" t="e">
        <f>IF(Berechnungen!DX$6="MMR",MMR!$P10,IF(Berechnungen!DX$6="MMR_Duo",MMR_Duo!$P10,NA()))</f>
        <v>#N/A</v>
      </c>
      <c r="DY123" s="87" t="e">
        <f>IF(Berechnungen!DY$6="MMR",MMR!$P10,IF(Berechnungen!DY$6="MMR_Duo",MMR_Duo!$P10,NA()))</f>
        <v>#N/A</v>
      </c>
      <c r="DZ123" s="87" t="e">
        <f>IF(Berechnungen!DZ$6="MMR",MMR!$P10,IF(Berechnungen!DZ$6="MMR_Duo",MMR_Duo!$P10,NA()))</f>
        <v>#N/A</v>
      </c>
      <c r="EA123" s="87" t="e">
        <f>IF(Berechnungen!EA$6="MMR",MMR!$P10,IF(Berechnungen!EA$6="MMR_Duo",MMR_Duo!$P10,NA()))</f>
        <v>#N/A</v>
      </c>
      <c r="EB123" s="87" t="e">
        <f>IF(Berechnungen!EB$6="MMR",MMR!$P10,IF(Berechnungen!EB$6="MMR_Duo",MMR_Duo!$P10,NA()))</f>
        <v>#N/A</v>
      </c>
      <c r="EC123" s="87" t="e">
        <f>IF(Berechnungen!EC$6="MMR",MMR!$P10,IF(Berechnungen!EC$6="MMR_Duo",MMR_Duo!$P10,NA()))</f>
        <v>#N/A</v>
      </c>
      <c r="ED123" s="87" t="e">
        <f>IF(Berechnungen!ED$6="MMR",MMR!$P10,IF(Berechnungen!ED$6="MMR_Duo",MMR_Duo!$P10,NA()))</f>
        <v>#N/A</v>
      </c>
      <c r="EE123" s="87" t="e">
        <f>IF(Berechnungen!EE$6="MMR",MMR!$P10,IF(Berechnungen!EE$6="MMR_Duo",MMR_Duo!$P10,NA()))</f>
        <v>#N/A</v>
      </c>
      <c r="EF123" s="87" t="e">
        <f>IF(Berechnungen!EF$6="MMR",MMR!$P10,IF(Berechnungen!EF$6="MMR_Duo",MMR_Duo!$P10,NA()))</f>
        <v>#N/A</v>
      </c>
      <c r="EG123" s="87" t="e">
        <f>IF(Berechnungen!EG$6="MMR",MMR!$P10,IF(Berechnungen!EG$6="MMR_Duo",MMR_Duo!$P10,NA()))</f>
        <v>#N/A</v>
      </c>
      <c r="EH123" s="87" t="e">
        <f>IF(Berechnungen!EH$6="MMR",MMR!$P10,IF(Berechnungen!EH$6="MMR_Duo",MMR_Duo!$P10,NA()))</f>
        <v>#N/A</v>
      </c>
      <c r="EI123" s="87" t="e">
        <f>IF(Berechnungen!EI$6="MMR",MMR!$P10,IF(Berechnungen!EI$6="MMR_Duo",MMR_Duo!$P10,NA()))</f>
        <v>#N/A</v>
      </c>
      <c r="EJ123" s="87" t="e">
        <f>IF(Berechnungen!EJ$6="MMR",MMR!$P10,IF(Berechnungen!EJ$6="MMR_Duo",MMR_Duo!$P10,NA()))</f>
        <v>#N/A</v>
      </c>
      <c r="EK123" s="87" t="e">
        <f>IF(Berechnungen!EK$6="MMR",MMR!$P10,IF(Berechnungen!EK$6="MMR_Duo",MMR_Duo!$P10,NA()))</f>
        <v>#N/A</v>
      </c>
      <c r="EL123" s="87" t="e">
        <f>IF(Berechnungen!EL$6="MMR",MMR!$P10,IF(Berechnungen!EL$6="MMR_Duo",MMR_Duo!$P10,NA()))</f>
        <v>#N/A</v>
      </c>
      <c r="EM123" s="87" t="e">
        <f>IF(Berechnungen!EM$6="MMR",MMR!$P10,IF(Berechnungen!EM$6="MMR_Duo",MMR_Duo!$P10,NA()))</f>
        <v>#N/A</v>
      </c>
      <c r="EN123" s="87" t="e">
        <f>IF(Berechnungen!EN$6="MMR",MMR!$P10,IF(Berechnungen!EN$6="MMR_Duo",MMR_Duo!$P10,NA()))</f>
        <v>#N/A</v>
      </c>
      <c r="EO123" s="87" t="e">
        <f>IF(Berechnungen!EO$6="MMR",MMR!$P10,IF(Berechnungen!EO$6="MMR_Duo",MMR_Duo!$P10,NA()))</f>
        <v>#N/A</v>
      </c>
      <c r="EP123" s="87" t="e">
        <f>IF(Berechnungen!EP$6="MMR",MMR!$P10,IF(Berechnungen!EP$6="MMR_Duo",MMR_Duo!$P10,NA()))</f>
        <v>#N/A</v>
      </c>
      <c r="EQ123" s="87" t="e">
        <f>IF(Berechnungen!EQ$6="MMR",MMR!$P10,IF(Berechnungen!EQ$6="MMR_Duo",MMR_Duo!$P10,NA()))</f>
        <v>#N/A</v>
      </c>
      <c r="ER123" s="87" t="e">
        <f>IF(Berechnungen!ER$6="MMR",MMR!$P10,IF(Berechnungen!ER$6="MMR_Duo",MMR_Duo!$P10,NA()))</f>
        <v>#N/A</v>
      </c>
      <c r="ES123" s="87" t="e">
        <f>IF(Berechnungen!ES$6="MMR",MMR!$P10,IF(Berechnungen!ES$6="MMR_Duo",MMR_Duo!$P10,NA()))</f>
        <v>#N/A</v>
      </c>
      <c r="ET123" s="87" t="e">
        <f>IF(Berechnungen!ET$6="MMR",MMR!$P10,IF(Berechnungen!ET$6="MMR_Duo",MMR_Duo!$P10,NA()))</f>
        <v>#N/A</v>
      </c>
      <c r="EU123" s="87" t="e">
        <f>IF(Berechnungen!EU$6="MMR",MMR!$P10,IF(Berechnungen!EU$6="MMR_Duo",MMR_Duo!$P10,NA()))</f>
        <v>#N/A</v>
      </c>
      <c r="EV123" s="87" t="e">
        <f>IF(Berechnungen!EV$6="MMR",MMR!$P10,IF(Berechnungen!EV$6="MMR_Duo",MMR_Duo!$P10,NA()))</f>
        <v>#N/A</v>
      </c>
      <c r="EW123" s="87" t="e">
        <f>IF(Berechnungen!EW$6="MMR",MMR!$P10,IF(Berechnungen!EW$6="MMR_Duo",MMR_Duo!$P10,NA()))</f>
        <v>#N/A</v>
      </c>
      <c r="EX123" s="87" t="e">
        <f>IF(Berechnungen!EX$6="MMR",MMR!$P10,IF(Berechnungen!EX$6="MMR_Duo",MMR_Duo!$P10,NA()))</f>
        <v>#N/A</v>
      </c>
      <c r="EY123" s="87" t="e">
        <f>IF(Berechnungen!EY$6="MMR",MMR!$P10,IF(Berechnungen!EY$6="MMR_Duo",MMR_Duo!$P10,NA()))</f>
        <v>#N/A</v>
      </c>
      <c r="EZ123" s="87" t="e">
        <f>IF(Berechnungen!EZ$6="MMR",MMR!$P10,IF(Berechnungen!EZ$6="MMR_Duo",MMR_Duo!$P10,NA()))</f>
        <v>#N/A</v>
      </c>
      <c r="FA123" s="87" t="e">
        <f>IF(Berechnungen!FA$6="MMR",MMR!$P10,IF(Berechnungen!FA$6="MMR_Duo",MMR_Duo!$P10,NA()))</f>
        <v>#N/A</v>
      </c>
      <c r="FB123" s="87" t="e">
        <f>IF(Berechnungen!FB$6="MMR",MMR!$P10,IF(Berechnungen!FB$6="MMR_Duo",MMR_Duo!$P10,NA()))</f>
        <v>#N/A</v>
      </c>
      <c r="FC123" s="87" t="e">
        <f>IF(Berechnungen!FC$6="MMR",MMR!$P10,IF(Berechnungen!FC$6="MMR_Duo",MMR_Duo!$P10,NA()))</f>
        <v>#N/A</v>
      </c>
      <c r="FD123" s="87" t="e">
        <f>IF(Berechnungen!FD$6="MMR",MMR!$P10,IF(Berechnungen!FD$6="MMR_Duo",MMR_Duo!$P10,NA()))</f>
        <v>#N/A</v>
      </c>
      <c r="FE123" s="87" t="e">
        <f>IF(Berechnungen!FE$6="MMR",MMR!$P10,IF(Berechnungen!FE$6="MMR_Duo",MMR_Duo!$P10,NA()))</f>
        <v>#N/A</v>
      </c>
      <c r="FF123" s="87" t="e">
        <f>IF(Berechnungen!FF$6="MMR",MMR!$P10,IF(Berechnungen!FF$6="MMR_Duo",MMR_Duo!$P10,NA()))</f>
        <v>#N/A</v>
      </c>
      <c r="FG123" s="87" t="e">
        <f>IF(Berechnungen!FG$6="MMR",MMR!$P10,IF(Berechnungen!FG$6="MMR_Duo",MMR_Duo!$P10,NA()))</f>
        <v>#N/A</v>
      </c>
      <c r="FH123" s="87" t="e">
        <f>IF(Berechnungen!FH$6="MMR",MMR!$P10,IF(Berechnungen!FH$6="MMR_Duo",MMR_Duo!$P10,NA()))</f>
        <v>#N/A</v>
      </c>
      <c r="FI123" s="87" t="e">
        <f>IF(Berechnungen!FI$6="MMR",MMR!$P10,IF(Berechnungen!FI$6="MMR_Duo",MMR_Duo!$P10,NA()))</f>
        <v>#N/A</v>
      </c>
      <c r="FJ123" s="87" t="e">
        <f>IF(Berechnungen!FJ$6="MMR",MMR!$P10,IF(Berechnungen!FJ$6="MMR_Duo",MMR_Duo!$P10,NA()))</f>
        <v>#N/A</v>
      </c>
      <c r="FK123" s="87" t="e">
        <f>IF(Berechnungen!FK$6="MMR",MMR!$P10,IF(Berechnungen!FK$6="MMR_Duo",MMR_Duo!$P10,NA()))</f>
        <v>#N/A</v>
      </c>
      <c r="FL123" s="87" t="e">
        <f>IF(Berechnungen!FL$6="MMR",MMR!$P10,IF(Berechnungen!FL$6="MMR_Duo",MMR_Duo!$P10,NA()))</f>
        <v>#N/A</v>
      </c>
      <c r="FM123" s="87" t="e">
        <f>IF(Berechnungen!FM$6="MMR",MMR!$P10,IF(Berechnungen!FM$6="MMR_Duo",MMR_Duo!$P10,NA()))</f>
        <v>#N/A</v>
      </c>
      <c r="FN123" s="87" t="e">
        <f>IF(Berechnungen!FN$6="MMR",MMR!$P10,IF(Berechnungen!FN$6="MMR_Duo",MMR_Duo!$P10,NA()))</f>
        <v>#N/A</v>
      </c>
      <c r="FO123" s="87" t="e">
        <f>IF(Berechnungen!FO$6="MMR",MMR!$P10,IF(Berechnungen!FO$6="MMR_Duo",MMR_Duo!$P10,NA()))</f>
        <v>#N/A</v>
      </c>
      <c r="FP123" s="87" t="e">
        <f>IF(Berechnungen!FP$6="MMR",MMR!$P10,IF(Berechnungen!FP$6="MMR_Duo",MMR_Duo!$P10,NA()))</f>
        <v>#N/A</v>
      </c>
      <c r="FQ123" s="87" t="e">
        <f>IF(Berechnungen!FQ$6="MMR",MMR!$P10,IF(Berechnungen!FQ$6="MMR_Duo",MMR_Duo!$P10,NA()))</f>
        <v>#N/A</v>
      </c>
      <c r="FR123" s="87" t="e">
        <f>IF(Berechnungen!FR$6="MMR",MMR!$P10,IF(Berechnungen!FR$6="MMR_Duo",MMR_Duo!$P10,NA()))</f>
        <v>#N/A</v>
      </c>
      <c r="FS123" s="87" t="e">
        <f>IF(Berechnungen!FS$6="MMR",MMR!$P10,IF(Berechnungen!FS$6="MMR_Duo",MMR_Duo!$P10,NA()))</f>
        <v>#N/A</v>
      </c>
      <c r="FT123" s="87" t="e">
        <f>IF(Berechnungen!FT$6="MMR",MMR!$P10,IF(Berechnungen!FT$6="MMR_Duo",MMR_Duo!$P10,NA()))</f>
        <v>#N/A</v>
      </c>
      <c r="FU123" s="87" t="e">
        <f>IF(Berechnungen!FU$6="MMR",MMR!$P10,IF(Berechnungen!FU$6="MMR_Duo",MMR_Duo!$P10,NA()))</f>
        <v>#N/A</v>
      </c>
      <c r="FV123" s="87" t="e">
        <f>IF(Berechnungen!FV$6="MMR",MMR!$P10,IF(Berechnungen!FV$6="MMR_Duo",MMR_Duo!$P10,NA()))</f>
        <v>#N/A</v>
      </c>
      <c r="FW123" s="87" t="e">
        <f>IF(Berechnungen!FW$6="MMR",MMR!$P10,IF(Berechnungen!FW$6="MMR_Duo",MMR_Duo!$P10,NA()))</f>
        <v>#N/A</v>
      </c>
      <c r="FX123" s="87" t="e">
        <f>IF(Berechnungen!FX$6="MMR",MMR!$P10,IF(Berechnungen!FX$6="MMR_Duo",MMR_Duo!$P10,NA()))</f>
        <v>#N/A</v>
      </c>
      <c r="FY123" s="87" t="e">
        <f>IF(Berechnungen!FY$6="MMR",MMR!$P10,IF(Berechnungen!FY$6="MMR_Duo",MMR_Duo!$P10,NA()))</f>
        <v>#N/A</v>
      </c>
      <c r="FZ123" s="87" t="e">
        <f>IF(Berechnungen!FZ$6="MMR",MMR!$P10,IF(Berechnungen!FZ$6="MMR_Duo",MMR_Duo!$P10,NA()))</f>
        <v>#N/A</v>
      </c>
      <c r="GA123" s="87" t="e">
        <f>IF(Berechnungen!GA$6="MMR",MMR!$P10,IF(Berechnungen!GA$6="MMR_Duo",MMR_Duo!$P10,NA()))</f>
        <v>#N/A</v>
      </c>
      <c r="GB123" s="87" t="e">
        <f>IF(Berechnungen!GB$6="MMR",MMR!$P10,IF(Berechnungen!GB$6="MMR_Duo",MMR_Duo!$P10,NA()))</f>
        <v>#N/A</v>
      </c>
      <c r="GC123" s="87" t="e">
        <f>IF(Berechnungen!GC$6="MMR",MMR!$P10,IF(Berechnungen!GC$6="MMR_Duo",MMR_Duo!$P10,NA()))</f>
        <v>#N/A</v>
      </c>
      <c r="GD123" s="87" t="e">
        <f>IF(Berechnungen!GD$6="MMR",MMR!$P10,IF(Berechnungen!GD$6="MMR_Duo",MMR_Duo!$P10,NA()))</f>
        <v>#N/A</v>
      </c>
      <c r="GE123" s="87" t="e">
        <f>IF(Berechnungen!GE$6="MMR",MMR!$P10,IF(Berechnungen!GE$6="MMR_Duo",MMR_Duo!$P10,NA()))</f>
        <v>#N/A</v>
      </c>
      <c r="GF123" s="87" t="e">
        <f>IF(Berechnungen!GF$6="MMR",MMR!$P10,IF(Berechnungen!GF$6="MMR_Duo",MMR_Duo!$P10,NA()))</f>
        <v>#N/A</v>
      </c>
      <c r="GG123" s="87" t="e">
        <f>IF(Berechnungen!GG$6="MMR",MMR!$P10,IF(Berechnungen!GG$6="MMR_Duo",MMR_Duo!$P10,NA()))</f>
        <v>#N/A</v>
      </c>
      <c r="GH123" s="87" t="e">
        <f>IF(Berechnungen!GH$6="MMR",MMR!$P10,IF(Berechnungen!GH$6="MMR_Duo",MMR_Duo!$P10,NA()))</f>
        <v>#N/A</v>
      </c>
      <c r="GI123" s="87" t="e">
        <f>IF(Berechnungen!GI$6="MMR",MMR!$P10,IF(Berechnungen!GI$6="MMR_Duo",MMR_Duo!$P10,NA()))</f>
        <v>#N/A</v>
      </c>
      <c r="GJ123" s="87" t="e">
        <f>IF(Berechnungen!GJ$6="MMR",MMR!$P10,IF(Berechnungen!GJ$6="MMR_Duo",MMR_Duo!$P10,NA()))</f>
        <v>#N/A</v>
      </c>
      <c r="GK123" s="87" t="e">
        <f>IF(Berechnungen!GK$6="MMR",MMR!$P10,IF(Berechnungen!GK$6="MMR_Duo",MMR_Duo!$P10,NA()))</f>
        <v>#N/A</v>
      </c>
      <c r="GL123" s="87" t="e">
        <f>IF(Berechnungen!GL$6="MMR",MMR!$P10,IF(Berechnungen!GL$6="MMR_Duo",MMR_Duo!$P10,NA()))</f>
        <v>#N/A</v>
      </c>
      <c r="GM123" s="87" t="e">
        <f>IF(Berechnungen!GM$6="MMR",MMR!$P10,IF(Berechnungen!GM$6="MMR_Duo",MMR_Duo!$P10,NA()))</f>
        <v>#N/A</v>
      </c>
      <c r="GN123" s="87" t="e">
        <f>IF(Berechnungen!GN$6="MMR",MMR!$P10,IF(Berechnungen!GN$6="MMR_Duo",MMR_Duo!$P10,NA()))</f>
        <v>#N/A</v>
      </c>
      <c r="GO123" s="87" t="e">
        <f>IF(Berechnungen!GO$6="MMR",MMR!$P10,IF(Berechnungen!GO$6="MMR_Duo",MMR_Duo!$P10,NA()))</f>
        <v>#N/A</v>
      </c>
      <c r="GP123" s="87" t="e">
        <f>IF(Berechnungen!GP$6="MMR",MMR!$P10,IF(Berechnungen!GP$6="MMR_Duo",MMR_Duo!$P10,NA()))</f>
        <v>#N/A</v>
      </c>
      <c r="GQ123" s="87" t="e">
        <f>IF(Berechnungen!GQ$6="MMR",MMR!$P10,IF(Berechnungen!GQ$6="MMR_Duo",MMR_Duo!$P10,NA()))</f>
        <v>#N/A</v>
      </c>
      <c r="GR123" s="87" t="e">
        <f>IF(Berechnungen!GR$6="MMR",MMR!$P10,IF(Berechnungen!GR$6="MMR_Duo",MMR_Duo!$P10,NA()))</f>
        <v>#N/A</v>
      </c>
      <c r="GS123" s="87" t="e">
        <f>IF(Berechnungen!GS$6="MMR",MMR!$P10,IF(Berechnungen!GS$6="MMR_Duo",MMR_Duo!$P10,NA()))</f>
        <v>#N/A</v>
      </c>
      <c r="GT123" s="87" t="e">
        <f>IF(Berechnungen!GT$6="MMR",MMR!$P10,IF(Berechnungen!GT$6="MMR_Duo",MMR_Duo!$P10,NA()))</f>
        <v>#N/A</v>
      </c>
      <c r="GU123" s="87" t="e">
        <f>IF(Berechnungen!GU$6="MMR",MMR!$P10,IF(Berechnungen!GU$6="MMR_Duo",MMR_Duo!$P10,NA()))</f>
        <v>#N/A</v>
      </c>
      <c r="GV123" s="87" t="e">
        <f>IF(Berechnungen!GV$6="MMR",MMR!$P10,IF(Berechnungen!GV$6="MMR_Duo",MMR_Duo!$P10,NA()))</f>
        <v>#N/A</v>
      </c>
      <c r="GW123" s="87" t="e">
        <f>IF(Berechnungen!GW$6="MMR",MMR!$P10,IF(Berechnungen!GW$6="MMR_Duo",MMR_Duo!$P10,NA()))</f>
        <v>#N/A</v>
      </c>
      <c r="GX123" s="87" t="e">
        <f>IF(Berechnungen!GX$6="MMR",MMR!$P10,IF(Berechnungen!GX$6="MMR_Duo",MMR_Duo!$P10,NA()))</f>
        <v>#N/A</v>
      </c>
      <c r="GY123" s="87" t="e">
        <f>IF(Berechnungen!GY$6="MMR",MMR!$P10,IF(Berechnungen!GY$6="MMR_Duo",MMR_Duo!$P10,NA()))</f>
        <v>#N/A</v>
      </c>
      <c r="GZ123" s="87" t="e">
        <f>IF(Berechnungen!GZ$6="MMR",MMR!$P10,IF(Berechnungen!GZ$6="MMR_Duo",MMR_Duo!$P10,NA()))</f>
        <v>#N/A</v>
      </c>
      <c r="HA123" s="87" t="e">
        <f>IF(Berechnungen!HA$6="MMR",MMR!$P10,IF(Berechnungen!HA$6="MMR_Duo",MMR_Duo!$P10,NA()))</f>
        <v>#N/A</v>
      </c>
      <c r="HB123" s="87" t="e">
        <f>IF(Berechnungen!HB$6="MMR",MMR!$P10,IF(Berechnungen!HB$6="MMR_Duo",MMR_Duo!$P10,NA()))</f>
        <v>#N/A</v>
      </c>
      <c r="HC123" s="87" t="e">
        <f>IF(Berechnungen!HC$6="MMR",MMR!$P10,IF(Berechnungen!HC$6="MMR_Duo",MMR_Duo!$P10,NA()))</f>
        <v>#N/A</v>
      </c>
      <c r="HD123" s="87" t="e">
        <f>IF(Berechnungen!HD$6="MMR",MMR!$P10,IF(Berechnungen!HD$6="MMR_Duo",MMR_Duo!$P10,NA()))</f>
        <v>#N/A</v>
      </c>
      <c r="HE123" s="87" t="e">
        <f>IF(Berechnungen!HE$6="MMR",MMR!$P10,IF(Berechnungen!HE$6="MMR_Duo",MMR_Duo!$P10,NA()))</f>
        <v>#N/A</v>
      </c>
      <c r="HF123" s="87" t="e">
        <f>IF(Berechnungen!HF$6="MMR",MMR!$P10,IF(Berechnungen!HF$6="MMR_Duo",MMR_Duo!$P10,NA()))</f>
        <v>#N/A</v>
      </c>
      <c r="HG123" s="87" t="e">
        <f>IF(Berechnungen!HG$6="MMR",MMR!$P10,IF(Berechnungen!HG$6="MMR_Duo",MMR_Duo!$P10,NA()))</f>
        <v>#N/A</v>
      </c>
      <c r="HH123" s="87" t="e">
        <f>IF(Berechnungen!HH$6="MMR",MMR!$P10,IF(Berechnungen!HH$6="MMR_Duo",MMR_Duo!$P10,NA()))</f>
        <v>#N/A</v>
      </c>
      <c r="HI123" s="87" t="e">
        <f>IF(Berechnungen!HI$6="MMR",MMR!$P10,IF(Berechnungen!HI$6="MMR_Duo",MMR_Duo!$P10,NA()))</f>
        <v>#N/A</v>
      </c>
      <c r="HJ123" s="87" t="e">
        <f>IF(Berechnungen!HJ$6="MMR",MMR!$P10,IF(Berechnungen!HJ$6="MMR_Duo",MMR_Duo!$P10,NA()))</f>
        <v>#N/A</v>
      </c>
      <c r="HK123" s="87" t="e">
        <f>IF(Berechnungen!HK$6="MMR",MMR!$P10,IF(Berechnungen!HK$6="MMR_Duo",MMR_Duo!$P10,NA()))</f>
        <v>#N/A</v>
      </c>
      <c r="HL123" s="87" t="e">
        <f>IF(Berechnungen!HL$6="MMR",MMR!$P10,IF(Berechnungen!HL$6="MMR_Duo",MMR_Duo!$P10,NA()))</f>
        <v>#N/A</v>
      </c>
      <c r="HM123" s="87" t="e">
        <f>IF(Berechnungen!HM$6="MMR",MMR!$P10,IF(Berechnungen!HM$6="MMR_Duo",MMR_Duo!$P10,NA()))</f>
        <v>#N/A</v>
      </c>
      <c r="HN123" s="87" t="e">
        <f>IF(Berechnungen!HN$6="MMR",MMR!$P10,IF(Berechnungen!HN$6="MMR_Duo",MMR_Duo!$P10,NA()))</f>
        <v>#N/A</v>
      </c>
      <c r="HO123" s="87" t="e">
        <f>IF(Berechnungen!HO$6="MMR",MMR!$P10,IF(Berechnungen!HO$6="MMR_Duo",MMR_Duo!$P10,NA()))</f>
        <v>#N/A</v>
      </c>
      <c r="HP123" s="87" t="e">
        <f>IF(Berechnungen!HP$6="MMR",MMR!$P10,IF(Berechnungen!HP$6="MMR_Duo",MMR_Duo!$P10,NA()))</f>
        <v>#N/A</v>
      </c>
      <c r="HQ123" s="87" t="e">
        <f>IF(Berechnungen!HQ$6="MMR",MMR!$P10,IF(Berechnungen!HQ$6="MMR_Duo",MMR_Duo!$P10,NA()))</f>
        <v>#N/A</v>
      </c>
      <c r="HR123" s="87" t="e">
        <f>IF(Berechnungen!HR$6="MMR",MMR!$P10,IF(Berechnungen!HR$6="MMR_Duo",MMR_Duo!$P10,NA()))</f>
        <v>#N/A</v>
      </c>
      <c r="HS123" s="87" t="e">
        <f>IF(Berechnungen!HS$6="MMR",MMR!$P10,IF(Berechnungen!HS$6="MMR_Duo",MMR_Duo!$P10,NA()))</f>
        <v>#N/A</v>
      </c>
      <c r="HT123" s="87" t="e">
        <f>IF(Berechnungen!HT$6="MMR",MMR!$P10,IF(Berechnungen!HT$6="MMR_Duo",MMR_Duo!$P10,NA()))</f>
        <v>#N/A</v>
      </c>
      <c r="HU123" s="87" t="e">
        <f>IF(Berechnungen!HU$6="MMR",MMR!$P10,IF(Berechnungen!HU$6="MMR_Duo",MMR_Duo!$P10,NA()))</f>
        <v>#N/A</v>
      </c>
      <c r="HV123" s="87" t="e">
        <f>IF(Berechnungen!HV$6="MMR",MMR!$P10,IF(Berechnungen!HV$6="MMR_Duo",MMR_Duo!$P10,NA()))</f>
        <v>#N/A</v>
      </c>
      <c r="HW123" s="87" t="e">
        <f>IF(Berechnungen!HW$6="MMR",MMR!$P10,IF(Berechnungen!HW$6="MMR_Duo",MMR_Duo!$P10,NA()))</f>
        <v>#N/A</v>
      </c>
      <c r="HX123" s="87" t="e">
        <f>IF(Berechnungen!HX$6="MMR",MMR!$P10,IF(Berechnungen!HX$6="MMR_Duo",MMR_Duo!$P10,NA()))</f>
        <v>#N/A</v>
      </c>
      <c r="HY123" s="87" t="e">
        <f>IF(Berechnungen!HY$6="MMR",MMR!$P10,IF(Berechnungen!HY$6="MMR_Duo",MMR_Duo!$P10,NA()))</f>
        <v>#N/A</v>
      </c>
      <c r="HZ123" s="87" t="e">
        <f>IF(Berechnungen!HZ$6="MMR",MMR!$P10,IF(Berechnungen!HZ$6="MMR_Duo",MMR_Duo!$P10,NA()))</f>
        <v>#N/A</v>
      </c>
      <c r="IA123" s="87" t="e">
        <f>IF(Berechnungen!IA$6="MMR",MMR!$P10,IF(Berechnungen!IA$6="MMR_Duo",MMR_Duo!$P10,NA()))</f>
        <v>#N/A</v>
      </c>
      <c r="IB123" s="87" t="e">
        <f>IF(Berechnungen!IB$6="MMR",MMR!$P10,IF(Berechnungen!IB$6="MMR_Duo",MMR_Duo!$P10,NA()))</f>
        <v>#N/A</v>
      </c>
      <c r="IC123" s="87" t="e">
        <f>IF(Berechnungen!IC$6="MMR",MMR!$P10,IF(Berechnungen!IC$6="MMR_Duo",MMR_Duo!$P10,NA()))</f>
        <v>#N/A</v>
      </c>
      <c r="ID123" s="87" t="e">
        <f>IF(Berechnungen!ID$6="MMR",MMR!$P10,IF(Berechnungen!ID$6="MMR_Duo",MMR_Duo!$P10,NA()))</f>
        <v>#N/A</v>
      </c>
      <c r="IE123" s="87" t="e">
        <f>IF(Berechnungen!IE$6="MMR",MMR!$P10,IF(Berechnungen!IE$6="MMR_Duo",MMR_Duo!$P10,NA()))</f>
        <v>#N/A</v>
      </c>
      <c r="IF123" s="87" t="e">
        <f>IF(Berechnungen!IF$6="MMR",MMR!$P10,IF(Berechnungen!IF$6="MMR_Duo",MMR_Duo!$P10,NA()))</f>
        <v>#N/A</v>
      </c>
      <c r="IG123" s="87" t="e">
        <f>IF(Berechnungen!IG$6="MMR",MMR!$P10,IF(Berechnungen!IG$6="MMR_Duo",MMR_Duo!$P10,NA()))</f>
        <v>#N/A</v>
      </c>
      <c r="IH123" s="87" t="e">
        <f>IF(Berechnungen!IH$6="MMR",MMR!$P10,IF(Berechnungen!IH$6="MMR_Duo",MMR_Duo!$P10,NA()))</f>
        <v>#N/A</v>
      </c>
      <c r="II123" s="87" t="e">
        <f>IF(Berechnungen!II$6="MMR",MMR!$P10,IF(Berechnungen!II$6="MMR_Duo",MMR_Duo!$P10,NA()))</f>
        <v>#N/A</v>
      </c>
      <c r="IJ123" s="87" t="e">
        <f>IF(Berechnungen!IJ$6="MMR",MMR!$P10,IF(Berechnungen!IJ$6="MMR_Duo",MMR_Duo!$P10,NA()))</f>
        <v>#N/A</v>
      </c>
      <c r="IK123" s="87" t="e">
        <f>IF(Berechnungen!IK$6="MMR",MMR!$P10,IF(Berechnungen!IK$6="MMR_Duo",MMR_Duo!$P10,NA()))</f>
        <v>#N/A</v>
      </c>
      <c r="IL123" s="87" t="e">
        <f>IF(Berechnungen!IL$6="MMR",MMR!$P10,IF(Berechnungen!IL$6="MMR_Duo",MMR_Duo!$P10,NA()))</f>
        <v>#N/A</v>
      </c>
      <c r="IM123" s="87" t="e">
        <f>IF(Berechnungen!IM$6="MMR",MMR!$P10,IF(Berechnungen!IM$6="MMR_Duo",MMR_Duo!$P10,NA()))</f>
        <v>#N/A</v>
      </c>
      <c r="IN123" s="87" t="e">
        <f>IF(Berechnungen!IN$6="MMR",MMR!$P10,IF(Berechnungen!IN$6="MMR_Duo",MMR_Duo!$P10,NA()))</f>
        <v>#N/A</v>
      </c>
      <c r="IO123" s="87" t="e">
        <f>IF(Berechnungen!IO$6="MMR",MMR!$P10,IF(Berechnungen!IO$6="MMR_Duo",MMR_Duo!$P10,NA()))</f>
        <v>#N/A</v>
      </c>
      <c r="IP123" s="87" t="e">
        <f>IF(Berechnungen!IP$6="MMR",MMR!$P10,IF(Berechnungen!IP$6="MMR_Duo",MMR_Duo!$P10,NA()))</f>
        <v>#N/A</v>
      </c>
      <c r="IQ123" s="87" t="e">
        <f>IF(Berechnungen!IQ$6="MMR",MMR!$P10,IF(Berechnungen!IQ$6="MMR_Duo",MMR_Duo!$P10,NA()))</f>
        <v>#N/A</v>
      </c>
      <c r="IR123" s="87" t="e">
        <f>IF(Berechnungen!IR$6="MMR",MMR!$P10,IF(Berechnungen!IR$6="MMR_Duo",MMR_Duo!$P10,NA()))</f>
        <v>#N/A</v>
      </c>
      <c r="IS123" s="87" t="e">
        <f>IF(Berechnungen!IS$6="MMR",MMR!$P10,IF(Berechnungen!IS$6="MMR_Duo",MMR_Duo!$P10,NA()))</f>
        <v>#N/A</v>
      </c>
      <c r="IT123" s="87" t="e">
        <f>IF(Berechnungen!IT$6="MMR",MMR!$P10,IF(Berechnungen!IT$6="MMR_Duo",MMR_Duo!$P10,NA()))</f>
        <v>#N/A</v>
      </c>
      <c r="IU123" s="87" t="e">
        <f>IF(Berechnungen!IU$6="MMR",MMR!$P10,IF(Berechnungen!IU$6="MMR_Duo",MMR_Duo!$P10,NA()))</f>
        <v>#N/A</v>
      </c>
      <c r="IV123" s="87" t="e">
        <f>IF(Berechnungen!IV$6="MMR",MMR!$P10,IF(Berechnungen!IV$6="MMR_Duo",MMR_Duo!$P10,NA()))</f>
        <v>#N/A</v>
      </c>
      <c r="IW123" s="87" t="e">
        <f>IF(Berechnungen!IW$6="MMR",MMR!$P10,IF(Berechnungen!IW$6="MMR_Duo",MMR_Duo!$P10,NA()))</f>
        <v>#N/A</v>
      </c>
      <c r="IX123" s="87" t="e">
        <f>IF(Berechnungen!IX$6="MMR",MMR!$P10,IF(Berechnungen!IX$6="MMR_Duo",MMR_Duo!$P10,NA()))</f>
        <v>#N/A</v>
      </c>
      <c r="IY123" s="87" t="e">
        <f>IF(Berechnungen!IY$6="MMR",MMR!$P10,IF(Berechnungen!IY$6="MMR_Duo",MMR_Duo!$P10,NA()))</f>
        <v>#N/A</v>
      </c>
      <c r="IZ123" s="87" t="e">
        <f>IF(Berechnungen!IZ$6="MMR",MMR!$P10,IF(Berechnungen!IZ$6="MMR_Duo",MMR_Duo!$P10,NA()))</f>
        <v>#N/A</v>
      </c>
      <c r="JA123" s="87" t="e">
        <f>IF(Berechnungen!JA$6="MMR",MMR!$P10,IF(Berechnungen!JA$6="MMR_Duo",MMR_Duo!$P10,NA()))</f>
        <v>#N/A</v>
      </c>
      <c r="JB123" s="87" t="e">
        <f>IF(Berechnungen!JB$6="MMR",MMR!$P10,IF(Berechnungen!JB$6="MMR_Duo",MMR_Duo!$P10,NA()))</f>
        <v>#N/A</v>
      </c>
      <c r="JC123" s="87" t="e">
        <f>IF(Berechnungen!JC$6="MMR",MMR!$P10,IF(Berechnungen!JC$6="MMR_Duo",MMR_Duo!$P10,NA()))</f>
        <v>#N/A</v>
      </c>
      <c r="JD123" s="87" t="e">
        <f>IF(Berechnungen!JD$6="MMR",MMR!$P10,IF(Berechnungen!JD$6="MMR_Duo",MMR_Duo!$P10,NA()))</f>
        <v>#N/A</v>
      </c>
      <c r="JE123" s="87" t="e">
        <f>IF(Berechnungen!JE$6="MMR",MMR!$P10,IF(Berechnungen!JE$6="MMR_Duo",MMR_Duo!$P10,NA()))</f>
        <v>#N/A</v>
      </c>
      <c r="JF123" s="87" t="e">
        <f>IF(Berechnungen!JF$6="MMR",MMR!$P10,IF(Berechnungen!JF$6="MMR_Duo",MMR_Duo!$P10,NA()))</f>
        <v>#N/A</v>
      </c>
      <c r="JG123" s="87" t="e">
        <f>IF(Berechnungen!JG$6="MMR",MMR!$P10,IF(Berechnungen!JG$6="MMR_Duo",MMR_Duo!$P10,NA()))</f>
        <v>#N/A</v>
      </c>
      <c r="JH123" s="87" t="e">
        <f>IF(Berechnungen!JH$6="MMR",MMR!$P10,IF(Berechnungen!JH$6="MMR_Duo",MMR_Duo!$P10,NA()))</f>
        <v>#N/A</v>
      </c>
      <c r="JI123" s="87" t="e">
        <f>IF(Berechnungen!JI$6="MMR",MMR!$P10,IF(Berechnungen!JI$6="MMR_Duo",MMR_Duo!$P10,NA()))</f>
        <v>#N/A</v>
      </c>
      <c r="JJ123" s="87" t="e">
        <f>IF(Berechnungen!JJ$6="MMR",MMR!$P10,IF(Berechnungen!JJ$6="MMR_Duo",MMR_Duo!$P10,NA()))</f>
        <v>#N/A</v>
      </c>
      <c r="JK123" s="87" t="e">
        <f>IF(Berechnungen!JK$6="MMR",MMR!$P10,IF(Berechnungen!JK$6="MMR_Duo",MMR_Duo!$P10,NA()))</f>
        <v>#N/A</v>
      </c>
      <c r="JL123" s="87" t="e">
        <f>IF(Berechnungen!JL$6="MMR",MMR!$P10,IF(Berechnungen!JL$6="MMR_Duo",MMR_Duo!$P10,NA()))</f>
        <v>#N/A</v>
      </c>
      <c r="JM123" s="87" t="e">
        <f>IF(Berechnungen!JM$6="MMR",MMR!$P10,IF(Berechnungen!JM$6="MMR_Duo",MMR_Duo!$P10,NA()))</f>
        <v>#N/A</v>
      </c>
      <c r="JN123" s="87" t="e">
        <f>IF(Berechnungen!JN$6="MMR",MMR!$P10,IF(Berechnungen!JN$6="MMR_Duo",MMR_Duo!$P10,NA()))</f>
        <v>#N/A</v>
      </c>
      <c r="JO123" s="87" t="e">
        <f>IF(Berechnungen!JO$6="MMR",MMR!$P10,IF(Berechnungen!JO$6="MMR_Duo",MMR_Duo!$P10,NA()))</f>
        <v>#N/A</v>
      </c>
      <c r="JP123" s="87" t="e">
        <f>IF(Berechnungen!JP$6="MMR",MMR!$P10,IF(Berechnungen!JP$6="MMR_Duo",MMR_Duo!$P10,NA()))</f>
        <v>#N/A</v>
      </c>
      <c r="JQ123" s="87" t="e">
        <f>IF(Berechnungen!JQ$6="MMR",MMR!$P10,IF(Berechnungen!JQ$6="MMR_Duo",MMR_Duo!$P10,NA()))</f>
        <v>#N/A</v>
      </c>
      <c r="JR123" s="87" t="e">
        <f>IF(Berechnungen!JR$6="MMR",MMR!$P10,IF(Berechnungen!JR$6="MMR_Duo",MMR_Duo!$P10,NA()))</f>
        <v>#N/A</v>
      </c>
      <c r="JS123" s="87" t="e">
        <f>IF(Berechnungen!JS$6="MMR",MMR!$P10,IF(Berechnungen!JS$6="MMR_Duo",MMR_Duo!$P10,NA()))</f>
        <v>#N/A</v>
      </c>
      <c r="JT123" s="87" t="e">
        <f>IF(Berechnungen!JT$6="MMR",MMR!$P10,IF(Berechnungen!JT$6="MMR_Duo",MMR_Duo!$P10,NA()))</f>
        <v>#N/A</v>
      </c>
      <c r="JU123" s="87" t="e">
        <f>IF(Berechnungen!JU$6="MMR",MMR!$P10,IF(Berechnungen!JU$6="MMR_Duo",MMR_Duo!$P10,NA()))</f>
        <v>#N/A</v>
      </c>
      <c r="JV123" s="87" t="e">
        <f>IF(Berechnungen!JV$6="MMR",MMR!$P10,IF(Berechnungen!JV$6="MMR_Duo",MMR_Duo!$P10,NA()))</f>
        <v>#N/A</v>
      </c>
      <c r="JW123" s="87" t="e">
        <f>IF(Berechnungen!JW$6="MMR",MMR!$P10,IF(Berechnungen!JW$6="MMR_Duo",MMR_Duo!$P10,NA()))</f>
        <v>#N/A</v>
      </c>
      <c r="JX123" s="87" t="e">
        <f>IF(Berechnungen!JX$6="MMR",MMR!$P10,IF(Berechnungen!JX$6="MMR_Duo",MMR_Duo!$P10,NA()))</f>
        <v>#N/A</v>
      </c>
      <c r="JY123" s="87" t="e">
        <f>IF(Berechnungen!JY$6="MMR",MMR!$P10,IF(Berechnungen!JY$6="MMR_Duo",MMR_Duo!$P10,NA()))</f>
        <v>#N/A</v>
      </c>
      <c r="JZ123" s="87" t="e">
        <f>IF(Berechnungen!JZ$6="MMR",MMR!$P10,IF(Berechnungen!JZ$6="MMR_Duo",MMR_Duo!$P10,NA()))</f>
        <v>#N/A</v>
      </c>
      <c r="KA123" s="87" t="e">
        <f>IF(Berechnungen!KA$6="MMR",MMR!$P10,IF(Berechnungen!KA$6="MMR_Duo",MMR_Duo!$P10,NA()))</f>
        <v>#N/A</v>
      </c>
      <c r="KB123" s="87" t="e">
        <f>IF(Berechnungen!KB$6="MMR",MMR!$P10,IF(Berechnungen!KB$6="MMR_Duo",MMR_Duo!$P10,NA()))</f>
        <v>#N/A</v>
      </c>
      <c r="KC123" s="87" t="e">
        <f>IF(Berechnungen!KC$6="MMR",MMR!$P10,IF(Berechnungen!KC$6="MMR_Duo",MMR_Duo!$P10,NA()))</f>
        <v>#N/A</v>
      </c>
      <c r="KD123" s="87" t="e">
        <f>IF(Berechnungen!KD$6="MMR",MMR!$P10,IF(Berechnungen!KD$6="MMR_Duo",MMR_Duo!$P10,NA()))</f>
        <v>#N/A</v>
      </c>
      <c r="KE123" s="87" t="e">
        <f>IF(Berechnungen!KE$6="MMR",MMR!$P10,IF(Berechnungen!KE$6="MMR_Duo",MMR_Duo!$P10,NA()))</f>
        <v>#N/A</v>
      </c>
      <c r="KF123" s="87" t="e">
        <f>IF(Berechnungen!KF$6="MMR",MMR!$P10,IF(Berechnungen!KF$6="MMR_Duo",MMR_Duo!$P10,NA()))</f>
        <v>#N/A</v>
      </c>
      <c r="KG123" s="87" t="e">
        <f>IF(Berechnungen!KG$6="MMR",MMR!$P10,IF(Berechnungen!KG$6="MMR_Duo",MMR_Duo!$P10,NA()))</f>
        <v>#N/A</v>
      </c>
      <c r="KH123" s="87" t="e">
        <f>IF(Berechnungen!KH$6="MMR",MMR!$P10,IF(Berechnungen!KH$6="MMR_Duo",MMR_Duo!$P10,NA()))</f>
        <v>#N/A</v>
      </c>
      <c r="KI123" s="87" t="e">
        <f>IF(Berechnungen!KI$6="MMR",MMR!$P10,IF(Berechnungen!KI$6="MMR_Duo",MMR_Duo!$P10,NA()))</f>
        <v>#N/A</v>
      </c>
      <c r="KJ123" s="87" t="e">
        <f>IF(Berechnungen!KJ$6="MMR",MMR!$P10,IF(Berechnungen!KJ$6="MMR_Duo",MMR_Duo!$P10,NA()))</f>
        <v>#N/A</v>
      </c>
      <c r="KK123" s="87" t="e">
        <f>IF(Berechnungen!KK$6="MMR",MMR!$P10,IF(Berechnungen!KK$6="MMR_Duo",MMR_Duo!$P10,NA()))</f>
        <v>#N/A</v>
      </c>
      <c r="KL123" s="87" t="e">
        <f>IF(Berechnungen!KL$6="MMR",MMR!$P10,IF(Berechnungen!KL$6="MMR_Duo",MMR_Duo!$P10,NA()))</f>
        <v>#N/A</v>
      </c>
      <c r="KM123" s="87" t="e">
        <f>IF(Berechnungen!KM$6="MMR",MMR!$P10,IF(Berechnungen!KM$6="MMR_Duo",MMR_Duo!$P10,NA()))</f>
        <v>#N/A</v>
      </c>
      <c r="KN123" s="87" t="e">
        <f>IF(Berechnungen!KN$6="MMR",MMR!$P10,IF(Berechnungen!KN$6="MMR_Duo",MMR_Duo!$P10,NA()))</f>
        <v>#N/A</v>
      </c>
      <c r="KO123" s="87" t="e">
        <f>IF(Berechnungen!KO$6="MMR",MMR!$P10,IF(Berechnungen!KO$6="MMR_Duo",MMR_Duo!$P10,NA()))</f>
        <v>#N/A</v>
      </c>
      <c r="KP123" s="87" t="e">
        <f>IF(Berechnungen!KP$6="MMR",MMR!$P10,IF(Berechnungen!KP$6="MMR_Duo",MMR_Duo!$P10,NA()))</f>
        <v>#N/A</v>
      </c>
      <c r="KQ123" s="87" t="e">
        <f>IF(Berechnungen!KQ$6="MMR",MMR!$P10,IF(Berechnungen!KQ$6="MMR_Duo",MMR_Duo!$P10,NA()))</f>
        <v>#N/A</v>
      </c>
      <c r="KR123" s="87" t="e">
        <f>IF(Berechnungen!KR$6="MMR",MMR!$P10,IF(Berechnungen!KR$6="MMR_Duo",MMR_Duo!$P10,NA()))</f>
        <v>#N/A</v>
      </c>
      <c r="KS123" s="87" t="e">
        <f>IF(Berechnungen!KS$6="MMR",MMR!$P10,IF(Berechnungen!KS$6="MMR_Duo",MMR_Duo!$P10,NA()))</f>
        <v>#N/A</v>
      </c>
      <c r="KT123" s="87" t="e">
        <f>IF(Berechnungen!KT$6="MMR",MMR!$P10,IF(Berechnungen!KT$6="MMR_Duo",MMR_Duo!$P10,NA()))</f>
        <v>#N/A</v>
      </c>
      <c r="KU123" s="87" t="e">
        <f>IF(Berechnungen!KU$6="MMR",MMR!$P10,IF(Berechnungen!KU$6="MMR_Duo",MMR_Duo!$P10,NA()))</f>
        <v>#N/A</v>
      </c>
      <c r="KV123" s="87" t="e">
        <f>IF(Berechnungen!KV$6="MMR",MMR!$P10,IF(Berechnungen!KV$6="MMR_Duo",MMR_Duo!$P10,NA()))</f>
        <v>#N/A</v>
      </c>
      <c r="KW123" s="87" t="e">
        <f>IF(Berechnungen!KW$6="MMR",MMR!$P10,IF(Berechnungen!KW$6="MMR_Duo",MMR_Duo!$P10,NA()))</f>
        <v>#N/A</v>
      </c>
      <c r="KX123" s="87" t="e">
        <f>IF(Berechnungen!KX$6="MMR",MMR!$P10,IF(Berechnungen!KX$6="MMR_Duo",MMR_Duo!$P10,NA()))</f>
        <v>#N/A</v>
      </c>
      <c r="KY123" s="87" t="e">
        <f>IF(Berechnungen!KY$6="MMR",MMR!$P10,IF(Berechnungen!KY$6="MMR_Duo",MMR_Duo!$P10,NA()))</f>
        <v>#N/A</v>
      </c>
      <c r="KZ123" s="87" t="e">
        <f>IF(Berechnungen!KZ$6="MMR",MMR!$P10,IF(Berechnungen!KZ$6="MMR_Duo",MMR_Duo!$P10,NA()))</f>
        <v>#N/A</v>
      </c>
      <c r="LA123" s="87" t="e">
        <f>IF(Berechnungen!LA$6="MMR",MMR!$P10,IF(Berechnungen!LA$6="MMR_Duo",MMR_Duo!$P10,NA()))</f>
        <v>#N/A</v>
      </c>
      <c r="LB123" s="87" t="e">
        <f>IF(Berechnungen!LB$6="MMR",MMR!$P10,IF(Berechnungen!LB$6="MMR_Duo",MMR_Duo!$P10,NA()))</f>
        <v>#N/A</v>
      </c>
      <c r="LC123" s="87" t="e">
        <f>IF(Berechnungen!LC$6="MMR",MMR!$P10,IF(Berechnungen!LC$6="MMR_Duo",MMR_Duo!$P10,NA()))</f>
        <v>#N/A</v>
      </c>
      <c r="LD123" s="87" t="e">
        <f>IF(Berechnungen!LD$6="MMR",MMR!$P10,IF(Berechnungen!LD$6="MMR_Duo",MMR_Duo!$P10,NA()))</f>
        <v>#N/A</v>
      </c>
      <c r="LE123" s="87" t="e">
        <f>IF(Berechnungen!LE$6="MMR",MMR!$P10,IF(Berechnungen!LE$6="MMR_Duo",MMR_Duo!$P10,NA()))</f>
        <v>#N/A</v>
      </c>
      <c r="LF123" s="87" t="e">
        <f>IF(Berechnungen!LF$6="MMR",MMR!$P10,IF(Berechnungen!LF$6="MMR_Duo",MMR_Duo!$P10,NA()))</f>
        <v>#N/A</v>
      </c>
      <c r="LG123" s="87" t="e">
        <f>IF(Berechnungen!LG$6="MMR",MMR!$P10,IF(Berechnungen!LG$6="MMR_Duo",MMR_Duo!$P10,NA()))</f>
        <v>#N/A</v>
      </c>
      <c r="LH123" s="87" t="e">
        <f>IF(Berechnungen!LH$6="MMR",MMR!$P10,IF(Berechnungen!LH$6="MMR_Duo",MMR_Duo!$P10,NA()))</f>
        <v>#N/A</v>
      </c>
      <c r="LI123" s="87" t="e">
        <f>IF(Berechnungen!LI$6="MMR",MMR!$P10,IF(Berechnungen!LI$6="MMR_Duo",MMR_Duo!$P10,NA()))</f>
        <v>#N/A</v>
      </c>
      <c r="LJ123" s="87" t="e">
        <f>IF(Berechnungen!LJ$6="MMR",MMR!$P10,IF(Berechnungen!LJ$6="MMR_Duo",MMR_Duo!$P10,NA()))</f>
        <v>#N/A</v>
      </c>
      <c r="LK123" s="87" t="e">
        <f>IF(Berechnungen!LK$6="MMR",MMR!$P10,IF(Berechnungen!LK$6="MMR_Duo",MMR_Duo!$P10,NA()))</f>
        <v>#N/A</v>
      </c>
      <c r="LL123" s="87" t="e">
        <f>IF(Berechnungen!LL$6="MMR",MMR!$P10,IF(Berechnungen!LL$6="MMR_Duo",MMR_Duo!$P10,NA()))</f>
        <v>#N/A</v>
      </c>
      <c r="LM123" s="87" t="e">
        <f>IF(Berechnungen!LM$6="MMR",MMR!$P10,IF(Berechnungen!LM$6="MMR_Duo",MMR_Duo!$P10,NA()))</f>
        <v>#N/A</v>
      </c>
      <c r="LN123" s="87" t="e">
        <f>IF(Berechnungen!LN$6="MMR",MMR!$P10,IF(Berechnungen!LN$6="MMR_Duo",MMR_Duo!$P10,NA()))</f>
        <v>#N/A</v>
      </c>
      <c r="LO123" s="87" t="e">
        <f>IF(Berechnungen!LO$6="MMR",MMR!$P10,IF(Berechnungen!LO$6="MMR_Duo",MMR_Duo!$P10,NA()))</f>
        <v>#N/A</v>
      </c>
      <c r="LP123" s="87" t="e">
        <f>IF(Berechnungen!LP$6="MMR",MMR!$P10,IF(Berechnungen!LP$6="MMR_Duo",MMR_Duo!$P10,NA()))</f>
        <v>#N/A</v>
      </c>
      <c r="LQ123" s="87" t="e">
        <f>IF(Berechnungen!LQ$6="MMR",MMR!$P10,IF(Berechnungen!LQ$6="MMR_Duo",MMR_Duo!$P10,NA()))</f>
        <v>#N/A</v>
      </c>
      <c r="LR123" s="87" t="e">
        <f>IF(Berechnungen!LR$6="MMR",MMR!$P10,IF(Berechnungen!LR$6="MMR_Duo",MMR_Duo!$P10,NA()))</f>
        <v>#N/A</v>
      </c>
      <c r="LS123" s="87" t="e">
        <f>IF(Berechnungen!LS$6="MMR",MMR!$P10,IF(Berechnungen!LS$6="MMR_Duo",MMR_Duo!$P10,NA()))</f>
        <v>#N/A</v>
      </c>
      <c r="LT123" s="87" t="e">
        <f>IF(Berechnungen!LT$6="MMR",MMR!$P10,IF(Berechnungen!LT$6="MMR_Duo",MMR_Duo!$P10,NA()))</f>
        <v>#N/A</v>
      </c>
      <c r="LU123" s="87" t="e">
        <f>IF(Berechnungen!LU$6="MMR",MMR!$P10,IF(Berechnungen!LU$6="MMR_Duo",MMR_Duo!$P10,NA()))</f>
        <v>#N/A</v>
      </c>
      <c r="LV123" s="87" t="e">
        <f>IF(Berechnungen!LV$6="MMR",MMR!$P10,IF(Berechnungen!LV$6="MMR_Duo",MMR_Duo!$P10,NA()))</f>
        <v>#N/A</v>
      </c>
      <c r="LW123" s="87" t="e">
        <f>IF(Berechnungen!LW$6="MMR",MMR!$P10,IF(Berechnungen!LW$6="MMR_Duo",MMR_Duo!$P10,NA()))</f>
        <v>#N/A</v>
      </c>
      <c r="LX123" s="87" t="e">
        <f>IF(Berechnungen!LX$6="MMR",MMR!$P10,IF(Berechnungen!LX$6="MMR_Duo",MMR_Duo!$P10,NA()))</f>
        <v>#N/A</v>
      </c>
      <c r="LY123" s="87" t="e">
        <f>IF(Berechnungen!LY$6="MMR",MMR!$P10,IF(Berechnungen!LY$6="MMR_Duo",MMR_Duo!$P10,NA()))</f>
        <v>#N/A</v>
      </c>
      <c r="LZ123" s="87" t="e">
        <f>IF(Berechnungen!LZ$6="MMR",MMR!$P10,IF(Berechnungen!LZ$6="MMR_Duo",MMR_Duo!$P10,NA()))</f>
        <v>#N/A</v>
      </c>
      <c r="MA123" s="87" t="e">
        <f>IF(Berechnungen!MA$6="MMR",MMR!$P10,IF(Berechnungen!MA$6="MMR_Duo",MMR_Duo!$P10,NA()))</f>
        <v>#N/A</v>
      </c>
      <c r="MB123" s="87" t="e">
        <f>IF(Berechnungen!MB$6="MMR",MMR!$P10,IF(Berechnungen!MB$6="MMR_Duo",MMR_Duo!$P10,NA()))</f>
        <v>#N/A</v>
      </c>
      <c r="MC123" s="87" t="e">
        <f>IF(Berechnungen!MC$6="MMR",MMR!$P10,IF(Berechnungen!MC$6="MMR_Duo",MMR_Duo!$P10,NA()))</f>
        <v>#N/A</v>
      </c>
      <c r="MD123" s="87" t="e">
        <f>IF(Berechnungen!MD$6="MMR",MMR!$P10,IF(Berechnungen!MD$6="MMR_Duo",MMR_Duo!$P10,NA()))</f>
        <v>#N/A</v>
      </c>
      <c r="ME123" s="87" t="e">
        <f>IF(Berechnungen!ME$6="MMR",MMR!$P10,IF(Berechnungen!ME$6="MMR_Duo",MMR_Duo!$P10,NA()))</f>
        <v>#N/A</v>
      </c>
      <c r="MF123" s="87" t="e">
        <f>IF(Berechnungen!MF$6="MMR",MMR!$P10,IF(Berechnungen!MF$6="MMR_Duo",MMR_Duo!$P10,NA()))</f>
        <v>#N/A</v>
      </c>
      <c r="MG123" s="87" t="e">
        <f>IF(Berechnungen!MG$6="MMR",MMR!$P10,IF(Berechnungen!MG$6="MMR_Duo",MMR_Duo!$P10,NA()))</f>
        <v>#N/A</v>
      </c>
      <c r="MH123" s="87" t="e">
        <f>IF(Berechnungen!MH$6="MMR",MMR!$P10,IF(Berechnungen!MH$6="MMR_Duo",MMR_Duo!$P10,NA()))</f>
        <v>#N/A</v>
      </c>
      <c r="MI123" s="87" t="e">
        <f>IF(Berechnungen!MI$6="MMR",MMR!$P10,IF(Berechnungen!MI$6="MMR_Duo",MMR_Duo!$P10,NA()))</f>
        <v>#N/A</v>
      </c>
      <c r="MJ123" s="87" t="e">
        <f>IF(Berechnungen!MJ$6="MMR",MMR!$P10,IF(Berechnungen!MJ$6="MMR_Duo",MMR_Duo!$P10,NA()))</f>
        <v>#N/A</v>
      </c>
      <c r="MK123" s="87" t="e">
        <f>IF(Berechnungen!MK$6="MMR",MMR!$P10,IF(Berechnungen!MK$6="MMR_Duo",MMR_Duo!$P10,NA()))</f>
        <v>#N/A</v>
      </c>
      <c r="ML123" s="87" t="e">
        <f>IF(Berechnungen!ML$6="MMR",MMR!$P10,IF(Berechnungen!ML$6="MMR_Duo",MMR_Duo!$P10,NA()))</f>
        <v>#N/A</v>
      </c>
      <c r="MM123" s="87" t="e">
        <f>IF(Berechnungen!MM$6="MMR",MMR!$P10,IF(Berechnungen!MM$6="MMR_Duo",MMR_Duo!$P10,NA()))</f>
        <v>#N/A</v>
      </c>
      <c r="MN123" s="87" t="e">
        <f>IF(Berechnungen!MN$6="MMR",MMR!$P10,IF(Berechnungen!MN$6="MMR_Duo",MMR_Duo!$P10,NA()))</f>
        <v>#N/A</v>
      </c>
      <c r="MO123" s="87" t="e">
        <f>IF(Berechnungen!MO$6="MMR",MMR!$P10,IF(Berechnungen!MO$6="MMR_Duo",MMR_Duo!$P10,NA()))</f>
        <v>#N/A</v>
      </c>
      <c r="MP123" s="87" t="e">
        <f>IF(Berechnungen!MP$6="MMR",MMR!$P10,IF(Berechnungen!MP$6="MMR_Duo",MMR_Duo!$P10,NA()))</f>
        <v>#N/A</v>
      </c>
      <c r="MQ123" s="87" t="e">
        <f>IF(Berechnungen!MQ$6="MMR",MMR!$P10,IF(Berechnungen!MQ$6="MMR_Duo",MMR_Duo!$P10,NA()))</f>
        <v>#N/A</v>
      </c>
      <c r="MR123" s="87" t="e">
        <f>IF(Berechnungen!MR$6="MMR",MMR!$P10,IF(Berechnungen!MR$6="MMR_Duo",MMR_Duo!$P10,NA()))</f>
        <v>#N/A</v>
      </c>
      <c r="MS123" s="87" t="e">
        <f>IF(Berechnungen!MS$6="MMR",MMR!$P10,IF(Berechnungen!MS$6="MMR_Duo",MMR_Duo!$P10,NA()))</f>
        <v>#N/A</v>
      </c>
      <c r="MT123" s="87" t="e">
        <f>IF(Berechnungen!MT$6="MMR",MMR!$P10,IF(Berechnungen!MT$6="MMR_Duo",MMR_Duo!$P10,NA()))</f>
        <v>#N/A</v>
      </c>
      <c r="MU123" s="87" t="e">
        <f>IF(Berechnungen!MU$6="MMR",MMR!$P10,IF(Berechnungen!MU$6="MMR_Duo",MMR_Duo!$P10,NA()))</f>
        <v>#N/A</v>
      </c>
      <c r="MV123" s="87" t="e">
        <f>IF(Berechnungen!MV$6="MMR",MMR!$P10,IF(Berechnungen!MV$6="MMR_Duo",MMR_Duo!$P10,NA()))</f>
        <v>#N/A</v>
      </c>
      <c r="MW123" s="87" t="e">
        <f>IF(Berechnungen!MW$6="MMR",MMR!$P10,IF(Berechnungen!MW$6="MMR_Duo",MMR_Duo!$P10,NA()))</f>
        <v>#N/A</v>
      </c>
      <c r="MX123" s="87" t="e">
        <f>IF(Berechnungen!MX$6="MMR",MMR!$P10,IF(Berechnungen!MX$6="MMR_Duo",MMR_Duo!$P10,NA()))</f>
        <v>#N/A</v>
      </c>
      <c r="MY123" s="87" t="e">
        <f>IF(Berechnungen!MY$6="MMR",MMR!$P10,IF(Berechnungen!MY$6="MMR_Duo",MMR_Duo!$P10,NA()))</f>
        <v>#N/A</v>
      </c>
      <c r="MZ123" s="87" t="e">
        <f>IF(Berechnungen!MZ$6="MMR",MMR!$P10,IF(Berechnungen!MZ$6="MMR_Duo",MMR_Duo!$P10,NA()))</f>
        <v>#N/A</v>
      </c>
      <c r="NA123" s="87" t="e">
        <f>IF(Berechnungen!NA$6="MMR",MMR!$P10,IF(Berechnungen!NA$6="MMR_Duo",MMR_Duo!$P10,NA()))</f>
        <v>#N/A</v>
      </c>
      <c r="NB123" s="87" t="e">
        <f>IF(Berechnungen!NB$6="MMR",MMR!$P10,IF(Berechnungen!NB$6="MMR_Duo",MMR_Duo!$P10,NA()))</f>
        <v>#N/A</v>
      </c>
      <c r="NC123" s="87" t="e">
        <f>IF(Berechnungen!NC$6="MMR",MMR!$P10,IF(Berechnungen!NC$6="MMR_Duo",MMR_Duo!$P10,NA()))</f>
        <v>#N/A</v>
      </c>
      <c r="ND123" s="87" t="e">
        <f>IF(Berechnungen!ND$6="MMR",MMR!$P10,IF(Berechnungen!ND$6="MMR_Duo",MMR_Duo!$P10,NA()))</f>
        <v>#N/A</v>
      </c>
      <c r="NE123" s="87" t="e">
        <f>IF(Berechnungen!NE$6="MMR",MMR!$P10,IF(Berechnungen!NE$6="MMR_Duo",MMR_Duo!$P10,NA()))</f>
        <v>#N/A</v>
      </c>
      <c r="NF123" s="87" t="e">
        <f>IF(Berechnungen!NF$6="MMR",MMR!$P10,IF(Berechnungen!NF$6="MMR_Duo",MMR_Duo!$P10,NA()))</f>
        <v>#N/A</v>
      </c>
      <c r="NG123" s="87" t="e">
        <f>IF(Berechnungen!NG$6="MMR",MMR!$P10,IF(Berechnungen!NG$6="MMR_Duo",MMR_Duo!$P10,NA()))</f>
        <v>#N/A</v>
      </c>
      <c r="NH123" s="87" t="e">
        <f>IF(Berechnungen!NH$6="MMR",MMR!$P10,IF(Berechnungen!NH$6="MMR_Duo",MMR_Duo!$P10,NA()))</f>
        <v>#N/A</v>
      </c>
      <c r="NI123" s="87" t="e">
        <f>IF(Berechnungen!NI$6="MMR",MMR!$P10,IF(Berechnungen!NI$6="MMR_Duo",MMR_Duo!$P10,NA()))</f>
        <v>#N/A</v>
      </c>
      <c r="NJ123" s="87" t="e">
        <f>IF(Berechnungen!NJ$6="MMR",MMR!$P10,IF(Berechnungen!NJ$6="MMR_Duo",MMR_Duo!$P10,NA()))</f>
        <v>#N/A</v>
      </c>
      <c r="NK123" s="87" t="e">
        <f>IF(Berechnungen!NK$6="MMR",MMR!$P10,IF(Berechnungen!NK$6="MMR_Duo",MMR_Duo!$P10,NA()))</f>
        <v>#N/A</v>
      </c>
      <c r="NL123" s="87" t="e">
        <f>IF(Berechnungen!NL$6="MMR",MMR!$P10,IF(Berechnungen!NL$6="MMR_Duo",MMR_Duo!$P10,NA()))</f>
        <v>#N/A</v>
      </c>
      <c r="NM123" s="87" t="e">
        <f>IF(Berechnungen!NM$6="MMR",MMR!$P10,IF(Berechnungen!NM$6="MMR_Duo",MMR_Duo!$P10,NA()))</f>
        <v>#N/A</v>
      </c>
      <c r="NN123" s="87" t="e">
        <f>IF(Berechnungen!NN$6="MMR",MMR!$P10,IF(Berechnungen!NN$6="MMR_Duo",MMR_Duo!$P10,NA()))</f>
        <v>#N/A</v>
      </c>
      <c r="NO123" s="87" t="e">
        <f>IF(Berechnungen!NO$6="MMR",MMR!$P10,IF(Berechnungen!NO$6="MMR_Duo",MMR_Duo!$P10,NA()))</f>
        <v>#N/A</v>
      </c>
      <c r="NP123" s="87" t="e">
        <f>IF(Berechnungen!NP$6="MMR",MMR!$P10,IF(Berechnungen!NP$6="MMR_Duo",MMR_Duo!$P10,NA()))</f>
        <v>#N/A</v>
      </c>
      <c r="NQ123" s="87" t="e">
        <f>IF(Berechnungen!NQ$6="MMR",MMR!$P10,IF(Berechnungen!NQ$6="MMR_Duo",MMR_Duo!$P10,NA()))</f>
        <v>#N/A</v>
      </c>
      <c r="NR123" s="87" t="e">
        <f>IF(Berechnungen!NR$6="MMR",MMR!$P10,IF(Berechnungen!NR$6="MMR_Duo",MMR_Duo!$P10,NA()))</f>
        <v>#N/A</v>
      </c>
      <c r="NS123" s="87" t="e">
        <f>IF(Berechnungen!NS$6="MMR",MMR!$P10,IF(Berechnungen!NS$6="MMR_Duo",MMR_Duo!$P10,NA()))</f>
        <v>#N/A</v>
      </c>
      <c r="NT123" s="87" t="e">
        <f>IF(Berechnungen!NT$6="MMR",MMR!$P10,IF(Berechnungen!NT$6="MMR_Duo",MMR_Duo!$P10,NA()))</f>
        <v>#N/A</v>
      </c>
      <c r="NU123" s="87" t="e">
        <f>IF(Berechnungen!NU$6="MMR",MMR!$P10,IF(Berechnungen!NU$6="MMR_Duo",MMR_Duo!$P10,NA()))</f>
        <v>#N/A</v>
      </c>
      <c r="NV123" s="87" t="e">
        <f>IF(Berechnungen!NV$6="MMR",MMR!$P10,IF(Berechnungen!NV$6="MMR_Duo",MMR_Duo!$P10,NA()))</f>
        <v>#N/A</v>
      </c>
      <c r="NW123" s="87" t="e">
        <f>IF(Berechnungen!NW$6="MMR",MMR!$P10,IF(Berechnungen!NW$6="MMR_Duo",MMR_Duo!$P10,NA()))</f>
        <v>#N/A</v>
      </c>
      <c r="NX123" s="87" t="e">
        <f>IF(Berechnungen!NX$6="MMR",MMR!$P10,IF(Berechnungen!NX$6="MMR_Duo",MMR_Duo!$P10,NA()))</f>
        <v>#N/A</v>
      </c>
      <c r="NY123" s="87" t="e">
        <f>IF(Berechnungen!NY$6="MMR",MMR!$P10,IF(Berechnungen!NY$6="MMR_Duo",MMR_Duo!$P10,NA()))</f>
        <v>#N/A</v>
      </c>
      <c r="NZ123" s="87" t="e">
        <f>IF(Berechnungen!NZ$6="MMR",MMR!$P10,IF(Berechnungen!NZ$6="MMR_Duo",MMR_Duo!$P10,NA()))</f>
        <v>#N/A</v>
      </c>
      <c r="OA123" s="87" t="e">
        <f>IF(Berechnungen!OA$6="MMR",MMR!$P10,IF(Berechnungen!OA$6="MMR_Duo",MMR_Duo!$P10,NA()))</f>
        <v>#N/A</v>
      </c>
      <c r="OB123" s="87" t="e">
        <f>IF(Berechnungen!OB$6="MMR",MMR!$P10,IF(Berechnungen!OB$6="MMR_Duo",MMR_Duo!$P10,NA()))</f>
        <v>#N/A</v>
      </c>
      <c r="OC123" s="87" t="e">
        <f>IF(Berechnungen!OC$6="MMR",MMR!$P10,IF(Berechnungen!OC$6="MMR_Duo",MMR_Duo!$P10,NA()))</f>
        <v>#N/A</v>
      </c>
      <c r="OD123" s="87" t="e">
        <f>IF(Berechnungen!OD$6="MMR",MMR!$P10,IF(Berechnungen!OD$6="MMR_Duo",MMR_Duo!$P10,NA()))</f>
        <v>#N/A</v>
      </c>
      <c r="OE123" s="87" t="e">
        <f>IF(Berechnungen!OE$6="MMR",MMR!$P10,IF(Berechnungen!OE$6="MMR_Duo",MMR_Duo!$P10,NA()))</f>
        <v>#N/A</v>
      </c>
      <c r="OF123" s="87" t="e">
        <f>IF(Berechnungen!OF$6="MMR",MMR!$P10,IF(Berechnungen!OF$6="MMR_Duo",MMR_Duo!$P10,NA()))</f>
        <v>#N/A</v>
      </c>
      <c r="OG123" s="87" t="e">
        <f>IF(Berechnungen!OG$6="MMR",MMR!$P10,IF(Berechnungen!OG$6="MMR_Duo",MMR_Duo!$P10,NA()))</f>
        <v>#N/A</v>
      </c>
      <c r="OH123" s="87" t="e">
        <f>IF(Berechnungen!OH$6="MMR",MMR!$P10,IF(Berechnungen!OH$6="MMR_Duo",MMR_Duo!$P10,NA()))</f>
        <v>#N/A</v>
      </c>
      <c r="OI123" s="87" t="e">
        <f>IF(Berechnungen!OI$6="MMR",MMR!$P10,IF(Berechnungen!OI$6="MMR_Duo",MMR_Duo!$P10,NA()))</f>
        <v>#N/A</v>
      </c>
      <c r="OJ123" s="87" t="e">
        <f>IF(Berechnungen!OJ$6="MMR",MMR!$P10,IF(Berechnungen!OJ$6="MMR_Duo",MMR_Duo!$P10,NA()))</f>
        <v>#N/A</v>
      </c>
      <c r="OK123" s="87" t="e">
        <f>IF(Berechnungen!OK$6="MMR",MMR!$P10,IF(Berechnungen!OK$6="MMR_Duo",MMR_Duo!$P10,NA()))</f>
        <v>#N/A</v>
      </c>
      <c r="OL123" s="87" t="e">
        <f>IF(Berechnungen!OL$6="MMR",MMR!$P10,IF(Berechnungen!OL$6="MMR_Duo",MMR_Duo!$P10,NA()))</f>
        <v>#N/A</v>
      </c>
      <c r="OM123" s="87" t="e">
        <f>IF(Berechnungen!OM$6="MMR",MMR!$P10,IF(Berechnungen!OM$6="MMR_Duo",MMR_Duo!$P10,NA()))</f>
        <v>#N/A</v>
      </c>
    </row>
    <row r="124" spans="2:403" x14ac:dyDescent="0.3">
      <c r="B124" s="84">
        <v>100</v>
      </c>
      <c r="C124" s="85" t="s">
        <v>308</v>
      </c>
      <c r="D124" s="87" t="e">
        <f>IF(Berechnungen!D$6="MMR",MMR!$P11,IF(Berechnungen!D$6="MMR_Duo",MMR_Duo!$P11,NA()))</f>
        <v>#N/A</v>
      </c>
      <c r="E124" s="87" t="e">
        <f>IF(Berechnungen!E$6="MMR",MMR!$P11,IF(Berechnungen!E$6="MMR_Duo",MMR_Duo!$P11,NA()))</f>
        <v>#N/A</v>
      </c>
      <c r="F124" s="87" t="e">
        <f>IF(Berechnungen!F$6="MMR",MMR!$P11,IF(Berechnungen!F$6="MMR_Duo",MMR_Duo!$P11,NA()))</f>
        <v>#N/A</v>
      </c>
      <c r="G124" s="87" t="e">
        <f>IF(Berechnungen!G$6="MMR",MMR!$P11,IF(Berechnungen!G$6="MMR_Duo",MMR_Duo!$P11,NA()))</f>
        <v>#N/A</v>
      </c>
      <c r="H124" s="87" t="e">
        <f>IF(Berechnungen!H$6="MMR",MMR!$P11,IF(Berechnungen!H$6="MMR_Duo",MMR_Duo!$P11,NA()))</f>
        <v>#N/A</v>
      </c>
      <c r="I124" s="87" t="e">
        <f>IF(Berechnungen!I$6="MMR",MMR!$P11,IF(Berechnungen!I$6="MMR_Duo",MMR_Duo!$P11,NA()))</f>
        <v>#N/A</v>
      </c>
      <c r="J124" s="87" t="e">
        <f>IF(Berechnungen!J$6="MMR",MMR!$P11,IF(Berechnungen!J$6="MMR_Duo",MMR_Duo!$P11,NA()))</f>
        <v>#N/A</v>
      </c>
      <c r="K124" s="87" t="e">
        <f>IF(Berechnungen!K$6="MMR",MMR!$P11,IF(Berechnungen!K$6="MMR_Duo",MMR_Duo!$P11,NA()))</f>
        <v>#N/A</v>
      </c>
      <c r="L124" s="87" t="e">
        <f>IF(Berechnungen!L$6="MMR",MMR!$P11,IF(Berechnungen!L$6="MMR_Duo",MMR_Duo!$P11,NA()))</f>
        <v>#N/A</v>
      </c>
      <c r="M124" s="87" t="e">
        <f>IF(Berechnungen!M$6="MMR",MMR!$P11,IF(Berechnungen!M$6="MMR_Duo",MMR_Duo!$P11,NA()))</f>
        <v>#N/A</v>
      </c>
      <c r="N124" s="87" t="e">
        <f>IF(Berechnungen!N$6="MMR",MMR!$P11,IF(Berechnungen!N$6="MMR_Duo",MMR_Duo!$P11,NA()))</f>
        <v>#N/A</v>
      </c>
      <c r="O124" s="87" t="e">
        <f>IF(Berechnungen!O$6="MMR",MMR!$P11,IF(Berechnungen!O$6="MMR_Duo",MMR_Duo!$P11,NA()))</f>
        <v>#N/A</v>
      </c>
      <c r="P124" s="87" t="e">
        <f>IF(Berechnungen!P$6="MMR",MMR!$P11,IF(Berechnungen!P$6="MMR_Duo",MMR_Duo!$P11,NA()))</f>
        <v>#N/A</v>
      </c>
      <c r="Q124" s="87" t="e">
        <f>IF(Berechnungen!Q$6="MMR",MMR!$P11,IF(Berechnungen!Q$6="MMR_Duo",MMR_Duo!$P11,NA()))</f>
        <v>#N/A</v>
      </c>
      <c r="R124" s="87" t="e">
        <f>IF(Berechnungen!R$6="MMR",MMR!$P11,IF(Berechnungen!R$6="MMR_Duo",MMR_Duo!$P11,NA()))</f>
        <v>#N/A</v>
      </c>
      <c r="S124" s="87" t="e">
        <f>IF(Berechnungen!S$6="MMR",MMR!$P11,IF(Berechnungen!S$6="MMR_Duo",MMR_Duo!$P11,NA()))</f>
        <v>#N/A</v>
      </c>
      <c r="T124" s="87" t="e">
        <f>IF(Berechnungen!T$6="MMR",MMR!$P11,IF(Berechnungen!T$6="MMR_Duo",MMR_Duo!$P11,NA()))</f>
        <v>#N/A</v>
      </c>
      <c r="U124" s="87" t="e">
        <f>IF(Berechnungen!U$6="MMR",MMR!$P11,IF(Berechnungen!U$6="MMR_Duo",MMR_Duo!$P11,NA()))</f>
        <v>#N/A</v>
      </c>
      <c r="V124" s="87" t="e">
        <f>IF(Berechnungen!V$6="MMR",MMR!$P11,IF(Berechnungen!V$6="MMR_Duo",MMR_Duo!$P11,NA()))</f>
        <v>#N/A</v>
      </c>
      <c r="W124" s="87" t="e">
        <f>IF(Berechnungen!W$6="MMR",MMR!$P11,IF(Berechnungen!W$6="MMR_Duo",MMR_Duo!$P11,NA()))</f>
        <v>#N/A</v>
      </c>
      <c r="X124" s="87" t="e">
        <f>IF(Berechnungen!X$6="MMR",MMR!$P11,IF(Berechnungen!X$6="MMR_Duo",MMR_Duo!$P11,NA()))</f>
        <v>#N/A</v>
      </c>
      <c r="Y124" s="87" t="e">
        <f>IF(Berechnungen!Y$6="MMR",MMR!$P11,IF(Berechnungen!Y$6="MMR_Duo",MMR_Duo!$P11,NA()))</f>
        <v>#N/A</v>
      </c>
      <c r="Z124" s="87" t="e">
        <f>IF(Berechnungen!Z$6="MMR",MMR!$P11,IF(Berechnungen!Z$6="MMR_Duo",MMR_Duo!$P11,NA()))</f>
        <v>#N/A</v>
      </c>
      <c r="AA124" s="87" t="e">
        <f>IF(Berechnungen!AA$6="MMR",MMR!$P11,IF(Berechnungen!AA$6="MMR_Duo",MMR_Duo!$P11,NA()))</f>
        <v>#N/A</v>
      </c>
      <c r="AB124" s="87" t="e">
        <f>IF(Berechnungen!AB$6="MMR",MMR!$P11,IF(Berechnungen!AB$6="MMR_Duo",MMR_Duo!$P11,NA()))</f>
        <v>#N/A</v>
      </c>
      <c r="AC124" s="87" t="e">
        <f>IF(Berechnungen!AC$6="MMR",MMR!$P11,IF(Berechnungen!AC$6="MMR_Duo",MMR_Duo!$P11,NA()))</f>
        <v>#N/A</v>
      </c>
      <c r="AD124" s="87" t="e">
        <f>IF(Berechnungen!AD$6="MMR",MMR!$P11,IF(Berechnungen!AD$6="MMR_Duo",MMR_Duo!$P11,NA()))</f>
        <v>#N/A</v>
      </c>
      <c r="AE124" s="87" t="e">
        <f>IF(Berechnungen!AE$6="MMR",MMR!$P11,IF(Berechnungen!AE$6="MMR_Duo",MMR_Duo!$P11,NA()))</f>
        <v>#N/A</v>
      </c>
      <c r="AF124" s="87" t="e">
        <f>IF(Berechnungen!AF$6="MMR",MMR!$P11,IF(Berechnungen!AF$6="MMR_Duo",MMR_Duo!$P11,NA()))</f>
        <v>#N/A</v>
      </c>
      <c r="AG124" s="87" t="e">
        <f>IF(Berechnungen!AG$6="MMR",MMR!$P11,IF(Berechnungen!AG$6="MMR_Duo",MMR_Duo!$P11,NA()))</f>
        <v>#N/A</v>
      </c>
      <c r="AH124" s="87" t="e">
        <f>IF(Berechnungen!AH$6="MMR",MMR!$P11,IF(Berechnungen!AH$6="MMR_Duo",MMR_Duo!$P11,NA()))</f>
        <v>#N/A</v>
      </c>
      <c r="AI124" s="87" t="e">
        <f>IF(Berechnungen!AI$6="MMR",MMR!$P11,IF(Berechnungen!AI$6="MMR_Duo",MMR_Duo!$P11,NA()))</f>
        <v>#N/A</v>
      </c>
      <c r="AJ124" s="87" t="e">
        <f>IF(Berechnungen!AJ$6="MMR",MMR!$P11,IF(Berechnungen!AJ$6="MMR_Duo",MMR_Duo!$P11,NA()))</f>
        <v>#N/A</v>
      </c>
      <c r="AK124" s="87" t="e">
        <f>IF(Berechnungen!AK$6="MMR",MMR!$P11,IF(Berechnungen!AK$6="MMR_Duo",MMR_Duo!$P11,NA()))</f>
        <v>#N/A</v>
      </c>
      <c r="AL124" s="87" t="e">
        <f>IF(Berechnungen!AL$6="MMR",MMR!$P11,IF(Berechnungen!AL$6="MMR_Duo",MMR_Duo!$P11,NA()))</f>
        <v>#N/A</v>
      </c>
      <c r="AM124" s="87" t="e">
        <f>IF(Berechnungen!AM$6="MMR",MMR!$P11,IF(Berechnungen!AM$6="MMR_Duo",MMR_Duo!$P11,NA()))</f>
        <v>#N/A</v>
      </c>
      <c r="AN124" s="87" t="e">
        <f>IF(Berechnungen!AN$6="MMR",MMR!$P11,IF(Berechnungen!AN$6="MMR_Duo",MMR_Duo!$P11,NA()))</f>
        <v>#N/A</v>
      </c>
      <c r="AO124" s="87" t="e">
        <f>IF(Berechnungen!AO$6="MMR",MMR!$P11,IF(Berechnungen!AO$6="MMR_Duo",MMR_Duo!$P11,NA()))</f>
        <v>#N/A</v>
      </c>
      <c r="AP124" s="87" t="e">
        <f>IF(Berechnungen!AP$6="MMR",MMR!$P11,IF(Berechnungen!AP$6="MMR_Duo",MMR_Duo!$P11,NA()))</f>
        <v>#N/A</v>
      </c>
      <c r="AQ124" s="87" t="e">
        <f>IF(Berechnungen!AQ$6="MMR",MMR!$P11,IF(Berechnungen!AQ$6="MMR_Duo",MMR_Duo!$P11,NA()))</f>
        <v>#N/A</v>
      </c>
      <c r="AR124" s="87" t="e">
        <f>IF(Berechnungen!AR$6="MMR",MMR!$P11,IF(Berechnungen!AR$6="MMR_Duo",MMR_Duo!$P11,NA()))</f>
        <v>#N/A</v>
      </c>
      <c r="AS124" s="87" t="e">
        <f>IF(Berechnungen!AS$6="MMR",MMR!$P11,IF(Berechnungen!AS$6="MMR_Duo",MMR_Duo!$P11,NA()))</f>
        <v>#N/A</v>
      </c>
      <c r="AT124" s="87" t="e">
        <f>IF(Berechnungen!AT$6="MMR",MMR!$P11,IF(Berechnungen!AT$6="MMR_Duo",MMR_Duo!$P11,NA()))</f>
        <v>#N/A</v>
      </c>
      <c r="AU124" s="87" t="e">
        <f>IF(Berechnungen!AU$6="MMR",MMR!$P11,IF(Berechnungen!AU$6="MMR_Duo",MMR_Duo!$P11,NA()))</f>
        <v>#N/A</v>
      </c>
      <c r="AV124" s="87" t="e">
        <f>IF(Berechnungen!AV$6="MMR",MMR!$P11,IF(Berechnungen!AV$6="MMR_Duo",MMR_Duo!$P11,NA()))</f>
        <v>#N/A</v>
      </c>
      <c r="AW124" s="87" t="e">
        <f>IF(Berechnungen!AW$6="MMR",MMR!$P11,IF(Berechnungen!AW$6="MMR_Duo",MMR_Duo!$P11,NA()))</f>
        <v>#N/A</v>
      </c>
      <c r="AX124" s="87" t="e">
        <f>IF(Berechnungen!AX$6="MMR",MMR!$P11,IF(Berechnungen!AX$6="MMR_Duo",MMR_Duo!$P11,NA()))</f>
        <v>#N/A</v>
      </c>
      <c r="AY124" s="87" t="e">
        <f>IF(Berechnungen!AY$6="MMR",MMR!$P11,IF(Berechnungen!AY$6="MMR_Duo",MMR_Duo!$P11,NA()))</f>
        <v>#N/A</v>
      </c>
      <c r="AZ124" s="87" t="e">
        <f>IF(Berechnungen!AZ$6="MMR",MMR!$P11,IF(Berechnungen!AZ$6="MMR_Duo",MMR_Duo!$P11,NA()))</f>
        <v>#N/A</v>
      </c>
      <c r="BA124" s="87" t="e">
        <f>IF(Berechnungen!BA$6="MMR",MMR!$P11,IF(Berechnungen!BA$6="MMR_Duo",MMR_Duo!$P11,NA()))</f>
        <v>#N/A</v>
      </c>
      <c r="BB124" s="87" t="e">
        <f>IF(Berechnungen!BB$6="MMR",MMR!$P11,IF(Berechnungen!BB$6="MMR_Duo",MMR_Duo!$P11,NA()))</f>
        <v>#N/A</v>
      </c>
      <c r="BC124" s="87" t="e">
        <f>IF(Berechnungen!BC$6="MMR",MMR!$P11,IF(Berechnungen!BC$6="MMR_Duo",MMR_Duo!$P11,NA()))</f>
        <v>#N/A</v>
      </c>
      <c r="BD124" s="87" t="e">
        <f>IF(Berechnungen!BD$6="MMR",MMR!$P11,IF(Berechnungen!BD$6="MMR_Duo",MMR_Duo!$P11,NA()))</f>
        <v>#N/A</v>
      </c>
      <c r="BE124" s="87" t="e">
        <f>IF(Berechnungen!BE$6="MMR",MMR!$P11,IF(Berechnungen!BE$6="MMR_Duo",MMR_Duo!$P11,NA()))</f>
        <v>#N/A</v>
      </c>
      <c r="BF124" s="87" t="e">
        <f>IF(Berechnungen!BF$6="MMR",MMR!$P11,IF(Berechnungen!BF$6="MMR_Duo",MMR_Duo!$P11,NA()))</f>
        <v>#N/A</v>
      </c>
      <c r="BG124" s="87" t="e">
        <f>IF(Berechnungen!BG$6="MMR",MMR!$P11,IF(Berechnungen!BG$6="MMR_Duo",MMR_Duo!$P11,NA()))</f>
        <v>#N/A</v>
      </c>
      <c r="BH124" s="87" t="e">
        <f>IF(Berechnungen!BH$6="MMR",MMR!$P11,IF(Berechnungen!BH$6="MMR_Duo",MMR_Duo!$P11,NA()))</f>
        <v>#N/A</v>
      </c>
      <c r="BI124" s="87" t="e">
        <f>IF(Berechnungen!BI$6="MMR",MMR!$P11,IF(Berechnungen!BI$6="MMR_Duo",MMR_Duo!$P11,NA()))</f>
        <v>#N/A</v>
      </c>
      <c r="BJ124" s="87" t="e">
        <f>IF(Berechnungen!BJ$6="MMR",MMR!$P11,IF(Berechnungen!BJ$6="MMR_Duo",MMR_Duo!$P11,NA()))</f>
        <v>#N/A</v>
      </c>
      <c r="BK124" s="87" t="e">
        <f>IF(Berechnungen!BK$6="MMR",MMR!$P11,IF(Berechnungen!BK$6="MMR_Duo",MMR_Duo!$P11,NA()))</f>
        <v>#N/A</v>
      </c>
      <c r="BL124" s="87" t="e">
        <f>IF(Berechnungen!BL$6="MMR",MMR!$P11,IF(Berechnungen!BL$6="MMR_Duo",MMR_Duo!$P11,NA()))</f>
        <v>#N/A</v>
      </c>
      <c r="BM124" s="87" t="e">
        <f>IF(Berechnungen!BM$6="MMR",MMR!$P11,IF(Berechnungen!BM$6="MMR_Duo",MMR_Duo!$P11,NA()))</f>
        <v>#N/A</v>
      </c>
      <c r="BN124" s="87" t="e">
        <f>IF(Berechnungen!BN$6="MMR",MMR!$P11,IF(Berechnungen!BN$6="MMR_Duo",MMR_Duo!$P11,NA()))</f>
        <v>#N/A</v>
      </c>
      <c r="BO124" s="87" t="e">
        <f>IF(Berechnungen!BO$6="MMR",MMR!$P11,IF(Berechnungen!BO$6="MMR_Duo",MMR_Duo!$P11,NA()))</f>
        <v>#N/A</v>
      </c>
      <c r="BP124" s="87" t="e">
        <f>IF(Berechnungen!BP$6="MMR",MMR!$P11,IF(Berechnungen!BP$6="MMR_Duo",MMR_Duo!$P11,NA()))</f>
        <v>#N/A</v>
      </c>
      <c r="BQ124" s="87" t="e">
        <f>IF(Berechnungen!BQ$6="MMR",MMR!$P11,IF(Berechnungen!BQ$6="MMR_Duo",MMR_Duo!$P11,NA()))</f>
        <v>#N/A</v>
      </c>
      <c r="BR124" s="87" t="e">
        <f>IF(Berechnungen!BR$6="MMR",MMR!$P11,IF(Berechnungen!BR$6="MMR_Duo",MMR_Duo!$P11,NA()))</f>
        <v>#N/A</v>
      </c>
      <c r="BS124" s="87" t="e">
        <f>IF(Berechnungen!BS$6="MMR",MMR!$P11,IF(Berechnungen!BS$6="MMR_Duo",MMR_Duo!$P11,NA()))</f>
        <v>#N/A</v>
      </c>
      <c r="BT124" s="87" t="e">
        <f>IF(Berechnungen!BT$6="MMR",MMR!$P11,IF(Berechnungen!BT$6="MMR_Duo",MMR_Duo!$P11,NA()))</f>
        <v>#N/A</v>
      </c>
      <c r="BU124" s="87" t="e">
        <f>IF(Berechnungen!BU$6="MMR",MMR!$P11,IF(Berechnungen!BU$6="MMR_Duo",MMR_Duo!$P11,NA()))</f>
        <v>#N/A</v>
      </c>
      <c r="BV124" s="87" t="e">
        <f>IF(Berechnungen!BV$6="MMR",MMR!$P11,IF(Berechnungen!BV$6="MMR_Duo",MMR_Duo!$P11,NA()))</f>
        <v>#N/A</v>
      </c>
      <c r="BW124" s="87" t="e">
        <f>IF(Berechnungen!BW$6="MMR",MMR!$P11,IF(Berechnungen!BW$6="MMR_Duo",MMR_Duo!$P11,NA()))</f>
        <v>#N/A</v>
      </c>
      <c r="BX124" s="87" t="e">
        <f>IF(Berechnungen!BX$6="MMR",MMR!$P11,IF(Berechnungen!BX$6="MMR_Duo",MMR_Duo!$P11,NA()))</f>
        <v>#N/A</v>
      </c>
      <c r="BY124" s="87" t="e">
        <f>IF(Berechnungen!BY$6="MMR",MMR!$P11,IF(Berechnungen!BY$6="MMR_Duo",MMR_Duo!$P11,NA()))</f>
        <v>#N/A</v>
      </c>
      <c r="BZ124" s="87" t="e">
        <f>IF(Berechnungen!BZ$6="MMR",MMR!$P11,IF(Berechnungen!BZ$6="MMR_Duo",MMR_Duo!$P11,NA()))</f>
        <v>#N/A</v>
      </c>
      <c r="CA124" s="87" t="e">
        <f>IF(Berechnungen!CA$6="MMR",MMR!$P11,IF(Berechnungen!CA$6="MMR_Duo",MMR_Duo!$P11,NA()))</f>
        <v>#N/A</v>
      </c>
      <c r="CB124" s="87" t="e">
        <f>IF(Berechnungen!CB$6="MMR",MMR!$P11,IF(Berechnungen!CB$6="MMR_Duo",MMR_Duo!$P11,NA()))</f>
        <v>#N/A</v>
      </c>
      <c r="CC124" s="87" t="e">
        <f>IF(Berechnungen!CC$6="MMR",MMR!$P11,IF(Berechnungen!CC$6="MMR_Duo",MMR_Duo!$P11,NA()))</f>
        <v>#N/A</v>
      </c>
      <c r="CD124" s="87" t="e">
        <f>IF(Berechnungen!CD$6="MMR",MMR!$P11,IF(Berechnungen!CD$6="MMR_Duo",MMR_Duo!$P11,NA()))</f>
        <v>#N/A</v>
      </c>
      <c r="CE124" s="87" t="e">
        <f>IF(Berechnungen!CE$6="MMR",MMR!$P11,IF(Berechnungen!CE$6="MMR_Duo",MMR_Duo!$P11,NA()))</f>
        <v>#N/A</v>
      </c>
      <c r="CF124" s="87" t="e">
        <f>IF(Berechnungen!CF$6="MMR",MMR!$P11,IF(Berechnungen!CF$6="MMR_Duo",MMR_Duo!$P11,NA()))</f>
        <v>#N/A</v>
      </c>
      <c r="CG124" s="87" t="e">
        <f>IF(Berechnungen!CG$6="MMR",MMR!$P11,IF(Berechnungen!CG$6="MMR_Duo",MMR_Duo!$P11,NA()))</f>
        <v>#N/A</v>
      </c>
      <c r="CH124" s="87" t="e">
        <f>IF(Berechnungen!CH$6="MMR",MMR!$P11,IF(Berechnungen!CH$6="MMR_Duo",MMR_Duo!$P11,NA()))</f>
        <v>#N/A</v>
      </c>
      <c r="CI124" s="87" t="e">
        <f>IF(Berechnungen!CI$6="MMR",MMR!$P11,IF(Berechnungen!CI$6="MMR_Duo",MMR_Duo!$P11,NA()))</f>
        <v>#N/A</v>
      </c>
      <c r="CJ124" s="87" t="e">
        <f>IF(Berechnungen!CJ$6="MMR",MMR!$P11,IF(Berechnungen!CJ$6="MMR_Duo",MMR_Duo!$P11,NA()))</f>
        <v>#N/A</v>
      </c>
      <c r="CK124" s="87" t="e">
        <f>IF(Berechnungen!CK$6="MMR",MMR!$P11,IF(Berechnungen!CK$6="MMR_Duo",MMR_Duo!$P11,NA()))</f>
        <v>#N/A</v>
      </c>
      <c r="CL124" s="87" t="e">
        <f>IF(Berechnungen!CL$6="MMR",MMR!$P11,IF(Berechnungen!CL$6="MMR_Duo",MMR_Duo!$P11,NA()))</f>
        <v>#N/A</v>
      </c>
      <c r="CM124" s="87" t="e">
        <f>IF(Berechnungen!CM$6="MMR",MMR!$P11,IF(Berechnungen!CM$6="MMR_Duo",MMR_Duo!$P11,NA()))</f>
        <v>#N/A</v>
      </c>
      <c r="CN124" s="87" t="e">
        <f>IF(Berechnungen!CN$6="MMR",MMR!$P11,IF(Berechnungen!CN$6="MMR_Duo",MMR_Duo!$P11,NA()))</f>
        <v>#N/A</v>
      </c>
      <c r="CO124" s="87" t="e">
        <f>IF(Berechnungen!CO$6="MMR",MMR!$P11,IF(Berechnungen!CO$6="MMR_Duo",MMR_Duo!$P11,NA()))</f>
        <v>#N/A</v>
      </c>
      <c r="CP124" s="87" t="e">
        <f>IF(Berechnungen!CP$6="MMR",MMR!$P11,IF(Berechnungen!CP$6="MMR_Duo",MMR_Duo!$P11,NA()))</f>
        <v>#N/A</v>
      </c>
      <c r="CQ124" s="87" t="e">
        <f>IF(Berechnungen!CQ$6="MMR",MMR!$P11,IF(Berechnungen!CQ$6="MMR_Duo",MMR_Duo!$P11,NA()))</f>
        <v>#N/A</v>
      </c>
      <c r="CR124" s="87" t="e">
        <f>IF(Berechnungen!CR$6="MMR",MMR!$P11,IF(Berechnungen!CR$6="MMR_Duo",MMR_Duo!$P11,NA()))</f>
        <v>#N/A</v>
      </c>
      <c r="CS124" s="87" t="e">
        <f>IF(Berechnungen!CS$6="MMR",MMR!$P11,IF(Berechnungen!CS$6="MMR_Duo",MMR_Duo!$P11,NA()))</f>
        <v>#N/A</v>
      </c>
      <c r="CT124" s="87" t="e">
        <f>IF(Berechnungen!CT$6="MMR",MMR!$P11,IF(Berechnungen!CT$6="MMR_Duo",MMR_Duo!$P11,NA()))</f>
        <v>#N/A</v>
      </c>
      <c r="CU124" s="87" t="e">
        <f>IF(Berechnungen!CU$6="MMR",MMR!$P11,IF(Berechnungen!CU$6="MMR_Duo",MMR_Duo!$P11,NA()))</f>
        <v>#N/A</v>
      </c>
      <c r="CV124" s="87" t="e">
        <f>IF(Berechnungen!CV$6="MMR",MMR!$P11,IF(Berechnungen!CV$6="MMR_Duo",MMR_Duo!$P11,NA()))</f>
        <v>#N/A</v>
      </c>
      <c r="CW124" s="87" t="e">
        <f>IF(Berechnungen!CW$6="MMR",MMR!$P11,IF(Berechnungen!CW$6="MMR_Duo",MMR_Duo!$P11,NA()))</f>
        <v>#N/A</v>
      </c>
      <c r="CX124" s="87" t="e">
        <f>IF(Berechnungen!CX$6="MMR",MMR!$P11,IF(Berechnungen!CX$6="MMR_Duo",MMR_Duo!$P11,NA()))</f>
        <v>#N/A</v>
      </c>
      <c r="CY124" s="87" t="e">
        <f>IF(Berechnungen!CY$6="MMR",MMR!$P11,IF(Berechnungen!CY$6="MMR_Duo",MMR_Duo!$P11,NA()))</f>
        <v>#N/A</v>
      </c>
      <c r="CZ124" s="87" t="e">
        <f>IF(Berechnungen!CZ$6="MMR",MMR!$P11,IF(Berechnungen!CZ$6="MMR_Duo",MMR_Duo!$P11,NA()))</f>
        <v>#N/A</v>
      </c>
      <c r="DA124" s="87" t="e">
        <f>IF(Berechnungen!DA$6="MMR",MMR!$P11,IF(Berechnungen!DA$6="MMR_Duo",MMR_Duo!$P11,NA()))</f>
        <v>#N/A</v>
      </c>
      <c r="DB124" s="87" t="e">
        <f>IF(Berechnungen!DB$6="MMR",MMR!$P11,IF(Berechnungen!DB$6="MMR_Duo",MMR_Duo!$P11,NA()))</f>
        <v>#N/A</v>
      </c>
      <c r="DC124" s="87" t="e">
        <f>IF(Berechnungen!DC$6="MMR",MMR!$P11,IF(Berechnungen!DC$6="MMR_Duo",MMR_Duo!$P11,NA()))</f>
        <v>#N/A</v>
      </c>
      <c r="DD124" s="87" t="e">
        <f>IF(Berechnungen!DD$6="MMR",MMR!$P11,IF(Berechnungen!DD$6="MMR_Duo",MMR_Duo!$P11,NA()))</f>
        <v>#N/A</v>
      </c>
      <c r="DE124" s="87" t="e">
        <f>IF(Berechnungen!DE$6="MMR",MMR!$P11,IF(Berechnungen!DE$6="MMR_Duo",MMR_Duo!$P11,NA()))</f>
        <v>#N/A</v>
      </c>
      <c r="DF124" s="87" t="e">
        <f>IF(Berechnungen!DF$6="MMR",MMR!$P11,IF(Berechnungen!DF$6="MMR_Duo",MMR_Duo!$P11,NA()))</f>
        <v>#N/A</v>
      </c>
      <c r="DG124" s="87" t="e">
        <f>IF(Berechnungen!DG$6="MMR",MMR!$P11,IF(Berechnungen!DG$6="MMR_Duo",MMR_Duo!$P11,NA()))</f>
        <v>#N/A</v>
      </c>
      <c r="DH124" s="87" t="e">
        <f>IF(Berechnungen!DH$6="MMR",MMR!$P11,IF(Berechnungen!DH$6="MMR_Duo",MMR_Duo!$P11,NA()))</f>
        <v>#N/A</v>
      </c>
      <c r="DI124" s="87" t="e">
        <f>IF(Berechnungen!DI$6="MMR",MMR!$P11,IF(Berechnungen!DI$6="MMR_Duo",MMR_Duo!$P11,NA()))</f>
        <v>#N/A</v>
      </c>
      <c r="DJ124" s="87" t="e">
        <f>IF(Berechnungen!DJ$6="MMR",MMR!$P11,IF(Berechnungen!DJ$6="MMR_Duo",MMR_Duo!$P11,NA()))</f>
        <v>#N/A</v>
      </c>
      <c r="DK124" s="87" t="e">
        <f>IF(Berechnungen!DK$6="MMR",MMR!$P11,IF(Berechnungen!DK$6="MMR_Duo",MMR_Duo!$P11,NA()))</f>
        <v>#N/A</v>
      </c>
      <c r="DL124" s="87" t="e">
        <f>IF(Berechnungen!DL$6="MMR",MMR!$P11,IF(Berechnungen!DL$6="MMR_Duo",MMR_Duo!$P11,NA()))</f>
        <v>#N/A</v>
      </c>
      <c r="DM124" s="87" t="e">
        <f>IF(Berechnungen!DM$6="MMR",MMR!$P11,IF(Berechnungen!DM$6="MMR_Duo",MMR_Duo!$P11,NA()))</f>
        <v>#N/A</v>
      </c>
      <c r="DN124" s="87" t="e">
        <f>IF(Berechnungen!DN$6="MMR",MMR!$P11,IF(Berechnungen!DN$6="MMR_Duo",MMR_Duo!$P11,NA()))</f>
        <v>#N/A</v>
      </c>
      <c r="DO124" s="87" t="e">
        <f>IF(Berechnungen!DO$6="MMR",MMR!$P11,IF(Berechnungen!DO$6="MMR_Duo",MMR_Duo!$P11,NA()))</f>
        <v>#N/A</v>
      </c>
      <c r="DP124" s="87" t="e">
        <f>IF(Berechnungen!DP$6="MMR",MMR!$P11,IF(Berechnungen!DP$6="MMR_Duo",MMR_Duo!$P11,NA()))</f>
        <v>#N/A</v>
      </c>
      <c r="DQ124" s="87" t="e">
        <f>IF(Berechnungen!DQ$6="MMR",MMR!$P11,IF(Berechnungen!DQ$6="MMR_Duo",MMR_Duo!$P11,NA()))</f>
        <v>#N/A</v>
      </c>
      <c r="DR124" s="87" t="e">
        <f>IF(Berechnungen!DR$6="MMR",MMR!$P11,IF(Berechnungen!DR$6="MMR_Duo",MMR_Duo!$P11,NA()))</f>
        <v>#N/A</v>
      </c>
      <c r="DS124" s="87" t="e">
        <f>IF(Berechnungen!DS$6="MMR",MMR!$P11,IF(Berechnungen!DS$6="MMR_Duo",MMR_Duo!$P11,NA()))</f>
        <v>#N/A</v>
      </c>
      <c r="DT124" s="87" t="e">
        <f>IF(Berechnungen!DT$6="MMR",MMR!$P11,IF(Berechnungen!DT$6="MMR_Duo",MMR_Duo!$P11,NA()))</f>
        <v>#N/A</v>
      </c>
      <c r="DU124" s="87" t="e">
        <f>IF(Berechnungen!DU$6="MMR",MMR!$P11,IF(Berechnungen!DU$6="MMR_Duo",MMR_Duo!$P11,NA()))</f>
        <v>#N/A</v>
      </c>
      <c r="DV124" s="87" t="e">
        <f>IF(Berechnungen!DV$6="MMR",MMR!$P11,IF(Berechnungen!DV$6="MMR_Duo",MMR_Duo!$P11,NA()))</f>
        <v>#N/A</v>
      </c>
      <c r="DW124" s="87" t="e">
        <f>IF(Berechnungen!DW$6="MMR",MMR!$P11,IF(Berechnungen!DW$6="MMR_Duo",MMR_Duo!$P11,NA()))</f>
        <v>#N/A</v>
      </c>
      <c r="DX124" s="87" t="e">
        <f>IF(Berechnungen!DX$6="MMR",MMR!$P11,IF(Berechnungen!DX$6="MMR_Duo",MMR_Duo!$P11,NA()))</f>
        <v>#N/A</v>
      </c>
      <c r="DY124" s="87" t="e">
        <f>IF(Berechnungen!DY$6="MMR",MMR!$P11,IF(Berechnungen!DY$6="MMR_Duo",MMR_Duo!$P11,NA()))</f>
        <v>#N/A</v>
      </c>
      <c r="DZ124" s="87" t="e">
        <f>IF(Berechnungen!DZ$6="MMR",MMR!$P11,IF(Berechnungen!DZ$6="MMR_Duo",MMR_Duo!$P11,NA()))</f>
        <v>#N/A</v>
      </c>
      <c r="EA124" s="87" t="e">
        <f>IF(Berechnungen!EA$6="MMR",MMR!$P11,IF(Berechnungen!EA$6="MMR_Duo",MMR_Duo!$P11,NA()))</f>
        <v>#N/A</v>
      </c>
      <c r="EB124" s="87" t="e">
        <f>IF(Berechnungen!EB$6="MMR",MMR!$P11,IF(Berechnungen!EB$6="MMR_Duo",MMR_Duo!$P11,NA()))</f>
        <v>#N/A</v>
      </c>
      <c r="EC124" s="87" t="e">
        <f>IF(Berechnungen!EC$6="MMR",MMR!$P11,IF(Berechnungen!EC$6="MMR_Duo",MMR_Duo!$P11,NA()))</f>
        <v>#N/A</v>
      </c>
      <c r="ED124" s="87" t="e">
        <f>IF(Berechnungen!ED$6="MMR",MMR!$P11,IF(Berechnungen!ED$6="MMR_Duo",MMR_Duo!$P11,NA()))</f>
        <v>#N/A</v>
      </c>
      <c r="EE124" s="87" t="e">
        <f>IF(Berechnungen!EE$6="MMR",MMR!$P11,IF(Berechnungen!EE$6="MMR_Duo",MMR_Duo!$P11,NA()))</f>
        <v>#N/A</v>
      </c>
      <c r="EF124" s="87" t="e">
        <f>IF(Berechnungen!EF$6="MMR",MMR!$P11,IF(Berechnungen!EF$6="MMR_Duo",MMR_Duo!$P11,NA()))</f>
        <v>#N/A</v>
      </c>
      <c r="EG124" s="87" t="e">
        <f>IF(Berechnungen!EG$6="MMR",MMR!$P11,IF(Berechnungen!EG$6="MMR_Duo",MMR_Duo!$P11,NA()))</f>
        <v>#N/A</v>
      </c>
      <c r="EH124" s="87" t="e">
        <f>IF(Berechnungen!EH$6="MMR",MMR!$P11,IF(Berechnungen!EH$6="MMR_Duo",MMR_Duo!$P11,NA()))</f>
        <v>#N/A</v>
      </c>
      <c r="EI124" s="87" t="e">
        <f>IF(Berechnungen!EI$6="MMR",MMR!$P11,IF(Berechnungen!EI$6="MMR_Duo",MMR_Duo!$P11,NA()))</f>
        <v>#N/A</v>
      </c>
      <c r="EJ124" s="87" t="e">
        <f>IF(Berechnungen!EJ$6="MMR",MMR!$P11,IF(Berechnungen!EJ$6="MMR_Duo",MMR_Duo!$P11,NA()))</f>
        <v>#N/A</v>
      </c>
      <c r="EK124" s="87" t="e">
        <f>IF(Berechnungen!EK$6="MMR",MMR!$P11,IF(Berechnungen!EK$6="MMR_Duo",MMR_Duo!$P11,NA()))</f>
        <v>#N/A</v>
      </c>
      <c r="EL124" s="87" t="e">
        <f>IF(Berechnungen!EL$6="MMR",MMR!$P11,IF(Berechnungen!EL$6="MMR_Duo",MMR_Duo!$P11,NA()))</f>
        <v>#N/A</v>
      </c>
      <c r="EM124" s="87" t="e">
        <f>IF(Berechnungen!EM$6="MMR",MMR!$P11,IF(Berechnungen!EM$6="MMR_Duo",MMR_Duo!$P11,NA()))</f>
        <v>#N/A</v>
      </c>
      <c r="EN124" s="87" t="e">
        <f>IF(Berechnungen!EN$6="MMR",MMR!$P11,IF(Berechnungen!EN$6="MMR_Duo",MMR_Duo!$P11,NA()))</f>
        <v>#N/A</v>
      </c>
      <c r="EO124" s="87" t="e">
        <f>IF(Berechnungen!EO$6="MMR",MMR!$P11,IF(Berechnungen!EO$6="MMR_Duo",MMR_Duo!$P11,NA()))</f>
        <v>#N/A</v>
      </c>
      <c r="EP124" s="87" t="e">
        <f>IF(Berechnungen!EP$6="MMR",MMR!$P11,IF(Berechnungen!EP$6="MMR_Duo",MMR_Duo!$P11,NA()))</f>
        <v>#N/A</v>
      </c>
      <c r="EQ124" s="87" t="e">
        <f>IF(Berechnungen!EQ$6="MMR",MMR!$P11,IF(Berechnungen!EQ$6="MMR_Duo",MMR_Duo!$P11,NA()))</f>
        <v>#N/A</v>
      </c>
      <c r="ER124" s="87" t="e">
        <f>IF(Berechnungen!ER$6="MMR",MMR!$P11,IF(Berechnungen!ER$6="MMR_Duo",MMR_Duo!$P11,NA()))</f>
        <v>#N/A</v>
      </c>
      <c r="ES124" s="87" t="e">
        <f>IF(Berechnungen!ES$6="MMR",MMR!$P11,IF(Berechnungen!ES$6="MMR_Duo",MMR_Duo!$P11,NA()))</f>
        <v>#N/A</v>
      </c>
      <c r="ET124" s="87" t="e">
        <f>IF(Berechnungen!ET$6="MMR",MMR!$P11,IF(Berechnungen!ET$6="MMR_Duo",MMR_Duo!$P11,NA()))</f>
        <v>#N/A</v>
      </c>
      <c r="EU124" s="87" t="e">
        <f>IF(Berechnungen!EU$6="MMR",MMR!$P11,IF(Berechnungen!EU$6="MMR_Duo",MMR_Duo!$P11,NA()))</f>
        <v>#N/A</v>
      </c>
      <c r="EV124" s="87" t="e">
        <f>IF(Berechnungen!EV$6="MMR",MMR!$P11,IF(Berechnungen!EV$6="MMR_Duo",MMR_Duo!$P11,NA()))</f>
        <v>#N/A</v>
      </c>
      <c r="EW124" s="87" t="e">
        <f>IF(Berechnungen!EW$6="MMR",MMR!$P11,IF(Berechnungen!EW$6="MMR_Duo",MMR_Duo!$P11,NA()))</f>
        <v>#N/A</v>
      </c>
      <c r="EX124" s="87" t="e">
        <f>IF(Berechnungen!EX$6="MMR",MMR!$P11,IF(Berechnungen!EX$6="MMR_Duo",MMR_Duo!$P11,NA()))</f>
        <v>#N/A</v>
      </c>
      <c r="EY124" s="87" t="e">
        <f>IF(Berechnungen!EY$6="MMR",MMR!$P11,IF(Berechnungen!EY$6="MMR_Duo",MMR_Duo!$P11,NA()))</f>
        <v>#N/A</v>
      </c>
      <c r="EZ124" s="87" t="e">
        <f>IF(Berechnungen!EZ$6="MMR",MMR!$P11,IF(Berechnungen!EZ$6="MMR_Duo",MMR_Duo!$P11,NA()))</f>
        <v>#N/A</v>
      </c>
      <c r="FA124" s="87" t="e">
        <f>IF(Berechnungen!FA$6="MMR",MMR!$P11,IF(Berechnungen!FA$6="MMR_Duo",MMR_Duo!$P11,NA()))</f>
        <v>#N/A</v>
      </c>
      <c r="FB124" s="87" t="e">
        <f>IF(Berechnungen!FB$6="MMR",MMR!$P11,IF(Berechnungen!FB$6="MMR_Duo",MMR_Duo!$P11,NA()))</f>
        <v>#N/A</v>
      </c>
      <c r="FC124" s="87" t="e">
        <f>IF(Berechnungen!FC$6="MMR",MMR!$P11,IF(Berechnungen!FC$6="MMR_Duo",MMR_Duo!$P11,NA()))</f>
        <v>#N/A</v>
      </c>
      <c r="FD124" s="87" t="e">
        <f>IF(Berechnungen!FD$6="MMR",MMR!$P11,IF(Berechnungen!FD$6="MMR_Duo",MMR_Duo!$P11,NA()))</f>
        <v>#N/A</v>
      </c>
      <c r="FE124" s="87" t="e">
        <f>IF(Berechnungen!FE$6="MMR",MMR!$P11,IF(Berechnungen!FE$6="MMR_Duo",MMR_Duo!$P11,NA()))</f>
        <v>#N/A</v>
      </c>
      <c r="FF124" s="87" t="e">
        <f>IF(Berechnungen!FF$6="MMR",MMR!$P11,IF(Berechnungen!FF$6="MMR_Duo",MMR_Duo!$P11,NA()))</f>
        <v>#N/A</v>
      </c>
      <c r="FG124" s="87" t="e">
        <f>IF(Berechnungen!FG$6="MMR",MMR!$P11,IF(Berechnungen!FG$6="MMR_Duo",MMR_Duo!$P11,NA()))</f>
        <v>#N/A</v>
      </c>
      <c r="FH124" s="87" t="e">
        <f>IF(Berechnungen!FH$6="MMR",MMR!$P11,IF(Berechnungen!FH$6="MMR_Duo",MMR_Duo!$P11,NA()))</f>
        <v>#N/A</v>
      </c>
      <c r="FI124" s="87" t="e">
        <f>IF(Berechnungen!FI$6="MMR",MMR!$P11,IF(Berechnungen!FI$6="MMR_Duo",MMR_Duo!$P11,NA()))</f>
        <v>#N/A</v>
      </c>
      <c r="FJ124" s="87" t="e">
        <f>IF(Berechnungen!FJ$6="MMR",MMR!$P11,IF(Berechnungen!FJ$6="MMR_Duo",MMR_Duo!$P11,NA()))</f>
        <v>#N/A</v>
      </c>
      <c r="FK124" s="87" t="e">
        <f>IF(Berechnungen!FK$6="MMR",MMR!$P11,IF(Berechnungen!FK$6="MMR_Duo",MMR_Duo!$P11,NA()))</f>
        <v>#N/A</v>
      </c>
      <c r="FL124" s="87" t="e">
        <f>IF(Berechnungen!FL$6="MMR",MMR!$P11,IF(Berechnungen!FL$6="MMR_Duo",MMR_Duo!$P11,NA()))</f>
        <v>#N/A</v>
      </c>
      <c r="FM124" s="87" t="e">
        <f>IF(Berechnungen!FM$6="MMR",MMR!$P11,IF(Berechnungen!FM$6="MMR_Duo",MMR_Duo!$P11,NA()))</f>
        <v>#N/A</v>
      </c>
      <c r="FN124" s="87" t="e">
        <f>IF(Berechnungen!FN$6="MMR",MMR!$P11,IF(Berechnungen!FN$6="MMR_Duo",MMR_Duo!$P11,NA()))</f>
        <v>#N/A</v>
      </c>
      <c r="FO124" s="87" t="e">
        <f>IF(Berechnungen!FO$6="MMR",MMR!$P11,IF(Berechnungen!FO$6="MMR_Duo",MMR_Duo!$P11,NA()))</f>
        <v>#N/A</v>
      </c>
      <c r="FP124" s="87" t="e">
        <f>IF(Berechnungen!FP$6="MMR",MMR!$P11,IF(Berechnungen!FP$6="MMR_Duo",MMR_Duo!$P11,NA()))</f>
        <v>#N/A</v>
      </c>
      <c r="FQ124" s="87" t="e">
        <f>IF(Berechnungen!FQ$6="MMR",MMR!$P11,IF(Berechnungen!FQ$6="MMR_Duo",MMR_Duo!$P11,NA()))</f>
        <v>#N/A</v>
      </c>
      <c r="FR124" s="87" t="e">
        <f>IF(Berechnungen!FR$6="MMR",MMR!$P11,IF(Berechnungen!FR$6="MMR_Duo",MMR_Duo!$P11,NA()))</f>
        <v>#N/A</v>
      </c>
      <c r="FS124" s="87" t="e">
        <f>IF(Berechnungen!FS$6="MMR",MMR!$P11,IF(Berechnungen!FS$6="MMR_Duo",MMR_Duo!$P11,NA()))</f>
        <v>#N/A</v>
      </c>
      <c r="FT124" s="87" t="e">
        <f>IF(Berechnungen!FT$6="MMR",MMR!$P11,IF(Berechnungen!FT$6="MMR_Duo",MMR_Duo!$P11,NA()))</f>
        <v>#N/A</v>
      </c>
      <c r="FU124" s="87" t="e">
        <f>IF(Berechnungen!FU$6="MMR",MMR!$P11,IF(Berechnungen!FU$6="MMR_Duo",MMR_Duo!$P11,NA()))</f>
        <v>#N/A</v>
      </c>
      <c r="FV124" s="87" t="e">
        <f>IF(Berechnungen!FV$6="MMR",MMR!$P11,IF(Berechnungen!FV$6="MMR_Duo",MMR_Duo!$P11,NA()))</f>
        <v>#N/A</v>
      </c>
      <c r="FW124" s="87" t="e">
        <f>IF(Berechnungen!FW$6="MMR",MMR!$P11,IF(Berechnungen!FW$6="MMR_Duo",MMR_Duo!$P11,NA()))</f>
        <v>#N/A</v>
      </c>
      <c r="FX124" s="87" t="e">
        <f>IF(Berechnungen!FX$6="MMR",MMR!$P11,IF(Berechnungen!FX$6="MMR_Duo",MMR_Duo!$P11,NA()))</f>
        <v>#N/A</v>
      </c>
      <c r="FY124" s="87" t="e">
        <f>IF(Berechnungen!FY$6="MMR",MMR!$P11,IF(Berechnungen!FY$6="MMR_Duo",MMR_Duo!$P11,NA()))</f>
        <v>#N/A</v>
      </c>
      <c r="FZ124" s="87" t="e">
        <f>IF(Berechnungen!FZ$6="MMR",MMR!$P11,IF(Berechnungen!FZ$6="MMR_Duo",MMR_Duo!$P11,NA()))</f>
        <v>#N/A</v>
      </c>
      <c r="GA124" s="87" t="e">
        <f>IF(Berechnungen!GA$6="MMR",MMR!$P11,IF(Berechnungen!GA$6="MMR_Duo",MMR_Duo!$P11,NA()))</f>
        <v>#N/A</v>
      </c>
      <c r="GB124" s="87" t="e">
        <f>IF(Berechnungen!GB$6="MMR",MMR!$P11,IF(Berechnungen!GB$6="MMR_Duo",MMR_Duo!$P11,NA()))</f>
        <v>#N/A</v>
      </c>
      <c r="GC124" s="87" t="e">
        <f>IF(Berechnungen!GC$6="MMR",MMR!$P11,IF(Berechnungen!GC$6="MMR_Duo",MMR_Duo!$P11,NA()))</f>
        <v>#N/A</v>
      </c>
      <c r="GD124" s="87" t="e">
        <f>IF(Berechnungen!GD$6="MMR",MMR!$P11,IF(Berechnungen!GD$6="MMR_Duo",MMR_Duo!$P11,NA()))</f>
        <v>#N/A</v>
      </c>
      <c r="GE124" s="87" t="e">
        <f>IF(Berechnungen!GE$6="MMR",MMR!$P11,IF(Berechnungen!GE$6="MMR_Duo",MMR_Duo!$P11,NA()))</f>
        <v>#N/A</v>
      </c>
      <c r="GF124" s="87" t="e">
        <f>IF(Berechnungen!GF$6="MMR",MMR!$P11,IF(Berechnungen!GF$6="MMR_Duo",MMR_Duo!$P11,NA()))</f>
        <v>#N/A</v>
      </c>
      <c r="GG124" s="87" t="e">
        <f>IF(Berechnungen!GG$6="MMR",MMR!$P11,IF(Berechnungen!GG$6="MMR_Duo",MMR_Duo!$P11,NA()))</f>
        <v>#N/A</v>
      </c>
      <c r="GH124" s="87" t="e">
        <f>IF(Berechnungen!GH$6="MMR",MMR!$P11,IF(Berechnungen!GH$6="MMR_Duo",MMR_Duo!$P11,NA()))</f>
        <v>#N/A</v>
      </c>
      <c r="GI124" s="87" t="e">
        <f>IF(Berechnungen!GI$6="MMR",MMR!$P11,IF(Berechnungen!GI$6="MMR_Duo",MMR_Duo!$P11,NA()))</f>
        <v>#N/A</v>
      </c>
      <c r="GJ124" s="87" t="e">
        <f>IF(Berechnungen!GJ$6="MMR",MMR!$P11,IF(Berechnungen!GJ$6="MMR_Duo",MMR_Duo!$P11,NA()))</f>
        <v>#N/A</v>
      </c>
      <c r="GK124" s="87" t="e">
        <f>IF(Berechnungen!GK$6="MMR",MMR!$P11,IF(Berechnungen!GK$6="MMR_Duo",MMR_Duo!$P11,NA()))</f>
        <v>#N/A</v>
      </c>
      <c r="GL124" s="87" t="e">
        <f>IF(Berechnungen!GL$6="MMR",MMR!$P11,IF(Berechnungen!GL$6="MMR_Duo",MMR_Duo!$P11,NA()))</f>
        <v>#N/A</v>
      </c>
      <c r="GM124" s="87" t="e">
        <f>IF(Berechnungen!GM$6="MMR",MMR!$P11,IF(Berechnungen!GM$6="MMR_Duo",MMR_Duo!$P11,NA()))</f>
        <v>#N/A</v>
      </c>
      <c r="GN124" s="87" t="e">
        <f>IF(Berechnungen!GN$6="MMR",MMR!$P11,IF(Berechnungen!GN$6="MMR_Duo",MMR_Duo!$P11,NA()))</f>
        <v>#N/A</v>
      </c>
      <c r="GO124" s="87" t="e">
        <f>IF(Berechnungen!GO$6="MMR",MMR!$P11,IF(Berechnungen!GO$6="MMR_Duo",MMR_Duo!$P11,NA()))</f>
        <v>#N/A</v>
      </c>
      <c r="GP124" s="87" t="e">
        <f>IF(Berechnungen!GP$6="MMR",MMR!$P11,IF(Berechnungen!GP$6="MMR_Duo",MMR_Duo!$P11,NA()))</f>
        <v>#N/A</v>
      </c>
      <c r="GQ124" s="87" t="e">
        <f>IF(Berechnungen!GQ$6="MMR",MMR!$P11,IF(Berechnungen!GQ$6="MMR_Duo",MMR_Duo!$P11,NA()))</f>
        <v>#N/A</v>
      </c>
      <c r="GR124" s="87" t="e">
        <f>IF(Berechnungen!GR$6="MMR",MMR!$P11,IF(Berechnungen!GR$6="MMR_Duo",MMR_Duo!$P11,NA()))</f>
        <v>#N/A</v>
      </c>
      <c r="GS124" s="87" t="e">
        <f>IF(Berechnungen!GS$6="MMR",MMR!$P11,IF(Berechnungen!GS$6="MMR_Duo",MMR_Duo!$P11,NA()))</f>
        <v>#N/A</v>
      </c>
      <c r="GT124" s="87" t="e">
        <f>IF(Berechnungen!GT$6="MMR",MMR!$P11,IF(Berechnungen!GT$6="MMR_Duo",MMR_Duo!$P11,NA()))</f>
        <v>#N/A</v>
      </c>
      <c r="GU124" s="87" t="e">
        <f>IF(Berechnungen!GU$6="MMR",MMR!$P11,IF(Berechnungen!GU$6="MMR_Duo",MMR_Duo!$P11,NA()))</f>
        <v>#N/A</v>
      </c>
      <c r="GV124" s="87" t="e">
        <f>IF(Berechnungen!GV$6="MMR",MMR!$P11,IF(Berechnungen!GV$6="MMR_Duo",MMR_Duo!$P11,NA()))</f>
        <v>#N/A</v>
      </c>
      <c r="GW124" s="87" t="e">
        <f>IF(Berechnungen!GW$6="MMR",MMR!$P11,IF(Berechnungen!GW$6="MMR_Duo",MMR_Duo!$P11,NA()))</f>
        <v>#N/A</v>
      </c>
      <c r="GX124" s="87" t="e">
        <f>IF(Berechnungen!GX$6="MMR",MMR!$P11,IF(Berechnungen!GX$6="MMR_Duo",MMR_Duo!$P11,NA()))</f>
        <v>#N/A</v>
      </c>
      <c r="GY124" s="87" t="e">
        <f>IF(Berechnungen!GY$6="MMR",MMR!$P11,IF(Berechnungen!GY$6="MMR_Duo",MMR_Duo!$P11,NA()))</f>
        <v>#N/A</v>
      </c>
      <c r="GZ124" s="87" t="e">
        <f>IF(Berechnungen!GZ$6="MMR",MMR!$P11,IF(Berechnungen!GZ$6="MMR_Duo",MMR_Duo!$P11,NA()))</f>
        <v>#N/A</v>
      </c>
      <c r="HA124" s="87" t="e">
        <f>IF(Berechnungen!HA$6="MMR",MMR!$P11,IF(Berechnungen!HA$6="MMR_Duo",MMR_Duo!$P11,NA()))</f>
        <v>#N/A</v>
      </c>
      <c r="HB124" s="87" t="e">
        <f>IF(Berechnungen!HB$6="MMR",MMR!$P11,IF(Berechnungen!HB$6="MMR_Duo",MMR_Duo!$P11,NA()))</f>
        <v>#N/A</v>
      </c>
      <c r="HC124" s="87" t="e">
        <f>IF(Berechnungen!HC$6="MMR",MMR!$P11,IF(Berechnungen!HC$6="MMR_Duo",MMR_Duo!$P11,NA()))</f>
        <v>#N/A</v>
      </c>
      <c r="HD124" s="87" t="e">
        <f>IF(Berechnungen!HD$6="MMR",MMR!$P11,IF(Berechnungen!HD$6="MMR_Duo",MMR_Duo!$P11,NA()))</f>
        <v>#N/A</v>
      </c>
      <c r="HE124" s="87" t="e">
        <f>IF(Berechnungen!HE$6="MMR",MMR!$P11,IF(Berechnungen!HE$6="MMR_Duo",MMR_Duo!$P11,NA()))</f>
        <v>#N/A</v>
      </c>
      <c r="HF124" s="87" t="e">
        <f>IF(Berechnungen!HF$6="MMR",MMR!$P11,IF(Berechnungen!HF$6="MMR_Duo",MMR_Duo!$P11,NA()))</f>
        <v>#N/A</v>
      </c>
      <c r="HG124" s="87" t="e">
        <f>IF(Berechnungen!HG$6="MMR",MMR!$P11,IF(Berechnungen!HG$6="MMR_Duo",MMR_Duo!$P11,NA()))</f>
        <v>#N/A</v>
      </c>
      <c r="HH124" s="87" t="e">
        <f>IF(Berechnungen!HH$6="MMR",MMR!$P11,IF(Berechnungen!HH$6="MMR_Duo",MMR_Duo!$P11,NA()))</f>
        <v>#N/A</v>
      </c>
      <c r="HI124" s="87" t="e">
        <f>IF(Berechnungen!HI$6="MMR",MMR!$P11,IF(Berechnungen!HI$6="MMR_Duo",MMR_Duo!$P11,NA()))</f>
        <v>#N/A</v>
      </c>
      <c r="HJ124" s="87" t="e">
        <f>IF(Berechnungen!HJ$6="MMR",MMR!$P11,IF(Berechnungen!HJ$6="MMR_Duo",MMR_Duo!$P11,NA()))</f>
        <v>#N/A</v>
      </c>
      <c r="HK124" s="87" t="e">
        <f>IF(Berechnungen!HK$6="MMR",MMR!$P11,IF(Berechnungen!HK$6="MMR_Duo",MMR_Duo!$P11,NA()))</f>
        <v>#N/A</v>
      </c>
      <c r="HL124" s="87" t="e">
        <f>IF(Berechnungen!HL$6="MMR",MMR!$P11,IF(Berechnungen!HL$6="MMR_Duo",MMR_Duo!$P11,NA()))</f>
        <v>#N/A</v>
      </c>
      <c r="HM124" s="87" t="e">
        <f>IF(Berechnungen!HM$6="MMR",MMR!$P11,IF(Berechnungen!HM$6="MMR_Duo",MMR_Duo!$P11,NA()))</f>
        <v>#N/A</v>
      </c>
      <c r="HN124" s="87" t="e">
        <f>IF(Berechnungen!HN$6="MMR",MMR!$P11,IF(Berechnungen!HN$6="MMR_Duo",MMR_Duo!$P11,NA()))</f>
        <v>#N/A</v>
      </c>
      <c r="HO124" s="87" t="e">
        <f>IF(Berechnungen!HO$6="MMR",MMR!$P11,IF(Berechnungen!HO$6="MMR_Duo",MMR_Duo!$P11,NA()))</f>
        <v>#N/A</v>
      </c>
      <c r="HP124" s="87" t="e">
        <f>IF(Berechnungen!HP$6="MMR",MMR!$P11,IF(Berechnungen!HP$6="MMR_Duo",MMR_Duo!$P11,NA()))</f>
        <v>#N/A</v>
      </c>
      <c r="HQ124" s="87" t="e">
        <f>IF(Berechnungen!HQ$6="MMR",MMR!$P11,IF(Berechnungen!HQ$6="MMR_Duo",MMR_Duo!$P11,NA()))</f>
        <v>#N/A</v>
      </c>
      <c r="HR124" s="87" t="e">
        <f>IF(Berechnungen!HR$6="MMR",MMR!$P11,IF(Berechnungen!HR$6="MMR_Duo",MMR_Duo!$P11,NA()))</f>
        <v>#N/A</v>
      </c>
      <c r="HS124" s="87" t="e">
        <f>IF(Berechnungen!HS$6="MMR",MMR!$P11,IF(Berechnungen!HS$6="MMR_Duo",MMR_Duo!$P11,NA()))</f>
        <v>#N/A</v>
      </c>
      <c r="HT124" s="87" t="e">
        <f>IF(Berechnungen!HT$6="MMR",MMR!$P11,IF(Berechnungen!HT$6="MMR_Duo",MMR_Duo!$P11,NA()))</f>
        <v>#N/A</v>
      </c>
      <c r="HU124" s="87" t="e">
        <f>IF(Berechnungen!HU$6="MMR",MMR!$P11,IF(Berechnungen!HU$6="MMR_Duo",MMR_Duo!$P11,NA()))</f>
        <v>#N/A</v>
      </c>
      <c r="HV124" s="87" t="e">
        <f>IF(Berechnungen!HV$6="MMR",MMR!$P11,IF(Berechnungen!HV$6="MMR_Duo",MMR_Duo!$P11,NA()))</f>
        <v>#N/A</v>
      </c>
      <c r="HW124" s="87" t="e">
        <f>IF(Berechnungen!HW$6="MMR",MMR!$P11,IF(Berechnungen!HW$6="MMR_Duo",MMR_Duo!$P11,NA()))</f>
        <v>#N/A</v>
      </c>
      <c r="HX124" s="87" t="e">
        <f>IF(Berechnungen!HX$6="MMR",MMR!$P11,IF(Berechnungen!HX$6="MMR_Duo",MMR_Duo!$P11,NA()))</f>
        <v>#N/A</v>
      </c>
      <c r="HY124" s="87" t="e">
        <f>IF(Berechnungen!HY$6="MMR",MMR!$P11,IF(Berechnungen!HY$6="MMR_Duo",MMR_Duo!$P11,NA()))</f>
        <v>#N/A</v>
      </c>
      <c r="HZ124" s="87" t="e">
        <f>IF(Berechnungen!HZ$6="MMR",MMR!$P11,IF(Berechnungen!HZ$6="MMR_Duo",MMR_Duo!$P11,NA()))</f>
        <v>#N/A</v>
      </c>
      <c r="IA124" s="87" t="e">
        <f>IF(Berechnungen!IA$6="MMR",MMR!$P11,IF(Berechnungen!IA$6="MMR_Duo",MMR_Duo!$P11,NA()))</f>
        <v>#N/A</v>
      </c>
      <c r="IB124" s="87" t="e">
        <f>IF(Berechnungen!IB$6="MMR",MMR!$P11,IF(Berechnungen!IB$6="MMR_Duo",MMR_Duo!$P11,NA()))</f>
        <v>#N/A</v>
      </c>
      <c r="IC124" s="87" t="e">
        <f>IF(Berechnungen!IC$6="MMR",MMR!$P11,IF(Berechnungen!IC$6="MMR_Duo",MMR_Duo!$P11,NA()))</f>
        <v>#N/A</v>
      </c>
      <c r="ID124" s="87" t="e">
        <f>IF(Berechnungen!ID$6="MMR",MMR!$P11,IF(Berechnungen!ID$6="MMR_Duo",MMR_Duo!$P11,NA()))</f>
        <v>#N/A</v>
      </c>
      <c r="IE124" s="87" t="e">
        <f>IF(Berechnungen!IE$6="MMR",MMR!$P11,IF(Berechnungen!IE$6="MMR_Duo",MMR_Duo!$P11,NA()))</f>
        <v>#N/A</v>
      </c>
      <c r="IF124" s="87" t="e">
        <f>IF(Berechnungen!IF$6="MMR",MMR!$P11,IF(Berechnungen!IF$6="MMR_Duo",MMR_Duo!$P11,NA()))</f>
        <v>#N/A</v>
      </c>
      <c r="IG124" s="87" t="e">
        <f>IF(Berechnungen!IG$6="MMR",MMR!$P11,IF(Berechnungen!IG$6="MMR_Duo",MMR_Duo!$P11,NA()))</f>
        <v>#N/A</v>
      </c>
      <c r="IH124" s="87" t="e">
        <f>IF(Berechnungen!IH$6="MMR",MMR!$P11,IF(Berechnungen!IH$6="MMR_Duo",MMR_Duo!$P11,NA()))</f>
        <v>#N/A</v>
      </c>
      <c r="II124" s="87" t="e">
        <f>IF(Berechnungen!II$6="MMR",MMR!$P11,IF(Berechnungen!II$6="MMR_Duo",MMR_Duo!$P11,NA()))</f>
        <v>#N/A</v>
      </c>
      <c r="IJ124" s="87" t="e">
        <f>IF(Berechnungen!IJ$6="MMR",MMR!$P11,IF(Berechnungen!IJ$6="MMR_Duo",MMR_Duo!$P11,NA()))</f>
        <v>#N/A</v>
      </c>
      <c r="IK124" s="87" t="e">
        <f>IF(Berechnungen!IK$6="MMR",MMR!$P11,IF(Berechnungen!IK$6="MMR_Duo",MMR_Duo!$P11,NA()))</f>
        <v>#N/A</v>
      </c>
      <c r="IL124" s="87" t="e">
        <f>IF(Berechnungen!IL$6="MMR",MMR!$P11,IF(Berechnungen!IL$6="MMR_Duo",MMR_Duo!$P11,NA()))</f>
        <v>#N/A</v>
      </c>
      <c r="IM124" s="87" t="e">
        <f>IF(Berechnungen!IM$6="MMR",MMR!$P11,IF(Berechnungen!IM$6="MMR_Duo",MMR_Duo!$P11,NA()))</f>
        <v>#N/A</v>
      </c>
      <c r="IN124" s="87" t="e">
        <f>IF(Berechnungen!IN$6="MMR",MMR!$P11,IF(Berechnungen!IN$6="MMR_Duo",MMR_Duo!$P11,NA()))</f>
        <v>#N/A</v>
      </c>
      <c r="IO124" s="87" t="e">
        <f>IF(Berechnungen!IO$6="MMR",MMR!$P11,IF(Berechnungen!IO$6="MMR_Duo",MMR_Duo!$P11,NA()))</f>
        <v>#N/A</v>
      </c>
      <c r="IP124" s="87" t="e">
        <f>IF(Berechnungen!IP$6="MMR",MMR!$P11,IF(Berechnungen!IP$6="MMR_Duo",MMR_Duo!$P11,NA()))</f>
        <v>#N/A</v>
      </c>
      <c r="IQ124" s="87" t="e">
        <f>IF(Berechnungen!IQ$6="MMR",MMR!$P11,IF(Berechnungen!IQ$6="MMR_Duo",MMR_Duo!$P11,NA()))</f>
        <v>#N/A</v>
      </c>
      <c r="IR124" s="87" t="e">
        <f>IF(Berechnungen!IR$6="MMR",MMR!$P11,IF(Berechnungen!IR$6="MMR_Duo",MMR_Duo!$P11,NA()))</f>
        <v>#N/A</v>
      </c>
      <c r="IS124" s="87" t="e">
        <f>IF(Berechnungen!IS$6="MMR",MMR!$P11,IF(Berechnungen!IS$6="MMR_Duo",MMR_Duo!$P11,NA()))</f>
        <v>#N/A</v>
      </c>
      <c r="IT124" s="87" t="e">
        <f>IF(Berechnungen!IT$6="MMR",MMR!$P11,IF(Berechnungen!IT$6="MMR_Duo",MMR_Duo!$P11,NA()))</f>
        <v>#N/A</v>
      </c>
      <c r="IU124" s="87" t="e">
        <f>IF(Berechnungen!IU$6="MMR",MMR!$P11,IF(Berechnungen!IU$6="MMR_Duo",MMR_Duo!$P11,NA()))</f>
        <v>#N/A</v>
      </c>
      <c r="IV124" s="87" t="e">
        <f>IF(Berechnungen!IV$6="MMR",MMR!$P11,IF(Berechnungen!IV$6="MMR_Duo",MMR_Duo!$P11,NA()))</f>
        <v>#N/A</v>
      </c>
      <c r="IW124" s="87" t="e">
        <f>IF(Berechnungen!IW$6="MMR",MMR!$P11,IF(Berechnungen!IW$6="MMR_Duo",MMR_Duo!$P11,NA()))</f>
        <v>#N/A</v>
      </c>
      <c r="IX124" s="87" t="e">
        <f>IF(Berechnungen!IX$6="MMR",MMR!$P11,IF(Berechnungen!IX$6="MMR_Duo",MMR_Duo!$P11,NA()))</f>
        <v>#N/A</v>
      </c>
      <c r="IY124" s="87" t="e">
        <f>IF(Berechnungen!IY$6="MMR",MMR!$P11,IF(Berechnungen!IY$6="MMR_Duo",MMR_Duo!$P11,NA()))</f>
        <v>#N/A</v>
      </c>
      <c r="IZ124" s="87" t="e">
        <f>IF(Berechnungen!IZ$6="MMR",MMR!$P11,IF(Berechnungen!IZ$6="MMR_Duo",MMR_Duo!$P11,NA()))</f>
        <v>#N/A</v>
      </c>
      <c r="JA124" s="87" t="e">
        <f>IF(Berechnungen!JA$6="MMR",MMR!$P11,IF(Berechnungen!JA$6="MMR_Duo",MMR_Duo!$P11,NA()))</f>
        <v>#N/A</v>
      </c>
      <c r="JB124" s="87" t="e">
        <f>IF(Berechnungen!JB$6="MMR",MMR!$P11,IF(Berechnungen!JB$6="MMR_Duo",MMR_Duo!$P11,NA()))</f>
        <v>#N/A</v>
      </c>
      <c r="JC124" s="87" t="e">
        <f>IF(Berechnungen!JC$6="MMR",MMR!$P11,IF(Berechnungen!JC$6="MMR_Duo",MMR_Duo!$P11,NA()))</f>
        <v>#N/A</v>
      </c>
      <c r="JD124" s="87" t="e">
        <f>IF(Berechnungen!JD$6="MMR",MMR!$P11,IF(Berechnungen!JD$6="MMR_Duo",MMR_Duo!$P11,NA()))</f>
        <v>#N/A</v>
      </c>
      <c r="JE124" s="87" t="e">
        <f>IF(Berechnungen!JE$6="MMR",MMR!$P11,IF(Berechnungen!JE$6="MMR_Duo",MMR_Duo!$P11,NA()))</f>
        <v>#N/A</v>
      </c>
      <c r="JF124" s="87" t="e">
        <f>IF(Berechnungen!JF$6="MMR",MMR!$P11,IF(Berechnungen!JF$6="MMR_Duo",MMR_Duo!$P11,NA()))</f>
        <v>#N/A</v>
      </c>
      <c r="JG124" s="87" t="e">
        <f>IF(Berechnungen!JG$6="MMR",MMR!$P11,IF(Berechnungen!JG$6="MMR_Duo",MMR_Duo!$P11,NA()))</f>
        <v>#N/A</v>
      </c>
      <c r="JH124" s="87" t="e">
        <f>IF(Berechnungen!JH$6="MMR",MMR!$P11,IF(Berechnungen!JH$6="MMR_Duo",MMR_Duo!$P11,NA()))</f>
        <v>#N/A</v>
      </c>
      <c r="JI124" s="87" t="e">
        <f>IF(Berechnungen!JI$6="MMR",MMR!$P11,IF(Berechnungen!JI$6="MMR_Duo",MMR_Duo!$P11,NA()))</f>
        <v>#N/A</v>
      </c>
      <c r="JJ124" s="87" t="e">
        <f>IF(Berechnungen!JJ$6="MMR",MMR!$P11,IF(Berechnungen!JJ$6="MMR_Duo",MMR_Duo!$P11,NA()))</f>
        <v>#N/A</v>
      </c>
      <c r="JK124" s="87" t="e">
        <f>IF(Berechnungen!JK$6="MMR",MMR!$P11,IF(Berechnungen!JK$6="MMR_Duo",MMR_Duo!$P11,NA()))</f>
        <v>#N/A</v>
      </c>
      <c r="JL124" s="87" t="e">
        <f>IF(Berechnungen!JL$6="MMR",MMR!$P11,IF(Berechnungen!JL$6="MMR_Duo",MMR_Duo!$P11,NA()))</f>
        <v>#N/A</v>
      </c>
      <c r="JM124" s="87" t="e">
        <f>IF(Berechnungen!JM$6="MMR",MMR!$P11,IF(Berechnungen!JM$6="MMR_Duo",MMR_Duo!$P11,NA()))</f>
        <v>#N/A</v>
      </c>
      <c r="JN124" s="87" t="e">
        <f>IF(Berechnungen!JN$6="MMR",MMR!$P11,IF(Berechnungen!JN$6="MMR_Duo",MMR_Duo!$P11,NA()))</f>
        <v>#N/A</v>
      </c>
      <c r="JO124" s="87" t="e">
        <f>IF(Berechnungen!JO$6="MMR",MMR!$P11,IF(Berechnungen!JO$6="MMR_Duo",MMR_Duo!$P11,NA()))</f>
        <v>#N/A</v>
      </c>
      <c r="JP124" s="87" t="e">
        <f>IF(Berechnungen!JP$6="MMR",MMR!$P11,IF(Berechnungen!JP$6="MMR_Duo",MMR_Duo!$P11,NA()))</f>
        <v>#N/A</v>
      </c>
      <c r="JQ124" s="87" t="e">
        <f>IF(Berechnungen!JQ$6="MMR",MMR!$P11,IF(Berechnungen!JQ$6="MMR_Duo",MMR_Duo!$P11,NA()))</f>
        <v>#N/A</v>
      </c>
      <c r="JR124" s="87" t="e">
        <f>IF(Berechnungen!JR$6="MMR",MMR!$P11,IF(Berechnungen!JR$6="MMR_Duo",MMR_Duo!$P11,NA()))</f>
        <v>#N/A</v>
      </c>
      <c r="JS124" s="87" t="e">
        <f>IF(Berechnungen!JS$6="MMR",MMR!$P11,IF(Berechnungen!JS$6="MMR_Duo",MMR_Duo!$P11,NA()))</f>
        <v>#N/A</v>
      </c>
      <c r="JT124" s="87" t="e">
        <f>IF(Berechnungen!JT$6="MMR",MMR!$P11,IF(Berechnungen!JT$6="MMR_Duo",MMR_Duo!$P11,NA()))</f>
        <v>#N/A</v>
      </c>
      <c r="JU124" s="87" t="e">
        <f>IF(Berechnungen!JU$6="MMR",MMR!$P11,IF(Berechnungen!JU$6="MMR_Duo",MMR_Duo!$P11,NA()))</f>
        <v>#N/A</v>
      </c>
      <c r="JV124" s="87" t="e">
        <f>IF(Berechnungen!JV$6="MMR",MMR!$P11,IF(Berechnungen!JV$6="MMR_Duo",MMR_Duo!$P11,NA()))</f>
        <v>#N/A</v>
      </c>
      <c r="JW124" s="87" t="e">
        <f>IF(Berechnungen!JW$6="MMR",MMR!$P11,IF(Berechnungen!JW$6="MMR_Duo",MMR_Duo!$P11,NA()))</f>
        <v>#N/A</v>
      </c>
      <c r="JX124" s="87" t="e">
        <f>IF(Berechnungen!JX$6="MMR",MMR!$P11,IF(Berechnungen!JX$6="MMR_Duo",MMR_Duo!$P11,NA()))</f>
        <v>#N/A</v>
      </c>
      <c r="JY124" s="87" t="e">
        <f>IF(Berechnungen!JY$6="MMR",MMR!$P11,IF(Berechnungen!JY$6="MMR_Duo",MMR_Duo!$P11,NA()))</f>
        <v>#N/A</v>
      </c>
      <c r="JZ124" s="87" t="e">
        <f>IF(Berechnungen!JZ$6="MMR",MMR!$P11,IF(Berechnungen!JZ$6="MMR_Duo",MMR_Duo!$P11,NA()))</f>
        <v>#N/A</v>
      </c>
      <c r="KA124" s="87" t="e">
        <f>IF(Berechnungen!KA$6="MMR",MMR!$P11,IF(Berechnungen!KA$6="MMR_Duo",MMR_Duo!$P11,NA()))</f>
        <v>#N/A</v>
      </c>
      <c r="KB124" s="87" t="e">
        <f>IF(Berechnungen!KB$6="MMR",MMR!$P11,IF(Berechnungen!KB$6="MMR_Duo",MMR_Duo!$P11,NA()))</f>
        <v>#N/A</v>
      </c>
      <c r="KC124" s="87" t="e">
        <f>IF(Berechnungen!KC$6="MMR",MMR!$P11,IF(Berechnungen!KC$6="MMR_Duo",MMR_Duo!$P11,NA()))</f>
        <v>#N/A</v>
      </c>
      <c r="KD124" s="87" t="e">
        <f>IF(Berechnungen!KD$6="MMR",MMR!$P11,IF(Berechnungen!KD$6="MMR_Duo",MMR_Duo!$P11,NA()))</f>
        <v>#N/A</v>
      </c>
      <c r="KE124" s="87" t="e">
        <f>IF(Berechnungen!KE$6="MMR",MMR!$P11,IF(Berechnungen!KE$6="MMR_Duo",MMR_Duo!$P11,NA()))</f>
        <v>#N/A</v>
      </c>
      <c r="KF124" s="87" t="e">
        <f>IF(Berechnungen!KF$6="MMR",MMR!$P11,IF(Berechnungen!KF$6="MMR_Duo",MMR_Duo!$P11,NA()))</f>
        <v>#N/A</v>
      </c>
      <c r="KG124" s="87" t="e">
        <f>IF(Berechnungen!KG$6="MMR",MMR!$P11,IF(Berechnungen!KG$6="MMR_Duo",MMR_Duo!$P11,NA()))</f>
        <v>#N/A</v>
      </c>
      <c r="KH124" s="87" t="e">
        <f>IF(Berechnungen!KH$6="MMR",MMR!$P11,IF(Berechnungen!KH$6="MMR_Duo",MMR_Duo!$P11,NA()))</f>
        <v>#N/A</v>
      </c>
      <c r="KI124" s="87" t="e">
        <f>IF(Berechnungen!KI$6="MMR",MMR!$P11,IF(Berechnungen!KI$6="MMR_Duo",MMR_Duo!$P11,NA()))</f>
        <v>#N/A</v>
      </c>
      <c r="KJ124" s="87" t="e">
        <f>IF(Berechnungen!KJ$6="MMR",MMR!$P11,IF(Berechnungen!KJ$6="MMR_Duo",MMR_Duo!$P11,NA()))</f>
        <v>#N/A</v>
      </c>
      <c r="KK124" s="87" t="e">
        <f>IF(Berechnungen!KK$6="MMR",MMR!$P11,IF(Berechnungen!KK$6="MMR_Duo",MMR_Duo!$P11,NA()))</f>
        <v>#N/A</v>
      </c>
      <c r="KL124" s="87" t="e">
        <f>IF(Berechnungen!KL$6="MMR",MMR!$P11,IF(Berechnungen!KL$6="MMR_Duo",MMR_Duo!$P11,NA()))</f>
        <v>#N/A</v>
      </c>
      <c r="KM124" s="87" t="e">
        <f>IF(Berechnungen!KM$6="MMR",MMR!$P11,IF(Berechnungen!KM$6="MMR_Duo",MMR_Duo!$P11,NA()))</f>
        <v>#N/A</v>
      </c>
      <c r="KN124" s="87" t="e">
        <f>IF(Berechnungen!KN$6="MMR",MMR!$P11,IF(Berechnungen!KN$6="MMR_Duo",MMR_Duo!$P11,NA()))</f>
        <v>#N/A</v>
      </c>
      <c r="KO124" s="87" t="e">
        <f>IF(Berechnungen!KO$6="MMR",MMR!$P11,IF(Berechnungen!KO$6="MMR_Duo",MMR_Duo!$P11,NA()))</f>
        <v>#N/A</v>
      </c>
      <c r="KP124" s="87" t="e">
        <f>IF(Berechnungen!KP$6="MMR",MMR!$P11,IF(Berechnungen!KP$6="MMR_Duo",MMR_Duo!$P11,NA()))</f>
        <v>#N/A</v>
      </c>
      <c r="KQ124" s="87" t="e">
        <f>IF(Berechnungen!KQ$6="MMR",MMR!$P11,IF(Berechnungen!KQ$6="MMR_Duo",MMR_Duo!$P11,NA()))</f>
        <v>#N/A</v>
      </c>
      <c r="KR124" s="87" t="e">
        <f>IF(Berechnungen!KR$6="MMR",MMR!$P11,IF(Berechnungen!KR$6="MMR_Duo",MMR_Duo!$P11,NA()))</f>
        <v>#N/A</v>
      </c>
      <c r="KS124" s="87" t="e">
        <f>IF(Berechnungen!KS$6="MMR",MMR!$P11,IF(Berechnungen!KS$6="MMR_Duo",MMR_Duo!$P11,NA()))</f>
        <v>#N/A</v>
      </c>
      <c r="KT124" s="87" t="e">
        <f>IF(Berechnungen!KT$6="MMR",MMR!$P11,IF(Berechnungen!KT$6="MMR_Duo",MMR_Duo!$P11,NA()))</f>
        <v>#N/A</v>
      </c>
      <c r="KU124" s="87" t="e">
        <f>IF(Berechnungen!KU$6="MMR",MMR!$P11,IF(Berechnungen!KU$6="MMR_Duo",MMR_Duo!$P11,NA()))</f>
        <v>#N/A</v>
      </c>
      <c r="KV124" s="87" t="e">
        <f>IF(Berechnungen!KV$6="MMR",MMR!$P11,IF(Berechnungen!KV$6="MMR_Duo",MMR_Duo!$P11,NA()))</f>
        <v>#N/A</v>
      </c>
      <c r="KW124" s="87" t="e">
        <f>IF(Berechnungen!KW$6="MMR",MMR!$P11,IF(Berechnungen!KW$6="MMR_Duo",MMR_Duo!$P11,NA()))</f>
        <v>#N/A</v>
      </c>
      <c r="KX124" s="87" t="e">
        <f>IF(Berechnungen!KX$6="MMR",MMR!$P11,IF(Berechnungen!KX$6="MMR_Duo",MMR_Duo!$P11,NA()))</f>
        <v>#N/A</v>
      </c>
      <c r="KY124" s="87" t="e">
        <f>IF(Berechnungen!KY$6="MMR",MMR!$P11,IF(Berechnungen!KY$6="MMR_Duo",MMR_Duo!$P11,NA()))</f>
        <v>#N/A</v>
      </c>
      <c r="KZ124" s="87" t="e">
        <f>IF(Berechnungen!KZ$6="MMR",MMR!$P11,IF(Berechnungen!KZ$6="MMR_Duo",MMR_Duo!$P11,NA()))</f>
        <v>#N/A</v>
      </c>
      <c r="LA124" s="87" t="e">
        <f>IF(Berechnungen!LA$6="MMR",MMR!$P11,IF(Berechnungen!LA$6="MMR_Duo",MMR_Duo!$P11,NA()))</f>
        <v>#N/A</v>
      </c>
      <c r="LB124" s="87" t="e">
        <f>IF(Berechnungen!LB$6="MMR",MMR!$P11,IF(Berechnungen!LB$6="MMR_Duo",MMR_Duo!$P11,NA()))</f>
        <v>#N/A</v>
      </c>
      <c r="LC124" s="87" t="e">
        <f>IF(Berechnungen!LC$6="MMR",MMR!$P11,IF(Berechnungen!LC$6="MMR_Duo",MMR_Duo!$P11,NA()))</f>
        <v>#N/A</v>
      </c>
      <c r="LD124" s="87" t="e">
        <f>IF(Berechnungen!LD$6="MMR",MMR!$P11,IF(Berechnungen!LD$6="MMR_Duo",MMR_Duo!$P11,NA()))</f>
        <v>#N/A</v>
      </c>
      <c r="LE124" s="87" t="e">
        <f>IF(Berechnungen!LE$6="MMR",MMR!$P11,IF(Berechnungen!LE$6="MMR_Duo",MMR_Duo!$P11,NA()))</f>
        <v>#N/A</v>
      </c>
      <c r="LF124" s="87" t="e">
        <f>IF(Berechnungen!LF$6="MMR",MMR!$P11,IF(Berechnungen!LF$6="MMR_Duo",MMR_Duo!$P11,NA()))</f>
        <v>#N/A</v>
      </c>
      <c r="LG124" s="87" t="e">
        <f>IF(Berechnungen!LG$6="MMR",MMR!$P11,IF(Berechnungen!LG$6="MMR_Duo",MMR_Duo!$P11,NA()))</f>
        <v>#N/A</v>
      </c>
      <c r="LH124" s="87" t="e">
        <f>IF(Berechnungen!LH$6="MMR",MMR!$P11,IF(Berechnungen!LH$6="MMR_Duo",MMR_Duo!$P11,NA()))</f>
        <v>#N/A</v>
      </c>
      <c r="LI124" s="87" t="e">
        <f>IF(Berechnungen!LI$6="MMR",MMR!$P11,IF(Berechnungen!LI$6="MMR_Duo",MMR_Duo!$P11,NA()))</f>
        <v>#N/A</v>
      </c>
      <c r="LJ124" s="87" t="e">
        <f>IF(Berechnungen!LJ$6="MMR",MMR!$P11,IF(Berechnungen!LJ$6="MMR_Duo",MMR_Duo!$P11,NA()))</f>
        <v>#N/A</v>
      </c>
      <c r="LK124" s="87" t="e">
        <f>IF(Berechnungen!LK$6="MMR",MMR!$P11,IF(Berechnungen!LK$6="MMR_Duo",MMR_Duo!$P11,NA()))</f>
        <v>#N/A</v>
      </c>
      <c r="LL124" s="87" t="e">
        <f>IF(Berechnungen!LL$6="MMR",MMR!$P11,IF(Berechnungen!LL$6="MMR_Duo",MMR_Duo!$P11,NA()))</f>
        <v>#N/A</v>
      </c>
      <c r="LM124" s="87" t="e">
        <f>IF(Berechnungen!LM$6="MMR",MMR!$P11,IF(Berechnungen!LM$6="MMR_Duo",MMR_Duo!$P11,NA()))</f>
        <v>#N/A</v>
      </c>
      <c r="LN124" s="87" t="e">
        <f>IF(Berechnungen!LN$6="MMR",MMR!$P11,IF(Berechnungen!LN$6="MMR_Duo",MMR_Duo!$P11,NA()))</f>
        <v>#N/A</v>
      </c>
      <c r="LO124" s="87" t="e">
        <f>IF(Berechnungen!LO$6="MMR",MMR!$P11,IF(Berechnungen!LO$6="MMR_Duo",MMR_Duo!$P11,NA()))</f>
        <v>#N/A</v>
      </c>
      <c r="LP124" s="87" t="e">
        <f>IF(Berechnungen!LP$6="MMR",MMR!$P11,IF(Berechnungen!LP$6="MMR_Duo",MMR_Duo!$P11,NA()))</f>
        <v>#N/A</v>
      </c>
      <c r="LQ124" s="87" t="e">
        <f>IF(Berechnungen!LQ$6="MMR",MMR!$P11,IF(Berechnungen!LQ$6="MMR_Duo",MMR_Duo!$P11,NA()))</f>
        <v>#N/A</v>
      </c>
      <c r="LR124" s="87" t="e">
        <f>IF(Berechnungen!LR$6="MMR",MMR!$P11,IF(Berechnungen!LR$6="MMR_Duo",MMR_Duo!$P11,NA()))</f>
        <v>#N/A</v>
      </c>
      <c r="LS124" s="87" t="e">
        <f>IF(Berechnungen!LS$6="MMR",MMR!$P11,IF(Berechnungen!LS$6="MMR_Duo",MMR_Duo!$P11,NA()))</f>
        <v>#N/A</v>
      </c>
      <c r="LT124" s="87" t="e">
        <f>IF(Berechnungen!LT$6="MMR",MMR!$P11,IF(Berechnungen!LT$6="MMR_Duo",MMR_Duo!$P11,NA()))</f>
        <v>#N/A</v>
      </c>
      <c r="LU124" s="87" t="e">
        <f>IF(Berechnungen!LU$6="MMR",MMR!$P11,IF(Berechnungen!LU$6="MMR_Duo",MMR_Duo!$P11,NA()))</f>
        <v>#N/A</v>
      </c>
      <c r="LV124" s="87" t="e">
        <f>IF(Berechnungen!LV$6="MMR",MMR!$P11,IF(Berechnungen!LV$6="MMR_Duo",MMR_Duo!$P11,NA()))</f>
        <v>#N/A</v>
      </c>
      <c r="LW124" s="87" t="e">
        <f>IF(Berechnungen!LW$6="MMR",MMR!$P11,IF(Berechnungen!LW$6="MMR_Duo",MMR_Duo!$P11,NA()))</f>
        <v>#N/A</v>
      </c>
      <c r="LX124" s="87" t="e">
        <f>IF(Berechnungen!LX$6="MMR",MMR!$P11,IF(Berechnungen!LX$6="MMR_Duo",MMR_Duo!$P11,NA()))</f>
        <v>#N/A</v>
      </c>
      <c r="LY124" s="87" t="e">
        <f>IF(Berechnungen!LY$6="MMR",MMR!$P11,IF(Berechnungen!LY$6="MMR_Duo",MMR_Duo!$P11,NA()))</f>
        <v>#N/A</v>
      </c>
      <c r="LZ124" s="87" t="e">
        <f>IF(Berechnungen!LZ$6="MMR",MMR!$P11,IF(Berechnungen!LZ$6="MMR_Duo",MMR_Duo!$P11,NA()))</f>
        <v>#N/A</v>
      </c>
      <c r="MA124" s="87" t="e">
        <f>IF(Berechnungen!MA$6="MMR",MMR!$P11,IF(Berechnungen!MA$6="MMR_Duo",MMR_Duo!$P11,NA()))</f>
        <v>#N/A</v>
      </c>
      <c r="MB124" s="87" t="e">
        <f>IF(Berechnungen!MB$6="MMR",MMR!$P11,IF(Berechnungen!MB$6="MMR_Duo",MMR_Duo!$P11,NA()))</f>
        <v>#N/A</v>
      </c>
      <c r="MC124" s="87" t="e">
        <f>IF(Berechnungen!MC$6="MMR",MMR!$P11,IF(Berechnungen!MC$6="MMR_Duo",MMR_Duo!$P11,NA()))</f>
        <v>#N/A</v>
      </c>
      <c r="MD124" s="87" t="e">
        <f>IF(Berechnungen!MD$6="MMR",MMR!$P11,IF(Berechnungen!MD$6="MMR_Duo",MMR_Duo!$P11,NA()))</f>
        <v>#N/A</v>
      </c>
      <c r="ME124" s="87" t="e">
        <f>IF(Berechnungen!ME$6="MMR",MMR!$P11,IF(Berechnungen!ME$6="MMR_Duo",MMR_Duo!$P11,NA()))</f>
        <v>#N/A</v>
      </c>
      <c r="MF124" s="87" t="e">
        <f>IF(Berechnungen!MF$6="MMR",MMR!$P11,IF(Berechnungen!MF$6="MMR_Duo",MMR_Duo!$P11,NA()))</f>
        <v>#N/A</v>
      </c>
      <c r="MG124" s="87" t="e">
        <f>IF(Berechnungen!MG$6="MMR",MMR!$P11,IF(Berechnungen!MG$6="MMR_Duo",MMR_Duo!$P11,NA()))</f>
        <v>#N/A</v>
      </c>
      <c r="MH124" s="87" t="e">
        <f>IF(Berechnungen!MH$6="MMR",MMR!$P11,IF(Berechnungen!MH$6="MMR_Duo",MMR_Duo!$P11,NA()))</f>
        <v>#N/A</v>
      </c>
      <c r="MI124" s="87" t="e">
        <f>IF(Berechnungen!MI$6="MMR",MMR!$P11,IF(Berechnungen!MI$6="MMR_Duo",MMR_Duo!$P11,NA()))</f>
        <v>#N/A</v>
      </c>
      <c r="MJ124" s="87" t="e">
        <f>IF(Berechnungen!MJ$6="MMR",MMR!$P11,IF(Berechnungen!MJ$6="MMR_Duo",MMR_Duo!$P11,NA()))</f>
        <v>#N/A</v>
      </c>
      <c r="MK124" s="87" t="e">
        <f>IF(Berechnungen!MK$6="MMR",MMR!$P11,IF(Berechnungen!MK$6="MMR_Duo",MMR_Duo!$P11,NA()))</f>
        <v>#N/A</v>
      </c>
      <c r="ML124" s="87" t="e">
        <f>IF(Berechnungen!ML$6="MMR",MMR!$P11,IF(Berechnungen!ML$6="MMR_Duo",MMR_Duo!$P11,NA()))</f>
        <v>#N/A</v>
      </c>
      <c r="MM124" s="87" t="e">
        <f>IF(Berechnungen!MM$6="MMR",MMR!$P11,IF(Berechnungen!MM$6="MMR_Duo",MMR_Duo!$P11,NA()))</f>
        <v>#N/A</v>
      </c>
      <c r="MN124" s="87" t="e">
        <f>IF(Berechnungen!MN$6="MMR",MMR!$P11,IF(Berechnungen!MN$6="MMR_Duo",MMR_Duo!$P11,NA()))</f>
        <v>#N/A</v>
      </c>
      <c r="MO124" s="87" t="e">
        <f>IF(Berechnungen!MO$6="MMR",MMR!$P11,IF(Berechnungen!MO$6="MMR_Duo",MMR_Duo!$P11,NA()))</f>
        <v>#N/A</v>
      </c>
      <c r="MP124" s="87" t="e">
        <f>IF(Berechnungen!MP$6="MMR",MMR!$P11,IF(Berechnungen!MP$6="MMR_Duo",MMR_Duo!$P11,NA()))</f>
        <v>#N/A</v>
      </c>
      <c r="MQ124" s="87" t="e">
        <f>IF(Berechnungen!MQ$6="MMR",MMR!$P11,IF(Berechnungen!MQ$6="MMR_Duo",MMR_Duo!$P11,NA()))</f>
        <v>#N/A</v>
      </c>
      <c r="MR124" s="87" t="e">
        <f>IF(Berechnungen!MR$6="MMR",MMR!$P11,IF(Berechnungen!MR$6="MMR_Duo",MMR_Duo!$P11,NA()))</f>
        <v>#N/A</v>
      </c>
      <c r="MS124" s="87" t="e">
        <f>IF(Berechnungen!MS$6="MMR",MMR!$P11,IF(Berechnungen!MS$6="MMR_Duo",MMR_Duo!$P11,NA()))</f>
        <v>#N/A</v>
      </c>
      <c r="MT124" s="87" t="e">
        <f>IF(Berechnungen!MT$6="MMR",MMR!$P11,IF(Berechnungen!MT$6="MMR_Duo",MMR_Duo!$P11,NA()))</f>
        <v>#N/A</v>
      </c>
      <c r="MU124" s="87" t="e">
        <f>IF(Berechnungen!MU$6="MMR",MMR!$P11,IF(Berechnungen!MU$6="MMR_Duo",MMR_Duo!$P11,NA()))</f>
        <v>#N/A</v>
      </c>
      <c r="MV124" s="87" t="e">
        <f>IF(Berechnungen!MV$6="MMR",MMR!$P11,IF(Berechnungen!MV$6="MMR_Duo",MMR_Duo!$P11,NA()))</f>
        <v>#N/A</v>
      </c>
      <c r="MW124" s="87" t="e">
        <f>IF(Berechnungen!MW$6="MMR",MMR!$P11,IF(Berechnungen!MW$6="MMR_Duo",MMR_Duo!$P11,NA()))</f>
        <v>#N/A</v>
      </c>
      <c r="MX124" s="87" t="e">
        <f>IF(Berechnungen!MX$6="MMR",MMR!$P11,IF(Berechnungen!MX$6="MMR_Duo",MMR_Duo!$P11,NA()))</f>
        <v>#N/A</v>
      </c>
      <c r="MY124" s="87" t="e">
        <f>IF(Berechnungen!MY$6="MMR",MMR!$P11,IF(Berechnungen!MY$6="MMR_Duo",MMR_Duo!$P11,NA()))</f>
        <v>#N/A</v>
      </c>
      <c r="MZ124" s="87" t="e">
        <f>IF(Berechnungen!MZ$6="MMR",MMR!$P11,IF(Berechnungen!MZ$6="MMR_Duo",MMR_Duo!$P11,NA()))</f>
        <v>#N/A</v>
      </c>
      <c r="NA124" s="87" t="e">
        <f>IF(Berechnungen!NA$6="MMR",MMR!$P11,IF(Berechnungen!NA$6="MMR_Duo",MMR_Duo!$P11,NA()))</f>
        <v>#N/A</v>
      </c>
      <c r="NB124" s="87" t="e">
        <f>IF(Berechnungen!NB$6="MMR",MMR!$P11,IF(Berechnungen!NB$6="MMR_Duo",MMR_Duo!$P11,NA()))</f>
        <v>#N/A</v>
      </c>
      <c r="NC124" s="87" t="e">
        <f>IF(Berechnungen!NC$6="MMR",MMR!$P11,IF(Berechnungen!NC$6="MMR_Duo",MMR_Duo!$P11,NA()))</f>
        <v>#N/A</v>
      </c>
      <c r="ND124" s="87" t="e">
        <f>IF(Berechnungen!ND$6="MMR",MMR!$P11,IF(Berechnungen!ND$6="MMR_Duo",MMR_Duo!$P11,NA()))</f>
        <v>#N/A</v>
      </c>
      <c r="NE124" s="87" t="e">
        <f>IF(Berechnungen!NE$6="MMR",MMR!$P11,IF(Berechnungen!NE$6="MMR_Duo",MMR_Duo!$P11,NA()))</f>
        <v>#N/A</v>
      </c>
      <c r="NF124" s="87" t="e">
        <f>IF(Berechnungen!NF$6="MMR",MMR!$P11,IF(Berechnungen!NF$6="MMR_Duo",MMR_Duo!$P11,NA()))</f>
        <v>#N/A</v>
      </c>
      <c r="NG124" s="87" t="e">
        <f>IF(Berechnungen!NG$6="MMR",MMR!$P11,IF(Berechnungen!NG$6="MMR_Duo",MMR_Duo!$P11,NA()))</f>
        <v>#N/A</v>
      </c>
      <c r="NH124" s="87" t="e">
        <f>IF(Berechnungen!NH$6="MMR",MMR!$P11,IF(Berechnungen!NH$6="MMR_Duo",MMR_Duo!$P11,NA()))</f>
        <v>#N/A</v>
      </c>
      <c r="NI124" s="87" t="e">
        <f>IF(Berechnungen!NI$6="MMR",MMR!$P11,IF(Berechnungen!NI$6="MMR_Duo",MMR_Duo!$P11,NA()))</f>
        <v>#N/A</v>
      </c>
      <c r="NJ124" s="87" t="e">
        <f>IF(Berechnungen!NJ$6="MMR",MMR!$P11,IF(Berechnungen!NJ$6="MMR_Duo",MMR_Duo!$P11,NA()))</f>
        <v>#N/A</v>
      </c>
      <c r="NK124" s="87" t="e">
        <f>IF(Berechnungen!NK$6="MMR",MMR!$P11,IF(Berechnungen!NK$6="MMR_Duo",MMR_Duo!$P11,NA()))</f>
        <v>#N/A</v>
      </c>
      <c r="NL124" s="87" t="e">
        <f>IF(Berechnungen!NL$6="MMR",MMR!$P11,IF(Berechnungen!NL$6="MMR_Duo",MMR_Duo!$P11,NA()))</f>
        <v>#N/A</v>
      </c>
      <c r="NM124" s="87" t="e">
        <f>IF(Berechnungen!NM$6="MMR",MMR!$P11,IF(Berechnungen!NM$6="MMR_Duo",MMR_Duo!$P11,NA()))</f>
        <v>#N/A</v>
      </c>
      <c r="NN124" s="87" t="e">
        <f>IF(Berechnungen!NN$6="MMR",MMR!$P11,IF(Berechnungen!NN$6="MMR_Duo",MMR_Duo!$P11,NA()))</f>
        <v>#N/A</v>
      </c>
      <c r="NO124" s="87" t="e">
        <f>IF(Berechnungen!NO$6="MMR",MMR!$P11,IF(Berechnungen!NO$6="MMR_Duo",MMR_Duo!$P11,NA()))</f>
        <v>#N/A</v>
      </c>
      <c r="NP124" s="87" t="e">
        <f>IF(Berechnungen!NP$6="MMR",MMR!$P11,IF(Berechnungen!NP$6="MMR_Duo",MMR_Duo!$P11,NA()))</f>
        <v>#N/A</v>
      </c>
      <c r="NQ124" s="87" t="e">
        <f>IF(Berechnungen!NQ$6="MMR",MMR!$P11,IF(Berechnungen!NQ$6="MMR_Duo",MMR_Duo!$P11,NA()))</f>
        <v>#N/A</v>
      </c>
      <c r="NR124" s="87" t="e">
        <f>IF(Berechnungen!NR$6="MMR",MMR!$P11,IF(Berechnungen!NR$6="MMR_Duo",MMR_Duo!$P11,NA()))</f>
        <v>#N/A</v>
      </c>
      <c r="NS124" s="87" t="e">
        <f>IF(Berechnungen!NS$6="MMR",MMR!$P11,IF(Berechnungen!NS$6="MMR_Duo",MMR_Duo!$P11,NA()))</f>
        <v>#N/A</v>
      </c>
      <c r="NT124" s="87" t="e">
        <f>IF(Berechnungen!NT$6="MMR",MMR!$P11,IF(Berechnungen!NT$6="MMR_Duo",MMR_Duo!$P11,NA()))</f>
        <v>#N/A</v>
      </c>
      <c r="NU124" s="87" t="e">
        <f>IF(Berechnungen!NU$6="MMR",MMR!$P11,IF(Berechnungen!NU$6="MMR_Duo",MMR_Duo!$P11,NA()))</f>
        <v>#N/A</v>
      </c>
      <c r="NV124" s="87" t="e">
        <f>IF(Berechnungen!NV$6="MMR",MMR!$P11,IF(Berechnungen!NV$6="MMR_Duo",MMR_Duo!$P11,NA()))</f>
        <v>#N/A</v>
      </c>
      <c r="NW124" s="87" t="e">
        <f>IF(Berechnungen!NW$6="MMR",MMR!$P11,IF(Berechnungen!NW$6="MMR_Duo",MMR_Duo!$P11,NA()))</f>
        <v>#N/A</v>
      </c>
      <c r="NX124" s="87" t="e">
        <f>IF(Berechnungen!NX$6="MMR",MMR!$P11,IF(Berechnungen!NX$6="MMR_Duo",MMR_Duo!$P11,NA()))</f>
        <v>#N/A</v>
      </c>
      <c r="NY124" s="87" t="e">
        <f>IF(Berechnungen!NY$6="MMR",MMR!$P11,IF(Berechnungen!NY$6="MMR_Duo",MMR_Duo!$P11,NA()))</f>
        <v>#N/A</v>
      </c>
      <c r="NZ124" s="87" t="e">
        <f>IF(Berechnungen!NZ$6="MMR",MMR!$P11,IF(Berechnungen!NZ$6="MMR_Duo",MMR_Duo!$P11,NA()))</f>
        <v>#N/A</v>
      </c>
      <c r="OA124" s="87" t="e">
        <f>IF(Berechnungen!OA$6="MMR",MMR!$P11,IF(Berechnungen!OA$6="MMR_Duo",MMR_Duo!$P11,NA()))</f>
        <v>#N/A</v>
      </c>
      <c r="OB124" s="87" t="e">
        <f>IF(Berechnungen!OB$6="MMR",MMR!$P11,IF(Berechnungen!OB$6="MMR_Duo",MMR_Duo!$P11,NA()))</f>
        <v>#N/A</v>
      </c>
      <c r="OC124" s="87" t="e">
        <f>IF(Berechnungen!OC$6="MMR",MMR!$P11,IF(Berechnungen!OC$6="MMR_Duo",MMR_Duo!$P11,NA()))</f>
        <v>#N/A</v>
      </c>
      <c r="OD124" s="87" t="e">
        <f>IF(Berechnungen!OD$6="MMR",MMR!$P11,IF(Berechnungen!OD$6="MMR_Duo",MMR_Duo!$P11,NA()))</f>
        <v>#N/A</v>
      </c>
      <c r="OE124" s="87" t="e">
        <f>IF(Berechnungen!OE$6="MMR",MMR!$P11,IF(Berechnungen!OE$6="MMR_Duo",MMR_Duo!$P11,NA()))</f>
        <v>#N/A</v>
      </c>
      <c r="OF124" s="87" t="e">
        <f>IF(Berechnungen!OF$6="MMR",MMR!$P11,IF(Berechnungen!OF$6="MMR_Duo",MMR_Duo!$P11,NA()))</f>
        <v>#N/A</v>
      </c>
      <c r="OG124" s="87" t="e">
        <f>IF(Berechnungen!OG$6="MMR",MMR!$P11,IF(Berechnungen!OG$6="MMR_Duo",MMR_Duo!$P11,NA()))</f>
        <v>#N/A</v>
      </c>
      <c r="OH124" s="87" t="e">
        <f>IF(Berechnungen!OH$6="MMR",MMR!$P11,IF(Berechnungen!OH$6="MMR_Duo",MMR_Duo!$P11,NA()))</f>
        <v>#N/A</v>
      </c>
      <c r="OI124" s="87" t="e">
        <f>IF(Berechnungen!OI$6="MMR",MMR!$P11,IF(Berechnungen!OI$6="MMR_Duo",MMR_Duo!$P11,NA()))</f>
        <v>#N/A</v>
      </c>
      <c r="OJ124" s="87" t="e">
        <f>IF(Berechnungen!OJ$6="MMR",MMR!$P11,IF(Berechnungen!OJ$6="MMR_Duo",MMR_Duo!$P11,NA()))</f>
        <v>#N/A</v>
      </c>
      <c r="OK124" s="87" t="e">
        <f>IF(Berechnungen!OK$6="MMR",MMR!$P11,IF(Berechnungen!OK$6="MMR_Duo",MMR_Duo!$P11,NA()))</f>
        <v>#N/A</v>
      </c>
      <c r="OL124" s="87" t="e">
        <f>IF(Berechnungen!OL$6="MMR",MMR!$P11,IF(Berechnungen!OL$6="MMR_Duo",MMR_Duo!$P11,NA()))</f>
        <v>#N/A</v>
      </c>
      <c r="OM124" s="87" t="e">
        <f>IF(Berechnungen!OM$6="MMR",MMR!$P11,IF(Berechnungen!OM$6="MMR_Duo",MMR_Duo!$P11,NA()))</f>
        <v>#N/A</v>
      </c>
    </row>
    <row r="125" spans="2:403" x14ac:dyDescent="0.3">
      <c r="B125" s="84">
        <v>125</v>
      </c>
      <c r="C125" s="85" t="s">
        <v>308</v>
      </c>
      <c r="D125" s="87" t="e">
        <f>IF(Berechnungen!D$6="MMR",MMR!$P12,IF(Berechnungen!D$6="MMR_Duo",MMR_Duo!$P12,NA()))</f>
        <v>#N/A</v>
      </c>
      <c r="E125" s="87" t="e">
        <f>IF(Berechnungen!E$6="MMR",MMR!$P12,IF(Berechnungen!E$6="MMR_Duo",MMR_Duo!$P12,NA()))</f>
        <v>#N/A</v>
      </c>
      <c r="F125" s="87" t="e">
        <f>IF(Berechnungen!F$6="MMR",MMR!$P12,IF(Berechnungen!F$6="MMR_Duo",MMR_Duo!$P12,NA()))</f>
        <v>#N/A</v>
      </c>
      <c r="G125" s="87" t="e">
        <f>IF(Berechnungen!G$6="MMR",MMR!$P12,IF(Berechnungen!G$6="MMR_Duo",MMR_Duo!$P12,NA()))</f>
        <v>#N/A</v>
      </c>
      <c r="H125" s="87" t="e">
        <f>IF(Berechnungen!H$6="MMR",MMR!$P12,IF(Berechnungen!H$6="MMR_Duo",MMR_Duo!$P12,NA()))</f>
        <v>#N/A</v>
      </c>
      <c r="I125" s="87" t="e">
        <f>IF(Berechnungen!I$6="MMR",MMR!$P12,IF(Berechnungen!I$6="MMR_Duo",MMR_Duo!$P12,NA()))</f>
        <v>#N/A</v>
      </c>
      <c r="J125" s="87" t="e">
        <f>IF(Berechnungen!J$6="MMR",MMR!$P12,IF(Berechnungen!J$6="MMR_Duo",MMR_Duo!$P12,NA()))</f>
        <v>#N/A</v>
      </c>
      <c r="K125" s="87" t="e">
        <f>IF(Berechnungen!K$6="MMR",MMR!$P12,IF(Berechnungen!K$6="MMR_Duo",MMR_Duo!$P12,NA()))</f>
        <v>#N/A</v>
      </c>
      <c r="L125" s="87" t="e">
        <f>IF(Berechnungen!L$6="MMR",MMR!$P12,IF(Berechnungen!L$6="MMR_Duo",MMR_Duo!$P12,NA()))</f>
        <v>#N/A</v>
      </c>
      <c r="M125" s="87" t="e">
        <f>IF(Berechnungen!M$6="MMR",MMR!$P12,IF(Berechnungen!M$6="MMR_Duo",MMR_Duo!$P12,NA()))</f>
        <v>#N/A</v>
      </c>
      <c r="N125" s="87" t="e">
        <f>IF(Berechnungen!N$6="MMR",MMR!$P12,IF(Berechnungen!N$6="MMR_Duo",MMR_Duo!$P12,NA()))</f>
        <v>#N/A</v>
      </c>
      <c r="O125" s="87" t="e">
        <f>IF(Berechnungen!O$6="MMR",MMR!$P12,IF(Berechnungen!O$6="MMR_Duo",MMR_Duo!$P12,NA()))</f>
        <v>#N/A</v>
      </c>
      <c r="P125" s="87" t="e">
        <f>IF(Berechnungen!P$6="MMR",MMR!$P12,IF(Berechnungen!P$6="MMR_Duo",MMR_Duo!$P12,NA()))</f>
        <v>#N/A</v>
      </c>
      <c r="Q125" s="87" t="e">
        <f>IF(Berechnungen!Q$6="MMR",MMR!$P12,IF(Berechnungen!Q$6="MMR_Duo",MMR_Duo!$P12,NA()))</f>
        <v>#N/A</v>
      </c>
      <c r="R125" s="87" t="e">
        <f>IF(Berechnungen!R$6="MMR",MMR!$P12,IF(Berechnungen!R$6="MMR_Duo",MMR_Duo!$P12,NA()))</f>
        <v>#N/A</v>
      </c>
      <c r="S125" s="87" t="e">
        <f>IF(Berechnungen!S$6="MMR",MMR!$P12,IF(Berechnungen!S$6="MMR_Duo",MMR_Duo!$P12,NA()))</f>
        <v>#N/A</v>
      </c>
      <c r="T125" s="87" t="e">
        <f>IF(Berechnungen!T$6="MMR",MMR!$P12,IF(Berechnungen!T$6="MMR_Duo",MMR_Duo!$P12,NA()))</f>
        <v>#N/A</v>
      </c>
      <c r="U125" s="87" t="e">
        <f>IF(Berechnungen!U$6="MMR",MMR!$P12,IF(Berechnungen!U$6="MMR_Duo",MMR_Duo!$P12,NA()))</f>
        <v>#N/A</v>
      </c>
      <c r="V125" s="87" t="e">
        <f>IF(Berechnungen!V$6="MMR",MMR!$P12,IF(Berechnungen!V$6="MMR_Duo",MMR_Duo!$P12,NA()))</f>
        <v>#N/A</v>
      </c>
      <c r="W125" s="87" t="e">
        <f>IF(Berechnungen!W$6="MMR",MMR!$P12,IF(Berechnungen!W$6="MMR_Duo",MMR_Duo!$P12,NA()))</f>
        <v>#N/A</v>
      </c>
      <c r="X125" s="87" t="e">
        <f>IF(Berechnungen!X$6="MMR",MMR!$P12,IF(Berechnungen!X$6="MMR_Duo",MMR_Duo!$P12,NA()))</f>
        <v>#N/A</v>
      </c>
      <c r="Y125" s="87" t="e">
        <f>IF(Berechnungen!Y$6="MMR",MMR!$P12,IF(Berechnungen!Y$6="MMR_Duo",MMR_Duo!$P12,NA()))</f>
        <v>#N/A</v>
      </c>
      <c r="Z125" s="87" t="e">
        <f>IF(Berechnungen!Z$6="MMR",MMR!$P12,IF(Berechnungen!Z$6="MMR_Duo",MMR_Duo!$P12,NA()))</f>
        <v>#N/A</v>
      </c>
      <c r="AA125" s="87" t="e">
        <f>IF(Berechnungen!AA$6="MMR",MMR!$P12,IF(Berechnungen!AA$6="MMR_Duo",MMR_Duo!$P12,NA()))</f>
        <v>#N/A</v>
      </c>
      <c r="AB125" s="87" t="e">
        <f>IF(Berechnungen!AB$6="MMR",MMR!$P12,IF(Berechnungen!AB$6="MMR_Duo",MMR_Duo!$P12,NA()))</f>
        <v>#N/A</v>
      </c>
      <c r="AC125" s="87" t="e">
        <f>IF(Berechnungen!AC$6="MMR",MMR!$P12,IF(Berechnungen!AC$6="MMR_Duo",MMR_Duo!$P12,NA()))</f>
        <v>#N/A</v>
      </c>
      <c r="AD125" s="87" t="e">
        <f>IF(Berechnungen!AD$6="MMR",MMR!$P12,IF(Berechnungen!AD$6="MMR_Duo",MMR_Duo!$P12,NA()))</f>
        <v>#N/A</v>
      </c>
      <c r="AE125" s="87" t="e">
        <f>IF(Berechnungen!AE$6="MMR",MMR!$P12,IF(Berechnungen!AE$6="MMR_Duo",MMR_Duo!$P12,NA()))</f>
        <v>#N/A</v>
      </c>
      <c r="AF125" s="87" t="e">
        <f>IF(Berechnungen!AF$6="MMR",MMR!$P12,IF(Berechnungen!AF$6="MMR_Duo",MMR_Duo!$P12,NA()))</f>
        <v>#N/A</v>
      </c>
      <c r="AG125" s="87" t="e">
        <f>IF(Berechnungen!AG$6="MMR",MMR!$P12,IF(Berechnungen!AG$6="MMR_Duo",MMR_Duo!$P12,NA()))</f>
        <v>#N/A</v>
      </c>
      <c r="AH125" s="87" t="e">
        <f>IF(Berechnungen!AH$6="MMR",MMR!$P12,IF(Berechnungen!AH$6="MMR_Duo",MMR_Duo!$P12,NA()))</f>
        <v>#N/A</v>
      </c>
      <c r="AI125" s="87" t="e">
        <f>IF(Berechnungen!AI$6="MMR",MMR!$P12,IF(Berechnungen!AI$6="MMR_Duo",MMR_Duo!$P12,NA()))</f>
        <v>#N/A</v>
      </c>
      <c r="AJ125" s="87" t="e">
        <f>IF(Berechnungen!AJ$6="MMR",MMR!$P12,IF(Berechnungen!AJ$6="MMR_Duo",MMR_Duo!$P12,NA()))</f>
        <v>#N/A</v>
      </c>
      <c r="AK125" s="87" t="e">
        <f>IF(Berechnungen!AK$6="MMR",MMR!$P12,IF(Berechnungen!AK$6="MMR_Duo",MMR_Duo!$P12,NA()))</f>
        <v>#N/A</v>
      </c>
      <c r="AL125" s="87" t="e">
        <f>IF(Berechnungen!AL$6="MMR",MMR!$P12,IF(Berechnungen!AL$6="MMR_Duo",MMR_Duo!$P12,NA()))</f>
        <v>#N/A</v>
      </c>
      <c r="AM125" s="87" t="e">
        <f>IF(Berechnungen!AM$6="MMR",MMR!$P12,IF(Berechnungen!AM$6="MMR_Duo",MMR_Duo!$P12,NA()))</f>
        <v>#N/A</v>
      </c>
      <c r="AN125" s="87" t="e">
        <f>IF(Berechnungen!AN$6="MMR",MMR!$P12,IF(Berechnungen!AN$6="MMR_Duo",MMR_Duo!$P12,NA()))</f>
        <v>#N/A</v>
      </c>
      <c r="AO125" s="87" t="e">
        <f>IF(Berechnungen!AO$6="MMR",MMR!$P12,IF(Berechnungen!AO$6="MMR_Duo",MMR_Duo!$P12,NA()))</f>
        <v>#N/A</v>
      </c>
      <c r="AP125" s="87" t="e">
        <f>IF(Berechnungen!AP$6="MMR",MMR!$P12,IF(Berechnungen!AP$6="MMR_Duo",MMR_Duo!$P12,NA()))</f>
        <v>#N/A</v>
      </c>
      <c r="AQ125" s="87" t="e">
        <f>IF(Berechnungen!AQ$6="MMR",MMR!$P12,IF(Berechnungen!AQ$6="MMR_Duo",MMR_Duo!$P12,NA()))</f>
        <v>#N/A</v>
      </c>
      <c r="AR125" s="87" t="e">
        <f>IF(Berechnungen!AR$6="MMR",MMR!$P12,IF(Berechnungen!AR$6="MMR_Duo",MMR_Duo!$P12,NA()))</f>
        <v>#N/A</v>
      </c>
      <c r="AS125" s="87" t="e">
        <f>IF(Berechnungen!AS$6="MMR",MMR!$P12,IF(Berechnungen!AS$6="MMR_Duo",MMR_Duo!$P12,NA()))</f>
        <v>#N/A</v>
      </c>
      <c r="AT125" s="87" t="e">
        <f>IF(Berechnungen!AT$6="MMR",MMR!$P12,IF(Berechnungen!AT$6="MMR_Duo",MMR_Duo!$P12,NA()))</f>
        <v>#N/A</v>
      </c>
      <c r="AU125" s="87" t="e">
        <f>IF(Berechnungen!AU$6="MMR",MMR!$P12,IF(Berechnungen!AU$6="MMR_Duo",MMR_Duo!$P12,NA()))</f>
        <v>#N/A</v>
      </c>
      <c r="AV125" s="87" t="e">
        <f>IF(Berechnungen!AV$6="MMR",MMR!$P12,IF(Berechnungen!AV$6="MMR_Duo",MMR_Duo!$P12,NA()))</f>
        <v>#N/A</v>
      </c>
      <c r="AW125" s="87" t="e">
        <f>IF(Berechnungen!AW$6="MMR",MMR!$P12,IF(Berechnungen!AW$6="MMR_Duo",MMR_Duo!$P12,NA()))</f>
        <v>#N/A</v>
      </c>
      <c r="AX125" s="87" t="e">
        <f>IF(Berechnungen!AX$6="MMR",MMR!$P12,IF(Berechnungen!AX$6="MMR_Duo",MMR_Duo!$P12,NA()))</f>
        <v>#N/A</v>
      </c>
      <c r="AY125" s="87" t="e">
        <f>IF(Berechnungen!AY$6="MMR",MMR!$P12,IF(Berechnungen!AY$6="MMR_Duo",MMR_Duo!$P12,NA()))</f>
        <v>#N/A</v>
      </c>
      <c r="AZ125" s="87" t="e">
        <f>IF(Berechnungen!AZ$6="MMR",MMR!$P12,IF(Berechnungen!AZ$6="MMR_Duo",MMR_Duo!$P12,NA()))</f>
        <v>#N/A</v>
      </c>
      <c r="BA125" s="87" t="e">
        <f>IF(Berechnungen!BA$6="MMR",MMR!$P12,IF(Berechnungen!BA$6="MMR_Duo",MMR_Duo!$P12,NA()))</f>
        <v>#N/A</v>
      </c>
      <c r="BB125" s="87" t="e">
        <f>IF(Berechnungen!BB$6="MMR",MMR!$P12,IF(Berechnungen!BB$6="MMR_Duo",MMR_Duo!$P12,NA()))</f>
        <v>#N/A</v>
      </c>
      <c r="BC125" s="87" t="e">
        <f>IF(Berechnungen!BC$6="MMR",MMR!$P12,IF(Berechnungen!BC$6="MMR_Duo",MMR_Duo!$P12,NA()))</f>
        <v>#N/A</v>
      </c>
      <c r="BD125" s="87" t="e">
        <f>IF(Berechnungen!BD$6="MMR",MMR!$P12,IF(Berechnungen!BD$6="MMR_Duo",MMR_Duo!$P12,NA()))</f>
        <v>#N/A</v>
      </c>
      <c r="BE125" s="87" t="e">
        <f>IF(Berechnungen!BE$6="MMR",MMR!$P12,IF(Berechnungen!BE$6="MMR_Duo",MMR_Duo!$P12,NA()))</f>
        <v>#N/A</v>
      </c>
      <c r="BF125" s="87" t="e">
        <f>IF(Berechnungen!BF$6="MMR",MMR!$P12,IF(Berechnungen!BF$6="MMR_Duo",MMR_Duo!$P12,NA()))</f>
        <v>#N/A</v>
      </c>
      <c r="BG125" s="87" t="e">
        <f>IF(Berechnungen!BG$6="MMR",MMR!$P12,IF(Berechnungen!BG$6="MMR_Duo",MMR_Duo!$P12,NA()))</f>
        <v>#N/A</v>
      </c>
      <c r="BH125" s="87" t="e">
        <f>IF(Berechnungen!BH$6="MMR",MMR!$P12,IF(Berechnungen!BH$6="MMR_Duo",MMR_Duo!$P12,NA()))</f>
        <v>#N/A</v>
      </c>
      <c r="BI125" s="87" t="e">
        <f>IF(Berechnungen!BI$6="MMR",MMR!$P12,IF(Berechnungen!BI$6="MMR_Duo",MMR_Duo!$P12,NA()))</f>
        <v>#N/A</v>
      </c>
      <c r="BJ125" s="87" t="e">
        <f>IF(Berechnungen!BJ$6="MMR",MMR!$P12,IF(Berechnungen!BJ$6="MMR_Duo",MMR_Duo!$P12,NA()))</f>
        <v>#N/A</v>
      </c>
      <c r="BK125" s="87" t="e">
        <f>IF(Berechnungen!BK$6="MMR",MMR!$P12,IF(Berechnungen!BK$6="MMR_Duo",MMR_Duo!$P12,NA()))</f>
        <v>#N/A</v>
      </c>
      <c r="BL125" s="87" t="e">
        <f>IF(Berechnungen!BL$6="MMR",MMR!$P12,IF(Berechnungen!BL$6="MMR_Duo",MMR_Duo!$P12,NA()))</f>
        <v>#N/A</v>
      </c>
      <c r="BM125" s="87" t="e">
        <f>IF(Berechnungen!BM$6="MMR",MMR!$P12,IF(Berechnungen!BM$6="MMR_Duo",MMR_Duo!$P12,NA()))</f>
        <v>#N/A</v>
      </c>
      <c r="BN125" s="87" t="e">
        <f>IF(Berechnungen!BN$6="MMR",MMR!$P12,IF(Berechnungen!BN$6="MMR_Duo",MMR_Duo!$P12,NA()))</f>
        <v>#N/A</v>
      </c>
      <c r="BO125" s="87" t="e">
        <f>IF(Berechnungen!BO$6="MMR",MMR!$P12,IF(Berechnungen!BO$6="MMR_Duo",MMR_Duo!$P12,NA()))</f>
        <v>#N/A</v>
      </c>
      <c r="BP125" s="87" t="e">
        <f>IF(Berechnungen!BP$6="MMR",MMR!$P12,IF(Berechnungen!BP$6="MMR_Duo",MMR_Duo!$P12,NA()))</f>
        <v>#N/A</v>
      </c>
      <c r="BQ125" s="87" t="e">
        <f>IF(Berechnungen!BQ$6="MMR",MMR!$P12,IF(Berechnungen!BQ$6="MMR_Duo",MMR_Duo!$P12,NA()))</f>
        <v>#N/A</v>
      </c>
      <c r="BR125" s="87" t="e">
        <f>IF(Berechnungen!BR$6="MMR",MMR!$P12,IF(Berechnungen!BR$6="MMR_Duo",MMR_Duo!$P12,NA()))</f>
        <v>#N/A</v>
      </c>
      <c r="BS125" s="87" t="e">
        <f>IF(Berechnungen!BS$6="MMR",MMR!$P12,IF(Berechnungen!BS$6="MMR_Duo",MMR_Duo!$P12,NA()))</f>
        <v>#N/A</v>
      </c>
      <c r="BT125" s="87" t="e">
        <f>IF(Berechnungen!BT$6="MMR",MMR!$P12,IF(Berechnungen!BT$6="MMR_Duo",MMR_Duo!$P12,NA()))</f>
        <v>#N/A</v>
      </c>
      <c r="BU125" s="87" t="e">
        <f>IF(Berechnungen!BU$6="MMR",MMR!$P12,IF(Berechnungen!BU$6="MMR_Duo",MMR_Duo!$P12,NA()))</f>
        <v>#N/A</v>
      </c>
      <c r="BV125" s="87" t="e">
        <f>IF(Berechnungen!BV$6="MMR",MMR!$P12,IF(Berechnungen!BV$6="MMR_Duo",MMR_Duo!$P12,NA()))</f>
        <v>#N/A</v>
      </c>
      <c r="BW125" s="87" t="e">
        <f>IF(Berechnungen!BW$6="MMR",MMR!$P12,IF(Berechnungen!BW$6="MMR_Duo",MMR_Duo!$P12,NA()))</f>
        <v>#N/A</v>
      </c>
      <c r="BX125" s="87" t="e">
        <f>IF(Berechnungen!BX$6="MMR",MMR!$P12,IF(Berechnungen!BX$6="MMR_Duo",MMR_Duo!$P12,NA()))</f>
        <v>#N/A</v>
      </c>
      <c r="BY125" s="87" t="e">
        <f>IF(Berechnungen!BY$6="MMR",MMR!$P12,IF(Berechnungen!BY$6="MMR_Duo",MMR_Duo!$P12,NA()))</f>
        <v>#N/A</v>
      </c>
      <c r="BZ125" s="87" t="e">
        <f>IF(Berechnungen!BZ$6="MMR",MMR!$P12,IF(Berechnungen!BZ$6="MMR_Duo",MMR_Duo!$P12,NA()))</f>
        <v>#N/A</v>
      </c>
      <c r="CA125" s="87" t="e">
        <f>IF(Berechnungen!CA$6="MMR",MMR!$P12,IF(Berechnungen!CA$6="MMR_Duo",MMR_Duo!$P12,NA()))</f>
        <v>#N/A</v>
      </c>
      <c r="CB125" s="87" t="e">
        <f>IF(Berechnungen!CB$6="MMR",MMR!$P12,IF(Berechnungen!CB$6="MMR_Duo",MMR_Duo!$P12,NA()))</f>
        <v>#N/A</v>
      </c>
      <c r="CC125" s="87" t="e">
        <f>IF(Berechnungen!CC$6="MMR",MMR!$P12,IF(Berechnungen!CC$6="MMR_Duo",MMR_Duo!$P12,NA()))</f>
        <v>#N/A</v>
      </c>
      <c r="CD125" s="87" t="e">
        <f>IF(Berechnungen!CD$6="MMR",MMR!$P12,IF(Berechnungen!CD$6="MMR_Duo",MMR_Duo!$P12,NA()))</f>
        <v>#N/A</v>
      </c>
      <c r="CE125" s="87" t="e">
        <f>IF(Berechnungen!CE$6="MMR",MMR!$P12,IF(Berechnungen!CE$6="MMR_Duo",MMR_Duo!$P12,NA()))</f>
        <v>#N/A</v>
      </c>
      <c r="CF125" s="87" t="e">
        <f>IF(Berechnungen!CF$6="MMR",MMR!$P12,IF(Berechnungen!CF$6="MMR_Duo",MMR_Duo!$P12,NA()))</f>
        <v>#N/A</v>
      </c>
      <c r="CG125" s="87" t="e">
        <f>IF(Berechnungen!CG$6="MMR",MMR!$P12,IF(Berechnungen!CG$6="MMR_Duo",MMR_Duo!$P12,NA()))</f>
        <v>#N/A</v>
      </c>
      <c r="CH125" s="87" t="e">
        <f>IF(Berechnungen!CH$6="MMR",MMR!$P12,IF(Berechnungen!CH$6="MMR_Duo",MMR_Duo!$P12,NA()))</f>
        <v>#N/A</v>
      </c>
      <c r="CI125" s="87" t="e">
        <f>IF(Berechnungen!CI$6="MMR",MMR!$P12,IF(Berechnungen!CI$6="MMR_Duo",MMR_Duo!$P12,NA()))</f>
        <v>#N/A</v>
      </c>
      <c r="CJ125" s="87" t="e">
        <f>IF(Berechnungen!CJ$6="MMR",MMR!$P12,IF(Berechnungen!CJ$6="MMR_Duo",MMR_Duo!$P12,NA()))</f>
        <v>#N/A</v>
      </c>
      <c r="CK125" s="87" t="e">
        <f>IF(Berechnungen!CK$6="MMR",MMR!$P12,IF(Berechnungen!CK$6="MMR_Duo",MMR_Duo!$P12,NA()))</f>
        <v>#N/A</v>
      </c>
      <c r="CL125" s="87" t="e">
        <f>IF(Berechnungen!CL$6="MMR",MMR!$P12,IF(Berechnungen!CL$6="MMR_Duo",MMR_Duo!$P12,NA()))</f>
        <v>#N/A</v>
      </c>
      <c r="CM125" s="87" t="e">
        <f>IF(Berechnungen!CM$6="MMR",MMR!$P12,IF(Berechnungen!CM$6="MMR_Duo",MMR_Duo!$P12,NA()))</f>
        <v>#N/A</v>
      </c>
      <c r="CN125" s="87" t="e">
        <f>IF(Berechnungen!CN$6="MMR",MMR!$P12,IF(Berechnungen!CN$6="MMR_Duo",MMR_Duo!$P12,NA()))</f>
        <v>#N/A</v>
      </c>
      <c r="CO125" s="87" t="e">
        <f>IF(Berechnungen!CO$6="MMR",MMR!$P12,IF(Berechnungen!CO$6="MMR_Duo",MMR_Duo!$P12,NA()))</f>
        <v>#N/A</v>
      </c>
      <c r="CP125" s="87" t="e">
        <f>IF(Berechnungen!CP$6="MMR",MMR!$P12,IF(Berechnungen!CP$6="MMR_Duo",MMR_Duo!$P12,NA()))</f>
        <v>#N/A</v>
      </c>
      <c r="CQ125" s="87" t="e">
        <f>IF(Berechnungen!CQ$6="MMR",MMR!$P12,IF(Berechnungen!CQ$6="MMR_Duo",MMR_Duo!$P12,NA()))</f>
        <v>#N/A</v>
      </c>
      <c r="CR125" s="87" t="e">
        <f>IF(Berechnungen!CR$6="MMR",MMR!$P12,IF(Berechnungen!CR$6="MMR_Duo",MMR_Duo!$P12,NA()))</f>
        <v>#N/A</v>
      </c>
      <c r="CS125" s="87" t="e">
        <f>IF(Berechnungen!CS$6="MMR",MMR!$P12,IF(Berechnungen!CS$6="MMR_Duo",MMR_Duo!$P12,NA()))</f>
        <v>#N/A</v>
      </c>
      <c r="CT125" s="87" t="e">
        <f>IF(Berechnungen!CT$6="MMR",MMR!$P12,IF(Berechnungen!CT$6="MMR_Duo",MMR_Duo!$P12,NA()))</f>
        <v>#N/A</v>
      </c>
      <c r="CU125" s="87" t="e">
        <f>IF(Berechnungen!CU$6="MMR",MMR!$P12,IF(Berechnungen!CU$6="MMR_Duo",MMR_Duo!$P12,NA()))</f>
        <v>#N/A</v>
      </c>
      <c r="CV125" s="87" t="e">
        <f>IF(Berechnungen!CV$6="MMR",MMR!$P12,IF(Berechnungen!CV$6="MMR_Duo",MMR_Duo!$P12,NA()))</f>
        <v>#N/A</v>
      </c>
      <c r="CW125" s="87" t="e">
        <f>IF(Berechnungen!CW$6="MMR",MMR!$P12,IF(Berechnungen!CW$6="MMR_Duo",MMR_Duo!$P12,NA()))</f>
        <v>#N/A</v>
      </c>
      <c r="CX125" s="87" t="e">
        <f>IF(Berechnungen!CX$6="MMR",MMR!$P12,IF(Berechnungen!CX$6="MMR_Duo",MMR_Duo!$P12,NA()))</f>
        <v>#N/A</v>
      </c>
      <c r="CY125" s="87" t="e">
        <f>IF(Berechnungen!CY$6="MMR",MMR!$P12,IF(Berechnungen!CY$6="MMR_Duo",MMR_Duo!$P12,NA()))</f>
        <v>#N/A</v>
      </c>
      <c r="CZ125" s="87" t="e">
        <f>IF(Berechnungen!CZ$6="MMR",MMR!$P12,IF(Berechnungen!CZ$6="MMR_Duo",MMR_Duo!$P12,NA()))</f>
        <v>#N/A</v>
      </c>
      <c r="DA125" s="87" t="e">
        <f>IF(Berechnungen!DA$6="MMR",MMR!$P12,IF(Berechnungen!DA$6="MMR_Duo",MMR_Duo!$P12,NA()))</f>
        <v>#N/A</v>
      </c>
      <c r="DB125" s="87" t="e">
        <f>IF(Berechnungen!DB$6="MMR",MMR!$P12,IF(Berechnungen!DB$6="MMR_Duo",MMR_Duo!$P12,NA()))</f>
        <v>#N/A</v>
      </c>
      <c r="DC125" s="87" t="e">
        <f>IF(Berechnungen!DC$6="MMR",MMR!$P12,IF(Berechnungen!DC$6="MMR_Duo",MMR_Duo!$P12,NA()))</f>
        <v>#N/A</v>
      </c>
      <c r="DD125" s="87" t="e">
        <f>IF(Berechnungen!DD$6="MMR",MMR!$P12,IF(Berechnungen!DD$6="MMR_Duo",MMR_Duo!$P12,NA()))</f>
        <v>#N/A</v>
      </c>
      <c r="DE125" s="87" t="e">
        <f>IF(Berechnungen!DE$6="MMR",MMR!$P12,IF(Berechnungen!DE$6="MMR_Duo",MMR_Duo!$P12,NA()))</f>
        <v>#N/A</v>
      </c>
      <c r="DF125" s="87" t="e">
        <f>IF(Berechnungen!DF$6="MMR",MMR!$P12,IF(Berechnungen!DF$6="MMR_Duo",MMR_Duo!$P12,NA()))</f>
        <v>#N/A</v>
      </c>
      <c r="DG125" s="87" t="e">
        <f>IF(Berechnungen!DG$6="MMR",MMR!$P12,IF(Berechnungen!DG$6="MMR_Duo",MMR_Duo!$P12,NA()))</f>
        <v>#N/A</v>
      </c>
      <c r="DH125" s="87" t="e">
        <f>IF(Berechnungen!DH$6="MMR",MMR!$P12,IF(Berechnungen!DH$6="MMR_Duo",MMR_Duo!$P12,NA()))</f>
        <v>#N/A</v>
      </c>
      <c r="DI125" s="87" t="e">
        <f>IF(Berechnungen!DI$6="MMR",MMR!$P12,IF(Berechnungen!DI$6="MMR_Duo",MMR_Duo!$P12,NA()))</f>
        <v>#N/A</v>
      </c>
      <c r="DJ125" s="87" t="e">
        <f>IF(Berechnungen!DJ$6="MMR",MMR!$P12,IF(Berechnungen!DJ$6="MMR_Duo",MMR_Duo!$P12,NA()))</f>
        <v>#N/A</v>
      </c>
      <c r="DK125" s="87" t="e">
        <f>IF(Berechnungen!DK$6="MMR",MMR!$P12,IF(Berechnungen!DK$6="MMR_Duo",MMR_Duo!$P12,NA()))</f>
        <v>#N/A</v>
      </c>
      <c r="DL125" s="87" t="e">
        <f>IF(Berechnungen!DL$6="MMR",MMR!$P12,IF(Berechnungen!DL$6="MMR_Duo",MMR_Duo!$P12,NA()))</f>
        <v>#N/A</v>
      </c>
      <c r="DM125" s="87" t="e">
        <f>IF(Berechnungen!DM$6="MMR",MMR!$P12,IF(Berechnungen!DM$6="MMR_Duo",MMR_Duo!$P12,NA()))</f>
        <v>#N/A</v>
      </c>
      <c r="DN125" s="87" t="e">
        <f>IF(Berechnungen!DN$6="MMR",MMR!$P12,IF(Berechnungen!DN$6="MMR_Duo",MMR_Duo!$P12,NA()))</f>
        <v>#N/A</v>
      </c>
      <c r="DO125" s="87" t="e">
        <f>IF(Berechnungen!DO$6="MMR",MMR!$P12,IF(Berechnungen!DO$6="MMR_Duo",MMR_Duo!$P12,NA()))</f>
        <v>#N/A</v>
      </c>
      <c r="DP125" s="87" t="e">
        <f>IF(Berechnungen!DP$6="MMR",MMR!$P12,IF(Berechnungen!DP$6="MMR_Duo",MMR_Duo!$P12,NA()))</f>
        <v>#N/A</v>
      </c>
      <c r="DQ125" s="87" t="e">
        <f>IF(Berechnungen!DQ$6="MMR",MMR!$P12,IF(Berechnungen!DQ$6="MMR_Duo",MMR_Duo!$P12,NA()))</f>
        <v>#N/A</v>
      </c>
      <c r="DR125" s="87" t="e">
        <f>IF(Berechnungen!DR$6="MMR",MMR!$P12,IF(Berechnungen!DR$6="MMR_Duo",MMR_Duo!$P12,NA()))</f>
        <v>#N/A</v>
      </c>
      <c r="DS125" s="87" t="e">
        <f>IF(Berechnungen!DS$6="MMR",MMR!$P12,IF(Berechnungen!DS$6="MMR_Duo",MMR_Duo!$P12,NA()))</f>
        <v>#N/A</v>
      </c>
      <c r="DT125" s="87" t="e">
        <f>IF(Berechnungen!DT$6="MMR",MMR!$P12,IF(Berechnungen!DT$6="MMR_Duo",MMR_Duo!$P12,NA()))</f>
        <v>#N/A</v>
      </c>
      <c r="DU125" s="87" t="e">
        <f>IF(Berechnungen!DU$6="MMR",MMR!$P12,IF(Berechnungen!DU$6="MMR_Duo",MMR_Duo!$P12,NA()))</f>
        <v>#N/A</v>
      </c>
      <c r="DV125" s="87" t="e">
        <f>IF(Berechnungen!DV$6="MMR",MMR!$P12,IF(Berechnungen!DV$6="MMR_Duo",MMR_Duo!$P12,NA()))</f>
        <v>#N/A</v>
      </c>
      <c r="DW125" s="87" t="e">
        <f>IF(Berechnungen!DW$6="MMR",MMR!$P12,IF(Berechnungen!DW$6="MMR_Duo",MMR_Duo!$P12,NA()))</f>
        <v>#N/A</v>
      </c>
      <c r="DX125" s="87" t="e">
        <f>IF(Berechnungen!DX$6="MMR",MMR!$P12,IF(Berechnungen!DX$6="MMR_Duo",MMR_Duo!$P12,NA()))</f>
        <v>#N/A</v>
      </c>
      <c r="DY125" s="87" t="e">
        <f>IF(Berechnungen!DY$6="MMR",MMR!$P12,IF(Berechnungen!DY$6="MMR_Duo",MMR_Duo!$P12,NA()))</f>
        <v>#N/A</v>
      </c>
      <c r="DZ125" s="87" t="e">
        <f>IF(Berechnungen!DZ$6="MMR",MMR!$P12,IF(Berechnungen!DZ$6="MMR_Duo",MMR_Duo!$P12,NA()))</f>
        <v>#N/A</v>
      </c>
      <c r="EA125" s="87" t="e">
        <f>IF(Berechnungen!EA$6="MMR",MMR!$P12,IF(Berechnungen!EA$6="MMR_Duo",MMR_Duo!$P12,NA()))</f>
        <v>#N/A</v>
      </c>
      <c r="EB125" s="87" t="e">
        <f>IF(Berechnungen!EB$6="MMR",MMR!$P12,IF(Berechnungen!EB$6="MMR_Duo",MMR_Duo!$P12,NA()))</f>
        <v>#N/A</v>
      </c>
      <c r="EC125" s="87" t="e">
        <f>IF(Berechnungen!EC$6="MMR",MMR!$P12,IF(Berechnungen!EC$6="MMR_Duo",MMR_Duo!$P12,NA()))</f>
        <v>#N/A</v>
      </c>
      <c r="ED125" s="87" t="e">
        <f>IF(Berechnungen!ED$6="MMR",MMR!$P12,IF(Berechnungen!ED$6="MMR_Duo",MMR_Duo!$P12,NA()))</f>
        <v>#N/A</v>
      </c>
      <c r="EE125" s="87" t="e">
        <f>IF(Berechnungen!EE$6="MMR",MMR!$P12,IF(Berechnungen!EE$6="MMR_Duo",MMR_Duo!$P12,NA()))</f>
        <v>#N/A</v>
      </c>
      <c r="EF125" s="87" t="e">
        <f>IF(Berechnungen!EF$6="MMR",MMR!$P12,IF(Berechnungen!EF$6="MMR_Duo",MMR_Duo!$P12,NA()))</f>
        <v>#N/A</v>
      </c>
      <c r="EG125" s="87" t="e">
        <f>IF(Berechnungen!EG$6="MMR",MMR!$P12,IF(Berechnungen!EG$6="MMR_Duo",MMR_Duo!$P12,NA()))</f>
        <v>#N/A</v>
      </c>
      <c r="EH125" s="87" t="e">
        <f>IF(Berechnungen!EH$6="MMR",MMR!$P12,IF(Berechnungen!EH$6="MMR_Duo",MMR_Duo!$P12,NA()))</f>
        <v>#N/A</v>
      </c>
      <c r="EI125" s="87" t="e">
        <f>IF(Berechnungen!EI$6="MMR",MMR!$P12,IF(Berechnungen!EI$6="MMR_Duo",MMR_Duo!$P12,NA()))</f>
        <v>#N/A</v>
      </c>
      <c r="EJ125" s="87" t="e">
        <f>IF(Berechnungen!EJ$6="MMR",MMR!$P12,IF(Berechnungen!EJ$6="MMR_Duo",MMR_Duo!$P12,NA()))</f>
        <v>#N/A</v>
      </c>
      <c r="EK125" s="87" t="e">
        <f>IF(Berechnungen!EK$6="MMR",MMR!$P12,IF(Berechnungen!EK$6="MMR_Duo",MMR_Duo!$P12,NA()))</f>
        <v>#N/A</v>
      </c>
      <c r="EL125" s="87" t="e">
        <f>IF(Berechnungen!EL$6="MMR",MMR!$P12,IF(Berechnungen!EL$6="MMR_Duo",MMR_Duo!$P12,NA()))</f>
        <v>#N/A</v>
      </c>
      <c r="EM125" s="87" t="e">
        <f>IF(Berechnungen!EM$6="MMR",MMR!$P12,IF(Berechnungen!EM$6="MMR_Duo",MMR_Duo!$P12,NA()))</f>
        <v>#N/A</v>
      </c>
      <c r="EN125" s="87" t="e">
        <f>IF(Berechnungen!EN$6="MMR",MMR!$P12,IF(Berechnungen!EN$6="MMR_Duo",MMR_Duo!$P12,NA()))</f>
        <v>#N/A</v>
      </c>
      <c r="EO125" s="87" t="e">
        <f>IF(Berechnungen!EO$6="MMR",MMR!$P12,IF(Berechnungen!EO$6="MMR_Duo",MMR_Duo!$P12,NA()))</f>
        <v>#N/A</v>
      </c>
      <c r="EP125" s="87" t="e">
        <f>IF(Berechnungen!EP$6="MMR",MMR!$P12,IF(Berechnungen!EP$6="MMR_Duo",MMR_Duo!$P12,NA()))</f>
        <v>#N/A</v>
      </c>
      <c r="EQ125" s="87" t="e">
        <f>IF(Berechnungen!EQ$6="MMR",MMR!$P12,IF(Berechnungen!EQ$6="MMR_Duo",MMR_Duo!$P12,NA()))</f>
        <v>#N/A</v>
      </c>
      <c r="ER125" s="87" t="e">
        <f>IF(Berechnungen!ER$6="MMR",MMR!$P12,IF(Berechnungen!ER$6="MMR_Duo",MMR_Duo!$P12,NA()))</f>
        <v>#N/A</v>
      </c>
      <c r="ES125" s="87" t="e">
        <f>IF(Berechnungen!ES$6="MMR",MMR!$P12,IF(Berechnungen!ES$6="MMR_Duo",MMR_Duo!$P12,NA()))</f>
        <v>#N/A</v>
      </c>
      <c r="ET125" s="87" t="e">
        <f>IF(Berechnungen!ET$6="MMR",MMR!$P12,IF(Berechnungen!ET$6="MMR_Duo",MMR_Duo!$P12,NA()))</f>
        <v>#N/A</v>
      </c>
      <c r="EU125" s="87" t="e">
        <f>IF(Berechnungen!EU$6="MMR",MMR!$P12,IF(Berechnungen!EU$6="MMR_Duo",MMR_Duo!$P12,NA()))</f>
        <v>#N/A</v>
      </c>
      <c r="EV125" s="87" t="e">
        <f>IF(Berechnungen!EV$6="MMR",MMR!$P12,IF(Berechnungen!EV$6="MMR_Duo",MMR_Duo!$P12,NA()))</f>
        <v>#N/A</v>
      </c>
      <c r="EW125" s="87" t="e">
        <f>IF(Berechnungen!EW$6="MMR",MMR!$P12,IF(Berechnungen!EW$6="MMR_Duo",MMR_Duo!$P12,NA()))</f>
        <v>#N/A</v>
      </c>
      <c r="EX125" s="87" t="e">
        <f>IF(Berechnungen!EX$6="MMR",MMR!$P12,IF(Berechnungen!EX$6="MMR_Duo",MMR_Duo!$P12,NA()))</f>
        <v>#N/A</v>
      </c>
      <c r="EY125" s="87" t="e">
        <f>IF(Berechnungen!EY$6="MMR",MMR!$P12,IF(Berechnungen!EY$6="MMR_Duo",MMR_Duo!$P12,NA()))</f>
        <v>#N/A</v>
      </c>
      <c r="EZ125" s="87" t="e">
        <f>IF(Berechnungen!EZ$6="MMR",MMR!$P12,IF(Berechnungen!EZ$6="MMR_Duo",MMR_Duo!$P12,NA()))</f>
        <v>#N/A</v>
      </c>
      <c r="FA125" s="87" t="e">
        <f>IF(Berechnungen!FA$6="MMR",MMR!$P12,IF(Berechnungen!FA$6="MMR_Duo",MMR_Duo!$P12,NA()))</f>
        <v>#N/A</v>
      </c>
      <c r="FB125" s="87" t="e">
        <f>IF(Berechnungen!FB$6="MMR",MMR!$P12,IF(Berechnungen!FB$6="MMR_Duo",MMR_Duo!$P12,NA()))</f>
        <v>#N/A</v>
      </c>
      <c r="FC125" s="87" t="e">
        <f>IF(Berechnungen!FC$6="MMR",MMR!$P12,IF(Berechnungen!FC$6="MMR_Duo",MMR_Duo!$P12,NA()))</f>
        <v>#N/A</v>
      </c>
      <c r="FD125" s="87" t="e">
        <f>IF(Berechnungen!FD$6="MMR",MMR!$P12,IF(Berechnungen!FD$6="MMR_Duo",MMR_Duo!$P12,NA()))</f>
        <v>#N/A</v>
      </c>
      <c r="FE125" s="87" t="e">
        <f>IF(Berechnungen!FE$6="MMR",MMR!$P12,IF(Berechnungen!FE$6="MMR_Duo",MMR_Duo!$P12,NA()))</f>
        <v>#N/A</v>
      </c>
      <c r="FF125" s="87" t="e">
        <f>IF(Berechnungen!FF$6="MMR",MMR!$P12,IF(Berechnungen!FF$6="MMR_Duo",MMR_Duo!$P12,NA()))</f>
        <v>#N/A</v>
      </c>
      <c r="FG125" s="87" t="e">
        <f>IF(Berechnungen!FG$6="MMR",MMR!$P12,IF(Berechnungen!FG$6="MMR_Duo",MMR_Duo!$P12,NA()))</f>
        <v>#N/A</v>
      </c>
      <c r="FH125" s="87" t="e">
        <f>IF(Berechnungen!FH$6="MMR",MMR!$P12,IF(Berechnungen!FH$6="MMR_Duo",MMR_Duo!$P12,NA()))</f>
        <v>#N/A</v>
      </c>
      <c r="FI125" s="87" t="e">
        <f>IF(Berechnungen!FI$6="MMR",MMR!$P12,IF(Berechnungen!FI$6="MMR_Duo",MMR_Duo!$P12,NA()))</f>
        <v>#N/A</v>
      </c>
      <c r="FJ125" s="87" t="e">
        <f>IF(Berechnungen!FJ$6="MMR",MMR!$P12,IF(Berechnungen!FJ$6="MMR_Duo",MMR_Duo!$P12,NA()))</f>
        <v>#N/A</v>
      </c>
      <c r="FK125" s="87" t="e">
        <f>IF(Berechnungen!FK$6="MMR",MMR!$P12,IF(Berechnungen!FK$6="MMR_Duo",MMR_Duo!$P12,NA()))</f>
        <v>#N/A</v>
      </c>
      <c r="FL125" s="87" t="e">
        <f>IF(Berechnungen!FL$6="MMR",MMR!$P12,IF(Berechnungen!FL$6="MMR_Duo",MMR_Duo!$P12,NA()))</f>
        <v>#N/A</v>
      </c>
      <c r="FM125" s="87" t="e">
        <f>IF(Berechnungen!FM$6="MMR",MMR!$P12,IF(Berechnungen!FM$6="MMR_Duo",MMR_Duo!$P12,NA()))</f>
        <v>#N/A</v>
      </c>
      <c r="FN125" s="87" t="e">
        <f>IF(Berechnungen!FN$6="MMR",MMR!$P12,IF(Berechnungen!FN$6="MMR_Duo",MMR_Duo!$P12,NA()))</f>
        <v>#N/A</v>
      </c>
      <c r="FO125" s="87" t="e">
        <f>IF(Berechnungen!FO$6="MMR",MMR!$P12,IF(Berechnungen!FO$6="MMR_Duo",MMR_Duo!$P12,NA()))</f>
        <v>#N/A</v>
      </c>
      <c r="FP125" s="87" t="e">
        <f>IF(Berechnungen!FP$6="MMR",MMR!$P12,IF(Berechnungen!FP$6="MMR_Duo",MMR_Duo!$P12,NA()))</f>
        <v>#N/A</v>
      </c>
      <c r="FQ125" s="87" t="e">
        <f>IF(Berechnungen!FQ$6="MMR",MMR!$P12,IF(Berechnungen!FQ$6="MMR_Duo",MMR_Duo!$P12,NA()))</f>
        <v>#N/A</v>
      </c>
      <c r="FR125" s="87" t="e">
        <f>IF(Berechnungen!FR$6="MMR",MMR!$P12,IF(Berechnungen!FR$6="MMR_Duo",MMR_Duo!$P12,NA()))</f>
        <v>#N/A</v>
      </c>
      <c r="FS125" s="87" t="e">
        <f>IF(Berechnungen!FS$6="MMR",MMR!$P12,IF(Berechnungen!FS$6="MMR_Duo",MMR_Duo!$P12,NA()))</f>
        <v>#N/A</v>
      </c>
      <c r="FT125" s="87" t="e">
        <f>IF(Berechnungen!FT$6="MMR",MMR!$P12,IF(Berechnungen!FT$6="MMR_Duo",MMR_Duo!$P12,NA()))</f>
        <v>#N/A</v>
      </c>
      <c r="FU125" s="87" t="e">
        <f>IF(Berechnungen!FU$6="MMR",MMR!$P12,IF(Berechnungen!FU$6="MMR_Duo",MMR_Duo!$P12,NA()))</f>
        <v>#N/A</v>
      </c>
      <c r="FV125" s="87" t="e">
        <f>IF(Berechnungen!FV$6="MMR",MMR!$P12,IF(Berechnungen!FV$6="MMR_Duo",MMR_Duo!$P12,NA()))</f>
        <v>#N/A</v>
      </c>
      <c r="FW125" s="87" t="e">
        <f>IF(Berechnungen!FW$6="MMR",MMR!$P12,IF(Berechnungen!FW$6="MMR_Duo",MMR_Duo!$P12,NA()))</f>
        <v>#N/A</v>
      </c>
      <c r="FX125" s="87" t="e">
        <f>IF(Berechnungen!FX$6="MMR",MMR!$P12,IF(Berechnungen!FX$6="MMR_Duo",MMR_Duo!$P12,NA()))</f>
        <v>#N/A</v>
      </c>
      <c r="FY125" s="87" t="e">
        <f>IF(Berechnungen!FY$6="MMR",MMR!$P12,IF(Berechnungen!FY$6="MMR_Duo",MMR_Duo!$P12,NA()))</f>
        <v>#N/A</v>
      </c>
      <c r="FZ125" s="87" t="e">
        <f>IF(Berechnungen!FZ$6="MMR",MMR!$P12,IF(Berechnungen!FZ$6="MMR_Duo",MMR_Duo!$P12,NA()))</f>
        <v>#N/A</v>
      </c>
      <c r="GA125" s="87" t="e">
        <f>IF(Berechnungen!GA$6="MMR",MMR!$P12,IF(Berechnungen!GA$6="MMR_Duo",MMR_Duo!$P12,NA()))</f>
        <v>#N/A</v>
      </c>
      <c r="GB125" s="87" t="e">
        <f>IF(Berechnungen!GB$6="MMR",MMR!$P12,IF(Berechnungen!GB$6="MMR_Duo",MMR_Duo!$P12,NA()))</f>
        <v>#N/A</v>
      </c>
      <c r="GC125" s="87" t="e">
        <f>IF(Berechnungen!GC$6="MMR",MMR!$P12,IF(Berechnungen!GC$6="MMR_Duo",MMR_Duo!$P12,NA()))</f>
        <v>#N/A</v>
      </c>
      <c r="GD125" s="87" t="e">
        <f>IF(Berechnungen!GD$6="MMR",MMR!$P12,IF(Berechnungen!GD$6="MMR_Duo",MMR_Duo!$P12,NA()))</f>
        <v>#N/A</v>
      </c>
      <c r="GE125" s="87" t="e">
        <f>IF(Berechnungen!GE$6="MMR",MMR!$P12,IF(Berechnungen!GE$6="MMR_Duo",MMR_Duo!$P12,NA()))</f>
        <v>#N/A</v>
      </c>
      <c r="GF125" s="87" t="e">
        <f>IF(Berechnungen!GF$6="MMR",MMR!$P12,IF(Berechnungen!GF$6="MMR_Duo",MMR_Duo!$P12,NA()))</f>
        <v>#N/A</v>
      </c>
      <c r="GG125" s="87" t="e">
        <f>IF(Berechnungen!GG$6="MMR",MMR!$P12,IF(Berechnungen!GG$6="MMR_Duo",MMR_Duo!$P12,NA()))</f>
        <v>#N/A</v>
      </c>
      <c r="GH125" s="87" t="e">
        <f>IF(Berechnungen!GH$6="MMR",MMR!$P12,IF(Berechnungen!GH$6="MMR_Duo",MMR_Duo!$P12,NA()))</f>
        <v>#N/A</v>
      </c>
      <c r="GI125" s="87" t="e">
        <f>IF(Berechnungen!GI$6="MMR",MMR!$P12,IF(Berechnungen!GI$6="MMR_Duo",MMR_Duo!$P12,NA()))</f>
        <v>#N/A</v>
      </c>
      <c r="GJ125" s="87" t="e">
        <f>IF(Berechnungen!GJ$6="MMR",MMR!$P12,IF(Berechnungen!GJ$6="MMR_Duo",MMR_Duo!$P12,NA()))</f>
        <v>#N/A</v>
      </c>
      <c r="GK125" s="87" t="e">
        <f>IF(Berechnungen!GK$6="MMR",MMR!$P12,IF(Berechnungen!GK$6="MMR_Duo",MMR_Duo!$P12,NA()))</f>
        <v>#N/A</v>
      </c>
      <c r="GL125" s="87" t="e">
        <f>IF(Berechnungen!GL$6="MMR",MMR!$P12,IF(Berechnungen!GL$6="MMR_Duo",MMR_Duo!$P12,NA()))</f>
        <v>#N/A</v>
      </c>
      <c r="GM125" s="87" t="e">
        <f>IF(Berechnungen!GM$6="MMR",MMR!$P12,IF(Berechnungen!GM$6="MMR_Duo",MMR_Duo!$P12,NA()))</f>
        <v>#N/A</v>
      </c>
      <c r="GN125" s="87" t="e">
        <f>IF(Berechnungen!GN$6="MMR",MMR!$P12,IF(Berechnungen!GN$6="MMR_Duo",MMR_Duo!$P12,NA()))</f>
        <v>#N/A</v>
      </c>
      <c r="GO125" s="87" t="e">
        <f>IF(Berechnungen!GO$6="MMR",MMR!$P12,IF(Berechnungen!GO$6="MMR_Duo",MMR_Duo!$P12,NA()))</f>
        <v>#N/A</v>
      </c>
      <c r="GP125" s="87" t="e">
        <f>IF(Berechnungen!GP$6="MMR",MMR!$P12,IF(Berechnungen!GP$6="MMR_Duo",MMR_Duo!$P12,NA()))</f>
        <v>#N/A</v>
      </c>
      <c r="GQ125" s="87" t="e">
        <f>IF(Berechnungen!GQ$6="MMR",MMR!$P12,IF(Berechnungen!GQ$6="MMR_Duo",MMR_Duo!$P12,NA()))</f>
        <v>#N/A</v>
      </c>
      <c r="GR125" s="87" t="e">
        <f>IF(Berechnungen!GR$6="MMR",MMR!$P12,IF(Berechnungen!GR$6="MMR_Duo",MMR_Duo!$P12,NA()))</f>
        <v>#N/A</v>
      </c>
      <c r="GS125" s="87" t="e">
        <f>IF(Berechnungen!GS$6="MMR",MMR!$P12,IF(Berechnungen!GS$6="MMR_Duo",MMR_Duo!$P12,NA()))</f>
        <v>#N/A</v>
      </c>
      <c r="GT125" s="87" t="e">
        <f>IF(Berechnungen!GT$6="MMR",MMR!$P12,IF(Berechnungen!GT$6="MMR_Duo",MMR_Duo!$P12,NA()))</f>
        <v>#N/A</v>
      </c>
      <c r="GU125" s="87" t="e">
        <f>IF(Berechnungen!GU$6="MMR",MMR!$P12,IF(Berechnungen!GU$6="MMR_Duo",MMR_Duo!$P12,NA()))</f>
        <v>#N/A</v>
      </c>
      <c r="GV125" s="87" t="e">
        <f>IF(Berechnungen!GV$6="MMR",MMR!$P12,IF(Berechnungen!GV$6="MMR_Duo",MMR_Duo!$P12,NA()))</f>
        <v>#N/A</v>
      </c>
      <c r="GW125" s="87" t="e">
        <f>IF(Berechnungen!GW$6="MMR",MMR!$P12,IF(Berechnungen!GW$6="MMR_Duo",MMR_Duo!$P12,NA()))</f>
        <v>#N/A</v>
      </c>
      <c r="GX125" s="87" t="e">
        <f>IF(Berechnungen!GX$6="MMR",MMR!$P12,IF(Berechnungen!GX$6="MMR_Duo",MMR_Duo!$P12,NA()))</f>
        <v>#N/A</v>
      </c>
      <c r="GY125" s="87" t="e">
        <f>IF(Berechnungen!GY$6="MMR",MMR!$P12,IF(Berechnungen!GY$6="MMR_Duo",MMR_Duo!$P12,NA()))</f>
        <v>#N/A</v>
      </c>
      <c r="GZ125" s="87" t="e">
        <f>IF(Berechnungen!GZ$6="MMR",MMR!$P12,IF(Berechnungen!GZ$6="MMR_Duo",MMR_Duo!$P12,NA()))</f>
        <v>#N/A</v>
      </c>
      <c r="HA125" s="87" t="e">
        <f>IF(Berechnungen!HA$6="MMR",MMR!$P12,IF(Berechnungen!HA$6="MMR_Duo",MMR_Duo!$P12,NA()))</f>
        <v>#N/A</v>
      </c>
      <c r="HB125" s="87" t="e">
        <f>IF(Berechnungen!HB$6="MMR",MMR!$P12,IF(Berechnungen!HB$6="MMR_Duo",MMR_Duo!$P12,NA()))</f>
        <v>#N/A</v>
      </c>
      <c r="HC125" s="87" t="e">
        <f>IF(Berechnungen!HC$6="MMR",MMR!$P12,IF(Berechnungen!HC$6="MMR_Duo",MMR_Duo!$P12,NA()))</f>
        <v>#N/A</v>
      </c>
      <c r="HD125" s="87" t="e">
        <f>IF(Berechnungen!HD$6="MMR",MMR!$P12,IF(Berechnungen!HD$6="MMR_Duo",MMR_Duo!$P12,NA()))</f>
        <v>#N/A</v>
      </c>
      <c r="HE125" s="87" t="e">
        <f>IF(Berechnungen!HE$6="MMR",MMR!$P12,IF(Berechnungen!HE$6="MMR_Duo",MMR_Duo!$P12,NA()))</f>
        <v>#N/A</v>
      </c>
      <c r="HF125" s="87" t="e">
        <f>IF(Berechnungen!HF$6="MMR",MMR!$P12,IF(Berechnungen!HF$6="MMR_Duo",MMR_Duo!$P12,NA()))</f>
        <v>#N/A</v>
      </c>
      <c r="HG125" s="87" t="e">
        <f>IF(Berechnungen!HG$6="MMR",MMR!$P12,IF(Berechnungen!HG$6="MMR_Duo",MMR_Duo!$P12,NA()))</f>
        <v>#N/A</v>
      </c>
      <c r="HH125" s="87" t="e">
        <f>IF(Berechnungen!HH$6="MMR",MMR!$P12,IF(Berechnungen!HH$6="MMR_Duo",MMR_Duo!$P12,NA()))</f>
        <v>#N/A</v>
      </c>
      <c r="HI125" s="87" t="e">
        <f>IF(Berechnungen!HI$6="MMR",MMR!$P12,IF(Berechnungen!HI$6="MMR_Duo",MMR_Duo!$P12,NA()))</f>
        <v>#N/A</v>
      </c>
      <c r="HJ125" s="87" t="e">
        <f>IF(Berechnungen!HJ$6="MMR",MMR!$P12,IF(Berechnungen!HJ$6="MMR_Duo",MMR_Duo!$P12,NA()))</f>
        <v>#N/A</v>
      </c>
      <c r="HK125" s="87" t="e">
        <f>IF(Berechnungen!HK$6="MMR",MMR!$P12,IF(Berechnungen!HK$6="MMR_Duo",MMR_Duo!$P12,NA()))</f>
        <v>#N/A</v>
      </c>
      <c r="HL125" s="87" t="e">
        <f>IF(Berechnungen!HL$6="MMR",MMR!$P12,IF(Berechnungen!HL$6="MMR_Duo",MMR_Duo!$P12,NA()))</f>
        <v>#N/A</v>
      </c>
      <c r="HM125" s="87" t="e">
        <f>IF(Berechnungen!HM$6="MMR",MMR!$P12,IF(Berechnungen!HM$6="MMR_Duo",MMR_Duo!$P12,NA()))</f>
        <v>#N/A</v>
      </c>
      <c r="HN125" s="87" t="e">
        <f>IF(Berechnungen!HN$6="MMR",MMR!$P12,IF(Berechnungen!HN$6="MMR_Duo",MMR_Duo!$P12,NA()))</f>
        <v>#N/A</v>
      </c>
      <c r="HO125" s="87" t="e">
        <f>IF(Berechnungen!HO$6="MMR",MMR!$P12,IF(Berechnungen!HO$6="MMR_Duo",MMR_Duo!$P12,NA()))</f>
        <v>#N/A</v>
      </c>
      <c r="HP125" s="87" t="e">
        <f>IF(Berechnungen!HP$6="MMR",MMR!$P12,IF(Berechnungen!HP$6="MMR_Duo",MMR_Duo!$P12,NA()))</f>
        <v>#N/A</v>
      </c>
      <c r="HQ125" s="87" t="e">
        <f>IF(Berechnungen!HQ$6="MMR",MMR!$P12,IF(Berechnungen!HQ$6="MMR_Duo",MMR_Duo!$P12,NA()))</f>
        <v>#N/A</v>
      </c>
      <c r="HR125" s="87" t="e">
        <f>IF(Berechnungen!HR$6="MMR",MMR!$P12,IF(Berechnungen!HR$6="MMR_Duo",MMR_Duo!$P12,NA()))</f>
        <v>#N/A</v>
      </c>
      <c r="HS125" s="87" t="e">
        <f>IF(Berechnungen!HS$6="MMR",MMR!$P12,IF(Berechnungen!HS$6="MMR_Duo",MMR_Duo!$P12,NA()))</f>
        <v>#N/A</v>
      </c>
      <c r="HT125" s="87" t="e">
        <f>IF(Berechnungen!HT$6="MMR",MMR!$P12,IF(Berechnungen!HT$6="MMR_Duo",MMR_Duo!$P12,NA()))</f>
        <v>#N/A</v>
      </c>
      <c r="HU125" s="87" t="e">
        <f>IF(Berechnungen!HU$6="MMR",MMR!$P12,IF(Berechnungen!HU$6="MMR_Duo",MMR_Duo!$P12,NA()))</f>
        <v>#N/A</v>
      </c>
      <c r="HV125" s="87" t="e">
        <f>IF(Berechnungen!HV$6="MMR",MMR!$P12,IF(Berechnungen!HV$6="MMR_Duo",MMR_Duo!$P12,NA()))</f>
        <v>#N/A</v>
      </c>
      <c r="HW125" s="87" t="e">
        <f>IF(Berechnungen!HW$6="MMR",MMR!$P12,IF(Berechnungen!HW$6="MMR_Duo",MMR_Duo!$P12,NA()))</f>
        <v>#N/A</v>
      </c>
      <c r="HX125" s="87" t="e">
        <f>IF(Berechnungen!HX$6="MMR",MMR!$P12,IF(Berechnungen!HX$6="MMR_Duo",MMR_Duo!$P12,NA()))</f>
        <v>#N/A</v>
      </c>
      <c r="HY125" s="87" t="e">
        <f>IF(Berechnungen!HY$6="MMR",MMR!$P12,IF(Berechnungen!HY$6="MMR_Duo",MMR_Duo!$P12,NA()))</f>
        <v>#N/A</v>
      </c>
      <c r="HZ125" s="87" t="e">
        <f>IF(Berechnungen!HZ$6="MMR",MMR!$P12,IF(Berechnungen!HZ$6="MMR_Duo",MMR_Duo!$P12,NA()))</f>
        <v>#N/A</v>
      </c>
      <c r="IA125" s="87" t="e">
        <f>IF(Berechnungen!IA$6="MMR",MMR!$P12,IF(Berechnungen!IA$6="MMR_Duo",MMR_Duo!$P12,NA()))</f>
        <v>#N/A</v>
      </c>
      <c r="IB125" s="87" t="e">
        <f>IF(Berechnungen!IB$6="MMR",MMR!$P12,IF(Berechnungen!IB$6="MMR_Duo",MMR_Duo!$P12,NA()))</f>
        <v>#N/A</v>
      </c>
      <c r="IC125" s="87" t="e">
        <f>IF(Berechnungen!IC$6="MMR",MMR!$P12,IF(Berechnungen!IC$6="MMR_Duo",MMR_Duo!$P12,NA()))</f>
        <v>#N/A</v>
      </c>
      <c r="ID125" s="87" t="e">
        <f>IF(Berechnungen!ID$6="MMR",MMR!$P12,IF(Berechnungen!ID$6="MMR_Duo",MMR_Duo!$P12,NA()))</f>
        <v>#N/A</v>
      </c>
      <c r="IE125" s="87" t="e">
        <f>IF(Berechnungen!IE$6="MMR",MMR!$P12,IF(Berechnungen!IE$6="MMR_Duo",MMR_Duo!$P12,NA()))</f>
        <v>#N/A</v>
      </c>
      <c r="IF125" s="87" t="e">
        <f>IF(Berechnungen!IF$6="MMR",MMR!$P12,IF(Berechnungen!IF$6="MMR_Duo",MMR_Duo!$P12,NA()))</f>
        <v>#N/A</v>
      </c>
      <c r="IG125" s="87" t="e">
        <f>IF(Berechnungen!IG$6="MMR",MMR!$P12,IF(Berechnungen!IG$6="MMR_Duo",MMR_Duo!$P12,NA()))</f>
        <v>#N/A</v>
      </c>
      <c r="IH125" s="87" t="e">
        <f>IF(Berechnungen!IH$6="MMR",MMR!$P12,IF(Berechnungen!IH$6="MMR_Duo",MMR_Duo!$P12,NA()))</f>
        <v>#N/A</v>
      </c>
      <c r="II125" s="87" t="e">
        <f>IF(Berechnungen!II$6="MMR",MMR!$P12,IF(Berechnungen!II$6="MMR_Duo",MMR_Duo!$P12,NA()))</f>
        <v>#N/A</v>
      </c>
      <c r="IJ125" s="87" t="e">
        <f>IF(Berechnungen!IJ$6="MMR",MMR!$P12,IF(Berechnungen!IJ$6="MMR_Duo",MMR_Duo!$P12,NA()))</f>
        <v>#N/A</v>
      </c>
      <c r="IK125" s="87" t="e">
        <f>IF(Berechnungen!IK$6="MMR",MMR!$P12,IF(Berechnungen!IK$6="MMR_Duo",MMR_Duo!$P12,NA()))</f>
        <v>#N/A</v>
      </c>
      <c r="IL125" s="87" t="e">
        <f>IF(Berechnungen!IL$6="MMR",MMR!$P12,IF(Berechnungen!IL$6="MMR_Duo",MMR_Duo!$P12,NA()))</f>
        <v>#N/A</v>
      </c>
      <c r="IM125" s="87" t="e">
        <f>IF(Berechnungen!IM$6="MMR",MMR!$P12,IF(Berechnungen!IM$6="MMR_Duo",MMR_Duo!$P12,NA()))</f>
        <v>#N/A</v>
      </c>
      <c r="IN125" s="87" t="e">
        <f>IF(Berechnungen!IN$6="MMR",MMR!$P12,IF(Berechnungen!IN$6="MMR_Duo",MMR_Duo!$P12,NA()))</f>
        <v>#N/A</v>
      </c>
      <c r="IO125" s="87" t="e">
        <f>IF(Berechnungen!IO$6="MMR",MMR!$P12,IF(Berechnungen!IO$6="MMR_Duo",MMR_Duo!$P12,NA()))</f>
        <v>#N/A</v>
      </c>
      <c r="IP125" s="87" t="e">
        <f>IF(Berechnungen!IP$6="MMR",MMR!$P12,IF(Berechnungen!IP$6="MMR_Duo",MMR_Duo!$P12,NA()))</f>
        <v>#N/A</v>
      </c>
      <c r="IQ125" s="87" t="e">
        <f>IF(Berechnungen!IQ$6="MMR",MMR!$P12,IF(Berechnungen!IQ$6="MMR_Duo",MMR_Duo!$P12,NA()))</f>
        <v>#N/A</v>
      </c>
      <c r="IR125" s="87" t="e">
        <f>IF(Berechnungen!IR$6="MMR",MMR!$P12,IF(Berechnungen!IR$6="MMR_Duo",MMR_Duo!$P12,NA()))</f>
        <v>#N/A</v>
      </c>
      <c r="IS125" s="87" t="e">
        <f>IF(Berechnungen!IS$6="MMR",MMR!$P12,IF(Berechnungen!IS$6="MMR_Duo",MMR_Duo!$P12,NA()))</f>
        <v>#N/A</v>
      </c>
      <c r="IT125" s="87" t="e">
        <f>IF(Berechnungen!IT$6="MMR",MMR!$P12,IF(Berechnungen!IT$6="MMR_Duo",MMR_Duo!$P12,NA()))</f>
        <v>#N/A</v>
      </c>
      <c r="IU125" s="87" t="e">
        <f>IF(Berechnungen!IU$6="MMR",MMR!$P12,IF(Berechnungen!IU$6="MMR_Duo",MMR_Duo!$P12,NA()))</f>
        <v>#N/A</v>
      </c>
      <c r="IV125" s="87" t="e">
        <f>IF(Berechnungen!IV$6="MMR",MMR!$P12,IF(Berechnungen!IV$6="MMR_Duo",MMR_Duo!$P12,NA()))</f>
        <v>#N/A</v>
      </c>
      <c r="IW125" s="87" t="e">
        <f>IF(Berechnungen!IW$6="MMR",MMR!$P12,IF(Berechnungen!IW$6="MMR_Duo",MMR_Duo!$P12,NA()))</f>
        <v>#N/A</v>
      </c>
      <c r="IX125" s="87" t="e">
        <f>IF(Berechnungen!IX$6="MMR",MMR!$P12,IF(Berechnungen!IX$6="MMR_Duo",MMR_Duo!$P12,NA()))</f>
        <v>#N/A</v>
      </c>
      <c r="IY125" s="87" t="e">
        <f>IF(Berechnungen!IY$6="MMR",MMR!$P12,IF(Berechnungen!IY$6="MMR_Duo",MMR_Duo!$P12,NA()))</f>
        <v>#N/A</v>
      </c>
      <c r="IZ125" s="87" t="e">
        <f>IF(Berechnungen!IZ$6="MMR",MMR!$P12,IF(Berechnungen!IZ$6="MMR_Duo",MMR_Duo!$P12,NA()))</f>
        <v>#N/A</v>
      </c>
      <c r="JA125" s="87" t="e">
        <f>IF(Berechnungen!JA$6="MMR",MMR!$P12,IF(Berechnungen!JA$6="MMR_Duo",MMR_Duo!$P12,NA()))</f>
        <v>#N/A</v>
      </c>
      <c r="JB125" s="87" t="e">
        <f>IF(Berechnungen!JB$6="MMR",MMR!$P12,IF(Berechnungen!JB$6="MMR_Duo",MMR_Duo!$P12,NA()))</f>
        <v>#N/A</v>
      </c>
      <c r="JC125" s="87" t="e">
        <f>IF(Berechnungen!JC$6="MMR",MMR!$P12,IF(Berechnungen!JC$6="MMR_Duo",MMR_Duo!$P12,NA()))</f>
        <v>#N/A</v>
      </c>
      <c r="JD125" s="87" t="e">
        <f>IF(Berechnungen!JD$6="MMR",MMR!$P12,IF(Berechnungen!JD$6="MMR_Duo",MMR_Duo!$P12,NA()))</f>
        <v>#N/A</v>
      </c>
      <c r="JE125" s="87" t="e">
        <f>IF(Berechnungen!JE$6="MMR",MMR!$P12,IF(Berechnungen!JE$6="MMR_Duo",MMR_Duo!$P12,NA()))</f>
        <v>#N/A</v>
      </c>
      <c r="JF125" s="87" t="e">
        <f>IF(Berechnungen!JF$6="MMR",MMR!$P12,IF(Berechnungen!JF$6="MMR_Duo",MMR_Duo!$P12,NA()))</f>
        <v>#N/A</v>
      </c>
      <c r="JG125" s="87" t="e">
        <f>IF(Berechnungen!JG$6="MMR",MMR!$P12,IF(Berechnungen!JG$6="MMR_Duo",MMR_Duo!$P12,NA()))</f>
        <v>#N/A</v>
      </c>
      <c r="JH125" s="87" t="e">
        <f>IF(Berechnungen!JH$6="MMR",MMR!$P12,IF(Berechnungen!JH$6="MMR_Duo",MMR_Duo!$P12,NA()))</f>
        <v>#N/A</v>
      </c>
      <c r="JI125" s="87" t="e">
        <f>IF(Berechnungen!JI$6="MMR",MMR!$P12,IF(Berechnungen!JI$6="MMR_Duo",MMR_Duo!$P12,NA()))</f>
        <v>#N/A</v>
      </c>
      <c r="JJ125" s="87" t="e">
        <f>IF(Berechnungen!JJ$6="MMR",MMR!$P12,IF(Berechnungen!JJ$6="MMR_Duo",MMR_Duo!$P12,NA()))</f>
        <v>#N/A</v>
      </c>
      <c r="JK125" s="87" t="e">
        <f>IF(Berechnungen!JK$6="MMR",MMR!$P12,IF(Berechnungen!JK$6="MMR_Duo",MMR_Duo!$P12,NA()))</f>
        <v>#N/A</v>
      </c>
      <c r="JL125" s="87" t="e">
        <f>IF(Berechnungen!JL$6="MMR",MMR!$P12,IF(Berechnungen!JL$6="MMR_Duo",MMR_Duo!$P12,NA()))</f>
        <v>#N/A</v>
      </c>
      <c r="JM125" s="87" t="e">
        <f>IF(Berechnungen!JM$6="MMR",MMR!$P12,IF(Berechnungen!JM$6="MMR_Duo",MMR_Duo!$P12,NA()))</f>
        <v>#N/A</v>
      </c>
      <c r="JN125" s="87" t="e">
        <f>IF(Berechnungen!JN$6="MMR",MMR!$P12,IF(Berechnungen!JN$6="MMR_Duo",MMR_Duo!$P12,NA()))</f>
        <v>#N/A</v>
      </c>
      <c r="JO125" s="87" t="e">
        <f>IF(Berechnungen!JO$6="MMR",MMR!$P12,IF(Berechnungen!JO$6="MMR_Duo",MMR_Duo!$P12,NA()))</f>
        <v>#N/A</v>
      </c>
      <c r="JP125" s="87" t="e">
        <f>IF(Berechnungen!JP$6="MMR",MMR!$P12,IF(Berechnungen!JP$6="MMR_Duo",MMR_Duo!$P12,NA()))</f>
        <v>#N/A</v>
      </c>
      <c r="JQ125" s="87" t="e">
        <f>IF(Berechnungen!JQ$6="MMR",MMR!$P12,IF(Berechnungen!JQ$6="MMR_Duo",MMR_Duo!$P12,NA()))</f>
        <v>#N/A</v>
      </c>
      <c r="JR125" s="87" t="e">
        <f>IF(Berechnungen!JR$6="MMR",MMR!$P12,IF(Berechnungen!JR$6="MMR_Duo",MMR_Duo!$P12,NA()))</f>
        <v>#N/A</v>
      </c>
      <c r="JS125" s="87" t="e">
        <f>IF(Berechnungen!JS$6="MMR",MMR!$P12,IF(Berechnungen!JS$6="MMR_Duo",MMR_Duo!$P12,NA()))</f>
        <v>#N/A</v>
      </c>
      <c r="JT125" s="87" t="e">
        <f>IF(Berechnungen!JT$6="MMR",MMR!$P12,IF(Berechnungen!JT$6="MMR_Duo",MMR_Duo!$P12,NA()))</f>
        <v>#N/A</v>
      </c>
      <c r="JU125" s="87" t="e">
        <f>IF(Berechnungen!JU$6="MMR",MMR!$P12,IF(Berechnungen!JU$6="MMR_Duo",MMR_Duo!$P12,NA()))</f>
        <v>#N/A</v>
      </c>
      <c r="JV125" s="87" t="e">
        <f>IF(Berechnungen!JV$6="MMR",MMR!$P12,IF(Berechnungen!JV$6="MMR_Duo",MMR_Duo!$P12,NA()))</f>
        <v>#N/A</v>
      </c>
      <c r="JW125" s="87" t="e">
        <f>IF(Berechnungen!JW$6="MMR",MMR!$P12,IF(Berechnungen!JW$6="MMR_Duo",MMR_Duo!$P12,NA()))</f>
        <v>#N/A</v>
      </c>
      <c r="JX125" s="87" t="e">
        <f>IF(Berechnungen!JX$6="MMR",MMR!$P12,IF(Berechnungen!JX$6="MMR_Duo",MMR_Duo!$P12,NA()))</f>
        <v>#N/A</v>
      </c>
      <c r="JY125" s="87" t="e">
        <f>IF(Berechnungen!JY$6="MMR",MMR!$P12,IF(Berechnungen!JY$6="MMR_Duo",MMR_Duo!$P12,NA()))</f>
        <v>#N/A</v>
      </c>
      <c r="JZ125" s="87" t="e">
        <f>IF(Berechnungen!JZ$6="MMR",MMR!$P12,IF(Berechnungen!JZ$6="MMR_Duo",MMR_Duo!$P12,NA()))</f>
        <v>#N/A</v>
      </c>
      <c r="KA125" s="87" t="e">
        <f>IF(Berechnungen!KA$6="MMR",MMR!$P12,IF(Berechnungen!KA$6="MMR_Duo",MMR_Duo!$P12,NA()))</f>
        <v>#N/A</v>
      </c>
      <c r="KB125" s="87" t="e">
        <f>IF(Berechnungen!KB$6="MMR",MMR!$P12,IF(Berechnungen!KB$6="MMR_Duo",MMR_Duo!$P12,NA()))</f>
        <v>#N/A</v>
      </c>
      <c r="KC125" s="87" t="e">
        <f>IF(Berechnungen!KC$6="MMR",MMR!$P12,IF(Berechnungen!KC$6="MMR_Duo",MMR_Duo!$P12,NA()))</f>
        <v>#N/A</v>
      </c>
      <c r="KD125" s="87" t="e">
        <f>IF(Berechnungen!KD$6="MMR",MMR!$P12,IF(Berechnungen!KD$6="MMR_Duo",MMR_Duo!$P12,NA()))</f>
        <v>#N/A</v>
      </c>
      <c r="KE125" s="87" t="e">
        <f>IF(Berechnungen!KE$6="MMR",MMR!$P12,IF(Berechnungen!KE$6="MMR_Duo",MMR_Duo!$P12,NA()))</f>
        <v>#N/A</v>
      </c>
      <c r="KF125" s="87" t="e">
        <f>IF(Berechnungen!KF$6="MMR",MMR!$P12,IF(Berechnungen!KF$6="MMR_Duo",MMR_Duo!$P12,NA()))</f>
        <v>#N/A</v>
      </c>
      <c r="KG125" s="87" t="e">
        <f>IF(Berechnungen!KG$6="MMR",MMR!$P12,IF(Berechnungen!KG$6="MMR_Duo",MMR_Duo!$P12,NA()))</f>
        <v>#N/A</v>
      </c>
      <c r="KH125" s="87" t="e">
        <f>IF(Berechnungen!KH$6="MMR",MMR!$P12,IF(Berechnungen!KH$6="MMR_Duo",MMR_Duo!$P12,NA()))</f>
        <v>#N/A</v>
      </c>
      <c r="KI125" s="87" t="e">
        <f>IF(Berechnungen!KI$6="MMR",MMR!$P12,IF(Berechnungen!KI$6="MMR_Duo",MMR_Duo!$P12,NA()))</f>
        <v>#N/A</v>
      </c>
      <c r="KJ125" s="87" t="e">
        <f>IF(Berechnungen!KJ$6="MMR",MMR!$P12,IF(Berechnungen!KJ$6="MMR_Duo",MMR_Duo!$P12,NA()))</f>
        <v>#N/A</v>
      </c>
      <c r="KK125" s="87" t="e">
        <f>IF(Berechnungen!KK$6="MMR",MMR!$P12,IF(Berechnungen!KK$6="MMR_Duo",MMR_Duo!$P12,NA()))</f>
        <v>#N/A</v>
      </c>
      <c r="KL125" s="87" t="e">
        <f>IF(Berechnungen!KL$6="MMR",MMR!$P12,IF(Berechnungen!KL$6="MMR_Duo",MMR_Duo!$P12,NA()))</f>
        <v>#N/A</v>
      </c>
      <c r="KM125" s="87" t="e">
        <f>IF(Berechnungen!KM$6="MMR",MMR!$P12,IF(Berechnungen!KM$6="MMR_Duo",MMR_Duo!$P12,NA()))</f>
        <v>#N/A</v>
      </c>
      <c r="KN125" s="87" t="e">
        <f>IF(Berechnungen!KN$6="MMR",MMR!$P12,IF(Berechnungen!KN$6="MMR_Duo",MMR_Duo!$P12,NA()))</f>
        <v>#N/A</v>
      </c>
      <c r="KO125" s="87" t="e">
        <f>IF(Berechnungen!KO$6="MMR",MMR!$P12,IF(Berechnungen!KO$6="MMR_Duo",MMR_Duo!$P12,NA()))</f>
        <v>#N/A</v>
      </c>
      <c r="KP125" s="87" t="e">
        <f>IF(Berechnungen!KP$6="MMR",MMR!$P12,IF(Berechnungen!KP$6="MMR_Duo",MMR_Duo!$P12,NA()))</f>
        <v>#N/A</v>
      </c>
      <c r="KQ125" s="87" t="e">
        <f>IF(Berechnungen!KQ$6="MMR",MMR!$P12,IF(Berechnungen!KQ$6="MMR_Duo",MMR_Duo!$P12,NA()))</f>
        <v>#N/A</v>
      </c>
      <c r="KR125" s="87" t="e">
        <f>IF(Berechnungen!KR$6="MMR",MMR!$P12,IF(Berechnungen!KR$6="MMR_Duo",MMR_Duo!$P12,NA()))</f>
        <v>#N/A</v>
      </c>
      <c r="KS125" s="87" t="e">
        <f>IF(Berechnungen!KS$6="MMR",MMR!$P12,IF(Berechnungen!KS$6="MMR_Duo",MMR_Duo!$P12,NA()))</f>
        <v>#N/A</v>
      </c>
      <c r="KT125" s="87" t="e">
        <f>IF(Berechnungen!KT$6="MMR",MMR!$P12,IF(Berechnungen!KT$6="MMR_Duo",MMR_Duo!$P12,NA()))</f>
        <v>#N/A</v>
      </c>
      <c r="KU125" s="87" t="e">
        <f>IF(Berechnungen!KU$6="MMR",MMR!$P12,IF(Berechnungen!KU$6="MMR_Duo",MMR_Duo!$P12,NA()))</f>
        <v>#N/A</v>
      </c>
      <c r="KV125" s="87" t="e">
        <f>IF(Berechnungen!KV$6="MMR",MMR!$P12,IF(Berechnungen!KV$6="MMR_Duo",MMR_Duo!$P12,NA()))</f>
        <v>#N/A</v>
      </c>
      <c r="KW125" s="87" t="e">
        <f>IF(Berechnungen!KW$6="MMR",MMR!$P12,IF(Berechnungen!KW$6="MMR_Duo",MMR_Duo!$P12,NA()))</f>
        <v>#N/A</v>
      </c>
      <c r="KX125" s="87" t="e">
        <f>IF(Berechnungen!KX$6="MMR",MMR!$P12,IF(Berechnungen!KX$6="MMR_Duo",MMR_Duo!$P12,NA()))</f>
        <v>#N/A</v>
      </c>
      <c r="KY125" s="87" t="e">
        <f>IF(Berechnungen!KY$6="MMR",MMR!$P12,IF(Berechnungen!KY$6="MMR_Duo",MMR_Duo!$P12,NA()))</f>
        <v>#N/A</v>
      </c>
      <c r="KZ125" s="87" t="e">
        <f>IF(Berechnungen!KZ$6="MMR",MMR!$P12,IF(Berechnungen!KZ$6="MMR_Duo",MMR_Duo!$P12,NA()))</f>
        <v>#N/A</v>
      </c>
      <c r="LA125" s="87" t="e">
        <f>IF(Berechnungen!LA$6="MMR",MMR!$P12,IF(Berechnungen!LA$6="MMR_Duo",MMR_Duo!$P12,NA()))</f>
        <v>#N/A</v>
      </c>
      <c r="LB125" s="87" t="e">
        <f>IF(Berechnungen!LB$6="MMR",MMR!$P12,IF(Berechnungen!LB$6="MMR_Duo",MMR_Duo!$P12,NA()))</f>
        <v>#N/A</v>
      </c>
      <c r="LC125" s="87" t="e">
        <f>IF(Berechnungen!LC$6="MMR",MMR!$P12,IF(Berechnungen!LC$6="MMR_Duo",MMR_Duo!$P12,NA()))</f>
        <v>#N/A</v>
      </c>
      <c r="LD125" s="87" t="e">
        <f>IF(Berechnungen!LD$6="MMR",MMR!$P12,IF(Berechnungen!LD$6="MMR_Duo",MMR_Duo!$P12,NA()))</f>
        <v>#N/A</v>
      </c>
      <c r="LE125" s="87" t="e">
        <f>IF(Berechnungen!LE$6="MMR",MMR!$P12,IF(Berechnungen!LE$6="MMR_Duo",MMR_Duo!$P12,NA()))</f>
        <v>#N/A</v>
      </c>
      <c r="LF125" s="87" t="e">
        <f>IF(Berechnungen!LF$6="MMR",MMR!$P12,IF(Berechnungen!LF$6="MMR_Duo",MMR_Duo!$P12,NA()))</f>
        <v>#N/A</v>
      </c>
      <c r="LG125" s="87" t="e">
        <f>IF(Berechnungen!LG$6="MMR",MMR!$P12,IF(Berechnungen!LG$6="MMR_Duo",MMR_Duo!$P12,NA()))</f>
        <v>#N/A</v>
      </c>
      <c r="LH125" s="87" t="e">
        <f>IF(Berechnungen!LH$6="MMR",MMR!$P12,IF(Berechnungen!LH$6="MMR_Duo",MMR_Duo!$P12,NA()))</f>
        <v>#N/A</v>
      </c>
      <c r="LI125" s="87" t="e">
        <f>IF(Berechnungen!LI$6="MMR",MMR!$P12,IF(Berechnungen!LI$6="MMR_Duo",MMR_Duo!$P12,NA()))</f>
        <v>#N/A</v>
      </c>
      <c r="LJ125" s="87" t="e">
        <f>IF(Berechnungen!LJ$6="MMR",MMR!$P12,IF(Berechnungen!LJ$6="MMR_Duo",MMR_Duo!$P12,NA()))</f>
        <v>#N/A</v>
      </c>
      <c r="LK125" s="87" t="e">
        <f>IF(Berechnungen!LK$6="MMR",MMR!$P12,IF(Berechnungen!LK$6="MMR_Duo",MMR_Duo!$P12,NA()))</f>
        <v>#N/A</v>
      </c>
      <c r="LL125" s="87" t="e">
        <f>IF(Berechnungen!LL$6="MMR",MMR!$P12,IF(Berechnungen!LL$6="MMR_Duo",MMR_Duo!$P12,NA()))</f>
        <v>#N/A</v>
      </c>
      <c r="LM125" s="87" t="e">
        <f>IF(Berechnungen!LM$6="MMR",MMR!$P12,IF(Berechnungen!LM$6="MMR_Duo",MMR_Duo!$P12,NA()))</f>
        <v>#N/A</v>
      </c>
      <c r="LN125" s="87" t="e">
        <f>IF(Berechnungen!LN$6="MMR",MMR!$P12,IF(Berechnungen!LN$6="MMR_Duo",MMR_Duo!$P12,NA()))</f>
        <v>#N/A</v>
      </c>
      <c r="LO125" s="87" t="e">
        <f>IF(Berechnungen!LO$6="MMR",MMR!$P12,IF(Berechnungen!LO$6="MMR_Duo",MMR_Duo!$P12,NA()))</f>
        <v>#N/A</v>
      </c>
      <c r="LP125" s="87" t="e">
        <f>IF(Berechnungen!LP$6="MMR",MMR!$P12,IF(Berechnungen!LP$6="MMR_Duo",MMR_Duo!$P12,NA()))</f>
        <v>#N/A</v>
      </c>
      <c r="LQ125" s="87" t="e">
        <f>IF(Berechnungen!LQ$6="MMR",MMR!$P12,IF(Berechnungen!LQ$6="MMR_Duo",MMR_Duo!$P12,NA()))</f>
        <v>#N/A</v>
      </c>
      <c r="LR125" s="87" t="e">
        <f>IF(Berechnungen!LR$6="MMR",MMR!$P12,IF(Berechnungen!LR$6="MMR_Duo",MMR_Duo!$P12,NA()))</f>
        <v>#N/A</v>
      </c>
      <c r="LS125" s="87" t="e">
        <f>IF(Berechnungen!LS$6="MMR",MMR!$P12,IF(Berechnungen!LS$6="MMR_Duo",MMR_Duo!$P12,NA()))</f>
        <v>#N/A</v>
      </c>
      <c r="LT125" s="87" t="e">
        <f>IF(Berechnungen!LT$6="MMR",MMR!$P12,IF(Berechnungen!LT$6="MMR_Duo",MMR_Duo!$P12,NA()))</f>
        <v>#N/A</v>
      </c>
      <c r="LU125" s="87" t="e">
        <f>IF(Berechnungen!LU$6="MMR",MMR!$P12,IF(Berechnungen!LU$6="MMR_Duo",MMR_Duo!$P12,NA()))</f>
        <v>#N/A</v>
      </c>
      <c r="LV125" s="87" t="e">
        <f>IF(Berechnungen!LV$6="MMR",MMR!$P12,IF(Berechnungen!LV$6="MMR_Duo",MMR_Duo!$P12,NA()))</f>
        <v>#N/A</v>
      </c>
      <c r="LW125" s="87" t="e">
        <f>IF(Berechnungen!LW$6="MMR",MMR!$P12,IF(Berechnungen!LW$6="MMR_Duo",MMR_Duo!$P12,NA()))</f>
        <v>#N/A</v>
      </c>
      <c r="LX125" s="87" t="e">
        <f>IF(Berechnungen!LX$6="MMR",MMR!$P12,IF(Berechnungen!LX$6="MMR_Duo",MMR_Duo!$P12,NA()))</f>
        <v>#N/A</v>
      </c>
      <c r="LY125" s="87" t="e">
        <f>IF(Berechnungen!LY$6="MMR",MMR!$P12,IF(Berechnungen!LY$6="MMR_Duo",MMR_Duo!$P12,NA()))</f>
        <v>#N/A</v>
      </c>
      <c r="LZ125" s="87" t="e">
        <f>IF(Berechnungen!LZ$6="MMR",MMR!$P12,IF(Berechnungen!LZ$6="MMR_Duo",MMR_Duo!$P12,NA()))</f>
        <v>#N/A</v>
      </c>
      <c r="MA125" s="87" t="e">
        <f>IF(Berechnungen!MA$6="MMR",MMR!$P12,IF(Berechnungen!MA$6="MMR_Duo",MMR_Duo!$P12,NA()))</f>
        <v>#N/A</v>
      </c>
      <c r="MB125" s="87" t="e">
        <f>IF(Berechnungen!MB$6="MMR",MMR!$P12,IF(Berechnungen!MB$6="MMR_Duo",MMR_Duo!$P12,NA()))</f>
        <v>#N/A</v>
      </c>
      <c r="MC125" s="87" t="e">
        <f>IF(Berechnungen!MC$6="MMR",MMR!$P12,IF(Berechnungen!MC$6="MMR_Duo",MMR_Duo!$P12,NA()))</f>
        <v>#N/A</v>
      </c>
      <c r="MD125" s="87" t="e">
        <f>IF(Berechnungen!MD$6="MMR",MMR!$P12,IF(Berechnungen!MD$6="MMR_Duo",MMR_Duo!$P12,NA()))</f>
        <v>#N/A</v>
      </c>
      <c r="ME125" s="87" t="e">
        <f>IF(Berechnungen!ME$6="MMR",MMR!$P12,IF(Berechnungen!ME$6="MMR_Duo",MMR_Duo!$P12,NA()))</f>
        <v>#N/A</v>
      </c>
      <c r="MF125" s="87" t="e">
        <f>IF(Berechnungen!MF$6="MMR",MMR!$P12,IF(Berechnungen!MF$6="MMR_Duo",MMR_Duo!$P12,NA()))</f>
        <v>#N/A</v>
      </c>
      <c r="MG125" s="87" t="e">
        <f>IF(Berechnungen!MG$6="MMR",MMR!$P12,IF(Berechnungen!MG$6="MMR_Duo",MMR_Duo!$P12,NA()))</f>
        <v>#N/A</v>
      </c>
      <c r="MH125" s="87" t="e">
        <f>IF(Berechnungen!MH$6="MMR",MMR!$P12,IF(Berechnungen!MH$6="MMR_Duo",MMR_Duo!$P12,NA()))</f>
        <v>#N/A</v>
      </c>
      <c r="MI125" s="87" t="e">
        <f>IF(Berechnungen!MI$6="MMR",MMR!$P12,IF(Berechnungen!MI$6="MMR_Duo",MMR_Duo!$P12,NA()))</f>
        <v>#N/A</v>
      </c>
      <c r="MJ125" s="87" t="e">
        <f>IF(Berechnungen!MJ$6="MMR",MMR!$P12,IF(Berechnungen!MJ$6="MMR_Duo",MMR_Duo!$P12,NA()))</f>
        <v>#N/A</v>
      </c>
      <c r="MK125" s="87" t="e">
        <f>IF(Berechnungen!MK$6="MMR",MMR!$P12,IF(Berechnungen!MK$6="MMR_Duo",MMR_Duo!$P12,NA()))</f>
        <v>#N/A</v>
      </c>
      <c r="ML125" s="87" t="e">
        <f>IF(Berechnungen!ML$6="MMR",MMR!$P12,IF(Berechnungen!ML$6="MMR_Duo",MMR_Duo!$P12,NA()))</f>
        <v>#N/A</v>
      </c>
      <c r="MM125" s="87" t="e">
        <f>IF(Berechnungen!MM$6="MMR",MMR!$P12,IF(Berechnungen!MM$6="MMR_Duo",MMR_Duo!$P12,NA()))</f>
        <v>#N/A</v>
      </c>
      <c r="MN125" s="87" t="e">
        <f>IF(Berechnungen!MN$6="MMR",MMR!$P12,IF(Berechnungen!MN$6="MMR_Duo",MMR_Duo!$P12,NA()))</f>
        <v>#N/A</v>
      </c>
      <c r="MO125" s="87" t="e">
        <f>IF(Berechnungen!MO$6="MMR",MMR!$P12,IF(Berechnungen!MO$6="MMR_Duo",MMR_Duo!$P12,NA()))</f>
        <v>#N/A</v>
      </c>
      <c r="MP125" s="87" t="e">
        <f>IF(Berechnungen!MP$6="MMR",MMR!$P12,IF(Berechnungen!MP$6="MMR_Duo",MMR_Duo!$P12,NA()))</f>
        <v>#N/A</v>
      </c>
      <c r="MQ125" s="87" t="e">
        <f>IF(Berechnungen!MQ$6="MMR",MMR!$P12,IF(Berechnungen!MQ$6="MMR_Duo",MMR_Duo!$P12,NA()))</f>
        <v>#N/A</v>
      </c>
      <c r="MR125" s="87" t="e">
        <f>IF(Berechnungen!MR$6="MMR",MMR!$P12,IF(Berechnungen!MR$6="MMR_Duo",MMR_Duo!$P12,NA()))</f>
        <v>#N/A</v>
      </c>
      <c r="MS125" s="87" t="e">
        <f>IF(Berechnungen!MS$6="MMR",MMR!$P12,IF(Berechnungen!MS$6="MMR_Duo",MMR_Duo!$P12,NA()))</f>
        <v>#N/A</v>
      </c>
      <c r="MT125" s="87" t="e">
        <f>IF(Berechnungen!MT$6="MMR",MMR!$P12,IF(Berechnungen!MT$6="MMR_Duo",MMR_Duo!$P12,NA()))</f>
        <v>#N/A</v>
      </c>
      <c r="MU125" s="87" t="e">
        <f>IF(Berechnungen!MU$6="MMR",MMR!$P12,IF(Berechnungen!MU$6="MMR_Duo",MMR_Duo!$P12,NA()))</f>
        <v>#N/A</v>
      </c>
      <c r="MV125" s="87" t="e">
        <f>IF(Berechnungen!MV$6="MMR",MMR!$P12,IF(Berechnungen!MV$6="MMR_Duo",MMR_Duo!$P12,NA()))</f>
        <v>#N/A</v>
      </c>
      <c r="MW125" s="87" t="e">
        <f>IF(Berechnungen!MW$6="MMR",MMR!$P12,IF(Berechnungen!MW$6="MMR_Duo",MMR_Duo!$P12,NA()))</f>
        <v>#N/A</v>
      </c>
      <c r="MX125" s="87" t="e">
        <f>IF(Berechnungen!MX$6="MMR",MMR!$P12,IF(Berechnungen!MX$6="MMR_Duo",MMR_Duo!$P12,NA()))</f>
        <v>#N/A</v>
      </c>
      <c r="MY125" s="87" t="e">
        <f>IF(Berechnungen!MY$6="MMR",MMR!$P12,IF(Berechnungen!MY$6="MMR_Duo",MMR_Duo!$P12,NA()))</f>
        <v>#N/A</v>
      </c>
      <c r="MZ125" s="87" t="e">
        <f>IF(Berechnungen!MZ$6="MMR",MMR!$P12,IF(Berechnungen!MZ$6="MMR_Duo",MMR_Duo!$P12,NA()))</f>
        <v>#N/A</v>
      </c>
      <c r="NA125" s="87" t="e">
        <f>IF(Berechnungen!NA$6="MMR",MMR!$P12,IF(Berechnungen!NA$6="MMR_Duo",MMR_Duo!$P12,NA()))</f>
        <v>#N/A</v>
      </c>
      <c r="NB125" s="87" t="e">
        <f>IF(Berechnungen!NB$6="MMR",MMR!$P12,IF(Berechnungen!NB$6="MMR_Duo",MMR_Duo!$P12,NA()))</f>
        <v>#N/A</v>
      </c>
      <c r="NC125" s="87" t="e">
        <f>IF(Berechnungen!NC$6="MMR",MMR!$P12,IF(Berechnungen!NC$6="MMR_Duo",MMR_Duo!$P12,NA()))</f>
        <v>#N/A</v>
      </c>
      <c r="ND125" s="87" t="e">
        <f>IF(Berechnungen!ND$6="MMR",MMR!$P12,IF(Berechnungen!ND$6="MMR_Duo",MMR_Duo!$P12,NA()))</f>
        <v>#N/A</v>
      </c>
      <c r="NE125" s="87" t="e">
        <f>IF(Berechnungen!NE$6="MMR",MMR!$P12,IF(Berechnungen!NE$6="MMR_Duo",MMR_Duo!$P12,NA()))</f>
        <v>#N/A</v>
      </c>
      <c r="NF125" s="87" t="e">
        <f>IF(Berechnungen!NF$6="MMR",MMR!$P12,IF(Berechnungen!NF$6="MMR_Duo",MMR_Duo!$P12,NA()))</f>
        <v>#N/A</v>
      </c>
      <c r="NG125" s="87" t="e">
        <f>IF(Berechnungen!NG$6="MMR",MMR!$P12,IF(Berechnungen!NG$6="MMR_Duo",MMR_Duo!$P12,NA()))</f>
        <v>#N/A</v>
      </c>
      <c r="NH125" s="87" t="e">
        <f>IF(Berechnungen!NH$6="MMR",MMR!$P12,IF(Berechnungen!NH$6="MMR_Duo",MMR_Duo!$P12,NA()))</f>
        <v>#N/A</v>
      </c>
      <c r="NI125" s="87" t="e">
        <f>IF(Berechnungen!NI$6="MMR",MMR!$P12,IF(Berechnungen!NI$6="MMR_Duo",MMR_Duo!$P12,NA()))</f>
        <v>#N/A</v>
      </c>
      <c r="NJ125" s="87" t="e">
        <f>IF(Berechnungen!NJ$6="MMR",MMR!$P12,IF(Berechnungen!NJ$6="MMR_Duo",MMR_Duo!$P12,NA()))</f>
        <v>#N/A</v>
      </c>
      <c r="NK125" s="87" t="e">
        <f>IF(Berechnungen!NK$6="MMR",MMR!$P12,IF(Berechnungen!NK$6="MMR_Duo",MMR_Duo!$P12,NA()))</f>
        <v>#N/A</v>
      </c>
      <c r="NL125" s="87" t="e">
        <f>IF(Berechnungen!NL$6="MMR",MMR!$P12,IF(Berechnungen!NL$6="MMR_Duo",MMR_Duo!$P12,NA()))</f>
        <v>#N/A</v>
      </c>
      <c r="NM125" s="87" t="e">
        <f>IF(Berechnungen!NM$6="MMR",MMR!$P12,IF(Berechnungen!NM$6="MMR_Duo",MMR_Duo!$P12,NA()))</f>
        <v>#N/A</v>
      </c>
      <c r="NN125" s="87" t="e">
        <f>IF(Berechnungen!NN$6="MMR",MMR!$P12,IF(Berechnungen!NN$6="MMR_Duo",MMR_Duo!$P12,NA()))</f>
        <v>#N/A</v>
      </c>
      <c r="NO125" s="87" t="e">
        <f>IF(Berechnungen!NO$6="MMR",MMR!$P12,IF(Berechnungen!NO$6="MMR_Duo",MMR_Duo!$P12,NA()))</f>
        <v>#N/A</v>
      </c>
      <c r="NP125" s="87" t="e">
        <f>IF(Berechnungen!NP$6="MMR",MMR!$P12,IF(Berechnungen!NP$6="MMR_Duo",MMR_Duo!$P12,NA()))</f>
        <v>#N/A</v>
      </c>
      <c r="NQ125" s="87" t="e">
        <f>IF(Berechnungen!NQ$6="MMR",MMR!$P12,IF(Berechnungen!NQ$6="MMR_Duo",MMR_Duo!$P12,NA()))</f>
        <v>#N/A</v>
      </c>
      <c r="NR125" s="87" t="e">
        <f>IF(Berechnungen!NR$6="MMR",MMR!$P12,IF(Berechnungen!NR$6="MMR_Duo",MMR_Duo!$P12,NA()))</f>
        <v>#N/A</v>
      </c>
      <c r="NS125" s="87" t="e">
        <f>IF(Berechnungen!NS$6="MMR",MMR!$P12,IF(Berechnungen!NS$6="MMR_Duo",MMR_Duo!$P12,NA()))</f>
        <v>#N/A</v>
      </c>
      <c r="NT125" s="87" t="e">
        <f>IF(Berechnungen!NT$6="MMR",MMR!$P12,IF(Berechnungen!NT$6="MMR_Duo",MMR_Duo!$P12,NA()))</f>
        <v>#N/A</v>
      </c>
      <c r="NU125" s="87" t="e">
        <f>IF(Berechnungen!NU$6="MMR",MMR!$P12,IF(Berechnungen!NU$6="MMR_Duo",MMR_Duo!$P12,NA()))</f>
        <v>#N/A</v>
      </c>
      <c r="NV125" s="87" t="e">
        <f>IF(Berechnungen!NV$6="MMR",MMR!$P12,IF(Berechnungen!NV$6="MMR_Duo",MMR_Duo!$P12,NA()))</f>
        <v>#N/A</v>
      </c>
      <c r="NW125" s="87" t="e">
        <f>IF(Berechnungen!NW$6="MMR",MMR!$P12,IF(Berechnungen!NW$6="MMR_Duo",MMR_Duo!$P12,NA()))</f>
        <v>#N/A</v>
      </c>
      <c r="NX125" s="87" t="e">
        <f>IF(Berechnungen!NX$6="MMR",MMR!$P12,IF(Berechnungen!NX$6="MMR_Duo",MMR_Duo!$P12,NA()))</f>
        <v>#N/A</v>
      </c>
      <c r="NY125" s="87" t="e">
        <f>IF(Berechnungen!NY$6="MMR",MMR!$P12,IF(Berechnungen!NY$6="MMR_Duo",MMR_Duo!$P12,NA()))</f>
        <v>#N/A</v>
      </c>
      <c r="NZ125" s="87" t="e">
        <f>IF(Berechnungen!NZ$6="MMR",MMR!$P12,IF(Berechnungen!NZ$6="MMR_Duo",MMR_Duo!$P12,NA()))</f>
        <v>#N/A</v>
      </c>
      <c r="OA125" s="87" t="e">
        <f>IF(Berechnungen!OA$6="MMR",MMR!$P12,IF(Berechnungen!OA$6="MMR_Duo",MMR_Duo!$P12,NA()))</f>
        <v>#N/A</v>
      </c>
      <c r="OB125" s="87" t="e">
        <f>IF(Berechnungen!OB$6="MMR",MMR!$P12,IF(Berechnungen!OB$6="MMR_Duo",MMR_Duo!$P12,NA()))</f>
        <v>#N/A</v>
      </c>
      <c r="OC125" s="87" t="e">
        <f>IF(Berechnungen!OC$6="MMR",MMR!$P12,IF(Berechnungen!OC$6="MMR_Duo",MMR_Duo!$P12,NA()))</f>
        <v>#N/A</v>
      </c>
      <c r="OD125" s="87" t="e">
        <f>IF(Berechnungen!OD$6="MMR",MMR!$P12,IF(Berechnungen!OD$6="MMR_Duo",MMR_Duo!$P12,NA()))</f>
        <v>#N/A</v>
      </c>
      <c r="OE125" s="87" t="e">
        <f>IF(Berechnungen!OE$6="MMR",MMR!$P12,IF(Berechnungen!OE$6="MMR_Duo",MMR_Duo!$P12,NA()))</f>
        <v>#N/A</v>
      </c>
      <c r="OF125" s="87" t="e">
        <f>IF(Berechnungen!OF$6="MMR",MMR!$P12,IF(Berechnungen!OF$6="MMR_Duo",MMR_Duo!$P12,NA()))</f>
        <v>#N/A</v>
      </c>
      <c r="OG125" s="87" t="e">
        <f>IF(Berechnungen!OG$6="MMR",MMR!$P12,IF(Berechnungen!OG$6="MMR_Duo",MMR_Duo!$P12,NA()))</f>
        <v>#N/A</v>
      </c>
      <c r="OH125" s="87" t="e">
        <f>IF(Berechnungen!OH$6="MMR",MMR!$P12,IF(Berechnungen!OH$6="MMR_Duo",MMR_Duo!$P12,NA()))</f>
        <v>#N/A</v>
      </c>
      <c r="OI125" s="87" t="e">
        <f>IF(Berechnungen!OI$6="MMR",MMR!$P12,IF(Berechnungen!OI$6="MMR_Duo",MMR_Duo!$P12,NA()))</f>
        <v>#N/A</v>
      </c>
      <c r="OJ125" s="87" t="e">
        <f>IF(Berechnungen!OJ$6="MMR",MMR!$P12,IF(Berechnungen!OJ$6="MMR_Duo",MMR_Duo!$P12,NA()))</f>
        <v>#N/A</v>
      </c>
      <c r="OK125" s="87" t="e">
        <f>IF(Berechnungen!OK$6="MMR",MMR!$P12,IF(Berechnungen!OK$6="MMR_Duo",MMR_Duo!$P12,NA()))</f>
        <v>#N/A</v>
      </c>
      <c r="OL125" s="87" t="e">
        <f>IF(Berechnungen!OL$6="MMR",MMR!$P12,IF(Berechnungen!OL$6="MMR_Duo",MMR_Duo!$P12,NA()))</f>
        <v>#N/A</v>
      </c>
      <c r="OM125" s="87" t="e">
        <f>IF(Berechnungen!OM$6="MMR",MMR!$P12,IF(Berechnungen!OM$6="MMR_Duo",MMR_Duo!$P12,NA()))</f>
        <v>#N/A</v>
      </c>
    </row>
    <row r="126" spans="2:403" x14ac:dyDescent="0.3">
      <c r="B126" s="84">
        <v>150</v>
      </c>
      <c r="C126" s="85" t="s">
        <v>308</v>
      </c>
      <c r="D126" s="87" t="e">
        <f>IF(Berechnungen!D$6="MMR",MMR!$P13,IF(Berechnungen!D$6="MMR_Duo",MMR_Duo!$P13,NA()))</f>
        <v>#N/A</v>
      </c>
      <c r="E126" s="87" t="e">
        <f>IF(Berechnungen!E$6="MMR",MMR!$P13,IF(Berechnungen!E$6="MMR_Duo",MMR_Duo!$P13,NA()))</f>
        <v>#N/A</v>
      </c>
      <c r="F126" s="87" t="e">
        <f>IF(Berechnungen!F$6="MMR",MMR!$P13,IF(Berechnungen!F$6="MMR_Duo",MMR_Duo!$P13,NA()))</f>
        <v>#N/A</v>
      </c>
      <c r="G126" s="87" t="e">
        <f>IF(Berechnungen!G$6="MMR",MMR!$P13,IF(Berechnungen!G$6="MMR_Duo",MMR_Duo!$P13,NA()))</f>
        <v>#N/A</v>
      </c>
      <c r="H126" s="87" t="e">
        <f>IF(Berechnungen!H$6="MMR",MMR!$P13,IF(Berechnungen!H$6="MMR_Duo",MMR_Duo!$P13,NA()))</f>
        <v>#N/A</v>
      </c>
      <c r="I126" s="87" t="e">
        <f>IF(Berechnungen!I$6="MMR",MMR!$P13,IF(Berechnungen!I$6="MMR_Duo",MMR_Duo!$P13,NA()))</f>
        <v>#N/A</v>
      </c>
      <c r="J126" s="87" t="e">
        <f>IF(Berechnungen!J$6="MMR",MMR!$P13,IF(Berechnungen!J$6="MMR_Duo",MMR_Duo!$P13,NA()))</f>
        <v>#N/A</v>
      </c>
      <c r="K126" s="87" t="e">
        <f>IF(Berechnungen!K$6="MMR",MMR!$P13,IF(Berechnungen!K$6="MMR_Duo",MMR_Duo!$P13,NA()))</f>
        <v>#N/A</v>
      </c>
      <c r="L126" s="87" t="e">
        <f>IF(Berechnungen!L$6="MMR",MMR!$P13,IF(Berechnungen!L$6="MMR_Duo",MMR_Duo!$P13,NA()))</f>
        <v>#N/A</v>
      </c>
      <c r="M126" s="87" t="e">
        <f>IF(Berechnungen!M$6="MMR",MMR!$P13,IF(Berechnungen!M$6="MMR_Duo",MMR_Duo!$P13,NA()))</f>
        <v>#N/A</v>
      </c>
      <c r="N126" s="87" t="e">
        <f>IF(Berechnungen!N$6="MMR",MMR!$P13,IF(Berechnungen!N$6="MMR_Duo",MMR_Duo!$P13,NA()))</f>
        <v>#N/A</v>
      </c>
      <c r="O126" s="87" t="e">
        <f>IF(Berechnungen!O$6="MMR",MMR!$P13,IF(Berechnungen!O$6="MMR_Duo",MMR_Duo!$P13,NA()))</f>
        <v>#N/A</v>
      </c>
      <c r="P126" s="87" t="e">
        <f>IF(Berechnungen!P$6="MMR",MMR!$P13,IF(Berechnungen!P$6="MMR_Duo",MMR_Duo!$P13,NA()))</f>
        <v>#N/A</v>
      </c>
      <c r="Q126" s="87" t="e">
        <f>IF(Berechnungen!Q$6="MMR",MMR!$P13,IF(Berechnungen!Q$6="MMR_Duo",MMR_Duo!$P13,NA()))</f>
        <v>#N/A</v>
      </c>
      <c r="R126" s="87" t="e">
        <f>IF(Berechnungen!R$6="MMR",MMR!$P13,IF(Berechnungen!R$6="MMR_Duo",MMR_Duo!$P13,NA()))</f>
        <v>#N/A</v>
      </c>
      <c r="S126" s="87" t="e">
        <f>IF(Berechnungen!S$6="MMR",MMR!$P13,IF(Berechnungen!S$6="MMR_Duo",MMR_Duo!$P13,NA()))</f>
        <v>#N/A</v>
      </c>
      <c r="T126" s="87" t="e">
        <f>IF(Berechnungen!T$6="MMR",MMR!$P13,IF(Berechnungen!T$6="MMR_Duo",MMR_Duo!$P13,NA()))</f>
        <v>#N/A</v>
      </c>
      <c r="U126" s="87" t="e">
        <f>IF(Berechnungen!U$6="MMR",MMR!$P13,IF(Berechnungen!U$6="MMR_Duo",MMR_Duo!$P13,NA()))</f>
        <v>#N/A</v>
      </c>
      <c r="V126" s="87" t="e">
        <f>IF(Berechnungen!V$6="MMR",MMR!$P13,IF(Berechnungen!V$6="MMR_Duo",MMR_Duo!$P13,NA()))</f>
        <v>#N/A</v>
      </c>
      <c r="W126" s="87" t="e">
        <f>IF(Berechnungen!W$6="MMR",MMR!$P13,IF(Berechnungen!W$6="MMR_Duo",MMR_Duo!$P13,NA()))</f>
        <v>#N/A</v>
      </c>
      <c r="X126" s="87" t="e">
        <f>IF(Berechnungen!X$6="MMR",MMR!$P13,IF(Berechnungen!X$6="MMR_Duo",MMR_Duo!$P13,NA()))</f>
        <v>#N/A</v>
      </c>
      <c r="Y126" s="87" t="e">
        <f>IF(Berechnungen!Y$6="MMR",MMR!$P13,IF(Berechnungen!Y$6="MMR_Duo",MMR_Duo!$P13,NA()))</f>
        <v>#N/A</v>
      </c>
      <c r="Z126" s="87" t="e">
        <f>IF(Berechnungen!Z$6="MMR",MMR!$P13,IF(Berechnungen!Z$6="MMR_Duo",MMR_Duo!$P13,NA()))</f>
        <v>#N/A</v>
      </c>
      <c r="AA126" s="87" t="e">
        <f>IF(Berechnungen!AA$6="MMR",MMR!$P13,IF(Berechnungen!AA$6="MMR_Duo",MMR_Duo!$P13,NA()))</f>
        <v>#N/A</v>
      </c>
      <c r="AB126" s="87" t="e">
        <f>IF(Berechnungen!AB$6="MMR",MMR!$P13,IF(Berechnungen!AB$6="MMR_Duo",MMR_Duo!$P13,NA()))</f>
        <v>#N/A</v>
      </c>
      <c r="AC126" s="87" t="e">
        <f>IF(Berechnungen!AC$6="MMR",MMR!$P13,IF(Berechnungen!AC$6="MMR_Duo",MMR_Duo!$P13,NA()))</f>
        <v>#N/A</v>
      </c>
      <c r="AD126" s="87" t="e">
        <f>IF(Berechnungen!AD$6="MMR",MMR!$P13,IF(Berechnungen!AD$6="MMR_Duo",MMR_Duo!$P13,NA()))</f>
        <v>#N/A</v>
      </c>
      <c r="AE126" s="87" t="e">
        <f>IF(Berechnungen!AE$6="MMR",MMR!$P13,IF(Berechnungen!AE$6="MMR_Duo",MMR_Duo!$P13,NA()))</f>
        <v>#N/A</v>
      </c>
      <c r="AF126" s="87" t="e">
        <f>IF(Berechnungen!AF$6="MMR",MMR!$P13,IF(Berechnungen!AF$6="MMR_Duo",MMR_Duo!$P13,NA()))</f>
        <v>#N/A</v>
      </c>
      <c r="AG126" s="87" t="e">
        <f>IF(Berechnungen!AG$6="MMR",MMR!$P13,IF(Berechnungen!AG$6="MMR_Duo",MMR_Duo!$P13,NA()))</f>
        <v>#N/A</v>
      </c>
      <c r="AH126" s="87" t="e">
        <f>IF(Berechnungen!AH$6="MMR",MMR!$P13,IF(Berechnungen!AH$6="MMR_Duo",MMR_Duo!$P13,NA()))</f>
        <v>#N/A</v>
      </c>
      <c r="AI126" s="87" t="e">
        <f>IF(Berechnungen!AI$6="MMR",MMR!$P13,IF(Berechnungen!AI$6="MMR_Duo",MMR_Duo!$P13,NA()))</f>
        <v>#N/A</v>
      </c>
      <c r="AJ126" s="87" t="e">
        <f>IF(Berechnungen!AJ$6="MMR",MMR!$P13,IF(Berechnungen!AJ$6="MMR_Duo",MMR_Duo!$P13,NA()))</f>
        <v>#N/A</v>
      </c>
      <c r="AK126" s="87" t="e">
        <f>IF(Berechnungen!AK$6="MMR",MMR!$P13,IF(Berechnungen!AK$6="MMR_Duo",MMR_Duo!$P13,NA()))</f>
        <v>#N/A</v>
      </c>
      <c r="AL126" s="87" t="e">
        <f>IF(Berechnungen!AL$6="MMR",MMR!$P13,IF(Berechnungen!AL$6="MMR_Duo",MMR_Duo!$P13,NA()))</f>
        <v>#N/A</v>
      </c>
      <c r="AM126" s="87" t="e">
        <f>IF(Berechnungen!AM$6="MMR",MMR!$P13,IF(Berechnungen!AM$6="MMR_Duo",MMR_Duo!$P13,NA()))</f>
        <v>#N/A</v>
      </c>
      <c r="AN126" s="87" t="e">
        <f>IF(Berechnungen!AN$6="MMR",MMR!$P13,IF(Berechnungen!AN$6="MMR_Duo",MMR_Duo!$P13,NA()))</f>
        <v>#N/A</v>
      </c>
      <c r="AO126" s="87" t="e">
        <f>IF(Berechnungen!AO$6="MMR",MMR!$P13,IF(Berechnungen!AO$6="MMR_Duo",MMR_Duo!$P13,NA()))</f>
        <v>#N/A</v>
      </c>
      <c r="AP126" s="87" t="e">
        <f>IF(Berechnungen!AP$6="MMR",MMR!$P13,IF(Berechnungen!AP$6="MMR_Duo",MMR_Duo!$P13,NA()))</f>
        <v>#N/A</v>
      </c>
      <c r="AQ126" s="87" t="e">
        <f>IF(Berechnungen!AQ$6="MMR",MMR!$P13,IF(Berechnungen!AQ$6="MMR_Duo",MMR_Duo!$P13,NA()))</f>
        <v>#N/A</v>
      </c>
      <c r="AR126" s="87" t="e">
        <f>IF(Berechnungen!AR$6="MMR",MMR!$P13,IF(Berechnungen!AR$6="MMR_Duo",MMR_Duo!$P13,NA()))</f>
        <v>#N/A</v>
      </c>
      <c r="AS126" s="87" t="e">
        <f>IF(Berechnungen!AS$6="MMR",MMR!$P13,IF(Berechnungen!AS$6="MMR_Duo",MMR_Duo!$P13,NA()))</f>
        <v>#N/A</v>
      </c>
      <c r="AT126" s="87" t="e">
        <f>IF(Berechnungen!AT$6="MMR",MMR!$P13,IF(Berechnungen!AT$6="MMR_Duo",MMR_Duo!$P13,NA()))</f>
        <v>#N/A</v>
      </c>
      <c r="AU126" s="87" t="e">
        <f>IF(Berechnungen!AU$6="MMR",MMR!$P13,IF(Berechnungen!AU$6="MMR_Duo",MMR_Duo!$P13,NA()))</f>
        <v>#N/A</v>
      </c>
      <c r="AV126" s="87" t="e">
        <f>IF(Berechnungen!AV$6="MMR",MMR!$P13,IF(Berechnungen!AV$6="MMR_Duo",MMR_Duo!$P13,NA()))</f>
        <v>#N/A</v>
      </c>
      <c r="AW126" s="87" t="e">
        <f>IF(Berechnungen!AW$6="MMR",MMR!$P13,IF(Berechnungen!AW$6="MMR_Duo",MMR_Duo!$P13,NA()))</f>
        <v>#N/A</v>
      </c>
      <c r="AX126" s="87" t="e">
        <f>IF(Berechnungen!AX$6="MMR",MMR!$P13,IF(Berechnungen!AX$6="MMR_Duo",MMR_Duo!$P13,NA()))</f>
        <v>#N/A</v>
      </c>
      <c r="AY126" s="87" t="e">
        <f>IF(Berechnungen!AY$6="MMR",MMR!$P13,IF(Berechnungen!AY$6="MMR_Duo",MMR_Duo!$P13,NA()))</f>
        <v>#N/A</v>
      </c>
      <c r="AZ126" s="87" t="e">
        <f>IF(Berechnungen!AZ$6="MMR",MMR!$P13,IF(Berechnungen!AZ$6="MMR_Duo",MMR_Duo!$P13,NA()))</f>
        <v>#N/A</v>
      </c>
      <c r="BA126" s="87" t="e">
        <f>IF(Berechnungen!BA$6="MMR",MMR!$P13,IF(Berechnungen!BA$6="MMR_Duo",MMR_Duo!$P13,NA()))</f>
        <v>#N/A</v>
      </c>
      <c r="BB126" s="87" t="e">
        <f>IF(Berechnungen!BB$6="MMR",MMR!$P13,IF(Berechnungen!BB$6="MMR_Duo",MMR_Duo!$P13,NA()))</f>
        <v>#N/A</v>
      </c>
      <c r="BC126" s="87" t="e">
        <f>IF(Berechnungen!BC$6="MMR",MMR!$P13,IF(Berechnungen!BC$6="MMR_Duo",MMR_Duo!$P13,NA()))</f>
        <v>#N/A</v>
      </c>
      <c r="BD126" s="87" t="e">
        <f>IF(Berechnungen!BD$6="MMR",MMR!$P13,IF(Berechnungen!BD$6="MMR_Duo",MMR_Duo!$P13,NA()))</f>
        <v>#N/A</v>
      </c>
      <c r="BE126" s="87" t="e">
        <f>IF(Berechnungen!BE$6="MMR",MMR!$P13,IF(Berechnungen!BE$6="MMR_Duo",MMR_Duo!$P13,NA()))</f>
        <v>#N/A</v>
      </c>
      <c r="BF126" s="87" t="e">
        <f>IF(Berechnungen!BF$6="MMR",MMR!$P13,IF(Berechnungen!BF$6="MMR_Duo",MMR_Duo!$P13,NA()))</f>
        <v>#N/A</v>
      </c>
      <c r="BG126" s="87" t="e">
        <f>IF(Berechnungen!BG$6="MMR",MMR!$P13,IF(Berechnungen!BG$6="MMR_Duo",MMR_Duo!$P13,NA()))</f>
        <v>#N/A</v>
      </c>
      <c r="BH126" s="87" t="e">
        <f>IF(Berechnungen!BH$6="MMR",MMR!$P13,IF(Berechnungen!BH$6="MMR_Duo",MMR_Duo!$P13,NA()))</f>
        <v>#N/A</v>
      </c>
      <c r="BI126" s="87" t="e">
        <f>IF(Berechnungen!BI$6="MMR",MMR!$P13,IF(Berechnungen!BI$6="MMR_Duo",MMR_Duo!$P13,NA()))</f>
        <v>#N/A</v>
      </c>
      <c r="BJ126" s="87" t="e">
        <f>IF(Berechnungen!BJ$6="MMR",MMR!$P13,IF(Berechnungen!BJ$6="MMR_Duo",MMR_Duo!$P13,NA()))</f>
        <v>#N/A</v>
      </c>
      <c r="BK126" s="87" t="e">
        <f>IF(Berechnungen!BK$6="MMR",MMR!$P13,IF(Berechnungen!BK$6="MMR_Duo",MMR_Duo!$P13,NA()))</f>
        <v>#N/A</v>
      </c>
      <c r="BL126" s="87" t="e">
        <f>IF(Berechnungen!BL$6="MMR",MMR!$P13,IF(Berechnungen!BL$6="MMR_Duo",MMR_Duo!$P13,NA()))</f>
        <v>#N/A</v>
      </c>
      <c r="BM126" s="87" t="e">
        <f>IF(Berechnungen!BM$6="MMR",MMR!$P13,IF(Berechnungen!BM$6="MMR_Duo",MMR_Duo!$P13,NA()))</f>
        <v>#N/A</v>
      </c>
      <c r="BN126" s="87" t="e">
        <f>IF(Berechnungen!BN$6="MMR",MMR!$P13,IF(Berechnungen!BN$6="MMR_Duo",MMR_Duo!$P13,NA()))</f>
        <v>#N/A</v>
      </c>
      <c r="BO126" s="87" t="e">
        <f>IF(Berechnungen!BO$6="MMR",MMR!$P13,IF(Berechnungen!BO$6="MMR_Duo",MMR_Duo!$P13,NA()))</f>
        <v>#N/A</v>
      </c>
      <c r="BP126" s="87" t="e">
        <f>IF(Berechnungen!BP$6="MMR",MMR!$P13,IF(Berechnungen!BP$6="MMR_Duo",MMR_Duo!$P13,NA()))</f>
        <v>#N/A</v>
      </c>
      <c r="BQ126" s="87" t="e">
        <f>IF(Berechnungen!BQ$6="MMR",MMR!$P13,IF(Berechnungen!BQ$6="MMR_Duo",MMR_Duo!$P13,NA()))</f>
        <v>#N/A</v>
      </c>
      <c r="BR126" s="87" t="e">
        <f>IF(Berechnungen!BR$6="MMR",MMR!$P13,IF(Berechnungen!BR$6="MMR_Duo",MMR_Duo!$P13,NA()))</f>
        <v>#N/A</v>
      </c>
      <c r="BS126" s="87" t="e">
        <f>IF(Berechnungen!BS$6="MMR",MMR!$P13,IF(Berechnungen!BS$6="MMR_Duo",MMR_Duo!$P13,NA()))</f>
        <v>#N/A</v>
      </c>
      <c r="BT126" s="87" t="e">
        <f>IF(Berechnungen!BT$6="MMR",MMR!$P13,IF(Berechnungen!BT$6="MMR_Duo",MMR_Duo!$P13,NA()))</f>
        <v>#N/A</v>
      </c>
      <c r="BU126" s="87" t="e">
        <f>IF(Berechnungen!BU$6="MMR",MMR!$P13,IF(Berechnungen!BU$6="MMR_Duo",MMR_Duo!$P13,NA()))</f>
        <v>#N/A</v>
      </c>
      <c r="BV126" s="87" t="e">
        <f>IF(Berechnungen!BV$6="MMR",MMR!$P13,IF(Berechnungen!BV$6="MMR_Duo",MMR_Duo!$P13,NA()))</f>
        <v>#N/A</v>
      </c>
      <c r="BW126" s="87" t="e">
        <f>IF(Berechnungen!BW$6="MMR",MMR!$P13,IF(Berechnungen!BW$6="MMR_Duo",MMR_Duo!$P13,NA()))</f>
        <v>#N/A</v>
      </c>
      <c r="BX126" s="87" t="e">
        <f>IF(Berechnungen!BX$6="MMR",MMR!$P13,IF(Berechnungen!BX$6="MMR_Duo",MMR_Duo!$P13,NA()))</f>
        <v>#N/A</v>
      </c>
      <c r="BY126" s="87" t="e">
        <f>IF(Berechnungen!BY$6="MMR",MMR!$P13,IF(Berechnungen!BY$6="MMR_Duo",MMR_Duo!$P13,NA()))</f>
        <v>#N/A</v>
      </c>
      <c r="BZ126" s="87" t="e">
        <f>IF(Berechnungen!BZ$6="MMR",MMR!$P13,IF(Berechnungen!BZ$6="MMR_Duo",MMR_Duo!$P13,NA()))</f>
        <v>#N/A</v>
      </c>
      <c r="CA126" s="87" t="e">
        <f>IF(Berechnungen!CA$6="MMR",MMR!$P13,IF(Berechnungen!CA$6="MMR_Duo",MMR_Duo!$P13,NA()))</f>
        <v>#N/A</v>
      </c>
      <c r="CB126" s="87" t="e">
        <f>IF(Berechnungen!CB$6="MMR",MMR!$P13,IF(Berechnungen!CB$6="MMR_Duo",MMR_Duo!$P13,NA()))</f>
        <v>#N/A</v>
      </c>
      <c r="CC126" s="87" t="e">
        <f>IF(Berechnungen!CC$6="MMR",MMR!$P13,IF(Berechnungen!CC$6="MMR_Duo",MMR_Duo!$P13,NA()))</f>
        <v>#N/A</v>
      </c>
      <c r="CD126" s="87" t="e">
        <f>IF(Berechnungen!CD$6="MMR",MMR!$P13,IF(Berechnungen!CD$6="MMR_Duo",MMR_Duo!$P13,NA()))</f>
        <v>#N/A</v>
      </c>
      <c r="CE126" s="87" t="e">
        <f>IF(Berechnungen!CE$6="MMR",MMR!$P13,IF(Berechnungen!CE$6="MMR_Duo",MMR_Duo!$P13,NA()))</f>
        <v>#N/A</v>
      </c>
      <c r="CF126" s="87" t="e">
        <f>IF(Berechnungen!CF$6="MMR",MMR!$P13,IF(Berechnungen!CF$6="MMR_Duo",MMR_Duo!$P13,NA()))</f>
        <v>#N/A</v>
      </c>
      <c r="CG126" s="87" t="e">
        <f>IF(Berechnungen!CG$6="MMR",MMR!$P13,IF(Berechnungen!CG$6="MMR_Duo",MMR_Duo!$P13,NA()))</f>
        <v>#N/A</v>
      </c>
      <c r="CH126" s="87" t="e">
        <f>IF(Berechnungen!CH$6="MMR",MMR!$P13,IF(Berechnungen!CH$6="MMR_Duo",MMR_Duo!$P13,NA()))</f>
        <v>#N/A</v>
      </c>
      <c r="CI126" s="87" t="e">
        <f>IF(Berechnungen!CI$6="MMR",MMR!$P13,IF(Berechnungen!CI$6="MMR_Duo",MMR_Duo!$P13,NA()))</f>
        <v>#N/A</v>
      </c>
      <c r="CJ126" s="87" t="e">
        <f>IF(Berechnungen!CJ$6="MMR",MMR!$P13,IF(Berechnungen!CJ$6="MMR_Duo",MMR_Duo!$P13,NA()))</f>
        <v>#N/A</v>
      </c>
      <c r="CK126" s="87" t="e">
        <f>IF(Berechnungen!CK$6="MMR",MMR!$P13,IF(Berechnungen!CK$6="MMR_Duo",MMR_Duo!$P13,NA()))</f>
        <v>#N/A</v>
      </c>
      <c r="CL126" s="87" t="e">
        <f>IF(Berechnungen!CL$6="MMR",MMR!$P13,IF(Berechnungen!CL$6="MMR_Duo",MMR_Duo!$P13,NA()))</f>
        <v>#N/A</v>
      </c>
      <c r="CM126" s="87" t="e">
        <f>IF(Berechnungen!CM$6="MMR",MMR!$P13,IF(Berechnungen!CM$6="MMR_Duo",MMR_Duo!$P13,NA()))</f>
        <v>#N/A</v>
      </c>
      <c r="CN126" s="87" t="e">
        <f>IF(Berechnungen!CN$6="MMR",MMR!$P13,IF(Berechnungen!CN$6="MMR_Duo",MMR_Duo!$P13,NA()))</f>
        <v>#N/A</v>
      </c>
      <c r="CO126" s="87" t="e">
        <f>IF(Berechnungen!CO$6="MMR",MMR!$P13,IF(Berechnungen!CO$6="MMR_Duo",MMR_Duo!$P13,NA()))</f>
        <v>#N/A</v>
      </c>
      <c r="CP126" s="87" t="e">
        <f>IF(Berechnungen!CP$6="MMR",MMR!$P13,IF(Berechnungen!CP$6="MMR_Duo",MMR_Duo!$P13,NA()))</f>
        <v>#N/A</v>
      </c>
      <c r="CQ126" s="87" t="e">
        <f>IF(Berechnungen!CQ$6="MMR",MMR!$P13,IF(Berechnungen!CQ$6="MMR_Duo",MMR_Duo!$P13,NA()))</f>
        <v>#N/A</v>
      </c>
      <c r="CR126" s="87" t="e">
        <f>IF(Berechnungen!CR$6="MMR",MMR!$P13,IF(Berechnungen!CR$6="MMR_Duo",MMR_Duo!$P13,NA()))</f>
        <v>#N/A</v>
      </c>
      <c r="CS126" s="87" t="e">
        <f>IF(Berechnungen!CS$6="MMR",MMR!$P13,IF(Berechnungen!CS$6="MMR_Duo",MMR_Duo!$P13,NA()))</f>
        <v>#N/A</v>
      </c>
      <c r="CT126" s="87" t="e">
        <f>IF(Berechnungen!CT$6="MMR",MMR!$P13,IF(Berechnungen!CT$6="MMR_Duo",MMR_Duo!$P13,NA()))</f>
        <v>#N/A</v>
      </c>
      <c r="CU126" s="87" t="e">
        <f>IF(Berechnungen!CU$6="MMR",MMR!$P13,IF(Berechnungen!CU$6="MMR_Duo",MMR_Duo!$P13,NA()))</f>
        <v>#N/A</v>
      </c>
      <c r="CV126" s="87" t="e">
        <f>IF(Berechnungen!CV$6="MMR",MMR!$P13,IF(Berechnungen!CV$6="MMR_Duo",MMR_Duo!$P13,NA()))</f>
        <v>#N/A</v>
      </c>
      <c r="CW126" s="87" t="e">
        <f>IF(Berechnungen!CW$6="MMR",MMR!$P13,IF(Berechnungen!CW$6="MMR_Duo",MMR_Duo!$P13,NA()))</f>
        <v>#N/A</v>
      </c>
      <c r="CX126" s="87" t="e">
        <f>IF(Berechnungen!CX$6="MMR",MMR!$P13,IF(Berechnungen!CX$6="MMR_Duo",MMR_Duo!$P13,NA()))</f>
        <v>#N/A</v>
      </c>
      <c r="CY126" s="87" t="e">
        <f>IF(Berechnungen!CY$6="MMR",MMR!$P13,IF(Berechnungen!CY$6="MMR_Duo",MMR_Duo!$P13,NA()))</f>
        <v>#N/A</v>
      </c>
      <c r="CZ126" s="87" t="e">
        <f>IF(Berechnungen!CZ$6="MMR",MMR!$P13,IF(Berechnungen!CZ$6="MMR_Duo",MMR_Duo!$P13,NA()))</f>
        <v>#N/A</v>
      </c>
      <c r="DA126" s="87" t="e">
        <f>IF(Berechnungen!DA$6="MMR",MMR!$P13,IF(Berechnungen!DA$6="MMR_Duo",MMR_Duo!$P13,NA()))</f>
        <v>#N/A</v>
      </c>
      <c r="DB126" s="87" t="e">
        <f>IF(Berechnungen!DB$6="MMR",MMR!$P13,IF(Berechnungen!DB$6="MMR_Duo",MMR_Duo!$P13,NA()))</f>
        <v>#N/A</v>
      </c>
      <c r="DC126" s="87" t="e">
        <f>IF(Berechnungen!DC$6="MMR",MMR!$P13,IF(Berechnungen!DC$6="MMR_Duo",MMR_Duo!$P13,NA()))</f>
        <v>#N/A</v>
      </c>
      <c r="DD126" s="87" t="e">
        <f>IF(Berechnungen!DD$6="MMR",MMR!$P13,IF(Berechnungen!DD$6="MMR_Duo",MMR_Duo!$P13,NA()))</f>
        <v>#N/A</v>
      </c>
      <c r="DE126" s="87" t="e">
        <f>IF(Berechnungen!DE$6="MMR",MMR!$P13,IF(Berechnungen!DE$6="MMR_Duo",MMR_Duo!$P13,NA()))</f>
        <v>#N/A</v>
      </c>
      <c r="DF126" s="87" t="e">
        <f>IF(Berechnungen!DF$6="MMR",MMR!$P13,IF(Berechnungen!DF$6="MMR_Duo",MMR_Duo!$P13,NA()))</f>
        <v>#N/A</v>
      </c>
      <c r="DG126" s="87" t="e">
        <f>IF(Berechnungen!DG$6="MMR",MMR!$P13,IF(Berechnungen!DG$6="MMR_Duo",MMR_Duo!$P13,NA()))</f>
        <v>#N/A</v>
      </c>
      <c r="DH126" s="87" t="e">
        <f>IF(Berechnungen!DH$6="MMR",MMR!$P13,IF(Berechnungen!DH$6="MMR_Duo",MMR_Duo!$P13,NA()))</f>
        <v>#N/A</v>
      </c>
      <c r="DI126" s="87" t="e">
        <f>IF(Berechnungen!DI$6="MMR",MMR!$P13,IF(Berechnungen!DI$6="MMR_Duo",MMR_Duo!$P13,NA()))</f>
        <v>#N/A</v>
      </c>
      <c r="DJ126" s="87" t="e">
        <f>IF(Berechnungen!DJ$6="MMR",MMR!$P13,IF(Berechnungen!DJ$6="MMR_Duo",MMR_Duo!$P13,NA()))</f>
        <v>#N/A</v>
      </c>
      <c r="DK126" s="87" t="e">
        <f>IF(Berechnungen!DK$6="MMR",MMR!$P13,IF(Berechnungen!DK$6="MMR_Duo",MMR_Duo!$P13,NA()))</f>
        <v>#N/A</v>
      </c>
      <c r="DL126" s="87" t="e">
        <f>IF(Berechnungen!DL$6="MMR",MMR!$P13,IF(Berechnungen!DL$6="MMR_Duo",MMR_Duo!$P13,NA()))</f>
        <v>#N/A</v>
      </c>
      <c r="DM126" s="87" t="e">
        <f>IF(Berechnungen!DM$6="MMR",MMR!$P13,IF(Berechnungen!DM$6="MMR_Duo",MMR_Duo!$P13,NA()))</f>
        <v>#N/A</v>
      </c>
      <c r="DN126" s="87" t="e">
        <f>IF(Berechnungen!DN$6="MMR",MMR!$P13,IF(Berechnungen!DN$6="MMR_Duo",MMR_Duo!$P13,NA()))</f>
        <v>#N/A</v>
      </c>
      <c r="DO126" s="87" t="e">
        <f>IF(Berechnungen!DO$6="MMR",MMR!$P13,IF(Berechnungen!DO$6="MMR_Duo",MMR_Duo!$P13,NA()))</f>
        <v>#N/A</v>
      </c>
      <c r="DP126" s="87" t="e">
        <f>IF(Berechnungen!DP$6="MMR",MMR!$P13,IF(Berechnungen!DP$6="MMR_Duo",MMR_Duo!$P13,NA()))</f>
        <v>#N/A</v>
      </c>
      <c r="DQ126" s="87" t="e">
        <f>IF(Berechnungen!DQ$6="MMR",MMR!$P13,IF(Berechnungen!DQ$6="MMR_Duo",MMR_Duo!$P13,NA()))</f>
        <v>#N/A</v>
      </c>
      <c r="DR126" s="87" t="e">
        <f>IF(Berechnungen!DR$6="MMR",MMR!$P13,IF(Berechnungen!DR$6="MMR_Duo",MMR_Duo!$P13,NA()))</f>
        <v>#N/A</v>
      </c>
      <c r="DS126" s="87" t="e">
        <f>IF(Berechnungen!DS$6="MMR",MMR!$P13,IF(Berechnungen!DS$6="MMR_Duo",MMR_Duo!$P13,NA()))</f>
        <v>#N/A</v>
      </c>
      <c r="DT126" s="87" t="e">
        <f>IF(Berechnungen!DT$6="MMR",MMR!$P13,IF(Berechnungen!DT$6="MMR_Duo",MMR_Duo!$P13,NA()))</f>
        <v>#N/A</v>
      </c>
      <c r="DU126" s="87" t="e">
        <f>IF(Berechnungen!DU$6="MMR",MMR!$P13,IF(Berechnungen!DU$6="MMR_Duo",MMR_Duo!$P13,NA()))</f>
        <v>#N/A</v>
      </c>
      <c r="DV126" s="87" t="e">
        <f>IF(Berechnungen!DV$6="MMR",MMR!$P13,IF(Berechnungen!DV$6="MMR_Duo",MMR_Duo!$P13,NA()))</f>
        <v>#N/A</v>
      </c>
      <c r="DW126" s="87" t="e">
        <f>IF(Berechnungen!DW$6="MMR",MMR!$P13,IF(Berechnungen!DW$6="MMR_Duo",MMR_Duo!$P13,NA()))</f>
        <v>#N/A</v>
      </c>
      <c r="DX126" s="87" t="e">
        <f>IF(Berechnungen!DX$6="MMR",MMR!$P13,IF(Berechnungen!DX$6="MMR_Duo",MMR_Duo!$P13,NA()))</f>
        <v>#N/A</v>
      </c>
      <c r="DY126" s="87" t="e">
        <f>IF(Berechnungen!DY$6="MMR",MMR!$P13,IF(Berechnungen!DY$6="MMR_Duo",MMR_Duo!$P13,NA()))</f>
        <v>#N/A</v>
      </c>
      <c r="DZ126" s="87" t="e">
        <f>IF(Berechnungen!DZ$6="MMR",MMR!$P13,IF(Berechnungen!DZ$6="MMR_Duo",MMR_Duo!$P13,NA()))</f>
        <v>#N/A</v>
      </c>
      <c r="EA126" s="87" t="e">
        <f>IF(Berechnungen!EA$6="MMR",MMR!$P13,IF(Berechnungen!EA$6="MMR_Duo",MMR_Duo!$P13,NA()))</f>
        <v>#N/A</v>
      </c>
      <c r="EB126" s="87" t="e">
        <f>IF(Berechnungen!EB$6="MMR",MMR!$P13,IF(Berechnungen!EB$6="MMR_Duo",MMR_Duo!$P13,NA()))</f>
        <v>#N/A</v>
      </c>
      <c r="EC126" s="87" t="e">
        <f>IF(Berechnungen!EC$6="MMR",MMR!$P13,IF(Berechnungen!EC$6="MMR_Duo",MMR_Duo!$P13,NA()))</f>
        <v>#N/A</v>
      </c>
      <c r="ED126" s="87" t="e">
        <f>IF(Berechnungen!ED$6="MMR",MMR!$P13,IF(Berechnungen!ED$6="MMR_Duo",MMR_Duo!$P13,NA()))</f>
        <v>#N/A</v>
      </c>
      <c r="EE126" s="87" t="e">
        <f>IF(Berechnungen!EE$6="MMR",MMR!$P13,IF(Berechnungen!EE$6="MMR_Duo",MMR_Duo!$P13,NA()))</f>
        <v>#N/A</v>
      </c>
      <c r="EF126" s="87" t="e">
        <f>IF(Berechnungen!EF$6="MMR",MMR!$P13,IF(Berechnungen!EF$6="MMR_Duo",MMR_Duo!$P13,NA()))</f>
        <v>#N/A</v>
      </c>
      <c r="EG126" s="87" t="e">
        <f>IF(Berechnungen!EG$6="MMR",MMR!$P13,IF(Berechnungen!EG$6="MMR_Duo",MMR_Duo!$P13,NA()))</f>
        <v>#N/A</v>
      </c>
      <c r="EH126" s="87" t="e">
        <f>IF(Berechnungen!EH$6="MMR",MMR!$P13,IF(Berechnungen!EH$6="MMR_Duo",MMR_Duo!$P13,NA()))</f>
        <v>#N/A</v>
      </c>
      <c r="EI126" s="87" t="e">
        <f>IF(Berechnungen!EI$6="MMR",MMR!$P13,IF(Berechnungen!EI$6="MMR_Duo",MMR_Duo!$P13,NA()))</f>
        <v>#N/A</v>
      </c>
      <c r="EJ126" s="87" t="e">
        <f>IF(Berechnungen!EJ$6="MMR",MMR!$P13,IF(Berechnungen!EJ$6="MMR_Duo",MMR_Duo!$P13,NA()))</f>
        <v>#N/A</v>
      </c>
      <c r="EK126" s="87" t="e">
        <f>IF(Berechnungen!EK$6="MMR",MMR!$P13,IF(Berechnungen!EK$6="MMR_Duo",MMR_Duo!$P13,NA()))</f>
        <v>#N/A</v>
      </c>
      <c r="EL126" s="87" t="e">
        <f>IF(Berechnungen!EL$6="MMR",MMR!$P13,IF(Berechnungen!EL$6="MMR_Duo",MMR_Duo!$P13,NA()))</f>
        <v>#N/A</v>
      </c>
      <c r="EM126" s="87" t="e">
        <f>IF(Berechnungen!EM$6="MMR",MMR!$P13,IF(Berechnungen!EM$6="MMR_Duo",MMR_Duo!$P13,NA()))</f>
        <v>#N/A</v>
      </c>
      <c r="EN126" s="87" t="e">
        <f>IF(Berechnungen!EN$6="MMR",MMR!$P13,IF(Berechnungen!EN$6="MMR_Duo",MMR_Duo!$P13,NA()))</f>
        <v>#N/A</v>
      </c>
      <c r="EO126" s="87" t="e">
        <f>IF(Berechnungen!EO$6="MMR",MMR!$P13,IF(Berechnungen!EO$6="MMR_Duo",MMR_Duo!$P13,NA()))</f>
        <v>#N/A</v>
      </c>
      <c r="EP126" s="87" t="e">
        <f>IF(Berechnungen!EP$6="MMR",MMR!$P13,IF(Berechnungen!EP$6="MMR_Duo",MMR_Duo!$P13,NA()))</f>
        <v>#N/A</v>
      </c>
      <c r="EQ126" s="87" t="e">
        <f>IF(Berechnungen!EQ$6="MMR",MMR!$P13,IF(Berechnungen!EQ$6="MMR_Duo",MMR_Duo!$P13,NA()))</f>
        <v>#N/A</v>
      </c>
      <c r="ER126" s="87" t="e">
        <f>IF(Berechnungen!ER$6="MMR",MMR!$P13,IF(Berechnungen!ER$6="MMR_Duo",MMR_Duo!$P13,NA()))</f>
        <v>#N/A</v>
      </c>
      <c r="ES126" s="87" t="e">
        <f>IF(Berechnungen!ES$6="MMR",MMR!$P13,IF(Berechnungen!ES$6="MMR_Duo",MMR_Duo!$P13,NA()))</f>
        <v>#N/A</v>
      </c>
      <c r="ET126" s="87" t="e">
        <f>IF(Berechnungen!ET$6="MMR",MMR!$P13,IF(Berechnungen!ET$6="MMR_Duo",MMR_Duo!$P13,NA()))</f>
        <v>#N/A</v>
      </c>
      <c r="EU126" s="87" t="e">
        <f>IF(Berechnungen!EU$6="MMR",MMR!$P13,IF(Berechnungen!EU$6="MMR_Duo",MMR_Duo!$P13,NA()))</f>
        <v>#N/A</v>
      </c>
      <c r="EV126" s="87" t="e">
        <f>IF(Berechnungen!EV$6="MMR",MMR!$P13,IF(Berechnungen!EV$6="MMR_Duo",MMR_Duo!$P13,NA()))</f>
        <v>#N/A</v>
      </c>
      <c r="EW126" s="87" t="e">
        <f>IF(Berechnungen!EW$6="MMR",MMR!$P13,IF(Berechnungen!EW$6="MMR_Duo",MMR_Duo!$P13,NA()))</f>
        <v>#N/A</v>
      </c>
      <c r="EX126" s="87" t="e">
        <f>IF(Berechnungen!EX$6="MMR",MMR!$P13,IF(Berechnungen!EX$6="MMR_Duo",MMR_Duo!$P13,NA()))</f>
        <v>#N/A</v>
      </c>
      <c r="EY126" s="87" t="e">
        <f>IF(Berechnungen!EY$6="MMR",MMR!$P13,IF(Berechnungen!EY$6="MMR_Duo",MMR_Duo!$P13,NA()))</f>
        <v>#N/A</v>
      </c>
      <c r="EZ126" s="87" t="e">
        <f>IF(Berechnungen!EZ$6="MMR",MMR!$P13,IF(Berechnungen!EZ$6="MMR_Duo",MMR_Duo!$P13,NA()))</f>
        <v>#N/A</v>
      </c>
      <c r="FA126" s="87" t="e">
        <f>IF(Berechnungen!FA$6="MMR",MMR!$P13,IF(Berechnungen!FA$6="MMR_Duo",MMR_Duo!$P13,NA()))</f>
        <v>#N/A</v>
      </c>
      <c r="FB126" s="87" t="e">
        <f>IF(Berechnungen!FB$6="MMR",MMR!$P13,IF(Berechnungen!FB$6="MMR_Duo",MMR_Duo!$P13,NA()))</f>
        <v>#N/A</v>
      </c>
      <c r="FC126" s="87" t="e">
        <f>IF(Berechnungen!FC$6="MMR",MMR!$P13,IF(Berechnungen!FC$6="MMR_Duo",MMR_Duo!$P13,NA()))</f>
        <v>#N/A</v>
      </c>
      <c r="FD126" s="87" t="e">
        <f>IF(Berechnungen!FD$6="MMR",MMR!$P13,IF(Berechnungen!FD$6="MMR_Duo",MMR_Duo!$P13,NA()))</f>
        <v>#N/A</v>
      </c>
      <c r="FE126" s="87" t="e">
        <f>IF(Berechnungen!FE$6="MMR",MMR!$P13,IF(Berechnungen!FE$6="MMR_Duo",MMR_Duo!$P13,NA()))</f>
        <v>#N/A</v>
      </c>
      <c r="FF126" s="87" t="e">
        <f>IF(Berechnungen!FF$6="MMR",MMR!$P13,IF(Berechnungen!FF$6="MMR_Duo",MMR_Duo!$P13,NA()))</f>
        <v>#N/A</v>
      </c>
      <c r="FG126" s="87" t="e">
        <f>IF(Berechnungen!FG$6="MMR",MMR!$P13,IF(Berechnungen!FG$6="MMR_Duo",MMR_Duo!$P13,NA()))</f>
        <v>#N/A</v>
      </c>
      <c r="FH126" s="87" t="e">
        <f>IF(Berechnungen!FH$6="MMR",MMR!$P13,IF(Berechnungen!FH$6="MMR_Duo",MMR_Duo!$P13,NA()))</f>
        <v>#N/A</v>
      </c>
      <c r="FI126" s="87" t="e">
        <f>IF(Berechnungen!FI$6="MMR",MMR!$P13,IF(Berechnungen!FI$6="MMR_Duo",MMR_Duo!$P13,NA()))</f>
        <v>#N/A</v>
      </c>
      <c r="FJ126" s="87" t="e">
        <f>IF(Berechnungen!FJ$6="MMR",MMR!$P13,IF(Berechnungen!FJ$6="MMR_Duo",MMR_Duo!$P13,NA()))</f>
        <v>#N/A</v>
      </c>
      <c r="FK126" s="87" t="e">
        <f>IF(Berechnungen!FK$6="MMR",MMR!$P13,IF(Berechnungen!FK$6="MMR_Duo",MMR_Duo!$P13,NA()))</f>
        <v>#N/A</v>
      </c>
      <c r="FL126" s="87" t="e">
        <f>IF(Berechnungen!FL$6="MMR",MMR!$P13,IF(Berechnungen!FL$6="MMR_Duo",MMR_Duo!$P13,NA()))</f>
        <v>#N/A</v>
      </c>
      <c r="FM126" s="87" t="e">
        <f>IF(Berechnungen!FM$6="MMR",MMR!$P13,IF(Berechnungen!FM$6="MMR_Duo",MMR_Duo!$P13,NA()))</f>
        <v>#N/A</v>
      </c>
      <c r="FN126" s="87" t="e">
        <f>IF(Berechnungen!FN$6="MMR",MMR!$P13,IF(Berechnungen!FN$6="MMR_Duo",MMR_Duo!$P13,NA()))</f>
        <v>#N/A</v>
      </c>
      <c r="FO126" s="87" t="e">
        <f>IF(Berechnungen!FO$6="MMR",MMR!$P13,IF(Berechnungen!FO$6="MMR_Duo",MMR_Duo!$P13,NA()))</f>
        <v>#N/A</v>
      </c>
      <c r="FP126" s="87" t="e">
        <f>IF(Berechnungen!FP$6="MMR",MMR!$P13,IF(Berechnungen!FP$6="MMR_Duo",MMR_Duo!$P13,NA()))</f>
        <v>#N/A</v>
      </c>
      <c r="FQ126" s="87" t="e">
        <f>IF(Berechnungen!FQ$6="MMR",MMR!$P13,IF(Berechnungen!FQ$6="MMR_Duo",MMR_Duo!$P13,NA()))</f>
        <v>#N/A</v>
      </c>
      <c r="FR126" s="87" t="e">
        <f>IF(Berechnungen!FR$6="MMR",MMR!$P13,IF(Berechnungen!FR$6="MMR_Duo",MMR_Duo!$P13,NA()))</f>
        <v>#N/A</v>
      </c>
      <c r="FS126" s="87" t="e">
        <f>IF(Berechnungen!FS$6="MMR",MMR!$P13,IF(Berechnungen!FS$6="MMR_Duo",MMR_Duo!$P13,NA()))</f>
        <v>#N/A</v>
      </c>
      <c r="FT126" s="87" t="e">
        <f>IF(Berechnungen!FT$6="MMR",MMR!$P13,IF(Berechnungen!FT$6="MMR_Duo",MMR_Duo!$P13,NA()))</f>
        <v>#N/A</v>
      </c>
      <c r="FU126" s="87" t="e">
        <f>IF(Berechnungen!FU$6="MMR",MMR!$P13,IF(Berechnungen!FU$6="MMR_Duo",MMR_Duo!$P13,NA()))</f>
        <v>#N/A</v>
      </c>
      <c r="FV126" s="87" t="e">
        <f>IF(Berechnungen!FV$6="MMR",MMR!$P13,IF(Berechnungen!FV$6="MMR_Duo",MMR_Duo!$P13,NA()))</f>
        <v>#N/A</v>
      </c>
      <c r="FW126" s="87" t="e">
        <f>IF(Berechnungen!FW$6="MMR",MMR!$P13,IF(Berechnungen!FW$6="MMR_Duo",MMR_Duo!$P13,NA()))</f>
        <v>#N/A</v>
      </c>
      <c r="FX126" s="87" t="e">
        <f>IF(Berechnungen!FX$6="MMR",MMR!$P13,IF(Berechnungen!FX$6="MMR_Duo",MMR_Duo!$P13,NA()))</f>
        <v>#N/A</v>
      </c>
      <c r="FY126" s="87" t="e">
        <f>IF(Berechnungen!FY$6="MMR",MMR!$P13,IF(Berechnungen!FY$6="MMR_Duo",MMR_Duo!$P13,NA()))</f>
        <v>#N/A</v>
      </c>
      <c r="FZ126" s="87" t="e">
        <f>IF(Berechnungen!FZ$6="MMR",MMR!$P13,IF(Berechnungen!FZ$6="MMR_Duo",MMR_Duo!$P13,NA()))</f>
        <v>#N/A</v>
      </c>
      <c r="GA126" s="87" t="e">
        <f>IF(Berechnungen!GA$6="MMR",MMR!$P13,IF(Berechnungen!GA$6="MMR_Duo",MMR_Duo!$P13,NA()))</f>
        <v>#N/A</v>
      </c>
      <c r="GB126" s="87" t="e">
        <f>IF(Berechnungen!GB$6="MMR",MMR!$P13,IF(Berechnungen!GB$6="MMR_Duo",MMR_Duo!$P13,NA()))</f>
        <v>#N/A</v>
      </c>
      <c r="GC126" s="87" t="e">
        <f>IF(Berechnungen!GC$6="MMR",MMR!$P13,IF(Berechnungen!GC$6="MMR_Duo",MMR_Duo!$P13,NA()))</f>
        <v>#N/A</v>
      </c>
      <c r="GD126" s="87" t="e">
        <f>IF(Berechnungen!GD$6="MMR",MMR!$P13,IF(Berechnungen!GD$6="MMR_Duo",MMR_Duo!$P13,NA()))</f>
        <v>#N/A</v>
      </c>
      <c r="GE126" s="87" t="e">
        <f>IF(Berechnungen!GE$6="MMR",MMR!$P13,IF(Berechnungen!GE$6="MMR_Duo",MMR_Duo!$P13,NA()))</f>
        <v>#N/A</v>
      </c>
      <c r="GF126" s="87" t="e">
        <f>IF(Berechnungen!GF$6="MMR",MMR!$P13,IF(Berechnungen!GF$6="MMR_Duo",MMR_Duo!$P13,NA()))</f>
        <v>#N/A</v>
      </c>
      <c r="GG126" s="87" t="e">
        <f>IF(Berechnungen!GG$6="MMR",MMR!$P13,IF(Berechnungen!GG$6="MMR_Duo",MMR_Duo!$P13,NA()))</f>
        <v>#N/A</v>
      </c>
      <c r="GH126" s="87" t="e">
        <f>IF(Berechnungen!GH$6="MMR",MMR!$P13,IF(Berechnungen!GH$6="MMR_Duo",MMR_Duo!$P13,NA()))</f>
        <v>#N/A</v>
      </c>
      <c r="GI126" s="87" t="e">
        <f>IF(Berechnungen!GI$6="MMR",MMR!$P13,IF(Berechnungen!GI$6="MMR_Duo",MMR_Duo!$P13,NA()))</f>
        <v>#N/A</v>
      </c>
      <c r="GJ126" s="87" t="e">
        <f>IF(Berechnungen!GJ$6="MMR",MMR!$P13,IF(Berechnungen!GJ$6="MMR_Duo",MMR_Duo!$P13,NA()))</f>
        <v>#N/A</v>
      </c>
      <c r="GK126" s="87" t="e">
        <f>IF(Berechnungen!GK$6="MMR",MMR!$P13,IF(Berechnungen!GK$6="MMR_Duo",MMR_Duo!$P13,NA()))</f>
        <v>#N/A</v>
      </c>
      <c r="GL126" s="87" t="e">
        <f>IF(Berechnungen!GL$6="MMR",MMR!$P13,IF(Berechnungen!GL$6="MMR_Duo",MMR_Duo!$P13,NA()))</f>
        <v>#N/A</v>
      </c>
      <c r="GM126" s="87" t="e">
        <f>IF(Berechnungen!GM$6="MMR",MMR!$P13,IF(Berechnungen!GM$6="MMR_Duo",MMR_Duo!$P13,NA()))</f>
        <v>#N/A</v>
      </c>
      <c r="GN126" s="87" t="e">
        <f>IF(Berechnungen!GN$6="MMR",MMR!$P13,IF(Berechnungen!GN$6="MMR_Duo",MMR_Duo!$P13,NA()))</f>
        <v>#N/A</v>
      </c>
      <c r="GO126" s="87" t="e">
        <f>IF(Berechnungen!GO$6="MMR",MMR!$P13,IF(Berechnungen!GO$6="MMR_Duo",MMR_Duo!$P13,NA()))</f>
        <v>#N/A</v>
      </c>
      <c r="GP126" s="87" t="e">
        <f>IF(Berechnungen!GP$6="MMR",MMR!$P13,IF(Berechnungen!GP$6="MMR_Duo",MMR_Duo!$P13,NA()))</f>
        <v>#N/A</v>
      </c>
      <c r="GQ126" s="87" t="e">
        <f>IF(Berechnungen!GQ$6="MMR",MMR!$P13,IF(Berechnungen!GQ$6="MMR_Duo",MMR_Duo!$P13,NA()))</f>
        <v>#N/A</v>
      </c>
      <c r="GR126" s="87" t="e">
        <f>IF(Berechnungen!GR$6="MMR",MMR!$P13,IF(Berechnungen!GR$6="MMR_Duo",MMR_Duo!$P13,NA()))</f>
        <v>#N/A</v>
      </c>
      <c r="GS126" s="87" t="e">
        <f>IF(Berechnungen!GS$6="MMR",MMR!$P13,IF(Berechnungen!GS$6="MMR_Duo",MMR_Duo!$P13,NA()))</f>
        <v>#N/A</v>
      </c>
      <c r="GT126" s="87" t="e">
        <f>IF(Berechnungen!GT$6="MMR",MMR!$P13,IF(Berechnungen!GT$6="MMR_Duo",MMR_Duo!$P13,NA()))</f>
        <v>#N/A</v>
      </c>
      <c r="GU126" s="87" t="e">
        <f>IF(Berechnungen!GU$6="MMR",MMR!$P13,IF(Berechnungen!GU$6="MMR_Duo",MMR_Duo!$P13,NA()))</f>
        <v>#N/A</v>
      </c>
      <c r="GV126" s="87" t="e">
        <f>IF(Berechnungen!GV$6="MMR",MMR!$P13,IF(Berechnungen!GV$6="MMR_Duo",MMR_Duo!$P13,NA()))</f>
        <v>#N/A</v>
      </c>
      <c r="GW126" s="87" t="e">
        <f>IF(Berechnungen!GW$6="MMR",MMR!$P13,IF(Berechnungen!GW$6="MMR_Duo",MMR_Duo!$P13,NA()))</f>
        <v>#N/A</v>
      </c>
      <c r="GX126" s="87" t="e">
        <f>IF(Berechnungen!GX$6="MMR",MMR!$P13,IF(Berechnungen!GX$6="MMR_Duo",MMR_Duo!$P13,NA()))</f>
        <v>#N/A</v>
      </c>
      <c r="GY126" s="87" t="e">
        <f>IF(Berechnungen!GY$6="MMR",MMR!$P13,IF(Berechnungen!GY$6="MMR_Duo",MMR_Duo!$P13,NA()))</f>
        <v>#N/A</v>
      </c>
      <c r="GZ126" s="87" t="e">
        <f>IF(Berechnungen!GZ$6="MMR",MMR!$P13,IF(Berechnungen!GZ$6="MMR_Duo",MMR_Duo!$P13,NA()))</f>
        <v>#N/A</v>
      </c>
      <c r="HA126" s="87" t="e">
        <f>IF(Berechnungen!HA$6="MMR",MMR!$P13,IF(Berechnungen!HA$6="MMR_Duo",MMR_Duo!$P13,NA()))</f>
        <v>#N/A</v>
      </c>
      <c r="HB126" s="87" t="e">
        <f>IF(Berechnungen!HB$6="MMR",MMR!$P13,IF(Berechnungen!HB$6="MMR_Duo",MMR_Duo!$P13,NA()))</f>
        <v>#N/A</v>
      </c>
      <c r="HC126" s="87" t="e">
        <f>IF(Berechnungen!HC$6="MMR",MMR!$P13,IF(Berechnungen!HC$6="MMR_Duo",MMR_Duo!$P13,NA()))</f>
        <v>#N/A</v>
      </c>
      <c r="HD126" s="87" t="e">
        <f>IF(Berechnungen!HD$6="MMR",MMR!$P13,IF(Berechnungen!HD$6="MMR_Duo",MMR_Duo!$P13,NA()))</f>
        <v>#N/A</v>
      </c>
      <c r="HE126" s="87" t="e">
        <f>IF(Berechnungen!HE$6="MMR",MMR!$P13,IF(Berechnungen!HE$6="MMR_Duo",MMR_Duo!$P13,NA()))</f>
        <v>#N/A</v>
      </c>
      <c r="HF126" s="87" t="e">
        <f>IF(Berechnungen!HF$6="MMR",MMR!$P13,IF(Berechnungen!HF$6="MMR_Duo",MMR_Duo!$P13,NA()))</f>
        <v>#N/A</v>
      </c>
      <c r="HG126" s="87" t="e">
        <f>IF(Berechnungen!HG$6="MMR",MMR!$P13,IF(Berechnungen!HG$6="MMR_Duo",MMR_Duo!$P13,NA()))</f>
        <v>#N/A</v>
      </c>
      <c r="HH126" s="87" t="e">
        <f>IF(Berechnungen!HH$6="MMR",MMR!$P13,IF(Berechnungen!HH$6="MMR_Duo",MMR_Duo!$P13,NA()))</f>
        <v>#N/A</v>
      </c>
      <c r="HI126" s="87" t="e">
        <f>IF(Berechnungen!HI$6="MMR",MMR!$P13,IF(Berechnungen!HI$6="MMR_Duo",MMR_Duo!$P13,NA()))</f>
        <v>#N/A</v>
      </c>
      <c r="HJ126" s="87" t="e">
        <f>IF(Berechnungen!HJ$6="MMR",MMR!$P13,IF(Berechnungen!HJ$6="MMR_Duo",MMR_Duo!$P13,NA()))</f>
        <v>#N/A</v>
      </c>
      <c r="HK126" s="87" t="e">
        <f>IF(Berechnungen!HK$6="MMR",MMR!$P13,IF(Berechnungen!HK$6="MMR_Duo",MMR_Duo!$P13,NA()))</f>
        <v>#N/A</v>
      </c>
      <c r="HL126" s="87" t="e">
        <f>IF(Berechnungen!HL$6="MMR",MMR!$P13,IF(Berechnungen!HL$6="MMR_Duo",MMR_Duo!$P13,NA()))</f>
        <v>#N/A</v>
      </c>
      <c r="HM126" s="87" t="e">
        <f>IF(Berechnungen!HM$6="MMR",MMR!$P13,IF(Berechnungen!HM$6="MMR_Duo",MMR_Duo!$P13,NA()))</f>
        <v>#N/A</v>
      </c>
      <c r="HN126" s="87" t="e">
        <f>IF(Berechnungen!HN$6="MMR",MMR!$P13,IF(Berechnungen!HN$6="MMR_Duo",MMR_Duo!$P13,NA()))</f>
        <v>#N/A</v>
      </c>
      <c r="HO126" s="87" t="e">
        <f>IF(Berechnungen!HO$6="MMR",MMR!$P13,IF(Berechnungen!HO$6="MMR_Duo",MMR_Duo!$P13,NA()))</f>
        <v>#N/A</v>
      </c>
      <c r="HP126" s="87" t="e">
        <f>IF(Berechnungen!HP$6="MMR",MMR!$P13,IF(Berechnungen!HP$6="MMR_Duo",MMR_Duo!$P13,NA()))</f>
        <v>#N/A</v>
      </c>
      <c r="HQ126" s="87" t="e">
        <f>IF(Berechnungen!HQ$6="MMR",MMR!$P13,IF(Berechnungen!HQ$6="MMR_Duo",MMR_Duo!$P13,NA()))</f>
        <v>#N/A</v>
      </c>
      <c r="HR126" s="87" t="e">
        <f>IF(Berechnungen!HR$6="MMR",MMR!$P13,IF(Berechnungen!HR$6="MMR_Duo",MMR_Duo!$P13,NA()))</f>
        <v>#N/A</v>
      </c>
      <c r="HS126" s="87" t="e">
        <f>IF(Berechnungen!HS$6="MMR",MMR!$P13,IF(Berechnungen!HS$6="MMR_Duo",MMR_Duo!$P13,NA()))</f>
        <v>#N/A</v>
      </c>
      <c r="HT126" s="87" t="e">
        <f>IF(Berechnungen!HT$6="MMR",MMR!$P13,IF(Berechnungen!HT$6="MMR_Duo",MMR_Duo!$P13,NA()))</f>
        <v>#N/A</v>
      </c>
      <c r="HU126" s="87" t="e">
        <f>IF(Berechnungen!HU$6="MMR",MMR!$P13,IF(Berechnungen!HU$6="MMR_Duo",MMR_Duo!$P13,NA()))</f>
        <v>#N/A</v>
      </c>
      <c r="HV126" s="87" t="e">
        <f>IF(Berechnungen!HV$6="MMR",MMR!$P13,IF(Berechnungen!HV$6="MMR_Duo",MMR_Duo!$P13,NA()))</f>
        <v>#N/A</v>
      </c>
      <c r="HW126" s="87" t="e">
        <f>IF(Berechnungen!HW$6="MMR",MMR!$P13,IF(Berechnungen!HW$6="MMR_Duo",MMR_Duo!$P13,NA()))</f>
        <v>#N/A</v>
      </c>
      <c r="HX126" s="87" t="e">
        <f>IF(Berechnungen!HX$6="MMR",MMR!$P13,IF(Berechnungen!HX$6="MMR_Duo",MMR_Duo!$P13,NA()))</f>
        <v>#N/A</v>
      </c>
      <c r="HY126" s="87" t="e">
        <f>IF(Berechnungen!HY$6="MMR",MMR!$P13,IF(Berechnungen!HY$6="MMR_Duo",MMR_Duo!$P13,NA()))</f>
        <v>#N/A</v>
      </c>
      <c r="HZ126" s="87" t="e">
        <f>IF(Berechnungen!HZ$6="MMR",MMR!$P13,IF(Berechnungen!HZ$6="MMR_Duo",MMR_Duo!$P13,NA()))</f>
        <v>#N/A</v>
      </c>
      <c r="IA126" s="87" t="e">
        <f>IF(Berechnungen!IA$6="MMR",MMR!$P13,IF(Berechnungen!IA$6="MMR_Duo",MMR_Duo!$P13,NA()))</f>
        <v>#N/A</v>
      </c>
      <c r="IB126" s="87" t="e">
        <f>IF(Berechnungen!IB$6="MMR",MMR!$P13,IF(Berechnungen!IB$6="MMR_Duo",MMR_Duo!$P13,NA()))</f>
        <v>#N/A</v>
      </c>
      <c r="IC126" s="87" t="e">
        <f>IF(Berechnungen!IC$6="MMR",MMR!$P13,IF(Berechnungen!IC$6="MMR_Duo",MMR_Duo!$P13,NA()))</f>
        <v>#N/A</v>
      </c>
      <c r="ID126" s="87" t="e">
        <f>IF(Berechnungen!ID$6="MMR",MMR!$P13,IF(Berechnungen!ID$6="MMR_Duo",MMR_Duo!$P13,NA()))</f>
        <v>#N/A</v>
      </c>
      <c r="IE126" s="87" t="e">
        <f>IF(Berechnungen!IE$6="MMR",MMR!$P13,IF(Berechnungen!IE$6="MMR_Duo",MMR_Duo!$P13,NA()))</f>
        <v>#N/A</v>
      </c>
      <c r="IF126" s="87" t="e">
        <f>IF(Berechnungen!IF$6="MMR",MMR!$P13,IF(Berechnungen!IF$6="MMR_Duo",MMR_Duo!$P13,NA()))</f>
        <v>#N/A</v>
      </c>
      <c r="IG126" s="87" t="e">
        <f>IF(Berechnungen!IG$6="MMR",MMR!$P13,IF(Berechnungen!IG$6="MMR_Duo",MMR_Duo!$P13,NA()))</f>
        <v>#N/A</v>
      </c>
      <c r="IH126" s="87" t="e">
        <f>IF(Berechnungen!IH$6="MMR",MMR!$P13,IF(Berechnungen!IH$6="MMR_Duo",MMR_Duo!$P13,NA()))</f>
        <v>#N/A</v>
      </c>
      <c r="II126" s="87" t="e">
        <f>IF(Berechnungen!II$6="MMR",MMR!$P13,IF(Berechnungen!II$6="MMR_Duo",MMR_Duo!$P13,NA()))</f>
        <v>#N/A</v>
      </c>
      <c r="IJ126" s="87" t="e">
        <f>IF(Berechnungen!IJ$6="MMR",MMR!$P13,IF(Berechnungen!IJ$6="MMR_Duo",MMR_Duo!$P13,NA()))</f>
        <v>#N/A</v>
      </c>
      <c r="IK126" s="87" t="e">
        <f>IF(Berechnungen!IK$6="MMR",MMR!$P13,IF(Berechnungen!IK$6="MMR_Duo",MMR_Duo!$P13,NA()))</f>
        <v>#N/A</v>
      </c>
      <c r="IL126" s="87" t="e">
        <f>IF(Berechnungen!IL$6="MMR",MMR!$P13,IF(Berechnungen!IL$6="MMR_Duo",MMR_Duo!$P13,NA()))</f>
        <v>#N/A</v>
      </c>
      <c r="IM126" s="87" t="e">
        <f>IF(Berechnungen!IM$6="MMR",MMR!$P13,IF(Berechnungen!IM$6="MMR_Duo",MMR_Duo!$P13,NA()))</f>
        <v>#N/A</v>
      </c>
      <c r="IN126" s="87" t="e">
        <f>IF(Berechnungen!IN$6="MMR",MMR!$P13,IF(Berechnungen!IN$6="MMR_Duo",MMR_Duo!$P13,NA()))</f>
        <v>#N/A</v>
      </c>
      <c r="IO126" s="87" t="e">
        <f>IF(Berechnungen!IO$6="MMR",MMR!$P13,IF(Berechnungen!IO$6="MMR_Duo",MMR_Duo!$P13,NA()))</f>
        <v>#N/A</v>
      </c>
      <c r="IP126" s="87" t="e">
        <f>IF(Berechnungen!IP$6="MMR",MMR!$P13,IF(Berechnungen!IP$6="MMR_Duo",MMR_Duo!$P13,NA()))</f>
        <v>#N/A</v>
      </c>
      <c r="IQ126" s="87" t="e">
        <f>IF(Berechnungen!IQ$6="MMR",MMR!$P13,IF(Berechnungen!IQ$6="MMR_Duo",MMR_Duo!$P13,NA()))</f>
        <v>#N/A</v>
      </c>
      <c r="IR126" s="87" t="e">
        <f>IF(Berechnungen!IR$6="MMR",MMR!$P13,IF(Berechnungen!IR$6="MMR_Duo",MMR_Duo!$P13,NA()))</f>
        <v>#N/A</v>
      </c>
      <c r="IS126" s="87" t="e">
        <f>IF(Berechnungen!IS$6="MMR",MMR!$P13,IF(Berechnungen!IS$6="MMR_Duo",MMR_Duo!$P13,NA()))</f>
        <v>#N/A</v>
      </c>
      <c r="IT126" s="87" t="e">
        <f>IF(Berechnungen!IT$6="MMR",MMR!$P13,IF(Berechnungen!IT$6="MMR_Duo",MMR_Duo!$P13,NA()))</f>
        <v>#N/A</v>
      </c>
      <c r="IU126" s="87" t="e">
        <f>IF(Berechnungen!IU$6="MMR",MMR!$P13,IF(Berechnungen!IU$6="MMR_Duo",MMR_Duo!$P13,NA()))</f>
        <v>#N/A</v>
      </c>
      <c r="IV126" s="87" t="e">
        <f>IF(Berechnungen!IV$6="MMR",MMR!$P13,IF(Berechnungen!IV$6="MMR_Duo",MMR_Duo!$P13,NA()))</f>
        <v>#N/A</v>
      </c>
      <c r="IW126" s="87" t="e">
        <f>IF(Berechnungen!IW$6="MMR",MMR!$P13,IF(Berechnungen!IW$6="MMR_Duo",MMR_Duo!$P13,NA()))</f>
        <v>#N/A</v>
      </c>
      <c r="IX126" s="87" t="e">
        <f>IF(Berechnungen!IX$6="MMR",MMR!$P13,IF(Berechnungen!IX$6="MMR_Duo",MMR_Duo!$P13,NA()))</f>
        <v>#N/A</v>
      </c>
      <c r="IY126" s="87" t="e">
        <f>IF(Berechnungen!IY$6="MMR",MMR!$P13,IF(Berechnungen!IY$6="MMR_Duo",MMR_Duo!$P13,NA()))</f>
        <v>#N/A</v>
      </c>
      <c r="IZ126" s="87" t="e">
        <f>IF(Berechnungen!IZ$6="MMR",MMR!$P13,IF(Berechnungen!IZ$6="MMR_Duo",MMR_Duo!$P13,NA()))</f>
        <v>#N/A</v>
      </c>
      <c r="JA126" s="87" t="e">
        <f>IF(Berechnungen!JA$6="MMR",MMR!$P13,IF(Berechnungen!JA$6="MMR_Duo",MMR_Duo!$P13,NA()))</f>
        <v>#N/A</v>
      </c>
      <c r="JB126" s="87" t="e">
        <f>IF(Berechnungen!JB$6="MMR",MMR!$P13,IF(Berechnungen!JB$6="MMR_Duo",MMR_Duo!$P13,NA()))</f>
        <v>#N/A</v>
      </c>
      <c r="JC126" s="87" t="e">
        <f>IF(Berechnungen!JC$6="MMR",MMR!$P13,IF(Berechnungen!JC$6="MMR_Duo",MMR_Duo!$P13,NA()))</f>
        <v>#N/A</v>
      </c>
      <c r="JD126" s="87" t="e">
        <f>IF(Berechnungen!JD$6="MMR",MMR!$P13,IF(Berechnungen!JD$6="MMR_Duo",MMR_Duo!$P13,NA()))</f>
        <v>#N/A</v>
      </c>
      <c r="JE126" s="87" t="e">
        <f>IF(Berechnungen!JE$6="MMR",MMR!$P13,IF(Berechnungen!JE$6="MMR_Duo",MMR_Duo!$P13,NA()))</f>
        <v>#N/A</v>
      </c>
      <c r="JF126" s="87" t="e">
        <f>IF(Berechnungen!JF$6="MMR",MMR!$P13,IF(Berechnungen!JF$6="MMR_Duo",MMR_Duo!$P13,NA()))</f>
        <v>#N/A</v>
      </c>
      <c r="JG126" s="87" t="e">
        <f>IF(Berechnungen!JG$6="MMR",MMR!$P13,IF(Berechnungen!JG$6="MMR_Duo",MMR_Duo!$P13,NA()))</f>
        <v>#N/A</v>
      </c>
      <c r="JH126" s="87" t="e">
        <f>IF(Berechnungen!JH$6="MMR",MMR!$P13,IF(Berechnungen!JH$6="MMR_Duo",MMR_Duo!$P13,NA()))</f>
        <v>#N/A</v>
      </c>
      <c r="JI126" s="87" t="e">
        <f>IF(Berechnungen!JI$6="MMR",MMR!$P13,IF(Berechnungen!JI$6="MMR_Duo",MMR_Duo!$P13,NA()))</f>
        <v>#N/A</v>
      </c>
      <c r="JJ126" s="87" t="e">
        <f>IF(Berechnungen!JJ$6="MMR",MMR!$P13,IF(Berechnungen!JJ$6="MMR_Duo",MMR_Duo!$P13,NA()))</f>
        <v>#N/A</v>
      </c>
      <c r="JK126" s="87" t="e">
        <f>IF(Berechnungen!JK$6="MMR",MMR!$P13,IF(Berechnungen!JK$6="MMR_Duo",MMR_Duo!$P13,NA()))</f>
        <v>#N/A</v>
      </c>
      <c r="JL126" s="87" t="e">
        <f>IF(Berechnungen!JL$6="MMR",MMR!$P13,IF(Berechnungen!JL$6="MMR_Duo",MMR_Duo!$P13,NA()))</f>
        <v>#N/A</v>
      </c>
      <c r="JM126" s="87" t="e">
        <f>IF(Berechnungen!JM$6="MMR",MMR!$P13,IF(Berechnungen!JM$6="MMR_Duo",MMR_Duo!$P13,NA()))</f>
        <v>#N/A</v>
      </c>
      <c r="JN126" s="87" t="e">
        <f>IF(Berechnungen!JN$6="MMR",MMR!$P13,IF(Berechnungen!JN$6="MMR_Duo",MMR_Duo!$P13,NA()))</f>
        <v>#N/A</v>
      </c>
      <c r="JO126" s="87" t="e">
        <f>IF(Berechnungen!JO$6="MMR",MMR!$P13,IF(Berechnungen!JO$6="MMR_Duo",MMR_Duo!$P13,NA()))</f>
        <v>#N/A</v>
      </c>
      <c r="JP126" s="87" t="e">
        <f>IF(Berechnungen!JP$6="MMR",MMR!$P13,IF(Berechnungen!JP$6="MMR_Duo",MMR_Duo!$P13,NA()))</f>
        <v>#N/A</v>
      </c>
      <c r="JQ126" s="87" t="e">
        <f>IF(Berechnungen!JQ$6="MMR",MMR!$P13,IF(Berechnungen!JQ$6="MMR_Duo",MMR_Duo!$P13,NA()))</f>
        <v>#N/A</v>
      </c>
      <c r="JR126" s="87" t="e">
        <f>IF(Berechnungen!JR$6="MMR",MMR!$P13,IF(Berechnungen!JR$6="MMR_Duo",MMR_Duo!$P13,NA()))</f>
        <v>#N/A</v>
      </c>
      <c r="JS126" s="87" t="e">
        <f>IF(Berechnungen!JS$6="MMR",MMR!$P13,IF(Berechnungen!JS$6="MMR_Duo",MMR_Duo!$P13,NA()))</f>
        <v>#N/A</v>
      </c>
      <c r="JT126" s="87" t="e">
        <f>IF(Berechnungen!JT$6="MMR",MMR!$P13,IF(Berechnungen!JT$6="MMR_Duo",MMR_Duo!$P13,NA()))</f>
        <v>#N/A</v>
      </c>
      <c r="JU126" s="87" t="e">
        <f>IF(Berechnungen!JU$6="MMR",MMR!$P13,IF(Berechnungen!JU$6="MMR_Duo",MMR_Duo!$P13,NA()))</f>
        <v>#N/A</v>
      </c>
      <c r="JV126" s="87" t="e">
        <f>IF(Berechnungen!JV$6="MMR",MMR!$P13,IF(Berechnungen!JV$6="MMR_Duo",MMR_Duo!$P13,NA()))</f>
        <v>#N/A</v>
      </c>
      <c r="JW126" s="87" t="e">
        <f>IF(Berechnungen!JW$6="MMR",MMR!$P13,IF(Berechnungen!JW$6="MMR_Duo",MMR_Duo!$P13,NA()))</f>
        <v>#N/A</v>
      </c>
      <c r="JX126" s="87" t="e">
        <f>IF(Berechnungen!JX$6="MMR",MMR!$P13,IF(Berechnungen!JX$6="MMR_Duo",MMR_Duo!$P13,NA()))</f>
        <v>#N/A</v>
      </c>
      <c r="JY126" s="87" t="e">
        <f>IF(Berechnungen!JY$6="MMR",MMR!$P13,IF(Berechnungen!JY$6="MMR_Duo",MMR_Duo!$P13,NA()))</f>
        <v>#N/A</v>
      </c>
      <c r="JZ126" s="87" t="e">
        <f>IF(Berechnungen!JZ$6="MMR",MMR!$P13,IF(Berechnungen!JZ$6="MMR_Duo",MMR_Duo!$P13,NA()))</f>
        <v>#N/A</v>
      </c>
      <c r="KA126" s="87" t="e">
        <f>IF(Berechnungen!KA$6="MMR",MMR!$P13,IF(Berechnungen!KA$6="MMR_Duo",MMR_Duo!$P13,NA()))</f>
        <v>#N/A</v>
      </c>
      <c r="KB126" s="87" t="e">
        <f>IF(Berechnungen!KB$6="MMR",MMR!$P13,IF(Berechnungen!KB$6="MMR_Duo",MMR_Duo!$P13,NA()))</f>
        <v>#N/A</v>
      </c>
      <c r="KC126" s="87" t="e">
        <f>IF(Berechnungen!KC$6="MMR",MMR!$P13,IF(Berechnungen!KC$6="MMR_Duo",MMR_Duo!$P13,NA()))</f>
        <v>#N/A</v>
      </c>
      <c r="KD126" s="87" t="e">
        <f>IF(Berechnungen!KD$6="MMR",MMR!$P13,IF(Berechnungen!KD$6="MMR_Duo",MMR_Duo!$P13,NA()))</f>
        <v>#N/A</v>
      </c>
      <c r="KE126" s="87" t="e">
        <f>IF(Berechnungen!KE$6="MMR",MMR!$P13,IF(Berechnungen!KE$6="MMR_Duo",MMR_Duo!$P13,NA()))</f>
        <v>#N/A</v>
      </c>
      <c r="KF126" s="87" t="e">
        <f>IF(Berechnungen!KF$6="MMR",MMR!$P13,IF(Berechnungen!KF$6="MMR_Duo",MMR_Duo!$P13,NA()))</f>
        <v>#N/A</v>
      </c>
      <c r="KG126" s="87" t="e">
        <f>IF(Berechnungen!KG$6="MMR",MMR!$P13,IF(Berechnungen!KG$6="MMR_Duo",MMR_Duo!$P13,NA()))</f>
        <v>#N/A</v>
      </c>
      <c r="KH126" s="87" t="e">
        <f>IF(Berechnungen!KH$6="MMR",MMR!$P13,IF(Berechnungen!KH$6="MMR_Duo",MMR_Duo!$P13,NA()))</f>
        <v>#N/A</v>
      </c>
      <c r="KI126" s="87" t="e">
        <f>IF(Berechnungen!KI$6="MMR",MMR!$P13,IF(Berechnungen!KI$6="MMR_Duo",MMR_Duo!$P13,NA()))</f>
        <v>#N/A</v>
      </c>
      <c r="KJ126" s="87" t="e">
        <f>IF(Berechnungen!KJ$6="MMR",MMR!$P13,IF(Berechnungen!KJ$6="MMR_Duo",MMR_Duo!$P13,NA()))</f>
        <v>#N/A</v>
      </c>
      <c r="KK126" s="87" t="e">
        <f>IF(Berechnungen!KK$6="MMR",MMR!$P13,IF(Berechnungen!KK$6="MMR_Duo",MMR_Duo!$P13,NA()))</f>
        <v>#N/A</v>
      </c>
      <c r="KL126" s="87" t="e">
        <f>IF(Berechnungen!KL$6="MMR",MMR!$P13,IF(Berechnungen!KL$6="MMR_Duo",MMR_Duo!$P13,NA()))</f>
        <v>#N/A</v>
      </c>
      <c r="KM126" s="87" t="e">
        <f>IF(Berechnungen!KM$6="MMR",MMR!$P13,IF(Berechnungen!KM$6="MMR_Duo",MMR_Duo!$P13,NA()))</f>
        <v>#N/A</v>
      </c>
      <c r="KN126" s="87" t="e">
        <f>IF(Berechnungen!KN$6="MMR",MMR!$P13,IF(Berechnungen!KN$6="MMR_Duo",MMR_Duo!$P13,NA()))</f>
        <v>#N/A</v>
      </c>
      <c r="KO126" s="87" t="e">
        <f>IF(Berechnungen!KO$6="MMR",MMR!$P13,IF(Berechnungen!KO$6="MMR_Duo",MMR_Duo!$P13,NA()))</f>
        <v>#N/A</v>
      </c>
      <c r="KP126" s="87" t="e">
        <f>IF(Berechnungen!KP$6="MMR",MMR!$P13,IF(Berechnungen!KP$6="MMR_Duo",MMR_Duo!$P13,NA()))</f>
        <v>#N/A</v>
      </c>
      <c r="KQ126" s="87" t="e">
        <f>IF(Berechnungen!KQ$6="MMR",MMR!$P13,IF(Berechnungen!KQ$6="MMR_Duo",MMR_Duo!$P13,NA()))</f>
        <v>#N/A</v>
      </c>
      <c r="KR126" s="87" t="e">
        <f>IF(Berechnungen!KR$6="MMR",MMR!$P13,IF(Berechnungen!KR$6="MMR_Duo",MMR_Duo!$P13,NA()))</f>
        <v>#N/A</v>
      </c>
      <c r="KS126" s="87" t="e">
        <f>IF(Berechnungen!KS$6="MMR",MMR!$P13,IF(Berechnungen!KS$6="MMR_Duo",MMR_Duo!$P13,NA()))</f>
        <v>#N/A</v>
      </c>
      <c r="KT126" s="87" t="e">
        <f>IF(Berechnungen!KT$6="MMR",MMR!$P13,IF(Berechnungen!KT$6="MMR_Duo",MMR_Duo!$P13,NA()))</f>
        <v>#N/A</v>
      </c>
      <c r="KU126" s="87" t="e">
        <f>IF(Berechnungen!KU$6="MMR",MMR!$P13,IF(Berechnungen!KU$6="MMR_Duo",MMR_Duo!$P13,NA()))</f>
        <v>#N/A</v>
      </c>
      <c r="KV126" s="87" t="e">
        <f>IF(Berechnungen!KV$6="MMR",MMR!$P13,IF(Berechnungen!KV$6="MMR_Duo",MMR_Duo!$P13,NA()))</f>
        <v>#N/A</v>
      </c>
      <c r="KW126" s="87" t="e">
        <f>IF(Berechnungen!KW$6="MMR",MMR!$P13,IF(Berechnungen!KW$6="MMR_Duo",MMR_Duo!$P13,NA()))</f>
        <v>#N/A</v>
      </c>
      <c r="KX126" s="87" t="e">
        <f>IF(Berechnungen!KX$6="MMR",MMR!$P13,IF(Berechnungen!KX$6="MMR_Duo",MMR_Duo!$P13,NA()))</f>
        <v>#N/A</v>
      </c>
      <c r="KY126" s="87" t="e">
        <f>IF(Berechnungen!KY$6="MMR",MMR!$P13,IF(Berechnungen!KY$6="MMR_Duo",MMR_Duo!$P13,NA()))</f>
        <v>#N/A</v>
      </c>
      <c r="KZ126" s="87" t="e">
        <f>IF(Berechnungen!KZ$6="MMR",MMR!$P13,IF(Berechnungen!KZ$6="MMR_Duo",MMR_Duo!$P13,NA()))</f>
        <v>#N/A</v>
      </c>
      <c r="LA126" s="87" t="e">
        <f>IF(Berechnungen!LA$6="MMR",MMR!$P13,IF(Berechnungen!LA$6="MMR_Duo",MMR_Duo!$P13,NA()))</f>
        <v>#N/A</v>
      </c>
      <c r="LB126" s="87" t="e">
        <f>IF(Berechnungen!LB$6="MMR",MMR!$P13,IF(Berechnungen!LB$6="MMR_Duo",MMR_Duo!$P13,NA()))</f>
        <v>#N/A</v>
      </c>
      <c r="LC126" s="87" t="e">
        <f>IF(Berechnungen!LC$6="MMR",MMR!$P13,IF(Berechnungen!LC$6="MMR_Duo",MMR_Duo!$P13,NA()))</f>
        <v>#N/A</v>
      </c>
      <c r="LD126" s="87" t="e">
        <f>IF(Berechnungen!LD$6="MMR",MMR!$P13,IF(Berechnungen!LD$6="MMR_Duo",MMR_Duo!$P13,NA()))</f>
        <v>#N/A</v>
      </c>
      <c r="LE126" s="87" t="e">
        <f>IF(Berechnungen!LE$6="MMR",MMR!$P13,IF(Berechnungen!LE$6="MMR_Duo",MMR_Duo!$P13,NA()))</f>
        <v>#N/A</v>
      </c>
      <c r="LF126" s="87" t="e">
        <f>IF(Berechnungen!LF$6="MMR",MMR!$P13,IF(Berechnungen!LF$6="MMR_Duo",MMR_Duo!$P13,NA()))</f>
        <v>#N/A</v>
      </c>
      <c r="LG126" s="87" t="e">
        <f>IF(Berechnungen!LG$6="MMR",MMR!$P13,IF(Berechnungen!LG$6="MMR_Duo",MMR_Duo!$P13,NA()))</f>
        <v>#N/A</v>
      </c>
      <c r="LH126" s="87" t="e">
        <f>IF(Berechnungen!LH$6="MMR",MMR!$P13,IF(Berechnungen!LH$6="MMR_Duo",MMR_Duo!$P13,NA()))</f>
        <v>#N/A</v>
      </c>
      <c r="LI126" s="87" t="e">
        <f>IF(Berechnungen!LI$6="MMR",MMR!$P13,IF(Berechnungen!LI$6="MMR_Duo",MMR_Duo!$P13,NA()))</f>
        <v>#N/A</v>
      </c>
      <c r="LJ126" s="87" t="e">
        <f>IF(Berechnungen!LJ$6="MMR",MMR!$P13,IF(Berechnungen!LJ$6="MMR_Duo",MMR_Duo!$P13,NA()))</f>
        <v>#N/A</v>
      </c>
      <c r="LK126" s="87" t="e">
        <f>IF(Berechnungen!LK$6="MMR",MMR!$P13,IF(Berechnungen!LK$6="MMR_Duo",MMR_Duo!$P13,NA()))</f>
        <v>#N/A</v>
      </c>
      <c r="LL126" s="87" t="e">
        <f>IF(Berechnungen!LL$6="MMR",MMR!$P13,IF(Berechnungen!LL$6="MMR_Duo",MMR_Duo!$P13,NA()))</f>
        <v>#N/A</v>
      </c>
      <c r="LM126" s="87" t="e">
        <f>IF(Berechnungen!LM$6="MMR",MMR!$P13,IF(Berechnungen!LM$6="MMR_Duo",MMR_Duo!$P13,NA()))</f>
        <v>#N/A</v>
      </c>
      <c r="LN126" s="87" t="e">
        <f>IF(Berechnungen!LN$6="MMR",MMR!$P13,IF(Berechnungen!LN$6="MMR_Duo",MMR_Duo!$P13,NA()))</f>
        <v>#N/A</v>
      </c>
      <c r="LO126" s="87" t="e">
        <f>IF(Berechnungen!LO$6="MMR",MMR!$P13,IF(Berechnungen!LO$6="MMR_Duo",MMR_Duo!$P13,NA()))</f>
        <v>#N/A</v>
      </c>
      <c r="LP126" s="87" t="e">
        <f>IF(Berechnungen!LP$6="MMR",MMR!$P13,IF(Berechnungen!LP$6="MMR_Duo",MMR_Duo!$P13,NA()))</f>
        <v>#N/A</v>
      </c>
      <c r="LQ126" s="87" t="e">
        <f>IF(Berechnungen!LQ$6="MMR",MMR!$P13,IF(Berechnungen!LQ$6="MMR_Duo",MMR_Duo!$P13,NA()))</f>
        <v>#N/A</v>
      </c>
      <c r="LR126" s="87" t="e">
        <f>IF(Berechnungen!LR$6="MMR",MMR!$P13,IF(Berechnungen!LR$6="MMR_Duo",MMR_Duo!$P13,NA()))</f>
        <v>#N/A</v>
      </c>
      <c r="LS126" s="87" t="e">
        <f>IF(Berechnungen!LS$6="MMR",MMR!$P13,IF(Berechnungen!LS$6="MMR_Duo",MMR_Duo!$P13,NA()))</f>
        <v>#N/A</v>
      </c>
      <c r="LT126" s="87" t="e">
        <f>IF(Berechnungen!LT$6="MMR",MMR!$P13,IF(Berechnungen!LT$6="MMR_Duo",MMR_Duo!$P13,NA()))</f>
        <v>#N/A</v>
      </c>
      <c r="LU126" s="87" t="e">
        <f>IF(Berechnungen!LU$6="MMR",MMR!$P13,IF(Berechnungen!LU$6="MMR_Duo",MMR_Duo!$P13,NA()))</f>
        <v>#N/A</v>
      </c>
      <c r="LV126" s="87" t="e">
        <f>IF(Berechnungen!LV$6="MMR",MMR!$P13,IF(Berechnungen!LV$6="MMR_Duo",MMR_Duo!$P13,NA()))</f>
        <v>#N/A</v>
      </c>
      <c r="LW126" s="87" t="e">
        <f>IF(Berechnungen!LW$6="MMR",MMR!$P13,IF(Berechnungen!LW$6="MMR_Duo",MMR_Duo!$P13,NA()))</f>
        <v>#N/A</v>
      </c>
      <c r="LX126" s="87" t="e">
        <f>IF(Berechnungen!LX$6="MMR",MMR!$P13,IF(Berechnungen!LX$6="MMR_Duo",MMR_Duo!$P13,NA()))</f>
        <v>#N/A</v>
      </c>
      <c r="LY126" s="87" t="e">
        <f>IF(Berechnungen!LY$6="MMR",MMR!$P13,IF(Berechnungen!LY$6="MMR_Duo",MMR_Duo!$P13,NA()))</f>
        <v>#N/A</v>
      </c>
      <c r="LZ126" s="87" t="e">
        <f>IF(Berechnungen!LZ$6="MMR",MMR!$P13,IF(Berechnungen!LZ$6="MMR_Duo",MMR_Duo!$P13,NA()))</f>
        <v>#N/A</v>
      </c>
      <c r="MA126" s="87" t="e">
        <f>IF(Berechnungen!MA$6="MMR",MMR!$P13,IF(Berechnungen!MA$6="MMR_Duo",MMR_Duo!$P13,NA()))</f>
        <v>#N/A</v>
      </c>
      <c r="MB126" s="87" t="e">
        <f>IF(Berechnungen!MB$6="MMR",MMR!$P13,IF(Berechnungen!MB$6="MMR_Duo",MMR_Duo!$P13,NA()))</f>
        <v>#N/A</v>
      </c>
      <c r="MC126" s="87" t="e">
        <f>IF(Berechnungen!MC$6="MMR",MMR!$P13,IF(Berechnungen!MC$6="MMR_Duo",MMR_Duo!$P13,NA()))</f>
        <v>#N/A</v>
      </c>
      <c r="MD126" s="87" t="e">
        <f>IF(Berechnungen!MD$6="MMR",MMR!$P13,IF(Berechnungen!MD$6="MMR_Duo",MMR_Duo!$P13,NA()))</f>
        <v>#N/A</v>
      </c>
      <c r="ME126" s="87" t="e">
        <f>IF(Berechnungen!ME$6="MMR",MMR!$P13,IF(Berechnungen!ME$6="MMR_Duo",MMR_Duo!$P13,NA()))</f>
        <v>#N/A</v>
      </c>
      <c r="MF126" s="87" t="e">
        <f>IF(Berechnungen!MF$6="MMR",MMR!$P13,IF(Berechnungen!MF$6="MMR_Duo",MMR_Duo!$P13,NA()))</f>
        <v>#N/A</v>
      </c>
      <c r="MG126" s="87" t="e">
        <f>IF(Berechnungen!MG$6="MMR",MMR!$P13,IF(Berechnungen!MG$6="MMR_Duo",MMR_Duo!$P13,NA()))</f>
        <v>#N/A</v>
      </c>
      <c r="MH126" s="87" t="e">
        <f>IF(Berechnungen!MH$6="MMR",MMR!$P13,IF(Berechnungen!MH$6="MMR_Duo",MMR_Duo!$P13,NA()))</f>
        <v>#N/A</v>
      </c>
      <c r="MI126" s="87" t="e">
        <f>IF(Berechnungen!MI$6="MMR",MMR!$P13,IF(Berechnungen!MI$6="MMR_Duo",MMR_Duo!$P13,NA()))</f>
        <v>#N/A</v>
      </c>
      <c r="MJ126" s="87" t="e">
        <f>IF(Berechnungen!MJ$6="MMR",MMR!$P13,IF(Berechnungen!MJ$6="MMR_Duo",MMR_Duo!$P13,NA()))</f>
        <v>#N/A</v>
      </c>
      <c r="MK126" s="87" t="e">
        <f>IF(Berechnungen!MK$6="MMR",MMR!$P13,IF(Berechnungen!MK$6="MMR_Duo",MMR_Duo!$P13,NA()))</f>
        <v>#N/A</v>
      </c>
      <c r="ML126" s="87" t="e">
        <f>IF(Berechnungen!ML$6="MMR",MMR!$P13,IF(Berechnungen!ML$6="MMR_Duo",MMR_Duo!$P13,NA()))</f>
        <v>#N/A</v>
      </c>
      <c r="MM126" s="87" t="e">
        <f>IF(Berechnungen!MM$6="MMR",MMR!$P13,IF(Berechnungen!MM$6="MMR_Duo",MMR_Duo!$P13,NA()))</f>
        <v>#N/A</v>
      </c>
      <c r="MN126" s="87" t="e">
        <f>IF(Berechnungen!MN$6="MMR",MMR!$P13,IF(Berechnungen!MN$6="MMR_Duo",MMR_Duo!$P13,NA()))</f>
        <v>#N/A</v>
      </c>
      <c r="MO126" s="87" t="e">
        <f>IF(Berechnungen!MO$6="MMR",MMR!$P13,IF(Berechnungen!MO$6="MMR_Duo",MMR_Duo!$P13,NA()))</f>
        <v>#N/A</v>
      </c>
      <c r="MP126" s="87" t="e">
        <f>IF(Berechnungen!MP$6="MMR",MMR!$P13,IF(Berechnungen!MP$6="MMR_Duo",MMR_Duo!$P13,NA()))</f>
        <v>#N/A</v>
      </c>
      <c r="MQ126" s="87" t="e">
        <f>IF(Berechnungen!MQ$6="MMR",MMR!$P13,IF(Berechnungen!MQ$6="MMR_Duo",MMR_Duo!$P13,NA()))</f>
        <v>#N/A</v>
      </c>
      <c r="MR126" s="87" t="e">
        <f>IF(Berechnungen!MR$6="MMR",MMR!$P13,IF(Berechnungen!MR$6="MMR_Duo",MMR_Duo!$P13,NA()))</f>
        <v>#N/A</v>
      </c>
      <c r="MS126" s="87" t="e">
        <f>IF(Berechnungen!MS$6="MMR",MMR!$P13,IF(Berechnungen!MS$6="MMR_Duo",MMR_Duo!$P13,NA()))</f>
        <v>#N/A</v>
      </c>
      <c r="MT126" s="87" t="e">
        <f>IF(Berechnungen!MT$6="MMR",MMR!$P13,IF(Berechnungen!MT$6="MMR_Duo",MMR_Duo!$P13,NA()))</f>
        <v>#N/A</v>
      </c>
      <c r="MU126" s="87" t="e">
        <f>IF(Berechnungen!MU$6="MMR",MMR!$P13,IF(Berechnungen!MU$6="MMR_Duo",MMR_Duo!$P13,NA()))</f>
        <v>#N/A</v>
      </c>
      <c r="MV126" s="87" t="e">
        <f>IF(Berechnungen!MV$6="MMR",MMR!$P13,IF(Berechnungen!MV$6="MMR_Duo",MMR_Duo!$P13,NA()))</f>
        <v>#N/A</v>
      </c>
      <c r="MW126" s="87" t="e">
        <f>IF(Berechnungen!MW$6="MMR",MMR!$P13,IF(Berechnungen!MW$6="MMR_Duo",MMR_Duo!$P13,NA()))</f>
        <v>#N/A</v>
      </c>
      <c r="MX126" s="87" t="e">
        <f>IF(Berechnungen!MX$6="MMR",MMR!$P13,IF(Berechnungen!MX$6="MMR_Duo",MMR_Duo!$P13,NA()))</f>
        <v>#N/A</v>
      </c>
      <c r="MY126" s="87" t="e">
        <f>IF(Berechnungen!MY$6="MMR",MMR!$P13,IF(Berechnungen!MY$6="MMR_Duo",MMR_Duo!$P13,NA()))</f>
        <v>#N/A</v>
      </c>
      <c r="MZ126" s="87" t="e">
        <f>IF(Berechnungen!MZ$6="MMR",MMR!$P13,IF(Berechnungen!MZ$6="MMR_Duo",MMR_Duo!$P13,NA()))</f>
        <v>#N/A</v>
      </c>
      <c r="NA126" s="87" t="e">
        <f>IF(Berechnungen!NA$6="MMR",MMR!$P13,IF(Berechnungen!NA$6="MMR_Duo",MMR_Duo!$P13,NA()))</f>
        <v>#N/A</v>
      </c>
      <c r="NB126" s="87" t="e">
        <f>IF(Berechnungen!NB$6="MMR",MMR!$P13,IF(Berechnungen!NB$6="MMR_Duo",MMR_Duo!$P13,NA()))</f>
        <v>#N/A</v>
      </c>
      <c r="NC126" s="87" t="e">
        <f>IF(Berechnungen!NC$6="MMR",MMR!$P13,IF(Berechnungen!NC$6="MMR_Duo",MMR_Duo!$P13,NA()))</f>
        <v>#N/A</v>
      </c>
      <c r="ND126" s="87" t="e">
        <f>IF(Berechnungen!ND$6="MMR",MMR!$P13,IF(Berechnungen!ND$6="MMR_Duo",MMR_Duo!$P13,NA()))</f>
        <v>#N/A</v>
      </c>
      <c r="NE126" s="87" t="e">
        <f>IF(Berechnungen!NE$6="MMR",MMR!$P13,IF(Berechnungen!NE$6="MMR_Duo",MMR_Duo!$P13,NA()))</f>
        <v>#N/A</v>
      </c>
      <c r="NF126" s="87" t="e">
        <f>IF(Berechnungen!NF$6="MMR",MMR!$P13,IF(Berechnungen!NF$6="MMR_Duo",MMR_Duo!$P13,NA()))</f>
        <v>#N/A</v>
      </c>
      <c r="NG126" s="87" t="e">
        <f>IF(Berechnungen!NG$6="MMR",MMR!$P13,IF(Berechnungen!NG$6="MMR_Duo",MMR_Duo!$P13,NA()))</f>
        <v>#N/A</v>
      </c>
      <c r="NH126" s="87" t="e">
        <f>IF(Berechnungen!NH$6="MMR",MMR!$P13,IF(Berechnungen!NH$6="MMR_Duo",MMR_Duo!$P13,NA()))</f>
        <v>#N/A</v>
      </c>
      <c r="NI126" s="87" t="e">
        <f>IF(Berechnungen!NI$6="MMR",MMR!$P13,IF(Berechnungen!NI$6="MMR_Duo",MMR_Duo!$P13,NA()))</f>
        <v>#N/A</v>
      </c>
      <c r="NJ126" s="87" t="e">
        <f>IF(Berechnungen!NJ$6="MMR",MMR!$P13,IF(Berechnungen!NJ$6="MMR_Duo",MMR_Duo!$P13,NA()))</f>
        <v>#N/A</v>
      </c>
      <c r="NK126" s="87" t="e">
        <f>IF(Berechnungen!NK$6="MMR",MMR!$P13,IF(Berechnungen!NK$6="MMR_Duo",MMR_Duo!$P13,NA()))</f>
        <v>#N/A</v>
      </c>
      <c r="NL126" s="87" t="e">
        <f>IF(Berechnungen!NL$6="MMR",MMR!$P13,IF(Berechnungen!NL$6="MMR_Duo",MMR_Duo!$P13,NA()))</f>
        <v>#N/A</v>
      </c>
      <c r="NM126" s="87" t="e">
        <f>IF(Berechnungen!NM$6="MMR",MMR!$P13,IF(Berechnungen!NM$6="MMR_Duo",MMR_Duo!$P13,NA()))</f>
        <v>#N/A</v>
      </c>
      <c r="NN126" s="87" t="e">
        <f>IF(Berechnungen!NN$6="MMR",MMR!$P13,IF(Berechnungen!NN$6="MMR_Duo",MMR_Duo!$P13,NA()))</f>
        <v>#N/A</v>
      </c>
      <c r="NO126" s="87" t="e">
        <f>IF(Berechnungen!NO$6="MMR",MMR!$P13,IF(Berechnungen!NO$6="MMR_Duo",MMR_Duo!$P13,NA()))</f>
        <v>#N/A</v>
      </c>
      <c r="NP126" s="87" t="e">
        <f>IF(Berechnungen!NP$6="MMR",MMR!$P13,IF(Berechnungen!NP$6="MMR_Duo",MMR_Duo!$P13,NA()))</f>
        <v>#N/A</v>
      </c>
      <c r="NQ126" s="87" t="e">
        <f>IF(Berechnungen!NQ$6="MMR",MMR!$P13,IF(Berechnungen!NQ$6="MMR_Duo",MMR_Duo!$P13,NA()))</f>
        <v>#N/A</v>
      </c>
      <c r="NR126" s="87" t="e">
        <f>IF(Berechnungen!NR$6="MMR",MMR!$P13,IF(Berechnungen!NR$6="MMR_Duo",MMR_Duo!$P13,NA()))</f>
        <v>#N/A</v>
      </c>
      <c r="NS126" s="87" t="e">
        <f>IF(Berechnungen!NS$6="MMR",MMR!$P13,IF(Berechnungen!NS$6="MMR_Duo",MMR_Duo!$P13,NA()))</f>
        <v>#N/A</v>
      </c>
      <c r="NT126" s="87" t="e">
        <f>IF(Berechnungen!NT$6="MMR",MMR!$P13,IF(Berechnungen!NT$6="MMR_Duo",MMR_Duo!$P13,NA()))</f>
        <v>#N/A</v>
      </c>
      <c r="NU126" s="87" t="e">
        <f>IF(Berechnungen!NU$6="MMR",MMR!$P13,IF(Berechnungen!NU$6="MMR_Duo",MMR_Duo!$P13,NA()))</f>
        <v>#N/A</v>
      </c>
      <c r="NV126" s="87" t="e">
        <f>IF(Berechnungen!NV$6="MMR",MMR!$P13,IF(Berechnungen!NV$6="MMR_Duo",MMR_Duo!$P13,NA()))</f>
        <v>#N/A</v>
      </c>
      <c r="NW126" s="87" t="e">
        <f>IF(Berechnungen!NW$6="MMR",MMR!$P13,IF(Berechnungen!NW$6="MMR_Duo",MMR_Duo!$P13,NA()))</f>
        <v>#N/A</v>
      </c>
      <c r="NX126" s="87" t="e">
        <f>IF(Berechnungen!NX$6="MMR",MMR!$P13,IF(Berechnungen!NX$6="MMR_Duo",MMR_Duo!$P13,NA()))</f>
        <v>#N/A</v>
      </c>
      <c r="NY126" s="87" t="e">
        <f>IF(Berechnungen!NY$6="MMR",MMR!$P13,IF(Berechnungen!NY$6="MMR_Duo",MMR_Duo!$P13,NA()))</f>
        <v>#N/A</v>
      </c>
      <c r="NZ126" s="87" t="e">
        <f>IF(Berechnungen!NZ$6="MMR",MMR!$P13,IF(Berechnungen!NZ$6="MMR_Duo",MMR_Duo!$P13,NA()))</f>
        <v>#N/A</v>
      </c>
      <c r="OA126" s="87" t="e">
        <f>IF(Berechnungen!OA$6="MMR",MMR!$P13,IF(Berechnungen!OA$6="MMR_Duo",MMR_Duo!$P13,NA()))</f>
        <v>#N/A</v>
      </c>
      <c r="OB126" s="87" t="e">
        <f>IF(Berechnungen!OB$6="MMR",MMR!$P13,IF(Berechnungen!OB$6="MMR_Duo",MMR_Duo!$P13,NA()))</f>
        <v>#N/A</v>
      </c>
      <c r="OC126" s="87" t="e">
        <f>IF(Berechnungen!OC$6="MMR",MMR!$P13,IF(Berechnungen!OC$6="MMR_Duo",MMR_Duo!$P13,NA()))</f>
        <v>#N/A</v>
      </c>
      <c r="OD126" s="87" t="e">
        <f>IF(Berechnungen!OD$6="MMR",MMR!$P13,IF(Berechnungen!OD$6="MMR_Duo",MMR_Duo!$P13,NA()))</f>
        <v>#N/A</v>
      </c>
      <c r="OE126" s="87" t="e">
        <f>IF(Berechnungen!OE$6="MMR",MMR!$P13,IF(Berechnungen!OE$6="MMR_Duo",MMR_Duo!$P13,NA()))</f>
        <v>#N/A</v>
      </c>
      <c r="OF126" s="87" t="e">
        <f>IF(Berechnungen!OF$6="MMR",MMR!$P13,IF(Berechnungen!OF$6="MMR_Duo",MMR_Duo!$P13,NA()))</f>
        <v>#N/A</v>
      </c>
      <c r="OG126" s="87" t="e">
        <f>IF(Berechnungen!OG$6="MMR",MMR!$P13,IF(Berechnungen!OG$6="MMR_Duo",MMR_Duo!$P13,NA()))</f>
        <v>#N/A</v>
      </c>
      <c r="OH126" s="87" t="e">
        <f>IF(Berechnungen!OH$6="MMR",MMR!$P13,IF(Berechnungen!OH$6="MMR_Duo",MMR_Duo!$P13,NA()))</f>
        <v>#N/A</v>
      </c>
      <c r="OI126" s="87" t="e">
        <f>IF(Berechnungen!OI$6="MMR",MMR!$P13,IF(Berechnungen!OI$6="MMR_Duo",MMR_Duo!$P13,NA()))</f>
        <v>#N/A</v>
      </c>
      <c r="OJ126" s="87" t="e">
        <f>IF(Berechnungen!OJ$6="MMR",MMR!$P13,IF(Berechnungen!OJ$6="MMR_Duo",MMR_Duo!$P13,NA()))</f>
        <v>#N/A</v>
      </c>
      <c r="OK126" s="87" t="e">
        <f>IF(Berechnungen!OK$6="MMR",MMR!$P13,IF(Berechnungen!OK$6="MMR_Duo",MMR_Duo!$P13,NA()))</f>
        <v>#N/A</v>
      </c>
      <c r="OL126" s="87" t="e">
        <f>IF(Berechnungen!OL$6="MMR",MMR!$P13,IF(Berechnungen!OL$6="MMR_Duo",MMR_Duo!$P13,NA()))</f>
        <v>#N/A</v>
      </c>
      <c r="OM126" s="87" t="e">
        <f>IF(Berechnungen!OM$6="MMR",MMR!$P13,IF(Berechnungen!OM$6="MMR_Duo",MMR_Duo!$P13,NA()))</f>
        <v>#N/A</v>
      </c>
    </row>
    <row r="127" spans="2:403" x14ac:dyDescent="0.3">
      <c r="B127" s="84">
        <v>200</v>
      </c>
      <c r="C127" s="85" t="s">
        <v>308</v>
      </c>
      <c r="D127" s="87" t="e">
        <f>IF(Berechnungen!D$6="MMR",MMR!$P14,IF(Berechnungen!D$6="MMR_Duo",MMR_Duo!$P14,NA()))</f>
        <v>#N/A</v>
      </c>
      <c r="E127" s="87" t="e">
        <f>IF(Berechnungen!E$6="MMR",MMR!$P14,IF(Berechnungen!E$6="MMR_Duo",MMR_Duo!$P14,NA()))</f>
        <v>#N/A</v>
      </c>
      <c r="F127" s="87" t="e">
        <f>IF(Berechnungen!F$6="MMR",MMR!$P14,IF(Berechnungen!F$6="MMR_Duo",MMR_Duo!$P14,NA()))</f>
        <v>#N/A</v>
      </c>
      <c r="G127" s="87" t="e">
        <f>IF(Berechnungen!G$6="MMR",MMR!$P14,IF(Berechnungen!G$6="MMR_Duo",MMR_Duo!$P14,NA()))</f>
        <v>#N/A</v>
      </c>
      <c r="H127" s="87" t="e">
        <f>IF(Berechnungen!H$6="MMR",MMR!$P14,IF(Berechnungen!H$6="MMR_Duo",MMR_Duo!$P14,NA()))</f>
        <v>#N/A</v>
      </c>
      <c r="I127" s="87" t="e">
        <f>IF(Berechnungen!I$6="MMR",MMR!$P14,IF(Berechnungen!I$6="MMR_Duo",MMR_Duo!$P14,NA()))</f>
        <v>#N/A</v>
      </c>
      <c r="J127" s="87" t="e">
        <f>IF(Berechnungen!J$6="MMR",MMR!$P14,IF(Berechnungen!J$6="MMR_Duo",MMR_Duo!$P14,NA()))</f>
        <v>#N/A</v>
      </c>
      <c r="K127" s="87" t="e">
        <f>IF(Berechnungen!K$6="MMR",MMR!$P14,IF(Berechnungen!K$6="MMR_Duo",MMR_Duo!$P14,NA()))</f>
        <v>#N/A</v>
      </c>
      <c r="L127" s="87" t="e">
        <f>IF(Berechnungen!L$6="MMR",MMR!$P14,IF(Berechnungen!L$6="MMR_Duo",MMR_Duo!$P14,NA()))</f>
        <v>#N/A</v>
      </c>
      <c r="M127" s="87" t="e">
        <f>IF(Berechnungen!M$6="MMR",MMR!$P14,IF(Berechnungen!M$6="MMR_Duo",MMR_Duo!$P14,NA()))</f>
        <v>#N/A</v>
      </c>
      <c r="N127" s="87" t="e">
        <f>IF(Berechnungen!N$6="MMR",MMR!$P14,IF(Berechnungen!N$6="MMR_Duo",MMR_Duo!$P14,NA()))</f>
        <v>#N/A</v>
      </c>
      <c r="O127" s="87" t="e">
        <f>IF(Berechnungen!O$6="MMR",MMR!$P14,IF(Berechnungen!O$6="MMR_Duo",MMR_Duo!$P14,NA()))</f>
        <v>#N/A</v>
      </c>
      <c r="P127" s="87" t="e">
        <f>IF(Berechnungen!P$6="MMR",MMR!$P14,IF(Berechnungen!P$6="MMR_Duo",MMR_Duo!$P14,NA()))</f>
        <v>#N/A</v>
      </c>
      <c r="Q127" s="87" t="e">
        <f>IF(Berechnungen!Q$6="MMR",MMR!$P14,IF(Berechnungen!Q$6="MMR_Duo",MMR_Duo!$P14,NA()))</f>
        <v>#N/A</v>
      </c>
      <c r="R127" s="87" t="e">
        <f>IF(Berechnungen!R$6="MMR",MMR!$P14,IF(Berechnungen!R$6="MMR_Duo",MMR_Duo!$P14,NA()))</f>
        <v>#N/A</v>
      </c>
      <c r="S127" s="87" t="e">
        <f>IF(Berechnungen!S$6="MMR",MMR!$P14,IF(Berechnungen!S$6="MMR_Duo",MMR_Duo!$P14,NA()))</f>
        <v>#N/A</v>
      </c>
      <c r="T127" s="87" t="e">
        <f>IF(Berechnungen!T$6="MMR",MMR!$P14,IF(Berechnungen!T$6="MMR_Duo",MMR_Duo!$P14,NA()))</f>
        <v>#N/A</v>
      </c>
      <c r="U127" s="87" t="e">
        <f>IF(Berechnungen!U$6="MMR",MMR!$P14,IF(Berechnungen!U$6="MMR_Duo",MMR_Duo!$P14,NA()))</f>
        <v>#N/A</v>
      </c>
      <c r="V127" s="87" t="e">
        <f>IF(Berechnungen!V$6="MMR",MMR!$P14,IF(Berechnungen!V$6="MMR_Duo",MMR_Duo!$P14,NA()))</f>
        <v>#N/A</v>
      </c>
      <c r="W127" s="87" t="e">
        <f>IF(Berechnungen!W$6="MMR",MMR!$P14,IF(Berechnungen!W$6="MMR_Duo",MMR_Duo!$P14,NA()))</f>
        <v>#N/A</v>
      </c>
      <c r="X127" s="87" t="e">
        <f>IF(Berechnungen!X$6="MMR",MMR!$P14,IF(Berechnungen!X$6="MMR_Duo",MMR_Duo!$P14,NA()))</f>
        <v>#N/A</v>
      </c>
      <c r="Y127" s="87" t="e">
        <f>IF(Berechnungen!Y$6="MMR",MMR!$P14,IF(Berechnungen!Y$6="MMR_Duo",MMR_Duo!$P14,NA()))</f>
        <v>#N/A</v>
      </c>
      <c r="Z127" s="87" t="e">
        <f>IF(Berechnungen!Z$6="MMR",MMR!$P14,IF(Berechnungen!Z$6="MMR_Duo",MMR_Duo!$P14,NA()))</f>
        <v>#N/A</v>
      </c>
      <c r="AA127" s="87" t="e">
        <f>IF(Berechnungen!AA$6="MMR",MMR!$P14,IF(Berechnungen!AA$6="MMR_Duo",MMR_Duo!$P14,NA()))</f>
        <v>#N/A</v>
      </c>
      <c r="AB127" s="87" t="e">
        <f>IF(Berechnungen!AB$6="MMR",MMR!$P14,IF(Berechnungen!AB$6="MMR_Duo",MMR_Duo!$P14,NA()))</f>
        <v>#N/A</v>
      </c>
      <c r="AC127" s="87" t="e">
        <f>IF(Berechnungen!AC$6="MMR",MMR!$P14,IF(Berechnungen!AC$6="MMR_Duo",MMR_Duo!$P14,NA()))</f>
        <v>#N/A</v>
      </c>
      <c r="AD127" s="87" t="e">
        <f>IF(Berechnungen!AD$6="MMR",MMR!$P14,IF(Berechnungen!AD$6="MMR_Duo",MMR_Duo!$P14,NA()))</f>
        <v>#N/A</v>
      </c>
      <c r="AE127" s="87" t="e">
        <f>IF(Berechnungen!AE$6="MMR",MMR!$P14,IF(Berechnungen!AE$6="MMR_Duo",MMR_Duo!$P14,NA()))</f>
        <v>#N/A</v>
      </c>
      <c r="AF127" s="87" t="e">
        <f>IF(Berechnungen!AF$6="MMR",MMR!$P14,IF(Berechnungen!AF$6="MMR_Duo",MMR_Duo!$P14,NA()))</f>
        <v>#N/A</v>
      </c>
      <c r="AG127" s="87" t="e">
        <f>IF(Berechnungen!AG$6="MMR",MMR!$P14,IF(Berechnungen!AG$6="MMR_Duo",MMR_Duo!$P14,NA()))</f>
        <v>#N/A</v>
      </c>
      <c r="AH127" s="87" t="e">
        <f>IF(Berechnungen!AH$6="MMR",MMR!$P14,IF(Berechnungen!AH$6="MMR_Duo",MMR_Duo!$P14,NA()))</f>
        <v>#N/A</v>
      </c>
      <c r="AI127" s="87" t="e">
        <f>IF(Berechnungen!AI$6="MMR",MMR!$P14,IF(Berechnungen!AI$6="MMR_Duo",MMR_Duo!$P14,NA()))</f>
        <v>#N/A</v>
      </c>
      <c r="AJ127" s="87" t="e">
        <f>IF(Berechnungen!AJ$6="MMR",MMR!$P14,IF(Berechnungen!AJ$6="MMR_Duo",MMR_Duo!$P14,NA()))</f>
        <v>#N/A</v>
      </c>
      <c r="AK127" s="87" t="e">
        <f>IF(Berechnungen!AK$6="MMR",MMR!$P14,IF(Berechnungen!AK$6="MMR_Duo",MMR_Duo!$P14,NA()))</f>
        <v>#N/A</v>
      </c>
      <c r="AL127" s="87" t="e">
        <f>IF(Berechnungen!AL$6="MMR",MMR!$P14,IF(Berechnungen!AL$6="MMR_Duo",MMR_Duo!$P14,NA()))</f>
        <v>#N/A</v>
      </c>
      <c r="AM127" s="87" t="e">
        <f>IF(Berechnungen!AM$6="MMR",MMR!$P14,IF(Berechnungen!AM$6="MMR_Duo",MMR_Duo!$P14,NA()))</f>
        <v>#N/A</v>
      </c>
      <c r="AN127" s="87" t="e">
        <f>IF(Berechnungen!AN$6="MMR",MMR!$P14,IF(Berechnungen!AN$6="MMR_Duo",MMR_Duo!$P14,NA()))</f>
        <v>#N/A</v>
      </c>
      <c r="AO127" s="87" t="e">
        <f>IF(Berechnungen!AO$6="MMR",MMR!$P14,IF(Berechnungen!AO$6="MMR_Duo",MMR_Duo!$P14,NA()))</f>
        <v>#N/A</v>
      </c>
      <c r="AP127" s="87" t="e">
        <f>IF(Berechnungen!AP$6="MMR",MMR!$P14,IF(Berechnungen!AP$6="MMR_Duo",MMR_Duo!$P14,NA()))</f>
        <v>#N/A</v>
      </c>
      <c r="AQ127" s="87" t="e">
        <f>IF(Berechnungen!AQ$6="MMR",MMR!$P14,IF(Berechnungen!AQ$6="MMR_Duo",MMR_Duo!$P14,NA()))</f>
        <v>#N/A</v>
      </c>
      <c r="AR127" s="87" t="e">
        <f>IF(Berechnungen!AR$6="MMR",MMR!$P14,IF(Berechnungen!AR$6="MMR_Duo",MMR_Duo!$P14,NA()))</f>
        <v>#N/A</v>
      </c>
      <c r="AS127" s="87" t="e">
        <f>IF(Berechnungen!AS$6="MMR",MMR!$P14,IF(Berechnungen!AS$6="MMR_Duo",MMR_Duo!$P14,NA()))</f>
        <v>#N/A</v>
      </c>
      <c r="AT127" s="87" t="e">
        <f>IF(Berechnungen!AT$6="MMR",MMR!$P14,IF(Berechnungen!AT$6="MMR_Duo",MMR_Duo!$P14,NA()))</f>
        <v>#N/A</v>
      </c>
      <c r="AU127" s="87" t="e">
        <f>IF(Berechnungen!AU$6="MMR",MMR!$P14,IF(Berechnungen!AU$6="MMR_Duo",MMR_Duo!$P14,NA()))</f>
        <v>#N/A</v>
      </c>
      <c r="AV127" s="87" t="e">
        <f>IF(Berechnungen!AV$6="MMR",MMR!$P14,IF(Berechnungen!AV$6="MMR_Duo",MMR_Duo!$P14,NA()))</f>
        <v>#N/A</v>
      </c>
      <c r="AW127" s="87" t="e">
        <f>IF(Berechnungen!AW$6="MMR",MMR!$P14,IF(Berechnungen!AW$6="MMR_Duo",MMR_Duo!$P14,NA()))</f>
        <v>#N/A</v>
      </c>
      <c r="AX127" s="87" t="e">
        <f>IF(Berechnungen!AX$6="MMR",MMR!$P14,IF(Berechnungen!AX$6="MMR_Duo",MMR_Duo!$P14,NA()))</f>
        <v>#N/A</v>
      </c>
      <c r="AY127" s="87" t="e">
        <f>IF(Berechnungen!AY$6="MMR",MMR!$P14,IF(Berechnungen!AY$6="MMR_Duo",MMR_Duo!$P14,NA()))</f>
        <v>#N/A</v>
      </c>
      <c r="AZ127" s="87" t="e">
        <f>IF(Berechnungen!AZ$6="MMR",MMR!$P14,IF(Berechnungen!AZ$6="MMR_Duo",MMR_Duo!$P14,NA()))</f>
        <v>#N/A</v>
      </c>
      <c r="BA127" s="87" t="e">
        <f>IF(Berechnungen!BA$6="MMR",MMR!$P14,IF(Berechnungen!BA$6="MMR_Duo",MMR_Duo!$P14,NA()))</f>
        <v>#N/A</v>
      </c>
      <c r="BB127" s="87" t="e">
        <f>IF(Berechnungen!BB$6="MMR",MMR!$P14,IF(Berechnungen!BB$6="MMR_Duo",MMR_Duo!$P14,NA()))</f>
        <v>#N/A</v>
      </c>
      <c r="BC127" s="87" t="e">
        <f>IF(Berechnungen!BC$6="MMR",MMR!$P14,IF(Berechnungen!BC$6="MMR_Duo",MMR_Duo!$P14,NA()))</f>
        <v>#N/A</v>
      </c>
      <c r="BD127" s="87" t="e">
        <f>IF(Berechnungen!BD$6="MMR",MMR!$P14,IF(Berechnungen!BD$6="MMR_Duo",MMR_Duo!$P14,NA()))</f>
        <v>#N/A</v>
      </c>
      <c r="BE127" s="87" t="e">
        <f>IF(Berechnungen!BE$6="MMR",MMR!$P14,IF(Berechnungen!BE$6="MMR_Duo",MMR_Duo!$P14,NA()))</f>
        <v>#N/A</v>
      </c>
      <c r="BF127" s="87" t="e">
        <f>IF(Berechnungen!BF$6="MMR",MMR!$P14,IF(Berechnungen!BF$6="MMR_Duo",MMR_Duo!$P14,NA()))</f>
        <v>#N/A</v>
      </c>
      <c r="BG127" s="87" t="e">
        <f>IF(Berechnungen!BG$6="MMR",MMR!$P14,IF(Berechnungen!BG$6="MMR_Duo",MMR_Duo!$P14,NA()))</f>
        <v>#N/A</v>
      </c>
      <c r="BH127" s="87" t="e">
        <f>IF(Berechnungen!BH$6="MMR",MMR!$P14,IF(Berechnungen!BH$6="MMR_Duo",MMR_Duo!$P14,NA()))</f>
        <v>#N/A</v>
      </c>
      <c r="BI127" s="87" t="e">
        <f>IF(Berechnungen!BI$6="MMR",MMR!$P14,IF(Berechnungen!BI$6="MMR_Duo",MMR_Duo!$P14,NA()))</f>
        <v>#N/A</v>
      </c>
      <c r="BJ127" s="87" t="e">
        <f>IF(Berechnungen!BJ$6="MMR",MMR!$P14,IF(Berechnungen!BJ$6="MMR_Duo",MMR_Duo!$P14,NA()))</f>
        <v>#N/A</v>
      </c>
      <c r="BK127" s="87" t="e">
        <f>IF(Berechnungen!BK$6="MMR",MMR!$P14,IF(Berechnungen!BK$6="MMR_Duo",MMR_Duo!$P14,NA()))</f>
        <v>#N/A</v>
      </c>
      <c r="BL127" s="87" t="e">
        <f>IF(Berechnungen!BL$6="MMR",MMR!$P14,IF(Berechnungen!BL$6="MMR_Duo",MMR_Duo!$P14,NA()))</f>
        <v>#N/A</v>
      </c>
      <c r="BM127" s="87" t="e">
        <f>IF(Berechnungen!BM$6="MMR",MMR!$P14,IF(Berechnungen!BM$6="MMR_Duo",MMR_Duo!$P14,NA()))</f>
        <v>#N/A</v>
      </c>
      <c r="BN127" s="87" t="e">
        <f>IF(Berechnungen!BN$6="MMR",MMR!$P14,IF(Berechnungen!BN$6="MMR_Duo",MMR_Duo!$P14,NA()))</f>
        <v>#N/A</v>
      </c>
      <c r="BO127" s="87" t="e">
        <f>IF(Berechnungen!BO$6="MMR",MMR!$P14,IF(Berechnungen!BO$6="MMR_Duo",MMR_Duo!$P14,NA()))</f>
        <v>#N/A</v>
      </c>
      <c r="BP127" s="87" t="e">
        <f>IF(Berechnungen!BP$6="MMR",MMR!$P14,IF(Berechnungen!BP$6="MMR_Duo",MMR_Duo!$P14,NA()))</f>
        <v>#N/A</v>
      </c>
      <c r="BQ127" s="87" t="e">
        <f>IF(Berechnungen!BQ$6="MMR",MMR!$P14,IF(Berechnungen!BQ$6="MMR_Duo",MMR_Duo!$P14,NA()))</f>
        <v>#N/A</v>
      </c>
      <c r="BR127" s="87" t="e">
        <f>IF(Berechnungen!BR$6="MMR",MMR!$P14,IF(Berechnungen!BR$6="MMR_Duo",MMR_Duo!$P14,NA()))</f>
        <v>#N/A</v>
      </c>
      <c r="BS127" s="87" t="e">
        <f>IF(Berechnungen!BS$6="MMR",MMR!$P14,IF(Berechnungen!BS$6="MMR_Duo",MMR_Duo!$P14,NA()))</f>
        <v>#N/A</v>
      </c>
      <c r="BT127" s="87" t="e">
        <f>IF(Berechnungen!BT$6="MMR",MMR!$P14,IF(Berechnungen!BT$6="MMR_Duo",MMR_Duo!$P14,NA()))</f>
        <v>#N/A</v>
      </c>
      <c r="BU127" s="87" t="e">
        <f>IF(Berechnungen!BU$6="MMR",MMR!$P14,IF(Berechnungen!BU$6="MMR_Duo",MMR_Duo!$P14,NA()))</f>
        <v>#N/A</v>
      </c>
      <c r="BV127" s="87" t="e">
        <f>IF(Berechnungen!BV$6="MMR",MMR!$P14,IF(Berechnungen!BV$6="MMR_Duo",MMR_Duo!$P14,NA()))</f>
        <v>#N/A</v>
      </c>
      <c r="BW127" s="87" t="e">
        <f>IF(Berechnungen!BW$6="MMR",MMR!$P14,IF(Berechnungen!BW$6="MMR_Duo",MMR_Duo!$P14,NA()))</f>
        <v>#N/A</v>
      </c>
      <c r="BX127" s="87" t="e">
        <f>IF(Berechnungen!BX$6="MMR",MMR!$P14,IF(Berechnungen!BX$6="MMR_Duo",MMR_Duo!$P14,NA()))</f>
        <v>#N/A</v>
      </c>
      <c r="BY127" s="87" t="e">
        <f>IF(Berechnungen!BY$6="MMR",MMR!$P14,IF(Berechnungen!BY$6="MMR_Duo",MMR_Duo!$P14,NA()))</f>
        <v>#N/A</v>
      </c>
      <c r="BZ127" s="87" t="e">
        <f>IF(Berechnungen!BZ$6="MMR",MMR!$P14,IF(Berechnungen!BZ$6="MMR_Duo",MMR_Duo!$P14,NA()))</f>
        <v>#N/A</v>
      </c>
      <c r="CA127" s="87" t="e">
        <f>IF(Berechnungen!CA$6="MMR",MMR!$P14,IF(Berechnungen!CA$6="MMR_Duo",MMR_Duo!$P14,NA()))</f>
        <v>#N/A</v>
      </c>
      <c r="CB127" s="87" t="e">
        <f>IF(Berechnungen!CB$6="MMR",MMR!$P14,IF(Berechnungen!CB$6="MMR_Duo",MMR_Duo!$P14,NA()))</f>
        <v>#N/A</v>
      </c>
      <c r="CC127" s="87" t="e">
        <f>IF(Berechnungen!CC$6="MMR",MMR!$P14,IF(Berechnungen!CC$6="MMR_Duo",MMR_Duo!$P14,NA()))</f>
        <v>#N/A</v>
      </c>
      <c r="CD127" s="87" t="e">
        <f>IF(Berechnungen!CD$6="MMR",MMR!$P14,IF(Berechnungen!CD$6="MMR_Duo",MMR_Duo!$P14,NA()))</f>
        <v>#N/A</v>
      </c>
      <c r="CE127" s="87" t="e">
        <f>IF(Berechnungen!CE$6="MMR",MMR!$P14,IF(Berechnungen!CE$6="MMR_Duo",MMR_Duo!$P14,NA()))</f>
        <v>#N/A</v>
      </c>
      <c r="CF127" s="87" t="e">
        <f>IF(Berechnungen!CF$6="MMR",MMR!$P14,IF(Berechnungen!CF$6="MMR_Duo",MMR_Duo!$P14,NA()))</f>
        <v>#N/A</v>
      </c>
      <c r="CG127" s="87" t="e">
        <f>IF(Berechnungen!CG$6="MMR",MMR!$P14,IF(Berechnungen!CG$6="MMR_Duo",MMR_Duo!$P14,NA()))</f>
        <v>#N/A</v>
      </c>
      <c r="CH127" s="87" t="e">
        <f>IF(Berechnungen!CH$6="MMR",MMR!$P14,IF(Berechnungen!CH$6="MMR_Duo",MMR_Duo!$P14,NA()))</f>
        <v>#N/A</v>
      </c>
      <c r="CI127" s="87" t="e">
        <f>IF(Berechnungen!CI$6="MMR",MMR!$P14,IF(Berechnungen!CI$6="MMR_Duo",MMR_Duo!$P14,NA()))</f>
        <v>#N/A</v>
      </c>
      <c r="CJ127" s="87" t="e">
        <f>IF(Berechnungen!CJ$6="MMR",MMR!$P14,IF(Berechnungen!CJ$6="MMR_Duo",MMR_Duo!$P14,NA()))</f>
        <v>#N/A</v>
      </c>
      <c r="CK127" s="87" t="e">
        <f>IF(Berechnungen!CK$6="MMR",MMR!$P14,IF(Berechnungen!CK$6="MMR_Duo",MMR_Duo!$P14,NA()))</f>
        <v>#N/A</v>
      </c>
      <c r="CL127" s="87" t="e">
        <f>IF(Berechnungen!CL$6="MMR",MMR!$P14,IF(Berechnungen!CL$6="MMR_Duo",MMR_Duo!$P14,NA()))</f>
        <v>#N/A</v>
      </c>
      <c r="CM127" s="87" t="e">
        <f>IF(Berechnungen!CM$6="MMR",MMR!$P14,IF(Berechnungen!CM$6="MMR_Duo",MMR_Duo!$P14,NA()))</f>
        <v>#N/A</v>
      </c>
      <c r="CN127" s="87" t="e">
        <f>IF(Berechnungen!CN$6="MMR",MMR!$P14,IF(Berechnungen!CN$6="MMR_Duo",MMR_Duo!$P14,NA()))</f>
        <v>#N/A</v>
      </c>
      <c r="CO127" s="87" t="e">
        <f>IF(Berechnungen!CO$6="MMR",MMR!$P14,IF(Berechnungen!CO$6="MMR_Duo",MMR_Duo!$P14,NA()))</f>
        <v>#N/A</v>
      </c>
      <c r="CP127" s="87" t="e">
        <f>IF(Berechnungen!CP$6="MMR",MMR!$P14,IF(Berechnungen!CP$6="MMR_Duo",MMR_Duo!$P14,NA()))</f>
        <v>#N/A</v>
      </c>
      <c r="CQ127" s="87" t="e">
        <f>IF(Berechnungen!CQ$6="MMR",MMR!$P14,IF(Berechnungen!CQ$6="MMR_Duo",MMR_Duo!$P14,NA()))</f>
        <v>#N/A</v>
      </c>
      <c r="CR127" s="87" t="e">
        <f>IF(Berechnungen!CR$6="MMR",MMR!$P14,IF(Berechnungen!CR$6="MMR_Duo",MMR_Duo!$P14,NA()))</f>
        <v>#N/A</v>
      </c>
      <c r="CS127" s="87" t="e">
        <f>IF(Berechnungen!CS$6="MMR",MMR!$P14,IF(Berechnungen!CS$6="MMR_Duo",MMR_Duo!$P14,NA()))</f>
        <v>#N/A</v>
      </c>
      <c r="CT127" s="87" t="e">
        <f>IF(Berechnungen!CT$6="MMR",MMR!$P14,IF(Berechnungen!CT$6="MMR_Duo",MMR_Duo!$P14,NA()))</f>
        <v>#N/A</v>
      </c>
      <c r="CU127" s="87" t="e">
        <f>IF(Berechnungen!CU$6="MMR",MMR!$P14,IF(Berechnungen!CU$6="MMR_Duo",MMR_Duo!$P14,NA()))</f>
        <v>#N/A</v>
      </c>
      <c r="CV127" s="87" t="e">
        <f>IF(Berechnungen!CV$6="MMR",MMR!$P14,IF(Berechnungen!CV$6="MMR_Duo",MMR_Duo!$P14,NA()))</f>
        <v>#N/A</v>
      </c>
      <c r="CW127" s="87" t="e">
        <f>IF(Berechnungen!CW$6="MMR",MMR!$P14,IF(Berechnungen!CW$6="MMR_Duo",MMR_Duo!$P14,NA()))</f>
        <v>#N/A</v>
      </c>
      <c r="CX127" s="87" t="e">
        <f>IF(Berechnungen!CX$6="MMR",MMR!$P14,IF(Berechnungen!CX$6="MMR_Duo",MMR_Duo!$P14,NA()))</f>
        <v>#N/A</v>
      </c>
      <c r="CY127" s="87" t="e">
        <f>IF(Berechnungen!CY$6="MMR",MMR!$P14,IF(Berechnungen!CY$6="MMR_Duo",MMR_Duo!$P14,NA()))</f>
        <v>#N/A</v>
      </c>
      <c r="CZ127" s="87" t="e">
        <f>IF(Berechnungen!CZ$6="MMR",MMR!$P14,IF(Berechnungen!CZ$6="MMR_Duo",MMR_Duo!$P14,NA()))</f>
        <v>#N/A</v>
      </c>
      <c r="DA127" s="87" t="e">
        <f>IF(Berechnungen!DA$6="MMR",MMR!$P14,IF(Berechnungen!DA$6="MMR_Duo",MMR_Duo!$P14,NA()))</f>
        <v>#N/A</v>
      </c>
      <c r="DB127" s="87" t="e">
        <f>IF(Berechnungen!DB$6="MMR",MMR!$P14,IF(Berechnungen!DB$6="MMR_Duo",MMR_Duo!$P14,NA()))</f>
        <v>#N/A</v>
      </c>
      <c r="DC127" s="87" t="e">
        <f>IF(Berechnungen!DC$6="MMR",MMR!$P14,IF(Berechnungen!DC$6="MMR_Duo",MMR_Duo!$P14,NA()))</f>
        <v>#N/A</v>
      </c>
      <c r="DD127" s="87" t="e">
        <f>IF(Berechnungen!DD$6="MMR",MMR!$P14,IF(Berechnungen!DD$6="MMR_Duo",MMR_Duo!$P14,NA()))</f>
        <v>#N/A</v>
      </c>
      <c r="DE127" s="87" t="e">
        <f>IF(Berechnungen!DE$6="MMR",MMR!$P14,IF(Berechnungen!DE$6="MMR_Duo",MMR_Duo!$P14,NA()))</f>
        <v>#N/A</v>
      </c>
      <c r="DF127" s="87" t="e">
        <f>IF(Berechnungen!DF$6="MMR",MMR!$P14,IF(Berechnungen!DF$6="MMR_Duo",MMR_Duo!$P14,NA()))</f>
        <v>#N/A</v>
      </c>
      <c r="DG127" s="87" t="e">
        <f>IF(Berechnungen!DG$6="MMR",MMR!$P14,IF(Berechnungen!DG$6="MMR_Duo",MMR_Duo!$P14,NA()))</f>
        <v>#N/A</v>
      </c>
      <c r="DH127" s="87" t="e">
        <f>IF(Berechnungen!DH$6="MMR",MMR!$P14,IF(Berechnungen!DH$6="MMR_Duo",MMR_Duo!$P14,NA()))</f>
        <v>#N/A</v>
      </c>
      <c r="DI127" s="87" t="e">
        <f>IF(Berechnungen!DI$6="MMR",MMR!$P14,IF(Berechnungen!DI$6="MMR_Duo",MMR_Duo!$P14,NA()))</f>
        <v>#N/A</v>
      </c>
      <c r="DJ127" s="87" t="e">
        <f>IF(Berechnungen!DJ$6="MMR",MMR!$P14,IF(Berechnungen!DJ$6="MMR_Duo",MMR_Duo!$P14,NA()))</f>
        <v>#N/A</v>
      </c>
      <c r="DK127" s="87" t="e">
        <f>IF(Berechnungen!DK$6="MMR",MMR!$P14,IF(Berechnungen!DK$6="MMR_Duo",MMR_Duo!$P14,NA()))</f>
        <v>#N/A</v>
      </c>
      <c r="DL127" s="87" t="e">
        <f>IF(Berechnungen!DL$6="MMR",MMR!$P14,IF(Berechnungen!DL$6="MMR_Duo",MMR_Duo!$P14,NA()))</f>
        <v>#N/A</v>
      </c>
      <c r="DM127" s="87" t="e">
        <f>IF(Berechnungen!DM$6="MMR",MMR!$P14,IF(Berechnungen!DM$6="MMR_Duo",MMR_Duo!$P14,NA()))</f>
        <v>#N/A</v>
      </c>
      <c r="DN127" s="87" t="e">
        <f>IF(Berechnungen!DN$6="MMR",MMR!$P14,IF(Berechnungen!DN$6="MMR_Duo",MMR_Duo!$P14,NA()))</f>
        <v>#N/A</v>
      </c>
      <c r="DO127" s="87" t="e">
        <f>IF(Berechnungen!DO$6="MMR",MMR!$P14,IF(Berechnungen!DO$6="MMR_Duo",MMR_Duo!$P14,NA()))</f>
        <v>#N/A</v>
      </c>
      <c r="DP127" s="87" t="e">
        <f>IF(Berechnungen!DP$6="MMR",MMR!$P14,IF(Berechnungen!DP$6="MMR_Duo",MMR_Duo!$P14,NA()))</f>
        <v>#N/A</v>
      </c>
      <c r="DQ127" s="87" t="e">
        <f>IF(Berechnungen!DQ$6="MMR",MMR!$P14,IF(Berechnungen!DQ$6="MMR_Duo",MMR_Duo!$P14,NA()))</f>
        <v>#N/A</v>
      </c>
      <c r="DR127" s="87" t="e">
        <f>IF(Berechnungen!DR$6="MMR",MMR!$P14,IF(Berechnungen!DR$6="MMR_Duo",MMR_Duo!$P14,NA()))</f>
        <v>#N/A</v>
      </c>
      <c r="DS127" s="87" t="e">
        <f>IF(Berechnungen!DS$6="MMR",MMR!$P14,IF(Berechnungen!DS$6="MMR_Duo",MMR_Duo!$P14,NA()))</f>
        <v>#N/A</v>
      </c>
      <c r="DT127" s="87" t="e">
        <f>IF(Berechnungen!DT$6="MMR",MMR!$P14,IF(Berechnungen!DT$6="MMR_Duo",MMR_Duo!$P14,NA()))</f>
        <v>#N/A</v>
      </c>
      <c r="DU127" s="87" t="e">
        <f>IF(Berechnungen!DU$6="MMR",MMR!$P14,IF(Berechnungen!DU$6="MMR_Duo",MMR_Duo!$P14,NA()))</f>
        <v>#N/A</v>
      </c>
      <c r="DV127" s="87" t="e">
        <f>IF(Berechnungen!DV$6="MMR",MMR!$P14,IF(Berechnungen!DV$6="MMR_Duo",MMR_Duo!$P14,NA()))</f>
        <v>#N/A</v>
      </c>
      <c r="DW127" s="87" t="e">
        <f>IF(Berechnungen!DW$6="MMR",MMR!$P14,IF(Berechnungen!DW$6="MMR_Duo",MMR_Duo!$P14,NA()))</f>
        <v>#N/A</v>
      </c>
      <c r="DX127" s="87" t="e">
        <f>IF(Berechnungen!DX$6="MMR",MMR!$P14,IF(Berechnungen!DX$6="MMR_Duo",MMR_Duo!$P14,NA()))</f>
        <v>#N/A</v>
      </c>
      <c r="DY127" s="87" t="e">
        <f>IF(Berechnungen!DY$6="MMR",MMR!$P14,IF(Berechnungen!DY$6="MMR_Duo",MMR_Duo!$P14,NA()))</f>
        <v>#N/A</v>
      </c>
      <c r="DZ127" s="87" t="e">
        <f>IF(Berechnungen!DZ$6="MMR",MMR!$P14,IF(Berechnungen!DZ$6="MMR_Duo",MMR_Duo!$P14,NA()))</f>
        <v>#N/A</v>
      </c>
      <c r="EA127" s="87" t="e">
        <f>IF(Berechnungen!EA$6="MMR",MMR!$P14,IF(Berechnungen!EA$6="MMR_Duo",MMR_Duo!$P14,NA()))</f>
        <v>#N/A</v>
      </c>
      <c r="EB127" s="87" t="e">
        <f>IF(Berechnungen!EB$6="MMR",MMR!$P14,IF(Berechnungen!EB$6="MMR_Duo",MMR_Duo!$P14,NA()))</f>
        <v>#N/A</v>
      </c>
      <c r="EC127" s="87" t="e">
        <f>IF(Berechnungen!EC$6="MMR",MMR!$P14,IF(Berechnungen!EC$6="MMR_Duo",MMR_Duo!$P14,NA()))</f>
        <v>#N/A</v>
      </c>
      <c r="ED127" s="87" t="e">
        <f>IF(Berechnungen!ED$6="MMR",MMR!$P14,IF(Berechnungen!ED$6="MMR_Duo",MMR_Duo!$P14,NA()))</f>
        <v>#N/A</v>
      </c>
      <c r="EE127" s="87" t="e">
        <f>IF(Berechnungen!EE$6="MMR",MMR!$P14,IF(Berechnungen!EE$6="MMR_Duo",MMR_Duo!$P14,NA()))</f>
        <v>#N/A</v>
      </c>
      <c r="EF127" s="87" t="e">
        <f>IF(Berechnungen!EF$6="MMR",MMR!$P14,IF(Berechnungen!EF$6="MMR_Duo",MMR_Duo!$P14,NA()))</f>
        <v>#N/A</v>
      </c>
      <c r="EG127" s="87" t="e">
        <f>IF(Berechnungen!EG$6="MMR",MMR!$P14,IF(Berechnungen!EG$6="MMR_Duo",MMR_Duo!$P14,NA()))</f>
        <v>#N/A</v>
      </c>
      <c r="EH127" s="87" t="e">
        <f>IF(Berechnungen!EH$6="MMR",MMR!$P14,IF(Berechnungen!EH$6="MMR_Duo",MMR_Duo!$P14,NA()))</f>
        <v>#N/A</v>
      </c>
      <c r="EI127" s="87" t="e">
        <f>IF(Berechnungen!EI$6="MMR",MMR!$P14,IF(Berechnungen!EI$6="MMR_Duo",MMR_Duo!$P14,NA()))</f>
        <v>#N/A</v>
      </c>
      <c r="EJ127" s="87" t="e">
        <f>IF(Berechnungen!EJ$6="MMR",MMR!$P14,IF(Berechnungen!EJ$6="MMR_Duo",MMR_Duo!$P14,NA()))</f>
        <v>#N/A</v>
      </c>
      <c r="EK127" s="87" t="e">
        <f>IF(Berechnungen!EK$6="MMR",MMR!$P14,IF(Berechnungen!EK$6="MMR_Duo",MMR_Duo!$P14,NA()))</f>
        <v>#N/A</v>
      </c>
      <c r="EL127" s="87" t="e">
        <f>IF(Berechnungen!EL$6="MMR",MMR!$P14,IF(Berechnungen!EL$6="MMR_Duo",MMR_Duo!$P14,NA()))</f>
        <v>#N/A</v>
      </c>
      <c r="EM127" s="87" t="e">
        <f>IF(Berechnungen!EM$6="MMR",MMR!$P14,IF(Berechnungen!EM$6="MMR_Duo",MMR_Duo!$P14,NA()))</f>
        <v>#N/A</v>
      </c>
      <c r="EN127" s="87" t="e">
        <f>IF(Berechnungen!EN$6="MMR",MMR!$P14,IF(Berechnungen!EN$6="MMR_Duo",MMR_Duo!$P14,NA()))</f>
        <v>#N/A</v>
      </c>
      <c r="EO127" s="87" t="e">
        <f>IF(Berechnungen!EO$6="MMR",MMR!$P14,IF(Berechnungen!EO$6="MMR_Duo",MMR_Duo!$P14,NA()))</f>
        <v>#N/A</v>
      </c>
      <c r="EP127" s="87" t="e">
        <f>IF(Berechnungen!EP$6="MMR",MMR!$P14,IF(Berechnungen!EP$6="MMR_Duo",MMR_Duo!$P14,NA()))</f>
        <v>#N/A</v>
      </c>
      <c r="EQ127" s="87" t="e">
        <f>IF(Berechnungen!EQ$6="MMR",MMR!$P14,IF(Berechnungen!EQ$6="MMR_Duo",MMR_Duo!$P14,NA()))</f>
        <v>#N/A</v>
      </c>
      <c r="ER127" s="87" t="e">
        <f>IF(Berechnungen!ER$6="MMR",MMR!$P14,IF(Berechnungen!ER$6="MMR_Duo",MMR_Duo!$P14,NA()))</f>
        <v>#N/A</v>
      </c>
      <c r="ES127" s="87" t="e">
        <f>IF(Berechnungen!ES$6="MMR",MMR!$P14,IF(Berechnungen!ES$6="MMR_Duo",MMR_Duo!$P14,NA()))</f>
        <v>#N/A</v>
      </c>
      <c r="ET127" s="87" t="e">
        <f>IF(Berechnungen!ET$6="MMR",MMR!$P14,IF(Berechnungen!ET$6="MMR_Duo",MMR_Duo!$P14,NA()))</f>
        <v>#N/A</v>
      </c>
      <c r="EU127" s="87" t="e">
        <f>IF(Berechnungen!EU$6="MMR",MMR!$P14,IF(Berechnungen!EU$6="MMR_Duo",MMR_Duo!$P14,NA()))</f>
        <v>#N/A</v>
      </c>
      <c r="EV127" s="87" t="e">
        <f>IF(Berechnungen!EV$6="MMR",MMR!$P14,IF(Berechnungen!EV$6="MMR_Duo",MMR_Duo!$P14,NA()))</f>
        <v>#N/A</v>
      </c>
      <c r="EW127" s="87" t="e">
        <f>IF(Berechnungen!EW$6="MMR",MMR!$P14,IF(Berechnungen!EW$6="MMR_Duo",MMR_Duo!$P14,NA()))</f>
        <v>#N/A</v>
      </c>
      <c r="EX127" s="87" t="e">
        <f>IF(Berechnungen!EX$6="MMR",MMR!$P14,IF(Berechnungen!EX$6="MMR_Duo",MMR_Duo!$P14,NA()))</f>
        <v>#N/A</v>
      </c>
      <c r="EY127" s="87" t="e">
        <f>IF(Berechnungen!EY$6="MMR",MMR!$P14,IF(Berechnungen!EY$6="MMR_Duo",MMR_Duo!$P14,NA()))</f>
        <v>#N/A</v>
      </c>
      <c r="EZ127" s="87" t="e">
        <f>IF(Berechnungen!EZ$6="MMR",MMR!$P14,IF(Berechnungen!EZ$6="MMR_Duo",MMR_Duo!$P14,NA()))</f>
        <v>#N/A</v>
      </c>
      <c r="FA127" s="87" t="e">
        <f>IF(Berechnungen!FA$6="MMR",MMR!$P14,IF(Berechnungen!FA$6="MMR_Duo",MMR_Duo!$P14,NA()))</f>
        <v>#N/A</v>
      </c>
      <c r="FB127" s="87" t="e">
        <f>IF(Berechnungen!FB$6="MMR",MMR!$P14,IF(Berechnungen!FB$6="MMR_Duo",MMR_Duo!$P14,NA()))</f>
        <v>#N/A</v>
      </c>
      <c r="FC127" s="87" t="e">
        <f>IF(Berechnungen!FC$6="MMR",MMR!$P14,IF(Berechnungen!FC$6="MMR_Duo",MMR_Duo!$P14,NA()))</f>
        <v>#N/A</v>
      </c>
      <c r="FD127" s="87" t="e">
        <f>IF(Berechnungen!FD$6="MMR",MMR!$P14,IF(Berechnungen!FD$6="MMR_Duo",MMR_Duo!$P14,NA()))</f>
        <v>#N/A</v>
      </c>
      <c r="FE127" s="87" t="e">
        <f>IF(Berechnungen!FE$6="MMR",MMR!$P14,IF(Berechnungen!FE$6="MMR_Duo",MMR_Duo!$P14,NA()))</f>
        <v>#N/A</v>
      </c>
      <c r="FF127" s="87" t="e">
        <f>IF(Berechnungen!FF$6="MMR",MMR!$P14,IF(Berechnungen!FF$6="MMR_Duo",MMR_Duo!$P14,NA()))</f>
        <v>#N/A</v>
      </c>
      <c r="FG127" s="87" t="e">
        <f>IF(Berechnungen!FG$6="MMR",MMR!$P14,IF(Berechnungen!FG$6="MMR_Duo",MMR_Duo!$P14,NA()))</f>
        <v>#N/A</v>
      </c>
      <c r="FH127" s="87" t="e">
        <f>IF(Berechnungen!FH$6="MMR",MMR!$P14,IF(Berechnungen!FH$6="MMR_Duo",MMR_Duo!$P14,NA()))</f>
        <v>#N/A</v>
      </c>
      <c r="FI127" s="87" t="e">
        <f>IF(Berechnungen!FI$6="MMR",MMR!$P14,IF(Berechnungen!FI$6="MMR_Duo",MMR_Duo!$P14,NA()))</f>
        <v>#N/A</v>
      </c>
      <c r="FJ127" s="87" t="e">
        <f>IF(Berechnungen!FJ$6="MMR",MMR!$P14,IF(Berechnungen!FJ$6="MMR_Duo",MMR_Duo!$P14,NA()))</f>
        <v>#N/A</v>
      </c>
      <c r="FK127" s="87" t="e">
        <f>IF(Berechnungen!FK$6="MMR",MMR!$P14,IF(Berechnungen!FK$6="MMR_Duo",MMR_Duo!$P14,NA()))</f>
        <v>#N/A</v>
      </c>
      <c r="FL127" s="87" t="e">
        <f>IF(Berechnungen!FL$6="MMR",MMR!$P14,IF(Berechnungen!FL$6="MMR_Duo",MMR_Duo!$P14,NA()))</f>
        <v>#N/A</v>
      </c>
      <c r="FM127" s="87" t="e">
        <f>IF(Berechnungen!FM$6="MMR",MMR!$P14,IF(Berechnungen!FM$6="MMR_Duo",MMR_Duo!$P14,NA()))</f>
        <v>#N/A</v>
      </c>
      <c r="FN127" s="87" t="e">
        <f>IF(Berechnungen!FN$6="MMR",MMR!$P14,IF(Berechnungen!FN$6="MMR_Duo",MMR_Duo!$P14,NA()))</f>
        <v>#N/A</v>
      </c>
      <c r="FO127" s="87" t="e">
        <f>IF(Berechnungen!FO$6="MMR",MMR!$P14,IF(Berechnungen!FO$6="MMR_Duo",MMR_Duo!$P14,NA()))</f>
        <v>#N/A</v>
      </c>
      <c r="FP127" s="87" t="e">
        <f>IF(Berechnungen!FP$6="MMR",MMR!$P14,IF(Berechnungen!FP$6="MMR_Duo",MMR_Duo!$P14,NA()))</f>
        <v>#N/A</v>
      </c>
      <c r="FQ127" s="87" t="e">
        <f>IF(Berechnungen!FQ$6="MMR",MMR!$P14,IF(Berechnungen!FQ$6="MMR_Duo",MMR_Duo!$P14,NA()))</f>
        <v>#N/A</v>
      </c>
      <c r="FR127" s="87" t="e">
        <f>IF(Berechnungen!FR$6="MMR",MMR!$P14,IF(Berechnungen!FR$6="MMR_Duo",MMR_Duo!$P14,NA()))</f>
        <v>#N/A</v>
      </c>
      <c r="FS127" s="87" t="e">
        <f>IF(Berechnungen!FS$6="MMR",MMR!$P14,IF(Berechnungen!FS$6="MMR_Duo",MMR_Duo!$P14,NA()))</f>
        <v>#N/A</v>
      </c>
      <c r="FT127" s="87" t="e">
        <f>IF(Berechnungen!FT$6="MMR",MMR!$P14,IF(Berechnungen!FT$6="MMR_Duo",MMR_Duo!$P14,NA()))</f>
        <v>#N/A</v>
      </c>
      <c r="FU127" s="87" t="e">
        <f>IF(Berechnungen!FU$6="MMR",MMR!$P14,IF(Berechnungen!FU$6="MMR_Duo",MMR_Duo!$P14,NA()))</f>
        <v>#N/A</v>
      </c>
      <c r="FV127" s="87" t="e">
        <f>IF(Berechnungen!FV$6="MMR",MMR!$P14,IF(Berechnungen!FV$6="MMR_Duo",MMR_Duo!$P14,NA()))</f>
        <v>#N/A</v>
      </c>
      <c r="FW127" s="87" t="e">
        <f>IF(Berechnungen!FW$6="MMR",MMR!$P14,IF(Berechnungen!FW$6="MMR_Duo",MMR_Duo!$P14,NA()))</f>
        <v>#N/A</v>
      </c>
      <c r="FX127" s="87" t="e">
        <f>IF(Berechnungen!FX$6="MMR",MMR!$P14,IF(Berechnungen!FX$6="MMR_Duo",MMR_Duo!$P14,NA()))</f>
        <v>#N/A</v>
      </c>
      <c r="FY127" s="87" t="e">
        <f>IF(Berechnungen!FY$6="MMR",MMR!$P14,IF(Berechnungen!FY$6="MMR_Duo",MMR_Duo!$P14,NA()))</f>
        <v>#N/A</v>
      </c>
      <c r="FZ127" s="87" t="e">
        <f>IF(Berechnungen!FZ$6="MMR",MMR!$P14,IF(Berechnungen!FZ$6="MMR_Duo",MMR_Duo!$P14,NA()))</f>
        <v>#N/A</v>
      </c>
      <c r="GA127" s="87" t="e">
        <f>IF(Berechnungen!GA$6="MMR",MMR!$P14,IF(Berechnungen!GA$6="MMR_Duo",MMR_Duo!$P14,NA()))</f>
        <v>#N/A</v>
      </c>
      <c r="GB127" s="87" t="e">
        <f>IF(Berechnungen!GB$6="MMR",MMR!$P14,IF(Berechnungen!GB$6="MMR_Duo",MMR_Duo!$P14,NA()))</f>
        <v>#N/A</v>
      </c>
      <c r="GC127" s="87" t="e">
        <f>IF(Berechnungen!GC$6="MMR",MMR!$P14,IF(Berechnungen!GC$6="MMR_Duo",MMR_Duo!$P14,NA()))</f>
        <v>#N/A</v>
      </c>
      <c r="GD127" s="87" t="e">
        <f>IF(Berechnungen!GD$6="MMR",MMR!$P14,IF(Berechnungen!GD$6="MMR_Duo",MMR_Duo!$P14,NA()))</f>
        <v>#N/A</v>
      </c>
      <c r="GE127" s="87" t="e">
        <f>IF(Berechnungen!GE$6="MMR",MMR!$P14,IF(Berechnungen!GE$6="MMR_Duo",MMR_Duo!$P14,NA()))</f>
        <v>#N/A</v>
      </c>
      <c r="GF127" s="87" t="e">
        <f>IF(Berechnungen!GF$6="MMR",MMR!$P14,IF(Berechnungen!GF$6="MMR_Duo",MMR_Duo!$P14,NA()))</f>
        <v>#N/A</v>
      </c>
      <c r="GG127" s="87" t="e">
        <f>IF(Berechnungen!GG$6="MMR",MMR!$P14,IF(Berechnungen!GG$6="MMR_Duo",MMR_Duo!$P14,NA()))</f>
        <v>#N/A</v>
      </c>
      <c r="GH127" s="87" t="e">
        <f>IF(Berechnungen!GH$6="MMR",MMR!$P14,IF(Berechnungen!GH$6="MMR_Duo",MMR_Duo!$P14,NA()))</f>
        <v>#N/A</v>
      </c>
      <c r="GI127" s="87" t="e">
        <f>IF(Berechnungen!GI$6="MMR",MMR!$P14,IF(Berechnungen!GI$6="MMR_Duo",MMR_Duo!$P14,NA()))</f>
        <v>#N/A</v>
      </c>
      <c r="GJ127" s="87" t="e">
        <f>IF(Berechnungen!GJ$6="MMR",MMR!$P14,IF(Berechnungen!GJ$6="MMR_Duo",MMR_Duo!$P14,NA()))</f>
        <v>#N/A</v>
      </c>
      <c r="GK127" s="87" t="e">
        <f>IF(Berechnungen!GK$6="MMR",MMR!$P14,IF(Berechnungen!GK$6="MMR_Duo",MMR_Duo!$P14,NA()))</f>
        <v>#N/A</v>
      </c>
      <c r="GL127" s="87" t="e">
        <f>IF(Berechnungen!GL$6="MMR",MMR!$P14,IF(Berechnungen!GL$6="MMR_Duo",MMR_Duo!$P14,NA()))</f>
        <v>#N/A</v>
      </c>
      <c r="GM127" s="87" t="e">
        <f>IF(Berechnungen!GM$6="MMR",MMR!$P14,IF(Berechnungen!GM$6="MMR_Duo",MMR_Duo!$P14,NA()))</f>
        <v>#N/A</v>
      </c>
      <c r="GN127" s="87" t="e">
        <f>IF(Berechnungen!GN$6="MMR",MMR!$P14,IF(Berechnungen!GN$6="MMR_Duo",MMR_Duo!$P14,NA()))</f>
        <v>#N/A</v>
      </c>
      <c r="GO127" s="87" t="e">
        <f>IF(Berechnungen!GO$6="MMR",MMR!$P14,IF(Berechnungen!GO$6="MMR_Duo",MMR_Duo!$P14,NA()))</f>
        <v>#N/A</v>
      </c>
      <c r="GP127" s="87" t="e">
        <f>IF(Berechnungen!GP$6="MMR",MMR!$P14,IF(Berechnungen!GP$6="MMR_Duo",MMR_Duo!$P14,NA()))</f>
        <v>#N/A</v>
      </c>
      <c r="GQ127" s="87" t="e">
        <f>IF(Berechnungen!GQ$6="MMR",MMR!$P14,IF(Berechnungen!GQ$6="MMR_Duo",MMR_Duo!$P14,NA()))</f>
        <v>#N/A</v>
      </c>
      <c r="GR127" s="87" t="e">
        <f>IF(Berechnungen!GR$6="MMR",MMR!$P14,IF(Berechnungen!GR$6="MMR_Duo",MMR_Duo!$P14,NA()))</f>
        <v>#N/A</v>
      </c>
      <c r="GS127" s="87" t="e">
        <f>IF(Berechnungen!GS$6="MMR",MMR!$P14,IF(Berechnungen!GS$6="MMR_Duo",MMR_Duo!$P14,NA()))</f>
        <v>#N/A</v>
      </c>
      <c r="GT127" s="87" t="e">
        <f>IF(Berechnungen!GT$6="MMR",MMR!$P14,IF(Berechnungen!GT$6="MMR_Duo",MMR_Duo!$P14,NA()))</f>
        <v>#N/A</v>
      </c>
      <c r="GU127" s="87" t="e">
        <f>IF(Berechnungen!GU$6="MMR",MMR!$P14,IF(Berechnungen!GU$6="MMR_Duo",MMR_Duo!$P14,NA()))</f>
        <v>#N/A</v>
      </c>
      <c r="GV127" s="87" t="e">
        <f>IF(Berechnungen!GV$6="MMR",MMR!$P14,IF(Berechnungen!GV$6="MMR_Duo",MMR_Duo!$P14,NA()))</f>
        <v>#N/A</v>
      </c>
      <c r="GW127" s="87" t="e">
        <f>IF(Berechnungen!GW$6="MMR",MMR!$P14,IF(Berechnungen!GW$6="MMR_Duo",MMR_Duo!$P14,NA()))</f>
        <v>#N/A</v>
      </c>
      <c r="GX127" s="87" t="e">
        <f>IF(Berechnungen!GX$6="MMR",MMR!$P14,IF(Berechnungen!GX$6="MMR_Duo",MMR_Duo!$P14,NA()))</f>
        <v>#N/A</v>
      </c>
      <c r="GY127" s="87" t="e">
        <f>IF(Berechnungen!GY$6="MMR",MMR!$P14,IF(Berechnungen!GY$6="MMR_Duo",MMR_Duo!$P14,NA()))</f>
        <v>#N/A</v>
      </c>
      <c r="GZ127" s="87" t="e">
        <f>IF(Berechnungen!GZ$6="MMR",MMR!$P14,IF(Berechnungen!GZ$6="MMR_Duo",MMR_Duo!$P14,NA()))</f>
        <v>#N/A</v>
      </c>
      <c r="HA127" s="87" t="e">
        <f>IF(Berechnungen!HA$6="MMR",MMR!$P14,IF(Berechnungen!HA$6="MMR_Duo",MMR_Duo!$P14,NA()))</f>
        <v>#N/A</v>
      </c>
      <c r="HB127" s="87" t="e">
        <f>IF(Berechnungen!HB$6="MMR",MMR!$P14,IF(Berechnungen!HB$6="MMR_Duo",MMR_Duo!$P14,NA()))</f>
        <v>#N/A</v>
      </c>
      <c r="HC127" s="87" t="e">
        <f>IF(Berechnungen!HC$6="MMR",MMR!$P14,IF(Berechnungen!HC$6="MMR_Duo",MMR_Duo!$P14,NA()))</f>
        <v>#N/A</v>
      </c>
      <c r="HD127" s="87" t="e">
        <f>IF(Berechnungen!HD$6="MMR",MMR!$P14,IF(Berechnungen!HD$6="MMR_Duo",MMR_Duo!$P14,NA()))</f>
        <v>#N/A</v>
      </c>
      <c r="HE127" s="87" t="e">
        <f>IF(Berechnungen!HE$6="MMR",MMR!$P14,IF(Berechnungen!HE$6="MMR_Duo",MMR_Duo!$P14,NA()))</f>
        <v>#N/A</v>
      </c>
      <c r="HF127" s="87" t="e">
        <f>IF(Berechnungen!HF$6="MMR",MMR!$P14,IF(Berechnungen!HF$6="MMR_Duo",MMR_Duo!$P14,NA()))</f>
        <v>#N/A</v>
      </c>
      <c r="HG127" s="87" t="e">
        <f>IF(Berechnungen!HG$6="MMR",MMR!$P14,IF(Berechnungen!HG$6="MMR_Duo",MMR_Duo!$P14,NA()))</f>
        <v>#N/A</v>
      </c>
      <c r="HH127" s="87" t="e">
        <f>IF(Berechnungen!HH$6="MMR",MMR!$P14,IF(Berechnungen!HH$6="MMR_Duo",MMR_Duo!$P14,NA()))</f>
        <v>#N/A</v>
      </c>
      <c r="HI127" s="87" t="e">
        <f>IF(Berechnungen!HI$6="MMR",MMR!$P14,IF(Berechnungen!HI$6="MMR_Duo",MMR_Duo!$P14,NA()))</f>
        <v>#N/A</v>
      </c>
      <c r="HJ127" s="87" t="e">
        <f>IF(Berechnungen!HJ$6="MMR",MMR!$P14,IF(Berechnungen!HJ$6="MMR_Duo",MMR_Duo!$P14,NA()))</f>
        <v>#N/A</v>
      </c>
      <c r="HK127" s="87" t="e">
        <f>IF(Berechnungen!HK$6="MMR",MMR!$P14,IF(Berechnungen!HK$6="MMR_Duo",MMR_Duo!$P14,NA()))</f>
        <v>#N/A</v>
      </c>
      <c r="HL127" s="87" t="e">
        <f>IF(Berechnungen!HL$6="MMR",MMR!$P14,IF(Berechnungen!HL$6="MMR_Duo",MMR_Duo!$P14,NA()))</f>
        <v>#N/A</v>
      </c>
      <c r="HM127" s="87" t="e">
        <f>IF(Berechnungen!HM$6="MMR",MMR!$P14,IF(Berechnungen!HM$6="MMR_Duo",MMR_Duo!$P14,NA()))</f>
        <v>#N/A</v>
      </c>
      <c r="HN127" s="87" t="e">
        <f>IF(Berechnungen!HN$6="MMR",MMR!$P14,IF(Berechnungen!HN$6="MMR_Duo",MMR_Duo!$P14,NA()))</f>
        <v>#N/A</v>
      </c>
      <c r="HO127" s="87" t="e">
        <f>IF(Berechnungen!HO$6="MMR",MMR!$P14,IF(Berechnungen!HO$6="MMR_Duo",MMR_Duo!$P14,NA()))</f>
        <v>#N/A</v>
      </c>
      <c r="HP127" s="87" t="e">
        <f>IF(Berechnungen!HP$6="MMR",MMR!$P14,IF(Berechnungen!HP$6="MMR_Duo",MMR_Duo!$P14,NA()))</f>
        <v>#N/A</v>
      </c>
      <c r="HQ127" s="87" t="e">
        <f>IF(Berechnungen!HQ$6="MMR",MMR!$P14,IF(Berechnungen!HQ$6="MMR_Duo",MMR_Duo!$P14,NA()))</f>
        <v>#N/A</v>
      </c>
      <c r="HR127" s="87" t="e">
        <f>IF(Berechnungen!HR$6="MMR",MMR!$P14,IF(Berechnungen!HR$6="MMR_Duo",MMR_Duo!$P14,NA()))</f>
        <v>#N/A</v>
      </c>
      <c r="HS127" s="87" t="e">
        <f>IF(Berechnungen!HS$6="MMR",MMR!$P14,IF(Berechnungen!HS$6="MMR_Duo",MMR_Duo!$P14,NA()))</f>
        <v>#N/A</v>
      </c>
      <c r="HT127" s="87" t="e">
        <f>IF(Berechnungen!HT$6="MMR",MMR!$P14,IF(Berechnungen!HT$6="MMR_Duo",MMR_Duo!$P14,NA()))</f>
        <v>#N/A</v>
      </c>
      <c r="HU127" s="87" t="e">
        <f>IF(Berechnungen!HU$6="MMR",MMR!$P14,IF(Berechnungen!HU$6="MMR_Duo",MMR_Duo!$P14,NA()))</f>
        <v>#N/A</v>
      </c>
      <c r="HV127" s="87" t="e">
        <f>IF(Berechnungen!HV$6="MMR",MMR!$P14,IF(Berechnungen!HV$6="MMR_Duo",MMR_Duo!$P14,NA()))</f>
        <v>#N/A</v>
      </c>
      <c r="HW127" s="87" t="e">
        <f>IF(Berechnungen!HW$6="MMR",MMR!$P14,IF(Berechnungen!HW$6="MMR_Duo",MMR_Duo!$P14,NA()))</f>
        <v>#N/A</v>
      </c>
      <c r="HX127" s="87" t="e">
        <f>IF(Berechnungen!HX$6="MMR",MMR!$P14,IF(Berechnungen!HX$6="MMR_Duo",MMR_Duo!$P14,NA()))</f>
        <v>#N/A</v>
      </c>
      <c r="HY127" s="87" t="e">
        <f>IF(Berechnungen!HY$6="MMR",MMR!$P14,IF(Berechnungen!HY$6="MMR_Duo",MMR_Duo!$P14,NA()))</f>
        <v>#N/A</v>
      </c>
      <c r="HZ127" s="87" t="e">
        <f>IF(Berechnungen!HZ$6="MMR",MMR!$P14,IF(Berechnungen!HZ$6="MMR_Duo",MMR_Duo!$P14,NA()))</f>
        <v>#N/A</v>
      </c>
      <c r="IA127" s="87" t="e">
        <f>IF(Berechnungen!IA$6="MMR",MMR!$P14,IF(Berechnungen!IA$6="MMR_Duo",MMR_Duo!$P14,NA()))</f>
        <v>#N/A</v>
      </c>
      <c r="IB127" s="87" t="e">
        <f>IF(Berechnungen!IB$6="MMR",MMR!$P14,IF(Berechnungen!IB$6="MMR_Duo",MMR_Duo!$P14,NA()))</f>
        <v>#N/A</v>
      </c>
      <c r="IC127" s="87" t="e">
        <f>IF(Berechnungen!IC$6="MMR",MMR!$P14,IF(Berechnungen!IC$6="MMR_Duo",MMR_Duo!$P14,NA()))</f>
        <v>#N/A</v>
      </c>
      <c r="ID127" s="87" t="e">
        <f>IF(Berechnungen!ID$6="MMR",MMR!$P14,IF(Berechnungen!ID$6="MMR_Duo",MMR_Duo!$P14,NA()))</f>
        <v>#N/A</v>
      </c>
      <c r="IE127" s="87" t="e">
        <f>IF(Berechnungen!IE$6="MMR",MMR!$P14,IF(Berechnungen!IE$6="MMR_Duo",MMR_Duo!$P14,NA()))</f>
        <v>#N/A</v>
      </c>
      <c r="IF127" s="87" t="e">
        <f>IF(Berechnungen!IF$6="MMR",MMR!$P14,IF(Berechnungen!IF$6="MMR_Duo",MMR_Duo!$P14,NA()))</f>
        <v>#N/A</v>
      </c>
      <c r="IG127" s="87" t="e">
        <f>IF(Berechnungen!IG$6="MMR",MMR!$P14,IF(Berechnungen!IG$6="MMR_Duo",MMR_Duo!$P14,NA()))</f>
        <v>#N/A</v>
      </c>
      <c r="IH127" s="87" t="e">
        <f>IF(Berechnungen!IH$6="MMR",MMR!$P14,IF(Berechnungen!IH$6="MMR_Duo",MMR_Duo!$P14,NA()))</f>
        <v>#N/A</v>
      </c>
      <c r="II127" s="87" t="e">
        <f>IF(Berechnungen!II$6="MMR",MMR!$P14,IF(Berechnungen!II$6="MMR_Duo",MMR_Duo!$P14,NA()))</f>
        <v>#N/A</v>
      </c>
      <c r="IJ127" s="87" t="e">
        <f>IF(Berechnungen!IJ$6="MMR",MMR!$P14,IF(Berechnungen!IJ$6="MMR_Duo",MMR_Duo!$P14,NA()))</f>
        <v>#N/A</v>
      </c>
      <c r="IK127" s="87" t="e">
        <f>IF(Berechnungen!IK$6="MMR",MMR!$P14,IF(Berechnungen!IK$6="MMR_Duo",MMR_Duo!$P14,NA()))</f>
        <v>#N/A</v>
      </c>
      <c r="IL127" s="87" t="e">
        <f>IF(Berechnungen!IL$6="MMR",MMR!$P14,IF(Berechnungen!IL$6="MMR_Duo",MMR_Duo!$P14,NA()))</f>
        <v>#N/A</v>
      </c>
      <c r="IM127" s="87" t="e">
        <f>IF(Berechnungen!IM$6="MMR",MMR!$P14,IF(Berechnungen!IM$6="MMR_Duo",MMR_Duo!$P14,NA()))</f>
        <v>#N/A</v>
      </c>
      <c r="IN127" s="87" t="e">
        <f>IF(Berechnungen!IN$6="MMR",MMR!$P14,IF(Berechnungen!IN$6="MMR_Duo",MMR_Duo!$P14,NA()))</f>
        <v>#N/A</v>
      </c>
      <c r="IO127" s="87" t="e">
        <f>IF(Berechnungen!IO$6="MMR",MMR!$P14,IF(Berechnungen!IO$6="MMR_Duo",MMR_Duo!$P14,NA()))</f>
        <v>#N/A</v>
      </c>
      <c r="IP127" s="87" t="e">
        <f>IF(Berechnungen!IP$6="MMR",MMR!$P14,IF(Berechnungen!IP$6="MMR_Duo",MMR_Duo!$P14,NA()))</f>
        <v>#N/A</v>
      </c>
      <c r="IQ127" s="87" t="e">
        <f>IF(Berechnungen!IQ$6="MMR",MMR!$P14,IF(Berechnungen!IQ$6="MMR_Duo",MMR_Duo!$P14,NA()))</f>
        <v>#N/A</v>
      </c>
      <c r="IR127" s="87" t="e">
        <f>IF(Berechnungen!IR$6="MMR",MMR!$P14,IF(Berechnungen!IR$6="MMR_Duo",MMR_Duo!$P14,NA()))</f>
        <v>#N/A</v>
      </c>
      <c r="IS127" s="87" t="e">
        <f>IF(Berechnungen!IS$6="MMR",MMR!$P14,IF(Berechnungen!IS$6="MMR_Duo",MMR_Duo!$P14,NA()))</f>
        <v>#N/A</v>
      </c>
      <c r="IT127" s="87" t="e">
        <f>IF(Berechnungen!IT$6="MMR",MMR!$P14,IF(Berechnungen!IT$6="MMR_Duo",MMR_Duo!$P14,NA()))</f>
        <v>#N/A</v>
      </c>
      <c r="IU127" s="87" t="e">
        <f>IF(Berechnungen!IU$6="MMR",MMR!$P14,IF(Berechnungen!IU$6="MMR_Duo",MMR_Duo!$P14,NA()))</f>
        <v>#N/A</v>
      </c>
      <c r="IV127" s="87" t="e">
        <f>IF(Berechnungen!IV$6="MMR",MMR!$P14,IF(Berechnungen!IV$6="MMR_Duo",MMR_Duo!$P14,NA()))</f>
        <v>#N/A</v>
      </c>
      <c r="IW127" s="87" t="e">
        <f>IF(Berechnungen!IW$6="MMR",MMR!$P14,IF(Berechnungen!IW$6="MMR_Duo",MMR_Duo!$P14,NA()))</f>
        <v>#N/A</v>
      </c>
      <c r="IX127" s="87" t="e">
        <f>IF(Berechnungen!IX$6="MMR",MMR!$P14,IF(Berechnungen!IX$6="MMR_Duo",MMR_Duo!$P14,NA()))</f>
        <v>#N/A</v>
      </c>
      <c r="IY127" s="87" t="e">
        <f>IF(Berechnungen!IY$6="MMR",MMR!$P14,IF(Berechnungen!IY$6="MMR_Duo",MMR_Duo!$P14,NA()))</f>
        <v>#N/A</v>
      </c>
      <c r="IZ127" s="87" t="e">
        <f>IF(Berechnungen!IZ$6="MMR",MMR!$P14,IF(Berechnungen!IZ$6="MMR_Duo",MMR_Duo!$P14,NA()))</f>
        <v>#N/A</v>
      </c>
      <c r="JA127" s="87" t="e">
        <f>IF(Berechnungen!JA$6="MMR",MMR!$P14,IF(Berechnungen!JA$6="MMR_Duo",MMR_Duo!$P14,NA()))</f>
        <v>#N/A</v>
      </c>
      <c r="JB127" s="87" t="e">
        <f>IF(Berechnungen!JB$6="MMR",MMR!$P14,IF(Berechnungen!JB$6="MMR_Duo",MMR_Duo!$P14,NA()))</f>
        <v>#N/A</v>
      </c>
      <c r="JC127" s="87" t="e">
        <f>IF(Berechnungen!JC$6="MMR",MMR!$P14,IF(Berechnungen!JC$6="MMR_Duo",MMR_Duo!$P14,NA()))</f>
        <v>#N/A</v>
      </c>
      <c r="JD127" s="87" t="e">
        <f>IF(Berechnungen!JD$6="MMR",MMR!$P14,IF(Berechnungen!JD$6="MMR_Duo",MMR_Duo!$P14,NA()))</f>
        <v>#N/A</v>
      </c>
      <c r="JE127" s="87" t="e">
        <f>IF(Berechnungen!JE$6="MMR",MMR!$P14,IF(Berechnungen!JE$6="MMR_Duo",MMR_Duo!$P14,NA()))</f>
        <v>#N/A</v>
      </c>
      <c r="JF127" s="87" t="e">
        <f>IF(Berechnungen!JF$6="MMR",MMR!$P14,IF(Berechnungen!JF$6="MMR_Duo",MMR_Duo!$P14,NA()))</f>
        <v>#N/A</v>
      </c>
      <c r="JG127" s="87" t="e">
        <f>IF(Berechnungen!JG$6="MMR",MMR!$P14,IF(Berechnungen!JG$6="MMR_Duo",MMR_Duo!$P14,NA()))</f>
        <v>#N/A</v>
      </c>
      <c r="JH127" s="87" t="e">
        <f>IF(Berechnungen!JH$6="MMR",MMR!$P14,IF(Berechnungen!JH$6="MMR_Duo",MMR_Duo!$P14,NA()))</f>
        <v>#N/A</v>
      </c>
      <c r="JI127" s="87" t="e">
        <f>IF(Berechnungen!JI$6="MMR",MMR!$P14,IF(Berechnungen!JI$6="MMR_Duo",MMR_Duo!$P14,NA()))</f>
        <v>#N/A</v>
      </c>
      <c r="JJ127" s="87" t="e">
        <f>IF(Berechnungen!JJ$6="MMR",MMR!$P14,IF(Berechnungen!JJ$6="MMR_Duo",MMR_Duo!$P14,NA()))</f>
        <v>#N/A</v>
      </c>
      <c r="JK127" s="87" t="e">
        <f>IF(Berechnungen!JK$6="MMR",MMR!$P14,IF(Berechnungen!JK$6="MMR_Duo",MMR_Duo!$P14,NA()))</f>
        <v>#N/A</v>
      </c>
      <c r="JL127" s="87" t="e">
        <f>IF(Berechnungen!JL$6="MMR",MMR!$P14,IF(Berechnungen!JL$6="MMR_Duo",MMR_Duo!$P14,NA()))</f>
        <v>#N/A</v>
      </c>
      <c r="JM127" s="87" t="e">
        <f>IF(Berechnungen!JM$6="MMR",MMR!$P14,IF(Berechnungen!JM$6="MMR_Duo",MMR_Duo!$P14,NA()))</f>
        <v>#N/A</v>
      </c>
      <c r="JN127" s="87" t="e">
        <f>IF(Berechnungen!JN$6="MMR",MMR!$P14,IF(Berechnungen!JN$6="MMR_Duo",MMR_Duo!$P14,NA()))</f>
        <v>#N/A</v>
      </c>
      <c r="JO127" s="87" t="e">
        <f>IF(Berechnungen!JO$6="MMR",MMR!$P14,IF(Berechnungen!JO$6="MMR_Duo",MMR_Duo!$P14,NA()))</f>
        <v>#N/A</v>
      </c>
      <c r="JP127" s="87" t="e">
        <f>IF(Berechnungen!JP$6="MMR",MMR!$P14,IF(Berechnungen!JP$6="MMR_Duo",MMR_Duo!$P14,NA()))</f>
        <v>#N/A</v>
      </c>
      <c r="JQ127" s="87" t="e">
        <f>IF(Berechnungen!JQ$6="MMR",MMR!$P14,IF(Berechnungen!JQ$6="MMR_Duo",MMR_Duo!$P14,NA()))</f>
        <v>#N/A</v>
      </c>
      <c r="JR127" s="87" t="e">
        <f>IF(Berechnungen!JR$6="MMR",MMR!$P14,IF(Berechnungen!JR$6="MMR_Duo",MMR_Duo!$P14,NA()))</f>
        <v>#N/A</v>
      </c>
      <c r="JS127" s="87" t="e">
        <f>IF(Berechnungen!JS$6="MMR",MMR!$P14,IF(Berechnungen!JS$6="MMR_Duo",MMR_Duo!$P14,NA()))</f>
        <v>#N/A</v>
      </c>
      <c r="JT127" s="87" t="e">
        <f>IF(Berechnungen!JT$6="MMR",MMR!$P14,IF(Berechnungen!JT$6="MMR_Duo",MMR_Duo!$P14,NA()))</f>
        <v>#N/A</v>
      </c>
      <c r="JU127" s="87" t="e">
        <f>IF(Berechnungen!JU$6="MMR",MMR!$P14,IF(Berechnungen!JU$6="MMR_Duo",MMR_Duo!$P14,NA()))</f>
        <v>#N/A</v>
      </c>
      <c r="JV127" s="87" t="e">
        <f>IF(Berechnungen!JV$6="MMR",MMR!$P14,IF(Berechnungen!JV$6="MMR_Duo",MMR_Duo!$P14,NA()))</f>
        <v>#N/A</v>
      </c>
      <c r="JW127" s="87" t="e">
        <f>IF(Berechnungen!JW$6="MMR",MMR!$P14,IF(Berechnungen!JW$6="MMR_Duo",MMR_Duo!$P14,NA()))</f>
        <v>#N/A</v>
      </c>
      <c r="JX127" s="87" t="e">
        <f>IF(Berechnungen!JX$6="MMR",MMR!$P14,IF(Berechnungen!JX$6="MMR_Duo",MMR_Duo!$P14,NA()))</f>
        <v>#N/A</v>
      </c>
      <c r="JY127" s="87" t="e">
        <f>IF(Berechnungen!JY$6="MMR",MMR!$P14,IF(Berechnungen!JY$6="MMR_Duo",MMR_Duo!$P14,NA()))</f>
        <v>#N/A</v>
      </c>
      <c r="JZ127" s="87" t="e">
        <f>IF(Berechnungen!JZ$6="MMR",MMR!$P14,IF(Berechnungen!JZ$6="MMR_Duo",MMR_Duo!$P14,NA()))</f>
        <v>#N/A</v>
      </c>
      <c r="KA127" s="87" t="e">
        <f>IF(Berechnungen!KA$6="MMR",MMR!$P14,IF(Berechnungen!KA$6="MMR_Duo",MMR_Duo!$P14,NA()))</f>
        <v>#N/A</v>
      </c>
      <c r="KB127" s="87" t="e">
        <f>IF(Berechnungen!KB$6="MMR",MMR!$P14,IF(Berechnungen!KB$6="MMR_Duo",MMR_Duo!$P14,NA()))</f>
        <v>#N/A</v>
      </c>
      <c r="KC127" s="87" t="e">
        <f>IF(Berechnungen!KC$6="MMR",MMR!$P14,IF(Berechnungen!KC$6="MMR_Duo",MMR_Duo!$P14,NA()))</f>
        <v>#N/A</v>
      </c>
      <c r="KD127" s="87" t="e">
        <f>IF(Berechnungen!KD$6="MMR",MMR!$P14,IF(Berechnungen!KD$6="MMR_Duo",MMR_Duo!$P14,NA()))</f>
        <v>#N/A</v>
      </c>
      <c r="KE127" s="87" t="e">
        <f>IF(Berechnungen!KE$6="MMR",MMR!$P14,IF(Berechnungen!KE$6="MMR_Duo",MMR_Duo!$P14,NA()))</f>
        <v>#N/A</v>
      </c>
      <c r="KF127" s="87" t="e">
        <f>IF(Berechnungen!KF$6="MMR",MMR!$P14,IF(Berechnungen!KF$6="MMR_Duo",MMR_Duo!$P14,NA()))</f>
        <v>#N/A</v>
      </c>
      <c r="KG127" s="87" t="e">
        <f>IF(Berechnungen!KG$6="MMR",MMR!$P14,IF(Berechnungen!KG$6="MMR_Duo",MMR_Duo!$P14,NA()))</f>
        <v>#N/A</v>
      </c>
      <c r="KH127" s="87" t="e">
        <f>IF(Berechnungen!KH$6="MMR",MMR!$P14,IF(Berechnungen!KH$6="MMR_Duo",MMR_Duo!$P14,NA()))</f>
        <v>#N/A</v>
      </c>
      <c r="KI127" s="87" t="e">
        <f>IF(Berechnungen!KI$6="MMR",MMR!$P14,IF(Berechnungen!KI$6="MMR_Duo",MMR_Duo!$P14,NA()))</f>
        <v>#N/A</v>
      </c>
      <c r="KJ127" s="87" t="e">
        <f>IF(Berechnungen!KJ$6="MMR",MMR!$P14,IF(Berechnungen!KJ$6="MMR_Duo",MMR_Duo!$P14,NA()))</f>
        <v>#N/A</v>
      </c>
      <c r="KK127" s="87" t="e">
        <f>IF(Berechnungen!KK$6="MMR",MMR!$P14,IF(Berechnungen!KK$6="MMR_Duo",MMR_Duo!$P14,NA()))</f>
        <v>#N/A</v>
      </c>
      <c r="KL127" s="87" t="e">
        <f>IF(Berechnungen!KL$6="MMR",MMR!$P14,IF(Berechnungen!KL$6="MMR_Duo",MMR_Duo!$P14,NA()))</f>
        <v>#N/A</v>
      </c>
      <c r="KM127" s="87" t="e">
        <f>IF(Berechnungen!KM$6="MMR",MMR!$P14,IF(Berechnungen!KM$6="MMR_Duo",MMR_Duo!$P14,NA()))</f>
        <v>#N/A</v>
      </c>
      <c r="KN127" s="87" t="e">
        <f>IF(Berechnungen!KN$6="MMR",MMR!$P14,IF(Berechnungen!KN$6="MMR_Duo",MMR_Duo!$P14,NA()))</f>
        <v>#N/A</v>
      </c>
      <c r="KO127" s="87" t="e">
        <f>IF(Berechnungen!KO$6="MMR",MMR!$P14,IF(Berechnungen!KO$6="MMR_Duo",MMR_Duo!$P14,NA()))</f>
        <v>#N/A</v>
      </c>
      <c r="KP127" s="87" t="e">
        <f>IF(Berechnungen!KP$6="MMR",MMR!$P14,IF(Berechnungen!KP$6="MMR_Duo",MMR_Duo!$P14,NA()))</f>
        <v>#N/A</v>
      </c>
      <c r="KQ127" s="87" t="e">
        <f>IF(Berechnungen!KQ$6="MMR",MMR!$P14,IF(Berechnungen!KQ$6="MMR_Duo",MMR_Duo!$P14,NA()))</f>
        <v>#N/A</v>
      </c>
      <c r="KR127" s="87" t="e">
        <f>IF(Berechnungen!KR$6="MMR",MMR!$P14,IF(Berechnungen!KR$6="MMR_Duo",MMR_Duo!$P14,NA()))</f>
        <v>#N/A</v>
      </c>
      <c r="KS127" s="87" t="e">
        <f>IF(Berechnungen!KS$6="MMR",MMR!$P14,IF(Berechnungen!KS$6="MMR_Duo",MMR_Duo!$P14,NA()))</f>
        <v>#N/A</v>
      </c>
      <c r="KT127" s="87" t="e">
        <f>IF(Berechnungen!KT$6="MMR",MMR!$P14,IF(Berechnungen!KT$6="MMR_Duo",MMR_Duo!$P14,NA()))</f>
        <v>#N/A</v>
      </c>
      <c r="KU127" s="87" t="e">
        <f>IF(Berechnungen!KU$6="MMR",MMR!$P14,IF(Berechnungen!KU$6="MMR_Duo",MMR_Duo!$P14,NA()))</f>
        <v>#N/A</v>
      </c>
      <c r="KV127" s="87" t="e">
        <f>IF(Berechnungen!KV$6="MMR",MMR!$P14,IF(Berechnungen!KV$6="MMR_Duo",MMR_Duo!$P14,NA()))</f>
        <v>#N/A</v>
      </c>
      <c r="KW127" s="87" t="e">
        <f>IF(Berechnungen!KW$6="MMR",MMR!$P14,IF(Berechnungen!KW$6="MMR_Duo",MMR_Duo!$P14,NA()))</f>
        <v>#N/A</v>
      </c>
      <c r="KX127" s="87" t="e">
        <f>IF(Berechnungen!KX$6="MMR",MMR!$P14,IF(Berechnungen!KX$6="MMR_Duo",MMR_Duo!$P14,NA()))</f>
        <v>#N/A</v>
      </c>
      <c r="KY127" s="87" t="e">
        <f>IF(Berechnungen!KY$6="MMR",MMR!$P14,IF(Berechnungen!KY$6="MMR_Duo",MMR_Duo!$P14,NA()))</f>
        <v>#N/A</v>
      </c>
      <c r="KZ127" s="87" t="e">
        <f>IF(Berechnungen!KZ$6="MMR",MMR!$P14,IF(Berechnungen!KZ$6="MMR_Duo",MMR_Duo!$P14,NA()))</f>
        <v>#N/A</v>
      </c>
      <c r="LA127" s="87" t="e">
        <f>IF(Berechnungen!LA$6="MMR",MMR!$P14,IF(Berechnungen!LA$6="MMR_Duo",MMR_Duo!$P14,NA()))</f>
        <v>#N/A</v>
      </c>
      <c r="LB127" s="87" t="e">
        <f>IF(Berechnungen!LB$6="MMR",MMR!$P14,IF(Berechnungen!LB$6="MMR_Duo",MMR_Duo!$P14,NA()))</f>
        <v>#N/A</v>
      </c>
      <c r="LC127" s="87" t="e">
        <f>IF(Berechnungen!LC$6="MMR",MMR!$P14,IF(Berechnungen!LC$6="MMR_Duo",MMR_Duo!$P14,NA()))</f>
        <v>#N/A</v>
      </c>
      <c r="LD127" s="87" t="e">
        <f>IF(Berechnungen!LD$6="MMR",MMR!$P14,IF(Berechnungen!LD$6="MMR_Duo",MMR_Duo!$P14,NA()))</f>
        <v>#N/A</v>
      </c>
      <c r="LE127" s="87" t="e">
        <f>IF(Berechnungen!LE$6="MMR",MMR!$P14,IF(Berechnungen!LE$6="MMR_Duo",MMR_Duo!$P14,NA()))</f>
        <v>#N/A</v>
      </c>
      <c r="LF127" s="87" t="e">
        <f>IF(Berechnungen!LF$6="MMR",MMR!$P14,IF(Berechnungen!LF$6="MMR_Duo",MMR_Duo!$P14,NA()))</f>
        <v>#N/A</v>
      </c>
      <c r="LG127" s="87" t="e">
        <f>IF(Berechnungen!LG$6="MMR",MMR!$P14,IF(Berechnungen!LG$6="MMR_Duo",MMR_Duo!$P14,NA()))</f>
        <v>#N/A</v>
      </c>
      <c r="LH127" s="87" t="e">
        <f>IF(Berechnungen!LH$6="MMR",MMR!$P14,IF(Berechnungen!LH$6="MMR_Duo",MMR_Duo!$P14,NA()))</f>
        <v>#N/A</v>
      </c>
      <c r="LI127" s="87" t="e">
        <f>IF(Berechnungen!LI$6="MMR",MMR!$P14,IF(Berechnungen!LI$6="MMR_Duo",MMR_Duo!$P14,NA()))</f>
        <v>#N/A</v>
      </c>
      <c r="LJ127" s="87" t="e">
        <f>IF(Berechnungen!LJ$6="MMR",MMR!$P14,IF(Berechnungen!LJ$6="MMR_Duo",MMR_Duo!$P14,NA()))</f>
        <v>#N/A</v>
      </c>
      <c r="LK127" s="87" t="e">
        <f>IF(Berechnungen!LK$6="MMR",MMR!$P14,IF(Berechnungen!LK$6="MMR_Duo",MMR_Duo!$P14,NA()))</f>
        <v>#N/A</v>
      </c>
      <c r="LL127" s="87" t="e">
        <f>IF(Berechnungen!LL$6="MMR",MMR!$P14,IF(Berechnungen!LL$6="MMR_Duo",MMR_Duo!$P14,NA()))</f>
        <v>#N/A</v>
      </c>
      <c r="LM127" s="87" t="e">
        <f>IF(Berechnungen!LM$6="MMR",MMR!$P14,IF(Berechnungen!LM$6="MMR_Duo",MMR_Duo!$P14,NA()))</f>
        <v>#N/A</v>
      </c>
      <c r="LN127" s="87" t="e">
        <f>IF(Berechnungen!LN$6="MMR",MMR!$P14,IF(Berechnungen!LN$6="MMR_Duo",MMR_Duo!$P14,NA()))</f>
        <v>#N/A</v>
      </c>
      <c r="LO127" s="87" t="e">
        <f>IF(Berechnungen!LO$6="MMR",MMR!$P14,IF(Berechnungen!LO$6="MMR_Duo",MMR_Duo!$P14,NA()))</f>
        <v>#N/A</v>
      </c>
      <c r="LP127" s="87" t="e">
        <f>IF(Berechnungen!LP$6="MMR",MMR!$P14,IF(Berechnungen!LP$6="MMR_Duo",MMR_Duo!$P14,NA()))</f>
        <v>#N/A</v>
      </c>
      <c r="LQ127" s="87" t="e">
        <f>IF(Berechnungen!LQ$6="MMR",MMR!$P14,IF(Berechnungen!LQ$6="MMR_Duo",MMR_Duo!$P14,NA()))</f>
        <v>#N/A</v>
      </c>
      <c r="LR127" s="87" t="e">
        <f>IF(Berechnungen!LR$6="MMR",MMR!$P14,IF(Berechnungen!LR$6="MMR_Duo",MMR_Duo!$P14,NA()))</f>
        <v>#N/A</v>
      </c>
      <c r="LS127" s="87" t="e">
        <f>IF(Berechnungen!LS$6="MMR",MMR!$P14,IF(Berechnungen!LS$6="MMR_Duo",MMR_Duo!$P14,NA()))</f>
        <v>#N/A</v>
      </c>
      <c r="LT127" s="87" t="e">
        <f>IF(Berechnungen!LT$6="MMR",MMR!$P14,IF(Berechnungen!LT$6="MMR_Duo",MMR_Duo!$P14,NA()))</f>
        <v>#N/A</v>
      </c>
      <c r="LU127" s="87" t="e">
        <f>IF(Berechnungen!LU$6="MMR",MMR!$P14,IF(Berechnungen!LU$6="MMR_Duo",MMR_Duo!$P14,NA()))</f>
        <v>#N/A</v>
      </c>
      <c r="LV127" s="87" t="e">
        <f>IF(Berechnungen!LV$6="MMR",MMR!$P14,IF(Berechnungen!LV$6="MMR_Duo",MMR_Duo!$P14,NA()))</f>
        <v>#N/A</v>
      </c>
      <c r="LW127" s="87" t="e">
        <f>IF(Berechnungen!LW$6="MMR",MMR!$P14,IF(Berechnungen!LW$6="MMR_Duo",MMR_Duo!$P14,NA()))</f>
        <v>#N/A</v>
      </c>
      <c r="LX127" s="87" t="e">
        <f>IF(Berechnungen!LX$6="MMR",MMR!$P14,IF(Berechnungen!LX$6="MMR_Duo",MMR_Duo!$P14,NA()))</f>
        <v>#N/A</v>
      </c>
      <c r="LY127" s="87" t="e">
        <f>IF(Berechnungen!LY$6="MMR",MMR!$P14,IF(Berechnungen!LY$6="MMR_Duo",MMR_Duo!$P14,NA()))</f>
        <v>#N/A</v>
      </c>
      <c r="LZ127" s="87" t="e">
        <f>IF(Berechnungen!LZ$6="MMR",MMR!$P14,IF(Berechnungen!LZ$6="MMR_Duo",MMR_Duo!$P14,NA()))</f>
        <v>#N/A</v>
      </c>
      <c r="MA127" s="87" t="e">
        <f>IF(Berechnungen!MA$6="MMR",MMR!$P14,IF(Berechnungen!MA$6="MMR_Duo",MMR_Duo!$P14,NA()))</f>
        <v>#N/A</v>
      </c>
      <c r="MB127" s="87" t="e">
        <f>IF(Berechnungen!MB$6="MMR",MMR!$P14,IF(Berechnungen!MB$6="MMR_Duo",MMR_Duo!$P14,NA()))</f>
        <v>#N/A</v>
      </c>
      <c r="MC127" s="87" t="e">
        <f>IF(Berechnungen!MC$6="MMR",MMR!$P14,IF(Berechnungen!MC$6="MMR_Duo",MMR_Duo!$P14,NA()))</f>
        <v>#N/A</v>
      </c>
      <c r="MD127" s="87" t="e">
        <f>IF(Berechnungen!MD$6="MMR",MMR!$P14,IF(Berechnungen!MD$6="MMR_Duo",MMR_Duo!$P14,NA()))</f>
        <v>#N/A</v>
      </c>
      <c r="ME127" s="87" t="e">
        <f>IF(Berechnungen!ME$6="MMR",MMR!$P14,IF(Berechnungen!ME$6="MMR_Duo",MMR_Duo!$P14,NA()))</f>
        <v>#N/A</v>
      </c>
      <c r="MF127" s="87" t="e">
        <f>IF(Berechnungen!MF$6="MMR",MMR!$P14,IF(Berechnungen!MF$6="MMR_Duo",MMR_Duo!$P14,NA()))</f>
        <v>#N/A</v>
      </c>
      <c r="MG127" s="87" t="e">
        <f>IF(Berechnungen!MG$6="MMR",MMR!$P14,IF(Berechnungen!MG$6="MMR_Duo",MMR_Duo!$P14,NA()))</f>
        <v>#N/A</v>
      </c>
      <c r="MH127" s="87" t="e">
        <f>IF(Berechnungen!MH$6="MMR",MMR!$P14,IF(Berechnungen!MH$6="MMR_Duo",MMR_Duo!$P14,NA()))</f>
        <v>#N/A</v>
      </c>
      <c r="MI127" s="87" t="e">
        <f>IF(Berechnungen!MI$6="MMR",MMR!$P14,IF(Berechnungen!MI$6="MMR_Duo",MMR_Duo!$P14,NA()))</f>
        <v>#N/A</v>
      </c>
      <c r="MJ127" s="87" t="e">
        <f>IF(Berechnungen!MJ$6="MMR",MMR!$P14,IF(Berechnungen!MJ$6="MMR_Duo",MMR_Duo!$P14,NA()))</f>
        <v>#N/A</v>
      </c>
      <c r="MK127" s="87" t="e">
        <f>IF(Berechnungen!MK$6="MMR",MMR!$P14,IF(Berechnungen!MK$6="MMR_Duo",MMR_Duo!$P14,NA()))</f>
        <v>#N/A</v>
      </c>
      <c r="ML127" s="87" t="e">
        <f>IF(Berechnungen!ML$6="MMR",MMR!$P14,IF(Berechnungen!ML$6="MMR_Duo",MMR_Duo!$P14,NA()))</f>
        <v>#N/A</v>
      </c>
      <c r="MM127" s="87" t="e">
        <f>IF(Berechnungen!MM$6="MMR",MMR!$P14,IF(Berechnungen!MM$6="MMR_Duo",MMR_Duo!$P14,NA()))</f>
        <v>#N/A</v>
      </c>
      <c r="MN127" s="87" t="e">
        <f>IF(Berechnungen!MN$6="MMR",MMR!$P14,IF(Berechnungen!MN$6="MMR_Duo",MMR_Duo!$P14,NA()))</f>
        <v>#N/A</v>
      </c>
      <c r="MO127" s="87" t="e">
        <f>IF(Berechnungen!MO$6="MMR",MMR!$P14,IF(Berechnungen!MO$6="MMR_Duo",MMR_Duo!$P14,NA()))</f>
        <v>#N/A</v>
      </c>
      <c r="MP127" s="87" t="e">
        <f>IF(Berechnungen!MP$6="MMR",MMR!$P14,IF(Berechnungen!MP$6="MMR_Duo",MMR_Duo!$P14,NA()))</f>
        <v>#N/A</v>
      </c>
      <c r="MQ127" s="87" t="e">
        <f>IF(Berechnungen!MQ$6="MMR",MMR!$P14,IF(Berechnungen!MQ$6="MMR_Duo",MMR_Duo!$P14,NA()))</f>
        <v>#N/A</v>
      </c>
      <c r="MR127" s="87" t="e">
        <f>IF(Berechnungen!MR$6="MMR",MMR!$P14,IF(Berechnungen!MR$6="MMR_Duo",MMR_Duo!$P14,NA()))</f>
        <v>#N/A</v>
      </c>
      <c r="MS127" s="87" t="e">
        <f>IF(Berechnungen!MS$6="MMR",MMR!$P14,IF(Berechnungen!MS$6="MMR_Duo",MMR_Duo!$P14,NA()))</f>
        <v>#N/A</v>
      </c>
      <c r="MT127" s="87" t="e">
        <f>IF(Berechnungen!MT$6="MMR",MMR!$P14,IF(Berechnungen!MT$6="MMR_Duo",MMR_Duo!$P14,NA()))</f>
        <v>#N/A</v>
      </c>
      <c r="MU127" s="87" t="e">
        <f>IF(Berechnungen!MU$6="MMR",MMR!$P14,IF(Berechnungen!MU$6="MMR_Duo",MMR_Duo!$P14,NA()))</f>
        <v>#N/A</v>
      </c>
      <c r="MV127" s="87" t="e">
        <f>IF(Berechnungen!MV$6="MMR",MMR!$P14,IF(Berechnungen!MV$6="MMR_Duo",MMR_Duo!$P14,NA()))</f>
        <v>#N/A</v>
      </c>
      <c r="MW127" s="87" t="e">
        <f>IF(Berechnungen!MW$6="MMR",MMR!$P14,IF(Berechnungen!MW$6="MMR_Duo",MMR_Duo!$P14,NA()))</f>
        <v>#N/A</v>
      </c>
      <c r="MX127" s="87" t="e">
        <f>IF(Berechnungen!MX$6="MMR",MMR!$P14,IF(Berechnungen!MX$6="MMR_Duo",MMR_Duo!$P14,NA()))</f>
        <v>#N/A</v>
      </c>
      <c r="MY127" s="87" t="e">
        <f>IF(Berechnungen!MY$6="MMR",MMR!$P14,IF(Berechnungen!MY$6="MMR_Duo",MMR_Duo!$P14,NA()))</f>
        <v>#N/A</v>
      </c>
      <c r="MZ127" s="87" t="e">
        <f>IF(Berechnungen!MZ$6="MMR",MMR!$P14,IF(Berechnungen!MZ$6="MMR_Duo",MMR_Duo!$P14,NA()))</f>
        <v>#N/A</v>
      </c>
      <c r="NA127" s="87" t="e">
        <f>IF(Berechnungen!NA$6="MMR",MMR!$P14,IF(Berechnungen!NA$6="MMR_Duo",MMR_Duo!$P14,NA()))</f>
        <v>#N/A</v>
      </c>
      <c r="NB127" s="87" t="e">
        <f>IF(Berechnungen!NB$6="MMR",MMR!$P14,IF(Berechnungen!NB$6="MMR_Duo",MMR_Duo!$P14,NA()))</f>
        <v>#N/A</v>
      </c>
      <c r="NC127" s="87" t="e">
        <f>IF(Berechnungen!NC$6="MMR",MMR!$P14,IF(Berechnungen!NC$6="MMR_Duo",MMR_Duo!$P14,NA()))</f>
        <v>#N/A</v>
      </c>
      <c r="ND127" s="87" t="e">
        <f>IF(Berechnungen!ND$6="MMR",MMR!$P14,IF(Berechnungen!ND$6="MMR_Duo",MMR_Duo!$P14,NA()))</f>
        <v>#N/A</v>
      </c>
      <c r="NE127" s="87" t="e">
        <f>IF(Berechnungen!NE$6="MMR",MMR!$P14,IF(Berechnungen!NE$6="MMR_Duo",MMR_Duo!$P14,NA()))</f>
        <v>#N/A</v>
      </c>
      <c r="NF127" s="87" t="e">
        <f>IF(Berechnungen!NF$6="MMR",MMR!$P14,IF(Berechnungen!NF$6="MMR_Duo",MMR_Duo!$P14,NA()))</f>
        <v>#N/A</v>
      </c>
      <c r="NG127" s="87" t="e">
        <f>IF(Berechnungen!NG$6="MMR",MMR!$P14,IF(Berechnungen!NG$6="MMR_Duo",MMR_Duo!$P14,NA()))</f>
        <v>#N/A</v>
      </c>
      <c r="NH127" s="87" t="e">
        <f>IF(Berechnungen!NH$6="MMR",MMR!$P14,IF(Berechnungen!NH$6="MMR_Duo",MMR_Duo!$P14,NA()))</f>
        <v>#N/A</v>
      </c>
      <c r="NI127" s="87" t="e">
        <f>IF(Berechnungen!NI$6="MMR",MMR!$P14,IF(Berechnungen!NI$6="MMR_Duo",MMR_Duo!$P14,NA()))</f>
        <v>#N/A</v>
      </c>
      <c r="NJ127" s="87" t="e">
        <f>IF(Berechnungen!NJ$6="MMR",MMR!$P14,IF(Berechnungen!NJ$6="MMR_Duo",MMR_Duo!$P14,NA()))</f>
        <v>#N/A</v>
      </c>
      <c r="NK127" s="87" t="e">
        <f>IF(Berechnungen!NK$6="MMR",MMR!$P14,IF(Berechnungen!NK$6="MMR_Duo",MMR_Duo!$P14,NA()))</f>
        <v>#N/A</v>
      </c>
      <c r="NL127" s="87" t="e">
        <f>IF(Berechnungen!NL$6="MMR",MMR!$P14,IF(Berechnungen!NL$6="MMR_Duo",MMR_Duo!$P14,NA()))</f>
        <v>#N/A</v>
      </c>
      <c r="NM127" s="87" t="e">
        <f>IF(Berechnungen!NM$6="MMR",MMR!$P14,IF(Berechnungen!NM$6="MMR_Duo",MMR_Duo!$P14,NA()))</f>
        <v>#N/A</v>
      </c>
      <c r="NN127" s="87" t="e">
        <f>IF(Berechnungen!NN$6="MMR",MMR!$P14,IF(Berechnungen!NN$6="MMR_Duo",MMR_Duo!$P14,NA()))</f>
        <v>#N/A</v>
      </c>
      <c r="NO127" s="87" t="e">
        <f>IF(Berechnungen!NO$6="MMR",MMR!$P14,IF(Berechnungen!NO$6="MMR_Duo",MMR_Duo!$P14,NA()))</f>
        <v>#N/A</v>
      </c>
      <c r="NP127" s="87" t="e">
        <f>IF(Berechnungen!NP$6="MMR",MMR!$P14,IF(Berechnungen!NP$6="MMR_Duo",MMR_Duo!$P14,NA()))</f>
        <v>#N/A</v>
      </c>
      <c r="NQ127" s="87" t="e">
        <f>IF(Berechnungen!NQ$6="MMR",MMR!$P14,IF(Berechnungen!NQ$6="MMR_Duo",MMR_Duo!$P14,NA()))</f>
        <v>#N/A</v>
      </c>
      <c r="NR127" s="87" t="e">
        <f>IF(Berechnungen!NR$6="MMR",MMR!$P14,IF(Berechnungen!NR$6="MMR_Duo",MMR_Duo!$P14,NA()))</f>
        <v>#N/A</v>
      </c>
      <c r="NS127" s="87" t="e">
        <f>IF(Berechnungen!NS$6="MMR",MMR!$P14,IF(Berechnungen!NS$6="MMR_Duo",MMR_Duo!$P14,NA()))</f>
        <v>#N/A</v>
      </c>
      <c r="NT127" s="87" t="e">
        <f>IF(Berechnungen!NT$6="MMR",MMR!$P14,IF(Berechnungen!NT$6="MMR_Duo",MMR_Duo!$P14,NA()))</f>
        <v>#N/A</v>
      </c>
      <c r="NU127" s="87" t="e">
        <f>IF(Berechnungen!NU$6="MMR",MMR!$P14,IF(Berechnungen!NU$6="MMR_Duo",MMR_Duo!$P14,NA()))</f>
        <v>#N/A</v>
      </c>
      <c r="NV127" s="87" t="e">
        <f>IF(Berechnungen!NV$6="MMR",MMR!$P14,IF(Berechnungen!NV$6="MMR_Duo",MMR_Duo!$P14,NA()))</f>
        <v>#N/A</v>
      </c>
      <c r="NW127" s="87" t="e">
        <f>IF(Berechnungen!NW$6="MMR",MMR!$P14,IF(Berechnungen!NW$6="MMR_Duo",MMR_Duo!$P14,NA()))</f>
        <v>#N/A</v>
      </c>
      <c r="NX127" s="87" t="e">
        <f>IF(Berechnungen!NX$6="MMR",MMR!$P14,IF(Berechnungen!NX$6="MMR_Duo",MMR_Duo!$P14,NA()))</f>
        <v>#N/A</v>
      </c>
      <c r="NY127" s="87" t="e">
        <f>IF(Berechnungen!NY$6="MMR",MMR!$P14,IF(Berechnungen!NY$6="MMR_Duo",MMR_Duo!$P14,NA()))</f>
        <v>#N/A</v>
      </c>
      <c r="NZ127" s="87" t="e">
        <f>IF(Berechnungen!NZ$6="MMR",MMR!$P14,IF(Berechnungen!NZ$6="MMR_Duo",MMR_Duo!$P14,NA()))</f>
        <v>#N/A</v>
      </c>
      <c r="OA127" s="87" t="e">
        <f>IF(Berechnungen!OA$6="MMR",MMR!$P14,IF(Berechnungen!OA$6="MMR_Duo",MMR_Duo!$P14,NA()))</f>
        <v>#N/A</v>
      </c>
      <c r="OB127" s="87" t="e">
        <f>IF(Berechnungen!OB$6="MMR",MMR!$P14,IF(Berechnungen!OB$6="MMR_Duo",MMR_Duo!$P14,NA()))</f>
        <v>#N/A</v>
      </c>
      <c r="OC127" s="87" t="e">
        <f>IF(Berechnungen!OC$6="MMR",MMR!$P14,IF(Berechnungen!OC$6="MMR_Duo",MMR_Duo!$P14,NA()))</f>
        <v>#N/A</v>
      </c>
      <c r="OD127" s="87" t="e">
        <f>IF(Berechnungen!OD$6="MMR",MMR!$P14,IF(Berechnungen!OD$6="MMR_Duo",MMR_Duo!$P14,NA()))</f>
        <v>#N/A</v>
      </c>
      <c r="OE127" s="87" t="e">
        <f>IF(Berechnungen!OE$6="MMR",MMR!$P14,IF(Berechnungen!OE$6="MMR_Duo",MMR_Duo!$P14,NA()))</f>
        <v>#N/A</v>
      </c>
      <c r="OF127" s="87" t="e">
        <f>IF(Berechnungen!OF$6="MMR",MMR!$P14,IF(Berechnungen!OF$6="MMR_Duo",MMR_Duo!$P14,NA()))</f>
        <v>#N/A</v>
      </c>
      <c r="OG127" s="87" t="e">
        <f>IF(Berechnungen!OG$6="MMR",MMR!$P14,IF(Berechnungen!OG$6="MMR_Duo",MMR_Duo!$P14,NA()))</f>
        <v>#N/A</v>
      </c>
      <c r="OH127" s="87" t="e">
        <f>IF(Berechnungen!OH$6="MMR",MMR!$P14,IF(Berechnungen!OH$6="MMR_Duo",MMR_Duo!$P14,NA()))</f>
        <v>#N/A</v>
      </c>
      <c r="OI127" s="87" t="e">
        <f>IF(Berechnungen!OI$6="MMR",MMR!$P14,IF(Berechnungen!OI$6="MMR_Duo",MMR_Duo!$P14,NA()))</f>
        <v>#N/A</v>
      </c>
      <c r="OJ127" s="87" t="e">
        <f>IF(Berechnungen!OJ$6="MMR",MMR!$P14,IF(Berechnungen!OJ$6="MMR_Duo",MMR_Duo!$P14,NA()))</f>
        <v>#N/A</v>
      </c>
      <c r="OK127" s="87" t="e">
        <f>IF(Berechnungen!OK$6="MMR",MMR!$P14,IF(Berechnungen!OK$6="MMR_Duo",MMR_Duo!$P14,NA()))</f>
        <v>#N/A</v>
      </c>
      <c r="OL127" s="87" t="e">
        <f>IF(Berechnungen!OL$6="MMR",MMR!$P14,IF(Berechnungen!OL$6="MMR_Duo",MMR_Duo!$P14,NA()))</f>
        <v>#N/A</v>
      </c>
      <c r="OM127" s="87" t="e">
        <f>IF(Berechnungen!OM$6="MMR",MMR!$P14,IF(Berechnungen!OM$6="MMR_Duo",MMR_Duo!$P14,NA()))</f>
        <v>#N/A</v>
      </c>
    </row>
    <row r="128" spans="2:403" x14ac:dyDescent="0.3">
      <c r="B128" s="84">
        <v>250</v>
      </c>
      <c r="C128" s="85" t="s">
        <v>308</v>
      </c>
      <c r="D128" s="87" t="e">
        <f>IF(Berechnungen!D$6="MMR",MMR!$P15,IF(Berechnungen!D$6="MMR_Duo",MMR_Duo!$P15,NA()))</f>
        <v>#N/A</v>
      </c>
      <c r="E128" s="87" t="e">
        <f>IF(Berechnungen!E$6="MMR",MMR!$P15,IF(Berechnungen!E$6="MMR_Duo",MMR_Duo!$P15,NA()))</f>
        <v>#N/A</v>
      </c>
      <c r="F128" s="87" t="e">
        <f>IF(Berechnungen!F$6="MMR",MMR!$P15,IF(Berechnungen!F$6="MMR_Duo",MMR_Duo!$P15,NA()))</f>
        <v>#N/A</v>
      </c>
      <c r="G128" s="87" t="e">
        <f>IF(Berechnungen!G$6="MMR",MMR!$P15,IF(Berechnungen!G$6="MMR_Duo",MMR_Duo!$P15,NA()))</f>
        <v>#N/A</v>
      </c>
      <c r="H128" s="87" t="e">
        <f>IF(Berechnungen!H$6="MMR",MMR!$P15,IF(Berechnungen!H$6="MMR_Duo",MMR_Duo!$P15,NA()))</f>
        <v>#N/A</v>
      </c>
      <c r="I128" s="87" t="e">
        <f>IF(Berechnungen!I$6="MMR",MMR!$P15,IF(Berechnungen!I$6="MMR_Duo",MMR_Duo!$P15,NA()))</f>
        <v>#N/A</v>
      </c>
      <c r="J128" s="87" t="e">
        <f>IF(Berechnungen!J$6="MMR",MMR!$P15,IF(Berechnungen!J$6="MMR_Duo",MMR_Duo!$P15,NA()))</f>
        <v>#N/A</v>
      </c>
      <c r="K128" s="87" t="e">
        <f>IF(Berechnungen!K$6="MMR",MMR!$P15,IF(Berechnungen!K$6="MMR_Duo",MMR_Duo!$P15,NA()))</f>
        <v>#N/A</v>
      </c>
      <c r="L128" s="87" t="e">
        <f>IF(Berechnungen!L$6="MMR",MMR!$P15,IF(Berechnungen!L$6="MMR_Duo",MMR_Duo!$P15,NA()))</f>
        <v>#N/A</v>
      </c>
      <c r="M128" s="87" t="e">
        <f>IF(Berechnungen!M$6="MMR",MMR!$P15,IF(Berechnungen!M$6="MMR_Duo",MMR_Duo!$P15,NA()))</f>
        <v>#N/A</v>
      </c>
      <c r="N128" s="87" t="e">
        <f>IF(Berechnungen!N$6="MMR",MMR!$P15,IF(Berechnungen!N$6="MMR_Duo",MMR_Duo!$P15,NA()))</f>
        <v>#N/A</v>
      </c>
      <c r="O128" s="87" t="e">
        <f>IF(Berechnungen!O$6="MMR",MMR!$P15,IF(Berechnungen!O$6="MMR_Duo",MMR_Duo!$P15,NA()))</f>
        <v>#N/A</v>
      </c>
      <c r="P128" s="87" t="e">
        <f>IF(Berechnungen!P$6="MMR",MMR!$P15,IF(Berechnungen!P$6="MMR_Duo",MMR_Duo!$P15,NA()))</f>
        <v>#N/A</v>
      </c>
      <c r="Q128" s="87" t="e">
        <f>IF(Berechnungen!Q$6="MMR",MMR!$P15,IF(Berechnungen!Q$6="MMR_Duo",MMR_Duo!$P15,NA()))</f>
        <v>#N/A</v>
      </c>
      <c r="R128" s="87" t="e">
        <f>IF(Berechnungen!R$6="MMR",MMR!$P15,IF(Berechnungen!R$6="MMR_Duo",MMR_Duo!$P15,NA()))</f>
        <v>#N/A</v>
      </c>
      <c r="S128" s="87" t="e">
        <f>IF(Berechnungen!S$6="MMR",MMR!$P15,IF(Berechnungen!S$6="MMR_Duo",MMR_Duo!$P15,NA()))</f>
        <v>#N/A</v>
      </c>
      <c r="T128" s="87" t="e">
        <f>IF(Berechnungen!T$6="MMR",MMR!$P15,IF(Berechnungen!T$6="MMR_Duo",MMR_Duo!$P15,NA()))</f>
        <v>#N/A</v>
      </c>
      <c r="U128" s="87" t="e">
        <f>IF(Berechnungen!U$6="MMR",MMR!$P15,IF(Berechnungen!U$6="MMR_Duo",MMR_Duo!$P15,NA()))</f>
        <v>#N/A</v>
      </c>
      <c r="V128" s="87" t="e">
        <f>IF(Berechnungen!V$6="MMR",MMR!$P15,IF(Berechnungen!V$6="MMR_Duo",MMR_Duo!$P15,NA()))</f>
        <v>#N/A</v>
      </c>
      <c r="W128" s="87" t="e">
        <f>IF(Berechnungen!W$6="MMR",MMR!$P15,IF(Berechnungen!W$6="MMR_Duo",MMR_Duo!$P15,NA()))</f>
        <v>#N/A</v>
      </c>
      <c r="X128" s="87" t="e">
        <f>IF(Berechnungen!X$6="MMR",MMR!$P15,IF(Berechnungen!X$6="MMR_Duo",MMR_Duo!$P15,NA()))</f>
        <v>#N/A</v>
      </c>
      <c r="Y128" s="87" t="e">
        <f>IF(Berechnungen!Y$6="MMR",MMR!$P15,IF(Berechnungen!Y$6="MMR_Duo",MMR_Duo!$P15,NA()))</f>
        <v>#N/A</v>
      </c>
      <c r="Z128" s="87" t="e">
        <f>IF(Berechnungen!Z$6="MMR",MMR!$P15,IF(Berechnungen!Z$6="MMR_Duo",MMR_Duo!$P15,NA()))</f>
        <v>#N/A</v>
      </c>
      <c r="AA128" s="87" t="e">
        <f>IF(Berechnungen!AA$6="MMR",MMR!$P15,IF(Berechnungen!AA$6="MMR_Duo",MMR_Duo!$P15,NA()))</f>
        <v>#N/A</v>
      </c>
      <c r="AB128" s="87" t="e">
        <f>IF(Berechnungen!AB$6="MMR",MMR!$P15,IF(Berechnungen!AB$6="MMR_Duo",MMR_Duo!$P15,NA()))</f>
        <v>#N/A</v>
      </c>
      <c r="AC128" s="87" t="e">
        <f>IF(Berechnungen!AC$6="MMR",MMR!$P15,IF(Berechnungen!AC$6="MMR_Duo",MMR_Duo!$P15,NA()))</f>
        <v>#N/A</v>
      </c>
      <c r="AD128" s="87" t="e">
        <f>IF(Berechnungen!AD$6="MMR",MMR!$P15,IF(Berechnungen!AD$6="MMR_Duo",MMR_Duo!$P15,NA()))</f>
        <v>#N/A</v>
      </c>
      <c r="AE128" s="87" t="e">
        <f>IF(Berechnungen!AE$6="MMR",MMR!$P15,IF(Berechnungen!AE$6="MMR_Duo",MMR_Duo!$P15,NA()))</f>
        <v>#N/A</v>
      </c>
      <c r="AF128" s="87" t="e">
        <f>IF(Berechnungen!AF$6="MMR",MMR!$P15,IF(Berechnungen!AF$6="MMR_Duo",MMR_Duo!$P15,NA()))</f>
        <v>#N/A</v>
      </c>
      <c r="AG128" s="87" t="e">
        <f>IF(Berechnungen!AG$6="MMR",MMR!$P15,IF(Berechnungen!AG$6="MMR_Duo",MMR_Duo!$P15,NA()))</f>
        <v>#N/A</v>
      </c>
      <c r="AH128" s="87" t="e">
        <f>IF(Berechnungen!AH$6="MMR",MMR!$P15,IF(Berechnungen!AH$6="MMR_Duo",MMR_Duo!$P15,NA()))</f>
        <v>#N/A</v>
      </c>
      <c r="AI128" s="87" t="e">
        <f>IF(Berechnungen!AI$6="MMR",MMR!$P15,IF(Berechnungen!AI$6="MMR_Duo",MMR_Duo!$P15,NA()))</f>
        <v>#N/A</v>
      </c>
      <c r="AJ128" s="87" t="e">
        <f>IF(Berechnungen!AJ$6="MMR",MMR!$P15,IF(Berechnungen!AJ$6="MMR_Duo",MMR_Duo!$P15,NA()))</f>
        <v>#N/A</v>
      </c>
      <c r="AK128" s="87" t="e">
        <f>IF(Berechnungen!AK$6="MMR",MMR!$P15,IF(Berechnungen!AK$6="MMR_Duo",MMR_Duo!$P15,NA()))</f>
        <v>#N/A</v>
      </c>
      <c r="AL128" s="87" t="e">
        <f>IF(Berechnungen!AL$6="MMR",MMR!$P15,IF(Berechnungen!AL$6="MMR_Duo",MMR_Duo!$P15,NA()))</f>
        <v>#N/A</v>
      </c>
      <c r="AM128" s="87" t="e">
        <f>IF(Berechnungen!AM$6="MMR",MMR!$P15,IF(Berechnungen!AM$6="MMR_Duo",MMR_Duo!$P15,NA()))</f>
        <v>#N/A</v>
      </c>
      <c r="AN128" s="87" t="e">
        <f>IF(Berechnungen!AN$6="MMR",MMR!$P15,IF(Berechnungen!AN$6="MMR_Duo",MMR_Duo!$P15,NA()))</f>
        <v>#N/A</v>
      </c>
      <c r="AO128" s="87" t="e">
        <f>IF(Berechnungen!AO$6="MMR",MMR!$P15,IF(Berechnungen!AO$6="MMR_Duo",MMR_Duo!$P15,NA()))</f>
        <v>#N/A</v>
      </c>
      <c r="AP128" s="87" t="e">
        <f>IF(Berechnungen!AP$6="MMR",MMR!$P15,IF(Berechnungen!AP$6="MMR_Duo",MMR_Duo!$P15,NA()))</f>
        <v>#N/A</v>
      </c>
      <c r="AQ128" s="87" t="e">
        <f>IF(Berechnungen!AQ$6="MMR",MMR!$P15,IF(Berechnungen!AQ$6="MMR_Duo",MMR_Duo!$P15,NA()))</f>
        <v>#N/A</v>
      </c>
      <c r="AR128" s="87" t="e">
        <f>IF(Berechnungen!AR$6="MMR",MMR!$P15,IF(Berechnungen!AR$6="MMR_Duo",MMR_Duo!$P15,NA()))</f>
        <v>#N/A</v>
      </c>
      <c r="AS128" s="87" t="e">
        <f>IF(Berechnungen!AS$6="MMR",MMR!$P15,IF(Berechnungen!AS$6="MMR_Duo",MMR_Duo!$P15,NA()))</f>
        <v>#N/A</v>
      </c>
      <c r="AT128" s="87" t="e">
        <f>IF(Berechnungen!AT$6="MMR",MMR!$P15,IF(Berechnungen!AT$6="MMR_Duo",MMR_Duo!$P15,NA()))</f>
        <v>#N/A</v>
      </c>
      <c r="AU128" s="87" t="e">
        <f>IF(Berechnungen!AU$6="MMR",MMR!$P15,IF(Berechnungen!AU$6="MMR_Duo",MMR_Duo!$P15,NA()))</f>
        <v>#N/A</v>
      </c>
      <c r="AV128" s="87" t="e">
        <f>IF(Berechnungen!AV$6="MMR",MMR!$P15,IF(Berechnungen!AV$6="MMR_Duo",MMR_Duo!$P15,NA()))</f>
        <v>#N/A</v>
      </c>
      <c r="AW128" s="87" t="e">
        <f>IF(Berechnungen!AW$6="MMR",MMR!$P15,IF(Berechnungen!AW$6="MMR_Duo",MMR_Duo!$P15,NA()))</f>
        <v>#N/A</v>
      </c>
      <c r="AX128" s="87" t="e">
        <f>IF(Berechnungen!AX$6="MMR",MMR!$P15,IF(Berechnungen!AX$6="MMR_Duo",MMR_Duo!$P15,NA()))</f>
        <v>#N/A</v>
      </c>
      <c r="AY128" s="87" t="e">
        <f>IF(Berechnungen!AY$6="MMR",MMR!$P15,IF(Berechnungen!AY$6="MMR_Duo",MMR_Duo!$P15,NA()))</f>
        <v>#N/A</v>
      </c>
      <c r="AZ128" s="87" t="e">
        <f>IF(Berechnungen!AZ$6="MMR",MMR!$P15,IF(Berechnungen!AZ$6="MMR_Duo",MMR_Duo!$P15,NA()))</f>
        <v>#N/A</v>
      </c>
      <c r="BA128" s="87" t="e">
        <f>IF(Berechnungen!BA$6="MMR",MMR!$P15,IF(Berechnungen!BA$6="MMR_Duo",MMR_Duo!$P15,NA()))</f>
        <v>#N/A</v>
      </c>
      <c r="BB128" s="87" t="e">
        <f>IF(Berechnungen!BB$6="MMR",MMR!$P15,IF(Berechnungen!BB$6="MMR_Duo",MMR_Duo!$P15,NA()))</f>
        <v>#N/A</v>
      </c>
      <c r="BC128" s="87" t="e">
        <f>IF(Berechnungen!BC$6="MMR",MMR!$P15,IF(Berechnungen!BC$6="MMR_Duo",MMR_Duo!$P15,NA()))</f>
        <v>#N/A</v>
      </c>
      <c r="BD128" s="87" t="e">
        <f>IF(Berechnungen!BD$6="MMR",MMR!$P15,IF(Berechnungen!BD$6="MMR_Duo",MMR_Duo!$P15,NA()))</f>
        <v>#N/A</v>
      </c>
      <c r="BE128" s="87" t="e">
        <f>IF(Berechnungen!BE$6="MMR",MMR!$P15,IF(Berechnungen!BE$6="MMR_Duo",MMR_Duo!$P15,NA()))</f>
        <v>#N/A</v>
      </c>
      <c r="BF128" s="87" t="e">
        <f>IF(Berechnungen!BF$6="MMR",MMR!$P15,IF(Berechnungen!BF$6="MMR_Duo",MMR_Duo!$P15,NA()))</f>
        <v>#N/A</v>
      </c>
      <c r="BG128" s="87" t="e">
        <f>IF(Berechnungen!BG$6="MMR",MMR!$P15,IF(Berechnungen!BG$6="MMR_Duo",MMR_Duo!$P15,NA()))</f>
        <v>#N/A</v>
      </c>
      <c r="BH128" s="87" t="e">
        <f>IF(Berechnungen!BH$6="MMR",MMR!$P15,IF(Berechnungen!BH$6="MMR_Duo",MMR_Duo!$P15,NA()))</f>
        <v>#N/A</v>
      </c>
      <c r="BI128" s="87" t="e">
        <f>IF(Berechnungen!BI$6="MMR",MMR!$P15,IF(Berechnungen!BI$6="MMR_Duo",MMR_Duo!$P15,NA()))</f>
        <v>#N/A</v>
      </c>
      <c r="BJ128" s="87" t="e">
        <f>IF(Berechnungen!BJ$6="MMR",MMR!$P15,IF(Berechnungen!BJ$6="MMR_Duo",MMR_Duo!$P15,NA()))</f>
        <v>#N/A</v>
      </c>
      <c r="BK128" s="87" t="e">
        <f>IF(Berechnungen!BK$6="MMR",MMR!$P15,IF(Berechnungen!BK$6="MMR_Duo",MMR_Duo!$P15,NA()))</f>
        <v>#N/A</v>
      </c>
      <c r="BL128" s="87" t="e">
        <f>IF(Berechnungen!BL$6="MMR",MMR!$P15,IF(Berechnungen!BL$6="MMR_Duo",MMR_Duo!$P15,NA()))</f>
        <v>#N/A</v>
      </c>
      <c r="BM128" s="87" t="e">
        <f>IF(Berechnungen!BM$6="MMR",MMR!$P15,IF(Berechnungen!BM$6="MMR_Duo",MMR_Duo!$P15,NA()))</f>
        <v>#N/A</v>
      </c>
      <c r="BN128" s="87" t="e">
        <f>IF(Berechnungen!BN$6="MMR",MMR!$P15,IF(Berechnungen!BN$6="MMR_Duo",MMR_Duo!$P15,NA()))</f>
        <v>#N/A</v>
      </c>
      <c r="BO128" s="87" t="e">
        <f>IF(Berechnungen!BO$6="MMR",MMR!$P15,IF(Berechnungen!BO$6="MMR_Duo",MMR_Duo!$P15,NA()))</f>
        <v>#N/A</v>
      </c>
      <c r="BP128" s="87" t="e">
        <f>IF(Berechnungen!BP$6="MMR",MMR!$P15,IF(Berechnungen!BP$6="MMR_Duo",MMR_Duo!$P15,NA()))</f>
        <v>#N/A</v>
      </c>
      <c r="BQ128" s="87" t="e">
        <f>IF(Berechnungen!BQ$6="MMR",MMR!$P15,IF(Berechnungen!BQ$6="MMR_Duo",MMR_Duo!$P15,NA()))</f>
        <v>#N/A</v>
      </c>
      <c r="BR128" s="87" t="e">
        <f>IF(Berechnungen!BR$6="MMR",MMR!$P15,IF(Berechnungen!BR$6="MMR_Duo",MMR_Duo!$P15,NA()))</f>
        <v>#N/A</v>
      </c>
      <c r="BS128" s="87" t="e">
        <f>IF(Berechnungen!BS$6="MMR",MMR!$P15,IF(Berechnungen!BS$6="MMR_Duo",MMR_Duo!$P15,NA()))</f>
        <v>#N/A</v>
      </c>
      <c r="BT128" s="87" t="e">
        <f>IF(Berechnungen!BT$6="MMR",MMR!$P15,IF(Berechnungen!BT$6="MMR_Duo",MMR_Duo!$P15,NA()))</f>
        <v>#N/A</v>
      </c>
      <c r="BU128" s="87" t="e">
        <f>IF(Berechnungen!BU$6="MMR",MMR!$P15,IF(Berechnungen!BU$6="MMR_Duo",MMR_Duo!$P15,NA()))</f>
        <v>#N/A</v>
      </c>
      <c r="BV128" s="87" t="e">
        <f>IF(Berechnungen!BV$6="MMR",MMR!$P15,IF(Berechnungen!BV$6="MMR_Duo",MMR_Duo!$P15,NA()))</f>
        <v>#N/A</v>
      </c>
      <c r="BW128" s="87" t="e">
        <f>IF(Berechnungen!BW$6="MMR",MMR!$P15,IF(Berechnungen!BW$6="MMR_Duo",MMR_Duo!$P15,NA()))</f>
        <v>#N/A</v>
      </c>
      <c r="BX128" s="87" t="e">
        <f>IF(Berechnungen!BX$6="MMR",MMR!$P15,IF(Berechnungen!BX$6="MMR_Duo",MMR_Duo!$P15,NA()))</f>
        <v>#N/A</v>
      </c>
      <c r="BY128" s="87" t="e">
        <f>IF(Berechnungen!BY$6="MMR",MMR!$P15,IF(Berechnungen!BY$6="MMR_Duo",MMR_Duo!$P15,NA()))</f>
        <v>#N/A</v>
      </c>
      <c r="BZ128" s="87" t="e">
        <f>IF(Berechnungen!BZ$6="MMR",MMR!$P15,IF(Berechnungen!BZ$6="MMR_Duo",MMR_Duo!$P15,NA()))</f>
        <v>#N/A</v>
      </c>
      <c r="CA128" s="87" t="e">
        <f>IF(Berechnungen!CA$6="MMR",MMR!$P15,IF(Berechnungen!CA$6="MMR_Duo",MMR_Duo!$P15,NA()))</f>
        <v>#N/A</v>
      </c>
      <c r="CB128" s="87" t="e">
        <f>IF(Berechnungen!CB$6="MMR",MMR!$P15,IF(Berechnungen!CB$6="MMR_Duo",MMR_Duo!$P15,NA()))</f>
        <v>#N/A</v>
      </c>
      <c r="CC128" s="87" t="e">
        <f>IF(Berechnungen!CC$6="MMR",MMR!$P15,IF(Berechnungen!CC$6="MMR_Duo",MMR_Duo!$P15,NA()))</f>
        <v>#N/A</v>
      </c>
      <c r="CD128" s="87" t="e">
        <f>IF(Berechnungen!CD$6="MMR",MMR!$P15,IF(Berechnungen!CD$6="MMR_Duo",MMR_Duo!$P15,NA()))</f>
        <v>#N/A</v>
      </c>
      <c r="CE128" s="87" t="e">
        <f>IF(Berechnungen!CE$6="MMR",MMR!$P15,IF(Berechnungen!CE$6="MMR_Duo",MMR_Duo!$P15,NA()))</f>
        <v>#N/A</v>
      </c>
      <c r="CF128" s="87" t="e">
        <f>IF(Berechnungen!CF$6="MMR",MMR!$P15,IF(Berechnungen!CF$6="MMR_Duo",MMR_Duo!$P15,NA()))</f>
        <v>#N/A</v>
      </c>
      <c r="CG128" s="87" t="e">
        <f>IF(Berechnungen!CG$6="MMR",MMR!$P15,IF(Berechnungen!CG$6="MMR_Duo",MMR_Duo!$P15,NA()))</f>
        <v>#N/A</v>
      </c>
      <c r="CH128" s="87" t="e">
        <f>IF(Berechnungen!CH$6="MMR",MMR!$P15,IF(Berechnungen!CH$6="MMR_Duo",MMR_Duo!$P15,NA()))</f>
        <v>#N/A</v>
      </c>
      <c r="CI128" s="87" t="e">
        <f>IF(Berechnungen!CI$6="MMR",MMR!$P15,IF(Berechnungen!CI$6="MMR_Duo",MMR_Duo!$P15,NA()))</f>
        <v>#N/A</v>
      </c>
      <c r="CJ128" s="87" t="e">
        <f>IF(Berechnungen!CJ$6="MMR",MMR!$P15,IF(Berechnungen!CJ$6="MMR_Duo",MMR_Duo!$P15,NA()))</f>
        <v>#N/A</v>
      </c>
      <c r="CK128" s="87" t="e">
        <f>IF(Berechnungen!CK$6="MMR",MMR!$P15,IF(Berechnungen!CK$6="MMR_Duo",MMR_Duo!$P15,NA()))</f>
        <v>#N/A</v>
      </c>
      <c r="CL128" s="87" t="e">
        <f>IF(Berechnungen!CL$6="MMR",MMR!$P15,IF(Berechnungen!CL$6="MMR_Duo",MMR_Duo!$P15,NA()))</f>
        <v>#N/A</v>
      </c>
      <c r="CM128" s="87" t="e">
        <f>IF(Berechnungen!CM$6="MMR",MMR!$P15,IF(Berechnungen!CM$6="MMR_Duo",MMR_Duo!$P15,NA()))</f>
        <v>#N/A</v>
      </c>
      <c r="CN128" s="87" t="e">
        <f>IF(Berechnungen!CN$6="MMR",MMR!$P15,IF(Berechnungen!CN$6="MMR_Duo",MMR_Duo!$P15,NA()))</f>
        <v>#N/A</v>
      </c>
      <c r="CO128" s="87" t="e">
        <f>IF(Berechnungen!CO$6="MMR",MMR!$P15,IF(Berechnungen!CO$6="MMR_Duo",MMR_Duo!$P15,NA()))</f>
        <v>#N/A</v>
      </c>
      <c r="CP128" s="87" t="e">
        <f>IF(Berechnungen!CP$6="MMR",MMR!$P15,IF(Berechnungen!CP$6="MMR_Duo",MMR_Duo!$P15,NA()))</f>
        <v>#N/A</v>
      </c>
      <c r="CQ128" s="87" t="e">
        <f>IF(Berechnungen!CQ$6="MMR",MMR!$P15,IF(Berechnungen!CQ$6="MMR_Duo",MMR_Duo!$P15,NA()))</f>
        <v>#N/A</v>
      </c>
      <c r="CR128" s="87" t="e">
        <f>IF(Berechnungen!CR$6="MMR",MMR!$P15,IF(Berechnungen!CR$6="MMR_Duo",MMR_Duo!$P15,NA()))</f>
        <v>#N/A</v>
      </c>
      <c r="CS128" s="87" t="e">
        <f>IF(Berechnungen!CS$6="MMR",MMR!$P15,IF(Berechnungen!CS$6="MMR_Duo",MMR_Duo!$P15,NA()))</f>
        <v>#N/A</v>
      </c>
      <c r="CT128" s="87" t="e">
        <f>IF(Berechnungen!CT$6="MMR",MMR!$P15,IF(Berechnungen!CT$6="MMR_Duo",MMR_Duo!$P15,NA()))</f>
        <v>#N/A</v>
      </c>
      <c r="CU128" s="87" t="e">
        <f>IF(Berechnungen!CU$6="MMR",MMR!$P15,IF(Berechnungen!CU$6="MMR_Duo",MMR_Duo!$P15,NA()))</f>
        <v>#N/A</v>
      </c>
      <c r="CV128" s="87" t="e">
        <f>IF(Berechnungen!CV$6="MMR",MMR!$P15,IF(Berechnungen!CV$6="MMR_Duo",MMR_Duo!$P15,NA()))</f>
        <v>#N/A</v>
      </c>
      <c r="CW128" s="87" t="e">
        <f>IF(Berechnungen!CW$6="MMR",MMR!$P15,IF(Berechnungen!CW$6="MMR_Duo",MMR_Duo!$P15,NA()))</f>
        <v>#N/A</v>
      </c>
      <c r="CX128" s="87" t="e">
        <f>IF(Berechnungen!CX$6="MMR",MMR!$P15,IF(Berechnungen!CX$6="MMR_Duo",MMR_Duo!$P15,NA()))</f>
        <v>#N/A</v>
      </c>
      <c r="CY128" s="87" t="e">
        <f>IF(Berechnungen!CY$6="MMR",MMR!$P15,IF(Berechnungen!CY$6="MMR_Duo",MMR_Duo!$P15,NA()))</f>
        <v>#N/A</v>
      </c>
      <c r="CZ128" s="87" t="e">
        <f>IF(Berechnungen!CZ$6="MMR",MMR!$P15,IF(Berechnungen!CZ$6="MMR_Duo",MMR_Duo!$P15,NA()))</f>
        <v>#N/A</v>
      </c>
      <c r="DA128" s="87" t="e">
        <f>IF(Berechnungen!DA$6="MMR",MMR!$P15,IF(Berechnungen!DA$6="MMR_Duo",MMR_Duo!$P15,NA()))</f>
        <v>#N/A</v>
      </c>
      <c r="DB128" s="87" t="e">
        <f>IF(Berechnungen!DB$6="MMR",MMR!$P15,IF(Berechnungen!DB$6="MMR_Duo",MMR_Duo!$P15,NA()))</f>
        <v>#N/A</v>
      </c>
      <c r="DC128" s="87" t="e">
        <f>IF(Berechnungen!DC$6="MMR",MMR!$P15,IF(Berechnungen!DC$6="MMR_Duo",MMR_Duo!$P15,NA()))</f>
        <v>#N/A</v>
      </c>
      <c r="DD128" s="87" t="e">
        <f>IF(Berechnungen!DD$6="MMR",MMR!$P15,IF(Berechnungen!DD$6="MMR_Duo",MMR_Duo!$P15,NA()))</f>
        <v>#N/A</v>
      </c>
      <c r="DE128" s="87" t="e">
        <f>IF(Berechnungen!DE$6="MMR",MMR!$P15,IF(Berechnungen!DE$6="MMR_Duo",MMR_Duo!$P15,NA()))</f>
        <v>#N/A</v>
      </c>
      <c r="DF128" s="87" t="e">
        <f>IF(Berechnungen!DF$6="MMR",MMR!$P15,IF(Berechnungen!DF$6="MMR_Duo",MMR_Duo!$P15,NA()))</f>
        <v>#N/A</v>
      </c>
      <c r="DG128" s="87" t="e">
        <f>IF(Berechnungen!DG$6="MMR",MMR!$P15,IF(Berechnungen!DG$6="MMR_Duo",MMR_Duo!$P15,NA()))</f>
        <v>#N/A</v>
      </c>
      <c r="DH128" s="87" t="e">
        <f>IF(Berechnungen!DH$6="MMR",MMR!$P15,IF(Berechnungen!DH$6="MMR_Duo",MMR_Duo!$P15,NA()))</f>
        <v>#N/A</v>
      </c>
      <c r="DI128" s="87" t="e">
        <f>IF(Berechnungen!DI$6="MMR",MMR!$P15,IF(Berechnungen!DI$6="MMR_Duo",MMR_Duo!$P15,NA()))</f>
        <v>#N/A</v>
      </c>
      <c r="DJ128" s="87" t="e">
        <f>IF(Berechnungen!DJ$6="MMR",MMR!$P15,IF(Berechnungen!DJ$6="MMR_Duo",MMR_Duo!$P15,NA()))</f>
        <v>#N/A</v>
      </c>
      <c r="DK128" s="87" t="e">
        <f>IF(Berechnungen!DK$6="MMR",MMR!$P15,IF(Berechnungen!DK$6="MMR_Duo",MMR_Duo!$P15,NA()))</f>
        <v>#N/A</v>
      </c>
      <c r="DL128" s="87" t="e">
        <f>IF(Berechnungen!DL$6="MMR",MMR!$P15,IF(Berechnungen!DL$6="MMR_Duo",MMR_Duo!$P15,NA()))</f>
        <v>#N/A</v>
      </c>
      <c r="DM128" s="87" t="e">
        <f>IF(Berechnungen!DM$6="MMR",MMR!$P15,IF(Berechnungen!DM$6="MMR_Duo",MMR_Duo!$P15,NA()))</f>
        <v>#N/A</v>
      </c>
      <c r="DN128" s="87" t="e">
        <f>IF(Berechnungen!DN$6="MMR",MMR!$P15,IF(Berechnungen!DN$6="MMR_Duo",MMR_Duo!$P15,NA()))</f>
        <v>#N/A</v>
      </c>
      <c r="DO128" s="87" t="e">
        <f>IF(Berechnungen!DO$6="MMR",MMR!$P15,IF(Berechnungen!DO$6="MMR_Duo",MMR_Duo!$P15,NA()))</f>
        <v>#N/A</v>
      </c>
      <c r="DP128" s="87" t="e">
        <f>IF(Berechnungen!DP$6="MMR",MMR!$P15,IF(Berechnungen!DP$6="MMR_Duo",MMR_Duo!$P15,NA()))</f>
        <v>#N/A</v>
      </c>
      <c r="DQ128" s="87" t="e">
        <f>IF(Berechnungen!DQ$6="MMR",MMR!$P15,IF(Berechnungen!DQ$6="MMR_Duo",MMR_Duo!$P15,NA()))</f>
        <v>#N/A</v>
      </c>
      <c r="DR128" s="87" t="e">
        <f>IF(Berechnungen!DR$6="MMR",MMR!$P15,IF(Berechnungen!DR$6="MMR_Duo",MMR_Duo!$P15,NA()))</f>
        <v>#N/A</v>
      </c>
      <c r="DS128" s="87" t="e">
        <f>IF(Berechnungen!DS$6="MMR",MMR!$P15,IF(Berechnungen!DS$6="MMR_Duo",MMR_Duo!$P15,NA()))</f>
        <v>#N/A</v>
      </c>
      <c r="DT128" s="87" t="e">
        <f>IF(Berechnungen!DT$6="MMR",MMR!$P15,IF(Berechnungen!DT$6="MMR_Duo",MMR_Duo!$P15,NA()))</f>
        <v>#N/A</v>
      </c>
      <c r="DU128" s="87" t="e">
        <f>IF(Berechnungen!DU$6="MMR",MMR!$P15,IF(Berechnungen!DU$6="MMR_Duo",MMR_Duo!$P15,NA()))</f>
        <v>#N/A</v>
      </c>
      <c r="DV128" s="87" t="e">
        <f>IF(Berechnungen!DV$6="MMR",MMR!$P15,IF(Berechnungen!DV$6="MMR_Duo",MMR_Duo!$P15,NA()))</f>
        <v>#N/A</v>
      </c>
      <c r="DW128" s="87" t="e">
        <f>IF(Berechnungen!DW$6="MMR",MMR!$P15,IF(Berechnungen!DW$6="MMR_Duo",MMR_Duo!$P15,NA()))</f>
        <v>#N/A</v>
      </c>
      <c r="DX128" s="87" t="e">
        <f>IF(Berechnungen!DX$6="MMR",MMR!$P15,IF(Berechnungen!DX$6="MMR_Duo",MMR_Duo!$P15,NA()))</f>
        <v>#N/A</v>
      </c>
      <c r="DY128" s="87" t="e">
        <f>IF(Berechnungen!DY$6="MMR",MMR!$P15,IF(Berechnungen!DY$6="MMR_Duo",MMR_Duo!$P15,NA()))</f>
        <v>#N/A</v>
      </c>
      <c r="DZ128" s="87" t="e">
        <f>IF(Berechnungen!DZ$6="MMR",MMR!$P15,IF(Berechnungen!DZ$6="MMR_Duo",MMR_Duo!$P15,NA()))</f>
        <v>#N/A</v>
      </c>
      <c r="EA128" s="87" t="e">
        <f>IF(Berechnungen!EA$6="MMR",MMR!$P15,IF(Berechnungen!EA$6="MMR_Duo",MMR_Duo!$P15,NA()))</f>
        <v>#N/A</v>
      </c>
      <c r="EB128" s="87" t="e">
        <f>IF(Berechnungen!EB$6="MMR",MMR!$P15,IF(Berechnungen!EB$6="MMR_Duo",MMR_Duo!$P15,NA()))</f>
        <v>#N/A</v>
      </c>
      <c r="EC128" s="87" t="e">
        <f>IF(Berechnungen!EC$6="MMR",MMR!$P15,IF(Berechnungen!EC$6="MMR_Duo",MMR_Duo!$P15,NA()))</f>
        <v>#N/A</v>
      </c>
      <c r="ED128" s="87" t="e">
        <f>IF(Berechnungen!ED$6="MMR",MMR!$P15,IF(Berechnungen!ED$6="MMR_Duo",MMR_Duo!$P15,NA()))</f>
        <v>#N/A</v>
      </c>
      <c r="EE128" s="87" t="e">
        <f>IF(Berechnungen!EE$6="MMR",MMR!$P15,IF(Berechnungen!EE$6="MMR_Duo",MMR_Duo!$P15,NA()))</f>
        <v>#N/A</v>
      </c>
      <c r="EF128" s="87" t="e">
        <f>IF(Berechnungen!EF$6="MMR",MMR!$P15,IF(Berechnungen!EF$6="MMR_Duo",MMR_Duo!$P15,NA()))</f>
        <v>#N/A</v>
      </c>
      <c r="EG128" s="87" t="e">
        <f>IF(Berechnungen!EG$6="MMR",MMR!$P15,IF(Berechnungen!EG$6="MMR_Duo",MMR_Duo!$P15,NA()))</f>
        <v>#N/A</v>
      </c>
      <c r="EH128" s="87" t="e">
        <f>IF(Berechnungen!EH$6="MMR",MMR!$P15,IF(Berechnungen!EH$6="MMR_Duo",MMR_Duo!$P15,NA()))</f>
        <v>#N/A</v>
      </c>
      <c r="EI128" s="87" t="e">
        <f>IF(Berechnungen!EI$6="MMR",MMR!$P15,IF(Berechnungen!EI$6="MMR_Duo",MMR_Duo!$P15,NA()))</f>
        <v>#N/A</v>
      </c>
      <c r="EJ128" s="87" t="e">
        <f>IF(Berechnungen!EJ$6="MMR",MMR!$P15,IF(Berechnungen!EJ$6="MMR_Duo",MMR_Duo!$P15,NA()))</f>
        <v>#N/A</v>
      </c>
      <c r="EK128" s="87" t="e">
        <f>IF(Berechnungen!EK$6="MMR",MMR!$P15,IF(Berechnungen!EK$6="MMR_Duo",MMR_Duo!$P15,NA()))</f>
        <v>#N/A</v>
      </c>
      <c r="EL128" s="87" t="e">
        <f>IF(Berechnungen!EL$6="MMR",MMR!$P15,IF(Berechnungen!EL$6="MMR_Duo",MMR_Duo!$P15,NA()))</f>
        <v>#N/A</v>
      </c>
      <c r="EM128" s="87" t="e">
        <f>IF(Berechnungen!EM$6="MMR",MMR!$P15,IF(Berechnungen!EM$6="MMR_Duo",MMR_Duo!$P15,NA()))</f>
        <v>#N/A</v>
      </c>
      <c r="EN128" s="87" t="e">
        <f>IF(Berechnungen!EN$6="MMR",MMR!$P15,IF(Berechnungen!EN$6="MMR_Duo",MMR_Duo!$P15,NA()))</f>
        <v>#N/A</v>
      </c>
      <c r="EO128" s="87" t="e">
        <f>IF(Berechnungen!EO$6="MMR",MMR!$P15,IF(Berechnungen!EO$6="MMR_Duo",MMR_Duo!$P15,NA()))</f>
        <v>#N/A</v>
      </c>
      <c r="EP128" s="87" t="e">
        <f>IF(Berechnungen!EP$6="MMR",MMR!$P15,IF(Berechnungen!EP$6="MMR_Duo",MMR_Duo!$P15,NA()))</f>
        <v>#N/A</v>
      </c>
      <c r="EQ128" s="87" t="e">
        <f>IF(Berechnungen!EQ$6="MMR",MMR!$P15,IF(Berechnungen!EQ$6="MMR_Duo",MMR_Duo!$P15,NA()))</f>
        <v>#N/A</v>
      </c>
      <c r="ER128" s="87" t="e">
        <f>IF(Berechnungen!ER$6="MMR",MMR!$P15,IF(Berechnungen!ER$6="MMR_Duo",MMR_Duo!$P15,NA()))</f>
        <v>#N/A</v>
      </c>
      <c r="ES128" s="87" t="e">
        <f>IF(Berechnungen!ES$6="MMR",MMR!$P15,IF(Berechnungen!ES$6="MMR_Duo",MMR_Duo!$P15,NA()))</f>
        <v>#N/A</v>
      </c>
      <c r="ET128" s="87" t="e">
        <f>IF(Berechnungen!ET$6="MMR",MMR!$P15,IF(Berechnungen!ET$6="MMR_Duo",MMR_Duo!$P15,NA()))</f>
        <v>#N/A</v>
      </c>
      <c r="EU128" s="87" t="e">
        <f>IF(Berechnungen!EU$6="MMR",MMR!$P15,IF(Berechnungen!EU$6="MMR_Duo",MMR_Duo!$P15,NA()))</f>
        <v>#N/A</v>
      </c>
      <c r="EV128" s="87" t="e">
        <f>IF(Berechnungen!EV$6="MMR",MMR!$P15,IF(Berechnungen!EV$6="MMR_Duo",MMR_Duo!$P15,NA()))</f>
        <v>#N/A</v>
      </c>
      <c r="EW128" s="87" t="e">
        <f>IF(Berechnungen!EW$6="MMR",MMR!$P15,IF(Berechnungen!EW$6="MMR_Duo",MMR_Duo!$P15,NA()))</f>
        <v>#N/A</v>
      </c>
      <c r="EX128" s="87" t="e">
        <f>IF(Berechnungen!EX$6="MMR",MMR!$P15,IF(Berechnungen!EX$6="MMR_Duo",MMR_Duo!$P15,NA()))</f>
        <v>#N/A</v>
      </c>
      <c r="EY128" s="87" t="e">
        <f>IF(Berechnungen!EY$6="MMR",MMR!$P15,IF(Berechnungen!EY$6="MMR_Duo",MMR_Duo!$P15,NA()))</f>
        <v>#N/A</v>
      </c>
      <c r="EZ128" s="87" t="e">
        <f>IF(Berechnungen!EZ$6="MMR",MMR!$P15,IF(Berechnungen!EZ$6="MMR_Duo",MMR_Duo!$P15,NA()))</f>
        <v>#N/A</v>
      </c>
      <c r="FA128" s="87" t="e">
        <f>IF(Berechnungen!FA$6="MMR",MMR!$P15,IF(Berechnungen!FA$6="MMR_Duo",MMR_Duo!$P15,NA()))</f>
        <v>#N/A</v>
      </c>
      <c r="FB128" s="87" t="e">
        <f>IF(Berechnungen!FB$6="MMR",MMR!$P15,IF(Berechnungen!FB$6="MMR_Duo",MMR_Duo!$P15,NA()))</f>
        <v>#N/A</v>
      </c>
      <c r="FC128" s="87" t="e">
        <f>IF(Berechnungen!FC$6="MMR",MMR!$P15,IF(Berechnungen!FC$6="MMR_Duo",MMR_Duo!$P15,NA()))</f>
        <v>#N/A</v>
      </c>
      <c r="FD128" s="87" t="e">
        <f>IF(Berechnungen!FD$6="MMR",MMR!$P15,IF(Berechnungen!FD$6="MMR_Duo",MMR_Duo!$P15,NA()))</f>
        <v>#N/A</v>
      </c>
      <c r="FE128" s="87" t="e">
        <f>IF(Berechnungen!FE$6="MMR",MMR!$P15,IF(Berechnungen!FE$6="MMR_Duo",MMR_Duo!$P15,NA()))</f>
        <v>#N/A</v>
      </c>
      <c r="FF128" s="87" t="e">
        <f>IF(Berechnungen!FF$6="MMR",MMR!$P15,IF(Berechnungen!FF$6="MMR_Duo",MMR_Duo!$P15,NA()))</f>
        <v>#N/A</v>
      </c>
      <c r="FG128" s="87" t="e">
        <f>IF(Berechnungen!FG$6="MMR",MMR!$P15,IF(Berechnungen!FG$6="MMR_Duo",MMR_Duo!$P15,NA()))</f>
        <v>#N/A</v>
      </c>
      <c r="FH128" s="87" t="e">
        <f>IF(Berechnungen!FH$6="MMR",MMR!$P15,IF(Berechnungen!FH$6="MMR_Duo",MMR_Duo!$P15,NA()))</f>
        <v>#N/A</v>
      </c>
      <c r="FI128" s="87" t="e">
        <f>IF(Berechnungen!FI$6="MMR",MMR!$P15,IF(Berechnungen!FI$6="MMR_Duo",MMR_Duo!$P15,NA()))</f>
        <v>#N/A</v>
      </c>
      <c r="FJ128" s="87" t="e">
        <f>IF(Berechnungen!FJ$6="MMR",MMR!$P15,IF(Berechnungen!FJ$6="MMR_Duo",MMR_Duo!$P15,NA()))</f>
        <v>#N/A</v>
      </c>
      <c r="FK128" s="87" t="e">
        <f>IF(Berechnungen!FK$6="MMR",MMR!$P15,IF(Berechnungen!FK$6="MMR_Duo",MMR_Duo!$P15,NA()))</f>
        <v>#N/A</v>
      </c>
      <c r="FL128" s="87" t="e">
        <f>IF(Berechnungen!FL$6="MMR",MMR!$P15,IF(Berechnungen!FL$6="MMR_Duo",MMR_Duo!$P15,NA()))</f>
        <v>#N/A</v>
      </c>
      <c r="FM128" s="87" t="e">
        <f>IF(Berechnungen!FM$6="MMR",MMR!$P15,IF(Berechnungen!FM$6="MMR_Duo",MMR_Duo!$P15,NA()))</f>
        <v>#N/A</v>
      </c>
      <c r="FN128" s="87" t="e">
        <f>IF(Berechnungen!FN$6="MMR",MMR!$P15,IF(Berechnungen!FN$6="MMR_Duo",MMR_Duo!$P15,NA()))</f>
        <v>#N/A</v>
      </c>
      <c r="FO128" s="87" t="e">
        <f>IF(Berechnungen!FO$6="MMR",MMR!$P15,IF(Berechnungen!FO$6="MMR_Duo",MMR_Duo!$P15,NA()))</f>
        <v>#N/A</v>
      </c>
      <c r="FP128" s="87" t="e">
        <f>IF(Berechnungen!FP$6="MMR",MMR!$P15,IF(Berechnungen!FP$6="MMR_Duo",MMR_Duo!$P15,NA()))</f>
        <v>#N/A</v>
      </c>
      <c r="FQ128" s="87" t="e">
        <f>IF(Berechnungen!FQ$6="MMR",MMR!$P15,IF(Berechnungen!FQ$6="MMR_Duo",MMR_Duo!$P15,NA()))</f>
        <v>#N/A</v>
      </c>
      <c r="FR128" s="87" t="e">
        <f>IF(Berechnungen!FR$6="MMR",MMR!$P15,IF(Berechnungen!FR$6="MMR_Duo",MMR_Duo!$P15,NA()))</f>
        <v>#N/A</v>
      </c>
      <c r="FS128" s="87" t="e">
        <f>IF(Berechnungen!FS$6="MMR",MMR!$P15,IF(Berechnungen!FS$6="MMR_Duo",MMR_Duo!$P15,NA()))</f>
        <v>#N/A</v>
      </c>
      <c r="FT128" s="87" t="e">
        <f>IF(Berechnungen!FT$6="MMR",MMR!$P15,IF(Berechnungen!FT$6="MMR_Duo",MMR_Duo!$P15,NA()))</f>
        <v>#N/A</v>
      </c>
      <c r="FU128" s="87" t="e">
        <f>IF(Berechnungen!FU$6="MMR",MMR!$P15,IF(Berechnungen!FU$6="MMR_Duo",MMR_Duo!$P15,NA()))</f>
        <v>#N/A</v>
      </c>
      <c r="FV128" s="87" t="e">
        <f>IF(Berechnungen!FV$6="MMR",MMR!$P15,IF(Berechnungen!FV$6="MMR_Duo",MMR_Duo!$P15,NA()))</f>
        <v>#N/A</v>
      </c>
      <c r="FW128" s="87" t="e">
        <f>IF(Berechnungen!FW$6="MMR",MMR!$P15,IF(Berechnungen!FW$6="MMR_Duo",MMR_Duo!$P15,NA()))</f>
        <v>#N/A</v>
      </c>
      <c r="FX128" s="87" t="e">
        <f>IF(Berechnungen!FX$6="MMR",MMR!$P15,IF(Berechnungen!FX$6="MMR_Duo",MMR_Duo!$P15,NA()))</f>
        <v>#N/A</v>
      </c>
      <c r="FY128" s="87" t="e">
        <f>IF(Berechnungen!FY$6="MMR",MMR!$P15,IF(Berechnungen!FY$6="MMR_Duo",MMR_Duo!$P15,NA()))</f>
        <v>#N/A</v>
      </c>
      <c r="FZ128" s="87" t="e">
        <f>IF(Berechnungen!FZ$6="MMR",MMR!$P15,IF(Berechnungen!FZ$6="MMR_Duo",MMR_Duo!$P15,NA()))</f>
        <v>#N/A</v>
      </c>
      <c r="GA128" s="87" t="e">
        <f>IF(Berechnungen!GA$6="MMR",MMR!$P15,IF(Berechnungen!GA$6="MMR_Duo",MMR_Duo!$P15,NA()))</f>
        <v>#N/A</v>
      </c>
      <c r="GB128" s="87" t="e">
        <f>IF(Berechnungen!GB$6="MMR",MMR!$P15,IF(Berechnungen!GB$6="MMR_Duo",MMR_Duo!$P15,NA()))</f>
        <v>#N/A</v>
      </c>
      <c r="GC128" s="87" t="e">
        <f>IF(Berechnungen!GC$6="MMR",MMR!$P15,IF(Berechnungen!GC$6="MMR_Duo",MMR_Duo!$P15,NA()))</f>
        <v>#N/A</v>
      </c>
      <c r="GD128" s="87" t="e">
        <f>IF(Berechnungen!GD$6="MMR",MMR!$P15,IF(Berechnungen!GD$6="MMR_Duo",MMR_Duo!$P15,NA()))</f>
        <v>#N/A</v>
      </c>
      <c r="GE128" s="87" t="e">
        <f>IF(Berechnungen!GE$6="MMR",MMR!$P15,IF(Berechnungen!GE$6="MMR_Duo",MMR_Duo!$P15,NA()))</f>
        <v>#N/A</v>
      </c>
      <c r="GF128" s="87" t="e">
        <f>IF(Berechnungen!GF$6="MMR",MMR!$P15,IF(Berechnungen!GF$6="MMR_Duo",MMR_Duo!$P15,NA()))</f>
        <v>#N/A</v>
      </c>
      <c r="GG128" s="87" t="e">
        <f>IF(Berechnungen!GG$6="MMR",MMR!$P15,IF(Berechnungen!GG$6="MMR_Duo",MMR_Duo!$P15,NA()))</f>
        <v>#N/A</v>
      </c>
      <c r="GH128" s="87" t="e">
        <f>IF(Berechnungen!GH$6="MMR",MMR!$P15,IF(Berechnungen!GH$6="MMR_Duo",MMR_Duo!$P15,NA()))</f>
        <v>#N/A</v>
      </c>
      <c r="GI128" s="87" t="e">
        <f>IF(Berechnungen!GI$6="MMR",MMR!$P15,IF(Berechnungen!GI$6="MMR_Duo",MMR_Duo!$P15,NA()))</f>
        <v>#N/A</v>
      </c>
      <c r="GJ128" s="87" t="e">
        <f>IF(Berechnungen!GJ$6="MMR",MMR!$P15,IF(Berechnungen!GJ$6="MMR_Duo",MMR_Duo!$P15,NA()))</f>
        <v>#N/A</v>
      </c>
      <c r="GK128" s="87" t="e">
        <f>IF(Berechnungen!GK$6="MMR",MMR!$P15,IF(Berechnungen!GK$6="MMR_Duo",MMR_Duo!$P15,NA()))</f>
        <v>#N/A</v>
      </c>
      <c r="GL128" s="87" t="e">
        <f>IF(Berechnungen!GL$6="MMR",MMR!$P15,IF(Berechnungen!GL$6="MMR_Duo",MMR_Duo!$P15,NA()))</f>
        <v>#N/A</v>
      </c>
      <c r="GM128" s="87" t="e">
        <f>IF(Berechnungen!GM$6="MMR",MMR!$P15,IF(Berechnungen!GM$6="MMR_Duo",MMR_Duo!$P15,NA()))</f>
        <v>#N/A</v>
      </c>
      <c r="GN128" s="87" t="e">
        <f>IF(Berechnungen!GN$6="MMR",MMR!$P15,IF(Berechnungen!GN$6="MMR_Duo",MMR_Duo!$P15,NA()))</f>
        <v>#N/A</v>
      </c>
      <c r="GO128" s="87" t="e">
        <f>IF(Berechnungen!GO$6="MMR",MMR!$P15,IF(Berechnungen!GO$6="MMR_Duo",MMR_Duo!$P15,NA()))</f>
        <v>#N/A</v>
      </c>
      <c r="GP128" s="87" t="e">
        <f>IF(Berechnungen!GP$6="MMR",MMR!$P15,IF(Berechnungen!GP$6="MMR_Duo",MMR_Duo!$P15,NA()))</f>
        <v>#N/A</v>
      </c>
      <c r="GQ128" s="87" t="e">
        <f>IF(Berechnungen!GQ$6="MMR",MMR!$P15,IF(Berechnungen!GQ$6="MMR_Duo",MMR_Duo!$P15,NA()))</f>
        <v>#N/A</v>
      </c>
      <c r="GR128" s="87" t="e">
        <f>IF(Berechnungen!GR$6="MMR",MMR!$P15,IF(Berechnungen!GR$6="MMR_Duo",MMR_Duo!$P15,NA()))</f>
        <v>#N/A</v>
      </c>
      <c r="GS128" s="87" t="e">
        <f>IF(Berechnungen!GS$6="MMR",MMR!$P15,IF(Berechnungen!GS$6="MMR_Duo",MMR_Duo!$P15,NA()))</f>
        <v>#N/A</v>
      </c>
      <c r="GT128" s="87" t="e">
        <f>IF(Berechnungen!GT$6="MMR",MMR!$P15,IF(Berechnungen!GT$6="MMR_Duo",MMR_Duo!$P15,NA()))</f>
        <v>#N/A</v>
      </c>
      <c r="GU128" s="87" t="e">
        <f>IF(Berechnungen!GU$6="MMR",MMR!$P15,IF(Berechnungen!GU$6="MMR_Duo",MMR_Duo!$P15,NA()))</f>
        <v>#N/A</v>
      </c>
      <c r="GV128" s="87" t="e">
        <f>IF(Berechnungen!GV$6="MMR",MMR!$P15,IF(Berechnungen!GV$6="MMR_Duo",MMR_Duo!$P15,NA()))</f>
        <v>#N/A</v>
      </c>
      <c r="GW128" s="87" t="e">
        <f>IF(Berechnungen!GW$6="MMR",MMR!$P15,IF(Berechnungen!GW$6="MMR_Duo",MMR_Duo!$P15,NA()))</f>
        <v>#N/A</v>
      </c>
      <c r="GX128" s="87" t="e">
        <f>IF(Berechnungen!GX$6="MMR",MMR!$P15,IF(Berechnungen!GX$6="MMR_Duo",MMR_Duo!$P15,NA()))</f>
        <v>#N/A</v>
      </c>
      <c r="GY128" s="87" t="e">
        <f>IF(Berechnungen!GY$6="MMR",MMR!$P15,IF(Berechnungen!GY$6="MMR_Duo",MMR_Duo!$P15,NA()))</f>
        <v>#N/A</v>
      </c>
      <c r="GZ128" s="87" t="e">
        <f>IF(Berechnungen!GZ$6="MMR",MMR!$P15,IF(Berechnungen!GZ$6="MMR_Duo",MMR_Duo!$P15,NA()))</f>
        <v>#N/A</v>
      </c>
      <c r="HA128" s="87" t="e">
        <f>IF(Berechnungen!HA$6="MMR",MMR!$P15,IF(Berechnungen!HA$6="MMR_Duo",MMR_Duo!$P15,NA()))</f>
        <v>#N/A</v>
      </c>
      <c r="HB128" s="87" t="e">
        <f>IF(Berechnungen!HB$6="MMR",MMR!$P15,IF(Berechnungen!HB$6="MMR_Duo",MMR_Duo!$P15,NA()))</f>
        <v>#N/A</v>
      </c>
      <c r="HC128" s="87" t="e">
        <f>IF(Berechnungen!HC$6="MMR",MMR!$P15,IF(Berechnungen!HC$6="MMR_Duo",MMR_Duo!$P15,NA()))</f>
        <v>#N/A</v>
      </c>
      <c r="HD128" s="87" t="e">
        <f>IF(Berechnungen!HD$6="MMR",MMR!$P15,IF(Berechnungen!HD$6="MMR_Duo",MMR_Duo!$P15,NA()))</f>
        <v>#N/A</v>
      </c>
      <c r="HE128" s="87" t="e">
        <f>IF(Berechnungen!HE$6="MMR",MMR!$P15,IF(Berechnungen!HE$6="MMR_Duo",MMR_Duo!$P15,NA()))</f>
        <v>#N/A</v>
      </c>
      <c r="HF128" s="87" t="e">
        <f>IF(Berechnungen!HF$6="MMR",MMR!$P15,IF(Berechnungen!HF$6="MMR_Duo",MMR_Duo!$P15,NA()))</f>
        <v>#N/A</v>
      </c>
      <c r="HG128" s="87" t="e">
        <f>IF(Berechnungen!HG$6="MMR",MMR!$P15,IF(Berechnungen!HG$6="MMR_Duo",MMR_Duo!$P15,NA()))</f>
        <v>#N/A</v>
      </c>
      <c r="HH128" s="87" t="e">
        <f>IF(Berechnungen!HH$6="MMR",MMR!$P15,IF(Berechnungen!HH$6="MMR_Duo",MMR_Duo!$P15,NA()))</f>
        <v>#N/A</v>
      </c>
      <c r="HI128" s="87" t="e">
        <f>IF(Berechnungen!HI$6="MMR",MMR!$P15,IF(Berechnungen!HI$6="MMR_Duo",MMR_Duo!$P15,NA()))</f>
        <v>#N/A</v>
      </c>
      <c r="HJ128" s="87" t="e">
        <f>IF(Berechnungen!HJ$6="MMR",MMR!$P15,IF(Berechnungen!HJ$6="MMR_Duo",MMR_Duo!$P15,NA()))</f>
        <v>#N/A</v>
      </c>
      <c r="HK128" s="87" t="e">
        <f>IF(Berechnungen!HK$6="MMR",MMR!$P15,IF(Berechnungen!HK$6="MMR_Duo",MMR_Duo!$P15,NA()))</f>
        <v>#N/A</v>
      </c>
      <c r="HL128" s="87" t="e">
        <f>IF(Berechnungen!HL$6="MMR",MMR!$P15,IF(Berechnungen!HL$6="MMR_Duo",MMR_Duo!$P15,NA()))</f>
        <v>#N/A</v>
      </c>
      <c r="HM128" s="87" t="e">
        <f>IF(Berechnungen!HM$6="MMR",MMR!$P15,IF(Berechnungen!HM$6="MMR_Duo",MMR_Duo!$P15,NA()))</f>
        <v>#N/A</v>
      </c>
      <c r="HN128" s="87" t="e">
        <f>IF(Berechnungen!HN$6="MMR",MMR!$P15,IF(Berechnungen!HN$6="MMR_Duo",MMR_Duo!$P15,NA()))</f>
        <v>#N/A</v>
      </c>
      <c r="HO128" s="87" t="e">
        <f>IF(Berechnungen!HO$6="MMR",MMR!$P15,IF(Berechnungen!HO$6="MMR_Duo",MMR_Duo!$P15,NA()))</f>
        <v>#N/A</v>
      </c>
      <c r="HP128" s="87" t="e">
        <f>IF(Berechnungen!HP$6="MMR",MMR!$P15,IF(Berechnungen!HP$6="MMR_Duo",MMR_Duo!$P15,NA()))</f>
        <v>#N/A</v>
      </c>
      <c r="HQ128" s="87" t="e">
        <f>IF(Berechnungen!HQ$6="MMR",MMR!$P15,IF(Berechnungen!HQ$6="MMR_Duo",MMR_Duo!$P15,NA()))</f>
        <v>#N/A</v>
      </c>
      <c r="HR128" s="87" t="e">
        <f>IF(Berechnungen!HR$6="MMR",MMR!$P15,IF(Berechnungen!HR$6="MMR_Duo",MMR_Duo!$P15,NA()))</f>
        <v>#N/A</v>
      </c>
      <c r="HS128" s="87" t="e">
        <f>IF(Berechnungen!HS$6="MMR",MMR!$P15,IF(Berechnungen!HS$6="MMR_Duo",MMR_Duo!$P15,NA()))</f>
        <v>#N/A</v>
      </c>
      <c r="HT128" s="87" t="e">
        <f>IF(Berechnungen!HT$6="MMR",MMR!$P15,IF(Berechnungen!HT$6="MMR_Duo",MMR_Duo!$P15,NA()))</f>
        <v>#N/A</v>
      </c>
      <c r="HU128" s="87" t="e">
        <f>IF(Berechnungen!HU$6="MMR",MMR!$P15,IF(Berechnungen!HU$6="MMR_Duo",MMR_Duo!$P15,NA()))</f>
        <v>#N/A</v>
      </c>
      <c r="HV128" s="87" t="e">
        <f>IF(Berechnungen!HV$6="MMR",MMR!$P15,IF(Berechnungen!HV$6="MMR_Duo",MMR_Duo!$P15,NA()))</f>
        <v>#N/A</v>
      </c>
      <c r="HW128" s="87" t="e">
        <f>IF(Berechnungen!HW$6="MMR",MMR!$P15,IF(Berechnungen!HW$6="MMR_Duo",MMR_Duo!$P15,NA()))</f>
        <v>#N/A</v>
      </c>
      <c r="HX128" s="87" t="e">
        <f>IF(Berechnungen!HX$6="MMR",MMR!$P15,IF(Berechnungen!HX$6="MMR_Duo",MMR_Duo!$P15,NA()))</f>
        <v>#N/A</v>
      </c>
      <c r="HY128" s="87" t="e">
        <f>IF(Berechnungen!HY$6="MMR",MMR!$P15,IF(Berechnungen!HY$6="MMR_Duo",MMR_Duo!$P15,NA()))</f>
        <v>#N/A</v>
      </c>
      <c r="HZ128" s="87" t="e">
        <f>IF(Berechnungen!HZ$6="MMR",MMR!$P15,IF(Berechnungen!HZ$6="MMR_Duo",MMR_Duo!$P15,NA()))</f>
        <v>#N/A</v>
      </c>
      <c r="IA128" s="87" t="e">
        <f>IF(Berechnungen!IA$6="MMR",MMR!$P15,IF(Berechnungen!IA$6="MMR_Duo",MMR_Duo!$P15,NA()))</f>
        <v>#N/A</v>
      </c>
      <c r="IB128" s="87" t="e">
        <f>IF(Berechnungen!IB$6="MMR",MMR!$P15,IF(Berechnungen!IB$6="MMR_Duo",MMR_Duo!$P15,NA()))</f>
        <v>#N/A</v>
      </c>
      <c r="IC128" s="87" t="e">
        <f>IF(Berechnungen!IC$6="MMR",MMR!$P15,IF(Berechnungen!IC$6="MMR_Duo",MMR_Duo!$P15,NA()))</f>
        <v>#N/A</v>
      </c>
      <c r="ID128" s="87" t="e">
        <f>IF(Berechnungen!ID$6="MMR",MMR!$P15,IF(Berechnungen!ID$6="MMR_Duo",MMR_Duo!$P15,NA()))</f>
        <v>#N/A</v>
      </c>
      <c r="IE128" s="87" t="e">
        <f>IF(Berechnungen!IE$6="MMR",MMR!$P15,IF(Berechnungen!IE$6="MMR_Duo",MMR_Duo!$P15,NA()))</f>
        <v>#N/A</v>
      </c>
      <c r="IF128" s="87" t="e">
        <f>IF(Berechnungen!IF$6="MMR",MMR!$P15,IF(Berechnungen!IF$6="MMR_Duo",MMR_Duo!$P15,NA()))</f>
        <v>#N/A</v>
      </c>
      <c r="IG128" s="87" t="e">
        <f>IF(Berechnungen!IG$6="MMR",MMR!$P15,IF(Berechnungen!IG$6="MMR_Duo",MMR_Duo!$P15,NA()))</f>
        <v>#N/A</v>
      </c>
      <c r="IH128" s="87" t="e">
        <f>IF(Berechnungen!IH$6="MMR",MMR!$P15,IF(Berechnungen!IH$6="MMR_Duo",MMR_Duo!$P15,NA()))</f>
        <v>#N/A</v>
      </c>
      <c r="II128" s="87" t="e">
        <f>IF(Berechnungen!II$6="MMR",MMR!$P15,IF(Berechnungen!II$6="MMR_Duo",MMR_Duo!$P15,NA()))</f>
        <v>#N/A</v>
      </c>
      <c r="IJ128" s="87" t="e">
        <f>IF(Berechnungen!IJ$6="MMR",MMR!$P15,IF(Berechnungen!IJ$6="MMR_Duo",MMR_Duo!$P15,NA()))</f>
        <v>#N/A</v>
      </c>
      <c r="IK128" s="87" t="e">
        <f>IF(Berechnungen!IK$6="MMR",MMR!$P15,IF(Berechnungen!IK$6="MMR_Duo",MMR_Duo!$P15,NA()))</f>
        <v>#N/A</v>
      </c>
      <c r="IL128" s="87" t="e">
        <f>IF(Berechnungen!IL$6="MMR",MMR!$P15,IF(Berechnungen!IL$6="MMR_Duo",MMR_Duo!$P15,NA()))</f>
        <v>#N/A</v>
      </c>
      <c r="IM128" s="87" t="e">
        <f>IF(Berechnungen!IM$6="MMR",MMR!$P15,IF(Berechnungen!IM$6="MMR_Duo",MMR_Duo!$P15,NA()))</f>
        <v>#N/A</v>
      </c>
      <c r="IN128" s="87" t="e">
        <f>IF(Berechnungen!IN$6="MMR",MMR!$P15,IF(Berechnungen!IN$6="MMR_Duo",MMR_Duo!$P15,NA()))</f>
        <v>#N/A</v>
      </c>
      <c r="IO128" s="87" t="e">
        <f>IF(Berechnungen!IO$6="MMR",MMR!$P15,IF(Berechnungen!IO$6="MMR_Duo",MMR_Duo!$P15,NA()))</f>
        <v>#N/A</v>
      </c>
      <c r="IP128" s="87" t="e">
        <f>IF(Berechnungen!IP$6="MMR",MMR!$P15,IF(Berechnungen!IP$6="MMR_Duo",MMR_Duo!$P15,NA()))</f>
        <v>#N/A</v>
      </c>
      <c r="IQ128" s="87" t="e">
        <f>IF(Berechnungen!IQ$6="MMR",MMR!$P15,IF(Berechnungen!IQ$6="MMR_Duo",MMR_Duo!$P15,NA()))</f>
        <v>#N/A</v>
      </c>
      <c r="IR128" s="87" t="e">
        <f>IF(Berechnungen!IR$6="MMR",MMR!$P15,IF(Berechnungen!IR$6="MMR_Duo",MMR_Duo!$P15,NA()))</f>
        <v>#N/A</v>
      </c>
      <c r="IS128" s="87" t="e">
        <f>IF(Berechnungen!IS$6="MMR",MMR!$P15,IF(Berechnungen!IS$6="MMR_Duo",MMR_Duo!$P15,NA()))</f>
        <v>#N/A</v>
      </c>
      <c r="IT128" s="87" t="e">
        <f>IF(Berechnungen!IT$6="MMR",MMR!$P15,IF(Berechnungen!IT$6="MMR_Duo",MMR_Duo!$P15,NA()))</f>
        <v>#N/A</v>
      </c>
      <c r="IU128" s="87" t="e">
        <f>IF(Berechnungen!IU$6="MMR",MMR!$P15,IF(Berechnungen!IU$6="MMR_Duo",MMR_Duo!$P15,NA()))</f>
        <v>#N/A</v>
      </c>
      <c r="IV128" s="87" t="e">
        <f>IF(Berechnungen!IV$6="MMR",MMR!$P15,IF(Berechnungen!IV$6="MMR_Duo",MMR_Duo!$P15,NA()))</f>
        <v>#N/A</v>
      </c>
      <c r="IW128" s="87" t="e">
        <f>IF(Berechnungen!IW$6="MMR",MMR!$P15,IF(Berechnungen!IW$6="MMR_Duo",MMR_Duo!$P15,NA()))</f>
        <v>#N/A</v>
      </c>
      <c r="IX128" s="87" t="e">
        <f>IF(Berechnungen!IX$6="MMR",MMR!$P15,IF(Berechnungen!IX$6="MMR_Duo",MMR_Duo!$P15,NA()))</f>
        <v>#N/A</v>
      </c>
      <c r="IY128" s="87" t="e">
        <f>IF(Berechnungen!IY$6="MMR",MMR!$P15,IF(Berechnungen!IY$6="MMR_Duo",MMR_Duo!$P15,NA()))</f>
        <v>#N/A</v>
      </c>
      <c r="IZ128" s="87" t="e">
        <f>IF(Berechnungen!IZ$6="MMR",MMR!$P15,IF(Berechnungen!IZ$6="MMR_Duo",MMR_Duo!$P15,NA()))</f>
        <v>#N/A</v>
      </c>
      <c r="JA128" s="87" t="e">
        <f>IF(Berechnungen!JA$6="MMR",MMR!$P15,IF(Berechnungen!JA$6="MMR_Duo",MMR_Duo!$P15,NA()))</f>
        <v>#N/A</v>
      </c>
      <c r="JB128" s="87" t="e">
        <f>IF(Berechnungen!JB$6="MMR",MMR!$P15,IF(Berechnungen!JB$6="MMR_Duo",MMR_Duo!$P15,NA()))</f>
        <v>#N/A</v>
      </c>
      <c r="JC128" s="87" t="e">
        <f>IF(Berechnungen!JC$6="MMR",MMR!$P15,IF(Berechnungen!JC$6="MMR_Duo",MMR_Duo!$P15,NA()))</f>
        <v>#N/A</v>
      </c>
      <c r="JD128" s="87" t="e">
        <f>IF(Berechnungen!JD$6="MMR",MMR!$P15,IF(Berechnungen!JD$6="MMR_Duo",MMR_Duo!$P15,NA()))</f>
        <v>#N/A</v>
      </c>
      <c r="JE128" s="87" t="e">
        <f>IF(Berechnungen!JE$6="MMR",MMR!$P15,IF(Berechnungen!JE$6="MMR_Duo",MMR_Duo!$P15,NA()))</f>
        <v>#N/A</v>
      </c>
      <c r="JF128" s="87" t="e">
        <f>IF(Berechnungen!JF$6="MMR",MMR!$P15,IF(Berechnungen!JF$6="MMR_Duo",MMR_Duo!$P15,NA()))</f>
        <v>#N/A</v>
      </c>
      <c r="JG128" s="87" t="e">
        <f>IF(Berechnungen!JG$6="MMR",MMR!$P15,IF(Berechnungen!JG$6="MMR_Duo",MMR_Duo!$P15,NA()))</f>
        <v>#N/A</v>
      </c>
      <c r="JH128" s="87" t="e">
        <f>IF(Berechnungen!JH$6="MMR",MMR!$P15,IF(Berechnungen!JH$6="MMR_Duo",MMR_Duo!$P15,NA()))</f>
        <v>#N/A</v>
      </c>
      <c r="JI128" s="87" t="e">
        <f>IF(Berechnungen!JI$6="MMR",MMR!$P15,IF(Berechnungen!JI$6="MMR_Duo",MMR_Duo!$P15,NA()))</f>
        <v>#N/A</v>
      </c>
      <c r="JJ128" s="87" t="e">
        <f>IF(Berechnungen!JJ$6="MMR",MMR!$P15,IF(Berechnungen!JJ$6="MMR_Duo",MMR_Duo!$P15,NA()))</f>
        <v>#N/A</v>
      </c>
      <c r="JK128" s="87" t="e">
        <f>IF(Berechnungen!JK$6="MMR",MMR!$P15,IF(Berechnungen!JK$6="MMR_Duo",MMR_Duo!$P15,NA()))</f>
        <v>#N/A</v>
      </c>
      <c r="JL128" s="87" t="e">
        <f>IF(Berechnungen!JL$6="MMR",MMR!$P15,IF(Berechnungen!JL$6="MMR_Duo",MMR_Duo!$P15,NA()))</f>
        <v>#N/A</v>
      </c>
      <c r="JM128" s="87" t="e">
        <f>IF(Berechnungen!JM$6="MMR",MMR!$P15,IF(Berechnungen!JM$6="MMR_Duo",MMR_Duo!$P15,NA()))</f>
        <v>#N/A</v>
      </c>
      <c r="JN128" s="87" t="e">
        <f>IF(Berechnungen!JN$6="MMR",MMR!$P15,IF(Berechnungen!JN$6="MMR_Duo",MMR_Duo!$P15,NA()))</f>
        <v>#N/A</v>
      </c>
      <c r="JO128" s="87" t="e">
        <f>IF(Berechnungen!JO$6="MMR",MMR!$P15,IF(Berechnungen!JO$6="MMR_Duo",MMR_Duo!$P15,NA()))</f>
        <v>#N/A</v>
      </c>
      <c r="JP128" s="87" t="e">
        <f>IF(Berechnungen!JP$6="MMR",MMR!$P15,IF(Berechnungen!JP$6="MMR_Duo",MMR_Duo!$P15,NA()))</f>
        <v>#N/A</v>
      </c>
      <c r="JQ128" s="87" t="e">
        <f>IF(Berechnungen!JQ$6="MMR",MMR!$P15,IF(Berechnungen!JQ$6="MMR_Duo",MMR_Duo!$P15,NA()))</f>
        <v>#N/A</v>
      </c>
      <c r="JR128" s="87" t="e">
        <f>IF(Berechnungen!JR$6="MMR",MMR!$P15,IF(Berechnungen!JR$6="MMR_Duo",MMR_Duo!$P15,NA()))</f>
        <v>#N/A</v>
      </c>
      <c r="JS128" s="87" t="e">
        <f>IF(Berechnungen!JS$6="MMR",MMR!$P15,IF(Berechnungen!JS$6="MMR_Duo",MMR_Duo!$P15,NA()))</f>
        <v>#N/A</v>
      </c>
      <c r="JT128" s="87" t="e">
        <f>IF(Berechnungen!JT$6="MMR",MMR!$P15,IF(Berechnungen!JT$6="MMR_Duo",MMR_Duo!$P15,NA()))</f>
        <v>#N/A</v>
      </c>
      <c r="JU128" s="87" t="e">
        <f>IF(Berechnungen!JU$6="MMR",MMR!$P15,IF(Berechnungen!JU$6="MMR_Duo",MMR_Duo!$P15,NA()))</f>
        <v>#N/A</v>
      </c>
      <c r="JV128" s="87" t="e">
        <f>IF(Berechnungen!JV$6="MMR",MMR!$P15,IF(Berechnungen!JV$6="MMR_Duo",MMR_Duo!$P15,NA()))</f>
        <v>#N/A</v>
      </c>
      <c r="JW128" s="87" t="e">
        <f>IF(Berechnungen!JW$6="MMR",MMR!$P15,IF(Berechnungen!JW$6="MMR_Duo",MMR_Duo!$P15,NA()))</f>
        <v>#N/A</v>
      </c>
      <c r="JX128" s="87" t="e">
        <f>IF(Berechnungen!JX$6="MMR",MMR!$P15,IF(Berechnungen!JX$6="MMR_Duo",MMR_Duo!$P15,NA()))</f>
        <v>#N/A</v>
      </c>
      <c r="JY128" s="87" t="e">
        <f>IF(Berechnungen!JY$6="MMR",MMR!$P15,IF(Berechnungen!JY$6="MMR_Duo",MMR_Duo!$P15,NA()))</f>
        <v>#N/A</v>
      </c>
      <c r="JZ128" s="87" t="e">
        <f>IF(Berechnungen!JZ$6="MMR",MMR!$P15,IF(Berechnungen!JZ$6="MMR_Duo",MMR_Duo!$P15,NA()))</f>
        <v>#N/A</v>
      </c>
      <c r="KA128" s="87" t="e">
        <f>IF(Berechnungen!KA$6="MMR",MMR!$P15,IF(Berechnungen!KA$6="MMR_Duo",MMR_Duo!$P15,NA()))</f>
        <v>#N/A</v>
      </c>
      <c r="KB128" s="87" t="e">
        <f>IF(Berechnungen!KB$6="MMR",MMR!$P15,IF(Berechnungen!KB$6="MMR_Duo",MMR_Duo!$P15,NA()))</f>
        <v>#N/A</v>
      </c>
      <c r="KC128" s="87" t="e">
        <f>IF(Berechnungen!KC$6="MMR",MMR!$P15,IF(Berechnungen!KC$6="MMR_Duo",MMR_Duo!$P15,NA()))</f>
        <v>#N/A</v>
      </c>
      <c r="KD128" s="87" t="e">
        <f>IF(Berechnungen!KD$6="MMR",MMR!$P15,IF(Berechnungen!KD$6="MMR_Duo",MMR_Duo!$P15,NA()))</f>
        <v>#N/A</v>
      </c>
      <c r="KE128" s="87" t="e">
        <f>IF(Berechnungen!KE$6="MMR",MMR!$P15,IF(Berechnungen!KE$6="MMR_Duo",MMR_Duo!$P15,NA()))</f>
        <v>#N/A</v>
      </c>
      <c r="KF128" s="87" t="e">
        <f>IF(Berechnungen!KF$6="MMR",MMR!$P15,IF(Berechnungen!KF$6="MMR_Duo",MMR_Duo!$P15,NA()))</f>
        <v>#N/A</v>
      </c>
      <c r="KG128" s="87" t="e">
        <f>IF(Berechnungen!KG$6="MMR",MMR!$P15,IF(Berechnungen!KG$6="MMR_Duo",MMR_Duo!$P15,NA()))</f>
        <v>#N/A</v>
      </c>
      <c r="KH128" s="87" t="e">
        <f>IF(Berechnungen!KH$6="MMR",MMR!$P15,IF(Berechnungen!KH$6="MMR_Duo",MMR_Duo!$P15,NA()))</f>
        <v>#N/A</v>
      </c>
      <c r="KI128" s="87" t="e">
        <f>IF(Berechnungen!KI$6="MMR",MMR!$P15,IF(Berechnungen!KI$6="MMR_Duo",MMR_Duo!$P15,NA()))</f>
        <v>#N/A</v>
      </c>
      <c r="KJ128" s="87" t="e">
        <f>IF(Berechnungen!KJ$6="MMR",MMR!$P15,IF(Berechnungen!KJ$6="MMR_Duo",MMR_Duo!$P15,NA()))</f>
        <v>#N/A</v>
      </c>
      <c r="KK128" s="87" t="e">
        <f>IF(Berechnungen!KK$6="MMR",MMR!$P15,IF(Berechnungen!KK$6="MMR_Duo",MMR_Duo!$P15,NA()))</f>
        <v>#N/A</v>
      </c>
      <c r="KL128" s="87" t="e">
        <f>IF(Berechnungen!KL$6="MMR",MMR!$P15,IF(Berechnungen!KL$6="MMR_Duo",MMR_Duo!$P15,NA()))</f>
        <v>#N/A</v>
      </c>
      <c r="KM128" s="87" t="e">
        <f>IF(Berechnungen!KM$6="MMR",MMR!$P15,IF(Berechnungen!KM$6="MMR_Duo",MMR_Duo!$P15,NA()))</f>
        <v>#N/A</v>
      </c>
      <c r="KN128" s="87" t="e">
        <f>IF(Berechnungen!KN$6="MMR",MMR!$P15,IF(Berechnungen!KN$6="MMR_Duo",MMR_Duo!$P15,NA()))</f>
        <v>#N/A</v>
      </c>
      <c r="KO128" s="87" t="e">
        <f>IF(Berechnungen!KO$6="MMR",MMR!$P15,IF(Berechnungen!KO$6="MMR_Duo",MMR_Duo!$P15,NA()))</f>
        <v>#N/A</v>
      </c>
      <c r="KP128" s="87" t="e">
        <f>IF(Berechnungen!KP$6="MMR",MMR!$P15,IF(Berechnungen!KP$6="MMR_Duo",MMR_Duo!$P15,NA()))</f>
        <v>#N/A</v>
      </c>
      <c r="KQ128" s="87" t="e">
        <f>IF(Berechnungen!KQ$6="MMR",MMR!$P15,IF(Berechnungen!KQ$6="MMR_Duo",MMR_Duo!$P15,NA()))</f>
        <v>#N/A</v>
      </c>
      <c r="KR128" s="87" t="e">
        <f>IF(Berechnungen!KR$6="MMR",MMR!$P15,IF(Berechnungen!KR$6="MMR_Duo",MMR_Duo!$P15,NA()))</f>
        <v>#N/A</v>
      </c>
      <c r="KS128" s="87" t="e">
        <f>IF(Berechnungen!KS$6="MMR",MMR!$P15,IF(Berechnungen!KS$6="MMR_Duo",MMR_Duo!$P15,NA()))</f>
        <v>#N/A</v>
      </c>
      <c r="KT128" s="87" t="e">
        <f>IF(Berechnungen!KT$6="MMR",MMR!$P15,IF(Berechnungen!KT$6="MMR_Duo",MMR_Duo!$P15,NA()))</f>
        <v>#N/A</v>
      </c>
      <c r="KU128" s="87" t="e">
        <f>IF(Berechnungen!KU$6="MMR",MMR!$P15,IF(Berechnungen!KU$6="MMR_Duo",MMR_Duo!$P15,NA()))</f>
        <v>#N/A</v>
      </c>
      <c r="KV128" s="87" t="e">
        <f>IF(Berechnungen!KV$6="MMR",MMR!$P15,IF(Berechnungen!KV$6="MMR_Duo",MMR_Duo!$P15,NA()))</f>
        <v>#N/A</v>
      </c>
      <c r="KW128" s="87" t="e">
        <f>IF(Berechnungen!KW$6="MMR",MMR!$P15,IF(Berechnungen!KW$6="MMR_Duo",MMR_Duo!$P15,NA()))</f>
        <v>#N/A</v>
      </c>
      <c r="KX128" s="87" t="e">
        <f>IF(Berechnungen!KX$6="MMR",MMR!$P15,IF(Berechnungen!KX$6="MMR_Duo",MMR_Duo!$P15,NA()))</f>
        <v>#N/A</v>
      </c>
      <c r="KY128" s="87" t="e">
        <f>IF(Berechnungen!KY$6="MMR",MMR!$P15,IF(Berechnungen!KY$6="MMR_Duo",MMR_Duo!$P15,NA()))</f>
        <v>#N/A</v>
      </c>
      <c r="KZ128" s="87" t="e">
        <f>IF(Berechnungen!KZ$6="MMR",MMR!$P15,IF(Berechnungen!KZ$6="MMR_Duo",MMR_Duo!$P15,NA()))</f>
        <v>#N/A</v>
      </c>
      <c r="LA128" s="87" t="e">
        <f>IF(Berechnungen!LA$6="MMR",MMR!$P15,IF(Berechnungen!LA$6="MMR_Duo",MMR_Duo!$P15,NA()))</f>
        <v>#N/A</v>
      </c>
      <c r="LB128" s="87" t="e">
        <f>IF(Berechnungen!LB$6="MMR",MMR!$P15,IF(Berechnungen!LB$6="MMR_Duo",MMR_Duo!$P15,NA()))</f>
        <v>#N/A</v>
      </c>
      <c r="LC128" s="87" t="e">
        <f>IF(Berechnungen!LC$6="MMR",MMR!$P15,IF(Berechnungen!LC$6="MMR_Duo",MMR_Duo!$P15,NA()))</f>
        <v>#N/A</v>
      </c>
      <c r="LD128" s="87" t="e">
        <f>IF(Berechnungen!LD$6="MMR",MMR!$P15,IF(Berechnungen!LD$6="MMR_Duo",MMR_Duo!$P15,NA()))</f>
        <v>#N/A</v>
      </c>
      <c r="LE128" s="87" t="e">
        <f>IF(Berechnungen!LE$6="MMR",MMR!$P15,IF(Berechnungen!LE$6="MMR_Duo",MMR_Duo!$P15,NA()))</f>
        <v>#N/A</v>
      </c>
      <c r="LF128" s="87" t="e">
        <f>IF(Berechnungen!LF$6="MMR",MMR!$P15,IF(Berechnungen!LF$6="MMR_Duo",MMR_Duo!$P15,NA()))</f>
        <v>#N/A</v>
      </c>
      <c r="LG128" s="87" t="e">
        <f>IF(Berechnungen!LG$6="MMR",MMR!$P15,IF(Berechnungen!LG$6="MMR_Duo",MMR_Duo!$P15,NA()))</f>
        <v>#N/A</v>
      </c>
      <c r="LH128" s="87" t="e">
        <f>IF(Berechnungen!LH$6="MMR",MMR!$P15,IF(Berechnungen!LH$6="MMR_Duo",MMR_Duo!$P15,NA()))</f>
        <v>#N/A</v>
      </c>
      <c r="LI128" s="87" t="e">
        <f>IF(Berechnungen!LI$6="MMR",MMR!$P15,IF(Berechnungen!LI$6="MMR_Duo",MMR_Duo!$P15,NA()))</f>
        <v>#N/A</v>
      </c>
      <c r="LJ128" s="87" t="e">
        <f>IF(Berechnungen!LJ$6="MMR",MMR!$P15,IF(Berechnungen!LJ$6="MMR_Duo",MMR_Duo!$P15,NA()))</f>
        <v>#N/A</v>
      </c>
      <c r="LK128" s="87" t="e">
        <f>IF(Berechnungen!LK$6="MMR",MMR!$P15,IF(Berechnungen!LK$6="MMR_Duo",MMR_Duo!$P15,NA()))</f>
        <v>#N/A</v>
      </c>
      <c r="LL128" s="87" t="e">
        <f>IF(Berechnungen!LL$6="MMR",MMR!$P15,IF(Berechnungen!LL$6="MMR_Duo",MMR_Duo!$P15,NA()))</f>
        <v>#N/A</v>
      </c>
      <c r="LM128" s="87" t="e">
        <f>IF(Berechnungen!LM$6="MMR",MMR!$P15,IF(Berechnungen!LM$6="MMR_Duo",MMR_Duo!$P15,NA()))</f>
        <v>#N/A</v>
      </c>
      <c r="LN128" s="87" t="e">
        <f>IF(Berechnungen!LN$6="MMR",MMR!$P15,IF(Berechnungen!LN$6="MMR_Duo",MMR_Duo!$P15,NA()))</f>
        <v>#N/A</v>
      </c>
      <c r="LO128" s="87" t="e">
        <f>IF(Berechnungen!LO$6="MMR",MMR!$P15,IF(Berechnungen!LO$6="MMR_Duo",MMR_Duo!$P15,NA()))</f>
        <v>#N/A</v>
      </c>
      <c r="LP128" s="87" t="e">
        <f>IF(Berechnungen!LP$6="MMR",MMR!$P15,IF(Berechnungen!LP$6="MMR_Duo",MMR_Duo!$P15,NA()))</f>
        <v>#N/A</v>
      </c>
      <c r="LQ128" s="87" t="e">
        <f>IF(Berechnungen!LQ$6="MMR",MMR!$P15,IF(Berechnungen!LQ$6="MMR_Duo",MMR_Duo!$P15,NA()))</f>
        <v>#N/A</v>
      </c>
      <c r="LR128" s="87" t="e">
        <f>IF(Berechnungen!LR$6="MMR",MMR!$P15,IF(Berechnungen!LR$6="MMR_Duo",MMR_Duo!$P15,NA()))</f>
        <v>#N/A</v>
      </c>
      <c r="LS128" s="87" t="e">
        <f>IF(Berechnungen!LS$6="MMR",MMR!$P15,IF(Berechnungen!LS$6="MMR_Duo",MMR_Duo!$P15,NA()))</f>
        <v>#N/A</v>
      </c>
      <c r="LT128" s="87" t="e">
        <f>IF(Berechnungen!LT$6="MMR",MMR!$P15,IF(Berechnungen!LT$6="MMR_Duo",MMR_Duo!$P15,NA()))</f>
        <v>#N/A</v>
      </c>
      <c r="LU128" s="87" t="e">
        <f>IF(Berechnungen!LU$6="MMR",MMR!$P15,IF(Berechnungen!LU$6="MMR_Duo",MMR_Duo!$P15,NA()))</f>
        <v>#N/A</v>
      </c>
      <c r="LV128" s="87" t="e">
        <f>IF(Berechnungen!LV$6="MMR",MMR!$P15,IF(Berechnungen!LV$6="MMR_Duo",MMR_Duo!$P15,NA()))</f>
        <v>#N/A</v>
      </c>
      <c r="LW128" s="87" t="e">
        <f>IF(Berechnungen!LW$6="MMR",MMR!$P15,IF(Berechnungen!LW$6="MMR_Duo",MMR_Duo!$P15,NA()))</f>
        <v>#N/A</v>
      </c>
      <c r="LX128" s="87" t="e">
        <f>IF(Berechnungen!LX$6="MMR",MMR!$P15,IF(Berechnungen!LX$6="MMR_Duo",MMR_Duo!$P15,NA()))</f>
        <v>#N/A</v>
      </c>
      <c r="LY128" s="87" t="e">
        <f>IF(Berechnungen!LY$6="MMR",MMR!$P15,IF(Berechnungen!LY$6="MMR_Duo",MMR_Duo!$P15,NA()))</f>
        <v>#N/A</v>
      </c>
      <c r="LZ128" s="87" t="e">
        <f>IF(Berechnungen!LZ$6="MMR",MMR!$P15,IF(Berechnungen!LZ$6="MMR_Duo",MMR_Duo!$P15,NA()))</f>
        <v>#N/A</v>
      </c>
      <c r="MA128" s="87" t="e">
        <f>IF(Berechnungen!MA$6="MMR",MMR!$P15,IF(Berechnungen!MA$6="MMR_Duo",MMR_Duo!$P15,NA()))</f>
        <v>#N/A</v>
      </c>
      <c r="MB128" s="87" t="e">
        <f>IF(Berechnungen!MB$6="MMR",MMR!$P15,IF(Berechnungen!MB$6="MMR_Duo",MMR_Duo!$P15,NA()))</f>
        <v>#N/A</v>
      </c>
      <c r="MC128" s="87" t="e">
        <f>IF(Berechnungen!MC$6="MMR",MMR!$P15,IF(Berechnungen!MC$6="MMR_Duo",MMR_Duo!$P15,NA()))</f>
        <v>#N/A</v>
      </c>
      <c r="MD128" s="87" t="e">
        <f>IF(Berechnungen!MD$6="MMR",MMR!$P15,IF(Berechnungen!MD$6="MMR_Duo",MMR_Duo!$P15,NA()))</f>
        <v>#N/A</v>
      </c>
      <c r="ME128" s="87" t="e">
        <f>IF(Berechnungen!ME$6="MMR",MMR!$P15,IF(Berechnungen!ME$6="MMR_Duo",MMR_Duo!$P15,NA()))</f>
        <v>#N/A</v>
      </c>
      <c r="MF128" s="87" t="e">
        <f>IF(Berechnungen!MF$6="MMR",MMR!$P15,IF(Berechnungen!MF$6="MMR_Duo",MMR_Duo!$P15,NA()))</f>
        <v>#N/A</v>
      </c>
      <c r="MG128" s="87" t="e">
        <f>IF(Berechnungen!MG$6="MMR",MMR!$P15,IF(Berechnungen!MG$6="MMR_Duo",MMR_Duo!$P15,NA()))</f>
        <v>#N/A</v>
      </c>
      <c r="MH128" s="87" t="e">
        <f>IF(Berechnungen!MH$6="MMR",MMR!$P15,IF(Berechnungen!MH$6="MMR_Duo",MMR_Duo!$P15,NA()))</f>
        <v>#N/A</v>
      </c>
      <c r="MI128" s="87" t="e">
        <f>IF(Berechnungen!MI$6="MMR",MMR!$P15,IF(Berechnungen!MI$6="MMR_Duo",MMR_Duo!$P15,NA()))</f>
        <v>#N/A</v>
      </c>
      <c r="MJ128" s="87" t="e">
        <f>IF(Berechnungen!MJ$6="MMR",MMR!$P15,IF(Berechnungen!MJ$6="MMR_Duo",MMR_Duo!$P15,NA()))</f>
        <v>#N/A</v>
      </c>
      <c r="MK128" s="87" t="e">
        <f>IF(Berechnungen!MK$6="MMR",MMR!$P15,IF(Berechnungen!MK$6="MMR_Duo",MMR_Duo!$P15,NA()))</f>
        <v>#N/A</v>
      </c>
      <c r="ML128" s="87" t="e">
        <f>IF(Berechnungen!ML$6="MMR",MMR!$P15,IF(Berechnungen!ML$6="MMR_Duo",MMR_Duo!$P15,NA()))</f>
        <v>#N/A</v>
      </c>
      <c r="MM128" s="87" t="e">
        <f>IF(Berechnungen!MM$6="MMR",MMR!$P15,IF(Berechnungen!MM$6="MMR_Duo",MMR_Duo!$P15,NA()))</f>
        <v>#N/A</v>
      </c>
      <c r="MN128" s="87" t="e">
        <f>IF(Berechnungen!MN$6="MMR",MMR!$P15,IF(Berechnungen!MN$6="MMR_Duo",MMR_Duo!$P15,NA()))</f>
        <v>#N/A</v>
      </c>
      <c r="MO128" s="87" t="e">
        <f>IF(Berechnungen!MO$6="MMR",MMR!$P15,IF(Berechnungen!MO$6="MMR_Duo",MMR_Duo!$P15,NA()))</f>
        <v>#N/A</v>
      </c>
      <c r="MP128" s="87" t="e">
        <f>IF(Berechnungen!MP$6="MMR",MMR!$P15,IF(Berechnungen!MP$6="MMR_Duo",MMR_Duo!$P15,NA()))</f>
        <v>#N/A</v>
      </c>
      <c r="MQ128" s="87" t="e">
        <f>IF(Berechnungen!MQ$6="MMR",MMR!$P15,IF(Berechnungen!MQ$6="MMR_Duo",MMR_Duo!$P15,NA()))</f>
        <v>#N/A</v>
      </c>
      <c r="MR128" s="87" t="e">
        <f>IF(Berechnungen!MR$6="MMR",MMR!$P15,IF(Berechnungen!MR$6="MMR_Duo",MMR_Duo!$P15,NA()))</f>
        <v>#N/A</v>
      </c>
      <c r="MS128" s="87" t="e">
        <f>IF(Berechnungen!MS$6="MMR",MMR!$P15,IF(Berechnungen!MS$6="MMR_Duo",MMR_Duo!$P15,NA()))</f>
        <v>#N/A</v>
      </c>
      <c r="MT128" s="87" t="e">
        <f>IF(Berechnungen!MT$6="MMR",MMR!$P15,IF(Berechnungen!MT$6="MMR_Duo",MMR_Duo!$P15,NA()))</f>
        <v>#N/A</v>
      </c>
      <c r="MU128" s="87" t="e">
        <f>IF(Berechnungen!MU$6="MMR",MMR!$P15,IF(Berechnungen!MU$6="MMR_Duo",MMR_Duo!$P15,NA()))</f>
        <v>#N/A</v>
      </c>
      <c r="MV128" s="87" t="e">
        <f>IF(Berechnungen!MV$6="MMR",MMR!$P15,IF(Berechnungen!MV$6="MMR_Duo",MMR_Duo!$P15,NA()))</f>
        <v>#N/A</v>
      </c>
      <c r="MW128" s="87" t="e">
        <f>IF(Berechnungen!MW$6="MMR",MMR!$P15,IF(Berechnungen!MW$6="MMR_Duo",MMR_Duo!$P15,NA()))</f>
        <v>#N/A</v>
      </c>
      <c r="MX128" s="87" t="e">
        <f>IF(Berechnungen!MX$6="MMR",MMR!$P15,IF(Berechnungen!MX$6="MMR_Duo",MMR_Duo!$P15,NA()))</f>
        <v>#N/A</v>
      </c>
      <c r="MY128" s="87" t="e">
        <f>IF(Berechnungen!MY$6="MMR",MMR!$P15,IF(Berechnungen!MY$6="MMR_Duo",MMR_Duo!$P15,NA()))</f>
        <v>#N/A</v>
      </c>
      <c r="MZ128" s="87" t="e">
        <f>IF(Berechnungen!MZ$6="MMR",MMR!$P15,IF(Berechnungen!MZ$6="MMR_Duo",MMR_Duo!$P15,NA()))</f>
        <v>#N/A</v>
      </c>
      <c r="NA128" s="87" t="e">
        <f>IF(Berechnungen!NA$6="MMR",MMR!$P15,IF(Berechnungen!NA$6="MMR_Duo",MMR_Duo!$P15,NA()))</f>
        <v>#N/A</v>
      </c>
      <c r="NB128" s="87" t="e">
        <f>IF(Berechnungen!NB$6="MMR",MMR!$P15,IF(Berechnungen!NB$6="MMR_Duo",MMR_Duo!$P15,NA()))</f>
        <v>#N/A</v>
      </c>
      <c r="NC128" s="87" t="e">
        <f>IF(Berechnungen!NC$6="MMR",MMR!$P15,IF(Berechnungen!NC$6="MMR_Duo",MMR_Duo!$P15,NA()))</f>
        <v>#N/A</v>
      </c>
      <c r="ND128" s="87" t="e">
        <f>IF(Berechnungen!ND$6="MMR",MMR!$P15,IF(Berechnungen!ND$6="MMR_Duo",MMR_Duo!$P15,NA()))</f>
        <v>#N/A</v>
      </c>
      <c r="NE128" s="87" t="e">
        <f>IF(Berechnungen!NE$6="MMR",MMR!$P15,IF(Berechnungen!NE$6="MMR_Duo",MMR_Duo!$P15,NA()))</f>
        <v>#N/A</v>
      </c>
      <c r="NF128" s="87" t="e">
        <f>IF(Berechnungen!NF$6="MMR",MMR!$P15,IF(Berechnungen!NF$6="MMR_Duo",MMR_Duo!$P15,NA()))</f>
        <v>#N/A</v>
      </c>
      <c r="NG128" s="87" t="e">
        <f>IF(Berechnungen!NG$6="MMR",MMR!$P15,IF(Berechnungen!NG$6="MMR_Duo",MMR_Duo!$P15,NA()))</f>
        <v>#N/A</v>
      </c>
      <c r="NH128" s="87" t="e">
        <f>IF(Berechnungen!NH$6="MMR",MMR!$P15,IF(Berechnungen!NH$6="MMR_Duo",MMR_Duo!$P15,NA()))</f>
        <v>#N/A</v>
      </c>
      <c r="NI128" s="87" t="e">
        <f>IF(Berechnungen!NI$6="MMR",MMR!$P15,IF(Berechnungen!NI$6="MMR_Duo",MMR_Duo!$P15,NA()))</f>
        <v>#N/A</v>
      </c>
      <c r="NJ128" s="87" t="e">
        <f>IF(Berechnungen!NJ$6="MMR",MMR!$P15,IF(Berechnungen!NJ$6="MMR_Duo",MMR_Duo!$P15,NA()))</f>
        <v>#N/A</v>
      </c>
      <c r="NK128" s="87" t="e">
        <f>IF(Berechnungen!NK$6="MMR",MMR!$P15,IF(Berechnungen!NK$6="MMR_Duo",MMR_Duo!$P15,NA()))</f>
        <v>#N/A</v>
      </c>
      <c r="NL128" s="87" t="e">
        <f>IF(Berechnungen!NL$6="MMR",MMR!$P15,IF(Berechnungen!NL$6="MMR_Duo",MMR_Duo!$P15,NA()))</f>
        <v>#N/A</v>
      </c>
      <c r="NM128" s="87" t="e">
        <f>IF(Berechnungen!NM$6="MMR",MMR!$P15,IF(Berechnungen!NM$6="MMR_Duo",MMR_Duo!$P15,NA()))</f>
        <v>#N/A</v>
      </c>
      <c r="NN128" s="87" t="e">
        <f>IF(Berechnungen!NN$6="MMR",MMR!$P15,IF(Berechnungen!NN$6="MMR_Duo",MMR_Duo!$P15,NA()))</f>
        <v>#N/A</v>
      </c>
      <c r="NO128" s="87" t="e">
        <f>IF(Berechnungen!NO$6="MMR",MMR!$P15,IF(Berechnungen!NO$6="MMR_Duo",MMR_Duo!$P15,NA()))</f>
        <v>#N/A</v>
      </c>
      <c r="NP128" s="87" t="e">
        <f>IF(Berechnungen!NP$6="MMR",MMR!$P15,IF(Berechnungen!NP$6="MMR_Duo",MMR_Duo!$P15,NA()))</f>
        <v>#N/A</v>
      </c>
      <c r="NQ128" s="87" t="e">
        <f>IF(Berechnungen!NQ$6="MMR",MMR!$P15,IF(Berechnungen!NQ$6="MMR_Duo",MMR_Duo!$P15,NA()))</f>
        <v>#N/A</v>
      </c>
      <c r="NR128" s="87" t="e">
        <f>IF(Berechnungen!NR$6="MMR",MMR!$P15,IF(Berechnungen!NR$6="MMR_Duo",MMR_Duo!$P15,NA()))</f>
        <v>#N/A</v>
      </c>
      <c r="NS128" s="87" t="e">
        <f>IF(Berechnungen!NS$6="MMR",MMR!$P15,IF(Berechnungen!NS$6="MMR_Duo",MMR_Duo!$P15,NA()))</f>
        <v>#N/A</v>
      </c>
      <c r="NT128" s="87" t="e">
        <f>IF(Berechnungen!NT$6="MMR",MMR!$P15,IF(Berechnungen!NT$6="MMR_Duo",MMR_Duo!$P15,NA()))</f>
        <v>#N/A</v>
      </c>
      <c r="NU128" s="87" t="e">
        <f>IF(Berechnungen!NU$6="MMR",MMR!$P15,IF(Berechnungen!NU$6="MMR_Duo",MMR_Duo!$P15,NA()))</f>
        <v>#N/A</v>
      </c>
      <c r="NV128" s="87" t="e">
        <f>IF(Berechnungen!NV$6="MMR",MMR!$P15,IF(Berechnungen!NV$6="MMR_Duo",MMR_Duo!$P15,NA()))</f>
        <v>#N/A</v>
      </c>
      <c r="NW128" s="87" t="e">
        <f>IF(Berechnungen!NW$6="MMR",MMR!$P15,IF(Berechnungen!NW$6="MMR_Duo",MMR_Duo!$P15,NA()))</f>
        <v>#N/A</v>
      </c>
      <c r="NX128" s="87" t="e">
        <f>IF(Berechnungen!NX$6="MMR",MMR!$P15,IF(Berechnungen!NX$6="MMR_Duo",MMR_Duo!$P15,NA()))</f>
        <v>#N/A</v>
      </c>
      <c r="NY128" s="87" t="e">
        <f>IF(Berechnungen!NY$6="MMR",MMR!$P15,IF(Berechnungen!NY$6="MMR_Duo",MMR_Duo!$P15,NA()))</f>
        <v>#N/A</v>
      </c>
      <c r="NZ128" s="87" t="e">
        <f>IF(Berechnungen!NZ$6="MMR",MMR!$P15,IF(Berechnungen!NZ$6="MMR_Duo",MMR_Duo!$P15,NA()))</f>
        <v>#N/A</v>
      </c>
      <c r="OA128" s="87" t="e">
        <f>IF(Berechnungen!OA$6="MMR",MMR!$P15,IF(Berechnungen!OA$6="MMR_Duo",MMR_Duo!$P15,NA()))</f>
        <v>#N/A</v>
      </c>
      <c r="OB128" s="87" t="e">
        <f>IF(Berechnungen!OB$6="MMR",MMR!$P15,IF(Berechnungen!OB$6="MMR_Duo",MMR_Duo!$P15,NA()))</f>
        <v>#N/A</v>
      </c>
      <c r="OC128" s="87" t="e">
        <f>IF(Berechnungen!OC$6="MMR",MMR!$P15,IF(Berechnungen!OC$6="MMR_Duo",MMR_Duo!$P15,NA()))</f>
        <v>#N/A</v>
      </c>
      <c r="OD128" s="87" t="e">
        <f>IF(Berechnungen!OD$6="MMR",MMR!$P15,IF(Berechnungen!OD$6="MMR_Duo",MMR_Duo!$P15,NA()))</f>
        <v>#N/A</v>
      </c>
      <c r="OE128" s="87" t="e">
        <f>IF(Berechnungen!OE$6="MMR",MMR!$P15,IF(Berechnungen!OE$6="MMR_Duo",MMR_Duo!$P15,NA()))</f>
        <v>#N/A</v>
      </c>
      <c r="OF128" s="87" t="e">
        <f>IF(Berechnungen!OF$6="MMR",MMR!$P15,IF(Berechnungen!OF$6="MMR_Duo",MMR_Duo!$P15,NA()))</f>
        <v>#N/A</v>
      </c>
      <c r="OG128" s="87" t="e">
        <f>IF(Berechnungen!OG$6="MMR",MMR!$P15,IF(Berechnungen!OG$6="MMR_Duo",MMR_Duo!$P15,NA()))</f>
        <v>#N/A</v>
      </c>
      <c r="OH128" s="87" t="e">
        <f>IF(Berechnungen!OH$6="MMR",MMR!$P15,IF(Berechnungen!OH$6="MMR_Duo",MMR_Duo!$P15,NA()))</f>
        <v>#N/A</v>
      </c>
      <c r="OI128" s="87" t="e">
        <f>IF(Berechnungen!OI$6="MMR",MMR!$P15,IF(Berechnungen!OI$6="MMR_Duo",MMR_Duo!$P15,NA()))</f>
        <v>#N/A</v>
      </c>
      <c r="OJ128" s="87" t="e">
        <f>IF(Berechnungen!OJ$6="MMR",MMR!$P15,IF(Berechnungen!OJ$6="MMR_Duo",MMR_Duo!$P15,NA()))</f>
        <v>#N/A</v>
      </c>
      <c r="OK128" s="87" t="e">
        <f>IF(Berechnungen!OK$6="MMR",MMR!$P15,IF(Berechnungen!OK$6="MMR_Duo",MMR_Duo!$P15,NA()))</f>
        <v>#N/A</v>
      </c>
      <c r="OL128" s="87" t="e">
        <f>IF(Berechnungen!OL$6="MMR",MMR!$P15,IF(Berechnungen!OL$6="MMR_Duo",MMR_Duo!$P15,NA()))</f>
        <v>#N/A</v>
      </c>
      <c r="OM128" s="87" t="e">
        <f>IF(Berechnungen!OM$6="MMR",MMR!$P15,IF(Berechnungen!OM$6="MMR_Duo",MMR_Duo!$P15,NA()))</f>
        <v>#N/A</v>
      </c>
    </row>
    <row r="129" spans="2:403" x14ac:dyDescent="0.3">
      <c r="B129" s="84">
        <v>300</v>
      </c>
      <c r="C129" s="85" t="s">
        <v>308</v>
      </c>
      <c r="D129" s="87" t="e">
        <f>IF(Berechnungen!D$6="MMR",MMR!$P16,IF(Berechnungen!D$6="MMR_Duo",MMR_Duo!$P16,NA()))</f>
        <v>#N/A</v>
      </c>
      <c r="E129" s="87" t="e">
        <f>IF(Berechnungen!E$6="MMR",MMR!$P16,IF(Berechnungen!E$6="MMR_Duo",MMR_Duo!$P16,NA()))</f>
        <v>#N/A</v>
      </c>
      <c r="F129" s="87" t="e">
        <f>IF(Berechnungen!F$6="MMR",MMR!$P16,IF(Berechnungen!F$6="MMR_Duo",MMR_Duo!$P16,NA()))</f>
        <v>#N/A</v>
      </c>
      <c r="G129" s="87" t="e">
        <f>IF(Berechnungen!G$6="MMR",MMR!$P16,IF(Berechnungen!G$6="MMR_Duo",MMR_Duo!$P16,NA()))</f>
        <v>#N/A</v>
      </c>
      <c r="H129" s="87" t="e">
        <f>IF(Berechnungen!H$6="MMR",MMR!$P16,IF(Berechnungen!H$6="MMR_Duo",MMR_Duo!$P16,NA()))</f>
        <v>#N/A</v>
      </c>
      <c r="I129" s="87" t="e">
        <f>IF(Berechnungen!I$6="MMR",MMR!$P16,IF(Berechnungen!I$6="MMR_Duo",MMR_Duo!$P16,NA()))</f>
        <v>#N/A</v>
      </c>
      <c r="J129" s="87" t="e">
        <f>IF(Berechnungen!J$6="MMR",MMR!$P16,IF(Berechnungen!J$6="MMR_Duo",MMR_Duo!$P16,NA()))</f>
        <v>#N/A</v>
      </c>
      <c r="K129" s="87" t="e">
        <f>IF(Berechnungen!K$6="MMR",MMR!$P16,IF(Berechnungen!K$6="MMR_Duo",MMR_Duo!$P16,NA()))</f>
        <v>#N/A</v>
      </c>
      <c r="L129" s="87" t="e">
        <f>IF(Berechnungen!L$6="MMR",MMR!$P16,IF(Berechnungen!L$6="MMR_Duo",MMR_Duo!$P16,NA()))</f>
        <v>#N/A</v>
      </c>
      <c r="M129" s="87" t="e">
        <f>IF(Berechnungen!M$6="MMR",MMR!$P16,IF(Berechnungen!M$6="MMR_Duo",MMR_Duo!$P16,NA()))</f>
        <v>#N/A</v>
      </c>
      <c r="N129" s="87" t="e">
        <f>IF(Berechnungen!N$6="MMR",MMR!$P16,IF(Berechnungen!N$6="MMR_Duo",MMR_Duo!$P16,NA()))</f>
        <v>#N/A</v>
      </c>
      <c r="O129" s="87" t="e">
        <f>IF(Berechnungen!O$6="MMR",MMR!$P16,IF(Berechnungen!O$6="MMR_Duo",MMR_Duo!$P16,NA()))</f>
        <v>#N/A</v>
      </c>
      <c r="P129" s="87" t="e">
        <f>IF(Berechnungen!P$6="MMR",MMR!$P16,IF(Berechnungen!P$6="MMR_Duo",MMR_Duo!$P16,NA()))</f>
        <v>#N/A</v>
      </c>
      <c r="Q129" s="87" t="e">
        <f>IF(Berechnungen!Q$6="MMR",MMR!$P16,IF(Berechnungen!Q$6="MMR_Duo",MMR_Duo!$P16,NA()))</f>
        <v>#N/A</v>
      </c>
      <c r="R129" s="87" t="e">
        <f>IF(Berechnungen!R$6="MMR",MMR!$P16,IF(Berechnungen!R$6="MMR_Duo",MMR_Duo!$P16,NA()))</f>
        <v>#N/A</v>
      </c>
      <c r="S129" s="87" t="e">
        <f>IF(Berechnungen!S$6="MMR",MMR!$P16,IF(Berechnungen!S$6="MMR_Duo",MMR_Duo!$P16,NA()))</f>
        <v>#N/A</v>
      </c>
      <c r="T129" s="87" t="e">
        <f>IF(Berechnungen!T$6="MMR",MMR!$P16,IF(Berechnungen!T$6="MMR_Duo",MMR_Duo!$P16,NA()))</f>
        <v>#N/A</v>
      </c>
      <c r="U129" s="87" t="e">
        <f>IF(Berechnungen!U$6="MMR",MMR!$P16,IF(Berechnungen!U$6="MMR_Duo",MMR_Duo!$P16,NA()))</f>
        <v>#N/A</v>
      </c>
      <c r="V129" s="87" t="e">
        <f>IF(Berechnungen!V$6="MMR",MMR!$P16,IF(Berechnungen!V$6="MMR_Duo",MMR_Duo!$P16,NA()))</f>
        <v>#N/A</v>
      </c>
      <c r="W129" s="87" t="e">
        <f>IF(Berechnungen!W$6="MMR",MMR!$P16,IF(Berechnungen!W$6="MMR_Duo",MMR_Duo!$P16,NA()))</f>
        <v>#N/A</v>
      </c>
      <c r="X129" s="87" t="e">
        <f>IF(Berechnungen!X$6="MMR",MMR!$P16,IF(Berechnungen!X$6="MMR_Duo",MMR_Duo!$P16,NA()))</f>
        <v>#N/A</v>
      </c>
      <c r="Y129" s="87" t="e">
        <f>IF(Berechnungen!Y$6="MMR",MMR!$P16,IF(Berechnungen!Y$6="MMR_Duo",MMR_Duo!$P16,NA()))</f>
        <v>#N/A</v>
      </c>
      <c r="Z129" s="87" t="e">
        <f>IF(Berechnungen!Z$6="MMR",MMR!$P16,IF(Berechnungen!Z$6="MMR_Duo",MMR_Duo!$P16,NA()))</f>
        <v>#N/A</v>
      </c>
      <c r="AA129" s="87" t="e">
        <f>IF(Berechnungen!AA$6="MMR",MMR!$P16,IF(Berechnungen!AA$6="MMR_Duo",MMR_Duo!$P16,NA()))</f>
        <v>#N/A</v>
      </c>
      <c r="AB129" s="87" t="e">
        <f>IF(Berechnungen!AB$6="MMR",MMR!$P16,IF(Berechnungen!AB$6="MMR_Duo",MMR_Duo!$P16,NA()))</f>
        <v>#N/A</v>
      </c>
      <c r="AC129" s="87" t="e">
        <f>IF(Berechnungen!AC$6="MMR",MMR!$P16,IF(Berechnungen!AC$6="MMR_Duo",MMR_Duo!$P16,NA()))</f>
        <v>#N/A</v>
      </c>
      <c r="AD129" s="87" t="e">
        <f>IF(Berechnungen!AD$6="MMR",MMR!$P16,IF(Berechnungen!AD$6="MMR_Duo",MMR_Duo!$P16,NA()))</f>
        <v>#N/A</v>
      </c>
      <c r="AE129" s="87" t="e">
        <f>IF(Berechnungen!AE$6="MMR",MMR!$P16,IF(Berechnungen!AE$6="MMR_Duo",MMR_Duo!$P16,NA()))</f>
        <v>#N/A</v>
      </c>
      <c r="AF129" s="87" t="e">
        <f>IF(Berechnungen!AF$6="MMR",MMR!$P16,IF(Berechnungen!AF$6="MMR_Duo",MMR_Duo!$P16,NA()))</f>
        <v>#N/A</v>
      </c>
      <c r="AG129" s="87" t="e">
        <f>IF(Berechnungen!AG$6="MMR",MMR!$P16,IF(Berechnungen!AG$6="MMR_Duo",MMR_Duo!$P16,NA()))</f>
        <v>#N/A</v>
      </c>
      <c r="AH129" s="87" t="e">
        <f>IF(Berechnungen!AH$6="MMR",MMR!$P16,IF(Berechnungen!AH$6="MMR_Duo",MMR_Duo!$P16,NA()))</f>
        <v>#N/A</v>
      </c>
      <c r="AI129" s="87" t="e">
        <f>IF(Berechnungen!AI$6="MMR",MMR!$P16,IF(Berechnungen!AI$6="MMR_Duo",MMR_Duo!$P16,NA()))</f>
        <v>#N/A</v>
      </c>
      <c r="AJ129" s="87" t="e">
        <f>IF(Berechnungen!AJ$6="MMR",MMR!$P16,IF(Berechnungen!AJ$6="MMR_Duo",MMR_Duo!$P16,NA()))</f>
        <v>#N/A</v>
      </c>
      <c r="AK129" s="87" t="e">
        <f>IF(Berechnungen!AK$6="MMR",MMR!$P16,IF(Berechnungen!AK$6="MMR_Duo",MMR_Duo!$P16,NA()))</f>
        <v>#N/A</v>
      </c>
      <c r="AL129" s="87" t="e">
        <f>IF(Berechnungen!AL$6="MMR",MMR!$P16,IF(Berechnungen!AL$6="MMR_Duo",MMR_Duo!$P16,NA()))</f>
        <v>#N/A</v>
      </c>
      <c r="AM129" s="87" t="e">
        <f>IF(Berechnungen!AM$6="MMR",MMR!$P16,IF(Berechnungen!AM$6="MMR_Duo",MMR_Duo!$P16,NA()))</f>
        <v>#N/A</v>
      </c>
      <c r="AN129" s="87" t="e">
        <f>IF(Berechnungen!AN$6="MMR",MMR!$P16,IF(Berechnungen!AN$6="MMR_Duo",MMR_Duo!$P16,NA()))</f>
        <v>#N/A</v>
      </c>
      <c r="AO129" s="87" t="e">
        <f>IF(Berechnungen!AO$6="MMR",MMR!$P16,IF(Berechnungen!AO$6="MMR_Duo",MMR_Duo!$P16,NA()))</f>
        <v>#N/A</v>
      </c>
      <c r="AP129" s="87" t="e">
        <f>IF(Berechnungen!AP$6="MMR",MMR!$P16,IF(Berechnungen!AP$6="MMR_Duo",MMR_Duo!$P16,NA()))</f>
        <v>#N/A</v>
      </c>
      <c r="AQ129" s="87" t="e">
        <f>IF(Berechnungen!AQ$6="MMR",MMR!$P16,IF(Berechnungen!AQ$6="MMR_Duo",MMR_Duo!$P16,NA()))</f>
        <v>#N/A</v>
      </c>
      <c r="AR129" s="87" t="e">
        <f>IF(Berechnungen!AR$6="MMR",MMR!$P16,IF(Berechnungen!AR$6="MMR_Duo",MMR_Duo!$P16,NA()))</f>
        <v>#N/A</v>
      </c>
      <c r="AS129" s="87" t="e">
        <f>IF(Berechnungen!AS$6="MMR",MMR!$P16,IF(Berechnungen!AS$6="MMR_Duo",MMR_Duo!$P16,NA()))</f>
        <v>#N/A</v>
      </c>
      <c r="AT129" s="87" t="e">
        <f>IF(Berechnungen!AT$6="MMR",MMR!$P16,IF(Berechnungen!AT$6="MMR_Duo",MMR_Duo!$P16,NA()))</f>
        <v>#N/A</v>
      </c>
      <c r="AU129" s="87" t="e">
        <f>IF(Berechnungen!AU$6="MMR",MMR!$P16,IF(Berechnungen!AU$6="MMR_Duo",MMR_Duo!$P16,NA()))</f>
        <v>#N/A</v>
      </c>
      <c r="AV129" s="87" t="e">
        <f>IF(Berechnungen!AV$6="MMR",MMR!$P16,IF(Berechnungen!AV$6="MMR_Duo",MMR_Duo!$P16,NA()))</f>
        <v>#N/A</v>
      </c>
      <c r="AW129" s="87" t="e">
        <f>IF(Berechnungen!AW$6="MMR",MMR!$P16,IF(Berechnungen!AW$6="MMR_Duo",MMR_Duo!$P16,NA()))</f>
        <v>#N/A</v>
      </c>
      <c r="AX129" s="87" t="e">
        <f>IF(Berechnungen!AX$6="MMR",MMR!$P16,IF(Berechnungen!AX$6="MMR_Duo",MMR_Duo!$P16,NA()))</f>
        <v>#N/A</v>
      </c>
      <c r="AY129" s="87" t="e">
        <f>IF(Berechnungen!AY$6="MMR",MMR!$P16,IF(Berechnungen!AY$6="MMR_Duo",MMR_Duo!$P16,NA()))</f>
        <v>#N/A</v>
      </c>
      <c r="AZ129" s="87" t="e">
        <f>IF(Berechnungen!AZ$6="MMR",MMR!$P16,IF(Berechnungen!AZ$6="MMR_Duo",MMR_Duo!$P16,NA()))</f>
        <v>#N/A</v>
      </c>
      <c r="BA129" s="87" t="e">
        <f>IF(Berechnungen!BA$6="MMR",MMR!$P16,IF(Berechnungen!BA$6="MMR_Duo",MMR_Duo!$P16,NA()))</f>
        <v>#N/A</v>
      </c>
      <c r="BB129" s="87" t="e">
        <f>IF(Berechnungen!BB$6="MMR",MMR!$P16,IF(Berechnungen!BB$6="MMR_Duo",MMR_Duo!$P16,NA()))</f>
        <v>#N/A</v>
      </c>
      <c r="BC129" s="87" t="e">
        <f>IF(Berechnungen!BC$6="MMR",MMR!$P16,IF(Berechnungen!BC$6="MMR_Duo",MMR_Duo!$P16,NA()))</f>
        <v>#N/A</v>
      </c>
      <c r="BD129" s="87" t="e">
        <f>IF(Berechnungen!BD$6="MMR",MMR!$P16,IF(Berechnungen!BD$6="MMR_Duo",MMR_Duo!$P16,NA()))</f>
        <v>#N/A</v>
      </c>
      <c r="BE129" s="87" t="e">
        <f>IF(Berechnungen!BE$6="MMR",MMR!$P16,IF(Berechnungen!BE$6="MMR_Duo",MMR_Duo!$P16,NA()))</f>
        <v>#N/A</v>
      </c>
      <c r="BF129" s="87" t="e">
        <f>IF(Berechnungen!BF$6="MMR",MMR!$P16,IF(Berechnungen!BF$6="MMR_Duo",MMR_Duo!$P16,NA()))</f>
        <v>#N/A</v>
      </c>
      <c r="BG129" s="87" t="e">
        <f>IF(Berechnungen!BG$6="MMR",MMR!$P16,IF(Berechnungen!BG$6="MMR_Duo",MMR_Duo!$P16,NA()))</f>
        <v>#N/A</v>
      </c>
      <c r="BH129" s="87" t="e">
        <f>IF(Berechnungen!BH$6="MMR",MMR!$P16,IF(Berechnungen!BH$6="MMR_Duo",MMR_Duo!$P16,NA()))</f>
        <v>#N/A</v>
      </c>
      <c r="BI129" s="87" t="e">
        <f>IF(Berechnungen!BI$6="MMR",MMR!$P16,IF(Berechnungen!BI$6="MMR_Duo",MMR_Duo!$P16,NA()))</f>
        <v>#N/A</v>
      </c>
      <c r="BJ129" s="87" t="e">
        <f>IF(Berechnungen!BJ$6="MMR",MMR!$P16,IF(Berechnungen!BJ$6="MMR_Duo",MMR_Duo!$P16,NA()))</f>
        <v>#N/A</v>
      </c>
      <c r="BK129" s="87" t="e">
        <f>IF(Berechnungen!BK$6="MMR",MMR!$P16,IF(Berechnungen!BK$6="MMR_Duo",MMR_Duo!$P16,NA()))</f>
        <v>#N/A</v>
      </c>
      <c r="BL129" s="87" t="e">
        <f>IF(Berechnungen!BL$6="MMR",MMR!$P16,IF(Berechnungen!BL$6="MMR_Duo",MMR_Duo!$P16,NA()))</f>
        <v>#N/A</v>
      </c>
      <c r="BM129" s="87" t="e">
        <f>IF(Berechnungen!BM$6="MMR",MMR!$P16,IF(Berechnungen!BM$6="MMR_Duo",MMR_Duo!$P16,NA()))</f>
        <v>#N/A</v>
      </c>
      <c r="BN129" s="87" t="e">
        <f>IF(Berechnungen!BN$6="MMR",MMR!$P16,IF(Berechnungen!BN$6="MMR_Duo",MMR_Duo!$P16,NA()))</f>
        <v>#N/A</v>
      </c>
      <c r="BO129" s="87" t="e">
        <f>IF(Berechnungen!BO$6="MMR",MMR!$P16,IF(Berechnungen!BO$6="MMR_Duo",MMR_Duo!$P16,NA()))</f>
        <v>#N/A</v>
      </c>
      <c r="BP129" s="87" t="e">
        <f>IF(Berechnungen!BP$6="MMR",MMR!$P16,IF(Berechnungen!BP$6="MMR_Duo",MMR_Duo!$P16,NA()))</f>
        <v>#N/A</v>
      </c>
      <c r="BQ129" s="87" t="e">
        <f>IF(Berechnungen!BQ$6="MMR",MMR!$P16,IF(Berechnungen!BQ$6="MMR_Duo",MMR_Duo!$P16,NA()))</f>
        <v>#N/A</v>
      </c>
      <c r="BR129" s="87" t="e">
        <f>IF(Berechnungen!BR$6="MMR",MMR!$P16,IF(Berechnungen!BR$6="MMR_Duo",MMR_Duo!$P16,NA()))</f>
        <v>#N/A</v>
      </c>
      <c r="BS129" s="87" t="e">
        <f>IF(Berechnungen!BS$6="MMR",MMR!$P16,IF(Berechnungen!BS$6="MMR_Duo",MMR_Duo!$P16,NA()))</f>
        <v>#N/A</v>
      </c>
      <c r="BT129" s="87" t="e">
        <f>IF(Berechnungen!BT$6="MMR",MMR!$P16,IF(Berechnungen!BT$6="MMR_Duo",MMR_Duo!$P16,NA()))</f>
        <v>#N/A</v>
      </c>
      <c r="BU129" s="87" t="e">
        <f>IF(Berechnungen!BU$6="MMR",MMR!$P16,IF(Berechnungen!BU$6="MMR_Duo",MMR_Duo!$P16,NA()))</f>
        <v>#N/A</v>
      </c>
      <c r="BV129" s="87" t="e">
        <f>IF(Berechnungen!BV$6="MMR",MMR!$P16,IF(Berechnungen!BV$6="MMR_Duo",MMR_Duo!$P16,NA()))</f>
        <v>#N/A</v>
      </c>
      <c r="BW129" s="87" t="e">
        <f>IF(Berechnungen!BW$6="MMR",MMR!$P16,IF(Berechnungen!BW$6="MMR_Duo",MMR_Duo!$P16,NA()))</f>
        <v>#N/A</v>
      </c>
      <c r="BX129" s="87" t="e">
        <f>IF(Berechnungen!BX$6="MMR",MMR!$P16,IF(Berechnungen!BX$6="MMR_Duo",MMR_Duo!$P16,NA()))</f>
        <v>#N/A</v>
      </c>
      <c r="BY129" s="87" t="e">
        <f>IF(Berechnungen!BY$6="MMR",MMR!$P16,IF(Berechnungen!BY$6="MMR_Duo",MMR_Duo!$P16,NA()))</f>
        <v>#N/A</v>
      </c>
      <c r="BZ129" s="87" t="e">
        <f>IF(Berechnungen!BZ$6="MMR",MMR!$P16,IF(Berechnungen!BZ$6="MMR_Duo",MMR_Duo!$P16,NA()))</f>
        <v>#N/A</v>
      </c>
      <c r="CA129" s="87" t="e">
        <f>IF(Berechnungen!CA$6="MMR",MMR!$P16,IF(Berechnungen!CA$6="MMR_Duo",MMR_Duo!$P16,NA()))</f>
        <v>#N/A</v>
      </c>
      <c r="CB129" s="87" t="e">
        <f>IF(Berechnungen!CB$6="MMR",MMR!$P16,IF(Berechnungen!CB$6="MMR_Duo",MMR_Duo!$P16,NA()))</f>
        <v>#N/A</v>
      </c>
      <c r="CC129" s="87" t="e">
        <f>IF(Berechnungen!CC$6="MMR",MMR!$P16,IF(Berechnungen!CC$6="MMR_Duo",MMR_Duo!$P16,NA()))</f>
        <v>#N/A</v>
      </c>
      <c r="CD129" s="87" t="e">
        <f>IF(Berechnungen!CD$6="MMR",MMR!$P16,IF(Berechnungen!CD$6="MMR_Duo",MMR_Duo!$P16,NA()))</f>
        <v>#N/A</v>
      </c>
      <c r="CE129" s="87" t="e">
        <f>IF(Berechnungen!CE$6="MMR",MMR!$P16,IF(Berechnungen!CE$6="MMR_Duo",MMR_Duo!$P16,NA()))</f>
        <v>#N/A</v>
      </c>
      <c r="CF129" s="87" t="e">
        <f>IF(Berechnungen!CF$6="MMR",MMR!$P16,IF(Berechnungen!CF$6="MMR_Duo",MMR_Duo!$P16,NA()))</f>
        <v>#N/A</v>
      </c>
      <c r="CG129" s="87" t="e">
        <f>IF(Berechnungen!CG$6="MMR",MMR!$P16,IF(Berechnungen!CG$6="MMR_Duo",MMR_Duo!$P16,NA()))</f>
        <v>#N/A</v>
      </c>
      <c r="CH129" s="87" t="e">
        <f>IF(Berechnungen!CH$6="MMR",MMR!$P16,IF(Berechnungen!CH$6="MMR_Duo",MMR_Duo!$P16,NA()))</f>
        <v>#N/A</v>
      </c>
      <c r="CI129" s="87" t="e">
        <f>IF(Berechnungen!CI$6="MMR",MMR!$P16,IF(Berechnungen!CI$6="MMR_Duo",MMR_Duo!$P16,NA()))</f>
        <v>#N/A</v>
      </c>
      <c r="CJ129" s="87" t="e">
        <f>IF(Berechnungen!CJ$6="MMR",MMR!$P16,IF(Berechnungen!CJ$6="MMR_Duo",MMR_Duo!$P16,NA()))</f>
        <v>#N/A</v>
      </c>
      <c r="CK129" s="87" t="e">
        <f>IF(Berechnungen!CK$6="MMR",MMR!$P16,IF(Berechnungen!CK$6="MMR_Duo",MMR_Duo!$P16,NA()))</f>
        <v>#N/A</v>
      </c>
      <c r="CL129" s="87" t="e">
        <f>IF(Berechnungen!CL$6="MMR",MMR!$P16,IF(Berechnungen!CL$6="MMR_Duo",MMR_Duo!$P16,NA()))</f>
        <v>#N/A</v>
      </c>
      <c r="CM129" s="87" t="e">
        <f>IF(Berechnungen!CM$6="MMR",MMR!$P16,IF(Berechnungen!CM$6="MMR_Duo",MMR_Duo!$P16,NA()))</f>
        <v>#N/A</v>
      </c>
      <c r="CN129" s="87" t="e">
        <f>IF(Berechnungen!CN$6="MMR",MMR!$P16,IF(Berechnungen!CN$6="MMR_Duo",MMR_Duo!$P16,NA()))</f>
        <v>#N/A</v>
      </c>
      <c r="CO129" s="87" t="e">
        <f>IF(Berechnungen!CO$6="MMR",MMR!$P16,IF(Berechnungen!CO$6="MMR_Duo",MMR_Duo!$P16,NA()))</f>
        <v>#N/A</v>
      </c>
      <c r="CP129" s="87" t="e">
        <f>IF(Berechnungen!CP$6="MMR",MMR!$P16,IF(Berechnungen!CP$6="MMR_Duo",MMR_Duo!$P16,NA()))</f>
        <v>#N/A</v>
      </c>
      <c r="CQ129" s="87" t="e">
        <f>IF(Berechnungen!CQ$6="MMR",MMR!$P16,IF(Berechnungen!CQ$6="MMR_Duo",MMR_Duo!$P16,NA()))</f>
        <v>#N/A</v>
      </c>
      <c r="CR129" s="87" t="e">
        <f>IF(Berechnungen!CR$6="MMR",MMR!$P16,IF(Berechnungen!CR$6="MMR_Duo",MMR_Duo!$P16,NA()))</f>
        <v>#N/A</v>
      </c>
      <c r="CS129" s="87" t="e">
        <f>IF(Berechnungen!CS$6="MMR",MMR!$P16,IF(Berechnungen!CS$6="MMR_Duo",MMR_Duo!$P16,NA()))</f>
        <v>#N/A</v>
      </c>
      <c r="CT129" s="87" t="e">
        <f>IF(Berechnungen!CT$6="MMR",MMR!$P16,IF(Berechnungen!CT$6="MMR_Duo",MMR_Duo!$P16,NA()))</f>
        <v>#N/A</v>
      </c>
      <c r="CU129" s="87" t="e">
        <f>IF(Berechnungen!CU$6="MMR",MMR!$P16,IF(Berechnungen!CU$6="MMR_Duo",MMR_Duo!$P16,NA()))</f>
        <v>#N/A</v>
      </c>
      <c r="CV129" s="87" t="e">
        <f>IF(Berechnungen!CV$6="MMR",MMR!$P16,IF(Berechnungen!CV$6="MMR_Duo",MMR_Duo!$P16,NA()))</f>
        <v>#N/A</v>
      </c>
      <c r="CW129" s="87" t="e">
        <f>IF(Berechnungen!CW$6="MMR",MMR!$P16,IF(Berechnungen!CW$6="MMR_Duo",MMR_Duo!$P16,NA()))</f>
        <v>#N/A</v>
      </c>
      <c r="CX129" s="87" t="e">
        <f>IF(Berechnungen!CX$6="MMR",MMR!$P16,IF(Berechnungen!CX$6="MMR_Duo",MMR_Duo!$P16,NA()))</f>
        <v>#N/A</v>
      </c>
      <c r="CY129" s="87" t="e">
        <f>IF(Berechnungen!CY$6="MMR",MMR!$P16,IF(Berechnungen!CY$6="MMR_Duo",MMR_Duo!$P16,NA()))</f>
        <v>#N/A</v>
      </c>
      <c r="CZ129" s="87" t="e">
        <f>IF(Berechnungen!CZ$6="MMR",MMR!$P16,IF(Berechnungen!CZ$6="MMR_Duo",MMR_Duo!$P16,NA()))</f>
        <v>#N/A</v>
      </c>
      <c r="DA129" s="87" t="e">
        <f>IF(Berechnungen!DA$6="MMR",MMR!$P16,IF(Berechnungen!DA$6="MMR_Duo",MMR_Duo!$P16,NA()))</f>
        <v>#N/A</v>
      </c>
      <c r="DB129" s="87" t="e">
        <f>IF(Berechnungen!DB$6="MMR",MMR!$P16,IF(Berechnungen!DB$6="MMR_Duo",MMR_Duo!$P16,NA()))</f>
        <v>#N/A</v>
      </c>
      <c r="DC129" s="87" t="e">
        <f>IF(Berechnungen!DC$6="MMR",MMR!$P16,IF(Berechnungen!DC$6="MMR_Duo",MMR_Duo!$P16,NA()))</f>
        <v>#N/A</v>
      </c>
      <c r="DD129" s="87" t="e">
        <f>IF(Berechnungen!DD$6="MMR",MMR!$P16,IF(Berechnungen!DD$6="MMR_Duo",MMR_Duo!$P16,NA()))</f>
        <v>#N/A</v>
      </c>
      <c r="DE129" s="87" t="e">
        <f>IF(Berechnungen!DE$6="MMR",MMR!$P16,IF(Berechnungen!DE$6="MMR_Duo",MMR_Duo!$P16,NA()))</f>
        <v>#N/A</v>
      </c>
      <c r="DF129" s="87" t="e">
        <f>IF(Berechnungen!DF$6="MMR",MMR!$P16,IF(Berechnungen!DF$6="MMR_Duo",MMR_Duo!$P16,NA()))</f>
        <v>#N/A</v>
      </c>
      <c r="DG129" s="87" t="e">
        <f>IF(Berechnungen!DG$6="MMR",MMR!$P16,IF(Berechnungen!DG$6="MMR_Duo",MMR_Duo!$P16,NA()))</f>
        <v>#N/A</v>
      </c>
      <c r="DH129" s="87" t="e">
        <f>IF(Berechnungen!DH$6="MMR",MMR!$P16,IF(Berechnungen!DH$6="MMR_Duo",MMR_Duo!$P16,NA()))</f>
        <v>#N/A</v>
      </c>
      <c r="DI129" s="87" t="e">
        <f>IF(Berechnungen!DI$6="MMR",MMR!$P16,IF(Berechnungen!DI$6="MMR_Duo",MMR_Duo!$P16,NA()))</f>
        <v>#N/A</v>
      </c>
      <c r="DJ129" s="87" t="e">
        <f>IF(Berechnungen!DJ$6="MMR",MMR!$P16,IF(Berechnungen!DJ$6="MMR_Duo",MMR_Duo!$P16,NA()))</f>
        <v>#N/A</v>
      </c>
      <c r="DK129" s="87" t="e">
        <f>IF(Berechnungen!DK$6="MMR",MMR!$P16,IF(Berechnungen!DK$6="MMR_Duo",MMR_Duo!$P16,NA()))</f>
        <v>#N/A</v>
      </c>
      <c r="DL129" s="87" t="e">
        <f>IF(Berechnungen!DL$6="MMR",MMR!$P16,IF(Berechnungen!DL$6="MMR_Duo",MMR_Duo!$P16,NA()))</f>
        <v>#N/A</v>
      </c>
      <c r="DM129" s="87" t="e">
        <f>IF(Berechnungen!DM$6="MMR",MMR!$P16,IF(Berechnungen!DM$6="MMR_Duo",MMR_Duo!$P16,NA()))</f>
        <v>#N/A</v>
      </c>
      <c r="DN129" s="87" t="e">
        <f>IF(Berechnungen!DN$6="MMR",MMR!$P16,IF(Berechnungen!DN$6="MMR_Duo",MMR_Duo!$P16,NA()))</f>
        <v>#N/A</v>
      </c>
      <c r="DO129" s="87" t="e">
        <f>IF(Berechnungen!DO$6="MMR",MMR!$P16,IF(Berechnungen!DO$6="MMR_Duo",MMR_Duo!$P16,NA()))</f>
        <v>#N/A</v>
      </c>
      <c r="DP129" s="87" t="e">
        <f>IF(Berechnungen!DP$6="MMR",MMR!$P16,IF(Berechnungen!DP$6="MMR_Duo",MMR_Duo!$P16,NA()))</f>
        <v>#N/A</v>
      </c>
      <c r="DQ129" s="87" t="e">
        <f>IF(Berechnungen!DQ$6="MMR",MMR!$P16,IF(Berechnungen!DQ$6="MMR_Duo",MMR_Duo!$P16,NA()))</f>
        <v>#N/A</v>
      </c>
      <c r="DR129" s="87" t="e">
        <f>IF(Berechnungen!DR$6="MMR",MMR!$P16,IF(Berechnungen!DR$6="MMR_Duo",MMR_Duo!$P16,NA()))</f>
        <v>#N/A</v>
      </c>
      <c r="DS129" s="87" t="e">
        <f>IF(Berechnungen!DS$6="MMR",MMR!$P16,IF(Berechnungen!DS$6="MMR_Duo",MMR_Duo!$P16,NA()))</f>
        <v>#N/A</v>
      </c>
      <c r="DT129" s="87" t="e">
        <f>IF(Berechnungen!DT$6="MMR",MMR!$P16,IF(Berechnungen!DT$6="MMR_Duo",MMR_Duo!$P16,NA()))</f>
        <v>#N/A</v>
      </c>
      <c r="DU129" s="87" t="e">
        <f>IF(Berechnungen!DU$6="MMR",MMR!$P16,IF(Berechnungen!DU$6="MMR_Duo",MMR_Duo!$P16,NA()))</f>
        <v>#N/A</v>
      </c>
      <c r="DV129" s="87" t="e">
        <f>IF(Berechnungen!DV$6="MMR",MMR!$P16,IF(Berechnungen!DV$6="MMR_Duo",MMR_Duo!$P16,NA()))</f>
        <v>#N/A</v>
      </c>
      <c r="DW129" s="87" t="e">
        <f>IF(Berechnungen!DW$6="MMR",MMR!$P16,IF(Berechnungen!DW$6="MMR_Duo",MMR_Duo!$P16,NA()))</f>
        <v>#N/A</v>
      </c>
      <c r="DX129" s="87" t="e">
        <f>IF(Berechnungen!DX$6="MMR",MMR!$P16,IF(Berechnungen!DX$6="MMR_Duo",MMR_Duo!$P16,NA()))</f>
        <v>#N/A</v>
      </c>
      <c r="DY129" s="87" t="e">
        <f>IF(Berechnungen!DY$6="MMR",MMR!$P16,IF(Berechnungen!DY$6="MMR_Duo",MMR_Duo!$P16,NA()))</f>
        <v>#N/A</v>
      </c>
      <c r="DZ129" s="87" t="e">
        <f>IF(Berechnungen!DZ$6="MMR",MMR!$P16,IF(Berechnungen!DZ$6="MMR_Duo",MMR_Duo!$P16,NA()))</f>
        <v>#N/A</v>
      </c>
      <c r="EA129" s="87" t="e">
        <f>IF(Berechnungen!EA$6="MMR",MMR!$P16,IF(Berechnungen!EA$6="MMR_Duo",MMR_Duo!$P16,NA()))</f>
        <v>#N/A</v>
      </c>
      <c r="EB129" s="87" t="e">
        <f>IF(Berechnungen!EB$6="MMR",MMR!$P16,IF(Berechnungen!EB$6="MMR_Duo",MMR_Duo!$P16,NA()))</f>
        <v>#N/A</v>
      </c>
      <c r="EC129" s="87" t="e">
        <f>IF(Berechnungen!EC$6="MMR",MMR!$P16,IF(Berechnungen!EC$6="MMR_Duo",MMR_Duo!$P16,NA()))</f>
        <v>#N/A</v>
      </c>
      <c r="ED129" s="87" t="e">
        <f>IF(Berechnungen!ED$6="MMR",MMR!$P16,IF(Berechnungen!ED$6="MMR_Duo",MMR_Duo!$P16,NA()))</f>
        <v>#N/A</v>
      </c>
      <c r="EE129" s="87" t="e">
        <f>IF(Berechnungen!EE$6="MMR",MMR!$P16,IF(Berechnungen!EE$6="MMR_Duo",MMR_Duo!$P16,NA()))</f>
        <v>#N/A</v>
      </c>
      <c r="EF129" s="87" t="e">
        <f>IF(Berechnungen!EF$6="MMR",MMR!$P16,IF(Berechnungen!EF$6="MMR_Duo",MMR_Duo!$P16,NA()))</f>
        <v>#N/A</v>
      </c>
      <c r="EG129" s="87" t="e">
        <f>IF(Berechnungen!EG$6="MMR",MMR!$P16,IF(Berechnungen!EG$6="MMR_Duo",MMR_Duo!$P16,NA()))</f>
        <v>#N/A</v>
      </c>
      <c r="EH129" s="87" t="e">
        <f>IF(Berechnungen!EH$6="MMR",MMR!$P16,IF(Berechnungen!EH$6="MMR_Duo",MMR_Duo!$P16,NA()))</f>
        <v>#N/A</v>
      </c>
      <c r="EI129" s="87" t="e">
        <f>IF(Berechnungen!EI$6="MMR",MMR!$P16,IF(Berechnungen!EI$6="MMR_Duo",MMR_Duo!$P16,NA()))</f>
        <v>#N/A</v>
      </c>
      <c r="EJ129" s="87" t="e">
        <f>IF(Berechnungen!EJ$6="MMR",MMR!$P16,IF(Berechnungen!EJ$6="MMR_Duo",MMR_Duo!$P16,NA()))</f>
        <v>#N/A</v>
      </c>
      <c r="EK129" s="87" t="e">
        <f>IF(Berechnungen!EK$6="MMR",MMR!$P16,IF(Berechnungen!EK$6="MMR_Duo",MMR_Duo!$P16,NA()))</f>
        <v>#N/A</v>
      </c>
      <c r="EL129" s="87" t="e">
        <f>IF(Berechnungen!EL$6="MMR",MMR!$P16,IF(Berechnungen!EL$6="MMR_Duo",MMR_Duo!$P16,NA()))</f>
        <v>#N/A</v>
      </c>
      <c r="EM129" s="87" t="e">
        <f>IF(Berechnungen!EM$6="MMR",MMR!$P16,IF(Berechnungen!EM$6="MMR_Duo",MMR_Duo!$P16,NA()))</f>
        <v>#N/A</v>
      </c>
      <c r="EN129" s="87" t="e">
        <f>IF(Berechnungen!EN$6="MMR",MMR!$P16,IF(Berechnungen!EN$6="MMR_Duo",MMR_Duo!$P16,NA()))</f>
        <v>#N/A</v>
      </c>
      <c r="EO129" s="87" t="e">
        <f>IF(Berechnungen!EO$6="MMR",MMR!$P16,IF(Berechnungen!EO$6="MMR_Duo",MMR_Duo!$P16,NA()))</f>
        <v>#N/A</v>
      </c>
      <c r="EP129" s="87" t="e">
        <f>IF(Berechnungen!EP$6="MMR",MMR!$P16,IF(Berechnungen!EP$6="MMR_Duo",MMR_Duo!$P16,NA()))</f>
        <v>#N/A</v>
      </c>
      <c r="EQ129" s="87" t="e">
        <f>IF(Berechnungen!EQ$6="MMR",MMR!$P16,IF(Berechnungen!EQ$6="MMR_Duo",MMR_Duo!$P16,NA()))</f>
        <v>#N/A</v>
      </c>
      <c r="ER129" s="87" t="e">
        <f>IF(Berechnungen!ER$6="MMR",MMR!$P16,IF(Berechnungen!ER$6="MMR_Duo",MMR_Duo!$P16,NA()))</f>
        <v>#N/A</v>
      </c>
      <c r="ES129" s="87" t="e">
        <f>IF(Berechnungen!ES$6="MMR",MMR!$P16,IF(Berechnungen!ES$6="MMR_Duo",MMR_Duo!$P16,NA()))</f>
        <v>#N/A</v>
      </c>
      <c r="ET129" s="87" t="e">
        <f>IF(Berechnungen!ET$6="MMR",MMR!$P16,IF(Berechnungen!ET$6="MMR_Duo",MMR_Duo!$P16,NA()))</f>
        <v>#N/A</v>
      </c>
      <c r="EU129" s="87" t="e">
        <f>IF(Berechnungen!EU$6="MMR",MMR!$P16,IF(Berechnungen!EU$6="MMR_Duo",MMR_Duo!$P16,NA()))</f>
        <v>#N/A</v>
      </c>
      <c r="EV129" s="87" t="e">
        <f>IF(Berechnungen!EV$6="MMR",MMR!$P16,IF(Berechnungen!EV$6="MMR_Duo",MMR_Duo!$P16,NA()))</f>
        <v>#N/A</v>
      </c>
      <c r="EW129" s="87" t="e">
        <f>IF(Berechnungen!EW$6="MMR",MMR!$P16,IF(Berechnungen!EW$6="MMR_Duo",MMR_Duo!$P16,NA()))</f>
        <v>#N/A</v>
      </c>
      <c r="EX129" s="87" t="e">
        <f>IF(Berechnungen!EX$6="MMR",MMR!$P16,IF(Berechnungen!EX$6="MMR_Duo",MMR_Duo!$P16,NA()))</f>
        <v>#N/A</v>
      </c>
      <c r="EY129" s="87" t="e">
        <f>IF(Berechnungen!EY$6="MMR",MMR!$P16,IF(Berechnungen!EY$6="MMR_Duo",MMR_Duo!$P16,NA()))</f>
        <v>#N/A</v>
      </c>
      <c r="EZ129" s="87" t="e">
        <f>IF(Berechnungen!EZ$6="MMR",MMR!$P16,IF(Berechnungen!EZ$6="MMR_Duo",MMR_Duo!$P16,NA()))</f>
        <v>#N/A</v>
      </c>
      <c r="FA129" s="87" t="e">
        <f>IF(Berechnungen!FA$6="MMR",MMR!$P16,IF(Berechnungen!FA$6="MMR_Duo",MMR_Duo!$P16,NA()))</f>
        <v>#N/A</v>
      </c>
      <c r="FB129" s="87" t="e">
        <f>IF(Berechnungen!FB$6="MMR",MMR!$P16,IF(Berechnungen!FB$6="MMR_Duo",MMR_Duo!$P16,NA()))</f>
        <v>#N/A</v>
      </c>
      <c r="FC129" s="87" t="e">
        <f>IF(Berechnungen!FC$6="MMR",MMR!$P16,IF(Berechnungen!FC$6="MMR_Duo",MMR_Duo!$P16,NA()))</f>
        <v>#N/A</v>
      </c>
      <c r="FD129" s="87" t="e">
        <f>IF(Berechnungen!FD$6="MMR",MMR!$P16,IF(Berechnungen!FD$6="MMR_Duo",MMR_Duo!$P16,NA()))</f>
        <v>#N/A</v>
      </c>
      <c r="FE129" s="87" t="e">
        <f>IF(Berechnungen!FE$6="MMR",MMR!$P16,IF(Berechnungen!FE$6="MMR_Duo",MMR_Duo!$P16,NA()))</f>
        <v>#N/A</v>
      </c>
      <c r="FF129" s="87" t="e">
        <f>IF(Berechnungen!FF$6="MMR",MMR!$P16,IF(Berechnungen!FF$6="MMR_Duo",MMR_Duo!$P16,NA()))</f>
        <v>#N/A</v>
      </c>
      <c r="FG129" s="87" t="e">
        <f>IF(Berechnungen!FG$6="MMR",MMR!$P16,IF(Berechnungen!FG$6="MMR_Duo",MMR_Duo!$P16,NA()))</f>
        <v>#N/A</v>
      </c>
      <c r="FH129" s="87" t="e">
        <f>IF(Berechnungen!FH$6="MMR",MMR!$P16,IF(Berechnungen!FH$6="MMR_Duo",MMR_Duo!$P16,NA()))</f>
        <v>#N/A</v>
      </c>
      <c r="FI129" s="87" t="e">
        <f>IF(Berechnungen!FI$6="MMR",MMR!$P16,IF(Berechnungen!FI$6="MMR_Duo",MMR_Duo!$P16,NA()))</f>
        <v>#N/A</v>
      </c>
      <c r="FJ129" s="87" t="e">
        <f>IF(Berechnungen!FJ$6="MMR",MMR!$P16,IF(Berechnungen!FJ$6="MMR_Duo",MMR_Duo!$P16,NA()))</f>
        <v>#N/A</v>
      </c>
      <c r="FK129" s="87" t="e">
        <f>IF(Berechnungen!FK$6="MMR",MMR!$P16,IF(Berechnungen!FK$6="MMR_Duo",MMR_Duo!$P16,NA()))</f>
        <v>#N/A</v>
      </c>
      <c r="FL129" s="87" t="e">
        <f>IF(Berechnungen!FL$6="MMR",MMR!$P16,IF(Berechnungen!FL$6="MMR_Duo",MMR_Duo!$P16,NA()))</f>
        <v>#N/A</v>
      </c>
      <c r="FM129" s="87" t="e">
        <f>IF(Berechnungen!FM$6="MMR",MMR!$P16,IF(Berechnungen!FM$6="MMR_Duo",MMR_Duo!$P16,NA()))</f>
        <v>#N/A</v>
      </c>
      <c r="FN129" s="87" t="e">
        <f>IF(Berechnungen!FN$6="MMR",MMR!$P16,IF(Berechnungen!FN$6="MMR_Duo",MMR_Duo!$P16,NA()))</f>
        <v>#N/A</v>
      </c>
      <c r="FO129" s="87" t="e">
        <f>IF(Berechnungen!FO$6="MMR",MMR!$P16,IF(Berechnungen!FO$6="MMR_Duo",MMR_Duo!$P16,NA()))</f>
        <v>#N/A</v>
      </c>
      <c r="FP129" s="87" t="e">
        <f>IF(Berechnungen!FP$6="MMR",MMR!$P16,IF(Berechnungen!FP$6="MMR_Duo",MMR_Duo!$P16,NA()))</f>
        <v>#N/A</v>
      </c>
      <c r="FQ129" s="87" t="e">
        <f>IF(Berechnungen!FQ$6="MMR",MMR!$P16,IF(Berechnungen!FQ$6="MMR_Duo",MMR_Duo!$P16,NA()))</f>
        <v>#N/A</v>
      </c>
      <c r="FR129" s="87" t="e">
        <f>IF(Berechnungen!FR$6="MMR",MMR!$P16,IF(Berechnungen!FR$6="MMR_Duo",MMR_Duo!$P16,NA()))</f>
        <v>#N/A</v>
      </c>
      <c r="FS129" s="87" t="e">
        <f>IF(Berechnungen!FS$6="MMR",MMR!$P16,IF(Berechnungen!FS$6="MMR_Duo",MMR_Duo!$P16,NA()))</f>
        <v>#N/A</v>
      </c>
      <c r="FT129" s="87" t="e">
        <f>IF(Berechnungen!FT$6="MMR",MMR!$P16,IF(Berechnungen!FT$6="MMR_Duo",MMR_Duo!$P16,NA()))</f>
        <v>#N/A</v>
      </c>
      <c r="FU129" s="87" t="e">
        <f>IF(Berechnungen!FU$6="MMR",MMR!$P16,IF(Berechnungen!FU$6="MMR_Duo",MMR_Duo!$P16,NA()))</f>
        <v>#N/A</v>
      </c>
      <c r="FV129" s="87" t="e">
        <f>IF(Berechnungen!FV$6="MMR",MMR!$P16,IF(Berechnungen!FV$6="MMR_Duo",MMR_Duo!$P16,NA()))</f>
        <v>#N/A</v>
      </c>
      <c r="FW129" s="87" t="e">
        <f>IF(Berechnungen!FW$6="MMR",MMR!$P16,IF(Berechnungen!FW$6="MMR_Duo",MMR_Duo!$P16,NA()))</f>
        <v>#N/A</v>
      </c>
      <c r="FX129" s="87" t="e">
        <f>IF(Berechnungen!FX$6="MMR",MMR!$P16,IF(Berechnungen!FX$6="MMR_Duo",MMR_Duo!$P16,NA()))</f>
        <v>#N/A</v>
      </c>
      <c r="FY129" s="87" t="e">
        <f>IF(Berechnungen!FY$6="MMR",MMR!$P16,IF(Berechnungen!FY$6="MMR_Duo",MMR_Duo!$P16,NA()))</f>
        <v>#N/A</v>
      </c>
      <c r="FZ129" s="87" t="e">
        <f>IF(Berechnungen!FZ$6="MMR",MMR!$P16,IF(Berechnungen!FZ$6="MMR_Duo",MMR_Duo!$P16,NA()))</f>
        <v>#N/A</v>
      </c>
      <c r="GA129" s="87" t="e">
        <f>IF(Berechnungen!GA$6="MMR",MMR!$P16,IF(Berechnungen!GA$6="MMR_Duo",MMR_Duo!$P16,NA()))</f>
        <v>#N/A</v>
      </c>
      <c r="GB129" s="87" t="e">
        <f>IF(Berechnungen!GB$6="MMR",MMR!$P16,IF(Berechnungen!GB$6="MMR_Duo",MMR_Duo!$P16,NA()))</f>
        <v>#N/A</v>
      </c>
      <c r="GC129" s="87" t="e">
        <f>IF(Berechnungen!GC$6="MMR",MMR!$P16,IF(Berechnungen!GC$6="MMR_Duo",MMR_Duo!$P16,NA()))</f>
        <v>#N/A</v>
      </c>
      <c r="GD129" s="87" t="e">
        <f>IF(Berechnungen!GD$6="MMR",MMR!$P16,IF(Berechnungen!GD$6="MMR_Duo",MMR_Duo!$P16,NA()))</f>
        <v>#N/A</v>
      </c>
      <c r="GE129" s="87" t="e">
        <f>IF(Berechnungen!GE$6="MMR",MMR!$P16,IF(Berechnungen!GE$6="MMR_Duo",MMR_Duo!$P16,NA()))</f>
        <v>#N/A</v>
      </c>
      <c r="GF129" s="87" t="e">
        <f>IF(Berechnungen!GF$6="MMR",MMR!$P16,IF(Berechnungen!GF$6="MMR_Duo",MMR_Duo!$P16,NA()))</f>
        <v>#N/A</v>
      </c>
      <c r="GG129" s="87" t="e">
        <f>IF(Berechnungen!GG$6="MMR",MMR!$P16,IF(Berechnungen!GG$6="MMR_Duo",MMR_Duo!$P16,NA()))</f>
        <v>#N/A</v>
      </c>
      <c r="GH129" s="87" t="e">
        <f>IF(Berechnungen!GH$6="MMR",MMR!$P16,IF(Berechnungen!GH$6="MMR_Duo",MMR_Duo!$P16,NA()))</f>
        <v>#N/A</v>
      </c>
      <c r="GI129" s="87" t="e">
        <f>IF(Berechnungen!GI$6="MMR",MMR!$P16,IF(Berechnungen!GI$6="MMR_Duo",MMR_Duo!$P16,NA()))</f>
        <v>#N/A</v>
      </c>
      <c r="GJ129" s="87" t="e">
        <f>IF(Berechnungen!GJ$6="MMR",MMR!$P16,IF(Berechnungen!GJ$6="MMR_Duo",MMR_Duo!$P16,NA()))</f>
        <v>#N/A</v>
      </c>
      <c r="GK129" s="87" t="e">
        <f>IF(Berechnungen!GK$6="MMR",MMR!$P16,IF(Berechnungen!GK$6="MMR_Duo",MMR_Duo!$P16,NA()))</f>
        <v>#N/A</v>
      </c>
      <c r="GL129" s="87" t="e">
        <f>IF(Berechnungen!GL$6="MMR",MMR!$P16,IF(Berechnungen!GL$6="MMR_Duo",MMR_Duo!$P16,NA()))</f>
        <v>#N/A</v>
      </c>
      <c r="GM129" s="87" t="e">
        <f>IF(Berechnungen!GM$6="MMR",MMR!$P16,IF(Berechnungen!GM$6="MMR_Duo",MMR_Duo!$P16,NA()))</f>
        <v>#N/A</v>
      </c>
      <c r="GN129" s="87" t="e">
        <f>IF(Berechnungen!GN$6="MMR",MMR!$P16,IF(Berechnungen!GN$6="MMR_Duo",MMR_Duo!$P16,NA()))</f>
        <v>#N/A</v>
      </c>
      <c r="GO129" s="87" t="e">
        <f>IF(Berechnungen!GO$6="MMR",MMR!$P16,IF(Berechnungen!GO$6="MMR_Duo",MMR_Duo!$P16,NA()))</f>
        <v>#N/A</v>
      </c>
      <c r="GP129" s="87" t="e">
        <f>IF(Berechnungen!GP$6="MMR",MMR!$P16,IF(Berechnungen!GP$6="MMR_Duo",MMR_Duo!$P16,NA()))</f>
        <v>#N/A</v>
      </c>
      <c r="GQ129" s="87" t="e">
        <f>IF(Berechnungen!GQ$6="MMR",MMR!$P16,IF(Berechnungen!GQ$6="MMR_Duo",MMR_Duo!$P16,NA()))</f>
        <v>#N/A</v>
      </c>
      <c r="GR129" s="87" t="e">
        <f>IF(Berechnungen!GR$6="MMR",MMR!$P16,IF(Berechnungen!GR$6="MMR_Duo",MMR_Duo!$P16,NA()))</f>
        <v>#N/A</v>
      </c>
      <c r="GS129" s="87" t="e">
        <f>IF(Berechnungen!GS$6="MMR",MMR!$P16,IF(Berechnungen!GS$6="MMR_Duo",MMR_Duo!$P16,NA()))</f>
        <v>#N/A</v>
      </c>
      <c r="GT129" s="87" t="e">
        <f>IF(Berechnungen!GT$6="MMR",MMR!$P16,IF(Berechnungen!GT$6="MMR_Duo",MMR_Duo!$P16,NA()))</f>
        <v>#N/A</v>
      </c>
      <c r="GU129" s="87" t="e">
        <f>IF(Berechnungen!GU$6="MMR",MMR!$P16,IF(Berechnungen!GU$6="MMR_Duo",MMR_Duo!$P16,NA()))</f>
        <v>#N/A</v>
      </c>
      <c r="GV129" s="87" t="e">
        <f>IF(Berechnungen!GV$6="MMR",MMR!$P16,IF(Berechnungen!GV$6="MMR_Duo",MMR_Duo!$P16,NA()))</f>
        <v>#N/A</v>
      </c>
      <c r="GW129" s="87" t="e">
        <f>IF(Berechnungen!GW$6="MMR",MMR!$P16,IF(Berechnungen!GW$6="MMR_Duo",MMR_Duo!$P16,NA()))</f>
        <v>#N/A</v>
      </c>
      <c r="GX129" s="87" t="e">
        <f>IF(Berechnungen!GX$6="MMR",MMR!$P16,IF(Berechnungen!GX$6="MMR_Duo",MMR_Duo!$P16,NA()))</f>
        <v>#N/A</v>
      </c>
      <c r="GY129" s="87" t="e">
        <f>IF(Berechnungen!GY$6="MMR",MMR!$P16,IF(Berechnungen!GY$6="MMR_Duo",MMR_Duo!$P16,NA()))</f>
        <v>#N/A</v>
      </c>
      <c r="GZ129" s="87" t="e">
        <f>IF(Berechnungen!GZ$6="MMR",MMR!$P16,IF(Berechnungen!GZ$6="MMR_Duo",MMR_Duo!$P16,NA()))</f>
        <v>#N/A</v>
      </c>
      <c r="HA129" s="87" t="e">
        <f>IF(Berechnungen!HA$6="MMR",MMR!$P16,IF(Berechnungen!HA$6="MMR_Duo",MMR_Duo!$P16,NA()))</f>
        <v>#N/A</v>
      </c>
      <c r="HB129" s="87" t="e">
        <f>IF(Berechnungen!HB$6="MMR",MMR!$P16,IF(Berechnungen!HB$6="MMR_Duo",MMR_Duo!$P16,NA()))</f>
        <v>#N/A</v>
      </c>
      <c r="HC129" s="87" t="e">
        <f>IF(Berechnungen!HC$6="MMR",MMR!$P16,IF(Berechnungen!HC$6="MMR_Duo",MMR_Duo!$P16,NA()))</f>
        <v>#N/A</v>
      </c>
      <c r="HD129" s="87" t="e">
        <f>IF(Berechnungen!HD$6="MMR",MMR!$P16,IF(Berechnungen!HD$6="MMR_Duo",MMR_Duo!$P16,NA()))</f>
        <v>#N/A</v>
      </c>
      <c r="HE129" s="87" t="e">
        <f>IF(Berechnungen!HE$6="MMR",MMR!$P16,IF(Berechnungen!HE$6="MMR_Duo",MMR_Duo!$P16,NA()))</f>
        <v>#N/A</v>
      </c>
      <c r="HF129" s="87" t="e">
        <f>IF(Berechnungen!HF$6="MMR",MMR!$P16,IF(Berechnungen!HF$6="MMR_Duo",MMR_Duo!$P16,NA()))</f>
        <v>#N/A</v>
      </c>
      <c r="HG129" s="87" t="e">
        <f>IF(Berechnungen!HG$6="MMR",MMR!$P16,IF(Berechnungen!HG$6="MMR_Duo",MMR_Duo!$P16,NA()))</f>
        <v>#N/A</v>
      </c>
      <c r="HH129" s="87" t="e">
        <f>IF(Berechnungen!HH$6="MMR",MMR!$P16,IF(Berechnungen!HH$6="MMR_Duo",MMR_Duo!$P16,NA()))</f>
        <v>#N/A</v>
      </c>
      <c r="HI129" s="87" t="e">
        <f>IF(Berechnungen!HI$6="MMR",MMR!$P16,IF(Berechnungen!HI$6="MMR_Duo",MMR_Duo!$P16,NA()))</f>
        <v>#N/A</v>
      </c>
      <c r="HJ129" s="87" t="e">
        <f>IF(Berechnungen!HJ$6="MMR",MMR!$P16,IF(Berechnungen!HJ$6="MMR_Duo",MMR_Duo!$P16,NA()))</f>
        <v>#N/A</v>
      </c>
      <c r="HK129" s="87" t="e">
        <f>IF(Berechnungen!HK$6="MMR",MMR!$P16,IF(Berechnungen!HK$6="MMR_Duo",MMR_Duo!$P16,NA()))</f>
        <v>#N/A</v>
      </c>
      <c r="HL129" s="87" t="e">
        <f>IF(Berechnungen!HL$6="MMR",MMR!$P16,IF(Berechnungen!HL$6="MMR_Duo",MMR_Duo!$P16,NA()))</f>
        <v>#N/A</v>
      </c>
      <c r="HM129" s="87" t="e">
        <f>IF(Berechnungen!HM$6="MMR",MMR!$P16,IF(Berechnungen!HM$6="MMR_Duo",MMR_Duo!$P16,NA()))</f>
        <v>#N/A</v>
      </c>
      <c r="HN129" s="87" t="e">
        <f>IF(Berechnungen!HN$6="MMR",MMR!$P16,IF(Berechnungen!HN$6="MMR_Duo",MMR_Duo!$P16,NA()))</f>
        <v>#N/A</v>
      </c>
      <c r="HO129" s="87" t="e">
        <f>IF(Berechnungen!HO$6="MMR",MMR!$P16,IF(Berechnungen!HO$6="MMR_Duo",MMR_Duo!$P16,NA()))</f>
        <v>#N/A</v>
      </c>
      <c r="HP129" s="87" t="e">
        <f>IF(Berechnungen!HP$6="MMR",MMR!$P16,IF(Berechnungen!HP$6="MMR_Duo",MMR_Duo!$P16,NA()))</f>
        <v>#N/A</v>
      </c>
      <c r="HQ129" s="87" t="e">
        <f>IF(Berechnungen!HQ$6="MMR",MMR!$P16,IF(Berechnungen!HQ$6="MMR_Duo",MMR_Duo!$P16,NA()))</f>
        <v>#N/A</v>
      </c>
      <c r="HR129" s="87" t="e">
        <f>IF(Berechnungen!HR$6="MMR",MMR!$P16,IF(Berechnungen!HR$6="MMR_Duo",MMR_Duo!$P16,NA()))</f>
        <v>#N/A</v>
      </c>
      <c r="HS129" s="87" t="e">
        <f>IF(Berechnungen!HS$6="MMR",MMR!$P16,IF(Berechnungen!HS$6="MMR_Duo",MMR_Duo!$P16,NA()))</f>
        <v>#N/A</v>
      </c>
      <c r="HT129" s="87" t="e">
        <f>IF(Berechnungen!HT$6="MMR",MMR!$P16,IF(Berechnungen!HT$6="MMR_Duo",MMR_Duo!$P16,NA()))</f>
        <v>#N/A</v>
      </c>
      <c r="HU129" s="87" t="e">
        <f>IF(Berechnungen!HU$6="MMR",MMR!$P16,IF(Berechnungen!HU$6="MMR_Duo",MMR_Duo!$P16,NA()))</f>
        <v>#N/A</v>
      </c>
      <c r="HV129" s="87" t="e">
        <f>IF(Berechnungen!HV$6="MMR",MMR!$P16,IF(Berechnungen!HV$6="MMR_Duo",MMR_Duo!$P16,NA()))</f>
        <v>#N/A</v>
      </c>
      <c r="HW129" s="87" t="e">
        <f>IF(Berechnungen!HW$6="MMR",MMR!$P16,IF(Berechnungen!HW$6="MMR_Duo",MMR_Duo!$P16,NA()))</f>
        <v>#N/A</v>
      </c>
      <c r="HX129" s="87" t="e">
        <f>IF(Berechnungen!HX$6="MMR",MMR!$P16,IF(Berechnungen!HX$6="MMR_Duo",MMR_Duo!$P16,NA()))</f>
        <v>#N/A</v>
      </c>
      <c r="HY129" s="87" t="e">
        <f>IF(Berechnungen!HY$6="MMR",MMR!$P16,IF(Berechnungen!HY$6="MMR_Duo",MMR_Duo!$P16,NA()))</f>
        <v>#N/A</v>
      </c>
      <c r="HZ129" s="87" t="e">
        <f>IF(Berechnungen!HZ$6="MMR",MMR!$P16,IF(Berechnungen!HZ$6="MMR_Duo",MMR_Duo!$P16,NA()))</f>
        <v>#N/A</v>
      </c>
      <c r="IA129" s="87" t="e">
        <f>IF(Berechnungen!IA$6="MMR",MMR!$P16,IF(Berechnungen!IA$6="MMR_Duo",MMR_Duo!$P16,NA()))</f>
        <v>#N/A</v>
      </c>
      <c r="IB129" s="87" t="e">
        <f>IF(Berechnungen!IB$6="MMR",MMR!$P16,IF(Berechnungen!IB$6="MMR_Duo",MMR_Duo!$P16,NA()))</f>
        <v>#N/A</v>
      </c>
      <c r="IC129" s="87" t="e">
        <f>IF(Berechnungen!IC$6="MMR",MMR!$P16,IF(Berechnungen!IC$6="MMR_Duo",MMR_Duo!$P16,NA()))</f>
        <v>#N/A</v>
      </c>
      <c r="ID129" s="87" t="e">
        <f>IF(Berechnungen!ID$6="MMR",MMR!$P16,IF(Berechnungen!ID$6="MMR_Duo",MMR_Duo!$P16,NA()))</f>
        <v>#N/A</v>
      </c>
      <c r="IE129" s="87" t="e">
        <f>IF(Berechnungen!IE$6="MMR",MMR!$P16,IF(Berechnungen!IE$6="MMR_Duo",MMR_Duo!$P16,NA()))</f>
        <v>#N/A</v>
      </c>
      <c r="IF129" s="87" t="e">
        <f>IF(Berechnungen!IF$6="MMR",MMR!$P16,IF(Berechnungen!IF$6="MMR_Duo",MMR_Duo!$P16,NA()))</f>
        <v>#N/A</v>
      </c>
      <c r="IG129" s="87" t="e">
        <f>IF(Berechnungen!IG$6="MMR",MMR!$P16,IF(Berechnungen!IG$6="MMR_Duo",MMR_Duo!$P16,NA()))</f>
        <v>#N/A</v>
      </c>
      <c r="IH129" s="87" t="e">
        <f>IF(Berechnungen!IH$6="MMR",MMR!$P16,IF(Berechnungen!IH$6="MMR_Duo",MMR_Duo!$P16,NA()))</f>
        <v>#N/A</v>
      </c>
      <c r="II129" s="87" t="e">
        <f>IF(Berechnungen!II$6="MMR",MMR!$P16,IF(Berechnungen!II$6="MMR_Duo",MMR_Duo!$P16,NA()))</f>
        <v>#N/A</v>
      </c>
      <c r="IJ129" s="87" t="e">
        <f>IF(Berechnungen!IJ$6="MMR",MMR!$P16,IF(Berechnungen!IJ$6="MMR_Duo",MMR_Duo!$P16,NA()))</f>
        <v>#N/A</v>
      </c>
      <c r="IK129" s="87" t="e">
        <f>IF(Berechnungen!IK$6="MMR",MMR!$P16,IF(Berechnungen!IK$6="MMR_Duo",MMR_Duo!$P16,NA()))</f>
        <v>#N/A</v>
      </c>
      <c r="IL129" s="87" t="e">
        <f>IF(Berechnungen!IL$6="MMR",MMR!$P16,IF(Berechnungen!IL$6="MMR_Duo",MMR_Duo!$P16,NA()))</f>
        <v>#N/A</v>
      </c>
      <c r="IM129" s="87" t="e">
        <f>IF(Berechnungen!IM$6="MMR",MMR!$P16,IF(Berechnungen!IM$6="MMR_Duo",MMR_Duo!$P16,NA()))</f>
        <v>#N/A</v>
      </c>
      <c r="IN129" s="87" t="e">
        <f>IF(Berechnungen!IN$6="MMR",MMR!$P16,IF(Berechnungen!IN$6="MMR_Duo",MMR_Duo!$P16,NA()))</f>
        <v>#N/A</v>
      </c>
      <c r="IO129" s="87" t="e">
        <f>IF(Berechnungen!IO$6="MMR",MMR!$P16,IF(Berechnungen!IO$6="MMR_Duo",MMR_Duo!$P16,NA()))</f>
        <v>#N/A</v>
      </c>
      <c r="IP129" s="87" t="e">
        <f>IF(Berechnungen!IP$6="MMR",MMR!$P16,IF(Berechnungen!IP$6="MMR_Duo",MMR_Duo!$P16,NA()))</f>
        <v>#N/A</v>
      </c>
      <c r="IQ129" s="87" t="e">
        <f>IF(Berechnungen!IQ$6="MMR",MMR!$P16,IF(Berechnungen!IQ$6="MMR_Duo",MMR_Duo!$P16,NA()))</f>
        <v>#N/A</v>
      </c>
      <c r="IR129" s="87" t="e">
        <f>IF(Berechnungen!IR$6="MMR",MMR!$P16,IF(Berechnungen!IR$6="MMR_Duo",MMR_Duo!$P16,NA()))</f>
        <v>#N/A</v>
      </c>
      <c r="IS129" s="87" t="e">
        <f>IF(Berechnungen!IS$6="MMR",MMR!$P16,IF(Berechnungen!IS$6="MMR_Duo",MMR_Duo!$P16,NA()))</f>
        <v>#N/A</v>
      </c>
      <c r="IT129" s="87" t="e">
        <f>IF(Berechnungen!IT$6="MMR",MMR!$P16,IF(Berechnungen!IT$6="MMR_Duo",MMR_Duo!$P16,NA()))</f>
        <v>#N/A</v>
      </c>
      <c r="IU129" s="87" t="e">
        <f>IF(Berechnungen!IU$6="MMR",MMR!$P16,IF(Berechnungen!IU$6="MMR_Duo",MMR_Duo!$P16,NA()))</f>
        <v>#N/A</v>
      </c>
      <c r="IV129" s="87" t="e">
        <f>IF(Berechnungen!IV$6="MMR",MMR!$P16,IF(Berechnungen!IV$6="MMR_Duo",MMR_Duo!$P16,NA()))</f>
        <v>#N/A</v>
      </c>
      <c r="IW129" s="87" t="e">
        <f>IF(Berechnungen!IW$6="MMR",MMR!$P16,IF(Berechnungen!IW$6="MMR_Duo",MMR_Duo!$P16,NA()))</f>
        <v>#N/A</v>
      </c>
      <c r="IX129" s="87" t="e">
        <f>IF(Berechnungen!IX$6="MMR",MMR!$P16,IF(Berechnungen!IX$6="MMR_Duo",MMR_Duo!$P16,NA()))</f>
        <v>#N/A</v>
      </c>
      <c r="IY129" s="87" t="e">
        <f>IF(Berechnungen!IY$6="MMR",MMR!$P16,IF(Berechnungen!IY$6="MMR_Duo",MMR_Duo!$P16,NA()))</f>
        <v>#N/A</v>
      </c>
      <c r="IZ129" s="87" t="e">
        <f>IF(Berechnungen!IZ$6="MMR",MMR!$P16,IF(Berechnungen!IZ$6="MMR_Duo",MMR_Duo!$P16,NA()))</f>
        <v>#N/A</v>
      </c>
      <c r="JA129" s="87" t="e">
        <f>IF(Berechnungen!JA$6="MMR",MMR!$P16,IF(Berechnungen!JA$6="MMR_Duo",MMR_Duo!$P16,NA()))</f>
        <v>#N/A</v>
      </c>
      <c r="JB129" s="87" t="e">
        <f>IF(Berechnungen!JB$6="MMR",MMR!$P16,IF(Berechnungen!JB$6="MMR_Duo",MMR_Duo!$P16,NA()))</f>
        <v>#N/A</v>
      </c>
      <c r="JC129" s="87" t="e">
        <f>IF(Berechnungen!JC$6="MMR",MMR!$P16,IF(Berechnungen!JC$6="MMR_Duo",MMR_Duo!$P16,NA()))</f>
        <v>#N/A</v>
      </c>
      <c r="JD129" s="87" t="e">
        <f>IF(Berechnungen!JD$6="MMR",MMR!$P16,IF(Berechnungen!JD$6="MMR_Duo",MMR_Duo!$P16,NA()))</f>
        <v>#N/A</v>
      </c>
      <c r="JE129" s="87" t="e">
        <f>IF(Berechnungen!JE$6="MMR",MMR!$P16,IF(Berechnungen!JE$6="MMR_Duo",MMR_Duo!$P16,NA()))</f>
        <v>#N/A</v>
      </c>
      <c r="JF129" s="87" t="e">
        <f>IF(Berechnungen!JF$6="MMR",MMR!$P16,IF(Berechnungen!JF$6="MMR_Duo",MMR_Duo!$P16,NA()))</f>
        <v>#N/A</v>
      </c>
      <c r="JG129" s="87" t="e">
        <f>IF(Berechnungen!JG$6="MMR",MMR!$P16,IF(Berechnungen!JG$6="MMR_Duo",MMR_Duo!$P16,NA()))</f>
        <v>#N/A</v>
      </c>
      <c r="JH129" s="87" t="e">
        <f>IF(Berechnungen!JH$6="MMR",MMR!$P16,IF(Berechnungen!JH$6="MMR_Duo",MMR_Duo!$P16,NA()))</f>
        <v>#N/A</v>
      </c>
      <c r="JI129" s="87" t="e">
        <f>IF(Berechnungen!JI$6="MMR",MMR!$P16,IF(Berechnungen!JI$6="MMR_Duo",MMR_Duo!$P16,NA()))</f>
        <v>#N/A</v>
      </c>
      <c r="JJ129" s="87" t="e">
        <f>IF(Berechnungen!JJ$6="MMR",MMR!$P16,IF(Berechnungen!JJ$6="MMR_Duo",MMR_Duo!$P16,NA()))</f>
        <v>#N/A</v>
      </c>
      <c r="JK129" s="87" t="e">
        <f>IF(Berechnungen!JK$6="MMR",MMR!$P16,IF(Berechnungen!JK$6="MMR_Duo",MMR_Duo!$P16,NA()))</f>
        <v>#N/A</v>
      </c>
      <c r="JL129" s="87" t="e">
        <f>IF(Berechnungen!JL$6="MMR",MMR!$P16,IF(Berechnungen!JL$6="MMR_Duo",MMR_Duo!$P16,NA()))</f>
        <v>#N/A</v>
      </c>
      <c r="JM129" s="87" t="e">
        <f>IF(Berechnungen!JM$6="MMR",MMR!$P16,IF(Berechnungen!JM$6="MMR_Duo",MMR_Duo!$P16,NA()))</f>
        <v>#N/A</v>
      </c>
      <c r="JN129" s="87" t="e">
        <f>IF(Berechnungen!JN$6="MMR",MMR!$P16,IF(Berechnungen!JN$6="MMR_Duo",MMR_Duo!$P16,NA()))</f>
        <v>#N/A</v>
      </c>
      <c r="JO129" s="87" t="e">
        <f>IF(Berechnungen!JO$6="MMR",MMR!$P16,IF(Berechnungen!JO$6="MMR_Duo",MMR_Duo!$P16,NA()))</f>
        <v>#N/A</v>
      </c>
      <c r="JP129" s="87" t="e">
        <f>IF(Berechnungen!JP$6="MMR",MMR!$P16,IF(Berechnungen!JP$6="MMR_Duo",MMR_Duo!$P16,NA()))</f>
        <v>#N/A</v>
      </c>
      <c r="JQ129" s="87" t="e">
        <f>IF(Berechnungen!JQ$6="MMR",MMR!$P16,IF(Berechnungen!JQ$6="MMR_Duo",MMR_Duo!$P16,NA()))</f>
        <v>#N/A</v>
      </c>
      <c r="JR129" s="87" t="e">
        <f>IF(Berechnungen!JR$6="MMR",MMR!$P16,IF(Berechnungen!JR$6="MMR_Duo",MMR_Duo!$P16,NA()))</f>
        <v>#N/A</v>
      </c>
      <c r="JS129" s="87" t="e">
        <f>IF(Berechnungen!JS$6="MMR",MMR!$P16,IF(Berechnungen!JS$6="MMR_Duo",MMR_Duo!$P16,NA()))</f>
        <v>#N/A</v>
      </c>
      <c r="JT129" s="87" t="e">
        <f>IF(Berechnungen!JT$6="MMR",MMR!$P16,IF(Berechnungen!JT$6="MMR_Duo",MMR_Duo!$P16,NA()))</f>
        <v>#N/A</v>
      </c>
      <c r="JU129" s="87" t="e">
        <f>IF(Berechnungen!JU$6="MMR",MMR!$P16,IF(Berechnungen!JU$6="MMR_Duo",MMR_Duo!$P16,NA()))</f>
        <v>#N/A</v>
      </c>
      <c r="JV129" s="87" t="e">
        <f>IF(Berechnungen!JV$6="MMR",MMR!$P16,IF(Berechnungen!JV$6="MMR_Duo",MMR_Duo!$P16,NA()))</f>
        <v>#N/A</v>
      </c>
      <c r="JW129" s="87" t="e">
        <f>IF(Berechnungen!JW$6="MMR",MMR!$P16,IF(Berechnungen!JW$6="MMR_Duo",MMR_Duo!$P16,NA()))</f>
        <v>#N/A</v>
      </c>
      <c r="JX129" s="87" t="e">
        <f>IF(Berechnungen!JX$6="MMR",MMR!$P16,IF(Berechnungen!JX$6="MMR_Duo",MMR_Duo!$P16,NA()))</f>
        <v>#N/A</v>
      </c>
      <c r="JY129" s="87" t="e">
        <f>IF(Berechnungen!JY$6="MMR",MMR!$P16,IF(Berechnungen!JY$6="MMR_Duo",MMR_Duo!$P16,NA()))</f>
        <v>#N/A</v>
      </c>
      <c r="JZ129" s="87" t="e">
        <f>IF(Berechnungen!JZ$6="MMR",MMR!$P16,IF(Berechnungen!JZ$6="MMR_Duo",MMR_Duo!$P16,NA()))</f>
        <v>#N/A</v>
      </c>
      <c r="KA129" s="87" t="e">
        <f>IF(Berechnungen!KA$6="MMR",MMR!$P16,IF(Berechnungen!KA$6="MMR_Duo",MMR_Duo!$P16,NA()))</f>
        <v>#N/A</v>
      </c>
      <c r="KB129" s="87" t="e">
        <f>IF(Berechnungen!KB$6="MMR",MMR!$P16,IF(Berechnungen!KB$6="MMR_Duo",MMR_Duo!$P16,NA()))</f>
        <v>#N/A</v>
      </c>
      <c r="KC129" s="87" t="e">
        <f>IF(Berechnungen!KC$6="MMR",MMR!$P16,IF(Berechnungen!KC$6="MMR_Duo",MMR_Duo!$P16,NA()))</f>
        <v>#N/A</v>
      </c>
      <c r="KD129" s="87" t="e">
        <f>IF(Berechnungen!KD$6="MMR",MMR!$P16,IF(Berechnungen!KD$6="MMR_Duo",MMR_Duo!$P16,NA()))</f>
        <v>#N/A</v>
      </c>
      <c r="KE129" s="87" t="e">
        <f>IF(Berechnungen!KE$6="MMR",MMR!$P16,IF(Berechnungen!KE$6="MMR_Duo",MMR_Duo!$P16,NA()))</f>
        <v>#N/A</v>
      </c>
      <c r="KF129" s="87" t="e">
        <f>IF(Berechnungen!KF$6="MMR",MMR!$P16,IF(Berechnungen!KF$6="MMR_Duo",MMR_Duo!$P16,NA()))</f>
        <v>#N/A</v>
      </c>
      <c r="KG129" s="87" t="e">
        <f>IF(Berechnungen!KG$6="MMR",MMR!$P16,IF(Berechnungen!KG$6="MMR_Duo",MMR_Duo!$P16,NA()))</f>
        <v>#N/A</v>
      </c>
      <c r="KH129" s="87" t="e">
        <f>IF(Berechnungen!KH$6="MMR",MMR!$P16,IF(Berechnungen!KH$6="MMR_Duo",MMR_Duo!$P16,NA()))</f>
        <v>#N/A</v>
      </c>
      <c r="KI129" s="87" t="e">
        <f>IF(Berechnungen!KI$6="MMR",MMR!$P16,IF(Berechnungen!KI$6="MMR_Duo",MMR_Duo!$P16,NA()))</f>
        <v>#N/A</v>
      </c>
      <c r="KJ129" s="87" t="e">
        <f>IF(Berechnungen!KJ$6="MMR",MMR!$P16,IF(Berechnungen!KJ$6="MMR_Duo",MMR_Duo!$P16,NA()))</f>
        <v>#N/A</v>
      </c>
      <c r="KK129" s="87" t="e">
        <f>IF(Berechnungen!KK$6="MMR",MMR!$P16,IF(Berechnungen!KK$6="MMR_Duo",MMR_Duo!$P16,NA()))</f>
        <v>#N/A</v>
      </c>
      <c r="KL129" s="87" t="e">
        <f>IF(Berechnungen!KL$6="MMR",MMR!$P16,IF(Berechnungen!KL$6="MMR_Duo",MMR_Duo!$P16,NA()))</f>
        <v>#N/A</v>
      </c>
      <c r="KM129" s="87" t="e">
        <f>IF(Berechnungen!KM$6="MMR",MMR!$P16,IF(Berechnungen!KM$6="MMR_Duo",MMR_Duo!$P16,NA()))</f>
        <v>#N/A</v>
      </c>
      <c r="KN129" s="87" t="e">
        <f>IF(Berechnungen!KN$6="MMR",MMR!$P16,IF(Berechnungen!KN$6="MMR_Duo",MMR_Duo!$P16,NA()))</f>
        <v>#N/A</v>
      </c>
      <c r="KO129" s="87" t="e">
        <f>IF(Berechnungen!KO$6="MMR",MMR!$P16,IF(Berechnungen!KO$6="MMR_Duo",MMR_Duo!$P16,NA()))</f>
        <v>#N/A</v>
      </c>
      <c r="KP129" s="87" t="e">
        <f>IF(Berechnungen!KP$6="MMR",MMR!$P16,IF(Berechnungen!KP$6="MMR_Duo",MMR_Duo!$P16,NA()))</f>
        <v>#N/A</v>
      </c>
      <c r="KQ129" s="87" t="e">
        <f>IF(Berechnungen!KQ$6="MMR",MMR!$P16,IF(Berechnungen!KQ$6="MMR_Duo",MMR_Duo!$P16,NA()))</f>
        <v>#N/A</v>
      </c>
      <c r="KR129" s="87" t="e">
        <f>IF(Berechnungen!KR$6="MMR",MMR!$P16,IF(Berechnungen!KR$6="MMR_Duo",MMR_Duo!$P16,NA()))</f>
        <v>#N/A</v>
      </c>
      <c r="KS129" s="87" t="e">
        <f>IF(Berechnungen!KS$6="MMR",MMR!$P16,IF(Berechnungen!KS$6="MMR_Duo",MMR_Duo!$P16,NA()))</f>
        <v>#N/A</v>
      </c>
      <c r="KT129" s="87" t="e">
        <f>IF(Berechnungen!KT$6="MMR",MMR!$P16,IF(Berechnungen!KT$6="MMR_Duo",MMR_Duo!$P16,NA()))</f>
        <v>#N/A</v>
      </c>
      <c r="KU129" s="87" t="e">
        <f>IF(Berechnungen!KU$6="MMR",MMR!$P16,IF(Berechnungen!KU$6="MMR_Duo",MMR_Duo!$P16,NA()))</f>
        <v>#N/A</v>
      </c>
      <c r="KV129" s="87" t="e">
        <f>IF(Berechnungen!KV$6="MMR",MMR!$P16,IF(Berechnungen!KV$6="MMR_Duo",MMR_Duo!$P16,NA()))</f>
        <v>#N/A</v>
      </c>
      <c r="KW129" s="87" t="e">
        <f>IF(Berechnungen!KW$6="MMR",MMR!$P16,IF(Berechnungen!KW$6="MMR_Duo",MMR_Duo!$P16,NA()))</f>
        <v>#N/A</v>
      </c>
      <c r="KX129" s="87" t="e">
        <f>IF(Berechnungen!KX$6="MMR",MMR!$P16,IF(Berechnungen!KX$6="MMR_Duo",MMR_Duo!$P16,NA()))</f>
        <v>#N/A</v>
      </c>
      <c r="KY129" s="87" t="e">
        <f>IF(Berechnungen!KY$6="MMR",MMR!$P16,IF(Berechnungen!KY$6="MMR_Duo",MMR_Duo!$P16,NA()))</f>
        <v>#N/A</v>
      </c>
      <c r="KZ129" s="87" t="e">
        <f>IF(Berechnungen!KZ$6="MMR",MMR!$P16,IF(Berechnungen!KZ$6="MMR_Duo",MMR_Duo!$P16,NA()))</f>
        <v>#N/A</v>
      </c>
      <c r="LA129" s="87" t="e">
        <f>IF(Berechnungen!LA$6="MMR",MMR!$P16,IF(Berechnungen!LA$6="MMR_Duo",MMR_Duo!$P16,NA()))</f>
        <v>#N/A</v>
      </c>
      <c r="LB129" s="87" t="e">
        <f>IF(Berechnungen!LB$6="MMR",MMR!$P16,IF(Berechnungen!LB$6="MMR_Duo",MMR_Duo!$P16,NA()))</f>
        <v>#N/A</v>
      </c>
      <c r="LC129" s="87" t="e">
        <f>IF(Berechnungen!LC$6="MMR",MMR!$P16,IF(Berechnungen!LC$6="MMR_Duo",MMR_Duo!$P16,NA()))</f>
        <v>#N/A</v>
      </c>
      <c r="LD129" s="87" t="e">
        <f>IF(Berechnungen!LD$6="MMR",MMR!$P16,IF(Berechnungen!LD$6="MMR_Duo",MMR_Duo!$P16,NA()))</f>
        <v>#N/A</v>
      </c>
      <c r="LE129" s="87" t="e">
        <f>IF(Berechnungen!LE$6="MMR",MMR!$P16,IF(Berechnungen!LE$6="MMR_Duo",MMR_Duo!$P16,NA()))</f>
        <v>#N/A</v>
      </c>
      <c r="LF129" s="87" t="e">
        <f>IF(Berechnungen!LF$6="MMR",MMR!$P16,IF(Berechnungen!LF$6="MMR_Duo",MMR_Duo!$P16,NA()))</f>
        <v>#N/A</v>
      </c>
      <c r="LG129" s="87" t="e">
        <f>IF(Berechnungen!LG$6="MMR",MMR!$P16,IF(Berechnungen!LG$6="MMR_Duo",MMR_Duo!$P16,NA()))</f>
        <v>#N/A</v>
      </c>
      <c r="LH129" s="87" t="e">
        <f>IF(Berechnungen!LH$6="MMR",MMR!$P16,IF(Berechnungen!LH$6="MMR_Duo",MMR_Duo!$P16,NA()))</f>
        <v>#N/A</v>
      </c>
      <c r="LI129" s="87" t="e">
        <f>IF(Berechnungen!LI$6="MMR",MMR!$P16,IF(Berechnungen!LI$6="MMR_Duo",MMR_Duo!$P16,NA()))</f>
        <v>#N/A</v>
      </c>
      <c r="LJ129" s="87" t="e">
        <f>IF(Berechnungen!LJ$6="MMR",MMR!$P16,IF(Berechnungen!LJ$6="MMR_Duo",MMR_Duo!$P16,NA()))</f>
        <v>#N/A</v>
      </c>
      <c r="LK129" s="87" t="e">
        <f>IF(Berechnungen!LK$6="MMR",MMR!$P16,IF(Berechnungen!LK$6="MMR_Duo",MMR_Duo!$P16,NA()))</f>
        <v>#N/A</v>
      </c>
      <c r="LL129" s="87" t="e">
        <f>IF(Berechnungen!LL$6="MMR",MMR!$P16,IF(Berechnungen!LL$6="MMR_Duo",MMR_Duo!$P16,NA()))</f>
        <v>#N/A</v>
      </c>
      <c r="LM129" s="87" t="e">
        <f>IF(Berechnungen!LM$6="MMR",MMR!$P16,IF(Berechnungen!LM$6="MMR_Duo",MMR_Duo!$P16,NA()))</f>
        <v>#N/A</v>
      </c>
      <c r="LN129" s="87" t="e">
        <f>IF(Berechnungen!LN$6="MMR",MMR!$P16,IF(Berechnungen!LN$6="MMR_Duo",MMR_Duo!$P16,NA()))</f>
        <v>#N/A</v>
      </c>
      <c r="LO129" s="87" t="e">
        <f>IF(Berechnungen!LO$6="MMR",MMR!$P16,IF(Berechnungen!LO$6="MMR_Duo",MMR_Duo!$P16,NA()))</f>
        <v>#N/A</v>
      </c>
      <c r="LP129" s="87" t="e">
        <f>IF(Berechnungen!LP$6="MMR",MMR!$P16,IF(Berechnungen!LP$6="MMR_Duo",MMR_Duo!$P16,NA()))</f>
        <v>#N/A</v>
      </c>
      <c r="LQ129" s="87" t="e">
        <f>IF(Berechnungen!LQ$6="MMR",MMR!$P16,IF(Berechnungen!LQ$6="MMR_Duo",MMR_Duo!$P16,NA()))</f>
        <v>#N/A</v>
      </c>
      <c r="LR129" s="87" t="e">
        <f>IF(Berechnungen!LR$6="MMR",MMR!$P16,IF(Berechnungen!LR$6="MMR_Duo",MMR_Duo!$P16,NA()))</f>
        <v>#N/A</v>
      </c>
      <c r="LS129" s="87" t="e">
        <f>IF(Berechnungen!LS$6="MMR",MMR!$P16,IF(Berechnungen!LS$6="MMR_Duo",MMR_Duo!$P16,NA()))</f>
        <v>#N/A</v>
      </c>
      <c r="LT129" s="87" t="e">
        <f>IF(Berechnungen!LT$6="MMR",MMR!$P16,IF(Berechnungen!LT$6="MMR_Duo",MMR_Duo!$P16,NA()))</f>
        <v>#N/A</v>
      </c>
      <c r="LU129" s="87" t="e">
        <f>IF(Berechnungen!LU$6="MMR",MMR!$P16,IF(Berechnungen!LU$6="MMR_Duo",MMR_Duo!$P16,NA()))</f>
        <v>#N/A</v>
      </c>
      <c r="LV129" s="87" t="e">
        <f>IF(Berechnungen!LV$6="MMR",MMR!$P16,IF(Berechnungen!LV$6="MMR_Duo",MMR_Duo!$P16,NA()))</f>
        <v>#N/A</v>
      </c>
      <c r="LW129" s="87" t="e">
        <f>IF(Berechnungen!LW$6="MMR",MMR!$P16,IF(Berechnungen!LW$6="MMR_Duo",MMR_Duo!$P16,NA()))</f>
        <v>#N/A</v>
      </c>
      <c r="LX129" s="87" t="e">
        <f>IF(Berechnungen!LX$6="MMR",MMR!$P16,IF(Berechnungen!LX$6="MMR_Duo",MMR_Duo!$P16,NA()))</f>
        <v>#N/A</v>
      </c>
      <c r="LY129" s="87" t="e">
        <f>IF(Berechnungen!LY$6="MMR",MMR!$P16,IF(Berechnungen!LY$6="MMR_Duo",MMR_Duo!$P16,NA()))</f>
        <v>#N/A</v>
      </c>
      <c r="LZ129" s="87" t="e">
        <f>IF(Berechnungen!LZ$6="MMR",MMR!$P16,IF(Berechnungen!LZ$6="MMR_Duo",MMR_Duo!$P16,NA()))</f>
        <v>#N/A</v>
      </c>
      <c r="MA129" s="87" t="e">
        <f>IF(Berechnungen!MA$6="MMR",MMR!$P16,IF(Berechnungen!MA$6="MMR_Duo",MMR_Duo!$P16,NA()))</f>
        <v>#N/A</v>
      </c>
      <c r="MB129" s="87" t="e">
        <f>IF(Berechnungen!MB$6="MMR",MMR!$P16,IF(Berechnungen!MB$6="MMR_Duo",MMR_Duo!$P16,NA()))</f>
        <v>#N/A</v>
      </c>
      <c r="MC129" s="87" t="e">
        <f>IF(Berechnungen!MC$6="MMR",MMR!$P16,IF(Berechnungen!MC$6="MMR_Duo",MMR_Duo!$P16,NA()))</f>
        <v>#N/A</v>
      </c>
      <c r="MD129" s="87" t="e">
        <f>IF(Berechnungen!MD$6="MMR",MMR!$P16,IF(Berechnungen!MD$6="MMR_Duo",MMR_Duo!$P16,NA()))</f>
        <v>#N/A</v>
      </c>
      <c r="ME129" s="87" t="e">
        <f>IF(Berechnungen!ME$6="MMR",MMR!$P16,IF(Berechnungen!ME$6="MMR_Duo",MMR_Duo!$P16,NA()))</f>
        <v>#N/A</v>
      </c>
      <c r="MF129" s="87" t="e">
        <f>IF(Berechnungen!MF$6="MMR",MMR!$P16,IF(Berechnungen!MF$6="MMR_Duo",MMR_Duo!$P16,NA()))</f>
        <v>#N/A</v>
      </c>
      <c r="MG129" s="87" t="e">
        <f>IF(Berechnungen!MG$6="MMR",MMR!$P16,IF(Berechnungen!MG$6="MMR_Duo",MMR_Duo!$P16,NA()))</f>
        <v>#N/A</v>
      </c>
      <c r="MH129" s="87" t="e">
        <f>IF(Berechnungen!MH$6="MMR",MMR!$P16,IF(Berechnungen!MH$6="MMR_Duo",MMR_Duo!$P16,NA()))</f>
        <v>#N/A</v>
      </c>
      <c r="MI129" s="87" t="e">
        <f>IF(Berechnungen!MI$6="MMR",MMR!$P16,IF(Berechnungen!MI$6="MMR_Duo",MMR_Duo!$P16,NA()))</f>
        <v>#N/A</v>
      </c>
      <c r="MJ129" s="87" t="e">
        <f>IF(Berechnungen!MJ$6="MMR",MMR!$P16,IF(Berechnungen!MJ$6="MMR_Duo",MMR_Duo!$P16,NA()))</f>
        <v>#N/A</v>
      </c>
      <c r="MK129" s="87" t="e">
        <f>IF(Berechnungen!MK$6="MMR",MMR!$P16,IF(Berechnungen!MK$6="MMR_Duo",MMR_Duo!$P16,NA()))</f>
        <v>#N/A</v>
      </c>
      <c r="ML129" s="87" t="e">
        <f>IF(Berechnungen!ML$6="MMR",MMR!$P16,IF(Berechnungen!ML$6="MMR_Duo",MMR_Duo!$P16,NA()))</f>
        <v>#N/A</v>
      </c>
      <c r="MM129" s="87" t="e">
        <f>IF(Berechnungen!MM$6="MMR",MMR!$P16,IF(Berechnungen!MM$6="MMR_Duo",MMR_Duo!$P16,NA()))</f>
        <v>#N/A</v>
      </c>
      <c r="MN129" s="87" t="e">
        <f>IF(Berechnungen!MN$6="MMR",MMR!$P16,IF(Berechnungen!MN$6="MMR_Duo",MMR_Duo!$P16,NA()))</f>
        <v>#N/A</v>
      </c>
      <c r="MO129" s="87" t="e">
        <f>IF(Berechnungen!MO$6="MMR",MMR!$P16,IF(Berechnungen!MO$6="MMR_Duo",MMR_Duo!$P16,NA()))</f>
        <v>#N/A</v>
      </c>
      <c r="MP129" s="87" t="e">
        <f>IF(Berechnungen!MP$6="MMR",MMR!$P16,IF(Berechnungen!MP$6="MMR_Duo",MMR_Duo!$P16,NA()))</f>
        <v>#N/A</v>
      </c>
      <c r="MQ129" s="87" t="e">
        <f>IF(Berechnungen!MQ$6="MMR",MMR!$P16,IF(Berechnungen!MQ$6="MMR_Duo",MMR_Duo!$P16,NA()))</f>
        <v>#N/A</v>
      </c>
      <c r="MR129" s="87" t="e">
        <f>IF(Berechnungen!MR$6="MMR",MMR!$P16,IF(Berechnungen!MR$6="MMR_Duo",MMR_Duo!$P16,NA()))</f>
        <v>#N/A</v>
      </c>
      <c r="MS129" s="87" t="e">
        <f>IF(Berechnungen!MS$6="MMR",MMR!$P16,IF(Berechnungen!MS$6="MMR_Duo",MMR_Duo!$P16,NA()))</f>
        <v>#N/A</v>
      </c>
      <c r="MT129" s="87" t="e">
        <f>IF(Berechnungen!MT$6="MMR",MMR!$P16,IF(Berechnungen!MT$6="MMR_Duo",MMR_Duo!$P16,NA()))</f>
        <v>#N/A</v>
      </c>
      <c r="MU129" s="87" t="e">
        <f>IF(Berechnungen!MU$6="MMR",MMR!$P16,IF(Berechnungen!MU$6="MMR_Duo",MMR_Duo!$P16,NA()))</f>
        <v>#N/A</v>
      </c>
      <c r="MV129" s="87" t="e">
        <f>IF(Berechnungen!MV$6="MMR",MMR!$P16,IF(Berechnungen!MV$6="MMR_Duo",MMR_Duo!$P16,NA()))</f>
        <v>#N/A</v>
      </c>
      <c r="MW129" s="87" t="e">
        <f>IF(Berechnungen!MW$6="MMR",MMR!$P16,IF(Berechnungen!MW$6="MMR_Duo",MMR_Duo!$P16,NA()))</f>
        <v>#N/A</v>
      </c>
      <c r="MX129" s="87" t="e">
        <f>IF(Berechnungen!MX$6="MMR",MMR!$P16,IF(Berechnungen!MX$6="MMR_Duo",MMR_Duo!$P16,NA()))</f>
        <v>#N/A</v>
      </c>
      <c r="MY129" s="87" t="e">
        <f>IF(Berechnungen!MY$6="MMR",MMR!$P16,IF(Berechnungen!MY$6="MMR_Duo",MMR_Duo!$P16,NA()))</f>
        <v>#N/A</v>
      </c>
      <c r="MZ129" s="87" t="e">
        <f>IF(Berechnungen!MZ$6="MMR",MMR!$P16,IF(Berechnungen!MZ$6="MMR_Duo",MMR_Duo!$P16,NA()))</f>
        <v>#N/A</v>
      </c>
      <c r="NA129" s="87" t="e">
        <f>IF(Berechnungen!NA$6="MMR",MMR!$P16,IF(Berechnungen!NA$6="MMR_Duo",MMR_Duo!$P16,NA()))</f>
        <v>#N/A</v>
      </c>
      <c r="NB129" s="87" t="e">
        <f>IF(Berechnungen!NB$6="MMR",MMR!$P16,IF(Berechnungen!NB$6="MMR_Duo",MMR_Duo!$P16,NA()))</f>
        <v>#N/A</v>
      </c>
      <c r="NC129" s="87" t="e">
        <f>IF(Berechnungen!NC$6="MMR",MMR!$P16,IF(Berechnungen!NC$6="MMR_Duo",MMR_Duo!$P16,NA()))</f>
        <v>#N/A</v>
      </c>
      <c r="ND129" s="87" t="e">
        <f>IF(Berechnungen!ND$6="MMR",MMR!$P16,IF(Berechnungen!ND$6="MMR_Duo",MMR_Duo!$P16,NA()))</f>
        <v>#N/A</v>
      </c>
      <c r="NE129" s="87" t="e">
        <f>IF(Berechnungen!NE$6="MMR",MMR!$P16,IF(Berechnungen!NE$6="MMR_Duo",MMR_Duo!$P16,NA()))</f>
        <v>#N/A</v>
      </c>
      <c r="NF129" s="87" t="e">
        <f>IF(Berechnungen!NF$6="MMR",MMR!$P16,IF(Berechnungen!NF$6="MMR_Duo",MMR_Duo!$P16,NA()))</f>
        <v>#N/A</v>
      </c>
      <c r="NG129" s="87" t="e">
        <f>IF(Berechnungen!NG$6="MMR",MMR!$P16,IF(Berechnungen!NG$6="MMR_Duo",MMR_Duo!$P16,NA()))</f>
        <v>#N/A</v>
      </c>
      <c r="NH129" s="87" t="e">
        <f>IF(Berechnungen!NH$6="MMR",MMR!$P16,IF(Berechnungen!NH$6="MMR_Duo",MMR_Duo!$P16,NA()))</f>
        <v>#N/A</v>
      </c>
      <c r="NI129" s="87" t="e">
        <f>IF(Berechnungen!NI$6="MMR",MMR!$P16,IF(Berechnungen!NI$6="MMR_Duo",MMR_Duo!$P16,NA()))</f>
        <v>#N/A</v>
      </c>
      <c r="NJ129" s="87" t="e">
        <f>IF(Berechnungen!NJ$6="MMR",MMR!$P16,IF(Berechnungen!NJ$6="MMR_Duo",MMR_Duo!$P16,NA()))</f>
        <v>#N/A</v>
      </c>
      <c r="NK129" s="87" t="e">
        <f>IF(Berechnungen!NK$6="MMR",MMR!$P16,IF(Berechnungen!NK$6="MMR_Duo",MMR_Duo!$P16,NA()))</f>
        <v>#N/A</v>
      </c>
      <c r="NL129" s="87" t="e">
        <f>IF(Berechnungen!NL$6="MMR",MMR!$P16,IF(Berechnungen!NL$6="MMR_Duo",MMR_Duo!$P16,NA()))</f>
        <v>#N/A</v>
      </c>
      <c r="NM129" s="87" t="e">
        <f>IF(Berechnungen!NM$6="MMR",MMR!$P16,IF(Berechnungen!NM$6="MMR_Duo",MMR_Duo!$P16,NA()))</f>
        <v>#N/A</v>
      </c>
      <c r="NN129" s="87" t="e">
        <f>IF(Berechnungen!NN$6="MMR",MMR!$P16,IF(Berechnungen!NN$6="MMR_Duo",MMR_Duo!$P16,NA()))</f>
        <v>#N/A</v>
      </c>
      <c r="NO129" s="87" t="e">
        <f>IF(Berechnungen!NO$6="MMR",MMR!$P16,IF(Berechnungen!NO$6="MMR_Duo",MMR_Duo!$P16,NA()))</f>
        <v>#N/A</v>
      </c>
      <c r="NP129" s="87" t="e">
        <f>IF(Berechnungen!NP$6="MMR",MMR!$P16,IF(Berechnungen!NP$6="MMR_Duo",MMR_Duo!$P16,NA()))</f>
        <v>#N/A</v>
      </c>
      <c r="NQ129" s="87" t="e">
        <f>IF(Berechnungen!NQ$6="MMR",MMR!$P16,IF(Berechnungen!NQ$6="MMR_Duo",MMR_Duo!$P16,NA()))</f>
        <v>#N/A</v>
      </c>
      <c r="NR129" s="87" t="e">
        <f>IF(Berechnungen!NR$6="MMR",MMR!$P16,IF(Berechnungen!NR$6="MMR_Duo",MMR_Duo!$P16,NA()))</f>
        <v>#N/A</v>
      </c>
      <c r="NS129" s="87" t="e">
        <f>IF(Berechnungen!NS$6="MMR",MMR!$P16,IF(Berechnungen!NS$6="MMR_Duo",MMR_Duo!$P16,NA()))</f>
        <v>#N/A</v>
      </c>
      <c r="NT129" s="87" t="e">
        <f>IF(Berechnungen!NT$6="MMR",MMR!$P16,IF(Berechnungen!NT$6="MMR_Duo",MMR_Duo!$P16,NA()))</f>
        <v>#N/A</v>
      </c>
      <c r="NU129" s="87" t="e">
        <f>IF(Berechnungen!NU$6="MMR",MMR!$P16,IF(Berechnungen!NU$6="MMR_Duo",MMR_Duo!$P16,NA()))</f>
        <v>#N/A</v>
      </c>
      <c r="NV129" s="87" t="e">
        <f>IF(Berechnungen!NV$6="MMR",MMR!$P16,IF(Berechnungen!NV$6="MMR_Duo",MMR_Duo!$P16,NA()))</f>
        <v>#N/A</v>
      </c>
      <c r="NW129" s="87" t="e">
        <f>IF(Berechnungen!NW$6="MMR",MMR!$P16,IF(Berechnungen!NW$6="MMR_Duo",MMR_Duo!$P16,NA()))</f>
        <v>#N/A</v>
      </c>
      <c r="NX129" s="87" t="e">
        <f>IF(Berechnungen!NX$6="MMR",MMR!$P16,IF(Berechnungen!NX$6="MMR_Duo",MMR_Duo!$P16,NA()))</f>
        <v>#N/A</v>
      </c>
      <c r="NY129" s="87" t="e">
        <f>IF(Berechnungen!NY$6="MMR",MMR!$P16,IF(Berechnungen!NY$6="MMR_Duo",MMR_Duo!$P16,NA()))</f>
        <v>#N/A</v>
      </c>
      <c r="NZ129" s="87" t="e">
        <f>IF(Berechnungen!NZ$6="MMR",MMR!$P16,IF(Berechnungen!NZ$6="MMR_Duo",MMR_Duo!$P16,NA()))</f>
        <v>#N/A</v>
      </c>
      <c r="OA129" s="87" t="e">
        <f>IF(Berechnungen!OA$6="MMR",MMR!$P16,IF(Berechnungen!OA$6="MMR_Duo",MMR_Duo!$P16,NA()))</f>
        <v>#N/A</v>
      </c>
      <c r="OB129" s="87" t="e">
        <f>IF(Berechnungen!OB$6="MMR",MMR!$P16,IF(Berechnungen!OB$6="MMR_Duo",MMR_Duo!$P16,NA()))</f>
        <v>#N/A</v>
      </c>
      <c r="OC129" s="87" t="e">
        <f>IF(Berechnungen!OC$6="MMR",MMR!$P16,IF(Berechnungen!OC$6="MMR_Duo",MMR_Duo!$P16,NA()))</f>
        <v>#N/A</v>
      </c>
      <c r="OD129" s="87" t="e">
        <f>IF(Berechnungen!OD$6="MMR",MMR!$P16,IF(Berechnungen!OD$6="MMR_Duo",MMR_Duo!$P16,NA()))</f>
        <v>#N/A</v>
      </c>
      <c r="OE129" s="87" t="e">
        <f>IF(Berechnungen!OE$6="MMR",MMR!$P16,IF(Berechnungen!OE$6="MMR_Duo",MMR_Duo!$P16,NA()))</f>
        <v>#N/A</v>
      </c>
      <c r="OF129" s="87" t="e">
        <f>IF(Berechnungen!OF$6="MMR",MMR!$P16,IF(Berechnungen!OF$6="MMR_Duo",MMR_Duo!$P16,NA()))</f>
        <v>#N/A</v>
      </c>
      <c r="OG129" s="87" t="e">
        <f>IF(Berechnungen!OG$6="MMR",MMR!$P16,IF(Berechnungen!OG$6="MMR_Duo",MMR_Duo!$P16,NA()))</f>
        <v>#N/A</v>
      </c>
      <c r="OH129" s="87" t="e">
        <f>IF(Berechnungen!OH$6="MMR",MMR!$P16,IF(Berechnungen!OH$6="MMR_Duo",MMR_Duo!$P16,NA()))</f>
        <v>#N/A</v>
      </c>
      <c r="OI129" s="87" t="e">
        <f>IF(Berechnungen!OI$6="MMR",MMR!$P16,IF(Berechnungen!OI$6="MMR_Duo",MMR_Duo!$P16,NA()))</f>
        <v>#N/A</v>
      </c>
      <c r="OJ129" s="87" t="e">
        <f>IF(Berechnungen!OJ$6="MMR",MMR!$P16,IF(Berechnungen!OJ$6="MMR_Duo",MMR_Duo!$P16,NA()))</f>
        <v>#N/A</v>
      </c>
      <c r="OK129" s="87" t="e">
        <f>IF(Berechnungen!OK$6="MMR",MMR!$P16,IF(Berechnungen!OK$6="MMR_Duo",MMR_Duo!$P16,NA()))</f>
        <v>#N/A</v>
      </c>
      <c r="OL129" s="87" t="e">
        <f>IF(Berechnungen!OL$6="MMR",MMR!$P16,IF(Berechnungen!OL$6="MMR_Duo",MMR_Duo!$P16,NA()))</f>
        <v>#N/A</v>
      </c>
      <c r="OM129" s="87" t="e">
        <f>IF(Berechnungen!OM$6="MMR",MMR!$P16,IF(Berechnungen!OM$6="MMR_Duo",MMR_Duo!$P16,NA()))</f>
        <v>#N/A</v>
      </c>
    </row>
    <row r="130" spans="2:403" x14ac:dyDescent="0.3">
      <c r="B130" s="84">
        <v>350</v>
      </c>
      <c r="C130" s="85" t="s">
        <v>308</v>
      </c>
      <c r="D130" s="87" t="e">
        <f>IF(Berechnungen!D$6="MMR",MMR!$P17,IF(Berechnungen!D$6="MMR_Duo",MMR_Duo!$P17,NA()))</f>
        <v>#N/A</v>
      </c>
      <c r="E130" s="87" t="e">
        <f>IF(Berechnungen!E$6="MMR",MMR!$P17,IF(Berechnungen!E$6="MMR_Duo",MMR_Duo!$P17,NA()))</f>
        <v>#N/A</v>
      </c>
      <c r="F130" s="87" t="e">
        <f>IF(Berechnungen!F$6="MMR",MMR!$P17,IF(Berechnungen!F$6="MMR_Duo",MMR_Duo!$P17,NA()))</f>
        <v>#N/A</v>
      </c>
      <c r="G130" s="87" t="e">
        <f>IF(Berechnungen!G$6="MMR",MMR!$P17,IF(Berechnungen!G$6="MMR_Duo",MMR_Duo!$P17,NA()))</f>
        <v>#N/A</v>
      </c>
      <c r="H130" s="87" t="e">
        <f>IF(Berechnungen!H$6="MMR",MMR!$P17,IF(Berechnungen!H$6="MMR_Duo",MMR_Duo!$P17,NA()))</f>
        <v>#N/A</v>
      </c>
      <c r="I130" s="87" t="e">
        <f>IF(Berechnungen!I$6="MMR",MMR!$P17,IF(Berechnungen!I$6="MMR_Duo",MMR_Duo!$P17,NA()))</f>
        <v>#N/A</v>
      </c>
      <c r="J130" s="87" t="e">
        <f>IF(Berechnungen!J$6="MMR",MMR!$P17,IF(Berechnungen!J$6="MMR_Duo",MMR_Duo!$P17,NA()))</f>
        <v>#N/A</v>
      </c>
      <c r="K130" s="87" t="e">
        <f>IF(Berechnungen!K$6="MMR",MMR!$P17,IF(Berechnungen!K$6="MMR_Duo",MMR_Duo!$P17,NA()))</f>
        <v>#N/A</v>
      </c>
      <c r="L130" s="87" t="e">
        <f>IF(Berechnungen!L$6="MMR",MMR!$P17,IF(Berechnungen!L$6="MMR_Duo",MMR_Duo!$P17,NA()))</f>
        <v>#N/A</v>
      </c>
      <c r="M130" s="87" t="e">
        <f>IF(Berechnungen!M$6="MMR",MMR!$P17,IF(Berechnungen!M$6="MMR_Duo",MMR_Duo!$P17,NA()))</f>
        <v>#N/A</v>
      </c>
      <c r="N130" s="87" t="e">
        <f>IF(Berechnungen!N$6="MMR",MMR!$P17,IF(Berechnungen!N$6="MMR_Duo",MMR_Duo!$P17,NA()))</f>
        <v>#N/A</v>
      </c>
      <c r="O130" s="87" t="e">
        <f>IF(Berechnungen!O$6="MMR",MMR!$P17,IF(Berechnungen!O$6="MMR_Duo",MMR_Duo!$P17,NA()))</f>
        <v>#N/A</v>
      </c>
      <c r="P130" s="87" t="e">
        <f>IF(Berechnungen!P$6="MMR",MMR!$P17,IF(Berechnungen!P$6="MMR_Duo",MMR_Duo!$P17,NA()))</f>
        <v>#N/A</v>
      </c>
      <c r="Q130" s="87" t="e">
        <f>IF(Berechnungen!Q$6="MMR",MMR!$P17,IF(Berechnungen!Q$6="MMR_Duo",MMR_Duo!$P17,NA()))</f>
        <v>#N/A</v>
      </c>
      <c r="R130" s="87" t="e">
        <f>IF(Berechnungen!R$6="MMR",MMR!$P17,IF(Berechnungen!R$6="MMR_Duo",MMR_Duo!$P17,NA()))</f>
        <v>#N/A</v>
      </c>
      <c r="S130" s="87" t="e">
        <f>IF(Berechnungen!S$6="MMR",MMR!$P17,IF(Berechnungen!S$6="MMR_Duo",MMR_Duo!$P17,NA()))</f>
        <v>#N/A</v>
      </c>
      <c r="T130" s="87" t="e">
        <f>IF(Berechnungen!T$6="MMR",MMR!$P17,IF(Berechnungen!T$6="MMR_Duo",MMR_Duo!$P17,NA()))</f>
        <v>#N/A</v>
      </c>
      <c r="U130" s="87" t="e">
        <f>IF(Berechnungen!U$6="MMR",MMR!$P17,IF(Berechnungen!U$6="MMR_Duo",MMR_Duo!$P17,NA()))</f>
        <v>#N/A</v>
      </c>
      <c r="V130" s="87" t="e">
        <f>IF(Berechnungen!V$6="MMR",MMR!$P17,IF(Berechnungen!V$6="MMR_Duo",MMR_Duo!$P17,NA()))</f>
        <v>#N/A</v>
      </c>
      <c r="W130" s="87" t="e">
        <f>IF(Berechnungen!W$6="MMR",MMR!$P17,IF(Berechnungen!W$6="MMR_Duo",MMR_Duo!$P17,NA()))</f>
        <v>#N/A</v>
      </c>
      <c r="X130" s="87" t="e">
        <f>IF(Berechnungen!X$6="MMR",MMR!$P17,IF(Berechnungen!X$6="MMR_Duo",MMR_Duo!$P17,NA()))</f>
        <v>#N/A</v>
      </c>
      <c r="Y130" s="87" t="e">
        <f>IF(Berechnungen!Y$6="MMR",MMR!$P17,IF(Berechnungen!Y$6="MMR_Duo",MMR_Duo!$P17,NA()))</f>
        <v>#N/A</v>
      </c>
      <c r="Z130" s="87" t="e">
        <f>IF(Berechnungen!Z$6="MMR",MMR!$P17,IF(Berechnungen!Z$6="MMR_Duo",MMR_Duo!$P17,NA()))</f>
        <v>#N/A</v>
      </c>
      <c r="AA130" s="87" t="e">
        <f>IF(Berechnungen!AA$6="MMR",MMR!$P17,IF(Berechnungen!AA$6="MMR_Duo",MMR_Duo!$P17,NA()))</f>
        <v>#N/A</v>
      </c>
      <c r="AB130" s="87" t="e">
        <f>IF(Berechnungen!AB$6="MMR",MMR!$P17,IF(Berechnungen!AB$6="MMR_Duo",MMR_Duo!$P17,NA()))</f>
        <v>#N/A</v>
      </c>
      <c r="AC130" s="87" t="e">
        <f>IF(Berechnungen!AC$6="MMR",MMR!$P17,IF(Berechnungen!AC$6="MMR_Duo",MMR_Duo!$P17,NA()))</f>
        <v>#N/A</v>
      </c>
      <c r="AD130" s="87" t="e">
        <f>IF(Berechnungen!AD$6="MMR",MMR!$P17,IF(Berechnungen!AD$6="MMR_Duo",MMR_Duo!$P17,NA()))</f>
        <v>#N/A</v>
      </c>
      <c r="AE130" s="87" t="e">
        <f>IF(Berechnungen!AE$6="MMR",MMR!$P17,IF(Berechnungen!AE$6="MMR_Duo",MMR_Duo!$P17,NA()))</f>
        <v>#N/A</v>
      </c>
      <c r="AF130" s="87" t="e">
        <f>IF(Berechnungen!AF$6="MMR",MMR!$P17,IF(Berechnungen!AF$6="MMR_Duo",MMR_Duo!$P17,NA()))</f>
        <v>#N/A</v>
      </c>
      <c r="AG130" s="87" t="e">
        <f>IF(Berechnungen!AG$6="MMR",MMR!$P17,IF(Berechnungen!AG$6="MMR_Duo",MMR_Duo!$P17,NA()))</f>
        <v>#N/A</v>
      </c>
      <c r="AH130" s="87" t="e">
        <f>IF(Berechnungen!AH$6="MMR",MMR!$P17,IF(Berechnungen!AH$6="MMR_Duo",MMR_Duo!$P17,NA()))</f>
        <v>#N/A</v>
      </c>
      <c r="AI130" s="87" t="e">
        <f>IF(Berechnungen!AI$6="MMR",MMR!$P17,IF(Berechnungen!AI$6="MMR_Duo",MMR_Duo!$P17,NA()))</f>
        <v>#N/A</v>
      </c>
      <c r="AJ130" s="87" t="e">
        <f>IF(Berechnungen!AJ$6="MMR",MMR!$P17,IF(Berechnungen!AJ$6="MMR_Duo",MMR_Duo!$P17,NA()))</f>
        <v>#N/A</v>
      </c>
      <c r="AK130" s="87" t="e">
        <f>IF(Berechnungen!AK$6="MMR",MMR!$P17,IF(Berechnungen!AK$6="MMR_Duo",MMR_Duo!$P17,NA()))</f>
        <v>#N/A</v>
      </c>
      <c r="AL130" s="87" t="e">
        <f>IF(Berechnungen!AL$6="MMR",MMR!$P17,IF(Berechnungen!AL$6="MMR_Duo",MMR_Duo!$P17,NA()))</f>
        <v>#N/A</v>
      </c>
      <c r="AM130" s="87" t="e">
        <f>IF(Berechnungen!AM$6="MMR",MMR!$P17,IF(Berechnungen!AM$6="MMR_Duo",MMR_Duo!$P17,NA()))</f>
        <v>#N/A</v>
      </c>
      <c r="AN130" s="87" t="e">
        <f>IF(Berechnungen!AN$6="MMR",MMR!$P17,IF(Berechnungen!AN$6="MMR_Duo",MMR_Duo!$P17,NA()))</f>
        <v>#N/A</v>
      </c>
      <c r="AO130" s="87" t="e">
        <f>IF(Berechnungen!AO$6="MMR",MMR!$P17,IF(Berechnungen!AO$6="MMR_Duo",MMR_Duo!$P17,NA()))</f>
        <v>#N/A</v>
      </c>
      <c r="AP130" s="87" t="e">
        <f>IF(Berechnungen!AP$6="MMR",MMR!$P17,IF(Berechnungen!AP$6="MMR_Duo",MMR_Duo!$P17,NA()))</f>
        <v>#N/A</v>
      </c>
      <c r="AQ130" s="87" t="e">
        <f>IF(Berechnungen!AQ$6="MMR",MMR!$P17,IF(Berechnungen!AQ$6="MMR_Duo",MMR_Duo!$P17,NA()))</f>
        <v>#N/A</v>
      </c>
      <c r="AR130" s="87" t="e">
        <f>IF(Berechnungen!AR$6="MMR",MMR!$P17,IF(Berechnungen!AR$6="MMR_Duo",MMR_Duo!$P17,NA()))</f>
        <v>#N/A</v>
      </c>
      <c r="AS130" s="87" t="e">
        <f>IF(Berechnungen!AS$6="MMR",MMR!$P17,IF(Berechnungen!AS$6="MMR_Duo",MMR_Duo!$P17,NA()))</f>
        <v>#N/A</v>
      </c>
      <c r="AT130" s="87" t="e">
        <f>IF(Berechnungen!AT$6="MMR",MMR!$P17,IF(Berechnungen!AT$6="MMR_Duo",MMR_Duo!$P17,NA()))</f>
        <v>#N/A</v>
      </c>
      <c r="AU130" s="87" t="e">
        <f>IF(Berechnungen!AU$6="MMR",MMR!$P17,IF(Berechnungen!AU$6="MMR_Duo",MMR_Duo!$P17,NA()))</f>
        <v>#N/A</v>
      </c>
      <c r="AV130" s="87" t="e">
        <f>IF(Berechnungen!AV$6="MMR",MMR!$P17,IF(Berechnungen!AV$6="MMR_Duo",MMR_Duo!$P17,NA()))</f>
        <v>#N/A</v>
      </c>
      <c r="AW130" s="87" t="e">
        <f>IF(Berechnungen!AW$6="MMR",MMR!$P17,IF(Berechnungen!AW$6="MMR_Duo",MMR_Duo!$P17,NA()))</f>
        <v>#N/A</v>
      </c>
      <c r="AX130" s="87" t="e">
        <f>IF(Berechnungen!AX$6="MMR",MMR!$P17,IF(Berechnungen!AX$6="MMR_Duo",MMR_Duo!$P17,NA()))</f>
        <v>#N/A</v>
      </c>
      <c r="AY130" s="87" t="e">
        <f>IF(Berechnungen!AY$6="MMR",MMR!$P17,IF(Berechnungen!AY$6="MMR_Duo",MMR_Duo!$P17,NA()))</f>
        <v>#N/A</v>
      </c>
      <c r="AZ130" s="87" t="e">
        <f>IF(Berechnungen!AZ$6="MMR",MMR!$P17,IF(Berechnungen!AZ$6="MMR_Duo",MMR_Duo!$P17,NA()))</f>
        <v>#N/A</v>
      </c>
      <c r="BA130" s="87" t="e">
        <f>IF(Berechnungen!BA$6="MMR",MMR!$P17,IF(Berechnungen!BA$6="MMR_Duo",MMR_Duo!$P17,NA()))</f>
        <v>#N/A</v>
      </c>
      <c r="BB130" s="87" t="e">
        <f>IF(Berechnungen!BB$6="MMR",MMR!$P17,IF(Berechnungen!BB$6="MMR_Duo",MMR_Duo!$P17,NA()))</f>
        <v>#N/A</v>
      </c>
      <c r="BC130" s="87" t="e">
        <f>IF(Berechnungen!BC$6="MMR",MMR!$P17,IF(Berechnungen!BC$6="MMR_Duo",MMR_Duo!$P17,NA()))</f>
        <v>#N/A</v>
      </c>
      <c r="BD130" s="87" t="e">
        <f>IF(Berechnungen!BD$6="MMR",MMR!$P17,IF(Berechnungen!BD$6="MMR_Duo",MMR_Duo!$P17,NA()))</f>
        <v>#N/A</v>
      </c>
      <c r="BE130" s="87" t="e">
        <f>IF(Berechnungen!BE$6="MMR",MMR!$P17,IF(Berechnungen!BE$6="MMR_Duo",MMR_Duo!$P17,NA()))</f>
        <v>#N/A</v>
      </c>
      <c r="BF130" s="87" t="e">
        <f>IF(Berechnungen!BF$6="MMR",MMR!$P17,IF(Berechnungen!BF$6="MMR_Duo",MMR_Duo!$P17,NA()))</f>
        <v>#N/A</v>
      </c>
      <c r="BG130" s="87" t="e">
        <f>IF(Berechnungen!BG$6="MMR",MMR!$P17,IF(Berechnungen!BG$6="MMR_Duo",MMR_Duo!$P17,NA()))</f>
        <v>#N/A</v>
      </c>
      <c r="BH130" s="87" t="e">
        <f>IF(Berechnungen!BH$6="MMR",MMR!$P17,IF(Berechnungen!BH$6="MMR_Duo",MMR_Duo!$P17,NA()))</f>
        <v>#N/A</v>
      </c>
      <c r="BI130" s="87" t="e">
        <f>IF(Berechnungen!BI$6="MMR",MMR!$P17,IF(Berechnungen!BI$6="MMR_Duo",MMR_Duo!$P17,NA()))</f>
        <v>#N/A</v>
      </c>
      <c r="BJ130" s="87" t="e">
        <f>IF(Berechnungen!BJ$6="MMR",MMR!$P17,IF(Berechnungen!BJ$6="MMR_Duo",MMR_Duo!$P17,NA()))</f>
        <v>#N/A</v>
      </c>
      <c r="BK130" s="87" t="e">
        <f>IF(Berechnungen!BK$6="MMR",MMR!$P17,IF(Berechnungen!BK$6="MMR_Duo",MMR_Duo!$P17,NA()))</f>
        <v>#N/A</v>
      </c>
      <c r="BL130" s="87" t="e">
        <f>IF(Berechnungen!BL$6="MMR",MMR!$P17,IF(Berechnungen!BL$6="MMR_Duo",MMR_Duo!$P17,NA()))</f>
        <v>#N/A</v>
      </c>
      <c r="BM130" s="87" t="e">
        <f>IF(Berechnungen!BM$6="MMR",MMR!$P17,IF(Berechnungen!BM$6="MMR_Duo",MMR_Duo!$P17,NA()))</f>
        <v>#N/A</v>
      </c>
      <c r="BN130" s="87" t="e">
        <f>IF(Berechnungen!BN$6="MMR",MMR!$P17,IF(Berechnungen!BN$6="MMR_Duo",MMR_Duo!$P17,NA()))</f>
        <v>#N/A</v>
      </c>
      <c r="BO130" s="87" t="e">
        <f>IF(Berechnungen!BO$6="MMR",MMR!$P17,IF(Berechnungen!BO$6="MMR_Duo",MMR_Duo!$P17,NA()))</f>
        <v>#N/A</v>
      </c>
      <c r="BP130" s="87" t="e">
        <f>IF(Berechnungen!BP$6="MMR",MMR!$P17,IF(Berechnungen!BP$6="MMR_Duo",MMR_Duo!$P17,NA()))</f>
        <v>#N/A</v>
      </c>
      <c r="BQ130" s="87" t="e">
        <f>IF(Berechnungen!BQ$6="MMR",MMR!$P17,IF(Berechnungen!BQ$6="MMR_Duo",MMR_Duo!$P17,NA()))</f>
        <v>#N/A</v>
      </c>
      <c r="BR130" s="87" t="e">
        <f>IF(Berechnungen!BR$6="MMR",MMR!$P17,IF(Berechnungen!BR$6="MMR_Duo",MMR_Duo!$P17,NA()))</f>
        <v>#N/A</v>
      </c>
      <c r="BS130" s="87" t="e">
        <f>IF(Berechnungen!BS$6="MMR",MMR!$P17,IF(Berechnungen!BS$6="MMR_Duo",MMR_Duo!$P17,NA()))</f>
        <v>#N/A</v>
      </c>
      <c r="BT130" s="87" t="e">
        <f>IF(Berechnungen!BT$6="MMR",MMR!$P17,IF(Berechnungen!BT$6="MMR_Duo",MMR_Duo!$P17,NA()))</f>
        <v>#N/A</v>
      </c>
      <c r="BU130" s="87" t="e">
        <f>IF(Berechnungen!BU$6="MMR",MMR!$P17,IF(Berechnungen!BU$6="MMR_Duo",MMR_Duo!$P17,NA()))</f>
        <v>#N/A</v>
      </c>
      <c r="BV130" s="87" t="e">
        <f>IF(Berechnungen!BV$6="MMR",MMR!$P17,IF(Berechnungen!BV$6="MMR_Duo",MMR_Duo!$P17,NA()))</f>
        <v>#N/A</v>
      </c>
      <c r="BW130" s="87" t="e">
        <f>IF(Berechnungen!BW$6="MMR",MMR!$P17,IF(Berechnungen!BW$6="MMR_Duo",MMR_Duo!$P17,NA()))</f>
        <v>#N/A</v>
      </c>
      <c r="BX130" s="87" t="e">
        <f>IF(Berechnungen!BX$6="MMR",MMR!$P17,IF(Berechnungen!BX$6="MMR_Duo",MMR_Duo!$P17,NA()))</f>
        <v>#N/A</v>
      </c>
      <c r="BY130" s="87" t="e">
        <f>IF(Berechnungen!BY$6="MMR",MMR!$P17,IF(Berechnungen!BY$6="MMR_Duo",MMR_Duo!$P17,NA()))</f>
        <v>#N/A</v>
      </c>
      <c r="BZ130" s="87" t="e">
        <f>IF(Berechnungen!BZ$6="MMR",MMR!$P17,IF(Berechnungen!BZ$6="MMR_Duo",MMR_Duo!$P17,NA()))</f>
        <v>#N/A</v>
      </c>
      <c r="CA130" s="87" t="e">
        <f>IF(Berechnungen!CA$6="MMR",MMR!$P17,IF(Berechnungen!CA$6="MMR_Duo",MMR_Duo!$P17,NA()))</f>
        <v>#N/A</v>
      </c>
      <c r="CB130" s="87" t="e">
        <f>IF(Berechnungen!CB$6="MMR",MMR!$P17,IF(Berechnungen!CB$6="MMR_Duo",MMR_Duo!$P17,NA()))</f>
        <v>#N/A</v>
      </c>
      <c r="CC130" s="87" t="e">
        <f>IF(Berechnungen!CC$6="MMR",MMR!$P17,IF(Berechnungen!CC$6="MMR_Duo",MMR_Duo!$P17,NA()))</f>
        <v>#N/A</v>
      </c>
      <c r="CD130" s="87" t="e">
        <f>IF(Berechnungen!CD$6="MMR",MMR!$P17,IF(Berechnungen!CD$6="MMR_Duo",MMR_Duo!$P17,NA()))</f>
        <v>#N/A</v>
      </c>
      <c r="CE130" s="87" t="e">
        <f>IF(Berechnungen!CE$6="MMR",MMR!$P17,IF(Berechnungen!CE$6="MMR_Duo",MMR_Duo!$P17,NA()))</f>
        <v>#N/A</v>
      </c>
      <c r="CF130" s="87" t="e">
        <f>IF(Berechnungen!CF$6="MMR",MMR!$P17,IF(Berechnungen!CF$6="MMR_Duo",MMR_Duo!$P17,NA()))</f>
        <v>#N/A</v>
      </c>
      <c r="CG130" s="87" t="e">
        <f>IF(Berechnungen!CG$6="MMR",MMR!$P17,IF(Berechnungen!CG$6="MMR_Duo",MMR_Duo!$P17,NA()))</f>
        <v>#N/A</v>
      </c>
      <c r="CH130" s="87" t="e">
        <f>IF(Berechnungen!CH$6="MMR",MMR!$P17,IF(Berechnungen!CH$6="MMR_Duo",MMR_Duo!$P17,NA()))</f>
        <v>#N/A</v>
      </c>
      <c r="CI130" s="87" t="e">
        <f>IF(Berechnungen!CI$6="MMR",MMR!$P17,IF(Berechnungen!CI$6="MMR_Duo",MMR_Duo!$P17,NA()))</f>
        <v>#N/A</v>
      </c>
      <c r="CJ130" s="87" t="e">
        <f>IF(Berechnungen!CJ$6="MMR",MMR!$P17,IF(Berechnungen!CJ$6="MMR_Duo",MMR_Duo!$P17,NA()))</f>
        <v>#N/A</v>
      </c>
      <c r="CK130" s="87" t="e">
        <f>IF(Berechnungen!CK$6="MMR",MMR!$P17,IF(Berechnungen!CK$6="MMR_Duo",MMR_Duo!$P17,NA()))</f>
        <v>#N/A</v>
      </c>
      <c r="CL130" s="87" t="e">
        <f>IF(Berechnungen!CL$6="MMR",MMR!$P17,IF(Berechnungen!CL$6="MMR_Duo",MMR_Duo!$P17,NA()))</f>
        <v>#N/A</v>
      </c>
      <c r="CM130" s="87" t="e">
        <f>IF(Berechnungen!CM$6="MMR",MMR!$P17,IF(Berechnungen!CM$6="MMR_Duo",MMR_Duo!$P17,NA()))</f>
        <v>#N/A</v>
      </c>
      <c r="CN130" s="87" t="e">
        <f>IF(Berechnungen!CN$6="MMR",MMR!$P17,IF(Berechnungen!CN$6="MMR_Duo",MMR_Duo!$P17,NA()))</f>
        <v>#N/A</v>
      </c>
      <c r="CO130" s="87" t="e">
        <f>IF(Berechnungen!CO$6="MMR",MMR!$P17,IF(Berechnungen!CO$6="MMR_Duo",MMR_Duo!$P17,NA()))</f>
        <v>#N/A</v>
      </c>
      <c r="CP130" s="87" t="e">
        <f>IF(Berechnungen!CP$6="MMR",MMR!$P17,IF(Berechnungen!CP$6="MMR_Duo",MMR_Duo!$P17,NA()))</f>
        <v>#N/A</v>
      </c>
      <c r="CQ130" s="87" t="e">
        <f>IF(Berechnungen!CQ$6="MMR",MMR!$P17,IF(Berechnungen!CQ$6="MMR_Duo",MMR_Duo!$P17,NA()))</f>
        <v>#N/A</v>
      </c>
      <c r="CR130" s="87" t="e">
        <f>IF(Berechnungen!CR$6="MMR",MMR!$P17,IF(Berechnungen!CR$6="MMR_Duo",MMR_Duo!$P17,NA()))</f>
        <v>#N/A</v>
      </c>
      <c r="CS130" s="87" t="e">
        <f>IF(Berechnungen!CS$6="MMR",MMR!$P17,IF(Berechnungen!CS$6="MMR_Duo",MMR_Duo!$P17,NA()))</f>
        <v>#N/A</v>
      </c>
      <c r="CT130" s="87" t="e">
        <f>IF(Berechnungen!CT$6="MMR",MMR!$P17,IF(Berechnungen!CT$6="MMR_Duo",MMR_Duo!$P17,NA()))</f>
        <v>#N/A</v>
      </c>
      <c r="CU130" s="87" t="e">
        <f>IF(Berechnungen!CU$6="MMR",MMR!$P17,IF(Berechnungen!CU$6="MMR_Duo",MMR_Duo!$P17,NA()))</f>
        <v>#N/A</v>
      </c>
      <c r="CV130" s="87" t="e">
        <f>IF(Berechnungen!CV$6="MMR",MMR!$P17,IF(Berechnungen!CV$6="MMR_Duo",MMR_Duo!$P17,NA()))</f>
        <v>#N/A</v>
      </c>
      <c r="CW130" s="87" t="e">
        <f>IF(Berechnungen!CW$6="MMR",MMR!$P17,IF(Berechnungen!CW$6="MMR_Duo",MMR_Duo!$P17,NA()))</f>
        <v>#N/A</v>
      </c>
      <c r="CX130" s="87" t="e">
        <f>IF(Berechnungen!CX$6="MMR",MMR!$P17,IF(Berechnungen!CX$6="MMR_Duo",MMR_Duo!$P17,NA()))</f>
        <v>#N/A</v>
      </c>
      <c r="CY130" s="87" t="e">
        <f>IF(Berechnungen!CY$6="MMR",MMR!$P17,IF(Berechnungen!CY$6="MMR_Duo",MMR_Duo!$P17,NA()))</f>
        <v>#N/A</v>
      </c>
      <c r="CZ130" s="87" t="e">
        <f>IF(Berechnungen!CZ$6="MMR",MMR!$P17,IF(Berechnungen!CZ$6="MMR_Duo",MMR_Duo!$P17,NA()))</f>
        <v>#N/A</v>
      </c>
      <c r="DA130" s="87" t="e">
        <f>IF(Berechnungen!DA$6="MMR",MMR!$P17,IF(Berechnungen!DA$6="MMR_Duo",MMR_Duo!$P17,NA()))</f>
        <v>#N/A</v>
      </c>
      <c r="DB130" s="87" t="e">
        <f>IF(Berechnungen!DB$6="MMR",MMR!$P17,IF(Berechnungen!DB$6="MMR_Duo",MMR_Duo!$P17,NA()))</f>
        <v>#N/A</v>
      </c>
      <c r="DC130" s="87" t="e">
        <f>IF(Berechnungen!DC$6="MMR",MMR!$P17,IF(Berechnungen!DC$6="MMR_Duo",MMR_Duo!$P17,NA()))</f>
        <v>#N/A</v>
      </c>
      <c r="DD130" s="87" t="e">
        <f>IF(Berechnungen!DD$6="MMR",MMR!$P17,IF(Berechnungen!DD$6="MMR_Duo",MMR_Duo!$P17,NA()))</f>
        <v>#N/A</v>
      </c>
      <c r="DE130" s="87" t="e">
        <f>IF(Berechnungen!DE$6="MMR",MMR!$P17,IF(Berechnungen!DE$6="MMR_Duo",MMR_Duo!$P17,NA()))</f>
        <v>#N/A</v>
      </c>
      <c r="DF130" s="87" t="e">
        <f>IF(Berechnungen!DF$6="MMR",MMR!$P17,IF(Berechnungen!DF$6="MMR_Duo",MMR_Duo!$P17,NA()))</f>
        <v>#N/A</v>
      </c>
      <c r="DG130" s="87" t="e">
        <f>IF(Berechnungen!DG$6="MMR",MMR!$P17,IF(Berechnungen!DG$6="MMR_Duo",MMR_Duo!$P17,NA()))</f>
        <v>#N/A</v>
      </c>
      <c r="DH130" s="87" t="e">
        <f>IF(Berechnungen!DH$6="MMR",MMR!$P17,IF(Berechnungen!DH$6="MMR_Duo",MMR_Duo!$P17,NA()))</f>
        <v>#N/A</v>
      </c>
      <c r="DI130" s="87" t="e">
        <f>IF(Berechnungen!DI$6="MMR",MMR!$P17,IF(Berechnungen!DI$6="MMR_Duo",MMR_Duo!$P17,NA()))</f>
        <v>#N/A</v>
      </c>
      <c r="DJ130" s="87" t="e">
        <f>IF(Berechnungen!DJ$6="MMR",MMR!$P17,IF(Berechnungen!DJ$6="MMR_Duo",MMR_Duo!$P17,NA()))</f>
        <v>#N/A</v>
      </c>
      <c r="DK130" s="87" t="e">
        <f>IF(Berechnungen!DK$6="MMR",MMR!$P17,IF(Berechnungen!DK$6="MMR_Duo",MMR_Duo!$P17,NA()))</f>
        <v>#N/A</v>
      </c>
      <c r="DL130" s="87" t="e">
        <f>IF(Berechnungen!DL$6="MMR",MMR!$P17,IF(Berechnungen!DL$6="MMR_Duo",MMR_Duo!$P17,NA()))</f>
        <v>#N/A</v>
      </c>
      <c r="DM130" s="87" t="e">
        <f>IF(Berechnungen!DM$6="MMR",MMR!$P17,IF(Berechnungen!DM$6="MMR_Duo",MMR_Duo!$P17,NA()))</f>
        <v>#N/A</v>
      </c>
      <c r="DN130" s="87" t="e">
        <f>IF(Berechnungen!DN$6="MMR",MMR!$P17,IF(Berechnungen!DN$6="MMR_Duo",MMR_Duo!$P17,NA()))</f>
        <v>#N/A</v>
      </c>
      <c r="DO130" s="87" t="e">
        <f>IF(Berechnungen!DO$6="MMR",MMR!$P17,IF(Berechnungen!DO$6="MMR_Duo",MMR_Duo!$P17,NA()))</f>
        <v>#N/A</v>
      </c>
      <c r="DP130" s="87" t="e">
        <f>IF(Berechnungen!DP$6="MMR",MMR!$P17,IF(Berechnungen!DP$6="MMR_Duo",MMR_Duo!$P17,NA()))</f>
        <v>#N/A</v>
      </c>
      <c r="DQ130" s="87" t="e">
        <f>IF(Berechnungen!DQ$6="MMR",MMR!$P17,IF(Berechnungen!DQ$6="MMR_Duo",MMR_Duo!$P17,NA()))</f>
        <v>#N/A</v>
      </c>
      <c r="DR130" s="87" t="e">
        <f>IF(Berechnungen!DR$6="MMR",MMR!$P17,IF(Berechnungen!DR$6="MMR_Duo",MMR_Duo!$P17,NA()))</f>
        <v>#N/A</v>
      </c>
      <c r="DS130" s="87" t="e">
        <f>IF(Berechnungen!DS$6="MMR",MMR!$P17,IF(Berechnungen!DS$6="MMR_Duo",MMR_Duo!$P17,NA()))</f>
        <v>#N/A</v>
      </c>
      <c r="DT130" s="87" t="e">
        <f>IF(Berechnungen!DT$6="MMR",MMR!$P17,IF(Berechnungen!DT$6="MMR_Duo",MMR_Duo!$P17,NA()))</f>
        <v>#N/A</v>
      </c>
      <c r="DU130" s="87" t="e">
        <f>IF(Berechnungen!DU$6="MMR",MMR!$P17,IF(Berechnungen!DU$6="MMR_Duo",MMR_Duo!$P17,NA()))</f>
        <v>#N/A</v>
      </c>
      <c r="DV130" s="87" t="e">
        <f>IF(Berechnungen!DV$6="MMR",MMR!$P17,IF(Berechnungen!DV$6="MMR_Duo",MMR_Duo!$P17,NA()))</f>
        <v>#N/A</v>
      </c>
      <c r="DW130" s="87" t="e">
        <f>IF(Berechnungen!DW$6="MMR",MMR!$P17,IF(Berechnungen!DW$6="MMR_Duo",MMR_Duo!$P17,NA()))</f>
        <v>#N/A</v>
      </c>
      <c r="DX130" s="87" t="e">
        <f>IF(Berechnungen!DX$6="MMR",MMR!$P17,IF(Berechnungen!DX$6="MMR_Duo",MMR_Duo!$P17,NA()))</f>
        <v>#N/A</v>
      </c>
      <c r="DY130" s="87" t="e">
        <f>IF(Berechnungen!DY$6="MMR",MMR!$P17,IF(Berechnungen!DY$6="MMR_Duo",MMR_Duo!$P17,NA()))</f>
        <v>#N/A</v>
      </c>
      <c r="DZ130" s="87" t="e">
        <f>IF(Berechnungen!DZ$6="MMR",MMR!$P17,IF(Berechnungen!DZ$6="MMR_Duo",MMR_Duo!$P17,NA()))</f>
        <v>#N/A</v>
      </c>
      <c r="EA130" s="87" t="e">
        <f>IF(Berechnungen!EA$6="MMR",MMR!$P17,IF(Berechnungen!EA$6="MMR_Duo",MMR_Duo!$P17,NA()))</f>
        <v>#N/A</v>
      </c>
      <c r="EB130" s="87" t="e">
        <f>IF(Berechnungen!EB$6="MMR",MMR!$P17,IF(Berechnungen!EB$6="MMR_Duo",MMR_Duo!$P17,NA()))</f>
        <v>#N/A</v>
      </c>
      <c r="EC130" s="87" t="e">
        <f>IF(Berechnungen!EC$6="MMR",MMR!$P17,IF(Berechnungen!EC$6="MMR_Duo",MMR_Duo!$P17,NA()))</f>
        <v>#N/A</v>
      </c>
      <c r="ED130" s="87" t="e">
        <f>IF(Berechnungen!ED$6="MMR",MMR!$P17,IF(Berechnungen!ED$6="MMR_Duo",MMR_Duo!$P17,NA()))</f>
        <v>#N/A</v>
      </c>
      <c r="EE130" s="87" t="e">
        <f>IF(Berechnungen!EE$6="MMR",MMR!$P17,IF(Berechnungen!EE$6="MMR_Duo",MMR_Duo!$P17,NA()))</f>
        <v>#N/A</v>
      </c>
      <c r="EF130" s="87" t="e">
        <f>IF(Berechnungen!EF$6="MMR",MMR!$P17,IF(Berechnungen!EF$6="MMR_Duo",MMR_Duo!$P17,NA()))</f>
        <v>#N/A</v>
      </c>
      <c r="EG130" s="87" t="e">
        <f>IF(Berechnungen!EG$6="MMR",MMR!$P17,IF(Berechnungen!EG$6="MMR_Duo",MMR_Duo!$P17,NA()))</f>
        <v>#N/A</v>
      </c>
      <c r="EH130" s="87" t="e">
        <f>IF(Berechnungen!EH$6="MMR",MMR!$P17,IF(Berechnungen!EH$6="MMR_Duo",MMR_Duo!$P17,NA()))</f>
        <v>#N/A</v>
      </c>
      <c r="EI130" s="87" t="e">
        <f>IF(Berechnungen!EI$6="MMR",MMR!$P17,IF(Berechnungen!EI$6="MMR_Duo",MMR_Duo!$P17,NA()))</f>
        <v>#N/A</v>
      </c>
      <c r="EJ130" s="87" t="e">
        <f>IF(Berechnungen!EJ$6="MMR",MMR!$P17,IF(Berechnungen!EJ$6="MMR_Duo",MMR_Duo!$P17,NA()))</f>
        <v>#N/A</v>
      </c>
      <c r="EK130" s="87" t="e">
        <f>IF(Berechnungen!EK$6="MMR",MMR!$P17,IF(Berechnungen!EK$6="MMR_Duo",MMR_Duo!$P17,NA()))</f>
        <v>#N/A</v>
      </c>
      <c r="EL130" s="87" t="e">
        <f>IF(Berechnungen!EL$6="MMR",MMR!$P17,IF(Berechnungen!EL$6="MMR_Duo",MMR_Duo!$P17,NA()))</f>
        <v>#N/A</v>
      </c>
      <c r="EM130" s="87" t="e">
        <f>IF(Berechnungen!EM$6="MMR",MMR!$P17,IF(Berechnungen!EM$6="MMR_Duo",MMR_Duo!$P17,NA()))</f>
        <v>#N/A</v>
      </c>
      <c r="EN130" s="87" t="e">
        <f>IF(Berechnungen!EN$6="MMR",MMR!$P17,IF(Berechnungen!EN$6="MMR_Duo",MMR_Duo!$P17,NA()))</f>
        <v>#N/A</v>
      </c>
      <c r="EO130" s="87" t="e">
        <f>IF(Berechnungen!EO$6="MMR",MMR!$P17,IF(Berechnungen!EO$6="MMR_Duo",MMR_Duo!$P17,NA()))</f>
        <v>#N/A</v>
      </c>
      <c r="EP130" s="87" t="e">
        <f>IF(Berechnungen!EP$6="MMR",MMR!$P17,IF(Berechnungen!EP$6="MMR_Duo",MMR_Duo!$P17,NA()))</f>
        <v>#N/A</v>
      </c>
      <c r="EQ130" s="87" t="e">
        <f>IF(Berechnungen!EQ$6="MMR",MMR!$P17,IF(Berechnungen!EQ$6="MMR_Duo",MMR_Duo!$P17,NA()))</f>
        <v>#N/A</v>
      </c>
      <c r="ER130" s="87" t="e">
        <f>IF(Berechnungen!ER$6="MMR",MMR!$P17,IF(Berechnungen!ER$6="MMR_Duo",MMR_Duo!$P17,NA()))</f>
        <v>#N/A</v>
      </c>
      <c r="ES130" s="87" t="e">
        <f>IF(Berechnungen!ES$6="MMR",MMR!$P17,IF(Berechnungen!ES$6="MMR_Duo",MMR_Duo!$P17,NA()))</f>
        <v>#N/A</v>
      </c>
      <c r="ET130" s="87" t="e">
        <f>IF(Berechnungen!ET$6="MMR",MMR!$P17,IF(Berechnungen!ET$6="MMR_Duo",MMR_Duo!$P17,NA()))</f>
        <v>#N/A</v>
      </c>
      <c r="EU130" s="87" t="e">
        <f>IF(Berechnungen!EU$6="MMR",MMR!$P17,IF(Berechnungen!EU$6="MMR_Duo",MMR_Duo!$P17,NA()))</f>
        <v>#N/A</v>
      </c>
      <c r="EV130" s="87" t="e">
        <f>IF(Berechnungen!EV$6="MMR",MMR!$P17,IF(Berechnungen!EV$6="MMR_Duo",MMR_Duo!$P17,NA()))</f>
        <v>#N/A</v>
      </c>
      <c r="EW130" s="87" t="e">
        <f>IF(Berechnungen!EW$6="MMR",MMR!$P17,IF(Berechnungen!EW$6="MMR_Duo",MMR_Duo!$P17,NA()))</f>
        <v>#N/A</v>
      </c>
      <c r="EX130" s="87" t="e">
        <f>IF(Berechnungen!EX$6="MMR",MMR!$P17,IF(Berechnungen!EX$6="MMR_Duo",MMR_Duo!$P17,NA()))</f>
        <v>#N/A</v>
      </c>
      <c r="EY130" s="87" t="e">
        <f>IF(Berechnungen!EY$6="MMR",MMR!$P17,IF(Berechnungen!EY$6="MMR_Duo",MMR_Duo!$P17,NA()))</f>
        <v>#N/A</v>
      </c>
      <c r="EZ130" s="87" t="e">
        <f>IF(Berechnungen!EZ$6="MMR",MMR!$P17,IF(Berechnungen!EZ$6="MMR_Duo",MMR_Duo!$P17,NA()))</f>
        <v>#N/A</v>
      </c>
      <c r="FA130" s="87" t="e">
        <f>IF(Berechnungen!FA$6="MMR",MMR!$P17,IF(Berechnungen!FA$6="MMR_Duo",MMR_Duo!$P17,NA()))</f>
        <v>#N/A</v>
      </c>
      <c r="FB130" s="87" t="e">
        <f>IF(Berechnungen!FB$6="MMR",MMR!$P17,IF(Berechnungen!FB$6="MMR_Duo",MMR_Duo!$P17,NA()))</f>
        <v>#N/A</v>
      </c>
      <c r="FC130" s="87" t="e">
        <f>IF(Berechnungen!FC$6="MMR",MMR!$P17,IF(Berechnungen!FC$6="MMR_Duo",MMR_Duo!$P17,NA()))</f>
        <v>#N/A</v>
      </c>
      <c r="FD130" s="87" t="e">
        <f>IF(Berechnungen!FD$6="MMR",MMR!$P17,IF(Berechnungen!FD$6="MMR_Duo",MMR_Duo!$P17,NA()))</f>
        <v>#N/A</v>
      </c>
      <c r="FE130" s="87" t="e">
        <f>IF(Berechnungen!FE$6="MMR",MMR!$P17,IF(Berechnungen!FE$6="MMR_Duo",MMR_Duo!$P17,NA()))</f>
        <v>#N/A</v>
      </c>
      <c r="FF130" s="87" t="e">
        <f>IF(Berechnungen!FF$6="MMR",MMR!$P17,IF(Berechnungen!FF$6="MMR_Duo",MMR_Duo!$P17,NA()))</f>
        <v>#N/A</v>
      </c>
      <c r="FG130" s="87" t="e">
        <f>IF(Berechnungen!FG$6="MMR",MMR!$P17,IF(Berechnungen!FG$6="MMR_Duo",MMR_Duo!$P17,NA()))</f>
        <v>#N/A</v>
      </c>
      <c r="FH130" s="87" t="e">
        <f>IF(Berechnungen!FH$6="MMR",MMR!$P17,IF(Berechnungen!FH$6="MMR_Duo",MMR_Duo!$P17,NA()))</f>
        <v>#N/A</v>
      </c>
      <c r="FI130" s="87" t="e">
        <f>IF(Berechnungen!FI$6="MMR",MMR!$P17,IF(Berechnungen!FI$6="MMR_Duo",MMR_Duo!$P17,NA()))</f>
        <v>#N/A</v>
      </c>
      <c r="FJ130" s="87" t="e">
        <f>IF(Berechnungen!FJ$6="MMR",MMR!$P17,IF(Berechnungen!FJ$6="MMR_Duo",MMR_Duo!$P17,NA()))</f>
        <v>#N/A</v>
      </c>
      <c r="FK130" s="87" t="e">
        <f>IF(Berechnungen!FK$6="MMR",MMR!$P17,IF(Berechnungen!FK$6="MMR_Duo",MMR_Duo!$P17,NA()))</f>
        <v>#N/A</v>
      </c>
      <c r="FL130" s="87" t="e">
        <f>IF(Berechnungen!FL$6="MMR",MMR!$P17,IF(Berechnungen!FL$6="MMR_Duo",MMR_Duo!$P17,NA()))</f>
        <v>#N/A</v>
      </c>
      <c r="FM130" s="87" t="e">
        <f>IF(Berechnungen!FM$6="MMR",MMR!$P17,IF(Berechnungen!FM$6="MMR_Duo",MMR_Duo!$P17,NA()))</f>
        <v>#N/A</v>
      </c>
      <c r="FN130" s="87" t="e">
        <f>IF(Berechnungen!FN$6="MMR",MMR!$P17,IF(Berechnungen!FN$6="MMR_Duo",MMR_Duo!$P17,NA()))</f>
        <v>#N/A</v>
      </c>
      <c r="FO130" s="87" t="e">
        <f>IF(Berechnungen!FO$6="MMR",MMR!$P17,IF(Berechnungen!FO$6="MMR_Duo",MMR_Duo!$P17,NA()))</f>
        <v>#N/A</v>
      </c>
      <c r="FP130" s="87" t="e">
        <f>IF(Berechnungen!FP$6="MMR",MMR!$P17,IF(Berechnungen!FP$6="MMR_Duo",MMR_Duo!$P17,NA()))</f>
        <v>#N/A</v>
      </c>
      <c r="FQ130" s="87" t="e">
        <f>IF(Berechnungen!FQ$6="MMR",MMR!$P17,IF(Berechnungen!FQ$6="MMR_Duo",MMR_Duo!$P17,NA()))</f>
        <v>#N/A</v>
      </c>
      <c r="FR130" s="87" t="e">
        <f>IF(Berechnungen!FR$6="MMR",MMR!$P17,IF(Berechnungen!FR$6="MMR_Duo",MMR_Duo!$P17,NA()))</f>
        <v>#N/A</v>
      </c>
      <c r="FS130" s="87" t="e">
        <f>IF(Berechnungen!FS$6="MMR",MMR!$P17,IF(Berechnungen!FS$6="MMR_Duo",MMR_Duo!$P17,NA()))</f>
        <v>#N/A</v>
      </c>
      <c r="FT130" s="87" t="e">
        <f>IF(Berechnungen!FT$6="MMR",MMR!$P17,IF(Berechnungen!FT$6="MMR_Duo",MMR_Duo!$P17,NA()))</f>
        <v>#N/A</v>
      </c>
      <c r="FU130" s="87" t="e">
        <f>IF(Berechnungen!FU$6="MMR",MMR!$P17,IF(Berechnungen!FU$6="MMR_Duo",MMR_Duo!$P17,NA()))</f>
        <v>#N/A</v>
      </c>
      <c r="FV130" s="87" t="e">
        <f>IF(Berechnungen!FV$6="MMR",MMR!$P17,IF(Berechnungen!FV$6="MMR_Duo",MMR_Duo!$P17,NA()))</f>
        <v>#N/A</v>
      </c>
      <c r="FW130" s="87" t="e">
        <f>IF(Berechnungen!FW$6="MMR",MMR!$P17,IF(Berechnungen!FW$6="MMR_Duo",MMR_Duo!$P17,NA()))</f>
        <v>#N/A</v>
      </c>
      <c r="FX130" s="87" t="e">
        <f>IF(Berechnungen!FX$6="MMR",MMR!$P17,IF(Berechnungen!FX$6="MMR_Duo",MMR_Duo!$P17,NA()))</f>
        <v>#N/A</v>
      </c>
      <c r="FY130" s="87" t="e">
        <f>IF(Berechnungen!FY$6="MMR",MMR!$P17,IF(Berechnungen!FY$6="MMR_Duo",MMR_Duo!$P17,NA()))</f>
        <v>#N/A</v>
      </c>
      <c r="FZ130" s="87" t="e">
        <f>IF(Berechnungen!FZ$6="MMR",MMR!$P17,IF(Berechnungen!FZ$6="MMR_Duo",MMR_Duo!$P17,NA()))</f>
        <v>#N/A</v>
      </c>
      <c r="GA130" s="87" t="e">
        <f>IF(Berechnungen!GA$6="MMR",MMR!$P17,IF(Berechnungen!GA$6="MMR_Duo",MMR_Duo!$P17,NA()))</f>
        <v>#N/A</v>
      </c>
      <c r="GB130" s="87" t="e">
        <f>IF(Berechnungen!GB$6="MMR",MMR!$P17,IF(Berechnungen!GB$6="MMR_Duo",MMR_Duo!$P17,NA()))</f>
        <v>#N/A</v>
      </c>
      <c r="GC130" s="87" t="e">
        <f>IF(Berechnungen!GC$6="MMR",MMR!$P17,IF(Berechnungen!GC$6="MMR_Duo",MMR_Duo!$P17,NA()))</f>
        <v>#N/A</v>
      </c>
      <c r="GD130" s="87" t="e">
        <f>IF(Berechnungen!GD$6="MMR",MMR!$P17,IF(Berechnungen!GD$6="MMR_Duo",MMR_Duo!$P17,NA()))</f>
        <v>#N/A</v>
      </c>
      <c r="GE130" s="87" t="e">
        <f>IF(Berechnungen!GE$6="MMR",MMR!$P17,IF(Berechnungen!GE$6="MMR_Duo",MMR_Duo!$P17,NA()))</f>
        <v>#N/A</v>
      </c>
      <c r="GF130" s="87" t="e">
        <f>IF(Berechnungen!GF$6="MMR",MMR!$P17,IF(Berechnungen!GF$6="MMR_Duo",MMR_Duo!$P17,NA()))</f>
        <v>#N/A</v>
      </c>
      <c r="GG130" s="87" t="e">
        <f>IF(Berechnungen!GG$6="MMR",MMR!$P17,IF(Berechnungen!GG$6="MMR_Duo",MMR_Duo!$P17,NA()))</f>
        <v>#N/A</v>
      </c>
      <c r="GH130" s="87" t="e">
        <f>IF(Berechnungen!GH$6="MMR",MMR!$P17,IF(Berechnungen!GH$6="MMR_Duo",MMR_Duo!$P17,NA()))</f>
        <v>#N/A</v>
      </c>
      <c r="GI130" s="87" t="e">
        <f>IF(Berechnungen!GI$6="MMR",MMR!$P17,IF(Berechnungen!GI$6="MMR_Duo",MMR_Duo!$P17,NA()))</f>
        <v>#N/A</v>
      </c>
      <c r="GJ130" s="87" t="e">
        <f>IF(Berechnungen!GJ$6="MMR",MMR!$P17,IF(Berechnungen!GJ$6="MMR_Duo",MMR_Duo!$P17,NA()))</f>
        <v>#N/A</v>
      </c>
      <c r="GK130" s="87" t="e">
        <f>IF(Berechnungen!GK$6="MMR",MMR!$P17,IF(Berechnungen!GK$6="MMR_Duo",MMR_Duo!$P17,NA()))</f>
        <v>#N/A</v>
      </c>
      <c r="GL130" s="87" t="e">
        <f>IF(Berechnungen!GL$6="MMR",MMR!$P17,IF(Berechnungen!GL$6="MMR_Duo",MMR_Duo!$P17,NA()))</f>
        <v>#N/A</v>
      </c>
      <c r="GM130" s="87" t="e">
        <f>IF(Berechnungen!GM$6="MMR",MMR!$P17,IF(Berechnungen!GM$6="MMR_Duo",MMR_Duo!$P17,NA()))</f>
        <v>#N/A</v>
      </c>
      <c r="GN130" s="87" t="e">
        <f>IF(Berechnungen!GN$6="MMR",MMR!$P17,IF(Berechnungen!GN$6="MMR_Duo",MMR_Duo!$P17,NA()))</f>
        <v>#N/A</v>
      </c>
      <c r="GO130" s="87" t="e">
        <f>IF(Berechnungen!GO$6="MMR",MMR!$P17,IF(Berechnungen!GO$6="MMR_Duo",MMR_Duo!$P17,NA()))</f>
        <v>#N/A</v>
      </c>
      <c r="GP130" s="87" t="e">
        <f>IF(Berechnungen!GP$6="MMR",MMR!$P17,IF(Berechnungen!GP$6="MMR_Duo",MMR_Duo!$P17,NA()))</f>
        <v>#N/A</v>
      </c>
      <c r="GQ130" s="87" t="e">
        <f>IF(Berechnungen!GQ$6="MMR",MMR!$P17,IF(Berechnungen!GQ$6="MMR_Duo",MMR_Duo!$P17,NA()))</f>
        <v>#N/A</v>
      </c>
      <c r="GR130" s="87" t="e">
        <f>IF(Berechnungen!GR$6="MMR",MMR!$P17,IF(Berechnungen!GR$6="MMR_Duo",MMR_Duo!$P17,NA()))</f>
        <v>#N/A</v>
      </c>
      <c r="GS130" s="87" t="e">
        <f>IF(Berechnungen!GS$6="MMR",MMR!$P17,IF(Berechnungen!GS$6="MMR_Duo",MMR_Duo!$P17,NA()))</f>
        <v>#N/A</v>
      </c>
      <c r="GT130" s="87" t="e">
        <f>IF(Berechnungen!GT$6="MMR",MMR!$P17,IF(Berechnungen!GT$6="MMR_Duo",MMR_Duo!$P17,NA()))</f>
        <v>#N/A</v>
      </c>
      <c r="GU130" s="87" t="e">
        <f>IF(Berechnungen!GU$6="MMR",MMR!$P17,IF(Berechnungen!GU$6="MMR_Duo",MMR_Duo!$P17,NA()))</f>
        <v>#N/A</v>
      </c>
      <c r="GV130" s="87" t="e">
        <f>IF(Berechnungen!GV$6="MMR",MMR!$P17,IF(Berechnungen!GV$6="MMR_Duo",MMR_Duo!$P17,NA()))</f>
        <v>#N/A</v>
      </c>
      <c r="GW130" s="87" t="e">
        <f>IF(Berechnungen!GW$6="MMR",MMR!$P17,IF(Berechnungen!GW$6="MMR_Duo",MMR_Duo!$P17,NA()))</f>
        <v>#N/A</v>
      </c>
      <c r="GX130" s="87" t="e">
        <f>IF(Berechnungen!GX$6="MMR",MMR!$P17,IF(Berechnungen!GX$6="MMR_Duo",MMR_Duo!$P17,NA()))</f>
        <v>#N/A</v>
      </c>
      <c r="GY130" s="87" t="e">
        <f>IF(Berechnungen!GY$6="MMR",MMR!$P17,IF(Berechnungen!GY$6="MMR_Duo",MMR_Duo!$P17,NA()))</f>
        <v>#N/A</v>
      </c>
      <c r="GZ130" s="87" t="e">
        <f>IF(Berechnungen!GZ$6="MMR",MMR!$P17,IF(Berechnungen!GZ$6="MMR_Duo",MMR_Duo!$P17,NA()))</f>
        <v>#N/A</v>
      </c>
      <c r="HA130" s="87" t="e">
        <f>IF(Berechnungen!HA$6="MMR",MMR!$P17,IF(Berechnungen!HA$6="MMR_Duo",MMR_Duo!$P17,NA()))</f>
        <v>#N/A</v>
      </c>
      <c r="HB130" s="87" t="e">
        <f>IF(Berechnungen!HB$6="MMR",MMR!$P17,IF(Berechnungen!HB$6="MMR_Duo",MMR_Duo!$P17,NA()))</f>
        <v>#N/A</v>
      </c>
      <c r="HC130" s="87" t="e">
        <f>IF(Berechnungen!HC$6="MMR",MMR!$P17,IF(Berechnungen!HC$6="MMR_Duo",MMR_Duo!$P17,NA()))</f>
        <v>#N/A</v>
      </c>
      <c r="HD130" s="87" t="e">
        <f>IF(Berechnungen!HD$6="MMR",MMR!$P17,IF(Berechnungen!HD$6="MMR_Duo",MMR_Duo!$P17,NA()))</f>
        <v>#N/A</v>
      </c>
      <c r="HE130" s="87" t="e">
        <f>IF(Berechnungen!HE$6="MMR",MMR!$P17,IF(Berechnungen!HE$6="MMR_Duo",MMR_Duo!$P17,NA()))</f>
        <v>#N/A</v>
      </c>
      <c r="HF130" s="87" t="e">
        <f>IF(Berechnungen!HF$6="MMR",MMR!$P17,IF(Berechnungen!HF$6="MMR_Duo",MMR_Duo!$P17,NA()))</f>
        <v>#N/A</v>
      </c>
      <c r="HG130" s="87" t="e">
        <f>IF(Berechnungen!HG$6="MMR",MMR!$P17,IF(Berechnungen!HG$6="MMR_Duo",MMR_Duo!$P17,NA()))</f>
        <v>#N/A</v>
      </c>
      <c r="HH130" s="87" t="e">
        <f>IF(Berechnungen!HH$6="MMR",MMR!$P17,IF(Berechnungen!HH$6="MMR_Duo",MMR_Duo!$P17,NA()))</f>
        <v>#N/A</v>
      </c>
      <c r="HI130" s="87" t="e">
        <f>IF(Berechnungen!HI$6="MMR",MMR!$P17,IF(Berechnungen!HI$6="MMR_Duo",MMR_Duo!$P17,NA()))</f>
        <v>#N/A</v>
      </c>
      <c r="HJ130" s="87" t="e">
        <f>IF(Berechnungen!HJ$6="MMR",MMR!$P17,IF(Berechnungen!HJ$6="MMR_Duo",MMR_Duo!$P17,NA()))</f>
        <v>#N/A</v>
      </c>
      <c r="HK130" s="87" t="e">
        <f>IF(Berechnungen!HK$6="MMR",MMR!$P17,IF(Berechnungen!HK$6="MMR_Duo",MMR_Duo!$P17,NA()))</f>
        <v>#N/A</v>
      </c>
      <c r="HL130" s="87" t="e">
        <f>IF(Berechnungen!HL$6="MMR",MMR!$P17,IF(Berechnungen!HL$6="MMR_Duo",MMR_Duo!$P17,NA()))</f>
        <v>#N/A</v>
      </c>
      <c r="HM130" s="87" t="e">
        <f>IF(Berechnungen!HM$6="MMR",MMR!$P17,IF(Berechnungen!HM$6="MMR_Duo",MMR_Duo!$P17,NA()))</f>
        <v>#N/A</v>
      </c>
      <c r="HN130" s="87" t="e">
        <f>IF(Berechnungen!HN$6="MMR",MMR!$P17,IF(Berechnungen!HN$6="MMR_Duo",MMR_Duo!$P17,NA()))</f>
        <v>#N/A</v>
      </c>
      <c r="HO130" s="87" t="e">
        <f>IF(Berechnungen!HO$6="MMR",MMR!$P17,IF(Berechnungen!HO$6="MMR_Duo",MMR_Duo!$P17,NA()))</f>
        <v>#N/A</v>
      </c>
      <c r="HP130" s="87" t="e">
        <f>IF(Berechnungen!HP$6="MMR",MMR!$P17,IF(Berechnungen!HP$6="MMR_Duo",MMR_Duo!$P17,NA()))</f>
        <v>#N/A</v>
      </c>
      <c r="HQ130" s="87" t="e">
        <f>IF(Berechnungen!HQ$6="MMR",MMR!$P17,IF(Berechnungen!HQ$6="MMR_Duo",MMR_Duo!$P17,NA()))</f>
        <v>#N/A</v>
      </c>
      <c r="HR130" s="87" t="e">
        <f>IF(Berechnungen!HR$6="MMR",MMR!$P17,IF(Berechnungen!HR$6="MMR_Duo",MMR_Duo!$P17,NA()))</f>
        <v>#N/A</v>
      </c>
      <c r="HS130" s="87" t="e">
        <f>IF(Berechnungen!HS$6="MMR",MMR!$P17,IF(Berechnungen!HS$6="MMR_Duo",MMR_Duo!$P17,NA()))</f>
        <v>#N/A</v>
      </c>
      <c r="HT130" s="87" t="e">
        <f>IF(Berechnungen!HT$6="MMR",MMR!$P17,IF(Berechnungen!HT$6="MMR_Duo",MMR_Duo!$P17,NA()))</f>
        <v>#N/A</v>
      </c>
      <c r="HU130" s="87" t="e">
        <f>IF(Berechnungen!HU$6="MMR",MMR!$P17,IF(Berechnungen!HU$6="MMR_Duo",MMR_Duo!$P17,NA()))</f>
        <v>#N/A</v>
      </c>
      <c r="HV130" s="87" t="e">
        <f>IF(Berechnungen!HV$6="MMR",MMR!$P17,IF(Berechnungen!HV$6="MMR_Duo",MMR_Duo!$P17,NA()))</f>
        <v>#N/A</v>
      </c>
      <c r="HW130" s="87" t="e">
        <f>IF(Berechnungen!HW$6="MMR",MMR!$P17,IF(Berechnungen!HW$6="MMR_Duo",MMR_Duo!$P17,NA()))</f>
        <v>#N/A</v>
      </c>
      <c r="HX130" s="87" t="e">
        <f>IF(Berechnungen!HX$6="MMR",MMR!$P17,IF(Berechnungen!HX$6="MMR_Duo",MMR_Duo!$P17,NA()))</f>
        <v>#N/A</v>
      </c>
      <c r="HY130" s="87" t="e">
        <f>IF(Berechnungen!HY$6="MMR",MMR!$P17,IF(Berechnungen!HY$6="MMR_Duo",MMR_Duo!$P17,NA()))</f>
        <v>#N/A</v>
      </c>
      <c r="HZ130" s="87" t="e">
        <f>IF(Berechnungen!HZ$6="MMR",MMR!$P17,IF(Berechnungen!HZ$6="MMR_Duo",MMR_Duo!$P17,NA()))</f>
        <v>#N/A</v>
      </c>
      <c r="IA130" s="87" t="e">
        <f>IF(Berechnungen!IA$6="MMR",MMR!$P17,IF(Berechnungen!IA$6="MMR_Duo",MMR_Duo!$P17,NA()))</f>
        <v>#N/A</v>
      </c>
      <c r="IB130" s="87" t="e">
        <f>IF(Berechnungen!IB$6="MMR",MMR!$P17,IF(Berechnungen!IB$6="MMR_Duo",MMR_Duo!$P17,NA()))</f>
        <v>#N/A</v>
      </c>
      <c r="IC130" s="87" t="e">
        <f>IF(Berechnungen!IC$6="MMR",MMR!$P17,IF(Berechnungen!IC$6="MMR_Duo",MMR_Duo!$P17,NA()))</f>
        <v>#N/A</v>
      </c>
      <c r="ID130" s="87" t="e">
        <f>IF(Berechnungen!ID$6="MMR",MMR!$P17,IF(Berechnungen!ID$6="MMR_Duo",MMR_Duo!$P17,NA()))</f>
        <v>#N/A</v>
      </c>
      <c r="IE130" s="87" t="e">
        <f>IF(Berechnungen!IE$6="MMR",MMR!$P17,IF(Berechnungen!IE$6="MMR_Duo",MMR_Duo!$P17,NA()))</f>
        <v>#N/A</v>
      </c>
      <c r="IF130" s="87" t="e">
        <f>IF(Berechnungen!IF$6="MMR",MMR!$P17,IF(Berechnungen!IF$6="MMR_Duo",MMR_Duo!$P17,NA()))</f>
        <v>#N/A</v>
      </c>
      <c r="IG130" s="87" t="e">
        <f>IF(Berechnungen!IG$6="MMR",MMR!$P17,IF(Berechnungen!IG$6="MMR_Duo",MMR_Duo!$P17,NA()))</f>
        <v>#N/A</v>
      </c>
      <c r="IH130" s="87" t="e">
        <f>IF(Berechnungen!IH$6="MMR",MMR!$P17,IF(Berechnungen!IH$6="MMR_Duo",MMR_Duo!$P17,NA()))</f>
        <v>#N/A</v>
      </c>
      <c r="II130" s="87" t="e">
        <f>IF(Berechnungen!II$6="MMR",MMR!$P17,IF(Berechnungen!II$6="MMR_Duo",MMR_Duo!$P17,NA()))</f>
        <v>#N/A</v>
      </c>
      <c r="IJ130" s="87" t="e">
        <f>IF(Berechnungen!IJ$6="MMR",MMR!$P17,IF(Berechnungen!IJ$6="MMR_Duo",MMR_Duo!$P17,NA()))</f>
        <v>#N/A</v>
      </c>
      <c r="IK130" s="87" t="e">
        <f>IF(Berechnungen!IK$6="MMR",MMR!$P17,IF(Berechnungen!IK$6="MMR_Duo",MMR_Duo!$P17,NA()))</f>
        <v>#N/A</v>
      </c>
      <c r="IL130" s="87" t="e">
        <f>IF(Berechnungen!IL$6="MMR",MMR!$P17,IF(Berechnungen!IL$6="MMR_Duo",MMR_Duo!$P17,NA()))</f>
        <v>#N/A</v>
      </c>
      <c r="IM130" s="87" t="e">
        <f>IF(Berechnungen!IM$6="MMR",MMR!$P17,IF(Berechnungen!IM$6="MMR_Duo",MMR_Duo!$P17,NA()))</f>
        <v>#N/A</v>
      </c>
      <c r="IN130" s="87" t="e">
        <f>IF(Berechnungen!IN$6="MMR",MMR!$P17,IF(Berechnungen!IN$6="MMR_Duo",MMR_Duo!$P17,NA()))</f>
        <v>#N/A</v>
      </c>
      <c r="IO130" s="87" t="e">
        <f>IF(Berechnungen!IO$6="MMR",MMR!$P17,IF(Berechnungen!IO$6="MMR_Duo",MMR_Duo!$P17,NA()))</f>
        <v>#N/A</v>
      </c>
      <c r="IP130" s="87" t="e">
        <f>IF(Berechnungen!IP$6="MMR",MMR!$P17,IF(Berechnungen!IP$6="MMR_Duo",MMR_Duo!$P17,NA()))</f>
        <v>#N/A</v>
      </c>
      <c r="IQ130" s="87" t="e">
        <f>IF(Berechnungen!IQ$6="MMR",MMR!$P17,IF(Berechnungen!IQ$6="MMR_Duo",MMR_Duo!$P17,NA()))</f>
        <v>#N/A</v>
      </c>
      <c r="IR130" s="87" t="e">
        <f>IF(Berechnungen!IR$6="MMR",MMR!$P17,IF(Berechnungen!IR$6="MMR_Duo",MMR_Duo!$P17,NA()))</f>
        <v>#N/A</v>
      </c>
      <c r="IS130" s="87" t="e">
        <f>IF(Berechnungen!IS$6="MMR",MMR!$P17,IF(Berechnungen!IS$6="MMR_Duo",MMR_Duo!$P17,NA()))</f>
        <v>#N/A</v>
      </c>
      <c r="IT130" s="87" t="e">
        <f>IF(Berechnungen!IT$6="MMR",MMR!$P17,IF(Berechnungen!IT$6="MMR_Duo",MMR_Duo!$P17,NA()))</f>
        <v>#N/A</v>
      </c>
      <c r="IU130" s="87" t="e">
        <f>IF(Berechnungen!IU$6="MMR",MMR!$P17,IF(Berechnungen!IU$6="MMR_Duo",MMR_Duo!$P17,NA()))</f>
        <v>#N/A</v>
      </c>
      <c r="IV130" s="87" t="e">
        <f>IF(Berechnungen!IV$6="MMR",MMR!$P17,IF(Berechnungen!IV$6="MMR_Duo",MMR_Duo!$P17,NA()))</f>
        <v>#N/A</v>
      </c>
      <c r="IW130" s="87" t="e">
        <f>IF(Berechnungen!IW$6="MMR",MMR!$P17,IF(Berechnungen!IW$6="MMR_Duo",MMR_Duo!$P17,NA()))</f>
        <v>#N/A</v>
      </c>
      <c r="IX130" s="87" t="e">
        <f>IF(Berechnungen!IX$6="MMR",MMR!$P17,IF(Berechnungen!IX$6="MMR_Duo",MMR_Duo!$P17,NA()))</f>
        <v>#N/A</v>
      </c>
      <c r="IY130" s="87" t="e">
        <f>IF(Berechnungen!IY$6="MMR",MMR!$P17,IF(Berechnungen!IY$6="MMR_Duo",MMR_Duo!$P17,NA()))</f>
        <v>#N/A</v>
      </c>
      <c r="IZ130" s="87" t="e">
        <f>IF(Berechnungen!IZ$6="MMR",MMR!$P17,IF(Berechnungen!IZ$6="MMR_Duo",MMR_Duo!$P17,NA()))</f>
        <v>#N/A</v>
      </c>
      <c r="JA130" s="87" t="e">
        <f>IF(Berechnungen!JA$6="MMR",MMR!$P17,IF(Berechnungen!JA$6="MMR_Duo",MMR_Duo!$P17,NA()))</f>
        <v>#N/A</v>
      </c>
      <c r="JB130" s="87" t="e">
        <f>IF(Berechnungen!JB$6="MMR",MMR!$P17,IF(Berechnungen!JB$6="MMR_Duo",MMR_Duo!$P17,NA()))</f>
        <v>#N/A</v>
      </c>
      <c r="JC130" s="87" t="e">
        <f>IF(Berechnungen!JC$6="MMR",MMR!$P17,IF(Berechnungen!JC$6="MMR_Duo",MMR_Duo!$P17,NA()))</f>
        <v>#N/A</v>
      </c>
      <c r="JD130" s="87" t="e">
        <f>IF(Berechnungen!JD$6="MMR",MMR!$P17,IF(Berechnungen!JD$6="MMR_Duo",MMR_Duo!$P17,NA()))</f>
        <v>#N/A</v>
      </c>
      <c r="JE130" s="87" t="e">
        <f>IF(Berechnungen!JE$6="MMR",MMR!$P17,IF(Berechnungen!JE$6="MMR_Duo",MMR_Duo!$P17,NA()))</f>
        <v>#N/A</v>
      </c>
      <c r="JF130" s="87" t="e">
        <f>IF(Berechnungen!JF$6="MMR",MMR!$P17,IF(Berechnungen!JF$6="MMR_Duo",MMR_Duo!$P17,NA()))</f>
        <v>#N/A</v>
      </c>
      <c r="JG130" s="87" t="e">
        <f>IF(Berechnungen!JG$6="MMR",MMR!$P17,IF(Berechnungen!JG$6="MMR_Duo",MMR_Duo!$P17,NA()))</f>
        <v>#N/A</v>
      </c>
      <c r="JH130" s="87" t="e">
        <f>IF(Berechnungen!JH$6="MMR",MMR!$P17,IF(Berechnungen!JH$6="MMR_Duo",MMR_Duo!$P17,NA()))</f>
        <v>#N/A</v>
      </c>
      <c r="JI130" s="87" t="e">
        <f>IF(Berechnungen!JI$6="MMR",MMR!$P17,IF(Berechnungen!JI$6="MMR_Duo",MMR_Duo!$P17,NA()))</f>
        <v>#N/A</v>
      </c>
      <c r="JJ130" s="87" t="e">
        <f>IF(Berechnungen!JJ$6="MMR",MMR!$P17,IF(Berechnungen!JJ$6="MMR_Duo",MMR_Duo!$P17,NA()))</f>
        <v>#N/A</v>
      </c>
      <c r="JK130" s="87" t="e">
        <f>IF(Berechnungen!JK$6="MMR",MMR!$P17,IF(Berechnungen!JK$6="MMR_Duo",MMR_Duo!$P17,NA()))</f>
        <v>#N/A</v>
      </c>
      <c r="JL130" s="87" t="e">
        <f>IF(Berechnungen!JL$6="MMR",MMR!$P17,IF(Berechnungen!JL$6="MMR_Duo",MMR_Duo!$P17,NA()))</f>
        <v>#N/A</v>
      </c>
      <c r="JM130" s="87" t="e">
        <f>IF(Berechnungen!JM$6="MMR",MMR!$P17,IF(Berechnungen!JM$6="MMR_Duo",MMR_Duo!$P17,NA()))</f>
        <v>#N/A</v>
      </c>
      <c r="JN130" s="87" t="e">
        <f>IF(Berechnungen!JN$6="MMR",MMR!$P17,IF(Berechnungen!JN$6="MMR_Duo",MMR_Duo!$P17,NA()))</f>
        <v>#N/A</v>
      </c>
      <c r="JO130" s="87" t="e">
        <f>IF(Berechnungen!JO$6="MMR",MMR!$P17,IF(Berechnungen!JO$6="MMR_Duo",MMR_Duo!$P17,NA()))</f>
        <v>#N/A</v>
      </c>
      <c r="JP130" s="87" t="e">
        <f>IF(Berechnungen!JP$6="MMR",MMR!$P17,IF(Berechnungen!JP$6="MMR_Duo",MMR_Duo!$P17,NA()))</f>
        <v>#N/A</v>
      </c>
      <c r="JQ130" s="87" t="e">
        <f>IF(Berechnungen!JQ$6="MMR",MMR!$P17,IF(Berechnungen!JQ$6="MMR_Duo",MMR_Duo!$P17,NA()))</f>
        <v>#N/A</v>
      </c>
      <c r="JR130" s="87" t="e">
        <f>IF(Berechnungen!JR$6="MMR",MMR!$P17,IF(Berechnungen!JR$6="MMR_Duo",MMR_Duo!$P17,NA()))</f>
        <v>#N/A</v>
      </c>
      <c r="JS130" s="87" t="e">
        <f>IF(Berechnungen!JS$6="MMR",MMR!$P17,IF(Berechnungen!JS$6="MMR_Duo",MMR_Duo!$P17,NA()))</f>
        <v>#N/A</v>
      </c>
      <c r="JT130" s="87" t="e">
        <f>IF(Berechnungen!JT$6="MMR",MMR!$P17,IF(Berechnungen!JT$6="MMR_Duo",MMR_Duo!$P17,NA()))</f>
        <v>#N/A</v>
      </c>
      <c r="JU130" s="87" t="e">
        <f>IF(Berechnungen!JU$6="MMR",MMR!$P17,IF(Berechnungen!JU$6="MMR_Duo",MMR_Duo!$P17,NA()))</f>
        <v>#N/A</v>
      </c>
      <c r="JV130" s="87" t="e">
        <f>IF(Berechnungen!JV$6="MMR",MMR!$P17,IF(Berechnungen!JV$6="MMR_Duo",MMR_Duo!$P17,NA()))</f>
        <v>#N/A</v>
      </c>
      <c r="JW130" s="87" t="e">
        <f>IF(Berechnungen!JW$6="MMR",MMR!$P17,IF(Berechnungen!JW$6="MMR_Duo",MMR_Duo!$P17,NA()))</f>
        <v>#N/A</v>
      </c>
      <c r="JX130" s="87" t="e">
        <f>IF(Berechnungen!JX$6="MMR",MMR!$P17,IF(Berechnungen!JX$6="MMR_Duo",MMR_Duo!$P17,NA()))</f>
        <v>#N/A</v>
      </c>
      <c r="JY130" s="87" t="e">
        <f>IF(Berechnungen!JY$6="MMR",MMR!$P17,IF(Berechnungen!JY$6="MMR_Duo",MMR_Duo!$P17,NA()))</f>
        <v>#N/A</v>
      </c>
      <c r="JZ130" s="87" t="e">
        <f>IF(Berechnungen!JZ$6="MMR",MMR!$P17,IF(Berechnungen!JZ$6="MMR_Duo",MMR_Duo!$P17,NA()))</f>
        <v>#N/A</v>
      </c>
      <c r="KA130" s="87" t="e">
        <f>IF(Berechnungen!KA$6="MMR",MMR!$P17,IF(Berechnungen!KA$6="MMR_Duo",MMR_Duo!$P17,NA()))</f>
        <v>#N/A</v>
      </c>
      <c r="KB130" s="87" t="e">
        <f>IF(Berechnungen!KB$6="MMR",MMR!$P17,IF(Berechnungen!KB$6="MMR_Duo",MMR_Duo!$P17,NA()))</f>
        <v>#N/A</v>
      </c>
      <c r="KC130" s="87" t="e">
        <f>IF(Berechnungen!KC$6="MMR",MMR!$P17,IF(Berechnungen!KC$6="MMR_Duo",MMR_Duo!$P17,NA()))</f>
        <v>#N/A</v>
      </c>
      <c r="KD130" s="87" t="e">
        <f>IF(Berechnungen!KD$6="MMR",MMR!$P17,IF(Berechnungen!KD$6="MMR_Duo",MMR_Duo!$P17,NA()))</f>
        <v>#N/A</v>
      </c>
      <c r="KE130" s="87" t="e">
        <f>IF(Berechnungen!KE$6="MMR",MMR!$P17,IF(Berechnungen!KE$6="MMR_Duo",MMR_Duo!$P17,NA()))</f>
        <v>#N/A</v>
      </c>
      <c r="KF130" s="87" t="e">
        <f>IF(Berechnungen!KF$6="MMR",MMR!$P17,IF(Berechnungen!KF$6="MMR_Duo",MMR_Duo!$P17,NA()))</f>
        <v>#N/A</v>
      </c>
      <c r="KG130" s="87" t="e">
        <f>IF(Berechnungen!KG$6="MMR",MMR!$P17,IF(Berechnungen!KG$6="MMR_Duo",MMR_Duo!$P17,NA()))</f>
        <v>#N/A</v>
      </c>
      <c r="KH130" s="87" t="e">
        <f>IF(Berechnungen!KH$6="MMR",MMR!$P17,IF(Berechnungen!KH$6="MMR_Duo",MMR_Duo!$P17,NA()))</f>
        <v>#N/A</v>
      </c>
      <c r="KI130" s="87" t="e">
        <f>IF(Berechnungen!KI$6="MMR",MMR!$P17,IF(Berechnungen!KI$6="MMR_Duo",MMR_Duo!$P17,NA()))</f>
        <v>#N/A</v>
      </c>
      <c r="KJ130" s="87" t="e">
        <f>IF(Berechnungen!KJ$6="MMR",MMR!$P17,IF(Berechnungen!KJ$6="MMR_Duo",MMR_Duo!$P17,NA()))</f>
        <v>#N/A</v>
      </c>
      <c r="KK130" s="87" t="e">
        <f>IF(Berechnungen!KK$6="MMR",MMR!$P17,IF(Berechnungen!KK$6="MMR_Duo",MMR_Duo!$P17,NA()))</f>
        <v>#N/A</v>
      </c>
      <c r="KL130" s="87" t="e">
        <f>IF(Berechnungen!KL$6="MMR",MMR!$P17,IF(Berechnungen!KL$6="MMR_Duo",MMR_Duo!$P17,NA()))</f>
        <v>#N/A</v>
      </c>
      <c r="KM130" s="87" t="e">
        <f>IF(Berechnungen!KM$6="MMR",MMR!$P17,IF(Berechnungen!KM$6="MMR_Duo",MMR_Duo!$P17,NA()))</f>
        <v>#N/A</v>
      </c>
      <c r="KN130" s="87" t="e">
        <f>IF(Berechnungen!KN$6="MMR",MMR!$P17,IF(Berechnungen!KN$6="MMR_Duo",MMR_Duo!$P17,NA()))</f>
        <v>#N/A</v>
      </c>
      <c r="KO130" s="87" t="e">
        <f>IF(Berechnungen!KO$6="MMR",MMR!$P17,IF(Berechnungen!KO$6="MMR_Duo",MMR_Duo!$P17,NA()))</f>
        <v>#N/A</v>
      </c>
      <c r="KP130" s="87" t="e">
        <f>IF(Berechnungen!KP$6="MMR",MMR!$P17,IF(Berechnungen!KP$6="MMR_Duo",MMR_Duo!$P17,NA()))</f>
        <v>#N/A</v>
      </c>
      <c r="KQ130" s="87" t="e">
        <f>IF(Berechnungen!KQ$6="MMR",MMR!$P17,IF(Berechnungen!KQ$6="MMR_Duo",MMR_Duo!$P17,NA()))</f>
        <v>#N/A</v>
      </c>
      <c r="KR130" s="87" t="e">
        <f>IF(Berechnungen!KR$6="MMR",MMR!$P17,IF(Berechnungen!KR$6="MMR_Duo",MMR_Duo!$P17,NA()))</f>
        <v>#N/A</v>
      </c>
      <c r="KS130" s="87" t="e">
        <f>IF(Berechnungen!KS$6="MMR",MMR!$P17,IF(Berechnungen!KS$6="MMR_Duo",MMR_Duo!$P17,NA()))</f>
        <v>#N/A</v>
      </c>
      <c r="KT130" s="87" t="e">
        <f>IF(Berechnungen!KT$6="MMR",MMR!$P17,IF(Berechnungen!KT$6="MMR_Duo",MMR_Duo!$P17,NA()))</f>
        <v>#N/A</v>
      </c>
      <c r="KU130" s="87" t="e">
        <f>IF(Berechnungen!KU$6="MMR",MMR!$P17,IF(Berechnungen!KU$6="MMR_Duo",MMR_Duo!$P17,NA()))</f>
        <v>#N/A</v>
      </c>
      <c r="KV130" s="87" t="e">
        <f>IF(Berechnungen!KV$6="MMR",MMR!$P17,IF(Berechnungen!KV$6="MMR_Duo",MMR_Duo!$P17,NA()))</f>
        <v>#N/A</v>
      </c>
      <c r="KW130" s="87" t="e">
        <f>IF(Berechnungen!KW$6="MMR",MMR!$P17,IF(Berechnungen!KW$6="MMR_Duo",MMR_Duo!$P17,NA()))</f>
        <v>#N/A</v>
      </c>
      <c r="KX130" s="87" t="e">
        <f>IF(Berechnungen!KX$6="MMR",MMR!$P17,IF(Berechnungen!KX$6="MMR_Duo",MMR_Duo!$P17,NA()))</f>
        <v>#N/A</v>
      </c>
      <c r="KY130" s="87" t="e">
        <f>IF(Berechnungen!KY$6="MMR",MMR!$P17,IF(Berechnungen!KY$6="MMR_Duo",MMR_Duo!$P17,NA()))</f>
        <v>#N/A</v>
      </c>
      <c r="KZ130" s="87" t="e">
        <f>IF(Berechnungen!KZ$6="MMR",MMR!$P17,IF(Berechnungen!KZ$6="MMR_Duo",MMR_Duo!$P17,NA()))</f>
        <v>#N/A</v>
      </c>
      <c r="LA130" s="87" t="e">
        <f>IF(Berechnungen!LA$6="MMR",MMR!$P17,IF(Berechnungen!LA$6="MMR_Duo",MMR_Duo!$P17,NA()))</f>
        <v>#N/A</v>
      </c>
      <c r="LB130" s="87" t="e">
        <f>IF(Berechnungen!LB$6="MMR",MMR!$P17,IF(Berechnungen!LB$6="MMR_Duo",MMR_Duo!$P17,NA()))</f>
        <v>#N/A</v>
      </c>
      <c r="LC130" s="87" t="e">
        <f>IF(Berechnungen!LC$6="MMR",MMR!$P17,IF(Berechnungen!LC$6="MMR_Duo",MMR_Duo!$P17,NA()))</f>
        <v>#N/A</v>
      </c>
      <c r="LD130" s="87" t="e">
        <f>IF(Berechnungen!LD$6="MMR",MMR!$P17,IF(Berechnungen!LD$6="MMR_Duo",MMR_Duo!$P17,NA()))</f>
        <v>#N/A</v>
      </c>
      <c r="LE130" s="87" t="e">
        <f>IF(Berechnungen!LE$6="MMR",MMR!$P17,IF(Berechnungen!LE$6="MMR_Duo",MMR_Duo!$P17,NA()))</f>
        <v>#N/A</v>
      </c>
      <c r="LF130" s="87" t="e">
        <f>IF(Berechnungen!LF$6="MMR",MMR!$P17,IF(Berechnungen!LF$6="MMR_Duo",MMR_Duo!$P17,NA()))</f>
        <v>#N/A</v>
      </c>
      <c r="LG130" s="87" t="e">
        <f>IF(Berechnungen!LG$6="MMR",MMR!$P17,IF(Berechnungen!LG$6="MMR_Duo",MMR_Duo!$P17,NA()))</f>
        <v>#N/A</v>
      </c>
      <c r="LH130" s="87" t="e">
        <f>IF(Berechnungen!LH$6="MMR",MMR!$P17,IF(Berechnungen!LH$6="MMR_Duo",MMR_Duo!$P17,NA()))</f>
        <v>#N/A</v>
      </c>
      <c r="LI130" s="87" t="e">
        <f>IF(Berechnungen!LI$6="MMR",MMR!$P17,IF(Berechnungen!LI$6="MMR_Duo",MMR_Duo!$P17,NA()))</f>
        <v>#N/A</v>
      </c>
      <c r="LJ130" s="87" t="e">
        <f>IF(Berechnungen!LJ$6="MMR",MMR!$P17,IF(Berechnungen!LJ$6="MMR_Duo",MMR_Duo!$P17,NA()))</f>
        <v>#N/A</v>
      </c>
      <c r="LK130" s="87" t="e">
        <f>IF(Berechnungen!LK$6="MMR",MMR!$P17,IF(Berechnungen!LK$6="MMR_Duo",MMR_Duo!$P17,NA()))</f>
        <v>#N/A</v>
      </c>
      <c r="LL130" s="87" t="e">
        <f>IF(Berechnungen!LL$6="MMR",MMR!$P17,IF(Berechnungen!LL$6="MMR_Duo",MMR_Duo!$P17,NA()))</f>
        <v>#N/A</v>
      </c>
      <c r="LM130" s="87" t="e">
        <f>IF(Berechnungen!LM$6="MMR",MMR!$P17,IF(Berechnungen!LM$6="MMR_Duo",MMR_Duo!$P17,NA()))</f>
        <v>#N/A</v>
      </c>
      <c r="LN130" s="87" t="e">
        <f>IF(Berechnungen!LN$6="MMR",MMR!$P17,IF(Berechnungen!LN$6="MMR_Duo",MMR_Duo!$P17,NA()))</f>
        <v>#N/A</v>
      </c>
      <c r="LO130" s="87" t="e">
        <f>IF(Berechnungen!LO$6="MMR",MMR!$P17,IF(Berechnungen!LO$6="MMR_Duo",MMR_Duo!$P17,NA()))</f>
        <v>#N/A</v>
      </c>
      <c r="LP130" s="87" t="e">
        <f>IF(Berechnungen!LP$6="MMR",MMR!$P17,IF(Berechnungen!LP$6="MMR_Duo",MMR_Duo!$P17,NA()))</f>
        <v>#N/A</v>
      </c>
      <c r="LQ130" s="87" t="e">
        <f>IF(Berechnungen!LQ$6="MMR",MMR!$P17,IF(Berechnungen!LQ$6="MMR_Duo",MMR_Duo!$P17,NA()))</f>
        <v>#N/A</v>
      </c>
      <c r="LR130" s="87" t="e">
        <f>IF(Berechnungen!LR$6="MMR",MMR!$P17,IF(Berechnungen!LR$6="MMR_Duo",MMR_Duo!$P17,NA()))</f>
        <v>#N/A</v>
      </c>
      <c r="LS130" s="87" t="e">
        <f>IF(Berechnungen!LS$6="MMR",MMR!$P17,IF(Berechnungen!LS$6="MMR_Duo",MMR_Duo!$P17,NA()))</f>
        <v>#N/A</v>
      </c>
      <c r="LT130" s="87" t="e">
        <f>IF(Berechnungen!LT$6="MMR",MMR!$P17,IF(Berechnungen!LT$6="MMR_Duo",MMR_Duo!$P17,NA()))</f>
        <v>#N/A</v>
      </c>
      <c r="LU130" s="87" t="e">
        <f>IF(Berechnungen!LU$6="MMR",MMR!$P17,IF(Berechnungen!LU$6="MMR_Duo",MMR_Duo!$P17,NA()))</f>
        <v>#N/A</v>
      </c>
      <c r="LV130" s="87" t="e">
        <f>IF(Berechnungen!LV$6="MMR",MMR!$P17,IF(Berechnungen!LV$6="MMR_Duo",MMR_Duo!$P17,NA()))</f>
        <v>#N/A</v>
      </c>
      <c r="LW130" s="87" t="e">
        <f>IF(Berechnungen!LW$6="MMR",MMR!$P17,IF(Berechnungen!LW$6="MMR_Duo",MMR_Duo!$P17,NA()))</f>
        <v>#N/A</v>
      </c>
      <c r="LX130" s="87" t="e">
        <f>IF(Berechnungen!LX$6="MMR",MMR!$P17,IF(Berechnungen!LX$6="MMR_Duo",MMR_Duo!$P17,NA()))</f>
        <v>#N/A</v>
      </c>
      <c r="LY130" s="87" t="e">
        <f>IF(Berechnungen!LY$6="MMR",MMR!$P17,IF(Berechnungen!LY$6="MMR_Duo",MMR_Duo!$P17,NA()))</f>
        <v>#N/A</v>
      </c>
      <c r="LZ130" s="87" t="e">
        <f>IF(Berechnungen!LZ$6="MMR",MMR!$P17,IF(Berechnungen!LZ$6="MMR_Duo",MMR_Duo!$P17,NA()))</f>
        <v>#N/A</v>
      </c>
      <c r="MA130" s="87" t="e">
        <f>IF(Berechnungen!MA$6="MMR",MMR!$P17,IF(Berechnungen!MA$6="MMR_Duo",MMR_Duo!$P17,NA()))</f>
        <v>#N/A</v>
      </c>
      <c r="MB130" s="87" t="e">
        <f>IF(Berechnungen!MB$6="MMR",MMR!$P17,IF(Berechnungen!MB$6="MMR_Duo",MMR_Duo!$P17,NA()))</f>
        <v>#N/A</v>
      </c>
      <c r="MC130" s="87" t="e">
        <f>IF(Berechnungen!MC$6="MMR",MMR!$P17,IF(Berechnungen!MC$6="MMR_Duo",MMR_Duo!$P17,NA()))</f>
        <v>#N/A</v>
      </c>
      <c r="MD130" s="87" t="e">
        <f>IF(Berechnungen!MD$6="MMR",MMR!$P17,IF(Berechnungen!MD$6="MMR_Duo",MMR_Duo!$P17,NA()))</f>
        <v>#N/A</v>
      </c>
      <c r="ME130" s="87" t="e">
        <f>IF(Berechnungen!ME$6="MMR",MMR!$P17,IF(Berechnungen!ME$6="MMR_Duo",MMR_Duo!$P17,NA()))</f>
        <v>#N/A</v>
      </c>
      <c r="MF130" s="87" t="e">
        <f>IF(Berechnungen!MF$6="MMR",MMR!$P17,IF(Berechnungen!MF$6="MMR_Duo",MMR_Duo!$P17,NA()))</f>
        <v>#N/A</v>
      </c>
      <c r="MG130" s="87" t="e">
        <f>IF(Berechnungen!MG$6="MMR",MMR!$P17,IF(Berechnungen!MG$6="MMR_Duo",MMR_Duo!$P17,NA()))</f>
        <v>#N/A</v>
      </c>
      <c r="MH130" s="87" t="e">
        <f>IF(Berechnungen!MH$6="MMR",MMR!$P17,IF(Berechnungen!MH$6="MMR_Duo",MMR_Duo!$P17,NA()))</f>
        <v>#N/A</v>
      </c>
      <c r="MI130" s="87" t="e">
        <f>IF(Berechnungen!MI$6="MMR",MMR!$P17,IF(Berechnungen!MI$6="MMR_Duo",MMR_Duo!$P17,NA()))</f>
        <v>#N/A</v>
      </c>
      <c r="MJ130" s="87" t="e">
        <f>IF(Berechnungen!MJ$6="MMR",MMR!$P17,IF(Berechnungen!MJ$6="MMR_Duo",MMR_Duo!$P17,NA()))</f>
        <v>#N/A</v>
      </c>
      <c r="MK130" s="87" t="e">
        <f>IF(Berechnungen!MK$6="MMR",MMR!$P17,IF(Berechnungen!MK$6="MMR_Duo",MMR_Duo!$P17,NA()))</f>
        <v>#N/A</v>
      </c>
      <c r="ML130" s="87" t="e">
        <f>IF(Berechnungen!ML$6="MMR",MMR!$P17,IF(Berechnungen!ML$6="MMR_Duo",MMR_Duo!$P17,NA()))</f>
        <v>#N/A</v>
      </c>
      <c r="MM130" s="87" t="e">
        <f>IF(Berechnungen!MM$6="MMR",MMR!$P17,IF(Berechnungen!MM$6="MMR_Duo",MMR_Duo!$P17,NA()))</f>
        <v>#N/A</v>
      </c>
      <c r="MN130" s="87" t="e">
        <f>IF(Berechnungen!MN$6="MMR",MMR!$P17,IF(Berechnungen!MN$6="MMR_Duo",MMR_Duo!$P17,NA()))</f>
        <v>#N/A</v>
      </c>
      <c r="MO130" s="87" t="e">
        <f>IF(Berechnungen!MO$6="MMR",MMR!$P17,IF(Berechnungen!MO$6="MMR_Duo",MMR_Duo!$P17,NA()))</f>
        <v>#N/A</v>
      </c>
      <c r="MP130" s="87" t="e">
        <f>IF(Berechnungen!MP$6="MMR",MMR!$P17,IF(Berechnungen!MP$6="MMR_Duo",MMR_Duo!$P17,NA()))</f>
        <v>#N/A</v>
      </c>
      <c r="MQ130" s="87" t="e">
        <f>IF(Berechnungen!MQ$6="MMR",MMR!$P17,IF(Berechnungen!MQ$6="MMR_Duo",MMR_Duo!$P17,NA()))</f>
        <v>#N/A</v>
      </c>
      <c r="MR130" s="87" t="e">
        <f>IF(Berechnungen!MR$6="MMR",MMR!$P17,IF(Berechnungen!MR$6="MMR_Duo",MMR_Duo!$P17,NA()))</f>
        <v>#N/A</v>
      </c>
      <c r="MS130" s="87" t="e">
        <f>IF(Berechnungen!MS$6="MMR",MMR!$P17,IF(Berechnungen!MS$6="MMR_Duo",MMR_Duo!$P17,NA()))</f>
        <v>#N/A</v>
      </c>
      <c r="MT130" s="87" t="e">
        <f>IF(Berechnungen!MT$6="MMR",MMR!$P17,IF(Berechnungen!MT$6="MMR_Duo",MMR_Duo!$P17,NA()))</f>
        <v>#N/A</v>
      </c>
      <c r="MU130" s="87" t="e">
        <f>IF(Berechnungen!MU$6="MMR",MMR!$P17,IF(Berechnungen!MU$6="MMR_Duo",MMR_Duo!$P17,NA()))</f>
        <v>#N/A</v>
      </c>
      <c r="MV130" s="87" t="e">
        <f>IF(Berechnungen!MV$6="MMR",MMR!$P17,IF(Berechnungen!MV$6="MMR_Duo",MMR_Duo!$P17,NA()))</f>
        <v>#N/A</v>
      </c>
      <c r="MW130" s="87" t="e">
        <f>IF(Berechnungen!MW$6="MMR",MMR!$P17,IF(Berechnungen!MW$6="MMR_Duo",MMR_Duo!$P17,NA()))</f>
        <v>#N/A</v>
      </c>
      <c r="MX130" s="87" t="e">
        <f>IF(Berechnungen!MX$6="MMR",MMR!$P17,IF(Berechnungen!MX$6="MMR_Duo",MMR_Duo!$P17,NA()))</f>
        <v>#N/A</v>
      </c>
      <c r="MY130" s="87" t="e">
        <f>IF(Berechnungen!MY$6="MMR",MMR!$P17,IF(Berechnungen!MY$6="MMR_Duo",MMR_Duo!$P17,NA()))</f>
        <v>#N/A</v>
      </c>
      <c r="MZ130" s="87" t="e">
        <f>IF(Berechnungen!MZ$6="MMR",MMR!$P17,IF(Berechnungen!MZ$6="MMR_Duo",MMR_Duo!$P17,NA()))</f>
        <v>#N/A</v>
      </c>
      <c r="NA130" s="87" t="e">
        <f>IF(Berechnungen!NA$6="MMR",MMR!$P17,IF(Berechnungen!NA$6="MMR_Duo",MMR_Duo!$P17,NA()))</f>
        <v>#N/A</v>
      </c>
      <c r="NB130" s="87" t="e">
        <f>IF(Berechnungen!NB$6="MMR",MMR!$P17,IF(Berechnungen!NB$6="MMR_Duo",MMR_Duo!$P17,NA()))</f>
        <v>#N/A</v>
      </c>
      <c r="NC130" s="87" t="e">
        <f>IF(Berechnungen!NC$6="MMR",MMR!$P17,IF(Berechnungen!NC$6="MMR_Duo",MMR_Duo!$P17,NA()))</f>
        <v>#N/A</v>
      </c>
      <c r="ND130" s="87" t="e">
        <f>IF(Berechnungen!ND$6="MMR",MMR!$P17,IF(Berechnungen!ND$6="MMR_Duo",MMR_Duo!$P17,NA()))</f>
        <v>#N/A</v>
      </c>
      <c r="NE130" s="87" t="e">
        <f>IF(Berechnungen!NE$6="MMR",MMR!$P17,IF(Berechnungen!NE$6="MMR_Duo",MMR_Duo!$P17,NA()))</f>
        <v>#N/A</v>
      </c>
      <c r="NF130" s="87" t="e">
        <f>IF(Berechnungen!NF$6="MMR",MMR!$P17,IF(Berechnungen!NF$6="MMR_Duo",MMR_Duo!$P17,NA()))</f>
        <v>#N/A</v>
      </c>
      <c r="NG130" s="87" t="e">
        <f>IF(Berechnungen!NG$6="MMR",MMR!$P17,IF(Berechnungen!NG$6="MMR_Duo",MMR_Duo!$P17,NA()))</f>
        <v>#N/A</v>
      </c>
      <c r="NH130" s="87" t="e">
        <f>IF(Berechnungen!NH$6="MMR",MMR!$P17,IF(Berechnungen!NH$6="MMR_Duo",MMR_Duo!$P17,NA()))</f>
        <v>#N/A</v>
      </c>
      <c r="NI130" s="87" t="e">
        <f>IF(Berechnungen!NI$6="MMR",MMR!$P17,IF(Berechnungen!NI$6="MMR_Duo",MMR_Duo!$P17,NA()))</f>
        <v>#N/A</v>
      </c>
      <c r="NJ130" s="87" t="e">
        <f>IF(Berechnungen!NJ$6="MMR",MMR!$P17,IF(Berechnungen!NJ$6="MMR_Duo",MMR_Duo!$P17,NA()))</f>
        <v>#N/A</v>
      </c>
      <c r="NK130" s="87" t="e">
        <f>IF(Berechnungen!NK$6="MMR",MMR!$P17,IF(Berechnungen!NK$6="MMR_Duo",MMR_Duo!$P17,NA()))</f>
        <v>#N/A</v>
      </c>
      <c r="NL130" s="87" t="e">
        <f>IF(Berechnungen!NL$6="MMR",MMR!$P17,IF(Berechnungen!NL$6="MMR_Duo",MMR_Duo!$P17,NA()))</f>
        <v>#N/A</v>
      </c>
      <c r="NM130" s="87" t="e">
        <f>IF(Berechnungen!NM$6="MMR",MMR!$P17,IF(Berechnungen!NM$6="MMR_Duo",MMR_Duo!$P17,NA()))</f>
        <v>#N/A</v>
      </c>
      <c r="NN130" s="87" t="e">
        <f>IF(Berechnungen!NN$6="MMR",MMR!$P17,IF(Berechnungen!NN$6="MMR_Duo",MMR_Duo!$P17,NA()))</f>
        <v>#N/A</v>
      </c>
      <c r="NO130" s="87" t="e">
        <f>IF(Berechnungen!NO$6="MMR",MMR!$P17,IF(Berechnungen!NO$6="MMR_Duo",MMR_Duo!$P17,NA()))</f>
        <v>#N/A</v>
      </c>
      <c r="NP130" s="87" t="e">
        <f>IF(Berechnungen!NP$6="MMR",MMR!$P17,IF(Berechnungen!NP$6="MMR_Duo",MMR_Duo!$P17,NA()))</f>
        <v>#N/A</v>
      </c>
      <c r="NQ130" s="87" t="e">
        <f>IF(Berechnungen!NQ$6="MMR",MMR!$P17,IF(Berechnungen!NQ$6="MMR_Duo",MMR_Duo!$P17,NA()))</f>
        <v>#N/A</v>
      </c>
      <c r="NR130" s="87" t="e">
        <f>IF(Berechnungen!NR$6="MMR",MMR!$P17,IF(Berechnungen!NR$6="MMR_Duo",MMR_Duo!$P17,NA()))</f>
        <v>#N/A</v>
      </c>
      <c r="NS130" s="87" t="e">
        <f>IF(Berechnungen!NS$6="MMR",MMR!$P17,IF(Berechnungen!NS$6="MMR_Duo",MMR_Duo!$P17,NA()))</f>
        <v>#N/A</v>
      </c>
      <c r="NT130" s="87" t="e">
        <f>IF(Berechnungen!NT$6="MMR",MMR!$P17,IF(Berechnungen!NT$6="MMR_Duo",MMR_Duo!$P17,NA()))</f>
        <v>#N/A</v>
      </c>
      <c r="NU130" s="87" t="e">
        <f>IF(Berechnungen!NU$6="MMR",MMR!$P17,IF(Berechnungen!NU$6="MMR_Duo",MMR_Duo!$P17,NA()))</f>
        <v>#N/A</v>
      </c>
      <c r="NV130" s="87" t="e">
        <f>IF(Berechnungen!NV$6="MMR",MMR!$P17,IF(Berechnungen!NV$6="MMR_Duo",MMR_Duo!$P17,NA()))</f>
        <v>#N/A</v>
      </c>
      <c r="NW130" s="87" t="e">
        <f>IF(Berechnungen!NW$6="MMR",MMR!$P17,IF(Berechnungen!NW$6="MMR_Duo",MMR_Duo!$P17,NA()))</f>
        <v>#N/A</v>
      </c>
      <c r="NX130" s="87" t="e">
        <f>IF(Berechnungen!NX$6="MMR",MMR!$P17,IF(Berechnungen!NX$6="MMR_Duo",MMR_Duo!$P17,NA()))</f>
        <v>#N/A</v>
      </c>
      <c r="NY130" s="87" t="e">
        <f>IF(Berechnungen!NY$6="MMR",MMR!$P17,IF(Berechnungen!NY$6="MMR_Duo",MMR_Duo!$P17,NA()))</f>
        <v>#N/A</v>
      </c>
      <c r="NZ130" s="87" t="e">
        <f>IF(Berechnungen!NZ$6="MMR",MMR!$P17,IF(Berechnungen!NZ$6="MMR_Duo",MMR_Duo!$P17,NA()))</f>
        <v>#N/A</v>
      </c>
      <c r="OA130" s="87" t="e">
        <f>IF(Berechnungen!OA$6="MMR",MMR!$P17,IF(Berechnungen!OA$6="MMR_Duo",MMR_Duo!$P17,NA()))</f>
        <v>#N/A</v>
      </c>
      <c r="OB130" s="87" t="e">
        <f>IF(Berechnungen!OB$6="MMR",MMR!$P17,IF(Berechnungen!OB$6="MMR_Duo",MMR_Duo!$P17,NA()))</f>
        <v>#N/A</v>
      </c>
      <c r="OC130" s="87" t="e">
        <f>IF(Berechnungen!OC$6="MMR",MMR!$P17,IF(Berechnungen!OC$6="MMR_Duo",MMR_Duo!$P17,NA()))</f>
        <v>#N/A</v>
      </c>
      <c r="OD130" s="87" t="e">
        <f>IF(Berechnungen!OD$6="MMR",MMR!$P17,IF(Berechnungen!OD$6="MMR_Duo",MMR_Duo!$P17,NA()))</f>
        <v>#N/A</v>
      </c>
      <c r="OE130" s="87" t="e">
        <f>IF(Berechnungen!OE$6="MMR",MMR!$P17,IF(Berechnungen!OE$6="MMR_Duo",MMR_Duo!$P17,NA()))</f>
        <v>#N/A</v>
      </c>
      <c r="OF130" s="87" t="e">
        <f>IF(Berechnungen!OF$6="MMR",MMR!$P17,IF(Berechnungen!OF$6="MMR_Duo",MMR_Duo!$P17,NA()))</f>
        <v>#N/A</v>
      </c>
      <c r="OG130" s="87" t="e">
        <f>IF(Berechnungen!OG$6="MMR",MMR!$P17,IF(Berechnungen!OG$6="MMR_Duo",MMR_Duo!$P17,NA()))</f>
        <v>#N/A</v>
      </c>
      <c r="OH130" s="87" t="e">
        <f>IF(Berechnungen!OH$6="MMR",MMR!$P17,IF(Berechnungen!OH$6="MMR_Duo",MMR_Duo!$P17,NA()))</f>
        <v>#N/A</v>
      </c>
      <c r="OI130" s="87" t="e">
        <f>IF(Berechnungen!OI$6="MMR",MMR!$P17,IF(Berechnungen!OI$6="MMR_Duo",MMR_Duo!$P17,NA()))</f>
        <v>#N/A</v>
      </c>
      <c r="OJ130" s="87" t="e">
        <f>IF(Berechnungen!OJ$6="MMR",MMR!$P17,IF(Berechnungen!OJ$6="MMR_Duo",MMR_Duo!$P17,NA()))</f>
        <v>#N/A</v>
      </c>
      <c r="OK130" s="87" t="e">
        <f>IF(Berechnungen!OK$6="MMR",MMR!$P17,IF(Berechnungen!OK$6="MMR_Duo",MMR_Duo!$P17,NA()))</f>
        <v>#N/A</v>
      </c>
      <c r="OL130" s="87" t="e">
        <f>IF(Berechnungen!OL$6="MMR",MMR!$P17,IF(Berechnungen!OL$6="MMR_Duo",MMR_Duo!$P17,NA()))</f>
        <v>#N/A</v>
      </c>
      <c r="OM130" s="87" t="e">
        <f>IF(Berechnungen!OM$6="MMR",MMR!$P17,IF(Berechnungen!OM$6="MMR_Duo",MMR_Duo!$P17,NA()))</f>
        <v>#N/A</v>
      </c>
    </row>
    <row r="131" spans="2:403" x14ac:dyDescent="0.3">
      <c r="B131" s="84">
        <v>400</v>
      </c>
      <c r="C131" s="85" t="s">
        <v>308</v>
      </c>
      <c r="D131" s="87" t="e">
        <f>IF(Berechnungen!D$6="MMR",MMR!$P18,IF(Berechnungen!D$6="MMR_Duo",MMR_Duo!$P18,NA()))</f>
        <v>#N/A</v>
      </c>
      <c r="E131" s="87" t="e">
        <f>IF(Berechnungen!E$6="MMR",MMR!$P18,IF(Berechnungen!E$6="MMR_Duo",MMR_Duo!$P18,NA()))</f>
        <v>#N/A</v>
      </c>
      <c r="F131" s="87" t="e">
        <f>IF(Berechnungen!F$6="MMR",MMR!$P18,IF(Berechnungen!F$6="MMR_Duo",MMR_Duo!$P18,NA()))</f>
        <v>#N/A</v>
      </c>
      <c r="G131" s="87" t="e">
        <f>IF(Berechnungen!G$6="MMR",MMR!$P18,IF(Berechnungen!G$6="MMR_Duo",MMR_Duo!$P18,NA()))</f>
        <v>#N/A</v>
      </c>
      <c r="H131" s="87" t="e">
        <f>IF(Berechnungen!H$6="MMR",MMR!$P18,IF(Berechnungen!H$6="MMR_Duo",MMR_Duo!$P18,NA()))</f>
        <v>#N/A</v>
      </c>
      <c r="I131" s="87" t="e">
        <f>IF(Berechnungen!I$6="MMR",MMR!$P18,IF(Berechnungen!I$6="MMR_Duo",MMR_Duo!$P18,NA()))</f>
        <v>#N/A</v>
      </c>
      <c r="J131" s="87" t="e">
        <f>IF(Berechnungen!J$6="MMR",MMR!$P18,IF(Berechnungen!J$6="MMR_Duo",MMR_Duo!$P18,NA()))</f>
        <v>#N/A</v>
      </c>
      <c r="K131" s="87" t="e">
        <f>IF(Berechnungen!K$6="MMR",MMR!$P18,IF(Berechnungen!K$6="MMR_Duo",MMR_Duo!$P18,NA()))</f>
        <v>#N/A</v>
      </c>
      <c r="L131" s="87" t="e">
        <f>IF(Berechnungen!L$6="MMR",MMR!$P18,IF(Berechnungen!L$6="MMR_Duo",MMR_Duo!$P18,NA()))</f>
        <v>#N/A</v>
      </c>
      <c r="M131" s="87" t="e">
        <f>IF(Berechnungen!M$6="MMR",MMR!$P18,IF(Berechnungen!M$6="MMR_Duo",MMR_Duo!$P18,NA()))</f>
        <v>#N/A</v>
      </c>
      <c r="N131" s="87" t="e">
        <f>IF(Berechnungen!N$6="MMR",MMR!$P18,IF(Berechnungen!N$6="MMR_Duo",MMR_Duo!$P18,NA()))</f>
        <v>#N/A</v>
      </c>
      <c r="O131" s="87" t="e">
        <f>IF(Berechnungen!O$6="MMR",MMR!$P18,IF(Berechnungen!O$6="MMR_Duo",MMR_Duo!$P18,NA()))</f>
        <v>#N/A</v>
      </c>
      <c r="P131" s="87" t="e">
        <f>IF(Berechnungen!P$6="MMR",MMR!$P18,IF(Berechnungen!P$6="MMR_Duo",MMR_Duo!$P18,NA()))</f>
        <v>#N/A</v>
      </c>
      <c r="Q131" s="87" t="e">
        <f>IF(Berechnungen!Q$6="MMR",MMR!$P18,IF(Berechnungen!Q$6="MMR_Duo",MMR_Duo!$P18,NA()))</f>
        <v>#N/A</v>
      </c>
      <c r="R131" s="87" t="e">
        <f>IF(Berechnungen!R$6="MMR",MMR!$P18,IF(Berechnungen!R$6="MMR_Duo",MMR_Duo!$P18,NA()))</f>
        <v>#N/A</v>
      </c>
      <c r="S131" s="87" t="e">
        <f>IF(Berechnungen!S$6="MMR",MMR!$P18,IF(Berechnungen!S$6="MMR_Duo",MMR_Duo!$P18,NA()))</f>
        <v>#N/A</v>
      </c>
      <c r="T131" s="87" t="e">
        <f>IF(Berechnungen!T$6="MMR",MMR!$P18,IF(Berechnungen!T$6="MMR_Duo",MMR_Duo!$P18,NA()))</f>
        <v>#N/A</v>
      </c>
      <c r="U131" s="87" t="e">
        <f>IF(Berechnungen!U$6="MMR",MMR!$P18,IF(Berechnungen!U$6="MMR_Duo",MMR_Duo!$P18,NA()))</f>
        <v>#N/A</v>
      </c>
      <c r="V131" s="87" t="e">
        <f>IF(Berechnungen!V$6="MMR",MMR!$P18,IF(Berechnungen!V$6="MMR_Duo",MMR_Duo!$P18,NA()))</f>
        <v>#N/A</v>
      </c>
      <c r="W131" s="87" t="e">
        <f>IF(Berechnungen!W$6="MMR",MMR!$P18,IF(Berechnungen!W$6="MMR_Duo",MMR_Duo!$P18,NA()))</f>
        <v>#N/A</v>
      </c>
      <c r="X131" s="87" t="e">
        <f>IF(Berechnungen!X$6="MMR",MMR!$P18,IF(Berechnungen!X$6="MMR_Duo",MMR_Duo!$P18,NA()))</f>
        <v>#N/A</v>
      </c>
      <c r="Y131" s="87" t="e">
        <f>IF(Berechnungen!Y$6="MMR",MMR!$P18,IF(Berechnungen!Y$6="MMR_Duo",MMR_Duo!$P18,NA()))</f>
        <v>#N/A</v>
      </c>
      <c r="Z131" s="87" t="e">
        <f>IF(Berechnungen!Z$6="MMR",MMR!$P18,IF(Berechnungen!Z$6="MMR_Duo",MMR_Duo!$P18,NA()))</f>
        <v>#N/A</v>
      </c>
      <c r="AA131" s="87" t="e">
        <f>IF(Berechnungen!AA$6="MMR",MMR!$P18,IF(Berechnungen!AA$6="MMR_Duo",MMR_Duo!$P18,NA()))</f>
        <v>#N/A</v>
      </c>
      <c r="AB131" s="87" t="e">
        <f>IF(Berechnungen!AB$6="MMR",MMR!$P18,IF(Berechnungen!AB$6="MMR_Duo",MMR_Duo!$P18,NA()))</f>
        <v>#N/A</v>
      </c>
      <c r="AC131" s="87" t="e">
        <f>IF(Berechnungen!AC$6="MMR",MMR!$P18,IF(Berechnungen!AC$6="MMR_Duo",MMR_Duo!$P18,NA()))</f>
        <v>#N/A</v>
      </c>
      <c r="AD131" s="87" t="e">
        <f>IF(Berechnungen!AD$6="MMR",MMR!$P18,IF(Berechnungen!AD$6="MMR_Duo",MMR_Duo!$P18,NA()))</f>
        <v>#N/A</v>
      </c>
      <c r="AE131" s="87" t="e">
        <f>IF(Berechnungen!AE$6="MMR",MMR!$P18,IF(Berechnungen!AE$6="MMR_Duo",MMR_Duo!$P18,NA()))</f>
        <v>#N/A</v>
      </c>
      <c r="AF131" s="87" t="e">
        <f>IF(Berechnungen!AF$6="MMR",MMR!$P18,IF(Berechnungen!AF$6="MMR_Duo",MMR_Duo!$P18,NA()))</f>
        <v>#N/A</v>
      </c>
      <c r="AG131" s="87" t="e">
        <f>IF(Berechnungen!AG$6="MMR",MMR!$P18,IF(Berechnungen!AG$6="MMR_Duo",MMR_Duo!$P18,NA()))</f>
        <v>#N/A</v>
      </c>
      <c r="AH131" s="87" t="e">
        <f>IF(Berechnungen!AH$6="MMR",MMR!$P18,IF(Berechnungen!AH$6="MMR_Duo",MMR_Duo!$P18,NA()))</f>
        <v>#N/A</v>
      </c>
      <c r="AI131" s="87" t="e">
        <f>IF(Berechnungen!AI$6="MMR",MMR!$P18,IF(Berechnungen!AI$6="MMR_Duo",MMR_Duo!$P18,NA()))</f>
        <v>#N/A</v>
      </c>
      <c r="AJ131" s="87" t="e">
        <f>IF(Berechnungen!AJ$6="MMR",MMR!$P18,IF(Berechnungen!AJ$6="MMR_Duo",MMR_Duo!$P18,NA()))</f>
        <v>#N/A</v>
      </c>
      <c r="AK131" s="87" t="e">
        <f>IF(Berechnungen!AK$6="MMR",MMR!$P18,IF(Berechnungen!AK$6="MMR_Duo",MMR_Duo!$P18,NA()))</f>
        <v>#N/A</v>
      </c>
      <c r="AL131" s="87" t="e">
        <f>IF(Berechnungen!AL$6="MMR",MMR!$P18,IF(Berechnungen!AL$6="MMR_Duo",MMR_Duo!$P18,NA()))</f>
        <v>#N/A</v>
      </c>
      <c r="AM131" s="87" t="e">
        <f>IF(Berechnungen!AM$6="MMR",MMR!$P18,IF(Berechnungen!AM$6="MMR_Duo",MMR_Duo!$P18,NA()))</f>
        <v>#N/A</v>
      </c>
      <c r="AN131" s="87" t="e">
        <f>IF(Berechnungen!AN$6="MMR",MMR!$P18,IF(Berechnungen!AN$6="MMR_Duo",MMR_Duo!$P18,NA()))</f>
        <v>#N/A</v>
      </c>
      <c r="AO131" s="87" t="e">
        <f>IF(Berechnungen!AO$6="MMR",MMR!$P18,IF(Berechnungen!AO$6="MMR_Duo",MMR_Duo!$P18,NA()))</f>
        <v>#N/A</v>
      </c>
      <c r="AP131" s="87" t="e">
        <f>IF(Berechnungen!AP$6="MMR",MMR!$P18,IF(Berechnungen!AP$6="MMR_Duo",MMR_Duo!$P18,NA()))</f>
        <v>#N/A</v>
      </c>
      <c r="AQ131" s="87" t="e">
        <f>IF(Berechnungen!AQ$6="MMR",MMR!$P18,IF(Berechnungen!AQ$6="MMR_Duo",MMR_Duo!$P18,NA()))</f>
        <v>#N/A</v>
      </c>
      <c r="AR131" s="87" t="e">
        <f>IF(Berechnungen!AR$6="MMR",MMR!$P18,IF(Berechnungen!AR$6="MMR_Duo",MMR_Duo!$P18,NA()))</f>
        <v>#N/A</v>
      </c>
      <c r="AS131" s="87" t="e">
        <f>IF(Berechnungen!AS$6="MMR",MMR!$P18,IF(Berechnungen!AS$6="MMR_Duo",MMR_Duo!$P18,NA()))</f>
        <v>#N/A</v>
      </c>
      <c r="AT131" s="87" t="e">
        <f>IF(Berechnungen!AT$6="MMR",MMR!$P18,IF(Berechnungen!AT$6="MMR_Duo",MMR_Duo!$P18,NA()))</f>
        <v>#N/A</v>
      </c>
      <c r="AU131" s="87" t="e">
        <f>IF(Berechnungen!AU$6="MMR",MMR!$P18,IF(Berechnungen!AU$6="MMR_Duo",MMR_Duo!$P18,NA()))</f>
        <v>#N/A</v>
      </c>
      <c r="AV131" s="87" t="e">
        <f>IF(Berechnungen!AV$6="MMR",MMR!$P18,IF(Berechnungen!AV$6="MMR_Duo",MMR_Duo!$P18,NA()))</f>
        <v>#N/A</v>
      </c>
      <c r="AW131" s="87" t="e">
        <f>IF(Berechnungen!AW$6="MMR",MMR!$P18,IF(Berechnungen!AW$6="MMR_Duo",MMR_Duo!$P18,NA()))</f>
        <v>#N/A</v>
      </c>
      <c r="AX131" s="87" t="e">
        <f>IF(Berechnungen!AX$6="MMR",MMR!$P18,IF(Berechnungen!AX$6="MMR_Duo",MMR_Duo!$P18,NA()))</f>
        <v>#N/A</v>
      </c>
      <c r="AY131" s="87" t="e">
        <f>IF(Berechnungen!AY$6="MMR",MMR!$P18,IF(Berechnungen!AY$6="MMR_Duo",MMR_Duo!$P18,NA()))</f>
        <v>#N/A</v>
      </c>
      <c r="AZ131" s="87" t="e">
        <f>IF(Berechnungen!AZ$6="MMR",MMR!$P18,IF(Berechnungen!AZ$6="MMR_Duo",MMR_Duo!$P18,NA()))</f>
        <v>#N/A</v>
      </c>
      <c r="BA131" s="87" t="e">
        <f>IF(Berechnungen!BA$6="MMR",MMR!$P18,IF(Berechnungen!BA$6="MMR_Duo",MMR_Duo!$P18,NA()))</f>
        <v>#N/A</v>
      </c>
      <c r="BB131" s="87" t="e">
        <f>IF(Berechnungen!BB$6="MMR",MMR!$P18,IF(Berechnungen!BB$6="MMR_Duo",MMR_Duo!$P18,NA()))</f>
        <v>#N/A</v>
      </c>
      <c r="BC131" s="87" t="e">
        <f>IF(Berechnungen!BC$6="MMR",MMR!$P18,IF(Berechnungen!BC$6="MMR_Duo",MMR_Duo!$P18,NA()))</f>
        <v>#N/A</v>
      </c>
      <c r="BD131" s="87" t="e">
        <f>IF(Berechnungen!BD$6="MMR",MMR!$P18,IF(Berechnungen!BD$6="MMR_Duo",MMR_Duo!$P18,NA()))</f>
        <v>#N/A</v>
      </c>
      <c r="BE131" s="87" t="e">
        <f>IF(Berechnungen!BE$6="MMR",MMR!$P18,IF(Berechnungen!BE$6="MMR_Duo",MMR_Duo!$P18,NA()))</f>
        <v>#N/A</v>
      </c>
      <c r="BF131" s="87" t="e">
        <f>IF(Berechnungen!BF$6="MMR",MMR!$P18,IF(Berechnungen!BF$6="MMR_Duo",MMR_Duo!$P18,NA()))</f>
        <v>#N/A</v>
      </c>
      <c r="BG131" s="87" t="e">
        <f>IF(Berechnungen!BG$6="MMR",MMR!$P18,IF(Berechnungen!BG$6="MMR_Duo",MMR_Duo!$P18,NA()))</f>
        <v>#N/A</v>
      </c>
      <c r="BH131" s="87" t="e">
        <f>IF(Berechnungen!BH$6="MMR",MMR!$P18,IF(Berechnungen!BH$6="MMR_Duo",MMR_Duo!$P18,NA()))</f>
        <v>#N/A</v>
      </c>
      <c r="BI131" s="87" t="e">
        <f>IF(Berechnungen!BI$6="MMR",MMR!$P18,IF(Berechnungen!BI$6="MMR_Duo",MMR_Duo!$P18,NA()))</f>
        <v>#N/A</v>
      </c>
      <c r="BJ131" s="87" t="e">
        <f>IF(Berechnungen!BJ$6="MMR",MMR!$P18,IF(Berechnungen!BJ$6="MMR_Duo",MMR_Duo!$P18,NA()))</f>
        <v>#N/A</v>
      </c>
      <c r="BK131" s="87" t="e">
        <f>IF(Berechnungen!BK$6="MMR",MMR!$P18,IF(Berechnungen!BK$6="MMR_Duo",MMR_Duo!$P18,NA()))</f>
        <v>#N/A</v>
      </c>
      <c r="BL131" s="87" t="e">
        <f>IF(Berechnungen!BL$6="MMR",MMR!$P18,IF(Berechnungen!BL$6="MMR_Duo",MMR_Duo!$P18,NA()))</f>
        <v>#N/A</v>
      </c>
      <c r="BM131" s="87" t="e">
        <f>IF(Berechnungen!BM$6="MMR",MMR!$P18,IF(Berechnungen!BM$6="MMR_Duo",MMR_Duo!$P18,NA()))</f>
        <v>#N/A</v>
      </c>
      <c r="BN131" s="87" t="e">
        <f>IF(Berechnungen!BN$6="MMR",MMR!$P18,IF(Berechnungen!BN$6="MMR_Duo",MMR_Duo!$P18,NA()))</f>
        <v>#N/A</v>
      </c>
      <c r="BO131" s="87" t="e">
        <f>IF(Berechnungen!BO$6="MMR",MMR!$P18,IF(Berechnungen!BO$6="MMR_Duo",MMR_Duo!$P18,NA()))</f>
        <v>#N/A</v>
      </c>
      <c r="BP131" s="87" t="e">
        <f>IF(Berechnungen!BP$6="MMR",MMR!$P18,IF(Berechnungen!BP$6="MMR_Duo",MMR_Duo!$P18,NA()))</f>
        <v>#N/A</v>
      </c>
      <c r="BQ131" s="87" t="e">
        <f>IF(Berechnungen!BQ$6="MMR",MMR!$P18,IF(Berechnungen!BQ$6="MMR_Duo",MMR_Duo!$P18,NA()))</f>
        <v>#N/A</v>
      </c>
      <c r="BR131" s="87" t="e">
        <f>IF(Berechnungen!BR$6="MMR",MMR!$P18,IF(Berechnungen!BR$6="MMR_Duo",MMR_Duo!$P18,NA()))</f>
        <v>#N/A</v>
      </c>
      <c r="BS131" s="87" t="e">
        <f>IF(Berechnungen!BS$6="MMR",MMR!$P18,IF(Berechnungen!BS$6="MMR_Duo",MMR_Duo!$P18,NA()))</f>
        <v>#N/A</v>
      </c>
      <c r="BT131" s="87" t="e">
        <f>IF(Berechnungen!BT$6="MMR",MMR!$P18,IF(Berechnungen!BT$6="MMR_Duo",MMR_Duo!$P18,NA()))</f>
        <v>#N/A</v>
      </c>
      <c r="BU131" s="87" t="e">
        <f>IF(Berechnungen!BU$6="MMR",MMR!$P18,IF(Berechnungen!BU$6="MMR_Duo",MMR_Duo!$P18,NA()))</f>
        <v>#N/A</v>
      </c>
      <c r="BV131" s="87" t="e">
        <f>IF(Berechnungen!BV$6="MMR",MMR!$P18,IF(Berechnungen!BV$6="MMR_Duo",MMR_Duo!$P18,NA()))</f>
        <v>#N/A</v>
      </c>
      <c r="BW131" s="87" t="e">
        <f>IF(Berechnungen!BW$6="MMR",MMR!$P18,IF(Berechnungen!BW$6="MMR_Duo",MMR_Duo!$P18,NA()))</f>
        <v>#N/A</v>
      </c>
      <c r="BX131" s="87" t="e">
        <f>IF(Berechnungen!BX$6="MMR",MMR!$P18,IF(Berechnungen!BX$6="MMR_Duo",MMR_Duo!$P18,NA()))</f>
        <v>#N/A</v>
      </c>
      <c r="BY131" s="87" t="e">
        <f>IF(Berechnungen!BY$6="MMR",MMR!$P18,IF(Berechnungen!BY$6="MMR_Duo",MMR_Duo!$P18,NA()))</f>
        <v>#N/A</v>
      </c>
      <c r="BZ131" s="87" t="e">
        <f>IF(Berechnungen!BZ$6="MMR",MMR!$P18,IF(Berechnungen!BZ$6="MMR_Duo",MMR_Duo!$P18,NA()))</f>
        <v>#N/A</v>
      </c>
      <c r="CA131" s="87" t="e">
        <f>IF(Berechnungen!CA$6="MMR",MMR!$P18,IF(Berechnungen!CA$6="MMR_Duo",MMR_Duo!$P18,NA()))</f>
        <v>#N/A</v>
      </c>
      <c r="CB131" s="87" t="e">
        <f>IF(Berechnungen!CB$6="MMR",MMR!$P18,IF(Berechnungen!CB$6="MMR_Duo",MMR_Duo!$P18,NA()))</f>
        <v>#N/A</v>
      </c>
      <c r="CC131" s="87" t="e">
        <f>IF(Berechnungen!CC$6="MMR",MMR!$P18,IF(Berechnungen!CC$6="MMR_Duo",MMR_Duo!$P18,NA()))</f>
        <v>#N/A</v>
      </c>
      <c r="CD131" s="87" t="e">
        <f>IF(Berechnungen!CD$6="MMR",MMR!$P18,IF(Berechnungen!CD$6="MMR_Duo",MMR_Duo!$P18,NA()))</f>
        <v>#N/A</v>
      </c>
      <c r="CE131" s="87" t="e">
        <f>IF(Berechnungen!CE$6="MMR",MMR!$P18,IF(Berechnungen!CE$6="MMR_Duo",MMR_Duo!$P18,NA()))</f>
        <v>#N/A</v>
      </c>
      <c r="CF131" s="87" t="e">
        <f>IF(Berechnungen!CF$6="MMR",MMR!$P18,IF(Berechnungen!CF$6="MMR_Duo",MMR_Duo!$P18,NA()))</f>
        <v>#N/A</v>
      </c>
      <c r="CG131" s="87" t="e">
        <f>IF(Berechnungen!CG$6="MMR",MMR!$P18,IF(Berechnungen!CG$6="MMR_Duo",MMR_Duo!$P18,NA()))</f>
        <v>#N/A</v>
      </c>
      <c r="CH131" s="87" t="e">
        <f>IF(Berechnungen!CH$6="MMR",MMR!$P18,IF(Berechnungen!CH$6="MMR_Duo",MMR_Duo!$P18,NA()))</f>
        <v>#N/A</v>
      </c>
      <c r="CI131" s="87" t="e">
        <f>IF(Berechnungen!CI$6="MMR",MMR!$P18,IF(Berechnungen!CI$6="MMR_Duo",MMR_Duo!$P18,NA()))</f>
        <v>#N/A</v>
      </c>
      <c r="CJ131" s="87" t="e">
        <f>IF(Berechnungen!CJ$6="MMR",MMR!$P18,IF(Berechnungen!CJ$6="MMR_Duo",MMR_Duo!$P18,NA()))</f>
        <v>#N/A</v>
      </c>
      <c r="CK131" s="87" t="e">
        <f>IF(Berechnungen!CK$6="MMR",MMR!$P18,IF(Berechnungen!CK$6="MMR_Duo",MMR_Duo!$P18,NA()))</f>
        <v>#N/A</v>
      </c>
      <c r="CL131" s="87" t="e">
        <f>IF(Berechnungen!CL$6="MMR",MMR!$P18,IF(Berechnungen!CL$6="MMR_Duo",MMR_Duo!$P18,NA()))</f>
        <v>#N/A</v>
      </c>
      <c r="CM131" s="87" t="e">
        <f>IF(Berechnungen!CM$6="MMR",MMR!$P18,IF(Berechnungen!CM$6="MMR_Duo",MMR_Duo!$P18,NA()))</f>
        <v>#N/A</v>
      </c>
      <c r="CN131" s="87" t="e">
        <f>IF(Berechnungen!CN$6="MMR",MMR!$P18,IF(Berechnungen!CN$6="MMR_Duo",MMR_Duo!$P18,NA()))</f>
        <v>#N/A</v>
      </c>
      <c r="CO131" s="87" t="e">
        <f>IF(Berechnungen!CO$6="MMR",MMR!$P18,IF(Berechnungen!CO$6="MMR_Duo",MMR_Duo!$P18,NA()))</f>
        <v>#N/A</v>
      </c>
      <c r="CP131" s="87" t="e">
        <f>IF(Berechnungen!CP$6="MMR",MMR!$P18,IF(Berechnungen!CP$6="MMR_Duo",MMR_Duo!$P18,NA()))</f>
        <v>#N/A</v>
      </c>
      <c r="CQ131" s="87" t="e">
        <f>IF(Berechnungen!CQ$6="MMR",MMR!$P18,IF(Berechnungen!CQ$6="MMR_Duo",MMR_Duo!$P18,NA()))</f>
        <v>#N/A</v>
      </c>
      <c r="CR131" s="87" t="e">
        <f>IF(Berechnungen!CR$6="MMR",MMR!$P18,IF(Berechnungen!CR$6="MMR_Duo",MMR_Duo!$P18,NA()))</f>
        <v>#N/A</v>
      </c>
      <c r="CS131" s="87" t="e">
        <f>IF(Berechnungen!CS$6="MMR",MMR!$P18,IF(Berechnungen!CS$6="MMR_Duo",MMR_Duo!$P18,NA()))</f>
        <v>#N/A</v>
      </c>
      <c r="CT131" s="87" t="e">
        <f>IF(Berechnungen!CT$6="MMR",MMR!$P18,IF(Berechnungen!CT$6="MMR_Duo",MMR_Duo!$P18,NA()))</f>
        <v>#N/A</v>
      </c>
      <c r="CU131" s="87" t="e">
        <f>IF(Berechnungen!CU$6="MMR",MMR!$P18,IF(Berechnungen!CU$6="MMR_Duo",MMR_Duo!$P18,NA()))</f>
        <v>#N/A</v>
      </c>
      <c r="CV131" s="87" t="e">
        <f>IF(Berechnungen!CV$6="MMR",MMR!$P18,IF(Berechnungen!CV$6="MMR_Duo",MMR_Duo!$P18,NA()))</f>
        <v>#N/A</v>
      </c>
      <c r="CW131" s="87" t="e">
        <f>IF(Berechnungen!CW$6="MMR",MMR!$P18,IF(Berechnungen!CW$6="MMR_Duo",MMR_Duo!$P18,NA()))</f>
        <v>#N/A</v>
      </c>
      <c r="CX131" s="87" t="e">
        <f>IF(Berechnungen!CX$6="MMR",MMR!$P18,IF(Berechnungen!CX$6="MMR_Duo",MMR_Duo!$P18,NA()))</f>
        <v>#N/A</v>
      </c>
      <c r="CY131" s="87" t="e">
        <f>IF(Berechnungen!CY$6="MMR",MMR!$P18,IF(Berechnungen!CY$6="MMR_Duo",MMR_Duo!$P18,NA()))</f>
        <v>#N/A</v>
      </c>
      <c r="CZ131" s="87" t="e">
        <f>IF(Berechnungen!CZ$6="MMR",MMR!$P18,IF(Berechnungen!CZ$6="MMR_Duo",MMR_Duo!$P18,NA()))</f>
        <v>#N/A</v>
      </c>
      <c r="DA131" s="87" t="e">
        <f>IF(Berechnungen!DA$6="MMR",MMR!$P18,IF(Berechnungen!DA$6="MMR_Duo",MMR_Duo!$P18,NA()))</f>
        <v>#N/A</v>
      </c>
      <c r="DB131" s="87" t="e">
        <f>IF(Berechnungen!DB$6="MMR",MMR!$P18,IF(Berechnungen!DB$6="MMR_Duo",MMR_Duo!$P18,NA()))</f>
        <v>#N/A</v>
      </c>
      <c r="DC131" s="87" t="e">
        <f>IF(Berechnungen!DC$6="MMR",MMR!$P18,IF(Berechnungen!DC$6="MMR_Duo",MMR_Duo!$P18,NA()))</f>
        <v>#N/A</v>
      </c>
      <c r="DD131" s="87" t="e">
        <f>IF(Berechnungen!DD$6="MMR",MMR!$P18,IF(Berechnungen!DD$6="MMR_Duo",MMR_Duo!$P18,NA()))</f>
        <v>#N/A</v>
      </c>
      <c r="DE131" s="87" t="e">
        <f>IF(Berechnungen!DE$6="MMR",MMR!$P18,IF(Berechnungen!DE$6="MMR_Duo",MMR_Duo!$P18,NA()))</f>
        <v>#N/A</v>
      </c>
      <c r="DF131" s="87" t="e">
        <f>IF(Berechnungen!DF$6="MMR",MMR!$P18,IF(Berechnungen!DF$6="MMR_Duo",MMR_Duo!$P18,NA()))</f>
        <v>#N/A</v>
      </c>
      <c r="DG131" s="87" t="e">
        <f>IF(Berechnungen!DG$6="MMR",MMR!$P18,IF(Berechnungen!DG$6="MMR_Duo",MMR_Duo!$P18,NA()))</f>
        <v>#N/A</v>
      </c>
      <c r="DH131" s="87" t="e">
        <f>IF(Berechnungen!DH$6="MMR",MMR!$P18,IF(Berechnungen!DH$6="MMR_Duo",MMR_Duo!$P18,NA()))</f>
        <v>#N/A</v>
      </c>
      <c r="DI131" s="87" t="e">
        <f>IF(Berechnungen!DI$6="MMR",MMR!$P18,IF(Berechnungen!DI$6="MMR_Duo",MMR_Duo!$P18,NA()))</f>
        <v>#N/A</v>
      </c>
      <c r="DJ131" s="87" t="e">
        <f>IF(Berechnungen!DJ$6="MMR",MMR!$P18,IF(Berechnungen!DJ$6="MMR_Duo",MMR_Duo!$P18,NA()))</f>
        <v>#N/A</v>
      </c>
      <c r="DK131" s="87" t="e">
        <f>IF(Berechnungen!DK$6="MMR",MMR!$P18,IF(Berechnungen!DK$6="MMR_Duo",MMR_Duo!$P18,NA()))</f>
        <v>#N/A</v>
      </c>
      <c r="DL131" s="87" t="e">
        <f>IF(Berechnungen!DL$6="MMR",MMR!$P18,IF(Berechnungen!DL$6="MMR_Duo",MMR_Duo!$P18,NA()))</f>
        <v>#N/A</v>
      </c>
      <c r="DM131" s="87" t="e">
        <f>IF(Berechnungen!DM$6="MMR",MMR!$P18,IF(Berechnungen!DM$6="MMR_Duo",MMR_Duo!$P18,NA()))</f>
        <v>#N/A</v>
      </c>
      <c r="DN131" s="87" t="e">
        <f>IF(Berechnungen!DN$6="MMR",MMR!$P18,IF(Berechnungen!DN$6="MMR_Duo",MMR_Duo!$P18,NA()))</f>
        <v>#N/A</v>
      </c>
      <c r="DO131" s="87" t="e">
        <f>IF(Berechnungen!DO$6="MMR",MMR!$P18,IF(Berechnungen!DO$6="MMR_Duo",MMR_Duo!$P18,NA()))</f>
        <v>#N/A</v>
      </c>
      <c r="DP131" s="87" t="e">
        <f>IF(Berechnungen!DP$6="MMR",MMR!$P18,IF(Berechnungen!DP$6="MMR_Duo",MMR_Duo!$P18,NA()))</f>
        <v>#N/A</v>
      </c>
      <c r="DQ131" s="87" t="e">
        <f>IF(Berechnungen!DQ$6="MMR",MMR!$P18,IF(Berechnungen!DQ$6="MMR_Duo",MMR_Duo!$P18,NA()))</f>
        <v>#N/A</v>
      </c>
      <c r="DR131" s="87" t="e">
        <f>IF(Berechnungen!DR$6="MMR",MMR!$P18,IF(Berechnungen!DR$6="MMR_Duo",MMR_Duo!$P18,NA()))</f>
        <v>#N/A</v>
      </c>
      <c r="DS131" s="87" t="e">
        <f>IF(Berechnungen!DS$6="MMR",MMR!$P18,IF(Berechnungen!DS$6="MMR_Duo",MMR_Duo!$P18,NA()))</f>
        <v>#N/A</v>
      </c>
      <c r="DT131" s="87" t="e">
        <f>IF(Berechnungen!DT$6="MMR",MMR!$P18,IF(Berechnungen!DT$6="MMR_Duo",MMR_Duo!$P18,NA()))</f>
        <v>#N/A</v>
      </c>
      <c r="DU131" s="87" t="e">
        <f>IF(Berechnungen!DU$6="MMR",MMR!$P18,IF(Berechnungen!DU$6="MMR_Duo",MMR_Duo!$P18,NA()))</f>
        <v>#N/A</v>
      </c>
      <c r="DV131" s="87" t="e">
        <f>IF(Berechnungen!DV$6="MMR",MMR!$P18,IF(Berechnungen!DV$6="MMR_Duo",MMR_Duo!$P18,NA()))</f>
        <v>#N/A</v>
      </c>
      <c r="DW131" s="87" t="e">
        <f>IF(Berechnungen!DW$6="MMR",MMR!$P18,IF(Berechnungen!DW$6="MMR_Duo",MMR_Duo!$P18,NA()))</f>
        <v>#N/A</v>
      </c>
      <c r="DX131" s="87" t="e">
        <f>IF(Berechnungen!DX$6="MMR",MMR!$P18,IF(Berechnungen!DX$6="MMR_Duo",MMR_Duo!$P18,NA()))</f>
        <v>#N/A</v>
      </c>
      <c r="DY131" s="87" t="e">
        <f>IF(Berechnungen!DY$6="MMR",MMR!$P18,IF(Berechnungen!DY$6="MMR_Duo",MMR_Duo!$P18,NA()))</f>
        <v>#N/A</v>
      </c>
      <c r="DZ131" s="87" t="e">
        <f>IF(Berechnungen!DZ$6="MMR",MMR!$P18,IF(Berechnungen!DZ$6="MMR_Duo",MMR_Duo!$P18,NA()))</f>
        <v>#N/A</v>
      </c>
      <c r="EA131" s="87" t="e">
        <f>IF(Berechnungen!EA$6="MMR",MMR!$P18,IF(Berechnungen!EA$6="MMR_Duo",MMR_Duo!$P18,NA()))</f>
        <v>#N/A</v>
      </c>
      <c r="EB131" s="87" t="e">
        <f>IF(Berechnungen!EB$6="MMR",MMR!$P18,IF(Berechnungen!EB$6="MMR_Duo",MMR_Duo!$P18,NA()))</f>
        <v>#N/A</v>
      </c>
      <c r="EC131" s="87" t="e">
        <f>IF(Berechnungen!EC$6="MMR",MMR!$P18,IF(Berechnungen!EC$6="MMR_Duo",MMR_Duo!$P18,NA()))</f>
        <v>#N/A</v>
      </c>
      <c r="ED131" s="87" t="e">
        <f>IF(Berechnungen!ED$6="MMR",MMR!$P18,IF(Berechnungen!ED$6="MMR_Duo",MMR_Duo!$P18,NA()))</f>
        <v>#N/A</v>
      </c>
      <c r="EE131" s="87" t="e">
        <f>IF(Berechnungen!EE$6="MMR",MMR!$P18,IF(Berechnungen!EE$6="MMR_Duo",MMR_Duo!$P18,NA()))</f>
        <v>#N/A</v>
      </c>
      <c r="EF131" s="87" t="e">
        <f>IF(Berechnungen!EF$6="MMR",MMR!$P18,IF(Berechnungen!EF$6="MMR_Duo",MMR_Duo!$P18,NA()))</f>
        <v>#N/A</v>
      </c>
      <c r="EG131" s="87" t="e">
        <f>IF(Berechnungen!EG$6="MMR",MMR!$P18,IF(Berechnungen!EG$6="MMR_Duo",MMR_Duo!$P18,NA()))</f>
        <v>#N/A</v>
      </c>
      <c r="EH131" s="87" t="e">
        <f>IF(Berechnungen!EH$6="MMR",MMR!$P18,IF(Berechnungen!EH$6="MMR_Duo",MMR_Duo!$P18,NA()))</f>
        <v>#N/A</v>
      </c>
      <c r="EI131" s="87" t="e">
        <f>IF(Berechnungen!EI$6="MMR",MMR!$P18,IF(Berechnungen!EI$6="MMR_Duo",MMR_Duo!$P18,NA()))</f>
        <v>#N/A</v>
      </c>
      <c r="EJ131" s="87" t="e">
        <f>IF(Berechnungen!EJ$6="MMR",MMR!$P18,IF(Berechnungen!EJ$6="MMR_Duo",MMR_Duo!$P18,NA()))</f>
        <v>#N/A</v>
      </c>
      <c r="EK131" s="87" t="e">
        <f>IF(Berechnungen!EK$6="MMR",MMR!$P18,IF(Berechnungen!EK$6="MMR_Duo",MMR_Duo!$P18,NA()))</f>
        <v>#N/A</v>
      </c>
      <c r="EL131" s="87" t="e">
        <f>IF(Berechnungen!EL$6="MMR",MMR!$P18,IF(Berechnungen!EL$6="MMR_Duo",MMR_Duo!$P18,NA()))</f>
        <v>#N/A</v>
      </c>
      <c r="EM131" s="87" t="e">
        <f>IF(Berechnungen!EM$6="MMR",MMR!$P18,IF(Berechnungen!EM$6="MMR_Duo",MMR_Duo!$P18,NA()))</f>
        <v>#N/A</v>
      </c>
      <c r="EN131" s="87" t="e">
        <f>IF(Berechnungen!EN$6="MMR",MMR!$P18,IF(Berechnungen!EN$6="MMR_Duo",MMR_Duo!$P18,NA()))</f>
        <v>#N/A</v>
      </c>
      <c r="EO131" s="87" t="e">
        <f>IF(Berechnungen!EO$6="MMR",MMR!$P18,IF(Berechnungen!EO$6="MMR_Duo",MMR_Duo!$P18,NA()))</f>
        <v>#N/A</v>
      </c>
      <c r="EP131" s="87" t="e">
        <f>IF(Berechnungen!EP$6="MMR",MMR!$P18,IF(Berechnungen!EP$6="MMR_Duo",MMR_Duo!$P18,NA()))</f>
        <v>#N/A</v>
      </c>
      <c r="EQ131" s="87" t="e">
        <f>IF(Berechnungen!EQ$6="MMR",MMR!$P18,IF(Berechnungen!EQ$6="MMR_Duo",MMR_Duo!$P18,NA()))</f>
        <v>#N/A</v>
      </c>
      <c r="ER131" s="87" t="e">
        <f>IF(Berechnungen!ER$6="MMR",MMR!$P18,IF(Berechnungen!ER$6="MMR_Duo",MMR_Duo!$P18,NA()))</f>
        <v>#N/A</v>
      </c>
      <c r="ES131" s="87" t="e">
        <f>IF(Berechnungen!ES$6="MMR",MMR!$P18,IF(Berechnungen!ES$6="MMR_Duo",MMR_Duo!$P18,NA()))</f>
        <v>#N/A</v>
      </c>
      <c r="ET131" s="87" t="e">
        <f>IF(Berechnungen!ET$6="MMR",MMR!$P18,IF(Berechnungen!ET$6="MMR_Duo",MMR_Duo!$P18,NA()))</f>
        <v>#N/A</v>
      </c>
      <c r="EU131" s="87" t="e">
        <f>IF(Berechnungen!EU$6="MMR",MMR!$P18,IF(Berechnungen!EU$6="MMR_Duo",MMR_Duo!$P18,NA()))</f>
        <v>#N/A</v>
      </c>
      <c r="EV131" s="87" t="e">
        <f>IF(Berechnungen!EV$6="MMR",MMR!$P18,IF(Berechnungen!EV$6="MMR_Duo",MMR_Duo!$P18,NA()))</f>
        <v>#N/A</v>
      </c>
      <c r="EW131" s="87" t="e">
        <f>IF(Berechnungen!EW$6="MMR",MMR!$P18,IF(Berechnungen!EW$6="MMR_Duo",MMR_Duo!$P18,NA()))</f>
        <v>#N/A</v>
      </c>
      <c r="EX131" s="87" t="e">
        <f>IF(Berechnungen!EX$6="MMR",MMR!$P18,IF(Berechnungen!EX$6="MMR_Duo",MMR_Duo!$P18,NA()))</f>
        <v>#N/A</v>
      </c>
      <c r="EY131" s="87" t="e">
        <f>IF(Berechnungen!EY$6="MMR",MMR!$P18,IF(Berechnungen!EY$6="MMR_Duo",MMR_Duo!$P18,NA()))</f>
        <v>#N/A</v>
      </c>
      <c r="EZ131" s="87" t="e">
        <f>IF(Berechnungen!EZ$6="MMR",MMR!$P18,IF(Berechnungen!EZ$6="MMR_Duo",MMR_Duo!$P18,NA()))</f>
        <v>#N/A</v>
      </c>
      <c r="FA131" s="87" t="e">
        <f>IF(Berechnungen!FA$6="MMR",MMR!$P18,IF(Berechnungen!FA$6="MMR_Duo",MMR_Duo!$P18,NA()))</f>
        <v>#N/A</v>
      </c>
      <c r="FB131" s="87" t="e">
        <f>IF(Berechnungen!FB$6="MMR",MMR!$P18,IF(Berechnungen!FB$6="MMR_Duo",MMR_Duo!$P18,NA()))</f>
        <v>#N/A</v>
      </c>
      <c r="FC131" s="87" t="e">
        <f>IF(Berechnungen!FC$6="MMR",MMR!$P18,IF(Berechnungen!FC$6="MMR_Duo",MMR_Duo!$P18,NA()))</f>
        <v>#N/A</v>
      </c>
      <c r="FD131" s="87" t="e">
        <f>IF(Berechnungen!FD$6="MMR",MMR!$P18,IF(Berechnungen!FD$6="MMR_Duo",MMR_Duo!$P18,NA()))</f>
        <v>#N/A</v>
      </c>
      <c r="FE131" s="87" t="e">
        <f>IF(Berechnungen!FE$6="MMR",MMR!$P18,IF(Berechnungen!FE$6="MMR_Duo",MMR_Duo!$P18,NA()))</f>
        <v>#N/A</v>
      </c>
      <c r="FF131" s="87" t="e">
        <f>IF(Berechnungen!FF$6="MMR",MMR!$P18,IF(Berechnungen!FF$6="MMR_Duo",MMR_Duo!$P18,NA()))</f>
        <v>#N/A</v>
      </c>
      <c r="FG131" s="87" t="e">
        <f>IF(Berechnungen!FG$6="MMR",MMR!$P18,IF(Berechnungen!FG$6="MMR_Duo",MMR_Duo!$P18,NA()))</f>
        <v>#N/A</v>
      </c>
      <c r="FH131" s="87" t="e">
        <f>IF(Berechnungen!FH$6="MMR",MMR!$P18,IF(Berechnungen!FH$6="MMR_Duo",MMR_Duo!$P18,NA()))</f>
        <v>#N/A</v>
      </c>
      <c r="FI131" s="87" t="e">
        <f>IF(Berechnungen!FI$6="MMR",MMR!$P18,IF(Berechnungen!FI$6="MMR_Duo",MMR_Duo!$P18,NA()))</f>
        <v>#N/A</v>
      </c>
      <c r="FJ131" s="87" t="e">
        <f>IF(Berechnungen!FJ$6="MMR",MMR!$P18,IF(Berechnungen!FJ$6="MMR_Duo",MMR_Duo!$P18,NA()))</f>
        <v>#N/A</v>
      </c>
      <c r="FK131" s="87" t="e">
        <f>IF(Berechnungen!FK$6="MMR",MMR!$P18,IF(Berechnungen!FK$6="MMR_Duo",MMR_Duo!$P18,NA()))</f>
        <v>#N/A</v>
      </c>
      <c r="FL131" s="87" t="e">
        <f>IF(Berechnungen!FL$6="MMR",MMR!$P18,IF(Berechnungen!FL$6="MMR_Duo",MMR_Duo!$P18,NA()))</f>
        <v>#N/A</v>
      </c>
      <c r="FM131" s="87" t="e">
        <f>IF(Berechnungen!FM$6="MMR",MMR!$P18,IF(Berechnungen!FM$6="MMR_Duo",MMR_Duo!$P18,NA()))</f>
        <v>#N/A</v>
      </c>
      <c r="FN131" s="87" t="e">
        <f>IF(Berechnungen!FN$6="MMR",MMR!$P18,IF(Berechnungen!FN$6="MMR_Duo",MMR_Duo!$P18,NA()))</f>
        <v>#N/A</v>
      </c>
      <c r="FO131" s="87" t="e">
        <f>IF(Berechnungen!FO$6="MMR",MMR!$P18,IF(Berechnungen!FO$6="MMR_Duo",MMR_Duo!$P18,NA()))</f>
        <v>#N/A</v>
      </c>
      <c r="FP131" s="87" t="e">
        <f>IF(Berechnungen!FP$6="MMR",MMR!$P18,IF(Berechnungen!FP$6="MMR_Duo",MMR_Duo!$P18,NA()))</f>
        <v>#N/A</v>
      </c>
      <c r="FQ131" s="87" t="e">
        <f>IF(Berechnungen!FQ$6="MMR",MMR!$P18,IF(Berechnungen!FQ$6="MMR_Duo",MMR_Duo!$P18,NA()))</f>
        <v>#N/A</v>
      </c>
      <c r="FR131" s="87" t="e">
        <f>IF(Berechnungen!FR$6="MMR",MMR!$P18,IF(Berechnungen!FR$6="MMR_Duo",MMR_Duo!$P18,NA()))</f>
        <v>#N/A</v>
      </c>
      <c r="FS131" s="87" t="e">
        <f>IF(Berechnungen!FS$6="MMR",MMR!$P18,IF(Berechnungen!FS$6="MMR_Duo",MMR_Duo!$P18,NA()))</f>
        <v>#N/A</v>
      </c>
      <c r="FT131" s="87" t="e">
        <f>IF(Berechnungen!FT$6="MMR",MMR!$P18,IF(Berechnungen!FT$6="MMR_Duo",MMR_Duo!$P18,NA()))</f>
        <v>#N/A</v>
      </c>
      <c r="FU131" s="87" t="e">
        <f>IF(Berechnungen!FU$6="MMR",MMR!$P18,IF(Berechnungen!FU$6="MMR_Duo",MMR_Duo!$P18,NA()))</f>
        <v>#N/A</v>
      </c>
      <c r="FV131" s="87" t="e">
        <f>IF(Berechnungen!FV$6="MMR",MMR!$P18,IF(Berechnungen!FV$6="MMR_Duo",MMR_Duo!$P18,NA()))</f>
        <v>#N/A</v>
      </c>
      <c r="FW131" s="87" t="e">
        <f>IF(Berechnungen!FW$6="MMR",MMR!$P18,IF(Berechnungen!FW$6="MMR_Duo",MMR_Duo!$P18,NA()))</f>
        <v>#N/A</v>
      </c>
      <c r="FX131" s="87" t="e">
        <f>IF(Berechnungen!FX$6="MMR",MMR!$P18,IF(Berechnungen!FX$6="MMR_Duo",MMR_Duo!$P18,NA()))</f>
        <v>#N/A</v>
      </c>
      <c r="FY131" s="87" t="e">
        <f>IF(Berechnungen!FY$6="MMR",MMR!$P18,IF(Berechnungen!FY$6="MMR_Duo",MMR_Duo!$P18,NA()))</f>
        <v>#N/A</v>
      </c>
      <c r="FZ131" s="87" t="e">
        <f>IF(Berechnungen!FZ$6="MMR",MMR!$P18,IF(Berechnungen!FZ$6="MMR_Duo",MMR_Duo!$P18,NA()))</f>
        <v>#N/A</v>
      </c>
      <c r="GA131" s="87" t="e">
        <f>IF(Berechnungen!GA$6="MMR",MMR!$P18,IF(Berechnungen!GA$6="MMR_Duo",MMR_Duo!$P18,NA()))</f>
        <v>#N/A</v>
      </c>
      <c r="GB131" s="87" t="e">
        <f>IF(Berechnungen!GB$6="MMR",MMR!$P18,IF(Berechnungen!GB$6="MMR_Duo",MMR_Duo!$P18,NA()))</f>
        <v>#N/A</v>
      </c>
      <c r="GC131" s="87" t="e">
        <f>IF(Berechnungen!GC$6="MMR",MMR!$P18,IF(Berechnungen!GC$6="MMR_Duo",MMR_Duo!$P18,NA()))</f>
        <v>#N/A</v>
      </c>
      <c r="GD131" s="87" t="e">
        <f>IF(Berechnungen!GD$6="MMR",MMR!$P18,IF(Berechnungen!GD$6="MMR_Duo",MMR_Duo!$P18,NA()))</f>
        <v>#N/A</v>
      </c>
      <c r="GE131" s="87" t="e">
        <f>IF(Berechnungen!GE$6="MMR",MMR!$P18,IF(Berechnungen!GE$6="MMR_Duo",MMR_Duo!$P18,NA()))</f>
        <v>#N/A</v>
      </c>
      <c r="GF131" s="87" t="e">
        <f>IF(Berechnungen!GF$6="MMR",MMR!$P18,IF(Berechnungen!GF$6="MMR_Duo",MMR_Duo!$P18,NA()))</f>
        <v>#N/A</v>
      </c>
      <c r="GG131" s="87" t="e">
        <f>IF(Berechnungen!GG$6="MMR",MMR!$P18,IF(Berechnungen!GG$6="MMR_Duo",MMR_Duo!$P18,NA()))</f>
        <v>#N/A</v>
      </c>
      <c r="GH131" s="87" t="e">
        <f>IF(Berechnungen!GH$6="MMR",MMR!$P18,IF(Berechnungen!GH$6="MMR_Duo",MMR_Duo!$P18,NA()))</f>
        <v>#N/A</v>
      </c>
      <c r="GI131" s="87" t="e">
        <f>IF(Berechnungen!GI$6="MMR",MMR!$P18,IF(Berechnungen!GI$6="MMR_Duo",MMR_Duo!$P18,NA()))</f>
        <v>#N/A</v>
      </c>
      <c r="GJ131" s="87" t="e">
        <f>IF(Berechnungen!GJ$6="MMR",MMR!$P18,IF(Berechnungen!GJ$6="MMR_Duo",MMR_Duo!$P18,NA()))</f>
        <v>#N/A</v>
      </c>
      <c r="GK131" s="87" t="e">
        <f>IF(Berechnungen!GK$6="MMR",MMR!$P18,IF(Berechnungen!GK$6="MMR_Duo",MMR_Duo!$P18,NA()))</f>
        <v>#N/A</v>
      </c>
      <c r="GL131" s="87" t="e">
        <f>IF(Berechnungen!GL$6="MMR",MMR!$P18,IF(Berechnungen!GL$6="MMR_Duo",MMR_Duo!$P18,NA()))</f>
        <v>#N/A</v>
      </c>
      <c r="GM131" s="87" t="e">
        <f>IF(Berechnungen!GM$6="MMR",MMR!$P18,IF(Berechnungen!GM$6="MMR_Duo",MMR_Duo!$P18,NA()))</f>
        <v>#N/A</v>
      </c>
      <c r="GN131" s="87" t="e">
        <f>IF(Berechnungen!GN$6="MMR",MMR!$P18,IF(Berechnungen!GN$6="MMR_Duo",MMR_Duo!$P18,NA()))</f>
        <v>#N/A</v>
      </c>
      <c r="GO131" s="87" t="e">
        <f>IF(Berechnungen!GO$6="MMR",MMR!$P18,IF(Berechnungen!GO$6="MMR_Duo",MMR_Duo!$P18,NA()))</f>
        <v>#N/A</v>
      </c>
      <c r="GP131" s="87" t="e">
        <f>IF(Berechnungen!GP$6="MMR",MMR!$P18,IF(Berechnungen!GP$6="MMR_Duo",MMR_Duo!$P18,NA()))</f>
        <v>#N/A</v>
      </c>
      <c r="GQ131" s="87" t="e">
        <f>IF(Berechnungen!GQ$6="MMR",MMR!$P18,IF(Berechnungen!GQ$6="MMR_Duo",MMR_Duo!$P18,NA()))</f>
        <v>#N/A</v>
      </c>
      <c r="GR131" s="87" t="e">
        <f>IF(Berechnungen!GR$6="MMR",MMR!$P18,IF(Berechnungen!GR$6="MMR_Duo",MMR_Duo!$P18,NA()))</f>
        <v>#N/A</v>
      </c>
      <c r="GS131" s="87" t="e">
        <f>IF(Berechnungen!GS$6="MMR",MMR!$P18,IF(Berechnungen!GS$6="MMR_Duo",MMR_Duo!$P18,NA()))</f>
        <v>#N/A</v>
      </c>
      <c r="GT131" s="87" t="e">
        <f>IF(Berechnungen!GT$6="MMR",MMR!$P18,IF(Berechnungen!GT$6="MMR_Duo",MMR_Duo!$P18,NA()))</f>
        <v>#N/A</v>
      </c>
      <c r="GU131" s="87" t="e">
        <f>IF(Berechnungen!GU$6="MMR",MMR!$P18,IF(Berechnungen!GU$6="MMR_Duo",MMR_Duo!$P18,NA()))</f>
        <v>#N/A</v>
      </c>
      <c r="GV131" s="87" t="e">
        <f>IF(Berechnungen!GV$6="MMR",MMR!$P18,IF(Berechnungen!GV$6="MMR_Duo",MMR_Duo!$P18,NA()))</f>
        <v>#N/A</v>
      </c>
      <c r="GW131" s="87" t="e">
        <f>IF(Berechnungen!GW$6="MMR",MMR!$P18,IF(Berechnungen!GW$6="MMR_Duo",MMR_Duo!$P18,NA()))</f>
        <v>#N/A</v>
      </c>
      <c r="GX131" s="87" t="e">
        <f>IF(Berechnungen!GX$6="MMR",MMR!$P18,IF(Berechnungen!GX$6="MMR_Duo",MMR_Duo!$P18,NA()))</f>
        <v>#N/A</v>
      </c>
      <c r="GY131" s="87" t="e">
        <f>IF(Berechnungen!GY$6="MMR",MMR!$P18,IF(Berechnungen!GY$6="MMR_Duo",MMR_Duo!$P18,NA()))</f>
        <v>#N/A</v>
      </c>
      <c r="GZ131" s="87" t="e">
        <f>IF(Berechnungen!GZ$6="MMR",MMR!$P18,IF(Berechnungen!GZ$6="MMR_Duo",MMR_Duo!$P18,NA()))</f>
        <v>#N/A</v>
      </c>
      <c r="HA131" s="87" t="e">
        <f>IF(Berechnungen!HA$6="MMR",MMR!$P18,IF(Berechnungen!HA$6="MMR_Duo",MMR_Duo!$P18,NA()))</f>
        <v>#N/A</v>
      </c>
      <c r="HB131" s="87" t="e">
        <f>IF(Berechnungen!HB$6="MMR",MMR!$P18,IF(Berechnungen!HB$6="MMR_Duo",MMR_Duo!$P18,NA()))</f>
        <v>#N/A</v>
      </c>
      <c r="HC131" s="87" t="e">
        <f>IF(Berechnungen!HC$6="MMR",MMR!$P18,IF(Berechnungen!HC$6="MMR_Duo",MMR_Duo!$P18,NA()))</f>
        <v>#N/A</v>
      </c>
      <c r="HD131" s="87" t="e">
        <f>IF(Berechnungen!HD$6="MMR",MMR!$P18,IF(Berechnungen!HD$6="MMR_Duo",MMR_Duo!$P18,NA()))</f>
        <v>#N/A</v>
      </c>
      <c r="HE131" s="87" t="e">
        <f>IF(Berechnungen!HE$6="MMR",MMR!$P18,IF(Berechnungen!HE$6="MMR_Duo",MMR_Duo!$P18,NA()))</f>
        <v>#N/A</v>
      </c>
      <c r="HF131" s="87" t="e">
        <f>IF(Berechnungen!HF$6="MMR",MMR!$P18,IF(Berechnungen!HF$6="MMR_Duo",MMR_Duo!$P18,NA()))</f>
        <v>#N/A</v>
      </c>
      <c r="HG131" s="87" t="e">
        <f>IF(Berechnungen!HG$6="MMR",MMR!$P18,IF(Berechnungen!HG$6="MMR_Duo",MMR_Duo!$P18,NA()))</f>
        <v>#N/A</v>
      </c>
      <c r="HH131" s="87" t="e">
        <f>IF(Berechnungen!HH$6="MMR",MMR!$P18,IF(Berechnungen!HH$6="MMR_Duo",MMR_Duo!$P18,NA()))</f>
        <v>#N/A</v>
      </c>
      <c r="HI131" s="87" t="e">
        <f>IF(Berechnungen!HI$6="MMR",MMR!$P18,IF(Berechnungen!HI$6="MMR_Duo",MMR_Duo!$P18,NA()))</f>
        <v>#N/A</v>
      </c>
      <c r="HJ131" s="87" t="e">
        <f>IF(Berechnungen!HJ$6="MMR",MMR!$P18,IF(Berechnungen!HJ$6="MMR_Duo",MMR_Duo!$P18,NA()))</f>
        <v>#N/A</v>
      </c>
      <c r="HK131" s="87" t="e">
        <f>IF(Berechnungen!HK$6="MMR",MMR!$P18,IF(Berechnungen!HK$6="MMR_Duo",MMR_Duo!$P18,NA()))</f>
        <v>#N/A</v>
      </c>
      <c r="HL131" s="87" t="e">
        <f>IF(Berechnungen!HL$6="MMR",MMR!$P18,IF(Berechnungen!HL$6="MMR_Duo",MMR_Duo!$P18,NA()))</f>
        <v>#N/A</v>
      </c>
      <c r="HM131" s="87" t="e">
        <f>IF(Berechnungen!HM$6="MMR",MMR!$P18,IF(Berechnungen!HM$6="MMR_Duo",MMR_Duo!$P18,NA()))</f>
        <v>#N/A</v>
      </c>
      <c r="HN131" s="87" t="e">
        <f>IF(Berechnungen!HN$6="MMR",MMR!$P18,IF(Berechnungen!HN$6="MMR_Duo",MMR_Duo!$P18,NA()))</f>
        <v>#N/A</v>
      </c>
      <c r="HO131" s="87" t="e">
        <f>IF(Berechnungen!HO$6="MMR",MMR!$P18,IF(Berechnungen!HO$6="MMR_Duo",MMR_Duo!$P18,NA()))</f>
        <v>#N/A</v>
      </c>
      <c r="HP131" s="87" t="e">
        <f>IF(Berechnungen!HP$6="MMR",MMR!$P18,IF(Berechnungen!HP$6="MMR_Duo",MMR_Duo!$P18,NA()))</f>
        <v>#N/A</v>
      </c>
      <c r="HQ131" s="87" t="e">
        <f>IF(Berechnungen!HQ$6="MMR",MMR!$P18,IF(Berechnungen!HQ$6="MMR_Duo",MMR_Duo!$P18,NA()))</f>
        <v>#N/A</v>
      </c>
      <c r="HR131" s="87" t="e">
        <f>IF(Berechnungen!HR$6="MMR",MMR!$P18,IF(Berechnungen!HR$6="MMR_Duo",MMR_Duo!$P18,NA()))</f>
        <v>#N/A</v>
      </c>
      <c r="HS131" s="87" t="e">
        <f>IF(Berechnungen!HS$6="MMR",MMR!$P18,IF(Berechnungen!HS$6="MMR_Duo",MMR_Duo!$P18,NA()))</f>
        <v>#N/A</v>
      </c>
      <c r="HT131" s="87" t="e">
        <f>IF(Berechnungen!HT$6="MMR",MMR!$P18,IF(Berechnungen!HT$6="MMR_Duo",MMR_Duo!$P18,NA()))</f>
        <v>#N/A</v>
      </c>
      <c r="HU131" s="87" t="e">
        <f>IF(Berechnungen!HU$6="MMR",MMR!$P18,IF(Berechnungen!HU$6="MMR_Duo",MMR_Duo!$P18,NA()))</f>
        <v>#N/A</v>
      </c>
      <c r="HV131" s="87" t="e">
        <f>IF(Berechnungen!HV$6="MMR",MMR!$P18,IF(Berechnungen!HV$6="MMR_Duo",MMR_Duo!$P18,NA()))</f>
        <v>#N/A</v>
      </c>
      <c r="HW131" s="87" t="e">
        <f>IF(Berechnungen!HW$6="MMR",MMR!$P18,IF(Berechnungen!HW$6="MMR_Duo",MMR_Duo!$P18,NA()))</f>
        <v>#N/A</v>
      </c>
      <c r="HX131" s="87" t="e">
        <f>IF(Berechnungen!HX$6="MMR",MMR!$P18,IF(Berechnungen!HX$6="MMR_Duo",MMR_Duo!$P18,NA()))</f>
        <v>#N/A</v>
      </c>
      <c r="HY131" s="87" t="e">
        <f>IF(Berechnungen!HY$6="MMR",MMR!$P18,IF(Berechnungen!HY$6="MMR_Duo",MMR_Duo!$P18,NA()))</f>
        <v>#N/A</v>
      </c>
      <c r="HZ131" s="87" t="e">
        <f>IF(Berechnungen!HZ$6="MMR",MMR!$P18,IF(Berechnungen!HZ$6="MMR_Duo",MMR_Duo!$P18,NA()))</f>
        <v>#N/A</v>
      </c>
      <c r="IA131" s="87" t="e">
        <f>IF(Berechnungen!IA$6="MMR",MMR!$P18,IF(Berechnungen!IA$6="MMR_Duo",MMR_Duo!$P18,NA()))</f>
        <v>#N/A</v>
      </c>
      <c r="IB131" s="87" t="e">
        <f>IF(Berechnungen!IB$6="MMR",MMR!$P18,IF(Berechnungen!IB$6="MMR_Duo",MMR_Duo!$P18,NA()))</f>
        <v>#N/A</v>
      </c>
      <c r="IC131" s="87" t="e">
        <f>IF(Berechnungen!IC$6="MMR",MMR!$P18,IF(Berechnungen!IC$6="MMR_Duo",MMR_Duo!$P18,NA()))</f>
        <v>#N/A</v>
      </c>
      <c r="ID131" s="87" t="e">
        <f>IF(Berechnungen!ID$6="MMR",MMR!$P18,IF(Berechnungen!ID$6="MMR_Duo",MMR_Duo!$P18,NA()))</f>
        <v>#N/A</v>
      </c>
      <c r="IE131" s="87" t="e">
        <f>IF(Berechnungen!IE$6="MMR",MMR!$P18,IF(Berechnungen!IE$6="MMR_Duo",MMR_Duo!$P18,NA()))</f>
        <v>#N/A</v>
      </c>
      <c r="IF131" s="87" t="e">
        <f>IF(Berechnungen!IF$6="MMR",MMR!$P18,IF(Berechnungen!IF$6="MMR_Duo",MMR_Duo!$P18,NA()))</f>
        <v>#N/A</v>
      </c>
      <c r="IG131" s="87" t="e">
        <f>IF(Berechnungen!IG$6="MMR",MMR!$P18,IF(Berechnungen!IG$6="MMR_Duo",MMR_Duo!$P18,NA()))</f>
        <v>#N/A</v>
      </c>
      <c r="IH131" s="87" t="e">
        <f>IF(Berechnungen!IH$6="MMR",MMR!$P18,IF(Berechnungen!IH$6="MMR_Duo",MMR_Duo!$P18,NA()))</f>
        <v>#N/A</v>
      </c>
      <c r="II131" s="87" t="e">
        <f>IF(Berechnungen!II$6="MMR",MMR!$P18,IF(Berechnungen!II$6="MMR_Duo",MMR_Duo!$P18,NA()))</f>
        <v>#N/A</v>
      </c>
      <c r="IJ131" s="87" t="e">
        <f>IF(Berechnungen!IJ$6="MMR",MMR!$P18,IF(Berechnungen!IJ$6="MMR_Duo",MMR_Duo!$P18,NA()))</f>
        <v>#N/A</v>
      </c>
      <c r="IK131" s="87" t="e">
        <f>IF(Berechnungen!IK$6="MMR",MMR!$P18,IF(Berechnungen!IK$6="MMR_Duo",MMR_Duo!$P18,NA()))</f>
        <v>#N/A</v>
      </c>
      <c r="IL131" s="87" t="e">
        <f>IF(Berechnungen!IL$6="MMR",MMR!$P18,IF(Berechnungen!IL$6="MMR_Duo",MMR_Duo!$P18,NA()))</f>
        <v>#N/A</v>
      </c>
      <c r="IM131" s="87" t="e">
        <f>IF(Berechnungen!IM$6="MMR",MMR!$P18,IF(Berechnungen!IM$6="MMR_Duo",MMR_Duo!$P18,NA()))</f>
        <v>#N/A</v>
      </c>
      <c r="IN131" s="87" t="e">
        <f>IF(Berechnungen!IN$6="MMR",MMR!$P18,IF(Berechnungen!IN$6="MMR_Duo",MMR_Duo!$P18,NA()))</f>
        <v>#N/A</v>
      </c>
      <c r="IO131" s="87" t="e">
        <f>IF(Berechnungen!IO$6="MMR",MMR!$P18,IF(Berechnungen!IO$6="MMR_Duo",MMR_Duo!$P18,NA()))</f>
        <v>#N/A</v>
      </c>
      <c r="IP131" s="87" t="e">
        <f>IF(Berechnungen!IP$6="MMR",MMR!$P18,IF(Berechnungen!IP$6="MMR_Duo",MMR_Duo!$P18,NA()))</f>
        <v>#N/A</v>
      </c>
      <c r="IQ131" s="87" t="e">
        <f>IF(Berechnungen!IQ$6="MMR",MMR!$P18,IF(Berechnungen!IQ$6="MMR_Duo",MMR_Duo!$P18,NA()))</f>
        <v>#N/A</v>
      </c>
      <c r="IR131" s="87" t="e">
        <f>IF(Berechnungen!IR$6="MMR",MMR!$P18,IF(Berechnungen!IR$6="MMR_Duo",MMR_Duo!$P18,NA()))</f>
        <v>#N/A</v>
      </c>
      <c r="IS131" s="87" t="e">
        <f>IF(Berechnungen!IS$6="MMR",MMR!$P18,IF(Berechnungen!IS$6="MMR_Duo",MMR_Duo!$P18,NA()))</f>
        <v>#N/A</v>
      </c>
      <c r="IT131" s="87" t="e">
        <f>IF(Berechnungen!IT$6="MMR",MMR!$P18,IF(Berechnungen!IT$6="MMR_Duo",MMR_Duo!$P18,NA()))</f>
        <v>#N/A</v>
      </c>
      <c r="IU131" s="87" t="e">
        <f>IF(Berechnungen!IU$6="MMR",MMR!$P18,IF(Berechnungen!IU$6="MMR_Duo",MMR_Duo!$P18,NA()))</f>
        <v>#N/A</v>
      </c>
      <c r="IV131" s="87" t="e">
        <f>IF(Berechnungen!IV$6="MMR",MMR!$P18,IF(Berechnungen!IV$6="MMR_Duo",MMR_Duo!$P18,NA()))</f>
        <v>#N/A</v>
      </c>
      <c r="IW131" s="87" t="e">
        <f>IF(Berechnungen!IW$6="MMR",MMR!$P18,IF(Berechnungen!IW$6="MMR_Duo",MMR_Duo!$P18,NA()))</f>
        <v>#N/A</v>
      </c>
      <c r="IX131" s="87" t="e">
        <f>IF(Berechnungen!IX$6="MMR",MMR!$P18,IF(Berechnungen!IX$6="MMR_Duo",MMR_Duo!$P18,NA()))</f>
        <v>#N/A</v>
      </c>
      <c r="IY131" s="87" t="e">
        <f>IF(Berechnungen!IY$6="MMR",MMR!$P18,IF(Berechnungen!IY$6="MMR_Duo",MMR_Duo!$P18,NA()))</f>
        <v>#N/A</v>
      </c>
      <c r="IZ131" s="87" t="e">
        <f>IF(Berechnungen!IZ$6="MMR",MMR!$P18,IF(Berechnungen!IZ$6="MMR_Duo",MMR_Duo!$P18,NA()))</f>
        <v>#N/A</v>
      </c>
      <c r="JA131" s="87" t="e">
        <f>IF(Berechnungen!JA$6="MMR",MMR!$P18,IF(Berechnungen!JA$6="MMR_Duo",MMR_Duo!$P18,NA()))</f>
        <v>#N/A</v>
      </c>
      <c r="JB131" s="87" t="e">
        <f>IF(Berechnungen!JB$6="MMR",MMR!$P18,IF(Berechnungen!JB$6="MMR_Duo",MMR_Duo!$P18,NA()))</f>
        <v>#N/A</v>
      </c>
      <c r="JC131" s="87" t="e">
        <f>IF(Berechnungen!JC$6="MMR",MMR!$P18,IF(Berechnungen!JC$6="MMR_Duo",MMR_Duo!$P18,NA()))</f>
        <v>#N/A</v>
      </c>
      <c r="JD131" s="87" t="e">
        <f>IF(Berechnungen!JD$6="MMR",MMR!$P18,IF(Berechnungen!JD$6="MMR_Duo",MMR_Duo!$P18,NA()))</f>
        <v>#N/A</v>
      </c>
      <c r="JE131" s="87" t="e">
        <f>IF(Berechnungen!JE$6="MMR",MMR!$P18,IF(Berechnungen!JE$6="MMR_Duo",MMR_Duo!$P18,NA()))</f>
        <v>#N/A</v>
      </c>
      <c r="JF131" s="87" t="e">
        <f>IF(Berechnungen!JF$6="MMR",MMR!$P18,IF(Berechnungen!JF$6="MMR_Duo",MMR_Duo!$P18,NA()))</f>
        <v>#N/A</v>
      </c>
      <c r="JG131" s="87" t="e">
        <f>IF(Berechnungen!JG$6="MMR",MMR!$P18,IF(Berechnungen!JG$6="MMR_Duo",MMR_Duo!$P18,NA()))</f>
        <v>#N/A</v>
      </c>
      <c r="JH131" s="87" t="e">
        <f>IF(Berechnungen!JH$6="MMR",MMR!$P18,IF(Berechnungen!JH$6="MMR_Duo",MMR_Duo!$P18,NA()))</f>
        <v>#N/A</v>
      </c>
      <c r="JI131" s="87" t="e">
        <f>IF(Berechnungen!JI$6="MMR",MMR!$P18,IF(Berechnungen!JI$6="MMR_Duo",MMR_Duo!$P18,NA()))</f>
        <v>#N/A</v>
      </c>
      <c r="JJ131" s="87" t="e">
        <f>IF(Berechnungen!JJ$6="MMR",MMR!$P18,IF(Berechnungen!JJ$6="MMR_Duo",MMR_Duo!$P18,NA()))</f>
        <v>#N/A</v>
      </c>
      <c r="JK131" s="87" t="e">
        <f>IF(Berechnungen!JK$6="MMR",MMR!$P18,IF(Berechnungen!JK$6="MMR_Duo",MMR_Duo!$P18,NA()))</f>
        <v>#N/A</v>
      </c>
      <c r="JL131" s="87" t="e">
        <f>IF(Berechnungen!JL$6="MMR",MMR!$P18,IF(Berechnungen!JL$6="MMR_Duo",MMR_Duo!$P18,NA()))</f>
        <v>#N/A</v>
      </c>
      <c r="JM131" s="87" t="e">
        <f>IF(Berechnungen!JM$6="MMR",MMR!$P18,IF(Berechnungen!JM$6="MMR_Duo",MMR_Duo!$P18,NA()))</f>
        <v>#N/A</v>
      </c>
      <c r="JN131" s="87" t="e">
        <f>IF(Berechnungen!JN$6="MMR",MMR!$P18,IF(Berechnungen!JN$6="MMR_Duo",MMR_Duo!$P18,NA()))</f>
        <v>#N/A</v>
      </c>
      <c r="JO131" s="87" t="e">
        <f>IF(Berechnungen!JO$6="MMR",MMR!$P18,IF(Berechnungen!JO$6="MMR_Duo",MMR_Duo!$P18,NA()))</f>
        <v>#N/A</v>
      </c>
      <c r="JP131" s="87" t="e">
        <f>IF(Berechnungen!JP$6="MMR",MMR!$P18,IF(Berechnungen!JP$6="MMR_Duo",MMR_Duo!$P18,NA()))</f>
        <v>#N/A</v>
      </c>
      <c r="JQ131" s="87" t="e">
        <f>IF(Berechnungen!JQ$6="MMR",MMR!$P18,IF(Berechnungen!JQ$6="MMR_Duo",MMR_Duo!$P18,NA()))</f>
        <v>#N/A</v>
      </c>
      <c r="JR131" s="87" t="e">
        <f>IF(Berechnungen!JR$6="MMR",MMR!$P18,IF(Berechnungen!JR$6="MMR_Duo",MMR_Duo!$P18,NA()))</f>
        <v>#N/A</v>
      </c>
      <c r="JS131" s="87" t="e">
        <f>IF(Berechnungen!JS$6="MMR",MMR!$P18,IF(Berechnungen!JS$6="MMR_Duo",MMR_Duo!$P18,NA()))</f>
        <v>#N/A</v>
      </c>
      <c r="JT131" s="87" t="e">
        <f>IF(Berechnungen!JT$6="MMR",MMR!$P18,IF(Berechnungen!JT$6="MMR_Duo",MMR_Duo!$P18,NA()))</f>
        <v>#N/A</v>
      </c>
      <c r="JU131" s="87" t="e">
        <f>IF(Berechnungen!JU$6="MMR",MMR!$P18,IF(Berechnungen!JU$6="MMR_Duo",MMR_Duo!$P18,NA()))</f>
        <v>#N/A</v>
      </c>
      <c r="JV131" s="87" t="e">
        <f>IF(Berechnungen!JV$6="MMR",MMR!$P18,IF(Berechnungen!JV$6="MMR_Duo",MMR_Duo!$P18,NA()))</f>
        <v>#N/A</v>
      </c>
      <c r="JW131" s="87" t="e">
        <f>IF(Berechnungen!JW$6="MMR",MMR!$P18,IF(Berechnungen!JW$6="MMR_Duo",MMR_Duo!$P18,NA()))</f>
        <v>#N/A</v>
      </c>
      <c r="JX131" s="87" t="e">
        <f>IF(Berechnungen!JX$6="MMR",MMR!$P18,IF(Berechnungen!JX$6="MMR_Duo",MMR_Duo!$P18,NA()))</f>
        <v>#N/A</v>
      </c>
      <c r="JY131" s="87" t="e">
        <f>IF(Berechnungen!JY$6="MMR",MMR!$P18,IF(Berechnungen!JY$6="MMR_Duo",MMR_Duo!$P18,NA()))</f>
        <v>#N/A</v>
      </c>
      <c r="JZ131" s="87" t="e">
        <f>IF(Berechnungen!JZ$6="MMR",MMR!$P18,IF(Berechnungen!JZ$6="MMR_Duo",MMR_Duo!$P18,NA()))</f>
        <v>#N/A</v>
      </c>
      <c r="KA131" s="87" t="e">
        <f>IF(Berechnungen!KA$6="MMR",MMR!$P18,IF(Berechnungen!KA$6="MMR_Duo",MMR_Duo!$P18,NA()))</f>
        <v>#N/A</v>
      </c>
      <c r="KB131" s="87" t="e">
        <f>IF(Berechnungen!KB$6="MMR",MMR!$P18,IF(Berechnungen!KB$6="MMR_Duo",MMR_Duo!$P18,NA()))</f>
        <v>#N/A</v>
      </c>
      <c r="KC131" s="87" t="e">
        <f>IF(Berechnungen!KC$6="MMR",MMR!$P18,IF(Berechnungen!KC$6="MMR_Duo",MMR_Duo!$P18,NA()))</f>
        <v>#N/A</v>
      </c>
      <c r="KD131" s="87" t="e">
        <f>IF(Berechnungen!KD$6="MMR",MMR!$P18,IF(Berechnungen!KD$6="MMR_Duo",MMR_Duo!$P18,NA()))</f>
        <v>#N/A</v>
      </c>
      <c r="KE131" s="87" t="e">
        <f>IF(Berechnungen!KE$6="MMR",MMR!$P18,IF(Berechnungen!KE$6="MMR_Duo",MMR_Duo!$P18,NA()))</f>
        <v>#N/A</v>
      </c>
      <c r="KF131" s="87" t="e">
        <f>IF(Berechnungen!KF$6="MMR",MMR!$P18,IF(Berechnungen!KF$6="MMR_Duo",MMR_Duo!$P18,NA()))</f>
        <v>#N/A</v>
      </c>
      <c r="KG131" s="87" t="e">
        <f>IF(Berechnungen!KG$6="MMR",MMR!$P18,IF(Berechnungen!KG$6="MMR_Duo",MMR_Duo!$P18,NA()))</f>
        <v>#N/A</v>
      </c>
      <c r="KH131" s="87" t="e">
        <f>IF(Berechnungen!KH$6="MMR",MMR!$P18,IF(Berechnungen!KH$6="MMR_Duo",MMR_Duo!$P18,NA()))</f>
        <v>#N/A</v>
      </c>
      <c r="KI131" s="87" t="e">
        <f>IF(Berechnungen!KI$6="MMR",MMR!$P18,IF(Berechnungen!KI$6="MMR_Duo",MMR_Duo!$P18,NA()))</f>
        <v>#N/A</v>
      </c>
      <c r="KJ131" s="87" t="e">
        <f>IF(Berechnungen!KJ$6="MMR",MMR!$P18,IF(Berechnungen!KJ$6="MMR_Duo",MMR_Duo!$P18,NA()))</f>
        <v>#N/A</v>
      </c>
      <c r="KK131" s="87" t="e">
        <f>IF(Berechnungen!KK$6="MMR",MMR!$P18,IF(Berechnungen!KK$6="MMR_Duo",MMR_Duo!$P18,NA()))</f>
        <v>#N/A</v>
      </c>
      <c r="KL131" s="87" t="e">
        <f>IF(Berechnungen!KL$6="MMR",MMR!$P18,IF(Berechnungen!KL$6="MMR_Duo",MMR_Duo!$P18,NA()))</f>
        <v>#N/A</v>
      </c>
      <c r="KM131" s="87" t="e">
        <f>IF(Berechnungen!KM$6="MMR",MMR!$P18,IF(Berechnungen!KM$6="MMR_Duo",MMR_Duo!$P18,NA()))</f>
        <v>#N/A</v>
      </c>
      <c r="KN131" s="87" t="e">
        <f>IF(Berechnungen!KN$6="MMR",MMR!$P18,IF(Berechnungen!KN$6="MMR_Duo",MMR_Duo!$P18,NA()))</f>
        <v>#N/A</v>
      </c>
      <c r="KO131" s="87" t="e">
        <f>IF(Berechnungen!KO$6="MMR",MMR!$P18,IF(Berechnungen!KO$6="MMR_Duo",MMR_Duo!$P18,NA()))</f>
        <v>#N/A</v>
      </c>
      <c r="KP131" s="87" t="e">
        <f>IF(Berechnungen!KP$6="MMR",MMR!$P18,IF(Berechnungen!KP$6="MMR_Duo",MMR_Duo!$P18,NA()))</f>
        <v>#N/A</v>
      </c>
      <c r="KQ131" s="87" t="e">
        <f>IF(Berechnungen!KQ$6="MMR",MMR!$P18,IF(Berechnungen!KQ$6="MMR_Duo",MMR_Duo!$P18,NA()))</f>
        <v>#N/A</v>
      </c>
      <c r="KR131" s="87" t="e">
        <f>IF(Berechnungen!KR$6="MMR",MMR!$P18,IF(Berechnungen!KR$6="MMR_Duo",MMR_Duo!$P18,NA()))</f>
        <v>#N/A</v>
      </c>
      <c r="KS131" s="87" t="e">
        <f>IF(Berechnungen!KS$6="MMR",MMR!$P18,IF(Berechnungen!KS$6="MMR_Duo",MMR_Duo!$P18,NA()))</f>
        <v>#N/A</v>
      </c>
      <c r="KT131" s="87" t="e">
        <f>IF(Berechnungen!KT$6="MMR",MMR!$P18,IF(Berechnungen!KT$6="MMR_Duo",MMR_Duo!$P18,NA()))</f>
        <v>#N/A</v>
      </c>
      <c r="KU131" s="87" t="e">
        <f>IF(Berechnungen!KU$6="MMR",MMR!$P18,IF(Berechnungen!KU$6="MMR_Duo",MMR_Duo!$P18,NA()))</f>
        <v>#N/A</v>
      </c>
      <c r="KV131" s="87" t="e">
        <f>IF(Berechnungen!KV$6="MMR",MMR!$P18,IF(Berechnungen!KV$6="MMR_Duo",MMR_Duo!$P18,NA()))</f>
        <v>#N/A</v>
      </c>
      <c r="KW131" s="87" t="e">
        <f>IF(Berechnungen!KW$6="MMR",MMR!$P18,IF(Berechnungen!KW$6="MMR_Duo",MMR_Duo!$P18,NA()))</f>
        <v>#N/A</v>
      </c>
      <c r="KX131" s="87" t="e">
        <f>IF(Berechnungen!KX$6="MMR",MMR!$P18,IF(Berechnungen!KX$6="MMR_Duo",MMR_Duo!$P18,NA()))</f>
        <v>#N/A</v>
      </c>
      <c r="KY131" s="87" t="e">
        <f>IF(Berechnungen!KY$6="MMR",MMR!$P18,IF(Berechnungen!KY$6="MMR_Duo",MMR_Duo!$P18,NA()))</f>
        <v>#N/A</v>
      </c>
      <c r="KZ131" s="87" t="e">
        <f>IF(Berechnungen!KZ$6="MMR",MMR!$P18,IF(Berechnungen!KZ$6="MMR_Duo",MMR_Duo!$P18,NA()))</f>
        <v>#N/A</v>
      </c>
      <c r="LA131" s="87" t="e">
        <f>IF(Berechnungen!LA$6="MMR",MMR!$P18,IF(Berechnungen!LA$6="MMR_Duo",MMR_Duo!$P18,NA()))</f>
        <v>#N/A</v>
      </c>
      <c r="LB131" s="87" t="e">
        <f>IF(Berechnungen!LB$6="MMR",MMR!$P18,IF(Berechnungen!LB$6="MMR_Duo",MMR_Duo!$P18,NA()))</f>
        <v>#N/A</v>
      </c>
      <c r="LC131" s="87" t="e">
        <f>IF(Berechnungen!LC$6="MMR",MMR!$P18,IF(Berechnungen!LC$6="MMR_Duo",MMR_Duo!$P18,NA()))</f>
        <v>#N/A</v>
      </c>
      <c r="LD131" s="87" t="e">
        <f>IF(Berechnungen!LD$6="MMR",MMR!$P18,IF(Berechnungen!LD$6="MMR_Duo",MMR_Duo!$P18,NA()))</f>
        <v>#N/A</v>
      </c>
      <c r="LE131" s="87" t="e">
        <f>IF(Berechnungen!LE$6="MMR",MMR!$P18,IF(Berechnungen!LE$6="MMR_Duo",MMR_Duo!$P18,NA()))</f>
        <v>#N/A</v>
      </c>
      <c r="LF131" s="87" t="e">
        <f>IF(Berechnungen!LF$6="MMR",MMR!$P18,IF(Berechnungen!LF$6="MMR_Duo",MMR_Duo!$P18,NA()))</f>
        <v>#N/A</v>
      </c>
      <c r="LG131" s="87" t="e">
        <f>IF(Berechnungen!LG$6="MMR",MMR!$P18,IF(Berechnungen!LG$6="MMR_Duo",MMR_Duo!$P18,NA()))</f>
        <v>#N/A</v>
      </c>
      <c r="LH131" s="87" t="e">
        <f>IF(Berechnungen!LH$6="MMR",MMR!$P18,IF(Berechnungen!LH$6="MMR_Duo",MMR_Duo!$P18,NA()))</f>
        <v>#N/A</v>
      </c>
      <c r="LI131" s="87" t="e">
        <f>IF(Berechnungen!LI$6="MMR",MMR!$P18,IF(Berechnungen!LI$6="MMR_Duo",MMR_Duo!$P18,NA()))</f>
        <v>#N/A</v>
      </c>
      <c r="LJ131" s="87" t="e">
        <f>IF(Berechnungen!LJ$6="MMR",MMR!$P18,IF(Berechnungen!LJ$6="MMR_Duo",MMR_Duo!$P18,NA()))</f>
        <v>#N/A</v>
      </c>
      <c r="LK131" s="87" t="e">
        <f>IF(Berechnungen!LK$6="MMR",MMR!$P18,IF(Berechnungen!LK$6="MMR_Duo",MMR_Duo!$P18,NA()))</f>
        <v>#N/A</v>
      </c>
      <c r="LL131" s="87" t="e">
        <f>IF(Berechnungen!LL$6="MMR",MMR!$P18,IF(Berechnungen!LL$6="MMR_Duo",MMR_Duo!$P18,NA()))</f>
        <v>#N/A</v>
      </c>
      <c r="LM131" s="87" t="e">
        <f>IF(Berechnungen!LM$6="MMR",MMR!$P18,IF(Berechnungen!LM$6="MMR_Duo",MMR_Duo!$P18,NA()))</f>
        <v>#N/A</v>
      </c>
      <c r="LN131" s="87" t="e">
        <f>IF(Berechnungen!LN$6="MMR",MMR!$P18,IF(Berechnungen!LN$6="MMR_Duo",MMR_Duo!$P18,NA()))</f>
        <v>#N/A</v>
      </c>
      <c r="LO131" s="87" t="e">
        <f>IF(Berechnungen!LO$6="MMR",MMR!$P18,IF(Berechnungen!LO$6="MMR_Duo",MMR_Duo!$P18,NA()))</f>
        <v>#N/A</v>
      </c>
      <c r="LP131" s="87" t="e">
        <f>IF(Berechnungen!LP$6="MMR",MMR!$P18,IF(Berechnungen!LP$6="MMR_Duo",MMR_Duo!$P18,NA()))</f>
        <v>#N/A</v>
      </c>
      <c r="LQ131" s="87" t="e">
        <f>IF(Berechnungen!LQ$6="MMR",MMR!$P18,IF(Berechnungen!LQ$6="MMR_Duo",MMR_Duo!$P18,NA()))</f>
        <v>#N/A</v>
      </c>
      <c r="LR131" s="87" t="e">
        <f>IF(Berechnungen!LR$6="MMR",MMR!$P18,IF(Berechnungen!LR$6="MMR_Duo",MMR_Duo!$P18,NA()))</f>
        <v>#N/A</v>
      </c>
      <c r="LS131" s="87" t="e">
        <f>IF(Berechnungen!LS$6="MMR",MMR!$P18,IF(Berechnungen!LS$6="MMR_Duo",MMR_Duo!$P18,NA()))</f>
        <v>#N/A</v>
      </c>
      <c r="LT131" s="87" t="e">
        <f>IF(Berechnungen!LT$6="MMR",MMR!$P18,IF(Berechnungen!LT$6="MMR_Duo",MMR_Duo!$P18,NA()))</f>
        <v>#N/A</v>
      </c>
      <c r="LU131" s="87" t="e">
        <f>IF(Berechnungen!LU$6="MMR",MMR!$P18,IF(Berechnungen!LU$6="MMR_Duo",MMR_Duo!$P18,NA()))</f>
        <v>#N/A</v>
      </c>
      <c r="LV131" s="87" t="e">
        <f>IF(Berechnungen!LV$6="MMR",MMR!$P18,IF(Berechnungen!LV$6="MMR_Duo",MMR_Duo!$P18,NA()))</f>
        <v>#N/A</v>
      </c>
      <c r="LW131" s="87" t="e">
        <f>IF(Berechnungen!LW$6="MMR",MMR!$P18,IF(Berechnungen!LW$6="MMR_Duo",MMR_Duo!$P18,NA()))</f>
        <v>#N/A</v>
      </c>
      <c r="LX131" s="87" t="e">
        <f>IF(Berechnungen!LX$6="MMR",MMR!$P18,IF(Berechnungen!LX$6="MMR_Duo",MMR_Duo!$P18,NA()))</f>
        <v>#N/A</v>
      </c>
      <c r="LY131" s="87" t="e">
        <f>IF(Berechnungen!LY$6="MMR",MMR!$P18,IF(Berechnungen!LY$6="MMR_Duo",MMR_Duo!$P18,NA()))</f>
        <v>#N/A</v>
      </c>
      <c r="LZ131" s="87" t="e">
        <f>IF(Berechnungen!LZ$6="MMR",MMR!$P18,IF(Berechnungen!LZ$6="MMR_Duo",MMR_Duo!$P18,NA()))</f>
        <v>#N/A</v>
      </c>
      <c r="MA131" s="87" t="e">
        <f>IF(Berechnungen!MA$6="MMR",MMR!$P18,IF(Berechnungen!MA$6="MMR_Duo",MMR_Duo!$P18,NA()))</f>
        <v>#N/A</v>
      </c>
      <c r="MB131" s="87" t="e">
        <f>IF(Berechnungen!MB$6="MMR",MMR!$P18,IF(Berechnungen!MB$6="MMR_Duo",MMR_Duo!$P18,NA()))</f>
        <v>#N/A</v>
      </c>
      <c r="MC131" s="87" t="e">
        <f>IF(Berechnungen!MC$6="MMR",MMR!$P18,IF(Berechnungen!MC$6="MMR_Duo",MMR_Duo!$P18,NA()))</f>
        <v>#N/A</v>
      </c>
      <c r="MD131" s="87" t="e">
        <f>IF(Berechnungen!MD$6="MMR",MMR!$P18,IF(Berechnungen!MD$6="MMR_Duo",MMR_Duo!$P18,NA()))</f>
        <v>#N/A</v>
      </c>
      <c r="ME131" s="87" t="e">
        <f>IF(Berechnungen!ME$6="MMR",MMR!$P18,IF(Berechnungen!ME$6="MMR_Duo",MMR_Duo!$P18,NA()))</f>
        <v>#N/A</v>
      </c>
      <c r="MF131" s="87" t="e">
        <f>IF(Berechnungen!MF$6="MMR",MMR!$P18,IF(Berechnungen!MF$6="MMR_Duo",MMR_Duo!$P18,NA()))</f>
        <v>#N/A</v>
      </c>
      <c r="MG131" s="87" t="e">
        <f>IF(Berechnungen!MG$6="MMR",MMR!$P18,IF(Berechnungen!MG$6="MMR_Duo",MMR_Duo!$P18,NA()))</f>
        <v>#N/A</v>
      </c>
      <c r="MH131" s="87" t="e">
        <f>IF(Berechnungen!MH$6="MMR",MMR!$P18,IF(Berechnungen!MH$6="MMR_Duo",MMR_Duo!$P18,NA()))</f>
        <v>#N/A</v>
      </c>
      <c r="MI131" s="87" t="e">
        <f>IF(Berechnungen!MI$6="MMR",MMR!$P18,IF(Berechnungen!MI$6="MMR_Duo",MMR_Duo!$P18,NA()))</f>
        <v>#N/A</v>
      </c>
      <c r="MJ131" s="87" t="e">
        <f>IF(Berechnungen!MJ$6="MMR",MMR!$P18,IF(Berechnungen!MJ$6="MMR_Duo",MMR_Duo!$P18,NA()))</f>
        <v>#N/A</v>
      </c>
      <c r="MK131" s="87" t="e">
        <f>IF(Berechnungen!MK$6="MMR",MMR!$P18,IF(Berechnungen!MK$6="MMR_Duo",MMR_Duo!$P18,NA()))</f>
        <v>#N/A</v>
      </c>
      <c r="ML131" s="87" t="e">
        <f>IF(Berechnungen!ML$6="MMR",MMR!$P18,IF(Berechnungen!ML$6="MMR_Duo",MMR_Duo!$P18,NA()))</f>
        <v>#N/A</v>
      </c>
      <c r="MM131" s="87" t="e">
        <f>IF(Berechnungen!MM$6="MMR",MMR!$P18,IF(Berechnungen!MM$6="MMR_Duo",MMR_Duo!$P18,NA()))</f>
        <v>#N/A</v>
      </c>
      <c r="MN131" s="87" t="e">
        <f>IF(Berechnungen!MN$6="MMR",MMR!$P18,IF(Berechnungen!MN$6="MMR_Duo",MMR_Duo!$P18,NA()))</f>
        <v>#N/A</v>
      </c>
      <c r="MO131" s="87" t="e">
        <f>IF(Berechnungen!MO$6="MMR",MMR!$P18,IF(Berechnungen!MO$6="MMR_Duo",MMR_Duo!$P18,NA()))</f>
        <v>#N/A</v>
      </c>
      <c r="MP131" s="87" t="e">
        <f>IF(Berechnungen!MP$6="MMR",MMR!$P18,IF(Berechnungen!MP$6="MMR_Duo",MMR_Duo!$P18,NA()))</f>
        <v>#N/A</v>
      </c>
      <c r="MQ131" s="87" t="e">
        <f>IF(Berechnungen!MQ$6="MMR",MMR!$P18,IF(Berechnungen!MQ$6="MMR_Duo",MMR_Duo!$P18,NA()))</f>
        <v>#N/A</v>
      </c>
      <c r="MR131" s="87" t="e">
        <f>IF(Berechnungen!MR$6="MMR",MMR!$P18,IF(Berechnungen!MR$6="MMR_Duo",MMR_Duo!$P18,NA()))</f>
        <v>#N/A</v>
      </c>
      <c r="MS131" s="87" t="e">
        <f>IF(Berechnungen!MS$6="MMR",MMR!$P18,IF(Berechnungen!MS$6="MMR_Duo",MMR_Duo!$P18,NA()))</f>
        <v>#N/A</v>
      </c>
      <c r="MT131" s="87" t="e">
        <f>IF(Berechnungen!MT$6="MMR",MMR!$P18,IF(Berechnungen!MT$6="MMR_Duo",MMR_Duo!$P18,NA()))</f>
        <v>#N/A</v>
      </c>
      <c r="MU131" s="87" t="e">
        <f>IF(Berechnungen!MU$6="MMR",MMR!$P18,IF(Berechnungen!MU$6="MMR_Duo",MMR_Duo!$P18,NA()))</f>
        <v>#N/A</v>
      </c>
      <c r="MV131" s="87" t="e">
        <f>IF(Berechnungen!MV$6="MMR",MMR!$P18,IF(Berechnungen!MV$6="MMR_Duo",MMR_Duo!$P18,NA()))</f>
        <v>#N/A</v>
      </c>
      <c r="MW131" s="87" t="e">
        <f>IF(Berechnungen!MW$6="MMR",MMR!$P18,IF(Berechnungen!MW$6="MMR_Duo",MMR_Duo!$P18,NA()))</f>
        <v>#N/A</v>
      </c>
      <c r="MX131" s="87" t="e">
        <f>IF(Berechnungen!MX$6="MMR",MMR!$P18,IF(Berechnungen!MX$6="MMR_Duo",MMR_Duo!$P18,NA()))</f>
        <v>#N/A</v>
      </c>
      <c r="MY131" s="87" t="e">
        <f>IF(Berechnungen!MY$6="MMR",MMR!$P18,IF(Berechnungen!MY$6="MMR_Duo",MMR_Duo!$P18,NA()))</f>
        <v>#N/A</v>
      </c>
      <c r="MZ131" s="87" t="e">
        <f>IF(Berechnungen!MZ$6="MMR",MMR!$P18,IF(Berechnungen!MZ$6="MMR_Duo",MMR_Duo!$P18,NA()))</f>
        <v>#N/A</v>
      </c>
      <c r="NA131" s="87" t="e">
        <f>IF(Berechnungen!NA$6="MMR",MMR!$P18,IF(Berechnungen!NA$6="MMR_Duo",MMR_Duo!$P18,NA()))</f>
        <v>#N/A</v>
      </c>
      <c r="NB131" s="87" t="e">
        <f>IF(Berechnungen!NB$6="MMR",MMR!$P18,IF(Berechnungen!NB$6="MMR_Duo",MMR_Duo!$P18,NA()))</f>
        <v>#N/A</v>
      </c>
      <c r="NC131" s="87" t="e">
        <f>IF(Berechnungen!NC$6="MMR",MMR!$P18,IF(Berechnungen!NC$6="MMR_Duo",MMR_Duo!$P18,NA()))</f>
        <v>#N/A</v>
      </c>
      <c r="ND131" s="87" t="e">
        <f>IF(Berechnungen!ND$6="MMR",MMR!$P18,IF(Berechnungen!ND$6="MMR_Duo",MMR_Duo!$P18,NA()))</f>
        <v>#N/A</v>
      </c>
      <c r="NE131" s="87" t="e">
        <f>IF(Berechnungen!NE$6="MMR",MMR!$P18,IF(Berechnungen!NE$6="MMR_Duo",MMR_Duo!$P18,NA()))</f>
        <v>#N/A</v>
      </c>
      <c r="NF131" s="87" t="e">
        <f>IF(Berechnungen!NF$6="MMR",MMR!$P18,IF(Berechnungen!NF$6="MMR_Duo",MMR_Duo!$P18,NA()))</f>
        <v>#N/A</v>
      </c>
      <c r="NG131" s="87" t="e">
        <f>IF(Berechnungen!NG$6="MMR",MMR!$P18,IF(Berechnungen!NG$6="MMR_Duo",MMR_Duo!$P18,NA()))</f>
        <v>#N/A</v>
      </c>
      <c r="NH131" s="87" t="e">
        <f>IF(Berechnungen!NH$6="MMR",MMR!$P18,IF(Berechnungen!NH$6="MMR_Duo",MMR_Duo!$P18,NA()))</f>
        <v>#N/A</v>
      </c>
      <c r="NI131" s="87" t="e">
        <f>IF(Berechnungen!NI$6="MMR",MMR!$P18,IF(Berechnungen!NI$6="MMR_Duo",MMR_Duo!$P18,NA()))</f>
        <v>#N/A</v>
      </c>
      <c r="NJ131" s="87" t="e">
        <f>IF(Berechnungen!NJ$6="MMR",MMR!$P18,IF(Berechnungen!NJ$6="MMR_Duo",MMR_Duo!$P18,NA()))</f>
        <v>#N/A</v>
      </c>
      <c r="NK131" s="87" t="e">
        <f>IF(Berechnungen!NK$6="MMR",MMR!$P18,IF(Berechnungen!NK$6="MMR_Duo",MMR_Duo!$P18,NA()))</f>
        <v>#N/A</v>
      </c>
      <c r="NL131" s="87" t="e">
        <f>IF(Berechnungen!NL$6="MMR",MMR!$P18,IF(Berechnungen!NL$6="MMR_Duo",MMR_Duo!$P18,NA()))</f>
        <v>#N/A</v>
      </c>
      <c r="NM131" s="87" t="e">
        <f>IF(Berechnungen!NM$6="MMR",MMR!$P18,IF(Berechnungen!NM$6="MMR_Duo",MMR_Duo!$P18,NA()))</f>
        <v>#N/A</v>
      </c>
      <c r="NN131" s="87" t="e">
        <f>IF(Berechnungen!NN$6="MMR",MMR!$P18,IF(Berechnungen!NN$6="MMR_Duo",MMR_Duo!$P18,NA()))</f>
        <v>#N/A</v>
      </c>
      <c r="NO131" s="87" t="e">
        <f>IF(Berechnungen!NO$6="MMR",MMR!$P18,IF(Berechnungen!NO$6="MMR_Duo",MMR_Duo!$P18,NA()))</f>
        <v>#N/A</v>
      </c>
      <c r="NP131" s="87" t="e">
        <f>IF(Berechnungen!NP$6="MMR",MMR!$P18,IF(Berechnungen!NP$6="MMR_Duo",MMR_Duo!$P18,NA()))</f>
        <v>#N/A</v>
      </c>
      <c r="NQ131" s="87" t="e">
        <f>IF(Berechnungen!NQ$6="MMR",MMR!$P18,IF(Berechnungen!NQ$6="MMR_Duo",MMR_Duo!$P18,NA()))</f>
        <v>#N/A</v>
      </c>
      <c r="NR131" s="87" t="e">
        <f>IF(Berechnungen!NR$6="MMR",MMR!$P18,IF(Berechnungen!NR$6="MMR_Duo",MMR_Duo!$P18,NA()))</f>
        <v>#N/A</v>
      </c>
      <c r="NS131" s="87" t="e">
        <f>IF(Berechnungen!NS$6="MMR",MMR!$P18,IF(Berechnungen!NS$6="MMR_Duo",MMR_Duo!$P18,NA()))</f>
        <v>#N/A</v>
      </c>
      <c r="NT131" s="87" t="e">
        <f>IF(Berechnungen!NT$6="MMR",MMR!$P18,IF(Berechnungen!NT$6="MMR_Duo",MMR_Duo!$P18,NA()))</f>
        <v>#N/A</v>
      </c>
      <c r="NU131" s="87" t="e">
        <f>IF(Berechnungen!NU$6="MMR",MMR!$P18,IF(Berechnungen!NU$6="MMR_Duo",MMR_Duo!$P18,NA()))</f>
        <v>#N/A</v>
      </c>
      <c r="NV131" s="87" t="e">
        <f>IF(Berechnungen!NV$6="MMR",MMR!$P18,IF(Berechnungen!NV$6="MMR_Duo",MMR_Duo!$P18,NA()))</f>
        <v>#N/A</v>
      </c>
      <c r="NW131" s="87" t="e">
        <f>IF(Berechnungen!NW$6="MMR",MMR!$P18,IF(Berechnungen!NW$6="MMR_Duo",MMR_Duo!$P18,NA()))</f>
        <v>#N/A</v>
      </c>
      <c r="NX131" s="87" t="e">
        <f>IF(Berechnungen!NX$6="MMR",MMR!$P18,IF(Berechnungen!NX$6="MMR_Duo",MMR_Duo!$P18,NA()))</f>
        <v>#N/A</v>
      </c>
      <c r="NY131" s="87" t="e">
        <f>IF(Berechnungen!NY$6="MMR",MMR!$P18,IF(Berechnungen!NY$6="MMR_Duo",MMR_Duo!$P18,NA()))</f>
        <v>#N/A</v>
      </c>
      <c r="NZ131" s="87" t="e">
        <f>IF(Berechnungen!NZ$6="MMR",MMR!$P18,IF(Berechnungen!NZ$6="MMR_Duo",MMR_Duo!$P18,NA()))</f>
        <v>#N/A</v>
      </c>
      <c r="OA131" s="87" t="e">
        <f>IF(Berechnungen!OA$6="MMR",MMR!$P18,IF(Berechnungen!OA$6="MMR_Duo",MMR_Duo!$P18,NA()))</f>
        <v>#N/A</v>
      </c>
      <c r="OB131" s="87" t="e">
        <f>IF(Berechnungen!OB$6="MMR",MMR!$P18,IF(Berechnungen!OB$6="MMR_Duo",MMR_Duo!$P18,NA()))</f>
        <v>#N/A</v>
      </c>
      <c r="OC131" s="87" t="e">
        <f>IF(Berechnungen!OC$6="MMR",MMR!$P18,IF(Berechnungen!OC$6="MMR_Duo",MMR_Duo!$P18,NA()))</f>
        <v>#N/A</v>
      </c>
      <c r="OD131" s="87" t="e">
        <f>IF(Berechnungen!OD$6="MMR",MMR!$P18,IF(Berechnungen!OD$6="MMR_Duo",MMR_Duo!$P18,NA()))</f>
        <v>#N/A</v>
      </c>
      <c r="OE131" s="87" t="e">
        <f>IF(Berechnungen!OE$6="MMR",MMR!$P18,IF(Berechnungen!OE$6="MMR_Duo",MMR_Duo!$P18,NA()))</f>
        <v>#N/A</v>
      </c>
      <c r="OF131" s="87" t="e">
        <f>IF(Berechnungen!OF$6="MMR",MMR!$P18,IF(Berechnungen!OF$6="MMR_Duo",MMR_Duo!$P18,NA()))</f>
        <v>#N/A</v>
      </c>
      <c r="OG131" s="87" t="e">
        <f>IF(Berechnungen!OG$6="MMR",MMR!$P18,IF(Berechnungen!OG$6="MMR_Duo",MMR_Duo!$P18,NA()))</f>
        <v>#N/A</v>
      </c>
      <c r="OH131" s="87" t="e">
        <f>IF(Berechnungen!OH$6="MMR",MMR!$P18,IF(Berechnungen!OH$6="MMR_Duo",MMR_Duo!$P18,NA()))</f>
        <v>#N/A</v>
      </c>
      <c r="OI131" s="87" t="e">
        <f>IF(Berechnungen!OI$6="MMR",MMR!$P18,IF(Berechnungen!OI$6="MMR_Duo",MMR_Duo!$P18,NA()))</f>
        <v>#N/A</v>
      </c>
      <c r="OJ131" s="87" t="e">
        <f>IF(Berechnungen!OJ$6="MMR",MMR!$P18,IF(Berechnungen!OJ$6="MMR_Duo",MMR_Duo!$P18,NA()))</f>
        <v>#N/A</v>
      </c>
      <c r="OK131" s="87" t="e">
        <f>IF(Berechnungen!OK$6="MMR",MMR!$P18,IF(Berechnungen!OK$6="MMR_Duo",MMR_Duo!$P18,NA()))</f>
        <v>#N/A</v>
      </c>
      <c r="OL131" s="87" t="e">
        <f>IF(Berechnungen!OL$6="MMR",MMR!$P18,IF(Berechnungen!OL$6="MMR_Duo",MMR_Duo!$P18,NA()))</f>
        <v>#N/A</v>
      </c>
      <c r="OM131" s="87" t="e">
        <f>IF(Berechnungen!OM$6="MMR",MMR!$P18,IF(Berechnungen!OM$6="MMR_Duo",MMR_Duo!$P18,NA()))</f>
        <v>#N/A</v>
      </c>
    </row>
    <row r="132" spans="2:403" x14ac:dyDescent="0.3">
      <c r="B132" s="84">
        <v>450</v>
      </c>
      <c r="C132" s="85" t="s">
        <v>308</v>
      </c>
      <c r="D132" s="87" t="e">
        <f>IF(Berechnungen!D$6="MMR",MMR!$P19,IF(Berechnungen!D$6="MMR_Duo",MMR_Duo!$P19,NA()))</f>
        <v>#N/A</v>
      </c>
      <c r="E132" s="87" t="e">
        <f>IF(Berechnungen!E$6="MMR",MMR!$P19,IF(Berechnungen!E$6="MMR_Duo",MMR_Duo!$P19,NA()))</f>
        <v>#N/A</v>
      </c>
      <c r="F132" s="87" t="e">
        <f>IF(Berechnungen!F$6="MMR",MMR!$P19,IF(Berechnungen!F$6="MMR_Duo",MMR_Duo!$P19,NA()))</f>
        <v>#N/A</v>
      </c>
      <c r="G132" s="87" t="e">
        <f>IF(Berechnungen!G$6="MMR",MMR!$P19,IF(Berechnungen!G$6="MMR_Duo",MMR_Duo!$P19,NA()))</f>
        <v>#N/A</v>
      </c>
      <c r="H132" s="87" t="e">
        <f>IF(Berechnungen!H$6="MMR",MMR!$P19,IF(Berechnungen!H$6="MMR_Duo",MMR_Duo!$P19,NA()))</f>
        <v>#N/A</v>
      </c>
      <c r="I132" s="87" t="e">
        <f>IF(Berechnungen!I$6="MMR",MMR!$P19,IF(Berechnungen!I$6="MMR_Duo",MMR_Duo!$P19,NA()))</f>
        <v>#N/A</v>
      </c>
      <c r="J132" s="87" t="e">
        <f>IF(Berechnungen!J$6="MMR",MMR!$P19,IF(Berechnungen!J$6="MMR_Duo",MMR_Duo!$P19,NA()))</f>
        <v>#N/A</v>
      </c>
      <c r="K132" s="87" t="e">
        <f>IF(Berechnungen!K$6="MMR",MMR!$P19,IF(Berechnungen!K$6="MMR_Duo",MMR_Duo!$P19,NA()))</f>
        <v>#N/A</v>
      </c>
      <c r="L132" s="87" t="e">
        <f>IF(Berechnungen!L$6="MMR",MMR!$P19,IF(Berechnungen!L$6="MMR_Duo",MMR_Duo!$P19,NA()))</f>
        <v>#N/A</v>
      </c>
      <c r="M132" s="87" t="e">
        <f>IF(Berechnungen!M$6="MMR",MMR!$P19,IF(Berechnungen!M$6="MMR_Duo",MMR_Duo!$P19,NA()))</f>
        <v>#N/A</v>
      </c>
      <c r="N132" s="87" t="e">
        <f>IF(Berechnungen!N$6="MMR",MMR!$P19,IF(Berechnungen!N$6="MMR_Duo",MMR_Duo!$P19,NA()))</f>
        <v>#N/A</v>
      </c>
      <c r="O132" s="87" t="e">
        <f>IF(Berechnungen!O$6="MMR",MMR!$P19,IF(Berechnungen!O$6="MMR_Duo",MMR_Duo!$P19,NA()))</f>
        <v>#N/A</v>
      </c>
      <c r="P132" s="87" t="e">
        <f>IF(Berechnungen!P$6="MMR",MMR!$P19,IF(Berechnungen!P$6="MMR_Duo",MMR_Duo!$P19,NA()))</f>
        <v>#N/A</v>
      </c>
      <c r="Q132" s="87" t="e">
        <f>IF(Berechnungen!Q$6="MMR",MMR!$P19,IF(Berechnungen!Q$6="MMR_Duo",MMR_Duo!$P19,NA()))</f>
        <v>#N/A</v>
      </c>
      <c r="R132" s="87" t="e">
        <f>IF(Berechnungen!R$6="MMR",MMR!$P19,IF(Berechnungen!R$6="MMR_Duo",MMR_Duo!$P19,NA()))</f>
        <v>#N/A</v>
      </c>
      <c r="S132" s="87" t="e">
        <f>IF(Berechnungen!S$6="MMR",MMR!$P19,IF(Berechnungen!S$6="MMR_Duo",MMR_Duo!$P19,NA()))</f>
        <v>#N/A</v>
      </c>
      <c r="T132" s="87" t="e">
        <f>IF(Berechnungen!T$6="MMR",MMR!$P19,IF(Berechnungen!T$6="MMR_Duo",MMR_Duo!$P19,NA()))</f>
        <v>#N/A</v>
      </c>
      <c r="U132" s="87" t="e">
        <f>IF(Berechnungen!U$6="MMR",MMR!$P19,IF(Berechnungen!U$6="MMR_Duo",MMR_Duo!$P19,NA()))</f>
        <v>#N/A</v>
      </c>
      <c r="V132" s="87" t="e">
        <f>IF(Berechnungen!V$6="MMR",MMR!$P19,IF(Berechnungen!V$6="MMR_Duo",MMR_Duo!$P19,NA()))</f>
        <v>#N/A</v>
      </c>
      <c r="W132" s="87" t="e">
        <f>IF(Berechnungen!W$6="MMR",MMR!$P19,IF(Berechnungen!W$6="MMR_Duo",MMR_Duo!$P19,NA()))</f>
        <v>#N/A</v>
      </c>
      <c r="X132" s="87" t="e">
        <f>IF(Berechnungen!X$6="MMR",MMR!$P19,IF(Berechnungen!X$6="MMR_Duo",MMR_Duo!$P19,NA()))</f>
        <v>#N/A</v>
      </c>
      <c r="Y132" s="87" t="e">
        <f>IF(Berechnungen!Y$6="MMR",MMR!$P19,IF(Berechnungen!Y$6="MMR_Duo",MMR_Duo!$P19,NA()))</f>
        <v>#N/A</v>
      </c>
      <c r="Z132" s="87" t="e">
        <f>IF(Berechnungen!Z$6="MMR",MMR!$P19,IF(Berechnungen!Z$6="MMR_Duo",MMR_Duo!$P19,NA()))</f>
        <v>#N/A</v>
      </c>
      <c r="AA132" s="87" t="e">
        <f>IF(Berechnungen!AA$6="MMR",MMR!$P19,IF(Berechnungen!AA$6="MMR_Duo",MMR_Duo!$P19,NA()))</f>
        <v>#N/A</v>
      </c>
      <c r="AB132" s="87" t="e">
        <f>IF(Berechnungen!AB$6="MMR",MMR!$P19,IF(Berechnungen!AB$6="MMR_Duo",MMR_Duo!$P19,NA()))</f>
        <v>#N/A</v>
      </c>
      <c r="AC132" s="87" t="e">
        <f>IF(Berechnungen!AC$6="MMR",MMR!$P19,IF(Berechnungen!AC$6="MMR_Duo",MMR_Duo!$P19,NA()))</f>
        <v>#N/A</v>
      </c>
      <c r="AD132" s="87" t="e">
        <f>IF(Berechnungen!AD$6="MMR",MMR!$P19,IF(Berechnungen!AD$6="MMR_Duo",MMR_Duo!$P19,NA()))</f>
        <v>#N/A</v>
      </c>
      <c r="AE132" s="87" t="e">
        <f>IF(Berechnungen!AE$6="MMR",MMR!$P19,IF(Berechnungen!AE$6="MMR_Duo",MMR_Duo!$P19,NA()))</f>
        <v>#N/A</v>
      </c>
      <c r="AF132" s="87" t="e">
        <f>IF(Berechnungen!AF$6="MMR",MMR!$P19,IF(Berechnungen!AF$6="MMR_Duo",MMR_Duo!$P19,NA()))</f>
        <v>#N/A</v>
      </c>
      <c r="AG132" s="87" t="e">
        <f>IF(Berechnungen!AG$6="MMR",MMR!$P19,IF(Berechnungen!AG$6="MMR_Duo",MMR_Duo!$P19,NA()))</f>
        <v>#N/A</v>
      </c>
      <c r="AH132" s="87" t="e">
        <f>IF(Berechnungen!AH$6="MMR",MMR!$P19,IF(Berechnungen!AH$6="MMR_Duo",MMR_Duo!$P19,NA()))</f>
        <v>#N/A</v>
      </c>
      <c r="AI132" s="87" t="e">
        <f>IF(Berechnungen!AI$6="MMR",MMR!$P19,IF(Berechnungen!AI$6="MMR_Duo",MMR_Duo!$P19,NA()))</f>
        <v>#N/A</v>
      </c>
      <c r="AJ132" s="87" t="e">
        <f>IF(Berechnungen!AJ$6="MMR",MMR!$P19,IF(Berechnungen!AJ$6="MMR_Duo",MMR_Duo!$P19,NA()))</f>
        <v>#N/A</v>
      </c>
      <c r="AK132" s="87" t="e">
        <f>IF(Berechnungen!AK$6="MMR",MMR!$P19,IF(Berechnungen!AK$6="MMR_Duo",MMR_Duo!$P19,NA()))</f>
        <v>#N/A</v>
      </c>
      <c r="AL132" s="87" t="e">
        <f>IF(Berechnungen!AL$6="MMR",MMR!$P19,IF(Berechnungen!AL$6="MMR_Duo",MMR_Duo!$P19,NA()))</f>
        <v>#N/A</v>
      </c>
      <c r="AM132" s="87" t="e">
        <f>IF(Berechnungen!AM$6="MMR",MMR!$P19,IF(Berechnungen!AM$6="MMR_Duo",MMR_Duo!$P19,NA()))</f>
        <v>#N/A</v>
      </c>
      <c r="AN132" s="87" t="e">
        <f>IF(Berechnungen!AN$6="MMR",MMR!$P19,IF(Berechnungen!AN$6="MMR_Duo",MMR_Duo!$P19,NA()))</f>
        <v>#N/A</v>
      </c>
      <c r="AO132" s="87" t="e">
        <f>IF(Berechnungen!AO$6="MMR",MMR!$P19,IF(Berechnungen!AO$6="MMR_Duo",MMR_Duo!$P19,NA()))</f>
        <v>#N/A</v>
      </c>
      <c r="AP132" s="87" t="e">
        <f>IF(Berechnungen!AP$6="MMR",MMR!$P19,IF(Berechnungen!AP$6="MMR_Duo",MMR_Duo!$P19,NA()))</f>
        <v>#N/A</v>
      </c>
      <c r="AQ132" s="87" t="e">
        <f>IF(Berechnungen!AQ$6="MMR",MMR!$P19,IF(Berechnungen!AQ$6="MMR_Duo",MMR_Duo!$P19,NA()))</f>
        <v>#N/A</v>
      </c>
      <c r="AR132" s="87" t="e">
        <f>IF(Berechnungen!AR$6="MMR",MMR!$P19,IF(Berechnungen!AR$6="MMR_Duo",MMR_Duo!$P19,NA()))</f>
        <v>#N/A</v>
      </c>
      <c r="AS132" s="87" t="e">
        <f>IF(Berechnungen!AS$6="MMR",MMR!$P19,IF(Berechnungen!AS$6="MMR_Duo",MMR_Duo!$P19,NA()))</f>
        <v>#N/A</v>
      </c>
      <c r="AT132" s="87" t="e">
        <f>IF(Berechnungen!AT$6="MMR",MMR!$P19,IF(Berechnungen!AT$6="MMR_Duo",MMR_Duo!$P19,NA()))</f>
        <v>#N/A</v>
      </c>
      <c r="AU132" s="87" t="e">
        <f>IF(Berechnungen!AU$6="MMR",MMR!$P19,IF(Berechnungen!AU$6="MMR_Duo",MMR_Duo!$P19,NA()))</f>
        <v>#N/A</v>
      </c>
      <c r="AV132" s="87" t="e">
        <f>IF(Berechnungen!AV$6="MMR",MMR!$P19,IF(Berechnungen!AV$6="MMR_Duo",MMR_Duo!$P19,NA()))</f>
        <v>#N/A</v>
      </c>
      <c r="AW132" s="87" t="e">
        <f>IF(Berechnungen!AW$6="MMR",MMR!$P19,IF(Berechnungen!AW$6="MMR_Duo",MMR_Duo!$P19,NA()))</f>
        <v>#N/A</v>
      </c>
      <c r="AX132" s="87" t="e">
        <f>IF(Berechnungen!AX$6="MMR",MMR!$P19,IF(Berechnungen!AX$6="MMR_Duo",MMR_Duo!$P19,NA()))</f>
        <v>#N/A</v>
      </c>
      <c r="AY132" s="87" t="e">
        <f>IF(Berechnungen!AY$6="MMR",MMR!$P19,IF(Berechnungen!AY$6="MMR_Duo",MMR_Duo!$P19,NA()))</f>
        <v>#N/A</v>
      </c>
      <c r="AZ132" s="87" t="e">
        <f>IF(Berechnungen!AZ$6="MMR",MMR!$P19,IF(Berechnungen!AZ$6="MMR_Duo",MMR_Duo!$P19,NA()))</f>
        <v>#N/A</v>
      </c>
      <c r="BA132" s="87" t="e">
        <f>IF(Berechnungen!BA$6="MMR",MMR!$P19,IF(Berechnungen!BA$6="MMR_Duo",MMR_Duo!$P19,NA()))</f>
        <v>#N/A</v>
      </c>
      <c r="BB132" s="87" t="e">
        <f>IF(Berechnungen!BB$6="MMR",MMR!$P19,IF(Berechnungen!BB$6="MMR_Duo",MMR_Duo!$P19,NA()))</f>
        <v>#N/A</v>
      </c>
      <c r="BC132" s="87" t="e">
        <f>IF(Berechnungen!BC$6="MMR",MMR!$P19,IF(Berechnungen!BC$6="MMR_Duo",MMR_Duo!$P19,NA()))</f>
        <v>#N/A</v>
      </c>
      <c r="BD132" s="87" t="e">
        <f>IF(Berechnungen!BD$6="MMR",MMR!$P19,IF(Berechnungen!BD$6="MMR_Duo",MMR_Duo!$P19,NA()))</f>
        <v>#N/A</v>
      </c>
      <c r="BE132" s="87" t="e">
        <f>IF(Berechnungen!BE$6="MMR",MMR!$P19,IF(Berechnungen!BE$6="MMR_Duo",MMR_Duo!$P19,NA()))</f>
        <v>#N/A</v>
      </c>
      <c r="BF132" s="87" t="e">
        <f>IF(Berechnungen!BF$6="MMR",MMR!$P19,IF(Berechnungen!BF$6="MMR_Duo",MMR_Duo!$P19,NA()))</f>
        <v>#N/A</v>
      </c>
      <c r="BG132" s="87" t="e">
        <f>IF(Berechnungen!BG$6="MMR",MMR!$P19,IF(Berechnungen!BG$6="MMR_Duo",MMR_Duo!$P19,NA()))</f>
        <v>#N/A</v>
      </c>
      <c r="BH132" s="87" t="e">
        <f>IF(Berechnungen!BH$6="MMR",MMR!$P19,IF(Berechnungen!BH$6="MMR_Duo",MMR_Duo!$P19,NA()))</f>
        <v>#N/A</v>
      </c>
      <c r="BI132" s="87" t="e">
        <f>IF(Berechnungen!BI$6="MMR",MMR!$P19,IF(Berechnungen!BI$6="MMR_Duo",MMR_Duo!$P19,NA()))</f>
        <v>#N/A</v>
      </c>
      <c r="BJ132" s="87" t="e">
        <f>IF(Berechnungen!BJ$6="MMR",MMR!$P19,IF(Berechnungen!BJ$6="MMR_Duo",MMR_Duo!$P19,NA()))</f>
        <v>#N/A</v>
      </c>
      <c r="BK132" s="87" t="e">
        <f>IF(Berechnungen!BK$6="MMR",MMR!$P19,IF(Berechnungen!BK$6="MMR_Duo",MMR_Duo!$P19,NA()))</f>
        <v>#N/A</v>
      </c>
      <c r="BL132" s="87" t="e">
        <f>IF(Berechnungen!BL$6="MMR",MMR!$P19,IF(Berechnungen!BL$6="MMR_Duo",MMR_Duo!$P19,NA()))</f>
        <v>#N/A</v>
      </c>
      <c r="BM132" s="87" t="e">
        <f>IF(Berechnungen!BM$6="MMR",MMR!$P19,IF(Berechnungen!BM$6="MMR_Duo",MMR_Duo!$P19,NA()))</f>
        <v>#N/A</v>
      </c>
      <c r="BN132" s="87" t="e">
        <f>IF(Berechnungen!BN$6="MMR",MMR!$P19,IF(Berechnungen!BN$6="MMR_Duo",MMR_Duo!$P19,NA()))</f>
        <v>#N/A</v>
      </c>
      <c r="BO132" s="87" t="e">
        <f>IF(Berechnungen!BO$6="MMR",MMR!$P19,IF(Berechnungen!BO$6="MMR_Duo",MMR_Duo!$P19,NA()))</f>
        <v>#N/A</v>
      </c>
      <c r="BP132" s="87" t="e">
        <f>IF(Berechnungen!BP$6="MMR",MMR!$P19,IF(Berechnungen!BP$6="MMR_Duo",MMR_Duo!$P19,NA()))</f>
        <v>#N/A</v>
      </c>
      <c r="BQ132" s="87" t="e">
        <f>IF(Berechnungen!BQ$6="MMR",MMR!$P19,IF(Berechnungen!BQ$6="MMR_Duo",MMR_Duo!$P19,NA()))</f>
        <v>#N/A</v>
      </c>
      <c r="BR132" s="87" t="e">
        <f>IF(Berechnungen!BR$6="MMR",MMR!$P19,IF(Berechnungen!BR$6="MMR_Duo",MMR_Duo!$P19,NA()))</f>
        <v>#N/A</v>
      </c>
      <c r="BS132" s="87" t="e">
        <f>IF(Berechnungen!BS$6="MMR",MMR!$P19,IF(Berechnungen!BS$6="MMR_Duo",MMR_Duo!$P19,NA()))</f>
        <v>#N/A</v>
      </c>
      <c r="BT132" s="87" t="e">
        <f>IF(Berechnungen!BT$6="MMR",MMR!$P19,IF(Berechnungen!BT$6="MMR_Duo",MMR_Duo!$P19,NA()))</f>
        <v>#N/A</v>
      </c>
      <c r="BU132" s="87" t="e">
        <f>IF(Berechnungen!BU$6="MMR",MMR!$P19,IF(Berechnungen!BU$6="MMR_Duo",MMR_Duo!$P19,NA()))</f>
        <v>#N/A</v>
      </c>
      <c r="BV132" s="87" t="e">
        <f>IF(Berechnungen!BV$6="MMR",MMR!$P19,IF(Berechnungen!BV$6="MMR_Duo",MMR_Duo!$P19,NA()))</f>
        <v>#N/A</v>
      </c>
      <c r="BW132" s="87" t="e">
        <f>IF(Berechnungen!BW$6="MMR",MMR!$P19,IF(Berechnungen!BW$6="MMR_Duo",MMR_Duo!$P19,NA()))</f>
        <v>#N/A</v>
      </c>
      <c r="BX132" s="87" t="e">
        <f>IF(Berechnungen!BX$6="MMR",MMR!$P19,IF(Berechnungen!BX$6="MMR_Duo",MMR_Duo!$P19,NA()))</f>
        <v>#N/A</v>
      </c>
      <c r="BY132" s="87" t="e">
        <f>IF(Berechnungen!BY$6="MMR",MMR!$P19,IF(Berechnungen!BY$6="MMR_Duo",MMR_Duo!$P19,NA()))</f>
        <v>#N/A</v>
      </c>
      <c r="BZ132" s="87" t="e">
        <f>IF(Berechnungen!BZ$6="MMR",MMR!$P19,IF(Berechnungen!BZ$6="MMR_Duo",MMR_Duo!$P19,NA()))</f>
        <v>#N/A</v>
      </c>
      <c r="CA132" s="87" t="e">
        <f>IF(Berechnungen!CA$6="MMR",MMR!$P19,IF(Berechnungen!CA$6="MMR_Duo",MMR_Duo!$P19,NA()))</f>
        <v>#N/A</v>
      </c>
      <c r="CB132" s="87" t="e">
        <f>IF(Berechnungen!CB$6="MMR",MMR!$P19,IF(Berechnungen!CB$6="MMR_Duo",MMR_Duo!$P19,NA()))</f>
        <v>#N/A</v>
      </c>
      <c r="CC132" s="87" t="e">
        <f>IF(Berechnungen!CC$6="MMR",MMR!$P19,IF(Berechnungen!CC$6="MMR_Duo",MMR_Duo!$P19,NA()))</f>
        <v>#N/A</v>
      </c>
      <c r="CD132" s="87" t="e">
        <f>IF(Berechnungen!CD$6="MMR",MMR!$P19,IF(Berechnungen!CD$6="MMR_Duo",MMR_Duo!$P19,NA()))</f>
        <v>#N/A</v>
      </c>
      <c r="CE132" s="87" t="e">
        <f>IF(Berechnungen!CE$6="MMR",MMR!$P19,IF(Berechnungen!CE$6="MMR_Duo",MMR_Duo!$P19,NA()))</f>
        <v>#N/A</v>
      </c>
      <c r="CF132" s="87" t="e">
        <f>IF(Berechnungen!CF$6="MMR",MMR!$P19,IF(Berechnungen!CF$6="MMR_Duo",MMR_Duo!$P19,NA()))</f>
        <v>#N/A</v>
      </c>
      <c r="CG132" s="87" t="e">
        <f>IF(Berechnungen!CG$6="MMR",MMR!$P19,IF(Berechnungen!CG$6="MMR_Duo",MMR_Duo!$P19,NA()))</f>
        <v>#N/A</v>
      </c>
      <c r="CH132" s="87" t="e">
        <f>IF(Berechnungen!CH$6="MMR",MMR!$P19,IF(Berechnungen!CH$6="MMR_Duo",MMR_Duo!$P19,NA()))</f>
        <v>#N/A</v>
      </c>
      <c r="CI132" s="87" t="e">
        <f>IF(Berechnungen!CI$6="MMR",MMR!$P19,IF(Berechnungen!CI$6="MMR_Duo",MMR_Duo!$P19,NA()))</f>
        <v>#N/A</v>
      </c>
      <c r="CJ132" s="87" t="e">
        <f>IF(Berechnungen!CJ$6="MMR",MMR!$P19,IF(Berechnungen!CJ$6="MMR_Duo",MMR_Duo!$P19,NA()))</f>
        <v>#N/A</v>
      </c>
      <c r="CK132" s="87" t="e">
        <f>IF(Berechnungen!CK$6="MMR",MMR!$P19,IF(Berechnungen!CK$6="MMR_Duo",MMR_Duo!$P19,NA()))</f>
        <v>#N/A</v>
      </c>
      <c r="CL132" s="87" t="e">
        <f>IF(Berechnungen!CL$6="MMR",MMR!$P19,IF(Berechnungen!CL$6="MMR_Duo",MMR_Duo!$P19,NA()))</f>
        <v>#N/A</v>
      </c>
      <c r="CM132" s="87" t="e">
        <f>IF(Berechnungen!CM$6="MMR",MMR!$P19,IF(Berechnungen!CM$6="MMR_Duo",MMR_Duo!$P19,NA()))</f>
        <v>#N/A</v>
      </c>
      <c r="CN132" s="87" t="e">
        <f>IF(Berechnungen!CN$6="MMR",MMR!$P19,IF(Berechnungen!CN$6="MMR_Duo",MMR_Duo!$P19,NA()))</f>
        <v>#N/A</v>
      </c>
      <c r="CO132" s="87" t="e">
        <f>IF(Berechnungen!CO$6="MMR",MMR!$P19,IF(Berechnungen!CO$6="MMR_Duo",MMR_Duo!$P19,NA()))</f>
        <v>#N/A</v>
      </c>
      <c r="CP132" s="87" t="e">
        <f>IF(Berechnungen!CP$6="MMR",MMR!$P19,IF(Berechnungen!CP$6="MMR_Duo",MMR_Duo!$P19,NA()))</f>
        <v>#N/A</v>
      </c>
      <c r="CQ132" s="87" t="e">
        <f>IF(Berechnungen!CQ$6="MMR",MMR!$P19,IF(Berechnungen!CQ$6="MMR_Duo",MMR_Duo!$P19,NA()))</f>
        <v>#N/A</v>
      </c>
      <c r="CR132" s="87" t="e">
        <f>IF(Berechnungen!CR$6="MMR",MMR!$P19,IF(Berechnungen!CR$6="MMR_Duo",MMR_Duo!$P19,NA()))</f>
        <v>#N/A</v>
      </c>
      <c r="CS132" s="87" t="e">
        <f>IF(Berechnungen!CS$6="MMR",MMR!$P19,IF(Berechnungen!CS$6="MMR_Duo",MMR_Duo!$P19,NA()))</f>
        <v>#N/A</v>
      </c>
      <c r="CT132" s="87" t="e">
        <f>IF(Berechnungen!CT$6="MMR",MMR!$P19,IF(Berechnungen!CT$6="MMR_Duo",MMR_Duo!$P19,NA()))</f>
        <v>#N/A</v>
      </c>
      <c r="CU132" s="87" t="e">
        <f>IF(Berechnungen!CU$6="MMR",MMR!$P19,IF(Berechnungen!CU$6="MMR_Duo",MMR_Duo!$P19,NA()))</f>
        <v>#N/A</v>
      </c>
      <c r="CV132" s="87" t="e">
        <f>IF(Berechnungen!CV$6="MMR",MMR!$P19,IF(Berechnungen!CV$6="MMR_Duo",MMR_Duo!$P19,NA()))</f>
        <v>#N/A</v>
      </c>
      <c r="CW132" s="87" t="e">
        <f>IF(Berechnungen!CW$6="MMR",MMR!$P19,IF(Berechnungen!CW$6="MMR_Duo",MMR_Duo!$P19,NA()))</f>
        <v>#N/A</v>
      </c>
      <c r="CX132" s="87" t="e">
        <f>IF(Berechnungen!CX$6="MMR",MMR!$P19,IF(Berechnungen!CX$6="MMR_Duo",MMR_Duo!$P19,NA()))</f>
        <v>#N/A</v>
      </c>
      <c r="CY132" s="87" t="e">
        <f>IF(Berechnungen!CY$6="MMR",MMR!$P19,IF(Berechnungen!CY$6="MMR_Duo",MMR_Duo!$P19,NA()))</f>
        <v>#N/A</v>
      </c>
      <c r="CZ132" s="87" t="e">
        <f>IF(Berechnungen!CZ$6="MMR",MMR!$P19,IF(Berechnungen!CZ$6="MMR_Duo",MMR_Duo!$P19,NA()))</f>
        <v>#N/A</v>
      </c>
      <c r="DA132" s="87" t="e">
        <f>IF(Berechnungen!DA$6="MMR",MMR!$P19,IF(Berechnungen!DA$6="MMR_Duo",MMR_Duo!$P19,NA()))</f>
        <v>#N/A</v>
      </c>
      <c r="DB132" s="87" t="e">
        <f>IF(Berechnungen!DB$6="MMR",MMR!$P19,IF(Berechnungen!DB$6="MMR_Duo",MMR_Duo!$P19,NA()))</f>
        <v>#N/A</v>
      </c>
      <c r="DC132" s="87" t="e">
        <f>IF(Berechnungen!DC$6="MMR",MMR!$P19,IF(Berechnungen!DC$6="MMR_Duo",MMR_Duo!$P19,NA()))</f>
        <v>#N/A</v>
      </c>
      <c r="DD132" s="87" t="e">
        <f>IF(Berechnungen!DD$6="MMR",MMR!$P19,IF(Berechnungen!DD$6="MMR_Duo",MMR_Duo!$P19,NA()))</f>
        <v>#N/A</v>
      </c>
      <c r="DE132" s="87" t="e">
        <f>IF(Berechnungen!DE$6="MMR",MMR!$P19,IF(Berechnungen!DE$6="MMR_Duo",MMR_Duo!$P19,NA()))</f>
        <v>#N/A</v>
      </c>
      <c r="DF132" s="87" t="e">
        <f>IF(Berechnungen!DF$6="MMR",MMR!$P19,IF(Berechnungen!DF$6="MMR_Duo",MMR_Duo!$P19,NA()))</f>
        <v>#N/A</v>
      </c>
      <c r="DG132" s="87" t="e">
        <f>IF(Berechnungen!DG$6="MMR",MMR!$P19,IF(Berechnungen!DG$6="MMR_Duo",MMR_Duo!$P19,NA()))</f>
        <v>#N/A</v>
      </c>
      <c r="DH132" s="87" t="e">
        <f>IF(Berechnungen!DH$6="MMR",MMR!$P19,IF(Berechnungen!DH$6="MMR_Duo",MMR_Duo!$P19,NA()))</f>
        <v>#N/A</v>
      </c>
      <c r="DI132" s="87" t="e">
        <f>IF(Berechnungen!DI$6="MMR",MMR!$P19,IF(Berechnungen!DI$6="MMR_Duo",MMR_Duo!$P19,NA()))</f>
        <v>#N/A</v>
      </c>
      <c r="DJ132" s="87" t="e">
        <f>IF(Berechnungen!DJ$6="MMR",MMR!$P19,IF(Berechnungen!DJ$6="MMR_Duo",MMR_Duo!$P19,NA()))</f>
        <v>#N/A</v>
      </c>
      <c r="DK132" s="87" t="e">
        <f>IF(Berechnungen!DK$6="MMR",MMR!$P19,IF(Berechnungen!DK$6="MMR_Duo",MMR_Duo!$P19,NA()))</f>
        <v>#N/A</v>
      </c>
      <c r="DL132" s="87" t="e">
        <f>IF(Berechnungen!DL$6="MMR",MMR!$P19,IF(Berechnungen!DL$6="MMR_Duo",MMR_Duo!$P19,NA()))</f>
        <v>#N/A</v>
      </c>
      <c r="DM132" s="87" t="e">
        <f>IF(Berechnungen!DM$6="MMR",MMR!$P19,IF(Berechnungen!DM$6="MMR_Duo",MMR_Duo!$P19,NA()))</f>
        <v>#N/A</v>
      </c>
      <c r="DN132" s="87" t="e">
        <f>IF(Berechnungen!DN$6="MMR",MMR!$P19,IF(Berechnungen!DN$6="MMR_Duo",MMR_Duo!$P19,NA()))</f>
        <v>#N/A</v>
      </c>
      <c r="DO132" s="87" t="e">
        <f>IF(Berechnungen!DO$6="MMR",MMR!$P19,IF(Berechnungen!DO$6="MMR_Duo",MMR_Duo!$P19,NA()))</f>
        <v>#N/A</v>
      </c>
      <c r="DP132" s="87" t="e">
        <f>IF(Berechnungen!DP$6="MMR",MMR!$P19,IF(Berechnungen!DP$6="MMR_Duo",MMR_Duo!$P19,NA()))</f>
        <v>#N/A</v>
      </c>
      <c r="DQ132" s="87" t="e">
        <f>IF(Berechnungen!DQ$6="MMR",MMR!$P19,IF(Berechnungen!DQ$6="MMR_Duo",MMR_Duo!$P19,NA()))</f>
        <v>#N/A</v>
      </c>
      <c r="DR132" s="87" t="e">
        <f>IF(Berechnungen!DR$6="MMR",MMR!$P19,IF(Berechnungen!DR$6="MMR_Duo",MMR_Duo!$P19,NA()))</f>
        <v>#N/A</v>
      </c>
      <c r="DS132" s="87" t="e">
        <f>IF(Berechnungen!DS$6="MMR",MMR!$P19,IF(Berechnungen!DS$6="MMR_Duo",MMR_Duo!$P19,NA()))</f>
        <v>#N/A</v>
      </c>
      <c r="DT132" s="87" t="e">
        <f>IF(Berechnungen!DT$6="MMR",MMR!$P19,IF(Berechnungen!DT$6="MMR_Duo",MMR_Duo!$P19,NA()))</f>
        <v>#N/A</v>
      </c>
      <c r="DU132" s="87" t="e">
        <f>IF(Berechnungen!DU$6="MMR",MMR!$P19,IF(Berechnungen!DU$6="MMR_Duo",MMR_Duo!$P19,NA()))</f>
        <v>#N/A</v>
      </c>
      <c r="DV132" s="87" t="e">
        <f>IF(Berechnungen!DV$6="MMR",MMR!$P19,IF(Berechnungen!DV$6="MMR_Duo",MMR_Duo!$P19,NA()))</f>
        <v>#N/A</v>
      </c>
      <c r="DW132" s="87" t="e">
        <f>IF(Berechnungen!DW$6="MMR",MMR!$P19,IF(Berechnungen!DW$6="MMR_Duo",MMR_Duo!$P19,NA()))</f>
        <v>#N/A</v>
      </c>
      <c r="DX132" s="87" t="e">
        <f>IF(Berechnungen!DX$6="MMR",MMR!$P19,IF(Berechnungen!DX$6="MMR_Duo",MMR_Duo!$P19,NA()))</f>
        <v>#N/A</v>
      </c>
      <c r="DY132" s="87" t="e">
        <f>IF(Berechnungen!DY$6="MMR",MMR!$P19,IF(Berechnungen!DY$6="MMR_Duo",MMR_Duo!$P19,NA()))</f>
        <v>#N/A</v>
      </c>
      <c r="DZ132" s="87" t="e">
        <f>IF(Berechnungen!DZ$6="MMR",MMR!$P19,IF(Berechnungen!DZ$6="MMR_Duo",MMR_Duo!$P19,NA()))</f>
        <v>#N/A</v>
      </c>
      <c r="EA132" s="87" t="e">
        <f>IF(Berechnungen!EA$6="MMR",MMR!$P19,IF(Berechnungen!EA$6="MMR_Duo",MMR_Duo!$P19,NA()))</f>
        <v>#N/A</v>
      </c>
      <c r="EB132" s="87" t="e">
        <f>IF(Berechnungen!EB$6="MMR",MMR!$P19,IF(Berechnungen!EB$6="MMR_Duo",MMR_Duo!$P19,NA()))</f>
        <v>#N/A</v>
      </c>
      <c r="EC132" s="87" t="e">
        <f>IF(Berechnungen!EC$6="MMR",MMR!$P19,IF(Berechnungen!EC$6="MMR_Duo",MMR_Duo!$P19,NA()))</f>
        <v>#N/A</v>
      </c>
      <c r="ED132" s="87" t="e">
        <f>IF(Berechnungen!ED$6="MMR",MMR!$P19,IF(Berechnungen!ED$6="MMR_Duo",MMR_Duo!$P19,NA()))</f>
        <v>#N/A</v>
      </c>
      <c r="EE132" s="87" t="e">
        <f>IF(Berechnungen!EE$6="MMR",MMR!$P19,IF(Berechnungen!EE$6="MMR_Duo",MMR_Duo!$P19,NA()))</f>
        <v>#N/A</v>
      </c>
      <c r="EF132" s="87" t="e">
        <f>IF(Berechnungen!EF$6="MMR",MMR!$P19,IF(Berechnungen!EF$6="MMR_Duo",MMR_Duo!$P19,NA()))</f>
        <v>#N/A</v>
      </c>
      <c r="EG132" s="87" t="e">
        <f>IF(Berechnungen!EG$6="MMR",MMR!$P19,IF(Berechnungen!EG$6="MMR_Duo",MMR_Duo!$P19,NA()))</f>
        <v>#N/A</v>
      </c>
      <c r="EH132" s="87" t="e">
        <f>IF(Berechnungen!EH$6="MMR",MMR!$P19,IF(Berechnungen!EH$6="MMR_Duo",MMR_Duo!$P19,NA()))</f>
        <v>#N/A</v>
      </c>
      <c r="EI132" s="87" t="e">
        <f>IF(Berechnungen!EI$6="MMR",MMR!$P19,IF(Berechnungen!EI$6="MMR_Duo",MMR_Duo!$P19,NA()))</f>
        <v>#N/A</v>
      </c>
      <c r="EJ132" s="87" t="e">
        <f>IF(Berechnungen!EJ$6="MMR",MMR!$P19,IF(Berechnungen!EJ$6="MMR_Duo",MMR_Duo!$P19,NA()))</f>
        <v>#N/A</v>
      </c>
      <c r="EK132" s="87" t="e">
        <f>IF(Berechnungen!EK$6="MMR",MMR!$P19,IF(Berechnungen!EK$6="MMR_Duo",MMR_Duo!$P19,NA()))</f>
        <v>#N/A</v>
      </c>
      <c r="EL132" s="87" t="e">
        <f>IF(Berechnungen!EL$6="MMR",MMR!$P19,IF(Berechnungen!EL$6="MMR_Duo",MMR_Duo!$P19,NA()))</f>
        <v>#N/A</v>
      </c>
      <c r="EM132" s="87" t="e">
        <f>IF(Berechnungen!EM$6="MMR",MMR!$P19,IF(Berechnungen!EM$6="MMR_Duo",MMR_Duo!$P19,NA()))</f>
        <v>#N/A</v>
      </c>
      <c r="EN132" s="87" t="e">
        <f>IF(Berechnungen!EN$6="MMR",MMR!$P19,IF(Berechnungen!EN$6="MMR_Duo",MMR_Duo!$P19,NA()))</f>
        <v>#N/A</v>
      </c>
      <c r="EO132" s="87" t="e">
        <f>IF(Berechnungen!EO$6="MMR",MMR!$P19,IF(Berechnungen!EO$6="MMR_Duo",MMR_Duo!$P19,NA()))</f>
        <v>#N/A</v>
      </c>
      <c r="EP132" s="87" t="e">
        <f>IF(Berechnungen!EP$6="MMR",MMR!$P19,IF(Berechnungen!EP$6="MMR_Duo",MMR_Duo!$P19,NA()))</f>
        <v>#N/A</v>
      </c>
      <c r="EQ132" s="87" t="e">
        <f>IF(Berechnungen!EQ$6="MMR",MMR!$P19,IF(Berechnungen!EQ$6="MMR_Duo",MMR_Duo!$P19,NA()))</f>
        <v>#N/A</v>
      </c>
      <c r="ER132" s="87" t="e">
        <f>IF(Berechnungen!ER$6="MMR",MMR!$P19,IF(Berechnungen!ER$6="MMR_Duo",MMR_Duo!$P19,NA()))</f>
        <v>#N/A</v>
      </c>
      <c r="ES132" s="87" t="e">
        <f>IF(Berechnungen!ES$6="MMR",MMR!$P19,IF(Berechnungen!ES$6="MMR_Duo",MMR_Duo!$P19,NA()))</f>
        <v>#N/A</v>
      </c>
      <c r="ET132" s="87" t="e">
        <f>IF(Berechnungen!ET$6="MMR",MMR!$P19,IF(Berechnungen!ET$6="MMR_Duo",MMR_Duo!$P19,NA()))</f>
        <v>#N/A</v>
      </c>
      <c r="EU132" s="87" t="e">
        <f>IF(Berechnungen!EU$6="MMR",MMR!$P19,IF(Berechnungen!EU$6="MMR_Duo",MMR_Duo!$P19,NA()))</f>
        <v>#N/A</v>
      </c>
      <c r="EV132" s="87" t="e">
        <f>IF(Berechnungen!EV$6="MMR",MMR!$P19,IF(Berechnungen!EV$6="MMR_Duo",MMR_Duo!$P19,NA()))</f>
        <v>#N/A</v>
      </c>
      <c r="EW132" s="87" t="e">
        <f>IF(Berechnungen!EW$6="MMR",MMR!$P19,IF(Berechnungen!EW$6="MMR_Duo",MMR_Duo!$P19,NA()))</f>
        <v>#N/A</v>
      </c>
      <c r="EX132" s="87" t="e">
        <f>IF(Berechnungen!EX$6="MMR",MMR!$P19,IF(Berechnungen!EX$6="MMR_Duo",MMR_Duo!$P19,NA()))</f>
        <v>#N/A</v>
      </c>
      <c r="EY132" s="87" t="e">
        <f>IF(Berechnungen!EY$6="MMR",MMR!$P19,IF(Berechnungen!EY$6="MMR_Duo",MMR_Duo!$P19,NA()))</f>
        <v>#N/A</v>
      </c>
      <c r="EZ132" s="87" t="e">
        <f>IF(Berechnungen!EZ$6="MMR",MMR!$P19,IF(Berechnungen!EZ$6="MMR_Duo",MMR_Duo!$P19,NA()))</f>
        <v>#N/A</v>
      </c>
      <c r="FA132" s="87" t="e">
        <f>IF(Berechnungen!FA$6="MMR",MMR!$P19,IF(Berechnungen!FA$6="MMR_Duo",MMR_Duo!$P19,NA()))</f>
        <v>#N/A</v>
      </c>
      <c r="FB132" s="87" t="e">
        <f>IF(Berechnungen!FB$6="MMR",MMR!$P19,IF(Berechnungen!FB$6="MMR_Duo",MMR_Duo!$P19,NA()))</f>
        <v>#N/A</v>
      </c>
      <c r="FC132" s="87" t="e">
        <f>IF(Berechnungen!FC$6="MMR",MMR!$P19,IF(Berechnungen!FC$6="MMR_Duo",MMR_Duo!$P19,NA()))</f>
        <v>#N/A</v>
      </c>
      <c r="FD132" s="87" t="e">
        <f>IF(Berechnungen!FD$6="MMR",MMR!$P19,IF(Berechnungen!FD$6="MMR_Duo",MMR_Duo!$P19,NA()))</f>
        <v>#N/A</v>
      </c>
      <c r="FE132" s="87" t="e">
        <f>IF(Berechnungen!FE$6="MMR",MMR!$P19,IF(Berechnungen!FE$6="MMR_Duo",MMR_Duo!$P19,NA()))</f>
        <v>#N/A</v>
      </c>
      <c r="FF132" s="87" t="e">
        <f>IF(Berechnungen!FF$6="MMR",MMR!$P19,IF(Berechnungen!FF$6="MMR_Duo",MMR_Duo!$P19,NA()))</f>
        <v>#N/A</v>
      </c>
      <c r="FG132" s="87" t="e">
        <f>IF(Berechnungen!FG$6="MMR",MMR!$P19,IF(Berechnungen!FG$6="MMR_Duo",MMR_Duo!$P19,NA()))</f>
        <v>#N/A</v>
      </c>
      <c r="FH132" s="87" t="e">
        <f>IF(Berechnungen!FH$6="MMR",MMR!$P19,IF(Berechnungen!FH$6="MMR_Duo",MMR_Duo!$P19,NA()))</f>
        <v>#N/A</v>
      </c>
      <c r="FI132" s="87" t="e">
        <f>IF(Berechnungen!FI$6="MMR",MMR!$P19,IF(Berechnungen!FI$6="MMR_Duo",MMR_Duo!$P19,NA()))</f>
        <v>#N/A</v>
      </c>
      <c r="FJ132" s="87" t="e">
        <f>IF(Berechnungen!FJ$6="MMR",MMR!$P19,IF(Berechnungen!FJ$6="MMR_Duo",MMR_Duo!$P19,NA()))</f>
        <v>#N/A</v>
      </c>
      <c r="FK132" s="87" t="e">
        <f>IF(Berechnungen!FK$6="MMR",MMR!$P19,IF(Berechnungen!FK$6="MMR_Duo",MMR_Duo!$P19,NA()))</f>
        <v>#N/A</v>
      </c>
      <c r="FL132" s="87" t="e">
        <f>IF(Berechnungen!FL$6="MMR",MMR!$P19,IF(Berechnungen!FL$6="MMR_Duo",MMR_Duo!$P19,NA()))</f>
        <v>#N/A</v>
      </c>
      <c r="FM132" s="87" t="e">
        <f>IF(Berechnungen!FM$6="MMR",MMR!$P19,IF(Berechnungen!FM$6="MMR_Duo",MMR_Duo!$P19,NA()))</f>
        <v>#N/A</v>
      </c>
      <c r="FN132" s="87" t="e">
        <f>IF(Berechnungen!FN$6="MMR",MMR!$P19,IF(Berechnungen!FN$6="MMR_Duo",MMR_Duo!$P19,NA()))</f>
        <v>#N/A</v>
      </c>
      <c r="FO132" s="87" t="e">
        <f>IF(Berechnungen!FO$6="MMR",MMR!$P19,IF(Berechnungen!FO$6="MMR_Duo",MMR_Duo!$P19,NA()))</f>
        <v>#N/A</v>
      </c>
      <c r="FP132" s="87" t="e">
        <f>IF(Berechnungen!FP$6="MMR",MMR!$P19,IF(Berechnungen!FP$6="MMR_Duo",MMR_Duo!$P19,NA()))</f>
        <v>#N/A</v>
      </c>
      <c r="FQ132" s="87" t="e">
        <f>IF(Berechnungen!FQ$6="MMR",MMR!$P19,IF(Berechnungen!FQ$6="MMR_Duo",MMR_Duo!$P19,NA()))</f>
        <v>#N/A</v>
      </c>
      <c r="FR132" s="87" t="e">
        <f>IF(Berechnungen!FR$6="MMR",MMR!$P19,IF(Berechnungen!FR$6="MMR_Duo",MMR_Duo!$P19,NA()))</f>
        <v>#N/A</v>
      </c>
      <c r="FS132" s="87" t="e">
        <f>IF(Berechnungen!FS$6="MMR",MMR!$P19,IF(Berechnungen!FS$6="MMR_Duo",MMR_Duo!$P19,NA()))</f>
        <v>#N/A</v>
      </c>
      <c r="FT132" s="87" t="e">
        <f>IF(Berechnungen!FT$6="MMR",MMR!$P19,IF(Berechnungen!FT$6="MMR_Duo",MMR_Duo!$P19,NA()))</f>
        <v>#N/A</v>
      </c>
      <c r="FU132" s="87" t="e">
        <f>IF(Berechnungen!FU$6="MMR",MMR!$P19,IF(Berechnungen!FU$6="MMR_Duo",MMR_Duo!$P19,NA()))</f>
        <v>#N/A</v>
      </c>
      <c r="FV132" s="87" t="e">
        <f>IF(Berechnungen!FV$6="MMR",MMR!$P19,IF(Berechnungen!FV$6="MMR_Duo",MMR_Duo!$P19,NA()))</f>
        <v>#N/A</v>
      </c>
      <c r="FW132" s="87" t="e">
        <f>IF(Berechnungen!FW$6="MMR",MMR!$P19,IF(Berechnungen!FW$6="MMR_Duo",MMR_Duo!$P19,NA()))</f>
        <v>#N/A</v>
      </c>
      <c r="FX132" s="87" t="e">
        <f>IF(Berechnungen!FX$6="MMR",MMR!$P19,IF(Berechnungen!FX$6="MMR_Duo",MMR_Duo!$P19,NA()))</f>
        <v>#N/A</v>
      </c>
      <c r="FY132" s="87" t="e">
        <f>IF(Berechnungen!FY$6="MMR",MMR!$P19,IF(Berechnungen!FY$6="MMR_Duo",MMR_Duo!$P19,NA()))</f>
        <v>#N/A</v>
      </c>
      <c r="FZ132" s="87" t="e">
        <f>IF(Berechnungen!FZ$6="MMR",MMR!$P19,IF(Berechnungen!FZ$6="MMR_Duo",MMR_Duo!$P19,NA()))</f>
        <v>#N/A</v>
      </c>
      <c r="GA132" s="87" t="e">
        <f>IF(Berechnungen!GA$6="MMR",MMR!$P19,IF(Berechnungen!GA$6="MMR_Duo",MMR_Duo!$P19,NA()))</f>
        <v>#N/A</v>
      </c>
      <c r="GB132" s="87" t="e">
        <f>IF(Berechnungen!GB$6="MMR",MMR!$P19,IF(Berechnungen!GB$6="MMR_Duo",MMR_Duo!$P19,NA()))</f>
        <v>#N/A</v>
      </c>
      <c r="GC132" s="87" t="e">
        <f>IF(Berechnungen!GC$6="MMR",MMR!$P19,IF(Berechnungen!GC$6="MMR_Duo",MMR_Duo!$P19,NA()))</f>
        <v>#N/A</v>
      </c>
      <c r="GD132" s="87" t="e">
        <f>IF(Berechnungen!GD$6="MMR",MMR!$P19,IF(Berechnungen!GD$6="MMR_Duo",MMR_Duo!$P19,NA()))</f>
        <v>#N/A</v>
      </c>
      <c r="GE132" s="87" t="e">
        <f>IF(Berechnungen!GE$6="MMR",MMR!$P19,IF(Berechnungen!GE$6="MMR_Duo",MMR_Duo!$P19,NA()))</f>
        <v>#N/A</v>
      </c>
      <c r="GF132" s="87" t="e">
        <f>IF(Berechnungen!GF$6="MMR",MMR!$P19,IF(Berechnungen!GF$6="MMR_Duo",MMR_Duo!$P19,NA()))</f>
        <v>#N/A</v>
      </c>
      <c r="GG132" s="87" t="e">
        <f>IF(Berechnungen!GG$6="MMR",MMR!$P19,IF(Berechnungen!GG$6="MMR_Duo",MMR_Duo!$P19,NA()))</f>
        <v>#N/A</v>
      </c>
      <c r="GH132" s="87" t="e">
        <f>IF(Berechnungen!GH$6="MMR",MMR!$P19,IF(Berechnungen!GH$6="MMR_Duo",MMR_Duo!$P19,NA()))</f>
        <v>#N/A</v>
      </c>
      <c r="GI132" s="87" t="e">
        <f>IF(Berechnungen!GI$6="MMR",MMR!$P19,IF(Berechnungen!GI$6="MMR_Duo",MMR_Duo!$P19,NA()))</f>
        <v>#N/A</v>
      </c>
      <c r="GJ132" s="87" t="e">
        <f>IF(Berechnungen!GJ$6="MMR",MMR!$P19,IF(Berechnungen!GJ$6="MMR_Duo",MMR_Duo!$P19,NA()))</f>
        <v>#N/A</v>
      </c>
      <c r="GK132" s="87" t="e">
        <f>IF(Berechnungen!GK$6="MMR",MMR!$P19,IF(Berechnungen!GK$6="MMR_Duo",MMR_Duo!$P19,NA()))</f>
        <v>#N/A</v>
      </c>
      <c r="GL132" s="87" t="e">
        <f>IF(Berechnungen!GL$6="MMR",MMR!$P19,IF(Berechnungen!GL$6="MMR_Duo",MMR_Duo!$P19,NA()))</f>
        <v>#N/A</v>
      </c>
      <c r="GM132" s="87" t="e">
        <f>IF(Berechnungen!GM$6="MMR",MMR!$P19,IF(Berechnungen!GM$6="MMR_Duo",MMR_Duo!$P19,NA()))</f>
        <v>#N/A</v>
      </c>
      <c r="GN132" s="87" t="e">
        <f>IF(Berechnungen!GN$6="MMR",MMR!$P19,IF(Berechnungen!GN$6="MMR_Duo",MMR_Duo!$P19,NA()))</f>
        <v>#N/A</v>
      </c>
      <c r="GO132" s="87" t="e">
        <f>IF(Berechnungen!GO$6="MMR",MMR!$P19,IF(Berechnungen!GO$6="MMR_Duo",MMR_Duo!$P19,NA()))</f>
        <v>#N/A</v>
      </c>
      <c r="GP132" s="87" t="e">
        <f>IF(Berechnungen!GP$6="MMR",MMR!$P19,IF(Berechnungen!GP$6="MMR_Duo",MMR_Duo!$P19,NA()))</f>
        <v>#N/A</v>
      </c>
      <c r="GQ132" s="87" t="e">
        <f>IF(Berechnungen!GQ$6="MMR",MMR!$P19,IF(Berechnungen!GQ$6="MMR_Duo",MMR_Duo!$P19,NA()))</f>
        <v>#N/A</v>
      </c>
      <c r="GR132" s="87" t="e">
        <f>IF(Berechnungen!GR$6="MMR",MMR!$P19,IF(Berechnungen!GR$6="MMR_Duo",MMR_Duo!$P19,NA()))</f>
        <v>#N/A</v>
      </c>
      <c r="GS132" s="87" t="e">
        <f>IF(Berechnungen!GS$6="MMR",MMR!$P19,IF(Berechnungen!GS$6="MMR_Duo",MMR_Duo!$P19,NA()))</f>
        <v>#N/A</v>
      </c>
      <c r="GT132" s="87" t="e">
        <f>IF(Berechnungen!GT$6="MMR",MMR!$P19,IF(Berechnungen!GT$6="MMR_Duo",MMR_Duo!$P19,NA()))</f>
        <v>#N/A</v>
      </c>
      <c r="GU132" s="87" t="e">
        <f>IF(Berechnungen!GU$6="MMR",MMR!$P19,IF(Berechnungen!GU$6="MMR_Duo",MMR_Duo!$P19,NA()))</f>
        <v>#N/A</v>
      </c>
      <c r="GV132" s="87" t="e">
        <f>IF(Berechnungen!GV$6="MMR",MMR!$P19,IF(Berechnungen!GV$6="MMR_Duo",MMR_Duo!$P19,NA()))</f>
        <v>#N/A</v>
      </c>
      <c r="GW132" s="87" t="e">
        <f>IF(Berechnungen!GW$6="MMR",MMR!$P19,IF(Berechnungen!GW$6="MMR_Duo",MMR_Duo!$P19,NA()))</f>
        <v>#N/A</v>
      </c>
      <c r="GX132" s="87" t="e">
        <f>IF(Berechnungen!GX$6="MMR",MMR!$P19,IF(Berechnungen!GX$6="MMR_Duo",MMR_Duo!$P19,NA()))</f>
        <v>#N/A</v>
      </c>
      <c r="GY132" s="87" t="e">
        <f>IF(Berechnungen!GY$6="MMR",MMR!$P19,IF(Berechnungen!GY$6="MMR_Duo",MMR_Duo!$P19,NA()))</f>
        <v>#N/A</v>
      </c>
      <c r="GZ132" s="87" t="e">
        <f>IF(Berechnungen!GZ$6="MMR",MMR!$P19,IF(Berechnungen!GZ$6="MMR_Duo",MMR_Duo!$P19,NA()))</f>
        <v>#N/A</v>
      </c>
      <c r="HA132" s="87" t="e">
        <f>IF(Berechnungen!HA$6="MMR",MMR!$P19,IF(Berechnungen!HA$6="MMR_Duo",MMR_Duo!$P19,NA()))</f>
        <v>#N/A</v>
      </c>
      <c r="HB132" s="87" t="e">
        <f>IF(Berechnungen!HB$6="MMR",MMR!$P19,IF(Berechnungen!HB$6="MMR_Duo",MMR_Duo!$P19,NA()))</f>
        <v>#N/A</v>
      </c>
      <c r="HC132" s="87" t="e">
        <f>IF(Berechnungen!HC$6="MMR",MMR!$P19,IF(Berechnungen!HC$6="MMR_Duo",MMR_Duo!$P19,NA()))</f>
        <v>#N/A</v>
      </c>
      <c r="HD132" s="87" t="e">
        <f>IF(Berechnungen!HD$6="MMR",MMR!$P19,IF(Berechnungen!HD$6="MMR_Duo",MMR_Duo!$P19,NA()))</f>
        <v>#N/A</v>
      </c>
      <c r="HE132" s="87" t="e">
        <f>IF(Berechnungen!HE$6="MMR",MMR!$P19,IF(Berechnungen!HE$6="MMR_Duo",MMR_Duo!$P19,NA()))</f>
        <v>#N/A</v>
      </c>
      <c r="HF132" s="87" t="e">
        <f>IF(Berechnungen!HF$6="MMR",MMR!$P19,IF(Berechnungen!HF$6="MMR_Duo",MMR_Duo!$P19,NA()))</f>
        <v>#N/A</v>
      </c>
      <c r="HG132" s="87" t="e">
        <f>IF(Berechnungen!HG$6="MMR",MMR!$P19,IF(Berechnungen!HG$6="MMR_Duo",MMR_Duo!$P19,NA()))</f>
        <v>#N/A</v>
      </c>
      <c r="HH132" s="87" t="e">
        <f>IF(Berechnungen!HH$6="MMR",MMR!$P19,IF(Berechnungen!HH$6="MMR_Duo",MMR_Duo!$P19,NA()))</f>
        <v>#N/A</v>
      </c>
      <c r="HI132" s="87" t="e">
        <f>IF(Berechnungen!HI$6="MMR",MMR!$P19,IF(Berechnungen!HI$6="MMR_Duo",MMR_Duo!$P19,NA()))</f>
        <v>#N/A</v>
      </c>
      <c r="HJ132" s="87" t="e">
        <f>IF(Berechnungen!HJ$6="MMR",MMR!$P19,IF(Berechnungen!HJ$6="MMR_Duo",MMR_Duo!$P19,NA()))</f>
        <v>#N/A</v>
      </c>
      <c r="HK132" s="87" t="e">
        <f>IF(Berechnungen!HK$6="MMR",MMR!$P19,IF(Berechnungen!HK$6="MMR_Duo",MMR_Duo!$P19,NA()))</f>
        <v>#N/A</v>
      </c>
      <c r="HL132" s="87" t="e">
        <f>IF(Berechnungen!HL$6="MMR",MMR!$P19,IF(Berechnungen!HL$6="MMR_Duo",MMR_Duo!$P19,NA()))</f>
        <v>#N/A</v>
      </c>
      <c r="HM132" s="87" t="e">
        <f>IF(Berechnungen!HM$6="MMR",MMR!$P19,IF(Berechnungen!HM$6="MMR_Duo",MMR_Duo!$P19,NA()))</f>
        <v>#N/A</v>
      </c>
      <c r="HN132" s="87" t="e">
        <f>IF(Berechnungen!HN$6="MMR",MMR!$P19,IF(Berechnungen!HN$6="MMR_Duo",MMR_Duo!$P19,NA()))</f>
        <v>#N/A</v>
      </c>
      <c r="HO132" s="87" t="e">
        <f>IF(Berechnungen!HO$6="MMR",MMR!$P19,IF(Berechnungen!HO$6="MMR_Duo",MMR_Duo!$P19,NA()))</f>
        <v>#N/A</v>
      </c>
      <c r="HP132" s="87" t="e">
        <f>IF(Berechnungen!HP$6="MMR",MMR!$P19,IF(Berechnungen!HP$6="MMR_Duo",MMR_Duo!$P19,NA()))</f>
        <v>#N/A</v>
      </c>
      <c r="HQ132" s="87" t="e">
        <f>IF(Berechnungen!HQ$6="MMR",MMR!$P19,IF(Berechnungen!HQ$6="MMR_Duo",MMR_Duo!$P19,NA()))</f>
        <v>#N/A</v>
      </c>
      <c r="HR132" s="87" t="e">
        <f>IF(Berechnungen!HR$6="MMR",MMR!$P19,IF(Berechnungen!HR$6="MMR_Duo",MMR_Duo!$P19,NA()))</f>
        <v>#N/A</v>
      </c>
      <c r="HS132" s="87" t="e">
        <f>IF(Berechnungen!HS$6="MMR",MMR!$P19,IF(Berechnungen!HS$6="MMR_Duo",MMR_Duo!$P19,NA()))</f>
        <v>#N/A</v>
      </c>
      <c r="HT132" s="87" t="e">
        <f>IF(Berechnungen!HT$6="MMR",MMR!$P19,IF(Berechnungen!HT$6="MMR_Duo",MMR_Duo!$P19,NA()))</f>
        <v>#N/A</v>
      </c>
      <c r="HU132" s="87" t="e">
        <f>IF(Berechnungen!HU$6="MMR",MMR!$P19,IF(Berechnungen!HU$6="MMR_Duo",MMR_Duo!$P19,NA()))</f>
        <v>#N/A</v>
      </c>
      <c r="HV132" s="87" t="e">
        <f>IF(Berechnungen!HV$6="MMR",MMR!$P19,IF(Berechnungen!HV$6="MMR_Duo",MMR_Duo!$P19,NA()))</f>
        <v>#N/A</v>
      </c>
      <c r="HW132" s="87" t="e">
        <f>IF(Berechnungen!HW$6="MMR",MMR!$P19,IF(Berechnungen!HW$6="MMR_Duo",MMR_Duo!$P19,NA()))</f>
        <v>#N/A</v>
      </c>
      <c r="HX132" s="87" t="e">
        <f>IF(Berechnungen!HX$6="MMR",MMR!$P19,IF(Berechnungen!HX$6="MMR_Duo",MMR_Duo!$P19,NA()))</f>
        <v>#N/A</v>
      </c>
      <c r="HY132" s="87" t="e">
        <f>IF(Berechnungen!HY$6="MMR",MMR!$P19,IF(Berechnungen!HY$6="MMR_Duo",MMR_Duo!$P19,NA()))</f>
        <v>#N/A</v>
      </c>
      <c r="HZ132" s="87" t="e">
        <f>IF(Berechnungen!HZ$6="MMR",MMR!$P19,IF(Berechnungen!HZ$6="MMR_Duo",MMR_Duo!$P19,NA()))</f>
        <v>#N/A</v>
      </c>
      <c r="IA132" s="87" t="e">
        <f>IF(Berechnungen!IA$6="MMR",MMR!$P19,IF(Berechnungen!IA$6="MMR_Duo",MMR_Duo!$P19,NA()))</f>
        <v>#N/A</v>
      </c>
      <c r="IB132" s="87" t="e">
        <f>IF(Berechnungen!IB$6="MMR",MMR!$P19,IF(Berechnungen!IB$6="MMR_Duo",MMR_Duo!$P19,NA()))</f>
        <v>#N/A</v>
      </c>
      <c r="IC132" s="87" t="e">
        <f>IF(Berechnungen!IC$6="MMR",MMR!$P19,IF(Berechnungen!IC$6="MMR_Duo",MMR_Duo!$P19,NA()))</f>
        <v>#N/A</v>
      </c>
      <c r="ID132" s="87" t="e">
        <f>IF(Berechnungen!ID$6="MMR",MMR!$P19,IF(Berechnungen!ID$6="MMR_Duo",MMR_Duo!$P19,NA()))</f>
        <v>#N/A</v>
      </c>
      <c r="IE132" s="87" t="e">
        <f>IF(Berechnungen!IE$6="MMR",MMR!$P19,IF(Berechnungen!IE$6="MMR_Duo",MMR_Duo!$P19,NA()))</f>
        <v>#N/A</v>
      </c>
      <c r="IF132" s="87" t="e">
        <f>IF(Berechnungen!IF$6="MMR",MMR!$P19,IF(Berechnungen!IF$6="MMR_Duo",MMR_Duo!$P19,NA()))</f>
        <v>#N/A</v>
      </c>
      <c r="IG132" s="87" t="e">
        <f>IF(Berechnungen!IG$6="MMR",MMR!$P19,IF(Berechnungen!IG$6="MMR_Duo",MMR_Duo!$P19,NA()))</f>
        <v>#N/A</v>
      </c>
      <c r="IH132" s="87" t="e">
        <f>IF(Berechnungen!IH$6="MMR",MMR!$P19,IF(Berechnungen!IH$6="MMR_Duo",MMR_Duo!$P19,NA()))</f>
        <v>#N/A</v>
      </c>
      <c r="II132" s="87" t="e">
        <f>IF(Berechnungen!II$6="MMR",MMR!$P19,IF(Berechnungen!II$6="MMR_Duo",MMR_Duo!$P19,NA()))</f>
        <v>#N/A</v>
      </c>
      <c r="IJ132" s="87" t="e">
        <f>IF(Berechnungen!IJ$6="MMR",MMR!$P19,IF(Berechnungen!IJ$6="MMR_Duo",MMR_Duo!$P19,NA()))</f>
        <v>#N/A</v>
      </c>
      <c r="IK132" s="87" t="e">
        <f>IF(Berechnungen!IK$6="MMR",MMR!$P19,IF(Berechnungen!IK$6="MMR_Duo",MMR_Duo!$P19,NA()))</f>
        <v>#N/A</v>
      </c>
      <c r="IL132" s="87" t="e">
        <f>IF(Berechnungen!IL$6="MMR",MMR!$P19,IF(Berechnungen!IL$6="MMR_Duo",MMR_Duo!$P19,NA()))</f>
        <v>#N/A</v>
      </c>
      <c r="IM132" s="87" t="e">
        <f>IF(Berechnungen!IM$6="MMR",MMR!$P19,IF(Berechnungen!IM$6="MMR_Duo",MMR_Duo!$P19,NA()))</f>
        <v>#N/A</v>
      </c>
      <c r="IN132" s="87" t="e">
        <f>IF(Berechnungen!IN$6="MMR",MMR!$P19,IF(Berechnungen!IN$6="MMR_Duo",MMR_Duo!$P19,NA()))</f>
        <v>#N/A</v>
      </c>
      <c r="IO132" s="87" t="e">
        <f>IF(Berechnungen!IO$6="MMR",MMR!$P19,IF(Berechnungen!IO$6="MMR_Duo",MMR_Duo!$P19,NA()))</f>
        <v>#N/A</v>
      </c>
      <c r="IP132" s="87" t="e">
        <f>IF(Berechnungen!IP$6="MMR",MMR!$P19,IF(Berechnungen!IP$6="MMR_Duo",MMR_Duo!$P19,NA()))</f>
        <v>#N/A</v>
      </c>
      <c r="IQ132" s="87" t="e">
        <f>IF(Berechnungen!IQ$6="MMR",MMR!$P19,IF(Berechnungen!IQ$6="MMR_Duo",MMR_Duo!$P19,NA()))</f>
        <v>#N/A</v>
      </c>
      <c r="IR132" s="87" t="e">
        <f>IF(Berechnungen!IR$6="MMR",MMR!$P19,IF(Berechnungen!IR$6="MMR_Duo",MMR_Duo!$P19,NA()))</f>
        <v>#N/A</v>
      </c>
      <c r="IS132" s="87" t="e">
        <f>IF(Berechnungen!IS$6="MMR",MMR!$P19,IF(Berechnungen!IS$6="MMR_Duo",MMR_Duo!$P19,NA()))</f>
        <v>#N/A</v>
      </c>
      <c r="IT132" s="87" t="e">
        <f>IF(Berechnungen!IT$6="MMR",MMR!$P19,IF(Berechnungen!IT$6="MMR_Duo",MMR_Duo!$P19,NA()))</f>
        <v>#N/A</v>
      </c>
      <c r="IU132" s="87" t="e">
        <f>IF(Berechnungen!IU$6="MMR",MMR!$P19,IF(Berechnungen!IU$6="MMR_Duo",MMR_Duo!$P19,NA()))</f>
        <v>#N/A</v>
      </c>
      <c r="IV132" s="87" t="e">
        <f>IF(Berechnungen!IV$6="MMR",MMR!$P19,IF(Berechnungen!IV$6="MMR_Duo",MMR_Duo!$P19,NA()))</f>
        <v>#N/A</v>
      </c>
      <c r="IW132" s="87" t="e">
        <f>IF(Berechnungen!IW$6="MMR",MMR!$P19,IF(Berechnungen!IW$6="MMR_Duo",MMR_Duo!$P19,NA()))</f>
        <v>#N/A</v>
      </c>
      <c r="IX132" s="87" t="e">
        <f>IF(Berechnungen!IX$6="MMR",MMR!$P19,IF(Berechnungen!IX$6="MMR_Duo",MMR_Duo!$P19,NA()))</f>
        <v>#N/A</v>
      </c>
      <c r="IY132" s="87" t="e">
        <f>IF(Berechnungen!IY$6="MMR",MMR!$P19,IF(Berechnungen!IY$6="MMR_Duo",MMR_Duo!$P19,NA()))</f>
        <v>#N/A</v>
      </c>
      <c r="IZ132" s="87" t="e">
        <f>IF(Berechnungen!IZ$6="MMR",MMR!$P19,IF(Berechnungen!IZ$6="MMR_Duo",MMR_Duo!$P19,NA()))</f>
        <v>#N/A</v>
      </c>
      <c r="JA132" s="87" t="e">
        <f>IF(Berechnungen!JA$6="MMR",MMR!$P19,IF(Berechnungen!JA$6="MMR_Duo",MMR_Duo!$P19,NA()))</f>
        <v>#N/A</v>
      </c>
      <c r="JB132" s="87" t="e">
        <f>IF(Berechnungen!JB$6="MMR",MMR!$P19,IF(Berechnungen!JB$6="MMR_Duo",MMR_Duo!$P19,NA()))</f>
        <v>#N/A</v>
      </c>
      <c r="JC132" s="87" t="e">
        <f>IF(Berechnungen!JC$6="MMR",MMR!$P19,IF(Berechnungen!JC$6="MMR_Duo",MMR_Duo!$P19,NA()))</f>
        <v>#N/A</v>
      </c>
      <c r="JD132" s="87" t="e">
        <f>IF(Berechnungen!JD$6="MMR",MMR!$P19,IF(Berechnungen!JD$6="MMR_Duo",MMR_Duo!$P19,NA()))</f>
        <v>#N/A</v>
      </c>
      <c r="JE132" s="87" t="e">
        <f>IF(Berechnungen!JE$6="MMR",MMR!$P19,IF(Berechnungen!JE$6="MMR_Duo",MMR_Duo!$P19,NA()))</f>
        <v>#N/A</v>
      </c>
      <c r="JF132" s="87" t="e">
        <f>IF(Berechnungen!JF$6="MMR",MMR!$P19,IF(Berechnungen!JF$6="MMR_Duo",MMR_Duo!$P19,NA()))</f>
        <v>#N/A</v>
      </c>
      <c r="JG132" s="87" t="e">
        <f>IF(Berechnungen!JG$6="MMR",MMR!$P19,IF(Berechnungen!JG$6="MMR_Duo",MMR_Duo!$P19,NA()))</f>
        <v>#N/A</v>
      </c>
      <c r="JH132" s="87" t="e">
        <f>IF(Berechnungen!JH$6="MMR",MMR!$P19,IF(Berechnungen!JH$6="MMR_Duo",MMR_Duo!$P19,NA()))</f>
        <v>#N/A</v>
      </c>
      <c r="JI132" s="87" t="e">
        <f>IF(Berechnungen!JI$6="MMR",MMR!$P19,IF(Berechnungen!JI$6="MMR_Duo",MMR_Duo!$P19,NA()))</f>
        <v>#N/A</v>
      </c>
      <c r="JJ132" s="87" t="e">
        <f>IF(Berechnungen!JJ$6="MMR",MMR!$P19,IF(Berechnungen!JJ$6="MMR_Duo",MMR_Duo!$P19,NA()))</f>
        <v>#N/A</v>
      </c>
      <c r="JK132" s="87" t="e">
        <f>IF(Berechnungen!JK$6="MMR",MMR!$P19,IF(Berechnungen!JK$6="MMR_Duo",MMR_Duo!$P19,NA()))</f>
        <v>#N/A</v>
      </c>
      <c r="JL132" s="87" t="e">
        <f>IF(Berechnungen!JL$6="MMR",MMR!$P19,IF(Berechnungen!JL$6="MMR_Duo",MMR_Duo!$P19,NA()))</f>
        <v>#N/A</v>
      </c>
      <c r="JM132" s="87" t="e">
        <f>IF(Berechnungen!JM$6="MMR",MMR!$P19,IF(Berechnungen!JM$6="MMR_Duo",MMR_Duo!$P19,NA()))</f>
        <v>#N/A</v>
      </c>
      <c r="JN132" s="87" t="e">
        <f>IF(Berechnungen!JN$6="MMR",MMR!$P19,IF(Berechnungen!JN$6="MMR_Duo",MMR_Duo!$P19,NA()))</f>
        <v>#N/A</v>
      </c>
      <c r="JO132" s="87" t="e">
        <f>IF(Berechnungen!JO$6="MMR",MMR!$P19,IF(Berechnungen!JO$6="MMR_Duo",MMR_Duo!$P19,NA()))</f>
        <v>#N/A</v>
      </c>
      <c r="JP132" s="87" t="e">
        <f>IF(Berechnungen!JP$6="MMR",MMR!$P19,IF(Berechnungen!JP$6="MMR_Duo",MMR_Duo!$P19,NA()))</f>
        <v>#N/A</v>
      </c>
      <c r="JQ132" s="87" t="e">
        <f>IF(Berechnungen!JQ$6="MMR",MMR!$P19,IF(Berechnungen!JQ$6="MMR_Duo",MMR_Duo!$P19,NA()))</f>
        <v>#N/A</v>
      </c>
      <c r="JR132" s="87" t="e">
        <f>IF(Berechnungen!JR$6="MMR",MMR!$P19,IF(Berechnungen!JR$6="MMR_Duo",MMR_Duo!$P19,NA()))</f>
        <v>#N/A</v>
      </c>
      <c r="JS132" s="87" t="e">
        <f>IF(Berechnungen!JS$6="MMR",MMR!$P19,IF(Berechnungen!JS$6="MMR_Duo",MMR_Duo!$P19,NA()))</f>
        <v>#N/A</v>
      </c>
      <c r="JT132" s="87" t="e">
        <f>IF(Berechnungen!JT$6="MMR",MMR!$P19,IF(Berechnungen!JT$6="MMR_Duo",MMR_Duo!$P19,NA()))</f>
        <v>#N/A</v>
      </c>
      <c r="JU132" s="87" t="e">
        <f>IF(Berechnungen!JU$6="MMR",MMR!$P19,IF(Berechnungen!JU$6="MMR_Duo",MMR_Duo!$P19,NA()))</f>
        <v>#N/A</v>
      </c>
      <c r="JV132" s="87" t="e">
        <f>IF(Berechnungen!JV$6="MMR",MMR!$P19,IF(Berechnungen!JV$6="MMR_Duo",MMR_Duo!$P19,NA()))</f>
        <v>#N/A</v>
      </c>
      <c r="JW132" s="87" t="e">
        <f>IF(Berechnungen!JW$6="MMR",MMR!$P19,IF(Berechnungen!JW$6="MMR_Duo",MMR_Duo!$P19,NA()))</f>
        <v>#N/A</v>
      </c>
      <c r="JX132" s="87" t="e">
        <f>IF(Berechnungen!JX$6="MMR",MMR!$P19,IF(Berechnungen!JX$6="MMR_Duo",MMR_Duo!$P19,NA()))</f>
        <v>#N/A</v>
      </c>
      <c r="JY132" s="87" t="e">
        <f>IF(Berechnungen!JY$6="MMR",MMR!$P19,IF(Berechnungen!JY$6="MMR_Duo",MMR_Duo!$P19,NA()))</f>
        <v>#N/A</v>
      </c>
      <c r="JZ132" s="87" t="e">
        <f>IF(Berechnungen!JZ$6="MMR",MMR!$P19,IF(Berechnungen!JZ$6="MMR_Duo",MMR_Duo!$P19,NA()))</f>
        <v>#N/A</v>
      </c>
      <c r="KA132" s="87" t="e">
        <f>IF(Berechnungen!KA$6="MMR",MMR!$P19,IF(Berechnungen!KA$6="MMR_Duo",MMR_Duo!$P19,NA()))</f>
        <v>#N/A</v>
      </c>
      <c r="KB132" s="87" t="e">
        <f>IF(Berechnungen!KB$6="MMR",MMR!$P19,IF(Berechnungen!KB$6="MMR_Duo",MMR_Duo!$P19,NA()))</f>
        <v>#N/A</v>
      </c>
      <c r="KC132" s="87" t="e">
        <f>IF(Berechnungen!KC$6="MMR",MMR!$P19,IF(Berechnungen!KC$6="MMR_Duo",MMR_Duo!$P19,NA()))</f>
        <v>#N/A</v>
      </c>
      <c r="KD132" s="87" t="e">
        <f>IF(Berechnungen!KD$6="MMR",MMR!$P19,IF(Berechnungen!KD$6="MMR_Duo",MMR_Duo!$P19,NA()))</f>
        <v>#N/A</v>
      </c>
      <c r="KE132" s="87" t="e">
        <f>IF(Berechnungen!KE$6="MMR",MMR!$P19,IF(Berechnungen!KE$6="MMR_Duo",MMR_Duo!$P19,NA()))</f>
        <v>#N/A</v>
      </c>
      <c r="KF132" s="87" t="e">
        <f>IF(Berechnungen!KF$6="MMR",MMR!$P19,IF(Berechnungen!KF$6="MMR_Duo",MMR_Duo!$P19,NA()))</f>
        <v>#N/A</v>
      </c>
      <c r="KG132" s="87" t="e">
        <f>IF(Berechnungen!KG$6="MMR",MMR!$P19,IF(Berechnungen!KG$6="MMR_Duo",MMR_Duo!$P19,NA()))</f>
        <v>#N/A</v>
      </c>
      <c r="KH132" s="87" t="e">
        <f>IF(Berechnungen!KH$6="MMR",MMR!$P19,IF(Berechnungen!KH$6="MMR_Duo",MMR_Duo!$P19,NA()))</f>
        <v>#N/A</v>
      </c>
      <c r="KI132" s="87" t="e">
        <f>IF(Berechnungen!KI$6="MMR",MMR!$P19,IF(Berechnungen!KI$6="MMR_Duo",MMR_Duo!$P19,NA()))</f>
        <v>#N/A</v>
      </c>
      <c r="KJ132" s="87" t="e">
        <f>IF(Berechnungen!KJ$6="MMR",MMR!$P19,IF(Berechnungen!KJ$6="MMR_Duo",MMR_Duo!$P19,NA()))</f>
        <v>#N/A</v>
      </c>
      <c r="KK132" s="87" t="e">
        <f>IF(Berechnungen!KK$6="MMR",MMR!$P19,IF(Berechnungen!KK$6="MMR_Duo",MMR_Duo!$P19,NA()))</f>
        <v>#N/A</v>
      </c>
      <c r="KL132" s="87" t="e">
        <f>IF(Berechnungen!KL$6="MMR",MMR!$P19,IF(Berechnungen!KL$6="MMR_Duo",MMR_Duo!$P19,NA()))</f>
        <v>#N/A</v>
      </c>
      <c r="KM132" s="87" t="e">
        <f>IF(Berechnungen!KM$6="MMR",MMR!$P19,IF(Berechnungen!KM$6="MMR_Duo",MMR_Duo!$P19,NA()))</f>
        <v>#N/A</v>
      </c>
      <c r="KN132" s="87" t="e">
        <f>IF(Berechnungen!KN$6="MMR",MMR!$P19,IF(Berechnungen!KN$6="MMR_Duo",MMR_Duo!$P19,NA()))</f>
        <v>#N/A</v>
      </c>
      <c r="KO132" s="87" t="e">
        <f>IF(Berechnungen!KO$6="MMR",MMR!$P19,IF(Berechnungen!KO$6="MMR_Duo",MMR_Duo!$P19,NA()))</f>
        <v>#N/A</v>
      </c>
      <c r="KP132" s="87" t="e">
        <f>IF(Berechnungen!KP$6="MMR",MMR!$P19,IF(Berechnungen!KP$6="MMR_Duo",MMR_Duo!$P19,NA()))</f>
        <v>#N/A</v>
      </c>
      <c r="KQ132" s="87" t="e">
        <f>IF(Berechnungen!KQ$6="MMR",MMR!$P19,IF(Berechnungen!KQ$6="MMR_Duo",MMR_Duo!$P19,NA()))</f>
        <v>#N/A</v>
      </c>
      <c r="KR132" s="87" t="e">
        <f>IF(Berechnungen!KR$6="MMR",MMR!$P19,IF(Berechnungen!KR$6="MMR_Duo",MMR_Duo!$P19,NA()))</f>
        <v>#N/A</v>
      </c>
      <c r="KS132" s="87" t="e">
        <f>IF(Berechnungen!KS$6="MMR",MMR!$P19,IF(Berechnungen!KS$6="MMR_Duo",MMR_Duo!$P19,NA()))</f>
        <v>#N/A</v>
      </c>
      <c r="KT132" s="87" t="e">
        <f>IF(Berechnungen!KT$6="MMR",MMR!$P19,IF(Berechnungen!KT$6="MMR_Duo",MMR_Duo!$P19,NA()))</f>
        <v>#N/A</v>
      </c>
      <c r="KU132" s="87" t="e">
        <f>IF(Berechnungen!KU$6="MMR",MMR!$P19,IF(Berechnungen!KU$6="MMR_Duo",MMR_Duo!$P19,NA()))</f>
        <v>#N/A</v>
      </c>
      <c r="KV132" s="87" t="e">
        <f>IF(Berechnungen!KV$6="MMR",MMR!$P19,IF(Berechnungen!KV$6="MMR_Duo",MMR_Duo!$P19,NA()))</f>
        <v>#N/A</v>
      </c>
      <c r="KW132" s="87" t="e">
        <f>IF(Berechnungen!KW$6="MMR",MMR!$P19,IF(Berechnungen!KW$6="MMR_Duo",MMR_Duo!$P19,NA()))</f>
        <v>#N/A</v>
      </c>
      <c r="KX132" s="87" t="e">
        <f>IF(Berechnungen!KX$6="MMR",MMR!$P19,IF(Berechnungen!KX$6="MMR_Duo",MMR_Duo!$P19,NA()))</f>
        <v>#N/A</v>
      </c>
      <c r="KY132" s="87" t="e">
        <f>IF(Berechnungen!KY$6="MMR",MMR!$P19,IF(Berechnungen!KY$6="MMR_Duo",MMR_Duo!$P19,NA()))</f>
        <v>#N/A</v>
      </c>
      <c r="KZ132" s="87" t="e">
        <f>IF(Berechnungen!KZ$6="MMR",MMR!$P19,IF(Berechnungen!KZ$6="MMR_Duo",MMR_Duo!$P19,NA()))</f>
        <v>#N/A</v>
      </c>
      <c r="LA132" s="87" t="e">
        <f>IF(Berechnungen!LA$6="MMR",MMR!$P19,IF(Berechnungen!LA$6="MMR_Duo",MMR_Duo!$P19,NA()))</f>
        <v>#N/A</v>
      </c>
      <c r="LB132" s="87" t="e">
        <f>IF(Berechnungen!LB$6="MMR",MMR!$P19,IF(Berechnungen!LB$6="MMR_Duo",MMR_Duo!$P19,NA()))</f>
        <v>#N/A</v>
      </c>
      <c r="LC132" s="87" t="e">
        <f>IF(Berechnungen!LC$6="MMR",MMR!$P19,IF(Berechnungen!LC$6="MMR_Duo",MMR_Duo!$P19,NA()))</f>
        <v>#N/A</v>
      </c>
      <c r="LD132" s="87" t="e">
        <f>IF(Berechnungen!LD$6="MMR",MMR!$P19,IF(Berechnungen!LD$6="MMR_Duo",MMR_Duo!$P19,NA()))</f>
        <v>#N/A</v>
      </c>
      <c r="LE132" s="87" t="e">
        <f>IF(Berechnungen!LE$6="MMR",MMR!$P19,IF(Berechnungen!LE$6="MMR_Duo",MMR_Duo!$P19,NA()))</f>
        <v>#N/A</v>
      </c>
      <c r="LF132" s="87" t="e">
        <f>IF(Berechnungen!LF$6="MMR",MMR!$P19,IF(Berechnungen!LF$6="MMR_Duo",MMR_Duo!$P19,NA()))</f>
        <v>#N/A</v>
      </c>
      <c r="LG132" s="87" t="e">
        <f>IF(Berechnungen!LG$6="MMR",MMR!$P19,IF(Berechnungen!LG$6="MMR_Duo",MMR_Duo!$P19,NA()))</f>
        <v>#N/A</v>
      </c>
      <c r="LH132" s="87" t="e">
        <f>IF(Berechnungen!LH$6="MMR",MMR!$P19,IF(Berechnungen!LH$6="MMR_Duo",MMR_Duo!$P19,NA()))</f>
        <v>#N/A</v>
      </c>
      <c r="LI132" s="87" t="e">
        <f>IF(Berechnungen!LI$6="MMR",MMR!$P19,IF(Berechnungen!LI$6="MMR_Duo",MMR_Duo!$P19,NA()))</f>
        <v>#N/A</v>
      </c>
      <c r="LJ132" s="87" t="e">
        <f>IF(Berechnungen!LJ$6="MMR",MMR!$P19,IF(Berechnungen!LJ$6="MMR_Duo",MMR_Duo!$P19,NA()))</f>
        <v>#N/A</v>
      </c>
      <c r="LK132" s="87" t="e">
        <f>IF(Berechnungen!LK$6="MMR",MMR!$P19,IF(Berechnungen!LK$6="MMR_Duo",MMR_Duo!$P19,NA()))</f>
        <v>#N/A</v>
      </c>
      <c r="LL132" s="87" t="e">
        <f>IF(Berechnungen!LL$6="MMR",MMR!$P19,IF(Berechnungen!LL$6="MMR_Duo",MMR_Duo!$P19,NA()))</f>
        <v>#N/A</v>
      </c>
      <c r="LM132" s="87" t="e">
        <f>IF(Berechnungen!LM$6="MMR",MMR!$P19,IF(Berechnungen!LM$6="MMR_Duo",MMR_Duo!$P19,NA()))</f>
        <v>#N/A</v>
      </c>
      <c r="LN132" s="87" t="e">
        <f>IF(Berechnungen!LN$6="MMR",MMR!$P19,IF(Berechnungen!LN$6="MMR_Duo",MMR_Duo!$P19,NA()))</f>
        <v>#N/A</v>
      </c>
      <c r="LO132" s="87" t="e">
        <f>IF(Berechnungen!LO$6="MMR",MMR!$P19,IF(Berechnungen!LO$6="MMR_Duo",MMR_Duo!$P19,NA()))</f>
        <v>#N/A</v>
      </c>
      <c r="LP132" s="87" t="e">
        <f>IF(Berechnungen!LP$6="MMR",MMR!$P19,IF(Berechnungen!LP$6="MMR_Duo",MMR_Duo!$P19,NA()))</f>
        <v>#N/A</v>
      </c>
      <c r="LQ132" s="87" t="e">
        <f>IF(Berechnungen!LQ$6="MMR",MMR!$P19,IF(Berechnungen!LQ$6="MMR_Duo",MMR_Duo!$P19,NA()))</f>
        <v>#N/A</v>
      </c>
      <c r="LR132" s="87" t="e">
        <f>IF(Berechnungen!LR$6="MMR",MMR!$P19,IF(Berechnungen!LR$6="MMR_Duo",MMR_Duo!$P19,NA()))</f>
        <v>#N/A</v>
      </c>
      <c r="LS132" s="87" t="e">
        <f>IF(Berechnungen!LS$6="MMR",MMR!$P19,IF(Berechnungen!LS$6="MMR_Duo",MMR_Duo!$P19,NA()))</f>
        <v>#N/A</v>
      </c>
      <c r="LT132" s="87" t="e">
        <f>IF(Berechnungen!LT$6="MMR",MMR!$P19,IF(Berechnungen!LT$6="MMR_Duo",MMR_Duo!$P19,NA()))</f>
        <v>#N/A</v>
      </c>
      <c r="LU132" s="87" t="e">
        <f>IF(Berechnungen!LU$6="MMR",MMR!$P19,IF(Berechnungen!LU$6="MMR_Duo",MMR_Duo!$P19,NA()))</f>
        <v>#N/A</v>
      </c>
      <c r="LV132" s="87" t="e">
        <f>IF(Berechnungen!LV$6="MMR",MMR!$P19,IF(Berechnungen!LV$6="MMR_Duo",MMR_Duo!$P19,NA()))</f>
        <v>#N/A</v>
      </c>
      <c r="LW132" s="87" t="e">
        <f>IF(Berechnungen!LW$6="MMR",MMR!$P19,IF(Berechnungen!LW$6="MMR_Duo",MMR_Duo!$P19,NA()))</f>
        <v>#N/A</v>
      </c>
      <c r="LX132" s="87" t="e">
        <f>IF(Berechnungen!LX$6="MMR",MMR!$P19,IF(Berechnungen!LX$6="MMR_Duo",MMR_Duo!$P19,NA()))</f>
        <v>#N/A</v>
      </c>
      <c r="LY132" s="87" t="e">
        <f>IF(Berechnungen!LY$6="MMR",MMR!$P19,IF(Berechnungen!LY$6="MMR_Duo",MMR_Duo!$P19,NA()))</f>
        <v>#N/A</v>
      </c>
      <c r="LZ132" s="87" t="e">
        <f>IF(Berechnungen!LZ$6="MMR",MMR!$P19,IF(Berechnungen!LZ$6="MMR_Duo",MMR_Duo!$P19,NA()))</f>
        <v>#N/A</v>
      </c>
      <c r="MA132" s="87" t="e">
        <f>IF(Berechnungen!MA$6="MMR",MMR!$P19,IF(Berechnungen!MA$6="MMR_Duo",MMR_Duo!$P19,NA()))</f>
        <v>#N/A</v>
      </c>
      <c r="MB132" s="87" t="e">
        <f>IF(Berechnungen!MB$6="MMR",MMR!$P19,IF(Berechnungen!MB$6="MMR_Duo",MMR_Duo!$P19,NA()))</f>
        <v>#N/A</v>
      </c>
      <c r="MC132" s="87" t="e">
        <f>IF(Berechnungen!MC$6="MMR",MMR!$P19,IF(Berechnungen!MC$6="MMR_Duo",MMR_Duo!$P19,NA()))</f>
        <v>#N/A</v>
      </c>
      <c r="MD132" s="87" t="e">
        <f>IF(Berechnungen!MD$6="MMR",MMR!$P19,IF(Berechnungen!MD$6="MMR_Duo",MMR_Duo!$P19,NA()))</f>
        <v>#N/A</v>
      </c>
      <c r="ME132" s="87" t="e">
        <f>IF(Berechnungen!ME$6="MMR",MMR!$P19,IF(Berechnungen!ME$6="MMR_Duo",MMR_Duo!$P19,NA()))</f>
        <v>#N/A</v>
      </c>
      <c r="MF132" s="87" t="e">
        <f>IF(Berechnungen!MF$6="MMR",MMR!$P19,IF(Berechnungen!MF$6="MMR_Duo",MMR_Duo!$P19,NA()))</f>
        <v>#N/A</v>
      </c>
      <c r="MG132" s="87" t="e">
        <f>IF(Berechnungen!MG$6="MMR",MMR!$P19,IF(Berechnungen!MG$6="MMR_Duo",MMR_Duo!$P19,NA()))</f>
        <v>#N/A</v>
      </c>
      <c r="MH132" s="87" t="e">
        <f>IF(Berechnungen!MH$6="MMR",MMR!$P19,IF(Berechnungen!MH$6="MMR_Duo",MMR_Duo!$P19,NA()))</f>
        <v>#N/A</v>
      </c>
      <c r="MI132" s="87" t="e">
        <f>IF(Berechnungen!MI$6="MMR",MMR!$P19,IF(Berechnungen!MI$6="MMR_Duo",MMR_Duo!$P19,NA()))</f>
        <v>#N/A</v>
      </c>
      <c r="MJ132" s="87" t="e">
        <f>IF(Berechnungen!MJ$6="MMR",MMR!$P19,IF(Berechnungen!MJ$6="MMR_Duo",MMR_Duo!$P19,NA()))</f>
        <v>#N/A</v>
      </c>
      <c r="MK132" s="87" t="e">
        <f>IF(Berechnungen!MK$6="MMR",MMR!$P19,IF(Berechnungen!MK$6="MMR_Duo",MMR_Duo!$P19,NA()))</f>
        <v>#N/A</v>
      </c>
      <c r="ML132" s="87" t="e">
        <f>IF(Berechnungen!ML$6="MMR",MMR!$P19,IF(Berechnungen!ML$6="MMR_Duo",MMR_Duo!$P19,NA()))</f>
        <v>#N/A</v>
      </c>
      <c r="MM132" s="87" t="e">
        <f>IF(Berechnungen!MM$6="MMR",MMR!$P19,IF(Berechnungen!MM$6="MMR_Duo",MMR_Duo!$P19,NA()))</f>
        <v>#N/A</v>
      </c>
      <c r="MN132" s="87" t="e">
        <f>IF(Berechnungen!MN$6="MMR",MMR!$P19,IF(Berechnungen!MN$6="MMR_Duo",MMR_Duo!$P19,NA()))</f>
        <v>#N/A</v>
      </c>
      <c r="MO132" s="87" t="e">
        <f>IF(Berechnungen!MO$6="MMR",MMR!$P19,IF(Berechnungen!MO$6="MMR_Duo",MMR_Duo!$P19,NA()))</f>
        <v>#N/A</v>
      </c>
      <c r="MP132" s="87" t="e">
        <f>IF(Berechnungen!MP$6="MMR",MMR!$P19,IF(Berechnungen!MP$6="MMR_Duo",MMR_Duo!$P19,NA()))</f>
        <v>#N/A</v>
      </c>
      <c r="MQ132" s="87" t="e">
        <f>IF(Berechnungen!MQ$6="MMR",MMR!$P19,IF(Berechnungen!MQ$6="MMR_Duo",MMR_Duo!$P19,NA()))</f>
        <v>#N/A</v>
      </c>
      <c r="MR132" s="87" t="e">
        <f>IF(Berechnungen!MR$6="MMR",MMR!$P19,IF(Berechnungen!MR$6="MMR_Duo",MMR_Duo!$P19,NA()))</f>
        <v>#N/A</v>
      </c>
      <c r="MS132" s="87" t="e">
        <f>IF(Berechnungen!MS$6="MMR",MMR!$P19,IF(Berechnungen!MS$6="MMR_Duo",MMR_Duo!$P19,NA()))</f>
        <v>#N/A</v>
      </c>
      <c r="MT132" s="87" t="e">
        <f>IF(Berechnungen!MT$6="MMR",MMR!$P19,IF(Berechnungen!MT$6="MMR_Duo",MMR_Duo!$P19,NA()))</f>
        <v>#N/A</v>
      </c>
      <c r="MU132" s="87" t="e">
        <f>IF(Berechnungen!MU$6="MMR",MMR!$P19,IF(Berechnungen!MU$6="MMR_Duo",MMR_Duo!$P19,NA()))</f>
        <v>#N/A</v>
      </c>
      <c r="MV132" s="87" t="e">
        <f>IF(Berechnungen!MV$6="MMR",MMR!$P19,IF(Berechnungen!MV$6="MMR_Duo",MMR_Duo!$P19,NA()))</f>
        <v>#N/A</v>
      </c>
      <c r="MW132" s="87" t="e">
        <f>IF(Berechnungen!MW$6="MMR",MMR!$P19,IF(Berechnungen!MW$6="MMR_Duo",MMR_Duo!$P19,NA()))</f>
        <v>#N/A</v>
      </c>
      <c r="MX132" s="87" t="e">
        <f>IF(Berechnungen!MX$6="MMR",MMR!$P19,IF(Berechnungen!MX$6="MMR_Duo",MMR_Duo!$P19,NA()))</f>
        <v>#N/A</v>
      </c>
      <c r="MY132" s="87" t="e">
        <f>IF(Berechnungen!MY$6="MMR",MMR!$P19,IF(Berechnungen!MY$6="MMR_Duo",MMR_Duo!$P19,NA()))</f>
        <v>#N/A</v>
      </c>
      <c r="MZ132" s="87" t="e">
        <f>IF(Berechnungen!MZ$6="MMR",MMR!$P19,IF(Berechnungen!MZ$6="MMR_Duo",MMR_Duo!$P19,NA()))</f>
        <v>#N/A</v>
      </c>
      <c r="NA132" s="87" t="e">
        <f>IF(Berechnungen!NA$6="MMR",MMR!$P19,IF(Berechnungen!NA$6="MMR_Duo",MMR_Duo!$P19,NA()))</f>
        <v>#N/A</v>
      </c>
      <c r="NB132" s="87" t="e">
        <f>IF(Berechnungen!NB$6="MMR",MMR!$P19,IF(Berechnungen!NB$6="MMR_Duo",MMR_Duo!$P19,NA()))</f>
        <v>#N/A</v>
      </c>
      <c r="NC132" s="87" t="e">
        <f>IF(Berechnungen!NC$6="MMR",MMR!$P19,IF(Berechnungen!NC$6="MMR_Duo",MMR_Duo!$P19,NA()))</f>
        <v>#N/A</v>
      </c>
      <c r="ND132" s="87" t="e">
        <f>IF(Berechnungen!ND$6="MMR",MMR!$P19,IF(Berechnungen!ND$6="MMR_Duo",MMR_Duo!$P19,NA()))</f>
        <v>#N/A</v>
      </c>
      <c r="NE132" s="87" t="e">
        <f>IF(Berechnungen!NE$6="MMR",MMR!$P19,IF(Berechnungen!NE$6="MMR_Duo",MMR_Duo!$P19,NA()))</f>
        <v>#N/A</v>
      </c>
      <c r="NF132" s="87" t="e">
        <f>IF(Berechnungen!NF$6="MMR",MMR!$P19,IF(Berechnungen!NF$6="MMR_Duo",MMR_Duo!$P19,NA()))</f>
        <v>#N/A</v>
      </c>
      <c r="NG132" s="87" t="e">
        <f>IF(Berechnungen!NG$6="MMR",MMR!$P19,IF(Berechnungen!NG$6="MMR_Duo",MMR_Duo!$P19,NA()))</f>
        <v>#N/A</v>
      </c>
      <c r="NH132" s="87" t="e">
        <f>IF(Berechnungen!NH$6="MMR",MMR!$P19,IF(Berechnungen!NH$6="MMR_Duo",MMR_Duo!$P19,NA()))</f>
        <v>#N/A</v>
      </c>
      <c r="NI132" s="87" t="e">
        <f>IF(Berechnungen!NI$6="MMR",MMR!$P19,IF(Berechnungen!NI$6="MMR_Duo",MMR_Duo!$P19,NA()))</f>
        <v>#N/A</v>
      </c>
      <c r="NJ132" s="87" t="e">
        <f>IF(Berechnungen!NJ$6="MMR",MMR!$P19,IF(Berechnungen!NJ$6="MMR_Duo",MMR_Duo!$P19,NA()))</f>
        <v>#N/A</v>
      </c>
      <c r="NK132" s="87" t="e">
        <f>IF(Berechnungen!NK$6="MMR",MMR!$P19,IF(Berechnungen!NK$6="MMR_Duo",MMR_Duo!$P19,NA()))</f>
        <v>#N/A</v>
      </c>
      <c r="NL132" s="87" t="e">
        <f>IF(Berechnungen!NL$6="MMR",MMR!$P19,IF(Berechnungen!NL$6="MMR_Duo",MMR_Duo!$P19,NA()))</f>
        <v>#N/A</v>
      </c>
      <c r="NM132" s="87" t="e">
        <f>IF(Berechnungen!NM$6="MMR",MMR!$P19,IF(Berechnungen!NM$6="MMR_Duo",MMR_Duo!$P19,NA()))</f>
        <v>#N/A</v>
      </c>
      <c r="NN132" s="87" t="e">
        <f>IF(Berechnungen!NN$6="MMR",MMR!$P19,IF(Berechnungen!NN$6="MMR_Duo",MMR_Duo!$P19,NA()))</f>
        <v>#N/A</v>
      </c>
      <c r="NO132" s="87" t="e">
        <f>IF(Berechnungen!NO$6="MMR",MMR!$P19,IF(Berechnungen!NO$6="MMR_Duo",MMR_Duo!$P19,NA()))</f>
        <v>#N/A</v>
      </c>
      <c r="NP132" s="87" t="e">
        <f>IF(Berechnungen!NP$6="MMR",MMR!$P19,IF(Berechnungen!NP$6="MMR_Duo",MMR_Duo!$P19,NA()))</f>
        <v>#N/A</v>
      </c>
      <c r="NQ132" s="87" t="e">
        <f>IF(Berechnungen!NQ$6="MMR",MMR!$P19,IF(Berechnungen!NQ$6="MMR_Duo",MMR_Duo!$P19,NA()))</f>
        <v>#N/A</v>
      </c>
      <c r="NR132" s="87" t="e">
        <f>IF(Berechnungen!NR$6="MMR",MMR!$P19,IF(Berechnungen!NR$6="MMR_Duo",MMR_Duo!$P19,NA()))</f>
        <v>#N/A</v>
      </c>
      <c r="NS132" s="87" t="e">
        <f>IF(Berechnungen!NS$6="MMR",MMR!$P19,IF(Berechnungen!NS$6="MMR_Duo",MMR_Duo!$P19,NA()))</f>
        <v>#N/A</v>
      </c>
      <c r="NT132" s="87" t="e">
        <f>IF(Berechnungen!NT$6="MMR",MMR!$P19,IF(Berechnungen!NT$6="MMR_Duo",MMR_Duo!$P19,NA()))</f>
        <v>#N/A</v>
      </c>
      <c r="NU132" s="87" t="e">
        <f>IF(Berechnungen!NU$6="MMR",MMR!$P19,IF(Berechnungen!NU$6="MMR_Duo",MMR_Duo!$P19,NA()))</f>
        <v>#N/A</v>
      </c>
      <c r="NV132" s="87" t="e">
        <f>IF(Berechnungen!NV$6="MMR",MMR!$P19,IF(Berechnungen!NV$6="MMR_Duo",MMR_Duo!$P19,NA()))</f>
        <v>#N/A</v>
      </c>
      <c r="NW132" s="87" t="e">
        <f>IF(Berechnungen!NW$6="MMR",MMR!$P19,IF(Berechnungen!NW$6="MMR_Duo",MMR_Duo!$P19,NA()))</f>
        <v>#N/A</v>
      </c>
      <c r="NX132" s="87" t="e">
        <f>IF(Berechnungen!NX$6="MMR",MMR!$P19,IF(Berechnungen!NX$6="MMR_Duo",MMR_Duo!$P19,NA()))</f>
        <v>#N/A</v>
      </c>
      <c r="NY132" s="87" t="e">
        <f>IF(Berechnungen!NY$6="MMR",MMR!$P19,IF(Berechnungen!NY$6="MMR_Duo",MMR_Duo!$P19,NA()))</f>
        <v>#N/A</v>
      </c>
      <c r="NZ132" s="87" t="e">
        <f>IF(Berechnungen!NZ$6="MMR",MMR!$P19,IF(Berechnungen!NZ$6="MMR_Duo",MMR_Duo!$P19,NA()))</f>
        <v>#N/A</v>
      </c>
      <c r="OA132" s="87" t="e">
        <f>IF(Berechnungen!OA$6="MMR",MMR!$P19,IF(Berechnungen!OA$6="MMR_Duo",MMR_Duo!$P19,NA()))</f>
        <v>#N/A</v>
      </c>
      <c r="OB132" s="87" t="e">
        <f>IF(Berechnungen!OB$6="MMR",MMR!$P19,IF(Berechnungen!OB$6="MMR_Duo",MMR_Duo!$P19,NA()))</f>
        <v>#N/A</v>
      </c>
      <c r="OC132" s="87" t="e">
        <f>IF(Berechnungen!OC$6="MMR",MMR!$P19,IF(Berechnungen!OC$6="MMR_Duo",MMR_Duo!$P19,NA()))</f>
        <v>#N/A</v>
      </c>
      <c r="OD132" s="87" t="e">
        <f>IF(Berechnungen!OD$6="MMR",MMR!$P19,IF(Berechnungen!OD$6="MMR_Duo",MMR_Duo!$P19,NA()))</f>
        <v>#N/A</v>
      </c>
      <c r="OE132" s="87" t="e">
        <f>IF(Berechnungen!OE$6="MMR",MMR!$P19,IF(Berechnungen!OE$6="MMR_Duo",MMR_Duo!$P19,NA()))</f>
        <v>#N/A</v>
      </c>
      <c r="OF132" s="87" t="e">
        <f>IF(Berechnungen!OF$6="MMR",MMR!$P19,IF(Berechnungen!OF$6="MMR_Duo",MMR_Duo!$P19,NA()))</f>
        <v>#N/A</v>
      </c>
      <c r="OG132" s="87" t="e">
        <f>IF(Berechnungen!OG$6="MMR",MMR!$P19,IF(Berechnungen!OG$6="MMR_Duo",MMR_Duo!$P19,NA()))</f>
        <v>#N/A</v>
      </c>
      <c r="OH132" s="87" t="e">
        <f>IF(Berechnungen!OH$6="MMR",MMR!$P19,IF(Berechnungen!OH$6="MMR_Duo",MMR_Duo!$P19,NA()))</f>
        <v>#N/A</v>
      </c>
      <c r="OI132" s="87" t="e">
        <f>IF(Berechnungen!OI$6="MMR",MMR!$P19,IF(Berechnungen!OI$6="MMR_Duo",MMR_Duo!$P19,NA()))</f>
        <v>#N/A</v>
      </c>
      <c r="OJ132" s="87" t="e">
        <f>IF(Berechnungen!OJ$6="MMR",MMR!$P19,IF(Berechnungen!OJ$6="MMR_Duo",MMR_Duo!$P19,NA()))</f>
        <v>#N/A</v>
      </c>
      <c r="OK132" s="87" t="e">
        <f>IF(Berechnungen!OK$6="MMR",MMR!$P19,IF(Berechnungen!OK$6="MMR_Duo",MMR_Duo!$P19,NA()))</f>
        <v>#N/A</v>
      </c>
      <c r="OL132" s="87" t="e">
        <f>IF(Berechnungen!OL$6="MMR",MMR!$P19,IF(Berechnungen!OL$6="MMR_Duo",MMR_Duo!$P19,NA()))</f>
        <v>#N/A</v>
      </c>
      <c r="OM132" s="87" t="e">
        <f>IF(Berechnungen!OM$6="MMR",MMR!$P19,IF(Berechnungen!OM$6="MMR_Duo",MMR_Duo!$P19,NA()))</f>
        <v>#N/A</v>
      </c>
    </row>
    <row r="133" spans="2:403" x14ac:dyDescent="0.3">
      <c r="B133" s="84">
        <v>500</v>
      </c>
      <c r="C133" s="85" t="s">
        <v>308</v>
      </c>
      <c r="D133" s="87" t="e">
        <f>IF(Berechnungen!D$6="MMR",MMR!$P20,IF(Berechnungen!D$6="MMR_Duo",MMR_Duo!$P20,NA()))</f>
        <v>#N/A</v>
      </c>
      <c r="E133" s="87" t="e">
        <f>IF(Berechnungen!E$6="MMR",MMR!$P20,IF(Berechnungen!E$6="MMR_Duo",MMR_Duo!$P20,NA()))</f>
        <v>#N/A</v>
      </c>
      <c r="F133" s="87" t="e">
        <f>IF(Berechnungen!F$6="MMR",MMR!$P20,IF(Berechnungen!F$6="MMR_Duo",MMR_Duo!$P20,NA()))</f>
        <v>#N/A</v>
      </c>
      <c r="G133" s="87" t="e">
        <f>IF(Berechnungen!G$6="MMR",MMR!$P20,IF(Berechnungen!G$6="MMR_Duo",MMR_Duo!$P20,NA()))</f>
        <v>#N/A</v>
      </c>
      <c r="H133" s="87" t="e">
        <f>IF(Berechnungen!H$6="MMR",MMR!$P20,IF(Berechnungen!H$6="MMR_Duo",MMR_Duo!$P20,NA()))</f>
        <v>#N/A</v>
      </c>
      <c r="I133" s="87" t="e">
        <f>IF(Berechnungen!I$6="MMR",MMR!$P20,IF(Berechnungen!I$6="MMR_Duo",MMR_Duo!$P20,NA()))</f>
        <v>#N/A</v>
      </c>
      <c r="J133" s="87" t="e">
        <f>IF(Berechnungen!J$6="MMR",MMR!$P20,IF(Berechnungen!J$6="MMR_Duo",MMR_Duo!$P20,NA()))</f>
        <v>#N/A</v>
      </c>
      <c r="K133" s="87" t="e">
        <f>IF(Berechnungen!K$6="MMR",MMR!$P20,IF(Berechnungen!K$6="MMR_Duo",MMR_Duo!$P20,NA()))</f>
        <v>#N/A</v>
      </c>
      <c r="L133" s="87" t="e">
        <f>IF(Berechnungen!L$6="MMR",MMR!$P20,IF(Berechnungen!L$6="MMR_Duo",MMR_Duo!$P20,NA()))</f>
        <v>#N/A</v>
      </c>
      <c r="M133" s="87" t="e">
        <f>IF(Berechnungen!M$6="MMR",MMR!$P20,IF(Berechnungen!M$6="MMR_Duo",MMR_Duo!$P20,NA()))</f>
        <v>#N/A</v>
      </c>
      <c r="N133" s="87" t="e">
        <f>IF(Berechnungen!N$6="MMR",MMR!$P20,IF(Berechnungen!N$6="MMR_Duo",MMR_Duo!$P20,NA()))</f>
        <v>#N/A</v>
      </c>
      <c r="O133" s="87" t="e">
        <f>IF(Berechnungen!O$6="MMR",MMR!$P20,IF(Berechnungen!O$6="MMR_Duo",MMR_Duo!$P20,NA()))</f>
        <v>#N/A</v>
      </c>
      <c r="P133" s="87" t="e">
        <f>IF(Berechnungen!P$6="MMR",MMR!$P20,IF(Berechnungen!P$6="MMR_Duo",MMR_Duo!$P20,NA()))</f>
        <v>#N/A</v>
      </c>
      <c r="Q133" s="87" t="e">
        <f>IF(Berechnungen!Q$6="MMR",MMR!$P20,IF(Berechnungen!Q$6="MMR_Duo",MMR_Duo!$P20,NA()))</f>
        <v>#N/A</v>
      </c>
      <c r="R133" s="87" t="e">
        <f>IF(Berechnungen!R$6="MMR",MMR!$P20,IF(Berechnungen!R$6="MMR_Duo",MMR_Duo!$P20,NA()))</f>
        <v>#N/A</v>
      </c>
      <c r="S133" s="87" t="e">
        <f>IF(Berechnungen!S$6="MMR",MMR!$P20,IF(Berechnungen!S$6="MMR_Duo",MMR_Duo!$P20,NA()))</f>
        <v>#N/A</v>
      </c>
      <c r="T133" s="87" t="e">
        <f>IF(Berechnungen!T$6="MMR",MMR!$P20,IF(Berechnungen!T$6="MMR_Duo",MMR_Duo!$P20,NA()))</f>
        <v>#N/A</v>
      </c>
      <c r="U133" s="87" t="e">
        <f>IF(Berechnungen!U$6="MMR",MMR!$P20,IF(Berechnungen!U$6="MMR_Duo",MMR_Duo!$P20,NA()))</f>
        <v>#N/A</v>
      </c>
      <c r="V133" s="87" t="e">
        <f>IF(Berechnungen!V$6="MMR",MMR!$P20,IF(Berechnungen!V$6="MMR_Duo",MMR_Duo!$P20,NA()))</f>
        <v>#N/A</v>
      </c>
      <c r="W133" s="87" t="e">
        <f>IF(Berechnungen!W$6="MMR",MMR!$P20,IF(Berechnungen!W$6="MMR_Duo",MMR_Duo!$P20,NA()))</f>
        <v>#N/A</v>
      </c>
      <c r="X133" s="87" t="e">
        <f>IF(Berechnungen!X$6="MMR",MMR!$P20,IF(Berechnungen!X$6="MMR_Duo",MMR_Duo!$P20,NA()))</f>
        <v>#N/A</v>
      </c>
      <c r="Y133" s="87" t="e">
        <f>IF(Berechnungen!Y$6="MMR",MMR!$P20,IF(Berechnungen!Y$6="MMR_Duo",MMR_Duo!$P20,NA()))</f>
        <v>#N/A</v>
      </c>
      <c r="Z133" s="87" t="e">
        <f>IF(Berechnungen!Z$6="MMR",MMR!$P20,IF(Berechnungen!Z$6="MMR_Duo",MMR_Duo!$P20,NA()))</f>
        <v>#N/A</v>
      </c>
      <c r="AA133" s="87" t="e">
        <f>IF(Berechnungen!AA$6="MMR",MMR!$P20,IF(Berechnungen!AA$6="MMR_Duo",MMR_Duo!$P20,NA()))</f>
        <v>#N/A</v>
      </c>
      <c r="AB133" s="87" t="e">
        <f>IF(Berechnungen!AB$6="MMR",MMR!$P20,IF(Berechnungen!AB$6="MMR_Duo",MMR_Duo!$P20,NA()))</f>
        <v>#N/A</v>
      </c>
      <c r="AC133" s="87" t="e">
        <f>IF(Berechnungen!AC$6="MMR",MMR!$P20,IF(Berechnungen!AC$6="MMR_Duo",MMR_Duo!$P20,NA()))</f>
        <v>#N/A</v>
      </c>
      <c r="AD133" s="87" t="e">
        <f>IF(Berechnungen!AD$6="MMR",MMR!$P20,IF(Berechnungen!AD$6="MMR_Duo",MMR_Duo!$P20,NA()))</f>
        <v>#N/A</v>
      </c>
      <c r="AE133" s="87" t="e">
        <f>IF(Berechnungen!AE$6="MMR",MMR!$P20,IF(Berechnungen!AE$6="MMR_Duo",MMR_Duo!$P20,NA()))</f>
        <v>#N/A</v>
      </c>
      <c r="AF133" s="87" t="e">
        <f>IF(Berechnungen!AF$6="MMR",MMR!$P20,IF(Berechnungen!AF$6="MMR_Duo",MMR_Duo!$P20,NA()))</f>
        <v>#N/A</v>
      </c>
      <c r="AG133" s="87" t="e">
        <f>IF(Berechnungen!AG$6="MMR",MMR!$P20,IF(Berechnungen!AG$6="MMR_Duo",MMR_Duo!$P20,NA()))</f>
        <v>#N/A</v>
      </c>
      <c r="AH133" s="87" t="e">
        <f>IF(Berechnungen!AH$6="MMR",MMR!$P20,IF(Berechnungen!AH$6="MMR_Duo",MMR_Duo!$P20,NA()))</f>
        <v>#N/A</v>
      </c>
      <c r="AI133" s="87" t="e">
        <f>IF(Berechnungen!AI$6="MMR",MMR!$P20,IF(Berechnungen!AI$6="MMR_Duo",MMR_Duo!$P20,NA()))</f>
        <v>#N/A</v>
      </c>
      <c r="AJ133" s="87" t="e">
        <f>IF(Berechnungen!AJ$6="MMR",MMR!$P20,IF(Berechnungen!AJ$6="MMR_Duo",MMR_Duo!$P20,NA()))</f>
        <v>#N/A</v>
      </c>
      <c r="AK133" s="87" t="e">
        <f>IF(Berechnungen!AK$6="MMR",MMR!$P20,IF(Berechnungen!AK$6="MMR_Duo",MMR_Duo!$P20,NA()))</f>
        <v>#N/A</v>
      </c>
      <c r="AL133" s="87" t="e">
        <f>IF(Berechnungen!AL$6="MMR",MMR!$P20,IF(Berechnungen!AL$6="MMR_Duo",MMR_Duo!$P20,NA()))</f>
        <v>#N/A</v>
      </c>
      <c r="AM133" s="87" t="e">
        <f>IF(Berechnungen!AM$6="MMR",MMR!$P20,IF(Berechnungen!AM$6="MMR_Duo",MMR_Duo!$P20,NA()))</f>
        <v>#N/A</v>
      </c>
      <c r="AN133" s="87" t="e">
        <f>IF(Berechnungen!AN$6="MMR",MMR!$P20,IF(Berechnungen!AN$6="MMR_Duo",MMR_Duo!$P20,NA()))</f>
        <v>#N/A</v>
      </c>
      <c r="AO133" s="87" t="e">
        <f>IF(Berechnungen!AO$6="MMR",MMR!$P20,IF(Berechnungen!AO$6="MMR_Duo",MMR_Duo!$P20,NA()))</f>
        <v>#N/A</v>
      </c>
      <c r="AP133" s="87" t="e">
        <f>IF(Berechnungen!AP$6="MMR",MMR!$P20,IF(Berechnungen!AP$6="MMR_Duo",MMR_Duo!$P20,NA()))</f>
        <v>#N/A</v>
      </c>
      <c r="AQ133" s="87" t="e">
        <f>IF(Berechnungen!AQ$6="MMR",MMR!$P20,IF(Berechnungen!AQ$6="MMR_Duo",MMR_Duo!$P20,NA()))</f>
        <v>#N/A</v>
      </c>
      <c r="AR133" s="87" t="e">
        <f>IF(Berechnungen!AR$6="MMR",MMR!$P20,IF(Berechnungen!AR$6="MMR_Duo",MMR_Duo!$P20,NA()))</f>
        <v>#N/A</v>
      </c>
      <c r="AS133" s="87" t="e">
        <f>IF(Berechnungen!AS$6="MMR",MMR!$P20,IF(Berechnungen!AS$6="MMR_Duo",MMR_Duo!$P20,NA()))</f>
        <v>#N/A</v>
      </c>
      <c r="AT133" s="87" t="e">
        <f>IF(Berechnungen!AT$6="MMR",MMR!$P20,IF(Berechnungen!AT$6="MMR_Duo",MMR_Duo!$P20,NA()))</f>
        <v>#N/A</v>
      </c>
      <c r="AU133" s="87" t="e">
        <f>IF(Berechnungen!AU$6="MMR",MMR!$P20,IF(Berechnungen!AU$6="MMR_Duo",MMR_Duo!$P20,NA()))</f>
        <v>#N/A</v>
      </c>
      <c r="AV133" s="87" t="e">
        <f>IF(Berechnungen!AV$6="MMR",MMR!$P20,IF(Berechnungen!AV$6="MMR_Duo",MMR_Duo!$P20,NA()))</f>
        <v>#N/A</v>
      </c>
      <c r="AW133" s="87" t="e">
        <f>IF(Berechnungen!AW$6="MMR",MMR!$P20,IF(Berechnungen!AW$6="MMR_Duo",MMR_Duo!$P20,NA()))</f>
        <v>#N/A</v>
      </c>
      <c r="AX133" s="87" t="e">
        <f>IF(Berechnungen!AX$6="MMR",MMR!$P20,IF(Berechnungen!AX$6="MMR_Duo",MMR_Duo!$P20,NA()))</f>
        <v>#N/A</v>
      </c>
      <c r="AY133" s="87" t="e">
        <f>IF(Berechnungen!AY$6="MMR",MMR!$P20,IF(Berechnungen!AY$6="MMR_Duo",MMR_Duo!$P20,NA()))</f>
        <v>#N/A</v>
      </c>
      <c r="AZ133" s="87" t="e">
        <f>IF(Berechnungen!AZ$6="MMR",MMR!$P20,IF(Berechnungen!AZ$6="MMR_Duo",MMR_Duo!$P20,NA()))</f>
        <v>#N/A</v>
      </c>
      <c r="BA133" s="87" t="e">
        <f>IF(Berechnungen!BA$6="MMR",MMR!$P20,IF(Berechnungen!BA$6="MMR_Duo",MMR_Duo!$P20,NA()))</f>
        <v>#N/A</v>
      </c>
      <c r="BB133" s="87" t="e">
        <f>IF(Berechnungen!BB$6="MMR",MMR!$P20,IF(Berechnungen!BB$6="MMR_Duo",MMR_Duo!$P20,NA()))</f>
        <v>#N/A</v>
      </c>
      <c r="BC133" s="87" t="e">
        <f>IF(Berechnungen!BC$6="MMR",MMR!$P20,IF(Berechnungen!BC$6="MMR_Duo",MMR_Duo!$P20,NA()))</f>
        <v>#N/A</v>
      </c>
      <c r="BD133" s="87" t="e">
        <f>IF(Berechnungen!BD$6="MMR",MMR!$P20,IF(Berechnungen!BD$6="MMR_Duo",MMR_Duo!$P20,NA()))</f>
        <v>#N/A</v>
      </c>
      <c r="BE133" s="87" t="e">
        <f>IF(Berechnungen!BE$6="MMR",MMR!$P20,IF(Berechnungen!BE$6="MMR_Duo",MMR_Duo!$P20,NA()))</f>
        <v>#N/A</v>
      </c>
      <c r="BF133" s="87" t="e">
        <f>IF(Berechnungen!BF$6="MMR",MMR!$P20,IF(Berechnungen!BF$6="MMR_Duo",MMR_Duo!$P20,NA()))</f>
        <v>#N/A</v>
      </c>
      <c r="BG133" s="87" t="e">
        <f>IF(Berechnungen!BG$6="MMR",MMR!$P20,IF(Berechnungen!BG$6="MMR_Duo",MMR_Duo!$P20,NA()))</f>
        <v>#N/A</v>
      </c>
      <c r="BH133" s="87" t="e">
        <f>IF(Berechnungen!BH$6="MMR",MMR!$P20,IF(Berechnungen!BH$6="MMR_Duo",MMR_Duo!$P20,NA()))</f>
        <v>#N/A</v>
      </c>
      <c r="BI133" s="87" t="e">
        <f>IF(Berechnungen!BI$6="MMR",MMR!$P20,IF(Berechnungen!BI$6="MMR_Duo",MMR_Duo!$P20,NA()))</f>
        <v>#N/A</v>
      </c>
      <c r="BJ133" s="87" t="e">
        <f>IF(Berechnungen!BJ$6="MMR",MMR!$P20,IF(Berechnungen!BJ$6="MMR_Duo",MMR_Duo!$P20,NA()))</f>
        <v>#N/A</v>
      </c>
      <c r="BK133" s="87" t="e">
        <f>IF(Berechnungen!BK$6="MMR",MMR!$P20,IF(Berechnungen!BK$6="MMR_Duo",MMR_Duo!$P20,NA()))</f>
        <v>#N/A</v>
      </c>
      <c r="BL133" s="87" t="e">
        <f>IF(Berechnungen!BL$6="MMR",MMR!$P20,IF(Berechnungen!BL$6="MMR_Duo",MMR_Duo!$P20,NA()))</f>
        <v>#N/A</v>
      </c>
      <c r="BM133" s="87" t="e">
        <f>IF(Berechnungen!BM$6="MMR",MMR!$P20,IF(Berechnungen!BM$6="MMR_Duo",MMR_Duo!$P20,NA()))</f>
        <v>#N/A</v>
      </c>
      <c r="BN133" s="87" t="e">
        <f>IF(Berechnungen!BN$6="MMR",MMR!$P20,IF(Berechnungen!BN$6="MMR_Duo",MMR_Duo!$P20,NA()))</f>
        <v>#N/A</v>
      </c>
      <c r="BO133" s="87" t="e">
        <f>IF(Berechnungen!BO$6="MMR",MMR!$P20,IF(Berechnungen!BO$6="MMR_Duo",MMR_Duo!$P20,NA()))</f>
        <v>#N/A</v>
      </c>
      <c r="BP133" s="87" t="e">
        <f>IF(Berechnungen!BP$6="MMR",MMR!$P20,IF(Berechnungen!BP$6="MMR_Duo",MMR_Duo!$P20,NA()))</f>
        <v>#N/A</v>
      </c>
      <c r="BQ133" s="87" t="e">
        <f>IF(Berechnungen!BQ$6="MMR",MMR!$P20,IF(Berechnungen!BQ$6="MMR_Duo",MMR_Duo!$P20,NA()))</f>
        <v>#N/A</v>
      </c>
      <c r="BR133" s="87" t="e">
        <f>IF(Berechnungen!BR$6="MMR",MMR!$P20,IF(Berechnungen!BR$6="MMR_Duo",MMR_Duo!$P20,NA()))</f>
        <v>#N/A</v>
      </c>
      <c r="BS133" s="87" t="e">
        <f>IF(Berechnungen!BS$6="MMR",MMR!$P20,IF(Berechnungen!BS$6="MMR_Duo",MMR_Duo!$P20,NA()))</f>
        <v>#N/A</v>
      </c>
      <c r="BT133" s="87" t="e">
        <f>IF(Berechnungen!BT$6="MMR",MMR!$P20,IF(Berechnungen!BT$6="MMR_Duo",MMR_Duo!$P20,NA()))</f>
        <v>#N/A</v>
      </c>
      <c r="BU133" s="87" t="e">
        <f>IF(Berechnungen!BU$6="MMR",MMR!$P20,IF(Berechnungen!BU$6="MMR_Duo",MMR_Duo!$P20,NA()))</f>
        <v>#N/A</v>
      </c>
      <c r="BV133" s="87" t="e">
        <f>IF(Berechnungen!BV$6="MMR",MMR!$P20,IF(Berechnungen!BV$6="MMR_Duo",MMR_Duo!$P20,NA()))</f>
        <v>#N/A</v>
      </c>
      <c r="BW133" s="87" t="e">
        <f>IF(Berechnungen!BW$6="MMR",MMR!$P20,IF(Berechnungen!BW$6="MMR_Duo",MMR_Duo!$P20,NA()))</f>
        <v>#N/A</v>
      </c>
      <c r="BX133" s="87" t="e">
        <f>IF(Berechnungen!BX$6="MMR",MMR!$P20,IF(Berechnungen!BX$6="MMR_Duo",MMR_Duo!$P20,NA()))</f>
        <v>#N/A</v>
      </c>
      <c r="BY133" s="87" t="e">
        <f>IF(Berechnungen!BY$6="MMR",MMR!$P20,IF(Berechnungen!BY$6="MMR_Duo",MMR_Duo!$P20,NA()))</f>
        <v>#N/A</v>
      </c>
      <c r="BZ133" s="87" t="e">
        <f>IF(Berechnungen!BZ$6="MMR",MMR!$P20,IF(Berechnungen!BZ$6="MMR_Duo",MMR_Duo!$P20,NA()))</f>
        <v>#N/A</v>
      </c>
      <c r="CA133" s="87" t="e">
        <f>IF(Berechnungen!CA$6="MMR",MMR!$P20,IF(Berechnungen!CA$6="MMR_Duo",MMR_Duo!$P20,NA()))</f>
        <v>#N/A</v>
      </c>
      <c r="CB133" s="87" t="e">
        <f>IF(Berechnungen!CB$6="MMR",MMR!$P20,IF(Berechnungen!CB$6="MMR_Duo",MMR_Duo!$P20,NA()))</f>
        <v>#N/A</v>
      </c>
      <c r="CC133" s="87" t="e">
        <f>IF(Berechnungen!CC$6="MMR",MMR!$P20,IF(Berechnungen!CC$6="MMR_Duo",MMR_Duo!$P20,NA()))</f>
        <v>#N/A</v>
      </c>
      <c r="CD133" s="87" t="e">
        <f>IF(Berechnungen!CD$6="MMR",MMR!$P20,IF(Berechnungen!CD$6="MMR_Duo",MMR_Duo!$P20,NA()))</f>
        <v>#N/A</v>
      </c>
      <c r="CE133" s="87" t="e">
        <f>IF(Berechnungen!CE$6="MMR",MMR!$P20,IF(Berechnungen!CE$6="MMR_Duo",MMR_Duo!$P20,NA()))</f>
        <v>#N/A</v>
      </c>
      <c r="CF133" s="87" t="e">
        <f>IF(Berechnungen!CF$6="MMR",MMR!$P20,IF(Berechnungen!CF$6="MMR_Duo",MMR_Duo!$P20,NA()))</f>
        <v>#N/A</v>
      </c>
      <c r="CG133" s="87" t="e">
        <f>IF(Berechnungen!CG$6="MMR",MMR!$P20,IF(Berechnungen!CG$6="MMR_Duo",MMR_Duo!$P20,NA()))</f>
        <v>#N/A</v>
      </c>
      <c r="CH133" s="87" t="e">
        <f>IF(Berechnungen!CH$6="MMR",MMR!$P20,IF(Berechnungen!CH$6="MMR_Duo",MMR_Duo!$P20,NA()))</f>
        <v>#N/A</v>
      </c>
      <c r="CI133" s="87" t="e">
        <f>IF(Berechnungen!CI$6="MMR",MMR!$P20,IF(Berechnungen!CI$6="MMR_Duo",MMR_Duo!$P20,NA()))</f>
        <v>#N/A</v>
      </c>
      <c r="CJ133" s="87" t="e">
        <f>IF(Berechnungen!CJ$6="MMR",MMR!$P20,IF(Berechnungen!CJ$6="MMR_Duo",MMR_Duo!$P20,NA()))</f>
        <v>#N/A</v>
      </c>
      <c r="CK133" s="87" t="e">
        <f>IF(Berechnungen!CK$6="MMR",MMR!$P20,IF(Berechnungen!CK$6="MMR_Duo",MMR_Duo!$P20,NA()))</f>
        <v>#N/A</v>
      </c>
      <c r="CL133" s="87" t="e">
        <f>IF(Berechnungen!CL$6="MMR",MMR!$P20,IF(Berechnungen!CL$6="MMR_Duo",MMR_Duo!$P20,NA()))</f>
        <v>#N/A</v>
      </c>
      <c r="CM133" s="87" t="e">
        <f>IF(Berechnungen!CM$6="MMR",MMR!$P20,IF(Berechnungen!CM$6="MMR_Duo",MMR_Duo!$P20,NA()))</f>
        <v>#N/A</v>
      </c>
      <c r="CN133" s="87" t="e">
        <f>IF(Berechnungen!CN$6="MMR",MMR!$P20,IF(Berechnungen!CN$6="MMR_Duo",MMR_Duo!$P20,NA()))</f>
        <v>#N/A</v>
      </c>
      <c r="CO133" s="87" t="e">
        <f>IF(Berechnungen!CO$6="MMR",MMR!$P20,IF(Berechnungen!CO$6="MMR_Duo",MMR_Duo!$P20,NA()))</f>
        <v>#N/A</v>
      </c>
      <c r="CP133" s="87" t="e">
        <f>IF(Berechnungen!CP$6="MMR",MMR!$P20,IF(Berechnungen!CP$6="MMR_Duo",MMR_Duo!$P20,NA()))</f>
        <v>#N/A</v>
      </c>
      <c r="CQ133" s="87" t="e">
        <f>IF(Berechnungen!CQ$6="MMR",MMR!$P20,IF(Berechnungen!CQ$6="MMR_Duo",MMR_Duo!$P20,NA()))</f>
        <v>#N/A</v>
      </c>
      <c r="CR133" s="87" t="e">
        <f>IF(Berechnungen!CR$6="MMR",MMR!$P20,IF(Berechnungen!CR$6="MMR_Duo",MMR_Duo!$P20,NA()))</f>
        <v>#N/A</v>
      </c>
      <c r="CS133" s="87" t="e">
        <f>IF(Berechnungen!CS$6="MMR",MMR!$P20,IF(Berechnungen!CS$6="MMR_Duo",MMR_Duo!$P20,NA()))</f>
        <v>#N/A</v>
      </c>
      <c r="CT133" s="87" t="e">
        <f>IF(Berechnungen!CT$6="MMR",MMR!$P20,IF(Berechnungen!CT$6="MMR_Duo",MMR_Duo!$P20,NA()))</f>
        <v>#N/A</v>
      </c>
      <c r="CU133" s="87" t="e">
        <f>IF(Berechnungen!CU$6="MMR",MMR!$P20,IF(Berechnungen!CU$6="MMR_Duo",MMR_Duo!$P20,NA()))</f>
        <v>#N/A</v>
      </c>
      <c r="CV133" s="87" t="e">
        <f>IF(Berechnungen!CV$6="MMR",MMR!$P20,IF(Berechnungen!CV$6="MMR_Duo",MMR_Duo!$P20,NA()))</f>
        <v>#N/A</v>
      </c>
      <c r="CW133" s="87" t="e">
        <f>IF(Berechnungen!CW$6="MMR",MMR!$P20,IF(Berechnungen!CW$6="MMR_Duo",MMR_Duo!$P20,NA()))</f>
        <v>#N/A</v>
      </c>
      <c r="CX133" s="87" t="e">
        <f>IF(Berechnungen!CX$6="MMR",MMR!$P20,IF(Berechnungen!CX$6="MMR_Duo",MMR_Duo!$P20,NA()))</f>
        <v>#N/A</v>
      </c>
      <c r="CY133" s="87" t="e">
        <f>IF(Berechnungen!CY$6="MMR",MMR!$P20,IF(Berechnungen!CY$6="MMR_Duo",MMR_Duo!$P20,NA()))</f>
        <v>#N/A</v>
      </c>
      <c r="CZ133" s="87" t="e">
        <f>IF(Berechnungen!CZ$6="MMR",MMR!$P20,IF(Berechnungen!CZ$6="MMR_Duo",MMR_Duo!$P20,NA()))</f>
        <v>#N/A</v>
      </c>
      <c r="DA133" s="87" t="e">
        <f>IF(Berechnungen!DA$6="MMR",MMR!$P20,IF(Berechnungen!DA$6="MMR_Duo",MMR_Duo!$P20,NA()))</f>
        <v>#N/A</v>
      </c>
      <c r="DB133" s="87" t="e">
        <f>IF(Berechnungen!DB$6="MMR",MMR!$P20,IF(Berechnungen!DB$6="MMR_Duo",MMR_Duo!$P20,NA()))</f>
        <v>#N/A</v>
      </c>
      <c r="DC133" s="87" t="e">
        <f>IF(Berechnungen!DC$6="MMR",MMR!$P20,IF(Berechnungen!DC$6="MMR_Duo",MMR_Duo!$P20,NA()))</f>
        <v>#N/A</v>
      </c>
      <c r="DD133" s="87" t="e">
        <f>IF(Berechnungen!DD$6="MMR",MMR!$P20,IF(Berechnungen!DD$6="MMR_Duo",MMR_Duo!$P20,NA()))</f>
        <v>#N/A</v>
      </c>
      <c r="DE133" s="87" t="e">
        <f>IF(Berechnungen!DE$6="MMR",MMR!$P20,IF(Berechnungen!DE$6="MMR_Duo",MMR_Duo!$P20,NA()))</f>
        <v>#N/A</v>
      </c>
      <c r="DF133" s="87" t="e">
        <f>IF(Berechnungen!DF$6="MMR",MMR!$P20,IF(Berechnungen!DF$6="MMR_Duo",MMR_Duo!$P20,NA()))</f>
        <v>#N/A</v>
      </c>
      <c r="DG133" s="87" t="e">
        <f>IF(Berechnungen!DG$6="MMR",MMR!$P20,IF(Berechnungen!DG$6="MMR_Duo",MMR_Duo!$P20,NA()))</f>
        <v>#N/A</v>
      </c>
      <c r="DH133" s="87" t="e">
        <f>IF(Berechnungen!DH$6="MMR",MMR!$P20,IF(Berechnungen!DH$6="MMR_Duo",MMR_Duo!$P20,NA()))</f>
        <v>#N/A</v>
      </c>
      <c r="DI133" s="87" t="e">
        <f>IF(Berechnungen!DI$6="MMR",MMR!$P20,IF(Berechnungen!DI$6="MMR_Duo",MMR_Duo!$P20,NA()))</f>
        <v>#N/A</v>
      </c>
      <c r="DJ133" s="87" t="e">
        <f>IF(Berechnungen!DJ$6="MMR",MMR!$P20,IF(Berechnungen!DJ$6="MMR_Duo",MMR_Duo!$P20,NA()))</f>
        <v>#N/A</v>
      </c>
      <c r="DK133" s="87" t="e">
        <f>IF(Berechnungen!DK$6="MMR",MMR!$P20,IF(Berechnungen!DK$6="MMR_Duo",MMR_Duo!$P20,NA()))</f>
        <v>#N/A</v>
      </c>
      <c r="DL133" s="87" t="e">
        <f>IF(Berechnungen!DL$6="MMR",MMR!$P20,IF(Berechnungen!DL$6="MMR_Duo",MMR_Duo!$P20,NA()))</f>
        <v>#N/A</v>
      </c>
      <c r="DM133" s="87" t="e">
        <f>IF(Berechnungen!DM$6="MMR",MMR!$P20,IF(Berechnungen!DM$6="MMR_Duo",MMR_Duo!$P20,NA()))</f>
        <v>#N/A</v>
      </c>
      <c r="DN133" s="87" t="e">
        <f>IF(Berechnungen!DN$6="MMR",MMR!$P20,IF(Berechnungen!DN$6="MMR_Duo",MMR_Duo!$P20,NA()))</f>
        <v>#N/A</v>
      </c>
      <c r="DO133" s="87" t="e">
        <f>IF(Berechnungen!DO$6="MMR",MMR!$P20,IF(Berechnungen!DO$6="MMR_Duo",MMR_Duo!$P20,NA()))</f>
        <v>#N/A</v>
      </c>
      <c r="DP133" s="87" t="e">
        <f>IF(Berechnungen!DP$6="MMR",MMR!$P20,IF(Berechnungen!DP$6="MMR_Duo",MMR_Duo!$P20,NA()))</f>
        <v>#N/A</v>
      </c>
      <c r="DQ133" s="87" t="e">
        <f>IF(Berechnungen!DQ$6="MMR",MMR!$P20,IF(Berechnungen!DQ$6="MMR_Duo",MMR_Duo!$P20,NA()))</f>
        <v>#N/A</v>
      </c>
      <c r="DR133" s="87" t="e">
        <f>IF(Berechnungen!DR$6="MMR",MMR!$P20,IF(Berechnungen!DR$6="MMR_Duo",MMR_Duo!$P20,NA()))</f>
        <v>#N/A</v>
      </c>
      <c r="DS133" s="87" t="e">
        <f>IF(Berechnungen!DS$6="MMR",MMR!$P20,IF(Berechnungen!DS$6="MMR_Duo",MMR_Duo!$P20,NA()))</f>
        <v>#N/A</v>
      </c>
      <c r="DT133" s="87" t="e">
        <f>IF(Berechnungen!DT$6="MMR",MMR!$P20,IF(Berechnungen!DT$6="MMR_Duo",MMR_Duo!$P20,NA()))</f>
        <v>#N/A</v>
      </c>
      <c r="DU133" s="87" t="e">
        <f>IF(Berechnungen!DU$6="MMR",MMR!$P20,IF(Berechnungen!DU$6="MMR_Duo",MMR_Duo!$P20,NA()))</f>
        <v>#N/A</v>
      </c>
      <c r="DV133" s="87" t="e">
        <f>IF(Berechnungen!DV$6="MMR",MMR!$P20,IF(Berechnungen!DV$6="MMR_Duo",MMR_Duo!$P20,NA()))</f>
        <v>#N/A</v>
      </c>
      <c r="DW133" s="87" t="e">
        <f>IF(Berechnungen!DW$6="MMR",MMR!$P20,IF(Berechnungen!DW$6="MMR_Duo",MMR_Duo!$P20,NA()))</f>
        <v>#N/A</v>
      </c>
      <c r="DX133" s="87" t="e">
        <f>IF(Berechnungen!DX$6="MMR",MMR!$P20,IF(Berechnungen!DX$6="MMR_Duo",MMR_Duo!$P20,NA()))</f>
        <v>#N/A</v>
      </c>
      <c r="DY133" s="87" t="e">
        <f>IF(Berechnungen!DY$6="MMR",MMR!$P20,IF(Berechnungen!DY$6="MMR_Duo",MMR_Duo!$P20,NA()))</f>
        <v>#N/A</v>
      </c>
      <c r="DZ133" s="87" t="e">
        <f>IF(Berechnungen!DZ$6="MMR",MMR!$P20,IF(Berechnungen!DZ$6="MMR_Duo",MMR_Duo!$P20,NA()))</f>
        <v>#N/A</v>
      </c>
      <c r="EA133" s="87" t="e">
        <f>IF(Berechnungen!EA$6="MMR",MMR!$P20,IF(Berechnungen!EA$6="MMR_Duo",MMR_Duo!$P20,NA()))</f>
        <v>#N/A</v>
      </c>
      <c r="EB133" s="87" t="e">
        <f>IF(Berechnungen!EB$6="MMR",MMR!$P20,IF(Berechnungen!EB$6="MMR_Duo",MMR_Duo!$P20,NA()))</f>
        <v>#N/A</v>
      </c>
      <c r="EC133" s="87" t="e">
        <f>IF(Berechnungen!EC$6="MMR",MMR!$P20,IF(Berechnungen!EC$6="MMR_Duo",MMR_Duo!$P20,NA()))</f>
        <v>#N/A</v>
      </c>
      <c r="ED133" s="87" t="e">
        <f>IF(Berechnungen!ED$6="MMR",MMR!$P20,IF(Berechnungen!ED$6="MMR_Duo",MMR_Duo!$P20,NA()))</f>
        <v>#N/A</v>
      </c>
      <c r="EE133" s="87" t="e">
        <f>IF(Berechnungen!EE$6="MMR",MMR!$P20,IF(Berechnungen!EE$6="MMR_Duo",MMR_Duo!$P20,NA()))</f>
        <v>#N/A</v>
      </c>
      <c r="EF133" s="87" t="e">
        <f>IF(Berechnungen!EF$6="MMR",MMR!$P20,IF(Berechnungen!EF$6="MMR_Duo",MMR_Duo!$P20,NA()))</f>
        <v>#N/A</v>
      </c>
      <c r="EG133" s="87" t="e">
        <f>IF(Berechnungen!EG$6="MMR",MMR!$P20,IF(Berechnungen!EG$6="MMR_Duo",MMR_Duo!$P20,NA()))</f>
        <v>#N/A</v>
      </c>
      <c r="EH133" s="87" t="e">
        <f>IF(Berechnungen!EH$6="MMR",MMR!$P20,IF(Berechnungen!EH$6="MMR_Duo",MMR_Duo!$P20,NA()))</f>
        <v>#N/A</v>
      </c>
      <c r="EI133" s="87" t="e">
        <f>IF(Berechnungen!EI$6="MMR",MMR!$P20,IF(Berechnungen!EI$6="MMR_Duo",MMR_Duo!$P20,NA()))</f>
        <v>#N/A</v>
      </c>
      <c r="EJ133" s="87" t="e">
        <f>IF(Berechnungen!EJ$6="MMR",MMR!$P20,IF(Berechnungen!EJ$6="MMR_Duo",MMR_Duo!$P20,NA()))</f>
        <v>#N/A</v>
      </c>
      <c r="EK133" s="87" t="e">
        <f>IF(Berechnungen!EK$6="MMR",MMR!$P20,IF(Berechnungen!EK$6="MMR_Duo",MMR_Duo!$P20,NA()))</f>
        <v>#N/A</v>
      </c>
      <c r="EL133" s="87" t="e">
        <f>IF(Berechnungen!EL$6="MMR",MMR!$P20,IF(Berechnungen!EL$6="MMR_Duo",MMR_Duo!$P20,NA()))</f>
        <v>#N/A</v>
      </c>
      <c r="EM133" s="87" t="e">
        <f>IF(Berechnungen!EM$6="MMR",MMR!$P20,IF(Berechnungen!EM$6="MMR_Duo",MMR_Duo!$P20,NA()))</f>
        <v>#N/A</v>
      </c>
      <c r="EN133" s="87" t="e">
        <f>IF(Berechnungen!EN$6="MMR",MMR!$P20,IF(Berechnungen!EN$6="MMR_Duo",MMR_Duo!$P20,NA()))</f>
        <v>#N/A</v>
      </c>
      <c r="EO133" s="87" t="e">
        <f>IF(Berechnungen!EO$6="MMR",MMR!$P20,IF(Berechnungen!EO$6="MMR_Duo",MMR_Duo!$P20,NA()))</f>
        <v>#N/A</v>
      </c>
      <c r="EP133" s="87" t="e">
        <f>IF(Berechnungen!EP$6="MMR",MMR!$P20,IF(Berechnungen!EP$6="MMR_Duo",MMR_Duo!$P20,NA()))</f>
        <v>#N/A</v>
      </c>
      <c r="EQ133" s="87" t="e">
        <f>IF(Berechnungen!EQ$6="MMR",MMR!$P20,IF(Berechnungen!EQ$6="MMR_Duo",MMR_Duo!$P20,NA()))</f>
        <v>#N/A</v>
      </c>
      <c r="ER133" s="87" t="e">
        <f>IF(Berechnungen!ER$6="MMR",MMR!$P20,IF(Berechnungen!ER$6="MMR_Duo",MMR_Duo!$P20,NA()))</f>
        <v>#N/A</v>
      </c>
      <c r="ES133" s="87" t="e">
        <f>IF(Berechnungen!ES$6="MMR",MMR!$P20,IF(Berechnungen!ES$6="MMR_Duo",MMR_Duo!$P20,NA()))</f>
        <v>#N/A</v>
      </c>
      <c r="ET133" s="87" t="e">
        <f>IF(Berechnungen!ET$6="MMR",MMR!$P20,IF(Berechnungen!ET$6="MMR_Duo",MMR_Duo!$P20,NA()))</f>
        <v>#N/A</v>
      </c>
      <c r="EU133" s="87" t="e">
        <f>IF(Berechnungen!EU$6="MMR",MMR!$P20,IF(Berechnungen!EU$6="MMR_Duo",MMR_Duo!$P20,NA()))</f>
        <v>#N/A</v>
      </c>
      <c r="EV133" s="87" t="e">
        <f>IF(Berechnungen!EV$6="MMR",MMR!$P20,IF(Berechnungen!EV$6="MMR_Duo",MMR_Duo!$P20,NA()))</f>
        <v>#N/A</v>
      </c>
      <c r="EW133" s="87" t="e">
        <f>IF(Berechnungen!EW$6="MMR",MMR!$P20,IF(Berechnungen!EW$6="MMR_Duo",MMR_Duo!$P20,NA()))</f>
        <v>#N/A</v>
      </c>
      <c r="EX133" s="87" t="e">
        <f>IF(Berechnungen!EX$6="MMR",MMR!$P20,IF(Berechnungen!EX$6="MMR_Duo",MMR_Duo!$P20,NA()))</f>
        <v>#N/A</v>
      </c>
      <c r="EY133" s="87" t="e">
        <f>IF(Berechnungen!EY$6="MMR",MMR!$P20,IF(Berechnungen!EY$6="MMR_Duo",MMR_Duo!$P20,NA()))</f>
        <v>#N/A</v>
      </c>
      <c r="EZ133" s="87" t="e">
        <f>IF(Berechnungen!EZ$6="MMR",MMR!$P20,IF(Berechnungen!EZ$6="MMR_Duo",MMR_Duo!$P20,NA()))</f>
        <v>#N/A</v>
      </c>
      <c r="FA133" s="87" t="e">
        <f>IF(Berechnungen!FA$6="MMR",MMR!$P20,IF(Berechnungen!FA$6="MMR_Duo",MMR_Duo!$P20,NA()))</f>
        <v>#N/A</v>
      </c>
      <c r="FB133" s="87" t="e">
        <f>IF(Berechnungen!FB$6="MMR",MMR!$P20,IF(Berechnungen!FB$6="MMR_Duo",MMR_Duo!$P20,NA()))</f>
        <v>#N/A</v>
      </c>
      <c r="FC133" s="87" t="e">
        <f>IF(Berechnungen!FC$6="MMR",MMR!$P20,IF(Berechnungen!FC$6="MMR_Duo",MMR_Duo!$P20,NA()))</f>
        <v>#N/A</v>
      </c>
      <c r="FD133" s="87" t="e">
        <f>IF(Berechnungen!FD$6="MMR",MMR!$P20,IF(Berechnungen!FD$6="MMR_Duo",MMR_Duo!$P20,NA()))</f>
        <v>#N/A</v>
      </c>
      <c r="FE133" s="87" t="e">
        <f>IF(Berechnungen!FE$6="MMR",MMR!$P20,IF(Berechnungen!FE$6="MMR_Duo",MMR_Duo!$P20,NA()))</f>
        <v>#N/A</v>
      </c>
      <c r="FF133" s="87" t="e">
        <f>IF(Berechnungen!FF$6="MMR",MMR!$P20,IF(Berechnungen!FF$6="MMR_Duo",MMR_Duo!$P20,NA()))</f>
        <v>#N/A</v>
      </c>
      <c r="FG133" s="87" t="e">
        <f>IF(Berechnungen!FG$6="MMR",MMR!$P20,IF(Berechnungen!FG$6="MMR_Duo",MMR_Duo!$P20,NA()))</f>
        <v>#N/A</v>
      </c>
      <c r="FH133" s="87" t="e">
        <f>IF(Berechnungen!FH$6="MMR",MMR!$P20,IF(Berechnungen!FH$6="MMR_Duo",MMR_Duo!$P20,NA()))</f>
        <v>#N/A</v>
      </c>
      <c r="FI133" s="87" t="e">
        <f>IF(Berechnungen!FI$6="MMR",MMR!$P20,IF(Berechnungen!FI$6="MMR_Duo",MMR_Duo!$P20,NA()))</f>
        <v>#N/A</v>
      </c>
      <c r="FJ133" s="87" t="e">
        <f>IF(Berechnungen!FJ$6="MMR",MMR!$P20,IF(Berechnungen!FJ$6="MMR_Duo",MMR_Duo!$P20,NA()))</f>
        <v>#N/A</v>
      </c>
      <c r="FK133" s="87" t="e">
        <f>IF(Berechnungen!FK$6="MMR",MMR!$P20,IF(Berechnungen!FK$6="MMR_Duo",MMR_Duo!$P20,NA()))</f>
        <v>#N/A</v>
      </c>
      <c r="FL133" s="87" t="e">
        <f>IF(Berechnungen!FL$6="MMR",MMR!$P20,IF(Berechnungen!FL$6="MMR_Duo",MMR_Duo!$P20,NA()))</f>
        <v>#N/A</v>
      </c>
      <c r="FM133" s="87" t="e">
        <f>IF(Berechnungen!FM$6="MMR",MMR!$P20,IF(Berechnungen!FM$6="MMR_Duo",MMR_Duo!$P20,NA()))</f>
        <v>#N/A</v>
      </c>
      <c r="FN133" s="87" t="e">
        <f>IF(Berechnungen!FN$6="MMR",MMR!$P20,IF(Berechnungen!FN$6="MMR_Duo",MMR_Duo!$P20,NA()))</f>
        <v>#N/A</v>
      </c>
      <c r="FO133" s="87" t="e">
        <f>IF(Berechnungen!FO$6="MMR",MMR!$P20,IF(Berechnungen!FO$6="MMR_Duo",MMR_Duo!$P20,NA()))</f>
        <v>#N/A</v>
      </c>
      <c r="FP133" s="87" t="e">
        <f>IF(Berechnungen!FP$6="MMR",MMR!$P20,IF(Berechnungen!FP$6="MMR_Duo",MMR_Duo!$P20,NA()))</f>
        <v>#N/A</v>
      </c>
      <c r="FQ133" s="87" t="e">
        <f>IF(Berechnungen!FQ$6="MMR",MMR!$P20,IF(Berechnungen!FQ$6="MMR_Duo",MMR_Duo!$P20,NA()))</f>
        <v>#N/A</v>
      </c>
      <c r="FR133" s="87" t="e">
        <f>IF(Berechnungen!FR$6="MMR",MMR!$P20,IF(Berechnungen!FR$6="MMR_Duo",MMR_Duo!$P20,NA()))</f>
        <v>#N/A</v>
      </c>
      <c r="FS133" s="87" t="e">
        <f>IF(Berechnungen!FS$6="MMR",MMR!$P20,IF(Berechnungen!FS$6="MMR_Duo",MMR_Duo!$P20,NA()))</f>
        <v>#N/A</v>
      </c>
      <c r="FT133" s="87" t="e">
        <f>IF(Berechnungen!FT$6="MMR",MMR!$P20,IF(Berechnungen!FT$6="MMR_Duo",MMR_Duo!$P20,NA()))</f>
        <v>#N/A</v>
      </c>
      <c r="FU133" s="87" t="e">
        <f>IF(Berechnungen!FU$6="MMR",MMR!$P20,IF(Berechnungen!FU$6="MMR_Duo",MMR_Duo!$P20,NA()))</f>
        <v>#N/A</v>
      </c>
      <c r="FV133" s="87" t="e">
        <f>IF(Berechnungen!FV$6="MMR",MMR!$P20,IF(Berechnungen!FV$6="MMR_Duo",MMR_Duo!$P20,NA()))</f>
        <v>#N/A</v>
      </c>
      <c r="FW133" s="87" t="e">
        <f>IF(Berechnungen!FW$6="MMR",MMR!$P20,IF(Berechnungen!FW$6="MMR_Duo",MMR_Duo!$P20,NA()))</f>
        <v>#N/A</v>
      </c>
      <c r="FX133" s="87" t="e">
        <f>IF(Berechnungen!FX$6="MMR",MMR!$P20,IF(Berechnungen!FX$6="MMR_Duo",MMR_Duo!$P20,NA()))</f>
        <v>#N/A</v>
      </c>
      <c r="FY133" s="87" t="e">
        <f>IF(Berechnungen!FY$6="MMR",MMR!$P20,IF(Berechnungen!FY$6="MMR_Duo",MMR_Duo!$P20,NA()))</f>
        <v>#N/A</v>
      </c>
      <c r="FZ133" s="87" t="e">
        <f>IF(Berechnungen!FZ$6="MMR",MMR!$P20,IF(Berechnungen!FZ$6="MMR_Duo",MMR_Duo!$P20,NA()))</f>
        <v>#N/A</v>
      </c>
      <c r="GA133" s="87" t="e">
        <f>IF(Berechnungen!GA$6="MMR",MMR!$P20,IF(Berechnungen!GA$6="MMR_Duo",MMR_Duo!$P20,NA()))</f>
        <v>#N/A</v>
      </c>
      <c r="GB133" s="87" t="e">
        <f>IF(Berechnungen!GB$6="MMR",MMR!$P20,IF(Berechnungen!GB$6="MMR_Duo",MMR_Duo!$P20,NA()))</f>
        <v>#N/A</v>
      </c>
      <c r="GC133" s="87" t="e">
        <f>IF(Berechnungen!GC$6="MMR",MMR!$P20,IF(Berechnungen!GC$6="MMR_Duo",MMR_Duo!$P20,NA()))</f>
        <v>#N/A</v>
      </c>
      <c r="GD133" s="87" t="e">
        <f>IF(Berechnungen!GD$6="MMR",MMR!$P20,IF(Berechnungen!GD$6="MMR_Duo",MMR_Duo!$P20,NA()))</f>
        <v>#N/A</v>
      </c>
      <c r="GE133" s="87" t="e">
        <f>IF(Berechnungen!GE$6="MMR",MMR!$P20,IF(Berechnungen!GE$6="MMR_Duo",MMR_Duo!$P20,NA()))</f>
        <v>#N/A</v>
      </c>
      <c r="GF133" s="87" t="e">
        <f>IF(Berechnungen!GF$6="MMR",MMR!$P20,IF(Berechnungen!GF$6="MMR_Duo",MMR_Duo!$P20,NA()))</f>
        <v>#N/A</v>
      </c>
      <c r="GG133" s="87" t="e">
        <f>IF(Berechnungen!GG$6="MMR",MMR!$P20,IF(Berechnungen!GG$6="MMR_Duo",MMR_Duo!$P20,NA()))</f>
        <v>#N/A</v>
      </c>
      <c r="GH133" s="87" t="e">
        <f>IF(Berechnungen!GH$6="MMR",MMR!$P20,IF(Berechnungen!GH$6="MMR_Duo",MMR_Duo!$P20,NA()))</f>
        <v>#N/A</v>
      </c>
      <c r="GI133" s="87" t="e">
        <f>IF(Berechnungen!GI$6="MMR",MMR!$P20,IF(Berechnungen!GI$6="MMR_Duo",MMR_Duo!$P20,NA()))</f>
        <v>#N/A</v>
      </c>
      <c r="GJ133" s="87" t="e">
        <f>IF(Berechnungen!GJ$6="MMR",MMR!$P20,IF(Berechnungen!GJ$6="MMR_Duo",MMR_Duo!$P20,NA()))</f>
        <v>#N/A</v>
      </c>
      <c r="GK133" s="87" t="e">
        <f>IF(Berechnungen!GK$6="MMR",MMR!$P20,IF(Berechnungen!GK$6="MMR_Duo",MMR_Duo!$P20,NA()))</f>
        <v>#N/A</v>
      </c>
      <c r="GL133" s="87" t="e">
        <f>IF(Berechnungen!GL$6="MMR",MMR!$P20,IF(Berechnungen!GL$6="MMR_Duo",MMR_Duo!$P20,NA()))</f>
        <v>#N/A</v>
      </c>
      <c r="GM133" s="87" t="e">
        <f>IF(Berechnungen!GM$6="MMR",MMR!$P20,IF(Berechnungen!GM$6="MMR_Duo",MMR_Duo!$P20,NA()))</f>
        <v>#N/A</v>
      </c>
      <c r="GN133" s="87" t="e">
        <f>IF(Berechnungen!GN$6="MMR",MMR!$P20,IF(Berechnungen!GN$6="MMR_Duo",MMR_Duo!$P20,NA()))</f>
        <v>#N/A</v>
      </c>
      <c r="GO133" s="87" t="e">
        <f>IF(Berechnungen!GO$6="MMR",MMR!$P20,IF(Berechnungen!GO$6="MMR_Duo",MMR_Duo!$P20,NA()))</f>
        <v>#N/A</v>
      </c>
      <c r="GP133" s="87" t="e">
        <f>IF(Berechnungen!GP$6="MMR",MMR!$P20,IF(Berechnungen!GP$6="MMR_Duo",MMR_Duo!$P20,NA()))</f>
        <v>#N/A</v>
      </c>
      <c r="GQ133" s="87" t="e">
        <f>IF(Berechnungen!GQ$6="MMR",MMR!$P20,IF(Berechnungen!GQ$6="MMR_Duo",MMR_Duo!$P20,NA()))</f>
        <v>#N/A</v>
      </c>
      <c r="GR133" s="87" t="e">
        <f>IF(Berechnungen!GR$6="MMR",MMR!$P20,IF(Berechnungen!GR$6="MMR_Duo",MMR_Duo!$P20,NA()))</f>
        <v>#N/A</v>
      </c>
      <c r="GS133" s="87" t="e">
        <f>IF(Berechnungen!GS$6="MMR",MMR!$P20,IF(Berechnungen!GS$6="MMR_Duo",MMR_Duo!$P20,NA()))</f>
        <v>#N/A</v>
      </c>
      <c r="GT133" s="87" t="e">
        <f>IF(Berechnungen!GT$6="MMR",MMR!$P20,IF(Berechnungen!GT$6="MMR_Duo",MMR_Duo!$P20,NA()))</f>
        <v>#N/A</v>
      </c>
      <c r="GU133" s="87" t="e">
        <f>IF(Berechnungen!GU$6="MMR",MMR!$P20,IF(Berechnungen!GU$6="MMR_Duo",MMR_Duo!$P20,NA()))</f>
        <v>#N/A</v>
      </c>
      <c r="GV133" s="87" t="e">
        <f>IF(Berechnungen!GV$6="MMR",MMR!$P20,IF(Berechnungen!GV$6="MMR_Duo",MMR_Duo!$P20,NA()))</f>
        <v>#N/A</v>
      </c>
      <c r="GW133" s="87" t="e">
        <f>IF(Berechnungen!GW$6="MMR",MMR!$P20,IF(Berechnungen!GW$6="MMR_Duo",MMR_Duo!$P20,NA()))</f>
        <v>#N/A</v>
      </c>
      <c r="GX133" s="87" t="e">
        <f>IF(Berechnungen!GX$6="MMR",MMR!$P20,IF(Berechnungen!GX$6="MMR_Duo",MMR_Duo!$P20,NA()))</f>
        <v>#N/A</v>
      </c>
      <c r="GY133" s="87" t="e">
        <f>IF(Berechnungen!GY$6="MMR",MMR!$P20,IF(Berechnungen!GY$6="MMR_Duo",MMR_Duo!$P20,NA()))</f>
        <v>#N/A</v>
      </c>
      <c r="GZ133" s="87" t="e">
        <f>IF(Berechnungen!GZ$6="MMR",MMR!$P20,IF(Berechnungen!GZ$6="MMR_Duo",MMR_Duo!$P20,NA()))</f>
        <v>#N/A</v>
      </c>
      <c r="HA133" s="87" t="e">
        <f>IF(Berechnungen!HA$6="MMR",MMR!$P20,IF(Berechnungen!HA$6="MMR_Duo",MMR_Duo!$P20,NA()))</f>
        <v>#N/A</v>
      </c>
      <c r="HB133" s="87" t="e">
        <f>IF(Berechnungen!HB$6="MMR",MMR!$P20,IF(Berechnungen!HB$6="MMR_Duo",MMR_Duo!$P20,NA()))</f>
        <v>#N/A</v>
      </c>
      <c r="HC133" s="87" t="e">
        <f>IF(Berechnungen!HC$6="MMR",MMR!$P20,IF(Berechnungen!HC$6="MMR_Duo",MMR_Duo!$P20,NA()))</f>
        <v>#N/A</v>
      </c>
      <c r="HD133" s="87" t="e">
        <f>IF(Berechnungen!HD$6="MMR",MMR!$P20,IF(Berechnungen!HD$6="MMR_Duo",MMR_Duo!$P20,NA()))</f>
        <v>#N/A</v>
      </c>
      <c r="HE133" s="87" t="e">
        <f>IF(Berechnungen!HE$6="MMR",MMR!$P20,IF(Berechnungen!HE$6="MMR_Duo",MMR_Duo!$P20,NA()))</f>
        <v>#N/A</v>
      </c>
      <c r="HF133" s="87" t="e">
        <f>IF(Berechnungen!HF$6="MMR",MMR!$P20,IF(Berechnungen!HF$6="MMR_Duo",MMR_Duo!$P20,NA()))</f>
        <v>#N/A</v>
      </c>
      <c r="HG133" s="87" t="e">
        <f>IF(Berechnungen!HG$6="MMR",MMR!$P20,IF(Berechnungen!HG$6="MMR_Duo",MMR_Duo!$P20,NA()))</f>
        <v>#N/A</v>
      </c>
      <c r="HH133" s="87" t="e">
        <f>IF(Berechnungen!HH$6="MMR",MMR!$P20,IF(Berechnungen!HH$6="MMR_Duo",MMR_Duo!$P20,NA()))</f>
        <v>#N/A</v>
      </c>
      <c r="HI133" s="87" t="e">
        <f>IF(Berechnungen!HI$6="MMR",MMR!$P20,IF(Berechnungen!HI$6="MMR_Duo",MMR_Duo!$P20,NA()))</f>
        <v>#N/A</v>
      </c>
      <c r="HJ133" s="87" t="e">
        <f>IF(Berechnungen!HJ$6="MMR",MMR!$P20,IF(Berechnungen!HJ$6="MMR_Duo",MMR_Duo!$P20,NA()))</f>
        <v>#N/A</v>
      </c>
      <c r="HK133" s="87" t="e">
        <f>IF(Berechnungen!HK$6="MMR",MMR!$P20,IF(Berechnungen!HK$6="MMR_Duo",MMR_Duo!$P20,NA()))</f>
        <v>#N/A</v>
      </c>
      <c r="HL133" s="87" t="e">
        <f>IF(Berechnungen!HL$6="MMR",MMR!$P20,IF(Berechnungen!HL$6="MMR_Duo",MMR_Duo!$P20,NA()))</f>
        <v>#N/A</v>
      </c>
      <c r="HM133" s="87" t="e">
        <f>IF(Berechnungen!HM$6="MMR",MMR!$P20,IF(Berechnungen!HM$6="MMR_Duo",MMR_Duo!$P20,NA()))</f>
        <v>#N/A</v>
      </c>
      <c r="HN133" s="87" t="e">
        <f>IF(Berechnungen!HN$6="MMR",MMR!$P20,IF(Berechnungen!HN$6="MMR_Duo",MMR_Duo!$P20,NA()))</f>
        <v>#N/A</v>
      </c>
      <c r="HO133" s="87" t="e">
        <f>IF(Berechnungen!HO$6="MMR",MMR!$P20,IF(Berechnungen!HO$6="MMR_Duo",MMR_Duo!$P20,NA()))</f>
        <v>#N/A</v>
      </c>
      <c r="HP133" s="87" t="e">
        <f>IF(Berechnungen!HP$6="MMR",MMR!$P20,IF(Berechnungen!HP$6="MMR_Duo",MMR_Duo!$P20,NA()))</f>
        <v>#N/A</v>
      </c>
      <c r="HQ133" s="87" t="e">
        <f>IF(Berechnungen!HQ$6="MMR",MMR!$P20,IF(Berechnungen!HQ$6="MMR_Duo",MMR_Duo!$P20,NA()))</f>
        <v>#N/A</v>
      </c>
      <c r="HR133" s="87" t="e">
        <f>IF(Berechnungen!HR$6="MMR",MMR!$P20,IF(Berechnungen!HR$6="MMR_Duo",MMR_Duo!$P20,NA()))</f>
        <v>#N/A</v>
      </c>
      <c r="HS133" s="87" t="e">
        <f>IF(Berechnungen!HS$6="MMR",MMR!$P20,IF(Berechnungen!HS$6="MMR_Duo",MMR_Duo!$P20,NA()))</f>
        <v>#N/A</v>
      </c>
      <c r="HT133" s="87" t="e">
        <f>IF(Berechnungen!HT$6="MMR",MMR!$P20,IF(Berechnungen!HT$6="MMR_Duo",MMR_Duo!$P20,NA()))</f>
        <v>#N/A</v>
      </c>
      <c r="HU133" s="87" t="e">
        <f>IF(Berechnungen!HU$6="MMR",MMR!$P20,IF(Berechnungen!HU$6="MMR_Duo",MMR_Duo!$P20,NA()))</f>
        <v>#N/A</v>
      </c>
      <c r="HV133" s="87" t="e">
        <f>IF(Berechnungen!HV$6="MMR",MMR!$P20,IF(Berechnungen!HV$6="MMR_Duo",MMR_Duo!$P20,NA()))</f>
        <v>#N/A</v>
      </c>
      <c r="HW133" s="87" t="e">
        <f>IF(Berechnungen!HW$6="MMR",MMR!$P20,IF(Berechnungen!HW$6="MMR_Duo",MMR_Duo!$P20,NA()))</f>
        <v>#N/A</v>
      </c>
      <c r="HX133" s="87" t="e">
        <f>IF(Berechnungen!HX$6="MMR",MMR!$P20,IF(Berechnungen!HX$6="MMR_Duo",MMR_Duo!$P20,NA()))</f>
        <v>#N/A</v>
      </c>
      <c r="HY133" s="87" t="e">
        <f>IF(Berechnungen!HY$6="MMR",MMR!$P20,IF(Berechnungen!HY$6="MMR_Duo",MMR_Duo!$P20,NA()))</f>
        <v>#N/A</v>
      </c>
      <c r="HZ133" s="87" t="e">
        <f>IF(Berechnungen!HZ$6="MMR",MMR!$P20,IF(Berechnungen!HZ$6="MMR_Duo",MMR_Duo!$P20,NA()))</f>
        <v>#N/A</v>
      </c>
      <c r="IA133" s="87" t="e">
        <f>IF(Berechnungen!IA$6="MMR",MMR!$P20,IF(Berechnungen!IA$6="MMR_Duo",MMR_Duo!$P20,NA()))</f>
        <v>#N/A</v>
      </c>
      <c r="IB133" s="87" t="e">
        <f>IF(Berechnungen!IB$6="MMR",MMR!$P20,IF(Berechnungen!IB$6="MMR_Duo",MMR_Duo!$P20,NA()))</f>
        <v>#N/A</v>
      </c>
      <c r="IC133" s="87" t="e">
        <f>IF(Berechnungen!IC$6="MMR",MMR!$P20,IF(Berechnungen!IC$6="MMR_Duo",MMR_Duo!$P20,NA()))</f>
        <v>#N/A</v>
      </c>
      <c r="ID133" s="87" t="e">
        <f>IF(Berechnungen!ID$6="MMR",MMR!$P20,IF(Berechnungen!ID$6="MMR_Duo",MMR_Duo!$P20,NA()))</f>
        <v>#N/A</v>
      </c>
      <c r="IE133" s="87" t="e">
        <f>IF(Berechnungen!IE$6="MMR",MMR!$P20,IF(Berechnungen!IE$6="MMR_Duo",MMR_Duo!$P20,NA()))</f>
        <v>#N/A</v>
      </c>
      <c r="IF133" s="87" t="e">
        <f>IF(Berechnungen!IF$6="MMR",MMR!$P20,IF(Berechnungen!IF$6="MMR_Duo",MMR_Duo!$P20,NA()))</f>
        <v>#N/A</v>
      </c>
      <c r="IG133" s="87" t="e">
        <f>IF(Berechnungen!IG$6="MMR",MMR!$P20,IF(Berechnungen!IG$6="MMR_Duo",MMR_Duo!$P20,NA()))</f>
        <v>#N/A</v>
      </c>
      <c r="IH133" s="87" t="e">
        <f>IF(Berechnungen!IH$6="MMR",MMR!$P20,IF(Berechnungen!IH$6="MMR_Duo",MMR_Duo!$P20,NA()))</f>
        <v>#N/A</v>
      </c>
      <c r="II133" s="87" t="e">
        <f>IF(Berechnungen!II$6="MMR",MMR!$P20,IF(Berechnungen!II$6="MMR_Duo",MMR_Duo!$P20,NA()))</f>
        <v>#N/A</v>
      </c>
      <c r="IJ133" s="87" t="e">
        <f>IF(Berechnungen!IJ$6="MMR",MMR!$P20,IF(Berechnungen!IJ$6="MMR_Duo",MMR_Duo!$P20,NA()))</f>
        <v>#N/A</v>
      </c>
      <c r="IK133" s="87" t="e">
        <f>IF(Berechnungen!IK$6="MMR",MMR!$P20,IF(Berechnungen!IK$6="MMR_Duo",MMR_Duo!$P20,NA()))</f>
        <v>#N/A</v>
      </c>
      <c r="IL133" s="87" t="e">
        <f>IF(Berechnungen!IL$6="MMR",MMR!$P20,IF(Berechnungen!IL$6="MMR_Duo",MMR_Duo!$P20,NA()))</f>
        <v>#N/A</v>
      </c>
      <c r="IM133" s="87" t="e">
        <f>IF(Berechnungen!IM$6="MMR",MMR!$P20,IF(Berechnungen!IM$6="MMR_Duo",MMR_Duo!$P20,NA()))</f>
        <v>#N/A</v>
      </c>
      <c r="IN133" s="87" t="e">
        <f>IF(Berechnungen!IN$6="MMR",MMR!$P20,IF(Berechnungen!IN$6="MMR_Duo",MMR_Duo!$P20,NA()))</f>
        <v>#N/A</v>
      </c>
      <c r="IO133" s="87" t="e">
        <f>IF(Berechnungen!IO$6="MMR",MMR!$P20,IF(Berechnungen!IO$6="MMR_Duo",MMR_Duo!$P20,NA()))</f>
        <v>#N/A</v>
      </c>
      <c r="IP133" s="87" t="e">
        <f>IF(Berechnungen!IP$6="MMR",MMR!$P20,IF(Berechnungen!IP$6="MMR_Duo",MMR_Duo!$P20,NA()))</f>
        <v>#N/A</v>
      </c>
      <c r="IQ133" s="87" t="e">
        <f>IF(Berechnungen!IQ$6="MMR",MMR!$P20,IF(Berechnungen!IQ$6="MMR_Duo",MMR_Duo!$P20,NA()))</f>
        <v>#N/A</v>
      </c>
      <c r="IR133" s="87" t="e">
        <f>IF(Berechnungen!IR$6="MMR",MMR!$P20,IF(Berechnungen!IR$6="MMR_Duo",MMR_Duo!$P20,NA()))</f>
        <v>#N/A</v>
      </c>
      <c r="IS133" s="87" t="e">
        <f>IF(Berechnungen!IS$6="MMR",MMR!$P20,IF(Berechnungen!IS$6="MMR_Duo",MMR_Duo!$P20,NA()))</f>
        <v>#N/A</v>
      </c>
      <c r="IT133" s="87" t="e">
        <f>IF(Berechnungen!IT$6="MMR",MMR!$P20,IF(Berechnungen!IT$6="MMR_Duo",MMR_Duo!$P20,NA()))</f>
        <v>#N/A</v>
      </c>
      <c r="IU133" s="87" t="e">
        <f>IF(Berechnungen!IU$6="MMR",MMR!$P20,IF(Berechnungen!IU$6="MMR_Duo",MMR_Duo!$P20,NA()))</f>
        <v>#N/A</v>
      </c>
      <c r="IV133" s="87" t="e">
        <f>IF(Berechnungen!IV$6="MMR",MMR!$P20,IF(Berechnungen!IV$6="MMR_Duo",MMR_Duo!$P20,NA()))</f>
        <v>#N/A</v>
      </c>
      <c r="IW133" s="87" t="e">
        <f>IF(Berechnungen!IW$6="MMR",MMR!$P20,IF(Berechnungen!IW$6="MMR_Duo",MMR_Duo!$P20,NA()))</f>
        <v>#N/A</v>
      </c>
      <c r="IX133" s="87" t="e">
        <f>IF(Berechnungen!IX$6="MMR",MMR!$P20,IF(Berechnungen!IX$6="MMR_Duo",MMR_Duo!$P20,NA()))</f>
        <v>#N/A</v>
      </c>
      <c r="IY133" s="87" t="e">
        <f>IF(Berechnungen!IY$6="MMR",MMR!$P20,IF(Berechnungen!IY$6="MMR_Duo",MMR_Duo!$P20,NA()))</f>
        <v>#N/A</v>
      </c>
      <c r="IZ133" s="87" t="e">
        <f>IF(Berechnungen!IZ$6="MMR",MMR!$P20,IF(Berechnungen!IZ$6="MMR_Duo",MMR_Duo!$P20,NA()))</f>
        <v>#N/A</v>
      </c>
      <c r="JA133" s="87" t="e">
        <f>IF(Berechnungen!JA$6="MMR",MMR!$P20,IF(Berechnungen!JA$6="MMR_Duo",MMR_Duo!$P20,NA()))</f>
        <v>#N/A</v>
      </c>
      <c r="JB133" s="87" t="e">
        <f>IF(Berechnungen!JB$6="MMR",MMR!$P20,IF(Berechnungen!JB$6="MMR_Duo",MMR_Duo!$P20,NA()))</f>
        <v>#N/A</v>
      </c>
      <c r="JC133" s="87" t="e">
        <f>IF(Berechnungen!JC$6="MMR",MMR!$P20,IF(Berechnungen!JC$6="MMR_Duo",MMR_Duo!$P20,NA()))</f>
        <v>#N/A</v>
      </c>
      <c r="JD133" s="87" t="e">
        <f>IF(Berechnungen!JD$6="MMR",MMR!$P20,IF(Berechnungen!JD$6="MMR_Duo",MMR_Duo!$P20,NA()))</f>
        <v>#N/A</v>
      </c>
      <c r="JE133" s="87" t="e">
        <f>IF(Berechnungen!JE$6="MMR",MMR!$P20,IF(Berechnungen!JE$6="MMR_Duo",MMR_Duo!$P20,NA()))</f>
        <v>#N/A</v>
      </c>
      <c r="JF133" s="87" t="e">
        <f>IF(Berechnungen!JF$6="MMR",MMR!$P20,IF(Berechnungen!JF$6="MMR_Duo",MMR_Duo!$P20,NA()))</f>
        <v>#N/A</v>
      </c>
      <c r="JG133" s="87" t="e">
        <f>IF(Berechnungen!JG$6="MMR",MMR!$P20,IF(Berechnungen!JG$6="MMR_Duo",MMR_Duo!$P20,NA()))</f>
        <v>#N/A</v>
      </c>
      <c r="JH133" s="87" t="e">
        <f>IF(Berechnungen!JH$6="MMR",MMR!$P20,IF(Berechnungen!JH$6="MMR_Duo",MMR_Duo!$P20,NA()))</f>
        <v>#N/A</v>
      </c>
      <c r="JI133" s="87" t="e">
        <f>IF(Berechnungen!JI$6="MMR",MMR!$P20,IF(Berechnungen!JI$6="MMR_Duo",MMR_Duo!$P20,NA()))</f>
        <v>#N/A</v>
      </c>
      <c r="JJ133" s="87" t="e">
        <f>IF(Berechnungen!JJ$6="MMR",MMR!$P20,IF(Berechnungen!JJ$6="MMR_Duo",MMR_Duo!$P20,NA()))</f>
        <v>#N/A</v>
      </c>
      <c r="JK133" s="87" t="e">
        <f>IF(Berechnungen!JK$6="MMR",MMR!$P20,IF(Berechnungen!JK$6="MMR_Duo",MMR_Duo!$P20,NA()))</f>
        <v>#N/A</v>
      </c>
      <c r="JL133" s="87" t="e">
        <f>IF(Berechnungen!JL$6="MMR",MMR!$P20,IF(Berechnungen!JL$6="MMR_Duo",MMR_Duo!$P20,NA()))</f>
        <v>#N/A</v>
      </c>
      <c r="JM133" s="87" t="e">
        <f>IF(Berechnungen!JM$6="MMR",MMR!$P20,IF(Berechnungen!JM$6="MMR_Duo",MMR_Duo!$P20,NA()))</f>
        <v>#N/A</v>
      </c>
      <c r="JN133" s="87" t="e">
        <f>IF(Berechnungen!JN$6="MMR",MMR!$P20,IF(Berechnungen!JN$6="MMR_Duo",MMR_Duo!$P20,NA()))</f>
        <v>#N/A</v>
      </c>
      <c r="JO133" s="87" t="e">
        <f>IF(Berechnungen!JO$6="MMR",MMR!$P20,IF(Berechnungen!JO$6="MMR_Duo",MMR_Duo!$P20,NA()))</f>
        <v>#N/A</v>
      </c>
      <c r="JP133" s="87" t="e">
        <f>IF(Berechnungen!JP$6="MMR",MMR!$P20,IF(Berechnungen!JP$6="MMR_Duo",MMR_Duo!$P20,NA()))</f>
        <v>#N/A</v>
      </c>
      <c r="JQ133" s="87" t="e">
        <f>IF(Berechnungen!JQ$6="MMR",MMR!$P20,IF(Berechnungen!JQ$6="MMR_Duo",MMR_Duo!$P20,NA()))</f>
        <v>#N/A</v>
      </c>
      <c r="JR133" s="87" t="e">
        <f>IF(Berechnungen!JR$6="MMR",MMR!$P20,IF(Berechnungen!JR$6="MMR_Duo",MMR_Duo!$P20,NA()))</f>
        <v>#N/A</v>
      </c>
      <c r="JS133" s="87" t="e">
        <f>IF(Berechnungen!JS$6="MMR",MMR!$P20,IF(Berechnungen!JS$6="MMR_Duo",MMR_Duo!$P20,NA()))</f>
        <v>#N/A</v>
      </c>
      <c r="JT133" s="87" t="e">
        <f>IF(Berechnungen!JT$6="MMR",MMR!$P20,IF(Berechnungen!JT$6="MMR_Duo",MMR_Duo!$P20,NA()))</f>
        <v>#N/A</v>
      </c>
      <c r="JU133" s="87" t="e">
        <f>IF(Berechnungen!JU$6="MMR",MMR!$P20,IF(Berechnungen!JU$6="MMR_Duo",MMR_Duo!$P20,NA()))</f>
        <v>#N/A</v>
      </c>
      <c r="JV133" s="87" t="e">
        <f>IF(Berechnungen!JV$6="MMR",MMR!$P20,IF(Berechnungen!JV$6="MMR_Duo",MMR_Duo!$P20,NA()))</f>
        <v>#N/A</v>
      </c>
      <c r="JW133" s="87" t="e">
        <f>IF(Berechnungen!JW$6="MMR",MMR!$P20,IF(Berechnungen!JW$6="MMR_Duo",MMR_Duo!$P20,NA()))</f>
        <v>#N/A</v>
      </c>
      <c r="JX133" s="87" t="e">
        <f>IF(Berechnungen!JX$6="MMR",MMR!$P20,IF(Berechnungen!JX$6="MMR_Duo",MMR_Duo!$P20,NA()))</f>
        <v>#N/A</v>
      </c>
      <c r="JY133" s="87" t="e">
        <f>IF(Berechnungen!JY$6="MMR",MMR!$P20,IF(Berechnungen!JY$6="MMR_Duo",MMR_Duo!$P20,NA()))</f>
        <v>#N/A</v>
      </c>
      <c r="JZ133" s="87" t="e">
        <f>IF(Berechnungen!JZ$6="MMR",MMR!$P20,IF(Berechnungen!JZ$6="MMR_Duo",MMR_Duo!$P20,NA()))</f>
        <v>#N/A</v>
      </c>
      <c r="KA133" s="87" t="e">
        <f>IF(Berechnungen!KA$6="MMR",MMR!$P20,IF(Berechnungen!KA$6="MMR_Duo",MMR_Duo!$P20,NA()))</f>
        <v>#N/A</v>
      </c>
      <c r="KB133" s="87" t="e">
        <f>IF(Berechnungen!KB$6="MMR",MMR!$P20,IF(Berechnungen!KB$6="MMR_Duo",MMR_Duo!$P20,NA()))</f>
        <v>#N/A</v>
      </c>
      <c r="KC133" s="87" t="e">
        <f>IF(Berechnungen!KC$6="MMR",MMR!$P20,IF(Berechnungen!KC$6="MMR_Duo",MMR_Duo!$P20,NA()))</f>
        <v>#N/A</v>
      </c>
      <c r="KD133" s="87" t="e">
        <f>IF(Berechnungen!KD$6="MMR",MMR!$P20,IF(Berechnungen!KD$6="MMR_Duo",MMR_Duo!$P20,NA()))</f>
        <v>#N/A</v>
      </c>
      <c r="KE133" s="87" t="e">
        <f>IF(Berechnungen!KE$6="MMR",MMR!$P20,IF(Berechnungen!KE$6="MMR_Duo",MMR_Duo!$P20,NA()))</f>
        <v>#N/A</v>
      </c>
      <c r="KF133" s="87" t="e">
        <f>IF(Berechnungen!KF$6="MMR",MMR!$P20,IF(Berechnungen!KF$6="MMR_Duo",MMR_Duo!$P20,NA()))</f>
        <v>#N/A</v>
      </c>
      <c r="KG133" s="87" t="e">
        <f>IF(Berechnungen!KG$6="MMR",MMR!$P20,IF(Berechnungen!KG$6="MMR_Duo",MMR_Duo!$P20,NA()))</f>
        <v>#N/A</v>
      </c>
      <c r="KH133" s="87" t="e">
        <f>IF(Berechnungen!KH$6="MMR",MMR!$P20,IF(Berechnungen!KH$6="MMR_Duo",MMR_Duo!$P20,NA()))</f>
        <v>#N/A</v>
      </c>
      <c r="KI133" s="87" t="e">
        <f>IF(Berechnungen!KI$6="MMR",MMR!$P20,IF(Berechnungen!KI$6="MMR_Duo",MMR_Duo!$P20,NA()))</f>
        <v>#N/A</v>
      </c>
      <c r="KJ133" s="87" t="e">
        <f>IF(Berechnungen!KJ$6="MMR",MMR!$P20,IF(Berechnungen!KJ$6="MMR_Duo",MMR_Duo!$P20,NA()))</f>
        <v>#N/A</v>
      </c>
      <c r="KK133" s="87" t="e">
        <f>IF(Berechnungen!KK$6="MMR",MMR!$P20,IF(Berechnungen!KK$6="MMR_Duo",MMR_Duo!$P20,NA()))</f>
        <v>#N/A</v>
      </c>
      <c r="KL133" s="87" t="e">
        <f>IF(Berechnungen!KL$6="MMR",MMR!$P20,IF(Berechnungen!KL$6="MMR_Duo",MMR_Duo!$P20,NA()))</f>
        <v>#N/A</v>
      </c>
      <c r="KM133" s="87" t="e">
        <f>IF(Berechnungen!KM$6="MMR",MMR!$P20,IF(Berechnungen!KM$6="MMR_Duo",MMR_Duo!$P20,NA()))</f>
        <v>#N/A</v>
      </c>
      <c r="KN133" s="87" t="e">
        <f>IF(Berechnungen!KN$6="MMR",MMR!$P20,IF(Berechnungen!KN$6="MMR_Duo",MMR_Duo!$P20,NA()))</f>
        <v>#N/A</v>
      </c>
      <c r="KO133" s="87" t="e">
        <f>IF(Berechnungen!KO$6="MMR",MMR!$P20,IF(Berechnungen!KO$6="MMR_Duo",MMR_Duo!$P20,NA()))</f>
        <v>#N/A</v>
      </c>
      <c r="KP133" s="87" t="e">
        <f>IF(Berechnungen!KP$6="MMR",MMR!$P20,IF(Berechnungen!KP$6="MMR_Duo",MMR_Duo!$P20,NA()))</f>
        <v>#N/A</v>
      </c>
      <c r="KQ133" s="87" t="e">
        <f>IF(Berechnungen!KQ$6="MMR",MMR!$P20,IF(Berechnungen!KQ$6="MMR_Duo",MMR_Duo!$P20,NA()))</f>
        <v>#N/A</v>
      </c>
      <c r="KR133" s="87" t="e">
        <f>IF(Berechnungen!KR$6="MMR",MMR!$P20,IF(Berechnungen!KR$6="MMR_Duo",MMR_Duo!$P20,NA()))</f>
        <v>#N/A</v>
      </c>
      <c r="KS133" s="87" t="e">
        <f>IF(Berechnungen!KS$6="MMR",MMR!$P20,IF(Berechnungen!KS$6="MMR_Duo",MMR_Duo!$P20,NA()))</f>
        <v>#N/A</v>
      </c>
      <c r="KT133" s="87" t="e">
        <f>IF(Berechnungen!KT$6="MMR",MMR!$P20,IF(Berechnungen!KT$6="MMR_Duo",MMR_Duo!$P20,NA()))</f>
        <v>#N/A</v>
      </c>
      <c r="KU133" s="87" t="e">
        <f>IF(Berechnungen!KU$6="MMR",MMR!$P20,IF(Berechnungen!KU$6="MMR_Duo",MMR_Duo!$P20,NA()))</f>
        <v>#N/A</v>
      </c>
      <c r="KV133" s="87" t="e">
        <f>IF(Berechnungen!KV$6="MMR",MMR!$P20,IF(Berechnungen!KV$6="MMR_Duo",MMR_Duo!$P20,NA()))</f>
        <v>#N/A</v>
      </c>
      <c r="KW133" s="87" t="e">
        <f>IF(Berechnungen!KW$6="MMR",MMR!$P20,IF(Berechnungen!KW$6="MMR_Duo",MMR_Duo!$P20,NA()))</f>
        <v>#N/A</v>
      </c>
      <c r="KX133" s="87" t="e">
        <f>IF(Berechnungen!KX$6="MMR",MMR!$P20,IF(Berechnungen!KX$6="MMR_Duo",MMR_Duo!$P20,NA()))</f>
        <v>#N/A</v>
      </c>
      <c r="KY133" s="87" t="e">
        <f>IF(Berechnungen!KY$6="MMR",MMR!$P20,IF(Berechnungen!KY$6="MMR_Duo",MMR_Duo!$P20,NA()))</f>
        <v>#N/A</v>
      </c>
      <c r="KZ133" s="87" t="e">
        <f>IF(Berechnungen!KZ$6="MMR",MMR!$P20,IF(Berechnungen!KZ$6="MMR_Duo",MMR_Duo!$P20,NA()))</f>
        <v>#N/A</v>
      </c>
      <c r="LA133" s="87" t="e">
        <f>IF(Berechnungen!LA$6="MMR",MMR!$P20,IF(Berechnungen!LA$6="MMR_Duo",MMR_Duo!$P20,NA()))</f>
        <v>#N/A</v>
      </c>
      <c r="LB133" s="87" t="e">
        <f>IF(Berechnungen!LB$6="MMR",MMR!$P20,IF(Berechnungen!LB$6="MMR_Duo",MMR_Duo!$P20,NA()))</f>
        <v>#N/A</v>
      </c>
      <c r="LC133" s="87" t="e">
        <f>IF(Berechnungen!LC$6="MMR",MMR!$P20,IF(Berechnungen!LC$6="MMR_Duo",MMR_Duo!$P20,NA()))</f>
        <v>#N/A</v>
      </c>
      <c r="LD133" s="87" t="e">
        <f>IF(Berechnungen!LD$6="MMR",MMR!$P20,IF(Berechnungen!LD$6="MMR_Duo",MMR_Duo!$P20,NA()))</f>
        <v>#N/A</v>
      </c>
      <c r="LE133" s="87" t="e">
        <f>IF(Berechnungen!LE$6="MMR",MMR!$P20,IF(Berechnungen!LE$6="MMR_Duo",MMR_Duo!$P20,NA()))</f>
        <v>#N/A</v>
      </c>
      <c r="LF133" s="87" t="e">
        <f>IF(Berechnungen!LF$6="MMR",MMR!$P20,IF(Berechnungen!LF$6="MMR_Duo",MMR_Duo!$P20,NA()))</f>
        <v>#N/A</v>
      </c>
      <c r="LG133" s="87" t="e">
        <f>IF(Berechnungen!LG$6="MMR",MMR!$P20,IF(Berechnungen!LG$6="MMR_Duo",MMR_Duo!$P20,NA()))</f>
        <v>#N/A</v>
      </c>
      <c r="LH133" s="87" t="e">
        <f>IF(Berechnungen!LH$6="MMR",MMR!$P20,IF(Berechnungen!LH$6="MMR_Duo",MMR_Duo!$P20,NA()))</f>
        <v>#N/A</v>
      </c>
      <c r="LI133" s="87" t="e">
        <f>IF(Berechnungen!LI$6="MMR",MMR!$P20,IF(Berechnungen!LI$6="MMR_Duo",MMR_Duo!$P20,NA()))</f>
        <v>#N/A</v>
      </c>
      <c r="LJ133" s="87" t="e">
        <f>IF(Berechnungen!LJ$6="MMR",MMR!$P20,IF(Berechnungen!LJ$6="MMR_Duo",MMR_Duo!$P20,NA()))</f>
        <v>#N/A</v>
      </c>
      <c r="LK133" s="87" t="e">
        <f>IF(Berechnungen!LK$6="MMR",MMR!$P20,IF(Berechnungen!LK$6="MMR_Duo",MMR_Duo!$P20,NA()))</f>
        <v>#N/A</v>
      </c>
      <c r="LL133" s="87" t="e">
        <f>IF(Berechnungen!LL$6="MMR",MMR!$P20,IF(Berechnungen!LL$6="MMR_Duo",MMR_Duo!$P20,NA()))</f>
        <v>#N/A</v>
      </c>
      <c r="LM133" s="87" t="e">
        <f>IF(Berechnungen!LM$6="MMR",MMR!$P20,IF(Berechnungen!LM$6="MMR_Duo",MMR_Duo!$P20,NA()))</f>
        <v>#N/A</v>
      </c>
      <c r="LN133" s="87" t="e">
        <f>IF(Berechnungen!LN$6="MMR",MMR!$P20,IF(Berechnungen!LN$6="MMR_Duo",MMR_Duo!$P20,NA()))</f>
        <v>#N/A</v>
      </c>
      <c r="LO133" s="87" t="e">
        <f>IF(Berechnungen!LO$6="MMR",MMR!$P20,IF(Berechnungen!LO$6="MMR_Duo",MMR_Duo!$P20,NA()))</f>
        <v>#N/A</v>
      </c>
      <c r="LP133" s="87" t="e">
        <f>IF(Berechnungen!LP$6="MMR",MMR!$P20,IF(Berechnungen!LP$6="MMR_Duo",MMR_Duo!$P20,NA()))</f>
        <v>#N/A</v>
      </c>
      <c r="LQ133" s="87" t="e">
        <f>IF(Berechnungen!LQ$6="MMR",MMR!$P20,IF(Berechnungen!LQ$6="MMR_Duo",MMR_Duo!$P20,NA()))</f>
        <v>#N/A</v>
      </c>
      <c r="LR133" s="87" t="e">
        <f>IF(Berechnungen!LR$6="MMR",MMR!$P20,IF(Berechnungen!LR$6="MMR_Duo",MMR_Duo!$P20,NA()))</f>
        <v>#N/A</v>
      </c>
      <c r="LS133" s="87" t="e">
        <f>IF(Berechnungen!LS$6="MMR",MMR!$P20,IF(Berechnungen!LS$6="MMR_Duo",MMR_Duo!$P20,NA()))</f>
        <v>#N/A</v>
      </c>
      <c r="LT133" s="87" t="e">
        <f>IF(Berechnungen!LT$6="MMR",MMR!$P20,IF(Berechnungen!LT$6="MMR_Duo",MMR_Duo!$P20,NA()))</f>
        <v>#N/A</v>
      </c>
      <c r="LU133" s="87" t="e">
        <f>IF(Berechnungen!LU$6="MMR",MMR!$P20,IF(Berechnungen!LU$6="MMR_Duo",MMR_Duo!$P20,NA()))</f>
        <v>#N/A</v>
      </c>
      <c r="LV133" s="87" t="e">
        <f>IF(Berechnungen!LV$6="MMR",MMR!$P20,IF(Berechnungen!LV$6="MMR_Duo",MMR_Duo!$P20,NA()))</f>
        <v>#N/A</v>
      </c>
      <c r="LW133" s="87" t="e">
        <f>IF(Berechnungen!LW$6="MMR",MMR!$P20,IF(Berechnungen!LW$6="MMR_Duo",MMR_Duo!$P20,NA()))</f>
        <v>#N/A</v>
      </c>
      <c r="LX133" s="87" t="e">
        <f>IF(Berechnungen!LX$6="MMR",MMR!$P20,IF(Berechnungen!LX$6="MMR_Duo",MMR_Duo!$P20,NA()))</f>
        <v>#N/A</v>
      </c>
      <c r="LY133" s="87" t="e">
        <f>IF(Berechnungen!LY$6="MMR",MMR!$P20,IF(Berechnungen!LY$6="MMR_Duo",MMR_Duo!$P20,NA()))</f>
        <v>#N/A</v>
      </c>
      <c r="LZ133" s="87" t="e">
        <f>IF(Berechnungen!LZ$6="MMR",MMR!$P20,IF(Berechnungen!LZ$6="MMR_Duo",MMR_Duo!$P20,NA()))</f>
        <v>#N/A</v>
      </c>
      <c r="MA133" s="87" t="e">
        <f>IF(Berechnungen!MA$6="MMR",MMR!$P20,IF(Berechnungen!MA$6="MMR_Duo",MMR_Duo!$P20,NA()))</f>
        <v>#N/A</v>
      </c>
      <c r="MB133" s="87" t="e">
        <f>IF(Berechnungen!MB$6="MMR",MMR!$P20,IF(Berechnungen!MB$6="MMR_Duo",MMR_Duo!$P20,NA()))</f>
        <v>#N/A</v>
      </c>
      <c r="MC133" s="87" t="e">
        <f>IF(Berechnungen!MC$6="MMR",MMR!$P20,IF(Berechnungen!MC$6="MMR_Duo",MMR_Duo!$P20,NA()))</f>
        <v>#N/A</v>
      </c>
      <c r="MD133" s="87" t="e">
        <f>IF(Berechnungen!MD$6="MMR",MMR!$P20,IF(Berechnungen!MD$6="MMR_Duo",MMR_Duo!$P20,NA()))</f>
        <v>#N/A</v>
      </c>
      <c r="ME133" s="87" t="e">
        <f>IF(Berechnungen!ME$6="MMR",MMR!$P20,IF(Berechnungen!ME$6="MMR_Duo",MMR_Duo!$P20,NA()))</f>
        <v>#N/A</v>
      </c>
      <c r="MF133" s="87" t="e">
        <f>IF(Berechnungen!MF$6="MMR",MMR!$P20,IF(Berechnungen!MF$6="MMR_Duo",MMR_Duo!$P20,NA()))</f>
        <v>#N/A</v>
      </c>
      <c r="MG133" s="87" t="e">
        <f>IF(Berechnungen!MG$6="MMR",MMR!$P20,IF(Berechnungen!MG$6="MMR_Duo",MMR_Duo!$P20,NA()))</f>
        <v>#N/A</v>
      </c>
      <c r="MH133" s="87" t="e">
        <f>IF(Berechnungen!MH$6="MMR",MMR!$P20,IF(Berechnungen!MH$6="MMR_Duo",MMR_Duo!$P20,NA()))</f>
        <v>#N/A</v>
      </c>
      <c r="MI133" s="87" t="e">
        <f>IF(Berechnungen!MI$6="MMR",MMR!$P20,IF(Berechnungen!MI$6="MMR_Duo",MMR_Duo!$P20,NA()))</f>
        <v>#N/A</v>
      </c>
      <c r="MJ133" s="87" t="e">
        <f>IF(Berechnungen!MJ$6="MMR",MMR!$P20,IF(Berechnungen!MJ$6="MMR_Duo",MMR_Duo!$P20,NA()))</f>
        <v>#N/A</v>
      </c>
      <c r="MK133" s="87" t="e">
        <f>IF(Berechnungen!MK$6="MMR",MMR!$P20,IF(Berechnungen!MK$6="MMR_Duo",MMR_Duo!$P20,NA()))</f>
        <v>#N/A</v>
      </c>
      <c r="ML133" s="87" t="e">
        <f>IF(Berechnungen!ML$6="MMR",MMR!$P20,IF(Berechnungen!ML$6="MMR_Duo",MMR_Duo!$P20,NA()))</f>
        <v>#N/A</v>
      </c>
      <c r="MM133" s="87" t="e">
        <f>IF(Berechnungen!MM$6="MMR",MMR!$P20,IF(Berechnungen!MM$6="MMR_Duo",MMR_Duo!$P20,NA()))</f>
        <v>#N/A</v>
      </c>
      <c r="MN133" s="87" t="e">
        <f>IF(Berechnungen!MN$6="MMR",MMR!$P20,IF(Berechnungen!MN$6="MMR_Duo",MMR_Duo!$P20,NA()))</f>
        <v>#N/A</v>
      </c>
      <c r="MO133" s="87" t="e">
        <f>IF(Berechnungen!MO$6="MMR",MMR!$P20,IF(Berechnungen!MO$6="MMR_Duo",MMR_Duo!$P20,NA()))</f>
        <v>#N/A</v>
      </c>
      <c r="MP133" s="87" t="e">
        <f>IF(Berechnungen!MP$6="MMR",MMR!$P20,IF(Berechnungen!MP$6="MMR_Duo",MMR_Duo!$P20,NA()))</f>
        <v>#N/A</v>
      </c>
      <c r="MQ133" s="87" t="e">
        <f>IF(Berechnungen!MQ$6="MMR",MMR!$P20,IF(Berechnungen!MQ$6="MMR_Duo",MMR_Duo!$P20,NA()))</f>
        <v>#N/A</v>
      </c>
      <c r="MR133" s="87" t="e">
        <f>IF(Berechnungen!MR$6="MMR",MMR!$P20,IF(Berechnungen!MR$6="MMR_Duo",MMR_Duo!$P20,NA()))</f>
        <v>#N/A</v>
      </c>
      <c r="MS133" s="87" t="e">
        <f>IF(Berechnungen!MS$6="MMR",MMR!$P20,IF(Berechnungen!MS$6="MMR_Duo",MMR_Duo!$P20,NA()))</f>
        <v>#N/A</v>
      </c>
      <c r="MT133" s="87" t="e">
        <f>IF(Berechnungen!MT$6="MMR",MMR!$P20,IF(Berechnungen!MT$6="MMR_Duo",MMR_Duo!$P20,NA()))</f>
        <v>#N/A</v>
      </c>
      <c r="MU133" s="87" t="e">
        <f>IF(Berechnungen!MU$6="MMR",MMR!$P20,IF(Berechnungen!MU$6="MMR_Duo",MMR_Duo!$P20,NA()))</f>
        <v>#N/A</v>
      </c>
      <c r="MV133" s="87" t="e">
        <f>IF(Berechnungen!MV$6="MMR",MMR!$P20,IF(Berechnungen!MV$6="MMR_Duo",MMR_Duo!$P20,NA()))</f>
        <v>#N/A</v>
      </c>
      <c r="MW133" s="87" t="e">
        <f>IF(Berechnungen!MW$6="MMR",MMR!$P20,IF(Berechnungen!MW$6="MMR_Duo",MMR_Duo!$P20,NA()))</f>
        <v>#N/A</v>
      </c>
      <c r="MX133" s="87" t="e">
        <f>IF(Berechnungen!MX$6="MMR",MMR!$P20,IF(Berechnungen!MX$6="MMR_Duo",MMR_Duo!$P20,NA()))</f>
        <v>#N/A</v>
      </c>
      <c r="MY133" s="87" t="e">
        <f>IF(Berechnungen!MY$6="MMR",MMR!$P20,IF(Berechnungen!MY$6="MMR_Duo",MMR_Duo!$P20,NA()))</f>
        <v>#N/A</v>
      </c>
      <c r="MZ133" s="87" t="e">
        <f>IF(Berechnungen!MZ$6="MMR",MMR!$P20,IF(Berechnungen!MZ$6="MMR_Duo",MMR_Duo!$P20,NA()))</f>
        <v>#N/A</v>
      </c>
      <c r="NA133" s="87" t="e">
        <f>IF(Berechnungen!NA$6="MMR",MMR!$P20,IF(Berechnungen!NA$6="MMR_Duo",MMR_Duo!$P20,NA()))</f>
        <v>#N/A</v>
      </c>
      <c r="NB133" s="87" t="e">
        <f>IF(Berechnungen!NB$6="MMR",MMR!$P20,IF(Berechnungen!NB$6="MMR_Duo",MMR_Duo!$P20,NA()))</f>
        <v>#N/A</v>
      </c>
      <c r="NC133" s="87" t="e">
        <f>IF(Berechnungen!NC$6="MMR",MMR!$P20,IF(Berechnungen!NC$6="MMR_Duo",MMR_Duo!$P20,NA()))</f>
        <v>#N/A</v>
      </c>
      <c r="ND133" s="87" t="e">
        <f>IF(Berechnungen!ND$6="MMR",MMR!$P20,IF(Berechnungen!ND$6="MMR_Duo",MMR_Duo!$P20,NA()))</f>
        <v>#N/A</v>
      </c>
      <c r="NE133" s="87" t="e">
        <f>IF(Berechnungen!NE$6="MMR",MMR!$P20,IF(Berechnungen!NE$6="MMR_Duo",MMR_Duo!$P20,NA()))</f>
        <v>#N/A</v>
      </c>
      <c r="NF133" s="87" t="e">
        <f>IF(Berechnungen!NF$6="MMR",MMR!$P20,IF(Berechnungen!NF$6="MMR_Duo",MMR_Duo!$P20,NA()))</f>
        <v>#N/A</v>
      </c>
      <c r="NG133" s="87" t="e">
        <f>IF(Berechnungen!NG$6="MMR",MMR!$P20,IF(Berechnungen!NG$6="MMR_Duo",MMR_Duo!$P20,NA()))</f>
        <v>#N/A</v>
      </c>
      <c r="NH133" s="87" t="e">
        <f>IF(Berechnungen!NH$6="MMR",MMR!$P20,IF(Berechnungen!NH$6="MMR_Duo",MMR_Duo!$P20,NA()))</f>
        <v>#N/A</v>
      </c>
      <c r="NI133" s="87" t="e">
        <f>IF(Berechnungen!NI$6="MMR",MMR!$P20,IF(Berechnungen!NI$6="MMR_Duo",MMR_Duo!$P20,NA()))</f>
        <v>#N/A</v>
      </c>
      <c r="NJ133" s="87" t="e">
        <f>IF(Berechnungen!NJ$6="MMR",MMR!$P20,IF(Berechnungen!NJ$6="MMR_Duo",MMR_Duo!$P20,NA()))</f>
        <v>#N/A</v>
      </c>
      <c r="NK133" s="87" t="e">
        <f>IF(Berechnungen!NK$6="MMR",MMR!$P20,IF(Berechnungen!NK$6="MMR_Duo",MMR_Duo!$P20,NA()))</f>
        <v>#N/A</v>
      </c>
      <c r="NL133" s="87" t="e">
        <f>IF(Berechnungen!NL$6="MMR",MMR!$P20,IF(Berechnungen!NL$6="MMR_Duo",MMR_Duo!$P20,NA()))</f>
        <v>#N/A</v>
      </c>
      <c r="NM133" s="87" t="e">
        <f>IF(Berechnungen!NM$6="MMR",MMR!$P20,IF(Berechnungen!NM$6="MMR_Duo",MMR_Duo!$P20,NA()))</f>
        <v>#N/A</v>
      </c>
      <c r="NN133" s="87" t="e">
        <f>IF(Berechnungen!NN$6="MMR",MMR!$P20,IF(Berechnungen!NN$6="MMR_Duo",MMR_Duo!$P20,NA()))</f>
        <v>#N/A</v>
      </c>
      <c r="NO133" s="87" t="e">
        <f>IF(Berechnungen!NO$6="MMR",MMR!$P20,IF(Berechnungen!NO$6="MMR_Duo",MMR_Duo!$P20,NA()))</f>
        <v>#N/A</v>
      </c>
      <c r="NP133" s="87" t="e">
        <f>IF(Berechnungen!NP$6="MMR",MMR!$P20,IF(Berechnungen!NP$6="MMR_Duo",MMR_Duo!$P20,NA()))</f>
        <v>#N/A</v>
      </c>
      <c r="NQ133" s="87" t="e">
        <f>IF(Berechnungen!NQ$6="MMR",MMR!$P20,IF(Berechnungen!NQ$6="MMR_Duo",MMR_Duo!$P20,NA()))</f>
        <v>#N/A</v>
      </c>
      <c r="NR133" s="87" t="e">
        <f>IF(Berechnungen!NR$6="MMR",MMR!$P20,IF(Berechnungen!NR$6="MMR_Duo",MMR_Duo!$P20,NA()))</f>
        <v>#N/A</v>
      </c>
      <c r="NS133" s="87" t="e">
        <f>IF(Berechnungen!NS$6="MMR",MMR!$P20,IF(Berechnungen!NS$6="MMR_Duo",MMR_Duo!$P20,NA()))</f>
        <v>#N/A</v>
      </c>
      <c r="NT133" s="87" t="e">
        <f>IF(Berechnungen!NT$6="MMR",MMR!$P20,IF(Berechnungen!NT$6="MMR_Duo",MMR_Duo!$P20,NA()))</f>
        <v>#N/A</v>
      </c>
      <c r="NU133" s="87" t="e">
        <f>IF(Berechnungen!NU$6="MMR",MMR!$P20,IF(Berechnungen!NU$6="MMR_Duo",MMR_Duo!$P20,NA()))</f>
        <v>#N/A</v>
      </c>
      <c r="NV133" s="87" t="e">
        <f>IF(Berechnungen!NV$6="MMR",MMR!$P20,IF(Berechnungen!NV$6="MMR_Duo",MMR_Duo!$P20,NA()))</f>
        <v>#N/A</v>
      </c>
      <c r="NW133" s="87" t="e">
        <f>IF(Berechnungen!NW$6="MMR",MMR!$P20,IF(Berechnungen!NW$6="MMR_Duo",MMR_Duo!$P20,NA()))</f>
        <v>#N/A</v>
      </c>
      <c r="NX133" s="87" t="e">
        <f>IF(Berechnungen!NX$6="MMR",MMR!$P20,IF(Berechnungen!NX$6="MMR_Duo",MMR_Duo!$P20,NA()))</f>
        <v>#N/A</v>
      </c>
      <c r="NY133" s="87" t="e">
        <f>IF(Berechnungen!NY$6="MMR",MMR!$P20,IF(Berechnungen!NY$6="MMR_Duo",MMR_Duo!$P20,NA()))</f>
        <v>#N/A</v>
      </c>
      <c r="NZ133" s="87" t="e">
        <f>IF(Berechnungen!NZ$6="MMR",MMR!$P20,IF(Berechnungen!NZ$6="MMR_Duo",MMR_Duo!$P20,NA()))</f>
        <v>#N/A</v>
      </c>
      <c r="OA133" s="87" t="e">
        <f>IF(Berechnungen!OA$6="MMR",MMR!$P20,IF(Berechnungen!OA$6="MMR_Duo",MMR_Duo!$P20,NA()))</f>
        <v>#N/A</v>
      </c>
      <c r="OB133" s="87" t="e">
        <f>IF(Berechnungen!OB$6="MMR",MMR!$P20,IF(Berechnungen!OB$6="MMR_Duo",MMR_Duo!$P20,NA()))</f>
        <v>#N/A</v>
      </c>
      <c r="OC133" s="87" t="e">
        <f>IF(Berechnungen!OC$6="MMR",MMR!$P20,IF(Berechnungen!OC$6="MMR_Duo",MMR_Duo!$P20,NA()))</f>
        <v>#N/A</v>
      </c>
      <c r="OD133" s="87" t="e">
        <f>IF(Berechnungen!OD$6="MMR",MMR!$P20,IF(Berechnungen!OD$6="MMR_Duo",MMR_Duo!$P20,NA()))</f>
        <v>#N/A</v>
      </c>
      <c r="OE133" s="87" t="e">
        <f>IF(Berechnungen!OE$6="MMR",MMR!$P20,IF(Berechnungen!OE$6="MMR_Duo",MMR_Duo!$P20,NA()))</f>
        <v>#N/A</v>
      </c>
      <c r="OF133" s="87" t="e">
        <f>IF(Berechnungen!OF$6="MMR",MMR!$P20,IF(Berechnungen!OF$6="MMR_Duo",MMR_Duo!$P20,NA()))</f>
        <v>#N/A</v>
      </c>
      <c r="OG133" s="87" t="e">
        <f>IF(Berechnungen!OG$6="MMR",MMR!$P20,IF(Berechnungen!OG$6="MMR_Duo",MMR_Duo!$P20,NA()))</f>
        <v>#N/A</v>
      </c>
      <c r="OH133" s="87" t="e">
        <f>IF(Berechnungen!OH$6="MMR",MMR!$P20,IF(Berechnungen!OH$6="MMR_Duo",MMR_Duo!$P20,NA()))</f>
        <v>#N/A</v>
      </c>
      <c r="OI133" s="87" t="e">
        <f>IF(Berechnungen!OI$6="MMR",MMR!$P20,IF(Berechnungen!OI$6="MMR_Duo",MMR_Duo!$P20,NA()))</f>
        <v>#N/A</v>
      </c>
      <c r="OJ133" s="87" t="e">
        <f>IF(Berechnungen!OJ$6="MMR",MMR!$P20,IF(Berechnungen!OJ$6="MMR_Duo",MMR_Duo!$P20,NA()))</f>
        <v>#N/A</v>
      </c>
      <c r="OK133" s="87" t="e">
        <f>IF(Berechnungen!OK$6="MMR",MMR!$P20,IF(Berechnungen!OK$6="MMR_Duo",MMR_Duo!$P20,NA()))</f>
        <v>#N/A</v>
      </c>
      <c r="OL133" s="87" t="e">
        <f>IF(Berechnungen!OL$6="MMR",MMR!$P20,IF(Berechnungen!OL$6="MMR_Duo",MMR_Duo!$P20,NA()))</f>
        <v>#N/A</v>
      </c>
      <c r="OM133" s="87" t="e">
        <f>IF(Berechnungen!OM$6="MMR",MMR!$P20,IF(Berechnungen!OM$6="MMR_Duo",MMR_Duo!$P20,NA()))</f>
        <v>#N/A</v>
      </c>
    </row>
    <row r="134" spans="2:403" x14ac:dyDescent="0.3">
      <c r="B134" s="84">
        <v>600</v>
      </c>
      <c r="C134" s="85" t="s">
        <v>308</v>
      </c>
      <c r="D134" s="87" t="e">
        <f>IF(Berechnungen!D$6="MMR",MMR!$P21,IF(Berechnungen!D$6="MMR_Duo",MMR_Duo!$P21,NA()))</f>
        <v>#N/A</v>
      </c>
      <c r="E134" s="87" t="e">
        <f>IF(Berechnungen!E$6="MMR",MMR!$P21,IF(Berechnungen!E$6="MMR_Duo",MMR_Duo!$P21,NA()))</f>
        <v>#N/A</v>
      </c>
      <c r="F134" s="87" t="e">
        <f>IF(Berechnungen!F$6="MMR",MMR!$P21,IF(Berechnungen!F$6="MMR_Duo",MMR_Duo!$P21,NA()))</f>
        <v>#N/A</v>
      </c>
      <c r="G134" s="87" t="e">
        <f>IF(Berechnungen!G$6="MMR",MMR!$P21,IF(Berechnungen!G$6="MMR_Duo",MMR_Duo!$P21,NA()))</f>
        <v>#N/A</v>
      </c>
      <c r="H134" s="87" t="e">
        <f>IF(Berechnungen!H$6="MMR",MMR!$P21,IF(Berechnungen!H$6="MMR_Duo",MMR_Duo!$P21,NA()))</f>
        <v>#N/A</v>
      </c>
      <c r="I134" s="87" t="e">
        <f>IF(Berechnungen!I$6="MMR",MMR!$P21,IF(Berechnungen!I$6="MMR_Duo",MMR_Duo!$P21,NA()))</f>
        <v>#N/A</v>
      </c>
      <c r="J134" s="87" t="e">
        <f>IF(Berechnungen!J$6="MMR",MMR!$P21,IF(Berechnungen!J$6="MMR_Duo",MMR_Duo!$P21,NA()))</f>
        <v>#N/A</v>
      </c>
      <c r="K134" s="87" t="e">
        <f>IF(Berechnungen!K$6="MMR",MMR!$P21,IF(Berechnungen!K$6="MMR_Duo",MMR_Duo!$P21,NA()))</f>
        <v>#N/A</v>
      </c>
      <c r="L134" s="87" t="e">
        <f>IF(Berechnungen!L$6="MMR",MMR!$P21,IF(Berechnungen!L$6="MMR_Duo",MMR_Duo!$P21,NA()))</f>
        <v>#N/A</v>
      </c>
      <c r="M134" s="87" t="e">
        <f>IF(Berechnungen!M$6="MMR",MMR!$P21,IF(Berechnungen!M$6="MMR_Duo",MMR_Duo!$P21,NA()))</f>
        <v>#N/A</v>
      </c>
      <c r="N134" s="87" t="e">
        <f>IF(Berechnungen!N$6="MMR",MMR!$P21,IF(Berechnungen!N$6="MMR_Duo",MMR_Duo!$P21,NA()))</f>
        <v>#N/A</v>
      </c>
      <c r="O134" s="87" t="e">
        <f>IF(Berechnungen!O$6="MMR",MMR!$P21,IF(Berechnungen!O$6="MMR_Duo",MMR_Duo!$P21,NA()))</f>
        <v>#N/A</v>
      </c>
      <c r="P134" s="87" t="e">
        <f>IF(Berechnungen!P$6="MMR",MMR!$P21,IF(Berechnungen!P$6="MMR_Duo",MMR_Duo!$P21,NA()))</f>
        <v>#N/A</v>
      </c>
      <c r="Q134" s="87" t="e">
        <f>IF(Berechnungen!Q$6="MMR",MMR!$P21,IF(Berechnungen!Q$6="MMR_Duo",MMR_Duo!$P21,NA()))</f>
        <v>#N/A</v>
      </c>
      <c r="R134" s="87" t="e">
        <f>IF(Berechnungen!R$6="MMR",MMR!$P21,IF(Berechnungen!R$6="MMR_Duo",MMR_Duo!$P21,NA()))</f>
        <v>#N/A</v>
      </c>
      <c r="S134" s="87" t="e">
        <f>IF(Berechnungen!S$6="MMR",MMR!$P21,IF(Berechnungen!S$6="MMR_Duo",MMR_Duo!$P21,NA()))</f>
        <v>#N/A</v>
      </c>
      <c r="T134" s="87" t="e">
        <f>IF(Berechnungen!T$6="MMR",MMR!$P21,IF(Berechnungen!T$6="MMR_Duo",MMR_Duo!$P21,NA()))</f>
        <v>#N/A</v>
      </c>
      <c r="U134" s="87" t="e">
        <f>IF(Berechnungen!U$6="MMR",MMR!$P21,IF(Berechnungen!U$6="MMR_Duo",MMR_Duo!$P21,NA()))</f>
        <v>#N/A</v>
      </c>
      <c r="V134" s="87" t="e">
        <f>IF(Berechnungen!V$6="MMR",MMR!$P21,IF(Berechnungen!V$6="MMR_Duo",MMR_Duo!$P21,NA()))</f>
        <v>#N/A</v>
      </c>
      <c r="W134" s="87" t="e">
        <f>IF(Berechnungen!W$6="MMR",MMR!$P21,IF(Berechnungen!W$6="MMR_Duo",MMR_Duo!$P21,NA()))</f>
        <v>#N/A</v>
      </c>
      <c r="X134" s="87" t="e">
        <f>IF(Berechnungen!X$6="MMR",MMR!$P21,IF(Berechnungen!X$6="MMR_Duo",MMR_Duo!$P21,NA()))</f>
        <v>#N/A</v>
      </c>
      <c r="Y134" s="87" t="e">
        <f>IF(Berechnungen!Y$6="MMR",MMR!$P21,IF(Berechnungen!Y$6="MMR_Duo",MMR_Duo!$P21,NA()))</f>
        <v>#N/A</v>
      </c>
      <c r="Z134" s="87" t="e">
        <f>IF(Berechnungen!Z$6="MMR",MMR!$P21,IF(Berechnungen!Z$6="MMR_Duo",MMR_Duo!$P21,NA()))</f>
        <v>#N/A</v>
      </c>
      <c r="AA134" s="87" t="e">
        <f>IF(Berechnungen!AA$6="MMR",MMR!$P21,IF(Berechnungen!AA$6="MMR_Duo",MMR_Duo!$P21,NA()))</f>
        <v>#N/A</v>
      </c>
      <c r="AB134" s="87" t="e">
        <f>IF(Berechnungen!AB$6="MMR",MMR!$P21,IF(Berechnungen!AB$6="MMR_Duo",MMR_Duo!$P21,NA()))</f>
        <v>#N/A</v>
      </c>
      <c r="AC134" s="87" t="e">
        <f>IF(Berechnungen!AC$6="MMR",MMR!$P21,IF(Berechnungen!AC$6="MMR_Duo",MMR_Duo!$P21,NA()))</f>
        <v>#N/A</v>
      </c>
      <c r="AD134" s="87" t="e">
        <f>IF(Berechnungen!AD$6="MMR",MMR!$P21,IF(Berechnungen!AD$6="MMR_Duo",MMR_Duo!$P21,NA()))</f>
        <v>#N/A</v>
      </c>
      <c r="AE134" s="87" t="e">
        <f>IF(Berechnungen!AE$6="MMR",MMR!$P21,IF(Berechnungen!AE$6="MMR_Duo",MMR_Duo!$P21,NA()))</f>
        <v>#N/A</v>
      </c>
      <c r="AF134" s="87" t="e">
        <f>IF(Berechnungen!AF$6="MMR",MMR!$P21,IF(Berechnungen!AF$6="MMR_Duo",MMR_Duo!$P21,NA()))</f>
        <v>#N/A</v>
      </c>
      <c r="AG134" s="87" t="e">
        <f>IF(Berechnungen!AG$6="MMR",MMR!$P21,IF(Berechnungen!AG$6="MMR_Duo",MMR_Duo!$P21,NA()))</f>
        <v>#N/A</v>
      </c>
      <c r="AH134" s="87" t="e">
        <f>IF(Berechnungen!AH$6="MMR",MMR!$P21,IF(Berechnungen!AH$6="MMR_Duo",MMR_Duo!$P21,NA()))</f>
        <v>#N/A</v>
      </c>
      <c r="AI134" s="87" t="e">
        <f>IF(Berechnungen!AI$6="MMR",MMR!$P21,IF(Berechnungen!AI$6="MMR_Duo",MMR_Duo!$P21,NA()))</f>
        <v>#N/A</v>
      </c>
      <c r="AJ134" s="87" t="e">
        <f>IF(Berechnungen!AJ$6="MMR",MMR!$P21,IF(Berechnungen!AJ$6="MMR_Duo",MMR_Duo!$P21,NA()))</f>
        <v>#N/A</v>
      </c>
      <c r="AK134" s="87" t="e">
        <f>IF(Berechnungen!AK$6="MMR",MMR!$P21,IF(Berechnungen!AK$6="MMR_Duo",MMR_Duo!$P21,NA()))</f>
        <v>#N/A</v>
      </c>
      <c r="AL134" s="87" t="e">
        <f>IF(Berechnungen!AL$6="MMR",MMR!$P21,IF(Berechnungen!AL$6="MMR_Duo",MMR_Duo!$P21,NA()))</f>
        <v>#N/A</v>
      </c>
      <c r="AM134" s="87" t="e">
        <f>IF(Berechnungen!AM$6="MMR",MMR!$P21,IF(Berechnungen!AM$6="MMR_Duo",MMR_Duo!$P21,NA()))</f>
        <v>#N/A</v>
      </c>
      <c r="AN134" s="87" t="e">
        <f>IF(Berechnungen!AN$6="MMR",MMR!$P21,IF(Berechnungen!AN$6="MMR_Duo",MMR_Duo!$P21,NA()))</f>
        <v>#N/A</v>
      </c>
      <c r="AO134" s="87" t="e">
        <f>IF(Berechnungen!AO$6="MMR",MMR!$P21,IF(Berechnungen!AO$6="MMR_Duo",MMR_Duo!$P21,NA()))</f>
        <v>#N/A</v>
      </c>
      <c r="AP134" s="87" t="e">
        <f>IF(Berechnungen!AP$6="MMR",MMR!$P21,IF(Berechnungen!AP$6="MMR_Duo",MMR_Duo!$P21,NA()))</f>
        <v>#N/A</v>
      </c>
      <c r="AQ134" s="87" t="e">
        <f>IF(Berechnungen!AQ$6="MMR",MMR!$P21,IF(Berechnungen!AQ$6="MMR_Duo",MMR_Duo!$P21,NA()))</f>
        <v>#N/A</v>
      </c>
      <c r="AR134" s="87" t="e">
        <f>IF(Berechnungen!AR$6="MMR",MMR!$P21,IF(Berechnungen!AR$6="MMR_Duo",MMR_Duo!$P21,NA()))</f>
        <v>#N/A</v>
      </c>
      <c r="AS134" s="87" t="e">
        <f>IF(Berechnungen!AS$6="MMR",MMR!$P21,IF(Berechnungen!AS$6="MMR_Duo",MMR_Duo!$P21,NA()))</f>
        <v>#N/A</v>
      </c>
      <c r="AT134" s="87" t="e">
        <f>IF(Berechnungen!AT$6="MMR",MMR!$P21,IF(Berechnungen!AT$6="MMR_Duo",MMR_Duo!$P21,NA()))</f>
        <v>#N/A</v>
      </c>
      <c r="AU134" s="87" t="e">
        <f>IF(Berechnungen!AU$6="MMR",MMR!$P21,IF(Berechnungen!AU$6="MMR_Duo",MMR_Duo!$P21,NA()))</f>
        <v>#N/A</v>
      </c>
      <c r="AV134" s="87" t="e">
        <f>IF(Berechnungen!AV$6="MMR",MMR!$P21,IF(Berechnungen!AV$6="MMR_Duo",MMR_Duo!$P21,NA()))</f>
        <v>#N/A</v>
      </c>
      <c r="AW134" s="87" t="e">
        <f>IF(Berechnungen!AW$6="MMR",MMR!$P21,IF(Berechnungen!AW$6="MMR_Duo",MMR_Duo!$P21,NA()))</f>
        <v>#N/A</v>
      </c>
      <c r="AX134" s="87" t="e">
        <f>IF(Berechnungen!AX$6="MMR",MMR!$P21,IF(Berechnungen!AX$6="MMR_Duo",MMR_Duo!$P21,NA()))</f>
        <v>#N/A</v>
      </c>
      <c r="AY134" s="87" t="e">
        <f>IF(Berechnungen!AY$6="MMR",MMR!$P21,IF(Berechnungen!AY$6="MMR_Duo",MMR_Duo!$P21,NA()))</f>
        <v>#N/A</v>
      </c>
      <c r="AZ134" s="87" t="e">
        <f>IF(Berechnungen!AZ$6="MMR",MMR!$P21,IF(Berechnungen!AZ$6="MMR_Duo",MMR_Duo!$P21,NA()))</f>
        <v>#N/A</v>
      </c>
      <c r="BA134" s="87" t="e">
        <f>IF(Berechnungen!BA$6="MMR",MMR!$P21,IF(Berechnungen!BA$6="MMR_Duo",MMR_Duo!$P21,NA()))</f>
        <v>#N/A</v>
      </c>
      <c r="BB134" s="87" t="e">
        <f>IF(Berechnungen!BB$6="MMR",MMR!$P21,IF(Berechnungen!BB$6="MMR_Duo",MMR_Duo!$P21,NA()))</f>
        <v>#N/A</v>
      </c>
      <c r="BC134" s="87" t="e">
        <f>IF(Berechnungen!BC$6="MMR",MMR!$P21,IF(Berechnungen!BC$6="MMR_Duo",MMR_Duo!$P21,NA()))</f>
        <v>#N/A</v>
      </c>
      <c r="BD134" s="87" t="e">
        <f>IF(Berechnungen!BD$6="MMR",MMR!$P21,IF(Berechnungen!BD$6="MMR_Duo",MMR_Duo!$P21,NA()))</f>
        <v>#N/A</v>
      </c>
      <c r="BE134" s="87" t="e">
        <f>IF(Berechnungen!BE$6="MMR",MMR!$P21,IF(Berechnungen!BE$6="MMR_Duo",MMR_Duo!$P21,NA()))</f>
        <v>#N/A</v>
      </c>
      <c r="BF134" s="87" t="e">
        <f>IF(Berechnungen!BF$6="MMR",MMR!$P21,IF(Berechnungen!BF$6="MMR_Duo",MMR_Duo!$P21,NA()))</f>
        <v>#N/A</v>
      </c>
      <c r="BG134" s="87" t="e">
        <f>IF(Berechnungen!BG$6="MMR",MMR!$P21,IF(Berechnungen!BG$6="MMR_Duo",MMR_Duo!$P21,NA()))</f>
        <v>#N/A</v>
      </c>
      <c r="BH134" s="87" t="e">
        <f>IF(Berechnungen!BH$6="MMR",MMR!$P21,IF(Berechnungen!BH$6="MMR_Duo",MMR_Duo!$P21,NA()))</f>
        <v>#N/A</v>
      </c>
      <c r="BI134" s="87" t="e">
        <f>IF(Berechnungen!BI$6="MMR",MMR!$P21,IF(Berechnungen!BI$6="MMR_Duo",MMR_Duo!$P21,NA()))</f>
        <v>#N/A</v>
      </c>
      <c r="BJ134" s="87" t="e">
        <f>IF(Berechnungen!BJ$6="MMR",MMR!$P21,IF(Berechnungen!BJ$6="MMR_Duo",MMR_Duo!$P21,NA()))</f>
        <v>#N/A</v>
      </c>
      <c r="BK134" s="87" t="e">
        <f>IF(Berechnungen!BK$6="MMR",MMR!$P21,IF(Berechnungen!BK$6="MMR_Duo",MMR_Duo!$P21,NA()))</f>
        <v>#N/A</v>
      </c>
      <c r="BL134" s="87" t="e">
        <f>IF(Berechnungen!BL$6="MMR",MMR!$P21,IF(Berechnungen!BL$6="MMR_Duo",MMR_Duo!$P21,NA()))</f>
        <v>#N/A</v>
      </c>
      <c r="BM134" s="87" t="e">
        <f>IF(Berechnungen!BM$6="MMR",MMR!$P21,IF(Berechnungen!BM$6="MMR_Duo",MMR_Duo!$P21,NA()))</f>
        <v>#N/A</v>
      </c>
      <c r="BN134" s="87" t="e">
        <f>IF(Berechnungen!BN$6="MMR",MMR!$P21,IF(Berechnungen!BN$6="MMR_Duo",MMR_Duo!$P21,NA()))</f>
        <v>#N/A</v>
      </c>
      <c r="BO134" s="87" t="e">
        <f>IF(Berechnungen!BO$6="MMR",MMR!$P21,IF(Berechnungen!BO$6="MMR_Duo",MMR_Duo!$P21,NA()))</f>
        <v>#N/A</v>
      </c>
      <c r="BP134" s="87" t="e">
        <f>IF(Berechnungen!BP$6="MMR",MMR!$P21,IF(Berechnungen!BP$6="MMR_Duo",MMR_Duo!$P21,NA()))</f>
        <v>#N/A</v>
      </c>
      <c r="BQ134" s="87" t="e">
        <f>IF(Berechnungen!BQ$6="MMR",MMR!$P21,IF(Berechnungen!BQ$6="MMR_Duo",MMR_Duo!$P21,NA()))</f>
        <v>#N/A</v>
      </c>
      <c r="BR134" s="87" t="e">
        <f>IF(Berechnungen!BR$6="MMR",MMR!$P21,IF(Berechnungen!BR$6="MMR_Duo",MMR_Duo!$P21,NA()))</f>
        <v>#N/A</v>
      </c>
      <c r="BS134" s="87" t="e">
        <f>IF(Berechnungen!BS$6="MMR",MMR!$P21,IF(Berechnungen!BS$6="MMR_Duo",MMR_Duo!$P21,NA()))</f>
        <v>#N/A</v>
      </c>
      <c r="BT134" s="87" t="e">
        <f>IF(Berechnungen!BT$6="MMR",MMR!$P21,IF(Berechnungen!BT$6="MMR_Duo",MMR_Duo!$P21,NA()))</f>
        <v>#N/A</v>
      </c>
      <c r="BU134" s="87" t="e">
        <f>IF(Berechnungen!BU$6="MMR",MMR!$P21,IF(Berechnungen!BU$6="MMR_Duo",MMR_Duo!$P21,NA()))</f>
        <v>#N/A</v>
      </c>
      <c r="BV134" s="87" t="e">
        <f>IF(Berechnungen!BV$6="MMR",MMR!$P21,IF(Berechnungen!BV$6="MMR_Duo",MMR_Duo!$P21,NA()))</f>
        <v>#N/A</v>
      </c>
      <c r="BW134" s="87" t="e">
        <f>IF(Berechnungen!BW$6="MMR",MMR!$P21,IF(Berechnungen!BW$6="MMR_Duo",MMR_Duo!$P21,NA()))</f>
        <v>#N/A</v>
      </c>
      <c r="BX134" s="87" t="e">
        <f>IF(Berechnungen!BX$6="MMR",MMR!$P21,IF(Berechnungen!BX$6="MMR_Duo",MMR_Duo!$P21,NA()))</f>
        <v>#N/A</v>
      </c>
      <c r="BY134" s="87" t="e">
        <f>IF(Berechnungen!BY$6="MMR",MMR!$P21,IF(Berechnungen!BY$6="MMR_Duo",MMR_Duo!$P21,NA()))</f>
        <v>#N/A</v>
      </c>
      <c r="BZ134" s="87" t="e">
        <f>IF(Berechnungen!BZ$6="MMR",MMR!$P21,IF(Berechnungen!BZ$6="MMR_Duo",MMR_Duo!$P21,NA()))</f>
        <v>#N/A</v>
      </c>
      <c r="CA134" s="87" t="e">
        <f>IF(Berechnungen!CA$6="MMR",MMR!$P21,IF(Berechnungen!CA$6="MMR_Duo",MMR_Duo!$P21,NA()))</f>
        <v>#N/A</v>
      </c>
      <c r="CB134" s="87" t="e">
        <f>IF(Berechnungen!CB$6="MMR",MMR!$P21,IF(Berechnungen!CB$6="MMR_Duo",MMR_Duo!$P21,NA()))</f>
        <v>#N/A</v>
      </c>
      <c r="CC134" s="87" t="e">
        <f>IF(Berechnungen!CC$6="MMR",MMR!$P21,IF(Berechnungen!CC$6="MMR_Duo",MMR_Duo!$P21,NA()))</f>
        <v>#N/A</v>
      </c>
      <c r="CD134" s="87" t="e">
        <f>IF(Berechnungen!CD$6="MMR",MMR!$P21,IF(Berechnungen!CD$6="MMR_Duo",MMR_Duo!$P21,NA()))</f>
        <v>#N/A</v>
      </c>
      <c r="CE134" s="87" t="e">
        <f>IF(Berechnungen!CE$6="MMR",MMR!$P21,IF(Berechnungen!CE$6="MMR_Duo",MMR_Duo!$P21,NA()))</f>
        <v>#N/A</v>
      </c>
      <c r="CF134" s="87" t="e">
        <f>IF(Berechnungen!CF$6="MMR",MMR!$P21,IF(Berechnungen!CF$6="MMR_Duo",MMR_Duo!$P21,NA()))</f>
        <v>#N/A</v>
      </c>
      <c r="CG134" s="87" t="e">
        <f>IF(Berechnungen!CG$6="MMR",MMR!$P21,IF(Berechnungen!CG$6="MMR_Duo",MMR_Duo!$P21,NA()))</f>
        <v>#N/A</v>
      </c>
      <c r="CH134" s="87" t="e">
        <f>IF(Berechnungen!CH$6="MMR",MMR!$P21,IF(Berechnungen!CH$6="MMR_Duo",MMR_Duo!$P21,NA()))</f>
        <v>#N/A</v>
      </c>
      <c r="CI134" s="87" t="e">
        <f>IF(Berechnungen!CI$6="MMR",MMR!$P21,IF(Berechnungen!CI$6="MMR_Duo",MMR_Duo!$P21,NA()))</f>
        <v>#N/A</v>
      </c>
      <c r="CJ134" s="87" t="e">
        <f>IF(Berechnungen!CJ$6="MMR",MMR!$P21,IF(Berechnungen!CJ$6="MMR_Duo",MMR_Duo!$P21,NA()))</f>
        <v>#N/A</v>
      </c>
      <c r="CK134" s="87" t="e">
        <f>IF(Berechnungen!CK$6="MMR",MMR!$P21,IF(Berechnungen!CK$6="MMR_Duo",MMR_Duo!$P21,NA()))</f>
        <v>#N/A</v>
      </c>
      <c r="CL134" s="87" t="e">
        <f>IF(Berechnungen!CL$6="MMR",MMR!$P21,IF(Berechnungen!CL$6="MMR_Duo",MMR_Duo!$P21,NA()))</f>
        <v>#N/A</v>
      </c>
      <c r="CM134" s="87" t="e">
        <f>IF(Berechnungen!CM$6="MMR",MMR!$P21,IF(Berechnungen!CM$6="MMR_Duo",MMR_Duo!$P21,NA()))</f>
        <v>#N/A</v>
      </c>
      <c r="CN134" s="87" t="e">
        <f>IF(Berechnungen!CN$6="MMR",MMR!$P21,IF(Berechnungen!CN$6="MMR_Duo",MMR_Duo!$P21,NA()))</f>
        <v>#N/A</v>
      </c>
      <c r="CO134" s="87" t="e">
        <f>IF(Berechnungen!CO$6="MMR",MMR!$P21,IF(Berechnungen!CO$6="MMR_Duo",MMR_Duo!$P21,NA()))</f>
        <v>#N/A</v>
      </c>
      <c r="CP134" s="87" t="e">
        <f>IF(Berechnungen!CP$6="MMR",MMR!$P21,IF(Berechnungen!CP$6="MMR_Duo",MMR_Duo!$P21,NA()))</f>
        <v>#N/A</v>
      </c>
      <c r="CQ134" s="87" t="e">
        <f>IF(Berechnungen!CQ$6="MMR",MMR!$P21,IF(Berechnungen!CQ$6="MMR_Duo",MMR_Duo!$P21,NA()))</f>
        <v>#N/A</v>
      </c>
      <c r="CR134" s="87" t="e">
        <f>IF(Berechnungen!CR$6="MMR",MMR!$P21,IF(Berechnungen!CR$6="MMR_Duo",MMR_Duo!$P21,NA()))</f>
        <v>#N/A</v>
      </c>
      <c r="CS134" s="87" t="e">
        <f>IF(Berechnungen!CS$6="MMR",MMR!$P21,IF(Berechnungen!CS$6="MMR_Duo",MMR_Duo!$P21,NA()))</f>
        <v>#N/A</v>
      </c>
      <c r="CT134" s="87" t="e">
        <f>IF(Berechnungen!CT$6="MMR",MMR!$P21,IF(Berechnungen!CT$6="MMR_Duo",MMR_Duo!$P21,NA()))</f>
        <v>#N/A</v>
      </c>
      <c r="CU134" s="87" t="e">
        <f>IF(Berechnungen!CU$6="MMR",MMR!$P21,IF(Berechnungen!CU$6="MMR_Duo",MMR_Duo!$P21,NA()))</f>
        <v>#N/A</v>
      </c>
      <c r="CV134" s="87" t="e">
        <f>IF(Berechnungen!CV$6="MMR",MMR!$P21,IF(Berechnungen!CV$6="MMR_Duo",MMR_Duo!$P21,NA()))</f>
        <v>#N/A</v>
      </c>
      <c r="CW134" s="87" t="e">
        <f>IF(Berechnungen!CW$6="MMR",MMR!$P21,IF(Berechnungen!CW$6="MMR_Duo",MMR_Duo!$P21,NA()))</f>
        <v>#N/A</v>
      </c>
      <c r="CX134" s="87" t="e">
        <f>IF(Berechnungen!CX$6="MMR",MMR!$P21,IF(Berechnungen!CX$6="MMR_Duo",MMR_Duo!$P21,NA()))</f>
        <v>#N/A</v>
      </c>
      <c r="CY134" s="87" t="e">
        <f>IF(Berechnungen!CY$6="MMR",MMR!$P21,IF(Berechnungen!CY$6="MMR_Duo",MMR_Duo!$P21,NA()))</f>
        <v>#N/A</v>
      </c>
      <c r="CZ134" s="87" t="e">
        <f>IF(Berechnungen!CZ$6="MMR",MMR!$P21,IF(Berechnungen!CZ$6="MMR_Duo",MMR_Duo!$P21,NA()))</f>
        <v>#N/A</v>
      </c>
      <c r="DA134" s="87" t="e">
        <f>IF(Berechnungen!DA$6="MMR",MMR!$P21,IF(Berechnungen!DA$6="MMR_Duo",MMR_Duo!$P21,NA()))</f>
        <v>#N/A</v>
      </c>
      <c r="DB134" s="87" t="e">
        <f>IF(Berechnungen!DB$6="MMR",MMR!$P21,IF(Berechnungen!DB$6="MMR_Duo",MMR_Duo!$P21,NA()))</f>
        <v>#N/A</v>
      </c>
      <c r="DC134" s="87" t="e">
        <f>IF(Berechnungen!DC$6="MMR",MMR!$P21,IF(Berechnungen!DC$6="MMR_Duo",MMR_Duo!$P21,NA()))</f>
        <v>#N/A</v>
      </c>
      <c r="DD134" s="87" t="e">
        <f>IF(Berechnungen!DD$6="MMR",MMR!$P21,IF(Berechnungen!DD$6="MMR_Duo",MMR_Duo!$P21,NA()))</f>
        <v>#N/A</v>
      </c>
      <c r="DE134" s="87" t="e">
        <f>IF(Berechnungen!DE$6="MMR",MMR!$P21,IF(Berechnungen!DE$6="MMR_Duo",MMR_Duo!$P21,NA()))</f>
        <v>#N/A</v>
      </c>
      <c r="DF134" s="87" t="e">
        <f>IF(Berechnungen!DF$6="MMR",MMR!$P21,IF(Berechnungen!DF$6="MMR_Duo",MMR_Duo!$P21,NA()))</f>
        <v>#N/A</v>
      </c>
      <c r="DG134" s="87" t="e">
        <f>IF(Berechnungen!DG$6="MMR",MMR!$P21,IF(Berechnungen!DG$6="MMR_Duo",MMR_Duo!$P21,NA()))</f>
        <v>#N/A</v>
      </c>
      <c r="DH134" s="87" t="e">
        <f>IF(Berechnungen!DH$6="MMR",MMR!$P21,IF(Berechnungen!DH$6="MMR_Duo",MMR_Duo!$P21,NA()))</f>
        <v>#N/A</v>
      </c>
      <c r="DI134" s="87" t="e">
        <f>IF(Berechnungen!DI$6="MMR",MMR!$P21,IF(Berechnungen!DI$6="MMR_Duo",MMR_Duo!$P21,NA()))</f>
        <v>#N/A</v>
      </c>
      <c r="DJ134" s="87" t="e">
        <f>IF(Berechnungen!DJ$6="MMR",MMR!$P21,IF(Berechnungen!DJ$6="MMR_Duo",MMR_Duo!$P21,NA()))</f>
        <v>#N/A</v>
      </c>
      <c r="DK134" s="87" t="e">
        <f>IF(Berechnungen!DK$6="MMR",MMR!$P21,IF(Berechnungen!DK$6="MMR_Duo",MMR_Duo!$P21,NA()))</f>
        <v>#N/A</v>
      </c>
      <c r="DL134" s="87" t="e">
        <f>IF(Berechnungen!DL$6="MMR",MMR!$P21,IF(Berechnungen!DL$6="MMR_Duo",MMR_Duo!$P21,NA()))</f>
        <v>#N/A</v>
      </c>
      <c r="DM134" s="87" t="e">
        <f>IF(Berechnungen!DM$6="MMR",MMR!$P21,IF(Berechnungen!DM$6="MMR_Duo",MMR_Duo!$P21,NA()))</f>
        <v>#N/A</v>
      </c>
      <c r="DN134" s="87" t="e">
        <f>IF(Berechnungen!DN$6="MMR",MMR!$P21,IF(Berechnungen!DN$6="MMR_Duo",MMR_Duo!$P21,NA()))</f>
        <v>#N/A</v>
      </c>
      <c r="DO134" s="87" t="e">
        <f>IF(Berechnungen!DO$6="MMR",MMR!$P21,IF(Berechnungen!DO$6="MMR_Duo",MMR_Duo!$P21,NA()))</f>
        <v>#N/A</v>
      </c>
      <c r="DP134" s="87" t="e">
        <f>IF(Berechnungen!DP$6="MMR",MMR!$P21,IF(Berechnungen!DP$6="MMR_Duo",MMR_Duo!$P21,NA()))</f>
        <v>#N/A</v>
      </c>
      <c r="DQ134" s="87" t="e">
        <f>IF(Berechnungen!DQ$6="MMR",MMR!$P21,IF(Berechnungen!DQ$6="MMR_Duo",MMR_Duo!$P21,NA()))</f>
        <v>#N/A</v>
      </c>
      <c r="DR134" s="87" t="e">
        <f>IF(Berechnungen!DR$6="MMR",MMR!$P21,IF(Berechnungen!DR$6="MMR_Duo",MMR_Duo!$P21,NA()))</f>
        <v>#N/A</v>
      </c>
      <c r="DS134" s="87" t="e">
        <f>IF(Berechnungen!DS$6="MMR",MMR!$P21,IF(Berechnungen!DS$6="MMR_Duo",MMR_Duo!$P21,NA()))</f>
        <v>#N/A</v>
      </c>
      <c r="DT134" s="87" t="e">
        <f>IF(Berechnungen!DT$6="MMR",MMR!$P21,IF(Berechnungen!DT$6="MMR_Duo",MMR_Duo!$P21,NA()))</f>
        <v>#N/A</v>
      </c>
      <c r="DU134" s="87" t="e">
        <f>IF(Berechnungen!DU$6="MMR",MMR!$P21,IF(Berechnungen!DU$6="MMR_Duo",MMR_Duo!$P21,NA()))</f>
        <v>#N/A</v>
      </c>
      <c r="DV134" s="87" t="e">
        <f>IF(Berechnungen!DV$6="MMR",MMR!$P21,IF(Berechnungen!DV$6="MMR_Duo",MMR_Duo!$P21,NA()))</f>
        <v>#N/A</v>
      </c>
      <c r="DW134" s="87" t="e">
        <f>IF(Berechnungen!DW$6="MMR",MMR!$P21,IF(Berechnungen!DW$6="MMR_Duo",MMR_Duo!$P21,NA()))</f>
        <v>#N/A</v>
      </c>
      <c r="DX134" s="87" t="e">
        <f>IF(Berechnungen!DX$6="MMR",MMR!$P21,IF(Berechnungen!DX$6="MMR_Duo",MMR_Duo!$P21,NA()))</f>
        <v>#N/A</v>
      </c>
      <c r="DY134" s="87" t="e">
        <f>IF(Berechnungen!DY$6="MMR",MMR!$P21,IF(Berechnungen!DY$6="MMR_Duo",MMR_Duo!$P21,NA()))</f>
        <v>#N/A</v>
      </c>
      <c r="DZ134" s="87" t="e">
        <f>IF(Berechnungen!DZ$6="MMR",MMR!$P21,IF(Berechnungen!DZ$6="MMR_Duo",MMR_Duo!$P21,NA()))</f>
        <v>#N/A</v>
      </c>
      <c r="EA134" s="87" t="e">
        <f>IF(Berechnungen!EA$6="MMR",MMR!$P21,IF(Berechnungen!EA$6="MMR_Duo",MMR_Duo!$P21,NA()))</f>
        <v>#N/A</v>
      </c>
      <c r="EB134" s="87" t="e">
        <f>IF(Berechnungen!EB$6="MMR",MMR!$P21,IF(Berechnungen!EB$6="MMR_Duo",MMR_Duo!$P21,NA()))</f>
        <v>#N/A</v>
      </c>
      <c r="EC134" s="87" t="e">
        <f>IF(Berechnungen!EC$6="MMR",MMR!$P21,IF(Berechnungen!EC$6="MMR_Duo",MMR_Duo!$P21,NA()))</f>
        <v>#N/A</v>
      </c>
      <c r="ED134" s="87" t="e">
        <f>IF(Berechnungen!ED$6="MMR",MMR!$P21,IF(Berechnungen!ED$6="MMR_Duo",MMR_Duo!$P21,NA()))</f>
        <v>#N/A</v>
      </c>
      <c r="EE134" s="87" t="e">
        <f>IF(Berechnungen!EE$6="MMR",MMR!$P21,IF(Berechnungen!EE$6="MMR_Duo",MMR_Duo!$P21,NA()))</f>
        <v>#N/A</v>
      </c>
      <c r="EF134" s="87" t="e">
        <f>IF(Berechnungen!EF$6="MMR",MMR!$P21,IF(Berechnungen!EF$6="MMR_Duo",MMR_Duo!$P21,NA()))</f>
        <v>#N/A</v>
      </c>
      <c r="EG134" s="87" t="e">
        <f>IF(Berechnungen!EG$6="MMR",MMR!$P21,IF(Berechnungen!EG$6="MMR_Duo",MMR_Duo!$P21,NA()))</f>
        <v>#N/A</v>
      </c>
      <c r="EH134" s="87" t="e">
        <f>IF(Berechnungen!EH$6="MMR",MMR!$P21,IF(Berechnungen!EH$6="MMR_Duo",MMR_Duo!$P21,NA()))</f>
        <v>#N/A</v>
      </c>
      <c r="EI134" s="87" t="e">
        <f>IF(Berechnungen!EI$6="MMR",MMR!$P21,IF(Berechnungen!EI$6="MMR_Duo",MMR_Duo!$P21,NA()))</f>
        <v>#N/A</v>
      </c>
      <c r="EJ134" s="87" t="e">
        <f>IF(Berechnungen!EJ$6="MMR",MMR!$P21,IF(Berechnungen!EJ$6="MMR_Duo",MMR_Duo!$P21,NA()))</f>
        <v>#N/A</v>
      </c>
      <c r="EK134" s="87" t="e">
        <f>IF(Berechnungen!EK$6="MMR",MMR!$P21,IF(Berechnungen!EK$6="MMR_Duo",MMR_Duo!$P21,NA()))</f>
        <v>#N/A</v>
      </c>
      <c r="EL134" s="87" t="e">
        <f>IF(Berechnungen!EL$6="MMR",MMR!$P21,IF(Berechnungen!EL$6="MMR_Duo",MMR_Duo!$P21,NA()))</f>
        <v>#N/A</v>
      </c>
      <c r="EM134" s="87" t="e">
        <f>IF(Berechnungen!EM$6="MMR",MMR!$P21,IF(Berechnungen!EM$6="MMR_Duo",MMR_Duo!$P21,NA()))</f>
        <v>#N/A</v>
      </c>
      <c r="EN134" s="87" t="e">
        <f>IF(Berechnungen!EN$6="MMR",MMR!$P21,IF(Berechnungen!EN$6="MMR_Duo",MMR_Duo!$P21,NA()))</f>
        <v>#N/A</v>
      </c>
      <c r="EO134" s="87" t="e">
        <f>IF(Berechnungen!EO$6="MMR",MMR!$P21,IF(Berechnungen!EO$6="MMR_Duo",MMR_Duo!$P21,NA()))</f>
        <v>#N/A</v>
      </c>
      <c r="EP134" s="87" t="e">
        <f>IF(Berechnungen!EP$6="MMR",MMR!$P21,IF(Berechnungen!EP$6="MMR_Duo",MMR_Duo!$P21,NA()))</f>
        <v>#N/A</v>
      </c>
      <c r="EQ134" s="87" t="e">
        <f>IF(Berechnungen!EQ$6="MMR",MMR!$P21,IF(Berechnungen!EQ$6="MMR_Duo",MMR_Duo!$P21,NA()))</f>
        <v>#N/A</v>
      </c>
      <c r="ER134" s="87" t="e">
        <f>IF(Berechnungen!ER$6="MMR",MMR!$P21,IF(Berechnungen!ER$6="MMR_Duo",MMR_Duo!$P21,NA()))</f>
        <v>#N/A</v>
      </c>
      <c r="ES134" s="87" t="e">
        <f>IF(Berechnungen!ES$6="MMR",MMR!$P21,IF(Berechnungen!ES$6="MMR_Duo",MMR_Duo!$P21,NA()))</f>
        <v>#N/A</v>
      </c>
      <c r="ET134" s="87" t="e">
        <f>IF(Berechnungen!ET$6="MMR",MMR!$P21,IF(Berechnungen!ET$6="MMR_Duo",MMR_Duo!$P21,NA()))</f>
        <v>#N/A</v>
      </c>
      <c r="EU134" s="87" t="e">
        <f>IF(Berechnungen!EU$6="MMR",MMR!$P21,IF(Berechnungen!EU$6="MMR_Duo",MMR_Duo!$P21,NA()))</f>
        <v>#N/A</v>
      </c>
      <c r="EV134" s="87" t="e">
        <f>IF(Berechnungen!EV$6="MMR",MMR!$P21,IF(Berechnungen!EV$6="MMR_Duo",MMR_Duo!$P21,NA()))</f>
        <v>#N/A</v>
      </c>
      <c r="EW134" s="87" t="e">
        <f>IF(Berechnungen!EW$6="MMR",MMR!$P21,IF(Berechnungen!EW$6="MMR_Duo",MMR_Duo!$P21,NA()))</f>
        <v>#N/A</v>
      </c>
      <c r="EX134" s="87" t="e">
        <f>IF(Berechnungen!EX$6="MMR",MMR!$P21,IF(Berechnungen!EX$6="MMR_Duo",MMR_Duo!$P21,NA()))</f>
        <v>#N/A</v>
      </c>
      <c r="EY134" s="87" t="e">
        <f>IF(Berechnungen!EY$6="MMR",MMR!$P21,IF(Berechnungen!EY$6="MMR_Duo",MMR_Duo!$P21,NA()))</f>
        <v>#N/A</v>
      </c>
      <c r="EZ134" s="87" t="e">
        <f>IF(Berechnungen!EZ$6="MMR",MMR!$P21,IF(Berechnungen!EZ$6="MMR_Duo",MMR_Duo!$P21,NA()))</f>
        <v>#N/A</v>
      </c>
      <c r="FA134" s="87" t="e">
        <f>IF(Berechnungen!FA$6="MMR",MMR!$P21,IF(Berechnungen!FA$6="MMR_Duo",MMR_Duo!$P21,NA()))</f>
        <v>#N/A</v>
      </c>
      <c r="FB134" s="87" t="e">
        <f>IF(Berechnungen!FB$6="MMR",MMR!$P21,IF(Berechnungen!FB$6="MMR_Duo",MMR_Duo!$P21,NA()))</f>
        <v>#N/A</v>
      </c>
      <c r="FC134" s="87" t="e">
        <f>IF(Berechnungen!FC$6="MMR",MMR!$P21,IF(Berechnungen!FC$6="MMR_Duo",MMR_Duo!$P21,NA()))</f>
        <v>#N/A</v>
      </c>
      <c r="FD134" s="87" t="e">
        <f>IF(Berechnungen!FD$6="MMR",MMR!$P21,IF(Berechnungen!FD$6="MMR_Duo",MMR_Duo!$P21,NA()))</f>
        <v>#N/A</v>
      </c>
      <c r="FE134" s="87" t="e">
        <f>IF(Berechnungen!FE$6="MMR",MMR!$P21,IF(Berechnungen!FE$6="MMR_Duo",MMR_Duo!$P21,NA()))</f>
        <v>#N/A</v>
      </c>
      <c r="FF134" s="87" t="e">
        <f>IF(Berechnungen!FF$6="MMR",MMR!$P21,IF(Berechnungen!FF$6="MMR_Duo",MMR_Duo!$P21,NA()))</f>
        <v>#N/A</v>
      </c>
      <c r="FG134" s="87" t="e">
        <f>IF(Berechnungen!FG$6="MMR",MMR!$P21,IF(Berechnungen!FG$6="MMR_Duo",MMR_Duo!$P21,NA()))</f>
        <v>#N/A</v>
      </c>
      <c r="FH134" s="87" t="e">
        <f>IF(Berechnungen!FH$6="MMR",MMR!$P21,IF(Berechnungen!FH$6="MMR_Duo",MMR_Duo!$P21,NA()))</f>
        <v>#N/A</v>
      </c>
      <c r="FI134" s="87" t="e">
        <f>IF(Berechnungen!FI$6="MMR",MMR!$P21,IF(Berechnungen!FI$6="MMR_Duo",MMR_Duo!$P21,NA()))</f>
        <v>#N/A</v>
      </c>
      <c r="FJ134" s="87" t="e">
        <f>IF(Berechnungen!FJ$6="MMR",MMR!$P21,IF(Berechnungen!FJ$6="MMR_Duo",MMR_Duo!$P21,NA()))</f>
        <v>#N/A</v>
      </c>
      <c r="FK134" s="87" t="e">
        <f>IF(Berechnungen!FK$6="MMR",MMR!$P21,IF(Berechnungen!FK$6="MMR_Duo",MMR_Duo!$P21,NA()))</f>
        <v>#N/A</v>
      </c>
      <c r="FL134" s="87" t="e">
        <f>IF(Berechnungen!FL$6="MMR",MMR!$P21,IF(Berechnungen!FL$6="MMR_Duo",MMR_Duo!$P21,NA()))</f>
        <v>#N/A</v>
      </c>
      <c r="FM134" s="87" t="e">
        <f>IF(Berechnungen!FM$6="MMR",MMR!$P21,IF(Berechnungen!FM$6="MMR_Duo",MMR_Duo!$P21,NA()))</f>
        <v>#N/A</v>
      </c>
      <c r="FN134" s="87" t="e">
        <f>IF(Berechnungen!FN$6="MMR",MMR!$P21,IF(Berechnungen!FN$6="MMR_Duo",MMR_Duo!$P21,NA()))</f>
        <v>#N/A</v>
      </c>
      <c r="FO134" s="87" t="e">
        <f>IF(Berechnungen!FO$6="MMR",MMR!$P21,IF(Berechnungen!FO$6="MMR_Duo",MMR_Duo!$P21,NA()))</f>
        <v>#N/A</v>
      </c>
      <c r="FP134" s="87" t="e">
        <f>IF(Berechnungen!FP$6="MMR",MMR!$P21,IF(Berechnungen!FP$6="MMR_Duo",MMR_Duo!$P21,NA()))</f>
        <v>#N/A</v>
      </c>
      <c r="FQ134" s="87" t="e">
        <f>IF(Berechnungen!FQ$6="MMR",MMR!$P21,IF(Berechnungen!FQ$6="MMR_Duo",MMR_Duo!$P21,NA()))</f>
        <v>#N/A</v>
      </c>
      <c r="FR134" s="87" t="e">
        <f>IF(Berechnungen!FR$6="MMR",MMR!$P21,IF(Berechnungen!FR$6="MMR_Duo",MMR_Duo!$P21,NA()))</f>
        <v>#N/A</v>
      </c>
      <c r="FS134" s="87" t="e">
        <f>IF(Berechnungen!FS$6="MMR",MMR!$P21,IF(Berechnungen!FS$6="MMR_Duo",MMR_Duo!$P21,NA()))</f>
        <v>#N/A</v>
      </c>
      <c r="FT134" s="87" t="e">
        <f>IF(Berechnungen!FT$6="MMR",MMR!$P21,IF(Berechnungen!FT$6="MMR_Duo",MMR_Duo!$P21,NA()))</f>
        <v>#N/A</v>
      </c>
      <c r="FU134" s="87" t="e">
        <f>IF(Berechnungen!FU$6="MMR",MMR!$P21,IF(Berechnungen!FU$6="MMR_Duo",MMR_Duo!$P21,NA()))</f>
        <v>#N/A</v>
      </c>
      <c r="FV134" s="87" t="e">
        <f>IF(Berechnungen!FV$6="MMR",MMR!$P21,IF(Berechnungen!FV$6="MMR_Duo",MMR_Duo!$P21,NA()))</f>
        <v>#N/A</v>
      </c>
      <c r="FW134" s="87" t="e">
        <f>IF(Berechnungen!FW$6="MMR",MMR!$P21,IF(Berechnungen!FW$6="MMR_Duo",MMR_Duo!$P21,NA()))</f>
        <v>#N/A</v>
      </c>
      <c r="FX134" s="87" t="e">
        <f>IF(Berechnungen!FX$6="MMR",MMR!$P21,IF(Berechnungen!FX$6="MMR_Duo",MMR_Duo!$P21,NA()))</f>
        <v>#N/A</v>
      </c>
      <c r="FY134" s="87" t="e">
        <f>IF(Berechnungen!FY$6="MMR",MMR!$P21,IF(Berechnungen!FY$6="MMR_Duo",MMR_Duo!$P21,NA()))</f>
        <v>#N/A</v>
      </c>
      <c r="FZ134" s="87" t="e">
        <f>IF(Berechnungen!FZ$6="MMR",MMR!$P21,IF(Berechnungen!FZ$6="MMR_Duo",MMR_Duo!$P21,NA()))</f>
        <v>#N/A</v>
      </c>
      <c r="GA134" s="87" t="e">
        <f>IF(Berechnungen!GA$6="MMR",MMR!$P21,IF(Berechnungen!GA$6="MMR_Duo",MMR_Duo!$P21,NA()))</f>
        <v>#N/A</v>
      </c>
      <c r="GB134" s="87" t="e">
        <f>IF(Berechnungen!GB$6="MMR",MMR!$P21,IF(Berechnungen!GB$6="MMR_Duo",MMR_Duo!$P21,NA()))</f>
        <v>#N/A</v>
      </c>
      <c r="GC134" s="87" t="e">
        <f>IF(Berechnungen!GC$6="MMR",MMR!$P21,IF(Berechnungen!GC$6="MMR_Duo",MMR_Duo!$P21,NA()))</f>
        <v>#N/A</v>
      </c>
      <c r="GD134" s="87" t="e">
        <f>IF(Berechnungen!GD$6="MMR",MMR!$P21,IF(Berechnungen!GD$6="MMR_Duo",MMR_Duo!$P21,NA()))</f>
        <v>#N/A</v>
      </c>
      <c r="GE134" s="87" t="e">
        <f>IF(Berechnungen!GE$6="MMR",MMR!$P21,IF(Berechnungen!GE$6="MMR_Duo",MMR_Duo!$P21,NA()))</f>
        <v>#N/A</v>
      </c>
      <c r="GF134" s="87" t="e">
        <f>IF(Berechnungen!GF$6="MMR",MMR!$P21,IF(Berechnungen!GF$6="MMR_Duo",MMR_Duo!$P21,NA()))</f>
        <v>#N/A</v>
      </c>
      <c r="GG134" s="87" t="e">
        <f>IF(Berechnungen!GG$6="MMR",MMR!$P21,IF(Berechnungen!GG$6="MMR_Duo",MMR_Duo!$P21,NA()))</f>
        <v>#N/A</v>
      </c>
      <c r="GH134" s="87" t="e">
        <f>IF(Berechnungen!GH$6="MMR",MMR!$P21,IF(Berechnungen!GH$6="MMR_Duo",MMR_Duo!$P21,NA()))</f>
        <v>#N/A</v>
      </c>
      <c r="GI134" s="87" t="e">
        <f>IF(Berechnungen!GI$6="MMR",MMR!$P21,IF(Berechnungen!GI$6="MMR_Duo",MMR_Duo!$P21,NA()))</f>
        <v>#N/A</v>
      </c>
      <c r="GJ134" s="87" t="e">
        <f>IF(Berechnungen!GJ$6="MMR",MMR!$P21,IF(Berechnungen!GJ$6="MMR_Duo",MMR_Duo!$P21,NA()))</f>
        <v>#N/A</v>
      </c>
      <c r="GK134" s="87" t="e">
        <f>IF(Berechnungen!GK$6="MMR",MMR!$P21,IF(Berechnungen!GK$6="MMR_Duo",MMR_Duo!$P21,NA()))</f>
        <v>#N/A</v>
      </c>
      <c r="GL134" s="87" t="e">
        <f>IF(Berechnungen!GL$6="MMR",MMR!$P21,IF(Berechnungen!GL$6="MMR_Duo",MMR_Duo!$P21,NA()))</f>
        <v>#N/A</v>
      </c>
      <c r="GM134" s="87" t="e">
        <f>IF(Berechnungen!GM$6="MMR",MMR!$P21,IF(Berechnungen!GM$6="MMR_Duo",MMR_Duo!$P21,NA()))</f>
        <v>#N/A</v>
      </c>
      <c r="GN134" s="87" t="e">
        <f>IF(Berechnungen!GN$6="MMR",MMR!$P21,IF(Berechnungen!GN$6="MMR_Duo",MMR_Duo!$P21,NA()))</f>
        <v>#N/A</v>
      </c>
      <c r="GO134" s="87" t="e">
        <f>IF(Berechnungen!GO$6="MMR",MMR!$P21,IF(Berechnungen!GO$6="MMR_Duo",MMR_Duo!$P21,NA()))</f>
        <v>#N/A</v>
      </c>
      <c r="GP134" s="87" t="e">
        <f>IF(Berechnungen!GP$6="MMR",MMR!$P21,IF(Berechnungen!GP$6="MMR_Duo",MMR_Duo!$P21,NA()))</f>
        <v>#N/A</v>
      </c>
      <c r="GQ134" s="87" t="e">
        <f>IF(Berechnungen!GQ$6="MMR",MMR!$P21,IF(Berechnungen!GQ$6="MMR_Duo",MMR_Duo!$P21,NA()))</f>
        <v>#N/A</v>
      </c>
      <c r="GR134" s="87" t="e">
        <f>IF(Berechnungen!GR$6="MMR",MMR!$P21,IF(Berechnungen!GR$6="MMR_Duo",MMR_Duo!$P21,NA()))</f>
        <v>#N/A</v>
      </c>
      <c r="GS134" s="87" t="e">
        <f>IF(Berechnungen!GS$6="MMR",MMR!$P21,IF(Berechnungen!GS$6="MMR_Duo",MMR_Duo!$P21,NA()))</f>
        <v>#N/A</v>
      </c>
      <c r="GT134" s="87" t="e">
        <f>IF(Berechnungen!GT$6="MMR",MMR!$P21,IF(Berechnungen!GT$6="MMR_Duo",MMR_Duo!$P21,NA()))</f>
        <v>#N/A</v>
      </c>
      <c r="GU134" s="87" t="e">
        <f>IF(Berechnungen!GU$6="MMR",MMR!$P21,IF(Berechnungen!GU$6="MMR_Duo",MMR_Duo!$P21,NA()))</f>
        <v>#N/A</v>
      </c>
      <c r="GV134" s="87" t="e">
        <f>IF(Berechnungen!GV$6="MMR",MMR!$P21,IF(Berechnungen!GV$6="MMR_Duo",MMR_Duo!$P21,NA()))</f>
        <v>#N/A</v>
      </c>
      <c r="GW134" s="87" t="e">
        <f>IF(Berechnungen!GW$6="MMR",MMR!$P21,IF(Berechnungen!GW$6="MMR_Duo",MMR_Duo!$P21,NA()))</f>
        <v>#N/A</v>
      </c>
      <c r="GX134" s="87" t="e">
        <f>IF(Berechnungen!GX$6="MMR",MMR!$P21,IF(Berechnungen!GX$6="MMR_Duo",MMR_Duo!$P21,NA()))</f>
        <v>#N/A</v>
      </c>
      <c r="GY134" s="87" t="e">
        <f>IF(Berechnungen!GY$6="MMR",MMR!$P21,IF(Berechnungen!GY$6="MMR_Duo",MMR_Duo!$P21,NA()))</f>
        <v>#N/A</v>
      </c>
      <c r="GZ134" s="87" t="e">
        <f>IF(Berechnungen!GZ$6="MMR",MMR!$P21,IF(Berechnungen!GZ$6="MMR_Duo",MMR_Duo!$P21,NA()))</f>
        <v>#N/A</v>
      </c>
      <c r="HA134" s="87" t="e">
        <f>IF(Berechnungen!HA$6="MMR",MMR!$P21,IF(Berechnungen!HA$6="MMR_Duo",MMR_Duo!$P21,NA()))</f>
        <v>#N/A</v>
      </c>
      <c r="HB134" s="87" t="e">
        <f>IF(Berechnungen!HB$6="MMR",MMR!$P21,IF(Berechnungen!HB$6="MMR_Duo",MMR_Duo!$P21,NA()))</f>
        <v>#N/A</v>
      </c>
      <c r="HC134" s="87" t="e">
        <f>IF(Berechnungen!HC$6="MMR",MMR!$P21,IF(Berechnungen!HC$6="MMR_Duo",MMR_Duo!$P21,NA()))</f>
        <v>#N/A</v>
      </c>
      <c r="HD134" s="87" t="e">
        <f>IF(Berechnungen!HD$6="MMR",MMR!$P21,IF(Berechnungen!HD$6="MMR_Duo",MMR_Duo!$P21,NA()))</f>
        <v>#N/A</v>
      </c>
      <c r="HE134" s="87" t="e">
        <f>IF(Berechnungen!HE$6="MMR",MMR!$P21,IF(Berechnungen!HE$6="MMR_Duo",MMR_Duo!$P21,NA()))</f>
        <v>#N/A</v>
      </c>
      <c r="HF134" s="87" t="e">
        <f>IF(Berechnungen!HF$6="MMR",MMR!$P21,IF(Berechnungen!HF$6="MMR_Duo",MMR_Duo!$P21,NA()))</f>
        <v>#N/A</v>
      </c>
      <c r="HG134" s="87" t="e">
        <f>IF(Berechnungen!HG$6="MMR",MMR!$P21,IF(Berechnungen!HG$6="MMR_Duo",MMR_Duo!$P21,NA()))</f>
        <v>#N/A</v>
      </c>
      <c r="HH134" s="87" t="e">
        <f>IF(Berechnungen!HH$6="MMR",MMR!$P21,IF(Berechnungen!HH$6="MMR_Duo",MMR_Duo!$P21,NA()))</f>
        <v>#N/A</v>
      </c>
      <c r="HI134" s="87" t="e">
        <f>IF(Berechnungen!HI$6="MMR",MMR!$P21,IF(Berechnungen!HI$6="MMR_Duo",MMR_Duo!$P21,NA()))</f>
        <v>#N/A</v>
      </c>
      <c r="HJ134" s="87" t="e">
        <f>IF(Berechnungen!HJ$6="MMR",MMR!$P21,IF(Berechnungen!HJ$6="MMR_Duo",MMR_Duo!$P21,NA()))</f>
        <v>#N/A</v>
      </c>
      <c r="HK134" s="87" t="e">
        <f>IF(Berechnungen!HK$6="MMR",MMR!$P21,IF(Berechnungen!HK$6="MMR_Duo",MMR_Duo!$P21,NA()))</f>
        <v>#N/A</v>
      </c>
      <c r="HL134" s="87" t="e">
        <f>IF(Berechnungen!HL$6="MMR",MMR!$P21,IF(Berechnungen!HL$6="MMR_Duo",MMR_Duo!$P21,NA()))</f>
        <v>#N/A</v>
      </c>
      <c r="HM134" s="87" t="e">
        <f>IF(Berechnungen!HM$6="MMR",MMR!$P21,IF(Berechnungen!HM$6="MMR_Duo",MMR_Duo!$P21,NA()))</f>
        <v>#N/A</v>
      </c>
      <c r="HN134" s="87" t="e">
        <f>IF(Berechnungen!HN$6="MMR",MMR!$P21,IF(Berechnungen!HN$6="MMR_Duo",MMR_Duo!$P21,NA()))</f>
        <v>#N/A</v>
      </c>
      <c r="HO134" s="87" t="e">
        <f>IF(Berechnungen!HO$6="MMR",MMR!$P21,IF(Berechnungen!HO$6="MMR_Duo",MMR_Duo!$P21,NA()))</f>
        <v>#N/A</v>
      </c>
      <c r="HP134" s="87" t="e">
        <f>IF(Berechnungen!HP$6="MMR",MMR!$P21,IF(Berechnungen!HP$6="MMR_Duo",MMR_Duo!$P21,NA()))</f>
        <v>#N/A</v>
      </c>
      <c r="HQ134" s="87" t="e">
        <f>IF(Berechnungen!HQ$6="MMR",MMR!$P21,IF(Berechnungen!HQ$6="MMR_Duo",MMR_Duo!$P21,NA()))</f>
        <v>#N/A</v>
      </c>
      <c r="HR134" s="87" t="e">
        <f>IF(Berechnungen!HR$6="MMR",MMR!$P21,IF(Berechnungen!HR$6="MMR_Duo",MMR_Duo!$P21,NA()))</f>
        <v>#N/A</v>
      </c>
      <c r="HS134" s="87" t="e">
        <f>IF(Berechnungen!HS$6="MMR",MMR!$P21,IF(Berechnungen!HS$6="MMR_Duo",MMR_Duo!$P21,NA()))</f>
        <v>#N/A</v>
      </c>
      <c r="HT134" s="87" t="e">
        <f>IF(Berechnungen!HT$6="MMR",MMR!$P21,IF(Berechnungen!HT$6="MMR_Duo",MMR_Duo!$P21,NA()))</f>
        <v>#N/A</v>
      </c>
      <c r="HU134" s="87" t="e">
        <f>IF(Berechnungen!HU$6="MMR",MMR!$P21,IF(Berechnungen!HU$6="MMR_Duo",MMR_Duo!$P21,NA()))</f>
        <v>#N/A</v>
      </c>
      <c r="HV134" s="87" t="e">
        <f>IF(Berechnungen!HV$6="MMR",MMR!$P21,IF(Berechnungen!HV$6="MMR_Duo",MMR_Duo!$P21,NA()))</f>
        <v>#N/A</v>
      </c>
      <c r="HW134" s="87" t="e">
        <f>IF(Berechnungen!HW$6="MMR",MMR!$P21,IF(Berechnungen!HW$6="MMR_Duo",MMR_Duo!$P21,NA()))</f>
        <v>#N/A</v>
      </c>
      <c r="HX134" s="87" t="e">
        <f>IF(Berechnungen!HX$6="MMR",MMR!$P21,IF(Berechnungen!HX$6="MMR_Duo",MMR_Duo!$P21,NA()))</f>
        <v>#N/A</v>
      </c>
      <c r="HY134" s="87" t="e">
        <f>IF(Berechnungen!HY$6="MMR",MMR!$P21,IF(Berechnungen!HY$6="MMR_Duo",MMR_Duo!$P21,NA()))</f>
        <v>#N/A</v>
      </c>
      <c r="HZ134" s="87" t="e">
        <f>IF(Berechnungen!HZ$6="MMR",MMR!$P21,IF(Berechnungen!HZ$6="MMR_Duo",MMR_Duo!$P21,NA()))</f>
        <v>#N/A</v>
      </c>
      <c r="IA134" s="87" t="e">
        <f>IF(Berechnungen!IA$6="MMR",MMR!$P21,IF(Berechnungen!IA$6="MMR_Duo",MMR_Duo!$P21,NA()))</f>
        <v>#N/A</v>
      </c>
      <c r="IB134" s="87" t="e">
        <f>IF(Berechnungen!IB$6="MMR",MMR!$P21,IF(Berechnungen!IB$6="MMR_Duo",MMR_Duo!$P21,NA()))</f>
        <v>#N/A</v>
      </c>
      <c r="IC134" s="87" t="e">
        <f>IF(Berechnungen!IC$6="MMR",MMR!$P21,IF(Berechnungen!IC$6="MMR_Duo",MMR_Duo!$P21,NA()))</f>
        <v>#N/A</v>
      </c>
      <c r="ID134" s="87" t="e">
        <f>IF(Berechnungen!ID$6="MMR",MMR!$P21,IF(Berechnungen!ID$6="MMR_Duo",MMR_Duo!$P21,NA()))</f>
        <v>#N/A</v>
      </c>
      <c r="IE134" s="87" t="e">
        <f>IF(Berechnungen!IE$6="MMR",MMR!$P21,IF(Berechnungen!IE$6="MMR_Duo",MMR_Duo!$P21,NA()))</f>
        <v>#N/A</v>
      </c>
      <c r="IF134" s="87" t="e">
        <f>IF(Berechnungen!IF$6="MMR",MMR!$P21,IF(Berechnungen!IF$6="MMR_Duo",MMR_Duo!$P21,NA()))</f>
        <v>#N/A</v>
      </c>
      <c r="IG134" s="87" t="e">
        <f>IF(Berechnungen!IG$6="MMR",MMR!$P21,IF(Berechnungen!IG$6="MMR_Duo",MMR_Duo!$P21,NA()))</f>
        <v>#N/A</v>
      </c>
      <c r="IH134" s="87" t="e">
        <f>IF(Berechnungen!IH$6="MMR",MMR!$P21,IF(Berechnungen!IH$6="MMR_Duo",MMR_Duo!$P21,NA()))</f>
        <v>#N/A</v>
      </c>
      <c r="II134" s="87" t="e">
        <f>IF(Berechnungen!II$6="MMR",MMR!$P21,IF(Berechnungen!II$6="MMR_Duo",MMR_Duo!$P21,NA()))</f>
        <v>#N/A</v>
      </c>
      <c r="IJ134" s="87" t="e">
        <f>IF(Berechnungen!IJ$6="MMR",MMR!$P21,IF(Berechnungen!IJ$6="MMR_Duo",MMR_Duo!$P21,NA()))</f>
        <v>#N/A</v>
      </c>
      <c r="IK134" s="87" t="e">
        <f>IF(Berechnungen!IK$6="MMR",MMR!$P21,IF(Berechnungen!IK$6="MMR_Duo",MMR_Duo!$P21,NA()))</f>
        <v>#N/A</v>
      </c>
      <c r="IL134" s="87" t="e">
        <f>IF(Berechnungen!IL$6="MMR",MMR!$P21,IF(Berechnungen!IL$6="MMR_Duo",MMR_Duo!$P21,NA()))</f>
        <v>#N/A</v>
      </c>
      <c r="IM134" s="87" t="e">
        <f>IF(Berechnungen!IM$6="MMR",MMR!$P21,IF(Berechnungen!IM$6="MMR_Duo",MMR_Duo!$P21,NA()))</f>
        <v>#N/A</v>
      </c>
      <c r="IN134" s="87" t="e">
        <f>IF(Berechnungen!IN$6="MMR",MMR!$P21,IF(Berechnungen!IN$6="MMR_Duo",MMR_Duo!$P21,NA()))</f>
        <v>#N/A</v>
      </c>
      <c r="IO134" s="87" t="e">
        <f>IF(Berechnungen!IO$6="MMR",MMR!$P21,IF(Berechnungen!IO$6="MMR_Duo",MMR_Duo!$P21,NA()))</f>
        <v>#N/A</v>
      </c>
      <c r="IP134" s="87" t="e">
        <f>IF(Berechnungen!IP$6="MMR",MMR!$P21,IF(Berechnungen!IP$6="MMR_Duo",MMR_Duo!$P21,NA()))</f>
        <v>#N/A</v>
      </c>
      <c r="IQ134" s="87" t="e">
        <f>IF(Berechnungen!IQ$6="MMR",MMR!$P21,IF(Berechnungen!IQ$6="MMR_Duo",MMR_Duo!$P21,NA()))</f>
        <v>#N/A</v>
      </c>
      <c r="IR134" s="87" t="e">
        <f>IF(Berechnungen!IR$6="MMR",MMR!$P21,IF(Berechnungen!IR$6="MMR_Duo",MMR_Duo!$P21,NA()))</f>
        <v>#N/A</v>
      </c>
      <c r="IS134" s="87" t="e">
        <f>IF(Berechnungen!IS$6="MMR",MMR!$P21,IF(Berechnungen!IS$6="MMR_Duo",MMR_Duo!$P21,NA()))</f>
        <v>#N/A</v>
      </c>
      <c r="IT134" s="87" t="e">
        <f>IF(Berechnungen!IT$6="MMR",MMR!$P21,IF(Berechnungen!IT$6="MMR_Duo",MMR_Duo!$P21,NA()))</f>
        <v>#N/A</v>
      </c>
      <c r="IU134" s="87" t="e">
        <f>IF(Berechnungen!IU$6="MMR",MMR!$P21,IF(Berechnungen!IU$6="MMR_Duo",MMR_Duo!$P21,NA()))</f>
        <v>#N/A</v>
      </c>
      <c r="IV134" s="87" t="e">
        <f>IF(Berechnungen!IV$6="MMR",MMR!$P21,IF(Berechnungen!IV$6="MMR_Duo",MMR_Duo!$P21,NA()))</f>
        <v>#N/A</v>
      </c>
      <c r="IW134" s="87" t="e">
        <f>IF(Berechnungen!IW$6="MMR",MMR!$P21,IF(Berechnungen!IW$6="MMR_Duo",MMR_Duo!$P21,NA()))</f>
        <v>#N/A</v>
      </c>
      <c r="IX134" s="87" t="e">
        <f>IF(Berechnungen!IX$6="MMR",MMR!$P21,IF(Berechnungen!IX$6="MMR_Duo",MMR_Duo!$P21,NA()))</f>
        <v>#N/A</v>
      </c>
      <c r="IY134" s="87" t="e">
        <f>IF(Berechnungen!IY$6="MMR",MMR!$P21,IF(Berechnungen!IY$6="MMR_Duo",MMR_Duo!$P21,NA()))</f>
        <v>#N/A</v>
      </c>
      <c r="IZ134" s="87" t="e">
        <f>IF(Berechnungen!IZ$6="MMR",MMR!$P21,IF(Berechnungen!IZ$6="MMR_Duo",MMR_Duo!$P21,NA()))</f>
        <v>#N/A</v>
      </c>
      <c r="JA134" s="87" t="e">
        <f>IF(Berechnungen!JA$6="MMR",MMR!$P21,IF(Berechnungen!JA$6="MMR_Duo",MMR_Duo!$P21,NA()))</f>
        <v>#N/A</v>
      </c>
      <c r="JB134" s="87" t="e">
        <f>IF(Berechnungen!JB$6="MMR",MMR!$P21,IF(Berechnungen!JB$6="MMR_Duo",MMR_Duo!$P21,NA()))</f>
        <v>#N/A</v>
      </c>
      <c r="JC134" s="87" t="e">
        <f>IF(Berechnungen!JC$6="MMR",MMR!$P21,IF(Berechnungen!JC$6="MMR_Duo",MMR_Duo!$P21,NA()))</f>
        <v>#N/A</v>
      </c>
      <c r="JD134" s="87" t="e">
        <f>IF(Berechnungen!JD$6="MMR",MMR!$P21,IF(Berechnungen!JD$6="MMR_Duo",MMR_Duo!$P21,NA()))</f>
        <v>#N/A</v>
      </c>
      <c r="JE134" s="87" t="e">
        <f>IF(Berechnungen!JE$6="MMR",MMR!$P21,IF(Berechnungen!JE$6="MMR_Duo",MMR_Duo!$P21,NA()))</f>
        <v>#N/A</v>
      </c>
      <c r="JF134" s="87" t="e">
        <f>IF(Berechnungen!JF$6="MMR",MMR!$P21,IF(Berechnungen!JF$6="MMR_Duo",MMR_Duo!$P21,NA()))</f>
        <v>#N/A</v>
      </c>
      <c r="JG134" s="87" t="e">
        <f>IF(Berechnungen!JG$6="MMR",MMR!$P21,IF(Berechnungen!JG$6="MMR_Duo",MMR_Duo!$P21,NA()))</f>
        <v>#N/A</v>
      </c>
      <c r="JH134" s="87" t="e">
        <f>IF(Berechnungen!JH$6="MMR",MMR!$P21,IF(Berechnungen!JH$6="MMR_Duo",MMR_Duo!$P21,NA()))</f>
        <v>#N/A</v>
      </c>
      <c r="JI134" s="87" t="e">
        <f>IF(Berechnungen!JI$6="MMR",MMR!$P21,IF(Berechnungen!JI$6="MMR_Duo",MMR_Duo!$P21,NA()))</f>
        <v>#N/A</v>
      </c>
      <c r="JJ134" s="87" t="e">
        <f>IF(Berechnungen!JJ$6="MMR",MMR!$P21,IF(Berechnungen!JJ$6="MMR_Duo",MMR_Duo!$P21,NA()))</f>
        <v>#N/A</v>
      </c>
      <c r="JK134" s="87" t="e">
        <f>IF(Berechnungen!JK$6="MMR",MMR!$P21,IF(Berechnungen!JK$6="MMR_Duo",MMR_Duo!$P21,NA()))</f>
        <v>#N/A</v>
      </c>
      <c r="JL134" s="87" t="e">
        <f>IF(Berechnungen!JL$6="MMR",MMR!$P21,IF(Berechnungen!JL$6="MMR_Duo",MMR_Duo!$P21,NA()))</f>
        <v>#N/A</v>
      </c>
      <c r="JM134" s="87" t="e">
        <f>IF(Berechnungen!JM$6="MMR",MMR!$P21,IF(Berechnungen!JM$6="MMR_Duo",MMR_Duo!$P21,NA()))</f>
        <v>#N/A</v>
      </c>
      <c r="JN134" s="87" t="e">
        <f>IF(Berechnungen!JN$6="MMR",MMR!$P21,IF(Berechnungen!JN$6="MMR_Duo",MMR_Duo!$P21,NA()))</f>
        <v>#N/A</v>
      </c>
      <c r="JO134" s="87" t="e">
        <f>IF(Berechnungen!JO$6="MMR",MMR!$P21,IF(Berechnungen!JO$6="MMR_Duo",MMR_Duo!$P21,NA()))</f>
        <v>#N/A</v>
      </c>
      <c r="JP134" s="87" t="e">
        <f>IF(Berechnungen!JP$6="MMR",MMR!$P21,IF(Berechnungen!JP$6="MMR_Duo",MMR_Duo!$P21,NA()))</f>
        <v>#N/A</v>
      </c>
      <c r="JQ134" s="87" t="e">
        <f>IF(Berechnungen!JQ$6="MMR",MMR!$P21,IF(Berechnungen!JQ$6="MMR_Duo",MMR_Duo!$P21,NA()))</f>
        <v>#N/A</v>
      </c>
      <c r="JR134" s="87" t="e">
        <f>IF(Berechnungen!JR$6="MMR",MMR!$P21,IF(Berechnungen!JR$6="MMR_Duo",MMR_Duo!$P21,NA()))</f>
        <v>#N/A</v>
      </c>
      <c r="JS134" s="87" t="e">
        <f>IF(Berechnungen!JS$6="MMR",MMR!$P21,IF(Berechnungen!JS$6="MMR_Duo",MMR_Duo!$P21,NA()))</f>
        <v>#N/A</v>
      </c>
      <c r="JT134" s="87" t="e">
        <f>IF(Berechnungen!JT$6="MMR",MMR!$P21,IF(Berechnungen!JT$6="MMR_Duo",MMR_Duo!$P21,NA()))</f>
        <v>#N/A</v>
      </c>
      <c r="JU134" s="87" t="e">
        <f>IF(Berechnungen!JU$6="MMR",MMR!$P21,IF(Berechnungen!JU$6="MMR_Duo",MMR_Duo!$P21,NA()))</f>
        <v>#N/A</v>
      </c>
      <c r="JV134" s="87" t="e">
        <f>IF(Berechnungen!JV$6="MMR",MMR!$P21,IF(Berechnungen!JV$6="MMR_Duo",MMR_Duo!$P21,NA()))</f>
        <v>#N/A</v>
      </c>
      <c r="JW134" s="87" t="e">
        <f>IF(Berechnungen!JW$6="MMR",MMR!$P21,IF(Berechnungen!JW$6="MMR_Duo",MMR_Duo!$P21,NA()))</f>
        <v>#N/A</v>
      </c>
      <c r="JX134" s="87" t="e">
        <f>IF(Berechnungen!JX$6="MMR",MMR!$P21,IF(Berechnungen!JX$6="MMR_Duo",MMR_Duo!$P21,NA()))</f>
        <v>#N/A</v>
      </c>
      <c r="JY134" s="87" t="e">
        <f>IF(Berechnungen!JY$6="MMR",MMR!$P21,IF(Berechnungen!JY$6="MMR_Duo",MMR_Duo!$P21,NA()))</f>
        <v>#N/A</v>
      </c>
      <c r="JZ134" s="87" t="e">
        <f>IF(Berechnungen!JZ$6="MMR",MMR!$P21,IF(Berechnungen!JZ$6="MMR_Duo",MMR_Duo!$P21,NA()))</f>
        <v>#N/A</v>
      </c>
      <c r="KA134" s="87" t="e">
        <f>IF(Berechnungen!KA$6="MMR",MMR!$P21,IF(Berechnungen!KA$6="MMR_Duo",MMR_Duo!$P21,NA()))</f>
        <v>#N/A</v>
      </c>
      <c r="KB134" s="87" t="e">
        <f>IF(Berechnungen!KB$6="MMR",MMR!$P21,IF(Berechnungen!KB$6="MMR_Duo",MMR_Duo!$P21,NA()))</f>
        <v>#N/A</v>
      </c>
      <c r="KC134" s="87" t="e">
        <f>IF(Berechnungen!KC$6="MMR",MMR!$P21,IF(Berechnungen!KC$6="MMR_Duo",MMR_Duo!$P21,NA()))</f>
        <v>#N/A</v>
      </c>
      <c r="KD134" s="87" t="e">
        <f>IF(Berechnungen!KD$6="MMR",MMR!$P21,IF(Berechnungen!KD$6="MMR_Duo",MMR_Duo!$P21,NA()))</f>
        <v>#N/A</v>
      </c>
      <c r="KE134" s="87" t="e">
        <f>IF(Berechnungen!KE$6="MMR",MMR!$P21,IF(Berechnungen!KE$6="MMR_Duo",MMR_Duo!$P21,NA()))</f>
        <v>#N/A</v>
      </c>
      <c r="KF134" s="87" t="e">
        <f>IF(Berechnungen!KF$6="MMR",MMR!$P21,IF(Berechnungen!KF$6="MMR_Duo",MMR_Duo!$P21,NA()))</f>
        <v>#N/A</v>
      </c>
      <c r="KG134" s="87" t="e">
        <f>IF(Berechnungen!KG$6="MMR",MMR!$P21,IF(Berechnungen!KG$6="MMR_Duo",MMR_Duo!$P21,NA()))</f>
        <v>#N/A</v>
      </c>
      <c r="KH134" s="87" t="e">
        <f>IF(Berechnungen!KH$6="MMR",MMR!$P21,IF(Berechnungen!KH$6="MMR_Duo",MMR_Duo!$P21,NA()))</f>
        <v>#N/A</v>
      </c>
      <c r="KI134" s="87" t="e">
        <f>IF(Berechnungen!KI$6="MMR",MMR!$P21,IF(Berechnungen!KI$6="MMR_Duo",MMR_Duo!$P21,NA()))</f>
        <v>#N/A</v>
      </c>
      <c r="KJ134" s="87" t="e">
        <f>IF(Berechnungen!KJ$6="MMR",MMR!$P21,IF(Berechnungen!KJ$6="MMR_Duo",MMR_Duo!$P21,NA()))</f>
        <v>#N/A</v>
      </c>
      <c r="KK134" s="87" t="e">
        <f>IF(Berechnungen!KK$6="MMR",MMR!$P21,IF(Berechnungen!KK$6="MMR_Duo",MMR_Duo!$P21,NA()))</f>
        <v>#N/A</v>
      </c>
      <c r="KL134" s="87" t="e">
        <f>IF(Berechnungen!KL$6="MMR",MMR!$P21,IF(Berechnungen!KL$6="MMR_Duo",MMR_Duo!$P21,NA()))</f>
        <v>#N/A</v>
      </c>
      <c r="KM134" s="87" t="e">
        <f>IF(Berechnungen!KM$6="MMR",MMR!$P21,IF(Berechnungen!KM$6="MMR_Duo",MMR_Duo!$P21,NA()))</f>
        <v>#N/A</v>
      </c>
      <c r="KN134" s="87" t="e">
        <f>IF(Berechnungen!KN$6="MMR",MMR!$P21,IF(Berechnungen!KN$6="MMR_Duo",MMR_Duo!$P21,NA()))</f>
        <v>#N/A</v>
      </c>
      <c r="KO134" s="87" t="e">
        <f>IF(Berechnungen!KO$6="MMR",MMR!$P21,IF(Berechnungen!KO$6="MMR_Duo",MMR_Duo!$P21,NA()))</f>
        <v>#N/A</v>
      </c>
      <c r="KP134" s="87" t="e">
        <f>IF(Berechnungen!KP$6="MMR",MMR!$P21,IF(Berechnungen!KP$6="MMR_Duo",MMR_Duo!$P21,NA()))</f>
        <v>#N/A</v>
      </c>
      <c r="KQ134" s="87" t="e">
        <f>IF(Berechnungen!KQ$6="MMR",MMR!$P21,IF(Berechnungen!KQ$6="MMR_Duo",MMR_Duo!$P21,NA()))</f>
        <v>#N/A</v>
      </c>
      <c r="KR134" s="87" t="e">
        <f>IF(Berechnungen!KR$6="MMR",MMR!$P21,IF(Berechnungen!KR$6="MMR_Duo",MMR_Duo!$P21,NA()))</f>
        <v>#N/A</v>
      </c>
      <c r="KS134" s="87" t="e">
        <f>IF(Berechnungen!KS$6="MMR",MMR!$P21,IF(Berechnungen!KS$6="MMR_Duo",MMR_Duo!$P21,NA()))</f>
        <v>#N/A</v>
      </c>
      <c r="KT134" s="87" t="e">
        <f>IF(Berechnungen!KT$6="MMR",MMR!$P21,IF(Berechnungen!KT$6="MMR_Duo",MMR_Duo!$P21,NA()))</f>
        <v>#N/A</v>
      </c>
      <c r="KU134" s="87" t="e">
        <f>IF(Berechnungen!KU$6="MMR",MMR!$P21,IF(Berechnungen!KU$6="MMR_Duo",MMR_Duo!$P21,NA()))</f>
        <v>#N/A</v>
      </c>
      <c r="KV134" s="87" t="e">
        <f>IF(Berechnungen!KV$6="MMR",MMR!$P21,IF(Berechnungen!KV$6="MMR_Duo",MMR_Duo!$P21,NA()))</f>
        <v>#N/A</v>
      </c>
      <c r="KW134" s="87" t="e">
        <f>IF(Berechnungen!KW$6="MMR",MMR!$P21,IF(Berechnungen!KW$6="MMR_Duo",MMR_Duo!$P21,NA()))</f>
        <v>#N/A</v>
      </c>
      <c r="KX134" s="87" t="e">
        <f>IF(Berechnungen!KX$6="MMR",MMR!$P21,IF(Berechnungen!KX$6="MMR_Duo",MMR_Duo!$P21,NA()))</f>
        <v>#N/A</v>
      </c>
      <c r="KY134" s="87" t="e">
        <f>IF(Berechnungen!KY$6="MMR",MMR!$P21,IF(Berechnungen!KY$6="MMR_Duo",MMR_Duo!$P21,NA()))</f>
        <v>#N/A</v>
      </c>
      <c r="KZ134" s="87" t="e">
        <f>IF(Berechnungen!KZ$6="MMR",MMR!$P21,IF(Berechnungen!KZ$6="MMR_Duo",MMR_Duo!$P21,NA()))</f>
        <v>#N/A</v>
      </c>
      <c r="LA134" s="87" t="e">
        <f>IF(Berechnungen!LA$6="MMR",MMR!$P21,IF(Berechnungen!LA$6="MMR_Duo",MMR_Duo!$P21,NA()))</f>
        <v>#N/A</v>
      </c>
      <c r="LB134" s="87" t="e">
        <f>IF(Berechnungen!LB$6="MMR",MMR!$P21,IF(Berechnungen!LB$6="MMR_Duo",MMR_Duo!$P21,NA()))</f>
        <v>#N/A</v>
      </c>
      <c r="LC134" s="87" t="e">
        <f>IF(Berechnungen!LC$6="MMR",MMR!$P21,IF(Berechnungen!LC$6="MMR_Duo",MMR_Duo!$P21,NA()))</f>
        <v>#N/A</v>
      </c>
      <c r="LD134" s="87" t="e">
        <f>IF(Berechnungen!LD$6="MMR",MMR!$P21,IF(Berechnungen!LD$6="MMR_Duo",MMR_Duo!$P21,NA()))</f>
        <v>#N/A</v>
      </c>
      <c r="LE134" s="87" t="e">
        <f>IF(Berechnungen!LE$6="MMR",MMR!$P21,IF(Berechnungen!LE$6="MMR_Duo",MMR_Duo!$P21,NA()))</f>
        <v>#N/A</v>
      </c>
      <c r="LF134" s="87" t="e">
        <f>IF(Berechnungen!LF$6="MMR",MMR!$P21,IF(Berechnungen!LF$6="MMR_Duo",MMR_Duo!$P21,NA()))</f>
        <v>#N/A</v>
      </c>
      <c r="LG134" s="87" t="e">
        <f>IF(Berechnungen!LG$6="MMR",MMR!$P21,IF(Berechnungen!LG$6="MMR_Duo",MMR_Duo!$P21,NA()))</f>
        <v>#N/A</v>
      </c>
      <c r="LH134" s="87" t="e">
        <f>IF(Berechnungen!LH$6="MMR",MMR!$P21,IF(Berechnungen!LH$6="MMR_Duo",MMR_Duo!$P21,NA()))</f>
        <v>#N/A</v>
      </c>
      <c r="LI134" s="87" t="e">
        <f>IF(Berechnungen!LI$6="MMR",MMR!$P21,IF(Berechnungen!LI$6="MMR_Duo",MMR_Duo!$P21,NA()))</f>
        <v>#N/A</v>
      </c>
      <c r="LJ134" s="87" t="e">
        <f>IF(Berechnungen!LJ$6="MMR",MMR!$P21,IF(Berechnungen!LJ$6="MMR_Duo",MMR_Duo!$P21,NA()))</f>
        <v>#N/A</v>
      </c>
      <c r="LK134" s="87" t="e">
        <f>IF(Berechnungen!LK$6="MMR",MMR!$P21,IF(Berechnungen!LK$6="MMR_Duo",MMR_Duo!$P21,NA()))</f>
        <v>#N/A</v>
      </c>
      <c r="LL134" s="87" t="e">
        <f>IF(Berechnungen!LL$6="MMR",MMR!$P21,IF(Berechnungen!LL$6="MMR_Duo",MMR_Duo!$P21,NA()))</f>
        <v>#N/A</v>
      </c>
      <c r="LM134" s="87" t="e">
        <f>IF(Berechnungen!LM$6="MMR",MMR!$P21,IF(Berechnungen!LM$6="MMR_Duo",MMR_Duo!$P21,NA()))</f>
        <v>#N/A</v>
      </c>
      <c r="LN134" s="87" t="e">
        <f>IF(Berechnungen!LN$6="MMR",MMR!$P21,IF(Berechnungen!LN$6="MMR_Duo",MMR_Duo!$P21,NA()))</f>
        <v>#N/A</v>
      </c>
      <c r="LO134" s="87" t="e">
        <f>IF(Berechnungen!LO$6="MMR",MMR!$P21,IF(Berechnungen!LO$6="MMR_Duo",MMR_Duo!$P21,NA()))</f>
        <v>#N/A</v>
      </c>
      <c r="LP134" s="87" t="e">
        <f>IF(Berechnungen!LP$6="MMR",MMR!$P21,IF(Berechnungen!LP$6="MMR_Duo",MMR_Duo!$P21,NA()))</f>
        <v>#N/A</v>
      </c>
      <c r="LQ134" s="87" t="e">
        <f>IF(Berechnungen!LQ$6="MMR",MMR!$P21,IF(Berechnungen!LQ$6="MMR_Duo",MMR_Duo!$P21,NA()))</f>
        <v>#N/A</v>
      </c>
      <c r="LR134" s="87" t="e">
        <f>IF(Berechnungen!LR$6="MMR",MMR!$P21,IF(Berechnungen!LR$6="MMR_Duo",MMR_Duo!$P21,NA()))</f>
        <v>#N/A</v>
      </c>
      <c r="LS134" s="87" t="e">
        <f>IF(Berechnungen!LS$6="MMR",MMR!$P21,IF(Berechnungen!LS$6="MMR_Duo",MMR_Duo!$P21,NA()))</f>
        <v>#N/A</v>
      </c>
      <c r="LT134" s="87" t="e">
        <f>IF(Berechnungen!LT$6="MMR",MMR!$P21,IF(Berechnungen!LT$6="MMR_Duo",MMR_Duo!$P21,NA()))</f>
        <v>#N/A</v>
      </c>
      <c r="LU134" s="87" t="e">
        <f>IF(Berechnungen!LU$6="MMR",MMR!$P21,IF(Berechnungen!LU$6="MMR_Duo",MMR_Duo!$P21,NA()))</f>
        <v>#N/A</v>
      </c>
      <c r="LV134" s="87" t="e">
        <f>IF(Berechnungen!LV$6="MMR",MMR!$P21,IF(Berechnungen!LV$6="MMR_Duo",MMR_Duo!$P21,NA()))</f>
        <v>#N/A</v>
      </c>
      <c r="LW134" s="87" t="e">
        <f>IF(Berechnungen!LW$6="MMR",MMR!$P21,IF(Berechnungen!LW$6="MMR_Duo",MMR_Duo!$P21,NA()))</f>
        <v>#N/A</v>
      </c>
      <c r="LX134" s="87" t="e">
        <f>IF(Berechnungen!LX$6="MMR",MMR!$P21,IF(Berechnungen!LX$6="MMR_Duo",MMR_Duo!$P21,NA()))</f>
        <v>#N/A</v>
      </c>
      <c r="LY134" s="87" t="e">
        <f>IF(Berechnungen!LY$6="MMR",MMR!$P21,IF(Berechnungen!LY$6="MMR_Duo",MMR_Duo!$P21,NA()))</f>
        <v>#N/A</v>
      </c>
      <c r="LZ134" s="87" t="e">
        <f>IF(Berechnungen!LZ$6="MMR",MMR!$P21,IF(Berechnungen!LZ$6="MMR_Duo",MMR_Duo!$P21,NA()))</f>
        <v>#N/A</v>
      </c>
      <c r="MA134" s="87" t="e">
        <f>IF(Berechnungen!MA$6="MMR",MMR!$P21,IF(Berechnungen!MA$6="MMR_Duo",MMR_Duo!$P21,NA()))</f>
        <v>#N/A</v>
      </c>
      <c r="MB134" s="87" t="e">
        <f>IF(Berechnungen!MB$6="MMR",MMR!$P21,IF(Berechnungen!MB$6="MMR_Duo",MMR_Duo!$P21,NA()))</f>
        <v>#N/A</v>
      </c>
      <c r="MC134" s="87" t="e">
        <f>IF(Berechnungen!MC$6="MMR",MMR!$P21,IF(Berechnungen!MC$6="MMR_Duo",MMR_Duo!$P21,NA()))</f>
        <v>#N/A</v>
      </c>
      <c r="MD134" s="87" t="e">
        <f>IF(Berechnungen!MD$6="MMR",MMR!$P21,IF(Berechnungen!MD$6="MMR_Duo",MMR_Duo!$P21,NA()))</f>
        <v>#N/A</v>
      </c>
      <c r="ME134" s="87" t="e">
        <f>IF(Berechnungen!ME$6="MMR",MMR!$P21,IF(Berechnungen!ME$6="MMR_Duo",MMR_Duo!$P21,NA()))</f>
        <v>#N/A</v>
      </c>
      <c r="MF134" s="87" t="e">
        <f>IF(Berechnungen!MF$6="MMR",MMR!$P21,IF(Berechnungen!MF$6="MMR_Duo",MMR_Duo!$P21,NA()))</f>
        <v>#N/A</v>
      </c>
      <c r="MG134" s="87" t="e">
        <f>IF(Berechnungen!MG$6="MMR",MMR!$P21,IF(Berechnungen!MG$6="MMR_Duo",MMR_Duo!$P21,NA()))</f>
        <v>#N/A</v>
      </c>
      <c r="MH134" s="87" t="e">
        <f>IF(Berechnungen!MH$6="MMR",MMR!$P21,IF(Berechnungen!MH$6="MMR_Duo",MMR_Duo!$P21,NA()))</f>
        <v>#N/A</v>
      </c>
      <c r="MI134" s="87" t="e">
        <f>IF(Berechnungen!MI$6="MMR",MMR!$P21,IF(Berechnungen!MI$6="MMR_Duo",MMR_Duo!$P21,NA()))</f>
        <v>#N/A</v>
      </c>
      <c r="MJ134" s="87" t="e">
        <f>IF(Berechnungen!MJ$6="MMR",MMR!$P21,IF(Berechnungen!MJ$6="MMR_Duo",MMR_Duo!$P21,NA()))</f>
        <v>#N/A</v>
      </c>
      <c r="MK134" s="87" t="e">
        <f>IF(Berechnungen!MK$6="MMR",MMR!$P21,IF(Berechnungen!MK$6="MMR_Duo",MMR_Duo!$P21,NA()))</f>
        <v>#N/A</v>
      </c>
      <c r="ML134" s="87" t="e">
        <f>IF(Berechnungen!ML$6="MMR",MMR!$P21,IF(Berechnungen!ML$6="MMR_Duo",MMR_Duo!$P21,NA()))</f>
        <v>#N/A</v>
      </c>
      <c r="MM134" s="87" t="e">
        <f>IF(Berechnungen!MM$6="MMR",MMR!$P21,IF(Berechnungen!MM$6="MMR_Duo",MMR_Duo!$P21,NA()))</f>
        <v>#N/A</v>
      </c>
      <c r="MN134" s="87" t="e">
        <f>IF(Berechnungen!MN$6="MMR",MMR!$P21,IF(Berechnungen!MN$6="MMR_Duo",MMR_Duo!$P21,NA()))</f>
        <v>#N/A</v>
      </c>
      <c r="MO134" s="87" t="e">
        <f>IF(Berechnungen!MO$6="MMR",MMR!$P21,IF(Berechnungen!MO$6="MMR_Duo",MMR_Duo!$P21,NA()))</f>
        <v>#N/A</v>
      </c>
      <c r="MP134" s="87" t="e">
        <f>IF(Berechnungen!MP$6="MMR",MMR!$P21,IF(Berechnungen!MP$6="MMR_Duo",MMR_Duo!$P21,NA()))</f>
        <v>#N/A</v>
      </c>
      <c r="MQ134" s="87" t="e">
        <f>IF(Berechnungen!MQ$6="MMR",MMR!$P21,IF(Berechnungen!MQ$6="MMR_Duo",MMR_Duo!$P21,NA()))</f>
        <v>#N/A</v>
      </c>
      <c r="MR134" s="87" t="e">
        <f>IF(Berechnungen!MR$6="MMR",MMR!$P21,IF(Berechnungen!MR$6="MMR_Duo",MMR_Duo!$P21,NA()))</f>
        <v>#N/A</v>
      </c>
      <c r="MS134" s="87" t="e">
        <f>IF(Berechnungen!MS$6="MMR",MMR!$P21,IF(Berechnungen!MS$6="MMR_Duo",MMR_Duo!$P21,NA()))</f>
        <v>#N/A</v>
      </c>
      <c r="MT134" s="87" t="e">
        <f>IF(Berechnungen!MT$6="MMR",MMR!$P21,IF(Berechnungen!MT$6="MMR_Duo",MMR_Duo!$P21,NA()))</f>
        <v>#N/A</v>
      </c>
      <c r="MU134" s="87" t="e">
        <f>IF(Berechnungen!MU$6="MMR",MMR!$P21,IF(Berechnungen!MU$6="MMR_Duo",MMR_Duo!$P21,NA()))</f>
        <v>#N/A</v>
      </c>
      <c r="MV134" s="87" t="e">
        <f>IF(Berechnungen!MV$6="MMR",MMR!$P21,IF(Berechnungen!MV$6="MMR_Duo",MMR_Duo!$P21,NA()))</f>
        <v>#N/A</v>
      </c>
      <c r="MW134" s="87" t="e">
        <f>IF(Berechnungen!MW$6="MMR",MMR!$P21,IF(Berechnungen!MW$6="MMR_Duo",MMR_Duo!$P21,NA()))</f>
        <v>#N/A</v>
      </c>
      <c r="MX134" s="87" t="e">
        <f>IF(Berechnungen!MX$6="MMR",MMR!$P21,IF(Berechnungen!MX$6="MMR_Duo",MMR_Duo!$P21,NA()))</f>
        <v>#N/A</v>
      </c>
      <c r="MY134" s="87" t="e">
        <f>IF(Berechnungen!MY$6="MMR",MMR!$P21,IF(Berechnungen!MY$6="MMR_Duo",MMR_Duo!$P21,NA()))</f>
        <v>#N/A</v>
      </c>
      <c r="MZ134" s="87" t="e">
        <f>IF(Berechnungen!MZ$6="MMR",MMR!$P21,IF(Berechnungen!MZ$6="MMR_Duo",MMR_Duo!$P21,NA()))</f>
        <v>#N/A</v>
      </c>
      <c r="NA134" s="87" t="e">
        <f>IF(Berechnungen!NA$6="MMR",MMR!$P21,IF(Berechnungen!NA$6="MMR_Duo",MMR_Duo!$P21,NA()))</f>
        <v>#N/A</v>
      </c>
      <c r="NB134" s="87" t="e">
        <f>IF(Berechnungen!NB$6="MMR",MMR!$P21,IF(Berechnungen!NB$6="MMR_Duo",MMR_Duo!$P21,NA()))</f>
        <v>#N/A</v>
      </c>
      <c r="NC134" s="87" t="e">
        <f>IF(Berechnungen!NC$6="MMR",MMR!$P21,IF(Berechnungen!NC$6="MMR_Duo",MMR_Duo!$P21,NA()))</f>
        <v>#N/A</v>
      </c>
      <c r="ND134" s="87" t="e">
        <f>IF(Berechnungen!ND$6="MMR",MMR!$P21,IF(Berechnungen!ND$6="MMR_Duo",MMR_Duo!$P21,NA()))</f>
        <v>#N/A</v>
      </c>
      <c r="NE134" s="87" t="e">
        <f>IF(Berechnungen!NE$6="MMR",MMR!$P21,IF(Berechnungen!NE$6="MMR_Duo",MMR_Duo!$P21,NA()))</f>
        <v>#N/A</v>
      </c>
      <c r="NF134" s="87" t="e">
        <f>IF(Berechnungen!NF$6="MMR",MMR!$P21,IF(Berechnungen!NF$6="MMR_Duo",MMR_Duo!$P21,NA()))</f>
        <v>#N/A</v>
      </c>
      <c r="NG134" s="87" t="e">
        <f>IF(Berechnungen!NG$6="MMR",MMR!$P21,IF(Berechnungen!NG$6="MMR_Duo",MMR_Duo!$P21,NA()))</f>
        <v>#N/A</v>
      </c>
      <c r="NH134" s="87" t="e">
        <f>IF(Berechnungen!NH$6="MMR",MMR!$P21,IF(Berechnungen!NH$6="MMR_Duo",MMR_Duo!$P21,NA()))</f>
        <v>#N/A</v>
      </c>
      <c r="NI134" s="87" t="e">
        <f>IF(Berechnungen!NI$6="MMR",MMR!$P21,IF(Berechnungen!NI$6="MMR_Duo",MMR_Duo!$P21,NA()))</f>
        <v>#N/A</v>
      </c>
      <c r="NJ134" s="87" t="e">
        <f>IF(Berechnungen!NJ$6="MMR",MMR!$P21,IF(Berechnungen!NJ$6="MMR_Duo",MMR_Duo!$P21,NA()))</f>
        <v>#N/A</v>
      </c>
      <c r="NK134" s="87" t="e">
        <f>IF(Berechnungen!NK$6="MMR",MMR!$P21,IF(Berechnungen!NK$6="MMR_Duo",MMR_Duo!$P21,NA()))</f>
        <v>#N/A</v>
      </c>
      <c r="NL134" s="87" t="e">
        <f>IF(Berechnungen!NL$6="MMR",MMR!$P21,IF(Berechnungen!NL$6="MMR_Duo",MMR_Duo!$P21,NA()))</f>
        <v>#N/A</v>
      </c>
      <c r="NM134" s="87" t="e">
        <f>IF(Berechnungen!NM$6="MMR",MMR!$P21,IF(Berechnungen!NM$6="MMR_Duo",MMR_Duo!$P21,NA()))</f>
        <v>#N/A</v>
      </c>
      <c r="NN134" s="87" t="e">
        <f>IF(Berechnungen!NN$6="MMR",MMR!$P21,IF(Berechnungen!NN$6="MMR_Duo",MMR_Duo!$P21,NA()))</f>
        <v>#N/A</v>
      </c>
      <c r="NO134" s="87" t="e">
        <f>IF(Berechnungen!NO$6="MMR",MMR!$P21,IF(Berechnungen!NO$6="MMR_Duo",MMR_Duo!$P21,NA()))</f>
        <v>#N/A</v>
      </c>
      <c r="NP134" s="87" t="e">
        <f>IF(Berechnungen!NP$6="MMR",MMR!$P21,IF(Berechnungen!NP$6="MMR_Duo",MMR_Duo!$P21,NA()))</f>
        <v>#N/A</v>
      </c>
      <c r="NQ134" s="87" t="e">
        <f>IF(Berechnungen!NQ$6="MMR",MMR!$P21,IF(Berechnungen!NQ$6="MMR_Duo",MMR_Duo!$P21,NA()))</f>
        <v>#N/A</v>
      </c>
      <c r="NR134" s="87" t="e">
        <f>IF(Berechnungen!NR$6="MMR",MMR!$P21,IF(Berechnungen!NR$6="MMR_Duo",MMR_Duo!$P21,NA()))</f>
        <v>#N/A</v>
      </c>
      <c r="NS134" s="87" t="e">
        <f>IF(Berechnungen!NS$6="MMR",MMR!$P21,IF(Berechnungen!NS$6="MMR_Duo",MMR_Duo!$P21,NA()))</f>
        <v>#N/A</v>
      </c>
      <c r="NT134" s="87" t="e">
        <f>IF(Berechnungen!NT$6="MMR",MMR!$P21,IF(Berechnungen!NT$6="MMR_Duo",MMR_Duo!$P21,NA()))</f>
        <v>#N/A</v>
      </c>
      <c r="NU134" s="87" t="e">
        <f>IF(Berechnungen!NU$6="MMR",MMR!$P21,IF(Berechnungen!NU$6="MMR_Duo",MMR_Duo!$P21,NA()))</f>
        <v>#N/A</v>
      </c>
      <c r="NV134" s="87" t="e">
        <f>IF(Berechnungen!NV$6="MMR",MMR!$P21,IF(Berechnungen!NV$6="MMR_Duo",MMR_Duo!$P21,NA()))</f>
        <v>#N/A</v>
      </c>
      <c r="NW134" s="87" t="e">
        <f>IF(Berechnungen!NW$6="MMR",MMR!$P21,IF(Berechnungen!NW$6="MMR_Duo",MMR_Duo!$P21,NA()))</f>
        <v>#N/A</v>
      </c>
      <c r="NX134" s="87" t="e">
        <f>IF(Berechnungen!NX$6="MMR",MMR!$P21,IF(Berechnungen!NX$6="MMR_Duo",MMR_Duo!$P21,NA()))</f>
        <v>#N/A</v>
      </c>
      <c r="NY134" s="87" t="e">
        <f>IF(Berechnungen!NY$6="MMR",MMR!$P21,IF(Berechnungen!NY$6="MMR_Duo",MMR_Duo!$P21,NA()))</f>
        <v>#N/A</v>
      </c>
      <c r="NZ134" s="87" t="e">
        <f>IF(Berechnungen!NZ$6="MMR",MMR!$P21,IF(Berechnungen!NZ$6="MMR_Duo",MMR_Duo!$P21,NA()))</f>
        <v>#N/A</v>
      </c>
      <c r="OA134" s="87" t="e">
        <f>IF(Berechnungen!OA$6="MMR",MMR!$P21,IF(Berechnungen!OA$6="MMR_Duo",MMR_Duo!$P21,NA()))</f>
        <v>#N/A</v>
      </c>
      <c r="OB134" s="87" t="e">
        <f>IF(Berechnungen!OB$6="MMR",MMR!$P21,IF(Berechnungen!OB$6="MMR_Duo",MMR_Duo!$P21,NA()))</f>
        <v>#N/A</v>
      </c>
      <c r="OC134" s="87" t="e">
        <f>IF(Berechnungen!OC$6="MMR",MMR!$P21,IF(Berechnungen!OC$6="MMR_Duo",MMR_Duo!$P21,NA()))</f>
        <v>#N/A</v>
      </c>
      <c r="OD134" s="87" t="e">
        <f>IF(Berechnungen!OD$6="MMR",MMR!$P21,IF(Berechnungen!OD$6="MMR_Duo",MMR_Duo!$P21,NA()))</f>
        <v>#N/A</v>
      </c>
      <c r="OE134" s="87" t="e">
        <f>IF(Berechnungen!OE$6="MMR",MMR!$P21,IF(Berechnungen!OE$6="MMR_Duo",MMR_Duo!$P21,NA()))</f>
        <v>#N/A</v>
      </c>
      <c r="OF134" s="87" t="e">
        <f>IF(Berechnungen!OF$6="MMR",MMR!$P21,IF(Berechnungen!OF$6="MMR_Duo",MMR_Duo!$P21,NA()))</f>
        <v>#N/A</v>
      </c>
      <c r="OG134" s="87" t="e">
        <f>IF(Berechnungen!OG$6="MMR",MMR!$P21,IF(Berechnungen!OG$6="MMR_Duo",MMR_Duo!$P21,NA()))</f>
        <v>#N/A</v>
      </c>
      <c r="OH134" s="87" t="e">
        <f>IF(Berechnungen!OH$6="MMR",MMR!$P21,IF(Berechnungen!OH$6="MMR_Duo",MMR_Duo!$P21,NA()))</f>
        <v>#N/A</v>
      </c>
      <c r="OI134" s="87" t="e">
        <f>IF(Berechnungen!OI$6="MMR",MMR!$P21,IF(Berechnungen!OI$6="MMR_Duo",MMR_Duo!$P21,NA()))</f>
        <v>#N/A</v>
      </c>
      <c r="OJ134" s="87" t="e">
        <f>IF(Berechnungen!OJ$6="MMR",MMR!$P21,IF(Berechnungen!OJ$6="MMR_Duo",MMR_Duo!$P21,NA()))</f>
        <v>#N/A</v>
      </c>
      <c r="OK134" s="87" t="e">
        <f>IF(Berechnungen!OK$6="MMR",MMR!$P21,IF(Berechnungen!OK$6="MMR_Duo",MMR_Duo!$P21,NA()))</f>
        <v>#N/A</v>
      </c>
      <c r="OL134" s="87" t="e">
        <f>IF(Berechnungen!OL$6="MMR",MMR!$P21,IF(Berechnungen!OL$6="MMR_Duo",MMR_Duo!$P21,NA()))</f>
        <v>#N/A</v>
      </c>
      <c r="OM134" s="87" t="e">
        <f>IF(Berechnungen!OM$6="MMR",MMR!$P21,IF(Berechnungen!OM$6="MMR_Duo",MMR_Duo!$P21,NA()))</f>
        <v>#N/A</v>
      </c>
    </row>
    <row r="135" spans="2:403" x14ac:dyDescent="0.3">
      <c r="B135" s="84">
        <v>700</v>
      </c>
      <c r="C135" s="85" t="s">
        <v>308</v>
      </c>
      <c r="D135" s="87" t="e">
        <f>IF(Berechnungen!D$6="MMR",MMR!$P22,IF(Berechnungen!D$6="MMR_Duo",MMR_Duo!$P22,NA()))</f>
        <v>#N/A</v>
      </c>
      <c r="E135" s="87" t="e">
        <f>IF(Berechnungen!E$6="MMR",MMR!$P22,IF(Berechnungen!E$6="MMR_Duo",MMR_Duo!$P22,NA()))</f>
        <v>#N/A</v>
      </c>
      <c r="F135" s="87" t="e">
        <f>IF(Berechnungen!F$6="MMR",MMR!$P22,IF(Berechnungen!F$6="MMR_Duo",MMR_Duo!$P22,NA()))</f>
        <v>#N/A</v>
      </c>
      <c r="G135" s="87" t="e">
        <f>IF(Berechnungen!G$6="MMR",MMR!$P22,IF(Berechnungen!G$6="MMR_Duo",MMR_Duo!$P22,NA()))</f>
        <v>#N/A</v>
      </c>
      <c r="H135" s="87" t="e">
        <f>IF(Berechnungen!H$6="MMR",MMR!$P22,IF(Berechnungen!H$6="MMR_Duo",MMR_Duo!$P22,NA()))</f>
        <v>#N/A</v>
      </c>
      <c r="I135" s="87" t="e">
        <f>IF(Berechnungen!I$6="MMR",MMR!$P22,IF(Berechnungen!I$6="MMR_Duo",MMR_Duo!$P22,NA()))</f>
        <v>#N/A</v>
      </c>
      <c r="J135" s="87" t="e">
        <f>IF(Berechnungen!J$6="MMR",MMR!$P22,IF(Berechnungen!J$6="MMR_Duo",MMR_Duo!$P22,NA()))</f>
        <v>#N/A</v>
      </c>
      <c r="K135" s="87" t="e">
        <f>IF(Berechnungen!K$6="MMR",MMR!$P22,IF(Berechnungen!K$6="MMR_Duo",MMR_Duo!$P22,NA()))</f>
        <v>#N/A</v>
      </c>
      <c r="L135" s="87" t="e">
        <f>IF(Berechnungen!L$6="MMR",MMR!$P22,IF(Berechnungen!L$6="MMR_Duo",MMR_Duo!$P22,NA()))</f>
        <v>#N/A</v>
      </c>
      <c r="M135" s="87" t="e">
        <f>IF(Berechnungen!M$6="MMR",MMR!$P22,IF(Berechnungen!M$6="MMR_Duo",MMR_Duo!$P22,NA()))</f>
        <v>#N/A</v>
      </c>
      <c r="N135" s="87" t="e">
        <f>IF(Berechnungen!N$6="MMR",MMR!$P22,IF(Berechnungen!N$6="MMR_Duo",MMR_Duo!$P22,NA()))</f>
        <v>#N/A</v>
      </c>
      <c r="O135" s="87" t="e">
        <f>IF(Berechnungen!O$6="MMR",MMR!$P22,IF(Berechnungen!O$6="MMR_Duo",MMR_Duo!$P22,NA()))</f>
        <v>#N/A</v>
      </c>
      <c r="P135" s="87" t="e">
        <f>IF(Berechnungen!P$6="MMR",MMR!$P22,IF(Berechnungen!P$6="MMR_Duo",MMR_Duo!$P22,NA()))</f>
        <v>#N/A</v>
      </c>
      <c r="Q135" s="87" t="e">
        <f>IF(Berechnungen!Q$6="MMR",MMR!$P22,IF(Berechnungen!Q$6="MMR_Duo",MMR_Duo!$P22,NA()))</f>
        <v>#N/A</v>
      </c>
      <c r="R135" s="87" t="e">
        <f>IF(Berechnungen!R$6="MMR",MMR!$P22,IF(Berechnungen!R$6="MMR_Duo",MMR_Duo!$P22,NA()))</f>
        <v>#N/A</v>
      </c>
      <c r="S135" s="87" t="e">
        <f>IF(Berechnungen!S$6="MMR",MMR!$P22,IF(Berechnungen!S$6="MMR_Duo",MMR_Duo!$P22,NA()))</f>
        <v>#N/A</v>
      </c>
      <c r="T135" s="87" t="e">
        <f>IF(Berechnungen!T$6="MMR",MMR!$P22,IF(Berechnungen!T$6="MMR_Duo",MMR_Duo!$P22,NA()))</f>
        <v>#N/A</v>
      </c>
      <c r="U135" s="87" t="e">
        <f>IF(Berechnungen!U$6="MMR",MMR!$P22,IF(Berechnungen!U$6="MMR_Duo",MMR_Duo!$P22,NA()))</f>
        <v>#N/A</v>
      </c>
      <c r="V135" s="87" t="e">
        <f>IF(Berechnungen!V$6="MMR",MMR!$P22,IF(Berechnungen!V$6="MMR_Duo",MMR_Duo!$P22,NA()))</f>
        <v>#N/A</v>
      </c>
      <c r="W135" s="87" t="e">
        <f>IF(Berechnungen!W$6="MMR",MMR!$P22,IF(Berechnungen!W$6="MMR_Duo",MMR_Duo!$P22,NA()))</f>
        <v>#N/A</v>
      </c>
      <c r="X135" s="87" t="e">
        <f>IF(Berechnungen!X$6="MMR",MMR!$P22,IF(Berechnungen!X$6="MMR_Duo",MMR_Duo!$P22,NA()))</f>
        <v>#N/A</v>
      </c>
      <c r="Y135" s="87" t="e">
        <f>IF(Berechnungen!Y$6="MMR",MMR!$P22,IF(Berechnungen!Y$6="MMR_Duo",MMR_Duo!$P22,NA()))</f>
        <v>#N/A</v>
      </c>
      <c r="Z135" s="87" t="e">
        <f>IF(Berechnungen!Z$6="MMR",MMR!$P22,IF(Berechnungen!Z$6="MMR_Duo",MMR_Duo!$P22,NA()))</f>
        <v>#N/A</v>
      </c>
      <c r="AA135" s="87" t="e">
        <f>IF(Berechnungen!AA$6="MMR",MMR!$P22,IF(Berechnungen!AA$6="MMR_Duo",MMR_Duo!$P22,NA()))</f>
        <v>#N/A</v>
      </c>
      <c r="AB135" s="87" t="e">
        <f>IF(Berechnungen!AB$6="MMR",MMR!$P22,IF(Berechnungen!AB$6="MMR_Duo",MMR_Duo!$P22,NA()))</f>
        <v>#N/A</v>
      </c>
      <c r="AC135" s="87" t="e">
        <f>IF(Berechnungen!AC$6="MMR",MMR!$P22,IF(Berechnungen!AC$6="MMR_Duo",MMR_Duo!$P22,NA()))</f>
        <v>#N/A</v>
      </c>
      <c r="AD135" s="87" t="e">
        <f>IF(Berechnungen!AD$6="MMR",MMR!$P22,IF(Berechnungen!AD$6="MMR_Duo",MMR_Duo!$P22,NA()))</f>
        <v>#N/A</v>
      </c>
      <c r="AE135" s="87" t="e">
        <f>IF(Berechnungen!AE$6="MMR",MMR!$P22,IF(Berechnungen!AE$6="MMR_Duo",MMR_Duo!$P22,NA()))</f>
        <v>#N/A</v>
      </c>
      <c r="AF135" s="87" t="e">
        <f>IF(Berechnungen!AF$6="MMR",MMR!$P22,IF(Berechnungen!AF$6="MMR_Duo",MMR_Duo!$P22,NA()))</f>
        <v>#N/A</v>
      </c>
      <c r="AG135" s="87" t="e">
        <f>IF(Berechnungen!AG$6="MMR",MMR!$P22,IF(Berechnungen!AG$6="MMR_Duo",MMR_Duo!$P22,NA()))</f>
        <v>#N/A</v>
      </c>
      <c r="AH135" s="87" t="e">
        <f>IF(Berechnungen!AH$6="MMR",MMR!$P22,IF(Berechnungen!AH$6="MMR_Duo",MMR_Duo!$P22,NA()))</f>
        <v>#N/A</v>
      </c>
      <c r="AI135" s="87" t="e">
        <f>IF(Berechnungen!AI$6="MMR",MMR!$P22,IF(Berechnungen!AI$6="MMR_Duo",MMR_Duo!$P22,NA()))</f>
        <v>#N/A</v>
      </c>
      <c r="AJ135" s="87" t="e">
        <f>IF(Berechnungen!AJ$6="MMR",MMR!$P22,IF(Berechnungen!AJ$6="MMR_Duo",MMR_Duo!$P22,NA()))</f>
        <v>#N/A</v>
      </c>
      <c r="AK135" s="87" t="e">
        <f>IF(Berechnungen!AK$6="MMR",MMR!$P22,IF(Berechnungen!AK$6="MMR_Duo",MMR_Duo!$P22,NA()))</f>
        <v>#N/A</v>
      </c>
      <c r="AL135" s="87" t="e">
        <f>IF(Berechnungen!AL$6="MMR",MMR!$P22,IF(Berechnungen!AL$6="MMR_Duo",MMR_Duo!$P22,NA()))</f>
        <v>#N/A</v>
      </c>
      <c r="AM135" s="87" t="e">
        <f>IF(Berechnungen!AM$6="MMR",MMR!$P22,IF(Berechnungen!AM$6="MMR_Duo",MMR_Duo!$P22,NA()))</f>
        <v>#N/A</v>
      </c>
      <c r="AN135" s="87" t="e">
        <f>IF(Berechnungen!AN$6="MMR",MMR!$P22,IF(Berechnungen!AN$6="MMR_Duo",MMR_Duo!$P22,NA()))</f>
        <v>#N/A</v>
      </c>
      <c r="AO135" s="87" t="e">
        <f>IF(Berechnungen!AO$6="MMR",MMR!$P22,IF(Berechnungen!AO$6="MMR_Duo",MMR_Duo!$P22,NA()))</f>
        <v>#N/A</v>
      </c>
      <c r="AP135" s="87" t="e">
        <f>IF(Berechnungen!AP$6="MMR",MMR!$P22,IF(Berechnungen!AP$6="MMR_Duo",MMR_Duo!$P22,NA()))</f>
        <v>#N/A</v>
      </c>
      <c r="AQ135" s="87" t="e">
        <f>IF(Berechnungen!AQ$6="MMR",MMR!$P22,IF(Berechnungen!AQ$6="MMR_Duo",MMR_Duo!$P22,NA()))</f>
        <v>#N/A</v>
      </c>
      <c r="AR135" s="87" t="e">
        <f>IF(Berechnungen!AR$6="MMR",MMR!$P22,IF(Berechnungen!AR$6="MMR_Duo",MMR_Duo!$P22,NA()))</f>
        <v>#N/A</v>
      </c>
      <c r="AS135" s="87" t="e">
        <f>IF(Berechnungen!AS$6="MMR",MMR!$P22,IF(Berechnungen!AS$6="MMR_Duo",MMR_Duo!$P22,NA()))</f>
        <v>#N/A</v>
      </c>
      <c r="AT135" s="87" t="e">
        <f>IF(Berechnungen!AT$6="MMR",MMR!$P22,IF(Berechnungen!AT$6="MMR_Duo",MMR_Duo!$P22,NA()))</f>
        <v>#N/A</v>
      </c>
      <c r="AU135" s="87" t="e">
        <f>IF(Berechnungen!AU$6="MMR",MMR!$P22,IF(Berechnungen!AU$6="MMR_Duo",MMR_Duo!$P22,NA()))</f>
        <v>#N/A</v>
      </c>
      <c r="AV135" s="87" t="e">
        <f>IF(Berechnungen!AV$6="MMR",MMR!$P22,IF(Berechnungen!AV$6="MMR_Duo",MMR_Duo!$P22,NA()))</f>
        <v>#N/A</v>
      </c>
      <c r="AW135" s="87" t="e">
        <f>IF(Berechnungen!AW$6="MMR",MMR!$P22,IF(Berechnungen!AW$6="MMR_Duo",MMR_Duo!$P22,NA()))</f>
        <v>#N/A</v>
      </c>
      <c r="AX135" s="87" t="e">
        <f>IF(Berechnungen!AX$6="MMR",MMR!$P22,IF(Berechnungen!AX$6="MMR_Duo",MMR_Duo!$P22,NA()))</f>
        <v>#N/A</v>
      </c>
      <c r="AY135" s="87" t="e">
        <f>IF(Berechnungen!AY$6="MMR",MMR!$P22,IF(Berechnungen!AY$6="MMR_Duo",MMR_Duo!$P22,NA()))</f>
        <v>#N/A</v>
      </c>
      <c r="AZ135" s="87" t="e">
        <f>IF(Berechnungen!AZ$6="MMR",MMR!$P22,IF(Berechnungen!AZ$6="MMR_Duo",MMR_Duo!$P22,NA()))</f>
        <v>#N/A</v>
      </c>
      <c r="BA135" s="87" t="e">
        <f>IF(Berechnungen!BA$6="MMR",MMR!$P22,IF(Berechnungen!BA$6="MMR_Duo",MMR_Duo!$P22,NA()))</f>
        <v>#N/A</v>
      </c>
      <c r="BB135" s="87" t="e">
        <f>IF(Berechnungen!BB$6="MMR",MMR!$P22,IF(Berechnungen!BB$6="MMR_Duo",MMR_Duo!$P22,NA()))</f>
        <v>#N/A</v>
      </c>
      <c r="BC135" s="87" t="e">
        <f>IF(Berechnungen!BC$6="MMR",MMR!$P22,IF(Berechnungen!BC$6="MMR_Duo",MMR_Duo!$P22,NA()))</f>
        <v>#N/A</v>
      </c>
      <c r="BD135" s="87" t="e">
        <f>IF(Berechnungen!BD$6="MMR",MMR!$P22,IF(Berechnungen!BD$6="MMR_Duo",MMR_Duo!$P22,NA()))</f>
        <v>#N/A</v>
      </c>
      <c r="BE135" s="87" t="e">
        <f>IF(Berechnungen!BE$6="MMR",MMR!$P22,IF(Berechnungen!BE$6="MMR_Duo",MMR_Duo!$P22,NA()))</f>
        <v>#N/A</v>
      </c>
      <c r="BF135" s="87" t="e">
        <f>IF(Berechnungen!BF$6="MMR",MMR!$P22,IF(Berechnungen!BF$6="MMR_Duo",MMR_Duo!$P22,NA()))</f>
        <v>#N/A</v>
      </c>
      <c r="BG135" s="87" t="e">
        <f>IF(Berechnungen!BG$6="MMR",MMR!$P22,IF(Berechnungen!BG$6="MMR_Duo",MMR_Duo!$P22,NA()))</f>
        <v>#N/A</v>
      </c>
      <c r="BH135" s="87" t="e">
        <f>IF(Berechnungen!BH$6="MMR",MMR!$P22,IF(Berechnungen!BH$6="MMR_Duo",MMR_Duo!$P22,NA()))</f>
        <v>#N/A</v>
      </c>
      <c r="BI135" s="87" t="e">
        <f>IF(Berechnungen!BI$6="MMR",MMR!$P22,IF(Berechnungen!BI$6="MMR_Duo",MMR_Duo!$P22,NA()))</f>
        <v>#N/A</v>
      </c>
      <c r="BJ135" s="87" t="e">
        <f>IF(Berechnungen!BJ$6="MMR",MMR!$P22,IF(Berechnungen!BJ$6="MMR_Duo",MMR_Duo!$P22,NA()))</f>
        <v>#N/A</v>
      </c>
      <c r="BK135" s="87" t="e">
        <f>IF(Berechnungen!BK$6="MMR",MMR!$P22,IF(Berechnungen!BK$6="MMR_Duo",MMR_Duo!$P22,NA()))</f>
        <v>#N/A</v>
      </c>
      <c r="BL135" s="87" t="e">
        <f>IF(Berechnungen!BL$6="MMR",MMR!$P22,IF(Berechnungen!BL$6="MMR_Duo",MMR_Duo!$P22,NA()))</f>
        <v>#N/A</v>
      </c>
      <c r="BM135" s="87" t="e">
        <f>IF(Berechnungen!BM$6="MMR",MMR!$P22,IF(Berechnungen!BM$6="MMR_Duo",MMR_Duo!$P22,NA()))</f>
        <v>#N/A</v>
      </c>
      <c r="BN135" s="87" t="e">
        <f>IF(Berechnungen!BN$6="MMR",MMR!$P22,IF(Berechnungen!BN$6="MMR_Duo",MMR_Duo!$P22,NA()))</f>
        <v>#N/A</v>
      </c>
      <c r="BO135" s="87" t="e">
        <f>IF(Berechnungen!BO$6="MMR",MMR!$P22,IF(Berechnungen!BO$6="MMR_Duo",MMR_Duo!$P22,NA()))</f>
        <v>#N/A</v>
      </c>
      <c r="BP135" s="87" t="e">
        <f>IF(Berechnungen!BP$6="MMR",MMR!$P22,IF(Berechnungen!BP$6="MMR_Duo",MMR_Duo!$P22,NA()))</f>
        <v>#N/A</v>
      </c>
      <c r="BQ135" s="87" t="e">
        <f>IF(Berechnungen!BQ$6="MMR",MMR!$P22,IF(Berechnungen!BQ$6="MMR_Duo",MMR_Duo!$P22,NA()))</f>
        <v>#N/A</v>
      </c>
      <c r="BR135" s="87" t="e">
        <f>IF(Berechnungen!BR$6="MMR",MMR!$P22,IF(Berechnungen!BR$6="MMR_Duo",MMR_Duo!$P22,NA()))</f>
        <v>#N/A</v>
      </c>
      <c r="BS135" s="87" t="e">
        <f>IF(Berechnungen!BS$6="MMR",MMR!$P22,IF(Berechnungen!BS$6="MMR_Duo",MMR_Duo!$P22,NA()))</f>
        <v>#N/A</v>
      </c>
      <c r="BT135" s="87" t="e">
        <f>IF(Berechnungen!BT$6="MMR",MMR!$P22,IF(Berechnungen!BT$6="MMR_Duo",MMR_Duo!$P22,NA()))</f>
        <v>#N/A</v>
      </c>
      <c r="BU135" s="87" t="e">
        <f>IF(Berechnungen!BU$6="MMR",MMR!$P22,IF(Berechnungen!BU$6="MMR_Duo",MMR_Duo!$P22,NA()))</f>
        <v>#N/A</v>
      </c>
      <c r="BV135" s="87" t="e">
        <f>IF(Berechnungen!BV$6="MMR",MMR!$P22,IF(Berechnungen!BV$6="MMR_Duo",MMR_Duo!$P22,NA()))</f>
        <v>#N/A</v>
      </c>
      <c r="BW135" s="87" t="e">
        <f>IF(Berechnungen!BW$6="MMR",MMR!$P22,IF(Berechnungen!BW$6="MMR_Duo",MMR_Duo!$P22,NA()))</f>
        <v>#N/A</v>
      </c>
      <c r="BX135" s="87" t="e">
        <f>IF(Berechnungen!BX$6="MMR",MMR!$P22,IF(Berechnungen!BX$6="MMR_Duo",MMR_Duo!$P22,NA()))</f>
        <v>#N/A</v>
      </c>
      <c r="BY135" s="87" t="e">
        <f>IF(Berechnungen!BY$6="MMR",MMR!$P22,IF(Berechnungen!BY$6="MMR_Duo",MMR_Duo!$P22,NA()))</f>
        <v>#N/A</v>
      </c>
      <c r="BZ135" s="87" t="e">
        <f>IF(Berechnungen!BZ$6="MMR",MMR!$P22,IF(Berechnungen!BZ$6="MMR_Duo",MMR_Duo!$P22,NA()))</f>
        <v>#N/A</v>
      </c>
      <c r="CA135" s="87" t="e">
        <f>IF(Berechnungen!CA$6="MMR",MMR!$P22,IF(Berechnungen!CA$6="MMR_Duo",MMR_Duo!$P22,NA()))</f>
        <v>#N/A</v>
      </c>
      <c r="CB135" s="87" t="e">
        <f>IF(Berechnungen!CB$6="MMR",MMR!$P22,IF(Berechnungen!CB$6="MMR_Duo",MMR_Duo!$P22,NA()))</f>
        <v>#N/A</v>
      </c>
      <c r="CC135" s="87" t="e">
        <f>IF(Berechnungen!CC$6="MMR",MMR!$P22,IF(Berechnungen!CC$6="MMR_Duo",MMR_Duo!$P22,NA()))</f>
        <v>#N/A</v>
      </c>
      <c r="CD135" s="87" t="e">
        <f>IF(Berechnungen!CD$6="MMR",MMR!$P22,IF(Berechnungen!CD$6="MMR_Duo",MMR_Duo!$P22,NA()))</f>
        <v>#N/A</v>
      </c>
      <c r="CE135" s="87" t="e">
        <f>IF(Berechnungen!CE$6="MMR",MMR!$P22,IF(Berechnungen!CE$6="MMR_Duo",MMR_Duo!$P22,NA()))</f>
        <v>#N/A</v>
      </c>
      <c r="CF135" s="87" t="e">
        <f>IF(Berechnungen!CF$6="MMR",MMR!$P22,IF(Berechnungen!CF$6="MMR_Duo",MMR_Duo!$P22,NA()))</f>
        <v>#N/A</v>
      </c>
      <c r="CG135" s="87" t="e">
        <f>IF(Berechnungen!CG$6="MMR",MMR!$P22,IF(Berechnungen!CG$6="MMR_Duo",MMR_Duo!$P22,NA()))</f>
        <v>#N/A</v>
      </c>
      <c r="CH135" s="87" t="e">
        <f>IF(Berechnungen!CH$6="MMR",MMR!$P22,IF(Berechnungen!CH$6="MMR_Duo",MMR_Duo!$P22,NA()))</f>
        <v>#N/A</v>
      </c>
      <c r="CI135" s="87" t="e">
        <f>IF(Berechnungen!CI$6="MMR",MMR!$P22,IF(Berechnungen!CI$6="MMR_Duo",MMR_Duo!$P22,NA()))</f>
        <v>#N/A</v>
      </c>
      <c r="CJ135" s="87" t="e">
        <f>IF(Berechnungen!CJ$6="MMR",MMR!$P22,IF(Berechnungen!CJ$6="MMR_Duo",MMR_Duo!$P22,NA()))</f>
        <v>#N/A</v>
      </c>
      <c r="CK135" s="87" t="e">
        <f>IF(Berechnungen!CK$6="MMR",MMR!$P22,IF(Berechnungen!CK$6="MMR_Duo",MMR_Duo!$P22,NA()))</f>
        <v>#N/A</v>
      </c>
      <c r="CL135" s="87" t="e">
        <f>IF(Berechnungen!CL$6="MMR",MMR!$P22,IF(Berechnungen!CL$6="MMR_Duo",MMR_Duo!$P22,NA()))</f>
        <v>#N/A</v>
      </c>
      <c r="CM135" s="87" t="e">
        <f>IF(Berechnungen!CM$6="MMR",MMR!$P22,IF(Berechnungen!CM$6="MMR_Duo",MMR_Duo!$P22,NA()))</f>
        <v>#N/A</v>
      </c>
      <c r="CN135" s="87" t="e">
        <f>IF(Berechnungen!CN$6="MMR",MMR!$P22,IF(Berechnungen!CN$6="MMR_Duo",MMR_Duo!$P22,NA()))</f>
        <v>#N/A</v>
      </c>
      <c r="CO135" s="87" t="e">
        <f>IF(Berechnungen!CO$6="MMR",MMR!$P22,IF(Berechnungen!CO$6="MMR_Duo",MMR_Duo!$P22,NA()))</f>
        <v>#N/A</v>
      </c>
      <c r="CP135" s="87" t="e">
        <f>IF(Berechnungen!CP$6="MMR",MMR!$P22,IF(Berechnungen!CP$6="MMR_Duo",MMR_Duo!$P22,NA()))</f>
        <v>#N/A</v>
      </c>
      <c r="CQ135" s="87" t="e">
        <f>IF(Berechnungen!CQ$6="MMR",MMR!$P22,IF(Berechnungen!CQ$6="MMR_Duo",MMR_Duo!$P22,NA()))</f>
        <v>#N/A</v>
      </c>
      <c r="CR135" s="87" t="e">
        <f>IF(Berechnungen!CR$6="MMR",MMR!$P22,IF(Berechnungen!CR$6="MMR_Duo",MMR_Duo!$P22,NA()))</f>
        <v>#N/A</v>
      </c>
      <c r="CS135" s="87" t="e">
        <f>IF(Berechnungen!CS$6="MMR",MMR!$P22,IF(Berechnungen!CS$6="MMR_Duo",MMR_Duo!$P22,NA()))</f>
        <v>#N/A</v>
      </c>
      <c r="CT135" s="87" t="e">
        <f>IF(Berechnungen!CT$6="MMR",MMR!$P22,IF(Berechnungen!CT$6="MMR_Duo",MMR_Duo!$P22,NA()))</f>
        <v>#N/A</v>
      </c>
      <c r="CU135" s="87" t="e">
        <f>IF(Berechnungen!CU$6="MMR",MMR!$P22,IF(Berechnungen!CU$6="MMR_Duo",MMR_Duo!$P22,NA()))</f>
        <v>#N/A</v>
      </c>
      <c r="CV135" s="87" t="e">
        <f>IF(Berechnungen!CV$6="MMR",MMR!$P22,IF(Berechnungen!CV$6="MMR_Duo",MMR_Duo!$P22,NA()))</f>
        <v>#N/A</v>
      </c>
      <c r="CW135" s="87" t="e">
        <f>IF(Berechnungen!CW$6="MMR",MMR!$P22,IF(Berechnungen!CW$6="MMR_Duo",MMR_Duo!$P22,NA()))</f>
        <v>#N/A</v>
      </c>
      <c r="CX135" s="87" t="e">
        <f>IF(Berechnungen!CX$6="MMR",MMR!$P22,IF(Berechnungen!CX$6="MMR_Duo",MMR_Duo!$P22,NA()))</f>
        <v>#N/A</v>
      </c>
      <c r="CY135" s="87" t="e">
        <f>IF(Berechnungen!CY$6="MMR",MMR!$P22,IF(Berechnungen!CY$6="MMR_Duo",MMR_Duo!$P22,NA()))</f>
        <v>#N/A</v>
      </c>
      <c r="CZ135" s="87" t="e">
        <f>IF(Berechnungen!CZ$6="MMR",MMR!$P22,IF(Berechnungen!CZ$6="MMR_Duo",MMR_Duo!$P22,NA()))</f>
        <v>#N/A</v>
      </c>
      <c r="DA135" s="87" t="e">
        <f>IF(Berechnungen!DA$6="MMR",MMR!$P22,IF(Berechnungen!DA$6="MMR_Duo",MMR_Duo!$P22,NA()))</f>
        <v>#N/A</v>
      </c>
      <c r="DB135" s="87" t="e">
        <f>IF(Berechnungen!DB$6="MMR",MMR!$P22,IF(Berechnungen!DB$6="MMR_Duo",MMR_Duo!$P22,NA()))</f>
        <v>#N/A</v>
      </c>
      <c r="DC135" s="87" t="e">
        <f>IF(Berechnungen!DC$6="MMR",MMR!$P22,IF(Berechnungen!DC$6="MMR_Duo",MMR_Duo!$P22,NA()))</f>
        <v>#N/A</v>
      </c>
      <c r="DD135" s="87" t="e">
        <f>IF(Berechnungen!DD$6="MMR",MMR!$P22,IF(Berechnungen!DD$6="MMR_Duo",MMR_Duo!$P22,NA()))</f>
        <v>#N/A</v>
      </c>
      <c r="DE135" s="87" t="e">
        <f>IF(Berechnungen!DE$6="MMR",MMR!$P22,IF(Berechnungen!DE$6="MMR_Duo",MMR_Duo!$P22,NA()))</f>
        <v>#N/A</v>
      </c>
      <c r="DF135" s="87" t="e">
        <f>IF(Berechnungen!DF$6="MMR",MMR!$P22,IF(Berechnungen!DF$6="MMR_Duo",MMR_Duo!$P22,NA()))</f>
        <v>#N/A</v>
      </c>
      <c r="DG135" s="87" t="e">
        <f>IF(Berechnungen!DG$6="MMR",MMR!$P22,IF(Berechnungen!DG$6="MMR_Duo",MMR_Duo!$P22,NA()))</f>
        <v>#N/A</v>
      </c>
      <c r="DH135" s="87" t="e">
        <f>IF(Berechnungen!DH$6="MMR",MMR!$P22,IF(Berechnungen!DH$6="MMR_Duo",MMR_Duo!$P22,NA()))</f>
        <v>#N/A</v>
      </c>
      <c r="DI135" s="87" t="e">
        <f>IF(Berechnungen!DI$6="MMR",MMR!$P22,IF(Berechnungen!DI$6="MMR_Duo",MMR_Duo!$P22,NA()))</f>
        <v>#N/A</v>
      </c>
      <c r="DJ135" s="87" t="e">
        <f>IF(Berechnungen!DJ$6="MMR",MMR!$P22,IF(Berechnungen!DJ$6="MMR_Duo",MMR_Duo!$P22,NA()))</f>
        <v>#N/A</v>
      </c>
      <c r="DK135" s="87" t="e">
        <f>IF(Berechnungen!DK$6="MMR",MMR!$P22,IF(Berechnungen!DK$6="MMR_Duo",MMR_Duo!$P22,NA()))</f>
        <v>#N/A</v>
      </c>
      <c r="DL135" s="87" t="e">
        <f>IF(Berechnungen!DL$6="MMR",MMR!$P22,IF(Berechnungen!DL$6="MMR_Duo",MMR_Duo!$P22,NA()))</f>
        <v>#N/A</v>
      </c>
      <c r="DM135" s="87" t="e">
        <f>IF(Berechnungen!DM$6="MMR",MMR!$P22,IF(Berechnungen!DM$6="MMR_Duo",MMR_Duo!$P22,NA()))</f>
        <v>#N/A</v>
      </c>
      <c r="DN135" s="87" t="e">
        <f>IF(Berechnungen!DN$6="MMR",MMR!$P22,IF(Berechnungen!DN$6="MMR_Duo",MMR_Duo!$P22,NA()))</f>
        <v>#N/A</v>
      </c>
      <c r="DO135" s="87" t="e">
        <f>IF(Berechnungen!DO$6="MMR",MMR!$P22,IF(Berechnungen!DO$6="MMR_Duo",MMR_Duo!$P22,NA()))</f>
        <v>#N/A</v>
      </c>
      <c r="DP135" s="87" t="e">
        <f>IF(Berechnungen!DP$6="MMR",MMR!$P22,IF(Berechnungen!DP$6="MMR_Duo",MMR_Duo!$P22,NA()))</f>
        <v>#N/A</v>
      </c>
      <c r="DQ135" s="87" t="e">
        <f>IF(Berechnungen!DQ$6="MMR",MMR!$P22,IF(Berechnungen!DQ$6="MMR_Duo",MMR_Duo!$P22,NA()))</f>
        <v>#N/A</v>
      </c>
      <c r="DR135" s="87" t="e">
        <f>IF(Berechnungen!DR$6="MMR",MMR!$P22,IF(Berechnungen!DR$6="MMR_Duo",MMR_Duo!$P22,NA()))</f>
        <v>#N/A</v>
      </c>
      <c r="DS135" s="87" t="e">
        <f>IF(Berechnungen!DS$6="MMR",MMR!$P22,IF(Berechnungen!DS$6="MMR_Duo",MMR_Duo!$P22,NA()))</f>
        <v>#N/A</v>
      </c>
      <c r="DT135" s="87" t="e">
        <f>IF(Berechnungen!DT$6="MMR",MMR!$P22,IF(Berechnungen!DT$6="MMR_Duo",MMR_Duo!$P22,NA()))</f>
        <v>#N/A</v>
      </c>
      <c r="DU135" s="87" t="e">
        <f>IF(Berechnungen!DU$6="MMR",MMR!$P22,IF(Berechnungen!DU$6="MMR_Duo",MMR_Duo!$P22,NA()))</f>
        <v>#N/A</v>
      </c>
      <c r="DV135" s="87" t="e">
        <f>IF(Berechnungen!DV$6="MMR",MMR!$P22,IF(Berechnungen!DV$6="MMR_Duo",MMR_Duo!$P22,NA()))</f>
        <v>#N/A</v>
      </c>
      <c r="DW135" s="87" t="e">
        <f>IF(Berechnungen!DW$6="MMR",MMR!$P22,IF(Berechnungen!DW$6="MMR_Duo",MMR_Duo!$P22,NA()))</f>
        <v>#N/A</v>
      </c>
      <c r="DX135" s="87" t="e">
        <f>IF(Berechnungen!DX$6="MMR",MMR!$P22,IF(Berechnungen!DX$6="MMR_Duo",MMR_Duo!$P22,NA()))</f>
        <v>#N/A</v>
      </c>
      <c r="DY135" s="87" t="e">
        <f>IF(Berechnungen!DY$6="MMR",MMR!$P22,IF(Berechnungen!DY$6="MMR_Duo",MMR_Duo!$P22,NA()))</f>
        <v>#N/A</v>
      </c>
      <c r="DZ135" s="87" t="e">
        <f>IF(Berechnungen!DZ$6="MMR",MMR!$P22,IF(Berechnungen!DZ$6="MMR_Duo",MMR_Duo!$P22,NA()))</f>
        <v>#N/A</v>
      </c>
      <c r="EA135" s="87" t="e">
        <f>IF(Berechnungen!EA$6="MMR",MMR!$P22,IF(Berechnungen!EA$6="MMR_Duo",MMR_Duo!$P22,NA()))</f>
        <v>#N/A</v>
      </c>
      <c r="EB135" s="87" t="e">
        <f>IF(Berechnungen!EB$6="MMR",MMR!$P22,IF(Berechnungen!EB$6="MMR_Duo",MMR_Duo!$P22,NA()))</f>
        <v>#N/A</v>
      </c>
      <c r="EC135" s="87" t="e">
        <f>IF(Berechnungen!EC$6="MMR",MMR!$P22,IF(Berechnungen!EC$6="MMR_Duo",MMR_Duo!$P22,NA()))</f>
        <v>#N/A</v>
      </c>
      <c r="ED135" s="87" t="e">
        <f>IF(Berechnungen!ED$6="MMR",MMR!$P22,IF(Berechnungen!ED$6="MMR_Duo",MMR_Duo!$P22,NA()))</f>
        <v>#N/A</v>
      </c>
      <c r="EE135" s="87" t="e">
        <f>IF(Berechnungen!EE$6="MMR",MMR!$P22,IF(Berechnungen!EE$6="MMR_Duo",MMR_Duo!$P22,NA()))</f>
        <v>#N/A</v>
      </c>
      <c r="EF135" s="87" t="e">
        <f>IF(Berechnungen!EF$6="MMR",MMR!$P22,IF(Berechnungen!EF$6="MMR_Duo",MMR_Duo!$P22,NA()))</f>
        <v>#N/A</v>
      </c>
      <c r="EG135" s="87" t="e">
        <f>IF(Berechnungen!EG$6="MMR",MMR!$P22,IF(Berechnungen!EG$6="MMR_Duo",MMR_Duo!$P22,NA()))</f>
        <v>#N/A</v>
      </c>
      <c r="EH135" s="87" t="e">
        <f>IF(Berechnungen!EH$6="MMR",MMR!$P22,IF(Berechnungen!EH$6="MMR_Duo",MMR_Duo!$P22,NA()))</f>
        <v>#N/A</v>
      </c>
      <c r="EI135" s="87" t="e">
        <f>IF(Berechnungen!EI$6="MMR",MMR!$P22,IF(Berechnungen!EI$6="MMR_Duo",MMR_Duo!$P22,NA()))</f>
        <v>#N/A</v>
      </c>
      <c r="EJ135" s="87" t="e">
        <f>IF(Berechnungen!EJ$6="MMR",MMR!$P22,IF(Berechnungen!EJ$6="MMR_Duo",MMR_Duo!$P22,NA()))</f>
        <v>#N/A</v>
      </c>
      <c r="EK135" s="87" t="e">
        <f>IF(Berechnungen!EK$6="MMR",MMR!$P22,IF(Berechnungen!EK$6="MMR_Duo",MMR_Duo!$P22,NA()))</f>
        <v>#N/A</v>
      </c>
      <c r="EL135" s="87" t="e">
        <f>IF(Berechnungen!EL$6="MMR",MMR!$P22,IF(Berechnungen!EL$6="MMR_Duo",MMR_Duo!$P22,NA()))</f>
        <v>#N/A</v>
      </c>
      <c r="EM135" s="87" t="e">
        <f>IF(Berechnungen!EM$6="MMR",MMR!$P22,IF(Berechnungen!EM$6="MMR_Duo",MMR_Duo!$P22,NA()))</f>
        <v>#N/A</v>
      </c>
      <c r="EN135" s="87" t="e">
        <f>IF(Berechnungen!EN$6="MMR",MMR!$P22,IF(Berechnungen!EN$6="MMR_Duo",MMR_Duo!$P22,NA()))</f>
        <v>#N/A</v>
      </c>
      <c r="EO135" s="87" t="e">
        <f>IF(Berechnungen!EO$6="MMR",MMR!$P22,IF(Berechnungen!EO$6="MMR_Duo",MMR_Duo!$P22,NA()))</f>
        <v>#N/A</v>
      </c>
      <c r="EP135" s="87" t="e">
        <f>IF(Berechnungen!EP$6="MMR",MMR!$P22,IF(Berechnungen!EP$6="MMR_Duo",MMR_Duo!$P22,NA()))</f>
        <v>#N/A</v>
      </c>
      <c r="EQ135" s="87" t="e">
        <f>IF(Berechnungen!EQ$6="MMR",MMR!$P22,IF(Berechnungen!EQ$6="MMR_Duo",MMR_Duo!$P22,NA()))</f>
        <v>#N/A</v>
      </c>
      <c r="ER135" s="87" t="e">
        <f>IF(Berechnungen!ER$6="MMR",MMR!$P22,IF(Berechnungen!ER$6="MMR_Duo",MMR_Duo!$P22,NA()))</f>
        <v>#N/A</v>
      </c>
      <c r="ES135" s="87" t="e">
        <f>IF(Berechnungen!ES$6="MMR",MMR!$P22,IF(Berechnungen!ES$6="MMR_Duo",MMR_Duo!$P22,NA()))</f>
        <v>#N/A</v>
      </c>
      <c r="ET135" s="87" t="e">
        <f>IF(Berechnungen!ET$6="MMR",MMR!$P22,IF(Berechnungen!ET$6="MMR_Duo",MMR_Duo!$P22,NA()))</f>
        <v>#N/A</v>
      </c>
      <c r="EU135" s="87" t="e">
        <f>IF(Berechnungen!EU$6="MMR",MMR!$P22,IF(Berechnungen!EU$6="MMR_Duo",MMR_Duo!$P22,NA()))</f>
        <v>#N/A</v>
      </c>
      <c r="EV135" s="87" t="e">
        <f>IF(Berechnungen!EV$6="MMR",MMR!$P22,IF(Berechnungen!EV$6="MMR_Duo",MMR_Duo!$P22,NA()))</f>
        <v>#N/A</v>
      </c>
      <c r="EW135" s="87" t="e">
        <f>IF(Berechnungen!EW$6="MMR",MMR!$P22,IF(Berechnungen!EW$6="MMR_Duo",MMR_Duo!$P22,NA()))</f>
        <v>#N/A</v>
      </c>
      <c r="EX135" s="87" t="e">
        <f>IF(Berechnungen!EX$6="MMR",MMR!$P22,IF(Berechnungen!EX$6="MMR_Duo",MMR_Duo!$P22,NA()))</f>
        <v>#N/A</v>
      </c>
      <c r="EY135" s="87" t="e">
        <f>IF(Berechnungen!EY$6="MMR",MMR!$P22,IF(Berechnungen!EY$6="MMR_Duo",MMR_Duo!$P22,NA()))</f>
        <v>#N/A</v>
      </c>
      <c r="EZ135" s="87" t="e">
        <f>IF(Berechnungen!EZ$6="MMR",MMR!$P22,IF(Berechnungen!EZ$6="MMR_Duo",MMR_Duo!$P22,NA()))</f>
        <v>#N/A</v>
      </c>
      <c r="FA135" s="87" t="e">
        <f>IF(Berechnungen!FA$6="MMR",MMR!$P22,IF(Berechnungen!FA$6="MMR_Duo",MMR_Duo!$P22,NA()))</f>
        <v>#N/A</v>
      </c>
      <c r="FB135" s="87" t="e">
        <f>IF(Berechnungen!FB$6="MMR",MMR!$P22,IF(Berechnungen!FB$6="MMR_Duo",MMR_Duo!$P22,NA()))</f>
        <v>#N/A</v>
      </c>
      <c r="FC135" s="87" t="e">
        <f>IF(Berechnungen!FC$6="MMR",MMR!$P22,IF(Berechnungen!FC$6="MMR_Duo",MMR_Duo!$P22,NA()))</f>
        <v>#N/A</v>
      </c>
      <c r="FD135" s="87" t="e">
        <f>IF(Berechnungen!FD$6="MMR",MMR!$P22,IF(Berechnungen!FD$6="MMR_Duo",MMR_Duo!$P22,NA()))</f>
        <v>#N/A</v>
      </c>
      <c r="FE135" s="87" t="e">
        <f>IF(Berechnungen!FE$6="MMR",MMR!$P22,IF(Berechnungen!FE$6="MMR_Duo",MMR_Duo!$P22,NA()))</f>
        <v>#N/A</v>
      </c>
      <c r="FF135" s="87" t="e">
        <f>IF(Berechnungen!FF$6="MMR",MMR!$P22,IF(Berechnungen!FF$6="MMR_Duo",MMR_Duo!$P22,NA()))</f>
        <v>#N/A</v>
      </c>
      <c r="FG135" s="87" t="e">
        <f>IF(Berechnungen!FG$6="MMR",MMR!$P22,IF(Berechnungen!FG$6="MMR_Duo",MMR_Duo!$P22,NA()))</f>
        <v>#N/A</v>
      </c>
      <c r="FH135" s="87" t="e">
        <f>IF(Berechnungen!FH$6="MMR",MMR!$P22,IF(Berechnungen!FH$6="MMR_Duo",MMR_Duo!$P22,NA()))</f>
        <v>#N/A</v>
      </c>
      <c r="FI135" s="87" t="e">
        <f>IF(Berechnungen!FI$6="MMR",MMR!$P22,IF(Berechnungen!FI$6="MMR_Duo",MMR_Duo!$P22,NA()))</f>
        <v>#N/A</v>
      </c>
      <c r="FJ135" s="87" t="e">
        <f>IF(Berechnungen!FJ$6="MMR",MMR!$P22,IF(Berechnungen!FJ$6="MMR_Duo",MMR_Duo!$P22,NA()))</f>
        <v>#N/A</v>
      </c>
      <c r="FK135" s="87" t="e">
        <f>IF(Berechnungen!FK$6="MMR",MMR!$P22,IF(Berechnungen!FK$6="MMR_Duo",MMR_Duo!$P22,NA()))</f>
        <v>#N/A</v>
      </c>
      <c r="FL135" s="87" t="e">
        <f>IF(Berechnungen!FL$6="MMR",MMR!$P22,IF(Berechnungen!FL$6="MMR_Duo",MMR_Duo!$P22,NA()))</f>
        <v>#N/A</v>
      </c>
      <c r="FM135" s="87" t="e">
        <f>IF(Berechnungen!FM$6="MMR",MMR!$P22,IF(Berechnungen!FM$6="MMR_Duo",MMR_Duo!$P22,NA()))</f>
        <v>#N/A</v>
      </c>
      <c r="FN135" s="87" t="e">
        <f>IF(Berechnungen!FN$6="MMR",MMR!$P22,IF(Berechnungen!FN$6="MMR_Duo",MMR_Duo!$P22,NA()))</f>
        <v>#N/A</v>
      </c>
      <c r="FO135" s="87" t="e">
        <f>IF(Berechnungen!FO$6="MMR",MMR!$P22,IF(Berechnungen!FO$6="MMR_Duo",MMR_Duo!$P22,NA()))</f>
        <v>#N/A</v>
      </c>
      <c r="FP135" s="87" t="e">
        <f>IF(Berechnungen!FP$6="MMR",MMR!$P22,IF(Berechnungen!FP$6="MMR_Duo",MMR_Duo!$P22,NA()))</f>
        <v>#N/A</v>
      </c>
      <c r="FQ135" s="87" t="e">
        <f>IF(Berechnungen!FQ$6="MMR",MMR!$P22,IF(Berechnungen!FQ$6="MMR_Duo",MMR_Duo!$P22,NA()))</f>
        <v>#N/A</v>
      </c>
      <c r="FR135" s="87" t="e">
        <f>IF(Berechnungen!FR$6="MMR",MMR!$P22,IF(Berechnungen!FR$6="MMR_Duo",MMR_Duo!$P22,NA()))</f>
        <v>#N/A</v>
      </c>
      <c r="FS135" s="87" t="e">
        <f>IF(Berechnungen!FS$6="MMR",MMR!$P22,IF(Berechnungen!FS$6="MMR_Duo",MMR_Duo!$P22,NA()))</f>
        <v>#N/A</v>
      </c>
      <c r="FT135" s="87" t="e">
        <f>IF(Berechnungen!FT$6="MMR",MMR!$P22,IF(Berechnungen!FT$6="MMR_Duo",MMR_Duo!$P22,NA()))</f>
        <v>#N/A</v>
      </c>
      <c r="FU135" s="87" t="e">
        <f>IF(Berechnungen!FU$6="MMR",MMR!$P22,IF(Berechnungen!FU$6="MMR_Duo",MMR_Duo!$P22,NA()))</f>
        <v>#N/A</v>
      </c>
      <c r="FV135" s="87" t="e">
        <f>IF(Berechnungen!FV$6="MMR",MMR!$P22,IF(Berechnungen!FV$6="MMR_Duo",MMR_Duo!$P22,NA()))</f>
        <v>#N/A</v>
      </c>
      <c r="FW135" s="87" t="e">
        <f>IF(Berechnungen!FW$6="MMR",MMR!$P22,IF(Berechnungen!FW$6="MMR_Duo",MMR_Duo!$P22,NA()))</f>
        <v>#N/A</v>
      </c>
      <c r="FX135" s="87" t="e">
        <f>IF(Berechnungen!FX$6="MMR",MMR!$P22,IF(Berechnungen!FX$6="MMR_Duo",MMR_Duo!$P22,NA()))</f>
        <v>#N/A</v>
      </c>
      <c r="FY135" s="87" t="e">
        <f>IF(Berechnungen!FY$6="MMR",MMR!$P22,IF(Berechnungen!FY$6="MMR_Duo",MMR_Duo!$P22,NA()))</f>
        <v>#N/A</v>
      </c>
      <c r="FZ135" s="87" t="e">
        <f>IF(Berechnungen!FZ$6="MMR",MMR!$P22,IF(Berechnungen!FZ$6="MMR_Duo",MMR_Duo!$P22,NA()))</f>
        <v>#N/A</v>
      </c>
      <c r="GA135" s="87" t="e">
        <f>IF(Berechnungen!GA$6="MMR",MMR!$P22,IF(Berechnungen!GA$6="MMR_Duo",MMR_Duo!$P22,NA()))</f>
        <v>#N/A</v>
      </c>
      <c r="GB135" s="87" t="e">
        <f>IF(Berechnungen!GB$6="MMR",MMR!$P22,IF(Berechnungen!GB$6="MMR_Duo",MMR_Duo!$P22,NA()))</f>
        <v>#N/A</v>
      </c>
      <c r="GC135" s="87" t="e">
        <f>IF(Berechnungen!GC$6="MMR",MMR!$P22,IF(Berechnungen!GC$6="MMR_Duo",MMR_Duo!$P22,NA()))</f>
        <v>#N/A</v>
      </c>
      <c r="GD135" s="87" t="e">
        <f>IF(Berechnungen!GD$6="MMR",MMR!$P22,IF(Berechnungen!GD$6="MMR_Duo",MMR_Duo!$P22,NA()))</f>
        <v>#N/A</v>
      </c>
      <c r="GE135" s="87" t="e">
        <f>IF(Berechnungen!GE$6="MMR",MMR!$P22,IF(Berechnungen!GE$6="MMR_Duo",MMR_Duo!$P22,NA()))</f>
        <v>#N/A</v>
      </c>
      <c r="GF135" s="87" t="e">
        <f>IF(Berechnungen!GF$6="MMR",MMR!$P22,IF(Berechnungen!GF$6="MMR_Duo",MMR_Duo!$P22,NA()))</f>
        <v>#N/A</v>
      </c>
      <c r="GG135" s="87" t="e">
        <f>IF(Berechnungen!GG$6="MMR",MMR!$P22,IF(Berechnungen!GG$6="MMR_Duo",MMR_Duo!$P22,NA()))</f>
        <v>#N/A</v>
      </c>
      <c r="GH135" s="87" t="e">
        <f>IF(Berechnungen!GH$6="MMR",MMR!$P22,IF(Berechnungen!GH$6="MMR_Duo",MMR_Duo!$P22,NA()))</f>
        <v>#N/A</v>
      </c>
      <c r="GI135" s="87" t="e">
        <f>IF(Berechnungen!GI$6="MMR",MMR!$P22,IF(Berechnungen!GI$6="MMR_Duo",MMR_Duo!$P22,NA()))</f>
        <v>#N/A</v>
      </c>
      <c r="GJ135" s="87" t="e">
        <f>IF(Berechnungen!GJ$6="MMR",MMR!$P22,IF(Berechnungen!GJ$6="MMR_Duo",MMR_Duo!$P22,NA()))</f>
        <v>#N/A</v>
      </c>
      <c r="GK135" s="87" t="e">
        <f>IF(Berechnungen!GK$6="MMR",MMR!$P22,IF(Berechnungen!GK$6="MMR_Duo",MMR_Duo!$P22,NA()))</f>
        <v>#N/A</v>
      </c>
      <c r="GL135" s="87" t="e">
        <f>IF(Berechnungen!GL$6="MMR",MMR!$P22,IF(Berechnungen!GL$6="MMR_Duo",MMR_Duo!$P22,NA()))</f>
        <v>#N/A</v>
      </c>
      <c r="GM135" s="87" t="e">
        <f>IF(Berechnungen!GM$6="MMR",MMR!$P22,IF(Berechnungen!GM$6="MMR_Duo",MMR_Duo!$P22,NA()))</f>
        <v>#N/A</v>
      </c>
      <c r="GN135" s="87" t="e">
        <f>IF(Berechnungen!GN$6="MMR",MMR!$P22,IF(Berechnungen!GN$6="MMR_Duo",MMR_Duo!$P22,NA()))</f>
        <v>#N/A</v>
      </c>
      <c r="GO135" s="87" t="e">
        <f>IF(Berechnungen!GO$6="MMR",MMR!$P22,IF(Berechnungen!GO$6="MMR_Duo",MMR_Duo!$P22,NA()))</f>
        <v>#N/A</v>
      </c>
      <c r="GP135" s="87" t="e">
        <f>IF(Berechnungen!GP$6="MMR",MMR!$P22,IF(Berechnungen!GP$6="MMR_Duo",MMR_Duo!$P22,NA()))</f>
        <v>#N/A</v>
      </c>
      <c r="GQ135" s="87" t="e">
        <f>IF(Berechnungen!GQ$6="MMR",MMR!$P22,IF(Berechnungen!GQ$6="MMR_Duo",MMR_Duo!$P22,NA()))</f>
        <v>#N/A</v>
      </c>
      <c r="GR135" s="87" t="e">
        <f>IF(Berechnungen!GR$6="MMR",MMR!$P22,IF(Berechnungen!GR$6="MMR_Duo",MMR_Duo!$P22,NA()))</f>
        <v>#N/A</v>
      </c>
      <c r="GS135" s="87" t="e">
        <f>IF(Berechnungen!GS$6="MMR",MMR!$P22,IF(Berechnungen!GS$6="MMR_Duo",MMR_Duo!$P22,NA()))</f>
        <v>#N/A</v>
      </c>
      <c r="GT135" s="87" t="e">
        <f>IF(Berechnungen!GT$6="MMR",MMR!$P22,IF(Berechnungen!GT$6="MMR_Duo",MMR_Duo!$P22,NA()))</f>
        <v>#N/A</v>
      </c>
      <c r="GU135" s="87" t="e">
        <f>IF(Berechnungen!GU$6="MMR",MMR!$P22,IF(Berechnungen!GU$6="MMR_Duo",MMR_Duo!$P22,NA()))</f>
        <v>#N/A</v>
      </c>
      <c r="GV135" s="87" t="e">
        <f>IF(Berechnungen!GV$6="MMR",MMR!$P22,IF(Berechnungen!GV$6="MMR_Duo",MMR_Duo!$P22,NA()))</f>
        <v>#N/A</v>
      </c>
      <c r="GW135" s="87" t="e">
        <f>IF(Berechnungen!GW$6="MMR",MMR!$P22,IF(Berechnungen!GW$6="MMR_Duo",MMR_Duo!$P22,NA()))</f>
        <v>#N/A</v>
      </c>
      <c r="GX135" s="87" t="e">
        <f>IF(Berechnungen!GX$6="MMR",MMR!$P22,IF(Berechnungen!GX$6="MMR_Duo",MMR_Duo!$P22,NA()))</f>
        <v>#N/A</v>
      </c>
      <c r="GY135" s="87" t="e">
        <f>IF(Berechnungen!GY$6="MMR",MMR!$P22,IF(Berechnungen!GY$6="MMR_Duo",MMR_Duo!$P22,NA()))</f>
        <v>#N/A</v>
      </c>
      <c r="GZ135" s="87" t="e">
        <f>IF(Berechnungen!GZ$6="MMR",MMR!$P22,IF(Berechnungen!GZ$6="MMR_Duo",MMR_Duo!$P22,NA()))</f>
        <v>#N/A</v>
      </c>
      <c r="HA135" s="87" t="e">
        <f>IF(Berechnungen!HA$6="MMR",MMR!$P22,IF(Berechnungen!HA$6="MMR_Duo",MMR_Duo!$P22,NA()))</f>
        <v>#N/A</v>
      </c>
      <c r="HB135" s="87" t="e">
        <f>IF(Berechnungen!HB$6="MMR",MMR!$P22,IF(Berechnungen!HB$6="MMR_Duo",MMR_Duo!$P22,NA()))</f>
        <v>#N/A</v>
      </c>
      <c r="HC135" s="87" t="e">
        <f>IF(Berechnungen!HC$6="MMR",MMR!$P22,IF(Berechnungen!HC$6="MMR_Duo",MMR_Duo!$P22,NA()))</f>
        <v>#N/A</v>
      </c>
      <c r="HD135" s="87" t="e">
        <f>IF(Berechnungen!HD$6="MMR",MMR!$P22,IF(Berechnungen!HD$6="MMR_Duo",MMR_Duo!$P22,NA()))</f>
        <v>#N/A</v>
      </c>
      <c r="HE135" s="87" t="e">
        <f>IF(Berechnungen!HE$6="MMR",MMR!$P22,IF(Berechnungen!HE$6="MMR_Duo",MMR_Duo!$P22,NA()))</f>
        <v>#N/A</v>
      </c>
      <c r="HF135" s="87" t="e">
        <f>IF(Berechnungen!HF$6="MMR",MMR!$P22,IF(Berechnungen!HF$6="MMR_Duo",MMR_Duo!$P22,NA()))</f>
        <v>#N/A</v>
      </c>
      <c r="HG135" s="87" t="e">
        <f>IF(Berechnungen!HG$6="MMR",MMR!$P22,IF(Berechnungen!HG$6="MMR_Duo",MMR_Duo!$P22,NA()))</f>
        <v>#N/A</v>
      </c>
      <c r="HH135" s="87" t="e">
        <f>IF(Berechnungen!HH$6="MMR",MMR!$P22,IF(Berechnungen!HH$6="MMR_Duo",MMR_Duo!$P22,NA()))</f>
        <v>#N/A</v>
      </c>
      <c r="HI135" s="87" t="e">
        <f>IF(Berechnungen!HI$6="MMR",MMR!$P22,IF(Berechnungen!HI$6="MMR_Duo",MMR_Duo!$P22,NA()))</f>
        <v>#N/A</v>
      </c>
      <c r="HJ135" s="87" t="e">
        <f>IF(Berechnungen!HJ$6="MMR",MMR!$P22,IF(Berechnungen!HJ$6="MMR_Duo",MMR_Duo!$P22,NA()))</f>
        <v>#N/A</v>
      </c>
      <c r="HK135" s="87" t="e">
        <f>IF(Berechnungen!HK$6="MMR",MMR!$P22,IF(Berechnungen!HK$6="MMR_Duo",MMR_Duo!$P22,NA()))</f>
        <v>#N/A</v>
      </c>
      <c r="HL135" s="87" t="e">
        <f>IF(Berechnungen!HL$6="MMR",MMR!$P22,IF(Berechnungen!HL$6="MMR_Duo",MMR_Duo!$P22,NA()))</f>
        <v>#N/A</v>
      </c>
      <c r="HM135" s="87" t="e">
        <f>IF(Berechnungen!HM$6="MMR",MMR!$P22,IF(Berechnungen!HM$6="MMR_Duo",MMR_Duo!$P22,NA()))</f>
        <v>#N/A</v>
      </c>
      <c r="HN135" s="87" t="e">
        <f>IF(Berechnungen!HN$6="MMR",MMR!$P22,IF(Berechnungen!HN$6="MMR_Duo",MMR_Duo!$P22,NA()))</f>
        <v>#N/A</v>
      </c>
      <c r="HO135" s="87" t="e">
        <f>IF(Berechnungen!HO$6="MMR",MMR!$P22,IF(Berechnungen!HO$6="MMR_Duo",MMR_Duo!$P22,NA()))</f>
        <v>#N/A</v>
      </c>
      <c r="HP135" s="87" t="e">
        <f>IF(Berechnungen!HP$6="MMR",MMR!$P22,IF(Berechnungen!HP$6="MMR_Duo",MMR_Duo!$P22,NA()))</f>
        <v>#N/A</v>
      </c>
      <c r="HQ135" s="87" t="e">
        <f>IF(Berechnungen!HQ$6="MMR",MMR!$P22,IF(Berechnungen!HQ$6="MMR_Duo",MMR_Duo!$P22,NA()))</f>
        <v>#N/A</v>
      </c>
      <c r="HR135" s="87" t="e">
        <f>IF(Berechnungen!HR$6="MMR",MMR!$P22,IF(Berechnungen!HR$6="MMR_Duo",MMR_Duo!$P22,NA()))</f>
        <v>#N/A</v>
      </c>
      <c r="HS135" s="87" t="e">
        <f>IF(Berechnungen!HS$6="MMR",MMR!$P22,IF(Berechnungen!HS$6="MMR_Duo",MMR_Duo!$P22,NA()))</f>
        <v>#N/A</v>
      </c>
      <c r="HT135" s="87" t="e">
        <f>IF(Berechnungen!HT$6="MMR",MMR!$P22,IF(Berechnungen!HT$6="MMR_Duo",MMR_Duo!$P22,NA()))</f>
        <v>#N/A</v>
      </c>
      <c r="HU135" s="87" t="e">
        <f>IF(Berechnungen!HU$6="MMR",MMR!$P22,IF(Berechnungen!HU$6="MMR_Duo",MMR_Duo!$P22,NA()))</f>
        <v>#N/A</v>
      </c>
      <c r="HV135" s="87" t="e">
        <f>IF(Berechnungen!HV$6="MMR",MMR!$P22,IF(Berechnungen!HV$6="MMR_Duo",MMR_Duo!$P22,NA()))</f>
        <v>#N/A</v>
      </c>
      <c r="HW135" s="87" t="e">
        <f>IF(Berechnungen!HW$6="MMR",MMR!$P22,IF(Berechnungen!HW$6="MMR_Duo",MMR_Duo!$P22,NA()))</f>
        <v>#N/A</v>
      </c>
      <c r="HX135" s="87" t="e">
        <f>IF(Berechnungen!HX$6="MMR",MMR!$P22,IF(Berechnungen!HX$6="MMR_Duo",MMR_Duo!$P22,NA()))</f>
        <v>#N/A</v>
      </c>
      <c r="HY135" s="87" t="e">
        <f>IF(Berechnungen!HY$6="MMR",MMR!$P22,IF(Berechnungen!HY$6="MMR_Duo",MMR_Duo!$P22,NA()))</f>
        <v>#N/A</v>
      </c>
      <c r="HZ135" s="87" t="e">
        <f>IF(Berechnungen!HZ$6="MMR",MMR!$P22,IF(Berechnungen!HZ$6="MMR_Duo",MMR_Duo!$P22,NA()))</f>
        <v>#N/A</v>
      </c>
      <c r="IA135" s="87" t="e">
        <f>IF(Berechnungen!IA$6="MMR",MMR!$P22,IF(Berechnungen!IA$6="MMR_Duo",MMR_Duo!$P22,NA()))</f>
        <v>#N/A</v>
      </c>
      <c r="IB135" s="87" t="e">
        <f>IF(Berechnungen!IB$6="MMR",MMR!$P22,IF(Berechnungen!IB$6="MMR_Duo",MMR_Duo!$P22,NA()))</f>
        <v>#N/A</v>
      </c>
      <c r="IC135" s="87" t="e">
        <f>IF(Berechnungen!IC$6="MMR",MMR!$P22,IF(Berechnungen!IC$6="MMR_Duo",MMR_Duo!$P22,NA()))</f>
        <v>#N/A</v>
      </c>
      <c r="ID135" s="87" t="e">
        <f>IF(Berechnungen!ID$6="MMR",MMR!$P22,IF(Berechnungen!ID$6="MMR_Duo",MMR_Duo!$P22,NA()))</f>
        <v>#N/A</v>
      </c>
      <c r="IE135" s="87" t="e">
        <f>IF(Berechnungen!IE$6="MMR",MMR!$P22,IF(Berechnungen!IE$6="MMR_Duo",MMR_Duo!$P22,NA()))</f>
        <v>#N/A</v>
      </c>
      <c r="IF135" s="87" t="e">
        <f>IF(Berechnungen!IF$6="MMR",MMR!$P22,IF(Berechnungen!IF$6="MMR_Duo",MMR_Duo!$P22,NA()))</f>
        <v>#N/A</v>
      </c>
      <c r="IG135" s="87" t="e">
        <f>IF(Berechnungen!IG$6="MMR",MMR!$P22,IF(Berechnungen!IG$6="MMR_Duo",MMR_Duo!$P22,NA()))</f>
        <v>#N/A</v>
      </c>
      <c r="IH135" s="87" t="e">
        <f>IF(Berechnungen!IH$6="MMR",MMR!$P22,IF(Berechnungen!IH$6="MMR_Duo",MMR_Duo!$P22,NA()))</f>
        <v>#N/A</v>
      </c>
      <c r="II135" s="87" t="e">
        <f>IF(Berechnungen!II$6="MMR",MMR!$P22,IF(Berechnungen!II$6="MMR_Duo",MMR_Duo!$P22,NA()))</f>
        <v>#N/A</v>
      </c>
      <c r="IJ135" s="87" t="e">
        <f>IF(Berechnungen!IJ$6="MMR",MMR!$P22,IF(Berechnungen!IJ$6="MMR_Duo",MMR_Duo!$P22,NA()))</f>
        <v>#N/A</v>
      </c>
      <c r="IK135" s="87" t="e">
        <f>IF(Berechnungen!IK$6="MMR",MMR!$P22,IF(Berechnungen!IK$6="MMR_Duo",MMR_Duo!$P22,NA()))</f>
        <v>#N/A</v>
      </c>
      <c r="IL135" s="87" t="e">
        <f>IF(Berechnungen!IL$6="MMR",MMR!$P22,IF(Berechnungen!IL$6="MMR_Duo",MMR_Duo!$P22,NA()))</f>
        <v>#N/A</v>
      </c>
      <c r="IM135" s="87" t="e">
        <f>IF(Berechnungen!IM$6="MMR",MMR!$P22,IF(Berechnungen!IM$6="MMR_Duo",MMR_Duo!$P22,NA()))</f>
        <v>#N/A</v>
      </c>
      <c r="IN135" s="87" t="e">
        <f>IF(Berechnungen!IN$6="MMR",MMR!$P22,IF(Berechnungen!IN$6="MMR_Duo",MMR_Duo!$P22,NA()))</f>
        <v>#N/A</v>
      </c>
      <c r="IO135" s="87" t="e">
        <f>IF(Berechnungen!IO$6="MMR",MMR!$P22,IF(Berechnungen!IO$6="MMR_Duo",MMR_Duo!$P22,NA()))</f>
        <v>#N/A</v>
      </c>
      <c r="IP135" s="87" t="e">
        <f>IF(Berechnungen!IP$6="MMR",MMR!$P22,IF(Berechnungen!IP$6="MMR_Duo",MMR_Duo!$P22,NA()))</f>
        <v>#N/A</v>
      </c>
      <c r="IQ135" s="87" t="e">
        <f>IF(Berechnungen!IQ$6="MMR",MMR!$P22,IF(Berechnungen!IQ$6="MMR_Duo",MMR_Duo!$P22,NA()))</f>
        <v>#N/A</v>
      </c>
      <c r="IR135" s="87" t="e">
        <f>IF(Berechnungen!IR$6="MMR",MMR!$P22,IF(Berechnungen!IR$6="MMR_Duo",MMR_Duo!$P22,NA()))</f>
        <v>#N/A</v>
      </c>
      <c r="IS135" s="87" t="e">
        <f>IF(Berechnungen!IS$6="MMR",MMR!$P22,IF(Berechnungen!IS$6="MMR_Duo",MMR_Duo!$P22,NA()))</f>
        <v>#N/A</v>
      </c>
      <c r="IT135" s="87" t="e">
        <f>IF(Berechnungen!IT$6="MMR",MMR!$P22,IF(Berechnungen!IT$6="MMR_Duo",MMR_Duo!$P22,NA()))</f>
        <v>#N/A</v>
      </c>
      <c r="IU135" s="87" t="e">
        <f>IF(Berechnungen!IU$6="MMR",MMR!$P22,IF(Berechnungen!IU$6="MMR_Duo",MMR_Duo!$P22,NA()))</f>
        <v>#N/A</v>
      </c>
      <c r="IV135" s="87" t="e">
        <f>IF(Berechnungen!IV$6="MMR",MMR!$P22,IF(Berechnungen!IV$6="MMR_Duo",MMR_Duo!$P22,NA()))</f>
        <v>#N/A</v>
      </c>
      <c r="IW135" s="87" t="e">
        <f>IF(Berechnungen!IW$6="MMR",MMR!$P22,IF(Berechnungen!IW$6="MMR_Duo",MMR_Duo!$P22,NA()))</f>
        <v>#N/A</v>
      </c>
      <c r="IX135" s="87" t="e">
        <f>IF(Berechnungen!IX$6="MMR",MMR!$P22,IF(Berechnungen!IX$6="MMR_Duo",MMR_Duo!$P22,NA()))</f>
        <v>#N/A</v>
      </c>
      <c r="IY135" s="87" t="e">
        <f>IF(Berechnungen!IY$6="MMR",MMR!$P22,IF(Berechnungen!IY$6="MMR_Duo",MMR_Duo!$P22,NA()))</f>
        <v>#N/A</v>
      </c>
      <c r="IZ135" s="87" t="e">
        <f>IF(Berechnungen!IZ$6="MMR",MMR!$P22,IF(Berechnungen!IZ$6="MMR_Duo",MMR_Duo!$P22,NA()))</f>
        <v>#N/A</v>
      </c>
      <c r="JA135" s="87" t="e">
        <f>IF(Berechnungen!JA$6="MMR",MMR!$P22,IF(Berechnungen!JA$6="MMR_Duo",MMR_Duo!$P22,NA()))</f>
        <v>#N/A</v>
      </c>
      <c r="JB135" s="87" t="e">
        <f>IF(Berechnungen!JB$6="MMR",MMR!$P22,IF(Berechnungen!JB$6="MMR_Duo",MMR_Duo!$P22,NA()))</f>
        <v>#N/A</v>
      </c>
      <c r="JC135" s="87" t="e">
        <f>IF(Berechnungen!JC$6="MMR",MMR!$P22,IF(Berechnungen!JC$6="MMR_Duo",MMR_Duo!$P22,NA()))</f>
        <v>#N/A</v>
      </c>
      <c r="JD135" s="87" t="e">
        <f>IF(Berechnungen!JD$6="MMR",MMR!$P22,IF(Berechnungen!JD$6="MMR_Duo",MMR_Duo!$P22,NA()))</f>
        <v>#N/A</v>
      </c>
      <c r="JE135" s="87" t="e">
        <f>IF(Berechnungen!JE$6="MMR",MMR!$P22,IF(Berechnungen!JE$6="MMR_Duo",MMR_Duo!$P22,NA()))</f>
        <v>#N/A</v>
      </c>
      <c r="JF135" s="87" t="e">
        <f>IF(Berechnungen!JF$6="MMR",MMR!$P22,IF(Berechnungen!JF$6="MMR_Duo",MMR_Duo!$P22,NA()))</f>
        <v>#N/A</v>
      </c>
      <c r="JG135" s="87" t="e">
        <f>IF(Berechnungen!JG$6="MMR",MMR!$P22,IF(Berechnungen!JG$6="MMR_Duo",MMR_Duo!$P22,NA()))</f>
        <v>#N/A</v>
      </c>
      <c r="JH135" s="87" t="e">
        <f>IF(Berechnungen!JH$6="MMR",MMR!$P22,IF(Berechnungen!JH$6="MMR_Duo",MMR_Duo!$P22,NA()))</f>
        <v>#N/A</v>
      </c>
      <c r="JI135" s="87" t="e">
        <f>IF(Berechnungen!JI$6="MMR",MMR!$P22,IF(Berechnungen!JI$6="MMR_Duo",MMR_Duo!$P22,NA()))</f>
        <v>#N/A</v>
      </c>
      <c r="JJ135" s="87" t="e">
        <f>IF(Berechnungen!JJ$6="MMR",MMR!$P22,IF(Berechnungen!JJ$6="MMR_Duo",MMR_Duo!$P22,NA()))</f>
        <v>#N/A</v>
      </c>
      <c r="JK135" s="87" t="e">
        <f>IF(Berechnungen!JK$6="MMR",MMR!$P22,IF(Berechnungen!JK$6="MMR_Duo",MMR_Duo!$P22,NA()))</f>
        <v>#N/A</v>
      </c>
      <c r="JL135" s="87" t="e">
        <f>IF(Berechnungen!JL$6="MMR",MMR!$P22,IF(Berechnungen!JL$6="MMR_Duo",MMR_Duo!$P22,NA()))</f>
        <v>#N/A</v>
      </c>
      <c r="JM135" s="87" t="e">
        <f>IF(Berechnungen!JM$6="MMR",MMR!$P22,IF(Berechnungen!JM$6="MMR_Duo",MMR_Duo!$P22,NA()))</f>
        <v>#N/A</v>
      </c>
      <c r="JN135" s="87" t="e">
        <f>IF(Berechnungen!JN$6="MMR",MMR!$P22,IF(Berechnungen!JN$6="MMR_Duo",MMR_Duo!$P22,NA()))</f>
        <v>#N/A</v>
      </c>
      <c r="JO135" s="87" t="e">
        <f>IF(Berechnungen!JO$6="MMR",MMR!$P22,IF(Berechnungen!JO$6="MMR_Duo",MMR_Duo!$P22,NA()))</f>
        <v>#N/A</v>
      </c>
      <c r="JP135" s="87" t="e">
        <f>IF(Berechnungen!JP$6="MMR",MMR!$P22,IF(Berechnungen!JP$6="MMR_Duo",MMR_Duo!$P22,NA()))</f>
        <v>#N/A</v>
      </c>
      <c r="JQ135" s="87" t="e">
        <f>IF(Berechnungen!JQ$6="MMR",MMR!$P22,IF(Berechnungen!JQ$6="MMR_Duo",MMR_Duo!$P22,NA()))</f>
        <v>#N/A</v>
      </c>
      <c r="JR135" s="87" t="e">
        <f>IF(Berechnungen!JR$6="MMR",MMR!$P22,IF(Berechnungen!JR$6="MMR_Duo",MMR_Duo!$P22,NA()))</f>
        <v>#N/A</v>
      </c>
      <c r="JS135" s="87" t="e">
        <f>IF(Berechnungen!JS$6="MMR",MMR!$P22,IF(Berechnungen!JS$6="MMR_Duo",MMR_Duo!$P22,NA()))</f>
        <v>#N/A</v>
      </c>
      <c r="JT135" s="87" t="e">
        <f>IF(Berechnungen!JT$6="MMR",MMR!$P22,IF(Berechnungen!JT$6="MMR_Duo",MMR_Duo!$P22,NA()))</f>
        <v>#N/A</v>
      </c>
      <c r="JU135" s="87" t="e">
        <f>IF(Berechnungen!JU$6="MMR",MMR!$P22,IF(Berechnungen!JU$6="MMR_Duo",MMR_Duo!$P22,NA()))</f>
        <v>#N/A</v>
      </c>
      <c r="JV135" s="87" t="e">
        <f>IF(Berechnungen!JV$6="MMR",MMR!$P22,IF(Berechnungen!JV$6="MMR_Duo",MMR_Duo!$P22,NA()))</f>
        <v>#N/A</v>
      </c>
      <c r="JW135" s="87" t="e">
        <f>IF(Berechnungen!JW$6="MMR",MMR!$P22,IF(Berechnungen!JW$6="MMR_Duo",MMR_Duo!$P22,NA()))</f>
        <v>#N/A</v>
      </c>
      <c r="JX135" s="87" t="e">
        <f>IF(Berechnungen!JX$6="MMR",MMR!$P22,IF(Berechnungen!JX$6="MMR_Duo",MMR_Duo!$P22,NA()))</f>
        <v>#N/A</v>
      </c>
      <c r="JY135" s="87" t="e">
        <f>IF(Berechnungen!JY$6="MMR",MMR!$P22,IF(Berechnungen!JY$6="MMR_Duo",MMR_Duo!$P22,NA()))</f>
        <v>#N/A</v>
      </c>
      <c r="JZ135" s="87" t="e">
        <f>IF(Berechnungen!JZ$6="MMR",MMR!$P22,IF(Berechnungen!JZ$6="MMR_Duo",MMR_Duo!$P22,NA()))</f>
        <v>#N/A</v>
      </c>
      <c r="KA135" s="87" t="e">
        <f>IF(Berechnungen!KA$6="MMR",MMR!$P22,IF(Berechnungen!KA$6="MMR_Duo",MMR_Duo!$P22,NA()))</f>
        <v>#N/A</v>
      </c>
      <c r="KB135" s="87" t="e">
        <f>IF(Berechnungen!KB$6="MMR",MMR!$P22,IF(Berechnungen!KB$6="MMR_Duo",MMR_Duo!$P22,NA()))</f>
        <v>#N/A</v>
      </c>
      <c r="KC135" s="87" t="e">
        <f>IF(Berechnungen!KC$6="MMR",MMR!$P22,IF(Berechnungen!KC$6="MMR_Duo",MMR_Duo!$P22,NA()))</f>
        <v>#N/A</v>
      </c>
      <c r="KD135" s="87" t="e">
        <f>IF(Berechnungen!KD$6="MMR",MMR!$P22,IF(Berechnungen!KD$6="MMR_Duo",MMR_Duo!$P22,NA()))</f>
        <v>#N/A</v>
      </c>
      <c r="KE135" s="87" t="e">
        <f>IF(Berechnungen!KE$6="MMR",MMR!$P22,IF(Berechnungen!KE$6="MMR_Duo",MMR_Duo!$P22,NA()))</f>
        <v>#N/A</v>
      </c>
      <c r="KF135" s="87" t="e">
        <f>IF(Berechnungen!KF$6="MMR",MMR!$P22,IF(Berechnungen!KF$6="MMR_Duo",MMR_Duo!$P22,NA()))</f>
        <v>#N/A</v>
      </c>
      <c r="KG135" s="87" t="e">
        <f>IF(Berechnungen!KG$6="MMR",MMR!$P22,IF(Berechnungen!KG$6="MMR_Duo",MMR_Duo!$P22,NA()))</f>
        <v>#N/A</v>
      </c>
      <c r="KH135" s="87" t="e">
        <f>IF(Berechnungen!KH$6="MMR",MMR!$P22,IF(Berechnungen!KH$6="MMR_Duo",MMR_Duo!$P22,NA()))</f>
        <v>#N/A</v>
      </c>
      <c r="KI135" s="87" t="e">
        <f>IF(Berechnungen!KI$6="MMR",MMR!$P22,IF(Berechnungen!KI$6="MMR_Duo",MMR_Duo!$P22,NA()))</f>
        <v>#N/A</v>
      </c>
      <c r="KJ135" s="87" t="e">
        <f>IF(Berechnungen!KJ$6="MMR",MMR!$P22,IF(Berechnungen!KJ$6="MMR_Duo",MMR_Duo!$P22,NA()))</f>
        <v>#N/A</v>
      </c>
      <c r="KK135" s="87" t="e">
        <f>IF(Berechnungen!KK$6="MMR",MMR!$P22,IF(Berechnungen!KK$6="MMR_Duo",MMR_Duo!$P22,NA()))</f>
        <v>#N/A</v>
      </c>
      <c r="KL135" s="87" t="e">
        <f>IF(Berechnungen!KL$6="MMR",MMR!$P22,IF(Berechnungen!KL$6="MMR_Duo",MMR_Duo!$P22,NA()))</f>
        <v>#N/A</v>
      </c>
      <c r="KM135" s="87" t="e">
        <f>IF(Berechnungen!KM$6="MMR",MMR!$P22,IF(Berechnungen!KM$6="MMR_Duo",MMR_Duo!$P22,NA()))</f>
        <v>#N/A</v>
      </c>
      <c r="KN135" s="87" t="e">
        <f>IF(Berechnungen!KN$6="MMR",MMR!$P22,IF(Berechnungen!KN$6="MMR_Duo",MMR_Duo!$P22,NA()))</f>
        <v>#N/A</v>
      </c>
      <c r="KO135" s="87" t="e">
        <f>IF(Berechnungen!KO$6="MMR",MMR!$P22,IF(Berechnungen!KO$6="MMR_Duo",MMR_Duo!$P22,NA()))</f>
        <v>#N/A</v>
      </c>
      <c r="KP135" s="87" t="e">
        <f>IF(Berechnungen!KP$6="MMR",MMR!$P22,IF(Berechnungen!KP$6="MMR_Duo",MMR_Duo!$P22,NA()))</f>
        <v>#N/A</v>
      </c>
      <c r="KQ135" s="87" t="e">
        <f>IF(Berechnungen!KQ$6="MMR",MMR!$P22,IF(Berechnungen!KQ$6="MMR_Duo",MMR_Duo!$P22,NA()))</f>
        <v>#N/A</v>
      </c>
      <c r="KR135" s="87" t="e">
        <f>IF(Berechnungen!KR$6="MMR",MMR!$P22,IF(Berechnungen!KR$6="MMR_Duo",MMR_Duo!$P22,NA()))</f>
        <v>#N/A</v>
      </c>
      <c r="KS135" s="87" t="e">
        <f>IF(Berechnungen!KS$6="MMR",MMR!$P22,IF(Berechnungen!KS$6="MMR_Duo",MMR_Duo!$P22,NA()))</f>
        <v>#N/A</v>
      </c>
      <c r="KT135" s="87" t="e">
        <f>IF(Berechnungen!KT$6="MMR",MMR!$P22,IF(Berechnungen!KT$6="MMR_Duo",MMR_Duo!$P22,NA()))</f>
        <v>#N/A</v>
      </c>
      <c r="KU135" s="87" t="e">
        <f>IF(Berechnungen!KU$6="MMR",MMR!$P22,IF(Berechnungen!KU$6="MMR_Duo",MMR_Duo!$P22,NA()))</f>
        <v>#N/A</v>
      </c>
      <c r="KV135" s="87" t="e">
        <f>IF(Berechnungen!KV$6="MMR",MMR!$P22,IF(Berechnungen!KV$6="MMR_Duo",MMR_Duo!$P22,NA()))</f>
        <v>#N/A</v>
      </c>
      <c r="KW135" s="87" t="e">
        <f>IF(Berechnungen!KW$6="MMR",MMR!$P22,IF(Berechnungen!KW$6="MMR_Duo",MMR_Duo!$P22,NA()))</f>
        <v>#N/A</v>
      </c>
      <c r="KX135" s="87" t="e">
        <f>IF(Berechnungen!KX$6="MMR",MMR!$P22,IF(Berechnungen!KX$6="MMR_Duo",MMR_Duo!$P22,NA()))</f>
        <v>#N/A</v>
      </c>
      <c r="KY135" s="87" t="e">
        <f>IF(Berechnungen!KY$6="MMR",MMR!$P22,IF(Berechnungen!KY$6="MMR_Duo",MMR_Duo!$P22,NA()))</f>
        <v>#N/A</v>
      </c>
      <c r="KZ135" s="87" t="e">
        <f>IF(Berechnungen!KZ$6="MMR",MMR!$P22,IF(Berechnungen!KZ$6="MMR_Duo",MMR_Duo!$P22,NA()))</f>
        <v>#N/A</v>
      </c>
      <c r="LA135" s="87" t="e">
        <f>IF(Berechnungen!LA$6="MMR",MMR!$P22,IF(Berechnungen!LA$6="MMR_Duo",MMR_Duo!$P22,NA()))</f>
        <v>#N/A</v>
      </c>
      <c r="LB135" s="87" t="e">
        <f>IF(Berechnungen!LB$6="MMR",MMR!$P22,IF(Berechnungen!LB$6="MMR_Duo",MMR_Duo!$P22,NA()))</f>
        <v>#N/A</v>
      </c>
      <c r="LC135" s="87" t="e">
        <f>IF(Berechnungen!LC$6="MMR",MMR!$P22,IF(Berechnungen!LC$6="MMR_Duo",MMR_Duo!$P22,NA()))</f>
        <v>#N/A</v>
      </c>
      <c r="LD135" s="87" t="e">
        <f>IF(Berechnungen!LD$6="MMR",MMR!$P22,IF(Berechnungen!LD$6="MMR_Duo",MMR_Duo!$P22,NA()))</f>
        <v>#N/A</v>
      </c>
      <c r="LE135" s="87" t="e">
        <f>IF(Berechnungen!LE$6="MMR",MMR!$P22,IF(Berechnungen!LE$6="MMR_Duo",MMR_Duo!$P22,NA()))</f>
        <v>#N/A</v>
      </c>
      <c r="LF135" s="87" t="e">
        <f>IF(Berechnungen!LF$6="MMR",MMR!$P22,IF(Berechnungen!LF$6="MMR_Duo",MMR_Duo!$P22,NA()))</f>
        <v>#N/A</v>
      </c>
      <c r="LG135" s="87" t="e">
        <f>IF(Berechnungen!LG$6="MMR",MMR!$P22,IF(Berechnungen!LG$6="MMR_Duo",MMR_Duo!$P22,NA()))</f>
        <v>#N/A</v>
      </c>
      <c r="LH135" s="87" t="e">
        <f>IF(Berechnungen!LH$6="MMR",MMR!$P22,IF(Berechnungen!LH$6="MMR_Duo",MMR_Duo!$P22,NA()))</f>
        <v>#N/A</v>
      </c>
      <c r="LI135" s="87" t="e">
        <f>IF(Berechnungen!LI$6="MMR",MMR!$P22,IF(Berechnungen!LI$6="MMR_Duo",MMR_Duo!$P22,NA()))</f>
        <v>#N/A</v>
      </c>
      <c r="LJ135" s="87" t="e">
        <f>IF(Berechnungen!LJ$6="MMR",MMR!$P22,IF(Berechnungen!LJ$6="MMR_Duo",MMR_Duo!$P22,NA()))</f>
        <v>#N/A</v>
      </c>
      <c r="LK135" s="87" t="e">
        <f>IF(Berechnungen!LK$6="MMR",MMR!$P22,IF(Berechnungen!LK$6="MMR_Duo",MMR_Duo!$P22,NA()))</f>
        <v>#N/A</v>
      </c>
      <c r="LL135" s="87" t="e">
        <f>IF(Berechnungen!LL$6="MMR",MMR!$P22,IF(Berechnungen!LL$6="MMR_Duo",MMR_Duo!$P22,NA()))</f>
        <v>#N/A</v>
      </c>
      <c r="LM135" s="87" t="e">
        <f>IF(Berechnungen!LM$6="MMR",MMR!$P22,IF(Berechnungen!LM$6="MMR_Duo",MMR_Duo!$P22,NA()))</f>
        <v>#N/A</v>
      </c>
      <c r="LN135" s="87" t="e">
        <f>IF(Berechnungen!LN$6="MMR",MMR!$P22,IF(Berechnungen!LN$6="MMR_Duo",MMR_Duo!$P22,NA()))</f>
        <v>#N/A</v>
      </c>
      <c r="LO135" s="87" t="e">
        <f>IF(Berechnungen!LO$6="MMR",MMR!$P22,IF(Berechnungen!LO$6="MMR_Duo",MMR_Duo!$P22,NA()))</f>
        <v>#N/A</v>
      </c>
      <c r="LP135" s="87" t="e">
        <f>IF(Berechnungen!LP$6="MMR",MMR!$P22,IF(Berechnungen!LP$6="MMR_Duo",MMR_Duo!$P22,NA()))</f>
        <v>#N/A</v>
      </c>
      <c r="LQ135" s="87" t="e">
        <f>IF(Berechnungen!LQ$6="MMR",MMR!$P22,IF(Berechnungen!LQ$6="MMR_Duo",MMR_Duo!$P22,NA()))</f>
        <v>#N/A</v>
      </c>
      <c r="LR135" s="87" t="e">
        <f>IF(Berechnungen!LR$6="MMR",MMR!$P22,IF(Berechnungen!LR$6="MMR_Duo",MMR_Duo!$P22,NA()))</f>
        <v>#N/A</v>
      </c>
      <c r="LS135" s="87" t="e">
        <f>IF(Berechnungen!LS$6="MMR",MMR!$P22,IF(Berechnungen!LS$6="MMR_Duo",MMR_Duo!$P22,NA()))</f>
        <v>#N/A</v>
      </c>
      <c r="LT135" s="87" t="e">
        <f>IF(Berechnungen!LT$6="MMR",MMR!$P22,IF(Berechnungen!LT$6="MMR_Duo",MMR_Duo!$P22,NA()))</f>
        <v>#N/A</v>
      </c>
      <c r="LU135" s="87" t="e">
        <f>IF(Berechnungen!LU$6="MMR",MMR!$P22,IF(Berechnungen!LU$6="MMR_Duo",MMR_Duo!$P22,NA()))</f>
        <v>#N/A</v>
      </c>
      <c r="LV135" s="87" t="e">
        <f>IF(Berechnungen!LV$6="MMR",MMR!$P22,IF(Berechnungen!LV$6="MMR_Duo",MMR_Duo!$P22,NA()))</f>
        <v>#N/A</v>
      </c>
      <c r="LW135" s="87" t="e">
        <f>IF(Berechnungen!LW$6="MMR",MMR!$P22,IF(Berechnungen!LW$6="MMR_Duo",MMR_Duo!$P22,NA()))</f>
        <v>#N/A</v>
      </c>
      <c r="LX135" s="87" t="e">
        <f>IF(Berechnungen!LX$6="MMR",MMR!$P22,IF(Berechnungen!LX$6="MMR_Duo",MMR_Duo!$P22,NA()))</f>
        <v>#N/A</v>
      </c>
      <c r="LY135" s="87" t="e">
        <f>IF(Berechnungen!LY$6="MMR",MMR!$P22,IF(Berechnungen!LY$6="MMR_Duo",MMR_Duo!$P22,NA()))</f>
        <v>#N/A</v>
      </c>
      <c r="LZ135" s="87" t="e">
        <f>IF(Berechnungen!LZ$6="MMR",MMR!$P22,IF(Berechnungen!LZ$6="MMR_Duo",MMR_Duo!$P22,NA()))</f>
        <v>#N/A</v>
      </c>
      <c r="MA135" s="87" t="e">
        <f>IF(Berechnungen!MA$6="MMR",MMR!$P22,IF(Berechnungen!MA$6="MMR_Duo",MMR_Duo!$P22,NA()))</f>
        <v>#N/A</v>
      </c>
      <c r="MB135" s="87" t="e">
        <f>IF(Berechnungen!MB$6="MMR",MMR!$P22,IF(Berechnungen!MB$6="MMR_Duo",MMR_Duo!$P22,NA()))</f>
        <v>#N/A</v>
      </c>
      <c r="MC135" s="87" t="e">
        <f>IF(Berechnungen!MC$6="MMR",MMR!$P22,IF(Berechnungen!MC$6="MMR_Duo",MMR_Duo!$P22,NA()))</f>
        <v>#N/A</v>
      </c>
      <c r="MD135" s="87" t="e">
        <f>IF(Berechnungen!MD$6="MMR",MMR!$P22,IF(Berechnungen!MD$6="MMR_Duo",MMR_Duo!$P22,NA()))</f>
        <v>#N/A</v>
      </c>
      <c r="ME135" s="87" t="e">
        <f>IF(Berechnungen!ME$6="MMR",MMR!$P22,IF(Berechnungen!ME$6="MMR_Duo",MMR_Duo!$P22,NA()))</f>
        <v>#N/A</v>
      </c>
      <c r="MF135" s="87" t="e">
        <f>IF(Berechnungen!MF$6="MMR",MMR!$P22,IF(Berechnungen!MF$6="MMR_Duo",MMR_Duo!$P22,NA()))</f>
        <v>#N/A</v>
      </c>
      <c r="MG135" s="87" t="e">
        <f>IF(Berechnungen!MG$6="MMR",MMR!$P22,IF(Berechnungen!MG$6="MMR_Duo",MMR_Duo!$P22,NA()))</f>
        <v>#N/A</v>
      </c>
      <c r="MH135" s="87" t="e">
        <f>IF(Berechnungen!MH$6="MMR",MMR!$P22,IF(Berechnungen!MH$6="MMR_Duo",MMR_Duo!$P22,NA()))</f>
        <v>#N/A</v>
      </c>
      <c r="MI135" s="87" t="e">
        <f>IF(Berechnungen!MI$6="MMR",MMR!$P22,IF(Berechnungen!MI$6="MMR_Duo",MMR_Duo!$P22,NA()))</f>
        <v>#N/A</v>
      </c>
      <c r="MJ135" s="87" t="e">
        <f>IF(Berechnungen!MJ$6="MMR",MMR!$P22,IF(Berechnungen!MJ$6="MMR_Duo",MMR_Duo!$P22,NA()))</f>
        <v>#N/A</v>
      </c>
      <c r="MK135" s="87" t="e">
        <f>IF(Berechnungen!MK$6="MMR",MMR!$P22,IF(Berechnungen!MK$6="MMR_Duo",MMR_Duo!$P22,NA()))</f>
        <v>#N/A</v>
      </c>
      <c r="ML135" s="87" t="e">
        <f>IF(Berechnungen!ML$6="MMR",MMR!$P22,IF(Berechnungen!ML$6="MMR_Duo",MMR_Duo!$P22,NA()))</f>
        <v>#N/A</v>
      </c>
      <c r="MM135" s="87" t="e">
        <f>IF(Berechnungen!MM$6="MMR",MMR!$P22,IF(Berechnungen!MM$6="MMR_Duo",MMR_Duo!$P22,NA()))</f>
        <v>#N/A</v>
      </c>
      <c r="MN135" s="87" t="e">
        <f>IF(Berechnungen!MN$6="MMR",MMR!$P22,IF(Berechnungen!MN$6="MMR_Duo",MMR_Duo!$P22,NA()))</f>
        <v>#N/A</v>
      </c>
      <c r="MO135" s="87" t="e">
        <f>IF(Berechnungen!MO$6="MMR",MMR!$P22,IF(Berechnungen!MO$6="MMR_Duo",MMR_Duo!$P22,NA()))</f>
        <v>#N/A</v>
      </c>
      <c r="MP135" s="87" t="e">
        <f>IF(Berechnungen!MP$6="MMR",MMR!$P22,IF(Berechnungen!MP$6="MMR_Duo",MMR_Duo!$P22,NA()))</f>
        <v>#N/A</v>
      </c>
      <c r="MQ135" s="87" t="e">
        <f>IF(Berechnungen!MQ$6="MMR",MMR!$P22,IF(Berechnungen!MQ$6="MMR_Duo",MMR_Duo!$P22,NA()))</f>
        <v>#N/A</v>
      </c>
      <c r="MR135" s="87" t="e">
        <f>IF(Berechnungen!MR$6="MMR",MMR!$P22,IF(Berechnungen!MR$6="MMR_Duo",MMR_Duo!$P22,NA()))</f>
        <v>#N/A</v>
      </c>
      <c r="MS135" s="87" t="e">
        <f>IF(Berechnungen!MS$6="MMR",MMR!$P22,IF(Berechnungen!MS$6="MMR_Duo",MMR_Duo!$P22,NA()))</f>
        <v>#N/A</v>
      </c>
      <c r="MT135" s="87" t="e">
        <f>IF(Berechnungen!MT$6="MMR",MMR!$P22,IF(Berechnungen!MT$6="MMR_Duo",MMR_Duo!$P22,NA()))</f>
        <v>#N/A</v>
      </c>
      <c r="MU135" s="87" t="e">
        <f>IF(Berechnungen!MU$6="MMR",MMR!$P22,IF(Berechnungen!MU$6="MMR_Duo",MMR_Duo!$P22,NA()))</f>
        <v>#N/A</v>
      </c>
      <c r="MV135" s="87" t="e">
        <f>IF(Berechnungen!MV$6="MMR",MMR!$P22,IF(Berechnungen!MV$6="MMR_Duo",MMR_Duo!$P22,NA()))</f>
        <v>#N/A</v>
      </c>
      <c r="MW135" s="87" t="e">
        <f>IF(Berechnungen!MW$6="MMR",MMR!$P22,IF(Berechnungen!MW$6="MMR_Duo",MMR_Duo!$P22,NA()))</f>
        <v>#N/A</v>
      </c>
      <c r="MX135" s="87" t="e">
        <f>IF(Berechnungen!MX$6="MMR",MMR!$P22,IF(Berechnungen!MX$6="MMR_Duo",MMR_Duo!$P22,NA()))</f>
        <v>#N/A</v>
      </c>
      <c r="MY135" s="87" t="e">
        <f>IF(Berechnungen!MY$6="MMR",MMR!$P22,IF(Berechnungen!MY$6="MMR_Duo",MMR_Duo!$P22,NA()))</f>
        <v>#N/A</v>
      </c>
      <c r="MZ135" s="87" t="e">
        <f>IF(Berechnungen!MZ$6="MMR",MMR!$P22,IF(Berechnungen!MZ$6="MMR_Duo",MMR_Duo!$P22,NA()))</f>
        <v>#N/A</v>
      </c>
      <c r="NA135" s="87" t="e">
        <f>IF(Berechnungen!NA$6="MMR",MMR!$P22,IF(Berechnungen!NA$6="MMR_Duo",MMR_Duo!$P22,NA()))</f>
        <v>#N/A</v>
      </c>
      <c r="NB135" s="87" t="e">
        <f>IF(Berechnungen!NB$6="MMR",MMR!$P22,IF(Berechnungen!NB$6="MMR_Duo",MMR_Duo!$P22,NA()))</f>
        <v>#N/A</v>
      </c>
      <c r="NC135" s="87" t="e">
        <f>IF(Berechnungen!NC$6="MMR",MMR!$P22,IF(Berechnungen!NC$6="MMR_Duo",MMR_Duo!$P22,NA()))</f>
        <v>#N/A</v>
      </c>
      <c r="ND135" s="87" t="e">
        <f>IF(Berechnungen!ND$6="MMR",MMR!$P22,IF(Berechnungen!ND$6="MMR_Duo",MMR_Duo!$P22,NA()))</f>
        <v>#N/A</v>
      </c>
      <c r="NE135" s="87" t="e">
        <f>IF(Berechnungen!NE$6="MMR",MMR!$P22,IF(Berechnungen!NE$6="MMR_Duo",MMR_Duo!$P22,NA()))</f>
        <v>#N/A</v>
      </c>
      <c r="NF135" s="87" t="e">
        <f>IF(Berechnungen!NF$6="MMR",MMR!$P22,IF(Berechnungen!NF$6="MMR_Duo",MMR_Duo!$P22,NA()))</f>
        <v>#N/A</v>
      </c>
      <c r="NG135" s="87" t="e">
        <f>IF(Berechnungen!NG$6="MMR",MMR!$P22,IF(Berechnungen!NG$6="MMR_Duo",MMR_Duo!$P22,NA()))</f>
        <v>#N/A</v>
      </c>
      <c r="NH135" s="87" t="e">
        <f>IF(Berechnungen!NH$6="MMR",MMR!$P22,IF(Berechnungen!NH$6="MMR_Duo",MMR_Duo!$P22,NA()))</f>
        <v>#N/A</v>
      </c>
      <c r="NI135" s="87" t="e">
        <f>IF(Berechnungen!NI$6="MMR",MMR!$P22,IF(Berechnungen!NI$6="MMR_Duo",MMR_Duo!$P22,NA()))</f>
        <v>#N/A</v>
      </c>
      <c r="NJ135" s="87" t="e">
        <f>IF(Berechnungen!NJ$6="MMR",MMR!$P22,IF(Berechnungen!NJ$6="MMR_Duo",MMR_Duo!$P22,NA()))</f>
        <v>#N/A</v>
      </c>
      <c r="NK135" s="87" t="e">
        <f>IF(Berechnungen!NK$6="MMR",MMR!$P22,IF(Berechnungen!NK$6="MMR_Duo",MMR_Duo!$P22,NA()))</f>
        <v>#N/A</v>
      </c>
      <c r="NL135" s="87" t="e">
        <f>IF(Berechnungen!NL$6="MMR",MMR!$P22,IF(Berechnungen!NL$6="MMR_Duo",MMR_Duo!$P22,NA()))</f>
        <v>#N/A</v>
      </c>
      <c r="NM135" s="87" t="e">
        <f>IF(Berechnungen!NM$6="MMR",MMR!$P22,IF(Berechnungen!NM$6="MMR_Duo",MMR_Duo!$P22,NA()))</f>
        <v>#N/A</v>
      </c>
      <c r="NN135" s="87" t="e">
        <f>IF(Berechnungen!NN$6="MMR",MMR!$P22,IF(Berechnungen!NN$6="MMR_Duo",MMR_Duo!$P22,NA()))</f>
        <v>#N/A</v>
      </c>
      <c r="NO135" s="87" t="e">
        <f>IF(Berechnungen!NO$6="MMR",MMR!$P22,IF(Berechnungen!NO$6="MMR_Duo",MMR_Duo!$P22,NA()))</f>
        <v>#N/A</v>
      </c>
      <c r="NP135" s="87" t="e">
        <f>IF(Berechnungen!NP$6="MMR",MMR!$P22,IF(Berechnungen!NP$6="MMR_Duo",MMR_Duo!$P22,NA()))</f>
        <v>#N/A</v>
      </c>
      <c r="NQ135" s="87" t="e">
        <f>IF(Berechnungen!NQ$6="MMR",MMR!$P22,IF(Berechnungen!NQ$6="MMR_Duo",MMR_Duo!$P22,NA()))</f>
        <v>#N/A</v>
      </c>
      <c r="NR135" s="87" t="e">
        <f>IF(Berechnungen!NR$6="MMR",MMR!$P22,IF(Berechnungen!NR$6="MMR_Duo",MMR_Duo!$P22,NA()))</f>
        <v>#N/A</v>
      </c>
      <c r="NS135" s="87" t="e">
        <f>IF(Berechnungen!NS$6="MMR",MMR!$P22,IF(Berechnungen!NS$6="MMR_Duo",MMR_Duo!$P22,NA()))</f>
        <v>#N/A</v>
      </c>
      <c r="NT135" s="87" t="e">
        <f>IF(Berechnungen!NT$6="MMR",MMR!$P22,IF(Berechnungen!NT$6="MMR_Duo",MMR_Duo!$P22,NA()))</f>
        <v>#N/A</v>
      </c>
      <c r="NU135" s="87" t="e">
        <f>IF(Berechnungen!NU$6="MMR",MMR!$P22,IF(Berechnungen!NU$6="MMR_Duo",MMR_Duo!$P22,NA()))</f>
        <v>#N/A</v>
      </c>
      <c r="NV135" s="87" t="e">
        <f>IF(Berechnungen!NV$6="MMR",MMR!$P22,IF(Berechnungen!NV$6="MMR_Duo",MMR_Duo!$P22,NA()))</f>
        <v>#N/A</v>
      </c>
      <c r="NW135" s="87" t="e">
        <f>IF(Berechnungen!NW$6="MMR",MMR!$P22,IF(Berechnungen!NW$6="MMR_Duo",MMR_Duo!$P22,NA()))</f>
        <v>#N/A</v>
      </c>
      <c r="NX135" s="87" t="e">
        <f>IF(Berechnungen!NX$6="MMR",MMR!$P22,IF(Berechnungen!NX$6="MMR_Duo",MMR_Duo!$P22,NA()))</f>
        <v>#N/A</v>
      </c>
      <c r="NY135" s="87" t="e">
        <f>IF(Berechnungen!NY$6="MMR",MMR!$P22,IF(Berechnungen!NY$6="MMR_Duo",MMR_Duo!$P22,NA()))</f>
        <v>#N/A</v>
      </c>
      <c r="NZ135" s="87" t="e">
        <f>IF(Berechnungen!NZ$6="MMR",MMR!$P22,IF(Berechnungen!NZ$6="MMR_Duo",MMR_Duo!$P22,NA()))</f>
        <v>#N/A</v>
      </c>
      <c r="OA135" s="87" t="e">
        <f>IF(Berechnungen!OA$6="MMR",MMR!$P22,IF(Berechnungen!OA$6="MMR_Duo",MMR_Duo!$P22,NA()))</f>
        <v>#N/A</v>
      </c>
      <c r="OB135" s="87" t="e">
        <f>IF(Berechnungen!OB$6="MMR",MMR!$P22,IF(Berechnungen!OB$6="MMR_Duo",MMR_Duo!$P22,NA()))</f>
        <v>#N/A</v>
      </c>
      <c r="OC135" s="87" t="e">
        <f>IF(Berechnungen!OC$6="MMR",MMR!$P22,IF(Berechnungen!OC$6="MMR_Duo",MMR_Duo!$P22,NA()))</f>
        <v>#N/A</v>
      </c>
      <c r="OD135" s="87" t="e">
        <f>IF(Berechnungen!OD$6="MMR",MMR!$P22,IF(Berechnungen!OD$6="MMR_Duo",MMR_Duo!$P22,NA()))</f>
        <v>#N/A</v>
      </c>
      <c r="OE135" s="87" t="e">
        <f>IF(Berechnungen!OE$6="MMR",MMR!$P22,IF(Berechnungen!OE$6="MMR_Duo",MMR_Duo!$P22,NA()))</f>
        <v>#N/A</v>
      </c>
      <c r="OF135" s="87" t="e">
        <f>IF(Berechnungen!OF$6="MMR",MMR!$P22,IF(Berechnungen!OF$6="MMR_Duo",MMR_Duo!$P22,NA()))</f>
        <v>#N/A</v>
      </c>
      <c r="OG135" s="87" t="e">
        <f>IF(Berechnungen!OG$6="MMR",MMR!$P22,IF(Berechnungen!OG$6="MMR_Duo",MMR_Duo!$P22,NA()))</f>
        <v>#N/A</v>
      </c>
      <c r="OH135" s="87" t="e">
        <f>IF(Berechnungen!OH$6="MMR",MMR!$P22,IF(Berechnungen!OH$6="MMR_Duo",MMR_Duo!$P22,NA()))</f>
        <v>#N/A</v>
      </c>
      <c r="OI135" s="87" t="e">
        <f>IF(Berechnungen!OI$6="MMR",MMR!$P22,IF(Berechnungen!OI$6="MMR_Duo",MMR_Duo!$P22,NA()))</f>
        <v>#N/A</v>
      </c>
      <c r="OJ135" s="87" t="e">
        <f>IF(Berechnungen!OJ$6="MMR",MMR!$P22,IF(Berechnungen!OJ$6="MMR_Duo",MMR_Duo!$P22,NA()))</f>
        <v>#N/A</v>
      </c>
      <c r="OK135" s="87" t="e">
        <f>IF(Berechnungen!OK$6="MMR",MMR!$P22,IF(Berechnungen!OK$6="MMR_Duo",MMR_Duo!$P22,NA()))</f>
        <v>#N/A</v>
      </c>
      <c r="OL135" s="87" t="e">
        <f>IF(Berechnungen!OL$6="MMR",MMR!$P22,IF(Berechnungen!OL$6="MMR_Duo",MMR_Duo!$P22,NA()))</f>
        <v>#N/A</v>
      </c>
      <c r="OM135" s="87" t="e">
        <f>IF(Berechnungen!OM$6="MMR",MMR!$P22,IF(Berechnungen!OM$6="MMR_Duo",MMR_Duo!$P22,NA()))</f>
        <v>#N/A</v>
      </c>
    </row>
    <row r="136" spans="2:403" x14ac:dyDescent="0.3">
      <c r="B136" s="84">
        <v>800</v>
      </c>
      <c r="C136" s="85" t="s">
        <v>308</v>
      </c>
      <c r="D136" s="87" t="e">
        <f>IF(Berechnungen!D$6="MMR",MMR!$P23,IF(Berechnungen!D$6="MMR_Duo",MMR_Duo!$P23,NA()))</f>
        <v>#N/A</v>
      </c>
      <c r="E136" s="87" t="e">
        <f>IF(Berechnungen!E$6="MMR",MMR!$P23,IF(Berechnungen!E$6="MMR_Duo",MMR_Duo!$P23,NA()))</f>
        <v>#N/A</v>
      </c>
      <c r="F136" s="87" t="e">
        <f>IF(Berechnungen!F$6="MMR",MMR!$P23,IF(Berechnungen!F$6="MMR_Duo",MMR_Duo!$P23,NA()))</f>
        <v>#N/A</v>
      </c>
      <c r="G136" s="87" t="e">
        <f>IF(Berechnungen!G$6="MMR",MMR!$P23,IF(Berechnungen!G$6="MMR_Duo",MMR_Duo!$P23,NA()))</f>
        <v>#N/A</v>
      </c>
      <c r="H136" s="87" t="e">
        <f>IF(Berechnungen!H$6="MMR",MMR!$P23,IF(Berechnungen!H$6="MMR_Duo",MMR_Duo!$P23,NA()))</f>
        <v>#N/A</v>
      </c>
      <c r="I136" s="87" t="e">
        <f>IF(Berechnungen!I$6="MMR",MMR!$P23,IF(Berechnungen!I$6="MMR_Duo",MMR_Duo!$P23,NA()))</f>
        <v>#N/A</v>
      </c>
      <c r="J136" s="87" t="e">
        <f>IF(Berechnungen!J$6="MMR",MMR!$P23,IF(Berechnungen!J$6="MMR_Duo",MMR_Duo!$P23,NA()))</f>
        <v>#N/A</v>
      </c>
      <c r="K136" s="87" t="e">
        <f>IF(Berechnungen!K$6="MMR",MMR!$P23,IF(Berechnungen!K$6="MMR_Duo",MMR_Duo!$P23,NA()))</f>
        <v>#N/A</v>
      </c>
      <c r="L136" s="87" t="e">
        <f>IF(Berechnungen!L$6="MMR",MMR!$P23,IF(Berechnungen!L$6="MMR_Duo",MMR_Duo!$P23,NA()))</f>
        <v>#N/A</v>
      </c>
      <c r="M136" s="87" t="e">
        <f>IF(Berechnungen!M$6="MMR",MMR!$P23,IF(Berechnungen!M$6="MMR_Duo",MMR_Duo!$P23,NA()))</f>
        <v>#N/A</v>
      </c>
      <c r="N136" s="87" t="e">
        <f>IF(Berechnungen!N$6="MMR",MMR!$P23,IF(Berechnungen!N$6="MMR_Duo",MMR_Duo!$P23,NA()))</f>
        <v>#N/A</v>
      </c>
      <c r="O136" s="87" t="e">
        <f>IF(Berechnungen!O$6="MMR",MMR!$P23,IF(Berechnungen!O$6="MMR_Duo",MMR_Duo!$P23,NA()))</f>
        <v>#N/A</v>
      </c>
      <c r="P136" s="87" t="e">
        <f>IF(Berechnungen!P$6="MMR",MMR!$P23,IF(Berechnungen!P$6="MMR_Duo",MMR_Duo!$P23,NA()))</f>
        <v>#N/A</v>
      </c>
      <c r="Q136" s="87" t="e">
        <f>IF(Berechnungen!Q$6="MMR",MMR!$P23,IF(Berechnungen!Q$6="MMR_Duo",MMR_Duo!$P23,NA()))</f>
        <v>#N/A</v>
      </c>
      <c r="R136" s="87" t="e">
        <f>IF(Berechnungen!R$6="MMR",MMR!$P23,IF(Berechnungen!R$6="MMR_Duo",MMR_Duo!$P23,NA()))</f>
        <v>#N/A</v>
      </c>
      <c r="S136" s="87" t="e">
        <f>IF(Berechnungen!S$6="MMR",MMR!$P23,IF(Berechnungen!S$6="MMR_Duo",MMR_Duo!$P23,NA()))</f>
        <v>#N/A</v>
      </c>
      <c r="T136" s="87" t="e">
        <f>IF(Berechnungen!T$6="MMR",MMR!$P23,IF(Berechnungen!T$6="MMR_Duo",MMR_Duo!$P23,NA()))</f>
        <v>#N/A</v>
      </c>
      <c r="U136" s="87" t="e">
        <f>IF(Berechnungen!U$6="MMR",MMR!$P23,IF(Berechnungen!U$6="MMR_Duo",MMR_Duo!$P23,NA()))</f>
        <v>#N/A</v>
      </c>
      <c r="V136" s="87" t="e">
        <f>IF(Berechnungen!V$6="MMR",MMR!$P23,IF(Berechnungen!V$6="MMR_Duo",MMR_Duo!$P23,NA()))</f>
        <v>#N/A</v>
      </c>
      <c r="W136" s="87" t="e">
        <f>IF(Berechnungen!W$6="MMR",MMR!$P23,IF(Berechnungen!W$6="MMR_Duo",MMR_Duo!$P23,NA()))</f>
        <v>#N/A</v>
      </c>
      <c r="X136" s="87" t="e">
        <f>IF(Berechnungen!X$6="MMR",MMR!$P23,IF(Berechnungen!X$6="MMR_Duo",MMR_Duo!$P23,NA()))</f>
        <v>#N/A</v>
      </c>
      <c r="Y136" s="87" t="e">
        <f>IF(Berechnungen!Y$6="MMR",MMR!$P23,IF(Berechnungen!Y$6="MMR_Duo",MMR_Duo!$P23,NA()))</f>
        <v>#N/A</v>
      </c>
      <c r="Z136" s="87" t="e">
        <f>IF(Berechnungen!Z$6="MMR",MMR!$P23,IF(Berechnungen!Z$6="MMR_Duo",MMR_Duo!$P23,NA()))</f>
        <v>#N/A</v>
      </c>
      <c r="AA136" s="87" t="e">
        <f>IF(Berechnungen!AA$6="MMR",MMR!$P23,IF(Berechnungen!AA$6="MMR_Duo",MMR_Duo!$P23,NA()))</f>
        <v>#N/A</v>
      </c>
      <c r="AB136" s="87" t="e">
        <f>IF(Berechnungen!AB$6="MMR",MMR!$P23,IF(Berechnungen!AB$6="MMR_Duo",MMR_Duo!$P23,NA()))</f>
        <v>#N/A</v>
      </c>
      <c r="AC136" s="87" t="e">
        <f>IF(Berechnungen!AC$6="MMR",MMR!$P23,IF(Berechnungen!AC$6="MMR_Duo",MMR_Duo!$P23,NA()))</f>
        <v>#N/A</v>
      </c>
      <c r="AD136" s="87" t="e">
        <f>IF(Berechnungen!AD$6="MMR",MMR!$P23,IF(Berechnungen!AD$6="MMR_Duo",MMR_Duo!$P23,NA()))</f>
        <v>#N/A</v>
      </c>
      <c r="AE136" s="87" t="e">
        <f>IF(Berechnungen!AE$6="MMR",MMR!$P23,IF(Berechnungen!AE$6="MMR_Duo",MMR_Duo!$P23,NA()))</f>
        <v>#N/A</v>
      </c>
      <c r="AF136" s="87" t="e">
        <f>IF(Berechnungen!AF$6="MMR",MMR!$P23,IF(Berechnungen!AF$6="MMR_Duo",MMR_Duo!$P23,NA()))</f>
        <v>#N/A</v>
      </c>
      <c r="AG136" s="87" t="e">
        <f>IF(Berechnungen!AG$6="MMR",MMR!$P23,IF(Berechnungen!AG$6="MMR_Duo",MMR_Duo!$P23,NA()))</f>
        <v>#N/A</v>
      </c>
      <c r="AH136" s="87" t="e">
        <f>IF(Berechnungen!AH$6="MMR",MMR!$P23,IF(Berechnungen!AH$6="MMR_Duo",MMR_Duo!$P23,NA()))</f>
        <v>#N/A</v>
      </c>
      <c r="AI136" s="87" t="e">
        <f>IF(Berechnungen!AI$6="MMR",MMR!$P23,IF(Berechnungen!AI$6="MMR_Duo",MMR_Duo!$P23,NA()))</f>
        <v>#N/A</v>
      </c>
      <c r="AJ136" s="87" t="e">
        <f>IF(Berechnungen!AJ$6="MMR",MMR!$P23,IF(Berechnungen!AJ$6="MMR_Duo",MMR_Duo!$P23,NA()))</f>
        <v>#N/A</v>
      </c>
      <c r="AK136" s="87" t="e">
        <f>IF(Berechnungen!AK$6="MMR",MMR!$P23,IF(Berechnungen!AK$6="MMR_Duo",MMR_Duo!$P23,NA()))</f>
        <v>#N/A</v>
      </c>
      <c r="AL136" s="87" t="e">
        <f>IF(Berechnungen!AL$6="MMR",MMR!$P23,IF(Berechnungen!AL$6="MMR_Duo",MMR_Duo!$P23,NA()))</f>
        <v>#N/A</v>
      </c>
      <c r="AM136" s="87" t="e">
        <f>IF(Berechnungen!AM$6="MMR",MMR!$P23,IF(Berechnungen!AM$6="MMR_Duo",MMR_Duo!$P23,NA()))</f>
        <v>#N/A</v>
      </c>
      <c r="AN136" s="87" t="e">
        <f>IF(Berechnungen!AN$6="MMR",MMR!$P23,IF(Berechnungen!AN$6="MMR_Duo",MMR_Duo!$P23,NA()))</f>
        <v>#N/A</v>
      </c>
      <c r="AO136" s="87" t="e">
        <f>IF(Berechnungen!AO$6="MMR",MMR!$P23,IF(Berechnungen!AO$6="MMR_Duo",MMR_Duo!$P23,NA()))</f>
        <v>#N/A</v>
      </c>
      <c r="AP136" s="87" t="e">
        <f>IF(Berechnungen!AP$6="MMR",MMR!$P23,IF(Berechnungen!AP$6="MMR_Duo",MMR_Duo!$P23,NA()))</f>
        <v>#N/A</v>
      </c>
      <c r="AQ136" s="87" t="e">
        <f>IF(Berechnungen!AQ$6="MMR",MMR!$P23,IF(Berechnungen!AQ$6="MMR_Duo",MMR_Duo!$P23,NA()))</f>
        <v>#N/A</v>
      </c>
      <c r="AR136" s="87" t="e">
        <f>IF(Berechnungen!AR$6="MMR",MMR!$P23,IF(Berechnungen!AR$6="MMR_Duo",MMR_Duo!$P23,NA()))</f>
        <v>#N/A</v>
      </c>
      <c r="AS136" s="87" t="e">
        <f>IF(Berechnungen!AS$6="MMR",MMR!$P23,IF(Berechnungen!AS$6="MMR_Duo",MMR_Duo!$P23,NA()))</f>
        <v>#N/A</v>
      </c>
      <c r="AT136" s="87" t="e">
        <f>IF(Berechnungen!AT$6="MMR",MMR!$P23,IF(Berechnungen!AT$6="MMR_Duo",MMR_Duo!$P23,NA()))</f>
        <v>#N/A</v>
      </c>
      <c r="AU136" s="87" t="e">
        <f>IF(Berechnungen!AU$6="MMR",MMR!$P23,IF(Berechnungen!AU$6="MMR_Duo",MMR_Duo!$P23,NA()))</f>
        <v>#N/A</v>
      </c>
      <c r="AV136" s="87" t="e">
        <f>IF(Berechnungen!AV$6="MMR",MMR!$P23,IF(Berechnungen!AV$6="MMR_Duo",MMR_Duo!$P23,NA()))</f>
        <v>#N/A</v>
      </c>
      <c r="AW136" s="87" t="e">
        <f>IF(Berechnungen!AW$6="MMR",MMR!$P23,IF(Berechnungen!AW$6="MMR_Duo",MMR_Duo!$P23,NA()))</f>
        <v>#N/A</v>
      </c>
      <c r="AX136" s="87" t="e">
        <f>IF(Berechnungen!AX$6="MMR",MMR!$P23,IF(Berechnungen!AX$6="MMR_Duo",MMR_Duo!$P23,NA()))</f>
        <v>#N/A</v>
      </c>
      <c r="AY136" s="87" t="e">
        <f>IF(Berechnungen!AY$6="MMR",MMR!$P23,IF(Berechnungen!AY$6="MMR_Duo",MMR_Duo!$P23,NA()))</f>
        <v>#N/A</v>
      </c>
      <c r="AZ136" s="87" t="e">
        <f>IF(Berechnungen!AZ$6="MMR",MMR!$P23,IF(Berechnungen!AZ$6="MMR_Duo",MMR_Duo!$P23,NA()))</f>
        <v>#N/A</v>
      </c>
      <c r="BA136" s="87" t="e">
        <f>IF(Berechnungen!BA$6="MMR",MMR!$P23,IF(Berechnungen!BA$6="MMR_Duo",MMR_Duo!$P23,NA()))</f>
        <v>#N/A</v>
      </c>
      <c r="BB136" s="87" t="e">
        <f>IF(Berechnungen!BB$6="MMR",MMR!$P23,IF(Berechnungen!BB$6="MMR_Duo",MMR_Duo!$P23,NA()))</f>
        <v>#N/A</v>
      </c>
      <c r="BC136" s="87" t="e">
        <f>IF(Berechnungen!BC$6="MMR",MMR!$P23,IF(Berechnungen!BC$6="MMR_Duo",MMR_Duo!$P23,NA()))</f>
        <v>#N/A</v>
      </c>
      <c r="BD136" s="87" t="e">
        <f>IF(Berechnungen!BD$6="MMR",MMR!$P23,IF(Berechnungen!BD$6="MMR_Duo",MMR_Duo!$P23,NA()))</f>
        <v>#N/A</v>
      </c>
      <c r="BE136" s="87" t="e">
        <f>IF(Berechnungen!BE$6="MMR",MMR!$P23,IF(Berechnungen!BE$6="MMR_Duo",MMR_Duo!$P23,NA()))</f>
        <v>#N/A</v>
      </c>
      <c r="BF136" s="87" t="e">
        <f>IF(Berechnungen!BF$6="MMR",MMR!$P23,IF(Berechnungen!BF$6="MMR_Duo",MMR_Duo!$P23,NA()))</f>
        <v>#N/A</v>
      </c>
      <c r="BG136" s="87" t="e">
        <f>IF(Berechnungen!BG$6="MMR",MMR!$P23,IF(Berechnungen!BG$6="MMR_Duo",MMR_Duo!$P23,NA()))</f>
        <v>#N/A</v>
      </c>
      <c r="BH136" s="87" t="e">
        <f>IF(Berechnungen!BH$6="MMR",MMR!$P23,IF(Berechnungen!BH$6="MMR_Duo",MMR_Duo!$P23,NA()))</f>
        <v>#N/A</v>
      </c>
      <c r="BI136" s="87" t="e">
        <f>IF(Berechnungen!BI$6="MMR",MMR!$P23,IF(Berechnungen!BI$6="MMR_Duo",MMR_Duo!$P23,NA()))</f>
        <v>#N/A</v>
      </c>
      <c r="BJ136" s="87" t="e">
        <f>IF(Berechnungen!BJ$6="MMR",MMR!$P23,IF(Berechnungen!BJ$6="MMR_Duo",MMR_Duo!$P23,NA()))</f>
        <v>#N/A</v>
      </c>
      <c r="BK136" s="87" t="e">
        <f>IF(Berechnungen!BK$6="MMR",MMR!$P23,IF(Berechnungen!BK$6="MMR_Duo",MMR_Duo!$P23,NA()))</f>
        <v>#N/A</v>
      </c>
      <c r="BL136" s="87" t="e">
        <f>IF(Berechnungen!BL$6="MMR",MMR!$P23,IF(Berechnungen!BL$6="MMR_Duo",MMR_Duo!$P23,NA()))</f>
        <v>#N/A</v>
      </c>
      <c r="BM136" s="87" t="e">
        <f>IF(Berechnungen!BM$6="MMR",MMR!$P23,IF(Berechnungen!BM$6="MMR_Duo",MMR_Duo!$P23,NA()))</f>
        <v>#N/A</v>
      </c>
      <c r="BN136" s="87" t="e">
        <f>IF(Berechnungen!BN$6="MMR",MMR!$P23,IF(Berechnungen!BN$6="MMR_Duo",MMR_Duo!$P23,NA()))</f>
        <v>#N/A</v>
      </c>
      <c r="BO136" s="87" t="e">
        <f>IF(Berechnungen!BO$6="MMR",MMR!$P23,IF(Berechnungen!BO$6="MMR_Duo",MMR_Duo!$P23,NA()))</f>
        <v>#N/A</v>
      </c>
      <c r="BP136" s="87" t="e">
        <f>IF(Berechnungen!BP$6="MMR",MMR!$P23,IF(Berechnungen!BP$6="MMR_Duo",MMR_Duo!$P23,NA()))</f>
        <v>#N/A</v>
      </c>
      <c r="BQ136" s="87" t="e">
        <f>IF(Berechnungen!BQ$6="MMR",MMR!$P23,IF(Berechnungen!BQ$6="MMR_Duo",MMR_Duo!$P23,NA()))</f>
        <v>#N/A</v>
      </c>
      <c r="BR136" s="87" t="e">
        <f>IF(Berechnungen!BR$6="MMR",MMR!$P23,IF(Berechnungen!BR$6="MMR_Duo",MMR_Duo!$P23,NA()))</f>
        <v>#N/A</v>
      </c>
      <c r="BS136" s="87" t="e">
        <f>IF(Berechnungen!BS$6="MMR",MMR!$P23,IF(Berechnungen!BS$6="MMR_Duo",MMR_Duo!$P23,NA()))</f>
        <v>#N/A</v>
      </c>
      <c r="BT136" s="87" t="e">
        <f>IF(Berechnungen!BT$6="MMR",MMR!$P23,IF(Berechnungen!BT$6="MMR_Duo",MMR_Duo!$P23,NA()))</f>
        <v>#N/A</v>
      </c>
      <c r="BU136" s="87" t="e">
        <f>IF(Berechnungen!BU$6="MMR",MMR!$P23,IF(Berechnungen!BU$6="MMR_Duo",MMR_Duo!$P23,NA()))</f>
        <v>#N/A</v>
      </c>
      <c r="BV136" s="87" t="e">
        <f>IF(Berechnungen!BV$6="MMR",MMR!$P23,IF(Berechnungen!BV$6="MMR_Duo",MMR_Duo!$P23,NA()))</f>
        <v>#N/A</v>
      </c>
      <c r="BW136" s="87" t="e">
        <f>IF(Berechnungen!BW$6="MMR",MMR!$P23,IF(Berechnungen!BW$6="MMR_Duo",MMR_Duo!$P23,NA()))</f>
        <v>#N/A</v>
      </c>
      <c r="BX136" s="87" t="e">
        <f>IF(Berechnungen!BX$6="MMR",MMR!$P23,IF(Berechnungen!BX$6="MMR_Duo",MMR_Duo!$P23,NA()))</f>
        <v>#N/A</v>
      </c>
      <c r="BY136" s="87" t="e">
        <f>IF(Berechnungen!BY$6="MMR",MMR!$P23,IF(Berechnungen!BY$6="MMR_Duo",MMR_Duo!$P23,NA()))</f>
        <v>#N/A</v>
      </c>
      <c r="BZ136" s="87" t="e">
        <f>IF(Berechnungen!BZ$6="MMR",MMR!$P23,IF(Berechnungen!BZ$6="MMR_Duo",MMR_Duo!$P23,NA()))</f>
        <v>#N/A</v>
      </c>
      <c r="CA136" s="87" t="e">
        <f>IF(Berechnungen!CA$6="MMR",MMR!$P23,IF(Berechnungen!CA$6="MMR_Duo",MMR_Duo!$P23,NA()))</f>
        <v>#N/A</v>
      </c>
      <c r="CB136" s="87" t="e">
        <f>IF(Berechnungen!CB$6="MMR",MMR!$P23,IF(Berechnungen!CB$6="MMR_Duo",MMR_Duo!$P23,NA()))</f>
        <v>#N/A</v>
      </c>
      <c r="CC136" s="87" t="e">
        <f>IF(Berechnungen!CC$6="MMR",MMR!$P23,IF(Berechnungen!CC$6="MMR_Duo",MMR_Duo!$P23,NA()))</f>
        <v>#N/A</v>
      </c>
      <c r="CD136" s="87" t="e">
        <f>IF(Berechnungen!CD$6="MMR",MMR!$P23,IF(Berechnungen!CD$6="MMR_Duo",MMR_Duo!$P23,NA()))</f>
        <v>#N/A</v>
      </c>
      <c r="CE136" s="87" t="e">
        <f>IF(Berechnungen!CE$6="MMR",MMR!$P23,IF(Berechnungen!CE$6="MMR_Duo",MMR_Duo!$P23,NA()))</f>
        <v>#N/A</v>
      </c>
      <c r="CF136" s="87" t="e">
        <f>IF(Berechnungen!CF$6="MMR",MMR!$P23,IF(Berechnungen!CF$6="MMR_Duo",MMR_Duo!$P23,NA()))</f>
        <v>#N/A</v>
      </c>
      <c r="CG136" s="87" t="e">
        <f>IF(Berechnungen!CG$6="MMR",MMR!$P23,IF(Berechnungen!CG$6="MMR_Duo",MMR_Duo!$P23,NA()))</f>
        <v>#N/A</v>
      </c>
      <c r="CH136" s="87" t="e">
        <f>IF(Berechnungen!CH$6="MMR",MMR!$P23,IF(Berechnungen!CH$6="MMR_Duo",MMR_Duo!$P23,NA()))</f>
        <v>#N/A</v>
      </c>
      <c r="CI136" s="87" t="e">
        <f>IF(Berechnungen!CI$6="MMR",MMR!$P23,IF(Berechnungen!CI$6="MMR_Duo",MMR_Duo!$P23,NA()))</f>
        <v>#N/A</v>
      </c>
      <c r="CJ136" s="87" t="e">
        <f>IF(Berechnungen!CJ$6="MMR",MMR!$P23,IF(Berechnungen!CJ$6="MMR_Duo",MMR_Duo!$P23,NA()))</f>
        <v>#N/A</v>
      </c>
      <c r="CK136" s="87" t="e">
        <f>IF(Berechnungen!CK$6="MMR",MMR!$P23,IF(Berechnungen!CK$6="MMR_Duo",MMR_Duo!$P23,NA()))</f>
        <v>#N/A</v>
      </c>
      <c r="CL136" s="87" t="e">
        <f>IF(Berechnungen!CL$6="MMR",MMR!$P23,IF(Berechnungen!CL$6="MMR_Duo",MMR_Duo!$P23,NA()))</f>
        <v>#N/A</v>
      </c>
      <c r="CM136" s="87" t="e">
        <f>IF(Berechnungen!CM$6="MMR",MMR!$P23,IF(Berechnungen!CM$6="MMR_Duo",MMR_Duo!$P23,NA()))</f>
        <v>#N/A</v>
      </c>
      <c r="CN136" s="87" t="e">
        <f>IF(Berechnungen!CN$6="MMR",MMR!$P23,IF(Berechnungen!CN$6="MMR_Duo",MMR_Duo!$P23,NA()))</f>
        <v>#N/A</v>
      </c>
      <c r="CO136" s="87" t="e">
        <f>IF(Berechnungen!CO$6="MMR",MMR!$P23,IF(Berechnungen!CO$6="MMR_Duo",MMR_Duo!$P23,NA()))</f>
        <v>#N/A</v>
      </c>
      <c r="CP136" s="87" t="e">
        <f>IF(Berechnungen!CP$6="MMR",MMR!$P23,IF(Berechnungen!CP$6="MMR_Duo",MMR_Duo!$P23,NA()))</f>
        <v>#N/A</v>
      </c>
      <c r="CQ136" s="87" t="e">
        <f>IF(Berechnungen!CQ$6="MMR",MMR!$P23,IF(Berechnungen!CQ$6="MMR_Duo",MMR_Duo!$P23,NA()))</f>
        <v>#N/A</v>
      </c>
      <c r="CR136" s="87" t="e">
        <f>IF(Berechnungen!CR$6="MMR",MMR!$P23,IF(Berechnungen!CR$6="MMR_Duo",MMR_Duo!$P23,NA()))</f>
        <v>#N/A</v>
      </c>
      <c r="CS136" s="87" t="e">
        <f>IF(Berechnungen!CS$6="MMR",MMR!$P23,IF(Berechnungen!CS$6="MMR_Duo",MMR_Duo!$P23,NA()))</f>
        <v>#N/A</v>
      </c>
      <c r="CT136" s="87" t="e">
        <f>IF(Berechnungen!CT$6="MMR",MMR!$P23,IF(Berechnungen!CT$6="MMR_Duo",MMR_Duo!$P23,NA()))</f>
        <v>#N/A</v>
      </c>
      <c r="CU136" s="87" t="e">
        <f>IF(Berechnungen!CU$6="MMR",MMR!$P23,IF(Berechnungen!CU$6="MMR_Duo",MMR_Duo!$P23,NA()))</f>
        <v>#N/A</v>
      </c>
      <c r="CV136" s="87" t="e">
        <f>IF(Berechnungen!CV$6="MMR",MMR!$P23,IF(Berechnungen!CV$6="MMR_Duo",MMR_Duo!$P23,NA()))</f>
        <v>#N/A</v>
      </c>
      <c r="CW136" s="87" t="e">
        <f>IF(Berechnungen!CW$6="MMR",MMR!$P23,IF(Berechnungen!CW$6="MMR_Duo",MMR_Duo!$P23,NA()))</f>
        <v>#N/A</v>
      </c>
      <c r="CX136" s="87" t="e">
        <f>IF(Berechnungen!CX$6="MMR",MMR!$P23,IF(Berechnungen!CX$6="MMR_Duo",MMR_Duo!$P23,NA()))</f>
        <v>#N/A</v>
      </c>
      <c r="CY136" s="87" t="e">
        <f>IF(Berechnungen!CY$6="MMR",MMR!$P23,IF(Berechnungen!CY$6="MMR_Duo",MMR_Duo!$P23,NA()))</f>
        <v>#N/A</v>
      </c>
      <c r="CZ136" s="87" t="e">
        <f>IF(Berechnungen!CZ$6="MMR",MMR!$P23,IF(Berechnungen!CZ$6="MMR_Duo",MMR_Duo!$P23,NA()))</f>
        <v>#N/A</v>
      </c>
      <c r="DA136" s="87" t="e">
        <f>IF(Berechnungen!DA$6="MMR",MMR!$P23,IF(Berechnungen!DA$6="MMR_Duo",MMR_Duo!$P23,NA()))</f>
        <v>#N/A</v>
      </c>
      <c r="DB136" s="87" t="e">
        <f>IF(Berechnungen!DB$6="MMR",MMR!$P23,IF(Berechnungen!DB$6="MMR_Duo",MMR_Duo!$P23,NA()))</f>
        <v>#N/A</v>
      </c>
      <c r="DC136" s="87" t="e">
        <f>IF(Berechnungen!DC$6="MMR",MMR!$P23,IF(Berechnungen!DC$6="MMR_Duo",MMR_Duo!$P23,NA()))</f>
        <v>#N/A</v>
      </c>
      <c r="DD136" s="87" t="e">
        <f>IF(Berechnungen!DD$6="MMR",MMR!$P23,IF(Berechnungen!DD$6="MMR_Duo",MMR_Duo!$P23,NA()))</f>
        <v>#N/A</v>
      </c>
      <c r="DE136" s="87" t="e">
        <f>IF(Berechnungen!DE$6="MMR",MMR!$P23,IF(Berechnungen!DE$6="MMR_Duo",MMR_Duo!$P23,NA()))</f>
        <v>#N/A</v>
      </c>
      <c r="DF136" s="87" t="e">
        <f>IF(Berechnungen!DF$6="MMR",MMR!$P23,IF(Berechnungen!DF$6="MMR_Duo",MMR_Duo!$P23,NA()))</f>
        <v>#N/A</v>
      </c>
      <c r="DG136" s="87" t="e">
        <f>IF(Berechnungen!DG$6="MMR",MMR!$P23,IF(Berechnungen!DG$6="MMR_Duo",MMR_Duo!$P23,NA()))</f>
        <v>#N/A</v>
      </c>
      <c r="DH136" s="87" t="e">
        <f>IF(Berechnungen!DH$6="MMR",MMR!$P23,IF(Berechnungen!DH$6="MMR_Duo",MMR_Duo!$P23,NA()))</f>
        <v>#N/A</v>
      </c>
      <c r="DI136" s="87" t="e">
        <f>IF(Berechnungen!DI$6="MMR",MMR!$P23,IF(Berechnungen!DI$6="MMR_Duo",MMR_Duo!$P23,NA()))</f>
        <v>#N/A</v>
      </c>
      <c r="DJ136" s="87" t="e">
        <f>IF(Berechnungen!DJ$6="MMR",MMR!$P23,IF(Berechnungen!DJ$6="MMR_Duo",MMR_Duo!$P23,NA()))</f>
        <v>#N/A</v>
      </c>
      <c r="DK136" s="87" t="e">
        <f>IF(Berechnungen!DK$6="MMR",MMR!$P23,IF(Berechnungen!DK$6="MMR_Duo",MMR_Duo!$P23,NA()))</f>
        <v>#N/A</v>
      </c>
      <c r="DL136" s="87" t="e">
        <f>IF(Berechnungen!DL$6="MMR",MMR!$P23,IF(Berechnungen!DL$6="MMR_Duo",MMR_Duo!$P23,NA()))</f>
        <v>#N/A</v>
      </c>
      <c r="DM136" s="87" t="e">
        <f>IF(Berechnungen!DM$6="MMR",MMR!$P23,IF(Berechnungen!DM$6="MMR_Duo",MMR_Duo!$P23,NA()))</f>
        <v>#N/A</v>
      </c>
      <c r="DN136" s="87" t="e">
        <f>IF(Berechnungen!DN$6="MMR",MMR!$P23,IF(Berechnungen!DN$6="MMR_Duo",MMR_Duo!$P23,NA()))</f>
        <v>#N/A</v>
      </c>
      <c r="DO136" s="87" t="e">
        <f>IF(Berechnungen!DO$6="MMR",MMR!$P23,IF(Berechnungen!DO$6="MMR_Duo",MMR_Duo!$P23,NA()))</f>
        <v>#N/A</v>
      </c>
      <c r="DP136" s="87" t="e">
        <f>IF(Berechnungen!DP$6="MMR",MMR!$P23,IF(Berechnungen!DP$6="MMR_Duo",MMR_Duo!$P23,NA()))</f>
        <v>#N/A</v>
      </c>
      <c r="DQ136" s="87" t="e">
        <f>IF(Berechnungen!DQ$6="MMR",MMR!$P23,IF(Berechnungen!DQ$6="MMR_Duo",MMR_Duo!$P23,NA()))</f>
        <v>#N/A</v>
      </c>
      <c r="DR136" s="87" t="e">
        <f>IF(Berechnungen!DR$6="MMR",MMR!$P23,IF(Berechnungen!DR$6="MMR_Duo",MMR_Duo!$P23,NA()))</f>
        <v>#N/A</v>
      </c>
      <c r="DS136" s="87" t="e">
        <f>IF(Berechnungen!DS$6="MMR",MMR!$P23,IF(Berechnungen!DS$6="MMR_Duo",MMR_Duo!$P23,NA()))</f>
        <v>#N/A</v>
      </c>
      <c r="DT136" s="87" t="e">
        <f>IF(Berechnungen!DT$6="MMR",MMR!$P23,IF(Berechnungen!DT$6="MMR_Duo",MMR_Duo!$P23,NA()))</f>
        <v>#N/A</v>
      </c>
      <c r="DU136" s="87" t="e">
        <f>IF(Berechnungen!DU$6="MMR",MMR!$P23,IF(Berechnungen!DU$6="MMR_Duo",MMR_Duo!$P23,NA()))</f>
        <v>#N/A</v>
      </c>
      <c r="DV136" s="87" t="e">
        <f>IF(Berechnungen!DV$6="MMR",MMR!$P23,IF(Berechnungen!DV$6="MMR_Duo",MMR_Duo!$P23,NA()))</f>
        <v>#N/A</v>
      </c>
      <c r="DW136" s="87" t="e">
        <f>IF(Berechnungen!DW$6="MMR",MMR!$P23,IF(Berechnungen!DW$6="MMR_Duo",MMR_Duo!$P23,NA()))</f>
        <v>#N/A</v>
      </c>
      <c r="DX136" s="87" t="e">
        <f>IF(Berechnungen!DX$6="MMR",MMR!$P23,IF(Berechnungen!DX$6="MMR_Duo",MMR_Duo!$P23,NA()))</f>
        <v>#N/A</v>
      </c>
      <c r="DY136" s="87" t="e">
        <f>IF(Berechnungen!DY$6="MMR",MMR!$P23,IF(Berechnungen!DY$6="MMR_Duo",MMR_Duo!$P23,NA()))</f>
        <v>#N/A</v>
      </c>
      <c r="DZ136" s="87" t="e">
        <f>IF(Berechnungen!DZ$6="MMR",MMR!$P23,IF(Berechnungen!DZ$6="MMR_Duo",MMR_Duo!$P23,NA()))</f>
        <v>#N/A</v>
      </c>
      <c r="EA136" s="87" t="e">
        <f>IF(Berechnungen!EA$6="MMR",MMR!$P23,IF(Berechnungen!EA$6="MMR_Duo",MMR_Duo!$P23,NA()))</f>
        <v>#N/A</v>
      </c>
      <c r="EB136" s="87" t="e">
        <f>IF(Berechnungen!EB$6="MMR",MMR!$P23,IF(Berechnungen!EB$6="MMR_Duo",MMR_Duo!$P23,NA()))</f>
        <v>#N/A</v>
      </c>
      <c r="EC136" s="87" t="e">
        <f>IF(Berechnungen!EC$6="MMR",MMR!$P23,IF(Berechnungen!EC$6="MMR_Duo",MMR_Duo!$P23,NA()))</f>
        <v>#N/A</v>
      </c>
      <c r="ED136" s="87" t="e">
        <f>IF(Berechnungen!ED$6="MMR",MMR!$P23,IF(Berechnungen!ED$6="MMR_Duo",MMR_Duo!$P23,NA()))</f>
        <v>#N/A</v>
      </c>
      <c r="EE136" s="87" t="e">
        <f>IF(Berechnungen!EE$6="MMR",MMR!$P23,IF(Berechnungen!EE$6="MMR_Duo",MMR_Duo!$P23,NA()))</f>
        <v>#N/A</v>
      </c>
      <c r="EF136" s="87" t="e">
        <f>IF(Berechnungen!EF$6="MMR",MMR!$P23,IF(Berechnungen!EF$6="MMR_Duo",MMR_Duo!$P23,NA()))</f>
        <v>#N/A</v>
      </c>
      <c r="EG136" s="87" t="e">
        <f>IF(Berechnungen!EG$6="MMR",MMR!$P23,IF(Berechnungen!EG$6="MMR_Duo",MMR_Duo!$P23,NA()))</f>
        <v>#N/A</v>
      </c>
      <c r="EH136" s="87" t="e">
        <f>IF(Berechnungen!EH$6="MMR",MMR!$P23,IF(Berechnungen!EH$6="MMR_Duo",MMR_Duo!$P23,NA()))</f>
        <v>#N/A</v>
      </c>
      <c r="EI136" s="87" t="e">
        <f>IF(Berechnungen!EI$6="MMR",MMR!$P23,IF(Berechnungen!EI$6="MMR_Duo",MMR_Duo!$P23,NA()))</f>
        <v>#N/A</v>
      </c>
      <c r="EJ136" s="87" t="e">
        <f>IF(Berechnungen!EJ$6="MMR",MMR!$P23,IF(Berechnungen!EJ$6="MMR_Duo",MMR_Duo!$P23,NA()))</f>
        <v>#N/A</v>
      </c>
      <c r="EK136" s="87" t="e">
        <f>IF(Berechnungen!EK$6="MMR",MMR!$P23,IF(Berechnungen!EK$6="MMR_Duo",MMR_Duo!$P23,NA()))</f>
        <v>#N/A</v>
      </c>
      <c r="EL136" s="87" t="e">
        <f>IF(Berechnungen!EL$6="MMR",MMR!$P23,IF(Berechnungen!EL$6="MMR_Duo",MMR_Duo!$P23,NA()))</f>
        <v>#N/A</v>
      </c>
      <c r="EM136" s="87" t="e">
        <f>IF(Berechnungen!EM$6="MMR",MMR!$P23,IF(Berechnungen!EM$6="MMR_Duo",MMR_Duo!$P23,NA()))</f>
        <v>#N/A</v>
      </c>
      <c r="EN136" s="87" t="e">
        <f>IF(Berechnungen!EN$6="MMR",MMR!$P23,IF(Berechnungen!EN$6="MMR_Duo",MMR_Duo!$P23,NA()))</f>
        <v>#N/A</v>
      </c>
      <c r="EO136" s="87" t="e">
        <f>IF(Berechnungen!EO$6="MMR",MMR!$P23,IF(Berechnungen!EO$6="MMR_Duo",MMR_Duo!$P23,NA()))</f>
        <v>#N/A</v>
      </c>
      <c r="EP136" s="87" t="e">
        <f>IF(Berechnungen!EP$6="MMR",MMR!$P23,IF(Berechnungen!EP$6="MMR_Duo",MMR_Duo!$P23,NA()))</f>
        <v>#N/A</v>
      </c>
      <c r="EQ136" s="87" t="e">
        <f>IF(Berechnungen!EQ$6="MMR",MMR!$P23,IF(Berechnungen!EQ$6="MMR_Duo",MMR_Duo!$P23,NA()))</f>
        <v>#N/A</v>
      </c>
      <c r="ER136" s="87" t="e">
        <f>IF(Berechnungen!ER$6="MMR",MMR!$P23,IF(Berechnungen!ER$6="MMR_Duo",MMR_Duo!$P23,NA()))</f>
        <v>#N/A</v>
      </c>
      <c r="ES136" s="87" t="e">
        <f>IF(Berechnungen!ES$6="MMR",MMR!$P23,IF(Berechnungen!ES$6="MMR_Duo",MMR_Duo!$P23,NA()))</f>
        <v>#N/A</v>
      </c>
      <c r="ET136" s="87" t="e">
        <f>IF(Berechnungen!ET$6="MMR",MMR!$P23,IF(Berechnungen!ET$6="MMR_Duo",MMR_Duo!$P23,NA()))</f>
        <v>#N/A</v>
      </c>
      <c r="EU136" s="87" t="e">
        <f>IF(Berechnungen!EU$6="MMR",MMR!$P23,IF(Berechnungen!EU$6="MMR_Duo",MMR_Duo!$P23,NA()))</f>
        <v>#N/A</v>
      </c>
      <c r="EV136" s="87" t="e">
        <f>IF(Berechnungen!EV$6="MMR",MMR!$P23,IF(Berechnungen!EV$6="MMR_Duo",MMR_Duo!$P23,NA()))</f>
        <v>#N/A</v>
      </c>
      <c r="EW136" s="87" t="e">
        <f>IF(Berechnungen!EW$6="MMR",MMR!$P23,IF(Berechnungen!EW$6="MMR_Duo",MMR_Duo!$P23,NA()))</f>
        <v>#N/A</v>
      </c>
      <c r="EX136" s="87" t="e">
        <f>IF(Berechnungen!EX$6="MMR",MMR!$P23,IF(Berechnungen!EX$6="MMR_Duo",MMR_Duo!$P23,NA()))</f>
        <v>#N/A</v>
      </c>
      <c r="EY136" s="87" t="e">
        <f>IF(Berechnungen!EY$6="MMR",MMR!$P23,IF(Berechnungen!EY$6="MMR_Duo",MMR_Duo!$P23,NA()))</f>
        <v>#N/A</v>
      </c>
      <c r="EZ136" s="87" t="e">
        <f>IF(Berechnungen!EZ$6="MMR",MMR!$P23,IF(Berechnungen!EZ$6="MMR_Duo",MMR_Duo!$P23,NA()))</f>
        <v>#N/A</v>
      </c>
      <c r="FA136" s="87" t="e">
        <f>IF(Berechnungen!FA$6="MMR",MMR!$P23,IF(Berechnungen!FA$6="MMR_Duo",MMR_Duo!$P23,NA()))</f>
        <v>#N/A</v>
      </c>
      <c r="FB136" s="87" t="e">
        <f>IF(Berechnungen!FB$6="MMR",MMR!$P23,IF(Berechnungen!FB$6="MMR_Duo",MMR_Duo!$P23,NA()))</f>
        <v>#N/A</v>
      </c>
      <c r="FC136" s="87" t="e">
        <f>IF(Berechnungen!FC$6="MMR",MMR!$P23,IF(Berechnungen!FC$6="MMR_Duo",MMR_Duo!$P23,NA()))</f>
        <v>#N/A</v>
      </c>
      <c r="FD136" s="87" t="e">
        <f>IF(Berechnungen!FD$6="MMR",MMR!$P23,IF(Berechnungen!FD$6="MMR_Duo",MMR_Duo!$P23,NA()))</f>
        <v>#N/A</v>
      </c>
      <c r="FE136" s="87" t="e">
        <f>IF(Berechnungen!FE$6="MMR",MMR!$P23,IF(Berechnungen!FE$6="MMR_Duo",MMR_Duo!$P23,NA()))</f>
        <v>#N/A</v>
      </c>
      <c r="FF136" s="87" t="e">
        <f>IF(Berechnungen!FF$6="MMR",MMR!$P23,IF(Berechnungen!FF$6="MMR_Duo",MMR_Duo!$P23,NA()))</f>
        <v>#N/A</v>
      </c>
      <c r="FG136" s="87" t="e">
        <f>IF(Berechnungen!FG$6="MMR",MMR!$P23,IF(Berechnungen!FG$6="MMR_Duo",MMR_Duo!$P23,NA()))</f>
        <v>#N/A</v>
      </c>
      <c r="FH136" s="87" t="e">
        <f>IF(Berechnungen!FH$6="MMR",MMR!$P23,IF(Berechnungen!FH$6="MMR_Duo",MMR_Duo!$P23,NA()))</f>
        <v>#N/A</v>
      </c>
      <c r="FI136" s="87" t="e">
        <f>IF(Berechnungen!FI$6="MMR",MMR!$P23,IF(Berechnungen!FI$6="MMR_Duo",MMR_Duo!$P23,NA()))</f>
        <v>#N/A</v>
      </c>
      <c r="FJ136" s="87" t="e">
        <f>IF(Berechnungen!FJ$6="MMR",MMR!$P23,IF(Berechnungen!FJ$6="MMR_Duo",MMR_Duo!$P23,NA()))</f>
        <v>#N/A</v>
      </c>
      <c r="FK136" s="87" t="e">
        <f>IF(Berechnungen!FK$6="MMR",MMR!$P23,IF(Berechnungen!FK$6="MMR_Duo",MMR_Duo!$P23,NA()))</f>
        <v>#N/A</v>
      </c>
      <c r="FL136" s="87" t="e">
        <f>IF(Berechnungen!FL$6="MMR",MMR!$P23,IF(Berechnungen!FL$6="MMR_Duo",MMR_Duo!$P23,NA()))</f>
        <v>#N/A</v>
      </c>
      <c r="FM136" s="87" t="e">
        <f>IF(Berechnungen!FM$6="MMR",MMR!$P23,IF(Berechnungen!FM$6="MMR_Duo",MMR_Duo!$P23,NA()))</f>
        <v>#N/A</v>
      </c>
      <c r="FN136" s="87" t="e">
        <f>IF(Berechnungen!FN$6="MMR",MMR!$P23,IF(Berechnungen!FN$6="MMR_Duo",MMR_Duo!$P23,NA()))</f>
        <v>#N/A</v>
      </c>
      <c r="FO136" s="87" t="e">
        <f>IF(Berechnungen!FO$6="MMR",MMR!$P23,IF(Berechnungen!FO$6="MMR_Duo",MMR_Duo!$P23,NA()))</f>
        <v>#N/A</v>
      </c>
      <c r="FP136" s="87" t="e">
        <f>IF(Berechnungen!FP$6="MMR",MMR!$P23,IF(Berechnungen!FP$6="MMR_Duo",MMR_Duo!$P23,NA()))</f>
        <v>#N/A</v>
      </c>
      <c r="FQ136" s="87" t="e">
        <f>IF(Berechnungen!FQ$6="MMR",MMR!$P23,IF(Berechnungen!FQ$6="MMR_Duo",MMR_Duo!$P23,NA()))</f>
        <v>#N/A</v>
      </c>
      <c r="FR136" s="87" t="e">
        <f>IF(Berechnungen!FR$6="MMR",MMR!$P23,IF(Berechnungen!FR$6="MMR_Duo",MMR_Duo!$P23,NA()))</f>
        <v>#N/A</v>
      </c>
      <c r="FS136" s="87" t="e">
        <f>IF(Berechnungen!FS$6="MMR",MMR!$P23,IF(Berechnungen!FS$6="MMR_Duo",MMR_Duo!$P23,NA()))</f>
        <v>#N/A</v>
      </c>
      <c r="FT136" s="87" t="e">
        <f>IF(Berechnungen!FT$6="MMR",MMR!$P23,IF(Berechnungen!FT$6="MMR_Duo",MMR_Duo!$P23,NA()))</f>
        <v>#N/A</v>
      </c>
      <c r="FU136" s="87" t="e">
        <f>IF(Berechnungen!FU$6="MMR",MMR!$P23,IF(Berechnungen!FU$6="MMR_Duo",MMR_Duo!$P23,NA()))</f>
        <v>#N/A</v>
      </c>
      <c r="FV136" s="87" t="e">
        <f>IF(Berechnungen!FV$6="MMR",MMR!$P23,IF(Berechnungen!FV$6="MMR_Duo",MMR_Duo!$P23,NA()))</f>
        <v>#N/A</v>
      </c>
      <c r="FW136" s="87" t="e">
        <f>IF(Berechnungen!FW$6="MMR",MMR!$P23,IF(Berechnungen!FW$6="MMR_Duo",MMR_Duo!$P23,NA()))</f>
        <v>#N/A</v>
      </c>
      <c r="FX136" s="87" t="e">
        <f>IF(Berechnungen!FX$6="MMR",MMR!$P23,IF(Berechnungen!FX$6="MMR_Duo",MMR_Duo!$P23,NA()))</f>
        <v>#N/A</v>
      </c>
      <c r="FY136" s="87" t="e">
        <f>IF(Berechnungen!FY$6="MMR",MMR!$P23,IF(Berechnungen!FY$6="MMR_Duo",MMR_Duo!$P23,NA()))</f>
        <v>#N/A</v>
      </c>
      <c r="FZ136" s="87" t="e">
        <f>IF(Berechnungen!FZ$6="MMR",MMR!$P23,IF(Berechnungen!FZ$6="MMR_Duo",MMR_Duo!$P23,NA()))</f>
        <v>#N/A</v>
      </c>
      <c r="GA136" s="87" t="e">
        <f>IF(Berechnungen!GA$6="MMR",MMR!$P23,IF(Berechnungen!GA$6="MMR_Duo",MMR_Duo!$P23,NA()))</f>
        <v>#N/A</v>
      </c>
      <c r="GB136" s="87" t="e">
        <f>IF(Berechnungen!GB$6="MMR",MMR!$P23,IF(Berechnungen!GB$6="MMR_Duo",MMR_Duo!$P23,NA()))</f>
        <v>#N/A</v>
      </c>
      <c r="GC136" s="87" t="e">
        <f>IF(Berechnungen!GC$6="MMR",MMR!$P23,IF(Berechnungen!GC$6="MMR_Duo",MMR_Duo!$P23,NA()))</f>
        <v>#N/A</v>
      </c>
      <c r="GD136" s="87" t="e">
        <f>IF(Berechnungen!GD$6="MMR",MMR!$P23,IF(Berechnungen!GD$6="MMR_Duo",MMR_Duo!$P23,NA()))</f>
        <v>#N/A</v>
      </c>
      <c r="GE136" s="87" t="e">
        <f>IF(Berechnungen!GE$6="MMR",MMR!$P23,IF(Berechnungen!GE$6="MMR_Duo",MMR_Duo!$P23,NA()))</f>
        <v>#N/A</v>
      </c>
      <c r="GF136" s="87" t="e">
        <f>IF(Berechnungen!GF$6="MMR",MMR!$P23,IF(Berechnungen!GF$6="MMR_Duo",MMR_Duo!$P23,NA()))</f>
        <v>#N/A</v>
      </c>
      <c r="GG136" s="87" t="e">
        <f>IF(Berechnungen!GG$6="MMR",MMR!$P23,IF(Berechnungen!GG$6="MMR_Duo",MMR_Duo!$P23,NA()))</f>
        <v>#N/A</v>
      </c>
      <c r="GH136" s="87" t="e">
        <f>IF(Berechnungen!GH$6="MMR",MMR!$P23,IF(Berechnungen!GH$6="MMR_Duo",MMR_Duo!$P23,NA()))</f>
        <v>#N/A</v>
      </c>
      <c r="GI136" s="87" t="e">
        <f>IF(Berechnungen!GI$6="MMR",MMR!$P23,IF(Berechnungen!GI$6="MMR_Duo",MMR_Duo!$P23,NA()))</f>
        <v>#N/A</v>
      </c>
      <c r="GJ136" s="87" t="e">
        <f>IF(Berechnungen!GJ$6="MMR",MMR!$P23,IF(Berechnungen!GJ$6="MMR_Duo",MMR_Duo!$P23,NA()))</f>
        <v>#N/A</v>
      </c>
      <c r="GK136" s="87" t="e">
        <f>IF(Berechnungen!GK$6="MMR",MMR!$P23,IF(Berechnungen!GK$6="MMR_Duo",MMR_Duo!$P23,NA()))</f>
        <v>#N/A</v>
      </c>
      <c r="GL136" s="87" t="e">
        <f>IF(Berechnungen!GL$6="MMR",MMR!$P23,IF(Berechnungen!GL$6="MMR_Duo",MMR_Duo!$P23,NA()))</f>
        <v>#N/A</v>
      </c>
      <c r="GM136" s="87" t="e">
        <f>IF(Berechnungen!GM$6="MMR",MMR!$P23,IF(Berechnungen!GM$6="MMR_Duo",MMR_Duo!$P23,NA()))</f>
        <v>#N/A</v>
      </c>
      <c r="GN136" s="87" t="e">
        <f>IF(Berechnungen!GN$6="MMR",MMR!$P23,IF(Berechnungen!GN$6="MMR_Duo",MMR_Duo!$P23,NA()))</f>
        <v>#N/A</v>
      </c>
      <c r="GO136" s="87" t="e">
        <f>IF(Berechnungen!GO$6="MMR",MMR!$P23,IF(Berechnungen!GO$6="MMR_Duo",MMR_Duo!$P23,NA()))</f>
        <v>#N/A</v>
      </c>
      <c r="GP136" s="87" t="e">
        <f>IF(Berechnungen!GP$6="MMR",MMR!$P23,IF(Berechnungen!GP$6="MMR_Duo",MMR_Duo!$P23,NA()))</f>
        <v>#N/A</v>
      </c>
      <c r="GQ136" s="87" t="e">
        <f>IF(Berechnungen!GQ$6="MMR",MMR!$P23,IF(Berechnungen!GQ$6="MMR_Duo",MMR_Duo!$P23,NA()))</f>
        <v>#N/A</v>
      </c>
      <c r="GR136" s="87" t="e">
        <f>IF(Berechnungen!GR$6="MMR",MMR!$P23,IF(Berechnungen!GR$6="MMR_Duo",MMR_Duo!$P23,NA()))</f>
        <v>#N/A</v>
      </c>
      <c r="GS136" s="87" t="e">
        <f>IF(Berechnungen!GS$6="MMR",MMR!$P23,IF(Berechnungen!GS$6="MMR_Duo",MMR_Duo!$P23,NA()))</f>
        <v>#N/A</v>
      </c>
      <c r="GT136" s="87" t="e">
        <f>IF(Berechnungen!GT$6="MMR",MMR!$P23,IF(Berechnungen!GT$6="MMR_Duo",MMR_Duo!$P23,NA()))</f>
        <v>#N/A</v>
      </c>
      <c r="GU136" s="87" t="e">
        <f>IF(Berechnungen!GU$6="MMR",MMR!$P23,IF(Berechnungen!GU$6="MMR_Duo",MMR_Duo!$P23,NA()))</f>
        <v>#N/A</v>
      </c>
      <c r="GV136" s="87" t="e">
        <f>IF(Berechnungen!GV$6="MMR",MMR!$P23,IF(Berechnungen!GV$6="MMR_Duo",MMR_Duo!$P23,NA()))</f>
        <v>#N/A</v>
      </c>
      <c r="GW136" s="87" t="e">
        <f>IF(Berechnungen!GW$6="MMR",MMR!$P23,IF(Berechnungen!GW$6="MMR_Duo",MMR_Duo!$P23,NA()))</f>
        <v>#N/A</v>
      </c>
      <c r="GX136" s="87" t="e">
        <f>IF(Berechnungen!GX$6="MMR",MMR!$P23,IF(Berechnungen!GX$6="MMR_Duo",MMR_Duo!$P23,NA()))</f>
        <v>#N/A</v>
      </c>
      <c r="GY136" s="87" t="e">
        <f>IF(Berechnungen!GY$6="MMR",MMR!$P23,IF(Berechnungen!GY$6="MMR_Duo",MMR_Duo!$P23,NA()))</f>
        <v>#N/A</v>
      </c>
      <c r="GZ136" s="87" t="e">
        <f>IF(Berechnungen!GZ$6="MMR",MMR!$P23,IF(Berechnungen!GZ$6="MMR_Duo",MMR_Duo!$P23,NA()))</f>
        <v>#N/A</v>
      </c>
      <c r="HA136" s="87" t="e">
        <f>IF(Berechnungen!HA$6="MMR",MMR!$P23,IF(Berechnungen!HA$6="MMR_Duo",MMR_Duo!$P23,NA()))</f>
        <v>#N/A</v>
      </c>
      <c r="HB136" s="87" t="e">
        <f>IF(Berechnungen!HB$6="MMR",MMR!$P23,IF(Berechnungen!HB$6="MMR_Duo",MMR_Duo!$P23,NA()))</f>
        <v>#N/A</v>
      </c>
      <c r="HC136" s="87" t="e">
        <f>IF(Berechnungen!HC$6="MMR",MMR!$P23,IF(Berechnungen!HC$6="MMR_Duo",MMR_Duo!$P23,NA()))</f>
        <v>#N/A</v>
      </c>
      <c r="HD136" s="87" t="e">
        <f>IF(Berechnungen!HD$6="MMR",MMR!$P23,IF(Berechnungen!HD$6="MMR_Duo",MMR_Duo!$P23,NA()))</f>
        <v>#N/A</v>
      </c>
      <c r="HE136" s="87" t="e">
        <f>IF(Berechnungen!HE$6="MMR",MMR!$P23,IF(Berechnungen!HE$6="MMR_Duo",MMR_Duo!$P23,NA()))</f>
        <v>#N/A</v>
      </c>
      <c r="HF136" s="87" t="e">
        <f>IF(Berechnungen!HF$6="MMR",MMR!$P23,IF(Berechnungen!HF$6="MMR_Duo",MMR_Duo!$P23,NA()))</f>
        <v>#N/A</v>
      </c>
      <c r="HG136" s="87" t="e">
        <f>IF(Berechnungen!HG$6="MMR",MMR!$P23,IF(Berechnungen!HG$6="MMR_Duo",MMR_Duo!$P23,NA()))</f>
        <v>#N/A</v>
      </c>
      <c r="HH136" s="87" t="e">
        <f>IF(Berechnungen!HH$6="MMR",MMR!$P23,IF(Berechnungen!HH$6="MMR_Duo",MMR_Duo!$P23,NA()))</f>
        <v>#N/A</v>
      </c>
      <c r="HI136" s="87" t="e">
        <f>IF(Berechnungen!HI$6="MMR",MMR!$P23,IF(Berechnungen!HI$6="MMR_Duo",MMR_Duo!$P23,NA()))</f>
        <v>#N/A</v>
      </c>
      <c r="HJ136" s="87" t="e">
        <f>IF(Berechnungen!HJ$6="MMR",MMR!$P23,IF(Berechnungen!HJ$6="MMR_Duo",MMR_Duo!$P23,NA()))</f>
        <v>#N/A</v>
      </c>
      <c r="HK136" s="87" t="e">
        <f>IF(Berechnungen!HK$6="MMR",MMR!$P23,IF(Berechnungen!HK$6="MMR_Duo",MMR_Duo!$P23,NA()))</f>
        <v>#N/A</v>
      </c>
      <c r="HL136" s="87" t="e">
        <f>IF(Berechnungen!HL$6="MMR",MMR!$P23,IF(Berechnungen!HL$6="MMR_Duo",MMR_Duo!$P23,NA()))</f>
        <v>#N/A</v>
      </c>
      <c r="HM136" s="87" t="e">
        <f>IF(Berechnungen!HM$6="MMR",MMR!$P23,IF(Berechnungen!HM$6="MMR_Duo",MMR_Duo!$P23,NA()))</f>
        <v>#N/A</v>
      </c>
      <c r="HN136" s="87" t="e">
        <f>IF(Berechnungen!HN$6="MMR",MMR!$P23,IF(Berechnungen!HN$6="MMR_Duo",MMR_Duo!$P23,NA()))</f>
        <v>#N/A</v>
      </c>
      <c r="HO136" s="87" t="e">
        <f>IF(Berechnungen!HO$6="MMR",MMR!$P23,IF(Berechnungen!HO$6="MMR_Duo",MMR_Duo!$P23,NA()))</f>
        <v>#N/A</v>
      </c>
      <c r="HP136" s="87" t="e">
        <f>IF(Berechnungen!HP$6="MMR",MMR!$P23,IF(Berechnungen!HP$6="MMR_Duo",MMR_Duo!$P23,NA()))</f>
        <v>#N/A</v>
      </c>
      <c r="HQ136" s="87" t="e">
        <f>IF(Berechnungen!HQ$6="MMR",MMR!$P23,IF(Berechnungen!HQ$6="MMR_Duo",MMR_Duo!$P23,NA()))</f>
        <v>#N/A</v>
      </c>
      <c r="HR136" s="87" t="e">
        <f>IF(Berechnungen!HR$6="MMR",MMR!$P23,IF(Berechnungen!HR$6="MMR_Duo",MMR_Duo!$P23,NA()))</f>
        <v>#N/A</v>
      </c>
      <c r="HS136" s="87" t="e">
        <f>IF(Berechnungen!HS$6="MMR",MMR!$P23,IF(Berechnungen!HS$6="MMR_Duo",MMR_Duo!$P23,NA()))</f>
        <v>#N/A</v>
      </c>
      <c r="HT136" s="87" t="e">
        <f>IF(Berechnungen!HT$6="MMR",MMR!$P23,IF(Berechnungen!HT$6="MMR_Duo",MMR_Duo!$P23,NA()))</f>
        <v>#N/A</v>
      </c>
      <c r="HU136" s="87" t="e">
        <f>IF(Berechnungen!HU$6="MMR",MMR!$P23,IF(Berechnungen!HU$6="MMR_Duo",MMR_Duo!$P23,NA()))</f>
        <v>#N/A</v>
      </c>
      <c r="HV136" s="87" t="e">
        <f>IF(Berechnungen!HV$6="MMR",MMR!$P23,IF(Berechnungen!HV$6="MMR_Duo",MMR_Duo!$P23,NA()))</f>
        <v>#N/A</v>
      </c>
      <c r="HW136" s="87" t="e">
        <f>IF(Berechnungen!HW$6="MMR",MMR!$P23,IF(Berechnungen!HW$6="MMR_Duo",MMR_Duo!$P23,NA()))</f>
        <v>#N/A</v>
      </c>
      <c r="HX136" s="87" t="e">
        <f>IF(Berechnungen!HX$6="MMR",MMR!$P23,IF(Berechnungen!HX$6="MMR_Duo",MMR_Duo!$P23,NA()))</f>
        <v>#N/A</v>
      </c>
      <c r="HY136" s="87" t="e">
        <f>IF(Berechnungen!HY$6="MMR",MMR!$P23,IF(Berechnungen!HY$6="MMR_Duo",MMR_Duo!$P23,NA()))</f>
        <v>#N/A</v>
      </c>
      <c r="HZ136" s="87" t="e">
        <f>IF(Berechnungen!HZ$6="MMR",MMR!$P23,IF(Berechnungen!HZ$6="MMR_Duo",MMR_Duo!$P23,NA()))</f>
        <v>#N/A</v>
      </c>
      <c r="IA136" s="87" t="e">
        <f>IF(Berechnungen!IA$6="MMR",MMR!$P23,IF(Berechnungen!IA$6="MMR_Duo",MMR_Duo!$P23,NA()))</f>
        <v>#N/A</v>
      </c>
      <c r="IB136" s="87" t="e">
        <f>IF(Berechnungen!IB$6="MMR",MMR!$P23,IF(Berechnungen!IB$6="MMR_Duo",MMR_Duo!$P23,NA()))</f>
        <v>#N/A</v>
      </c>
      <c r="IC136" s="87" t="e">
        <f>IF(Berechnungen!IC$6="MMR",MMR!$P23,IF(Berechnungen!IC$6="MMR_Duo",MMR_Duo!$P23,NA()))</f>
        <v>#N/A</v>
      </c>
      <c r="ID136" s="87" t="e">
        <f>IF(Berechnungen!ID$6="MMR",MMR!$P23,IF(Berechnungen!ID$6="MMR_Duo",MMR_Duo!$P23,NA()))</f>
        <v>#N/A</v>
      </c>
      <c r="IE136" s="87" t="e">
        <f>IF(Berechnungen!IE$6="MMR",MMR!$P23,IF(Berechnungen!IE$6="MMR_Duo",MMR_Duo!$P23,NA()))</f>
        <v>#N/A</v>
      </c>
      <c r="IF136" s="87" t="e">
        <f>IF(Berechnungen!IF$6="MMR",MMR!$P23,IF(Berechnungen!IF$6="MMR_Duo",MMR_Duo!$P23,NA()))</f>
        <v>#N/A</v>
      </c>
      <c r="IG136" s="87" t="e">
        <f>IF(Berechnungen!IG$6="MMR",MMR!$P23,IF(Berechnungen!IG$6="MMR_Duo",MMR_Duo!$P23,NA()))</f>
        <v>#N/A</v>
      </c>
      <c r="IH136" s="87" t="e">
        <f>IF(Berechnungen!IH$6="MMR",MMR!$P23,IF(Berechnungen!IH$6="MMR_Duo",MMR_Duo!$P23,NA()))</f>
        <v>#N/A</v>
      </c>
      <c r="II136" s="87" t="e">
        <f>IF(Berechnungen!II$6="MMR",MMR!$P23,IF(Berechnungen!II$6="MMR_Duo",MMR_Duo!$P23,NA()))</f>
        <v>#N/A</v>
      </c>
      <c r="IJ136" s="87" t="e">
        <f>IF(Berechnungen!IJ$6="MMR",MMR!$P23,IF(Berechnungen!IJ$6="MMR_Duo",MMR_Duo!$P23,NA()))</f>
        <v>#N/A</v>
      </c>
      <c r="IK136" s="87" t="e">
        <f>IF(Berechnungen!IK$6="MMR",MMR!$P23,IF(Berechnungen!IK$6="MMR_Duo",MMR_Duo!$P23,NA()))</f>
        <v>#N/A</v>
      </c>
      <c r="IL136" s="87" t="e">
        <f>IF(Berechnungen!IL$6="MMR",MMR!$P23,IF(Berechnungen!IL$6="MMR_Duo",MMR_Duo!$P23,NA()))</f>
        <v>#N/A</v>
      </c>
      <c r="IM136" s="87" t="e">
        <f>IF(Berechnungen!IM$6="MMR",MMR!$P23,IF(Berechnungen!IM$6="MMR_Duo",MMR_Duo!$P23,NA()))</f>
        <v>#N/A</v>
      </c>
      <c r="IN136" s="87" t="e">
        <f>IF(Berechnungen!IN$6="MMR",MMR!$P23,IF(Berechnungen!IN$6="MMR_Duo",MMR_Duo!$P23,NA()))</f>
        <v>#N/A</v>
      </c>
      <c r="IO136" s="87" t="e">
        <f>IF(Berechnungen!IO$6="MMR",MMR!$P23,IF(Berechnungen!IO$6="MMR_Duo",MMR_Duo!$P23,NA()))</f>
        <v>#N/A</v>
      </c>
      <c r="IP136" s="87" t="e">
        <f>IF(Berechnungen!IP$6="MMR",MMR!$P23,IF(Berechnungen!IP$6="MMR_Duo",MMR_Duo!$P23,NA()))</f>
        <v>#N/A</v>
      </c>
      <c r="IQ136" s="87" t="e">
        <f>IF(Berechnungen!IQ$6="MMR",MMR!$P23,IF(Berechnungen!IQ$6="MMR_Duo",MMR_Duo!$P23,NA()))</f>
        <v>#N/A</v>
      </c>
      <c r="IR136" s="87" t="e">
        <f>IF(Berechnungen!IR$6="MMR",MMR!$P23,IF(Berechnungen!IR$6="MMR_Duo",MMR_Duo!$P23,NA()))</f>
        <v>#N/A</v>
      </c>
      <c r="IS136" s="87" t="e">
        <f>IF(Berechnungen!IS$6="MMR",MMR!$P23,IF(Berechnungen!IS$6="MMR_Duo",MMR_Duo!$P23,NA()))</f>
        <v>#N/A</v>
      </c>
      <c r="IT136" s="87" t="e">
        <f>IF(Berechnungen!IT$6="MMR",MMR!$P23,IF(Berechnungen!IT$6="MMR_Duo",MMR_Duo!$P23,NA()))</f>
        <v>#N/A</v>
      </c>
      <c r="IU136" s="87" t="e">
        <f>IF(Berechnungen!IU$6="MMR",MMR!$P23,IF(Berechnungen!IU$6="MMR_Duo",MMR_Duo!$P23,NA()))</f>
        <v>#N/A</v>
      </c>
      <c r="IV136" s="87" t="e">
        <f>IF(Berechnungen!IV$6="MMR",MMR!$P23,IF(Berechnungen!IV$6="MMR_Duo",MMR_Duo!$P23,NA()))</f>
        <v>#N/A</v>
      </c>
      <c r="IW136" s="87" t="e">
        <f>IF(Berechnungen!IW$6="MMR",MMR!$P23,IF(Berechnungen!IW$6="MMR_Duo",MMR_Duo!$P23,NA()))</f>
        <v>#N/A</v>
      </c>
      <c r="IX136" s="87" t="e">
        <f>IF(Berechnungen!IX$6="MMR",MMR!$P23,IF(Berechnungen!IX$6="MMR_Duo",MMR_Duo!$P23,NA()))</f>
        <v>#N/A</v>
      </c>
      <c r="IY136" s="87" t="e">
        <f>IF(Berechnungen!IY$6="MMR",MMR!$P23,IF(Berechnungen!IY$6="MMR_Duo",MMR_Duo!$P23,NA()))</f>
        <v>#N/A</v>
      </c>
      <c r="IZ136" s="87" t="e">
        <f>IF(Berechnungen!IZ$6="MMR",MMR!$P23,IF(Berechnungen!IZ$6="MMR_Duo",MMR_Duo!$P23,NA()))</f>
        <v>#N/A</v>
      </c>
      <c r="JA136" s="87" t="e">
        <f>IF(Berechnungen!JA$6="MMR",MMR!$P23,IF(Berechnungen!JA$6="MMR_Duo",MMR_Duo!$P23,NA()))</f>
        <v>#N/A</v>
      </c>
      <c r="JB136" s="87" t="e">
        <f>IF(Berechnungen!JB$6="MMR",MMR!$P23,IF(Berechnungen!JB$6="MMR_Duo",MMR_Duo!$P23,NA()))</f>
        <v>#N/A</v>
      </c>
      <c r="JC136" s="87" t="e">
        <f>IF(Berechnungen!JC$6="MMR",MMR!$P23,IF(Berechnungen!JC$6="MMR_Duo",MMR_Duo!$P23,NA()))</f>
        <v>#N/A</v>
      </c>
      <c r="JD136" s="87" t="e">
        <f>IF(Berechnungen!JD$6="MMR",MMR!$P23,IF(Berechnungen!JD$6="MMR_Duo",MMR_Duo!$P23,NA()))</f>
        <v>#N/A</v>
      </c>
      <c r="JE136" s="87" t="e">
        <f>IF(Berechnungen!JE$6="MMR",MMR!$P23,IF(Berechnungen!JE$6="MMR_Duo",MMR_Duo!$P23,NA()))</f>
        <v>#N/A</v>
      </c>
      <c r="JF136" s="87" t="e">
        <f>IF(Berechnungen!JF$6="MMR",MMR!$P23,IF(Berechnungen!JF$6="MMR_Duo",MMR_Duo!$P23,NA()))</f>
        <v>#N/A</v>
      </c>
      <c r="JG136" s="87" t="e">
        <f>IF(Berechnungen!JG$6="MMR",MMR!$P23,IF(Berechnungen!JG$6="MMR_Duo",MMR_Duo!$P23,NA()))</f>
        <v>#N/A</v>
      </c>
      <c r="JH136" s="87" t="e">
        <f>IF(Berechnungen!JH$6="MMR",MMR!$P23,IF(Berechnungen!JH$6="MMR_Duo",MMR_Duo!$P23,NA()))</f>
        <v>#N/A</v>
      </c>
      <c r="JI136" s="87" t="e">
        <f>IF(Berechnungen!JI$6="MMR",MMR!$P23,IF(Berechnungen!JI$6="MMR_Duo",MMR_Duo!$P23,NA()))</f>
        <v>#N/A</v>
      </c>
      <c r="JJ136" s="87" t="e">
        <f>IF(Berechnungen!JJ$6="MMR",MMR!$P23,IF(Berechnungen!JJ$6="MMR_Duo",MMR_Duo!$P23,NA()))</f>
        <v>#N/A</v>
      </c>
      <c r="JK136" s="87" t="e">
        <f>IF(Berechnungen!JK$6="MMR",MMR!$P23,IF(Berechnungen!JK$6="MMR_Duo",MMR_Duo!$P23,NA()))</f>
        <v>#N/A</v>
      </c>
      <c r="JL136" s="87" t="e">
        <f>IF(Berechnungen!JL$6="MMR",MMR!$P23,IF(Berechnungen!JL$6="MMR_Duo",MMR_Duo!$P23,NA()))</f>
        <v>#N/A</v>
      </c>
      <c r="JM136" s="87" t="e">
        <f>IF(Berechnungen!JM$6="MMR",MMR!$P23,IF(Berechnungen!JM$6="MMR_Duo",MMR_Duo!$P23,NA()))</f>
        <v>#N/A</v>
      </c>
      <c r="JN136" s="87" t="e">
        <f>IF(Berechnungen!JN$6="MMR",MMR!$P23,IF(Berechnungen!JN$6="MMR_Duo",MMR_Duo!$P23,NA()))</f>
        <v>#N/A</v>
      </c>
      <c r="JO136" s="87" t="e">
        <f>IF(Berechnungen!JO$6="MMR",MMR!$P23,IF(Berechnungen!JO$6="MMR_Duo",MMR_Duo!$P23,NA()))</f>
        <v>#N/A</v>
      </c>
      <c r="JP136" s="87" t="e">
        <f>IF(Berechnungen!JP$6="MMR",MMR!$P23,IF(Berechnungen!JP$6="MMR_Duo",MMR_Duo!$P23,NA()))</f>
        <v>#N/A</v>
      </c>
      <c r="JQ136" s="87" t="e">
        <f>IF(Berechnungen!JQ$6="MMR",MMR!$P23,IF(Berechnungen!JQ$6="MMR_Duo",MMR_Duo!$P23,NA()))</f>
        <v>#N/A</v>
      </c>
      <c r="JR136" s="87" t="e">
        <f>IF(Berechnungen!JR$6="MMR",MMR!$P23,IF(Berechnungen!JR$6="MMR_Duo",MMR_Duo!$P23,NA()))</f>
        <v>#N/A</v>
      </c>
      <c r="JS136" s="87" t="e">
        <f>IF(Berechnungen!JS$6="MMR",MMR!$P23,IF(Berechnungen!JS$6="MMR_Duo",MMR_Duo!$P23,NA()))</f>
        <v>#N/A</v>
      </c>
      <c r="JT136" s="87" t="e">
        <f>IF(Berechnungen!JT$6="MMR",MMR!$P23,IF(Berechnungen!JT$6="MMR_Duo",MMR_Duo!$P23,NA()))</f>
        <v>#N/A</v>
      </c>
      <c r="JU136" s="87" t="e">
        <f>IF(Berechnungen!JU$6="MMR",MMR!$P23,IF(Berechnungen!JU$6="MMR_Duo",MMR_Duo!$P23,NA()))</f>
        <v>#N/A</v>
      </c>
      <c r="JV136" s="87" t="e">
        <f>IF(Berechnungen!JV$6="MMR",MMR!$P23,IF(Berechnungen!JV$6="MMR_Duo",MMR_Duo!$P23,NA()))</f>
        <v>#N/A</v>
      </c>
      <c r="JW136" s="87" t="e">
        <f>IF(Berechnungen!JW$6="MMR",MMR!$P23,IF(Berechnungen!JW$6="MMR_Duo",MMR_Duo!$P23,NA()))</f>
        <v>#N/A</v>
      </c>
      <c r="JX136" s="87" t="e">
        <f>IF(Berechnungen!JX$6="MMR",MMR!$P23,IF(Berechnungen!JX$6="MMR_Duo",MMR_Duo!$P23,NA()))</f>
        <v>#N/A</v>
      </c>
      <c r="JY136" s="87" t="e">
        <f>IF(Berechnungen!JY$6="MMR",MMR!$P23,IF(Berechnungen!JY$6="MMR_Duo",MMR_Duo!$P23,NA()))</f>
        <v>#N/A</v>
      </c>
      <c r="JZ136" s="87" t="e">
        <f>IF(Berechnungen!JZ$6="MMR",MMR!$P23,IF(Berechnungen!JZ$6="MMR_Duo",MMR_Duo!$P23,NA()))</f>
        <v>#N/A</v>
      </c>
      <c r="KA136" s="87" t="e">
        <f>IF(Berechnungen!KA$6="MMR",MMR!$P23,IF(Berechnungen!KA$6="MMR_Duo",MMR_Duo!$P23,NA()))</f>
        <v>#N/A</v>
      </c>
      <c r="KB136" s="87" t="e">
        <f>IF(Berechnungen!KB$6="MMR",MMR!$P23,IF(Berechnungen!KB$6="MMR_Duo",MMR_Duo!$P23,NA()))</f>
        <v>#N/A</v>
      </c>
      <c r="KC136" s="87" t="e">
        <f>IF(Berechnungen!KC$6="MMR",MMR!$P23,IF(Berechnungen!KC$6="MMR_Duo",MMR_Duo!$P23,NA()))</f>
        <v>#N/A</v>
      </c>
      <c r="KD136" s="87" t="e">
        <f>IF(Berechnungen!KD$6="MMR",MMR!$P23,IF(Berechnungen!KD$6="MMR_Duo",MMR_Duo!$P23,NA()))</f>
        <v>#N/A</v>
      </c>
      <c r="KE136" s="87" t="e">
        <f>IF(Berechnungen!KE$6="MMR",MMR!$P23,IF(Berechnungen!KE$6="MMR_Duo",MMR_Duo!$P23,NA()))</f>
        <v>#N/A</v>
      </c>
      <c r="KF136" s="87" t="e">
        <f>IF(Berechnungen!KF$6="MMR",MMR!$P23,IF(Berechnungen!KF$6="MMR_Duo",MMR_Duo!$P23,NA()))</f>
        <v>#N/A</v>
      </c>
      <c r="KG136" s="87" t="e">
        <f>IF(Berechnungen!KG$6="MMR",MMR!$P23,IF(Berechnungen!KG$6="MMR_Duo",MMR_Duo!$P23,NA()))</f>
        <v>#N/A</v>
      </c>
      <c r="KH136" s="87" t="e">
        <f>IF(Berechnungen!KH$6="MMR",MMR!$P23,IF(Berechnungen!KH$6="MMR_Duo",MMR_Duo!$P23,NA()))</f>
        <v>#N/A</v>
      </c>
      <c r="KI136" s="87" t="e">
        <f>IF(Berechnungen!KI$6="MMR",MMR!$P23,IF(Berechnungen!KI$6="MMR_Duo",MMR_Duo!$P23,NA()))</f>
        <v>#N/A</v>
      </c>
      <c r="KJ136" s="87" t="e">
        <f>IF(Berechnungen!KJ$6="MMR",MMR!$P23,IF(Berechnungen!KJ$6="MMR_Duo",MMR_Duo!$P23,NA()))</f>
        <v>#N/A</v>
      </c>
      <c r="KK136" s="87" t="e">
        <f>IF(Berechnungen!KK$6="MMR",MMR!$P23,IF(Berechnungen!KK$6="MMR_Duo",MMR_Duo!$P23,NA()))</f>
        <v>#N/A</v>
      </c>
      <c r="KL136" s="87" t="e">
        <f>IF(Berechnungen!KL$6="MMR",MMR!$P23,IF(Berechnungen!KL$6="MMR_Duo",MMR_Duo!$P23,NA()))</f>
        <v>#N/A</v>
      </c>
      <c r="KM136" s="87" t="e">
        <f>IF(Berechnungen!KM$6="MMR",MMR!$P23,IF(Berechnungen!KM$6="MMR_Duo",MMR_Duo!$P23,NA()))</f>
        <v>#N/A</v>
      </c>
      <c r="KN136" s="87" t="e">
        <f>IF(Berechnungen!KN$6="MMR",MMR!$P23,IF(Berechnungen!KN$6="MMR_Duo",MMR_Duo!$P23,NA()))</f>
        <v>#N/A</v>
      </c>
      <c r="KO136" s="87" t="e">
        <f>IF(Berechnungen!KO$6="MMR",MMR!$P23,IF(Berechnungen!KO$6="MMR_Duo",MMR_Duo!$P23,NA()))</f>
        <v>#N/A</v>
      </c>
      <c r="KP136" s="87" t="e">
        <f>IF(Berechnungen!KP$6="MMR",MMR!$P23,IF(Berechnungen!KP$6="MMR_Duo",MMR_Duo!$P23,NA()))</f>
        <v>#N/A</v>
      </c>
      <c r="KQ136" s="87" t="e">
        <f>IF(Berechnungen!KQ$6="MMR",MMR!$P23,IF(Berechnungen!KQ$6="MMR_Duo",MMR_Duo!$P23,NA()))</f>
        <v>#N/A</v>
      </c>
      <c r="KR136" s="87" t="e">
        <f>IF(Berechnungen!KR$6="MMR",MMR!$P23,IF(Berechnungen!KR$6="MMR_Duo",MMR_Duo!$P23,NA()))</f>
        <v>#N/A</v>
      </c>
      <c r="KS136" s="87" t="e">
        <f>IF(Berechnungen!KS$6="MMR",MMR!$P23,IF(Berechnungen!KS$6="MMR_Duo",MMR_Duo!$P23,NA()))</f>
        <v>#N/A</v>
      </c>
      <c r="KT136" s="87" t="e">
        <f>IF(Berechnungen!KT$6="MMR",MMR!$P23,IF(Berechnungen!KT$6="MMR_Duo",MMR_Duo!$P23,NA()))</f>
        <v>#N/A</v>
      </c>
      <c r="KU136" s="87" t="e">
        <f>IF(Berechnungen!KU$6="MMR",MMR!$P23,IF(Berechnungen!KU$6="MMR_Duo",MMR_Duo!$P23,NA()))</f>
        <v>#N/A</v>
      </c>
      <c r="KV136" s="87" t="e">
        <f>IF(Berechnungen!KV$6="MMR",MMR!$P23,IF(Berechnungen!KV$6="MMR_Duo",MMR_Duo!$P23,NA()))</f>
        <v>#N/A</v>
      </c>
      <c r="KW136" s="87" t="e">
        <f>IF(Berechnungen!KW$6="MMR",MMR!$P23,IF(Berechnungen!KW$6="MMR_Duo",MMR_Duo!$P23,NA()))</f>
        <v>#N/A</v>
      </c>
      <c r="KX136" s="87" t="e">
        <f>IF(Berechnungen!KX$6="MMR",MMR!$P23,IF(Berechnungen!KX$6="MMR_Duo",MMR_Duo!$P23,NA()))</f>
        <v>#N/A</v>
      </c>
      <c r="KY136" s="87" t="e">
        <f>IF(Berechnungen!KY$6="MMR",MMR!$P23,IF(Berechnungen!KY$6="MMR_Duo",MMR_Duo!$P23,NA()))</f>
        <v>#N/A</v>
      </c>
      <c r="KZ136" s="87" t="e">
        <f>IF(Berechnungen!KZ$6="MMR",MMR!$P23,IF(Berechnungen!KZ$6="MMR_Duo",MMR_Duo!$P23,NA()))</f>
        <v>#N/A</v>
      </c>
      <c r="LA136" s="87" t="e">
        <f>IF(Berechnungen!LA$6="MMR",MMR!$P23,IF(Berechnungen!LA$6="MMR_Duo",MMR_Duo!$P23,NA()))</f>
        <v>#N/A</v>
      </c>
      <c r="LB136" s="87" t="e">
        <f>IF(Berechnungen!LB$6="MMR",MMR!$P23,IF(Berechnungen!LB$6="MMR_Duo",MMR_Duo!$P23,NA()))</f>
        <v>#N/A</v>
      </c>
      <c r="LC136" s="87" t="e">
        <f>IF(Berechnungen!LC$6="MMR",MMR!$P23,IF(Berechnungen!LC$6="MMR_Duo",MMR_Duo!$P23,NA()))</f>
        <v>#N/A</v>
      </c>
      <c r="LD136" s="87" t="e">
        <f>IF(Berechnungen!LD$6="MMR",MMR!$P23,IF(Berechnungen!LD$6="MMR_Duo",MMR_Duo!$P23,NA()))</f>
        <v>#N/A</v>
      </c>
      <c r="LE136" s="87" t="e">
        <f>IF(Berechnungen!LE$6="MMR",MMR!$P23,IF(Berechnungen!LE$6="MMR_Duo",MMR_Duo!$P23,NA()))</f>
        <v>#N/A</v>
      </c>
      <c r="LF136" s="87" t="e">
        <f>IF(Berechnungen!LF$6="MMR",MMR!$P23,IF(Berechnungen!LF$6="MMR_Duo",MMR_Duo!$P23,NA()))</f>
        <v>#N/A</v>
      </c>
      <c r="LG136" s="87" t="e">
        <f>IF(Berechnungen!LG$6="MMR",MMR!$P23,IF(Berechnungen!LG$6="MMR_Duo",MMR_Duo!$P23,NA()))</f>
        <v>#N/A</v>
      </c>
      <c r="LH136" s="87" t="e">
        <f>IF(Berechnungen!LH$6="MMR",MMR!$P23,IF(Berechnungen!LH$6="MMR_Duo",MMR_Duo!$P23,NA()))</f>
        <v>#N/A</v>
      </c>
      <c r="LI136" s="87" t="e">
        <f>IF(Berechnungen!LI$6="MMR",MMR!$P23,IF(Berechnungen!LI$6="MMR_Duo",MMR_Duo!$P23,NA()))</f>
        <v>#N/A</v>
      </c>
      <c r="LJ136" s="87" t="e">
        <f>IF(Berechnungen!LJ$6="MMR",MMR!$P23,IF(Berechnungen!LJ$6="MMR_Duo",MMR_Duo!$P23,NA()))</f>
        <v>#N/A</v>
      </c>
      <c r="LK136" s="87" t="e">
        <f>IF(Berechnungen!LK$6="MMR",MMR!$P23,IF(Berechnungen!LK$6="MMR_Duo",MMR_Duo!$P23,NA()))</f>
        <v>#N/A</v>
      </c>
      <c r="LL136" s="87" t="e">
        <f>IF(Berechnungen!LL$6="MMR",MMR!$P23,IF(Berechnungen!LL$6="MMR_Duo",MMR_Duo!$P23,NA()))</f>
        <v>#N/A</v>
      </c>
      <c r="LM136" s="87" t="e">
        <f>IF(Berechnungen!LM$6="MMR",MMR!$P23,IF(Berechnungen!LM$6="MMR_Duo",MMR_Duo!$P23,NA()))</f>
        <v>#N/A</v>
      </c>
      <c r="LN136" s="87" t="e">
        <f>IF(Berechnungen!LN$6="MMR",MMR!$P23,IF(Berechnungen!LN$6="MMR_Duo",MMR_Duo!$P23,NA()))</f>
        <v>#N/A</v>
      </c>
      <c r="LO136" s="87" t="e">
        <f>IF(Berechnungen!LO$6="MMR",MMR!$P23,IF(Berechnungen!LO$6="MMR_Duo",MMR_Duo!$P23,NA()))</f>
        <v>#N/A</v>
      </c>
      <c r="LP136" s="87" t="e">
        <f>IF(Berechnungen!LP$6="MMR",MMR!$P23,IF(Berechnungen!LP$6="MMR_Duo",MMR_Duo!$P23,NA()))</f>
        <v>#N/A</v>
      </c>
      <c r="LQ136" s="87" t="e">
        <f>IF(Berechnungen!LQ$6="MMR",MMR!$P23,IF(Berechnungen!LQ$6="MMR_Duo",MMR_Duo!$P23,NA()))</f>
        <v>#N/A</v>
      </c>
      <c r="LR136" s="87" t="e">
        <f>IF(Berechnungen!LR$6="MMR",MMR!$P23,IF(Berechnungen!LR$6="MMR_Duo",MMR_Duo!$P23,NA()))</f>
        <v>#N/A</v>
      </c>
      <c r="LS136" s="87" t="e">
        <f>IF(Berechnungen!LS$6="MMR",MMR!$P23,IF(Berechnungen!LS$6="MMR_Duo",MMR_Duo!$P23,NA()))</f>
        <v>#N/A</v>
      </c>
      <c r="LT136" s="87" t="e">
        <f>IF(Berechnungen!LT$6="MMR",MMR!$P23,IF(Berechnungen!LT$6="MMR_Duo",MMR_Duo!$P23,NA()))</f>
        <v>#N/A</v>
      </c>
      <c r="LU136" s="87" t="e">
        <f>IF(Berechnungen!LU$6="MMR",MMR!$P23,IF(Berechnungen!LU$6="MMR_Duo",MMR_Duo!$P23,NA()))</f>
        <v>#N/A</v>
      </c>
      <c r="LV136" s="87" t="e">
        <f>IF(Berechnungen!LV$6="MMR",MMR!$P23,IF(Berechnungen!LV$6="MMR_Duo",MMR_Duo!$P23,NA()))</f>
        <v>#N/A</v>
      </c>
      <c r="LW136" s="87" t="e">
        <f>IF(Berechnungen!LW$6="MMR",MMR!$P23,IF(Berechnungen!LW$6="MMR_Duo",MMR_Duo!$P23,NA()))</f>
        <v>#N/A</v>
      </c>
      <c r="LX136" s="87" t="e">
        <f>IF(Berechnungen!LX$6="MMR",MMR!$P23,IF(Berechnungen!LX$6="MMR_Duo",MMR_Duo!$P23,NA()))</f>
        <v>#N/A</v>
      </c>
      <c r="LY136" s="87" t="e">
        <f>IF(Berechnungen!LY$6="MMR",MMR!$P23,IF(Berechnungen!LY$6="MMR_Duo",MMR_Duo!$P23,NA()))</f>
        <v>#N/A</v>
      </c>
      <c r="LZ136" s="87" t="e">
        <f>IF(Berechnungen!LZ$6="MMR",MMR!$P23,IF(Berechnungen!LZ$6="MMR_Duo",MMR_Duo!$P23,NA()))</f>
        <v>#N/A</v>
      </c>
      <c r="MA136" s="87" t="e">
        <f>IF(Berechnungen!MA$6="MMR",MMR!$P23,IF(Berechnungen!MA$6="MMR_Duo",MMR_Duo!$P23,NA()))</f>
        <v>#N/A</v>
      </c>
      <c r="MB136" s="87" t="e">
        <f>IF(Berechnungen!MB$6="MMR",MMR!$P23,IF(Berechnungen!MB$6="MMR_Duo",MMR_Duo!$P23,NA()))</f>
        <v>#N/A</v>
      </c>
      <c r="MC136" s="87" t="e">
        <f>IF(Berechnungen!MC$6="MMR",MMR!$P23,IF(Berechnungen!MC$6="MMR_Duo",MMR_Duo!$P23,NA()))</f>
        <v>#N/A</v>
      </c>
      <c r="MD136" s="87" t="e">
        <f>IF(Berechnungen!MD$6="MMR",MMR!$P23,IF(Berechnungen!MD$6="MMR_Duo",MMR_Duo!$P23,NA()))</f>
        <v>#N/A</v>
      </c>
      <c r="ME136" s="87" t="e">
        <f>IF(Berechnungen!ME$6="MMR",MMR!$P23,IF(Berechnungen!ME$6="MMR_Duo",MMR_Duo!$P23,NA()))</f>
        <v>#N/A</v>
      </c>
      <c r="MF136" s="87" t="e">
        <f>IF(Berechnungen!MF$6="MMR",MMR!$P23,IF(Berechnungen!MF$6="MMR_Duo",MMR_Duo!$P23,NA()))</f>
        <v>#N/A</v>
      </c>
      <c r="MG136" s="87" t="e">
        <f>IF(Berechnungen!MG$6="MMR",MMR!$P23,IF(Berechnungen!MG$6="MMR_Duo",MMR_Duo!$P23,NA()))</f>
        <v>#N/A</v>
      </c>
      <c r="MH136" s="87" t="e">
        <f>IF(Berechnungen!MH$6="MMR",MMR!$P23,IF(Berechnungen!MH$6="MMR_Duo",MMR_Duo!$P23,NA()))</f>
        <v>#N/A</v>
      </c>
      <c r="MI136" s="87" t="e">
        <f>IF(Berechnungen!MI$6="MMR",MMR!$P23,IF(Berechnungen!MI$6="MMR_Duo",MMR_Duo!$P23,NA()))</f>
        <v>#N/A</v>
      </c>
      <c r="MJ136" s="87" t="e">
        <f>IF(Berechnungen!MJ$6="MMR",MMR!$P23,IF(Berechnungen!MJ$6="MMR_Duo",MMR_Duo!$P23,NA()))</f>
        <v>#N/A</v>
      </c>
      <c r="MK136" s="87" t="e">
        <f>IF(Berechnungen!MK$6="MMR",MMR!$P23,IF(Berechnungen!MK$6="MMR_Duo",MMR_Duo!$P23,NA()))</f>
        <v>#N/A</v>
      </c>
      <c r="ML136" s="87" t="e">
        <f>IF(Berechnungen!ML$6="MMR",MMR!$P23,IF(Berechnungen!ML$6="MMR_Duo",MMR_Duo!$P23,NA()))</f>
        <v>#N/A</v>
      </c>
      <c r="MM136" s="87" t="e">
        <f>IF(Berechnungen!MM$6="MMR",MMR!$P23,IF(Berechnungen!MM$6="MMR_Duo",MMR_Duo!$P23,NA()))</f>
        <v>#N/A</v>
      </c>
      <c r="MN136" s="87" t="e">
        <f>IF(Berechnungen!MN$6="MMR",MMR!$P23,IF(Berechnungen!MN$6="MMR_Duo",MMR_Duo!$P23,NA()))</f>
        <v>#N/A</v>
      </c>
      <c r="MO136" s="87" t="e">
        <f>IF(Berechnungen!MO$6="MMR",MMR!$P23,IF(Berechnungen!MO$6="MMR_Duo",MMR_Duo!$P23,NA()))</f>
        <v>#N/A</v>
      </c>
      <c r="MP136" s="87" t="e">
        <f>IF(Berechnungen!MP$6="MMR",MMR!$P23,IF(Berechnungen!MP$6="MMR_Duo",MMR_Duo!$P23,NA()))</f>
        <v>#N/A</v>
      </c>
      <c r="MQ136" s="87" t="e">
        <f>IF(Berechnungen!MQ$6="MMR",MMR!$P23,IF(Berechnungen!MQ$6="MMR_Duo",MMR_Duo!$P23,NA()))</f>
        <v>#N/A</v>
      </c>
      <c r="MR136" s="87" t="e">
        <f>IF(Berechnungen!MR$6="MMR",MMR!$P23,IF(Berechnungen!MR$6="MMR_Duo",MMR_Duo!$P23,NA()))</f>
        <v>#N/A</v>
      </c>
      <c r="MS136" s="87" t="e">
        <f>IF(Berechnungen!MS$6="MMR",MMR!$P23,IF(Berechnungen!MS$6="MMR_Duo",MMR_Duo!$P23,NA()))</f>
        <v>#N/A</v>
      </c>
      <c r="MT136" s="87" t="e">
        <f>IF(Berechnungen!MT$6="MMR",MMR!$P23,IF(Berechnungen!MT$6="MMR_Duo",MMR_Duo!$P23,NA()))</f>
        <v>#N/A</v>
      </c>
      <c r="MU136" s="87" t="e">
        <f>IF(Berechnungen!MU$6="MMR",MMR!$P23,IF(Berechnungen!MU$6="MMR_Duo",MMR_Duo!$P23,NA()))</f>
        <v>#N/A</v>
      </c>
      <c r="MV136" s="87" t="e">
        <f>IF(Berechnungen!MV$6="MMR",MMR!$P23,IF(Berechnungen!MV$6="MMR_Duo",MMR_Duo!$P23,NA()))</f>
        <v>#N/A</v>
      </c>
      <c r="MW136" s="87" t="e">
        <f>IF(Berechnungen!MW$6="MMR",MMR!$P23,IF(Berechnungen!MW$6="MMR_Duo",MMR_Duo!$P23,NA()))</f>
        <v>#N/A</v>
      </c>
      <c r="MX136" s="87" t="e">
        <f>IF(Berechnungen!MX$6="MMR",MMR!$P23,IF(Berechnungen!MX$6="MMR_Duo",MMR_Duo!$P23,NA()))</f>
        <v>#N/A</v>
      </c>
      <c r="MY136" s="87" t="e">
        <f>IF(Berechnungen!MY$6="MMR",MMR!$P23,IF(Berechnungen!MY$6="MMR_Duo",MMR_Duo!$P23,NA()))</f>
        <v>#N/A</v>
      </c>
      <c r="MZ136" s="87" t="e">
        <f>IF(Berechnungen!MZ$6="MMR",MMR!$P23,IF(Berechnungen!MZ$6="MMR_Duo",MMR_Duo!$P23,NA()))</f>
        <v>#N/A</v>
      </c>
      <c r="NA136" s="87" t="e">
        <f>IF(Berechnungen!NA$6="MMR",MMR!$P23,IF(Berechnungen!NA$6="MMR_Duo",MMR_Duo!$P23,NA()))</f>
        <v>#N/A</v>
      </c>
      <c r="NB136" s="87" t="e">
        <f>IF(Berechnungen!NB$6="MMR",MMR!$P23,IF(Berechnungen!NB$6="MMR_Duo",MMR_Duo!$P23,NA()))</f>
        <v>#N/A</v>
      </c>
      <c r="NC136" s="87" t="e">
        <f>IF(Berechnungen!NC$6="MMR",MMR!$P23,IF(Berechnungen!NC$6="MMR_Duo",MMR_Duo!$P23,NA()))</f>
        <v>#N/A</v>
      </c>
      <c r="ND136" s="87" t="e">
        <f>IF(Berechnungen!ND$6="MMR",MMR!$P23,IF(Berechnungen!ND$6="MMR_Duo",MMR_Duo!$P23,NA()))</f>
        <v>#N/A</v>
      </c>
      <c r="NE136" s="87" t="e">
        <f>IF(Berechnungen!NE$6="MMR",MMR!$P23,IF(Berechnungen!NE$6="MMR_Duo",MMR_Duo!$P23,NA()))</f>
        <v>#N/A</v>
      </c>
      <c r="NF136" s="87" t="e">
        <f>IF(Berechnungen!NF$6="MMR",MMR!$P23,IF(Berechnungen!NF$6="MMR_Duo",MMR_Duo!$P23,NA()))</f>
        <v>#N/A</v>
      </c>
      <c r="NG136" s="87" t="e">
        <f>IF(Berechnungen!NG$6="MMR",MMR!$P23,IF(Berechnungen!NG$6="MMR_Duo",MMR_Duo!$P23,NA()))</f>
        <v>#N/A</v>
      </c>
      <c r="NH136" s="87" t="e">
        <f>IF(Berechnungen!NH$6="MMR",MMR!$P23,IF(Berechnungen!NH$6="MMR_Duo",MMR_Duo!$P23,NA()))</f>
        <v>#N/A</v>
      </c>
      <c r="NI136" s="87" t="e">
        <f>IF(Berechnungen!NI$6="MMR",MMR!$P23,IF(Berechnungen!NI$6="MMR_Duo",MMR_Duo!$P23,NA()))</f>
        <v>#N/A</v>
      </c>
      <c r="NJ136" s="87" t="e">
        <f>IF(Berechnungen!NJ$6="MMR",MMR!$P23,IF(Berechnungen!NJ$6="MMR_Duo",MMR_Duo!$P23,NA()))</f>
        <v>#N/A</v>
      </c>
      <c r="NK136" s="87" t="e">
        <f>IF(Berechnungen!NK$6="MMR",MMR!$P23,IF(Berechnungen!NK$6="MMR_Duo",MMR_Duo!$P23,NA()))</f>
        <v>#N/A</v>
      </c>
      <c r="NL136" s="87" t="e">
        <f>IF(Berechnungen!NL$6="MMR",MMR!$P23,IF(Berechnungen!NL$6="MMR_Duo",MMR_Duo!$P23,NA()))</f>
        <v>#N/A</v>
      </c>
      <c r="NM136" s="87" t="e">
        <f>IF(Berechnungen!NM$6="MMR",MMR!$P23,IF(Berechnungen!NM$6="MMR_Duo",MMR_Duo!$P23,NA()))</f>
        <v>#N/A</v>
      </c>
      <c r="NN136" s="87" t="e">
        <f>IF(Berechnungen!NN$6="MMR",MMR!$P23,IF(Berechnungen!NN$6="MMR_Duo",MMR_Duo!$P23,NA()))</f>
        <v>#N/A</v>
      </c>
      <c r="NO136" s="87" t="e">
        <f>IF(Berechnungen!NO$6="MMR",MMR!$P23,IF(Berechnungen!NO$6="MMR_Duo",MMR_Duo!$P23,NA()))</f>
        <v>#N/A</v>
      </c>
      <c r="NP136" s="87" t="e">
        <f>IF(Berechnungen!NP$6="MMR",MMR!$P23,IF(Berechnungen!NP$6="MMR_Duo",MMR_Duo!$P23,NA()))</f>
        <v>#N/A</v>
      </c>
      <c r="NQ136" s="87" t="e">
        <f>IF(Berechnungen!NQ$6="MMR",MMR!$P23,IF(Berechnungen!NQ$6="MMR_Duo",MMR_Duo!$P23,NA()))</f>
        <v>#N/A</v>
      </c>
      <c r="NR136" s="87" t="e">
        <f>IF(Berechnungen!NR$6="MMR",MMR!$P23,IF(Berechnungen!NR$6="MMR_Duo",MMR_Duo!$P23,NA()))</f>
        <v>#N/A</v>
      </c>
      <c r="NS136" s="87" t="e">
        <f>IF(Berechnungen!NS$6="MMR",MMR!$P23,IF(Berechnungen!NS$6="MMR_Duo",MMR_Duo!$P23,NA()))</f>
        <v>#N/A</v>
      </c>
      <c r="NT136" s="87" t="e">
        <f>IF(Berechnungen!NT$6="MMR",MMR!$P23,IF(Berechnungen!NT$6="MMR_Duo",MMR_Duo!$P23,NA()))</f>
        <v>#N/A</v>
      </c>
      <c r="NU136" s="87" t="e">
        <f>IF(Berechnungen!NU$6="MMR",MMR!$P23,IF(Berechnungen!NU$6="MMR_Duo",MMR_Duo!$P23,NA()))</f>
        <v>#N/A</v>
      </c>
      <c r="NV136" s="87" t="e">
        <f>IF(Berechnungen!NV$6="MMR",MMR!$P23,IF(Berechnungen!NV$6="MMR_Duo",MMR_Duo!$P23,NA()))</f>
        <v>#N/A</v>
      </c>
      <c r="NW136" s="87" t="e">
        <f>IF(Berechnungen!NW$6="MMR",MMR!$P23,IF(Berechnungen!NW$6="MMR_Duo",MMR_Duo!$P23,NA()))</f>
        <v>#N/A</v>
      </c>
      <c r="NX136" s="87" t="e">
        <f>IF(Berechnungen!NX$6="MMR",MMR!$P23,IF(Berechnungen!NX$6="MMR_Duo",MMR_Duo!$P23,NA()))</f>
        <v>#N/A</v>
      </c>
      <c r="NY136" s="87" t="e">
        <f>IF(Berechnungen!NY$6="MMR",MMR!$P23,IF(Berechnungen!NY$6="MMR_Duo",MMR_Duo!$P23,NA()))</f>
        <v>#N/A</v>
      </c>
      <c r="NZ136" s="87" t="e">
        <f>IF(Berechnungen!NZ$6="MMR",MMR!$P23,IF(Berechnungen!NZ$6="MMR_Duo",MMR_Duo!$P23,NA()))</f>
        <v>#N/A</v>
      </c>
      <c r="OA136" s="87" t="e">
        <f>IF(Berechnungen!OA$6="MMR",MMR!$P23,IF(Berechnungen!OA$6="MMR_Duo",MMR_Duo!$P23,NA()))</f>
        <v>#N/A</v>
      </c>
      <c r="OB136" s="87" t="e">
        <f>IF(Berechnungen!OB$6="MMR",MMR!$P23,IF(Berechnungen!OB$6="MMR_Duo",MMR_Duo!$P23,NA()))</f>
        <v>#N/A</v>
      </c>
      <c r="OC136" s="87" t="e">
        <f>IF(Berechnungen!OC$6="MMR",MMR!$P23,IF(Berechnungen!OC$6="MMR_Duo",MMR_Duo!$P23,NA()))</f>
        <v>#N/A</v>
      </c>
      <c r="OD136" s="87" t="e">
        <f>IF(Berechnungen!OD$6="MMR",MMR!$P23,IF(Berechnungen!OD$6="MMR_Duo",MMR_Duo!$P23,NA()))</f>
        <v>#N/A</v>
      </c>
      <c r="OE136" s="87" t="e">
        <f>IF(Berechnungen!OE$6="MMR",MMR!$P23,IF(Berechnungen!OE$6="MMR_Duo",MMR_Duo!$P23,NA()))</f>
        <v>#N/A</v>
      </c>
      <c r="OF136" s="87" t="e">
        <f>IF(Berechnungen!OF$6="MMR",MMR!$P23,IF(Berechnungen!OF$6="MMR_Duo",MMR_Duo!$P23,NA()))</f>
        <v>#N/A</v>
      </c>
      <c r="OG136" s="87" t="e">
        <f>IF(Berechnungen!OG$6="MMR",MMR!$P23,IF(Berechnungen!OG$6="MMR_Duo",MMR_Duo!$P23,NA()))</f>
        <v>#N/A</v>
      </c>
      <c r="OH136" s="87" t="e">
        <f>IF(Berechnungen!OH$6="MMR",MMR!$P23,IF(Berechnungen!OH$6="MMR_Duo",MMR_Duo!$P23,NA()))</f>
        <v>#N/A</v>
      </c>
      <c r="OI136" s="87" t="e">
        <f>IF(Berechnungen!OI$6="MMR",MMR!$P23,IF(Berechnungen!OI$6="MMR_Duo",MMR_Duo!$P23,NA()))</f>
        <v>#N/A</v>
      </c>
      <c r="OJ136" s="87" t="e">
        <f>IF(Berechnungen!OJ$6="MMR",MMR!$P23,IF(Berechnungen!OJ$6="MMR_Duo",MMR_Duo!$P23,NA()))</f>
        <v>#N/A</v>
      </c>
      <c r="OK136" s="87" t="e">
        <f>IF(Berechnungen!OK$6="MMR",MMR!$P23,IF(Berechnungen!OK$6="MMR_Duo",MMR_Duo!$P23,NA()))</f>
        <v>#N/A</v>
      </c>
      <c r="OL136" s="87" t="e">
        <f>IF(Berechnungen!OL$6="MMR",MMR!$P23,IF(Berechnungen!OL$6="MMR_Duo",MMR_Duo!$P23,NA()))</f>
        <v>#N/A</v>
      </c>
      <c r="OM136" s="87" t="e">
        <f>IF(Berechnungen!OM$6="MMR",MMR!$P23,IF(Berechnungen!OM$6="MMR_Duo",MMR_Duo!$P23,NA()))</f>
        <v>#N/A</v>
      </c>
    </row>
    <row r="137" spans="2:403" x14ac:dyDescent="0.3">
      <c r="B137" s="84">
        <v>900</v>
      </c>
      <c r="C137" s="85" t="s">
        <v>308</v>
      </c>
      <c r="D137" s="87" t="e">
        <f>IF(Berechnungen!D$6="MMR",MMR!$P24,IF(Berechnungen!D$6="MMR_Duo",MMR_Duo!$P24,NA()))</f>
        <v>#N/A</v>
      </c>
      <c r="E137" s="87" t="e">
        <f>IF(Berechnungen!E$6="MMR",MMR!$P24,IF(Berechnungen!E$6="MMR_Duo",MMR_Duo!$P24,NA()))</f>
        <v>#N/A</v>
      </c>
      <c r="F137" s="87" t="e">
        <f>IF(Berechnungen!F$6="MMR",MMR!$P24,IF(Berechnungen!F$6="MMR_Duo",MMR_Duo!$P24,NA()))</f>
        <v>#N/A</v>
      </c>
      <c r="G137" s="87" t="e">
        <f>IF(Berechnungen!G$6="MMR",MMR!$P24,IF(Berechnungen!G$6="MMR_Duo",MMR_Duo!$P24,NA()))</f>
        <v>#N/A</v>
      </c>
      <c r="H137" s="87" t="e">
        <f>IF(Berechnungen!H$6="MMR",MMR!$P24,IF(Berechnungen!H$6="MMR_Duo",MMR_Duo!$P24,NA()))</f>
        <v>#N/A</v>
      </c>
      <c r="I137" s="87" t="e">
        <f>IF(Berechnungen!I$6="MMR",MMR!$P24,IF(Berechnungen!I$6="MMR_Duo",MMR_Duo!$P24,NA()))</f>
        <v>#N/A</v>
      </c>
      <c r="J137" s="87" t="e">
        <f>IF(Berechnungen!J$6="MMR",MMR!$P24,IF(Berechnungen!J$6="MMR_Duo",MMR_Duo!$P24,NA()))</f>
        <v>#N/A</v>
      </c>
      <c r="K137" s="87" t="e">
        <f>IF(Berechnungen!K$6="MMR",MMR!$P24,IF(Berechnungen!K$6="MMR_Duo",MMR_Duo!$P24,NA()))</f>
        <v>#N/A</v>
      </c>
      <c r="L137" s="87" t="e">
        <f>IF(Berechnungen!L$6="MMR",MMR!$P24,IF(Berechnungen!L$6="MMR_Duo",MMR_Duo!$P24,NA()))</f>
        <v>#N/A</v>
      </c>
      <c r="M137" s="87" t="e">
        <f>IF(Berechnungen!M$6="MMR",MMR!$P24,IF(Berechnungen!M$6="MMR_Duo",MMR_Duo!$P24,NA()))</f>
        <v>#N/A</v>
      </c>
      <c r="N137" s="87" t="e">
        <f>IF(Berechnungen!N$6="MMR",MMR!$P24,IF(Berechnungen!N$6="MMR_Duo",MMR_Duo!$P24,NA()))</f>
        <v>#N/A</v>
      </c>
      <c r="O137" s="87" t="e">
        <f>IF(Berechnungen!O$6="MMR",MMR!$P24,IF(Berechnungen!O$6="MMR_Duo",MMR_Duo!$P24,NA()))</f>
        <v>#N/A</v>
      </c>
      <c r="P137" s="87" t="e">
        <f>IF(Berechnungen!P$6="MMR",MMR!$P24,IF(Berechnungen!P$6="MMR_Duo",MMR_Duo!$P24,NA()))</f>
        <v>#N/A</v>
      </c>
      <c r="Q137" s="87" t="e">
        <f>IF(Berechnungen!Q$6="MMR",MMR!$P24,IF(Berechnungen!Q$6="MMR_Duo",MMR_Duo!$P24,NA()))</f>
        <v>#N/A</v>
      </c>
      <c r="R137" s="87" t="e">
        <f>IF(Berechnungen!R$6="MMR",MMR!$P24,IF(Berechnungen!R$6="MMR_Duo",MMR_Duo!$P24,NA()))</f>
        <v>#N/A</v>
      </c>
      <c r="S137" s="87" t="e">
        <f>IF(Berechnungen!S$6="MMR",MMR!$P24,IF(Berechnungen!S$6="MMR_Duo",MMR_Duo!$P24,NA()))</f>
        <v>#N/A</v>
      </c>
      <c r="T137" s="87" t="e">
        <f>IF(Berechnungen!T$6="MMR",MMR!$P24,IF(Berechnungen!T$6="MMR_Duo",MMR_Duo!$P24,NA()))</f>
        <v>#N/A</v>
      </c>
      <c r="U137" s="87" t="e">
        <f>IF(Berechnungen!U$6="MMR",MMR!$P24,IF(Berechnungen!U$6="MMR_Duo",MMR_Duo!$P24,NA()))</f>
        <v>#N/A</v>
      </c>
      <c r="V137" s="87" t="e">
        <f>IF(Berechnungen!V$6="MMR",MMR!$P24,IF(Berechnungen!V$6="MMR_Duo",MMR_Duo!$P24,NA()))</f>
        <v>#N/A</v>
      </c>
      <c r="W137" s="87" t="e">
        <f>IF(Berechnungen!W$6="MMR",MMR!$P24,IF(Berechnungen!W$6="MMR_Duo",MMR_Duo!$P24,NA()))</f>
        <v>#N/A</v>
      </c>
      <c r="X137" s="87" t="e">
        <f>IF(Berechnungen!X$6="MMR",MMR!$P24,IF(Berechnungen!X$6="MMR_Duo",MMR_Duo!$P24,NA()))</f>
        <v>#N/A</v>
      </c>
      <c r="Y137" s="87" t="e">
        <f>IF(Berechnungen!Y$6="MMR",MMR!$P24,IF(Berechnungen!Y$6="MMR_Duo",MMR_Duo!$P24,NA()))</f>
        <v>#N/A</v>
      </c>
      <c r="Z137" s="87" t="e">
        <f>IF(Berechnungen!Z$6="MMR",MMR!$P24,IF(Berechnungen!Z$6="MMR_Duo",MMR_Duo!$P24,NA()))</f>
        <v>#N/A</v>
      </c>
      <c r="AA137" s="87" t="e">
        <f>IF(Berechnungen!AA$6="MMR",MMR!$P24,IF(Berechnungen!AA$6="MMR_Duo",MMR_Duo!$P24,NA()))</f>
        <v>#N/A</v>
      </c>
      <c r="AB137" s="87" t="e">
        <f>IF(Berechnungen!AB$6="MMR",MMR!$P24,IF(Berechnungen!AB$6="MMR_Duo",MMR_Duo!$P24,NA()))</f>
        <v>#N/A</v>
      </c>
      <c r="AC137" s="87" t="e">
        <f>IF(Berechnungen!AC$6="MMR",MMR!$P24,IF(Berechnungen!AC$6="MMR_Duo",MMR_Duo!$P24,NA()))</f>
        <v>#N/A</v>
      </c>
      <c r="AD137" s="87" t="e">
        <f>IF(Berechnungen!AD$6="MMR",MMR!$P24,IF(Berechnungen!AD$6="MMR_Duo",MMR_Duo!$P24,NA()))</f>
        <v>#N/A</v>
      </c>
      <c r="AE137" s="87" t="e">
        <f>IF(Berechnungen!AE$6="MMR",MMR!$P24,IF(Berechnungen!AE$6="MMR_Duo",MMR_Duo!$P24,NA()))</f>
        <v>#N/A</v>
      </c>
      <c r="AF137" s="87" t="e">
        <f>IF(Berechnungen!AF$6="MMR",MMR!$P24,IF(Berechnungen!AF$6="MMR_Duo",MMR_Duo!$P24,NA()))</f>
        <v>#N/A</v>
      </c>
      <c r="AG137" s="87" t="e">
        <f>IF(Berechnungen!AG$6="MMR",MMR!$P24,IF(Berechnungen!AG$6="MMR_Duo",MMR_Duo!$P24,NA()))</f>
        <v>#N/A</v>
      </c>
      <c r="AH137" s="87" t="e">
        <f>IF(Berechnungen!AH$6="MMR",MMR!$P24,IF(Berechnungen!AH$6="MMR_Duo",MMR_Duo!$P24,NA()))</f>
        <v>#N/A</v>
      </c>
      <c r="AI137" s="87" t="e">
        <f>IF(Berechnungen!AI$6="MMR",MMR!$P24,IF(Berechnungen!AI$6="MMR_Duo",MMR_Duo!$P24,NA()))</f>
        <v>#N/A</v>
      </c>
      <c r="AJ137" s="87" t="e">
        <f>IF(Berechnungen!AJ$6="MMR",MMR!$P24,IF(Berechnungen!AJ$6="MMR_Duo",MMR_Duo!$P24,NA()))</f>
        <v>#N/A</v>
      </c>
      <c r="AK137" s="87" t="e">
        <f>IF(Berechnungen!AK$6="MMR",MMR!$P24,IF(Berechnungen!AK$6="MMR_Duo",MMR_Duo!$P24,NA()))</f>
        <v>#N/A</v>
      </c>
      <c r="AL137" s="87" t="e">
        <f>IF(Berechnungen!AL$6="MMR",MMR!$P24,IF(Berechnungen!AL$6="MMR_Duo",MMR_Duo!$P24,NA()))</f>
        <v>#N/A</v>
      </c>
      <c r="AM137" s="87" t="e">
        <f>IF(Berechnungen!AM$6="MMR",MMR!$P24,IF(Berechnungen!AM$6="MMR_Duo",MMR_Duo!$P24,NA()))</f>
        <v>#N/A</v>
      </c>
      <c r="AN137" s="87" t="e">
        <f>IF(Berechnungen!AN$6="MMR",MMR!$P24,IF(Berechnungen!AN$6="MMR_Duo",MMR_Duo!$P24,NA()))</f>
        <v>#N/A</v>
      </c>
      <c r="AO137" s="87" t="e">
        <f>IF(Berechnungen!AO$6="MMR",MMR!$P24,IF(Berechnungen!AO$6="MMR_Duo",MMR_Duo!$P24,NA()))</f>
        <v>#N/A</v>
      </c>
      <c r="AP137" s="87" t="e">
        <f>IF(Berechnungen!AP$6="MMR",MMR!$P24,IF(Berechnungen!AP$6="MMR_Duo",MMR_Duo!$P24,NA()))</f>
        <v>#N/A</v>
      </c>
      <c r="AQ137" s="87" t="e">
        <f>IF(Berechnungen!AQ$6="MMR",MMR!$P24,IF(Berechnungen!AQ$6="MMR_Duo",MMR_Duo!$P24,NA()))</f>
        <v>#N/A</v>
      </c>
      <c r="AR137" s="87" t="e">
        <f>IF(Berechnungen!AR$6="MMR",MMR!$P24,IF(Berechnungen!AR$6="MMR_Duo",MMR_Duo!$P24,NA()))</f>
        <v>#N/A</v>
      </c>
      <c r="AS137" s="87" t="e">
        <f>IF(Berechnungen!AS$6="MMR",MMR!$P24,IF(Berechnungen!AS$6="MMR_Duo",MMR_Duo!$P24,NA()))</f>
        <v>#N/A</v>
      </c>
      <c r="AT137" s="87" t="e">
        <f>IF(Berechnungen!AT$6="MMR",MMR!$P24,IF(Berechnungen!AT$6="MMR_Duo",MMR_Duo!$P24,NA()))</f>
        <v>#N/A</v>
      </c>
      <c r="AU137" s="87" t="e">
        <f>IF(Berechnungen!AU$6="MMR",MMR!$P24,IF(Berechnungen!AU$6="MMR_Duo",MMR_Duo!$P24,NA()))</f>
        <v>#N/A</v>
      </c>
      <c r="AV137" s="87" t="e">
        <f>IF(Berechnungen!AV$6="MMR",MMR!$P24,IF(Berechnungen!AV$6="MMR_Duo",MMR_Duo!$P24,NA()))</f>
        <v>#N/A</v>
      </c>
      <c r="AW137" s="87" t="e">
        <f>IF(Berechnungen!AW$6="MMR",MMR!$P24,IF(Berechnungen!AW$6="MMR_Duo",MMR_Duo!$P24,NA()))</f>
        <v>#N/A</v>
      </c>
      <c r="AX137" s="87" t="e">
        <f>IF(Berechnungen!AX$6="MMR",MMR!$P24,IF(Berechnungen!AX$6="MMR_Duo",MMR_Duo!$P24,NA()))</f>
        <v>#N/A</v>
      </c>
      <c r="AY137" s="87" t="e">
        <f>IF(Berechnungen!AY$6="MMR",MMR!$P24,IF(Berechnungen!AY$6="MMR_Duo",MMR_Duo!$P24,NA()))</f>
        <v>#N/A</v>
      </c>
      <c r="AZ137" s="87" t="e">
        <f>IF(Berechnungen!AZ$6="MMR",MMR!$P24,IF(Berechnungen!AZ$6="MMR_Duo",MMR_Duo!$P24,NA()))</f>
        <v>#N/A</v>
      </c>
      <c r="BA137" s="87" t="e">
        <f>IF(Berechnungen!BA$6="MMR",MMR!$P24,IF(Berechnungen!BA$6="MMR_Duo",MMR_Duo!$P24,NA()))</f>
        <v>#N/A</v>
      </c>
      <c r="BB137" s="87" t="e">
        <f>IF(Berechnungen!BB$6="MMR",MMR!$P24,IF(Berechnungen!BB$6="MMR_Duo",MMR_Duo!$P24,NA()))</f>
        <v>#N/A</v>
      </c>
      <c r="BC137" s="87" t="e">
        <f>IF(Berechnungen!BC$6="MMR",MMR!$P24,IF(Berechnungen!BC$6="MMR_Duo",MMR_Duo!$P24,NA()))</f>
        <v>#N/A</v>
      </c>
      <c r="BD137" s="87" t="e">
        <f>IF(Berechnungen!BD$6="MMR",MMR!$P24,IF(Berechnungen!BD$6="MMR_Duo",MMR_Duo!$P24,NA()))</f>
        <v>#N/A</v>
      </c>
      <c r="BE137" s="87" t="e">
        <f>IF(Berechnungen!BE$6="MMR",MMR!$P24,IF(Berechnungen!BE$6="MMR_Duo",MMR_Duo!$P24,NA()))</f>
        <v>#N/A</v>
      </c>
      <c r="BF137" s="87" t="e">
        <f>IF(Berechnungen!BF$6="MMR",MMR!$P24,IF(Berechnungen!BF$6="MMR_Duo",MMR_Duo!$P24,NA()))</f>
        <v>#N/A</v>
      </c>
      <c r="BG137" s="87" t="e">
        <f>IF(Berechnungen!BG$6="MMR",MMR!$P24,IF(Berechnungen!BG$6="MMR_Duo",MMR_Duo!$P24,NA()))</f>
        <v>#N/A</v>
      </c>
      <c r="BH137" s="87" t="e">
        <f>IF(Berechnungen!BH$6="MMR",MMR!$P24,IF(Berechnungen!BH$6="MMR_Duo",MMR_Duo!$P24,NA()))</f>
        <v>#N/A</v>
      </c>
      <c r="BI137" s="87" t="e">
        <f>IF(Berechnungen!BI$6="MMR",MMR!$P24,IF(Berechnungen!BI$6="MMR_Duo",MMR_Duo!$P24,NA()))</f>
        <v>#N/A</v>
      </c>
      <c r="BJ137" s="87" t="e">
        <f>IF(Berechnungen!BJ$6="MMR",MMR!$P24,IF(Berechnungen!BJ$6="MMR_Duo",MMR_Duo!$P24,NA()))</f>
        <v>#N/A</v>
      </c>
      <c r="BK137" s="87" t="e">
        <f>IF(Berechnungen!BK$6="MMR",MMR!$P24,IF(Berechnungen!BK$6="MMR_Duo",MMR_Duo!$P24,NA()))</f>
        <v>#N/A</v>
      </c>
      <c r="BL137" s="87" t="e">
        <f>IF(Berechnungen!BL$6="MMR",MMR!$P24,IF(Berechnungen!BL$6="MMR_Duo",MMR_Duo!$P24,NA()))</f>
        <v>#N/A</v>
      </c>
      <c r="BM137" s="87" t="e">
        <f>IF(Berechnungen!BM$6="MMR",MMR!$P24,IF(Berechnungen!BM$6="MMR_Duo",MMR_Duo!$P24,NA()))</f>
        <v>#N/A</v>
      </c>
      <c r="BN137" s="87" t="e">
        <f>IF(Berechnungen!BN$6="MMR",MMR!$P24,IF(Berechnungen!BN$6="MMR_Duo",MMR_Duo!$P24,NA()))</f>
        <v>#N/A</v>
      </c>
      <c r="BO137" s="87" t="e">
        <f>IF(Berechnungen!BO$6="MMR",MMR!$P24,IF(Berechnungen!BO$6="MMR_Duo",MMR_Duo!$P24,NA()))</f>
        <v>#N/A</v>
      </c>
      <c r="BP137" s="87" t="e">
        <f>IF(Berechnungen!BP$6="MMR",MMR!$P24,IF(Berechnungen!BP$6="MMR_Duo",MMR_Duo!$P24,NA()))</f>
        <v>#N/A</v>
      </c>
      <c r="BQ137" s="87" t="e">
        <f>IF(Berechnungen!BQ$6="MMR",MMR!$P24,IF(Berechnungen!BQ$6="MMR_Duo",MMR_Duo!$P24,NA()))</f>
        <v>#N/A</v>
      </c>
      <c r="BR137" s="87" t="e">
        <f>IF(Berechnungen!BR$6="MMR",MMR!$P24,IF(Berechnungen!BR$6="MMR_Duo",MMR_Duo!$P24,NA()))</f>
        <v>#N/A</v>
      </c>
      <c r="BS137" s="87" t="e">
        <f>IF(Berechnungen!BS$6="MMR",MMR!$P24,IF(Berechnungen!BS$6="MMR_Duo",MMR_Duo!$P24,NA()))</f>
        <v>#N/A</v>
      </c>
      <c r="BT137" s="87" t="e">
        <f>IF(Berechnungen!BT$6="MMR",MMR!$P24,IF(Berechnungen!BT$6="MMR_Duo",MMR_Duo!$P24,NA()))</f>
        <v>#N/A</v>
      </c>
      <c r="BU137" s="87" t="e">
        <f>IF(Berechnungen!BU$6="MMR",MMR!$P24,IF(Berechnungen!BU$6="MMR_Duo",MMR_Duo!$P24,NA()))</f>
        <v>#N/A</v>
      </c>
      <c r="BV137" s="87" t="e">
        <f>IF(Berechnungen!BV$6="MMR",MMR!$P24,IF(Berechnungen!BV$6="MMR_Duo",MMR_Duo!$P24,NA()))</f>
        <v>#N/A</v>
      </c>
      <c r="BW137" s="87" t="e">
        <f>IF(Berechnungen!BW$6="MMR",MMR!$P24,IF(Berechnungen!BW$6="MMR_Duo",MMR_Duo!$P24,NA()))</f>
        <v>#N/A</v>
      </c>
      <c r="BX137" s="87" t="e">
        <f>IF(Berechnungen!BX$6="MMR",MMR!$P24,IF(Berechnungen!BX$6="MMR_Duo",MMR_Duo!$P24,NA()))</f>
        <v>#N/A</v>
      </c>
      <c r="BY137" s="87" t="e">
        <f>IF(Berechnungen!BY$6="MMR",MMR!$P24,IF(Berechnungen!BY$6="MMR_Duo",MMR_Duo!$P24,NA()))</f>
        <v>#N/A</v>
      </c>
      <c r="BZ137" s="87" t="e">
        <f>IF(Berechnungen!BZ$6="MMR",MMR!$P24,IF(Berechnungen!BZ$6="MMR_Duo",MMR_Duo!$P24,NA()))</f>
        <v>#N/A</v>
      </c>
      <c r="CA137" s="87" t="e">
        <f>IF(Berechnungen!CA$6="MMR",MMR!$P24,IF(Berechnungen!CA$6="MMR_Duo",MMR_Duo!$P24,NA()))</f>
        <v>#N/A</v>
      </c>
      <c r="CB137" s="87" t="e">
        <f>IF(Berechnungen!CB$6="MMR",MMR!$P24,IF(Berechnungen!CB$6="MMR_Duo",MMR_Duo!$P24,NA()))</f>
        <v>#N/A</v>
      </c>
      <c r="CC137" s="87" t="e">
        <f>IF(Berechnungen!CC$6="MMR",MMR!$P24,IF(Berechnungen!CC$6="MMR_Duo",MMR_Duo!$P24,NA()))</f>
        <v>#N/A</v>
      </c>
      <c r="CD137" s="87" t="e">
        <f>IF(Berechnungen!CD$6="MMR",MMR!$P24,IF(Berechnungen!CD$6="MMR_Duo",MMR_Duo!$P24,NA()))</f>
        <v>#N/A</v>
      </c>
      <c r="CE137" s="87" t="e">
        <f>IF(Berechnungen!CE$6="MMR",MMR!$P24,IF(Berechnungen!CE$6="MMR_Duo",MMR_Duo!$P24,NA()))</f>
        <v>#N/A</v>
      </c>
      <c r="CF137" s="87" t="e">
        <f>IF(Berechnungen!CF$6="MMR",MMR!$P24,IF(Berechnungen!CF$6="MMR_Duo",MMR_Duo!$P24,NA()))</f>
        <v>#N/A</v>
      </c>
      <c r="CG137" s="87" t="e">
        <f>IF(Berechnungen!CG$6="MMR",MMR!$P24,IF(Berechnungen!CG$6="MMR_Duo",MMR_Duo!$P24,NA()))</f>
        <v>#N/A</v>
      </c>
      <c r="CH137" s="87" t="e">
        <f>IF(Berechnungen!CH$6="MMR",MMR!$P24,IF(Berechnungen!CH$6="MMR_Duo",MMR_Duo!$P24,NA()))</f>
        <v>#N/A</v>
      </c>
      <c r="CI137" s="87" t="e">
        <f>IF(Berechnungen!CI$6="MMR",MMR!$P24,IF(Berechnungen!CI$6="MMR_Duo",MMR_Duo!$P24,NA()))</f>
        <v>#N/A</v>
      </c>
      <c r="CJ137" s="87" t="e">
        <f>IF(Berechnungen!CJ$6="MMR",MMR!$P24,IF(Berechnungen!CJ$6="MMR_Duo",MMR_Duo!$P24,NA()))</f>
        <v>#N/A</v>
      </c>
      <c r="CK137" s="87" t="e">
        <f>IF(Berechnungen!CK$6="MMR",MMR!$P24,IF(Berechnungen!CK$6="MMR_Duo",MMR_Duo!$P24,NA()))</f>
        <v>#N/A</v>
      </c>
      <c r="CL137" s="87" t="e">
        <f>IF(Berechnungen!CL$6="MMR",MMR!$P24,IF(Berechnungen!CL$6="MMR_Duo",MMR_Duo!$P24,NA()))</f>
        <v>#N/A</v>
      </c>
      <c r="CM137" s="87" t="e">
        <f>IF(Berechnungen!CM$6="MMR",MMR!$P24,IF(Berechnungen!CM$6="MMR_Duo",MMR_Duo!$P24,NA()))</f>
        <v>#N/A</v>
      </c>
      <c r="CN137" s="87" t="e">
        <f>IF(Berechnungen!CN$6="MMR",MMR!$P24,IF(Berechnungen!CN$6="MMR_Duo",MMR_Duo!$P24,NA()))</f>
        <v>#N/A</v>
      </c>
      <c r="CO137" s="87" t="e">
        <f>IF(Berechnungen!CO$6="MMR",MMR!$P24,IF(Berechnungen!CO$6="MMR_Duo",MMR_Duo!$P24,NA()))</f>
        <v>#N/A</v>
      </c>
      <c r="CP137" s="87" t="e">
        <f>IF(Berechnungen!CP$6="MMR",MMR!$P24,IF(Berechnungen!CP$6="MMR_Duo",MMR_Duo!$P24,NA()))</f>
        <v>#N/A</v>
      </c>
      <c r="CQ137" s="87" t="e">
        <f>IF(Berechnungen!CQ$6="MMR",MMR!$P24,IF(Berechnungen!CQ$6="MMR_Duo",MMR_Duo!$P24,NA()))</f>
        <v>#N/A</v>
      </c>
      <c r="CR137" s="87" t="e">
        <f>IF(Berechnungen!CR$6="MMR",MMR!$P24,IF(Berechnungen!CR$6="MMR_Duo",MMR_Duo!$P24,NA()))</f>
        <v>#N/A</v>
      </c>
      <c r="CS137" s="87" t="e">
        <f>IF(Berechnungen!CS$6="MMR",MMR!$P24,IF(Berechnungen!CS$6="MMR_Duo",MMR_Duo!$P24,NA()))</f>
        <v>#N/A</v>
      </c>
      <c r="CT137" s="87" t="e">
        <f>IF(Berechnungen!CT$6="MMR",MMR!$P24,IF(Berechnungen!CT$6="MMR_Duo",MMR_Duo!$P24,NA()))</f>
        <v>#N/A</v>
      </c>
      <c r="CU137" s="87" t="e">
        <f>IF(Berechnungen!CU$6="MMR",MMR!$P24,IF(Berechnungen!CU$6="MMR_Duo",MMR_Duo!$P24,NA()))</f>
        <v>#N/A</v>
      </c>
      <c r="CV137" s="87" t="e">
        <f>IF(Berechnungen!CV$6="MMR",MMR!$P24,IF(Berechnungen!CV$6="MMR_Duo",MMR_Duo!$P24,NA()))</f>
        <v>#N/A</v>
      </c>
      <c r="CW137" s="87" t="e">
        <f>IF(Berechnungen!CW$6="MMR",MMR!$P24,IF(Berechnungen!CW$6="MMR_Duo",MMR_Duo!$P24,NA()))</f>
        <v>#N/A</v>
      </c>
      <c r="CX137" s="87" t="e">
        <f>IF(Berechnungen!CX$6="MMR",MMR!$P24,IF(Berechnungen!CX$6="MMR_Duo",MMR_Duo!$P24,NA()))</f>
        <v>#N/A</v>
      </c>
      <c r="CY137" s="87" t="e">
        <f>IF(Berechnungen!CY$6="MMR",MMR!$P24,IF(Berechnungen!CY$6="MMR_Duo",MMR_Duo!$P24,NA()))</f>
        <v>#N/A</v>
      </c>
      <c r="CZ137" s="87" t="e">
        <f>IF(Berechnungen!CZ$6="MMR",MMR!$P24,IF(Berechnungen!CZ$6="MMR_Duo",MMR_Duo!$P24,NA()))</f>
        <v>#N/A</v>
      </c>
      <c r="DA137" s="87" t="e">
        <f>IF(Berechnungen!DA$6="MMR",MMR!$P24,IF(Berechnungen!DA$6="MMR_Duo",MMR_Duo!$P24,NA()))</f>
        <v>#N/A</v>
      </c>
      <c r="DB137" s="87" t="e">
        <f>IF(Berechnungen!DB$6="MMR",MMR!$P24,IF(Berechnungen!DB$6="MMR_Duo",MMR_Duo!$P24,NA()))</f>
        <v>#N/A</v>
      </c>
      <c r="DC137" s="87" t="e">
        <f>IF(Berechnungen!DC$6="MMR",MMR!$P24,IF(Berechnungen!DC$6="MMR_Duo",MMR_Duo!$P24,NA()))</f>
        <v>#N/A</v>
      </c>
      <c r="DD137" s="87" t="e">
        <f>IF(Berechnungen!DD$6="MMR",MMR!$P24,IF(Berechnungen!DD$6="MMR_Duo",MMR_Duo!$P24,NA()))</f>
        <v>#N/A</v>
      </c>
      <c r="DE137" s="87" t="e">
        <f>IF(Berechnungen!DE$6="MMR",MMR!$P24,IF(Berechnungen!DE$6="MMR_Duo",MMR_Duo!$P24,NA()))</f>
        <v>#N/A</v>
      </c>
      <c r="DF137" s="87" t="e">
        <f>IF(Berechnungen!DF$6="MMR",MMR!$P24,IF(Berechnungen!DF$6="MMR_Duo",MMR_Duo!$P24,NA()))</f>
        <v>#N/A</v>
      </c>
      <c r="DG137" s="87" t="e">
        <f>IF(Berechnungen!DG$6="MMR",MMR!$P24,IF(Berechnungen!DG$6="MMR_Duo",MMR_Duo!$P24,NA()))</f>
        <v>#N/A</v>
      </c>
      <c r="DH137" s="87" t="e">
        <f>IF(Berechnungen!DH$6="MMR",MMR!$P24,IF(Berechnungen!DH$6="MMR_Duo",MMR_Duo!$P24,NA()))</f>
        <v>#N/A</v>
      </c>
      <c r="DI137" s="87" t="e">
        <f>IF(Berechnungen!DI$6="MMR",MMR!$P24,IF(Berechnungen!DI$6="MMR_Duo",MMR_Duo!$P24,NA()))</f>
        <v>#N/A</v>
      </c>
      <c r="DJ137" s="87" t="e">
        <f>IF(Berechnungen!DJ$6="MMR",MMR!$P24,IF(Berechnungen!DJ$6="MMR_Duo",MMR_Duo!$P24,NA()))</f>
        <v>#N/A</v>
      </c>
      <c r="DK137" s="87" t="e">
        <f>IF(Berechnungen!DK$6="MMR",MMR!$P24,IF(Berechnungen!DK$6="MMR_Duo",MMR_Duo!$P24,NA()))</f>
        <v>#N/A</v>
      </c>
      <c r="DL137" s="87" t="e">
        <f>IF(Berechnungen!DL$6="MMR",MMR!$P24,IF(Berechnungen!DL$6="MMR_Duo",MMR_Duo!$P24,NA()))</f>
        <v>#N/A</v>
      </c>
      <c r="DM137" s="87" t="e">
        <f>IF(Berechnungen!DM$6="MMR",MMR!$P24,IF(Berechnungen!DM$6="MMR_Duo",MMR_Duo!$P24,NA()))</f>
        <v>#N/A</v>
      </c>
      <c r="DN137" s="87" t="e">
        <f>IF(Berechnungen!DN$6="MMR",MMR!$P24,IF(Berechnungen!DN$6="MMR_Duo",MMR_Duo!$P24,NA()))</f>
        <v>#N/A</v>
      </c>
      <c r="DO137" s="87" t="e">
        <f>IF(Berechnungen!DO$6="MMR",MMR!$P24,IF(Berechnungen!DO$6="MMR_Duo",MMR_Duo!$P24,NA()))</f>
        <v>#N/A</v>
      </c>
      <c r="DP137" s="87" t="e">
        <f>IF(Berechnungen!DP$6="MMR",MMR!$P24,IF(Berechnungen!DP$6="MMR_Duo",MMR_Duo!$P24,NA()))</f>
        <v>#N/A</v>
      </c>
      <c r="DQ137" s="87" t="e">
        <f>IF(Berechnungen!DQ$6="MMR",MMR!$P24,IF(Berechnungen!DQ$6="MMR_Duo",MMR_Duo!$P24,NA()))</f>
        <v>#N/A</v>
      </c>
      <c r="DR137" s="87" t="e">
        <f>IF(Berechnungen!DR$6="MMR",MMR!$P24,IF(Berechnungen!DR$6="MMR_Duo",MMR_Duo!$P24,NA()))</f>
        <v>#N/A</v>
      </c>
      <c r="DS137" s="87" t="e">
        <f>IF(Berechnungen!DS$6="MMR",MMR!$P24,IF(Berechnungen!DS$6="MMR_Duo",MMR_Duo!$P24,NA()))</f>
        <v>#N/A</v>
      </c>
      <c r="DT137" s="87" t="e">
        <f>IF(Berechnungen!DT$6="MMR",MMR!$P24,IF(Berechnungen!DT$6="MMR_Duo",MMR_Duo!$P24,NA()))</f>
        <v>#N/A</v>
      </c>
      <c r="DU137" s="87" t="e">
        <f>IF(Berechnungen!DU$6="MMR",MMR!$P24,IF(Berechnungen!DU$6="MMR_Duo",MMR_Duo!$P24,NA()))</f>
        <v>#N/A</v>
      </c>
      <c r="DV137" s="87" t="e">
        <f>IF(Berechnungen!DV$6="MMR",MMR!$P24,IF(Berechnungen!DV$6="MMR_Duo",MMR_Duo!$P24,NA()))</f>
        <v>#N/A</v>
      </c>
      <c r="DW137" s="87" t="e">
        <f>IF(Berechnungen!DW$6="MMR",MMR!$P24,IF(Berechnungen!DW$6="MMR_Duo",MMR_Duo!$P24,NA()))</f>
        <v>#N/A</v>
      </c>
      <c r="DX137" s="87" t="e">
        <f>IF(Berechnungen!DX$6="MMR",MMR!$P24,IF(Berechnungen!DX$6="MMR_Duo",MMR_Duo!$P24,NA()))</f>
        <v>#N/A</v>
      </c>
      <c r="DY137" s="87" t="e">
        <f>IF(Berechnungen!DY$6="MMR",MMR!$P24,IF(Berechnungen!DY$6="MMR_Duo",MMR_Duo!$P24,NA()))</f>
        <v>#N/A</v>
      </c>
      <c r="DZ137" s="87" t="e">
        <f>IF(Berechnungen!DZ$6="MMR",MMR!$P24,IF(Berechnungen!DZ$6="MMR_Duo",MMR_Duo!$P24,NA()))</f>
        <v>#N/A</v>
      </c>
      <c r="EA137" s="87" t="e">
        <f>IF(Berechnungen!EA$6="MMR",MMR!$P24,IF(Berechnungen!EA$6="MMR_Duo",MMR_Duo!$P24,NA()))</f>
        <v>#N/A</v>
      </c>
      <c r="EB137" s="87" t="e">
        <f>IF(Berechnungen!EB$6="MMR",MMR!$P24,IF(Berechnungen!EB$6="MMR_Duo",MMR_Duo!$P24,NA()))</f>
        <v>#N/A</v>
      </c>
      <c r="EC137" s="87" t="e">
        <f>IF(Berechnungen!EC$6="MMR",MMR!$P24,IF(Berechnungen!EC$6="MMR_Duo",MMR_Duo!$P24,NA()))</f>
        <v>#N/A</v>
      </c>
      <c r="ED137" s="87" t="e">
        <f>IF(Berechnungen!ED$6="MMR",MMR!$P24,IF(Berechnungen!ED$6="MMR_Duo",MMR_Duo!$P24,NA()))</f>
        <v>#N/A</v>
      </c>
      <c r="EE137" s="87" t="e">
        <f>IF(Berechnungen!EE$6="MMR",MMR!$P24,IF(Berechnungen!EE$6="MMR_Duo",MMR_Duo!$P24,NA()))</f>
        <v>#N/A</v>
      </c>
      <c r="EF137" s="87" t="e">
        <f>IF(Berechnungen!EF$6="MMR",MMR!$P24,IF(Berechnungen!EF$6="MMR_Duo",MMR_Duo!$P24,NA()))</f>
        <v>#N/A</v>
      </c>
      <c r="EG137" s="87" t="e">
        <f>IF(Berechnungen!EG$6="MMR",MMR!$P24,IF(Berechnungen!EG$6="MMR_Duo",MMR_Duo!$P24,NA()))</f>
        <v>#N/A</v>
      </c>
      <c r="EH137" s="87" t="e">
        <f>IF(Berechnungen!EH$6="MMR",MMR!$P24,IF(Berechnungen!EH$6="MMR_Duo",MMR_Duo!$P24,NA()))</f>
        <v>#N/A</v>
      </c>
      <c r="EI137" s="87" t="e">
        <f>IF(Berechnungen!EI$6="MMR",MMR!$P24,IF(Berechnungen!EI$6="MMR_Duo",MMR_Duo!$P24,NA()))</f>
        <v>#N/A</v>
      </c>
      <c r="EJ137" s="87" t="e">
        <f>IF(Berechnungen!EJ$6="MMR",MMR!$P24,IF(Berechnungen!EJ$6="MMR_Duo",MMR_Duo!$P24,NA()))</f>
        <v>#N/A</v>
      </c>
      <c r="EK137" s="87" t="e">
        <f>IF(Berechnungen!EK$6="MMR",MMR!$P24,IF(Berechnungen!EK$6="MMR_Duo",MMR_Duo!$P24,NA()))</f>
        <v>#N/A</v>
      </c>
      <c r="EL137" s="87" t="e">
        <f>IF(Berechnungen!EL$6="MMR",MMR!$P24,IF(Berechnungen!EL$6="MMR_Duo",MMR_Duo!$P24,NA()))</f>
        <v>#N/A</v>
      </c>
      <c r="EM137" s="87" t="e">
        <f>IF(Berechnungen!EM$6="MMR",MMR!$P24,IF(Berechnungen!EM$6="MMR_Duo",MMR_Duo!$P24,NA()))</f>
        <v>#N/A</v>
      </c>
      <c r="EN137" s="87" t="e">
        <f>IF(Berechnungen!EN$6="MMR",MMR!$P24,IF(Berechnungen!EN$6="MMR_Duo",MMR_Duo!$P24,NA()))</f>
        <v>#N/A</v>
      </c>
      <c r="EO137" s="87" t="e">
        <f>IF(Berechnungen!EO$6="MMR",MMR!$P24,IF(Berechnungen!EO$6="MMR_Duo",MMR_Duo!$P24,NA()))</f>
        <v>#N/A</v>
      </c>
      <c r="EP137" s="87" t="e">
        <f>IF(Berechnungen!EP$6="MMR",MMR!$P24,IF(Berechnungen!EP$6="MMR_Duo",MMR_Duo!$P24,NA()))</f>
        <v>#N/A</v>
      </c>
      <c r="EQ137" s="87" t="e">
        <f>IF(Berechnungen!EQ$6="MMR",MMR!$P24,IF(Berechnungen!EQ$6="MMR_Duo",MMR_Duo!$P24,NA()))</f>
        <v>#N/A</v>
      </c>
      <c r="ER137" s="87" t="e">
        <f>IF(Berechnungen!ER$6="MMR",MMR!$P24,IF(Berechnungen!ER$6="MMR_Duo",MMR_Duo!$P24,NA()))</f>
        <v>#N/A</v>
      </c>
      <c r="ES137" s="87" t="e">
        <f>IF(Berechnungen!ES$6="MMR",MMR!$P24,IF(Berechnungen!ES$6="MMR_Duo",MMR_Duo!$P24,NA()))</f>
        <v>#N/A</v>
      </c>
      <c r="ET137" s="87" t="e">
        <f>IF(Berechnungen!ET$6="MMR",MMR!$P24,IF(Berechnungen!ET$6="MMR_Duo",MMR_Duo!$P24,NA()))</f>
        <v>#N/A</v>
      </c>
      <c r="EU137" s="87" t="e">
        <f>IF(Berechnungen!EU$6="MMR",MMR!$P24,IF(Berechnungen!EU$6="MMR_Duo",MMR_Duo!$P24,NA()))</f>
        <v>#N/A</v>
      </c>
      <c r="EV137" s="87" t="e">
        <f>IF(Berechnungen!EV$6="MMR",MMR!$P24,IF(Berechnungen!EV$6="MMR_Duo",MMR_Duo!$P24,NA()))</f>
        <v>#N/A</v>
      </c>
      <c r="EW137" s="87" t="e">
        <f>IF(Berechnungen!EW$6="MMR",MMR!$P24,IF(Berechnungen!EW$6="MMR_Duo",MMR_Duo!$P24,NA()))</f>
        <v>#N/A</v>
      </c>
      <c r="EX137" s="87" t="e">
        <f>IF(Berechnungen!EX$6="MMR",MMR!$P24,IF(Berechnungen!EX$6="MMR_Duo",MMR_Duo!$P24,NA()))</f>
        <v>#N/A</v>
      </c>
      <c r="EY137" s="87" t="e">
        <f>IF(Berechnungen!EY$6="MMR",MMR!$P24,IF(Berechnungen!EY$6="MMR_Duo",MMR_Duo!$P24,NA()))</f>
        <v>#N/A</v>
      </c>
      <c r="EZ137" s="87" t="e">
        <f>IF(Berechnungen!EZ$6="MMR",MMR!$P24,IF(Berechnungen!EZ$6="MMR_Duo",MMR_Duo!$P24,NA()))</f>
        <v>#N/A</v>
      </c>
      <c r="FA137" s="87" t="e">
        <f>IF(Berechnungen!FA$6="MMR",MMR!$P24,IF(Berechnungen!FA$6="MMR_Duo",MMR_Duo!$P24,NA()))</f>
        <v>#N/A</v>
      </c>
      <c r="FB137" s="87" t="e">
        <f>IF(Berechnungen!FB$6="MMR",MMR!$P24,IF(Berechnungen!FB$6="MMR_Duo",MMR_Duo!$P24,NA()))</f>
        <v>#N/A</v>
      </c>
      <c r="FC137" s="87" t="e">
        <f>IF(Berechnungen!FC$6="MMR",MMR!$P24,IF(Berechnungen!FC$6="MMR_Duo",MMR_Duo!$P24,NA()))</f>
        <v>#N/A</v>
      </c>
      <c r="FD137" s="87" t="e">
        <f>IF(Berechnungen!FD$6="MMR",MMR!$P24,IF(Berechnungen!FD$6="MMR_Duo",MMR_Duo!$P24,NA()))</f>
        <v>#N/A</v>
      </c>
      <c r="FE137" s="87" t="e">
        <f>IF(Berechnungen!FE$6="MMR",MMR!$P24,IF(Berechnungen!FE$6="MMR_Duo",MMR_Duo!$P24,NA()))</f>
        <v>#N/A</v>
      </c>
      <c r="FF137" s="87" t="e">
        <f>IF(Berechnungen!FF$6="MMR",MMR!$P24,IF(Berechnungen!FF$6="MMR_Duo",MMR_Duo!$P24,NA()))</f>
        <v>#N/A</v>
      </c>
      <c r="FG137" s="87" t="e">
        <f>IF(Berechnungen!FG$6="MMR",MMR!$P24,IF(Berechnungen!FG$6="MMR_Duo",MMR_Duo!$P24,NA()))</f>
        <v>#N/A</v>
      </c>
      <c r="FH137" s="87" t="e">
        <f>IF(Berechnungen!FH$6="MMR",MMR!$P24,IF(Berechnungen!FH$6="MMR_Duo",MMR_Duo!$P24,NA()))</f>
        <v>#N/A</v>
      </c>
      <c r="FI137" s="87" t="e">
        <f>IF(Berechnungen!FI$6="MMR",MMR!$P24,IF(Berechnungen!FI$6="MMR_Duo",MMR_Duo!$P24,NA()))</f>
        <v>#N/A</v>
      </c>
      <c r="FJ137" s="87" t="e">
        <f>IF(Berechnungen!FJ$6="MMR",MMR!$P24,IF(Berechnungen!FJ$6="MMR_Duo",MMR_Duo!$P24,NA()))</f>
        <v>#N/A</v>
      </c>
      <c r="FK137" s="87" t="e">
        <f>IF(Berechnungen!FK$6="MMR",MMR!$P24,IF(Berechnungen!FK$6="MMR_Duo",MMR_Duo!$P24,NA()))</f>
        <v>#N/A</v>
      </c>
      <c r="FL137" s="87" t="e">
        <f>IF(Berechnungen!FL$6="MMR",MMR!$P24,IF(Berechnungen!FL$6="MMR_Duo",MMR_Duo!$P24,NA()))</f>
        <v>#N/A</v>
      </c>
      <c r="FM137" s="87" t="e">
        <f>IF(Berechnungen!FM$6="MMR",MMR!$P24,IF(Berechnungen!FM$6="MMR_Duo",MMR_Duo!$P24,NA()))</f>
        <v>#N/A</v>
      </c>
      <c r="FN137" s="87" t="e">
        <f>IF(Berechnungen!FN$6="MMR",MMR!$P24,IF(Berechnungen!FN$6="MMR_Duo",MMR_Duo!$P24,NA()))</f>
        <v>#N/A</v>
      </c>
      <c r="FO137" s="87" t="e">
        <f>IF(Berechnungen!FO$6="MMR",MMR!$P24,IF(Berechnungen!FO$6="MMR_Duo",MMR_Duo!$P24,NA()))</f>
        <v>#N/A</v>
      </c>
      <c r="FP137" s="87" t="e">
        <f>IF(Berechnungen!FP$6="MMR",MMR!$P24,IF(Berechnungen!FP$6="MMR_Duo",MMR_Duo!$P24,NA()))</f>
        <v>#N/A</v>
      </c>
      <c r="FQ137" s="87" t="e">
        <f>IF(Berechnungen!FQ$6="MMR",MMR!$P24,IF(Berechnungen!FQ$6="MMR_Duo",MMR_Duo!$P24,NA()))</f>
        <v>#N/A</v>
      </c>
      <c r="FR137" s="87" t="e">
        <f>IF(Berechnungen!FR$6="MMR",MMR!$P24,IF(Berechnungen!FR$6="MMR_Duo",MMR_Duo!$P24,NA()))</f>
        <v>#N/A</v>
      </c>
      <c r="FS137" s="87" t="e">
        <f>IF(Berechnungen!FS$6="MMR",MMR!$P24,IF(Berechnungen!FS$6="MMR_Duo",MMR_Duo!$P24,NA()))</f>
        <v>#N/A</v>
      </c>
      <c r="FT137" s="87" t="e">
        <f>IF(Berechnungen!FT$6="MMR",MMR!$P24,IF(Berechnungen!FT$6="MMR_Duo",MMR_Duo!$P24,NA()))</f>
        <v>#N/A</v>
      </c>
      <c r="FU137" s="87" t="e">
        <f>IF(Berechnungen!FU$6="MMR",MMR!$P24,IF(Berechnungen!FU$6="MMR_Duo",MMR_Duo!$P24,NA()))</f>
        <v>#N/A</v>
      </c>
      <c r="FV137" s="87" t="e">
        <f>IF(Berechnungen!FV$6="MMR",MMR!$P24,IF(Berechnungen!FV$6="MMR_Duo",MMR_Duo!$P24,NA()))</f>
        <v>#N/A</v>
      </c>
      <c r="FW137" s="87" t="e">
        <f>IF(Berechnungen!FW$6="MMR",MMR!$P24,IF(Berechnungen!FW$6="MMR_Duo",MMR_Duo!$P24,NA()))</f>
        <v>#N/A</v>
      </c>
      <c r="FX137" s="87" t="e">
        <f>IF(Berechnungen!FX$6="MMR",MMR!$P24,IF(Berechnungen!FX$6="MMR_Duo",MMR_Duo!$P24,NA()))</f>
        <v>#N/A</v>
      </c>
      <c r="FY137" s="87" t="e">
        <f>IF(Berechnungen!FY$6="MMR",MMR!$P24,IF(Berechnungen!FY$6="MMR_Duo",MMR_Duo!$P24,NA()))</f>
        <v>#N/A</v>
      </c>
      <c r="FZ137" s="87" t="e">
        <f>IF(Berechnungen!FZ$6="MMR",MMR!$P24,IF(Berechnungen!FZ$6="MMR_Duo",MMR_Duo!$P24,NA()))</f>
        <v>#N/A</v>
      </c>
      <c r="GA137" s="87" t="e">
        <f>IF(Berechnungen!GA$6="MMR",MMR!$P24,IF(Berechnungen!GA$6="MMR_Duo",MMR_Duo!$P24,NA()))</f>
        <v>#N/A</v>
      </c>
      <c r="GB137" s="87" t="e">
        <f>IF(Berechnungen!GB$6="MMR",MMR!$P24,IF(Berechnungen!GB$6="MMR_Duo",MMR_Duo!$P24,NA()))</f>
        <v>#N/A</v>
      </c>
      <c r="GC137" s="87" t="e">
        <f>IF(Berechnungen!GC$6="MMR",MMR!$P24,IF(Berechnungen!GC$6="MMR_Duo",MMR_Duo!$P24,NA()))</f>
        <v>#N/A</v>
      </c>
      <c r="GD137" s="87" t="e">
        <f>IF(Berechnungen!GD$6="MMR",MMR!$P24,IF(Berechnungen!GD$6="MMR_Duo",MMR_Duo!$P24,NA()))</f>
        <v>#N/A</v>
      </c>
      <c r="GE137" s="87" t="e">
        <f>IF(Berechnungen!GE$6="MMR",MMR!$P24,IF(Berechnungen!GE$6="MMR_Duo",MMR_Duo!$P24,NA()))</f>
        <v>#N/A</v>
      </c>
      <c r="GF137" s="87" t="e">
        <f>IF(Berechnungen!GF$6="MMR",MMR!$P24,IF(Berechnungen!GF$6="MMR_Duo",MMR_Duo!$P24,NA()))</f>
        <v>#N/A</v>
      </c>
      <c r="GG137" s="87" t="e">
        <f>IF(Berechnungen!GG$6="MMR",MMR!$P24,IF(Berechnungen!GG$6="MMR_Duo",MMR_Duo!$P24,NA()))</f>
        <v>#N/A</v>
      </c>
      <c r="GH137" s="87" t="e">
        <f>IF(Berechnungen!GH$6="MMR",MMR!$P24,IF(Berechnungen!GH$6="MMR_Duo",MMR_Duo!$P24,NA()))</f>
        <v>#N/A</v>
      </c>
      <c r="GI137" s="87" t="e">
        <f>IF(Berechnungen!GI$6="MMR",MMR!$P24,IF(Berechnungen!GI$6="MMR_Duo",MMR_Duo!$P24,NA()))</f>
        <v>#N/A</v>
      </c>
      <c r="GJ137" s="87" t="e">
        <f>IF(Berechnungen!GJ$6="MMR",MMR!$P24,IF(Berechnungen!GJ$6="MMR_Duo",MMR_Duo!$P24,NA()))</f>
        <v>#N/A</v>
      </c>
      <c r="GK137" s="87" t="e">
        <f>IF(Berechnungen!GK$6="MMR",MMR!$P24,IF(Berechnungen!GK$6="MMR_Duo",MMR_Duo!$P24,NA()))</f>
        <v>#N/A</v>
      </c>
      <c r="GL137" s="87" t="e">
        <f>IF(Berechnungen!GL$6="MMR",MMR!$P24,IF(Berechnungen!GL$6="MMR_Duo",MMR_Duo!$P24,NA()))</f>
        <v>#N/A</v>
      </c>
      <c r="GM137" s="87" t="e">
        <f>IF(Berechnungen!GM$6="MMR",MMR!$P24,IF(Berechnungen!GM$6="MMR_Duo",MMR_Duo!$P24,NA()))</f>
        <v>#N/A</v>
      </c>
      <c r="GN137" s="87" t="e">
        <f>IF(Berechnungen!GN$6="MMR",MMR!$P24,IF(Berechnungen!GN$6="MMR_Duo",MMR_Duo!$P24,NA()))</f>
        <v>#N/A</v>
      </c>
      <c r="GO137" s="87" t="e">
        <f>IF(Berechnungen!GO$6="MMR",MMR!$P24,IF(Berechnungen!GO$6="MMR_Duo",MMR_Duo!$P24,NA()))</f>
        <v>#N/A</v>
      </c>
      <c r="GP137" s="87" t="e">
        <f>IF(Berechnungen!GP$6="MMR",MMR!$P24,IF(Berechnungen!GP$6="MMR_Duo",MMR_Duo!$P24,NA()))</f>
        <v>#N/A</v>
      </c>
      <c r="GQ137" s="87" t="e">
        <f>IF(Berechnungen!GQ$6="MMR",MMR!$P24,IF(Berechnungen!GQ$6="MMR_Duo",MMR_Duo!$P24,NA()))</f>
        <v>#N/A</v>
      </c>
      <c r="GR137" s="87" t="e">
        <f>IF(Berechnungen!GR$6="MMR",MMR!$P24,IF(Berechnungen!GR$6="MMR_Duo",MMR_Duo!$P24,NA()))</f>
        <v>#N/A</v>
      </c>
      <c r="GS137" s="87" t="e">
        <f>IF(Berechnungen!GS$6="MMR",MMR!$P24,IF(Berechnungen!GS$6="MMR_Duo",MMR_Duo!$P24,NA()))</f>
        <v>#N/A</v>
      </c>
      <c r="GT137" s="87" t="e">
        <f>IF(Berechnungen!GT$6="MMR",MMR!$P24,IF(Berechnungen!GT$6="MMR_Duo",MMR_Duo!$P24,NA()))</f>
        <v>#N/A</v>
      </c>
      <c r="GU137" s="87" t="e">
        <f>IF(Berechnungen!GU$6="MMR",MMR!$P24,IF(Berechnungen!GU$6="MMR_Duo",MMR_Duo!$P24,NA()))</f>
        <v>#N/A</v>
      </c>
      <c r="GV137" s="87" t="e">
        <f>IF(Berechnungen!GV$6="MMR",MMR!$P24,IF(Berechnungen!GV$6="MMR_Duo",MMR_Duo!$P24,NA()))</f>
        <v>#N/A</v>
      </c>
      <c r="GW137" s="87" t="e">
        <f>IF(Berechnungen!GW$6="MMR",MMR!$P24,IF(Berechnungen!GW$6="MMR_Duo",MMR_Duo!$P24,NA()))</f>
        <v>#N/A</v>
      </c>
      <c r="GX137" s="87" t="e">
        <f>IF(Berechnungen!GX$6="MMR",MMR!$P24,IF(Berechnungen!GX$6="MMR_Duo",MMR_Duo!$P24,NA()))</f>
        <v>#N/A</v>
      </c>
      <c r="GY137" s="87" t="e">
        <f>IF(Berechnungen!GY$6="MMR",MMR!$P24,IF(Berechnungen!GY$6="MMR_Duo",MMR_Duo!$P24,NA()))</f>
        <v>#N/A</v>
      </c>
      <c r="GZ137" s="87" t="e">
        <f>IF(Berechnungen!GZ$6="MMR",MMR!$P24,IF(Berechnungen!GZ$6="MMR_Duo",MMR_Duo!$P24,NA()))</f>
        <v>#N/A</v>
      </c>
      <c r="HA137" s="87" t="e">
        <f>IF(Berechnungen!HA$6="MMR",MMR!$P24,IF(Berechnungen!HA$6="MMR_Duo",MMR_Duo!$P24,NA()))</f>
        <v>#N/A</v>
      </c>
      <c r="HB137" s="87" t="e">
        <f>IF(Berechnungen!HB$6="MMR",MMR!$P24,IF(Berechnungen!HB$6="MMR_Duo",MMR_Duo!$P24,NA()))</f>
        <v>#N/A</v>
      </c>
      <c r="HC137" s="87" t="e">
        <f>IF(Berechnungen!HC$6="MMR",MMR!$P24,IF(Berechnungen!HC$6="MMR_Duo",MMR_Duo!$P24,NA()))</f>
        <v>#N/A</v>
      </c>
      <c r="HD137" s="87" t="e">
        <f>IF(Berechnungen!HD$6="MMR",MMR!$P24,IF(Berechnungen!HD$6="MMR_Duo",MMR_Duo!$P24,NA()))</f>
        <v>#N/A</v>
      </c>
      <c r="HE137" s="87" t="e">
        <f>IF(Berechnungen!HE$6="MMR",MMR!$P24,IF(Berechnungen!HE$6="MMR_Duo",MMR_Duo!$P24,NA()))</f>
        <v>#N/A</v>
      </c>
      <c r="HF137" s="87" t="e">
        <f>IF(Berechnungen!HF$6="MMR",MMR!$P24,IF(Berechnungen!HF$6="MMR_Duo",MMR_Duo!$P24,NA()))</f>
        <v>#N/A</v>
      </c>
      <c r="HG137" s="87" t="e">
        <f>IF(Berechnungen!HG$6="MMR",MMR!$P24,IF(Berechnungen!HG$6="MMR_Duo",MMR_Duo!$P24,NA()))</f>
        <v>#N/A</v>
      </c>
      <c r="HH137" s="87" t="e">
        <f>IF(Berechnungen!HH$6="MMR",MMR!$P24,IF(Berechnungen!HH$6="MMR_Duo",MMR_Duo!$P24,NA()))</f>
        <v>#N/A</v>
      </c>
      <c r="HI137" s="87" t="e">
        <f>IF(Berechnungen!HI$6="MMR",MMR!$P24,IF(Berechnungen!HI$6="MMR_Duo",MMR_Duo!$P24,NA()))</f>
        <v>#N/A</v>
      </c>
      <c r="HJ137" s="87" t="e">
        <f>IF(Berechnungen!HJ$6="MMR",MMR!$P24,IF(Berechnungen!HJ$6="MMR_Duo",MMR_Duo!$P24,NA()))</f>
        <v>#N/A</v>
      </c>
      <c r="HK137" s="87" t="e">
        <f>IF(Berechnungen!HK$6="MMR",MMR!$P24,IF(Berechnungen!HK$6="MMR_Duo",MMR_Duo!$P24,NA()))</f>
        <v>#N/A</v>
      </c>
      <c r="HL137" s="87" t="e">
        <f>IF(Berechnungen!HL$6="MMR",MMR!$P24,IF(Berechnungen!HL$6="MMR_Duo",MMR_Duo!$P24,NA()))</f>
        <v>#N/A</v>
      </c>
      <c r="HM137" s="87" t="e">
        <f>IF(Berechnungen!HM$6="MMR",MMR!$P24,IF(Berechnungen!HM$6="MMR_Duo",MMR_Duo!$P24,NA()))</f>
        <v>#N/A</v>
      </c>
      <c r="HN137" s="87" t="e">
        <f>IF(Berechnungen!HN$6="MMR",MMR!$P24,IF(Berechnungen!HN$6="MMR_Duo",MMR_Duo!$P24,NA()))</f>
        <v>#N/A</v>
      </c>
      <c r="HO137" s="87" t="e">
        <f>IF(Berechnungen!HO$6="MMR",MMR!$P24,IF(Berechnungen!HO$6="MMR_Duo",MMR_Duo!$P24,NA()))</f>
        <v>#N/A</v>
      </c>
      <c r="HP137" s="87" t="e">
        <f>IF(Berechnungen!HP$6="MMR",MMR!$P24,IF(Berechnungen!HP$6="MMR_Duo",MMR_Duo!$P24,NA()))</f>
        <v>#N/A</v>
      </c>
      <c r="HQ137" s="87" t="e">
        <f>IF(Berechnungen!HQ$6="MMR",MMR!$P24,IF(Berechnungen!HQ$6="MMR_Duo",MMR_Duo!$P24,NA()))</f>
        <v>#N/A</v>
      </c>
      <c r="HR137" s="87" t="e">
        <f>IF(Berechnungen!HR$6="MMR",MMR!$P24,IF(Berechnungen!HR$6="MMR_Duo",MMR_Duo!$P24,NA()))</f>
        <v>#N/A</v>
      </c>
      <c r="HS137" s="87" t="e">
        <f>IF(Berechnungen!HS$6="MMR",MMR!$P24,IF(Berechnungen!HS$6="MMR_Duo",MMR_Duo!$P24,NA()))</f>
        <v>#N/A</v>
      </c>
      <c r="HT137" s="87" t="e">
        <f>IF(Berechnungen!HT$6="MMR",MMR!$P24,IF(Berechnungen!HT$6="MMR_Duo",MMR_Duo!$P24,NA()))</f>
        <v>#N/A</v>
      </c>
      <c r="HU137" s="87" t="e">
        <f>IF(Berechnungen!HU$6="MMR",MMR!$P24,IF(Berechnungen!HU$6="MMR_Duo",MMR_Duo!$P24,NA()))</f>
        <v>#N/A</v>
      </c>
      <c r="HV137" s="87" t="e">
        <f>IF(Berechnungen!HV$6="MMR",MMR!$P24,IF(Berechnungen!HV$6="MMR_Duo",MMR_Duo!$P24,NA()))</f>
        <v>#N/A</v>
      </c>
      <c r="HW137" s="87" t="e">
        <f>IF(Berechnungen!HW$6="MMR",MMR!$P24,IF(Berechnungen!HW$6="MMR_Duo",MMR_Duo!$P24,NA()))</f>
        <v>#N/A</v>
      </c>
      <c r="HX137" s="87" t="e">
        <f>IF(Berechnungen!HX$6="MMR",MMR!$P24,IF(Berechnungen!HX$6="MMR_Duo",MMR_Duo!$P24,NA()))</f>
        <v>#N/A</v>
      </c>
      <c r="HY137" s="87" t="e">
        <f>IF(Berechnungen!HY$6="MMR",MMR!$P24,IF(Berechnungen!HY$6="MMR_Duo",MMR_Duo!$P24,NA()))</f>
        <v>#N/A</v>
      </c>
      <c r="HZ137" s="87" t="e">
        <f>IF(Berechnungen!HZ$6="MMR",MMR!$P24,IF(Berechnungen!HZ$6="MMR_Duo",MMR_Duo!$P24,NA()))</f>
        <v>#N/A</v>
      </c>
      <c r="IA137" s="87" t="e">
        <f>IF(Berechnungen!IA$6="MMR",MMR!$P24,IF(Berechnungen!IA$6="MMR_Duo",MMR_Duo!$P24,NA()))</f>
        <v>#N/A</v>
      </c>
      <c r="IB137" s="87" t="e">
        <f>IF(Berechnungen!IB$6="MMR",MMR!$P24,IF(Berechnungen!IB$6="MMR_Duo",MMR_Duo!$P24,NA()))</f>
        <v>#N/A</v>
      </c>
      <c r="IC137" s="87" t="e">
        <f>IF(Berechnungen!IC$6="MMR",MMR!$P24,IF(Berechnungen!IC$6="MMR_Duo",MMR_Duo!$P24,NA()))</f>
        <v>#N/A</v>
      </c>
      <c r="ID137" s="87" t="e">
        <f>IF(Berechnungen!ID$6="MMR",MMR!$P24,IF(Berechnungen!ID$6="MMR_Duo",MMR_Duo!$P24,NA()))</f>
        <v>#N/A</v>
      </c>
      <c r="IE137" s="87" t="e">
        <f>IF(Berechnungen!IE$6="MMR",MMR!$P24,IF(Berechnungen!IE$6="MMR_Duo",MMR_Duo!$P24,NA()))</f>
        <v>#N/A</v>
      </c>
      <c r="IF137" s="87" t="e">
        <f>IF(Berechnungen!IF$6="MMR",MMR!$P24,IF(Berechnungen!IF$6="MMR_Duo",MMR_Duo!$P24,NA()))</f>
        <v>#N/A</v>
      </c>
      <c r="IG137" s="87" t="e">
        <f>IF(Berechnungen!IG$6="MMR",MMR!$P24,IF(Berechnungen!IG$6="MMR_Duo",MMR_Duo!$P24,NA()))</f>
        <v>#N/A</v>
      </c>
      <c r="IH137" s="87" t="e">
        <f>IF(Berechnungen!IH$6="MMR",MMR!$P24,IF(Berechnungen!IH$6="MMR_Duo",MMR_Duo!$P24,NA()))</f>
        <v>#N/A</v>
      </c>
      <c r="II137" s="87" t="e">
        <f>IF(Berechnungen!II$6="MMR",MMR!$P24,IF(Berechnungen!II$6="MMR_Duo",MMR_Duo!$P24,NA()))</f>
        <v>#N/A</v>
      </c>
      <c r="IJ137" s="87" t="e">
        <f>IF(Berechnungen!IJ$6="MMR",MMR!$P24,IF(Berechnungen!IJ$6="MMR_Duo",MMR_Duo!$P24,NA()))</f>
        <v>#N/A</v>
      </c>
      <c r="IK137" s="87" t="e">
        <f>IF(Berechnungen!IK$6="MMR",MMR!$P24,IF(Berechnungen!IK$6="MMR_Duo",MMR_Duo!$P24,NA()))</f>
        <v>#N/A</v>
      </c>
      <c r="IL137" s="87" t="e">
        <f>IF(Berechnungen!IL$6="MMR",MMR!$P24,IF(Berechnungen!IL$6="MMR_Duo",MMR_Duo!$P24,NA()))</f>
        <v>#N/A</v>
      </c>
      <c r="IM137" s="87" t="e">
        <f>IF(Berechnungen!IM$6="MMR",MMR!$P24,IF(Berechnungen!IM$6="MMR_Duo",MMR_Duo!$P24,NA()))</f>
        <v>#N/A</v>
      </c>
      <c r="IN137" s="87" t="e">
        <f>IF(Berechnungen!IN$6="MMR",MMR!$P24,IF(Berechnungen!IN$6="MMR_Duo",MMR_Duo!$P24,NA()))</f>
        <v>#N/A</v>
      </c>
      <c r="IO137" s="87" t="e">
        <f>IF(Berechnungen!IO$6="MMR",MMR!$P24,IF(Berechnungen!IO$6="MMR_Duo",MMR_Duo!$P24,NA()))</f>
        <v>#N/A</v>
      </c>
      <c r="IP137" s="87" t="e">
        <f>IF(Berechnungen!IP$6="MMR",MMR!$P24,IF(Berechnungen!IP$6="MMR_Duo",MMR_Duo!$P24,NA()))</f>
        <v>#N/A</v>
      </c>
      <c r="IQ137" s="87" t="e">
        <f>IF(Berechnungen!IQ$6="MMR",MMR!$P24,IF(Berechnungen!IQ$6="MMR_Duo",MMR_Duo!$P24,NA()))</f>
        <v>#N/A</v>
      </c>
      <c r="IR137" s="87" t="e">
        <f>IF(Berechnungen!IR$6="MMR",MMR!$P24,IF(Berechnungen!IR$6="MMR_Duo",MMR_Duo!$P24,NA()))</f>
        <v>#N/A</v>
      </c>
      <c r="IS137" s="87" t="e">
        <f>IF(Berechnungen!IS$6="MMR",MMR!$P24,IF(Berechnungen!IS$6="MMR_Duo",MMR_Duo!$P24,NA()))</f>
        <v>#N/A</v>
      </c>
      <c r="IT137" s="87" t="e">
        <f>IF(Berechnungen!IT$6="MMR",MMR!$P24,IF(Berechnungen!IT$6="MMR_Duo",MMR_Duo!$P24,NA()))</f>
        <v>#N/A</v>
      </c>
      <c r="IU137" s="87" t="e">
        <f>IF(Berechnungen!IU$6="MMR",MMR!$P24,IF(Berechnungen!IU$6="MMR_Duo",MMR_Duo!$P24,NA()))</f>
        <v>#N/A</v>
      </c>
      <c r="IV137" s="87" t="e">
        <f>IF(Berechnungen!IV$6="MMR",MMR!$P24,IF(Berechnungen!IV$6="MMR_Duo",MMR_Duo!$P24,NA()))</f>
        <v>#N/A</v>
      </c>
      <c r="IW137" s="87" t="e">
        <f>IF(Berechnungen!IW$6="MMR",MMR!$P24,IF(Berechnungen!IW$6="MMR_Duo",MMR_Duo!$P24,NA()))</f>
        <v>#N/A</v>
      </c>
      <c r="IX137" s="87" t="e">
        <f>IF(Berechnungen!IX$6="MMR",MMR!$P24,IF(Berechnungen!IX$6="MMR_Duo",MMR_Duo!$P24,NA()))</f>
        <v>#N/A</v>
      </c>
      <c r="IY137" s="87" t="e">
        <f>IF(Berechnungen!IY$6="MMR",MMR!$P24,IF(Berechnungen!IY$6="MMR_Duo",MMR_Duo!$P24,NA()))</f>
        <v>#N/A</v>
      </c>
      <c r="IZ137" s="87" t="e">
        <f>IF(Berechnungen!IZ$6="MMR",MMR!$P24,IF(Berechnungen!IZ$6="MMR_Duo",MMR_Duo!$P24,NA()))</f>
        <v>#N/A</v>
      </c>
      <c r="JA137" s="87" t="e">
        <f>IF(Berechnungen!JA$6="MMR",MMR!$P24,IF(Berechnungen!JA$6="MMR_Duo",MMR_Duo!$P24,NA()))</f>
        <v>#N/A</v>
      </c>
      <c r="JB137" s="87" t="e">
        <f>IF(Berechnungen!JB$6="MMR",MMR!$P24,IF(Berechnungen!JB$6="MMR_Duo",MMR_Duo!$P24,NA()))</f>
        <v>#N/A</v>
      </c>
      <c r="JC137" s="87" t="e">
        <f>IF(Berechnungen!JC$6="MMR",MMR!$P24,IF(Berechnungen!JC$6="MMR_Duo",MMR_Duo!$P24,NA()))</f>
        <v>#N/A</v>
      </c>
      <c r="JD137" s="87" t="e">
        <f>IF(Berechnungen!JD$6="MMR",MMR!$P24,IF(Berechnungen!JD$6="MMR_Duo",MMR_Duo!$P24,NA()))</f>
        <v>#N/A</v>
      </c>
      <c r="JE137" s="87" t="e">
        <f>IF(Berechnungen!JE$6="MMR",MMR!$P24,IF(Berechnungen!JE$6="MMR_Duo",MMR_Duo!$P24,NA()))</f>
        <v>#N/A</v>
      </c>
      <c r="JF137" s="87" t="e">
        <f>IF(Berechnungen!JF$6="MMR",MMR!$P24,IF(Berechnungen!JF$6="MMR_Duo",MMR_Duo!$P24,NA()))</f>
        <v>#N/A</v>
      </c>
      <c r="JG137" s="87" t="e">
        <f>IF(Berechnungen!JG$6="MMR",MMR!$P24,IF(Berechnungen!JG$6="MMR_Duo",MMR_Duo!$P24,NA()))</f>
        <v>#N/A</v>
      </c>
      <c r="JH137" s="87" t="e">
        <f>IF(Berechnungen!JH$6="MMR",MMR!$P24,IF(Berechnungen!JH$6="MMR_Duo",MMR_Duo!$P24,NA()))</f>
        <v>#N/A</v>
      </c>
      <c r="JI137" s="87" t="e">
        <f>IF(Berechnungen!JI$6="MMR",MMR!$P24,IF(Berechnungen!JI$6="MMR_Duo",MMR_Duo!$P24,NA()))</f>
        <v>#N/A</v>
      </c>
      <c r="JJ137" s="87" t="e">
        <f>IF(Berechnungen!JJ$6="MMR",MMR!$P24,IF(Berechnungen!JJ$6="MMR_Duo",MMR_Duo!$P24,NA()))</f>
        <v>#N/A</v>
      </c>
      <c r="JK137" s="87" t="e">
        <f>IF(Berechnungen!JK$6="MMR",MMR!$P24,IF(Berechnungen!JK$6="MMR_Duo",MMR_Duo!$P24,NA()))</f>
        <v>#N/A</v>
      </c>
      <c r="JL137" s="87" t="e">
        <f>IF(Berechnungen!JL$6="MMR",MMR!$P24,IF(Berechnungen!JL$6="MMR_Duo",MMR_Duo!$P24,NA()))</f>
        <v>#N/A</v>
      </c>
      <c r="JM137" s="87" t="e">
        <f>IF(Berechnungen!JM$6="MMR",MMR!$P24,IF(Berechnungen!JM$6="MMR_Duo",MMR_Duo!$P24,NA()))</f>
        <v>#N/A</v>
      </c>
      <c r="JN137" s="87" t="e">
        <f>IF(Berechnungen!JN$6="MMR",MMR!$P24,IF(Berechnungen!JN$6="MMR_Duo",MMR_Duo!$P24,NA()))</f>
        <v>#N/A</v>
      </c>
      <c r="JO137" s="87" t="e">
        <f>IF(Berechnungen!JO$6="MMR",MMR!$P24,IF(Berechnungen!JO$6="MMR_Duo",MMR_Duo!$P24,NA()))</f>
        <v>#N/A</v>
      </c>
      <c r="JP137" s="87" t="e">
        <f>IF(Berechnungen!JP$6="MMR",MMR!$P24,IF(Berechnungen!JP$6="MMR_Duo",MMR_Duo!$P24,NA()))</f>
        <v>#N/A</v>
      </c>
      <c r="JQ137" s="87" t="e">
        <f>IF(Berechnungen!JQ$6="MMR",MMR!$P24,IF(Berechnungen!JQ$6="MMR_Duo",MMR_Duo!$P24,NA()))</f>
        <v>#N/A</v>
      </c>
      <c r="JR137" s="87" t="e">
        <f>IF(Berechnungen!JR$6="MMR",MMR!$P24,IF(Berechnungen!JR$6="MMR_Duo",MMR_Duo!$P24,NA()))</f>
        <v>#N/A</v>
      </c>
      <c r="JS137" s="87" t="e">
        <f>IF(Berechnungen!JS$6="MMR",MMR!$P24,IF(Berechnungen!JS$6="MMR_Duo",MMR_Duo!$P24,NA()))</f>
        <v>#N/A</v>
      </c>
      <c r="JT137" s="87" t="e">
        <f>IF(Berechnungen!JT$6="MMR",MMR!$P24,IF(Berechnungen!JT$6="MMR_Duo",MMR_Duo!$P24,NA()))</f>
        <v>#N/A</v>
      </c>
      <c r="JU137" s="87" t="e">
        <f>IF(Berechnungen!JU$6="MMR",MMR!$P24,IF(Berechnungen!JU$6="MMR_Duo",MMR_Duo!$P24,NA()))</f>
        <v>#N/A</v>
      </c>
      <c r="JV137" s="87" t="e">
        <f>IF(Berechnungen!JV$6="MMR",MMR!$P24,IF(Berechnungen!JV$6="MMR_Duo",MMR_Duo!$P24,NA()))</f>
        <v>#N/A</v>
      </c>
      <c r="JW137" s="87" t="e">
        <f>IF(Berechnungen!JW$6="MMR",MMR!$P24,IF(Berechnungen!JW$6="MMR_Duo",MMR_Duo!$P24,NA()))</f>
        <v>#N/A</v>
      </c>
      <c r="JX137" s="87" t="e">
        <f>IF(Berechnungen!JX$6="MMR",MMR!$P24,IF(Berechnungen!JX$6="MMR_Duo",MMR_Duo!$P24,NA()))</f>
        <v>#N/A</v>
      </c>
      <c r="JY137" s="87" t="e">
        <f>IF(Berechnungen!JY$6="MMR",MMR!$P24,IF(Berechnungen!JY$6="MMR_Duo",MMR_Duo!$P24,NA()))</f>
        <v>#N/A</v>
      </c>
      <c r="JZ137" s="87" t="e">
        <f>IF(Berechnungen!JZ$6="MMR",MMR!$P24,IF(Berechnungen!JZ$6="MMR_Duo",MMR_Duo!$P24,NA()))</f>
        <v>#N/A</v>
      </c>
      <c r="KA137" s="87" t="e">
        <f>IF(Berechnungen!KA$6="MMR",MMR!$P24,IF(Berechnungen!KA$6="MMR_Duo",MMR_Duo!$P24,NA()))</f>
        <v>#N/A</v>
      </c>
      <c r="KB137" s="87" t="e">
        <f>IF(Berechnungen!KB$6="MMR",MMR!$P24,IF(Berechnungen!KB$6="MMR_Duo",MMR_Duo!$P24,NA()))</f>
        <v>#N/A</v>
      </c>
      <c r="KC137" s="87" t="e">
        <f>IF(Berechnungen!KC$6="MMR",MMR!$P24,IF(Berechnungen!KC$6="MMR_Duo",MMR_Duo!$P24,NA()))</f>
        <v>#N/A</v>
      </c>
      <c r="KD137" s="87" t="e">
        <f>IF(Berechnungen!KD$6="MMR",MMR!$P24,IF(Berechnungen!KD$6="MMR_Duo",MMR_Duo!$P24,NA()))</f>
        <v>#N/A</v>
      </c>
      <c r="KE137" s="87" t="e">
        <f>IF(Berechnungen!KE$6="MMR",MMR!$P24,IF(Berechnungen!KE$6="MMR_Duo",MMR_Duo!$P24,NA()))</f>
        <v>#N/A</v>
      </c>
      <c r="KF137" s="87" t="e">
        <f>IF(Berechnungen!KF$6="MMR",MMR!$P24,IF(Berechnungen!KF$6="MMR_Duo",MMR_Duo!$P24,NA()))</f>
        <v>#N/A</v>
      </c>
      <c r="KG137" s="87" t="e">
        <f>IF(Berechnungen!KG$6="MMR",MMR!$P24,IF(Berechnungen!KG$6="MMR_Duo",MMR_Duo!$P24,NA()))</f>
        <v>#N/A</v>
      </c>
      <c r="KH137" s="87" t="e">
        <f>IF(Berechnungen!KH$6="MMR",MMR!$P24,IF(Berechnungen!KH$6="MMR_Duo",MMR_Duo!$P24,NA()))</f>
        <v>#N/A</v>
      </c>
      <c r="KI137" s="87" t="e">
        <f>IF(Berechnungen!KI$6="MMR",MMR!$P24,IF(Berechnungen!KI$6="MMR_Duo",MMR_Duo!$P24,NA()))</f>
        <v>#N/A</v>
      </c>
      <c r="KJ137" s="87" t="e">
        <f>IF(Berechnungen!KJ$6="MMR",MMR!$P24,IF(Berechnungen!KJ$6="MMR_Duo",MMR_Duo!$P24,NA()))</f>
        <v>#N/A</v>
      </c>
      <c r="KK137" s="87" t="e">
        <f>IF(Berechnungen!KK$6="MMR",MMR!$P24,IF(Berechnungen!KK$6="MMR_Duo",MMR_Duo!$P24,NA()))</f>
        <v>#N/A</v>
      </c>
      <c r="KL137" s="87" t="e">
        <f>IF(Berechnungen!KL$6="MMR",MMR!$P24,IF(Berechnungen!KL$6="MMR_Duo",MMR_Duo!$P24,NA()))</f>
        <v>#N/A</v>
      </c>
      <c r="KM137" s="87" t="e">
        <f>IF(Berechnungen!KM$6="MMR",MMR!$P24,IF(Berechnungen!KM$6="MMR_Duo",MMR_Duo!$P24,NA()))</f>
        <v>#N/A</v>
      </c>
      <c r="KN137" s="87" t="e">
        <f>IF(Berechnungen!KN$6="MMR",MMR!$P24,IF(Berechnungen!KN$6="MMR_Duo",MMR_Duo!$P24,NA()))</f>
        <v>#N/A</v>
      </c>
      <c r="KO137" s="87" t="e">
        <f>IF(Berechnungen!KO$6="MMR",MMR!$P24,IF(Berechnungen!KO$6="MMR_Duo",MMR_Duo!$P24,NA()))</f>
        <v>#N/A</v>
      </c>
      <c r="KP137" s="87" t="e">
        <f>IF(Berechnungen!KP$6="MMR",MMR!$P24,IF(Berechnungen!KP$6="MMR_Duo",MMR_Duo!$P24,NA()))</f>
        <v>#N/A</v>
      </c>
      <c r="KQ137" s="87" t="e">
        <f>IF(Berechnungen!KQ$6="MMR",MMR!$P24,IF(Berechnungen!KQ$6="MMR_Duo",MMR_Duo!$P24,NA()))</f>
        <v>#N/A</v>
      </c>
      <c r="KR137" s="87" t="e">
        <f>IF(Berechnungen!KR$6="MMR",MMR!$P24,IF(Berechnungen!KR$6="MMR_Duo",MMR_Duo!$P24,NA()))</f>
        <v>#N/A</v>
      </c>
      <c r="KS137" s="87" t="e">
        <f>IF(Berechnungen!KS$6="MMR",MMR!$P24,IF(Berechnungen!KS$6="MMR_Duo",MMR_Duo!$P24,NA()))</f>
        <v>#N/A</v>
      </c>
      <c r="KT137" s="87" t="e">
        <f>IF(Berechnungen!KT$6="MMR",MMR!$P24,IF(Berechnungen!KT$6="MMR_Duo",MMR_Duo!$P24,NA()))</f>
        <v>#N/A</v>
      </c>
      <c r="KU137" s="87" t="e">
        <f>IF(Berechnungen!KU$6="MMR",MMR!$P24,IF(Berechnungen!KU$6="MMR_Duo",MMR_Duo!$P24,NA()))</f>
        <v>#N/A</v>
      </c>
      <c r="KV137" s="87" t="e">
        <f>IF(Berechnungen!KV$6="MMR",MMR!$P24,IF(Berechnungen!KV$6="MMR_Duo",MMR_Duo!$P24,NA()))</f>
        <v>#N/A</v>
      </c>
      <c r="KW137" s="87" t="e">
        <f>IF(Berechnungen!KW$6="MMR",MMR!$P24,IF(Berechnungen!KW$6="MMR_Duo",MMR_Duo!$P24,NA()))</f>
        <v>#N/A</v>
      </c>
      <c r="KX137" s="87" t="e">
        <f>IF(Berechnungen!KX$6="MMR",MMR!$P24,IF(Berechnungen!KX$6="MMR_Duo",MMR_Duo!$P24,NA()))</f>
        <v>#N/A</v>
      </c>
      <c r="KY137" s="87" t="e">
        <f>IF(Berechnungen!KY$6="MMR",MMR!$P24,IF(Berechnungen!KY$6="MMR_Duo",MMR_Duo!$P24,NA()))</f>
        <v>#N/A</v>
      </c>
      <c r="KZ137" s="87" t="e">
        <f>IF(Berechnungen!KZ$6="MMR",MMR!$P24,IF(Berechnungen!KZ$6="MMR_Duo",MMR_Duo!$P24,NA()))</f>
        <v>#N/A</v>
      </c>
      <c r="LA137" s="87" t="e">
        <f>IF(Berechnungen!LA$6="MMR",MMR!$P24,IF(Berechnungen!LA$6="MMR_Duo",MMR_Duo!$P24,NA()))</f>
        <v>#N/A</v>
      </c>
      <c r="LB137" s="87" t="e">
        <f>IF(Berechnungen!LB$6="MMR",MMR!$P24,IF(Berechnungen!LB$6="MMR_Duo",MMR_Duo!$P24,NA()))</f>
        <v>#N/A</v>
      </c>
      <c r="LC137" s="87" t="e">
        <f>IF(Berechnungen!LC$6="MMR",MMR!$P24,IF(Berechnungen!LC$6="MMR_Duo",MMR_Duo!$P24,NA()))</f>
        <v>#N/A</v>
      </c>
      <c r="LD137" s="87" t="e">
        <f>IF(Berechnungen!LD$6="MMR",MMR!$P24,IF(Berechnungen!LD$6="MMR_Duo",MMR_Duo!$P24,NA()))</f>
        <v>#N/A</v>
      </c>
      <c r="LE137" s="87" t="e">
        <f>IF(Berechnungen!LE$6="MMR",MMR!$P24,IF(Berechnungen!LE$6="MMR_Duo",MMR_Duo!$P24,NA()))</f>
        <v>#N/A</v>
      </c>
      <c r="LF137" s="87" t="e">
        <f>IF(Berechnungen!LF$6="MMR",MMR!$P24,IF(Berechnungen!LF$6="MMR_Duo",MMR_Duo!$P24,NA()))</f>
        <v>#N/A</v>
      </c>
      <c r="LG137" s="87" t="e">
        <f>IF(Berechnungen!LG$6="MMR",MMR!$P24,IF(Berechnungen!LG$6="MMR_Duo",MMR_Duo!$P24,NA()))</f>
        <v>#N/A</v>
      </c>
      <c r="LH137" s="87" t="e">
        <f>IF(Berechnungen!LH$6="MMR",MMR!$P24,IF(Berechnungen!LH$6="MMR_Duo",MMR_Duo!$P24,NA()))</f>
        <v>#N/A</v>
      </c>
      <c r="LI137" s="87" t="e">
        <f>IF(Berechnungen!LI$6="MMR",MMR!$P24,IF(Berechnungen!LI$6="MMR_Duo",MMR_Duo!$P24,NA()))</f>
        <v>#N/A</v>
      </c>
      <c r="LJ137" s="87" t="e">
        <f>IF(Berechnungen!LJ$6="MMR",MMR!$P24,IF(Berechnungen!LJ$6="MMR_Duo",MMR_Duo!$P24,NA()))</f>
        <v>#N/A</v>
      </c>
      <c r="LK137" s="87" t="e">
        <f>IF(Berechnungen!LK$6="MMR",MMR!$P24,IF(Berechnungen!LK$6="MMR_Duo",MMR_Duo!$P24,NA()))</f>
        <v>#N/A</v>
      </c>
      <c r="LL137" s="87" t="e">
        <f>IF(Berechnungen!LL$6="MMR",MMR!$P24,IF(Berechnungen!LL$6="MMR_Duo",MMR_Duo!$P24,NA()))</f>
        <v>#N/A</v>
      </c>
      <c r="LM137" s="87" t="e">
        <f>IF(Berechnungen!LM$6="MMR",MMR!$P24,IF(Berechnungen!LM$6="MMR_Duo",MMR_Duo!$P24,NA()))</f>
        <v>#N/A</v>
      </c>
      <c r="LN137" s="87" t="e">
        <f>IF(Berechnungen!LN$6="MMR",MMR!$P24,IF(Berechnungen!LN$6="MMR_Duo",MMR_Duo!$P24,NA()))</f>
        <v>#N/A</v>
      </c>
      <c r="LO137" s="87" t="e">
        <f>IF(Berechnungen!LO$6="MMR",MMR!$P24,IF(Berechnungen!LO$6="MMR_Duo",MMR_Duo!$P24,NA()))</f>
        <v>#N/A</v>
      </c>
      <c r="LP137" s="87" t="e">
        <f>IF(Berechnungen!LP$6="MMR",MMR!$P24,IF(Berechnungen!LP$6="MMR_Duo",MMR_Duo!$P24,NA()))</f>
        <v>#N/A</v>
      </c>
      <c r="LQ137" s="87" t="e">
        <f>IF(Berechnungen!LQ$6="MMR",MMR!$P24,IF(Berechnungen!LQ$6="MMR_Duo",MMR_Duo!$P24,NA()))</f>
        <v>#N/A</v>
      </c>
      <c r="LR137" s="87" t="e">
        <f>IF(Berechnungen!LR$6="MMR",MMR!$P24,IF(Berechnungen!LR$6="MMR_Duo",MMR_Duo!$P24,NA()))</f>
        <v>#N/A</v>
      </c>
      <c r="LS137" s="87" t="e">
        <f>IF(Berechnungen!LS$6="MMR",MMR!$P24,IF(Berechnungen!LS$6="MMR_Duo",MMR_Duo!$P24,NA()))</f>
        <v>#N/A</v>
      </c>
      <c r="LT137" s="87" t="e">
        <f>IF(Berechnungen!LT$6="MMR",MMR!$P24,IF(Berechnungen!LT$6="MMR_Duo",MMR_Duo!$P24,NA()))</f>
        <v>#N/A</v>
      </c>
      <c r="LU137" s="87" t="e">
        <f>IF(Berechnungen!LU$6="MMR",MMR!$P24,IF(Berechnungen!LU$6="MMR_Duo",MMR_Duo!$P24,NA()))</f>
        <v>#N/A</v>
      </c>
      <c r="LV137" s="87" t="e">
        <f>IF(Berechnungen!LV$6="MMR",MMR!$P24,IF(Berechnungen!LV$6="MMR_Duo",MMR_Duo!$P24,NA()))</f>
        <v>#N/A</v>
      </c>
      <c r="LW137" s="87" t="e">
        <f>IF(Berechnungen!LW$6="MMR",MMR!$P24,IF(Berechnungen!LW$6="MMR_Duo",MMR_Duo!$P24,NA()))</f>
        <v>#N/A</v>
      </c>
      <c r="LX137" s="87" t="e">
        <f>IF(Berechnungen!LX$6="MMR",MMR!$P24,IF(Berechnungen!LX$6="MMR_Duo",MMR_Duo!$P24,NA()))</f>
        <v>#N/A</v>
      </c>
      <c r="LY137" s="87" t="e">
        <f>IF(Berechnungen!LY$6="MMR",MMR!$P24,IF(Berechnungen!LY$6="MMR_Duo",MMR_Duo!$P24,NA()))</f>
        <v>#N/A</v>
      </c>
      <c r="LZ137" s="87" t="e">
        <f>IF(Berechnungen!LZ$6="MMR",MMR!$P24,IF(Berechnungen!LZ$6="MMR_Duo",MMR_Duo!$P24,NA()))</f>
        <v>#N/A</v>
      </c>
      <c r="MA137" s="87" t="e">
        <f>IF(Berechnungen!MA$6="MMR",MMR!$P24,IF(Berechnungen!MA$6="MMR_Duo",MMR_Duo!$P24,NA()))</f>
        <v>#N/A</v>
      </c>
      <c r="MB137" s="87" t="e">
        <f>IF(Berechnungen!MB$6="MMR",MMR!$P24,IF(Berechnungen!MB$6="MMR_Duo",MMR_Duo!$P24,NA()))</f>
        <v>#N/A</v>
      </c>
      <c r="MC137" s="87" t="e">
        <f>IF(Berechnungen!MC$6="MMR",MMR!$P24,IF(Berechnungen!MC$6="MMR_Duo",MMR_Duo!$P24,NA()))</f>
        <v>#N/A</v>
      </c>
      <c r="MD137" s="87" t="e">
        <f>IF(Berechnungen!MD$6="MMR",MMR!$P24,IF(Berechnungen!MD$6="MMR_Duo",MMR_Duo!$P24,NA()))</f>
        <v>#N/A</v>
      </c>
      <c r="ME137" s="87" t="e">
        <f>IF(Berechnungen!ME$6="MMR",MMR!$P24,IF(Berechnungen!ME$6="MMR_Duo",MMR_Duo!$P24,NA()))</f>
        <v>#N/A</v>
      </c>
      <c r="MF137" s="87" t="e">
        <f>IF(Berechnungen!MF$6="MMR",MMR!$P24,IF(Berechnungen!MF$6="MMR_Duo",MMR_Duo!$P24,NA()))</f>
        <v>#N/A</v>
      </c>
      <c r="MG137" s="87" t="e">
        <f>IF(Berechnungen!MG$6="MMR",MMR!$P24,IF(Berechnungen!MG$6="MMR_Duo",MMR_Duo!$P24,NA()))</f>
        <v>#N/A</v>
      </c>
      <c r="MH137" s="87" t="e">
        <f>IF(Berechnungen!MH$6="MMR",MMR!$P24,IF(Berechnungen!MH$6="MMR_Duo",MMR_Duo!$P24,NA()))</f>
        <v>#N/A</v>
      </c>
      <c r="MI137" s="87" t="e">
        <f>IF(Berechnungen!MI$6="MMR",MMR!$P24,IF(Berechnungen!MI$6="MMR_Duo",MMR_Duo!$P24,NA()))</f>
        <v>#N/A</v>
      </c>
      <c r="MJ137" s="87" t="e">
        <f>IF(Berechnungen!MJ$6="MMR",MMR!$P24,IF(Berechnungen!MJ$6="MMR_Duo",MMR_Duo!$P24,NA()))</f>
        <v>#N/A</v>
      </c>
      <c r="MK137" s="87" t="e">
        <f>IF(Berechnungen!MK$6="MMR",MMR!$P24,IF(Berechnungen!MK$6="MMR_Duo",MMR_Duo!$P24,NA()))</f>
        <v>#N/A</v>
      </c>
      <c r="ML137" s="87" t="e">
        <f>IF(Berechnungen!ML$6="MMR",MMR!$P24,IF(Berechnungen!ML$6="MMR_Duo",MMR_Duo!$P24,NA()))</f>
        <v>#N/A</v>
      </c>
      <c r="MM137" s="87" t="e">
        <f>IF(Berechnungen!MM$6="MMR",MMR!$P24,IF(Berechnungen!MM$6="MMR_Duo",MMR_Duo!$P24,NA()))</f>
        <v>#N/A</v>
      </c>
      <c r="MN137" s="87" t="e">
        <f>IF(Berechnungen!MN$6="MMR",MMR!$P24,IF(Berechnungen!MN$6="MMR_Duo",MMR_Duo!$P24,NA()))</f>
        <v>#N/A</v>
      </c>
      <c r="MO137" s="87" t="e">
        <f>IF(Berechnungen!MO$6="MMR",MMR!$P24,IF(Berechnungen!MO$6="MMR_Duo",MMR_Duo!$P24,NA()))</f>
        <v>#N/A</v>
      </c>
      <c r="MP137" s="87" t="e">
        <f>IF(Berechnungen!MP$6="MMR",MMR!$P24,IF(Berechnungen!MP$6="MMR_Duo",MMR_Duo!$P24,NA()))</f>
        <v>#N/A</v>
      </c>
      <c r="MQ137" s="87" t="e">
        <f>IF(Berechnungen!MQ$6="MMR",MMR!$P24,IF(Berechnungen!MQ$6="MMR_Duo",MMR_Duo!$P24,NA()))</f>
        <v>#N/A</v>
      </c>
      <c r="MR137" s="87" t="e">
        <f>IF(Berechnungen!MR$6="MMR",MMR!$P24,IF(Berechnungen!MR$6="MMR_Duo",MMR_Duo!$P24,NA()))</f>
        <v>#N/A</v>
      </c>
      <c r="MS137" s="87" t="e">
        <f>IF(Berechnungen!MS$6="MMR",MMR!$P24,IF(Berechnungen!MS$6="MMR_Duo",MMR_Duo!$P24,NA()))</f>
        <v>#N/A</v>
      </c>
      <c r="MT137" s="87" t="e">
        <f>IF(Berechnungen!MT$6="MMR",MMR!$P24,IF(Berechnungen!MT$6="MMR_Duo",MMR_Duo!$P24,NA()))</f>
        <v>#N/A</v>
      </c>
      <c r="MU137" s="87" t="e">
        <f>IF(Berechnungen!MU$6="MMR",MMR!$P24,IF(Berechnungen!MU$6="MMR_Duo",MMR_Duo!$P24,NA()))</f>
        <v>#N/A</v>
      </c>
      <c r="MV137" s="87" t="e">
        <f>IF(Berechnungen!MV$6="MMR",MMR!$P24,IF(Berechnungen!MV$6="MMR_Duo",MMR_Duo!$P24,NA()))</f>
        <v>#N/A</v>
      </c>
      <c r="MW137" s="87" t="e">
        <f>IF(Berechnungen!MW$6="MMR",MMR!$P24,IF(Berechnungen!MW$6="MMR_Duo",MMR_Duo!$P24,NA()))</f>
        <v>#N/A</v>
      </c>
      <c r="MX137" s="87" t="e">
        <f>IF(Berechnungen!MX$6="MMR",MMR!$P24,IF(Berechnungen!MX$6="MMR_Duo",MMR_Duo!$P24,NA()))</f>
        <v>#N/A</v>
      </c>
      <c r="MY137" s="87" t="e">
        <f>IF(Berechnungen!MY$6="MMR",MMR!$P24,IF(Berechnungen!MY$6="MMR_Duo",MMR_Duo!$P24,NA()))</f>
        <v>#N/A</v>
      </c>
      <c r="MZ137" s="87" t="e">
        <f>IF(Berechnungen!MZ$6="MMR",MMR!$P24,IF(Berechnungen!MZ$6="MMR_Duo",MMR_Duo!$P24,NA()))</f>
        <v>#N/A</v>
      </c>
      <c r="NA137" s="87" t="e">
        <f>IF(Berechnungen!NA$6="MMR",MMR!$P24,IF(Berechnungen!NA$6="MMR_Duo",MMR_Duo!$P24,NA()))</f>
        <v>#N/A</v>
      </c>
      <c r="NB137" s="87" t="e">
        <f>IF(Berechnungen!NB$6="MMR",MMR!$P24,IF(Berechnungen!NB$6="MMR_Duo",MMR_Duo!$P24,NA()))</f>
        <v>#N/A</v>
      </c>
      <c r="NC137" s="87" t="e">
        <f>IF(Berechnungen!NC$6="MMR",MMR!$P24,IF(Berechnungen!NC$6="MMR_Duo",MMR_Duo!$P24,NA()))</f>
        <v>#N/A</v>
      </c>
      <c r="ND137" s="87" t="e">
        <f>IF(Berechnungen!ND$6="MMR",MMR!$P24,IF(Berechnungen!ND$6="MMR_Duo",MMR_Duo!$P24,NA()))</f>
        <v>#N/A</v>
      </c>
      <c r="NE137" s="87" t="e">
        <f>IF(Berechnungen!NE$6="MMR",MMR!$P24,IF(Berechnungen!NE$6="MMR_Duo",MMR_Duo!$P24,NA()))</f>
        <v>#N/A</v>
      </c>
      <c r="NF137" s="87" t="e">
        <f>IF(Berechnungen!NF$6="MMR",MMR!$P24,IF(Berechnungen!NF$6="MMR_Duo",MMR_Duo!$P24,NA()))</f>
        <v>#N/A</v>
      </c>
      <c r="NG137" s="87" t="e">
        <f>IF(Berechnungen!NG$6="MMR",MMR!$P24,IF(Berechnungen!NG$6="MMR_Duo",MMR_Duo!$P24,NA()))</f>
        <v>#N/A</v>
      </c>
      <c r="NH137" s="87" t="e">
        <f>IF(Berechnungen!NH$6="MMR",MMR!$P24,IF(Berechnungen!NH$6="MMR_Duo",MMR_Duo!$P24,NA()))</f>
        <v>#N/A</v>
      </c>
      <c r="NI137" s="87" t="e">
        <f>IF(Berechnungen!NI$6="MMR",MMR!$P24,IF(Berechnungen!NI$6="MMR_Duo",MMR_Duo!$P24,NA()))</f>
        <v>#N/A</v>
      </c>
      <c r="NJ137" s="87" t="e">
        <f>IF(Berechnungen!NJ$6="MMR",MMR!$P24,IF(Berechnungen!NJ$6="MMR_Duo",MMR_Duo!$P24,NA()))</f>
        <v>#N/A</v>
      </c>
      <c r="NK137" s="87" t="e">
        <f>IF(Berechnungen!NK$6="MMR",MMR!$P24,IF(Berechnungen!NK$6="MMR_Duo",MMR_Duo!$P24,NA()))</f>
        <v>#N/A</v>
      </c>
      <c r="NL137" s="87" t="e">
        <f>IF(Berechnungen!NL$6="MMR",MMR!$P24,IF(Berechnungen!NL$6="MMR_Duo",MMR_Duo!$P24,NA()))</f>
        <v>#N/A</v>
      </c>
      <c r="NM137" s="87" t="e">
        <f>IF(Berechnungen!NM$6="MMR",MMR!$P24,IF(Berechnungen!NM$6="MMR_Duo",MMR_Duo!$P24,NA()))</f>
        <v>#N/A</v>
      </c>
      <c r="NN137" s="87" t="e">
        <f>IF(Berechnungen!NN$6="MMR",MMR!$P24,IF(Berechnungen!NN$6="MMR_Duo",MMR_Duo!$P24,NA()))</f>
        <v>#N/A</v>
      </c>
      <c r="NO137" s="87" t="e">
        <f>IF(Berechnungen!NO$6="MMR",MMR!$P24,IF(Berechnungen!NO$6="MMR_Duo",MMR_Duo!$P24,NA()))</f>
        <v>#N/A</v>
      </c>
      <c r="NP137" s="87" t="e">
        <f>IF(Berechnungen!NP$6="MMR",MMR!$P24,IF(Berechnungen!NP$6="MMR_Duo",MMR_Duo!$P24,NA()))</f>
        <v>#N/A</v>
      </c>
      <c r="NQ137" s="87" t="e">
        <f>IF(Berechnungen!NQ$6="MMR",MMR!$P24,IF(Berechnungen!NQ$6="MMR_Duo",MMR_Duo!$P24,NA()))</f>
        <v>#N/A</v>
      </c>
      <c r="NR137" s="87" t="e">
        <f>IF(Berechnungen!NR$6="MMR",MMR!$P24,IF(Berechnungen!NR$6="MMR_Duo",MMR_Duo!$P24,NA()))</f>
        <v>#N/A</v>
      </c>
      <c r="NS137" s="87" t="e">
        <f>IF(Berechnungen!NS$6="MMR",MMR!$P24,IF(Berechnungen!NS$6="MMR_Duo",MMR_Duo!$P24,NA()))</f>
        <v>#N/A</v>
      </c>
      <c r="NT137" s="87" t="e">
        <f>IF(Berechnungen!NT$6="MMR",MMR!$P24,IF(Berechnungen!NT$6="MMR_Duo",MMR_Duo!$P24,NA()))</f>
        <v>#N/A</v>
      </c>
      <c r="NU137" s="87" t="e">
        <f>IF(Berechnungen!NU$6="MMR",MMR!$P24,IF(Berechnungen!NU$6="MMR_Duo",MMR_Duo!$P24,NA()))</f>
        <v>#N/A</v>
      </c>
      <c r="NV137" s="87" t="e">
        <f>IF(Berechnungen!NV$6="MMR",MMR!$P24,IF(Berechnungen!NV$6="MMR_Duo",MMR_Duo!$P24,NA()))</f>
        <v>#N/A</v>
      </c>
      <c r="NW137" s="87" t="e">
        <f>IF(Berechnungen!NW$6="MMR",MMR!$P24,IF(Berechnungen!NW$6="MMR_Duo",MMR_Duo!$P24,NA()))</f>
        <v>#N/A</v>
      </c>
      <c r="NX137" s="87" t="e">
        <f>IF(Berechnungen!NX$6="MMR",MMR!$P24,IF(Berechnungen!NX$6="MMR_Duo",MMR_Duo!$P24,NA()))</f>
        <v>#N/A</v>
      </c>
      <c r="NY137" s="87" t="e">
        <f>IF(Berechnungen!NY$6="MMR",MMR!$P24,IF(Berechnungen!NY$6="MMR_Duo",MMR_Duo!$P24,NA()))</f>
        <v>#N/A</v>
      </c>
      <c r="NZ137" s="87" t="e">
        <f>IF(Berechnungen!NZ$6="MMR",MMR!$P24,IF(Berechnungen!NZ$6="MMR_Duo",MMR_Duo!$P24,NA()))</f>
        <v>#N/A</v>
      </c>
      <c r="OA137" s="87" t="e">
        <f>IF(Berechnungen!OA$6="MMR",MMR!$P24,IF(Berechnungen!OA$6="MMR_Duo",MMR_Duo!$P24,NA()))</f>
        <v>#N/A</v>
      </c>
      <c r="OB137" s="87" t="e">
        <f>IF(Berechnungen!OB$6="MMR",MMR!$P24,IF(Berechnungen!OB$6="MMR_Duo",MMR_Duo!$P24,NA()))</f>
        <v>#N/A</v>
      </c>
      <c r="OC137" s="87" t="e">
        <f>IF(Berechnungen!OC$6="MMR",MMR!$P24,IF(Berechnungen!OC$6="MMR_Duo",MMR_Duo!$P24,NA()))</f>
        <v>#N/A</v>
      </c>
      <c r="OD137" s="87" t="e">
        <f>IF(Berechnungen!OD$6="MMR",MMR!$P24,IF(Berechnungen!OD$6="MMR_Duo",MMR_Duo!$P24,NA()))</f>
        <v>#N/A</v>
      </c>
      <c r="OE137" s="87" t="e">
        <f>IF(Berechnungen!OE$6="MMR",MMR!$P24,IF(Berechnungen!OE$6="MMR_Duo",MMR_Duo!$P24,NA()))</f>
        <v>#N/A</v>
      </c>
      <c r="OF137" s="87" t="e">
        <f>IF(Berechnungen!OF$6="MMR",MMR!$P24,IF(Berechnungen!OF$6="MMR_Duo",MMR_Duo!$P24,NA()))</f>
        <v>#N/A</v>
      </c>
      <c r="OG137" s="87" t="e">
        <f>IF(Berechnungen!OG$6="MMR",MMR!$P24,IF(Berechnungen!OG$6="MMR_Duo",MMR_Duo!$P24,NA()))</f>
        <v>#N/A</v>
      </c>
      <c r="OH137" s="87" t="e">
        <f>IF(Berechnungen!OH$6="MMR",MMR!$P24,IF(Berechnungen!OH$6="MMR_Duo",MMR_Duo!$P24,NA()))</f>
        <v>#N/A</v>
      </c>
      <c r="OI137" s="87" t="e">
        <f>IF(Berechnungen!OI$6="MMR",MMR!$P24,IF(Berechnungen!OI$6="MMR_Duo",MMR_Duo!$P24,NA()))</f>
        <v>#N/A</v>
      </c>
      <c r="OJ137" s="87" t="e">
        <f>IF(Berechnungen!OJ$6="MMR",MMR!$P24,IF(Berechnungen!OJ$6="MMR_Duo",MMR_Duo!$P24,NA()))</f>
        <v>#N/A</v>
      </c>
      <c r="OK137" s="87" t="e">
        <f>IF(Berechnungen!OK$6="MMR",MMR!$P24,IF(Berechnungen!OK$6="MMR_Duo",MMR_Duo!$P24,NA()))</f>
        <v>#N/A</v>
      </c>
      <c r="OL137" s="87" t="e">
        <f>IF(Berechnungen!OL$6="MMR",MMR!$P24,IF(Berechnungen!OL$6="MMR_Duo",MMR_Duo!$P24,NA()))</f>
        <v>#N/A</v>
      </c>
      <c r="OM137" s="87" t="e">
        <f>IF(Berechnungen!OM$6="MMR",MMR!$P24,IF(Berechnungen!OM$6="MMR_Duo",MMR_Duo!$P24,NA()))</f>
        <v>#N/A</v>
      </c>
    </row>
    <row r="138" spans="2:403" x14ac:dyDescent="0.3">
      <c r="B138" s="84">
        <v>1000</v>
      </c>
      <c r="C138" s="85" t="s">
        <v>308</v>
      </c>
      <c r="D138" s="87" t="e">
        <f>IF(Berechnungen!D$6="MMR",MMR!$P25,IF(Berechnungen!D$6="MMR_Duo",MMR_Duo!$P25,NA()))</f>
        <v>#N/A</v>
      </c>
      <c r="E138" s="87" t="e">
        <f>IF(Berechnungen!E$6="MMR",MMR!$P25,IF(Berechnungen!E$6="MMR_Duo",MMR_Duo!$P25,NA()))</f>
        <v>#N/A</v>
      </c>
      <c r="F138" s="87" t="e">
        <f>IF(Berechnungen!F$6="MMR",MMR!$P25,IF(Berechnungen!F$6="MMR_Duo",MMR_Duo!$P25,NA()))</f>
        <v>#N/A</v>
      </c>
      <c r="G138" s="87" t="e">
        <f>IF(Berechnungen!G$6="MMR",MMR!$P25,IF(Berechnungen!G$6="MMR_Duo",MMR_Duo!$P25,NA()))</f>
        <v>#N/A</v>
      </c>
      <c r="H138" s="87" t="e">
        <f>IF(Berechnungen!H$6="MMR",MMR!$P25,IF(Berechnungen!H$6="MMR_Duo",MMR_Duo!$P25,NA()))</f>
        <v>#N/A</v>
      </c>
      <c r="I138" s="87" t="e">
        <f>IF(Berechnungen!I$6="MMR",MMR!$P25,IF(Berechnungen!I$6="MMR_Duo",MMR_Duo!$P25,NA()))</f>
        <v>#N/A</v>
      </c>
      <c r="J138" s="87" t="e">
        <f>IF(Berechnungen!J$6="MMR",MMR!$P25,IF(Berechnungen!J$6="MMR_Duo",MMR_Duo!$P25,NA()))</f>
        <v>#N/A</v>
      </c>
      <c r="K138" s="87" t="e">
        <f>IF(Berechnungen!K$6="MMR",MMR!$P25,IF(Berechnungen!K$6="MMR_Duo",MMR_Duo!$P25,NA()))</f>
        <v>#N/A</v>
      </c>
      <c r="L138" s="87" t="e">
        <f>IF(Berechnungen!L$6="MMR",MMR!$P25,IF(Berechnungen!L$6="MMR_Duo",MMR_Duo!$P25,NA()))</f>
        <v>#N/A</v>
      </c>
      <c r="M138" s="87" t="e">
        <f>IF(Berechnungen!M$6="MMR",MMR!$P25,IF(Berechnungen!M$6="MMR_Duo",MMR_Duo!$P25,NA()))</f>
        <v>#N/A</v>
      </c>
      <c r="N138" s="87" t="e">
        <f>IF(Berechnungen!N$6="MMR",MMR!$P25,IF(Berechnungen!N$6="MMR_Duo",MMR_Duo!$P25,NA()))</f>
        <v>#N/A</v>
      </c>
      <c r="O138" s="87" t="e">
        <f>IF(Berechnungen!O$6="MMR",MMR!$P25,IF(Berechnungen!O$6="MMR_Duo",MMR_Duo!$P25,NA()))</f>
        <v>#N/A</v>
      </c>
      <c r="P138" s="87" t="e">
        <f>IF(Berechnungen!P$6="MMR",MMR!$P25,IF(Berechnungen!P$6="MMR_Duo",MMR_Duo!$P25,NA()))</f>
        <v>#N/A</v>
      </c>
      <c r="Q138" s="87" t="e">
        <f>IF(Berechnungen!Q$6="MMR",MMR!$P25,IF(Berechnungen!Q$6="MMR_Duo",MMR_Duo!$P25,NA()))</f>
        <v>#N/A</v>
      </c>
      <c r="R138" s="87" t="e">
        <f>IF(Berechnungen!R$6="MMR",MMR!$P25,IF(Berechnungen!R$6="MMR_Duo",MMR_Duo!$P25,NA()))</f>
        <v>#N/A</v>
      </c>
      <c r="S138" s="87" t="e">
        <f>IF(Berechnungen!S$6="MMR",MMR!$P25,IF(Berechnungen!S$6="MMR_Duo",MMR_Duo!$P25,NA()))</f>
        <v>#N/A</v>
      </c>
      <c r="T138" s="87" t="e">
        <f>IF(Berechnungen!T$6="MMR",MMR!$P25,IF(Berechnungen!T$6="MMR_Duo",MMR_Duo!$P25,NA()))</f>
        <v>#N/A</v>
      </c>
      <c r="U138" s="87" t="e">
        <f>IF(Berechnungen!U$6="MMR",MMR!$P25,IF(Berechnungen!U$6="MMR_Duo",MMR_Duo!$P25,NA()))</f>
        <v>#N/A</v>
      </c>
      <c r="V138" s="87" t="e">
        <f>IF(Berechnungen!V$6="MMR",MMR!$P25,IF(Berechnungen!V$6="MMR_Duo",MMR_Duo!$P25,NA()))</f>
        <v>#N/A</v>
      </c>
      <c r="W138" s="87" t="e">
        <f>IF(Berechnungen!W$6="MMR",MMR!$P25,IF(Berechnungen!W$6="MMR_Duo",MMR_Duo!$P25,NA()))</f>
        <v>#N/A</v>
      </c>
      <c r="X138" s="87" t="e">
        <f>IF(Berechnungen!X$6="MMR",MMR!$P25,IF(Berechnungen!X$6="MMR_Duo",MMR_Duo!$P25,NA()))</f>
        <v>#N/A</v>
      </c>
      <c r="Y138" s="87" t="e">
        <f>IF(Berechnungen!Y$6="MMR",MMR!$P25,IF(Berechnungen!Y$6="MMR_Duo",MMR_Duo!$P25,NA()))</f>
        <v>#N/A</v>
      </c>
      <c r="Z138" s="87" t="e">
        <f>IF(Berechnungen!Z$6="MMR",MMR!$P25,IF(Berechnungen!Z$6="MMR_Duo",MMR_Duo!$P25,NA()))</f>
        <v>#N/A</v>
      </c>
      <c r="AA138" s="87" t="e">
        <f>IF(Berechnungen!AA$6="MMR",MMR!$P25,IF(Berechnungen!AA$6="MMR_Duo",MMR_Duo!$P25,NA()))</f>
        <v>#N/A</v>
      </c>
      <c r="AB138" s="87" t="e">
        <f>IF(Berechnungen!AB$6="MMR",MMR!$P25,IF(Berechnungen!AB$6="MMR_Duo",MMR_Duo!$P25,NA()))</f>
        <v>#N/A</v>
      </c>
      <c r="AC138" s="87" t="e">
        <f>IF(Berechnungen!AC$6="MMR",MMR!$P25,IF(Berechnungen!AC$6="MMR_Duo",MMR_Duo!$P25,NA()))</f>
        <v>#N/A</v>
      </c>
      <c r="AD138" s="87" t="e">
        <f>IF(Berechnungen!AD$6="MMR",MMR!$P25,IF(Berechnungen!AD$6="MMR_Duo",MMR_Duo!$P25,NA()))</f>
        <v>#N/A</v>
      </c>
      <c r="AE138" s="87" t="e">
        <f>IF(Berechnungen!AE$6="MMR",MMR!$P25,IF(Berechnungen!AE$6="MMR_Duo",MMR_Duo!$P25,NA()))</f>
        <v>#N/A</v>
      </c>
      <c r="AF138" s="87" t="e">
        <f>IF(Berechnungen!AF$6="MMR",MMR!$P25,IF(Berechnungen!AF$6="MMR_Duo",MMR_Duo!$P25,NA()))</f>
        <v>#N/A</v>
      </c>
      <c r="AG138" s="87" t="e">
        <f>IF(Berechnungen!AG$6="MMR",MMR!$P25,IF(Berechnungen!AG$6="MMR_Duo",MMR_Duo!$P25,NA()))</f>
        <v>#N/A</v>
      </c>
      <c r="AH138" s="87" t="e">
        <f>IF(Berechnungen!AH$6="MMR",MMR!$P25,IF(Berechnungen!AH$6="MMR_Duo",MMR_Duo!$P25,NA()))</f>
        <v>#N/A</v>
      </c>
      <c r="AI138" s="87" t="e">
        <f>IF(Berechnungen!AI$6="MMR",MMR!$P25,IF(Berechnungen!AI$6="MMR_Duo",MMR_Duo!$P25,NA()))</f>
        <v>#N/A</v>
      </c>
      <c r="AJ138" s="87" t="e">
        <f>IF(Berechnungen!AJ$6="MMR",MMR!$P25,IF(Berechnungen!AJ$6="MMR_Duo",MMR_Duo!$P25,NA()))</f>
        <v>#N/A</v>
      </c>
      <c r="AK138" s="87" t="e">
        <f>IF(Berechnungen!AK$6="MMR",MMR!$P25,IF(Berechnungen!AK$6="MMR_Duo",MMR_Duo!$P25,NA()))</f>
        <v>#N/A</v>
      </c>
      <c r="AL138" s="87" t="e">
        <f>IF(Berechnungen!AL$6="MMR",MMR!$P25,IF(Berechnungen!AL$6="MMR_Duo",MMR_Duo!$P25,NA()))</f>
        <v>#N/A</v>
      </c>
      <c r="AM138" s="87" t="e">
        <f>IF(Berechnungen!AM$6="MMR",MMR!$P25,IF(Berechnungen!AM$6="MMR_Duo",MMR_Duo!$P25,NA()))</f>
        <v>#N/A</v>
      </c>
      <c r="AN138" s="87" t="e">
        <f>IF(Berechnungen!AN$6="MMR",MMR!$P25,IF(Berechnungen!AN$6="MMR_Duo",MMR_Duo!$P25,NA()))</f>
        <v>#N/A</v>
      </c>
      <c r="AO138" s="87" t="e">
        <f>IF(Berechnungen!AO$6="MMR",MMR!$P25,IF(Berechnungen!AO$6="MMR_Duo",MMR_Duo!$P25,NA()))</f>
        <v>#N/A</v>
      </c>
      <c r="AP138" s="87" t="e">
        <f>IF(Berechnungen!AP$6="MMR",MMR!$P25,IF(Berechnungen!AP$6="MMR_Duo",MMR_Duo!$P25,NA()))</f>
        <v>#N/A</v>
      </c>
      <c r="AQ138" s="87" t="e">
        <f>IF(Berechnungen!AQ$6="MMR",MMR!$P25,IF(Berechnungen!AQ$6="MMR_Duo",MMR_Duo!$P25,NA()))</f>
        <v>#N/A</v>
      </c>
      <c r="AR138" s="87" t="e">
        <f>IF(Berechnungen!AR$6="MMR",MMR!$P25,IF(Berechnungen!AR$6="MMR_Duo",MMR_Duo!$P25,NA()))</f>
        <v>#N/A</v>
      </c>
      <c r="AS138" s="87" t="e">
        <f>IF(Berechnungen!AS$6="MMR",MMR!$P25,IF(Berechnungen!AS$6="MMR_Duo",MMR_Duo!$P25,NA()))</f>
        <v>#N/A</v>
      </c>
      <c r="AT138" s="87" t="e">
        <f>IF(Berechnungen!AT$6="MMR",MMR!$P25,IF(Berechnungen!AT$6="MMR_Duo",MMR_Duo!$P25,NA()))</f>
        <v>#N/A</v>
      </c>
      <c r="AU138" s="87" t="e">
        <f>IF(Berechnungen!AU$6="MMR",MMR!$P25,IF(Berechnungen!AU$6="MMR_Duo",MMR_Duo!$P25,NA()))</f>
        <v>#N/A</v>
      </c>
      <c r="AV138" s="87" t="e">
        <f>IF(Berechnungen!AV$6="MMR",MMR!$P25,IF(Berechnungen!AV$6="MMR_Duo",MMR_Duo!$P25,NA()))</f>
        <v>#N/A</v>
      </c>
      <c r="AW138" s="87" t="e">
        <f>IF(Berechnungen!AW$6="MMR",MMR!$P25,IF(Berechnungen!AW$6="MMR_Duo",MMR_Duo!$P25,NA()))</f>
        <v>#N/A</v>
      </c>
      <c r="AX138" s="87" t="e">
        <f>IF(Berechnungen!AX$6="MMR",MMR!$P25,IF(Berechnungen!AX$6="MMR_Duo",MMR_Duo!$P25,NA()))</f>
        <v>#N/A</v>
      </c>
      <c r="AY138" s="87" t="e">
        <f>IF(Berechnungen!AY$6="MMR",MMR!$P25,IF(Berechnungen!AY$6="MMR_Duo",MMR_Duo!$P25,NA()))</f>
        <v>#N/A</v>
      </c>
      <c r="AZ138" s="87" t="e">
        <f>IF(Berechnungen!AZ$6="MMR",MMR!$P25,IF(Berechnungen!AZ$6="MMR_Duo",MMR_Duo!$P25,NA()))</f>
        <v>#N/A</v>
      </c>
      <c r="BA138" s="87" t="e">
        <f>IF(Berechnungen!BA$6="MMR",MMR!$P25,IF(Berechnungen!BA$6="MMR_Duo",MMR_Duo!$P25,NA()))</f>
        <v>#N/A</v>
      </c>
      <c r="BB138" s="87" t="e">
        <f>IF(Berechnungen!BB$6="MMR",MMR!$P25,IF(Berechnungen!BB$6="MMR_Duo",MMR_Duo!$P25,NA()))</f>
        <v>#N/A</v>
      </c>
      <c r="BC138" s="87" t="e">
        <f>IF(Berechnungen!BC$6="MMR",MMR!$P25,IF(Berechnungen!BC$6="MMR_Duo",MMR_Duo!$P25,NA()))</f>
        <v>#N/A</v>
      </c>
      <c r="BD138" s="87" t="e">
        <f>IF(Berechnungen!BD$6="MMR",MMR!$P25,IF(Berechnungen!BD$6="MMR_Duo",MMR_Duo!$P25,NA()))</f>
        <v>#N/A</v>
      </c>
      <c r="BE138" s="87" t="e">
        <f>IF(Berechnungen!BE$6="MMR",MMR!$P25,IF(Berechnungen!BE$6="MMR_Duo",MMR_Duo!$P25,NA()))</f>
        <v>#N/A</v>
      </c>
      <c r="BF138" s="87" t="e">
        <f>IF(Berechnungen!BF$6="MMR",MMR!$P25,IF(Berechnungen!BF$6="MMR_Duo",MMR_Duo!$P25,NA()))</f>
        <v>#N/A</v>
      </c>
      <c r="BG138" s="87" t="e">
        <f>IF(Berechnungen!BG$6="MMR",MMR!$P25,IF(Berechnungen!BG$6="MMR_Duo",MMR_Duo!$P25,NA()))</f>
        <v>#N/A</v>
      </c>
      <c r="BH138" s="87" t="e">
        <f>IF(Berechnungen!BH$6="MMR",MMR!$P25,IF(Berechnungen!BH$6="MMR_Duo",MMR_Duo!$P25,NA()))</f>
        <v>#N/A</v>
      </c>
      <c r="BI138" s="87" t="e">
        <f>IF(Berechnungen!BI$6="MMR",MMR!$P25,IF(Berechnungen!BI$6="MMR_Duo",MMR_Duo!$P25,NA()))</f>
        <v>#N/A</v>
      </c>
      <c r="BJ138" s="87" t="e">
        <f>IF(Berechnungen!BJ$6="MMR",MMR!$P25,IF(Berechnungen!BJ$6="MMR_Duo",MMR_Duo!$P25,NA()))</f>
        <v>#N/A</v>
      </c>
      <c r="BK138" s="87" t="e">
        <f>IF(Berechnungen!BK$6="MMR",MMR!$P25,IF(Berechnungen!BK$6="MMR_Duo",MMR_Duo!$P25,NA()))</f>
        <v>#N/A</v>
      </c>
      <c r="BL138" s="87" t="e">
        <f>IF(Berechnungen!BL$6="MMR",MMR!$P25,IF(Berechnungen!BL$6="MMR_Duo",MMR_Duo!$P25,NA()))</f>
        <v>#N/A</v>
      </c>
      <c r="BM138" s="87" t="e">
        <f>IF(Berechnungen!BM$6="MMR",MMR!$P25,IF(Berechnungen!BM$6="MMR_Duo",MMR_Duo!$P25,NA()))</f>
        <v>#N/A</v>
      </c>
      <c r="BN138" s="87" t="e">
        <f>IF(Berechnungen!BN$6="MMR",MMR!$P25,IF(Berechnungen!BN$6="MMR_Duo",MMR_Duo!$P25,NA()))</f>
        <v>#N/A</v>
      </c>
      <c r="BO138" s="87" t="e">
        <f>IF(Berechnungen!BO$6="MMR",MMR!$P25,IF(Berechnungen!BO$6="MMR_Duo",MMR_Duo!$P25,NA()))</f>
        <v>#N/A</v>
      </c>
      <c r="BP138" s="87" t="e">
        <f>IF(Berechnungen!BP$6="MMR",MMR!$P25,IF(Berechnungen!BP$6="MMR_Duo",MMR_Duo!$P25,NA()))</f>
        <v>#N/A</v>
      </c>
      <c r="BQ138" s="87" t="e">
        <f>IF(Berechnungen!BQ$6="MMR",MMR!$P25,IF(Berechnungen!BQ$6="MMR_Duo",MMR_Duo!$P25,NA()))</f>
        <v>#N/A</v>
      </c>
      <c r="BR138" s="87" t="e">
        <f>IF(Berechnungen!BR$6="MMR",MMR!$P25,IF(Berechnungen!BR$6="MMR_Duo",MMR_Duo!$P25,NA()))</f>
        <v>#N/A</v>
      </c>
      <c r="BS138" s="87" t="e">
        <f>IF(Berechnungen!BS$6="MMR",MMR!$P25,IF(Berechnungen!BS$6="MMR_Duo",MMR_Duo!$P25,NA()))</f>
        <v>#N/A</v>
      </c>
      <c r="BT138" s="87" t="e">
        <f>IF(Berechnungen!BT$6="MMR",MMR!$P25,IF(Berechnungen!BT$6="MMR_Duo",MMR_Duo!$P25,NA()))</f>
        <v>#N/A</v>
      </c>
      <c r="BU138" s="87" t="e">
        <f>IF(Berechnungen!BU$6="MMR",MMR!$P25,IF(Berechnungen!BU$6="MMR_Duo",MMR_Duo!$P25,NA()))</f>
        <v>#N/A</v>
      </c>
      <c r="BV138" s="87" t="e">
        <f>IF(Berechnungen!BV$6="MMR",MMR!$P25,IF(Berechnungen!BV$6="MMR_Duo",MMR_Duo!$P25,NA()))</f>
        <v>#N/A</v>
      </c>
      <c r="BW138" s="87" t="e">
        <f>IF(Berechnungen!BW$6="MMR",MMR!$P25,IF(Berechnungen!BW$6="MMR_Duo",MMR_Duo!$P25,NA()))</f>
        <v>#N/A</v>
      </c>
      <c r="BX138" s="87" t="e">
        <f>IF(Berechnungen!BX$6="MMR",MMR!$P25,IF(Berechnungen!BX$6="MMR_Duo",MMR_Duo!$P25,NA()))</f>
        <v>#N/A</v>
      </c>
      <c r="BY138" s="87" t="e">
        <f>IF(Berechnungen!BY$6="MMR",MMR!$P25,IF(Berechnungen!BY$6="MMR_Duo",MMR_Duo!$P25,NA()))</f>
        <v>#N/A</v>
      </c>
      <c r="BZ138" s="87" t="e">
        <f>IF(Berechnungen!BZ$6="MMR",MMR!$P25,IF(Berechnungen!BZ$6="MMR_Duo",MMR_Duo!$P25,NA()))</f>
        <v>#N/A</v>
      </c>
      <c r="CA138" s="87" t="e">
        <f>IF(Berechnungen!CA$6="MMR",MMR!$P25,IF(Berechnungen!CA$6="MMR_Duo",MMR_Duo!$P25,NA()))</f>
        <v>#N/A</v>
      </c>
      <c r="CB138" s="87" t="e">
        <f>IF(Berechnungen!CB$6="MMR",MMR!$P25,IF(Berechnungen!CB$6="MMR_Duo",MMR_Duo!$P25,NA()))</f>
        <v>#N/A</v>
      </c>
      <c r="CC138" s="87" t="e">
        <f>IF(Berechnungen!CC$6="MMR",MMR!$P25,IF(Berechnungen!CC$6="MMR_Duo",MMR_Duo!$P25,NA()))</f>
        <v>#N/A</v>
      </c>
      <c r="CD138" s="87" t="e">
        <f>IF(Berechnungen!CD$6="MMR",MMR!$P25,IF(Berechnungen!CD$6="MMR_Duo",MMR_Duo!$P25,NA()))</f>
        <v>#N/A</v>
      </c>
      <c r="CE138" s="87" t="e">
        <f>IF(Berechnungen!CE$6="MMR",MMR!$P25,IF(Berechnungen!CE$6="MMR_Duo",MMR_Duo!$P25,NA()))</f>
        <v>#N/A</v>
      </c>
      <c r="CF138" s="87" t="e">
        <f>IF(Berechnungen!CF$6="MMR",MMR!$P25,IF(Berechnungen!CF$6="MMR_Duo",MMR_Duo!$P25,NA()))</f>
        <v>#N/A</v>
      </c>
      <c r="CG138" s="87" t="e">
        <f>IF(Berechnungen!CG$6="MMR",MMR!$P25,IF(Berechnungen!CG$6="MMR_Duo",MMR_Duo!$P25,NA()))</f>
        <v>#N/A</v>
      </c>
      <c r="CH138" s="87" t="e">
        <f>IF(Berechnungen!CH$6="MMR",MMR!$P25,IF(Berechnungen!CH$6="MMR_Duo",MMR_Duo!$P25,NA()))</f>
        <v>#N/A</v>
      </c>
      <c r="CI138" s="87" t="e">
        <f>IF(Berechnungen!CI$6="MMR",MMR!$P25,IF(Berechnungen!CI$6="MMR_Duo",MMR_Duo!$P25,NA()))</f>
        <v>#N/A</v>
      </c>
      <c r="CJ138" s="87" t="e">
        <f>IF(Berechnungen!CJ$6="MMR",MMR!$P25,IF(Berechnungen!CJ$6="MMR_Duo",MMR_Duo!$P25,NA()))</f>
        <v>#N/A</v>
      </c>
      <c r="CK138" s="87" t="e">
        <f>IF(Berechnungen!CK$6="MMR",MMR!$P25,IF(Berechnungen!CK$6="MMR_Duo",MMR_Duo!$P25,NA()))</f>
        <v>#N/A</v>
      </c>
      <c r="CL138" s="87" t="e">
        <f>IF(Berechnungen!CL$6="MMR",MMR!$P25,IF(Berechnungen!CL$6="MMR_Duo",MMR_Duo!$P25,NA()))</f>
        <v>#N/A</v>
      </c>
      <c r="CM138" s="87" t="e">
        <f>IF(Berechnungen!CM$6="MMR",MMR!$P25,IF(Berechnungen!CM$6="MMR_Duo",MMR_Duo!$P25,NA()))</f>
        <v>#N/A</v>
      </c>
      <c r="CN138" s="87" t="e">
        <f>IF(Berechnungen!CN$6="MMR",MMR!$P25,IF(Berechnungen!CN$6="MMR_Duo",MMR_Duo!$P25,NA()))</f>
        <v>#N/A</v>
      </c>
      <c r="CO138" s="87" t="e">
        <f>IF(Berechnungen!CO$6="MMR",MMR!$P25,IF(Berechnungen!CO$6="MMR_Duo",MMR_Duo!$P25,NA()))</f>
        <v>#N/A</v>
      </c>
      <c r="CP138" s="87" t="e">
        <f>IF(Berechnungen!CP$6="MMR",MMR!$P25,IF(Berechnungen!CP$6="MMR_Duo",MMR_Duo!$P25,NA()))</f>
        <v>#N/A</v>
      </c>
      <c r="CQ138" s="87" t="e">
        <f>IF(Berechnungen!CQ$6="MMR",MMR!$P25,IF(Berechnungen!CQ$6="MMR_Duo",MMR_Duo!$P25,NA()))</f>
        <v>#N/A</v>
      </c>
      <c r="CR138" s="87" t="e">
        <f>IF(Berechnungen!CR$6="MMR",MMR!$P25,IF(Berechnungen!CR$6="MMR_Duo",MMR_Duo!$P25,NA()))</f>
        <v>#N/A</v>
      </c>
      <c r="CS138" s="87" t="e">
        <f>IF(Berechnungen!CS$6="MMR",MMR!$P25,IF(Berechnungen!CS$6="MMR_Duo",MMR_Duo!$P25,NA()))</f>
        <v>#N/A</v>
      </c>
      <c r="CT138" s="87" t="e">
        <f>IF(Berechnungen!CT$6="MMR",MMR!$P25,IF(Berechnungen!CT$6="MMR_Duo",MMR_Duo!$P25,NA()))</f>
        <v>#N/A</v>
      </c>
      <c r="CU138" s="87" t="e">
        <f>IF(Berechnungen!CU$6="MMR",MMR!$P25,IF(Berechnungen!CU$6="MMR_Duo",MMR_Duo!$P25,NA()))</f>
        <v>#N/A</v>
      </c>
      <c r="CV138" s="87" t="e">
        <f>IF(Berechnungen!CV$6="MMR",MMR!$P25,IF(Berechnungen!CV$6="MMR_Duo",MMR_Duo!$P25,NA()))</f>
        <v>#N/A</v>
      </c>
      <c r="CW138" s="87" t="e">
        <f>IF(Berechnungen!CW$6="MMR",MMR!$P25,IF(Berechnungen!CW$6="MMR_Duo",MMR_Duo!$P25,NA()))</f>
        <v>#N/A</v>
      </c>
      <c r="CX138" s="87" t="e">
        <f>IF(Berechnungen!CX$6="MMR",MMR!$P25,IF(Berechnungen!CX$6="MMR_Duo",MMR_Duo!$P25,NA()))</f>
        <v>#N/A</v>
      </c>
      <c r="CY138" s="87" t="e">
        <f>IF(Berechnungen!CY$6="MMR",MMR!$P25,IF(Berechnungen!CY$6="MMR_Duo",MMR_Duo!$P25,NA()))</f>
        <v>#N/A</v>
      </c>
      <c r="CZ138" s="87" t="e">
        <f>IF(Berechnungen!CZ$6="MMR",MMR!$P25,IF(Berechnungen!CZ$6="MMR_Duo",MMR_Duo!$P25,NA()))</f>
        <v>#N/A</v>
      </c>
      <c r="DA138" s="87" t="e">
        <f>IF(Berechnungen!DA$6="MMR",MMR!$P25,IF(Berechnungen!DA$6="MMR_Duo",MMR_Duo!$P25,NA()))</f>
        <v>#N/A</v>
      </c>
      <c r="DB138" s="87" t="e">
        <f>IF(Berechnungen!DB$6="MMR",MMR!$P25,IF(Berechnungen!DB$6="MMR_Duo",MMR_Duo!$P25,NA()))</f>
        <v>#N/A</v>
      </c>
      <c r="DC138" s="87" t="e">
        <f>IF(Berechnungen!DC$6="MMR",MMR!$P25,IF(Berechnungen!DC$6="MMR_Duo",MMR_Duo!$P25,NA()))</f>
        <v>#N/A</v>
      </c>
      <c r="DD138" s="87" t="e">
        <f>IF(Berechnungen!DD$6="MMR",MMR!$P25,IF(Berechnungen!DD$6="MMR_Duo",MMR_Duo!$P25,NA()))</f>
        <v>#N/A</v>
      </c>
      <c r="DE138" s="87" t="e">
        <f>IF(Berechnungen!DE$6="MMR",MMR!$P25,IF(Berechnungen!DE$6="MMR_Duo",MMR_Duo!$P25,NA()))</f>
        <v>#N/A</v>
      </c>
      <c r="DF138" s="87" t="e">
        <f>IF(Berechnungen!DF$6="MMR",MMR!$P25,IF(Berechnungen!DF$6="MMR_Duo",MMR_Duo!$P25,NA()))</f>
        <v>#N/A</v>
      </c>
      <c r="DG138" s="87" t="e">
        <f>IF(Berechnungen!DG$6="MMR",MMR!$P25,IF(Berechnungen!DG$6="MMR_Duo",MMR_Duo!$P25,NA()))</f>
        <v>#N/A</v>
      </c>
      <c r="DH138" s="87" t="e">
        <f>IF(Berechnungen!DH$6="MMR",MMR!$P25,IF(Berechnungen!DH$6="MMR_Duo",MMR_Duo!$P25,NA()))</f>
        <v>#N/A</v>
      </c>
      <c r="DI138" s="87" t="e">
        <f>IF(Berechnungen!DI$6="MMR",MMR!$P25,IF(Berechnungen!DI$6="MMR_Duo",MMR_Duo!$P25,NA()))</f>
        <v>#N/A</v>
      </c>
      <c r="DJ138" s="87" t="e">
        <f>IF(Berechnungen!DJ$6="MMR",MMR!$P25,IF(Berechnungen!DJ$6="MMR_Duo",MMR_Duo!$P25,NA()))</f>
        <v>#N/A</v>
      </c>
      <c r="DK138" s="87" t="e">
        <f>IF(Berechnungen!DK$6="MMR",MMR!$P25,IF(Berechnungen!DK$6="MMR_Duo",MMR_Duo!$P25,NA()))</f>
        <v>#N/A</v>
      </c>
      <c r="DL138" s="87" t="e">
        <f>IF(Berechnungen!DL$6="MMR",MMR!$P25,IF(Berechnungen!DL$6="MMR_Duo",MMR_Duo!$P25,NA()))</f>
        <v>#N/A</v>
      </c>
      <c r="DM138" s="87" t="e">
        <f>IF(Berechnungen!DM$6="MMR",MMR!$P25,IF(Berechnungen!DM$6="MMR_Duo",MMR_Duo!$P25,NA()))</f>
        <v>#N/A</v>
      </c>
      <c r="DN138" s="87" t="e">
        <f>IF(Berechnungen!DN$6="MMR",MMR!$P25,IF(Berechnungen!DN$6="MMR_Duo",MMR_Duo!$P25,NA()))</f>
        <v>#N/A</v>
      </c>
      <c r="DO138" s="87" t="e">
        <f>IF(Berechnungen!DO$6="MMR",MMR!$P25,IF(Berechnungen!DO$6="MMR_Duo",MMR_Duo!$P25,NA()))</f>
        <v>#N/A</v>
      </c>
      <c r="DP138" s="87" t="e">
        <f>IF(Berechnungen!DP$6="MMR",MMR!$P25,IF(Berechnungen!DP$6="MMR_Duo",MMR_Duo!$P25,NA()))</f>
        <v>#N/A</v>
      </c>
      <c r="DQ138" s="87" t="e">
        <f>IF(Berechnungen!DQ$6="MMR",MMR!$P25,IF(Berechnungen!DQ$6="MMR_Duo",MMR_Duo!$P25,NA()))</f>
        <v>#N/A</v>
      </c>
      <c r="DR138" s="87" t="e">
        <f>IF(Berechnungen!DR$6="MMR",MMR!$P25,IF(Berechnungen!DR$6="MMR_Duo",MMR_Duo!$P25,NA()))</f>
        <v>#N/A</v>
      </c>
      <c r="DS138" s="87" t="e">
        <f>IF(Berechnungen!DS$6="MMR",MMR!$P25,IF(Berechnungen!DS$6="MMR_Duo",MMR_Duo!$P25,NA()))</f>
        <v>#N/A</v>
      </c>
      <c r="DT138" s="87" t="e">
        <f>IF(Berechnungen!DT$6="MMR",MMR!$P25,IF(Berechnungen!DT$6="MMR_Duo",MMR_Duo!$P25,NA()))</f>
        <v>#N/A</v>
      </c>
      <c r="DU138" s="87" t="e">
        <f>IF(Berechnungen!DU$6="MMR",MMR!$P25,IF(Berechnungen!DU$6="MMR_Duo",MMR_Duo!$P25,NA()))</f>
        <v>#N/A</v>
      </c>
      <c r="DV138" s="87" t="e">
        <f>IF(Berechnungen!DV$6="MMR",MMR!$P25,IF(Berechnungen!DV$6="MMR_Duo",MMR_Duo!$P25,NA()))</f>
        <v>#N/A</v>
      </c>
      <c r="DW138" s="87" t="e">
        <f>IF(Berechnungen!DW$6="MMR",MMR!$P25,IF(Berechnungen!DW$6="MMR_Duo",MMR_Duo!$P25,NA()))</f>
        <v>#N/A</v>
      </c>
      <c r="DX138" s="87" t="e">
        <f>IF(Berechnungen!DX$6="MMR",MMR!$P25,IF(Berechnungen!DX$6="MMR_Duo",MMR_Duo!$P25,NA()))</f>
        <v>#N/A</v>
      </c>
      <c r="DY138" s="87" t="e">
        <f>IF(Berechnungen!DY$6="MMR",MMR!$P25,IF(Berechnungen!DY$6="MMR_Duo",MMR_Duo!$P25,NA()))</f>
        <v>#N/A</v>
      </c>
      <c r="DZ138" s="87" t="e">
        <f>IF(Berechnungen!DZ$6="MMR",MMR!$P25,IF(Berechnungen!DZ$6="MMR_Duo",MMR_Duo!$P25,NA()))</f>
        <v>#N/A</v>
      </c>
      <c r="EA138" s="87" t="e">
        <f>IF(Berechnungen!EA$6="MMR",MMR!$P25,IF(Berechnungen!EA$6="MMR_Duo",MMR_Duo!$P25,NA()))</f>
        <v>#N/A</v>
      </c>
      <c r="EB138" s="87" t="e">
        <f>IF(Berechnungen!EB$6="MMR",MMR!$P25,IF(Berechnungen!EB$6="MMR_Duo",MMR_Duo!$P25,NA()))</f>
        <v>#N/A</v>
      </c>
      <c r="EC138" s="87" t="e">
        <f>IF(Berechnungen!EC$6="MMR",MMR!$P25,IF(Berechnungen!EC$6="MMR_Duo",MMR_Duo!$P25,NA()))</f>
        <v>#N/A</v>
      </c>
      <c r="ED138" s="87" t="e">
        <f>IF(Berechnungen!ED$6="MMR",MMR!$P25,IF(Berechnungen!ED$6="MMR_Duo",MMR_Duo!$P25,NA()))</f>
        <v>#N/A</v>
      </c>
      <c r="EE138" s="87" t="e">
        <f>IF(Berechnungen!EE$6="MMR",MMR!$P25,IF(Berechnungen!EE$6="MMR_Duo",MMR_Duo!$P25,NA()))</f>
        <v>#N/A</v>
      </c>
      <c r="EF138" s="87" t="e">
        <f>IF(Berechnungen!EF$6="MMR",MMR!$P25,IF(Berechnungen!EF$6="MMR_Duo",MMR_Duo!$P25,NA()))</f>
        <v>#N/A</v>
      </c>
      <c r="EG138" s="87" t="e">
        <f>IF(Berechnungen!EG$6="MMR",MMR!$P25,IF(Berechnungen!EG$6="MMR_Duo",MMR_Duo!$P25,NA()))</f>
        <v>#N/A</v>
      </c>
      <c r="EH138" s="87" t="e">
        <f>IF(Berechnungen!EH$6="MMR",MMR!$P25,IF(Berechnungen!EH$6="MMR_Duo",MMR_Duo!$P25,NA()))</f>
        <v>#N/A</v>
      </c>
      <c r="EI138" s="87" t="e">
        <f>IF(Berechnungen!EI$6="MMR",MMR!$P25,IF(Berechnungen!EI$6="MMR_Duo",MMR_Duo!$P25,NA()))</f>
        <v>#N/A</v>
      </c>
      <c r="EJ138" s="87" t="e">
        <f>IF(Berechnungen!EJ$6="MMR",MMR!$P25,IF(Berechnungen!EJ$6="MMR_Duo",MMR_Duo!$P25,NA()))</f>
        <v>#N/A</v>
      </c>
      <c r="EK138" s="87" t="e">
        <f>IF(Berechnungen!EK$6="MMR",MMR!$P25,IF(Berechnungen!EK$6="MMR_Duo",MMR_Duo!$P25,NA()))</f>
        <v>#N/A</v>
      </c>
      <c r="EL138" s="87" t="e">
        <f>IF(Berechnungen!EL$6="MMR",MMR!$P25,IF(Berechnungen!EL$6="MMR_Duo",MMR_Duo!$P25,NA()))</f>
        <v>#N/A</v>
      </c>
      <c r="EM138" s="87" t="e">
        <f>IF(Berechnungen!EM$6="MMR",MMR!$P25,IF(Berechnungen!EM$6="MMR_Duo",MMR_Duo!$P25,NA()))</f>
        <v>#N/A</v>
      </c>
      <c r="EN138" s="87" t="e">
        <f>IF(Berechnungen!EN$6="MMR",MMR!$P25,IF(Berechnungen!EN$6="MMR_Duo",MMR_Duo!$P25,NA()))</f>
        <v>#N/A</v>
      </c>
      <c r="EO138" s="87" t="e">
        <f>IF(Berechnungen!EO$6="MMR",MMR!$P25,IF(Berechnungen!EO$6="MMR_Duo",MMR_Duo!$P25,NA()))</f>
        <v>#N/A</v>
      </c>
      <c r="EP138" s="87" t="e">
        <f>IF(Berechnungen!EP$6="MMR",MMR!$P25,IF(Berechnungen!EP$6="MMR_Duo",MMR_Duo!$P25,NA()))</f>
        <v>#N/A</v>
      </c>
      <c r="EQ138" s="87" t="e">
        <f>IF(Berechnungen!EQ$6="MMR",MMR!$P25,IF(Berechnungen!EQ$6="MMR_Duo",MMR_Duo!$P25,NA()))</f>
        <v>#N/A</v>
      </c>
      <c r="ER138" s="87" t="e">
        <f>IF(Berechnungen!ER$6="MMR",MMR!$P25,IF(Berechnungen!ER$6="MMR_Duo",MMR_Duo!$P25,NA()))</f>
        <v>#N/A</v>
      </c>
      <c r="ES138" s="87" t="e">
        <f>IF(Berechnungen!ES$6="MMR",MMR!$P25,IF(Berechnungen!ES$6="MMR_Duo",MMR_Duo!$P25,NA()))</f>
        <v>#N/A</v>
      </c>
      <c r="ET138" s="87" t="e">
        <f>IF(Berechnungen!ET$6="MMR",MMR!$P25,IF(Berechnungen!ET$6="MMR_Duo",MMR_Duo!$P25,NA()))</f>
        <v>#N/A</v>
      </c>
      <c r="EU138" s="87" t="e">
        <f>IF(Berechnungen!EU$6="MMR",MMR!$P25,IF(Berechnungen!EU$6="MMR_Duo",MMR_Duo!$P25,NA()))</f>
        <v>#N/A</v>
      </c>
      <c r="EV138" s="87" t="e">
        <f>IF(Berechnungen!EV$6="MMR",MMR!$P25,IF(Berechnungen!EV$6="MMR_Duo",MMR_Duo!$P25,NA()))</f>
        <v>#N/A</v>
      </c>
      <c r="EW138" s="87" t="e">
        <f>IF(Berechnungen!EW$6="MMR",MMR!$P25,IF(Berechnungen!EW$6="MMR_Duo",MMR_Duo!$P25,NA()))</f>
        <v>#N/A</v>
      </c>
      <c r="EX138" s="87" t="e">
        <f>IF(Berechnungen!EX$6="MMR",MMR!$P25,IF(Berechnungen!EX$6="MMR_Duo",MMR_Duo!$P25,NA()))</f>
        <v>#N/A</v>
      </c>
      <c r="EY138" s="87" t="e">
        <f>IF(Berechnungen!EY$6="MMR",MMR!$P25,IF(Berechnungen!EY$6="MMR_Duo",MMR_Duo!$P25,NA()))</f>
        <v>#N/A</v>
      </c>
      <c r="EZ138" s="87" t="e">
        <f>IF(Berechnungen!EZ$6="MMR",MMR!$P25,IF(Berechnungen!EZ$6="MMR_Duo",MMR_Duo!$P25,NA()))</f>
        <v>#N/A</v>
      </c>
      <c r="FA138" s="87" t="e">
        <f>IF(Berechnungen!FA$6="MMR",MMR!$P25,IF(Berechnungen!FA$6="MMR_Duo",MMR_Duo!$P25,NA()))</f>
        <v>#N/A</v>
      </c>
      <c r="FB138" s="87" t="e">
        <f>IF(Berechnungen!FB$6="MMR",MMR!$P25,IF(Berechnungen!FB$6="MMR_Duo",MMR_Duo!$P25,NA()))</f>
        <v>#N/A</v>
      </c>
      <c r="FC138" s="87" t="e">
        <f>IF(Berechnungen!FC$6="MMR",MMR!$P25,IF(Berechnungen!FC$6="MMR_Duo",MMR_Duo!$P25,NA()))</f>
        <v>#N/A</v>
      </c>
      <c r="FD138" s="87" t="e">
        <f>IF(Berechnungen!FD$6="MMR",MMR!$P25,IF(Berechnungen!FD$6="MMR_Duo",MMR_Duo!$P25,NA()))</f>
        <v>#N/A</v>
      </c>
      <c r="FE138" s="87" t="e">
        <f>IF(Berechnungen!FE$6="MMR",MMR!$P25,IF(Berechnungen!FE$6="MMR_Duo",MMR_Duo!$P25,NA()))</f>
        <v>#N/A</v>
      </c>
      <c r="FF138" s="87" t="e">
        <f>IF(Berechnungen!FF$6="MMR",MMR!$P25,IF(Berechnungen!FF$6="MMR_Duo",MMR_Duo!$P25,NA()))</f>
        <v>#N/A</v>
      </c>
      <c r="FG138" s="87" t="e">
        <f>IF(Berechnungen!FG$6="MMR",MMR!$P25,IF(Berechnungen!FG$6="MMR_Duo",MMR_Duo!$P25,NA()))</f>
        <v>#N/A</v>
      </c>
      <c r="FH138" s="87" t="e">
        <f>IF(Berechnungen!FH$6="MMR",MMR!$P25,IF(Berechnungen!FH$6="MMR_Duo",MMR_Duo!$P25,NA()))</f>
        <v>#N/A</v>
      </c>
      <c r="FI138" s="87" t="e">
        <f>IF(Berechnungen!FI$6="MMR",MMR!$P25,IF(Berechnungen!FI$6="MMR_Duo",MMR_Duo!$P25,NA()))</f>
        <v>#N/A</v>
      </c>
      <c r="FJ138" s="87" t="e">
        <f>IF(Berechnungen!FJ$6="MMR",MMR!$P25,IF(Berechnungen!FJ$6="MMR_Duo",MMR_Duo!$P25,NA()))</f>
        <v>#N/A</v>
      </c>
      <c r="FK138" s="87" t="e">
        <f>IF(Berechnungen!FK$6="MMR",MMR!$P25,IF(Berechnungen!FK$6="MMR_Duo",MMR_Duo!$P25,NA()))</f>
        <v>#N/A</v>
      </c>
      <c r="FL138" s="87" t="e">
        <f>IF(Berechnungen!FL$6="MMR",MMR!$P25,IF(Berechnungen!FL$6="MMR_Duo",MMR_Duo!$P25,NA()))</f>
        <v>#N/A</v>
      </c>
      <c r="FM138" s="87" t="e">
        <f>IF(Berechnungen!FM$6="MMR",MMR!$P25,IF(Berechnungen!FM$6="MMR_Duo",MMR_Duo!$P25,NA()))</f>
        <v>#N/A</v>
      </c>
      <c r="FN138" s="87" t="e">
        <f>IF(Berechnungen!FN$6="MMR",MMR!$P25,IF(Berechnungen!FN$6="MMR_Duo",MMR_Duo!$P25,NA()))</f>
        <v>#N/A</v>
      </c>
      <c r="FO138" s="87" t="e">
        <f>IF(Berechnungen!FO$6="MMR",MMR!$P25,IF(Berechnungen!FO$6="MMR_Duo",MMR_Duo!$P25,NA()))</f>
        <v>#N/A</v>
      </c>
      <c r="FP138" s="87" t="e">
        <f>IF(Berechnungen!FP$6="MMR",MMR!$P25,IF(Berechnungen!FP$6="MMR_Duo",MMR_Duo!$P25,NA()))</f>
        <v>#N/A</v>
      </c>
      <c r="FQ138" s="87" t="e">
        <f>IF(Berechnungen!FQ$6="MMR",MMR!$P25,IF(Berechnungen!FQ$6="MMR_Duo",MMR_Duo!$P25,NA()))</f>
        <v>#N/A</v>
      </c>
      <c r="FR138" s="87" t="e">
        <f>IF(Berechnungen!FR$6="MMR",MMR!$P25,IF(Berechnungen!FR$6="MMR_Duo",MMR_Duo!$P25,NA()))</f>
        <v>#N/A</v>
      </c>
      <c r="FS138" s="87" t="e">
        <f>IF(Berechnungen!FS$6="MMR",MMR!$P25,IF(Berechnungen!FS$6="MMR_Duo",MMR_Duo!$P25,NA()))</f>
        <v>#N/A</v>
      </c>
      <c r="FT138" s="87" t="e">
        <f>IF(Berechnungen!FT$6="MMR",MMR!$P25,IF(Berechnungen!FT$6="MMR_Duo",MMR_Duo!$P25,NA()))</f>
        <v>#N/A</v>
      </c>
      <c r="FU138" s="87" t="e">
        <f>IF(Berechnungen!FU$6="MMR",MMR!$P25,IF(Berechnungen!FU$6="MMR_Duo",MMR_Duo!$P25,NA()))</f>
        <v>#N/A</v>
      </c>
      <c r="FV138" s="87" t="e">
        <f>IF(Berechnungen!FV$6="MMR",MMR!$P25,IF(Berechnungen!FV$6="MMR_Duo",MMR_Duo!$P25,NA()))</f>
        <v>#N/A</v>
      </c>
      <c r="FW138" s="87" t="e">
        <f>IF(Berechnungen!FW$6="MMR",MMR!$P25,IF(Berechnungen!FW$6="MMR_Duo",MMR_Duo!$P25,NA()))</f>
        <v>#N/A</v>
      </c>
      <c r="FX138" s="87" t="e">
        <f>IF(Berechnungen!FX$6="MMR",MMR!$P25,IF(Berechnungen!FX$6="MMR_Duo",MMR_Duo!$P25,NA()))</f>
        <v>#N/A</v>
      </c>
      <c r="FY138" s="87" t="e">
        <f>IF(Berechnungen!FY$6="MMR",MMR!$P25,IF(Berechnungen!FY$6="MMR_Duo",MMR_Duo!$P25,NA()))</f>
        <v>#N/A</v>
      </c>
      <c r="FZ138" s="87" t="e">
        <f>IF(Berechnungen!FZ$6="MMR",MMR!$P25,IF(Berechnungen!FZ$6="MMR_Duo",MMR_Duo!$P25,NA()))</f>
        <v>#N/A</v>
      </c>
      <c r="GA138" s="87" t="e">
        <f>IF(Berechnungen!GA$6="MMR",MMR!$P25,IF(Berechnungen!GA$6="MMR_Duo",MMR_Duo!$P25,NA()))</f>
        <v>#N/A</v>
      </c>
      <c r="GB138" s="87" t="e">
        <f>IF(Berechnungen!GB$6="MMR",MMR!$P25,IF(Berechnungen!GB$6="MMR_Duo",MMR_Duo!$P25,NA()))</f>
        <v>#N/A</v>
      </c>
      <c r="GC138" s="87" t="e">
        <f>IF(Berechnungen!GC$6="MMR",MMR!$P25,IF(Berechnungen!GC$6="MMR_Duo",MMR_Duo!$P25,NA()))</f>
        <v>#N/A</v>
      </c>
      <c r="GD138" s="87" t="e">
        <f>IF(Berechnungen!GD$6="MMR",MMR!$P25,IF(Berechnungen!GD$6="MMR_Duo",MMR_Duo!$P25,NA()))</f>
        <v>#N/A</v>
      </c>
      <c r="GE138" s="87" t="e">
        <f>IF(Berechnungen!GE$6="MMR",MMR!$P25,IF(Berechnungen!GE$6="MMR_Duo",MMR_Duo!$P25,NA()))</f>
        <v>#N/A</v>
      </c>
      <c r="GF138" s="87" t="e">
        <f>IF(Berechnungen!GF$6="MMR",MMR!$P25,IF(Berechnungen!GF$6="MMR_Duo",MMR_Duo!$P25,NA()))</f>
        <v>#N/A</v>
      </c>
      <c r="GG138" s="87" t="e">
        <f>IF(Berechnungen!GG$6="MMR",MMR!$P25,IF(Berechnungen!GG$6="MMR_Duo",MMR_Duo!$P25,NA()))</f>
        <v>#N/A</v>
      </c>
      <c r="GH138" s="87" t="e">
        <f>IF(Berechnungen!GH$6="MMR",MMR!$P25,IF(Berechnungen!GH$6="MMR_Duo",MMR_Duo!$P25,NA()))</f>
        <v>#N/A</v>
      </c>
      <c r="GI138" s="87" t="e">
        <f>IF(Berechnungen!GI$6="MMR",MMR!$P25,IF(Berechnungen!GI$6="MMR_Duo",MMR_Duo!$P25,NA()))</f>
        <v>#N/A</v>
      </c>
      <c r="GJ138" s="87" t="e">
        <f>IF(Berechnungen!GJ$6="MMR",MMR!$P25,IF(Berechnungen!GJ$6="MMR_Duo",MMR_Duo!$P25,NA()))</f>
        <v>#N/A</v>
      </c>
      <c r="GK138" s="87" t="e">
        <f>IF(Berechnungen!GK$6="MMR",MMR!$P25,IF(Berechnungen!GK$6="MMR_Duo",MMR_Duo!$P25,NA()))</f>
        <v>#N/A</v>
      </c>
      <c r="GL138" s="87" t="e">
        <f>IF(Berechnungen!GL$6="MMR",MMR!$P25,IF(Berechnungen!GL$6="MMR_Duo",MMR_Duo!$P25,NA()))</f>
        <v>#N/A</v>
      </c>
      <c r="GM138" s="87" t="e">
        <f>IF(Berechnungen!GM$6="MMR",MMR!$P25,IF(Berechnungen!GM$6="MMR_Duo",MMR_Duo!$P25,NA()))</f>
        <v>#N/A</v>
      </c>
      <c r="GN138" s="87" t="e">
        <f>IF(Berechnungen!GN$6="MMR",MMR!$P25,IF(Berechnungen!GN$6="MMR_Duo",MMR_Duo!$P25,NA()))</f>
        <v>#N/A</v>
      </c>
      <c r="GO138" s="87" t="e">
        <f>IF(Berechnungen!GO$6="MMR",MMR!$P25,IF(Berechnungen!GO$6="MMR_Duo",MMR_Duo!$P25,NA()))</f>
        <v>#N/A</v>
      </c>
      <c r="GP138" s="87" t="e">
        <f>IF(Berechnungen!GP$6="MMR",MMR!$P25,IF(Berechnungen!GP$6="MMR_Duo",MMR_Duo!$P25,NA()))</f>
        <v>#N/A</v>
      </c>
      <c r="GQ138" s="87" t="e">
        <f>IF(Berechnungen!GQ$6="MMR",MMR!$P25,IF(Berechnungen!GQ$6="MMR_Duo",MMR_Duo!$P25,NA()))</f>
        <v>#N/A</v>
      </c>
      <c r="GR138" s="87" t="e">
        <f>IF(Berechnungen!GR$6="MMR",MMR!$P25,IF(Berechnungen!GR$6="MMR_Duo",MMR_Duo!$P25,NA()))</f>
        <v>#N/A</v>
      </c>
      <c r="GS138" s="87" t="e">
        <f>IF(Berechnungen!GS$6="MMR",MMR!$P25,IF(Berechnungen!GS$6="MMR_Duo",MMR_Duo!$P25,NA()))</f>
        <v>#N/A</v>
      </c>
      <c r="GT138" s="87" t="e">
        <f>IF(Berechnungen!GT$6="MMR",MMR!$P25,IF(Berechnungen!GT$6="MMR_Duo",MMR_Duo!$P25,NA()))</f>
        <v>#N/A</v>
      </c>
      <c r="GU138" s="87" t="e">
        <f>IF(Berechnungen!GU$6="MMR",MMR!$P25,IF(Berechnungen!GU$6="MMR_Duo",MMR_Duo!$P25,NA()))</f>
        <v>#N/A</v>
      </c>
      <c r="GV138" s="87" t="e">
        <f>IF(Berechnungen!GV$6="MMR",MMR!$P25,IF(Berechnungen!GV$6="MMR_Duo",MMR_Duo!$P25,NA()))</f>
        <v>#N/A</v>
      </c>
      <c r="GW138" s="87" t="e">
        <f>IF(Berechnungen!GW$6="MMR",MMR!$P25,IF(Berechnungen!GW$6="MMR_Duo",MMR_Duo!$P25,NA()))</f>
        <v>#N/A</v>
      </c>
      <c r="GX138" s="87" t="e">
        <f>IF(Berechnungen!GX$6="MMR",MMR!$P25,IF(Berechnungen!GX$6="MMR_Duo",MMR_Duo!$P25,NA()))</f>
        <v>#N/A</v>
      </c>
      <c r="GY138" s="87" t="e">
        <f>IF(Berechnungen!GY$6="MMR",MMR!$P25,IF(Berechnungen!GY$6="MMR_Duo",MMR_Duo!$P25,NA()))</f>
        <v>#N/A</v>
      </c>
      <c r="GZ138" s="87" t="e">
        <f>IF(Berechnungen!GZ$6="MMR",MMR!$P25,IF(Berechnungen!GZ$6="MMR_Duo",MMR_Duo!$P25,NA()))</f>
        <v>#N/A</v>
      </c>
      <c r="HA138" s="87" t="e">
        <f>IF(Berechnungen!HA$6="MMR",MMR!$P25,IF(Berechnungen!HA$6="MMR_Duo",MMR_Duo!$P25,NA()))</f>
        <v>#N/A</v>
      </c>
      <c r="HB138" s="87" t="e">
        <f>IF(Berechnungen!HB$6="MMR",MMR!$P25,IF(Berechnungen!HB$6="MMR_Duo",MMR_Duo!$P25,NA()))</f>
        <v>#N/A</v>
      </c>
      <c r="HC138" s="87" t="e">
        <f>IF(Berechnungen!HC$6="MMR",MMR!$P25,IF(Berechnungen!HC$6="MMR_Duo",MMR_Duo!$P25,NA()))</f>
        <v>#N/A</v>
      </c>
      <c r="HD138" s="87" t="e">
        <f>IF(Berechnungen!HD$6="MMR",MMR!$P25,IF(Berechnungen!HD$6="MMR_Duo",MMR_Duo!$P25,NA()))</f>
        <v>#N/A</v>
      </c>
      <c r="HE138" s="87" t="e">
        <f>IF(Berechnungen!HE$6="MMR",MMR!$P25,IF(Berechnungen!HE$6="MMR_Duo",MMR_Duo!$P25,NA()))</f>
        <v>#N/A</v>
      </c>
      <c r="HF138" s="87" t="e">
        <f>IF(Berechnungen!HF$6="MMR",MMR!$P25,IF(Berechnungen!HF$6="MMR_Duo",MMR_Duo!$P25,NA()))</f>
        <v>#N/A</v>
      </c>
      <c r="HG138" s="87" t="e">
        <f>IF(Berechnungen!HG$6="MMR",MMR!$P25,IF(Berechnungen!HG$6="MMR_Duo",MMR_Duo!$P25,NA()))</f>
        <v>#N/A</v>
      </c>
      <c r="HH138" s="87" t="e">
        <f>IF(Berechnungen!HH$6="MMR",MMR!$P25,IF(Berechnungen!HH$6="MMR_Duo",MMR_Duo!$P25,NA()))</f>
        <v>#N/A</v>
      </c>
      <c r="HI138" s="87" t="e">
        <f>IF(Berechnungen!HI$6="MMR",MMR!$P25,IF(Berechnungen!HI$6="MMR_Duo",MMR_Duo!$P25,NA()))</f>
        <v>#N/A</v>
      </c>
      <c r="HJ138" s="87" t="e">
        <f>IF(Berechnungen!HJ$6="MMR",MMR!$P25,IF(Berechnungen!HJ$6="MMR_Duo",MMR_Duo!$P25,NA()))</f>
        <v>#N/A</v>
      </c>
      <c r="HK138" s="87" t="e">
        <f>IF(Berechnungen!HK$6="MMR",MMR!$P25,IF(Berechnungen!HK$6="MMR_Duo",MMR_Duo!$P25,NA()))</f>
        <v>#N/A</v>
      </c>
      <c r="HL138" s="87" t="e">
        <f>IF(Berechnungen!HL$6="MMR",MMR!$P25,IF(Berechnungen!HL$6="MMR_Duo",MMR_Duo!$P25,NA()))</f>
        <v>#N/A</v>
      </c>
      <c r="HM138" s="87" t="e">
        <f>IF(Berechnungen!HM$6="MMR",MMR!$P25,IF(Berechnungen!HM$6="MMR_Duo",MMR_Duo!$P25,NA()))</f>
        <v>#N/A</v>
      </c>
      <c r="HN138" s="87" t="e">
        <f>IF(Berechnungen!HN$6="MMR",MMR!$P25,IF(Berechnungen!HN$6="MMR_Duo",MMR_Duo!$P25,NA()))</f>
        <v>#N/A</v>
      </c>
      <c r="HO138" s="87" t="e">
        <f>IF(Berechnungen!HO$6="MMR",MMR!$P25,IF(Berechnungen!HO$6="MMR_Duo",MMR_Duo!$P25,NA()))</f>
        <v>#N/A</v>
      </c>
      <c r="HP138" s="87" t="e">
        <f>IF(Berechnungen!HP$6="MMR",MMR!$P25,IF(Berechnungen!HP$6="MMR_Duo",MMR_Duo!$P25,NA()))</f>
        <v>#N/A</v>
      </c>
      <c r="HQ138" s="87" t="e">
        <f>IF(Berechnungen!HQ$6="MMR",MMR!$P25,IF(Berechnungen!HQ$6="MMR_Duo",MMR_Duo!$P25,NA()))</f>
        <v>#N/A</v>
      </c>
      <c r="HR138" s="87" t="e">
        <f>IF(Berechnungen!HR$6="MMR",MMR!$P25,IF(Berechnungen!HR$6="MMR_Duo",MMR_Duo!$P25,NA()))</f>
        <v>#N/A</v>
      </c>
      <c r="HS138" s="87" t="e">
        <f>IF(Berechnungen!HS$6="MMR",MMR!$P25,IF(Berechnungen!HS$6="MMR_Duo",MMR_Duo!$P25,NA()))</f>
        <v>#N/A</v>
      </c>
      <c r="HT138" s="87" t="e">
        <f>IF(Berechnungen!HT$6="MMR",MMR!$P25,IF(Berechnungen!HT$6="MMR_Duo",MMR_Duo!$P25,NA()))</f>
        <v>#N/A</v>
      </c>
      <c r="HU138" s="87" t="e">
        <f>IF(Berechnungen!HU$6="MMR",MMR!$P25,IF(Berechnungen!HU$6="MMR_Duo",MMR_Duo!$P25,NA()))</f>
        <v>#N/A</v>
      </c>
      <c r="HV138" s="87" t="e">
        <f>IF(Berechnungen!HV$6="MMR",MMR!$P25,IF(Berechnungen!HV$6="MMR_Duo",MMR_Duo!$P25,NA()))</f>
        <v>#N/A</v>
      </c>
      <c r="HW138" s="87" t="e">
        <f>IF(Berechnungen!HW$6="MMR",MMR!$P25,IF(Berechnungen!HW$6="MMR_Duo",MMR_Duo!$P25,NA()))</f>
        <v>#N/A</v>
      </c>
      <c r="HX138" s="87" t="e">
        <f>IF(Berechnungen!HX$6="MMR",MMR!$P25,IF(Berechnungen!HX$6="MMR_Duo",MMR_Duo!$P25,NA()))</f>
        <v>#N/A</v>
      </c>
      <c r="HY138" s="87" t="e">
        <f>IF(Berechnungen!HY$6="MMR",MMR!$P25,IF(Berechnungen!HY$6="MMR_Duo",MMR_Duo!$P25,NA()))</f>
        <v>#N/A</v>
      </c>
      <c r="HZ138" s="87" t="e">
        <f>IF(Berechnungen!HZ$6="MMR",MMR!$P25,IF(Berechnungen!HZ$6="MMR_Duo",MMR_Duo!$P25,NA()))</f>
        <v>#N/A</v>
      </c>
      <c r="IA138" s="87" t="e">
        <f>IF(Berechnungen!IA$6="MMR",MMR!$P25,IF(Berechnungen!IA$6="MMR_Duo",MMR_Duo!$P25,NA()))</f>
        <v>#N/A</v>
      </c>
      <c r="IB138" s="87" t="e">
        <f>IF(Berechnungen!IB$6="MMR",MMR!$P25,IF(Berechnungen!IB$6="MMR_Duo",MMR_Duo!$P25,NA()))</f>
        <v>#N/A</v>
      </c>
      <c r="IC138" s="87" t="e">
        <f>IF(Berechnungen!IC$6="MMR",MMR!$P25,IF(Berechnungen!IC$6="MMR_Duo",MMR_Duo!$P25,NA()))</f>
        <v>#N/A</v>
      </c>
      <c r="ID138" s="87" t="e">
        <f>IF(Berechnungen!ID$6="MMR",MMR!$P25,IF(Berechnungen!ID$6="MMR_Duo",MMR_Duo!$P25,NA()))</f>
        <v>#N/A</v>
      </c>
      <c r="IE138" s="87" t="e">
        <f>IF(Berechnungen!IE$6="MMR",MMR!$P25,IF(Berechnungen!IE$6="MMR_Duo",MMR_Duo!$P25,NA()))</f>
        <v>#N/A</v>
      </c>
      <c r="IF138" s="87" t="e">
        <f>IF(Berechnungen!IF$6="MMR",MMR!$P25,IF(Berechnungen!IF$6="MMR_Duo",MMR_Duo!$P25,NA()))</f>
        <v>#N/A</v>
      </c>
      <c r="IG138" s="87" t="e">
        <f>IF(Berechnungen!IG$6="MMR",MMR!$P25,IF(Berechnungen!IG$6="MMR_Duo",MMR_Duo!$P25,NA()))</f>
        <v>#N/A</v>
      </c>
      <c r="IH138" s="87" t="e">
        <f>IF(Berechnungen!IH$6="MMR",MMR!$P25,IF(Berechnungen!IH$6="MMR_Duo",MMR_Duo!$P25,NA()))</f>
        <v>#N/A</v>
      </c>
      <c r="II138" s="87" t="e">
        <f>IF(Berechnungen!II$6="MMR",MMR!$P25,IF(Berechnungen!II$6="MMR_Duo",MMR_Duo!$P25,NA()))</f>
        <v>#N/A</v>
      </c>
      <c r="IJ138" s="87" t="e">
        <f>IF(Berechnungen!IJ$6="MMR",MMR!$P25,IF(Berechnungen!IJ$6="MMR_Duo",MMR_Duo!$P25,NA()))</f>
        <v>#N/A</v>
      </c>
      <c r="IK138" s="87" t="e">
        <f>IF(Berechnungen!IK$6="MMR",MMR!$P25,IF(Berechnungen!IK$6="MMR_Duo",MMR_Duo!$P25,NA()))</f>
        <v>#N/A</v>
      </c>
      <c r="IL138" s="87" t="e">
        <f>IF(Berechnungen!IL$6="MMR",MMR!$P25,IF(Berechnungen!IL$6="MMR_Duo",MMR_Duo!$P25,NA()))</f>
        <v>#N/A</v>
      </c>
      <c r="IM138" s="87" t="e">
        <f>IF(Berechnungen!IM$6="MMR",MMR!$P25,IF(Berechnungen!IM$6="MMR_Duo",MMR_Duo!$P25,NA()))</f>
        <v>#N/A</v>
      </c>
      <c r="IN138" s="87" t="e">
        <f>IF(Berechnungen!IN$6="MMR",MMR!$P25,IF(Berechnungen!IN$6="MMR_Duo",MMR_Duo!$P25,NA()))</f>
        <v>#N/A</v>
      </c>
      <c r="IO138" s="87" t="e">
        <f>IF(Berechnungen!IO$6="MMR",MMR!$P25,IF(Berechnungen!IO$6="MMR_Duo",MMR_Duo!$P25,NA()))</f>
        <v>#N/A</v>
      </c>
      <c r="IP138" s="87" t="e">
        <f>IF(Berechnungen!IP$6="MMR",MMR!$P25,IF(Berechnungen!IP$6="MMR_Duo",MMR_Duo!$P25,NA()))</f>
        <v>#N/A</v>
      </c>
      <c r="IQ138" s="87" t="e">
        <f>IF(Berechnungen!IQ$6="MMR",MMR!$P25,IF(Berechnungen!IQ$6="MMR_Duo",MMR_Duo!$P25,NA()))</f>
        <v>#N/A</v>
      </c>
      <c r="IR138" s="87" t="e">
        <f>IF(Berechnungen!IR$6="MMR",MMR!$P25,IF(Berechnungen!IR$6="MMR_Duo",MMR_Duo!$P25,NA()))</f>
        <v>#N/A</v>
      </c>
      <c r="IS138" s="87" t="e">
        <f>IF(Berechnungen!IS$6="MMR",MMR!$P25,IF(Berechnungen!IS$6="MMR_Duo",MMR_Duo!$P25,NA()))</f>
        <v>#N/A</v>
      </c>
      <c r="IT138" s="87" t="e">
        <f>IF(Berechnungen!IT$6="MMR",MMR!$P25,IF(Berechnungen!IT$6="MMR_Duo",MMR_Duo!$P25,NA()))</f>
        <v>#N/A</v>
      </c>
      <c r="IU138" s="87" t="e">
        <f>IF(Berechnungen!IU$6="MMR",MMR!$P25,IF(Berechnungen!IU$6="MMR_Duo",MMR_Duo!$P25,NA()))</f>
        <v>#N/A</v>
      </c>
      <c r="IV138" s="87" t="e">
        <f>IF(Berechnungen!IV$6="MMR",MMR!$P25,IF(Berechnungen!IV$6="MMR_Duo",MMR_Duo!$P25,NA()))</f>
        <v>#N/A</v>
      </c>
      <c r="IW138" s="87" t="e">
        <f>IF(Berechnungen!IW$6="MMR",MMR!$P25,IF(Berechnungen!IW$6="MMR_Duo",MMR_Duo!$P25,NA()))</f>
        <v>#N/A</v>
      </c>
      <c r="IX138" s="87" t="e">
        <f>IF(Berechnungen!IX$6="MMR",MMR!$P25,IF(Berechnungen!IX$6="MMR_Duo",MMR_Duo!$P25,NA()))</f>
        <v>#N/A</v>
      </c>
      <c r="IY138" s="87" t="e">
        <f>IF(Berechnungen!IY$6="MMR",MMR!$P25,IF(Berechnungen!IY$6="MMR_Duo",MMR_Duo!$P25,NA()))</f>
        <v>#N/A</v>
      </c>
      <c r="IZ138" s="87" t="e">
        <f>IF(Berechnungen!IZ$6="MMR",MMR!$P25,IF(Berechnungen!IZ$6="MMR_Duo",MMR_Duo!$P25,NA()))</f>
        <v>#N/A</v>
      </c>
      <c r="JA138" s="87" t="e">
        <f>IF(Berechnungen!JA$6="MMR",MMR!$P25,IF(Berechnungen!JA$6="MMR_Duo",MMR_Duo!$P25,NA()))</f>
        <v>#N/A</v>
      </c>
      <c r="JB138" s="87" t="e">
        <f>IF(Berechnungen!JB$6="MMR",MMR!$P25,IF(Berechnungen!JB$6="MMR_Duo",MMR_Duo!$P25,NA()))</f>
        <v>#N/A</v>
      </c>
      <c r="JC138" s="87" t="e">
        <f>IF(Berechnungen!JC$6="MMR",MMR!$P25,IF(Berechnungen!JC$6="MMR_Duo",MMR_Duo!$P25,NA()))</f>
        <v>#N/A</v>
      </c>
      <c r="JD138" s="87" t="e">
        <f>IF(Berechnungen!JD$6="MMR",MMR!$P25,IF(Berechnungen!JD$6="MMR_Duo",MMR_Duo!$P25,NA()))</f>
        <v>#N/A</v>
      </c>
      <c r="JE138" s="87" t="e">
        <f>IF(Berechnungen!JE$6="MMR",MMR!$P25,IF(Berechnungen!JE$6="MMR_Duo",MMR_Duo!$P25,NA()))</f>
        <v>#N/A</v>
      </c>
      <c r="JF138" s="87" t="e">
        <f>IF(Berechnungen!JF$6="MMR",MMR!$P25,IF(Berechnungen!JF$6="MMR_Duo",MMR_Duo!$P25,NA()))</f>
        <v>#N/A</v>
      </c>
      <c r="JG138" s="87" t="e">
        <f>IF(Berechnungen!JG$6="MMR",MMR!$P25,IF(Berechnungen!JG$6="MMR_Duo",MMR_Duo!$P25,NA()))</f>
        <v>#N/A</v>
      </c>
      <c r="JH138" s="87" t="e">
        <f>IF(Berechnungen!JH$6="MMR",MMR!$P25,IF(Berechnungen!JH$6="MMR_Duo",MMR_Duo!$P25,NA()))</f>
        <v>#N/A</v>
      </c>
      <c r="JI138" s="87" t="e">
        <f>IF(Berechnungen!JI$6="MMR",MMR!$P25,IF(Berechnungen!JI$6="MMR_Duo",MMR_Duo!$P25,NA()))</f>
        <v>#N/A</v>
      </c>
      <c r="JJ138" s="87" t="e">
        <f>IF(Berechnungen!JJ$6="MMR",MMR!$P25,IF(Berechnungen!JJ$6="MMR_Duo",MMR_Duo!$P25,NA()))</f>
        <v>#N/A</v>
      </c>
      <c r="JK138" s="87" t="e">
        <f>IF(Berechnungen!JK$6="MMR",MMR!$P25,IF(Berechnungen!JK$6="MMR_Duo",MMR_Duo!$P25,NA()))</f>
        <v>#N/A</v>
      </c>
      <c r="JL138" s="87" t="e">
        <f>IF(Berechnungen!JL$6="MMR",MMR!$P25,IF(Berechnungen!JL$6="MMR_Duo",MMR_Duo!$P25,NA()))</f>
        <v>#N/A</v>
      </c>
      <c r="JM138" s="87" t="e">
        <f>IF(Berechnungen!JM$6="MMR",MMR!$P25,IF(Berechnungen!JM$6="MMR_Duo",MMR_Duo!$P25,NA()))</f>
        <v>#N/A</v>
      </c>
      <c r="JN138" s="87" t="e">
        <f>IF(Berechnungen!JN$6="MMR",MMR!$P25,IF(Berechnungen!JN$6="MMR_Duo",MMR_Duo!$P25,NA()))</f>
        <v>#N/A</v>
      </c>
      <c r="JO138" s="87" t="e">
        <f>IF(Berechnungen!JO$6="MMR",MMR!$P25,IF(Berechnungen!JO$6="MMR_Duo",MMR_Duo!$P25,NA()))</f>
        <v>#N/A</v>
      </c>
      <c r="JP138" s="87" t="e">
        <f>IF(Berechnungen!JP$6="MMR",MMR!$P25,IF(Berechnungen!JP$6="MMR_Duo",MMR_Duo!$P25,NA()))</f>
        <v>#N/A</v>
      </c>
      <c r="JQ138" s="87" t="e">
        <f>IF(Berechnungen!JQ$6="MMR",MMR!$P25,IF(Berechnungen!JQ$6="MMR_Duo",MMR_Duo!$P25,NA()))</f>
        <v>#N/A</v>
      </c>
      <c r="JR138" s="87" t="e">
        <f>IF(Berechnungen!JR$6="MMR",MMR!$P25,IF(Berechnungen!JR$6="MMR_Duo",MMR_Duo!$P25,NA()))</f>
        <v>#N/A</v>
      </c>
      <c r="JS138" s="87" t="e">
        <f>IF(Berechnungen!JS$6="MMR",MMR!$P25,IF(Berechnungen!JS$6="MMR_Duo",MMR_Duo!$P25,NA()))</f>
        <v>#N/A</v>
      </c>
      <c r="JT138" s="87" t="e">
        <f>IF(Berechnungen!JT$6="MMR",MMR!$P25,IF(Berechnungen!JT$6="MMR_Duo",MMR_Duo!$P25,NA()))</f>
        <v>#N/A</v>
      </c>
      <c r="JU138" s="87" t="e">
        <f>IF(Berechnungen!JU$6="MMR",MMR!$P25,IF(Berechnungen!JU$6="MMR_Duo",MMR_Duo!$P25,NA()))</f>
        <v>#N/A</v>
      </c>
      <c r="JV138" s="87" t="e">
        <f>IF(Berechnungen!JV$6="MMR",MMR!$P25,IF(Berechnungen!JV$6="MMR_Duo",MMR_Duo!$P25,NA()))</f>
        <v>#N/A</v>
      </c>
      <c r="JW138" s="87" t="e">
        <f>IF(Berechnungen!JW$6="MMR",MMR!$P25,IF(Berechnungen!JW$6="MMR_Duo",MMR_Duo!$P25,NA()))</f>
        <v>#N/A</v>
      </c>
      <c r="JX138" s="87" t="e">
        <f>IF(Berechnungen!JX$6="MMR",MMR!$P25,IF(Berechnungen!JX$6="MMR_Duo",MMR_Duo!$P25,NA()))</f>
        <v>#N/A</v>
      </c>
      <c r="JY138" s="87" t="e">
        <f>IF(Berechnungen!JY$6="MMR",MMR!$P25,IF(Berechnungen!JY$6="MMR_Duo",MMR_Duo!$P25,NA()))</f>
        <v>#N/A</v>
      </c>
      <c r="JZ138" s="87" t="e">
        <f>IF(Berechnungen!JZ$6="MMR",MMR!$P25,IF(Berechnungen!JZ$6="MMR_Duo",MMR_Duo!$P25,NA()))</f>
        <v>#N/A</v>
      </c>
      <c r="KA138" s="87" t="e">
        <f>IF(Berechnungen!KA$6="MMR",MMR!$P25,IF(Berechnungen!KA$6="MMR_Duo",MMR_Duo!$P25,NA()))</f>
        <v>#N/A</v>
      </c>
      <c r="KB138" s="87" t="e">
        <f>IF(Berechnungen!KB$6="MMR",MMR!$P25,IF(Berechnungen!KB$6="MMR_Duo",MMR_Duo!$P25,NA()))</f>
        <v>#N/A</v>
      </c>
      <c r="KC138" s="87" t="e">
        <f>IF(Berechnungen!KC$6="MMR",MMR!$P25,IF(Berechnungen!KC$6="MMR_Duo",MMR_Duo!$P25,NA()))</f>
        <v>#N/A</v>
      </c>
      <c r="KD138" s="87" t="e">
        <f>IF(Berechnungen!KD$6="MMR",MMR!$P25,IF(Berechnungen!KD$6="MMR_Duo",MMR_Duo!$P25,NA()))</f>
        <v>#N/A</v>
      </c>
      <c r="KE138" s="87" t="e">
        <f>IF(Berechnungen!KE$6="MMR",MMR!$P25,IF(Berechnungen!KE$6="MMR_Duo",MMR_Duo!$P25,NA()))</f>
        <v>#N/A</v>
      </c>
      <c r="KF138" s="87" t="e">
        <f>IF(Berechnungen!KF$6="MMR",MMR!$P25,IF(Berechnungen!KF$6="MMR_Duo",MMR_Duo!$P25,NA()))</f>
        <v>#N/A</v>
      </c>
      <c r="KG138" s="87" t="e">
        <f>IF(Berechnungen!KG$6="MMR",MMR!$P25,IF(Berechnungen!KG$6="MMR_Duo",MMR_Duo!$P25,NA()))</f>
        <v>#N/A</v>
      </c>
      <c r="KH138" s="87" t="e">
        <f>IF(Berechnungen!KH$6="MMR",MMR!$P25,IF(Berechnungen!KH$6="MMR_Duo",MMR_Duo!$P25,NA()))</f>
        <v>#N/A</v>
      </c>
      <c r="KI138" s="87" t="e">
        <f>IF(Berechnungen!KI$6="MMR",MMR!$P25,IF(Berechnungen!KI$6="MMR_Duo",MMR_Duo!$P25,NA()))</f>
        <v>#N/A</v>
      </c>
      <c r="KJ138" s="87" t="e">
        <f>IF(Berechnungen!KJ$6="MMR",MMR!$P25,IF(Berechnungen!KJ$6="MMR_Duo",MMR_Duo!$P25,NA()))</f>
        <v>#N/A</v>
      </c>
      <c r="KK138" s="87" t="e">
        <f>IF(Berechnungen!KK$6="MMR",MMR!$P25,IF(Berechnungen!KK$6="MMR_Duo",MMR_Duo!$P25,NA()))</f>
        <v>#N/A</v>
      </c>
      <c r="KL138" s="87" t="e">
        <f>IF(Berechnungen!KL$6="MMR",MMR!$P25,IF(Berechnungen!KL$6="MMR_Duo",MMR_Duo!$P25,NA()))</f>
        <v>#N/A</v>
      </c>
      <c r="KM138" s="87" t="e">
        <f>IF(Berechnungen!KM$6="MMR",MMR!$P25,IF(Berechnungen!KM$6="MMR_Duo",MMR_Duo!$P25,NA()))</f>
        <v>#N/A</v>
      </c>
      <c r="KN138" s="87" t="e">
        <f>IF(Berechnungen!KN$6="MMR",MMR!$P25,IF(Berechnungen!KN$6="MMR_Duo",MMR_Duo!$P25,NA()))</f>
        <v>#N/A</v>
      </c>
      <c r="KO138" s="87" t="e">
        <f>IF(Berechnungen!KO$6="MMR",MMR!$P25,IF(Berechnungen!KO$6="MMR_Duo",MMR_Duo!$P25,NA()))</f>
        <v>#N/A</v>
      </c>
      <c r="KP138" s="87" t="e">
        <f>IF(Berechnungen!KP$6="MMR",MMR!$P25,IF(Berechnungen!KP$6="MMR_Duo",MMR_Duo!$P25,NA()))</f>
        <v>#N/A</v>
      </c>
      <c r="KQ138" s="87" t="e">
        <f>IF(Berechnungen!KQ$6="MMR",MMR!$P25,IF(Berechnungen!KQ$6="MMR_Duo",MMR_Duo!$P25,NA()))</f>
        <v>#N/A</v>
      </c>
      <c r="KR138" s="87" t="e">
        <f>IF(Berechnungen!KR$6="MMR",MMR!$P25,IF(Berechnungen!KR$6="MMR_Duo",MMR_Duo!$P25,NA()))</f>
        <v>#N/A</v>
      </c>
      <c r="KS138" s="87" t="e">
        <f>IF(Berechnungen!KS$6="MMR",MMR!$P25,IF(Berechnungen!KS$6="MMR_Duo",MMR_Duo!$P25,NA()))</f>
        <v>#N/A</v>
      </c>
      <c r="KT138" s="87" t="e">
        <f>IF(Berechnungen!KT$6="MMR",MMR!$P25,IF(Berechnungen!KT$6="MMR_Duo",MMR_Duo!$P25,NA()))</f>
        <v>#N/A</v>
      </c>
      <c r="KU138" s="87" t="e">
        <f>IF(Berechnungen!KU$6="MMR",MMR!$P25,IF(Berechnungen!KU$6="MMR_Duo",MMR_Duo!$P25,NA()))</f>
        <v>#N/A</v>
      </c>
      <c r="KV138" s="87" t="e">
        <f>IF(Berechnungen!KV$6="MMR",MMR!$P25,IF(Berechnungen!KV$6="MMR_Duo",MMR_Duo!$P25,NA()))</f>
        <v>#N/A</v>
      </c>
      <c r="KW138" s="87" t="e">
        <f>IF(Berechnungen!KW$6="MMR",MMR!$P25,IF(Berechnungen!KW$6="MMR_Duo",MMR_Duo!$P25,NA()))</f>
        <v>#N/A</v>
      </c>
      <c r="KX138" s="87" t="e">
        <f>IF(Berechnungen!KX$6="MMR",MMR!$P25,IF(Berechnungen!KX$6="MMR_Duo",MMR_Duo!$P25,NA()))</f>
        <v>#N/A</v>
      </c>
      <c r="KY138" s="87" t="e">
        <f>IF(Berechnungen!KY$6="MMR",MMR!$P25,IF(Berechnungen!KY$6="MMR_Duo",MMR_Duo!$P25,NA()))</f>
        <v>#N/A</v>
      </c>
      <c r="KZ138" s="87" t="e">
        <f>IF(Berechnungen!KZ$6="MMR",MMR!$P25,IF(Berechnungen!KZ$6="MMR_Duo",MMR_Duo!$P25,NA()))</f>
        <v>#N/A</v>
      </c>
      <c r="LA138" s="87" t="e">
        <f>IF(Berechnungen!LA$6="MMR",MMR!$P25,IF(Berechnungen!LA$6="MMR_Duo",MMR_Duo!$P25,NA()))</f>
        <v>#N/A</v>
      </c>
      <c r="LB138" s="87" t="e">
        <f>IF(Berechnungen!LB$6="MMR",MMR!$P25,IF(Berechnungen!LB$6="MMR_Duo",MMR_Duo!$P25,NA()))</f>
        <v>#N/A</v>
      </c>
      <c r="LC138" s="87" t="e">
        <f>IF(Berechnungen!LC$6="MMR",MMR!$P25,IF(Berechnungen!LC$6="MMR_Duo",MMR_Duo!$P25,NA()))</f>
        <v>#N/A</v>
      </c>
      <c r="LD138" s="87" t="e">
        <f>IF(Berechnungen!LD$6="MMR",MMR!$P25,IF(Berechnungen!LD$6="MMR_Duo",MMR_Duo!$P25,NA()))</f>
        <v>#N/A</v>
      </c>
      <c r="LE138" s="87" t="e">
        <f>IF(Berechnungen!LE$6="MMR",MMR!$P25,IF(Berechnungen!LE$6="MMR_Duo",MMR_Duo!$P25,NA()))</f>
        <v>#N/A</v>
      </c>
      <c r="LF138" s="87" t="e">
        <f>IF(Berechnungen!LF$6="MMR",MMR!$P25,IF(Berechnungen!LF$6="MMR_Duo",MMR_Duo!$P25,NA()))</f>
        <v>#N/A</v>
      </c>
      <c r="LG138" s="87" t="e">
        <f>IF(Berechnungen!LG$6="MMR",MMR!$P25,IF(Berechnungen!LG$6="MMR_Duo",MMR_Duo!$P25,NA()))</f>
        <v>#N/A</v>
      </c>
      <c r="LH138" s="87" t="e">
        <f>IF(Berechnungen!LH$6="MMR",MMR!$P25,IF(Berechnungen!LH$6="MMR_Duo",MMR_Duo!$P25,NA()))</f>
        <v>#N/A</v>
      </c>
      <c r="LI138" s="87" t="e">
        <f>IF(Berechnungen!LI$6="MMR",MMR!$P25,IF(Berechnungen!LI$6="MMR_Duo",MMR_Duo!$P25,NA()))</f>
        <v>#N/A</v>
      </c>
      <c r="LJ138" s="87" t="e">
        <f>IF(Berechnungen!LJ$6="MMR",MMR!$P25,IF(Berechnungen!LJ$6="MMR_Duo",MMR_Duo!$P25,NA()))</f>
        <v>#N/A</v>
      </c>
      <c r="LK138" s="87" t="e">
        <f>IF(Berechnungen!LK$6="MMR",MMR!$P25,IF(Berechnungen!LK$6="MMR_Duo",MMR_Duo!$P25,NA()))</f>
        <v>#N/A</v>
      </c>
      <c r="LL138" s="87" t="e">
        <f>IF(Berechnungen!LL$6="MMR",MMR!$P25,IF(Berechnungen!LL$6="MMR_Duo",MMR_Duo!$P25,NA()))</f>
        <v>#N/A</v>
      </c>
      <c r="LM138" s="87" t="e">
        <f>IF(Berechnungen!LM$6="MMR",MMR!$P25,IF(Berechnungen!LM$6="MMR_Duo",MMR_Duo!$P25,NA()))</f>
        <v>#N/A</v>
      </c>
      <c r="LN138" s="87" t="e">
        <f>IF(Berechnungen!LN$6="MMR",MMR!$P25,IF(Berechnungen!LN$6="MMR_Duo",MMR_Duo!$P25,NA()))</f>
        <v>#N/A</v>
      </c>
      <c r="LO138" s="87" t="e">
        <f>IF(Berechnungen!LO$6="MMR",MMR!$P25,IF(Berechnungen!LO$6="MMR_Duo",MMR_Duo!$P25,NA()))</f>
        <v>#N/A</v>
      </c>
      <c r="LP138" s="87" t="e">
        <f>IF(Berechnungen!LP$6="MMR",MMR!$P25,IF(Berechnungen!LP$6="MMR_Duo",MMR_Duo!$P25,NA()))</f>
        <v>#N/A</v>
      </c>
      <c r="LQ138" s="87" t="e">
        <f>IF(Berechnungen!LQ$6="MMR",MMR!$P25,IF(Berechnungen!LQ$6="MMR_Duo",MMR_Duo!$P25,NA()))</f>
        <v>#N/A</v>
      </c>
      <c r="LR138" s="87" t="e">
        <f>IF(Berechnungen!LR$6="MMR",MMR!$P25,IF(Berechnungen!LR$6="MMR_Duo",MMR_Duo!$P25,NA()))</f>
        <v>#N/A</v>
      </c>
      <c r="LS138" s="87" t="e">
        <f>IF(Berechnungen!LS$6="MMR",MMR!$P25,IF(Berechnungen!LS$6="MMR_Duo",MMR_Duo!$P25,NA()))</f>
        <v>#N/A</v>
      </c>
      <c r="LT138" s="87" t="e">
        <f>IF(Berechnungen!LT$6="MMR",MMR!$P25,IF(Berechnungen!LT$6="MMR_Duo",MMR_Duo!$P25,NA()))</f>
        <v>#N/A</v>
      </c>
      <c r="LU138" s="87" t="e">
        <f>IF(Berechnungen!LU$6="MMR",MMR!$P25,IF(Berechnungen!LU$6="MMR_Duo",MMR_Duo!$P25,NA()))</f>
        <v>#N/A</v>
      </c>
      <c r="LV138" s="87" t="e">
        <f>IF(Berechnungen!LV$6="MMR",MMR!$P25,IF(Berechnungen!LV$6="MMR_Duo",MMR_Duo!$P25,NA()))</f>
        <v>#N/A</v>
      </c>
      <c r="LW138" s="87" t="e">
        <f>IF(Berechnungen!LW$6="MMR",MMR!$P25,IF(Berechnungen!LW$6="MMR_Duo",MMR_Duo!$P25,NA()))</f>
        <v>#N/A</v>
      </c>
      <c r="LX138" s="87" t="e">
        <f>IF(Berechnungen!LX$6="MMR",MMR!$P25,IF(Berechnungen!LX$6="MMR_Duo",MMR_Duo!$P25,NA()))</f>
        <v>#N/A</v>
      </c>
      <c r="LY138" s="87" t="e">
        <f>IF(Berechnungen!LY$6="MMR",MMR!$P25,IF(Berechnungen!LY$6="MMR_Duo",MMR_Duo!$P25,NA()))</f>
        <v>#N/A</v>
      </c>
      <c r="LZ138" s="87" t="e">
        <f>IF(Berechnungen!LZ$6="MMR",MMR!$P25,IF(Berechnungen!LZ$6="MMR_Duo",MMR_Duo!$P25,NA()))</f>
        <v>#N/A</v>
      </c>
      <c r="MA138" s="87" t="e">
        <f>IF(Berechnungen!MA$6="MMR",MMR!$P25,IF(Berechnungen!MA$6="MMR_Duo",MMR_Duo!$P25,NA()))</f>
        <v>#N/A</v>
      </c>
      <c r="MB138" s="87" t="e">
        <f>IF(Berechnungen!MB$6="MMR",MMR!$P25,IF(Berechnungen!MB$6="MMR_Duo",MMR_Duo!$P25,NA()))</f>
        <v>#N/A</v>
      </c>
      <c r="MC138" s="87" t="e">
        <f>IF(Berechnungen!MC$6="MMR",MMR!$P25,IF(Berechnungen!MC$6="MMR_Duo",MMR_Duo!$P25,NA()))</f>
        <v>#N/A</v>
      </c>
      <c r="MD138" s="87" t="e">
        <f>IF(Berechnungen!MD$6="MMR",MMR!$P25,IF(Berechnungen!MD$6="MMR_Duo",MMR_Duo!$P25,NA()))</f>
        <v>#N/A</v>
      </c>
      <c r="ME138" s="87" t="e">
        <f>IF(Berechnungen!ME$6="MMR",MMR!$P25,IF(Berechnungen!ME$6="MMR_Duo",MMR_Duo!$P25,NA()))</f>
        <v>#N/A</v>
      </c>
      <c r="MF138" s="87" t="e">
        <f>IF(Berechnungen!MF$6="MMR",MMR!$P25,IF(Berechnungen!MF$6="MMR_Duo",MMR_Duo!$P25,NA()))</f>
        <v>#N/A</v>
      </c>
      <c r="MG138" s="87" t="e">
        <f>IF(Berechnungen!MG$6="MMR",MMR!$P25,IF(Berechnungen!MG$6="MMR_Duo",MMR_Duo!$P25,NA()))</f>
        <v>#N/A</v>
      </c>
      <c r="MH138" s="87" t="e">
        <f>IF(Berechnungen!MH$6="MMR",MMR!$P25,IF(Berechnungen!MH$6="MMR_Duo",MMR_Duo!$P25,NA()))</f>
        <v>#N/A</v>
      </c>
      <c r="MI138" s="87" t="e">
        <f>IF(Berechnungen!MI$6="MMR",MMR!$P25,IF(Berechnungen!MI$6="MMR_Duo",MMR_Duo!$P25,NA()))</f>
        <v>#N/A</v>
      </c>
      <c r="MJ138" s="87" t="e">
        <f>IF(Berechnungen!MJ$6="MMR",MMR!$P25,IF(Berechnungen!MJ$6="MMR_Duo",MMR_Duo!$P25,NA()))</f>
        <v>#N/A</v>
      </c>
      <c r="MK138" s="87" t="e">
        <f>IF(Berechnungen!MK$6="MMR",MMR!$P25,IF(Berechnungen!MK$6="MMR_Duo",MMR_Duo!$P25,NA()))</f>
        <v>#N/A</v>
      </c>
      <c r="ML138" s="87" t="e">
        <f>IF(Berechnungen!ML$6="MMR",MMR!$P25,IF(Berechnungen!ML$6="MMR_Duo",MMR_Duo!$P25,NA()))</f>
        <v>#N/A</v>
      </c>
      <c r="MM138" s="87" t="e">
        <f>IF(Berechnungen!MM$6="MMR",MMR!$P25,IF(Berechnungen!MM$6="MMR_Duo",MMR_Duo!$P25,NA()))</f>
        <v>#N/A</v>
      </c>
      <c r="MN138" s="87" t="e">
        <f>IF(Berechnungen!MN$6="MMR",MMR!$P25,IF(Berechnungen!MN$6="MMR_Duo",MMR_Duo!$P25,NA()))</f>
        <v>#N/A</v>
      </c>
      <c r="MO138" s="87" t="e">
        <f>IF(Berechnungen!MO$6="MMR",MMR!$P25,IF(Berechnungen!MO$6="MMR_Duo",MMR_Duo!$P25,NA()))</f>
        <v>#N/A</v>
      </c>
      <c r="MP138" s="87" t="e">
        <f>IF(Berechnungen!MP$6="MMR",MMR!$P25,IF(Berechnungen!MP$6="MMR_Duo",MMR_Duo!$P25,NA()))</f>
        <v>#N/A</v>
      </c>
      <c r="MQ138" s="87" t="e">
        <f>IF(Berechnungen!MQ$6="MMR",MMR!$P25,IF(Berechnungen!MQ$6="MMR_Duo",MMR_Duo!$P25,NA()))</f>
        <v>#N/A</v>
      </c>
      <c r="MR138" s="87" t="e">
        <f>IF(Berechnungen!MR$6="MMR",MMR!$P25,IF(Berechnungen!MR$6="MMR_Duo",MMR_Duo!$P25,NA()))</f>
        <v>#N/A</v>
      </c>
      <c r="MS138" s="87" t="e">
        <f>IF(Berechnungen!MS$6="MMR",MMR!$P25,IF(Berechnungen!MS$6="MMR_Duo",MMR_Duo!$P25,NA()))</f>
        <v>#N/A</v>
      </c>
      <c r="MT138" s="87" t="e">
        <f>IF(Berechnungen!MT$6="MMR",MMR!$P25,IF(Berechnungen!MT$6="MMR_Duo",MMR_Duo!$P25,NA()))</f>
        <v>#N/A</v>
      </c>
      <c r="MU138" s="87" t="e">
        <f>IF(Berechnungen!MU$6="MMR",MMR!$P25,IF(Berechnungen!MU$6="MMR_Duo",MMR_Duo!$P25,NA()))</f>
        <v>#N/A</v>
      </c>
      <c r="MV138" s="87" t="e">
        <f>IF(Berechnungen!MV$6="MMR",MMR!$P25,IF(Berechnungen!MV$6="MMR_Duo",MMR_Duo!$P25,NA()))</f>
        <v>#N/A</v>
      </c>
      <c r="MW138" s="87" t="e">
        <f>IF(Berechnungen!MW$6="MMR",MMR!$P25,IF(Berechnungen!MW$6="MMR_Duo",MMR_Duo!$P25,NA()))</f>
        <v>#N/A</v>
      </c>
      <c r="MX138" s="87" t="e">
        <f>IF(Berechnungen!MX$6="MMR",MMR!$P25,IF(Berechnungen!MX$6="MMR_Duo",MMR_Duo!$P25,NA()))</f>
        <v>#N/A</v>
      </c>
      <c r="MY138" s="87" t="e">
        <f>IF(Berechnungen!MY$6="MMR",MMR!$P25,IF(Berechnungen!MY$6="MMR_Duo",MMR_Duo!$P25,NA()))</f>
        <v>#N/A</v>
      </c>
      <c r="MZ138" s="87" t="e">
        <f>IF(Berechnungen!MZ$6="MMR",MMR!$P25,IF(Berechnungen!MZ$6="MMR_Duo",MMR_Duo!$P25,NA()))</f>
        <v>#N/A</v>
      </c>
      <c r="NA138" s="87" t="e">
        <f>IF(Berechnungen!NA$6="MMR",MMR!$P25,IF(Berechnungen!NA$6="MMR_Duo",MMR_Duo!$P25,NA()))</f>
        <v>#N/A</v>
      </c>
      <c r="NB138" s="87" t="e">
        <f>IF(Berechnungen!NB$6="MMR",MMR!$P25,IF(Berechnungen!NB$6="MMR_Duo",MMR_Duo!$P25,NA()))</f>
        <v>#N/A</v>
      </c>
      <c r="NC138" s="87" t="e">
        <f>IF(Berechnungen!NC$6="MMR",MMR!$P25,IF(Berechnungen!NC$6="MMR_Duo",MMR_Duo!$P25,NA()))</f>
        <v>#N/A</v>
      </c>
      <c r="ND138" s="87" t="e">
        <f>IF(Berechnungen!ND$6="MMR",MMR!$P25,IF(Berechnungen!ND$6="MMR_Duo",MMR_Duo!$P25,NA()))</f>
        <v>#N/A</v>
      </c>
      <c r="NE138" s="87" t="e">
        <f>IF(Berechnungen!NE$6="MMR",MMR!$P25,IF(Berechnungen!NE$6="MMR_Duo",MMR_Duo!$P25,NA()))</f>
        <v>#N/A</v>
      </c>
      <c r="NF138" s="87" t="e">
        <f>IF(Berechnungen!NF$6="MMR",MMR!$P25,IF(Berechnungen!NF$6="MMR_Duo",MMR_Duo!$P25,NA()))</f>
        <v>#N/A</v>
      </c>
      <c r="NG138" s="87" t="e">
        <f>IF(Berechnungen!NG$6="MMR",MMR!$P25,IF(Berechnungen!NG$6="MMR_Duo",MMR_Duo!$P25,NA()))</f>
        <v>#N/A</v>
      </c>
      <c r="NH138" s="87" t="e">
        <f>IF(Berechnungen!NH$6="MMR",MMR!$P25,IF(Berechnungen!NH$6="MMR_Duo",MMR_Duo!$P25,NA()))</f>
        <v>#N/A</v>
      </c>
      <c r="NI138" s="87" t="e">
        <f>IF(Berechnungen!NI$6="MMR",MMR!$P25,IF(Berechnungen!NI$6="MMR_Duo",MMR_Duo!$P25,NA()))</f>
        <v>#N/A</v>
      </c>
      <c r="NJ138" s="87" t="e">
        <f>IF(Berechnungen!NJ$6="MMR",MMR!$P25,IF(Berechnungen!NJ$6="MMR_Duo",MMR_Duo!$P25,NA()))</f>
        <v>#N/A</v>
      </c>
      <c r="NK138" s="87" t="e">
        <f>IF(Berechnungen!NK$6="MMR",MMR!$P25,IF(Berechnungen!NK$6="MMR_Duo",MMR_Duo!$P25,NA()))</f>
        <v>#N/A</v>
      </c>
      <c r="NL138" s="87" t="e">
        <f>IF(Berechnungen!NL$6="MMR",MMR!$P25,IF(Berechnungen!NL$6="MMR_Duo",MMR_Duo!$P25,NA()))</f>
        <v>#N/A</v>
      </c>
      <c r="NM138" s="87" t="e">
        <f>IF(Berechnungen!NM$6="MMR",MMR!$P25,IF(Berechnungen!NM$6="MMR_Duo",MMR_Duo!$P25,NA()))</f>
        <v>#N/A</v>
      </c>
      <c r="NN138" s="87" t="e">
        <f>IF(Berechnungen!NN$6="MMR",MMR!$P25,IF(Berechnungen!NN$6="MMR_Duo",MMR_Duo!$P25,NA()))</f>
        <v>#N/A</v>
      </c>
      <c r="NO138" s="87" t="e">
        <f>IF(Berechnungen!NO$6="MMR",MMR!$P25,IF(Berechnungen!NO$6="MMR_Duo",MMR_Duo!$P25,NA()))</f>
        <v>#N/A</v>
      </c>
      <c r="NP138" s="87" t="e">
        <f>IF(Berechnungen!NP$6="MMR",MMR!$P25,IF(Berechnungen!NP$6="MMR_Duo",MMR_Duo!$P25,NA()))</f>
        <v>#N/A</v>
      </c>
      <c r="NQ138" s="87" t="e">
        <f>IF(Berechnungen!NQ$6="MMR",MMR!$P25,IF(Berechnungen!NQ$6="MMR_Duo",MMR_Duo!$P25,NA()))</f>
        <v>#N/A</v>
      </c>
      <c r="NR138" s="87" t="e">
        <f>IF(Berechnungen!NR$6="MMR",MMR!$P25,IF(Berechnungen!NR$6="MMR_Duo",MMR_Duo!$P25,NA()))</f>
        <v>#N/A</v>
      </c>
      <c r="NS138" s="87" t="e">
        <f>IF(Berechnungen!NS$6="MMR",MMR!$P25,IF(Berechnungen!NS$6="MMR_Duo",MMR_Duo!$P25,NA()))</f>
        <v>#N/A</v>
      </c>
      <c r="NT138" s="87" t="e">
        <f>IF(Berechnungen!NT$6="MMR",MMR!$P25,IF(Berechnungen!NT$6="MMR_Duo",MMR_Duo!$P25,NA()))</f>
        <v>#N/A</v>
      </c>
      <c r="NU138" s="87" t="e">
        <f>IF(Berechnungen!NU$6="MMR",MMR!$P25,IF(Berechnungen!NU$6="MMR_Duo",MMR_Duo!$P25,NA()))</f>
        <v>#N/A</v>
      </c>
      <c r="NV138" s="87" t="e">
        <f>IF(Berechnungen!NV$6="MMR",MMR!$P25,IF(Berechnungen!NV$6="MMR_Duo",MMR_Duo!$P25,NA()))</f>
        <v>#N/A</v>
      </c>
      <c r="NW138" s="87" t="e">
        <f>IF(Berechnungen!NW$6="MMR",MMR!$P25,IF(Berechnungen!NW$6="MMR_Duo",MMR_Duo!$P25,NA()))</f>
        <v>#N/A</v>
      </c>
      <c r="NX138" s="87" t="e">
        <f>IF(Berechnungen!NX$6="MMR",MMR!$P25,IF(Berechnungen!NX$6="MMR_Duo",MMR_Duo!$P25,NA()))</f>
        <v>#N/A</v>
      </c>
      <c r="NY138" s="87" t="e">
        <f>IF(Berechnungen!NY$6="MMR",MMR!$P25,IF(Berechnungen!NY$6="MMR_Duo",MMR_Duo!$P25,NA()))</f>
        <v>#N/A</v>
      </c>
      <c r="NZ138" s="87" t="e">
        <f>IF(Berechnungen!NZ$6="MMR",MMR!$P25,IF(Berechnungen!NZ$6="MMR_Duo",MMR_Duo!$P25,NA()))</f>
        <v>#N/A</v>
      </c>
      <c r="OA138" s="87" t="e">
        <f>IF(Berechnungen!OA$6="MMR",MMR!$P25,IF(Berechnungen!OA$6="MMR_Duo",MMR_Duo!$P25,NA()))</f>
        <v>#N/A</v>
      </c>
      <c r="OB138" s="87" t="e">
        <f>IF(Berechnungen!OB$6="MMR",MMR!$P25,IF(Berechnungen!OB$6="MMR_Duo",MMR_Duo!$P25,NA()))</f>
        <v>#N/A</v>
      </c>
      <c r="OC138" s="87" t="e">
        <f>IF(Berechnungen!OC$6="MMR",MMR!$P25,IF(Berechnungen!OC$6="MMR_Duo",MMR_Duo!$P25,NA()))</f>
        <v>#N/A</v>
      </c>
      <c r="OD138" s="87" t="e">
        <f>IF(Berechnungen!OD$6="MMR",MMR!$P25,IF(Berechnungen!OD$6="MMR_Duo",MMR_Duo!$P25,NA()))</f>
        <v>#N/A</v>
      </c>
      <c r="OE138" s="87" t="e">
        <f>IF(Berechnungen!OE$6="MMR",MMR!$P25,IF(Berechnungen!OE$6="MMR_Duo",MMR_Duo!$P25,NA()))</f>
        <v>#N/A</v>
      </c>
      <c r="OF138" s="87" t="e">
        <f>IF(Berechnungen!OF$6="MMR",MMR!$P25,IF(Berechnungen!OF$6="MMR_Duo",MMR_Duo!$P25,NA()))</f>
        <v>#N/A</v>
      </c>
      <c r="OG138" s="87" t="e">
        <f>IF(Berechnungen!OG$6="MMR",MMR!$P25,IF(Berechnungen!OG$6="MMR_Duo",MMR_Duo!$P25,NA()))</f>
        <v>#N/A</v>
      </c>
      <c r="OH138" s="87" t="e">
        <f>IF(Berechnungen!OH$6="MMR",MMR!$P25,IF(Berechnungen!OH$6="MMR_Duo",MMR_Duo!$P25,NA()))</f>
        <v>#N/A</v>
      </c>
      <c r="OI138" s="87" t="e">
        <f>IF(Berechnungen!OI$6="MMR",MMR!$P25,IF(Berechnungen!OI$6="MMR_Duo",MMR_Duo!$P25,NA()))</f>
        <v>#N/A</v>
      </c>
      <c r="OJ138" s="87" t="e">
        <f>IF(Berechnungen!OJ$6="MMR",MMR!$P25,IF(Berechnungen!OJ$6="MMR_Duo",MMR_Duo!$P25,NA()))</f>
        <v>#N/A</v>
      </c>
      <c r="OK138" s="87" t="e">
        <f>IF(Berechnungen!OK$6="MMR",MMR!$P25,IF(Berechnungen!OK$6="MMR_Duo",MMR_Duo!$P25,NA()))</f>
        <v>#N/A</v>
      </c>
      <c r="OL138" s="87" t="e">
        <f>IF(Berechnungen!OL$6="MMR",MMR!$P25,IF(Berechnungen!OL$6="MMR_Duo",MMR_Duo!$P25,NA()))</f>
        <v>#N/A</v>
      </c>
      <c r="OM138" s="87" t="e">
        <f>IF(Berechnungen!OM$6="MMR",MMR!$P25,IF(Berechnungen!OM$6="MMR_Duo",MMR_Duo!$P25,NA()))</f>
        <v>#N/A</v>
      </c>
    </row>
    <row r="139" spans="2:403" x14ac:dyDescent="0.3">
      <c r="B139" s="86" t="s">
        <v>332</v>
      </c>
      <c r="C139" s="85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  <c r="EK139" s="87"/>
      <c r="EL139" s="87"/>
      <c r="EM139" s="87"/>
      <c r="EN139" s="87"/>
      <c r="EO139" s="87"/>
      <c r="EP139" s="87"/>
      <c r="EQ139" s="87"/>
      <c r="ER139" s="87"/>
      <c r="ES139" s="87"/>
      <c r="ET139" s="87"/>
      <c r="EU139" s="87"/>
      <c r="EV139" s="87"/>
      <c r="EW139" s="87"/>
      <c r="EX139" s="87"/>
      <c r="EY139" s="87"/>
      <c r="EZ139" s="87"/>
      <c r="FA139" s="87"/>
      <c r="FB139" s="87"/>
      <c r="FC139" s="87"/>
      <c r="FD139" s="87"/>
      <c r="FE139" s="87"/>
      <c r="FF139" s="87"/>
      <c r="FG139" s="87"/>
      <c r="FH139" s="87"/>
      <c r="FI139" s="87"/>
      <c r="FJ139" s="87"/>
      <c r="FK139" s="87"/>
      <c r="FL139" s="87"/>
      <c r="FM139" s="87"/>
      <c r="FN139" s="87"/>
      <c r="FO139" s="87"/>
      <c r="FP139" s="87"/>
      <c r="FQ139" s="87"/>
      <c r="FR139" s="87"/>
      <c r="FS139" s="87"/>
      <c r="FT139" s="87"/>
      <c r="FU139" s="87"/>
      <c r="FV139" s="87"/>
      <c r="FW139" s="87"/>
      <c r="FX139" s="87"/>
      <c r="FY139" s="87"/>
      <c r="FZ139" s="87"/>
      <c r="GA139" s="87"/>
      <c r="GB139" s="87"/>
      <c r="GC139" s="87"/>
      <c r="GD139" s="87"/>
      <c r="GE139" s="87"/>
      <c r="GF139" s="87"/>
      <c r="GG139" s="87"/>
      <c r="GH139" s="87"/>
      <c r="GI139" s="87"/>
      <c r="GJ139" s="87"/>
      <c r="GK139" s="87"/>
      <c r="GL139" s="87"/>
      <c r="GM139" s="87"/>
      <c r="GN139" s="87"/>
      <c r="GO139" s="87"/>
      <c r="GP139" s="87"/>
      <c r="GQ139" s="87"/>
      <c r="GR139" s="87"/>
      <c r="GS139" s="87"/>
      <c r="GT139" s="87"/>
      <c r="GU139" s="87"/>
      <c r="GV139" s="87"/>
      <c r="GW139" s="87"/>
      <c r="GX139" s="87"/>
      <c r="GY139" s="87"/>
      <c r="GZ139" s="87"/>
      <c r="HA139" s="87"/>
      <c r="HB139" s="87"/>
      <c r="HC139" s="87"/>
      <c r="HD139" s="87"/>
      <c r="HE139" s="87"/>
      <c r="HF139" s="87"/>
      <c r="HG139" s="87"/>
      <c r="HH139" s="87"/>
      <c r="HI139" s="87"/>
      <c r="HJ139" s="87"/>
      <c r="HK139" s="87"/>
      <c r="HL139" s="87"/>
      <c r="HM139" s="87"/>
      <c r="HN139" s="87"/>
      <c r="HO139" s="87"/>
      <c r="HP139" s="87"/>
      <c r="HQ139" s="87"/>
      <c r="HR139" s="87"/>
      <c r="HS139" s="87"/>
      <c r="HT139" s="87"/>
      <c r="HU139" s="87"/>
      <c r="HV139" s="87"/>
      <c r="HW139" s="87"/>
      <c r="HX139" s="87"/>
      <c r="HY139" s="87"/>
      <c r="HZ139" s="87"/>
      <c r="IA139" s="87"/>
      <c r="IB139" s="87"/>
      <c r="IC139" s="87"/>
      <c r="ID139" s="87"/>
      <c r="IE139" s="87"/>
      <c r="IF139" s="87"/>
      <c r="IG139" s="87"/>
      <c r="IH139" s="87"/>
      <c r="II139" s="87"/>
      <c r="IJ139" s="87"/>
      <c r="IK139" s="87"/>
      <c r="IL139" s="87"/>
      <c r="IM139" s="87"/>
      <c r="IN139" s="87"/>
      <c r="IO139" s="87"/>
      <c r="IP139" s="87"/>
      <c r="IQ139" s="87"/>
      <c r="IR139" s="87"/>
      <c r="IS139" s="87"/>
      <c r="IT139" s="87"/>
      <c r="IU139" s="87"/>
      <c r="IV139" s="87"/>
      <c r="IW139" s="87"/>
      <c r="IX139" s="87"/>
      <c r="IY139" s="87"/>
      <c r="IZ139" s="87"/>
      <c r="JA139" s="87"/>
      <c r="JB139" s="87"/>
      <c r="JC139" s="87"/>
      <c r="JD139" s="87"/>
      <c r="JE139" s="87"/>
      <c r="JF139" s="87"/>
      <c r="JG139" s="87"/>
      <c r="JH139" s="87"/>
      <c r="JI139" s="87"/>
      <c r="JJ139" s="87"/>
      <c r="JK139" s="87"/>
      <c r="JL139" s="87"/>
      <c r="JM139" s="87"/>
      <c r="JN139" s="87"/>
      <c r="JO139" s="87"/>
      <c r="JP139" s="87"/>
      <c r="JQ139" s="87"/>
      <c r="JR139" s="87"/>
      <c r="JS139" s="87"/>
      <c r="JT139" s="87"/>
      <c r="JU139" s="87"/>
      <c r="JV139" s="87"/>
      <c r="JW139" s="87"/>
      <c r="JX139" s="87"/>
      <c r="JY139" s="87"/>
      <c r="JZ139" s="87"/>
      <c r="KA139" s="87"/>
      <c r="KB139" s="87"/>
      <c r="KC139" s="87"/>
      <c r="KD139" s="87"/>
      <c r="KE139" s="87"/>
      <c r="KF139" s="87"/>
      <c r="KG139" s="87"/>
      <c r="KH139" s="87"/>
      <c r="KI139" s="87"/>
      <c r="KJ139" s="87"/>
      <c r="KK139" s="87"/>
      <c r="KL139" s="87"/>
      <c r="KM139" s="87"/>
      <c r="KN139" s="87"/>
      <c r="KO139" s="87"/>
      <c r="KP139" s="87"/>
      <c r="KQ139" s="87"/>
      <c r="KR139" s="87"/>
      <c r="KS139" s="87"/>
      <c r="KT139" s="87"/>
      <c r="KU139" s="87"/>
      <c r="KV139" s="87"/>
      <c r="KW139" s="87"/>
      <c r="KX139" s="87"/>
      <c r="KY139" s="87"/>
      <c r="KZ139" s="87"/>
      <c r="LA139" s="87"/>
      <c r="LB139" s="87"/>
      <c r="LC139" s="87"/>
      <c r="LD139" s="87"/>
      <c r="LE139" s="87"/>
      <c r="LF139" s="87"/>
      <c r="LG139" s="87"/>
      <c r="LH139" s="87"/>
      <c r="LI139" s="87"/>
      <c r="LJ139" s="87"/>
      <c r="LK139" s="87"/>
      <c r="LL139" s="87"/>
      <c r="LM139" s="87"/>
      <c r="LN139" s="87"/>
      <c r="LO139" s="87"/>
      <c r="LP139" s="87"/>
      <c r="LQ139" s="87"/>
      <c r="LR139" s="87"/>
      <c r="LS139" s="87"/>
      <c r="LT139" s="87"/>
      <c r="LU139" s="87"/>
      <c r="LV139" s="87"/>
      <c r="LW139" s="87"/>
      <c r="LX139" s="87"/>
      <c r="LY139" s="87"/>
      <c r="LZ139" s="87"/>
      <c r="MA139" s="87"/>
      <c r="MB139" s="87"/>
      <c r="MC139" s="87"/>
      <c r="MD139" s="87"/>
      <c r="ME139" s="87"/>
      <c r="MF139" s="87"/>
      <c r="MG139" s="87"/>
      <c r="MH139" s="87"/>
      <c r="MI139" s="87"/>
      <c r="MJ139" s="87"/>
      <c r="MK139" s="87"/>
      <c r="ML139" s="87"/>
      <c r="MM139" s="87"/>
      <c r="MN139" s="87"/>
      <c r="MO139" s="87"/>
      <c r="MP139" s="87"/>
      <c r="MQ139" s="87"/>
      <c r="MR139" s="87"/>
      <c r="MS139" s="87"/>
      <c r="MT139" s="87"/>
      <c r="MU139" s="87"/>
      <c r="MV139" s="87"/>
      <c r="MW139" s="87"/>
      <c r="MX139" s="87"/>
      <c r="MY139" s="87"/>
      <c r="MZ139" s="87"/>
      <c r="NA139" s="87"/>
      <c r="NB139" s="87"/>
      <c r="NC139" s="87"/>
      <c r="ND139" s="87"/>
      <c r="NE139" s="87"/>
      <c r="NF139" s="87"/>
      <c r="NG139" s="87"/>
      <c r="NH139" s="87"/>
      <c r="NI139" s="87"/>
      <c r="NJ139" s="87"/>
      <c r="NK139" s="87"/>
      <c r="NL139" s="87"/>
      <c r="NM139" s="87"/>
      <c r="NN139" s="87"/>
      <c r="NO139" s="87"/>
      <c r="NP139" s="87"/>
      <c r="NQ139" s="87"/>
      <c r="NR139" s="87"/>
      <c r="NS139" s="87"/>
      <c r="NT139" s="87"/>
      <c r="NU139" s="87"/>
      <c r="NV139" s="87"/>
      <c r="NW139" s="87"/>
      <c r="NX139" s="87"/>
      <c r="NY139" s="87"/>
      <c r="NZ139" s="87"/>
      <c r="OA139" s="87"/>
      <c r="OB139" s="87"/>
      <c r="OC139" s="87"/>
      <c r="OD139" s="87"/>
      <c r="OE139" s="87"/>
      <c r="OF139" s="87"/>
      <c r="OG139" s="87"/>
      <c r="OH139" s="87"/>
      <c r="OI139" s="87"/>
      <c r="OJ139" s="87"/>
      <c r="OK139" s="87"/>
      <c r="OL139" s="87"/>
      <c r="OM139" s="87"/>
    </row>
    <row r="140" spans="2:403" x14ac:dyDescent="0.3">
      <c r="B140" s="84">
        <v>20</v>
      </c>
      <c r="C140" s="85" t="s">
        <v>308</v>
      </c>
      <c r="D140" s="88">
        <f ca="1">IF(OR(D$7="–",D$7="glatt"),0.25/(LOG(15/D71+E3_Parameter!$C$16*0.001/(3.715*Berechnungen!D25)))^2,3400*(D94/D25*0.001)^4.13*(D94/D117)^(230*(D94/D25*0.001)^2.1-0.7)*D71^(0.193*EXP(-3300*(D94/D25*0.001)^2.6*(D94/D117))))</f>
        <v>1.6924855923117908E-2</v>
      </c>
      <c r="E140" s="88">
        <f ca="1">IF(OR(E$7="–",E$7="glatt"),0.25/(LOG(15/E71+E3_Parameter!$C$16*0.001/(3.715*Berechnungen!E25)))^2,3400*(E94/E25*0.001)^4.13*(E94/E117)^(230*(E94/E25*0.001)^2.1-0.7)*E71^(0.193*EXP(-3300*(E94/E25*0.001)^2.6*(E94/E117))))</f>
        <v>2.619023985486572E-2</v>
      </c>
      <c r="F140" s="88">
        <f ca="1">IF(OR(F$7="–",F$7="glatt"),0.25/(LOG(15/F71+E3_Parameter!$C$16*0.001/(3.715*Berechnungen!F25)))^2,3400*(F94/F25*0.001)^4.13*(F94/F117)^(230*(F94/F25*0.001)^2.1-0.7)*F71^(0.193*EXP(-3300*(F94/F25*0.001)^2.6*(F94/F117))))</f>
        <v>1.6938932955626408E-2</v>
      </c>
      <c r="G140" s="88">
        <f ca="1">IF(OR(G$7="–",G$7="glatt"),0.25/(LOG(15/G71+E3_Parameter!$C$16*0.001/(3.715*Berechnungen!G25)))^2,3400*(G94/G25*0.001)^4.13*(G94/G117)^(230*(G94/G25*0.001)^2.1-0.7)*G71^(0.193*EXP(-3300*(G94/G25*0.001)^2.6*(G94/G117))))</f>
        <v>1.7448844073453804E-2</v>
      </c>
      <c r="H140" s="88">
        <f ca="1">IF(OR(H$7="–",H$7="glatt"),0.25/(LOG(15/H71+E3_Parameter!$C$16*0.001/(3.715*Berechnungen!H25)))^2,3400*(H94/H25*0.001)^4.13*(H94/H117)^(230*(H94/H25*0.001)^2.1-0.7)*H71^(0.193*EXP(-3300*(H94/H25*0.001)^2.6*(H94/H117))))</f>
        <v>1.8748758695354133E-2</v>
      </c>
      <c r="I140" s="88">
        <f ca="1">IF(OR(I$7="–",I$7="glatt"),0.25/(LOG(15/I71+E3_Parameter!$C$16*0.001/(3.715*Berechnungen!I25)))^2,3400*(I94/I25*0.001)^4.13*(I94/I117)^(230*(I94/I25*0.001)^2.1-0.7)*I71^(0.193*EXP(-3300*(I94/I25*0.001)^2.6*(I94/I117))))</f>
        <v>2.0491738253342055E-2</v>
      </c>
      <c r="J140" s="88">
        <f ca="1">IF(OR(J$7="–",J$7="glatt"),0.25/(LOG(15/J71+E3_Parameter!$C$16*0.001/(3.715*Berechnungen!J25)))^2,3400*(J94/J25*0.001)^4.13*(J94/J117)^(230*(J94/J25*0.001)^2.1-0.7)*J71^(0.193*EXP(-3300*(J94/J25*0.001)^2.6*(J94/J117))))</f>
        <v>2.0491738253342055E-2</v>
      </c>
      <c r="K140" s="88">
        <f ca="1">IF(OR(K$7="–",K$7="glatt"),0.25/(LOG(15/K71+E3_Parameter!$C$16*0.001/(3.715*Berechnungen!K25)))^2,3400*(K94/K25*0.001)^4.13*(K94/K117)^(230*(K94/K25*0.001)^2.1-0.7)*K71^(0.193*EXP(-3300*(K94/K25*0.001)^2.6*(K94/K117))))</f>
        <v>1.805884076119588E-2</v>
      </c>
      <c r="L140" s="88">
        <f ca="1">IF(OR(L$7="–",L$7="glatt"),0.25/(LOG(15/L71+E3_Parameter!$C$16*0.001/(3.715*Berechnungen!L25)))^2,3400*(L94/L25*0.001)^4.13*(L94/L117)^(230*(L94/L25*0.001)^2.1-0.7)*L71^(0.193*EXP(-3300*(L94/L25*0.001)^2.6*(L94/L117))))</f>
        <v>2.0491738253342055E-2</v>
      </c>
      <c r="M140" s="88">
        <f ca="1">IF(OR(M$7="–",M$7="glatt"),0.25/(LOG(15/M71+E3_Parameter!$C$16*0.001/(3.715*Berechnungen!M25)))^2,3400*(M94/M25*0.001)^4.13*(M94/M117)^(230*(M94/M25*0.001)^2.1-0.7)*M71^(0.193*EXP(-3300*(M94/M25*0.001)^2.6*(M94/M117))))</f>
        <v>1.8748758695354133E-2</v>
      </c>
      <c r="N140" s="88">
        <f ca="1">IF(OR(N$7="–",N$7="glatt"),0.25/(LOG(15/N71+E3_Parameter!$C$16*0.001/(3.715*Berechnungen!N25)))^2,3400*(N94/N25*0.001)^4.13*(N94/N117)^(230*(N94/N25*0.001)^2.1-0.7)*N71^(0.193*EXP(-3300*(N94/N25*0.001)^2.6*(N94/N117))))</f>
        <v>2.0491738253342055E-2</v>
      </c>
      <c r="O140" s="88">
        <f ca="1">IF(OR(O$7="–",O$7="glatt"),0.25/(LOG(15/O71+E3_Parameter!$C$16*0.001/(3.715*Berechnungen!O25)))^2,3400*(O94/O25*0.001)^4.13*(O94/O117)^(230*(O94/O25*0.001)^2.1-0.7)*O71^(0.193*EXP(-3300*(O94/O25*0.001)^2.6*(O94/O117))))</f>
        <v>2.0491738253342055E-2</v>
      </c>
      <c r="P140" s="88">
        <f ca="1">IF(OR(P$7="–",P$7="glatt"),0.25/(LOG(15/P71+E3_Parameter!$C$16*0.001/(3.715*Berechnungen!P25)))^2,3400*(P94/P25*0.001)^4.13*(P94/P117)^(230*(P94/P25*0.001)^2.1-0.7)*P71^(0.193*EXP(-3300*(P94/P25*0.001)^2.6*(P94/P117))))</f>
        <v>1.7416465078763963E-2</v>
      </c>
      <c r="Q140" s="88">
        <f ca="1">IF(OR(Q$7="–",Q$7="glatt"),0.25/(LOG(15/Q71+E3_Parameter!$C$16*0.001/(3.715*Berechnungen!Q25)))^2,3400*(Q94/Q25*0.001)^4.13*(Q94/Q117)^(230*(Q94/Q25*0.001)^2.1-0.7)*Q71^(0.193*EXP(-3300*(Q94/Q25*0.001)^2.6*(Q94/Q117))))</f>
        <v>1.8281785370968688E-2</v>
      </c>
      <c r="R140" s="88">
        <f ca="1">IF(OR(R$7="–",R$7="glatt"),0.25/(LOG(15/R71+E3_Parameter!$C$16*0.001/(3.715*Berechnungen!R25)))^2,3400*(R94/R25*0.001)^4.13*(R94/R117)^(230*(R94/R25*0.001)^2.1-0.7)*R71^(0.193*EXP(-3300*(R94/R25*0.001)^2.6*(R94/R117))))</f>
        <v>1.8292278634273094E-2</v>
      </c>
      <c r="S140" s="88">
        <f ca="1">IF(OR(S$7="–",S$7="glatt"),0.25/(LOG(15/S71+E3_Parameter!$C$16*0.001/(3.715*Berechnungen!S25)))^2,3400*(S94/S25*0.001)^4.13*(S94/S117)^(230*(S94/S25*0.001)^2.1-0.7)*S71^(0.193*EXP(-3300*(S94/S25*0.001)^2.6*(S94/S117))))</f>
        <v>2.0004426559117282E-2</v>
      </c>
      <c r="T140" s="88">
        <f ca="1">IF(OR(T$7="–",T$7="glatt"),0.25/(LOG(15/T71+E3_Parameter!$C$16*0.001/(3.715*Berechnungen!T25)))^2,3400*(T94/T25*0.001)^4.13*(T94/T117)^(230*(T94/T25*0.001)^2.1-0.7)*T71^(0.193*EXP(-3300*(T94/T25*0.001)^2.6*(T94/T117))))</f>
        <v>1.9545782692772597E-2</v>
      </c>
      <c r="U140" s="88">
        <f ca="1">IF(OR(U$7="–",U$7="glatt"),0.25/(LOG(15/U71+E3_Parameter!$C$16*0.001/(3.715*Berechnungen!U25)))^2,3400*(U94/U25*0.001)^4.13*(U94/U117)^(230*(U94/U25*0.001)^2.1-0.7)*U71^(0.193*EXP(-3300*(U94/U25*0.001)^2.6*(U94/U117))))</f>
        <v>2.1655492880789363E-2</v>
      </c>
      <c r="V140" s="88">
        <f ca="1">IF(OR(V$7="–",V$7="glatt"),0.25/(LOG(15/V71+E3_Parameter!$C$16*0.001/(3.715*Berechnungen!V25)))^2,3400*(V94/V25*0.001)^4.13*(V94/V117)^(230*(V94/V25*0.001)^2.1-0.7)*V71^(0.193*EXP(-3300*(V94/V25*0.001)^2.6*(V94/V117))))</f>
        <v>2.1812951416824478E-2</v>
      </c>
      <c r="W140" s="88">
        <f ca="1">IF(OR(W$7="–",W$7="glatt"),0.25/(LOG(15/W71+E3_Parameter!$C$16*0.001/(3.715*Berechnungen!W25)))^2,3400*(W94/W25*0.001)^4.13*(W94/W117)^(230*(W94/W25*0.001)^2.1-0.7)*W71^(0.193*EXP(-3300*(W94/W25*0.001)^2.6*(W94/W117))))</f>
        <v>3.6532308075125274E-2</v>
      </c>
      <c r="X140" s="88">
        <f ca="1">IF(OR(X$7="–",X$7="glatt"),0.25/(LOG(15/X71+E3_Parameter!$C$16*0.001/(3.715*Berechnungen!X25)))^2,3400*(X94/X25*0.001)^4.13*(X94/X117)^(230*(X94/X25*0.001)^2.1-0.7)*X71^(0.193*EXP(-3300*(X94/X25*0.001)^2.6*(X94/X117))))</f>
        <v>2.2354264042294247E-2</v>
      </c>
      <c r="Y140" s="88">
        <f ca="1">IF(OR(Y$7="–",Y$7="glatt"),0.25/(LOG(15/Y71+E3_Parameter!$C$16*0.001/(3.715*Berechnungen!Y25)))^2,3400*(Y94/Y25*0.001)^4.13*(Y94/Y117)^(230*(Y94/Y25*0.001)^2.1-0.7)*Y71^(0.193*EXP(-3300*(Y94/Y25*0.001)^2.6*(Y94/Y117))))</f>
        <v>3.6532308075125274E-2</v>
      </c>
      <c r="Z140" s="88">
        <f ca="1">IF(OR(Z$7="–",Z$7="glatt"),0.25/(LOG(15/Z71+E3_Parameter!$C$16*0.001/(3.715*Berechnungen!Z25)))^2,3400*(Z94/Z25*0.001)^4.13*(Z94/Z117)^(230*(Z94/Z25*0.001)^2.1-0.7)*Z71^(0.193*EXP(-3300*(Z94/Z25*0.001)^2.6*(Z94/Z117))))</f>
        <v>2.3031344861815881E-2</v>
      </c>
      <c r="AA140" s="88">
        <f ca="1">IF(OR(AA$7="–",AA$7="glatt"),0.25/(LOG(15/AA71+E3_Parameter!$C$16*0.001/(3.715*Berechnungen!AA25)))^2,3400*(AA94/AA25*0.001)^4.13*(AA94/AA117)^(230*(AA94/AA25*0.001)^2.1-0.7)*AA71^(0.193*EXP(-3300*(AA94/AA25*0.001)^2.6*(AA94/AA117))))</f>
        <v>3.6532308075125274E-2</v>
      </c>
      <c r="AB140" s="88">
        <f ca="1">IF(OR(AB$7="–",AB$7="glatt"),0.25/(LOG(15/AB71+E3_Parameter!$C$16*0.001/(3.715*Berechnungen!AB25)))^2,3400*(AB94/AB25*0.001)^4.13*(AB94/AB117)^(230*(AB94/AB25*0.001)^2.1-0.7)*AB71^(0.193*EXP(-3300*(AB94/AB25*0.001)^2.6*(AB94/AB117))))</f>
        <v>2.3908904533993521E-2</v>
      </c>
      <c r="AC140" s="88">
        <f ca="1">IF(OR(AC$7="–",AC$7="glatt"),0.25/(LOG(15/AC71+E3_Parameter!$C$16*0.001/(3.715*Berechnungen!AC25)))^2,3400*(AC94/AC25*0.001)^4.13*(AC94/AC117)^(230*(AC94/AC25*0.001)^2.1-0.7)*AC71^(0.193*EXP(-3300*(AC94/AC25*0.001)^2.6*(AC94/AC117))))</f>
        <v>3.6532308075125274E-2</v>
      </c>
      <c r="AD140" s="88">
        <f ca="1">IF(OR(AD$7="–",AD$7="glatt"),0.25/(LOG(15/AD71+E3_Parameter!$C$16*0.001/(3.715*Berechnungen!AD25)))^2,3400*(AD94/AD25*0.001)^4.13*(AD94/AD117)^(230*(AD94/AD25*0.001)^2.1-0.7)*AD71^(0.193*EXP(-3300*(AD94/AD25*0.001)^2.6*(AD94/AD117))))</f>
        <v>2.51049218116636E-2</v>
      </c>
      <c r="AE140" s="88">
        <f ca="1">IF(OR(AE$7="–",AE$7="glatt"),0.25/(LOG(15/AE71+E3_Parameter!$C$16*0.001/(3.715*Berechnungen!AE25)))^2,3400*(AE94/AE25*0.001)^4.13*(AE94/AE117)^(230*(AE94/AE25*0.001)^2.1-0.7)*AE71^(0.193*EXP(-3300*(AE94/AE25*0.001)^2.6*(AE94/AE117))))</f>
        <v>3.6532308075125274E-2</v>
      </c>
      <c r="AF140" s="88">
        <f ca="1">IF(OR(AF$7="–",AF$7="glatt"),0.25/(LOG(15/AF71+E3_Parameter!$C$16*0.001/(3.715*Berechnungen!AF25)))^2,3400*(AF94/AF25*0.001)^4.13*(AF94/AF117)^(230*(AF94/AF25*0.001)^2.1-0.7)*AF71^(0.193*EXP(-3300*(AF94/AF25*0.001)^2.6*(AF94/AF117))))</f>
        <v>2.6865124984802119E-2</v>
      </c>
      <c r="AG140" s="88">
        <f ca="1">IF(OR(AG$7="–",AG$7="glatt"),0.25/(LOG(15/AG71+E3_Parameter!$C$16*0.001/(3.715*Berechnungen!AG25)))^2,3400*(AG94/AG25*0.001)^4.13*(AG94/AG117)^(230*(AG94/AG25*0.001)^2.1-0.7)*AG71^(0.193*EXP(-3300*(AG94/AG25*0.001)^2.6*(AG94/AG117))))</f>
        <v>3.6532308075125274E-2</v>
      </c>
      <c r="AH140" s="88">
        <f ca="1">IF(OR(AH$7="–",AH$7="glatt"),0.25/(LOG(15/AH71+E3_Parameter!$C$16*0.001/(3.715*Berechnungen!AH25)))^2,3400*(AH94/AH25*0.001)^4.13*(AH94/AH117)^(230*(AH94/AH25*0.001)^2.1-0.7)*AH71^(0.193*EXP(-3300*(AH94/AH25*0.001)^2.6*(AH94/AH117))))</f>
        <v>2.9825259831282536E-2</v>
      </c>
      <c r="AI140" s="88">
        <f ca="1">IF(OR(AI$7="–",AI$7="glatt"),0.25/(LOG(15/AI71+E3_Parameter!$C$16*0.001/(3.715*Berechnungen!AI25)))^2,3400*(AI94/AI25*0.001)^4.13*(AI94/AI117)^(230*(AI94/AI25*0.001)^2.1-0.7)*AI71^(0.193*EXP(-3300*(AI94/AI25*0.001)^2.6*(AI94/AI117))))</f>
        <v>3.6532308075125274E-2</v>
      </c>
      <c r="AJ140" s="88">
        <f ca="1">IF(OR(AJ$7="–",AJ$7="glatt"),0.25/(LOG(15/AJ71+E3_Parameter!$C$16*0.001/(3.715*Berechnungen!AJ25)))^2,3400*(AJ94/AJ25*0.001)^4.13*(AJ94/AJ117)^(230*(AJ94/AJ25*0.001)^2.1-0.7)*AJ71^(0.193*EXP(-3300*(AJ94/AJ25*0.001)^2.6*(AJ94/AJ117))))</f>
        <v>3.6532308075125274E-2</v>
      </c>
      <c r="AK140" s="88" t="e">
        <f ca="1">IF(OR(AK$7="–",AK$7="glatt"),0.25/(LOG(15/AK71+E3_Parameter!$C$16*0.001/(3.715*Berechnungen!AK25)))^2,3400*(AK94/AK25*0.001)^4.13*(AK94/AK117)^(230*(AK94/AK25*0.001)^2.1-0.7)*AK71^(0.193*EXP(-3300*(AK94/AK25*0.001)^2.6*(AK94/AK117))))</f>
        <v>#N/A</v>
      </c>
      <c r="AL140" s="88" t="e">
        <f ca="1">IF(OR(AL$7="–",AL$7="glatt"),0.25/(LOG(15/AL71+E3_Parameter!$C$16*0.001/(3.715*Berechnungen!AL25)))^2,3400*(AL94/AL25*0.001)^4.13*(AL94/AL117)^(230*(AL94/AL25*0.001)^2.1-0.7)*AL71^(0.193*EXP(-3300*(AL94/AL25*0.001)^2.6*(AL94/AL117))))</f>
        <v>#N/A</v>
      </c>
      <c r="AM140" s="88" t="e">
        <f ca="1">IF(OR(AM$7="–",AM$7="glatt"),0.25/(LOG(15/AM71+E3_Parameter!$C$16*0.001/(3.715*Berechnungen!AM25)))^2,3400*(AM94/AM25*0.001)^4.13*(AM94/AM117)^(230*(AM94/AM25*0.001)^2.1-0.7)*AM71^(0.193*EXP(-3300*(AM94/AM25*0.001)^2.6*(AM94/AM117))))</f>
        <v>#N/A</v>
      </c>
      <c r="AN140" s="88" t="e">
        <f ca="1">IF(OR(AN$7="–",AN$7="glatt"),0.25/(LOG(15/AN71+E3_Parameter!$C$16*0.001/(3.715*Berechnungen!AN25)))^2,3400*(AN94/AN25*0.001)^4.13*(AN94/AN117)^(230*(AN94/AN25*0.001)^2.1-0.7)*AN71^(0.193*EXP(-3300*(AN94/AN25*0.001)^2.6*(AN94/AN117))))</f>
        <v>#N/A</v>
      </c>
      <c r="AO140" s="88" t="e">
        <f ca="1">IF(OR(AO$7="–",AO$7="glatt"),0.25/(LOG(15/AO71+E3_Parameter!$C$16*0.001/(3.715*Berechnungen!AO25)))^2,3400*(AO94/AO25*0.001)^4.13*(AO94/AO117)^(230*(AO94/AO25*0.001)^2.1-0.7)*AO71^(0.193*EXP(-3300*(AO94/AO25*0.001)^2.6*(AO94/AO117))))</f>
        <v>#N/A</v>
      </c>
      <c r="AP140" s="88" t="e">
        <f ca="1">IF(OR(AP$7="–",AP$7="glatt"),0.25/(LOG(15/AP71+E3_Parameter!$C$16*0.001/(3.715*Berechnungen!AP25)))^2,3400*(AP94/AP25*0.001)^4.13*(AP94/AP117)^(230*(AP94/AP25*0.001)^2.1-0.7)*AP71^(0.193*EXP(-3300*(AP94/AP25*0.001)^2.6*(AP94/AP117))))</f>
        <v>#N/A</v>
      </c>
      <c r="AQ140" s="88" t="e">
        <f ca="1">IF(OR(AQ$7="–",AQ$7="glatt"),0.25/(LOG(15/AQ71+E3_Parameter!$C$16*0.001/(3.715*Berechnungen!AQ25)))^2,3400*(AQ94/AQ25*0.001)^4.13*(AQ94/AQ117)^(230*(AQ94/AQ25*0.001)^2.1-0.7)*AQ71^(0.193*EXP(-3300*(AQ94/AQ25*0.001)^2.6*(AQ94/AQ117))))</f>
        <v>#N/A</v>
      </c>
      <c r="AR140" s="88" t="e">
        <f ca="1">IF(OR(AR$7="–",AR$7="glatt"),0.25/(LOG(15/AR71+E3_Parameter!$C$16*0.001/(3.715*Berechnungen!AR25)))^2,3400*(AR94/AR25*0.001)^4.13*(AR94/AR117)^(230*(AR94/AR25*0.001)^2.1-0.7)*AR71^(0.193*EXP(-3300*(AR94/AR25*0.001)^2.6*(AR94/AR117))))</f>
        <v>#N/A</v>
      </c>
      <c r="AS140" s="88" t="e">
        <f ca="1">IF(OR(AS$7="–",AS$7="glatt"),0.25/(LOG(15/AS71+E3_Parameter!$C$16*0.001/(3.715*Berechnungen!AS25)))^2,3400*(AS94/AS25*0.001)^4.13*(AS94/AS117)^(230*(AS94/AS25*0.001)^2.1-0.7)*AS71^(0.193*EXP(-3300*(AS94/AS25*0.001)^2.6*(AS94/AS117))))</f>
        <v>#N/A</v>
      </c>
      <c r="AT140" s="88" t="e">
        <f ca="1">IF(OR(AT$7="–",AT$7="glatt"),0.25/(LOG(15/AT71+E3_Parameter!$C$16*0.001/(3.715*Berechnungen!AT25)))^2,3400*(AT94/AT25*0.001)^4.13*(AT94/AT117)^(230*(AT94/AT25*0.001)^2.1-0.7)*AT71^(0.193*EXP(-3300*(AT94/AT25*0.001)^2.6*(AT94/AT117))))</f>
        <v>#N/A</v>
      </c>
      <c r="AU140" s="88" t="e">
        <f ca="1">IF(OR(AU$7="–",AU$7="glatt"),0.25/(LOG(15/AU71+E3_Parameter!$C$16*0.001/(3.715*Berechnungen!AU25)))^2,3400*(AU94/AU25*0.001)^4.13*(AU94/AU117)^(230*(AU94/AU25*0.001)^2.1-0.7)*AU71^(0.193*EXP(-3300*(AU94/AU25*0.001)^2.6*(AU94/AU117))))</f>
        <v>#N/A</v>
      </c>
      <c r="AV140" s="88" t="e">
        <f ca="1">IF(OR(AV$7="–",AV$7="glatt"),0.25/(LOG(15/AV71+E3_Parameter!$C$16*0.001/(3.715*Berechnungen!AV25)))^2,3400*(AV94/AV25*0.001)^4.13*(AV94/AV117)^(230*(AV94/AV25*0.001)^2.1-0.7)*AV71^(0.193*EXP(-3300*(AV94/AV25*0.001)^2.6*(AV94/AV117))))</f>
        <v>#N/A</v>
      </c>
      <c r="AW140" s="88" t="e">
        <f ca="1">IF(OR(AW$7="–",AW$7="glatt"),0.25/(LOG(15/AW71+E3_Parameter!$C$16*0.001/(3.715*Berechnungen!AW25)))^2,3400*(AW94/AW25*0.001)^4.13*(AW94/AW117)^(230*(AW94/AW25*0.001)^2.1-0.7)*AW71^(0.193*EXP(-3300*(AW94/AW25*0.001)^2.6*(AW94/AW117))))</f>
        <v>#N/A</v>
      </c>
      <c r="AX140" s="88" t="e">
        <f ca="1">IF(OR(AX$7="–",AX$7="glatt"),0.25/(LOG(15/AX71+E3_Parameter!$C$16*0.001/(3.715*Berechnungen!AX25)))^2,3400*(AX94/AX25*0.001)^4.13*(AX94/AX117)^(230*(AX94/AX25*0.001)^2.1-0.7)*AX71^(0.193*EXP(-3300*(AX94/AX25*0.001)^2.6*(AX94/AX117))))</f>
        <v>#N/A</v>
      </c>
      <c r="AY140" s="88" t="e">
        <f ca="1">IF(OR(AY$7="–",AY$7="glatt"),0.25/(LOG(15/AY71+E3_Parameter!$C$16*0.001/(3.715*Berechnungen!AY25)))^2,3400*(AY94/AY25*0.001)^4.13*(AY94/AY117)^(230*(AY94/AY25*0.001)^2.1-0.7)*AY71^(0.193*EXP(-3300*(AY94/AY25*0.001)^2.6*(AY94/AY117))))</f>
        <v>#N/A</v>
      </c>
      <c r="AZ140" s="88" t="e">
        <f ca="1">IF(OR(AZ$7="–",AZ$7="glatt"),0.25/(LOG(15/AZ71+E3_Parameter!$C$16*0.001/(3.715*Berechnungen!AZ25)))^2,3400*(AZ94/AZ25*0.001)^4.13*(AZ94/AZ117)^(230*(AZ94/AZ25*0.001)^2.1-0.7)*AZ71^(0.193*EXP(-3300*(AZ94/AZ25*0.001)^2.6*(AZ94/AZ117))))</f>
        <v>#N/A</v>
      </c>
      <c r="BA140" s="88" t="e">
        <f ca="1">IF(OR(BA$7="–",BA$7="glatt"),0.25/(LOG(15/BA71+E3_Parameter!$C$16*0.001/(3.715*Berechnungen!BA25)))^2,3400*(BA94/BA25*0.001)^4.13*(BA94/BA117)^(230*(BA94/BA25*0.001)^2.1-0.7)*BA71^(0.193*EXP(-3300*(BA94/BA25*0.001)^2.6*(BA94/BA117))))</f>
        <v>#N/A</v>
      </c>
      <c r="BB140" s="88" t="e">
        <f ca="1">IF(OR(BB$7="–",BB$7="glatt"),0.25/(LOG(15/BB71+E3_Parameter!$C$16*0.001/(3.715*Berechnungen!BB25)))^2,3400*(BB94/BB25*0.001)^4.13*(BB94/BB117)^(230*(BB94/BB25*0.001)^2.1-0.7)*BB71^(0.193*EXP(-3300*(BB94/BB25*0.001)^2.6*(BB94/BB117))))</f>
        <v>#N/A</v>
      </c>
      <c r="BC140" s="88" t="e">
        <f ca="1">IF(OR(BC$7="–",BC$7="glatt"),0.25/(LOG(15/BC71+E3_Parameter!$C$16*0.001/(3.715*Berechnungen!BC25)))^2,3400*(BC94/BC25*0.001)^4.13*(BC94/BC117)^(230*(BC94/BC25*0.001)^2.1-0.7)*BC71^(0.193*EXP(-3300*(BC94/BC25*0.001)^2.6*(BC94/BC117))))</f>
        <v>#N/A</v>
      </c>
      <c r="BD140" s="88" t="e">
        <f ca="1">IF(OR(BD$7="–",BD$7="glatt"),0.25/(LOG(15/BD71+E3_Parameter!$C$16*0.001/(3.715*Berechnungen!BD25)))^2,3400*(BD94/BD25*0.001)^4.13*(BD94/BD117)^(230*(BD94/BD25*0.001)^2.1-0.7)*BD71^(0.193*EXP(-3300*(BD94/BD25*0.001)^2.6*(BD94/BD117))))</f>
        <v>#N/A</v>
      </c>
      <c r="BE140" s="88" t="e">
        <f ca="1">IF(OR(BE$7="–",BE$7="glatt"),0.25/(LOG(15/BE71+E3_Parameter!$C$16*0.001/(3.715*Berechnungen!BE25)))^2,3400*(BE94/BE25*0.001)^4.13*(BE94/BE117)^(230*(BE94/BE25*0.001)^2.1-0.7)*BE71^(0.193*EXP(-3300*(BE94/BE25*0.001)^2.6*(BE94/BE117))))</f>
        <v>#N/A</v>
      </c>
      <c r="BF140" s="88" t="e">
        <f ca="1">IF(OR(BF$7="–",BF$7="glatt"),0.25/(LOG(15/BF71+E3_Parameter!$C$16*0.001/(3.715*Berechnungen!BF25)))^2,3400*(BF94/BF25*0.001)^4.13*(BF94/BF117)^(230*(BF94/BF25*0.001)^2.1-0.7)*BF71^(0.193*EXP(-3300*(BF94/BF25*0.001)^2.6*(BF94/BF117))))</f>
        <v>#N/A</v>
      </c>
      <c r="BG140" s="88" t="e">
        <f ca="1">IF(OR(BG$7="–",BG$7="glatt"),0.25/(LOG(15/BG71+E3_Parameter!$C$16*0.001/(3.715*Berechnungen!BG25)))^2,3400*(BG94/BG25*0.001)^4.13*(BG94/BG117)^(230*(BG94/BG25*0.001)^2.1-0.7)*BG71^(0.193*EXP(-3300*(BG94/BG25*0.001)^2.6*(BG94/BG117))))</f>
        <v>#N/A</v>
      </c>
      <c r="BH140" s="88" t="e">
        <f ca="1">IF(OR(BH$7="–",BH$7="glatt"),0.25/(LOG(15/BH71+E3_Parameter!$C$16*0.001/(3.715*Berechnungen!BH25)))^2,3400*(BH94/BH25*0.001)^4.13*(BH94/BH117)^(230*(BH94/BH25*0.001)^2.1-0.7)*BH71^(0.193*EXP(-3300*(BH94/BH25*0.001)^2.6*(BH94/BH117))))</f>
        <v>#N/A</v>
      </c>
      <c r="BI140" s="88" t="e">
        <f ca="1">IF(OR(BI$7="–",BI$7="glatt"),0.25/(LOG(15/BI71+E3_Parameter!$C$16*0.001/(3.715*Berechnungen!BI25)))^2,3400*(BI94/BI25*0.001)^4.13*(BI94/BI117)^(230*(BI94/BI25*0.001)^2.1-0.7)*BI71^(0.193*EXP(-3300*(BI94/BI25*0.001)^2.6*(BI94/BI117))))</f>
        <v>#N/A</v>
      </c>
      <c r="BJ140" s="88" t="e">
        <f ca="1">IF(OR(BJ$7="–",BJ$7="glatt"),0.25/(LOG(15/BJ71+E3_Parameter!$C$16*0.001/(3.715*Berechnungen!BJ25)))^2,3400*(BJ94/BJ25*0.001)^4.13*(BJ94/BJ117)^(230*(BJ94/BJ25*0.001)^2.1-0.7)*BJ71^(0.193*EXP(-3300*(BJ94/BJ25*0.001)^2.6*(BJ94/BJ117))))</f>
        <v>#N/A</v>
      </c>
      <c r="BK140" s="88" t="e">
        <f ca="1">IF(OR(BK$7="–",BK$7="glatt"),0.25/(LOG(15/BK71+E3_Parameter!$C$16*0.001/(3.715*Berechnungen!BK25)))^2,3400*(BK94/BK25*0.001)^4.13*(BK94/BK117)^(230*(BK94/BK25*0.001)^2.1-0.7)*BK71^(0.193*EXP(-3300*(BK94/BK25*0.001)^2.6*(BK94/BK117))))</f>
        <v>#N/A</v>
      </c>
      <c r="BL140" s="88" t="e">
        <f ca="1">IF(OR(BL$7="–",BL$7="glatt"),0.25/(LOG(15/BL71+E3_Parameter!$C$16*0.001/(3.715*Berechnungen!BL25)))^2,3400*(BL94/BL25*0.001)^4.13*(BL94/BL117)^(230*(BL94/BL25*0.001)^2.1-0.7)*BL71^(0.193*EXP(-3300*(BL94/BL25*0.001)^2.6*(BL94/BL117))))</f>
        <v>#N/A</v>
      </c>
      <c r="BM140" s="88" t="e">
        <f ca="1">IF(OR(BM$7="–",BM$7="glatt"),0.25/(LOG(15/BM71+E3_Parameter!$C$16*0.001/(3.715*Berechnungen!BM25)))^2,3400*(BM94/BM25*0.001)^4.13*(BM94/BM117)^(230*(BM94/BM25*0.001)^2.1-0.7)*BM71^(0.193*EXP(-3300*(BM94/BM25*0.001)^2.6*(BM94/BM117))))</f>
        <v>#N/A</v>
      </c>
      <c r="BN140" s="88" t="e">
        <f ca="1">IF(OR(BN$7="–",BN$7="glatt"),0.25/(LOG(15/BN71+E3_Parameter!$C$16*0.001/(3.715*Berechnungen!BN25)))^2,3400*(BN94/BN25*0.001)^4.13*(BN94/BN117)^(230*(BN94/BN25*0.001)^2.1-0.7)*BN71^(0.193*EXP(-3300*(BN94/BN25*0.001)^2.6*(BN94/BN117))))</f>
        <v>#N/A</v>
      </c>
      <c r="BO140" s="88" t="e">
        <f ca="1">IF(OR(BO$7="–",BO$7="glatt"),0.25/(LOG(15/BO71+E3_Parameter!$C$16*0.001/(3.715*Berechnungen!BO25)))^2,3400*(BO94/BO25*0.001)^4.13*(BO94/BO117)^(230*(BO94/BO25*0.001)^2.1-0.7)*BO71^(0.193*EXP(-3300*(BO94/BO25*0.001)^2.6*(BO94/BO117))))</f>
        <v>#N/A</v>
      </c>
      <c r="BP140" s="88" t="e">
        <f ca="1">IF(OR(BP$7="–",BP$7="glatt"),0.25/(LOG(15/BP71+E3_Parameter!$C$16*0.001/(3.715*Berechnungen!BP25)))^2,3400*(BP94/BP25*0.001)^4.13*(BP94/BP117)^(230*(BP94/BP25*0.001)^2.1-0.7)*BP71^(0.193*EXP(-3300*(BP94/BP25*0.001)^2.6*(BP94/BP117))))</f>
        <v>#N/A</v>
      </c>
      <c r="BQ140" s="88" t="e">
        <f ca="1">IF(OR(BQ$7="–",BQ$7="glatt"),0.25/(LOG(15/BQ71+E3_Parameter!$C$16*0.001/(3.715*Berechnungen!BQ25)))^2,3400*(BQ94/BQ25*0.001)^4.13*(BQ94/BQ117)^(230*(BQ94/BQ25*0.001)^2.1-0.7)*BQ71^(0.193*EXP(-3300*(BQ94/BQ25*0.001)^2.6*(BQ94/BQ117))))</f>
        <v>#N/A</v>
      </c>
      <c r="BR140" s="88" t="e">
        <f ca="1">IF(OR(BR$7="–",BR$7="glatt"),0.25/(LOG(15/BR71+E3_Parameter!$C$16*0.001/(3.715*Berechnungen!BR25)))^2,3400*(BR94/BR25*0.001)^4.13*(BR94/BR117)^(230*(BR94/BR25*0.001)^2.1-0.7)*BR71^(0.193*EXP(-3300*(BR94/BR25*0.001)^2.6*(BR94/BR117))))</f>
        <v>#N/A</v>
      </c>
      <c r="BS140" s="88" t="e">
        <f ca="1">IF(OR(BS$7="–",BS$7="glatt"),0.25/(LOG(15/BS71+E3_Parameter!$C$16*0.001/(3.715*Berechnungen!BS25)))^2,3400*(BS94/BS25*0.001)^4.13*(BS94/BS117)^(230*(BS94/BS25*0.001)^2.1-0.7)*BS71^(0.193*EXP(-3300*(BS94/BS25*0.001)^2.6*(BS94/BS117))))</f>
        <v>#N/A</v>
      </c>
      <c r="BT140" s="88" t="e">
        <f ca="1">IF(OR(BT$7="–",BT$7="glatt"),0.25/(LOG(15/BT71+E3_Parameter!$C$16*0.001/(3.715*Berechnungen!BT25)))^2,3400*(BT94/BT25*0.001)^4.13*(BT94/BT117)^(230*(BT94/BT25*0.001)^2.1-0.7)*BT71^(0.193*EXP(-3300*(BT94/BT25*0.001)^2.6*(BT94/BT117))))</f>
        <v>#N/A</v>
      </c>
      <c r="BU140" s="88" t="e">
        <f ca="1">IF(OR(BU$7="–",BU$7="glatt"),0.25/(LOG(15/BU71+E3_Parameter!$C$16*0.001/(3.715*Berechnungen!BU25)))^2,3400*(BU94/BU25*0.001)^4.13*(BU94/BU117)^(230*(BU94/BU25*0.001)^2.1-0.7)*BU71^(0.193*EXP(-3300*(BU94/BU25*0.001)^2.6*(BU94/BU117))))</f>
        <v>#N/A</v>
      </c>
      <c r="BV140" s="88" t="e">
        <f ca="1">IF(OR(BV$7="–",BV$7="glatt"),0.25/(LOG(15/BV71+E3_Parameter!$C$16*0.001/(3.715*Berechnungen!BV25)))^2,3400*(BV94/BV25*0.001)^4.13*(BV94/BV117)^(230*(BV94/BV25*0.001)^2.1-0.7)*BV71^(0.193*EXP(-3300*(BV94/BV25*0.001)^2.6*(BV94/BV117))))</f>
        <v>#N/A</v>
      </c>
      <c r="BW140" s="88" t="e">
        <f ca="1">IF(OR(BW$7="–",BW$7="glatt"),0.25/(LOG(15/BW71+E3_Parameter!$C$16*0.001/(3.715*Berechnungen!BW25)))^2,3400*(BW94/BW25*0.001)^4.13*(BW94/BW117)^(230*(BW94/BW25*0.001)^2.1-0.7)*BW71^(0.193*EXP(-3300*(BW94/BW25*0.001)^2.6*(BW94/BW117))))</f>
        <v>#N/A</v>
      </c>
      <c r="BX140" s="88" t="e">
        <f ca="1">IF(OR(BX$7="–",BX$7="glatt"),0.25/(LOG(15/BX71+E3_Parameter!$C$16*0.001/(3.715*Berechnungen!BX25)))^2,3400*(BX94/BX25*0.001)^4.13*(BX94/BX117)^(230*(BX94/BX25*0.001)^2.1-0.7)*BX71^(0.193*EXP(-3300*(BX94/BX25*0.001)^2.6*(BX94/BX117))))</f>
        <v>#N/A</v>
      </c>
      <c r="BY140" s="88" t="e">
        <f ca="1">IF(OR(BY$7="–",BY$7="glatt"),0.25/(LOG(15/BY71+E3_Parameter!$C$16*0.001/(3.715*Berechnungen!BY25)))^2,3400*(BY94/BY25*0.001)^4.13*(BY94/BY117)^(230*(BY94/BY25*0.001)^2.1-0.7)*BY71^(0.193*EXP(-3300*(BY94/BY25*0.001)^2.6*(BY94/BY117))))</f>
        <v>#N/A</v>
      </c>
      <c r="BZ140" s="88" t="e">
        <f ca="1">IF(OR(BZ$7="–",BZ$7="glatt"),0.25/(LOG(15/BZ71+E3_Parameter!$C$16*0.001/(3.715*Berechnungen!BZ25)))^2,3400*(BZ94/BZ25*0.001)^4.13*(BZ94/BZ117)^(230*(BZ94/BZ25*0.001)^2.1-0.7)*BZ71^(0.193*EXP(-3300*(BZ94/BZ25*0.001)^2.6*(BZ94/BZ117))))</f>
        <v>#N/A</v>
      </c>
      <c r="CA140" s="88" t="e">
        <f ca="1">IF(OR(CA$7="–",CA$7="glatt"),0.25/(LOG(15/CA71+E3_Parameter!$C$16*0.001/(3.715*Berechnungen!CA25)))^2,3400*(CA94/CA25*0.001)^4.13*(CA94/CA117)^(230*(CA94/CA25*0.001)^2.1-0.7)*CA71^(0.193*EXP(-3300*(CA94/CA25*0.001)^2.6*(CA94/CA117))))</f>
        <v>#N/A</v>
      </c>
      <c r="CB140" s="88" t="e">
        <f ca="1">IF(OR(CB$7="–",CB$7="glatt"),0.25/(LOG(15/CB71+E3_Parameter!$C$16*0.001/(3.715*Berechnungen!CB25)))^2,3400*(CB94/CB25*0.001)^4.13*(CB94/CB117)^(230*(CB94/CB25*0.001)^2.1-0.7)*CB71^(0.193*EXP(-3300*(CB94/CB25*0.001)^2.6*(CB94/CB117))))</f>
        <v>#N/A</v>
      </c>
      <c r="CC140" s="88" t="e">
        <f ca="1">IF(OR(CC$7="–",CC$7="glatt"),0.25/(LOG(15/CC71+E3_Parameter!$C$16*0.001/(3.715*Berechnungen!CC25)))^2,3400*(CC94/CC25*0.001)^4.13*(CC94/CC117)^(230*(CC94/CC25*0.001)^2.1-0.7)*CC71^(0.193*EXP(-3300*(CC94/CC25*0.001)^2.6*(CC94/CC117))))</f>
        <v>#N/A</v>
      </c>
      <c r="CD140" s="88" t="e">
        <f ca="1">IF(OR(CD$7="–",CD$7="glatt"),0.25/(LOG(15/CD71+E3_Parameter!$C$16*0.001/(3.715*Berechnungen!CD25)))^2,3400*(CD94/CD25*0.001)^4.13*(CD94/CD117)^(230*(CD94/CD25*0.001)^2.1-0.7)*CD71^(0.193*EXP(-3300*(CD94/CD25*0.001)^2.6*(CD94/CD117))))</f>
        <v>#N/A</v>
      </c>
      <c r="CE140" s="88" t="e">
        <f ca="1">IF(OR(CE$7="–",CE$7="glatt"),0.25/(LOG(15/CE71+E3_Parameter!$C$16*0.001/(3.715*Berechnungen!CE25)))^2,3400*(CE94/CE25*0.001)^4.13*(CE94/CE117)^(230*(CE94/CE25*0.001)^2.1-0.7)*CE71^(0.193*EXP(-3300*(CE94/CE25*0.001)^2.6*(CE94/CE117))))</f>
        <v>#N/A</v>
      </c>
      <c r="CF140" s="88" t="e">
        <f ca="1">IF(OR(CF$7="–",CF$7="glatt"),0.25/(LOG(15/CF71+E3_Parameter!$C$16*0.001/(3.715*Berechnungen!CF25)))^2,3400*(CF94/CF25*0.001)^4.13*(CF94/CF117)^(230*(CF94/CF25*0.001)^2.1-0.7)*CF71^(0.193*EXP(-3300*(CF94/CF25*0.001)^2.6*(CF94/CF117))))</f>
        <v>#N/A</v>
      </c>
      <c r="CG140" s="88" t="e">
        <f ca="1">IF(OR(CG$7="–",CG$7="glatt"),0.25/(LOG(15/CG71+E3_Parameter!$C$16*0.001/(3.715*Berechnungen!CG25)))^2,3400*(CG94/CG25*0.001)^4.13*(CG94/CG117)^(230*(CG94/CG25*0.001)^2.1-0.7)*CG71^(0.193*EXP(-3300*(CG94/CG25*0.001)^2.6*(CG94/CG117))))</f>
        <v>#N/A</v>
      </c>
      <c r="CH140" s="88" t="e">
        <f ca="1">IF(OR(CH$7="–",CH$7="glatt"),0.25/(LOG(15/CH71+E3_Parameter!$C$16*0.001/(3.715*Berechnungen!CH25)))^2,3400*(CH94/CH25*0.001)^4.13*(CH94/CH117)^(230*(CH94/CH25*0.001)^2.1-0.7)*CH71^(0.193*EXP(-3300*(CH94/CH25*0.001)^2.6*(CH94/CH117))))</f>
        <v>#N/A</v>
      </c>
      <c r="CI140" s="88" t="e">
        <f ca="1">IF(OR(CI$7="–",CI$7="glatt"),0.25/(LOG(15/CI71+E3_Parameter!$C$16*0.001/(3.715*Berechnungen!CI25)))^2,3400*(CI94/CI25*0.001)^4.13*(CI94/CI117)^(230*(CI94/CI25*0.001)^2.1-0.7)*CI71^(0.193*EXP(-3300*(CI94/CI25*0.001)^2.6*(CI94/CI117))))</f>
        <v>#N/A</v>
      </c>
      <c r="CJ140" s="88" t="e">
        <f ca="1">IF(OR(CJ$7="–",CJ$7="glatt"),0.25/(LOG(15/CJ71+E3_Parameter!$C$16*0.001/(3.715*Berechnungen!CJ25)))^2,3400*(CJ94/CJ25*0.001)^4.13*(CJ94/CJ117)^(230*(CJ94/CJ25*0.001)^2.1-0.7)*CJ71^(0.193*EXP(-3300*(CJ94/CJ25*0.001)^2.6*(CJ94/CJ117))))</f>
        <v>#N/A</v>
      </c>
      <c r="CK140" s="88" t="e">
        <f ca="1">IF(OR(CK$7="–",CK$7="glatt"),0.25/(LOG(15/CK71+E3_Parameter!$C$16*0.001/(3.715*Berechnungen!CK25)))^2,3400*(CK94/CK25*0.001)^4.13*(CK94/CK117)^(230*(CK94/CK25*0.001)^2.1-0.7)*CK71^(0.193*EXP(-3300*(CK94/CK25*0.001)^2.6*(CK94/CK117))))</f>
        <v>#N/A</v>
      </c>
      <c r="CL140" s="88" t="e">
        <f ca="1">IF(OR(CL$7="–",CL$7="glatt"),0.25/(LOG(15/CL71+E3_Parameter!$C$16*0.001/(3.715*Berechnungen!CL25)))^2,3400*(CL94/CL25*0.001)^4.13*(CL94/CL117)^(230*(CL94/CL25*0.001)^2.1-0.7)*CL71^(0.193*EXP(-3300*(CL94/CL25*0.001)^2.6*(CL94/CL117))))</f>
        <v>#N/A</v>
      </c>
      <c r="CM140" s="88" t="e">
        <f ca="1">IF(OR(CM$7="–",CM$7="glatt"),0.25/(LOG(15/CM71+E3_Parameter!$C$16*0.001/(3.715*Berechnungen!CM25)))^2,3400*(CM94/CM25*0.001)^4.13*(CM94/CM117)^(230*(CM94/CM25*0.001)^2.1-0.7)*CM71^(0.193*EXP(-3300*(CM94/CM25*0.001)^2.6*(CM94/CM117))))</f>
        <v>#N/A</v>
      </c>
      <c r="CN140" s="88" t="e">
        <f ca="1">IF(OR(CN$7="–",CN$7="glatt"),0.25/(LOG(15/CN71+E3_Parameter!$C$16*0.001/(3.715*Berechnungen!CN25)))^2,3400*(CN94/CN25*0.001)^4.13*(CN94/CN117)^(230*(CN94/CN25*0.001)^2.1-0.7)*CN71^(0.193*EXP(-3300*(CN94/CN25*0.001)^2.6*(CN94/CN117))))</f>
        <v>#N/A</v>
      </c>
      <c r="CO140" s="88" t="e">
        <f ca="1">IF(OR(CO$7="–",CO$7="glatt"),0.25/(LOG(15/CO71+E3_Parameter!$C$16*0.001/(3.715*Berechnungen!CO25)))^2,3400*(CO94/CO25*0.001)^4.13*(CO94/CO117)^(230*(CO94/CO25*0.001)^2.1-0.7)*CO71^(0.193*EXP(-3300*(CO94/CO25*0.001)^2.6*(CO94/CO117))))</f>
        <v>#N/A</v>
      </c>
      <c r="CP140" s="88" t="e">
        <f ca="1">IF(OR(CP$7="–",CP$7="glatt"),0.25/(LOG(15/CP71+E3_Parameter!$C$16*0.001/(3.715*Berechnungen!CP25)))^2,3400*(CP94/CP25*0.001)^4.13*(CP94/CP117)^(230*(CP94/CP25*0.001)^2.1-0.7)*CP71^(0.193*EXP(-3300*(CP94/CP25*0.001)^2.6*(CP94/CP117))))</f>
        <v>#N/A</v>
      </c>
      <c r="CQ140" s="88" t="e">
        <f ca="1">IF(OR(CQ$7="–",CQ$7="glatt"),0.25/(LOG(15/CQ71+E3_Parameter!$C$16*0.001/(3.715*Berechnungen!CQ25)))^2,3400*(CQ94/CQ25*0.001)^4.13*(CQ94/CQ117)^(230*(CQ94/CQ25*0.001)^2.1-0.7)*CQ71^(0.193*EXP(-3300*(CQ94/CQ25*0.001)^2.6*(CQ94/CQ117))))</f>
        <v>#N/A</v>
      </c>
      <c r="CR140" s="88" t="e">
        <f ca="1">IF(OR(CR$7="–",CR$7="glatt"),0.25/(LOG(15/CR71+E3_Parameter!$C$16*0.001/(3.715*Berechnungen!CR25)))^2,3400*(CR94/CR25*0.001)^4.13*(CR94/CR117)^(230*(CR94/CR25*0.001)^2.1-0.7)*CR71^(0.193*EXP(-3300*(CR94/CR25*0.001)^2.6*(CR94/CR117))))</f>
        <v>#N/A</v>
      </c>
      <c r="CS140" s="88" t="e">
        <f ca="1">IF(OR(CS$7="–",CS$7="glatt"),0.25/(LOG(15/CS71+E3_Parameter!$C$16*0.001/(3.715*Berechnungen!CS25)))^2,3400*(CS94/CS25*0.001)^4.13*(CS94/CS117)^(230*(CS94/CS25*0.001)^2.1-0.7)*CS71^(0.193*EXP(-3300*(CS94/CS25*0.001)^2.6*(CS94/CS117))))</f>
        <v>#N/A</v>
      </c>
      <c r="CT140" s="88" t="e">
        <f ca="1">IF(OR(CT$7="–",CT$7="glatt"),0.25/(LOG(15/CT71+E3_Parameter!$C$16*0.001/(3.715*Berechnungen!CT25)))^2,3400*(CT94/CT25*0.001)^4.13*(CT94/CT117)^(230*(CT94/CT25*0.001)^2.1-0.7)*CT71^(0.193*EXP(-3300*(CT94/CT25*0.001)^2.6*(CT94/CT117))))</f>
        <v>#N/A</v>
      </c>
      <c r="CU140" s="88" t="e">
        <f ca="1">IF(OR(CU$7="–",CU$7="glatt"),0.25/(LOG(15/CU71+E3_Parameter!$C$16*0.001/(3.715*Berechnungen!CU25)))^2,3400*(CU94/CU25*0.001)^4.13*(CU94/CU117)^(230*(CU94/CU25*0.001)^2.1-0.7)*CU71^(0.193*EXP(-3300*(CU94/CU25*0.001)^2.6*(CU94/CU117))))</f>
        <v>#N/A</v>
      </c>
      <c r="CV140" s="88" t="e">
        <f ca="1">IF(OR(CV$7="–",CV$7="glatt"),0.25/(LOG(15/CV71+E3_Parameter!$C$16*0.001/(3.715*Berechnungen!CV25)))^2,3400*(CV94/CV25*0.001)^4.13*(CV94/CV117)^(230*(CV94/CV25*0.001)^2.1-0.7)*CV71^(0.193*EXP(-3300*(CV94/CV25*0.001)^2.6*(CV94/CV117))))</f>
        <v>#N/A</v>
      </c>
      <c r="CW140" s="88" t="e">
        <f ca="1">IF(OR(CW$7="–",CW$7="glatt"),0.25/(LOG(15/CW71+E3_Parameter!$C$16*0.001/(3.715*Berechnungen!CW25)))^2,3400*(CW94/CW25*0.001)^4.13*(CW94/CW117)^(230*(CW94/CW25*0.001)^2.1-0.7)*CW71^(0.193*EXP(-3300*(CW94/CW25*0.001)^2.6*(CW94/CW117))))</f>
        <v>#N/A</v>
      </c>
      <c r="CX140" s="88" t="e">
        <f ca="1">IF(OR(CX$7="–",CX$7="glatt"),0.25/(LOG(15/CX71+E3_Parameter!$C$16*0.001/(3.715*Berechnungen!CX25)))^2,3400*(CX94/CX25*0.001)^4.13*(CX94/CX117)^(230*(CX94/CX25*0.001)^2.1-0.7)*CX71^(0.193*EXP(-3300*(CX94/CX25*0.001)^2.6*(CX94/CX117))))</f>
        <v>#N/A</v>
      </c>
      <c r="CY140" s="88" t="e">
        <f ca="1">IF(OR(CY$7="–",CY$7="glatt"),0.25/(LOG(15/CY71+E3_Parameter!$C$16*0.001/(3.715*Berechnungen!CY25)))^2,3400*(CY94/CY25*0.001)^4.13*(CY94/CY117)^(230*(CY94/CY25*0.001)^2.1-0.7)*CY71^(0.193*EXP(-3300*(CY94/CY25*0.001)^2.6*(CY94/CY117))))</f>
        <v>#N/A</v>
      </c>
      <c r="CZ140" s="88" t="e">
        <f ca="1">IF(OR(CZ$7="–",CZ$7="glatt"),0.25/(LOG(15/CZ71+E3_Parameter!$C$16*0.001/(3.715*Berechnungen!CZ25)))^2,3400*(CZ94/CZ25*0.001)^4.13*(CZ94/CZ117)^(230*(CZ94/CZ25*0.001)^2.1-0.7)*CZ71^(0.193*EXP(-3300*(CZ94/CZ25*0.001)^2.6*(CZ94/CZ117))))</f>
        <v>#N/A</v>
      </c>
      <c r="DA140" s="88" t="e">
        <f ca="1">IF(OR(DA$7="–",DA$7="glatt"),0.25/(LOG(15/DA71+E3_Parameter!$C$16*0.001/(3.715*Berechnungen!DA25)))^2,3400*(DA94/DA25*0.001)^4.13*(DA94/DA117)^(230*(DA94/DA25*0.001)^2.1-0.7)*DA71^(0.193*EXP(-3300*(DA94/DA25*0.001)^2.6*(DA94/DA117))))</f>
        <v>#N/A</v>
      </c>
      <c r="DB140" s="88" t="e">
        <f ca="1">IF(OR(DB$7="–",DB$7="glatt"),0.25/(LOG(15/DB71+E3_Parameter!$C$16*0.001/(3.715*Berechnungen!DB25)))^2,3400*(DB94/DB25*0.001)^4.13*(DB94/DB117)^(230*(DB94/DB25*0.001)^2.1-0.7)*DB71^(0.193*EXP(-3300*(DB94/DB25*0.001)^2.6*(DB94/DB117))))</f>
        <v>#N/A</v>
      </c>
      <c r="DC140" s="88" t="e">
        <f ca="1">IF(OR(DC$7="–",DC$7="glatt"),0.25/(LOG(15/DC71+E3_Parameter!$C$16*0.001/(3.715*Berechnungen!DC25)))^2,3400*(DC94/DC25*0.001)^4.13*(DC94/DC117)^(230*(DC94/DC25*0.001)^2.1-0.7)*DC71^(0.193*EXP(-3300*(DC94/DC25*0.001)^2.6*(DC94/DC117))))</f>
        <v>#N/A</v>
      </c>
      <c r="DD140" s="88" t="e">
        <f ca="1">IF(OR(DD$7="–",DD$7="glatt"),0.25/(LOG(15/DD71+E3_Parameter!$C$16*0.001/(3.715*Berechnungen!DD25)))^2,3400*(DD94/DD25*0.001)^4.13*(DD94/DD117)^(230*(DD94/DD25*0.001)^2.1-0.7)*DD71^(0.193*EXP(-3300*(DD94/DD25*0.001)^2.6*(DD94/DD117))))</f>
        <v>#N/A</v>
      </c>
      <c r="DE140" s="88" t="e">
        <f ca="1">IF(OR(DE$7="–",DE$7="glatt"),0.25/(LOG(15/DE71+E3_Parameter!$C$16*0.001/(3.715*Berechnungen!DE25)))^2,3400*(DE94/DE25*0.001)^4.13*(DE94/DE117)^(230*(DE94/DE25*0.001)^2.1-0.7)*DE71^(0.193*EXP(-3300*(DE94/DE25*0.001)^2.6*(DE94/DE117))))</f>
        <v>#N/A</v>
      </c>
      <c r="DF140" s="88" t="e">
        <f ca="1">IF(OR(DF$7="–",DF$7="glatt"),0.25/(LOG(15/DF71+E3_Parameter!$C$16*0.001/(3.715*Berechnungen!DF25)))^2,3400*(DF94/DF25*0.001)^4.13*(DF94/DF117)^(230*(DF94/DF25*0.001)^2.1-0.7)*DF71^(0.193*EXP(-3300*(DF94/DF25*0.001)^2.6*(DF94/DF117))))</f>
        <v>#N/A</v>
      </c>
      <c r="DG140" s="88" t="e">
        <f ca="1">IF(OR(DG$7="–",DG$7="glatt"),0.25/(LOG(15/DG71+E3_Parameter!$C$16*0.001/(3.715*Berechnungen!DG25)))^2,3400*(DG94/DG25*0.001)^4.13*(DG94/DG117)^(230*(DG94/DG25*0.001)^2.1-0.7)*DG71^(0.193*EXP(-3300*(DG94/DG25*0.001)^2.6*(DG94/DG117))))</f>
        <v>#N/A</v>
      </c>
      <c r="DH140" s="88" t="e">
        <f ca="1">IF(OR(DH$7="–",DH$7="glatt"),0.25/(LOG(15/DH71+E3_Parameter!$C$16*0.001/(3.715*Berechnungen!DH25)))^2,3400*(DH94/DH25*0.001)^4.13*(DH94/DH117)^(230*(DH94/DH25*0.001)^2.1-0.7)*DH71^(0.193*EXP(-3300*(DH94/DH25*0.001)^2.6*(DH94/DH117))))</f>
        <v>#N/A</v>
      </c>
      <c r="DI140" s="88" t="e">
        <f ca="1">IF(OR(DI$7="–",DI$7="glatt"),0.25/(LOG(15/DI71+E3_Parameter!$C$16*0.001/(3.715*Berechnungen!DI25)))^2,3400*(DI94/DI25*0.001)^4.13*(DI94/DI117)^(230*(DI94/DI25*0.001)^2.1-0.7)*DI71^(0.193*EXP(-3300*(DI94/DI25*0.001)^2.6*(DI94/DI117))))</f>
        <v>#N/A</v>
      </c>
      <c r="DJ140" s="88" t="e">
        <f ca="1">IF(OR(DJ$7="–",DJ$7="glatt"),0.25/(LOG(15/DJ71+E3_Parameter!$C$16*0.001/(3.715*Berechnungen!DJ25)))^2,3400*(DJ94/DJ25*0.001)^4.13*(DJ94/DJ117)^(230*(DJ94/DJ25*0.001)^2.1-0.7)*DJ71^(0.193*EXP(-3300*(DJ94/DJ25*0.001)^2.6*(DJ94/DJ117))))</f>
        <v>#N/A</v>
      </c>
      <c r="DK140" s="88" t="e">
        <f ca="1">IF(OR(DK$7="–",DK$7="glatt"),0.25/(LOG(15/DK71+E3_Parameter!$C$16*0.001/(3.715*Berechnungen!DK25)))^2,3400*(DK94/DK25*0.001)^4.13*(DK94/DK117)^(230*(DK94/DK25*0.001)^2.1-0.7)*DK71^(0.193*EXP(-3300*(DK94/DK25*0.001)^2.6*(DK94/DK117))))</f>
        <v>#N/A</v>
      </c>
      <c r="DL140" s="88" t="e">
        <f ca="1">IF(OR(DL$7="–",DL$7="glatt"),0.25/(LOG(15/DL71+E3_Parameter!$C$16*0.001/(3.715*Berechnungen!DL25)))^2,3400*(DL94/DL25*0.001)^4.13*(DL94/DL117)^(230*(DL94/DL25*0.001)^2.1-0.7)*DL71^(0.193*EXP(-3300*(DL94/DL25*0.001)^2.6*(DL94/DL117))))</f>
        <v>#N/A</v>
      </c>
      <c r="DM140" s="88" t="e">
        <f ca="1">IF(OR(DM$7="–",DM$7="glatt"),0.25/(LOG(15/DM71+E3_Parameter!$C$16*0.001/(3.715*Berechnungen!DM25)))^2,3400*(DM94/DM25*0.001)^4.13*(DM94/DM117)^(230*(DM94/DM25*0.001)^2.1-0.7)*DM71^(0.193*EXP(-3300*(DM94/DM25*0.001)^2.6*(DM94/DM117))))</f>
        <v>#N/A</v>
      </c>
      <c r="DN140" s="88" t="e">
        <f ca="1">IF(OR(DN$7="–",DN$7="glatt"),0.25/(LOG(15/DN71+E3_Parameter!$C$16*0.001/(3.715*Berechnungen!DN25)))^2,3400*(DN94/DN25*0.001)^4.13*(DN94/DN117)^(230*(DN94/DN25*0.001)^2.1-0.7)*DN71^(0.193*EXP(-3300*(DN94/DN25*0.001)^2.6*(DN94/DN117))))</f>
        <v>#N/A</v>
      </c>
      <c r="DO140" s="88" t="e">
        <f ca="1">IF(OR(DO$7="–",DO$7="glatt"),0.25/(LOG(15/DO71+E3_Parameter!$C$16*0.001/(3.715*Berechnungen!DO25)))^2,3400*(DO94/DO25*0.001)^4.13*(DO94/DO117)^(230*(DO94/DO25*0.001)^2.1-0.7)*DO71^(0.193*EXP(-3300*(DO94/DO25*0.001)^2.6*(DO94/DO117))))</f>
        <v>#N/A</v>
      </c>
      <c r="DP140" s="88" t="e">
        <f ca="1">IF(OR(DP$7="–",DP$7="glatt"),0.25/(LOG(15/DP71+E3_Parameter!$C$16*0.001/(3.715*Berechnungen!DP25)))^2,3400*(DP94/DP25*0.001)^4.13*(DP94/DP117)^(230*(DP94/DP25*0.001)^2.1-0.7)*DP71^(0.193*EXP(-3300*(DP94/DP25*0.001)^2.6*(DP94/DP117))))</f>
        <v>#N/A</v>
      </c>
      <c r="DQ140" s="88" t="e">
        <f ca="1">IF(OR(DQ$7="–",DQ$7="glatt"),0.25/(LOG(15/DQ71+E3_Parameter!$C$16*0.001/(3.715*Berechnungen!DQ25)))^2,3400*(DQ94/DQ25*0.001)^4.13*(DQ94/DQ117)^(230*(DQ94/DQ25*0.001)^2.1-0.7)*DQ71^(0.193*EXP(-3300*(DQ94/DQ25*0.001)^2.6*(DQ94/DQ117))))</f>
        <v>#N/A</v>
      </c>
      <c r="DR140" s="88" t="e">
        <f ca="1">IF(OR(DR$7="–",DR$7="glatt"),0.25/(LOG(15/DR71+E3_Parameter!$C$16*0.001/(3.715*Berechnungen!DR25)))^2,3400*(DR94/DR25*0.001)^4.13*(DR94/DR117)^(230*(DR94/DR25*0.001)^2.1-0.7)*DR71^(0.193*EXP(-3300*(DR94/DR25*0.001)^2.6*(DR94/DR117))))</f>
        <v>#N/A</v>
      </c>
      <c r="DS140" s="88" t="e">
        <f ca="1">IF(OR(DS$7="–",DS$7="glatt"),0.25/(LOG(15/DS71+E3_Parameter!$C$16*0.001/(3.715*Berechnungen!DS25)))^2,3400*(DS94/DS25*0.001)^4.13*(DS94/DS117)^(230*(DS94/DS25*0.001)^2.1-0.7)*DS71^(0.193*EXP(-3300*(DS94/DS25*0.001)^2.6*(DS94/DS117))))</f>
        <v>#N/A</v>
      </c>
      <c r="DT140" s="88" t="e">
        <f ca="1">IF(OR(DT$7="–",DT$7="glatt"),0.25/(LOG(15/DT71+E3_Parameter!$C$16*0.001/(3.715*Berechnungen!DT25)))^2,3400*(DT94/DT25*0.001)^4.13*(DT94/DT117)^(230*(DT94/DT25*0.001)^2.1-0.7)*DT71^(0.193*EXP(-3300*(DT94/DT25*0.001)^2.6*(DT94/DT117))))</f>
        <v>#N/A</v>
      </c>
      <c r="DU140" s="88" t="e">
        <f ca="1">IF(OR(DU$7="–",DU$7="glatt"),0.25/(LOG(15/DU71+E3_Parameter!$C$16*0.001/(3.715*Berechnungen!DU25)))^2,3400*(DU94/DU25*0.001)^4.13*(DU94/DU117)^(230*(DU94/DU25*0.001)^2.1-0.7)*DU71^(0.193*EXP(-3300*(DU94/DU25*0.001)^2.6*(DU94/DU117))))</f>
        <v>#N/A</v>
      </c>
      <c r="DV140" s="88" t="e">
        <f ca="1">IF(OR(DV$7="–",DV$7="glatt"),0.25/(LOG(15/DV71+E3_Parameter!$C$16*0.001/(3.715*Berechnungen!DV25)))^2,3400*(DV94/DV25*0.001)^4.13*(DV94/DV117)^(230*(DV94/DV25*0.001)^2.1-0.7)*DV71^(0.193*EXP(-3300*(DV94/DV25*0.001)^2.6*(DV94/DV117))))</f>
        <v>#N/A</v>
      </c>
      <c r="DW140" s="88" t="e">
        <f ca="1">IF(OR(DW$7="–",DW$7="glatt"),0.25/(LOG(15/DW71+E3_Parameter!$C$16*0.001/(3.715*Berechnungen!DW25)))^2,3400*(DW94/DW25*0.001)^4.13*(DW94/DW117)^(230*(DW94/DW25*0.001)^2.1-0.7)*DW71^(0.193*EXP(-3300*(DW94/DW25*0.001)^2.6*(DW94/DW117))))</f>
        <v>#N/A</v>
      </c>
      <c r="DX140" s="88" t="e">
        <f ca="1">IF(OR(DX$7="–",DX$7="glatt"),0.25/(LOG(15/DX71+E3_Parameter!$C$16*0.001/(3.715*Berechnungen!DX25)))^2,3400*(DX94/DX25*0.001)^4.13*(DX94/DX117)^(230*(DX94/DX25*0.001)^2.1-0.7)*DX71^(0.193*EXP(-3300*(DX94/DX25*0.001)^2.6*(DX94/DX117))))</f>
        <v>#N/A</v>
      </c>
      <c r="DY140" s="88" t="e">
        <f ca="1">IF(OR(DY$7="–",DY$7="glatt"),0.25/(LOG(15/DY71+E3_Parameter!$C$16*0.001/(3.715*Berechnungen!DY25)))^2,3400*(DY94/DY25*0.001)^4.13*(DY94/DY117)^(230*(DY94/DY25*0.001)^2.1-0.7)*DY71^(0.193*EXP(-3300*(DY94/DY25*0.001)^2.6*(DY94/DY117))))</f>
        <v>#N/A</v>
      </c>
      <c r="DZ140" s="88" t="e">
        <f ca="1">IF(OR(DZ$7="–",DZ$7="glatt"),0.25/(LOG(15/DZ71+E3_Parameter!$C$16*0.001/(3.715*Berechnungen!DZ25)))^2,3400*(DZ94/DZ25*0.001)^4.13*(DZ94/DZ117)^(230*(DZ94/DZ25*0.001)^2.1-0.7)*DZ71^(0.193*EXP(-3300*(DZ94/DZ25*0.001)^2.6*(DZ94/DZ117))))</f>
        <v>#N/A</v>
      </c>
      <c r="EA140" s="88" t="e">
        <f ca="1">IF(OR(EA$7="–",EA$7="glatt"),0.25/(LOG(15/EA71+E3_Parameter!$C$16*0.001/(3.715*Berechnungen!EA25)))^2,3400*(EA94/EA25*0.001)^4.13*(EA94/EA117)^(230*(EA94/EA25*0.001)^2.1-0.7)*EA71^(0.193*EXP(-3300*(EA94/EA25*0.001)^2.6*(EA94/EA117))))</f>
        <v>#N/A</v>
      </c>
      <c r="EB140" s="88" t="e">
        <f ca="1">IF(OR(EB$7="–",EB$7="glatt"),0.25/(LOG(15/EB71+E3_Parameter!$C$16*0.001/(3.715*Berechnungen!EB25)))^2,3400*(EB94/EB25*0.001)^4.13*(EB94/EB117)^(230*(EB94/EB25*0.001)^2.1-0.7)*EB71^(0.193*EXP(-3300*(EB94/EB25*0.001)^2.6*(EB94/EB117))))</f>
        <v>#N/A</v>
      </c>
      <c r="EC140" s="88" t="e">
        <f ca="1">IF(OR(EC$7="–",EC$7="glatt"),0.25/(LOG(15/EC71+E3_Parameter!$C$16*0.001/(3.715*Berechnungen!EC25)))^2,3400*(EC94/EC25*0.001)^4.13*(EC94/EC117)^(230*(EC94/EC25*0.001)^2.1-0.7)*EC71^(0.193*EXP(-3300*(EC94/EC25*0.001)^2.6*(EC94/EC117))))</f>
        <v>#N/A</v>
      </c>
      <c r="ED140" s="88" t="e">
        <f ca="1">IF(OR(ED$7="–",ED$7="glatt"),0.25/(LOG(15/ED71+E3_Parameter!$C$16*0.001/(3.715*Berechnungen!ED25)))^2,3400*(ED94/ED25*0.001)^4.13*(ED94/ED117)^(230*(ED94/ED25*0.001)^2.1-0.7)*ED71^(0.193*EXP(-3300*(ED94/ED25*0.001)^2.6*(ED94/ED117))))</f>
        <v>#N/A</v>
      </c>
      <c r="EE140" s="88" t="e">
        <f ca="1">IF(OR(EE$7="–",EE$7="glatt"),0.25/(LOG(15/EE71+E3_Parameter!$C$16*0.001/(3.715*Berechnungen!EE25)))^2,3400*(EE94/EE25*0.001)^4.13*(EE94/EE117)^(230*(EE94/EE25*0.001)^2.1-0.7)*EE71^(0.193*EXP(-3300*(EE94/EE25*0.001)^2.6*(EE94/EE117))))</f>
        <v>#N/A</v>
      </c>
      <c r="EF140" s="88" t="e">
        <f ca="1">IF(OR(EF$7="–",EF$7="glatt"),0.25/(LOG(15/EF71+E3_Parameter!$C$16*0.001/(3.715*Berechnungen!EF25)))^2,3400*(EF94/EF25*0.001)^4.13*(EF94/EF117)^(230*(EF94/EF25*0.001)^2.1-0.7)*EF71^(0.193*EXP(-3300*(EF94/EF25*0.001)^2.6*(EF94/EF117))))</f>
        <v>#N/A</v>
      </c>
      <c r="EG140" s="88" t="e">
        <f ca="1">IF(OR(EG$7="–",EG$7="glatt"),0.25/(LOG(15/EG71+E3_Parameter!$C$16*0.001/(3.715*Berechnungen!EG25)))^2,3400*(EG94/EG25*0.001)^4.13*(EG94/EG117)^(230*(EG94/EG25*0.001)^2.1-0.7)*EG71^(0.193*EXP(-3300*(EG94/EG25*0.001)^2.6*(EG94/EG117))))</f>
        <v>#N/A</v>
      </c>
      <c r="EH140" s="88" t="e">
        <f ca="1">IF(OR(EH$7="–",EH$7="glatt"),0.25/(LOG(15/EH71+E3_Parameter!$C$16*0.001/(3.715*Berechnungen!EH25)))^2,3400*(EH94/EH25*0.001)^4.13*(EH94/EH117)^(230*(EH94/EH25*0.001)^2.1-0.7)*EH71^(0.193*EXP(-3300*(EH94/EH25*0.001)^2.6*(EH94/EH117))))</f>
        <v>#N/A</v>
      </c>
      <c r="EI140" s="88" t="e">
        <f ca="1">IF(OR(EI$7="–",EI$7="glatt"),0.25/(LOG(15/EI71+E3_Parameter!$C$16*0.001/(3.715*Berechnungen!EI25)))^2,3400*(EI94/EI25*0.001)^4.13*(EI94/EI117)^(230*(EI94/EI25*0.001)^2.1-0.7)*EI71^(0.193*EXP(-3300*(EI94/EI25*0.001)^2.6*(EI94/EI117))))</f>
        <v>#N/A</v>
      </c>
      <c r="EJ140" s="88" t="e">
        <f ca="1">IF(OR(EJ$7="–",EJ$7="glatt"),0.25/(LOG(15/EJ71+E3_Parameter!$C$16*0.001/(3.715*Berechnungen!EJ25)))^2,3400*(EJ94/EJ25*0.001)^4.13*(EJ94/EJ117)^(230*(EJ94/EJ25*0.001)^2.1-0.7)*EJ71^(0.193*EXP(-3300*(EJ94/EJ25*0.001)^2.6*(EJ94/EJ117))))</f>
        <v>#N/A</v>
      </c>
      <c r="EK140" s="88" t="e">
        <f ca="1">IF(OR(EK$7="–",EK$7="glatt"),0.25/(LOG(15/EK71+E3_Parameter!$C$16*0.001/(3.715*Berechnungen!EK25)))^2,3400*(EK94/EK25*0.001)^4.13*(EK94/EK117)^(230*(EK94/EK25*0.001)^2.1-0.7)*EK71^(0.193*EXP(-3300*(EK94/EK25*0.001)^2.6*(EK94/EK117))))</f>
        <v>#N/A</v>
      </c>
      <c r="EL140" s="88" t="e">
        <f ca="1">IF(OR(EL$7="–",EL$7="glatt"),0.25/(LOG(15/EL71+E3_Parameter!$C$16*0.001/(3.715*Berechnungen!EL25)))^2,3400*(EL94/EL25*0.001)^4.13*(EL94/EL117)^(230*(EL94/EL25*0.001)^2.1-0.7)*EL71^(0.193*EXP(-3300*(EL94/EL25*0.001)^2.6*(EL94/EL117))))</f>
        <v>#N/A</v>
      </c>
      <c r="EM140" s="88" t="e">
        <f ca="1">IF(OR(EM$7="–",EM$7="glatt"),0.25/(LOG(15/EM71+E3_Parameter!$C$16*0.001/(3.715*Berechnungen!EM25)))^2,3400*(EM94/EM25*0.001)^4.13*(EM94/EM117)^(230*(EM94/EM25*0.001)^2.1-0.7)*EM71^(0.193*EXP(-3300*(EM94/EM25*0.001)^2.6*(EM94/EM117))))</f>
        <v>#N/A</v>
      </c>
      <c r="EN140" s="88" t="e">
        <f ca="1">IF(OR(EN$7="–",EN$7="glatt"),0.25/(LOG(15/EN71+E3_Parameter!$C$16*0.001/(3.715*Berechnungen!EN25)))^2,3400*(EN94/EN25*0.001)^4.13*(EN94/EN117)^(230*(EN94/EN25*0.001)^2.1-0.7)*EN71^(0.193*EXP(-3300*(EN94/EN25*0.001)^2.6*(EN94/EN117))))</f>
        <v>#N/A</v>
      </c>
      <c r="EO140" s="88" t="e">
        <f ca="1">IF(OR(EO$7="–",EO$7="glatt"),0.25/(LOG(15/EO71+E3_Parameter!$C$16*0.001/(3.715*Berechnungen!EO25)))^2,3400*(EO94/EO25*0.001)^4.13*(EO94/EO117)^(230*(EO94/EO25*0.001)^2.1-0.7)*EO71^(0.193*EXP(-3300*(EO94/EO25*0.001)^2.6*(EO94/EO117))))</f>
        <v>#N/A</v>
      </c>
      <c r="EP140" s="88" t="e">
        <f ca="1">IF(OR(EP$7="–",EP$7="glatt"),0.25/(LOG(15/EP71+E3_Parameter!$C$16*0.001/(3.715*Berechnungen!EP25)))^2,3400*(EP94/EP25*0.001)^4.13*(EP94/EP117)^(230*(EP94/EP25*0.001)^2.1-0.7)*EP71^(0.193*EXP(-3300*(EP94/EP25*0.001)^2.6*(EP94/EP117))))</f>
        <v>#N/A</v>
      </c>
      <c r="EQ140" s="88" t="e">
        <f ca="1">IF(OR(EQ$7="–",EQ$7="glatt"),0.25/(LOG(15/EQ71+E3_Parameter!$C$16*0.001/(3.715*Berechnungen!EQ25)))^2,3400*(EQ94/EQ25*0.001)^4.13*(EQ94/EQ117)^(230*(EQ94/EQ25*0.001)^2.1-0.7)*EQ71^(0.193*EXP(-3300*(EQ94/EQ25*0.001)^2.6*(EQ94/EQ117))))</f>
        <v>#N/A</v>
      </c>
      <c r="ER140" s="88" t="e">
        <f ca="1">IF(OR(ER$7="–",ER$7="glatt"),0.25/(LOG(15/ER71+E3_Parameter!$C$16*0.001/(3.715*Berechnungen!ER25)))^2,3400*(ER94/ER25*0.001)^4.13*(ER94/ER117)^(230*(ER94/ER25*0.001)^2.1-0.7)*ER71^(0.193*EXP(-3300*(ER94/ER25*0.001)^2.6*(ER94/ER117))))</f>
        <v>#N/A</v>
      </c>
      <c r="ES140" s="88" t="e">
        <f ca="1">IF(OR(ES$7="–",ES$7="glatt"),0.25/(LOG(15/ES71+E3_Parameter!$C$16*0.001/(3.715*Berechnungen!ES25)))^2,3400*(ES94/ES25*0.001)^4.13*(ES94/ES117)^(230*(ES94/ES25*0.001)^2.1-0.7)*ES71^(0.193*EXP(-3300*(ES94/ES25*0.001)^2.6*(ES94/ES117))))</f>
        <v>#N/A</v>
      </c>
      <c r="ET140" s="88" t="e">
        <f ca="1">IF(OR(ET$7="–",ET$7="glatt"),0.25/(LOG(15/ET71+E3_Parameter!$C$16*0.001/(3.715*Berechnungen!ET25)))^2,3400*(ET94/ET25*0.001)^4.13*(ET94/ET117)^(230*(ET94/ET25*0.001)^2.1-0.7)*ET71^(0.193*EXP(-3300*(ET94/ET25*0.001)^2.6*(ET94/ET117))))</f>
        <v>#N/A</v>
      </c>
      <c r="EU140" s="88" t="e">
        <f ca="1">IF(OR(EU$7="–",EU$7="glatt"),0.25/(LOG(15/EU71+E3_Parameter!$C$16*0.001/(3.715*Berechnungen!EU25)))^2,3400*(EU94/EU25*0.001)^4.13*(EU94/EU117)^(230*(EU94/EU25*0.001)^2.1-0.7)*EU71^(0.193*EXP(-3300*(EU94/EU25*0.001)^2.6*(EU94/EU117))))</f>
        <v>#N/A</v>
      </c>
      <c r="EV140" s="88" t="e">
        <f ca="1">IF(OR(EV$7="–",EV$7="glatt"),0.25/(LOG(15/EV71+E3_Parameter!$C$16*0.001/(3.715*Berechnungen!EV25)))^2,3400*(EV94/EV25*0.001)^4.13*(EV94/EV117)^(230*(EV94/EV25*0.001)^2.1-0.7)*EV71^(0.193*EXP(-3300*(EV94/EV25*0.001)^2.6*(EV94/EV117))))</f>
        <v>#N/A</v>
      </c>
      <c r="EW140" s="88" t="e">
        <f ca="1">IF(OR(EW$7="–",EW$7="glatt"),0.25/(LOG(15/EW71+E3_Parameter!$C$16*0.001/(3.715*Berechnungen!EW25)))^2,3400*(EW94/EW25*0.001)^4.13*(EW94/EW117)^(230*(EW94/EW25*0.001)^2.1-0.7)*EW71^(0.193*EXP(-3300*(EW94/EW25*0.001)^2.6*(EW94/EW117))))</f>
        <v>#N/A</v>
      </c>
      <c r="EX140" s="88" t="e">
        <f ca="1">IF(OR(EX$7="–",EX$7="glatt"),0.25/(LOG(15/EX71+E3_Parameter!$C$16*0.001/(3.715*Berechnungen!EX25)))^2,3400*(EX94/EX25*0.001)^4.13*(EX94/EX117)^(230*(EX94/EX25*0.001)^2.1-0.7)*EX71^(0.193*EXP(-3300*(EX94/EX25*0.001)^2.6*(EX94/EX117))))</f>
        <v>#N/A</v>
      </c>
      <c r="EY140" s="88" t="e">
        <f ca="1">IF(OR(EY$7="–",EY$7="glatt"),0.25/(LOG(15/EY71+E3_Parameter!$C$16*0.001/(3.715*Berechnungen!EY25)))^2,3400*(EY94/EY25*0.001)^4.13*(EY94/EY117)^(230*(EY94/EY25*0.001)^2.1-0.7)*EY71^(0.193*EXP(-3300*(EY94/EY25*0.001)^2.6*(EY94/EY117))))</f>
        <v>#N/A</v>
      </c>
      <c r="EZ140" s="88" t="e">
        <f ca="1">IF(OR(EZ$7="–",EZ$7="glatt"),0.25/(LOG(15/EZ71+E3_Parameter!$C$16*0.001/(3.715*Berechnungen!EZ25)))^2,3400*(EZ94/EZ25*0.001)^4.13*(EZ94/EZ117)^(230*(EZ94/EZ25*0.001)^2.1-0.7)*EZ71^(0.193*EXP(-3300*(EZ94/EZ25*0.001)^2.6*(EZ94/EZ117))))</f>
        <v>#N/A</v>
      </c>
      <c r="FA140" s="88" t="e">
        <f ca="1">IF(OR(FA$7="–",FA$7="glatt"),0.25/(LOG(15/FA71+E3_Parameter!$C$16*0.001/(3.715*Berechnungen!FA25)))^2,3400*(FA94/FA25*0.001)^4.13*(FA94/FA117)^(230*(FA94/FA25*0.001)^2.1-0.7)*FA71^(0.193*EXP(-3300*(FA94/FA25*0.001)^2.6*(FA94/FA117))))</f>
        <v>#N/A</v>
      </c>
      <c r="FB140" s="88" t="e">
        <f ca="1">IF(OR(FB$7="–",FB$7="glatt"),0.25/(LOG(15/FB71+E3_Parameter!$C$16*0.001/(3.715*Berechnungen!FB25)))^2,3400*(FB94/FB25*0.001)^4.13*(FB94/FB117)^(230*(FB94/FB25*0.001)^2.1-0.7)*FB71^(0.193*EXP(-3300*(FB94/FB25*0.001)^2.6*(FB94/FB117))))</f>
        <v>#N/A</v>
      </c>
      <c r="FC140" s="88" t="e">
        <f ca="1">IF(OR(FC$7="–",FC$7="glatt"),0.25/(LOG(15/FC71+E3_Parameter!$C$16*0.001/(3.715*Berechnungen!FC25)))^2,3400*(FC94/FC25*0.001)^4.13*(FC94/FC117)^(230*(FC94/FC25*0.001)^2.1-0.7)*FC71^(0.193*EXP(-3300*(FC94/FC25*0.001)^2.6*(FC94/FC117))))</f>
        <v>#N/A</v>
      </c>
      <c r="FD140" s="88" t="e">
        <f ca="1">IF(OR(FD$7="–",FD$7="glatt"),0.25/(LOG(15/FD71+E3_Parameter!$C$16*0.001/(3.715*Berechnungen!FD25)))^2,3400*(FD94/FD25*0.001)^4.13*(FD94/FD117)^(230*(FD94/FD25*0.001)^2.1-0.7)*FD71^(0.193*EXP(-3300*(FD94/FD25*0.001)^2.6*(FD94/FD117))))</f>
        <v>#N/A</v>
      </c>
      <c r="FE140" s="88" t="e">
        <f ca="1">IF(OR(FE$7="–",FE$7="glatt"),0.25/(LOG(15/FE71+E3_Parameter!$C$16*0.001/(3.715*Berechnungen!FE25)))^2,3400*(FE94/FE25*0.001)^4.13*(FE94/FE117)^(230*(FE94/FE25*0.001)^2.1-0.7)*FE71^(0.193*EXP(-3300*(FE94/FE25*0.001)^2.6*(FE94/FE117))))</f>
        <v>#N/A</v>
      </c>
      <c r="FF140" s="88" t="e">
        <f ca="1">IF(OR(FF$7="–",FF$7="glatt"),0.25/(LOG(15/FF71+E3_Parameter!$C$16*0.001/(3.715*Berechnungen!FF25)))^2,3400*(FF94/FF25*0.001)^4.13*(FF94/FF117)^(230*(FF94/FF25*0.001)^2.1-0.7)*FF71^(0.193*EXP(-3300*(FF94/FF25*0.001)^2.6*(FF94/FF117))))</f>
        <v>#N/A</v>
      </c>
      <c r="FG140" s="88" t="e">
        <f ca="1">IF(OR(FG$7="–",FG$7="glatt"),0.25/(LOG(15/FG71+E3_Parameter!$C$16*0.001/(3.715*Berechnungen!FG25)))^2,3400*(FG94/FG25*0.001)^4.13*(FG94/FG117)^(230*(FG94/FG25*0.001)^2.1-0.7)*FG71^(0.193*EXP(-3300*(FG94/FG25*0.001)^2.6*(FG94/FG117))))</f>
        <v>#N/A</v>
      </c>
      <c r="FH140" s="88" t="e">
        <f ca="1">IF(OR(FH$7="–",FH$7="glatt"),0.25/(LOG(15/FH71+E3_Parameter!$C$16*0.001/(3.715*Berechnungen!FH25)))^2,3400*(FH94/FH25*0.001)^4.13*(FH94/FH117)^(230*(FH94/FH25*0.001)^2.1-0.7)*FH71^(0.193*EXP(-3300*(FH94/FH25*0.001)^2.6*(FH94/FH117))))</f>
        <v>#N/A</v>
      </c>
      <c r="FI140" s="88" t="e">
        <f ca="1">IF(OR(FI$7="–",FI$7="glatt"),0.25/(LOG(15/FI71+E3_Parameter!$C$16*0.001/(3.715*Berechnungen!FI25)))^2,3400*(FI94/FI25*0.001)^4.13*(FI94/FI117)^(230*(FI94/FI25*0.001)^2.1-0.7)*FI71^(0.193*EXP(-3300*(FI94/FI25*0.001)^2.6*(FI94/FI117))))</f>
        <v>#N/A</v>
      </c>
      <c r="FJ140" s="88" t="e">
        <f ca="1">IF(OR(FJ$7="–",FJ$7="glatt"),0.25/(LOG(15/FJ71+E3_Parameter!$C$16*0.001/(3.715*Berechnungen!FJ25)))^2,3400*(FJ94/FJ25*0.001)^4.13*(FJ94/FJ117)^(230*(FJ94/FJ25*0.001)^2.1-0.7)*FJ71^(0.193*EXP(-3300*(FJ94/FJ25*0.001)^2.6*(FJ94/FJ117))))</f>
        <v>#N/A</v>
      </c>
      <c r="FK140" s="88" t="e">
        <f ca="1">IF(OR(FK$7="–",FK$7="glatt"),0.25/(LOG(15/FK71+E3_Parameter!$C$16*0.001/(3.715*Berechnungen!FK25)))^2,3400*(FK94/FK25*0.001)^4.13*(FK94/FK117)^(230*(FK94/FK25*0.001)^2.1-0.7)*FK71^(0.193*EXP(-3300*(FK94/FK25*0.001)^2.6*(FK94/FK117))))</f>
        <v>#N/A</v>
      </c>
      <c r="FL140" s="88" t="e">
        <f ca="1">IF(OR(FL$7="–",FL$7="glatt"),0.25/(LOG(15/FL71+E3_Parameter!$C$16*0.001/(3.715*Berechnungen!FL25)))^2,3400*(FL94/FL25*0.001)^4.13*(FL94/FL117)^(230*(FL94/FL25*0.001)^2.1-0.7)*FL71^(0.193*EXP(-3300*(FL94/FL25*0.001)^2.6*(FL94/FL117))))</f>
        <v>#N/A</v>
      </c>
      <c r="FM140" s="88" t="e">
        <f ca="1">IF(OR(FM$7="–",FM$7="glatt"),0.25/(LOG(15/FM71+E3_Parameter!$C$16*0.001/(3.715*Berechnungen!FM25)))^2,3400*(FM94/FM25*0.001)^4.13*(FM94/FM117)^(230*(FM94/FM25*0.001)^2.1-0.7)*FM71^(0.193*EXP(-3300*(FM94/FM25*0.001)^2.6*(FM94/FM117))))</f>
        <v>#N/A</v>
      </c>
      <c r="FN140" s="88" t="e">
        <f ca="1">IF(OR(FN$7="–",FN$7="glatt"),0.25/(LOG(15/FN71+E3_Parameter!$C$16*0.001/(3.715*Berechnungen!FN25)))^2,3400*(FN94/FN25*0.001)^4.13*(FN94/FN117)^(230*(FN94/FN25*0.001)^2.1-0.7)*FN71^(0.193*EXP(-3300*(FN94/FN25*0.001)^2.6*(FN94/FN117))))</f>
        <v>#N/A</v>
      </c>
      <c r="FO140" s="88" t="e">
        <f ca="1">IF(OR(FO$7="–",FO$7="glatt"),0.25/(LOG(15/FO71+E3_Parameter!$C$16*0.001/(3.715*Berechnungen!FO25)))^2,3400*(FO94/FO25*0.001)^4.13*(FO94/FO117)^(230*(FO94/FO25*0.001)^2.1-0.7)*FO71^(0.193*EXP(-3300*(FO94/FO25*0.001)^2.6*(FO94/FO117))))</f>
        <v>#N/A</v>
      </c>
      <c r="FP140" s="88" t="e">
        <f ca="1">IF(OR(FP$7="–",FP$7="glatt"),0.25/(LOG(15/FP71+E3_Parameter!$C$16*0.001/(3.715*Berechnungen!FP25)))^2,3400*(FP94/FP25*0.001)^4.13*(FP94/FP117)^(230*(FP94/FP25*0.001)^2.1-0.7)*FP71^(0.193*EXP(-3300*(FP94/FP25*0.001)^2.6*(FP94/FP117))))</f>
        <v>#N/A</v>
      </c>
      <c r="FQ140" s="88" t="e">
        <f ca="1">IF(OR(FQ$7="–",FQ$7="glatt"),0.25/(LOG(15/FQ71+E3_Parameter!$C$16*0.001/(3.715*Berechnungen!FQ25)))^2,3400*(FQ94/FQ25*0.001)^4.13*(FQ94/FQ117)^(230*(FQ94/FQ25*0.001)^2.1-0.7)*FQ71^(0.193*EXP(-3300*(FQ94/FQ25*0.001)^2.6*(FQ94/FQ117))))</f>
        <v>#N/A</v>
      </c>
      <c r="FR140" s="88" t="e">
        <f ca="1">IF(OR(FR$7="–",FR$7="glatt"),0.25/(LOG(15/FR71+E3_Parameter!$C$16*0.001/(3.715*Berechnungen!FR25)))^2,3400*(FR94/FR25*0.001)^4.13*(FR94/FR117)^(230*(FR94/FR25*0.001)^2.1-0.7)*FR71^(0.193*EXP(-3300*(FR94/FR25*0.001)^2.6*(FR94/FR117))))</f>
        <v>#N/A</v>
      </c>
      <c r="FS140" s="88" t="e">
        <f ca="1">IF(OR(FS$7="–",FS$7="glatt"),0.25/(LOG(15/FS71+E3_Parameter!$C$16*0.001/(3.715*Berechnungen!FS25)))^2,3400*(FS94/FS25*0.001)^4.13*(FS94/FS117)^(230*(FS94/FS25*0.001)^2.1-0.7)*FS71^(0.193*EXP(-3300*(FS94/FS25*0.001)^2.6*(FS94/FS117))))</f>
        <v>#N/A</v>
      </c>
      <c r="FT140" s="88" t="e">
        <f ca="1">IF(OR(FT$7="–",FT$7="glatt"),0.25/(LOG(15/FT71+E3_Parameter!$C$16*0.001/(3.715*Berechnungen!FT25)))^2,3400*(FT94/FT25*0.001)^4.13*(FT94/FT117)^(230*(FT94/FT25*0.001)^2.1-0.7)*FT71^(0.193*EXP(-3300*(FT94/FT25*0.001)^2.6*(FT94/FT117))))</f>
        <v>#N/A</v>
      </c>
      <c r="FU140" s="88" t="e">
        <f ca="1">IF(OR(FU$7="–",FU$7="glatt"),0.25/(LOG(15/FU71+E3_Parameter!$C$16*0.001/(3.715*Berechnungen!FU25)))^2,3400*(FU94/FU25*0.001)^4.13*(FU94/FU117)^(230*(FU94/FU25*0.001)^2.1-0.7)*FU71^(0.193*EXP(-3300*(FU94/FU25*0.001)^2.6*(FU94/FU117))))</f>
        <v>#N/A</v>
      </c>
      <c r="FV140" s="88" t="e">
        <f ca="1">IF(OR(FV$7="–",FV$7="glatt"),0.25/(LOG(15/FV71+E3_Parameter!$C$16*0.001/(3.715*Berechnungen!FV25)))^2,3400*(FV94/FV25*0.001)^4.13*(FV94/FV117)^(230*(FV94/FV25*0.001)^2.1-0.7)*FV71^(0.193*EXP(-3300*(FV94/FV25*0.001)^2.6*(FV94/FV117))))</f>
        <v>#N/A</v>
      </c>
      <c r="FW140" s="88" t="e">
        <f ca="1">IF(OR(FW$7="–",FW$7="glatt"),0.25/(LOG(15/FW71+E3_Parameter!$C$16*0.001/(3.715*Berechnungen!FW25)))^2,3400*(FW94/FW25*0.001)^4.13*(FW94/FW117)^(230*(FW94/FW25*0.001)^2.1-0.7)*FW71^(0.193*EXP(-3300*(FW94/FW25*0.001)^2.6*(FW94/FW117))))</f>
        <v>#N/A</v>
      </c>
      <c r="FX140" s="88" t="e">
        <f ca="1">IF(OR(FX$7="–",FX$7="glatt"),0.25/(LOG(15/FX71+E3_Parameter!$C$16*0.001/(3.715*Berechnungen!FX25)))^2,3400*(FX94/FX25*0.001)^4.13*(FX94/FX117)^(230*(FX94/FX25*0.001)^2.1-0.7)*FX71^(0.193*EXP(-3300*(FX94/FX25*0.001)^2.6*(FX94/FX117))))</f>
        <v>#N/A</v>
      </c>
      <c r="FY140" s="88" t="e">
        <f ca="1">IF(OR(FY$7="–",FY$7="glatt"),0.25/(LOG(15/FY71+E3_Parameter!$C$16*0.001/(3.715*Berechnungen!FY25)))^2,3400*(FY94/FY25*0.001)^4.13*(FY94/FY117)^(230*(FY94/FY25*0.001)^2.1-0.7)*FY71^(0.193*EXP(-3300*(FY94/FY25*0.001)^2.6*(FY94/FY117))))</f>
        <v>#N/A</v>
      </c>
      <c r="FZ140" s="88" t="e">
        <f ca="1">IF(OR(FZ$7="–",FZ$7="glatt"),0.25/(LOG(15/FZ71+E3_Parameter!$C$16*0.001/(3.715*Berechnungen!FZ25)))^2,3400*(FZ94/FZ25*0.001)^4.13*(FZ94/FZ117)^(230*(FZ94/FZ25*0.001)^2.1-0.7)*FZ71^(0.193*EXP(-3300*(FZ94/FZ25*0.001)^2.6*(FZ94/FZ117))))</f>
        <v>#N/A</v>
      </c>
      <c r="GA140" s="88" t="e">
        <f ca="1">IF(OR(GA$7="–",GA$7="glatt"),0.25/(LOG(15/GA71+E3_Parameter!$C$16*0.001/(3.715*Berechnungen!GA25)))^2,3400*(GA94/GA25*0.001)^4.13*(GA94/GA117)^(230*(GA94/GA25*0.001)^2.1-0.7)*GA71^(0.193*EXP(-3300*(GA94/GA25*0.001)^2.6*(GA94/GA117))))</f>
        <v>#N/A</v>
      </c>
      <c r="GB140" s="88" t="e">
        <f ca="1">IF(OR(GB$7="–",GB$7="glatt"),0.25/(LOG(15/GB71+E3_Parameter!$C$16*0.001/(3.715*Berechnungen!GB25)))^2,3400*(GB94/GB25*0.001)^4.13*(GB94/GB117)^(230*(GB94/GB25*0.001)^2.1-0.7)*GB71^(0.193*EXP(-3300*(GB94/GB25*0.001)^2.6*(GB94/GB117))))</f>
        <v>#N/A</v>
      </c>
      <c r="GC140" s="88" t="e">
        <f ca="1">IF(OR(GC$7="–",GC$7="glatt"),0.25/(LOG(15/GC71+E3_Parameter!$C$16*0.001/(3.715*Berechnungen!GC25)))^2,3400*(GC94/GC25*0.001)^4.13*(GC94/GC117)^(230*(GC94/GC25*0.001)^2.1-0.7)*GC71^(0.193*EXP(-3300*(GC94/GC25*0.001)^2.6*(GC94/GC117))))</f>
        <v>#N/A</v>
      </c>
      <c r="GD140" s="88" t="e">
        <f ca="1">IF(OR(GD$7="–",GD$7="glatt"),0.25/(LOG(15/GD71+E3_Parameter!$C$16*0.001/(3.715*Berechnungen!GD25)))^2,3400*(GD94/GD25*0.001)^4.13*(GD94/GD117)^(230*(GD94/GD25*0.001)^2.1-0.7)*GD71^(0.193*EXP(-3300*(GD94/GD25*0.001)^2.6*(GD94/GD117))))</f>
        <v>#N/A</v>
      </c>
      <c r="GE140" s="88" t="e">
        <f ca="1">IF(OR(GE$7="–",GE$7="glatt"),0.25/(LOG(15/GE71+E3_Parameter!$C$16*0.001/(3.715*Berechnungen!GE25)))^2,3400*(GE94/GE25*0.001)^4.13*(GE94/GE117)^(230*(GE94/GE25*0.001)^2.1-0.7)*GE71^(0.193*EXP(-3300*(GE94/GE25*0.001)^2.6*(GE94/GE117))))</f>
        <v>#N/A</v>
      </c>
      <c r="GF140" s="88" t="e">
        <f ca="1">IF(OR(GF$7="–",GF$7="glatt"),0.25/(LOG(15/GF71+E3_Parameter!$C$16*0.001/(3.715*Berechnungen!GF25)))^2,3400*(GF94/GF25*0.001)^4.13*(GF94/GF117)^(230*(GF94/GF25*0.001)^2.1-0.7)*GF71^(0.193*EXP(-3300*(GF94/GF25*0.001)^2.6*(GF94/GF117))))</f>
        <v>#N/A</v>
      </c>
      <c r="GG140" s="88" t="e">
        <f ca="1">IF(OR(GG$7="–",GG$7="glatt"),0.25/(LOG(15/GG71+E3_Parameter!$C$16*0.001/(3.715*Berechnungen!GG25)))^2,3400*(GG94/GG25*0.001)^4.13*(GG94/GG117)^(230*(GG94/GG25*0.001)^2.1-0.7)*GG71^(0.193*EXP(-3300*(GG94/GG25*0.001)^2.6*(GG94/GG117))))</f>
        <v>#N/A</v>
      </c>
      <c r="GH140" s="88" t="e">
        <f ca="1">IF(OR(GH$7="–",GH$7="glatt"),0.25/(LOG(15/GH71+E3_Parameter!$C$16*0.001/(3.715*Berechnungen!GH25)))^2,3400*(GH94/GH25*0.001)^4.13*(GH94/GH117)^(230*(GH94/GH25*0.001)^2.1-0.7)*GH71^(0.193*EXP(-3300*(GH94/GH25*0.001)^2.6*(GH94/GH117))))</f>
        <v>#N/A</v>
      </c>
      <c r="GI140" s="88" t="e">
        <f ca="1">IF(OR(GI$7="–",GI$7="glatt"),0.25/(LOG(15/GI71+E3_Parameter!$C$16*0.001/(3.715*Berechnungen!GI25)))^2,3400*(GI94/GI25*0.001)^4.13*(GI94/GI117)^(230*(GI94/GI25*0.001)^2.1-0.7)*GI71^(0.193*EXP(-3300*(GI94/GI25*0.001)^2.6*(GI94/GI117))))</f>
        <v>#N/A</v>
      </c>
      <c r="GJ140" s="88" t="e">
        <f ca="1">IF(OR(GJ$7="–",GJ$7="glatt"),0.25/(LOG(15/GJ71+E3_Parameter!$C$16*0.001/(3.715*Berechnungen!GJ25)))^2,3400*(GJ94/GJ25*0.001)^4.13*(GJ94/GJ117)^(230*(GJ94/GJ25*0.001)^2.1-0.7)*GJ71^(0.193*EXP(-3300*(GJ94/GJ25*0.001)^2.6*(GJ94/GJ117))))</f>
        <v>#N/A</v>
      </c>
      <c r="GK140" s="88" t="e">
        <f ca="1">IF(OR(GK$7="–",GK$7="glatt"),0.25/(LOG(15/GK71+E3_Parameter!$C$16*0.001/(3.715*Berechnungen!GK25)))^2,3400*(GK94/GK25*0.001)^4.13*(GK94/GK117)^(230*(GK94/GK25*0.001)^2.1-0.7)*GK71^(0.193*EXP(-3300*(GK94/GK25*0.001)^2.6*(GK94/GK117))))</f>
        <v>#N/A</v>
      </c>
      <c r="GL140" s="88" t="e">
        <f ca="1">IF(OR(GL$7="–",GL$7="glatt"),0.25/(LOG(15/GL71+E3_Parameter!$C$16*0.001/(3.715*Berechnungen!GL25)))^2,3400*(GL94/GL25*0.001)^4.13*(GL94/GL117)^(230*(GL94/GL25*0.001)^2.1-0.7)*GL71^(0.193*EXP(-3300*(GL94/GL25*0.001)^2.6*(GL94/GL117))))</f>
        <v>#N/A</v>
      </c>
      <c r="GM140" s="88" t="e">
        <f ca="1">IF(OR(GM$7="–",GM$7="glatt"),0.25/(LOG(15/GM71+E3_Parameter!$C$16*0.001/(3.715*Berechnungen!GM25)))^2,3400*(GM94/GM25*0.001)^4.13*(GM94/GM117)^(230*(GM94/GM25*0.001)^2.1-0.7)*GM71^(0.193*EXP(-3300*(GM94/GM25*0.001)^2.6*(GM94/GM117))))</f>
        <v>#N/A</v>
      </c>
      <c r="GN140" s="88" t="e">
        <f ca="1">IF(OR(GN$7="–",GN$7="glatt"),0.25/(LOG(15/GN71+E3_Parameter!$C$16*0.001/(3.715*Berechnungen!GN25)))^2,3400*(GN94/GN25*0.001)^4.13*(GN94/GN117)^(230*(GN94/GN25*0.001)^2.1-0.7)*GN71^(0.193*EXP(-3300*(GN94/GN25*0.001)^2.6*(GN94/GN117))))</f>
        <v>#N/A</v>
      </c>
      <c r="GO140" s="88" t="e">
        <f ca="1">IF(OR(GO$7="–",GO$7="glatt"),0.25/(LOG(15/GO71+E3_Parameter!$C$16*0.001/(3.715*Berechnungen!GO25)))^2,3400*(GO94/GO25*0.001)^4.13*(GO94/GO117)^(230*(GO94/GO25*0.001)^2.1-0.7)*GO71^(0.193*EXP(-3300*(GO94/GO25*0.001)^2.6*(GO94/GO117))))</f>
        <v>#N/A</v>
      </c>
      <c r="GP140" s="88" t="e">
        <f ca="1">IF(OR(GP$7="–",GP$7="glatt"),0.25/(LOG(15/GP71+E3_Parameter!$C$16*0.001/(3.715*Berechnungen!GP25)))^2,3400*(GP94/GP25*0.001)^4.13*(GP94/GP117)^(230*(GP94/GP25*0.001)^2.1-0.7)*GP71^(0.193*EXP(-3300*(GP94/GP25*0.001)^2.6*(GP94/GP117))))</f>
        <v>#N/A</v>
      </c>
      <c r="GQ140" s="88" t="e">
        <f ca="1">IF(OR(GQ$7="–",GQ$7="glatt"),0.25/(LOG(15/GQ71+E3_Parameter!$C$16*0.001/(3.715*Berechnungen!GQ25)))^2,3400*(GQ94/GQ25*0.001)^4.13*(GQ94/GQ117)^(230*(GQ94/GQ25*0.001)^2.1-0.7)*GQ71^(0.193*EXP(-3300*(GQ94/GQ25*0.001)^2.6*(GQ94/GQ117))))</f>
        <v>#N/A</v>
      </c>
      <c r="GR140" s="88" t="e">
        <f ca="1">IF(OR(GR$7="–",GR$7="glatt"),0.25/(LOG(15/GR71+E3_Parameter!$C$16*0.001/(3.715*Berechnungen!GR25)))^2,3400*(GR94/GR25*0.001)^4.13*(GR94/GR117)^(230*(GR94/GR25*0.001)^2.1-0.7)*GR71^(0.193*EXP(-3300*(GR94/GR25*0.001)^2.6*(GR94/GR117))))</f>
        <v>#N/A</v>
      </c>
      <c r="GS140" s="88" t="e">
        <f ca="1">IF(OR(GS$7="–",GS$7="glatt"),0.25/(LOG(15/GS71+E3_Parameter!$C$16*0.001/(3.715*Berechnungen!GS25)))^2,3400*(GS94/GS25*0.001)^4.13*(GS94/GS117)^(230*(GS94/GS25*0.001)^2.1-0.7)*GS71^(0.193*EXP(-3300*(GS94/GS25*0.001)^2.6*(GS94/GS117))))</f>
        <v>#N/A</v>
      </c>
      <c r="GT140" s="88" t="e">
        <f ca="1">IF(OR(GT$7="–",GT$7="glatt"),0.25/(LOG(15/GT71+E3_Parameter!$C$16*0.001/(3.715*Berechnungen!GT25)))^2,3400*(GT94/GT25*0.001)^4.13*(GT94/GT117)^(230*(GT94/GT25*0.001)^2.1-0.7)*GT71^(0.193*EXP(-3300*(GT94/GT25*0.001)^2.6*(GT94/GT117))))</f>
        <v>#N/A</v>
      </c>
      <c r="GU140" s="88" t="e">
        <f ca="1">IF(OR(GU$7="–",GU$7="glatt"),0.25/(LOG(15/GU71+E3_Parameter!$C$16*0.001/(3.715*Berechnungen!GU25)))^2,3400*(GU94/GU25*0.001)^4.13*(GU94/GU117)^(230*(GU94/GU25*0.001)^2.1-0.7)*GU71^(0.193*EXP(-3300*(GU94/GU25*0.001)^2.6*(GU94/GU117))))</f>
        <v>#N/A</v>
      </c>
      <c r="GV140" s="88" t="e">
        <f ca="1">IF(OR(GV$7="–",GV$7="glatt"),0.25/(LOG(15/GV71+E3_Parameter!$C$16*0.001/(3.715*Berechnungen!GV25)))^2,3400*(GV94/GV25*0.001)^4.13*(GV94/GV117)^(230*(GV94/GV25*0.001)^2.1-0.7)*GV71^(0.193*EXP(-3300*(GV94/GV25*0.001)^2.6*(GV94/GV117))))</f>
        <v>#N/A</v>
      </c>
      <c r="GW140" s="88" t="e">
        <f ca="1">IF(OR(GW$7="–",GW$7="glatt"),0.25/(LOG(15/GW71+E3_Parameter!$C$16*0.001/(3.715*Berechnungen!GW25)))^2,3400*(GW94/GW25*0.001)^4.13*(GW94/GW117)^(230*(GW94/GW25*0.001)^2.1-0.7)*GW71^(0.193*EXP(-3300*(GW94/GW25*0.001)^2.6*(GW94/GW117))))</f>
        <v>#N/A</v>
      </c>
      <c r="GX140" s="88" t="e">
        <f ca="1">IF(OR(GX$7="–",GX$7="glatt"),0.25/(LOG(15/GX71+E3_Parameter!$C$16*0.001/(3.715*Berechnungen!GX25)))^2,3400*(GX94/GX25*0.001)^4.13*(GX94/GX117)^(230*(GX94/GX25*0.001)^2.1-0.7)*GX71^(0.193*EXP(-3300*(GX94/GX25*0.001)^2.6*(GX94/GX117))))</f>
        <v>#N/A</v>
      </c>
      <c r="GY140" s="88" t="e">
        <f ca="1">IF(OR(GY$7="–",GY$7="glatt"),0.25/(LOG(15/GY71+E3_Parameter!$C$16*0.001/(3.715*Berechnungen!GY25)))^2,3400*(GY94/GY25*0.001)^4.13*(GY94/GY117)^(230*(GY94/GY25*0.001)^2.1-0.7)*GY71^(0.193*EXP(-3300*(GY94/GY25*0.001)^2.6*(GY94/GY117))))</f>
        <v>#N/A</v>
      </c>
      <c r="GZ140" s="88" t="e">
        <f ca="1">IF(OR(GZ$7="–",GZ$7="glatt"),0.25/(LOG(15/GZ71+E3_Parameter!$C$16*0.001/(3.715*Berechnungen!GZ25)))^2,3400*(GZ94/GZ25*0.001)^4.13*(GZ94/GZ117)^(230*(GZ94/GZ25*0.001)^2.1-0.7)*GZ71^(0.193*EXP(-3300*(GZ94/GZ25*0.001)^2.6*(GZ94/GZ117))))</f>
        <v>#N/A</v>
      </c>
      <c r="HA140" s="88" t="e">
        <f ca="1">IF(OR(HA$7="–",HA$7="glatt"),0.25/(LOG(15/HA71+E3_Parameter!$C$16*0.001/(3.715*Berechnungen!HA25)))^2,3400*(HA94/HA25*0.001)^4.13*(HA94/HA117)^(230*(HA94/HA25*0.001)^2.1-0.7)*HA71^(0.193*EXP(-3300*(HA94/HA25*0.001)^2.6*(HA94/HA117))))</f>
        <v>#N/A</v>
      </c>
      <c r="HB140" s="88" t="e">
        <f ca="1">IF(OR(HB$7="–",HB$7="glatt"),0.25/(LOG(15/HB71+E3_Parameter!$C$16*0.001/(3.715*Berechnungen!HB25)))^2,3400*(HB94/HB25*0.001)^4.13*(HB94/HB117)^(230*(HB94/HB25*0.001)^2.1-0.7)*HB71^(0.193*EXP(-3300*(HB94/HB25*0.001)^2.6*(HB94/HB117))))</f>
        <v>#N/A</v>
      </c>
      <c r="HC140" s="88" t="e">
        <f ca="1">IF(OR(HC$7="–",HC$7="glatt"),0.25/(LOG(15/HC71+E3_Parameter!$C$16*0.001/(3.715*Berechnungen!HC25)))^2,3400*(HC94/HC25*0.001)^4.13*(HC94/HC117)^(230*(HC94/HC25*0.001)^2.1-0.7)*HC71^(0.193*EXP(-3300*(HC94/HC25*0.001)^2.6*(HC94/HC117))))</f>
        <v>#N/A</v>
      </c>
      <c r="HD140" s="88" t="e">
        <f ca="1">IF(OR(HD$7="–",HD$7="glatt"),0.25/(LOG(15/HD71+E3_Parameter!$C$16*0.001/(3.715*Berechnungen!HD25)))^2,3400*(HD94/HD25*0.001)^4.13*(HD94/HD117)^(230*(HD94/HD25*0.001)^2.1-0.7)*HD71^(0.193*EXP(-3300*(HD94/HD25*0.001)^2.6*(HD94/HD117))))</f>
        <v>#N/A</v>
      </c>
      <c r="HE140" s="88" t="e">
        <f ca="1">IF(OR(HE$7="–",HE$7="glatt"),0.25/(LOG(15/HE71+E3_Parameter!$C$16*0.001/(3.715*Berechnungen!HE25)))^2,3400*(HE94/HE25*0.001)^4.13*(HE94/HE117)^(230*(HE94/HE25*0.001)^2.1-0.7)*HE71^(0.193*EXP(-3300*(HE94/HE25*0.001)^2.6*(HE94/HE117))))</f>
        <v>#N/A</v>
      </c>
      <c r="HF140" s="88" t="e">
        <f ca="1">IF(OR(HF$7="–",HF$7="glatt"),0.25/(LOG(15/HF71+E3_Parameter!$C$16*0.001/(3.715*Berechnungen!HF25)))^2,3400*(HF94/HF25*0.001)^4.13*(HF94/HF117)^(230*(HF94/HF25*0.001)^2.1-0.7)*HF71^(0.193*EXP(-3300*(HF94/HF25*0.001)^2.6*(HF94/HF117))))</f>
        <v>#N/A</v>
      </c>
      <c r="HG140" s="88" t="e">
        <f ca="1">IF(OR(HG$7="–",HG$7="glatt"),0.25/(LOG(15/HG71+E3_Parameter!$C$16*0.001/(3.715*Berechnungen!HG25)))^2,3400*(HG94/HG25*0.001)^4.13*(HG94/HG117)^(230*(HG94/HG25*0.001)^2.1-0.7)*HG71^(0.193*EXP(-3300*(HG94/HG25*0.001)^2.6*(HG94/HG117))))</f>
        <v>#N/A</v>
      </c>
      <c r="HH140" s="88" t="e">
        <f ca="1">IF(OR(HH$7="–",HH$7="glatt"),0.25/(LOG(15/HH71+E3_Parameter!$C$16*0.001/(3.715*Berechnungen!HH25)))^2,3400*(HH94/HH25*0.001)^4.13*(HH94/HH117)^(230*(HH94/HH25*0.001)^2.1-0.7)*HH71^(0.193*EXP(-3300*(HH94/HH25*0.001)^2.6*(HH94/HH117))))</f>
        <v>#N/A</v>
      </c>
      <c r="HI140" s="88" t="e">
        <f ca="1">IF(OR(HI$7="–",HI$7="glatt"),0.25/(LOG(15/HI71+E3_Parameter!$C$16*0.001/(3.715*Berechnungen!HI25)))^2,3400*(HI94/HI25*0.001)^4.13*(HI94/HI117)^(230*(HI94/HI25*0.001)^2.1-0.7)*HI71^(0.193*EXP(-3300*(HI94/HI25*0.001)^2.6*(HI94/HI117))))</f>
        <v>#N/A</v>
      </c>
      <c r="HJ140" s="88" t="e">
        <f ca="1">IF(OR(HJ$7="–",HJ$7="glatt"),0.25/(LOG(15/HJ71+E3_Parameter!$C$16*0.001/(3.715*Berechnungen!HJ25)))^2,3400*(HJ94/HJ25*0.001)^4.13*(HJ94/HJ117)^(230*(HJ94/HJ25*0.001)^2.1-0.7)*HJ71^(0.193*EXP(-3300*(HJ94/HJ25*0.001)^2.6*(HJ94/HJ117))))</f>
        <v>#N/A</v>
      </c>
      <c r="HK140" s="88" t="e">
        <f ca="1">IF(OR(HK$7="–",HK$7="glatt"),0.25/(LOG(15/HK71+E3_Parameter!$C$16*0.001/(3.715*Berechnungen!HK25)))^2,3400*(HK94/HK25*0.001)^4.13*(HK94/HK117)^(230*(HK94/HK25*0.001)^2.1-0.7)*HK71^(0.193*EXP(-3300*(HK94/HK25*0.001)^2.6*(HK94/HK117))))</f>
        <v>#N/A</v>
      </c>
      <c r="HL140" s="88" t="e">
        <f ca="1">IF(OR(HL$7="–",HL$7="glatt"),0.25/(LOG(15/HL71+E3_Parameter!$C$16*0.001/(3.715*Berechnungen!HL25)))^2,3400*(HL94/HL25*0.001)^4.13*(HL94/HL117)^(230*(HL94/HL25*0.001)^2.1-0.7)*HL71^(0.193*EXP(-3300*(HL94/HL25*0.001)^2.6*(HL94/HL117))))</f>
        <v>#N/A</v>
      </c>
      <c r="HM140" s="88" t="e">
        <f ca="1">IF(OR(HM$7="–",HM$7="glatt"),0.25/(LOG(15/HM71+E3_Parameter!$C$16*0.001/(3.715*Berechnungen!HM25)))^2,3400*(HM94/HM25*0.001)^4.13*(HM94/HM117)^(230*(HM94/HM25*0.001)^2.1-0.7)*HM71^(0.193*EXP(-3300*(HM94/HM25*0.001)^2.6*(HM94/HM117))))</f>
        <v>#N/A</v>
      </c>
      <c r="HN140" s="88" t="e">
        <f ca="1">IF(OR(HN$7="–",HN$7="glatt"),0.25/(LOG(15/HN71+E3_Parameter!$C$16*0.001/(3.715*Berechnungen!HN25)))^2,3400*(HN94/HN25*0.001)^4.13*(HN94/HN117)^(230*(HN94/HN25*0.001)^2.1-0.7)*HN71^(0.193*EXP(-3300*(HN94/HN25*0.001)^2.6*(HN94/HN117))))</f>
        <v>#N/A</v>
      </c>
      <c r="HO140" s="88" t="e">
        <f ca="1">IF(OR(HO$7="–",HO$7="glatt"),0.25/(LOG(15/HO71+E3_Parameter!$C$16*0.001/(3.715*Berechnungen!HO25)))^2,3400*(HO94/HO25*0.001)^4.13*(HO94/HO117)^(230*(HO94/HO25*0.001)^2.1-0.7)*HO71^(0.193*EXP(-3300*(HO94/HO25*0.001)^2.6*(HO94/HO117))))</f>
        <v>#N/A</v>
      </c>
      <c r="HP140" s="88" t="e">
        <f ca="1">IF(OR(HP$7="–",HP$7="glatt"),0.25/(LOG(15/HP71+E3_Parameter!$C$16*0.001/(3.715*Berechnungen!HP25)))^2,3400*(HP94/HP25*0.001)^4.13*(HP94/HP117)^(230*(HP94/HP25*0.001)^2.1-0.7)*HP71^(0.193*EXP(-3300*(HP94/HP25*0.001)^2.6*(HP94/HP117))))</f>
        <v>#N/A</v>
      </c>
      <c r="HQ140" s="88" t="e">
        <f ca="1">IF(OR(HQ$7="–",HQ$7="glatt"),0.25/(LOG(15/HQ71+E3_Parameter!$C$16*0.001/(3.715*Berechnungen!HQ25)))^2,3400*(HQ94/HQ25*0.001)^4.13*(HQ94/HQ117)^(230*(HQ94/HQ25*0.001)^2.1-0.7)*HQ71^(0.193*EXP(-3300*(HQ94/HQ25*0.001)^2.6*(HQ94/HQ117))))</f>
        <v>#N/A</v>
      </c>
      <c r="HR140" s="88" t="e">
        <f ca="1">IF(OR(HR$7="–",HR$7="glatt"),0.25/(LOG(15/HR71+E3_Parameter!$C$16*0.001/(3.715*Berechnungen!HR25)))^2,3400*(HR94/HR25*0.001)^4.13*(HR94/HR117)^(230*(HR94/HR25*0.001)^2.1-0.7)*HR71^(0.193*EXP(-3300*(HR94/HR25*0.001)^2.6*(HR94/HR117))))</f>
        <v>#N/A</v>
      </c>
      <c r="HS140" s="88" t="e">
        <f ca="1">IF(OR(HS$7="–",HS$7="glatt"),0.25/(LOG(15/HS71+E3_Parameter!$C$16*0.001/(3.715*Berechnungen!HS25)))^2,3400*(HS94/HS25*0.001)^4.13*(HS94/HS117)^(230*(HS94/HS25*0.001)^2.1-0.7)*HS71^(0.193*EXP(-3300*(HS94/HS25*0.001)^2.6*(HS94/HS117))))</f>
        <v>#N/A</v>
      </c>
      <c r="HT140" s="88" t="e">
        <f ca="1">IF(OR(HT$7="–",HT$7="glatt"),0.25/(LOG(15/HT71+E3_Parameter!$C$16*0.001/(3.715*Berechnungen!HT25)))^2,3400*(HT94/HT25*0.001)^4.13*(HT94/HT117)^(230*(HT94/HT25*0.001)^2.1-0.7)*HT71^(0.193*EXP(-3300*(HT94/HT25*0.001)^2.6*(HT94/HT117))))</f>
        <v>#N/A</v>
      </c>
      <c r="HU140" s="88" t="e">
        <f ca="1">IF(OR(HU$7="–",HU$7="glatt"),0.25/(LOG(15/HU71+E3_Parameter!$C$16*0.001/(3.715*Berechnungen!HU25)))^2,3400*(HU94/HU25*0.001)^4.13*(HU94/HU117)^(230*(HU94/HU25*0.001)^2.1-0.7)*HU71^(0.193*EXP(-3300*(HU94/HU25*0.001)^2.6*(HU94/HU117))))</f>
        <v>#N/A</v>
      </c>
      <c r="HV140" s="88" t="e">
        <f ca="1">IF(OR(HV$7="–",HV$7="glatt"),0.25/(LOG(15/HV71+E3_Parameter!$C$16*0.001/(3.715*Berechnungen!HV25)))^2,3400*(HV94/HV25*0.001)^4.13*(HV94/HV117)^(230*(HV94/HV25*0.001)^2.1-0.7)*HV71^(0.193*EXP(-3300*(HV94/HV25*0.001)^2.6*(HV94/HV117))))</f>
        <v>#N/A</v>
      </c>
      <c r="HW140" s="88" t="e">
        <f ca="1">IF(OR(HW$7="–",HW$7="glatt"),0.25/(LOG(15/HW71+E3_Parameter!$C$16*0.001/(3.715*Berechnungen!HW25)))^2,3400*(HW94/HW25*0.001)^4.13*(HW94/HW117)^(230*(HW94/HW25*0.001)^2.1-0.7)*HW71^(0.193*EXP(-3300*(HW94/HW25*0.001)^2.6*(HW94/HW117))))</f>
        <v>#N/A</v>
      </c>
      <c r="HX140" s="88" t="e">
        <f ca="1">IF(OR(HX$7="–",HX$7="glatt"),0.25/(LOG(15/HX71+E3_Parameter!$C$16*0.001/(3.715*Berechnungen!HX25)))^2,3400*(HX94/HX25*0.001)^4.13*(HX94/HX117)^(230*(HX94/HX25*0.001)^2.1-0.7)*HX71^(0.193*EXP(-3300*(HX94/HX25*0.001)^2.6*(HX94/HX117))))</f>
        <v>#N/A</v>
      </c>
      <c r="HY140" s="88" t="e">
        <f ca="1">IF(OR(HY$7="–",HY$7="glatt"),0.25/(LOG(15/HY71+E3_Parameter!$C$16*0.001/(3.715*Berechnungen!HY25)))^2,3400*(HY94/HY25*0.001)^4.13*(HY94/HY117)^(230*(HY94/HY25*0.001)^2.1-0.7)*HY71^(0.193*EXP(-3300*(HY94/HY25*0.001)^2.6*(HY94/HY117))))</f>
        <v>#N/A</v>
      </c>
      <c r="HZ140" s="88" t="e">
        <f ca="1">IF(OR(HZ$7="–",HZ$7="glatt"),0.25/(LOG(15/HZ71+E3_Parameter!$C$16*0.001/(3.715*Berechnungen!HZ25)))^2,3400*(HZ94/HZ25*0.001)^4.13*(HZ94/HZ117)^(230*(HZ94/HZ25*0.001)^2.1-0.7)*HZ71^(0.193*EXP(-3300*(HZ94/HZ25*0.001)^2.6*(HZ94/HZ117))))</f>
        <v>#N/A</v>
      </c>
      <c r="IA140" s="88" t="e">
        <f ca="1">IF(OR(IA$7="–",IA$7="glatt"),0.25/(LOG(15/IA71+E3_Parameter!$C$16*0.001/(3.715*Berechnungen!IA25)))^2,3400*(IA94/IA25*0.001)^4.13*(IA94/IA117)^(230*(IA94/IA25*0.001)^2.1-0.7)*IA71^(0.193*EXP(-3300*(IA94/IA25*0.001)^2.6*(IA94/IA117))))</f>
        <v>#N/A</v>
      </c>
      <c r="IB140" s="88" t="e">
        <f ca="1">IF(OR(IB$7="–",IB$7="glatt"),0.25/(LOG(15/IB71+E3_Parameter!$C$16*0.001/(3.715*Berechnungen!IB25)))^2,3400*(IB94/IB25*0.001)^4.13*(IB94/IB117)^(230*(IB94/IB25*0.001)^2.1-0.7)*IB71^(0.193*EXP(-3300*(IB94/IB25*0.001)^2.6*(IB94/IB117))))</f>
        <v>#N/A</v>
      </c>
      <c r="IC140" s="88" t="e">
        <f ca="1">IF(OR(IC$7="–",IC$7="glatt"),0.25/(LOG(15/IC71+E3_Parameter!$C$16*0.001/(3.715*Berechnungen!IC25)))^2,3400*(IC94/IC25*0.001)^4.13*(IC94/IC117)^(230*(IC94/IC25*0.001)^2.1-0.7)*IC71^(0.193*EXP(-3300*(IC94/IC25*0.001)^2.6*(IC94/IC117))))</f>
        <v>#N/A</v>
      </c>
      <c r="ID140" s="88" t="e">
        <f ca="1">IF(OR(ID$7="–",ID$7="glatt"),0.25/(LOG(15/ID71+E3_Parameter!$C$16*0.001/(3.715*Berechnungen!ID25)))^2,3400*(ID94/ID25*0.001)^4.13*(ID94/ID117)^(230*(ID94/ID25*0.001)^2.1-0.7)*ID71^(0.193*EXP(-3300*(ID94/ID25*0.001)^2.6*(ID94/ID117))))</f>
        <v>#N/A</v>
      </c>
      <c r="IE140" s="88" t="e">
        <f ca="1">IF(OR(IE$7="–",IE$7="glatt"),0.25/(LOG(15/IE71+E3_Parameter!$C$16*0.001/(3.715*Berechnungen!IE25)))^2,3400*(IE94/IE25*0.001)^4.13*(IE94/IE117)^(230*(IE94/IE25*0.001)^2.1-0.7)*IE71^(0.193*EXP(-3300*(IE94/IE25*0.001)^2.6*(IE94/IE117))))</f>
        <v>#N/A</v>
      </c>
      <c r="IF140" s="88" t="e">
        <f ca="1">IF(OR(IF$7="–",IF$7="glatt"),0.25/(LOG(15/IF71+E3_Parameter!$C$16*0.001/(3.715*Berechnungen!IF25)))^2,3400*(IF94/IF25*0.001)^4.13*(IF94/IF117)^(230*(IF94/IF25*0.001)^2.1-0.7)*IF71^(0.193*EXP(-3300*(IF94/IF25*0.001)^2.6*(IF94/IF117))))</f>
        <v>#N/A</v>
      </c>
      <c r="IG140" s="88" t="e">
        <f ca="1">IF(OR(IG$7="–",IG$7="glatt"),0.25/(LOG(15/IG71+E3_Parameter!$C$16*0.001/(3.715*Berechnungen!IG25)))^2,3400*(IG94/IG25*0.001)^4.13*(IG94/IG117)^(230*(IG94/IG25*0.001)^2.1-0.7)*IG71^(0.193*EXP(-3300*(IG94/IG25*0.001)^2.6*(IG94/IG117))))</f>
        <v>#N/A</v>
      </c>
      <c r="IH140" s="88" t="e">
        <f ca="1">IF(OR(IH$7="–",IH$7="glatt"),0.25/(LOG(15/IH71+E3_Parameter!$C$16*0.001/(3.715*Berechnungen!IH25)))^2,3400*(IH94/IH25*0.001)^4.13*(IH94/IH117)^(230*(IH94/IH25*0.001)^2.1-0.7)*IH71^(0.193*EXP(-3300*(IH94/IH25*0.001)^2.6*(IH94/IH117))))</f>
        <v>#N/A</v>
      </c>
      <c r="II140" s="88" t="e">
        <f ca="1">IF(OR(II$7="–",II$7="glatt"),0.25/(LOG(15/II71+E3_Parameter!$C$16*0.001/(3.715*Berechnungen!II25)))^2,3400*(II94/II25*0.001)^4.13*(II94/II117)^(230*(II94/II25*0.001)^2.1-0.7)*II71^(0.193*EXP(-3300*(II94/II25*0.001)^2.6*(II94/II117))))</f>
        <v>#N/A</v>
      </c>
      <c r="IJ140" s="88" t="e">
        <f ca="1">IF(OR(IJ$7="–",IJ$7="glatt"),0.25/(LOG(15/IJ71+E3_Parameter!$C$16*0.001/(3.715*Berechnungen!IJ25)))^2,3400*(IJ94/IJ25*0.001)^4.13*(IJ94/IJ117)^(230*(IJ94/IJ25*0.001)^2.1-0.7)*IJ71^(0.193*EXP(-3300*(IJ94/IJ25*0.001)^2.6*(IJ94/IJ117))))</f>
        <v>#N/A</v>
      </c>
      <c r="IK140" s="88" t="e">
        <f ca="1">IF(OR(IK$7="–",IK$7="glatt"),0.25/(LOG(15/IK71+E3_Parameter!$C$16*0.001/(3.715*Berechnungen!IK25)))^2,3400*(IK94/IK25*0.001)^4.13*(IK94/IK117)^(230*(IK94/IK25*0.001)^2.1-0.7)*IK71^(0.193*EXP(-3300*(IK94/IK25*0.001)^2.6*(IK94/IK117))))</f>
        <v>#N/A</v>
      </c>
      <c r="IL140" s="88" t="e">
        <f ca="1">IF(OR(IL$7="–",IL$7="glatt"),0.25/(LOG(15/IL71+E3_Parameter!$C$16*0.001/(3.715*Berechnungen!IL25)))^2,3400*(IL94/IL25*0.001)^4.13*(IL94/IL117)^(230*(IL94/IL25*0.001)^2.1-0.7)*IL71^(0.193*EXP(-3300*(IL94/IL25*0.001)^2.6*(IL94/IL117))))</f>
        <v>#N/A</v>
      </c>
      <c r="IM140" s="88" t="e">
        <f ca="1">IF(OR(IM$7="–",IM$7="glatt"),0.25/(LOG(15/IM71+E3_Parameter!$C$16*0.001/(3.715*Berechnungen!IM25)))^2,3400*(IM94/IM25*0.001)^4.13*(IM94/IM117)^(230*(IM94/IM25*0.001)^2.1-0.7)*IM71^(0.193*EXP(-3300*(IM94/IM25*0.001)^2.6*(IM94/IM117))))</f>
        <v>#N/A</v>
      </c>
      <c r="IN140" s="88" t="e">
        <f ca="1">IF(OR(IN$7="–",IN$7="glatt"),0.25/(LOG(15/IN71+E3_Parameter!$C$16*0.001/(3.715*Berechnungen!IN25)))^2,3400*(IN94/IN25*0.001)^4.13*(IN94/IN117)^(230*(IN94/IN25*0.001)^2.1-0.7)*IN71^(0.193*EXP(-3300*(IN94/IN25*0.001)^2.6*(IN94/IN117))))</f>
        <v>#N/A</v>
      </c>
      <c r="IO140" s="88" t="e">
        <f ca="1">IF(OR(IO$7="–",IO$7="glatt"),0.25/(LOG(15/IO71+E3_Parameter!$C$16*0.001/(3.715*Berechnungen!IO25)))^2,3400*(IO94/IO25*0.001)^4.13*(IO94/IO117)^(230*(IO94/IO25*0.001)^2.1-0.7)*IO71^(0.193*EXP(-3300*(IO94/IO25*0.001)^2.6*(IO94/IO117))))</f>
        <v>#N/A</v>
      </c>
      <c r="IP140" s="88" t="e">
        <f ca="1">IF(OR(IP$7="–",IP$7="glatt"),0.25/(LOG(15/IP71+E3_Parameter!$C$16*0.001/(3.715*Berechnungen!IP25)))^2,3400*(IP94/IP25*0.001)^4.13*(IP94/IP117)^(230*(IP94/IP25*0.001)^2.1-0.7)*IP71^(0.193*EXP(-3300*(IP94/IP25*0.001)^2.6*(IP94/IP117))))</f>
        <v>#N/A</v>
      </c>
      <c r="IQ140" s="88" t="e">
        <f ca="1">IF(OR(IQ$7="–",IQ$7="glatt"),0.25/(LOG(15/IQ71+E3_Parameter!$C$16*0.001/(3.715*Berechnungen!IQ25)))^2,3400*(IQ94/IQ25*0.001)^4.13*(IQ94/IQ117)^(230*(IQ94/IQ25*0.001)^2.1-0.7)*IQ71^(0.193*EXP(-3300*(IQ94/IQ25*0.001)^2.6*(IQ94/IQ117))))</f>
        <v>#N/A</v>
      </c>
      <c r="IR140" s="88" t="e">
        <f ca="1">IF(OR(IR$7="–",IR$7="glatt"),0.25/(LOG(15/IR71+E3_Parameter!$C$16*0.001/(3.715*Berechnungen!IR25)))^2,3400*(IR94/IR25*0.001)^4.13*(IR94/IR117)^(230*(IR94/IR25*0.001)^2.1-0.7)*IR71^(0.193*EXP(-3300*(IR94/IR25*0.001)^2.6*(IR94/IR117))))</f>
        <v>#N/A</v>
      </c>
      <c r="IS140" s="88" t="e">
        <f ca="1">IF(OR(IS$7="–",IS$7="glatt"),0.25/(LOG(15/IS71+E3_Parameter!$C$16*0.001/(3.715*Berechnungen!IS25)))^2,3400*(IS94/IS25*0.001)^4.13*(IS94/IS117)^(230*(IS94/IS25*0.001)^2.1-0.7)*IS71^(0.193*EXP(-3300*(IS94/IS25*0.001)^2.6*(IS94/IS117))))</f>
        <v>#N/A</v>
      </c>
      <c r="IT140" s="88" t="e">
        <f ca="1">IF(OR(IT$7="–",IT$7="glatt"),0.25/(LOG(15/IT71+E3_Parameter!$C$16*0.001/(3.715*Berechnungen!IT25)))^2,3400*(IT94/IT25*0.001)^4.13*(IT94/IT117)^(230*(IT94/IT25*0.001)^2.1-0.7)*IT71^(0.193*EXP(-3300*(IT94/IT25*0.001)^2.6*(IT94/IT117))))</f>
        <v>#N/A</v>
      </c>
      <c r="IU140" s="88" t="e">
        <f ca="1">IF(OR(IU$7="–",IU$7="glatt"),0.25/(LOG(15/IU71+E3_Parameter!$C$16*0.001/(3.715*Berechnungen!IU25)))^2,3400*(IU94/IU25*0.001)^4.13*(IU94/IU117)^(230*(IU94/IU25*0.001)^2.1-0.7)*IU71^(0.193*EXP(-3300*(IU94/IU25*0.001)^2.6*(IU94/IU117))))</f>
        <v>#N/A</v>
      </c>
      <c r="IV140" s="88" t="e">
        <f ca="1">IF(OR(IV$7="–",IV$7="glatt"),0.25/(LOG(15/IV71+E3_Parameter!$C$16*0.001/(3.715*Berechnungen!IV25)))^2,3400*(IV94/IV25*0.001)^4.13*(IV94/IV117)^(230*(IV94/IV25*0.001)^2.1-0.7)*IV71^(0.193*EXP(-3300*(IV94/IV25*0.001)^2.6*(IV94/IV117))))</f>
        <v>#N/A</v>
      </c>
      <c r="IW140" s="88" t="e">
        <f ca="1">IF(OR(IW$7="–",IW$7="glatt"),0.25/(LOG(15/IW71+E3_Parameter!$C$16*0.001/(3.715*Berechnungen!IW25)))^2,3400*(IW94/IW25*0.001)^4.13*(IW94/IW117)^(230*(IW94/IW25*0.001)^2.1-0.7)*IW71^(0.193*EXP(-3300*(IW94/IW25*0.001)^2.6*(IW94/IW117))))</f>
        <v>#N/A</v>
      </c>
      <c r="IX140" s="88" t="e">
        <f ca="1">IF(OR(IX$7="–",IX$7="glatt"),0.25/(LOG(15/IX71+E3_Parameter!$C$16*0.001/(3.715*Berechnungen!IX25)))^2,3400*(IX94/IX25*0.001)^4.13*(IX94/IX117)^(230*(IX94/IX25*0.001)^2.1-0.7)*IX71^(0.193*EXP(-3300*(IX94/IX25*0.001)^2.6*(IX94/IX117))))</f>
        <v>#N/A</v>
      </c>
      <c r="IY140" s="88" t="e">
        <f ca="1">IF(OR(IY$7="–",IY$7="glatt"),0.25/(LOG(15/IY71+E3_Parameter!$C$16*0.001/(3.715*Berechnungen!IY25)))^2,3400*(IY94/IY25*0.001)^4.13*(IY94/IY117)^(230*(IY94/IY25*0.001)^2.1-0.7)*IY71^(0.193*EXP(-3300*(IY94/IY25*0.001)^2.6*(IY94/IY117))))</f>
        <v>#N/A</v>
      </c>
      <c r="IZ140" s="88" t="e">
        <f ca="1">IF(OR(IZ$7="–",IZ$7="glatt"),0.25/(LOG(15/IZ71+E3_Parameter!$C$16*0.001/(3.715*Berechnungen!IZ25)))^2,3400*(IZ94/IZ25*0.001)^4.13*(IZ94/IZ117)^(230*(IZ94/IZ25*0.001)^2.1-0.7)*IZ71^(0.193*EXP(-3300*(IZ94/IZ25*0.001)^2.6*(IZ94/IZ117))))</f>
        <v>#N/A</v>
      </c>
      <c r="JA140" s="88" t="e">
        <f ca="1">IF(OR(JA$7="–",JA$7="glatt"),0.25/(LOG(15/JA71+E3_Parameter!$C$16*0.001/(3.715*Berechnungen!JA25)))^2,3400*(JA94/JA25*0.001)^4.13*(JA94/JA117)^(230*(JA94/JA25*0.001)^2.1-0.7)*JA71^(0.193*EXP(-3300*(JA94/JA25*0.001)^2.6*(JA94/JA117))))</f>
        <v>#N/A</v>
      </c>
      <c r="JB140" s="88" t="e">
        <f ca="1">IF(OR(JB$7="–",JB$7="glatt"),0.25/(LOG(15/JB71+E3_Parameter!$C$16*0.001/(3.715*Berechnungen!JB25)))^2,3400*(JB94/JB25*0.001)^4.13*(JB94/JB117)^(230*(JB94/JB25*0.001)^2.1-0.7)*JB71^(0.193*EXP(-3300*(JB94/JB25*0.001)^2.6*(JB94/JB117))))</f>
        <v>#N/A</v>
      </c>
      <c r="JC140" s="88" t="e">
        <f ca="1">IF(OR(JC$7="–",JC$7="glatt"),0.25/(LOG(15/JC71+E3_Parameter!$C$16*0.001/(3.715*Berechnungen!JC25)))^2,3400*(JC94/JC25*0.001)^4.13*(JC94/JC117)^(230*(JC94/JC25*0.001)^2.1-0.7)*JC71^(0.193*EXP(-3300*(JC94/JC25*0.001)^2.6*(JC94/JC117))))</f>
        <v>#N/A</v>
      </c>
      <c r="JD140" s="88" t="e">
        <f ca="1">IF(OR(JD$7="–",JD$7="glatt"),0.25/(LOG(15/JD71+E3_Parameter!$C$16*0.001/(3.715*Berechnungen!JD25)))^2,3400*(JD94/JD25*0.001)^4.13*(JD94/JD117)^(230*(JD94/JD25*0.001)^2.1-0.7)*JD71^(0.193*EXP(-3300*(JD94/JD25*0.001)^2.6*(JD94/JD117))))</f>
        <v>#N/A</v>
      </c>
      <c r="JE140" s="88" t="e">
        <f ca="1">IF(OR(JE$7="–",JE$7="glatt"),0.25/(LOG(15/JE71+E3_Parameter!$C$16*0.001/(3.715*Berechnungen!JE25)))^2,3400*(JE94/JE25*0.001)^4.13*(JE94/JE117)^(230*(JE94/JE25*0.001)^2.1-0.7)*JE71^(0.193*EXP(-3300*(JE94/JE25*0.001)^2.6*(JE94/JE117))))</f>
        <v>#N/A</v>
      </c>
      <c r="JF140" s="88" t="e">
        <f ca="1">IF(OR(JF$7="–",JF$7="glatt"),0.25/(LOG(15/JF71+E3_Parameter!$C$16*0.001/(3.715*Berechnungen!JF25)))^2,3400*(JF94/JF25*0.001)^4.13*(JF94/JF117)^(230*(JF94/JF25*0.001)^2.1-0.7)*JF71^(0.193*EXP(-3300*(JF94/JF25*0.001)^2.6*(JF94/JF117))))</f>
        <v>#N/A</v>
      </c>
      <c r="JG140" s="88" t="e">
        <f ca="1">IF(OR(JG$7="–",JG$7="glatt"),0.25/(LOG(15/JG71+E3_Parameter!$C$16*0.001/(3.715*Berechnungen!JG25)))^2,3400*(JG94/JG25*0.001)^4.13*(JG94/JG117)^(230*(JG94/JG25*0.001)^2.1-0.7)*JG71^(0.193*EXP(-3300*(JG94/JG25*0.001)^2.6*(JG94/JG117))))</f>
        <v>#N/A</v>
      </c>
      <c r="JH140" s="88" t="e">
        <f ca="1">IF(OR(JH$7="–",JH$7="glatt"),0.25/(LOG(15/JH71+E3_Parameter!$C$16*0.001/(3.715*Berechnungen!JH25)))^2,3400*(JH94/JH25*0.001)^4.13*(JH94/JH117)^(230*(JH94/JH25*0.001)^2.1-0.7)*JH71^(0.193*EXP(-3300*(JH94/JH25*0.001)^2.6*(JH94/JH117))))</f>
        <v>#N/A</v>
      </c>
      <c r="JI140" s="88" t="e">
        <f ca="1">IF(OR(JI$7="–",JI$7="glatt"),0.25/(LOG(15/JI71+E3_Parameter!$C$16*0.001/(3.715*Berechnungen!JI25)))^2,3400*(JI94/JI25*0.001)^4.13*(JI94/JI117)^(230*(JI94/JI25*0.001)^2.1-0.7)*JI71^(0.193*EXP(-3300*(JI94/JI25*0.001)^2.6*(JI94/JI117))))</f>
        <v>#N/A</v>
      </c>
      <c r="JJ140" s="88" t="e">
        <f ca="1">IF(OR(JJ$7="–",JJ$7="glatt"),0.25/(LOG(15/JJ71+E3_Parameter!$C$16*0.001/(3.715*Berechnungen!JJ25)))^2,3400*(JJ94/JJ25*0.001)^4.13*(JJ94/JJ117)^(230*(JJ94/JJ25*0.001)^2.1-0.7)*JJ71^(0.193*EXP(-3300*(JJ94/JJ25*0.001)^2.6*(JJ94/JJ117))))</f>
        <v>#N/A</v>
      </c>
      <c r="JK140" s="88" t="e">
        <f ca="1">IF(OR(JK$7="–",JK$7="glatt"),0.25/(LOG(15/JK71+E3_Parameter!$C$16*0.001/(3.715*Berechnungen!JK25)))^2,3400*(JK94/JK25*0.001)^4.13*(JK94/JK117)^(230*(JK94/JK25*0.001)^2.1-0.7)*JK71^(0.193*EXP(-3300*(JK94/JK25*0.001)^2.6*(JK94/JK117))))</f>
        <v>#N/A</v>
      </c>
      <c r="JL140" s="88" t="e">
        <f ca="1">IF(OR(JL$7="–",JL$7="glatt"),0.25/(LOG(15/JL71+E3_Parameter!$C$16*0.001/(3.715*Berechnungen!JL25)))^2,3400*(JL94/JL25*0.001)^4.13*(JL94/JL117)^(230*(JL94/JL25*0.001)^2.1-0.7)*JL71^(0.193*EXP(-3300*(JL94/JL25*0.001)^2.6*(JL94/JL117))))</f>
        <v>#N/A</v>
      </c>
      <c r="JM140" s="88" t="e">
        <f ca="1">IF(OR(JM$7="–",JM$7="glatt"),0.25/(LOG(15/JM71+E3_Parameter!$C$16*0.001/(3.715*Berechnungen!JM25)))^2,3400*(JM94/JM25*0.001)^4.13*(JM94/JM117)^(230*(JM94/JM25*0.001)^2.1-0.7)*JM71^(0.193*EXP(-3300*(JM94/JM25*0.001)^2.6*(JM94/JM117))))</f>
        <v>#N/A</v>
      </c>
      <c r="JN140" s="88" t="e">
        <f ca="1">IF(OR(JN$7="–",JN$7="glatt"),0.25/(LOG(15/JN71+E3_Parameter!$C$16*0.001/(3.715*Berechnungen!JN25)))^2,3400*(JN94/JN25*0.001)^4.13*(JN94/JN117)^(230*(JN94/JN25*0.001)^2.1-0.7)*JN71^(0.193*EXP(-3300*(JN94/JN25*0.001)^2.6*(JN94/JN117))))</f>
        <v>#N/A</v>
      </c>
      <c r="JO140" s="88" t="e">
        <f ca="1">IF(OR(JO$7="–",JO$7="glatt"),0.25/(LOG(15/JO71+E3_Parameter!$C$16*0.001/(3.715*Berechnungen!JO25)))^2,3400*(JO94/JO25*0.001)^4.13*(JO94/JO117)^(230*(JO94/JO25*0.001)^2.1-0.7)*JO71^(0.193*EXP(-3300*(JO94/JO25*0.001)^2.6*(JO94/JO117))))</f>
        <v>#N/A</v>
      </c>
      <c r="JP140" s="88" t="e">
        <f ca="1">IF(OR(JP$7="–",JP$7="glatt"),0.25/(LOG(15/JP71+E3_Parameter!$C$16*0.001/(3.715*Berechnungen!JP25)))^2,3400*(JP94/JP25*0.001)^4.13*(JP94/JP117)^(230*(JP94/JP25*0.001)^2.1-0.7)*JP71^(0.193*EXP(-3300*(JP94/JP25*0.001)^2.6*(JP94/JP117))))</f>
        <v>#N/A</v>
      </c>
      <c r="JQ140" s="88" t="e">
        <f ca="1">IF(OR(JQ$7="–",JQ$7="glatt"),0.25/(LOG(15/JQ71+E3_Parameter!$C$16*0.001/(3.715*Berechnungen!JQ25)))^2,3400*(JQ94/JQ25*0.001)^4.13*(JQ94/JQ117)^(230*(JQ94/JQ25*0.001)^2.1-0.7)*JQ71^(0.193*EXP(-3300*(JQ94/JQ25*0.001)^2.6*(JQ94/JQ117))))</f>
        <v>#N/A</v>
      </c>
      <c r="JR140" s="88" t="e">
        <f ca="1">IF(OR(JR$7="–",JR$7="glatt"),0.25/(LOG(15/JR71+E3_Parameter!$C$16*0.001/(3.715*Berechnungen!JR25)))^2,3400*(JR94/JR25*0.001)^4.13*(JR94/JR117)^(230*(JR94/JR25*0.001)^2.1-0.7)*JR71^(0.193*EXP(-3300*(JR94/JR25*0.001)^2.6*(JR94/JR117))))</f>
        <v>#N/A</v>
      </c>
      <c r="JS140" s="88" t="e">
        <f ca="1">IF(OR(JS$7="–",JS$7="glatt"),0.25/(LOG(15/JS71+E3_Parameter!$C$16*0.001/(3.715*Berechnungen!JS25)))^2,3400*(JS94/JS25*0.001)^4.13*(JS94/JS117)^(230*(JS94/JS25*0.001)^2.1-0.7)*JS71^(0.193*EXP(-3300*(JS94/JS25*0.001)^2.6*(JS94/JS117))))</f>
        <v>#N/A</v>
      </c>
      <c r="JT140" s="88" t="e">
        <f ca="1">IF(OR(JT$7="–",JT$7="glatt"),0.25/(LOG(15/JT71+E3_Parameter!$C$16*0.001/(3.715*Berechnungen!JT25)))^2,3400*(JT94/JT25*0.001)^4.13*(JT94/JT117)^(230*(JT94/JT25*0.001)^2.1-0.7)*JT71^(0.193*EXP(-3300*(JT94/JT25*0.001)^2.6*(JT94/JT117))))</f>
        <v>#N/A</v>
      </c>
      <c r="JU140" s="88" t="e">
        <f ca="1">IF(OR(JU$7="–",JU$7="glatt"),0.25/(LOG(15/JU71+E3_Parameter!$C$16*0.001/(3.715*Berechnungen!JU25)))^2,3400*(JU94/JU25*0.001)^4.13*(JU94/JU117)^(230*(JU94/JU25*0.001)^2.1-0.7)*JU71^(0.193*EXP(-3300*(JU94/JU25*0.001)^2.6*(JU94/JU117))))</f>
        <v>#N/A</v>
      </c>
      <c r="JV140" s="88" t="e">
        <f ca="1">IF(OR(JV$7="–",JV$7="glatt"),0.25/(LOG(15/JV71+E3_Parameter!$C$16*0.001/(3.715*Berechnungen!JV25)))^2,3400*(JV94/JV25*0.001)^4.13*(JV94/JV117)^(230*(JV94/JV25*0.001)^2.1-0.7)*JV71^(0.193*EXP(-3300*(JV94/JV25*0.001)^2.6*(JV94/JV117))))</f>
        <v>#N/A</v>
      </c>
      <c r="JW140" s="88" t="e">
        <f ca="1">IF(OR(JW$7="–",JW$7="glatt"),0.25/(LOG(15/JW71+E3_Parameter!$C$16*0.001/(3.715*Berechnungen!JW25)))^2,3400*(JW94/JW25*0.001)^4.13*(JW94/JW117)^(230*(JW94/JW25*0.001)^2.1-0.7)*JW71^(0.193*EXP(-3300*(JW94/JW25*0.001)^2.6*(JW94/JW117))))</f>
        <v>#N/A</v>
      </c>
      <c r="JX140" s="88" t="e">
        <f ca="1">IF(OR(JX$7="–",JX$7="glatt"),0.25/(LOG(15/JX71+E3_Parameter!$C$16*0.001/(3.715*Berechnungen!JX25)))^2,3400*(JX94/JX25*0.001)^4.13*(JX94/JX117)^(230*(JX94/JX25*0.001)^2.1-0.7)*JX71^(0.193*EXP(-3300*(JX94/JX25*0.001)^2.6*(JX94/JX117))))</f>
        <v>#N/A</v>
      </c>
      <c r="JY140" s="88" t="e">
        <f ca="1">IF(OR(JY$7="–",JY$7="glatt"),0.25/(LOG(15/JY71+E3_Parameter!$C$16*0.001/(3.715*Berechnungen!JY25)))^2,3400*(JY94/JY25*0.001)^4.13*(JY94/JY117)^(230*(JY94/JY25*0.001)^2.1-0.7)*JY71^(0.193*EXP(-3300*(JY94/JY25*0.001)^2.6*(JY94/JY117))))</f>
        <v>#N/A</v>
      </c>
      <c r="JZ140" s="88" t="e">
        <f ca="1">IF(OR(JZ$7="–",JZ$7="glatt"),0.25/(LOG(15/JZ71+E3_Parameter!$C$16*0.001/(3.715*Berechnungen!JZ25)))^2,3400*(JZ94/JZ25*0.001)^4.13*(JZ94/JZ117)^(230*(JZ94/JZ25*0.001)^2.1-0.7)*JZ71^(0.193*EXP(-3300*(JZ94/JZ25*0.001)^2.6*(JZ94/JZ117))))</f>
        <v>#N/A</v>
      </c>
      <c r="KA140" s="88" t="e">
        <f ca="1">IF(OR(KA$7="–",KA$7="glatt"),0.25/(LOG(15/KA71+E3_Parameter!$C$16*0.001/(3.715*Berechnungen!KA25)))^2,3400*(KA94/KA25*0.001)^4.13*(KA94/KA117)^(230*(KA94/KA25*0.001)^2.1-0.7)*KA71^(0.193*EXP(-3300*(KA94/KA25*0.001)^2.6*(KA94/KA117))))</f>
        <v>#N/A</v>
      </c>
      <c r="KB140" s="88" t="e">
        <f ca="1">IF(OR(KB$7="–",KB$7="glatt"),0.25/(LOG(15/KB71+E3_Parameter!$C$16*0.001/(3.715*Berechnungen!KB25)))^2,3400*(KB94/KB25*0.001)^4.13*(KB94/KB117)^(230*(KB94/KB25*0.001)^2.1-0.7)*KB71^(0.193*EXP(-3300*(KB94/KB25*0.001)^2.6*(KB94/KB117))))</f>
        <v>#N/A</v>
      </c>
      <c r="KC140" s="88" t="e">
        <f ca="1">IF(OR(KC$7="–",KC$7="glatt"),0.25/(LOG(15/KC71+E3_Parameter!$C$16*0.001/(3.715*Berechnungen!KC25)))^2,3400*(KC94/KC25*0.001)^4.13*(KC94/KC117)^(230*(KC94/KC25*0.001)^2.1-0.7)*KC71^(0.193*EXP(-3300*(KC94/KC25*0.001)^2.6*(KC94/KC117))))</f>
        <v>#N/A</v>
      </c>
      <c r="KD140" s="88" t="e">
        <f ca="1">IF(OR(KD$7="–",KD$7="glatt"),0.25/(LOG(15/KD71+E3_Parameter!$C$16*0.001/(3.715*Berechnungen!KD25)))^2,3400*(KD94/KD25*0.001)^4.13*(KD94/KD117)^(230*(KD94/KD25*0.001)^2.1-0.7)*KD71^(0.193*EXP(-3300*(KD94/KD25*0.001)^2.6*(KD94/KD117))))</f>
        <v>#N/A</v>
      </c>
      <c r="KE140" s="88" t="e">
        <f ca="1">IF(OR(KE$7="–",KE$7="glatt"),0.25/(LOG(15/KE71+E3_Parameter!$C$16*0.001/(3.715*Berechnungen!KE25)))^2,3400*(KE94/KE25*0.001)^4.13*(KE94/KE117)^(230*(KE94/KE25*0.001)^2.1-0.7)*KE71^(0.193*EXP(-3300*(KE94/KE25*0.001)^2.6*(KE94/KE117))))</f>
        <v>#N/A</v>
      </c>
      <c r="KF140" s="88" t="e">
        <f ca="1">IF(OR(KF$7="–",KF$7="glatt"),0.25/(LOG(15/KF71+E3_Parameter!$C$16*0.001/(3.715*Berechnungen!KF25)))^2,3400*(KF94/KF25*0.001)^4.13*(KF94/KF117)^(230*(KF94/KF25*0.001)^2.1-0.7)*KF71^(0.193*EXP(-3300*(KF94/KF25*0.001)^2.6*(KF94/KF117))))</f>
        <v>#N/A</v>
      </c>
      <c r="KG140" s="88" t="e">
        <f ca="1">IF(OR(KG$7="–",KG$7="glatt"),0.25/(LOG(15/KG71+E3_Parameter!$C$16*0.001/(3.715*Berechnungen!KG25)))^2,3400*(KG94/KG25*0.001)^4.13*(KG94/KG117)^(230*(KG94/KG25*0.001)^2.1-0.7)*KG71^(0.193*EXP(-3300*(KG94/KG25*0.001)^2.6*(KG94/KG117))))</f>
        <v>#N/A</v>
      </c>
      <c r="KH140" s="88" t="e">
        <f ca="1">IF(OR(KH$7="–",KH$7="glatt"),0.25/(LOG(15/KH71+E3_Parameter!$C$16*0.001/(3.715*Berechnungen!KH25)))^2,3400*(KH94/KH25*0.001)^4.13*(KH94/KH117)^(230*(KH94/KH25*0.001)^2.1-0.7)*KH71^(0.193*EXP(-3300*(KH94/KH25*0.001)^2.6*(KH94/KH117))))</f>
        <v>#N/A</v>
      </c>
      <c r="KI140" s="88" t="e">
        <f ca="1">IF(OR(KI$7="–",KI$7="glatt"),0.25/(LOG(15/KI71+E3_Parameter!$C$16*0.001/(3.715*Berechnungen!KI25)))^2,3400*(KI94/KI25*0.001)^4.13*(KI94/KI117)^(230*(KI94/KI25*0.001)^2.1-0.7)*KI71^(0.193*EXP(-3300*(KI94/KI25*0.001)^2.6*(KI94/KI117))))</f>
        <v>#N/A</v>
      </c>
      <c r="KJ140" s="88" t="e">
        <f ca="1">IF(OR(KJ$7="–",KJ$7="glatt"),0.25/(LOG(15/KJ71+E3_Parameter!$C$16*0.001/(3.715*Berechnungen!KJ25)))^2,3400*(KJ94/KJ25*0.001)^4.13*(KJ94/KJ117)^(230*(KJ94/KJ25*0.001)^2.1-0.7)*KJ71^(0.193*EXP(-3300*(KJ94/KJ25*0.001)^2.6*(KJ94/KJ117))))</f>
        <v>#N/A</v>
      </c>
      <c r="KK140" s="88" t="e">
        <f ca="1">IF(OR(KK$7="–",KK$7="glatt"),0.25/(LOG(15/KK71+E3_Parameter!$C$16*0.001/(3.715*Berechnungen!KK25)))^2,3400*(KK94/KK25*0.001)^4.13*(KK94/KK117)^(230*(KK94/KK25*0.001)^2.1-0.7)*KK71^(0.193*EXP(-3300*(KK94/KK25*0.001)^2.6*(KK94/KK117))))</f>
        <v>#N/A</v>
      </c>
      <c r="KL140" s="88" t="e">
        <f ca="1">IF(OR(KL$7="–",KL$7="glatt"),0.25/(LOG(15/KL71+E3_Parameter!$C$16*0.001/(3.715*Berechnungen!KL25)))^2,3400*(KL94/KL25*0.001)^4.13*(KL94/KL117)^(230*(KL94/KL25*0.001)^2.1-0.7)*KL71^(0.193*EXP(-3300*(KL94/KL25*0.001)^2.6*(KL94/KL117))))</f>
        <v>#N/A</v>
      </c>
      <c r="KM140" s="88" t="e">
        <f ca="1">IF(OR(KM$7="–",KM$7="glatt"),0.25/(LOG(15/KM71+E3_Parameter!$C$16*0.001/(3.715*Berechnungen!KM25)))^2,3400*(KM94/KM25*0.001)^4.13*(KM94/KM117)^(230*(KM94/KM25*0.001)^2.1-0.7)*KM71^(0.193*EXP(-3300*(KM94/KM25*0.001)^2.6*(KM94/KM117))))</f>
        <v>#N/A</v>
      </c>
      <c r="KN140" s="88" t="e">
        <f ca="1">IF(OR(KN$7="–",KN$7="glatt"),0.25/(LOG(15/KN71+E3_Parameter!$C$16*0.001/(3.715*Berechnungen!KN25)))^2,3400*(KN94/KN25*0.001)^4.13*(KN94/KN117)^(230*(KN94/KN25*0.001)^2.1-0.7)*KN71^(0.193*EXP(-3300*(KN94/KN25*0.001)^2.6*(KN94/KN117))))</f>
        <v>#N/A</v>
      </c>
      <c r="KO140" s="88" t="e">
        <f ca="1">IF(OR(KO$7="–",KO$7="glatt"),0.25/(LOG(15/KO71+E3_Parameter!$C$16*0.001/(3.715*Berechnungen!KO25)))^2,3400*(KO94/KO25*0.001)^4.13*(KO94/KO117)^(230*(KO94/KO25*0.001)^2.1-0.7)*KO71^(0.193*EXP(-3300*(KO94/KO25*0.001)^2.6*(KO94/KO117))))</f>
        <v>#N/A</v>
      </c>
      <c r="KP140" s="88" t="e">
        <f ca="1">IF(OR(KP$7="–",KP$7="glatt"),0.25/(LOG(15/KP71+E3_Parameter!$C$16*0.001/(3.715*Berechnungen!KP25)))^2,3400*(KP94/KP25*0.001)^4.13*(KP94/KP117)^(230*(KP94/KP25*0.001)^2.1-0.7)*KP71^(0.193*EXP(-3300*(KP94/KP25*0.001)^2.6*(KP94/KP117))))</f>
        <v>#N/A</v>
      </c>
      <c r="KQ140" s="88" t="e">
        <f ca="1">IF(OR(KQ$7="–",KQ$7="glatt"),0.25/(LOG(15/KQ71+E3_Parameter!$C$16*0.001/(3.715*Berechnungen!KQ25)))^2,3400*(KQ94/KQ25*0.001)^4.13*(KQ94/KQ117)^(230*(KQ94/KQ25*0.001)^2.1-0.7)*KQ71^(0.193*EXP(-3300*(KQ94/KQ25*0.001)^2.6*(KQ94/KQ117))))</f>
        <v>#N/A</v>
      </c>
      <c r="KR140" s="88" t="e">
        <f ca="1">IF(OR(KR$7="–",KR$7="glatt"),0.25/(LOG(15/KR71+E3_Parameter!$C$16*0.001/(3.715*Berechnungen!KR25)))^2,3400*(KR94/KR25*0.001)^4.13*(KR94/KR117)^(230*(KR94/KR25*0.001)^2.1-0.7)*KR71^(0.193*EXP(-3300*(KR94/KR25*0.001)^2.6*(KR94/KR117))))</f>
        <v>#N/A</v>
      </c>
      <c r="KS140" s="88" t="e">
        <f ca="1">IF(OR(KS$7="–",KS$7="glatt"),0.25/(LOG(15/KS71+E3_Parameter!$C$16*0.001/(3.715*Berechnungen!KS25)))^2,3400*(KS94/KS25*0.001)^4.13*(KS94/KS117)^(230*(KS94/KS25*0.001)^2.1-0.7)*KS71^(0.193*EXP(-3300*(KS94/KS25*0.001)^2.6*(KS94/KS117))))</f>
        <v>#N/A</v>
      </c>
      <c r="KT140" s="88" t="e">
        <f ca="1">IF(OR(KT$7="–",KT$7="glatt"),0.25/(LOG(15/KT71+E3_Parameter!$C$16*0.001/(3.715*Berechnungen!KT25)))^2,3400*(KT94/KT25*0.001)^4.13*(KT94/KT117)^(230*(KT94/KT25*0.001)^2.1-0.7)*KT71^(0.193*EXP(-3300*(KT94/KT25*0.001)^2.6*(KT94/KT117))))</f>
        <v>#N/A</v>
      </c>
      <c r="KU140" s="88" t="e">
        <f ca="1">IF(OR(KU$7="–",KU$7="glatt"),0.25/(LOG(15/KU71+E3_Parameter!$C$16*0.001/(3.715*Berechnungen!KU25)))^2,3400*(KU94/KU25*0.001)^4.13*(KU94/KU117)^(230*(KU94/KU25*0.001)^2.1-0.7)*KU71^(0.193*EXP(-3300*(KU94/KU25*0.001)^2.6*(KU94/KU117))))</f>
        <v>#N/A</v>
      </c>
      <c r="KV140" s="88" t="e">
        <f ca="1">IF(OR(KV$7="–",KV$7="glatt"),0.25/(LOG(15/KV71+E3_Parameter!$C$16*0.001/(3.715*Berechnungen!KV25)))^2,3400*(KV94/KV25*0.001)^4.13*(KV94/KV117)^(230*(KV94/KV25*0.001)^2.1-0.7)*KV71^(0.193*EXP(-3300*(KV94/KV25*0.001)^2.6*(KV94/KV117))))</f>
        <v>#N/A</v>
      </c>
      <c r="KW140" s="88" t="e">
        <f ca="1">IF(OR(KW$7="–",KW$7="glatt"),0.25/(LOG(15/KW71+E3_Parameter!$C$16*0.001/(3.715*Berechnungen!KW25)))^2,3400*(KW94/KW25*0.001)^4.13*(KW94/KW117)^(230*(KW94/KW25*0.001)^2.1-0.7)*KW71^(0.193*EXP(-3300*(KW94/KW25*0.001)^2.6*(KW94/KW117))))</f>
        <v>#N/A</v>
      </c>
      <c r="KX140" s="88" t="e">
        <f ca="1">IF(OR(KX$7="–",KX$7="glatt"),0.25/(LOG(15/KX71+E3_Parameter!$C$16*0.001/(3.715*Berechnungen!KX25)))^2,3400*(KX94/KX25*0.001)^4.13*(KX94/KX117)^(230*(KX94/KX25*0.001)^2.1-0.7)*KX71^(0.193*EXP(-3300*(KX94/KX25*0.001)^2.6*(KX94/KX117))))</f>
        <v>#N/A</v>
      </c>
      <c r="KY140" s="88" t="e">
        <f ca="1">IF(OR(KY$7="–",KY$7="glatt"),0.25/(LOG(15/KY71+E3_Parameter!$C$16*0.001/(3.715*Berechnungen!KY25)))^2,3400*(KY94/KY25*0.001)^4.13*(KY94/KY117)^(230*(KY94/KY25*0.001)^2.1-0.7)*KY71^(0.193*EXP(-3300*(KY94/KY25*0.001)^2.6*(KY94/KY117))))</f>
        <v>#N/A</v>
      </c>
      <c r="KZ140" s="88" t="e">
        <f ca="1">IF(OR(KZ$7="–",KZ$7="glatt"),0.25/(LOG(15/KZ71+E3_Parameter!$C$16*0.001/(3.715*Berechnungen!KZ25)))^2,3400*(KZ94/KZ25*0.001)^4.13*(KZ94/KZ117)^(230*(KZ94/KZ25*0.001)^2.1-0.7)*KZ71^(0.193*EXP(-3300*(KZ94/KZ25*0.001)^2.6*(KZ94/KZ117))))</f>
        <v>#N/A</v>
      </c>
      <c r="LA140" s="88" t="e">
        <f ca="1">IF(OR(LA$7="–",LA$7="glatt"),0.25/(LOG(15/LA71+E3_Parameter!$C$16*0.001/(3.715*Berechnungen!LA25)))^2,3400*(LA94/LA25*0.001)^4.13*(LA94/LA117)^(230*(LA94/LA25*0.001)^2.1-0.7)*LA71^(0.193*EXP(-3300*(LA94/LA25*0.001)^2.6*(LA94/LA117))))</f>
        <v>#N/A</v>
      </c>
      <c r="LB140" s="88" t="e">
        <f ca="1">IF(OR(LB$7="–",LB$7="glatt"),0.25/(LOG(15/LB71+E3_Parameter!$C$16*0.001/(3.715*Berechnungen!LB25)))^2,3400*(LB94/LB25*0.001)^4.13*(LB94/LB117)^(230*(LB94/LB25*0.001)^2.1-0.7)*LB71^(0.193*EXP(-3300*(LB94/LB25*0.001)^2.6*(LB94/LB117))))</f>
        <v>#N/A</v>
      </c>
      <c r="LC140" s="88" t="e">
        <f ca="1">IF(OR(LC$7="–",LC$7="glatt"),0.25/(LOG(15/LC71+E3_Parameter!$C$16*0.001/(3.715*Berechnungen!LC25)))^2,3400*(LC94/LC25*0.001)^4.13*(LC94/LC117)^(230*(LC94/LC25*0.001)^2.1-0.7)*LC71^(0.193*EXP(-3300*(LC94/LC25*0.001)^2.6*(LC94/LC117))))</f>
        <v>#N/A</v>
      </c>
      <c r="LD140" s="88" t="e">
        <f ca="1">IF(OR(LD$7="–",LD$7="glatt"),0.25/(LOG(15/LD71+E3_Parameter!$C$16*0.001/(3.715*Berechnungen!LD25)))^2,3400*(LD94/LD25*0.001)^4.13*(LD94/LD117)^(230*(LD94/LD25*0.001)^2.1-0.7)*LD71^(0.193*EXP(-3300*(LD94/LD25*0.001)^2.6*(LD94/LD117))))</f>
        <v>#N/A</v>
      </c>
      <c r="LE140" s="88" t="e">
        <f ca="1">IF(OR(LE$7="–",LE$7="glatt"),0.25/(LOG(15/LE71+E3_Parameter!$C$16*0.001/(3.715*Berechnungen!LE25)))^2,3400*(LE94/LE25*0.001)^4.13*(LE94/LE117)^(230*(LE94/LE25*0.001)^2.1-0.7)*LE71^(0.193*EXP(-3300*(LE94/LE25*0.001)^2.6*(LE94/LE117))))</f>
        <v>#N/A</v>
      </c>
      <c r="LF140" s="88" t="e">
        <f ca="1">IF(OR(LF$7="–",LF$7="glatt"),0.25/(LOG(15/LF71+E3_Parameter!$C$16*0.001/(3.715*Berechnungen!LF25)))^2,3400*(LF94/LF25*0.001)^4.13*(LF94/LF117)^(230*(LF94/LF25*0.001)^2.1-0.7)*LF71^(0.193*EXP(-3300*(LF94/LF25*0.001)^2.6*(LF94/LF117))))</f>
        <v>#N/A</v>
      </c>
      <c r="LG140" s="88" t="e">
        <f ca="1">IF(OR(LG$7="–",LG$7="glatt"),0.25/(LOG(15/LG71+E3_Parameter!$C$16*0.001/(3.715*Berechnungen!LG25)))^2,3400*(LG94/LG25*0.001)^4.13*(LG94/LG117)^(230*(LG94/LG25*0.001)^2.1-0.7)*LG71^(0.193*EXP(-3300*(LG94/LG25*0.001)^2.6*(LG94/LG117))))</f>
        <v>#N/A</v>
      </c>
      <c r="LH140" s="88" t="e">
        <f ca="1">IF(OR(LH$7="–",LH$7="glatt"),0.25/(LOG(15/LH71+E3_Parameter!$C$16*0.001/(3.715*Berechnungen!LH25)))^2,3400*(LH94/LH25*0.001)^4.13*(LH94/LH117)^(230*(LH94/LH25*0.001)^2.1-0.7)*LH71^(0.193*EXP(-3300*(LH94/LH25*0.001)^2.6*(LH94/LH117))))</f>
        <v>#N/A</v>
      </c>
      <c r="LI140" s="88" t="e">
        <f ca="1">IF(OR(LI$7="–",LI$7="glatt"),0.25/(LOG(15/LI71+E3_Parameter!$C$16*0.001/(3.715*Berechnungen!LI25)))^2,3400*(LI94/LI25*0.001)^4.13*(LI94/LI117)^(230*(LI94/LI25*0.001)^2.1-0.7)*LI71^(0.193*EXP(-3300*(LI94/LI25*0.001)^2.6*(LI94/LI117))))</f>
        <v>#N/A</v>
      </c>
      <c r="LJ140" s="88" t="e">
        <f ca="1">IF(OR(LJ$7="–",LJ$7="glatt"),0.25/(LOG(15/LJ71+E3_Parameter!$C$16*0.001/(3.715*Berechnungen!LJ25)))^2,3400*(LJ94/LJ25*0.001)^4.13*(LJ94/LJ117)^(230*(LJ94/LJ25*0.001)^2.1-0.7)*LJ71^(0.193*EXP(-3300*(LJ94/LJ25*0.001)^2.6*(LJ94/LJ117))))</f>
        <v>#N/A</v>
      </c>
      <c r="LK140" s="88" t="e">
        <f ca="1">IF(OR(LK$7="–",LK$7="glatt"),0.25/(LOG(15/LK71+E3_Parameter!$C$16*0.001/(3.715*Berechnungen!LK25)))^2,3400*(LK94/LK25*0.001)^4.13*(LK94/LK117)^(230*(LK94/LK25*0.001)^2.1-0.7)*LK71^(0.193*EXP(-3300*(LK94/LK25*0.001)^2.6*(LK94/LK117))))</f>
        <v>#N/A</v>
      </c>
      <c r="LL140" s="88" t="e">
        <f ca="1">IF(OR(LL$7="–",LL$7="glatt"),0.25/(LOG(15/LL71+E3_Parameter!$C$16*0.001/(3.715*Berechnungen!LL25)))^2,3400*(LL94/LL25*0.001)^4.13*(LL94/LL117)^(230*(LL94/LL25*0.001)^2.1-0.7)*LL71^(0.193*EXP(-3300*(LL94/LL25*0.001)^2.6*(LL94/LL117))))</f>
        <v>#N/A</v>
      </c>
      <c r="LM140" s="88" t="e">
        <f ca="1">IF(OR(LM$7="–",LM$7="glatt"),0.25/(LOG(15/LM71+E3_Parameter!$C$16*0.001/(3.715*Berechnungen!LM25)))^2,3400*(LM94/LM25*0.001)^4.13*(LM94/LM117)^(230*(LM94/LM25*0.001)^2.1-0.7)*LM71^(0.193*EXP(-3300*(LM94/LM25*0.001)^2.6*(LM94/LM117))))</f>
        <v>#N/A</v>
      </c>
      <c r="LN140" s="88" t="e">
        <f ca="1">IF(OR(LN$7="–",LN$7="glatt"),0.25/(LOG(15/LN71+E3_Parameter!$C$16*0.001/(3.715*Berechnungen!LN25)))^2,3400*(LN94/LN25*0.001)^4.13*(LN94/LN117)^(230*(LN94/LN25*0.001)^2.1-0.7)*LN71^(0.193*EXP(-3300*(LN94/LN25*0.001)^2.6*(LN94/LN117))))</f>
        <v>#N/A</v>
      </c>
      <c r="LO140" s="88" t="e">
        <f ca="1">IF(OR(LO$7="–",LO$7="glatt"),0.25/(LOG(15/LO71+E3_Parameter!$C$16*0.001/(3.715*Berechnungen!LO25)))^2,3400*(LO94/LO25*0.001)^4.13*(LO94/LO117)^(230*(LO94/LO25*0.001)^2.1-0.7)*LO71^(0.193*EXP(-3300*(LO94/LO25*0.001)^2.6*(LO94/LO117))))</f>
        <v>#N/A</v>
      </c>
      <c r="LP140" s="88" t="e">
        <f ca="1">IF(OR(LP$7="–",LP$7="glatt"),0.25/(LOG(15/LP71+E3_Parameter!$C$16*0.001/(3.715*Berechnungen!LP25)))^2,3400*(LP94/LP25*0.001)^4.13*(LP94/LP117)^(230*(LP94/LP25*0.001)^2.1-0.7)*LP71^(0.193*EXP(-3300*(LP94/LP25*0.001)^2.6*(LP94/LP117))))</f>
        <v>#N/A</v>
      </c>
      <c r="LQ140" s="88" t="e">
        <f ca="1">IF(OR(LQ$7="–",LQ$7="glatt"),0.25/(LOG(15/LQ71+E3_Parameter!$C$16*0.001/(3.715*Berechnungen!LQ25)))^2,3400*(LQ94/LQ25*0.001)^4.13*(LQ94/LQ117)^(230*(LQ94/LQ25*0.001)^2.1-0.7)*LQ71^(0.193*EXP(-3300*(LQ94/LQ25*0.001)^2.6*(LQ94/LQ117))))</f>
        <v>#N/A</v>
      </c>
      <c r="LR140" s="88" t="e">
        <f ca="1">IF(OR(LR$7="–",LR$7="glatt"),0.25/(LOG(15/LR71+E3_Parameter!$C$16*0.001/(3.715*Berechnungen!LR25)))^2,3400*(LR94/LR25*0.001)^4.13*(LR94/LR117)^(230*(LR94/LR25*0.001)^2.1-0.7)*LR71^(0.193*EXP(-3300*(LR94/LR25*0.001)^2.6*(LR94/LR117))))</f>
        <v>#N/A</v>
      </c>
      <c r="LS140" s="88" t="e">
        <f ca="1">IF(OR(LS$7="–",LS$7="glatt"),0.25/(LOG(15/LS71+E3_Parameter!$C$16*0.001/(3.715*Berechnungen!LS25)))^2,3400*(LS94/LS25*0.001)^4.13*(LS94/LS117)^(230*(LS94/LS25*0.001)^2.1-0.7)*LS71^(0.193*EXP(-3300*(LS94/LS25*0.001)^2.6*(LS94/LS117))))</f>
        <v>#N/A</v>
      </c>
      <c r="LT140" s="88" t="e">
        <f ca="1">IF(OR(LT$7="–",LT$7="glatt"),0.25/(LOG(15/LT71+E3_Parameter!$C$16*0.001/(3.715*Berechnungen!LT25)))^2,3400*(LT94/LT25*0.001)^4.13*(LT94/LT117)^(230*(LT94/LT25*0.001)^2.1-0.7)*LT71^(0.193*EXP(-3300*(LT94/LT25*0.001)^2.6*(LT94/LT117))))</f>
        <v>#N/A</v>
      </c>
      <c r="LU140" s="88" t="e">
        <f ca="1">IF(OR(LU$7="–",LU$7="glatt"),0.25/(LOG(15/LU71+E3_Parameter!$C$16*0.001/(3.715*Berechnungen!LU25)))^2,3400*(LU94/LU25*0.001)^4.13*(LU94/LU117)^(230*(LU94/LU25*0.001)^2.1-0.7)*LU71^(0.193*EXP(-3300*(LU94/LU25*0.001)^2.6*(LU94/LU117))))</f>
        <v>#N/A</v>
      </c>
      <c r="LV140" s="88" t="e">
        <f ca="1">IF(OR(LV$7="–",LV$7="glatt"),0.25/(LOG(15/LV71+E3_Parameter!$C$16*0.001/(3.715*Berechnungen!LV25)))^2,3400*(LV94/LV25*0.001)^4.13*(LV94/LV117)^(230*(LV94/LV25*0.001)^2.1-0.7)*LV71^(0.193*EXP(-3300*(LV94/LV25*0.001)^2.6*(LV94/LV117))))</f>
        <v>#N/A</v>
      </c>
      <c r="LW140" s="88" t="e">
        <f ca="1">IF(OR(LW$7="–",LW$7="glatt"),0.25/(LOG(15/LW71+E3_Parameter!$C$16*0.001/(3.715*Berechnungen!LW25)))^2,3400*(LW94/LW25*0.001)^4.13*(LW94/LW117)^(230*(LW94/LW25*0.001)^2.1-0.7)*LW71^(0.193*EXP(-3300*(LW94/LW25*0.001)^2.6*(LW94/LW117))))</f>
        <v>#N/A</v>
      </c>
      <c r="LX140" s="88" t="e">
        <f ca="1">IF(OR(LX$7="–",LX$7="glatt"),0.25/(LOG(15/LX71+E3_Parameter!$C$16*0.001/(3.715*Berechnungen!LX25)))^2,3400*(LX94/LX25*0.001)^4.13*(LX94/LX117)^(230*(LX94/LX25*0.001)^2.1-0.7)*LX71^(0.193*EXP(-3300*(LX94/LX25*0.001)^2.6*(LX94/LX117))))</f>
        <v>#N/A</v>
      </c>
      <c r="LY140" s="88" t="e">
        <f ca="1">IF(OR(LY$7="–",LY$7="glatt"),0.25/(LOG(15/LY71+E3_Parameter!$C$16*0.001/(3.715*Berechnungen!LY25)))^2,3400*(LY94/LY25*0.001)^4.13*(LY94/LY117)^(230*(LY94/LY25*0.001)^2.1-0.7)*LY71^(0.193*EXP(-3300*(LY94/LY25*0.001)^2.6*(LY94/LY117))))</f>
        <v>#N/A</v>
      </c>
      <c r="LZ140" s="88" t="e">
        <f ca="1">IF(OR(LZ$7="–",LZ$7="glatt"),0.25/(LOG(15/LZ71+E3_Parameter!$C$16*0.001/(3.715*Berechnungen!LZ25)))^2,3400*(LZ94/LZ25*0.001)^4.13*(LZ94/LZ117)^(230*(LZ94/LZ25*0.001)^2.1-0.7)*LZ71^(0.193*EXP(-3300*(LZ94/LZ25*0.001)^2.6*(LZ94/LZ117))))</f>
        <v>#N/A</v>
      </c>
      <c r="MA140" s="88" t="e">
        <f ca="1">IF(OR(MA$7="–",MA$7="glatt"),0.25/(LOG(15/MA71+E3_Parameter!$C$16*0.001/(3.715*Berechnungen!MA25)))^2,3400*(MA94/MA25*0.001)^4.13*(MA94/MA117)^(230*(MA94/MA25*0.001)^2.1-0.7)*MA71^(0.193*EXP(-3300*(MA94/MA25*0.001)^2.6*(MA94/MA117))))</f>
        <v>#N/A</v>
      </c>
      <c r="MB140" s="88" t="e">
        <f ca="1">IF(OR(MB$7="–",MB$7="glatt"),0.25/(LOG(15/MB71+E3_Parameter!$C$16*0.001/(3.715*Berechnungen!MB25)))^2,3400*(MB94/MB25*0.001)^4.13*(MB94/MB117)^(230*(MB94/MB25*0.001)^2.1-0.7)*MB71^(0.193*EXP(-3300*(MB94/MB25*0.001)^2.6*(MB94/MB117))))</f>
        <v>#N/A</v>
      </c>
      <c r="MC140" s="88" t="e">
        <f ca="1">IF(OR(MC$7="–",MC$7="glatt"),0.25/(LOG(15/MC71+E3_Parameter!$C$16*0.001/(3.715*Berechnungen!MC25)))^2,3400*(MC94/MC25*0.001)^4.13*(MC94/MC117)^(230*(MC94/MC25*0.001)^2.1-0.7)*MC71^(0.193*EXP(-3300*(MC94/MC25*0.001)^2.6*(MC94/MC117))))</f>
        <v>#N/A</v>
      </c>
      <c r="MD140" s="88" t="e">
        <f ca="1">IF(OR(MD$7="–",MD$7="glatt"),0.25/(LOG(15/MD71+E3_Parameter!$C$16*0.001/(3.715*Berechnungen!MD25)))^2,3400*(MD94/MD25*0.001)^4.13*(MD94/MD117)^(230*(MD94/MD25*0.001)^2.1-0.7)*MD71^(0.193*EXP(-3300*(MD94/MD25*0.001)^2.6*(MD94/MD117))))</f>
        <v>#N/A</v>
      </c>
      <c r="ME140" s="88" t="e">
        <f ca="1">IF(OR(ME$7="–",ME$7="glatt"),0.25/(LOG(15/ME71+E3_Parameter!$C$16*0.001/(3.715*Berechnungen!ME25)))^2,3400*(ME94/ME25*0.001)^4.13*(ME94/ME117)^(230*(ME94/ME25*0.001)^2.1-0.7)*ME71^(0.193*EXP(-3300*(ME94/ME25*0.001)^2.6*(ME94/ME117))))</f>
        <v>#N/A</v>
      </c>
      <c r="MF140" s="88" t="e">
        <f ca="1">IF(OR(MF$7="–",MF$7="glatt"),0.25/(LOG(15/MF71+E3_Parameter!$C$16*0.001/(3.715*Berechnungen!MF25)))^2,3400*(MF94/MF25*0.001)^4.13*(MF94/MF117)^(230*(MF94/MF25*0.001)^2.1-0.7)*MF71^(0.193*EXP(-3300*(MF94/MF25*0.001)^2.6*(MF94/MF117))))</f>
        <v>#N/A</v>
      </c>
      <c r="MG140" s="88" t="e">
        <f ca="1">IF(OR(MG$7="–",MG$7="glatt"),0.25/(LOG(15/MG71+E3_Parameter!$C$16*0.001/(3.715*Berechnungen!MG25)))^2,3400*(MG94/MG25*0.001)^4.13*(MG94/MG117)^(230*(MG94/MG25*0.001)^2.1-0.7)*MG71^(0.193*EXP(-3300*(MG94/MG25*0.001)^2.6*(MG94/MG117))))</f>
        <v>#N/A</v>
      </c>
      <c r="MH140" s="88" t="e">
        <f ca="1">IF(OR(MH$7="–",MH$7="glatt"),0.25/(LOG(15/MH71+E3_Parameter!$C$16*0.001/(3.715*Berechnungen!MH25)))^2,3400*(MH94/MH25*0.001)^4.13*(MH94/MH117)^(230*(MH94/MH25*0.001)^2.1-0.7)*MH71^(0.193*EXP(-3300*(MH94/MH25*0.001)^2.6*(MH94/MH117))))</f>
        <v>#N/A</v>
      </c>
      <c r="MI140" s="88" t="e">
        <f ca="1">IF(OR(MI$7="–",MI$7="glatt"),0.25/(LOG(15/MI71+E3_Parameter!$C$16*0.001/(3.715*Berechnungen!MI25)))^2,3400*(MI94/MI25*0.001)^4.13*(MI94/MI117)^(230*(MI94/MI25*0.001)^2.1-0.7)*MI71^(0.193*EXP(-3300*(MI94/MI25*0.001)^2.6*(MI94/MI117))))</f>
        <v>#N/A</v>
      </c>
      <c r="MJ140" s="88" t="e">
        <f ca="1">IF(OR(MJ$7="–",MJ$7="glatt"),0.25/(LOG(15/MJ71+E3_Parameter!$C$16*0.001/(3.715*Berechnungen!MJ25)))^2,3400*(MJ94/MJ25*0.001)^4.13*(MJ94/MJ117)^(230*(MJ94/MJ25*0.001)^2.1-0.7)*MJ71^(0.193*EXP(-3300*(MJ94/MJ25*0.001)^2.6*(MJ94/MJ117))))</f>
        <v>#N/A</v>
      </c>
      <c r="MK140" s="88" t="e">
        <f ca="1">IF(OR(MK$7="–",MK$7="glatt"),0.25/(LOG(15/MK71+E3_Parameter!$C$16*0.001/(3.715*Berechnungen!MK25)))^2,3400*(MK94/MK25*0.001)^4.13*(MK94/MK117)^(230*(MK94/MK25*0.001)^2.1-0.7)*MK71^(0.193*EXP(-3300*(MK94/MK25*0.001)^2.6*(MK94/MK117))))</f>
        <v>#N/A</v>
      </c>
      <c r="ML140" s="88" t="e">
        <f ca="1">IF(OR(ML$7="–",ML$7="glatt"),0.25/(LOG(15/ML71+E3_Parameter!$C$16*0.001/(3.715*Berechnungen!ML25)))^2,3400*(ML94/ML25*0.001)^4.13*(ML94/ML117)^(230*(ML94/ML25*0.001)^2.1-0.7)*ML71^(0.193*EXP(-3300*(ML94/ML25*0.001)^2.6*(ML94/ML117))))</f>
        <v>#N/A</v>
      </c>
      <c r="MM140" s="88" t="e">
        <f ca="1">IF(OR(MM$7="–",MM$7="glatt"),0.25/(LOG(15/MM71+E3_Parameter!$C$16*0.001/(3.715*Berechnungen!MM25)))^2,3400*(MM94/MM25*0.001)^4.13*(MM94/MM117)^(230*(MM94/MM25*0.001)^2.1-0.7)*MM71^(0.193*EXP(-3300*(MM94/MM25*0.001)^2.6*(MM94/MM117))))</f>
        <v>#N/A</v>
      </c>
      <c r="MN140" s="88" t="e">
        <f ca="1">IF(OR(MN$7="–",MN$7="glatt"),0.25/(LOG(15/MN71+E3_Parameter!$C$16*0.001/(3.715*Berechnungen!MN25)))^2,3400*(MN94/MN25*0.001)^4.13*(MN94/MN117)^(230*(MN94/MN25*0.001)^2.1-0.7)*MN71^(0.193*EXP(-3300*(MN94/MN25*0.001)^2.6*(MN94/MN117))))</f>
        <v>#N/A</v>
      </c>
      <c r="MO140" s="88" t="e">
        <f ca="1">IF(OR(MO$7="–",MO$7="glatt"),0.25/(LOG(15/MO71+E3_Parameter!$C$16*0.001/(3.715*Berechnungen!MO25)))^2,3400*(MO94/MO25*0.001)^4.13*(MO94/MO117)^(230*(MO94/MO25*0.001)^2.1-0.7)*MO71^(0.193*EXP(-3300*(MO94/MO25*0.001)^2.6*(MO94/MO117))))</f>
        <v>#N/A</v>
      </c>
      <c r="MP140" s="88" t="e">
        <f ca="1">IF(OR(MP$7="–",MP$7="glatt"),0.25/(LOG(15/MP71+E3_Parameter!$C$16*0.001/(3.715*Berechnungen!MP25)))^2,3400*(MP94/MP25*0.001)^4.13*(MP94/MP117)^(230*(MP94/MP25*0.001)^2.1-0.7)*MP71^(0.193*EXP(-3300*(MP94/MP25*0.001)^2.6*(MP94/MP117))))</f>
        <v>#N/A</v>
      </c>
      <c r="MQ140" s="88" t="e">
        <f ca="1">IF(OR(MQ$7="–",MQ$7="glatt"),0.25/(LOG(15/MQ71+E3_Parameter!$C$16*0.001/(3.715*Berechnungen!MQ25)))^2,3400*(MQ94/MQ25*0.001)^4.13*(MQ94/MQ117)^(230*(MQ94/MQ25*0.001)^2.1-0.7)*MQ71^(0.193*EXP(-3300*(MQ94/MQ25*0.001)^2.6*(MQ94/MQ117))))</f>
        <v>#N/A</v>
      </c>
      <c r="MR140" s="88" t="e">
        <f ca="1">IF(OR(MR$7="–",MR$7="glatt"),0.25/(LOG(15/MR71+E3_Parameter!$C$16*0.001/(3.715*Berechnungen!MR25)))^2,3400*(MR94/MR25*0.001)^4.13*(MR94/MR117)^(230*(MR94/MR25*0.001)^2.1-0.7)*MR71^(0.193*EXP(-3300*(MR94/MR25*0.001)^2.6*(MR94/MR117))))</f>
        <v>#N/A</v>
      </c>
      <c r="MS140" s="88" t="e">
        <f ca="1">IF(OR(MS$7="–",MS$7="glatt"),0.25/(LOG(15/MS71+E3_Parameter!$C$16*0.001/(3.715*Berechnungen!MS25)))^2,3400*(MS94/MS25*0.001)^4.13*(MS94/MS117)^(230*(MS94/MS25*0.001)^2.1-0.7)*MS71^(0.193*EXP(-3300*(MS94/MS25*0.001)^2.6*(MS94/MS117))))</f>
        <v>#N/A</v>
      </c>
      <c r="MT140" s="88" t="e">
        <f ca="1">IF(OR(MT$7="–",MT$7="glatt"),0.25/(LOG(15/MT71+E3_Parameter!$C$16*0.001/(3.715*Berechnungen!MT25)))^2,3400*(MT94/MT25*0.001)^4.13*(MT94/MT117)^(230*(MT94/MT25*0.001)^2.1-0.7)*MT71^(0.193*EXP(-3300*(MT94/MT25*0.001)^2.6*(MT94/MT117))))</f>
        <v>#N/A</v>
      </c>
      <c r="MU140" s="88" t="e">
        <f ca="1">IF(OR(MU$7="–",MU$7="glatt"),0.25/(LOG(15/MU71+E3_Parameter!$C$16*0.001/(3.715*Berechnungen!MU25)))^2,3400*(MU94/MU25*0.001)^4.13*(MU94/MU117)^(230*(MU94/MU25*0.001)^2.1-0.7)*MU71^(0.193*EXP(-3300*(MU94/MU25*0.001)^2.6*(MU94/MU117))))</f>
        <v>#N/A</v>
      </c>
      <c r="MV140" s="88" t="e">
        <f ca="1">IF(OR(MV$7="–",MV$7="glatt"),0.25/(LOG(15/MV71+E3_Parameter!$C$16*0.001/(3.715*Berechnungen!MV25)))^2,3400*(MV94/MV25*0.001)^4.13*(MV94/MV117)^(230*(MV94/MV25*0.001)^2.1-0.7)*MV71^(0.193*EXP(-3300*(MV94/MV25*0.001)^2.6*(MV94/MV117))))</f>
        <v>#N/A</v>
      </c>
      <c r="MW140" s="88" t="e">
        <f ca="1">IF(OR(MW$7="–",MW$7="glatt"),0.25/(LOG(15/MW71+E3_Parameter!$C$16*0.001/(3.715*Berechnungen!MW25)))^2,3400*(MW94/MW25*0.001)^4.13*(MW94/MW117)^(230*(MW94/MW25*0.001)^2.1-0.7)*MW71^(0.193*EXP(-3300*(MW94/MW25*0.001)^2.6*(MW94/MW117))))</f>
        <v>#N/A</v>
      </c>
      <c r="MX140" s="88" t="e">
        <f ca="1">IF(OR(MX$7="–",MX$7="glatt"),0.25/(LOG(15/MX71+E3_Parameter!$C$16*0.001/(3.715*Berechnungen!MX25)))^2,3400*(MX94/MX25*0.001)^4.13*(MX94/MX117)^(230*(MX94/MX25*0.001)^2.1-0.7)*MX71^(0.193*EXP(-3300*(MX94/MX25*0.001)^2.6*(MX94/MX117))))</f>
        <v>#N/A</v>
      </c>
      <c r="MY140" s="88" t="e">
        <f ca="1">IF(OR(MY$7="–",MY$7="glatt"),0.25/(LOG(15/MY71+E3_Parameter!$C$16*0.001/(3.715*Berechnungen!MY25)))^2,3400*(MY94/MY25*0.001)^4.13*(MY94/MY117)^(230*(MY94/MY25*0.001)^2.1-0.7)*MY71^(0.193*EXP(-3300*(MY94/MY25*0.001)^2.6*(MY94/MY117))))</f>
        <v>#N/A</v>
      </c>
      <c r="MZ140" s="88" t="e">
        <f ca="1">IF(OR(MZ$7="–",MZ$7="glatt"),0.25/(LOG(15/MZ71+E3_Parameter!$C$16*0.001/(3.715*Berechnungen!MZ25)))^2,3400*(MZ94/MZ25*0.001)^4.13*(MZ94/MZ117)^(230*(MZ94/MZ25*0.001)^2.1-0.7)*MZ71^(0.193*EXP(-3300*(MZ94/MZ25*0.001)^2.6*(MZ94/MZ117))))</f>
        <v>#N/A</v>
      </c>
      <c r="NA140" s="88" t="e">
        <f ca="1">IF(OR(NA$7="–",NA$7="glatt"),0.25/(LOG(15/NA71+E3_Parameter!$C$16*0.001/(3.715*Berechnungen!NA25)))^2,3400*(NA94/NA25*0.001)^4.13*(NA94/NA117)^(230*(NA94/NA25*0.001)^2.1-0.7)*NA71^(0.193*EXP(-3300*(NA94/NA25*0.001)^2.6*(NA94/NA117))))</f>
        <v>#N/A</v>
      </c>
      <c r="NB140" s="88" t="e">
        <f ca="1">IF(OR(NB$7="–",NB$7="glatt"),0.25/(LOG(15/NB71+E3_Parameter!$C$16*0.001/(3.715*Berechnungen!NB25)))^2,3400*(NB94/NB25*0.001)^4.13*(NB94/NB117)^(230*(NB94/NB25*0.001)^2.1-0.7)*NB71^(0.193*EXP(-3300*(NB94/NB25*0.001)^2.6*(NB94/NB117))))</f>
        <v>#N/A</v>
      </c>
      <c r="NC140" s="88" t="e">
        <f ca="1">IF(OR(NC$7="–",NC$7="glatt"),0.25/(LOG(15/NC71+E3_Parameter!$C$16*0.001/(3.715*Berechnungen!NC25)))^2,3400*(NC94/NC25*0.001)^4.13*(NC94/NC117)^(230*(NC94/NC25*0.001)^2.1-0.7)*NC71^(0.193*EXP(-3300*(NC94/NC25*0.001)^2.6*(NC94/NC117))))</f>
        <v>#N/A</v>
      </c>
      <c r="ND140" s="88" t="e">
        <f ca="1">IF(OR(ND$7="–",ND$7="glatt"),0.25/(LOG(15/ND71+E3_Parameter!$C$16*0.001/(3.715*Berechnungen!ND25)))^2,3400*(ND94/ND25*0.001)^4.13*(ND94/ND117)^(230*(ND94/ND25*0.001)^2.1-0.7)*ND71^(0.193*EXP(-3300*(ND94/ND25*0.001)^2.6*(ND94/ND117))))</f>
        <v>#N/A</v>
      </c>
      <c r="NE140" s="88" t="e">
        <f ca="1">IF(OR(NE$7="–",NE$7="glatt"),0.25/(LOG(15/NE71+E3_Parameter!$C$16*0.001/(3.715*Berechnungen!NE25)))^2,3400*(NE94/NE25*0.001)^4.13*(NE94/NE117)^(230*(NE94/NE25*0.001)^2.1-0.7)*NE71^(0.193*EXP(-3300*(NE94/NE25*0.001)^2.6*(NE94/NE117))))</f>
        <v>#N/A</v>
      </c>
      <c r="NF140" s="88" t="e">
        <f ca="1">IF(OR(NF$7="–",NF$7="glatt"),0.25/(LOG(15/NF71+E3_Parameter!$C$16*0.001/(3.715*Berechnungen!NF25)))^2,3400*(NF94/NF25*0.001)^4.13*(NF94/NF117)^(230*(NF94/NF25*0.001)^2.1-0.7)*NF71^(0.193*EXP(-3300*(NF94/NF25*0.001)^2.6*(NF94/NF117))))</f>
        <v>#N/A</v>
      </c>
      <c r="NG140" s="88" t="e">
        <f ca="1">IF(OR(NG$7="–",NG$7="glatt"),0.25/(LOG(15/NG71+E3_Parameter!$C$16*0.001/(3.715*Berechnungen!NG25)))^2,3400*(NG94/NG25*0.001)^4.13*(NG94/NG117)^(230*(NG94/NG25*0.001)^2.1-0.7)*NG71^(0.193*EXP(-3300*(NG94/NG25*0.001)^2.6*(NG94/NG117))))</f>
        <v>#N/A</v>
      </c>
      <c r="NH140" s="88" t="e">
        <f ca="1">IF(OR(NH$7="–",NH$7="glatt"),0.25/(LOG(15/NH71+E3_Parameter!$C$16*0.001/(3.715*Berechnungen!NH25)))^2,3400*(NH94/NH25*0.001)^4.13*(NH94/NH117)^(230*(NH94/NH25*0.001)^2.1-0.7)*NH71^(0.193*EXP(-3300*(NH94/NH25*0.001)^2.6*(NH94/NH117))))</f>
        <v>#N/A</v>
      </c>
      <c r="NI140" s="88" t="e">
        <f ca="1">IF(OR(NI$7="–",NI$7="glatt"),0.25/(LOG(15/NI71+E3_Parameter!$C$16*0.001/(3.715*Berechnungen!NI25)))^2,3400*(NI94/NI25*0.001)^4.13*(NI94/NI117)^(230*(NI94/NI25*0.001)^2.1-0.7)*NI71^(0.193*EXP(-3300*(NI94/NI25*0.001)^2.6*(NI94/NI117))))</f>
        <v>#N/A</v>
      </c>
      <c r="NJ140" s="88" t="e">
        <f ca="1">IF(OR(NJ$7="–",NJ$7="glatt"),0.25/(LOG(15/NJ71+E3_Parameter!$C$16*0.001/(3.715*Berechnungen!NJ25)))^2,3400*(NJ94/NJ25*0.001)^4.13*(NJ94/NJ117)^(230*(NJ94/NJ25*0.001)^2.1-0.7)*NJ71^(0.193*EXP(-3300*(NJ94/NJ25*0.001)^2.6*(NJ94/NJ117))))</f>
        <v>#N/A</v>
      </c>
      <c r="NK140" s="88" t="e">
        <f ca="1">IF(OR(NK$7="–",NK$7="glatt"),0.25/(LOG(15/NK71+E3_Parameter!$C$16*0.001/(3.715*Berechnungen!NK25)))^2,3400*(NK94/NK25*0.001)^4.13*(NK94/NK117)^(230*(NK94/NK25*0.001)^2.1-0.7)*NK71^(0.193*EXP(-3300*(NK94/NK25*0.001)^2.6*(NK94/NK117))))</f>
        <v>#N/A</v>
      </c>
      <c r="NL140" s="88" t="e">
        <f ca="1">IF(OR(NL$7="–",NL$7="glatt"),0.25/(LOG(15/NL71+E3_Parameter!$C$16*0.001/(3.715*Berechnungen!NL25)))^2,3400*(NL94/NL25*0.001)^4.13*(NL94/NL117)^(230*(NL94/NL25*0.001)^2.1-0.7)*NL71^(0.193*EXP(-3300*(NL94/NL25*0.001)^2.6*(NL94/NL117))))</f>
        <v>#N/A</v>
      </c>
      <c r="NM140" s="88" t="e">
        <f ca="1">IF(OR(NM$7="–",NM$7="glatt"),0.25/(LOG(15/NM71+E3_Parameter!$C$16*0.001/(3.715*Berechnungen!NM25)))^2,3400*(NM94/NM25*0.001)^4.13*(NM94/NM117)^(230*(NM94/NM25*0.001)^2.1-0.7)*NM71^(0.193*EXP(-3300*(NM94/NM25*0.001)^2.6*(NM94/NM117))))</f>
        <v>#N/A</v>
      </c>
      <c r="NN140" s="88" t="e">
        <f ca="1">IF(OR(NN$7="–",NN$7="glatt"),0.25/(LOG(15/NN71+E3_Parameter!$C$16*0.001/(3.715*Berechnungen!NN25)))^2,3400*(NN94/NN25*0.001)^4.13*(NN94/NN117)^(230*(NN94/NN25*0.001)^2.1-0.7)*NN71^(0.193*EXP(-3300*(NN94/NN25*0.001)^2.6*(NN94/NN117))))</f>
        <v>#N/A</v>
      </c>
      <c r="NO140" s="88" t="e">
        <f ca="1">IF(OR(NO$7="–",NO$7="glatt"),0.25/(LOG(15/NO71+E3_Parameter!$C$16*0.001/(3.715*Berechnungen!NO25)))^2,3400*(NO94/NO25*0.001)^4.13*(NO94/NO117)^(230*(NO94/NO25*0.001)^2.1-0.7)*NO71^(0.193*EXP(-3300*(NO94/NO25*0.001)^2.6*(NO94/NO117))))</f>
        <v>#N/A</v>
      </c>
      <c r="NP140" s="88" t="e">
        <f ca="1">IF(OR(NP$7="–",NP$7="glatt"),0.25/(LOG(15/NP71+E3_Parameter!$C$16*0.001/(3.715*Berechnungen!NP25)))^2,3400*(NP94/NP25*0.001)^4.13*(NP94/NP117)^(230*(NP94/NP25*0.001)^2.1-0.7)*NP71^(0.193*EXP(-3300*(NP94/NP25*0.001)^2.6*(NP94/NP117))))</f>
        <v>#N/A</v>
      </c>
      <c r="NQ140" s="88" t="e">
        <f ca="1">IF(OR(NQ$7="–",NQ$7="glatt"),0.25/(LOG(15/NQ71+E3_Parameter!$C$16*0.001/(3.715*Berechnungen!NQ25)))^2,3400*(NQ94/NQ25*0.001)^4.13*(NQ94/NQ117)^(230*(NQ94/NQ25*0.001)^2.1-0.7)*NQ71^(0.193*EXP(-3300*(NQ94/NQ25*0.001)^2.6*(NQ94/NQ117))))</f>
        <v>#N/A</v>
      </c>
      <c r="NR140" s="88" t="e">
        <f ca="1">IF(OR(NR$7="–",NR$7="glatt"),0.25/(LOG(15/NR71+E3_Parameter!$C$16*0.001/(3.715*Berechnungen!NR25)))^2,3400*(NR94/NR25*0.001)^4.13*(NR94/NR117)^(230*(NR94/NR25*0.001)^2.1-0.7)*NR71^(0.193*EXP(-3300*(NR94/NR25*0.001)^2.6*(NR94/NR117))))</f>
        <v>#N/A</v>
      </c>
      <c r="NS140" s="88" t="e">
        <f ca="1">IF(OR(NS$7="–",NS$7="glatt"),0.25/(LOG(15/NS71+E3_Parameter!$C$16*0.001/(3.715*Berechnungen!NS25)))^2,3400*(NS94/NS25*0.001)^4.13*(NS94/NS117)^(230*(NS94/NS25*0.001)^2.1-0.7)*NS71^(0.193*EXP(-3300*(NS94/NS25*0.001)^2.6*(NS94/NS117))))</f>
        <v>#N/A</v>
      </c>
      <c r="NT140" s="88" t="e">
        <f ca="1">IF(OR(NT$7="–",NT$7="glatt"),0.25/(LOG(15/NT71+E3_Parameter!$C$16*0.001/(3.715*Berechnungen!NT25)))^2,3400*(NT94/NT25*0.001)^4.13*(NT94/NT117)^(230*(NT94/NT25*0.001)^2.1-0.7)*NT71^(0.193*EXP(-3300*(NT94/NT25*0.001)^2.6*(NT94/NT117))))</f>
        <v>#N/A</v>
      </c>
      <c r="NU140" s="88" t="e">
        <f ca="1">IF(OR(NU$7="–",NU$7="glatt"),0.25/(LOG(15/NU71+E3_Parameter!$C$16*0.001/(3.715*Berechnungen!NU25)))^2,3400*(NU94/NU25*0.001)^4.13*(NU94/NU117)^(230*(NU94/NU25*0.001)^2.1-0.7)*NU71^(0.193*EXP(-3300*(NU94/NU25*0.001)^2.6*(NU94/NU117))))</f>
        <v>#N/A</v>
      </c>
      <c r="NV140" s="88" t="e">
        <f ca="1">IF(OR(NV$7="–",NV$7="glatt"),0.25/(LOG(15/NV71+E3_Parameter!$C$16*0.001/(3.715*Berechnungen!NV25)))^2,3400*(NV94/NV25*0.001)^4.13*(NV94/NV117)^(230*(NV94/NV25*0.001)^2.1-0.7)*NV71^(0.193*EXP(-3300*(NV94/NV25*0.001)^2.6*(NV94/NV117))))</f>
        <v>#N/A</v>
      </c>
      <c r="NW140" s="88" t="e">
        <f ca="1">IF(OR(NW$7="–",NW$7="glatt"),0.25/(LOG(15/NW71+E3_Parameter!$C$16*0.001/(3.715*Berechnungen!NW25)))^2,3400*(NW94/NW25*0.001)^4.13*(NW94/NW117)^(230*(NW94/NW25*0.001)^2.1-0.7)*NW71^(0.193*EXP(-3300*(NW94/NW25*0.001)^2.6*(NW94/NW117))))</f>
        <v>#N/A</v>
      </c>
      <c r="NX140" s="88" t="e">
        <f ca="1">IF(OR(NX$7="–",NX$7="glatt"),0.25/(LOG(15/NX71+E3_Parameter!$C$16*0.001/(3.715*Berechnungen!NX25)))^2,3400*(NX94/NX25*0.001)^4.13*(NX94/NX117)^(230*(NX94/NX25*0.001)^2.1-0.7)*NX71^(0.193*EXP(-3300*(NX94/NX25*0.001)^2.6*(NX94/NX117))))</f>
        <v>#N/A</v>
      </c>
      <c r="NY140" s="88" t="e">
        <f ca="1">IF(OR(NY$7="–",NY$7="glatt"),0.25/(LOG(15/NY71+E3_Parameter!$C$16*0.001/(3.715*Berechnungen!NY25)))^2,3400*(NY94/NY25*0.001)^4.13*(NY94/NY117)^(230*(NY94/NY25*0.001)^2.1-0.7)*NY71^(0.193*EXP(-3300*(NY94/NY25*0.001)^2.6*(NY94/NY117))))</f>
        <v>#N/A</v>
      </c>
      <c r="NZ140" s="88" t="e">
        <f ca="1">IF(OR(NZ$7="–",NZ$7="glatt"),0.25/(LOG(15/NZ71+E3_Parameter!$C$16*0.001/(3.715*Berechnungen!NZ25)))^2,3400*(NZ94/NZ25*0.001)^4.13*(NZ94/NZ117)^(230*(NZ94/NZ25*0.001)^2.1-0.7)*NZ71^(0.193*EXP(-3300*(NZ94/NZ25*0.001)^2.6*(NZ94/NZ117))))</f>
        <v>#N/A</v>
      </c>
      <c r="OA140" s="88" t="e">
        <f ca="1">IF(OR(OA$7="–",OA$7="glatt"),0.25/(LOG(15/OA71+E3_Parameter!$C$16*0.001/(3.715*Berechnungen!OA25)))^2,3400*(OA94/OA25*0.001)^4.13*(OA94/OA117)^(230*(OA94/OA25*0.001)^2.1-0.7)*OA71^(0.193*EXP(-3300*(OA94/OA25*0.001)^2.6*(OA94/OA117))))</f>
        <v>#N/A</v>
      </c>
      <c r="OB140" s="88" t="e">
        <f ca="1">IF(OR(OB$7="–",OB$7="glatt"),0.25/(LOG(15/OB71+E3_Parameter!$C$16*0.001/(3.715*Berechnungen!OB25)))^2,3400*(OB94/OB25*0.001)^4.13*(OB94/OB117)^(230*(OB94/OB25*0.001)^2.1-0.7)*OB71^(0.193*EXP(-3300*(OB94/OB25*0.001)^2.6*(OB94/OB117))))</f>
        <v>#N/A</v>
      </c>
      <c r="OC140" s="88" t="e">
        <f ca="1">IF(OR(OC$7="–",OC$7="glatt"),0.25/(LOG(15/OC71+E3_Parameter!$C$16*0.001/(3.715*Berechnungen!OC25)))^2,3400*(OC94/OC25*0.001)^4.13*(OC94/OC117)^(230*(OC94/OC25*0.001)^2.1-0.7)*OC71^(0.193*EXP(-3300*(OC94/OC25*0.001)^2.6*(OC94/OC117))))</f>
        <v>#N/A</v>
      </c>
      <c r="OD140" s="88" t="e">
        <f ca="1">IF(OR(OD$7="–",OD$7="glatt"),0.25/(LOG(15/OD71+E3_Parameter!$C$16*0.001/(3.715*Berechnungen!OD25)))^2,3400*(OD94/OD25*0.001)^4.13*(OD94/OD117)^(230*(OD94/OD25*0.001)^2.1-0.7)*OD71^(0.193*EXP(-3300*(OD94/OD25*0.001)^2.6*(OD94/OD117))))</f>
        <v>#N/A</v>
      </c>
      <c r="OE140" s="88" t="e">
        <f ca="1">IF(OR(OE$7="–",OE$7="glatt"),0.25/(LOG(15/OE71+E3_Parameter!$C$16*0.001/(3.715*Berechnungen!OE25)))^2,3400*(OE94/OE25*0.001)^4.13*(OE94/OE117)^(230*(OE94/OE25*0.001)^2.1-0.7)*OE71^(0.193*EXP(-3300*(OE94/OE25*0.001)^2.6*(OE94/OE117))))</f>
        <v>#N/A</v>
      </c>
      <c r="OF140" s="88" t="e">
        <f ca="1">IF(OR(OF$7="–",OF$7="glatt"),0.25/(LOG(15/OF71+E3_Parameter!$C$16*0.001/(3.715*Berechnungen!OF25)))^2,3400*(OF94/OF25*0.001)^4.13*(OF94/OF117)^(230*(OF94/OF25*0.001)^2.1-0.7)*OF71^(0.193*EXP(-3300*(OF94/OF25*0.001)^2.6*(OF94/OF117))))</f>
        <v>#N/A</v>
      </c>
      <c r="OG140" s="88" t="e">
        <f ca="1">IF(OR(OG$7="–",OG$7="glatt"),0.25/(LOG(15/OG71+E3_Parameter!$C$16*0.001/(3.715*Berechnungen!OG25)))^2,3400*(OG94/OG25*0.001)^4.13*(OG94/OG117)^(230*(OG94/OG25*0.001)^2.1-0.7)*OG71^(0.193*EXP(-3300*(OG94/OG25*0.001)^2.6*(OG94/OG117))))</f>
        <v>#N/A</v>
      </c>
      <c r="OH140" s="88" t="e">
        <f ca="1">IF(OR(OH$7="–",OH$7="glatt"),0.25/(LOG(15/OH71+E3_Parameter!$C$16*0.001/(3.715*Berechnungen!OH25)))^2,3400*(OH94/OH25*0.001)^4.13*(OH94/OH117)^(230*(OH94/OH25*0.001)^2.1-0.7)*OH71^(0.193*EXP(-3300*(OH94/OH25*0.001)^2.6*(OH94/OH117))))</f>
        <v>#N/A</v>
      </c>
      <c r="OI140" s="88" t="e">
        <f ca="1">IF(OR(OI$7="–",OI$7="glatt"),0.25/(LOG(15/OI71+E3_Parameter!$C$16*0.001/(3.715*Berechnungen!OI25)))^2,3400*(OI94/OI25*0.001)^4.13*(OI94/OI117)^(230*(OI94/OI25*0.001)^2.1-0.7)*OI71^(0.193*EXP(-3300*(OI94/OI25*0.001)^2.6*(OI94/OI117))))</f>
        <v>#N/A</v>
      </c>
      <c r="OJ140" s="88" t="e">
        <f ca="1">IF(OR(OJ$7="–",OJ$7="glatt"),0.25/(LOG(15/OJ71+E3_Parameter!$C$16*0.001/(3.715*Berechnungen!OJ25)))^2,3400*(OJ94/OJ25*0.001)^4.13*(OJ94/OJ117)^(230*(OJ94/OJ25*0.001)^2.1-0.7)*OJ71^(0.193*EXP(-3300*(OJ94/OJ25*0.001)^2.6*(OJ94/OJ117))))</f>
        <v>#N/A</v>
      </c>
      <c r="OK140" s="88" t="e">
        <f ca="1">IF(OR(OK$7="–",OK$7="glatt"),0.25/(LOG(15/OK71+E3_Parameter!$C$16*0.001/(3.715*Berechnungen!OK25)))^2,3400*(OK94/OK25*0.001)^4.13*(OK94/OK117)^(230*(OK94/OK25*0.001)^2.1-0.7)*OK71^(0.193*EXP(-3300*(OK94/OK25*0.001)^2.6*(OK94/OK117))))</f>
        <v>#N/A</v>
      </c>
      <c r="OL140" s="88" t="e">
        <f ca="1">IF(OR(OL$7="–",OL$7="glatt"),0.25/(LOG(15/OL71+E3_Parameter!$C$16*0.001/(3.715*Berechnungen!OL25)))^2,3400*(OL94/OL25*0.001)^4.13*(OL94/OL117)^(230*(OL94/OL25*0.001)^2.1-0.7)*OL71^(0.193*EXP(-3300*(OL94/OL25*0.001)^2.6*(OL94/OL117))))</f>
        <v>#N/A</v>
      </c>
      <c r="OM140" s="88" t="e">
        <f ca="1">IF(OR(OM$7="–",OM$7="glatt"),0.25/(LOG(15/OM71+E3_Parameter!$C$16*0.001/(3.715*Berechnungen!OM25)))^2,3400*(OM94/OM25*0.001)^4.13*(OM94/OM117)^(230*(OM94/OM25*0.001)^2.1-0.7)*OM71^(0.193*EXP(-3300*(OM94/OM25*0.001)^2.6*(OM94/OM117))))</f>
        <v>#N/A</v>
      </c>
    </row>
    <row r="141" spans="2:403" x14ac:dyDescent="0.3">
      <c r="B141" s="84">
        <v>25</v>
      </c>
      <c r="C141" s="85" t="s">
        <v>308</v>
      </c>
      <c r="D141" s="88">
        <f ca="1">IF(OR(D$7="–",D$7="glatt"),0.25/(LOG(15/D72+E3_Parameter!$C$16*0.001/(3.715*Berechnungen!D26)))^2,3400*(D95/D26*0.001)^4.13*(D95/D118)^(230*(D95/D26*0.001)^2.1-0.7)*D72^(0.193*EXP(-3300*(D95/D26*0.001)^2.6*(D95/D118))))</f>
        <v>1.6240849719048531E-2</v>
      </c>
      <c r="E141" s="88">
        <f ca="1">IF(OR(E$7="–",E$7="glatt"),0.25/(LOG(15/E72+E3_Parameter!$C$16*0.001/(3.715*Berechnungen!E26)))^2,3400*(E95/E26*0.001)^4.13*(E95/E118)^(230*(E95/E26*0.001)^2.1-0.7)*E72^(0.193*EXP(-3300*(E95/E26*0.001)^2.6*(E95/E118))))</f>
        <v>2.780612084292735E-2</v>
      </c>
      <c r="F141" s="88">
        <f ca="1">IF(OR(F$7="–",F$7="glatt"),0.25/(LOG(15/F72+E3_Parameter!$C$16*0.001/(3.715*Berechnungen!F26)))^2,3400*(F95/F26*0.001)^4.13*(F95/F118)^(230*(F95/F26*0.001)^2.1-0.7)*F72^(0.193*EXP(-3300*(F95/F26*0.001)^2.6*(F95/F118))))</f>
        <v>1.6261829885840608E-2</v>
      </c>
      <c r="G141" s="88">
        <f ca="1">IF(OR(G$7="–",G$7="glatt"),0.25/(LOG(15/G72+E3_Parameter!$C$16*0.001/(3.715*Berechnungen!G26)))^2,3400*(G95/G26*0.001)^4.13*(G95/G118)^(230*(G95/G26*0.001)^2.1-0.7)*G72^(0.193*EXP(-3300*(G95/G26*0.001)^2.6*(G95/G118))))</f>
        <v>1.7003144078565575E-2</v>
      </c>
      <c r="H141" s="88">
        <f ca="1">IF(OR(H$7="–",H$7="glatt"),0.25/(LOG(15/H72+E3_Parameter!$C$16*0.001/(3.715*Berechnungen!H26)))^2,3400*(H95/H26*0.001)^4.13*(H95/H118)^(230*(H95/H26*0.001)^2.1-0.7)*H72^(0.193*EXP(-3300*(H95/H26*0.001)^2.6*(H95/H118))))</f>
        <v>1.8774118957116424E-2</v>
      </c>
      <c r="I141" s="88">
        <f ca="1">IF(OR(I$7="–",I$7="glatt"),0.25/(LOG(15/I72+E3_Parameter!$C$16*0.001/(3.715*Berechnungen!I26)))^2,3400*(I95/I26*0.001)^4.13*(I95/I118)^(230*(I95/I26*0.001)^2.1-0.7)*I72^(0.193*EXP(-3300*(I95/I26*0.001)^2.6*(I95/I118))))</f>
        <v>2.099462920573314E-2</v>
      </c>
      <c r="J141" s="88">
        <f ca="1">IF(OR(J$7="–",J$7="glatt"),0.25/(LOG(15/J72+E3_Parameter!$C$16*0.001/(3.715*Berechnungen!J26)))^2,3400*(J95/J26*0.001)^4.13*(J95/J118)^(230*(J95/J26*0.001)^2.1-0.7)*J72^(0.193*EXP(-3300*(J95/J26*0.001)^2.6*(J95/J118))))</f>
        <v>2.099462920573314E-2</v>
      </c>
      <c r="K141" s="88">
        <f ca="1">IF(OR(K$7="–",K$7="glatt"),0.25/(LOG(15/K72+E3_Parameter!$C$16*0.001/(3.715*Berechnungen!K26)))^2,3400*(K95/K26*0.001)^4.13*(K95/K118)^(230*(K95/K26*0.001)^2.1-0.7)*K72^(0.193*EXP(-3300*(K95/K26*0.001)^2.6*(K95/K118))))</f>
        <v>1.7851440681247676E-2</v>
      </c>
      <c r="L141" s="88">
        <f ca="1">IF(OR(L$7="–",L$7="glatt"),0.25/(LOG(15/L72+E3_Parameter!$C$16*0.001/(3.715*Berechnungen!L26)))^2,3400*(L95/L26*0.001)^4.13*(L95/L118)^(230*(L95/L26*0.001)^2.1-0.7)*L72^(0.193*EXP(-3300*(L95/L26*0.001)^2.6*(L95/L118))))</f>
        <v>2.099462920573314E-2</v>
      </c>
      <c r="M141" s="88">
        <f ca="1">IF(OR(M$7="–",M$7="glatt"),0.25/(LOG(15/M72+E3_Parameter!$C$16*0.001/(3.715*Berechnungen!M26)))^2,3400*(M95/M26*0.001)^4.13*(M95/M118)^(230*(M95/M26*0.001)^2.1-0.7)*M72^(0.193*EXP(-3300*(M95/M26*0.001)^2.6*(M95/M118))))</f>
        <v>1.8774118957116424E-2</v>
      </c>
      <c r="N141" s="88">
        <f ca="1">IF(OR(N$7="–",N$7="glatt"),0.25/(LOG(15/N72+E3_Parameter!$C$16*0.001/(3.715*Berechnungen!N26)))^2,3400*(N95/N26*0.001)^4.13*(N95/N118)^(230*(N95/N26*0.001)^2.1-0.7)*N72^(0.193*EXP(-3300*(N95/N26*0.001)^2.6*(N95/N118))))</f>
        <v>2.099462920573314E-2</v>
      </c>
      <c r="O141" s="88">
        <f ca="1">IF(OR(O$7="–",O$7="glatt"),0.25/(LOG(15/O72+E3_Parameter!$C$16*0.001/(3.715*Berechnungen!O26)))^2,3400*(O95/O26*0.001)^4.13*(O95/O118)^(230*(O95/O26*0.001)^2.1-0.7)*O72^(0.193*EXP(-3300*(O95/O26*0.001)^2.6*(O95/O118))))</f>
        <v>2.099462920573314E-2</v>
      </c>
      <c r="P141" s="88">
        <f ca="1">IF(OR(P$7="–",P$7="glatt"),0.25/(LOG(15/P72+E3_Parameter!$C$16*0.001/(3.715*Berechnungen!P26)))^2,3400*(P95/P26*0.001)^4.13*(P95/P118)^(230*(P95/P26*0.001)^2.1-0.7)*P72^(0.193*EXP(-3300*(P95/P26*0.001)^2.6*(P95/P118))))</f>
        <v>1.6957049213372662E-2</v>
      </c>
      <c r="Q141" s="88">
        <f ca="1">IF(OR(Q$7="–",Q$7="glatt"),0.25/(LOG(15/Q72+E3_Parameter!$C$16*0.001/(3.715*Berechnungen!Q26)))^2,3400*(Q95/Q26*0.001)^4.13*(Q95/Q118)^(230*(Q95/Q26*0.001)^2.1-0.7)*Q72^(0.193*EXP(-3300*(Q95/Q26*0.001)^2.6*(Q95/Q118))))</f>
        <v>1.8153292570516736E-2</v>
      </c>
      <c r="R141" s="88">
        <f ca="1">IF(OR(R$7="–",R$7="glatt"),0.25/(LOG(15/R72+E3_Parameter!$C$16*0.001/(3.715*Berechnungen!R26)))^2,3400*(R95/R26*0.001)^4.13*(R95/R118)^(230*(R95/R26*0.001)^2.1-0.7)*R72^(0.193*EXP(-3300*(R95/R26*0.001)^2.6*(R95/R118))))</f>
        <v>1.8167406465788221E-2</v>
      </c>
      <c r="S141" s="88">
        <f ca="1">IF(OR(S$7="–",S$7="glatt"),0.25/(LOG(15/S72+E3_Parameter!$C$16*0.001/(3.715*Berechnungen!S26)))^2,3400*(S95/S26*0.001)^4.13*(S95/S118)^(230*(S95/S26*0.001)^2.1-0.7)*S72^(0.193*EXP(-3300*(S95/S26*0.001)^2.6*(S95/S118))))</f>
        <v>2.0385770412360359E-2</v>
      </c>
      <c r="T141" s="88">
        <f ca="1">IF(OR(T$7="–",T$7="glatt"),0.25/(LOG(15/T72+E3_Parameter!$C$16*0.001/(3.715*Berechnungen!T26)))^2,3400*(T95/T26*0.001)^4.13*(T95/T118)^(230*(T95/T26*0.001)^2.1-0.7)*T72^(0.193*EXP(-3300*(T95/T26*0.001)^2.6*(T95/T118))))</f>
        <v>1.9805179282586353E-2</v>
      </c>
      <c r="U141" s="88">
        <f ca="1">IF(OR(U$7="–",U$7="glatt"),0.25/(LOG(15/U72+E3_Parameter!$C$16*0.001/(3.715*Berechnungen!U26)))^2,3400*(U95/U26*0.001)^4.13*(U95/U118)^(230*(U95/U26*0.001)^2.1-0.7)*U72^(0.193*EXP(-3300*(U95/U26*0.001)^2.6*(U95/U118))))</f>
        <v>2.2422910914114472E-2</v>
      </c>
      <c r="V141" s="88">
        <f ca="1">IF(OR(V$7="–",V$7="glatt"),0.25/(LOG(15/V72+E3_Parameter!$C$16*0.001/(3.715*Berechnungen!V26)))^2,3400*(V95/V26*0.001)^4.13*(V95/V118)^(230*(V95/V26*0.001)^2.1-0.7)*V72^(0.193*EXP(-3300*(V95/V26*0.001)^2.6*(V95/V118))))</f>
        <v>2.2613926899747224E-2</v>
      </c>
      <c r="W141" s="88">
        <f ca="1">IF(OR(W$7="–",W$7="glatt"),0.25/(LOG(15/W72+E3_Parameter!$C$16*0.001/(3.715*Berechnungen!W26)))^2,3400*(W95/W26*0.001)^4.13*(W95/W118)^(230*(W95/W26*0.001)^2.1-0.7)*W72^(0.193*EXP(-3300*(W95/W26*0.001)^2.6*(W95/W118))))</f>
        <v>3.9834434665356556E-2</v>
      </c>
      <c r="X141" s="88">
        <f ca="1">IF(OR(X$7="–",X$7="glatt"),0.25/(LOG(15/X72+E3_Parameter!$C$16*0.001/(3.715*Berechnungen!X26)))^2,3400*(X95/X26*0.001)^4.13*(X95/X118)^(230*(X95/X26*0.001)^2.1-0.7)*X72^(0.193*EXP(-3300*(X95/X26*0.001)^2.6*(X95/X118))))</f>
        <v>2.3267349279804984E-2</v>
      </c>
      <c r="Y141" s="88">
        <f ca="1">IF(OR(Y$7="–",Y$7="glatt"),0.25/(LOG(15/Y72+E3_Parameter!$C$16*0.001/(3.715*Berechnungen!Y26)))^2,3400*(Y95/Y26*0.001)^4.13*(Y95/Y118)^(230*(Y95/Y26*0.001)^2.1-0.7)*Y72^(0.193*EXP(-3300*(Y95/Y26*0.001)^2.6*(Y95/Y118))))</f>
        <v>3.9834434665356556E-2</v>
      </c>
      <c r="Z141" s="88">
        <f ca="1">IF(OR(Z$7="–",Z$7="glatt"),0.25/(LOG(15/Z72+E3_Parameter!$C$16*0.001/(3.715*Berechnungen!Z26)))^2,3400*(Z95/Z26*0.001)^4.13*(Z95/Z118)^(230*(Z95/Z26*0.001)^2.1-0.7)*Z72^(0.193*EXP(-3300*(Z95/Z26*0.001)^2.6*(Z95/Z118))))</f>
        <v>2.4078568506420164E-2</v>
      </c>
      <c r="AA141" s="88">
        <f ca="1">IF(OR(AA$7="–",AA$7="glatt"),0.25/(LOG(15/AA72+E3_Parameter!$C$16*0.001/(3.715*Berechnungen!AA26)))^2,3400*(AA95/AA26*0.001)^4.13*(AA95/AA118)^(230*(AA95/AA26*0.001)^2.1-0.7)*AA72^(0.193*EXP(-3300*(AA95/AA26*0.001)^2.6*(AA95/AA118))))</f>
        <v>3.9834434665356556E-2</v>
      </c>
      <c r="AB141" s="88">
        <f ca="1">IF(OR(AB$7="–",AB$7="glatt"),0.25/(LOG(15/AB72+E3_Parameter!$C$16*0.001/(3.715*Berechnungen!AB26)))^2,3400*(AB95/AB26*0.001)^4.13*(AB95/AB118)^(230*(AB95/AB26*0.001)^2.1-0.7)*AB72^(0.193*EXP(-3300*(AB95/AB26*0.001)^2.6*(AB95/AB118))))</f>
        <v>2.5121981235008299E-2</v>
      </c>
      <c r="AC141" s="88">
        <f ca="1">IF(OR(AC$7="–",AC$7="glatt"),0.25/(LOG(15/AC72+E3_Parameter!$C$16*0.001/(3.715*Berechnungen!AC26)))^2,3400*(AC95/AC26*0.001)^4.13*(AC95/AC118)^(230*(AC95/AC26*0.001)^2.1-0.7)*AC72^(0.193*EXP(-3300*(AC95/AC26*0.001)^2.6*(AC95/AC118))))</f>
        <v>3.9834434665356556E-2</v>
      </c>
      <c r="AD141" s="88">
        <f ca="1">IF(OR(AD$7="–",AD$7="glatt"),0.25/(LOG(15/AD72+E3_Parameter!$C$16*0.001/(3.715*Berechnungen!AD26)))^2,3400*(AD95/AD26*0.001)^4.13*(AD95/AD118)^(230*(AD95/AD26*0.001)^2.1-0.7)*AD72^(0.193*EXP(-3300*(AD95/AD26*0.001)^2.6*(AD95/AD118))))</f>
        <v>2.6533206419569928E-2</v>
      </c>
      <c r="AE141" s="88">
        <f ca="1">IF(OR(AE$7="–",AE$7="glatt"),0.25/(LOG(15/AE72+E3_Parameter!$C$16*0.001/(3.715*Berechnungen!AE26)))^2,3400*(AE95/AE26*0.001)^4.13*(AE95/AE118)^(230*(AE95/AE26*0.001)^2.1-0.7)*AE72^(0.193*EXP(-3300*(AE95/AE26*0.001)^2.6*(AE95/AE118))))</f>
        <v>3.9834434665356556E-2</v>
      </c>
      <c r="AF141" s="88">
        <f ca="1">IF(OR(AF$7="–",AF$7="glatt"),0.25/(LOG(15/AF72+E3_Parameter!$C$16*0.001/(3.715*Berechnungen!AF26)))^2,3400*(AF95/AF26*0.001)^4.13*(AF95/AF118)^(230*(AF95/AF26*0.001)^2.1-0.7)*AF72^(0.193*EXP(-3300*(AF95/AF26*0.001)^2.6*(AF95/AF118))))</f>
        <v>2.8595009769081754E-2</v>
      </c>
      <c r="AG141" s="88">
        <f ca="1">IF(OR(AG$7="–",AG$7="glatt"),0.25/(LOG(15/AG72+E3_Parameter!$C$16*0.001/(3.715*Berechnungen!AG26)))^2,3400*(AG95/AG26*0.001)^4.13*(AG95/AG118)^(230*(AG95/AG26*0.001)^2.1-0.7)*AG72^(0.193*EXP(-3300*(AG95/AG26*0.001)^2.6*(AG95/AG118))))</f>
        <v>3.9834434665356556E-2</v>
      </c>
      <c r="AH141" s="88">
        <f ca="1">IF(OR(AH$7="–",AH$7="glatt"),0.25/(LOG(15/AH72+E3_Parameter!$C$16*0.001/(3.715*Berechnungen!AH26)))^2,3400*(AH95/AH26*0.001)^4.13*(AH95/AH118)^(230*(AH95/AH26*0.001)^2.1-0.7)*AH72^(0.193*EXP(-3300*(AH95/AH26*0.001)^2.6*(AH95/AH118))))</f>
        <v>3.2041200334003837E-2</v>
      </c>
      <c r="AI141" s="88">
        <f ca="1">IF(OR(AI$7="–",AI$7="glatt"),0.25/(LOG(15/AI72+E3_Parameter!$C$16*0.001/(3.715*Berechnungen!AI26)))^2,3400*(AI95/AI26*0.001)^4.13*(AI95/AI118)^(230*(AI95/AI26*0.001)^2.1-0.7)*AI72^(0.193*EXP(-3300*(AI95/AI26*0.001)^2.6*(AI95/AI118))))</f>
        <v>3.9834434665356556E-2</v>
      </c>
      <c r="AJ141" s="88">
        <f ca="1">IF(OR(AJ$7="–",AJ$7="glatt"),0.25/(LOG(15/AJ72+E3_Parameter!$C$16*0.001/(3.715*Berechnungen!AJ26)))^2,3400*(AJ95/AJ26*0.001)^4.13*(AJ95/AJ118)^(230*(AJ95/AJ26*0.001)^2.1-0.7)*AJ72^(0.193*EXP(-3300*(AJ95/AJ26*0.001)^2.6*(AJ95/AJ118))))</f>
        <v>3.9834434665356556E-2</v>
      </c>
      <c r="AK141" s="88" t="e">
        <f ca="1">IF(OR(AK$7="–",AK$7="glatt"),0.25/(LOG(15/AK72+E3_Parameter!$C$16*0.001/(3.715*Berechnungen!AK26)))^2,3400*(AK95/AK26*0.001)^4.13*(AK95/AK118)^(230*(AK95/AK26*0.001)^2.1-0.7)*AK72^(0.193*EXP(-3300*(AK95/AK26*0.001)^2.6*(AK95/AK118))))</f>
        <v>#N/A</v>
      </c>
      <c r="AL141" s="88" t="e">
        <f ca="1">IF(OR(AL$7="–",AL$7="glatt"),0.25/(LOG(15/AL72+E3_Parameter!$C$16*0.001/(3.715*Berechnungen!AL26)))^2,3400*(AL95/AL26*0.001)^4.13*(AL95/AL118)^(230*(AL95/AL26*0.001)^2.1-0.7)*AL72^(0.193*EXP(-3300*(AL95/AL26*0.001)^2.6*(AL95/AL118))))</f>
        <v>#N/A</v>
      </c>
      <c r="AM141" s="88" t="e">
        <f ca="1">IF(OR(AM$7="–",AM$7="glatt"),0.25/(LOG(15/AM72+E3_Parameter!$C$16*0.001/(3.715*Berechnungen!AM26)))^2,3400*(AM95/AM26*0.001)^4.13*(AM95/AM118)^(230*(AM95/AM26*0.001)^2.1-0.7)*AM72^(0.193*EXP(-3300*(AM95/AM26*0.001)^2.6*(AM95/AM118))))</f>
        <v>#N/A</v>
      </c>
      <c r="AN141" s="88" t="e">
        <f ca="1">IF(OR(AN$7="–",AN$7="glatt"),0.25/(LOG(15/AN72+E3_Parameter!$C$16*0.001/(3.715*Berechnungen!AN26)))^2,3400*(AN95/AN26*0.001)^4.13*(AN95/AN118)^(230*(AN95/AN26*0.001)^2.1-0.7)*AN72^(0.193*EXP(-3300*(AN95/AN26*0.001)^2.6*(AN95/AN118))))</f>
        <v>#N/A</v>
      </c>
      <c r="AO141" s="88" t="e">
        <f ca="1">IF(OR(AO$7="–",AO$7="glatt"),0.25/(LOG(15/AO72+E3_Parameter!$C$16*0.001/(3.715*Berechnungen!AO26)))^2,3400*(AO95/AO26*0.001)^4.13*(AO95/AO118)^(230*(AO95/AO26*0.001)^2.1-0.7)*AO72^(0.193*EXP(-3300*(AO95/AO26*0.001)^2.6*(AO95/AO118))))</f>
        <v>#N/A</v>
      </c>
      <c r="AP141" s="88" t="e">
        <f ca="1">IF(OR(AP$7="–",AP$7="glatt"),0.25/(LOG(15/AP72+E3_Parameter!$C$16*0.001/(3.715*Berechnungen!AP26)))^2,3400*(AP95/AP26*0.001)^4.13*(AP95/AP118)^(230*(AP95/AP26*0.001)^2.1-0.7)*AP72^(0.193*EXP(-3300*(AP95/AP26*0.001)^2.6*(AP95/AP118))))</f>
        <v>#N/A</v>
      </c>
      <c r="AQ141" s="88" t="e">
        <f ca="1">IF(OR(AQ$7="–",AQ$7="glatt"),0.25/(LOG(15/AQ72+E3_Parameter!$C$16*0.001/(3.715*Berechnungen!AQ26)))^2,3400*(AQ95/AQ26*0.001)^4.13*(AQ95/AQ118)^(230*(AQ95/AQ26*0.001)^2.1-0.7)*AQ72^(0.193*EXP(-3300*(AQ95/AQ26*0.001)^2.6*(AQ95/AQ118))))</f>
        <v>#N/A</v>
      </c>
      <c r="AR141" s="88" t="e">
        <f ca="1">IF(OR(AR$7="–",AR$7="glatt"),0.25/(LOG(15/AR72+E3_Parameter!$C$16*0.001/(3.715*Berechnungen!AR26)))^2,3400*(AR95/AR26*0.001)^4.13*(AR95/AR118)^(230*(AR95/AR26*0.001)^2.1-0.7)*AR72^(0.193*EXP(-3300*(AR95/AR26*0.001)^2.6*(AR95/AR118))))</f>
        <v>#N/A</v>
      </c>
      <c r="AS141" s="88" t="e">
        <f ca="1">IF(OR(AS$7="–",AS$7="glatt"),0.25/(LOG(15/AS72+E3_Parameter!$C$16*0.001/(3.715*Berechnungen!AS26)))^2,3400*(AS95/AS26*0.001)^4.13*(AS95/AS118)^(230*(AS95/AS26*0.001)^2.1-0.7)*AS72^(0.193*EXP(-3300*(AS95/AS26*0.001)^2.6*(AS95/AS118))))</f>
        <v>#N/A</v>
      </c>
      <c r="AT141" s="88" t="e">
        <f ca="1">IF(OR(AT$7="–",AT$7="glatt"),0.25/(LOG(15/AT72+E3_Parameter!$C$16*0.001/(3.715*Berechnungen!AT26)))^2,3400*(AT95/AT26*0.001)^4.13*(AT95/AT118)^(230*(AT95/AT26*0.001)^2.1-0.7)*AT72^(0.193*EXP(-3300*(AT95/AT26*0.001)^2.6*(AT95/AT118))))</f>
        <v>#N/A</v>
      </c>
      <c r="AU141" s="88" t="e">
        <f ca="1">IF(OR(AU$7="–",AU$7="glatt"),0.25/(LOG(15/AU72+E3_Parameter!$C$16*0.001/(3.715*Berechnungen!AU26)))^2,3400*(AU95/AU26*0.001)^4.13*(AU95/AU118)^(230*(AU95/AU26*0.001)^2.1-0.7)*AU72^(0.193*EXP(-3300*(AU95/AU26*0.001)^2.6*(AU95/AU118))))</f>
        <v>#N/A</v>
      </c>
      <c r="AV141" s="88" t="e">
        <f ca="1">IF(OR(AV$7="–",AV$7="glatt"),0.25/(LOG(15/AV72+E3_Parameter!$C$16*0.001/(3.715*Berechnungen!AV26)))^2,3400*(AV95/AV26*0.001)^4.13*(AV95/AV118)^(230*(AV95/AV26*0.001)^2.1-0.7)*AV72^(0.193*EXP(-3300*(AV95/AV26*0.001)^2.6*(AV95/AV118))))</f>
        <v>#N/A</v>
      </c>
      <c r="AW141" s="88" t="e">
        <f ca="1">IF(OR(AW$7="–",AW$7="glatt"),0.25/(LOG(15/AW72+E3_Parameter!$C$16*0.001/(3.715*Berechnungen!AW26)))^2,3400*(AW95/AW26*0.001)^4.13*(AW95/AW118)^(230*(AW95/AW26*0.001)^2.1-0.7)*AW72^(0.193*EXP(-3300*(AW95/AW26*0.001)^2.6*(AW95/AW118))))</f>
        <v>#N/A</v>
      </c>
      <c r="AX141" s="88" t="e">
        <f ca="1">IF(OR(AX$7="–",AX$7="glatt"),0.25/(LOG(15/AX72+E3_Parameter!$C$16*0.001/(3.715*Berechnungen!AX26)))^2,3400*(AX95/AX26*0.001)^4.13*(AX95/AX118)^(230*(AX95/AX26*0.001)^2.1-0.7)*AX72^(0.193*EXP(-3300*(AX95/AX26*0.001)^2.6*(AX95/AX118))))</f>
        <v>#N/A</v>
      </c>
      <c r="AY141" s="88" t="e">
        <f ca="1">IF(OR(AY$7="–",AY$7="glatt"),0.25/(LOG(15/AY72+E3_Parameter!$C$16*0.001/(3.715*Berechnungen!AY26)))^2,3400*(AY95/AY26*0.001)^4.13*(AY95/AY118)^(230*(AY95/AY26*0.001)^2.1-0.7)*AY72^(0.193*EXP(-3300*(AY95/AY26*0.001)^2.6*(AY95/AY118))))</f>
        <v>#N/A</v>
      </c>
      <c r="AZ141" s="88" t="e">
        <f ca="1">IF(OR(AZ$7="–",AZ$7="glatt"),0.25/(LOG(15/AZ72+E3_Parameter!$C$16*0.001/(3.715*Berechnungen!AZ26)))^2,3400*(AZ95/AZ26*0.001)^4.13*(AZ95/AZ118)^(230*(AZ95/AZ26*0.001)^2.1-0.7)*AZ72^(0.193*EXP(-3300*(AZ95/AZ26*0.001)^2.6*(AZ95/AZ118))))</f>
        <v>#N/A</v>
      </c>
      <c r="BA141" s="88" t="e">
        <f ca="1">IF(OR(BA$7="–",BA$7="glatt"),0.25/(LOG(15/BA72+E3_Parameter!$C$16*0.001/(3.715*Berechnungen!BA26)))^2,3400*(BA95/BA26*0.001)^4.13*(BA95/BA118)^(230*(BA95/BA26*0.001)^2.1-0.7)*BA72^(0.193*EXP(-3300*(BA95/BA26*0.001)^2.6*(BA95/BA118))))</f>
        <v>#N/A</v>
      </c>
      <c r="BB141" s="88" t="e">
        <f ca="1">IF(OR(BB$7="–",BB$7="glatt"),0.25/(LOG(15/BB72+E3_Parameter!$C$16*0.001/(3.715*Berechnungen!BB26)))^2,3400*(BB95/BB26*0.001)^4.13*(BB95/BB118)^(230*(BB95/BB26*0.001)^2.1-0.7)*BB72^(0.193*EXP(-3300*(BB95/BB26*0.001)^2.6*(BB95/BB118))))</f>
        <v>#N/A</v>
      </c>
      <c r="BC141" s="88" t="e">
        <f ca="1">IF(OR(BC$7="–",BC$7="glatt"),0.25/(LOG(15/BC72+E3_Parameter!$C$16*0.001/(3.715*Berechnungen!BC26)))^2,3400*(BC95/BC26*0.001)^4.13*(BC95/BC118)^(230*(BC95/BC26*0.001)^2.1-0.7)*BC72^(0.193*EXP(-3300*(BC95/BC26*0.001)^2.6*(BC95/BC118))))</f>
        <v>#N/A</v>
      </c>
      <c r="BD141" s="88" t="e">
        <f ca="1">IF(OR(BD$7="–",BD$7="glatt"),0.25/(LOG(15/BD72+E3_Parameter!$C$16*0.001/(3.715*Berechnungen!BD26)))^2,3400*(BD95/BD26*0.001)^4.13*(BD95/BD118)^(230*(BD95/BD26*0.001)^2.1-0.7)*BD72^(0.193*EXP(-3300*(BD95/BD26*0.001)^2.6*(BD95/BD118))))</f>
        <v>#N/A</v>
      </c>
      <c r="BE141" s="88" t="e">
        <f ca="1">IF(OR(BE$7="–",BE$7="glatt"),0.25/(LOG(15/BE72+E3_Parameter!$C$16*0.001/(3.715*Berechnungen!BE26)))^2,3400*(BE95/BE26*0.001)^4.13*(BE95/BE118)^(230*(BE95/BE26*0.001)^2.1-0.7)*BE72^(0.193*EXP(-3300*(BE95/BE26*0.001)^2.6*(BE95/BE118))))</f>
        <v>#N/A</v>
      </c>
      <c r="BF141" s="88" t="e">
        <f ca="1">IF(OR(BF$7="–",BF$7="glatt"),0.25/(LOG(15/BF72+E3_Parameter!$C$16*0.001/(3.715*Berechnungen!BF26)))^2,3400*(BF95/BF26*0.001)^4.13*(BF95/BF118)^(230*(BF95/BF26*0.001)^2.1-0.7)*BF72^(0.193*EXP(-3300*(BF95/BF26*0.001)^2.6*(BF95/BF118))))</f>
        <v>#N/A</v>
      </c>
      <c r="BG141" s="88" t="e">
        <f ca="1">IF(OR(BG$7="–",BG$7="glatt"),0.25/(LOG(15/BG72+E3_Parameter!$C$16*0.001/(3.715*Berechnungen!BG26)))^2,3400*(BG95/BG26*0.001)^4.13*(BG95/BG118)^(230*(BG95/BG26*0.001)^2.1-0.7)*BG72^(0.193*EXP(-3300*(BG95/BG26*0.001)^2.6*(BG95/BG118))))</f>
        <v>#N/A</v>
      </c>
      <c r="BH141" s="88" t="e">
        <f ca="1">IF(OR(BH$7="–",BH$7="glatt"),0.25/(LOG(15/BH72+E3_Parameter!$C$16*0.001/(3.715*Berechnungen!BH26)))^2,3400*(BH95/BH26*0.001)^4.13*(BH95/BH118)^(230*(BH95/BH26*0.001)^2.1-0.7)*BH72^(0.193*EXP(-3300*(BH95/BH26*0.001)^2.6*(BH95/BH118))))</f>
        <v>#N/A</v>
      </c>
      <c r="BI141" s="88" t="e">
        <f ca="1">IF(OR(BI$7="–",BI$7="glatt"),0.25/(LOG(15/BI72+E3_Parameter!$C$16*0.001/(3.715*Berechnungen!BI26)))^2,3400*(BI95/BI26*0.001)^4.13*(BI95/BI118)^(230*(BI95/BI26*0.001)^2.1-0.7)*BI72^(0.193*EXP(-3300*(BI95/BI26*0.001)^2.6*(BI95/BI118))))</f>
        <v>#N/A</v>
      </c>
      <c r="BJ141" s="88" t="e">
        <f ca="1">IF(OR(BJ$7="–",BJ$7="glatt"),0.25/(LOG(15/BJ72+E3_Parameter!$C$16*0.001/(3.715*Berechnungen!BJ26)))^2,3400*(BJ95/BJ26*0.001)^4.13*(BJ95/BJ118)^(230*(BJ95/BJ26*0.001)^2.1-0.7)*BJ72^(0.193*EXP(-3300*(BJ95/BJ26*0.001)^2.6*(BJ95/BJ118))))</f>
        <v>#N/A</v>
      </c>
      <c r="BK141" s="88" t="e">
        <f ca="1">IF(OR(BK$7="–",BK$7="glatt"),0.25/(LOG(15/BK72+E3_Parameter!$C$16*0.001/(3.715*Berechnungen!BK26)))^2,3400*(BK95/BK26*0.001)^4.13*(BK95/BK118)^(230*(BK95/BK26*0.001)^2.1-0.7)*BK72^(0.193*EXP(-3300*(BK95/BK26*0.001)^2.6*(BK95/BK118))))</f>
        <v>#N/A</v>
      </c>
      <c r="BL141" s="88" t="e">
        <f ca="1">IF(OR(BL$7="–",BL$7="glatt"),0.25/(LOG(15/BL72+E3_Parameter!$C$16*0.001/(3.715*Berechnungen!BL26)))^2,3400*(BL95/BL26*0.001)^4.13*(BL95/BL118)^(230*(BL95/BL26*0.001)^2.1-0.7)*BL72^(0.193*EXP(-3300*(BL95/BL26*0.001)^2.6*(BL95/BL118))))</f>
        <v>#N/A</v>
      </c>
      <c r="BM141" s="88" t="e">
        <f ca="1">IF(OR(BM$7="–",BM$7="glatt"),0.25/(LOG(15/BM72+E3_Parameter!$C$16*0.001/(3.715*Berechnungen!BM26)))^2,3400*(BM95/BM26*0.001)^4.13*(BM95/BM118)^(230*(BM95/BM26*0.001)^2.1-0.7)*BM72^(0.193*EXP(-3300*(BM95/BM26*0.001)^2.6*(BM95/BM118))))</f>
        <v>#N/A</v>
      </c>
      <c r="BN141" s="88" t="e">
        <f ca="1">IF(OR(BN$7="–",BN$7="glatt"),0.25/(LOG(15/BN72+E3_Parameter!$C$16*0.001/(3.715*Berechnungen!BN26)))^2,3400*(BN95/BN26*0.001)^4.13*(BN95/BN118)^(230*(BN95/BN26*0.001)^2.1-0.7)*BN72^(0.193*EXP(-3300*(BN95/BN26*0.001)^2.6*(BN95/BN118))))</f>
        <v>#N/A</v>
      </c>
      <c r="BO141" s="88" t="e">
        <f ca="1">IF(OR(BO$7="–",BO$7="glatt"),0.25/(LOG(15/BO72+E3_Parameter!$C$16*0.001/(3.715*Berechnungen!BO26)))^2,3400*(BO95/BO26*0.001)^4.13*(BO95/BO118)^(230*(BO95/BO26*0.001)^2.1-0.7)*BO72^(0.193*EXP(-3300*(BO95/BO26*0.001)^2.6*(BO95/BO118))))</f>
        <v>#N/A</v>
      </c>
      <c r="BP141" s="88" t="e">
        <f ca="1">IF(OR(BP$7="–",BP$7="glatt"),0.25/(LOG(15/BP72+E3_Parameter!$C$16*0.001/(3.715*Berechnungen!BP26)))^2,3400*(BP95/BP26*0.001)^4.13*(BP95/BP118)^(230*(BP95/BP26*0.001)^2.1-0.7)*BP72^(0.193*EXP(-3300*(BP95/BP26*0.001)^2.6*(BP95/BP118))))</f>
        <v>#N/A</v>
      </c>
      <c r="BQ141" s="88" t="e">
        <f ca="1">IF(OR(BQ$7="–",BQ$7="glatt"),0.25/(LOG(15/BQ72+E3_Parameter!$C$16*0.001/(3.715*Berechnungen!BQ26)))^2,3400*(BQ95/BQ26*0.001)^4.13*(BQ95/BQ118)^(230*(BQ95/BQ26*0.001)^2.1-0.7)*BQ72^(0.193*EXP(-3300*(BQ95/BQ26*0.001)^2.6*(BQ95/BQ118))))</f>
        <v>#N/A</v>
      </c>
      <c r="BR141" s="88" t="e">
        <f ca="1">IF(OR(BR$7="–",BR$7="glatt"),0.25/(LOG(15/BR72+E3_Parameter!$C$16*0.001/(3.715*Berechnungen!BR26)))^2,3400*(BR95/BR26*0.001)^4.13*(BR95/BR118)^(230*(BR95/BR26*0.001)^2.1-0.7)*BR72^(0.193*EXP(-3300*(BR95/BR26*0.001)^2.6*(BR95/BR118))))</f>
        <v>#N/A</v>
      </c>
      <c r="BS141" s="88" t="e">
        <f ca="1">IF(OR(BS$7="–",BS$7="glatt"),0.25/(LOG(15/BS72+E3_Parameter!$C$16*0.001/(3.715*Berechnungen!BS26)))^2,3400*(BS95/BS26*0.001)^4.13*(BS95/BS118)^(230*(BS95/BS26*0.001)^2.1-0.7)*BS72^(0.193*EXP(-3300*(BS95/BS26*0.001)^2.6*(BS95/BS118))))</f>
        <v>#N/A</v>
      </c>
      <c r="BT141" s="88" t="e">
        <f ca="1">IF(OR(BT$7="–",BT$7="glatt"),0.25/(LOG(15/BT72+E3_Parameter!$C$16*0.001/(3.715*Berechnungen!BT26)))^2,3400*(BT95/BT26*0.001)^4.13*(BT95/BT118)^(230*(BT95/BT26*0.001)^2.1-0.7)*BT72^(0.193*EXP(-3300*(BT95/BT26*0.001)^2.6*(BT95/BT118))))</f>
        <v>#N/A</v>
      </c>
      <c r="BU141" s="88" t="e">
        <f ca="1">IF(OR(BU$7="–",BU$7="glatt"),0.25/(LOG(15/BU72+E3_Parameter!$C$16*0.001/(3.715*Berechnungen!BU26)))^2,3400*(BU95/BU26*0.001)^4.13*(BU95/BU118)^(230*(BU95/BU26*0.001)^2.1-0.7)*BU72^(0.193*EXP(-3300*(BU95/BU26*0.001)^2.6*(BU95/BU118))))</f>
        <v>#N/A</v>
      </c>
      <c r="BV141" s="88" t="e">
        <f ca="1">IF(OR(BV$7="–",BV$7="glatt"),0.25/(LOG(15/BV72+E3_Parameter!$C$16*0.001/(3.715*Berechnungen!BV26)))^2,3400*(BV95/BV26*0.001)^4.13*(BV95/BV118)^(230*(BV95/BV26*0.001)^2.1-0.7)*BV72^(0.193*EXP(-3300*(BV95/BV26*0.001)^2.6*(BV95/BV118))))</f>
        <v>#N/A</v>
      </c>
      <c r="BW141" s="88" t="e">
        <f ca="1">IF(OR(BW$7="–",BW$7="glatt"),0.25/(LOG(15/BW72+E3_Parameter!$C$16*0.001/(3.715*Berechnungen!BW26)))^2,3400*(BW95/BW26*0.001)^4.13*(BW95/BW118)^(230*(BW95/BW26*0.001)^2.1-0.7)*BW72^(0.193*EXP(-3300*(BW95/BW26*0.001)^2.6*(BW95/BW118))))</f>
        <v>#N/A</v>
      </c>
      <c r="BX141" s="88" t="e">
        <f ca="1">IF(OR(BX$7="–",BX$7="glatt"),0.25/(LOG(15/BX72+E3_Parameter!$C$16*0.001/(3.715*Berechnungen!BX26)))^2,3400*(BX95/BX26*0.001)^4.13*(BX95/BX118)^(230*(BX95/BX26*0.001)^2.1-0.7)*BX72^(0.193*EXP(-3300*(BX95/BX26*0.001)^2.6*(BX95/BX118))))</f>
        <v>#N/A</v>
      </c>
      <c r="BY141" s="88" t="e">
        <f ca="1">IF(OR(BY$7="–",BY$7="glatt"),0.25/(LOG(15/BY72+E3_Parameter!$C$16*0.001/(3.715*Berechnungen!BY26)))^2,3400*(BY95/BY26*0.001)^4.13*(BY95/BY118)^(230*(BY95/BY26*0.001)^2.1-0.7)*BY72^(0.193*EXP(-3300*(BY95/BY26*0.001)^2.6*(BY95/BY118))))</f>
        <v>#N/A</v>
      </c>
      <c r="BZ141" s="88" t="e">
        <f ca="1">IF(OR(BZ$7="–",BZ$7="glatt"),0.25/(LOG(15/BZ72+E3_Parameter!$C$16*0.001/(3.715*Berechnungen!BZ26)))^2,3400*(BZ95/BZ26*0.001)^4.13*(BZ95/BZ118)^(230*(BZ95/BZ26*0.001)^2.1-0.7)*BZ72^(0.193*EXP(-3300*(BZ95/BZ26*0.001)^2.6*(BZ95/BZ118))))</f>
        <v>#N/A</v>
      </c>
      <c r="CA141" s="88" t="e">
        <f ca="1">IF(OR(CA$7="–",CA$7="glatt"),0.25/(LOG(15/CA72+E3_Parameter!$C$16*0.001/(3.715*Berechnungen!CA26)))^2,3400*(CA95/CA26*0.001)^4.13*(CA95/CA118)^(230*(CA95/CA26*0.001)^2.1-0.7)*CA72^(0.193*EXP(-3300*(CA95/CA26*0.001)^2.6*(CA95/CA118))))</f>
        <v>#N/A</v>
      </c>
      <c r="CB141" s="88" t="e">
        <f ca="1">IF(OR(CB$7="–",CB$7="glatt"),0.25/(LOG(15/CB72+E3_Parameter!$C$16*0.001/(3.715*Berechnungen!CB26)))^2,3400*(CB95/CB26*0.001)^4.13*(CB95/CB118)^(230*(CB95/CB26*0.001)^2.1-0.7)*CB72^(0.193*EXP(-3300*(CB95/CB26*0.001)^2.6*(CB95/CB118))))</f>
        <v>#N/A</v>
      </c>
      <c r="CC141" s="88" t="e">
        <f ca="1">IF(OR(CC$7="–",CC$7="glatt"),0.25/(LOG(15/CC72+E3_Parameter!$C$16*0.001/(3.715*Berechnungen!CC26)))^2,3400*(CC95/CC26*0.001)^4.13*(CC95/CC118)^(230*(CC95/CC26*0.001)^2.1-0.7)*CC72^(0.193*EXP(-3300*(CC95/CC26*0.001)^2.6*(CC95/CC118))))</f>
        <v>#N/A</v>
      </c>
      <c r="CD141" s="88" t="e">
        <f ca="1">IF(OR(CD$7="–",CD$7="glatt"),0.25/(LOG(15/CD72+E3_Parameter!$C$16*0.001/(3.715*Berechnungen!CD26)))^2,3400*(CD95/CD26*0.001)^4.13*(CD95/CD118)^(230*(CD95/CD26*0.001)^2.1-0.7)*CD72^(0.193*EXP(-3300*(CD95/CD26*0.001)^2.6*(CD95/CD118))))</f>
        <v>#N/A</v>
      </c>
      <c r="CE141" s="88" t="e">
        <f ca="1">IF(OR(CE$7="–",CE$7="glatt"),0.25/(LOG(15/CE72+E3_Parameter!$C$16*0.001/(3.715*Berechnungen!CE26)))^2,3400*(CE95/CE26*0.001)^4.13*(CE95/CE118)^(230*(CE95/CE26*0.001)^2.1-0.7)*CE72^(0.193*EXP(-3300*(CE95/CE26*0.001)^2.6*(CE95/CE118))))</f>
        <v>#N/A</v>
      </c>
      <c r="CF141" s="88" t="e">
        <f ca="1">IF(OR(CF$7="–",CF$7="glatt"),0.25/(LOG(15/CF72+E3_Parameter!$C$16*0.001/(3.715*Berechnungen!CF26)))^2,3400*(CF95/CF26*0.001)^4.13*(CF95/CF118)^(230*(CF95/CF26*0.001)^2.1-0.7)*CF72^(0.193*EXP(-3300*(CF95/CF26*0.001)^2.6*(CF95/CF118))))</f>
        <v>#N/A</v>
      </c>
      <c r="CG141" s="88" t="e">
        <f ca="1">IF(OR(CG$7="–",CG$7="glatt"),0.25/(LOG(15/CG72+E3_Parameter!$C$16*0.001/(3.715*Berechnungen!CG26)))^2,3400*(CG95/CG26*0.001)^4.13*(CG95/CG118)^(230*(CG95/CG26*0.001)^2.1-0.7)*CG72^(0.193*EXP(-3300*(CG95/CG26*0.001)^2.6*(CG95/CG118))))</f>
        <v>#N/A</v>
      </c>
      <c r="CH141" s="88" t="e">
        <f ca="1">IF(OR(CH$7="–",CH$7="glatt"),0.25/(LOG(15/CH72+E3_Parameter!$C$16*0.001/(3.715*Berechnungen!CH26)))^2,3400*(CH95/CH26*0.001)^4.13*(CH95/CH118)^(230*(CH95/CH26*0.001)^2.1-0.7)*CH72^(0.193*EXP(-3300*(CH95/CH26*0.001)^2.6*(CH95/CH118))))</f>
        <v>#N/A</v>
      </c>
      <c r="CI141" s="88" t="e">
        <f ca="1">IF(OR(CI$7="–",CI$7="glatt"),0.25/(LOG(15/CI72+E3_Parameter!$C$16*0.001/(3.715*Berechnungen!CI26)))^2,3400*(CI95/CI26*0.001)^4.13*(CI95/CI118)^(230*(CI95/CI26*0.001)^2.1-0.7)*CI72^(0.193*EXP(-3300*(CI95/CI26*0.001)^2.6*(CI95/CI118))))</f>
        <v>#N/A</v>
      </c>
      <c r="CJ141" s="88" t="e">
        <f ca="1">IF(OR(CJ$7="–",CJ$7="glatt"),0.25/(LOG(15/CJ72+E3_Parameter!$C$16*0.001/(3.715*Berechnungen!CJ26)))^2,3400*(CJ95/CJ26*0.001)^4.13*(CJ95/CJ118)^(230*(CJ95/CJ26*0.001)^2.1-0.7)*CJ72^(0.193*EXP(-3300*(CJ95/CJ26*0.001)^2.6*(CJ95/CJ118))))</f>
        <v>#N/A</v>
      </c>
      <c r="CK141" s="88" t="e">
        <f ca="1">IF(OR(CK$7="–",CK$7="glatt"),0.25/(LOG(15/CK72+E3_Parameter!$C$16*0.001/(3.715*Berechnungen!CK26)))^2,3400*(CK95/CK26*0.001)^4.13*(CK95/CK118)^(230*(CK95/CK26*0.001)^2.1-0.7)*CK72^(0.193*EXP(-3300*(CK95/CK26*0.001)^2.6*(CK95/CK118))))</f>
        <v>#N/A</v>
      </c>
      <c r="CL141" s="88" t="e">
        <f ca="1">IF(OR(CL$7="–",CL$7="glatt"),0.25/(LOG(15/CL72+E3_Parameter!$C$16*0.001/(3.715*Berechnungen!CL26)))^2,3400*(CL95/CL26*0.001)^4.13*(CL95/CL118)^(230*(CL95/CL26*0.001)^2.1-0.7)*CL72^(0.193*EXP(-3300*(CL95/CL26*0.001)^2.6*(CL95/CL118))))</f>
        <v>#N/A</v>
      </c>
      <c r="CM141" s="88" t="e">
        <f ca="1">IF(OR(CM$7="–",CM$7="glatt"),0.25/(LOG(15/CM72+E3_Parameter!$C$16*0.001/(3.715*Berechnungen!CM26)))^2,3400*(CM95/CM26*0.001)^4.13*(CM95/CM118)^(230*(CM95/CM26*0.001)^2.1-0.7)*CM72^(0.193*EXP(-3300*(CM95/CM26*0.001)^2.6*(CM95/CM118))))</f>
        <v>#N/A</v>
      </c>
      <c r="CN141" s="88" t="e">
        <f ca="1">IF(OR(CN$7="–",CN$7="glatt"),0.25/(LOG(15/CN72+E3_Parameter!$C$16*0.001/(3.715*Berechnungen!CN26)))^2,3400*(CN95/CN26*0.001)^4.13*(CN95/CN118)^(230*(CN95/CN26*0.001)^2.1-0.7)*CN72^(0.193*EXP(-3300*(CN95/CN26*0.001)^2.6*(CN95/CN118))))</f>
        <v>#N/A</v>
      </c>
      <c r="CO141" s="88" t="e">
        <f ca="1">IF(OR(CO$7="–",CO$7="glatt"),0.25/(LOG(15/CO72+E3_Parameter!$C$16*0.001/(3.715*Berechnungen!CO26)))^2,3400*(CO95/CO26*0.001)^4.13*(CO95/CO118)^(230*(CO95/CO26*0.001)^2.1-0.7)*CO72^(0.193*EXP(-3300*(CO95/CO26*0.001)^2.6*(CO95/CO118))))</f>
        <v>#N/A</v>
      </c>
      <c r="CP141" s="88" t="e">
        <f ca="1">IF(OR(CP$7="–",CP$7="glatt"),0.25/(LOG(15/CP72+E3_Parameter!$C$16*0.001/(3.715*Berechnungen!CP26)))^2,3400*(CP95/CP26*0.001)^4.13*(CP95/CP118)^(230*(CP95/CP26*0.001)^2.1-0.7)*CP72^(0.193*EXP(-3300*(CP95/CP26*0.001)^2.6*(CP95/CP118))))</f>
        <v>#N/A</v>
      </c>
      <c r="CQ141" s="88" t="e">
        <f ca="1">IF(OR(CQ$7="–",CQ$7="glatt"),0.25/(LOG(15/CQ72+E3_Parameter!$C$16*0.001/(3.715*Berechnungen!CQ26)))^2,3400*(CQ95/CQ26*0.001)^4.13*(CQ95/CQ118)^(230*(CQ95/CQ26*0.001)^2.1-0.7)*CQ72^(0.193*EXP(-3300*(CQ95/CQ26*0.001)^2.6*(CQ95/CQ118))))</f>
        <v>#N/A</v>
      </c>
      <c r="CR141" s="88" t="e">
        <f ca="1">IF(OR(CR$7="–",CR$7="glatt"),0.25/(LOG(15/CR72+E3_Parameter!$C$16*0.001/(3.715*Berechnungen!CR26)))^2,3400*(CR95/CR26*0.001)^4.13*(CR95/CR118)^(230*(CR95/CR26*0.001)^2.1-0.7)*CR72^(0.193*EXP(-3300*(CR95/CR26*0.001)^2.6*(CR95/CR118))))</f>
        <v>#N/A</v>
      </c>
      <c r="CS141" s="88" t="e">
        <f ca="1">IF(OR(CS$7="–",CS$7="glatt"),0.25/(LOG(15/CS72+E3_Parameter!$C$16*0.001/(3.715*Berechnungen!CS26)))^2,3400*(CS95/CS26*0.001)^4.13*(CS95/CS118)^(230*(CS95/CS26*0.001)^2.1-0.7)*CS72^(0.193*EXP(-3300*(CS95/CS26*0.001)^2.6*(CS95/CS118))))</f>
        <v>#N/A</v>
      </c>
      <c r="CT141" s="88" t="e">
        <f ca="1">IF(OR(CT$7="–",CT$7="glatt"),0.25/(LOG(15/CT72+E3_Parameter!$C$16*0.001/(3.715*Berechnungen!CT26)))^2,3400*(CT95/CT26*0.001)^4.13*(CT95/CT118)^(230*(CT95/CT26*0.001)^2.1-0.7)*CT72^(0.193*EXP(-3300*(CT95/CT26*0.001)^2.6*(CT95/CT118))))</f>
        <v>#N/A</v>
      </c>
      <c r="CU141" s="88" t="e">
        <f ca="1">IF(OR(CU$7="–",CU$7="glatt"),0.25/(LOG(15/CU72+E3_Parameter!$C$16*0.001/(3.715*Berechnungen!CU26)))^2,3400*(CU95/CU26*0.001)^4.13*(CU95/CU118)^(230*(CU95/CU26*0.001)^2.1-0.7)*CU72^(0.193*EXP(-3300*(CU95/CU26*0.001)^2.6*(CU95/CU118))))</f>
        <v>#N/A</v>
      </c>
      <c r="CV141" s="88" t="e">
        <f ca="1">IF(OR(CV$7="–",CV$7="glatt"),0.25/(LOG(15/CV72+E3_Parameter!$C$16*0.001/(3.715*Berechnungen!CV26)))^2,3400*(CV95/CV26*0.001)^4.13*(CV95/CV118)^(230*(CV95/CV26*0.001)^2.1-0.7)*CV72^(0.193*EXP(-3300*(CV95/CV26*0.001)^2.6*(CV95/CV118))))</f>
        <v>#N/A</v>
      </c>
      <c r="CW141" s="88" t="e">
        <f ca="1">IF(OR(CW$7="–",CW$7="glatt"),0.25/(LOG(15/CW72+E3_Parameter!$C$16*0.001/(3.715*Berechnungen!CW26)))^2,3400*(CW95/CW26*0.001)^4.13*(CW95/CW118)^(230*(CW95/CW26*0.001)^2.1-0.7)*CW72^(0.193*EXP(-3300*(CW95/CW26*0.001)^2.6*(CW95/CW118))))</f>
        <v>#N/A</v>
      </c>
      <c r="CX141" s="88" t="e">
        <f ca="1">IF(OR(CX$7="–",CX$7="glatt"),0.25/(LOG(15/CX72+E3_Parameter!$C$16*0.001/(3.715*Berechnungen!CX26)))^2,3400*(CX95/CX26*0.001)^4.13*(CX95/CX118)^(230*(CX95/CX26*0.001)^2.1-0.7)*CX72^(0.193*EXP(-3300*(CX95/CX26*0.001)^2.6*(CX95/CX118))))</f>
        <v>#N/A</v>
      </c>
      <c r="CY141" s="88" t="e">
        <f ca="1">IF(OR(CY$7="–",CY$7="glatt"),0.25/(LOG(15/CY72+E3_Parameter!$C$16*0.001/(3.715*Berechnungen!CY26)))^2,3400*(CY95/CY26*0.001)^4.13*(CY95/CY118)^(230*(CY95/CY26*0.001)^2.1-0.7)*CY72^(0.193*EXP(-3300*(CY95/CY26*0.001)^2.6*(CY95/CY118))))</f>
        <v>#N/A</v>
      </c>
      <c r="CZ141" s="88" t="e">
        <f ca="1">IF(OR(CZ$7="–",CZ$7="glatt"),0.25/(LOG(15/CZ72+E3_Parameter!$C$16*0.001/(3.715*Berechnungen!CZ26)))^2,3400*(CZ95/CZ26*0.001)^4.13*(CZ95/CZ118)^(230*(CZ95/CZ26*0.001)^2.1-0.7)*CZ72^(0.193*EXP(-3300*(CZ95/CZ26*0.001)^2.6*(CZ95/CZ118))))</f>
        <v>#N/A</v>
      </c>
      <c r="DA141" s="88" t="e">
        <f ca="1">IF(OR(DA$7="–",DA$7="glatt"),0.25/(LOG(15/DA72+E3_Parameter!$C$16*0.001/(3.715*Berechnungen!DA26)))^2,3400*(DA95/DA26*0.001)^4.13*(DA95/DA118)^(230*(DA95/DA26*0.001)^2.1-0.7)*DA72^(0.193*EXP(-3300*(DA95/DA26*0.001)^2.6*(DA95/DA118))))</f>
        <v>#N/A</v>
      </c>
      <c r="DB141" s="88" t="e">
        <f ca="1">IF(OR(DB$7="–",DB$7="glatt"),0.25/(LOG(15/DB72+E3_Parameter!$C$16*0.001/(3.715*Berechnungen!DB26)))^2,3400*(DB95/DB26*0.001)^4.13*(DB95/DB118)^(230*(DB95/DB26*0.001)^2.1-0.7)*DB72^(0.193*EXP(-3300*(DB95/DB26*0.001)^2.6*(DB95/DB118))))</f>
        <v>#N/A</v>
      </c>
      <c r="DC141" s="88" t="e">
        <f ca="1">IF(OR(DC$7="–",DC$7="glatt"),0.25/(LOG(15/DC72+E3_Parameter!$C$16*0.001/(3.715*Berechnungen!DC26)))^2,3400*(DC95/DC26*0.001)^4.13*(DC95/DC118)^(230*(DC95/DC26*0.001)^2.1-0.7)*DC72^(0.193*EXP(-3300*(DC95/DC26*0.001)^2.6*(DC95/DC118))))</f>
        <v>#N/A</v>
      </c>
      <c r="DD141" s="88" t="e">
        <f ca="1">IF(OR(DD$7="–",DD$7="glatt"),0.25/(LOG(15/DD72+E3_Parameter!$C$16*0.001/(3.715*Berechnungen!DD26)))^2,3400*(DD95/DD26*0.001)^4.13*(DD95/DD118)^(230*(DD95/DD26*0.001)^2.1-0.7)*DD72^(0.193*EXP(-3300*(DD95/DD26*0.001)^2.6*(DD95/DD118))))</f>
        <v>#N/A</v>
      </c>
      <c r="DE141" s="88" t="e">
        <f ca="1">IF(OR(DE$7="–",DE$7="glatt"),0.25/(LOG(15/DE72+E3_Parameter!$C$16*0.001/(3.715*Berechnungen!DE26)))^2,3400*(DE95/DE26*0.001)^4.13*(DE95/DE118)^(230*(DE95/DE26*0.001)^2.1-0.7)*DE72^(0.193*EXP(-3300*(DE95/DE26*0.001)^2.6*(DE95/DE118))))</f>
        <v>#N/A</v>
      </c>
      <c r="DF141" s="88" t="e">
        <f ca="1">IF(OR(DF$7="–",DF$7="glatt"),0.25/(LOG(15/DF72+E3_Parameter!$C$16*0.001/(3.715*Berechnungen!DF26)))^2,3400*(DF95/DF26*0.001)^4.13*(DF95/DF118)^(230*(DF95/DF26*0.001)^2.1-0.7)*DF72^(0.193*EXP(-3300*(DF95/DF26*0.001)^2.6*(DF95/DF118))))</f>
        <v>#N/A</v>
      </c>
      <c r="DG141" s="88" t="e">
        <f ca="1">IF(OR(DG$7="–",DG$7="glatt"),0.25/(LOG(15/DG72+E3_Parameter!$C$16*0.001/(3.715*Berechnungen!DG26)))^2,3400*(DG95/DG26*0.001)^4.13*(DG95/DG118)^(230*(DG95/DG26*0.001)^2.1-0.7)*DG72^(0.193*EXP(-3300*(DG95/DG26*0.001)^2.6*(DG95/DG118))))</f>
        <v>#N/A</v>
      </c>
      <c r="DH141" s="88" t="e">
        <f ca="1">IF(OR(DH$7="–",DH$7="glatt"),0.25/(LOG(15/DH72+E3_Parameter!$C$16*0.001/(3.715*Berechnungen!DH26)))^2,3400*(DH95/DH26*0.001)^4.13*(DH95/DH118)^(230*(DH95/DH26*0.001)^2.1-0.7)*DH72^(0.193*EXP(-3300*(DH95/DH26*0.001)^2.6*(DH95/DH118))))</f>
        <v>#N/A</v>
      </c>
      <c r="DI141" s="88" t="e">
        <f ca="1">IF(OR(DI$7="–",DI$7="glatt"),0.25/(LOG(15/DI72+E3_Parameter!$C$16*0.001/(3.715*Berechnungen!DI26)))^2,3400*(DI95/DI26*0.001)^4.13*(DI95/DI118)^(230*(DI95/DI26*0.001)^2.1-0.7)*DI72^(0.193*EXP(-3300*(DI95/DI26*0.001)^2.6*(DI95/DI118))))</f>
        <v>#N/A</v>
      </c>
      <c r="DJ141" s="88" t="e">
        <f ca="1">IF(OR(DJ$7="–",DJ$7="glatt"),0.25/(LOG(15/DJ72+E3_Parameter!$C$16*0.001/(3.715*Berechnungen!DJ26)))^2,3400*(DJ95/DJ26*0.001)^4.13*(DJ95/DJ118)^(230*(DJ95/DJ26*0.001)^2.1-0.7)*DJ72^(0.193*EXP(-3300*(DJ95/DJ26*0.001)^2.6*(DJ95/DJ118))))</f>
        <v>#N/A</v>
      </c>
      <c r="DK141" s="88" t="e">
        <f ca="1">IF(OR(DK$7="–",DK$7="glatt"),0.25/(LOG(15/DK72+E3_Parameter!$C$16*0.001/(3.715*Berechnungen!DK26)))^2,3400*(DK95/DK26*0.001)^4.13*(DK95/DK118)^(230*(DK95/DK26*0.001)^2.1-0.7)*DK72^(0.193*EXP(-3300*(DK95/DK26*0.001)^2.6*(DK95/DK118))))</f>
        <v>#N/A</v>
      </c>
      <c r="DL141" s="88" t="e">
        <f ca="1">IF(OR(DL$7="–",DL$7="glatt"),0.25/(LOG(15/DL72+E3_Parameter!$C$16*0.001/(3.715*Berechnungen!DL26)))^2,3400*(DL95/DL26*0.001)^4.13*(DL95/DL118)^(230*(DL95/DL26*0.001)^2.1-0.7)*DL72^(0.193*EXP(-3300*(DL95/DL26*0.001)^2.6*(DL95/DL118))))</f>
        <v>#N/A</v>
      </c>
      <c r="DM141" s="88" t="e">
        <f ca="1">IF(OR(DM$7="–",DM$7="glatt"),0.25/(LOG(15/DM72+E3_Parameter!$C$16*0.001/(3.715*Berechnungen!DM26)))^2,3400*(DM95/DM26*0.001)^4.13*(DM95/DM118)^(230*(DM95/DM26*0.001)^2.1-0.7)*DM72^(0.193*EXP(-3300*(DM95/DM26*0.001)^2.6*(DM95/DM118))))</f>
        <v>#N/A</v>
      </c>
      <c r="DN141" s="88" t="e">
        <f ca="1">IF(OR(DN$7="–",DN$7="glatt"),0.25/(LOG(15/DN72+E3_Parameter!$C$16*0.001/(3.715*Berechnungen!DN26)))^2,3400*(DN95/DN26*0.001)^4.13*(DN95/DN118)^(230*(DN95/DN26*0.001)^2.1-0.7)*DN72^(0.193*EXP(-3300*(DN95/DN26*0.001)^2.6*(DN95/DN118))))</f>
        <v>#N/A</v>
      </c>
      <c r="DO141" s="88" t="e">
        <f ca="1">IF(OR(DO$7="–",DO$7="glatt"),0.25/(LOG(15/DO72+E3_Parameter!$C$16*0.001/(3.715*Berechnungen!DO26)))^2,3400*(DO95/DO26*0.001)^4.13*(DO95/DO118)^(230*(DO95/DO26*0.001)^2.1-0.7)*DO72^(0.193*EXP(-3300*(DO95/DO26*0.001)^2.6*(DO95/DO118))))</f>
        <v>#N/A</v>
      </c>
      <c r="DP141" s="88" t="e">
        <f ca="1">IF(OR(DP$7="–",DP$7="glatt"),0.25/(LOG(15/DP72+E3_Parameter!$C$16*0.001/(3.715*Berechnungen!DP26)))^2,3400*(DP95/DP26*0.001)^4.13*(DP95/DP118)^(230*(DP95/DP26*0.001)^2.1-0.7)*DP72^(0.193*EXP(-3300*(DP95/DP26*0.001)^2.6*(DP95/DP118))))</f>
        <v>#N/A</v>
      </c>
      <c r="DQ141" s="88" t="e">
        <f ca="1">IF(OR(DQ$7="–",DQ$7="glatt"),0.25/(LOG(15/DQ72+E3_Parameter!$C$16*0.001/(3.715*Berechnungen!DQ26)))^2,3400*(DQ95/DQ26*0.001)^4.13*(DQ95/DQ118)^(230*(DQ95/DQ26*0.001)^2.1-0.7)*DQ72^(0.193*EXP(-3300*(DQ95/DQ26*0.001)^2.6*(DQ95/DQ118))))</f>
        <v>#N/A</v>
      </c>
      <c r="DR141" s="88" t="e">
        <f ca="1">IF(OR(DR$7="–",DR$7="glatt"),0.25/(LOG(15/DR72+E3_Parameter!$C$16*0.001/(3.715*Berechnungen!DR26)))^2,3400*(DR95/DR26*0.001)^4.13*(DR95/DR118)^(230*(DR95/DR26*0.001)^2.1-0.7)*DR72^(0.193*EXP(-3300*(DR95/DR26*0.001)^2.6*(DR95/DR118))))</f>
        <v>#N/A</v>
      </c>
      <c r="DS141" s="88" t="e">
        <f ca="1">IF(OR(DS$7="–",DS$7="glatt"),0.25/(LOG(15/DS72+E3_Parameter!$C$16*0.001/(3.715*Berechnungen!DS26)))^2,3400*(DS95/DS26*0.001)^4.13*(DS95/DS118)^(230*(DS95/DS26*0.001)^2.1-0.7)*DS72^(0.193*EXP(-3300*(DS95/DS26*0.001)^2.6*(DS95/DS118))))</f>
        <v>#N/A</v>
      </c>
      <c r="DT141" s="88" t="e">
        <f ca="1">IF(OR(DT$7="–",DT$7="glatt"),0.25/(LOG(15/DT72+E3_Parameter!$C$16*0.001/(3.715*Berechnungen!DT26)))^2,3400*(DT95/DT26*0.001)^4.13*(DT95/DT118)^(230*(DT95/DT26*0.001)^2.1-0.7)*DT72^(0.193*EXP(-3300*(DT95/DT26*0.001)^2.6*(DT95/DT118))))</f>
        <v>#N/A</v>
      </c>
      <c r="DU141" s="88" t="e">
        <f ca="1">IF(OR(DU$7="–",DU$7="glatt"),0.25/(LOG(15/DU72+E3_Parameter!$C$16*0.001/(3.715*Berechnungen!DU26)))^2,3400*(DU95/DU26*0.001)^4.13*(DU95/DU118)^(230*(DU95/DU26*0.001)^2.1-0.7)*DU72^(0.193*EXP(-3300*(DU95/DU26*0.001)^2.6*(DU95/DU118))))</f>
        <v>#N/A</v>
      </c>
      <c r="DV141" s="88" t="e">
        <f ca="1">IF(OR(DV$7="–",DV$7="glatt"),0.25/(LOG(15/DV72+E3_Parameter!$C$16*0.001/(3.715*Berechnungen!DV26)))^2,3400*(DV95/DV26*0.001)^4.13*(DV95/DV118)^(230*(DV95/DV26*0.001)^2.1-0.7)*DV72^(0.193*EXP(-3300*(DV95/DV26*0.001)^2.6*(DV95/DV118))))</f>
        <v>#N/A</v>
      </c>
      <c r="DW141" s="88" t="e">
        <f ca="1">IF(OR(DW$7="–",DW$7="glatt"),0.25/(LOG(15/DW72+E3_Parameter!$C$16*0.001/(3.715*Berechnungen!DW26)))^2,3400*(DW95/DW26*0.001)^4.13*(DW95/DW118)^(230*(DW95/DW26*0.001)^2.1-0.7)*DW72^(0.193*EXP(-3300*(DW95/DW26*0.001)^2.6*(DW95/DW118))))</f>
        <v>#N/A</v>
      </c>
      <c r="DX141" s="88" t="e">
        <f ca="1">IF(OR(DX$7="–",DX$7="glatt"),0.25/(LOG(15/DX72+E3_Parameter!$C$16*0.001/(3.715*Berechnungen!DX26)))^2,3400*(DX95/DX26*0.001)^4.13*(DX95/DX118)^(230*(DX95/DX26*0.001)^2.1-0.7)*DX72^(0.193*EXP(-3300*(DX95/DX26*0.001)^2.6*(DX95/DX118))))</f>
        <v>#N/A</v>
      </c>
      <c r="DY141" s="88" t="e">
        <f ca="1">IF(OR(DY$7="–",DY$7="glatt"),0.25/(LOG(15/DY72+E3_Parameter!$C$16*0.001/(3.715*Berechnungen!DY26)))^2,3400*(DY95/DY26*0.001)^4.13*(DY95/DY118)^(230*(DY95/DY26*0.001)^2.1-0.7)*DY72^(0.193*EXP(-3300*(DY95/DY26*0.001)^2.6*(DY95/DY118))))</f>
        <v>#N/A</v>
      </c>
      <c r="DZ141" s="88" t="e">
        <f ca="1">IF(OR(DZ$7="–",DZ$7="glatt"),0.25/(LOG(15/DZ72+E3_Parameter!$C$16*0.001/(3.715*Berechnungen!DZ26)))^2,3400*(DZ95/DZ26*0.001)^4.13*(DZ95/DZ118)^(230*(DZ95/DZ26*0.001)^2.1-0.7)*DZ72^(0.193*EXP(-3300*(DZ95/DZ26*0.001)^2.6*(DZ95/DZ118))))</f>
        <v>#N/A</v>
      </c>
      <c r="EA141" s="88" t="e">
        <f ca="1">IF(OR(EA$7="–",EA$7="glatt"),0.25/(LOG(15/EA72+E3_Parameter!$C$16*0.001/(3.715*Berechnungen!EA26)))^2,3400*(EA95/EA26*0.001)^4.13*(EA95/EA118)^(230*(EA95/EA26*0.001)^2.1-0.7)*EA72^(0.193*EXP(-3300*(EA95/EA26*0.001)^2.6*(EA95/EA118))))</f>
        <v>#N/A</v>
      </c>
      <c r="EB141" s="88" t="e">
        <f ca="1">IF(OR(EB$7="–",EB$7="glatt"),0.25/(LOG(15/EB72+E3_Parameter!$C$16*0.001/(3.715*Berechnungen!EB26)))^2,3400*(EB95/EB26*0.001)^4.13*(EB95/EB118)^(230*(EB95/EB26*0.001)^2.1-0.7)*EB72^(0.193*EXP(-3300*(EB95/EB26*0.001)^2.6*(EB95/EB118))))</f>
        <v>#N/A</v>
      </c>
      <c r="EC141" s="88" t="e">
        <f ca="1">IF(OR(EC$7="–",EC$7="glatt"),0.25/(LOG(15/EC72+E3_Parameter!$C$16*0.001/(3.715*Berechnungen!EC26)))^2,3400*(EC95/EC26*0.001)^4.13*(EC95/EC118)^(230*(EC95/EC26*0.001)^2.1-0.7)*EC72^(0.193*EXP(-3300*(EC95/EC26*0.001)^2.6*(EC95/EC118))))</f>
        <v>#N/A</v>
      </c>
      <c r="ED141" s="88" t="e">
        <f ca="1">IF(OR(ED$7="–",ED$7="glatt"),0.25/(LOG(15/ED72+E3_Parameter!$C$16*0.001/(3.715*Berechnungen!ED26)))^2,3400*(ED95/ED26*0.001)^4.13*(ED95/ED118)^(230*(ED95/ED26*0.001)^2.1-0.7)*ED72^(0.193*EXP(-3300*(ED95/ED26*0.001)^2.6*(ED95/ED118))))</f>
        <v>#N/A</v>
      </c>
      <c r="EE141" s="88" t="e">
        <f ca="1">IF(OR(EE$7="–",EE$7="glatt"),0.25/(LOG(15/EE72+E3_Parameter!$C$16*0.001/(3.715*Berechnungen!EE26)))^2,3400*(EE95/EE26*0.001)^4.13*(EE95/EE118)^(230*(EE95/EE26*0.001)^2.1-0.7)*EE72^(0.193*EXP(-3300*(EE95/EE26*0.001)^2.6*(EE95/EE118))))</f>
        <v>#N/A</v>
      </c>
      <c r="EF141" s="88" t="e">
        <f ca="1">IF(OR(EF$7="–",EF$7="glatt"),0.25/(LOG(15/EF72+E3_Parameter!$C$16*0.001/(3.715*Berechnungen!EF26)))^2,3400*(EF95/EF26*0.001)^4.13*(EF95/EF118)^(230*(EF95/EF26*0.001)^2.1-0.7)*EF72^(0.193*EXP(-3300*(EF95/EF26*0.001)^2.6*(EF95/EF118))))</f>
        <v>#N/A</v>
      </c>
      <c r="EG141" s="88" t="e">
        <f ca="1">IF(OR(EG$7="–",EG$7="glatt"),0.25/(LOG(15/EG72+E3_Parameter!$C$16*0.001/(3.715*Berechnungen!EG26)))^2,3400*(EG95/EG26*0.001)^4.13*(EG95/EG118)^(230*(EG95/EG26*0.001)^2.1-0.7)*EG72^(0.193*EXP(-3300*(EG95/EG26*0.001)^2.6*(EG95/EG118))))</f>
        <v>#N/A</v>
      </c>
      <c r="EH141" s="88" t="e">
        <f ca="1">IF(OR(EH$7="–",EH$7="glatt"),0.25/(LOG(15/EH72+E3_Parameter!$C$16*0.001/(3.715*Berechnungen!EH26)))^2,3400*(EH95/EH26*0.001)^4.13*(EH95/EH118)^(230*(EH95/EH26*0.001)^2.1-0.7)*EH72^(0.193*EXP(-3300*(EH95/EH26*0.001)^2.6*(EH95/EH118))))</f>
        <v>#N/A</v>
      </c>
      <c r="EI141" s="88" t="e">
        <f ca="1">IF(OR(EI$7="–",EI$7="glatt"),0.25/(LOG(15/EI72+E3_Parameter!$C$16*0.001/(3.715*Berechnungen!EI26)))^2,3400*(EI95/EI26*0.001)^4.13*(EI95/EI118)^(230*(EI95/EI26*0.001)^2.1-0.7)*EI72^(0.193*EXP(-3300*(EI95/EI26*0.001)^2.6*(EI95/EI118))))</f>
        <v>#N/A</v>
      </c>
      <c r="EJ141" s="88" t="e">
        <f ca="1">IF(OR(EJ$7="–",EJ$7="glatt"),0.25/(LOG(15/EJ72+E3_Parameter!$C$16*0.001/(3.715*Berechnungen!EJ26)))^2,3400*(EJ95/EJ26*0.001)^4.13*(EJ95/EJ118)^(230*(EJ95/EJ26*0.001)^2.1-0.7)*EJ72^(0.193*EXP(-3300*(EJ95/EJ26*0.001)^2.6*(EJ95/EJ118))))</f>
        <v>#N/A</v>
      </c>
      <c r="EK141" s="88" t="e">
        <f ca="1">IF(OR(EK$7="–",EK$7="glatt"),0.25/(LOG(15/EK72+E3_Parameter!$C$16*0.001/(3.715*Berechnungen!EK26)))^2,3400*(EK95/EK26*0.001)^4.13*(EK95/EK118)^(230*(EK95/EK26*0.001)^2.1-0.7)*EK72^(0.193*EXP(-3300*(EK95/EK26*0.001)^2.6*(EK95/EK118))))</f>
        <v>#N/A</v>
      </c>
      <c r="EL141" s="88" t="e">
        <f ca="1">IF(OR(EL$7="–",EL$7="glatt"),0.25/(LOG(15/EL72+E3_Parameter!$C$16*0.001/(3.715*Berechnungen!EL26)))^2,3400*(EL95/EL26*0.001)^4.13*(EL95/EL118)^(230*(EL95/EL26*0.001)^2.1-0.7)*EL72^(0.193*EXP(-3300*(EL95/EL26*0.001)^2.6*(EL95/EL118))))</f>
        <v>#N/A</v>
      </c>
      <c r="EM141" s="88" t="e">
        <f ca="1">IF(OR(EM$7="–",EM$7="glatt"),0.25/(LOG(15/EM72+E3_Parameter!$C$16*0.001/(3.715*Berechnungen!EM26)))^2,3400*(EM95/EM26*0.001)^4.13*(EM95/EM118)^(230*(EM95/EM26*0.001)^2.1-0.7)*EM72^(0.193*EXP(-3300*(EM95/EM26*0.001)^2.6*(EM95/EM118))))</f>
        <v>#N/A</v>
      </c>
      <c r="EN141" s="88" t="e">
        <f ca="1">IF(OR(EN$7="–",EN$7="glatt"),0.25/(LOG(15/EN72+E3_Parameter!$C$16*0.001/(3.715*Berechnungen!EN26)))^2,3400*(EN95/EN26*0.001)^4.13*(EN95/EN118)^(230*(EN95/EN26*0.001)^2.1-0.7)*EN72^(0.193*EXP(-3300*(EN95/EN26*0.001)^2.6*(EN95/EN118))))</f>
        <v>#N/A</v>
      </c>
      <c r="EO141" s="88" t="e">
        <f ca="1">IF(OR(EO$7="–",EO$7="glatt"),0.25/(LOG(15/EO72+E3_Parameter!$C$16*0.001/(3.715*Berechnungen!EO26)))^2,3400*(EO95/EO26*0.001)^4.13*(EO95/EO118)^(230*(EO95/EO26*0.001)^2.1-0.7)*EO72^(0.193*EXP(-3300*(EO95/EO26*0.001)^2.6*(EO95/EO118))))</f>
        <v>#N/A</v>
      </c>
      <c r="EP141" s="88" t="e">
        <f ca="1">IF(OR(EP$7="–",EP$7="glatt"),0.25/(LOG(15/EP72+E3_Parameter!$C$16*0.001/(3.715*Berechnungen!EP26)))^2,3400*(EP95/EP26*0.001)^4.13*(EP95/EP118)^(230*(EP95/EP26*0.001)^2.1-0.7)*EP72^(0.193*EXP(-3300*(EP95/EP26*0.001)^2.6*(EP95/EP118))))</f>
        <v>#N/A</v>
      </c>
      <c r="EQ141" s="88" t="e">
        <f ca="1">IF(OR(EQ$7="–",EQ$7="glatt"),0.25/(LOG(15/EQ72+E3_Parameter!$C$16*0.001/(3.715*Berechnungen!EQ26)))^2,3400*(EQ95/EQ26*0.001)^4.13*(EQ95/EQ118)^(230*(EQ95/EQ26*0.001)^2.1-0.7)*EQ72^(0.193*EXP(-3300*(EQ95/EQ26*0.001)^2.6*(EQ95/EQ118))))</f>
        <v>#N/A</v>
      </c>
      <c r="ER141" s="88" t="e">
        <f ca="1">IF(OR(ER$7="–",ER$7="glatt"),0.25/(LOG(15/ER72+E3_Parameter!$C$16*0.001/(3.715*Berechnungen!ER26)))^2,3400*(ER95/ER26*0.001)^4.13*(ER95/ER118)^(230*(ER95/ER26*0.001)^2.1-0.7)*ER72^(0.193*EXP(-3300*(ER95/ER26*0.001)^2.6*(ER95/ER118))))</f>
        <v>#N/A</v>
      </c>
      <c r="ES141" s="88" t="e">
        <f ca="1">IF(OR(ES$7="–",ES$7="glatt"),0.25/(LOG(15/ES72+E3_Parameter!$C$16*0.001/(3.715*Berechnungen!ES26)))^2,3400*(ES95/ES26*0.001)^4.13*(ES95/ES118)^(230*(ES95/ES26*0.001)^2.1-0.7)*ES72^(0.193*EXP(-3300*(ES95/ES26*0.001)^2.6*(ES95/ES118))))</f>
        <v>#N/A</v>
      </c>
      <c r="ET141" s="88" t="e">
        <f ca="1">IF(OR(ET$7="–",ET$7="glatt"),0.25/(LOG(15/ET72+E3_Parameter!$C$16*0.001/(3.715*Berechnungen!ET26)))^2,3400*(ET95/ET26*0.001)^4.13*(ET95/ET118)^(230*(ET95/ET26*0.001)^2.1-0.7)*ET72^(0.193*EXP(-3300*(ET95/ET26*0.001)^2.6*(ET95/ET118))))</f>
        <v>#N/A</v>
      </c>
      <c r="EU141" s="88" t="e">
        <f ca="1">IF(OR(EU$7="–",EU$7="glatt"),0.25/(LOG(15/EU72+E3_Parameter!$C$16*0.001/(3.715*Berechnungen!EU26)))^2,3400*(EU95/EU26*0.001)^4.13*(EU95/EU118)^(230*(EU95/EU26*0.001)^2.1-0.7)*EU72^(0.193*EXP(-3300*(EU95/EU26*0.001)^2.6*(EU95/EU118))))</f>
        <v>#N/A</v>
      </c>
      <c r="EV141" s="88" t="e">
        <f ca="1">IF(OR(EV$7="–",EV$7="glatt"),0.25/(LOG(15/EV72+E3_Parameter!$C$16*0.001/(3.715*Berechnungen!EV26)))^2,3400*(EV95/EV26*0.001)^4.13*(EV95/EV118)^(230*(EV95/EV26*0.001)^2.1-0.7)*EV72^(0.193*EXP(-3300*(EV95/EV26*0.001)^2.6*(EV95/EV118))))</f>
        <v>#N/A</v>
      </c>
      <c r="EW141" s="88" t="e">
        <f ca="1">IF(OR(EW$7="–",EW$7="glatt"),0.25/(LOG(15/EW72+E3_Parameter!$C$16*0.001/(3.715*Berechnungen!EW26)))^2,3400*(EW95/EW26*0.001)^4.13*(EW95/EW118)^(230*(EW95/EW26*0.001)^2.1-0.7)*EW72^(0.193*EXP(-3300*(EW95/EW26*0.001)^2.6*(EW95/EW118))))</f>
        <v>#N/A</v>
      </c>
      <c r="EX141" s="88" t="e">
        <f ca="1">IF(OR(EX$7="–",EX$7="glatt"),0.25/(LOG(15/EX72+E3_Parameter!$C$16*0.001/(3.715*Berechnungen!EX26)))^2,3400*(EX95/EX26*0.001)^4.13*(EX95/EX118)^(230*(EX95/EX26*0.001)^2.1-0.7)*EX72^(0.193*EXP(-3300*(EX95/EX26*0.001)^2.6*(EX95/EX118))))</f>
        <v>#N/A</v>
      </c>
      <c r="EY141" s="88" t="e">
        <f ca="1">IF(OR(EY$7="–",EY$7="glatt"),0.25/(LOG(15/EY72+E3_Parameter!$C$16*0.001/(3.715*Berechnungen!EY26)))^2,3400*(EY95/EY26*0.001)^4.13*(EY95/EY118)^(230*(EY95/EY26*0.001)^2.1-0.7)*EY72^(0.193*EXP(-3300*(EY95/EY26*0.001)^2.6*(EY95/EY118))))</f>
        <v>#N/A</v>
      </c>
      <c r="EZ141" s="88" t="e">
        <f ca="1">IF(OR(EZ$7="–",EZ$7="glatt"),0.25/(LOG(15/EZ72+E3_Parameter!$C$16*0.001/(3.715*Berechnungen!EZ26)))^2,3400*(EZ95/EZ26*0.001)^4.13*(EZ95/EZ118)^(230*(EZ95/EZ26*0.001)^2.1-0.7)*EZ72^(0.193*EXP(-3300*(EZ95/EZ26*0.001)^2.6*(EZ95/EZ118))))</f>
        <v>#N/A</v>
      </c>
      <c r="FA141" s="88" t="e">
        <f ca="1">IF(OR(FA$7="–",FA$7="glatt"),0.25/(LOG(15/FA72+E3_Parameter!$C$16*0.001/(3.715*Berechnungen!FA26)))^2,3400*(FA95/FA26*0.001)^4.13*(FA95/FA118)^(230*(FA95/FA26*0.001)^2.1-0.7)*FA72^(0.193*EXP(-3300*(FA95/FA26*0.001)^2.6*(FA95/FA118))))</f>
        <v>#N/A</v>
      </c>
      <c r="FB141" s="88" t="e">
        <f ca="1">IF(OR(FB$7="–",FB$7="glatt"),0.25/(LOG(15/FB72+E3_Parameter!$C$16*0.001/(3.715*Berechnungen!FB26)))^2,3400*(FB95/FB26*0.001)^4.13*(FB95/FB118)^(230*(FB95/FB26*0.001)^2.1-0.7)*FB72^(0.193*EXP(-3300*(FB95/FB26*0.001)^2.6*(FB95/FB118))))</f>
        <v>#N/A</v>
      </c>
      <c r="FC141" s="88" t="e">
        <f ca="1">IF(OR(FC$7="–",FC$7="glatt"),0.25/(LOG(15/FC72+E3_Parameter!$C$16*0.001/(3.715*Berechnungen!FC26)))^2,3400*(FC95/FC26*0.001)^4.13*(FC95/FC118)^(230*(FC95/FC26*0.001)^2.1-0.7)*FC72^(0.193*EXP(-3300*(FC95/FC26*0.001)^2.6*(FC95/FC118))))</f>
        <v>#N/A</v>
      </c>
      <c r="FD141" s="88" t="e">
        <f ca="1">IF(OR(FD$7="–",FD$7="glatt"),0.25/(LOG(15/FD72+E3_Parameter!$C$16*0.001/(3.715*Berechnungen!FD26)))^2,3400*(FD95/FD26*0.001)^4.13*(FD95/FD118)^(230*(FD95/FD26*0.001)^2.1-0.7)*FD72^(0.193*EXP(-3300*(FD95/FD26*0.001)^2.6*(FD95/FD118))))</f>
        <v>#N/A</v>
      </c>
      <c r="FE141" s="88" t="e">
        <f ca="1">IF(OR(FE$7="–",FE$7="glatt"),0.25/(LOG(15/FE72+E3_Parameter!$C$16*0.001/(3.715*Berechnungen!FE26)))^2,3400*(FE95/FE26*0.001)^4.13*(FE95/FE118)^(230*(FE95/FE26*0.001)^2.1-0.7)*FE72^(0.193*EXP(-3300*(FE95/FE26*0.001)^2.6*(FE95/FE118))))</f>
        <v>#N/A</v>
      </c>
      <c r="FF141" s="88" t="e">
        <f ca="1">IF(OR(FF$7="–",FF$7="glatt"),0.25/(LOG(15/FF72+E3_Parameter!$C$16*0.001/(3.715*Berechnungen!FF26)))^2,3400*(FF95/FF26*0.001)^4.13*(FF95/FF118)^(230*(FF95/FF26*0.001)^2.1-0.7)*FF72^(0.193*EXP(-3300*(FF95/FF26*0.001)^2.6*(FF95/FF118))))</f>
        <v>#N/A</v>
      </c>
      <c r="FG141" s="88" t="e">
        <f ca="1">IF(OR(FG$7="–",FG$7="glatt"),0.25/(LOG(15/FG72+E3_Parameter!$C$16*0.001/(3.715*Berechnungen!FG26)))^2,3400*(FG95/FG26*0.001)^4.13*(FG95/FG118)^(230*(FG95/FG26*0.001)^2.1-0.7)*FG72^(0.193*EXP(-3300*(FG95/FG26*0.001)^2.6*(FG95/FG118))))</f>
        <v>#N/A</v>
      </c>
      <c r="FH141" s="88" t="e">
        <f ca="1">IF(OR(FH$7="–",FH$7="glatt"),0.25/(LOG(15/FH72+E3_Parameter!$C$16*0.001/(3.715*Berechnungen!FH26)))^2,3400*(FH95/FH26*0.001)^4.13*(FH95/FH118)^(230*(FH95/FH26*0.001)^2.1-0.7)*FH72^(0.193*EXP(-3300*(FH95/FH26*0.001)^2.6*(FH95/FH118))))</f>
        <v>#N/A</v>
      </c>
      <c r="FI141" s="88" t="e">
        <f ca="1">IF(OR(FI$7="–",FI$7="glatt"),0.25/(LOG(15/FI72+E3_Parameter!$C$16*0.001/(3.715*Berechnungen!FI26)))^2,3400*(FI95/FI26*0.001)^4.13*(FI95/FI118)^(230*(FI95/FI26*0.001)^2.1-0.7)*FI72^(0.193*EXP(-3300*(FI95/FI26*0.001)^2.6*(FI95/FI118))))</f>
        <v>#N/A</v>
      </c>
      <c r="FJ141" s="88" t="e">
        <f ca="1">IF(OR(FJ$7="–",FJ$7="glatt"),0.25/(LOG(15/FJ72+E3_Parameter!$C$16*0.001/(3.715*Berechnungen!FJ26)))^2,3400*(FJ95/FJ26*0.001)^4.13*(FJ95/FJ118)^(230*(FJ95/FJ26*0.001)^2.1-0.7)*FJ72^(0.193*EXP(-3300*(FJ95/FJ26*0.001)^2.6*(FJ95/FJ118))))</f>
        <v>#N/A</v>
      </c>
      <c r="FK141" s="88" t="e">
        <f ca="1">IF(OR(FK$7="–",FK$7="glatt"),0.25/(LOG(15/FK72+E3_Parameter!$C$16*0.001/(3.715*Berechnungen!FK26)))^2,3400*(FK95/FK26*0.001)^4.13*(FK95/FK118)^(230*(FK95/FK26*0.001)^2.1-0.7)*FK72^(0.193*EXP(-3300*(FK95/FK26*0.001)^2.6*(FK95/FK118))))</f>
        <v>#N/A</v>
      </c>
      <c r="FL141" s="88" t="e">
        <f ca="1">IF(OR(FL$7="–",FL$7="glatt"),0.25/(LOG(15/FL72+E3_Parameter!$C$16*0.001/(3.715*Berechnungen!FL26)))^2,3400*(FL95/FL26*0.001)^4.13*(FL95/FL118)^(230*(FL95/FL26*0.001)^2.1-0.7)*FL72^(0.193*EXP(-3300*(FL95/FL26*0.001)^2.6*(FL95/FL118))))</f>
        <v>#N/A</v>
      </c>
      <c r="FM141" s="88" t="e">
        <f ca="1">IF(OR(FM$7="–",FM$7="glatt"),0.25/(LOG(15/FM72+E3_Parameter!$C$16*0.001/(3.715*Berechnungen!FM26)))^2,3400*(FM95/FM26*0.001)^4.13*(FM95/FM118)^(230*(FM95/FM26*0.001)^2.1-0.7)*FM72^(0.193*EXP(-3300*(FM95/FM26*0.001)^2.6*(FM95/FM118))))</f>
        <v>#N/A</v>
      </c>
      <c r="FN141" s="88" t="e">
        <f ca="1">IF(OR(FN$7="–",FN$7="glatt"),0.25/(LOG(15/FN72+E3_Parameter!$C$16*0.001/(3.715*Berechnungen!FN26)))^2,3400*(FN95/FN26*0.001)^4.13*(FN95/FN118)^(230*(FN95/FN26*0.001)^2.1-0.7)*FN72^(0.193*EXP(-3300*(FN95/FN26*0.001)^2.6*(FN95/FN118))))</f>
        <v>#N/A</v>
      </c>
      <c r="FO141" s="88" t="e">
        <f ca="1">IF(OR(FO$7="–",FO$7="glatt"),0.25/(LOG(15/FO72+E3_Parameter!$C$16*0.001/(3.715*Berechnungen!FO26)))^2,3400*(FO95/FO26*0.001)^4.13*(FO95/FO118)^(230*(FO95/FO26*0.001)^2.1-0.7)*FO72^(0.193*EXP(-3300*(FO95/FO26*0.001)^2.6*(FO95/FO118))))</f>
        <v>#N/A</v>
      </c>
      <c r="FP141" s="88" t="e">
        <f ca="1">IF(OR(FP$7="–",FP$7="glatt"),0.25/(LOG(15/FP72+E3_Parameter!$C$16*0.001/(3.715*Berechnungen!FP26)))^2,3400*(FP95/FP26*0.001)^4.13*(FP95/FP118)^(230*(FP95/FP26*0.001)^2.1-0.7)*FP72^(0.193*EXP(-3300*(FP95/FP26*0.001)^2.6*(FP95/FP118))))</f>
        <v>#N/A</v>
      </c>
      <c r="FQ141" s="88" t="e">
        <f ca="1">IF(OR(FQ$7="–",FQ$7="glatt"),0.25/(LOG(15/FQ72+E3_Parameter!$C$16*0.001/(3.715*Berechnungen!FQ26)))^2,3400*(FQ95/FQ26*0.001)^4.13*(FQ95/FQ118)^(230*(FQ95/FQ26*0.001)^2.1-0.7)*FQ72^(0.193*EXP(-3300*(FQ95/FQ26*0.001)^2.6*(FQ95/FQ118))))</f>
        <v>#N/A</v>
      </c>
      <c r="FR141" s="88" t="e">
        <f ca="1">IF(OR(FR$7="–",FR$7="glatt"),0.25/(LOG(15/FR72+E3_Parameter!$C$16*0.001/(3.715*Berechnungen!FR26)))^2,3400*(FR95/FR26*0.001)^4.13*(FR95/FR118)^(230*(FR95/FR26*0.001)^2.1-0.7)*FR72^(0.193*EXP(-3300*(FR95/FR26*0.001)^2.6*(FR95/FR118))))</f>
        <v>#N/A</v>
      </c>
      <c r="FS141" s="88" t="e">
        <f ca="1">IF(OR(FS$7="–",FS$7="glatt"),0.25/(LOG(15/FS72+E3_Parameter!$C$16*0.001/(3.715*Berechnungen!FS26)))^2,3400*(FS95/FS26*0.001)^4.13*(FS95/FS118)^(230*(FS95/FS26*0.001)^2.1-0.7)*FS72^(0.193*EXP(-3300*(FS95/FS26*0.001)^2.6*(FS95/FS118))))</f>
        <v>#N/A</v>
      </c>
      <c r="FT141" s="88" t="e">
        <f ca="1">IF(OR(FT$7="–",FT$7="glatt"),0.25/(LOG(15/FT72+E3_Parameter!$C$16*0.001/(3.715*Berechnungen!FT26)))^2,3400*(FT95/FT26*0.001)^4.13*(FT95/FT118)^(230*(FT95/FT26*0.001)^2.1-0.7)*FT72^(0.193*EXP(-3300*(FT95/FT26*0.001)^2.6*(FT95/FT118))))</f>
        <v>#N/A</v>
      </c>
      <c r="FU141" s="88" t="e">
        <f ca="1">IF(OR(FU$7="–",FU$7="glatt"),0.25/(LOG(15/FU72+E3_Parameter!$C$16*0.001/(3.715*Berechnungen!FU26)))^2,3400*(FU95/FU26*0.001)^4.13*(FU95/FU118)^(230*(FU95/FU26*0.001)^2.1-0.7)*FU72^(0.193*EXP(-3300*(FU95/FU26*0.001)^2.6*(FU95/FU118))))</f>
        <v>#N/A</v>
      </c>
      <c r="FV141" s="88" t="e">
        <f ca="1">IF(OR(FV$7="–",FV$7="glatt"),0.25/(LOG(15/FV72+E3_Parameter!$C$16*0.001/(3.715*Berechnungen!FV26)))^2,3400*(FV95/FV26*0.001)^4.13*(FV95/FV118)^(230*(FV95/FV26*0.001)^2.1-0.7)*FV72^(0.193*EXP(-3300*(FV95/FV26*0.001)^2.6*(FV95/FV118))))</f>
        <v>#N/A</v>
      </c>
      <c r="FW141" s="88" t="e">
        <f ca="1">IF(OR(FW$7="–",FW$7="glatt"),0.25/(LOG(15/FW72+E3_Parameter!$C$16*0.001/(3.715*Berechnungen!FW26)))^2,3400*(FW95/FW26*0.001)^4.13*(FW95/FW118)^(230*(FW95/FW26*0.001)^2.1-0.7)*FW72^(0.193*EXP(-3300*(FW95/FW26*0.001)^2.6*(FW95/FW118))))</f>
        <v>#N/A</v>
      </c>
      <c r="FX141" s="88" t="e">
        <f ca="1">IF(OR(FX$7="–",FX$7="glatt"),0.25/(LOG(15/FX72+E3_Parameter!$C$16*0.001/(3.715*Berechnungen!FX26)))^2,3400*(FX95/FX26*0.001)^4.13*(FX95/FX118)^(230*(FX95/FX26*0.001)^2.1-0.7)*FX72^(0.193*EXP(-3300*(FX95/FX26*0.001)^2.6*(FX95/FX118))))</f>
        <v>#N/A</v>
      </c>
      <c r="FY141" s="88" t="e">
        <f ca="1">IF(OR(FY$7="–",FY$7="glatt"),0.25/(LOG(15/FY72+E3_Parameter!$C$16*0.001/(3.715*Berechnungen!FY26)))^2,3400*(FY95/FY26*0.001)^4.13*(FY95/FY118)^(230*(FY95/FY26*0.001)^2.1-0.7)*FY72^(0.193*EXP(-3300*(FY95/FY26*0.001)^2.6*(FY95/FY118))))</f>
        <v>#N/A</v>
      </c>
      <c r="FZ141" s="88" t="e">
        <f ca="1">IF(OR(FZ$7="–",FZ$7="glatt"),0.25/(LOG(15/FZ72+E3_Parameter!$C$16*0.001/(3.715*Berechnungen!FZ26)))^2,3400*(FZ95/FZ26*0.001)^4.13*(FZ95/FZ118)^(230*(FZ95/FZ26*0.001)^2.1-0.7)*FZ72^(0.193*EXP(-3300*(FZ95/FZ26*0.001)^2.6*(FZ95/FZ118))))</f>
        <v>#N/A</v>
      </c>
      <c r="GA141" s="88" t="e">
        <f ca="1">IF(OR(GA$7="–",GA$7="glatt"),0.25/(LOG(15/GA72+E3_Parameter!$C$16*0.001/(3.715*Berechnungen!GA26)))^2,3400*(GA95/GA26*0.001)^4.13*(GA95/GA118)^(230*(GA95/GA26*0.001)^2.1-0.7)*GA72^(0.193*EXP(-3300*(GA95/GA26*0.001)^2.6*(GA95/GA118))))</f>
        <v>#N/A</v>
      </c>
      <c r="GB141" s="88" t="e">
        <f ca="1">IF(OR(GB$7="–",GB$7="glatt"),0.25/(LOG(15/GB72+E3_Parameter!$C$16*0.001/(3.715*Berechnungen!GB26)))^2,3400*(GB95/GB26*0.001)^4.13*(GB95/GB118)^(230*(GB95/GB26*0.001)^2.1-0.7)*GB72^(0.193*EXP(-3300*(GB95/GB26*0.001)^2.6*(GB95/GB118))))</f>
        <v>#N/A</v>
      </c>
      <c r="GC141" s="88" t="e">
        <f ca="1">IF(OR(GC$7="–",GC$7="glatt"),0.25/(LOG(15/GC72+E3_Parameter!$C$16*0.001/(3.715*Berechnungen!GC26)))^2,3400*(GC95/GC26*0.001)^4.13*(GC95/GC118)^(230*(GC95/GC26*0.001)^2.1-0.7)*GC72^(0.193*EXP(-3300*(GC95/GC26*0.001)^2.6*(GC95/GC118))))</f>
        <v>#N/A</v>
      </c>
      <c r="GD141" s="88" t="e">
        <f ca="1">IF(OR(GD$7="–",GD$7="glatt"),0.25/(LOG(15/GD72+E3_Parameter!$C$16*0.001/(3.715*Berechnungen!GD26)))^2,3400*(GD95/GD26*0.001)^4.13*(GD95/GD118)^(230*(GD95/GD26*0.001)^2.1-0.7)*GD72^(0.193*EXP(-3300*(GD95/GD26*0.001)^2.6*(GD95/GD118))))</f>
        <v>#N/A</v>
      </c>
      <c r="GE141" s="88" t="e">
        <f ca="1">IF(OR(GE$7="–",GE$7="glatt"),0.25/(LOG(15/GE72+E3_Parameter!$C$16*0.001/(3.715*Berechnungen!GE26)))^2,3400*(GE95/GE26*0.001)^4.13*(GE95/GE118)^(230*(GE95/GE26*0.001)^2.1-0.7)*GE72^(0.193*EXP(-3300*(GE95/GE26*0.001)^2.6*(GE95/GE118))))</f>
        <v>#N/A</v>
      </c>
      <c r="GF141" s="88" t="e">
        <f ca="1">IF(OR(GF$7="–",GF$7="glatt"),0.25/(LOG(15/GF72+E3_Parameter!$C$16*0.001/(3.715*Berechnungen!GF26)))^2,3400*(GF95/GF26*0.001)^4.13*(GF95/GF118)^(230*(GF95/GF26*0.001)^2.1-0.7)*GF72^(0.193*EXP(-3300*(GF95/GF26*0.001)^2.6*(GF95/GF118))))</f>
        <v>#N/A</v>
      </c>
      <c r="GG141" s="88" t="e">
        <f ca="1">IF(OR(GG$7="–",GG$7="glatt"),0.25/(LOG(15/GG72+E3_Parameter!$C$16*0.001/(3.715*Berechnungen!GG26)))^2,3400*(GG95/GG26*0.001)^4.13*(GG95/GG118)^(230*(GG95/GG26*0.001)^2.1-0.7)*GG72^(0.193*EXP(-3300*(GG95/GG26*0.001)^2.6*(GG95/GG118))))</f>
        <v>#N/A</v>
      </c>
      <c r="GH141" s="88" t="e">
        <f ca="1">IF(OR(GH$7="–",GH$7="glatt"),0.25/(LOG(15/GH72+E3_Parameter!$C$16*0.001/(3.715*Berechnungen!GH26)))^2,3400*(GH95/GH26*0.001)^4.13*(GH95/GH118)^(230*(GH95/GH26*0.001)^2.1-0.7)*GH72^(0.193*EXP(-3300*(GH95/GH26*0.001)^2.6*(GH95/GH118))))</f>
        <v>#N/A</v>
      </c>
      <c r="GI141" s="88" t="e">
        <f ca="1">IF(OR(GI$7="–",GI$7="glatt"),0.25/(LOG(15/GI72+E3_Parameter!$C$16*0.001/(3.715*Berechnungen!GI26)))^2,3400*(GI95/GI26*0.001)^4.13*(GI95/GI118)^(230*(GI95/GI26*0.001)^2.1-0.7)*GI72^(0.193*EXP(-3300*(GI95/GI26*0.001)^2.6*(GI95/GI118))))</f>
        <v>#N/A</v>
      </c>
      <c r="GJ141" s="88" t="e">
        <f ca="1">IF(OR(GJ$7="–",GJ$7="glatt"),0.25/(LOG(15/GJ72+E3_Parameter!$C$16*0.001/(3.715*Berechnungen!GJ26)))^2,3400*(GJ95/GJ26*0.001)^4.13*(GJ95/GJ118)^(230*(GJ95/GJ26*0.001)^2.1-0.7)*GJ72^(0.193*EXP(-3300*(GJ95/GJ26*0.001)^2.6*(GJ95/GJ118))))</f>
        <v>#N/A</v>
      </c>
      <c r="GK141" s="88" t="e">
        <f ca="1">IF(OR(GK$7="–",GK$7="glatt"),0.25/(LOG(15/GK72+E3_Parameter!$C$16*0.001/(3.715*Berechnungen!GK26)))^2,3400*(GK95/GK26*0.001)^4.13*(GK95/GK118)^(230*(GK95/GK26*0.001)^2.1-0.7)*GK72^(0.193*EXP(-3300*(GK95/GK26*0.001)^2.6*(GK95/GK118))))</f>
        <v>#N/A</v>
      </c>
      <c r="GL141" s="88" t="e">
        <f ca="1">IF(OR(GL$7="–",GL$7="glatt"),0.25/(LOG(15/GL72+E3_Parameter!$C$16*0.001/(3.715*Berechnungen!GL26)))^2,3400*(GL95/GL26*0.001)^4.13*(GL95/GL118)^(230*(GL95/GL26*0.001)^2.1-0.7)*GL72^(0.193*EXP(-3300*(GL95/GL26*0.001)^2.6*(GL95/GL118))))</f>
        <v>#N/A</v>
      </c>
      <c r="GM141" s="88" t="e">
        <f ca="1">IF(OR(GM$7="–",GM$7="glatt"),0.25/(LOG(15/GM72+E3_Parameter!$C$16*0.001/(3.715*Berechnungen!GM26)))^2,3400*(GM95/GM26*0.001)^4.13*(GM95/GM118)^(230*(GM95/GM26*0.001)^2.1-0.7)*GM72^(0.193*EXP(-3300*(GM95/GM26*0.001)^2.6*(GM95/GM118))))</f>
        <v>#N/A</v>
      </c>
      <c r="GN141" s="88" t="e">
        <f ca="1">IF(OR(GN$7="–",GN$7="glatt"),0.25/(LOG(15/GN72+E3_Parameter!$C$16*0.001/(3.715*Berechnungen!GN26)))^2,3400*(GN95/GN26*0.001)^4.13*(GN95/GN118)^(230*(GN95/GN26*0.001)^2.1-0.7)*GN72^(0.193*EXP(-3300*(GN95/GN26*0.001)^2.6*(GN95/GN118))))</f>
        <v>#N/A</v>
      </c>
      <c r="GO141" s="88" t="e">
        <f ca="1">IF(OR(GO$7="–",GO$7="glatt"),0.25/(LOG(15/GO72+E3_Parameter!$C$16*0.001/(3.715*Berechnungen!GO26)))^2,3400*(GO95/GO26*0.001)^4.13*(GO95/GO118)^(230*(GO95/GO26*0.001)^2.1-0.7)*GO72^(0.193*EXP(-3300*(GO95/GO26*0.001)^2.6*(GO95/GO118))))</f>
        <v>#N/A</v>
      </c>
      <c r="GP141" s="88" t="e">
        <f ca="1">IF(OR(GP$7="–",GP$7="glatt"),0.25/(LOG(15/GP72+E3_Parameter!$C$16*0.001/(3.715*Berechnungen!GP26)))^2,3400*(GP95/GP26*0.001)^4.13*(GP95/GP118)^(230*(GP95/GP26*0.001)^2.1-0.7)*GP72^(0.193*EXP(-3300*(GP95/GP26*0.001)^2.6*(GP95/GP118))))</f>
        <v>#N/A</v>
      </c>
      <c r="GQ141" s="88" t="e">
        <f ca="1">IF(OR(GQ$7="–",GQ$7="glatt"),0.25/(LOG(15/GQ72+E3_Parameter!$C$16*0.001/(3.715*Berechnungen!GQ26)))^2,3400*(GQ95/GQ26*0.001)^4.13*(GQ95/GQ118)^(230*(GQ95/GQ26*0.001)^2.1-0.7)*GQ72^(0.193*EXP(-3300*(GQ95/GQ26*0.001)^2.6*(GQ95/GQ118))))</f>
        <v>#N/A</v>
      </c>
      <c r="GR141" s="88" t="e">
        <f ca="1">IF(OR(GR$7="–",GR$7="glatt"),0.25/(LOG(15/GR72+E3_Parameter!$C$16*0.001/(3.715*Berechnungen!GR26)))^2,3400*(GR95/GR26*0.001)^4.13*(GR95/GR118)^(230*(GR95/GR26*0.001)^2.1-0.7)*GR72^(0.193*EXP(-3300*(GR95/GR26*0.001)^2.6*(GR95/GR118))))</f>
        <v>#N/A</v>
      </c>
      <c r="GS141" s="88" t="e">
        <f ca="1">IF(OR(GS$7="–",GS$7="glatt"),0.25/(LOG(15/GS72+E3_Parameter!$C$16*0.001/(3.715*Berechnungen!GS26)))^2,3400*(GS95/GS26*0.001)^4.13*(GS95/GS118)^(230*(GS95/GS26*0.001)^2.1-0.7)*GS72^(0.193*EXP(-3300*(GS95/GS26*0.001)^2.6*(GS95/GS118))))</f>
        <v>#N/A</v>
      </c>
      <c r="GT141" s="88" t="e">
        <f ca="1">IF(OR(GT$7="–",GT$7="glatt"),0.25/(LOG(15/GT72+E3_Parameter!$C$16*0.001/(3.715*Berechnungen!GT26)))^2,3400*(GT95/GT26*0.001)^4.13*(GT95/GT118)^(230*(GT95/GT26*0.001)^2.1-0.7)*GT72^(0.193*EXP(-3300*(GT95/GT26*0.001)^2.6*(GT95/GT118))))</f>
        <v>#N/A</v>
      </c>
      <c r="GU141" s="88" t="e">
        <f ca="1">IF(OR(GU$7="–",GU$7="glatt"),0.25/(LOG(15/GU72+E3_Parameter!$C$16*0.001/(3.715*Berechnungen!GU26)))^2,3400*(GU95/GU26*0.001)^4.13*(GU95/GU118)^(230*(GU95/GU26*0.001)^2.1-0.7)*GU72^(0.193*EXP(-3300*(GU95/GU26*0.001)^2.6*(GU95/GU118))))</f>
        <v>#N/A</v>
      </c>
      <c r="GV141" s="88" t="e">
        <f ca="1">IF(OR(GV$7="–",GV$7="glatt"),0.25/(LOG(15/GV72+E3_Parameter!$C$16*0.001/(3.715*Berechnungen!GV26)))^2,3400*(GV95/GV26*0.001)^4.13*(GV95/GV118)^(230*(GV95/GV26*0.001)^2.1-0.7)*GV72^(0.193*EXP(-3300*(GV95/GV26*0.001)^2.6*(GV95/GV118))))</f>
        <v>#N/A</v>
      </c>
      <c r="GW141" s="88" t="e">
        <f ca="1">IF(OR(GW$7="–",GW$7="glatt"),0.25/(LOG(15/GW72+E3_Parameter!$C$16*0.001/(3.715*Berechnungen!GW26)))^2,3400*(GW95/GW26*0.001)^4.13*(GW95/GW118)^(230*(GW95/GW26*0.001)^2.1-0.7)*GW72^(0.193*EXP(-3300*(GW95/GW26*0.001)^2.6*(GW95/GW118))))</f>
        <v>#N/A</v>
      </c>
      <c r="GX141" s="88" t="e">
        <f ca="1">IF(OR(GX$7="–",GX$7="glatt"),0.25/(LOG(15/GX72+E3_Parameter!$C$16*0.001/(3.715*Berechnungen!GX26)))^2,3400*(GX95/GX26*0.001)^4.13*(GX95/GX118)^(230*(GX95/GX26*0.001)^2.1-0.7)*GX72^(0.193*EXP(-3300*(GX95/GX26*0.001)^2.6*(GX95/GX118))))</f>
        <v>#N/A</v>
      </c>
      <c r="GY141" s="88" t="e">
        <f ca="1">IF(OR(GY$7="–",GY$7="glatt"),0.25/(LOG(15/GY72+E3_Parameter!$C$16*0.001/(3.715*Berechnungen!GY26)))^2,3400*(GY95/GY26*0.001)^4.13*(GY95/GY118)^(230*(GY95/GY26*0.001)^2.1-0.7)*GY72^(0.193*EXP(-3300*(GY95/GY26*0.001)^2.6*(GY95/GY118))))</f>
        <v>#N/A</v>
      </c>
      <c r="GZ141" s="88" t="e">
        <f ca="1">IF(OR(GZ$7="–",GZ$7="glatt"),0.25/(LOG(15/GZ72+E3_Parameter!$C$16*0.001/(3.715*Berechnungen!GZ26)))^2,3400*(GZ95/GZ26*0.001)^4.13*(GZ95/GZ118)^(230*(GZ95/GZ26*0.001)^2.1-0.7)*GZ72^(0.193*EXP(-3300*(GZ95/GZ26*0.001)^2.6*(GZ95/GZ118))))</f>
        <v>#N/A</v>
      </c>
      <c r="HA141" s="88" t="e">
        <f ca="1">IF(OR(HA$7="–",HA$7="glatt"),0.25/(LOG(15/HA72+E3_Parameter!$C$16*0.001/(3.715*Berechnungen!HA26)))^2,3400*(HA95/HA26*0.001)^4.13*(HA95/HA118)^(230*(HA95/HA26*0.001)^2.1-0.7)*HA72^(0.193*EXP(-3300*(HA95/HA26*0.001)^2.6*(HA95/HA118))))</f>
        <v>#N/A</v>
      </c>
      <c r="HB141" s="88" t="e">
        <f ca="1">IF(OR(HB$7="–",HB$7="glatt"),0.25/(LOG(15/HB72+E3_Parameter!$C$16*0.001/(3.715*Berechnungen!HB26)))^2,3400*(HB95/HB26*0.001)^4.13*(HB95/HB118)^(230*(HB95/HB26*0.001)^2.1-0.7)*HB72^(0.193*EXP(-3300*(HB95/HB26*0.001)^2.6*(HB95/HB118))))</f>
        <v>#N/A</v>
      </c>
      <c r="HC141" s="88" t="e">
        <f ca="1">IF(OR(HC$7="–",HC$7="glatt"),0.25/(LOG(15/HC72+E3_Parameter!$C$16*0.001/(3.715*Berechnungen!HC26)))^2,3400*(HC95/HC26*0.001)^4.13*(HC95/HC118)^(230*(HC95/HC26*0.001)^2.1-0.7)*HC72^(0.193*EXP(-3300*(HC95/HC26*0.001)^2.6*(HC95/HC118))))</f>
        <v>#N/A</v>
      </c>
      <c r="HD141" s="88" t="e">
        <f ca="1">IF(OR(HD$7="–",HD$7="glatt"),0.25/(LOG(15/HD72+E3_Parameter!$C$16*0.001/(3.715*Berechnungen!HD26)))^2,3400*(HD95/HD26*0.001)^4.13*(HD95/HD118)^(230*(HD95/HD26*0.001)^2.1-0.7)*HD72^(0.193*EXP(-3300*(HD95/HD26*0.001)^2.6*(HD95/HD118))))</f>
        <v>#N/A</v>
      </c>
      <c r="HE141" s="88" t="e">
        <f ca="1">IF(OR(HE$7="–",HE$7="glatt"),0.25/(LOG(15/HE72+E3_Parameter!$C$16*0.001/(3.715*Berechnungen!HE26)))^2,3400*(HE95/HE26*0.001)^4.13*(HE95/HE118)^(230*(HE95/HE26*0.001)^2.1-0.7)*HE72^(0.193*EXP(-3300*(HE95/HE26*0.001)^2.6*(HE95/HE118))))</f>
        <v>#N/A</v>
      </c>
      <c r="HF141" s="88" t="e">
        <f ca="1">IF(OR(HF$7="–",HF$7="glatt"),0.25/(LOG(15/HF72+E3_Parameter!$C$16*0.001/(3.715*Berechnungen!HF26)))^2,3400*(HF95/HF26*0.001)^4.13*(HF95/HF118)^(230*(HF95/HF26*0.001)^2.1-0.7)*HF72^(0.193*EXP(-3300*(HF95/HF26*0.001)^2.6*(HF95/HF118))))</f>
        <v>#N/A</v>
      </c>
      <c r="HG141" s="88" t="e">
        <f ca="1">IF(OR(HG$7="–",HG$7="glatt"),0.25/(LOG(15/HG72+E3_Parameter!$C$16*0.001/(3.715*Berechnungen!HG26)))^2,3400*(HG95/HG26*0.001)^4.13*(HG95/HG118)^(230*(HG95/HG26*0.001)^2.1-0.7)*HG72^(0.193*EXP(-3300*(HG95/HG26*0.001)^2.6*(HG95/HG118))))</f>
        <v>#N/A</v>
      </c>
      <c r="HH141" s="88" t="e">
        <f ca="1">IF(OR(HH$7="–",HH$7="glatt"),0.25/(LOG(15/HH72+E3_Parameter!$C$16*0.001/(3.715*Berechnungen!HH26)))^2,3400*(HH95/HH26*0.001)^4.13*(HH95/HH118)^(230*(HH95/HH26*0.001)^2.1-0.7)*HH72^(0.193*EXP(-3300*(HH95/HH26*0.001)^2.6*(HH95/HH118))))</f>
        <v>#N/A</v>
      </c>
      <c r="HI141" s="88" t="e">
        <f ca="1">IF(OR(HI$7="–",HI$7="glatt"),0.25/(LOG(15/HI72+E3_Parameter!$C$16*0.001/(3.715*Berechnungen!HI26)))^2,3400*(HI95/HI26*0.001)^4.13*(HI95/HI118)^(230*(HI95/HI26*0.001)^2.1-0.7)*HI72^(0.193*EXP(-3300*(HI95/HI26*0.001)^2.6*(HI95/HI118))))</f>
        <v>#N/A</v>
      </c>
      <c r="HJ141" s="88" t="e">
        <f ca="1">IF(OR(HJ$7="–",HJ$7="glatt"),0.25/(LOG(15/HJ72+E3_Parameter!$C$16*0.001/(3.715*Berechnungen!HJ26)))^2,3400*(HJ95/HJ26*0.001)^4.13*(HJ95/HJ118)^(230*(HJ95/HJ26*0.001)^2.1-0.7)*HJ72^(0.193*EXP(-3300*(HJ95/HJ26*0.001)^2.6*(HJ95/HJ118))))</f>
        <v>#N/A</v>
      </c>
      <c r="HK141" s="88" t="e">
        <f ca="1">IF(OR(HK$7="–",HK$7="glatt"),0.25/(LOG(15/HK72+E3_Parameter!$C$16*0.001/(3.715*Berechnungen!HK26)))^2,3400*(HK95/HK26*0.001)^4.13*(HK95/HK118)^(230*(HK95/HK26*0.001)^2.1-0.7)*HK72^(0.193*EXP(-3300*(HK95/HK26*0.001)^2.6*(HK95/HK118))))</f>
        <v>#N/A</v>
      </c>
      <c r="HL141" s="88" t="e">
        <f ca="1">IF(OR(HL$7="–",HL$7="glatt"),0.25/(LOG(15/HL72+E3_Parameter!$C$16*0.001/(3.715*Berechnungen!HL26)))^2,3400*(HL95/HL26*0.001)^4.13*(HL95/HL118)^(230*(HL95/HL26*0.001)^2.1-0.7)*HL72^(0.193*EXP(-3300*(HL95/HL26*0.001)^2.6*(HL95/HL118))))</f>
        <v>#N/A</v>
      </c>
      <c r="HM141" s="88" t="e">
        <f ca="1">IF(OR(HM$7="–",HM$7="glatt"),0.25/(LOG(15/HM72+E3_Parameter!$C$16*0.001/(3.715*Berechnungen!HM26)))^2,3400*(HM95/HM26*0.001)^4.13*(HM95/HM118)^(230*(HM95/HM26*0.001)^2.1-0.7)*HM72^(0.193*EXP(-3300*(HM95/HM26*0.001)^2.6*(HM95/HM118))))</f>
        <v>#N/A</v>
      </c>
      <c r="HN141" s="88" t="e">
        <f ca="1">IF(OR(HN$7="–",HN$7="glatt"),0.25/(LOG(15/HN72+E3_Parameter!$C$16*0.001/(3.715*Berechnungen!HN26)))^2,3400*(HN95/HN26*0.001)^4.13*(HN95/HN118)^(230*(HN95/HN26*0.001)^2.1-0.7)*HN72^(0.193*EXP(-3300*(HN95/HN26*0.001)^2.6*(HN95/HN118))))</f>
        <v>#N/A</v>
      </c>
      <c r="HO141" s="88" t="e">
        <f ca="1">IF(OR(HO$7="–",HO$7="glatt"),0.25/(LOG(15/HO72+E3_Parameter!$C$16*0.001/(3.715*Berechnungen!HO26)))^2,3400*(HO95/HO26*0.001)^4.13*(HO95/HO118)^(230*(HO95/HO26*0.001)^2.1-0.7)*HO72^(0.193*EXP(-3300*(HO95/HO26*0.001)^2.6*(HO95/HO118))))</f>
        <v>#N/A</v>
      </c>
      <c r="HP141" s="88" t="e">
        <f ca="1">IF(OR(HP$7="–",HP$7="glatt"),0.25/(LOG(15/HP72+E3_Parameter!$C$16*0.001/(3.715*Berechnungen!HP26)))^2,3400*(HP95/HP26*0.001)^4.13*(HP95/HP118)^(230*(HP95/HP26*0.001)^2.1-0.7)*HP72^(0.193*EXP(-3300*(HP95/HP26*0.001)^2.6*(HP95/HP118))))</f>
        <v>#N/A</v>
      </c>
      <c r="HQ141" s="88" t="e">
        <f ca="1">IF(OR(HQ$7="–",HQ$7="glatt"),0.25/(LOG(15/HQ72+E3_Parameter!$C$16*0.001/(3.715*Berechnungen!HQ26)))^2,3400*(HQ95/HQ26*0.001)^4.13*(HQ95/HQ118)^(230*(HQ95/HQ26*0.001)^2.1-0.7)*HQ72^(0.193*EXP(-3300*(HQ95/HQ26*0.001)^2.6*(HQ95/HQ118))))</f>
        <v>#N/A</v>
      </c>
      <c r="HR141" s="88" t="e">
        <f ca="1">IF(OR(HR$7="–",HR$7="glatt"),0.25/(LOG(15/HR72+E3_Parameter!$C$16*0.001/(3.715*Berechnungen!HR26)))^2,3400*(HR95/HR26*0.001)^4.13*(HR95/HR118)^(230*(HR95/HR26*0.001)^2.1-0.7)*HR72^(0.193*EXP(-3300*(HR95/HR26*0.001)^2.6*(HR95/HR118))))</f>
        <v>#N/A</v>
      </c>
      <c r="HS141" s="88" t="e">
        <f ca="1">IF(OR(HS$7="–",HS$7="glatt"),0.25/(LOG(15/HS72+E3_Parameter!$C$16*0.001/(3.715*Berechnungen!HS26)))^2,3400*(HS95/HS26*0.001)^4.13*(HS95/HS118)^(230*(HS95/HS26*0.001)^2.1-0.7)*HS72^(0.193*EXP(-3300*(HS95/HS26*0.001)^2.6*(HS95/HS118))))</f>
        <v>#N/A</v>
      </c>
      <c r="HT141" s="88" t="e">
        <f ca="1">IF(OR(HT$7="–",HT$7="glatt"),0.25/(LOG(15/HT72+E3_Parameter!$C$16*0.001/(3.715*Berechnungen!HT26)))^2,3400*(HT95/HT26*0.001)^4.13*(HT95/HT118)^(230*(HT95/HT26*0.001)^2.1-0.7)*HT72^(0.193*EXP(-3300*(HT95/HT26*0.001)^2.6*(HT95/HT118))))</f>
        <v>#N/A</v>
      </c>
      <c r="HU141" s="88" t="e">
        <f ca="1">IF(OR(HU$7="–",HU$7="glatt"),0.25/(LOG(15/HU72+E3_Parameter!$C$16*0.001/(3.715*Berechnungen!HU26)))^2,3400*(HU95/HU26*0.001)^4.13*(HU95/HU118)^(230*(HU95/HU26*0.001)^2.1-0.7)*HU72^(0.193*EXP(-3300*(HU95/HU26*0.001)^2.6*(HU95/HU118))))</f>
        <v>#N/A</v>
      </c>
      <c r="HV141" s="88" t="e">
        <f ca="1">IF(OR(HV$7="–",HV$7="glatt"),0.25/(LOG(15/HV72+E3_Parameter!$C$16*0.001/(3.715*Berechnungen!HV26)))^2,3400*(HV95/HV26*0.001)^4.13*(HV95/HV118)^(230*(HV95/HV26*0.001)^2.1-0.7)*HV72^(0.193*EXP(-3300*(HV95/HV26*0.001)^2.6*(HV95/HV118))))</f>
        <v>#N/A</v>
      </c>
      <c r="HW141" s="88" t="e">
        <f ca="1">IF(OR(HW$7="–",HW$7="glatt"),0.25/(LOG(15/HW72+E3_Parameter!$C$16*0.001/(3.715*Berechnungen!HW26)))^2,3400*(HW95/HW26*0.001)^4.13*(HW95/HW118)^(230*(HW95/HW26*0.001)^2.1-0.7)*HW72^(0.193*EXP(-3300*(HW95/HW26*0.001)^2.6*(HW95/HW118))))</f>
        <v>#N/A</v>
      </c>
      <c r="HX141" s="88" t="e">
        <f ca="1">IF(OR(HX$7="–",HX$7="glatt"),0.25/(LOG(15/HX72+E3_Parameter!$C$16*0.001/(3.715*Berechnungen!HX26)))^2,3400*(HX95/HX26*0.001)^4.13*(HX95/HX118)^(230*(HX95/HX26*0.001)^2.1-0.7)*HX72^(0.193*EXP(-3300*(HX95/HX26*0.001)^2.6*(HX95/HX118))))</f>
        <v>#N/A</v>
      </c>
      <c r="HY141" s="88" t="e">
        <f ca="1">IF(OR(HY$7="–",HY$7="glatt"),0.25/(LOG(15/HY72+E3_Parameter!$C$16*0.001/(3.715*Berechnungen!HY26)))^2,3400*(HY95/HY26*0.001)^4.13*(HY95/HY118)^(230*(HY95/HY26*0.001)^2.1-0.7)*HY72^(0.193*EXP(-3300*(HY95/HY26*0.001)^2.6*(HY95/HY118))))</f>
        <v>#N/A</v>
      </c>
      <c r="HZ141" s="88" t="e">
        <f ca="1">IF(OR(HZ$7="–",HZ$7="glatt"),0.25/(LOG(15/HZ72+E3_Parameter!$C$16*0.001/(3.715*Berechnungen!HZ26)))^2,3400*(HZ95/HZ26*0.001)^4.13*(HZ95/HZ118)^(230*(HZ95/HZ26*0.001)^2.1-0.7)*HZ72^(0.193*EXP(-3300*(HZ95/HZ26*0.001)^2.6*(HZ95/HZ118))))</f>
        <v>#N/A</v>
      </c>
      <c r="IA141" s="88" t="e">
        <f ca="1">IF(OR(IA$7="–",IA$7="glatt"),0.25/(LOG(15/IA72+E3_Parameter!$C$16*0.001/(3.715*Berechnungen!IA26)))^2,3400*(IA95/IA26*0.001)^4.13*(IA95/IA118)^(230*(IA95/IA26*0.001)^2.1-0.7)*IA72^(0.193*EXP(-3300*(IA95/IA26*0.001)^2.6*(IA95/IA118))))</f>
        <v>#N/A</v>
      </c>
      <c r="IB141" s="88" t="e">
        <f ca="1">IF(OR(IB$7="–",IB$7="glatt"),0.25/(LOG(15/IB72+E3_Parameter!$C$16*0.001/(3.715*Berechnungen!IB26)))^2,3400*(IB95/IB26*0.001)^4.13*(IB95/IB118)^(230*(IB95/IB26*0.001)^2.1-0.7)*IB72^(0.193*EXP(-3300*(IB95/IB26*0.001)^2.6*(IB95/IB118))))</f>
        <v>#N/A</v>
      </c>
      <c r="IC141" s="88" t="e">
        <f ca="1">IF(OR(IC$7="–",IC$7="glatt"),0.25/(LOG(15/IC72+E3_Parameter!$C$16*0.001/(3.715*Berechnungen!IC26)))^2,3400*(IC95/IC26*0.001)^4.13*(IC95/IC118)^(230*(IC95/IC26*0.001)^2.1-0.7)*IC72^(0.193*EXP(-3300*(IC95/IC26*0.001)^2.6*(IC95/IC118))))</f>
        <v>#N/A</v>
      </c>
      <c r="ID141" s="88" t="e">
        <f ca="1">IF(OR(ID$7="–",ID$7="glatt"),0.25/(LOG(15/ID72+E3_Parameter!$C$16*0.001/(3.715*Berechnungen!ID26)))^2,3400*(ID95/ID26*0.001)^4.13*(ID95/ID118)^(230*(ID95/ID26*0.001)^2.1-0.7)*ID72^(0.193*EXP(-3300*(ID95/ID26*0.001)^2.6*(ID95/ID118))))</f>
        <v>#N/A</v>
      </c>
      <c r="IE141" s="88" t="e">
        <f ca="1">IF(OR(IE$7="–",IE$7="glatt"),0.25/(LOG(15/IE72+E3_Parameter!$C$16*0.001/(3.715*Berechnungen!IE26)))^2,3400*(IE95/IE26*0.001)^4.13*(IE95/IE118)^(230*(IE95/IE26*0.001)^2.1-0.7)*IE72^(0.193*EXP(-3300*(IE95/IE26*0.001)^2.6*(IE95/IE118))))</f>
        <v>#N/A</v>
      </c>
      <c r="IF141" s="88" t="e">
        <f ca="1">IF(OR(IF$7="–",IF$7="glatt"),0.25/(LOG(15/IF72+E3_Parameter!$C$16*0.001/(3.715*Berechnungen!IF26)))^2,3400*(IF95/IF26*0.001)^4.13*(IF95/IF118)^(230*(IF95/IF26*0.001)^2.1-0.7)*IF72^(0.193*EXP(-3300*(IF95/IF26*0.001)^2.6*(IF95/IF118))))</f>
        <v>#N/A</v>
      </c>
      <c r="IG141" s="88" t="e">
        <f ca="1">IF(OR(IG$7="–",IG$7="glatt"),0.25/(LOG(15/IG72+E3_Parameter!$C$16*0.001/(3.715*Berechnungen!IG26)))^2,3400*(IG95/IG26*0.001)^4.13*(IG95/IG118)^(230*(IG95/IG26*0.001)^2.1-0.7)*IG72^(0.193*EXP(-3300*(IG95/IG26*0.001)^2.6*(IG95/IG118))))</f>
        <v>#N/A</v>
      </c>
      <c r="IH141" s="88" t="e">
        <f ca="1">IF(OR(IH$7="–",IH$7="glatt"),0.25/(LOG(15/IH72+E3_Parameter!$C$16*0.001/(3.715*Berechnungen!IH26)))^2,3400*(IH95/IH26*0.001)^4.13*(IH95/IH118)^(230*(IH95/IH26*0.001)^2.1-0.7)*IH72^(0.193*EXP(-3300*(IH95/IH26*0.001)^2.6*(IH95/IH118))))</f>
        <v>#N/A</v>
      </c>
      <c r="II141" s="88" t="e">
        <f ca="1">IF(OR(II$7="–",II$7="glatt"),0.25/(LOG(15/II72+E3_Parameter!$C$16*0.001/(3.715*Berechnungen!II26)))^2,3400*(II95/II26*0.001)^4.13*(II95/II118)^(230*(II95/II26*0.001)^2.1-0.7)*II72^(0.193*EXP(-3300*(II95/II26*0.001)^2.6*(II95/II118))))</f>
        <v>#N/A</v>
      </c>
      <c r="IJ141" s="88" t="e">
        <f ca="1">IF(OR(IJ$7="–",IJ$7="glatt"),0.25/(LOG(15/IJ72+E3_Parameter!$C$16*0.001/(3.715*Berechnungen!IJ26)))^2,3400*(IJ95/IJ26*0.001)^4.13*(IJ95/IJ118)^(230*(IJ95/IJ26*0.001)^2.1-0.7)*IJ72^(0.193*EXP(-3300*(IJ95/IJ26*0.001)^2.6*(IJ95/IJ118))))</f>
        <v>#N/A</v>
      </c>
      <c r="IK141" s="88" t="e">
        <f ca="1">IF(OR(IK$7="–",IK$7="glatt"),0.25/(LOG(15/IK72+E3_Parameter!$C$16*0.001/(3.715*Berechnungen!IK26)))^2,3400*(IK95/IK26*0.001)^4.13*(IK95/IK118)^(230*(IK95/IK26*0.001)^2.1-0.7)*IK72^(0.193*EXP(-3300*(IK95/IK26*0.001)^2.6*(IK95/IK118))))</f>
        <v>#N/A</v>
      </c>
      <c r="IL141" s="88" t="e">
        <f ca="1">IF(OR(IL$7="–",IL$7="glatt"),0.25/(LOG(15/IL72+E3_Parameter!$C$16*0.001/(3.715*Berechnungen!IL26)))^2,3400*(IL95/IL26*0.001)^4.13*(IL95/IL118)^(230*(IL95/IL26*0.001)^2.1-0.7)*IL72^(0.193*EXP(-3300*(IL95/IL26*0.001)^2.6*(IL95/IL118))))</f>
        <v>#N/A</v>
      </c>
      <c r="IM141" s="88" t="e">
        <f ca="1">IF(OR(IM$7="–",IM$7="glatt"),0.25/(LOG(15/IM72+E3_Parameter!$C$16*0.001/(3.715*Berechnungen!IM26)))^2,3400*(IM95/IM26*0.001)^4.13*(IM95/IM118)^(230*(IM95/IM26*0.001)^2.1-0.7)*IM72^(0.193*EXP(-3300*(IM95/IM26*0.001)^2.6*(IM95/IM118))))</f>
        <v>#N/A</v>
      </c>
      <c r="IN141" s="88" t="e">
        <f ca="1">IF(OR(IN$7="–",IN$7="glatt"),0.25/(LOG(15/IN72+E3_Parameter!$C$16*0.001/(3.715*Berechnungen!IN26)))^2,3400*(IN95/IN26*0.001)^4.13*(IN95/IN118)^(230*(IN95/IN26*0.001)^2.1-0.7)*IN72^(0.193*EXP(-3300*(IN95/IN26*0.001)^2.6*(IN95/IN118))))</f>
        <v>#N/A</v>
      </c>
      <c r="IO141" s="88" t="e">
        <f ca="1">IF(OR(IO$7="–",IO$7="glatt"),0.25/(LOG(15/IO72+E3_Parameter!$C$16*0.001/(3.715*Berechnungen!IO26)))^2,3400*(IO95/IO26*0.001)^4.13*(IO95/IO118)^(230*(IO95/IO26*0.001)^2.1-0.7)*IO72^(0.193*EXP(-3300*(IO95/IO26*0.001)^2.6*(IO95/IO118))))</f>
        <v>#N/A</v>
      </c>
      <c r="IP141" s="88" t="e">
        <f ca="1">IF(OR(IP$7="–",IP$7="glatt"),0.25/(LOG(15/IP72+E3_Parameter!$C$16*0.001/(3.715*Berechnungen!IP26)))^2,3400*(IP95/IP26*0.001)^4.13*(IP95/IP118)^(230*(IP95/IP26*0.001)^2.1-0.7)*IP72^(0.193*EXP(-3300*(IP95/IP26*0.001)^2.6*(IP95/IP118))))</f>
        <v>#N/A</v>
      </c>
      <c r="IQ141" s="88" t="e">
        <f ca="1">IF(OR(IQ$7="–",IQ$7="glatt"),0.25/(LOG(15/IQ72+E3_Parameter!$C$16*0.001/(3.715*Berechnungen!IQ26)))^2,3400*(IQ95/IQ26*0.001)^4.13*(IQ95/IQ118)^(230*(IQ95/IQ26*0.001)^2.1-0.7)*IQ72^(0.193*EXP(-3300*(IQ95/IQ26*0.001)^2.6*(IQ95/IQ118))))</f>
        <v>#N/A</v>
      </c>
      <c r="IR141" s="88" t="e">
        <f ca="1">IF(OR(IR$7="–",IR$7="glatt"),0.25/(LOG(15/IR72+E3_Parameter!$C$16*0.001/(3.715*Berechnungen!IR26)))^2,3400*(IR95/IR26*0.001)^4.13*(IR95/IR118)^(230*(IR95/IR26*0.001)^2.1-0.7)*IR72^(0.193*EXP(-3300*(IR95/IR26*0.001)^2.6*(IR95/IR118))))</f>
        <v>#N/A</v>
      </c>
      <c r="IS141" s="88" t="e">
        <f ca="1">IF(OR(IS$7="–",IS$7="glatt"),0.25/(LOG(15/IS72+E3_Parameter!$C$16*0.001/(3.715*Berechnungen!IS26)))^2,3400*(IS95/IS26*0.001)^4.13*(IS95/IS118)^(230*(IS95/IS26*0.001)^2.1-0.7)*IS72^(0.193*EXP(-3300*(IS95/IS26*0.001)^2.6*(IS95/IS118))))</f>
        <v>#N/A</v>
      </c>
      <c r="IT141" s="88" t="e">
        <f ca="1">IF(OR(IT$7="–",IT$7="glatt"),0.25/(LOG(15/IT72+E3_Parameter!$C$16*0.001/(3.715*Berechnungen!IT26)))^2,3400*(IT95/IT26*0.001)^4.13*(IT95/IT118)^(230*(IT95/IT26*0.001)^2.1-0.7)*IT72^(0.193*EXP(-3300*(IT95/IT26*0.001)^2.6*(IT95/IT118))))</f>
        <v>#N/A</v>
      </c>
      <c r="IU141" s="88" t="e">
        <f ca="1">IF(OR(IU$7="–",IU$7="glatt"),0.25/(LOG(15/IU72+E3_Parameter!$C$16*0.001/(3.715*Berechnungen!IU26)))^2,3400*(IU95/IU26*0.001)^4.13*(IU95/IU118)^(230*(IU95/IU26*0.001)^2.1-0.7)*IU72^(0.193*EXP(-3300*(IU95/IU26*0.001)^2.6*(IU95/IU118))))</f>
        <v>#N/A</v>
      </c>
      <c r="IV141" s="88" t="e">
        <f ca="1">IF(OR(IV$7="–",IV$7="glatt"),0.25/(LOG(15/IV72+E3_Parameter!$C$16*0.001/(3.715*Berechnungen!IV26)))^2,3400*(IV95/IV26*0.001)^4.13*(IV95/IV118)^(230*(IV95/IV26*0.001)^2.1-0.7)*IV72^(0.193*EXP(-3300*(IV95/IV26*0.001)^2.6*(IV95/IV118))))</f>
        <v>#N/A</v>
      </c>
      <c r="IW141" s="88" t="e">
        <f ca="1">IF(OR(IW$7="–",IW$7="glatt"),0.25/(LOG(15/IW72+E3_Parameter!$C$16*0.001/(3.715*Berechnungen!IW26)))^2,3400*(IW95/IW26*0.001)^4.13*(IW95/IW118)^(230*(IW95/IW26*0.001)^2.1-0.7)*IW72^(0.193*EXP(-3300*(IW95/IW26*0.001)^2.6*(IW95/IW118))))</f>
        <v>#N/A</v>
      </c>
      <c r="IX141" s="88" t="e">
        <f ca="1">IF(OR(IX$7="–",IX$7="glatt"),0.25/(LOG(15/IX72+E3_Parameter!$C$16*0.001/(3.715*Berechnungen!IX26)))^2,3400*(IX95/IX26*0.001)^4.13*(IX95/IX118)^(230*(IX95/IX26*0.001)^2.1-0.7)*IX72^(0.193*EXP(-3300*(IX95/IX26*0.001)^2.6*(IX95/IX118))))</f>
        <v>#N/A</v>
      </c>
      <c r="IY141" s="88" t="e">
        <f ca="1">IF(OR(IY$7="–",IY$7="glatt"),0.25/(LOG(15/IY72+E3_Parameter!$C$16*0.001/(3.715*Berechnungen!IY26)))^2,3400*(IY95/IY26*0.001)^4.13*(IY95/IY118)^(230*(IY95/IY26*0.001)^2.1-0.7)*IY72^(0.193*EXP(-3300*(IY95/IY26*0.001)^2.6*(IY95/IY118))))</f>
        <v>#N/A</v>
      </c>
      <c r="IZ141" s="88" t="e">
        <f ca="1">IF(OR(IZ$7="–",IZ$7="glatt"),0.25/(LOG(15/IZ72+E3_Parameter!$C$16*0.001/(3.715*Berechnungen!IZ26)))^2,3400*(IZ95/IZ26*0.001)^4.13*(IZ95/IZ118)^(230*(IZ95/IZ26*0.001)^2.1-0.7)*IZ72^(0.193*EXP(-3300*(IZ95/IZ26*0.001)^2.6*(IZ95/IZ118))))</f>
        <v>#N/A</v>
      </c>
      <c r="JA141" s="88" t="e">
        <f ca="1">IF(OR(JA$7="–",JA$7="glatt"),0.25/(LOG(15/JA72+E3_Parameter!$C$16*0.001/(3.715*Berechnungen!JA26)))^2,3400*(JA95/JA26*0.001)^4.13*(JA95/JA118)^(230*(JA95/JA26*0.001)^2.1-0.7)*JA72^(0.193*EXP(-3300*(JA95/JA26*0.001)^2.6*(JA95/JA118))))</f>
        <v>#N/A</v>
      </c>
      <c r="JB141" s="88" t="e">
        <f ca="1">IF(OR(JB$7="–",JB$7="glatt"),0.25/(LOG(15/JB72+E3_Parameter!$C$16*0.001/(3.715*Berechnungen!JB26)))^2,3400*(JB95/JB26*0.001)^4.13*(JB95/JB118)^(230*(JB95/JB26*0.001)^2.1-0.7)*JB72^(0.193*EXP(-3300*(JB95/JB26*0.001)^2.6*(JB95/JB118))))</f>
        <v>#N/A</v>
      </c>
      <c r="JC141" s="88" t="e">
        <f ca="1">IF(OR(JC$7="–",JC$7="glatt"),0.25/(LOG(15/JC72+E3_Parameter!$C$16*0.001/(3.715*Berechnungen!JC26)))^2,3400*(JC95/JC26*0.001)^4.13*(JC95/JC118)^(230*(JC95/JC26*0.001)^2.1-0.7)*JC72^(0.193*EXP(-3300*(JC95/JC26*0.001)^2.6*(JC95/JC118))))</f>
        <v>#N/A</v>
      </c>
      <c r="JD141" s="88" t="e">
        <f ca="1">IF(OR(JD$7="–",JD$7="glatt"),0.25/(LOG(15/JD72+E3_Parameter!$C$16*0.001/(3.715*Berechnungen!JD26)))^2,3400*(JD95/JD26*0.001)^4.13*(JD95/JD118)^(230*(JD95/JD26*0.001)^2.1-0.7)*JD72^(0.193*EXP(-3300*(JD95/JD26*0.001)^2.6*(JD95/JD118))))</f>
        <v>#N/A</v>
      </c>
      <c r="JE141" s="88" t="e">
        <f ca="1">IF(OR(JE$7="–",JE$7="glatt"),0.25/(LOG(15/JE72+E3_Parameter!$C$16*0.001/(3.715*Berechnungen!JE26)))^2,3400*(JE95/JE26*0.001)^4.13*(JE95/JE118)^(230*(JE95/JE26*0.001)^2.1-0.7)*JE72^(0.193*EXP(-3300*(JE95/JE26*0.001)^2.6*(JE95/JE118))))</f>
        <v>#N/A</v>
      </c>
      <c r="JF141" s="88" t="e">
        <f ca="1">IF(OR(JF$7="–",JF$7="glatt"),0.25/(LOG(15/JF72+E3_Parameter!$C$16*0.001/(3.715*Berechnungen!JF26)))^2,3400*(JF95/JF26*0.001)^4.13*(JF95/JF118)^(230*(JF95/JF26*0.001)^2.1-0.7)*JF72^(0.193*EXP(-3300*(JF95/JF26*0.001)^2.6*(JF95/JF118))))</f>
        <v>#N/A</v>
      </c>
      <c r="JG141" s="88" t="e">
        <f ca="1">IF(OR(JG$7="–",JG$7="glatt"),0.25/(LOG(15/JG72+E3_Parameter!$C$16*0.001/(3.715*Berechnungen!JG26)))^2,3400*(JG95/JG26*0.001)^4.13*(JG95/JG118)^(230*(JG95/JG26*0.001)^2.1-0.7)*JG72^(0.193*EXP(-3300*(JG95/JG26*0.001)^2.6*(JG95/JG118))))</f>
        <v>#N/A</v>
      </c>
      <c r="JH141" s="88" t="e">
        <f ca="1">IF(OR(JH$7="–",JH$7="glatt"),0.25/(LOG(15/JH72+E3_Parameter!$C$16*0.001/(3.715*Berechnungen!JH26)))^2,3400*(JH95/JH26*0.001)^4.13*(JH95/JH118)^(230*(JH95/JH26*0.001)^2.1-0.7)*JH72^(0.193*EXP(-3300*(JH95/JH26*0.001)^2.6*(JH95/JH118))))</f>
        <v>#N/A</v>
      </c>
      <c r="JI141" s="88" t="e">
        <f ca="1">IF(OR(JI$7="–",JI$7="glatt"),0.25/(LOG(15/JI72+E3_Parameter!$C$16*0.001/(3.715*Berechnungen!JI26)))^2,3400*(JI95/JI26*0.001)^4.13*(JI95/JI118)^(230*(JI95/JI26*0.001)^2.1-0.7)*JI72^(0.193*EXP(-3300*(JI95/JI26*0.001)^2.6*(JI95/JI118))))</f>
        <v>#N/A</v>
      </c>
      <c r="JJ141" s="88" t="e">
        <f ca="1">IF(OR(JJ$7="–",JJ$7="glatt"),0.25/(LOG(15/JJ72+E3_Parameter!$C$16*0.001/(3.715*Berechnungen!JJ26)))^2,3400*(JJ95/JJ26*0.001)^4.13*(JJ95/JJ118)^(230*(JJ95/JJ26*0.001)^2.1-0.7)*JJ72^(0.193*EXP(-3300*(JJ95/JJ26*0.001)^2.6*(JJ95/JJ118))))</f>
        <v>#N/A</v>
      </c>
      <c r="JK141" s="88" t="e">
        <f ca="1">IF(OR(JK$7="–",JK$7="glatt"),0.25/(LOG(15/JK72+E3_Parameter!$C$16*0.001/(3.715*Berechnungen!JK26)))^2,3400*(JK95/JK26*0.001)^4.13*(JK95/JK118)^(230*(JK95/JK26*0.001)^2.1-0.7)*JK72^(0.193*EXP(-3300*(JK95/JK26*0.001)^2.6*(JK95/JK118))))</f>
        <v>#N/A</v>
      </c>
      <c r="JL141" s="88" t="e">
        <f ca="1">IF(OR(JL$7="–",JL$7="glatt"),0.25/(LOG(15/JL72+E3_Parameter!$C$16*0.001/(3.715*Berechnungen!JL26)))^2,3400*(JL95/JL26*0.001)^4.13*(JL95/JL118)^(230*(JL95/JL26*0.001)^2.1-0.7)*JL72^(0.193*EXP(-3300*(JL95/JL26*0.001)^2.6*(JL95/JL118))))</f>
        <v>#N/A</v>
      </c>
      <c r="JM141" s="88" t="e">
        <f ca="1">IF(OR(JM$7="–",JM$7="glatt"),0.25/(LOG(15/JM72+E3_Parameter!$C$16*0.001/(3.715*Berechnungen!JM26)))^2,3400*(JM95/JM26*0.001)^4.13*(JM95/JM118)^(230*(JM95/JM26*0.001)^2.1-0.7)*JM72^(0.193*EXP(-3300*(JM95/JM26*0.001)^2.6*(JM95/JM118))))</f>
        <v>#N/A</v>
      </c>
      <c r="JN141" s="88" t="e">
        <f ca="1">IF(OR(JN$7="–",JN$7="glatt"),0.25/(LOG(15/JN72+E3_Parameter!$C$16*0.001/(3.715*Berechnungen!JN26)))^2,3400*(JN95/JN26*0.001)^4.13*(JN95/JN118)^(230*(JN95/JN26*0.001)^2.1-0.7)*JN72^(0.193*EXP(-3300*(JN95/JN26*0.001)^2.6*(JN95/JN118))))</f>
        <v>#N/A</v>
      </c>
      <c r="JO141" s="88" t="e">
        <f ca="1">IF(OR(JO$7="–",JO$7="glatt"),0.25/(LOG(15/JO72+E3_Parameter!$C$16*0.001/(3.715*Berechnungen!JO26)))^2,3400*(JO95/JO26*0.001)^4.13*(JO95/JO118)^(230*(JO95/JO26*0.001)^2.1-0.7)*JO72^(0.193*EXP(-3300*(JO95/JO26*0.001)^2.6*(JO95/JO118))))</f>
        <v>#N/A</v>
      </c>
      <c r="JP141" s="88" t="e">
        <f ca="1">IF(OR(JP$7="–",JP$7="glatt"),0.25/(LOG(15/JP72+E3_Parameter!$C$16*0.001/(3.715*Berechnungen!JP26)))^2,3400*(JP95/JP26*0.001)^4.13*(JP95/JP118)^(230*(JP95/JP26*0.001)^2.1-0.7)*JP72^(0.193*EXP(-3300*(JP95/JP26*0.001)^2.6*(JP95/JP118))))</f>
        <v>#N/A</v>
      </c>
      <c r="JQ141" s="88" t="e">
        <f ca="1">IF(OR(JQ$7="–",JQ$7="glatt"),0.25/(LOG(15/JQ72+E3_Parameter!$C$16*0.001/(3.715*Berechnungen!JQ26)))^2,3400*(JQ95/JQ26*0.001)^4.13*(JQ95/JQ118)^(230*(JQ95/JQ26*0.001)^2.1-0.7)*JQ72^(0.193*EXP(-3300*(JQ95/JQ26*0.001)^2.6*(JQ95/JQ118))))</f>
        <v>#N/A</v>
      </c>
      <c r="JR141" s="88" t="e">
        <f ca="1">IF(OR(JR$7="–",JR$7="glatt"),0.25/(LOG(15/JR72+E3_Parameter!$C$16*0.001/(3.715*Berechnungen!JR26)))^2,3400*(JR95/JR26*0.001)^4.13*(JR95/JR118)^(230*(JR95/JR26*0.001)^2.1-0.7)*JR72^(0.193*EXP(-3300*(JR95/JR26*0.001)^2.6*(JR95/JR118))))</f>
        <v>#N/A</v>
      </c>
      <c r="JS141" s="88" t="e">
        <f ca="1">IF(OR(JS$7="–",JS$7="glatt"),0.25/(LOG(15/JS72+E3_Parameter!$C$16*0.001/(3.715*Berechnungen!JS26)))^2,3400*(JS95/JS26*0.001)^4.13*(JS95/JS118)^(230*(JS95/JS26*0.001)^2.1-0.7)*JS72^(0.193*EXP(-3300*(JS95/JS26*0.001)^2.6*(JS95/JS118))))</f>
        <v>#N/A</v>
      </c>
      <c r="JT141" s="88" t="e">
        <f ca="1">IF(OR(JT$7="–",JT$7="glatt"),0.25/(LOG(15/JT72+E3_Parameter!$C$16*0.001/(3.715*Berechnungen!JT26)))^2,3400*(JT95/JT26*0.001)^4.13*(JT95/JT118)^(230*(JT95/JT26*0.001)^2.1-0.7)*JT72^(0.193*EXP(-3300*(JT95/JT26*0.001)^2.6*(JT95/JT118))))</f>
        <v>#N/A</v>
      </c>
      <c r="JU141" s="88" t="e">
        <f ca="1">IF(OR(JU$7="–",JU$7="glatt"),0.25/(LOG(15/JU72+E3_Parameter!$C$16*0.001/(3.715*Berechnungen!JU26)))^2,3400*(JU95/JU26*0.001)^4.13*(JU95/JU118)^(230*(JU95/JU26*0.001)^2.1-0.7)*JU72^(0.193*EXP(-3300*(JU95/JU26*0.001)^2.6*(JU95/JU118))))</f>
        <v>#N/A</v>
      </c>
      <c r="JV141" s="88" t="e">
        <f ca="1">IF(OR(JV$7="–",JV$7="glatt"),0.25/(LOG(15/JV72+E3_Parameter!$C$16*0.001/(3.715*Berechnungen!JV26)))^2,3400*(JV95/JV26*0.001)^4.13*(JV95/JV118)^(230*(JV95/JV26*0.001)^2.1-0.7)*JV72^(0.193*EXP(-3300*(JV95/JV26*0.001)^2.6*(JV95/JV118))))</f>
        <v>#N/A</v>
      </c>
      <c r="JW141" s="88" t="e">
        <f ca="1">IF(OR(JW$7="–",JW$7="glatt"),0.25/(LOG(15/JW72+E3_Parameter!$C$16*0.001/(3.715*Berechnungen!JW26)))^2,3400*(JW95/JW26*0.001)^4.13*(JW95/JW118)^(230*(JW95/JW26*0.001)^2.1-0.7)*JW72^(0.193*EXP(-3300*(JW95/JW26*0.001)^2.6*(JW95/JW118))))</f>
        <v>#N/A</v>
      </c>
      <c r="JX141" s="88" t="e">
        <f ca="1">IF(OR(JX$7="–",JX$7="glatt"),0.25/(LOG(15/JX72+E3_Parameter!$C$16*0.001/(3.715*Berechnungen!JX26)))^2,3400*(JX95/JX26*0.001)^4.13*(JX95/JX118)^(230*(JX95/JX26*0.001)^2.1-0.7)*JX72^(0.193*EXP(-3300*(JX95/JX26*0.001)^2.6*(JX95/JX118))))</f>
        <v>#N/A</v>
      </c>
      <c r="JY141" s="88" t="e">
        <f ca="1">IF(OR(JY$7="–",JY$7="glatt"),0.25/(LOG(15/JY72+E3_Parameter!$C$16*0.001/(3.715*Berechnungen!JY26)))^2,3400*(JY95/JY26*0.001)^4.13*(JY95/JY118)^(230*(JY95/JY26*0.001)^2.1-0.7)*JY72^(0.193*EXP(-3300*(JY95/JY26*0.001)^2.6*(JY95/JY118))))</f>
        <v>#N/A</v>
      </c>
      <c r="JZ141" s="88" t="e">
        <f ca="1">IF(OR(JZ$7="–",JZ$7="glatt"),0.25/(LOG(15/JZ72+E3_Parameter!$C$16*0.001/(3.715*Berechnungen!JZ26)))^2,3400*(JZ95/JZ26*0.001)^4.13*(JZ95/JZ118)^(230*(JZ95/JZ26*0.001)^2.1-0.7)*JZ72^(0.193*EXP(-3300*(JZ95/JZ26*0.001)^2.6*(JZ95/JZ118))))</f>
        <v>#N/A</v>
      </c>
      <c r="KA141" s="88" t="e">
        <f ca="1">IF(OR(KA$7="–",KA$7="glatt"),0.25/(LOG(15/KA72+E3_Parameter!$C$16*0.001/(3.715*Berechnungen!KA26)))^2,3400*(KA95/KA26*0.001)^4.13*(KA95/KA118)^(230*(KA95/KA26*0.001)^2.1-0.7)*KA72^(0.193*EXP(-3300*(KA95/KA26*0.001)^2.6*(KA95/KA118))))</f>
        <v>#N/A</v>
      </c>
      <c r="KB141" s="88" t="e">
        <f ca="1">IF(OR(KB$7="–",KB$7="glatt"),0.25/(LOG(15/KB72+E3_Parameter!$C$16*0.001/(3.715*Berechnungen!KB26)))^2,3400*(KB95/KB26*0.001)^4.13*(KB95/KB118)^(230*(KB95/KB26*0.001)^2.1-0.7)*KB72^(0.193*EXP(-3300*(KB95/KB26*0.001)^2.6*(KB95/KB118))))</f>
        <v>#N/A</v>
      </c>
      <c r="KC141" s="88" t="e">
        <f ca="1">IF(OR(KC$7="–",KC$7="glatt"),0.25/(LOG(15/KC72+E3_Parameter!$C$16*0.001/(3.715*Berechnungen!KC26)))^2,3400*(KC95/KC26*0.001)^4.13*(KC95/KC118)^(230*(KC95/KC26*0.001)^2.1-0.7)*KC72^(0.193*EXP(-3300*(KC95/KC26*0.001)^2.6*(KC95/KC118))))</f>
        <v>#N/A</v>
      </c>
      <c r="KD141" s="88" t="e">
        <f ca="1">IF(OR(KD$7="–",KD$7="glatt"),0.25/(LOG(15/KD72+E3_Parameter!$C$16*0.001/(3.715*Berechnungen!KD26)))^2,3400*(KD95/KD26*0.001)^4.13*(KD95/KD118)^(230*(KD95/KD26*0.001)^2.1-0.7)*KD72^(0.193*EXP(-3300*(KD95/KD26*0.001)^2.6*(KD95/KD118))))</f>
        <v>#N/A</v>
      </c>
      <c r="KE141" s="88" t="e">
        <f ca="1">IF(OR(KE$7="–",KE$7="glatt"),0.25/(LOG(15/KE72+E3_Parameter!$C$16*0.001/(3.715*Berechnungen!KE26)))^2,3400*(KE95/KE26*0.001)^4.13*(KE95/KE118)^(230*(KE95/KE26*0.001)^2.1-0.7)*KE72^(0.193*EXP(-3300*(KE95/KE26*0.001)^2.6*(KE95/KE118))))</f>
        <v>#N/A</v>
      </c>
      <c r="KF141" s="88" t="e">
        <f ca="1">IF(OR(KF$7="–",KF$7="glatt"),0.25/(LOG(15/KF72+E3_Parameter!$C$16*0.001/(3.715*Berechnungen!KF26)))^2,3400*(KF95/KF26*0.001)^4.13*(KF95/KF118)^(230*(KF95/KF26*0.001)^2.1-0.7)*KF72^(0.193*EXP(-3300*(KF95/KF26*0.001)^2.6*(KF95/KF118))))</f>
        <v>#N/A</v>
      </c>
      <c r="KG141" s="88" t="e">
        <f ca="1">IF(OR(KG$7="–",KG$7="glatt"),0.25/(LOG(15/KG72+E3_Parameter!$C$16*0.001/(3.715*Berechnungen!KG26)))^2,3400*(KG95/KG26*0.001)^4.13*(KG95/KG118)^(230*(KG95/KG26*0.001)^2.1-0.7)*KG72^(0.193*EXP(-3300*(KG95/KG26*0.001)^2.6*(KG95/KG118))))</f>
        <v>#N/A</v>
      </c>
      <c r="KH141" s="88" t="e">
        <f ca="1">IF(OR(KH$7="–",KH$7="glatt"),0.25/(LOG(15/KH72+E3_Parameter!$C$16*0.001/(3.715*Berechnungen!KH26)))^2,3400*(KH95/KH26*0.001)^4.13*(KH95/KH118)^(230*(KH95/KH26*0.001)^2.1-0.7)*KH72^(0.193*EXP(-3300*(KH95/KH26*0.001)^2.6*(KH95/KH118))))</f>
        <v>#N/A</v>
      </c>
      <c r="KI141" s="88" t="e">
        <f ca="1">IF(OR(KI$7="–",KI$7="glatt"),0.25/(LOG(15/KI72+E3_Parameter!$C$16*0.001/(3.715*Berechnungen!KI26)))^2,3400*(KI95/KI26*0.001)^4.13*(KI95/KI118)^(230*(KI95/KI26*0.001)^2.1-0.7)*KI72^(0.193*EXP(-3300*(KI95/KI26*0.001)^2.6*(KI95/KI118))))</f>
        <v>#N/A</v>
      </c>
      <c r="KJ141" s="88" t="e">
        <f ca="1">IF(OR(KJ$7="–",KJ$7="glatt"),0.25/(LOG(15/KJ72+E3_Parameter!$C$16*0.001/(3.715*Berechnungen!KJ26)))^2,3400*(KJ95/KJ26*0.001)^4.13*(KJ95/KJ118)^(230*(KJ95/KJ26*0.001)^2.1-0.7)*KJ72^(0.193*EXP(-3300*(KJ95/KJ26*0.001)^2.6*(KJ95/KJ118))))</f>
        <v>#N/A</v>
      </c>
      <c r="KK141" s="88" t="e">
        <f ca="1">IF(OR(KK$7="–",KK$7="glatt"),0.25/(LOG(15/KK72+E3_Parameter!$C$16*0.001/(3.715*Berechnungen!KK26)))^2,3400*(KK95/KK26*0.001)^4.13*(KK95/KK118)^(230*(KK95/KK26*0.001)^2.1-0.7)*KK72^(0.193*EXP(-3300*(KK95/KK26*0.001)^2.6*(KK95/KK118))))</f>
        <v>#N/A</v>
      </c>
      <c r="KL141" s="88" t="e">
        <f ca="1">IF(OR(KL$7="–",KL$7="glatt"),0.25/(LOG(15/KL72+E3_Parameter!$C$16*0.001/(3.715*Berechnungen!KL26)))^2,3400*(KL95/KL26*0.001)^4.13*(KL95/KL118)^(230*(KL95/KL26*0.001)^2.1-0.7)*KL72^(0.193*EXP(-3300*(KL95/KL26*0.001)^2.6*(KL95/KL118))))</f>
        <v>#N/A</v>
      </c>
      <c r="KM141" s="88" t="e">
        <f ca="1">IF(OR(KM$7="–",KM$7="glatt"),0.25/(LOG(15/KM72+E3_Parameter!$C$16*0.001/(3.715*Berechnungen!KM26)))^2,3400*(KM95/KM26*0.001)^4.13*(KM95/KM118)^(230*(KM95/KM26*0.001)^2.1-0.7)*KM72^(0.193*EXP(-3300*(KM95/KM26*0.001)^2.6*(KM95/KM118))))</f>
        <v>#N/A</v>
      </c>
      <c r="KN141" s="88" t="e">
        <f ca="1">IF(OR(KN$7="–",KN$7="glatt"),0.25/(LOG(15/KN72+E3_Parameter!$C$16*0.001/(3.715*Berechnungen!KN26)))^2,3400*(KN95/KN26*0.001)^4.13*(KN95/KN118)^(230*(KN95/KN26*0.001)^2.1-0.7)*KN72^(0.193*EXP(-3300*(KN95/KN26*0.001)^2.6*(KN95/KN118))))</f>
        <v>#N/A</v>
      </c>
      <c r="KO141" s="88" t="e">
        <f ca="1">IF(OR(KO$7="–",KO$7="glatt"),0.25/(LOG(15/KO72+E3_Parameter!$C$16*0.001/(3.715*Berechnungen!KO26)))^2,3400*(KO95/KO26*0.001)^4.13*(KO95/KO118)^(230*(KO95/KO26*0.001)^2.1-0.7)*KO72^(0.193*EXP(-3300*(KO95/KO26*0.001)^2.6*(KO95/KO118))))</f>
        <v>#N/A</v>
      </c>
      <c r="KP141" s="88" t="e">
        <f ca="1">IF(OR(KP$7="–",KP$7="glatt"),0.25/(LOG(15/KP72+E3_Parameter!$C$16*0.001/(3.715*Berechnungen!KP26)))^2,3400*(KP95/KP26*0.001)^4.13*(KP95/KP118)^(230*(KP95/KP26*0.001)^2.1-0.7)*KP72^(0.193*EXP(-3300*(KP95/KP26*0.001)^2.6*(KP95/KP118))))</f>
        <v>#N/A</v>
      </c>
      <c r="KQ141" s="88" t="e">
        <f ca="1">IF(OR(KQ$7="–",KQ$7="glatt"),0.25/(LOG(15/KQ72+E3_Parameter!$C$16*0.001/(3.715*Berechnungen!KQ26)))^2,3400*(KQ95/KQ26*0.001)^4.13*(KQ95/KQ118)^(230*(KQ95/KQ26*0.001)^2.1-0.7)*KQ72^(0.193*EXP(-3300*(KQ95/KQ26*0.001)^2.6*(KQ95/KQ118))))</f>
        <v>#N/A</v>
      </c>
      <c r="KR141" s="88" t="e">
        <f ca="1">IF(OR(KR$7="–",KR$7="glatt"),0.25/(LOG(15/KR72+E3_Parameter!$C$16*0.001/(3.715*Berechnungen!KR26)))^2,3400*(KR95/KR26*0.001)^4.13*(KR95/KR118)^(230*(KR95/KR26*0.001)^2.1-0.7)*KR72^(0.193*EXP(-3300*(KR95/KR26*0.001)^2.6*(KR95/KR118))))</f>
        <v>#N/A</v>
      </c>
      <c r="KS141" s="88" t="e">
        <f ca="1">IF(OR(KS$7="–",KS$7="glatt"),0.25/(LOG(15/KS72+E3_Parameter!$C$16*0.001/(3.715*Berechnungen!KS26)))^2,3400*(KS95/KS26*0.001)^4.13*(KS95/KS118)^(230*(KS95/KS26*0.001)^2.1-0.7)*KS72^(0.193*EXP(-3300*(KS95/KS26*0.001)^2.6*(KS95/KS118))))</f>
        <v>#N/A</v>
      </c>
      <c r="KT141" s="88" t="e">
        <f ca="1">IF(OR(KT$7="–",KT$7="glatt"),0.25/(LOG(15/KT72+E3_Parameter!$C$16*0.001/(3.715*Berechnungen!KT26)))^2,3400*(KT95/KT26*0.001)^4.13*(KT95/KT118)^(230*(KT95/KT26*0.001)^2.1-0.7)*KT72^(0.193*EXP(-3300*(KT95/KT26*0.001)^2.6*(KT95/KT118))))</f>
        <v>#N/A</v>
      </c>
      <c r="KU141" s="88" t="e">
        <f ca="1">IF(OR(KU$7="–",KU$7="glatt"),0.25/(LOG(15/KU72+E3_Parameter!$C$16*0.001/(3.715*Berechnungen!KU26)))^2,3400*(KU95/KU26*0.001)^4.13*(KU95/KU118)^(230*(KU95/KU26*0.001)^2.1-0.7)*KU72^(0.193*EXP(-3300*(KU95/KU26*0.001)^2.6*(KU95/KU118))))</f>
        <v>#N/A</v>
      </c>
      <c r="KV141" s="88" t="e">
        <f ca="1">IF(OR(KV$7="–",KV$7="glatt"),0.25/(LOG(15/KV72+E3_Parameter!$C$16*0.001/(3.715*Berechnungen!KV26)))^2,3400*(KV95/KV26*0.001)^4.13*(KV95/KV118)^(230*(KV95/KV26*0.001)^2.1-0.7)*KV72^(0.193*EXP(-3300*(KV95/KV26*0.001)^2.6*(KV95/KV118))))</f>
        <v>#N/A</v>
      </c>
      <c r="KW141" s="88" t="e">
        <f ca="1">IF(OR(KW$7="–",KW$7="glatt"),0.25/(LOG(15/KW72+E3_Parameter!$C$16*0.001/(3.715*Berechnungen!KW26)))^2,3400*(KW95/KW26*0.001)^4.13*(KW95/KW118)^(230*(KW95/KW26*0.001)^2.1-0.7)*KW72^(0.193*EXP(-3300*(KW95/KW26*0.001)^2.6*(KW95/KW118))))</f>
        <v>#N/A</v>
      </c>
      <c r="KX141" s="88" t="e">
        <f ca="1">IF(OR(KX$7="–",KX$7="glatt"),0.25/(LOG(15/KX72+E3_Parameter!$C$16*0.001/(3.715*Berechnungen!KX26)))^2,3400*(KX95/KX26*0.001)^4.13*(KX95/KX118)^(230*(KX95/KX26*0.001)^2.1-0.7)*KX72^(0.193*EXP(-3300*(KX95/KX26*0.001)^2.6*(KX95/KX118))))</f>
        <v>#N/A</v>
      </c>
      <c r="KY141" s="88" t="e">
        <f ca="1">IF(OR(KY$7="–",KY$7="glatt"),0.25/(LOG(15/KY72+E3_Parameter!$C$16*0.001/(3.715*Berechnungen!KY26)))^2,3400*(KY95/KY26*0.001)^4.13*(KY95/KY118)^(230*(KY95/KY26*0.001)^2.1-0.7)*KY72^(0.193*EXP(-3300*(KY95/KY26*0.001)^2.6*(KY95/KY118))))</f>
        <v>#N/A</v>
      </c>
      <c r="KZ141" s="88" t="e">
        <f ca="1">IF(OR(KZ$7="–",KZ$7="glatt"),0.25/(LOG(15/KZ72+E3_Parameter!$C$16*0.001/(3.715*Berechnungen!KZ26)))^2,3400*(KZ95/KZ26*0.001)^4.13*(KZ95/KZ118)^(230*(KZ95/KZ26*0.001)^2.1-0.7)*KZ72^(0.193*EXP(-3300*(KZ95/KZ26*0.001)^2.6*(KZ95/KZ118))))</f>
        <v>#N/A</v>
      </c>
      <c r="LA141" s="88" t="e">
        <f ca="1">IF(OR(LA$7="–",LA$7="glatt"),0.25/(LOG(15/LA72+E3_Parameter!$C$16*0.001/(3.715*Berechnungen!LA26)))^2,3400*(LA95/LA26*0.001)^4.13*(LA95/LA118)^(230*(LA95/LA26*0.001)^2.1-0.7)*LA72^(0.193*EXP(-3300*(LA95/LA26*0.001)^2.6*(LA95/LA118))))</f>
        <v>#N/A</v>
      </c>
      <c r="LB141" s="88" t="e">
        <f ca="1">IF(OR(LB$7="–",LB$7="glatt"),0.25/(LOG(15/LB72+E3_Parameter!$C$16*0.001/(3.715*Berechnungen!LB26)))^2,3400*(LB95/LB26*0.001)^4.13*(LB95/LB118)^(230*(LB95/LB26*0.001)^2.1-0.7)*LB72^(0.193*EXP(-3300*(LB95/LB26*0.001)^2.6*(LB95/LB118))))</f>
        <v>#N/A</v>
      </c>
      <c r="LC141" s="88" t="e">
        <f ca="1">IF(OR(LC$7="–",LC$7="glatt"),0.25/(LOG(15/LC72+E3_Parameter!$C$16*0.001/(3.715*Berechnungen!LC26)))^2,3400*(LC95/LC26*0.001)^4.13*(LC95/LC118)^(230*(LC95/LC26*0.001)^2.1-0.7)*LC72^(0.193*EXP(-3300*(LC95/LC26*0.001)^2.6*(LC95/LC118))))</f>
        <v>#N/A</v>
      </c>
      <c r="LD141" s="88" t="e">
        <f ca="1">IF(OR(LD$7="–",LD$7="glatt"),0.25/(LOG(15/LD72+E3_Parameter!$C$16*0.001/(3.715*Berechnungen!LD26)))^2,3400*(LD95/LD26*0.001)^4.13*(LD95/LD118)^(230*(LD95/LD26*0.001)^2.1-0.7)*LD72^(0.193*EXP(-3300*(LD95/LD26*0.001)^2.6*(LD95/LD118))))</f>
        <v>#N/A</v>
      </c>
      <c r="LE141" s="88" t="e">
        <f ca="1">IF(OR(LE$7="–",LE$7="glatt"),0.25/(LOG(15/LE72+E3_Parameter!$C$16*0.001/(3.715*Berechnungen!LE26)))^2,3400*(LE95/LE26*0.001)^4.13*(LE95/LE118)^(230*(LE95/LE26*0.001)^2.1-0.7)*LE72^(0.193*EXP(-3300*(LE95/LE26*0.001)^2.6*(LE95/LE118))))</f>
        <v>#N/A</v>
      </c>
      <c r="LF141" s="88" t="e">
        <f ca="1">IF(OR(LF$7="–",LF$7="glatt"),0.25/(LOG(15/LF72+E3_Parameter!$C$16*0.001/(3.715*Berechnungen!LF26)))^2,3400*(LF95/LF26*0.001)^4.13*(LF95/LF118)^(230*(LF95/LF26*0.001)^2.1-0.7)*LF72^(0.193*EXP(-3300*(LF95/LF26*0.001)^2.6*(LF95/LF118))))</f>
        <v>#N/A</v>
      </c>
      <c r="LG141" s="88" t="e">
        <f ca="1">IF(OR(LG$7="–",LG$7="glatt"),0.25/(LOG(15/LG72+E3_Parameter!$C$16*0.001/(3.715*Berechnungen!LG26)))^2,3400*(LG95/LG26*0.001)^4.13*(LG95/LG118)^(230*(LG95/LG26*0.001)^2.1-0.7)*LG72^(0.193*EXP(-3300*(LG95/LG26*0.001)^2.6*(LG95/LG118))))</f>
        <v>#N/A</v>
      </c>
      <c r="LH141" s="88" t="e">
        <f ca="1">IF(OR(LH$7="–",LH$7="glatt"),0.25/(LOG(15/LH72+E3_Parameter!$C$16*0.001/(3.715*Berechnungen!LH26)))^2,3400*(LH95/LH26*0.001)^4.13*(LH95/LH118)^(230*(LH95/LH26*0.001)^2.1-0.7)*LH72^(0.193*EXP(-3300*(LH95/LH26*0.001)^2.6*(LH95/LH118))))</f>
        <v>#N/A</v>
      </c>
      <c r="LI141" s="88" t="e">
        <f ca="1">IF(OR(LI$7="–",LI$7="glatt"),0.25/(LOG(15/LI72+E3_Parameter!$C$16*0.001/(3.715*Berechnungen!LI26)))^2,3400*(LI95/LI26*0.001)^4.13*(LI95/LI118)^(230*(LI95/LI26*0.001)^2.1-0.7)*LI72^(0.193*EXP(-3300*(LI95/LI26*0.001)^2.6*(LI95/LI118))))</f>
        <v>#N/A</v>
      </c>
      <c r="LJ141" s="88" t="e">
        <f ca="1">IF(OR(LJ$7="–",LJ$7="glatt"),0.25/(LOG(15/LJ72+E3_Parameter!$C$16*0.001/(3.715*Berechnungen!LJ26)))^2,3400*(LJ95/LJ26*0.001)^4.13*(LJ95/LJ118)^(230*(LJ95/LJ26*0.001)^2.1-0.7)*LJ72^(0.193*EXP(-3300*(LJ95/LJ26*0.001)^2.6*(LJ95/LJ118))))</f>
        <v>#N/A</v>
      </c>
      <c r="LK141" s="88" t="e">
        <f ca="1">IF(OR(LK$7="–",LK$7="glatt"),0.25/(LOG(15/LK72+E3_Parameter!$C$16*0.001/(3.715*Berechnungen!LK26)))^2,3400*(LK95/LK26*0.001)^4.13*(LK95/LK118)^(230*(LK95/LK26*0.001)^2.1-0.7)*LK72^(0.193*EXP(-3300*(LK95/LK26*0.001)^2.6*(LK95/LK118))))</f>
        <v>#N/A</v>
      </c>
      <c r="LL141" s="88" t="e">
        <f ca="1">IF(OR(LL$7="–",LL$7="glatt"),0.25/(LOG(15/LL72+E3_Parameter!$C$16*0.001/(3.715*Berechnungen!LL26)))^2,3400*(LL95/LL26*0.001)^4.13*(LL95/LL118)^(230*(LL95/LL26*0.001)^2.1-0.7)*LL72^(0.193*EXP(-3300*(LL95/LL26*0.001)^2.6*(LL95/LL118))))</f>
        <v>#N/A</v>
      </c>
      <c r="LM141" s="88" t="e">
        <f ca="1">IF(OR(LM$7="–",LM$7="glatt"),0.25/(LOG(15/LM72+E3_Parameter!$C$16*0.001/(3.715*Berechnungen!LM26)))^2,3400*(LM95/LM26*0.001)^4.13*(LM95/LM118)^(230*(LM95/LM26*0.001)^2.1-0.7)*LM72^(0.193*EXP(-3300*(LM95/LM26*0.001)^2.6*(LM95/LM118))))</f>
        <v>#N/A</v>
      </c>
      <c r="LN141" s="88" t="e">
        <f ca="1">IF(OR(LN$7="–",LN$7="glatt"),0.25/(LOG(15/LN72+E3_Parameter!$C$16*0.001/(3.715*Berechnungen!LN26)))^2,3400*(LN95/LN26*0.001)^4.13*(LN95/LN118)^(230*(LN95/LN26*0.001)^2.1-0.7)*LN72^(0.193*EXP(-3300*(LN95/LN26*0.001)^2.6*(LN95/LN118))))</f>
        <v>#N/A</v>
      </c>
      <c r="LO141" s="88" t="e">
        <f ca="1">IF(OR(LO$7="–",LO$7="glatt"),0.25/(LOG(15/LO72+E3_Parameter!$C$16*0.001/(3.715*Berechnungen!LO26)))^2,3400*(LO95/LO26*0.001)^4.13*(LO95/LO118)^(230*(LO95/LO26*0.001)^2.1-0.7)*LO72^(0.193*EXP(-3300*(LO95/LO26*0.001)^2.6*(LO95/LO118))))</f>
        <v>#N/A</v>
      </c>
      <c r="LP141" s="88" t="e">
        <f ca="1">IF(OR(LP$7="–",LP$7="glatt"),0.25/(LOG(15/LP72+E3_Parameter!$C$16*0.001/(3.715*Berechnungen!LP26)))^2,3400*(LP95/LP26*0.001)^4.13*(LP95/LP118)^(230*(LP95/LP26*0.001)^2.1-0.7)*LP72^(0.193*EXP(-3300*(LP95/LP26*0.001)^2.6*(LP95/LP118))))</f>
        <v>#N/A</v>
      </c>
      <c r="LQ141" s="88" t="e">
        <f ca="1">IF(OR(LQ$7="–",LQ$7="glatt"),0.25/(LOG(15/LQ72+E3_Parameter!$C$16*0.001/(3.715*Berechnungen!LQ26)))^2,3400*(LQ95/LQ26*0.001)^4.13*(LQ95/LQ118)^(230*(LQ95/LQ26*0.001)^2.1-0.7)*LQ72^(0.193*EXP(-3300*(LQ95/LQ26*0.001)^2.6*(LQ95/LQ118))))</f>
        <v>#N/A</v>
      </c>
      <c r="LR141" s="88" t="e">
        <f ca="1">IF(OR(LR$7="–",LR$7="glatt"),0.25/(LOG(15/LR72+E3_Parameter!$C$16*0.001/(3.715*Berechnungen!LR26)))^2,3400*(LR95/LR26*0.001)^4.13*(LR95/LR118)^(230*(LR95/LR26*0.001)^2.1-0.7)*LR72^(0.193*EXP(-3300*(LR95/LR26*0.001)^2.6*(LR95/LR118))))</f>
        <v>#N/A</v>
      </c>
      <c r="LS141" s="88" t="e">
        <f ca="1">IF(OR(LS$7="–",LS$7="glatt"),0.25/(LOG(15/LS72+E3_Parameter!$C$16*0.001/(3.715*Berechnungen!LS26)))^2,3400*(LS95/LS26*0.001)^4.13*(LS95/LS118)^(230*(LS95/LS26*0.001)^2.1-0.7)*LS72^(0.193*EXP(-3300*(LS95/LS26*0.001)^2.6*(LS95/LS118))))</f>
        <v>#N/A</v>
      </c>
      <c r="LT141" s="88" t="e">
        <f ca="1">IF(OR(LT$7="–",LT$7="glatt"),0.25/(LOG(15/LT72+E3_Parameter!$C$16*0.001/(3.715*Berechnungen!LT26)))^2,3400*(LT95/LT26*0.001)^4.13*(LT95/LT118)^(230*(LT95/LT26*0.001)^2.1-0.7)*LT72^(0.193*EXP(-3300*(LT95/LT26*0.001)^2.6*(LT95/LT118))))</f>
        <v>#N/A</v>
      </c>
      <c r="LU141" s="88" t="e">
        <f ca="1">IF(OR(LU$7="–",LU$7="glatt"),0.25/(LOG(15/LU72+E3_Parameter!$C$16*0.001/(3.715*Berechnungen!LU26)))^2,3400*(LU95/LU26*0.001)^4.13*(LU95/LU118)^(230*(LU95/LU26*0.001)^2.1-0.7)*LU72^(0.193*EXP(-3300*(LU95/LU26*0.001)^2.6*(LU95/LU118))))</f>
        <v>#N/A</v>
      </c>
      <c r="LV141" s="88" t="e">
        <f ca="1">IF(OR(LV$7="–",LV$7="glatt"),0.25/(LOG(15/LV72+E3_Parameter!$C$16*0.001/(3.715*Berechnungen!LV26)))^2,3400*(LV95/LV26*0.001)^4.13*(LV95/LV118)^(230*(LV95/LV26*0.001)^2.1-0.7)*LV72^(0.193*EXP(-3300*(LV95/LV26*0.001)^2.6*(LV95/LV118))))</f>
        <v>#N/A</v>
      </c>
      <c r="LW141" s="88" t="e">
        <f ca="1">IF(OR(LW$7="–",LW$7="glatt"),0.25/(LOG(15/LW72+E3_Parameter!$C$16*0.001/(3.715*Berechnungen!LW26)))^2,3400*(LW95/LW26*0.001)^4.13*(LW95/LW118)^(230*(LW95/LW26*0.001)^2.1-0.7)*LW72^(0.193*EXP(-3300*(LW95/LW26*0.001)^2.6*(LW95/LW118))))</f>
        <v>#N/A</v>
      </c>
      <c r="LX141" s="88" t="e">
        <f ca="1">IF(OR(LX$7="–",LX$7="glatt"),0.25/(LOG(15/LX72+E3_Parameter!$C$16*0.001/(3.715*Berechnungen!LX26)))^2,3400*(LX95/LX26*0.001)^4.13*(LX95/LX118)^(230*(LX95/LX26*0.001)^2.1-0.7)*LX72^(0.193*EXP(-3300*(LX95/LX26*0.001)^2.6*(LX95/LX118))))</f>
        <v>#N/A</v>
      </c>
      <c r="LY141" s="88" t="e">
        <f ca="1">IF(OR(LY$7="–",LY$7="glatt"),0.25/(LOG(15/LY72+E3_Parameter!$C$16*0.001/(3.715*Berechnungen!LY26)))^2,3400*(LY95/LY26*0.001)^4.13*(LY95/LY118)^(230*(LY95/LY26*0.001)^2.1-0.7)*LY72^(0.193*EXP(-3300*(LY95/LY26*0.001)^2.6*(LY95/LY118))))</f>
        <v>#N/A</v>
      </c>
      <c r="LZ141" s="88" t="e">
        <f ca="1">IF(OR(LZ$7="–",LZ$7="glatt"),0.25/(LOG(15/LZ72+E3_Parameter!$C$16*0.001/(3.715*Berechnungen!LZ26)))^2,3400*(LZ95/LZ26*0.001)^4.13*(LZ95/LZ118)^(230*(LZ95/LZ26*0.001)^2.1-0.7)*LZ72^(0.193*EXP(-3300*(LZ95/LZ26*0.001)^2.6*(LZ95/LZ118))))</f>
        <v>#N/A</v>
      </c>
      <c r="MA141" s="88" t="e">
        <f ca="1">IF(OR(MA$7="–",MA$7="glatt"),0.25/(LOG(15/MA72+E3_Parameter!$C$16*0.001/(3.715*Berechnungen!MA26)))^2,3400*(MA95/MA26*0.001)^4.13*(MA95/MA118)^(230*(MA95/MA26*0.001)^2.1-0.7)*MA72^(0.193*EXP(-3300*(MA95/MA26*0.001)^2.6*(MA95/MA118))))</f>
        <v>#N/A</v>
      </c>
      <c r="MB141" s="88" t="e">
        <f ca="1">IF(OR(MB$7="–",MB$7="glatt"),0.25/(LOG(15/MB72+E3_Parameter!$C$16*0.001/(3.715*Berechnungen!MB26)))^2,3400*(MB95/MB26*0.001)^4.13*(MB95/MB118)^(230*(MB95/MB26*0.001)^2.1-0.7)*MB72^(0.193*EXP(-3300*(MB95/MB26*0.001)^2.6*(MB95/MB118))))</f>
        <v>#N/A</v>
      </c>
      <c r="MC141" s="88" t="e">
        <f ca="1">IF(OR(MC$7="–",MC$7="glatt"),0.25/(LOG(15/MC72+E3_Parameter!$C$16*0.001/(3.715*Berechnungen!MC26)))^2,3400*(MC95/MC26*0.001)^4.13*(MC95/MC118)^(230*(MC95/MC26*0.001)^2.1-0.7)*MC72^(0.193*EXP(-3300*(MC95/MC26*0.001)^2.6*(MC95/MC118))))</f>
        <v>#N/A</v>
      </c>
      <c r="MD141" s="88" t="e">
        <f ca="1">IF(OR(MD$7="–",MD$7="glatt"),0.25/(LOG(15/MD72+E3_Parameter!$C$16*0.001/(3.715*Berechnungen!MD26)))^2,3400*(MD95/MD26*0.001)^4.13*(MD95/MD118)^(230*(MD95/MD26*0.001)^2.1-0.7)*MD72^(0.193*EXP(-3300*(MD95/MD26*0.001)^2.6*(MD95/MD118))))</f>
        <v>#N/A</v>
      </c>
      <c r="ME141" s="88" t="e">
        <f ca="1">IF(OR(ME$7="–",ME$7="glatt"),0.25/(LOG(15/ME72+E3_Parameter!$C$16*0.001/(3.715*Berechnungen!ME26)))^2,3400*(ME95/ME26*0.001)^4.13*(ME95/ME118)^(230*(ME95/ME26*0.001)^2.1-0.7)*ME72^(0.193*EXP(-3300*(ME95/ME26*0.001)^2.6*(ME95/ME118))))</f>
        <v>#N/A</v>
      </c>
      <c r="MF141" s="88" t="e">
        <f ca="1">IF(OR(MF$7="–",MF$7="glatt"),0.25/(LOG(15/MF72+E3_Parameter!$C$16*0.001/(3.715*Berechnungen!MF26)))^2,3400*(MF95/MF26*0.001)^4.13*(MF95/MF118)^(230*(MF95/MF26*0.001)^2.1-0.7)*MF72^(0.193*EXP(-3300*(MF95/MF26*0.001)^2.6*(MF95/MF118))))</f>
        <v>#N/A</v>
      </c>
      <c r="MG141" s="88" t="e">
        <f ca="1">IF(OR(MG$7="–",MG$7="glatt"),0.25/(LOG(15/MG72+E3_Parameter!$C$16*0.001/(3.715*Berechnungen!MG26)))^2,3400*(MG95/MG26*0.001)^4.13*(MG95/MG118)^(230*(MG95/MG26*0.001)^2.1-0.7)*MG72^(0.193*EXP(-3300*(MG95/MG26*0.001)^2.6*(MG95/MG118))))</f>
        <v>#N/A</v>
      </c>
      <c r="MH141" s="88" t="e">
        <f ca="1">IF(OR(MH$7="–",MH$7="glatt"),0.25/(LOG(15/MH72+E3_Parameter!$C$16*0.001/(3.715*Berechnungen!MH26)))^2,3400*(MH95/MH26*0.001)^4.13*(MH95/MH118)^(230*(MH95/MH26*0.001)^2.1-0.7)*MH72^(0.193*EXP(-3300*(MH95/MH26*0.001)^2.6*(MH95/MH118))))</f>
        <v>#N/A</v>
      </c>
      <c r="MI141" s="88" t="e">
        <f ca="1">IF(OR(MI$7="–",MI$7="glatt"),0.25/(LOG(15/MI72+E3_Parameter!$C$16*0.001/(3.715*Berechnungen!MI26)))^2,3400*(MI95/MI26*0.001)^4.13*(MI95/MI118)^(230*(MI95/MI26*0.001)^2.1-0.7)*MI72^(0.193*EXP(-3300*(MI95/MI26*0.001)^2.6*(MI95/MI118))))</f>
        <v>#N/A</v>
      </c>
      <c r="MJ141" s="88" t="e">
        <f ca="1">IF(OR(MJ$7="–",MJ$7="glatt"),0.25/(LOG(15/MJ72+E3_Parameter!$C$16*0.001/(3.715*Berechnungen!MJ26)))^2,3400*(MJ95/MJ26*0.001)^4.13*(MJ95/MJ118)^(230*(MJ95/MJ26*0.001)^2.1-0.7)*MJ72^(0.193*EXP(-3300*(MJ95/MJ26*0.001)^2.6*(MJ95/MJ118))))</f>
        <v>#N/A</v>
      </c>
      <c r="MK141" s="88" t="e">
        <f ca="1">IF(OR(MK$7="–",MK$7="glatt"),0.25/(LOG(15/MK72+E3_Parameter!$C$16*0.001/(3.715*Berechnungen!MK26)))^2,3400*(MK95/MK26*0.001)^4.13*(MK95/MK118)^(230*(MK95/MK26*0.001)^2.1-0.7)*MK72^(0.193*EXP(-3300*(MK95/MK26*0.001)^2.6*(MK95/MK118))))</f>
        <v>#N/A</v>
      </c>
      <c r="ML141" s="88" t="e">
        <f ca="1">IF(OR(ML$7="–",ML$7="glatt"),0.25/(LOG(15/ML72+E3_Parameter!$C$16*0.001/(3.715*Berechnungen!ML26)))^2,3400*(ML95/ML26*0.001)^4.13*(ML95/ML118)^(230*(ML95/ML26*0.001)^2.1-0.7)*ML72^(0.193*EXP(-3300*(ML95/ML26*0.001)^2.6*(ML95/ML118))))</f>
        <v>#N/A</v>
      </c>
      <c r="MM141" s="88" t="e">
        <f ca="1">IF(OR(MM$7="–",MM$7="glatt"),0.25/(LOG(15/MM72+E3_Parameter!$C$16*0.001/(3.715*Berechnungen!MM26)))^2,3400*(MM95/MM26*0.001)^4.13*(MM95/MM118)^(230*(MM95/MM26*0.001)^2.1-0.7)*MM72^(0.193*EXP(-3300*(MM95/MM26*0.001)^2.6*(MM95/MM118))))</f>
        <v>#N/A</v>
      </c>
      <c r="MN141" s="88" t="e">
        <f ca="1">IF(OR(MN$7="–",MN$7="glatt"),0.25/(LOG(15/MN72+E3_Parameter!$C$16*0.001/(3.715*Berechnungen!MN26)))^2,3400*(MN95/MN26*0.001)^4.13*(MN95/MN118)^(230*(MN95/MN26*0.001)^2.1-0.7)*MN72^(0.193*EXP(-3300*(MN95/MN26*0.001)^2.6*(MN95/MN118))))</f>
        <v>#N/A</v>
      </c>
      <c r="MO141" s="88" t="e">
        <f ca="1">IF(OR(MO$7="–",MO$7="glatt"),0.25/(LOG(15/MO72+E3_Parameter!$C$16*0.001/(3.715*Berechnungen!MO26)))^2,3400*(MO95/MO26*0.001)^4.13*(MO95/MO118)^(230*(MO95/MO26*0.001)^2.1-0.7)*MO72^(0.193*EXP(-3300*(MO95/MO26*0.001)^2.6*(MO95/MO118))))</f>
        <v>#N/A</v>
      </c>
      <c r="MP141" s="88" t="e">
        <f ca="1">IF(OR(MP$7="–",MP$7="glatt"),0.25/(LOG(15/MP72+E3_Parameter!$C$16*0.001/(3.715*Berechnungen!MP26)))^2,3400*(MP95/MP26*0.001)^4.13*(MP95/MP118)^(230*(MP95/MP26*0.001)^2.1-0.7)*MP72^(0.193*EXP(-3300*(MP95/MP26*0.001)^2.6*(MP95/MP118))))</f>
        <v>#N/A</v>
      </c>
      <c r="MQ141" s="88" t="e">
        <f ca="1">IF(OR(MQ$7="–",MQ$7="glatt"),0.25/(LOG(15/MQ72+E3_Parameter!$C$16*0.001/(3.715*Berechnungen!MQ26)))^2,3400*(MQ95/MQ26*0.001)^4.13*(MQ95/MQ118)^(230*(MQ95/MQ26*0.001)^2.1-0.7)*MQ72^(0.193*EXP(-3300*(MQ95/MQ26*0.001)^2.6*(MQ95/MQ118))))</f>
        <v>#N/A</v>
      </c>
      <c r="MR141" s="88" t="e">
        <f ca="1">IF(OR(MR$7="–",MR$7="glatt"),0.25/(LOG(15/MR72+E3_Parameter!$C$16*0.001/(3.715*Berechnungen!MR26)))^2,3400*(MR95/MR26*0.001)^4.13*(MR95/MR118)^(230*(MR95/MR26*0.001)^2.1-0.7)*MR72^(0.193*EXP(-3300*(MR95/MR26*0.001)^2.6*(MR95/MR118))))</f>
        <v>#N/A</v>
      </c>
      <c r="MS141" s="88" t="e">
        <f ca="1">IF(OR(MS$7="–",MS$7="glatt"),0.25/(LOG(15/MS72+E3_Parameter!$C$16*0.001/(3.715*Berechnungen!MS26)))^2,3400*(MS95/MS26*0.001)^4.13*(MS95/MS118)^(230*(MS95/MS26*0.001)^2.1-0.7)*MS72^(0.193*EXP(-3300*(MS95/MS26*0.001)^2.6*(MS95/MS118))))</f>
        <v>#N/A</v>
      </c>
      <c r="MT141" s="88" t="e">
        <f ca="1">IF(OR(MT$7="–",MT$7="glatt"),0.25/(LOG(15/MT72+E3_Parameter!$C$16*0.001/(3.715*Berechnungen!MT26)))^2,3400*(MT95/MT26*0.001)^4.13*(MT95/MT118)^(230*(MT95/MT26*0.001)^2.1-0.7)*MT72^(0.193*EXP(-3300*(MT95/MT26*0.001)^2.6*(MT95/MT118))))</f>
        <v>#N/A</v>
      </c>
      <c r="MU141" s="88" t="e">
        <f ca="1">IF(OR(MU$7="–",MU$7="glatt"),0.25/(LOG(15/MU72+E3_Parameter!$C$16*0.001/(3.715*Berechnungen!MU26)))^2,3400*(MU95/MU26*0.001)^4.13*(MU95/MU118)^(230*(MU95/MU26*0.001)^2.1-0.7)*MU72^(0.193*EXP(-3300*(MU95/MU26*0.001)^2.6*(MU95/MU118))))</f>
        <v>#N/A</v>
      </c>
      <c r="MV141" s="88" t="e">
        <f ca="1">IF(OR(MV$7="–",MV$7="glatt"),0.25/(LOG(15/MV72+E3_Parameter!$C$16*0.001/(3.715*Berechnungen!MV26)))^2,3400*(MV95/MV26*0.001)^4.13*(MV95/MV118)^(230*(MV95/MV26*0.001)^2.1-0.7)*MV72^(0.193*EXP(-3300*(MV95/MV26*0.001)^2.6*(MV95/MV118))))</f>
        <v>#N/A</v>
      </c>
      <c r="MW141" s="88" t="e">
        <f ca="1">IF(OR(MW$7="–",MW$7="glatt"),0.25/(LOG(15/MW72+E3_Parameter!$C$16*0.001/(3.715*Berechnungen!MW26)))^2,3400*(MW95/MW26*0.001)^4.13*(MW95/MW118)^(230*(MW95/MW26*0.001)^2.1-0.7)*MW72^(0.193*EXP(-3300*(MW95/MW26*0.001)^2.6*(MW95/MW118))))</f>
        <v>#N/A</v>
      </c>
      <c r="MX141" s="88" t="e">
        <f ca="1">IF(OR(MX$7="–",MX$7="glatt"),0.25/(LOG(15/MX72+E3_Parameter!$C$16*0.001/(3.715*Berechnungen!MX26)))^2,3400*(MX95/MX26*0.001)^4.13*(MX95/MX118)^(230*(MX95/MX26*0.001)^2.1-0.7)*MX72^(0.193*EXP(-3300*(MX95/MX26*0.001)^2.6*(MX95/MX118))))</f>
        <v>#N/A</v>
      </c>
      <c r="MY141" s="88" t="e">
        <f ca="1">IF(OR(MY$7="–",MY$7="glatt"),0.25/(LOG(15/MY72+E3_Parameter!$C$16*0.001/(3.715*Berechnungen!MY26)))^2,3400*(MY95/MY26*0.001)^4.13*(MY95/MY118)^(230*(MY95/MY26*0.001)^2.1-0.7)*MY72^(0.193*EXP(-3300*(MY95/MY26*0.001)^2.6*(MY95/MY118))))</f>
        <v>#N/A</v>
      </c>
      <c r="MZ141" s="88" t="e">
        <f ca="1">IF(OR(MZ$7="–",MZ$7="glatt"),0.25/(LOG(15/MZ72+E3_Parameter!$C$16*0.001/(3.715*Berechnungen!MZ26)))^2,3400*(MZ95/MZ26*0.001)^4.13*(MZ95/MZ118)^(230*(MZ95/MZ26*0.001)^2.1-0.7)*MZ72^(0.193*EXP(-3300*(MZ95/MZ26*0.001)^2.6*(MZ95/MZ118))))</f>
        <v>#N/A</v>
      </c>
      <c r="NA141" s="88" t="e">
        <f ca="1">IF(OR(NA$7="–",NA$7="glatt"),0.25/(LOG(15/NA72+E3_Parameter!$C$16*0.001/(3.715*Berechnungen!NA26)))^2,3400*(NA95/NA26*0.001)^4.13*(NA95/NA118)^(230*(NA95/NA26*0.001)^2.1-0.7)*NA72^(0.193*EXP(-3300*(NA95/NA26*0.001)^2.6*(NA95/NA118))))</f>
        <v>#N/A</v>
      </c>
      <c r="NB141" s="88" t="e">
        <f ca="1">IF(OR(NB$7="–",NB$7="glatt"),0.25/(LOG(15/NB72+E3_Parameter!$C$16*0.001/(3.715*Berechnungen!NB26)))^2,3400*(NB95/NB26*0.001)^4.13*(NB95/NB118)^(230*(NB95/NB26*0.001)^2.1-0.7)*NB72^(0.193*EXP(-3300*(NB95/NB26*0.001)^2.6*(NB95/NB118))))</f>
        <v>#N/A</v>
      </c>
      <c r="NC141" s="88" t="e">
        <f ca="1">IF(OR(NC$7="–",NC$7="glatt"),0.25/(LOG(15/NC72+E3_Parameter!$C$16*0.001/(3.715*Berechnungen!NC26)))^2,3400*(NC95/NC26*0.001)^4.13*(NC95/NC118)^(230*(NC95/NC26*0.001)^2.1-0.7)*NC72^(0.193*EXP(-3300*(NC95/NC26*0.001)^2.6*(NC95/NC118))))</f>
        <v>#N/A</v>
      </c>
      <c r="ND141" s="88" t="e">
        <f ca="1">IF(OR(ND$7="–",ND$7="glatt"),0.25/(LOG(15/ND72+E3_Parameter!$C$16*0.001/(3.715*Berechnungen!ND26)))^2,3400*(ND95/ND26*0.001)^4.13*(ND95/ND118)^(230*(ND95/ND26*0.001)^2.1-0.7)*ND72^(0.193*EXP(-3300*(ND95/ND26*0.001)^2.6*(ND95/ND118))))</f>
        <v>#N/A</v>
      </c>
      <c r="NE141" s="88" t="e">
        <f ca="1">IF(OR(NE$7="–",NE$7="glatt"),0.25/(LOG(15/NE72+E3_Parameter!$C$16*0.001/(3.715*Berechnungen!NE26)))^2,3400*(NE95/NE26*0.001)^4.13*(NE95/NE118)^(230*(NE95/NE26*0.001)^2.1-0.7)*NE72^(0.193*EXP(-3300*(NE95/NE26*0.001)^2.6*(NE95/NE118))))</f>
        <v>#N/A</v>
      </c>
      <c r="NF141" s="88" t="e">
        <f ca="1">IF(OR(NF$7="–",NF$7="glatt"),0.25/(LOG(15/NF72+E3_Parameter!$C$16*0.001/(3.715*Berechnungen!NF26)))^2,3400*(NF95/NF26*0.001)^4.13*(NF95/NF118)^(230*(NF95/NF26*0.001)^2.1-0.7)*NF72^(0.193*EXP(-3300*(NF95/NF26*0.001)^2.6*(NF95/NF118))))</f>
        <v>#N/A</v>
      </c>
      <c r="NG141" s="88" t="e">
        <f ca="1">IF(OR(NG$7="–",NG$7="glatt"),0.25/(LOG(15/NG72+E3_Parameter!$C$16*0.001/(3.715*Berechnungen!NG26)))^2,3400*(NG95/NG26*0.001)^4.13*(NG95/NG118)^(230*(NG95/NG26*0.001)^2.1-0.7)*NG72^(0.193*EXP(-3300*(NG95/NG26*0.001)^2.6*(NG95/NG118))))</f>
        <v>#N/A</v>
      </c>
      <c r="NH141" s="88" t="e">
        <f ca="1">IF(OR(NH$7="–",NH$7="glatt"),0.25/(LOG(15/NH72+E3_Parameter!$C$16*0.001/(3.715*Berechnungen!NH26)))^2,3400*(NH95/NH26*0.001)^4.13*(NH95/NH118)^(230*(NH95/NH26*0.001)^2.1-0.7)*NH72^(0.193*EXP(-3300*(NH95/NH26*0.001)^2.6*(NH95/NH118))))</f>
        <v>#N/A</v>
      </c>
      <c r="NI141" s="88" t="e">
        <f ca="1">IF(OR(NI$7="–",NI$7="glatt"),0.25/(LOG(15/NI72+E3_Parameter!$C$16*0.001/(3.715*Berechnungen!NI26)))^2,3400*(NI95/NI26*0.001)^4.13*(NI95/NI118)^(230*(NI95/NI26*0.001)^2.1-0.7)*NI72^(0.193*EXP(-3300*(NI95/NI26*0.001)^2.6*(NI95/NI118))))</f>
        <v>#N/A</v>
      </c>
      <c r="NJ141" s="88" t="e">
        <f ca="1">IF(OR(NJ$7="–",NJ$7="glatt"),0.25/(LOG(15/NJ72+E3_Parameter!$C$16*0.001/(3.715*Berechnungen!NJ26)))^2,3400*(NJ95/NJ26*0.001)^4.13*(NJ95/NJ118)^(230*(NJ95/NJ26*0.001)^2.1-0.7)*NJ72^(0.193*EXP(-3300*(NJ95/NJ26*0.001)^2.6*(NJ95/NJ118))))</f>
        <v>#N/A</v>
      </c>
      <c r="NK141" s="88" t="e">
        <f ca="1">IF(OR(NK$7="–",NK$7="glatt"),0.25/(LOG(15/NK72+E3_Parameter!$C$16*0.001/(3.715*Berechnungen!NK26)))^2,3400*(NK95/NK26*0.001)^4.13*(NK95/NK118)^(230*(NK95/NK26*0.001)^2.1-0.7)*NK72^(0.193*EXP(-3300*(NK95/NK26*0.001)^2.6*(NK95/NK118))))</f>
        <v>#N/A</v>
      </c>
      <c r="NL141" s="88" t="e">
        <f ca="1">IF(OR(NL$7="–",NL$7="glatt"),0.25/(LOG(15/NL72+E3_Parameter!$C$16*0.001/(3.715*Berechnungen!NL26)))^2,3400*(NL95/NL26*0.001)^4.13*(NL95/NL118)^(230*(NL95/NL26*0.001)^2.1-0.7)*NL72^(0.193*EXP(-3300*(NL95/NL26*0.001)^2.6*(NL95/NL118))))</f>
        <v>#N/A</v>
      </c>
      <c r="NM141" s="88" t="e">
        <f ca="1">IF(OR(NM$7="–",NM$7="glatt"),0.25/(LOG(15/NM72+E3_Parameter!$C$16*0.001/(3.715*Berechnungen!NM26)))^2,3400*(NM95/NM26*0.001)^4.13*(NM95/NM118)^(230*(NM95/NM26*0.001)^2.1-0.7)*NM72^(0.193*EXP(-3300*(NM95/NM26*0.001)^2.6*(NM95/NM118))))</f>
        <v>#N/A</v>
      </c>
      <c r="NN141" s="88" t="e">
        <f ca="1">IF(OR(NN$7="–",NN$7="glatt"),0.25/(LOG(15/NN72+E3_Parameter!$C$16*0.001/(3.715*Berechnungen!NN26)))^2,3400*(NN95/NN26*0.001)^4.13*(NN95/NN118)^(230*(NN95/NN26*0.001)^2.1-0.7)*NN72^(0.193*EXP(-3300*(NN95/NN26*0.001)^2.6*(NN95/NN118))))</f>
        <v>#N/A</v>
      </c>
      <c r="NO141" s="88" t="e">
        <f ca="1">IF(OR(NO$7="–",NO$7="glatt"),0.25/(LOG(15/NO72+E3_Parameter!$C$16*0.001/(3.715*Berechnungen!NO26)))^2,3400*(NO95/NO26*0.001)^4.13*(NO95/NO118)^(230*(NO95/NO26*0.001)^2.1-0.7)*NO72^(0.193*EXP(-3300*(NO95/NO26*0.001)^2.6*(NO95/NO118))))</f>
        <v>#N/A</v>
      </c>
      <c r="NP141" s="88" t="e">
        <f ca="1">IF(OR(NP$7="–",NP$7="glatt"),0.25/(LOG(15/NP72+E3_Parameter!$C$16*0.001/(3.715*Berechnungen!NP26)))^2,3400*(NP95/NP26*0.001)^4.13*(NP95/NP118)^(230*(NP95/NP26*0.001)^2.1-0.7)*NP72^(0.193*EXP(-3300*(NP95/NP26*0.001)^2.6*(NP95/NP118))))</f>
        <v>#N/A</v>
      </c>
      <c r="NQ141" s="88" t="e">
        <f ca="1">IF(OR(NQ$7="–",NQ$7="glatt"),0.25/(LOG(15/NQ72+E3_Parameter!$C$16*0.001/(3.715*Berechnungen!NQ26)))^2,3400*(NQ95/NQ26*0.001)^4.13*(NQ95/NQ118)^(230*(NQ95/NQ26*0.001)^2.1-0.7)*NQ72^(0.193*EXP(-3300*(NQ95/NQ26*0.001)^2.6*(NQ95/NQ118))))</f>
        <v>#N/A</v>
      </c>
      <c r="NR141" s="88" t="e">
        <f ca="1">IF(OR(NR$7="–",NR$7="glatt"),0.25/(LOG(15/NR72+E3_Parameter!$C$16*0.001/(3.715*Berechnungen!NR26)))^2,3400*(NR95/NR26*0.001)^4.13*(NR95/NR118)^(230*(NR95/NR26*0.001)^2.1-0.7)*NR72^(0.193*EXP(-3300*(NR95/NR26*0.001)^2.6*(NR95/NR118))))</f>
        <v>#N/A</v>
      </c>
      <c r="NS141" s="88" t="e">
        <f ca="1">IF(OR(NS$7="–",NS$7="glatt"),0.25/(LOG(15/NS72+E3_Parameter!$C$16*0.001/(3.715*Berechnungen!NS26)))^2,3400*(NS95/NS26*0.001)^4.13*(NS95/NS118)^(230*(NS95/NS26*0.001)^2.1-0.7)*NS72^(0.193*EXP(-3300*(NS95/NS26*0.001)^2.6*(NS95/NS118))))</f>
        <v>#N/A</v>
      </c>
      <c r="NT141" s="88" t="e">
        <f ca="1">IF(OR(NT$7="–",NT$7="glatt"),0.25/(LOG(15/NT72+E3_Parameter!$C$16*0.001/(3.715*Berechnungen!NT26)))^2,3400*(NT95/NT26*0.001)^4.13*(NT95/NT118)^(230*(NT95/NT26*0.001)^2.1-0.7)*NT72^(0.193*EXP(-3300*(NT95/NT26*0.001)^2.6*(NT95/NT118))))</f>
        <v>#N/A</v>
      </c>
      <c r="NU141" s="88" t="e">
        <f ca="1">IF(OR(NU$7="–",NU$7="glatt"),0.25/(LOG(15/NU72+E3_Parameter!$C$16*0.001/(3.715*Berechnungen!NU26)))^2,3400*(NU95/NU26*0.001)^4.13*(NU95/NU118)^(230*(NU95/NU26*0.001)^2.1-0.7)*NU72^(0.193*EXP(-3300*(NU95/NU26*0.001)^2.6*(NU95/NU118))))</f>
        <v>#N/A</v>
      </c>
      <c r="NV141" s="88" t="e">
        <f ca="1">IF(OR(NV$7="–",NV$7="glatt"),0.25/(LOG(15/NV72+E3_Parameter!$C$16*0.001/(3.715*Berechnungen!NV26)))^2,3400*(NV95/NV26*0.001)^4.13*(NV95/NV118)^(230*(NV95/NV26*0.001)^2.1-0.7)*NV72^(0.193*EXP(-3300*(NV95/NV26*0.001)^2.6*(NV95/NV118))))</f>
        <v>#N/A</v>
      </c>
      <c r="NW141" s="88" t="e">
        <f ca="1">IF(OR(NW$7="–",NW$7="glatt"),0.25/(LOG(15/NW72+E3_Parameter!$C$16*0.001/(3.715*Berechnungen!NW26)))^2,3400*(NW95/NW26*0.001)^4.13*(NW95/NW118)^(230*(NW95/NW26*0.001)^2.1-0.7)*NW72^(0.193*EXP(-3300*(NW95/NW26*0.001)^2.6*(NW95/NW118))))</f>
        <v>#N/A</v>
      </c>
      <c r="NX141" s="88" t="e">
        <f ca="1">IF(OR(NX$7="–",NX$7="glatt"),0.25/(LOG(15/NX72+E3_Parameter!$C$16*0.001/(3.715*Berechnungen!NX26)))^2,3400*(NX95/NX26*0.001)^4.13*(NX95/NX118)^(230*(NX95/NX26*0.001)^2.1-0.7)*NX72^(0.193*EXP(-3300*(NX95/NX26*0.001)^2.6*(NX95/NX118))))</f>
        <v>#N/A</v>
      </c>
      <c r="NY141" s="88" t="e">
        <f ca="1">IF(OR(NY$7="–",NY$7="glatt"),0.25/(LOG(15/NY72+E3_Parameter!$C$16*0.001/(3.715*Berechnungen!NY26)))^2,3400*(NY95/NY26*0.001)^4.13*(NY95/NY118)^(230*(NY95/NY26*0.001)^2.1-0.7)*NY72^(0.193*EXP(-3300*(NY95/NY26*0.001)^2.6*(NY95/NY118))))</f>
        <v>#N/A</v>
      </c>
      <c r="NZ141" s="88" t="e">
        <f ca="1">IF(OR(NZ$7="–",NZ$7="glatt"),0.25/(LOG(15/NZ72+E3_Parameter!$C$16*0.001/(3.715*Berechnungen!NZ26)))^2,3400*(NZ95/NZ26*0.001)^4.13*(NZ95/NZ118)^(230*(NZ95/NZ26*0.001)^2.1-0.7)*NZ72^(0.193*EXP(-3300*(NZ95/NZ26*0.001)^2.6*(NZ95/NZ118))))</f>
        <v>#N/A</v>
      </c>
      <c r="OA141" s="88" t="e">
        <f ca="1">IF(OR(OA$7="–",OA$7="glatt"),0.25/(LOG(15/OA72+E3_Parameter!$C$16*0.001/(3.715*Berechnungen!OA26)))^2,3400*(OA95/OA26*0.001)^4.13*(OA95/OA118)^(230*(OA95/OA26*0.001)^2.1-0.7)*OA72^(0.193*EXP(-3300*(OA95/OA26*0.001)^2.6*(OA95/OA118))))</f>
        <v>#N/A</v>
      </c>
      <c r="OB141" s="88" t="e">
        <f ca="1">IF(OR(OB$7="–",OB$7="glatt"),0.25/(LOG(15/OB72+E3_Parameter!$C$16*0.001/(3.715*Berechnungen!OB26)))^2,3400*(OB95/OB26*0.001)^4.13*(OB95/OB118)^(230*(OB95/OB26*0.001)^2.1-0.7)*OB72^(0.193*EXP(-3300*(OB95/OB26*0.001)^2.6*(OB95/OB118))))</f>
        <v>#N/A</v>
      </c>
      <c r="OC141" s="88" t="e">
        <f ca="1">IF(OR(OC$7="–",OC$7="glatt"),0.25/(LOG(15/OC72+E3_Parameter!$C$16*0.001/(3.715*Berechnungen!OC26)))^2,3400*(OC95/OC26*0.001)^4.13*(OC95/OC118)^(230*(OC95/OC26*0.001)^2.1-0.7)*OC72^(0.193*EXP(-3300*(OC95/OC26*0.001)^2.6*(OC95/OC118))))</f>
        <v>#N/A</v>
      </c>
      <c r="OD141" s="88" t="e">
        <f ca="1">IF(OR(OD$7="–",OD$7="glatt"),0.25/(LOG(15/OD72+E3_Parameter!$C$16*0.001/(3.715*Berechnungen!OD26)))^2,3400*(OD95/OD26*0.001)^4.13*(OD95/OD118)^(230*(OD95/OD26*0.001)^2.1-0.7)*OD72^(0.193*EXP(-3300*(OD95/OD26*0.001)^2.6*(OD95/OD118))))</f>
        <v>#N/A</v>
      </c>
      <c r="OE141" s="88" t="e">
        <f ca="1">IF(OR(OE$7="–",OE$7="glatt"),0.25/(LOG(15/OE72+E3_Parameter!$C$16*0.001/(3.715*Berechnungen!OE26)))^2,3400*(OE95/OE26*0.001)^4.13*(OE95/OE118)^(230*(OE95/OE26*0.001)^2.1-0.7)*OE72^(0.193*EXP(-3300*(OE95/OE26*0.001)^2.6*(OE95/OE118))))</f>
        <v>#N/A</v>
      </c>
      <c r="OF141" s="88" t="e">
        <f ca="1">IF(OR(OF$7="–",OF$7="glatt"),0.25/(LOG(15/OF72+E3_Parameter!$C$16*0.001/(3.715*Berechnungen!OF26)))^2,3400*(OF95/OF26*0.001)^4.13*(OF95/OF118)^(230*(OF95/OF26*0.001)^2.1-0.7)*OF72^(0.193*EXP(-3300*(OF95/OF26*0.001)^2.6*(OF95/OF118))))</f>
        <v>#N/A</v>
      </c>
      <c r="OG141" s="88" t="e">
        <f ca="1">IF(OR(OG$7="–",OG$7="glatt"),0.25/(LOG(15/OG72+E3_Parameter!$C$16*0.001/(3.715*Berechnungen!OG26)))^2,3400*(OG95/OG26*0.001)^4.13*(OG95/OG118)^(230*(OG95/OG26*0.001)^2.1-0.7)*OG72^(0.193*EXP(-3300*(OG95/OG26*0.001)^2.6*(OG95/OG118))))</f>
        <v>#N/A</v>
      </c>
      <c r="OH141" s="88" t="e">
        <f ca="1">IF(OR(OH$7="–",OH$7="glatt"),0.25/(LOG(15/OH72+E3_Parameter!$C$16*0.001/(3.715*Berechnungen!OH26)))^2,3400*(OH95/OH26*0.001)^4.13*(OH95/OH118)^(230*(OH95/OH26*0.001)^2.1-0.7)*OH72^(0.193*EXP(-3300*(OH95/OH26*0.001)^2.6*(OH95/OH118))))</f>
        <v>#N/A</v>
      </c>
      <c r="OI141" s="88" t="e">
        <f ca="1">IF(OR(OI$7="–",OI$7="glatt"),0.25/(LOG(15/OI72+E3_Parameter!$C$16*0.001/(3.715*Berechnungen!OI26)))^2,3400*(OI95/OI26*0.001)^4.13*(OI95/OI118)^(230*(OI95/OI26*0.001)^2.1-0.7)*OI72^(0.193*EXP(-3300*(OI95/OI26*0.001)^2.6*(OI95/OI118))))</f>
        <v>#N/A</v>
      </c>
      <c r="OJ141" s="88" t="e">
        <f ca="1">IF(OR(OJ$7="–",OJ$7="glatt"),0.25/(LOG(15/OJ72+E3_Parameter!$C$16*0.001/(3.715*Berechnungen!OJ26)))^2,3400*(OJ95/OJ26*0.001)^4.13*(OJ95/OJ118)^(230*(OJ95/OJ26*0.001)^2.1-0.7)*OJ72^(0.193*EXP(-3300*(OJ95/OJ26*0.001)^2.6*(OJ95/OJ118))))</f>
        <v>#N/A</v>
      </c>
      <c r="OK141" s="88" t="e">
        <f ca="1">IF(OR(OK$7="–",OK$7="glatt"),0.25/(LOG(15/OK72+E3_Parameter!$C$16*0.001/(3.715*Berechnungen!OK26)))^2,3400*(OK95/OK26*0.001)^4.13*(OK95/OK118)^(230*(OK95/OK26*0.001)^2.1-0.7)*OK72^(0.193*EXP(-3300*(OK95/OK26*0.001)^2.6*(OK95/OK118))))</f>
        <v>#N/A</v>
      </c>
      <c r="OL141" s="88" t="e">
        <f ca="1">IF(OR(OL$7="–",OL$7="glatt"),0.25/(LOG(15/OL72+E3_Parameter!$C$16*0.001/(3.715*Berechnungen!OL26)))^2,3400*(OL95/OL26*0.001)^4.13*(OL95/OL118)^(230*(OL95/OL26*0.001)^2.1-0.7)*OL72^(0.193*EXP(-3300*(OL95/OL26*0.001)^2.6*(OL95/OL118))))</f>
        <v>#N/A</v>
      </c>
      <c r="OM141" s="88" t="e">
        <f ca="1">IF(OR(OM$7="–",OM$7="glatt"),0.25/(LOG(15/OM72+E3_Parameter!$C$16*0.001/(3.715*Berechnungen!OM26)))^2,3400*(OM95/OM26*0.001)^4.13*(OM95/OM118)^(230*(OM95/OM26*0.001)^2.1-0.7)*OM72^(0.193*EXP(-3300*(OM95/OM26*0.001)^2.6*(OM95/OM118))))</f>
        <v>#N/A</v>
      </c>
    </row>
    <row r="142" spans="2:403" x14ac:dyDescent="0.3">
      <c r="B142" s="84">
        <v>32</v>
      </c>
      <c r="C142" s="85" t="s">
        <v>308</v>
      </c>
      <c r="D142" s="88">
        <f ca="1">IF(OR(D$7="–",D$7="glatt"),0.25/(LOG(15/D73+E3_Parameter!$C$16*0.001/(3.715*Berechnungen!D27)))^2,3400*(D96/D27*0.001)^4.13*(D96/D119)^(230*(D96/D27*0.001)^2.1-0.7)*D73^(0.193*EXP(-3300*(D96/D27*0.001)^2.6*(D96/D119))))</f>
        <v>1.5784407147888046E-2</v>
      </c>
      <c r="E142" s="88">
        <f ca="1">IF(OR(E$7="–",E$7="glatt"),0.25/(LOG(15/E73+E3_Parameter!$C$16*0.001/(3.715*Berechnungen!E27)))^2,3400*(E96/E27*0.001)^4.13*(E96/E119)^(230*(E96/E27*0.001)^2.1-0.7)*E73^(0.193*EXP(-3300*(E96/E27*0.001)^2.6*(E96/E119))))</f>
        <v>2.9726669787430042E-2</v>
      </c>
      <c r="F142" s="88">
        <f ca="1">IF(OR(F$7="–",F$7="glatt"),0.25/(LOG(15/F73+E3_Parameter!$C$16*0.001/(3.715*Berechnungen!F27)))^2,3400*(F96/F27*0.001)^4.13*(F96/F119)^(230*(F96/F27*0.001)^2.1-0.7)*F73^(0.193*EXP(-3300*(F96/F27*0.001)^2.6*(F96/F119))))</f>
        <v>1.581425004488294E-2</v>
      </c>
      <c r="G142" s="88">
        <f ca="1">IF(OR(G$7="–",G$7="glatt"),0.25/(LOG(15/G73+E3_Parameter!$C$16*0.001/(3.715*Berechnungen!G27)))^2,3400*(G96/G27*0.001)^4.13*(G96/G119)^(230*(G96/G27*0.001)^2.1-0.7)*G73^(0.193*EXP(-3300*(G96/G27*0.001)^2.6*(G96/G119))))</f>
        <v>1.6836844307061401E-2</v>
      </c>
      <c r="H142" s="88">
        <f ca="1">IF(OR(H$7="–",H$7="glatt"),0.25/(LOG(15/H73+E3_Parameter!$C$16*0.001/(3.715*Berechnungen!H27)))^2,3400*(H96/H27*0.001)^4.13*(H96/H119)^(230*(H96/H27*0.001)^2.1-0.7)*H73^(0.193*EXP(-3300*(H96/H27*0.001)^2.6*(H96/H119))))</f>
        <v>1.9115418142088111E-2</v>
      </c>
      <c r="I142" s="88">
        <f ca="1">IF(OR(I$7="–",I$7="glatt"),0.25/(LOG(15/I73+E3_Parameter!$C$16*0.001/(3.715*Berechnungen!I27)))^2,3400*(I96/I27*0.001)^4.13*(I96/I119)^(230*(I96/I27*0.001)^2.1-0.7)*I73^(0.193*EXP(-3300*(I96/I27*0.001)^2.6*(I96/I119))))</f>
        <v>2.1808701087522489E-2</v>
      </c>
      <c r="J142" s="88">
        <f ca="1">IF(OR(J$7="–",J$7="glatt"),0.25/(LOG(15/J73+E3_Parameter!$C$16*0.001/(3.715*Berechnungen!J27)))^2,3400*(J96/J27*0.001)^4.13*(J96/J119)^(230*(J96/J27*0.001)^2.1-0.7)*J73^(0.193*EXP(-3300*(J96/J27*0.001)^2.6*(J96/J119))))</f>
        <v>2.1808701087522489E-2</v>
      </c>
      <c r="K142" s="88">
        <f ca="1">IF(OR(K$7="–",K$7="glatt"),0.25/(LOG(15/K73+E3_Parameter!$C$16*0.001/(3.715*Berechnungen!K27)))^2,3400*(K96/K27*0.001)^4.13*(K96/K119)^(230*(K96/K27*0.001)^2.1-0.7)*K73^(0.193*EXP(-3300*(K96/K27*0.001)^2.6*(K96/K119))))</f>
        <v>1.7950021255611986E-2</v>
      </c>
      <c r="L142" s="88">
        <f ca="1">IF(OR(L$7="–",L$7="glatt"),0.25/(LOG(15/L73+E3_Parameter!$C$16*0.001/(3.715*Berechnungen!L27)))^2,3400*(L96/L27*0.001)^4.13*(L96/L119)^(230*(L96/L27*0.001)^2.1-0.7)*L73^(0.193*EXP(-3300*(L96/L27*0.001)^2.6*(L96/L119))))</f>
        <v>2.1808701087522489E-2</v>
      </c>
      <c r="M142" s="88">
        <f ca="1">IF(OR(M$7="–",M$7="glatt"),0.25/(LOG(15/M73+E3_Parameter!$C$16*0.001/(3.715*Berechnungen!M27)))^2,3400*(M96/M27*0.001)^4.13*(M96/M119)^(230*(M96/M27*0.001)^2.1-0.7)*M73^(0.193*EXP(-3300*(M96/M27*0.001)^2.6*(M96/M119))))</f>
        <v>1.9115418142088111E-2</v>
      </c>
      <c r="N142" s="88">
        <f ca="1">IF(OR(N$7="–",N$7="glatt"),0.25/(LOG(15/N73+E3_Parameter!$C$16*0.001/(3.715*Berechnungen!N27)))^2,3400*(N96/N27*0.001)^4.13*(N96/N119)^(230*(N96/N27*0.001)^2.1-0.7)*N73^(0.193*EXP(-3300*(N96/N27*0.001)^2.6*(N96/N119))))</f>
        <v>2.1808701087522489E-2</v>
      </c>
      <c r="O142" s="88">
        <f ca="1">IF(OR(O$7="–",O$7="glatt"),0.25/(LOG(15/O73+E3_Parameter!$C$16*0.001/(3.715*Berechnungen!O27)))^2,3400*(O96/O27*0.001)^4.13*(O96/O119)^(230*(O96/O27*0.001)^2.1-0.7)*O73^(0.193*EXP(-3300*(O96/O27*0.001)^2.6*(O96/O119))))</f>
        <v>2.1808701087522489E-2</v>
      </c>
      <c r="P142" s="88">
        <f ca="1">IF(OR(P$7="–",P$7="glatt"),0.25/(LOG(15/P73+E3_Parameter!$C$16*0.001/(3.715*Berechnungen!P27)))^2,3400*(P96/P27*0.001)^4.13*(P96/P119)^(230*(P96/P27*0.001)^2.1-0.7)*P73^(0.193*EXP(-3300*(P96/P27*0.001)^2.6*(P96/P119))))</f>
        <v>1.6774832830347572E-2</v>
      </c>
      <c r="Q142" s="88">
        <f ca="1">IF(OR(Q$7="–",Q$7="glatt"),0.25/(LOG(15/Q73+E3_Parameter!$C$16*0.001/(3.715*Berechnungen!Q27)))^2,3400*(Q96/Q27*0.001)^4.13*(Q96/Q119)^(230*(Q96/Q27*0.001)^2.1-0.7)*Q73^(0.193*EXP(-3300*(Q96/Q27*0.001)^2.6*(Q96/Q119))))</f>
        <v>1.8335584022772061E-2</v>
      </c>
      <c r="R142" s="88">
        <f ca="1">IF(OR(R$7="–",R$7="glatt"),0.25/(LOG(15/R73+E3_Parameter!$C$16*0.001/(3.715*Berechnungen!R27)))^2,3400*(R96/R27*0.001)^4.13*(R96/R119)^(230*(R96/R27*0.001)^2.1-0.7)*R73^(0.193*EXP(-3300*(R96/R27*0.001)^2.6*(R96/R119))))</f>
        <v>1.8353500183889135E-2</v>
      </c>
      <c r="S142" s="88">
        <f ca="1">IF(OR(S$7="–",S$7="glatt"),0.25/(LOG(15/S73+E3_Parameter!$C$16*0.001/(3.715*Berechnungen!S27)))^2,3400*(S96/S27*0.001)^4.13*(S96/S119)^(230*(S96/S27*0.001)^2.1-0.7)*S73^(0.193*EXP(-3300*(S96/S27*0.001)^2.6*(S96/S119))))</f>
        <v>2.1081199978449955E-2</v>
      </c>
      <c r="T142" s="88">
        <f ca="1">IF(OR(T$7="–",T$7="glatt"),0.25/(LOG(15/T73+E3_Parameter!$C$16*0.001/(3.715*Berechnungen!T27)))^2,3400*(T96/T27*0.001)^4.13*(T96/T119)^(230*(T96/T27*0.001)^2.1-0.7)*T73^(0.193*EXP(-3300*(T96/T27*0.001)^2.6*(T96/T119))))</f>
        <v>2.0380775080210942E-2</v>
      </c>
      <c r="U142" s="88">
        <f ca="1">IF(OR(U$7="–",U$7="glatt"),0.25/(LOG(15/U73+E3_Parameter!$C$16*0.001/(3.715*Berechnungen!U27)))^2,3400*(U96/U27*0.001)^4.13*(U96/U119)^(230*(U96/U27*0.001)^2.1-0.7)*U73^(0.193*EXP(-3300*(U96/U27*0.001)^2.6*(U96/U119))))</f>
        <v>2.3494576831957079E-2</v>
      </c>
      <c r="V142" s="88">
        <f ca="1">IF(OR(V$7="–",V$7="glatt"),0.25/(LOG(15/V73+E3_Parameter!$C$16*0.001/(3.715*Berechnungen!V27)))^2,3400*(V96/V27*0.001)^4.13*(V96/V119)^(230*(V96/V27*0.001)^2.1-0.7)*V73^(0.193*EXP(-3300*(V96/V27*0.001)^2.6*(V96/V119))))</f>
        <v>2.3718353447140992E-2</v>
      </c>
      <c r="W142" s="88">
        <f ca="1">IF(OR(W$7="–",W$7="glatt"),0.25/(LOG(15/W73+E3_Parameter!$C$16*0.001/(3.715*Berechnungen!W27)))^2,3400*(W96/W27*0.001)^4.13*(W96/W119)^(230*(W96/W27*0.001)^2.1-0.7)*W73^(0.193*EXP(-3300*(W96/W27*0.001)^2.6*(W96/W119))))</f>
        <v>4.3586074431807065E-2</v>
      </c>
      <c r="X142" s="88">
        <f ca="1">IF(OR(X$7="–",X$7="glatt"),0.25/(LOG(15/X73+E3_Parameter!$C$16*0.001/(3.715*Berechnungen!X27)))^2,3400*(X96/X27*0.001)^4.13*(X96/X119)^(230*(X96/X27*0.001)^2.1-0.7)*X73^(0.193*EXP(-3300*(X96/X27*0.001)^2.6*(X96/X119))))</f>
        <v>2.4481540039030563E-2</v>
      </c>
      <c r="Y142" s="88">
        <f ca="1">IF(OR(Y$7="–",Y$7="glatt"),0.25/(LOG(15/Y73+E3_Parameter!$C$16*0.001/(3.715*Berechnungen!Y27)))^2,3400*(Y96/Y27*0.001)^4.13*(Y96/Y119)^(230*(Y96/Y27*0.001)^2.1-0.7)*Y73^(0.193*EXP(-3300*(Y96/Y27*0.001)^2.6*(Y96/Y119))))</f>
        <v>4.3586074431807065E-2</v>
      </c>
      <c r="Z142" s="88">
        <f ca="1">IF(OR(Z$7="–",Z$7="glatt"),0.25/(LOG(15/Z73+E3_Parameter!$C$16*0.001/(3.715*Berechnungen!Z27)))^2,3400*(Z96/Z27*0.001)^4.13*(Z96/Z119)^(230*(Z96/Z27*0.001)^2.1-0.7)*Z73^(0.193*EXP(-3300*(Z96/Z27*0.001)^2.6*(Z96/Z119))))</f>
        <v>2.5424920854155483E-2</v>
      </c>
      <c r="AA142" s="88">
        <f ca="1">IF(OR(AA$7="–",AA$7="glatt"),0.25/(LOG(15/AA73+E3_Parameter!$C$16*0.001/(3.715*Berechnungen!AA27)))^2,3400*(AA96/AA27*0.001)^4.13*(AA96/AA119)^(230*(AA96/AA27*0.001)^2.1-0.7)*AA73^(0.193*EXP(-3300*(AA96/AA27*0.001)^2.6*(AA96/AA119))))</f>
        <v>4.3586074431807065E-2</v>
      </c>
      <c r="AB142" s="88">
        <f ca="1">IF(OR(AB$7="–",AB$7="glatt"),0.25/(LOG(15/AB73+E3_Parameter!$C$16*0.001/(3.715*Berechnungen!AB27)))^2,3400*(AB96/AB27*0.001)^4.13*(AB96/AB119)^(230*(AB96/AB27*0.001)^2.1-0.7)*AB73^(0.193*EXP(-3300*(AB96/AB27*0.001)^2.6*(AB96/AB119))))</f>
        <v>2.6633312086060644E-2</v>
      </c>
      <c r="AC142" s="88">
        <f ca="1">IF(OR(AC$7="–",AC$7="glatt"),0.25/(LOG(15/AC73+E3_Parameter!$C$16*0.001/(3.715*Berechnungen!AC27)))^2,3400*(AC96/AC27*0.001)^4.13*(AC96/AC119)^(230*(AC96/AC27*0.001)^2.1-0.7)*AC73^(0.193*EXP(-3300*(AC96/AC27*0.001)^2.6*(AC96/AC119))))</f>
        <v>4.3586074431807065E-2</v>
      </c>
      <c r="AD142" s="88">
        <f ca="1">IF(OR(AD$7="–",AD$7="glatt"),0.25/(LOG(15/AD73+E3_Parameter!$C$16*0.001/(3.715*Berechnungen!AD27)))^2,3400*(AD96/AD27*0.001)^4.13*(AD96/AD119)^(230*(AD96/AD27*0.001)^2.1-0.7)*AD73^(0.193*EXP(-3300*(AD96/AD27*0.001)^2.6*(AD96/AD119))))</f>
        <v>2.8261602694103976E-2</v>
      </c>
      <c r="AE142" s="88">
        <f ca="1">IF(OR(AE$7="–",AE$7="glatt"),0.25/(LOG(15/AE73+E3_Parameter!$C$16*0.001/(3.715*Berechnungen!AE27)))^2,3400*(AE96/AE27*0.001)^4.13*(AE96/AE119)^(230*(AE96/AE27*0.001)^2.1-0.7)*AE73^(0.193*EXP(-3300*(AE96/AE27*0.001)^2.6*(AE96/AE119))))</f>
        <v>4.3586074431807065E-2</v>
      </c>
      <c r="AF142" s="88">
        <f ca="1">IF(OR(AF$7="–",AF$7="glatt"),0.25/(LOG(15/AF73+E3_Parameter!$C$16*0.001/(3.715*Berechnungen!AF27)))^2,3400*(AF96/AF27*0.001)^4.13*(AF96/AF119)^(230*(AF96/AF27*0.001)^2.1-0.7)*AF73^(0.193*EXP(-3300*(AF96/AF27*0.001)^2.6*(AF96/AF119))))</f>
        <v>3.0633672672272686E-2</v>
      </c>
      <c r="AG142" s="88">
        <f ca="1">IF(OR(AG$7="–",AG$7="glatt"),0.25/(LOG(15/AG73+E3_Parameter!$C$16*0.001/(3.715*Berechnungen!AG27)))^2,3400*(AG96/AG27*0.001)^4.13*(AG96/AG119)^(230*(AG96/AG27*0.001)^2.1-0.7)*AG73^(0.193*EXP(-3300*(AG96/AG27*0.001)^2.6*(AG96/AG119))))</f>
        <v>4.3586074431807065E-2</v>
      </c>
      <c r="AH142" s="88">
        <f ca="1">IF(OR(AH$7="–",AH$7="glatt"),0.25/(LOG(15/AH73+E3_Parameter!$C$16*0.001/(3.715*Berechnungen!AH27)))^2,3400*(AH96/AH27*0.001)^4.13*(AH96/AH119)^(230*(AH96/AH27*0.001)^2.1-0.7)*AH73^(0.193*EXP(-3300*(AH96/AH27*0.001)^2.6*(AH96/AH119))))</f>
        <v>3.4594121705096785E-2</v>
      </c>
      <c r="AI142" s="88">
        <f ca="1">IF(OR(AI$7="–",AI$7="glatt"),0.25/(LOG(15/AI73+E3_Parameter!$C$16*0.001/(3.715*Berechnungen!AI27)))^2,3400*(AI96/AI27*0.001)^4.13*(AI96/AI119)^(230*(AI96/AI27*0.001)^2.1-0.7)*AI73^(0.193*EXP(-3300*(AI96/AI27*0.001)^2.6*(AI96/AI119))))</f>
        <v>4.3586074431807065E-2</v>
      </c>
      <c r="AJ142" s="88">
        <f ca="1">IF(OR(AJ$7="–",AJ$7="glatt"),0.25/(LOG(15/AJ73+E3_Parameter!$C$16*0.001/(3.715*Berechnungen!AJ27)))^2,3400*(AJ96/AJ27*0.001)^4.13*(AJ96/AJ119)^(230*(AJ96/AJ27*0.001)^2.1-0.7)*AJ73^(0.193*EXP(-3300*(AJ96/AJ27*0.001)^2.6*(AJ96/AJ119))))</f>
        <v>4.3586074431807065E-2</v>
      </c>
      <c r="AK142" s="88" t="e">
        <f ca="1">IF(OR(AK$7="–",AK$7="glatt"),0.25/(LOG(15/AK73+E3_Parameter!$C$16*0.001/(3.715*Berechnungen!AK27)))^2,3400*(AK96/AK27*0.001)^4.13*(AK96/AK119)^(230*(AK96/AK27*0.001)^2.1-0.7)*AK73^(0.193*EXP(-3300*(AK96/AK27*0.001)^2.6*(AK96/AK119))))</f>
        <v>#N/A</v>
      </c>
      <c r="AL142" s="88" t="e">
        <f ca="1">IF(OR(AL$7="–",AL$7="glatt"),0.25/(LOG(15/AL73+E3_Parameter!$C$16*0.001/(3.715*Berechnungen!AL27)))^2,3400*(AL96/AL27*0.001)^4.13*(AL96/AL119)^(230*(AL96/AL27*0.001)^2.1-0.7)*AL73^(0.193*EXP(-3300*(AL96/AL27*0.001)^2.6*(AL96/AL119))))</f>
        <v>#N/A</v>
      </c>
      <c r="AM142" s="88" t="e">
        <f ca="1">IF(OR(AM$7="–",AM$7="glatt"),0.25/(LOG(15/AM73+E3_Parameter!$C$16*0.001/(3.715*Berechnungen!AM27)))^2,3400*(AM96/AM27*0.001)^4.13*(AM96/AM119)^(230*(AM96/AM27*0.001)^2.1-0.7)*AM73^(0.193*EXP(-3300*(AM96/AM27*0.001)^2.6*(AM96/AM119))))</f>
        <v>#N/A</v>
      </c>
      <c r="AN142" s="88" t="e">
        <f ca="1">IF(OR(AN$7="–",AN$7="glatt"),0.25/(LOG(15/AN73+E3_Parameter!$C$16*0.001/(3.715*Berechnungen!AN27)))^2,3400*(AN96/AN27*0.001)^4.13*(AN96/AN119)^(230*(AN96/AN27*0.001)^2.1-0.7)*AN73^(0.193*EXP(-3300*(AN96/AN27*0.001)^2.6*(AN96/AN119))))</f>
        <v>#N/A</v>
      </c>
      <c r="AO142" s="88" t="e">
        <f ca="1">IF(OR(AO$7="–",AO$7="glatt"),0.25/(LOG(15/AO73+E3_Parameter!$C$16*0.001/(3.715*Berechnungen!AO27)))^2,3400*(AO96/AO27*0.001)^4.13*(AO96/AO119)^(230*(AO96/AO27*0.001)^2.1-0.7)*AO73^(0.193*EXP(-3300*(AO96/AO27*0.001)^2.6*(AO96/AO119))))</f>
        <v>#N/A</v>
      </c>
      <c r="AP142" s="88" t="e">
        <f ca="1">IF(OR(AP$7="–",AP$7="glatt"),0.25/(LOG(15/AP73+E3_Parameter!$C$16*0.001/(3.715*Berechnungen!AP27)))^2,3400*(AP96/AP27*0.001)^4.13*(AP96/AP119)^(230*(AP96/AP27*0.001)^2.1-0.7)*AP73^(0.193*EXP(-3300*(AP96/AP27*0.001)^2.6*(AP96/AP119))))</f>
        <v>#N/A</v>
      </c>
      <c r="AQ142" s="88" t="e">
        <f ca="1">IF(OR(AQ$7="–",AQ$7="glatt"),0.25/(LOG(15/AQ73+E3_Parameter!$C$16*0.001/(3.715*Berechnungen!AQ27)))^2,3400*(AQ96/AQ27*0.001)^4.13*(AQ96/AQ119)^(230*(AQ96/AQ27*0.001)^2.1-0.7)*AQ73^(0.193*EXP(-3300*(AQ96/AQ27*0.001)^2.6*(AQ96/AQ119))))</f>
        <v>#N/A</v>
      </c>
      <c r="AR142" s="88" t="e">
        <f ca="1">IF(OR(AR$7="–",AR$7="glatt"),0.25/(LOG(15/AR73+E3_Parameter!$C$16*0.001/(3.715*Berechnungen!AR27)))^2,3400*(AR96/AR27*0.001)^4.13*(AR96/AR119)^(230*(AR96/AR27*0.001)^2.1-0.7)*AR73^(0.193*EXP(-3300*(AR96/AR27*0.001)^2.6*(AR96/AR119))))</f>
        <v>#N/A</v>
      </c>
      <c r="AS142" s="88" t="e">
        <f ca="1">IF(OR(AS$7="–",AS$7="glatt"),0.25/(LOG(15/AS73+E3_Parameter!$C$16*0.001/(3.715*Berechnungen!AS27)))^2,3400*(AS96/AS27*0.001)^4.13*(AS96/AS119)^(230*(AS96/AS27*0.001)^2.1-0.7)*AS73^(0.193*EXP(-3300*(AS96/AS27*0.001)^2.6*(AS96/AS119))))</f>
        <v>#N/A</v>
      </c>
      <c r="AT142" s="88" t="e">
        <f ca="1">IF(OR(AT$7="–",AT$7="glatt"),0.25/(LOG(15/AT73+E3_Parameter!$C$16*0.001/(3.715*Berechnungen!AT27)))^2,3400*(AT96/AT27*0.001)^4.13*(AT96/AT119)^(230*(AT96/AT27*0.001)^2.1-0.7)*AT73^(0.193*EXP(-3300*(AT96/AT27*0.001)^2.6*(AT96/AT119))))</f>
        <v>#N/A</v>
      </c>
      <c r="AU142" s="88" t="e">
        <f ca="1">IF(OR(AU$7="–",AU$7="glatt"),0.25/(LOG(15/AU73+E3_Parameter!$C$16*0.001/(3.715*Berechnungen!AU27)))^2,3400*(AU96/AU27*0.001)^4.13*(AU96/AU119)^(230*(AU96/AU27*0.001)^2.1-0.7)*AU73^(0.193*EXP(-3300*(AU96/AU27*0.001)^2.6*(AU96/AU119))))</f>
        <v>#N/A</v>
      </c>
      <c r="AV142" s="88" t="e">
        <f ca="1">IF(OR(AV$7="–",AV$7="glatt"),0.25/(LOG(15/AV73+E3_Parameter!$C$16*0.001/(3.715*Berechnungen!AV27)))^2,3400*(AV96/AV27*0.001)^4.13*(AV96/AV119)^(230*(AV96/AV27*0.001)^2.1-0.7)*AV73^(0.193*EXP(-3300*(AV96/AV27*0.001)^2.6*(AV96/AV119))))</f>
        <v>#N/A</v>
      </c>
      <c r="AW142" s="88" t="e">
        <f ca="1">IF(OR(AW$7="–",AW$7="glatt"),0.25/(LOG(15/AW73+E3_Parameter!$C$16*0.001/(3.715*Berechnungen!AW27)))^2,3400*(AW96/AW27*0.001)^4.13*(AW96/AW119)^(230*(AW96/AW27*0.001)^2.1-0.7)*AW73^(0.193*EXP(-3300*(AW96/AW27*0.001)^2.6*(AW96/AW119))))</f>
        <v>#N/A</v>
      </c>
      <c r="AX142" s="88" t="e">
        <f ca="1">IF(OR(AX$7="–",AX$7="glatt"),0.25/(LOG(15/AX73+E3_Parameter!$C$16*0.001/(3.715*Berechnungen!AX27)))^2,3400*(AX96/AX27*0.001)^4.13*(AX96/AX119)^(230*(AX96/AX27*0.001)^2.1-0.7)*AX73^(0.193*EXP(-3300*(AX96/AX27*0.001)^2.6*(AX96/AX119))))</f>
        <v>#N/A</v>
      </c>
      <c r="AY142" s="88" t="e">
        <f ca="1">IF(OR(AY$7="–",AY$7="glatt"),0.25/(LOG(15/AY73+E3_Parameter!$C$16*0.001/(3.715*Berechnungen!AY27)))^2,3400*(AY96/AY27*0.001)^4.13*(AY96/AY119)^(230*(AY96/AY27*0.001)^2.1-0.7)*AY73^(0.193*EXP(-3300*(AY96/AY27*0.001)^2.6*(AY96/AY119))))</f>
        <v>#N/A</v>
      </c>
      <c r="AZ142" s="88" t="e">
        <f ca="1">IF(OR(AZ$7="–",AZ$7="glatt"),0.25/(LOG(15/AZ73+E3_Parameter!$C$16*0.001/(3.715*Berechnungen!AZ27)))^2,3400*(AZ96/AZ27*0.001)^4.13*(AZ96/AZ119)^(230*(AZ96/AZ27*0.001)^2.1-0.7)*AZ73^(0.193*EXP(-3300*(AZ96/AZ27*0.001)^2.6*(AZ96/AZ119))))</f>
        <v>#N/A</v>
      </c>
      <c r="BA142" s="88" t="e">
        <f ca="1">IF(OR(BA$7="–",BA$7="glatt"),0.25/(LOG(15/BA73+E3_Parameter!$C$16*0.001/(3.715*Berechnungen!BA27)))^2,3400*(BA96/BA27*0.001)^4.13*(BA96/BA119)^(230*(BA96/BA27*0.001)^2.1-0.7)*BA73^(0.193*EXP(-3300*(BA96/BA27*0.001)^2.6*(BA96/BA119))))</f>
        <v>#N/A</v>
      </c>
      <c r="BB142" s="88" t="e">
        <f ca="1">IF(OR(BB$7="–",BB$7="glatt"),0.25/(LOG(15/BB73+E3_Parameter!$C$16*0.001/(3.715*Berechnungen!BB27)))^2,3400*(BB96/BB27*0.001)^4.13*(BB96/BB119)^(230*(BB96/BB27*0.001)^2.1-0.7)*BB73^(0.193*EXP(-3300*(BB96/BB27*0.001)^2.6*(BB96/BB119))))</f>
        <v>#N/A</v>
      </c>
      <c r="BC142" s="88" t="e">
        <f ca="1">IF(OR(BC$7="–",BC$7="glatt"),0.25/(LOG(15/BC73+E3_Parameter!$C$16*0.001/(3.715*Berechnungen!BC27)))^2,3400*(BC96/BC27*0.001)^4.13*(BC96/BC119)^(230*(BC96/BC27*0.001)^2.1-0.7)*BC73^(0.193*EXP(-3300*(BC96/BC27*0.001)^2.6*(BC96/BC119))))</f>
        <v>#N/A</v>
      </c>
      <c r="BD142" s="88" t="e">
        <f ca="1">IF(OR(BD$7="–",BD$7="glatt"),0.25/(LOG(15/BD73+E3_Parameter!$C$16*0.001/(3.715*Berechnungen!BD27)))^2,3400*(BD96/BD27*0.001)^4.13*(BD96/BD119)^(230*(BD96/BD27*0.001)^2.1-0.7)*BD73^(0.193*EXP(-3300*(BD96/BD27*0.001)^2.6*(BD96/BD119))))</f>
        <v>#N/A</v>
      </c>
      <c r="BE142" s="88" t="e">
        <f ca="1">IF(OR(BE$7="–",BE$7="glatt"),0.25/(LOG(15/BE73+E3_Parameter!$C$16*0.001/(3.715*Berechnungen!BE27)))^2,3400*(BE96/BE27*0.001)^4.13*(BE96/BE119)^(230*(BE96/BE27*0.001)^2.1-0.7)*BE73^(0.193*EXP(-3300*(BE96/BE27*0.001)^2.6*(BE96/BE119))))</f>
        <v>#N/A</v>
      </c>
      <c r="BF142" s="88" t="e">
        <f ca="1">IF(OR(BF$7="–",BF$7="glatt"),0.25/(LOG(15/BF73+E3_Parameter!$C$16*0.001/(3.715*Berechnungen!BF27)))^2,3400*(BF96/BF27*0.001)^4.13*(BF96/BF119)^(230*(BF96/BF27*0.001)^2.1-0.7)*BF73^(0.193*EXP(-3300*(BF96/BF27*0.001)^2.6*(BF96/BF119))))</f>
        <v>#N/A</v>
      </c>
      <c r="BG142" s="88" t="e">
        <f ca="1">IF(OR(BG$7="–",BG$7="glatt"),0.25/(LOG(15/BG73+E3_Parameter!$C$16*0.001/(3.715*Berechnungen!BG27)))^2,3400*(BG96/BG27*0.001)^4.13*(BG96/BG119)^(230*(BG96/BG27*0.001)^2.1-0.7)*BG73^(0.193*EXP(-3300*(BG96/BG27*0.001)^2.6*(BG96/BG119))))</f>
        <v>#N/A</v>
      </c>
      <c r="BH142" s="88" t="e">
        <f ca="1">IF(OR(BH$7="–",BH$7="glatt"),0.25/(LOG(15/BH73+E3_Parameter!$C$16*0.001/(3.715*Berechnungen!BH27)))^2,3400*(BH96/BH27*0.001)^4.13*(BH96/BH119)^(230*(BH96/BH27*0.001)^2.1-0.7)*BH73^(0.193*EXP(-3300*(BH96/BH27*0.001)^2.6*(BH96/BH119))))</f>
        <v>#N/A</v>
      </c>
      <c r="BI142" s="88" t="e">
        <f ca="1">IF(OR(BI$7="–",BI$7="glatt"),0.25/(LOG(15/BI73+E3_Parameter!$C$16*0.001/(3.715*Berechnungen!BI27)))^2,3400*(BI96/BI27*0.001)^4.13*(BI96/BI119)^(230*(BI96/BI27*0.001)^2.1-0.7)*BI73^(0.193*EXP(-3300*(BI96/BI27*0.001)^2.6*(BI96/BI119))))</f>
        <v>#N/A</v>
      </c>
      <c r="BJ142" s="88" t="e">
        <f ca="1">IF(OR(BJ$7="–",BJ$7="glatt"),0.25/(LOG(15/BJ73+E3_Parameter!$C$16*0.001/(3.715*Berechnungen!BJ27)))^2,3400*(BJ96/BJ27*0.001)^4.13*(BJ96/BJ119)^(230*(BJ96/BJ27*0.001)^2.1-0.7)*BJ73^(0.193*EXP(-3300*(BJ96/BJ27*0.001)^2.6*(BJ96/BJ119))))</f>
        <v>#N/A</v>
      </c>
      <c r="BK142" s="88" t="e">
        <f ca="1">IF(OR(BK$7="–",BK$7="glatt"),0.25/(LOG(15/BK73+E3_Parameter!$C$16*0.001/(3.715*Berechnungen!BK27)))^2,3400*(BK96/BK27*0.001)^4.13*(BK96/BK119)^(230*(BK96/BK27*0.001)^2.1-0.7)*BK73^(0.193*EXP(-3300*(BK96/BK27*0.001)^2.6*(BK96/BK119))))</f>
        <v>#N/A</v>
      </c>
      <c r="BL142" s="88" t="e">
        <f ca="1">IF(OR(BL$7="–",BL$7="glatt"),0.25/(LOG(15/BL73+E3_Parameter!$C$16*0.001/(3.715*Berechnungen!BL27)))^2,3400*(BL96/BL27*0.001)^4.13*(BL96/BL119)^(230*(BL96/BL27*0.001)^2.1-0.7)*BL73^(0.193*EXP(-3300*(BL96/BL27*0.001)^2.6*(BL96/BL119))))</f>
        <v>#N/A</v>
      </c>
      <c r="BM142" s="88" t="e">
        <f ca="1">IF(OR(BM$7="–",BM$7="glatt"),0.25/(LOG(15/BM73+E3_Parameter!$C$16*0.001/(3.715*Berechnungen!BM27)))^2,3400*(BM96/BM27*0.001)^4.13*(BM96/BM119)^(230*(BM96/BM27*0.001)^2.1-0.7)*BM73^(0.193*EXP(-3300*(BM96/BM27*0.001)^2.6*(BM96/BM119))))</f>
        <v>#N/A</v>
      </c>
      <c r="BN142" s="88" t="e">
        <f ca="1">IF(OR(BN$7="–",BN$7="glatt"),0.25/(LOG(15/BN73+E3_Parameter!$C$16*0.001/(3.715*Berechnungen!BN27)))^2,3400*(BN96/BN27*0.001)^4.13*(BN96/BN119)^(230*(BN96/BN27*0.001)^2.1-0.7)*BN73^(0.193*EXP(-3300*(BN96/BN27*0.001)^2.6*(BN96/BN119))))</f>
        <v>#N/A</v>
      </c>
      <c r="BO142" s="88" t="e">
        <f ca="1">IF(OR(BO$7="–",BO$7="glatt"),0.25/(LOG(15/BO73+E3_Parameter!$C$16*0.001/(3.715*Berechnungen!BO27)))^2,3400*(BO96/BO27*0.001)^4.13*(BO96/BO119)^(230*(BO96/BO27*0.001)^2.1-0.7)*BO73^(0.193*EXP(-3300*(BO96/BO27*0.001)^2.6*(BO96/BO119))))</f>
        <v>#N/A</v>
      </c>
      <c r="BP142" s="88" t="e">
        <f ca="1">IF(OR(BP$7="–",BP$7="glatt"),0.25/(LOG(15/BP73+E3_Parameter!$C$16*0.001/(3.715*Berechnungen!BP27)))^2,3400*(BP96/BP27*0.001)^4.13*(BP96/BP119)^(230*(BP96/BP27*0.001)^2.1-0.7)*BP73^(0.193*EXP(-3300*(BP96/BP27*0.001)^2.6*(BP96/BP119))))</f>
        <v>#N/A</v>
      </c>
      <c r="BQ142" s="88" t="e">
        <f ca="1">IF(OR(BQ$7="–",BQ$7="glatt"),0.25/(LOG(15/BQ73+E3_Parameter!$C$16*0.001/(3.715*Berechnungen!BQ27)))^2,3400*(BQ96/BQ27*0.001)^4.13*(BQ96/BQ119)^(230*(BQ96/BQ27*0.001)^2.1-0.7)*BQ73^(0.193*EXP(-3300*(BQ96/BQ27*0.001)^2.6*(BQ96/BQ119))))</f>
        <v>#N/A</v>
      </c>
      <c r="BR142" s="88" t="e">
        <f ca="1">IF(OR(BR$7="–",BR$7="glatt"),0.25/(LOG(15/BR73+E3_Parameter!$C$16*0.001/(3.715*Berechnungen!BR27)))^2,3400*(BR96/BR27*0.001)^4.13*(BR96/BR119)^(230*(BR96/BR27*0.001)^2.1-0.7)*BR73^(0.193*EXP(-3300*(BR96/BR27*0.001)^2.6*(BR96/BR119))))</f>
        <v>#N/A</v>
      </c>
      <c r="BS142" s="88" t="e">
        <f ca="1">IF(OR(BS$7="–",BS$7="glatt"),0.25/(LOG(15/BS73+E3_Parameter!$C$16*0.001/(3.715*Berechnungen!BS27)))^2,3400*(BS96/BS27*0.001)^4.13*(BS96/BS119)^(230*(BS96/BS27*0.001)^2.1-0.7)*BS73^(0.193*EXP(-3300*(BS96/BS27*0.001)^2.6*(BS96/BS119))))</f>
        <v>#N/A</v>
      </c>
      <c r="BT142" s="88" t="e">
        <f ca="1">IF(OR(BT$7="–",BT$7="glatt"),0.25/(LOG(15/BT73+E3_Parameter!$C$16*0.001/(3.715*Berechnungen!BT27)))^2,3400*(BT96/BT27*0.001)^4.13*(BT96/BT119)^(230*(BT96/BT27*0.001)^2.1-0.7)*BT73^(0.193*EXP(-3300*(BT96/BT27*0.001)^2.6*(BT96/BT119))))</f>
        <v>#N/A</v>
      </c>
      <c r="BU142" s="88" t="e">
        <f ca="1">IF(OR(BU$7="–",BU$7="glatt"),0.25/(LOG(15/BU73+E3_Parameter!$C$16*0.001/(3.715*Berechnungen!BU27)))^2,3400*(BU96/BU27*0.001)^4.13*(BU96/BU119)^(230*(BU96/BU27*0.001)^2.1-0.7)*BU73^(0.193*EXP(-3300*(BU96/BU27*0.001)^2.6*(BU96/BU119))))</f>
        <v>#N/A</v>
      </c>
      <c r="BV142" s="88" t="e">
        <f ca="1">IF(OR(BV$7="–",BV$7="glatt"),0.25/(LOG(15/BV73+E3_Parameter!$C$16*0.001/(3.715*Berechnungen!BV27)))^2,3400*(BV96/BV27*0.001)^4.13*(BV96/BV119)^(230*(BV96/BV27*0.001)^2.1-0.7)*BV73^(0.193*EXP(-3300*(BV96/BV27*0.001)^2.6*(BV96/BV119))))</f>
        <v>#N/A</v>
      </c>
      <c r="BW142" s="88" t="e">
        <f ca="1">IF(OR(BW$7="–",BW$7="glatt"),0.25/(LOG(15/BW73+E3_Parameter!$C$16*0.001/(3.715*Berechnungen!BW27)))^2,3400*(BW96/BW27*0.001)^4.13*(BW96/BW119)^(230*(BW96/BW27*0.001)^2.1-0.7)*BW73^(0.193*EXP(-3300*(BW96/BW27*0.001)^2.6*(BW96/BW119))))</f>
        <v>#N/A</v>
      </c>
      <c r="BX142" s="88" t="e">
        <f ca="1">IF(OR(BX$7="–",BX$7="glatt"),0.25/(LOG(15/BX73+E3_Parameter!$C$16*0.001/(3.715*Berechnungen!BX27)))^2,3400*(BX96/BX27*0.001)^4.13*(BX96/BX119)^(230*(BX96/BX27*0.001)^2.1-0.7)*BX73^(0.193*EXP(-3300*(BX96/BX27*0.001)^2.6*(BX96/BX119))))</f>
        <v>#N/A</v>
      </c>
      <c r="BY142" s="88" t="e">
        <f ca="1">IF(OR(BY$7="–",BY$7="glatt"),0.25/(LOG(15/BY73+E3_Parameter!$C$16*0.001/(3.715*Berechnungen!BY27)))^2,3400*(BY96/BY27*0.001)^4.13*(BY96/BY119)^(230*(BY96/BY27*0.001)^2.1-0.7)*BY73^(0.193*EXP(-3300*(BY96/BY27*0.001)^2.6*(BY96/BY119))))</f>
        <v>#N/A</v>
      </c>
      <c r="BZ142" s="88" t="e">
        <f ca="1">IF(OR(BZ$7="–",BZ$7="glatt"),0.25/(LOG(15/BZ73+E3_Parameter!$C$16*0.001/(3.715*Berechnungen!BZ27)))^2,3400*(BZ96/BZ27*0.001)^4.13*(BZ96/BZ119)^(230*(BZ96/BZ27*0.001)^2.1-0.7)*BZ73^(0.193*EXP(-3300*(BZ96/BZ27*0.001)^2.6*(BZ96/BZ119))))</f>
        <v>#N/A</v>
      </c>
      <c r="CA142" s="88" t="e">
        <f ca="1">IF(OR(CA$7="–",CA$7="glatt"),0.25/(LOG(15/CA73+E3_Parameter!$C$16*0.001/(3.715*Berechnungen!CA27)))^2,3400*(CA96/CA27*0.001)^4.13*(CA96/CA119)^(230*(CA96/CA27*0.001)^2.1-0.7)*CA73^(0.193*EXP(-3300*(CA96/CA27*0.001)^2.6*(CA96/CA119))))</f>
        <v>#N/A</v>
      </c>
      <c r="CB142" s="88" t="e">
        <f ca="1">IF(OR(CB$7="–",CB$7="glatt"),0.25/(LOG(15/CB73+E3_Parameter!$C$16*0.001/(3.715*Berechnungen!CB27)))^2,3400*(CB96/CB27*0.001)^4.13*(CB96/CB119)^(230*(CB96/CB27*0.001)^2.1-0.7)*CB73^(0.193*EXP(-3300*(CB96/CB27*0.001)^2.6*(CB96/CB119))))</f>
        <v>#N/A</v>
      </c>
      <c r="CC142" s="88" t="e">
        <f ca="1">IF(OR(CC$7="–",CC$7="glatt"),0.25/(LOG(15/CC73+E3_Parameter!$C$16*0.001/(3.715*Berechnungen!CC27)))^2,3400*(CC96/CC27*0.001)^4.13*(CC96/CC119)^(230*(CC96/CC27*0.001)^2.1-0.7)*CC73^(0.193*EXP(-3300*(CC96/CC27*0.001)^2.6*(CC96/CC119))))</f>
        <v>#N/A</v>
      </c>
      <c r="CD142" s="88" t="e">
        <f ca="1">IF(OR(CD$7="–",CD$7="glatt"),0.25/(LOG(15/CD73+E3_Parameter!$C$16*0.001/(3.715*Berechnungen!CD27)))^2,3400*(CD96/CD27*0.001)^4.13*(CD96/CD119)^(230*(CD96/CD27*0.001)^2.1-0.7)*CD73^(0.193*EXP(-3300*(CD96/CD27*0.001)^2.6*(CD96/CD119))))</f>
        <v>#N/A</v>
      </c>
      <c r="CE142" s="88" t="e">
        <f ca="1">IF(OR(CE$7="–",CE$7="glatt"),0.25/(LOG(15/CE73+E3_Parameter!$C$16*0.001/(3.715*Berechnungen!CE27)))^2,3400*(CE96/CE27*0.001)^4.13*(CE96/CE119)^(230*(CE96/CE27*0.001)^2.1-0.7)*CE73^(0.193*EXP(-3300*(CE96/CE27*0.001)^2.6*(CE96/CE119))))</f>
        <v>#N/A</v>
      </c>
      <c r="CF142" s="88" t="e">
        <f ca="1">IF(OR(CF$7="–",CF$7="glatt"),0.25/(LOG(15/CF73+E3_Parameter!$C$16*0.001/(3.715*Berechnungen!CF27)))^2,3400*(CF96/CF27*0.001)^4.13*(CF96/CF119)^(230*(CF96/CF27*0.001)^2.1-0.7)*CF73^(0.193*EXP(-3300*(CF96/CF27*0.001)^2.6*(CF96/CF119))))</f>
        <v>#N/A</v>
      </c>
      <c r="CG142" s="88" t="e">
        <f ca="1">IF(OR(CG$7="–",CG$7="glatt"),0.25/(LOG(15/CG73+E3_Parameter!$C$16*0.001/(3.715*Berechnungen!CG27)))^2,3400*(CG96/CG27*0.001)^4.13*(CG96/CG119)^(230*(CG96/CG27*0.001)^2.1-0.7)*CG73^(0.193*EXP(-3300*(CG96/CG27*0.001)^2.6*(CG96/CG119))))</f>
        <v>#N/A</v>
      </c>
      <c r="CH142" s="88" t="e">
        <f ca="1">IF(OR(CH$7="–",CH$7="glatt"),0.25/(LOG(15/CH73+E3_Parameter!$C$16*0.001/(3.715*Berechnungen!CH27)))^2,3400*(CH96/CH27*0.001)^4.13*(CH96/CH119)^(230*(CH96/CH27*0.001)^2.1-0.7)*CH73^(0.193*EXP(-3300*(CH96/CH27*0.001)^2.6*(CH96/CH119))))</f>
        <v>#N/A</v>
      </c>
      <c r="CI142" s="88" t="e">
        <f ca="1">IF(OR(CI$7="–",CI$7="glatt"),0.25/(LOG(15/CI73+E3_Parameter!$C$16*0.001/(3.715*Berechnungen!CI27)))^2,3400*(CI96/CI27*0.001)^4.13*(CI96/CI119)^(230*(CI96/CI27*0.001)^2.1-0.7)*CI73^(0.193*EXP(-3300*(CI96/CI27*0.001)^2.6*(CI96/CI119))))</f>
        <v>#N/A</v>
      </c>
      <c r="CJ142" s="88" t="e">
        <f ca="1">IF(OR(CJ$7="–",CJ$7="glatt"),0.25/(LOG(15/CJ73+E3_Parameter!$C$16*0.001/(3.715*Berechnungen!CJ27)))^2,3400*(CJ96/CJ27*0.001)^4.13*(CJ96/CJ119)^(230*(CJ96/CJ27*0.001)^2.1-0.7)*CJ73^(0.193*EXP(-3300*(CJ96/CJ27*0.001)^2.6*(CJ96/CJ119))))</f>
        <v>#N/A</v>
      </c>
      <c r="CK142" s="88" t="e">
        <f ca="1">IF(OR(CK$7="–",CK$7="glatt"),0.25/(LOG(15/CK73+E3_Parameter!$C$16*0.001/(3.715*Berechnungen!CK27)))^2,3400*(CK96/CK27*0.001)^4.13*(CK96/CK119)^(230*(CK96/CK27*0.001)^2.1-0.7)*CK73^(0.193*EXP(-3300*(CK96/CK27*0.001)^2.6*(CK96/CK119))))</f>
        <v>#N/A</v>
      </c>
      <c r="CL142" s="88" t="e">
        <f ca="1">IF(OR(CL$7="–",CL$7="glatt"),0.25/(LOG(15/CL73+E3_Parameter!$C$16*0.001/(3.715*Berechnungen!CL27)))^2,3400*(CL96/CL27*0.001)^4.13*(CL96/CL119)^(230*(CL96/CL27*0.001)^2.1-0.7)*CL73^(0.193*EXP(-3300*(CL96/CL27*0.001)^2.6*(CL96/CL119))))</f>
        <v>#N/A</v>
      </c>
      <c r="CM142" s="88" t="e">
        <f ca="1">IF(OR(CM$7="–",CM$7="glatt"),0.25/(LOG(15/CM73+E3_Parameter!$C$16*0.001/(3.715*Berechnungen!CM27)))^2,3400*(CM96/CM27*0.001)^4.13*(CM96/CM119)^(230*(CM96/CM27*0.001)^2.1-0.7)*CM73^(0.193*EXP(-3300*(CM96/CM27*0.001)^2.6*(CM96/CM119))))</f>
        <v>#N/A</v>
      </c>
      <c r="CN142" s="88" t="e">
        <f ca="1">IF(OR(CN$7="–",CN$7="glatt"),0.25/(LOG(15/CN73+E3_Parameter!$C$16*0.001/(3.715*Berechnungen!CN27)))^2,3400*(CN96/CN27*0.001)^4.13*(CN96/CN119)^(230*(CN96/CN27*0.001)^2.1-0.7)*CN73^(0.193*EXP(-3300*(CN96/CN27*0.001)^2.6*(CN96/CN119))))</f>
        <v>#N/A</v>
      </c>
      <c r="CO142" s="88" t="e">
        <f ca="1">IF(OR(CO$7="–",CO$7="glatt"),0.25/(LOG(15/CO73+E3_Parameter!$C$16*0.001/(3.715*Berechnungen!CO27)))^2,3400*(CO96/CO27*0.001)^4.13*(CO96/CO119)^(230*(CO96/CO27*0.001)^2.1-0.7)*CO73^(0.193*EXP(-3300*(CO96/CO27*0.001)^2.6*(CO96/CO119))))</f>
        <v>#N/A</v>
      </c>
      <c r="CP142" s="88" t="e">
        <f ca="1">IF(OR(CP$7="–",CP$7="glatt"),0.25/(LOG(15/CP73+E3_Parameter!$C$16*0.001/(3.715*Berechnungen!CP27)))^2,3400*(CP96/CP27*0.001)^4.13*(CP96/CP119)^(230*(CP96/CP27*0.001)^2.1-0.7)*CP73^(0.193*EXP(-3300*(CP96/CP27*0.001)^2.6*(CP96/CP119))))</f>
        <v>#N/A</v>
      </c>
      <c r="CQ142" s="88" t="e">
        <f ca="1">IF(OR(CQ$7="–",CQ$7="glatt"),0.25/(LOG(15/CQ73+E3_Parameter!$C$16*0.001/(3.715*Berechnungen!CQ27)))^2,3400*(CQ96/CQ27*0.001)^4.13*(CQ96/CQ119)^(230*(CQ96/CQ27*0.001)^2.1-0.7)*CQ73^(0.193*EXP(-3300*(CQ96/CQ27*0.001)^2.6*(CQ96/CQ119))))</f>
        <v>#N/A</v>
      </c>
      <c r="CR142" s="88" t="e">
        <f ca="1">IF(OR(CR$7="–",CR$7="glatt"),0.25/(LOG(15/CR73+E3_Parameter!$C$16*0.001/(3.715*Berechnungen!CR27)))^2,3400*(CR96/CR27*0.001)^4.13*(CR96/CR119)^(230*(CR96/CR27*0.001)^2.1-0.7)*CR73^(0.193*EXP(-3300*(CR96/CR27*0.001)^2.6*(CR96/CR119))))</f>
        <v>#N/A</v>
      </c>
      <c r="CS142" s="88" t="e">
        <f ca="1">IF(OR(CS$7="–",CS$7="glatt"),0.25/(LOG(15/CS73+E3_Parameter!$C$16*0.001/(3.715*Berechnungen!CS27)))^2,3400*(CS96/CS27*0.001)^4.13*(CS96/CS119)^(230*(CS96/CS27*0.001)^2.1-0.7)*CS73^(0.193*EXP(-3300*(CS96/CS27*0.001)^2.6*(CS96/CS119))))</f>
        <v>#N/A</v>
      </c>
      <c r="CT142" s="88" t="e">
        <f ca="1">IF(OR(CT$7="–",CT$7="glatt"),0.25/(LOG(15/CT73+E3_Parameter!$C$16*0.001/(3.715*Berechnungen!CT27)))^2,3400*(CT96/CT27*0.001)^4.13*(CT96/CT119)^(230*(CT96/CT27*0.001)^2.1-0.7)*CT73^(0.193*EXP(-3300*(CT96/CT27*0.001)^2.6*(CT96/CT119))))</f>
        <v>#N/A</v>
      </c>
      <c r="CU142" s="88" t="e">
        <f ca="1">IF(OR(CU$7="–",CU$7="glatt"),0.25/(LOG(15/CU73+E3_Parameter!$C$16*0.001/(3.715*Berechnungen!CU27)))^2,3400*(CU96/CU27*0.001)^4.13*(CU96/CU119)^(230*(CU96/CU27*0.001)^2.1-0.7)*CU73^(0.193*EXP(-3300*(CU96/CU27*0.001)^2.6*(CU96/CU119))))</f>
        <v>#N/A</v>
      </c>
      <c r="CV142" s="88" t="e">
        <f ca="1">IF(OR(CV$7="–",CV$7="glatt"),0.25/(LOG(15/CV73+E3_Parameter!$C$16*0.001/(3.715*Berechnungen!CV27)))^2,3400*(CV96/CV27*0.001)^4.13*(CV96/CV119)^(230*(CV96/CV27*0.001)^2.1-0.7)*CV73^(0.193*EXP(-3300*(CV96/CV27*0.001)^2.6*(CV96/CV119))))</f>
        <v>#N/A</v>
      </c>
      <c r="CW142" s="88" t="e">
        <f ca="1">IF(OR(CW$7="–",CW$7="glatt"),0.25/(LOG(15/CW73+E3_Parameter!$C$16*0.001/(3.715*Berechnungen!CW27)))^2,3400*(CW96/CW27*0.001)^4.13*(CW96/CW119)^(230*(CW96/CW27*0.001)^2.1-0.7)*CW73^(0.193*EXP(-3300*(CW96/CW27*0.001)^2.6*(CW96/CW119))))</f>
        <v>#N/A</v>
      </c>
      <c r="CX142" s="88" t="e">
        <f ca="1">IF(OR(CX$7="–",CX$7="glatt"),0.25/(LOG(15/CX73+E3_Parameter!$C$16*0.001/(3.715*Berechnungen!CX27)))^2,3400*(CX96/CX27*0.001)^4.13*(CX96/CX119)^(230*(CX96/CX27*0.001)^2.1-0.7)*CX73^(0.193*EXP(-3300*(CX96/CX27*0.001)^2.6*(CX96/CX119))))</f>
        <v>#N/A</v>
      </c>
      <c r="CY142" s="88" t="e">
        <f ca="1">IF(OR(CY$7="–",CY$7="glatt"),0.25/(LOG(15/CY73+E3_Parameter!$C$16*0.001/(3.715*Berechnungen!CY27)))^2,3400*(CY96/CY27*0.001)^4.13*(CY96/CY119)^(230*(CY96/CY27*0.001)^2.1-0.7)*CY73^(0.193*EXP(-3300*(CY96/CY27*0.001)^2.6*(CY96/CY119))))</f>
        <v>#N/A</v>
      </c>
      <c r="CZ142" s="88" t="e">
        <f ca="1">IF(OR(CZ$7="–",CZ$7="glatt"),0.25/(LOG(15/CZ73+E3_Parameter!$C$16*0.001/(3.715*Berechnungen!CZ27)))^2,3400*(CZ96/CZ27*0.001)^4.13*(CZ96/CZ119)^(230*(CZ96/CZ27*0.001)^2.1-0.7)*CZ73^(0.193*EXP(-3300*(CZ96/CZ27*0.001)^2.6*(CZ96/CZ119))))</f>
        <v>#N/A</v>
      </c>
      <c r="DA142" s="88" t="e">
        <f ca="1">IF(OR(DA$7="–",DA$7="glatt"),0.25/(LOG(15/DA73+E3_Parameter!$C$16*0.001/(3.715*Berechnungen!DA27)))^2,3400*(DA96/DA27*0.001)^4.13*(DA96/DA119)^(230*(DA96/DA27*0.001)^2.1-0.7)*DA73^(0.193*EXP(-3300*(DA96/DA27*0.001)^2.6*(DA96/DA119))))</f>
        <v>#N/A</v>
      </c>
      <c r="DB142" s="88" t="e">
        <f ca="1">IF(OR(DB$7="–",DB$7="glatt"),0.25/(LOG(15/DB73+E3_Parameter!$C$16*0.001/(3.715*Berechnungen!DB27)))^2,3400*(DB96/DB27*0.001)^4.13*(DB96/DB119)^(230*(DB96/DB27*0.001)^2.1-0.7)*DB73^(0.193*EXP(-3300*(DB96/DB27*0.001)^2.6*(DB96/DB119))))</f>
        <v>#N/A</v>
      </c>
      <c r="DC142" s="88" t="e">
        <f ca="1">IF(OR(DC$7="–",DC$7="glatt"),0.25/(LOG(15/DC73+E3_Parameter!$C$16*0.001/(3.715*Berechnungen!DC27)))^2,3400*(DC96/DC27*0.001)^4.13*(DC96/DC119)^(230*(DC96/DC27*0.001)^2.1-0.7)*DC73^(0.193*EXP(-3300*(DC96/DC27*0.001)^2.6*(DC96/DC119))))</f>
        <v>#N/A</v>
      </c>
      <c r="DD142" s="88" t="e">
        <f ca="1">IF(OR(DD$7="–",DD$7="glatt"),0.25/(LOG(15/DD73+E3_Parameter!$C$16*0.001/(3.715*Berechnungen!DD27)))^2,3400*(DD96/DD27*0.001)^4.13*(DD96/DD119)^(230*(DD96/DD27*0.001)^2.1-0.7)*DD73^(0.193*EXP(-3300*(DD96/DD27*0.001)^2.6*(DD96/DD119))))</f>
        <v>#N/A</v>
      </c>
      <c r="DE142" s="88" t="e">
        <f ca="1">IF(OR(DE$7="–",DE$7="glatt"),0.25/(LOG(15/DE73+E3_Parameter!$C$16*0.001/(3.715*Berechnungen!DE27)))^2,3400*(DE96/DE27*0.001)^4.13*(DE96/DE119)^(230*(DE96/DE27*0.001)^2.1-0.7)*DE73^(0.193*EXP(-3300*(DE96/DE27*0.001)^2.6*(DE96/DE119))))</f>
        <v>#N/A</v>
      </c>
      <c r="DF142" s="88" t="e">
        <f ca="1">IF(OR(DF$7="–",DF$7="glatt"),0.25/(LOG(15/DF73+E3_Parameter!$C$16*0.001/(3.715*Berechnungen!DF27)))^2,3400*(DF96/DF27*0.001)^4.13*(DF96/DF119)^(230*(DF96/DF27*0.001)^2.1-0.7)*DF73^(0.193*EXP(-3300*(DF96/DF27*0.001)^2.6*(DF96/DF119))))</f>
        <v>#N/A</v>
      </c>
      <c r="DG142" s="88" t="e">
        <f ca="1">IF(OR(DG$7="–",DG$7="glatt"),0.25/(LOG(15/DG73+E3_Parameter!$C$16*0.001/(3.715*Berechnungen!DG27)))^2,3400*(DG96/DG27*0.001)^4.13*(DG96/DG119)^(230*(DG96/DG27*0.001)^2.1-0.7)*DG73^(0.193*EXP(-3300*(DG96/DG27*0.001)^2.6*(DG96/DG119))))</f>
        <v>#N/A</v>
      </c>
      <c r="DH142" s="88" t="e">
        <f ca="1">IF(OR(DH$7="–",DH$7="glatt"),0.25/(LOG(15/DH73+E3_Parameter!$C$16*0.001/(3.715*Berechnungen!DH27)))^2,3400*(DH96/DH27*0.001)^4.13*(DH96/DH119)^(230*(DH96/DH27*0.001)^2.1-0.7)*DH73^(0.193*EXP(-3300*(DH96/DH27*0.001)^2.6*(DH96/DH119))))</f>
        <v>#N/A</v>
      </c>
      <c r="DI142" s="88" t="e">
        <f ca="1">IF(OR(DI$7="–",DI$7="glatt"),0.25/(LOG(15/DI73+E3_Parameter!$C$16*0.001/(3.715*Berechnungen!DI27)))^2,3400*(DI96/DI27*0.001)^4.13*(DI96/DI119)^(230*(DI96/DI27*0.001)^2.1-0.7)*DI73^(0.193*EXP(-3300*(DI96/DI27*0.001)^2.6*(DI96/DI119))))</f>
        <v>#N/A</v>
      </c>
      <c r="DJ142" s="88" t="e">
        <f ca="1">IF(OR(DJ$7="–",DJ$7="glatt"),0.25/(LOG(15/DJ73+E3_Parameter!$C$16*0.001/(3.715*Berechnungen!DJ27)))^2,3400*(DJ96/DJ27*0.001)^4.13*(DJ96/DJ119)^(230*(DJ96/DJ27*0.001)^2.1-0.7)*DJ73^(0.193*EXP(-3300*(DJ96/DJ27*0.001)^2.6*(DJ96/DJ119))))</f>
        <v>#N/A</v>
      </c>
      <c r="DK142" s="88" t="e">
        <f ca="1">IF(OR(DK$7="–",DK$7="glatt"),0.25/(LOG(15/DK73+E3_Parameter!$C$16*0.001/(3.715*Berechnungen!DK27)))^2,3400*(DK96/DK27*0.001)^4.13*(DK96/DK119)^(230*(DK96/DK27*0.001)^2.1-0.7)*DK73^(0.193*EXP(-3300*(DK96/DK27*0.001)^2.6*(DK96/DK119))))</f>
        <v>#N/A</v>
      </c>
      <c r="DL142" s="88" t="e">
        <f ca="1">IF(OR(DL$7="–",DL$7="glatt"),0.25/(LOG(15/DL73+E3_Parameter!$C$16*0.001/(3.715*Berechnungen!DL27)))^2,3400*(DL96/DL27*0.001)^4.13*(DL96/DL119)^(230*(DL96/DL27*0.001)^2.1-0.7)*DL73^(0.193*EXP(-3300*(DL96/DL27*0.001)^2.6*(DL96/DL119))))</f>
        <v>#N/A</v>
      </c>
      <c r="DM142" s="88" t="e">
        <f ca="1">IF(OR(DM$7="–",DM$7="glatt"),0.25/(LOG(15/DM73+E3_Parameter!$C$16*0.001/(3.715*Berechnungen!DM27)))^2,3400*(DM96/DM27*0.001)^4.13*(DM96/DM119)^(230*(DM96/DM27*0.001)^2.1-0.7)*DM73^(0.193*EXP(-3300*(DM96/DM27*0.001)^2.6*(DM96/DM119))))</f>
        <v>#N/A</v>
      </c>
      <c r="DN142" s="88" t="e">
        <f ca="1">IF(OR(DN$7="–",DN$7="glatt"),0.25/(LOG(15/DN73+E3_Parameter!$C$16*0.001/(3.715*Berechnungen!DN27)))^2,3400*(DN96/DN27*0.001)^4.13*(DN96/DN119)^(230*(DN96/DN27*0.001)^2.1-0.7)*DN73^(0.193*EXP(-3300*(DN96/DN27*0.001)^2.6*(DN96/DN119))))</f>
        <v>#N/A</v>
      </c>
      <c r="DO142" s="88" t="e">
        <f ca="1">IF(OR(DO$7="–",DO$7="glatt"),0.25/(LOG(15/DO73+E3_Parameter!$C$16*0.001/(3.715*Berechnungen!DO27)))^2,3400*(DO96/DO27*0.001)^4.13*(DO96/DO119)^(230*(DO96/DO27*0.001)^2.1-0.7)*DO73^(0.193*EXP(-3300*(DO96/DO27*0.001)^2.6*(DO96/DO119))))</f>
        <v>#N/A</v>
      </c>
      <c r="DP142" s="88" t="e">
        <f ca="1">IF(OR(DP$7="–",DP$7="glatt"),0.25/(LOG(15/DP73+E3_Parameter!$C$16*0.001/(3.715*Berechnungen!DP27)))^2,3400*(DP96/DP27*0.001)^4.13*(DP96/DP119)^(230*(DP96/DP27*0.001)^2.1-0.7)*DP73^(0.193*EXP(-3300*(DP96/DP27*0.001)^2.6*(DP96/DP119))))</f>
        <v>#N/A</v>
      </c>
      <c r="DQ142" s="88" t="e">
        <f ca="1">IF(OR(DQ$7="–",DQ$7="glatt"),0.25/(LOG(15/DQ73+E3_Parameter!$C$16*0.001/(3.715*Berechnungen!DQ27)))^2,3400*(DQ96/DQ27*0.001)^4.13*(DQ96/DQ119)^(230*(DQ96/DQ27*0.001)^2.1-0.7)*DQ73^(0.193*EXP(-3300*(DQ96/DQ27*0.001)^2.6*(DQ96/DQ119))))</f>
        <v>#N/A</v>
      </c>
      <c r="DR142" s="88" t="e">
        <f ca="1">IF(OR(DR$7="–",DR$7="glatt"),0.25/(LOG(15/DR73+E3_Parameter!$C$16*0.001/(3.715*Berechnungen!DR27)))^2,3400*(DR96/DR27*0.001)^4.13*(DR96/DR119)^(230*(DR96/DR27*0.001)^2.1-0.7)*DR73^(0.193*EXP(-3300*(DR96/DR27*0.001)^2.6*(DR96/DR119))))</f>
        <v>#N/A</v>
      </c>
      <c r="DS142" s="88" t="e">
        <f ca="1">IF(OR(DS$7="–",DS$7="glatt"),0.25/(LOG(15/DS73+E3_Parameter!$C$16*0.001/(3.715*Berechnungen!DS27)))^2,3400*(DS96/DS27*0.001)^4.13*(DS96/DS119)^(230*(DS96/DS27*0.001)^2.1-0.7)*DS73^(0.193*EXP(-3300*(DS96/DS27*0.001)^2.6*(DS96/DS119))))</f>
        <v>#N/A</v>
      </c>
      <c r="DT142" s="88" t="e">
        <f ca="1">IF(OR(DT$7="–",DT$7="glatt"),0.25/(LOG(15/DT73+E3_Parameter!$C$16*0.001/(3.715*Berechnungen!DT27)))^2,3400*(DT96/DT27*0.001)^4.13*(DT96/DT119)^(230*(DT96/DT27*0.001)^2.1-0.7)*DT73^(0.193*EXP(-3300*(DT96/DT27*0.001)^2.6*(DT96/DT119))))</f>
        <v>#N/A</v>
      </c>
      <c r="DU142" s="88" t="e">
        <f ca="1">IF(OR(DU$7="–",DU$7="glatt"),0.25/(LOG(15/DU73+E3_Parameter!$C$16*0.001/(3.715*Berechnungen!DU27)))^2,3400*(DU96/DU27*0.001)^4.13*(DU96/DU119)^(230*(DU96/DU27*0.001)^2.1-0.7)*DU73^(0.193*EXP(-3300*(DU96/DU27*0.001)^2.6*(DU96/DU119))))</f>
        <v>#N/A</v>
      </c>
      <c r="DV142" s="88" t="e">
        <f ca="1">IF(OR(DV$7="–",DV$7="glatt"),0.25/(LOG(15/DV73+E3_Parameter!$C$16*0.001/(3.715*Berechnungen!DV27)))^2,3400*(DV96/DV27*0.001)^4.13*(DV96/DV119)^(230*(DV96/DV27*0.001)^2.1-0.7)*DV73^(0.193*EXP(-3300*(DV96/DV27*0.001)^2.6*(DV96/DV119))))</f>
        <v>#N/A</v>
      </c>
      <c r="DW142" s="88" t="e">
        <f ca="1">IF(OR(DW$7="–",DW$7="glatt"),0.25/(LOG(15/DW73+E3_Parameter!$C$16*0.001/(3.715*Berechnungen!DW27)))^2,3400*(DW96/DW27*0.001)^4.13*(DW96/DW119)^(230*(DW96/DW27*0.001)^2.1-0.7)*DW73^(0.193*EXP(-3300*(DW96/DW27*0.001)^2.6*(DW96/DW119))))</f>
        <v>#N/A</v>
      </c>
      <c r="DX142" s="88" t="e">
        <f ca="1">IF(OR(DX$7="–",DX$7="glatt"),0.25/(LOG(15/DX73+E3_Parameter!$C$16*0.001/(3.715*Berechnungen!DX27)))^2,3400*(DX96/DX27*0.001)^4.13*(DX96/DX119)^(230*(DX96/DX27*0.001)^2.1-0.7)*DX73^(0.193*EXP(-3300*(DX96/DX27*0.001)^2.6*(DX96/DX119))))</f>
        <v>#N/A</v>
      </c>
      <c r="DY142" s="88" t="e">
        <f ca="1">IF(OR(DY$7="–",DY$7="glatt"),0.25/(LOG(15/DY73+E3_Parameter!$C$16*0.001/(3.715*Berechnungen!DY27)))^2,3400*(DY96/DY27*0.001)^4.13*(DY96/DY119)^(230*(DY96/DY27*0.001)^2.1-0.7)*DY73^(0.193*EXP(-3300*(DY96/DY27*0.001)^2.6*(DY96/DY119))))</f>
        <v>#N/A</v>
      </c>
      <c r="DZ142" s="88" t="e">
        <f ca="1">IF(OR(DZ$7="–",DZ$7="glatt"),0.25/(LOG(15/DZ73+E3_Parameter!$C$16*0.001/(3.715*Berechnungen!DZ27)))^2,3400*(DZ96/DZ27*0.001)^4.13*(DZ96/DZ119)^(230*(DZ96/DZ27*0.001)^2.1-0.7)*DZ73^(0.193*EXP(-3300*(DZ96/DZ27*0.001)^2.6*(DZ96/DZ119))))</f>
        <v>#N/A</v>
      </c>
      <c r="EA142" s="88" t="e">
        <f ca="1">IF(OR(EA$7="–",EA$7="glatt"),0.25/(LOG(15/EA73+E3_Parameter!$C$16*0.001/(3.715*Berechnungen!EA27)))^2,3400*(EA96/EA27*0.001)^4.13*(EA96/EA119)^(230*(EA96/EA27*0.001)^2.1-0.7)*EA73^(0.193*EXP(-3300*(EA96/EA27*0.001)^2.6*(EA96/EA119))))</f>
        <v>#N/A</v>
      </c>
      <c r="EB142" s="88" t="e">
        <f ca="1">IF(OR(EB$7="–",EB$7="glatt"),0.25/(LOG(15/EB73+E3_Parameter!$C$16*0.001/(3.715*Berechnungen!EB27)))^2,3400*(EB96/EB27*0.001)^4.13*(EB96/EB119)^(230*(EB96/EB27*0.001)^2.1-0.7)*EB73^(0.193*EXP(-3300*(EB96/EB27*0.001)^2.6*(EB96/EB119))))</f>
        <v>#N/A</v>
      </c>
      <c r="EC142" s="88" t="e">
        <f ca="1">IF(OR(EC$7="–",EC$7="glatt"),0.25/(LOG(15/EC73+E3_Parameter!$C$16*0.001/(3.715*Berechnungen!EC27)))^2,3400*(EC96/EC27*0.001)^4.13*(EC96/EC119)^(230*(EC96/EC27*0.001)^2.1-0.7)*EC73^(0.193*EXP(-3300*(EC96/EC27*0.001)^2.6*(EC96/EC119))))</f>
        <v>#N/A</v>
      </c>
      <c r="ED142" s="88" t="e">
        <f ca="1">IF(OR(ED$7="–",ED$7="glatt"),0.25/(LOG(15/ED73+E3_Parameter!$C$16*0.001/(3.715*Berechnungen!ED27)))^2,3400*(ED96/ED27*0.001)^4.13*(ED96/ED119)^(230*(ED96/ED27*0.001)^2.1-0.7)*ED73^(0.193*EXP(-3300*(ED96/ED27*0.001)^2.6*(ED96/ED119))))</f>
        <v>#N/A</v>
      </c>
      <c r="EE142" s="88" t="e">
        <f ca="1">IF(OR(EE$7="–",EE$7="glatt"),0.25/(LOG(15/EE73+E3_Parameter!$C$16*0.001/(3.715*Berechnungen!EE27)))^2,3400*(EE96/EE27*0.001)^4.13*(EE96/EE119)^(230*(EE96/EE27*0.001)^2.1-0.7)*EE73^(0.193*EXP(-3300*(EE96/EE27*0.001)^2.6*(EE96/EE119))))</f>
        <v>#N/A</v>
      </c>
      <c r="EF142" s="88" t="e">
        <f ca="1">IF(OR(EF$7="–",EF$7="glatt"),0.25/(LOG(15/EF73+E3_Parameter!$C$16*0.001/(3.715*Berechnungen!EF27)))^2,3400*(EF96/EF27*0.001)^4.13*(EF96/EF119)^(230*(EF96/EF27*0.001)^2.1-0.7)*EF73^(0.193*EXP(-3300*(EF96/EF27*0.001)^2.6*(EF96/EF119))))</f>
        <v>#N/A</v>
      </c>
      <c r="EG142" s="88" t="e">
        <f ca="1">IF(OR(EG$7="–",EG$7="glatt"),0.25/(LOG(15/EG73+E3_Parameter!$C$16*0.001/(3.715*Berechnungen!EG27)))^2,3400*(EG96/EG27*0.001)^4.13*(EG96/EG119)^(230*(EG96/EG27*0.001)^2.1-0.7)*EG73^(0.193*EXP(-3300*(EG96/EG27*0.001)^2.6*(EG96/EG119))))</f>
        <v>#N/A</v>
      </c>
      <c r="EH142" s="88" t="e">
        <f ca="1">IF(OR(EH$7="–",EH$7="glatt"),0.25/(LOG(15/EH73+E3_Parameter!$C$16*0.001/(3.715*Berechnungen!EH27)))^2,3400*(EH96/EH27*0.001)^4.13*(EH96/EH119)^(230*(EH96/EH27*0.001)^2.1-0.7)*EH73^(0.193*EXP(-3300*(EH96/EH27*0.001)^2.6*(EH96/EH119))))</f>
        <v>#N/A</v>
      </c>
      <c r="EI142" s="88" t="e">
        <f ca="1">IF(OR(EI$7="–",EI$7="glatt"),0.25/(LOG(15/EI73+E3_Parameter!$C$16*0.001/(3.715*Berechnungen!EI27)))^2,3400*(EI96/EI27*0.001)^4.13*(EI96/EI119)^(230*(EI96/EI27*0.001)^2.1-0.7)*EI73^(0.193*EXP(-3300*(EI96/EI27*0.001)^2.6*(EI96/EI119))))</f>
        <v>#N/A</v>
      </c>
      <c r="EJ142" s="88" t="e">
        <f ca="1">IF(OR(EJ$7="–",EJ$7="glatt"),0.25/(LOG(15/EJ73+E3_Parameter!$C$16*0.001/(3.715*Berechnungen!EJ27)))^2,3400*(EJ96/EJ27*0.001)^4.13*(EJ96/EJ119)^(230*(EJ96/EJ27*0.001)^2.1-0.7)*EJ73^(0.193*EXP(-3300*(EJ96/EJ27*0.001)^2.6*(EJ96/EJ119))))</f>
        <v>#N/A</v>
      </c>
      <c r="EK142" s="88" t="e">
        <f ca="1">IF(OR(EK$7="–",EK$7="glatt"),0.25/(LOG(15/EK73+E3_Parameter!$C$16*0.001/(3.715*Berechnungen!EK27)))^2,3400*(EK96/EK27*0.001)^4.13*(EK96/EK119)^(230*(EK96/EK27*0.001)^2.1-0.7)*EK73^(0.193*EXP(-3300*(EK96/EK27*0.001)^2.6*(EK96/EK119))))</f>
        <v>#N/A</v>
      </c>
      <c r="EL142" s="88" t="e">
        <f ca="1">IF(OR(EL$7="–",EL$7="glatt"),0.25/(LOG(15/EL73+E3_Parameter!$C$16*0.001/(3.715*Berechnungen!EL27)))^2,3400*(EL96/EL27*0.001)^4.13*(EL96/EL119)^(230*(EL96/EL27*0.001)^2.1-0.7)*EL73^(0.193*EXP(-3300*(EL96/EL27*0.001)^2.6*(EL96/EL119))))</f>
        <v>#N/A</v>
      </c>
      <c r="EM142" s="88" t="e">
        <f ca="1">IF(OR(EM$7="–",EM$7="glatt"),0.25/(LOG(15/EM73+E3_Parameter!$C$16*0.001/(3.715*Berechnungen!EM27)))^2,3400*(EM96/EM27*0.001)^4.13*(EM96/EM119)^(230*(EM96/EM27*0.001)^2.1-0.7)*EM73^(0.193*EXP(-3300*(EM96/EM27*0.001)^2.6*(EM96/EM119))))</f>
        <v>#N/A</v>
      </c>
      <c r="EN142" s="88" t="e">
        <f ca="1">IF(OR(EN$7="–",EN$7="glatt"),0.25/(LOG(15/EN73+E3_Parameter!$C$16*0.001/(3.715*Berechnungen!EN27)))^2,3400*(EN96/EN27*0.001)^4.13*(EN96/EN119)^(230*(EN96/EN27*0.001)^2.1-0.7)*EN73^(0.193*EXP(-3300*(EN96/EN27*0.001)^2.6*(EN96/EN119))))</f>
        <v>#N/A</v>
      </c>
      <c r="EO142" s="88" t="e">
        <f ca="1">IF(OR(EO$7="–",EO$7="glatt"),0.25/(LOG(15/EO73+E3_Parameter!$C$16*0.001/(3.715*Berechnungen!EO27)))^2,3400*(EO96/EO27*0.001)^4.13*(EO96/EO119)^(230*(EO96/EO27*0.001)^2.1-0.7)*EO73^(0.193*EXP(-3300*(EO96/EO27*0.001)^2.6*(EO96/EO119))))</f>
        <v>#N/A</v>
      </c>
      <c r="EP142" s="88" t="e">
        <f ca="1">IF(OR(EP$7="–",EP$7="glatt"),0.25/(LOG(15/EP73+E3_Parameter!$C$16*0.001/(3.715*Berechnungen!EP27)))^2,3400*(EP96/EP27*0.001)^4.13*(EP96/EP119)^(230*(EP96/EP27*0.001)^2.1-0.7)*EP73^(0.193*EXP(-3300*(EP96/EP27*0.001)^2.6*(EP96/EP119))))</f>
        <v>#N/A</v>
      </c>
      <c r="EQ142" s="88" t="e">
        <f ca="1">IF(OR(EQ$7="–",EQ$7="glatt"),0.25/(LOG(15/EQ73+E3_Parameter!$C$16*0.001/(3.715*Berechnungen!EQ27)))^2,3400*(EQ96/EQ27*0.001)^4.13*(EQ96/EQ119)^(230*(EQ96/EQ27*0.001)^2.1-0.7)*EQ73^(0.193*EXP(-3300*(EQ96/EQ27*0.001)^2.6*(EQ96/EQ119))))</f>
        <v>#N/A</v>
      </c>
      <c r="ER142" s="88" t="e">
        <f ca="1">IF(OR(ER$7="–",ER$7="glatt"),0.25/(LOG(15/ER73+E3_Parameter!$C$16*0.001/(3.715*Berechnungen!ER27)))^2,3400*(ER96/ER27*0.001)^4.13*(ER96/ER119)^(230*(ER96/ER27*0.001)^2.1-0.7)*ER73^(0.193*EXP(-3300*(ER96/ER27*0.001)^2.6*(ER96/ER119))))</f>
        <v>#N/A</v>
      </c>
      <c r="ES142" s="88" t="e">
        <f ca="1">IF(OR(ES$7="–",ES$7="glatt"),0.25/(LOG(15/ES73+E3_Parameter!$C$16*0.001/(3.715*Berechnungen!ES27)))^2,3400*(ES96/ES27*0.001)^4.13*(ES96/ES119)^(230*(ES96/ES27*0.001)^2.1-0.7)*ES73^(0.193*EXP(-3300*(ES96/ES27*0.001)^2.6*(ES96/ES119))))</f>
        <v>#N/A</v>
      </c>
      <c r="ET142" s="88" t="e">
        <f ca="1">IF(OR(ET$7="–",ET$7="glatt"),0.25/(LOG(15/ET73+E3_Parameter!$C$16*0.001/(3.715*Berechnungen!ET27)))^2,3400*(ET96/ET27*0.001)^4.13*(ET96/ET119)^(230*(ET96/ET27*0.001)^2.1-0.7)*ET73^(0.193*EXP(-3300*(ET96/ET27*0.001)^2.6*(ET96/ET119))))</f>
        <v>#N/A</v>
      </c>
      <c r="EU142" s="88" t="e">
        <f ca="1">IF(OR(EU$7="–",EU$7="glatt"),0.25/(LOG(15/EU73+E3_Parameter!$C$16*0.001/(3.715*Berechnungen!EU27)))^2,3400*(EU96/EU27*0.001)^4.13*(EU96/EU119)^(230*(EU96/EU27*0.001)^2.1-0.7)*EU73^(0.193*EXP(-3300*(EU96/EU27*0.001)^2.6*(EU96/EU119))))</f>
        <v>#N/A</v>
      </c>
      <c r="EV142" s="88" t="e">
        <f ca="1">IF(OR(EV$7="–",EV$7="glatt"),0.25/(LOG(15/EV73+E3_Parameter!$C$16*0.001/(3.715*Berechnungen!EV27)))^2,3400*(EV96/EV27*0.001)^4.13*(EV96/EV119)^(230*(EV96/EV27*0.001)^2.1-0.7)*EV73^(0.193*EXP(-3300*(EV96/EV27*0.001)^2.6*(EV96/EV119))))</f>
        <v>#N/A</v>
      </c>
      <c r="EW142" s="88" t="e">
        <f ca="1">IF(OR(EW$7="–",EW$7="glatt"),0.25/(LOG(15/EW73+E3_Parameter!$C$16*0.001/(3.715*Berechnungen!EW27)))^2,3400*(EW96/EW27*0.001)^4.13*(EW96/EW119)^(230*(EW96/EW27*0.001)^2.1-0.7)*EW73^(0.193*EXP(-3300*(EW96/EW27*0.001)^2.6*(EW96/EW119))))</f>
        <v>#N/A</v>
      </c>
      <c r="EX142" s="88" t="e">
        <f ca="1">IF(OR(EX$7="–",EX$7="glatt"),0.25/(LOG(15/EX73+E3_Parameter!$C$16*0.001/(3.715*Berechnungen!EX27)))^2,3400*(EX96/EX27*0.001)^4.13*(EX96/EX119)^(230*(EX96/EX27*0.001)^2.1-0.7)*EX73^(0.193*EXP(-3300*(EX96/EX27*0.001)^2.6*(EX96/EX119))))</f>
        <v>#N/A</v>
      </c>
      <c r="EY142" s="88" t="e">
        <f ca="1">IF(OR(EY$7="–",EY$7="glatt"),0.25/(LOG(15/EY73+E3_Parameter!$C$16*0.001/(3.715*Berechnungen!EY27)))^2,3400*(EY96/EY27*0.001)^4.13*(EY96/EY119)^(230*(EY96/EY27*0.001)^2.1-0.7)*EY73^(0.193*EXP(-3300*(EY96/EY27*0.001)^2.6*(EY96/EY119))))</f>
        <v>#N/A</v>
      </c>
      <c r="EZ142" s="88" t="e">
        <f ca="1">IF(OR(EZ$7="–",EZ$7="glatt"),0.25/(LOG(15/EZ73+E3_Parameter!$C$16*0.001/(3.715*Berechnungen!EZ27)))^2,3400*(EZ96/EZ27*0.001)^4.13*(EZ96/EZ119)^(230*(EZ96/EZ27*0.001)^2.1-0.7)*EZ73^(0.193*EXP(-3300*(EZ96/EZ27*0.001)^2.6*(EZ96/EZ119))))</f>
        <v>#N/A</v>
      </c>
      <c r="FA142" s="88" t="e">
        <f ca="1">IF(OR(FA$7="–",FA$7="glatt"),0.25/(LOG(15/FA73+E3_Parameter!$C$16*0.001/(3.715*Berechnungen!FA27)))^2,3400*(FA96/FA27*0.001)^4.13*(FA96/FA119)^(230*(FA96/FA27*0.001)^2.1-0.7)*FA73^(0.193*EXP(-3300*(FA96/FA27*0.001)^2.6*(FA96/FA119))))</f>
        <v>#N/A</v>
      </c>
      <c r="FB142" s="88" t="e">
        <f ca="1">IF(OR(FB$7="–",FB$7="glatt"),0.25/(LOG(15/FB73+E3_Parameter!$C$16*0.001/(3.715*Berechnungen!FB27)))^2,3400*(FB96/FB27*0.001)^4.13*(FB96/FB119)^(230*(FB96/FB27*0.001)^2.1-0.7)*FB73^(0.193*EXP(-3300*(FB96/FB27*0.001)^2.6*(FB96/FB119))))</f>
        <v>#N/A</v>
      </c>
      <c r="FC142" s="88" t="e">
        <f ca="1">IF(OR(FC$7="–",FC$7="glatt"),0.25/(LOG(15/FC73+E3_Parameter!$C$16*0.001/(3.715*Berechnungen!FC27)))^2,3400*(FC96/FC27*0.001)^4.13*(FC96/FC119)^(230*(FC96/FC27*0.001)^2.1-0.7)*FC73^(0.193*EXP(-3300*(FC96/FC27*0.001)^2.6*(FC96/FC119))))</f>
        <v>#N/A</v>
      </c>
      <c r="FD142" s="88" t="e">
        <f ca="1">IF(OR(FD$7="–",FD$7="glatt"),0.25/(LOG(15/FD73+E3_Parameter!$C$16*0.001/(3.715*Berechnungen!FD27)))^2,3400*(FD96/FD27*0.001)^4.13*(FD96/FD119)^(230*(FD96/FD27*0.001)^2.1-0.7)*FD73^(0.193*EXP(-3300*(FD96/FD27*0.001)^2.6*(FD96/FD119))))</f>
        <v>#N/A</v>
      </c>
      <c r="FE142" s="88" t="e">
        <f ca="1">IF(OR(FE$7="–",FE$7="glatt"),0.25/(LOG(15/FE73+E3_Parameter!$C$16*0.001/(3.715*Berechnungen!FE27)))^2,3400*(FE96/FE27*0.001)^4.13*(FE96/FE119)^(230*(FE96/FE27*0.001)^2.1-0.7)*FE73^(0.193*EXP(-3300*(FE96/FE27*0.001)^2.6*(FE96/FE119))))</f>
        <v>#N/A</v>
      </c>
      <c r="FF142" s="88" t="e">
        <f ca="1">IF(OR(FF$7="–",FF$7="glatt"),0.25/(LOG(15/FF73+E3_Parameter!$C$16*0.001/(3.715*Berechnungen!FF27)))^2,3400*(FF96/FF27*0.001)^4.13*(FF96/FF119)^(230*(FF96/FF27*0.001)^2.1-0.7)*FF73^(0.193*EXP(-3300*(FF96/FF27*0.001)^2.6*(FF96/FF119))))</f>
        <v>#N/A</v>
      </c>
      <c r="FG142" s="88" t="e">
        <f ca="1">IF(OR(FG$7="–",FG$7="glatt"),0.25/(LOG(15/FG73+E3_Parameter!$C$16*0.001/(3.715*Berechnungen!FG27)))^2,3400*(FG96/FG27*0.001)^4.13*(FG96/FG119)^(230*(FG96/FG27*0.001)^2.1-0.7)*FG73^(0.193*EXP(-3300*(FG96/FG27*0.001)^2.6*(FG96/FG119))))</f>
        <v>#N/A</v>
      </c>
      <c r="FH142" s="88" t="e">
        <f ca="1">IF(OR(FH$7="–",FH$7="glatt"),0.25/(LOG(15/FH73+E3_Parameter!$C$16*0.001/(3.715*Berechnungen!FH27)))^2,3400*(FH96/FH27*0.001)^4.13*(FH96/FH119)^(230*(FH96/FH27*0.001)^2.1-0.7)*FH73^(0.193*EXP(-3300*(FH96/FH27*0.001)^2.6*(FH96/FH119))))</f>
        <v>#N/A</v>
      </c>
      <c r="FI142" s="88" t="e">
        <f ca="1">IF(OR(FI$7="–",FI$7="glatt"),0.25/(LOG(15/FI73+E3_Parameter!$C$16*0.001/(3.715*Berechnungen!FI27)))^2,3400*(FI96/FI27*0.001)^4.13*(FI96/FI119)^(230*(FI96/FI27*0.001)^2.1-0.7)*FI73^(0.193*EXP(-3300*(FI96/FI27*0.001)^2.6*(FI96/FI119))))</f>
        <v>#N/A</v>
      </c>
      <c r="FJ142" s="88" t="e">
        <f ca="1">IF(OR(FJ$7="–",FJ$7="glatt"),0.25/(LOG(15/FJ73+E3_Parameter!$C$16*0.001/(3.715*Berechnungen!FJ27)))^2,3400*(FJ96/FJ27*0.001)^4.13*(FJ96/FJ119)^(230*(FJ96/FJ27*0.001)^2.1-0.7)*FJ73^(0.193*EXP(-3300*(FJ96/FJ27*0.001)^2.6*(FJ96/FJ119))))</f>
        <v>#N/A</v>
      </c>
      <c r="FK142" s="88" t="e">
        <f ca="1">IF(OR(FK$7="–",FK$7="glatt"),0.25/(LOG(15/FK73+E3_Parameter!$C$16*0.001/(3.715*Berechnungen!FK27)))^2,3400*(FK96/FK27*0.001)^4.13*(FK96/FK119)^(230*(FK96/FK27*0.001)^2.1-0.7)*FK73^(0.193*EXP(-3300*(FK96/FK27*0.001)^2.6*(FK96/FK119))))</f>
        <v>#N/A</v>
      </c>
      <c r="FL142" s="88" t="e">
        <f ca="1">IF(OR(FL$7="–",FL$7="glatt"),0.25/(LOG(15/FL73+E3_Parameter!$C$16*0.001/(3.715*Berechnungen!FL27)))^2,3400*(FL96/FL27*0.001)^4.13*(FL96/FL119)^(230*(FL96/FL27*0.001)^2.1-0.7)*FL73^(0.193*EXP(-3300*(FL96/FL27*0.001)^2.6*(FL96/FL119))))</f>
        <v>#N/A</v>
      </c>
      <c r="FM142" s="88" t="e">
        <f ca="1">IF(OR(FM$7="–",FM$7="glatt"),0.25/(LOG(15/FM73+E3_Parameter!$C$16*0.001/(3.715*Berechnungen!FM27)))^2,3400*(FM96/FM27*0.001)^4.13*(FM96/FM119)^(230*(FM96/FM27*0.001)^2.1-0.7)*FM73^(0.193*EXP(-3300*(FM96/FM27*0.001)^2.6*(FM96/FM119))))</f>
        <v>#N/A</v>
      </c>
      <c r="FN142" s="88" t="e">
        <f ca="1">IF(OR(FN$7="–",FN$7="glatt"),0.25/(LOG(15/FN73+E3_Parameter!$C$16*0.001/(3.715*Berechnungen!FN27)))^2,3400*(FN96/FN27*0.001)^4.13*(FN96/FN119)^(230*(FN96/FN27*0.001)^2.1-0.7)*FN73^(0.193*EXP(-3300*(FN96/FN27*0.001)^2.6*(FN96/FN119))))</f>
        <v>#N/A</v>
      </c>
      <c r="FO142" s="88" t="e">
        <f ca="1">IF(OR(FO$7="–",FO$7="glatt"),0.25/(LOG(15/FO73+E3_Parameter!$C$16*0.001/(3.715*Berechnungen!FO27)))^2,3400*(FO96/FO27*0.001)^4.13*(FO96/FO119)^(230*(FO96/FO27*0.001)^2.1-0.7)*FO73^(0.193*EXP(-3300*(FO96/FO27*0.001)^2.6*(FO96/FO119))))</f>
        <v>#N/A</v>
      </c>
      <c r="FP142" s="88" t="e">
        <f ca="1">IF(OR(FP$7="–",FP$7="glatt"),0.25/(LOG(15/FP73+E3_Parameter!$C$16*0.001/(3.715*Berechnungen!FP27)))^2,3400*(FP96/FP27*0.001)^4.13*(FP96/FP119)^(230*(FP96/FP27*0.001)^2.1-0.7)*FP73^(0.193*EXP(-3300*(FP96/FP27*0.001)^2.6*(FP96/FP119))))</f>
        <v>#N/A</v>
      </c>
      <c r="FQ142" s="88" t="e">
        <f ca="1">IF(OR(FQ$7="–",FQ$7="glatt"),0.25/(LOG(15/FQ73+E3_Parameter!$C$16*0.001/(3.715*Berechnungen!FQ27)))^2,3400*(FQ96/FQ27*0.001)^4.13*(FQ96/FQ119)^(230*(FQ96/FQ27*0.001)^2.1-0.7)*FQ73^(0.193*EXP(-3300*(FQ96/FQ27*0.001)^2.6*(FQ96/FQ119))))</f>
        <v>#N/A</v>
      </c>
      <c r="FR142" s="88" t="e">
        <f ca="1">IF(OR(FR$7="–",FR$7="glatt"),0.25/(LOG(15/FR73+E3_Parameter!$C$16*0.001/(3.715*Berechnungen!FR27)))^2,3400*(FR96/FR27*0.001)^4.13*(FR96/FR119)^(230*(FR96/FR27*0.001)^2.1-0.7)*FR73^(0.193*EXP(-3300*(FR96/FR27*0.001)^2.6*(FR96/FR119))))</f>
        <v>#N/A</v>
      </c>
      <c r="FS142" s="88" t="e">
        <f ca="1">IF(OR(FS$7="–",FS$7="glatt"),0.25/(LOG(15/FS73+E3_Parameter!$C$16*0.001/(3.715*Berechnungen!FS27)))^2,3400*(FS96/FS27*0.001)^4.13*(FS96/FS119)^(230*(FS96/FS27*0.001)^2.1-0.7)*FS73^(0.193*EXP(-3300*(FS96/FS27*0.001)^2.6*(FS96/FS119))))</f>
        <v>#N/A</v>
      </c>
      <c r="FT142" s="88" t="e">
        <f ca="1">IF(OR(FT$7="–",FT$7="glatt"),0.25/(LOG(15/FT73+E3_Parameter!$C$16*0.001/(3.715*Berechnungen!FT27)))^2,3400*(FT96/FT27*0.001)^4.13*(FT96/FT119)^(230*(FT96/FT27*0.001)^2.1-0.7)*FT73^(0.193*EXP(-3300*(FT96/FT27*0.001)^2.6*(FT96/FT119))))</f>
        <v>#N/A</v>
      </c>
      <c r="FU142" s="88" t="e">
        <f ca="1">IF(OR(FU$7="–",FU$7="glatt"),0.25/(LOG(15/FU73+E3_Parameter!$C$16*0.001/(3.715*Berechnungen!FU27)))^2,3400*(FU96/FU27*0.001)^4.13*(FU96/FU119)^(230*(FU96/FU27*0.001)^2.1-0.7)*FU73^(0.193*EXP(-3300*(FU96/FU27*0.001)^2.6*(FU96/FU119))))</f>
        <v>#N/A</v>
      </c>
      <c r="FV142" s="88" t="e">
        <f ca="1">IF(OR(FV$7="–",FV$7="glatt"),0.25/(LOG(15/FV73+E3_Parameter!$C$16*0.001/(3.715*Berechnungen!FV27)))^2,3400*(FV96/FV27*0.001)^4.13*(FV96/FV119)^(230*(FV96/FV27*0.001)^2.1-0.7)*FV73^(0.193*EXP(-3300*(FV96/FV27*0.001)^2.6*(FV96/FV119))))</f>
        <v>#N/A</v>
      </c>
      <c r="FW142" s="88" t="e">
        <f ca="1">IF(OR(FW$7="–",FW$7="glatt"),0.25/(LOG(15/FW73+E3_Parameter!$C$16*0.001/(3.715*Berechnungen!FW27)))^2,3400*(FW96/FW27*0.001)^4.13*(FW96/FW119)^(230*(FW96/FW27*0.001)^2.1-0.7)*FW73^(0.193*EXP(-3300*(FW96/FW27*0.001)^2.6*(FW96/FW119))))</f>
        <v>#N/A</v>
      </c>
      <c r="FX142" s="88" t="e">
        <f ca="1">IF(OR(FX$7="–",FX$7="glatt"),0.25/(LOG(15/FX73+E3_Parameter!$C$16*0.001/(3.715*Berechnungen!FX27)))^2,3400*(FX96/FX27*0.001)^4.13*(FX96/FX119)^(230*(FX96/FX27*0.001)^2.1-0.7)*FX73^(0.193*EXP(-3300*(FX96/FX27*0.001)^2.6*(FX96/FX119))))</f>
        <v>#N/A</v>
      </c>
      <c r="FY142" s="88" t="e">
        <f ca="1">IF(OR(FY$7="–",FY$7="glatt"),0.25/(LOG(15/FY73+E3_Parameter!$C$16*0.001/(3.715*Berechnungen!FY27)))^2,3400*(FY96/FY27*0.001)^4.13*(FY96/FY119)^(230*(FY96/FY27*0.001)^2.1-0.7)*FY73^(0.193*EXP(-3300*(FY96/FY27*0.001)^2.6*(FY96/FY119))))</f>
        <v>#N/A</v>
      </c>
      <c r="FZ142" s="88" t="e">
        <f ca="1">IF(OR(FZ$7="–",FZ$7="glatt"),0.25/(LOG(15/FZ73+E3_Parameter!$C$16*0.001/(3.715*Berechnungen!FZ27)))^2,3400*(FZ96/FZ27*0.001)^4.13*(FZ96/FZ119)^(230*(FZ96/FZ27*0.001)^2.1-0.7)*FZ73^(0.193*EXP(-3300*(FZ96/FZ27*0.001)^2.6*(FZ96/FZ119))))</f>
        <v>#N/A</v>
      </c>
      <c r="GA142" s="88" t="e">
        <f ca="1">IF(OR(GA$7="–",GA$7="glatt"),0.25/(LOG(15/GA73+E3_Parameter!$C$16*0.001/(3.715*Berechnungen!GA27)))^2,3400*(GA96/GA27*0.001)^4.13*(GA96/GA119)^(230*(GA96/GA27*0.001)^2.1-0.7)*GA73^(0.193*EXP(-3300*(GA96/GA27*0.001)^2.6*(GA96/GA119))))</f>
        <v>#N/A</v>
      </c>
      <c r="GB142" s="88" t="e">
        <f ca="1">IF(OR(GB$7="–",GB$7="glatt"),0.25/(LOG(15/GB73+E3_Parameter!$C$16*0.001/(3.715*Berechnungen!GB27)))^2,3400*(GB96/GB27*0.001)^4.13*(GB96/GB119)^(230*(GB96/GB27*0.001)^2.1-0.7)*GB73^(0.193*EXP(-3300*(GB96/GB27*0.001)^2.6*(GB96/GB119))))</f>
        <v>#N/A</v>
      </c>
      <c r="GC142" s="88" t="e">
        <f ca="1">IF(OR(GC$7="–",GC$7="glatt"),0.25/(LOG(15/GC73+E3_Parameter!$C$16*0.001/(3.715*Berechnungen!GC27)))^2,3400*(GC96/GC27*0.001)^4.13*(GC96/GC119)^(230*(GC96/GC27*0.001)^2.1-0.7)*GC73^(0.193*EXP(-3300*(GC96/GC27*0.001)^2.6*(GC96/GC119))))</f>
        <v>#N/A</v>
      </c>
      <c r="GD142" s="88" t="e">
        <f ca="1">IF(OR(GD$7="–",GD$7="glatt"),0.25/(LOG(15/GD73+E3_Parameter!$C$16*0.001/(3.715*Berechnungen!GD27)))^2,3400*(GD96/GD27*0.001)^4.13*(GD96/GD119)^(230*(GD96/GD27*0.001)^2.1-0.7)*GD73^(0.193*EXP(-3300*(GD96/GD27*0.001)^2.6*(GD96/GD119))))</f>
        <v>#N/A</v>
      </c>
      <c r="GE142" s="88" t="e">
        <f ca="1">IF(OR(GE$7="–",GE$7="glatt"),0.25/(LOG(15/GE73+E3_Parameter!$C$16*0.001/(3.715*Berechnungen!GE27)))^2,3400*(GE96/GE27*0.001)^4.13*(GE96/GE119)^(230*(GE96/GE27*0.001)^2.1-0.7)*GE73^(0.193*EXP(-3300*(GE96/GE27*0.001)^2.6*(GE96/GE119))))</f>
        <v>#N/A</v>
      </c>
      <c r="GF142" s="88" t="e">
        <f ca="1">IF(OR(GF$7="–",GF$7="glatt"),0.25/(LOG(15/GF73+E3_Parameter!$C$16*0.001/(3.715*Berechnungen!GF27)))^2,3400*(GF96/GF27*0.001)^4.13*(GF96/GF119)^(230*(GF96/GF27*0.001)^2.1-0.7)*GF73^(0.193*EXP(-3300*(GF96/GF27*0.001)^2.6*(GF96/GF119))))</f>
        <v>#N/A</v>
      </c>
      <c r="GG142" s="88" t="e">
        <f ca="1">IF(OR(GG$7="–",GG$7="glatt"),0.25/(LOG(15/GG73+E3_Parameter!$C$16*0.001/(3.715*Berechnungen!GG27)))^2,3400*(GG96/GG27*0.001)^4.13*(GG96/GG119)^(230*(GG96/GG27*0.001)^2.1-0.7)*GG73^(0.193*EXP(-3300*(GG96/GG27*0.001)^2.6*(GG96/GG119))))</f>
        <v>#N/A</v>
      </c>
      <c r="GH142" s="88" t="e">
        <f ca="1">IF(OR(GH$7="–",GH$7="glatt"),0.25/(LOG(15/GH73+E3_Parameter!$C$16*0.001/(3.715*Berechnungen!GH27)))^2,3400*(GH96/GH27*0.001)^4.13*(GH96/GH119)^(230*(GH96/GH27*0.001)^2.1-0.7)*GH73^(0.193*EXP(-3300*(GH96/GH27*0.001)^2.6*(GH96/GH119))))</f>
        <v>#N/A</v>
      </c>
      <c r="GI142" s="88" t="e">
        <f ca="1">IF(OR(GI$7="–",GI$7="glatt"),0.25/(LOG(15/GI73+E3_Parameter!$C$16*0.001/(3.715*Berechnungen!GI27)))^2,3400*(GI96/GI27*0.001)^4.13*(GI96/GI119)^(230*(GI96/GI27*0.001)^2.1-0.7)*GI73^(0.193*EXP(-3300*(GI96/GI27*0.001)^2.6*(GI96/GI119))))</f>
        <v>#N/A</v>
      </c>
      <c r="GJ142" s="88" t="e">
        <f ca="1">IF(OR(GJ$7="–",GJ$7="glatt"),0.25/(LOG(15/GJ73+E3_Parameter!$C$16*0.001/(3.715*Berechnungen!GJ27)))^2,3400*(GJ96/GJ27*0.001)^4.13*(GJ96/GJ119)^(230*(GJ96/GJ27*0.001)^2.1-0.7)*GJ73^(0.193*EXP(-3300*(GJ96/GJ27*0.001)^2.6*(GJ96/GJ119))))</f>
        <v>#N/A</v>
      </c>
      <c r="GK142" s="88" t="e">
        <f ca="1">IF(OR(GK$7="–",GK$7="glatt"),0.25/(LOG(15/GK73+E3_Parameter!$C$16*0.001/(3.715*Berechnungen!GK27)))^2,3400*(GK96/GK27*0.001)^4.13*(GK96/GK119)^(230*(GK96/GK27*0.001)^2.1-0.7)*GK73^(0.193*EXP(-3300*(GK96/GK27*0.001)^2.6*(GK96/GK119))))</f>
        <v>#N/A</v>
      </c>
      <c r="GL142" s="88" t="e">
        <f ca="1">IF(OR(GL$7="–",GL$7="glatt"),0.25/(LOG(15/GL73+E3_Parameter!$C$16*0.001/(3.715*Berechnungen!GL27)))^2,3400*(GL96/GL27*0.001)^4.13*(GL96/GL119)^(230*(GL96/GL27*0.001)^2.1-0.7)*GL73^(0.193*EXP(-3300*(GL96/GL27*0.001)^2.6*(GL96/GL119))))</f>
        <v>#N/A</v>
      </c>
      <c r="GM142" s="88" t="e">
        <f ca="1">IF(OR(GM$7="–",GM$7="glatt"),0.25/(LOG(15/GM73+E3_Parameter!$C$16*0.001/(3.715*Berechnungen!GM27)))^2,3400*(GM96/GM27*0.001)^4.13*(GM96/GM119)^(230*(GM96/GM27*0.001)^2.1-0.7)*GM73^(0.193*EXP(-3300*(GM96/GM27*0.001)^2.6*(GM96/GM119))))</f>
        <v>#N/A</v>
      </c>
      <c r="GN142" s="88" t="e">
        <f ca="1">IF(OR(GN$7="–",GN$7="glatt"),0.25/(LOG(15/GN73+E3_Parameter!$C$16*0.001/(3.715*Berechnungen!GN27)))^2,3400*(GN96/GN27*0.001)^4.13*(GN96/GN119)^(230*(GN96/GN27*0.001)^2.1-0.7)*GN73^(0.193*EXP(-3300*(GN96/GN27*0.001)^2.6*(GN96/GN119))))</f>
        <v>#N/A</v>
      </c>
      <c r="GO142" s="88" t="e">
        <f ca="1">IF(OR(GO$7="–",GO$7="glatt"),0.25/(LOG(15/GO73+E3_Parameter!$C$16*0.001/(3.715*Berechnungen!GO27)))^2,3400*(GO96/GO27*0.001)^4.13*(GO96/GO119)^(230*(GO96/GO27*0.001)^2.1-0.7)*GO73^(0.193*EXP(-3300*(GO96/GO27*0.001)^2.6*(GO96/GO119))))</f>
        <v>#N/A</v>
      </c>
      <c r="GP142" s="88" t="e">
        <f ca="1">IF(OR(GP$7="–",GP$7="glatt"),0.25/(LOG(15/GP73+E3_Parameter!$C$16*0.001/(3.715*Berechnungen!GP27)))^2,3400*(GP96/GP27*0.001)^4.13*(GP96/GP119)^(230*(GP96/GP27*0.001)^2.1-0.7)*GP73^(0.193*EXP(-3300*(GP96/GP27*0.001)^2.6*(GP96/GP119))))</f>
        <v>#N/A</v>
      </c>
      <c r="GQ142" s="88" t="e">
        <f ca="1">IF(OR(GQ$7="–",GQ$7="glatt"),0.25/(LOG(15/GQ73+E3_Parameter!$C$16*0.001/(3.715*Berechnungen!GQ27)))^2,3400*(GQ96/GQ27*0.001)^4.13*(GQ96/GQ119)^(230*(GQ96/GQ27*0.001)^2.1-0.7)*GQ73^(0.193*EXP(-3300*(GQ96/GQ27*0.001)^2.6*(GQ96/GQ119))))</f>
        <v>#N/A</v>
      </c>
      <c r="GR142" s="88" t="e">
        <f ca="1">IF(OR(GR$7="–",GR$7="glatt"),0.25/(LOG(15/GR73+E3_Parameter!$C$16*0.001/(3.715*Berechnungen!GR27)))^2,3400*(GR96/GR27*0.001)^4.13*(GR96/GR119)^(230*(GR96/GR27*0.001)^2.1-0.7)*GR73^(0.193*EXP(-3300*(GR96/GR27*0.001)^2.6*(GR96/GR119))))</f>
        <v>#N/A</v>
      </c>
      <c r="GS142" s="88" t="e">
        <f ca="1">IF(OR(GS$7="–",GS$7="glatt"),0.25/(LOG(15/GS73+E3_Parameter!$C$16*0.001/(3.715*Berechnungen!GS27)))^2,3400*(GS96/GS27*0.001)^4.13*(GS96/GS119)^(230*(GS96/GS27*0.001)^2.1-0.7)*GS73^(0.193*EXP(-3300*(GS96/GS27*0.001)^2.6*(GS96/GS119))))</f>
        <v>#N/A</v>
      </c>
      <c r="GT142" s="88" t="e">
        <f ca="1">IF(OR(GT$7="–",GT$7="glatt"),0.25/(LOG(15/GT73+E3_Parameter!$C$16*0.001/(3.715*Berechnungen!GT27)))^2,3400*(GT96/GT27*0.001)^4.13*(GT96/GT119)^(230*(GT96/GT27*0.001)^2.1-0.7)*GT73^(0.193*EXP(-3300*(GT96/GT27*0.001)^2.6*(GT96/GT119))))</f>
        <v>#N/A</v>
      </c>
      <c r="GU142" s="88" t="e">
        <f ca="1">IF(OR(GU$7="–",GU$7="glatt"),0.25/(LOG(15/GU73+E3_Parameter!$C$16*0.001/(3.715*Berechnungen!GU27)))^2,3400*(GU96/GU27*0.001)^4.13*(GU96/GU119)^(230*(GU96/GU27*0.001)^2.1-0.7)*GU73^(0.193*EXP(-3300*(GU96/GU27*0.001)^2.6*(GU96/GU119))))</f>
        <v>#N/A</v>
      </c>
      <c r="GV142" s="88" t="e">
        <f ca="1">IF(OR(GV$7="–",GV$7="glatt"),0.25/(LOG(15/GV73+E3_Parameter!$C$16*0.001/(3.715*Berechnungen!GV27)))^2,3400*(GV96/GV27*0.001)^4.13*(GV96/GV119)^(230*(GV96/GV27*0.001)^2.1-0.7)*GV73^(0.193*EXP(-3300*(GV96/GV27*0.001)^2.6*(GV96/GV119))))</f>
        <v>#N/A</v>
      </c>
      <c r="GW142" s="88" t="e">
        <f ca="1">IF(OR(GW$7="–",GW$7="glatt"),0.25/(LOG(15/GW73+E3_Parameter!$C$16*0.001/(3.715*Berechnungen!GW27)))^2,3400*(GW96/GW27*0.001)^4.13*(GW96/GW119)^(230*(GW96/GW27*0.001)^2.1-0.7)*GW73^(0.193*EXP(-3300*(GW96/GW27*0.001)^2.6*(GW96/GW119))))</f>
        <v>#N/A</v>
      </c>
      <c r="GX142" s="88" t="e">
        <f ca="1">IF(OR(GX$7="–",GX$7="glatt"),0.25/(LOG(15/GX73+E3_Parameter!$C$16*0.001/(3.715*Berechnungen!GX27)))^2,3400*(GX96/GX27*0.001)^4.13*(GX96/GX119)^(230*(GX96/GX27*0.001)^2.1-0.7)*GX73^(0.193*EXP(-3300*(GX96/GX27*0.001)^2.6*(GX96/GX119))))</f>
        <v>#N/A</v>
      </c>
      <c r="GY142" s="88" t="e">
        <f ca="1">IF(OR(GY$7="–",GY$7="glatt"),0.25/(LOG(15/GY73+E3_Parameter!$C$16*0.001/(3.715*Berechnungen!GY27)))^2,3400*(GY96/GY27*0.001)^4.13*(GY96/GY119)^(230*(GY96/GY27*0.001)^2.1-0.7)*GY73^(0.193*EXP(-3300*(GY96/GY27*0.001)^2.6*(GY96/GY119))))</f>
        <v>#N/A</v>
      </c>
      <c r="GZ142" s="88" t="e">
        <f ca="1">IF(OR(GZ$7="–",GZ$7="glatt"),0.25/(LOG(15/GZ73+E3_Parameter!$C$16*0.001/(3.715*Berechnungen!GZ27)))^2,3400*(GZ96/GZ27*0.001)^4.13*(GZ96/GZ119)^(230*(GZ96/GZ27*0.001)^2.1-0.7)*GZ73^(0.193*EXP(-3300*(GZ96/GZ27*0.001)^2.6*(GZ96/GZ119))))</f>
        <v>#N/A</v>
      </c>
      <c r="HA142" s="88" t="e">
        <f ca="1">IF(OR(HA$7="–",HA$7="glatt"),0.25/(LOG(15/HA73+E3_Parameter!$C$16*0.001/(3.715*Berechnungen!HA27)))^2,3400*(HA96/HA27*0.001)^4.13*(HA96/HA119)^(230*(HA96/HA27*0.001)^2.1-0.7)*HA73^(0.193*EXP(-3300*(HA96/HA27*0.001)^2.6*(HA96/HA119))))</f>
        <v>#N/A</v>
      </c>
      <c r="HB142" s="88" t="e">
        <f ca="1">IF(OR(HB$7="–",HB$7="glatt"),0.25/(LOG(15/HB73+E3_Parameter!$C$16*0.001/(3.715*Berechnungen!HB27)))^2,3400*(HB96/HB27*0.001)^4.13*(HB96/HB119)^(230*(HB96/HB27*0.001)^2.1-0.7)*HB73^(0.193*EXP(-3300*(HB96/HB27*0.001)^2.6*(HB96/HB119))))</f>
        <v>#N/A</v>
      </c>
      <c r="HC142" s="88" t="e">
        <f ca="1">IF(OR(HC$7="–",HC$7="glatt"),0.25/(LOG(15/HC73+E3_Parameter!$C$16*0.001/(3.715*Berechnungen!HC27)))^2,3400*(HC96/HC27*0.001)^4.13*(HC96/HC119)^(230*(HC96/HC27*0.001)^2.1-0.7)*HC73^(0.193*EXP(-3300*(HC96/HC27*0.001)^2.6*(HC96/HC119))))</f>
        <v>#N/A</v>
      </c>
      <c r="HD142" s="88" t="e">
        <f ca="1">IF(OR(HD$7="–",HD$7="glatt"),0.25/(LOG(15/HD73+E3_Parameter!$C$16*0.001/(3.715*Berechnungen!HD27)))^2,3400*(HD96/HD27*0.001)^4.13*(HD96/HD119)^(230*(HD96/HD27*0.001)^2.1-0.7)*HD73^(0.193*EXP(-3300*(HD96/HD27*0.001)^2.6*(HD96/HD119))))</f>
        <v>#N/A</v>
      </c>
      <c r="HE142" s="88" t="e">
        <f ca="1">IF(OR(HE$7="–",HE$7="glatt"),0.25/(LOG(15/HE73+E3_Parameter!$C$16*0.001/(3.715*Berechnungen!HE27)))^2,3400*(HE96/HE27*0.001)^4.13*(HE96/HE119)^(230*(HE96/HE27*0.001)^2.1-0.7)*HE73^(0.193*EXP(-3300*(HE96/HE27*0.001)^2.6*(HE96/HE119))))</f>
        <v>#N/A</v>
      </c>
      <c r="HF142" s="88" t="e">
        <f ca="1">IF(OR(HF$7="–",HF$7="glatt"),0.25/(LOG(15/HF73+E3_Parameter!$C$16*0.001/(3.715*Berechnungen!HF27)))^2,3400*(HF96/HF27*0.001)^4.13*(HF96/HF119)^(230*(HF96/HF27*0.001)^2.1-0.7)*HF73^(0.193*EXP(-3300*(HF96/HF27*0.001)^2.6*(HF96/HF119))))</f>
        <v>#N/A</v>
      </c>
      <c r="HG142" s="88" t="e">
        <f ca="1">IF(OR(HG$7="–",HG$7="glatt"),0.25/(LOG(15/HG73+E3_Parameter!$C$16*0.001/(3.715*Berechnungen!HG27)))^2,3400*(HG96/HG27*0.001)^4.13*(HG96/HG119)^(230*(HG96/HG27*0.001)^2.1-0.7)*HG73^(0.193*EXP(-3300*(HG96/HG27*0.001)^2.6*(HG96/HG119))))</f>
        <v>#N/A</v>
      </c>
      <c r="HH142" s="88" t="e">
        <f ca="1">IF(OR(HH$7="–",HH$7="glatt"),0.25/(LOG(15/HH73+E3_Parameter!$C$16*0.001/(3.715*Berechnungen!HH27)))^2,3400*(HH96/HH27*0.001)^4.13*(HH96/HH119)^(230*(HH96/HH27*0.001)^2.1-0.7)*HH73^(0.193*EXP(-3300*(HH96/HH27*0.001)^2.6*(HH96/HH119))))</f>
        <v>#N/A</v>
      </c>
      <c r="HI142" s="88" t="e">
        <f ca="1">IF(OR(HI$7="–",HI$7="glatt"),0.25/(LOG(15/HI73+E3_Parameter!$C$16*0.001/(3.715*Berechnungen!HI27)))^2,3400*(HI96/HI27*0.001)^4.13*(HI96/HI119)^(230*(HI96/HI27*0.001)^2.1-0.7)*HI73^(0.193*EXP(-3300*(HI96/HI27*0.001)^2.6*(HI96/HI119))))</f>
        <v>#N/A</v>
      </c>
      <c r="HJ142" s="88" t="e">
        <f ca="1">IF(OR(HJ$7="–",HJ$7="glatt"),0.25/(LOG(15/HJ73+E3_Parameter!$C$16*0.001/(3.715*Berechnungen!HJ27)))^2,3400*(HJ96/HJ27*0.001)^4.13*(HJ96/HJ119)^(230*(HJ96/HJ27*0.001)^2.1-0.7)*HJ73^(0.193*EXP(-3300*(HJ96/HJ27*0.001)^2.6*(HJ96/HJ119))))</f>
        <v>#N/A</v>
      </c>
      <c r="HK142" s="88" t="e">
        <f ca="1">IF(OR(HK$7="–",HK$7="glatt"),0.25/(LOG(15/HK73+E3_Parameter!$C$16*0.001/(3.715*Berechnungen!HK27)))^2,3400*(HK96/HK27*0.001)^4.13*(HK96/HK119)^(230*(HK96/HK27*0.001)^2.1-0.7)*HK73^(0.193*EXP(-3300*(HK96/HK27*0.001)^2.6*(HK96/HK119))))</f>
        <v>#N/A</v>
      </c>
      <c r="HL142" s="88" t="e">
        <f ca="1">IF(OR(HL$7="–",HL$7="glatt"),0.25/(LOG(15/HL73+E3_Parameter!$C$16*0.001/(3.715*Berechnungen!HL27)))^2,3400*(HL96/HL27*0.001)^4.13*(HL96/HL119)^(230*(HL96/HL27*0.001)^2.1-0.7)*HL73^(0.193*EXP(-3300*(HL96/HL27*0.001)^2.6*(HL96/HL119))))</f>
        <v>#N/A</v>
      </c>
      <c r="HM142" s="88" t="e">
        <f ca="1">IF(OR(HM$7="–",HM$7="glatt"),0.25/(LOG(15/HM73+E3_Parameter!$C$16*0.001/(3.715*Berechnungen!HM27)))^2,3400*(HM96/HM27*0.001)^4.13*(HM96/HM119)^(230*(HM96/HM27*0.001)^2.1-0.7)*HM73^(0.193*EXP(-3300*(HM96/HM27*0.001)^2.6*(HM96/HM119))))</f>
        <v>#N/A</v>
      </c>
      <c r="HN142" s="88" t="e">
        <f ca="1">IF(OR(HN$7="–",HN$7="glatt"),0.25/(LOG(15/HN73+E3_Parameter!$C$16*0.001/(3.715*Berechnungen!HN27)))^2,3400*(HN96/HN27*0.001)^4.13*(HN96/HN119)^(230*(HN96/HN27*0.001)^2.1-0.7)*HN73^(0.193*EXP(-3300*(HN96/HN27*0.001)^2.6*(HN96/HN119))))</f>
        <v>#N/A</v>
      </c>
      <c r="HO142" s="88" t="e">
        <f ca="1">IF(OR(HO$7="–",HO$7="glatt"),0.25/(LOG(15/HO73+E3_Parameter!$C$16*0.001/(3.715*Berechnungen!HO27)))^2,3400*(HO96/HO27*0.001)^4.13*(HO96/HO119)^(230*(HO96/HO27*0.001)^2.1-0.7)*HO73^(0.193*EXP(-3300*(HO96/HO27*0.001)^2.6*(HO96/HO119))))</f>
        <v>#N/A</v>
      </c>
      <c r="HP142" s="88" t="e">
        <f ca="1">IF(OR(HP$7="–",HP$7="glatt"),0.25/(LOG(15/HP73+E3_Parameter!$C$16*0.001/(3.715*Berechnungen!HP27)))^2,3400*(HP96/HP27*0.001)^4.13*(HP96/HP119)^(230*(HP96/HP27*0.001)^2.1-0.7)*HP73^(0.193*EXP(-3300*(HP96/HP27*0.001)^2.6*(HP96/HP119))))</f>
        <v>#N/A</v>
      </c>
      <c r="HQ142" s="88" t="e">
        <f ca="1">IF(OR(HQ$7="–",HQ$7="glatt"),0.25/(LOG(15/HQ73+E3_Parameter!$C$16*0.001/(3.715*Berechnungen!HQ27)))^2,3400*(HQ96/HQ27*0.001)^4.13*(HQ96/HQ119)^(230*(HQ96/HQ27*0.001)^2.1-0.7)*HQ73^(0.193*EXP(-3300*(HQ96/HQ27*0.001)^2.6*(HQ96/HQ119))))</f>
        <v>#N/A</v>
      </c>
      <c r="HR142" s="88" t="e">
        <f ca="1">IF(OR(HR$7="–",HR$7="glatt"),0.25/(LOG(15/HR73+E3_Parameter!$C$16*0.001/(3.715*Berechnungen!HR27)))^2,3400*(HR96/HR27*0.001)^4.13*(HR96/HR119)^(230*(HR96/HR27*0.001)^2.1-0.7)*HR73^(0.193*EXP(-3300*(HR96/HR27*0.001)^2.6*(HR96/HR119))))</f>
        <v>#N/A</v>
      </c>
      <c r="HS142" s="88" t="e">
        <f ca="1">IF(OR(HS$7="–",HS$7="glatt"),0.25/(LOG(15/HS73+E3_Parameter!$C$16*0.001/(3.715*Berechnungen!HS27)))^2,3400*(HS96/HS27*0.001)^4.13*(HS96/HS119)^(230*(HS96/HS27*0.001)^2.1-0.7)*HS73^(0.193*EXP(-3300*(HS96/HS27*0.001)^2.6*(HS96/HS119))))</f>
        <v>#N/A</v>
      </c>
      <c r="HT142" s="88" t="e">
        <f ca="1">IF(OR(HT$7="–",HT$7="glatt"),0.25/(LOG(15/HT73+E3_Parameter!$C$16*0.001/(3.715*Berechnungen!HT27)))^2,3400*(HT96/HT27*0.001)^4.13*(HT96/HT119)^(230*(HT96/HT27*0.001)^2.1-0.7)*HT73^(0.193*EXP(-3300*(HT96/HT27*0.001)^2.6*(HT96/HT119))))</f>
        <v>#N/A</v>
      </c>
      <c r="HU142" s="88" t="e">
        <f ca="1">IF(OR(HU$7="–",HU$7="glatt"),0.25/(LOG(15/HU73+E3_Parameter!$C$16*0.001/(3.715*Berechnungen!HU27)))^2,3400*(HU96/HU27*0.001)^4.13*(HU96/HU119)^(230*(HU96/HU27*0.001)^2.1-0.7)*HU73^(0.193*EXP(-3300*(HU96/HU27*0.001)^2.6*(HU96/HU119))))</f>
        <v>#N/A</v>
      </c>
      <c r="HV142" s="88" t="e">
        <f ca="1">IF(OR(HV$7="–",HV$7="glatt"),0.25/(LOG(15/HV73+E3_Parameter!$C$16*0.001/(3.715*Berechnungen!HV27)))^2,3400*(HV96/HV27*0.001)^4.13*(HV96/HV119)^(230*(HV96/HV27*0.001)^2.1-0.7)*HV73^(0.193*EXP(-3300*(HV96/HV27*0.001)^2.6*(HV96/HV119))))</f>
        <v>#N/A</v>
      </c>
      <c r="HW142" s="88" t="e">
        <f ca="1">IF(OR(HW$7="–",HW$7="glatt"),0.25/(LOG(15/HW73+E3_Parameter!$C$16*0.001/(3.715*Berechnungen!HW27)))^2,3400*(HW96/HW27*0.001)^4.13*(HW96/HW119)^(230*(HW96/HW27*0.001)^2.1-0.7)*HW73^(0.193*EXP(-3300*(HW96/HW27*0.001)^2.6*(HW96/HW119))))</f>
        <v>#N/A</v>
      </c>
      <c r="HX142" s="88" t="e">
        <f ca="1">IF(OR(HX$7="–",HX$7="glatt"),0.25/(LOG(15/HX73+E3_Parameter!$C$16*0.001/(3.715*Berechnungen!HX27)))^2,3400*(HX96/HX27*0.001)^4.13*(HX96/HX119)^(230*(HX96/HX27*0.001)^2.1-0.7)*HX73^(0.193*EXP(-3300*(HX96/HX27*0.001)^2.6*(HX96/HX119))))</f>
        <v>#N/A</v>
      </c>
      <c r="HY142" s="88" t="e">
        <f ca="1">IF(OR(HY$7="–",HY$7="glatt"),0.25/(LOG(15/HY73+E3_Parameter!$C$16*0.001/(3.715*Berechnungen!HY27)))^2,3400*(HY96/HY27*0.001)^4.13*(HY96/HY119)^(230*(HY96/HY27*0.001)^2.1-0.7)*HY73^(0.193*EXP(-3300*(HY96/HY27*0.001)^2.6*(HY96/HY119))))</f>
        <v>#N/A</v>
      </c>
      <c r="HZ142" s="88" t="e">
        <f ca="1">IF(OR(HZ$7="–",HZ$7="glatt"),0.25/(LOG(15/HZ73+E3_Parameter!$C$16*0.001/(3.715*Berechnungen!HZ27)))^2,3400*(HZ96/HZ27*0.001)^4.13*(HZ96/HZ119)^(230*(HZ96/HZ27*0.001)^2.1-0.7)*HZ73^(0.193*EXP(-3300*(HZ96/HZ27*0.001)^2.6*(HZ96/HZ119))))</f>
        <v>#N/A</v>
      </c>
      <c r="IA142" s="88" t="e">
        <f ca="1">IF(OR(IA$7="–",IA$7="glatt"),0.25/(LOG(15/IA73+E3_Parameter!$C$16*0.001/(3.715*Berechnungen!IA27)))^2,3400*(IA96/IA27*0.001)^4.13*(IA96/IA119)^(230*(IA96/IA27*0.001)^2.1-0.7)*IA73^(0.193*EXP(-3300*(IA96/IA27*0.001)^2.6*(IA96/IA119))))</f>
        <v>#N/A</v>
      </c>
      <c r="IB142" s="88" t="e">
        <f ca="1">IF(OR(IB$7="–",IB$7="glatt"),0.25/(LOG(15/IB73+E3_Parameter!$C$16*0.001/(3.715*Berechnungen!IB27)))^2,3400*(IB96/IB27*0.001)^4.13*(IB96/IB119)^(230*(IB96/IB27*0.001)^2.1-0.7)*IB73^(0.193*EXP(-3300*(IB96/IB27*0.001)^2.6*(IB96/IB119))))</f>
        <v>#N/A</v>
      </c>
      <c r="IC142" s="88" t="e">
        <f ca="1">IF(OR(IC$7="–",IC$7="glatt"),0.25/(LOG(15/IC73+E3_Parameter!$C$16*0.001/(3.715*Berechnungen!IC27)))^2,3400*(IC96/IC27*0.001)^4.13*(IC96/IC119)^(230*(IC96/IC27*0.001)^2.1-0.7)*IC73^(0.193*EXP(-3300*(IC96/IC27*0.001)^2.6*(IC96/IC119))))</f>
        <v>#N/A</v>
      </c>
      <c r="ID142" s="88" t="e">
        <f ca="1">IF(OR(ID$7="–",ID$7="glatt"),0.25/(LOG(15/ID73+E3_Parameter!$C$16*0.001/(3.715*Berechnungen!ID27)))^2,3400*(ID96/ID27*0.001)^4.13*(ID96/ID119)^(230*(ID96/ID27*0.001)^2.1-0.7)*ID73^(0.193*EXP(-3300*(ID96/ID27*0.001)^2.6*(ID96/ID119))))</f>
        <v>#N/A</v>
      </c>
      <c r="IE142" s="88" t="e">
        <f ca="1">IF(OR(IE$7="–",IE$7="glatt"),0.25/(LOG(15/IE73+E3_Parameter!$C$16*0.001/(3.715*Berechnungen!IE27)))^2,3400*(IE96/IE27*0.001)^4.13*(IE96/IE119)^(230*(IE96/IE27*0.001)^2.1-0.7)*IE73^(0.193*EXP(-3300*(IE96/IE27*0.001)^2.6*(IE96/IE119))))</f>
        <v>#N/A</v>
      </c>
      <c r="IF142" s="88" t="e">
        <f ca="1">IF(OR(IF$7="–",IF$7="glatt"),0.25/(LOG(15/IF73+E3_Parameter!$C$16*0.001/(3.715*Berechnungen!IF27)))^2,3400*(IF96/IF27*0.001)^4.13*(IF96/IF119)^(230*(IF96/IF27*0.001)^2.1-0.7)*IF73^(0.193*EXP(-3300*(IF96/IF27*0.001)^2.6*(IF96/IF119))))</f>
        <v>#N/A</v>
      </c>
      <c r="IG142" s="88" t="e">
        <f ca="1">IF(OR(IG$7="–",IG$7="glatt"),0.25/(LOG(15/IG73+E3_Parameter!$C$16*0.001/(3.715*Berechnungen!IG27)))^2,3400*(IG96/IG27*0.001)^4.13*(IG96/IG119)^(230*(IG96/IG27*0.001)^2.1-0.7)*IG73^(0.193*EXP(-3300*(IG96/IG27*0.001)^2.6*(IG96/IG119))))</f>
        <v>#N/A</v>
      </c>
      <c r="IH142" s="88" t="e">
        <f ca="1">IF(OR(IH$7="–",IH$7="glatt"),0.25/(LOG(15/IH73+E3_Parameter!$C$16*0.001/(3.715*Berechnungen!IH27)))^2,3400*(IH96/IH27*0.001)^4.13*(IH96/IH119)^(230*(IH96/IH27*0.001)^2.1-0.7)*IH73^(0.193*EXP(-3300*(IH96/IH27*0.001)^2.6*(IH96/IH119))))</f>
        <v>#N/A</v>
      </c>
      <c r="II142" s="88" t="e">
        <f ca="1">IF(OR(II$7="–",II$7="glatt"),0.25/(LOG(15/II73+E3_Parameter!$C$16*0.001/(3.715*Berechnungen!II27)))^2,3400*(II96/II27*0.001)^4.13*(II96/II119)^(230*(II96/II27*0.001)^2.1-0.7)*II73^(0.193*EXP(-3300*(II96/II27*0.001)^2.6*(II96/II119))))</f>
        <v>#N/A</v>
      </c>
      <c r="IJ142" s="88" t="e">
        <f ca="1">IF(OR(IJ$7="–",IJ$7="glatt"),0.25/(LOG(15/IJ73+E3_Parameter!$C$16*0.001/(3.715*Berechnungen!IJ27)))^2,3400*(IJ96/IJ27*0.001)^4.13*(IJ96/IJ119)^(230*(IJ96/IJ27*0.001)^2.1-0.7)*IJ73^(0.193*EXP(-3300*(IJ96/IJ27*0.001)^2.6*(IJ96/IJ119))))</f>
        <v>#N/A</v>
      </c>
      <c r="IK142" s="88" t="e">
        <f ca="1">IF(OR(IK$7="–",IK$7="glatt"),0.25/(LOG(15/IK73+E3_Parameter!$C$16*0.001/(3.715*Berechnungen!IK27)))^2,3400*(IK96/IK27*0.001)^4.13*(IK96/IK119)^(230*(IK96/IK27*0.001)^2.1-0.7)*IK73^(0.193*EXP(-3300*(IK96/IK27*0.001)^2.6*(IK96/IK119))))</f>
        <v>#N/A</v>
      </c>
      <c r="IL142" s="88" t="e">
        <f ca="1">IF(OR(IL$7="–",IL$7="glatt"),0.25/(LOG(15/IL73+E3_Parameter!$C$16*0.001/(3.715*Berechnungen!IL27)))^2,3400*(IL96/IL27*0.001)^4.13*(IL96/IL119)^(230*(IL96/IL27*0.001)^2.1-0.7)*IL73^(0.193*EXP(-3300*(IL96/IL27*0.001)^2.6*(IL96/IL119))))</f>
        <v>#N/A</v>
      </c>
      <c r="IM142" s="88" t="e">
        <f ca="1">IF(OR(IM$7="–",IM$7="glatt"),0.25/(LOG(15/IM73+E3_Parameter!$C$16*0.001/(3.715*Berechnungen!IM27)))^2,3400*(IM96/IM27*0.001)^4.13*(IM96/IM119)^(230*(IM96/IM27*0.001)^2.1-0.7)*IM73^(0.193*EXP(-3300*(IM96/IM27*0.001)^2.6*(IM96/IM119))))</f>
        <v>#N/A</v>
      </c>
      <c r="IN142" s="88" t="e">
        <f ca="1">IF(OR(IN$7="–",IN$7="glatt"),0.25/(LOG(15/IN73+E3_Parameter!$C$16*0.001/(3.715*Berechnungen!IN27)))^2,3400*(IN96/IN27*0.001)^4.13*(IN96/IN119)^(230*(IN96/IN27*0.001)^2.1-0.7)*IN73^(0.193*EXP(-3300*(IN96/IN27*0.001)^2.6*(IN96/IN119))))</f>
        <v>#N/A</v>
      </c>
      <c r="IO142" s="88" t="e">
        <f ca="1">IF(OR(IO$7="–",IO$7="glatt"),0.25/(LOG(15/IO73+E3_Parameter!$C$16*0.001/(3.715*Berechnungen!IO27)))^2,3400*(IO96/IO27*0.001)^4.13*(IO96/IO119)^(230*(IO96/IO27*0.001)^2.1-0.7)*IO73^(0.193*EXP(-3300*(IO96/IO27*0.001)^2.6*(IO96/IO119))))</f>
        <v>#N/A</v>
      </c>
      <c r="IP142" s="88" t="e">
        <f ca="1">IF(OR(IP$7="–",IP$7="glatt"),0.25/(LOG(15/IP73+E3_Parameter!$C$16*0.001/(3.715*Berechnungen!IP27)))^2,3400*(IP96/IP27*0.001)^4.13*(IP96/IP119)^(230*(IP96/IP27*0.001)^2.1-0.7)*IP73^(0.193*EXP(-3300*(IP96/IP27*0.001)^2.6*(IP96/IP119))))</f>
        <v>#N/A</v>
      </c>
      <c r="IQ142" s="88" t="e">
        <f ca="1">IF(OR(IQ$7="–",IQ$7="glatt"),0.25/(LOG(15/IQ73+E3_Parameter!$C$16*0.001/(3.715*Berechnungen!IQ27)))^2,3400*(IQ96/IQ27*0.001)^4.13*(IQ96/IQ119)^(230*(IQ96/IQ27*0.001)^2.1-0.7)*IQ73^(0.193*EXP(-3300*(IQ96/IQ27*0.001)^2.6*(IQ96/IQ119))))</f>
        <v>#N/A</v>
      </c>
      <c r="IR142" s="88" t="e">
        <f ca="1">IF(OR(IR$7="–",IR$7="glatt"),0.25/(LOG(15/IR73+E3_Parameter!$C$16*0.001/(3.715*Berechnungen!IR27)))^2,3400*(IR96/IR27*0.001)^4.13*(IR96/IR119)^(230*(IR96/IR27*0.001)^2.1-0.7)*IR73^(0.193*EXP(-3300*(IR96/IR27*0.001)^2.6*(IR96/IR119))))</f>
        <v>#N/A</v>
      </c>
      <c r="IS142" s="88" t="e">
        <f ca="1">IF(OR(IS$7="–",IS$7="glatt"),0.25/(LOG(15/IS73+E3_Parameter!$C$16*0.001/(3.715*Berechnungen!IS27)))^2,3400*(IS96/IS27*0.001)^4.13*(IS96/IS119)^(230*(IS96/IS27*0.001)^2.1-0.7)*IS73^(0.193*EXP(-3300*(IS96/IS27*0.001)^2.6*(IS96/IS119))))</f>
        <v>#N/A</v>
      </c>
      <c r="IT142" s="88" t="e">
        <f ca="1">IF(OR(IT$7="–",IT$7="glatt"),0.25/(LOG(15/IT73+E3_Parameter!$C$16*0.001/(3.715*Berechnungen!IT27)))^2,3400*(IT96/IT27*0.001)^4.13*(IT96/IT119)^(230*(IT96/IT27*0.001)^2.1-0.7)*IT73^(0.193*EXP(-3300*(IT96/IT27*0.001)^2.6*(IT96/IT119))))</f>
        <v>#N/A</v>
      </c>
      <c r="IU142" s="88" t="e">
        <f ca="1">IF(OR(IU$7="–",IU$7="glatt"),0.25/(LOG(15/IU73+E3_Parameter!$C$16*0.001/(3.715*Berechnungen!IU27)))^2,3400*(IU96/IU27*0.001)^4.13*(IU96/IU119)^(230*(IU96/IU27*0.001)^2.1-0.7)*IU73^(0.193*EXP(-3300*(IU96/IU27*0.001)^2.6*(IU96/IU119))))</f>
        <v>#N/A</v>
      </c>
      <c r="IV142" s="88" t="e">
        <f ca="1">IF(OR(IV$7="–",IV$7="glatt"),0.25/(LOG(15/IV73+E3_Parameter!$C$16*0.001/(3.715*Berechnungen!IV27)))^2,3400*(IV96/IV27*0.001)^4.13*(IV96/IV119)^(230*(IV96/IV27*0.001)^2.1-0.7)*IV73^(0.193*EXP(-3300*(IV96/IV27*0.001)^2.6*(IV96/IV119))))</f>
        <v>#N/A</v>
      </c>
      <c r="IW142" s="88" t="e">
        <f ca="1">IF(OR(IW$7="–",IW$7="glatt"),0.25/(LOG(15/IW73+E3_Parameter!$C$16*0.001/(3.715*Berechnungen!IW27)))^2,3400*(IW96/IW27*0.001)^4.13*(IW96/IW119)^(230*(IW96/IW27*0.001)^2.1-0.7)*IW73^(0.193*EXP(-3300*(IW96/IW27*0.001)^2.6*(IW96/IW119))))</f>
        <v>#N/A</v>
      </c>
      <c r="IX142" s="88" t="e">
        <f ca="1">IF(OR(IX$7="–",IX$7="glatt"),0.25/(LOG(15/IX73+E3_Parameter!$C$16*0.001/(3.715*Berechnungen!IX27)))^2,3400*(IX96/IX27*0.001)^4.13*(IX96/IX119)^(230*(IX96/IX27*0.001)^2.1-0.7)*IX73^(0.193*EXP(-3300*(IX96/IX27*0.001)^2.6*(IX96/IX119))))</f>
        <v>#N/A</v>
      </c>
      <c r="IY142" s="88" t="e">
        <f ca="1">IF(OR(IY$7="–",IY$7="glatt"),0.25/(LOG(15/IY73+E3_Parameter!$C$16*0.001/(3.715*Berechnungen!IY27)))^2,3400*(IY96/IY27*0.001)^4.13*(IY96/IY119)^(230*(IY96/IY27*0.001)^2.1-0.7)*IY73^(0.193*EXP(-3300*(IY96/IY27*0.001)^2.6*(IY96/IY119))))</f>
        <v>#N/A</v>
      </c>
      <c r="IZ142" s="88" t="e">
        <f ca="1">IF(OR(IZ$7="–",IZ$7="glatt"),0.25/(LOG(15/IZ73+E3_Parameter!$C$16*0.001/(3.715*Berechnungen!IZ27)))^2,3400*(IZ96/IZ27*0.001)^4.13*(IZ96/IZ119)^(230*(IZ96/IZ27*0.001)^2.1-0.7)*IZ73^(0.193*EXP(-3300*(IZ96/IZ27*0.001)^2.6*(IZ96/IZ119))))</f>
        <v>#N/A</v>
      </c>
      <c r="JA142" s="88" t="e">
        <f ca="1">IF(OR(JA$7="–",JA$7="glatt"),0.25/(LOG(15/JA73+E3_Parameter!$C$16*0.001/(3.715*Berechnungen!JA27)))^2,3400*(JA96/JA27*0.001)^4.13*(JA96/JA119)^(230*(JA96/JA27*0.001)^2.1-0.7)*JA73^(0.193*EXP(-3300*(JA96/JA27*0.001)^2.6*(JA96/JA119))))</f>
        <v>#N/A</v>
      </c>
      <c r="JB142" s="88" t="e">
        <f ca="1">IF(OR(JB$7="–",JB$7="glatt"),0.25/(LOG(15/JB73+E3_Parameter!$C$16*0.001/(3.715*Berechnungen!JB27)))^2,3400*(JB96/JB27*0.001)^4.13*(JB96/JB119)^(230*(JB96/JB27*0.001)^2.1-0.7)*JB73^(0.193*EXP(-3300*(JB96/JB27*0.001)^2.6*(JB96/JB119))))</f>
        <v>#N/A</v>
      </c>
      <c r="JC142" s="88" t="e">
        <f ca="1">IF(OR(JC$7="–",JC$7="glatt"),0.25/(LOG(15/JC73+E3_Parameter!$C$16*0.001/(3.715*Berechnungen!JC27)))^2,3400*(JC96/JC27*0.001)^4.13*(JC96/JC119)^(230*(JC96/JC27*0.001)^2.1-0.7)*JC73^(0.193*EXP(-3300*(JC96/JC27*0.001)^2.6*(JC96/JC119))))</f>
        <v>#N/A</v>
      </c>
      <c r="JD142" s="88" t="e">
        <f ca="1">IF(OR(JD$7="–",JD$7="glatt"),0.25/(LOG(15/JD73+E3_Parameter!$C$16*0.001/(3.715*Berechnungen!JD27)))^2,3400*(JD96/JD27*0.001)^4.13*(JD96/JD119)^(230*(JD96/JD27*0.001)^2.1-0.7)*JD73^(0.193*EXP(-3300*(JD96/JD27*0.001)^2.6*(JD96/JD119))))</f>
        <v>#N/A</v>
      </c>
      <c r="JE142" s="88" t="e">
        <f ca="1">IF(OR(JE$7="–",JE$7="glatt"),0.25/(LOG(15/JE73+E3_Parameter!$C$16*0.001/(3.715*Berechnungen!JE27)))^2,3400*(JE96/JE27*0.001)^4.13*(JE96/JE119)^(230*(JE96/JE27*0.001)^2.1-0.7)*JE73^(0.193*EXP(-3300*(JE96/JE27*0.001)^2.6*(JE96/JE119))))</f>
        <v>#N/A</v>
      </c>
      <c r="JF142" s="88" t="e">
        <f ca="1">IF(OR(JF$7="–",JF$7="glatt"),0.25/(LOG(15/JF73+E3_Parameter!$C$16*0.001/(3.715*Berechnungen!JF27)))^2,3400*(JF96/JF27*0.001)^4.13*(JF96/JF119)^(230*(JF96/JF27*0.001)^2.1-0.7)*JF73^(0.193*EXP(-3300*(JF96/JF27*0.001)^2.6*(JF96/JF119))))</f>
        <v>#N/A</v>
      </c>
      <c r="JG142" s="88" t="e">
        <f ca="1">IF(OR(JG$7="–",JG$7="glatt"),0.25/(LOG(15/JG73+E3_Parameter!$C$16*0.001/(3.715*Berechnungen!JG27)))^2,3400*(JG96/JG27*0.001)^4.13*(JG96/JG119)^(230*(JG96/JG27*0.001)^2.1-0.7)*JG73^(0.193*EXP(-3300*(JG96/JG27*0.001)^2.6*(JG96/JG119))))</f>
        <v>#N/A</v>
      </c>
      <c r="JH142" s="88" t="e">
        <f ca="1">IF(OR(JH$7="–",JH$7="glatt"),0.25/(LOG(15/JH73+E3_Parameter!$C$16*0.001/(3.715*Berechnungen!JH27)))^2,3400*(JH96/JH27*0.001)^4.13*(JH96/JH119)^(230*(JH96/JH27*0.001)^2.1-0.7)*JH73^(0.193*EXP(-3300*(JH96/JH27*0.001)^2.6*(JH96/JH119))))</f>
        <v>#N/A</v>
      </c>
      <c r="JI142" s="88" t="e">
        <f ca="1">IF(OR(JI$7="–",JI$7="glatt"),0.25/(LOG(15/JI73+E3_Parameter!$C$16*0.001/(3.715*Berechnungen!JI27)))^2,3400*(JI96/JI27*0.001)^4.13*(JI96/JI119)^(230*(JI96/JI27*0.001)^2.1-0.7)*JI73^(0.193*EXP(-3300*(JI96/JI27*0.001)^2.6*(JI96/JI119))))</f>
        <v>#N/A</v>
      </c>
      <c r="JJ142" s="88" t="e">
        <f ca="1">IF(OR(JJ$7="–",JJ$7="glatt"),0.25/(LOG(15/JJ73+E3_Parameter!$C$16*0.001/(3.715*Berechnungen!JJ27)))^2,3400*(JJ96/JJ27*0.001)^4.13*(JJ96/JJ119)^(230*(JJ96/JJ27*0.001)^2.1-0.7)*JJ73^(0.193*EXP(-3300*(JJ96/JJ27*0.001)^2.6*(JJ96/JJ119))))</f>
        <v>#N/A</v>
      </c>
      <c r="JK142" s="88" t="e">
        <f ca="1">IF(OR(JK$7="–",JK$7="glatt"),0.25/(LOG(15/JK73+E3_Parameter!$C$16*0.001/(3.715*Berechnungen!JK27)))^2,3400*(JK96/JK27*0.001)^4.13*(JK96/JK119)^(230*(JK96/JK27*0.001)^2.1-0.7)*JK73^(0.193*EXP(-3300*(JK96/JK27*0.001)^2.6*(JK96/JK119))))</f>
        <v>#N/A</v>
      </c>
      <c r="JL142" s="88" t="e">
        <f ca="1">IF(OR(JL$7="–",JL$7="glatt"),0.25/(LOG(15/JL73+E3_Parameter!$C$16*0.001/(3.715*Berechnungen!JL27)))^2,3400*(JL96/JL27*0.001)^4.13*(JL96/JL119)^(230*(JL96/JL27*0.001)^2.1-0.7)*JL73^(0.193*EXP(-3300*(JL96/JL27*0.001)^2.6*(JL96/JL119))))</f>
        <v>#N/A</v>
      </c>
      <c r="JM142" s="88" t="e">
        <f ca="1">IF(OR(JM$7="–",JM$7="glatt"),0.25/(LOG(15/JM73+E3_Parameter!$C$16*0.001/(3.715*Berechnungen!JM27)))^2,3400*(JM96/JM27*0.001)^4.13*(JM96/JM119)^(230*(JM96/JM27*0.001)^2.1-0.7)*JM73^(0.193*EXP(-3300*(JM96/JM27*0.001)^2.6*(JM96/JM119))))</f>
        <v>#N/A</v>
      </c>
      <c r="JN142" s="88" t="e">
        <f ca="1">IF(OR(JN$7="–",JN$7="glatt"),0.25/(LOG(15/JN73+E3_Parameter!$C$16*0.001/(3.715*Berechnungen!JN27)))^2,3400*(JN96/JN27*0.001)^4.13*(JN96/JN119)^(230*(JN96/JN27*0.001)^2.1-0.7)*JN73^(0.193*EXP(-3300*(JN96/JN27*0.001)^2.6*(JN96/JN119))))</f>
        <v>#N/A</v>
      </c>
      <c r="JO142" s="88" t="e">
        <f ca="1">IF(OR(JO$7="–",JO$7="glatt"),0.25/(LOG(15/JO73+E3_Parameter!$C$16*0.001/(3.715*Berechnungen!JO27)))^2,3400*(JO96/JO27*0.001)^4.13*(JO96/JO119)^(230*(JO96/JO27*0.001)^2.1-0.7)*JO73^(0.193*EXP(-3300*(JO96/JO27*0.001)^2.6*(JO96/JO119))))</f>
        <v>#N/A</v>
      </c>
      <c r="JP142" s="88" t="e">
        <f ca="1">IF(OR(JP$7="–",JP$7="glatt"),0.25/(LOG(15/JP73+E3_Parameter!$C$16*0.001/(3.715*Berechnungen!JP27)))^2,3400*(JP96/JP27*0.001)^4.13*(JP96/JP119)^(230*(JP96/JP27*0.001)^2.1-0.7)*JP73^(0.193*EXP(-3300*(JP96/JP27*0.001)^2.6*(JP96/JP119))))</f>
        <v>#N/A</v>
      </c>
      <c r="JQ142" s="88" t="e">
        <f ca="1">IF(OR(JQ$7="–",JQ$7="glatt"),0.25/(LOG(15/JQ73+E3_Parameter!$C$16*0.001/(3.715*Berechnungen!JQ27)))^2,3400*(JQ96/JQ27*0.001)^4.13*(JQ96/JQ119)^(230*(JQ96/JQ27*0.001)^2.1-0.7)*JQ73^(0.193*EXP(-3300*(JQ96/JQ27*0.001)^2.6*(JQ96/JQ119))))</f>
        <v>#N/A</v>
      </c>
      <c r="JR142" s="88" t="e">
        <f ca="1">IF(OR(JR$7="–",JR$7="glatt"),0.25/(LOG(15/JR73+E3_Parameter!$C$16*0.001/(3.715*Berechnungen!JR27)))^2,3400*(JR96/JR27*0.001)^4.13*(JR96/JR119)^(230*(JR96/JR27*0.001)^2.1-0.7)*JR73^(0.193*EXP(-3300*(JR96/JR27*0.001)^2.6*(JR96/JR119))))</f>
        <v>#N/A</v>
      </c>
      <c r="JS142" s="88" t="e">
        <f ca="1">IF(OR(JS$7="–",JS$7="glatt"),0.25/(LOG(15/JS73+E3_Parameter!$C$16*0.001/(3.715*Berechnungen!JS27)))^2,3400*(JS96/JS27*0.001)^4.13*(JS96/JS119)^(230*(JS96/JS27*0.001)^2.1-0.7)*JS73^(0.193*EXP(-3300*(JS96/JS27*0.001)^2.6*(JS96/JS119))))</f>
        <v>#N/A</v>
      </c>
      <c r="JT142" s="88" t="e">
        <f ca="1">IF(OR(JT$7="–",JT$7="glatt"),0.25/(LOG(15/JT73+E3_Parameter!$C$16*0.001/(3.715*Berechnungen!JT27)))^2,3400*(JT96/JT27*0.001)^4.13*(JT96/JT119)^(230*(JT96/JT27*0.001)^2.1-0.7)*JT73^(0.193*EXP(-3300*(JT96/JT27*0.001)^2.6*(JT96/JT119))))</f>
        <v>#N/A</v>
      </c>
      <c r="JU142" s="88" t="e">
        <f ca="1">IF(OR(JU$7="–",JU$7="glatt"),0.25/(LOG(15/JU73+E3_Parameter!$C$16*0.001/(3.715*Berechnungen!JU27)))^2,3400*(JU96/JU27*0.001)^4.13*(JU96/JU119)^(230*(JU96/JU27*0.001)^2.1-0.7)*JU73^(0.193*EXP(-3300*(JU96/JU27*0.001)^2.6*(JU96/JU119))))</f>
        <v>#N/A</v>
      </c>
      <c r="JV142" s="88" t="e">
        <f ca="1">IF(OR(JV$7="–",JV$7="glatt"),0.25/(LOG(15/JV73+E3_Parameter!$C$16*0.001/(3.715*Berechnungen!JV27)))^2,3400*(JV96/JV27*0.001)^4.13*(JV96/JV119)^(230*(JV96/JV27*0.001)^2.1-0.7)*JV73^(0.193*EXP(-3300*(JV96/JV27*0.001)^2.6*(JV96/JV119))))</f>
        <v>#N/A</v>
      </c>
      <c r="JW142" s="88" t="e">
        <f ca="1">IF(OR(JW$7="–",JW$7="glatt"),0.25/(LOG(15/JW73+E3_Parameter!$C$16*0.001/(3.715*Berechnungen!JW27)))^2,3400*(JW96/JW27*0.001)^4.13*(JW96/JW119)^(230*(JW96/JW27*0.001)^2.1-0.7)*JW73^(0.193*EXP(-3300*(JW96/JW27*0.001)^2.6*(JW96/JW119))))</f>
        <v>#N/A</v>
      </c>
      <c r="JX142" s="88" t="e">
        <f ca="1">IF(OR(JX$7="–",JX$7="glatt"),0.25/(LOG(15/JX73+E3_Parameter!$C$16*0.001/(3.715*Berechnungen!JX27)))^2,3400*(JX96/JX27*0.001)^4.13*(JX96/JX119)^(230*(JX96/JX27*0.001)^2.1-0.7)*JX73^(0.193*EXP(-3300*(JX96/JX27*0.001)^2.6*(JX96/JX119))))</f>
        <v>#N/A</v>
      </c>
      <c r="JY142" s="88" t="e">
        <f ca="1">IF(OR(JY$7="–",JY$7="glatt"),0.25/(LOG(15/JY73+E3_Parameter!$C$16*0.001/(3.715*Berechnungen!JY27)))^2,3400*(JY96/JY27*0.001)^4.13*(JY96/JY119)^(230*(JY96/JY27*0.001)^2.1-0.7)*JY73^(0.193*EXP(-3300*(JY96/JY27*0.001)^2.6*(JY96/JY119))))</f>
        <v>#N/A</v>
      </c>
      <c r="JZ142" s="88" t="e">
        <f ca="1">IF(OR(JZ$7="–",JZ$7="glatt"),0.25/(LOG(15/JZ73+E3_Parameter!$C$16*0.001/(3.715*Berechnungen!JZ27)))^2,3400*(JZ96/JZ27*0.001)^4.13*(JZ96/JZ119)^(230*(JZ96/JZ27*0.001)^2.1-0.7)*JZ73^(0.193*EXP(-3300*(JZ96/JZ27*0.001)^2.6*(JZ96/JZ119))))</f>
        <v>#N/A</v>
      </c>
      <c r="KA142" s="88" t="e">
        <f ca="1">IF(OR(KA$7="–",KA$7="glatt"),0.25/(LOG(15/KA73+E3_Parameter!$C$16*0.001/(3.715*Berechnungen!KA27)))^2,3400*(KA96/KA27*0.001)^4.13*(KA96/KA119)^(230*(KA96/KA27*0.001)^2.1-0.7)*KA73^(0.193*EXP(-3300*(KA96/KA27*0.001)^2.6*(KA96/KA119))))</f>
        <v>#N/A</v>
      </c>
      <c r="KB142" s="88" t="e">
        <f ca="1">IF(OR(KB$7="–",KB$7="glatt"),0.25/(LOG(15/KB73+E3_Parameter!$C$16*0.001/(3.715*Berechnungen!KB27)))^2,3400*(KB96/KB27*0.001)^4.13*(KB96/KB119)^(230*(KB96/KB27*0.001)^2.1-0.7)*KB73^(0.193*EXP(-3300*(KB96/KB27*0.001)^2.6*(KB96/KB119))))</f>
        <v>#N/A</v>
      </c>
      <c r="KC142" s="88" t="e">
        <f ca="1">IF(OR(KC$7="–",KC$7="glatt"),0.25/(LOG(15/KC73+E3_Parameter!$C$16*0.001/(3.715*Berechnungen!KC27)))^2,3400*(KC96/KC27*0.001)^4.13*(KC96/KC119)^(230*(KC96/KC27*0.001)^2.1-0.7)*KC73^(0.193*EXP(-3300*(KC96/KC27*0.001)^2.6*(KC96/KC119))))</f>
        <v>#N/A</v>
      </c>
      <c r="KD142" s="88" t="e">
        <f ca="1">IF(OR(KD$7="–",KD$7="glatt"),0.25/(LOG(15/KD73+E3_Parameter!$C$16*0.001/(3.715*Berechnungen!KD27)))^2,3400*(KD96/KD27*0.001)^4.13*(KD96/KD119)^(230*(KD96/KD27*0.001)^2.1-0.7)*KD73^(0.193*EXP(-3300*(KD96/KD27*0.001)^2.6*(KD96/KD119))))</f>
        <v>#N/A</v>
      </c>
      <c r="KE142" s="88" t="e">
        <f ca="1">IF(OR(KE$7="–",KE$7="glatt"),0.25/(LOG(15/KE73+E3_Parameter!$C$16*0.001/(3.715*Berechnungen!KE27)))^2,3400*(KE96/KE27*0.001)^4.13*(KE96/KE119)^(230*(KE96/KE27*0.001)^2.1-0.7)*KE73^(0.193*EXP(-3300*(KE96/KE27*0.001)^2.6*(KE96/KE119))))</f>
        <v>#N/A</v>
      </c>
      <c r="KF142" s="88" t="e">
        <f ca="1">IF(OR(KF$7="–",KF$7="glatt"),0.25/(LOG(15/KF73+E3_Parameter!$C$16*0.001/(3.715*Berechnungen!KF27)))^2,3400*(KF96/KF27*0.001)^4.13*(KF96/KF119)^(230*(KF96/KF27*0.001)^2.1-0.7)*KF73^(0.193*EXP(-3300*(KF96/KF27*0.001)^2.6*(KF96/KF119))))</f>
        <v>#N/A</v>
      </c>
      <c r="KG142" s="88" t="e">
        <f ca="1">IF(OR(KG$7="–",KG$7="glatt"),0.25/(LOG(15/KG73+E3_Parameter!$C$16*0.001/(3.715*Berechnungen!KG27)))^2,3400*(KG96/KG27*0.001)^4.13*(KG96/KG119)^(230*(KG96/KG27*0.001)^2.1-0.7)*KG73^(0.193*EXP(-3300*(KG96/KG27*0.001)^2.6*(KG96/KG119))))</f>
        <v>#N/A</v>
      </c>
      <c r="KH142" s="88" t="e">
        <f ca="1">IF(OR(KH$7="–",KH$7="glatt"),0.25/(LOG(15/KH73+E3_Parameter!$C$16*0.001/(3.715*Berechnungen!KH27)))^2,3400*(KH96/KH27*0.001)^4.13*(KH96/KH119)^(230*(KH96/KH27*0.001)^2.1-0.7)*KH73^(0.193*EXP(-3300*(KH96/KH27*0.001)^2.6*(KH96/KH119))))</f>
        <v>#N/A</v>
      </c>
      <c r="KI142" s="88" t="e">
        <f ca="1">IF(OR(KI$7="–",KI$7="glatt"),0.25/(LOG(15/KI73+E3_Parameter!$C$16*0.001/(3.715*Berechnungen!KI27)))^2,3400*(KI96/KI27*0.001)^4.13*(KI96/KI119)^(230*(KI96/KI27*0.001)^2.1-0.7)*KI73^(0.193*EXP(-3300*(KI96/KI27*0.001)^2.6*(KI96/KI119))))</f>
        <v>#N/A</v>
      </c>
      <c r="KJ142" s="88" t="e">
        <f ca="1">IF(OR(KJ$7="–",KJ$7="glatt"),0.25/(LOG(15/KJ73+E3_Parameter!$C$16*0.001/(3.715*Berechnungen!KJ27)))^2,3400*(KJ96/KJ27*0.001)^4.13*(KJ96/KJ119)^(230*(KJ96/KJ27*0.001)^2.1-0.7)*KJ73^(0.193*EXP(-3300*(KJ96/KJ27*0.001)^2.6*(KJ96/KJ119))))</f>
        <v>#N/A</v>
      </c>
      <c r="KK142" s="88" t="e">
        <f ca="1">IF(OR(KK$7="–",KK$7="glatt"),0.25/(LOG(15/KK73+E3_Parameter!$C$16*0.001/(3.715*Berechnungen!KK27)))^2,3400*(KK96/KK27*0.001)^4.13*(KK96/KK119)^(230*(KK96/KK27*0.001)^2.1-0.7)*KK73^(0.193*EXP(-3300*(KK96/KK27*0.001)^2.6*(KK96/KK119))))</f>
        <v>#N/A</v>
      </c>
      <c r="KL142" s="88" t="e">
        <f ca="1">IF(OR(KL$7="–",KL$7="glatt"),0.25/(LOG(15/KL73+E3_Parameter!$C$16*0.001/(3.715*Berechnungen!KL27)))^2,3400*(KL96/KL27*0.001)^4.13*(KL96/KL119)^(230*(KL96/KL27*0.001)^2.1-0.7)*KL73^(0.193*EXP(-3300*(KL96/KL27*0.001)^2.6*(KL96/KL119))))</f>
        <v>#N/A</v>
      </c>
      <c r="KM142" s="88" t="e">
        <f ca="1">IF(OR(KM$7="–",KM$7="glatt"),0.25/(LOG(15/KM73+E3_Parameter!$C$16*0.001/(3.715*Berechnungen!KM27)))^2,3400*(KM96/KM27*0.001)^4.13*(KM96/KM119)^(230*(KM96/KM27*0.001)^2.1-0.7)*KM73^(0.193*EXP(-3300*(KM96/KM27*0.001)^2.6*(KM96/KM119))))</f>
        <v>#N/A</v>
      </c>
      <c r="KN142" s="88" t="e">
        <f ca="1">IF(OR(KN$7="–",KN$7="glatt"),0.25/(LOG(15/KN73+E3_Parameter!$C$16*0.001/(3.715*Berechnungen!KN27)))^2,3400*(KN96/KN27*0.001)^4.13*(KN96/KN119)^(230*(KN96/KN27*0.001)^2.1-0.7)*KN73^(0.193*EXP(-3300*(KN96/KN27*0.001)^2.6*(KN96/KN119))))</f>
        <v>#N/A</v>
      </c>
      <c r="KO142" s="88" t="e">
        <f ca="1">IF(OR(KO$7="–",KO$7="glatt"),0.25/(LOG(15/KO73+E3_Parameter!$C$16*0.001/(3.715*Berechnungen!KO27)))^2,3400*(KO96/KO27*0.001)^4.13*(KO96/KO119)^(230*(KO96/KO27*0.001)^2.1-0.7)*KO73^(0.193*EXP(-3300*(KO96/KO27*0.001)^2.6*(KO96/KO119))))</f>
        <v>#N/A</v>
      </c>
      <c r="KP142" s="88" t="e">
        <f ca="1">IF(OR(KP$7="–",KP$7="glatt"),0.25/(LOG(15/KP73+E3_Parameter!$C$16*0.001/(3.715*Berechnungen!KP27)))^2,3400*(KP96/KP27*0.001)^4.13*(KP96/KP119)^(230*(KP96/KP27*0.001)^2.1-0.7)*KP73^(0.193*EXP(-3300*(KP96/KP27*0.001)^2.6*(KP96/KP119))))</f>
        <v>#N/A</v>
      </c>
      <c r="KQ142" s="88" t="e">
        <f ca="1">IF(OR(KQ$7="–",KQ$7="glatt"),0.25/(LOG(15/KQ73+E3_Parameter!$C$16*0.001/(3.715*Berechnungen!KQ27)))^2,3400*(KQ96/KQ27*0.001)^4.13*(KQ96/KQ119)^(230*(KQ96/KQ27*0.001)^2.1-0.7)*KQ73^(0.193*EXP(-3300*(KQ96/KQ27*0.001)^2.6*(KQ96/KQ119))))</f>
        <v>#N/A</v>
      </c>
      <c r="KR142" s="88" t="e">
        <f ca="1">IF(OR(KR$7="–",KR$7="glatt"),0.25/(LOG(15/KR73+E3_Parameter!$C$16*0.001/(3.715*Berechnungen!KR27)))^2,3400*(KR96/KR27*0.001)^4.13*(KR96/KR119)^(230*(KR96/KR27*0.001)^2.1-0.7)*KR73^(0.193*EXP(-3300*(KR96/KR27*0.001)^2.6*(KR96/KR119))))</f>
        <v>#N/A</v>
      </c>
      <c r="KS142" s="88" t="e">
        <f ca="1">IF(OR(KS$7="–",KS$7="glatt"),0.25/(LOG(15/KS73+E3_Parameter!$C$16*0.001/(3.715*Berechnungen!KS27)))^2,3400*(KS96/KS27*0.001)^4.13*(KS96/KS119)^(230*(KS96/KS27*0.001)^2.1-0.7)*KS73^(0.193*EXP(-3300*(KS96/KS27*0.001)^2.6*(KS96/KS119))))</f>
        <v>#N/A</v>
      </c>
      <c r="KT142" s="88" t="e">
        <f ca="1">IF(OR(KT$7="–",KT$7="glatt"),0.25/(LOG(15/KT73+E3_Parameter!$C$16*0.001/(3.715*Berechnungen!KT27)))^2,3400*(KT96/KT27*0.001)^4.13*(KT96/KT119)^(230*(KT96/KT27*0.001)^2.1-0.7)*KT73^(0.193*EXP(-3300*(KT96/KT27*0.001)^2.6*(KT96/KT119))))</f>
        <v>#N/A</v>
      </c>
      <c r="KU142" s="88" t="e">
        <f ca="1">IF(OR(KU$7="–",KU$7="glatt"),0.25/(LOG(15/KU73+E3_Parameter!$C$16*0.001/(3.715*Berechnungen!KU27)))^2,3400*(KU96/KU27*0.001)^4.13*(KU96/KU119)^(230*(KU96/KU27*0.001)^2.1-0.7)*KU73^(0.193*EXP(-3300*(KU96/KU27*0.001)^2.6*(KU96/KU119))))</f>
        <v>#N/A</v>
      </c>
      <c r="KV142" s="88" t="e">
        <f ca="1">IF(OR(KV$7="–",KV$7="glatt"),0.25/(LOG(15/KV73+E3_Parameter!$C$16*0.001/(3.715*Berechnungen!KV27)))^2,3400*(KV96/KV27*0.001)^4.13*(KV96/KV119)^(230*(KV96/KV27*0.001)^2.1-0.7)*KV73^(0.193*EXP(-3300*(KV96/KV27*0.001)^2.6*(KV96/KV119))))</f>
        <v>#N/A</v>
      </c>
      <c r="KW142" s="88" t="e">
        <f ca="1">IF(OR(KW$7="–",KW$7="glatt"),0.25/(LOG(15/KW73+E3_Parameter!$C$16*0.001/(3.715*Berechnungen!KW27)))^2,3400*(KW96/KW27*0.001)^4.13*(KW96/KW119)^(230*(KW96/KW27*0.001)^2.1-0.7)*KW73^(0.193*EXP(-3300*(KW96/KW27*0.001)^2.6*(KW96/KW119))))</f>
        <v>#N/A</v>
      </c>
      <c r="KX142" s="88" t="e">
        <f ca="1">IF(OR(KX$7="–",KX$7="glatt"),0.25/(LOG(15/KX73+E3_Parameter!$C$16*0.001/(3.715*Berechnungen!KX27)))^2,3400*(KX96/KX27*0.001)^4.13*(KX96/KX119)^(230*(KX96/KX27*0.001)^2.1-0.7)*KX73^(0.193*EXP(-3300*(KX96/KX27*0.001)^2.6*(KX96/KX119))))</f>
        <v>#N/A</v>
      </c>
      <c r="KY142" s="88" t="e">
        <f ca="1">IF(OR(KY$7="–",KY$7="glatt"),0.25/(LOG(15/KY73+E3_Parameter!$C$16*0.001/(3.715*Berechnungen!KY27)))^2,3400*(KY96/KY27*0.001)^4.13*(KY96/KY119)^(230*(KY96/KY27*0.001)^2.1-0.7)*KY73^(0.193*EXP(-3300*(KY96/KY27*0.001)^2.6*(KY96/KY119))))</f>
        <v>#N/A</v>
      </c>
      <c r="KZ142" s="88" t="e">
        <f ca="1">IF(OR(KZ$7="–",KZ$7="glatt"),0.25/(LOG(15/KZ73+E3_Parameter!$C$16*0.001/(3.715*Berechnungen!KZ27)))^2,3400*(KZ96/KZ27*0.001)^4.13*(KZ96/KZ119)^(230*(KZ96/KZ27*0.001)^2.1-0.7)*KZ73^(0.193*EXP(-3300*(KZ96/KZ27*0.001)^2.6*(KZ96/KZ119))))</f>
        <v>#N/A</v>
      </c>
      <c r="LA142" s="88" t="e">
        <f ca="1">IF(OR(LA$7="–",LA$7="glatt"),0.25/(LOG(15/LA73+E3_Parameter!$C$16*0.001/(3.715*Berechnungen!LA27)))^2,3400*(LA96/LA27*0.001)^4.13*(LA96/LA119)^(230*(LA96/LA27*0.001)^2.1-0.7)*LA73^(0.193*EXP(-3300*(LA96/LA27*0.001)^2.6*(LA96/LA119))))</f>
        <v>#N/A</v>
      </c>
      <c r="LB142" s="88" t="e">
        <f ca="1">IF(OR(LB$7="–",LB$7="glatt"),0.25/(LOG(15/LB73+E3_Parameter!$C$16*0.001/(3.715*Berechnungen!LB27)))^2,3400*(LB96/LB27*0.001)^4.13*(LB96/LB119)^(230*(LB96/LB27*0.001)^2.1-0.7)*LB73^(0.193*EXP(-3300*(LB96/LB27*0.001)^2.6*(LB96/LB119))))</f>
        <v>#N/A</v>
      </c>
      <c r="LC142" s="88" t="e">
        <f ca="1">IF(OR(LC$7="–",LC$7="glatt"),0.25/(LOG(15/LC73+E3_Parameter!$C$16*0.001/(3.715*Berechnungen!LC27)))^2,3400*(LC96/LC27*0.001)^4.13*(LC96/LC119)^(230*(LC96/LC27*0.001)^2.1-0.7)*LC73^(0.193*EXP(-3300*(LC96/LC27*0.001)^2.6*(LC96/LC119))))</f>
        <v>#N/A</v>
      </c>
      <c r="LD142" s="88" t="e">
        <f ca="1">IF(OR(LD$7="–",LD$7="glatt"),0.25/(LOG(15/LD73+E3_Parameter!$C$16*0.001/(3.715*Berechnungen!LD27)))^2,3400*(LD96/LD27*0.001)^4.13*(LD96/LD119)^(230*(LD96/LD27*0.001)^2.1-0.7)*LD73^(0.193*EXP(-3300*(LD96/LD27*0.001)^2.6*(LD96/LD119))))</f>
        <v>#N/A</v>
      </c>
      <c r="LE142" s="88" t="e">
        <f ca="1">IF(OR(LE$7="–",LE$7="glatt"),0.25/(LOG(15/LE73+E3_Parameter!$C$16*0.001/(3.715*Berechnungen!LE27)))^2,3400*(LE96/LE27*0.001)^4.13*(LE96/LE119)^(230*(LE96/LE27*0.001)^2.1-0.7)*LE73^(0.193*EXP(-3300*(LE96/LE27*0.001)^2.6*(LE96/LE119))))</f>
        <v>#N/A</v>
      </c>
      <c r="LF142" s="88" t="e">
        <f ca="1">IF(OR(LF$7="–",LF$7="glatt"),0.25/(LOG(15/LF73+E3_Parameter!$C$16*0.001/(3.715*Berechnungen!LF27)))^2,3400*(LF96/LF27*0.001)^4.13*(LF96/LF119)^(230*(LF96/LF27*0.001)^2.1-0.7)*LF73^(0.193*EXP(-3300*(LF96/LF27*0.001)^2.6*(LF96/LF119))))</f>
        <v>#N/A</v>
      </c>
      <c r="LG142" s="88" t="e">
        <f ca="1">IF(OR(LG$7="–",LG$7="glatt"),0.25/(LOG(15/LG73+E3_Parameter!$C$16*0.001/(3.715*Berechnungen!LG27)))^2,3400*(LG96/LG27*0.001)^4.13*(LG96/LG119)^(230*(LG96/LG27*0.001)^2.1-0.7)*LG73^(0.193*EXP(-3300*(LG96/LG27*0.001)^2.6*(LG96/LG119))))</f>
        <v>#N/A</v>
      </c>
      <c r="LH142" s="88" t="e">
        <f ca="1">IF(OR(LH$7="–",LH$7="glatt"),0.25/(LOG(15/LH73+E3_Parameter!$C$16*0.001/(3.715*Berechnungen!LH27)))^2,3400*(LH96/LH27*0.001)^4.13*(LH96/LH119)^(230*(LH96/LH27*0.001)^2.1-0.7)*LH73^(0.193*EXP(-3300*(LH96/LH27*0.001)^2.6*(LH96/LH119))))</f>
        <v>#N/A</v>
      </c>
      <c r="LI142" s="88" t="e">
        <f ca="1">IF(OR(LI$7="–",LI$7="glatt"),0.25/(LOG(15/LI73+E3_Parameter!$C$16*0.001/(3.715*Berechnungen!LI27)))^2,3400*(LI96/LI27*0.001)^4.13*(LI96/LI119)^(230*(LI96/LI27*0.001)^2.1-0.7)*LI73^(0.193*EXP(-3300*(LI96/LI27*0.001)^2.6*(LI96/LI119))))</f>
        <v>#N/A</v>
      </c>
      <c r="LJ142" s="88" t="e">
        <f ca="1">IF(OR(LJ$7="–",LJ$7="glatt"),0.25/(LOG(15/LJ73+E3_Parameter!$C$16*0.001/(3.715*Berechnungen!LJ27)))^2,3400*(LJ96/LJ27*0.001)^4.13*(LJ96/LJ119)^(230*(LJ96/LJ27*0.001)^2.1-0.7)*LJ73^(0.193*EXP(-3300*(LJ96/LJ27*0.001)^2.6*(LJ96/LJ119))))</f>
        <v>#N/A</v>
      </c>
      <c r="LK142" s="88" t="e">
        <f ca="1">IF(OR(LK$7="–",LK$7="glatt"),0.25/(LOG(15/LK73+E3_Parameter!$C$16*0.001/(3.715*Berechnungen!LK27)))^2,3400*(LK96/LK27*0.001)^4.13*(LK96/LK119)^(230*(LK96/LK27*0.001)^2.1-0.7)*LK73^(0.193*EXP(-3300*(LK96/LK27*0.001)^2.6*(LK96/LK119))))</f>
        <v>#N/A</v>
      </c>
      <c r="LL142" s="88" t="e">
        <f ca="1">IF(OR(LL$7="–",LL$7="glatt"),0.25/(LOG(15/LL73+E3_Parameter!$C$16*0.001/(3.715*Berechnungen!LL27)))^2,3400*(LL96/LL27*0.001)^4.13*(LL96/LL119)^(230*(LL96/LL27*0.001)^2.1-0.7)*LL73^(0.193*EXP(-3300*(LL96/LL27*0.001)^2.6*(LL96/LL119))))</f>
        <v>#N/A</v>
      </c>
      <c r="LM142" s="88" t="e">
        <f ca="1">IF(OR(LM$7="–",LM$7="glatt"),0.25/(LOG(15/LM73+E3_Parameter!$C$16*0.001/(3.715*Berechnungen!LM27)))^2,3400*(LM96/LM27*0.001)^4.13*(LM96/LM119)^(230*(LM96/LM27*0.001)^2.1-0.7)*LM73^(0.193*EXP(-3300*(LM96/LM27*0.001)^2.6*(LM96/LM119))))</f>
        <v>#N/A</v>
      </c>
      <c r="LN142" s="88" t="e">
        <f ca="1">IF(OR(LN$7="–",LN$7="glatt"),0.25/(LOG(15/LN73+E3_Parameter!$C$16*0.001/(3.715*Berechnungen!LN27)))^2,3400*(LN96/LN27*0.001)^4.13*(LN96/LN119)^(230*(LN96/LN27*0.001)^2.1-0.7)*LN73^(0.193*EXP(-3300*(LN96/LN27*0.001)^2.6*(LN96/LN119))))</f>
        <v>#N/A</v>
      </c>
      <c r="LO142" s="88" t="e">
        <f ca="1">IF(OR(LO$7="–",LO$7="glatt"),0.25/(LOG(15/LO73+E3_Parameter!$C$16*0.001/(3.715*Berechnungen!LO27)))^2,3400*(LO96/LO27*0.001)^4.13*(LO96/LO119)^(230*(LO96/LO27*0.001)^2.1-0.7)*LO73^(0.193*EXP(-3300*(LO96/LO27*0.001)^2.6*(LO96/LO119))))</f>
        <v>#N/A</v>
      </c>
      <c r="LP142" s="88" t="e">
        <f ca="1">IF(OR(LP$7="–",LP$7="glatt"),0.25/(LOG(15/LP73+E3_Parameter!$C$16*0.001/(3.715*Berechnungen!LP27)))^2,3400*(LP96/LP27*0.001)^4.13*(LP96/LP119)^(230*(LP96/LP27*0.001)^2.1-0.7)*LP73^(0.193*EXP(-3300*(LP96/LP27*0.001)^2.6*(LP96/LP119))))</f>
        <v>#N/A</v>
      </c>
      <c r="LQ142" s="88" t="e">
        <f ca="1">IF(OR(LQ$7="–",LQ$7="glatt"),0.25/(LOG(15/LQ73+E3_Parameter!$C$16*0.001/(3.715*Berechnungen!LQ27)))^2,3400*(LQ96/LQ27*0.001)^4.13*(LQ96/LQ119)^(230*(LQ96/LQ27*0.001)^2.1-0.7)*LQ73^(0.193*EXP(-3300*(LQ96/LQ27*0.001)^2.6*(LQ96/LQ119))))</f>
        <v>#N/A</v>
      </c>
      <c r="LR142" s="88" t="e">
        <f ca="1">IF(OR(LR$7="–",LR$7="glatt"),0.25/(LOG(15/LR73+E3_Parameter!$C$16*0.001/(3.715*Berechnungen!LR27)))^2,3400*(LR96/LR27*0.001)^4.13*(LR96/LR119)^(230*(LR96/LR27*0.001)^2.1-0.7)*LR73^(0.193*EXP(-3300*(LR96/LR27*0.001)^2.6*(LR96/LR119))))</f>
        <v>#N/A</v>
      </c>
      <c r="LS142" s="88" t="e">
        <f ca="1">IF(OR(LS$7="–",LS$7="glatt"),0.25/(LOG(15/LS73+E3_Parameter!$C$16*0.001/(3.715*Berechnungen!LS27)))^2,3400*(LS96/LS27*0.001)^4.13*(LS96/LS119)^(230*(LS96/LS27*0.001)^2.1-0.7)*LS73^(0.193*EXP(-3300*(LS96/LS27*0.001)^2.6*(LS96/LS119))))</f>
        <v>#N/A</v>
      </c>
      <c r="LT142" s="88" t="e">
        <f ca="1">IF(OR(LT$7="–",LT$7="glatt"),0.25/(LOG(15/LT73+E3_Parameter!$C$16*0.001/(3.715*Berechnungen!LT27)))^2,3400*(LT96/LT27*0.001)^4.13*(LT96/LT119)^(230*(LT96/LT27*0.001)^2.1-0.7)*LT73^(0.193*EXP(-3300*(LT96/LT27*0.001)^2.6*(LT96/LT119))))</f>
        <v>#N/A</v>
      </c>
      <c r="LU142" s="88" t="e">
        <f ca="1">IF(OR(LU$7="–",LU$7="glatt"),0.25/(LOG(15/LU73+E3_Parameter!$C$16*0.001/(3.715*Berechnungen!LU27)))^2,3400*(LU96/LU27*0.001)^4.13*(LU96/LU119)^(230*(LU96/LU27*0.001)^2.1-0.7)*LU73^(0.193*EXP(-3300*(LU96/LU27*0.001)^2.6*(LU96/LU119))))</f>
        <v>#N/A</v>
      </c>
      <c r="LV142" s="88" t="e">
        <f ca="1">IF(OR(LV$7="–",LV$7="glatt"),0.25/(LOG(15/LV73+E3_Parameter!$C$16*0.001/(3.715*Berechnungen!LV27)))^2,3400*(LV96/LV27*0.001)^4.13*(LV96/LV119)^(230*(LV96/LV27*0.001)^2.1-0.7)*LV73^(0.193*EXP(-3300*(LV96/LV27*0.001)^2.6*(LV96/LV119))))</f>
        <v>#N/A</v>
      </c>
      <c r="LW142" s="88" t="e">
        <f ca="1">IF(OR(LW$7="–",LW$7="glatt"),0.25/(LOG(15/LW73+E3_Parameter!$C$16*0.001/(3.715*Berechnungen!LW27)))^2,3400*(LW96/LW27*0.001)^4.13*(LW96/LW119)^(230*(LW96/LW27*0.001)^2.1-0.7)*LW73^(0.193*EXP(-3300*(LW96/LW27*0.001)^2.6*(LW96/LW119))))</f>
        <v>#N/A</v>
      </c>
      <c r="LX142" s="88" t="e">
        <f ca="1">IF(OR(LX$7="–",LX$7="glatt"),0.25/(LOG(15/LX73+E3_Parameter!$C$16*0.001/(3.715*Berechnungen!LX27)))^2,3400*(LX96/LX27*0.001)^4.13*(LX96/LX119)^(230*(LX96/LX27*0.001)^2.1-0.7)*LX73^(0.193*EXP(-3300*(LX96/LX27*0.001)^2.6*(LX96/LX119))))</f>
        <v>#N/A</v>
      </c>
      <c r="LY142" s="88" t="e">
        <f ca="1">IF(OR(LY$7="–",LY$7="glatt"),0.25/(LOG(15/LY73+E3_Parameter!$C$16*0.001/(3.715*Berechnungen!LY27)))^2,3400*(LY96/LY27*0.001)^4.13*(LY96/LY119)^(230*(LY96/LY27*0.001)^2.1-0.7)*LY73^(0.193*EXP(-3300*(LY96/LY27*0.001)^2.6*(LY96/LY119))))</f>
        <v>#N/A</v>
      </c>
      <c r="LZ142" s="88" t="e">
        <f ca="1">IF(OR(LZ$7="–",LZ$7="glatt"),0.25/(LOG(15/LZ73+E3_Parameter!$C$16*0.001/(3.715*Berechnungen!LZ27)))^2,3400*(LZ96/LZ27*0.001)^4.13*(LZ96/LZ119)^(230*(LZ96/LZ27*0.001)^2.1-0.7)*LZ73^(0.193*EXP(-3300*(LZ96/LZ27*0.001)^2.6*(LZ96/LZ119))))</f>
        <v>#N/A</v>
      </c>
      <c r="MA142" s="88" t="e">
        <f ca="1">IF(OR(MA$7="–",MA$7="glatt"),0.25/(LOG(15/MA73+E3_Parameter!$C$16*0.001/(3.715*Berechnungen!MA27)))^2,3400*(MA96/MA27*0.001)^4.13*(MA96/MA119)^(230*(MA96/MA27*0.001)^2.1-0.7)*MA73^(0.193*EXP(-3300*(MA96/MA27*0.001)^2.6*(MA96/MA119))))</f>
        <v>#N/A</v>
      </c>
      <c r="MB142" s="88" t="e">
        <f ca="1">IF(OR(MB$7="–",MB$7="glatt"),0.25/(LOG(15/MB73+E3_Parameter!$C$16*0.001/(3.715*Berechnungen!MB27)))^2,3400*(MB96/MB27*0.001)^4.13*(MB96/MB119)^(230*(MB96/MB27*0.001)^2.1-0.7)*MB73^(0.193*EXP(-3300*(MB96/MB27*0.001)^2.6*(MB96/MB119))))</f>
        <v>#N/A</v>
      </c>
      <c r="MC142" s="88" t="e">
        <f ca="1">IF(OR(MC$7="–",MC$7="glatt"),0.25/(LOG(15/MC73+E3_Parameter!$C$16*0.001/(3.715*Berechnungen!MC27)))^2,3400*(MC96/MC27*0.001)^4.13*(MC96/MC119)^(230*(MC96/MC27*0.001)^2.1-0.7)*MC73^(0.193*EXP(-3300*(MC96/MC27*0.001)^2.6*(MC96/MC119))))</f>
        <v>#N/A</v>
      </c>
      <c r="MD142" s="88" t="e">
        <f ca="1">IF(OR(MD$7="–",MD$7="glatt"),0.25/(LOG(15/MD73+E3_Parameter!$C$16*0.001/(3.715*Berechnungen!MD27)))^2,3400*(MD96/MD27*0.001)^4.13*(MD96/MD119)^(230*(MD96/MD27*0.001)^2.1-0.7)*MD73^(0.193*EXP(-3300*(MD96/MD27*0.001)^2.6*(MD96/MD119))))</f>
        <v>#N/A</v>
      </c>
      <c r="ME142" s="88" t="e">
        <f ca="1">IF(OR(ME$7="–",ME$7="glatt"),0.25/(LOG(15/ME73+E3_Parameter!$C$16*0.001/(3.715*Berechnungen!ME27)))^2,3400*(ME96/ME27*0.001)^4.13*(ME96/ME119)^(230*(ME96/ME27*0.001)^2.1-0.7)*ME73^(0.193*EXP(-3300*(ME96/ME27*0.001)^2.6*(ME96/ME119))))</f>
        <v>#N/A</v>
      </c>
      <c r="MF142" s="88" t="e">
        <f ca="1">IF(OR(MF$7="–",MF$7="glatt"),0.25/(LOG(15/MF73+E3_Parameter!$C$16*0.001/(3.715*Berechnungen!MF27)))^2,3400*(MF96/MF27*0.001)^4.13*(MF96/MF119)^(230*(MF96/MF27*0.001)^2.1-0.7)*MF73^(0.193*EXP(-3300*(MF96/MF27*0.001)^2.6*(MF96/MF119))))</f>
        <v>#N/A</v>
      </c>
      <c r="MG142" s="88" t="e">
        <f ca="1">IF(OR(MG$7="–",MG$7="glatt"),0.25/(LOG(15/MG73+E3_Parameter!$C$16*0.001/(3.715*Berechnungen!MG27)))^2,3400*(MG96/MG27*0.001)^4.13*(MG96/MG119)^(230*(MG96/MG27*0.001)^2.1-0.7)*MG73^(0.193*EXP(-3300*(MG96/MG27*0.001)^2.6*(MG96/MG119))))</f>
        <v>#N/A</v>
      </c>
      <c r="MH142" s="88" t="e">
        <f ca="1">IF(OR(MH$7="–",MH$7="glatt"),0.25/(LOG(15/MH73+E3_Parameter!$C$16*0.001/(3.715*Berechnungen!MH27)))^2,3400*(MH96/MH27*0.001)^4.13*(MH96/MH119)^(230*(MH96/MH27*0.001)^2.1-0.7)*MH73^(0.193*EXP(-3300*(MH96/MH27*0.001)^2.6*(MH96/MH119))))</f>
        <v>#N/A</v>
      </c>
      <c r="MI142" s="88" t="e">
        <f ca="1">IF(OR(MI$7="–",MI$7="glatt"),0.25/(LOG(15/MI73+E3_Parameter!$C$16*0.001/(3.715*Berechnungen!MI27)))^2,3400*(MI96/MI27*0.001)^4.13*(MI96/MI119)^(230*(MI96/MI27*0.001)^2.1-0.7)*MI73^(0.193*EXP(-3300*(MI96/MI27*0.001)^2.6*(MI96/MI119))))</f>
        <v>#N/A</v>
      </c>
      <c r="MJ142" s="88" t="e">
        <f ca="1">IF(OR(MJ$7="–",MJ$7="glatt"),0.25/(LOG(15/MJ73+E3_Parameter!$C$16*0.001/(3.715*Berechnungen!MJ27)))^2,3400*(MJ96/MJ27*0.001)^4.13*(MJ96/MJ119)^(230*(MJ96/MJ27*0.001)^2.1-0.7)*MJ73^(0.193*EXP(-3300*(MJ96/MJ27*0.001)^2.6*(MJ96/MJ119))))</f>
        <v>#N/A</v>
      </c>
      <c r="MK142" s="88" t="e">
        <f ca="1">IF(OR(MK$7="–",MK$7="glatt"),0.25/(LOG(15/MK73+E3_Parameter!$C$16*0.001/(3.715*Berechnungen!MK27)))^2,3400*(MK96/MK27*0.001)^4.13*(MK96/MK119)^(230*(MK96/MK27*0.001)^2.1-0.7)*MK73^(0.193*EXP(-3300*(MK96/MK27*0.001)^2.6*(MK96/MK119))))</f>
        <v>#N/A</v>
      </c>
      <c r="ML142" s="88" t="e">
        <f ca="1">IF(OR(ML$7="–",ML$7="glatt"),0.25/(LOG(15/ML73+E3_Parameter!$C$16*0.001/(3.715*Berechnungen!ML27)))^2,3400*(ML96/ML27*0.001)^4.13*(ML96/ML119)^(230*(ML96/ML27*0.001)^2.1-0.7)*ML73^(0.193*EXP(-3300*(ML96/ML27*0.001)^2.6*(ML96/ML119))))</f>
        <v>#N/A</v>
      </c>
      <c r="MM142" s="88" t="e">
        <f ca="1">IF(OR(MM$7="–",MM$7="glatt"),0.25/(LOG(15/MM73+E3_Parameter!$C$16*0.001/(3.715*Berechnungen!MM27)))^2,3400*(MM96/MM27*0.001)^4.13*(MM96/MM119)^(230*(MM96/MM27*0.001)^2.1-0.7)*MM73^(0.193*EXP(-3300*(MM96/MM27*0.001)^2.6*(MM96/MM119))))</f>
        <v>#N/A</v>
      </c>
      <c r="MN142" s="88" t="e">
        <f ca="1">IF(OR(MN$7="–",MN$7="glatt"),0.25/(LOG(15/MN73+E3_Parameter!$C$16*0.001/(3.715*Berechnungen!MN27)))^2,3400*(MN96/MN27*0.001)^4.13*(MN96/MN119)^(230*(MN96/MN27*0.001)^2.1-0.7)*MN73^(0.193*EXP(-3300*(MN96/MN27*0.001)^2.6*(MN96/MN119))))</f>
        <v>#N/A</v>
      </c>
      <c r="MO142" s="88" t="e">
        <f ca="1">IF(OR(MO$7="–",MO$7="glatt"),0.25/(LOG(15/MO73+E3_Parameter!$C$16*0.001/(3.715*Berechnungen!MO27)))^2,3400*(MO96/MO27*0.001)^4.13*(MO96/MO119)^(230*(MO96/MO27*0.001)^2.1-0.7)*MO73^(0.193*EXP(-3300*(MO96/MO27*0.001)^2.6*(MO96/MO119))))</f>
        <v>#N/A</v>
      </c>
      <c r="MP142" s="88" t="e">
        <f ca="1">IF(OR(MP$7="–",MP$7="glatt"),0.25/(LOG(15/MP73+E3_Parameter!$C$16*0.001/(3.715*Berechnungen!MP27)))^2,3400*(MP96/MP27*0.001)^4.13*(MP96/MP119)^(230*(MP96/MP27*0.001)^2.1-0.7)*MP73^(0.193*EXP(-3300*(MP96/MP27*0.001)^2.6*(MP96/MP119))))</f>
        <v>#N/A</v>
      </c>
      <c r="MQ142" s="88" t="e">
        <f ca="1">IF(OR(MQ$7="–",MQ$7="glatt"),0.25/(LOG(15/MQ73+E3_Parameter!$C$16*0.001/(3.715*Berechnungen!MQ27)))^2,3400*(MQ96/MQ27*0.001)^4.13*(MQ96/MQ119)^(230*(MQ96/MQ27*0.001)^2.1-0.7)*MQ73^(0.193*EXP(-3300*(MQ96/MQ27*0.001)^2.6*(MQ96/MQ119))))</f>
        <v>#N/A</v>
      </c>
      <c r="MR142" s="88" t="e">
        <f ca="1">IF(OR(MR$7="–",MR$7="glatt"),0.25/(LOG(15/MR73+E3_Parameter!$C$16*0.001/(3.715*Berechnungen!MR27)))^2,3400*(MR96/MR27*0.001)^4.13*(MR96/MR119)^(230*(MR96/MR27*0.001)^2.1-0.7)*MR73^(0.193*EXP(-3300*(MR96/MR27*0.001)^2.6*(MR96/MR119))))</f>
        <v>#N/A</v>
      </c>
      <c r="MS142" s="88" t="e">
        <f ca="1">IF(OR(MS$7="–",MS$7="glatt"),0.25/(LOG(15/MS73+E3_Parameter!$C$16*0.001/(3.715*Berechnungen!MS27)))^2,3400*(MS96/MS27*0.001)^4.13*(MS96/MS119)^(230*(MS96/MS27*0.001)^2.1-0.7)*MS73^(0.193*EXP(-3300*(MS96/MS27*0.001)^2.6*(MS96/MS119))))</f>
        <v>#N/A</v>
      </c>
      <c r="MT142" s="88" t="e">
        <f ca="1">IF(OR(MT$7="–",MT$7="glatt"),0.25/(LOG(15/MT73+E3_Parameter!$C$16*0.001/(3.715*Berechnungen!MT27)))^2,3400*(MT96/MT27*0.001)^4.13*(MT96/MT119)^(230*(MT96/MT27*0.001)^2.1-0.7)*MT73^(0.193*EXP(-3300*(MT96/MT27*0.001)^2.6*(MT96/MT119))))</f>
        <v>#N/A</v>
      </c>
      <c r="MU142" s="88" t="e">
        <f ca="1">IF(OR(MU$7="–",MU$7="glatt"),0.25/(LOG(15/MU73+E3_Parameter!$C$16*0.001/(3.715*Berechnungen!MU27)))^2,3400*(MU96/MU27*0.001)^4.13*(MU96/MU119)^(230*(MU96/MU27*0.001)^2.1-0.7)*MU73^(0.193*EXP(-3300*(MU96/MU27*0.001)^2.6*(MU96/MU119))))</f>
        <v>#N/A</v>
      </c>
      <c r="MV142" s="88" t="e">
        <f ca="1">IF(OR(MV$7="–",MV$7="glatt"),0.25/(LOG(15/MV73+E3_Parameter!$C$16*0.001/(3.715*Berechnungen!MV27)))^2,3400*(MV96/MV27*0.001)^4.13*(MV96/MV119)^(230*(MV96/MV27*0.001)^2.1-0.7)*MV73^(0.193*EXP(-3300*(MV96/MV27*0.001)^2.6*(MV96/MV119))))</f>
        <v>#N/A</v>
      </c>
      <c r="MW142" s="88" t="e">
        <f ca="1">IF(OR(MW$7="–",MW$7="glatt"),0.25/(LOG(15/MW73+E3_Parameter!$C$16*0.001/(3.715*Berechnungen!MW27)))^2,3400*(MW96/MW27*0.001)^4.13*(MW96/MW119)^(230*(MW96/MW27*0.001)^2.1-0.7)*MW73^(0.193*EXP(-3300*(MW96/MW27*0.001)^2.6*(MW96/MW119))))</f>
        <v>#N/A</v>
      </c>
      <c r="MX142" s="88" t="e">
        <f ca="1">IF(OR(MX$7="–",MX$7="glatt"),0.25/(LOG(15/MX73+E3_Parameter!$C$16*0.001/(3.715*Berechnungen!MX27)))^2,3400*(MX96/MX27*0.001)^4.13*(MX96/MX119)^(230*(MX96/MX27*0.001)^2.1-0.7)*MX73^(0.193*EXP(-3300*(MX96/MX27*0.001)^2.6*(MX96/MX119))))</f>
        <v>#N/A</v>
      </c>
      <c r="MY142" s="88" t="e">
        <f ca="1">IF(OR(MY$7="–",MY$7="glatt"),0.25/(LOG(15/MY73+E3_Parameter!$C$16*0.001/(3.715*Berechnungen!MY27)))^2,3400*(MY96/MY27*0.001)^4.13*(MY96/MY119)^(230*(MY96/MY27*0.001)^2.1-0.7)*MY73^(0.193*EXP(-3300*(MY96/MY27*0.001)^2.6*(MY96/MY119))))</f>
        <v>#N/A</v>
      </c>
      <c r="MZ142" s="88" t="e">
        <f ca="1">IF(OR(MZ$7="–",MZ$7="glatt"),0.25/(LOG(15/MZ73+E3_Parameter!$C$16*0.001/(3.715*Berechnungen!MZ27)))^2,3400*(MZ96/MZ27*0.001)^4.13*(MZ96/MZ119)^(230*(MZ96/MZ27*0.001)^2.1-0.7)*MZ73^(0.193*EXP(-3300*(MZ96/MZ27*0.001)^2.6*(MZ96/MZ119))))</f>
        <v>#N/A</v>
      </c>
      <c r="NA142" s="88" t="e">
        <f ca="1">IF(OR(NA$7="–",NA$7="glatt"),0.25/(LOG(15/NA73+E3_Parameter!$C$16*0.001/(3.715*Berechnungen!NA27)))^2,3400*(NA96/NA27*0.001)^4.13*(NA96/NA119)^(230*(NA96/NA27*0.001)^2.1-0.7)*NA73^(0.193*EXP(-3300*(NA96/NA27*0.001)^2.6*(NA96/NA119))))</f>
        <v>#N/A</v>
      </c>
      <c r="NB142" s="88" t="e">
        <f ca="1">IF(OR(NB$7="–",NB$7="glatt"),0.25/(LOG(15/NB73+E3_Parameter!$C$16*0.001/(3.715*Berechnungen!NB27)))^2,3400*(NB96/NB27*0.001)^4.13*(NB96/NB119)^(230*(NB96/NB27*0.001)^2.1-0.7)*NB73^(0.193*EXP(-3300*(NB96/NB27*0.001)^2.6*(NB96/NB119))))</f>
        <v>#N/A</v>
      </c>
      <c r="NC142" s="88" t="e">
        <f ca="1">IF(OR(NC$7="–",NC$7="glatt"),0.25/(LOG(15/NC73+E3_Parameter!$C$16*0.001/(3.715*Berechnungen!NC27)))^2,3400*(NC96/NC27*0.001)^4.13*(NC96/NC119)^(230*(NC96/NC27*0.001)^2.1-0.7)*NC73^(0.193*EXP(-3300*(NC96/NC27*0.001)^2.6*(NC96/NC119))))</f>
        <v>#N/A</v>
      </c>
      <c r="ND142" s="88" t="e">
        <f ca="1">IF(OR(ND$7="–",ND$7="glatt"),0.25/(LOG(15/ND73+E3_Parameter!$C$16*0.001/(3.715*Berechnungen!ND27)))^2,3400*(ND96/ND27*0.001)^4.13*(ND96/ND119)^(230*(ND96/ND27*0.001)^2.1-0.7)*ND73^(0.193*EXP(-3300*(ND96/ND27*0.001)^2.6*(ND96/ND119))))</f>
        <v>#N/A</v>
      </c>
      <c r="NE142" s="88" t="e">
        <f ca="1">IF(OR(NE$7="–",NE$7="glatt"),0.25/(LOG(15/NE73+E3_Parameter!$C$16*0.001/(3.715*Berechnungen!NE27)))^2,3400*(NE96/NE27*0.001)^4.13*(NE96/NE119)^(230*(NE96/NE27*0.001)^2.1-0.7)*NE73^(0.193*EXP(-3300*(NE96/NE27*0.001)^2.6*(NE96/NE119))))</f>
        <v>#N/A</v>
      </c>
      <c r="NF142" s="88" t="e">
        <f ca="1">IF(OR(NF$7="–",NF$7="glatt"),0.25/(LOG(15/NF73+E3_Parameter!$C$16*0.001/(3.715*Berechnungen!NF27)))^2,3400*(NF96/NF27*0.001)^4.13*(NF96/NF119)^(230*(NF96/NF27*0.001)^2.1-0.7)*NF73^(0.193*EXP(-3300*(NF96/NF27*0.001)^2.6*(NF96/NF119))))</f>
        <v>#N/A</v>
      </c>
      <c r="NG142" s="88" t="e">
        <f ca="1">IF(OR(NG$7="–",NG$7="glatt"),0.25/(LOG(15/NG73+E3_Parameter!$C$16*0.001/(3.715*Berechnungen!NG27)))^2,3400*(NG96/NG27*0.001)^4.13*(NG96/NG119)^(230*(NG96/NG27*0.001)^2.1-0.7)*NG73^(0.193*EXP(-3300*(NG96/NG27*0.001)^2.6*(NG96/NG119))))</f>
        <v>#N/A</v>
      </c>
      <c r="NH142" s="88" t="e">
        <f ca="1">IF(OR(NH$7="–",NH$7="glatt"),0.25/(LOG(15/NH73+E3_Parameter!$C$16*0.001/(3.715*Berechnungen!NH27)))^2,3400*(NH96/NH27*0.001)^4.13*(NH96/NH119)^(230*(NH96/NH27*0.001)^2.1-0.7)*NH73^(0.193*EXP(-3300*(NH96/NH27*0.001)^2.6*(NH96/NH119))))</f>
        <v>#N/A</v>
      </c>
      <c r="NI142" s="88" t="e">
        <f ca="1">IF(OR(NI$7="–",NI$7="glatt"),0.25/(LOG(15/NI73+E3_Parameter!$C$16*0.001/(3.715*Berechnungen!NI27)))^2,3400*(NI96/NI27*0.001)^4.13*(NI96/NI119)^(230*(NI96/NI27*0.001)^2.1-0.7)*NI73^(0.193*EXP(-3300*(NI96/NI27*0.001)^2.6*(NI96/NI119))))</f>
        <v>#N/A</v>
      </c>
      <c r="NJ142" s="88" t="e">
        <f ca="1">IF(OR(NJ$7="–",NJ$7="glatt"),0.25/(LOG(15/NJ73+E3_Parameter!$C$16*0.001/(3.715*Berechnungen!NJ27)))^2,3400*(NJ96/NJ27*0.001)^4.13*(NJ96/NJ119)^(230*(NJ96/NJ27*0.001)^2.1-0.7)*NJ73^(0.193*EXP(-3300*(NJ96/NJ27*0.001)^2.6*(NJ96/NJ119))))</f>
        <v>#N/A</v>
      </c>
      <c r="NK142" s="88" t="e">
        <f ca="1">IF(OR(NK$7="–",NK$7="glatt"),0.25/(LOG(15/NK73+E3_Parameter!$C$16*0.001/(3.715*Berechnungen!NK27)))^2,3400*(NK96/NK27*0.001)^4.13*(NK96/NK119)^(230*(NK96/NK27*0.001)^2.1-0.7)*NK73^(0.193*EXP(-3300*(NK96/NK27*0.001)^2.6*(NK96/NK119))))</f>
        <v>#N/A</v>
      </c>
      <c r="NL142" s="88" t="e">
        <f ca="1">IF(OR(NL$7="–",NL$7="glatt"),0.25/(LOG(15/NL73+E3_Parameter!$C$16*0.001/(3.715*Berechnungen!NL27)))^2,3400*(NL96/NL27*0.001)^4.13*(NL96/NL119)^(230*(NL96/NL27*0.001)^2.1-0.7)*NL73^(0.193*EXP(-3300*(NL96/NL27*0.001)^2.6*(NL96/NL119))))</f>
        <v>#N/A</v>
      </c>
      <c r="NM142" s="88" t="e">
        <f ca="1">IF(OR(NM$7="–",NM$7="glatt"),0.25/(LOG(15/NM73+E3_Parameter!$C$16*0.001/(3.715*Berechnungen!NM27)))^2,3400*(NM96/NM27*0.001)^4.13*(NM96/NM119)^(230*(NM96/NM27*0.001)^2.1-0.7)*NM73^(0.193*EXP(-3300*(NM96/NM27*0.001)^2.6*(NM96/NM119))))</f>
        <v>#N/A</v>
      </c>
      <c r="NN142" s="88" t="e">
        <f ca="1">IF(OR(NN$7="–",NN$7="glatt"),0.25/(LOG(15/NN73+E3_Parameter!$C$16*0.001/(3.715*Berechnungen!NN27)))^2,3400*(NN96/NN27*0.001)^4.13*(NN96/NN119)^(230*(NN96/NN27*0.001)^2.1-0.7)*NN73^(0.193*EXP(-3300*(NN96/NN27*0.001)^2.6*(NN96/NN119))))</f>
        <v>#N/A</v>
      </c>
      <c r="NO142" s="88" t="e">
        <f ca="1">IF(OR(NO$7="–",NO$7="glatt"),0.25/(LOG(15/NO73+E3_Parameter!$C$16*0.001/(3.715*Berechnungen!NO27)))^2,3400*(NO96/NO27*0.001)^4.13*(NO96/NO119)^(230*(NO96/NO27*0.001)^2.1-0.7)*NO73^(0.193*EXP(-3300*(NO96/NO27*0.001)^2.6*(NO96/NO119))))</f>
        <v>#N/A</v>
      </c>
      <c r="NP142" s="88" t="e">
        <f ca="1">IF(OR(NP$7="–",NP$7="glatt"),0.25/(LOG(15/NP73+E3_Parameter!$C$16*0.001/(3.715*Berechnungen!NP27)))^2,3400*(NP96/NP27*0.001)^4.13*(NP96/NP119)^(230*(NP96/NP27*0.001)^2.1-0.7)*NP73^(0.193*EXP(-3300*(NP96/NP27*0.001)^2.6*(NP96/NP119))))</f>
        <v>#N/A</v>
      </c>
      <c r="NQ142" s="88" t="e">
        <f ca="1">IF(OR(NQ$7="–",NQ$7="glatt"),0.25/(LOG(15/NQ73+E3_Parameter!$C$16*0.001/(3.715*Berechnungen!NQ27)))^2,3400*(NQ96/NQ27*0.001)^4.13*(NQ96/NQ119)^(230*(NQ96/NQ27*0.001)^2.1-0.7)*NQ73^(0.193*EXP(-3300*(NQ96/NQ27*0.001)^2.6*(NQ96/NQ119))))</f>
        <v>#N/A</v>
      </c>
      <c r="NR142" s="88" t="e">
        <f ca="1">IF(OR(NR$7="–",NR$7="glatt"),0.25/(LOG(15/NR73+E3_Parameter!$C$16*0.001/(3.715*Berechnungen!NR27)))^2,3400*(NR96/NR27*0.001)^4.13*(NR96/NR119)^(230*(NR96/NR27*0.001)^2.1-0.7)*NR73^(0.193*EXP(-3300*(NR96/NR27*0.001)^2.6*(NR96/NR119))))</f>
        <v>#N/A</v>
      </c>
      <c r="NS142" s="88" t="e">
        <f ca="1">IF(OR(NS$7="–",NS$7="glatt"),0.25/(LOG(15/NS73+E3_Parameter!$C$16*0.001/(3.715*Berechnungen!NS27)))^2,3400*(NS96/NS27*0.001)^4.13*(NS96/NS119)^(230*(NS96/NS27*0.001)^2.1-0.7)*NS73^(0.193*EXP(-3300*(NS96/NS27*0.001)^2.6*(NS96/NS119))))</f>
        <v>#N/A</v>
      </c>
      <c r="NT142" s="88" t="e">
        <f ca="1">IF(OR(NT$7="–",NT$7="glatt"),0.25/(LOG(15/NT73+E3_Parameter!$C$16*0.001/(3.715*Berechnungen!NT27)))^2,3400*(NT96/NT27*0.001)^4.13*(NT96/NT119)^(230*(NT96/NT27*0.001)^2.1-0.7)*NT73^(0.193*EXP(-3300*(NT96/NT27*0.001)^2.6*(NT96/NT119))))</f>
        <v>#N/A</v>
      </c>
      <c r="NU142" s="88" t="e">
        <f ca="1">IF(OR(NU$7="–",NU$7="glatt"),0.25/(LOG(15/NU73+E3_Parameter!$C$16*0.001/(3.715*Berechnungen!NU27)))^2,3400*(NU96/NU27*0.001)^4.13*(NU96/NU119)^(230*(NU96/NU27*0.001)^2.1-0.7)*NU73^(0.193*EXP(-3300*(NU96/NU27*0.001)^2.6*(NU96/NU119))))</f>
        <v>#N/A</v>
      </c>
      <c r="NV142" s="88" t="e">
        <f ca="1">IF(OR(NV$7="–",NV$7="glatt"),0.25/(LOG(15/NV73+E3_Parameter!$C$16*0.001/(3.715*Berechnungen!NV27)))^2,3400*(NV96/NV27*0.001)^4.13*(NV96/NV119)^(230*(NV96/NV27*0.001)^2.1-0.7)*NV73^(0.193*EXP(-3300*(NV96/NV27*0.001)^2.6*(NV96/NV119))))</f>
        <v>#N/A</v>
      </c>
      <c r="NW142" s="88" t="e">
        <f ca="1">IF(OR(NW$7="–",NW$7="glatt"),0.25/(LOG(15/NW73+E3_Parameter!$C$16*0.001/(3.715*Berechnungen!NW27)))^2,3400*(NW96/NW27*0.001)^4.13*(NW96/NW119)^(230*(NW96/NW27*0.001)^2.1-0.7)*NW73^(0.193*EXP(-3300*(NW96/NW27*0.001)^2.6*(NW96/NW119))))</f>
        <v>#N/A</v>
      </c>
      <c r="NX142" s="88" t="e">
        <f ca="1">IF(OR(NX$7="–",NX$7="glatt"),0.25/(LOG(15/NX73+E3_Parameter!$C$16*0.001/(3.715*Berechnungen!NX27)))^2,3400*(NX96/NX27*0.001)^4.13*(NX96/NX119)^(230*(NX96/NX27*0.001)^2.1-0.7)*NX73^(0.193*EXP(-3300*(NX96/NX27*0.001)^2.6*(NX96/NX119))))</f>
        <v>#N/A</v>
      </c>
      <c r="NY142" s="88" t="e">
        <f ca="1">IF(OR(NY$7="–",NY$7="glatt"),0.25/(LOG(15/NY73+E3_Parameter!$C$16*0.001/(3.715*Berechnungen!NY27)))^2,3400*(NY96/NY27*0.001)^4.13*(NY96/NY119)^(230*(NY96/NY27*0.001)^2.1-0.7)*NY73^(0.193*EXP(-3300*(NY96/NY27*0.001)^2.6*(NY96/NY119))))</f>
        <v>#N/A</v>
      </c>
      <c r="NZ142" s="88" t="e">
        <f ca="1">IF(OR(NZ$7="–",NZ$7="glatt"),0.25/(LOG(15/NZ73+E3_Parameter!$C$16*0.001/(3.715*Berechnungen!NZ27)))^2,3400*(NZ96/NZ27*0.001)^4.13*(NZ96/NZ119)^(230*(NZ96/NZ27*0.001)^2.1-0.7)*NZ73^(0.193*EXP(-3300*(NZ96/NZ27*0.001)^2.6*(NZ96/NZ119))))</f>
        <v>#N/A</v>
      </c>
      <c r="OA142" s="88" t="e">
        <f ca="1">IF(OR(OA$7="–",OA$7="glatt"),0.25/(LOG(15/OA73+E3_Parameter!$C$16*0.001/(3.715*Berechnungen!OA27)))^2,3400*(OA96/OA27*0.001)^4.13*(OA96/OA119)^(230*(OA96/OA27*0.001)^2.1-0.7)*OA73^(0.193*EXP(-3300*(OA96/OA27*0.001)^2.6*(OA96/OA119))))</f>
        <v>#N/A</v>
      </c>
      <c r="OB142" s="88" t="e">
        <f ca="1">IF(OR(OB$7="–",OB$7="glatt"),0.25/(LOG(15/OB73+E3_Parameter!$C$16*0.001/(3.715*Berechnungen!OB27)))^2,3400*(OB96/OB27*0.001)^4.13*(OB96/OB119)^(230*(OB96/OB27*0.001)^2.1-0.7)*OB73^(0.193*EXP(-3300*(OB96/OB27*0.001)^2.6*(OB96/OB119))))</f>
        <v>#N/A</v>
      </c>
      <c r="OC142" s="88" t="e">
        <f ca="1">IF(OR(OC$7="–",OC$7="glatt"),0.25/(LOG(15/OC73+E3_Parameter!$C$16*0.001/(3.715*Berechnungen!OC27)))^2,3400*(OC96/OC27*0.001)^4.13*(OC96/OC119)^(230*(OC96/OC27*0.001)^2.1-0.7)*OC73^(0.193*EXP(-3300*(OC96/OC27*0.001)^2.6*(OC96/OC119))))</f>
        <v>#N/A</v>
      </c>
      <c r="OD142" s="88" t="e">
        <f ca="1">IF(OR(OD$7="–",OD$7="glatt"),0.25/(LOG(15/OD73+E3_Parameter!$C$16*0.001/(3.715*Berechnungen!OD27)))^2,3400*(OD96/OD27*0.001)^4.13*(OD96/OD119)^(230*(OD96/OD27*0.001)^2.1-0.7)*OD73^(0.193*EXP(-3300*(OD96/OD27*0.001)^2.6*(OD96/OD119))))</f>
        <v>#N/A</v>
      </c>
      <c r="OE142" s="88" t="e">
        <f ca="1">IF(OR(OE$7="–",OE$7="glatt"),0.25/(LOG(15/OE73+E3_Parameter!$C$16*0.001/(3.715*Berechnungen!OE27)))^2,3400*(OE96/OE27*0.001)^4.13*(OE96/OE119)^(230*(OE96/OE27*0.001)^2.1-0.7)*OE73^(0.193*EXP(-3300*(OE96/OE27*0.001)^2.6*(OE96/OE119))))</f>
        <v>#N/A</v>
      </c>
      <c r="OF142" s="88" t="e">
        <f ca="1">IF(OR(OF$7="–",OF$7="glatt"),0.25/(LOG(15/OF73+E3_Parameter!$C$16*0.001/(3.715*Berechnungen!OF27)))^2,3400*(OF96/OF27*0.001)^4.13*(OF96/OF119)^(230*(OF96/OF27*0.001)^2.1-0.7)*OF73^(0.193*EXP(-3300*(OF96/OF27*0.001)^2.6*(OF96/OF119))))</f>
        <v>#N/A</v>
      </c>
      <c r="OG142" s="88" t="e">
        <f ca="1">IF(OR(OG$7="–",OG$7="glatt"),0.25/(LOG(15/OG73+E3_Parameter!$C$16*0.001/(3.715*Berechnungen!OG27)))^2,3400*(OG96/OG27*0.001)^4.13*(OG96/OG119)^(230*(OG96/OG27*0.001)^2.1-0.7)*OG73^(0.193*EXP(-3300*(OG96/OG27*0.001)^2.6*(OG96/OG119))))</f>
        <v>#N/A</v>
      </c>
      <c r="OH142" s="88" t="e">
        <f ca="1">IF(OR(OH$7="–",OH$7="glatt"),0.25/(LOG(15/OH73+E3_Parameter!$C$16*0.001/(3.715*Berechnungen!OH27)))^2,3400*(OH96/OH27*0.001)^4.13*(OH96/OH119)^(230*(OH96/OH27*0.001)^2.1-0.7)*OH73^(0.193*EXP(-3300*(OH96/OH27*0.001)^2.6*(OH96/OH119))))</f>
        <v>#N/A</v>
      </c>
      <c r="OI142" s="88" t="e">
        <f ca="1">IF(OR(OI$7="–",OI$7="glatt"),0.25/(LOG(15/OI73+E3_Parameter!$C$16*0.001/(3.715*Berechnungen!OI27)))^2,3400*(OI96/OI27*0.001)^4.13*(OI96/OI119)^(230*(OI96/OI27*0.001)^2.1-0.7)*OI73^(0.193*EXP(-3300*(OI96/OI27*0.001)^2.6*(OI96/OI119))))</f>
        <v>#N/A</v>
      </c>
      <c r="OJ142" s="88" t="e">
        <f ca="1">IF(OR(OJ$7="–",OJ$7="glatt"),0.25/(LOG(15/OJ73+E3_Parameter!$C$16*0.001/(3.715*Berechnungen!OJ27)))^2,3400*(OJ96/OJ27*0.001)^4.13*(OJ96/OJ119)^(230*(OJ96/OJ27*0.001)^2.1-0.7)*OJ73^(0.193*EXP(-3300*(OJ96/OJ27*0.001)^2.6*(OJ96/OJ119))))</f>
        <v>#N/A</v>
      </c>
      <c r="OK142" s="88" t="e">
        <f ca="1">IF(OR(OK$7="–",OK$7="glatt"),0.25/(LOG(15/OK73+E3_Parameter!$C$16*0.001/(3.715*Berechnungen!OK27)))^2,3400*(OK96/OK27*0.001)^4.13*(OK96/OK119)^(230*(OK96/OK27*0.001)^2.1-0.7)*OK73^(0.193*EXP(-3300*(OK96/OK27*0.001)^2.6*(OK96/OK119))))</f>
        <v>#N/A</v>
      </c>
      <c r="OL142" s="88" t="e">
        <f ca="1">IF(OR(OL$7="–",OL$7="glatt"),0.25/(LOG(15/OL73+E3_Parameter!$C$16*0.001/(3.715*Berechnungen!OL27)))^2,3400*(OL96/OL27*0.001)^4.13*(OL96/OL119)^(230*(OL96/OL27*0.001)^2.1-0.7)*OL73^(0.193*EXP(-3300*(OL96/OL27*0.001)^2.6*(OL96/OL119))))</f>
        <v>#N/A</v>
      </c>
      <c r="OM142" s="88" t="e">
        <f ca="1">IF(OR(OM$7="–",OM$7="glatt"),0.25/(LOG(15/OM73+E3_Parameter!$C$16*0.001/(3.715*Berechnungen!OM27)))^2,3400*(OM96/OM27*0.001)^4.13*(OM96/OM119)^(230*(OM96/OM27*0.001)^2.1-0.7)*OM73^(0.193*EXP(-3300*(OM96/OM27*0.001)^2.6*(OM96/OM119))))</f>
        <v>#N/A</v>
      </c>
    </row>
    <row r="143" spans="2:403" x14ac:dyDescent="0.3">
      <c r="B143" s="84">
        <v>40</v>
      </c>
      <c r="C143" s="85" t="s">
        <v>308</v>
      </c>
      <c r="D143" s="88">
        <f ca="1">IF(OR(D$7="–",D$7="glatt"),0.25/(LOG(15/D74+E3_Parameter!$C$16*0.001/(3.715*Berechnungen!D28)))^2,3400*(D97/D28*0.001)^4.13*(D97/D120)^(230*(D97/D28*0.001)^2.1-0.7)*D74^(0.193*EXP(-3300*(D97/D28*0.001)^2.6*(D97/D120))))</f>
        <v>1.5625282885850043E-2</v>
      </c>
      <c r="E143" s="88">
        <f ca="1">IF(OR(E$7="–",E$7="glatt"),0.25/(LOG(15/E74+E3_Parameter!$C$16*0.001/(3.715*Berechnungen!E28)))^2,3400*(E97/E28*0.001)^4.13*(E97/E120)^(230*(E97/E28*0.001)^2.1-0.7)*E74^(0.193*EXP(-3300*(E97/E28*0.001)^2.6*(E97/E120))))</f>
        <v>3.094195411775277E-2</v>
      </c>
      <c r="F143" s="88">
        <f ca="1">IF(OR(F$7="–",F$7="glatt"),0.25/(LOG(15/F74+E3_Parameter!$C$16*0.001/(3.715*Berechnungen!F28)))^2,3400*(F97/F28*0.001)^4.13*(F97/F120)^(230*(F97/F28*0.001)^2.1-0.7)*F74^(0.193*EXP(-3300*(F97/F28*0.001)^2.6*(F97/F120))))</f>
        <v>1.5660937427717157E-2</v>
      </c>
      <c r="G143" s="88">
        <f ca="1">IF(OR(G$7="–",G$7="glatt"),0.25/(LOG(15/G74+E3_Parameter!$C$16*0.001/(3.715*Berechnungen!G28)))^2,3400*(G97/G28*0.001)^4.13*(G97/G120)^(230*(G97/G28*0.001)^2.1-0.7)*G74^(0.193*EXP(-3300*(G97/G28*0.001)^2.6*(G97/G120))))</f>
        <v>1.6859775569863799E-2</v>
      </c>
      <c r="H143" s="88">
        <f ca="1">IF(OR(H$7="–",H$7="glatt"),0.25/(LOG(15/H74+E3_Parameter!$C$16*0.001/(3.715*Berechnungen!H28)))^2,3400*(H97/H28*0.001)^4.13*(H97/H120)^(230*(H97/H28*0.001)^2.1-0.7)*H74^(0.193*EXP(-3300*(H97/H28*0.001)^2.6*(H97/H120))))</f>
        <v>1.9430757936739085E-2</v>
      </c>
      <c r="I143" s="88">
        <f ca="1">IF(OR(I$7="–",I$7="glatt"),0.25/(LOG(15/I74+E3_Parameter!$C$16*0.001/(3.715*Berechnungen!I28)))^2,3400*(I97/I28*0.001)^4.13*(I97/I120)^(230*(I97/I28*0.001)^2.1-0.7)*I74^(0.193*EXP(-3300*(I97/I28*0.001)^2.6*(I97/I120))))</f>
        <v>2.2386797175612289E-2</v>
      </c>
      <c r="J143" s="88">
        <f ca="1">IF(OR(J$7="–",J$7="glatt"),0.25/(LOG(15/J74+E3_Parameter!$C$16*0.001/(3.715*Berechnungen!J28)))^2,3400*(J97/J28*0.001)^4.13*(J97/J120)^(230*(J97/J28*0.001)^2.1-0.7)*J74^(0.193*EXP(-3300*(J97/J28*0.001)^2.6*(J97/J120))))</f>
        <v>2.2386797175612289E-2</v>
      </c>
      <c r="K143" s="88">
        <f ca="1">IF(OR(K$7="–",K$7="glatt"),0.25/(LOG(15/K74+E3_Parameter!$C$16*0.001/(3.715*Berechnungen!K28)))^2,3400*(K97/K28*0.001)^4.13*(K97/K120)^(230*(K97/K28*0.001)^2.1-0.7)*K74^(0.193*EXP(-3300*(K97/K28*0.001)^2.6*(K97/K120))))</f>
        <v>1.8128243123254537E-2</v>
      </c>
      <c r="L143" s="88">
        <f ca="1">IF(OR(L$7="–",L$7="glatt"),0.25/(LOG(15/L74+E3_Parameter!$C$16*0.001/(3.715*Berechnungen!L28)))^2,3400*(L97/L28*0.001)^4.13*(L97/L120)^(230*(L97/L28*0.001)^2.1-0.7)*L74^(0.193*EXP(-3300*(L97/L28*0.001)^2.6*(L97/L120))))</f>
        <v>2.2386797175612289E-2</v>
      </c>
      <c r="M143" s="88">
        <f ca="1">IF(OR(M$7="–",M$7="glatt"),0.25/(LOG(15/M74+E3_Parameter!$C$16*0.001/(3.715*Berechnungen!M28)))^2,3400*(M97/M28*0.001)^4.13*(M97/M120)^(230*(M97/M28*0.001)^2.1-0.7)*M74^(0.193*EXP(-3300*(M97/M28*0.001)^2.6*(M97/M120))))</f>
        <v>1.9430757936739085E-2</v>
      </c>
      <c r="N143" s="88">
        <f ca="1">IF(OR(N$7="–",N$7="glatt"),0.25/(LOG(15/N74+E3_Parameter!$C$16*0.001/(3.715*Berechnungen!N28)))^2,3400*(N97/N28*0.001)^4.13*(N97/N120)^(230*(N97/N28*0.001)^2.1-0.7)*N74^(0.193*EXP(-3300*(N97/N28*0.001)^2.6*(N97/N120))))</f>
        <v>2.2386797175612289E-2</v>
      </c>
      <c r="O143" s="88">
        <f ca="1">IF(OR(O$7="–",O$7="glatt"),0.25/(LOG(15/O74+E3_Parameter!$C$16*0.001/(3.715*Berechnungen!O28)))^2,3400*(O97/O28*0.001)^4.13*(O97/O120)^(230*(O97/O28*0.001)^2.1-0.7)*O74^(0.193*EXP(-3300*(O97/O28*0.001)^2.6*(O97/O120))))</f>
        <v>2.2386797175612289E-2</v>
      </c>
      <c r="P143" s="88">
        <f ca="1">IF(OR(P$7="–",P$7="glatt"),0.25/(LOG(15/P74+E3_Parameter!$C$16*0.001/(3.715*Berechnungen!P28)))^2,3400*(P97/P28*0.001)^4.13*(P97/P120)^(230*(P97/P28*0.001)^2.1-0.7)*P74^(0.193*EXP(-3300*(P97/P28*0.001)^2.6*(P97/P120))))</f>
        <v>1.678815628287678E-2</v>
      </c>
      <c r="Q143" s="88">
        <f ca="1">IF(OR(Q$7="–",Q$7="glatt"),0.25/(LOG(15/Q74+E3_Parameter!$C$16*0.001/(3.715*Berechnungen!Q28)))^2,3400*(Q97/Q28*0.001)^4.13*(Q97/Q120)^(230*(Q97/Q28*0.001)^2.1-0.7)*Q74^(0.193*EXP(-3300*(Q97/Q28*0.001)^2.6*(Q97/Q120))))</f>
        <v>1.8561494285884543E-2</v>
      </c>
      <c r="R143" s="88">
        <f ca="1">IF(OR(R$7="–",R$7="glatt"),0.25/(LOG(15/R74+E3_Parameter!$C$16*0.001/(3.715*Berechnungen!R28)))^2,3400*(R97/R28*0.001)^4.13*(R97/R120)^(230*(R97/R28*0.001)^2.1-0.7)*R74^(0.193*EXP(-3300*(R97/R28*0.001)^2.6*(R97/R120))))</f>
        <v>1.8581564917087217E-2</v>
      </c>
      <c r="S143" s="88">
        <f ca="1">IF(OR(S$7="–",S$7="glatt"),0.25/(LOG(15/S74+E3_Parameter!$C$16*0.001/(3.715*Berechnungen!S28)))^2,3400*(S97/S28*0.001)^4.13*(S97/S120)^(230*(S97/S28*0.001)^2.1-0.7)*S74^(0.193*EXP(-3300*(S97/S28*0.001)^2.6*(S97/S120))))</f>
        <v>2.1593318377875693E-2</v>
      </c>
      <c r="T143" s="88">
        <f ca="1">IF(OR(T$7="–",T$7="glatt"),0.25/(LOG(15/T74+E3_Parameter!$C$16*0.001/(3.715*Berechnungen!T28)))^2,3400*(T97/T28*0.001)^4.13*(T97/T120)^(230*(T97/T28*0.001)^2.1-0.7)*T74^(0.193*EXP(-3300*(T97/T28*0.001)^2.6*(T97/T120))))</f>
        <v>2.0826407699968113E-2</v>
      </c>
      <c r="U143" s="88">
        <f ca="1">IF(OR(U$7="–",U$7="glatt"),0.25/(LOG(15/U74+E3_Parameter!$C$16*0.001/(3.715*Berechnungen!U28)))^2,3400*(U97/U28*0.001)^4.13*(U97/U120)^(230*(U97/U28*0.001)^2.1-0.7)*U74^(0.193*EXP(-3300*(U97/U28*0.001)^2.6*(U97/U120))))</f>
        <v>2.4217083617918817E-2</v>
      </c>
      <c r="V143" s="88">
        <f ca="1">IF(OR(V$7="–",V$7="glatt"),0.25/(LOG(15/V74+E3_Parameter!$C$16*0.001/(3.715*Berechnungen!V28)))^2,3400*(V97/V28*0.001)^4.13*(V97/V120)^(230*(V97/V28*0.001)^2.1-0.7)*V74^(0.193*EXP(-3300*(V97/V28*0.001)^2.6*(V97/V120))))</f>
        <v>2.4459376429689875E-2</v>
      </c>
      <c r="W143" s="88">
        <f ca="1">IF(OR(W$7="–",W$7="glatt"),0.25/(LOG(15/W74+E3_Parameter!$C$16*0.001/(3.715*Berechnungen!W28)))^2,3400*(W97/W28*0.001)^4.13*(W97/W120)^(230*(W97/W28*0.001)^2.1-0.7)*W74^(0.193*EXP(-3300*(W97/W28*0.001)^2.6*(W97/W120))))</f>
        <v>4.5931158566287163E-2</v>
      </c>
      <c r="X143" s="88">
        <f ca="1">IF(OR(X$7="–",X$7="glatt"),0.25/(LOG(15/X74+E3_Parameter!$C$16*0.001/(3.715*Berechnungen!X28)))^2,3400*(X97/X28*0.001)^4.13*(X97/X120)^(230*(X97/X28*0.001)^2.1-0.7)*X74^(0.193*EXP(-3300*(X97/X28*0.001)^2.6*(X97/X120))))</f>
        <v>2.5284884960651319E-2</v>
      </c>
      <c r="Y143" s="88">
        <f ca="1">IF(OR(Y$7="–",Y$7="glatt"),0.25/(LOG(15/Y74+E3_Parameter!$C$16*0.001/(3.715*Berechnungen!Y28)))^2,3400*(Y97/Y28*0.001)^4.13*(Y97/Y120)^(230*(Y97/Y28*0.001)^2.1-0.7)*Y74^(0.193*EXP(-3300*(Y97/Y28*0.001)^2.6*(Y97/Y120))))</f>
        <v>4.5931158566287163E-2</v>
      </c>
      <c r="Z143" s="88">
        <f ca="1">IF(OR(Z$7="–",Z$7="glatt"),0.25/(LOG(15/Z74+E3_Parameter!$C$16*0.001/(3.715*Berechnungen!Z28)))^2,3400*(Z97/Z28*0.001)^4.13*(Z97/Z120)^(230*(Z97/Z28*0.001)^2.1-0.7)*Z74^(0.193*EXP(-3300*(Z97/Z28*0.001)^2.6*(Z97/Z120))))</f>
        <v>2.630390961842367E-2</v>
      </c>
      <c r="AA143" s="88">
        <f ca="1">IF(OR(AA$7="–",AA$7="glatt"),0.25/(LOG(15/AA74+E3_Parameter!$C$16*0.001/(3.715*Berechnungen!AA28)))^2,3400*(AA97/AA28*0.001)^4.13*(AA97/AA120)^(230*(AA97/AA28*0.001)^2.1-0.7)*AA74^(0.193*EXP(-3300*(AA97/AA28*0.001)^2.6*(AA97/AA120))))</f>
        <v>4.5931158566287163E-2</v>
      </c>
      <c r="AB143" s="88">
        <f ca="1">IF(OR(AB$7="–",AB$7="glatt"),0.25/(LOG(15/AB74+E3_Parameter!$C$16*0.001/(3.715*Berechnungen!AB28)))^2,3400*(AB97/AB28*0.001)^4.13*(AB97/AB120)^(230*(AB97/AB28*0.001)^2.1-0.7)*AB74^(0.193*EXP(-3300*(AB97/AB28*0.001)^2.6*(AB97/AB120))))</f>
        <v>2.7607676452361011E-2</v>
      </c>
      <c r="AC143" s="88">
        <f ca="1">IF(OR(AC$7="–",AC$7="glatt"),0.25/(LOG(15/AC74+E3_Parameter!$C$16*0.001/(3.715*Berechnungen!AC28)))^2,3400*(AC97/AC28*0.001)^4.13*(AC97/AC120)^(230*(AC97/AC28*0.001)^2.1-0.7)*AC74^(0.193*EXP(-3300*(AC97/AC28*0.001)^2.6*(AC97/AC120))))</f>
        <v>4.5931158566287163E-2</v>
      </c>
      <c r="AD143" s="88">
        <f ca="1">IF(OR(AD$7="–",AD$7="glatt"),0.25/(LOG(15/AD74+E3_Parameter!$C$16*0.001/(3.715*Berechnungen!AD28)))^2,3400*(AD97/AD28*0.001)^4.13*(AD97/AD120)^(230*(AD97/AD28*0.001)^2.1-0.7)*AD74^(0.193*EXP(-3300*(AD97/AD28*0.001)^2.6*(AD97/AD120))))</f>
        <v>2.9363022982481314E-2</v>
      </c>
      <c r="AE143" s="88">
        <f ca="1">IF(OR(AE$7="–",AE$7="glatt"),0.25/(LOG(15/AE74+E3_Parameter!$C$16*0.001/(3.715*Berechnungen!AE28)))^2,3400*(AE97/AE28*0.001)^4.13*(AE97/AE120)^(230*(AE97/AE28*0.001)^2.1-0.7)*AE74^(0.193*EXP(-3300*(AE97/AE28*0.001)^2.6*(AE97/AE120))))</f>
        <v>4.5931158566287163E-2</v>
      </c>
      <c r="AF143" s="88">
        <f ca="1">IF(OR(AF$7="–",AF$7="glatt"),0.25/(LOG(15/AF74+E3_Parameter!$C$16*0.001/(3.715*Berechnungen!AF28)))^2,3400*(AF97/AF28*0.001)^4.13*(AF97/AF120)^(230*(AF97/AF28*0.001)^2.1-0.7)*AF74^(0.193*EXP(-3300*(AF97/AF28*0.001)^2.6*(AF97/AF120))))</f>
        <v>3.1919542741424237E-2</v>
      </c>
      <c r="AG143" s="88">
        <f ca="1">IF(OR(AG$7="–",AG$7="glatt"),0.25/(LOG(15/AG74+E3_Parameter!$C$16*0.001/(3.715*Berechnungen!AG28)))^2,3400*(AG97/AG28*0.001)^4.13*(AG97/AG120)^(230*(AG97/AG28*0.001)^2.1-0.7)*AG74^(0.193*EXP(-3300*(AG97/AG28*0.001)^2.6*(AG97/AG120))))</f>
        <v>4.5931158566287163E-2</v>
      </c>
      <c r="AH143" s="88">
        <f ca="1">IF(OR(AH$7="–",AH$7="glatt"),0.25/(LOG(15/AH74+E3_Parameter!$C$16*0.001/(3.715*Berechnungen!AH28)))^2,3400*(AH97/AH28*0.001)^4.13*(AH97/AH120)^(230*(AH97/AH28*0.001)^2.1-0.7)*AH74^(0.193*EXP(-3300*(AH97/AH28*0.001)^2.6*(AH97/AH120))))</f>
        <v>3.6191835210287494E-2</v>
      </c>
      <c r="AI143" s="88">
        <f ca="1">IF(OR(AI$7="–",AI$7="glatt"),0.25/(LOG(15/AI74+E3_Parameter!$C$16*0.001/(3.715*Berechnungen!AI28)))^2,3400*(AI97/AI28*0.001)^4.13*(AI97/AI120)^(230*(AI97/AI28*0.001)^2.1-0.7)*AI74^(0.193*EXP(-3300*(AI97/AI28*0.001)^2.6*(AI97/AI120))))</f>
        <v>4.5931158566287163E-2</v>
      </c>
      <c r="AJ143" s="88">
        <f ca="1">IF(OR(AJ$7="–",AJ$7="glatt"),0.25/(LOG(15/AJ74+E3_Parameter!$C$16*0.001/(3.715*Berechnungen!AJ28)))^2,3400*(AJ97/AJ28*0.001)^4.13*(AJ97/AJ120)^(230*(AJ97/AJ28*0.001)^2.1-0.7)*AJ74^(0.193*EXP(-3300*(AJ97/AJ28*0.001)^2.6*(AJ97/AJ120))))</f>
        <v>4.5931158566287163E-2</v>
      </c>
      <c r="AK143" s="88" t="e">
        <f ca="1">IF(OR(AK$7="–",AK$7="glatt"),0.25/(LOG(15/AK74+E3_Parameter!$C$16*0.001/(3.715*Berechnungen!AK28)))^2,3400*(AK97/AK28*0.001)^4.13*(AK97/AK120)^(230*(AK97/AK28*0.001)^2.1-0.7)*AK74^(0.193*EXP(-3300*(AK97/AK28*0.001)^2.6*(AK97/AK120))))</f>
        <v>#N/A</v>
      </c>
      <c r="AL143" s="88" t="e">
        <f ca="1">IF(OR(AL$7="–",AL$7="glatt"),0.25/(LOG(15/AL74+E3_Parameter!$C$16*0.001/(3.715*Berechnungen!AL28)))^2,3400*(AL97/AL28*0.001)^4.13*(AL97/AL120)^(230*(AL97/AL28*0.001)^2.1-0.7)*AL74^(0.193*EXP(-3300*(AL97/AL28*0.001)^2.6*(AL97/AL120))))</f>
        <v>#N/A</v>
      </c>
      <c r="AM143" s="88" t="e">
        <f ca="1">IF(OR(AM$7="–",AM$7="glatt"),0.25/(LOG(15/AM74+E3_Parameter!$C$16*0.001/(3.715*Berechnungen!AM28)))^2,3400*(AM97/AM28*0.001)^4.13*(AM97/AM120)^(230*(AM97/AM28*0.001)^2.1-0.7)*AM74^(0.193*EXP(-3300*(AM97/AM28*0.001)^2.6*(AM97/AM120))))</f>
        <v>#N/A</v>
      </c>
      <c r="AN143" s="88" t="e">
        <f ca="1">IF(OR(AN$7="–",AN$7="glatt"),0.25/(LOG(15/AN74+E3_Parameter!$C$16*0.001/(3.715*Berechnungen!AN28)))^2,3400*(AN97/AN28*0.001)^4.13*(AN97/AN120)^(230*(AN97/AN28*0.001)^2.1-0.7)*AN74^(0.193*EXP(-3300*(AN97/AN28*0.001)^2.6*(AN97/AN120))))</f>
        <v>#N/A</v>
      </c>
      <c r="AO143" s="88" t="e">
        <f ca="1">IF(OR(AO$7="–",AO$7="glatt"),0.25/(LOG(15/AO74+E3_Parameter!$C$16*0.001/(3.715*Berechnungen!AO28)))^2,3400*(AO97/AO28*0.001)^4.13*(AO97/AO120)^(230*(AO97/AO28*0.001)^2.1-0.7)*AO74^(0.193*EXP(-3300*(AO97/AO28*0.001)^2.6*(AO97/AO120))))</f>
        <v>#N/A</v>
      </c>
      <c r="AP143" s="88" t="e">
        <f ca="1">IF(OR(AP$7="–",AP$7="glatt"),0.25/(LOG(15/AP74+E3_Parameter!$C$16*0.001/(3.715*Berechnungen!AP28)))^2,3400*(AP97/AP28*0.001)^4.13*(AP97/AP120)^(230*(AP97/AP28*0.001)^2.1-0.7)*AP74^(0.193*EXP(-3300*(AP97/AP28*0.001)^2.6*(AP97/AP120))))</f>
        <v>#N/A</v>
      </c>
      <c r="AQ143" s="88" t="e">
        <f ca="1">IF(OR(AQ$7="–",AQ$7="glatt"),0.25/(LOG(15/AQ74+E3_Parameter!$C$16*0.001/(3.715*Berechnungen!AQ28)))^2,3400*(AQ97/AQ28*0.001)^4.13*(AQ97/AQ120)^(230*(AQ97/AQ28*0.001)^2.1-0.7)*AQ74^(0.193*EXP(-3300*(AQ97/AQ28*0.001)^2.6*(AQ97/AQ120))))</f>
        <v>#N/A</v>
      </c>
      <c r="AR143" s="88" t="e">
        <f ca="1">IF(OR(AR$7="–",AR$7="glatt"),0.25/(LOG(15/AR74+E3_Parameter!$C$16*0.001/(3.715*Berechnungen!AR28)))^2,3400*(AR97/AR28*0.001)^4.13*(AR97/AR120)^(230*(AR97/AR28*0.001)^2.1-0.7)*AR74^(0.193*EXP(-3300*(AR97/AR28*0.001)^2.6*(AR97/AR120))))</f>
        <v>#N/A</v>
      </c>
      <c r="AS143" s="88" t="e">
        <f ca="1">IF(OR(AS$7="–",AS$7="glatt"),0.25/(LOG(15/AS74+E3_Parameter!$C$16*0.001/(3.715*Berechnungen!AS28)))^2,3400*(AS97/AS28*0.001)^4.13*(AS97/AS120)^(230*(AS97/AS28*0.001)^2.1-0.7)*AS74^(0.193*EXP(-3300*(AS97/AS28*0.001)^2.6*(AS97/AS120))))</f>
        <v>#N/A</v>
      </c>
      <c r="AT143" s="88" t="e">
        <f ca="1">IF(OR(AT$7="–",AT$7="glatt"),0.25/(LOG(15/AT74+E3_Parameter!$C$16*0.001/(3.715*Berechnungen!AT28)))^2,3400*(AT97/AT28*0.001)^4.13*(AT97/AT120)^(230*(AT97/AT28*0.001)^2.1-0.7)*AT74^(0.193*EXP(-3300*(AT97/AT28*0.001)^2.6*(AT97/AT120))))</f>
        <v>#N/A</v>
      </c>
      <c r="AU143" s="88" t="e">
        <f ca="1">IF(OR(AU$7="–",AU$7="glatt"),0.25/(LOG(15/AU74+E3_Parameter!$C$16*0.001/(3.715*Berechnungen!AU28)))^2,3400*(AU97/AU28*0.001)^4.13*(AU97/AU120)^(230*(AU97/AU28*0.001)^2.1-0.7)*AU74^(0.193*EXP(-3300*(AU97/AU28*0.001)^2.6*(AU97/AU120))))</f>
        <v>#N/A</v>
      </c>
      <c r="AV143" s="88" t="e">
        <f ca="1">IF(OR(AV$7="–",AV$7="glatt"),0.25/(LOG(15/AV74+E3_Parameter!$C$16*0.001/(3.715*Berechnungen!AV28)))^2,3400*(AV97/AV28*0.001)^4.13*(AV97/AV120)^(230*(AV97/AV28*0.001)^2.1-0.7)*AV74^(0.193*EXP(-3300*(AV97/AV28*0.001)^2.6*(AV97/AV120))))</f>
        <v>#N/A</v>
      </c>
      <c r="AW143" s="88" t="e">
        <f ca="1">IF(OR(AW$7="–",AW$7="glatt"),0.25/(LOG(15/AW74+E3_Parameter!$C$16*0.001/(3.715*Berechnungen!AW28)))^2,3400*(AW97/AW28*0.001)^4.13*(AW97/AW120)^(230*(AW97/AW28*0.001)^2.1-0.7)*AW74^(0.193*EXP(-3300*(AW97/AW28*0.001)^2.6*(AW97/AW120))))</f>
        <v>#N/A</v>
      </c>
      <c r="AX143" s="88" t="e">
        <f ca="1">IF(OR(AX$7="–",AX$7="glatt"),0.25/(LOG(15/AX74+E3_Parameter!$C$16*0.001/(3.715*Berechnungen!AX28)))^2,3400*(AX97/AX28*0.001)^4.13*(AX97/AX120)^(230*(AX97/AX28*0.001)^2.1-0.7)*AX74^(0.193*EXP(-3300*(AX97/AX28*0.001)^2.6*(AX97/AX120))))</f>
        <v>#N/A</v>
      </c>
      <c r="AY143" s="88" t="e">
        <f ca="1">IF(OR(AY$7="–",AY$7="glatt"),0.25/(LOG(15/AY74+E3_Parameter!$C$16*0.001/(3.715*Berechnungen!AY28)))^2,3400*(AY97/AY28*0.001)^4.13*(AY97/AY120)^(230*(AY97/AY28*0.001)^2.1-0.7)*AY74^(0.193*EXP(-3300*(AY97/AY28*0.001)^2.6*(AY97/AY120))))</f>
        <v>#N/A</v>
      </c>
      <c r="AZ143" s="88" t="e">
        <f ca="1">IF(OR(AZ$7="–",AZ$7="glatt"),0.25/(LOG(15/AZ74+E3_Parameter!$C$16*0.001/(3.715*Berechnungen!AZ28)))^2,3400*(AZ97/AZ28*0.001)^4.13*(AZ97/AZ120)^(230*(AZ97/AZ28*0.001)^2.1-0.7)*AZ74^(0.193*EXP(-3300*(AZ97/AZ28*0.001)^2.6*(AZ97/AZ120))))</f>
        <v>#N/A</v>
      </c>
      <c r="BA143" s="88" t="e">
        <f ca="1">IF(OR(BA$7="–",BA$7="glatt"),0.25/(LOG(15/BA74+E3_Parameter!$C$16*0.001/(3.715*Berechnungen!BA28)))^2,3400*(BA97/BA28*0.001)^4.13*(BA97/BA120)^(230*(BA97/BA28*0.001)^2.1-0.7)*BA74^(0.193*EXP(-3300*(BA97/BA28*0.001)^2.6*(BA97/BA120))))</f>
        <v>#N/A</v>
      </c>
      <c r="BB143" s="88" t="e">
        <f ca="1">IF(OR(BB$7="–",BB$7="glatt"),0.25/(LOG(15/BB74+E3_Parameter!$C$16*0.001/(3.715*Berechnungen!BB28)))^2,3400*(BB97/BB28*0.001)^4.13*(BB97/BB120)^(230*(BB97/BB28*0.001)^2.1-0.7)*BB74^(0.193*EXP(-3300*(BB97/BB28*0.001)^2.6*(BB97/BB120))))</f>
        <v>#N/A</v>
      </c>
      <c r="BC143" s="88" t="e">
        <f ca="1">IF(OR(BC$7="–",BC$7="glatt"),0.25/(LOG(15/BC74+E3_Parameter!$C$16*0.001/(3.715*Berechnungen!BC28)))^2,3400*(BC97/BC28*0.001)^4.13*(BC97/BC120)^(230*(BC97/BC28*0.001)^2.1-0.7)*BC74^(0.193*EXP(-3300*(BC97/BC28*0.001)^2.6*(BC97/BC120))))</f>
        <v>#N/A</v>
      </c>
      <c r="BD143" s="88" t="e">
        <f ca="1">IF(OR(BD$7="–",BD$7="glatt"),0.25/(LOG(15/BD74+E3_Parameter!$C$16*0.001/(3.715*Berechnungen!BD28)))^2,3400*(BD97/BD28*0.001)^4.13*(BD97/BD120)^(230*(BD97/BD28*0.001)^2.1-0.7)*BD74^(0.193*EXP(-3300*(BD97/BD28*0.001)^2.6*(BD97/BD120))))</f>
        <v>#N/A</v>
      </c>
      <c r="BE143" s="88" t="e">
        <f ca="1">IF(OR(BE$7="–",BE$7="glatt"),0.25/(LOG(15/BE74+E3_Parameter!$C$16*0.001/(3.715*Berechnungen!BE28)))^2,3400*(BE97/BE28*0.001)^4.13*(BE97/BE120)^(230*(BE97/BE28*0.001)^2.1-0.7)*BE74^(0.193*EXP(-3300*(BE97/BE28*0.001)^2.6*(BE97/BE120))))</f>
        <v>#N/A</v>
      </c>
      <c r="BF143" s="88" t="e">
        <f ca="1">IF(OR(BF$7="–",BF$7="glatt"),0.25/(LOG(15/BF74+E3_Parameter!$C$16*0.001/(3.715*Berechnungen!BF28)))^2,3400*(BF97/BF28*0.001)^4.13*(BF97/BF120)^(230*(BF97/BF28*0.001)^2.1-0.7)*BF74^(0.193*EXP(-3300*(BF97/BF28*0.001)^2.6*(BF97/BF120))))</f>
        <v>#N/A</v>
      </c>
      <c r="BG143" s="88" t="e">
        <f ca="1">IF(OR(BG$7="–",BG$7="glatt"),0.25/(LOG(15/BG74+E3_Parameter!$C$16*0.001/(3.715*Berechnungen!BG28)))^2,3400*(BG97/BG28*0.001)^4.13*(BG97/BG120)^(230*(BG97/BG28*0.001)^2.1-0.7)*BG74^(0.193*EXP(-3300*(BG97/BG28*0.001)^2.6*(BG97/BG120))))</f>
        <v>#N/A</v>
      </c>
      <c r="BH143" s="88" t="e">
        <f ca="1">IF(OR(BH$7="–",BH$7="glatt"),0.25/(LOG(15/BH74+E3_Parameter!$C$16*0.001/(3.715*Berechnungen!BH28)))^2,3400*(BH97/BH28*0.001)^4.13*(BH97/BH120)^(230*(BH97/BH28*0.001)^2.1-0.7)*BH74^(0.193*EXP(-3300*(BH97/BH28*0.001)^2.6*(BH97/BH120))))</f>
        <v>#N/A</v>
      </c>
      <c r="BI143" s="88" t="e">
        <f ca="1">IF(OR(BI$7="–",BI$7="glatt"),0.25/(LOG(15/BI74+E3_Parameter!$C$16*0.001/(3.715*Berechnungen!BI28)))^2,3400*(BI97/BI28*0.001)^4.13*(BI97/BI120)^(230*(BI97/BI28*0.001)^2.1-0.7)*BI74^(0.193*EXP(-3300*(BI97/BI28*0.001)^2.6*(BI97/BI120))))</f>
        <v>#N/A</v>
      </c>
      <c r="BJ143" s="88" t="e">
        <f ca="1">IF(OR(BJ$7="–",BJ$7="glatt"),0.25/(LOG(15/BJ74+E3_Parameter!$C$16*0.001/(3.715*Berechnungen!BJ28)))^2,3400*(BJ97/BJ28*0.001)^4.13*(BJ97/BJ120)^(230*(BJ97/BJ28*0.001)^2.1-0.7)*BJ74^(0.193*EXP(-3300*(BJ97/BJ28*0.001)^2.6*(BJ97/BJ120))))</f>
        <v>#N/A</v>
      </c>
      <c r="BK143" s="88" t="e">
        <f ca="1">IF(OR(BK$7="–",BK$7="glatt"),0.25/(LOG(15/BK74+E3_Parameter!$C$16*0.001/(3.715*Berechnungen!BK28)))^2,3400*(BK97/BK28*0.001)^4.13*(BK97/BK120)^(230*(BK97/BK28*0.001)^2.1-0.7)*BK74^(0.193*EXP(-3300*(BK97/BK28*0.001)^2.6*(BK97/BK120))))</f>
        <v>#N/A</v>
      </c>
      <c r="BL143" s="88" t="e">
        <f ca="1">IF(OR(BL$7="–",BL$7="glatt"),0.25/(LOG(15/BL74+E3_Parameter!$C$16*0.001/(3.715*Berechnungen!BL28)))^2,3400*(BL97/BL28*0.001)^4.13*(BL97/BL120)^(230*(BL97/BL28*0.001)^2.1-0.7)*BL74^(0.193*EXP(-3300*(BL97/BL28*0.001)^2.6*(BL97/BL120))))</f>
        <v>#N/A</v>
      </c>
      <c r="BM143" s="88" t="e">
        <f ca="1">IF(OR(BM$7="–",BM$7="glatt"),0.25/(LOG(15/BM74+E3_Parameter!$C$16*0.001/(3.715*Berechnungen!BM28)))^2,3400*(BM97/BM28*0.001)^4.13*(BM97/BM120)^(230*(BM97/BM28*0.001)^2.1-0.7)*BM74^(0.193*EXP(-3300*(BM97/BM28*0.001)^2.6*(BM97/BM120))))</f>
        <v>#N/A</v>
      </c>
      <c r="BN143" s="88" t="e">
        <f ca="1">IF(OR(BN$7="–",BN$7="glatt"),0.25/(LOG(15/BN74+E3_Parameter!$C$16*0.001/(3.715*Berechnungen!BN28)))^2,3400*(BN97/BN28*0.001)^4.13*(BN97/BN120)^(230*(BN97/BN28*0.001)^2.1-0.7)*BN74^(0.193*EXP(-3300*(BN97/BN28*0.001)^2.6*(BN97/BN120))))</f>
        <v>#N/A</v>
      </c>
      <c r="BO143" s="88" t="e">
        <f ca="1">IF(OR(BO$7="–",BO$7="glatt"),0.25/(LOG(15/BO74+E3_Parameter!$C$16*0.001/(3.715*Berechnungen!BO28)))^2,3400*(BO97/BO28*0.001)^4.13*(BO97/BO120)^(230*(BO97/BO28*0.001)^2.1-0.7)*BO74^(0.193*EXP(-3300*(BO97/BO28*0.001)^2.6*(BO97/BO120))))</f>
        <v>#N/A</v>
      </c>
      <c r="BP143" s="88" t="e">
        <f ca="1">IF(OR(BP$7="–",BP$7="glatt"),0.25/(LOG(15/BP74+E3_Parameter!$C$16*0.001/(3.715*Berechnungen!BP28)))^2,3400*(BP97/BP28*0.001)^4.13*(BP97/BP120)^(230*(BP97/BP28*0.001)^2.1-0.7)*BP74^(0.193*EXP(-3300*(BP97/BP28*0.001)^2.6*(BP97/BP120))))</f>
        <v>#N/A</v>
      </c>
      <c r="BQ143" s="88" t="e">
        <f ca="1">IF(OR(BQ$7="–",BQ$7="glatt"),0.25/(LOG(15/BQ74+E3_Parameter!$C$16*0.001/(3.715*Berechnungen!BQ28)))^2,3400*(BQ97/BQ28*0.001)^4.13*(BQ97/BQ120)^(230*(BQ97/BQ28*0.001)^2.1-0.7)*BQ74^(0.193*EXP(-3300*(BQ97/BQ28*0.001)^2.6*(BQ97/BQ120))))</f>
        <v>#N/A</v>
      </c>
      <c r="BR143" s="88" t="e">
        <f ca="1">IF(OR(BR$7="–",BR$7="glatt"),0.25/(LOG(15/BR74+E3_Parameter!$C$16*0.001/(3.715*Berechnungen!BR28)))^2,3400*(BR97/BR28*0.001)^4.13*(BR97/BR120)^(230*(BR97/BR28*0.001)^2.1-0.7)*BR74^(0.193*EXP(-3300*(BR97/BR28*0.001)^2.6*(BR97/BR120))))</f>
        <v>#N/A</v>
      </c>
      <c r="BS143" s="88" t="e">
        <f ca="1">IF(OR(BS$7="–",BS$7="glatt"),0.25/(LOG(15/BS74+E3_Parameter!$C$16*0.001/(3.715*Berechnungen!BS28)))^2,3400*(BS97/BS28*0.001)^4.13*(BS97/BS120)^(230*(BS97/BS28*0.001)^2.1-0.7)*BS74^(0.193*EXP(-3300*(BS97/BS28*0.001)^2.6*(BS97/BS120))))</f>
        <v>#N/A</v>
      </c>
      <c r="BT143" s="88" t="e">
        <f ca="1">IF(OR(BT$7="–",BT$7="glatt"),0.25/(LOG(15/BT74+E3_Parameter!$C$16*0.001/(3.715*Berechnungen!BT28)))^2,3400*(BT97/BT28*0.001)^4.13*(BT97/BT120)^(230*(BT97/BT28*0.001)^2.1-0.7)*BT74^(0.193*EXP(-3300*(BT97/BT28*0.001)^2.6*(BT97/BT120))))</f>
        <v>#N/A</v>
      </c>
      <c r="BU143" s="88" t="e">
        <f ca="1">IF(OR(BU$7="–",BU$7="glatt"),0.25/(LOG(15/BU74+E3_Parameter!$C$16*0.001/(3.715*Berechnungen!BU28)))^2,3400*(BU97/BU28*0.001)^4.13*(BU97/BU120)^(230*(BU97/BU28*0.001)^2.1-0.7)*BU74^(0.193*EXP(-3300*(BU97/BU28*0.001)^2.6*(BU97/BU120))))</f>
        <v>#N/A</v>
      </c>
      <c r="BV143" s="88" t="e">
        <f ca="1">IF(OR(BV$7="–",BV$7="glatt"),0.25/(LOG(15/BV74+E3_Parameter!$C$16*0.001/(3.715*Berechnungen!BV28)))^2,3400*(BV97/BV28*0.001)^4.13*(BV97/BV120)^(230*(BV97/BV28*0.001)^2.1-0.7)*BV74^(0.193*EXP(-3300*(BV97/BV28*0.001)^2.6*(BV97/BV120))))</f>
        <v>#N/A</v>
      </c>
      <c r="BW143" s="88" t="e">
        <f ca="1">IF(OR(BW$7="–",BW$7="glatt"),0.25/(LOG(15/BW74+E3_Parameter!$C$16*0.001/(3.715*Berechnungen!BW28)))^2,3400*(BW97/BW28*0.001)^4.13*(BW97/BW120)^(230*(BW97/BW28*0.001)^2.1-0.7)*BW74^(0.193*EXP(-3300*(BW97/BW28*0.001)^2.6*(BW97/BW120))))</f>
        <v>#N/A</v>
      </c>
      <c r="BX143" s="88" t="e">
        <f ca="1">IF(OR(BX$7="–",BX$7="glatt"),0.25/(LOG(15/BX74+E3_Parameter!$C$16*0.001/(3.715*Berechnungen!BX28)))^2,3400*(BX97/BX28*0.001)^4.13*(BX97/BX120)^(230*(BX97/BX28*0.001)^2.1-0.7)*BX74^(0.193*EXP(-3300*(BX97/BX28*0.001)^2.6*(BX97/BX120))))</f>
        <v>#N/A</v>
      </c>
      <c r="BY143" s="88" t="e">
        <f ca="1">IF(OR(BY$7="–",BY$7="glatt"),0.25/(LOG(15/BY74+E3_Parameter!$C$16*0.001/(3.715*Berechnungen!BY28)))^2,3400*(BY97/BY28*0.001)^4.13*(BY97/BY120)^(230*(BY97/BY28*0.001)^2.1-0.7)*BY74^(0.193*EXP(-3300*(BY97/BY28*0.001)^2.6*(BY97/BY120))))</f>
        <v>#N/A</v>
      </c>
      <c r="BZ143" s="88" t="e">
        <f ca="1">IF(OR(BZ$7="–",BZ$7="glatt"),0.25/(LOG(15/BZ74+E3_Parameter!$C$16*0.001/(3.715*Berechnungen!BZ28)))^2,3400*(BZ97/BZ28*0.001)^4.13*(BZ97/BZ120)^(230*(BZ97/BZ28*0.001)^2.1-0.7)*BZ74^(0.193*EXP(-3300*(BZ97/BZ28*0.001)^2.6*(BZ97/BZ120))))</f>
        <v>#N/A</v>
      </c>
      <c r="CA143" s="88" t="e">
        <f ca="1">IF(OR(CA$7="–",CA$7="glatt"),0.25/(LOG(15/CA74+E3_Parameter!$C$16*0.001/(3.715*Berechnungen!CA28)))^2,3400*(CA97/CA28*0.001)^4.13*(CA97/CA120)^(230*(CA97/CA28*0.001)^2.1-0.7)*CA74^(0.193*EXP(-3300*(CA97/CA28*0.001)^2.6*(CA97/CA120))))</f>
        <v>#N/A</v>
      </c>
      <c r="CB143" s="88" t="e">
        <f ca="1">IF(OR(CB$7="–",CB$7="glatt"),0.25/(LOG(15/CB74+E3_Parameter!$C$16*0.001/(3.715*Berechnungen!CB28)))^2,3400*(CB97/CB28*0.001)^4.13*(CB97/CB120)^(230*(CB97/CB28*0.001)^2.1-0.7)*CB74^(0.193*EXP(-3300*(CB97/CB28*0.001)^2.6*(CB97/CB120))))</f>
        <v>#N/A</v>
      </c>
      <c r="CC143" s="88" t="e">
        <f ca="1">IF(OR(CC$7="–",CC$7="glatt"),0.25/(LOG(15/CC74+E3_Parameter!$C$16*0.001/(3.715*Berechnungen!CC28)))^2,3400*(CC97/CC28*0.001)^4.13*(CC97/CC120)^(230*(CC97/CC28*0.001)^2.1-0.7)*CC74^(0.193*EXP(-3300*(CC97/CC28*0.001)^2.6*(CC97/CC120))))</f>
        <v>#N/A</v>
      </c>
      <c r="CD143" s="88" t="e">
        <f ca="1">IF(OR(CD$7="–",CD$7="glatt"),0.25/(LOG(15/CD74+E3_Parameter!$C$16*0.001/(3.715*Berechnungen!CD28)))^2,3400*(CD97/CD28*0.001)^4.13*(CD97/CD120)^(230*(CD97/CD28*0.001)^2.1-0.7)*CD74^(0.193*EXP(-3300*(CD97/CD28*0.001)^2.6*(CD97/CD120))))</f>
        <v>#N/A</v>
      </c>
      <c r="CE143" s="88" t="e">
        <f ca="1">IF(OR(CE$7="–",CE$7="glatt"),0.25/(LOG(15/CE74+E3_Parameter!$C$16*0.001/(3.715*Berechnungen!CE28)))^2,3400*(CE97/CE28*0.001)^4.13*(CE97/CE120)^(230*(CE97/CE28*0.001)^2.1-0.7)*CE74^(0.193*EXP(-3300*(CE97/CE28*0.001)^2.6*(CE97/CE120))))</f>
        <v>#N/A</v>
      </c>
      <c r="CF143" s="88" t="e">
        <f ca="1">IF(OR(CF$7="–",CF$7="glatt"),0.25/(LOG(15/CF74+E3_Parameter!$C$16*0.001/(3.715*Berechnungen!CF28)))^2,3400*(CF97/CF28*0.001)^4.13*(CF97/CF120)^(230*(CF97/CF28*0.001)^2.1-0.7)*CF74^(0.193*EXP(-3300*(CF97/CF28*0.001)^2.6*(CF97/CF120))))</f>
        <v>#N/A</v>
      </c>
      <c r="CG143" s="88" t="e">
        <f ca="1">IF(OR(CG$7="–",CG$7="glatt"),0.25/(LOG(15/CG74+E3_Parameter!$C$16*0.001/(3.715*Berechnungen!CG28)))^2,3400*(CG97/CG28*0.001)^4.13*(CG97/CG120)^(230*(CG97/CG28*0.001)^2.1-0.7)*CG74^(0.193*EXP(-3300*(CG97/CG28*0.001)^2.6*(CG97/CG120))))</f>
        <v>#N/A</v>
      </c>
      <c r="CH143" s="88" t="e">
        <f ca="1">IF(OR(CH$7="–",CH$7="glatt"),0.25/(LOG(15/CH74+E3_Parameter!$C$16*0.001/(3.715*Berechnungen!CH28)))^2,3400*(CH97/CH28*0.001)^4.13*(CH97/CH120)^(230*(CH97/CH28*0.001)^2.1-0.7)*CH74^(0.193*EXP(-3300*(CH97/CH28*0.001)^2.6*(CH97/CH120))))</f>
        <v>#N/A</v>
      </c>
      <c r="CI143" s="88" t="e">
        <f ca="1">IF(OR(CI$7="–",CI$7="glatt"),0.25/(LOG(15/CI74+E3_Parameter!$C$16*0.001/(3.715*Berechnungen!CI28)))^2,3400*(CI97/CI28*0.001)^4.13*(CI97/CI120)^(230*(CI97/CI28*0.001)^2.1-0.7)*CI74^(0.193*EXP(-3300*(CI97/CI28*0.001)^2.6*(CI97/CI120))))</f>
        <v>#N/A</v>
      </c>
      <c r="CJ143" s="88" t="e">
        <f ca="1">IF(OR(CJ$7="–",CJ$7="glatt"),0.25/(LOG(15/CJ74+E3_Parameter!$C$16*0.001/(3.715*Berechnungen!CJ28)))^2,3400*(CJ97/CJ28*0.001)^4.13*(CJ97/CJ120)^(230*(CJ97/CJ28*0.001)^2.1-0.7)*CJ74^(0.193*EXP(-3300*(CJ97/CJ28*0.001)^2.6*(CJ97/CJ120))))</f>
        <v>#N/A</v>
      </c>
      <c r="CK143" s="88" t="e">
        <f ca="1">IF(OR(CK$7="–",CK$7="glatt"),0.25/(LOG(15/CK74+E3_Parameter!$C$16*0.001/(3.715*Berechnungen!CK28)))^2,3400*(CK97/CK28*0.001)^4.13*(CK97/CK120)^(230*(CK97/CK28*0.001)^2.1-0.7)*CK74^(0.193*EXP(-3300*(CK97/CK28*0.001)^2.6*(CK97/CK120))))</f>
        <v>#N/A</v>
      </c>
      <c r="CL143" s="88" t="e">
        <f ca="1">IF(OR(CL$7="–",CL$7="glatt"),0.25/(LOG(15/CL74+E3_Parameter!$C$16*0.001/(3.715*Berechnungen!CL28)))^2,3400*(CL97/CL28*0.001)^4.13*(CL97/CL120)^(230*(CL97/CL28*0.001)^2.1-0.7)*CL74^(0.193*EXP(-3300*(CL97/CL28*0.001)^2.6*(CL97/CL120))))</f>
        <v>#N/A</v>
      </c>
      <c r="CM143" s="88" t="e">
        <f ca="1">IF(OR(CM$7="–",CM$7="glatt"),0.25/(LOG(15/CM74+E3_Parameter!$C$16*0.001/(3.715*Berechnungen!CM28)))^2,3400*(CM97/CM28*0.001)^4.13*(CM97/CM120)^(230*(CM97/CM28*0.001)^2.1-0.7)*CM74^(0.193*EXP(-3300*(CM97/CM28*0.001)^2.6*(CM97/CM120))))</f>
        <v>#N/A</v>
      </c>
      <c r="CN143" s="88" t="e">
        <f ca="1">IF(OR(CN$7="–",CN$7="glatt"),0.25/(LOG(15/CN74+E3_Parameter!$C$16*0.001/(3.715*Berechnungen!CN28)))^2,3400*(CN97/CN28*0.001)^4.13*(CN97/CN120)^(230*(CN97/CN28*0.001)^2.1-0.7)*CN74^(0.193*EXP(-3300*(CN97/CN28*0.001)^2.6*(CN97/CN120))))</f>
        <v>#N/A</v>
      </c>
      <c r="CO143" s="88" t="e">
        <f ca="1">IF(OR(CO$7="–",CO$7="glatt"),0.25/(LOG(15/CO74+E3_Parameter!$C$16*0.001/(3.715*Berechnungen!CO28)))^2,3400*(CO97/CO28*0.001)^4.13*(CO97/CO120)^(230*(CO97/CO28*0.001)^2.1-0.7)*CO74^(0.193*EXP(-3300*(CO97/CO28*0.001)^2.6*(CO97/CO120))))</f>
        <v>#N/A</v>
      </c>
      <c r="CP143" s="88" t="e">
        <f ca="1">IF(OR(CP$7="–",CP$7="glatt"),0.25/(LOG(15/CP74+E3_Parameter!$C$16*0.001/(3.715*Berechnungen!CP28)))^2,3400*(CP97/CP28*0.001)^4.13*(CP97/CP120)^(230*(CP97/CP28*0.001)^2.1-0.7)*CP74^(0.193*EXP(-3300*(CP97/CP28*0.001)^2.6*(CP97/CP120))))</f>
        <v>#N/A</v>
      </c>
      <c r="CQ143" s="88" t="e">
        <f ca="1">IF(OR(CQ$7="–",CQ$7="glatt"),0.25/(LOG(15/CQ74+E3_Parameter!$C$16*0.001/(3.715*Berechnungen!CQ28)))^2,3400*(CQ97/CQ28*0.001)^4.13*(CQ97/CQ120)^(230*(CQ97/CQ28*0.001)^2.1-0.7)*CQ74^(0.193*EXP(-3300*(CQ97/CQ28*0.001)^2.6*(CQ97/CQ120))))</f>
        <v>#N/A</v>
      </c>
      <c r="CR143" s="88" t="e">
        <f ca="1">IF(OR(CR$7="–",CR$7="glatt"),0.25/(LOG(15/CR74+E3_Parameter!$C$16*0.001/(3.715*Berechnungen!CR28)))^2,3400*(CR97/CR28*0.001)^4.13*(CR97/CR120)^(230*(CR97/CR28*0.001)^2.1-0.7)*CR74^(0.193*EXP(-3300*(CR97/CR28*0.001)^2.6*(CR97/CR120))))</f>
        <v>#N/A</v>
      </c>
      <c r="CS143" s="88" t="e">
        <f ca="1">IF(OR(CS$7="–",CS$7="glatt"),0.25/(LOG(15/CS74+E3_Parameter!$C$16*0.001/(3.715*Berechnungen!CS28)))^2,3400*(CS97/CS28*0.001)^4.13*(CS97/CS120)^(230*(CS97/CS28*0.001)^2.1-0.7)*CS74^(0.193*EXP(-3300*(CS97/CS28*0.001)^2.6*(CS97/CS120))))</f>
        <v>#N/A</v>
      </c>
      <c r="CT143" s="88" t="e">
        <f ca="1">IF(OR(CT$7="–",CT$7="glatt"),0.25/(LOG(15/CT74+E3_Parameter!$C$16*0.001/(3.715*Berechnungen!CT28)))^2,3400*(CT97/CT28*0.001)^4.13*(CT97/CT120)^(230*(CT97/CT28*0.001)^2.1-0.7)*CT74^(0.193*EXP(-3300*(CT97/CT28*0.001)^2.6*(CT97/CT120))))</f>
        <v>#N/A</v>
      </c>
      <c r="CU143" s="88" t="e">
        <f ca="1">IF(OR(CU$7="–",CU$7="glatt"),0.25/(LOG(15/CU74+E3_Parameter!$C$16*0.001/(3.715*Berechnungen!CU28)))^2,3400*(CU97/CU28*0.001)^4.13*(CU97/CU120)^(230*(CU97/CU28*0.001)^2.1-0.7)*CU74^(0.193*EXP(-3300*(CU97/CU28*0.001)^2.6*(CU97/CU120))))</f>
        <v>#N/A</v>
      </c>
      <c r="CV143" s="88" t="e">
        <f ca="1">IF(OR(CV$7="–",CV$7="glatt"),0.25/(LOG(15/CV74+E3_Parameter!$C$16*0.001/(3.715*Berechnungen!CV28)))^2,3400*(CV97/CV28*0.001)^4.13*(CV97/CV120)^(230*(CV97/CV28*0.001)^2.1-0.7)*CV74^(0.193*EXP(-3300*(CV97/CV28*0.001)^2.6*(CV97/CV120))))</f>
        <v>#N/A</v>
      </c>
      <c r="CW143" s="88" t="e">
        <f ca="1">IF(OR(CW$7="–",CW$7="glatt"),0.25/(LOG(15/CW74+E3_Parameter!$C$16*0.001/(3.715*Berechnungen!CW28)))^2,3400*(CW97/CW28*0.001)^4.13*(CW97/CW120)^(230*(CW97/CW28*0.001)^2.1-0.7)*CW74^(0.193*EXP(-3300*(CW97/CW28*0.001)^2.6*(CW97/CW120))))</f>
        <v>#N/A</v>
      </c>
      <c r="CX143" s="88" t="e">
        <f ca="1">IF(OR(CX$7="–",CX$7="glatt"),0.25/(LOG(15/CX74+E3_Parameter!$C$16*0.001/(3.715*Berechnungen!CX28)))^2,3400*(CX97/CX28*0.001)^4.13*(CX97/CX120)^(230*(CX97/CX28*0.001)^2.1-0.7)*CX74^(0.193*EXP(-3300*(CX97/CX28*0.001)^2.6*(CX97/CX120))))</f>
        <v>#N/A</v>
      </c>
      <c r="CY143" s="88" t="e">
        <f ca="1">IF(OR(CY$7="–",CY$7="glatt"),0.25/(LOG(15/CY74+E3_Parameter!$C$16*0.001/(3.715*Berechnungen!CY28)))^2,3400*(CY97/CY28*0.001)^4.13*(CY97/CY120)^(230*(CY97/CY28*0.001)^2.1-0.7)*CY74^(0.193*EXP(-3300*(CY97/CY28*0.001)^2.6*(CY97/CY120))))</f>
        <v>#N/A</v>
      </c>
      <c r="CZ143" s="88" t="e">
        <f ca="1">IF(OR(CZ$7="–",CZ$7="glatt"),0.25/(LOG(15/CZ74+E3_Parameter!$C$16*0.001/(3.715*Berechnungen!CZ28)))^2,3400*(CZ97/CZ28*0.001)^4.13*(CZ97/CZ120)^(230*(CZ97/CZ28*0.001)^2.1-0.7)*CZ74^(0.193*EXP(-3300*(CZ97/CZ28*0.001)^2.6*(CZ97/CZ120))))</f>
        <v>#N/A</v>
      </c>
      <c r="DA143" s="88" t="e">
        <f ca="1">IF(OR(DA$7="–",DA$7="glatt"),0.25/(LOG(15/DA74+E3_Parameter!$C$16*0.001/(3.715*Berechnungen!DA28)))^2,3400*(DA97/DA28*0.001)^4.13*(DA97/DA120)^(230*(DA97/DA28*0.001)^2.1-0.7)*DA74^(0.193*EXP(-3300*(DA97/DA28*0.001)^2.6*(DA97/DA120))))</f>
        <v>#N/A</v>
      </c>
      <c r="DB143" s="88" t="e">
        <f ca="1">IF(OR(DB$7="–",DB$7="glatt"),0.25/(LOG(15/DB74+E3_Parameter!$C$16*0.001/(3.715*Berechnungen!DB28)))^2,3400*(DB97/DB28*0.001)^4.13*(DB97/DB120)^(230*(DB97/DB28*0.001)^2.1-0.7)*DB74^(0.193*EXP(-3300*(DB97/DB28*0.001)^2.6*(DB97/DB120))))</f>
        <v>#N/A</v>
      </c>
      <c r="DC143" s="88" t="e">
        <f ca="1">IF(OR(DC$7="–",DC$7="glatt"),0.25/(LOG(15/DC74+E3_Parameter!$C$16*0.001/(3.715*Berechnungen!DC28)))^2,3400*(DC97/DC28*0.001)^4.13*(DC97/DC120)^(230*(DC97/DC28*0.001)^2.1-0.7)*DC74^(0.193*EXP(-3300*(DC97/DC28*0.001)^2.6*(DC97/DC120))))</f>
        <v>#N/A</v>
      </c>
      <c r="DD143" s="88" t="e">
        <f ca="1">IF(OR(DD$7="–",DD$7="glatt"),0.25/(LOG(15/DD74+E3_Parameter!$C$16*0.001/(3.715*Berechnungen!DD28)))^2,3400*(DD97/DD28*0.001)^4.13*(DD97/DD120)^(230*(DD97/DD28*0.001)^2.1-0.7)*DD74^(0.193*EXP(-3300*(DD97/DD28*0.001)^2.6*(DD97/DD120))))</f>
        <v>#N/A</v>
      </c>
      <c r="DE143" s="88" t="e">
        <f ca="1">IF(OR(DE$7="–",DE$7="glatt"),0.25/(LOG(15/DE74+E3_Parameter!$C$16*0.001/(3.715*Berechnungen!DE28)))^2,3400*(DE97/DE28*0.001)^4.13*(DE97/DE120)^(230*(DE97/DE28*0.001)^2.1-0.7)*DE74^(0.193*EXP(-3300*(DE97/DE28*0.001)^2.6*(DE97/DE120))))</f>
        <v>#N/A</v>
      </c>
      <c r="DF143" s="88" t="e">
        <f ca="1">IF(OR(DF$7="–",DF$7="glatt"),0.25/(LOG(15/DF74+E3_Parameter!$C$16*0.001/(3.715*Berechnungen!DF28)))^2,3400*(DF97/DF28*0.001)^4.13*(DF97/DF120)^(230*(DF97/DF28*0.001)^2.1-0.7)*DF74^(0.193*EXP(-3300*(DF97/DF28*0.001)^2.6*(DF97/DF120))))</f>
        <v>#N/A</v>
      </c>
      <c r="DG143" s="88" t="e">
        <f ca="1">IF(OR(DG$7="–",DG$7="glatt"),0.25/(LOG(15/DG74+E3_Parameter!$C$16*0.001/(3.715*Berechnungen!DG28)))^2,3400*(DG97/DG28*0.001)^4.13*(DG97/DG120)^(230*(DG97/DG28*0.001)^2.1-0.7)*DG74^(0.193*EXP(-3300*(DG97/DG28*0.001)^2.6*(DG97/DG120))))</f>
        <v>#N/A</v>
      </c>
      <c r="DH143" s="88" t="e">
        <f ca="1">IF(OR(DH$7="–",DH$7="glatt"),0.25/(LOG(15/DH74+E3_Parameter!$C$16*0.001/(3.715*Berechnungen!DH28)))^2,3400*(DH97/DH28*0.001)^4.13*(DH97/DH120)^(230*(DH97/DH28*0.001)^2.1-0.7)*DH74^(0.193*EXP(-3300*(DH97/DH28*0.001)^2.6*(DH97/DH120))))</f>
        <v>#N/A</v>
      </c>
      <c r="DI143" s="88" t="e">
        <f ca="1">IF(OR(DI$7="–",DI$7="glatt"),0.25/(LOG(15/DI74+E3_Parameter!$C$16*0.001/(3.715*Berechnungen!DI28)))^2,3400*(DI97/DI28*0.001)^4.13*(DI97/DI120)^(230*(DI97/DI28*0.001)^2.1-0.7)*DI74^(0.193*EXP(-3300*(DI97/DI28*0.001)^2.6*(DI97/DI120))))</f>
        <v>#N/A</v>
      </c>
      <c r="DJ143" s="88" t="e">
        <f ca="1">IF(OR(DJ$7="–",DJ$7="glatt"),0.25/(LOG(15/DJ74+E3_Parameter!$C$16*0.001/(3.715*Berechnungen!DJ28)))^2,3400*(DJ97/DJ28*0.001)^4.13*(DJ97/DJ120)^(230*(DJ97/DJ28*0.001)^2.1-0.7)*DJ74^(0.193*EXP(-3300*(DJ97/DJ28*0.001)^2.6*(DJ97/DJ120))))</f>
        <v>#N/A</v>
      </c>
      <c r="DK143" s="88" t="e">
        <f ca="1">IF(OR(DK$7="–",DK$7="glatt"),0.25/(LOG(15/DK74+E3_Parameter!$C$16*0.001/(3.715*Berechnungen!DK28)))^2,3400*(DK97/DK28*0.001)^4.13*(DK97/DK120)^(230*(DK97/DK28*0.001)^2.1-0.7)*DK74^(0.193*EXP(-3300*(DK97/DK28*0.001)^2.6*(DK97/DK120))))</f>
        <v>#N/A</v>
      </c>
      <c r="DL143" s="88" t="e">
        <f ca="1">IF(OR(DL$7="–",DL$7="glatt"),0.25/(LOG(15/DL74+E3_Parameter!$C$16*0.001/(3.715*Berechnungen!DL28)))^2,3400*(DL97/DL28*0.001)^4.13*(DL97/DL120)^(230*(DL97/DL28*0.001)^2.1-0.7)*DL74^(0.193*EXP(-3300*(DL97/DL28*0.001)^2.6*(DL97/DL120))))</f>
        <v>#N/A</v>
      </c>
      <c r="DM143" s="88" t="e">
        <f ca="1">IF(OR(DM$7="–",DM$7="glatt"),0.25/(LOG(15/DM74+E3_Parameter!$C$16*0.001/(3.715*Berechnungen!DM28)))^2,3400*(DM97/DM28*0.001)^4.13*(DM97/DM120)^(230*(DM97/DM28*0.001)^2.1-0.7)*DM74^(0.193*EXP(-3300*(DM97/DM28*0.001)^2.6*(DM97/DM120))))</f>
        <v>#N/A</v>
      </c>
      <c r="DN143" s="88" t="e">
        <f ca="1">IF(OR(DN$7="–",DN$7="glatt"),0.25/(LOG(15/DN74+E3_Parameter!$C$16*0.001/(3.715*Berechnungen!DN28)))^2,3400*(DN97/DN28*0.001)^4.13*(DN97/DN120)^(230*(DN97/DN28*0.001)^2.1-0.7)*DN74^(0.193*EXP(-3300*(DN97/DN28*0.001)^2.6*(DN97/DN120))))</f>
        <v>#N/A</v>
      </c>
      <c r="DO143" s="88" t="e">
        <f ca="1">IF(OR(DO$7="–",DO$7="glatt"),0.25/(LOG(15/DO74+E3_Parameter!$C$16*0.001/(3.715*Berechnungen!DO28)))^2,3400*(DO97/DO28*0.001)^4.13*(DO97/DO120)^(230*(DO97/DO28*0.001)^2.1-0.7)*DO74^(0.193*EXP(-3300*(DO97/DO28*0.001)^2.6*(DO97/DO120))))</f>
        <v>#N/A</v>
      </c>
      <c r="DP143" s="88" t="e">
        <f ca="1">IF(OR(DP$7="–",DP$7="glatt"),0.25/(LOG(15/DP74+E3_Parameter!$C$16*0.001/(3.715*Berechnungen!DP28)))^2,3400*(DP97/DP28*0.001)^4.13*(DP97/DP120)^(230*(DP97/DP28*0.001)^2.1-0.7)*DP74^(0.193*EXP(-3300*(DP97/DP28*0.001)^2.6*(DP97/DP120))))</f>
        <v>#N/A</v>
      </c>
      <c r="DQ143" s="88" t="e">
        <f ca="1">IF(OR(DQ$7="–",DQ$7="glatt"),0.25/(LOG(15/DQ74+E3_Parameter!$C$16*0.001/(3.715*Berechnungen!DQ28)))^2,3400*(DQ97/DQ28*0.001)^4.13*(DQ97/DQ120)^(230*(DQ97/DQ28*0.001)^2.1-0.7)*DQ74^(0.193*EXP(-3300*(DQ97/DQ28*0.001)^2.6*(DQ97/DQ120))))</f>
        <v>#N/A</v>
      </c>
      <c r="DR143" s="88" t="e">
        <f ca="1">IF(OR(DR$7="–",DR$7="glatt"),0.25/(LOG(15/DR74+E3_Parameter!$C$16*0.001/(3.715*Berechnungen!DR28)))^2,3400*(DR97/DR28*0.001)^4.13*(DR97/DR120)^(230*(DR97/DR28*0.001)^2.1-0.7)*DR74^(0.193*EXP(-3300*(DR97/DR28*0.001)^2.6*(DR97/DR120))))</f>
        <v>#N/A</v>
      </c>
      <c r="DS143" s="88" t="e">
        <f ca="1">IF(OR(DS$7="–",DS$7="glatt"),0.25/(LOG(15/DS74+E3_Parameter!$C$16*0.001/(3.715*Berechnungen!DS28)))^2,3400*(DS97/DS28*0.001)^4.13*(DS97/DS120)^(230*(DS97/DS28*0.001)^2.1-0.7)*DS74^(0.193*EXP(-3300*(DS97/DS28*0.001)^2.6*(DS97/DS120))))</f>
        <v>#N/A</v>
      </c>
      <c r="DT143" s="88" t="e">
        <f ca="1">IF(OR(DT$7="–",DT$7="glatt"),0.25/(LOG(15/DT74+E3_Parameter!$C$16*0.001/(3.715*Berechnungen!DT28)))^2,3400*(DT97/DT28*0.001)^4.13*(DT97/DT120)^(230*(DT97/DT28*0.001)^2.1-0.7)*DT74^(0.193*EXP(-3300*(DT97/DT28*0.001)^2.6*(DT97/DT120))))</f>
        <v>#N/A</v>
      </c>
      <c r="DU143" s="88" t="e">
        <f ca="1">IF(OR(DU$7="–",DU$7="glatt"),0.25/(LOG(15/DU74+E3_Parameter!$C$16*0.001/(3.715*Berechnungen!DU28)))^2,3400*(DU97/DU28*0.001)^4.13*(DU97/DU120)^(230*(DU97/DU28*0.001)^2.1-0.7)*DU74^(0.193*EXP(-3300*(DU97/DU28*0.001)^2.6*(DU97/DU120))))</f>
        <v>#N/A</v>
      </c>
      <c r="DV143" s="88" t="e">
        <f ca="1">IF(OR(DV$7="–",DV$7="glatt"),0.25/(LOG(15/DV74+E3_Parameter!$C$16*0.001/(3.715*Berechnungen!DV28)))^2,3400*(DV97/DV28*0.001)^4.13*(DV97/DV120)^(230*(DV97/DV28*0.001)^2.1-0.7)*DV74^(0.193*EXP(-3300*(DV97/DV28*0.001)^2.6*(DV97/DV120))))</f>
        <v>#N/A</v>
      </c>
      <c r="DW143" s="88" t="e">
        <f ca="1">IF(OR(DW$7="–",DW$7="glatt"),0.25/(LOG(15/DW74+E3_Parameter!$C$16*0.001/(3.715*Berechnungen!DW28)))^2,3400*(DW97/DW28*0.001)^4.13*(DW97/DW120)^(230*(DW97/DW28*0.001)^2.1-0.7)*DW74^(0.193*EXP(-3300*(DW97/DW28*0.001)^2.6*(DW97/DW120))))</f>
        <v>#N/A</v>
      </c>
      <c r="DX143" s="88" t="e">
        <f ca="1">IF(OR(DX$7="–",DX$7="glatt"),0.25/(LOG(15/DX74+E3_Parameter!$C$16*0.001/(3.715*Berechnungen!DX28)))^2,3400*(DX97/DX28*0.001)^4.13*(DX97/DX120)^(230*(DX97/DX28*0.001)^2.1-0.7)*DX74^(0.193*EXP(-3300*(DX97/DX28*0.001)^2.6*(DX97/DX120))))</f>
        <v>#N/A</v>
      </c>
      <c r="DY143" s="88" t="e">
        <f ca="1">IF(OR(DY$7="–",DY$7="glatt"),0.25/(LOG(15/DY74+E3_Parameter!$C$16*0.001/(3.715*Berechnungen!DY28)))^2,3400*(DY97/DY28*0.001)^4.13*(DY97/DY120)^(230*(DY97/DY28*0.001)^2.1-0.7)*DY74^(0.193*EXP(-3300*(DY97/DY28*0.001)^2.6*(DY97/DY120))))</f>
        <v>#N/A</v>
      </c>
      <c r="DZ143" s="88" t="e">
        <f ca="1">IF(OR(DZ$7="–",DZ$7="glatt"),0.25/(LOG(15/DZ74+E3_Parameter!$C$16*0.001/(3.715*Berechnungen!DZ28)))^2,3400*(DZ97/DZ28*0.001)^4.13*(DZ97/DZ120)^(230*(DZ97/DZ28*0.001)^2.1-0.7)*DZ74^(0.193*EXP(-3300*(DZ97/DZ28*0.001)^2.6*(DZ97/DZ120))))</f>
        <v>#N/A</v>
      </c>
      <c r="EA143" s="88" t="e">
        <f ca="1">IF(OR(EA$7="–",EA$7="glatt"),0.25/(LOG(15/EA74+E3_Parameter!$C$16*0.001/(3.715*Berechnungen!EA28)))^2,3400*(EA97/EA28*0.001)^4.13*(EA97/EA120)^(230*(EA97/EA28*0.001)^2.1-0.7)*EA74^(0.193*EXP(-3300*(EA97/EA28*0.001)^2.6*(EA97/EA120))))</f>
        <v>#N/A</v>
      </c>
      <c r="EB143" s="88" t="e">
        <f ca="1">IF(OR(EB$7="–",EB$7="glatt"),0.25/(LOG(15/EB74+E3_Parameter!$C$16*0.001/(3.715*Berechnungen!EB28)))^2,3400*(EB97/EB28*0.001)^4.13*(EB97/EB120)^(230*(EB97/EB28*0.001)^2.1-0.7)*EB74^(0.193*EXP(-3300*(EB97/EB28*0.001)^2.6*(EB97/EB120))))</f>
        <v>#N/A</v>
      </c>
      <c r="EC143" s="88" t="e">
        <f ca="1">IF(OR(EC$7="–",EC$7="glatt"),0.25/(LOG(15/EC74+E3_Parameter!$C$16*0.001/(3.715*Berechnungen!EC28)))^2,3400*(EC97/EC28*0.001)^4.13*(EC97/EC120)^(230*(EC97/EC28*0.001)^2.1-0.7)*EC74^(0.193*EXP(-3300*(EC97/EC28*0.001)^2.6*(EC97/EC120))))</f>
        <v>#N/A</v>
      </c>
      <c r="ED143" s="88" t="e">
        <f ca="1">IF(OR(ED$7="–",ED$7="glatt"),0.25/(LOG(15/ED74+E3_Parameter!$C$16*0.001/(3.715*Berechnungen!ED28)))^2,3400*(ED97/ED28*0.001)^4.13*(ED97/ED120)^(230*(ED97/ED28*0.001)^2.1-0.7)*ED74^(0.193*EXP(-3300*(ED97/ED28*0.001)^2.6*(ED97/ED120))))</f>
        <v>#N/A</v>
      </c>
      <c r="EE143" s="88" t="e">
        <f ca="1">IF(OR(EE$7="–",EE$7="glatt"),0.25/(LOG(15/EE74+E3_Parameter!$C$16*0.001/(3.715*Berechnungen!EE28)))^2,3400*(EE97/EE28*0.001)^4.13*(EE97/EE120)^(230*(EE97/EE28*0.001)^2.1-0.7)*EE74^(0.193*EXP(-3300*(EE97/EE28*0.001)^2.6*(EE97/EE120))))</f>
        <v>#N/A</v>
      </c>
      <c r="EF143" s="88" t="e">
        <f ca="1">IF(OR(EF$7="–",EF$7="glatt"),0.25/(LOG(15/EF74+E3_Parameter!$C$16*0.001/(3.715*Berechnungen!EF28)))^2,3400*(EF97/EF28*0.001)^4.13*(EF97/EF120)^(230*(EF97/EF28*0.001)^2.1-0.7)*EF74^(0.193*EXP(-3300*(EF97/EF28*0.001)^2.6*(EF97/EF120))))</f>
        <v>#N/A</v>
      </c>
      <c r="EG143" s="88" t="e">
        <f ca="1">IF(OR(EG$7="–",EG$7="glatt"),0.25/(LOG(15/EG74+E3_Parameter!$C$16*0.001/(3.715*Berechnungen!EG28)))^2,3400*(EG97/EG28*0.001)^4.13*(EG97/EG120)^(230*(EG97/EG28*0.001)^2.1-0.7)*EG74^(0.193*EXP(-3300*(EG97/EG28*0.001)^2.6*(EG97/EG120))))</f>
        <v>#N/A</v>
      </c>
      <c r="EH143" s="88" t="e">
        <f ca="1">IF(OR(EH$7="–",EH$7="glatt"),0.25/(LOG(15/EH74+E3_Parameter!$C$16*0.001/(3.715*Berechnungen!EH28)))^2,3400*(EH97/EH28*0.001)^4.13*(EH97/EH120)^(230*(EH97/EH28*0.001)^2.1-0.7)*EH74^(0.193*EXP(-3300*(EH97/EH28*0.001)^2.6*(EH97/EH120))))</f>
        <v>#N/A</v>
      </c>
      <c r="EI143" s="88" t="e">
        <f ca="1">IF(OR(EI$7="–",EI$7="glatt"),0.25/(LOG(15/EI74+E3_Parameter!$C$16*0.001/(3.715*Berechnungen!EI28)))^2,3400*(EI97/EI28*0.001)^4.13*(EI97/EI120)^(230*(EI97/EI28*0.001)^2.1-0.7)*EI74^(0.193*EXP(-3300*(EI97/EI28*0.001)^2.6*(EI97/EI120))))</f>
        <v>#N/A</v>
      </c>
      <c r="EJ143" s="88" t="e">
        <f ca="1">IF(OR(EJ$7="–",EJ$7="glatt"),0.25/(LOG(15/EJ74+E3_Parameter!$C$16*0.001/(3.715*Berechnungen!EJ28)))^2,3400*(EJ97/EJ28*0.001)^4.13*(EJ97/EJ120)^(230*(EJ97/EJ28*0.001)^2.1-0.7)*EJ74^(0.193*EXP(-3300*(EJ97/EJ28*0.001)^2.6*(EJ97/EJ120))))</f>
        <v>#N/A</v>
      </c>
      <c r="EK143" s="88" t="e">
        <f ca="1">IF(OR(EK$7="–",EK$7="glatt"),0.25/(LOG(15/EK74+E3_Parameter!$C$16*0.001/(3.715*Berechnungen!EK28)))^2,3400*(EK97/EK28*0.001)^4.13*(EK97/EK120)^(230*(EK97/EK28*0.001)^2.1-0.7)*EK74^(0.193*EXP(-3300*(EK97/EK28*0.001)^2.6*(EK97/EK120))))</f>
        <v>#N/A</v>
      </c>
      <c r="EL143" s="88" t="e">
        <f ca="1">IF(OR(EL$7="–",EL$7="glatt"),0.25/(LOG(15/EL74+E3_Parameter!$C$16*0.001/(3.715*Berechnungen!EL28)))^2,3400*(EL97/EL28*0.001)^4.13*(EL97/EL120)^(230*(EL97/EL28*0.001)^2.1-0.7)*EL74^(0.193*EXP(-3300*(EL97/EL28*0.001)^2.6*(EL97/EL120))))</f>
        <v>#N/A</v>
      </c>
      <c r="EM143" s="88" t="e">
        <f ca="1">IF(OR(EM$7="–",EM$7="glatt"),0.25/(LOG(15/EM74+E3_Parameter!$C$16*0.001/(3.715*Berechnungen!EM28)))^2,3400*(EM97/EM28*0.001)^4.13*(EM97/EM120)^(230*(EM97/EM28*0.001)^2.1-0.7)*EM74^(0.193*EXP(-3300*(EM97/EM28*0.001)^2.6*(EM97/EM120))))</f>
        <v>#N/A</v>
      </c>
      <c r="EN143" s="88" t="e">
        <f ca="1">IF(OR(EN$7="–",EN$7="glatt"),0.25/(LOG(15/EN74+E3_Parameter!$C$16*0.001/(3.715*Berechnungen!EN28)))^2,3400*(EN97/EN28*0.001)^4.13*(EN97/EN120)^(230*(EN97/EN28*0.001)^2.1-0.7)*EN74^(0.193*EXP(-3300*(EN97/EN28*0.001)^2.6*(EN97/EN120))))</f>
        <v>#N/A</v>
      </c>
      <c r="EO143" s="88" t="e">
        <f ca="1">IF(OR(EO$7="–",EO$7="glatt"),0.25/(LOG(15/EO74+E3_Parameter!$C$16*0.001/(3.715*Berechnungen!EO28)))^2,3400*(EO97/EO28*0.001)^4.13*(EO97/EO120)^(230*(EO97/EO28*0.001)^2.1-0.7)*EO74^(0.193*EXP(-3300*(EO97/EO28*0.001)^2.6*(EO97/EO120))))</f>
        <v>#N/A</v>
      </c>
      <c r="EP143" s="88" t="e">
        <f ca="1">IF(OR(EP$7="–",EP$7="glatt"),0.25/(LOG(15/EP74+E3_Parameter!$C$16*0.001/(3.715*Berechnungen!EP28)))^2,3400*(EP97/EP28*0.001)^4.13*(EP97/EP120)^(230*(EP97/EP28*0.001)^2.1-0.7)*EP74^(0.193*EXP(-3300*(EP97/EP28*0.001)^2.6*(EP97/EP120))))</f>
        <v>#N/A</v>
      </c>
      <c r="EQ143" s="88" t="e">
        <f ca="1">IF(OR(EQ$7="–",EQ$7="glatt"),0.25/(LOG(15/EQ74+E3_Parameter!$C$16*0.001/(3.715*Berechnungen!EQ28)))^2,3400*(EQ97/EQ28*0.001)^4.13*(EQ97/EQ120)^(230*(EQ97/EQ28*0.001)^2.1-0.7)*EQ74^(0.193*EXP(-3300*(EQ97/EQ28*0.001)^2.6*(EQ97/EQ120))))</f>
        <v>#N/A</v>
      </c>
      <c r="ER143" s="88" t="e">
        <f ca="1">IF(OR(ER$7="–",ER$7="glatt"),0.25/(LOG(15/ER74+E3_Parameter!$C$16*0.001/(3.715*Berechnungen!ER28)))^2,3400*(ER97/ER28*0.001)^4.13*(ER97/ER120)^(230*(ER97/ER28*0.001)^2.1-0.7)*ER74^(0.193*EXP(-3300*(ER97/ER28*0.001)^2.6*(ER97/ER120))))</f>
        <v>#N/A</v>
      </c>
      <c r="ES143" s="88" t="e">
        <f ca="1">IF(OR(ES$7="–",ES$7="glatt"),0.25/(LOG(15/ES74+E3_Parameter!$C$16*0.001/(3.715*Berechnungen!ES28)))^2,3400*(ES97/ES28*0.001)^4.13*(ES97/ES120)^(230*(ES97/ES28*0.001)^2.1-0.7)*ES74^(0.193*EXP(-3300*(ES97/ES28*0.001)^2.6*(ES97/ES120))))</f>
        <v>#N/A</v>
      </c>
      <c r="ET143" s="88" t="e">
        <f ca="1">IF(OR(ET$7="–",ET$7="glatt"),0.25/(LOG(15/ET74+E3_Parameter!$C$16*0.001/(3.715*Berechnungen!ET28)))^2,3400*(ET97/ET28*0.001)^4.13*(ET97/ET120)^(230*(ET97/ET28*0.001)^2.1-0.7)*ET74^(0.193*EXP(-3300*(ET97/ET28*0.001)^2.6*(ET97/ET120))))</f>
        <v>#N/A</v>
      </c>
      <c r="EU143" s="88" t="e">
        <f ca="1">IF(OR(EU$7="–",EU$7="glatt"),0.25/(LOG(15/EU74+E3_Parameter!$C$16*0.001/(3.715*Berechnungen!EU28)))^2,3400*(EU97/EU28*0.001)^4.13*(EU97/EU120)^(230*(EU97/EU28*0.001)^2.1-0.7)*EU74^(0.193*EXP(-3300*(EU97/EU28*0.001)^2.6*(EU97/EU120))))</f>
        <v>#N/A</v>
      </c>
      <c r="EV143" s="88" t="e">
        <f ca="1">IF(OR(EV$7="–",EV$7="glatt"),0.25/(LOG(15/EV74+E3_Parameter!$C$16*0.001/(3.715*Berechnungen!EV28)))^2,3400*(EV97/EV28*0.001)^4.13*(EV97/EV120)^(230*(EV97/EV28*0.001)^2.1-0.7)*EV74^(0.193*EXP(-3300*(EV97/EV28*0.001)^2.6*(EV97/EV120))))</f>
        <v>#N/A</v>
      </c>
      <c r="EW143" s="88" t="e">
        <f ca="1">IF(OR(EW$7="–",EW$7="glatt"),0.25/(LOG(15/EW74+E3_Parameter!$C$16*0.001/(3.715*Berechnungen!EW28)))^2,3400*(EW97/EW28*0.001)^4.13*(EW97/EW120)^(230*(EW97/EW28*0.001)^2.1-0.7)*EW74^(0.193*EXP(-3300*(EW97/EW28*0.001)^2.6*(EW97/EW120))))</f>
        <v>#N/A</v>
      </c>
      <c r="EX143" s="88" t="e">
        <f ca="1">IF(OR(EX$7="–",EX$7="glatt"),0.25/(LOG(15/EX74+E3_Parameter!$C$16*0.001/(3.715*Berechnungen!EX28)))^2,3400*(EX97/EX28*0.001)^4.13*(EX97/EX120)^(230*(EX97/EX28*0.001)^2.1-0.7)*EX74^(0.193*EXP(-3300*(EX97/EX28*0.001)^2.6*(EX97/EX120))))</f>
        <v>#N/A</v>
      </c>
      <c r="EY143" s="88" t="e">
        <f ca="1">IF(OR(EY$7="–",EY$7="glatt"),0.25/(LOG(15/EY74+E3_Parameter!$C$16*0.001/(3.715*Berechnungen!EY28)))^2,3400*(EY97/EY28*0.001)^4.13*(EY97/EY120)^(230*(EY97/EY28*0.001)^2.1-0.7)*EY74^(0.193*EXP(-3300*(EY97/EY28*0.001)^2.6*(EY97/EY120))))</f>
        <v>#N/A</v>
      </c>
      <c r="EZ143" s="88" t="e">
        <f ca="1">IF(OR(EZ$7="–",EZ$7="glatt"),0.25/(LOG(15/EZ74+E3_Parameter!$C$16*0.001/(3.715*Berechnungen!EZ28)))^2,3400*(EZ97/EZ28*0.001)^4.13*(EZ97/EZ120)^(230*(EZ97/EZ28*0.001)^2.1-0.7)*EZ74^(0.193*EXP(-3300*(EZ97/EZ28*0.001)^2.6*(EZ97/EZ120))))</f>
        <v>#N/A</v>
      </c>
      <c r="FA143" s="88" t="e">
        <f ca="1">IF(OR(FA$7="–",FA$7="glatt"),0.25/(LOG(15/FA74+E3_Parameter!$C$16*0.001/(3.715*Berechnungen!FA28)))^2,3400*(FA97/FA28*0.001)^4.13*(FA97/FA120)^(230*(FA97/FA28*0.001)^2.1-0.7)*FA74^(0.193*EXP(-3300*(FA97/FA28*0.001)^2.6*(FA97/FA120))))</f>
        <v>#N/A</v>
      </c>
      <c r="FB143" s="88" t="e">
        <f ca="1">IF(OR(FB$7="–",FB$7="glatt"),0.25/(LOG(15/FB74+E3_Parameter!$C$16*0.001/(3.715*Berechnungen!FB28)))^2,3400*(FB97/FB28*0.001)^4.13*(FB97/FB120)^(230*(FB97/FB28*0.001)^2.1-0.7)*FB74^(0.193*EXP(-3300*(FB97/FB28*0.001)^2.6*(FB97/FB120))))</f>
        <v>#N/A</v>
      </c>
      <c r="FC143" s="88" t="e">
        <f ca="1">IF(OR(FC$7="–",FC$7="glatt"),0.25/(LOG(15/FC74+E3_Parameter!$C$16*0.001/(3.715*Berechnungen!FC28)))^2,3400*(FC97/FC28*0.001)^4.13*(FC97/FC120)^(230*(FC97/FC28*0.001)^2.1-0.7)*FC74^(0.193*EXP(-3300*(FC97/FC28*0.001)^2.6*(FC97/FC120))))</f>
        <v>#N/A</v>
      </c>
      <c r="FD143" s="88" t="e">
        <f ca="1">IF(OR(FD$7="–",FD$7="glatt"),0.25/(LOG(15/FD74+E3_Parameter!$C$16*0.001/(3.715*Berechnungen!FD28)))^2,3400*(FD97/FD28*0.001)^4.13*(FD97/FD120)^(230*(FD97/FD28*0.001)^2.1-0.7)*FD74^(0.193*EXP(-3300*(FD97/FD28*0.001)^2.6*(FD97/FD120))))</f>
        <v>#N/A</v>
      </c>
      <c r="FE143" s="88" t="e">
        <f ca="1">IF(OR(FE$7="–",FE$7="glatt"),0.25/(LOG(15/FE74+E3_Parameter!$C$16*0.001/(3.715*Berechnungen!FE28)))^2,3400*(FE97/FE28*0.001)^4.13*(FE97/FE120)^(230*(FE97/FE28*0.001)^2.1-0.7)*FE74^(0.193*EXP(-3300*(FE97/FE28*0.001)^2.6*(FE97/FE120))))</f>
        <v>#N/A</v>
      </c>
      <c r="FF143" s="88" t="e">
        <f ca="1">IF(OR(FF$7="–",FF$7="glatt"),0.25/(LOG(15/FF74+E3_Parameter!$C$16*0.001/(3.715*Berechnungen!FF28)))^2,3400*(FF97/FF28*0.001)^4.13*(FF97/FF120)^(230*(FF97/FF28*0.001)^2.1-0.7)*FF74^(0.193*EXP(-3300*(FF97/FF28*0.001)^2.6*(FF97/FF120))))</f>
        <v>#N/A</v>
      </c>
      <c r="FG143" s="88" t="e">
        <f ca="1">IF(OR(FG$7="–",FG$7="glatt"),0.25/(LOG(15/FG74+E3_Parameter!$C$16*0.001/(3.715*Berechnungen!FG28)))^2,3400*(FG97/FG28*0.001)^4.13*(FG97/FG120)^(230*(FG97/FG28*0.001)^2.1-0.7)*FG74^(0.193*EXP(-3300*(FG97/FG28*0.001)^2.6*(FG97/FG120))))</f>
        <v>#N/A</v>
      </c>
      <c r="FH143" s="88" t="e">
        <f ca="1">IF(OR(FH$7="–",FH$7="glatt"),0.25/(LOG(15/FH74+E3_Parameter!$C$16*0.001/(3.715*Berechnungen!FH28)))^2,3400*(FH97/FH28*0.001)^4.13*(FH97/FH120)^(230*(FH97/FH28*0.001)^2.1-0.7)*FH74^(0.193*EXP(-3300*(FH97/FH28*0.001)^2.6*(FH97/FH120))))</f>
        <v>#N/A</v>
      </c>
      <c r="FI143" s="88" t="e">
        <f ca="1">IF(OR(FI$7="–",FI$7="glatt"),0.25/(LOG(15/FI74+E3_Parameter!$C$16*0.001/(3.715*Berechnungen!FI28)))^2,3400*(FI97/FI28*0.001)^4.13*(FI97/FI120)^(230*(FI97/FI28*0.001)^2.1-0.7)*FI74^(0.193*EXP(-3300*(FI97/FI28*0.001)^2.6*(FI97/FI120))))</f>
        <v>#N/A</v>
      </c>
      <c r="FJ143" s="88" t="e">
        <f ca="1">IF(OR(FJ$7="–",FJ$7="glatt"),0.25/(LOG(15/FJ74+E3_Parameter!$C$16*0.001/(3.715*Berechnungen!FJ28)))^2,3400*(FJ97/FJ28*0.001)^4.13*(FJ97/FJ120)^(230*(FJ97/FJ28*0.001)^2.1-0.7)*FJ74^(0.193*EXP(-3300*(FJ97/FJ28*0.001)^2.6*(FJ97/FJ120))))</f>
        <v>#N/A</v>
      </c>
      <c r="FK143" s="88" t="e">
        <f ca="1">IF(OR(FK$7="–",FK$7="glatt"),0.25/(LOG(15/FK74+E3_Parameter!$C$16*0.001/(3.715*Berechnungen!FK28)))^2,3400*(FK97/FK28*0.001)^4.13*(FK97/FK120)^(230*(FK97/FK28*0.001)^2.1-0.7)*FK74^(0.193*EXP(-3300*(FK97/FK28*0.001)^2.6*(FK97/FK120))))</f>
        <v>#N/A</v>
      </c>
      <c r="FL143" s="88" t="e">
        <f ca="1">IF(OR(FL$7="–",FL$7="glatt"),0.25/(LOG(15/FL74+E3_Parameter!$C$16*0.001/(3.715*Berechnungen!FL28)))^2,3400*(FL97/FL28*0.001)^4.13*(FL97/FL120)^(230*(FL97/FL28*0.001)^2.1-0.7)*FL74^(0.193*EXP(-3300*(FL97/FL28*0.001)^2.6*(FL97/FL120))))</f>
        <v>#N/A</v>
      </c>
      <c r="FM143" s="88" t="e">
        <f ca="1">IF(OR(FM$7="–",FM$7="glatt"),0.25/(LOG(15/FM74+E3_Parameter!$C$16*0.001/(3.715*Berechnungen!FM28)))^2,3400*(FM97/FM28*0.001)^4.13*(FM97/FM120)^(230*(FM97/FM28*0.001)^2.1-0.7)*FM74^(0.193*EXP(-3300*(FM97/FM28*0.001)^2.6*(FM97/FM120))))</f>
        <v>#N/A</v>
      </c>
      <c r="FN143" s="88" t="e">
        <f ca="1">IF(OR(FN$7="–",FN$7="glatt"),0.25/(LOG(15/FN74+E3_Parameter!$C$16*0.001/(3.715*Berechnungen!FN28)))^2,3400*(FN97/FN28*0.001)^4.13*(FN97/FN120)^(230*(FN97/FN28*0.001)^2.1-0.7)*FN74^(0.193*EXP(-3300*(FN97/FN28*0.001)^2.6*(FN97/FN120))))</f>
        <v>#N/A</v>
      </c>
      <c r="FO143" s="88" t="e">
        <f ca="1">IF(OR(FO$7="–",FO$7="glatt"),0.25/(LOG(15/FO74+E3_Parameter!$C$16*0.001/(3.715*Berechnungen!FO28)))^2,3400*(FO97/FO28*0.001)^4.13*(FO97/FO120)^(230*(FO97/FO28*0.001)^2.1-0.7)*FO74^(0.193*EXP(-3300*(FO97/FO28*0.001)^2.6*(FO97/FO120))))</f>
        <v>#N/A</v>
      </c>
      <c r="FP143" s="88" t="e">
        <f ca="1">IF(OR(FP$7="–",FP$7="glatt"),0.25/(LOG(15/FP74+E3_Parameter!$C$16*0.001/(3.715*Berechnungen!FP28)))^2,3400*(FP97/FP28*0.001)^4.13*(FP97/FP120)^(230*(FP97/FP28*0.001)^2.1-0.7)*FP74^(0.193*EXP(-3300*(FP97/FP28*0.001)^2.6*(FP97/FP120))))</f>
        <v>#N/A</v>
      </c>
      <c r="FQ143" s="88" t="e">
        <f ca="1">IF(OR(FQ$7="–",FQ$7="glatt"),0.25/(LOG(15/FQ74+E3_Parameter!$C$16*0.001/(3.715*Berechnungen!FQ28)))^2,3400*(FQ97/FQ28*0.001)^4.13*(FQ97/FQ120)^(230*(FQ97/FQ28*0.001)^2.1-0.7)*FQ74^(0.193*EXP(-3300*(FQ97/FQ28*0.001)^2.6*(FQ97/FQ120))))</f>
        <v>#N/A</v>
      </c>
      <c r="FR143" s="88" t="e">
        <f ca="1">IF(OR(FR$7="–",FR$7="glatt"),0.25/(LOG(15/FR74+E3_Parameter!$C$16*0.001/(3.715*Berechnungen!FR28)))^2,3400*(FR97/FR28*0.001)^4.13*(FR97/FR120)^(230*(FR97/FR28*0.001)^2.1-0.7)*FR74^(0.193*EXP(-3300*(FR97/FR28*0.001)^2.6*(FR97/FR120))))</f>
        <v>#N/A</v>
      </c>
      <c r="FS143" s="88" t="e">
        <f ca="1">IF(OR(FS$7="–",FS$7="glatt"),0.25/(LOG(15/FS74+E3_Parameter!$C$16*0.001/(3.715*Berechnungen!FS28)))^2,3400*(FS97/FS28*0.001)^4.13*(FS97/FS120)^(230*(FS97/FS28*0.001)^2.1-0.7)*FS74^(0.193*EXP(-3300*(FS97/FS28*0.001)^2.6*(FS97/FS120))))</f>
        <v>#N/A</v>
      </c>
      <c r="FT143" s="88" t="e">
        <f ca="1">IF(OR(FT$7="–",FT$7="glatt"),0.25/(LOG(15/FT74+E3_Parameter!$C$16*0.001/(3.715*Berechnungen!FT28)))^2,3400*(FT97/FT28*0.001)^4.13*(FT97/FT120)^(230*(FT97/FT28*0.001)^2.1-0.7)*FT74^(0.193*EXP(-3300*(FT97/FT28*0.001)^2.6*(FT97/FT120))))</f>
        <v>#N/A</v>
      </c>
      <c r="FU143" s="88" t="e">
        <f ca="1">IF(OR(FU$7="–",FU$7="glatt"),0.25/(LOG(15/FU74+E3_Parameter!$C$16*0.001/(3.715*Berechnungen!FU28)))^2,3400*(FU97/FU28*0.001)^4.13*(FU97/FU120)^(230*(FU97/FU28*0.001)^2.1-0.7)*FU74^(0.193*EXP(-3300*(FU97/FU28*0.001)^2.6*(FU97/FU120))))</f>
        <v>#N/A</v>
      </c>
      <c r="FV143" s="88" t="e">
        <f ca="1">IF(OR(FV$7="–",FV$7="glatt"),0.25/(LOG(15/FV74+E3_Parameter!$C$16*0.001/(3.715*Berechnungen!FV28)))^2,3400*(FV97/FV28*0.001)^4.13*(FV97/FV120)^(230*(FV97/FV28*0.001)^2.1-0.7)*FV74^(0.193*EXP(-3300*(FV97/FV28*0.001)^2.6*(FV97/FV120))))</f>
        <v>#N/A</v>
      </c>
      <c r="FW143" s="88" t="e">
        <f ca="1">IF(OR(FW$7="–",FW$7="glatt"),0.25/(LOG(15/FW74+E3_Parameter!$C$16*0.001/(3.715*Berechnungen!FW28)))^2,3400*(FW97/FW28*0.001)^4.13*(FW97/FW120)^(230*(FW97/FW28*0.001)^2.1-0.7)*FW74^(0.193*EXP(-3300*(FW97/FW28*0.001)^2.6*(FW97/FW120))))</f>
        <v>#N/A</v>
      </c>
      <c r="FX143" s="88" t="e">
        <f ca="1">IF(OR(FX$7="–",FX$7="glatt"),0.25/(LOG(15/FX74+E3_Parameter!$C$16*0.001/(3.715*Berechnungen!FX28)))^2,3400*(FX97/FX28*0.001)^4.13*(FX97/FX120)^(230*(FX97/FX28*0.001)^2.1-0.7)*FX74^(0.193*EXP(-3300*(FX97/FX28*0.001)^2.6*(FX97/FX120))))</f>
        <v>#N/A</v>
      </c>
      <c r="FY143" s="88" t="e">
        <f ca="1">IF(OR(FY$7="–",FY$7="glatt"),0.25/(LOG(15/FY74+E3_Parameter!$C$16*0.001/(3.715*Berechnungen!FY28)))^2,3400*(FY97/FY28*0.001)^4.13*(FY97/FY120)^(230*(FY97/FY28*0.001)^2.1-0.7)*FY74^(0.193*EXP(-3300*(FY97/FY28*0.001)^2.6*(FY97/FY120))))</f>
        <v>#N/A</v>
      </c>
      <c r="FZ143" s="88" t="e">
        <f ca="1">IF(OR(FZ$7="–",FZ$7="glatt"),0.25/(LOG(15/FZ74+E3_Parameter!$C$16*0.001/(3.715*Berechnungen!FZ28)))^2,3400*(FZ97/FZ28*0.001)^4.13*(FZ97/FZ120)^(230*(FZ97/FZ28*0.001)^2.1-0.7)*FZ74^(0.193*EXP(-3300*(FZ97/FZ28*0.001)^2.6*(FZ97/FZ120))))</f>
        <v>#N/A</v>
      </c>
      <c r="GA143" s="88" t="e">
        <f ca="1">IF(OR(GA$7="–",GA$7="glatt"),0.25/(LOG(15/GA74+E3_Parameter!$C$16*0.001/(3.715*Berechnungen!GA28)))^2,3400*(GA97/GA28*0.001)^4.13*(GA97/GA120)^(230*(GA97/GA28*0.001)^2.1-0.7)*GA74^(0.193*EXP(-3300*(GA97/GA28*0.001)^2.6*(GA97/GA120))))</f>
        <v>#N/A</v>
      </c>
      <c r="GB143" s="88" t="e">
        <f ca="1">IF(OR(GB$7="–",GB$7="glatt"),0.25/(LOG(15/GB74+E3_Parameter!$C$16*0.001/(3.715*Berechnungen!GB28)))^2,3400*(GB97/GB28*0.001)^4.13*(GB97/GB120)^(230*(GB97/GB28*0.001)^2.1-0.7)*GB74^(0.193*EXP(-3300*(GB97/GB28*0.001)^2.6*(GB97/GB120))))</f>
        <v>#N/A</v>
      </c>
      <c r="GC143" s="88" t="e">
        <f ca="1">IF(OR(GC$7="–",GC$7="glatt"),0.25/(LOG(15/GC74+E3_Parameter!$C$16*0.001/(3.715*Berechnungen!GC28)))^2,3400*(GC97/GC28*0.001)^4.13*(GC97/GC120)^(230*(GC97/GC28*0.001)^2.1-0.7)*GC74^(0.193*EXP(-3300*(GC97/GC28*0.001)^2.6*(GC97/GC120))))</f>
        <v>#N/A</v>
      </c>
      <c r="GD143" s="88" t="e">
        <f ca="1">IF(OR(GD$7="–",GD$7="glatt"),0.25/(LOG(15/GD74+E3_Parameter!$C$16*0.001/(3.715*Berechnungen!GD28)))^2,3400*(GD97/GD28*0.001)^4.13*(GD97/GD120)^(230*(GD97/GD28*0.001)^2.1-0.7)*GD74^(0.193*EXP(-3300*(GD97/GD28*0.001)^2.6*(GD97/GD120))))</f>
        <v>#N/A</v>
      </c>
      <c r="GE143" s="88" t="e">
        <f ca="1">IF(OR(GE$7="–",GE$7="glatt"),0.25/(LOG(15/GE74+E3_Parameter!$C$16*0.001/(3.715*Berechnungen!GE28)))^2,3400*(GE97/GE28*0.001)^4.13*(GE97/GE120)^(230*(GE97/GE28*0.001)^2.1-0.7)*GE74^(0.193*EXP(-3300*(GE97/GE28*0.001)^2.6*(GE97/GE120))))</f>
        <v>#N/A</v>
      </c>
      <c r="GF143" s="88" t="e">
        <f ca="1">IF(OR(GF$7="–",GF$7="glatt"),0.25/(LOG(15/GF74+E3_Parameter!$C$16*0.001/(3.715*Berechnungen!GF28)))^2,3400*(GF97/GF28*0.001)^4.13*(GF97/GF120)^(230*(GF97/GF28*0.001)^2.1-0.7)*GF74^(0.193*EXP(-3300*(GF97/GF28*0.001)^2.6*(GF97/GF120))))</f>
        <v>#N/A</v>
      </c>
      <c r="GG143" s="88" t="e">
        <f ca="1">IF(OR(GG$7="–",GG$7="glatt"),0.25/(LOG(15/GG74+E3_Parameter!$C$16*0.001/(3.715*Berechnungen!GG28)))^2,3400*(GG97/GG28*0.001)^4.13*(GG97/GG120)^(230*(GG97/GG28*0.001)^2.1-0.7)*GG74^(0.193*EXP(-3300*(GG97/GG28*0.001)^2.6*(GG97/GG120))))</f>
        <v>#N/A</v>
      </c>
      <c r="GH143" s="88" t="e">
        <f ca="1">IF(OR(GH$7="–",GH$7="glatt"),0.25/(LOG(15/GH74+E3_Parameter!$C$16*0.001/(3.715*Berechnungen!GH28)))^2,3400*(GH97/GH28*0.001)^4.13*(GH97/GH120)^(230*(GH97/GH28*0.001)^2.1-0.7)*GH74^(0.193*EXP(-3300*(GH97/GH28*0.001)^2.6*(GH97/GH120))))</f>
        <v>#N/A</v>
      </c>
      <c r="GI143" s="88" t="e">
        <f ca="1">IF(OR(GI$7="–",GI$7="glatt"),0.25/(LOG(15/GI74+E3_Parameter!$C$16*0.001/(3.715*Berechnungen!GI28)))^2,3400*(GI97/GI28*0.001)^4.13*(GI97/GI120)^(230*(GI97/GI28*0.001)^2.1-0.7)*GI74^(0.193*EXP(-3300*(GI97/GI28*0.001)^2.6*(GI97/GI120))))</f>
        <v>#N/A</v>
      </c>
      <c r="GJ143" s="88" t="e">
        <f ca="1">IF(OR(GJ$7="–",GJ$7="glatt"),0.25/(LOG(15/GJ74+E3_Parameter!$C$16*0.001/(3.715*Berechnungen!GJ28)))^2,3400*(GJ97/GJ28*0.001)^4.13*(GJ97/GJ120)^(230*(GJ97/GJ28*0.001)^2.1-0.7)*GJ74^(0.193*EXP(-3300*(GJ97/GJ28*0.001)^2.6*(GJ97/GJ120))))</f>
        <v>#N/A</v>
      </c>
      <c r="GK143" s="88" t="e">
        <f ca="1">IF(OR(GK$7="–",GK$7="glatt"),0.25/(LOG(15/GK74+E3_Parameter!$C$16*0.001/(3.715*Berechnungen!GK28)))^2,3400*(GK97/GK28*0.001)^4.13*(GK97/GK120)^(230*(GK97/GK28*0.001)^2.1-0.7)*GK74^(0.193*EXP(-3300*(GK97/GK28*0.001)^2.6*(GK97/GK120))))</f>
        <v>#N/A</v>
      </c>
      <c r="GL143" s="88" t="e">
        <f ca="1">IF(OR(GL$7="–",GL$7="glatt"),0.25/(LOG(15/GL74+E3_Parameter!$C$16*0.001/(3.715*Berechnungen!GL28)))^2,3400*(GL97/GL28*0.001)^4.13*(GL97/GL120)^(230*(GL97/GL28*0.001)^2.1-0.7)*GL74^(0.193*EXP(-3300*(GL97/GL28*0.001)^2.6*(GL97/GL120))))</f>
        <v>#N/A</v>
      </c>
      <c r="GM143" s="88" t="e">
        <f ca="1">IF(OR(GM$7="–",GM$7="glatt"),0.25/(LOG(15/GM74+E3_Parameter!$C$16*0.001/(3.715*Berechnungen!GM28)))^2,3400*(GM97/GM28*0.001)^4.13*(GM97/GM120)^(230*(GM97/GM28*0.001)^2.1-0.7)*GM74^(0.193*EXP(-3300*(GM97/GM28*0.001)^2.6*(GM97/GM120))))</f>
        <v>#N/A</v>
      </c>
      <c r="GN143" s="88" t="e">
        <f ca="1">IF(OR(GN$7="–",GN$7="glatt"),0.25/(LOG(15/GN74+E3_Parameter!$C$16*0.001/(3.715*Berechnungen!GN28)))^2,3400*(GN97/GN28*0.001)^4.13*(GN97/GN120)^(230*(GN97/GN28*0.001)^2.1-0.7)*GN74^(0.193*EXP(-3300*(GN97/GN28*0.001)^2.6*(GN97/GN120))))</f>
        <v>#N/A</v>
      </c>
      <c r="GO143" s="88" t="e">
        <f ca="1">IF(OR(GO$7="–",GO$7="glatt"),0.25/(LOG(15/GO74+E3_Parameter!$C$16*0.001/(3.715*Berechnungen!GO28)))^2,3400*(GO97/GO28*0.001)^4.13*(GO97/GO120)^(230*(GO97/GO28*0.001)^2.1-0.7)*GO74^(0.193*EXP(-3300*(GO97/GO28*0.001)^2.6*(GO97/GO120))))</f>
        <v>#N/A</v>
      </c>
      <c r="GP143" s="88" t="e">
        <f ca="1">IF(OR(GP$7="–",GP$7="glatt"),0.25/(LOG(15/GP74+E3_Parameter!$C$16*0.001/(3.715*Berechnungen!GP28)))^2,3400*(GP97/GP28*0.001)^4.13*(GP97/GP120)^(230*(GP97/GP28*0.001)^2.1-0.7)*GP74^(0.193*EXP(-3300*(GP97/GP28*0.001)^2.6*(GP97/GP120))))</f>
        <v>#N/A</v>
      </c>
      <c r="GQ143" s="88" t="e">
        <f ca="1">IF(OR(GQ$7="–",GQ$7="glatt"),0.25/(LOG(15/GQ74+E3_Parameter!$C$16*0.001/(3.715*Berechnungen!GQ28)))^2,3400*(GQ97/GQ28*0.001)^4.13*(GQ97/GQ120)^(230*(GQ97/GQ28*0.001)^2.1-0.7)*GQ74^(0.193*EXP(-3300*(GQ97/GQ28*0.001)^2.6*(GQ97/GQ120))))</f>
        <v>#N/A</v>
      </c>
      <c r="GR143" s="88" t="e">
        <f ca="1">IF(OR(GR$7="–",GR$7="glatt"),0.25/(LOG(15/GR74+E3_Parameter!$C$16*0.001/(3.715*Berechnungen!GR28)))^2,3400*(GR97/GR28*0.001)^4.13*(GR97/GR120)^(230*(GR97/GR28*0.001)^2.1-0.7)*GR74^(0.193*EXP(-3300*(GR97/GR28*0.001)^2.6*(GR97/GR120))))</f>
        <v>#N/A</v>
      </c>
      <c r="GS143" s="88" t="e">
        <f ca="1">IF(OR(GS$7="–",GS$7="glatt"),0.25/(LOG(15/GS74+E3_Parameter!$C$16*0.001/(3.715*Berechnungen!GS28)))^2,3400*(GS97/GS28*0.001)^4.13*(GS97/GS120)^(230*(GS97/GS28*0.001)^2.1-0.7)*GS74^(0.193*EXP(-3300*(GS97/GS28*0.001)^2.6*(GS97/GS120))))</f>
        <v>#N/A</v>
      </c>
      <c r="GT143" s="88" t="e">
        <f ca="1">IF(OR(GT$7="–",GT$7="glatt"),0.25/(LOG(15/GT74+E3_Parameter!$C$16*0.001/(3.715*Berechnungen!GT28)))^2,3400*(GT97/GT28*0.001)^4.13*(GT97/GT120)^(230*(GT97/GT28*0.001)^2.1-0.7)*GT74^(0.193*EXP(-3300*(GT97/GT28*0.001)^2.6*(GT97/GT120))))</f>
        <v>#N/A</v>
      </c>
      <c r="GU143" s="88" t="e">
        <f ca="1">IF(OR(GU$7="–",GU$7="glatt"),0.25/(LOG(15/GU74+E3_Parameter!$C$16*0.001/(3.715*Berechnungen!GU28)))^2,3400*(GU97/GU28*0.001)^4.13*(GU97/GU120)^(230*(GU97/GU28*0.001)^2.1-0.7)*GU74^(0.193*EXP(-3300*(GU97/GU28*0.001)^2.6*(GU97/GU120))))</f>
        <v>#N/A</v>
      </c>
      <c r="GV143" s="88" t="e">
        <f ca="1">IF(OR(GV$7="–",GV$7="glatt"),0.25/(LOG(15/GV74+E3_Parameter!$C$16*0.001/(3.715*Berechnungen!GV28)))^2,3400*(GV97/GV28*0.001)^4.13*(GV97/GV120)^(230*(GV97/GV28*0.001)^2.1-0.7)*GV74^(0.193*EXP(-3300*(GV97/GV28*0.001)^2.6*(GV97/GV120))))</f>
        <v>#N/A</v>
      </c>
      <c r="GW143" s="88" t="e">
        <f ca="1">IF(OR(GW$7="–",GW$7="glatt"),0.25/(LOG(15/GW74+E3_Parameter!$C$16*0.001/(3.715*Berechnungen!GW28)))^2,3400*(GW97/GW28*0.001)^4.13*(GW97/GW120)^(230*(GW97/GW28*0.001)^2.1-0.7)*GW74^(0.193*EXP(-3300*(GW97/GW28*0.001)^2.6*(GW97/GW120))))</f>
        <v>#N/A</v>
      </c>
      <c r="GX143" s="88" t="e">
        <f ca="1">IF(OR(GX$7="–",GX$7="glatt"),0.25/(LOG(15/GX74+E3_Parameter!$C$16*0.001/(3.715*Berechnungen!GX28)))^2,3400*(GX97/GX28*0.001)^4.13*(GX97/GX120)^(230*(GX97/GX28*0.001)^2.1-0.7)*GX74^(0.193*EXP(-3300*(GX97/GX28*0.001)^2.6*(GX97/GX120))))</f>
        <v>#N/A</v>
      </c>
      <c r="GY143" s="88" t="e">
        <f ca="1">IF(OR(GY$7="–",GY$7="glatt"),0.25/(LOG(15/GY74+E3_Parameter!$C$16*0.001/(3.715*Berechnungen!GY28)))^2,3400*(GY97/GY28*0.001)^4.13*(GY97/GY120)^(230*(GY97/GY28*0.001)^2.1-0.7)*GY74^(0.193*EXP(-3300*(GY97/GY28*0.001)^2.6*(GY97/GY120))))</f>
        <v>#N/A</v>
      </c>
      <c r="GZ143" s="88" t="e">
        <f ca="1">IF(OR(GZ$7="–",GZ$7="glatt"),0.25/(LOG(15/GZ74+E3_Parameter!$C$16*0.001/(3.715*Berechnungen!GZ28)))^2,3400*(GZ97/GZ28*0.001)^4.13*(GZ97/GZ120)^(230*(GZ97/GZ28*0.001)^2.1-0.7)*GZ74^(0.193*EXP(-3300*(GZ97/GZ28*0.001)^2.6*(GZ97/GZ120))))</f>
        <v>#N/A</v>
      </c>
      <c r="HA143" s="88" t="e">
        <f ca="1">IF(OR(HA$7="–",HA$7="glatt"),0.25/(LOG(15/HA74+E3_Parameter!$C$16*0.001/(3.715*Berechnungen!HA28)))^2,3400*(HA97/HA28*0.001)^4.13*(HA97/HA120)^(230*(HA97/HA28*0.001)^2.1-0.7)*HA74^(0.193*EXP(-3300*(HA97/HA28*0.001)^2.6*(HA97/HA120))))</f>
        <v>#N/A</v>
      </c>
      <c r="HB143" s="88" t="e">
        <f ca="1">IF(OR(HB$7="–",HB$7="glatt"),0.25/(LOG(15/HB74+E3_Parameter!$C$16*0.001/(3.715*Berechnungen!HB28)))^2,3400*(HB97/HB28*0.001)^4.13*(HB97/HB120)^(230*(HB97/HB28*0.001)^2.1-0.7)*HB74^(0.193*EXP(-3300*(HB97/HB28*0.001)^2.6*(HB97/HB120))))</f>
        <v>#N/A</v>
      </c>
      <c r="HC143" s="88" t="e">
        <f ca="1">IF(OR(HC$7="–",HC$7="glatt"),0.25/(LOG(15/HC74+E3_Parameter!$C$16*0.001/(3.715*Berechnungen!HC28)))^2,3400*(HC97/HC28*0.001)^4.13*(HC97/HC120)^(230*(HC97/HC28*0.001)^2.1-0.7)*HC74^(0.193*EXP(-3300*(HC97/HC28*0.001)^2.6*(HC97/HC120))))</f>
        <v>#N/A</v>
      </c>
      <c r="HD143" s="88" t="e">
        <f ca="1">IF(OR(HD$7="–",HD$7="glatt"),0.25/(LOG(15/HD74+E3_Parameter!$C$16*0.001/(3.715*Berechnungen!HD28)))^2,3400*(HD97/HD28*0.001)^4.13*(HD97/HD120)^(230*(HD97/HD28*0.001)^2.1-0.7)*HD74^(0.193*EXP(-3300*(HD97/HD28*0.001)^2.6*(HD97/HD120))))</f>
        <v>#N/A</v>
      </c>
      <c r="HE143" s="88" t="e">
        <f ca="1">IF(OR(HE$7="–",HE$7="glatt"),0.25/(LOG(15/HE74+E3_Parameter!$C$16*0.001/(3.715*Berechnungen!HE28)))^2,3400*(HE97/HE28*0.001)^4.13*(HE97/HE120)^(230*(HE97/HE28*0.001)^2.1-0.7)*HE74^(0.193*EXP(-3300*(HE97/HE28*0.001)^2.6*(HE97/HE120))))</f>
        <v>#N/A</v>
      </c>
      <c r="HF143" s="88" t="e">
        <f ca="1">IF(OR(HF$7="–",HF$7="glatt"),0.25/(LOG(15/HF74+E3_Parameter!$C$16*0.001/(3.715*Berechnungen!HF28)))^2,3400*(HF97/HF28*0.001)^4.13*(HF97/HF120)^(230*(HF97/HF28*0.001)^2.1-0.7)*HF74^(0.193*EXP(-3300*(HF97/HF28*0.001)^2.6*(HF97/HF120))))</f>
        <v>#N/A</v>
      </c>
      <c r="HG143" s="88" t="e">
        <f ca="1">IF(OR(HG$7="–",HG$7="glatt"),0.25/(LOG(15/HG74+E3_Parameter!$C$16*0.001/(3.715*Berechnungen!HG28)))^2,3400*(HG97/HG28*0.001)^4.13*(HG97/HG120)^(230*(HG97/HG28*0.001)^2.1-0.7)*HG74^(0.193*EXP(-3300*(HG97/HG28*0.001)^2.6*(HG97/HG120))))</f>
        <v>#N/A</v>
      </c>
      <c r="HH143" s="88" t="e">
        <f ca="1">IF(OR(HH$7="–",HH$7="glatt"),0.25/(LOG(15/HH74+E3_Parameter!$C$16*0.001/(3.715*Berechnungen!HH28)))^2,3400*(HH97/HH28*0.001)^4.13*(HH97/HH120)^(230*(HH97/HH28*0.001)^2.1-0.7)*HH74^(0.193*EXP(-3300*(HH97/HH28*0.001)^2.6*(HH97/HH120))))</f>
        <v>#N/A</v>
      </c>
      <c r="HI143" s="88" t="e">
        <f ca="1">IF(OR(HI$7="–",HI$7="glatt"),0.25/(LOG(15/HI74+E3_Parameter!$C$16*0.001/(3.715*Berechnungen!HI28)))^2,3400*(HI97/HI28*0.001)^4.13*(HI97/HI120)^(230*(HI97/HI28*0.001)^2.1-0.7)*HI74^(0.193*EXP(-3300*(HI97/HI28*0.001)^2.6*(HI97/HI120))))</f>
        <v>#N/A</v>
      </c>
      <c r="HJ143" s="88" t="e">
        <f ca="1">IF(OR(HJ$7="–",HJ$7="glatt"),0.25/(LOG(15/HJ74+E3_Parameter!$C$16*0.001/(3.715*Berechnungen!HJ28)))^2,3400*(HJ97/HJ28*0.001)^4.13*(HJ97/HJ120)^(230*(HJ97/HJ28*0.001)^2.1-0.7)*HJ74^(0.193*EXP(-3300*(HJ97/HJ28*0.001)^2.6*(HJ97/HJ120))))</f>
        <v>#N/A</v>
      </c>
      <c r="HK143" s="88" t="e">
        <f ca="1">IF(OR(HK$7="–",HK$7="glatt"),0.25/(LOG(15/HK74+E3_Parameter!$C$16*0.001/(3.715*Berechnungen!HK28)))^2,3400*(HK97/HK28*0.001)^4.13*(HK97/HK120)^(230*(HK97/HK28*0.001)^2.1-0.7)*HK74^(0.193*EXP(-3300*(HK97/HK28*0.001)^2.6*(HK97/HK120))))</f>
        <v>#N/A</v>
      </c>
      <c r="HL143" s="88" t="e">
        <f ca="1">IF(OR(HL$7="–",HL$7="glatt"),0.25/(LOG(15/HL74+E3_Parameter!$C$16*0.001/(3.715*Berechnungen!HL28)))^2,3400*(HL97/HL28*0.001)^4.13*(HL97/HL120)^(230*(HL97/HL28*0.001)^2.1-0.7)*HL74^(0.193*EXP(-3300*(HL97/HL28*0.001)^2.6*(HL97/HL120))))</f>
        <v>#N/A</v>
      </c>
      <c r="HM143" s="88" t="e">
        <f ca="1">IF(OR(HM$7="–",HM$7="glatt"),0.25/(LOG(15/HM74+E3_Parameter!$C$16*0.001/(3.715*Berechnungen!HM28)))^2,3400*(HM97/HM28*0.001)^4.13*(HM97/HM120)^(230*(HM97/HM28*0.001)^2.1-0.7)*HM74^(0.193*EXP(-3300*(HM97/HM28*0.001)^2.6*(HM97/HM120))))</f>
        <v>#N/A</v>
      </c>
      <c r="HN143" s="88" t="e">
        <f ca="1">IF(OR(HN$7="–",HN$7="glatt"),0.25/(LOG(15/HN74+E3_Parameter!$C$16*0.001/(3.715*Berechnungen!HN28)))^2,3400*(HN97/HN28*0.001)^4.13*(HN97/HN120)^(230*(HN97/HN28*0.001)^2.1-0.7)*HN74^(0.193*EXP(-3300*(HN97/HN28*0.001)^2.6*(HN97/HN120))))</f>
        <v>#N/A</v>
      </c>
      <c r="HO143" s="88" t="e">
        <f ca="1">IF(OR(HO$7="–",HO$7="glatt"),0.25/(LOG(15/HO74+E3_Parameter!$C$16*0.001/(3.715*Berechnungen!HO28)))^2,3400*(HO97/HO28*0.001)^4.13*(HO97/HO120)^(230*(HO97/HO28*0.001)^2.1-0.7)*HO74^(0.193*EXP(-3300*(HO97/HO28*0.001)^2.6*(HO97/HO120))))</f>
        <v>#N/A</v>
      </c>
      <c r="HP143" s="88" t="e">
        <f ca="1">IF(OR(HP$7="–",HP$7="glatt"),0.25/(LOG(15/HP74+E3_Parameter!$C$16*0.001/(3.715*Berechnungen!HP28)))^2,3400*(HP97/HP28*0.001)^4.13*(HP97/HP120)^(230*(HP97/HP28*0.001)^2.1-0.7)*HP74^(0.193*EXP(-3300*(HP97/HP28*0.001)^2.6*(HP97/HP120))))</f>
        <v>#N/A</v>
      </c>
      <c r="HQ143" s="88" t="e">
        <f ca="1">IF(OR(HQ$7="–",HQ$7="glatt"),0.25/(LOG(15/HQ74+E3_Parameter!$C$16*0.001/(3.715*Berechnungen!HQ28)))^2,3400*(HQ97/HQ28*0.001)^4.13*(HQ97/HQ120)^(230*(HQ97/HQ28*0.001)^2.1-0.7)*HQ74^(0.193*EXP(-3300*(HQ97/HQ28*0.001)^2.6*(HQ97/HQ120))))</f>
        <v>#N/A</v>
      </c>
      <c r="HR143" s="88" t="e">
        <f ca="1">IF(OR(HR$7="–",HR$7="glatt"),0.25/(LOG(15/HR74+E3_Parameter!$C$16*0.001/(3.715*Berechnungen!HR28)))^2,3400*(HR97/HR28*0.001)^4.13*(HR97/HR120)^(230*(HR97/HR28*0.001)^2.1-0.7)*HR74^(0.193*EXP(-3300*(HR97/HR28*0.001)^2.6*(HR97/HR120))))</f>
        <v>#N/A</v>
      </c>
      <c r="HS143" s="88" t="e">
        <f ca="1">IF(OR(HS$7="–",HS$7="glatt"),0.25/(LOG(15/HS74+E3_Parameter!$C$16*0.001/(3.715*Berechnungen!HS28)))^2,3400*(HS97/HS28*0.001)^4.13*(HS97/HS120)^(230*(HS97/HS28*0.001)^2.1-0.7)*HS74^(0.193*EXP(-3300*(HS97/HS28*0.001)^2.6*(HS97/HS120))))</f>
        <v>#N/A</v>
      </c>
      <c r="HT143" s="88" t="e">
        <f ca="1">IF(OR(HT$7="–",HT$7="glatt"),0.25/(LOG(15/HT74+E3_Parameter!$C$16*0.001/(3.715*Berechnungen!HT28)))^2,3400*(HT97/HT28*0.001)^4.13*(HT97/HT120)^(230*(HT97/HT28*0.001)^2.1-0.7)*HT74^(0.193*EXP(-3300*(HT97/HT28*0.001)^2.6*(HT97/HT120))))</f>
        <v>#N/A</v>
      </c>
      <c r="HU143" s="88" t="e">
        <f ca="1">IF(OR(HU$7="–",HU$7="glatt"),0.25/(LOG(15/HU74+E3_Parameter!$C$16*0.001/(3.715*Berechnungen!HU28)))^2,3400*(HU97/HU28*0.001)^4.13*(HU97/HU120)^(230*(HU97/HU28*0.001)^2.1-0.7)*HU74^(0.193*EXP(-3300*(HU97/HU28*0.001)^2.6*(HU97/HU120))))</f>
        <v>#N/A</v>
      </c>
      <c r="HV143" s="88" t="e">
        <f ca="1">IF(OR(HV$7="–",HV$7="glatt"),0.25/(LOG(15/HV74+E3_Parameter!$C$16*0.001/(3.715*Berechnungen!HV28)))^2,3400*(HV97/HV28*0.001)^4.13*(HV97/HV120)^(230*(HV97/HV28*0.001)^2.1-0.7)*HV74^(0.193*EXP(-3300*(HV97/HV28*0.001)^2.6*(HV97/HV120))))</f>
        <v>#N/A</v>
      </c>
      <c r="HW143" s="88" t="e">
        <f ca="1">IF(OR(HW$7="–",HW$7="glatt"),0.25/(LOG(15/HW74+E3_Parameter!$C$16*0.001/(3.715*Berechnungen!HW28)))^2,3400*(HW97/HW28*0.001)^4.13*(HW97/HW120)^(230*(HW97/HW28*0.001)^2.1-0.7)*HW74^(0.193*EXP(-3300*(HW97/HW28*0.001)^2.6*(HW97/HW120))))</f>
        <v>#N/A</v>
      </c>
      <c r="HX143" s="88" t="e">
        <f ca="1">IF(OR(HX$7="–",HX$7="glatt"),0.25/(LOG(15/HX74+E3_Parameter!$C$16*0.001/(3.715*Berechnungen!HX28)))^2,3400*(HX97/HX28*0.001)^4.13*(HX97/HX120)^(230*(HX97/HX28*0.001)^2.1-0.7)*HX74^(0.193*EXP(-3300*(HX97/HX28*0.001)^2.6*(HX97/HX120))))</f>
        <v>#N/A</v>
      </c>
      <c r="HY143" s="88" t="e">
        <f ca="1">IF(OR(HY$7="–",HY$7="glatt"),0.25/(LOG(15/HY74+E3_Parameter!$C$16*0.001/(3.715*Berechnungen!HY28)))^2,3400*(HY97/HY28*0.001)^4.13*(HY97/HY120)^(230*(HY97/HY28*0.001)^2.1-0.7)*HY74^(0.193*EXP(-3300*(HY97/HY28*0.001)^2.6*(HY97/HY120))))</f>
        <v>#N/A</v>
      </c>
      <c r="HZ143" s="88" t="e">
        <f ca="1">IF(OR(HZ$7="–",HZ$7="glatt"),0.25/(LOG(15/HZ74+E3_Parameter!$C$16*0.001/(3.715*Berechnungen!HZ28)))^2,3400*(HZ97/HZ28*0.001)^4.13*(HZ97/HZ120)^(230*(HZ97/HZ28*0.001)^2.1-0.7)*HZ74^(0.193*EXP(-3300*(HZ97/HZ28*0.001)^2.6*(HZ97/HZ120))))</f>
        <v>#N/A</v>
      </c>
      <c r="IA143" s="88" t="e">
        <f ca="1">IF(OR(IA$7="–",IA$7="glatt"),0.25/(LOG(15/IA74+E3_Parameter!$C$16*0.001/(3.715*Berechnungen!IA28)))^2,3400*(IA97/IA28*0.001)^4.13*(IA97/IA120)^(230*(IA97/IA28*0.001)^2.1-0.7)*IA74^(0.193*EXP(-3300*(IA97/IA28*0.001)^2.6*(IA97/IA120))))</f>
        <v>#N/A</v>
      </c>
      <c r="IB143" s="88" t="e">
        <f ca="1">IF(OR(IB$7="–",IB$7="glatt"),0.25/(LOG(15/IB74+E3_Parameter!$C$16*0.001/(3.715*Berechnungen!IB28)))^2,3400*(IB97/IB28*0.001)^4.13*(IB97/IB120)^(230*(IB97/IB28*0.001)^2.1-0.7)*IB74^(0.193*EXP(-3300*(IB97/IB28*0.001)^2.6*(IB97/IB120))))</f>
        <v>#N/A</v>
      </c>
      <c r="IC143" s="88" t="e">
        <f ca="1">IF(OR(IC$7="–",IC$7="glatt"),0.25/(LOG(15/IC74+E3_Parameter!$C$16*0.001/(3.715*Berechnungen!IC28)))^2,3400*(IC97/IC28*0.001)^4.13*(IC97/IC120)^(230*(IC97/IC28*0.001)^2.1-0.7)*IC74^(0.193*EXP(-3300*(IC97/IC28*0.001)^2.6*(IC97/IC120))))</f>
        <v>#N/A</v>
      </c>
      <c r="ID143" s="88" t="e">
        <f ca="1">IF(OR(ID$7="–",ID$7="glatt"),0.25/(LOG(15/ID74+E3_Parameter!$C$16*0.001/(3.715*Berechnungen!ID28)))^2,3400*(ID97/ID28*0.001)^4.13*(ID97/ID120)^(230*(ID97/ID28*0.001)^2.1-0.7)*ID74^(0.193*EXP(-3300*(ID97/ID28*0.001)^2.6*(ID97/ID120))))</f>
        <v>#N/A</v>
      </c>
      <c r="IE143" s="88" t="e">
        <f ca="1">IF(OR(IE$7="–",IE$7="glatt"),0.25/(LOG(15/IE74+E3_Parameter!$C$16*0.001/(3.715*Berechnungen!IE28)))^2,3400*(IE97/IE28*0.001)^4.13*(IE97/IE120)^(230*(IE97/IE28*0.001)^2.1-0.7)*IE74^(0.193*EXP(-3300*(IE97/IE28*0.001)^2.6*(IE97/IE120))))</f>
        <v>#N/A</v>
      </c>
      <c r="IF143" s="88" t="e">
        <f ca="1">IF(OR(IF$7="–",IF$7="glatt"),0.25/(LOG(15/IF74+E3_Parameter!$C$16*0.001/(3.715*Berechnungen!IF28)))^2,3400*(IF97/IF28*0.001)^4.13*(IF97/IF120)^(230*(IF97/IF28*0.001)^2.1-0.7)*IF74^(0.193*EXP(-3300*(IF97/IF28*0.001)^2.6*(IF97/IF120))))</f>
        <v>#N/A</v>
      </c>
      <c r="IG143" s="88" t="e">
        <f ca="1">IF(OR(IG$7="–",IG$7="glatt"),0.25/(LOG(15/IG74+E3_Parameter!$C$16*0.001/(3.715*Berechnungen!IG28)))^2,3400*(IG97/IG28*0.001)^4.13*(IG97/IG120)^(230*(IG97/IG28*0.001)^2.1-0.7)*IG74^(0.193*EXP(-3300*(IG97/IG28*0.001)^2.6*(IG97/IG120))))</f>
        <v>#N/A</v>
      </c>
      <c r="IH143" s="88" t="e">
        <f ca="1">IF(OR(IH$7="–",IH$7="glatt"),0.25/(LOG(15/IH74+E3_Parameter!$C$16*0.001/(3.715*Berechnungen!IH28)))^2,3400*(IH97/IH28*0.001)^4.13*(IH97/IH120)^(230*(IH97/IH28*0.001)^2.1-0.7)*IH74^(0.193*EXP(-3300*(IH97/IH28*0.001)^2.6*(IH97/IH120))))</f>
        <v>#N/A</v>
      </c>
      <c r="II143" s="88" t="e">
        <f ca="1">IF(OR(II$7="–",II$7="glatt"),0.25/(LOG(15/II74+E3_Parameter!$C$16*0.001/(3.715*Berechnungen!II28)))^2,3400*(II97/II28*0.001)^4.13*(II97/II120)^(230*(II97/II28*0.001)^2.1-0.7)*II74^(0.193*EXP(-3300*(II97/II28*0.001)^2.6*(II97/II120))))</f>
        <v>#N/A</v>
      </c>
      <c r="IJ143" s="88" t="e">
        <f ca="1">IF(OR(IJ$7="–",IJ$7="glatt"),0.25/(LOG(15/IJ74+E3_Parameter!$C$16*0.001/(3.715*Berechnungen!IJ28)))^2,3400*(IJ97/IJ28*0.001)^4.13*(IJ97/IJ120)^(230*(IJ97/IJ28*0.001)^2.1-0.7)*IJ74^(0.193*EXP(-3300*(IJ97/IJ28*0.001)^2.6*(IJ97/IJ120))))</f>
        <v>#N/A</v>
      </c>
      <c r="IK143" s="88" t="e">
        <f ca="1">IF(OR(IK$7="–",IK$7="glatt"),0.25/(LOG(15/IK74+E3_Parameter!$C$16*0.001/(3.715*Berechnungen!IK28)))^2,3400*(IK97/IK28*0.001)^4.13*(IK97/IK120)^(230*(IK97/IK28*0.001)^2.1-0.7)*IK74^(0.193*EXP(-3300*(IK97/IK28*0.001)^2.6*(IK97/IK120))))</f>
        <v>#N/A</v>
      </c>
      <c r="IL143" s="88" t="e">
        <f ca="1">IF(OR(IL$7="–",IL$7="glatt"),0.25/(LOG(15/IL74+E3_Parameter!$C$16*0.001/(3.715*Berechnungen!IL28)))^2,3400*(IL97/IL28*0.001)^4.13*(IL97/IL120)^(230*(IL97/IL28*0.001)^2.1-0.7)*IL74^(0.193*EXP(-3300*(IL97/IL28*0.001)^2.6*(IL97/IL120))))</f>
        <v>#N/A</v>
      </c>
      <c r="IM143" s="88" t="e">
        <f ca="1">IF(OR(IM$7="–",IM$7="glatt"),0.25/(LOG(15/IM74+E3_Parameter!$C$16*0.001/(3.715*Berechnungen!IM28)))^2,3400*(IM97/IM28*0.001)^4.13*(IM97/IM120)^(230*(IM97/IM28*0.001)^2.1-0.7)*IM74^(0.193*EXP(-3300*(IM97/IM28*0.001)^2.6*(IM97/IM120))))</f>
        <v>#N/A</v>
      </c>
      <c r="IN143" s="88" t="e">
        <f ca="1">IF(OR(IN$7="–",IN$7="glatt"),0.25/(LOG(15/IN74+E3_Parameter!$C$16*0.001/(3.715*Berechnungen!IN28)))^2,3400*(IN97/IN28*0.001)^4.13*(IN97/IN120)^(230*(IN97/IN28*0.001)^2.1-0.7)*IN74^(0.193*EXP(-3300*(IN97/IN28*0.001)^2.6*(IN97/IN120))))</f>
        <v>#N/A</v>
      </c>
      <c r="IO143" s="88" t="e">
        <f ca="1">IF(OR(IO$7="–",IO$7="glatt"),0.25/(LOG(15/IO74+E3_Parameter!$C$16*0.001/(3.715*Berechnungen!IO28)))^2,3400*(IO97/IO28*0.001)^4.13*(IO97/IO120)^(230*(IO97/IO28*0.001)^2.1-0.7)*IO74^(0.193*EXP(-3300*(IO97/IO28*0.001)^2.6*(IO97/IO120))))</f>
        <v>#N/A</v>
      </c>
      <c r="IP143" s="88" t="e">
        <f ca="1">IF(OR(IP$7="–",IP$7="glatt"),0.25/(LOG(15/IP74+E3_Parameter!$C$16*0.001/(3.715*Berechnungen!IP28)))^2,3400*(IP97/IP28*0.001)^4.13*(IP97/IP120)^(230*(IP97/IP28*0.001)^2.1-0.7)*IP74^(0.193*EXP(-3300*(IP97/IP28*0.001)^2.6*(IP97/IP120))))</f>
        <v>#N/A</v>
      </c>
      <c r="IQ143" s="88" t="e">
        <f ca="1">IF(OR(IQ$7="–",IQ$7="glatt"),0.25/(LOG(15/IQ74+E3_Parameter!$C$16*0.001/(3.715*Berechnungen!IQ28)))^2,3400*(IQ97/IQ28*0.001)^4.13*(IQ97/IQ120)^(230*(IQ97/IQ28*0.001)^2.1-0.7)*IQ74^(0.193*EXP(-3300*(IQ97/IQ28*0.001)^2.6*(IQ97/IQ120))))</f>
        <v>#N/A</v>
      </c>
      <c r="IR143" s="88" t="e">
        <f ca="1">IF(OR(IR$7="–",IR$7="glatt"),0.25/(LOG(15/IR74+E3_Parameter!$C$16*0.001/(3.715*Berechnungen!IR28)))^2,3400*(IR97/IR28*0.001)^4.13*(IR97/IR120)^(230*(IR97/IR28*0.001)^2.1-0.7)*IR74^(0.193*EXP(-3300*(IR97/IR28*0.001)^2.6*(IR97/IR120))))</f>
        <v>#N/A</v>
      </c>
      <c r="IS143" s="88" t="e">
        <f ca="1">IF(OR(IS$7="–",IS$7="glatt"),0.25/(LOG(15/IS74+E3_Parameter!$C$16*0.001/(3.715*Berechnungen!IS28)))^2,3400*(IS97/IS28*0.001)^4.13*(IS97/IS120)^(230*(IS97/IS28*0.001)^2.1-0.7)*IS74^(0.193*EXP(-3300*(IS97/IS28*0.001)^2.6*(IS97/IS120))))</f>
        <v>#N/A</v>
      </c>
      <c r="IT143" s="88" t="e">
        <f ca="1">IF(OR(IT$7="–",IT$7="glatt"),0.25/(LOG(15/IT74+E3_Parameter!$C$16*0.001/(3.715*Berechnungen!IT28)))^2,3400*(IT97/IT28*0.001)^4.13*(IT97/IT120)^(230*(IT97/IT28*0.001)^2.1-0.7)*IT74^(0.193*EXP(-3300*(IT97/IT28*0.001)^2.6*(IT97/IT120))))</f>
        <v>#N/A</v>
      </c>
      <c r="IU143" s="88" t="e">
        <f ca="1">IF(OR(IU$7="–",IU$7="glatt"),0.25/(LOG(15/IU74+E3_Parameter!$C$16*0.001/(3.715*Berechnungen!IU28)))^2,3400*(IU97/IU28*0.001)^4.13*(IU97/IU120)^(230*(IU97/IU28*0.001)^2.1-0.7)*IU74^(0.193*EXP(-3300*(IU97/IU28*0.001)^2.6*(IU97/IU120))))</f>
        <v>#N/A</v>
      </c>
      <c r="IV143" s="88" t="e">
        <f ca="1">IF(OR(IV$7="–",IV$7="glatt"),0.25/(LOG(15/IV74+E3_Parameter!$C$16*0.001/(3.715*Berechnungen!IV28)))^2,3400*(IV97/IV28*0.001)^4.13*(IV97/IV120)^(230*(IV97/IV28*0.001)^2.1-0.7)*IV74^(0.193*EXP(-3300*(IV97/IV28*0.001)^2.6*(IV97/IV120))))</f>
        <v>#N/A</v>
      </c>
      <c r="IW143" s="88" t="e">
        <f ca="1">IF(OR(IW$7="–",IW$7="glatt"),0.25/(LOG(15/IW74+E3_Parameter!$C$16*0.001/(3.715*Berechnungen!IW28)))^2,3400*(IW97/IW28*0.001)^4.13*(IW97/IW120)^(230*(IW97/IW28*0.001)^2.1-0.7)*IW74^(0.193*EXP(-3300*(IW97/IW28*0.001)^2.6*(IW97/IW120))))</f>
        <v>#N/A</v>
      </c>
      <c r="IX143" s="88" t="e">
        <f ca="1">IF(OR(IX$7="–",IX$7="glatt"),0.25/(LOG(15/IX74+E3_Parameter!$C$16*0.001/(3.715*Berechnungen!IX28)))^2,3400*(IX97/IX28*0.001)^4.13*(IX97/IX120)^(230*(IX97/IX28*0.001)^2.1-0.7)*IX74^(0.193*EXP(-3300*(IX97/IX28*0.001)^2.6*(IX97/IX120))))</f>
        <v>#N/A</v>
      </c>
      <c r="IY143" s="88" t="e">
        <f ca="1">IF(OR(IY$7="–",IY$7="glatt"),0.25/(LOG(15/IY74+E3_Parameter!$C$16*0.001/(3.715*Berechnungen!IY28)))^2,3400*(IY97/IY28*0.001)^4.13*(IY97/IY120)^(230*(IY97/IY28*0.001)^2.1-0.7)*IY74^(0.193*EXP(-3300*(IY97/IY28*0.001)^2.6*(IY97/IY120))))</f>
        <v>#N/A</v>
      </c>
      <c r="IZ143" s="88" t="e">
        <f ca="1">IF(OR(IZ$7="–",IZ$7="glatt"),0.25/(LOG(15/IZ74+E3_Parameter!$C$16*0.001/(3.715*Berechnungen!IZ28)))^2,3400*(IZ97/IZ28*0.001)^4.13*(IZ97/IZ120)^(230*(IZ97/IZ28*0.001)^2.1-0.7)*IZ74^(0.193*EXP(-3300*(IZ97/IZ28*0.001)^2.6*(IZ97/IZ120))))</f>
        <v>#N/A</v>
      </c>
      <c r="JA143" s="88" t="e">
        <f ca="1">IF(OR(JA$7="–",JA$7="glatt"),0.25/(LOG(15/JA74+E3_Parameter!$C$16*0.001/(3.715*Berechnungen!JA28)))^2,3400*(JA97/JA28*0.001)^4.13*(JA97/JA120)^(230*(JA97/JA28*0.001)^2.1-0.7)*JA74^(0.193*EXP(-3300*(JA97/JA28*0.001)^2.6*(JA97/JA120))))</f>
        <v>#N/A</v>
      </c>
      <c r="JB143" s="88" t="e">
        <f ca="1">IF(OR(JB$7="–",JB$7="glatt"),0.25/(LOG(15/JB74+E3_Parameter!$C$16*0.001/(3.715*Berechnungen!JB28)))^2,3400*(JB97/JB28*0.001)^4.13*(JB97/JB120)^(230*(JB97/JB28*0.001)^2.1-0.7)*JB74^(0.193*EXP(-3300*(JB97/JB28*0.001)^2.6*(JB97/JB120))))</f>
        <v>#N/A</v>
      </c>
      <c r="JC143" s="88" t="e">
        <f ca="1">IF(OR(JC$7="–",JC$7="glatt"),0.25/(LOG(15/JC74+E3_Parameter!$C$16*0.001/(3.715*Berechnungen!JC28)))^2,3400*(JC97/JC28*0.001)^4.13*(JC97/JC120)^(230*(JC97/JC28*0.001)^2.1-0.7)*JC74^(0.193*EXP(-3300*(JC97/JC28*0.001)^2.6*(JC97/JC120))))</f>
        <v>#N/A</v>
      </c>
      <c r="JD143" s="88" t="e">
        <f ca="1">IF(OR(JD$7="–",JD$7="glatt"),0.25/(LOG(15/JD74+E3_Parameter!$C$16*0.001/(3.715*Berechnungen!JD28)))^2,3400*(JD97/JD28*0.001)^4.13*(JD97/JD120)^(230*(JD97/JD28*0.001)^2.1-0.7)*JD74^(0.193*EXP(-3300*(JD97/JD28*0.001)^2.6*(JD97/JD120))))</f>
        <v>#N/A</v>
      </c>
      <c r="JE143" s="88" t="e">
        <f ca="1">IF(OR(JE$7="–",JE$7="glatt"),0.25/(LOG(15/JE74+E3_Parameter!$C$16*0.001/(3.715*Berechnungen!JE28)))^2,3400*(JE97/JE28*0.001)^4.13*(JE97/JE120)^(230*(JE97/JE28*0.001)^2.1-0.7)*JE74^(0.193*EXP(-3300*(JE97/JE28*0.001)^2.6*(JE97/JE120))))</f>
        <v>#N/A</v>
      </c>
      <c r="JF143" s="88" t="e">
        <f ca="1">IF(OR(JF$7="–",JF$7="glatt"),0.25/(LOG(15/JF74+E3_Parameter!$C$16*0.001/(3.715*Berechnungen!JF28)))^2,3400*(JF97/JF28*0.001)^4.13*(JF97/JF120)^(230*(JF97/JF28*0.001)^2.1-0.7)*JF74^(0.193*EXP(-3300*(JF97/JF28*0.001)^2.6*(JF97/JF120))))</f>
        <v>#N/A</v>
      </c>
      <c r="JG143" s="88" t="e">
        <f ca="1">IF(OR(JG$7="–",JG$7="glatt"),0.25/(LOG(15/JG74+E3_Parameter!$C$16*0.001/(3.715*Berechnungen!JG28)))^2,3400*(JG97/JG28*0.001)^4.13*(JG97/JG120)^(230*(JG97/JG28*0.001)^2.1-0.7)*JG74^(0.193*EXP(-3300*(JG97/JG28*0.001)^2.6*(JG97/JG120))))</f>
        <v>#N/A</v>
      </c>
      <c r="JH143" s="88" t="e">
        <f ca="1">IF(OR(JH$7="–",JH$7="glatt"),0.25/(LOG(15/JH74+E3_Parameter!$C$16*0.001/(3.715*Berechnungen!JH28)))^2,3400*(JH97/JH28*0.001)^4.13*(JH97/JH120)^(230*(JH97/JH28*0.001)^2.1-0.7)*JH74^(0.193*EXP(-3300*(JH97/JH28*0.001)^2.6*(JH97/JH120))))</f>
        <v>#N/A</v>
      </c>
      <c r="JI143" s="88" t="e">
        <f ca="1">IF(OR(JI$7="–",JI$7="glatt"),0.25/(LOG(15/JI74+E3_Parameter!$C$16*0.001/(3.715*Berechnungen!JI28)))^2,3400*(JI97/JI28*0.001)^4.13*(JI97/JI120)^(230*(JI97/JI28*0.001)^2.1-0.7)*JI74^(0.193*EXP(-3300*(JI97/JI28*0.001)^2.6*(JI97/JI120))))</f>
        <v>#N/A</v>
      </c>
      <c r="JJ143" s="88" t="e">
        <f ca="1">IF(OR(JJ$7="–",JJ$7="glatt"),0.25/(LOG(15/JJ74+E3_Parameter!$C$16*0.001/(3.715*Berechnungen!JJ28)))^2,3400*(JJ97/JJ28*0.001)^4.13*(JJ97/JJ120)^(230*(JJ97/JJ28*0.001)^2.1-0.7)*JJ74^(0.193*EXP(-3300*(JJ97/JJ28*0.001)^2.6*(JJ97/JJ120))))</f>
        <v>#N/A</v>
      </c>
      <c r="JK143" s="88" t="e">
        <f ca="1">IF(OR(JK$7="–",JK$7="glatt"),0.25/(LOG(15/JK74+E3_Parameter!$C$16*0.001/(3.715*Berechnungen!JK28)))^2,3400*(JK97/JK28*0.001)^4.13*(JK97/JK120)^(230*(JK97/JK28*0.001)^2.1-0.7)*JK74^(0.193*EXP(-3300*(JK97/JK28*0.001)^2.6*(JK97/JK120))))</f>
        <v>#N/A</v>
      </c>
      <c r="JL143" s="88" t="e">
        <f ca="1">IF(OR(JL$7="–",JL$7="glatt"),0.25/(LOG(15/JL74+E3_Parameter!$C$16*0.001/(3.715*Berechnungen!JL28)))^2,3400*(JL97/JL28*0.001)^4.13*(JL97/JL120)^(230*(JL97/JL28*0.001)^2.1-0.7)*JL74^(0.193*EXP(-3300*(JL97/JL28*0.001)^2.6*(JL97/JL120))))</f>
        <v>#N/A</v>
      </c>
      <c r="JM143" s="88" t="e">
        <f ca="1">IF(OR(JM$7="–",JM$7="glatt"),0.25/(LOG(15/JM74+E3_Parameter!$C$16*0.001/(3.715*Berechnungen!JM28)))^2,3400*(JM97/JM28*0.001)^4.13*(JM97/JM120)^(230*(JM97/JM28*0.001)^2.1-0.7)*JM74^(0.193*EXP(-3300*(JM97/JM28*0.001)^2.6*(JM97/JM120))))</f>
        <v>#N/A</v>
      </c>
      <c r="JN143" s="88" t="e">
        <f ca="1">IF(OR(JN$7="–",JN$7="glatt"),0.25/(LOG(15/JN74+E3_Parameter!$C$16*0.001/(3.715*Berechnungen!JN28)))^2,3400*(JN97/JN28*0.001)^4.13*(JN97/JN120)^(230*(JN97/JN28*0.001)^2.1-0.7)*JN74^(0.193*EXP(-3300*(JN97/JN28*0.001)^2.6*(JN97/JN120))))</f>
        <v>#N/A</v>
      </c>
      <c r="JO143" s="88" t="e">
        <f ca="1">IF(OR(JO$7="–",JO$7="glatt"),0.25/(LOG(15/JO74+E3_Parameter!$C$16*0.001/(3.715*Berechnungen!JO28)))^2,3400*(JO97/JO28*0.001)^4.13*(JO97/JO120)^(230*(JO97/JO28*0.001)^2.1-0.7)*JO74^(0.193*EXP(-3300*(JO97/JO28*0.001)^2.6*(JO97/JO120))))</f>
        <v>#N/A</v>
      </c>
      <c r="JP143" s="88" t="e">
        <f ca="1">IF(OR(JP$7="–",JP$7="glatt"),0.25/(LOG(15/JP74+E3_Parameter!$C$16*0.001/(3.715*Berechnungen!JP28)))^2,3400*(JP97/JP28*0.001)^4.13*(JP97/JP120)^(230*(JP97/JP28*0.001)^2.1-0.7)*JP74^(0.193*EXP(-3300*(JP97/JP28*0.001)^2.6*(JP97/JP120))))</f>
        <v>#N/A</v>
      </c>
      <c r="JQ143" s="88" t="e">
        <f ca="1">IF(OR(JQ$7="–",JQ$7="glatt"),0.25/(LOG(15/JQ74+E3_Parameter!$C$16*0.001/(3.715*Berechnungen!JQ28)))^2,3400*(JQ97/JQ28*0.001)^4.13*(JQ97/JQ120)^(230*(JQ97/JQ28*0.001)^2.1-0.7)*JQ74^(0.193*EXP(-3300*(JQ97/JQ28*0.001)^2.6*(JQ97/JQ120))))</f>
        <v>#N/A</v>
      </c>
      <c r="JR143" s="88" t="e">
        <f ca="1">IF(OR(JR$7="–",JR$7="glatt"),0.25/(LOG(15/JR74+E3_Parameter!$C$16*0.001/(3.715*Berechnungen!JR28)))^2,3400*(JR97/JR28*0.001)^4.13*(JR97/JR120)^(230*(JR97/JR28*0.001)^2.1-0.7)*JR74^(0.193*EXP(-3300*(JR97/JR28*0.001)^2.6*(JR97/JR120))))</f>
        <v>#N/A</v>
      </c>
      <c r="JS143" s="88" t="e">
        <f ca="1">IF(OR(JS$7="–",JS$7="glatt"),0.25/(LOG(15/JS74+E3_Parameter!$C$16*0.001/(3.715*Berechnungen!JS28)))^2,3400*(JS97/JS28*0.001)^4.13*(JS97/JS120)^(230*(JS97/JS28*0.001)^2.1-0.7)*JS74^(0.193*EXP(-3300*(JS97/JS28*0.001)^2.6*(JS97/JS120))))</f>
        <v>#N/A</v>
      </c>
      <c r="JT143" s="88" t="e">
        <f ca="1">IF(OR(JT$7="–",JT$7="glatt"),0.25/(LOG(15/JT74+E3_Parameter!$C$16*0.001/(3.715*Berechnungen!JT28)))^2,3400*(JT97/JT28*0.001)^4.13*(JT97/JT120)^(230*(JT97/JT28*0.001)^2.1-0.7)*JT74^(0.193*EXP(-3300*(JT97/JT28*0.001)^2.6*(JT97/JT120))))</f>
        <v>#N/A</v>
      </c>
      <c r="JU143" s="88" t="e">
        <f ca="1">IF(OR(JU$7="–",JU$7="glatt"),0.25/(LOG(15/JU74+E3_Parameter!$C$16*0.001/(3.715*Berechnungen!JU28)))^2,3400*(JU97/JU28*0.001)^4.13*(JU97/JU120)^(230*(JU97/JU28*0.001)^2.1-0.7)*JU74^(0.193*EXP(-3300*(JU97/JU28*0.001)^2.6*(JU97/JU120))))</f>
        <v>#N/A</v>
      </c>
      <c r="JV143" s="88" t="e">
        <f ca="1">IF(OR(JV$7="–",JV$7="glatt"),0.25/(LOG(15/JV74+E3_Parameter!$C$16*0.001/(3.715*Berechnungen!JV28)))^2,3400*(JV97/JV28*0.001)^4.13*(JV97/JV120)^(230*(JV97/JV28*0.001)^2.1-0.7)*JV74^(0.193*EXP(-3300*(JV97/JV28*0.001)^2.6*(JV97/JV120))))</f>
        <v>#N/A</v>
      </c>
      <c r="JW143" s="88" t="e">
        <f ca="1">IF(OR(JW$7="–",JW$7="glatt"),0.25/(LOG(15/JW74+E3_Parameter!$C$16*0.001/(3.715*Berechnungen!JW28)))^2,3400*(JW97/JW28*0.001)^4.13*(JW97/JW120)^(230*(JW97/JW28*0.001)^2.1-0.7)*JW74^(0.193*EXP(-3300*(JW97/JW28*0.001)^2.6*(JW97/JW120))))</f>
        <v>#N/A</v>
      </c>
      <c r="JX143" s="88" t="e">
        <f ca="1">IF(OR(JX$7="–",JX$7="glatt"),0.25/(LOG(15/JX74+E3_Parameter!$C$16*0.001/(3.715*Berechnungen!JX28)))^2,3400*(JX97/JX28*0.001)^4.13*(JX97/JX120)^(230*(JX97/JX28*0.001)^2.1-0.7)*JX74^(0.193*EXP(-3300*(JX97/JX28*0.001)^2.6*(JX97/JX120))))</f>
        <v>#N/A</v>
      </c>
      <c r="JY143" s="88" t="e">
        <f ca="1">IF(OR(JY$7="–",JY$7="glatt"),0.25/(LOG(15/JY74+E3_Parameter!$C$16*0.001/(3.715*Berechnungen!JY28)))^2,3400*(JY97/JY28*0.001)^4.13*(JY97/JY120)^(230*(JY97/JY28*0.001)^2.1-0.7)*JY74^(0.193*EXP(-3300*(JY97/JY28*0.001)^2.6*(JY97/JY120))))</f>
        <v>#N/A</v>
      </c>
      <c r="JZ143" s="88" t="e">
        <f ca="1">IF(OR(JZ$7="–",JZ$7="glatt"),0.25/(LOG(15/JZ74+E3_Parameter!$C$16*0.001/(3.715*Berechnungen!JZ28)))^2,3400*(JZ97/JZ28*0.001)^4.13*(JZ97/JZ120)^(230*(JZ97/JZ28*0.001)^2.1-0.7)*JZ74^(0.193*EXP(-3300*(JZ97/JZ28*0.001)^2.6*(JZ97/JZ120))))</f>
        <v>#N/A</v>
      </c>
      <c r="KA143" s="88" t="e">
        <f ca="1">IF(OR(KA$7="–",KA$7="glatt"),0.25/(LOG(15/KA74+E3_Parameter!$C$16*0.001/(3.715*Berechnungen!KA28)))^2,3400*(KA97/KA28*0.001)^4.13*(KA97/KA120)^(230*(KA97/KA28*0.001)^2.1-0.7)*KA74^(0.193*EXP(-3300*(KA97/KA28*0.001)^2.6*(KA97/KA120))))</f>
        <v>#N/A</v>
      </c>
      <c r="KB143" s="88" t="e">
        <f ca="1">IF(OR(KB$7="–",KB$7="glatt"),0.25/(LOG(15/KB74+E3_Parameter!$C$16*0.001/(3.715*Berechnungen!KB28)))^2,3400*(KB97/KB28*0.001)^4.13*(KB97/KB120)^(230*(KB97/KB28*0.001)^2.1-0.7)*KB74^(0.193*EXP(-3300*(KB97/KB28*0.001)^2.6*(KB97/KB120))))</f>
        <v>#N/A</v>
      </c>
      <c r="KC143" s="88" t="e">
        <f ca="1">IF(OR(KC$7="–",KC$7="glatt"),0.25/(LOG(15/KC74+E3_Parameter!$C$16*0.001/(3.715*Berechnungen!KC28)))^2,3400*(KC97/KC28*0.001)^4.13*(KC97/KC120)^(230*(KC97/KC28*0.001)^2.1-0.7)*KC74^(0.193*EXP(-3300*(KC97/KC28*0.001)^2.6*(KC97/KC120))))</f>
        <v>#N/A</v>
      </c>
      <c r="KD143" s="88" t="e">
        <f ca="1">IF(OR(KD$7="–",KD$7="glatt"),0.25/(LOG(15/KD74+E3_Parameter!$C$16*0.001/(3.715*Berechnungen!KD28)))^2,3400*(KD97/KD28*0.001)^4.13*(KD97/KD120)^(230*(KD97/KD28*0.001)^2.1-0.7)*KD74^(0.193*EXP(-3300*(KD97/KD28*0.001)^2.6*(KD97/KD120))))</f>
        <v>#N/A</v>
      </c>
      <c r="KE143" s="88" t="e">
        <f ca="1">IF(OR(KE$7="–",KE$7="glatt"),0.25/(LOG(15/KE74+E3_Parameter!$C$16*0.001/(3.715*Berechnungen!KE28)))^2,3400*(KE97/KE28*0.001)^4.13*(KE97/KE120)^(230*(KE97/KE28*0.001)^2.1-0.7)*KE74^(0.193*EXP(-3300*(KE97/KE28*0.001)^2.6*(KE97/KE120))))</f>
        <v>#N/A</v>
      </c>
      <c r="KF143" s="88" t="e">
        <f ca="1">IF(OR(KF$7="–",KF$7="glatt"),0.25/(LOG(15/KF74+E3_Parameter!$C$16*0.001/(3.715*Berechnungen!KF28)))^2,3400*(KF97/KF28*0.001)^4.13*(KF97/KF120)^(230*(KF97/KF28*0.001)^2.1-0.7)*KF74^(0.193*EXP(-3300*(KF97/KF28*0.001)^2.6*(KF97/KF120))))</f>
        <v>#N/A</v>
      </c>
      <c r="KG143" s="88" t="e">
        <f ca="1">IF(OR(KG$7="–",KG$7="glatt"),0.25/(LOG(15/KG74+E3_Parameter!$C$16*0.001/(3.715*Berechnungen!KG28)))^2,3400*(KG97/KG28*0.001)^4.13*(KG97/KG120)^(230*(KG97/KG28*0.001)^2.1-0.7)*KG74^(0.193*EXP(-3300*(KG97/KG28*0.001)^2.6*(KG97/KG120))))</f>
        <v>#N/A</v>
      </c>
      <c r="KH143" s="88" t="e">
        <f ca="1">IF(OR(KH$7="–",KH$7="glatt"),0.25/(LOG(15/KH74+E3_Parameter!$C$16*0.001/(3.715*Berechnungen!KH28)))^2,3400*(KH97/KH28*0.001)^4.13*(KH97/KH120)^(230*(KH97/KH28*0.001)^2.1-0.7)*KH74^(0.193*EXP(-3300*(KH97/KH28*0.001)^2.6*(KH97/KH120))))</f>
        <v>#N/A</v>
      </c>
      <c r="KI143" s="88" t="e">
        <f ca="1">IF(OR(KI$7="–",KI$7="glatt"),0.25/(LOG(15/KI74+E3_Parameter!$C$16*0.001/(3.715*Berechnungen!KI28)))^2,3400*(KI97/KI28*0.001)^4.13*(KI97/KI120)^(230*(KI97/KI28*0.001)^2.1-0.7)*KI74^(0.193*EXP(-3300*(KI97/KI28*0.001)^2.6*(KI97/KI120))))</f>
        <v>#N/A</v>
      </c>
      <c r="KJ143" s="88" t="e">
        <f ca="1">IF(OR(KJ$7="–",KJ$7="glatt"),0.25/(LOG(15/KJ74+E3_Parameter!$C$16*0.001/(3.715*Berechnungen!KJ28)))^2,3400*(KJ97/KJ28*0.001)^4.13*(KJ97/KJ120)^(230*(KJ97/KJ28*0.001)^2.1-0.7)*KJ74^(0.193*EXP(-3300*(KJ97/KJ28*0.001)^2.6*(KJ97/KJ120))))</f>
        <v>#N/A</v>
      </c>
      <c r="KK143" s="88" t="e">
        <f ca="1">IF(OR(KK$7="–",KK$7="glatt"),0.25/(LOG(15/KK74+E3_Parameter!$C$16*0.001/(3.715*Berechnungen!KK28)))^2,3400*(KK97/KK28*0.001)^4.13*(KK97/KK120)^(230*(KK97/KK28*0.001)^2.1-0.7)*KK74^(0.193*EXP(-3300*(KK97/KK28*0.001)^2.6*(KK97/KK120))))</f>
        <v>#N/A</v>
      </c>
      <c r="KL143" s="88" t="e">
        <f ca="1">IF(OR(KL$7="–",KL$7="glatt"),0.25/(LOG(15/KL74+E3_Parameter!$C$16*0.001/(3.715*Berechnungen!KL28)))^2,3400*(KL97/KL28*0.001)^4.13*(KL97/KL120)^(230*(KL97/KL28*0.001)^2.1-0.7)*KL74^(0.193*EXP(-3300*(KL97/KL28*0.001)^2.6*(KL97/KL120))))</f>
        <v>#N/A</v>
      </c>
      <c r="KM143" s="88" t="e">
        <f ca="1">IF(OR(KM$7="–",KM$7="glatt"),0.25/(LOG(15/KM74+E3_Parameter!$C$16*0.001/(3.715*Berechnungen!KM28)))^2,3400*(KM97/KM28*0.001)^4.13*(KM97/KM120)^(230*(KM97/KM28*0.001)^2.1-0.7)*KM74^(0.193*EXP(-3300*(KM97/KM28*0.001)^2.6*(KM97/KM120))))</f>
        <v>#N/A</v>
      </c>
      <c r="KN143" s="88" t="e">
        <f ca="1">IF(OR(KN$7="–",KN$7="glatt"),0.25/(LOG(15/KN74+E3_Parameter!$C$16*0.001/(3.715*Berechnungen!KN28)))^2,3400*(KN97/KN28*0.001)^4.13*(KN97/KN120)^(230*(KN97/KN28*0.001)^2.1-0.7)*KN74^(0.193*EXP(-3300*(KN97/KN28*0.001)^2.6*(KN97/KN120))))</f>
        <v>#N/A</v>
      </c>
      <c r="KO143" s="88" t="e">
        <f ca="1">IF(OR(KO$7="–",KO$7="glatt"),0.25/(LOG(15/KO74+E3_Parameter!$C$16*0.001/(3.715*Berechnungen!KO28)))^2,3400*(KO97/KO28*0.001)^4.13*(KO97/KO120)^(230*(KO97/KO28*0.001)^2.1-0.7)*KO74^(0.193*EXP(-3300*(KO97/KO28*0.001)^2.6*(KO97/KO120))))</f>
        <v>#N/A</v>
      </c>
      <c r="KP143" s="88" t="e">
        <f ca="1">IF(OR(KP$7="–",KP$7="glatt"),0.25/(LOG(15/KP74+E3_Parameter!$C$16*0.001/(3.715*Berechnungen!KP28)))^2,3400*(KP97/KP28*0.001)^4.13*(KP97/KP120)^(230*(KP97/KP28*0.001)^2.1-0.7)*KP74^(0.193*EXP(-3300*(KP97/KP28*0.001)^2.6*(KP97/KP120))))</f>
        <v>#N/A</v>
      </c>
      <c r="KQ143" s="88" t="e">
        <f ca="1">IF(OR(KQ$7="–",KQ$7="glatt"),0.25/(LOG(15/KQ74+E3_Parameter!$C$16*0.001/(3.715*Berechnungen!KQ28)))^2,3400*(KQ97/KQ28*0.001)^4.13*(KQ97/KQ120)^(230*(KQ97/KQ28*0.001)^2.1-0.7)*KQ74^(0.193*EXP(-3300*(KQ97/KQ28*0.001)^2.6*(KQ97/KQ120))))</f>
        <v>#N/A</v>
      </c>
      <c r="KR143" s="88" t="e">
        <f ca="1">IF(OR(KR$7="–",KR$7="glatt"),0.25/(LOG(15/KR74+E3_Parameter!$C$16*0.001/(3.715*Berechnungen!KR28)))^2,3400*(KR97/KR28*0.001)^4.13*(KR97/KR120)^(230*(KR97/KR28*0.001)^2.1-0.7)*KR74^(0.193*EXP(-3300*(KR97/KR28*0.001)^2.6*(KR97/KR120))))</f>
        <v>#N/A</v>
      </c>
      <c r="KS143" s="88" t="e">
        <f ca="1">IF(OR(KS$7="–",KS$7="glatt"),0.25/(LOG(15/KS74+E3_Parameter!$C$16*0.001/(3.715*Berechnungen!KS28)))^2,3400*(KS97/KS28*0.001)^4.13*(KS97/KS120)^(230*(KS97/KS28*0.001)^2.1-0.7)*KS74^(0.193*EXP(-3300*(KS97/KS28*0.001)^2.6*(KS97/KS120))))</f>
        <v>#N/A</v>
      </c>
      <c r="KT143" s="88" t="e">
        <f ca="1">IF(OR(KT$7="–",KT$7="glatt"),0.25/(LOG(15/KT74+E3_Parameter!$C$16*0.001/(3.715*Berechnungen!KT28)))^2,3400*(KT97/KT28*0.001)^4.13*(KT97/KT120)^(230*(KT97/KT28*0.001)^2.1-0.7)*KT74^(0.193*EXP(-3300*(KT97/KT28*0.001)^2.6*(KT97/KT120))))</f>
        <v>#N/A</v>
      </c>
      <c r="KU143" s="88" t="e">
        <f ca="1">IF(OR(KU$7="–",KU$7="glatt"),0.25/(LOG(15/KU74+E3_Parameter!$C$16*0.001/(3.715*Berechnungen!KU28)))^2,3400*(KU97/KU28*0.001)^4.13*(KU97/KU120)^(230*(KU97/KU28*0.001)^2.1-0.7)*KU74^(0.193*EXP(-3300*(KU97/KU28*0.001)^2.6*(KU97/KU120))))</f>
        <v>#N/A</v>
      </c>
      <c r="KV143" s="88" t="e">
        <f ca="1">IF(OR(KV$7="–",KV$7="glatt"),0.25/(LOG(15/KV74+E3_Parameter!$C$16*0.001/(3.715*Berechnungen!KV28)))^2,3400*(KV97/KV28*0.001)^4.13*(KV97/KV120)^(230*(KV97/KV28*0.001)^2.1-0.7)*KV74^(0.193*EXP(-3300*(KV97/KV28*0.001)^2.6*(KV97/KV120))))</f>
        <v>#N/A</v>
      </c>
      <c r="KW143" s="88" t="e">
        <f ca="1">IF(OR(KW$7="–",KW$7="glatt"),0.25/(LOG(15/KW74+E3_Parameter!$C$16*0.001/(3.715*Berechnungen!KW28)))^2,3400*(KW97/KW28*0.001)^4.13*(KW97/KW120)^(230*(KW97/KW28*0.001)^2.1-0.7)*KW74^(0.193*EXP(-3300*(KW97/KW28*0.001)^2.6*(KW97/KW120))))</f>
        <v>#N/A</v>
      </c>
      <c r="KX143" s="88" t="e">
        <f ca="1">IF(OR(KX$7="–",KX$7="glatt"),0.25/(LOG(15/KX74+E3_Parameter!$C$16*0.001/(3.715*Berechnungen!KX28)))^2,3400*(KX97/KX28*0.001)^4.13*(KX97/KX120)^(230*(KX97/KX28*0.001)^2.1-0.7)*KX74^(0.193*EXP(-3300*(KX97/KX28*0.001)^2.6*(KX97/KX120))))</f>
        <v>#N/A</v>
      </c>
      <c r="KY143" s="88" t="e">
        <f ca="1">IF(OR(KY$7="–",KY$7="glatt"),0.25/(LOG(15/KY74+E3_Parameter!$C$16*0.001/(3.715*Berechnungen!KY28)))^2,3400*(KY97/KY28*0.001)^4.13*(KY97/KY120)^(230*(KY97/KY28*0.001)^2.1-0.7)*KY74^(0.193*EXP(-3300*(KY97/KY28*0.001)^2.6*(KY97/KY120))))</f>
        <v>#N/A</v>
      </c>
      <c r="KZ143" s="88" t="e">
        <f ca="1">IF(OR(KZ$7="–",KZ$7="glatt"),0.25/(LOG(15/KZ74+E3_Parameter!$C$16*0.001/(3.715*Berechnungen!KZ28)))^2,3400*(KZ97/KZ28*0.001)^4.13*(KZ97/KZ120)^(230*(KZ97/KZ28*0.001)^2.1-0.7)*KZ74^(0.193*EXP(-3300*(KZ97/KZ28*0.001)^2.6*(KZ97/KZ120))))</f>
        <v>#N/A</v>
      </c>
      <c r="LA143" s="88" t="e">
        <f ca="1">IF(OR(LA$7="–",LA$7="glatt"),0.25/(LOG(15/LA74+E3_Parameter!$C$16*0.001/(3.715*Berechnungen!LA28)))^2,3400*(LA97/LA28*0.001)^4.13*(LA97/LA120)^(230*(LA97/LA28*0.001)^2.1-0.7)*LA74^(0.193*EXP(-3300*(LA97/LA28*0.001)^2.6*(LA97/LA120))))</f>
        <v>#N/A</v>
      </c>
      <c r="LB143" s="88" t="e">
        <f ca="1">IF(OR(LB$7="–",LB$7="glatt"),0.25/(LOG(15/LB74+E3_Parameter!$C$16*0.001/(3.715*Berechnungen!LB28)))^2,3400*(LB97/LB28*0.001)^4.13*(LB97/LB120)^(230*(LB97/LB28*0.001)^2.1-0.7)*LB74^(0.193*EXP(-3300*(LB97/LB28*0.001)^2.6*(LB97/LB120))))</f>
        <v>#N/A</v>
      </c>
      <c r="LC143" s="88" t="e">
        <f ca="1">IF(OR(LC$7="–",LC$7="glatt"),0.25/(LOG(15/LC74+E3_Parameter!$C$16*0.001/(3.715*Berechnungen!LC28)))^2,3400*(LC97/LC28*0.001)^4.13*(LC97/LC120)^(230*(LC97/LC28*0.001)^2.1-0.7)*LC74^(0.193*EXP(-3300*(LC97/LC28*0.001)^2.6*(LC97/LC120))))</f>
        <v>#N/A</v>
      </c>
      <c r="LD143" s="88" t="e">
        <f ca="1">IF(OR(LD$7="–",LD$7="glatt"),0.25/(LOG(15/LD74+E3_Parameter!$C$16*0.001/(3.715*Berechnungen!LD28)))^2,3400*(LD97/LD28*0.001)^4.13*(LD97/LD120)^(230*(LD97/LD28*0.001)^2.1-0.7)*LD74^(0.193*EXP(-3300*(LD97/LD28*0.001)^2.6*(LD97/LD120))))</f>
        <v>#N/A</v>
      </c>
      <c r="LE143" s="88" t="e">
        <f ca="1">IF(OR(LE$7="–",LE$7="glatt"),0.25/(LOG(15/LE74+E3_Parameter!$C$16*0.001/(3.715*Berechnungen!LE28)))^2,3400*(LE97/LE28*0.001)^4.13*(LE97/LE120)^(230*(LE97/LE28*0.001)^2.1-0.7)*LE74^(0.193*EXP(-3300*(LE97/LE28*0.001)^2.6*(LE97/LE120))))</f>
        <v>#N/A</v>
      </c>
      <c r="LF143" s="88" t="e">
        <f ca="1">IF(OR(LF$7="–",LF$7="glatt"),0.25/(LOG(15/LF74+E3_Parameter!$C$16*0.001/(3.715*Berechnungen!LF28)))^2,3400*(LF97/LF28*0.001)^4.13*(LF97/LF120)^(230*(LF97/LF28*0.001)^2.1-0.7)*LF74^(0.193*EXP(-3300*(LF97/LF28*0.001)^2.6*(LF97/LF120))))</f>
        <v>#N/A</v>
      </c>
      <c r="LG143" s="88" t="e">
        <f ca="1">IF(OR(LG$7="–",LG$7="glatt"),0.25/(LOG(15/LG74+E3_Parameter!$C$16*0.001/(3.715*Berechnungen!LG28)))^2,3400*(LG97/LG28*0.001)^4.13*(LG97/LG120)^(230*(LG97/LG28*0.001)^2.1-0.7)*LG74^(0.193*EXP(-3300*(LG97/LG28*0.001)^2.6*(LG97/LG120))))</f>
        <v>#N/A</v>
      </c>
      <c r="LH143" s="88" t="e">
        <f ca="1">IF(OR(LH$7="–",LH$7="glatt"),0.25/(LOG(15/LH74+E3_Parameter!$C$16*0.001/(3.715*Berechnungen!LH28)))^2,3400*(LH97/LH28*0.001)^4.13*(LH97/LH120)^(230*(LH97/LH28*0.001)^2.1-0.7)*LH74^(0.193*EXP(-3300*(LH97/LH28*0.001)^2.6*(LH97/LH120))))</f>
        <v>#N/A</v>
      </c>
      <c r="LI143" s="88" t="e">
        <f ca="1">IF(OR(LI$7="–",LI$7="glatt"),0.25/(LOG(15/LI74+E3_Parameter!$C$16*0.001/(3.715*Berechnungen!LI28)))^2,3400*(LI97/LI28*0.001)^4.13*(LI97/LI120)^(230*(LI97/LI28*0.001)^2.1-0.7)*LI74^(0.193*EXP(-3300*(LI97/LI28*0.001)^2.6*(LI97/LI120))))</f>
        <v>#N/A</v>
      </c>
      <c r="LJ143" s="88" t="e">
        <f ca="1">IF(OR(LJ$7="–",LJ$7="glatt"),0.25/(LOG(15/LJ74+E3_Parameter!$C$16*0.001/(3.715*Berechnungen!LJ28)))^2,3400*(LJ97/LJ28*0.001)^4.13*(LJ97/LJ120)^(230*(LJ97/LJ28*0.001)^2.1-0.7)*LJ74^(0.193*EXP(-3300*(LJ97/LJ28*0.001)^2.6*(LJ97/LJ120))))</f>
        <v>#N/A</v>
      </c>
      <c r="LK143" s="88" t="e">
        <f ca="1">IF(OR(LK$7="–",LK$7="glatt"),0.25/(LOG(15/LK74+E3_Parameter!$C$16*0.001/(3.715*Berechnungen!LK28)))^2,3400*(LK97/LK28*0.001)^4.13*(LK97/LK120)^(230*(LK97/LK28*0.001)^2.1-0.7)*LK74^(0.193*EXP(-3300*(LK97/LK28*0.001)^2.6*(LK97/LK120))))</f>
        <v>#N/A</v>
      </c>
      <c r="LL143" s="88" t="e">
        <f ca="1">IF(OR(LL$7="–",LL$7="glatt"),0.25/(LOG(15/LL74+E3_Parameter!$C$16*0.001/(3.715*Berechnungen!LL28)))^2,3400*(LL97/LL28*0.001)^4.13*(LL97/LL120)^(230*(LL97/LL28*0.001)^2.1-0.7)*LL74^(0.193*EXP(-3300*(LL97/LL28*0.001)^2.6*(LL97/LL120))))</f>
        <v>#N/A</v>
      </c>
      <c r="LM143" s="88" t="e">
        <f ca="1">IF(OR(LM$7="–",LM$7="glatt"),0.25/(LOG(15/LM74+E3_Parameter!$C$16*0.001/(3.715*Berechnungen!LM28)))^2,3400*(LM97/LM28*0.001)^4.13*(LM97/LM120)^(230*(LM97/LM28*0.001)^2.1-0.7)*LM74^(0.193*EXP(-3300*(LM97/LM28*0.001)^2.6*(LM97/LM120))))</f>
        <v>#N/A</v>
      </c>
      <c r="LN143" s="88" t="e">
        <f ca="1">IF(OR(LN$7="–",LN$7="glatt"),0.25/(LOG(15/LN74+E3_Parameter!$C$16*0.001/(3.715*Berechnungen!LN28)))^2,3400*(LN97/LN28*0.001)^4.13*(LN97/LN120)^(230*(LN97/LN28*0.001)^2.1-0.7)*LN74^(0.193*EXP(-3300*(LN97/LN28*0.001)^2.6*(LN97/LN120))))</f>
        <v>#N/A</v>
      </c>
      <c r="LO143" s="88" t="e">
        <f ca="1">IF(OR(LO$7="–",LO$7="glatt"),0.25/(LOG(15/LO74+E3_Parameter!$C$16*0.001/(3.715*Berechnungen!LO28)))^2,3400*(LO97/LO28*0.001)^4.13*(LO97/LO120)^(230*(LO97/LO28*0.001)^2.1-0.7)*LO74^(0.193*EXP(-3300*(LO97/LO28*0.001)^2.6*(LO97/LO120))))</f>
        <v>#N/A</v>
      </c>
      <c r="LP143" s="88" t="e">
        <f ca="1">IF(OR(LP$7="–",LP$7="glatt"),0.25/(LOG(15/LP74+E3_Parameter!$C$16*0.001/(3.715*Berechnungen!LP28)))^2,3400*(LP97/LP28*0.001)^4.13*(LP97/LP120)^(230*(LP97/LP28*0.001)^2.1-0.7)*LP74^(0.193*EXP(-3300*(LP97/LP28*0.001)^2.6*(LP97/LP120))))</f>
        <v>#N/A</v>
      </c>
      <c r="LQ143" s="88" t="e">
        <f ca="1">IF(OR(LQ$7="–",LQ$7="glatt"),0.25/(LOG(15/LQ74+E3_Parameter!$C$16*0.001/(3.715*Berechnungen!LQ28)))^2,3400*(LQ97/LQ28*0.001)^4.13*(LQ97/LQ120)^(230*(LQ97/LQ28*0.001)^2.1-0.7)*LQ74^(0.193*EXP(-3300*(LQ97/LQ28*0.001)^2.6*(LQ97/LQ120))))</f>
        <v>#N/A</v>
      </c>
      <c r="LR143" s="88" t="e">
        <f ca="1">IF(OR(LR$7="–",LR$7="glatt"),0.25/(LOG(15/LR74+E3_Parameter!$C$16*0.001/(3.715*Berechnungen!LR28)))^2,3400*(LR97/LR28*0.001)^4.13*(LR97/LR120)^(230*(LR97/LR28*0.001)^2.1-0.7)*LR74^(0.193*EXP(-3300*(LR97/LR28*0.001)^2.6*(LR97/LR120))))</f>
        <v>#N/A</v>
      </c>
      <c r="LS143" s="88" t="e">
        <f ca="1">IF(OR(LS$7="–",LS$7="glatt"),0.25/(LOG(15/LS74+E3_Parameter!$C$16*0.001/(3.715*Berechnungen!LS28)))^2,3400*(LS97/LS28*0.001)^4.13*(LS97/LS120)^(230*(LS97/LS28*0.001)^2.1-0.7)*LS74^(0.193*EXP(-3300*(LS97/LS28*0.001)^2.6*(LS97/LS120))))</f>
        <v>#N/A</v>
      </c>
      <c r="LT143" s="88" t="e">
        <f ca="1">IF(OR(LT$7="–",LT$7="glatt"),0.25/(LOG(15/LT74+E3_Parameter!$C$16*0.001/(3.715*Berechnungen!LT28)))^2,3400*(LT97/LT28*0.001)^4.13*(LT97/LT120)^(230*(LT97/LT28*0.001)^2.1-0.7)*LT74^(0.193*EXP(-3300*(LT97/LT28*0.001)^2.6*(LT97/LT120))))</f>
        <v>#N/A</v>
      </c>
      <c r="LU143" s="88" t="e">
        <f ca="1">IF(OR(LU$7="–",LU$7="glatt"),0.25/(LOG(15/LU74+E3_Parameter!$C$16*0.001/(3.715*Berechnungen!LU28)))^2,3400*(LU97/LU28*0.001)^4.13*(LU97/LU120)^(230*(LU97/LU28*0.001)^2.1-0.7)*LU74^(0.193*EXP(-3300*(LU97/LU28*0.001)^2.6*(LU97/LU120))))</f>
        <v>#N/A</v>
      </c>
      <c r="LV143" s="88" t="e">
        <f ca="1">IF(OR(LV$7="–",LV$7="glatt"),0.25/(LOG(15/LV74+E3_Parameter!$C$16*0.001/(3.715*Berechnungen!LV28)))^2,3400*(LV97/LV28*0.001)^4.13*(LV97/LV120)^(230*(LV97/LV28*0.001)^2.1-0.7)*LV74^(0.193*EXP(-3300*(LV97/LV28*0.001)^2.6*(LV97/LV120))))</f>
        <v>#N/A</v>
      </c>
      <c r="LW143" s="88" t="e">
        <f ca="1">IF(OR(LW$7="–",LW$7="glatt"),0.25/(LOG(15/LW74+E3_Parameter!$C$16*0.001/(3.715*Berechnungen!LW28)))^2,3400*(LW97/LW28*0.001)^4.13*(LW97/LW120)^(230*(LW97/LW28*0.001)^2.1-0.7)*LW74^(0.193*EXP(-3300*(LW97/LW28*0.001)^2.6*(LW97/LW120))))</f>
        <v>#N/A</v>
      </c>
      <c r="LX143" s="88" t="e">
        <f ca="1">IF(OR(LX$7="–",LX$7="glatt"),0.25/(LOG(15/LX74+E3_Parameter!$C$16*0.001/(3.715*Berechnungen!LX28)))^2,3400*(LX97/LX28*0.001)^4.13*(LX97/LX120)^(230*(LX97/LX28*0.001)^2.1-0.7)*LX74^(0.193*EXP(-3300*(LX97/LX28*0.001)^2.6*(LX97/LX120))))</f>
        <v>#N/A</v>
      </c>
      <c r="LY143" s="88" t="e">
        <f ca="1">IF(OR(LY$7="–",LY$7="glatt"),0.25/(LOG(15/LY74+E3_Parameter!$C$16*0.001/(3.715*Berechnungen!LY28)))^2,3400*(LY97/LY28*0.001)^4.13*(LY97/LY120)^(230*(LY97/LY28*0.001)^2.1-0.7)*LY74^(0.193*EXP(-3300*(LY97/LY28*0.001)^2.6*(LY97/LY120))))</f>
        <v>#N/A</v>
      </c>
      <c r="LZ143" s="88" t="e">
        <f ca="1">IF(OR(LZ$7="–",LZ$7="glatt"),0.25/(LOG(15/LZ74+E3_Parameter!$C$16*0.001/(3.715*Berechnungen!LZ28)))^2,3400*(LZ97/LZ28*0.001)^4.13*(LZ97/LZ120)^(230*(LZ97/LZ28*0.001)^2.1-0.7)*LZ74^(0.193*EXP(-3300*(LZ97/LZ28*0.001)^2.6*(LZ97/LZ120))))</f>
        <v>#N/A</v>
      </c>
      <c r="MA143" s="88" t="e">
        <f ca="1">IF(OR(MA$7="–",MA$7="glatt"),0.25/(LOG(15/MA74+E3_Parameter!$C$16*0.001/(3.715*Berechnungen!MA28)))^2,3400*(MA97/MA28*0.001)^4.13*(MA97/MA120)^(230*(MA97/MA28*0.001)^2.1-0.7)*MA74^(0.193*EXP(-3300*(MA97/MA28*0.001)^2.6*(MA97/MA120))))</f>
        <v>#N/A</v>
      </c>
      <c r="MB143" s="88" t="e">
        <f ca="1">IF(OR(MB$7="–",MB$7="glatt"),0.25/(LOG(15/MB74+E3_Parameter!$C$16*0.001/(3.715*Berechnungen!MB28)))^2,3400*(MB97/MB28*0.001)^4.13*(MB97/MB120)^(230*(MB97/MB28*0.001)^2.1-0.7)*MB74^(0.193*EXP(-3300*(MB97/MB28*0.001)^2.6*(MB97/MB120))))</f>
        <v>#N/A</v>
      </c>
      <c r="MC143" s="88" t="e">
        <f ca="1">IF(OR(MC$7="–",MC$7="glatt"),0.25/(LOG(15/MC74+E3_Parameter!$C$16*0.001/(3.715*Berechnungen!MC28)))^2,3400*(MC97/MC28*0.001)^4.13*(MC97/MC120)^(230*(MC97/MC28*0.001)^2.1-0.7)*MC74^(0.193*EXP(-3300*(MC97/MC28*0.001)^2.6*(MC97/MC120))))</f>
        <v>#N/A</v>
      </c>
      <c r="MD143" s="88" t="e">
        <f ca="1">IF(OR(MD$7="–",MD$7="glatt"),0.25/(LOG(15/MD74+E3_Parameter!$C$16*0.001/(3.715*Berechnungen!MD28)))^2,3400*(MD97/MD28*0.001)^4.13*(MD97/MD120)^(230*(MD97/MD28*0.001)^2.1-0.7)*MD74^(0.193*EXP(-3300*(MD97/MD28*0.001)^2.6*(MD97/MD120))))</f>
        <v>#N/A</v>
      </c>
      <c r="ME143" s="88" t="e">
        <f ca="1">IF(OR(ME$7="–",ME$7="glatt"),0.25/(LOG(15/ME74+E3_Parameter!$C$16*0.001/(3.715*Berechnungen!ME28)))^2,3400*(ME97/ME28*0.001)^4.13*(ME97/ME120)^(230*(ME97/ME28*0.001)^2.1-0.7)*ME74^(0.193*EXP(-3300*(ME97/ME28*0.001)^2.6*(ME97/ME120))))</f>
        <v>#N/A</v>
      </c>
      <c r="MF143" s="88" t="e">
        <f ca="1">IF(OR(MF$7="–",MF$7="glatt"),0.25/(LOG(15/MF74+E3_Parameter!$C$16*0.001/(3.715*Berechnungen!MF28)))^2,3400*(MF97/MF28*0.001)^4.13*(MF97/MF120)^(230*(MF97/MF28*0.001)^2.1-0.7)*MF74^(0.193*EXP(-3300*(MF97/MF28*0.001)^2.6*(MF97/MF120))))</f>
        <v>#N/A</v>
      </c>
      <c r="MG143" s="88" t="e">
        <f ca="1">IF(OR(MG$7="–",MG$7="glatt"),0.25/(LOG(15/MG74+E3_Parameter!$C$16*0.001/(3.715*Berechnungen!MG28)))^2,3400*(MG97/MG28*0.001)^4.13*(MG97/MG120)^(230*(MG97/MG28*0.001)^2.1-0.7)*MG74^(0.193*EXP(-3300*(MG97/MG28*0.001)^2.6*(MG97/MG120))))</f>
        <v>#N/A</v>
      </c>
      <c r="MH143" s="88" t="e">
        <f ca="1">IF(OR(MH$7="–",MH$7="glatt"),0.25/(LOG(15/MH74+E3_Parameter!$C$16*0.001/(3.715*Berechnungen!MH28)))^2,3400*(MH97/MH28*0.001)^4.13*(MH97/MH120)^(230*(MH97/MH28*0.001)^2.1-0.7)*MH74^(0.193*EXP(-3300*(MH97/MH28*0.001)^2.6*(MH97/MH120))))</f>
        <v>#N/A</v>
      </c>
      <c r="MI143" s="88" t="e">
        <f ca="1">IF(OR(MI$7="–",MI$7="glatt"),0.25/(LOG(15/MI74+E3_Parameter!$C$16*0.001/(3.715*Berechnungen!MI28)))^2,3400*(MI97/MI28*0.001)^4.13*(MI97/MI120)^(230*(MI97/MI28*0.001)^2.1-0.7)*MI74^(0.193*EXP(-3300*(MI97/MI28*0.001)^2.6*(MI97/MI120))))</f>
        <v>#N/A</v>
      </c>
      <c r="MJ143" s="88" t="e">
        <f ca="1">IF(OR(MJ$7="–",MJ$7="glatt"),0.25/(LOG(15/MJ74+E3_Parameter!$C$16*0.001/(3.715*Berechnungen!MJ28)))^2,3400*(MJ97/MJ28*0.001)^4.13*(MJ97/MJ120)^(230*(MJ97/MJ28*0.001)^2.1-0.7)*MJ74^(0.193*EXP(-3300*(MJ97/MJ28*0.001)^2.6*(MJ97/MJ120))))</f>
        <v>#N/A</v>
      </c>
      <c r="MK143" s="88" t="e">
        <f ca="1">IF(OR(MK$7="–",MK$7="glatt"),0.25/(LOG(15/MK74+E3_Parameter!$C$16*0.001/(3.715*Berechnungen!MK28)))^2,3400*(MK97/MK28*0.001)^4.13*(MK97/MK120)^(230*(MK97/MK28*0.001)^2.1-0.7)*MK74^(0.193*EXP(-3300*(MK97/MK28*0.001)^2.6*(MK97/MK120))))</f>
        <v>#N/A</v>
      </c>
      <c r="ML143" s="88" t="e">
        <f ca="1">IF(OR(ML$7="–",ML$7="glatt"),0.25/(LOG(15/ML74+E3_Parameter!$C$16*0.001/(3.715*Berechnungen!ML28)))^2,3400*(ML97/ML28*0.001)^4.13*(ML97/ML120)^(230*(ML97/ML28*0.001)^2.1-0.7)*ML74^(0.193*EXP(-3300*(ML97/ML28*0.001)^2.6*(ML97/ML120))))</f>
        <v>#N/A</v>
      </c>
      <c r="MM143" s="88" t="e">
        <f ca="1">IF(OR(MM$7="–",MM$7="glatt"),0.25/(LOG(15/MM74+E3_Parameter!$C$16*0.001/(3.715*Berechnungen!MM28)))^2,3400*(MM97/MM28*0.001)^4.13*(MM97/MM120)^(230*(MM97/MM28*0.001)^2.1-0.7)*MM74^(0.193*EXP(-3300*(MM97/MM28*0.001)^2.6*(MM97/MM120))))</f>
        <v>#N/A</v>
      </c>
      <c r="MN143" s="88" t="e">
        <f ca="1">IF(OR(MN$7="–",MN$7="glatt"),0.25/(LOG(15/MN74+E3_Parameter!$C$16*0.001/(3.715*Berechnungen!MN28)))^2,3400*(MN97/MN28*0.001)^4.13*(MN97/MN120)^(230*(MN97/MN28*0.001)^2.1-0.7)*MN74^(0.193*EXP(-3300*(MN97/MN28*0.001)^2.6*(MN97/MN120))))</f>
        <v>#N/A</v>
      </c>
      <c r="MO143" s="88" t="e">
        <f ca="1">IF(OR(MO$7="–",MO$7="glatt"),0.25/(LOG(15/MO74+E3_Parameter!$C$16*0.001/(3.715*Berechnungen!MO28)))^2,3400*(MO97/MO28*0.001)^4.13*(MO97/MO120)^(230*(MO97/MO28*0.001)^2.1-0.7)*MO74^(0.193*EXP(-3300*(MO97/MO28*0.001)^2.6*(MO97/MO120))))</f>
        <v>#N/A</v>
      </c>
      <c r="MP143" s="88" t="e">
        <f ca="1">IF(OR(MP$7="–",MP$7="glatt"),0.25/(LOG(15/MP74+E3_Parameter!$C$16*0.001/(3.715*Berechnungen!MP28)))^2,3400*(MP97/MP28*0.001)^4.13*(MP97/MP120)^(230*(MP97/MP28*0.001)^2.1-0.7)*MP74^(0.193*EXP(-3300*(MP97/MP28*0.001)^2.6*(MP97/MP120))))</f>
        <v>#N/A</v>
      </c>
      <c r="MQ143" s="88" t="e">
        <f ca="1">IF(OR(MQ$7="–",MQ$7="glatt"),0.25/(LOG(15/MQ74+E3_Parameter!$C$16*0.001/(3.715*Berechnungen!MQ28)))^2,3400*(MQ97/MQ28*0.001)^4.13*(MQ97/MQ120)^(230*(MQ97/MQ28*0.001)^2.1-0.7)*MQ74^(0.193*EXP(-3300*(MQ97/MQ28*0.001)^2.6*(MQ97/MQ120))))</f>
        <v>#N/A</v>
      </c>
      <c r="MR143" s="88" t="e">
        <f ca="1">IF(OR(MR$7="–",MR$7="glatt"),0.25/(LOG(15/MR74+E3_Parameter!$C$16*0.001/(3.715*Berechnungen!MR28)))^2,3400*(MR97/MR28*0.001)^4.13*(MR97/MR120)^(230*(MR97/MR28*0.001)^2.1-0.7)*MR74^(0.193*EXP(-3300*(MR97/MR28*0.001)^2.6*(MR97/MR120))))</f>
        <v>#N/A</v>
      </c>
      <c r="MS143" s="88" t="e">
        <f ca="1">IF(OR(MS$7="–",MS$7="glatt"),0.25/(LOG(15/MS74+E3_Parameter!$C$16*0.001/(3.715*Berechnungen!MS28)))^2,3400*(MS97/MS28*0.001)^4.13*(MS97/MS120)^(230*(MS97/MS28*0.001)^2.1-0.7)*MS74^(0.193*EXP(-3300*(MS97/MS28*0.001)^2.6*(MS97/MS120))))</f>
        <v>#N/A</v>
      </c>
      <c r="MT143" s="88" t="e">
        <f ca="1">IF(OR(MT$7="–",MT$7="glatt"),0.25/(LOG(15/MT74+E3_Parameter!$C$16*0.001/(3.715*Berechnungen!MT28)))^2,3400*(MT97/MT28*0.001)^4.13*(MT97/MT120)^(230*(MT97/MT28*0.001)^2.1-0.7)*MT74^(0.193*EXP(-3300*(MT97/MT28*0.001)^2.6*(MT97/MT120))))</f>
        <v>#N/A</v>
      </c>
      <c r="MU143" s="88" t="e">
        <f ca="1">IF(OR(MU$7="–",MU$7="glatt"),0.25/(LOG(15/MU74+E3_Parameter!$C$16*0.001/(3.715*Berechnungen!MU28)))^2,3400*(MU97/MU28*0.001)^4.13*(MU97/MU120)^(230*(MU97/MU28*0.001)^2.1-0.7)*MU74^(0.193*EXP(-3300*(MU97/MU28*0.001)^2.6*(MU97/MU120))))</f>
        <v>#N/A</v>
      </c>
      <c r="MV143" s="88" t="e">
        <f ca="1">IF(OR(MV$7="–",MV$7="glatt"),0.25/(LOG(15/MV74+E3_Parameter!$C$16*0.001/(3.715*Berechnungen!MV28)))^2,3400*(MV97/MV28*0.001)^4.13*(MV97/MV120)^(230*(MV97/MV28*0.001)^2.1-0.7)*MV74^(0.193*EXP(-3300*(MV97/MV28*0.001)^2.6*(MV97/MV120))))</f>
        <v>#N/A</v>
      </c>
      <c r="MW143" s="88" t="e">
        <f ca="1">IF(OR(MW$7="–",MW$7="glatt"),0.25/(LOG(15/MW74+E3_Parameter!$C$16*0.001/(3.715*Berechnungen!MW28)))^2,3400*(MW97/MW28*0.001)^4.13*(MW97/MW120)^(230*(MW97/MW28*0.001)^2.1-0.7)*MW74^(0.193*EXP(-3300*(MW97/MW28*0.001)^2.6*(MW97/MW120))))</f>
        <v>#N/A</v>
      </c>
      <c r="MX143" s="88" t="e">
        <f ca="1">IF(OR(MX$7="–",MX$7="glatt"),0.25/(LOG(15/MX74+E3_Parameter!$C$16*0.001/(3.715*Berechnungen!MX28)))^2,3400*(MX97/MX28*0.001)^4.13*(MX97/MX120)^(230*(MX97/MX28*0.001)^2.1-0.7)*MX74^(0.193*EXP(-3300*(MX97/MX28*0.001)^2.6*(MX97/MX120))))</f>
        <v>#N/A</v>
      </c>
      <c r="MY143" s="88" t="e">
        <f ca="1">IF(OR(MY$7="–",MY$7="glatt"),0.25/(LOG(15/MY74+E3_Parameter!$C$16*0.001/(3.715*Berechnungen!MY28)))^2,3400*(MY97/MY28*0.001)^4.13*(MY97/MY120)^(230*(MY97/MY28*0.001)^2.1-0.7)*MY74^(0.193*EXP(-3300*(MY97/MY28*0.001)^2.6*(MY97/MY120))))</f>
        <v>#N/A</v>
      </c>
      <c r="MZ143" s="88" t="e">
        <f ca="1">IF(OR(MZ$7="–",MZ$7="glatt"),0.25/(LOG(15/MZ74+E3_Parameter!$C$16*0.001/(3.715*Berechnungen!MZ28)))^2,3400*(MZ97/MZ28*0.001)^4.13*(MZ97/MZ120)^(230*(MZ97/MZ28*0.001)^2.1-0.7)*MZ74^(0.193*EXP(-3300*(MZ97/MZ28*0.001)^2.6*(MZ97/MZ120))))</f>
        <v>#N/A</v>
      </c>
      <c r="NA143" s="88" t="e">
        <f ca="1">IF(OR(NA$7="–",NA$7="glatt"),0.25/(LOG(15/NA74+E3_Parameter!$C$16*0.001/(3.715*Berechnungen!NA28)))^2,3400*(NA97/NA28*0.001)^4.13*(NA97/NA120)^(230*(NA97/NA28*0.001)^2.1-0.7)*NA74^(0.193*EXP(-3300*(NA97/NA28*0.001)^2.6*(NA97/NA120))))</f>
        <v>#N/A</v>
      </c>
      <c r="NB143" s="88" t="e">
        <f ca="1">IF(OR(NB$7="–",NB$7="glatt"),0.25/(LOG(15/NB74+E3_Parameter!$C$16*0.001/(3.715*Berechnungen!NB28)))^2,3400*(NB97/NB28*0.001)^4.13*(NB97/NB120)^(230*(NB97/NB28*0.001)^2.1-0.7)*NB74^(0.193*EXP(-3300*(NB97/NB28*0.001)^2.6*(NB97/NB120))))</f>
        <v>#N/A</v>
      </c>
      <c r="NC143" s="88" t="e">
        <f ca="1">IF(OR(NC$7="–",NC$7="glatt"),0.25/(LOG(15/NC74+E3_Parameter!$C$16*0.001/(3.715*Berechnungen!NC28)))^2,3400*(NC97/NC28*0.001)^4.13*(NC97/NC120)^(230*(NC97/NC28*0.001)^2.1-0.7)*NC74^(0.193*EXP(-3300*(NC97/NC28*0.001)^2.6*(NC97/NC120))))</f>
        <v>#N/A</v>
      </c>
      <c r="ND143" s="88" t="e">
        <f ca="1">IF(OR(ND$7="–",ND$7="glatt"),0.25/(LOG(15/ND74+E3_Parameter!$C$16*0.001/(3.715*Berechnungen!ND28)))^2,3400*(ND97/ND28*0.001)^4.13*(ND97/ND120)^(230*(ND97/ND28*0.001)^2.1-0.7)*ND74^(0.193*EXP(-3300*(ND97/ND28*0.001)^2.6*(ND97/ND120))))</f>
        <v>#N/A</v>
      </c>
      <c r="NE143" s="88" t="e">
        <f ca="1">IF(OR(NE$7="–",NE$7="glatt"),0.25/(LOG(15/NE74+E3_Parameter!$C$16*0.001/(3.715*Berechnungen!NE28)))^2,3400*(NE97/NE28*0.001)^4.13*(NE97/NE120)^(230*(NE97/NE28*0.001)^2.1-0.7)*NE74^(0.193*EXP(-3300*(NE97/NE28*0.001)^2.6*(NE97/NE120))))</f>
        <v>#N/A</v>
      </c>
      <c r="NF143" s="88" t="e">
        <f ca="1">IF(OR(NF$7="–",NF$7="glatt"),0.25/(LOG(15/NF74+E3_Parameter!$C$16*0.001/(3.715*Berechnungen!NF28)))^2,3400*(NF97/NF28*0.001)^4.13*(NF97/NF120)^(230*(NF97/NF28*0.001)^2.1-0.7)*NF74^(0.193*EXP(-3300*(NF97/NF28*0.001)^2.6*(NF97/NF120))))</f>
        <v>#N/A</v>
      </c>
      <c r="NG143" s="88" t="e">
        <f ca="1">IF(OR(NG$7="–",NG$7="glatt"),0.25/(LOG(15/NG74+E3_Parameter!$C$16*0.001/(3.715*Berechnungen!NG28)))^2,3400*(NG97/NG28*0.001)^4.13*(NG97/NG120)^(230*(NG97/NG28*0.001)^2.1-0.7)*NG74^(0.193*EXP(-3300*(NG97/NG28*0.001)^2.6*(NG97/NG120))))</f>
        <v>#N/A</v>
      </c>
      <c r="NH143" s="88" t="e">
        <f ca="1">IF(OR(NH$7="–",NH$7="glatt"),0.25/(LOG(15/NH74+E3_Parameter!$C$16*0.001/(3.715*Berechnungen!NH28)))^2,3400*(NH97/NH28*0.001)^4.13*(NH97/NH120)^(230*(NH97/NH28*0.001)^2.1-0.7)*NH74^(0.193*EXP(-3300*(NH97/NH28*0.001)^2.6*(NH97/NH120))))</f>
        <v>#N/A</v>
      </c>
      <c r="NI143" s="88" t="e">
        <f ca="1">IF(OR(NI$7="–",NI$7="glatt"),0.25/(LOG(15/NI74+E3_Parameter!$C$16*0.001/(3.715*Berechnungen!NI28)))^2,3400*(NI97/NI28*0.001)^4.13*(NI97/NI120)^(230*(NI97/NI28*0.001)^2.1-0.7)*NI74^(0.193*EXP(-3300*(NI97/NI28*0.001)^2.6*(NI97/NI120))))</f>
        <v>#N/A</v>
      </c>
      <c r="NJ143" s="88" t="e">
        <f ca="1">IF(OR(NJ$7="–",NJ$7="glatt"),0.25/(LOG(15/NJ74+E3_Parameter!$C$16*0.001/(3.715*Berechnungen!NJ28)))^2,3400*(NJ97/NJ28*0.001)^4.13*(NJ97/NJ120)^(230*(NJ97/NJ28*0.001)^2.1-0.7)*NJ74^(0.193*EXP(-3300*(NJ97/NJ28*0.001)^2.6*(NJ97/NJ120))))</f>
        <v>#N/A</v>
      </c>
      <c r="NK143" s="88" t="e">
        <f ca="1">IF(OR(NK$7="–",NK$7="glatt"),0.25/(LOG(15/NK74+E3_Parameter!$C$16*0.001/(3.715*Berechnungen!NK28)))^2,3400*(NK97/NK28*0.001)^4.13*(NK97/NK120)^(230*(NK97/NK28*0.001)^2.1-0.7)*NK74^(0.193*EXP(-3300*(NK97/NK28*0.001)^2.6*(NK97/NK120))))</f>
        <v>#N/A</v>
      </c>
      <c r="NL143" s="88" t="e">
        <f ca="1">IF(OR(NL$7="–",NL$7="glatt"),0.25/(LOG(15/NL74+E3_Parameter!$C$16*0.001/(3.715*Berechnungen!NL28)))^2,3400*(NL97/NL28*0.001)^4.13*(NL97/NL120)^(230*(NL97/NL28*0.001)^2.1-0.7)*NL74^(0.193*EXP(-3300*(NL97/NL28*0.001)^2.6*(NL97/NL120))))</f>
        <v>#N/A</v>
      </c>
      <c r="NM143" s="88" t="e">
        <f ca="1">IF(OR(NM$7="–",NM$7="glatt"),0.25/(LOG(15/NM74+E3_Parameter!$C$16*0.001/(3.715*Berechnungen!NM28)))^2,3400*(NM97/NM28*0.001)^4.13*(NM97/NM120)^(230*(NM97/NM28*0.001)^2.1-0.7)*NM74^(0.193*EXP(-3300*(NM97/NM28*0.001)^2.6*(NM97/NM120))))</f>
        <v>#N/A</v>
      </c>
      <c r="NN143" s="88" t="e">
        <f ca="1">IF(OR(NN$7="–",NN$7="glatt"),0.25/(LOG(15/NN74+E3_Parameter!$C$16*0.001/(3.715*Berechnungen!NN28)))^2,3400*(NN97/NN28*0.001)^4.13*(NN97/NN120)^(230*(NN97/NN28*0.001)^2.1-0.7)*NN74^(0.193*EXP(-3300*(NN97/NN28*0.001)^2.6*(NN97/NN120))))</f>
        <v>#N/A</v>
      </c>
      <c r="NO143" s="88" t="e">
        <f ca="1">IF(OR(NO$7="–",NO$7="glatt"),0.25/(LOG(15/NO74+E3_Parameter!$C$16*0.001/(3.715*Berechnungen!NO28)))^2,3400*(NO97/NO28*0.001)^4.13*(NO97/NO120)^(230*(NO97/NO28*0.001)^2.1-0.7)*NO74^(0.193*EXP(-3300*(NO97/NO28*0.001)^2.6*(NO97/NO120))))</f>
        <v>#N/A</v>
      </c>
      <c r="NP143" s="88" t="e">
        <f ca="1">IF(OR(NP$7="–",NP$7="glatt"),0.25/(LOG(15/NP74+E3_Parameter!$C$16*0.001/(3.715*Berechnungen!NP28)))^2,3400*(NP97/NP28*0.001)^4.13*(NP97/NP120)^(230*(NP97/NP28*0.001)^2.1-0.7)*NP74^(0.193*EXP(-3300*(NP97/NP28*0.001)^2.6*(NP97/NP120))))</f>
        <v>#N/A</v>
      </c>
      <c r="NQ143" s="88" t="e">
        <f ca="1">IF(OR(NQ$7="–",NQ$7="glatt"),0.25/(LOG(15/NQ74+E3_Parameter!$C$16*0.001/(3.715*Berechnungen!NQ28)))^2,3400*(NQ97/NQ28*0.001)^4.13*(NQ97/NQ120)^(230*(NQ97/NQ28*0.001)^2.1-0.7)*NQ74^(0.193*EXP(-3300*(NQ97/NQ28*0.001)^2.6*(NQ97/NQ120))))</f>
        <v>#N/A</v>
      </c>
      <c r="NR143" s="88" t="e">
        <f ca="1">IF(OR(NR$7="–",NR$7="glatt"),0.25/(LOG(15/NR74+E3_Parameter!$C$16*0.001/(3.715*Berechnungen!NR28)))^2,3400*(NR97/NR28*0.001)^4.13*(NR97/NR120)^(230*(NR97/NR28*0.001)^2.1-0.7)*NR74^(0.193*EXP(-3300*(NR97/NR28*0.001)^2.6*(NR97/NR120))))</f>
        <v>#N/A</v>
      </c>
      <c r="NS143" s="88" t="e">
        <f ca="1">IF(OR(NS$7="–",NS$7="glatt"),0.25/(LOG(15/NS74+E3_Parameter!$C$16*0.001/(3.715*Berechnungen!NS28)))^2,3400*(NS97/NS28*0.001)^4.13*(NS97/NS120)^(230*(NS97/NS28*0.001)^2.1-0.7)*NS74^(0.193*EXP(-3300*(NS97/NS28*0.001)^2.6*(NS97/NS120))))</f>
        <v>#N/A</v>
      </c>
      <c r="NT143" s="88" t="e">
        <f ca="1">IF(OR(NT$7="–",NT$7="glatt"),0.25/(LOG(15/NT74+E3_Parameter!$C$16*0.001/(3.715*Berechnungen!NT28)))^2,3400*(NT97/NT28*0.001)^4.13*(NT97/NT120)^(230*(NT97/NT28*0.001)^2.1-0.7)*NT74^(0.193*EXP(-3300*(NT97/NT28*0.001)^2.6*(NT97/NT120))))</f>
        <v>#N/A</v>
      </c>
      <c r="NU143" s="88" t="e">
        <f ca="1">IF(OR(NU$7="–",NU$7="glatt"),0.25/(LOG(15/NU74+E3_Parameter!$C$16*0.001/(3.715*Berechnungen!NU28)))^2,3400*(NU97/NU28*0.001)^4.13*(NU97/NU120)^(230*(NU97/NU28*0.001)^2.1-0.7)*NU74^(0.193*EXP(-3300*(NU97/NU28*0.001)^2.6*(NU97/NU120))))</f>
        <v>#N/A</v>
      </c>
      <c r="NV143" s="88" t="e">
        <f ca="1">IF(OR(NV$7="–",NV$7="glatt"),0.25/(LOG(15/NV74+E3_Parameter!$C$16*0.001/(3.715*Berechnungen!NV28)))^2,3400*(NV97/NV28*0.001)^4.13*(NV97/NV120)^(230*(NV97/NV28*0.001)^2.1-0.7)*NV74^(0.193*EXP(-3300*(NV97/NV28*0.001)^2.6*(NV97/NV120))))</f>
        <v>#N/A</v>
      </c>
      <c r="NW143" s="88" t="e">
        <f ca="1">IF(OR(NW$7="–",NW$7="glatt"),0.25/(LOG(15/NW74+E3_Parameter!$C$16*0.001/(3.715*Berechnungen!NW28)))^2,3400*(NW97/NW28*0.001)^4.13*(NW97/NW120)^(230*(NW97/NW28*0.001)^2.1-0.7)*NW74^(0.193*EXP(-3300*(NW97/NW28*0.001)^2.6*(NW97/NW120))))</f>
        <v>#N/A</v>
      </c>
      <c r="NX143" s="88" t="e">
        <f ca="1">IF(OR(NX$7="–",NX$7="glatt"),0.25/(LOG(15/NX74+E3_Parameter!$C$16*0.001/(3.715*Berechnungen!NX28)))^2,3400*(NX97/NX28*0.001)^4.13*(NX97/NX120)^(230*(NX97/NX28*0.001)^2.1-0.7)*NX74^(0.193*EXP(-3300*(NX97/NX28*0.001)^2.6*(NX97/NX120))))</f>
        <v>#N/A</v>
      </c>
      <c r="NY143" s="88" t="e">
        <f ca="1">IF(OR(NY$7="–",NY$7="glatt"),0.25/(LOG(15/NY74+E3_Parameter!$C$16*0.001/(3.715*Berechnungen!NY28)))^2,3400*(NY97/NY28*0.001)^4.13*(NY97/NY120)^(230*(NY97/NY28*0.001)^2.1-0.7)*NY74^(0.193*EXP(-3300*(NY97/NY28*0.001)^2.6*(NY97/NY120))))</f>
        <v>#N/A</v>
      </c>
      <c r="NZ143" s="88" t="e">
        <f ca="1">IF(OR(NZ$7="–",NZ$7="glatt"),0.25/(LOG(15/NZ74+E3_Parameter!$C$16*0.001/(3.715*Berechnungen!NZ28)))^2,3400*(NZ97/NZ28*0.001)^4.13*(NZ97/NZ120)^(230*(NZ97/NZ28*0.001)^2.1-0.7)*NZ74^(0.193*EXP(-3300*(NZ97/NZ28*0.001)^2.6*(NZ97/NZ120))))</f>
        <v>#N/A</v>
      </c>
      <c r="OA143" s="88" t="e">
        <f ca="1">IF(OR(OA$7="–",OA$7="glatt"),0.25/(LOG(15/OA74+E3_Parameter!$C$16*0.001/(3.715*Berechnungen!OA28)))^2,3400*(OA97/OA28*0.001)^4.13*(OA97/OA120)^(230*(OA97/OA28*0.001)^2.1-0.7)*OA74^(0.193*EXP(-3300*(OA97/OA28*0.001)^2.6*(OA97/OA120))))</f>
        <v>#N/A</v>
      </c>
      <c r="OB143" s="88" t="e">
        <f ca="1">IF(OR(OB$7="–",OB$7="glatt"),0.25/(LOG(15/OB74+E3_Parameter!$C$16*0.001/(3.715*Berechnungen!OB28)))^2,3400*(OB97/OB28*0.001)^4.13*(OB97/OB120)^(230*(OB97/OB28*0.001)^2.1-0.7)*OB74^(0.193*EXP(-3300*(OB97/OB28*0.001)^2.6*(OB97/OB120))))</f>
        <v>#N/A</v>
      </c>
      <c r="OC143" s="88" t="e">
        <f ca="1">IF(OR(OC$7="–",OC$7="glatt"),0.25/(LOG(15/OC74+E3_Parameter!$C$16*0.001/(3.715*Berechnungen!OC28)))^2,3400*(OC97/OC28*0.001)^4.13*(OC97/OC120)^(230*(OC97/OC28*0.001)^2.1-0.7)*OC74^(0.193*EXP(-3300*(OC97/OC28*0.001)^2.6*(OC97/OC120))))</f>
        <v>#N/A</v>
      </c>
      <c r="OD143" s="88" t="e">
        <f ca="1">IF(OR(OD$7="–",OD$7="glatt"),0.25/(LOG(15/OD74+E3_Parameter!$C$16*0.001/(3.715*Berechnungen!OD28)))^2,3400*(OD97/OD28*0.001)^4.13*(OD97/OD120)^(230*(OD97/OD28*0.001)^2.1-0.7)*OD74^(0.193*EXP(-3300*(OD97/OD28*0.001)^2.6*(OD97/OD120))))</f>
        <v>#N/A</v>
      </c>
      <c r="OE143" s="88" t="e">
        <f ca="1">IF(OR(OE$7="–",OE$7="glatt"),0.25/(LOG(15/OE74+E3_Parameter!$C$16*0.001/(3.715*Berechnungen!OE28)))^2,3400*(OE97/OE28*0.001)^4.13*(OE97/OE120)^(230*(OE97/OE28*0.001)^2.1-0.7)*OE74^(0.193*EXP(-3300*(OE97/OE28*0.001)^2.6*(OE97/OE120))))</f>
        <v>#N/A</v>
      </c>
      <c r="OF143" s="88" t="e">
        <f ca="1">IF(OR(OF$7="–",OF$7="glatt"),0.25/(LOG(15/OF74+E3_Parameter!$C$16*0.001/(3.715*Berechnungen!OF28)))^2,3400*(OF97/OF28*0.001)^4.13*(OF97/OF120)^(230*(OF97/OF28*0.001)^2.1-0.7)*OF74^(0.193*EXP(-3300*(OF97/OF28*0.001)^2.6*(OF97/OF120))))</f>
        <v>#N/A</v>
      </c>
      <c r="OG143" s="88" t="e">
        <f ca="1">IF(OR(OG$7="–",OG$7="glatt"),0.25/(LOG(15/OG74+E3_Parameter!$C$16*0.001/(3.715*Berechnungen!OG28)))^2,3400*(OG97/OG28*0.001)^4.13*(OG97/OG120)^(230*(OG97/OG28*0.001)^2.1-0.7)*OG74^(0.193*EXP(-3300*(OG97/OG28*0.001)^2.6*(OG97/OG120))))</f>
        <v>#N/A</v>
      </c>
      <c r="OH143" s="88" t="e">
        <f ca="1">IF(OR(OH$7="–",OH$7="glatt"),0.25/(LOG(15/OH74+E3_Parameter!$C$16*0.001/(3.715*Berechnungen!OH28)))^2,3400*(OH97/OH28*0.001)^4.13*(OH97/OH120)^(230*(OH97/OH28*0.001)^2.1-0.7)*OH74^(0.193*EXP(-3300*(OH97/OH28*0.001)^2.6*(OH97/OH120))))</f>
        <v>#N/A</v>
      </c>
      <c r="OI143" s="88" t="e">
        <f ca="1">IF(OR(OI$7="–",OI$7="glatt"),0.25/(LOG(15/OI74+E3_Parameter!$C$16*0.001/(3.715*Berechnungen!OI28)))^2,3400*(OI97/OI28*0.001)^4.13*(OI97/OI120)^(230*(OI97/OI28*0.001)^2.1-0.7)*OI74^(0.193*EXP(-3300*(OI97/OI28*0.001)^2.6*(OI97/OI120))))</f>
        <v>#N/A</v>
      </c>
      <c r="OJ143" s="88" t="e">
        <f ca="1">IF(OR(OJ$7="–",OJ$7="glatt"),0.25/(LOG(15/OJ74+E3_Parameter!$C$16*0.001/(3.715*Berechnungen!OJ28)))^2,3400*(OJ97/OJ28*0.001)^4.13*(OJ97/OJ120)^(230*(OJ97/OJ28*0.001)^2.1-0.7)*OJ74^(0.193*EXP(-3300*(OJ97/OJ28*0.001)^2.6*(OJ97/OJ120))))</f>
        <v>#N/A</v>
      </c>
      <c r="OK143" s="88" t="e">
        <f ca="1">IF(OR(OK$7="–",OK$7="glatt"),0.25/(LOG(15/OK74+E3_Parameter!$C$16*0.001/(3.715*Berechnungen!OK28)))^2,3400*(OK97/OK28*0.001)^4.13*(OK97/OK120)^(230*(OK97/OK28*0.001)^2.1-0.7)*OK74^(0.193*EXP(-3300*(OK97/OK28*0.001)^2.6*(OK97/OK120))))</f>
        <v>#N/A</v>
      </c>
      <c r="OL143" s="88" t="e">
        <f ca="1">IF(OR(OL$7="–",OL$7="glatt"),0.25/(LOG(15/OL74+E3_Parameter!$C$16*0.001/(3.715*Berechnungen!OL28)))^2,3400*(OL97/OL28*0.001)^4.13*(OL97/OL120)^(230*(OL97/OL28*0.001)^2.1-0.7)*OL74^(0.193*EXP(-3300*(OL97/OL28*0.001)^2.6*(OL97/OL120))))</f>
        <v>#N/A</v>
      </c>
      <c r="OM143" s="88" t="e">
        <f ca="1">IF(OR(OM$7="–",OM$7="glatt"),0.25/(LOG(15/OM74+E3_Parameter!$C$16*0.001/(3.715*Berechnungen!OM28)))^2,3400*(OM97/OM28*0.001)^4.13*(OM97/OM120)^(230*(OM97/OM28*0.001)^2.1-0.7)*OM74^(0.193*EXP(-3300*(OM97/OM28*0.001)^2.6*(OM97/OM120))))</f>
        <v>#N/A</v>
      </c>
    </row>
    <row r="144" spans="2:403" x14ac:dyDescent="0.3">
      <c r="B144" s="84">
        <v>50</v>
      </c>
      <c r="C144" s="85" t="s">
        <v>308</v>
      </c>
      <c r="D144" s="88">
        <f ca="1">IF(OR(D$7="–",D$7="glatt"),0.25/(LOG(15/D75+E3_Parameter!$C$16*0.001/(3.715*Berechnungen!D29)))^2,3400*(D98/D29*0.001)^4.13*(D98/D121)^(230*(D98/D29*0.001)^2.1-0.7)*D75^(0.193*EXP(-3300*(D98/D29*0.001)^2.6*(D98/D121))))</f>
        <v>1.5517919509115503E-2</v>
      </c>
      <c r="E144" s="88">
        <f ca="1">IF(OR(E$7="–",E$7="glatt"),0.25/(LOG(15/E75+E3_Parameter!$C$16*0.001/(3.715*Berechnungen!E29)))^2,3400*(E98/E29*0.001)^4.13*(E98/E121)^(230*(E98/E29*0.001)^2.1-0.7)*E75^(0.193*EXP(-3300*(E98/E29*0.001)^2.6*(E98/E121))))</f>
        <v>3.3113701250677571E-2</v>
      </c>
      <c r="F144" s="88">
        <f ca="1">IF(OR(F$7="–",F$7="glatt"),0.25/(LOG(15/F75+E3_Parameter!$C$16*0.001/(3.715*Berechnungen!F29)))^2,3400*(F98/F29*0.001)^4.13*(F98/F121)^(230*(F98/F29*0.001)^2.1-0.7)*F75^(0.193*EXP(-3300*(F98/F29*0.001)^2.6*(F98/F121))))</f>
        <v>1.5563933049546239E-2</v>
      </c>
      <c r="G144" s="88">
        <f ca="1">IF(OR(G$7="–",G$7="glatt"),0.25/(LOG(15/G75+E3_Parameter!$C$16*0.001/(3.715*Berechnungen!G29)))^2,3400*(G98/G29*0.001)^4.13*(G98/G121)^(230*(G98/G29*0.001)^2.1-0.7)*G75^(0.193*EXP(-3300*(G98/G29*0.001)^2.6*(G98/G121))))</f>
        <v>1.7064189242064629E-2</v>
      </c>
      <c r="H144" s="88">
        <f ca="1">IF(OR(H$7="–",H$7="glatt"),0.25/(LOG(15/H75+E3_Parameter!$C$16*0.001/(3.715*Berechnungen!H29)))^2,3400*(H98/H29*0.001)^4.13*(H98/H121)^(230*(H98/H29*0.001)^2.1-0.7)*H75^(0.193*EXP(-3300*(H98/H29*0.001)^2.6*(H98/H121))))</f>
        <v>2.010637005375086E-2</v>
      </c>
      <c r="I144" s="88">
        <f ca="1">IF(OR(I$7="–",I$7="glatt"),0.25/(LOG(15/I75+E3_Parameter!$C$16*0.001/(3.715*Berechnungen!I29)))^2,3400*(I98/I29*0.001)^4.13*(I98/I121)^(230*(I98/I29*0.001)^2.1-0.7)*I75^(0.193*EXP(-3300*(I98/I29*0.001)^2.6*(I98/I121))))</f>
        <v>2.3484112913339586E-2</v>
      </c>
      <c r="J144" s="88">
        <f ca="1">IF(OR(J$7="–",J$7="glatt"),0.25/(LOG(15/J75+E3_Parameter!$C$16*0.001/(3.715*Berechnungen!J29)))^2,3400*(J98/J29*0.001)^4.13*(J98/J121)^(230*(J98/J29*0.001)^2.1-0.7)*J75^(0.193*EXP(-3300*(J98/J29*0.001)^2.6*(J98/J121))))</f>
        <v>2.3484112913339586E-2</v>
      </c>
      <c r="K144" s="88">
        <f ca="1">IF(OR(K$7="–",K$7="glatt"),0.25/(LOG(15/K75+E3_Parameter!$C$16*0.001/(3.715*Berechnungen!K29)))^2,3400*(K98/K29*0.001)^4.13*(K98/K121)^(230*(K98/K29*0.001)^2.1-0.7)*K75^(0.193*EXP(-3300*(K98/K29*0.001)^2.6*(K98/K121))))</f>
        <v>1.8585023993593242E-2</v>
      </c>
      <c r="L144" s="88">
        <f ca="1">IF(OR(L$7="–",L$7="glatt"),0.25/(LOG(15/L75+E3_Parameter!$C$16*0.001/(3.715*Berechnungen!L29)))^2,3400*(L98/L29*0.001)^4.13*(L98/L121)^(230*(L98/L29*0.001)^2.1-0.7)*L75^(0.193*EXP(-3300*(L98/L29*0.001)^2.6*(L98/L121))))</f>
        <v>2.3484112913339586E-2</v>
      </c>
      <c r="M144" s="88">
        <f ca="1">IF(OR(M$7="–",M$7="glatt"),0.25/(LOG(15/M75+E3_Parameter!$C$16*0.001/(3.715*Berechnungen!M29)))^2,3400*(M98/M29*0.001)^4.13*(M98/M121)^(230*(M98/M29*0.001)^2.1-0.7)*M75^(0.193*EXP(-3300*(M98/M29*0.001)^2.6*(M98/M121))))</f>
        <v>2.010637005375086E-2</v>
      </c>
      <c r="N144" s="88">
        <f ca="1">IF(OR(N$7="–",N$7="glatt"),0.25/(LOG(15/N75+E3_Parameter!$C$16*0.001/(3.715*Berechnungen!N29)))^2,3400*(N98/N29*0.001)^4.13*(N98/N121)^(230*(N98/N29*0.001)^2.1-0.7)*N75^(0.193*EXP(-3300*(N98/N29*0.001)^2.6*(N98/N121))))</f>
        <v>2.3484112913339586E-2</v>
      </c>
      <c r="O144" s="88">
        <f ca="1">IF(OR(O$7="–",O$7="glatt"),0.25/(LOG(15/O75+E3_Parameter!$C$16*0.001/(3.715*Berechnungen!O29)))^2,3400*(O98/O29*0.001)^4.13*(O98/O121)^(230*(O98/O29*0.001)^2.1-0.7)*O75^(0.193*EXP(-3300*(O98/O29*0.001)^2.6*(O98/O121))))</f>
        <v>2.3484112913339586E-2</v>
      </c>
      <c r="P144" s="88">
        <f ca="1">IF(OR(P$7="–",P$7="glatt"),0.25/(LOG(15/P75+E3_Parameter!$C$16*0.001/(3.715*Berechnungen!P29)))^2,3400*(P98/P29*0.001)^4.13*(P98/P121)^(230*(P98/P29*0.001)^2.1-0.7)*P75^(0.193*EXP(-3300*(P98/P29*0.001)^2.6*(P98/P121))))</f>
        <v>1.6976650503333794E-2</v>
      </c>
      <c r="Q144" s="88">
        <f ca="1">IF(OR(Q$7="–",Q$7="glatt"),0.25/(LOG(15/Q75+E3_Parameter!$C$16*0.001/(3.715*Berechnungen!Q29)))^2,3400*(Q98/Q29*0.001)^4.13*(Q98/Q121)^(230*(Q98/Q29*0.001)^2.1-0.7)*Q75^(0.193*EXP(-3300*(Q98/Q29*0.001)^2.6*(Q98/Q121))))</f>
        <v>1.909457015348854E-2</v>
      </c>
      <c r="R144" s="88">
        <f ca="1">IF(OR(R$7="–",R$7="glatt"),0.25/(LOG(15/R75+E3_Parameter!$C$16*0.001/(3.715*Berechnungen!R29)))^2,3400*(R98/R29*0.001)^4.13*(R98/R121)^(230*(R98/R29*0.001)^2.1-0.7)*R75^(0.193*EXP(-3300*(R98/R29*0.001)^2.6*(R98/R121))))</f>
        <v>1.9118080641925394E-2</v>
      </c>
      <c r="S144" s="88">
        <f ca="1">IF(OR(S$7="–",S$7="glatt"),0.25/(LOG(15/S75+E3_Parameter!$C$16*0.001/(3.715*Berechnungen!S29)))^2,3400*(S98/S29*0.001)^4.13*(S98/S121)^(230*(S98/S29*0.001)^2.1-0.7)*S75^(0.193*EXP(-3300*(S98/S29*0.001)^2.6*(S98/S121))))</f>
        <v>2.2583828891315882E-2</v>
      </c>
      <c r="T144" s="88">
        <f ca="1">IF(OR(T$7="–",T$7="glatt"),0.25/(LOG(15/T75+E3_Parameter!$C$16*0.001/(3.715*Berechnungen!T29)))^2,3400*(T98/T29*0.001)^4.13*(T98/T121)^(230*(T98/T29*0.001)^2.1-0.7)*T75^(0.193*EXP(-3300*(T98/T29*0.001)^2.6*(T98/T121))))</f>
        <v>2.1710030441550669E-2</v>
      </c>
      <c r="U144" s="88">
        <f ca="1">IF(OR(U$7="–",U$7="glatt"),0.25/(LOG(15/U75+E3_Parameter!$C$16*0.001/(3.715*Berechnungen!U29)))^2,3400*(U98/U29*0.001)^4.13*(U98/U121)^(230*(U98/U29*0.001)^2.1-0.7)*U75^(0.193*EXP(-3300*(U98/U29*0.001)^2.6*(U98/U121))))</f>
        <v>2.5551150072566736E-2</v>
      </c>
      <c r="V144" s="88">
        <f ca="1">IF(OR(V$7="–",V$7="glatt"),0.25/(LOG(15/V75+E3_Parameter!$C$16*0.001/(3.715*Berechnungen!V29)))^2,3400*(V98/V29*0.001)^4.13*(V98/V121)^(230*(V98/V29*0.001)^2.1-0.7)*V75^(0.193*EXP(-3300*(V98/V29*0.001)^2.6*(V98/V121))))</f>
        <v>2.5824108520707847E-2</v>
      </c>
      <c r="W144" s="88">
        <f ca="1">IF(OR(W$7="–",W$7="glatt"),0.25/(LOG(15/W75+E3_Parameter!$C$16*0.001/(3.715*Berechnungen!W29)))^2,3400*(W98/W29*0.001)^4.13*(W98/W121)^(230*(W98/W29*0.001)^2.1-0.7)*W75^(0.193*EXP(-3300*(W98/W29*0.001)^2.6*(W98/W121))))</f>
        <v>5.0124823497626515E-2</v>
      </c>
      <c r="X144" s="88">
        <f ca="1">IF(OR(X$7="–",X$7="glatt"),0.25/(LOG(15/X75+E3_Parameter!$C$16*0.001/(3.715*Berechnungen!X29)))^2,3400*(X98/X29*0.001)^4.13*(X98/X121)^(230*(X98/X29*0.001)^2.1-0.7)*X75^(0.193*EXP(-3300*(X98/X29*0.001)^2.6*(X98/X121))))</f>
        <v>2.6753346716636685E-2</v>
      </c>
      <c r="Y144" s="88">
        <f ca="1">IF(OR(Y$7="–",Y$7="glatt"),0.25/(LOG(15/Y75+E3_Parameter!$C$16*0.001/(3.715*Berechnungen!Y29)))^2,3400*(Y98/Y29*0.001)^4.13*(Y98/Y121)^(230*(Y98/Y29*0.001)^2.1-0.7)*Y75^(0.193*EXP(-3300*(Y98/Y29*0.001)^2.6*(Y98/Y121))))</f>
        <v>5.0124823497626515E-2</v>
      </c>
      <c r="Z144" s="88">
        <f ca="1">IF(OR(Z$7="–",Z$7="glatt"),0.25/(LOG(15/Z75+E3_Parameter!$C$16*0.001/(3.715*Berechnungen!Z29)))^2,3400*(Z98/Z29*0.001)^4.13*(Z98/Z121)^(230*(Z98/Z29*0.001)^2.1-0.7)*Z75^(0.193*EXP(-3300*(Z98/Z29*0.001)^2.6*(Z98/Z121))))</f>
        <v>2.7899312878726219E-2</v>
      </c>
      <c r="AA144" s="88">
        <f ca="1">IF(OR(AA$7="–",AA$7="glatt"),0.25/(LOG(15/AA75+E3_Parameter!$C$16*0.001/(3.715*Berechnungen!AA29)))^2,3400*(AA98/AA29*0.001)^4.13*(AA98/AA121)^(230*(AA98/AA29*0.001)^2.1-0.7)*AA75^(0.193*EXP(-3300*(AA98/AA29*0.001)^2.6*(AA98/AA121))))</f>
        <v>5.0124823497626515E-2</v>
      </c>
      <c r="AB144" s="88">
        <f ca="1">IF(OR(AB$7="–",AB$7="glatt"),0.25/(LOG(15/AB75+E3_Parameter!$C$16*0.001/(3.715*Berechnungen!AB29)))^2,3400*(AB98/AB29*0.001)^4.13*(AB98/AB121)^(230*(AB98/AB29*0.001)^2.1-0.7)*AB75^(0.193*EXP(-3300*(AB98/AB29*0.001)^2.6*(AB98/AB121))))</f>
        <v>2.9364663402966597E-2</v>
      </c>
      <c r="AC144" s="88">
        <f ca="1">IF(OR(AC$7="–",AC$7="glatt"),0.25/(LOG(15/AC75+E3_Parameter!$C$16*0.001/(3.715*Berechnungen!AC29)))^2,3400*(AC98/AC29*0.001)^4.13*(AC98/AC121)^(230*(AC98/AC29*0.001)^2.1-0.7)*AC75^(0.193*EXP(-3300*(AC98/AC29*0.001)^2.6*(AC98/AC121))))</f>
        <v>5.0124823497626515E-2</v>
      </c>
      <c r="AD144" s="88">
        <f ca="1">IF(OR(AD$7="–",AD$7="glatt"),0.25/(LOG(15/AD75+E3_Parameter!$C$16*0.001/(3.715*Berechnungen!AD29)))^2,3400*(AD98/AD29*0.001)^4.13*(AD98/AD121)^(230*(AD98/AD29*0.001)^2.1-0.7)*AD75^(0.193*EXP(-3300*(AD98/AD29*0.001)^2.6*(AD98/AD121))))</f>
        <v>3.1337665191953759E-2</v>
      </c>
      <c r="AE144" s="88">
        <f ca="1">IF(OR(AE$7="–",AE$7="glatt"),0.25/(LOG(15/AE75+E3_Parameter!$C$16*0.001/(3.715*Berechnungen!AE29)))^2,3400*(AE98/AE29*0.001)^4.13*(AE98/AE121)^(230*(AE98/AE29*0.001)^2.1-0.7)*AE75^(0.193*EXP(-3300*(AE98/AE29*0.001)^2.6*(AE98/AE121))))</f>
        <v>5.0124823497626515E-2</v>
      </c>
      <c r="AF144" s="88">
        <f ca="1">IF(OR(AF$7="–",AF$7="glatt"),0.25/(LOG(15/AF75+E3_Parameter!$C$16*0.001/(3.715*Berechnungen!AF29)))^2,3400*(AF98/AF29*0.001)^4.13*(AF98/AF121)^(230*(AF98/AF29*0.001)^2.1-0.7)*AF75^(0.193*EXP(-3300*(AF98/AF29*0.001)^2.6*(AF98/AF121))))</f>
        <v>3.4214335092352263E-2</v>
      </c>
      <c r="AG144" s="88">
        <f ca="1">IF(OR(AG$7="–",AG$7="glatt"),0.25/(LOG(15/AG75+E3_Parameter!$C$16*0.001/(3.715*Berechnungen!AG29)))^2,3400*(AG98/AG29*0.001)^4.13*(AG98/AG121)^(230*(AG98/AG29*0.001)^2.1-0.7)*AG75^(0.193*EXP(-3300*(AG98/AG29*0.001)^2.6*(AG98/AG121))))</f>
        <v>5.0124823497626515E-2</v>
      </c>
      <c r="AH144" s="88">
        <f ca="1">IF(OR(AH$7="–",AH$7="glatt"),0.25/(LOG(15/AH75+E3_Parameter!$C$16*0.001/(3.715*Berechnungen!AH29)))^2,3400*(AH98/AH29*0.001)^4.13*(AH98/AH121)^(230*(AH98/AH29*0.001)^2.1-0.7)*AH75^(0.193*EXP(-3300*(AH98/AH29*0.001)^2.6*(AH98/AH121))))</f>
        <v>3.9036727695903981E-2</v>
      </c>
      <c r="AI144" s="88">
        <f ca="1">IF(OR(AI$7="–",AI$7="glatt"),0.25/(LOG(15/AI75+E3_Parameter!$C$16*0.001/(3.715*Berechnungen!AI29)))^2,3400*(AI98/AI29*0.001)^4.13*(AI98/AI121)^(230*(AI98/AI29*0.001)^2.1-0.7)*AI75^(0.193*EXP(-3300*(AI98/AI29*0.001)^2.6*(AI98/AI121))))</f>
        <v>5.0124823497626515E-2</v>
      </c>
      <c r="AJ144" s="88">
        <f ca="1">IF(OR(AJ$7="–",AJ$7="glatt"),0.25/(LOG(15/AJ75+E3_Parameter!$C$16*0.001/(3.715*Berechnungen!AJ29)))^2,3400*(AJ98/AJ29*0.001)^4.13*(AJ98/AJ121)^(230*(AJ98/AJ29*0.001)^2.1-0.7)*AJ75^(0.193*EXP(-3300*(AJ98/AJ29*0.001)^2.6*(AJ98/AJ121))))</f>
        <v>5.0124823497626515E-2</v>
      </c>
      <c r="AK144" s="88" t="e">
        <f ca="1">IF(OR(AK$7="–",AK$7="glatt"),0.25/(LOG(15/AK75+E3_Parameter!$C$16*0.001/(3.715*Berechnungen!AK29)))^2,3400*(AK98/AK29*0.001)^4.13*(AK98/AK121)^(230*(AK98/AK29*0.001)^2.1-0.7)*AK75^(0.193*EXP(-3300*(AK98/AK29*0.001)^2.6*(AK98/AK121))))</f>
        <v>#N/A</v>
      </c>
      <c r="AL144" s="88" t="e">
        <f ca="1">IF(OR(AL$7="–",AL$7="glatt"),0.25/(LOG(15/AL75+E3_Parameter!$C$16*0.001/(3.715*Berechnungen!AL29)))^2,3400*(AL98/AL29*0.001)^4.13*(AL98/AL121)^(230*(AL98/AL29*0.001)^2.1-0.7)*AL75^(0.193*EXP(-3300*(AL98/AL29*0.001)^2.6*(AL98/AL121))))</f>
        <v>#N/A</v>
      </c>
      <c r="AM144" s="88" t="e">
        <f ca="1">IF(OR(AM$7="–",AM$7="glatt"),0.25/(LOG(15/AM75+E3_Parameter!$C$16*0.001/(3.715*Berechnungen!AM29)))^2,3400*(AM98/AM29*0.001)^4.13*(AM98/AM121)^(230*(AM98/AM29*0.001)^2.1-0.7)*AM75^(0.193*EXP(-3300*(AM98/AM29*0.001)^2.6*(AM98/AM121))))</f>
        <v>#N/A</v>
      </c>
      <c r="AN144" s="88" t="e">
        <f ca="1">IF(OR(AN$7="–",AN$7="glatt"),0.25/(LOG(15/AN75+E3_Parameter!$C$16*0.001/(3.715*Berechnungen!AN29)))^2,3400*(AN98/AN29*0.001)^4.13*(AN98/AN121)^(230*(AN98/AN29*0.001)^2.1-0.7)*AN75^(0.193*EXP(-3300*(AN98/AN29*0.001)^2.6*(AN98/AN121))))</f>
        <v>#N/A</v>
      </c>
      <c r="AO144" s="88" t="e">
        <f ca="1">IF(OR(AO$7="–",AO$7="glatt"),0.25/(LOG(15/AO75+E3_Parameter!$C$16*0.001/(3.715*Berechnungen!AO29)))^2,3400*(AO98/AO29*0.001)^4.13*(AO98/AO121)^(230*(AO98/AO29*0.001)^2.1-0.7)*AO75^(0.193*EXP(-3300*(AO98/AO29*0.001)^2.6*(AO98/AO121))))</f>
        <v>#N/A</v>
      </c>
      <c r="AP144" s="88" t="e">
        <f ca="1">IF(OR(AP$7="–",AP$7="glatt"),0.25/(LOG(15/AP75+E3_Parameter!$C$16*0.001/(3.715*Berechnungen!AP29)))^2,3400*(AP98/AP29*0.001)^4.13*(AP98/AP121)^(230*(AP98/AP29*0.001)^2.1-0.7)*AP75^(0.193*EXP(-3300*(AP98/AP29*0.001)^2.6*(AP98/AP121))))</f>
        <v>#N/A</v>
      </c>
      <c r="AQ144" s="88" t="e">
        <f ca="1">IF(OR(AQ$7="–",AQ$7="glatt"),0.25/(LOG(15/AQ75+E3_Parameter!$C$16*0.001/(3.715*Berechnungen!AQ29)))^2,3400*(AQ98/AQ29*0.001)^4.13*(AQ98/AQ121)^(230*(AQ98/AQ29*0.001)^2.1-0.7)*AQ75^(0.193*EXP(-3300*(AQ98/AQ29*0.001)^2.6*(AQ98/AQ121))))</f>
        <v>#N/A</v>
      </c>
      <c r="AR144" s="88" t="e">
        <f ca="1">IF(OR(AR$7="–",AR$7="glatt"),0.25/(LOG(15/AR75+E3_Parameter!$C$16*0.001/(3.715*Berechnungen!AR29)))^2,3400*(AR98/AR29*0.001)^4.13*(AR98/AR121)^(230*(AR98/AR29*0.001)^2.1-0.7)*AR75^(0.193*EXP(-3300*(AR98/AR29*0.001)^2.6*(AR98/AR121))))</f>
        <v>#N/A</v>
      </c>
      <c r="AS144" s="88" t="e">
        <f ca="1">IF(OR(AS$7="–",AS$7="glatt"),0.25/(LOG(15/AS75+E3_Parameter!$C$16*0.001/(3.715*Berechnungen!AS29)))^2,3400*(AS98/AS29*0.001)^4.13*(AS98/AS121)^(230*(AS98/AS29*0.001)^2.1-0.7)*AS75^(0.193*EXP(-3300*(AS98/AS29*0.001)^2.6*(AS98/AS121))))</f>
        <v>#N/A</v>
      </c>
      <c r="AT144" s="88" t="e">
        <f ca="1">IF(OR(AT$7="–",AT$7="glatt"),0.25/(LOG(15/AT75+E3_Parameter!$C$16*0.001/(3.715*Berechnungen!AT29)))^2,3400*(AT98/AT29*0.001)^4.13*(AT98/AT121)^(230*(AT98/AT29*0.001)^2.1-0.7)*AT75^(0.193*EXP(-3300*(AT98/AT29*0.001)^2.6*(AT98/AT121))))</f>
        <v>#N/A</v>
      </c>
      <c r="AU144" s="88" t="e">
        <f ca="1">IF(OR(AU$7="–",AU$7="glatt"),0.25/(LOG(15/AU75+E3_Parameter!$C$16*0.001/(3.715*Berechnungen!AU29)))^2,3400*(AU98/AU29*0.001)^4.13*(AU98/AU121)^(230*(AU98/AU29*0.001)^2.1-0.7)*AU75^(0.193*EXP(-3300*(AU98/AU29*0.001)^2.6*(AU98/AU121))))</f>
        <v>#N/A</v>
      </c>
      <c r="AV144" s="88" t="e">
        <f ca="1">IF(OR(AV$7="–",AV$7="glatt"),0.25/(LOG(15/AV75+E3_Parameter!$C$16*0.001/(3.715*Berechnungen!AV29)))^2,3400*(AV98/AV29*0.001)^4.13*(AV98/AV121)^(230*(AV98/AV29*0.001)^2.1-0.7)*AV75^(0.193*EXP(-3300*(AV98/AV29*0.001)^2.6*(AV98/AV121))))</f>
        <v>#N/A</v>
      </c>
      <c r="AW144" s="88" t="e">
        <f ca="1">IF(OR(AW$7="–",AW$7="glatt"),0.25/(LOG(15/AW75+E3_Parameter!$C$16*0.001/(3.715*Berechnungen!AW29)))^2,3400*(AW98/AW29*0.001)^4.13*(AW98/AW121)^(230*(AW98/AW29*0.001)^2.1-0.7)*AW75^(0.193*EXP(-3300*(AW98/AW29*0.001)^2.6*(AW98/AW121))))</f>
        <v>#N/A</v>
      </c>
      <c r="AX144" s="88" t="e">
        <f ca="1">IF(OR(AX$7="–",AX$7="glatt"),0.25/(LOG(15/AX75+E3_Parameter!$C$16*0.001/(3.715*Berechnungen!AX29)))^2,3400*(AX98/AX29*0.001)^4.13*(AX98/AX121)^(230*(AX98/AX29*0.001)^2.1-0.7)*AX75^(0.193*EXP(-3300*(AX98/AX29*0.001)^2.6*(AX98/AX121))))</f>
        <v>#N/A</v>
      </c>
      <c r="AY144" s="88" t="e">
        <f ca="1">IF(OR(AY$7="–",AY$7="glatt"),0.25/(LOG(15/AY75+E3_Parameter!$C$16*0.001/(3.715*Berechnungen!AY29)))^2,3400*(AY98/AY29*0.001)^4.13*(AY98/AY121)^(230*(AY98/AY29*0.001)^2.1-0.7)*AY75^(0.193*EXP(-3300*(AY98/AY29*0.001)^2.6*(AY98/AY121))))</f>
        <v>#N/A</v>
      </c>
      <c r="AZ144" s="88" t="e">
        <f ca="1">IF(OR(AZ$7="–",AZ$7="glatt"),0.25/(LOG(15/AZ75+E3_Parameter!$C$16*0.001/(3.715*Berechnungen!AZ29)))^2,3400*(AZ98/AZ29*0.001)^4.13*(AZ98/AZ121)^(230*(AZ98/AZ29*0.001)^2.1-0.7)*AZ75^(0.193*EXP(-3300*(AZ98/AZ29*0.001)^2.6*(AZ98/AZ121))))</f>
        <v>#N/A</v>
      </c>
      <c r="BA144" s="88" t="e">
        <f ca="1">IF(OR(BA$7="–",BA$7="glatt"),0.25/(LOG(15/BA75+E3_Parameter!$C$16*0.001/(3.715*Berechnungen!BA29)))^2,3400*(BA98/BA29*0.001)^4.13*(BA98/BA121)^(230*(BA98/BA29*0.001)^2.1-0.7)*BA75^(0.193*EXP(-3300*(BA98/BA29*0.001)^2.6*(BA98/BA121))))</f>
        <v>#N/A</v>
      </c>
      <c r="BB144" s="88" t="e">
        <f ca="1">IF(OR(BB$7="–",BB$7="glatt"),0.25/(LOG(15/BB75+E3_Parameter!$C$16*0.001/(3.715*Berechnungen!BB29)))^2,3400*(BB98/BB29*0.001)^4.13*(BB98/BB121)^(230*(BB98/BB29*0.001)^2.1-0.7)*BB75^(0.193*EXP(-3300*(BB98/BB29*0.001)^2.6*(BB98/BB121))))</f>
        <v>#N/A</v>
      </c>
      <c r="BC144" s="88" t="e">
        <f ca="1">IF(OR(BC$7="–",BC$7="glatt"),0.25/(LOG(15/BC75+E3_Parameter!$C$16*0.001/(3.715*Berechnungen!BC29)))^2,3400*(BC98/BC29*0.001)^4.13*(BC98/BC121)^(230*(BC98/BC29*0.001)^2.1-0.7)*BC75^(0.193*EXP(-3300*(BC98/BC29*0.001)^2.6*(BC98/BC121))))</f>
        <v>#N/A</v>
      </c>
      <c r="BD144" s="88" t="e">
        <f ca="1">IF(OR(BD$7="–",BD$7="glatt"),0.25/(LOG(15/BD75+E3_Parameter!$C$16*0.001/(3.715*Berechnungen!BD29)))^2,3400*(BD98/BD29*0.001)^4.13*(BD98/BD121)^(230*(BD98/BD29*0.001)^2.1-0.7)*BD75^(0.193*EXP(-3300*(BD98/BD29*0.001)^2.6*(BD98/BD121))))</f>
        <v>#N/A</v>
      </c>
      <c r="BE144" s="88" t="e">
        <f ca="1">IF(OR(BE$7="–",BE$7="glatt"),0.25/(LOG(15/BE75+E3_Parameter!$C$16*0.001/(3.715*Berechnungen!BE29)))^2,3400*(BE98/BE29*0.001)^4.13*(BE98/BE121)^(230*(BE98/BE29*0.001)^2.1-0.7)*BE75^(0.193*EXP(-3300*(BE98/BE29*0.001)^2.6*(BE98/BE121))))</f>
        <v>#N/A</v>
      </c>
      <c r="BF144" s="88" t="e">
        <f ca="1">IF(OR(BF$7="–",BF$7="glatt"),0.25/(LOG(15/BF75+E3_Parameter!$C$16*0.001/(3.715*Berechnungen!BF29)))^2,3400*(BF98/BF29*0.001)^4.13*(BF98/BF121)^(230*(BF98/BF29*0.001)^2.1-0.7)*BF75^(0.193*EXP(-3300*(BF98/BF29*0.001)^2.6*(BF98/BF121))))</f>
        <v>#N/A</v>
      </c>
      <c r="BG144" s="88" t="e">
        <f ca="1">IF(OR(BG$7="–",BG$7="glatt"),0.25/(LOG(15/BG75+E3_Parameter!$C$16*0.001/(3.715*Berechnungen!BG29)))^2,3400*(BG98/BG29*0.001)^4.13*(BG98/BG121)^(230*(BG98/BG29*0.001)^2.1-0.7)*BG75^(0.193*EXP(-3300*(BG98/BG29*0.001)^2.6*(BG98/BG121))))</f>
        <v>#N/A</v>
      </c>
      <c r="BH144" s="88" t="e">
        <f ca="1">IF(OR(BH$7="–",BH$7="glatt"),0.25/(LOG(15/BH75+E3_Parameter!$C$16*0.001/(3.715*Berechnungen!BH29)))^2,3400*(BH98/BH29*0.001)^4.13*(BH98/BH121)^(230*(BH98/BH29*0.001)^2.1-0.7)*BH75^(0.193*EXP(-3300*(BH98/BH29*0.001)^2.6*(BH98/BH121))))</f>
        <v>#N/A</v>
      </c>
      <c r="BI144" s="88" t="e">
        <f ca="1">IF(OR(BI$7="–",BI$7="glatt"),0.25/(LOG(15/BI75+E3_Parameter!$C$16*0.001/(3.715*Berechnungen!BI29)))^2,3400*(BI98/BI29*0.001)^4.13*(BI98/BI121)^(230*(BI98/BI29*0.001)^2.1-0.7)*BI75^(0.193*EXP(-3300*(BI98/BI29*0.001)^2.6*(BI98/BI121))))</f>
        <v>#N/A</v>
      </c>
      <c r="BJ144" s="88" t="e">
        <f ca="1">IF(OR(BJ$7="–",BJ$7="glatt"),0.25/(LOG(15/BJ75+E3_Parameter!$C$16*0.001/(3.715*Berechnungen!BJ29)))^2,3400*(BJ98/BJ29*0.001)^4.13*(BJ98/BJ121)^(230*(BJ98/BJ29*0.001)^2.1-0.7)*BJ75^(0.193*EXP(-3300*(BJ98/BJ29*0.001)^2.6*(BJ98/BJ121))))</f>
        <v>#N/A</v>
      </c>
      <c r="BK144" s="88" t="e">
        <f ca="1">IF(OR(BK$7="–",BK$7="glatt"),0.25/(LOG(15/BK75+E3_Parameter!$C$16*0.001/(3.715*Berechnungen!BK29)))^2,3400*(BK98/BK29*0.001)^4.13*(BK98/BK121)^(230*(BK98/BK29*0.001)^2.1-0.7)*BK75^(0.193*EXP(-3300*(BK98/BK29*0.001)^2.6*(BK98/BK121))))</f>
        <v>#N/A</v>
      </c>
      <c r="BL144" s="88" t="e">
        <f ca="1">IF(OR(BL$7="–",BL$7="glatt"),0.25/(LOG(15/BL75+E3_Parameter!$C$16*0.001/(3.715*Berechnungen!BL29)))^2,3400*(BL98/BL29*0.001)^4.13*(BL98/BL121)^(230*(BL98/BL29*0.001)^2.1-0.7)*BL75^(0.193*EXP(-3300*(BL98/BL29*0.001)^2.6*(BL98/BL121))))</f>
        <v>#N/A</v>
      </c>
      <c r="BM144" s="88" t="e">
        <f ca="1">IF(OR(BM$7="–",BM$7="glatt"),0.25/(LOG(15/BM75+E3_Parameter!$C$16*0.001/(3.715*Berechnungen!BM29)))^2,3400*(BM98/BM29*0.001)^4.13*(BM98/BM121)^(230*(BM98/BM29*0.001)^2.1-0.7)*BM75^(0.193*EXP(-3300*(BM98/BM29*0.001)^2.6*(BM98/BM121))))</f>
        <v>#N/A</v>
      </c>
      <c r="BN144" s="88" t="e">
        <f ca="1">IF(OR(BN$7="–",BN$7="glatt"),0.25/(LOG(15/BN75+E3_Parameter!$C$16*0.001/(3.715*Berechnungen!BN29)))^2,3400*(BN98/BN29*0.001)^4.13*(BN98/BN121)^(230*(BN98/BN29*0.001)^2.1-0.7)*BN75^(0.193*EXP(-3300*(BN98/BN29*0.001)^2.6*(BN98/BN121))))</f>
        <v>#N/A</v>
      </c>
      <c r="BO144" s="88" t="e">
        <f ca="1">IF(OR(BO$7="–",BO$7="glatt"),0.25/(LOG(15/BO75+E3_Parameter!$C$16*0.001/(3.715*Berechnungen!BO29)))^2,3400*(BO98/BO29*0.001)^4.13*(BO98/BO121)^(230*(BO98/BO29*0.001)^2.1-0.7)*BO75^(0.193*EXP(-3300*(BO98/BO29*0.001)^2.6*(BO98/BO121))))</f>
        <v>#N/A</v>
      </c>
      <c r="BP144" s="88" t="e">
        <f ca="1">IF(OR(BP$7="–",BP$7="glatt"),0.25/(LOG(15/BP75+E3_Parameter!$C$16*0.001/(3.715*Berechnungen!BP29)))^2,3400*(BP98/BP29*0.001)^4.13*(BP98/BP121)^(230*(BP98/BP29*0.001)^2.1-0.7)*BP75^(0.193*EXP(-3300*(BP98/BP29*0.001)^2.6*(BP98/BP121))))</f>
        <v>#N/A</v>
      </c>
      <c r="BQ144" s="88" t="e">
        <f ca="1">IF(OR(BQ$7="–",BQ$7="glatt"),0.25/(LOG(15/BQ75+E3_Parameter!$C$16*0.001/(3.715*Berechnungen!BQ29)))^2,3400*(BQ98/BQ29*0.001)^4.13*(BQ98/BQ121)^(230*(BQ98/BQ29*0.001)^2.1-0.7)*BQ75^(0.193*EXP(-3300*(BQ98/BQ29*0.001)^2.6*(BQ98/BQ121))))</f>
        <v>#N/A</v>
      </c>
      <c r="BR144" s="88" t="e">
        <f ca="1">IF(OR(BR$7="–",BR$7="glatt"),0.25/(LOG(15/BR75+E3_Parameter!$C$16*0.001/(3.715*Berechnungen!BR29)))^2,3400*(BR98/BR29*0.001)^4.13*(BR98/BR121)^(230*(BR98/BR29*0.001)^2.1-0.7)*BR75^(0.193*EXP(-3300*(BR98/BR29*0.001)^2.6*(BR98/BR121))))</f>
        <v>#N/A</v>
      </c>
      <c r="BS144" s="88" t="e">
        <f ca="1">IF(OR(BS$7="–",BS$7="glatt"),0.25/(LOG(15/BS75+E3_Parameter!$C$16*0.001/(3.715*Berechnungen!BS29)))^2,3400*(BS98/BS29*0.001)^4.13*(BS98/BS121)^(230*(BS98/BS29*0.001)^2.1-0.7)*BS75^(0.193*EXP(-3300*(BS98/BS29*0.001)^2.6*(BS98/BS121))))</f>
        <v>#N/A</v>
      </c>
      <c r="BT144" s="88" t="e">
        <f ca="1">IF(OR(BT$7="–",BT$7="glatt"),0.25/(LOG(15/BT75+E3_Parameter!$C$16*0.001/(3.715*Berechnungen!BT29)))^2,3400*(BT98/BT29*0.001)^4.13*(BT98/BT121)^(230*(BT98/BT29*0.001)^2.1-0.7)*BT75^(0.193*EXP(-3300*(BT98/BT29*0.001)^2.6*(BT98/BT121))))</f>
        <v>#N/A</v>
      </c>
      <c r="BU144" s="88" t="e">
        <f ca="1">IF(OR(BU$7="–",BU$7="glatt"),0.25/(LOG(15/BU75+E3_Parameter!$C$16*0.001/(3.715*Berechnungen!BU29)))^2,3400*(BU98/BU29*0.001)^4.13*(BU98/BU121)^(230*(BU98/BU29*0.001)^2.1-0.7)*BU75^(0.193*EXP(-3300*(BU98/BU29*0.001)^2.6*(BU98/BU121))))</f>
        <v>#N/A</v>
      </c>
      <c r="BV144" s="88" t="e">
        <f ca="1">IF(OR(BV$7="–",BV$7="glatt"),0.25/(LOG(15/BV75+E3_Parameter!$C$16*0.001/(3.715*Berechnungen!BV29)))^2,3400*(BV98/BV29*0.001)^4.13*(BV98/BV121)^(230*(BV98/BV29*0.001)^2.1-0.7)*BV75^(0.193*EXP(-3300*(BV98/BV29*0.001)^2.6*(BV98/BV121))))</f>
        <v>#N/A</v>
      </c>
      <c r="BW144" s="88" t="e">
        <f ca="1">IF(OR(BW$7="–",BW$7="glatt"),0.25/(LOG(15/BW75+E3_Parameter!$C$16*0.001/(3.715*Berechnungen!BW29)))^2,3400*(BW98/BW29*0.001)^4.13*(BW98/BW121)^(230*(BW98/BW29*0.001)^2.1-0.7)*BW75^(0.193*EXP(-3300*(BW98/BW29*0.001)^2.6*(BW98/BW121))))</f>
        <v>#N/A</v>
      </c>
      <c r="BX144" s="88" t="e">
        <f ca="1">IF(OR(BX$7="–",BX$7="glatt"),0.25/(LOG(15/BX75+E3_Parameter!$C$16*0.001/(3.715*Berechnungen!BX29)))^2,3400*(BX98/BX29*0.001)^4.13*(BX98/BX121)^(230*(BX98/BX29*0.001)^2.1-0.7)*BX75^(0.193*EXP(-3300*(BX98/BX29*0.001)^2.6*(BX98/BX121))))</f>
        <v>#N/A</v>
      </c>
      <c r="BY144" s="88" t="e">
        <f ca="1">IF(OR(BY$7="–",BY$7="glatt"),0.25/(LOG(15/BY75+E3_Parameter!$C$16*0.001/(3.715*Berechnungen!BY29)))^2,3400*(BY98/BY29*0.001)^4.13*(BY98/BY121)^(230*(BY98/BY29*0.001)^2.1-0.7)*BY75^(0.193*EXP(-3300*(BY98/BY29*0.001)^2.6*(BY98/BY121))))</f>
        <v>#N/A</v>
      </c>
      <c r="BZ144" s="88" t="e">
        <f ca="1">IF(OR(BZ$7="–",BZ$7="glatt"),0.25/(LOG(15/BZ75+E3_Parameter!$C$16*0.001/(3.715*Berechnungen!BZ29)))^2,3400*(BZ98/BZ29*0.001)^4.13*(BZ98/BZ121)^(230*(BZ98/BZ29*0.001)^2.1-0.7)*BZ75^(0.193*EXP(-3300*(BZ98/BZ29*0.001)^2.6*(BZ98/BZ121))))</f>
        <v>#N/A</v>
      </c>
      <c r="CA144" s="88" t="e">
        <f ca="1">IF(OR(CA$7="–",CA$7="glatt"),0.25/(LOG(15/CA75+E3_Parameter!$C$16*0.001/(3.715*Berechnungen!CA29)))^2,3400*(CA98/CA29*0.001)^4.13*(CA98/CA121)^(230*(CA98/CA29*0.001)^2.1-0.7)*CA75^(0.193*EXP(-3300*(CA98/CA29*0.001)^2.6*(CA98/CA121))))</f>
        <v>#N/A</v>
      </c>
      <c r="CB144" s="88" t="e">
        <f ca="1">IF(OR(CB$7="–",CB$7="glatt"),0.25/(LOG(15/CB75+E3_Parameter!$C$16*0.001/(3.715*Berechnungen!CB29)))^2,3400*(CB98/CB29*0.001)^4.13*(CB98/CB121)^(230*(CB98/CB29*0.001)^2.1-0.7)*CB75^(0.193*EXP(-3300*(CB98/CB29*0.001)^2.6*(CB98/CB121))))</f>
        <v>#N/A</v>
      </c>
      <c r="CC144" s="88" t="e">
        <f ca="1">IF(OR(CC$7="–",CC$7="glatt"),0.25/(LOG(15/CC75+E3_Parameter!$C$16*0.001/(3.715*Berechnungen!CC29)))^2,3400*(CC98/CC29*0.001)^4.13*(CC98/CC121)^(230*(CC98/CC29*0.001)^2.1-0.7)*CC75^(0.193*EXP(-3300*(CC98/CC29*0.001)^2.6*(CC98/CC121))))</f>
        <v>#N/A</v>
      </c>
      <c r="CD144" s="88" t="e">
        <f ca="1">IF(OR(CD$7="–",CD$7="glatt"),0.25/(LOG(15/CD75+E3_Parameter!$C$16*0.001/(3.715*Berechnungen!CD29)))^2,3400*(CD98/CD29*0.001)^4.13*(CD98/CD121)^(230*(CD98/CD29*0.001)^2.1-0.7)*CD75^(0.193*EXP(-3300*(CD98/CD29*0.001)^2.6*(CD98/CD121))))</f>
        <v>#N/A</v>
      </c>
      <c r="CE144" s="88" t="e">
        <f ca="1">IF(OR(CE$7="–",CE$7="glatt"),0.25/(LOG(15/CE75+E3_Parameter!$C$16*0.001/(3.715*Berechnungen!CE29)))^2,3400*(CE98/CE29*0.001)^4.13*(CE98/CE121)^(230*(CE98/CE29*0.001)^2.1-0.7)*CE75^(0.193*EXP(-3300*(CE98/CE29*0.001)^2.6*(CE98/CE121))))</f>
        <v>#N/A</v>
      </c>
      <c r="CF144" s="88" t="e">
        <f ca="1">IF(OR(CF$7="–",CF$7="glatt"),0.25/(LOG(15/CF75+E3_Parameter!$C$16*0.001/(3.715*Berechnungen!CF29)))^2,3400*(CF98/CF29*0.001)^4.13*(CF98/CF121)^(230*(CF98/CF29*0.001)^2.1-0.7)*CF75^(0.193*EXP(-3300*(CF98/CF29*0.001)^2.6*(CF98/CF121))))</f>
        <v>#N/A</v>
      </c>
      <c r="CG144" s="88" t="e">
        <f ca="1">IF(OR(CG$7="–",CG$7="glatt"),0.25/(LOG(15/CG75+E3_Parameter!$C$16*0.001/(3.715*Berechnungen!CG29)))^2,3400*(CG98/CG29*0.001)^4.13*(CG98/CG121)^(230*(CG98/CG29*0.001)^2.1-0.7)*CG75^(0.193*EXP(-3300*(CG98/CG29*0.001)^2.6*(CG98/CG121))))</f>
        <v>#N/A</v>
      </c>
      <c r="CH144" s="88" t="e">
        <f ca="1">IF(OR(CH$7="–",CH$7="glatt"),0.25/(LOG(15/CH75+E3_Parameter!$C$16*0.001/(3.715*Berechnungen!CH29)))^2,3400*(CH98/CH29*0.001)^4.13*(CH98/CH121)^(230*(CH98/CH29*0.001)^2.1-0.7)*CH75^(0.193*EXP(-3300*(CH98/CH29*0.001)^2.6*(CH98/CH121))))</f>
        <v>#N/A</v>
      </c>
      <c r="CI144" s="88" t="e">
        <f ca="1">IF(OR(CI$7="–",CI$7="glatt"),0.25/(LOG(15/CI75+E3_Parameter!$C$16*0.001/(3.715*Berechnungen!CI29)))^2,3400*(CI98/CI29*0.001)^4.13*(CI98/CI121)^(230*(CI98/CI29*0.001)^2.1-0.7)*CI75^(0.193*EXP(-3300*(CI98/CI29*0.001)^2.6*(CI98/CI121))))</f>
        <v>#N/A</v>
      </c>
      <c r="CJ144" s="88" t="e">
        <f ca="1">IF(OR(CJ$7="–",CJ$7="glatt"),0.25/(LOG(15/CJ75+E3_Parameter!$C$16*0.001/(3.715*Berechnungen!CJ29)))^2,3400*(CJ98/CJ29*0.001)^4.13*(CJ98/CJ121)^(230*(CJ98/CJ29*0.001)^2.1-0.7)*CJ75^(0.193*EXP(-3300*(CJ98/CJ29*0.001)^2.6*(CJ98/CJ121))))</f>
        <v>#N/A</v>
      </c>
      <c r="CK144" s="88" t="e">
        <f ca="1">IF(OR(CK$7="–",CK$7="glatt"),0.25/(LOG(15/CK75+E3_Parameter!$C$16*0.001/(3.715*Berechnungen!CK29)))^2,3400*(CK98/CK29*0.001)^4.13*(CK98/CK121)^(230*(CK98/CK29*0.001)^2.1-0.7)*CK75^(0.193*EXP(-3300*(CK98/CK29*0.001)^2.6*(CK98/CK121))))</f>
        <v>#N/A</v>
      </c>
      <c r="CL144" s="88" t="e">
        <f ca="1">IF(OR(CL$7="–",CL$7="glatt"),0.25/(LOG(15/CL75+E3_Parameter!$C$16*0.001/(3.715*Berechnungen!CL29)))^2,3400*(CL98/CL29*0.001)^4.13*(CL98/CL121)^(230*(CL98/CL29*0.001)^2.1-0.7)*CL75^(0.193*EXP(-3300*(CL98/CL29*0.001)^2.6*(CL98/CL121))))</f>
        <v>#N/A</v>
      </c>
      <c r="CM144" s="88" t="e">
        <f ca="1">IF(OR(CM$7="–",CM$7="glatt"),0.25/(LOG(15/CM75+E3_Parameter!$C$16*0.001/(3.715*Berechnungen!CM29)))^2,3400*(CM98/CM29*0.001)^4.13*(CM98/CM121)^(230*(CM98/CM29*0.001)^2.1-0.7)*CM75^(0.193*EXP(-3300*(CM98/CM29*0.001)^2.6*(CM98/CM121))))</f>
        <v>#N/A</v>
      </c>
      <c r="CN144" s="88" t="e">
        <f ca="1">IF(OR(CN$7="–",CN$7="glatt"),0.25/(LOG(15/CN75+E3_Parameter!$C$16*0.001/(3.715*Berechnungen!CN29)))^2,3400*(CN98/CN29*0.001)^4.13*(CN98/CN121)^(230*(CN98/CN29*0.001)^2.1-0.7)*CN75^(0.193*EXP(-3300*(CN98/CN29*0.001)^2.6*(CN98/CN121))))</f>
        <v>#N/A</v>
      </c>
      <c r="CO144" s="88" t="e">
        <f ca="1">IF(OR(CO$7="–",CO$7="glatt"),0.25/(LOG(15/CO75+E3_Parameter!$C$16*0.001/(3.715*Berechnungen!CO29)))^2,3400*(CO98/CO29*0.001)^4.13*(CO98/CO121)^(230*(CO98/CO29*0.001)^2.1-0.7)*CO75^(0.193*EXP(-3300*(CO98/CO29*0.001)^2.6*(CO98/CO121))))</f>
        <v>#N/A</v>
      </c>
      <c r="CP144" s="88" t="e">
        <f ca="1">IF(OR(CP$7="–",CP$7="glatt"),0.25/(LOG(15/CP75+E3_Parameter!$C$16*0.001/(3.715*Berechnungen!CP29)))^2,3400*(CP98/CP29*0.001)^4.13*(CP98/CP121)^(230*(CP98/CP29*0.001)^2.1-0.7)*CP75^(0.193*EXP(-3300*(CP98/CP29*0.001)^2.6*(CP98/CP121))))</f>
        <v>#N/A</v>
      </c>
      <c r="CQ144" s="88" t="e">
        <f ca="1">IF(OR(CQ$7="–",CQ$7="glatt"),0.25/(LOG(15/CQ75+E3_Parameter!$C$16*0.001/(3.715*Berechnungen!CQ29)))^2,3400*(CQ98/CQ29*0.001)^4.13*(CQ98/CQ121)^(230*(CQ98/CQ29*0.001)^2.1-0.7)*CQ75^(0.193*EXP(-3300*(CQ98/CQ29*0.001)^2.6*(CQ98/CQ121))))</f>
        <v>#N/A</v>
      </c>
      <c r="CR144" s="88" t="e">
        <f ca="1">IF(OR(CR$7="–",CR$7="glatt"),0.25/(LOG(15/CR75+E3_Parameter!$C$16*0.001/(3.715*Berechnungen!CR29)))^2,3400*(CR98/CR29*0.001)^4.13*(CR98/CR121)^(230*(CR98/CR29*0.001)^2.1-0.7)*CR75^(0.193*EXP(-3300*(CR98/CR29*0.001)^2.6*(CR98/CR121))))</f>
        <v>#N/A</v>
      </c>
      <c r="CS144" s="88" t="e">
        <f ca="1">IF(OR(CS$7="–",CS$7="glatt"),0.25/(LOG(15/CS75+E3_Parameter!$C$16*0.001/(3.715*Berechnungen!CS29)))^2,3400*(CS98/CS29*0.001)^4.13*(CS98/CS121)^(230*(CS98/CS29*0.001)^2.1-0.7)*CS75^(0.193*EXP(-3300*(CS98/CS29*0.001)^2.6*(CS98/CS121))))</f>
        <v>#N/A</v>
      </c>
      <c r="CT144" s="88" t="e">
        <f ca="1">IF(OR(CT$7="–",CT$7="glatt"),0.25/(LOG(15/CT75+E3_Parameter!$C$16*0.001/(3.715*Berechnungen!CT29)))^2,3400*(CT98/CT29*0.001)^4.13*(CT98/CT121)^(230*(CT98/CT29*0.001)^2.1-0.7)*CT75^(0.193*EXP(-3300*(CT98/CT29*0.001)^2.6*(CT98/CT121))))</f>
        <v>#N/A</v>
      </c>
      <c r="CU144" s="88" t="e">
        <f ca="1">IF(OR(CU$7="–",CU$7="glatt"),0.25/(LOG(15/CU75+E3_Parameter!$C$16*0.001/(3.715*Berechnungen!CU29)))^2,3400*(CU98/CU29*0.001)^4.13*(CU98/CU121)^(230*(CU98/CU29*0.001)^2.1-0.7)*CU75^(0.193*EXP(-3300*(CU98/CU29*0.001)^2.6*(CU98/CU121))))</f>
        <v>#N/A</v>
      </c>
      <c r="CV144" s="88" t="e">
        <f ca="1">IF(OR(CV$7="–",CV$7="glatt"),0.25/(LOG(15/CV75+E3_Parameter!$C$16*0.001/(3.715*Berechnungen!CV29)))^2,3400*(CV98/CV29*0.001)^4.13*(CV98/CV121)^(230*(CV98/CV29*0.001)^2.1-0.7)*CV75^(0.193*EXP(-3300*(CV98/CV29*0.001)^2.6*(CV98/CV121))))</f>
        <v>#N/A</v>
      </c>
      <c r="CW144" s="88" t="e">
        <f ca="1">IF(OR(CW$7="–",CW$7="glatt"),0.25/(LOG(15/CW75+E3_Parameter!$C$16*0.001/(3.715*Berechnungen!CW29)))^2,3400*(CW98/CW29*0.001)^4.13*(CW98/CW121)^(230*(CW98/CW29*0.001)^2.1-0.7)*CW75^(0.193*EXP(-3300*(CW98/CW29*0.001)^2.6*(CW98/CW121))))</f>
        <v>#N/A</v>
      </c>
      <c r="CX144" s="88" t="e">
        <f ca="1">IF(OR(CX$7="–",CX$7="glatt"),0.25/(LOG(15/CX75+E3_Parameter!$C$16*0.001/(3.715*Berechnungen!CX29)))^2,3400*(CX98/CX29*0.001)^4.13*(CX98/CX121)^(230*(CX98/CX29*0.001)^2.1-0.7)*CX75^(0.193*EXP(-3300*(CX98/CX29*0.001)^2.6*(CX98/CX121))))</f>
        <v>#N/A</v>
      </c>
      <c r="CY144" s="88" t="e">
        <f ca="1">IF(OR(CY$7="–",CY$7="glatt"),0.25/(LOG(15/CY75+E3_Parameter!$C$16*0.001/(3.715*Berechnungen!CY29)))^2,3400*(CY98/CY29*0.001)^4.13*(CY98/CY121)^(230*(CY98/CY29*0.001)^2.1-0.7)*CY75^(0.193*EXP(-3300*(CY98/CY29*0.001)^2.6*(CY98/CY121))))</f>
        <v>#N/A</v>
      </c>
      <c r="CZ144" s="88" t="e">
        <f ca="1">IF(OR(CZ$7="–",CZ$7="glatt"),0.25/(LOG(15/CZ75+E3_Parameter!$C$16*0.001/(3.715*Berechnungen!CZ29)))^2,3400*(CZ98/CZ29*0.001)^4.13*(CZ98/CZ121)^(230*(CZ98/CZ29*0.001)^2.1-0.7)*CZ75^(0.193*EXP(-3300*(CZ98/CZ29*0.001)^2.6*(CZ98/CZ121))))</f>
        <v>#N/A</v>
      </c>
      <c r="DA144" s="88" t="e">
        <f ca="1">IF(OR(DA$7="–",DA$7="glatt"),0.25/(LOG(15/DA75+E3_Parameter!$C$16*0.001/(3.715*Berechnungen!DA29)))^2,3400*(DA98/DA29*0.001)^4.13*(DA98/DA121)^(230*(DA98/DA29*0.001)^2.1-0.7)*DA75^(0.193*EXP(-3300*(DA98/DA29*0.001)^2.6*(DA98/DA121))))</f>
        <v>#N/A</v>
      </c>
      <c r="DB144" s="88" t="e">
        <f ca="1">IF(OR(DB$7="–",DB$7="glatt"),0.25/(LOG(15/DB75+E3_Parameter!$C$16*0.001/(3.715*Berechnungen!DB29)))^2,3400*(DB98/DB29*0.001)^4.13*(DB98/DB121)^(230*(DB98/DB29*0.001)^2.1-0.7)*DB75^(0.193*EXP(-3300*(DB98/DB29*0.001)^2.6*(DB98/DB121))))</f>
        <v>#N/A</v>
      </c>
      <c r="DC144" s="88" t="e">
        <f ca="1">IF(OR(DC$7="–",DC$7="glatt"),0.25/(LOG(15/DC75+E3_Parameter!$C$16*0.001/(3.715*Berechnungen!DC29)))^2,3400*(DC98/DC29*0.001)^4.13*(DC98/DC121)^(230*(DC98/DC29*0.001)^2.1-0.7)*DC75^(0.193*EXP(-3300*(DC98/DC29*0.001)^2.6*(DC98/DC121))))</f>
        <v>#N/A</v>
      </c>
      <c r="DD144" s="88" t="e">
        <f ca="1">IF(OR(DD$7="–",DD$7="glatt"),0.25/(LOG(15/DD75+E3_Parameter!$C$16*0.001/(3.715*Berechnungen!DD29)))^2,3400*(DD98/DD29*0.001)^4.13*(DD98/DD121)^(230*(DD98/DD29*0.001)^2.1-0.7)*DD75^(0.193*EXP(-3300*(DD98/DD29*0.001)^2.6*(DD98/DD121))))</f>
        <v>#N/A</v>
      </c>
      <c r="DE144" s="88" t="e">
        <f ca="1">IF(OR(DE$7="–",DE$7="glatt"),0.25/(LOG(15/DE75+E3_Parameter!$C$16*0.001/(3.715*Berechnungen!DE29)))^2,3400*(DE98/DE29*0.001)^4.13*(DE98/DE121)^(230*(DE98/DE29*0.001)^2.1-0.7)*DE75^(0.193*EXP(-3300*(DE98/DE29*0.001)^2.6*(DE98/DE121))))</f>
        <v>#N/A</v>
      </c>
      <c r="DF144" s="88" t="e">
        <f ca="1">IF(OR(DF$7="–",DF$7="glatt"),0.25/(LOG(15/DF75+E3_Parameter!$C$16*0.001/(3.715*Berechnungen!DF29)))^2,3400*(DF98/DF29*0.001)^4.13*(DF98/DF121)^(230*(DF98/DF29*0.001)^2.1-0.7)*DF75^(0.193*EXP(-3300*(DF98/DF29*0.001)^2.6*(DF98/DF121))))</f>
        <v>#N/A</v>
      </c>
      <c r="DG144" s="88" t="e">
        <f ca="1">IF(OR(DG$7="–",DG$7="glatt"),0.25/(LOG(15/DG75+E3_Parameter!$C$16*0.001/(3.715*Berechnungen!DG29)))^2,3400*(DG98/DG29*0.001)^4.13*(DG98/DG121)^(230*(DG98/DG29*0.001)^2.1-0.7)*DG75^(0.193*EXP(-3300*(DG98/DG29*0.001)^2.6*(DG98/DG121))))</f>
        <v>#N/A</v>
      </c>
      <c r="DH144" s="88" t="e">
        <f ca="1">IF(OR(DH$7="–",DH$7="glatt"),0.25/(LOG(15/DH75+E3_Parameter!$C$16*0.001/(3.715*Berechnungen!DH29)))^2,3400*(DH98/DH29*0.001)^4.13*(DH98/DH121)^(230*(DH98/DH29*0.001)^2.1-0.7)*DH75^(0.193*EXP(-3300*(DH98/DH29*0.001)^2.6*(DH98/DH121))))</f>
        <v>#N/A</v>
      </c>
      <c r="DI144" s="88" t="e">
        <f ca="1">IF(OR(DI$7="–",DI$7="glatt"),0.25/(LOG(15/DI75+E3_Parameter!$C$16*0.001/(3.715*Berechnungen!DI29)))^2,3400*(DI98/DI29*0.001)^4.13*(DI98/DI121)^(230*(DI98/DI29*0.001)^2.1-0.7)*DI75^(0.193*EXP(-3300*(DI98/DI29*0.001)^2.6*(DI98/DI121))))</f>
        <v>#N/A</v>
      </c>
      <c r="DJ144" s="88" t="e">
        <f ca="1">IF(OR(DJ$7="–",DJ$7="glatt"),0.25/(LOG(15/DJ75+E3_Parameter!$C$16*0.001/(3.715*Berechnungen!DJ29)))^2,3400*(DJ98/DJ29*0.001)^4.13*(DJ98/DJ121)^(230*(DJ98/DJ29*0.001)^2.1-0.7)*DJ75^(0.193*EXP(-3300*(DJ98/DJ29*0.001)^2.6*(DJ98/DJ121))))</f>
        <v>#N/A</v>
      </c>
      <c r="DK144" s="88" t="e">
        <f ca="1">IF(OR(DK$7="–",DK$7="glatt"),0.25/(LOG(15/DK75+E3_Parameter!$C$16*0.001/(3.715*Berechnungen!DK29)))^2,3400*(DK98/DK29*0.001)^4.13*(DK98/DK121)^(230*(DK98/DK29*0.001)^2.1-0.7)*DK75^(0.193*EXP(-3300*(DK98/DK29*0.001)^2.6*(DK98/DK121))))</f>
        <v>#N/A</v>
      </c>
      <c r="DL144" s="88" t="e">
        <f ca="1">IF(OR(DL$7="–",DL$7="glatt"),0.25/(LOG(15/DL75+E3_Parameter!$C$16*0.001/(3.715*Berechnungen!DL29)))^2,3400*(DL98/DL29*0.001)^4.13*(DL98/DL121)^(230*(DL98/DL29*0.001)^2.1-0.7)*DL75^(0.193*EXP(-3300*(DL98/DL29*0.001)^2.6*(DL98/DL121))))</f>
        <v>#N/A</v>
      </c>
      <c r="DM144" s="88" t="e">
        <f ca="1">IF(OR(DM$7="–",DM$7="glatt"),0.25/(LOG(15/DM75+E3_Parameter!$C$16*0.001/(3.715*Berechnungen!DM29)))^2,3400*(DM98/DM29*0.001)^4.13*(DM98/DM121)^(230*(DM98/DM29*0.001)^2.1-0.7)*DM75^(0.193*EXP(-3300*(DM98/DM29*0.001)^2.6*(DM98/DM121))))</f>
        <v>#N/A</v>
      </c>
      <c r="DN144" s="88" t="e">
        <f ca="1">IF(OR(DN$7="–",DN$7="glatt"),0.25/(LOG(15/DN75+E3_Parameter!$C$16*0.001/(3.715*Berechnungen!DN29)))^2,3400*(DN98/DN29*0.001)^4.13*(DN98/DN121)^(230*(DN98/DN29*0.001)^2.1-0.7)*DN75^(0.193*EXP(-3300*(DN98/DN29*0.001)^2.6*(DN98/DN121))))</f>
        <v>#N/A</v>
      </c>
      <c r="DO144" s="88" t="e">
        <f ca="1">IF(OR(DO$7="–",DO$7="glatt"),0.25/(LOG(15/DO75+E3_Parameter!$C$16*0.001/(3.715*Berechnungen!DO29)))^2,3400*(DO98/DO29*0.001)^4.13*(DO98/DO121)^(230*(DO98/DO29*0.001)^2.1-0.7)*DO75^(0.193*EXP(-3300*(DO98/DO29*0.001)^2.6*(DO98/DO121))))</f>
        <v>#N/A</v>
      </c>
      <c r="DP144" s="88" t="e">
        <f ca="1">IF(OR(DP$7="–",DP$7="glatt"),0.25/(LOG(15/DP75+E3_Parameter!$C$16*0.001/(3.715*Berechnungen!DP29)))^2,3400*(DP98/DP29*0.001)^4.13*(DP98/DP121)^(230*(DP98/DP29*0.001)^2.1-0.7)*DP75^(0.193*EXP(-3300*(DP98/DP29*0.001)^2.6*(DP98/DP121))))</f>
        <v>#N/A</v>
      </c>
      <c r="DQ144" s="88" t="e">
        <f ca="1">IF(OR(DQ$7="–",DQ$7="glatt"),0.25/(LOG(15/DQ75+E3_Parameter!$C$16*0.001/(3.715*Berechnungen!DQ29)))^2,3400*(DQ98/DQ29*0.001)^4.13*(DQ98/DQ121)^(230*(DQ98/DQ29*0.001)^2.1-0.7)*DQ75^(0.193*EXP(-3300*(DQ98/DQ29*0.001)^2.6*(DQ98/DQ121))))</f>
        <v>#N/A</v>
      </c>
      <c r="DR144" s="88" t="e">
        <f ca="1">IF(OR(DR$7="–",DR$7="glatt"),0.25/(LOG(15/DR75+E3_Parameter!$C$16*0.001/(3.715*Berechnungen!DR29)))^2,3400*(DR98/DR29*0.001)^4.13*(DR98/DR121)^(230*(DR98/DR29*0.001)^2.1-0.7)*DR75^(0.193*EXP(-3300*(DR98/DR29*0.001)^2.6*(DR98/DR121))))</f>
        <v>#N/A</v>
      </c>
      <c r="DS144" s="88" t="e">
        <f ca="1">IF(OR(DS$7="–",DS$7="glatt"),0.25/(LOG(15/DS75+E3_Parameter!$C$16*0.001/(3.715*Berechnungen!DS29)))^2,3400*(DS98/DS29*0.001)^4.13*(DS98/DS121)^(230*(DS98/DS29*0.001)^2.1-0.7)*DS75^(0.193*EXP(-3300*(DS98/DS29*0.001)^2.6*(DS98/DS121))))</f>
        <v>#N/A</v>
      </c>
      <c r="DT144" s="88" t="e">
        <f ca="1">IF(OR(DT$7="–",DT$7="glatt"),0.25/(LOG(15/DT75+E3_Parameter!$C$16*0.001/(3.715*Berechnungen!DT29)))^2,3400*(DT98/DT29*0.001)^4.13*(DT98/DT121)^(230*(DT98/DT29*0.001)^2.1-0.7)*DT75^(0.193*EXP(-3300*(DT98/DT29*0.001)^2.6*(DT98/DT121))))</f>
        <v>#N/A</v>
      </c>
      <c r="DU144" s="88" t="e">
        <f ca="1">IF(OR(DU$7="–",DU$7="glatt"),0.25/(LOG(15/DU75+E3_Parameter!$C$16*0.001/(3.715*Berechnungen!DU29)))^2,3400*(DU98/DU29*0.001)^4.13*(DU98/DU121)^(230*(DU98/DU29*0.001)^2.1-0.7)*DU75^(0.193*EXP(-3300*(DU98/DU29*0.001)^2.6*(DU98/DU121))))</f>
        <v>#N/A</v>
      </c>
      <c r="DV144" s="88" t="e">
        <f ca="1">IF(OR(DV$7="–",DV$7="glatt"),0.25/(LOG(15/DV75+E3_Parameter!$C$16*0.001/(3.715*Berechnungen!DV29)))^2,3400*(DV98/DV29*0.001)^4.13*(DV98/DV121)^(230*(DV98/DV29*0.001)^2.1-0.7)*DV75^(0.193*EXP(-3300*(DV98/DV29*0.001)^2.6*(DV98/DV121))))</f>
        <v>#N/A</v>
      </c>
      <c r="DW144" s="88" t="e">
        <f ca="1">IF(OR(DW$7="–",DW$7="glatt"),0.25/(LOG(15/DW75+E3_Parameter!$C$16*0.001/(3.715*Berechnungen!DW29)))^2,3400*(DW98/DW29*0.001)^4.13*(DW98/DW121)^(230*(DW98/DW29*0.001)^2.1-0.7)*DW75^(0.193*EXP(-3300*(DW98/DW29*0.001)^2.6*(DW98/DW121))))</f>
        <v>#N/A</v>
      </c>
      <c r="DX144" s="88" t="e">
        <f ca="1">IF(OR(DX$7="–",DX$7="glatt"),0.25/(LOG(15/DX75+E3_Parameter!$C$16*0.001/(3.715*Berechnungen!DX29)))^2,3400*(DX98/DX29*0.001)^4.13*(DX98/DX121)^(230*(DX98/DX29*0.001)^2.1-0.7)*DX75^(0.193*EXP(-3300*(DX98/DX29*0.001)^2.6*(DX98/DX121))))</f>
        <v>#N/A</v>
      </c>
      <c r="DY144" s="88" t="e">
        <f ca="1">IF(OR(DY$7="–",DY$7="glatt"),0.25/(LOG(15/DY75+E3_Parameter!$C$16*0.001/(3.715*Berechnungen!DY29)))^2,3400*(DY98/DY29*0.001)^4.13*(DY98/DY121)^(230*(DY98/DY29*0.001)^2.1-0.7)*DY75^(0.193*EXP(-3300*(DY98/DY29*0.001)^2.6*(DY98/DY121))))</f>
        <v>#N/A</v>
      </c>
      <c r="DZ144" s="88" t="e">
        <f ca="1">IF(OR(DZ$7="–",DZ$7="glatt"),0.25/(LOG(15/DZ75+E3_Parameter!$C$16*0.001/(3.715*Berechnungen!DZ29)))^2,3400*(DZ98/DZ29*0.001)^4.13*(DZ98/DZ121)^(230*(DZ98/DZ29*0.001)^2.1-0.7)*DZ75^(0.193*EXP(-3300*(DZ98/DZ29*0.001)^2.6*(DZ98/DZ121))))</f>
        <v>#N/A</v>
      </c>
      <c r="EA144" s="88" t="e">
        <f ca="1">IF(OR(EA$7="–",EA$7="glatt"),0.25/(LOG(15/EA75+E3_Parameter!$C$16*0.001/(3.715*Berechnungen!EA29)))^2,3400*(EA98/EA29*0.001)^4.13*(EA98/EA121)^(230*(EA98/EA29*0.001)^2.1-0.7)*EA75^(0.193*EXP(-3300*(EA98/EA29*0.001)^2.6*(EA98/EA121))))</f>
        <v>#N/A</v>
      </c>
      <c r="EB144" s="88" t="e">
        <f ca="1">IF(OR(EB$7="–",EB$7="glatt"),0.25/(LOG(15/EB75+E3_Parameter!$C$16*0.001/(3.715*Berechnungen!EB29)))^2,3400*(EB98/EB29*0.001)^4.13*(EB98/EB121)^(230*(EB98/EB29*0.001)^2.1-0.7)*EB75^(0.193*EXP(-3300*(EB98/EB29*0.001)^2.6*(EB98/EB121))))</f>
        <v>#N/A</v>
      </c>
      <c r="EC144" s="88" t="e">
        <f ca="1">IF(OR(EC$7="–",EC$7="glatt"),0.25/(LOG(15/EC75+E3_Parameter!$C$16*0.001/(3.715*Berechnungen!EC29)))^2,3400*(EC98/EC29*0.001)^4.13*(EC98/EC121)^(230*(EC98/EC29*0.001)^2.1-0.7)*EC75^(0.193*EXP(-3300*(EC98/EC29*0.001)^2.6*(EC98/EC121))))</f>
        <v>#N/A</v>
      </c>
      <c r="ED144" s="88" t="e">
        <f ca="1">IF(OR(ED$7="–",ED$7="glatt"),0.25/(LOG(15/ED75+E3_Parameter!$C$16*0.001/(3.715*Berechnungen!ED29)))^2,3400*(ED98/ED29*0.001)^4.13*(ED98/ED121)^(230*(ED98/ED29*0.001)^2.1-0.7)*ED75^(0.193*EXP(-3300*(ED98/ED29*0.001)^2.6*(ED98/ED121))))</f>
        <v>#N/A</v>
      </c>
      <c r="EE144" s="88" t="e">
        <f ca="1">IF(OR(EE$7="–",EE$7="glatt"),0.25/(LOG(15/EE75+E3_Parameter!$C$16*0.001/(3.715*Berechnungen!EE29)))^2,3400*(EE98/EE29*0.001)^4.13*(EE98/EE121)^(230*(EE98/EE29*0.001)^2.1-0.7)*EE75^(0.193*EXP(-3300*(EE98/EE29*0.001)^2.6*(EE98/EE121))))</f>
        <v>#N/A</v>
      </c>
      <c r="EF144" s="88" t="e">
        <f ca="1">IF(OR(EF$7="–",EF$7="glatt"),0.25/(LOG(15/EF75+E3_Parameter!$C$16*0.001/(3.715*Berechnungen!EF29)))^2,3400*(EF98/EF29*0.001)^4.13*(EF98/EF121)^(230*(EF98/EF29*0.001)^2.1-0.7)*EF75^(0.193*EXP(-3300*(EF98/EF29*0.001)^2.6*(EF98/EF121))))</f>
        <v>#N/A</v>
      </c>
      <c r="EG144" s="88" t="e">
        <f ca="1">IF(OR(EG$7="–",EG$7="glatt"),0.25/(LOG(15/EG75+E3_Parameter!$C$16*0.001/(3.715*Berechnungen!EG29)))^2,3400*(EG98/EG29*0.001)^4.13*(EG98/EG121)^(230*(EG98/EG29*0.001)^2.1-0.7)*EG75^(0.193*EXP(-3300*(EG98/EG29*0.001)^2.6*(EG98/EG121))))</f>
        <v>#N/A</v>
      </c>
      <c r="EH144" s="88" t="e">
        <f ca="1">IF(OR(EH$7="–",EH$7="glatt"),0.25/(LOG(15/EH75+E3_Parameter!$C$16*0.001/(3.715*Berechnungen!EH29)))^2,3400*(EH98/EH29*0.001)^4.13*(EH98/EH121)^(230*(EH98/EH29*0.001)^2.1-0.7)*EH75^(0.193*EXP(-3300*(EH98/EH29*0.001)^2.6*(EH98/EH121))))</f>
        <v>#N/A</v>
      </c>
      <c r="EI144" s="88" t="e">
        <f ca="1">IF(OR(EI$7="–",EI$7="glatt"),0.25/(LOG(15/EI75+E3_Parameter!$C$16*0.001/(3.715*Berechnungen!EI29)))^2,3400*(EI98/EI29*0.001)^4.13*(EI98/EI121)^(230*(EI98/EI29*0.001)^2.1-0.7)*EI75^(0.193*EXP(-3300*(EI98/EI29*0.001)^2.6*(EI98/EI121))))</f>
        <v>#N/A</v>
      </c>
      <c r="EJ144" s="88" t="e">
        <f ca="1">IF(OR(EJ$7="–",EJ$7="glatt"),0.25/(LOG(15/EJ75+E3_Parameter!$C$16*0.001/(3.715*Berechnungen!EJ29)))^2,3400*(EJ98/EJ29*0.001)^4.13*(EJ98/EJ121)^(230*(EJ98/EJ29*0.001)^2.1-0.7)*EJ75^(0.193*EXP(-3300*(EJ98/EJ29*0.001)^2.6*(EJ98/EJ121))))</f>
        <v>#N/A</v>
      </c>
      <c r="EK144" s="88" t="e">
        <f ca="1">IF(OR(EK$7="–",EK$7="glatt"),0.25/(LOG(15/EK75+E3_Parameter!$C$16*0.001/(3.715*Berechnungen!EK29)))^2,3400*(EK98/EK29*0.001)^4.13*(EK98/EK121)^(230*(EK98/EK29*0.001)^2.1-0.7)*EK75^(0.193*EXP(-3300*(EK98/EK29*0.001)^2.6*(EK98/EK121))))</f>
        <v>#N/A</v>
      </c>
      <c r="EL144" s="88" t="e">
        <f ca="1">IF(OR(EL$7="–",EL$7="glatt"),0.25/(LOG(15/EL75+E3_Parameter!$C$16*0.001/(3.715*Berechnungen!EL29)))^2,3400*(EL98/EL29*0.001)^4.13*(EL98/EL121)^(230*(EL98/EL29*0.001)^2.1-0.7)*EL75^(0.193*EXP(-3300*(EL98/EL29*0.001)^2.6*(EL98/EL121))))</f>
        <v>#N/A</v>
      </c>
      <c r="EM144" s="88" t="e">
        <f ca="1">IF(OR(EM$7="–",EM$7="glatt"),0.25/(LOG(15/EM75+E3_Parameter!$C$16*0.001/(3.715*Berechnungen!EM29)))^2,3400*(EM98/EM29*0.001)^4.13*(EM98/EM121)^(230*(EM98/EM29*0.001)^2.1-0.7)*EM75^(0.193*EXP(-3300*(EM98/EM29*0.001)^2.6*(EM98/EM121))))</f>
        <v>#N/A</v>
      </c>
      <c r="EN144" s="88" t="e">
        <f ca="1">IF(OR(EN$7="–",EN$7="glatt"),0.25/(LOG(15/EN75+E3_Parameter!$C$16*0.001/(3.715*Berechnungen!EN29)))^2,3400*(EN98/EN29*0.001)^4.13*(EN98/EN121)^(230*(EN98/EN29*0.001)^2.1-0.7)*EN75^(0.193*EXP(-3300*(EN98/EN29*0.001)^2.6*(EN98/EN121))))</f>
        <v>#N/A</v>
      </c>
      <c r="EO144" s="88" t="e">
        <f ca="1">IF(OR(EO$7="–",EO$7="glatt"),0.25/(LOG(15/EO75+E3_Parameter!$C$16*0.001/(3.715*Berechnungen!EO29)))^2,3400*(EO98/EO29*0.001)^4.13*(EO98/EO121)^(230*(EO98/EO29*0.001)^2.1-0.7)*EO75^(0.193*EXP(-3300*(EO98/EO29*0.001)^2.6*(EO98/EO121))))</f>
        <v>#N/A</v>
      </c>
      <c r="EP144" s="88" t="e">
        <f ca="1">IF(OR(EP$7="–",EP$7="glatt"),0.25/(LOG(15/EP75+E3_Parameter!$C$16*0.001/(3.715*Berechnungen!EP29)))^2,3400*(EP98/EP29*0.001)^4.13*(EP98/EP121)^(230*(EP98/EP29*0.001)^2.1-0.7)*EP75^(0.193*EXP(-3300*(EP98/EP29*0.001)^2.6*(EP98/EP121))))</f>
        <v>#N/A</v>
      </c>
      <c r="EQ144" s="88" t="e">
        <f ca="1">IF(OR(EQ$7="–",EQ$7="glatt"),0.25/(LOG(15/EQ75+E3_Parameter!$C$16*0.001/(3.715*Berechnungen!EQ29)))^2,3400*(EQ98/EQ29*0.001)^4.13*(EQ98/EQ121)^(230*(EQ98/EQ29*0.001)^2.1-0.7)*EQ75^(0.193*EXP(-3300*(EQ98/EQ29*0.001)^2.6*(EQ98/EQ121))))</f>
        <v>#N/A</v>
      </c>
      <c r="ER144" s="88" t="e">
        <f ca="1">IF(OR(ER$7="–",ER$7="glatt"),0.25/(LOG(15/ER75+E3_Parameter!$C$16*0.001/(3.715*Berechnungen!ER29)))^2,3400*(ER98/ER29*0.001)^4.13*(ER98/ER121)^(230*(ER98/ER29*0.001)^2.1-0.7)*ER75^(0.193*EXP(-3300*(ER98/ER29*0.001)^2.6*(ER98/ER121))))</f>
        <v>#N/A</v>
      </c>
      <c r="ES144" s="88" t="e">
        <f ca="1">IF(OR(ES$7="–",ES$7="glatt"),0.25/(LOG(15/ES75+E3_Parameter!$C$16*0.001/(3.715*Berechnungen!ES29)))^2,3400*(ES98/ES29*0.001)^4.13*(ES98/ES121)^(230*(ES98/ES29*0.001)^2.1-0.7)*ES75^(0.193*EXP(-3300*(ES98/ES29*0.001)^2.6*(ES98/ES121))))</f>
        <v>#N/A</v>
      </c>
      <c r="ET144" s="88" t="e">
        <f ca="1">IF(OR(ET$7="–",ET$7="glatt"),0.25/(LOG(15/ET75+E3_Parameter!$C$16*0.001/(3.715*Berechnungen!ET29)))^2,3400*(ET98/ET29*0.001)^4.13*(ET98/ET121)^(230*(ET98/ET29*0.001)^2.1-0.7)*ET75^(0.193*EXP(-3300*(ET98/ET29*0.001)^2.6*(ET98/ET121))))</f>
        <v>#N/A</v>
      </c>
      <c r="EU144" s="88" t="e">
        <f ca="1">IF(OR(EU$7="–",EU$7="glatt"),0.25/(LOG(15/EU75+E3_Parameter!$C$16*0.001/(3.715*Berechnungen!EU29)))^2,3400*(EU98/EU29*0.001)^4.13*(EU98/EU121)^(230*(EU98/EU29*0.001)^2.1-0.7)*EU75^(0.193*EXP(-3300*(EU98/EU29*0.001)^2.6*(EU98/EU121))))</f>
        <v>#N/A</v>
      </c>
      <c r="EV144" s="88" t="e">
        <f ca="1">IF(OR(EV$7="–",EV$7="glatt"),0.25/(LOG(15/EV75+E3_Parameter!$C$16*0.001/(3.715*Berechnungen!EV29)))^2,3400*(EV98/EV29*0.001)^4.13*(EV98/EV121)^(230*(EV98/EV29*0.001)^2.1-0.7)*EV75^(0.193*EXP(-3300*(EV98/EV29*0.001)^2.6*(EV98/EV121))))</f>
        <v>#N/A</v>
      </c>
      <c r="EW144" s="88" t="e">
        <f ca="1">IF(OR(EW$7="–",EW$7="glatt"),0.25/(LOG(15/EW75+E3_Parameter!$C$16*0.001/(3.715*Berechnungen!EW29)))^2,3400*(EW98/EW29*0.001)^4.13*(EW98/EW121)^(230*(EW98/EW29*0.001)^2.1-0.7)*EW75^(0.193*EXP(-3300*(EW98/EW29*0.001)^2.6*(EW98/EW121))))</f>
        <v>#N/A</v>
      </c>
      <c r="EX144" s="88" t="e">
        <f ca="1">IF(OR(EX$7="–",EX$7="glatt"),0.25/(LOG(15/EX75+E3_Parameter!$C$16*0.001/(3.715*Berechnungen!EX29)))^2,3400*(EX98/EX29*0.001)^4.13*(EX98/EX121)^(230*(EX98/EX29*0.001)^2.1-0.7)*EX75^(0.193*EXP(-3300*(EX98/EX29*0.001)^2.6*(EX98/EX121))))</f>
        <v>#N/A</v>
      </c>
      <c r="EY144" s="88" t="e">
        <f ca="1">IF(OR(EY$7="–",EY$7="glatt"),0.25/(LOG(15/EY75+E3_Parameter!$C$16*0.001/(3.715*Berechnungen!EY29)))^2,3400*(EY98/EY29*0.001)^4.13*(EY98/EY121)^(230*(EY98/EY29*0.001)^2.1-0.7)*EY75^(0.193*EXP(-3300*(EY98/EY29*0.001)^2.6*(EY98/EY121))))</f>
        <v>#N/A</v>
      </c>
      <c r="EZ144" s="88" t="e">
        <f ca="1">IF(OR(EZ$7="–",EZ$7="glatt"),0.25/(LOG(15/EZ75+E3_Parameter!$C$16*0.001/(3.715*Berechnungen!EZ29)))^2,3400*(EZ98/EZ29*0.001)^4.13*(EZ98/EZ121)^(230*(EZ98/EZ29*0.001)^2.1-0.7)*EZ75^(0.193*EXP(-3300*(EZ98/EZ29*0.001)^2.6*(EZ98/EZ121))))</f>
        <v>#N/A</v>
      </c>
      <c r="FA144" s="88" t="e">
        <f ca="1">IF(OR(FA$7="–",FA$7="glatt"),0.25/(LOG(15/FA75+E3_Parameter!$C$16*0.001/(3.715*Berechnungen!FA29)))^2,3400*(FA98/FA29*0.001)^4.13*(FA98/FA121)^(230*(FA98/FA29*0.001)^2.1-0.7)*FA75^(0.193*EXP(-3300*(FA98/FA29*0.001)^2.6*(FA98/FA121))))</f>
        <v>#N/A</v>
      </c>
      <c r="FB144" s="88" t="e">
        <f ca="1">IF(OR(FB$7="–",FB$7="glatt"),0.25/(LOG(15/FB75+E3_Parameter!$C$16*0.001/(3.715*Berechnungen!FB29)))^2,3400*(FB98/FB29*0.001)^4.13*(FB98/FB121)^(230*(FB98/FB29*0.001)^2.1-0.7)*FB75^(0.193*EXP(-3300*(FB98/FB29*0.001)^2.6*(FB98/FB121))))</f>
        <v>#N/A</v>
      </c>
      <c r="FC144" s="88" t="e">
        <f ca="1">IF(OR(FC$7="–",FC$7="glatt"),0.25/(LOG(15/FC75+E3_Parameter!$C$16*0.001/(3.715*Berechnungen!FC29)))^2,3400*(FC98/FC29*0.001)^4.13*(FC98/FC121)^(230*(FC98/FC29*0.001)^2.1-0.7)*FC75^(0.193*EXP(-3300*(FC98/FC29*0.001)^2.6*(FC98/FC121))))</f>
        <v>#N/A</v>
      </c>
      <c r="FD144" s="88" t="e">
        <f ca="1">IF(OR(FD$7="–",FD$7="glatt"),0.25/(LOG(15/FD75+E3_Parameter!$C$16*0.001/(3.715*Berechnungen!FD29)))^2,3400*(FD98/FD29*0.001)^4.13*(FD98/FD121)^(230*(FD98/FD29*0.001)^2.1-0.7)*FD75^(0.193*EXP(-3300*(FD98/FD29*0.001)^2.6*(FD98/FD121))))</f>
        <v>#N/A</v>
      </c>
      <c r="FE144" s="88" t="e">
        <f ca="1">IF(OR(FE$7="–",FE$7="glatt"),0.25/(LOG(15/FE75+E3_Parameter!$C$16*0.001/(3.715*Berechnungen!FE29)))^2,3400*(FE98/FE29*0.001)^4.13*(FE98/FE121)^(230*(FE98/FE29*0.001)^2.1-0.7)*FE75^(0.193*EXP(-3300*(FE98/FE29*0.001)^2.6*(FE98/FE121))))</f>
        <v>#N/A</v>
      </c>
      <c r="FF144" s="88" t="e">
        <f ca="1">IF(OR(FF$7="–",FF$7="glatt"),0.25/(LOG(15/FF75+E3_Parameter!$C$16*0.001/(3.715*Berechnungen!FF29)))^2,3400*(FF98/FF29*0.001)^4.13*(FF98/FF121)^(230*(FF98/FF29*0.001)^2.1-0.7)*FF75^(0.193*EXP(-3300*(FF98/FF29*0.001)^2.6*(FF98/FF121))))</f>
        <v>#N/A</v>
      </c>
      <c r="FG144" s="88" t="e">
        <f ca="1">IF(OR(FG$7="–",FG$7="glatt"),0.25/(LOG(15/FG75+E3_Parameter!$C$16*0.001/(3.715*Berechnungen!FG29)))^2,3400*(FG98/FG29*0.001)^4.13*(FG98/FG121)^(230*(FG98/FG29*0.001)^2.1-0.7)*FG75^(0.193*EXP(-3300*(FG98/FG29*0.001)^2.6*(FG98/FG121))))</f>
        <v>#N/A</v>
      </c>
      <c r="FH144" s="88" t="e">
        <f ca="1">IF(OR(FH$7="–",FH$7="glatt"),0.25/(LOG(15/FH75+E3_Parameter!$C$16*0.001/(3.715*Berechnungen!FH29)))^2,3400*(FH98/FH29*0.001)^4.13*(FH98/FH121)^(230*(FH98/FH29*0.001)^2.1-0.7)*FH75^(0.193*EXP(-3300*(FH98/FH29*0.001)^2.6*(FH98/FH121))))</f>
        <v>#N/A</v>
      </c>
      <c r="FI144" s="88" t="e">
        <f ca="1">IF(OR(FI$7="–",FI$7="glatt"),0.25/(LOG(15/FI75+E3_Parameter!$C$16*0.001/(3.715*Berechnungen!FI29)))^2,3400*(FI98/FI29*0.001)^4.13*(FI98/FI121)^(230*(FI98/FI29*0.001)^2.1-0.7)*FI75^(0.193*EXP(-3300*(FI98/FI29*0.001)^2.6*(FI98/FI121))))</f>
        <v>#N/A</v>
      </c>
      <c r="FJ144" s="88" t="e">
        <f ca="1">IF(OR(FJ$7="–",FJ$7="glatt"),0.25/(LOG(15/FJ75+E3_Parameter!$C$16*0.001/(3.715*Berechnungen!FJ29)))^2,3400*(FJ98/FJ29*0.001)^4.13*(FJ98/FJ121)^(230*(FJ98/FJ29*0.001)^2.1-0.7)*FJ75^(0.193*EXP(-3300*(FJ98/FJ29*0.001)^2.6*(FJ98/FJ121))))</f>
        <v>#N/A</v>
      </c>
      <c r="FK144" s="88" t="e">
        <f ca="1">IF(OR(FK$7="–",FK$7="glatt"),0.25/(LOG(15/FK75+E3_Parameter!$C$16*0.001/(3.715*Berechnungen!FK29)))^2,3400*(FK98/FK29*0.001)^4.13*(FK98/FK121)^(230*(FK98/FK29*0.001)^2.1-0.7)*FK75^(0.193*EXP(-3300*(FK98/FK29*0.001)^2.6*(FK98/FK121))))</f>
        <v>#N/A</v>
      </c>
      <c r="FL144" s="88" t="e">
        <f ca="1">IF(OR(FL$7="–",FL$7="glatt"),0.25/(LOG(15/FL75+E3_Parameter!$C$16*0.001/(3.715*Berechnungen!FL29)))^2,3400*(FL98/FL29*0.001)^4.13*(FL98/FL121)^(230*(FL98/FL29*0.001)^2.1-0.7)*FL75^(0.193*EXP(-3300*(FL98/FL29*0.001)^2.6*(FL98/FL121))))</f>
        <v>#N/A</v>
      </c>
      <c r="FM144" s="88" t="e">
        <f ca="1">IF(OR(FM$7="–",FM$7="glatt"),0.25/(LOG(15/FM75+E3_Parameter!$C$16*0.001/(3.715*Berechnungen!FM29)))^2,3400*(FM98/FM29*0.001)^4.13*(FM98/FM121)^(230*(FM98/FM29*0.001)^2.1-0.7)*FM75^(0.193*EXP(-3300*(FM98/FM29*0.001)^2.6*(FM98/FM121))))</f>
        <v>#N/A</v>
      </c>
      <c r="FN144" s="88" t="e">
        <f ca="1">IF(OR(FN$7="–",FN$7="glatt"),0.25/(LOG(15/FN75+E3_Parameter!$C$16*0.001/(3.715*Berechnungen!FN29)))^2,3400*(FN98/FN29*0.001)^4.13*(FN98/FN121)^(230*(FN98/FN29*0.001)^2.1-0.7)*FN75^(0.193*EXP(-3300*(FN98/FN29*0.001)^2.6*(FN98/FN121))))</f>
        <v>#N/A</v>
      </c>
      <c r="FO144" s="88" t="e">
        <f ca="1">IF(OR(FO$7="–",FO$7="glatt"),0.25/(LOG(15/FO75+E3_Parameter!$C$16*0.001/(3.715*Berechnungen!FO29)))^2,3400*(FO98/FO29*0.001)^4.13*(FO98/FO121)^(230*(FO98/FO29*0.001)^2.1-0.7)*FO75^(0.193*EXP(-3300*(FO98/FO29*0.001)^2.6*(FO98/FO121))))</f>
        <v>#N/A</v>
      </c>
      <c r="FP144" s="88" t="e">
        <f ca="1">IF(OR(FP$7="–",FP$7="glatt"),0.25/(LOG(15/FP75+E3_Parameter!$C$16*0.001/(3.715*Berechnungen!FP29)))^2,3400*(FP98/FP29*0.001)^4.13*(FP98/FP121)^(230*(FP98/FP29*0.001)^2.1-0.7)*FP75^(0.193*EXP(-3300*(FP98/FP29*0.001)^2.6*(FP98/FP121))))</f>
        <v>#N/A</v>
      </c>
      <c r="FQ144" s="88" t="e">
        <f ca="1">IF(OR(FQ$7="–",FQ$7="glatt"),0.25/(LOG(15/FQ75+E3_Parameter!$C$16*0.001/(3.715*Berechnungen!FQ29)))^2,3400*(FQ98/FQ29*0.001)^4.13*(FQ98/FQ121)^(230*(FQ98/FQ29*0.001)^2.1-0.7)*FQ75^(0.193*EXP(-3300*(FQ98/FQ29*0.001)^2.6*(FQ98/FQ121))))</f>
        <v>#N/A</v>
      </c>
      <c r="FR144" s="88" t="e">
        <f ca="1">IF(OR(FR$7="–",FR$7="glatt"),0.25/(LOG(15/FR75+E3_Parameter!$C$16*0.001/(3.715*Berechnungen!FR29)))^2,3400*(FR98/FR29*0.001)^4.13*(FR98/FR121)^(230*(FR98/FR29*0.001)^2.1-0.7)*FR75^(0.193*EXP(-3300*(FR98/FR29*0.001)^2.6*(FR98/FR121))))</f>
        <v>#N/A</v>
      </c>
      <c r="FS144" s="88" t="e">
        <f ca="1">IF(OR(FS$7="–",FS$7="glatt"),0.25/(LOG(15/FS75+E3_Parameter!$C$16*0.001/(3.715*Berechnungen!FS29)))^2,3400*(FS98/FS29*0.001)^4.13*(FS98/FS121)^(230*(FS98/FS29*0.001)^2.1-0.7)*FS75^(0.193*EXP(-3300*(FS98/FS29*0.001)^2.6*(FS98/FS121))))</f>
        <v>#N/A</v>
      </c>
      <c r="FT144" s="88" t="e">
        <f ca="1">IF(OR(FT$7="–",FT$7="glatt"),0.25/(LOG(15/FT75+E3_Parameter!$C$16*0.001/(3.715*Berechnungen!FT29)))^2,3400*(FT98/FT29*0.001)^4.13*(FT98/FT121)^(230*(FT98/FT29*0.001)^2.1-0.7)*FT75^(0.193*EXP(-3300*(FT98/FT29*0.001)^2.6*(FT98/FT121))))</f>
        <v>#N/A</v>
      </c>
      <c r="FU144" s="88" t="e">
        <f ca="1">IF(OR(FU$7="–",FU$7="glatt"),0.25/(LOG(15/FU75+E3_Parameter!$C$16*0.001/(3.715*Berechnungen!FU29)))^2,3400*(FU98/FU29*0.001)^4.13*(FU98/FU121)^(230*(FU98/FU29*0.001)^2.1-0.7)*FU75^(0.193*EXP(-3300*(FU98/FU29*0.001)^2.6*(FU98/FU121))))</f>
        <v>#N/A</v>
      </c>
      <c r="FV144" s="88" t="e">
        <f ca="1">IF(OR(FV$7="–",FV$7="glatt"),0.25/(LOG(15/FV75+E3_Parameter!$C$16*0.001/(3.715*Berechnungen!FV29)))^2,3400*(FV98/FV29*0.001)^4.13*(FV98/FV121)^(230*(FV98/FV29*0.001)^2.1-0.7)*FV75^(0.193*EXP(-3300*(FV98/FV29*0.001)^2.6*(FV98/FV121))))</f>
        <v>#N/A</v>
      </c>
      <c r="FW144" s="88" t="e">
        <f ca="1">IF(OR(FW$7="–",FW$7="glatt"),0.25/(LOG(15/FW75+E3_Parameter!$C$16*0.001/(3.715*Berechnungen!FW29)))^2,3400*(FW98/FW29*0.001)^4.13*(FW98/FW121)^(230*(FW98/FW29*0.001)^2.1-0.7)*FW75^(0.193*EXP(-3300*(FW98/FW29*0.001)^2.6*(FW98/FW121))))</f>
        <v>#N/A</v>
      </c>
      <c r="FX144" s="88" t="e">
        <f ca="1">IF(OR(FX$7="–",FX$7="glatt"),0.25/(LOG(15/FX75+E3_Parameter!$C$16*0.001/(3.715*Berechnungen!FX29)))^2,3400*(FX98/FX29*0.001)^4.13*(FX98/FX121)^(230*(FX98/FX29*0.001)^2.1-0.7)*FX75^(0.193*EXP(-3300*(FX98/FX29*0.001)^2.6*(FX98/FX121))))</f>
        <v>#N/A</v>
      </c>
      <c r="FY144" s="88" t="e">
        <f ca="1">IF(OR(FY$7="–",FY$7="glatt"),0.25/(LOG(15/FY75+E3_Parameter!$C$16*0.001/(3.715*Berechnungen!FY29)))^2,3400*(FY98/FY29*0.001)^4.13*(FY98/FY121)^(230*(FY98/FY29*0.001)^2.1-0.7)*FY75^(0.193*EXP(-3300*(FY98/FY29*0.001)^2.6*(FY98/FY121))))</f>
        <v>#N/A</v>
      </c>
      <c r="FZ144" s="88" t="e">
        <f ca="1">IF(OR(FZ$7="–",FZ$7="glatt"),0.25/(LOG(15/FZ75+E3_Parameter!$C$16*0.001/(3.715*Berechnungen!FZ29)))^2,3400*(FZ98/FZ29*0.001)^4.13*(FZ98/FZ121)^(230*(FZ98/FZ29*0.001)^2.1-0.7)*FZ75^(0.193*EXP(-3300*(FZ98/FZ29*0.001)^2.6*(FZ98/FZ121))))</f>
        <v>#N/A</v>
      </c>
      <c r="GA144" s="88" t="e">
        <f ca="1">IF(OR(GA$7="–",GA$7="glatt"),0.25/(LOG(15/GA75+E3_Parameter!$C$16*0.001/(3.715*Berechnungen!GA29)))^2,3400*(GA98/GA29*0.001)^4.13*(GA98/GA121)^(230*(GA98/GA29*0.001)^2.1-0.7)*GA75^(0.193*EXP(-3300*(GA98/GA29*0.001)^2.6*(GA98/GA121))))</f>
        <v>#N/A</v>
      </c>
      <c r="GB144" s="88" t="e">
        <f ca="1">IF(OR(GB$7="–",GB$7="glatt"),0.25/(LOG(15/GB75+E3_Parameter!$C$16*0.001/(3.715*Berechnungen!GB29)))^2,3400*(GB98/GB29*0.001)^4.13*(GB98/GB121)^(230*(GB98/GB29*0.001)^2.1-0.7)*GB75^(0.193*EXP(-3300*(GB98/GB29*0.001)^2.6*(GB98/GB121))))</f>
        <v>#N/A</v>
      </c>
      <c r="GC144" s="88" t="e">
        <f ca="1">IF(OR(GC$7="–",GC$7="glatt"),0.25/(LOG(15/GC75+E3_Parameter!$C$16*0.001/(3.715*Berechnungen!GC29)))^2,3400*(GC98/GC29*0.001)^4.13*(GC98/GC121)^(230*(GC98/GC29*0.001)^2.1-0.7)*GC75^(0.193*EXP(-3300*(GC98/GC29*0.001)^2.6*(GC98/GC121))))</f>
        <v>#N/A</v>
      </c>
      <c r="GD144" s="88" t="e">
        <f ca="1">IF(OR(GD$7="–",GD$7="glatt"),0.25/(LOG(15/GD75+E3_Parameter!$C$16*0.001/(3.715*Berechnungen!GD29)))^2,3400*(GD98/GD29*0.001)^4.13*(GD98/GD121)^(230*(GD98/GD29*0.001)^2.1-0.7)*GD75^(0.193*EXP(-3300*(GD98/GD29*0.001)^2.6*(GD98/GD121))))</f>
        <v>#N/A</v>
      </c>
      <c r="GE144" s="88" t="e">
        <f ca="1">IF(OR(GE$7="–",GE$7="glatt"),0.25/(LOG(15/GE75+E3_Parameter!$C$16*0.001/(3.715*Berechnungen!GE29)))^2,3400*(GE98/GE29*0.001)^4.13*(GE98/GE121)^(230*(GE98/GE29*0.001)^2.1-0.7)*GE75^(0.193*EXP(-3300*(GE98/GE29*0.001)^2.6*(GE98/GE121))))</f>
        <v>#N/A</v>
      </c>
      <c r="GF144" s="88" t="e">
        <f ca="1">IF(OR(GF$7="–",GF$7="glatt"),0.25/(LOG(15/GF75+E3_Parameter!$C$16*0.001/(3.715*Berechnungen!GF29)))^2,3400*(GF98/GF29*0.001)^4.13*(GF98/GF121)^(230*(GF98/GF29*0.001)^2.1-0.7)*GF75^(0.193*EXP(-3300*(GF98/GF29*0.001)^2.6*(GF98/GF121))))</f>
        <v>#N/A</v>
      </c>
      <c r="GG144" s="88" t="e">
        <f ca="1">IF(OR(GG$7="–",GG$7="glatt"),0.25/(LOG(15/GG75+E3_Parameter!$C$16*0.001/(3.715*Berechnungen!GG29)))^2,3400*(GG98/GG29*0.001)^4.13*(GG98/GG121)^(230*(GG98/GG29*0.001)^2.1-0.7)*GG75^(0.193*EXP(-3300*(GG98/GG29*0.001)^2.6*(GG98/GG121))))</f>
        <v>#N/A</v>
      </c>
      <c r="GH144" s="88" t="e">
        <f ca="1">IF(OR(GH$7="–",GH$7="glatt"),0.25/(LOG(15/GH75+E3_Parameter!$C$16*0.001/(3.715*Berechnungen!GH29)))^2,3400*(GH98/GH29*0.001)^4.13*(GH98/GH121)^(230*(GH98/GH29*0.001)^2.1-0.7)*GH75^(0.193*EXP(-3300*(GH98/GH29*0.001)^2.6*(GH98/GH121))))</f>
        <v>#N/A</v>
      </c>
      <c r="GI144" s="88" t="e">
        <f ca="1">IF(OR(GI$7="–",GI$7="glatt"),0.25/(LOG(15/GI75+E3_Parameter!$C$16*0.001/(3.715*Berechnungen!GI29)))^2,3400*(GI98/GI29*0.001)^4.13*(GI98/GI121)^(230*(GI98/GI29*0.001)^2.1-0.7)*GI75^(0.193*EXP(-3300*(GI98/GI29*0.001)^2.6*(GI98/GI121))))</f>
        <v>#N/A</v>
      </c>
      <c r="GJ144" s="88" t="e">
        <f ca="1">IF(OR(GJ$7="–",GJ$7="glatt"),0.25/(LOG(15/GJ75+E3_Parameter!$C$16*0.001/(3.715*Berechnungen!GJ29)))^2,3400*(GJ98/GJ29*0.001)^4.13*(GJ98/GJ121)^(230*(GJ98/GJ29*0.001)^2.1-0.7)*GJ75^(0.193*EXP(-3300*(GJ98/GJ29*0.001)^2.6*(GJ98/GJ121))))</f>
        <v>#N/A</v>
      </c>
      <c r="GK144" s="88" t="e">
        <f ca="1">IF(OR(GK$7="–",GK$7="glatt"),0.25/(LOG(15/GK75+E3_Parameter!$C$16*0.001/(3.715*Berechnungen!GK29)))^2,3400*(GK98/GK29*0.001)^4.13*(GK98/GK121)^(230*(GK98/GK29*0.001)^2.1-0.7)*GK75^(0.193*EXP(-3300*(GK98/GK29*0.001)^2.6*(GK98/GK121))))</f>
        <v>#N/A</v>
      </c>
      <c r="GL144" s="88" t="e">
        <f ca="1">IF(OR(GL$7="–",GL$7="glatt"),0.25/(LOG(15/GL75+E3_Parameter!$C$16*0.001/(3.715*Berechnungen!GL29)))^2,3400*(GL98/GL29*0.001)^4.13*(GL98/GL121)^(230*(GL98/GL29*0.001)^2.1-0.7)*GL75^(0.193*EXP(-3300*(GL98/GL29*0.001)^2.6*(GL98/GL121))))</f>
        <v>#N/A</v>
      </c>
      <c r="GM144" s="88" t="e">
        <f ca="1">IF(OR(GM$7="–",GM$7="glatt"),0.25/(LOG(15/GM75+E3_Parameter!$C$16*0.001/(3.715*Berechnungen!GM29)))^2,3400*(GM98/GM29*0.001)^4.13*(GM98/GM121)^(230*(GM98/GM29*0.001)^2.1-0.7)*GM75^(0.193*EXP(-3300*(GM98/GM29*0.001)^2.6*(GM98/GM121))))</f>
        <v>#N/A</v>
      </c>
      <c r="GN144" s="88" t="e">
        <f ca="1">IF(OR(GN$7="–",GN$7="glatt"),0.25/(LOG(15/GN75+E3_Parameter!$C$16*0.001/(3.715*Berechnungen!GN29)))^2,3400*(GN98/GN29*0.001)^4.13*(GN98/GN121)^(230*(GN98/GN29*0.001)^2.1-0.7)*GN75^(0.193*EXP(-3300*(GN98/GN29*0.001)^2.6*(GN98/GN121))))</f>
        <v>#N/A</v>
      </c>
      <c r="GO144" s="88" t="e">
        <f ca="1">IF(OR(GO$7="–",GO$7="glatt"),0.25/(LOG(15/GO75+E3_Parameter!$C$16*0.001/(3.715*Berechnungen!GO29)))^2,3400*(GO98/GO29*0.001)^4.13*(GO98/GO121)^(230*(GO98/GO29*0.001)^2.1-0.7)*GO75^(0.193*EXP(-3300*(GO98/GO29*0.001)^2.6*(GO98/GO121))))</f>
        <v>#N/A</v>
      </c>
      <c r="GP144" s="88" t="e">
        <f ca="1">IF(OR(GP$7="–",GP$7="glatt"),0.25/(LOG(15/GP75+E3_Parameter!$C$16*0.001/(3.715*Berechnungen!GP29)))^2,3400*(GP98/GP29*0.001)^4.13*(GP98/GP121)^(230*(GP98/GP29*0.001)^2.1-0.7)*GP75^(0.193*EXP(-3300*(GP98/GP29*0.001)^2.6*(GP98/GP121))))</f>
        <v>#N/A</v>
      </c>
      <c r="GQ144" s="88" t="e">
        <f ca="1">IF(OR(GQ$7="–",GQ$7="glatt"),0.25/(LOG(15/GQ75+E3_Parameter!$C$16*0.001/(3.715*Berechnungen!GQ29)))^2,3400*(GQ98/GQ29*0.001)^4.13*(GQ98/GQ121)^(230*(GQ98/GQ29*0.001)^2.1-0.7)*GQ75^(0.193*EXP(-3300*(GQ98/GQ29*0.001)^2.6*(GQ98/GQ121))))</f>
        <v>#N/A</v>
      </c>
      <c r="GR144" s="88" t="e">
        <f ca="1">IF(OR(GR$7="–",GR$7="glatt"),0.25/(LOG(15/GR75+E3_Parameter!$C$16*0.001/(3.715*Berechnungen!GR29)))^2,3400*(GR98/GR29*0.001)^4.13*(GR98/GR121)^(230*(GR98/GR29*0.001)^2.1-0.7)*GR75^(0.193*EXP(-3300*(GR98/GR29*0.001)^2.6*(GR98/GR121))))</f>
        <v>#N/A</v>
      </c>
      <c r="GS144" s="88" t="e">
        <f ca="1">IF(OR(GS$7="–",GS$7="glatt"),0.25/(LOG(15/GS75+E3_Parameter!$C$16*0.001/(3.715*Berechnungen!GS29)))^2,3400*(GS98/GS29*0.001)^4.13*(GS98/GS121)^(230*(GS98/GS29*0.001)^2.1-0.7)*GS75^(0.193*EXP(-3300*(GS98/GS29*0.001)^2.6*(GS98/GS121))))</f>
        <v>#N/A</v>
      </c>
      <c r="GT144" s="88" t="e">
        <f ca="1">IF(OR(GT$7="–",GT$7="glatt"),0.25/(LOG(15/GT75+E3_Parameter!$C$16*0.001/(3.715*Berechnungen!GT29)))^2,3400*(GT98/GT29*0.001)^4.13*(GT98/GT121)^(230*(GT98/GT29*0.001)^2.1-0.7)*GT75^(0.193*EXP(-3300*(GT98/GT29*0.001)^2.6*(GT98/GT121))))</f>
        <v>#N/A</v>
      </c>
      <c r="GU144" s="88" t="e">
        <f ca="1">IF(OR(GU$7="–",GU$7="glatt"),0.25/(LOG(15/GU75+E3_Parameter!$C$16*0.001/(3.715*Berechnungen!GU29)))^2,3400*(GU98/GU29*0.001)^4.13*(GU98/GU121)^(230*(GU98/GU29*0.001)^2.1-0.7)*GU75^(0.193*EXP(-3300*(GU98/GU29*0.001)^2.6*(GU98/GU121))))</f>
        <v>#N/A</v>
      </c>
      <c r="GV144" s="88" t="e">
        <f ca="1">IF(OR(GV$7="–",GV$7="glatt"),0.25/(LOG(15/GV75+E3_Parameter!$C$16*0.001/(3.715*Berechnungen!GV29)))^2,3400*(GV98/GV29*0.001)^4.13*(GV98/GV121)^(230*(GV98/GV29*0.001)^2.1-0.7)*GV75^(0.193*EXP(-3300*(GV98/GV29*0.001)^2.6*(GV98/GV121))))</f>
        <v>#N/A</v>
      </c>
      <c r="GW144" s="88" t="e">
        <f ca="1">IF(OR(GW$7="–",GW$7="glatt"),0.25/(LOG(15/GW75+E3_Parameter!$C$16*0.001/(3.715*Berechnungen!GW29)))^2,3400*(GW98/GW29*0.001)^4.13*(GW98/GW121)^(230*(GW98/GW29*0.001)^2.1-0.7)*GW75^(0.193*EXP(-3300*(GW98/GW29*0.001)^2.6*(GW98/GW121))))</f>
        <v>#N/A</v>
      </c>
      <c r="GX144" s="88" t="e">
        <f ca="1">IF(OR(GX$7="–",GX$7="glatt"),0.25/(LOG(15/GX75+E3_Parameter!$C$16*0.001/(3.715*Berechnungen!GX29)))^2,3400*(GX98/GX29*0.001)^4.13*(GX98/GX121)^(230*(GX98/GX29*0.001)^2.1-0.7)*GX75^(0.193*EXP(-3300*(GX98/GX29*0.001)^2.6*(GX98/GX121))))</f>
        <v>#N/A</v>
      </c>
      <c r="GY144" s="88" t="e">
        <f ca="1">IF(OR(GY$7="–",GY$7="glatt"),0.25/(LOG(15/GY75+E3_Parameter!$C$16*0.001/(3.715*Berechnungen!GY29)))^2,3400*(GY98/GY29*0.001)^4.13*(GY98/GY121)^(230*(GY98/GY29*0.001)^2.1-0.7)*GY75^(0.193*EXP(-3300*(GY98/GY29*0.001)^2.6*(GY98/GY121))))</f>
        <v>#N/A</v>
      </c>
      <c r="GZ144" s="88" t="e">
        <f ca="1">IF(OR(GZ$7="–",GZ$7="glatt"),0.25/(LOG(15/GZ75+E3_Parameter!$C$16*0.001/(3.715*Berechnungen!GZ29)))^2,3400*(GZ98/GZ29*0.001)^4.13*(GZ98/GZ121)^(230*(GZ98/GZ29*0.001)^2.1-0.7)*GZ75^(0.193*EXP(-3300*(GZ98/GZ29*0.001)^2.6*(GZ98/GZ121))))</f>
        <v>#N/A</v>
      </c>
      <c r="HA144" s="88" t="e">
        <f ca="1">IF(OR(HA$7="–",HA$7="glatt"),0.25/(LOG(15/HA75+E3_Parameter!$C$16*0.001/(3.715*Berechnungen!HA29)))^2,3400*(HA98/HA29*0.001)^4.13*(HA98/HA121)^(230*(HA98/HA29*0.001)^2.1-0.7)*HA75^(0.193*EXP(-3300*(HA98/HA29*0.001)^2.6*(HA98/HA121))))</f>
        <v>#N/A</v>
      </c>
      <c r="HB144" s="88" t="e">
        <f ca="1">IF(OR(HB$7="–",HB$7="glatt"),0.25/(LOG(15/HB75+E3_Parameter!$C$16*0.001/(3.715*Berechnungen!HB29)))^2,3400*(HB98/HB29*0.001)^4.13*(HB98/HB121)^(230*(HB98/HB29*0.001)^2.1-0.7)*HB75^(0.193*EXP(-3300*(HB98/HB29*0.001)^2.6*(HB98/HB121))))</f>
        <v>#N/A</v>
      </c>
      <c r="HC144" s="88" t="e">
        <f ca="1">IF(OR(HC$7="–",HC$7="glatt"),0.25/(LOG(15/HC75+E3_Parameter!$C$16*0.001/(3.715*Berechnungen!HC29)))^2,3400*(HC98/HC29*0.001)^4.13*(HC98/HC121)^(230*(HC98/HC29*0.001)^2.1-0.7)*HC75^(0.193*EXP(-3300*(HC98/HC29*0.001)^2.6*(HC98/HC121))))</f>
        <v>#N/A</v>
      </c>
      <c r="HD144" s="88" t="e">
        <f ca="1">IF(OR(HD$7="–",HD$7="glatt"),0.25/(LOG(15/HD75+E3_Parameter!$C$16*0.001/(3.715*Berechnungen!HD29)))^2,3400*(HD98/HD29*0.001)^4.13*(HD98/HD121)^(230*(HD98/HD29*0.001)^2.1-0.7)*HD75^(0.193*EXP(-3300*(HD98/HD29*0.001)^2.6*(HD98/HD121))))</f>
        <v>#N/A</v>
      </c>
      <c r="HE144" s="88" t="e">
        <f ca="1">IF(OR(HE$7="–",HE$7="glatt"),0.25/(LOG(15/HE75+E3_Parameter!$C$16*0.001/(3.715*Berechnungen!HE29)))^2,3400*(HE98/HE29*0.001)^4.13*(HE98/HE121)^(230*(HE98/HE29*0.001)^2.1-0.7)*HE75^(0.193*EXP(-3300*(HE98/HE29*0.001)^2.6*(HE98/HE121))))</f>
        <v>#N/A</v>
      </c>
      <c r="HF144" s="88" t="e">
        <f ca="1">IF(OR(HF$7="–",HF$7="glatt"),0.25/(LOG(15/HF75+E3_Parameter!$C$16*0.001/(3.715*Berechnungen!HF29)))^2,3400*(HF98/HF29*0.001)^4.13*(HF98/HF121)^(230*(HF98/HF29*0.001)^2.1-0.7)*HF75^(0.193*EXP(-3300*(HF98/HF29*0.001)^2.6*(HF98/HF121))))</f>
        <v>#N/A</v>
      </c>
      <c r="HG144" s="88" t="e">
        <f ca="1">IF(OR(HG$7="–",HG$7="glatt"),0.25/(LOG(15/HG75+E3_Parameter!$C$16*0.001/(3.715*Berechnungen!HG29)))^2,3400*(HG98/HG29*0.001)^4.13*(HG98/HG121)^(230*(HG98/HG29*0.001)^2.1-0.7)*HG75^(0.193*EXP(-3300*(HG98/HG29*0.001)^2.6*(HG98/HG121))))</f>
        <v>#N/A</v>
      </c>
      <c r="HH144" s="88" t="e">
        <f ca="1">IF(OR(HH$7="–",HH$7="glatt"),0.25/(LOG(15/HH75+E3_Parameter!$C$16*0.001/(3.715*Berechnungen!HH29)))^2,3400*(HH98/HH29*0.001)^4.13*(HH98/HH121)^(230*(HH98/HH29*0.001)^2.1-0.7)*HH75^(0.193*EXP(-3300*(HH98/HH29*0.001)^2.6*(HH98/HH121))))</f>
        <v>#N/A</v>
      </c>
      <c r="HI144" s="88" t="e">
        <f ca="1">IF(OR(HI$7="–",HI$7="glatt"),0.25/(LOG(15/HI75+E3_Parameter!$C$16*0.001/(3.715*Berechnungen!HI29)))^2,3400*(HI98/HI29*0.001)^4.13*(HI98/HI121)^(230*(HI98/HI29*0.001)^2.1-0.7)*HI75^(0.193*EXP(-3300*(HI98/HI29*0.001)^2.6*(HI98/HI121))))</f>
        <v>#N/A</v>
      </c>
      <c r="HJ144" s="88" t="e">
        <f ca="1">IF(OR(HJ$7="–",HJ$7="glatt"),0.25/(LOG(15/HJ75+E3_Parameter!$C$16*0.001/(3.715*Berechnungen!HJ29)))^2,3400*(HJ98/HJ29*0.001)^4.13*(HJ98/HJ121)^(230*(HJ98/HJ29*0.001)^2.1-0.7)*HJ75^(0.193*EXP(-3300*(HJ98/HJ29*0.001)^2.6*(HJ98/HJ121))))</f>
        <v>#N/A</v>
      </c>
      <c r="HK144" s="88" t="e">
        <f ca="1">IF(OR(HK$7="–",HK$7="glatt"),0.25/(LOG(15/HK75+E3_Parameter!$C$16*0.001/(3.715*Berechnungen!HK29)))^2,3400*(HK98/HK29*0.001)^4.13*(HK98/HK121)^(230*(HK98/HK29*0.001)^2.1-0.7)*HK75^(0.193*EXP(-3300*(HK98/HK29*0.001)^2.6*(HK98/HK121))))</f>
        <v>#N/A</v>
      </c>
      <c r="HL144" s="88" t="e">
        <f ca="1">IF(OR(HL$7="–",HL$7="glatt"),0.25/(LOG(15/HL75+E3_Parameter!$C$16*0.001/(3.715*Berechnungen!HL29)))^2,3400*(HL98/HL29*0.001)^4.13*(HL98/HL121)^(230*(HL98/HL29*0.001)^2.1-0.7)*HL75^(0.193*EXP(-3300*(HL98/HL29*0.001)^2.6*(HL98/HL121))))</f>
        <v>#N/A</v>
      </c>
      <c r="HM144" s="88" t="e">
        <f ca="1">IF(OR(HM$7="–",HM$7="glatt"),0.25/(LOG(15/HM75+E3_Parameter!$C$16*0.001/(3.715*Berechnungen!HM29)))^2,3400*(HM98/HM29*0.001)^4.13*(HM98/HM121)^(230*(HM98/HM29*0.001)^2.1-0.7)*HM75^(0.193*EXP(-3300*(HM98/HM29*0.001)^2.6*(HM98/HM121))))</f>
        <v>#N/A</v>
      </c>
      <c r="HN144" s="88" t="e">
        <f ca="1">IF(OR(HN$7="–",HN$7="glatt"),0.25/(LOG(15/HN75+E3_Parameter!$C$16*0.001/(3.715*Berechnungen!HN29)))^2,3400*(HN98/HN29*0.001)^4.13*(HN98/HN121)^(230*(HN98/HN29*0.001)^2.1-0.7)*HN75^(0.193*EXP(-3300*(HN98/HN29*0.001)^2.6*(HN98/HN121))))</f>
        <v>#N/A</v>
      </c>
      <c r="HO144" s="88" t="e">
        <f ca="1">IF(OR(HO$7="–",HO$7="glatt"),0.25/(LOG(15/HO75+E3_Parameter!$C$16*0.001/(3.715*Berechnungen!HO29)))^2,3400*(HO98/HO29*0.001)^4.13*(HO98/HO121)^(230*(HO98/HO29*0.001)^2.1-0.7)*HO75^(0.193*EXP(-3300*(HO98/HO29*0.001)^2.6*(HO98/HO121))))</f>
        <v>#N/A</v>
      </c>
      <c r="HP144" s="88" t="e">
        <f ca="1">IF(OR(HP$7="–",HP$7="glatt"),0.25/(LOG(15/HP75+E3_Parameter!$C$16*0.001/(3.715*Berechnungen!HP29)))^2,3400*(HP98/HP29*0.001)^4.13*(HP98/HP121)^(230*(HP98/HP29*0.001)^2.1-0.7)*HP75^(0.193*EXP(-3300*(HP98/HP29*0.001)^2.6*(HP98/HP121))))</f>
        <v>#N/A</v>
      </c>
      <c r="HQ144" s="88" t="e">
        <f ca="1">IF(OR(HQ$7="–",HQ$7="glatt"),0.25/(LOG(15/HQ75+E3_Parameter!$C$16*0.001/(3.715*Berechnungen!HQ29)))^2,3400*(HQ98/HQ29*0.001)^4.13*(HQ98/HQ121)^(230*(HQ98/HQ29*0.001)^2.1-0.7)*HQ75^(0.193*EXP(-3300*(HQ98/HQ29*0.001)^2.6*(HQ98/HQ121))))</f>
        <v>#N/A</v>
      </c>
      <c r="HR144" s="88" t="e">
        <f ca="1">IF(OR(HR$7="–",HR$7="glatt"),0.25/(LOG(15/HR75+E3_Parameter!$C$16*0.001/(3.715*Berechnungen!HR29)))^2,3400*(HR98/HR29*0.001)^4.13*(HR98/HR121)^(230*(HR98/HR29*0.001)^2.1-0.7)*HR75^(0.193*EXP(-3300*(HR98/HR29*0.001)^2.6*(HR98/HR121))))</f>
        <v>#N/A</v>
      </c>
      <c r="HS144" s="88" t="e">
        <f ca="1">IF(OR(HS$7="–",HS$7="glatt"),0.25/(LOG(15/HS75+E3_Parameter!$C$16*0.001/(3.715*Berechnungen!HS29)))^2,3400*(HS98/HS29*0.001)^4.13*(HS98/HS121)^(230*(HS98/HS29*0.001)^2.1-0.7)*HS75^(0.193*EXP(-3300*(HS98/HS29*0.001)^2.6*(HS98/HS121))))</f>
        <v>#N/A</v>
      </c>
      <c r="HT144" s="88" t="e">
        <f ca="1">IF(OR(HT$7="–",HT$7="glatt"),0.25/(LOG(15/HT75+E3_Parameter!$C$16*0.001/(3.715*Berechnungen!HT29)))^2,3400*(HT98/HT29*0.001)^4.13*(HT98/HT121)^(230*(HT98/HT29*0.001)^2.1-0.7)*HT75^(0.193*EXP(-3300*(HT98/HT29*0.001)^2.6*(HT98/HT121))))</f>
        <v>#N/A</v>
      </c>
      <c r="HU144" s="88" t="e">
        <f ca="1">IF(OR(HU$7="–",HU$7="glatt"),0.25/(LOG(15/HU75+E3_Parameter!$C$16*0.001/(3.715*Berechnungen!HU29)))^2,3400*(HU98/HU29*0.001)^4.13*(HU98/HU121)^(230*(HU98/HU29*0.001)^2.1-0.7)*HU75^(0.193*EXP(-3300*(HU98/HU29*0.001)^2.6*(HU98/HU121))))</f>
        <v>#N/A</v>
      </c>
      <c r="HV144" s="88" t="e">
        <f ca="1">IF(OR(HV$7="–",HV$7="glatt"),0.25/(LOG(15/HV75+E3_Parameter!$C$16*0.001/(3.715*Berechnungen!HV29)))^2,3400*(HV98/HV29*0.001)^4.13*(HV98/HV121)^(230*(HV98/HV29*0.001)^2.1-0.7)*HV75^(0.193*EXP(-3300*(HV98/HV29*0.001)^2.6*(HV98/HV121))))</f>
        <v>#N/A</v>
      </c>
      <c r="HW144" s="88" t="e">
        <f ca="1">IF(OR(HW$7="–",HW$7="glatt"),0.25/(LOG(15/HW75+E3_Parameter!$C$16*0.001/(3.715*Berechnungen!HW29)))^2,3400*(HW98/HW29*0.001)^4.13*(HW98/HW121)^(230*(HW98/HW29*0.001)^2.1-0.7)*HW75^(0.193*EXP(-3300*(HW98/HW29*0.001)^2.6*(HW98/HW121))))</f>
        <v>#N/A</v>
      </c>
      <c r="HX144" s="88" t="e">
        <f ca="1">IF(OR(HX$7="–",HX$7="glatt"),0.25/(LOG(15/HX75+E3_Parameter!$C$16*0.001/(3.715*Berechnungen!HX29)))^2,3400*(HX98/HX29*0.001)^4.13*(HX98/HX121)^(230*(HX98/HX29*0.001)^2.1-0.7)*HX75^(0.193*EXP(-3300*(HX98/HX29*0.001)^2.6*(HX98/HX121))))</f>
        <v>#N/A</v>
      </c>
      <c r="HY144" s="88" t="e">
        <f ca="1">IF(OR(HY$7="–",HY$7="glatt"),0.25/(LOG(15/HY75+E3_Parameter!$C$16*0.001/(3.715*Berechnungen!HY29)))^2,3400*(HY98/HY29*0.001)^4.13*(HY98/HY121)^(230*(HY98/HY29*0.001)^2.1-0.7)*HY75^(0.193*EXP(-3300*(HY98/HY29*0.001)^2.6*(HY98/HY121))))</f>
        <v>#N/A</v>
      </c>
      <c r="HZ144" s="88" t="e">
        <f ca="1">IF(OR(HZ$7="–",HZ$7="glatt"),0.25/(LOG(15/HZ75+E3_Parameter!$C$16*0.001/(3.715*Berechnungen!HZ29)))^2,3400*(HZ98/HZ29*0.001)^4.13*(HZ98/HZ121)^(230*(HZ98/HZ29*0.001)^2.1-0.7)*HZ75^(0.193*EXP(-3300*(HZ98/HZ29*0.001)^2.6*(HZ98/HZ121))))</f>
        <v>#N/A</v>
      </c>
      <c r="IA144" s="88" t="e">
        <f ca="1">IF(OR(IA$7="–",IA$7="glatt"),0.25/(LOG(15/IA75+E3_Parameter!$C$16*0.001/(3.715*Berechnungen!IA29)))^2,3400*(IA98/IA29*0.001)^4.13*(IA98/IA121)^(230*(IA98/IA29*0.001)^2.1-0.7)*IA75^(0.193*EXP(-3300*(IA98/IA29*0.001)^2.6*(IA98/IA121))))</f>
        <v>#N/A</v>
      </c>
      <c r="IB144" s="88" t="e">
        <f ca="1">IF(OR(IB$7="–",IB$7="glatt"),0.25/(LOG(15/IB75+E3_Parameter!$C$16*0.001/(3.715*Berechnungen!IB29)))^2,3400*(IB98/IB29*0.001)^4.13*(IB98/IB121)^(230*(IB98/IB29*0.001)^2.1-0.7)*IB75^(0.193*EXP(-3300*(IB98/IB29*0.001)^2.6*(IB98/IB121))))</f>
        <v>#N/A</v>
      </c>
      <c r="IC144" s="88" t="e">
        <f ca="1">IF(OR(IC$7="–",IC$7="glatt"),0.25/(LOG(15/IC75+E3_Parameter!$C$16*0.001/(3.715*Berechnungen!IC29)))^2,3400*(IC98/IC29*0.001)^4.13*(IC98/IC121)^(230*(IC98/IC29*0.001)^2.1-0.7)*IC75^(0.193*EXP(-3300*(IC98/IC29*0.001)^2.6*(IC98/IC121))))</f>
        <v>#N/A</v>
      </c>
      <c r="ID144" s="88" t="e">
        <f ca="1">IF(OR(ID$7="–",ID$7="glatt"),0.25/(LOG(15/ID75+E3_Parameter!$C$16*0.001/(3.715*Berechnungen!ID29)))^2,3400*(ID98/ID29*0.001)^4.13*(ID98/ID121)^(230*(ID98/ID29*0.001)^2.1-0.7)*ID75^(0.193*EXP(-3300*(ID98/ID29*0.001)^2.6*(ID98/ID121))))</f>
        <v>#N/A</v>
      </c>
      <c r="IE144" s="88" t="e">
        <f ca="1">IF(OR(IE$7="–",IE$7="glatt"),0.25/(LOG(15/IE75+E3_Parameter!$C$16*0.001/(3.715*Berechnungen!IE29)))^2,3400*(IE98/IE29*0.001)^4.13*(IE98/IE121)^(230*(IE98/IE29*0.001)^2.1-0.7)*IE75^(0.193*EXP(-3300*(IE98/IE29*0.001)^2.6*(IE98/IE121))))</f>
        <v>#N/A</v>
      </c>
      <c r="IF144" s="88" t="e">
        <f ca="1">IF(OR(IF$7="–",IF$7="glatt"),0.25/(LOG(15/IF75+E3_Parameter!$C$16*0.001/(3.715*Berechnungen!IF29)))^2,3400*(IF98/IF29*0.001)^4.13*(IF98/IF121)^(230*(IF98/IF29*0.001)^2.1-0.7)*IF75^(0.193*EXP(-3300*(IF98/IF29*0.001)^2.6*(IF98/IF121))))</f>
        <v>#N/A</v>
      </c>
      <c r="IG144" s="88" t="e">
        <f ca="1">IF(OR(IG$7="–",IG$7="glatt"),0.25/(LOG(15/IG75+E3_Parameter!$C$16*0.001/(3.715*Berechnungen!IG29)))^2,3400*(IG98/IG29*0.001)^4.13*(IG98/IG121)^(230*(IG98/IG29*0.001)^2.1-0.7)*IG75^(0.193*EXP(-3300*(IG98/IG29*0.001)^2.6*(IG98/IG121))))</f>
        <v>#N/A</v>
      </c>
      <c r="IH144" s="88" t="e">
        <f ca="1">IF(OR(IH$7="–",IH$7="glatt"),0.25/(LOG(15/IH75+E3_Parameter!$C$16*0.001/(3.715*Berechnungen!IH29)))^2,3400*(IH98/IH29*0.001)^4.13*(IH98/IH121)^(230*(IH98/IH29*0.001)^2.1-0.7)*IH75^(0.193*EXP(-3300*(IH98/IH29*0.001)^2.6*(IH98/IH121))))</f>
        <v>#N/A</v>
      </c>
      <c r="II144" s="88" t="e">
        <f ca="1">IF(OR(II$7="–",II$7="glatt"),0.25/(LOG(15/II75+E3_Parameter!$C$16*0.001/(3.715*Berechnungen!II29)))^2,3400*(II98/II29*0.001)^4.13*(II98/II121)^(230*(II98/II29*0.001)^2.1-0.7)*II75^(0.193*EXP(-3300*(II98/II29*0.001)^2.6*(II98/II121))))</f>
        <v>#N/A</v>
      </c>
      <c r="IJ144" s="88" t="e">
        <f ca="1">IF(OR(IJ$7="–",IJ$7="glatt"),0.25/(LOG(15/IJ75+E3_Parameter!$C$16*0.001/(3.715*Berechnungen!IJ29)))^2,3400*(IJ98/IJ29*0.001)^4.13*(IJ98/IJ121)^(230*(IJ98/IJ29*0.001)^2.1-0.7)*IJ75^(0.193*EXP(-3300*(IJ98/IJ29*0.001)^2.6*(IJ98/IJ121))))</f>
        <v>#N/A</v>
      </c>
      <c r="IK144" s="88" t="e">
        <f ca="1">IF(OR(IK$7="–",IK$7="glatt"),0.25/(LOG(15/IK75+E3_Parameter!$C$16*0.001/(3.715*Berechnungen!IK29)))^2,3400*(IK98/IK29*0.001)^4.13*(IK98/IK121)^(230*(IK98/IK29*0.001)^2.1-0.7)*IK75^(0.193*EXP(-3300*(IK98/IK29*0.001)^2.6*(IK98/IK121))))</f>
        <v>#N/A</v>
      </c>
      <c r="IL144" s="88" t="e">
        <f ca="1">IF(OR(IL$7="–",IL$7="glatt"),0.25/(LOG(15/IL75+E3_Parameter!$C$16*0.001/(3.715*Berechnungen!IL29)))^2,3400*(IL98/IL29*0.001)^4.13*(IL98/IL121)^(230*(IL98/IL29*0.001)^2.1-0.7)*IL75^(0.193*EXP(-3300*(IL98/IL29*0.001)^2.6*(IL98/IL121))))</f>
        <v>#N/A</v>
      </c>
      <c r="IM144" s="88" t="e">
        <f ca="1">IF(OR(IM$7="–",IM$7="glatt"),0.25/(LOG(15/IM75+E3_Parameter!$C$16*0.001/(3.715*Berechnungen!IM29)))^2,3400*(IM98/IM29*0.001)^4.13*(IM98/IM121)^(230*(IM98/IM29*0.001)^2.1-0.7)*IM75^(0.193*EXP(-3300*(IM98/IM29*0.001)^2.6*(IM98/IM121))))</f>
        <v>#N/A</v>
      </c>
      <c r="IN144" s="88" t="e">
        <f ca="1">IF(OR(IN$7="–",IN$7="glatt"),0.25/(LOG(15/IN75+E3_Parameter!$C$16*0.001/(3.715*Berechnungen!IN29)))^2,3400*(IN98/IN29*0.001)^4.13*(IN98/IN121)^(230*(IN98/IN29*0.001)^2.1-0.7)*IN75^(0.193*EXP(-3300*(IN98/IN29*0.001)^2.6*(IN98/IN121))))</f>
        <v>#N/A</v>
      </c>
      <c r="IO144" s="88" t="e">
        <f ca="1">IF(OR(IO$7="–",IO$7="glatt"),0.25/(LOG(15/IO75+E3_Parameter!$C$16*0.001/(3.715*Berechnungen!IO29)))^2,3400*(IO98/IO29*0.001)^4.13*(IO98/IO121)^(230*(IO98/IO29*0.001)^2.1-0.7)*IO75^(0.193*EXP(-3300*(IO98/IO29*0.001)^2.6*(IO98/IO121))))</f>
        <v>#N/A</v>
      </c>
      <c r="IP144" s="88" t="e">
        <f ca="1">IF(OR(IP$7="–",IP$7="glatt"),0.25/(LOG(15/IP75+E3_Parameter!$C$16*0.001/(3.715*Berechnungen!IP29)))^2,3400*(IP98/IP29*0.001)^4.13*(IP98/IP121)^(230*(IP98/IP29*0.001)^2.1-0.7)*IP75^(0.193*EXP(-3300*(IP98/IP29*0.001)^2.6*(IP98/IP121))))</f>
        <v>#N/A</v>
      </c>
      <c r="IQ144" s="88" t="e">
        <f ca="1">IF(OR(IQ$7="–",IQ$7="glatt"),0.25/(LOG(15/IQ75+E3_Parameter!$C$16*0.001/(3.715*Berechnungen!IQ29)))^2,3400*(IQ98/IQ29*0.001)^4.13*(IQ98/IQ121)^(230*(IQ98/IQ29*0.001)^2.1-0.7)*IQ75^(0.193*EXP(-3300*(IQ98/IQ29*0.001)^2.6*(IQ98/IQ121))))</f>
        <v>#N/A</v>
      </c>
      <c r="IR144" s="88" t="e">
        <f ca="1">IF(OR(IR$7="–",IR$7="glatt"),0.25/(LOG(15/IR75+E3_Parameter!$C$16*0.001/(3.715*Berechnungen!IR29)))^2,3400*(IR98/IR29*0.001)^4.13*(IR98/IR121)^(230*(IR98/IR29*0.001)^2.1-0.7)*IR75^(0.193*EXP(-3300*(IR98/IR29*0.001)^2.6*(IR98/IR121))))</f>
        <v>#N/A</v>
      </c>
      <c r="IS144" s="88" t="e">
        <f ca="1">IF(OR(IS$7="–",IS$7="glatt"),0.25/(LOG(15/IS75+E3_Parameter!$C$16*0.001/(3.715*Berechnungen!IS29)))^2,3400*(IS98/IS29*0.001)^4.13*(IS98/IS121)^(230*(IS98/IS29*0.001)^2.1-0.7)*IS75^(0.193*EXP(-3300*(IS98/IS29*0.001)^2.6*(IS98/IS121))))</f>
        <v>#N/A</v>
      </c>
      <c r="IT144" s="88" t="e">
        <f ca="1">IF(OR(IT$7="–",IT$7="glatt"),0.25/(LOG(15/IT75+E3_Parameter!$C$16*0.001/(3.715*Berechnungen!IT29)))^2,3400*(IT98/IT29*0.001)^4.13*(IT98/IT121)^(230*(IT98/IT29*0.001)^2.1-0.7)*IT75^(0.193*EXP(-3300*(IT98/IT29*0.001)^2.6*(IT98/IT121))))</f>
        <v>#N/A</v>
      </c>
      <c r="IU144" s="88" t="e">
        <f ca="1">IF(OR(IU$7="–",IU$7="glatt"),0.25/(LOG(15/IU75+E3_Parameter!$C$16*0.001/(3.715*Berechnungen!IU29)))^2,3400*(IU98/IU29*0.001)^4.13*(IU98/IU121)^(230*(IU98/IU29*0.001)^2.1-0.7)*IU75^(0.193*EXP(-3300*(IU98/IU29*0.001)^2.6*(IU98/IU121))))</f>
        <v>#N/A</v>
      </c>
      <c r="IV144" s="88" t="e">
        <f ca="1">IF(OR(IV$7="–",IV$7="glatt"),0.25/(LOG(15/IV75+E3_Parameter!$C$16*0.001/(3.715*Berechnungen!IV29)))^2,3400*(IV98/IV29*0.001)^4.13*(IV98/IV121)^(230*(IV98/IV29*0.001)^2.1-0.7)*IV75^(0.193*EXP(-3300*(IV98/IV29*0.001)^2.6*(IV98/IV121))))</f>
        <v>#N/A</v>
      </c>
      <c r="IW144" s="88" t="e">
        <f ca="1">IF(OR(IW$7="–",IW$7="glatt"),0.25/(LOG(15/IW75+E3_Parameter!$C$16*0.001/(3.715*Berechnungen!IW29)))^2,3400*(IW98/IW29*0.001)^4.13*(IW98/IW121)^(230*(IW98/IW29*0.001)^2.1-0.7)*IW75^(0.193*EXP(-3300*(IW98/IW29*0.001)^2.6*(IW98/IW121))))</f>
        <v>#N/A</v>
      </c>
      <c r="IX144" s="88" t="e">
        <f ca="1">IF(OR(IX$7="–",IX$7="glatt"),0.25/(LOG(15/IX75+E3_Parameter!$C$16*0.001/(3.715*Berechnungen!IX29)))^2,3400*(IX98/IX29*0.001)^4.13*(IX98/IX121)^(230*(IX98/IX29*0.001)^2.1-0.7)*IX75^(0.193*EXP(-3300*(IX98/IX29*0.001)^2.6*(IX98/IX121))))</f>
        <v>#N/A</v>
      </c>
      <c r="IY144" s="88" t="e">
        <f ca="1">IF(OR(IY$7="–",IY$7="glatt"),0.25/(LOG(15/IY75+E3_Parameter!$C$16*0.001/(3.715*Berechnungen!IY29)))^2,3400*(IY98/IY29*0.001)^4.13*(IY98/IY121)^(230*(IY98/IY29*0.001)^2.1-0.7)*IY75^(0.193*EXP(-3300*(IY98/IY29*0.001)^2.6*(IY98/IY121))))</f>
        <v>#N/A</v>
      </c>
      <c r="IZ144" s="88" t="e">
        <f ca="1">IF(OR(IZ$7="–",IZ$7="glatt"),0.25/(LOG(15/IZ75+E3_Parameter!$C$16*0.001/(3.715*Berechnungen!IZ29)))^2,3400*(IZ98/IZ29*0.001)^4.13*(IZ98/IZ121)^(230*(IZ98/IZ29*0.001)^2.1-0.7)*IZ75^(0.193*EXP(-3300*(IZ98/IZ29*0.001)^2.6*(IZ98/IZ121))))</f>
        <v>#N/A</v>
      </c>
      <c r="JA144" s="88" t="e">
        <f ca="1">IF(OR(JA$7="–",JA$7="glatt"),0.25/(LOG(15/JA75+E3_Parameter!$C$16*0.001/(3.715*Berechnungen!JA29)))^2,3400*(JA98/JA29*0.001)^4.13*(JA98/JA121)^(230*(JA98/JA29*0.001)^2.1-0.7)*JA75^(0.193*EXP(-3300*(JA98/JA29*0.001)^2.6*(JA98/JA121))))</f>
        <v>#N/A</v>
      </c>
      <c r="JB144" s="88" t="e">
        <f ca="1">IF(OR(JB$7="–",JB$7="glatt"),0.25/(LOG(15/JB75+E3_Parameter!$C$16*0.001/(3.715*Berechnungen!JB29)))^2,3400*(JB98/JB29*0.001)^4.13*(JB98/JB121)^(230*(JB98/JB29*0.001)^2.1-0.7)*JB75^(0.193*EXP(-3300*(JB98/JB29*0.001)^2.6*(JB98/JB121))))</f>
        <v>#N/A</v>
      </c>
      <c r="JC144" s="88" t="e">
        <f ca="1">IF(OR(JC$7="–",JC$7="glatt"),0.25/(LOG(15/JC75+E3_Parameter!$C$16*0.001/(3.715*Berechnungen!JC29)))^2,3400*(JC98/JC29*0.001)^4.13*(JC98/JC121)^(230*(JC98/JC29*0.001)^2.1-0.7)*JC75^(0.193*EXP(-3300*(JC98/JC29*0.001)^2.6*(JC98/JC121))))</f>
        <v>#N/A</v>
      </c>
      <c r="JD144" s="88" t="e">
        <f ca="1">IF(OR(JD$7="–",JD$7="glatt"),0.25/(LOG(15/JD75+E3_Parameter!$C$16*0.001/(3.715*Berechnungen!JD29)))^2,3400*(JD98/JD29*0.001)^4.13*(JD98/JD121)^(230*(JD98/JD29*0.001)^2.1-0.7)*JD75^(0.193*EXP(-3300*(JD98/JD29*0.001)^2.6*(JD98/JD121))))</f>
        <v>#N/A</v>
      </c>
      <c r="JE144" s="88" t="e">
        <f ca="1">IF(OR(JE$7="–",JE$7="glatt"),0.25/(LOG(15/JE75+E3_Parameter!$C$16*0.001/(3.715*Berechnungen!JE29)))^2,3400*(JE98/JE29*0.001)^4.13*(JE98/JE121)^(230*(JE98/JE29*0.001)^2.1-0.7)*JE75^(0.193*EXP(-3300*(JE98/JE29*0.001)^2.6*(JE98/JE121))))</f>
        <v>#N/A</v>
      </c>
      <c r="JF144" s="88" t="e">
        <f ca="1">IF(OR(JF$7="–",JF$7="glatt"),0.25/(LOG(15/JF75+E3_Parameter!$C$16*0.001/(3.715*Berechnungen!JF29)))^2,3400*(JF98/JF29*0.001)^4.13*(JF98/JF121)^(230*(JF98/JF29*0.001)^2.1-0.7)*JF75^(0.193*EXP(-3300*(JF98/JF29*0.001)^2.6*(JF98/JF121))))</f>
        <v>#N/A</v>
      </c>
      <c r="JG144" s="88" t="e">
        <f ca="1">IF(OR(JG$7="–",JG$7="glatt"),0.25/(LOG(15/JG75+E3_Parameter!$C$16*0.001/(3.715*Berechnungen!JG29)))^2,3400*(JG98/JG29*0.001)^4.13*(JG98/JG121)^(230*(JG98/JG29*0.001)^2.1-0.7)*JG75^(0.193*EXP(-3300*(JG98/JG29*0.001)^2.6*(JG98/JG121))))</f>
        <v>#N/A</v>
      </c>
      <c r="JH144" s="88" t="e">
        <f ca="1">IF(OR(JH$7="–",JH$7="glatt"),0.25/(LOG(15/JH75+E3_Parameter!$C$16*0.001/(3.715*Berechnungen!JH29)))^2,3400*(JH98/JH29*0.001)^4.13*(JH98/JH121)^(230*(JH98/JH29*0.001)^2.1-0.7)*JH75^(0.193*EXP(-3300*(JH98/JH29*0.001)^2.6*(JH98/JH121))))</f>
        <v>#N/A</v>
      </c>
      <c r="JI144" s="88" t="e">
        <f ca="1">IF(OR(JI$7="–",JI$7="glatt"),0.25/(LOG(15/JI75+E3_Parameter!$C$16*0.001/(3.715*Berechnungen!JI29)))^2,3400*(JI98/JI29*0.001)^4.13*(JI98/JI121)^(230*(JI98/JI29*0.001)^2.1-0.7)*JI75^(0.193*EXP(-3300*(JI98/JI29*0.001)^2.6*(JI98/JI121))))</f>
        <v>#N/A</v>
      </c>
      <c r="JJ144" s="88" t="e">
        <f ca="1">IF(OR(JJ$7="–",JJ$7="glatt"),0.25/(LOG(15/JJ75+E3_Parameter!$C$16*0.001/(3.715*Berechnungen!JJ29)))^2,3400*(JJ98/JJ29*0.001)^4.13*(JJ98/JJ121)^(230*(JJ98/JJ29*0.001)^2.1-0.7)*JJ75^(0.193*EXP(-3300*(JJ98/JJ29*0.001)^2.6*(JJ98/JJ121))))</f>
        <v>#N/A</v>
      </c>
      <c r="JK144" s="88" t="e">
        <f ca="1">IF(OR(JK$7="–",JK$7="glatt"),0.25/(LOG(15/JK75+E3_Parameter!$C$16*0.001/(3.715*Berechnungen!JK29)))^2,3400*(JK98/JK29*0.001)^4.13*(JK98/JK121)^(230*(JK98/JK29*0.001)^2.1-0.7)*JK75^(0.193*EXP(-3300*(JK98/JK29*0.001)^2.6*(JK98/JK121))))</f>
        <v>#N/A</v>
      </c>
      <c r="JL144" s="88" t="e">
        <f ca="1">IF(OR(JL$7="–",JL$7="glatt"),0.25/(LOG(15/JL75+E3_Parameter!$C$16*0.001/(3.715*Berechnungen!JL29)))^2,3400*(JL98/JL29*0.001)^4.13*(JL98/JL121)^(230*(JL98/JL29*0.001)^2.1-0.7)*JL75^(0.193*EXP(-3300*(JL98/JL29*0.001)^2.6*(JL98/JL121))))</f>
        <v>#N/A</v>
      </c>
      <c r="JM144" s="88" t="e">
        <f ca="1">IF(OR(JM$7="–",JM$7="glatt"),0.25/(LOG(15/JM75+E3_Parameter!$C$16*0.001/(3.715*Berechnungen!JM29)))^2,3400*(JM98/JM29*0.001)^4.13*(JM98/JM121)^(230*(JM98/JM29*0.001)^2.1-0.7)*JM75^(0.193*EXP(-3300*(JM98/JM29*0.001)^2.6*(JM98/JM121))))</f>
        <v>#N/A</v>
      </c>
      <c r="JN144" s="88" t="e">
        <f ca="1">IF(OR(JN$7="–",JN$7="glatt"),0.25/(LOG(15/JN75+E3_Parameter!$C$16*0.001/(3.715*Berechnungen!JN29)))^2,3400*(JN98/JN29*0.001)^4.13*(JN98/JN121)^(230*(JN98/JN29*0.001)^2.1-0.7)*JN75^(0.193*EXP(-3300*(JN98/JN29*0.001)^2.6*(JN98/JN121))))</f>
        <v>#N/A</v>
      </c>
      <c r="JO144" s="88" t="e">
        <f ca="1">IF(OR(JO$7="–",JO$7="glatt"),0.25/(LOG(15/JO75+E3_Parameter!$C$16*0.001/(3.715*Berechnungen!JO29)))^2,3400*(JO98/JO29*0.001)^4.13*(JO98/JO121)^(230*(JO98/JO29*0.001)^2.1-0.7)*JO75^(0.193*EXP(-3300*(JO98/JO29*0.001)^2.6*(JO98/JO121))))</f>
        <v>#N/A</v>
      </c>
      <c r="JP144" s="88" t="e">
        <f ca="1">IF(OR(JP$7="–",JP$7="glatt"),0.25/(LOG(15/JP75+E3_Parameter!$C$16*0.001/(3.715*Berechnungen!JP29)))^2,3400*(JP98/JP29*0.001)^4.13*(JP98/JP121)^(230*(JP98/JP29*0.001)^2.1-0.7)*JP75^(0.193*EXP(-3300*(JP98/JP29*0.001)^2.6*(JP98/JP121))))</f>
        <v>#N/A</v>
      </c>
      <c r="JQ144" s="88" t="e">
        <f ca="1">IF(OR(JQ$7="–",JQ$7="glatt"),0.25/(LOG(15/JQ75+E3_Parameter!$C$16*0.001/(3.715*Berechnungen!JQ29)))^2,3400*(JQ98/JQ29*0.001)^4.13*(JQ98/JQ121)^(230*(JQ98/JQ29*0.001)^2.1-0.7)*JQ75^(0.193*EXP(-3300*(JQ98/JQ29*0.001)^2.6*(JQ98/JQ121))))</f>
        <v>#N/A</v>
      </c>
      <c r="JR144" s="88" t="e">
        <f ca="1">IF(OR(JR$7="–",JR$7="glatt"),0.25/(LOG(15/JR75+E3_Parameter!$C$16*0.001/(3.715*Berechnungen!JR29)))^2,3400*(JR98/JR29*0.001)^4.13*(JR98/JR121)^(230*(JR98/JR29*0.001)^2.1-0.7)*JR75^(0.193*EXP(-3300*(JR98/JR29*0.001)^2.6*(JR98/JR121))))</f>
        <v>#N/A</v>
      </c>
      <c r="JS144" s="88" t="e">
        <f ca="1">IF(OR(JS$7="–",JS$7="glatt"),0.25/(LOG(15/JS75+E3_Parameter!$C$16*0.001/(3.715*Berechnungen!JS29)))^2,3400*(JS98/JS29*0.001)^4.13*(JS98/JS121)^(230*(JS98/JS29*0.001)^2.1-0.7)*JS75^(0.193*EXP(-3300*(JS98/JS29*0.001)^2.6*(JS98/JS121))))</f>
        <v>#N/A</v>
      </c>
      <c r="JT144" s="88" t="e">
        <f ca="1">IF(OR(JT$7="–",JT$7="glatt"),0.25/(LOG(15/JT75+E3_Parameter!$C$16*0.001/(3.715*Berechnungen!JT29)))^2,3400*(JT98/JT29*0.001)^4.13*(JT98/JT121)^(230*(JT98/JT29*0.001)^2.1-0.7)*JT75^(0.193*EXP(-3300*(JT98/JT29*0.001)^2.6*(JT98/JT121))))</f>
        <v>#N/A</v>
      </c>
      <c r="JU144" s="88" t="e">
        <f ca="1">IF(OR(JU$7="–",JU$7="glatt"),0.25/(LOG(15/JU75+E3_Parameter!$C$16*0.001/(3.715*Berechnungen!JU29)))^2,3400*(JU98/JU29*0.001)^4.13*(JU98/JU121)^(230*(JU98/JU29*0.001)^2.1-0.7)*JU75^(0.193*EXP(-3300*(JU98/JU29*0.001)^2.6*(JU98/JU121))))</f>
        <v>#N/A</v>
      </c>
      <c r="JV144" s="88" t="e">
        <f ca="1">IF(OR(JV$7="–",JV$7="glatt"),0.25/(LOG(15/JV75+E3_Parameter!$C$16*0.001/(3.715*Berechnungen!JV29)))^2,3400*(JV98/JV29*0.001)^4.13*(JV98/JV121)^(230*(JV98/JV29*0.001)^2.1-0.7)*JV75^(0.193*EXP(-3300*(JV98/JV29*0.001)^2.6*(JV98/JV121))))</f>
        <v>#N/A</v>
      </c>
      <c r="JW144" s="88" t="e">
        <f ca="1">IF(OR(JW$7="–",JW$7="glatt"),0.25/(LOG(15/JW75+E3_Parameter!$C$16*0.001/(3.715*Berechnungen!JW29)))^2,3400*(JW98/JW29*0.001)^4.13*(JW98/JW121)^(230*(JW98/JW29*0.001)^2.1-0.7)*JW75^(0.193*EXP(-3300*(JW98/JW29*0.001)^2.6*(JW98/JW121))))</f>
        <v>#N/A</v>
      </c>
      <c r="JX144" s="88" t="e">
        <f ca="1">IF(OR(JX$7="–",JX$7="glatt"),0.25/(LOG(15/JX75+E3_Parameter!$C$16*0.001/(3.715*Berechnungen!JX29)))^2,3400*(JX98/JX29*0.001)^4.13*(JX98/JX121)^(230*(JX98/JX29*0.001)^2.1-0.7)*JX75^(0.193*EXP(-3300*(JX98/JX29*0.001)^2.6*(JX98/JX121))))</f>
        <v>#N/A</v>
      </c>
      <c r="JY144" s="88" t="e">
        <f ca="1">IF(OR(JY$7="–",JY$7="glatt"),0.25/(LOG(15/JY75+E3_Parameter!$C$16*0.001/(3.715*Berechnungen!JY29)))^2,3400*(JY98/JY29*0.001)^4.13*(JY98/JY121)^(230*(JY98/JY29*0.001)^2.1-0.7)*JY75^(0.193*EXP(-3300*(JY98/JY29*0.001)^2.6*(JY98/JY121))))</f>
        <v>#N/A</v>
      </c>
      <c r="JZ144" s="88" t="e">
        <f ca="1">IF(OR(JZ$7="–",JZ$7="glatt"),0.25/(LOG(15/JZ75+E3_Parameter!$C$16*0.001/(3.715*Berechnungen!JZ29)))^2,3400*(JZ98/JZ29*0.001)^4.13*(JZ98/JZ121)^(230*(JZ98/JZ29*0.001)^2.1-0.7)*JZ75^(0.193*EXP(-3300*(JZ98/JZ29*0.001)^2.6*(JZ98/JZ121))))</f>
        <v>#N/A</v>
      </c>
      <c r="KA144" s="88" t="e">
        <f ca="1">IF(OR(KA$7="–",KA$7="glatt"),0.25/(LOG(15/KA75+E3_Parameter!$C$16*0.001/(3.715*Berechnungen!KA29)))^2,3400*(KA98/KA29*0.001)^4.13*(KA98/KA121)^(230*(KA98/KA29*0.001)^2.1-0.7)*KA75^(0.193*EXP(-3300*(KA98/KA29*0.001)^2.6*(KA98/KA121))))</f>
        <v>#N/A</v>
      </c>
      <c r="KB144" s="88" t="e">
        <f ca="1">IF(OR(KB$7="–",KB$7="glatt"),0.25/(LOG(15/KB75+E3_Parameter!$C$16*0.001/(3.715*Berechnungen!KB29)))^2,3400*(KB98/KB29*0.001)^4.13*(KB98/KB121)^(230*(KB98/KB29*0.001)^2.1-0.7)*KB75^(0.193*EXP(-3300*(KB98/KB29*0.001)^2.6*(KB98/KB121))))</f>
        <v>#N/A</v>
      </c>
      <c r="KC144" s="88" t="e">
        <f ca="1">IF(OR(KC$7="–",KC$7="glatt"),0.25/(LOG(15/KC75+E3_Parameter!$C$16*0.001/(3.715*Berechnungen!KC29)))^2,3400*(KC98/KC29*0.001)^4.13*(KC98/KC121)^(230*(KC98/KC29*0.001)^2.1-0.7)*KC75^(0.193*EXP(-3300*(KC98/KC29*0.001)^2.6*(KC98/KC121))))</f>
        <v>#N/A</v>
      </c>
      <c r="KD144" s="88" t="e">
        <f ca="1">IF(OR(KD$7="–",KD$7="glatt"),0.25/(LOG(15/KD75+E3_Parameter!$C$16*0.001/(3.715*Berechnungen!KD29)))^2,3400*(KD98/KD29*0.001)^4.13*(KD98/KD121)^(230*(KD98/KD29*0.001)^2.1-0.7)*KD75^(0.193*EXP(-3300*(KD98/KD29*0.001)^2.6*(KD98/KD121))))</f>
        <v>#N/A</v>
      </c>
      <c r="KE144" s="88" t="e">
        <f ca="1">IF(OR(KE$7="–",KE$7="glatt"),0.25/(LOG(15/KE75+E3_Parameter!$C$16*0.001/(3.715*Berechnungen!KE29)))^2,3400*(KE98/KE29*0.001)^4.13*(KE98/KE121)^(230*(KE98/KE29*0.001)^2.1-0.7)*KE75^(0.193*EXP(-3300*(KE98/KE29*0.001)^2.6*(KE98/KE121))))</f>
        <v>#N/A</v>
      </c>
      <c r="KF144" s="88" t="e">
        <f ca="1">IF(OR(KF$7="–",KF$7="glatt"),0.25/(LOG(15/KF75+E3_Parameter!$C$16*0.001/(3.715*Berechnungen!KF29)))^2,3400*(KF98/KF29*0.001)^4.13*(KF98/KF121)^(230*(KF98/KF29*0.001)^2.1-0.7)*KF75^(0.193*EXP(-3300*(KF98/KF29*0.001)^2.6*(KF98/KF121))))</f>
        <v>#N/A</v>
      </c>
      <c r="KG144" s="88" t="e">
        <f ca="1">IF(OR(KG$7="–",KG$7="glatt"),0.25/(LOG(15/KG75+E3_Parameter!$C$16*0.001/(3.715*Berechnungen!KG29)))^2,3400*(KG98/KG29*0.001)^4.13*(KG98/KG121)^(230*(KG98/KG29*0.001)^2.1-0.7)*KG75^(0.193*EXP(-3300*(KG98/KG29*0.001)^2.6*(KG98/KG121))))</f>
        <v>#N/A</v>
      </c>
      <c r="KH144" s="88" t="e">
        <f ca="1">IF(OR(KH$7="–",KH$7="glatt"),0.25/(LOG(15/KH75+E3_Parameter!$C$16*0.001/(3.715*Berechnungen!KH29)))^2,3400*(KH98/KH29*0.001)^4.13*(KH98/KH121)^(230*(KH98/KH29*0.001)^2.1-0.7)*KH75^(0.193*EXP(-3300*(KH98/KH29*0.001)^2.6*(KH98/KH121))))</f>
        <v>#N/A</v>
      </c>
      <c r="KI144" s="88" t="e">
        <f ca="1">IF(OR(KI$7="–",KI$7="glatt"),0.25/(LOG(15/KI75+E3_Parameter!$C$16*0.001/(3.715*Berechnungen!KI29)))^2,3400*(KI98/KI29*0.001)^4.13*(KI98/KI121)^(230*(KI98/KI29*0.001)^2.1-0.7)*KI75^(0.193*EXP(-3300*(KI98/KI29*0.001)^2.6*(KI98/KI121))))</f>
        <v>#N/A</v>
      </c>
      <c r="KJ144" s="88" t="e">
        <f ca="1">IF(OR(KJ$7="–",KJ$7="glatt"),0.25/(LOG(15/KJ75+E3_Parameter!$C$16*0.001/(3.715*Berechnungen!KJ29)))^2,3400*(KJ98/KJ29*0.001)^4.13*(KJ98/KJ121)^(230*(KJ98/KJ29*0.001)^2.1-0.7)*KJ75^(0.193*EXP(-3300*(KJ98/KJ29*0.001)^2.6*(KJ98/KJ121))))</f>
        <v>#N/A</v>
      </c>
      <c r="KK144" s="88" t="e">
        <f ca="1">IF(OR(KK$7="–",KK$7="glatt"),0.25/(LOG(15/KK75+E3_Parameter!$C$16*0.001/(3.715*Berechnungen!KK29)))^2,3400*(KK98/KK29*0.001)^4.13*(KK98/KK121)^(230*(KK98/KK29*0.001)^2.1-0.7)*KK75^(0.193*EXP(-3300*(KK98/KK29*0.001)^2.6*(KK98/KK121))))</f>
        <v>#N/A</v>
      </c>
      <c r="KL144" s="88" t="e">
        <f ca="1">IF(OR(KL$7="–",KL$7="glatt"),0.25/(LOG(15/KL75+E3_Parameter!$C$16*0.001/(3.715*Berechnungen!KL29)))^2,3400*(KL98/KL29*0.001)^4.13*(KL98/KL121)^(230*(KL98/KL29*0.001)^2.1-0.7)*KL75^(0.193*EXP(-3300*(KL98/KL29*0.001)^2.6*(KL98/KL121))))</f>
        <v>#N/A</v>
      </c>
      <c r="KM144" s="88" t="e">
        <f ca="1">IF(OR(KM$7="–",KM$7="glatt"),0.25/(LOG(15/KM75+E3_Parameter!$C$16*0.001/(3.715*Berechnungen!KM29)))^2,3400*(KM98/KM29*0.001)^4.13*(KM98/KM121)^(230*(KM98/KM29*0.001)^2.1-0.7)*KM75^(0.193*EXP(-3300*(KM98/KM29*0.001)^2.6*(KM98/KM121))))</f>
        <v>#N/A</v>
      </c>
      <c r="KN144" s="88" t="e">
        <f ca="1">IF(OR(KN$7="–",KN$7="glatt"),0.25/(LOG(15/KN75+E3_Parameter!$C$16*0.001/(3.715*Berechnungen!KN29)))^2,3400*(KN98/KN29*0.001)^4.13*(KN98/KN121)^(230*(KN98/KN29*0.001)^2.1-0.7)*KN75^(0.193*EXP(-3300*(KN98/KN29*0.001)^2.6*(KN98/KN121))))</f>
        <v>#N/A</v>
      </c>
      <c r="KO144" s="88" t="e">
        <f ca="1">IF(OR(KO$7="–",KO$7="glatt"),0.25/(LOG(15/KO75+E3_Parameter!$C$16*0.001/(3.715*Berechnungen!KO29)))^2,3400*(KO98/KO29*0.001)^4.13*(KO98/KO121)^(230*(KO98/KO29*0.001)^2.1-0.7)*KO75^(0.193*EXP(-3300*(KO98/KO29*0.001)^2.6*(KO98/KO121))))</f>
        <v>#N/A</v>
      </c>
      <c r="KP144" s="88" t="e">
        <f ca="1">IF(OR(KP$7="–",KP$7="glatt"),0.25/(LOG(15/KP75+E3_Parameter!$C$16*0.001/(3.715*Berechnungen!KP29)))^2,3400*(KP98/KP29*0.001)^4.13*(KP98/KP121)^(230*(KP98/KP29*0.001)^2.1-0.7)*KP75^(0.193*EXP(-3300*(KP98/KP29*0.001)^2.6*(KP98/KP121))))</f>
        <v>#N/A</v>
      </c>
      <c r="KQ144" s="88" t="e">
        <f ca="1">IF(OR(KQ$7="–",KQ$7="glatt"),0.25/(LOG(15/KQ75+E3_Parameter!$C$16*0.001/(3.715*Berechnungen!KQ29)))^2,3400*(KQ98/KQ29*0.001)^4.13*(KQ98/KQ121)^(230*(KQ98/KQ29*0.001)^2.1-0.7)*KQ75^(0.193*EXP(-3300*(KQ98/KQ29*0.001)^2.6*(KQ98/KQ121))))</f>
        <v>#N/A</v>
      </c>
      <c r="KR144" s="88" t="e">
        <f ca="1">IF(OR(KR$7="–",KR$7="glatt"),0.25/(LOG(15/KR75+E3_Parameter!$C$16*0.001/(3.715*Berechnungen!KR29)))^2,3400*(KR98/KR29*0.001)^4.13*(KR98/KR121)^(230*(KR98/KR29*0.001)^2.1-0.7)*KR75^(0.193*EXP(-3300*(KR98/KR29*0.001)^2.6*(KR98/KR121))))</f>
        <v>#N/A</v>
      </c>
      <c r="KS144" s="88" t="e">
        <f ca="1">IF(OR(KS$7="–",KS$7="glatt"),0.25/(LOG(15/KS75+E3_Parameter!$C$16*0.001/(3.715*Berechnungen!KS29)))^2,3400*(KS98/KS29*0.001)^4.13*(KS98/KS121)^(230*(KS98/KS29*0.001)^2.1-0.7)*KS75^(0.193*EXP(-3300*(KS98/KS29*0.001)^2.6*(KS98/KS121))))</f>
        <v>#N/A</v>
      </c>
      <c r="KT144" s="88" t="e">
        <f ca="1">IF(OR(KT$7="–",KT$7="glatt"),0.25/(LOG(15/KT75+E3_Parameter!$C$16*0.001/(3.715*Berechnungen!KT29)))^2,3400*(KT98/KT29*0.001)^4.13*(KT98/KT121)^(230*(KT98/KT29*0.001)^2.1-0.7)*KT75^(0.193*EXP(-3300*(KT98/KT29*0.001)^2.6*(KT98/KT121))))</f>
        <v>#N/A</v>
      </c>
      <c r="KU144" s="88" t="e">
        <f ca="1">IF(OR(KU$7="–",KU$7="glatt"),0.25/(LOG(15/KU75+E3_Parameter!$C$16*0.001/(3.715*Berechnungen!KU29)))^2,3400*(KU98/KU29*0.001)^4.13*(KU98/KU121)^(230*(KU98/KU29*0.001)^2.1-0.7)*KU75^(0.193*EXP(-3300*(KU98/KU29*0.001)^2.6*(KU98/KU121))))</f>
        <v>#N/A</v>
      </c>
      <c r="KV144" s="88" t="e">
        <f ca="1">IF(OR(KV$7="–",KV$7="glatt"),0.25/(LOG(15/KV75+E3_Parameter!$C$16*0.001/(3.715*Berechnungen!KV29)))^2,3400*(KV98/KV29*0.001)^4.13*(KV98/KV121)^(230*(KV98/KV29*0.001)^2.1-0.7)*KV75^(0.193*EXP(-3300*(KV98/KV29*0.001)^2.6*(KV98/KV121))))</f>
        <v>#N/A</v>
      </c>
      <c r="KW144" s="88" t="e">
        <f ca="1">IF(OR(KW$7="–",KW$7="glatt"),0.25/(LOG(15/KW75+E3_Parameter!$C$16*0.001/(3.715*Berechnungen!KW29)))^2,3400*(KW98/KW29*0.001)^4.13*(KW98/KW121)^(230*(KW98/KW29*0.001)^2.1-0.7)*KW75^(0.193*EXP(-3300*(KW98/KW29*0.001)^2.6*(KW98/KW121))))</f>
        <v>#N/A</v>
      </c>
      <c r="KX144" s="88" t="e">
        <f ca="1">IF(OR(KX$7="–",KX$7="glatt"),0.25/(LOG(15/KX75+E3_Parameter!$C$16*0.001/(3.715*Berechnungen!KX29)))^2,3400*(KX98/KX29*0.001)^4.13*(KX98/KX121)^(230*(KX98/KX29*0.001)^2.1-0.7)*KX75^(0.193*EXP(-3300*(KX98/KX29*0.001)^2.6*(KX98/KX121))))</f>
        <v>#N/A</v>
      </c>
      <c r="KY144" s="88" t="e">
        <f ca="1">IF(OR(KY$7="–",KY$7="glatt"),0.25/(LOG(15/KY75+E3_Parameter!$C$16*0.001/(3.715*Berechnungen!KY29)))^2,3400*(KY98/KY29*0.001)^4.13*(KY98/KY121)^(230*(KY98/KY29*0.001)^2.1-0.7)*KY75^(0.193*EXP(-3300*(KY98/KY29*0.001)^2.6*(KY98/KY121))))</f>
        <v>#N/A</v>
      </c>
      <c r="KZ144" s="88" t="e">
        <f ca="1">IF(OR(KZ$7="–",KZ$7="glatt"),0.25/(LOG(15/KZ75+E3_Parameter!$C$16*0.001/(3.715*Berechnungen!KZ29)))^2,3400*(KZ98/KZ29*0.001)^4.13*(KZ98/KZ121)^(230*(KZ98/KZ29*0.001)^2.1-0.7)*KZ75^(0.193*EXP(-3300*(KZ98/KZ29*0.001)^2.6*(KZ98/KZ121))))</f>
        <v>#N/A</v>
      </c>
      <c r="LA144" s="88" t="e">
        <f ca="1">IF(OR(LA$7="–",LA$7="glatt"),0.25/(LOG(15/LA75+E3_Parameter!$C$16*0.001/(3.715*Berechnungen!LA29)))^2,3400*(LA98/LA29*0.001)^4.13*(LA98/LA121)^(230*(LA98/LA29*0.001)^2.1-0.7)*LA75^(0.193*EXP(-3300*(LA98/LA29*0.001)^2.6*(LA98/LA121))))</f>
        <v>#N/A</v>
      </c>
      <c r="LB144" s="88" t="e">
        <f ca="1">IF(OR(LB$7="–",LB$7="glatt"),0.25/(LOG(15/LB75+E3_Parameter!$C$16*0.001/(3.715*Berechnungen!LB29)))^2,3400*(LB98/LB29*0.001)^4.13*(LB98/LB121)^(230*(LB98/LB29*0.001)^2.1-0.7)*LB75^(0.193*EXP(-3300*(LB98/LB29*0.001)^2.6*(LB98/LB121))))</f>
        <v>#N/A</v>
      </c>
      <c r="LC144" s="88" t="e">
        <f ca="1">IF(OR(LC$7="–",LC$7="glatt"),0.25/(LOG(15/LC75+E3_Parameter!$C$16*0.001/(3.715*Berechnungen!LC29)))^2,3400*(LC98/LC29*0.001)^4.13*(LC98/LC121)^(230*(LC98/LC29*0.001)^2.1-0.7)*LC75^(0.193*EXP(-3300*(LC98/LC29*0.001)^2.6*(LC98/LC121))))</f>
        <v>#N/A</v>
      </c>
      <c r="LD144" s="88" t="e">
        <f ca="1">IF(OR(LD$7="–",LD$7="glatt"),0.25/(LOG(15/LD75+E3_Parameter!$C$16*0.001/(3.715*Berechnungen!LD29)))^2,3400*(LD98/LD29*0.001)^4.13*(LD98/LD121)^(230*(LD98/LD29*0.001)^2.1-0.7)*LD75^(0.193*EXP(-3300*(LD98/LD29*0.001)^2.6*(LD98/LD121))))</f>
        <v>#N/A</v>
      </c>
      <c r="LE144" s="88" t="e">
        <f ca="1">IF(OR(LE$7="–",LE$7="glatt"),0.25/(LOG(15/LE75+E3_Parameter!$C$16*0.001/(3.715*Berechnungen!LE29)))^2,3400*(LE98/LE29*0.001)^4.13*(LE98/LE121)^(230*(LE98/LE29*0.001)^2.1-0.7)*LE75^(0.193*EXP(-3300*(LE98/LE29*0.001)^2.6*(LE98/LE121))))</f>
        <v>#N/A</v>
      </c>
      <c r="LF144" s="88" t="e">
        <f ca="1">IF(OR(LF$7="–",LF$7="glatt"),0.25/(LOG(15/LF75+E3_Parameter!$C$16*0.001/(3.715*Berechnungen!LF29)))^2,3400*(LF98/LF29*0.001)^4.13*(LF98/LF121)^(230*(LF98/LF29*0.001)^2.1-0.7)*LF75^(0.193*EXP(-3300*(LF98/LF29*0.001)^2.6*(LF98/LF121))))</f>
        <v>#N/A</v>
      </c>
      <c r="LG144" s="88" t="e">
        <f ca="1">IF(OR(LG$7="–",LG$7="glatt"),0.25/(LOG(15/LG75+E3_Parameter!$C$16*0.001/(3.715*Berechnungen!LG29)))^2,3400*(LG98/LG29*0.001)^4.13*(LG98/LG121)^(230*(LG98/LG29*0.001)^2.1-0.7)*LG75^(0.193*EXP(-3300*(LG98/LG29*0.001)^2.6*(LG98/LG121))))</f>
        <v>#N/A</v>
      </c>
      <c r="LH144" s="88" t="e">
        <f ca="1">IF(OR(LH$7="–",LH$7="glatt"),0.25/(LOG(15/LH75+E3_Parameter!$C$16*0.001/(3.715*Berechnungen!LH29)))^2,3400*(LH98/LH29*0.001)^4.13*(LH98/LH121)^(230*(LH98/LH29*0.001)^2.1-0.7)*LH75^(0.193*EXP(-3300*(LH98/LH29*0.001)^2.6*(LH98/LH121))))</f>
        <v>#N/A</v>
      </c>
      <c r="LI144" s="88" t="e">
        <f ca="1">IF(OR(LI$7="–",LI$7="glatt"),0.25/(LOG(15/LI75+E3_Parameter!$C$16*0.001/(3.715*Berechnungen!LI29)))^2,3400*(LI98/LI29*0.001)^4.13*(LI98/LI121)^(230*(LI98/LI29*0.001)^2.1-0.7)*LI75^(0.193*EXP(-3300*(LI98/LI29*0.001)^2.6*(LI98/LI121))))</f>
        <v>#N/A</v>
      </c>
      <c r="LJ144" s="88" t="e">
        <f ca="1">IF(OR(LJ$7="–",LJ$7="glatt"),0.25/(LOG(15/LJ75+E3_Parameter!$C$16*0.001/(3.715*Berechnungen!LJ29)))^2,3400*(LJ98/LJ29*0.001)^4.13*(LJ98/LJ121)^(230*(LJ98/LJ29*0.001)^2.1-0.7)*LJ75^(0.193*EXP(-3300*(LJ98/LJ29*0.001)^2.6*(LJ98/LJ121))))</f>
        <v>#N/A</v>
      </c>
      <c r="LK144" s="88" t="e">
        <f ca="1">IF(OR(LK$7="–",LK$7="glatt"),0.25/(LOG(15/LK75+E3_Parameter!$C$16*0.001/(3.715*Berechnungen!LK29)))^2,3400*(LK98/LK29*0.001)^4.13*(LK98/LK121)^(230*(LK98/LK29*0.001)^2.1-0.7)*LK75^(0.193*EXP(-3300*(LK98/LK29*0.001)^2.6*(LK98/LK121))))</f>
        <v>#N/A</v>
      </c>
      <c r="LL144" s="88" t="e">
        <f ca="1">IF(OR(LL$7="–",LL$7="glatt"),0.25/(LOG(15/LL75+E3_Parameter!$C$16*0.001/(3.715*Berechnungen!LL29)))^2,3400*(LL98/LL29*0.001)^4.13*(LL98/LL121)^(230*(LL98/LL29*0.001)^2.1-0.7)*LL75^(0.193*EXP(-3300*(LL98/LL29*0.001)^2.6*(LL98/LL121))))</f>
        <v>#N/A</v>
      </c>
      <c r="LM144" s="88" t="e">
        <f ca="1">IF(OR(LM$7="–",LM$7="glatt"),0.25/(LOG(15/LM75+E3_Parameter!$C$16*0.001/(3.715*Berechnungen!LM29)))^2,3400*(LM98/LM29*0.001)^4.13*(LM98/LM121)^(230*(LM98/LM29*0.001)^2.1-0.7)*LM75^(0.193*EXP(-3300*(LM98/LM29*0.001)^2.6*(LM98/LM121))))</f>
        <v>#N/A</v>
      </c>
      <c r="LN144" s="88" t="e">
        <f ca="1">IF(OR(LN$7="–",LN$7="glatt"),0.25/(LOG(15/LN75+E3_Parameter!$C$16*0.001/(3.715*Berechnungen!LN29)))^2,3400*(LN98/LN29*0.001)^4.13*(LN98/LN121)^(230*(LN98/LN29*0.001)^2.1-0.7)*LN75^(0.193*EXP(-3300*(LN98/LN29*0.001)^2.6*(LN98/LN121))))</f>
        <v>#N/A</v>
      </c>
      <c r="LO144" s="88" t="e">
        <f ca="1">IF(OR(LO$7="–",LO$7="glatt"),0.25/(LOG(15/LO75+E3_Parameter!$C$16*0.001/(3.715*Berechnungen!LO29)))^2,3400*(LO98/LO29*0.001)^4.13*(LO98/LO121)^(230*(LO98/LO29*0.001)^2.1-0.7)*LO75^(0.193*EXP(-3300*(LO98/LO29*0.001)^2.6*(LO98/LO121))))</f>
        <v>#N/A</v>
      </c>
      <c r="LP144" s="88" t="e">
        <f ca="1">IF(OR(LP$7="–",LP$7="glatt"),0.25/(LOG(15/LP75+E3_Parameter!$C$16*0.001/(3.715*Berechnungen!LP29)))^2,3400*(LP98/LP29*0.001)^4.13*(LP98/LP121)^(230*(LP98/LP29*0.001)^2.1-0.7)*LP75^(0.193*EXP(-3300*(LP98/LP29*0.001)^2.6*(LP98/LP121))))</f>
        <v>#N/A</v>
      </c>
      <c r="LQ144" s="88" t="e">
        <f ca="1">IF(OR(LQ$7="–",LQ$7="glatt"),0.25/(LOG(15/LQ75+E3_Parameter!$C$16*0.001/(3.715*Berechnungen!LQ29)))^2,3400*(LQ98/LQ29*0.001)^4.13*(LQ98/LQ121)^(230*(LQ98/LQ29*0.001)^2.1-0.7)*LQ75^(0.193*EXP(-3300*(LQ98/LQ29*0.001)^2.6*(LQ98/LQ121))))</f>
        <v>#N/A</v>
      </c>
      <c r="LR144" s="88" t="e">
        <f ca="1">IF(OR(LR$7="–",LR$7="glatt"),0.25/(LOG(15/LR75+E3_Parameter!$C$16*0.001/(3.715*Berechnungen!LR29)))^2,3400*(LR98/LR29*0.001)^4.13*(LR98/LR121)^(230*(LR98/LR29*0.001)^2.1-0.7)*LR75^(0.193*EXP(-3300*(LR98/LR29*0.001)^2.6*(LR98/LR121))))</f>
        <v>#N/A</v>
      </c>
      <c r="LS144" s="88" t="e">
        <f ca="1">IF(OR(LS$7="–",LS$7="glatt"),0.25/(LOG(15/LS75+E3_Parameter!$C$16*0.001/(3.715*Berechnungen!LS29)))^2,3400*(LS98/LS29*0.001)^4.13*(LS98/LS121)^(230*(LS98/LS29*0.001)^2.1-0.7)*LS75^(0.193*EXP(-3300*(LS98/LS29*0.001)^2.6*(LS98/LS121))))</f>
        <v>#N/A</v>
      </c>
      <c r="LT144" s="88" t="e">
        <f ca="1">IF(OR(LT$7="–",LT$7="glatt"),0.25/(LOG(15/LT75+E3_Parameter!$C$16*0.001/(3.715*Berechnungen!LT29)))^2,3400*(LT98/LT29*0.001)^4.13*(LT98/LT121)^(230*(LT98/LT29*0.001)^2.1-0.7)*LT75^(0.193*EXP(-3300*(LT98/LT29*0.001)^2.6*(LT98/LT121))))</f>
        <v>#N/A</v>
      </c>
      <c r="LU144" s="88" t="e">
        <f ca="1">IF(OR(LU$7="–",LU$7="glatt"),0.25/(LOG(15/LU75+E3_Parameter!$C$16*0.001/(3.715*Berechnungen!LU29)))^2,3400*(LU98/LU29*0.001)^4.13*(LU98/LU121)^(230*(LU98/LU29*0.001)^2.1-0.7)*LU75^(0.193*EXP(-3300*(LU98/LU29*0.001)^2.6*(LU98/LU121))))</f>
        <v>#N/A</v>
      </c>
      <c r="LV144" s="88" t="e">
        <f ca="1">IF(OR(LV$7="–",LV$7="glatt"),0.25/(LOG(15/LV75+E3_Parameter!$C$16*0.001/(3.715*Berechnungen!LV29)))^2,3400*(LV98/LV29*0.001)^4.13*(LV98/LV121)^(230*(LV98/LV29*0.001)^2.1-0.7)*LV75^(0.193*EXP(-3300*(LV98/LV29*0.001)^2.6*(LV98/LV121))))</f>
        <v>#N/A</v>
      </c>
      <c r="LW144" s="88" t="e">
        <f ca="1">IF(OR(LW$7="–",LW$7="glatt"),0.25/(LOG(15/LW75+E3_Parameter!$C$16*0.001/(3.715*Berechnungen!LW29)))^2,3400*(LW98/LW29*0.001)^4.13*(LW98/LW121)^(230*(LW98/LW29*0.001)^2.1-0.7)*LW75^(0.193*EXP(-3300*(LW98/LW29*0.001)^2.6*(LW98/LW121))))</f>
        <v>#N/A</v>
      </c>
      <c r="LX144" s="88" t="e">
        <f ca="1">IF(OR(LX$7="–",LX$7="glatt"),0.25/(LOG(15/LX75+E3_Parameter!$C$16*0.001/(3.715*Berechnungen!LX29)))^2,3400*(LX98/LX29*0.001)^4.13*(LX98/LX121)^(230*(LX98/LX29*0.001)^2.1-0.7)*LX75^(0.193*EXP(-3300*(LX98/LX29*0.001)^2.6*(LX98/LX121))))</f>
        <v>#N/A</v>
      </c>
      <c r="LY144" s="88" t="e">
        <f ca="1">IF(OR(LY$7="–",LY$7="glatt"),0.25/(LOG(15/LY75+E3_Parameter!$C$16*0.001/(3.715*Berechnungen!LY29)))^2,3400*(LY98/LY29*0.001)^4.13*(LY98/LY121)^(230*(LY98/LY29*0.001)^2.1-0.7)*LY75^(0.193*EXP(-3300*(LY98/LY29*0.001)^2.6*(LY98/LY121))))</f>
        <v>#N/A</v>
      </c>
      <c r="LZ144" s="88" t="e">
        <f ca="1">IF(OR(LZ$7="–",LZ$7="glatt"),0.25/(LOG(15/LZ75+E3_Parameter!$C$16*0.001/(3.715*Berechnungen!LZ29)))^2,3400*(LZ98/LZ29*0.001)^4.13*(LZ98/LZ121)^(230*(LZ98/LZ29*0.001)^2.1-0.7)*LZ75^(0.193*EXP(-3300*(LZ98/LZ29*0.001)^2.6*(LZ98/LZ121))))</f>
        <v>#N/A</v>
      </c>
      <c r="MA144" s="88" t="e">
        <f ca="1">IF(OR(MA$7="–",MA$7="glatt"),0.25/(LOG(15/MA75+E3_Parameter!$C$16*0.001/(3.715*Berechnungen!MA29)))^2,3400*(MA98/MA29*0.001)^4.13*(MA98/MA121)^(230*(MA98/MA29*0.001)^2.1-0.7)*MA75^(0.193*EXP(-3300*(MA98/MA29*0.001)^2.6*(MA98/MA121))))</f>
        <v>#N/A</v>
      </c>
      <c r="MB144" s="88" t="e">
        <f ca="1">IF(OR(MB$7="–",MB$7="glatt"),0.25/(LOG(15/MB75+E3_Parameter!$C$16*0.001/(3.715*Berechnungen!MB29)))^2,3400*(MB98/MB29*0.001)^4.13*(MB98/MB121)^(230*(MB98/MB29*0.001)^2.1-0.7)*MB75^(0.193*EXP(-3300*(MB98/MB29*0.001)^2.6*(MB98/MB121))))</f>
        <v>#N/A</v>
      </c>
      <c r="MC144" s="88" t="e">
        <f ca="1">IF(OR(MC$7="–",MC$7="glatt"),0.25/(LOG(15/MC75+E3_Parameter!$C$16*0.001/(3.715*Berechnungen!MC29)))^2,3400*(MC98/MC29*0.001)^4.13*(MC98/MC121)^(230*(MC98/MC29*0.001)^2.1-0.7)*MC75^(0.193*EXP(-3300*(MC98/MC29*0.001)^2.6*(MC98/MC121))))</f>
        <v>#N/A</v>
      </c>
      <c r="MD144" s="88" t="e">
        <f ca="1">IF(OR(MD$7="–",MD$7="glatt"),0.25/(LOG(15/MD75+E3_Parameter!$C$16*0.001/(3.715*Berechnungen!MD29)))^2,3400*(MD98/MD29*0.001)^4.13*(MD98/MD121)^(230*(MD98/MD29*0.001)^2.1-0.7)*MD75^(0.193*EXP(-3300*(MD98/MD29*0.001)^2.6*(MD98/MD121))))</f>
        <v>#N/A</v>
      </c>
      <c r="ME144" s="88" t="e">
        <f ca="1">IF(OR(ME$7="–",ME$7="glatt"),0.25/(LOG(15/ME75+E3_Parameter!$C$16*0.001/(3.715*Berechnungen!ME29)))^2,3400*(ME98/ME29*0.001)^4.13*(ME98/ME121)^(230*(ME98/ME29*0.001)^2.1-0.7)*ME75^(0.193*EXP(-3300*(ME98/ME29*0.001)^2.6*(ME98/ME121))))</f>
        <v>#N/A</v>
      </c>
      <c r="MF144" s="88" t="e">
        <f ca="1">IF(OR(MF$7="–",MF$7="glatt"),0.25/(LOG(15/MF75+E3_Parameter!$C$16*0.001/(3.715*Berechnungen!MF29)))^2,3400*(MF98/MF29*0.001)^4.13*(MF98/MF121)^(230*(MF98/MF29*0.001)^2.1-0.7)*MF75^(0.193*EXP(-3300*(MF98/MF29*0.001)^2.6*(MF98/MF121))))</f>
        <v>#N/A</v>
      </c>
      <c r="MG144" s="88" t="e">
        <f ca="1">IF(OR(MG$7="–",MG$7="glatt"),0.25/(LOG(15/MG75+E3_Parameter!$C$16*0.001/(3.715*Berechnungen!MG29)))^2,3400*(MG98/MG29*0.001)^4.13*(MG98/MG121)^(230*(MG98/MG29*0.001)^2.1-0.7)*MG75^(0.193*EXP(-3300*(MG98/MG29*0.001)^2.6*(MG98/MG121))))</f>
        <v>#N/A</v>
      </c>
      <c r="MH144" s="88" t="e">
        <f ca="1">IF(OR(MH$7="–",MH$7="glatt"),0.25/(LOG(15/MH75+E3_Parameter!$C$16*0.001/(3.715*Berechnungen!MH29)))^2,3400*(MH98/MH29*0.001)^4.13*(MH98/MH121)^(230*(MH98/MH29*0.001)^2.1-0.7)*MH75^(0.193*EXP(-3300*(MH98/MH29*0.001)^2.6*(MH98/MH121))))</f>
        <v>#N/A</v>
      </c>
      <c r="MI144" s="88" t="e">
        <f ca="1">IF(OR(MI$7="–",MI$7="glatt"),0.25/(LOG(15/MI75+E3_Parameter!$C$16*0.001/(3.715*Berechnungen!MI29)))^2,3400*(MI98/MI29*0.001)^4.13*(MI98/MI121)^(230*(MI98/MI29*0.001)^2.1-0.7)*MI75^(0.193*EXP(-3300*(MI98/MI29*0.001)^2.6*(MI98/MI121))))</f>
        <v>#N/A</v>
      </c>
      <c r="MJ144" s="88" t="e">
        <f ca="1">IF(OR(MJ$7="–",MJ$7="glatt"),0.25/(LOG(15/MJ75+E3_Parameter!$C$16*0.001/(3.715*Berechnungen!MJ29)))^2,3400*(MJ98/MJ29*0.001)^4.13*(MJ98/MJ121)^(230*(MJ98/MJ29*0.001)^2.1-0.7)*MJ75^(0.193*EXP(-3300*(MJ98/MJ29*0.001)^2.6*(MJ98/MJ121))))</f>
        <v>#N/A</v>
      </c>
      <c r="MK144" s="88" t="e">
        <f ca="1">IF(OR(MK$7="–",MK$7="glatt"),0.25/(LOG(15/MK75+E3_Parameter!$C$16*0.001/(3.715*Berechnungen!MK29)))^2,3400*(MK98/MK29*0.001)^4.13*(MK98/MK121)^(230*(MK98/MK29*0.001)^2.1-0.7)*MK75^(0.193*EXP(-3300*(MK98/MK29*0.001)^2.6*(MK98/MK121))))</f>
        <v>#N/A</v>
      </c>
      <c r="ML144" s="88" t="e">
        <f ca="1">IF(OR(ML$7="–",ML$7="glatt"),0.25/(LOG(15/ML75+E3_Parameter!$C$16*0.001/(3.715*Berechnungen!ML29)))^2,3400*(ML98/ML29*0.001)^4.13*(ML98/ML121)^(230*(ML98/ML29*0.001)^2.1-0.7)*ML75^(0.193*EXP(-3300*(ML98/ML29*0.001)^2.6*(ML98/ML121))))</f>
        <v>#N/A</v>
      </c>
      <c r="MM144" s="88" t="e">
        <f ca="1">IF(OR(MM$7="–",MM$7="glatt"),0.25/(LOG(15/MM75+E3_Parameter!$C$16*0.001/(3.715*Berechnungen!MM29)))^2,3400*(MM98/MM29*0.001)^4.13*(MM98/MM121)^(230*(MM98/MM29*0.001)^2.1-0.7)*MM75^(0.193*EXP(-3300*(MM98/MM29*0.001)^2.6*(MM98/MM121))))</f>
        <v>#N/A</v>
      </c>
      <c r="MN144" s="88" t="e">
        <f ca="1">IF(OR(MN$7="–",MN$7="glatt"),0.25/(LOG(15/MN75+E3_Parameter!$C$16*0.001/(3.715*Berechnungen!MN29)))^2,3400*(MN98/MN29*0.001)^4.13*(MN98/MN121)^(230*(MN98/MN29*0.001)^2.1-0.7)*MN75^(0.193*EXP(-3300*(MN98/MN29*0.001)^2.6*(MN98/MN121))))</f>
        <v>#N/A</v>
      </c>
      <c r="MO144" s="88" t="e">
        <f ca="1">IF(OR(MO$7="–",MO$7="glatt"),0.25/(LOG(15/MO75+E3_Parameter!$C$16*0.001/(3.715*Berechnungen!MO29)))^2,3400*(MO98/MO29*0.001)^4.13*(MO98/MO121)^(230*(MO98/MO29*0.001)^2.1-0.7)*MO75^(0.193*EXP(-3300*(MO98/MO29*0.001)^2.6*(MO98/MO121))))</f>
        <v>#N/A</v>
      </c>
      <c r="MP144" s="88" t="e">
        <f ca="1">IF(OR(MP$7="–",MP$7="glatt"),0.25/(LOG(15/MP75+E3_Parameter!$C$16*0.001/(3.715*Berechnungen!MP29)))^2,3400*(MP98/MP29*0.001)^4.13*(MP98/MP121)^(230*(MP98/MP29*0.001)^2.1-0.7)*MP75^(0.193*EXP(-3300*(MP98/MP29*0.001)^2.6*(MP98/MP121))))</f>
        <v>#N/A</v>
      </c>
      <c r="MQ144" s="88" t="e">
        <f ca="1">IF(OR(MQ$7="–",MQ$7="glatt"),0.25/(LOG(15/MQ75+E3_Parameter!$C$16*0.001/(3.715*Berechnungen!MQ29)))^2,3400*(MQ98/MQ29*0.001)^4.13*(MQ98/MQ121)^(230*(MQ98/MQ29*0.001)^2.1-0.7)*MQ75^(0.193*EXP(-3300*(MQ98/MQ29*0.001)^2.6*(MQ98/MQ121))))</f>
        <v>#N/A</v>
      </c>
      <c r="MR144" s="88" t="e">
        <f ca="1">IF(OR(MR$7="–",MR$7="glatt"),0.25/(LOG(15/MR75+E3_Parameter!$C$16*0.001/(3.715*Berechnungen!MR29)))^2,3400*(MR98/MR29*0.001)^4.13*(MR98/MR121)^(230*(MR98/MR29*0.001)^2.1-0.7)*MR75^(0.193*EXP(-3300*(MR98/MR29*0.001)^2.6*(MR98/MR121))))</f>
        <v>#N/A</v>
      </c>
      <c r="MS144" s="88" t="e">
        <f ca="1">IF(OR(MS$7="–",MS$7="glatt"),0.25/(LOG(15/MS75+E3_Parameter!$C$16*0.001/(3.715*Berechnungen!MS29)))^2,3400*(MS98/MS29*0.001)^4.13*(MS98/MS121)^(230*(MS98/MS29*0.001)^2.1-0.7)*MS75^(0.193*EXP(-3300*(MS98/MS29*0.001)^2.6*(MS98/MS121))))</f>
        <v>#N/A</v>
      </c>
      <c r="MT144" s="88" t="e">
        <f ca="1">IF(OR(MT$7="–",MT$7="glatt"),0.25/(LOG(15/MT75+E3_Parameter!$C$16*0.001/(3.715*Berechnungen!MT29)))^2,3400*(MT98/MT29*0.001)^4.13*(MT98/MT121)^(230*(MT98/MT29*0.001)^2.1-0.7)*MT75^(0.193*EXP(-3300*(MT98/MT29*0.001)^2.6*(MT98/MT121))))</f>
        <v>#N/A</v>
      </c>
      <c r="MU144" s="88" t="e">
        <f ca="1">IF(OR(MU$7="–",MU$7="glatt"),0.25/(LOG(15/MU75+E3_Parameter!$C$16*0.001/(3.715*Berechnungen!MU29)))^2,3400*(MU98/MU29*0.001)^4.13*(MU98/MU121)^(230*(MU98/MU29*0.001)^2.1-0.7)*MU75^(0.193*EXP(-3300*(MU98/MU29*0.001)^2.6*(MU98/MU121))))</f>
        <v>#N/A</v>
      </c>
      <c r="MV144" s="88" t="e">
        <f ca="1">IF(OR(MV$7="–",MV$7="glatt"),0.25/(LOG(15/MV75+E3_Parameter!$C$16*0.001/(3.715*Berechnungen!MV29)))^2,3400*(MV98/MV29*0.001)^4.13*(MV98/MV121)^(230*(MV98/MV29*0.001)^2.1-0.7)*MV75^(0.193*EXP(-3300*(MV98/MV29*0.001)^2.6*(MV98/MV121))))</f>
        <v>#N/A</v>
      </c>
      <c r="MW144" s="88" t="e">
        <f ca="1">IF(OR(MW$7="–",MW$7="glatt"),0.25/(LOG(15/MW75+E3_Parameter!$C$16*0.001/(3.715*Berechnungen!MW29)))^2,3400*(MW98/MW29*0.001)^4.13*(MW98/MW121)^(230*(MW98/MW29*0.001)^2.1-0.7)*MW75^(0.193*EXP(-3300*(MW98/MW29*0.001)^2.6*(MW98/MW121))))</f>
        <v>#N/A</v>
      </c>
      <c r="MX144" s="88" t="e">
        <f ca="1">IF(OR(MX$7="–",MX$7="glatt"),0.25/(LOG(15/MX75+E3_Parameter!$C$16*0.001/(3.715*Berechnungen!MX29)))^2,3400*(MX98/MX29*0.001)^4.13*(MX98/MX121)^(230*(MX98/MX29*0.001)^2.1-0.7)*MX75^(0.193*EXP(-3300*(MX98/MX29*0.001)^2.6*(MX98/MX121))))</f>
        <v>#N/A</v>
      </c>
      <c r="MY144" s="88" t="e">
        <f ca="1">IF(OR(MY$7="–",MY$7="glatt"),0.25/(LOG(15/MY75+E3_Parameter!$C$16*0.001/(3.715*Berechnungen!MY29)))^2,3400*(MY98/MY29*0.001)^4.13*(MY98/MY121)^(230*(MY98/MY29*0.001)^2.1-0.7)*MY75^(0.193*EXP(-3300*(MY98/MY29*0.001)^2.6*(MY98/MY121))))</f>
        <v>#N/A</v>
      </c>
      <c r="MZ144" s="88" t="e">
        <f ca="1">IF(OR(MZ$7="–",MZ$7="glatt"),0.25/(LOG(15/MZ75+E3_Parameter!$C$16*0.001/(3.715*Berechnungen!MZ29)))^2,3400*(MZ98/MZ29*0.001)^4.13*(MZ98/MZ121)^(230*(MZ98/MZ29*0.001)^2.1-0.7)*MZ75^(0.193*EXP(-3300*(MZ98/MZ29*0.001)^2.6*(MZ98/MZ121))))</f>
        <v>#N/A</v>
      </c>
      <c r="NA144" s="88" t="e">
        <f ca="1">IF(OR(NA$7="–",NA$7="glatt"),0.25/(LOG(15/NA75+E3_Parameter!$C$16*0.001/(3.715*Berechnungen!NA29)))^2,3400*(NA98/NA29*0.001)^4.13*(NA98/NA121)^(230*(NA98/NA29*0.001)^2.1-0.7)*NA75^(0.193*EXP(-3300*(NA98/NA29*0.001)^2.6*(NA98/NA121))))</f>
        <v>#N/A</v>
      </c>
      <c r="NB144" s="88" t="e">
        <f ca="1">IF(OR(NB$7="–",NB$7="glatt"),0.25/(LOG(15/NB75+E3_Parameter!$C$16*0.001/(3.715*Berechnungen!NB29)))^2,3400*(NB98/NB29*0.001)^4.13*(NB98/NB121)^(230*(NB98/NB29*0.001)^2.1-0.7)*NB75^(0.193*EXP(-3300*(NB98/NB29*0.001)^2.6*(NB98/NB121))))</f>
        <v>#N/A</v>
      </c>
      <c r="NC144" s="88" t="e">
        <f ca="1">IF(OR(NC$7="–",NC$7="glatt"),0.25/(LOG(15/NC75+E3_Parameter!$C$16*0.001/(3.715*Berechnungen!NC29)))^2,3400*(NC98/NC29*0.001)^4.13*(NC98/NC121)^(230*(NC98/NC29*0.001)^2.1-0.7)*NC75^(0.193*EXP(-3300*(NC98/NC29*0.001)^2.6*(NC98/NC121))))</f>
        <v>#N/A</v>
      </c>
      <c r="ND144" s="88" t="e">
        <f ca="1">IF(OR(ND$7="–",ND$7="glatt"),0.25/(LOG(15/ND75+E3_Parameter!$C$16*0.001/(3.715*Berechnungen!ND29)))^2,3400*(ND98/ND29*0.001)^4.13*(ND98/ND121)^(230*(ND98/ND29*0.001)^2.1-0.7)*ND75^(0.193*EXP(-3300*(ND98/ND29*0.001)^2.6*(ND98/ND121))))</f>
        <v>#N/A</v>
      </c>
      <c r="NE144" s="88" t="e">
        <f ca="1">IF(OR(NE$7="–",NE$7="glatt"),0.25/(LOG(15/NE75+E3_Parameter!$C$16*0.001/(3.715*Berechnungen!NE29)))^2,3400*(NE98/NE29*0.001)^4.13*(NE98/NE121)^(230*(NE98/NE29*0.001)^2.1-0.7)*NE75^(0.193*EXP(-3300*(NE98/NE29*0.001)^2.6*(NE98/NE121))))</f>
        <v>#N/A</v>
      </c>
      <c r="NF144" s="88" t="e">
        <f ca="1">IF(OR(NF$7="–",NF$7="glatt"),0.25/(LOG(15/NF75+E3_Parameter!$C$16*0.001/(3.715*Berechnungen!NF29)))^2,3400*(NF98/NF29*0.001)^4.13*(NF98/NF121)^(230*(NF98/NF29*0.001)^2.1-0.7)*NF75^(0.193*EXP(-3300*(NF98/NF29*0.001)^2.6*(NF98/NF121))))</f>
        <v>#N/A</v>
      </c>
      <c r="NG144" s="88" t="e">
        <f ca="1">IF(OR(NG$7="–",NG$7="glatt"),0.25/(LOG(15/NG75+E3_Parameter!$C$16*0.001/(3.715*Berechnungen!NG29)))^2,3400*(NG98/NG29*0.001)^4.13*(NG98/NG121)^(230*(NG98/NG29*0.001)^2.1-0.7)*NG75^(0.193*EXP(-3300*(NG98/NG29*0.001)^2.6*(NG98/NG121))))</f>
        <v>#N/A</v>
      </c>
      <c r="NH144" s="88" t="e">
        <f ca="1">IF(OR(NH$7="–",NH$7="glatt"),0.25/(LOG(15/NH75+E3_Parameter!$C$16*0.001/(3.715*Berechnungen!NH29)))^2,3400*(NH98/NH29*0.001)^4.13*(NH98/NH121)^(230*(NH98/NH29*0.001)^2.1-0.7)*NH75^(0.193*EXP(-3300*(NH98/NH29*0.001)^2.6*(NH98/NH121))))</f>
        <v>#N/A</v>
      </c>
      <c r="NI144" s="88" t="e">
        <f ca="1">IF(OR(NI$7="–",NI$7="glatt"),0.25/(LOG(15/NI75+E3_Parameter!$C$16*0.001/(3.715*Berechnungen!NI29)))^2,3400*(NI98/NI29*0.001)^4.13*(NI98/NI121)^(230*(NI98/NI29*0.001)^2.1-0.7)*NI75^(0.193*EXP(-3300*(NI98/NI29*0.001)^2.6*(NI98/NI121))))</f>
        <v>#N/A</v>
      </c>
      <c r="NJ144" s="88" t="e">
        <f ca="1">IF(OR(NJ$7="–",NJ$7="glatt"),0.25/(LOG(15/NJ75+E3_Parameter!$C$16*0.001/(3.715*Berechnungen!NJ29)))^2,3400*(NJ98/NJ29*0.001)^4.13*(NJ98/NJ121)^(230*(NJ98/NJ29*0.001)^2.1-0.7)*NJ75^(0.193*EXP(-3300*(NJ98/NJ29*0.001)^2.6*(NJ98/NJ121))))</f>
        <v>#N/A</v>
      </c>
      <c r="NK144" s="88" t="e">
        <f ca="1">IF(OR(NK$7="–",NK$7="glatt"),0.25/(LOG(15/NK75+E3_Parameter!$C$16*0.001/(3.715*Berechnungen!NK29)))^2,3400*(NK98/NK29*0.001)^4.13*(NK98/NK121)^(230*(NK98/NK29*0.001)^2.1-0.7)*NK75^(0.193*EXP(-3300*(NK98/NK29*0.001)^2.6*(NK98/NK121))))</f>
        <v>#N/A</v>
      </c>
      <c r="NL144" s="88" t="e">
        <f ca="1">IF(OR(NL$7="–",NL$7="glatt"),0.25/(LOG(15/NL75+E3_Parameter!$C$16*0.001/(3.715*Berechnungen!NL29)))^2,3400*(NL98/NL29*0.001)^4.13*(NL98/NL121)^(230*(NL98/NL29*0.001)^2.1-0.7)*NL75^(0.193*EXP(-3300*(NL98/NL29*0.001)^2.6*(NL98/NL121))))</f>
        <v>#N/A</v>
      </c>
      <c r="NM144" s="88" t="e">
        <f ca="1">IF(OR(NM$7="–",NM$7="glatt"),0.25/(LOG(15/NM75+E3_Parameter!$C$16*0.001/(3.715*Berechnungen!NM29)))^2,3400*(NM98/NM29*0.001)^4.13*(NM98/NM121)^(230*(NM98/NM29*0.001)^2.1-0.7)*NM75^(0.193*EXP(-3300*(NM98/NM29*0.001)^2.6*(NM98/NM121))))</f>
        <v>#N/A</v>
      </c>
      <c r="NN144" s="88" t="e">
        <f ca="1">IF(OR(NN$7="–",NN$7="glatt"),0.25/(LOG(15/NN75+E3_Parameter!$C$16*0.001/(3.715*Berechnungen!NN29)))^2,3400*(NN98/NN29*0.001)^4.13*(NN98/NN121)^(230*(NN98/NN29*0.001)^2.1-0.7)*NN75^(0.193*EXP(-3300*(NN98/NN29*0.001)^2.6*(NN98/NN121))))</f>
        <v>#N/A</v>
      </c>
      <c r="NO144" s="88" t="e">
        <f ca="1">IF(OR(NO$7="–",NO$7="glatt"),0.25/(LOG(15/NO75+E3_Parameter!$C$16*0.001/(3.715*Berechnungen!NO29)))^2,3400*(NO98/NO29*0.001)^4.13*(NO98/NO121)^(230*(NO98/NO29*0.001)^2.1-0.7)*NO75^(0.193*EXP(-3300*(NO98/NO29*0.001)^2.6*(NO98/NO121))))</f>
        <v>#N/A</v>
      </c>
      <c r="NP144" s="88" t="e">
        <f ca="1">IF(OR(NP$7="–",NP$7="glatt"),0.25/(LOG(15/NP75+E3_Parameter!$C$16*0.001/(3.715*Berechnungen!NP29)))^2,3400*(NP98/NP29*0.001)^4.13*(NP98/NP121)^(230*(NP98/NP29*0.001)^2.1-0.7)*NP75^(0.193*EXP(-3300*(NP98/NP29*0.001)^2.6*(NP98/NP121))))</f>
        <v>#N/A</v>
      </c>
      <c r="NQ144" s="88" t="e">
        <f ca="1">IF(OR(NQ$7="–",NQ$7="glatt"),0.25/(LOG(15/NQ75+E3_Parameter!$C$16*0.001/(3.715*Berechnungen!NQ29)))^2,3400*(NQ98/NQ29*0.001)^4.13*(NQ98/NQ121)^(230*(NQ98/NQ29*0.001)^2.1-0.7)*NQ75^(0.193*EXP(-3300*(NQ98/NQ29*0.001)^2.6*(NQ98/NQ121))))</f>
        <v>#N/A</v>
      </c>
      <c r="NR144" s="88" t="e">
        <f ca="1">IF(OR(NR$7="–",NR$7="glatt"),0.25/(LOG(15/NR75+E3_Parameter!$C$16*0.001/(3.715*Berechnungen!NR29)))^2,3400*(NR98/NR29*0.001)^4.13*(NR98/NR121)^(230*(NR98/NR29*0.001)^2.1-0.7)*NR75^(0.193*EXP(-3300*(NR98/NR29*0.001)^2.6*(NR98/NR121))))</f>
        <v>#N/A</v>
      </c>
      <c r="NS144" s="88" t="e">
        <f ca="1">IF(OR(NS$7="–",NS$7="glatt"),0.25/(LOG(15/NS75+E3_Parameter!$C$16*0.001/(3.715*Berechnungen!NS29)))^2,3400*(NS98/NS29*0.001)^4.13*(NS98/NS121)^(230*(NS98/NS29*0.001)^2.1-0.7)*NS75^(0.193*EXP(-3300*(NS98/NS29*0.001)^2.6*(NS98/NS121))))</f>
        <v>#N/A</v>
      </c>
      <c r="NT144" s="88" t="e">
        <f ca="1">IF(OR(NT$7="–",NT$7="glatt"),0.25/(LOG(15/NT75+E3_Parameter!$C$16*0.001/(3.715*Berechnungen!NT29)))^2,3400*(NT98/NT29*0.001)^4.13*(NT98/NT121)^(230*(NT98/NT29*0.001)^2.1-0.7)*NT75^(0.193*EXP(-3300*(NT98/NT29*0.001)^2.6*(NT98/NT121))))</f>
        <v>#N/A</v>
      </c>
      <c r="NU144" s="88" t="e">
        <f ca="1">IF(OR(NU$7="–",NU$7="glatt"),0.25/(LOG(15/NU75+E3_Parameter!$C$16*0.001/(3.715*Berechnungen!NU29)))^2,3400*(NU98/NU29*0.001)^4.13*(NU98/NU121)^(230*(NU98/NU29*0.001)^2.1-0.7)*NU75^(0.193*EXP(-3300*(NU98/NU29*0.001)^2.6*(NU98/NU121))))</f>
        <v>#N/A</v>
      </c>
      <c r="NV144" s="88" t="e">
        <f ca="1">IF(OR(NV$7="–",NV$7="glatt"),0.25/(LOG(15/NV75+E3_Parameter!$C$16*0.001/(3.715*Berechnungen!NV29)))^2,3400*(NV98/NV29*0.001)^4.13*(NV98/NV121)^(230*(NV98/NV29*0.001)^2.1-0.7)*NV75^(0.193*EXP(-3300*(NV98/NV29*0.001)^2.6*(NV98/NV121))))</f>
        <v>#N/A</v>
      </c>
      <c r="NW144" s="88" t="e">
        <f ca="1">IF(OR(NW$7="–",NW$7="glatt"),0.25/(LOG(15/NW75+E3_Parameter!$C$16*0.001/(3.715*Berechnungen!NW29)))^2,3400*(NW98/NW29*0.001)^4.13*(NW98/NW121)^(230*(NW98/NW29*0.001)^2.1-0.7)*NW75^(0.193*EXP(-3300*(NW98/NW29*0.001)^2.6*(NW98/NW121))))</f>
        <v>#N/A</v>
      </c>
      <c r="NX144" s="88" t="e">
        <f ca="1">IF(OR(NX$7="–",NX$7="glatt"),0.25/(LOG(15/NX75+E3_Parameter!$C$16*0.001/(3.715*Berechnungen!NX29)))^2,3400*(NX98/NX29*0.001)^4.13*(NX98/NX121)^(230*(NX98/NX29*0.001)^2.1-0.7)*NX75^(0.193*EXP(-3300*(NX98/NX29*0.001)^2.6*(NX98/NX121))))</f>
        <v>#N/A</v>
      </c>
      <c r="NY144" s="88" t="e">
        <f ca="1">IF(OR(NY$7="–",NY$7="glatt"),0.25/(LOG(15/NY75+E3_Parameter!$C$16*0.001/(3.715*Berechnungen!NY29)))^2,3400*(NY98/NY29*0.001)^4.13*(NY98/NY121)^(230*(NY98/NY29*0.001)^2.1-0.7)*NY75^(0.193*EXP(-3300*(NY98/NY29*0.001)^2.6*(NY98/NY121))))</f>
        <v>#N/A</v>
      </c>
      <c r="NZ144" s="88" t="e">
        <f ca="1">IF(OR(NZ$7="–",NZ$7="glatt"),0.25/(LOG(15/NZ75+E3_Parameter!$C$16*0.001/(3.715*Berechnungen!NZ29)))^2,3400*(NZ98/NZ29*0.001)^4.13*(NZ98/NZ121)^(230*(NZ98/NZ29*0.001)^2.1-0.7)*NZ75^(0.193*EXP(-3300*(NZ98/NZ29*0.001)^2.6*(NZ98/NZ121))))</f>
        <v>#N/A</v>
      </c>
      <c r="OA144" s="88" t="e">
        <f ca="1">IF(OR(OA$7="–",OA$7="glatt"),0.25/(LOG(15/OA75+E3_Parameter!$C$16*0.001/(3.715*Berechnungen!OA29)))^2,3400*(OA98/OA29*0.001)^4.13*(OA98/OA121)^(230*(OA98/OA29*0.001)^2.1-0.7)*OA75^(0.193*EXP(-3300*(OA98/OA29*0.001)^2.6*(OA98/OA121))))</f>
        <v>#N/A</v>
      </c>
      <c r="OB144" s="88" t="e">
        <f ca="1">IF(OR(OB$7="–",OB$7="glatt"),0.25/(LOG(15/OB75+E3_Parameter!$C$16*0.001/(3.715*Berechnungen!OB29)))^2,3400*(OB98/OB29*0.001)^4.13*(OB98/OB121)^(230*(OB98/OB29*0.001)^2.1-0.7)*OB75^(0.193*EXP(-3300*(OB98/OB29*0.001)^2.6*(OB98/OB121))))</f>
        <v>#N/A</v>
      </c>
      <c r="OC144" s="88" t="e">
        <f ca="1">IF(OR(OC$7="–",OC$7="glatt"),0.25/(LOG(15/OC75+E3_Parameter!$C$16*0.001/(3.715*Berechnungen!OC29)))^2,3400*(OC98/OC29*0.001)^4.13*(OC98/OC121)^(230*(OC98/OC29*0.001)^2.1-0.7)*OC75^(0.193*EXP(-3300*(OC98/OC29*0.001)^2.6*(OC98/OC121))))</f>
        <v>#N/A</v>
      </c>
      <c r="OD144" s="88" t="e">
        <f ca="1">IF(OR(OD$7="–",OD$7="glatt"),0.25/(LOG(15/OD75+E3_Parameter!$C$16*0.001/(3.715*Berechnungen!OD29)))^2,3400*(OD98/OD29*0.001)^4.13*(OD98/OD121)^(230*(OD98/OD29*0.001)^2.1-0.7)*OD75^(0.193*EXP(-3300*(OD98/OD29*0.001)^2.6*(OD98/OD121))))</f>
        <v>#N/A</v>
      </c>
      <c r="OE144" s="88" t="e">
        <f ca="1">IF(OR(OE$7="–",OE$7="glatt"),0.25/(LOG(15/OE75+E3_Parameter!$C$16*0.001/(3.715*Berechnungen!OE29)))^2,3400*(OE98/OE29*0.001)^4.13*(OE98/OE121)^(230*(OE98/OE29*0.001)^2.1-0.7)*OE75^(0.193*EXP(-3300*(OE98/OE29*0.001)^2.6*(OE98/OE121))))</f>
        <v>#N/A</v>
      </c>
      <c r="OF144" s="88" t="e">
        <f ca="1">IF(OR(OF$7="–",OF$7="glatt"),0.25/(LOG(15/OF75+E3_Parameter!$C$16*0.001/(3.715*Berechnungen!OF29)))^2,3400*(OF98/OF29*0.001)^4.13*(OF98/OF121)^(230*(OF98/OF29*0.001)^2.1-0.7)*OF75^(0.193*EXP(-3300*(OF98/OF29*0.001)^2.6*(OF98/OF121))))</f>
        <v>#N/A</v>
      </c>
      <c r="OG144" s="88" t="e">
        <f ca="1">IF(OR(OG$7="–",OG$7="glatt"),0.25/(LOG(15/OG75+E3_Parameter!$C$16*0.001/(3.715*Berechnungen!OG29)))^2,3400*(OG98/OG29*0.001)^4.13*(OG98/OG121)^(230*(OG98/OG29*0.001)^2.1-0.7)*OG75^(0.193*EXP(-3300*(OG98/OG29*0.001)^2.6*(OG98/OG121))))</f>
        <v>#N/A</v>
      </c>
      <c r="OH144" s="88" t="e">
        <f ca="1">IF(OR(OH$7="–",OH$7="glatt"),0.25/(LOG(15/OH75+E3_Parameter!$C$16*0.001/(3.715*Berechnungen!OH29)))^2,3400*(OH98/OH29*0.001)^4.13*(OH98/OH121)^(230*(OH98/OH29*0.001)^2.1-0.7)*OH75^(0.193*EXP(-3300*(OH98/OH29*0.001)^2.6*(OH98/OH121))))</f>
        <v>#N/A</v>
      </c>
      <c r="OI144" s="88" t="e">
        <f ca="1">IF(OR(OI$7="–",OI$7="glatt"),0.25/(LOG(15/OI75+E3_Parameter!$C$16*0.001/(3.715*Berechnungen!OI29)))^2,3400*(OI98/OI29*0.001)^4.13*(OI98/OI121)^(230*(OI98/OI29*0.001)^2.1-0.7)*OI75^(0.193*EXP(-3300*(OI98/OI29*0.001)^2.6*(OI98/OI121))))</f>
        <v>#N/A</v>
      </c>
      <c r="OJ144" s="88" t="e">
        <f ca="1">IF(OR(OJ$7="–",OJ$7="glatt"),0.25/(LOG(15/OJ75+E3_Parameter!$C$16*0.001/(3.715*Berechnungen!OJ29)))^2,3400*(OJ98/OJ29*0.001)^4.13*(OJ98/OJ121)^(230*(OJ98/OJ29*0.001)^2.1-0.7)*OJ75^(0.193*EXP(-3300*(OJ98/OJ29*0.001)^2.6*(OJ98/OJ121))))</f>
        <v>#N/A</v>
      </c>
      <c r="OK144" s="88" t="e">
        <f ca="1">IF(OR(OK$7="–",OK$7="glatt"),0.25/(LOG(15/OK75+E3_Parameter!$C$16*0.001/(3.715*Berechnungen!OK29)))^2,3400*(OK98/OK29*0.001)^4.13*(OK98/OK121)^(230*(OK98/OK29*0.001)^2.1-0.7)*OK75^(0.193*EXP(-3300*(OK98/OK29*0.001)^2.6*(OK98/OK121))))</f>
        <v>#N/A</v>
      </c>
      <c r="OL144" s="88" t="e">
        <f ca="1">IF(OR(OL$7="–",OL$7="glatt"),0.25/(LOG(15/OL75+E3_Parameter!$C$16*0.001/(3.715*Berechnungen!OL29)))^2,3400*(OL98/OL29*0.001)^4.13*(OL98/OL121)^(230*(OL98/OL29*0.001)^2.1-0.7)*OL75^(0.193*EXP(-3300*(OL98/OL29*0.001)^2.6*(OL98/OL121))))</f>
        <v>#N/A</v>
      </c>
      <c r="OM144" s="88" t="e">
        <f ca="1">IF(OR(OM$7="–",OM$7="glatt"),0.25/(LOG(15/OM75+E3_Parameter!$C$16*0.001/(3.715*Berechnungen!OM29)))^2,3400*(OM98/OM29*0.001)^4.13*(OM98/OM121)^(230*(OM98/OM29*0.001)^2.1-0.7)*OM75^(0.193*EXP(-3300*(OM98/OM29*0.001)^2.6*(OM98/OM121))))</f>
        <v>#N/A</v>
      </c>
    </row>
    <row r="145" spans="2:403" x14ac:dyDescent="0.3">
      <c r="B145" s="84">
        <v>65</v>
      </c>
      <c r="C145" s="85" t="s">
        <v>308</v>
      </c>
      <c r="D145" s="88">
        <f ca="1">IF(OR(D$7="–",D$7="glatt"),0.25/(LOG(15/D76+E3_Parameter!$C$16*0.001/(3.715*Berechnungen!D30)))^2,3400*(D99/D30*0.001)^4.13*(D99/D122)^(230*(D99/D30*0.001)^2.1-0.7)*D76^(0.193*EXP(-3300*(D99/D30*0.001)^2.6*(D99/D122))))</f>
        <v>1.5609494524139971E-2</v>
      </c>
      <c r="E145" s="88">
        <f ca="1">IF(OR(E$7="–",E$7="glatt"),0.25/(LOG(15/E76+E3_Parameter!$C$16*0.001/(3.715*Berechnungen!E30)))^2,3400*(E99/E30*0.001)^4.13*(E99/E122)^(230*(E99/E30*0.001)^2.1-0.7)*E76^(0.193*EXP(-3300*(E99/E30*0.001)^2.6*(E99/E122))))</f>
        <v>3.5817546407412464E-2</v>
      </c>
      <c r="F145" s="88">
        <f ca="1">IF(OR(F$7="–",F$7="glatt"),0.25/(LOG(15/F76+E3_Parameter!$C$16*0.001/(3.715*Berechnungen!F30)))^2,3400*(F99/F30*0.001)^4.13*(F99/F122)^(230*(F99/F30*0.001)^2.1-0.7)*F76^(0.193*EXP(-3300*(F99/F30*0.001)^2.6*(F99/F122))))</f>
        <v>1.5667702294573524E-2</v>
      </c>
      <c r="G145" s="88">
        <f ca="1">IF(OR(G$7="–",G$7="glatt"),0.25/(LOG(15/G76+E3_Parameter!$C$16*0.001/(3.715*Berechnungen!G30)))^2,3400*(G99/G30*0.001)^4.13*(G99/G122)^(230*(G99/G30*0.001)^2.1-0.7)*G76^(0.193*EXP(-3300*(G99/G30*0.001)^2.6*(G99/G122))))</f>
        <v>1.7508042415536829E-2</v>
      </c>
      <c r="H145" s="88">
        <f ca="1">IF(OR(H$7="–",H$7="glatt"),0.25/(LOG(15/H76+E3_Parameter!$C$16*0.001/(3.715*Berechnungen!H30)))^2,3400*(H99/H30*0.001)^4.13*(H99/H122)^(230*(H99/H30*0.001)^2.1-0.7)*H76^(0.193*EXP(-3300*(H99/H30*0.001)^2.6*(H99/H122))))</f>
        <v>2.1060715105736292E-2</v>
      </c>
      <c r="I145" s="88">
        <f ca="1">IF(OR(I$7="–",I$7="glatt"),0.25/(LOG(15/I76+E3_Parameter!$C$16*0.001/(3.715*Berechnungen!I30)))^2,3400*(I99/I30*0.001)^4.13*(I99/I122)^(230*(I99/I30*0.001)^2.1-0.7)*I76^(0.193*EXP(-3300*(I99/I30*0.001)^2.6*(I99/I122))))</f>
        <v>2.4907459837360795E-2</v>
      </c>
      <c r="J145" s="88">
        <f ca="1">IF(OR(J$7="–",J$7="glatt"),0.25/(LOG(15/J76+E3_Parameter!$C$16*0.001/(3.715*Berechnungen!J30)))^2,3400*(J99/J30*0.001)^4.13*(J99/J122)^(230*(J99/J30*0.001)^2.1-0.7)*J76^(0.193*EXP(-3300*(J99/J30*0.001)^2.6*(J99/J122))))</f>
        <v>2.4907459837360795E-2</v>
      </c>
      <c r="K145" s="88">
        <f ca="1">IF(OR(K$7="–",K$7="glatt"),0.25/(LOG(15/K76+E3_Parameter!$C$16*0.001/(3.715*Berechnungen!K30)))^2,3400*(K99/K30*0.001)^4.13*(K99/K122)^(230*(K99/K30*0.001)^2.1-0.7)*K76^(0.193*EXP(-3300*(K99/K30*0.001)^2.6*(K99/K122))))</f>
        <v>1.9302393891050037E-2</v>
      </c>
      <c r="L145" s="88">
        <f ca="1">IF(OR(L$7="–",L$7="glatt"),0.25/(LOG(15/L76+E3_Parameter!$C$16*0.001/(3.715*Berechnungen!L30)))^2,3400*(L99/L30*0.001)^4.13*(L99/L122)^(230*(L99/L30*0.001)^2.1-0.7)*L76^(0.193*EXP(-3300*(L99/L30*0.001)^2.6*(L99/L122))))</f>
        <v>2.4907459837360795E-2</v>
      </c>
      <c r="M145" s="88">
        <f ca="1">IF(OR(M$7="–",M$7="glatt"),0.25/(LOG(15/M76+E3_Parameter!$C$16*0.001/(3.715*Berechnungen!M30)))^2,3400*(M99/M30*0.001)^4.13*(M99/M122)^(230*(M99/M30*0.001)^2.1-0.7)*M76^(0.193*EXP(-3300*(M99/M30*0.001)^2.6*(M99/M122))))</f>
        <v>2.1060715105736292E-2</v>
      </c>
      <c r="N145" s="88">
        <f ca="1">IF(OR(N$7="–",N$7="glatt"),0.25/(LOG(15/N76+E3_Parameter!$C$16*0.001/(3.715*Berechnungen!N30)))^2,3400*(N99/N30*0.001)^4.13*(N99/N122)^(230*(N99/N30*0.001)^2.1-0.7)*N76^(0.193*EXP(-3300*(N99/N30*0.001)^2.6*(N99/N122))))</f>
        <v>2.4907459837360795E-2</v>
      </c>
      <c r="O145" s="88">
        <f ca="1">IF(OR(O$7="–",O$7="glatt"),0.25/(LOG(15/O76+E3_Parameter!$C$16*0.001/(3.715*Berechnungen!O30)))^2,3400*(O99/O30*0.001)^4.13*(O99/O122)^(230*(O99/O30*0.001)^2.1-0.7)*O76^(0.193*EXP(-3300*(O99/O30*0.001)^2.6*(O99/O122))))</f>
        <v>2.4907459837360795E-2</v>
      </c>
      <c r="P145" s="88">
        <f ca="1">IF(OR(P$7="–",P$7="glatt"),0.25/(LOG(15/P76+E3_Parameter!$C$16*0.001/(3.715*Berechnungen!P30)))^2,3400*(P99/P30*0.001)^4.13*(P99/P122)^(230*(P99/P30*0.001)^2.1-0.7)*P76^(0.193*EXP(-3300*(P99/P30*0.001)^2.6*(P99/P122))))</f>
        <v>1.740305583353273E-2</v>
      </c>
      <c r="Q145" s="88">
        <f ca="1">IF(OR(Q$7="–",Q$7="glatt"),0.25/(LOG(15/Q76+E3_Parameter!$C$16*0.001/(3.715*Berechnungen!Q30)))^2,3400*(Q99/Q30*0.001)^4.13*(Q99/Q122)^(230*(Q99/Q30*0.001)^2.1-0.7)*Q76^(0.193*EXP(-3300*(Q99/Q30*0.001)^2.6*(Q99/Q122))))</f>
        <v>1.9894312377730455E-2</v>
      </c>
      <c r="R145" s="88">
        <f ca="1">IF(OR(R$7="–",R$7="glatt"),0.25/(LOG(15/R76+E3_Parameter!$C$16*0.001/(3.715*Berechnungen!R30)))^2,3400*(R99/R30*0.001)^4.13*(R99/R122)^(230*(R99/R30*0.001)^2.1-0.7)*R76^(0.193*EXP(-3300*(R99/R30*0.001)^2.6*(R99/R122))))</f>
        <v>1.9921540644109493E-2</v>
      </c>
      <c r="S145" s="88">
        <f ca="1">IF(OR(S$7="–",S$7="glatt"),0.25/(LOG(15/S76+E3_Parameter!$C$16*0.001/(3.715*Berechnungen!S30)))^2,3400*(S99/S30*0.001)^4.13*(S99/S122)^(230*(S99/S30*0.001)^2.1-0.7)*S76^(0.193*EXP(-3300*(S99/S30*0.001)^2.6*(S99/S122))))</f>
        <v>2.3886410790651198E-2</v>
      </c>
      <c r="T145" s="88">
        <f ca="1">IF(OR(T$7="–",T$7="glatt"),0.25/(LOG(15/T76+E3_Parameter!$C$16*0.001/(3.715*Berechnungen!T30)))^2,3400*(T99/T30*0.001)^4.13*(T99/T122)^(230*(T99/T30*0.001)^2.1-0.7)*T76^(0.193*EXP(-3300*(T99/T30*0.001)^2.6*(T99/T122))))</f>
        <v>2.289315428868301E-2</v>
      </c>
      <c r="U145" s="88">
        <f ca="1">IF(OR(U$7="–",U$7="glatt"),0.25/(LOG(15/U76+E3_Parameter!$C$16*0.001/(3.715*Berechnungen!U30)))^2,3400*(U99/U30*0.001)^4.13*(U99/U122)^(230*(U99/U30*0.001)^2.1-0.7)*U76^(0.193*EXP(-3300*(U99/U30*0.001)^2.6*(U99/U122))))</f>
        <v>2.7247110584625995E-2</v>
      </c>
      <c r="V145" s="88">
        <f ca="1">IF(OR(V$7="–",V$7="glatt"),0.25/(LOG(15/V76+E3_Parameter!$C$16*0.001/(3.715*Berechnungen!V30)))^2,3400*(V99/V30*0.001)^4.13*(V99/V122)^(230*(V99/V30*0.001)^2.1-0.7)*V76^(0.193*EXP(-3300*(V99/V30*0.001)^2.6*(V99/V122))))</f>
        <v>2.7555851748159842E-2</v>
      </c>
      <c r="W145" s="88">
        <f ca="1">IF(OR(W$7="–",W$7="glatt"),0.25/(LOG(15/W76+E3_Parameter!$C$16*0.001/(3.715*Berechnungen!W30)))^2,3400*(W99/W30*0.001)^4.13*(W99/W122)^(230*(W99/W30*0.001)^2.1-0.7)*W76^(0.193*EXP(-3300*(W99/W30*0.001)^2.6*(W99/W122))))</f>
        <v>5.5405544619888426E-2</v>
      </c>
      <c r="X145" s="88">
        <f ca="1">IF(OR(X$7="–",X$7="glatt"),0.25/(LOG(15/X76+E3_Parameter!$C$16*0.001/(3.715*Berechnungen!X30)))^2,3400*(X99/X30*0.001)^4.13*(X99/X122)^(230*(X99/X30*0.001)^2.1-0.7)*X76^(0.193*EXP(-3300*(X99/X30*0.001)^2.6*(X99/X122))))</f>
        <v>2.86068731944649E-2</v>
      </c>
      <c r="Y145" s="88">
        <f ca="1">IF(OR(Y$7="–",Y$7="glatt"),0.25/(LOG(15/Y76+E3_Parameter!$C$16*0.001/(3.715*Berechnungen!Y30)))^2,3400*(Y99/Y30*0.001)^4.13*(Y99/Y122)^(230*(Y99/Y30*0.001)^2.1-0.7)*Y76^(0.193*EXP(-3300*(Y99/Y30*0.001)^2.6*(Y99/Y122))))</f>
        <v>5.5405544619888426E-2</v>
      </c>
      <c r="Z145" s="88">
        <f ca="1">IF(OR(Z$7="–",Z$7="glatt"),0.25/(LOG(15/Z76+E3_Parameter!$C$16*0.001/(3.715*Berechnungen!Z30)))^2,3400*(Z99/Z30*0.001)^4.13*(Z99/Z122)^(230*(Z99/Z30*0.001)^2.1-0.7)*Z76^(0.193*EXP(-3300*(Z99/Z30*0.001)^2.6*(Z99/Z122))))</f>
        <v>2.9903342579291649E-2</v>
      </c>
      <c r="AA145" s="88">
        <f ca="1">IF(OR(AA$7="–",AA$7="glatt"),0.25/(LOG(15/AA76+E3_Parameter!$C$16*0.001/(3.715*Berechnungen!AA30)))^2,3400*(AA99/AA30*0.001)^4.13*(AA99/AA122)^(230*(AA99/AA30*0.001)^2.1-0.7)*AA76^(0.193*EXP(-3300*(AA99/AA30*0.001)^2.6*(AA99/AA122))))</f>
        <v>5.5405544619888426E-2</v>
      </c>
      <c r="AB145" s="88">
        <f ca="1">IF(OR(AB$7="–",AB$7="glatt"),0.25/(LOG(15/AB76+E3_Parameter!$C$16*0.001/(3.715*Berechnungen!AB30)))^2,3400*(AB99/AB30*0.001)^4.13*(AB99/AB122)^(230*(AB99/AB30*0.001)^2.1-0.7)*AB76^(0.193*EXP(-3300*(AB99/AB30*0.001)^2.6*(AB99/AB122))))</f>
        <v>3.1562378824810527E-2</v>
      </c>
      <c r="AC145" s="88">
        <f ca="1">IF(OR(AC$7="–",AC$7="glatt"),0.25/(LOG(15/AC76+E3_Parameter!$C$16*0.001/(3.715*Berechnungen!AC30)))^2,3400*(AC99/AC30*0.001)^4.13*(AC99/AC122)^(230*(AC99/AC30*0.001)^2.1-0.7)*AC76^(0.193*EXP(-3300*(AC99/AC30*0.001)^2.6*(AC99/AC122))))</f>
        <v>5.5405544619888426E-2</v>
      </c>
      <c r="AD145" s="88">
        <f ca="1">IF(OR(AD$7="–",AD$7="glatt"),0.25/(LOG(15/AD76+E3_Parameter!$C$16*0.001/(3.715*Berechnungen!AD30)))^2,3400*(AD99/AD30*0.001)^4.13*(AD99/AD122)^(230*(AD99/AD30*0.001)^2.1-0.7)*AD76^(0.193*EXP(-3300*(AD99/AD30*0.001)^2.6*(AD99/AD122))))</f>
        <v>3.3799534734873592E-2</v>
      </c>
      <c r="AE145" s="88">
        <f ca="1">IF(OR(AE$7="–",AE$7="glatt"),0.25/(LOG(15/AE76+E3_Parameter!$C$16*0.001/(3.715*Berechnungen!AE30)))^2,3400*(AE99/AE30*0.001)^4.13*(AE99/AE122)^(230*(AE99/AE30*0.001)^2.1-0.7)*AE76^(0.193*EXP(-3300*(AE99/AE30*0.001)^2.6*(AE99/AE122))))</f>
        <v>5.5405544619888426E-2</v>
      </c>
      <c r="AF145" s="88">
        <f ca="1">IF(OR(AF$7="–",AF$7="glatt"),0.25/(LOG(15/AF76+E3_Parameter!$C$16*0.001/(3.715*Berechnungen!AF30)))^2,3400*(AF99/AF30*0.001)^4.13*(AF99/AF122)^(230*(AF99/AF30*0.001)^2.1-0.7)*AF76^(0.193*EXP(-3300*(AF99/AF30*0.001)^2.6*(AF99/AF122))))</f>
        <v>3.7070394864271446E-2</v>
      </c>
      <c r="AG145" s="88">
        <f ca="1">IF(OR(AG$7="–",AG$7="glatt"),0.25/(LOG(15/AG76+E3_Parameter!$C$16*0.001/(3.715*Berechnungen!AG30)))^2,3400*(AG99/AG30*0.001)^4.13*(AG99/AG122)^(230*(AG99/AG30*0.001)^2.1-0.7)*AG76^(0.193*EXP(-3300*(AG99/AG30*0.001)^2.6*(AG99/AG122))))</f>
        <v>5.5405544619888426E-2</v>
      </c>
      <c r="AH145" s="88">
        <f ca="1">IF(OR(AH$7="–",AH$7="glatt"),0.25/(LOG(15/AH76+E3_Parameter!$C$16*0.001/(3.715*Berechnungen!AH30)))^2,3400*(AH99/AH30*0.001)^4.13*(AH99/AH122)^(230*(AH99/AH30*0.001)^2.1-0.7)*AH76^(0.193*EXP(-3300*(AH99/AH30*0.001)^2.6*(AH99/AH122))))</f>
        <v>4.2582264050475951E-2</v>
      </c>
      <c r="AI145" s="88">
        <f ca="1">IF(OR(AI$7="–",AI$7="glatt"),0.25/(LOG(15/AI76+E3_Parameter!$C$16*0.001/(3.715*Berechnungen!AI30)))^2,3400*(AI99/AI30*0.001)^4.13*(AI99/AI122)^(230*(AI99/AI30*0.001)^2.1-0.7)*AI76^(0.193*EXP(-3300*(AI99/AI30*0.001)^2.6*(AI99/AI122))))</f>
        <v>5.5405544619888426E-2</v>
      </c>
      <c r="AJ145" s="88">
        <f ca="1">IF(OR(AJ$7="–",AJ$7="glatt"),0.25/(LOG(15/AJ76+E3_Parameter!$C$16*0.001/(3.715*Berechnungen!AJ30)))^2,3400*(AJ99/AJ30*0.001)^4.13*(AJ99/AJ122)^(230*(AJ99/AJ30*0.001)^2.1-0.7)*AJ76^(0.193*EXP(-3300*(AJ99/AJ30*0.001)^2.6*(AJ99/AJ122))))</f>
        <v>5.5405544619888426E-2</v>
      </c>
      <c r="AK145" s="88" t="e">
        <f ca="1">IF(OR(AK$7="–",AK$7="glatt"),0.25/(LOG(15/AK76+E3_Parameter!$C$16*0.001/(3.715*Berechnungen!AK30)))^2,3400*(AK99/AK30*0.001)^4.13*(AK99/AK122)^(230*(AK99/AK30*0.001)^2.1-0.7)*AK76^(0.193*EXP(-3300*(AK99/AK30*0.001)^2.6*(AK99/AK122))))</f>
        <v>#N/A</v>
      </c>
      <c r="AL145" s="88" t="e">
        <f ca="1">IF(OR(AL$7="–",AL$7="glatt"),0.25/(LOG(15/AL76+E3_Parameter!$C$16*0.001/(3.715*Berechnungen!AL30)))^2,3400*(AL99/AL30*0.001)^4.13*(AL99/AL122)^(230*(AL99/AL30*0.001)^2.1-0.7)*AL76^(0.193*EXP(-3300*(AL99/AL30*0.001)^2.6*(AL99/AL122))))</f>
        <v>#N/A</v>
      </c>
      <c r="AM145" s="88" t="e">
        <f ca="1">IF(OR(AM$7="–",AM$7="glatt"),0.25/(LOG(15/AM76+E3_Parameter!$C$16*0.001/(3.715*Berechnungen!AM30)))^2,3400*(AM99/AM30*0.001)^4.13*(AM99/AM122)^(230*(AM99/AM30*0.001)^2.1-0.7)*AM76^(0.193*EXP(-3300*(AM99/AM30*0.001)^2.6*(AM99/AM122))))</f>
        <v>#N/A</v>
      </c>
      <c r="AN145" s="88" t="e">
        <f ca="1">IF(OR(AN$7="–",AN$7="glatt"),0.25/(LOG(15/AN76+E3_Parameter!$C$16*0.001/(3.715*Berechnungen!AN30)))^2,3400*(AN99/AN30*0.001)^4.13*(AN99/AN122)^(230*(AN99/AN30*0.001)^2.1-0.7)*AN76^(0.193*EXP(-3300*(AN99/AN30*0.001)^2.6*(AN99/AN122))))</f>
        <v>#N/A</v>
      </c>
      <c r="AO145" s="88" t="e">
        <f ca="1">IF(OR(AO$7="–",AO$7="glatt"),0.25/(LOG(15/AO76+E3_Parameter!$C$16*0.001/(3.715*Berechnungen!AO30)))^2,3400*(AO99/AO30*0.001)^4.13*(AO99/AO122)^(230*(AO99/AO30*0.001)^2.1-0.7)*AO76^(0.193*EXP(-3300*(AO99/AO30*0.001)^2.6*(AO99/AO122))))</f>
        <v>#N/A</v>
      </c>
      <c r="AP145" s="88" t="e">
        <f ca="1">IF(OR(AP$7="–",AP$7="glatt"),0.25/(LOG(15/AP76+E3_Parameter!$C$16*0.001/(3.715*Berechnungen!AP30)))^2,3400*(AP99/AP30*0.001)^4.13*(AP99/AP122)^(230*(AP99/AP30*0.001)^2.1-0.7)*AP76^(0.193*EXP(-3300*(AP99/AP30*0.001)^2.6*(AP99/AP122))))</f>
        <v>#N/A</v>
      </c>
      <c r="AQ145" s="88" t="e">
        <f ca="1">IF(OR(AQ$7="–",AQ$7="glatt"),0.25/(LOG(15/AQ76+E3_Parameter!$C$16*0.001/(3.715*Berechnungen!AQ30)))^2,3400*(AQ99/AQ30*0.001)^4.13*(AQ99/AQ122)^(230*(AQ99/AQ30*0.001)^2.1-0.7)*AQ76^(0.193*EXP(-3300*(AQ99/AQ30*0.001)^2.6*(AQ99/AQ122))))</f>
        <v>#N/A</v>
      </c>
      <c r="AR145" s="88" t="e">
        <f ca="1">IF(OR(AR$7="–",AR$7="glatt"),0.25/(LOG(15/AR76+E3_Parameter!$C$16*0.001/(3.715*Berechnungen!AR30)))^2,3400*(AR99/AR30*0.001)^4.13*(AR99/AR122)^(230*(AR99/AR30*0.001)^2.1-0.7)*AR76^(0.193*EXP(-3300*(AR99/AR30*0.001)^2.6*(AR99/AR122))))</f>
        <v>#N/A</v>
      </c>
      <c r="AS145" s="88" t="e">
        <f ca="1">IF(OR(AS$7="–",AS$7="glatt"),0.25/(LOG(15/AS76+E3_Parameter!$C$16*0.001/(3.715*Berechnungen!AS30)))^2,3400*(AS99/AS30*0.001)^4.13*(AS99/AS122)^(230*(AS99/AS30*0.001)^2.1-0.7)*AS76^(0.193*EXP(-3300*(AS99/AS30*0.001)^2.6*(AS99/AS122))))</f>
        <v>#N/A</v>
      </c>
      <c r="AT145" s="88" t="e">
        <f ca="1">IF(OR(AT$7="–",AT$7="glatt"),0.25/(LOG(15/AT76+E3_Parameter!$C$16*0.001/(3.715*Berechnungen!AT30)))^2,3400*(AT99/AT30*0.001)^4.13*(AT99/AT122)^(230*(AT99/AT30*0.001)^2.1-0.7)*AT76^(0.193*EXP(-3300*(AT99/AT30*0.001)^2.6*(AT99/AT122))))</f>
        <v>#N/A</v>
      </c>
      <c r="AU145" s="88" t="e">
        <f ca="1">IF(OR(AU$7="–",AU$7="glatt"),0.25/(LOG(15/AU76+E3_Parameter!$C$16*0.001/(3.715*Berechnungen!AU30)))^2,3400*(AU99/AU30*0.001)^4.13*(AU99/AU122)^(230*(AU99/AU30*0.001)^2.1-0.7)*AU76^(0.193*EXP(-3300*(AU99/AU30*0.001)^2.6*(AU99/AU122))))</f>
        <v>#N/A</v>
      </c>
      <c r="AV145" s="88" t="e">
        <f ca="1">IF(OR(AV$7="–",AV$7="glatt"),0.25/(LOG(15/AV76+E3_Parameter!$C$16*0.001/(3.715*Berechnungen!AV30)))^2,3400*(AV99/AV30*0.001)^4.13*(AV99/AV122)^(230*(AV99/AV30*0.001)^2.1-0.7)*AV76^(0.193*EXP(-3300*(AV99/AV30*0.001)^2.6*(AV99/AV122))))</f>
        <v>#N/A</v>
      </c>
      <c r="AW145" s="88" t="e">
        <f ca="1">IF(OR(AW$7="–",AW$7="glatt"),0.25/(LOG(15/AW76+E3_Parameter!$C$16*0.001/(3.715*Berechnungen!AW30)))^2,3400*(AW99/AW30*0.001)^4.13*(AW99/AW122)^(230*(AW99/AW30*0.001)^2.1-0.7)*AW76^(0.193*EXP(-3300*(AW99/AW30*0.001)^2.6*(AW99/AW122))))</f>
        <v>#N/A</v>
      </c>
      <c r="AX145" s="88" t="e">
        <f ca="1">IF(OR(AX$7="–",AX$7="glatt"),0.25/(LOG(15/AX76+E3_Parameter!$C$16*0.001/(3.715*Berechnungen!AX30)))^2,3400*(AX99/AX30*0.001)^4.13*(AX99/AX122)^(230*(AX99/AX30*0.001)^2.1-0.7)*AX76^(0.193*EXP(-3300*(AX99/AX30*0.001)^2.6*(AX99/AX122))))</f>
        <v>#N/A</v>
      </c>
      <c r="AY145" s="88" t="e">
        <f ca="1">IF(OR(AY$7="–",AY$7="glatt"),0.25/(LOG(15/AY76+E3_Parameter!$C$16*0.001/(3.715*Berechnungen!AY30)))^2,3400*(AY99/AY30*0.001)^4.13*(AY99/AY122)^(230*(AY99/AY30*0.001)^2.1-0.7)*AY76^(0.193*EXP(-3300*(AY99/AY30*0.001)^2.6*(AY99/AY122))))</f>
        <v>#N/A</v>
      </c>
      <c r="AZ145" s="88" t="e">
        <f ca="1">IF(OR(AZ$7="–",AZ$7="glatt"),0.25/(LOG(15/AZ76+E3_Parameter!$C$16*0.001/(3.715*Berechnungen!AZ30)))^2,3400*(AZ99/AZ30*0.001)^4.13*(AZ99/AZ122)^(230*(AZ99/AZ30*0.001)^2.1-0.7)*AZ76^(0.193*EXP(-3300*(AZ99/AZ30*0.001)^2.6*(AZ99/AZ122))))</f>
        <v>#N/A</v>
      </c>
      <c r="BA145" s="88" t="e">
        <f ca="1">IF(OR(BA$7="–",BA$7="glatt"),0.25/(LOG(15/BA76+E3_Parameter!$C$16*0.001/(3.715*Berechnungen!BA30)))^2,3400*(BA99/BA30*0.001)^4.13*(BA99/BA122)^(230*(BA99/BA30*0.001)^2.1-0.7)*BA76^(0.193*EXP(-3300*(BA99/BA30*0.001)^2.6*(BA99/BA122))))</f>
        <v>#N/A</v>
      </c>
      <c r="BB145" s="88" t="e">
        <f ca="1">IF(OR(BB$7="–",BB$7="glatt"),0.25/(LOG(15/BB76+E3_Parameter!$C$16*0.001/(3.715*Berechnungen!BB30)))^2,3400*(BB99/BB30*0.001)^4.13*(BB99/BB122)^(230*(BB99/BB30*0.001)^2.1-0.7)*BB76^(0.193*EXP(-3300*(BB99/BB30*0.001)^2.6*(BB99/BB122))))</f>
        <v>#N/A</v>
      </c>
      <c r="BC145" s="88" t="e">
        <f ca="1">IF(OR(BC$7="–",BC$7="glatt"),0.25/(LOG(15/BC76+E3_Parameter!$C$16*0.001/(3.715*Berechnungen!BC30)))^2,3400*(BC99/BC30*0.001)^4.13*(BC99/BC122)^(230*(BC99/BC30*0.001)^2.1-0.7)*BC76^(0.193*EXP(-3300*(BC99/BC30*0.001)^2.6*(BC99/BC122))))</f>
        <v>#N/A</v>
      </c>
      <c r="BD145" s="88" t="e">
        <f ca="1">IF(OR(BD$7="–",BD$7="glatt"),0.25/(LOG(15/BD76+E3_Parameter!$C$16*0.001/(3.715*Berechnungen!BD30)))^2,3400*(BD99/BD30*0.001)^4.13*(BD99/BD122)^(230*(BD99/BD30*0.001)^2.1-0.7)*BD76^(0.193*EXP(-3300*(BD99/BD30*0.001)^2.6*(BD99/BD122))))</f>
        <v>#N/A</v>
      </c>
      <c r="BE145" s="88" t="e">
        <f ca="1">IF(OR(BE$7="–",BE$7="glatt"),0.25/(LOG(15/BE76+E3_Parameter!$C$16*0.001/(3.715*Berechnungen!BE30)))^2,3400*(BE99/BE30*0.001)^4.13*(BE99/BE122)^(230*(BE99/BE30*0.001)^2.1-0.7)*BE76^(0.193*EXP(-3300*(BE99/BE30*0.001)^2.6*(BE99/BE122))))</f>
        <v>#N/A</v>
      </c>
      <c r="BF145" s="88" t="e">
        <f ca="1">IF(OR(BF$7="–",BF$7="glatt"),0.25/(LOG(15/BF76+E3_Parameter!$C$16*0.001/(3.715*Berechnungen!BF30)))^2,3400*(BF99/BF30*0.001)^4.13*(BF99/BF122)^(230*(BF99/BF30*0.001)^2.1-0.7)*BF76^(0.193*EXP(-3300*(BF99/BF30*0.001)^2.6*(BF99/BF122))))</f>
        <v>#N/A</v>
      </c>
      <c r="BG145" s="88" t="e">
        <f ca="1">IF(OR(BG$7="–",BG$7="glatt"),0.25/(LOG(15/BG76+E3_Parameter!$C$16*0.001/(3.715*Berechnungen!BG30)))^2,3400*(BG99/BG30*0.001)^4.13*(BG99/BG122)^(230*(BG99/BG30*0.001)^2.1-0.7)*BG76^(0.193*EXP(-3300*(BG99/BG30*0.001)^2.6*(BG99/BG122))))</f>
        <v>#N/A</v>
      </c>
      <c r="BH145" s="88" t="e">
        <f ca="1">IF(OR(BH$7="–",BH$7="glatt"),0.25/(LOG(15/BH76+E3_Parameter!$C$16*0.001/(3.715*Berechnungen!BH30)))^2,3400*(BH99/BH30*0.001)^4.13*(BH99/BH122)^(230*(BH99/BH30*0.001)^2.1-0.7)*BH76^(0.193*EXP(-3300*(BH99/BH30*0.001)^2.6*(BH99/BH122))))</f>
        <v>#N/A</v>
      </c>
      <c r="BI145" s="88" t="e">
        <f ca="1">IF(OR(BI$7="–",BI$7="glatt"),0.25/(LOG(15/BI76+E3_Parameter!$C$16*0.001/(3.715*Berechnungen!BI30)))^2,3400*(BI99/BI30*0.001)^4.13*(BI99/BI122)^(230*(BI99/BI30*0.001)^2.1-0.7)*BI76^(0.193*EXP(-3300*(BI99/BI30*0.001)^2.6*(BI99/BI122))))</f>
        <v>#N/A</v>
      </c>
      <c r="BJ145" s="88" t="e">
        <f ca="1">IF(OR(BJ$7="–",BJ$7="glatt"),0.25/(LOG(15/BJ76+E3_Parameter!$C$16*0.001/(3.715*Berechnungen!BJ30)))^2,3400*(BJ99/BJ30*0.001)^4.13*(BJ99/BJ122)^(230*(BJ99/BJ30*0.001)^2.1-0.7)*BJ76^(0.193*EXP(-3300*(BJ99/BJ30*0.001)^2.6*(BJ99/BJ122))))</f>
        <v>#N/A</v>
      </c>
      <c r="BK145" s="88" t="e">
        <f ca="1">IF(OR(BK$7="–",BK$7="glatt"),0.25/(LOG(15/BK76+E3_Parameter!$C$16*0.001/(3.715*Berechnungen!BK30)))^2,3400*(BK99/BK30*0.001)^4.13*(BK99/BK122)^(230*(BK99/BK30*0.001)^2.1-0.7)*BK76^(0.193*EXP(-3300*(BK99/BK30*0.001)^2.6*(BK99/BK122))))</f>
        <v>#N/A</v>
      </c>
      <c r="BL145" s="88" t="e">
        <f ca="1">IF(OR(BL$7="–",BL$7="glatt"),0.25/(LOG(15/BL76+E3_Parameter!$C$16*0.001/(3.715*Berechnungen!BL30)))^2,3400*(BL99/BL30*0.001)^4.13*(BL99/BL122)^(230*(BL99/BL30*0.001)^2.1-0.7)*BL76^(0.193*EXP(-3300*(BL99/BL30*0.001)^2.6*(BL99/BL122))))</f>
        <v>#N/A</v>
      </c>
      <c r="BM145" s="88" t="e">
        <f ca="1">IF(OR(BM$7="–",BM$7="glatt"),0.25/(LOG(15/BM76+E3_Parameter!$C$16*0.001/(3.715*Berechnungen!BM30)))^2,3400*(BM99/BM30*0.001)^4.13*(BM99/BM122)^(230*(BM99/BM30*0.001)^2.1-0.7)*BM76^(0.193*EXP(-3300*(BM99/BM30*0.001)^2.6*(BM99/BM122))))</f>
        <v>#N/A</v>
      </c>
      <c r="BN145" s="88" t="e">
        <f ca="1">IF(OR(BN$7="–",BN$7="glatt"),0.25/(LOG(15/BN76+E3_Parameter!$C$16*0.001/(3.715*Berechnungen!BN30)))^2,3400*(BN99/BN30*0.001)^4.13*(BN99/BN122)^(230*(BN99/BN30*0.001)^2.1-0.7)*BN76^(0.193*EXP(-3300*(BN99/BN30*0.001)^2.6*(BN99/BN122))))</f>
        <v>#N/A</v>
      </c>
      <c r="BO145" s="88" t="e">
        <f ca="1">IF(OR(BO$7="–",BO$7="glatt"),0.25/(LOG(15/BO76+E3_Parameter!$C$16*0.001/(3.715*Berechnungen!BO30)))^2,3400*(BO99/BO30*0.001)^4.13*(BO99/BO122)^(230*(BO99/BO30*0.001)^2.1-0.7)*BO76^(0.193*EXP(-3300*(BO99/BO30*0.001)^2.6*(BO99/BO122))))</f>
        <v>#N/A</v>
      </c>
      <c r="BP145" s="88" t="e">
        <f ca="1">IF(OR(BP$7="–",BP$7="glatt"),0.25/(LOG(15/BP76+E3_Parameter!$C$16*0.001/(3.715*Berechnungen!BP30)))^2,3400*(BP99/BP30*0.001)^4.13*(BP99/BP122)^(230*(BP99/BP30*0.001)^2.1-0.7)*BP76^(0.193*EXP(-3300*(BP99/BP30*0.001)^2.6*(BP99/BP122))))</f>
        <v>#N/A</v>
      </c>
      <c r="BQ145" s="88" t="e">
        <f ca="1">IF(OR(BQ$7="–",BQ$7="glatt"),0.25/(LOG(15/BQ76+E3_Parameter!$C$16*0.001/(3.715*Berechnungen!BQ30)))^2,3400*(BQ99/BQ30*0.001)^4.13*(BQ99/BQ122)^(230*(BQ99/BQ30*0.001)^2.1-0.7)*BQ76^(0.193*EXP(-3300*(BQ99/BQ30*0.001)^2.6*(BQ99/BQ122))))</f>
        <v>#N/A</v>
      </c>
      <c r="BR145" s="88" t="e">
        <f ca="1">IF(OR(BR$7="–",BR$7="glatt"),0.25/(LOG(15/BR76+E3_Parameter!$C$16*0.001/(3.715*Berechnungen!BR30)))^2,3400*(BR99/BR30*0.001)^4.13*(BR99/BR122)^(230*(BR99/BR30*0.001)^2.1-0.7)*BR76^(0.193*EXP(-3300*(BR99/BR30*0.001)^2.6*(BR99/BR122))))</f>
        <v>#N/A</v>
      </c>
      <c r="BS145" s="88" t="e">
        <f ca="1">IF(OR(BS$7="–",BS$7="glatt"),0.25/(LOG(15/BS76+E3_Parameter!$C$16*0.001/(3.715*Berechnungen!BS30)))^2,3400*(BS99/BS30*0.001)^4.13*(BS99/BS122)^(230*(BS99/BS30*0.001)^2.1-0.7)*BS76^(0.193*EXP(-3300*(BS99/BS30*0.001)^2.6*(BS99/BS122))))</f>
        <v>#N/A</v>
      </c>
      <c r="BT145" s="88" t="e">
        <f ca="1">IF(OR(BT$7="–",BT$7="glatt"),0.25/(LOG(15/BT76+E3_Parameter!$C$16*0.001/(3.715*Berechnungen!BT30)))^2,3400*(BT99/BT30*0.001)^4.13*(BT99/BT122)^(230*(BT99/BT30*0.001)^2.1-0.7)*BT76^(0.193*EXP(-3300*(BT99/BT30*0.001)^2.6*(BT99/BT122))))</f>
        <v>#N/A</v>
      </c>
      <c r="BU145" s="88" t="e">
        <f ca="1">IF(OR(BU$7="–",BU$7="glatt"),0.25/(LOG(15/BU76+E3_Parameter!$C$16*0.001/(3.715*Berechnungen!BU30)))^2,3400*(BU99/BU30*0.001)^4.13*(BU99/BU122)^(230*(BU99/BU30*0.001)^2.1-0.7)*BU76^(0.193*EXP(-3300*(BU99/BU30*0.001)^2.6*(BU99/BU122))))</f>
        <v>#N/A</v>
      </c>
      <c r="BV145" s="88" t="e">
        <f ca="1">IF(OR(BV$7="–",BV$7="glatt"),0.25/(LOG(15/BV76+E3_Parameter!$C$16*0.001/(3.715*Berechnungen!BV30)))^2,3400*(BV99/BV30*0.001)^4.13*(BV99/BV122)^(230*(BV99/BV30*0.001)^2.1-0.7)*BV76^(0.193*EXP(-3300*(BV99/BV30*0.001)^2.6*(BV99/BV122))))</f>
        <v>#N/A</v>
      </c>
      <c r="BW145" s="88" t="e">
        <f ca="1">IF(OR(BW$7="–",BW$7="glatt"),0.25/(LOG(15/BW76+E3_Parameter!$C$16*0.001/(3.715*Berechnungen!BW30)))^2,3400*(BW99/BW30*0.001)^4.13*(BW99/BW122)^(230*(BW99/BW30*0.001)^2.1-0.7)*BW76^(0.193*EXP(-3300*(BW99/BW30*0.001)^2.6*(BW99/BW122))))</f>
        <v>#N/A</v>
      </c>
      <c r="BX145" s="88" t="e">
        <f ca="1">IF(OR(BX$7="–",BX$7="glatt"),0.25/(LOG(15/BX76+E3_Parameter!$C$16*0.001/(3.715*Berechnungen!BX30)))^2,3400*(BX99/BX30*0.001)^4.13*(BX99/BX122)^(230*(BX99/BX30*0.001)^2.1-0.7)*BX76^(0.193*EXP(-3300*(BX99/BX30*0.001)^2.6*(BX99/BX122))))</f>
        <v>#N/A</v>
      </c>
      <c r="BY145" s="88" t="e">
        <f ca="1">IF(OR(BY$7="–",BY$7="glatt"),0.25/(LOG(15/BY76+E3_Parameter!$C$16*0.001/(3.715*Berechnungen!BY30)))^2,3400*(BY99/BY30*0.001)^4.13*(BY99/BY122)^(230*(BY99/BY30*0.001)^2.1-0.7)*BY76^(0.193*EXP(-3300*(BY99/BY30*0.001)^2.6*(BY99/BY122))))</f>
        <v>#N/A</v>
      </c>
      <c r="BZ145" s="88" t="e">
        <f ca="1">IF(OR(BZ$7="–",BZ$7="glatt"),0.25/(LOG(15/BZ76+E3_Parameter!$C$16*0.001/(3.715*Berechnungen!BZ30)))^2,3400*(BZ99/BZ30*0.001)^4.13*(BZ99/BZ122)^(230*(BZ99/BZ30*0.001)^2.1-0.7)*BZ76^(0.193*EXP(-3300*(BZ99/BZ30*0.001)^2.6*(BZ99/BZ122))))</f>
        <v>#N/A</v>
      </c>
      <c r="CA145" s="88" t="e">
        <f ca="1">IF(OR(CA$7="–",CA$7="glatt"),0.25/(LOG(15/CA76+E3_Parameter!$C$16*0.001/(3.715*Berechnungen!CA30)))^2,3400*(CA99/CA30*0.001)^4.13*(CA99/CA122)^(230*(CA99/CA30*0.001)^2.1-0.7)*CA76^(0.193*EXP(-3300*(CA99/CA30*0.001)^2.6*(CA99/CA122))))</f>
        <v>#N/A</v>
      </c>
      <c r="CB145" s="88" t="e">
        <f ca="1">IF(OR(CB$7="–",CB$7="glatt"),0.25/(LOG(15/CB76+E3_Parameter!$C$16*0.001/(3.715*Berechnungen!CB30)))^2,3400*(CB99/CB30*0.001)^4.13*(CB99/CB122)^(230*(CB99/CB30*0.001)^2.1-0.7)*CB76^(0.193*EXP(-3300*(CB99/CB30*0.001)^2.6*(CB99/CB122))))</f>
        <v>#N/A</v>
      </c>
      <c r="CC145" s="88" t="e">
        <f ca="1">IF(OR(CC$7="–",CC$7="glatt"),0.25/(LOG(15/CC76+E3_Parameter!$C$16*0.001/(3.715*Berechnungen!CC30)))^2,3400*(CC99/CC30*0.001)^4.13*(CC99/CC122)^(230*(CC99/CC30*0.001)^2.1-0.7)*CC76^(0.193*EXP(-3300*(CC99/CC30*0.001)^2.6*(CC99/CC122))))</f>
        <v>#N/A</v>
      </c>
      <c r="CD145" s="88" t="e">
        <f ca="1">IF(OR(CD$7="–",CD$7="glatt"),0.25/(LOG(15/CD76+E3_Parameter!$C$16*0.001/(3.715*Berechnungen!CD30)))^2,3400*(CD99/CD30*0.001)^4.13*(CD99/CD122)^(230*(CD99/CD30*0.001)^2.1-0.7)*CD76^(0.193*EXP(-3300*(CD99/CD30*0.001)^2.6*(CD99/CD122))))</f>
        <v>#N/A</v>
      </c>
      <c r="CE145" s="88" t="e">
        <f ca="1">IF(OR(CE$7="–",CE$7="glatt"),0.25/(LOG(15/CE76+E3_Parameter!$C$16*0.001/(3.715*Berechnungen!CE30)))^2,3400*(CE99/CE30*0.001)^4.13*(CE99/CE122)^(230*(CE99/CE30*0.001)^2.1-0.7)*CE76^(0.193*EXP(-3300*(CE99/CE30*0.001)^2.6*(CE99/CE122))))</f>
        <v>#N/A</v>
      </c>
      <c r="CF145" s="88" t="e">
        <f ca="1">IF(OR(CF$7="–",CF$7="glatt"),0.25/(LOG(15/CF76+E3_Parameter!$C$16*0.001/(3.715*Berechnungen!CF30)))^2,3400*(CF99/CF30*0.001)^4.13*(CF99/CF122)^(230*(CF99/CF30*0.001)^2.1-0.7)*CF76^(0.193*EXP(-3300*(CF99/CF30*0.001)^2.6*(CF99/CF122))))</f>
        <v>#N/A</v>
      </c>
      <c r="CG145" s="88" t="e">
        <f ca="1">IF(OR(CG$7="–",CG$7="glatt"),0.25/(LOG(15/CG76+E3_Parameter!$C$16*0.001/(3.715*Berechnungen!CG30)))^2,3400*(CG99/CG30*0.001)^4.13*(CG99/CG122)^(230*(CG99/CG30*0.001)^2.1-0.7)*CG76^(0.193*EXP(-3300*(CG99/CG30*0.001)^2.6*(CG99/CG122))))</f>
        <v>#N/A</v>
      </c>
      <c r="CH145" s="88" t="e">
        <f ca="1">IF(OR(CH$7="–",CH$7="glatt"),0.25/(LOG(15/CH76+E3_Parameter!$C$16*0.001/(3.715*Berechnungen!CH30)))^2,3400*(CH99/CH30*0.001)^4.13*(CH99/CH122)^(230*(CH99/CH30*0.001)^2.1-0.7)*CH76^(0.193*EXP(-3300*(CH99/CH30*0.001)^2.6*(CH99/CH122))))</f>
        <v>#N/A</v>
      </c>
      <c r="CI145" s="88" t="e">
        <f ca="1">IF(OR(CI$7="–",CI$7="glatt"),0.25/(LOG(15/CI76+E3_Parameter!$C$16*0.001/(3.715*Berechnungen!CI30)))^2,3400*(CI99/CI30*0.001)^4.13*(CI99/CI122)^(230*(CI99/CI30*0.001)^2.1-0.7)*CI76^(0.193*EXP(-3300*(CI99/CI30*0.001)^2.6*(CI99/CI122))))</f>
        <v>#N/A</v>
      </c>
      <c r="CJ145" s="88" t="e">
        <f ca="1">IF(OR(CJ$7="–",CJ$7="glatt"),0.25/(LOG(15/CJ76+E3_Parameter!$C$16*0.001/(3.715*Berechnungen!CJ30)))^2,3400*(CJ99/CJ30*0.001)^4.13*(CJ99/CJ122)^(230*(CJ99/CJ30*0.001)^2.1-0.7)*CJ76^(0.193*EXP(-3300*(CJ99/CJ30*0.001)^2.6*(CJ99/CJ122))))</f>
        <v>#N/A</v>
      </c>
      <c r="CK145" s="88" t="e">
        <f ca="1">IF(OR(CK$7="–",CK$7="glatt"),0.25/(LOG(15/CK76+E3_Parameter!$C$16*0.001/(3.715*Berechnungen!CK30)))^2,3400*(CK99/CK30*0.001)^4.13*(CK99/CK122)^(230*(CK99/CK30*0.001)^2.1-0.7)*CK76^(0.193*EXP(-3300*(CK99/CK30*0.001)^2.6*(CK99/CK122))))</f>
        <v>#N/A</v>
      </c>
      <c r="CL145" s="88" t="e">
        <f ca="1">IF(OR(CL$7="–",CL$7="glatt"),0.25/(LOG(15/CL76+E3_Parameter!$C$16*0.001/(3.715*Berechnungen!CL30)))^2,3400*(CL99/CL30*0.001)^4.13*(CL99/CL122)^(230*(CL99/CL30*0.001)^2.1-0.7)*CL76^(0.193*EXP(-3300*(CL99/CL30*0.001)^2.6*(CL99/CL122))))</f>
        <v>#N/A</v>
      </c>
      <c r="CM145" s="88" t="e">
        <f ca="1">IF(OR(CM$7="–",CM$7="glatt"),0.25/(LOG(15/CM76+E3_Parameter!$C$16*0.001/(3.715*Berechnungen!CM30)))^2,3400*(CM99/CM30*0.001)^4.13*(CM99/CM122)^(230*(CM99/CM30*0.001)^2.1-0.7)*CM76^(0.193*EXP(-3300*(CM99/CM30*0.001)^2.6*(CM99/CM122))))</f>
        <v>#N/A</v>
      </c>
      <c r="CN145" s="88" t="e">
        <f ca="1">IF(OR(CN$7="–",CN$7="glatt"),0.25/(LOG(15/CN76+E3_Parameter!$C$16*0.001/(3.715*Berechnungen!CN30)))^2,3400*(CN99/CN30*0.001)^4.13*(CN99/CN122)^(230*(CN99/CN30*0.001)^2.1-0.7)*CN76^(0.193*EXP(-3300*(CN99/CN30*0.001)^2.6*(CN99/CN122))))</f>
        <v>#N/A</v>
      </c>
      <c r="CO145" s="88" t="e">
        <f ca="1">IF(OR(CO$7="–",CO$7="glatt"),0.25/(LOG(15/CO76+E3_Parameter!$C$16*0.001/(3.715*Berechnungen!CO30)))^2,3400*(CO99/CO30*0.001)^4.13*(CO99/CO122)^(230*(CO99/CO30*0.001)^2.1-0.7)*CO76^(0.193*EXP(-3300*(CO99/CO30*0.001)^2.6*(CO99/CO122))))</f>
        <v>#N/A</v>
      </c>
      <c r="CP145" s="88" t="e">
        <f ca="1">IF(OR(CP$7="–",CP$7="glatt"),0.25/(LOG(15/CP76+E3_Parameter!$C$16*0.001/(3.715*Berechnungen!CP30)))^2,3400*(CP99/CP30*0.001)^4.13*(CP99/CP122)^(230*(CP99/CP30*0.001)^2.1-0.7)*CP76^(0.193*EXP(-3300*(CP99/CP30*0.001)^2.6*(CP99/CP122))))</f>
        <v>#N/A</v>
      </c>
      <c r="CQ145" s="88" t="e">
        <f ca="1">IF(OR(CQ$7="–",CQ$7="glatt"),0.25/(LOG(15/CQ76+E3_Parameter!$C$16*0.001/(3.715*Berechnungen!CQ30)))^2,3400*(CQ99/CQ30*0.001)^4.13*(CQ99/CQ122)^(230*(CQ99/CQ30*0.001)^2.1-0.7)*CQ76^(0.193*EXP(-3300*(CQ99/CQ30*0.001)^2.6*(CQ99/CQ122))))</f>
        <v>#N/A</v>
      </c>
      <c r="CR145" s="88" t="e">
        <f ca="1">IF(OR(CR$7="–",CR$7="glatt"),0.25/(LOG(15/CR76+E3_Parameter!$C$16*0.001/(3.715*Berechnungen!CR30)))^2,3400*(CR99/CR30*0.001)^4.13*(CR99/CR122)^(230*(CR99/CR30*0.001)^2.1-0.7)*CR76^(0.193*EXP(-3300*(CR99/CR30*0.001)^2.6*(CR99/CR122))))</f>
        <v>#N/A</v>
      </c>
      <c r="CS145" s="88" t="e">
        <f ca="1">IF(OR(CS$7="–",CS$7="glatt"),0.25/(LOG(15/CS76+E3_Parameter!$C$16*0.001/(3.715*Berechnungen!CS30)))^2,3400*(CS99/CS30*0.001)^4.13*(CS99/CS122)^(230*(CS99/CS30*0.001)^2.1-0.7)*CS76^(0.193*EXP(-3300*(CS99/CS30*0.001)^2.6*(CS99/CS122))))</f>
        <v>#N/A</v>
      </c>
      <c r="CT145" s="88" t="e">
        <f ca="1">IF(OR(CT$7="–",CT$7="glatt"),0.25/(LOG(15/CT76+E3_Parameter!$C$16*0.001/(3.715*Berechnungen!CT30)))^2,3400*(CT99/CT30*0.001)^4.13*(CT99/CT122)^(230*(CT99/CT30*0.001)^2.1-0.7)*CT76^(0.193*EXP(-3300*(CT99/CT30*0.001)^2.6*(CT99/CT122))))</f>
        <v>#N/A</v>
      </c>
      <c r="CU145" s="88" t="e">
        <f ca="1">IF(OR(CU$7="–",CU$7="glatt"),0.25/(LOG(15/CU76+E3_Parameter!$C$16*0.001/(3.715*Berechnungen!CU30)))^2,3400*(CU99/CU30*0.001)^4.13*(CU99/CU122)^(230*(CU99/CU30*0.001)^2.1-0.7)*CU76^(0.193*EXP(-3300*(CU99/CU30*0.001)^2.6*(CU99/CU122))))</f>
        <v>#N/A</v>
      </c>
      <c r="CV145" s="88" t="e">
        <f ca="1">IF(OR(CV$7="–",CV$7="glatt"),0.25/(LOG(15/CV76+E3_Parameter!$C$16*0.001/(3.715*Berechnungen!CV30)))^2,3400*(CV99/CV30*0.001)^4.13*(CV99/CV122)^(230*(CV99/CV30*0.001)^2.1-0.7)*CV76^(0.193*EXP(-3300*(CV99/CV30*0.001)^2.6*(CV99/CV122))))</f>
        <v>#N/A</v>
      </c>
      <c r="CW145" s="88" t="e">
        <f ca="1">IF(OR(CW$7="–",CW$7="glatt"),0.25/(LOG(15/CW76+E3_Parameter!$C$16*0.001/(3.715*Berechnungen!CW30)))^2,3400*(CW99/CW30*0.001)^4.13*(CW99/CW122)^(230*(CW99/CW30*0.001)^2.1-0.7)*CW76^(0.193*EXP(-3300*(CW99/CW30*0.001)^2.6*(CW99/CW122))))</f>
        <v>#N/A</v>
      </c>
      <c r="CX145" s="88" t="e">
        <f ca="1">IF(OR(CX$7="–",CX$7="glatt"),0.25/(LOG(15/CX76+E3_Parameter!$C$16*0.001/(3.715*Berechnungen!CX30)))^2,3400*(CX99/CX30*0.001)^4.13*(CX99/CX122)^(230*(CX99/CX30*0.001)^2.1-0.7)*CX76^(0.193*EXP(-3300*(CX99/CX30*0.001)^2.6*(CX99/CX122))))</f>
        <v>#N/A</v>
      </c>
      <c r="CY145" s="88" t="e">
        <f ca="1">IF(OR(CY$7="–",CY$7="glatt"),0.25/(LOG(15/CY76+E3_Parameter!$C$16*0.001/(3.715*Berechnungen!CY30)))^2,3400*(CY99/CY30*0.001)^4.13*(CY99/CY122)^(230*(CY99/CY30*0.001)^2.1-0.7)*CY76^(0.193*EXP(-3300*(CY99/CY30*0.001)^2.6*(CY99/CY122))))</f>
        <v>#N/A</v>
      </c>
      <c r="CZ145" s="88" t="e">
        <f ca="1">IF(OR(CZ$7="–",CZ$7="glatt"),0.25/(LOG(15/CZ76+E3_Parameter!$C$16*0.001/(3.715*Berechnungen!CZ30)))^2,3400*(CZ99/CZ30*0.001)^4.13*(CZ99/CZ122)^(230*(CZ99/CZ30*0.001)^2.1-0.7)*CZ76^(0.193*EXP(-3300*(CZ99/CZ30*0.001)^2.6*(CZ99/CZ122))))</f>
        <v>#N/A</v>
      </c>
      <c r="DA145" s="88" t="e">
        <f ca="1">IF(OR(DA$7="–",DA$7="glatt"),0.25/(LOG(15/DA76+E3_Parameter!$C$16*0.001/(3.715*Berechnungen!DA30)))^2,3400*(DA99/DA30*0.001)^4.13*(DA99/DA122)^(230*(DA99/DA30*0.001)^2.1-0.7)*DA76^(0.193*EXP(-3300*(DA99/DA30*0.001)^2.6*(DA99/DA122))))</f>
        <v>#N/A</v>
      </c>
      <c r="DB145" s="88" t="e">
        <f ca="1">IF(OR(DB$7="–",DB$7="glatt"),0.25/(LOG(15/DB76+E3_Parameter!$C$16*0.001/(3.715*Berechnungen!DB30)))^2,3400*(DB99/DB30*0.001)^4.13*(DB99/DB122)^(230*(DB99/DB30*0.001)^2.1-0.7)*DB76^(0.193*EXP(-3300*(DB99/DB30*0.001)^2.6*(DB99/DB122))))</f>
        <v>#N/A</v>
      </c>
      <c r="DC145" s="88" t="e">
        <f ca="1">IF(OR(DC$7="–",DC$7="glatt"),0.25/(LOG(15/DC76+E3_Parameter!$C$16*0.001/(3.715*Berechnungen!DC30)))^2,3400*(DC99/DC30*0.001)^4.13*(DC99/DC122)^(230*(DC99/DC30*0.001)^2.1-0.7)*DC76^(0.193*EXP(-3300*(DC99/DC30*0.001)^2.6*(DC99/DC122))))</f>
        <v>#N/A</v>
      </c>
      <c r="DD145" s="88" t="e">
        <f ca="1">IF(OR(DD$7="–",DD$7="glatt"),0.25/(LOG(15/DD76+E3_Parameter!$C$16*0.001/(3.715*Berechnungen!DD30)))^2,3400*(DD99/DD30*0.001)^4.13*(DD99/DD122)^(230*(DD99/DD30*0.001)^2.1-0.7)*DD76^(0.193*EXP(-3300*(DD99/DD30*0.001)^2.6*(DD99/DD122))))</f>
        <v>#N/A</v>
      </c>
      <c r="DE145" s="88" t="e">
        <f ca="1">IF(OR(DE$7="–",DE$7="glatt"),0.25/(LOG(15/DE76+E3_Parameter!$C$16*0.001/(3.715*Berechnungen!DE30)))^2,3400*(DE99/DE30*0.001)^4.13*(DE99/DE122)^(230*(DE99/DE30*0.001)^2.1-0.7)*DE76^(0.193*EXP(-3300*(DE99/DE30*0.001)^2.6*(DE99/DE122))))</f>
        <v>#N/A</v>
      </c>
      <c r="DF145" s="88" t="e">
        <f ca="1">IF(OR(DF$7="–",DF$7="glatt"),0.25/(LOG(15/DF76+E3_Parameter!$C$16*0.001/(3.715*Berechnungen!DF30)))^2,3400*(DF99/DF30*0.001)^4.13*(DF99/DF122)^(230*(DF99/DF30*0.001)^2.1-0.7)*DF76^(0.193*EXP(-3300*(DF99/DF30*0.001)^2.6*(DF99/DF122))))</f>
        <v>#N/A</v>
      </c>
      <c r="DG145" s="88" t="e">
        <f ca="1">IF(OR(DG$7="–",DG$7="glatt"),0.25/(LOG(15/DG76+E3_Parameter!$C$16*0.001/(3.715*Berechnungen!DG30)))^2,3400*(DG99/DG30*0.001)^4.13*(DG99/DG122)^(230*(DG99/DG30*0.001)^2.1-0.7)*DG76^(0.193*EXP(-3300*(DG99/DG30*0.001)^2.6*(DG99/DG122))))</f>
        <v>#N/A</v>
      </c>
      <c r="DH145" s="88" t="e">
        <f ca="1">IF(OR(DH$7="–",DH$7="glatt"),0.25/(LOG(15/DH76+E3_Parameter!$C$16*0.001/(3.715*Berechnungen!DH30)))^2,3400*(DH99/DH30*0.001)^4.13*(DH99/DH122)^(230*(DH99/DH30*0.001)^2.1-0.7)*DH76^(0.193*EXP(-3300*(DH99/DH30*0.001)^2.6*(DH99/DH122))))</f>
        <v>#N/A</v>
      </c>
      <c r="DI145" s="88" t="e">
        <f ca="1">IF(OR(DI$7="–",DI$7="glatt"),0.25/(LOG(15/DI76+E3_Parameter!$C$16*0.001/(3.715*Berechnungen!DI30)))^2,3400*(DI99/DI30*0.001)^4.13*(DI99/DI122)^(230*(DI99/DI30*0.001)^2.1-0.7)*DI76^(0.193*EXP(-3300*(DI99/DI30*0.001)^2.6*(DI99/DI122))))</f>
        <v>#N/A</v>
      </c>
      <c r="DJ145" s="88" t="e">
        <f ca="1">IF(OR(DJ$7="–",DJ$7="glatt"),0.25/(LOG(15/DJ76+E3_Parameter!$C$16*0.001/(3.715*Berechnungen!DJ30)))^2,3400*(DJ99/DJ30*0.001)^4.13*(DJ99/DJ122)^(230*(DJ99/DJ30*0.001)^2.1-0.7)*DJ76^(0.193*EXP(-3300*(DJ99/DJ30*0.001)^2.6*(DJ99/DJ122))))</f>
        <v>#N/A</v>
      </c>
      <c r="DK145" s="88" t="e">
        <f ca="1">IF(OR(DK$7="–",DK$7="glatt"),0.25/(LOG(15/DK76+E3_Parameter!$C$16*0.001/(3.715*Berechnungen!DK30)))^2,3400*(DK99/DK30*0.001)^4.13*(DK99/DK122)^(230*(DK99/DK30*0.001)^2.1-0.7)*DK76^(0.193*EXP(-3300*(DK99/DK30*0.001)^2.6*(DK99/DK122))))</f>
        <v>#N/A</v>
      </c>
      <c r="DL145" s="88" t="e">
        <f ca="1">IF(OR(DL$7="–",DL$7="glatt"),0.25/(LOG(15/DL76+E3_Parameter!$C$16*0.001/(3.715*Berechnungen!DL30)))^2,3400*(DL99/DL30*0.001)^4.13*(DL99/DL122)^(230*(DL99/DL30*0.001)^2.1-0.7)*DL76^(0.193*EXP(-3300*(DL99/DL30*0.001)^2.6*(DL99/DL122))))</f>
        <v>#N/A</v>
      </c>
      <c r="DM145" s="88" t="e">
        <f ca="1">IF(OR(DM$7="–",DM$7="glatt"),0.25/(LOG(15/DM76+E3_Parameter!$C$16*0.001/(3.715*Berechnungen!DM30)))^2,3400*(DM99/DM30*0.001)^4.13*(DM99/DM122)^(230*(DM99/DM30*0.001)^2.1-0.7)*DM76^(0.193*EXP(-3300*(DM99/DM30*0.001)^2.6*(DM99/DM122))))</f>
        <v>#N/A</v>
      </c>
      <c r="DN145" s="88" t="e">
        <f ca="1">IF(OR(DN$7="–",DN$7="glatt"),0.25/(LOG(15/DN76+E3_Parameter!$C$16*0.001/(3.715*Berechnungen!DN30)))^2,3400*(DN99/DN30*0.001)^4.13*(DN99/DN122)^(230*(DN99/DN30*0.001)^2.1-0.7)*DN76^(0.193*EXP(-3300*(DN99/DN30*0.001)^2.6*(DN99/DN122))))</f>
        <v>#N/A</v>
      </c>
      <c r="DO145" s="88" t="e">
        <f ca="1">IF(OR(DO$7="–",DO$7="glatt"),0.25/(LOG(15/DO76+E3_Parameter!$C$16*0.001/(3.715*Berechnungen!DO30)))^2,3400*(DO99/DO30*0.001)^4.13*(DO99/DO122)^(230*(DO99/DO30*0.001)^2.1-0.7)*DO76^(0.193*EXP(-3300*(DO99/DO30*0.001)^2.6*(DO99/DO122))))</f>
        <v>#N/A</v>
      </c>
      <c r="DP145" s="88" t="e">
        <f ca="1">IF(OR(DP$7="–",DP$7="glatt"),0.25/(LOG(15/DP76+E3_Parameter!$C$16*0.001/(3.715*Berechnungen!DP30)))^2,3400*(DP99/DP30*0.001)^4.13*(DP99/DP122)^(230*(DP99/DP30*0.001)^2.1-0.7)*DP76^(0.193*EXP(-3300*(DP99/DP30*0.001)^2.6*(DP99/DP122))))</f>
        <v>#N/A</v>
      </c>
      <c r="DQ145" s="88" t="e">
        <f ca="1">IF(OR(DQ$7="–",DQ$7="glatt"),0.25/(LOG(15/DQ76+E3_Parameter!$C$16*0.001/(3.715*Berechnungen!DQ30)))^2,3400*(DQ99/DQ30*0.001)^4.13*(DQ99/DQ122)^(230*(DQ99/DQ30*0.001)^2.1-0.7)*DQ76^(0.193*EXP(-3300*(DQ99/DQ30*0.001)^2.6*(DQ99/DQ122))))</f>
        <v>#N/A</v>
      </c>
      <c r="DR145" s="88" t="e">
        <f ca="1">IF(OR(DR$7="–",DR$7="glatt"),0.25/(LOG(15/DR76+E3_Parameter!$C$16*0.001/(3.715*Berechnungen!DR30)))^2,3400*(DR99/DR30*0.001)^4.13*(DR99/DR122)^(230*(DR99/DR30*0.001)^2.1-0.7)*DR76^(0.193*EXP(-3300*(DR99/DR30*0.001)^2.6*(DR99/DR122))))</f>
        <v>#N/A</v>
      </c>
      <c r="DS145" s="88" t="e">
        <f ca="1">IF(OR(DS$7="–",DS$7="glatt"),0.25/(LOG(15/DS76+E3_Parameter!$C$16*0.001/(3.715*Berechnungen!DS30)))^2,3400*(DS99/DS30*0.001)^4.13*(DS99/DS122)^(230*(DS99/DS30*0.001)^2.1-0.7)*DS76^(0.193*EXP(-3300*(DS99/DS30*0.001)^2.6*(DS99/DS122))))</f>
        <v>#N/A</v>
      </c>
      <c r="DT145" s="88" t="e">
        <f ca="1">IF(OR(DT$7="–",DT$7="glatt"),0.25/(LOG(15/DT76+E3_Parameter!$C$16*0.001/(3.715*Berechnungen!DT30)))^2,3400*(DT99/DT30*0.001)^4.13*(DT99/DT122)^(230*(DT99/DT30*0.001)^2.1-0.7)*DT76^(0.193*EXP(-3300*(DT99/DT30*0.001)^2.6*(DT99/DT122))))</f>
        <v>#N/A</v>
      </c>
      <c r="DU145" s="88" t="e">
        <f ca="1">IF(OR(DU$7="–",DU$7="glatt"),0.25/(LOG(15/DU76+E3_Parameter!$C$16*0.001/(3.715*Berechnungen!DU30)))^2,3400*(DU99/DU30*0.001)^4.13*(DU99/DU122)^(230*(DU99/DU30*0.001)^2.1-0.7)*DU76^(0.193*EXP(-3300*(DU99/DU30*0.001)^2.6*(DU99/DU122))))</f>
        <v>#N/A</v>
      </c>
      <c r="DV145" s="88" t="e">
        <f ca="1">IF(OR(DV$7="–",DV$7="glatt"),0.25/(LOG(15/DV76+E3_Parameter!$C$16*0.001/(3.715*Berechnungen!DV30)))^2,3400*(DV99/DV30*0.001)^4.13*(DV99/DV122)^(230*(DV99/DV30*0.001)^2.1-0.7)*DV76^(0.193*EXP(-3300*(DV99/DV30*0.001)^2.6*(DV99/DV122))))</f>
        <v>#N/A</v>
      </c>
      <c r="DW145" s="88" t="e">
        <f ca="1">IF(OR(DW$7="–",DW$7="glatt"),0.25/(LOG(15/DW76+E3_Parameter!$C$16*0.001/(3.715*Berechnungen!DW30)))^2,3400*(DW99/DW30*0.001)^4.13*(DW99/DW122)^(230*(DW99/DW30*0.001)^2.1-0.7)*DW76^(0.193*EXP(-3300*(DW99/DW30*0.001)^2.6*(DW99/DW122))))</f>
        <v>#N/A</v>
      </c>
      <c r="DX145" s="88" t="e">
        <f ca="1">IF(OR(DX$7="–",DX$7="glatt"),0.25/(LOG(15/DX76+E3_Parameter!$C$16*0.001/(3.715*Berechnungen!DX30)))^2,3400*(DX99/DX30*0.001)^4.13*(DX99/DX122)^(230*(DX99/DX30*0.001)^2.1-0.7)*DX76^(0.193*EXP(-3300*(DX99/DX30*0.001)^2.6*(DX99/DX122))))</f>
        <v>#N/A</v>
      </c>
      <c r="DY145" s="88" t="e">
        <f ca="1">IF(OR(DY$7="–",DY$7="glatt"),0.25/(LOG(15/DY76+E3_Parameter!$C$16*0.001/(3.715*Berechnungen!DY30)))^2,3400*(DY99/DY30*0.001)^4.13*(DY99/DY122)^(230*(DY99/DY30*0.001)^2.1-0.7)*DY76^(0.193*EXP(-3300*(DY99/DY30*0.001)^2.6*(DY99/DY122))))</f>
        <v>#N/A</v>
      </c>
      <c r="DZ145" s="88" t="e">
        <f ca="1">IF(OR(DZ$7="–",DZ$7="glatt"),0.25/(LOG(15/DZ76+E3_Parameter!$C$16*0.001/(3.715*Berechnungen!DZ30)))^2,3400*(DZ99/DZ30*0.001)^4.13*(DZ99/DZ122)^(230*(DZ99/DZ30*0.001)^2.1-0.7)*DZ76^(0.193*EXP(-3300*(DZ99/DZ30*0.001)^2.6*(DZ99/DZ122))))</f>
        <v>#N/A</v>
      </c>
      <c r="EA145" s="88" t="e">
        <f ca="1">IF(OR(EA$7="–",EA$7="glatt"),0.25/(LOG(15/EA76+E3_Parameter!$C$16*0.001/(3.715*Berechnungen!EA30)))^2,3400*(EA99/EA30*0.001)^4.13*(EA99/EA122)^(230*(EA99/EA30*0.001)^2.1-0.7)*EA76^(0.193*EXP(-3300*(EA99/EA30*0.001)^2.6*(EA99/EA122))))</f>
        <v>#N/A</v>
      </c>
      <c r="EB145" s="88" t="e">
        <f ca="1">IF(OR(EB$7="–",EB$7="glatt"),0.25/(LOG(15/EB76+E3_Parameter!$C$16*0.001/(3.715*Berechnungen!EB30)))^2,3400*(EB99/EB30*0.001)^4.13*(EB99/EB122)^(230*(EB99/EB30*0.001)^2.1-0.7)*EB76^(0.193*EXP(-3300*(EB99/EB30*0.001)^2.6*(EB99/EB122))))</f>
        <v>#N/A</v>
      </c>
      <c r="EC145" s="88" t="e">
        <f ca="1">IF(OR(EC$7="–",EC$7="glatt"),0.25/(LOG(15/EC76+E3_Parameter!$C$16*0.001/(3.715*Berechnungen!EC30)))^2,3400*(EC99/EC30*0.001)^4.13*(EC99/EC122)^(230*(EC99/EC30*0.001)^2.1-0.7)*EC76^(0.193*EXP(-3300*(EC99/EC30*0.001)^2.6*(EC99/EC122))))</f>
        <v>#N/A</v>
      </c>
      <c r="ED145" s="88" t="e">
        <f ca="1">IF(OR(ED$7="–",ED$7="glatt"),0.25/(LOG(15/ED76+E3_Parameter!$C$16*0.001/(3.715*Berechnungen!ED30)))^2,3400*(ED99/ED30*0.001)^4.13*(ED99/ED122)^(230*(ED99/ED30*0.001)^2.1-0.7)*ED76^(0.193*EXP(-3300*(ED99/ED30*0.001)^2.6*(ED99/ED122))))</f>
        <v>#N/A</v>
      </c>
      <c r="EE145" s="88" t="e">
        <f ca="1">IF(OR(EE$7="–",EE$7="glatt"),0.25/(LOG(15/EE76+E3_Parameter!$C$16*0.001/(3.715*Berechnungen!EE30)))^2,3400*(EE99/EE30*0.001)^4.13*(EE99/EE122)^(230*(EE99/EE30*0.001)^2.1-0.7)*EE76^(0.193*EXP(-3300*(EE99/EE30*0.001)^2.6*(EE99/EE122))))</f>
        <v>#N/A</v>
      </c>
      <c r="EF145" s="88" t="e">
        <f ca="1">IF(OR(EF$7="–",EF$7="glatt"),0.25/(LOG(15/EF76+E3_Parameter!$C$16*0.001/(3.715*Berechnungen!EF30)))^2,3400*(EF99/EF30*0.001)^4.13*(EF99/EF122)^(230*(EF99/EF30*0.001)^2.1-0.7)*EF76^(0.193*EXP(-3300*(EF99/EF30*0.001)^2.6*(EF99/EF122))))</f>
        <v>#N/A</v>
      </c>
      <c r="EG145" s="88" t="e">
        <f ca="1">IF(OR(EG$7="–",EG$7="glatt"),0.25/(LOG(15/EG76+E3_Parameter!$C$16*0.001/(3.715*Berechnungen!EG30)))^2,3400*(EG99/EG30*0.001)^4.13*(EG99/EG122)^(230*(EG99/EG30*0.001)^2.1-0.7)*EG76^(0.193*EXP(-3300*(EG99/EG30*0.001)^2.6*(EG99/EG122))))</f>
        <v>#N/A</v>
      </c>
      <c r="EH145" s="88" t="e">
        <f ca="1">IF(OR(EH$7="–",EH$7="glatt"),0.25/(LOG(15/EH76+E3_Parameter!$C$16*0.001/(3.715*Berechnungen!EH30)))^2,3400*(EH99/EH30*0.001)^4.13*(EH99/EH122)^(230*(EH99/EH30*0.001)^2.1-0.7)*EH76^(0.193*EXP(-3300*(EH99/EH30*0.001)^2.6*(EH99/EH122))))</f>
        <v>#N/A</v>
      </c>
      <c r="EI145" s="88" t="e">
        <f ca="1">IF(OR(EI$7="–",EI$7="glatt"),0.25/(LOG(15/EI76+E3_Parameter!$C$16*0.001/(3.715*Berechnungen!EI30)))^2,3400*(EI99/EI30*0.001)^4.13*(EI99/EI122)^(230*(EI99/EI30*0.001)^2.1-0.7)*EI76^(0.193*EXP(-3300*(EI99/EI30*0.001)^2.6*(EI99/EI122))))</f>
        <v>#N/A</v>
      </c>
      <c r="EJ145" s="88" t="e">
        <f ca="1">IF(OR(EJ$7="–",EJ$7="glatt"),0.25/(LOG(15/EJ76+E3_Parameter!$C$16*0.001/(3.715*Berechnungen!EJ30)))^2,3400*(EJ99/EJ30*0.001)^4.13*(EJ99/EJ122)^(230*(EJ99/EJ30*0.001)^2.1-0.7)*EJ76^(0.193*EXP(-3300*(EJ99/EJ30*0.001)^2.6*(EJ99/EJ122))))</f>
        <v>#N/A</v>
      </c>
      <c r="EK145" s="88" t="e">
        <f ca="1">IF(OR(EK$7="–",EK$7="glatt"),0.25/(LOG(15/EK76+E3_Parameter!$C$16*0.001/(3.715*Berechnungen!EK30)))^2,3400*(EK99/EK30*0.001)^4.13*(EK99/EK122)^(230*(EK99/EK30*0.001)^2.1-0.7)*EK76^(0.193*EXP(-3300*(EK99/EK30*0.001)^2.6*(EK99/EK122))))</f>
        <v>#N/A</v>
      </c>
      <c r="EL145" s="88" t="e">
        <f ca="1">IF(OR(EL$7="–",EL$7="glatt"),0.25/(LOG(15/EL76+E3_Parameter!$C$16*0.001/(3.715*Berechnungen!EL30)))^2,3400*(EL99/EL30*0.001)^4.13*(EL99/EL122)^(230*(EL99/EL30*0.001)^2.1-0.7)*EL76^(0.193*EXP(-3300*(EL99/EL30*0.001)^2.6*(EL99/EL122))))</f>
        <v>#N/A</v>
      </c>
      <c r="EM145" s="88" t="e">
        <f ca="1">IF(OR(EM$7="–",EM$7="glatt"),0.25/(LOG(15/EM76+E3_Parameter!$C$16*0.001/(3.715*Berechnungen!EM30)))^2,3400*(EM99/EM30*0.001)^4.13*(EM99/EM122)^(230*(EM99/EM30*0.001)^2.1-0.7)*EM76^(0.193*EXP(-3300*(EM99/EM30*0.001)^2.6*(EM99/EM122))))</f>
        <v>#N/A</v>
      </c>
      <c r="EN145" s="88" t="e">
        <f ca="1">IF(OR(EN$7="–",EN$7="glatt"),0.25/(LOG(15/EN76+E3_Parameter!$C$16*0.001/(3.715*Berechnungen!EN30)))^2,3400*(EN99/EN30*0.001)^4.13*(EN99/EN122)^(230*(EN99/EN30*0.001)^2.1-0.7)*EN76^(0.193*EXP(-3300*(EN99/EN30*0.001)^2.6*(EN99/EN122))))</f>
        <v>#N/A</v>
      </c>
      <c r="EO145" s="88" t="e">
        <f ca="1">IF(OR(EO$7="–",EO$7="glatt"),0.25/(LOG(15/EO76+E3_Parameter!$C$16*0.001/(3.715*Berechnungen!EO30)))^2,3400*(EO99/EO30*0.001)^4.13*(EO99/EO122)^(230*(EO99/EO30*0.001)^2.1-0.7)*EO76^(0.193*EXP(-3300*(EO99/EO30*0.001)^2.6*(EO99/EO122))))</f>
        <v>#N/A</v>
      </c>
      <c r="EP145" s="88" t="e">
        <f ca="1">IF(OR(EP$7="–",EP$7="glatt"),0.25/(LOG(15/EP76+E3_Parameter!$C$16*0.001/(3.715*Berechnungen!EP30)))^2,3400*(EP99/EP30*0.001)^4.13*(EP99/EP122)^(230*(EP99/EP30*0.001)^2.1-0.7)*EP76^(0.193*EXP(-3300*(EP99/EP30*0.001)^2.6*(EP99/EP122))))</f>
        <v>#N/A</v>
      </c>
      <c r="EQ145" s="88" t="e">
        <f ca="1">IF(OR(EQ$7="–",EQ$7="glatt"),0.25/(LOG(15/EQ76+E3_Parameter!$C$16*0.001/(3.715*Berechnungen!EQ30)))^2,3400*(EQ99/EQ30*0.001)^4.13*(EQ99/EQ122)^(230*(EQ99/EQ30*0.001)^2.1-0.7)*EQ76^(0.193*EXP(-3300*(EQ99/EQ30*0.001)^2.6*(EQ99/EQ122))))</f>
        <v>#N/A</v>
      </c>
      <c r="ER145" s="88" t="e">
        <f ca="1">IF(OR(ER$7="–",ER$7="glatt"),0.25/(LOG(15/ER76+E3_Parameter!$C$16*0.001/(3.715*Berechnungen!ER30)))^2,3400*(ER99/ER30*0.001)^4.13*(ER99/ER122)^(230*(ER99/ER30*0.001)^2.1-0.7)*ER76^(0.193*EXP(-3300*(ER99/ER30*0.001)^2.6*(ER99/ER122))))</f>
        <v>#N/A</v>
      </c>
      <c r="ES145" s="88" t="e">
        <f ca="1">IF(OR(ES$7="–",ES$7="glatt"),0.25/(LOG(15/ES76+E3_Parameter!$C$16*0.001/(3.715*Berechnungen!ES30)))^2,3400*(ES99/ES30*0.001)^4.13*(ES99/ES122)^(230*(ES99/ES30*0.001)^2.1-0.7)*ES76^(0.193*EXP(-3300*(ES99/ES30*0.001)^2.6*(ES99/ES122))))</f>
        <v>#N/A</v>
      </c>
      <c r="ET145" s="88" t="e">
        <f ca="1">IF(OR(ET$7="–",ET$7="glatt"),0.25/(LOG(15/ET76+E3_Parameter!$C$16*0.001/(3.715*Berechnungen!ET30)))^2,3400*(ET99/ET30*0.001)^4.13*(ET99/ET122)^(230*(ET99/ET30*0.001)^2.1-0.7)*ET76^(0.193*EXP(-3300*(ET99/ET30*0.001)^2.6*(ET99/ET122))))</f>
        <v>#N/A</v>
      </c>
      <c r="EU145" s="88" t="e">
        <f ca="1">IF(OR(EU$7="–",EU$7="glatt"),0.25/(LOG(15/EU76+E3_Parameter!$C$16*0.001/(3.715*Berechnungen!EU30)))^2,3400*(EU99/EU30*0.001)^4.13*(EU99/EU122)^(230*(EU99/EU30*0.001)^2.1-0.7)*EU76^(0.193*EXP(-3300*(EU99/EU30*0.001)^2.6*(EU99/EU122))))</f>
        <v>#N/A</v>
      </c>
      <c r="EV145" s="88" t="e">
        <f ca="1">IF(OR(EV$7="–",EV$7="glatt"),0.25/(LOG(15/EV76+E3_Parameter!$C$16*0.001/(3.715*Berechnungen!EV30)))^2,3400*(EV99/EV30*0.001)^4.13*(EV99/EV122)^(230*(EV99/EV30*0.001)^2.1-0.7)*EV76^(0.193*EXP(-3300*(EV99/EV30*0.001)^2.6*(EV99/EV122))))</f>
        <v>#N/A</v>
      </c>
      <c r="EW145" s="88" t="e">
        <f ca="1">IF(OR(EW$7="–",EW$7="glatt"),0.25/(LOG(15/EW76+E3_Parameter!$C$16*0.001/(3.715*Berechnungen!EW30)))^2,3400*(EW99/EW30*0.001)^4.13*(EW99/EW122)^(230*(EW99/EW30*0.001)^2.1-0.7)*EW76^(0.193*EXP(-3300*(EW99/EW30*0.001)^2.6*(EW99/EW122))))</f>
        <v>#N/A</v>
      </c>
      <c r="EX145" s="88" t="e">
        <f ca="1">IF(OR(EX$7="–",EX$7="glatt"),0.25/(LOG(15/EX76+E3_Parameter!$C$16*0.001/(3.715*Berechnungen!EX30)))^2,3400*(EX99/EX30*0.001)^4.13*(EX99/EX122)^(230*(EX99/EX30*0.001)^2.1-0.7)*EX76^(0.193*EXP(-3300*(EX99/EX30*0.001)^2.6*(EX99/EX122))))</f>
        <v>#N/A</v>
      </c>
      <c r="EY145" s="88" t="e">
        <f ca="1">IF(OR(EY$7="–",EY$7="glatt"),0.25/(LOG(15/EY76+E3_Parameter!$C$16*0.001/(3.715*Berechnungen!EY30)))^2,3400*(EY99/EY30*0.001)^4.13*(EY99/EY122)^(230*(EY99/EY30*0.001)^2.1-0.7)*EY76^(0.193*EXP(-3300*(EY99/EY30*0.001)^2.6*(EY99/EY122))))</f>
        <v>#N/A</v>
      </c>
      <c r="EZ145" s="88" t="e">
        <f ca="1">IF(OR(EZ$7="–",EZ$7="glatt"),0.25/(LOG(15/EZ76+E3_Parameter!$C$16*0.001/(3.715*Berechnungen!EZ30)))^2,3400*(EZ99/EZ30*0.001)^4.13*(EZ99/EZ122)^(230*(EZ99/EZ30*0.001)^2.1-0.7)*EZ76^(0.193*EXP(-3300*(EZ99/EZ30*0.001)^2.6*(EZ99/EZ122))))</f>
        <v>#N/A</v>
      </c>
      <c r="FA145" s="88" t="e">
        <f ca="1">IF(OR(FA$7="–",FA$7="glatt"),0.25/(LOG(15/FA76+E3_Parameter!$C$16*0.001/(3.715*Berechnungen!FA30)))^2,3400*(FA99/FA30*0.001)^4.13*(FA99/FA122)^(230*(FA99/FA30*0.001)^2.1-0.7)*FA76^(0.193*EXP(-3300*(FA99/FA30*0.001)^2.6*(FA99/FA122))))</f>
        <v>#N/A</v>
      </c>
      <c r="FB145" s="88" t="e">
        <f ca="1">IF(OR(FB$7="–",FB$7="glatt"),0.25/(LOG(15/FB76+E3_Parameter!$C$16*0.001/(3.715*Berechnungen!FB30)))^2,3400*(FB99/FB30*0.001)^4.13*(FB99/FB122)^(230*(FB99/FB30*0.001)^2.1-0.7)*FB76^(0.193*EXP(-3300*(FB99/FB30*0.001)^2.6*(FB99/FB122))))</f>
        <v>#N/A</v>
      </c>
      <c r="FC145" s="88" t="e">
        <f ca="1">IF(OR(FC$7="–",FC$7="glatt"),0.25/(LOG(15/FC76+E3_Parameter!$C$16*0.001/(3.715*Berechnungen!FC30)))^2,3400*(FC99/FC30*0.001)^4.13*(FC99/FC122)^(230*(FC99/FC30*0.001)^2.1-0.7)*FC76^(0.193*EXP(-3300*(FC99/FC30*0.001)^2.6*(FC99/FC122))))</f>
        <v>#N/A</v>
      </c>
      <c r="FD145" s="88" t="e">
        <f ca="1">IF(OR(FD$7="–",FD$7="glatt"),0.25/(LOG(15/FD76+E3_Parameter!$C$16*0.001/(3.715*Berechnungen!FD30)))^2,3400*(FD99/FD30*0.001)^4.13*(FD99/FD122)^(230*(FD99/FD30*0.001)^2.1-0.7)*FD76^(0.193*EXP(-3300*(FD99/FD30*0.001)^2.6*(FD99/FD122))))</f>
        <v>#N/A</v>
      </c>
      <c r="FE145" s="88" t="e">
        <f ca="1">IF(OR(FE$7="–",FE$7="glatt"),0.25/(LOG(15/FE76+E3_Parameter!$C$16*0.001/(3.715*Berechnungen!FE30)))^2,3400*(FE99/FE30*0.001)^4.13*(FE99/FE122)^(230*(FE99/FE30*0.001)^2.1-0.7)*FE76^(0.193*EXP(-3300*(FE99/FE30*0.001)^2.6*(FE99/FE122))))</f>
        <v>#N/A</v>
      </c>
      <c r="FF145" s="88" t="e">
        <f ca="1">IF(OR(FF$7="–",FF$7="glatt"),0.25/(LOG(15/FF76+E3_Parameter!$C$16*0.001/(3.715*Berechnungen!FF30)))^2,3400*(FF99/FF30*0.001)^4.13*(FF99/FF122)^(230*(FF99/FF30*0.001)^2.1-0.7)*FF76^(0.193*EXP(-3300*(FF99/FF30*0.001)^2.6*(FF99/FF122))))</f>
        <v>#N/A</v>
      </c>
      <c r="FG145" s="88" t="e">
        <f ca="1">IF(OR(FG$7="–",FG$7="glatt"),0.25/(LOG(15/FG76+E3_Parameter!$C$16*0.001/(3.715*Berechnungen!FG30)))^2,3400*(FG99/FG30*0.001)^4.13*(FG99/FG122)^(230*(FG99/FG30*0.001)^2.1-0.7)*FG76^(0.193*EXP(-3300*(FG99/FG30*0.001)^2.6*(FG99/FG122))))</f>
        <v>#N/A</v>
      </c>
      <c r="FH145" s="88" t="e">
        <f ca="1">IF(OR(FH$7="–",FH$7="glatt"),0.25/(LOG(15/FH76+E3_Parameter!$C$16*0.001/(3.715*Berechnungen!FH30)))^2,3400*(FH99/FH30*0.001)^4.13*(FH99/FH122)^(230*(FH99/FH30*0.001)^2.1-0.7)*FH76^(0.193*EXP(-3300*(FH99/FH30*0.001)^2.6*(FH99/FH122))))</f>
        <v>#N/A</v>
      </c>
      <c r="FI145" s="88" t="e">
        <f ca="1">IF(OR(FI$7="–",FI$7="glatt"),0.25/(LOG(15/FI76+E3_Parameter!$C$16*0.001/(3.715*Berechnungen!FI30)))^2,3400*(FI99/FI30*0.001)^4.13*(FI99/FI122)^(230*(FI99/FI30*0.001)^2.1-0.7)*FI76^(0.193*EXP(-3300*(FI99/FI30*0.001)^2.6*(FI99/FI122))))</f>
        <v>#N/A</v>
      </c>
      <c r="FJ145" s="88" t="e">
        <f ca="1">IF(OR(FJ$7="–",FJ$7="glatt"),0.25/(LOG(15/FJ76+E3_Parameter!$C$16*0.001/(3.715*Berechnungen!FJ30)))^2,3400*(FJ99/FJ30*0.001)^4.13*(FJ99/FJ122)^(230*(FJ99/FJ30*0.001)^2.1-0.7)*FJ76^(0.193*EXP(-3300*(FJ99/FJ30*0.001)^2.6*(FJ99/FJ122))))</f>
        <v>#N/A</v>
      </c>
      <c r="FK145" s="88" t="e">
        <f ca="1">IF(OR(FK$7="–",FK$7="glatt"),0.25/(LOG(15/FK76+E3_Parameter!$C$16*0.001/(3.715*Berechnungen!FK30)))^2,3400*(FK99/FK30*0.001)^4.13*(FK99/FK122)^(230*(FK99/FK30*0.001)^2.1-0.7)*FK76^(0.193*EXP(-3300*(FK99/FK30*0.001)^2.6*(FK99/FK122))))</f>
        <v>#N/A</v>
      </c>
      <c r="FL145" s="88" t="e">
        <f ca="1">IF(OR(FL$7="–",FL$7="glatt"),0.25/(LOG(15/FL76+E3_Parameter!$C$16*0.001/(3.715*Berechnungen!FL30)))^2,3400*(FL99/FL30*0.001)^4.13*(FL99/FL122)^(230*(FL99/FL30*0.001)^2.1-0.7)*FL76^(0.193*EXP(-3300*(FL99/FL30*0.001)^2.6*(FL99/FL122))))</f>
        <v>#N/A</v>
      </c>
      <c r="FM145" s="88" t="e">
        <f ca="1">IF(OR(FM$7="–",FM$7="glatt"),0.25/(LOG(15/FM76+E3_Parameter!$C$16*0.001/(3.715*Berechnungen!FM30)))^2,3400*(FM99/FM30*0.001)^4.13*(FM99/FM122)^(230*(FM99/FM30*0.001)^2.1-0.7)*FM76^(0.193*EXP(-3300*(FM99/FM30*0.001)^2.6*(FM99/FM122))))</f>
        <v>#N/A</v>
      </c>
      <c r="FN145" s="88" t="e">
        <f ca="1">IF(OR(FN$7="–",FN$7="glatt"),0.25/(LOG(15/FN76+E3_Parameter!$C$16*0.001/(3.715*Berechnungen!FN30)))^2,3400*(FN99/FN30*0.001)^4.13*(FN99/FN122)^(230*(FN99/FN30*0.001)^2.1-0.7)*FN76^(0.193*EXP(-3300*(FN99/FN30*0.001)^2.6*(FN99/FN122))))</f>
        <v>#N/A</v>
      </c>
      <c r="FO145" s="88" t="e">
        <f ca="1">IF(OR(FO$7="–",FO$7="glatt"),0.25/(LOG(15/FO76+E3_Parameter!$C$16*0.001/(3.715*Berechnungen!FO30)))^2,3400*(FO99/FO30*0.001)^4.13*(FO99/FO122)^(230*(FO99/FO30*0.001)^2.1-0.7)*FO76^(0.193*EXP(-3300*(FO99/FO30*0.001)^2.6*(FO99/FO122))))</f>
        <v>#N/A</v>
      </c>
      <c r="FP145" s="88" t="e">
        <f ca="1">IF(OR(FP$7="–",FP$7="glatt"),0.25/(LOG(15/FP76+E3_Parameter!$C$16*0.001/(3.715*Berechnungen!FP30)))^2,3400*(FP99/FP30*0.001)^4.13*(FP99/FP122)^(230*(FP99/FP30*0.001)^2.1-0.7)*FP76^(0.193*EXP(-3300*(FP99/FP30*0.001)^2.6*(FP99/FP122))))</f>
        <v>#N/A</v>
      </c>
      <c r="FQ145" s="88" t="e">
        <f ca="1">IF(OR(FQ$7="–",FQ$7="glatt"),0.25/(LOG(15/FQ76+E3_Parameter!$C$16*0.001/(3.715*Berechnungen!FQ30)))^2,3400*(FQ99/FQ30*0.001)^4.13*(FQ99/FQ122)^(230*(FQ99/FQ30*0.001)^2.1-0.7)*FQ76^(0.193*EXP(-3300*(FQ99/FQ30*0.001)^2.6*(FQ99/FQ122))))</f>
        <v>#N/A</v>
      </c>
      <c r="FR145" s="88" t="e">
        <f ca="1">IF(OR(FR$7="–",FR$7="glatt"),0.25/(LOG(15/FR76+E3_Parameter!$C$16*0.001/(3.715*Berechnungen!FR30)))^2,3400*(FR99/FR30*0.001)^4.13*(FR99/FR122)^(230*(FR99/FR30*0.001)^2.1-0.7)*FR76^(0.193*EXP(-3300*(FR99/FR30*0.001)^2.6*(FR99/FR122))))</f>
        <v>#N/A</v>
      </c>
      <c r="FS145" s="88" t="e">
        <f ca="1">IF(OR(FS$7="–",FS$7="glatt"),0.25/(LOG(15/FS76+E3_Parameter!$C$16*0.001/(3.715*Berechnungen!FS30)))^2,3400*(FS99/FS30*0.001)^4.13*(FS99/FS122)^(230*(FS99/FS30*0.001)^2.1-0.7)*FS76^(0.193*EXP(-3300*(FS99/FS30*0.001)^2.6*(FS99/FS122))))</f>
        <v>#N/A</v>
      </c>
      <c r="FT145" s="88" t="e">
        <f ca="1">IF(OR(FT$7="–",FT$7="glatt"),0.25/(LOG(15/FT76+E3_Parameter!$C$16*0.001/(3.715*Berechnungen!FT30)))^2,3400*(FT99/FT30*0.001)^4.13*(FT99/FT122)^(230*(FT99/FT30*0.001)^2.1-0.7)*FT76^(0.193*EXP(-3300*(FT99/FT30*0.001)^2.6*(FT99/FT122))))</f>
        <v>#N/A</v>
      </c>
      <c r="FU145" s="88" t="e">
        <f ca="1">IF(OR(FU$7="–",FU$7="glatt"),0.25/(LOG(15/FU76+E3_Parameter!$C$16*0.001/(3.715*Berechnungen!FU30)))^2,3400*(FU99/FU30*0.001)^4.13*(FU99/FU122)^(230*(FU99/FU30*0.001)^2.1-0.7)*FU76^(0.193*EXP(-3300*(FU99/FU30*0.001)^2.6*(FU99/FU122))))</f>
        <v>#N/A</v>
      </c>
      <c r="FV145" s="88" t="e">
        <f ca="1">IF(OR(FV$7="–",FV$7="glatt"),0.25/(LOG(15/FV76+E3_Parameter!$C$16*0.001/(3.715*Berechnungen!FV30)))^2,3400*(FV99/FV30*0.001)^4.13*(FV99/FV122)^(230*(FV99/FV30*0.001)^2.1-0.7)*FV76^(0.193*EXP(-3300*(FV99/FV30*0.001)^2.6*(FV99/FV122))))</f>
        <v>#N/A</v>
      </c>
      <c r="FW145" s="88" t="e">
        <f ca="1">IF(OR(FW$7="–",FW$7="glatt"),0.25/(LOG(15/FW76+E3_Parameter!$C$16*0.001/(3.715*Berechnungen!FW30)))^2,3400*(FW99/FW30*0.001)^4.13*(FW99/FW122)^(230*(FW99/FW30*0.001)^2.1-0.7)*FW76^(0.193*EXP(-3300*(FW99/FW30*0.001)^2.6*(FW99/FW122))))</f>
        <v>#N/A</v>
      </c>
      <c r="FX145" s="88" t="e">
        <f ca="1">IF(OR(FX$7="–",FX$7="glatt"),0.25/(LOG(15/FX76+E3_Parameter!$C$16*0.001/(3.715*Berechnungen!FX30)))^2,3400*(FX99/FX30*0.001)^4.13*(FX99/FX122)^(230*(FX99/FX30*0.001)^2.1-0.7)*FX76^(0.193*EXP(-3300*(FX99/FX30*0.001)^2.6*(FX99/FX122))))</f>
        <v>#N/A</v>
      </c>
      <c r="FY145" s="88" t="e">
        <f ca="1">IF(OR(FY$7="–",FY$7="glatt"),0.25/(LOG(15/FY76+E3_Parameter!$C$16*0.001/(3.715*Berechnungen!FY30)))^2,3400*(FY99/FY30*0.001)^4.13*(FY99/FY122)^(230*(FY99/FY30*0.001)^2.1-0.7)*FY76^(0.193*EXP(-3300*(FY99/FY30*0.001)^2.6*(FY99/FY122))))</f>
        <v>#N/A</v>
      </c>
      <c r="FZ145" s="88" t="e">
        <f ca="1">IF(OR(FZ$7="–",FZ$7="glatt"),0.25/(LOG(15/FZ76+E3_Parameter!$C$16*0.001/(3.715*Berechnungen!FZ30)))^2,3400*(FZ99/FZ30*0.001)^4.13*(FZ99/FZ122)^(230*(FZ99/FZ30*0.001)^2.1-0.7)*FZ76^(0.193*EXP(-3300*(FZ99/FZ30*0.001)^2.6*(FZ99/FZ122))))</f>
        <v>#N/A</v>
      </c>
      <c r="GA145" s="88" t="e">
        <f ca="1">IF(OR(GA$7="–",GA$7="glatt"),0.25/(LOG(15/GA76+E3_Parameter!$C$16*0.001/(3.715*Berechnungen!GA30)))^2,3400*(GA99/GA30*0.001)^4.13*(GA99/GA122)^(230*(GA99/GA30*0.001)^2.1-0.7)*GA76^(0.193*EXP(-3300*(GA99/GA30*0.001)^2.6*(GA99/GA122))))</f>
        <v>#N/A</v>
      </c>
      <c r="GB145" s="88" t="e">
        <f ca="1">IF(OR(GB$7="–",GB$7="glatt"),0.25/(LOG(15/GB76+E3_Parameter!$C$16*0.001/(3.715*Berechnungen!GB30)))^2,3400*(GB99/GB30*0.001)^4.13*(GB99/GB122)^(230*(GB99/GB30*0.001)^2.1-0.7)*GB76^(0.193*EXP(-3300*(GB99/GB30*0.001)^2.6*(GB99/GB122))))</f>
        <v>#N/A</v>
      </c>
      <c r="GC145" s="88" t="e">
        <f ca="1">IF(OR(GC$7="–",GC$7="glatt"),0.25/(LOG(15/GC76+E3_Parameter!$C$16*0.001/(3.715*Berechnungen!GC30)))^2,3400*(GC99/GC30*0.001)^4.13*(GC99/GC122)^(230*(GC99/GC30*0.001)^2.1-0.7)*GC76^(0.193*EXP(-3300*(GC99/GC30*0.001)^2.6*(GC99/GC122))))</f>
        <v>#N/A</v>
      </c>
      <c r="GD145" s="88" t="e">
        <f ca="1">IF(OR(GD$7="–",GD$7="glatt"),0.25/(LOG(15/GD76+E3_Parameter!$C$16*0.001/(3.715*Berechnungen!GD30)))^2,3400*(GD99/GD30*0.001)^4.13*(GD99/GD122)^(230*(GD99/GD30*0.001)^2.1-0.7)*GD76^(0.193*EXP(-3300*(GD99/GD30*0.001)^2.6*(GD99/GD122))))</f>
        <v>#N/A</v>
      </c>
      <c r="GE145" s="88" t="e">
        <f ca="1">IF(OR(GE$7="–",GE$7="glatt"),0.25/(LOG(15/GE76+E3_Parameter!$C$16*0.001/(3.715*Berechnungen!GE30)))^2,3400*(GE99/GE30*0.001)^4.13*(GE99/GE122)^(230*(GE99/GE30*0.001)^2.1-0.7)*GE76^(0.193*EXP(-3300*(GE99/GE30*0.001)^2.6*(GE99/GE122))))</f>
        <v>#N/A</v>
      </c>
      <c r="GF145" s="88" t="e">
        <f ca="1">IF(OR(GF$7="–",GF$7="glatt"),0.25/(LOG(15/GF76+E3_Parameter!$C$16*0.001/(3.715*Berechnungen!GF30)))^2,3400*(GF99/GF30*0.001)^4.13*(GF99/GF122)^(230*(GF99/GF30*0.001)^2.1-0.7)*GF76^(0.193*EXP(-3300*(GF99/GF30*0.001)^2.6*(GF99/GF122))))</f>
        <v>#N/A</v>
      </c>
      <c r="GG145" s="88" t="e">
        <f ca="1">IF(OR(GG$7="–",GG$7="glatt"),0.25/(LOG(15/GG76+E3_Parameter!$C$16*0.001/(3.715*Berechnungen!GG30)))^2,3400*(GG99/GG30*0.001)^4.13*(GG99/GG122)^(230*(GG99/GG30*0.001)^2.1-0.7)*GG76^(0.193*EXP(-3300*(GG99/GG30*0.001)^2.6*(GG99/GG122))))</f>
        <v>#N/A</v>
      </c>
      <c r="GH145" s="88" t="e">
        <f ca="1">IF(OR(GH$7="–",GH$7="glatt"),0.25/(LOG(15/GH76+E3_Parameter!$C$16*0.001/(3.715*Berechnungen!GH30)))^2,3400*(GH99/GH30*0.001)^4.13*(GH99/GH122)^(230*(GH99/GH30*0.001)^2.1-0.7)*GH76^(0.193*EXP(-3300*(GH99/GH30*0.001)^2.6*(GH99/GH122))))</f>
        <v>#N/A</v>
      </c>
      <c r="GI145" s="88" t="e">
        <f ca="1">IF(OR(GI$7="–",GI$7="glatt"),0.25/(LOG(15/GI76+E3_Parameter!$C$16*0.001/(3.715*Berechnungen!GI30)))^2,3400*(GI99/GI30*0.001)^4.13*(GI99/GI122)^(230*(GI99/GI30*0.001)^2.1-0.7)*GI76^(0.193*EXP(-3300*(GI99/GI30*0.001)^2.6*(GI99/GI122))))</f>
        <v>#N/A</v>
      </c>
      <c r="GJ145" s="88" t="e">
        <f ca="1">IF(OR(GJ$7="–",GJ$7="glatt"),0.25/(LOG(15/GJ76+E3_Parameter!$C$16*0.001/(3.715*Berechnungen!GJ30)))^2,3400*(GJ99/GJ30*0.001)^4.13*(GJ99/GJ122)^(230*(GJ99/GJ30*0.001)^2.1-0.7)*GJ76^(0.193*EXP(-3300*(GJ99/GJ30*0.001)^2.6*(GJ99/GJ122))))</f>
        <v>#N/A</v>
      </c>
      <c r="GK145" s="88" t="e">
        <f ca="1">IF(OR(GK$7="–",GK$7="glatt"),0.25/(LOG(15/GK76+E3_Parameter!$C$16*0.001/(3.715*Berechnungen!GK30)))^2,3400*(GK99/GK30*0.001)^4.13*(GK99/GK122)^(230*(GK99/GK30*0.001)^2.1-0.7)*GK76^(0.193*EXP(-3300*(GK99/GK30*0.001)^2.6*(GK99/GK122))))</f>
        <v>#N/A</v>
      </c>
      <c r="GL145" s="88" t="e">
        <f ca="1">IF(OR(GL$7="–",GL$7="glatt"),0.25/(LOG(15/GL76+E3_Parameter!$C$16*0.001/(3.715*Berechnungen!GL30)))^2,3400*(GL99/GL30*0.001)^4.13*(GL99/GL122)^(230*(GL99/GL30*0.001)^2.1-0.7)*GL76^(0.193*EXP(-3300*(GL99/GL30*0.001)^2.6*(GL99/GL122))))</f>
        <v>#N/A</v>
      </c>
      <c r="GM145" s="88" t="e">
        <f ca="1">IF(OR(GM$7="–",GM$7="glatt"),0.25/(LOG(15/GM76+E3_Parameter!$C$16*0.001/(3.715*Berechnungen!GM30)))^2,3400*(GM99/GM30*0.001)^4.13*(GM99/GM122)^(230*(GM99/GM30*0.001)^2.1-0.7)*GM76^(0.193*EXP(-3300*(GM99/GM30*0.001)^2.6*(GM99/GM122))))</f>
        <v>#N/A</v>
      </c>
      <c r="GN145" s="88" t="e">
        <f ca="1">IF(OR(GN$7="–",GN$7="glatt"),0.25/(LOG(15/GN76+E3_Parameter!$C$16*0.001/(3.715*Berechnungen!GN30)))^2,3400*(GN99/GN30*0.001)^4.13*(GN99/GN122)^(230*(GN99/GN30*0.001)^2.1-0.7)*GN76^(0.193*EXP(-3300*(GN99/GN30*0.001)^2.6*(GN99/GN122))))</f>
        <v>#N/A</v>
      </c>
      <c r="GO145" s="88" t="e">
        <f ca="1">IF(OR(GO$7="–",GO$7="glatt"),0.25/(LOG(15/GO76+E3_Parameter!$C$16*0.001/(3.715*Berechnungen!GO30)))^2,3400*(GO99/GO30*0.001)^4.13*(GO99/GO122)^(230*(GO99/GO30*0.001)^2.1-0.7)*GO76^(0.193*EXP(-3300*(GO99/GO30*0.001)^2.6*(GO99/GO122))))</f>
        <v>#N/A</v>
      </c>
      <c r="GP145" s="88" t="e">
        <f ca="1">IF(OR(GP$7="–",GP$7="glatt"),0.25/(LOG(15/GP76+E3_Parameter!$C$16*0.001/(3.715*Berechnungen!GP30)))^2,3400*(GP99/GP30*0.001)^4.13*(GP99/GP122)^(230*(GP99/GP30*0.001)^2.1-0.7)*GP76^(0.193*EXP(-3300*(GP99/GP30*0.001)^2.6*(GP99/GP122))))</f>
        <v>#N/A</v>
      </c>
      <c r="GQ145" s="88" t="e">
        <f ca="1">IF(OR(GQ$7="–",GQ$7="glatt"),0.25/(LOG(15/GQ76+E3_Parameter!$C$16*0.001/(3.715*Berechnungen!GQ30)))^2,3400*(GQ99/GQ30*0.001)^4.13*(GQ99/GQ122)^(230*(GQ99/GQ30*0.001)^2.1-0.7)*GQ76^(0.193*EXP(-3300*(GQ99/GQ30*0.001)^2.6*(GQ99/GQ122))))</f>
        <v>#N/A</v>
      </c>
      <c r="GR145" s="88" t="e">
        <f ca="1">IF(OR(GR$7="–",GR$7="glatt"),0.25/(LOG(15/GR76+E3_Parameter!$C$16*0.001/(3.715*Berechnungen!GR30)))^2,3400*(GR99/GR30*0.001)^4.13*(GR99/GR122)^(230*(GR99/GR30*0.001)^2.1-0.7)*GR76^(0.193*EXP(-3300*(GR99/GR30*0.001)^2.6*(GR99/GR122))))</f>
        <v>#N/A</v>
      </c>
      <c r="GS145" s="88" t="e">
        <f ca="1">IF(OR(GS$7="–",GS$7="glatt"),0.25/(LOG(15/GS76+E3_Parameter!$C$16*0.001/(3.715*Berechnungen!GS30)))^2,3400*(GS99/GS30*0.001)^4.13*(GS99/GS122)^(230*(GS99/GS30*0.001)^2.1-0.7)*GS76^(0.193*EXP(-3300*(GS99/GS30*0.001)^2.6*(GS99/GS122))))</f>
        <v>#N/A</v>
      </c>
      <c r="GT145" s="88" t="e">
        <f ca="1">IF(OR(GT$7="–",GT$7="glatt"),0.25/(LOG(15/GT76+E3_Parameter!$C$16*0.001/(3.715*Berechnungen!GT30)))^2,3400*(GT99/GT30*0.001)^4.13*(GT99/GT122)^(230*(GT99/GT30*0.001)^2.1-0.7)*GT76^(0.193*EXP(-3300*(GT99/GT30*0.001)^2.6*(GT99/GT122))))</f>
        <v>#N/A</v>
      </c>
      <c r="GU145" s="88" t="e">
        <f ca="1">IF(OR(GU$7="–",GU$7="glatt"),0.25/(LOG(15/GU76+E3_Parameter!$C$16*0.001/(3.715*Berechnungen!GU30)))^2,3400*(GU99/GU30*0.001)^4.13*(GU99/GU122)^(230*(GU99/GU30*0.001)^2.1-0.7)*GU76^(0.193*EXP(-3300*(GU99/GU30*0.001)^2.6*(GU99/GU122))))</f>
        <v>#N/A</v>
      </c>
      <c r="GV145" s="88" t="e">
        <f ca="1">IF(OR(GV$7="–",GV$7="glatt"),0.25/(LOG(15/GV76+E3_Parameter!$C$16*0.001/(3.715*Berechnungen!GV30)))^2,3400*(GV99/GV30*0.001)^4.13*(GV99/GV122)^(230*(GV99/GV30*0.001)^2.1-0.7)*GV76^(0.193*EXP(-3300*(GV99/GV30*0.001)^2.6*(GV99/GV122))))</f>
        <v>#N/A</v>
      </c>
      <c r="GW145" s="88" t="e">
        <f ca="1">IF(OR(GW$7="–",GW$7="glatt"),0.25/(LOG(15/GW76+E3_Parameter!$C$16*0.001/(3.715*Berechnungen!GW30)))^2,3400*(GW99/GW30*0.001)^4.13*(GW99/GW122)^(230*(GW99/GW30*0.001)^2.1-0.7)*GW76^(0.193*EXP(-3300*(GW99/GW30*0.001)^2.6*(GW99/GW122))))</f>
        <v>#N/A</v>
      </c>
      <c r="GX145" s="88" t="e">
        <f ca="1">IF(OR(GX$7="–",GX$7="glatt"),0.25/(LOG(15/GX76+E3_Parameter!$C$16*0.001/(3.715*Berechnungen!GX30)))^2,3400*(GX99/GX30*0.001)^4.13*(GX99/GX122)^(230*(GX99/GX30*0.001)^2.1-0.7)*GX76^(0.193*EXP(-3300*(GX99/GX30*0.001)^2.6*(GX99/GX122))))</f>
        <v>#N/A</v>
      </c>
      <c r="GY145" s="88" t="e">
        <f ca="1">IF(OR(GY$7="–",GY$7="glatt"),0.25/(LOG(15/GY76+E3_Parameter!$C$16*0.001/(3.715*Berechnungen!GY30)))^2,3400*(GY99/GY30*0.001)^4.13*(GY99/GY122)^(230*(GY99/GY30*0.001)^2.1-0.7)*GY76^(0.193*EXP(-3300*(GY99/GY30*0.001)^2.6*(GY99/GY122))))</f>
        <v>#N/A</v>
      </c>
      <c r="GZ145" s="88" t="e">
        <f ca="1">IF(OR(GZ$7="–",GZ$7="glatt"),0.25/(LOG(15/GZ76+E3_Parameter!$C$16*0.001/(3.715*Berechnungen!GZ30)))^2,3400*(GZ99/GZ30*0.001)^4.13*(GZ99/GZ122)^(230*(GZ99/GZ30*0.001)^2.1-0.7)*GZ76^(0.193*EXP(-3300*(GZ99/GZ30*0.001)^2.6*(GZ99/GZ122))))</f>
        <v>#N/A</v>
      </c>
      <c r="HA145" s="88" t="e">
        <f ca="1">IF(OR(HA$7="–",HA$7="glatt"),0.25/(LOG(15/HA76+E3_Parameter!$C$16*0.001/(3.715*Berechnungen!HA30)))^2,3400*(HA99/HA30*0.001)^4.13*(HA99/HA122)^(230*(HA99/HA30*0.001)^2.1-0.7)*HA76^(0.193*EXP(-3300*(HA99/HA30*0.001)^2.6*(HA99/HA122))))</f>
        <v>#N/A</v>
      </c>
      <c r="HB145" s="88" t="e">
        <f ca="1">IF(OR(HB$7="–",HB$7="glatt"),0.25/(LOG(15/HB76+E3_Parameter!$C$16*0.001/(3.715*Berechnungen!HB30)))^2,3400*(HB99/HB30*0.001)^4.13*(HB99/HB122)^(230*(HB99/HB30*0.001)^2.1-0.7)*HB76^(0.193*EXP(-3300*(HB99/HB30*0.001)^2.6*(HB99/HB122))))</f>
        <v>#N/A</v>
      </c>
      <c r="HC145" s="88" t="e">
        <f ca="1">IF(OR(HC$7="–",HC$7="glatt"),0.25/(LOG(15/HC76+E3_Parameter!$C$16*0.001/(3.715*Berechnungen!HC30)))^2,3400*(HC99/HC30*0.001)^4.13*(HC99/HC122)^(230*(HC99/HC30*0.001)^2.1-0.7)*HC76^(0.193*EXP(-3300*(HC99/HC30*0.001)^2.6*(HC99/HC122))))</f>
        <v>#N/A</v>
      </c>
      <c r="HD145" s="88" t="e">
        <f ca="1">IF(OR(HD$7="–",HD$7="glatt"),0.25/(LOG(15/HD76+E3_Parameter!$C$16*0.001/(3.715*Berechnungen!HD30)))^2,3400*(HD99/HD30*0.001)^4.13*(HD99/HD122)^(230*(HD99/HD30*0.001)^2.1-0.7)*HD76^(0.193*EXP(-3300*(HD99/HD30*0.001)^2.6*(HD99/HD122))))</f>
        <v>#N/A</v>
      </c>
      <c r="HE145" s="88" t="e">
        <f ca="1">IF(OR(HE$7="–",HE$7="glatt"),0.25/(LOG(15/HE76+E3_Parameter!$C$16*0.001/(3.715*Berechnungen!HE30)))^2,3400*(HE99/HE30*0.001)^4.13*(HE99/HE122)^(230*(HE99/HE30*0.001)^2.1-0.7)*HE76^(0.193*EXP(-3300*(HE99/HE30*0.001)^2.6*(HE99/HE122))))</f>
        <v>#N/A</v>
      </c>
      <c r="HF145" s="88" t="e">
        <f ca="1">IF(OR(HF$7="–",HF$7="glatt"),0.25/(LOG(15/HF76+E3_Parameter!$C$16*0.001/(3.715*Berechnungen!HF30)))^2,3400*(HF99/HF30*0.001)^4.13*(HF99/HF122)^(230*(HF99/HF30*0.001)^2.1-0.7)*HF76^(0.193*EXP(-3300*(HF99/HF30*0.001)^2.6*(HF99/HF122))))</f>
        <v>#N/A</v>
      </c>
      <c r="HG145" s="88" t="e">
        <f ca="1">IF(OR(HG$7="–",HG$7="glatt"),0.25/(LOG(15/HG76+E3_Parameter!$C$16*0.001/(3.715*Berechnungen!HG30)))^2,3400*(HG99/HG30*0.001)^4.13*(HG99/HG122)^(230*(HG99/HG30*0.001)^2.1-0.7)*HG76^(0.193*EXP(-3300*(HG99/HG30*0.001)^2.6*(HG99/HG122))))</f>
        <v>#N/A</v>
      </c>
      <c r="HH145" s="88" t="e">
        <f ca="1">IF(OR(HH$7="–",HH$7="glatt"),0.25/(LOG(15/HH76+E3_Parameter!$C$16*0.001/(3.715*Berechnungen!HH30)))^2,3400*(HH99/HH30*0.001)^4.13*(HH99/HH122)^(230*(HH99/HH30*0.001)^2.1-0.7)*HH76^(0.193*EXP(-3300*(HH99/HH30*0.001)^2.6*(HH99/HH122))))</f>
        <v>#N/A</v>
      </c>
      <c r="HI145" s="88" t="e">
        <f ca="1">IF(OR(HI$7="–",HI$7="glatt"),0.25/(LOG(15/HI76+E3_Parameter!$C$16*0.001/(3.715*Berechnungen!HI30)))^2,3400*(HI99/HI30*0.001)^4.13*(HI99/HI122)^(230*(HI99/HI30*0.001)^2.1-0.7)*HI76^(0.193*EXP(-3300*(HI99/HI30*0.001)^2.6*(HI99/HI122))))</f>
        <v>#N/A</v>
      </c>
      <c r="HJ145" s="88" t="e">
        <f ca="1">IF(OR(HJ$7="–",HJ$7="glatt"),0.25/(LOG(15/HJ76+E3_Parameter!$C$16*0.001/(3.715*Berechnungen!HJ30)))^2,3400*(HJ99/HJ30*0.001)^4.13*(HJ99/HJ122)^(230*(HJ99/HJ30*0.001)^2.1-0.7)*HJ76^(0.193*EXP(-3300*(HJ99/HJ30*0.001)^2.6*(HJ99/HJ122))))</f>
        <v>#N/A</v>
      </c>
      <c r="HK145" s="88" t="e">
        <f ca="1">IF(OR(HK$7="–",HK$7="glatt"),0.25/(LOG(15/HK76+E3_Parameter!$C$16*0.001/(3.715*Berechnungen!HK30)))^2,3400*(HK99/HK30*0.001)^4.13*(HK99/HK122)^(230*(HK99/HK30*0.001)^2.1-0.7)*HK76^(0.193*EXP(-3300*(HK99/HK30*0.001)^2.6*(HK99/HK122))))</f>
        <v>#N/A</v>
      </c>
      <c r="HL145" s="88" t="e">
        <f ca="1">IF(OR(HL$7="–",HL$7="glatt"),0.25/(LOG(15/HL76+E3_Parameter!$C$16*0.001/(3.715*Berechnungen!HL30)))^2,3400*(HL99/HL30*0.001)^4.13*(HL99/HL122)^(230*(HL99/HL30*0.001)^2.1-0.7)*HL76^(0.193*EXP(-3300*(HL99/HL30*0.001)^2.6*(HL99/HL122))))</f>
        <v>#N/A</v>
      </c>
      <c r="HM145" s="88" t="e">
        <f ca="1">IF(OR(HM$7="–",HM$7="glatt"),0.25/(LOG(15/HM76+E3_Parameter!$C$16*0.001/(3.715*Berechnungen!HM30)))^2,3400*(HM99/HM30*0.001)^4.13*(HM99/HM122)^(230*(HM99/HM30*0.001)^2.1-0.7)*HM76^(0.193*EXP(-3300*(HM99/HM30*0.001)^2.6*(HM99/HM122))))</f>
        <v>#N/A</v>
      </c>
      <c r="HN145" s="88" t="e">
        <f ca="1">IF(OR(HN$7="–",HN$7="glatt"),0.25/(LOG(15/HN76+E3_Parameter!$C$16*0.001/(3.715*Berechnungen!HN30)))^2,3400*(HN99/HN30*0.001)^4.13*(HN99/HN122)^(230*(HN99/HN30*0.001)^2.1-0.7)*HN76^(0.193*EXP(-3300*(HN99/HN30*0.001)^2.6*(HN99/HN122))))</f>
        <v>#N/A</v>
      </c>
      <c r="HO145" s="88" t="e">
        <f ca="1">IF(OR(HO$7="–",HO$7="glatt"),0.25/(LOG(15/HO76+E3_Parameter!$C$16*0.001/(3.715*Berechnungen!HO30)))^2,3400*(HO99/HO30*0.001)^4.13*(HO99/HO122)^(230*(HO99/HO30*0.001)^2.1-0.7)*HO76^(0.193*EXP(-3300*(HO99/HO30*0.001)^2.6*(HO99/HO122))))</f>
        <v>#N/A</v>
      </c>
      <c r="HP145" s="88" t="e">
        <f ca="1">IF(OR(HP$7="–",HP$7="glatt"),0.25/(LOG(15/HP76+E3_Parameter!$C$16*0.001/(3.715*Berechnungen!HP30)))^2,3400*(HP99/HP30*0.001)^4.13*(HP99/HP122)^(230*(HP99/HP30*0.001)^2.1-0.7)*HP76^(0.193*EXP(-3300*(HP99/HP30*0.001)^2.6*(HP99/HP122))))</f>
        <v>#N/A</v>
      </c>
      <c r="HQ145" s="88" t="e">
        <f ca="1">IF(OR(HQ$7="–",HQ$7="glatt"),0.25/(LOG(15/HQ76+E3_Parameter!$C$16*0.001/(3.715*Berechnungen!HQ30)))^2,3400*(HQ99/HQ30*0.001)^4.13*(HQ99/HQ122)^(230*(HQ99/HQ30*0.001)^2.1-0.7)*HQ76^(0.193*EXP(-3300*(HQ99/HQ30*0.001)^2.6*(HQ99/HQ122))))</f>
        <v>#N/A</v>
      </c>
      <c r="HR145" s="88" t="e">
        <f ca="1">IF(OR(HR$7="–",HR$7="glatt"),0.25/(LOG(15/HR76+E3_Parameter!$C$16*0.001/(3.715*Berechnungen!HR30)))^2,3400*(HR99/HR30*0.001)^4.13*(HR99/HR122)^(230*(HR99/HR30*0.001)^2.1-0.7)*HR76^(0.193*EXP(-3300*(HR99/HR30*0.001)^2.6*(HR99/HR122))))</f>
        <v>#N/A</v>
      </c>
      <c r="HS145" s="88" t="e">
        <f ca="1">IF(OR(HS$7="–",HS$7="glatt"),0.25/(LOG(15/HS76+E3_Parameter!$C$16*0.001/(3.715*Berechnungen!HS30)))^2,3400*(HS99/HS30*0.001)^4.13*(HS99/HS122)^(230*(HS99/HS30*0.001)^2.1-0.7)*HS76^(0.193*EXP(-3300*(HS99/HS30*0.001)^2.6*(HS99/HS122))))</f>
        <v>#N/A</v>
      </c>
      <c r="HT145" s="88" t="e">
        <f ca="1">IF(OR(HT$7="–",HT$7="glatt"),0.25/(LOG(15/HT76+E3_Parameter!$C$16*0.001/(3.715*Berechnungen!HT30)))^2,3400*(HT99/HT30*0.001)^4.13*(HT99/HT122)^(230*(HT99/HT30*0.001)^2.1-0.7)*HT76^(0.193*EXP(-3300*(HT99/HT30*0.001)^2.6*(HT99/HT122))))</f>
        <v>#N/A</v>
      </c>
      <c r="HU145" s="88" t="e">
        <f ca="1">IF(OR(HU$7="–",HU$7="glatt"),0.25/(LOG(15/HU76+E3_Parameter!$C$16*0.001/(3.715*Berechnungen!HU30)))^2,3400*(HU99/HU30*0.001)^4.13*(HU99/HU122)^(230*(HU99/HU30*0.001)^2.1-0.7)*HU76^(0.193*EXP(-3300*(HU99/HU30*0.001)^2.6*(HU99/HU122))))</f>
        <v>#N/A</v>
      </c>
      <c r="HV145" s="88" t="e">
        <f ca="1">IF(OR(HV$7="–",HV$7="glatt"),0.25/(LOG(15/HV76+E3_Parameter!$C$16*0.001/(3.715*Berechnungen!HV30)))^2,3400*(HV99/HV30*0.001)^4.13*(HV99/HV122)^(230*(HV99/HV30*0.001)^2.1-0.7)*HV76^(0.193*EXP(-3300*(HV99/HV30*0.001)^2.6*(HV99/HV122))))</f>
        <v>#N/A</v>
      </c>
      <c r="HW145" s="88" t="e">
        <f ca="1">IF(OR(HW$7="–",HW$7="glatt"),0.25/(LOG(15/HW76+E3_Parameter!$C$16*0.001/(3.715*Berechnungen!HW30)))^2,3400*(HW99/HW30*0.001)^4.13*(HW99/HW122)^(230*(HW99/HW30*0.001)^2.1-0.7)*HW76^(0.193*EXP(-3300*(HW99/HW30*0.001)^2.6*(HW99/HW122))))</f>
        <v>#N/A</v>
      </c>
      <c r="HX145" s="88" t="e">
        <f ca="1">IF(OR(HX$7="–",HX$7="glatt"),0.25/(LOG(15/HX76+E3_Parameter!$C$16*0.001/(3.715*Berechnungen!HX30)))^2,3400*(HX99/HX30*0.001)^4.13*(HX99/HX122)^(230*(HX99/HX30*0.001)^2.1-0.7)*HX76^(0.193*EXP(-3300*(HX99/HX30*0.001)^2.6*(HX99/HX122))))</f>
        <v>#N/A</v>
      </c>
      <c r="HY145" s="88" t="e">
        <f ca="1">IF(OR(HY$7="–",HY$7="glatt"),0.25/(LOG(15/HY76+E3_Parameter!$C$16*0.001/(3.715*Berechnungen!HY30)))^2,3400*(HY99/HY30*0.001)^4.13*(HY99/HY122)^(230*(HY99/HY30*0.001)^2.1-0.7)*HY76^(0.193*EXP(-3300*(HY99/HY30*0.001)^2.6*(HY99/HY122))))</f>
        <v>#N/A</v>
      </c>
      <c r="HZ145" s="88" t="e">
        <f ca="1">IF(OR(HZ$7="–",HZ$7="glatt"),0.25/(LOG(15/HZ76+E3_Parameter!$C$16*0.001/(3.715*Berechnungen!HZ30)))^2,3400*(HZ99/HZ30*0.001)^4.13*(HZ99/HZ122)^(230*(HZ99/HZ30*0.001)^2.1-0.7)*HZ76^(0.193*EXP(-3300*(HZ99/HZ30*0.001)^2.6*(HZ99/HZ122))))</f>
        <v>#N/A</v>
      </c>
      <c r="IA145" s="88" t="e">
        <f ca="1">IF(OR(IA$7="–",IA$7="glatt"),0.25/(LOG(15/IA76+E3_Parameter!$C$16*0.001/(3.715*Berechnungen!IA30)))^2,3400*(IA99/IA30*0.001)^4.13*(IA99/IA122)^(230*(IA99/IA30*0.001)^2.1-0.7)*IA76^(0.193*EXP(-3300*(IA99/IA30*0.001)^2.6*(IA99/IA122))))</f>
        <v>#N/A</v>
      </c>
      <c r="IB145" s="88" t="e">
        <f ca="1">IF(OR(IB$7="–",IB$7="glatt"),0.25/(LOG(15/IB76+E3_Parameter!$C$16*0.001/(3.715*Berechnungen!IB30)))^2,3400*(IB99/IB30*0.001)^4.13*(IB99/IB122)^(230*(IB99/IB30*0.001)^2.1-0.7)*IB76^(0.193*EXP(-3300*(IB99/IB30*0.001)^2.6*(IB99/IB122))))</f>
        <v>#N/A</v>
      </c>
      <c r="IC145" s="88" t="e">
        <f ca="1">IF(OR(IC$7="–",IC$7="glatt"),0.25/(LOG(15/IC76+E3_Parameter!$C$16*0.001/(3.715*Berechnungen!IC30)))^2,3400*(IC99/IC30*0.001)^4.13*(IC99/IC122)^(230*(IC99/IC30*0.001)^2.1-0.7)*IC76^(0.193*EXP(-3300*(IC99/IC30*0.001)^2.6*(IC99/IC122))))</f>
        <v>#N/A</v>
      </c>
      <c r="ID145" s="88" t="e">
        <f ca="1">IF(OR(ID$7="–",ID$7="glatt"),0.25/(LOG(15/ID76+E3_Parameter!$C$16*0.001/(3.715*Berechnungen!ID30)))^2,3400*(ID99/ID30*0.001)^4.13*(ID99/ID122)^(230*(ID99/ID30*0.001)^2.1-0.7)*ID76^(0.193*EXP(-3300*(ID99/ID30*0.001)^2.6*(ID99/ID122))))</f>
        <v>#N/A</v>
      </c>
      <c r="IE145" s="88" t="e">
        <f ca="1">IF(OR(IE$7="–",IE$7="glatt"),0.25/(LOG(15/IE76+E3_Parameter!$C$16*0.001/(3.715*Berechnungen!IE30)))^2,3400*(IE99/IE30*0.001)^4.13*(IE99/IE122)^(230*(IE99/IE30*0.001)^2.1-0.7)*IE76^(0.193*EXP(-3300*(IE99/IE30*0.001)^2.6*(IE99/IE122))))</f>
        <v>#N/A</v>
      </c>
      <c r="IF145" s="88" t="e">
        <f ca="1">IF(OR(IF$7="–",IF$7="glatt"),0.25/(LOG(15/IF76+E3_Parameter!$C$16*0.001/(3.715*Berechnungen!IF30)))^2,3400*(IF99/IF30*0.001)^4.13*(IF99/IF122)^(230*(IF99/IF30*0.001)^2.1-0.7)*IF76^(0.193*EXP(-3300*(IF99/IF30*0.001)^2.6*(IF99/IF122))))</f>
        <v>#N/A</v>
      </c>
      <c r="IG145" s="88" t="e">
        <f ca="1">IF(OR(IG$7="–",IG$7="glatt"),0.25/(LOG(15/IG76+E3_Parameter!$C$16*0.001/(3.715*Berechnungen!IG30)))^2,3400*(IG99/IG30*0.001)^4.13*(IG99/IG122)^(230*(IG99/IG30*0.001)^2.1-0.7)*IG76^(0.193*EXP(-3300*(IG99/IG30*0.001)^2.6*(IG99/IG122))))</f>
        <v>#N/A</v>
      </c>
      <c r="IH145" s="88" t="e">
        <f ca="1">IF(OR(IH$7="–",IH$7="glatt"),0.25/(LOG(15/IH76+E3_Parameter!$C$16*0.001/(3.715*Berechnungen!IH30)))^2,3400*(IH99/IH30*0.001)^4.13*(IH99/IH122)^(230*(IH99/IH30*0.001)^2.1-0.7)*IH76^(0.193*EXP(-3300*(IH99/IH30*0.001)^2.6*(IH99/IH122))))</f>
        <v>#N/A</v>
      </c>
      <c r="II145" s="88" t="e">
        <f ca="1">IF(OR(II$7="–",II$7="glatt"),0.25/(LOG(15/II76+E3_Parameter!$C$16*0.001/(3.715*Berechnungen!II30)))^2,3400*(II99/II30*0.001)^4.13*(II99/II122)^(230*(II99/II30*0.001)^2.1-0.7)*II76^(0.193*EXP(-3300*(II99/II30*0.001)^2.6*(II99/II122))))</f>
        <v>#N/A</v>
      </c>
      <c r="IJ145" s="88" t="e">
        <f ca="1">IF(OR(IJ$7="–",IJ$7="glatt"),0.25/(LOG(15/IJ76+E3_Parameter!$C$16*0.001/(3.715*Berechnungen!IJ30)))^2,3400*(IJ99/IJ30*0.001)^4.13*(IJ99/IJ122)^(230*(IJ99/IJ30*0.001)^2.1-0.7)*IJ76^(0.193*EXP(-3300*(IJ99/IJ30*0.001)^2.6*(IJ99/IJ122))))</f>
        <v>#N/A</v>
      </c>
      <c r="IK145" s="88" t="e">
        <f ca="1">IF(OR(IK$7="–",IK$7="glatt"),0.25/(LOG(15/IK76+E3_Parameter!$C$16*0.001/(3.715*Berechnungen!IK30)))^2,3400*(IK99/IK30*0.001)^4.13*(IK99/IK122)^(230*(IK99/IK30*0.001)^2.1-0.7)*IK76^(0.193*EXP(-3300*(IK99/IK30*0.001)^2.6*(IK99/IK122))))</f>
        <v>#N/A</v>
      </c>
      <c r="IL145" s="88" t="e">
        <f ca="1">IF(OR(IL$7="–",IL$7="glatt"),0.25/(LOG(15/IL76+E3_Parameter!$C$16*0.001/(3.715*Berechnungen!IL30)))^2,3400*(IL99/IL30*0.001)^4.13*(IL99/IL122)^(230*(IL99/IL30*0.001)^2.1-0.7)*IL76^(0.193*EXP(-3300*(IL99/IL30*0.001)^2.6*(IL99/IL122))))</f>
        <v>#N/A</v>
      </c>
      <c r="IM145" s="88" t="e">
        <f ca="1">IF(OR(IM$7="–",IM$7="glatt"),0.25/(LOG(15/IM76+E3_Parameter!$C$16*0.001/(3.715*Berechnungen!IM30)))^2,3400*(IM99/IM30*0.001)^4.13*(IM99/IM122)^(230*(IM99/IM30*0.001)^2.1-0.7)*IM76^(0.193*EXP(-3300*(IM99/IM30*0.001)^2.6*(IM99/IM122))))</f>
        <v>#N/A</v>
      </c>
      <c r="IN145" s="88" t="e">
        <f ca="1">IF(OR(IN$7="–",IN$7="glatt"),0.25/(LOG(15/IN76+E3_Parameter!$C$16*0.001/(3.715*Berechnungen!IN30)))^2,3400*(IN99/IN30*0.001)^4.13*(IN99/IN122)^(230*(IN99/IN30*0.001)^2.1-0.7)*IN76^(0.193*EXP(-3300*(IN99/IN30*0.001)^2.6*(IN99/IN122))))</f>
        <v>#N/A</v>
      </c>
      <c r="IO145" s="88" t="e">
        <f ca="1">IF(OR(IO$7="–",IO$7="glatt"),0.25/(LOG(15/IO76+E3_Parameter!$C$16*0.001/(3.715*Berechnungen!IO30)))^2,3400*(IO99/IO30*0.001)^4.13*(IO99/IO122)^(230*(IO99/IO30*0.001)^2.1-0.7)*IO76^(0.193*EXP(-3300*(IO99/IO30*0.001)^2.6*(IO99/IO122))))</f>
        <v>#N/A</v>
      </c>
      <c r="IP145" s="88" t="e">
        <f ca="1">IF(OR(IP$7="–",IP$7="glatt"),0.25/(LOG(15/IP76+E3_Parameter!$C$16*0.001/(3.715*Berechnungen!IP30)))^2,3400*(IP99/IP30*0.001)^4.13*(IP99/IP122)^(230*(IP99/IP30*0.001)^2.1-0.7)*IP76^(0.193*EXP(-3300*(IP99/IP30*0.001)^2.6*(IP99/IP122))))</f>
        <v>#N/A</v>
      </c>
      <c r="IQ145" s="88" t="e">
        <f ca="1">IF(OR(IQ$7="–",IQ$7="glatt"),0.25/(LOG(15/IQ76+E3_Parameter!$C$16*0.001/(3.715*Berechnungen!IQ30)))^2,3400*(IQ99/IQ30*0.001)^4.13*(IQ99/IQ122)^(230*(IQ99/IQ30*0.001)^2.1-0.7)*IQ76^(0.193*EXP(-3300*(IQ99/IQ30*0.001)^2.6*(IQ99/IQ122))))</f>
        <v>#N/A</v>
      </c>
      <c r="IR145" s="88" t="e">
        <f ca="1">IF(OR(IR$7="–",IR$7="glatt"),0.25/(LOG(15/IR76+E3_Parameter!$C$16*0.001/(3.715*Berechnungen!IR30)))^2,3400*(IR99/IR30*0.001)^4.13*(IR99/IR122)^(230*(IR99/IR30*0.001)^2.1-0.7)*IR76^(0.193*EXP(-3300*(IR99/IR30*0.001)^2.6*(IR99/IR122))))</f>
        <v>#N/A</v>
      </c>
      <c r="IS145" s="88" t="e">
        <f ca="1">IF(OR(IS$7="–",IS$7="glatt"),0.25/(LOG(15/IS76+E3_Parameter!$C$16*0.001/(3.715*Berechnungen!IS30)))^2,3400*(IS99/IS30*0.001)^4.13*(IS99/IS122)^(230*(IS99/IS30*0.001)^2.1-0.7)*IS76^(0.193*EXP(-3300*(IS99/IS30*0.001)^2.6*(IS99/IS122))))</f>
        <v>#N/A</v>
      </c>
      <c r="IT145" s="88" t="e">
        <f ca="1">IF(OR(IT$7="–",IT$7="glatt"),0.25/(LOG(15/IT76+E3_Parameter!$C$16*0.001/(3.715*Berechnungen!IT30)))^2,3400*(IT99/IT30*0.001)^4.13*(IT99/IT122)^(230*(IT99/IT30*0.001)^2.1-0.7)*IT76^(0.193*EXP(-3300*(IT99/IT30*0.001)^2.6*(IT99/IT122))))</f>
        <v>#N/A</v>
      </c>
      <c r="IU145" s="88" t="e">
        <f ca="1">IF(OR(IU$7="–",IU$7="glatt"),0.25/(LOG(15/IU76+E3_Parameter!$C$16*0.001/(3.715*Berechnungen!IU30)))^2,3400*(IU99/IU30*0.001)^4.13*(IU99/IU122)^(230*(IU99/IU30*0.001)^2.1-0.7)*IU76^(0.193*EXP(-3300*(IU99/IU30*0.001)^2.6*(IU99/IU122))))</f>
        <v>#N/A</v>
      </c>
      <c r="IV145" s="88" t="e">
        <f ca="1">IF(OR(IV$7="–",IV$7="glatt"),0.25/(LOG(15/IV76+E3_Parameter!$C$16*0.001/(3.715*Berechnungen!IV30)))^2,3400*(IV99/IV30*0.001)^4.13*(IV99/IV122)^(230*(IV99/IV30*0.001)^2.1-0.7)*IV76^(0.193*EXP(-3300*(IV99/IV30*0.001)^2.6*(IV99/IV122))))</f>
        <v>#N/A</v>
      </c>
      <c r="IW145" s="88" t="e">
        <f ca="1">IF(OR(IW$7="–",IW$7="glatt"),0.25/(LOG(15/IW76+E3_Parameter!$C$16*0.001/(3.715*Berechnungen!IW30)))^2,3400*(IW99/IW30*0.001)^4.13*(IW99/IW122)^(230*(IW99/IW30*0.001)^2.1-0.7)*IW76^(0.193*EXP(-3300*(IW99/IW30*0.001)^2.6*(IW99/IW122))))</f>
        <v>#N/A</v>
      </c>
      <c r="IX145" s="88" t="e">
        <f ca="1">IF(OR(IX$7="–",IX$7="glatt"),0.25/(LOG(15/IX76+E3_Parameter!$C$16*0.001/(3.715*Berechnungen!IX30)))^2,3400*(IX99/IX30*0.001)^4.13*(IX99/IX122)^(230*(IX99/IX30*0.001)^2.1-0.7)*IX76^(0.193*EXP(-3300*(IX99/IX30*0.001)^2.6*(IX99/IX122))))</f>
        <v>#N/A</v>
      </c>
      <c r="IY145" s="88" t="e">
        <f ca="1">IF(OR(IY$7="–",IY$7="glatt"),0.25/(LOG(15/IY76+E3_Parameter!$C$16*0.001/(3.715*Berechnungen!IY30)))^2,3400*(IY99/IY30*0.001)^4.13*(IY99/IY122)^(230*(IY99/IY30*0.001)^2.1-0.7)*IY76^(0.193*EXP(-3300*(IY99/IY30*0.001)^2.6*(IY99/IY122))))</f>
        <v>#N/A</v>
      </c>
      <c r="IZ145" s="88" t="e">
        <f ca="1">IF(OR(IZ$7="–",IZ$7="glatt"),0.25/(LOG(15/IZ76+E3_Parameter!$C$16*0.001/(3.715*Berechnungen!IZ30)))^2,3400*(IZ99/IZ30*0.001)^4.13*(IZ99/IZ122)^(230*(IZ99/IZ30*0.001)^2.1-0.7)*IZ76^(0.193*EXP(-3300*(IZ99/IZ30*0.001)^2.6*(IZ99/IZ122))))</f>
        <v>#N/A</v>
      </c>
      <c r="JA145" s="88" t="e">
        <f ca="1">IF(OR(JA$7="–",JA$7="glatt"),0.25/(LOG(15/JA76+E3_Parameter!$C$16*0.001/(3.715*Berechnungen!JA30)))^2,3400*(JA99/JA30*0.001)^4.13*(JA99/JA122)^(230*(JA99/JA30*0.001)^2.1-0.7)*JA76^(0.193*EXP(-3300*(JA99/JA30*0.001)^2.6*(JA99/JA122))))</f>
        <v>#N/A</v>
      </c>
      <c r="JB145" s="88" t="e">
        <f ca="1">IF(OR(JB$7="–",JB$7="glatt"),0.25/(LOG(15/JB76+E3_Parameter!$C$16*0.001/(3.715*Berechnungen!JB30)))^2,3400*(JB99/JB30*0.001)^4.13*(JB99/JB122)^(230*(JB99/JB30*0.001)^2.1-0.7)*JB76^(0.193*EXP(-3300*(JB99/JB30*0.001)^2.6*(JB99/JB122))))</f>
        <v>#N/A</v>
      </c>
      <c r="JC145" s="88" t="e">
        <f ca="1">IF(OR(JC$7="–",JC$7="glatt"),0.25/(LOG(15/JC76+E3_Parameter!$C$16*0.001/(3.715*Berechnungen!JC30)))^2,3400*(JC99/JC30*0.001)^4.13*(JC99/JC122)^(230*(JC99/JC30*0.001)^2.1-0.7)*JC76^(0.193*EXP(-3300*(JC99/JC30*0.001)^2.6*(JC99/JC122))))</f>
        <v>#N/A</v>
      </c>
      <c r="JD145" s="88" t="e">
        <f ca="1">IF(OR(JD$7="–",JD$7="glatt"),0.25/(LOG(15/JD76+E3_Parameter!$C$16*0.001/(3.715*Berechnungen!JD30)))^2,3400*(JD99/JD30*0.001)^4.13*(JD99/JD122)^(230*(JD99/JD30*0.001)^2.1-0.7)*JD76^(0.193*EXP(-3300*(JD99/JD30*0.001)^2.6*(JD99/JD122))))</f>
        <v>#N/A</v>
      </c>
      <c r="JE145" s="88" t="e">
        <f ca="1">IF(OR(JE$7="–",JE$7="glatt"),0.25/(LOG(15/JE76+E3_Parameter!$C$16*0.001/(3.715*Berechnungen!JE30)))^2,3400*(JE99/JE30*0.001)^4.13*(JE99/JE122)^(230*(JE99/JE30*0.001)^2.1-0.7)*JE76^(0.193*EXP(-3300*(JE99/JE30*0.001)^2.6*(JE99/JE122))))</f>
        <v>#N/A</v>
      </c>
      <c r="JF145" s="88" t="e">
        <f ca="1">IF(OR(JF$7="–",JF$7="glatt"),0.25/(LOG(15/JF76+E3_Parameter!$C$16*0.001/(3.715*Berechnungen!JF30)))^2,3400*(JF99/JF30*0.001)^4.13*(JF99/JF122)^(230*(JF99/JF30*0.001)^2.1-0.7)*JF76^(0.193*EXP(-3300*(JF99/JF30*0.001)^2.6*(JF99/JF122))))</f>
        <v>#N/A</v>
      </c>
      <c r="JG145" s="88" t="e">
        <f ca="1">IF(OR(JG$7="–",JG$7="glatt"),0.25/(LOG(15/JG76+E3_Parameter!$C$16*0.001/(3.715*Berechnungen!JG30)))^2,3400*(JG99/JG30*0.001)^4.13*(JG99/JG122)^(230*(JG99/JG30*0.001)^2.1-0.7)*JG76^(0.193*EXP(-3300*(JG99/JG30*0.001)^2.6*(JG99/JG122))))</f>
        <v>#N/A</v>
      </c>
      <c r="JH145" s="88" t="e">
        <f ca="1">IF(OR(JH$7="–",JH$7="glatt"),0.25/(LOG(15/JH76+E3_Parameter!$C$16*0.001/(3.715*Berechnungen!JH30)))^2,3400*(JH99/JH30*0.001)^4.13*(JH99/JH122)^(230*(JH99/JH30*0.001)^2.1-0.7)*JH76^(0.193*EXP(-3300*(JH99/JH30*0.001)^2.6*(JH99/JH122))))</f>
        <v>#N/A</v>
      </c>
      <c r="JI145" s="88" t="e">
        <f ca="1">IF(OR(JI$7="–",JI$7="glatt"),0.25/(LOG(15/JI76+E3_Parameter!$C$16*0.001/(3.715*Berechnungen!JI30)))^2,3400*(JI99/JI30*0.001)^4.13*(JI99/JI122)^(230*(JI99/JI30*0.001)^2.1-0.7)*JI76^(0.193*EXP(-3300*(JI99/JI30*0.001)^2.6*(JI99/JI122))))</f>
        <v>#N/A</v>
      </c>
      <c r="JJ145" s="88" t="e">
        <f ca="1">IF(OR(JJ$7="–",JJ$7="glatt"),0.25/(LOG(15/JJ76+E3_Parameter!$C$16*0.001/(3.715*Berechnungen!JJ30)))^2,3400*(JJ99/JJ30*0.001)^4.13*(JJ99/JJ122)^(230*(JJ99/JJ30*0.001)^2.1-0.7)*JJ76^(0.193*EXP(-3300*(JJ99/JJ30*0.001)^2.6*(JJ99/JJ122))))</f>
        <v>#N/A</v>
      </c>
      <c r="JK145" s="88" t="e">
        <f ca="1">IF(OR(JK$7="–",JK$7="glatt"),0.25/(LOG(15/JK76+E3_Parameter!$C$16*0.001/(3.715*Berechnungen!JK30)))^2,3400*(JK99/JK30*0.001)^4.13*(JK99/JK122)^(230*(JK99/JK30*0.001)^2.1-0.7)*JK76^(0.193*EXP(-3300*(JK99/JK30*0.001)^2.6*(JK99/JK122))))</f>
        <v>#N/A</v>
      </c>
      <c r="JL145" s="88" t="e">
        <f ca="1">IF(OR(JL$7="–",JL$7="glatt"),0.25/(LOG(15/JL76+E3_Parameter!$C$16*0.001/(3.715*Berechnungen!JL30)))^2,3400*(JL99/JL30*0.001)^4.13*(JL99/JL122)^(230*(JL99/JL30*0.001)^2.1-0.7)*JL76^(0.193*EXP(-3300*(JL99/JL30*0.001)^2.6*(JL99/JL122))))</f>
        <v>#N/A</v>
      </c>
      <c r="JM145" s="88" t="e">
        <f ca="1">IF(OR(JM$7="–",JM$7="glatt"),0.25/(LOG(15/JM76+E3_Parameter!$C$16*0.001/(3.715*Berechnungen!JM30)))^2,3400*(JM99/JM30*0.001)^4.13*(JM99/JM122)^(230*(JM99/JM30*0.001)^2.1-0.7)*JM76^(0.193*EXP(-3300*(JM99/JM30*0.001)^2.6*(JM99/JM122))))</f>
        <v>#N/A</v>
      </c>
      <c r="JN145" s="88" t="e">
        <f ca="1">IF(OR(JN$7="–",JN$7="glatt"),0.25/(LOG(15/JN76+E3_Parameter!$C$16*0.001/(3.715*Berechnungen!JN30)))^2,3400*(JN99/JN30*0.001)^4.13*(JN99/JN122)^(230*(JN99/JN30*0.001)^2.1-0.7)*JN76^(0.193*EXP(-3300*(JN99/JN30*0.001)^2.6*(JN99/JN122))))</f>
        <v>#N/A</v>
      </c>
      <c r="JO145" s="88" t="e">
        <f ca="1">IF(OR(JO$7="–",JO$7="glatt"),0.25/(LOG(15/JO76+E3_Parameter!$C$16*0.001/(3.715*Berechnungen!JO30)))^2,3400*(JO99/JO30*0.001)^4.13*(JO99/JO122)^(230*(JO99/JO30*0.001)^2.1-0.7)*JO76^(0.193*EXP(-3300*(JO99/JO30*0.001)^2.6*(JO99/JO122))))</f>
        <v>#N/A</v>
      </c>
      <c r="JP145" s="88" t="e">
        <f ca="1">IF(OR(JP$7="–",JP$7="glatt"),0.25/(LOG(15/JP76+E3_Parameter!$C$16*0.001/(3.715*Berechnungen!JP30)))^2,3400*(JP99/JP30*0.001)^4.13*(JP99/JP122)^(230*(JP99/JP30*0.001)^2.1-0.7)*JP76^(0.193*EXP(-3300*(JP99/JP30*0.001)^2.6*(JP99/JP122))))</f>
        <v>#N/A</v>
      </c>
      <c r="JQ145" s="88" t="e">
        <f ca="1">IF(OR(JQ$7="–",JQ$7="glatt"),0.25/(LOG(15/JQ76+E3_Parameter!$C$16*0.001/(3.715*Berechnungen!JQ30)))^2,3400*(JQ99/JQ30*0.001)^4.13*(JQ99/JQ122)^(230*(JQ99/JQ30*0.001)^2.1-0.7)*JQ76^(0.193*EXP(-3300*(JQ99/JQ30*0.001)^2.6*(JQ99/JQ122))))</f>
        <v>#N/A</v>
      </c>
      <c r="JR145" s="88" t="e">
        <f ca="1">IF(OR(JR$7="–",JR$7="glatt"),0.25/(LOG(15/JR76+E3_Parameter!$C$16*0.001/(3.715*Berechnungen!JR30)))^2,3400*(JR99/JR30*0.001)^4.13*(JR99/JR122)^(230*(JR99/JR30*0.001)^2.1-0.7)*JR76^(0.193*EXP(-3300*(JR99/JR30*0.001)^2.6*(JR99/JR122))))</f>
        <v>#N/A</v>
      </c>
      <c r="JS145" s="88" t="e">
        <f ca="1">IF(OR(JS$7="–",JS$7="glatt"),0.25/(LOG(15/JS76+E3_Parameter!$C$16*0.001/(3.715*Berechnungen!JS30)))^2,3400*(JS99/JS30*0.001)^4.13*(JS99/JS122)^(230*(JS99/JS30*0.001)^2.1-0.7)*JS76^(0.193*EXP(-3300*(JS99/JS30*0.001)^2.6*(JS99/JS122))))</f>
        <v>#N/A</v>
      </c>
      <c r="JT145" s="88" t="e">
        <f ca="1">IF(OR(JT$7="–",JT$7="glatt"),0.25/(LOG(15/JT76+E3_Parameter!$C$16*0.001/(3.715*Berechnungen!JT30)))^2,3400*(JT99/JT30*0.001)^4.13*(JT99/JT122)^(230*(JT99/JT30*0.001)^2.1-0.7)*JT76^(0.193*EXP(-3300*(JT99/JT30*0.001)^2.6*(JT99/JT122))))</f>
        <v>#N/A</v>
      </c>
      <c r="JU145" s="88" t="e">
        <f ca="1">IF(OR(JU$7="–",JU$7="glatt"),0.25/(LOG(15/JU76+E3_Parameter!$C$16*0.001/(3.715*Berechnungen!JU30)))^2,3400*(JU99/JU30*0.001)^4.13*(JU99/JU122)^(230*(JU99/JU30*0.001)^2.1-0.7)*JU76^(0.193*EXP(-3300*(JU99/JU30*0.001)^2.6*(JU99/JU122))))</f>
        <v>#N/A</v>
      </c>
      <c r="JV145" s="88" t="e">
        <f ca="1">IF(OR(JV$7="–",JV$7="glatt"),0.25/(LOG(15/JV76+E3_Parameter!$C$16*0.001/(3.715*Berechnungen!JV30)))^2,3400*(JV99/JV30*0.001)^4.13*(JV99/JV122)^(230*(JV99/JV30*0.001)^2.1-0.7)*JV76^(0.193*EXP(-3300*(JV99/JV30*0.001)^2.6*(JV99/JV122))))</f>
        <v>#N/A</v>
      </c>
      <c r="JW145" s="88" t="e">
        <f ca="1">IF(OR(JW$7="–",JW$7="glatt"),0.25/(LOG(15/JW76+E3_Parameter!$C$16*0.001/(3.715*Berechnungen!JW30)))^2,3400*(JW99/JW30*0.001)^4.13*(JW99/JW122)^(230*(JW99/JW30*0.001)^2.1-0.7)*JW76^(0.193*EXP(-3300*(JW99/JW30*0.001)^2.6*(JW99/JW122))))</f>
        <v>#N/A</v>
      </c>
      <c r="JX145" s="88" t="e">
        <f ca="1">IF(OR(JX$7="–",JX$7="glatt"),0.25/(LOG(15/JX76+E3_Parameter!$C$16*0.001/(3.715*Berechnungen!JX30)))^2,3400*(JX99/JX30*0.001)^4.13*(JX99/JX122)^(230*(JX99/JX30*0.001)^2.1-0.7)*JX76^(0.193*EXP(-3300*(JX99/JX30*0.001)^2.6*(JX99/JX122))))</f>
        <v>#N/A</v>
      </c>
      <c r="JY145" s="88" t="e">
        <f ca="1">IF(OR(JY$7="–",JY$7="glatt"),0.25/(LOG(15/JY76+E3_Parameter!$C$16*0.001/(3.715*Berechnungen!JY30)))^2,3400*(JY99/JY30*0.001)^4.13*(JY99/JY122)^(230*(JY99/JY30*0.001)^2.1-0.7)*JY76^(0.193*EXP(-3300*(JY99/JY30*0.001)^2.6*(JY99/JY122))))</f>
        <v>#N/A</v>
      </c>
      <c r="JZ145" s="88" t="e">
        <f ca="1">IF(OR(JZ$7="–",JZ$7="glatt"),0.25/(LOG(15/JZ76+E3_Parameter!$C$16*0.001/(3.715*Berechnungen!JZ30)))^2,3400*(JZ99/JZ30*0.001)^4.13*(JZ99/JZ122)^(230*(JZ99/JZ30*0.001)^2.1-0.7)*JZ76^(0.193*EXP(-3300*(JZ99/JZ30*0.001)^2.6*(JZ99/JZ122))))</f>
        <v>#N/A</v>
      </c>
      <c r="KA145" s="88" t="e">
        <f ca="1">IF(OR(KA$7="–",KA$7="glatt"),0.25/(LOG(15/KA76+E3_Parameter!$C$16*0.001/(3.715*Berechnungen!KA30)))^2,3400*(KA99/KA30*0.001)^4.13*(KA99/KA122)^(230*(KA99/KA30*0.001)^2.1-0.7)*KA76^(0.193*EXP(-3300*(KA99/KA30*0.001)^2.6*(KA99/KA122))))</f>
        <v>#N/A</v>
      </c>
      <c r="KB145" s="88" t="e">
        <f ca="1">IF(OR(KB$7="–",KB$7="glatt"),0.25/(LOG(15/KB76+E3_Parameter!$C$16*0.001/(3.715*Berechnungen!KB30)))^2,3400*(KB99/KB30*0.001)^4.13*(KB99/KB122)^(230*(KB99/KB30*0.001)^2.1-0.7)*KB76^(0.193*EXP(-3300*(KB99/KB30*0.001)^2.6*(KB99/KB122))))</f>
        <v>#N/A</v>
      </c>
      <c r="KC145" s="88" t="e">
        <f ca="1">IF(OR(KC$7="–",KC$7="glatt"),0.25/(LOG(15/KC76+E3_Parameter!$C$16*0.001/(3.715*Berechnungen!KC30)))^2,3400*(KC99/KC30*0.001)^4.13*(KC99/KC122)^(230*(KC99/KC30*0.001)^2.1-0.7)*KC76^(0.193*EXP(-3300*(KC99/KC30*0.001)^2.6*(KC99/KC122))))</f>
        <v>#N/A</v>
      </c>
      <c r="KD145" s="88" t="e">
        <f ca="1">IF(OR(KD$7="–",KD$7="glatt"),0.25/(LOG(15/KD76+E3_Parameter!$C$16*0.001/(3.715*Berechnungen!KD30)))^2,3400*(KD99/KD30*0.001)^4.13*(KD99/KD122)^(230*(KD99/KD30*0.001)^2.1-0.7)*KD76^(0.193*EXP(-3300*(KD99/KD30*0.001)^2.6*(KD99/KD122))))</f>
        <v>#N/A</v>
      </c>
      <c r="KE145" s="88" t="e">
        <f ca="1">IF(OR(KE$7="–",KE$7="glatt"),0.25/(LOG(15/KE76+E3_Parameter!$C$16*0.001/(3.715*Berechnungen!KE30)))^2,3400*(KE99/KE30*0.001)^4.13*(KE99/KE122)^(230*(KE99/KE30*0.001)^2.1-0.7)*KE76^(0.193*EXP(-3300*(KE99/KE30*0.001)^2.6*(KE99/KE122))))</f>
        <v>#N/A</v>
      </c>
      <c r="KF145" s="88" t="e">
        <f ca="1">IF(OR(KF$7="–",KF$7="glatt"),0.25/(LOG(15/KF76+E3_Parameter!$C$16*0.001/(3.715*Berechnungen!KF30)))^2,3400*(KF99/KF30*0.001)^4.13*(KF99/KF122)^(230*(KF99/KF30*0.001)^2.1-0.7)*KF76^(0.193*EXP(-3300*(KF99/KF30*0.001)^2.6*(KF99/KF122))))</f>
        <v>#N/A</v>
      </c>
      <c r="KG145" s="88" t="e">
        <f ca="1">IF(OR(KG$7="–",KG$7="glatt"),0.25/(LOG(15/KG76+E3_Parameter!$C$16*0.001/(3.715*Berechnungen!KG30)))^2,3400*(KG99/KG30*0.001)^4.13*(KG99/KG122)^(230*(KG99/KG30*0.001)^2.1-0.7)*KG76^(0.193*EXP(-3300*(KG99/KG30*0.001)^2.6*(KG99/KG122))))</f>
        <v>#N/A</v>
      </c>
      <c r="KH145" s="88" t="e">
        <f ca="1">IF(OR(KH$7="–",KH$7="glatt"),0.25/(LOG(15/KH76+E3_Parameter!$C$16*0.001/(3.715*Berechnungen!KH30)))^2,3400*(KH99/KH30*0.001)^4.13*(KH99/KH122)^(230*(KH99/KH30*0.001)^2.1-0.7)*KH76^(0.193*EXP(-3300*(KH99/KH30*0.001)^2.6*(KH99/KH122))))</f>
        <v>#N/A</v>
      </c>
      <c r="KI145" s="88" t="e">
        <f ca="1">IF(OR(KI$7="–",KI$7="glatt"),0.25/(LOG(15/KI76+E3_Parameter!$C$16*0.001/(3.715*Berechnungen!KI30)))^2,3400*(KI99/KI30*0.001)^4.13*(KI99/KI122)^(230*(KI99/KI30*0.001)^2.1-0.7)*KI76^(0.193*EXP(-3300*(KI99/KI30*0.001)^2.6*(KI99/KI122))))</f>
        <v>#N/A</v>
      </c>
      <c r="KJ145" s="88" t="e">
        <f ca="1">IF(OR(KJ$7="–",KJ$7="glatt"),0.25/(LOG(15/KJ76+E3_Parameter!$C$16*0.001/(3.715*Berechnungen!KJ30)))^2,3400*(KJ99/KJ30*0.001)^4.13*(KJ99/KJ122)^(230*(KJ99/KJ30*0.001)^2.1-0.7)*KJ76^(0.193*EXP(-3300*(KJ99/KJ30*0.001)^2.6*(KJ99/KJ122))))</f>
        <v>#N/A</v>
      </c>
      <c r="KK145" s="88" t="e">
        <f ca="1">IF(OR(KK$7="–",KK$7="glatt"),0.25/(LOG(15/KK76+E3_Parameter!$C$16*0.001/(3.715*Berechnungen!KK30)))^2,3400*(KK99/KK30*0.001)^4.13*(KK99/KK122)^(230*(KK99/KK30*0.001)^2.1-0.7)*KK76^(0.193*EXP(-3300*(KK99/KK30*0.001)^2.6*(KK99/KK122))))</f>
        <v>#N/A</v>
      </c>
      <c r="KL145" s="88" t="e">
        <f ca="1">IF(OR(KL$7="–",KL$7="glatt"),0.25/(LOG(15/KL76+E3_Parameter!$C$16*0.001/(3.715*Berechnungen!KL30)))^2,3400*(KL99/KL30*0.001)^4.13*(KL99/KL122)^(230*(KL99/KL30*0.001)^2.1-0.7)*KL76^(0.193*EXP(-3300*(KL99/KL30*0.001)^2.6*(KL99/KL122))))</f>
        <v>#N/A</v>
      </c>
      <c r="KM145" s="88" t="e">
        <f ca="1">IF(OR(KM$7="–",KM$7="glatt"),0.25/(LOG(15/KM76+E3_Parameter!$C$16*0.001/(3.715*Berechnungen!KM30)))^2,3400*(KM99/KM30*0.001)^4.13*(KM99/KM122)^(230*(KM99/KM30*0.001)^2.1-0.7)*KM76^(0.193*EXP(-3300*(KM99/KM30*0.001)^2.6*(KM99/KM122))))</f>
        <v>#N/A</v>
      </c>
      <c r="KN145" s="88" t="e">
        <f ca="1">IF(OR(KN$7="–",KN$7="glatt"),0.25/(LOG(15/KN76+E3_Parameter!$C$16*0.001/(3.715*Berechnungen!KN30)))^2,3400*(KN99/KN30*0.001)^4.13*(KN99/KN122)^(230*(KN99/KN30*0.001)^2.1-0.7)*KN76^(0.193*EXP(-3300*(KN99/KN30*0.001)^2.6*(KN99/KN122))))</f>
        <v>#N/A</v>
      </c>
      <c r="KO145" s="88" t="e">
        <f ca="1">IF(OR(KO$7="–",KO$7="glatt"),0.25/(LOG(15/KO76+E3_Parameter!$C$16*0.001/(3.715*Berechnungen!KO30)))^2,3400*(KO99/KO30*0.001)^4.13*(KO99/KO122)^(230*(KO99/KO30*0.001)^2.1-0.7)*KO76^(0.193*EXP(-3300*(KO99/KO30*0.001)^2.6*(KO99/KO122))))</f>
        <v>#N/A</v>
      </c>
      <c r="KP145" s="88" t="e">
        <f ca="1">IF(OR(KP$7="–",KP$7="glatt"),0.25/(LOG(15/KP76+E3_Parameter!$C$16*0.001/(3.715*Berechnungen!KP30)))^2,3400*(KP99/KP30*0.001)^4.13*(KP99/KP122)^(230*(KP99/KP30*0.001)^2.1-0.7)*KP76^(0.193*EXP(-3300*(KP99/KP30*0.001)^2.6*(KP99/KP122))))</f>
        <v>#N/A</v>
      </c>
      <c r="KQ145" s="88" t="e">
        <f ca="1">IF(OR(KQ$7="–",KQ$7="glatt"),0.25/(LOG(15/KQ76+E3_Parameter!$C$16*0.001/(3.715*Berechnungen!KQ30)))^2,3400*(KQ99/KQ30*0.001)^4.13*(KQ99/KQ122)^(230*(KQ99/KQ30*0.001)^2.1-0.7)*KQ76^(0.193*EXP(-3300*(KQ99/KQ30*0.001)^2.6*(KQ99/KQ122))))</f>
        <v>#N/A</v>
      </c>
      <c r="KR145" s="88" t="e">
        <f ca="1">IF(OR(KR$7="–",KR$7="glatt"),0.25/(LOG(15/KR76+E3_Parameter!$C$16*0.001/(3.715*Berechnungen!KR30)))^2,3400*(KR99/KR30*0.001)^4.13*(KR99/KR122)^(230*(KR99/KR30*0.001)^2.1-0.7)*KR76^(0.193*EXP(-3300*(KR99/KR30*0.001)^2.6*(KR99/KR122))))</f>
        <v>#N/A</v>
      </c>
      <c r="KS145" s="88" t="e">
        <f ca="1">IF(OR(KS$7="–",KS$7="glatt"),0.25/(LOG(15/KS76+E3_Parameter!$C$16*0.001/(3.715*Berechnungen!KS30)))^2,3400*(KS99/KS30*0.001)^4.13*(KS99/KS122)^(230*(KS99/KS30*0.001)^2.1-0.7)*KS76^(0.193*EXP(-3300*(KS99/KS30*0.001)^2.6*(KS99/KS122))))</f>
        <v>#N/A</v>
      </c>
      <c r="KT145" s="88" t="e">
        <f ca="1">IF(OR(KT$7="–",KT$7="glatt"),0.25/(LOG(15/KT76+E3_Parameter!$C$16*0.001/(3.715*Berechnungen!KT30)))^2,3400*(KT99/KT30*0.001)^4.13*(KT99/KT122)^(230*(KT99/KT30*0.001)^2.1-0.7)*KT76^(0.193*EXP(-3300*(KT99/KT30*0.001)^2.6*(KT99/KT122))))</f>
        <v>#N/A</v>
      </c>
      <c r="KU145" s="88" t="e">
        <f ca="1">IF(OR(KU$7="–",KU$7="glatt"),0.25/(LOG(15/KU76+E3_Parameter!$C$16*0.001/(3.715*Berechnungen!KU30)))^2,3400*(KU99/KU30*0.001)^4.13*(KU99/KU122)^(230*(KU99/KU30*0.001)^2.1-0.7)*KU76^(0.193*EXP(-3300*(KU99/KU30*0.001)^2.6*(KU99/KU122))))</f>
        <v>#N/A</v>
      </c>
      <c r="KV145" s="88" t="e">
        <f ca="1">IF(OR(KV$7="–",KV$7="glatt"),0.25/(LOG(15/KV76+E3_Parameter!$C$16*0.001/(3.715*Berechnungen!KV30)))^2,3400*(KV99/KV30*0.001)^4.13*(KV99/KV122)^(230*(KV99/KV30*0.001)^2.1-0.7)*KV76^(0.193*EXP(-3300*(KV99/KV30*0.001)^2.6*(KV99/KV122))))</f>
        <v>#N/A</v>
      </c>
      <c r="KW145" s="88" t="e">
        <f ca="1">IF(OR(KW$7="–",KW$7="glatt"),0.25/(LOG(15/KW76+E3_Parameter!$C$16*0.001/(3.715*Berechnungen!KW30)))^2,3400*(KW99/KW30*0.001)^4.13*(KW99/KW122)^(230*(KW99/KW30*0.001)^2.1-0.7)*KW76^(0.193*EXP(-3300*(KW99/KW30*0.001)^2.6*(KW99/KW122))))</f>
        <v>#N/A</v>
      </c>
      <c r="KX145" s="88" t="e">
        <f ca="1">IF(OR(KX$7="–",KX$7="glatt"),0.25/(LOG(15/KX76+E3_Parameter!$C$16*0.001/(3.715*Berechnungen!KX30)))^2,3400*(KX99/KX30*0.001)^4.13*(KX99/KX122)^(230*(KX99/KX30*0.001)^2.1-0.7)*KX76^(0.193*EXP(-3300*(KX99/KX30*0.001)^2.6*(KX99/KX122))))</f>
        <v>#N/A</v>
      </c>
      <c r="KY145" s="88" t="e">
        <f ca="1">IF(OR(KY$7="–",KY$7="glatt"),0.25/(LOG(15/KY76+E3_Parameter!$C$16*0.001/(3.715*Berechnungen!KY30)))^2,3400*(KY99/KY30*0.001)^4.13*(KY99/KY122)^(230*(KY99/KY30*0.001)^2.1-0.7)*KY76^(0.193*EXP(-3300*(KY99/KY30*0.001)^2.6*(KY99/KY122))))</f>
        <v>#N/A</v>
      </c>
      <c r="KZ145" s="88" t="e">
        <f ca="1">IF(OR(KZ$7="–",KZ$7="glatt"),0.25/(LOG(15/KZ76+E3_Parameter!$C$16*0.001/(3.715*Berechnungen!KZ30)))^2,3400*(KZ99/KZ30*0.001)^4.13*(KZ99/KZ122)^(230*(KZ99/KZ30*0.001)^2.1-0.7)*KZ76^(0.193*EXP(-3300*(KZ99/KZ30*0.001)^2.6*(KZ99/KZ122))))</f>
        <v>#N/A</v>
      </c>
      <c r="LA145" s="88" t="e">
        <f ca="1">IF(OR(LA$7="–",LA$7="glatt"),0.25/(LOG(15/LA76+E3_Parameter!$C$16*0.001/(3.715*Berechnungen!LA30)))^2,3400*(LA99/LA30*0.001)^4.13*(LA99/LA122)^(230*(LA99/LA30*0.001)^2.1-0.7)*LA76^(0.193*EXP(-3300*(LA99/LA30*0.001)^2.6*(LA99/LA122))))</f>
        <v>#N/A</v>
      </c>
      <c r="LB145" s="88" t="e">
        <f ca="1">IF(OR(LB$7="–",LB$7="glatt"),0.25/(LOG(15/LB76+E3_Parameter!$C$16*0.001/(3.715*Berechnungen!LB30)))^2,3400*(LB99/LB30*0.001)^4.13*(LB99/LB122)^(230*(LB99/LB30*0.001)^2.1-0.7)*LB76^(0.193*EXP(-3300*(LB99/LB30*0.001)^2.6*(LB99/LB122))))</f>
        <v>#N/A</v>
      </c>
      <c r="LC145" s="88" t="e">
        <f ca="1">IF(OR(LC$7="–",LC$7="glatt"),0.25/(LOG(15/LC76+E3_Parameter!$C$16*0.001/(3.715*Berechnungen!LC30)))^2,3400*(LC99/LC30*0.001)^4.13*(LC99/LC122)^(230*(LC99/LC30*0.001)^2.1-0.7)*LC76^(0.193*EXP(-3300*(LC99/LC30*0.001)^2.6*(LC99/LC122))))</f>
        <v>#N/A</v>
      </c>
      <c r="LD145" s="88" t="e">
        <f ca="1">IF(OR(LD$7="–",LD$7="glatt"),0.25/(LOG(15/LD76+E3_Parameter!$C$16*0.001/(3.715*Berechnungen!LD30)))^2,3400*(LD99/LD30*0.001)^4.13*(LD99/LD122)^(230*(LD99/LD30*0.001)^2.1-0.7)*LD76^(0.193*EXP(-3300*(LD99/LD30*0.001)^2.6*(LD99/LD122))))</f>
        <v>#N/A</v>
      </c>
      <c r="LE145" s="88" t="e">
        <f ca="1">IF(OR(LE$7="–",LE$7="glatt"),0.25/(LOG(15/LE76+E3_Parameter!$C$16*0.001/(3.715*Berechnungen!LE30)))^2,3400*(LE99/LE30*0.001)^4.13*(LE99/LE122)^(230*(LE99/LE30*0.001)^2.1-0.7)*LE76^(0.193*EXP(-3300*(LE99/LE30*0.001)^2.6*(LE99/LE122))))</f>
        <v>#N/A</v>
      </c>
      <c r="LF145" s="88" t="e">
        <f ca="1">IF(OR(LF$7="–",LF$7="glatt"),0.25/(LOG(15/LF76+E3_Parameter!$C$16*0.001/(3.715*Berechnungen!LF30)))^2,3400*(LF99/LF30*0.001)^4.13*(LF99/LF122)^(230*(LF99/LF30*0.001)^2.1-0.7)*LF76^(0.193*EXP(-3300*(LF99/LF30*0.001)^2.6*(LF99/LF122))))</f>
        <v>#N/A</v>
      </c>
      <c r="LG145" s="88" t="e">
        <f ca="1">IF(OR(LG$7="–",LG$7="glatt"),0.25/(LOG(15/LG76+E3_Parameter!$C$16*0.001/(3.715*Berechnungen!LG30)))^2,3400*(LG99/LG30*0.001)^4.13*(LG99/LG122)^(230*(LG99/LG30*0.001)^2.1-0.7)*LG76^(0.193*EXP(-3300*(LG99/LG30*0.001)^2.6*(LG99/LG122))))</f>
        <v>#N/A</v>
      </c>
      <c r="LH145" s="88" t="e">
        <f ca="1">IF(OR(LH$7="–",LH$7="glatt"),0.25/(LOG(15/LH76+E3_Parameter!$C$16*0.001/(3.715*Berechnungen!LH30)))^2,3400*(LH99/LH30*0.001)^4.13*(LH99/LH122)^(230*(LH99/LH30*0.001)^2.1-0.7)*LH76^(0.193*EXP(-3300*(LH99/LH30*0.001)^2.6*(LH99/LH122))))</f>
        <v>#N/A</v>
      </c>
      <c r="LI145" s="88" t="e">
        <f ca="1">IF(OR(LI$7="–",LI$7="glatt"),0.25/(LOG(15/LI76+E3_Parameter!$C$16*0.001/(3.715*Berechnungen!LI30)))^2,3400*(LI99/LI30*0.001)^4.13*(LI99/LI122)^(230*(LI99/LI30*0.001)^2.1-0.7)*LI76^(0.193*EXP(-3300*(LI99/LI30*0.001)^2.6*(LI99/LI122))))</f>
        <v>#N/A</v>
      </c>
      <c r="LJ145" s="88" t="e">
        <f ca="1">IF(OR(LJ$7="–",LJ$7="glatt"),0.25/(LOG(15/LJ76+E3_Parameter!$C$16*0.001/(3.715*Berechnungen!LJ30)))^2,3400*(LJ99/LJ30*0.001)^4.13*(LJ99/LJ122)^(230*(LJ99/LJ30*0.001)^2.1-0.7)*LJ76^(0.193*EXP(-3300*(LJ99/LJ30*0.001)^2.6*(LJ99/LJ122))))</f>
        <v>#N/A</v>
      </c>
      <c r="LK145" s="88" t="e">
        <f ca="1">IF(OR(LK$7="–",LK$7="glatt"),0.25/(LOG(15/LK76+E3_Parameter!$C$16*0.001/(3.715*Berechnungen!LK30)))^2,3400*(LK99/LK30*0.001)^4.13*(LK99/LK122)^(230*(LK99/LK30*0.001)^2.1-0.7)*LK76^(0.193*EXP(-3300*(LK99/LK30*0.001)^2.6*(LK99/LK122))))</f>
        <v>#N/A</v>
      </c>
      <c r="LL145" s="88" t="e">
        <f ca="1">IF(OR(LL$7="–",LL$7="glatt"),0.25/(LOG(15/LL76+E3_Parameter!$C$16*0.001/(3.715*Berechnungen!LL30)))^2,3400*(LL99/LL30*0.001)^4.13*(LL99/LL122)^(230*(LL99/LL30*0.001)^2.1-0.7)*LL76^(0.193*EXP(-3300*(LL99/LL30*0.001)^2.6*(LL99/LL122))))</f>
        <v>#N/A</v>
      </c>
      <c r="LM145" s="88" t="e">
        <f ca="1">IF(OR(LM$7="–",LM$7="glatt"),0.25/(LOG(15/LM76+E3_Parameter!$C$16*0.001/(3.715*Berechnungen!LM30)))^2,3400*(LM99/LM30*0.001)^4.13*(LM99/LM122)^(230*(LM99/LM30*0.001)^2.1-0.7)*LM76^(0.193*EXP(-3300*(LM99/LM30*0.001)^2.6*(LM99/LM122))))</f>
        <v>#N/A</v>
      </c>
      <c r="LN145" s="88" t="e">
        <f ca="1">IF(OR(LN$7="–",LN$7="glatt"),0.25/(LOG(15/LN76+E3_Parameter!$C$16*0.001/(3.715*Berechnungen!LN30)))^2,3400*(LN99/LN30*0.001)^4.13*(LN99/LN122)^(230*(LN99/LN30*0.001)^2.1-0.7)*LN76^(0.193*EXP(-3300*(LN99/LN30*0.001)^2.6*(LN99/LN122))))</f>
        <v>#N/A</v>
      </c>
      <c r="LO145" s="88" t="e">
        <f ca="1">IF(OR(LO$7="–",LO$7="glatt"),0.25/(LOG(15/LO76+E3_Parameter!$C$16*0.001/(3.715*Berechnungen!LO30)))^2,3400*(LO99/LO30*0.001)^4.13*(LO99/LO122)^(230*(LO99/LO30*0.001)^2.1-0.7)*LO76^(0.193*EXP(-3300*(LO99/LO30*0.001)^2.6*(LO99/LO122))))</f>
        <v>#N/A</v>
      </c>
      <c r="LP145" s="88" t="e">
        <f ca="1">IF(OR(LP$7="–",LP$7="glatt"),0.25/(LOG(15/LP76+E3_Parameter!$C$16*0.001/(3.715*Berechnungen!LP30)))^2,3400*(LP99/LP30*0.001)^4.13*(LP99/LP122)^(230*(LP99/LP30*0.001)^2.1-0.7)*LP76^(0.193*EXP(-3300*(LP99/LP30*0.001)^2.6*(LP99/LP122))))</f>
        <v>#N/A</v>
      </c>
      <c r="LQ145" s="88" t="e">
        <f ca="1">IF(OR(LQ$7="–",LQ$7="glatt"),0.25/(LOG(15/LQ76+E3_Parameter!$C$16*0.001/(3.715*Berechnungen!LQ30)))^2,3400*(LQ99/LQ30*0.001)^4.13*(LQ99/LQ122)^(230*(LQ99/LQ30*0.001)^2.1-0.7)*LQ76^(0.193*EXP(-3300*(LQ99/LQ30*0.001)^2.6*(LQ99/LQ122))))</f>
        <v>#N/A</v>
      </c>
      <c r="LR145" s="88" t="e">
        <f ca="1">IF(OR(LR$7="–",LR$7="glatt"),0.25/(LOG(15/LR76+E3_Parameter!$C$16*0.001/(3.715*Berechnungen!LR30)))^2,3400*(LR99/LR30*0.001)^4.13*(LR99/LR122)^(230*(LR99/LR30*0.001)^2.1-0.7)*LR76^(0.193*EXP(-3300*(LR99/LR30*0.001)^2.6*(LR99/LR122))))</f>
        <v>#N/A</v>
      </c>
      <c r="LS145" s="88" t="e">
        <f ca="1">IF(OR(LS$7="–",LS$7="glatt"),0.25/(LOG(15/LS76+E3_Parameter!$C$16*0.001/(3.715*Berechnungen!LS30)))^2,3400*(LS99/LS30*0.001)^4.13*(LS99/LS122)^(230*(LS99/LS30*0.001)^2.1-0.7)*LS76^(0.193*EXP(-3300*(LS99/LS30*0.001)^2.6*(LS99/LS122))))</f>
        <v>#N/A</v>
      </c>
      <c r="LT145" s="88" t="e">
        <f ca="1">IF(OR(LT$7="–",LT$7="glatt"),0.25/(LOG(15/LT76+E3_Parameter!$C$16*0.001/(3.715*Berechnungen!LT30)))^2,3400*(LT99/LT30*0.001)^4.13*(LT99/LT122)^(230*(LT99/LT30*0.001)^2.1-0.7)*LT76^(0.193*EXP(-3300*(LT99/LT30*0.001)^2.6*(LT99/LT122))))</f>
        <v>#N/A</v>
      </c>
      <c r="LU145" s="88" t="e">
        <f ca="1">IF(OR(LU$7="–",LU$7="glatt"),0.25/(LOG(15/LU76+E3_Parameter!$C$16*0.001/(3.715*Berechnungen!LU30)))^2,3400*(LU99/LU30*0.001)^4.13*(LU99/LU122)^(230*(LU99/LU30*0.001)^2.1-0.7)*LU76^(0.193*EXP(-3300*(LU99/LU30*0.001)^2.6*(LU99/LU122))))</f>
        <v>#N/A</v>
      </c>
      <c r="LV145" s="88" t="e">
        <f ca="1">IF(OR(LV$7="–",LV$7="glatt"),0.25/(LOG(15/LV76+E3_Parameter!$C$16*0.001/(3.715*Berechnungen!LV30)))^2,3400*(LV99/LV30*0.001)^4.13*(LV99/LV122)^(230*(LV99/LV30*0.001)^2.1-0.7)*LV76^(0.193*EXP(-3300*(LV99/LV30*0.001)^2.6*(LV99/LV122))))</f>
        <v>#N/A</v>
      </c>
      <c r="LW145" s="88" t="e">
        <f ca="1">IF(OR(LW$7="–",LW$7="glatt"),0.25/(LOG(15/LW76+E3_Parameter!$C$16*0.001/(3.715*Berechnungen!LW30)))^2,3400*(LW99/LW30*0.001)^4.13*(LW99/LW122)^(230*(LW99/LW30*0.001)^2.1-0.7)*LW76^(0.193*EXP(-3300*(LW99/LW30*0.001)^2.6*(LW99/LW122))))</f>
        <v>#N/A</v>
      </c>
      <c r="LX145" s="88" t="e">
        <f ca="1">IF(OR(LX$7="–",LX$7="glatt"),0.25/(LOG(15/LX76+E3_Parameter!$C$16*0.001/(3.715*Berechnungen!LX30)))^2,3400*(LX99/LX30*0.001)^4.13*(LX99/LX122)^(230*(LX99/LX30*0.001)^2.1-0.7)*LX76^(0.193*EXP(-3300*(LX99/LX30*0.001)^2.6*(LX99/LX122))))</f>
        <v>#N/A</v>
      </c>
      <c r="LY145" s="88" t="e">
        <f ca="1">IF(OR(LY$7="–",LY$7="glatt"),0.25/(LOG(15/LY76+E3_Parameter!$C$16*0.001/(3.715*Berechnungen!LY30)))^2,3400*(LY99/LY30*0.001)^4.13*(LY99/LY122)^(230*(LY99/LY30*0.001)^2.1-0.7)*LY76^(0.193*EXP(-3300*(LY99/LY30*0.001)^2.6*(LY99/LY122))))</f>
        <v>#N/A</v>
      </c>
      <c r="LZ145" s="88" t="e">
        <f ca="1">IF(OR(LZ$7="–",LZ$7="glatt"),0.25/(LOG(15/LZ76+E3_Parameter!$C$16*0.001/(3.715*Berechnungen!LZ30)))^2,3400*(LZ99/LZ30*0.001)^4.13*(LZ99/LZ122)^(230*(LZ99/LZ30*0.001)^2.1-0.7)*LZ76^(0.193*EXP(-3300*(LZ99/LZ30*0.001)^2.6*(LZ99/LZ122))))</f>
        <v>#N/A</v>
      </c>
      <c r="MA145" s="88" t="e">
        <f ca="1">IF(OR(MA$7="–",MA$7="glatt"),0.25/(LOG(15/MA76+E3_Parameter!$C$16*0.001/(3.715*Berechnungen!MA30)))^2,3400*(MA99/MA30*0.001)^4.13*(MA99/MA122)^(230*(MA99/MA30*0.001)^2.1-0.7)*MA76^(0.193*EXP(-3300*(MA99/MA30*0.001)^2.6*(MA99/MA122))))</f>
        <v>#N/A</v>
      </c>
      <c r="MB145" s="88" t="e">
        <f ca="1">IF(OR(MB$7="–",MB$7="glatt"),0.25/(LOG(15/MB76+E3_Parameter!$C$16*0.001/(3.715*Berechnungen!MB30)))^2,3400*(MB99/MB30*0.001)^4.13*(MB99/MB122)^(230*(MB99/MB30*0.001)^2.1-0.7)*MB76^(0.193*EXP(-3300*(MB99/MB30*0.001)^2.6*(MB99/MB122))))</f>
        <v>#N/A</v>
      </c>
      <c r="MC145" s="88" t="e">
        <f ca="1">IF(OR(MC$7="–",MC$7="glatt"),0.25/(LOG(15/MC76+E3_Parameter!$C$16*0.001/(3.715*Berechnungen!MC30)))^2,3400*(MC99/MC30*0.001)^4.13*(MC99/MC122)^(230*(MC99/MC30*0.001)^2.1-0.7)*MC76^(0.193*EXP(-3300*(MC99/MC30*0.001)^2.6*(MC99/MC122))))</f>
        <v>#N/A</v>
      </c>
      <c r="MD145" s="88" t="e">
        <f ca="1">IF(OR(MD$7="–",MD$7="glatt"),0.25/(LOG(15/MD76+E3_Parameter!$C$16*0.001/(3.715*Berechnungen!MD30)))^2,3400*(MD99/MD30*0.001)^4.13*(MD99/MD122)^(230*(MD99/MD30*0.001)^2.1-0.7)*MD76^(0.193*EXP(-3300*(MD99/MD30*0.001)^2.6*(MD99/MD122))))</f>
        <v>#N/A</v>
      </c>
      <c r="ME145" s="88" t="e">
        <f ca="1">IF(OR(ME$7="–",ME$7="glatt"),0.25/(LOG(15/ME76+E3_Parameter!$C$16*0.001/(3.715*Berechnungen!ME30)))^2,3400*(ME99/ME30*0.001)^4.13*(ME99/ME122)^(230*(ME99/ME30*0.001)^2.1-0.7)*ME76^(0.193*EXP(-3300*(ME99/ME30*0.001)^2.6*(ME99/ME122))))</f>
        <v>#N/A</v>
      </c>
      <c r="MF145" s="88" t="e">
        <f ca="1">IF(OR(MF$7="–",MF$7="glatt"),0.25/(LOG(15/MF76+E3_Parameter!$C$16*0.001/(3.715*Berechnungen!MF30)))^2,3400*(MF99/MF30*0.001)^4.13*(MF99/MF122)^(230*(MF99/MF30*0.001)^2.1-0.7)*MF76^(0.193*EXP(-3300*(MF99/MF30*0.001)^2.6*(MF99/MF122))))</f>
        <v>#N/A</v>
      </c>
      <c r="MG145" s="88" t="e">
        <f ca="1">IF(OR(MG$7="–",MG$7="glatt"),0.25/(LOG(15/MG76+E3_Parameter!$C$16*0.001/(3.715*Berechnungen!MG30)))^2,3400*(MG99/MG30*0.001)^4.13*(MG99/MG122)^(230*(MG99/MG30*0.001)^2.1-0.7)*MG76^(0.193*EXP(-3300*(MG99/MG30*0.001)^2.6*(MG99/MG122))))</f>
        <v>#N/A</v>
      </c>
      <c r="MH145" s="88" t="e">
        <f ca="1">IF(OR(MH$7="–",MH$7="glatt"),0.25/(LOG(15/MH76+E3_Parameter!$C$16*0.001/(3.715*Berechnungen!MH30)))^2,3400*(MH99/MH30*0.001)^4.13*(MH99/MH122)^(230*(MH99/MH30*0.001)^2.1-0.7)*MH76^(0.193*EXP(-3300*(MH99/MH30*0.001)^2.6*(MH99/MH122))))</f>
        <v>#N/A</v>
      </c>
      <c r="MI145" s="88" t="e">
        <f ca="1">IF(OR(MI$7="–",MI$7="glatt"),0.25/(LOG(15/MI76+E3_Parameter!$C$16*0.001/(3.715*Berechnungen!MI30)))^2,3400*(MI99/MI30*0.001)^4.13*(MI99/MI122)^(230*(MI99/MI30*0.001)^2.1-0.7)*MI76^(0.193*EXP(-3300*(MI99/MI30*0.001)^2.6*(MI99/MI122))))</f>
        <v>#N/A</v>
      </c>
      <c r="MJ145" s="88" t="e">
        <f ca="1">IF(OR(MJ$7="–",MJ$7="glatt"),0.25/(LOG(15/MJ76+E3_Parameter!$C$16*0.001/(3.715*Berechnungen!MJ30)))^2,3400*(MJ99/MJ30*0.001)^4.13*(MJ99/MJ122)^(230*(MJ99/MJ30*0.001)^2.1-0.7)*MJ76^(0.193*EXP(-3300*(MJ99/MJ30*0.001)^2.6*(MJ99/MJ122))))</f>
        <v>#N/A</v>
      </c>
      <c r="MK145" s="88" t="e">
        <f ca="1">IF(OR(MK$7="–",MK$7="glatt"),0.25/(LOG(15/MK76+E3_Parameter!$C$16*0.001/(3.715*Berechnungen!MK30)))^2,3400*(MK99/MK30*0.001)^4.13*(MK99/MK122)^(230*(MK99/MK30*0.001)^2.1-0.7)*MK76^(0.193*EXP(-3300*(MK99/MK30*0.001)^2.6*(MK99/MK122))))</f>
        <v>#N/A</v>
      </c>
      <c r="ML145" s="88" t="e">
        <f ca="1">IF(OR(ML$7="–",ML$7="glatt"),0.25/(LOG(15/ML76+E3_Parameter!$C$16*0.001/(3.715*Berechnungen!ML30)))^2,3400*(ML99/ML30*0.001)^4.13*(ML99/ML122)^(230*(ML99/ML30*0.001)^2.1-0.7)*ML76^(0.193*EXP(-3300*(ML99/ML30*0.001)^2.6*(ML99/ML122))))</f>
        <v>#N/A</v>
      </c>
      <c r="MM145" s="88" t="e">
        <f ca="1">IF(OR(MM$7="–",MM$7="glatt"),0.25/(LOG(15/MM76+E3_Parameter!$C$16*0.001/(3.715*Berechnungen!MM30)))^2,3400*(MM99/MM30*0.001)^4.13*(MM99/MM122)^(230*(MM99/MM30*0.001)^2.1-0.7)*MM76^(0.193*EXP(-3300*(MM99/MM30*0.001)^2.6*(MM99/MM122))))</f>
        <v>#N/A</v>
      </c>
      <c r="MN145" s="88" t="e">
        <f ca="1">IF(OR(MN$7="–",MN$7="glatt"),0.25/(LOG(15/MN76+E3_Parameter!$C$16*0.001/(3.715*Berechnungen!MN30)))^2,3400*(MN99/MN30*0.001)^4.13*(MN99/MN122)^(230*(MN99/MN30*0.001)^2.1-0.7)*MN76^(0.193*EXP(-3300*(MN99/MN30*0.001)^2.6*(MN99/MN122))))</f>
        <v>#N/A</v>
      </c>
      <c r="MO145" s="88" t="e">
        <f ca="1">IF(OR(MO$7="–",MO$7="glatt"),0.25/(LOG(15/MO76+E3_Parameter!$C$16*0.001/(3.715*Berechnungen!MO30)))^2,3400*(MO99/MO30*0.001)^4.13*(MO99/MO122)^(230*(MO99/MO30*0.001)^2.1-0.7)*MO76^(0.193*EXP(-3300*(MO99/MO30*0.001)^2.6*(MO99/MO122))))</f>
        <v>#N/A</v>
      </c>
      <c r="MP145" s="88" t="e">
        <f ca="1">IF(OR(MP$7="–",MP$7="glatt"),0.25/(LOG(15/MP76+E3_Parameter!$C$16*0.001/(3.715*Berechnungen!MP30)))^2,3400*(MP99/MP30*0.001)^4.13*(MP99/MP122)^(230*(MP99/MP30*0.001)^2.1-0.7)*MP76^(0.193*EXP(-3300*(MP99/MP30*0.001)^2.6*(MP99/MP122))))</f>
        <v>#N/A</v>
      </c>
      <c r="MQ145" s="88" t="e">
        <f ca="1">IF(OR(MQ$7="–",MQ$7="glatt"),0.25/(LOG(15/MQ76+E3_Parameter!$C$16*0.001/(3.715*Berechnungen!MQ30)))^2,3400*(MQ99/MQ30*0.001)^4.13*(MQ99/MQ122)^(230*(MQ99/MQ30*0.001)^2.1-0.7)*MQ76^(0.193*EXP(-3300*(MQ99/MQ30*0.001)^2.6*(MQ99/MQ122))))</f>
        <v>#N/A</v>
      </c>
      <c r="MR145" s="88" t="e">
        <f ca="1">IF(OR(MR$7="–",MR$7="glatt"),0.25/(LOG(15/MR76+E3_Parameter!$C$16*0.001/(3.715*Berechnungen!MR30)))^2,3400*(MR99/MR30*0.001)^4.13*(MR99/MR122)^(230*(MR99/MR30*0.001)^2.1-0.7)*MR76^(0.193*EXP(-3300*(MR99/MR30*0.001)^2.6*(MR99/MR122))))</f>
        <v>#N/A</v>
      </c>
      <c r="MS145" s="88" t="e">
        <f ca="1">IF(OR(MS$7="–",MS$7="glatt"),0.25/(LOG(15/MS76+E3_Parameter!$C$16*0.001/(3.715*Berechnungen!MS30)))^2,3400*(MS99/MS30*0.001)^4.13*(MS99/MS122)^(230*(MS99/MS30*0.001)^2.1-0.7)*MS76^(0.193*EXP(-3300*(MS99/MS30*0.001)^2.6*(MS99/MS122))))</f>
        <v>#N/A</v>
      </c>
      <c r="MT145" s="88" t="e">
        <f ca="1">IF(OR(MT$7="–",MT$7="glatt"),0.25/(LOG(15/MT76+E3_Parameter!$C$16*0.001/(3.715*Berechnungen!MT30)))^2,3400*(MT99/MT30*0.001)^4.13*(MT99/MT122)^(230*(MT99/MT30*0.001)^2.1-0.7)*MT76^(0.193*EXP(-3300*(MT99/MT30*0.001)^2.6*(MT99/MT122))))</f>
        <v>#N/A</v>
      </c>
      <c r="MU145" s="88" t="e">
        <f ca="1">IF(OR(MU$7="–",MU$7="glatt"),0.25/(LOG(15/MU76+E3_Parameter!$C$16*0.001/(3.715*Berechnungen!MU30)))^2,3400*(MU99/MU30*0.001)^4.13*(MU99/MU122)^(230*(MU99/MU30*0.001)^2.1-0.7)*MU76^(0.193*EXP(-3300*(MU99/MU30*0.001)^2.6*(MU99/MU122))))</f>
        <v>#N/A</v>
      </c>
      <c r="MV145" s="88" t="e">
        <f ca="1">IF(OR(MV$7="–",MV$7="glatt"),0.25/(LOG(15/MV76+E3_Parameter!$C$16*0.001/(3.715*Berechnungen!MV30)))^2,3400*(MV99/MV30*0.001)^4.13*(MV99/MV122)^(230*(MV99/MV30*0.001)^2.1-0.7)*MV76^(0.193*EXP(-3300*(MV99/MV30*0.001)^2.6*(MV99/MV122))))</f>
        <v>#N/A</v>
      </c>
      <c r="MW145" s="88" t="e">
        <f ca="1">IF(OR(MW$7="–",MW$7="glatt"),0.25/(LOG(15/MW76+E3_Parameter!$C$16*0.001/(3.715*Berechnungen!MW30)))^2,3400*(MW99/MW30*0.001)^4.13*(MW99/MW122)^(230*(MW99/MW30*0.001)^2.1-0.7)*MW76^(0.193*EXP(-3300*(MW99/MW30*0.001)^2.6*(MW99/MW122))))</f>
        <v>#N/A</v>
      </c>
      <c r="MX145" s="88" t="e">
        <f ca="1">IF(OR(MX$7="–",MX$7="glatt"),0.25/(LOG(15/MX76+E3_Parameter!$C$16*0.001/(3.715*Berechnungen!MX30)))^2,3400*(MX99/MX30*0.001)^4.13*(MX99/MX122)^(230*(MX99/MX30*0.001)^2.1-0.7)*MX76^(0.193*EXP(-3300*(MX99/MX30*0.001)^2.6*(MX99/MX122))))</f>
        <v>#N/A</v>
      </c>
      <c r="MY145" s="88" t="e">
        <f ca="1">IF(OR(MY$7="–",MY$7="glatt"),0.25/(LOG(15/MY76+E3_Parameter!$C$16*0.001/(3.715*Berechnungen!MY30)))^2,3400*(MY99/MY30*0.001)^4.13*(MY99/MY122)^(230*(MY99/MY30*0.001)^2.1-0.7)*MY76^(0.193*EXP(-3300*(MY99/MY30*0.001)^2.6*(MY99/MY122))))</f>
        <v>#N/A</v>
      </c>
      <c r="MZ145" s="88" t="e">
        <f ca="1">IF(OR(MZ$7="–",MZ$7="glatt"),0.25/(LOG(15/MZ76+E3_Parameter!$C$16*0.001/(3.715*Berechnungen!MZ30)))^2,3400*(MZ99/MZ30*0.001)^4.13*(MZ99/MZ122)^(230*(MZ99/MZ30*0.001)^2.1-0.7)*MZ76^(0.193*EXP(-3300*(MZ99/MZ30*0.001)^2.6*(MZ99/MZ122))))</f>
        <v>#N/A</v>
      </c>
      <c r="NA145" s="88" t="e">
        <f ca="1">IF(OR(NA$7="–",NA$7="glatt"),0.25/(LOG(15/NA76+E3_Parameter!$C$16*0.001/(3.715*Berechnungen!NA30)))^2,3400*(NA99/NA30*0.001)^4.13*(NA99/NA122)^(230*(NA99/NA30*0.001)^2.1-0.7)*NA76^(0.193*EXP(-3300*(NA99/NA30*0.001)^2.6*(NA99/NA122))))</f>
        <v>#N/A</v>
      </c>
      <c r="NB145" s="88" t="e">
        <f ca="1">IF(OR(NB$7="–",NB$7="glatt"),0.25/(LOG(15/NB76+E3_Parameter!$C$16*0.001/(3.715*Berechnungen!NB30)))^2,3400*(NB99/NB30*0.001)^4.13*(NB99/NB122)^(230*(NB99/NB30*0.001)^2.1-0.7)*NB76^(0.193*EXP(-3300*(NB99/NB30*0.001)^2.6*(NB99/NB122))))</f>
        <v>#N/A</v>
      </c>
      <c r="NC145" s="88" t="e">
        <f ca="1">IF(OR(NC$7="–",NC$7="glatt"),0.25/(LOG(15/NC76+E3_Parameter!$C$16*0.001/(3.715*Berechnungen!NC30)))^2,3400*(NC99/NC30*0.001)^4.13*(NC99/NC122)^(230*(NC99/NC30*0.001)^2.1-0.7)*NC76^(0.193*EXP(-3300*(NC99/NC30*0.001)^2.6*(NC99/NC122))))</f>
        <v>#N/A</v>
      </c>
      <c r="ND145" s="88" t="e">
        <f ca="1">IF(OR(ND$7="–",ND$7="glatt"),0.25/(LOG(15/ND76+E3_Parameter!$C$16*0.001/(3.715*Berechnungen!ND30)))^2,3400*(ND99/ND30*0.001)^4.13*(ND99/ND122)^(230*(ND99/ND30*0.001)^2.1-0.7)*ND76^(0.193*EXP(-3300*(ND99/ND30*0.001)^2.6*(ND99/ND122))))</f>
        <v>#N/A</v>
      </c>
      <c r="NE145" s="88" t="e">
        <f ca="1">IF(OR(NE$7="–",NE$7="glatt"),0.25/(LOG(15/NE76+E3_Parameter!$C$16*0.001/(3.715*Berechnungen!NE30)))^2,3400*(NE99/NE30*0.001)^4.13*(NE99/NE122)^(230*(NE99/NE30*0.001)^2.1-0.7)*NE76^(0.193*EXP(-3300*(NE99/NE30*0.001)^2.6*(NE99/NE122))))</f>
        <v>#N/A</v>
      </c>
      <c r="NF145" s="88" t="e">
        <f ca="1">IF(OR(NF$7="–",NF$7="glatt"),0.25/(LOG(15/NF76+E3_Parameter!$C$16*0.001/(3.715*Berechnungen!NF30)))^2,3400*(NF99/NF30*0.001)^4.13*(NF99/NF122)^(230*(NF99/NF30*0.001)^2.1-0.7)*NF76^(0.193*EXP(-3300*(NF99/NF30*0.001)^2.6*(NF99/NF122))))</f>
        <v>#N/A</v>
      </c>
      <c r="NG145" s="88" t="e">
        <f ca="1">IF(OR(NG$7="–",NG$7="glatt"),0.25/(LOG(15/NG76+E3_Parameter!$C$16*0.001/(3.715*Berechnungen!NG30)))^2,3400*(NG99/NG30*0.001)^4.13*(NG99/NG122)^(230*(NG99/NG30*0.001)^2.1-0.7)*NG76^(0.193*EXP(-3300*(NG99/NG30*0.001)^2.6*(NG99/NG122))))</f>
        <v>#N/A</v>
      </c>
      <c r="NH145" s="88" t="e">
        <f ca="1">IF(OR(NH$7="–",NH$7="glatt"),0.25/(LOG(15/NH76+E3_Parameter!$C$16*0.001/(3.715*Berechnungen!NH30)))^2,3400*(NH99/NH30*0.001)^4.13*(NH99/NH122)^(230*(NH99/NH30*0.001)^2.1-0.7)*NH76^(0.193*EXP(-3300*(NH99/NH30*0.001)^2.6*(NH99/NH122))))</f>
        <v>#N/A</v>
      </c>
      <c r="NI145" s="88" t="e">
        <f ca="1">IF(OR(NI$7="–",NI$7="glatt"),0.25/(LOG(15/NI76+E3_Parameter!$C$16*0.001/(3.715*Berechnungen!NI30)))^2,3400*(NI99/NI30*0.001)^4.13*(NI99/NI122)^(230*(NI99/NI30*0.001)^2.1-0.7)*NI76^(0.193*EXP(-3300*(NI99/NI30*0.001)^2.6*(NI99/NI122))))</f>
        <v>#N/A</v>
      </c>
      <c r="NJ145" s="88" t="e">
        <f ca="1">IF(OR(NJ$7="–",NJ$7="glatt"),0.25/(LOG(15/NJ76+E3_Parameter!$C$16*0.001/(3.715*Berechnungen!NJ30)))^2,3400*(NJ99/NJ30*0.001)^4.13*(NJ99/NJ122)^(230*(NJ99/NJ30*0.001)^2.1-0.7)*NJ76^(0.193*EXP(-3300*(NJ99/NJ30*0.001)^2.6*(NJ99/NJ122))))</f>
        <v>#N/A</v>
      </c>
      <c r="NK145" s="88" t="e">
        <f ca="1">IF(OR(NK$7="–",NK$7="glatt"),0.25/(LOG(15/NK76+E3_Parameter!$C$16*0.001/(3.715*Berechnungen!NK30)))^2,3400*(NK99/NK30*0.001)^4.13*(NK99/NK122)^(230*(NK99/NK30*0.001)^2.1-0.7)*NK76^(0.193*EXP(-3300*(NK99/NK30*0.001)^2.6*(NK99/NK122))))</f>
        <v>#N/A</v>
      </c>
      <c r="NL145" s="88" t="e">
        <f ca="1">IF(OR(NL$7="–",NL$7="glatt"),0.25/(LOG(15/NL76+E3_Parameter!$C$16*0.001/(3.715*Berechnungen!NL30)))^2,3400*(NL99/NL30*0.001)^4.13*(NL99/NL122)^(230*(NL99/NL30*0.001)^2.1-0.7)*NL76^(0.193*EXP(-3300*(NL99/NL30*0.001)^2.6*(NL99/NL122))))</f>
        <v>#N/A</v>
      </c>
      <c r="NM145" s="88" t="e">
        <f ca="1">IF(OR(NM$7="–",NM$7="glatt"),0.25/(LOG(15/NM76+E3_Parameter!$C$16*0.001/(3.715*Berechnungen!NM30)))^2,3400*(NM99/NM30*0.001)^4.13*(NM99/NM122)^(230*(NM99/NM30*0.001)^2.1-0.7)*NM76^(0.193*EXP(-3300*(NM99/NM30*0.001)^2.6*(NM99/NM122))))</f>
        <v>#N/A</v>
      </c>
      <c r="NN145" s="88" t="e">
        <f ca="1">IF(OR(NN$7="–",NN$7="glatt"),0.25/(LOG(15/NN76+E3_Parameter!$C$16*0.001/(3.715*Berechnungen!NN30)))^2,3400*(NN99/NN30*0.001)^4.13*(NN99/NN122)^(230*(NN99/NN30*0.001)^2.1-0.7)*NN76^(0.193*EXP(-3300*(NN99/NN30*0.001)^2.6*(NN99/NN122))))</f>
        <v>#N/A</v>
      </c>
      <c r="NO145" s="88" t="e">
        <f ca="1">IF(OR(NO$7="–",NO$7="glatt"),0.25/(LOG(15/NO76+E3_Parameter!$C$16*0.001/(3.715*Berechnungen!NO30)))^2,3400*(NO99/NO30*0.001)^4.13*(NO99/NO122)^(230*(NO99/NO30*0.001)^2.1-0.7)*NO76^(0.193*EXP(-3300*(NO99/NO30*0.001)^2.6*(NO99/NO122))))</f>
        <v>#N/A</v>
      </c>
      <c r="NP145" s="88" t="e">
        <f ca="1">IF(OR(NP$7="–",NP$7="glatt"),0.25/(LOG(15/NP76+E3_Parameter!$C$16*0.001/(3.715*Berechnungen!NP30)))^2,3400*(NP99/NP30*0.001)^4.13*(NP99/NP122)^(230*(NP99/NP30*0.001)^2.1-0.7)*NP76^(0.193*EXP(-3300*(NP99/NP30*0.001)^2.6*(NP99/NP122))))</f>
        <v>#N/A</v>
      </c>
      <c r="NQ145" s="88" t="e">
        <f ca="1">IF(OR(NQ$7="–",NQ$7="glatt"),0.25/(LOG(15/NQ76+E3_Parameter!$C$16*0.001/(3.715*Berechnungen!NQ30)))^2,3400*(NQ99/NQ30*0.001)^4.13*(NQ99/NQ122)^(230*(NQ99/NQ30*0.001)^2.1-0.7)*NQ76^(0.193*EXP(-3300*(NQ99/NQ30*0.001)^2.6*(NQ99/NQ122))))</f>
        <v>#N/A</v>
      </c>
      <c r="NR145" s="88" t="e">
        <f ca="1">IF(OR(NR$7="–",NR$7="glatt"),0.25/(LOG(15/NR76+E3_Parameter!$C$16*0.001/(3.715*Berechnungen!NR30)))^2,3400*(NR99/NR30*0.001)^4.13*(NR99/NR122)^(230*(NR99/NR30*0.001)^2.1-0.7)*NR76^(0.193*EXP(-3300*(NR99/NR30*0.001)^2.6*(NR99/NR122))))</f>
        <v>#N/A</v>
      </c>
      <c r="NS145" s="88" t="e">
        <f ca="1">IF(OR(NS$7="–",NS$7="glatt"),0.25/(LOG(15/NS76+E3_Parameter!$C$16*0.001/(3.715*Berechnungen!NS30)))^2,3400*(NS99/NS30*0.001)^4.13*(NS99/NS122)^(230*(NS99/NS30*0.001)^2.1-0.7)*NS76^(0.193*EXP(-3300*(NS99/NS30*0.001)^2.6*(NS99/NS122))))</f>
        <v>#N/A</v>
      </c>
      <c r="NT145" s="88" t="e">
        <f ca="1">IF(OR(NT$7="–",NT$7="glatt"),0.25/(LOG(15/NT76+E3_Parameter!$C$16*0.001/(3.715*Berechnungen!NT30)))^2,3400*(NT99/NT30*0.001)^4.13*(NT99/NT122)^(230*(NT99/NT30*0.001)^2.1-0.7)*NT76^(0.193*EXP(-3300*(NT99/NT30*0.001)^2.6*(NT99/NT122))))</f>
        <v>#N/A</v>
      </c>
      <c r="NU145" s="88" t="e">
        <f ca="1">IF(OR(NU$7="–",NU$7="glatt"),0.25/(LOG(15/NU76+E3_Parameter!$C$16*0.001/(3.715*Berechnungen!NU30)))^2,3400*(NU99/NU30*0.001)^4.13*(NU99/NU122)^(230*(NU99/NU30*0.001)^2.1-0.7)*NU76^(0.193*EXP(-3300*(NU99/NU30*0.001)^2.6*(NU99/NU122))))</f>
        <v>#N/A</v>
      </c>
      <c r="NV145" s="88" t="e">
        <f ca="1">IF(OR(NV$7="–",NV$7="glatt"),0.25/(LOG(15/NV76+E3_Parameter!$C$16*0.001/(3.715*Berechnungen!NV30)))^2,3400*(NV99/NV30*0.001)^4.13*(NV99/NV122)^(230*(NV99/NV30*0.001)^2.1-0.7)*NV76^(0.193*EXP(-3300*(NV99/NV30*0.001)^2.6*(NV99/NV122))))</f>
        <v>#N/A</v>
      </c>
      <c r="NW145" s="88" t="e">
        <f ca="1">IF(OR(NW$7="–",NW$7="glatt"),0.25/(LOG(15/NW76+E3_Parameter!$C$16*0.001/(3.715*Berechnungen!NW30)))^2,3400*(NW99/NW30*0.001)^4.13*(NW99/NW122)^(230*(NW99/NW30*0.001)^2.1-0.7)*NW76^(0.193*EXP(-3300*(NW99/NW30*0.001)^2.6*(NW99/NW122))))</f>
        <v>#N/A</v>
      </c>
      <c r="NX145" s="88" t="e">
        <f ca="1">IF(OR(NX$7="–",NX$7="glatt"),0.25/(LOG(15/NX76+E3_Parameter!$C$16*0.001/(3.715*Berechnungen!NX30)))^2,3400*(NX99/NX30*0.001)^4.13*(NX99/NX122)^(230*(NX99/NX30*0.001)^2.1-0.7)*NX76^(0.193*EXP(-3300*(NX99/NX30*0.001)^2.6*(NX99/NX122))))</f>
        <v>#N/A</v>
      </c>
      <c r="NY145" s="88" t="e">
        <f ca="1">IF(OR(NY$7="–",NY$7="glatt"),0.25/(LOG(15/NY76+E3_Parameter!$C$16*0.001/(3.715*Berechnungen!NY30)))^2,3400*(NY99/NY30*0.001)^4.13*(NY99/NY122)^(230*(NY99/NY30*0.001)^2.1-0.7)*NY76^(0.193*EXP(-3300*(NY99/NY30*0.001)^2.6*(NY99/NY122))))</f>
        <v>#N/A</v>
      </c>
      <c r="NZ145" s="88" t="e">
        <f ca="1">IF(OR(NZ$7="–",NZ$7="glatt"),0.25/(LOG(15/NZ76+E3_Parameter!$C$16*0.001/(3.715*Berechnungen!NZ30)))^2,3400*(NZ99/NZ30*0.001)^4.13*(NZ99/NZ122)^(230*(NZ99/NZ30*0.001)^2.1-0.7)*NZ76^(0.193*EXP(-3300*(NZ99/NZ30*0.001)^2.6*(NZ99/NZ122))))</f>
        <v>#N/A</v>
      </c>
      <c r="OA145" s="88" t="e">
        <f ca="1">IF(OR(OA$7="–",OA$7="glatt"),0.25/(LOG(15/OA76+E3_Parameter!$C$16*0.001/(3.715*Berechnungen!OA30)))^2,3400*(OA99/OA30*0.001)^4.13*(OA99/OA122)^(230*(OA99/OA30*0.001)^2.1-0.7)*OA76^(0.193*EXP(-3300*(OA99/OA30*0.001)^2.6*(OA99/OA122))))</f>
        <v>#N/A</v>
      </c>
      <c r="OB145" s="88" t="e">
        <f ca="1">IF(OR(OB$7="–",OB$7="glatt"),0.25/(LOG(15/OB76+E3_Parameter!$C$16*0.001/(3.715*Berechnungen!OB30)))^2,3400*(OB99/OB30*0.001)^4.13*(OB99/OB122)^(230*(OB99/OB30*0.001)^2.1-0.7)*OB76^(0.193*EXP(-3300*(OB99/OB30*0.001)^2.6*(OB99/OB122))))</f>
        <v>#N/A</v>
      </c>
      <c r="OC145" s="88" t="e">
        <f ca="1">IF(OR(OC$7="–",OC$7="glatt"),0.25/(LOG(15/OC76+E3_Parameter!$C$16*0.001/(3.715*Berechnungen!OC30)))^2,3400*(OC99/OC30*0.001)^4.13*(OC99/OC122)^(230*(OC99/OC30*0.001)^2.1-0.7)*OC76^(0.193*EXP(-3300*(OC99/OC30*0.001)^2.6*(OC99/OC122))))</f>
        <v>#N/A</v>
      </c>
      <c r="OD145" s="88" t="e">
        <f ca="1">IF(OR(OD$7="–",OD$7="glatt"),0.25/(LOG(15/OD76+E3_Parameter!$C$16*0.001/(3.715*Berechnungen!OD30)))^2,3400*(OD99/OD30*0.001)^4.13*(OD99/OD122)^(230*(OD99/OD30*0.001)^2.1-0.7)*OD76^(0.193*EXP(-3300*(OD99/OD30*0.001)^2.6*(OD99/OD122))))</f>
        <v>#N/A</v>
      </c>
      <c r="OE145" s="88" t="e">
        <f ca="1">IF(OR(OE$7="–",OE$7="glatt"),0.25/(LOG(15/OE76+E3_Parameter!$C$16*0.001/(3.715*Berechnungen!OE30)))^2,3400*(OE99/OE30*0.001)^4.13*(OE99/OE122)^(230*(OE99/OE30*0.001)^2.1-0.7)*OE76^(0.193*EXP(-3300*(OE99/OE30*0.001)^2.6*(OE99/OE122))))</f>
        <v>#N/A</v>
      </c>
      <c r="OF145" s="88" t="e">
        <f ca="1">IF(OR(OF$7="–",OF$7="glatt"),0.25/(LOG(15/OF76+E3_Parameter!$C$16*0.001/(3.715*Berechnungen!OF30)))^2,3400*(OF99/OF30*0.001)^4.13*(OF99/OF122)^(230*(OF99/OF30*0.001)^2.1-0.7)*OF76^(0.193*EXP(-3300*(OF99/OF30*0.001)^2.6*(OF99/OF122))))</f>
        <v>#N/A</v>
      </c>
      <c r="OG145" s="88" t="e">
        <f ca="1">IF(OR(OG$7="–",OG$7="glatt"),0.25/(LOG(15/OG76+E3_Parameter!$C$16*0.001/(3.715*Berechnungen!OG30)))^2,3400*(OG99/OG30*0.001)^4.13*(OG99/OG122)^(230*(OG99/OG30*0.001)^2.1-0.7)*OG76^(0.193*EXP(-3300*(OG99/OG30*0.001)^2.6*(OG99/OG122))))</f>
        <v>#N/A</v>
      </c>
      <c r="OH145" s="88" t="e">
        <f ca="1">IF(OR(OH$7="–",OH$7="glatt"),0.25/(LOG(15/OH76+E3_Parameter!$C$16*0.001/(3.715*Berechnungen!OH30)))^2,3400*(OH99/OH30*0.001)^4.13*(OH99/OH122)^(230*(OH99/OH30*0.001)^2.1-0.7)*OH76^(0.193*EXP(-3300*(OH99/OH30*0.001)^2.6*(OH99/OH122))))</f>
        <v>#N/A</v>
      </c>
      <c r="OI145" s="88" t="e">
        <f ca="1">IF(OR(OI$7="–",OI$7="glatt"),0.25/(LOG(15/OI76+E3_Parameter!$C$16*0.001/(3.715*Berechnungen!OI30)))^2,3400*(OI99/OI30*0.001)^4.13*(OI99/OI122)^(230*(OI99/OI30*0.001)^2.1-0.7)*OI76^(0.193*EXP(-3300*(OI99/OI30*0.001)^2.6*(OI99/OI122))))</f>
        <v>#N/A</v>
      </c>
      <c r="OJ145" s="88" t="e">
        <f ca="1">IF(OR(OJ$7="–",OJ$7="glatt"),0.25/(LOG(15/OJ76+E3_Parameter!$C$16*0.001/(3.715*Berechnungen!OJ30)))^2,3400*(OJ99/OJ30*0.001)^4.13*(OJ99/OJ122)^(230*(OJ99/OJ30*0.001)^2.1-0.7)*OJ76^(0.193*EXP(-3300*(OJ99/OJ30*0.001)^2.6*(OJ99/OJ122))))</f>
        <v>#N/A</v>
      </c>
      <c r="OK145" s="88" t="e">
        <f ca="1">IF(OR(OK$7="–",OK$7="glatt"),0.25/(LOG(15/OK76+E3_Parameter!$C$16*0.001/(3.715*Berechnungen!OK30)))^2,3400*(OK99/OK30*0.001)^4.13*(OK99/OK122)^(230*(OK99/OK30*0.001)^2.1-0.7)*OK76^(0.193*EXP(-3300*(OK99/OK30*0.001)^2.6*(OK99/OK122))))</f>
        <v>#N/A</v>
      </c>
      <c r="OL145" s="88" t="e">
        <f ca="1">IF(OR(OL$7="–",OL$7="glatt"),0.25/(LOG(15/OL76+E3_Parameter!$C$16*0.001/(3.715*Berechnungen!OL30)))^2,3400*(OL99/OL30*0.001)^4.13*(OL99/OL122)^(230*(OL99/OL30*0.001)^2.1-0.7)*OL76^(0.193*EXP(-3300*(OL99/OL30*0.001)^2.6*(OL99/OL122))))</f>
        <v>#N/A</v>
      </c>
      <c r="OM145" s="88" t="e">
        <f ca="1">IF(OR(OM$7="–",OM$7="glatt"),0.25/(LOG(15/OM76+E3_Parameter!$C$16*0.001/(3.715*Berechnungen!OM30)))^2,3400*(OM99/OM30*0.001)^4.13*(OM99/OM122)^(230*(OM99/OM30*0.001)^2.1-0.7)*OM76^(0.193*EXP(-3300*(OM99/OM30*0.001)^2.6*(OM99/OM122))))</f>
        <v>#N/A</v>
      </c>
    </row>
    <row r="146" spans="2:403" x14ac:dyDescent="0.3">
      <c r="B146" s="84">
        <v>80</v>
      </c>
      <c r="C146" s="85" t="s">
        <v>308</v>
      </c>
      <c r="D146" s="88">
        <f ca="1">IF(OR(D$7="–",D$7="glatt"),0.25/(LOG(15/D77+E3_Parameter!$C$16*0.001/(3.715*Berechnungen!D31)))^2,3400*(D100/D31*0.001)^4.13*(D100/D123)^(230*(D100/D31*0.001)^2.1-0.7)*D77^(0.193*EXP(-3300*(D100/D31*0.001)^2.6*(D100/D123))))</f>
        <v>1.5775802451492269E-2</v>
      </c>
      <c r="E146" s="88">
        <f ca="1">IF(OR(E$7="–",E$7="glatt"),0.25/(LOG(15/E77+E3_Parameter!$C$16*0.001/(3.715*Berechnungen!E31)))^2,3400*(E100/E31*0.001)^4.13*(E100/E123)^(230*(E100/E31*0.001)^2.1-0.7)*E77^(0.193*EXP(-3300*(E100/E31*0.001)^2.6*(E100/E123))))</f>
        <v>3.7720307063053293E-2</v>
      </c>
      <c r="F146" s="88">
        <f ca="1">IF(OR(F$7="–",F$7="glatt"),0.25/(LOG(15/F77+E3_Parameter!$C$16*0.001/(3.715*Berechnungen!F31)))^2,3400*(F100/F31*0.001)^4.13*(F100/F123)^(230*(F100/F31*0.001)^2.1-0.7)*F77^(0.193*EXP(-3300*(F100/F31*0.001)^2.6*(F100/F123))))</f>
        <v>1.5841863699672078E-2</v>
      </c>
      <c r="G146" s="88">
        <f ca="1">IF(OR(G$7="–",G$7="glatt"),0.25/(LOG(15/G77+E3_Parameter!$C$16*0.001/(3.715*Berechnungen!G31)))^2,3400*(G100/G31*0.001)^4.13*(G100/G123)^(230*(G100/G31*0.001)^2.1-0.7)*G77^(0.193*EXP(-3300*(G100/G31*0.001)^2.6*(G100/G123))))</f>
        <v>1.7896462047098861E-2</v>
      </c>
      <c r="H146" s="88">
        <f ca="1">IF(OR(H$7="–",H$7="glatt"),0.25/(LOG(15/H77+E3_Parameter!$C$16*0.001/(3.715*Berechnungen!H31)))^2,3400*(H100/H31*0.001)^4.13*(H100/H123)^(230*(H100/H31*0.001)^2.1-0.7)*H77^(0.193*EXP(-3300*(H100/H31*0.001)^2.6*(H100/H123))))</f>
        <v>2.1770237446472097E-2</v>
      </c>
      <c r="I146" s="88">
        <f ca="1">IF(OR(I$7="–",I$7="glatt"),0.25/(LOG(15/I77+E3_Parameter!$C$16*0.001/(3.715*Berechnungen!I31)))^2,3400*(I100/I31*0.001)^4.13*(I100/I123)^(230*(I100/I31*0.001)^2.1-0.7)*I77^(0.193*EXP(-3300*(I100/I31*0.001)^2.6*(I100/I123))))</f>
        <v>2.5924032440778216E-2</v>
      </c>
      <c r="J146" s="88">
        <f ca="1">IF(OR(J$7="–",J$7="glatt"),0.25/(LOG(15/J77+E3_Parameter!$C$16*0.001/(3.715*Berechnungen!J31)))^2,3400*(J100/J31*0.001)^4.13*(J100/J123)^(230*(J100/J31*0.001)^2.1-0.7)*J77^(0.193*EXP(-3300*(J100/J31*0.001)^2.6*(J100/J123))))</f>
        <v>2.5924032440778216E-2</v>
      </c>
      <c r="K146" s="88">
        <f ca="1">IF(OR(K$7="–",K$7="glatt"),0.25/(LOG(15/K77+E3_Parameter!$C$16*0.001/(3.715*Berechnungen!K31)))^2,3400*(K100/K31*0.001)^4.13*(K100/K123)^(230*(K100/K31*0.001)^2.1-0.7)*K77^(0.193*EXP(-3300*(K100/K31*0.001)^2.6*(K100/K123))))</f>
        <v>1.9861624469707639E-2</v>
      </c>
      <c r="L146" s="88">
        <f ca="1">IF(OR(L$7="–",L$7="glatt"),0.25/(LOG(15/L77+E3_Parameter!$C$16*0.001/(3.715*Berechnungen!L31)))^2,3400*(L100/L31*0.001)^4.13*(L100/L123)^(230*(L100/L31*0.001)^2.1-0.7)*L77^(0.193*EXP(-3300*(L100/L31*0.001)^2.6*(L100/L123))))</f>
        <v>2.5924032440778216E-2</v>
      </c>
      <c r="M146" s="88">
        <f ca="1">IF(OR(M$7="–",M$7="glatt"),0.25/(LOG(15/M77+E3_Parameter!$C$16*0.001/(3.715*Berechnungen!M31)))^2,3400*(M100/M31*0.001)^4.13*(M100/M123)^(230*(M100/M31*0.001)^2.1-0.7)*M77^(0.193*EXP(-3300*(M100/M31*0.001)^2.6*(M100/M123))))</f>
        <v>2.1770237446472097E-2</v>
      </c>
      <c r="N146" s="88">
        <f ca="1">IF(OR(N$7="–",N$7="glatt"),0.25/(LOG(15/N77+E3_Parameter!$C$16*0.001/(3.715*Berechnungen!N31)))^2,3400*(N100/N31*0.001)^4.13*(N100/N123)^(230*(N100/N31*0.001)^2.1-0.7)*N77^(0.193*EXP(-3300*(N100/N31*0.001)^2.6*(N100/N123))))</f>
        <v>2.5924032440778216E-2</v>
      </c>
      <c r="O146" s="88">
        <f ca="1">IF(OR(O$7="–",O$7="glatt"),0.25/(LOG(15/O77+E3_Parameter!$C$16*0.001/(3.715*Berechnungen!O31)))^2,3400*(O100/O31*0.001)^4.13*(O100/O123)^(230*(O100/O31*0.001)^2.1-0.7)*O77^(0.193*EXP(-3300*(O100/O31*0.001)^2.6*(O100/O123))))</f>
        <v>2.5924032440778216E-2</v>
      </c>
      <c r="P146" s="88">
        <f ca="1">IF(OR(P$7="–",P$7="glatt"),0.25/(LOG(15/P77+E3_Parameter!$C$16*0.001/(3.715*Berechnungen!P31)))^2,3400*(P100/P31*0.001)^4.13*(P100/P123)^(230*(P100/P31*0.001)^2.1-0.7)*P77^(0.193*EXP(-3300*(P100/P31*0.001)^2.6*(P100/P123))))</f>
        <v>1.7780604291365628E-2</v>
      </c>
      <c r="Q146" s="88">
        <f ca="1">IF(OR(Q$7="–",Q$7="glatt"),0.25/(LOG(15/Q77+E3_Parameter!$C$16*0.001/(3.715*Berechnungen!Q31)))^2,3400*(Q100/Q31*0.001)^4.13*(Q100/Q123)^(230*(Q100/Q31*0.001)^2.1-0.7)*Q77^(0.193*EXP(-3300*(Q100/Q31*0.001)^2.6*(Q100/Q123))))</f>
        <v>2.0505453370410865E-2</v>
      </c>
      <c r="R146" s="88">
        <f ca="1">IF(OR(R$7="–",R$7="glatt"),0.25/(LOG(15/R77+E3_Parameter!$C$16*0.001/(3.715*Berechnungen!R31)))^2,3400*(R100/R31*0.001)^4.13*(R100/R123)^(230*(R100/R31*0.001)^2.1-0.7)*R77^(0.193*EXP(-3300*(R100/R31*0.001)^2.6*(R100/R123))))</f>
        <v>2.0535032239333E-2</v>
      </c>
      <c r="S146" s="88">
        <f ca="1">IF(OR(S$7="–",S$7="glatt"),0.25/(LOG(15/S77+E3_Parameter!$C$16*0.001/(3.715*Berechnungen!S31)))^2,3400*(S100/S31*0.001)^4.13*(S100/S123)^(230*(S100/S31*0.001)^2.1-0.7)*S77^(0.193*EXP(-3300*(S100/S31*0.001)^2.6*(S100/S123))))</f>
        <v>2.4822704859670502E-2</v>
      </c>
      <c r="T146" s="88">
        <f ca="1">IF(OR(T$7="–",T$7="glatt"),0.25/(LOG(15/T77+E3_Parameter!$C$16*0.001/(3.715*Berechnungen!T31)))^2,3400*(T100/T31*0.001)^4.13*(T100/T123)^(230*(T100/T31*0.001)^2.1-0.7)*T77^(0.193*EXP(-3300*(T100/T31*0.001)^2.6*(T100/T123))))</f>
        <v>2.3750842751191738E-2</v>
      </c>
      <c r="U146" s="88">
        <f ca="1">IF(OR(U$7="–",U$7="glatt"),0.25/(LOG(15/U77+E3_Parameter!$C$16*0.001/(3.715*Berechnungen!U31)))^2,3400*(U100/U31*0.001)^4.13*(U100/U123)^(230*(U100/U31*0.001)^2.1-0.7)*U77^(0.193*EXP(-3300*(U100/U31*0.001)^2.6*(U100/U123))))</f>
        <v>2.8447577816516082E-2</v>
      </c>
      <c r="V146" s="88">
        <f ca="1">IF(OR(V$7="–",V$7="glatt"),0.25/(LOG(15/V77+E3_Parameter!$C$16*0.001/(3.715*Berechnungen!V31)))^2,3400*(V100/V31*0.001)^4.13*(V100/V123)^(230*(V100/V31*0.001)^2.1-0.7)*V77^(0.193*EXP(-3300*(V100/V31*0.001)^2.6*(V100/V123))))</f>
        <v>2.8780701959793768E-2</v>
      </c>
      <c r="W146" s="88">
        <f ca="1">IF(OR(W$7="–",W$7="glatt"),0.25/(LOG(15/W77+E3_Parameter!$C$16*0.001/(3.715*Berechnungen!W31)))^2,3400*(W100/W31*0.001)^4.13*(W100/W123)^(230*(W100/W31*0.001)^2.1-0.7)*W77^(0.193*EXP(-3300*(W100/W31*0.001)^2.6*(W100/W123))))</f>
        <v>5.9182095072823397E-2</v>
      </c>
      <c r="X146" s="88">
        <f ca="1">IF(OR(X$7="–",X$7="glatt"),0.25/(LOG(15/X77+E3_Parameter!$C$16*0.001/(3.715*Berechnungen!X31)))^2,3400*(X100/X31*0.001)^4.13*(X100/X123)^(230*(X100/X31*0.001)^2.1-0.7)*X77^(0.193*EXP(-3300*(X100/X31*0.001)^2.6*(X100/X123))))</f>
        <v>2.991508572716306E-2</v>
      </c>
      <c r="Y146" s="88">
        <f ca="1">IF(OR(Y$7="–",Y$7="glatt"),0.25/(LOG(15/Y77+E3_Parameter!$C$16*0.001/(3.715*Berechnungen!Y31)))^2,3400*(Y100/Y31*0.001)^4.13*(Y100/Y123)^(230*(Y100/Y31*0.001)^2.1-0.7)*Y77^(0.193*EXP(-3300*(Y100/Y31*0.001)^2.6*(Y100/Y123))))</f>
        <v>5.9182095072823397E-2</v>
      </c>
      <c r="Z146" s="88">
        <f ca="1">IF(OR(Z$7="–",Z$7="glatt"),0.25/(LOG(15/Z77+E3_Parameter!$C$16*0.001/(3.715*Berechnungen!Z31)))^2,3400*(Z100/Z31*0.001)^4.13*(Z100/Z123)^(230*(Z100/Z31*0.001)^2.1-0.7)*Z77^(0.193*EXP(-3300*(Z100/Z31*0.001)^2.6*(Z100/Z123))))</f>
        <v>3.1315314252599188E-2</v>
      </c>
      <c r="AA146" s="88">
        <f ca="1">IF(OR(AA$7="–",AA$7="glatt"),0.25/(LOG(15/AA77+E3_Parameter!$C$16*0.001/(3.715*Berechnungen!AA31)))^2,3400*(AA100/AA31*0.001)^4.13*(AA100/AA123)^(230*(AA100/AA31*0.001)^2.1-0.7)*AA77^(0.193*EXP(-3300*(AA100/AA31*0.001)^2.6*(AA100/AA123))))</f>
        <v>5.9182095072823397E-2</v>
      </c>
      <c r="AB146" s="88">
        <f ca="1">IF(OR(AB$7="–",AB$7="glatt"),0.25/(LOG(15/AB77+E3_Parameter!$C$16*0.001/(3.715*Berechnungen!AB31)))^2,3400*(AB100/AB31*0.001)^4.13*(AB100/AB123)^(230*(AB100/AB31*0.001)^2.1-0.7)*AB77^(0.193*EXP(-3300*(AB100/AB31*0.001)^2.6*(AB100/AB123))))</f>
        <v>3.3108933838117152E-2</v>
      </c>
      <c r="AC146" s="88">
        <f ca="1">IF(OR(AC$7="–",AC$7="glatt"),0.25/(LOG(15/AC77+E3_Parameter!$C$16*0.001/(3.715*Berechnungen!AC31)))^2,3400*(AC100/AC31*0.001)^4.13*(AC100/AC123)^(230*(AC100/AC31*0.001)^2.1-0.7)*AC77^(0.193*EXP(-3300*(AC100/AC31*0.001)^2.6*(AC100/AC123))))</f>
        <v>5.9182095072823397E-2</v>
      </c>
      <c r="AD146" s="88">
        <f ca="1">IF(OR(AD$7="–",AD$7="glatt"),0.25/(LOG(15/AD77+E3_Parameter!$C$16*0.001/(3.715*Berechnungen!AD31)))^2,3400*(AD100/AD31*0.001)^4.13*(AD100/AD123)^(230*(AD100/AD31*0.001)^2.1-0.7)*AD77^(0.193*EXP(-3300*(AD100/AD31*0.001)^2.6*(AD100/AD123))))</f>
        <v>3.5531268093511911E-2</v>
      </c>
      <c r="AE146" s="88">
        <f ca="1">IF(OR(AE$7="–",AE$7="glatt"),0.25/(LOG(15/AE77+E3_Parameter!$C$16*0.001/(3.715*Berechnungen!AE31)))^2,3400*(AE100/AE31*0.001)^4.13*(AE100/AE123)^(230*(AE100/AE31*0.001)^2.1-0.7)*AE77^(0.193*EXP(-3300*(AE100/AE31*0.001)^2.6*(AE100/AE123))))</f>
        <v>5.9182095072823397E-2</v>
      </c>
      <c r="AF146" s="88">
        <f ca="1">IF(OR(AF$7="–",AF$7="glatt"),0.25/(LOG(15/AF77+E3_Parameter!$C$16*0.001/(3.715*Berechnungen!AF31)))^2,3400*(AF100/AF31*0.001)^4.13*(AF100/AF123)^(230*(AF100/AF31*0.001)^2.1-0.7)*AF77^(0.193*EXP(-3300*(AF100/AF31*0.001)^2.6*(AF100/AF123))))</f>
        <v>3.9081334423727625E-2</v>
      </c>
      <c r="AG146" s="88">
        <f ca="1">IF(OR(AG$7="–",AG$7="glatt"),0.25/(LOG(15/AG77+E3_Parameter!$C$16*0.001/(3.715*Berechnungen!AG31)))^2,3400*(AG100/AG31*0.001)^4.13*(AG100/AG123)^(230*(AG100/AG31*0.001)^2.1-0.7)*AG77^(0.193*EXP(-3300*(AG100/AG31*0.001)^2.6*(AG100/AG123))))</f>
        <v>5.9182095072823397E-2</v>
      </c>
      <c r="AH146" s="88">
        <f ca="1">IF(OR(AH$7="–",AH$7="glatt"),0.25/(LOG(15/AH77+E3_Parameter!$C$16*0.001/(3.715*Berechnungen!AH31)))^2,3400*(AH100/AH31*0.001)^4.13*(AH100/AH123)^(230*(AH100/AH31*0.001)^2.1-0.7)*AH77^(0.193*EXP(-3300*(AH100/AH31*0.001)^2.6*(AH100/AH123))))</f>
        <v>4.5087985053869552E-2</v>
      </c>
      <c r="AI146" s="88">
        <f ca="1">IF(OR(AI$7="–",AI$7="glatt"),0.25/(LOG(15/AI77+E3_Parameter!$C$16*0.001/(3.715*Berechnungen!AI31)))^2,3400*(AI100/AI31*0.001)^4.13*(AI100/AI123)^(230*(AI100/AI31*0.001)^2.1-0.7)*AI77^(0.193*EXP(-3300*(AI100/AI31*0.001)^2.6*(AI100/AI123))))</f>
        <v>5.9182095072823397E-2</v>
      </c>
      <c r="AJ146" s="88">
        <f ca="1">IF(OR(AJ$7="–",AJ$7="glatt"),0.25/(LOG(15/AJ77+E3_Parameter!$C$16*0.001/(3.715*Berechnungen!AJ31)))^2,3400*(AJ100/AJ31*0.001)^4.13*(AJ100/AJ123)^(230*(AJ100/AJ31*0.001)^2.1-0.7)*AJ77^(0.193*EXP(-3300*(AJ100/AJ31*0.001)^2.6*(AJ100/AJ123))))</f>
        <v>5.9182095072823397E-2</v>
      </c>
      <c r="AK146" s="88" t="e">
        <f ca="1">IF(OR(AK$7="–",AK$7="glatt"),0.25/(LOG(15/AK77+E3_Parameter!$C$16*0.001/(3.715*Berechnungen!AK31)))^2,3400*(AK100/AK31*0.001)^4.13*(AK100/AK123)^(230*(AK100/AK31*0.001)^2.1-0.7)*AK77^(0.193*EXP(-3300*(AK100/AK31*0.001)^2.6*(AK100/AK123))))</f>
        <v>#N/A</v>
      </c>
      <c r="AL146" s="88" t="e">
        <f ca="1">IF(OR(AL$7="–",AL$7="glatt"),0.25/(LOG(15/AL77+E3_Parameter!$C$16*0.001/(3.715*Berechnungen!AL31)))^2,3400*(AL100/AL31*0.001)^4.13*(AL100/AL123)^(230*(AL100/AL31*0.001)^2.1-0.7)*AL77^(0.193*EXP(-3300*(AL100/AL31*0.001)^2.6*(AL100/AL123))))</f>
        <v>#N/A</v>
      </c>
      <c r="AM146" s="88" t="e">
        <f ca="1">IF(OR(AM$7="–",AM$7="glatt"),0.25/(LOG(15/AM77+E3_Parameter!$C$16*0.001/(3.715*Berechnungen!AM31)))^2,3400*(AM100/AM31*0.001)^4.13*(AM100/AM123)^(230*(AM100/AM31*0.001)^2.1-0.7)*AM77^(0.193*EXP(-3300*(AM100/AM31*0.001)^2.6*(AM100/AM123))))</f>
        <v>#N/A</v>
      </c>
      <c r="AN146" s="88" t="e">
        <f ca="1">IF(OR(AN$7="–",AN$7="glatt"),0.25/(LOG(15/AN77+E3_Parameter!$C$16*0.001/(3.715*Berechnungen!AN31)))^2,3400*(AN100/AN31*0.001)^4.13*(AN100/AN123)^(230*(AN100/AN31*0.001)^2.1-0.7)*AN77^(0.193*EXP(-3300*(AN100/AN31*0.001)^2.6*(AN100/AN123))))</f>
        <v>#N/A</v>
      </c>
      <c r="AO146" s="88" t="e">
        <f ca="1">IF(OR(AO$7="–",AO$7="glatt"),0.25/(LOG(15/AO77+E3_Parameter!$C$16*0.001/(3.715*Berechnungen!AO31)))^2,3400*(AO100/AO31*0.001)^4.13*(AO100/AO123)^(230*(AO100/AO31*0.001)^2.1-0.7)*AO77^(0.193*EXP(-3300*(AO100/AO31*0.001)^2.6*(AO100/AO123))))</f>
        <v>#N/A</v>
      </c>
      <c r="AP146" s="88" t="e">
        <f ca="1">IF(OR(AP$7="–",AP$7="glatt"),0.25/(LOG(15/AP77+E3_Parameter!$C$16*0.001/(3.715*Berechnungen!AP31)))^2,3400*(AP100/AP31*0.001)^4.13*(AP100/AP123)^(230*(AP100/AP31*0.001)^2.1-0.7)*AP77^(0.193*EXP(-3300*(AP100/AP31*0.001)^2.6*(AP100/AP123))))</f>
        <v>#N/A</v>
      </c>
      <c r="AQ146" s="88" t="e">
        <f ca="1">IF(OR(AQ$7="–",AQ$7="glatt"),0.25/(LOG(15/AQ77+E3_Parameter!$C$16*0.001/(3.715*Berechnungen!AQ31)))^2,3400*(AQ100/AQ31*0.001)^4.13*(AQ100/AQ123)^(230*(AQ100/AQ31*0.001)^2.1-0.7)*AQ77^(0.193*EXP(-3300*(AQ100/AQ31*0.001)^2.6*(AQ100/AQ123))))</f>
        <v>#N/A</v>
      </c>
      <c r="AR146" s="88" t="e">
        <f ca="1">IF(OR(AR$7="–",AR$7="glatt"),0.25/(LOG(15/AR77+E3_Parameter!$C$16*0.001/(3.715*Berechnungen!AR31)))^2,3400*(AR100/AR31*0.001)^4.13*(AR100/AR123)^(230*(AR100/AR31*0.001)^2.1-0.7)*AR77^(0.193*EXP(-3300*(AR100/AR31*0.001)^2.6*(AR100/AR123))))</f>
        <v>#N/A</v>
      </c>
      <c r="AS146" s="88" t="e">
        <f ca="1">IF(OR(AS$7="–",AS$7="glatt"),0.25/(LOG(15/AS77+E3_Parameter!$C$16*0.001/(3.715*Berechnungen!AS31)))^2,3400*(AS100/AS31*0.001)^4.13*(AS100/AS123)^(230*(AS100/AS31*0.001)^2.1-0.7)*AS77^(0.193*EXP(-3300*(AS100/AS31*0.001)^2.6*(AS100/AS123))))</f>
        <v>#N/A</v>
      </c>
      <c r="AT146" s="88" t="e">
        <f ca="1">IF(OR(AT$7="–",AT$7="glatt"),0.25/(LOG(15/AT77+E3_Parameter!$C$16*0.001/(3.715*Berechnungen!AT31)))^2,3400*(AT100/AT31*0.001)^4.13*(AT100/AT123)^(230*(AT100/AT31*0.001)^2.1-0.7)*AT77^(0.193*EXP(-3300*(AT100/AT31*0.001)^2.6*(AT100/AT123))))</f>
        <v>#N/A</v>
      </c>
      <c r="AU146" s="88" t="e">
        <f ca="1">IF(OR(AU$7="–",AU$7="glatt"),0.25/(LOG(15/AU77+E3_Parameter!$C$16*0.001/(3.715*Berechnungen!AU31)))^2,3400*(AU100/AU31*0.001)^4.13*(AU100/AU123)^(230*(AU100/AU31*0.001)^2.1-0.7)*AU77^(0.193*EXP(-3300*(AU100/AU31*0.001)^2.6*(AU100/AU123))))</f>
        <v>#N/A</v>
      </c>
      <c r="AV146" s="88" t="e">
        <f ca="1">IF(OR(AV$7="–",AV$7="glatt"),0.25/(LOG(15/AV77+E3_Parameter!$C$16*0.001/(3.715*Berechnungen!AV31)))^2,3400*(AV100/AV31*0.001)^4.13*(AV100/AV123)^(230*(AV100/AV31*0.001)^2.1-0.7)*AV77^(0.193*EXP(-3300*(AV100/AV31*0.001)^2.6*(AV100/AV123))))</f>
        <v>#N/A</v>
      </c>
      <c r="AW146" s="88" t="e">
        <f ca="1">IF(OR(AW$7="–",AW$7="glatt"),0.25/(LOG(15/AW77+E3_Parameter!$C$16*0.001/(3.715*Berechnungen!AW31)))^2,3400*(AW100/AW31*0.001)^4.13*(AW100/AW123)^(230*(AW100/AW31*0.001)^2.1-0.7)*AW77^(0.193*EXP(-3300*(AW100/AW31*0.001)^2.6*(AW100/AW123))))</f>
        <v>#N/A</v>
      </c>
      <c r="AX146" s="88" t="e">
        <f ca="1">IF(OR(AX$7="–",AX$7="glatt"),0.25/(LOG(15/AX77+E3_Parameter!$C$16*0.001/(3.715*Berechnungen!AX31)))^2,3400*(AX100/AX31*0.001)^4.13*(AX100/AX123)^(230*(AX100/AX31*0.001)^2.1-0.7)*AX77^(0.193*EXP(-3300*(AX100/AX31*0.001)^2.6*(AX100/AX123))))</f>
        <v>#N/A</v>
      </c>
      <c r="AY146" s="88" t="e">
        <f ca="1">IF(OR(AY$7="–",AY$7="glatt"),0.25/(LOG(15/AY77+E3_Parameter!$C$16*0.001/(3.715*Berechnungen!AY31)))^2,3400*(AY100/AY31*0.001)^4.13*(AY100/AY123)^(230*(AY100/AY31*0.001)^2.1-0.7)*AY77^(0.193*EXP(-3300*(AY100/AY31*0.001)^2.6*(AY100/AY123))))</f>
        <v>#N/A</v>
      </c>
      <c r="AZ146" s="88" t="e">
        <f ca="1">IF(OR(AZ$7="–",AZ$7="glatt"),0.25/(LOG(15/AZ77+E3_Parameter!$C$16*0.001/(3.715*Berechnungen!AZ31)))^2,3400*(AZ100/AZ31*0.001)^4.13*(AZ100/AZ123)^(230*(AZ100/AZ31*0.001)^2.1-0.7)*AZ77^(0.193*EXP(-3300*(AZ100/AZ31*0.001)^2.6*(AZ100/AZ123))))</f>
        <v>#N/A</v>
      </c>
      <c r="BA146" s="88" t="e">
        <f ca="1">IF(OR(BA$7="–",BA$7="glatt"),0.25/(LOG(15/BA77+E3_Parameter!$C$16*0.001/(3.715*Berechnungen!BA31)))^2,3400*(BA100/BA31*0.001)^4.13*(BA100/BA123)^(230*(BA100/BA31*0.001)^2.1-0.7)*BA77^(0.193*EXP(-3300*(BA100/BA31*0.001)^2.6*(BA100/BA123))))</f>
        <v>#N/A</v>
      </c>
      <c r="BB146" s="88" t="e">
        <f ca="1">IF(OR(BB$7="–",BB$7="glatt"),0.25/(LOG(15/BB77+E3_Parameter!$C$16*0.001/(3.715*Berechnungen!BB31)))^2,3400*(BB100/BB31*0.001)^4.13*(BB100/BB123)^(230*(BB100/BB31*0.001)^2.1-0.7)*BB77^(0.193*EXP(-3300*(BB100/BB31*0.001)^2.6*(BB100/BB123))))</f>
        <v>#N/A</v>
      </c>
      <c r="BC146" s="88" t="e">
        <f ca="1">IF(OR(BC$7="–",BC$7="glatt"),0.25/(LOG(15/BC77+E3_Parameter!$C$16*0.001/(3.715*Berechnungen!BC31)))^2,3400*(BC100/BC31*0.001)^4.13*(BC100/BC123)^(230*(BC100/BC31*0.001)^2.1-0.7)*BC77^(0.193*EXP(-3300*(BC100/BC31*0.001)^2.6*(BC100/BC123))))</f>
        <v>#N/A</v>
      </c>
      <c r="BD146" s="88" t="e">
        <f ca="1">IF(OR(BD$7="–",BD$7="glatt"),0.25/(LOG(15/BD77+E3_Parameter!$C$16*0.001/(3.715*Berechnungen!BD31)))^2,3400*(BD100/BD31*0.001)^4.13*(BD100/BD123)^(230*(BD100/BD31*0.001)^2.1-0.7)*BD77^(0.193*EXP(-3300*(BD100/BD31*0.001)^2.6*(BD100/BD123))))</f>
        <v>#N/A</v>
      </c>
      <c r="BE146" s="88" t="e">
        <f ca="1">IF(OR(BE$7="–",BE$7="glatt"),0.25/(LOG(15/BE77+E3_Parameter!$C$16*0.001/(3.715*Berechnungen!BE31)))^2,3400*(BE100/BE31*0.001)^4.13*(BE100/BE123)^(230*(BE100/BE31*0.001)^2.1-0.7)*BE77^(0.193*EXP(-3300*(BE100/BE31*0.001)^2.6*(BE100/BE123))))</f>
        <v>#N/A</v>
      </c>
      <c r="BF146" s="88" t="e">
        <f ca="1">IF(OR(BF$7="–",BF$7="glatt"),0.25/(LOG(15/BF77+E3_Parameter!$C$16*0.001/(3.715*Berechnungen!BF31)))^2,3400*(BF100/BF31*0.001)^4.13*(BF100/BF123)^(230*(BF100/BF31*0.001)^2.1-0.7)*BF77^(0.193*EXP(-3300*(BF100/BF31*0.001)^2.6*(BF100/BF123))))</f>
        <v>#N/A</v>
      </c>
      <c r="BG146" s="88" t="e">
        <f ca="1">IF(OR(BG$7="–",BG$7="glatt"),0.25/(LOG(15/BG77+E3_Parameter!$C$16*0.001/(3.715*Berechnungen!BG31)))^2,3400*(BG100/BG31*0.001)^4.13*(BG100/BG123)^(230*(BG100/BG31*0.001)^2.1-0.7)*BG77^(0.193*EXP(-3300*(BG100/BG31*0.001)^2.6*(BG100/BG123))))</f>
        <v>#N/A</v>
      </c>
      <c r="BH146" s="88" t="e">
        <f ca="1">IF(OR(BH$7="–",BH$7="glatt"),0.25/(LOG(15/BH77+E3_Parameter!$C$16*0.001/(3.715*Berechnungen!BH31)))^2,3400*(BH100/BH31*0.001)^4.13*(BH100/BH123)^(230*(BH100/BH31*0.001)^2.1-0.7)*BH77^(0.193*EXP(-3300*(BH100/BH31*0.001)^2.6*(BH100/BH123))))</f>
        <v>#N/A</v>
      </c>
      <c r="BI146" s="88" t="e">
        <f ca="1">IF(OR(BI$7="–",BI$7="glatt"),0.25/(LOG(15/BI77+E3_Parameter!$C$16*0.001/(3.715*Berechnungen!BI31)))^2,3400*(BI100/BI31*0.001)^4.13*(BI100/BI123)^(230*(BI100/BI31*0.001)^2.1-0.7)*BI77^(0.193*EXP(-3300*(BI100/BI31*0.001)^2.6*(BI100/BI123))))</f>
        <v>#N/A</v>
      </c>
      <c r="BJ146" s="88" t="e">
        <f ca="1">IF(OR(BJ$7="–",BJ$7="glatt"),0.25/(LOG(15/BJ77+E3_Parameter!$C$16*0.001/(3.715*Berechnungen!BJ31)))^2,3400*(BJ100/BJ31*0.001)^4.13*(BJ100/BJ123)^(230*(BJ100/BJ31*0.001)^2.1-0.7)*BJ77^(0.193*EXP(-3300*(BJ100/BJ31*0.001)^2.6*(BJ100/BJ123))))</f>
        <v>#N/A</v>
      </c>
      <c r="BK146" s="88" t="e">
        <f ca="1">IF(OR(BK$7="–",BK$7="glatt"),0.25/(LOG(15/BK77+E3_Parameter!$C$16*0.001/(3.715*Berechnungen!BK31)))^2,3400*(BK100/BK31*0.001)^4.13*(BK100/BK123)^(230*(BK100/BK31*0.001)^2.1-0.7)*BK77^(0.193*EXP(-3300*(BK100/BK31*0.001)^2.6*(BK100/BK123))))</f>
        <v>#N/A</v>
      </c>
      <c r="BL146" s="88" t="e">
        <f ca="1">IF(OR(BL$7="–",BL$7="glatt"),0.25/(LOG(15/BL77+E3_Parameter!$C$16*0.001/(3.715*Berechnungen!BL31)))^2,3400*(BL100/BL31*0.001)^4.13*(BL100/BL123)^(230*(BL100/BL31*0.001)^2.1-0.7)*BL77^(0.193*EXP(-3300*(BL100/BL31*0.001)^2.6*(BL100/BL123))))</f>
        <v>#N/A</v>
      </c>
      <c r="BM146" s="88" t="e">
        <f ca="1">IF(OR(BM$7="–",BM$7="glatt"),0.25/(LOG(15/BM77+E3_Parameter!$C$16*0.001/(3.715*Berechnungen!BM31)))^2,3400*(BM100/BM31*0.001)^4.13*(BM100/BM123)^(230*(BM100/BM31*0.001)^2.1-0.7)*BM77^(0.193*EXP(-3300*(BM100/BM31*0.001)^2.6*(BM100/BM123))))</f>
        <v>#N/A</v>
      </c>
      <c r="BN146" s="88" t="e">
        <f ca="1">IF(OR(BN$7="–",BN$7="glatt"),0.25/(LOG(15/BN77+E3_Parameter!$C$16*0.001/(3.715*Berechnungen!BN31)))^2,3400*(BN100/BN31*0.001)^4.13*(BN100/BN123)^(230*(BN100/BN31*0.001)^2.1-0.7)*BN77^(0.193*EXP(-3300*(BN100/BN31*0.001)^2.6*(BN100/BN123))))</f>
        <v>#N/A</v>
      </c>
      <c r="BO146" s="88" t="e">
        <f ca="1">IF(OR(BO$7="–",BO$7="glatt"),0.25/(LOG(15/BO77+E3_Parameter!$C$16*0.001/(3.715*Berechnungen!BO31)))^2,3400*(BO100/BO31*0.001)^4.13*(BO100/BO123)^(230*(BO100/BO31*0.001)^2.1-0.7)*BO77^(0.193*EXP(-3300*(BO100/BO31*0.001)^2.6*(BO100/BO123))))</f>
        <v>#N/A</v>
      </c>
      <c r="BP146" s="88" t="e">
        <f ca="1">IF(OR(BP$7="–",BP$7="glatt"),0.25/(LOG(15/BP77+E3_Parameter!$C$16*0.001/(3.715*Berechnungen!BP31)))^2,3400*(BP100/BP31*0.001)^4.13*(BP100/BP123)^(230*(BP100/BP31*0.001)^2.1-0.7)*BP77^(0.193*EXP(-3300*(BP100/BP31*0.001)^2.6*(BP100/BP123))))</f>
        <v>#N/A</v>
      </c>
      <c r="BQ146" s="88" t="e">
        <f ca="1">IF(OR(BQ$7="–",BQ$7="glatt"),0.25/(LOG(15/BQ77+E3_Parameter!$C$16*0.001/(3.715*Berechnungen!BQ31)))^2,3400*(BQ100/BQ31*0.001)^4.13*(BQ100/BQ123)^(230*(BQ100/BQ31*0.001)^2.1-0.7)*BQ77^(0.193*EXP(-3300*(BQ100/BQ31*0.001)^2.6*(BQ100/BQ123))))</f>
        <v>#N/A</v>
      </c>
      <c r="BR146" s="88" t="e">
        <f ca="1">IF(OR(BR$7="–",BR$7="glatt"),0.25/(LOG(15/BR77+E3_Parameter!$C$16*0.001/(3.715*Berechnungen!BR31)))^2,3400*(BR100/BR31*0.001)^4.13*(BR100/BR123)^(230*(BR100/BR31*0.001)^2.1-0.7)*BR77^(0.193*EXP(-3300*(BR100/BR31*0.001)^2.6*(BR100/BR123))))</f>
        <v>#N/A</v>
      </c>
      <c r="BS146" s="88" t="e">
        <f ca="1">IF(OR(BS$7="–",BS$7="glatt"),0.25/(LOG(15/BS77+E3_Parameter!$C$16*0.001/(3.715*Berechnungen!BS31)))^2,3400*(BS100/BS31*0.001)^4.13*(BS100/BS123)^(230*(BS100/BS31*0.001)^2.1-0.7)*BS77^(0.193*EXP(-3300*(BS100/BS31*0.001)^2.6*(BS100/BS123))))</f>
        <v>#N/A</v>
      </c>
      <c r="BT146" s="88" t="e">
        <f ca="1">IF(OR(BT$7="–",BT$7="glatt"),0.25/(LOG(15/BT77+E3_Parameter!$C$16*0.001/(3.715*Berechnungen!BT31)))^2,3400*(BT100/BT31*0.001)^4.13*(BT100/BT123)^(230*(BT100/BT31*0.001)^2.1-0.7)*BT77^(0.193*EXP(-3300*(BT100/BT31*0.001)^2.6*(BT100/BT123))))</f>
        <v>#N/A</v>
      </c>
      <c r="BU146" s="88" t="e">
        <f ca="1">IF(OR(BU$7="–",BU$7="glatt"),0.25/(LOG(15/BU77+E3_Parameter!$C$16*0.001/(3.715*Berechnungen!BU31)))^2,3400*(BU100/BU31*0.001)^4.13*(BU100/BU123)^(230*(BU100/BU31*0.001)^2.1-0.7)*BU77^(0.193*EXP(-3300*(BU100/BU31*0.001)^2.6*(BU100/BU123))))</f>
        <v>#N/A</v>
      </c>
      <c r="BV146" s="88" t="e">
        <f ca="1">IF(OR(BV$7="–",BV$7="glatt"),0.25/(LOG(15/BV77+E3_Parameter!$C$16*0.001/(3.715*Berechnungen!BV31)))^2,3400*(BV100/BV31*0.001)^4.13*(BV100/BV123)^(230*(BV100/BV31*0.001)^2.1-0.7)*BV77^(0.193*EXP(-3300*(BV100/BV31*0.001)^2.6*(BV100/BV123))))</f>
        <v>#N/A</v>
      </c>
      <c r="BW146" s="88" t="e">
        <f ca="1">IF(OR(BW$7="–",BW$7="glatt"),0.25/(LOG(15/BW77+E3_Parameter!$C$16*0.001/(3.715*Berechnungen!BW31)))^2,3400*(BW100/BW31*0.001)^4.13*(BW100/BW123)^(230*(BW100/BW31*0.001)^2.1-0.7)*BW77^(0.193*EXP(-3300*(BW100/BW31*0.001)^2.6*(BW100/BW123))))</f>
        <v>#N/A</v>
      </c>
      <c r="BX146" s="88" t="e">
        <f ca="1">IF(OR(BX$7="–",BX$7="glatt"),0.25/(LOG(15/BX77+E3_Parameter!$C$16*0.001/(3.715*Berechnungen!BX31)))^2,3400*(BX100/BX31*0.001)^4.13*(BX100/BX123)^(230*(BX100/BX31*0.001)^2.1-0.7)*BX77^(0.193*EXP(-3300*(BX100/BX31*0.001)^2.6*(BX100/BX123))))</f>
        <v>#N/A</v>
      </c>
      <c r="BY146" s="88" t="e">
        <f ca="1">IF(OR(BY$7="–",BY$7="glatt"),0.25/(LOG(15/BY77+E3_Parameter!$C$16*0.001/(3.715*Berechnungen!BY31)))^2,3400*(BY100/BY31*0.001)^4.13*(BY100/BY123)^(230*(BY100/BY31*0.001)^2.1-0.7)*BY77^(0.193*EXP(-3300*(BY100/BY31*0.001)^2.6*(BY100/BY123))))</f>
        <v>#N/A</v>
      </c>
      <c r="BZ146" s="88" t="e">
        <f ca="1">IF(OR(BZ$7="–",BZ$7="glatt"),0.25/(LOG(15/BZ77+E3_Parameter!$C$16*0.001/(3.715*Berechnungen!BZ31)))^2,3400*(BZ100/BZ31*0.001)^4.13*(BZ100/BZ123)^(230*(BZ100/BZ31*0.001)^2.1-0.7)*BZ77^(0.193*EXP(-3300*(BZ100/BZ31*0.001)^2.6*(BZ100/BZ123))))</f>
        <v>#N/A</v>
      </c>
      <c r="CA146" s="88" t="e">
        <f ca="1">IF(OR(CA$7="–",CA$7="glatt"),0.25/(LOG(15/CA77+E3_Parameter!$C$16*0.001/(3.715*Berechnungen!CA31)))^2,3400*(CA100/CA31*0.001)^4.13*(CA100/CA123)^(230*(CA100/CA31*0.001)^2.1-0.7)*CA77^(0.193*EXP(-3300*(CA100/CA31*0.001)^2.6*(CA100/CA123))))</f>
        <v>#N/A</v>
      </c>
      <c r="CB146" s="88" t="e">
        <f ca="1">IF(OR(CB$7="–",CB$7="glatt"),0.25/(LOG(15/CB77+E3_Parameter!$C$16*0.001/(3.715*Berechnungen!CB31)))^2,3400*(CB100/CB31*0.001)^4.13*(CB100/CB123)^(230*(CB100/CB31*0.001)^2.1-0.7)*CB77^(0.193*EXP(-3300*(CB100/CB31*0.001)^2.6*(CB100/CB123))))</f>
        <v>#N/A</v>
      </c>
      <c r="CC146" s="88" t="e">
        <f ca="1">IF(OR(CC$7="–",CC$7="glatt"),0.25/(LOG(15/CC77+E3_Parameter!$C$16*0.001/(3.715*Berechnungen!CC31)))^2,3400*(CC100/CC31*0.001)^4.13*(CC100/CC123)^(230*(CC100/CC31*0.001)^2.1-0.7)*CC77^(0.193*EXP(-3300*(CC100/CC31*0.001)^2.6*(CC100/CC123))))</f>
        <v>#N/A</v>
      </c>
      <c r="CD146" s="88" t="e">
        <f ca="1">IF(OR(CD$7="–",CD$7="glatt"),0.25/(LOG(15/CD77+E3_Parameter!$C$16*0.001/(3.715*Berechnungen!CD31)))^2,3400*(CD100/CD31*0.001)^4.13*(CD100/CD123)^(230*(CD100/CD31*0.001)^2.1-0.7)*CD77^(0.193*EXP(-3300*(CD100/CD31*0.001)^2.6*(CD100/CD123))))</f>
        <v>#N/A</v>
      </c>
      <c r="CE146" s="88" t="e">
        <f ca="1">IF(OR(CE$7="–",CE$7="glatt"),0.25/(LOG(15/CE77+E3_Parameter!$C$16*0.001/(3.715*Berechnungen!CE31)))^2,3400*(CE100/CE31*0.001)^4.13*(CE100/CE123)^(230*(CE100/CE31*0.001)^2.1-0.7)*CE77^(0.193*EXP(-3300*(CE100/CE31*0.001)^2.6*(CE100/CE123))))</f>
        <v>#N/A</v>
      </c>
      <c r="CF146" s="88" t="e">
        <f ca="1">IF(OR(CF$7="–",CF$7="glatt"),0.25/(LOG(15/CF77+E3_Parameter!$C$16*0.001/(3.715*Berechnungen!CF31)))^2,3400*(CF100/CF31*0.001)^4.13*(CF100/CF123)^(230*(CF100/CF31*0.001)^2.1-0.7)*CF77^(0.193*EXP(-3300*(CF100/CF31*0.001)^2.6*(CF100/CF123))))</f>
        <v>#N/A</v>
      </c>
      <c r="CG146" s="88" t="e">
        <f ca="1">IF(OR(CG$7="–",CG$7="glatt"),0.25/(LOG(15/CG77+E3_Parameter!$C$16*0.001/(3.715*Berechnungen!CG31)))^2,3400*(CG100/CG31*0.001)^4.13*(CG100/CG123)^(230*(CG100/CG31*0.001)^2.1-0.7)*CG77^(0.193*EXP(-3300*(CG100/CG31*0.001)^2.6*(CG100/CG123))))</f>
        <v>#N/A</v>
      </c>
      <c r="CH146" s="88" t="e">
        <f ca="1">IF(OR(CH$7="–",CH$7="glatt"),0.25/(LOG(15/CH77+E3_Parameter!$C$16*0.001/(3.715*Berechnungen!CH31)))^2,3400*(CH100/CH31*0.001)^4.13*(CH100/CH123)^(230*(CH100/CH31*0.001)^2.1-0.7)*CH77^(0.193*EXP(-3300*(CH100/CH31*0.001)^2.6*(CH100/CH123))))</f>
        <v>#N/A</v>
      </c>
      <c r="CI146" s="88" t="e">
        <f ca="1">IF(OR(CI$7="–",CI$7="glatt"),0.25/(LOG(15/CI77+E3_Parameter!$C$16*0.001/(3.715*Berechnungen!CI31)))^2,3400*(CI100/CI31*0.001)^4.13*(CI100/CI123)^(230*(CI100/CI31*0.001)^2.1-0.7)*CI77^(0.193*EXP(-3300*(CI100/CI31*0.001)^2.6*(CI100/CI123))))</f>
        <v>#N/A</v>
      </c>
      <c r="CJ146" s="88" t="e">
        <f ca="1">IF(OR(CJ$7="–",CJ$7="glatt"),0.25/(LOG(15/CJ77+E3_Parameter!$C$16*0.001/(3.715*Berechnungen!CJ31)))^2,3400*(CJ100/CJ31*0.001)^4.13*(CJ100/CJ123)^(230*(CJ100/CJ31*0.001)^2.1-0.7)*CJ77^(0.193*EXP(-3300*(CJ100/CJ31*0.001)^2.6*(CJ100/CJ123))))</f>
        <v>#N/A</v>
      </c>
      <c r="CK146" s="88" t="e">
        <f ca="1">IF(OR(CK$7="–",CK$7="glatt"),0.25/(LOG(15/CK77+E3_Parameter!$C$16*0.001/(3.715*Berechnungen!CK31)))^2,3400*(CK100/CK31*0.001)^4.13*(CK100/CK123)^(230*(CK100/CK31*0.001)^2.1-0.7)*CK77^(0.193*EXP(-3300*(CK100/CK31*0.001)^2.6*(CK100/CK123))))</f>
        <v>#N/A</v>
      </c>
      <c r="CL146" s="88" t="e">
        <f ca="1">IF(OR(CL$7="–",CL$7="glatt"),0.25/(LOG(15/CL77+E3_Parameter!$C$16*0.001/(3.715*Berechnungen!CL31)))^2,3400*(CL100/CL31*0.001)^4.13*(CL100/CL123)^(230*(CL100/CL31*0.001)^2.1-0.7)*CL77^(0.193*EXP(-3300*(CL100/CL31*0.001)^2.6*(CL100/CL123))))</f>
        <v>#N/A</v>
      </c>
      <c r="CM146" s="88" t="e">
        <f ca="1">IF(OR(CM$7="–",CM$7="glatt"),0.25/(LOG(15/CM77+E3_Parameter!$C$16*0.001/(3.715*Berechnungen!CM31)))^2,3400*(CM100/CM31*0.001)^4.13*(CM100/CM123)^(230*(CM100/CM31*0.001)^2.1-0.7)*CM77^(0.193*EXP(-3300*(CM100/CM31*0.001)^2.6*(CM100/CM123))))</f>
        <v>#N/A</v>
      </c>
      <c r="CN146" s="88" t="e">
        <f ca="1">IF(OR(CN$7="–",CN$7="glatt"),0.25/(LOG(15/CN77+E3_Parameter!$C$16*0.001/(3.715*Berechnungen!CN31)))^2,3400*(CN100/CN31*0.001)^4.13*(CN100/CN123)^(230*(CN100/CN31*0.001)^2.1-0.7)*CN77^(0.193*EXP(-3300*(CN100/CN31*0.001)^2.6*(CN100/CN123))))</f>
        <v>#N/A</v>
      </c>
      <c r="CO146" s="88" t="e">
        <f ca="1">IF(OR(CO$7="–",CO$7="glatt"),0.25/(LOG(15/CO77+E3_Parameter!$C$16*0.001/(3.715*Berechnungen!CO31)))^2,3400*(CO100/CO31*0.001)^4.13*(CO100/CO123)^(230*(CO100/CO31*0.001)^2.1-0.7)*CO77^(0.193*EXP(-3300*(CO100/CO31*0.001)^2.6*(CO100/CO123))))</f>
        <v>#N/A</v>
      </c>
      <c r="CP146" s="88" t="e">
        <f ca="1">IF(OR(CP$7="–",CP$7="glatt"),0.25/(LOG(15/CP77+E3_Parameter!$C$16*0.001/(3.715*Berechnungen!CP31)))^2,3400*(CP100/CP31*0.001)^4.13*(CP100/CP123)^(230*(CP100/CP31*0.001)^2.1-0.7)*CP77^(0.193*EXP(-3300*(CP100/CP31*0.001)^2.6*(CP100/CP123))))</f>
        <v>#N/A</v>
      </c>
      <c r="CQ146" s="88" t="e">
        <f ca="1">IF(OR(CQ$7="–",CQ$7="glatt"),0.25/(LOG(15/CQ77+E3_Parameter!$C$16*0.001/(3.715*Berechnungen!CQ31)))^2,3400*(CQ100/CQ31*0.001)^4.13*(CQ100/CQ123)^(230*(CQ100/CQ31*0.001)^2.1-0.7)*CQ77^(0.193*EXP(-3300*(CQ100/CQ31*0.001)^2.6*(CQ100/CQ123))))</f>
        <v>#N/A</v>
      </c>
      <c r="CR146" s="88" t="e">
        <f ca="1">IF(OR(CR$7="–",CR$7="glatt"),0.25/(LOG(15/CR77+E3_Parameter!$C$16*0.001/(3.715*Berechnungen!CR31)))^2,3400*(CR100/CR31*0.001)^4.13*(CR100/CR123)^(230*(CR100/CR31*0.001)^2.1-0.7)*CR77^(0.193*EXP(-3300*(CR100/CR31*0.001)^2.6*(CR100/CR123))))</f>
        <v>#N/A</v>
      </c>
      <c r="CS146" s="88" t="e">
        <f ca="1">IF(OR(CS$7="–",CS$7="glatt"),0.25/(LOG(15/CS77+E3_Parameter!$C$16*0.001/(3.715*Berechnungen!CS31)))^2,3400*(CS100/CS31*0.001)^4.13*(CS100/CS123)^(230*(CS100/CS31*0.001)^2.1-0.7)*CS77^(0.193*EXP(-3300*(CS100/CS31*0.001)^2.6*(CS100/CS123))))</f>
        <v>#N/A</v>
      </c>
      <c r="CT146" s="88" t="e">
        <f ca="1">IF(OR(CT$7="–",CT$7="glatt"),0.25/(LOG(15/CT77+E3_Parameter!$C$16*0.001/(3.715*Berechnungen!CT31)))^2,3400*(CT100/CT31*0.001)^4.13*(CT100/CT123)^(230*(CT100/CT31*0.001)^2.1-0.7)*CT77^(0.193*EXP(-3300*(CT100/CT31*0.001)^2.6*(CT100/CT123))))</f>
        <v>#N/A</v>
      </c>
      <c r="CU146" s="88" t="e">
        <f ca="1">IF(OR(CU$7="–",CU$7="glatt"),0.25/(LOG(15/CU77+E3_Parameter!$C$16*0.001/(3.715*Berechnungen!CU31)))^2,3400*(CU100/CU31*0.001)^4.13*(CU100/CU123)^(230*(CU100/CU31*0.001)^2.1-0.7)*CU77^(0.193*EXP(-3300*(CU100/CU31*0.001)^2.6*(CU100/CU123))))</f>
        <v>#N/A</v>
      </c>
      <c r="CV146" s="88" t="e">
        <f ca="1">IF(OR(CV$7="–",CV$7="glatt"),0.25/(LOG(15/CV77+E3_Parameter!$C$16*0.001/(3.715*Berechnungen!CV31)))^2,3400*(CV100/CV31*0.001)^4.13*(CV100/CV123)^(230*(CV100/CV31*0.001)^2.1-0.7)*CV77^(0.193*EXP(-3300*(CV100/CV31*0.001)^2.6*(CV100/CV123))))</f>
        <v>#N/A</v>
      </c>
      <c r="CW146" s="88" t="e">
        <f ca="1">IF(OR(CW$7="–",CW$7="glatt"),0.25/(LOG(15/CW77+E3_Parameter!$C$16*0.001/(3.715*Berechnungen!CW31)))^2,3400*(CW100/CW31*0.001)^4.13*(CW100/CW123)^(230*(CW100/CW31*0.001)^2.1-0.7)*CW77^(0.193*EXP(-3300*(CW100/CW31*0.001)^2.6*(CW100/CW123))))</f>
        <v>#N/A</v>
      </c>
      <c r="CX146" s="88" t="e">
        <f ca="1">IF(OR(CX$7="–",CX$7="glatt"),0.25/(LOG(15/CX77+E3_Parameter!$C$16*0.001/(3.715*Berechnungen!CX31)))^2,3400*(CX100/CX31*0.001)^4.13*(CX100/CX123)^(230*(CX100/CX31*0.001)^2.1-0.7)*CX77^(0.193*EXP(-3300*(CX100/CX31*0.001)^2.6*(CX100/CX123))))</f>
        <v>#N/A</v>
      </c>
      <c r="CY146" s="88" t="e">
        <f ca="1">IF(OR(CY$7="–",CY$7="glatt"),0.25/(LOG(15/CY77+E3_Parameter!$C$16*0.001/(3.715*Berechnungen!CY31)))^2,3400*(CY100/CY31*0.001)^4.13*(CY100/CY123)^(230*(CY100/CY31*0.001)^2.1-0.7)*CY77^(0.193*EXP(-3300*(CY100/CY31*0.001)^2.6*(CY100/CY123))))</f>
        <v>#N/A</v>
      </c>
      <c r="CZ146" s="88" t="e">
        <f ca="1">IF(OR(CZ$7="–",CZ$7="glatt"),0.25/(LOG(15/CZ77+E3_Parameter!$C$16*0.001/(3.715*Berechnungen!CZ31)))^2,3400*(CZ100/CZ31*0.001)^4.13*(CZ100/CZ123)^(230*(CZ100/CZ31*0.001)^2.1-0.7)*CZ77^(0.193*EXP(-3300*(CZ100/CZ31*0.001)^2.6*(CZ100/CZ123))))</f>
        <v>#N/A</v>
      </c>
      <c r="DA146" s="88" t="e">
        <f ca="1">IF(OR(DA$7="–",DA$7="glatt"),0.25/(LOG(15/DA77+E3_Parameter!$C$16*0.001/(3.715*Berechnungen!DA31)))^2,3400*(DA100/DA31*0.001)^4.13*(DA100/DA123)^(230*(DA100/DA31*0.001)^2.1-0.7)*DA77^(0.193*EXP(-3300*(DA100/DA31*0.001)^2.6*(DA100/DA123))))</f>
        <v>#N/A</v>
      </c>
      <c r="DB146" s="88" t="e">
        <f ca="1">IF(OR(DB$7="–",DB$7="glatt"),0.25/(LOG(15/DB77+E3_Parameter!$C$16*0.001/(3.715*Berechnungen!DB31)))^2,3400*(DB100/DB31*0.001)^4.13*(DB100/DB123)^(230*(DB100/DB31*0.001)^2.1-0.7)*DB77^(0.193*EXP(-3300*(DB100/DB31*0.001)^2.6*(DB100/DB123))))</f>
        <v>#N/A</v>
      </c>
      <c r="DC146" s="88" t="e">
        <f ca="1">IF(OR(DC$7="–",DC$7="glatt"),0.25/(LOG(15/DC77+E3_Parameter!$C$16*0.001/(3.715*Berechnungen!DC31)))^2,3400*(DC100/DC31*0.001)^4.13*(DC100/DC123)^(230*(DC100/DC31*0.001)^2.1-0.7)*DC77^(0.193*EXP(-3300*(DC100/DC31*0.001)^2.6*(DC100/DC123))))</f>
        <v>#N/A</v>
      </c>
      <c r="DD146" s="88" t="e">
        <f ca="1">IF(OR(DD$7="–",DD$7="glatt"),0.25/(LOG(15/DD77+E3_Parameter!$C$16*0.001/(3.715*Berechnungen!DD31)))^2,3400*(DD100/DD31*0.001)^4.13*(DD100/DD123)^(230*(DD100/DD31*0.001)^2.1-0.7)*DD77^(0.193*EXP(-3300*(DD100/DD31*0.001)^2.6*(DD100/DD123))))</f>
        <v>#N/A</v>
      </c>
      <c r="DE146" s="88" t="e">
        <f ca="1">IF(OR(DE$7="–",DE$7="glatt"),0.25/(LOG(15/DE77+E3_Parameter!$C$16*0.001/(3.715*Berechnungen!DE31)))^2,3400*(DE100/DE31*0.001)^4.13*(DE100/DE123)^(230*(DE100/DE31*0.001)^2.1-0.7)*DE77^(0.193*EXP(-3300*(DE100/DE31*0.001)^2.6*(DE100/DE123))))</f>
        <v>#N/A</v>
      </c>
      <c r="DF146" s="88" t="e">
        <f ca="1">IF(OR(DF$7="–",DF$7="glatt"),0.25/(LOG(15/DF77+E3_Parameter!$C$16*0.001/(3.715*Berechnungen!DF31)))^2,3400*(DF100/DF31*0.001)^4.13*(DF100/DF123)^(230*(DF100/DF31*0.001)^2.1-0.7)*DF77^(0.193*EXP(-3300*(DF100/DF31*0.001)^2.6*(DF100/DF123))))</f>
        <v>#N/A</v>
      </c>
      <c r="DG146" s="88" t="e">
        <f ca="1">IF(OR(DG$7="–",DG$7="glatt"),0.25/(LOG(15/DG77+E3_Parameter!$C$16*0.001/(3.715*Berechnungen!DG31)))^2,3400*(DG100/DG31*0.001)^4.13*(DG100/DG123)^(230*(DG100/DG31*0.001)^2.1-0.7)*DG77^(0.193*EXP(-3300*(DG100/DG31*0.001)^2.6*(DG100/DG123))))</f>
        <v>#N/A</v>
      </c>
      <c r="DH146" s="88" t="e">
        <f ca="1">IF(OR(DH$7="–",DH$7="glatt"),0.25/(LOG(15/DH77+E3_Parameter!$C$16*0.001/(3.715*Berechnungen!DH31)))^2,3400*(DH100/DH31*0.001)^4.13*(DH100/DH123)^(230*(DH100/DH31*0.001)^2.1-0.7)*DH77^(0.193*EXP(-3300*(DH100/DH31*0.001)^2.6*(DH100/DH123))))</f>
        <v>#N/A</v>
      </c>
      <c r="DI146" s="88" t="e">
        <f ca="1">IF(OR(DI$7="–",DI$7="glatt"),0.25/(LOG(15/DI77+E3_Parameter!$C$16*0.001/(3.715*Berechnungen!DI31)))^2,3400*(DI100/DI31*0.001)^4.13*(DI100/DI123)^(230*(DI100/DI31*0.001)^2.1-0.7)*DI77^(0.193*EXP(-3300*(DI100/DI31*0.001)^2.6*(DI100/DI123))))</f>
        <v>#N/A</v>
      </c>
      <c r="DJ146" s="88" t="e">
        <f ca="1">IF(OR(DJ$7="–",DJ$7="glatt"),0.25/(LOG(15/DJ77+E3_Parameter!$C$16*0.001/(3.715*Berechnungen!DJ31)))^2,3400*(DJ100/DJ31*0.001)^4.13*(DJ100/DJ123)^(230*(DJ100/DJ31*0.001)^2.1-0.7)*DJ77^(0.193*EXP(-3300*(DJ100/DJ31*0.001)^2.6*(DJ100/DJ123))))</f>
        <v>#N/A</v>
      </c>
      <c r="DK146" s="88" t="e">
        <f ca="1">IF(OR(DK$7="–",DK$7="glatt"),0.25/(LOG(15/DK77+E3_Parameter!$C$16*0.001/(3.715*Berechnungen!DK31)))^2,3400*(DK100/DK31*0.001)^4.13*(DK100/DK123)^(230*(DK100/DK31*0.001)^2.1-0.7)*DK77^(0.193*EXP(-3300*(DK100/DK31*0.001)^2.6*(DK100/DK123))))</f>
        <v>#N/A</v>
      </c>
      <c r="DL146" s="88" t="e">
        <f ca="1">IF(OR(DL$7="–",DL$7="glatt"),0.25/(LOG(15/DL77+E3_Parameter!$C$16*0.001/(3.715*Berechnungen!DL31)))^2,3400*(DL100/DL31*0.001)^4.13*(DL100/DL123)^(230*(DL100/DL31*0.001)^2.1-0.7)*DL77^(0.193*EXP(-3300*(DL100/DL31*0.001)^2.6*(DL100/DL123))))</f>
        <v>#N/A</v>
      </c>
      <c r="DM146" s="88" t="e">
        <f ca="1">IF(OR(DM$7="–",DM$7="glatt"),0.25/(LOG(15/DM77+E3_Parameter!$C$16*0.001/(3.715*Berechnungen!DM31)))^2,3400*(DM100/DM31*0.001)^4.13*(DM100/DM123)^(230*(DM100/DM31*0.001)^2.1-0.7)*DM77^(0.193*EXP(-3300*(DM100/DM31*0.001)^2.6*(DM100/DM123))))</f>
        <v>#N/A</v>
      </c>
      <c r="DN146" s="88" t="e">
        <f ca="1">IF(OR(DN$7="–",DN$7="glatt"),0.25/(LOG(15/DN77+E3_Parameter!$C$16*0.001/(3.715*Berechnungen!DN31)))^2,3400*(DN100/DN31*0.001)^4.13*(DN100/DN123)^(230*(DN100/DN31*0.001)^2.1-0.7)*DN77^(0.193*EXP(-3300*(DN100/DN31*0.001)^2.6*(DN100/DN123))))</f>
        <v>#N/A</v>
      </c>
      <c r="DO146" s="88" t="e">
        <f ca="1">IF(OR(DO$7="–",DO$7="glatt"),0.25/(LOG(15/DO77+E3_Parameter!$C$16*0.001/(3.715*Berechnungen!DO31)))^2,3400*(DO100/DO31*0.001)^4.13*(DO100/DO123)^(230*(DO100/DO31*0.001)^2.1-0.7)*DO77^(0.193*EXP(-3300*(DO100/DO31*0.001)^2.6*(DO100/DO123))))</f>
        <v>#N/A</v>
      </c>
      <c r="DP146" s="88" t="e">
        <f ca="1">IF(OR(DP$7="–",DP$7="glatt"),0.25/(LOG(15/DP77+E3_Parameter!$C$16*0.001/(3.715*Berechnungen!DP31)))^2,3400*(DP100/DP31*0.001)^4.13*(DP100/DP123)^(230*(DP100/DP31*0.001)^2.1-0.7)*DP77^(0.193*EXP(-3300*(DP100/DP31*0.001)^2.6*(DP100/DP123))))</f>
        <v>#N/A</v>
      </c>
      <c r="DQ146" s="88" t="e">
        <f ca="1">IF(OR(DQ$7="–",DQ$7="glatt"),0.25/(LOG(15/DQ77+E3_Parameter!$C$16*0.001/(3.715*Berechnungen!DQ31)))^2,3400*(DQ100/DQ31*0.001)^4.13*(DQ100/DQ123)^(230*(DQ100/DQ31*0.001)^2.1-0.7)*DQ77^(0.193*EXP(-3300*(DQ100/DQ31*0.001)^2.6*(DQ100/DQ123))))</f>
        <v>#N/A</v>
      </c>
      <c r="DR146" s="88" t="e">
        <f ca="1">IF(OR(DR$7="–",DR$7="glatt"),0.25/(LOG(15/DR77+E3_Parameter!$C$16*0.001/(3.715*Berechnungen!DR31)))^2,3400*(DR100/DR31*0.001)^4.13*(DR100/DR123)^(230*(DR100/DR31*0.001)^2.1-0.7)*DR77^(0.193*EXP(-3300*(DR100/DR31*0.001)^2.6*(DR100/DR123))))</f>
        <v>#N/A</v>
      </c>
      <c r="DS146" s="88" t="e">
        <f ca="1">IF(OR(DS$7="–",DS$7="glatt"),0.25/(LOG(15/DS77+E3_Parameter!$C$16*0.001/(3.715*Berechnungen!DS31)))^2,3400*(DS100/DS31*0.001)^4.13*(DS100/DS123)^(230*(DS100/DS31*0.001)^2.1-0.7)*DS77^(0.193*EXP(-3300*(DS100/DS31*0.001)^2.6*(DS100/DS123))))</f>
        <v>#N/A</v>
      </c>
      <c r="DT146" s="88" t="e">
        <f ca="1">IF(OR(DT$7="–",DT$7="glatt"),0.25/(LOG(15/DT77+E3_Parameter!$C$16*0.001/(3.715*Berechnungen!DT31)))^2,3400*(DT100/DT31*0.001)^4.13*(DT100/DT123)^(230*(DT100/DT31*0.001)^2.1-0.7)*DT77^(0.193*EXP(-3300*(DT100/DT31*0.001)^2.6*(DT100/DT123))))</f>
        <v>#N/A</v>
      </c>
      <c r="DU146" s="88" t="e">
        <f ca="1">IF(OR(DU$7="–",DU$7="glatt"),0.25/(LOG(15/DU77+E3_Parameter!$C$16*0.001/(3.715*Berechnungen!DU31)))^2,3400*(DU100/DU31*0.001)^4.13*(DU100/DU123)^(230*(DU100/DU31*0.001)^2.1-0.7)*DU77^(0.193*EXP(-3300*(DU100/DU31*0.001)^2.6*(DU100/DU123))))</f>
        <v>#N/A</v>
      </c>
      <c r="DV146" s="88" t="e">
        <f ca="1">IF(OR(DV$7="–",DV$7="glatt"),0.25/(LOG(15/DV77+E3_Parameter!$C$16*0.001/(3.715*Berechnungen!DV31)))^2,3400*(DV100/DV31*0.001)^4.13*(DV100/DV123)^(230*(DV100/DV31*0.001)^2.1-0.7)*DV77^(0.193*EXP(-3300*(DV100/DV31*0.001)^2.6*(DV100/DV123))))</f>
        <v>#N/A</v>
      </c>
      <c r="DW146" s="88" t="e">
        <f ca="1">IF(OR(DW$7="–",DW$7="glatt"),0.25/(LOG(15/DW77+E3_Parameter!$C$16*0.001/(3.715*Berechnungen!DW31)))^2,3400*(DW100/DW31*0.001)^4.13*(DW100/DW123)^(230*(DW100/DW31*0.001)^2.1-0.7)*DW77^(0.193*EXP(-3300*(DW100/DW31*0.001)^2.6*(DW100/DW123))))</f>
        <v>#N/A</v>
      </c>
      <c r="DX146" s="88" t="e">
        <f ca="1">IF(OR(DX$7="–",DX$7="glatt"),0.25/(LOG(15/DX77+E3_Parameter!$C$16*0.001/(3.715*Berechnungen!DX31)))^2,3400*(DX100/DX31*0.001)^4.13*(DX100/DX123)^(230*(DX100/DX31*0.001)^2.1-0.7)*DX77^(0.193*EXP(-3300*(DX100/DX31*0.001)^2.6*(DX100/DX123))))</f>
        <v>#N/A</v>
      </c>
      <c r="DY146" s="88" t="e">
        <f ca="1">IF(OR(DY$7="–",DY$7="glatt"),0.25/(LOG(15/DY77+E3_Parameter!$C$16*0.001/(3.715*Berechnungen!DY31)))^2,3400*(DY100/DY31*0.001)^4.13*(DY100/DY123)^(230*(DY100/DY31*0.001)^2.1-0.7)*DY77^(0.193*EXP(-3300*(DY100/DY31*0.001)^2.6*(DY100/DY123))))</f>
        <v>#N/A</v>
      </c>
      <c r="DZ146" s="88" t="e">
        <f ca="1">IF(OR(DZ$7="–",DZ$7="glatt"),0.25/(LOG(15/DZ77+E3_Parameter!$C$16*0.001/(3.715*Berechnungen!DZ31)))^2,3400*(DZ100/DZ31*0.001)^4.13*(DZ100/DZ123)^(230*(DZ100/DZ31*0.001)^2.1-0.7)*DZ77^(0.193*EXP(-3300*(DZ100/DZ31*0.001)^2.6*(DZ100/DZ123))))</f>
        <v>#N/A</v>
      </c>
      <c r="EA146" s="88" t="e">
        <f ca="1">IF(OR(EA$7="–",EA$7="glatt"),0.25/(LOG(15/EA77+E3_Parameter!$C$16*0.001/(3.715*Berechnungen!EA31)))^2,3400*(EA100/EA31*0.001)^4.13*(EA100/EA123)^(230*(EA100/EA31*0.001)^2.1-0.7)*EA77^(0.193*EXP(-3300*(EA100/EA31*0.001)^2.6*(EA100/EA123))))</f>
        <v>#N/A</v>
      </c>
      <c r="EB146" s="88" t="e">
        <f ca="1">IF(OR(EB$7="–",EB$7="glatt"),0.25/(LOG(15/EB77+E3_Parameter!$C$16*0.001/(3.715*Berechnungen!EB31)))^2,3400*(EB100/EB31*0.001)^4.13*(EB100/EB123)^(230*(EB100/EB31*0.001)^2.1-0.7)*EB77^(0.193*EXP(-3300*(EB100/EB31*0.001)^2.6*(EB100/EB123))))</f>
        <v>#N/A</v>
      </c>
      <c r="EC146" s="88" t="e">
        <f ca="1">IF(OR(EC$7="–",EC$7="glatt"),0.25/(LOG(15/EC77+E3_Parameter!$C$16*0.001/(3.715*Berechnungen!EC31)))^2,3400*(EC100/EC31*0.001)^4.13*(EC100/EC123)^(230*(EC100/EC31*0.001)^2.1-0.7)*EC77^(0.193*EXP(-3300*(EC100/EC31*0.001)^2.6*(EC100/EC123))))</f>
        <v>#N/A</v>
      </c>
      <c r="ED146" s="88" t="e">
        <f ca="1">IF(OR(ED$7="–",ED$7="glatt"),0.25/(LOG(15/ED77+E3_Parameter!$C$16*0.001/(3.715*Berechnungen!ED31)))^2,3400*(ED100/ED31*0.001)^4.13*(ED100/ED123)^(230*(ED100/ED31*0.001)^2.1-0.7)*ED77^(0.193*EXP(-3300*(ED100/ED31*0.001)^2.6*(ED100/ED123))))</f>
        <v>#N/A</v>
      </c>
      <c r="EE146" s="88" t="e">
        <f ca="1">IF(OR(EE$7="–",EE$7="glatt"),0.25/(LOG(15/EE77+E3_Parameter!$C$16*0.001/(3.715*Berechnungen!EE31)))^2,3400*(EE100/EE31*0.001)^4.13*(EE100/EE123)^(230*(EE100/EE31*0.001)^2.1-0.7)*EE77^(0.193*EXP(-3300*(EE100/EE31*0.001)^2.6*(EE100/EE123))))</f>
        <v>#N/A</v>
      </c>
      <c r="EF146" s="88" t="e">
        <f ca="1">IF(OR(EF$7="–",EF$7="glatt"),0.25/(LOG(15/EF77+E3_Parameter!$C$16*0.001/(3.715*Berechnungen!EF31)))^2,3400*(EF100/EF31*0.001)^4.13*(EF100/EF123)^(230*(EF100/EF31*0.001)^2.1-0.7)*EF77^(0.193*EXP(-3300*(EF100/EF31*0.001)^2.6*(EF100/EF123))))</f>
        <v>#N/A</v>
      </c>
      <c r="EG146" s="88" t="e">
        <f ca="1">IF(OR(EG$7="–",EG$7="glatt"),0.25/(LOG(15/EG77+E3_Parameter!$C$16*0.001/(3.715*Berechnungen!EG31)))^2,3400*(EG100/EG31*0.001)^4.13*(EG100/EG123)^(230*(EG100/EG31*0.001)^2.1-0.7)*EG77^(0.193*EXP(-3300*(EG100/EG31*0.001)^2.6*(EG100/EG123))))</f>
        <v>#N/A</v>
      </c>
      <c r="EH146" s="88" t="e">
        <f ca="1">IF(OR(EH$7="–",EH$7="glatt"),0.25/(LOG(15/EH77+E3_Parameter!$C$16*0.001/(3.715*Berechnungen!EH31)))^2,3400*(EH100/EH31*0.001)^4.13*(EH100/EH123)^(230*(EH100/EH31*0.001)^2.1-0.7)*EH77^(0.193*EXP(-3300*(EH100/EH31*0.001)^2.6*(EH100/EH123))))</f>
        <v>#N/A</v>
      </c>
      <c r="EI146" s="88" t="e">
        <f ca="1">IF(OR(EI$7="–",EI$7="glatt"),0.25/(LOG(15/EI77+E3_Parameter!$C$16*0.001/(3.715*Berechnungen!EI31)))^2,3400*(EI100/EI31*0.001)^4.13*(EI100/EI123)^(230*(EI100/EI31*0.001)^2.1-0.7)*EI77^(0.193*EXP(-3300*(EI100/EI31*0.001)^2.6*(EI100/EI123))))</f>
        <v>#N/A</v>
      </c>
      <c r="EJ146" s="88" t="e">
        <f ca="1">IF(OR(EJ$7="–",EJ$7="glatt"),0.25/(LOG(15/EJ77+E3_Parameter!$C$16*0.001/(3.715*Berechnungen!EJ31)))^2,3400*(EJ100/EJ31*0.001)^4.13*(EJ100/EJ123)^(230*(EJ100/EJ31*0.001)^2.1-0.7)*EJ77^(0.193*EXP(-3300*(EJ100/EJ31*0.001)^2.6*(EJ100/EJ123))))</f>
        <v>#N/A</v>
      </c>
      <c r="EK146" s="88" t="e">
        <f ca="1">IF(OR(EK$7="–",EK$7="glatt"),0.25/(LOG(15/EK77+E3_Parameter!$C$16*0.001/(3.715*Berechnungen!EK31)))^2,3400*(EK100/EK31*0.001)^4.13*(EK100/EK123)^(230*(EK100/EK31*0.001)^2.1-0.7)*EK77^(0.193*EXP(-3300*(EK100/EK31*0.001)^2.6*(EK100/EK123))))</f>
        <v>#N/A</v>
      </c>
      <c r="EL146" s="88" t="e">
        <f ca="1">IF(OR(EL$7="–",EL$7="glatt"),0.25/(LOG(15/EL77+E3_Parameter!$C$16*0.001/(3.715*Berechnungen!EL31)))^2,3400*(EL100/EL31*0.001)^4.13*(EL100/EL123)^(230*(EL100/EL31*0.001)^2.1-0.7)*EL77^(0.193*EXP(-3300*(EL100/EL31*0.001)^2.6*(EL100/EL123))))</f>
        <v>#N/A</v>
      </c>
      <c r="EM146" s="88" t="e">
        <f ca="1">IF(OR(EM$7="–",EM$7="glatt"),0.25/(LOG(15/EM77+E3_Parameter!$C$16*0.001/(3.715*Berechnungen!EM31)))^2,3400*(EM100/EM31*0.001)^4.13*(EM100/EM123)^(230*(EM100/EM31*0.001)^2.1-0.7)*EM77^(0.193*EXP(-3300*(EM100/EM31*0.001)^2.6*(EM100/EM123))))</f>
        <v>#N/A</v>
      </c>
      <c r="EN146" s="88" t="e">
        <f ca="1">IF(OR(EN$7="–",EN$7="glatt"),0.25/(LOG(15/EN77+E3_Parameter!$C$16*0.001/(3.715*Berechnungen!EN31)))^2,3400*(EN100/EN31*0.001)^4.13*(EN100/EN123)^(230*(EN100/EN31*0.001)^2.1-0.7)*EN77^(0.193*EXP(-3300*(EN100/EN31*0.001)^2.6*(EN100/EN123))))</f>
        <v>#N/A</v>
      </c>
      <c r="EO146" s="88" t="e">
        <f ca="1">IF(OR(EO$7="–",EO$7="glatt"),0.25/(LOG(15/EO77+E3_Parameter!$C$16*0.001/(3.715*Berechnungen!EO31)))^2,3400*(EO100/EO31*0.001)^4.13*(EO100/EO123)^(230*(EO100/EO31*0.001)^2.1-0.7)*EO77^(0.193*EXP(-3300*(EO100/EO31*0.001)^2.6*(EO100/EO123))))</f>
        <v>#N/A</v>
      </c>
      <c r="EP146" s="88" t="e">
        <f ca="1">IF(OR(EP$7="–",EP$7="glatt"),0.25/(LOG(15/EP77+E3_Parameter!$C$16*0.001/(3.715*Berechnungen!EP31)))^2,3400*(EP100/EP31*0.001)^4.13*(EP100/EP123)^(230*(EP100/EP31*0.001)^2.1-0.7)*EP77^(0.193*EXP(-3300*(EP100/EP31*0.001)^2.6*(EP100/EP123))))</f>
        <v>#N/A</v>
      </c>
      <c r="EQ146" s="88" t="e">
        <f ca="1">IF(OR(EQ$7="–",EQ$7="glatt"),0.25/(LOG(15/EQ77+E3_Parameter!$C$16*0.001/(3.715*Berechnungen!EQ31)))^2,3400*(EQ100/EQ31*0.001)^4.13*(EQ100/EQ123)^(230*(EQ100/EQ31*0.001)^2.1-0.7)*EQ77^(0.193*EXP(-3300*(EQ100/EQ31*0.001)^2.6*(EQ100/EQ123))))</f>
        <v>#N/A</v>
      </c>
      <c r="ER146" s="88" t="e">
        <f ca="1">IF(OR(ER$7="–",ER$7="glatt"),0.25/(LOG(15/ER77+E3_Parameter!$C$16*0.001/(3.715*Berechnungen!ER31)))^2,3400*(ER100/ER31*0.001)^4.13*(ER100/ER123)^(230*(ER100/ER31*0.001)^2.1-0.7)*ER77^(0.193*EXP(-3300*(ER100/ER31*0.001)^2.6*(ER100/ER123))))</f>
        <v>#N/A</v>
      </c>
      <c r="ES146" s="88" t="e">
        <f ca="1">IF(OR(ES$7="–",ES$7="glatt"),0.25/(LOG(15/ES77+E3_Parameter!$C$16*0.001/(3.715*Berechnungen!ES31)))^2,3400*(ES100/ES31*0.001)^4.13*(ES100/ES123)^(230*(ES100/ES31*0.001)^2.1-0.7)*ES77^(0.193*EXP(-3300*(ES100/ES31*0.001)^2.6*(ES100/ES123))))</f>
        <v>#N/A</v>
      </c>
      <c r="ET146" s="88" t="e">
        <f ca="1">IF(OR(ET$7="–",ET$7="glatt"),0.25/(LOG(15/ET77+E3_Parameter!$C$16*0.001/(3.715*Berechnungen!ET31)))^2,3400*(ET100/ET31*0.001)^4.13*(ET100/ET123)^(230*(ET100/ET31*0.001)^2.1-0.7)*ET77^(0.193*EXP(-3300*(ET100/ET31*0.001)^2.6*(ET100/ET123))))</f>
        <v>#N/A</v>
      </c>
      <c r="EU146" s="88" t="e">
        <f ca="1">IF(OR(EU$7="–",EU$7="glatt"),0.25/(LOG(15/EU77+E3_Parameter!$C$16*0.001/(3.715*Berechnungen!EU31)))^2,3400*(EU100/EU31*0.001)^4.13*(EU100/EU123)^(230*(EU100/EU31*0.001)^2.1-0.7)*EU77^(0.193*EXP(-3300*(EU100/EU31*0.001)^2.6*(EU100/EU123))))</f>
        <v>#N/A</v>
      </c>
      <c r="EV146" s="88" t="e">
        <f ca="1">IF(OR(EV$7="–",EV$7="glatt"),0.25/(LOG(15/EV77+E3_Parameter!$C$16*0.001/(3.715*Berechnungen!EV31)))^2,3400*(EV100/EV31*0.001)^4.13*(EV100/EV123)^(230*(EV100/EV31*0.001)^2.1-0.7)*EV77^(0.193*EXP(-3300*(EV100/EV31*0.001)^2.6*(EV100/EV123))))</f>
        <v>#N/A</v>
      </c>
      <c r="EW146" s="88" t="e">
        <f ca="1">IF(OR(EW$7="–",EW$7="glatt"),0.25/(LOG(15/EW77+E3_Parameter!$C$16*0.001/(3.715*Berechnungen!EW31)))^2,3400*(EW100/EW31*0.001)^4.13*(EW100/EW123)^(230*(EW100/EW31*0.001)^2.1-0.7)*EW77^(0.193*EXP(-3300*(EW100/EW31*0.001)^2.6*(EW100/EW123))))</f>
        <v>#N/A</v>
      </c>
      <c r="EX146" s="88" t="e">
        <f ca="1">IF(OR(EX$7="–",EX$7="glatt"),0.25/(LOG(15/EX77+E3_Parameter!$C$16*0.001/(3.715*Berechnungen!EX31)))^2,3400*(EX100/EX31*0.001)^4.13*(EX100/EX123)^(230*(EX100/EX31*0.001)^2.1-0.7)*EX77^(0.193*EXP(-3300*(EX100/EX31*0.001)^2.6*(EX100/EX123))))</f>
        <v>#N/A</v>
      </c>
      <c r="EY146" s="88" t="e">
        <f ca="1">IF(OR(EY$7="–",EY$7="glatt"),0.25/(LOG(15/EY77+E3_Parameter!$C$16*0.001/(3.715*Berechnungen!EY31)))^2,3400*(EY100/EY31*0.001)^4.13*(EY100/EY123)^(230*(EY100/EY31*0.001)^2.1-0.7)*EY77^(0.193*EXP(-3300*(EY100/EY31*0.001)^2.6*(EY100/EY123))))</f>
        <v>#N/A</v>
      </c>
      <c r="EZ146" s="88" t="e">
        <f ca="1">IF(OR(EZ$7="–",EZ$7="glatt"),0.25/(LOG(15/EZ77+E3_Parameter!$C$16*0.001/(3.715*Berechnungen!EZ31)))^2,3400*(EZ100/EZ31*0.001)^4.13*(EZ100/EZ123)^(230*(EZ100/EZ31*0.001)^2.1-0.7)*EZ77^(0.193*EXP(-3300*(EZ100/EZ31*0.001)^2.6*(EZ100/EZ123))))</f>
        <v>#N/A</v>
      </c>
      <c r="FA146" s="88" t="e">
        <f ca="1">IF(OR(FA$7="–",FA$7="glatt"),0.25/(LOG(15/FA77+E3_Parameter!$C$16*0.001/(3.715*Berechnungen!FA31)))^2,3400*(FA100/FA31*0.001)^4.13*(FA100/FA123)^(230*(FA100/FA31*0.001)^2.1-0.7)*FA77^(0.193*EXP(-3300*(FA100/FA31*0.001)^2.6*(FA100/FA123))))</f>
        <v>#N/A</v>
      </c>
      <c r="FB146" s="88" t="e">
        <f ca="1">IF(OR(FB$7="–",FB$7="glatt"),0.25/(LOG(15/FB77+E3_Parameter!$C$16*0.001/(3.715*Berechnungen!FB31)))^2,3400*(FB100/FB31*0.001)^4.13*(FB100/FB123)^(230*(FB100/FB31*0.001)^2.1-0.7)*FB77^(0.193*EXP(-3300*(FB100/FB31*0.001)^2.6*(FB100/FB123))))</f>
        <v>#N/A</v>
      </c>
      <c r="FC146" s="88" t="e">
        <f ca="1">IF(OR(FC$7="–",FC$7="glatt"),0.25/(LOG(15/FC77+E3_Parameter!$C$16*0.001/(3.715*Berechnungen!FC31)))^2,3400*(FC100/FC31*0.001)^4.13*(FC100/FC123)^(230*(FC100/FC31*0.001)^2.1-0.7)*FC77^(0.193*EXP(-3300*(FC100/FC31*0.001)^2.6*(FC100/FC123))))</f>
        <v>#N/A</v>
      </c>
      <c r="FD146" s="88" t="e">
        <f ca="1">IF(OR(FD$7="–",FD$7="glatt"),0.25/(LOG(15/FD77+E3_Parameter!$C$16*0.001/(3.715*Berechnungen!FD31)))^2,3400*(FD100/FD31*0.001)^4.13*(FD100/FD123)^(230*(FD100/FD31*0.001)^2.1-0.7)*FD77^(0.193*EXP(-3300*(FD100/FD31*0.001)^2.6*(FD100/FD123))))</f>
        <v>#N/A</v>
      </c>
      <c r="FE146" s="88" t="e">
        <f ca="1">IF(OR(FE$7="–",FE$7="glatt"),0.25/(LOG(15/FE77+E3_Parameter!$C$16*0.001/(3.715*Berechnungen!FE31)))^2,3400*(FE100/FE31*0.001)^4.13*(FE100/FE123)^(230*(FE100/FE31*0.001)^2.1-0.7)*FE77^(0.193*EXP(-3300*(FE100/FE31*0.001)^2.6*(FE100/FE123))))</f>
        <v>#N/A</v>
      </c>
      <c r="FF146" s="88" t="e">
        <f ca="1">IF(OR(FF$7="–",FF$7="glatt"),0.25/(LOG(15/FF77+E3_Parameter!$C$16*0.001/(3.715*Berechnungen!FF31)))^2,3400*(FF100/FF31*0.001)^4.13*(FF100/FF123)^(230*(FF100/FF31*0.001)^2.1-0.7)*FF77^(0.193*EXP(-3300*(FF100/FF31*0.001)^2.6*(FF100/FF123))))</f>
        <v>#N/A</v>
      </c>
      <c r="FG146" s="88" t="e">
        <f ca="1">IF(OR(FG$7="–",FG$7="glatt"),0.25/(LOG(15/FG77+E3_Parameter!$C$16*0.001/(3.715*Berechnungen!FG31)))^2,3400*(FG100/FG31*0.001)^4.13*(FG100/FG123)^(230*(FG100/FG31*0.001)^2.1-0.7)*FG77^(0.193*EXP(-3300*(FG100/FG31*0.001)^2.6*(FG100/FG123))))</f>
        <v>#N/A</v>
      </c>
      <c r="FH146" s="88" t="e">
        <f ca="1">IF(OR(FH$7="–",FH$7="glatt"),0.25/(LOG(15/FH77+E3_Parameter!$C$16*0.001/(3.715*Berechnungen!FH31)))^2,3400*(FH100/FH31*0.001)^4.13*(FH100/FH123)^(230*(FH100/FH31*0.001)^2.1-0.7)*FH77^(0.193*EXP(-3300*(FH100/FH31*0.001)^2.6*(FH100/FH123))))</f>
        <v>#N/A</v>
      </c>
      <c r="FI146" s="88" t="e">
        <f ca="1">IF(OR(FI$7="–",FI$7="glatt"),0.25/(LOG(15/FI77+E3_Parameter!$C$16*0.001/(3.715*Berechnungen!FI31)))^2,3400*(FI100/FI31*0.001)^4.13*(FI100/FI123)^(230*(FI100/FI31*0.001)^2.1-0.7)*FI77^(0.193*EXP(-3300*(FI100/FI31*0.001)^2.6*(FI100/FI123))))</f>
        <v>#N/A</v>
      </c>
      <c r="FJ146" s="88" t="e">
        <f ca="1">IF(OR(FJ$7="–",FJ$7="glatt"),0.25/(LOG(15/FJ77+E3_Parameter!$C$16*0.001/(3.715*Berechnungen!FJ31)))^2,3400*(FJ100/FJ31*0.001)^4.13*(FJ100/FJ123)^(230*(FJ100/FJ31*0.001)^2.1-0.7)*FJ77^(0.193*EXP(-3300*(FJ100/FJ31*0.001)^2.6*(FJ100/FJ123))))</f>
        <v>#N/A</v>
      </c>
      <c r="FK146" s="88" t="e">
        <f ca="1">IF(OR(FK$7="–",FK$7="glatt"),0.25/(LOG(15/FK77+E3_Parameter!$C$16*0.001/(3.715*Berechnungen!FK31)))^2,3400*(FK100/FK31*0.001)^4.13*(FK100/FK123)^(230*(FK100/FK31*0.001)^2.1-0.7)*FK77^(0.193*EXP(-3300*(FK100/FK31*0.001)^2.6*(FK100/FK123))))</f>
        <v>#N/A</v>
      </c>
      <c r="FL146" s="88" t="e">
        <f ca="1">IF(OR(FL$7="–",FL$7="glatt"),0.25/(LOG(15/FL77+E3_Parameter!$C$16*0.001/(3.715*Berechnungen!FL31)))^2,3400*(FL100/FL31*0.001)^4.13*(FL100/FL123)^(230*(FL100/FL31*0.001)^2.1-0.7)*FL77^(0.193*EXP(-3300*(FL100/FL31*0.001)^2.6*(FL100/FL123))))</f>
        <v>#N/A</v>
      </c>
      <c r="FM146" s="88" t="e">
        <f ca="1">IF(OR(FM$7="–",FM$7="glatt"),0.25/(LOG(15/FM77+E3_Parameter!$C$16*0.001/(3.715*Berechnungen!FM31)))^2,3400*(FM100/FM31*0.001)^4.13*(FM100/FM123)^(230*(FM100/FM31*0.001)^2.1-0.7)*FM77^(0.193*EXP(-3300*(FM100/FM31*0.001)^2.6*(FM100/FM123))))</f>
        <v>#N/A</v>
      </c>
      <c r="FN146" s="88" t="e">
        <f ca="1">IF(OR(FN$7="–",FN$7="glatt"),0.25/(LOG(15/FN77+E3_Parameter!$C$16*0.001/(3.715*Berechnungen!FN31)))^2,3400*(FN100/FN31*0.001)^4.13*(FN100/FN123)^(230*(FN100/FN31*0.001)^2.1-0.7)*FN77^(0.193*EXP(-3300*(FN100/FN31*0.001)^2.6*(FN100/FN123))))</f>
        <v>#N/A</v>
      </c>
      <c r="FO146" s="88" t="e">
        <f ca="1">IF(OR(FO$7="–",FO$7="glatt"),0.25/(LOG(15/FO77+E3_Parameter!$C$16*0.001/(3.715*Berechnungen!FO31)))^2,3400*(FO100/FO31*0.001)^4.13*(FO100/FO123)^(230*(FO100/FO31*0.001)^2.1-0.7)*FO77^(0.193*EXP(-3300*(FO100/FO31*0.001)^2.6*(FO100/FO123))))</f>
        <v>#N/A</v>
      </c>
      <c r="FP146" s="88" t="e">
        <f ca="1">IF(OR(FP$7="–",FP$7="glatt"),0.25/(LOG(15/FP77+E3_Parameter!$C$16*0.001/(3.715*Berechnungen!FP31)))^2,3400*(FP100/FP31*0.001)^4.13*(FP100/FP123)^(230*(FP100/FP31*0.001)^2.1-0.7)*FP77^(0.193*EXP(-3300*(FP100/FP31*0.001)^2.6*(FP100/FP123))))</f>
        <v>#N/A</v>
      </c>
      <c r="FQ146" s="88" t="e">
        <f ca="1">IF(OR(FQ$7="–",FQ$7="glatt"),0.25/(LOG(15/FQ77+E3_Parameter!$C$16*0.001/(3.715*Berechnungen!FQ31)))^2,3400*(FQ100/FQ31*0.001)^4.13*(FQ100/FQ123)^(230*(FQ100/FQ31*0.001)^2.1-0.7)*FQ77^(0.193*EXP(-3300*(FQ100/FQ31*0.001)^2.6*(FQ100/FQ123))))</f>
        <v>#N/A</v>
      </c>
      <c r="FR146" s="88" t="e">
        <f ca="1">IF(OR(FR$7="–",FR$7="glatt"),0.25/(LOG(15/FR77+E3_Parameter!$C$16*0.001/(3.715*Berechnungen!FR31)))^2,3400*(FR100/FR31*0.001)^4.13*(FR100/FR123)^(230*(FR100/FR31*0.001)^2.1-0.7)*FR77^(0.193*EXP(-3300*(FR100/FR31*0.001)^2.6*(FR100/FR123))))</f>
        <v>#N/A</v>
      </c>
      <c r="FS146" s="88" t="e">
        <f ca="1">IF(OR(FS$7="–",FS$7="glatt"),0.25/(LOG(15/FS77+E3_Parameter!$C$16*0.001/(3.715*Berechnungen!FS31)))^2,3400*(FS100/FS31*0.001)^4.13*(FS100/FS123)^(230*(FS100/FS31*0.001)^2.1-0.7)*FS77^(0.193*EXP(-3300*(FS100/FS31*0.001)^2.6*(FS100/FS123))))</f>
        <v>#N/A</v>
      </c>
      <c r="FT146" s="88" t="e">
        <f ca="1">IF(OR(FT$7="–",FT$7="glatt"),0.25/(LOG(15/FT77+E3_Parameter!$C$16*0.001/(3.715*Berechnungen!FT31)))^2,3400*(FT100/FT31*0.001)^4.13*(FT100/FT123)^(230*(FT100/FT31*0.001)^2.1-0.7)*FT77^(0.193*EXP(-3300*(FT100/FT31*0.001)^2.6*(FT100/FT123))))</f>
        <v>#N/A</v>
      </c>
      <c r="FU146" s="88" t="e">
        <f ca="1">IF(OR(FU$7="–",FU$7="glatt"),0.25/(LOG(15/FU77+E3_Parameter!$C$16*0.001/(3.715*Berechnungen!FU31)))^2,3400*(FU100/FU31*0.001)^4.13*(FU100/FU123)^(230*(FU100/FU31*0.001)^2.1-0.7)*FU77^(0.193*EXP(-3300*(FU100/FU31*0.001)^2.6*(FU100/FU123))))</f>
        <v>#N/A</v>
      </c>
      <c r="FV146" s="88" t="e">
        <f ca="1">IF(OR(FV$7="–",FV$7="glatt"),0.25/(LOG(15/FV77+E3_Parameter!$C$16*0.001/(3.715*Berechnungen!FV31)))^2,3400*(FV100/FV31*0.001)^4.13*(FV100/FV123)^(230*(FV100/FV31*0.001)^2.1-0.7)*FV77^(0.193*EXP(-3300*(FV100/FV31*0.001)^2.6*(FV100/FV123))))</f>
        <v>#N/A</v>
      </c>
      <c r="FW146" s="88" t="e">
        <f ca="1">IF(OR(FW$7="–",FW$7="glatt"),0.25/(LOG(15/FW77+E3_Parameter!$C$16*0.001/(3.715*Berechnungen!FW31)))^2,3400*(FW100/FW31*0.001)^4.13*(FW100/FW123)^(230*(FW100/FW31*0.001)^2.1-0.7)*FW77^(0.193*EXP(-3300*(FW100/FW31*0.001)^2.6*(FW100/FW123))))</f>
        <v>#N/A</v>
      </c>
      <c r="FX146" s="88" t="e">
        <f ca="1">IF(OR(FX$7="–",FX$7="glatt"),0.25/(LOG(15/FX77+E3_Parameter!$C$16*0.001/(3.715*Berechnungen!FX31)))^2,3400*(FX100/FX31*0.001)^4.13*(FX100/FX123)^(230*(FX100/FX31*0.001)^2.1-0.7)*FX77^(0.193*EXP(-3300*(FX100/FX31*0.001)^2.6*(FX100/FX123))))</f>
        <v>#N/A</v>
      </c>
      <c r="FY146" s="88" t="e">
        <f ca="1">IF(OR(FY$7="–",FY$7="glatt"),0.25/(LOG(15/FY77+E3_Parameter!$C$16*0.001/(3.715*Berechnungen!FY31)))^2,3400*(FY100/FY31*0.001)^4.13*(FY100/FY123)^(230*(FY100/FY31*0.001)^2.1-0.7)*FY77^(0.193*EXP(-3300*(FY100/FY31*0.001)^2.6*(FY100/FY123))))</f>
        <v>#N/A</v>
      </c>
      <c r="FZ146" s="88" t="e">
        <f ca="1">IF(OR(FZ$7="–",FZ$7="glatt"),0.25/(LOG(15/FZ77+E3_Parameter!$C$16*0.001/(3.715*Berechnungen!FZ31)))^2,3400*(FZ100/FZ31*0.001)^4.13*(FZ100/FZ123)^(230*(FZ100/FZ31*0.001)^2.1-0.7)*FZ77^(0.193*EXP(-3300*(FZ100/FZ31*0.001)^2.6*(FZ100/FZ123))))</f>
        <v>#N/A</v>
      </c>
      <c r="GA146" s="88" t="e">
        <f ca="1">IF(OR(GA$7="–",GA$7="glatt"),0.25/(LOG(15/GA77+E3_Parameter!$C$16*0.001/(3.715*Berechnungen!GA31)))^2,3400*(GA100/GA31*0.001)^4.13*(GA100/GA123)^(230*(GA100/GA31*0.001)^2.1-0.7)*GA77^(0.193*EXP(-3300*(GA100/GA31*0.001)^2.6*(GA100/GA123))))</f>
        <v>#N/A</v>
      </c>
      <c r="GB146" s="88" t="e">
        <f ca="1">IF(OR(GB$7="–",GB$7="glatt"),0.25/(LOG(15/GB77+E3_Parameter!$C$16*0.001/(3.715*Berechnungen!GB31)))^2,3400*(GB100/GB31*0.001)^4.13*(GB100/GB123)^(230*(GB100/GB31*0.001)^2.1-0.7)*GB77^(0.193*EXP(-3300*(GB100/GB31*0.001)^2.6*(GB100/GB123))))</f>
        <v>#N/A</v>
      </c>
      <c r="GC146" s="88" t="e">
        <f ca="1">IF(OR(GC$7="–",GC$7="glatt"),0.25/(LOG(15/GC77+E3_Parameter!$C$16*0.001/(3.715*Berechnungen!GC31)))^2,3400*(GC100/GC31*0.001)^4.13*(GC100/GC123)^(230*(GC100/GC31*0.001)^2.1-0.7)*GC77^(0.193*EXP(-3300*(GC100/GC31*0.001)^2.6*(GC100/GC123))))</f>
        <v>#N/A</v>
      </c>
      <c r="GD146" s="88" t="e">
        <f ca="1">IF(OR(GD$7="–",GD$7="glatt"),0.25/(LOG(15/GD77+E3_Parameter!$C$16*0.001/(3.715*Berechnungen!GD31)))^2,3400*(GD100/GD31*0.001)^4.13*(GD100/GD123)^(230*(GD100/GD31*0.001)^2.1-0.7)*GD77^(0.193*EXP(-3300*(GD100/GD31*0.001)^2.6*(GD100/GD123))))</f>
        <v>#N/A</v>
      </c>
      <c r="GE146" s="88" t="e">
        <f ca="1">IF(OR(GE$7="–",GE$7="glatt"),0.25/(LOG(15/GE77+E3_Parameter!$C$16*0.001/(3.715*Berechnungen!GE31)))^2,3400*(GE100/GE31*0.001)^4.13*(GE100/GE123)^(230*(GE100/GE31*0.001)^2.1-0.7)*GE77^(0.193*EXP(-3300*(GE100/GE31*0.001)^2.6*(GE100/GE123))))</f>
        <v>#N/A</v>
      </c>
      <c r="GF146" s="88" t="e">
        <f ca="1">IF(OR(GF$7="–",GF$7="glatt"),0.25/(LOG(15/GF77+E3_Parameter!$C$16*0.001/(3.715*Berechnungen!GF31)))^2,3400*(GF100/GF31*0.001)^4.13*(GF100/GF123)^(230*(GF100/GF31*0.001)^2.1-0.7)*GF77^(0.193*EXP(-3300*(GF100/GF31*0.001)^2.6*(GF100/GF123))))</f>
        <v>#N/A</v>
      </c>
      <c r="GG146" s="88" t="e">
        <f ca="1">IF(OR(GG$7="–",GG$7="glatt"),0.25/(LOG(15/GG77+E3_Parameter!$C$16*0.001/(3.715*Berechnungen!GG31)))^2,3400*(GG100/GG31*0.001)^4.13*(GG100/GG123)^(230*(GG100/GG31*0.001)^2.1-0.7)*GG77^(0.193*EXP(-3300*(GG100/GG31*0.001)^2.6*(GG100/GG123))))</f>
        <v>#N/A</v>
      </c>
      <c r="GH146" s="88" t="e">
        <f ca="1">IF(OR(GH$7="–",GH$7="glatt"),0.25/(LOG(15/GH77+E3_Parameter!$C$16*0.001/(3.715*Berechnungen!GH31)))^2,3400*(GH100/GH31*0.001)^4.13*(GH100/GH123)^(230*(GH100/GH31*0.001)^2.1-0.7)*GH77^(0.193*EXP(-3300*(GH100/GH31*0.001)^2.6*(GH100/GH123))))</f>
        <v>#N/A</v>
      </c>
      <c r="GI146" s="88" t="e">
        <f ca="1">IF(OR(GI$7="–",GI$7="glatt"),0.25/(LOG(15/GI77+E3_Parameter!$C$16*0.001/(3.715*Berechnungen!GI31)))^2,3400*(GI100/GI31*0.001)^4.13*(GI100/GI123)^(230*(GI100/GI31*0.001)^2.1-0.7)*GI77^(0.193*EXP(-3300*(GI100/GI31*0.001)^2.6*(GI100/GI123))))</f>
        <v>#N/A</v>
      </c>
      <c r="GJ146" s="88" t="e">
        <f ca="1">IF(OR(GJ$7="–",GJ$7="glatt"),0.25/(LOG(15/GJ77+E3_Parameter!$C$16*0.001/(3.715*Berechnungen!GJ31)))^2,3400*(GJ100/GJ31*0.001)^4.13*(GJ100/GJ123)^(230*(GJ100/GJ31*0.001)^2.1-0.7)*GJ77^(0.193*EXP(-3300*(GJ100/GJ31*0.001)^2.6*(GJ100/GJ123))))</f>
        <v>#N/A</v>
      </c>
      <c r="GK146" s="88" t="e">
        <f ca="1">IF(OR(GK$7="–",GK$7="glatt"),0.25/(LOG(15/GK77+E3_Parameter!$C$16*0.001/(3.715*Berechnungen!GK31)))^2,3400*(GK100/GK31*0.001)^4.13*(GK100/GK123)^(230*(GK100/GK31*0.001)^2.1-0.7)*GK77^(0.193*EXP(-3300*(GK100/GK31*0.001)^2.6*(GK100/GK123))))</f>
        <v>#N/A</v>
      </c>
      <c r="GL146" s="88" t="e">
        <f ca="1">IF(OR(GL$7="–",GL$7="glatt"),0.25/(LOG(15/GL77+E3_Parameter!$C$16*0.001/(3.715*Berechnungen!GL31)))^2,3400*(GL100/GL31*0.001)^4.13*(GL100/GL123)^(230*(GL100/GL31*0.001)^2.1-0.7)*GL77^(0.193*EXP(-3300*(GL100/GL31*0.001)^2.6*(GL100/GL123))))</f>
        <v>#N/A</v>
      </c>
      <c r="GM146" s="88" t="e">
        <f ca="1">IF(OR(GM$7="–",GM$7="glatt"),0.25/(LOG(15/GM77+E3_Parameter!$C$16*0.001/(3.715*Berechnungen!GM31)))^2,3400*(GM100/GM31*0.001)^4.13*(GM100/GM123)^(230*(GM100/GM31*0.001)^2.1-0.7)*GM77^(0.193*EXP(-3300*(GM100/GM31*0.001)^2.6*(GM100/GM123))))</f>
        <v>#N/A</v>
      </c>
      <c r="GN146" s="88" t="e">
        <f ca="1">IF(OR(GN$7="–",GN$7="glatt"),0.25/(LOG(15/GN77+E3_Parameter!$C$16*0.001/(3.715*Berechnungen!GN31)))^2,3400*(GN100/GN31*0.001)^4.13*(GN100/GN123)^(230*(GN100/GN31*0.001)^2.1-0.7)*GN77^(0.193*EXP(-3300*(GN100/GN31*0.001)^2.6*(GN100/GN123))))</f>
        <v>#N/A</v>
      </c>
      <c r="GO146" s="88" t="e">
        <f ca="1">IF(OR(GO$7="–",GO$7="glatt"),0.25/(LOG(15/GO77+E3_Parameter!$C$16*0.001/(3.715*Berechnungen!GO31)))^2,3400*(GO100/GO31*0.001)^4.13*(GO100/GO123)^(230*(GO100/GO31*0.001)^2.1-0.7)*GO77^(0.193*EXP(-3300*(GO100/GO31*0.001)^2.6*(GO100/GO123))))</f>
        <v>#N/A</v>
      </c>
      <c r="GP146" s="88" t="e">
        <f ca="1">IF(OR(GP$7="–",GP$7="glatt"),0.25/(LOG(15/GP77+E3_Parameter!$C$16*0.001/(3.715*Berechnungen!GP31)))^2,3400*(GP100/GP31*0.001)^4.13*(GP100/GP123)^(230*(GP100/GP31*0.001)^2.1-0.7)*GP77^(0.193*EXP(-3300*(GP100/GP31*0.001)^2.6*(GP100/GP123))))</f>
        <v>#N/A</v>
      </c>
      <c r="GQ146" s="88" t="e">
        <f ca="1">IF(OR(GQ$7="–",GQ$7="glatt"),0.25/(LOG(15/GQ77+E3_Parameter!$C$16*0.001/(3.715*Berechnungen!GQ31)))^2,3400*(GQ100/GQ31*0.001)^4.13*(GQ100/GQ123)^(230*(GQ100/GQ31*0.001)^2.1-0.7)*GQ77^(0.193*EXP(-3300*(GQ100/GQ31*0.001)^2.6*(GQ100/GQ123))))</f>
        <v>#N/A</v>
      </c>
      <c r="GR146" s="88" t="e">
        <f ca="1">IF(OR(GR$7="–",GR$7="glatt"),0.25/(LOG(15/GR77+E3_Parameter!$C$16*0.001/(3.715*Berechnungen!GR31)))^2,3400*(GR100/GR31*0.001)^4.13*(GR100/GR123)^(230*(GR100/GR31*0.001)^2.1-0.7)*GR77^(0.193*EXP(-3300*(GR100/GR31*0.001)^2.6*(GR100/GR123))))</f>
        <v>#N/A</v>
      </c>
      <c r="GS146" s="88" t="e">
        <f ca="1">IF(OR(GS$7="–",GS$7="glatt"),0.25/(LOG(15/GS77+E3_Parameter!$C$16*0.001/(3.715*Berechnungen!GS31)))^2,3400*(GS100/GS31*0.001)^4.13*(GS100/GS123)^(230*(GS100/GS31*0.001)^2.1-0.7)*GS77^(0.193*EXP(-3300*(GS100/GS31*0.001)^2.6*(GS100/GS123))))</f>
        <v>#N/A</v>
      </c>
      <c r="GT146" s="88" t="e">
        <f ca="1">IF(OR(GT$7="–",GT$7="glatt"),0.25/(LOG(15/GT77+E3_Parameter!$C$16*0.001/(3.715*Berechnungen!GT31)))^2,3400*(GT100/GT31*0.001)^4.13*(GT100/GT123)^(230*(GT100/GT31*0.001)^2.1-0.7)*GT77^(0.193*EXP(-3300*(GT100/GT31*0.001)^2.6*(GT100/GT123))))</f>
        <v>#N/A</v>
      </c>
      <c r="GU146" s="88" t="e">
        <f ca="1">IF(OR(GU$7="–",GU$7="glatt"),0.25/(LOG(15/GU77+E3_Parameter!$C$16*0.001/(3.715*Berechnungen!GU31)))^2,3400*(GU100/GU31*0.001)^4.13*(GU100/GU123)^(230*(GU100/GU31*0.001)^2.1-0.7)*GU77^(0.193*EXP(-3300*(GU100/GU31*0.001)^2.6*(GU100/GU123))))</f>
        <v>#N/A</v>
      </c>
      <c r="GV146" s="88" t="e">
        <f ca="1">IF(OR(GV$7="–",GV$7="glatt"),0.25/(LOG(15/GV77+E3_Parameter!$C$16*0.001/(3.715*Berechnungen!GV31)))^2,3400*(GV100/GV31*0.001)^4.13*(GV100/GV123)^(230*(GV100/GV31*0.001)^2.1-0.7)*GV77^(0.193*EXP(-3300*(GV100/GV31*0.001)^2.6*(GV100/GV123))))</f>
        <v>#N/A</v>
      </c>
      <c r="GW146" s="88" t="e">
        <f ca="1">IF(OR(GW$7="–",GW$7="glatt"),0.25/(LOG(15/GW77+E3_Parameter!$C$16*0.001/(3.715*Berechnungen!GW31)))^2,3400*(GW100/GW31*0.001)^4.13*(GW100/GW123)^(230*(GW100/GW31*0.001)^2.1-0.7)*GW77^(0.193*EXP(-3300*(GW100/GW31*0.001)^2.6*(GW100/GW123))))</f>
        <v>#N/A</v>
      </c>
      <c r="GX146" s="88" t="e">
        <f ca="1">IF(OR(GX$7="–",GX$7="glatt"),0.25/(LOG(15/GX77+E3_Parameter!$C$16*0.001/(3.715*Berechnungen!GX31)))^2,3400*(GX100/GX31*0.001)^4.13*(GX100/GX123)^(230*(GX100/GX31*0.001)^2.1-0.7)*GX77^(0.193*EXP(-3300*(GX100/GX31*0.001)^2.6*(GX100/GX123))))</f>
        <v>#N/A</v>
      </c>
      <c r="GY146" s="88" t="e">
        <f ca="1">IF(OR(GY$7="–",GY$7="glatt"),0.25/(LOG(15/GY77+E3_Parameter!$C$16*0.001/(3.715*Berechnungen!GY31)))^2,3400*(GY100/GY31*0.001)^4.13*(GY100/GY123)^(230*(GY100/GY31*0.001)^2.1-0.7)*GY77^(0.193*EXP(-3300*(GY100/GY31*0.001)^2.6*(GY100/GY123))))</f>
        <v>#N/A</v>
      </c>
      <c r="GZ146" s="88" t="e">
        <f ca="1">IF(OR(GZ$7="–",GZ$7="glatt"),0.25/(LOG(15/GZ77+E3_Parameter!$C$16*0.001/(3.715*Berechnungen!GZ31)))^2,3400*(GZ100/GZ31*0.001)^4.13*(GZ100/GZ123)^(230*(GZ100/GZ31*0.001)^2.1-0.7)*GZ77^(0.193*EXP(-3300*(GZ100/GZ31*0.001)^2.6*(GZ100/GZ123))))</f>
        <v>#N/A</v>
      </c>
      <c r="HA146" s="88" t="e">
        <f ca="1">IF(OR(HA$7="–",HA$7="glatt"),0.25/(LOG(15/HA77+E3_Parameter!$C$16*0.001/(3.715*Berechnungen!HA31)))^2,3400*(HA100/HA31*0.001)^4.13*(HA100/HA123)^(230*(HA100/HA31*0.001)^2.1-0.7)*HA77^(0.193*EXP(-3300*(HA100/HA31*0.001)^2.6*(HA100/HA123))))</f>
        <v>#N/A</v>
      </c>
      <c r="HB146" s="88" t="e">
        <f ca="1">IF(OR(HB$7="–",HB$7="glatt"),0.25/(LOG(15/HB77+E3_Parameter!$C$16*0.001/(3.715*Berechnungen!HB31)))^2,3400*(HB100/HB31*0.001)^4.13*(HB100/HB123)^(230*(HB100/HB31*0.001)^2.1-0.7)*HB77^(0.193*EXP(-3300*(HB100/HB31*0.001)^2.6*(HB100/HB123))))</f>
        <v>#N/A</v>
      </c>
      <c r="HC146" s="88" t="e">
        <f ca="1">IF(OR(HC$7="–",HC$7="glatt"),0.25/(LOG(15/HC77+E3_Parameter!$C$16*0.001/(3.715*Berechnungen!HC31)))^2,3400*(HC100/HC31*0.001)^4.13*(HC100/HC123)^(230*(HC100/HC31*0.001)^2.1-0.7)*HC77^(0.193*EXP(-3300*(HC100/HC31*0.001)^2.6*(HC100/HC123))))</f>
        <v>#N/A</v>
      </c>
      <c r="HD146" s="88" t="e">
        <f ca="1">IF(OR(HD$7="–",HD$7="glatt"),0.25/(LOG(15/HD77+E3_Parameter!$C$16*0.001/(3.715*Berechnungen!HD31)))^2,3400*(HD100/HD31*0.001)^4.13*(HD100/HD123)^(230*(HD100/HD31*0.001)^2.1-0.7)*HD77^(0.193*EXP(-3300*(HD100/HD31*0.001)^2.6*(HD100/HD123))))</f>
        <v>#N/A</v>
      </c>
      <c r="HE146" s="88" t="e">
        <f ca="1">IF(OR(HE$7="–",HE$7="glatt"),0.25/(LOG(15/HE77+E3_Parameter!$C$16*0.001/(3.715*Berechnungen!HE31)))^2,3400*(HE100/HE31*0.001)^4.13*(HE100/HE123)^(230*(HE100/HE31*0.001)^2.1-0.7)*HE77^(0.193*EXP(-3300*(HE100/HE31*0.001)^2.6*(HE100/HE123))))</f>
        <v>#N/A</v>
      </c>
      <c r="HF146" s="88" t="e">
        <f ca="1">IF(OR(HF$7="–",HF$7="glatt"),0.25/(LOG(15/HF77+E3_Parameter!$C$16*0.001/(3.715*Berechnungen!HF31)))^2,3400*(HF100/HF31*0.001)^4.13*(HF100/HF123)^(230*(HF100/HF31*0.001)^2.1-0.7)*HF77^(0.193*EXP(-3300*(HF100/HF31*0.001)^2.6*(HF100/HF123))))</f>
        <v>#N/A</v>
      </c>
      <c r="HG146" s="88" t="e">
        <f ca="1">IF(OR(HG$7="–",HG$7="glatt"),0.25/(LOG(15/HG77+E3_Parameter!$C$16*0.001/(3.715*Berechnungen!HG31)))^2,3400*(HG100/HG31*0.001)^4.13*(HG100/HG123)^(230*(HG100/HG31*0.001)^2.1-0.7)*HG77^(0.193*EXP(-3300*(HG100/HG31*0.001)^2.6*(HG100/HG123))))</f>
        <v>#N/A</v>
      </c>
      <c r="HH146" s="88" t="e">
        <f ca="1">IF(OR(HH$7="–",HH$7="glatt"),0.25/(LOG(15/HH77+E3_Parameter!$C$16*0.001/(3.715*Berechnungen!HH31)))^2,3400*(HH100/HH31*0.001)^4.13*(HH100/HH123)^(230*(HH100/HH31*0.001)^2.1-0.7)*HH77^(0.193*EXP(-3300*(HH100/HH31*0.001)^2.6*(HH100/HH123))))</f>
        <v>#N/A</v>
      </c>
      <c r="HI146" s="88" t="e">
        <f ca="1">IF(OR(HI$7="–",HI$7="glatt"),0.25/(LOG(15/HI77+E3_Parameter!$C$16*0.001/(3.715*Berechnungen!HI31)))^2,3400*(HI100/HI31*0.001)^4.13*(HI100/HI123)^(230*(HI100/HI31*0.001)^2.1-0.7)*HI77^(0.193*EXP(-3300*(HI100/HI31*0.001)^2.6*(HI100/HI123))))</f>
        <v>#N/A</v>
      </c>
      <c r="HJ146" s="88" t="e">
        <f ca="1">IF(OR(HJ$7="–",HJ$7="glatt"),0.25/(LOG(15/HJ77+E3_Parameter!$C$16*0.001/(3.715*Berechnungen!HJ31)))^2,3400*(HJ100/HJ31*0.001)^4.13*(HJ100/HJ123)^(230*(HJ100/HJ31*0.001)^2.1-0.7)*HJ77^(0.193*EXP(-3300*(HJ100/HJ31*0.001)^2.6*(HJ100/HJ123))))</f>
        <v>#N/A</v>
      </c>
      <c r="HK146" s="88" t="e">
        <f ca="1">IF(OR(HK$7="–",HK$7="glatt"),0.25/(LOG(15/HK77+E3_Parameter!$C$16*0.001/(3.715*Berechnungen!HK31)))^2,3400*(HK100/HK31*0.001)^4.13*(HK100/HK123)^(230*(HK100/HK31*0.001)^2.1-0.7)*HK77^(0.193*EXP(-3300*(HK100/HK31*0.001)^2.6*(HK100/HK123))))</f>
        <v>#N/A</v>
      </c>
      <c r="HL146" s="88" t="e">
        <f ca="1">IF(OR(HL$7="–",HL$7="glatt"),0.25/(LOG(15/HL77+E3_Parameter!$C$16*0.001/(3.715*Berechnungen!HL31)))^2,3400*(HL100/HL31*0.001)^4.13*(HL100/HL123)^(230*(HL100/HL31*0.001)^2.1-0.7)*HL77^(0.193*EXP(-3300*(HL100/HL31*0.001)^2.6*(HL100/HL123))))</f>
        <v>#N/A</v>
      </c>
      <c r="HM146" s="88" t="e">
        <f ca="1">IF(OR(HM$7="–",HM$7="glatt"),0.25/(LOG(15/HM77+E3_Parameter!$C$16*0.001/(3.715*Berechnungen!HM31)))^2,3400*(HM100/HM31*0.001)^4.13*(HM100/HM123)^(230*(HM100/HM31*0.001)^2.1-0.7)*HM77^(0.193*EXP(-3300*(HM100/HM31*0.001)^2.6*(HM100/HM123))))</f>
        <v>#N/A</v>
      </c>
      <c r="HN146" s="88" t="e">
        <f ca="1">IF(OR(HN$7="–",HN$7="glatt"),0.25/(LOG(15/HN77+E3_Parameter!$C$16*0.001/(3.715*Berechnungen!HN31)))^2,3400*(HN100/HN31*0.001)^4.13*(HN100/HN123)^(230*(HN100/HN31*0.001)^2.1-0.7)*HN77^(0.193*EXP(-3300*(HN100/HN31*0.001)^2.6*(HN100/HN123))))</f>
        <v>#N/A</v>
      </c>
      <c r="HO146" s="88" t="e">
        <f ca="1">IF(OR(HO$7="–",HO$7="glatt"),0.25/(LOG(15/HO77+E3_Parameter!$C$16*0.001/(3.715*Berechnungen!HO31)))^2,3400*(HO100/HO31*0.001)^4.13*(HO100/HO123)^(230*(HO100/HO31*0.001)^2.1-0.7)*HO77^(0.193*EXP(-3300*(HO100/HO31*0.001)^2.6*(HO100/HO123))))</f>
        <v>#N/A</v>
      </c>
      <c r="HP146" s="88" t="e">
        <f ca="1">IF(OR(HP$7="–",HP$7="glatt"),0.25/(LOG(15/HP77+E3_Parameter!$C$16*0.001/(3.715*Berechnungen!HP31)))^2,3400*(HP100/HP31*0.001)^4.13*(HP100/HP123)^(230*(HP100/HP31*0.001)^2.1-0.7)*HP77^(0.193*EXP(-3300*(HP100/HP31*0.001)^2.6*(HP100/HP123))))</f>
        <v>#N/A</v>
      </c>
      <c r="HQ146" s="88" t="e">
        <f ca="1">IF(OR(HQ$7="–",HQ$7="glatt"),0.25/(LOG(15/HQ77+E3_Parameter!$C$16*0.001/(3.715*Berechnungen!HQ31)))^2,3400*(HQ100/HQ31*0.001)^4.13*(HQ100/HQ123)^(230*(HQ100/HQ31*0.001)^2.1-0.7)*HQ77^(0.193*EXP(-3300*(HQ100/HQ31*0.001)^2.6*(HQ100/HQ123))))</f>
        <v>#N/A</v>
      </c>
      <c r="HR146" s="88" t="e">
        <f ca="1">IF(OR(HR$7="–",HR$7="glatt"),0.25/(LOG(15/HR77+E3_Parameter!$C$16*0.001/(3.715*Berechnungen!HR31)))^2,3400*(HR100/HR31*0.001)^4.13*(HR100/HR123)^(230*(HR100/HR31*0.001)^2.1-0.7)*HR77^(0.193*EXP(-3300*(HR100/HR31*0.001)^2.6*(HR100/HR123))))</f>
        <v>#N/A</v>
      </c>
      <c r="HS146" s="88" t="e">
        <f ca="1">IF(OR(HS$7="–",HS$7="glatt"),0.25/(LOG(15/HS77+E3_Parameter!$C$16*0.001/(3.715*Berechnungen!HS31)))^2,3400*(HS100/HS31*0.001)^4.13*(HS100/HS123)^(230*(HS100/HS31*0.001)^2.1-0.7)*HS77^(0.193*EXP(-3300*(HS100/HS31*0.001)^2.6*(HS100/HS123))))</f>
        <v>#N/A</v>
      </c>
      <c r="HT146" s="88" t="e">
        <f ca="1">IF(OR(HT$7="–",HT$7="glatt"),0.25/(LOG(15/HT77+E3_Parameter!$C$16*0.001/(3.715*Berechnungen!HT31)))^2,3400*(HT100/HT31*0.001)^4.13*(HT100/HT123)^(230*(HT100/HT31*0.001)^2.1-0.7)*HT77^(0.193*EXP(-3300*(HT100/HT31*0.001)^2.6*(HT100/HT123))))</f>
        <v>#N/A</v>
      </c>
      <c r="HU146" s="88" t="e">
        <f ca="1">IF(OR(HU$7="–",HU$7="glatt"),0.25/(LOG(15/HU77+E3_Parameter!$C$16*0.001/(3.715*Berechnungen!HU31)))^2,3400*(HU100/HU31*0.001)^4.13*(HU100/HU123)^(230*(HU100/HU31*0.001)^2.1-0.7)*HU77^(0.193*EXP(-3300*(HU100/HU31*0.001)^2.6*(HU100/HU123))))</f>
        <v>#N/A</v>
      </c>
      <c r="HV146" s="88" t="e">
        <f ca="1">IF(OR(HV$7="–",HV$7="glatt"),0.25/(LOG(15/HV77+E3_Parameter!$C$16*0.001/(3.715*Berechnungen!HV31)))^2,3400*(HV100/HV31*0.001)^4.13*(HV100/HV123)^(230*(HV100/HV31*0.001)^2.1-0.7)*HV77^(0.193*EXP(-3300*(HV100/HV31*0.001)^2.6*(HV100/HV123))))</f>
        <v>#N/A</v>
      </c>
      <c r="HW146" s="88" t="e">
        <f ca="1">IF(OR(HW$7="–",HW$7="glatt"),0.25/(LOG(15/HW77+E3_Parameter!$C$16*0.001/(3.715*Berechnungen!HW31)))^2,3400*(HW100/HW31*0.001)^4.13*(HW100/HW123)^(230*(HW100/HW31*0.001)^2.1-0.7)*HW77^(0.193*EXP(-3300*(HW100/HW31*0.001)^2.6*(HW100/HW123))))</f>
        <v>#N/A</v>
      </c>
      <c r="HX146" s="88" t="e">
        <f ca="1">IF(OR(HX$7="–",HX$7="glatt"),0.25/(LOG(15/HX77+E3_Parameter!$C$16*0.001/(3.715*Berechnungen!HX31)))^2,3400*(HX100/HX31*0.001)^4.13*(HX100/HX123)^(230*(HX100/HX31*0.001)^2.1-0.7)*HX77^(0.193*EXP(-3300*(HX100/HX31*0.001)^2.6*(HX100/HX123))))</f>
        <v>#N/A</v>
      </c>
      <c r="HY146" s="88" t="e">
        <f ca="1">IF(OR(HY$7="–",HY$7="glatt"),0.25/(LOG(15/HY77+E3_Parameter!$C$16*0.001/(3.715*Berechnungen!HY31)))^2,3400*(HY100/HY31*0.001)^4.13*(HY100/HY123)^(230*(HY100/HY31*0.001)^2.1-0.7)*HY77^(0.193*EXP(-3300*(HY100/HY31*0.001)^2.6*(HY100/HY123))))</f>
        <v>#N/A</v>
      </c>
      <c r="HZ146" s="88" t="e">
        <f ca="1">IF(OR(HZ$7="–",HZ$7="glatt"),0.25/(LOG(15/HZ77+E3_Parameter!$C$16*0.001/(3.715*Berechnungen!HZ31)))^2,3400*(HZ100/HZ31*0.001)^4.13*(HZ100/HZ123)^(230*(HZ100/HZ31*0.001)^2.1-0.7)*HZ77^(0.193*EXP(-3300*(HZ100/HZ31*0.001)^2.6*(HZ100/HZ123))))</f>
        <v>#N/A</v>
      </c>
      <c r="IA146" s="88" t="e">
        <f ca="1">IF(OR(IA$7="–",IA$7="glatt"),0.25/(LOG(15/IA77+E3_Parameter!$C$16*0.001/(3.715*Berechnungen!IA31)))^2,3400*(IA100/IA31*0.001)^4.13*(IA100/IA123)^(230*(IA100/IA31*0.001)^2.1-0.7)*IA77^(0.193*EXP(-3300*(IA100/IA31*0.001)^2.6*(IA100/IA123))))</f>
        <v>#N/A</v>
      </c>
      <c r="IB146" s="88" t="e">
        <f ca="1">IF(OR(IB$7="–",IB$7="glatt"),0.25/(LOG(15/IB77+E3_Parameter!$C$16*0.001/(3.715*Berechnungen!IB31)))^2,3400*(IB100/IB31*0.001)^4.13*(IB100/IB123)^(230*(IB100/IB31*0.001)^2.1-0.7)*IB77^(0.193*EXP(-3300*(IB100/IB31*0.001)^2.6*(IB100/IB123))))</f>
        <v>#N/A</v>
      </c>
      <c r="IC146" s="88" t="e">
        <f ca="1">IF(OR(IC$7="–",IC$7="glatt"),0.25/(LOG(15/IC77+E3_Parameter!$C$16*0.001/(3.715*Berechnungen!IC31)))^2,3400*(IC100/IC31*0.001)^4.13*(IC100/IC123)^(230*(IC100/IC31*0.001)^2.1-0.7)*IC77^(0.193*EXP(-3300*(IC100/IC31*0.001)^2.6*(IC100/IC123))))</f>
        <v>#N/A</v>
      </c>
      <c r="ID146" s="88" t="e">
        <f ca="1">IF(OR(ID$7="–",ID$7="glatt"),0.25/(LOG(15/ID77+E3_Parameter!$C$16*0.001/(3.715*Berechnungen!ID31)))^2,3400*(ID100/ID31*0.001)^4.13*(ID100/ID123)^(230*(ID100/ID31*0.001)^2.1-0.7)*ID77^(0.193*EXP(-3300*(ID100/ID31*0.001)^2.6*(ID100/ID123))))</f>
        <v>#N/A</v>
      </c>
      <c r="IE146" s="88" t="e">
        <f ca="1">IF(OR(IE$7="–",IE$7="glatt"),0.25/(LOG(15/IE77+E3_Parameter!$C$16*0.001/(3.715*Berechnungen!IE31)))^2,3400*(IE100/IE31*0.001)^4.13*(IE100/IE123)^(230*(IE100/IE31*0.001)^2.1-0.7)*IE77^(0.193*EXP(-3300*(IE100/IE31*0.001)^2.6*(IE100/IE123))))</f>
        <v>#N/A</v>
      </c>
      <c r="IF146" s="88" t="e">
        <f ca="1">IF(OR(IF$7="–",IF$7="glatt"),0.25/(LOG(15/IF77+E3_Parameter!$C$16*0.001/(3.715*Berechnungen!IF31)))^2,3400*(IF100/IF31*0.001)^4.13*(IF100/IF123)^(230*(IF100/IF31*0.001)^2.1-0.7)*IF77^(0.193*EXP(-3300*(IF100/IF31*0.001)^2.6*(IF100/IF123))))</f>
        <v>#N/A</v>
      </c>
      <c r="IG146" s="88" t="e">
        <f ca="1">IF(OR(IG$7="–",IG$7="glatt"),0.25/(LOG(15/IG77+E3_Parameter!$C$16*0.001/(3.715*Berechnungen!IG31)))^2,3400*(IG100/IG31*0.001)^4.13*(IG100/IG123)^(230*(IG100/IG31*0.001)^2.1-0.7)*IG77^(0.193*EXP(-3300*(IG100/IG31*0.001)^2.6*(IG100/IG123))))</f>
        <v>#N/A</v>
      </c>
      <c r="IH146" s="88" t="e">
        <f ca="1">IF(OR(IH$7="–",IH$7="glatt"),0.25/(LOG(15/IH77+E3_Parameter!$C$16*0.001/(3.715*Berechnungen!IH31)))^2,3400*(IH100/IH31*0.001)^4.13*(IH100/IH123)^(230*(IH100/IH31*0.001)^2.1-0.7)*IH77^(0.193*EXP(-3300*(IH100/IH31*0.001)^2.6*(IH100/IH123))))</f>
        <v>#N/A</v>
      </c>
      <c r="II146" s="88" t="e">
        <f ca="1">IF(OR(II$7="–",II$7="glatt"),0.25/(LOG(15/II77+E3_Parameter!$C$16*0.001/(3.715*Berechnungen!II31)))^2,3400*(II100/II31*0.001)^4.13*(II100/II123)^(230*(II100/II31*0.001)^2.1-0.7)*II77^(0.193*EXP(-3300*(II100/II31*0.001)^2.6*(II100/II123))))</f>
        <v>#N/A</v>
      </c>
      <c r="IJ146" s="88" t="e">
        <f ca="1">IF(OR(IJ$7="–",IJ$7="glatt"),0.25/(LOG(15/IJ77+E3_Parameter!$C$16*0.001/(3.715*Berechnungen!IJ31)))^2,3400*(IJ100/IJ31*0.001)^4.13*(IJ100/IJ123)^(230*(IJ100/IJ31*0.001)^2.1-0.7)*IJ77^(0.193*EXP(-3300*(IJ100/IJ31*0.001)^2.6*(IJ100/IJ123))))</f>
        <v>#N/A</v>
      </c>
      <c r="IK146" s="88" t="e">
        <f ca="1">IF(OR(IK$7="–",IK$7="glatt"),0.25/(LOG(15/IK77+E3_Parameter!$C$16*0.001/(3.715*Berechnungen!IK31)))^2,3400*(IK100/IK31*0.001)^4.13*(IK100/IK123)^(230*(IK100/IK31*0.001)^2.1-0.7)*IK77^(0.193*EXP(-3300*(IK100/IK31*0.001)^2.6*(IK100/IK123))))</f>
        <v>#N/A</v>
      </c>
      <c r="IL146" s="88" t="e">
        <f ca="1">IF(OR(IL$7="–",IL$7="glatt"),0.25/(LOG(15/IL77+E3_Parameter!$C$16*0.001/(3.715*Berechnungen!IL31)))^2,3400*(IL100/IL31*0.001)^4.13*(IL100/IL123)^(230*(IL100/IL31*0.001)^2.1-0.7)*IL77^(0.193*EXP(-3300*(IL100/IL31*0.001)^2.6*(IL100/IL123))))</f>
        <v>#N/A</v>
      </c>
      <c r="IM146" s="88" t="e">
        <f ca="1">IF(OR(IM$7="–",IM$7="glatt"),0.25/(LOG(15/IM77+E3_Parameter!$C$16*0.001/(3.715*Berechnungen!IM31)))^2,3400*(IM100/IM31*0.001)^4.13*(IM100/IM123)^(230*(IM100/IM31*0.001)^2.1-0.7)*IM77^(0.193*EXP(-3300*(IM100/IM31*0.001)^2.6*(IM100/IM123))))</f>
        <v>#N/A</v>
      </c>
      <c r="IN146" s="88" t="e">
        <f ca="1">IF(OR(IN$7="–",IN$7="glatt"),0.25/(LOG(15/IN77+E3_Parameter!$C$16*0.001/(3.715*Berechnungen!IN31)))^2,3400*(IN100/IN31*0.001)^4.13*(IN100/IN123)^(230*(IN100/IN31*0.001)^2.1-0.7)*IN77^(0.193*EXP(-3300*(IN100/IN31*0.001)^2.6*(IN100/IN123))))</f>
        <v>#N/A</v>
      </c>
      <c r="IO146" s="88" t="e">
        <f ca="1">IF(OR(IO$7="–",IO$7="glatt"),0.25/(LOG(15/IO77+E3_Parameter!$C$16*0.001/(3.715*Berechnungen!IO31)))^2,3400*(IO100/IO31*0.001)^4.13*(IO100/IO123)^(230*(IO100/IO31*0.001)^2.1-0.7)*IO77^(0.193*EXP(-3300*(IO100/IO31*0.001)^2.6*(IO100/IO123))))</f>
        <v>#N/A</v>
      </c>
      <c r="IP146" s="88" t="e">
        <f ca="1">IF(OR(IP$7="–",IP$7="glatt"),0.25/(LOG(15/IP77+E3_Parameter!$C$16*0.001/(3.715*Berechnungen!IP31)))^2,3400*(IP100/IP31*0.001)^4.13*(IP100/IP123)^(230*(IP100/IP31*0.001)^2.1-0.7)*IP77^(0.193*EXP(-3300*(IP100/IP31*0.001)^2.6*(IP100/IP123))))</f>
        <v>#N/A</v>
      </c>
      <c r="IQ146" s="88" t="e">
        <f ca="1">IF(OR(IQ$7="–",IQ$7="glatt"),0.25/(LOG(15/IQ77+E3_Parameter!$C$16*0.001/(3.715*Berechnungen!IQ31)))^2,3400*(IQ100/IQ31*0.001)^4.13*(IQ100/IQ123)^(230*(IQ100/IQ31*0.001)^2.1-0.7)*IQ77^(0.193*EXP(-3300*(IQ100/IQ31*0.001)^2.6*(IQ100/IQ123))))</f>
        <v>#N/A</v>
      </c>
      <c r="IR146" s="88" t="e">
        <f ca="1">IF(OR(IR$7="–",IR$7="glatt"),0.25/(LOG(15/IR77+E3_Parameter!$C$16*0.001/(3.715*Berechnungen!IR31)))^2,3400*(IR100/IR31*0.001)^4.13*(IR100/IR123)^(230*(IR100/IR31*0.001)^2.1-0.7)*IR77^(0.193*EXP(-3300*(IR100/IR31*0.001)^2.6*(IR100/IR123))))</f>
        <v>#N/A</v>
      </c>
      <c r="IS146" s="88" t="e">
        <f ca="1">IF(OR(IS$7="–",IS$7="glatt"),0.25/(LOG(15/IS77+E3_Parameter!$C$16*0.001/(3.715*Berechnungen!IS31)))^2,3400*(IS100/IS31*0.001)^4.13*(IS100/IS123)^(230*(IS100/IS31*0.001)^2.1-0.7)*IS77^(0.193*EXP(-3300*(IS100/IS31*0.001)^2.6*(IS100/IS123))))</f>
        <v>#N/A</v>
      </c>
      <c r="IT146" s="88" t="e">
        <f ca="1">IF(OR(IT$7="–",IT$7="glatt"),0.25/(LOG(15/IT77+E3_Parameter!$C$16*0.001/(3.715*Berechnungen!IT31)))^2,3400*(IT100/IT31*0.001)^4.13*(IT100/IT123)^(230*(IT100/IT31*0.001)^2.1-0.7)*IT77^(0.193*EXP(-3300*(IT100/IT31*0.001)^2.6*(IT100/IT123))))</f>
        <v>#N/A</v>
      </c>
      <c r="IU146" s="88" t="e">
        <f ca="1">IF(OR(IU$7="–",IU$7="glatt"),0.25/(LOG(15/IU77+E3_Parameter!$C$16*0.001/(3.715*Berechnungen!IU31)))^2,3400*(IU100/IU31*0.001)^4.13*(IU100/IU123)^(230*(IU100/IU31*0.001)^2.1-0.7)*IU77^(0.193*EXP(-3300*(IU100/IU31*0.001)^2.6*(IU100/IU123))))</f>
        <v>#N/A</v>
      </c>
      <c r="IV146" s="88" t="e">
        <f ca="1">IF(OR(IV$7="–",IV$7="glatt"),0.25/(LOG(15/IV77+E3_Parameter!$C$16*0.001/(3.715*Berechnungen!IV31)))^2,3400*(IV100/IV31*0.001)^4.13*(IV100/IV123)^(230*(IV100/IV31*0.001)^2.1-0.7)*IV77^(0.193*EXP(-3300*(IV100/IV31*0.001)^2.6*(IV100/IV123))))</f>
        <v>#N/A</v>
      </c>
      <c r="IW146" s="88" t="e">
        <f ca="1">IF(OR(IW$7="–",IW$7="glatt"),0.25/(LOG(15/IW77+E3_Parameter!$C$16*0.001/(3.715*Berechnungen!IW31)))^2,3400*(IW100/IW31*0.001)^4.13*(IW100/IW123)^(230*(IW100/IW31*0.001)^2.1-0.7)*IW77^(0.193*EXP(-3300*(IW100/IW31*0.001)^2.6*(IW100/IW123))))</f>
        <v>#N/A</v>
      </c>
      <c r="IX146" s="88" t="e">
        <f ca="1">IF(OR(IX$7="–",IX$7="glatt"),0.25/(LOG(15/IX77+E3_Parameter!$C$16*0.001/(3.715*Berechnungen!IX31)))^2,3400*(IX100/IX31*0.001)^4.13*(IX100/IX123)^(230*(IX100/IX31*0.001)^2.1-0.7)*IX77^(0.193*EXP(-3300*(IX100/IX31*0.001)^2.6*(IX100/IX123))))</f>
        <v>#N/A</v>
      </c>
      <c r="IY146" s="88" t="e">
        <f ca="1">IF(OR(IY$7="–",IY$7="glatt"),0.25/(LOG(15/IY77+E3_Parameter!$C$16*0.001/(3.715*Berechnungen!IY31)))^2,3400*(IY100/IY31*0.001)^4.13*(IY100/IY123)^(230*(IY100/IY31*0.001)^2.1-0.7)*IY77^(0.193*EXP(-3300*(IY100/IY31*0.001)^2.6*(IY100/IY123))))</f>
        <v>#N/A</v>
      </c>
      <c r="IZ146" s="88" t="e">
        <f ca="1">IF(OR(IZ$7="–",IZ$7="glatt"),0.25/(LOG(15/IZ77+E3_Parameter!$C$16*0.001/(3.715*Berechnungen!IZ31)))^2,3400*(IZ100/IZ31*0.001)^4.13*(IZ100/IZ123)^(230*(IZ100/IZ31*0.001)^2.1-0.7)*IZ77^(0.193*EXP(-3300*(IZ100/IZ31*0.001)^2.6*(IZ100/IZ123))))</f>
        <v>#N/A</v>
      </c>
      <c r="JA146" s="88" t="e">
        <f ca="1">IF(OR(JA$7="–",JA$7="glatt"),0.25/(LOG(15/JA77+E3_Parameter!$C$16*0.001/(3.715*Berechnungen!JA31)))^2,3400*(JA100/JA31*0.001)^4.13*(JA100/JA123)^(230*(JA100/JA31*0.001)^2.1-0.7)*JA77^(0.193*EXP(-3300*(JA100/JA31*0.001)^2.6*(JA100/JA123))))</f>
        <v>#N/A</v>
      </c>
      <c r="JB146" s="88" t="e">
        <f ca="1">IF(OR(JB$7="–",JB$7="glatt"),0.25/(LOG(15/JB77+E3_Parameter!$C$16*0.001/(3.715*Berechnungen!JB31)))^2,3400*(JB100/JB31*0.001)^4.13*(JB100/JB123)^(230*(JB100/JB31*0.001)^2.1-0.7)*JB77^(0.193*EXP(-3300*(JB100/JB31*0.001)^2.6*(JB100/JB123))))</f>
        <v>#N/A</v>
      </c>
      <c r="JC146" s="88" t="e">
        <f ca="1">IF(OR(JC$7="–",JC$7="glatt"),0.25/(LOG(15/JC77+E3_Parameter!$C$16*0.001/(3.715*Berechnungen!JC31)))^2,3400*(JC100/JC31*0.001)^4.13*(JC100/JC123)^(230*(JC100/JC31*0.001)^2.1-0.7)*JC77^(0.193*EXP(-3300*(JC100/JC31*0.001)^2.6*(JC100/JC123))))</f>
        <v>#N/A</v>
      </c>
      <c r="JD146" s="88" t="e">
        <f ca="1">IF(OR(JD$7="–",JD$7="glatt"),0.25/(LOG(15/JD77+E3_Parameter!$C$16*0.001/(3.715*Berechnungen!JD31)))^2,3400*(JD100/JD31*0.001)^4.13*(JD100/JD123)^(230*(JD100/JD31*0.001)^2.1-0.7)*JD77^(0.193*EXP(-3300*(JD100/JD31*0.001)^2.6*(JD100/JD123))))</f>
        <v>#N/A</v>
      </c>
      <c r="JE146" s="88" t="e">
        <f ca="1">IF(OR(JE$7="–",JE$7="glatt"),0.25/(LOG(15/JE77+E3_Parameter!$C$16*0.001/(3.715*Berechnungen!JE31)))^2,3400*(JE100/JE31*0.001)^4.13*(JE100/JE123)^(230*(JE100/JE31*0.001)^2.1-0.7)*JE77^(0.193*EXP(-3300*(JE100/JE31*0.001)^2.6*(JE100/JE123))))</f>
        <v>#N/A</v>
      </c>
      <c r="JF146" s="88" t="e">
        <f ca="1">IF(OR(JF$7="–",JF$7="glatt"),0.25/(LOG(15/JF77+E3_Parameter!$C$16*0.001/(3.715*Berechnungen!JF31)))^2,3400*(JF100/JF31*0.001)^4.13*(JF100/JF123)^(230*(JF100/JF31*0.001)^2.1-0.7)*JF77^(0.193*EXP(-3300*(JF100/JF31*0.001)^2.6*(JF100/JF123))))</f>
        <v>#N/A</v>
      </c>
      <c r="JG146" s="88" t="e">
        <f ca="1">IF(OR(JG$7="–",JG$7="glatt"),0.25/(LOG(15/JG77+E3_Parameter!$C$16*0.001/(3.715*Berechnungen!JG31)))^2,3400*(JG100/JG31*0.001)^4.13*(JG100/JG123)^(230*(JG100/JG31*0.001)^2.1-0.7)*JG77^(0.193*EXP(-3300*(JG100/JG31*0.001)^2.6*(JG100/JG123))))</f>
        <v>#N/A</v>
      </c>
      <c r="JH146" s="88" t="e">
        <f ca="1">IF(OR(JH$7="–",JH$7="glatt"),0.25/(LOG(15/JH77+E3_Parameter!$C$16*0.001/(3.715*Berechnungen!JH31)))^2,3400*(JH100/JH31*0.001)^4.13*(JH100/JH123)^(230*(JH100/JH31*0.001)^2.1-0.7)*JH77^(0.193*EXP(-3300*(JH100/JH31*0.001)^2.6*(JH100/JH123))))</f>
        <v>#N/A</v>
      </c>
      <c r="JI146" s="88" t="e">
        <f ca="1">IF(OR(JI$7="–",JI$7="glatt"),0.25/(LOG(15/JI77+E3_Parameter!$C$16*0.001/(3.715*Berechnungen!JI31)))^2,3400*(JI100/JI31*0.001)^4.13*(JI100/JI123)^(230*(JI100/JI31*0.001)^2.1-0.7)*JI77^(0.193*EXP(-3300*(JI100/JI31*0.001)^2.6*(JI100/JI123))))</f>
        <v>#N/A</v>
      </c>
      <c r="JJ146" s="88" t="e">
        <f ca="1">IF(OR(JJ$7="–",JJ$7="glatt"),0.25/(LOG(15/JJ77+E3_Parameter!$C$16*0.001/(3.715*Berechnungen!JJ31)))^2,3400*(JJ100/JJ31*0.001)^4.13*(JJ100/JJ123)^(230*(JJ100/JJ31*0.001)^2.1-0.7)*JJ77^(0.193*EXP(-3300*(JJ100/JJ31*0.001)^2.6*(JJ100/JJ123))))</f>
        <v>#N/A</v>
      </c>
      <c r="JK146" s="88" t="e">
        <f ca="1">IF(OR(JK$7="–",JK$7="glatt"),0.25/(LOG(15/JK77+E3_Parameter!$C$16*0.001/(3.715*Berechnungen!JK31)))^2,3400*(JK100/JK31*0.001)^4.13*(JK100/JK123)^(230*(JK100/JK31*0.001)^2.1-0.7)*JK77^(0.193*EXP(-3300*(JK100/JK31*0.001)^2.6*(JK100/JK123))))</f>
        <v>#N/A</v>
      </c>
      <c r="JL146" s="88" t="e">
        <f ca="1">IF(OR(JL$7="–",JL$7="glatt"),0.25/(LOG(15/JL77+E3_Parameter!$C$16*0.001/(3.715*Berechnungen!JL31)))^2,3400*(JL100/JL31*0.001)^4.13*(JL100/JL123)^(230*(JL100/JL31*0.001)^2.1-0.7)*JL77^(0.193*EXP(-3300*(JL100/JL31*0.001)^2.6*(JL100/JL123))))</f>
        <v>#N/A</v>
      </c>
      <c r="JM146" s="88" t="e">
        <f ca="1">IF(OR(JM$7="–",JM$7="glatt"),0.25/(LOG(15/JM77+E3_Parameter!$C$16*0.001/(3.715*Berechnungen!JM31)))^2,3400*(JM100/JM31*0.001)^4.13*(JM100/JM123)^(230*(JM100/JM31*0.001)^2.1-0.7)*JM77^(0.193*EXP(-3300*(JM100/JM31*0.001)^2.6*(JM100/JM123))))</f>
        <v>#N/A</v>
      </c>
      <c r="JN146" s="88" t="e">
        <f ca="1">IF(OR(JN$7="–",JN$7="glatt"),0.25/(LOG(15/JN77+E3_Parameter!$C$16*0.001/(3.715*Berechnungen!JN31)))^2,3400*(JN100/JN31*0.001)^4.13*(JN100/JN123)^(230*(JN100/JN31*0.001)^2.1-0.7)*JN77^(0.193*EXP(-3300*(JN100/JN31*0.001)^2.6*(JN100/JN123))))</f>
        <v>#N/A</v>
      </c>
      <c r="JO146" s="88" t="e">
        <f ca="1">IF(OR(JO$7="–",JO$7="glatt"),0.25/(LOG(15/JO77+E3_Parameter!$C$16*0.001/(3.715*Berechnungen!JO31)))^2,3400*(JO100/JO31*0.001)^4.13*(JO100/JO123)^(230*(JO100/JO31*0.001)^2.1-0.7)*JO77^(0.193*EXP(-3300*(JO100/JO31*0.001)^2.6*(JO100/JO123))))</f>
        <v>#N/A</v>
      </c>
      <c r="JP146" s="88" t="e">
        <f ca="1">IF(OR(JP$7="–",JP$7="glatt"),0.25/(LOG(15/JP77+E3_Parameter!$C$16*0.001/(3.715*Berechnungen!JP31)))^2,3400*(JP100/JP31*0.001)^4.13*(JP100/JP123)^(230*(JP100/JP31*0.001)^2.1-0.7)*JP77^(0.193*EXP(-3300*(JP100/JP31*0.001)^2.6*(JP100/JP123))))</f>
        <v>#N/A</v>
      </c>
      <c r="JQ146" s="88" t="e">
        <f ca="1">IF(OR(JQ$7="–",JQ$7="glatt"),0.25/(LOG(15/JQ77+E3_Parameter!$C$16*0.001/(3.715*Berechnungen!JQ31)))^2,3400*(JQ100/JQ31*0.001)^4.13*(JQ100/JQ123)^(230*(JQ100/JQ31*0.001)^2.1-0.7)*JQ77^(0.193*EXP(-3300*(JQ100/JQ31*0.001)^2.6*(JQ100/JQ123))))</f>
        <v>#N/A</v>
      </c>
      <c r="JR146" s="88" t="e">
        <f ca="1">IF(OR(JR$7="–",JR$7="glatt"),0.25/(LOG(15/JR77+E3_Parameter!$C$16*0.001/(3.715*Berechnungen!JR31)))^2,3400*(JR100/JR31*0.001)^4.13*(JR100/JR123)^(230*(JR100/JR31*0.001)^2.1-0.7)*JR77^(0.193*EXP(-3300*(JR100/JR31*0.001)^2.6*(JR100/JR123))))</f>
        <v>#N/A</v>
      </c>
      <c r="JS146" s="88" t="e">
        <f ca="1">IF(OR(JS$7="–",JS$7="glatt"),0.25/(LOG(15/JS77+E3_Parameter!$C$16*0.001/(3.715*Berechnungen!JS31)))^2,3400*(JS100/JS31*0.001)^4.13*(JS100/JS123)^(230*(JS100/JS31*0.001)^2.1-0.7)*JS77^(0.193*EXP(-3300*(JS100/JS31*0.001)^2.6*(JS100/JS123))))</f>
        <v>#N/A</v>
      </c>
      <c r="JT146" s="88" t="e">
        <f ca="1">IF(OR(JT$7="–",JT$7="glatt"),0.25/(LOG(15/JT77+E3_Parameter!$C$16*0.001/(3.715*Berechnungen!JT31)))^2,3400*(JT100/JT31*0.001)^4.13*(JT100/JT123)^(230*(JT100/JT31*0.001)^2.1-0.7)*JT77^(0.193*EXP(-3300*(JT100/JT31*0.001)^2.6*(JT100/JT123))))</f>
        <v>#N/A</v>
      </c>
      <c r="JU146" s="88" t="e">
        <f ca="1">IF(OR(JU$7="–",JU$7="glatt"),0.25/(LOG(15/JU77+E3_Parameter!$C$16*0.001/(3.715*Berechnungen!JU31)))^2,3400*(JU100/JU31*0.001)^4.13*(JU100/JU123)^(230*(JU100/JU31*0.001)^2.1-0.7)*JU77^(0.193*EXP(-3300*(JU100/JU31*0.001)^2.6*(JU100/JU123))))</f>
        <v>#N/A</v>
      </c>
      <c r="JV146" s="88" t="e">
        <f ca="1">IF(OR(JV$7="–",JV$7="glatt"),0.25/(LOG(15/JV77+E3_Parameter!$C$16*0.001/(3.715*Berechnungen!JV31)))^2,3400*(JV100/JV31*0.001)^4.13*(JV100/JV123)^(230*(JV100/JV31*0.001)^2.1-0.7)*JV77^(0.193*EXP(-3300*(JV100/JV31*0.001)^2.6*(JV100/JV123))))</f>
        <v>#N/A</v>
      </c>
      <c r="JW146" s="88" t="e">
        <f ca="1">IF(OR(JW$7="–",JW$7="glatt"),0.25/(LOG(15/JW77+E3_Parameter!$C$16*0.001/(3.715*Berechnungen!JW31)))^2,3400*(JW100/JW31*0.001)^4.13*(JW100/JW123)^(230*(JW100/JW31*0.001)^2.1-0.7)*JW77^(0.193*EXP(-3300*(JW100/JW31*0.001)^2.6*(JW100/JW123))))</f>
        <v>#N/A</v>
      </c>
      <c r="JX146" s="88" t="e">
        <f ca="1">IF(OR(JX$7="–",JX$7="glatt"),0.25/(LOG(15/JX77+E3_Parameter!$C$16*0.001/(3.715*Berechnungen!JX31)))^2,3400*(JX100/JX31*0.001)^4.13*(JX100/JX123)^(230*(JX100/JX31*0.001)^2.1-0.7)*JX77^(0.193*EXP(-3300*(JX100/JX31*0.001)^2.6*(JX100/JX123))))</f>
        <v>#N/A</v>
      </c>
      <c r="JY146" s="88" t="e">
        <f ca="1">IF(OR(JY$7="–",JY$7="glatt"),0.25/(LOG(15/JY77+E3_Parameter!$C$16*0.001/(3.715*Berechnungen!JY31)))^2,3400*(JY100/JY31*0.001)^4.13*(JY100/JY123)^(230*(JY100/JY31*0.001)^2.1-0.7)*JY77^(0.193*EXP(-3300*(JY100/JY31*0.001)^2.6*(JY100/JY123))))</f>
        <v>#N/A</v>
      </c>
      <c r="JZ146" s="88" t="e">
        <f ca="1">IF(OR(JZ$7="–",JZ$7="glatt"),0.25/(LOG(15/JZ77+E3_Parameter!$C$16*0.001/(3.715*Berechnungen!JZ31)))^2,3400*(JZ100/JZ31*0.001)^4.13*(JZ100/JZ123)^(230*(JZ100/JZ31*0.001)^2.1-0.7)*JZ77^(0.193*EXP(-3300*(JZ100/JZ31*0.001)^2.6*(JZ100/JZ123))))</f>
        <v>#N/A</v>
      </c>
      <c r="KA146" s="88" t="e">
        <f ca="1">IF(OR(KA$7="–",KA$7="glatt"),0.25/(LOG(15/KA77+E3_Parameter!$C$16*0.001/(3.715*Berechnungen!KA31)))^2,3400*(KA100/KA31*0.001)^4.13*(KA100/KA123)^(230*(KA100/KA31*0.001)^2.1-0.7)*KA77^(0.193*EXP(-3300*(KA100/KA31*0.001)^2.6*(KA100/KA123))))</f>
        <v>#N/A</v>
      </c>
      <c r="KB146" s="88" t="e">
        <f ca="1">IF(OR(KB$7="–",KB$7="glatt"),0.25/(LOG(15/KB77+E3_Parameter!$C$16*0.001/(3.715*Berechnungen!KB31)))^2,3400*(KB100/KB31*0.001)^4.13*(KB100/KB123)^(230*(KB100/KB31*0.001)^2.1-0.7)*KB77^(0.193*EXP(-3300*(KB100/KB31*0.001)^2.6*(KB100/KB123))))</f>
        <v>#N/A</v>
      </c>
      <c r="KC146" s="88" t="e">
        <f ca="1">IF(OR(KC$7="–",KC$7="glatt"),0.25/(LOG(15/KC77+E3_Parameter!$C$16*0.001/(3.715*Berechnungen!KC31)))^2,3400*(KC100/KC31*0.001)^4.13*(KC100/KC123)^(230*(KC100/KC31*0.001)^2.1-0.7)*KC77^(0.193*EXP(-3300*(KC100/KC31*0.001)^2.6*(KC100/KC123))))</f>
        <v>#N/A</v>
      </c>
      <c r="KD146" s="88" t="e">
        <f ca="1">IF(OR(KD$7="–",KD$7="glatt"),0.25/(LOG(15/KD77+E3_Parameter!$C$16*0.001/(3.715*Berechnungen!KD31)))^2,3400*(KD100/KD31*0.001)^4.13*(KD100/KD123)^(230*(KD100/KD31*0.001)^2.1-0.7)*KD77^(0.193*EXP(-3300*(KD100/KD31*0.001)^2.6*(KD100/KD123))))</f>
        <v>#N/A</v>
      </c>
      <c r="KE146" s="88" t="e">
        <f ca="1">IF(OR(KE$7="–",KE$7="glatt"),0.25/(LOG(15/KE77+E3_Parameter!$C$16*0.001/(3.715*Berechnungen!KE31)))^2,3400*(KE100/KE31*0.001)^4.13*(KE100/KE123)^(230*(KE100/KE31*0.001)^2.1-0.7)*KE77^(0.193*EXP(-3300*(KE100/KE31*0.001)^2.6*(KE100/KE123))))</f>
        <v>#N/A</v>
      </c>
      <c r="KF146" s="88" t="e">
        <f ca="1">IF(OR(KF$7="–",KF$7="glatt"),0.25/(LOG(15/KF77+E3_Parameter!$C$16*0.001/(3.715*Berechnungen!KF31)))^2,3400*(KF100/KF31*0.001)^4.13*(KF100/KF123)^(230*(KF100/KF31*0.001)^2.1-0.7)*KF77^(0.193*EXP(-3300*(KF100/KF31*0.001)^2.6*(KF100/KF123))))</f>
        <v>#N/A</v>
      </c>
      <c r="KG146" s="88" t="e">
        <f ca="1">IF(OR(KG$7="–",KG$7="glatt"),0.25/(LOG(15/KG77+E3_Parameter!$C$16*0.001/(3.715*Berechnungen!KG31)))^2,3400*(KG100/KG31*0.001)^4.13*(KG100/KG123)^(230*(KG100/KG31*0.001)^2.1-0.7)*KG77^(0.193*EXP(-3300*(KG100/KG31*0.001)^2.6*(KG100/KG123))))</f>
        <v>#N/A</v>
      </c>
      <c r="KH146" s="88" t="e">
        <f ca="1">IF(OR(KH$7="–",KH$7="glatt"),0.25/(LOG(15/KH77+E3_Parameter!$C$16*0.001/(3.715*Berechnungen!KH31)))^2,3400*(KH100/KH31*0.001)^4.13*(KH100/KH123)^(230*(KH100/KH31*0.001)^2.1-0.7)*KH77^(0.193*EXP(-3300*(KH100/KH31*0.001)^2.6*(KH100/KH123))))</f>
        <v>#N/A</v>
      </c>
      <c r="KI146" s="88" t="e">
        <f ca="1">IF(OR(KI$7="–",KI$7="glatt"),0.25/(LOG(15/KI77+E3_Parameter!$C$16*0.001/(3.715*Berechnungen!KI31)))^2,3400*(KI100/KI31*0.001)^4.13*(KI100/KI123)^(230*(KI100/KI31*0.001)^2.1-0.7)*KI77^(0.193*EXP(-3300*(KI100/KI31*0.001)^2.6*(KI100/KI123))))</f>
        <v>#N/A</v>
      </c>
      <c r="KJ146" s="88" t="e">
        <f ca="1">IF(OR(KJ$7="–",KJ$7="glatt"),0.25/(LOG(15/KJ77+E3_Parameter!$C$16*0.001/(3.715*Berechnungen!KJ31)))^2,3400*(KJ100/KJ31*0.001)^4.13*(KJ100/KJ123)^(230*(KJ100/KJ31*0.001)^2.1-0.7)*KJ77^(0.193*EXP(-3300*(KJ100/KJ31*0.001)^2.6*(KJ100/KJ123))))</f>
        <v>#N/A</v>
      </c>
      <c r="KK146" s="88" t="e">
        <f ca="1">IF(OR(KK$7="–",KK$7="glatt"),0.25/(LOG(15/KK77+E3_Parameter!$C$16*0.001/(3.715*Berechnungen!KK31)))^2,3400*(KK100/KK31*0.001)^4.13*(KK100/KK123)^(230*(KK100/KK31*0.001)^2.1-0.7)*KK77^(0.193*EXP(-3300*(KK100/KK31*0.001)^2.6*(KK100/KK123))))</f>
        <v>#N/A</v>
      </c>
      <c r="KL146" s="88" t="e">
        <f ca="1">IF(OR(KL$7="–",KL$7="glatt"),0.25/(LOG(15/KL77+E3_Parameter!$C$16*0.001/(3.715*Berechnungen!KL31)))^2,3400*(KL100/KL31*0.001)^4.13*(KL100/KL123)^(230*(KL100/KL31*0.001)^2.1-0.7)*KL77^(0.193*EXP(-3300*(KL100/KL31*0.001)^2.6*(KL100/KL123))))</f>
        <v>#N/A</v>
      </c>
      <c r="KM146" s="88" t="e">
        <f ca="1">IF(OR(KM$7="–",KM$7="glatt"),0.25/(LOG(15/KM77+E3_Parameter!$C$16*0.001/(3.715*Berechnungen!KM31)))^2,3400*(KM100/KM31*0.001)^4.13*(KM100/KM123)^(230*(KM100/KM31*0.001)^2.1-0.7)*KM77^(0.193*EXP(-3300*(KM100/KM31*0.001)^2.6*(KM100/KM123))))</f>
        <v>#N/A</v>
      </c>
      <c r="KN146" s="88" t="e">
        <f ca="1">IF(OR(KN$7="–",KN$7="glatt"),0.25/(LOG(15/KN77+E3_Parameter!$C$16*0.001/(3.715*Berechnungen!KN31)))^2,3400*(KN100/KN31*0.001)^4.13*(KN100/KN123)^(230*(KN100/KN31*0.001)^2.1-0.7)*KN77^(0.193*EXP(-3300*(KN100/KN31*0.001)^2.6*(KN100/KN123))))</f>
        <v>#N/A</v>
      </c>
      <c r="KO146" s="88" t="e">
        <f ca="1">IF(OR(KO$7="–",KO$7="glatt"),0.25/(LOG(15/KO77+E3_Parameter!$C$16*0.001/(3.715*Berechnungen!KO31)))^2,3400*(KO100/KO31*0.001)^4.13*(KO100/KO123)^(230*(KO100/KO31*0.001)^2.1-0.7)*KO77^(0.193*EXP(-3300*(KO100/KO31*0.001)^2.6*(KO100/KO123))))</f>
        <v>#N/A</v>
      </c>
      <c r="KP146" s="88" t="e">
        <f ca="1">IF(OR(KP$7="–",KP$7="glatt"),0.25/(LOG(15/KP77+E3_Parameter!$C$16*0.001/(3.715*Berechnungen!KP31)))^2,3400*(KP100/KP31*0.001)^4.13*(KP100/KP123)^(230*(KP100/KP31*0.001)^2.1-0.7)*KP77^(0.193*EXP(-3300*(KP100/KP31*0.001)^2.6*(KP100/KP123))))</f>
        <v>#N/A</v>
      </c>
      <c r="KQ146" s="88" t="e">
        <f ca="1">IF(OR(KQ$7="–",KQ$7="glatt"),0.25/(LOG(15/KQ77+E3_Parameter!$C$16*0.001/(3.715*Berechnungen!KQ31)))^2,3400*(KQ100/KQ31*0.001)^4.13*(KQ100/KQ123)^(230*(KQ100/KQ31*0.001)^2.1-0.7)*KQ77^(0.193*EXP(-3300*(KQ100/KQ31*0.001)^2.6*(KQ100/KQ123))))</f>
        <v>#N/A</v>
      </c>
      <c r="KR146" s="88" t="e">
        <f ca="1">IF(OR(KR$7="–",KR$7="glatt"),0.25/(LOG(15/KR77+E3_Parameter!$C$16*0.001/(3.715*Berechnungen!KR31)))^2,3400*(KR100/KR31*0.001)^4.13*(KR100/KR123)^(230*(KR100/KR31*0.001)^2.1-0.7)*KR77^(0.193*EXP(-3300*(KR100/KR31*0.001)^2.6*(KR100/KR123))))</f>
        <v>#N/A</v>
      </c>
      <c r="KS146" s="88" t="e">
        <f ca="1">IF(OR(KS$7="–",KS$7="glatt"),0.25/(LOG(15/KS77+E3_Parameter!$C$16*0.001/(3.715*Berechnungen!KS31)))^2,3400*(KS100/KS31*0.001)^4.13*(KS100/KS123)^(230*(KS100/KS31*0.001)^2.1-0.7)*KS77^(0.193*EXP(-3300*(KS100/KS31*0.001)^2.6*(KS100/KS123))))</f>
        <v>#N/A</v>
      </c>
      <c r="KT146" s="88" t="e">
        <f ca="1">IF(OR(KT$7="–",KT$7="glatt"),0.25/(LOG(15/KT77+E3_Parameter!$C$16*0.001/(3.715*Berechnungen!KT31)))^2,3400*(KT100/KT31*0.001)^4.13*(KT100/KT123)^(230*(KT100/KT31*0.001)^2.1-0.7)*KT77^(0.193*EXP(-3300*(KT100/KT31*0.001)^2.6*(KT100/KT123))))</f>
        <v>#N/A</v>
      </c>
      <c r="KU146" s="88" t="e">
        <f ca="1">IF(OR(KU$7="–",KU$7="glatt"),0.25/(LOG(15/KU77+E3_Parameter!$C$16*0.001/(3.715*Berechnungen!KU31)))^2,3400*(KU100/KU31*0.001)^4.13*(KU100/KU123)^(230*(KU100/KU31*0.001)^2.1-0.7)*KU77^(0.193*EXP(-3300*(KU100/KU31*0.001)^2.6*(KU100/KU123))))</f>
        <v>#N/A</v>
      </c>
      <c r="KV146" s="88" t="e">
        <f ca="1">IF(OR(KV$7="–",KV$7="glatt"),0.25/(LOG(15/KV77+E3_Parameter!$C$16*0.001/(3.715*Berechnungen!KV31)))^2,3400*(KV100/KV31*0.001)^4.13*(KV100/KV123)^(230*(KV100/KV31*0.001)^2.1-0.7)*KV77^(0.193*EXP(-3300*(KV100/KV31*0.001)^2.6*(KV100/KV123))))</f>
        <v>#N/A</v>
      </c>
      <c r="KW146" s="88" t="e">
        <f ca="1">IF(OR(KW$7="–",KW$7="glatt"),0.25/(LOG(15/KW77+E3_Parameter!$C$16*0.001/(3.715*Berechnungen!KW31)))^2,3400*(KW100/KW31*0.001)^4.13*(KW100/KW123)^(230*(KW100/KW31*0.001)^2.1-0.7)*KW77^(0.193*EXP(-3300*(KW100/KW31*0.001)^2.6*(KW100/KW123))))</f>
        <v>#N/A</v>
      </c>
      <c r="KX146" s="88" t="e">
        <f ca="1">IF(OR(KX$7="–",KX$7="glatt"),0.25/(LOG(15/KX77+E3_Parameter!$C$16*0.001/(3.715*Berechnungen!KX31)))^2,3400*(KX100/KX31*0.001)^4.13*(KX100/KX123)^(230*(KX100/KX31*0.001)^2.1-0.7)*KX77^(0.193*EXP(-3300*(KX100/KX31*0.001)^2.6*(KX100/KX123))))</f>
        <v>#N/A</v>
      </c>
      <c r="KY146" s="88" t="e">
        <f ca="1">IF(OR(KY$7="–",KY$7="glatt"),0.25/(LOG(15/KY77+E3_Parameter!$C$16*0.001/(3.715*Berechnungen!KY31)))^2,3400*(KY100/KY31*0.001)^4.13*(KY100/KY123)^(230*(KY100/KY31*0.001)^2.1-0.7)*KY77^(0.193*EXP(-3300*(KY100/KY31*0.001)^2.6*(KY100/KY123))))</f>
        <v>#N/A</v>
      </c>
      <c r="KZ146" s="88" t="e">
        <f ca="1">IF(OR(KZ$7="–",KZ$7="glatt"),0.25/(LOG(15/KZ77+E3_Parameter!$C$16*0.001/(3.715*Berechnungen!KZ31)))^2,3400*(KZ100/KZ31*0.001)^4.13*(KZ100/KZ123)^(230*(KZ100/KZ31*0.001)^2.1-0.7)*KZ77^(0.193*EXP(-3300*(KZ100/KZ31*0.001)^2.6*(KZ100/KZ123))))</f>
        <v>#N/A</v>
      </c>
      <c r="LA146" s="88" t="e">
        <f ca="1">IF(OR(LA$7="–",LA$7="glatt"),0.25/(LOG(15/LA77+E3_Parameter!$C$16*0.001/(3.715*Berechnungen!LA31)))^2,3400*(LA100/LA31*0.001)^4.13*(LA100/LA123)^(230*(LA100/LA31*0.001)^2.1-0.7)*LA77^(0.193*EXP(-3300*(LA100/LA31*0.001)^2.6*(LA100/LA123))))</f>
        <v>#N/A</v>
      </c>
      <c r="LB146" s="88" t="e">
        <f ca="1">IF(OR(LB$7="–",LB$7="glatt"),0.25/(LOG(15/LB77+E3_Parameter!$C$16*0.001/(3.715*Berechnungen!LB31)))^2,3400*(LB100/LB31*0.001)^4.13*(LB100/LB123)^(230*(LB100/LB31*0.001)^2.1-0.7)*LB77^(0.193*EXP(-3300*(LB100/LB31*0.001)^2.6*(LB100/LB123))))</f>
        <v>#N/A</v>
      </c>
      <c r="LC146" s="88" t="e">
        <f ca="1">IF(OR(LC$7="–",LC$7="glatt"),0.25/(LOG(15/LC77+E3_Parameter!$C$16*0.001/(3.715*Berechnungen!LC31)))^2,3400*(LC100/LC31*0.001)^4.13*(LC100/LC123)^(230*(LC100/LC31*0.001)^2.1-0.7)*LC77^(0.193*EXP(-3300*(LC100/LC31*0.001)^2.6*(LC100/LC123))))</f>
        <v>#N/A</v>
      </c>
      <c r="LD146" s="88" t="e">
        <f ca="1">IF(OR(LD$7="–",LD$7="glatt"),0.25/(LOG(15/LD77+E3_Parameter!$C$16*0.001/(3.715*Berechnungen!LD31)))^2,3400*(LD100/LD31*0.001)^4.13*(LD100/LD123)^(230*(LD100/LD31*0.001)^2.1-0.7)*LD77^(0.193*EXP(-3300*(LD100/LD31*0.001)^2.6*(LD100/LD123))))</f>
        <v>#N/A</v>
      </c>
      <c r="LE146" s="88" t="e">
        <f ca="1">IF(OR(LE$7="–",LE$7="glatt"),0.25/(LOG(15/LE77+E3_Parameter!$C$16*0.001/(3.715*Berechnungen!LE31)))^2,3400*(LE100/LE31*0.001)^4.13*(LE100/LE123)^(230*(LE100/LE31*0.001)^2.1-0.7)*LE77^(0.193*EXP(-3300*(LE100/LE31*0.001)^2.6*(LE100/LE123))))</f>
        <v>#N/A</v>
      </c>
      <c r="LF146" s="88" t="e">
        <f ca="1">IF(OR(LF$7="–",LF$7="glatt"),0.25/(LOG(15/LF77+E3_Parameter!$C$16*0.001/(3.715*Berechnungen!LF31)))^2,3400*(LF100/LF31*0.001)^4.13*(LF100/LF123)^(230*(LF100/LF31*0.001)^2.1-0.7)*LF77^(0.193*EXP(-3300*(LF100/LF31*0.001)^2.6*(LF100/LF123))))</f>
        <v>#N/A</v>
      </c>
      <c r="LG146" s="88" t="e">
        <f ca="1">IF(OR(LG$7="–",LG$7="glatt"),0.25/(LOG(15/LG77+E3_Parameter!$C$16*0.001/(3.715*Berechnungen!LG31)))^2,3400*(LG100/LG31*0.001)^4.13*(LG100/LG123)^(230*(LG100/LG31*0.001)^2.1-0.7)*LG77^(0.193*EXP(-3300*(LG100/LG31*0.001)^2.6*(LG100/LG123))))</f>
        <v>#N/A</v>
      </c>
      <c r="LH146" s="88" t="e">
        <f ca="1">IF(OR(LH$7="–",LH$7="glatt"),0.25/(LOG(15/LH77+E3_Parameter!$C$16*0.001/(3.715*Berechnungen!LH31)))^2,3400*(LH100/LH31*0.001)^4.13*(LH100/LH123)^(230*(LH100/LH31*0.001)^2.1-0.7)*LH77^(0.193*EXP(-3300*(LH100/LH31*0.001)^2.6*(LH100/LH123))))</f>
        <v>#N/A</v>
      </c>
      <c r="LI146" s="88" t="e">
        <f ca="1">IF(OR(LI$7="–",LI$7="glatt"),0.25/(LOG(15/LI77+E3_Parameter!$C$16*0.001/(3.715*Berechnungen!LI31)))^2,3400*(LI100/LI31*0.001)^4.13*(LI100/LI123)^(230*(LI100/LI31*0.001)^2.1-0.7)*LI77^(0.193*EXP(-3300*(LI100/LI31*0.001)^2.6*(LI100/LI123))))</f>
        <v>#N/A</v>
      </c>
      <c r="LJ146" s="88" t="e">
        <f ca="1">IF(OR(LJ$7="–",LJ$7="glatt"),0.25/(LOG(15/LJ77+E3_Parameter!$C$16*0.001/(3.715*Berechnungen!LJ31)))^2,3400*(LJ100/LJ31*0.001)^4.13*(LJ100/LJ123)^(230*(LJ100/LJ31*0.001)^2.1-0.7)*LJ77^(0.193*EXP(-3300*(LJ100/LJ31*0.001)^2.6*(LJ100/LJ123))))</f>
        <v>#N/A</v>
      </c>
      <c r="LK146" s="88" t="e">
        <f ca="1">IF(OR(LK$7="–",LK$7="glatt"),0.25/(LOG(15/LK77+E3_Parameter!$C$16*0.001/(3.715*Berechnungen!LK31)))^2,3400*(LK100/LK31*0.001)^4.13*(LK100/LK123)^(230*(LK100/LK31*0.001)^2.1-0.7)*LK77^(0.193*EXP(-3300*(LK100/LK31*0.001)^2.6*(LK100/LK123))))</f>
        <v>#N/A</v>
      </c>
      <c r="LL146" s="88" t="e">
        <f ca="1">IF(OR(LL$7="–",LL$7="glatt"),0.25/(LOG(15/LL77+E3_Parameter!$C$16*0.001/(3.715*Berechnungen!LL31)))^2,3400*(LL100/LL31*0.001)^4.13*(LL100/LL123)^(230*(LL100/LL31*0.001)^2.1-0.7)*LL77^(0.193*EXP(-3300*(LL100/LL31*0.001)^2.6*(LL100/LL123))))</f>
        <v>#N/A</v>
      </c>
      <c r="LM146" s="88" t="e">
        <f ca="1">IF(OR(LM$7="–",LM$7="glatt"),0.25/(LOG(15/LM77+E3_Parameter!$C$16*0.001/(3.715*Berechnungen!LM31)))^2,3400*(LM100/LM31*0.001)^4.13*(LM100/LM123)^(230*(LM100/LM31*0.001)^2.1-0.7)*LM77^(0.193*EXP(-3300*(LM100/LM31*0.001)^2.6*(LM100/LM123))))</f>
        <v>#N/A</v>
      </c>
      <c r="LN146" s="88" t="e">
        <f ca="1">IF(OR(LN$7="–",LN$7="glatt"),0.25/(LOG(15/LN77+E3_Parameter!$C$16*0.001/(3.715*Berechnungen!LN31)))^2,3400*(LN100/LN31*0.001)^4.13*(LN100/LN123)^(230*(LN100/LN31*0.001)^2.1-0.7)*LN77^(0.193*EXP(-3300*(LN100/LN31*0.001)^2.6*(LN100/LN123))))</f>
        <v>#N/A</v>
      </c>
      <c r="LO146" s="88" t="e">
        <f ca="1">IF(OR(LO$7="–",LO$7="glatt"),0.25/(LOG(15/LO77+E3_Parameter!$C$16*0.001/(3.715*Berechnungen!LO31)))^2,3400*(LO100/LO31*0.001)^4.13*(LO100/LO123)^(230*(LO100/LO31*0.001)^2.1-0.7)*LO77^(0.193*EXP(-3300*(LO100/LO31*0.001)^2.6*(LO100/LO123))))</f>
        <v>#N/A</v>
      </c>
      <c r="LP146" s="88" t="e">
        <f ca="1">IF(OR(LP$7="–",LP$7="glatt"),0.25/(LOG(15/LP77+E3_Parameter!$C$16*0.001/(3.715*Berechnungen!LP31)))^2,3400*(LP100/LP31*0.001)^4.13*(LP100/LP123)^(230*(LP100/LP31*0.001)^2.1-0.7)*LP77^(0.193*EXP(-3300*(LP100/LP31*0.001)^2.6*(LP100/LP123))))</f>
        <v>#N/A</v>
      </c>
      <c r="LQ146" s="88" t="e">
        <f ca="1">IF(OR(LQ$7="–",LQ$7="glatt"),0.25/(LOG(15/LQ77+E3_Parameter!$C$16*0.001/(3.715*Berechnungen!LQ31)))^2,3400*(LQ100/LQ31*0.001)^4.13*(LQ100/LQ123)^(230*(LQ100/LQ31*0.001)^2.1-0.7)*LQ77^(0.193*EXP(-3300*(LQ100/LQ31*0.001)^2.6*(LQ100/LQ123))))</f>
        <v>#N/A</v>
      </c>
      <c r="LR146" s="88" t="e">
        <f ca="1">IF(OR(LR$7="–",LR$7="glatt"),0.25/(LOG(15/LR77+E3_Parameter!$C$16*0.001/(3.715*Berechnungen!LR31)))^2,3400*(LR100/LR31*0.001)^4.13*(LR100/LR123)^(230*(LR100/LR31*0.001)^2.1-0.7)*LR77^(0.193*EXP(-3300*(LR100/LR31*0.001)^2.6*(LR100/LR123))))</f>
        <v>#N/A</v>
      </c>
      <c r="LS146" s="88" t="e">
        <f ca="1">IF(OR(LS$7="–",LS$7="glatt"),0.25/(LOG(15/LS77+E3_Parameter!$C$16*0.001/(3.715*Berechnungen!LS31)))^2,3400*(LS100/LS31*0.001)^4.13*(LS100/LS123)^(230*(LS100/LS31*0.001)^2.1-0.7)*LS77^(0.193*EXP(-3300*(LS100/LS31*0.001)^2.6*(LS100/LS123))))</f>
        <v>#N/A</v>
      </c>
      <c r="LT146" s="88" t="e">
        <f ca="1">IF(OR(LT$7="–",LT$7="glatt"),0.25/(LOG(15/LT77+E3_Parameter!$C$16*0.001/(3.715*Berechnungen!LT31)))^2,3400*(LT100/LT31*0.001)^4.13*(LT100/LT123)^(230*(LT100/LT31*0.001)^2.1-0.7)*LT77^(0.193*EXP(-3300*(LT100/LT31*0.001)^2.6*(LT100/LT123))))</f>
        <v>#N/A</v>
      </c>
      <c r="LU146" s="88" t="e">
        <f ca="1">IF(OR(LU$7="–",LU$7="glatt"),0.25/(LOG(15/LU77+E3_Parameter!$C$16*0.001/(3.715*Berechnungen!LU31)))^2,3400*(LU100/LU31*0.001)^4.13*(LU100/LU123)^(230*(LU100/LU31*0.001)^2.1-0.7)*LU77^(0.193*EXP(-3300*(LU100/LU31*0.001)^2.6*(LU100/LU123))))</f>
        <v>#N/A</v>
      </c>
      <c r="LV146" s="88" t="e">
        <f ca="1">IF(OR(LV$7="–",LV$7="glatt"),0.25/(LOG(15/LV77+E3_Parameter!$C$16*0.001/(3.715*Berechnungen!LV31)))^2,3400*(LV100/LV31*0.001)^4.13*(LV100/LV123)^(230*(LV100/LV31*0.001)^2.1-0.7)*LV77^(0.193*EXP(-3300*(LV100/LV31*0.001)^2.6*(LV100/LV123))))</f>
        <v>#N/A</v>
      </c>
      <c r="LW146" s="88" t="e">
        <f ca="1">IF(OR(LW$7="–",LW$7="glatt"),0.25/(LOG(15/LW77+E3_Parameter!$C$16*0.001/(3.715*Berechnungen!LW31)))^2,3400*(LW100/LW31*0.001)^4.13*(LW100/LW123)^(230*(LW100/LW31*0.001)^2.1-0.7)*LW77^(0.193*EXP(-3300*(LW100/LW31*0.001)^2.6*(LW100/LW123))))</f>
        <v>#N/A</v>
      </c>
      <c r="LX146" s="88" t="e">
        <f ca="1">IF(OR(LX$7="–",LX$7="glatt"),0.25/(LOG(15/LX77+E3_Parameter!$C$16*0.001/(3.715*Berechnungen!LX31)))^2,3400*(LX100/LX31*0.001)^4.13*(LX100/LX123)^(230*(LX100/LX31*0.001)^2.1-0.7)*LX77^(0.193*EXP(-3300*(LX100/LX31*0.001)^2.6*(LX100/LX123))))</f>
        <v>#N/A</v>
      </c>
      <c r="LY146" s="88" t="e">
        <f ca="1">IF(OR(LY$7="–",LY$7="glatt"),0.25/(LOG(15/LY77+E3_Parameter!$C$16*0.001/(3.715*Berechnungen!LY31)))^2,3400*(LY100/LY31*0.001)^4.13*(LY100/LY123)^(230*(LY100/LY31*0.001)^2.1-0.7)*LY77^(0.193*EXP(-3300*(LY100/LY31*0.001)^2.6*(LY100/LY123))))</f>
        <v>#N/A</v>
      </c>
      <c r="LZ146" s="88" t="e">
        <f ca="1">IF(OR(LZ$7="–",LZ$7="glatt"),0.25/(LOG(15/LZ77+E3_Parameter!$C$16*0.001/(3.715*Berechnungen!LZ31)))^2,3400*(LZ100/LZ31*0.001)^4.13*(LZ100/LZ123)^(230*(LZ100/LZ31*0.001)^2.1-0.7)*LZ77^(0.193*EXP(-3300*(LZ100/LZ31*0.001)^2.6*(LZ100/LZ123))))</f>
        <v>#N/A</v>
      </c>
      <c r="MA146" s="88" t="e">
        <f ca="1">IF(OR(MA$7="–",MA$7="glatt"),0.25/(LOG(15/MA77+E3_Parameter!$C$16*0.001/(3.715*Berechnungen!MA31)))^2,3400*(MA100/MA31*0.001)^4.13*(MA100/MA123)^(230*(MA100/MA31*0.001)^2.1-0.7)*MA77^(0.193*EXP(-3300*(MA100/MA31*0.001)^2.6*(MA100/MA123))))</f>
        <v>#N/A</v>
      </c>
      <c r="MB146" s="88" t="e">
        <f ca="1">IF(OR(MB$7="–",MB$7="glatt"),0.25/(LOG(15/MB77+E3_Parameter!$C$16*0.001/(3.715*Berechnungen!MB31)))^2,3400*(MB100/MB31*0.001)^4.13*(MB100/MB123)^(230*(MB100/MB31*0.001)^2.1-0.7)*MB77^(0.193*EXP(-3300*(MB100/MB31*0.001)^2.6*(MB100/MB123))))</f>
        <v>#N/A</v>
      </c>
      <c r="MC146" s="88" t="e">
        <f ca="1">IF(OR(MC$7="–",MC$7="glatt"),0.25/(LOG(15/MC77+E3_Parameter!$C$16*0.001/(3.715*Berechnungen!MC31)))^2,3400*(MC100/MC31*0.001)^4.13*(MC100/MC123)^(230*(MC100/MC31*0.001)^2.1-0.7)*MC77^(0.193*EXP(-3300*(MC100/MC31*0.001)^2.6*(MC100/MC123))))</f>
        <v>#N/A</v>
      </c>
      <c r="MD146" s="88" t="e">
        <f ca="1">IF(OR(MD$7="–",MD$7="glatt"),0.25/(LOG(15/MD77+E3_Parameter!$C$16*0.001/(3.715*Berechnungen!MD31)))^2,3400*(MD100/MD31*0.001)^4.13*(MD100/MD123)^(230*(MD100/MD31*0.001)^2.1-0.7)*MD77^(0.193*EXP(-3300*(MD100/MD31*0.001)^2.6*(MD100/MD123))))</f>
        <v>#N/A</v>
      </c>
      <c r="ME146" s="88" t="e">
        <f ca="1">IF(OR(ME$7="–",ME$7="glatt"),0.25/(LOG(15/ME77+E3_Parameter!$C$16*0.001/(3.715*Berechnungen!ME31)))^2,3400*(ME100/ME31*0.001)^4.13*(ME100/ME123)^(230*(ME100/ME31*0.001)^2.1-0.7)*ME77^(0.193*EXP(-3300*(ME100/ME31*0.001)^2.6*(ME100/ME123))))</f>
        <v>#N/A</v>
      </c>
      <c r="MF146" s="88" t="e">
        <f ca="1">IF(OR(MF$7="–",MF$7="glatt"),0.25/(LOG(15/MF77+E3_Parameter!$C$16*0.001/(3.715*Berechnungen!MF31)))^2,3400*(MF100/MF31*0.001)^4.13*(MF100/MF123)^(230*(MF100/MF31*0.001)^2.1-0.7)*MF77^(0.193*EXP(-3300*(MF100/MF31*0.001)^2.6*(MF100/MF123))))</f>
        <v>#N/A</v>
      </c>
      <c r="MG146" s="88" t="e">
        <f ca="1">IF(OR(MG$7="–",MG$7="glatt"),0.25/(LOG(15/MG77+E3_Parameter!$C$16*0.001/(3.715*Berechnungen!MG31)))^2,3400*(MG100/MG31*0.001)^4.13*(MG100/MG123)^(230*(MG100/MG31*0.001)^2.1-0.7)*MG77^(0.193*EXP(-3300*(MG100/MG31*0.001)^2.6*(MG100/MG123))))</f>
        <v>#N/A</v>
      </c>
      <c r="MH146" s="88" t="e">
        <f ca="1">IF(OR(MH$7="–",MH$7="glatt"),0.25/(LOG(15/MH77+E3_Parameter!$C$16*0.001/(3.715*Berechnungen!MH31)))^2,3400*(MH100/MH31*0.001)^4.13*(MH100/MH123)^(230*(MH100/MH31*0.001)^2.1-0.7)*MH77^(0.193*EXP(-3300*(MH100/MH31*0.001)^2.6*(MH100/MH123))))</f>
        <v>#N/A</v>
      </c>
      <c r="MI146" s="88" t="e">
        <f ca="1">IF(OR(MI$7="–",MI$7="glatt"),0.25/(LOG(15/MI77+E3_Parameter!$C$16*0.001/(3.715*Berechnungen!MI31)))^2,3400*(MI100/MI31*0.001)^4.13*(MI100/MI123)^(230*(MI100/MI31*0.001)^2.1-0.7)*MI77^(0.193*EXP(-3300*(MI100/MI31*0.001)^2.6*(MI100/MI123))))</f>
        <v>#N/A</v>
      </c>
      <c r="MJ146" s="88" t="e">
        <f ca="1">IF(OR(MJ$7="–",MJ$7="glatt"),0.25/(LOG(15/MJ77+E3_Parameter!$C$16*0.001/(3.715*Berechnungen!MJ31)))^2,3400*(MJ100/MJ31*0.001)^4.13*(MJ100/MJ123)^(230*(MJ100/MJ31*0.001)^2.1-0.7)*MJ77^(0.193*EXP(-3300*(MJ100/MJ31*0.001)^2.6*(MJ100/MJ123))))</f>
        <v>#N/A</v>
      </c>
      <c r="MK146" s="88" t="e">
        <f ca="1">IF(OR(MK$7="–",MK$7="glatt"),0.25/(LOG(15/MK77+E3_Parameter!$C$16*0.001/(3.715*Berechnungen!MK31)))^2,3400*(MK100/MK31*0.001)^4.13*(MK100/MK123)^(230*(MK100/MK31*0.001)^2.1-0.7)*MK77^(0.193*EXP(-3300*(MK100/MK31*0.001)^2.6*(MK100/MK123))))</f>
        <v>#N/A</v>
      </c>
      <c r="ML146" s="88" t="e">
        <f ca="1">IF(OR(ML$7="–",ML$7="glatt"),0.25/(LOG(15/ML77+E3_Parameter!$C$16*0.001/(3.715*Berechnungen!ML31)))^2,3400*(ML100/ML31*0.001)^4.13*(ML100/ML123)^(230*(ML100/ML31*0.001)^2.1-0.7)*ML77^(0.193*EXP(-3300*(ML100/ML31*0.001)^2.6*(ML100/ML123))))</f>
        <v>#N/A</v>
      </c>
      <c r="MM146" s="88" t="e">
        <f ca="1">IF(OR(MM$7="–",MM$7="glatt"),0.25/(LOG(15/MM77+E3_Parameter!$C$16*0.001/(3.715*Berechnungen!MM31)))^2,3400*(MM100/MM31*0.001)^4.13*(MM100/MM123)^(230*(MM100/MM31*0.001)^2.1-0.7)*MM77^(0.193*EXP(-3300*(MM100/MM31*0.001)^2.6*(MM100/MM123))))</f>
        <v>#N/A</v>
      </c>
      <c r="MN146" s="88" t="e">
        <f ca="1">IF(OR(MN$7="–",MN$7="glatt"),0.25/(LOG(15/MN77+E3_Parameter!$C$16*0.001/(3.715*Berechnungen!MN31)))^2,3400*(MN100/MN31*0.001)^4.13*(MN100/MN123)^(230*(MN100/MN31*0.001)^2.1-0.7)*MN77^(0.193*EXP(-3300*(MN100/MN31*0.001)^2.6*(MN100/MN123))))</f>
        <v>#N/A</v>
      </c>
      <c r="MO146" s="88" t="e">
        <f ca="1">IF(OR(MO$7="–",MO$7="glatt"),0.25/(LOG(15/MO77+E3_Parameter!$C$16*0.001/(3.715*Berechnungen!MO31)))^2,3400*(MO100/MO31*0.001)^4.13*(MO100/MO123)^(230*(MO100/MO31*0.001)^2.1-0.7)*MO77^(0.193*EXP(-3300*(MO100/MO31*0.001)^2.6*(MO100/MO123))))</f>
        <v>#N/A</v>
      </c>
      <c r="MP146" s="88" t="e">
        <f ca="1">IF(OR(MP$7="–",MP$7="glatt"),0.25/(LOG(15/MP77+E3_Parameter!$C$16*0.001/(3.715*Berechnungen!MP31)))^2,3400*(MP100/MP31*0.001)^4.13*(MP100/MP123)^(230*(MP100/MP31*0.001)^2.1-0.7)*MP77^(0.193*EXP(-3300*(MP100/MP31*0.001)^2.6*(MP100/MP123))))</f>
        <v>#N/A</v>
      </c>
      <c r="MQ146" s="88" t="e">
        <f ca="1">IF(OR(MQ$7="–",MQ$7="glatt"),0.25/(LOG(15/MQ77+E3_Parameter!$C$16*0.001/(3.715*Berechnungen!MQ31)))^2,3400*(MQ100/MQ31*0.001)^4.13*(MQ100/MQ123)^(230*(MQ100/MQ31*0.001)^2.1-0.7)*MQ77^(0.193*EXP(-3300*(MQ100/MQ31*0.001)^2.6*(MQ100/MQ123))))</f>
        <v>#N/A</v>
      </c>
      <c r="MR146" s="88" t="e">
        <f ca="1">IF(OR(MR$7="–",MR$7="glatt"),0.25/(LOG(15/MR77+E3_Parameter!$C$16*0.001/(3.715*Berechnungen!MR31)))^2,3400*(MR100/MR31*0.001)^4.13*(MR100/MR123)^(230*(MR100/MR31*0.001)^2.1-0.7)*MR77^(0.193*EXP(-3300*(MR100/MR31*0.001)^2.6*(MR100/MR123))))</f>
        <v>#N/A</v>
      </c>
      <c r="MS146" s="88" t="e">
        <f ca="1">IF(OR(MS$7="–",MS$7="glatt"),0.25/(LOG(15/MS77+E3_Parameter!$C$16*0.001/(3.715*Berechnungen!MS31)))^2,3400*(MS100/MS31*0.001)^4.13*(MS100/MS123)^(230*(MS100/MS31*0.001)^2.1-0.7)*MS77^(0.193*EXP(-3300*(MS100/MS31*0.001)^2.6*(MS100/MS123))))</f>
        <v>#N/A</v>
      </c>
      <c r="MT146" s="88" t="e">
        <f ca="1">IF(OR(MT$7="–",MT$7="glatt"),0.25/(LOG(15/MT77+E3_Parameter!$C$16*0.001/(3.715*Berechnungen!MT31)))^2,3400*(MT100/MT31*0.001)^4.13*(MT100/MT123)^(230*(MT100/MT31*0.001)^2.1-0.7)*MT77^(0.193*EXP(-3300*(MT100/MT31*0.001)^2.6*(MT100/MT123))))</f>
        <v>#N/A</v>
      </c>
      <c r="MU146" s="88" t="e">
        <f ca="1">IF(OR(MU$7="–",MU$7="glatt"),0.25/(LOG(15/MU77+E3_Parameter!$C$16*0.001/(3.715*Berechnungen!MU31)))^2,3400*(MU100/MU31*0.001)^4.13*(MU100/MU123)^(230*(MU100/MU31*0.001)^2.1-0.7)*MU77^(0.193*EXP(-3300*(MU100/MU31*0.001)^2.6*(MU100/MU123))))</f>
        <v>#N/A</v>
      </c>
      <c r="MV146" s="88" t="e">
        <f ca="1">IF(OR(MV$7="–",MV$7="glatt"),0.25/(LOG(15/MV77+E3_Parameter!$C$16*0.001/(3.715*Berechnungen!MV31)))^2,3400*(MV100/MV31*0.001)^4.13*(MV100/MV123)^(230*(MV100/MV31*0.001)^2.1-0.7)*MV77^(0.193*EXP(-3300*(MV100/MV31*0.001)^2.6*(MV100/MV123))))</f>
        <v>#N/A</v>
      </c>
      <c r="MW146" s="88" t="e">
        <f ca="1">IF(OR(MW$7="–",MW$7="glatt"),0.25/(LOG(15/MW77+E3_Parameter!$C$16*0.001/(3.715*Berechnungen!MW31)))^2,3400*(MW100/MW31*0.001)^4.13*(MW100/MW123)^(230*(MW100/MW31*0.001)^2.1-0.7)*MW77^(0.193*EXP(-3300*(MW100/MW31*0.001)^2.6*(MW100/MW123))))</f>
        <v>#N/A</v>
      </c>
      <c r="MX146" s="88" t="e">
        <f ca="1">IF(OR(MX$7="–",MX$7="glatt"),0.25/(LOG(15/MX77+E3_Parameter!$C$16*0.001/(3.715*Berechnungen!MX31)))^2,3400*(MX100/MX31*0.001)^4.13*(MX100/MX123)^(230*(MX100/MX31*0.001)^2.1-0.7)*MX77^(0.193*EXP(-3300*(MX100/MX31*0.001)^2.6*(MX100/MX123))))</f>
        <v>#N/A</v>
      </c>
      <c r="MY146" s="88" t="e">
        <f ca="1">IF(OR(MY$7="–",MY$7="glatt"),0.25/(LOG(15/MY77+E3_Parameter!$C$16*0.001/(3.715*Berechnungen!MY31)))^2,3400*(MY100/MY31*0.001)^4.13*(MY100/MY123)^(230*(MY100/MY31*0.001)^2.1-0.7)*MY77^(0.193*EXP(-3300*(MY100/MY31*0.001)^2.6*(MY100/MY123))))</f>
        <v>#N/A</v>
      </c>
      <c r="MZ146" s="88" t="e">
        <f ca="1">IF(OR(MZ$7="–",MZ$7="glatt"),0.25/(LOG(15/MZ77+E3_Parameter!$C$16*0.001/(3.715*Berechnungen!MZ31)))^2,3400*(MZ100/MZ31*0.001)^4.13*(MZ100/MZ123)^(230*(MZ100/MZ31*0.001)^2.1-0.7)*MZ77^(0.193*EXP(-3300*(MZ100/MZ31*0.001)^2.6*(MZ100/MZ123))))</f>
        <v>#N/A</v>
      </c>
      <c r="NA146" s="88" t="e">
        <f ca="1">IF(OR(NA$7="–",NA$7="glatt"),0.25/(LOG(15/NA77+E3_Parameter!$C$16*0.001/(3.715*Berechnungen!NA31)))^2,3400*(NA100/NA31*0.001)^4.13*(NA100/NA123)^(230*(NA100/NA31*0.001)^2.1-0.7)*NA77^(0.193*EXP(-3300*(NA100/NA31*0.001)^2.6*(NA100/NA123))))</f>
        <v>#N/A</v>
      </c>
      <c r="NB146" s="88" t="e">
        <f ca="1">IF(OR(NB$7="–",NB$7="glatt"),0.25/(LOG(15/NB77+E3_Parameter!$C$16*0.001/(3.715*Berechnungen!NB31)))^2,3400*(NB100/NB31*0.001)^4.13*(NB100/NB123)^(230*(NB100/NB31*0.001)^2.1-0.7)*NB77^(0.193*EXP(-3300*(NB100/NB31*0.001)^2.6*(NB100/NB123))))</f>
        <v>#N/A</v>
      </c>
      <c r="NC146" s="88" t="e">
        <f ca="1">IF(OR(NC$7="–",NC$7="glatt"),0.25/(LOG(15/NC77+E3_Parameter!$C$16*0.001/(3.715*Berechnungen!NC31)))^2,3400*(NC100/NC31*0.001)^4.13*(NC100/NC123)^(230*(NC100/NC31*0.001)^2.1-0.7)*NC77^(0.193*EXP(-3300*(NC100/NC31*0.001)^2.6*(NC100/NC123))))</f>
        <v>#N/A</v>
      </c>
      <c r="ND146" s="88" t="e">
        <f ca="1">IF(OR(ND$7="–",ND$7="glatt"),0.25/(LOG(15/ND77+E3_Parameter!$C$16*0.001/(3.715*Berechnungen!ND31)))^2,3400*(ND100/ND31*0.001)^4.13*(ND100/ND123)^(230*(ND100/ND31*0.001)^2.1-0.7)*ND77^(0.193*EXP(-3300*(ND100/ND31*0.001)^2.6*(ND100/ND123))))</f>
        <v>#N/A</v>
      </c>
      <c r="NE146" s="88" t="e">
        <f ca="1">IF(OR(NE$7="–",NE$7="glatt"),0.25/(LOG(15/NE77+E3_Parameter!$C$16*0.001/(3.715*Berechnungen!NE31)))^2,3400*(NE100/NE31*0.001)^4.13*(NE100/NE123)^(230*(NE100/NE31*0.001)^2.1-0.7)*NE77^(0.193*EXP(-3300*(NE100/NE31*0.001)^2.6*(NE100/NE123))))</f>
        <v>#N/A</v>
      </c>
      <c r="NF146" s="88" t="e">
        <f ca="1">IF(OR(NF$7="–",NF$7="glatt"),0.25/(LOG(15/NF77+E3_Parameter!$C$16*0.001/(3.715*Berechnungen!NF31)))^2,3400*(NF100/NF31*0.001)^4.13*(NF100/NF123)^(230*(NF100/NF31*0.001)^2.1-0.7)*NF77^(0.193*EXP(-3300*(NF100/NF31*0.001)^2.6*(NF100/NF123))))</f>
        <v>#N/A</v>
      </c>
      <c r="NG146" s="88" t="e">
        <f ca="1">IF(OR(NG$7="–",NG$7="glatt"),0.25/(LOG(15/NG77+E3_Parameter!$C$16*0.001/(3.715*Berechnungen!NG31)))^2,3400*(NG100/NG31*0.001)^4.13*(NG100/NG123)^(230*(NG100/NG31*0.001)^2.1-0.7)*NG77^(0.193*EXP(-3300*(NG100/NG31*0.001)^2.6*(NG100/NG123))))</f>
        <v>#N/A</v>
      </c>
      <c r="NH146" s="88" t="e">
        <f ca="1">IF(OR(NH$7="–",NH$7="glatt"),0.25/(LOG(15/NH77+E3_Parameter!$C$16*0.001/(3.715*Berechnungen!NH31)))^2,3400*(NH100/NH31*0.001)^4.13*(NH100/NH123)^(230*(NH100/NH31*0.001)^2.1-0.7)*NH77^(0.193*EXP(-3300*(NH100/NH31*0.001)^2.6*(NH100/NH123))))</f>
        <v>#N/A</v>
      </c>
      <c r="NI146" s="88" t="e">
        <f ca="1">IF(OR(NI$7="–",NI$7="glatt"),0.25/(LOG(15/NI77+E3_Parameter!$C$16*0.001/(3.715*Berechnungen!NI31)))^2,3400*(NI100/NI31*0.001)^4.13*(NI100/NI123)^(230*(NI100/NI31*0.001)^2.1-0.7)*NI77^(0.193*EXP(-3300*(NI100/NI31*0.001)^2.6*(NI100/NI123))))</f>
        <v>#N/A</v>
      </c>
      <c r="NJ146" s="88" t="e">
        <f ca="1">IF(OR(NJ$7="–",NJ$7="glatt"),0.25/(LOG(15/NJ77+E3_Parameter!$C$16*0.001/(3.715*Berechnungen!NJ31)))^2,3400*(NJ100/NJ31*0.001)^4.13*(NJ100/NJ123)^(230*(NJ100/NJ31*0.001)^2.1-0.7)*NJ77^(0.193*EXP(-3300*(NJ100/NJ31*0.001)^2.6*(NJ100/NJ123))))</f>
        <v>#N/A</v>
      </c>
      <c r="NK146" s="88" t="e">
        <f ca="1">IF(OR(NK$7="–",NK$7="glatt"),0.25/(LOG(15/NK77+E3_Parameter!$C$16*0.001/(3.715*Berechnungen!NK31)))^2,3400*(NK100/NK31*0.001)^4.13*(NK100/NK123)^(230*(NK100/NK31*0.001)^2.1-0.7)*NK77^(0.193*EXP(-3300*(NK100/NK31*0.001)^2.6*(NK100/NK123))))</f>
        <v>#N/A</v>
      </c>
      <c r="NL146" s="88" t="e">
        <f ca="1">IF(OR(NL$7="–",NL$7="glatt"),0.25/(LOG(15/NL77+E3_Parameter!$C$16*0.001/(3.715*Berechnungen!NL31)))^2,3400*(NL100/NL31*0.001)^4.13*(NL100/NL123)^(230*(NL100/NL31*0.001)^2.1-0.7)*NL77^(0.193*EXP(-3300*(NL100/NL31*0.001)^2.6*(NL100/NL123))))</f>
        <v>#N/A</v>
      </c>
      <c r="NM146" s="88" t="e">
        <f ca="1">IF(OR(NM$7="–",NM$7="glatt"),0.25/(LOG(15/NM77+E3_Parameter!$C$16*0.001/(3.715*Berechnungen!NM31)))^2,3400*(NM100/NM31*0.001)^4.13*(NM100/NM123)^(230*(NM100/NM31*0.001)^2.1-0.7)*NM77^(0.193*EXP(-3300*(NM100/NM31*0.001)^2.6*(NM100/NM123))))</f>
        <v>#N/A</v>
      </c>
      <c r="NN146" s="88" t="e">
        <f ca="1">IF(OR(NN$7="–",NN$7="glatt"),0.25/(LOG(15/NN77+E3_Parameter!$C$16*0.001/(3.715*Berechnungen!NN31)))^2,3400*(NN100/NN31*0.001)^4.13*(NN100/NN123)^(230*(NN100/NN31*0.001)^2.1-0.7)*NN77^(0.193*EXP(-3300*(NN100/NN31*0.001)^2.6*(NN100/NN123))))</f>
        <v>#N/A</v>
      </c>
      <c r="NO146" s="88" t="e">
        <f ca="1">IF(OR(NO$7="–",NO$7="glatt"),0.25/(LOG(15/NO77+E3_Parameter!$C$16*0.001/(3.715*Berechnungen!NO31)))^2,3400*(NO100/NO31*0.001)^4.13*(NO100/NO123)^(230*(NO100/NO31*0.001)^2.1-0.7)*NO77^(0.193*EXP(-3300*(NO100/NO31*0.001)^2.6*(NO100/NO123))))</f>
        <v>#N/A</v>
      </c>
      <c r="NP146" s="88" t="e">
        <f ca="1">IF(OR(NP$7="–",NP$7="glatt"),0.25/(LOG(15/NP77+E3_Parameter!$C$16*0.001/(3.715*Berechnungen!NP31)))^2,3400*(NP100/NP31*0.001)^4.13*(NP100/NP123)^(230*(NP100/NP31*0.001)^2.1-0.7)*NP77^(0.193*EXP(-3300*(NP100/NP31*0.001)^2.6*(NP100/NP123))))</f>
        <v>#N/A</v>
      </c>
      <c r="NQ146" s="88" t="e">
        <f ca="1">IF(OR(NQ$7="–",NQ$7="glatt"),0.25/(LOG(15/NQ77+E3_Parameter!$C$16*0.001/(3.715*Berechnungen!NQ31)))^2,3400*(NQ100/NQ31*0.001)^4.13*(NQ100/NQ123)^(230*(NQ100/NQ31*0.001)^2.1-0.7)*NQ77^(0.193*EXP(-3300*(NQ100/NQ31*0.001)^2.6*(NQ100/NQ123))))</f>
        <v>#N/A</v>
      </c>
      <c r="NR146" s="88" t="e">
        <f ca="1">IF(OR(NR$7="–",NR$7="glatt"),0.25/(LOG(15/NR77+E3_Parameter!$C$16*0.001/(3.715*Berechnungen!NR31)))^2,3400*(NR100/NR31*0.001)^4.13*(NR100/NR123)^(230*(NR100/NR31*0.001)^2.1-0.7)*NR77^(0.193*EXP(-3300*(NR100/NR31*0.001)^2.6*(NR100/NR123))))</f>
        <v>#N/A</v>
      </c>
      <c r="NS146" s="88" t="e">
        <f ca="1">IF(OR(NS$7="–",NS$7="glatt"),0.25/(LOG(15/NS77+E3_Parameter!$C$16*0.001/(3.715*Berechnungen!NS31)))^2,3400*(NS100/NS31*0.001)^4.13*(NS100/NS123)^(230*(NS100/NS31*0.001)^2.1-0.7)*NS77^(0.193*EXP(-3300*(NS100/NS31*0.001)^2.6*(NS100/NS123))))</f>
        <v>#N/A</v>
      </c>
      <c r="NT146" s="88" t="e">
        <f ca="1">IF(OR(NT$7="–",NT$7="glatt"),0.25/(LOG(15/NT77+E3_Parameter!$C$16*0.001/(3.715*Berechnungen!NT31)))^2,3400*(NT100/NT31*0.001)^4.13*(NT100/NT123)^(230*(NT100/NT31*0.001)^2.1-0.7)*NT77^(0.193*EXP(-3300*(NT100/NT31*0.001)^2.6*(NT100/NT123))))</f>
        <v>#N/A</v>
      </c>
      <c r="NU146" s="88" t="e">
        <f ca="1">IF(OR(NU$7="–",NU$7="glatt"),0.25/(LOG(15/NU77+E3_Parameter!$C$16*0.001/(3.715*Berechnungen!NU31)))^2,3400*(NU100/NU31*0.001)^4.13*(NU100/NU123)^(230*(NU100/NU31*0.001)^2.1-0.7)*NU77^(0.193*EXP(-3300*(NU100/NU31*0.001)^2.6*(NU100/NU123))))</f>
        <v>#N/A</v>
      </c>
      <c r="NV146" s="88" t="e">
        <f ca="1">IF(OR(NV$7="–",NV$7="glatt"),0.25/(LOG(15/NV77+E3_Parameter!$C$16*0.001/(3.715*Berechnungen!NV31)))^2,3400*(NV100/NV31*0.001)^4.13*(NV100/NV123)^(230*(NV100/NV31*0.001)^2.1-0.7)*NV77^(0.193*EXP(-3300*(NV100/NV31*0.001)^2.6*(NV100/NV123))))</f>
        <v>#N/A</v>
      </c>
      <c r="NW146" s="88" t="e">
        <f ca="1">IF(OR(NW$7="–",NW$7="glatt"),0.25/(LOG(15/NW77+E3_Parameter!$C$16*0.001/(3.715*Berechnungen!NW31)))^2,3400*(NW100/NW31*0.001)^4.13*(NW100/NW123)^(230*(NW100/NW31*0.001)^2.1-0.7)*NW77^(0.193*EXP(-3300*(NW100/NW31*0.001)^2.6*(NW100/NW123))))</f>
        <v>#N/A</v>
      </c>
      <c r="NX146" s="88" t="e">
        <f ca="1">IF(OR(NX$7="–",NX$7="glatt"),0.25/(LOG(15/NX77+E3_Parameter!$C$16*0.001/(3.715*Berechnungen!NX31)))^2,3400*(NX100/NX31*0.001)^4.13*(NX100/NX123)^(230*(NX100/NX31*0.001)^2.1-0.7)*NX77^(0.193*EXP(-3300*(NX100/NX31*0.001)^2.6*(NX100/NX123))))</f>
        <v>#N/A</v>
      </c>
      <c r="NY146" s="88" t="e">
        <f ca="1">IF(OR(NY$7="–",NY$7="glatt"),0.25/(LOG(15/NY77+E3_Parameter!$C$16*0.001/(3.715*Berechnungen!NY31)))^2,3400*(NY100/NY31*0.001)^4.13*(NY100/NY123)^(230*(NY100/NY31*0.001)^2.1-0.7)*NY77^(0.193*EXP(-3300*(NY100/NY31*0.001)^2.6*(NY100/NY123))))</f>
        <v>#N/A</v>
      </c>
      <c r="NZ146" s="88" t="e">
        <f ca="1">IF(OR(NZ$7="–",NZ$7="glatt"),0.25/(LOG(15/NZ77+E3_Parameter!$C$16*0.001/(3.715*Berechnungen!NZ31)))^2,3400*(NZ100/NZ31*0.001)^4.13*(NZ100/NZ123)^(230*(NZ100/NZ31*0.001)^2.1-0.7)*NZ77^(0.193*EXP(-3300*(NZ100/NZ31*0.001)^2.6*(NZ100/NZ123))))</f>
        <v>#N/A</v>
      </c>
      <c r="OA146" s="88" t="e">
        <f ca="1">IF(OR(OA$7="–",OA$7="glatt"),0.25/(LOG(15/OA77+E3_Parameter!$C$16*0.001/(3.715*Berechnungen!OA31)))^2,3400*(OA100/OA31*0.001)^4.13*(OA100/OA123)^(230*(OA100/OA31*0.001)^2.1-0.7)*OA77^(0.193*EXP(-3300*(OA100/OA31*0.001)^2.6*(OA100/OA123))))</f>
        <v>#N/A</v>
      </c>
      <c r="OB146" s="88" t="e">
        <f ca="1">IF(OR(OB$7="–",OB$7="glatt"),0.25/(LOG(15/OB77+E3_Parameter!$C$16*0.001/(3.715*Berechnungen!OB31)))^2,3400*(OB100/OB31*0.001)^4.13*(OB100/OB123)^(230*(OB100/OB31*0.001)^2.1-0.7)*OB77^(0.193*EXP(-3300*(OB100/OB31*0.001)^2.6*(OB100/OB123))))</f>
        <v>#N/A</v>
      </c>
      <c r="OC146" s="88" t="e">
        <f ca="1">IF(OR(OC$7="–",OC$7="glatt"),0.25/(LOG(15/OC77+E3_Parameter!$C$16*0.001/(3.715*Berechnungen!OC31)))^2,3400*(OC100/OC31*0.001)^4.13*(OC100/OC123)^(230*(OC100/OC31*0.001)^2.1-0.7)*OC77^(0.193*EXP(-3300*(OC100/OC31*0.001)^2.6*(OC100/OC123))))</f>
        <v>#N/A</v>
      </c>
      <c r="OD146" s="88" t="e">
        <f ca="1">IF(OR(OD$7="–",OD$7="glatt"),0.25/(LOG(15/OD77+E3_Parameter!$C$16*0.001/(3.715*Berechnungen!OD31)))^2,3400*(OD100/OD31*0.001)^4.13*(OD100/OD123)^(230*(OD100/OD31*0.001)^2.1-0.7)*OD77^(0.193*EXP(-3300*(OD100/OD31*0.001)^2.6*(OD100/OD123))))</f>
        <v>#N/A</v>
      </c>
      <c r="OE146" s="88" t="e">
        <f ca="1">IF(OR(OE$7="–",OE$7="glatt"),0.25/(LOG(15/OE77+E3_Parameter!$C$16*0.001/(3.715*Berechnungen!OE31)))^2,3400*(OE100/OE31*0.001)^4.13*(OE100/OE123)^(230*(OE100/OE31*0.001)^2.1-0.7)*OE77^(0.193*EXP(-3300*(OE100/OE31*0.001)^2.6*(OE100/OE123))))</f>
        <v>#N/A</v>
      </c>
      <c r="OF146" s="88" t="e">
        <f ca="1">IF(OR(OF$7="–",OF$7="glatt"),0.25/(LOG(15/OF77+E3_Parameter!$C$16*0.001/(3.715*Berechnungen!OF31)))^2,3400*(OF100/OF31*0.001)^4.13*(OF100/OF123)^(230*(OF100/OF31*0.001)^2.1-0.7)*OF77^(0.193*EXP(-3300*(OF100/OF31*0.001)^2.6*(OF100/OF123))))</f>
        <v>#N/A</v>
      </c>
      <c r="OG146" s="88" t="e">
        <f ca="1">IF(OR(OG$7="–",OG$7="glatt"),0.25/(LOG(15/OG77+E3_Parameter!$C$16*0.001/(3.715*Berechnungen!OG31)))^2,3400*(OG100/OG31*0.001)^4.13*(OG100/OG123)^(230*(OG100/OG31*0.001)^2.1-0.7)*OG77^(0.193*EXP(-3300*(OG100/OG31*0.001)^2.6*(OG100/OG123))))</f>
        <v>#N/A</v>
      </c>
      <c r="OH146" s="88" t="e">
        <f ca="1">IF(OR(OH$7="–",OH$7="glatt"),0.25/(LOG(15/OH77+E3_Parameter!$C$16*0.001/(3.715*Berechnungen!OH31)))^2,3400*(OH100/OH31*0.001)^4.13*(OH100/OH123)^(230*(OH100/OH31*0.001)^2.1-0.7)*OH77^(0.193*EXP(-3300*(OH100/OH31*0.001)^2.6*(OH100/OH123))))</f>
        <v>#N/A</v>
      </c>
      <c r="OI146" s="88" t="e">
        <f ca="1">IF(OR(OI$7="–",OI$7="glatt"),0.25/(LOG(15/OI77+E3_Parameter!$C$16*0.001/(3.715*Berechnungen!OI31)))^2,3400*(OI100/OI31*0.001)^4.13*(OI100/OI123)^(230*(OI100/OI31*0.001)^2.1-0.7)*OI77^(0.193*EXP(-3300*(OI100/OI31*0.001)^2.6*(OI100/OI123))))</f>
        <v>#N/A</v>
      </c>
      <c r="OJ146" s="88" t="e">
        <f ca="1">IF(OR(OJ$7="–",OJ$7="glatt"),0.25/(LOG(15/OJ77+E3_Parameter!$C$16*0.001/(3.715*Berechnungen!OJ31)))^2,3400*(OJ100/OJ31*0.001)^4.13*(OJ100/OJ123)^(230*(OJ100/OJ31*0.001)^2.1-0.7)*OJ77^(0.193*EXP(-3300*(OJ100/OJ31*0.001)^2.6*(OJ100/OJ123))))</f>
        <v>#N/A</v>
      </c>
      <c r="OK146" s="88" t="e">
        <f ca="1">IF(OR(OK$7="–",OK$7="glatt"),0.25/(LOG(15/OK77+E3_Parameter!$C$16*0.001/(3.715*Berechnungen!OK31)))^2,3400*(OK100/OK31*0.001)^4.13*(OK100/OK123)^(230*(OK100/OK31*0.001)^2.1-0.7)*OK77^(0.193*EXP(-3300*(OK100/OK31*0.001)^2.6*(OK100/OK123))))</f>
        <v>#N/A</v>
      </c>
      <c r="OL146" s="88" t="e">
        <f ca="1">IF(OR(OL$7="–",OL$7="glatt"),0.25/(LOG(15/OL77+E3_Parameter!$C$16*0.001/(3.715*Berechnungen!OL31)))^2,3400*(OL100/OL31*0.001)^4.13*(OL100/OL123)^(230*(OL100/OL31*0.001)^2.1-0.7)*OL77^(0.193*EXP(-3300*(OL100/OL31*0.001)^2.6*(OL100/OL123))))</f>
        <v>#N/A</v>
      </c>
      <c r="OM146" s="88" t="e">
        <f ca="1">IF(OR(OM$7="–",OM$7="glatt"),0.25/(LOG(15/OM77+E3_Parameter!$C$16*0.001/(3.715*Berechnungen!OM31)))^2,3400*(OM100/OM31*0.001)^4.13*(OM100/OM123)^(230*(OM100/OM31*0.001)^2.1-0.7)*OM77^(0.193*EXP(-3300*(OM100/OM31*0.001)^2.6*(OM100/OM123))))</f>
        <v>#N/A</v>
      </c>
    </row>
    <row r="147" spans="2:403" x14ac:dyDescent="0.3">
      <c r="B147" s="84">
        <v>100</v>
      </c>
      <c r="C147" s="85" t="s">
        <v>308</v>
      </c>
      <c r="D147" s="88">
        <f ca="1">IF(OR(D$7="–",D$7="glatt"),0.25/(LOG(15/D78+E3_Parameter!$C$16*0.001/(3.715*Berechnungen!D32)))^2,3400*(D101/D32*0.001)^4.13*(D101/D124)^(230*(D101/D32*0.001)^2.1-0.7)*D78^(0.193*EXP(-3300*(D101/D32*0.001)^2.6*(D101/D124))))</f>
        <v>1.6215780641099388E-2</v>
      </c>
      <c r="E147" s="88">
        <f ca="1">IF(OR(E$7="–",E$7="glatt"),0.25/(LOG(15/E78+E3_Parameter!$C$16*0.001/(3.715*Berechnungen!E32)))^2,3400*(E101/E32*0.001)^4.13*(E101/E124)^(230*(E101/E32*0.001)^2.1-0.7)*E78^(0.193*EXP(-3300*(E101/E32*0.001)^2.6*(E101/E124))))</f>
        <v>4.1201767253121822E-2</v>
      </c>
      <c r="F147" s="88">
        <f ca="1">IF(OR(F$7="–",F$7="glatt"),0.25/(LOG(15/F78+E3_Parameter!$C$16*0.001/(3.715*Berechnungen!F32)))^2,3400*(F101/F32*0.001)^4.13*(F101/F124)^(230*(F101/F32*0.001)^2.1-0.7)*F78^(0.193*EXP(-3300*(F101/F32*0.001)^2.6*(F101/F124))))</f>
        <v>1.6294565577814963E-2</v>
      </c>
      <c r="G147" s="88">
        <f ca="1">IF(OR(G$7="–",G$7="glatt"),0.25/(LOG(15/G78+E3_Parameter!$C$16*0.001/(3.715*Berechnungen!G32)))^2,3400*(G101/G32*0.001)^4.13*(G101/G124)^(230*(G101/G32*0.001)^2.1-0.7)*G78^(0.193*EXP(-3300*(G101/G32*0.001)^2.6*(G101/G124))))</f>
        <v>1.8694555483848765E-2</v>
      </c>
      <c r="H147" s="88">
        <f ca="1">IF(OR(H$7="–",H$7="glatt"),0.25/(LOG(15/H78+E3_Parameter!$C$16*0.001/(3.715*Berechnungen!H32)))^2,3400*(H101/H32*0.001)^4.13*(H101/H124)^(230*(H101/H32*0.001)^2.1-0.7)*H78^(0.193*EXP(-3300*(H101/H32*0.001)^2.6*(H101/H124))))</f>
        <v>2.3100220809819598E-2</v>
      </c>
      <c r="I147" s="88">
        <f ca="1">IF(OR(I$7="–",I$7="glatt"),0.25/(LOG(15/I78+E3_Parameter!$C$16*0.001/(3.715*Berechnungen!I32)))^2,3400*(I101/I32*0.001)^4.13*(I101/I124)^(230*(I101/I32*0.001)^2.1-0.7)*I78^(0.193*EXP(-3300*(I101/I32*0.001)^2.6*(I101/I124))))</f>
        <v>2.7787402132495125E-2</v>
      </c>
      <c r="J147" s="88">
        <f ca="1">IF(OR(J$7="–",J$7="glatt"),0.25/(LOG(15/J78+E3_Parameter!$C$16*0.001/(3.715*Berechnungen!J32)))^2,3400*(J101/J32*0.001)^4.13*(J101/J124)^(230*(J101/J32*0.001)^2.1-0.7)*J78^(0.193*EXP(-3300*(J101/J32*0.001)^2.6*(J101/J124))))</f>
        <v>2.7787402132495125E-2</v>
      </c>
      <c r="K147" s="88">
        <f ca="1">IF(OR(K$7="–",K$7="glatt"),0.25/(LOG(15/K78+E3_Parameter!$C$16*0.001/(3.715*Berechnungen!K32)))^2,3400*(K101/K32*0.001)^4.13*(K101/K124)^(230*(K101/K32*0.001)^2.1-0.7)*K78^(0.193*EXP(-3300*(K101/K32*0.001)^2.6*(K101/K124))))</f>
        <v>2.0939279513004495E-2</v>
      </c>
      <c r="L147" s="88">
        <f ca="1">IF(OR(L$7="–",L$7="glatt"),0.25/(LOG(15/L78+E3_Parameter!$C$16*0.001/(3.715*Berechnungen!L32)))^2,3400*(L101/L32*0.001)^4.13*(L101/L124)^(230*(L101/L32*0.001)^2.1-0.7)*L78^(0.193*EXP(-3300*(L101/L32*0.001)^2.6*(L101/L124))))</f>
        <v>2.7787402132495125E-2</v>
      </c>
      <c r="M147" s="88">
        <f ca="1">IF(OR(M$7="–",M$7="glatt"),0.25/(LOG(15/M78+E3_Parameter!$C$16*0.001/(3.715*Berechnungen!M32)))^2,3400*(M101/M32*0.001)^4.13*(M101/M124)^(230*(M101/M32*0.001)^2.1-0.7)*M78^(0.193*EXP(-3300*(M101/M32*0.001)^2.6*(M101/M124))))</f>
        <v>2.3100220809819598E-2</v>
      </c>
      <c r="N147" s="88">
        <f ca="1">IF(OR(N$7="–",N$7="glatt"),0.25/(LOG(15/N78+E3_Parameter!$C$16*0.001/(3.715*Berechnungen!N32)))^2,3400*(N101/N32*0.001)^4.13*(N101/N124)^(230*(N101/N32*0.001)^2.1-0.7)*N78^(0.193*EXP(-3300*(N101/N32*0.001)^2.6*(N101/N124))))</f>
        <v>2.7787402132495125E-2</v>
      </c>
      <c r="O147" s="88">
        <f ca="1">IF(OR(O$7="–",O$7="glatt"),0.25/(LOG(15/O78+E3_Parameter!$C$16*0.001/(3.715*Berechnungen!O32)))^2,3400*(O101/O32*0.001)^4.13*(O101/O124)^(230*(O101/O32*0.001)^2.1-0.7)*O78^(0.193*EXP(-3300*(O101/O32*0.001)^2.6*(O101/O124))))</f>
        <v>2.7787402132495125E-2</v>
      </c>
      <c r="P147" s="88">
        <f ca="1">IF(OR(P$7="–",P$7="glatt"),0.25/(LOG(15/P78+E3_Parameter!$C$16*0.001/(3.715*Berechnungen!P32)))^2,3400*(P101/P32*0.001)^4.13*(P101/P124)^(230*(P101/P32*0.001)^2.1-0.7)*P78^(0.193*EXP(-3300*(P101/P32*0.001)^2.6*(P101/P124))))</f>
        <v>1.8561112866646558E-2</v>
      </c>
      <c r="Q147" s="88">
        <f ca="1">IF(OR(Q$7="–",Q$7="glatt"),0.25/(LOG(15/Q78+E3_Parameter!$C$16*0.001/(3.715*Berechnungen!Q32)))^2,3400*(Q101/Q32*0.001)^4.13*(Q101/Q124)^(230*(Q101/Q32*0.001)^2.1-0.7)*Q78^(0.193*EXP(-3300*(Q101/Q32*0.001)^2.6*(Q101/Q124))))</f>
        <v>2.1669549591416783E-2</v>
      </c>
      <c r="R147" s="88">
        <f ca="1">IF(OR(R$7="–",R$7="glatt"),0.25/(LOG(15/R78+E3_Parameter!$C$16*0.001/(3.715*Berechnungen!R32)))^2,3400*(R101/R32*0.001)^4.13*(R101/R124)^(230*(R101/R32*0.001)^2.1-0.7)*R78^(0.193*EXP(-3300*(R101/R32*0.001)^2.6*(R101/R124))))</f>
        <v>2.1703060471520784E-2</v>
      </c>
      <c r="S147" s="88">
        <f ca="1">IF(OR(S$7="–",S$7="glatt"),0.25/(LOG(15/S78+E3_Parameter!$C$16*0.001/(3.715*Berechnungen!S32)))^2,3400*(S101/S32*0.001)^4.13*(S101/S124)^(230*(S101/S32*0.001)^2.1-0.7)*S78^(0.193*EXP(-3300*(S101/S32*0.001)^2.6*(S101/S124))))</f>
        <v>2.6544605522197236E-2</v>
      </c>
      <c r="T147" s="88">
        <f ca="1">IF(OR(T$7="–",T$7="glatt"),0.25/(LOG(15/T78+E3_Parameter!$C$16*0.001/(3.715*Berechnungen!T32)))^2,3400*(T101/T32*0.001)^4.13*(T101/T124)^(230*(T101/T32*0.001)^2.1-0.7)*T78^(0.193*EXP(-3300*(T101/T32*0.001)^2.6*(T101/T124))))</f>
        <v>2.5335511013471153E-2</v>
      </c>
      <c r="U147" s="88">
        <f ca="1">IF(OR(U$7="–",U$7="glatt"),0.25/(LOG(15/U78+E3_Parameter!$C$16*0.001/(3.715*Berechnungen!U32)))^2,3400*(U101/U32*0.001)^4.13*(U101/U124)^(230*(U101/U32*0.001)^2.1-0.7)*U78^(0.193*EXP(-3300*(U101/U32*0.001)^2.6*(U101/U124))))</f>
        <v>3.0639246280043348E-2</v>
      </c>
      <c r="V147" s="88">
        <f ca="1">IF(OR(V$7="–",V$7="glatt"),0.25/(LOG(15/V78+E3_Parameter!$C$16*0.001/(3.715*Berechnungen!V32)))^2,3400*(V101/V32*0.001)^4.13*(V101/V124)^(230*(V101/V32*0.001)^2.1-0.7)*V78^(0.193*EXP(-3300*(V101/V32*0.001)^2.6*(V101/V124))))</f>
        <v>3.101628342372886E-2</v>
      </c>
      <c r="W147" s="88">
        <f ca="1">IF(OR(W$7="–",W$7="glatt"),0.25/(LOG(15/W78+E3_Parameter!$C$16*0.001/(3.715*Berechnungen!W32)))^2,3400*(W101/W32*0.001)^4.13*(W101/W124)^(230*(W101/W32*0.001)^2.1-0.7)*W78^(0.193*EXP(-3300*(W101/W32*0.001)^2.6*(W101/W124))))</f>
        <v>6.6246872514073629E-2</v>
      </c>
      <c r="X147" s="88">
        <f ca="1">IF(OR(X$7="–",X$7="glatt"),0.25/(LOG(15/X78+E3_Parameter!$C$16*0.001/(3.715*Berechnungen!X32)))^2,3400*(X101/X32*0.001)^4.13*(X101/X124)^(230*(X101/X32*0.001)^2.1-0.7)*X78^(0.193*EXP(-3300*(X101/X32*0.001)^2.6*(X101/X124))))</f>
        <v>3.2301388714994252E-2</v>
      </c>
      <c r="Y147" s="88">
        <f ca="1">IF(OR(Y$7="–",Y$7="glatt"),0.25/(LOG(15/Y78+E3_Parameter!$C$16*0.001/(3.715*Berechnungen!Y32)))^2,3400*(Y101/Y32*0.001)^4.13*(Y101/Y124)^(230*(Y101/Y32*0.001)^2.1-0.7)*Y78^(0.193*EXP(-3300*(Y101/Y32*0.001)^2.6*(Y101/Y124))))</f>
        <v>6.6246872514073629E-2</v>
      </c>
      <c r="Z147" s="88">
        <f ca="1">IF(OR(Z$7="–",Z$7="glatt"),0.25/(LOG(15/Z78+E3_Parameter!$C$16*0.001/(3.715*Berechnungen!Z32)))^2,3400*(Z101/Z32*0.001)^4.13*(Z101/Z124)^(230*(Z101/Z32*0.001)^2.1-0.7)*Z78^(0.193*EXP(-3300*(Z101/Z32*0.001)^2.6*(Z101/Z124))))</f>
        <v>3.3890375468504465E-2</v>
      </c>
      <c r="AA147" s="88">
        <f ca="1">IF(OR(AA$7="–",AA$7="glatt"),0.25/(LOG(15/AA78+E3_Parameter!$C$16*0.001/(3.715*Berechnungen!AA32)))^2,3400*(AA101/AA32*0.001)^4.13*(AA101/AA124)^(230*(AA101/AA32*0.001)^2.1-0.7)*AA78^(0.193*EXP(-3300*(AA101/AA32*0.001)^2.6*(AA101/AA124))))</f>
        <v>6.6246872514073629E-2</v>
      </c>
      <c r="AB147" s="88">
        <f ca="1">IF(OR(AB$7="–",AB$7="glatt"),0.25/(LOG(15/AB78+E3_Parameter!$C$16*0.001/(3.715*Berechnungen!AB32)))^2,3400*(AB101/AB32*0.001)^4.13*(AB101/AB124)^(230*(AB101/AB32*0.001)^2.1-0.7)*AB78^(0.193*EXP(-3300*(AB101/AB32*0.001)^2.6*(AB101/AB124))))</f>
        <v>3.5930505223658461E-2</v>
      </c>
      <c r="AC147" s="88">
        <f ca="1">IF(OR(AC$7="–",AC$7="glatt"),0.25/(LOG(15/AC78+E3_Parameter!$C$16*0.001/(3.715*Berechnungen!AC32)))^2,3400*(AC101/AC32*0.001)^4.13*(AC101/AC124)^(230*(AC101/AC32*0.001)^2.1-0.7)*AC78^(0.193*EXP(-3300*(AC101/AC32*0.001)^2.6*(AC101/AC124))))</f>
        <v>6.6246872514073629E-2</v>
      </c>
      <c r="AD147" s="88">
        <f ca="1">IF(OR(AD$7="–",AD$7="glatt"),0.25/(LOG(15/AD78+E3_Parameter!$C$16*0.001/(3.715*Berechnungen!AD32)))^2,3400*(AD101/AD32*0.001)^4.13*(AD101/AD124)^(230*(AD101/AD32*0.001)^2.1-0.7)*AD78^(0.193*EXP(-3300*(AD101/AD32*0.001)^2.6*(AD101/AD124))))</f>
        <v>3.8694675133180062E-2</v>
      </c>
      <c r="AE147" s="88">
        <f ca="1">IF(OR(AE$7="–",AE$7="glatt"),0.25/(LOG(15/AE78+E3_Parameter!$C$16*0.001/(3.715*Berechnungen!AE32)))^2,3400*(AE101/AE32*0.001)^4.13*(AE101/AE124)^(230*(AE101/AE32*0.001)^2.1-0.7)*AE78^(0.193*EXP(-3300*(AE101/AE32*0.001)^2.6*(AE101/AE124))))</f>
        <v>6.6246872514073629E-2</v>
      </c>
      <c r="AF147" s="88">
        <f ca="1">IF(OR(AF$7="–",AF$7="glatt"),0.25/(LOG(15/AF78+E3_Parameter!$C$16*0.001/(3.715*Berechnungen!AF32)))^2,3400*(AF101/AF32*0.001)^4.13*(AF101/AF124)^(230*(AF101/AF32*0.001)^2.1-0.7)*AF78^(0.193*EXP(-3300*(AF101/AF32*0.001)^2.6*(AF101/AF124))))</f>
        <v>4.2764994770439442E-2</v>
      </c>
      <c r="AG147" s="88">
        <f ca="1">IF(OR(AG$7="–",AG$7="glatt"),0.25/(LOG(15/AG78+E3_Parameter!$C$16*0.001/(3.715*Berechnungen!AG32)))^2,3400*(AG101/AG32*0.001)^4.13*(AG101/AG124)^(230*(AG101/AG32*0.001)^2.1-0.7)*AG78^(0.193*EXP(-3300*(AG101/AG32*0.001)^2.6*(AG101/AG124))))</f>
        <v>6.6246872514073629E-2</v>
      </c>
      <c r="AH147" s="88">
        <f ca="1">IF(OR(AH$7="–",AH$7="glatt"),0.25/(LOG(15/AH78+E3_Parameter!$C$16*0.001/(3.715*Berechnungen!AH32)))^2,3400*(AH101/AH32*0.001)^4.13*(AH101/AH124)^(230*(AH101/AH32*0.001)^2.1-0.7)*AH78^(0.193*EXP(-3300*(AH101/AH32*0.001)^2.6*(AH101/AH124))))</f>
        <v>4.9705067235583579E-2</v>
      </c>
      <c r="AI147" s="88">
        <f ca="1">IF(OR(AI$7="–",AI$7="glatt"),0.25/(LOG(15/AI78+E3_Parameter!$C$16*0.001/(3.715*Berechnungen!AI32)))^2,3400*(AI101/AI32*0.001)^4.13*(AI101/AI124)^(230*(AI101/AI32*0.001)^2.1-0.7)*AI78^(0.193*EXP(-3300*(AI101/AI32*0.001)^2.6*(AI101/AI124))))</f>
        <v>6.6246872514073629E-2</v>
      </c>
      <c r="AJ147" s="88">
        <f ca="1">IF(OR(AJ$7="–",AJ$7="glatt"),0.25/(LOG(15/AJ78+E3_Parameter!$C$16*0.001/(3.715*Berechnungen!AJ32)))^2,3400*(AJ101/AJ32*0.001)^4.13*(AJ101/AJ124)^(230*(AJ101/AJ32*0.001)^2.1-0.7)*AJ78^(0.193*EXP(-3300*(AJ101/AJ32*0.001)^2.6*(AJ101/AJ124))))</f>
        <v>6.6246872514073629E-2</v>
      </c>
      <c r="AK147" s="88" t="e">
        <f ca="1">IF(OR(AK$7="–",AK$7="glatt"),0.25/(LOG(15/AK78+E3_Parameter!$C$16*0.001/(3.715*Berechnungen!AK32)))^2,3400*(AK101/AK32*0.001)^4.13*(AK101/AK124)^(230*(AK101/AK32*0.001)^2.1-0.7)*AK78^(0.193*EXP(-3300*(AK101/AK32*0.001)^2.6*(AK101/AK124))))</f>
        <v>#N/A</v>
      </c>
      <c r="AL147" s="88" t="e">
        <f ca="1">IF(OR(AL$7="–",AL$7="glatt"),0.25/(LOG(15/AL78+E3_Parameter!$C$16*0.001/(3.715*Berechnungen!AL32)))^2,3400*(AL101/AL32*0.001)^4.13*(AL101/AL124)^(230*(AL101/AL32*0.001)^2.1-0.7)*AL78^(0.193*EXP(-3300*(AL101/AL32*0.001)^2.6*(AL101/AL124))))</f>
        <v>#N/A</v>
      </c>
      <c r="AM147" s="88" t="e">
        <f ca="1">IF(OR(AM$7="–",AM$7="glatt"),0.25/(LOG(15/AM78+E3_Parameter!$C$16*0.001/(3.715*Berechnungen!AM32)))^2,3400*(AM101/AM32*0.001)^4.13*(AM101/AM124)^(230*(AM101/AM32*0.001)^2.1-0.7)*AM78^(0.193*EXP(-3300*(AM101/AM32*0.001)^2.6*(AM101/AM124))))</f>
        <v>#N/A</v>
      </c>
      <c r="AN147" s="88" t="e">
        <f ca="1">IF(OR(AN$7="–",AN$7="glatt"),0.25/(LOG(15/AN78+E3_Parameter!$C$16*0.001/(3.715*Berechnungen!AN32)))^2,3400*(AN101/AN32*0.001)^4.13*(AN101/AN124)^(230*(AN101/AN32*0.001)^2.1-0.7)*AN78^(0.193*EXP(-3300*(AN101/AN32*0.001)^2.6*(AN101/AN124))))</f>
        <v>#N/A</v>
      </c>
      <c r="AO147" s="88" t="e">
        <f ca="1">IF(OR(AO$7="–",AO$7="glatt"),0.25/(LOG(15/AO78+E3_Parameter!$C$16*0.001/(3.715*Berechnungen!AO32)))^2,3400*(AO101/AO32*0.001)^4.13*(AO101/AO124)^(230*(AO101/AO32*0.001)^2.1-0.7)*AO78^(0.193*EXP(-3300*(AO101/AO32*0.001)^2.6*(AO101/AO124))))</f>
        <v>#N/A</v>
      </c>
      <c r="AP147" s="88" t="e">
        <f ca="1">IF(OR(AP$7="–",AP$7="glatt"),0.25/(LOG(15/AP78+E3_Parameter!$C$16*0.001/(3.715*Berechnungen!AP32)))^2,3400*(AP101/AP32*0.001)^4.13*(AP101/AP124)^(230*(AP101/AP32*0.001)^2.1-0.7)*AP78^(0.193*EXP(-3300*(AP101/AP32*0.001)^2.6*(AP101/AP124))))</f>
        <v>#N/A</v>
      </c>
      <c r="AQ147" s="88" t="e">
        <f ca="1">IF(OR(AQ$7="–",AQ$7="glatt"),0.25/(LOG(15/AQ78+E3_Parameter!$C$16*0.001/(3.715*Berechnungen!AQ32)))^2,3400*(AQ101/AQ32*0.001)^4.13*(AQ101/AQ124)^(230*(AQ101/AQ32*0.001)^2.1-0.7)*AQ78^(0.193*EXP(-3300*(AQ101/AQ32*0.001)^2.6*(AQ101/AQ124))))</f>
        <v>#N/A</v>
      </c>
      <c r="AR147" s="88" t="e">
        <f ca="1">IF(OR(AR$7="–",AR$7="glatt"),0.25/(LOG(15/AR78+E3_Parameter!$C$16*0.001/(3.715*Berechnungen!AR32)))^2,3400*(AR101/AR32*0.001)^4.13*(AR101/AR124)^(230*(AR101/AR32*0.001)^2.1-0.7)*AR78^(0.193*EXP(-3300*(AR101/AR32*0.001)^2.6*(AR101/AR124))))</f>
        <v>#N/A</v>
      </c>
      <c r="AS147" s="88" t="e">
        <f ca="1">IF(OR(AS$7="–",AS$7="glatt"),0.25/(LOG(15/AS78+E3_Parameter!$C$16*0.001/(3.715*Berechnungen!AS32)))^2,3400*(AS101/AS32*0.001)^4.13*(AS101/AS124)^(230*(AS101/AS32*0.001)^2.1-0.7)*AS78^(0.193*EXP(-3300*(AS101/AS32*0.001)^2.6*(AS101/AS124))))</f>
        <v>#N/A</v>
      </c>
      <c r="AT147" s="88" t="e">
        <f ca="1">IF(OR(AT$7="–",AT$7="glatt"),0.25/(LOG(15/AT78+E3_Parameter!$C$16*0.001/(3.715*Berechnungen!AT32)))^2,3400*(AT101/AT32*0.001)^4.13*(AT101/AT124)^(230*(AT101/AT32*0.001)^2.1-0.7)*AT78^(0.193*EXP(-3300*(AT101/AT32*0.001)^2.6*(AT101/AT124))))</f>
        <v>#N/A</v>
      </c>
      <c r="AU147" s="88" t="e">
        <f ca="1">IF(OR(AU$7="–",AU$7="glatt"),0.25/(LOG(15/AU78+E3_Parameter!$C$16*0.001/(3.715*Berechnungen!AU32)))^2,3400*(AU101/AU32*0.001)^4.13*(AU101/AU124)^(230*(AU101/AU32*0.001)^2.1-0.7)*AU78^(0.193*EXP(-3300*(AU101/AU32*0.001)^2.6*(AU101/AU124))))</f>
        <v>#N/A</v>
      </c>
      <c r="AV147" s="88" t="e">
        <f ca="1">IF(OR(AV$7="–",AV$7="glatt"),0.25/(LOG(15/AV78+E3_Parameter!$C$16*0.001/(3.715*Berechnungen!AV32)))^2,3400*(AV101/AV32*0.001)^4.13*(AV101/AV124)^(230*(AV101/AV32*0.001)^2.1-0.7)*AV78^(0.193*EXP(-3300*(AV101/AV32*0.001)^2.6*(AV101/AV124))))</f>
        <v>#N/A</v>
      </c>
      <c r="AW147" s="88" t="e">
        <f ca="1">IF(OR(AW$7="–",AW$7="glatt"),0.25/(LOG(15/AW78+E3_Parameter!$C$16*0.001/(3.715*Berechnungen!AW32)))^2,3400*(AW101/AW32*0.001)^4.13*(AW101/AW124)^(230*(AW101/AW32*0.001)^2.1-0.7)*AW78^(0.193*EXP(-3300*(AW101/AW32*0.001)^2.6*(AW101/AW124))))</f>
        <v>#N/A</v>
      </c>
      <c r="AX147" s="88" t="e">
        <f ca="1">IF(OR(AX$7="–",AX$7="glatt"),0.25/(LOG(15/AX78+E3_Parameter!$C$16*0.001/(3.715*Berechnungen!AX32)))^2,3400*(AX101/AX32*0.001)^4.13*(AX101/AX124)^(230*(AX101/AX32*0.001)^2.1-0.7)*AX78^(0.193*EXP(-3300*(AX101/AX32*0.001)^2.6*(AX101/AX124))))</f>
        <v>#N/A</v>
      </c>
      <c r="AY147" s="88" t="e">
        <f ca="1">IF(OR(AY$7="–",AY$7="glatt"),0.25/(LOG(15/AY78+E3_Parameter!$C$16*0.001/(3.715*Berechnungen!AY32)))^2,3400*(AY101/AY32*0.001)^4.13*(AY101/AY124)^(230*(AY101/AY32*0.001)^2.1-0.7)*AY78^(0.193*EXP(-3300*(AY101/AY32*0.001)^2.6*(AY101/AY124))))</f>
        <v>#N/A</v>
      </c>
      <c r="AZ147" s="88" t="e">
        <f ca="1">IF(OR(AZ$7="–",AZ$7="glatt"),0.25/(LOG(15/AZ78+E3_Parameter!$C$16*0.001/(3.715*Berechnungen!AZ32)))^2,3400*(AZ101/AZ32*0.001)^4.13*(AZ101/AZ124)^(230*(AZ101/AZ32*0.001)^2.1-0.7)*AZ78^(0.193*EXP(-3300*(AZ101/AZ32*0.001)^2.6*(AZ101/AZ124))))</f>
        <v>#N/A</v>
      </c>
      <c r="BA147" s="88" t="e">
        <f ca="1">IF(OR(BA$7="–",BA$7="glatt"),0.25/(LOG(15/BA78+E3_Parameter!$C$16*0.001/(3.715*Berechnungen!BA32)))^2,3400*(BA101/BA32*0.001)^4.13*(BA101/BA124)^(230*(BA101/BA32*0.001)^2.1-0.7)*BA78^(0.193*EXP(-3300*(BA101/BA32*0.001)^2.6*(BA101/BA124))))</f>
        <v>#N/A</v>
      </c>
      <c r="BB147" s="88" t="e">
        <f ca="1">IF(OR(BB$7="–",BB$7="glatt"),0.25/(LOG(15/BB78+E3_Parameter!$C$16*0.001/(3.715*Berechnungen!BB32)))^2,3400*(BB101/BB32*0.001)^4.13*(BB101/BB124)^(230*(BB101/BB32*0.001)^2.1-0.7)*BB78^(0.193*EXP(-3300*(BB101/BB32*0.001)^2.6*(BB101/BB124))))</f>
        <v>#N/A</v>
      </c>
      <c r="BC147" s="88" t="e">
        <f ca="1">IF(OR(BC$7="–",BC$7="glatt"),0.25/(LOG(15/BC78+E3_Parameter!$C$16*0.001/(3.715*Berechnungen!BC32)))^2,3400*(BC101/BC32*0.001)^4.13*(BC101/BC124)^(230*(BC101/BC32*0.001)^2.1-0.7)*BC78^(0.193*EXP(-3300*(BC101/BC32*0.001)^2.6*(BC101/BC124))))</f>
        <v>#N/A</v>
      </c>
      <c r="BD147" s="88" t="e">
        <f ca="1">IF(OR(BD$7="–",BD$7="glatt"),0.25/(LOG(15/BD78+E3_Parameter!$C$16*0.001/(3.715*Berechnungen!BD32)))^2,3400*(BD101/BD32*0.001)^4.13*(BD101/BD124)^(230*(BD101/BD32*0.001)^2.1-0.7)*BD78^(0.193*EXP(-3300*(BD101/BD32*0.001)^2.6*(BD101/BD124))))</f>
        <v>#N/A</v>
      </c>
      <c r="BE147" s="88" t="e">
        <f ca="1">IF(OR(BE$7="–",BE$7="glatt"),0.25/(LOG(15/BE78+E3_Parameter!$C$16*0.001/(3.715*Berechnungen!BE32)))^2,3400*(BE101/BE32*0.001)^4.13*(BE101/BE124)^(230*(BE101/BE32*0.001)^2.1-0.7)*BE78^(0.193*EXP(-3300*(BE101/BE32*0.001)^2.6*(BE101/BE124))))</f>
        <v>#N/A</v>
      </c>
      <c r="BF147" s="88" t="e">
        <f ca="1">IF(OR(BF$7="–",BF$7="glatt"),0.25/(LOG(15/BF78+E3_Parameter!$C$16*0.001/(3.715*Berechnungen!BF32)))^2,3400*(BF101/BF32*0.001)^4.13*(BF101/BF124)^(230*(BF101/BF32*0.001)^2.1-0.7)*BF78^(0.193*EXP(-3300*(BF101/BF32*0.001)^2.6*(BF101/BF124))))</f>
        <v>#N/A</v>
      </c>
      <c r="BG147" s="88" t="e">
        <f ca="1">IF(OR(BG$7="–",BG$7="glatt"),0.25/(LOG(15/BG78+E3_Parameter!$C$16*0.001/(3.715*Berechnungen!BG32)))^2,3400*(BG101/BG32*0.001)^4.13*(BG101/BG124)^(230*(BG101/BG32*0.001)^2.1-0.7)*BG78^(0.193*EXP(-3300*(BG101/BG32*0.001)^2.6*(BG101/BG124))))</f>
        <v>#N/A</v>
      </c>
      <c r="BH147" s="88" t="e">
        <f ca="1">IF(OR(BH$7="–",BH$7="glatt"),0.25/(LOG(15/BH78+E3_Parameter!$C$16*0.001/(3.715*Berechnungen!BH32)))^2,3400*(BH101/BH32*0.001)^4.13*(BH101/BH124)^(230*(BH101/BH32*0.001)^2.1-0.7)*BH78^(0.193*EXP(-3300*(BH101/BH32*0.001)^2.6*(BH101/BH124))))</f>
        <v>#N/A</v>
      </c>
      <c r="BI147" s="88" t="e">
        <f ca="1">IF(OR(BI$7="–",BI$7="glatt"),0.25/(LOG(15/BI78+E3_Parameter!$C$16*0.001/(3.715*Berechnungen!BI32)))^2,3400*(BI101/BI32*0.001)^4.13*(BI101/BI124)^(230*(BI101/BI32*0.001)^2.1-0.7)*BI78^(0.193*EXP(-3300*(BI101/BI32*0.001)^2.6*(BI101/BI124))))</f>
        <v>#N/A</v>
      </c>
      <c r="BJ147" s="88" t="e">
        <f ca="1">IF(OR(BJ$7="–",BJ$7="glatt"),0.25/(LOG(15/BJ78+E3_Parameter!$C$16*0.001/(3.715*Berechnungen!BJ32)))^2,3400*(BJ101/BJ32*0.001)^4.13*(BJ101/BJ124)^(230*(BJ101/BJ32*0.001)^2.1-0.7)*BJ78^(0.193*EXP(-3300*(BJ101/BJ32*0.001)^2.6*(BJ101/BJ124))))</f>
        <v>#N/A</v>
      </c>
      <c r="BK147" s="88" t="e">
        <f ca="1">IF(OR(BK$7="–",BK$7="glatt"),0.25/(LOG(15/BK78+E3_Parameter!$C$16*0.001/(3.715*Berechnungen!BK32)))^2,3400*(BK101/BK32*0.001)^4.13*(BK101/BK124)^(230*(BK101/BK32*0.001)^2.1-0.7)*BK78^(0.193*EXP(-3300*(BK101/BK32*0.001)^2.6*(BK101/BK124))))</f>
        <v>#N/A</v>
      </c>
      <c r="BL147" s="88" t="e">
        <f ca="1">IF(OR(BL$7="–",BL$7="glatt"),0.25/(LOG(15/BL78+E3_Parameter!$C$16*0.001/(3.715*Berechnungen!BL32)))^2,3400*(BL101/BL32*0.001)^4.13*(BL101/BL124)^(230*(BL101/BL32*0.001)^2.1-0.7)*BL78^(0.193*EXP(-3300*(BL101/BL32*0.001)^2.6*(BL101/BL124))))</f>
        <v>#N/A</v>
      </c>
      <c r="BM147" s="88" t="e">
        <f ca="1">IF(OR(BM$7="–",BM$7="glatt"),0.25/(LOG(15/BM78+E3_Parameter!$C$16*0.001/(3.715*Berechnungen!BM32)))^2,3400*(BM101/BM32*0.001)^4.13*(BM101/BM124)^(230*(BM101/BM32*0.001)^2.1-0.7)*BM78^(0.193*EXP(-3300*(BM101/BM32*0.001)^2.6*(BM101/BM124))))</f>
        <v>#N/A</v>
      </c>
      <c r="BN147" s="88" t="e">
        <f ca="1">IF(OR(BN$7="–",BN$7="glatt"),0.25/(LOG(15/BN78+E3_Parameter!$C$16*0.001/(3.715*Berechnungen!BN32)))^2,3400*(BN101/BN32*0.001)^4.13*(BN101/BN124)^(230*(BN101/BN32*0.001)^2.1-0.7)*BN78^(0.193*EXP(-3300*(BN101/BN32*0.001)^2.6*(BN101/BN124))))</f>
        <v>#N/A</v>
      </c>
      <c r="BO147" s="88" t="e">
        <f ca="1">IF(OR(BO$7="–",BO$7="glatt"),0.25/(LOG(15/BO78+E3_Parameter!$C$16*0.001/(3.715*Berechnungen!BO32)))^2,3400*(BO101/BO32*0.001)^4.13*(BO101/BO124)^(230*(BO101/BO32*0.001)^2.1-0.7)*BO78^(0.193*EXP(-3300*(BO101/BO32*0.001)^2.6*(BO101/BO124))))</f>
        <v>#N/A</v>
      </c>
      <c r="BP147" s="88" t="e">
        <f ca="1">IF(OR(BP$7="–",BP$7="glatt"),0.25/(LOG(15/BP78+E3_Parameter!$C$16*0.001/(3.715*Berechnungen!BP32)))^2,3400*(BP101/BP32*0.001)^4.13*(BP101/BP124)^(230*(BP101/BP32*0.001)^2.1-0.7)*BP78^(0.193*EXP(-3300*(BP101/BP32*0.001)^2.6*(BP101/BP124))))</f>
        <v>#N/A</v>
      </c>
      <c r="BQ147" s="88" t="e">
        <f ca="1">IF(OR(BQ$7="–",BQ$7="glatt"),0.25/(LOG(15/BQ78+E3_Parameter!$C$16*0.001/(3.715*Berechnungen!BQ32)))^2,3400*(BQ101/BQ32*0.001)^4.13*(BQ101/BQ124)^(230*(BQ101/BQ32*0.001)^2.1-0.7)*BQ78^(0.193*EXP(-3300*(BQ101/BQ32*0.001)^2.6*(BQ101/BQ124))))</f>
        <v>#N/A</v>
      </c>
      <c r="BR147" s="88" t="e">
        <f ca="1">IF(OR(BR$7="–",BR$7="glatt"),0.25/(LOG(15/BR78+E3_Parameter!$C$16*0.001/(3.715*Berechnungen!BR32)))^2,3400*(BR101/BR32*0.001)^4.13*(BR101/BR124)^(230*(BR101/BR32*0.001)^2.1-0.7)*BR78^(0.193*EXP(-3300*(BR101/BR32*0.001)^2.6*(BR101/BR124))))</f>
        <v>#N/A</v>
      </c>
      <c r="BS147" s="88" t="e">
        <f ca="1">IF(OR(BS$7="–",BS$7="glatt"),0.25/(LOG(15/BS78+E3_Parameter!$C$16*0.001/(3.715*Berechnungen!BS32)))^2,3400*(BS101/BS32*0.001)^4.13*(BS101/BS124)^(230*(BS101/BS32*0.001)^2.1-0.7)*BS78^(0.193*EXP(-3300*(BS101/BS32*0.001)^2.6*(BS101/BS124))))</f>
        <v>#N/A</v>
      </c>
      <c r="BT147" s="88" t="e">
        <f ca="1">IF(OR(BT$7="–",BT$7="glatt"),0.25/(LOG(15/BT78+E3_Parameter!$C$16*0.001/(3.715*Berechnungen!BT32)))^2,3400*(BT101/BT32*0.001)^4.13*(BT101/BT124)^(230*(BT101/BT32*0.001)^2.1-0.7)*BT78^(0.193*EXP(-3300*(BT101/BT32*0.001)^2.6*(BT101/BT124))))</f>
        <v>#N/A</v>
      </c>
      <c r="BU147" s="88" t="e">
        <f ca="1">IF(OR(BU$7="–",BU$7="glatt"),0.25/(LOG(15/BU78+E3_Parameter!$C$16*0.001/(3.715*Berechnungen!BU32)))^2,3400*(BU101/BU32*0.001)^4.13*(BU101/BU124)^(230*(BU101/BU32*0.001)^2.1-0.7)*BU78^(0.193*EXP(-3300*(BU101/BU32*0.001)^2.6*(BU101/BU124))))</f>
        <v>#N/A</v>
      </c>
      <c r="BV147" s="88" t="e">
        <f ca="1">IF(OR(BV$7="–",BV$7="glatt"),0.25/(LOG(15/BV78+E3_Parameter!$C$16*0.001/(3.715*Berechnungen!BV32)))^2,3400*(BV101/BV32*0.001)^4.13*(BV101/BV124)^(230*(BV101/BV32*0.001)^2.1-0.7)*BV78^(0.193*EXP(-3300*(BV101/BV32*0.001)^2.6*(BV101/BV124))))</f>
        <v>#N/A</v>
      </c>
      <c r="BW147" s="88" t="e">
        <f ca="1">IF(OR(BW$7="–",BW$7="glatt"),0.25/(LOG(15/BW78+E3_Parameter!$C$16*0.001/(3.715*Berechnungen!BW32)))^2,3400*(BW101/BW32*0.001)^4.13*(BW101/BW124)^(230*(BW101/BW32*0.001)^2.1-0.7)*BW78^(0.193*EXP(-3300*(BW101/BW32*0.001)^2.6*(BW101/BW124))))</f>
        <v>#N/A</v>
      </c>
      <c r="BX147" s="88" t="e">
        <f ca="1">IF(OR(BX$7="–",BX$7="glatt"),0.25/(LOG(15/BX78+E3_Parameter!$C$16*0.001/(3.715*Berechnungen!BX32)))^2,3400*(BX101/BX32*0.001)^4.13*(BX101/BX124)^(230*(BX101/BX32*0.001)^2.1-0.7)*BX78^(0.193*EXP(-3300*(BX101/BX32*0.001)^2.6*(BX101/BX124))))</f>
        <v>#N/A</v>
      </c>
      <c r="BY147" s="88" t="e">
        <f ca="1">IF(OR(BY$7="–",BY$7="glatt"),0.25/(LOG(15/BY78+E3_Parameter!$C$16*0.001/(3.715*Berechnungen!BY32)))^2,3400*(BY101/BY32*0.001)^4.13*(BY101/BY124)^(230*(BY101/BY32*0.001)^2.1-0.7)*BY78^(0.193*EXP(-3300*(BY101/BY32*0.001)^2.6*(BY101/BY124))))</f>
        <v>#N/A</v>
      </c>
      <c r="BZ147" s="88" t="e">
        <f ca="1">IF(OR(BZ$7="–",BZ$7="glatt"),0.25/(LOG(15/BZ78+E3_Parameter!$C$16*0.001/(3.715*Berechnungen!BZ32)))^2,3400*(BZ101/BZ32*0.001)^4.13*(BZ101/BZ124)^(230*(BZ101/BZ32*0.001)^2.1-0.7)*BZ78^(0.193*EXP(-3300*(BZ101/BZ32*0.001)^2.6*(BZ101/BZ124))))</f>
        <v>#N/A</v>
      </c>
      <c r="CA147" s="88" t="e">
        <f ca="1">IF(OR(CA$7="–",CA$7="glatt"),0.25/(LOG(15/CA78+E3_Parameter!$C$16*0.001/(3.715*Berechnungen!CA32)))^2,3400*(CA101/CA32*0.001)^4.13*(CA101/CA124)^(230*(CA101/CA32*0.001)^2.1-0.7)*CA78^(0.193*EXP(-3300*(CA101/CA32*0.001)^2.6*(CA101/CA124))))</f>
        <v>#N/A</v>
      </c>
      <c r="CB147" s="88" t="e">
        <f ca="1">IF(OR(CB$7="–",CB$7="glatt"),0.25/(LOG(15/CB78+E3_Parameter!$C$16*0.001/(3.715*Berechnungen!CB32)))^2,3400*(CB101/CB32*0.001)^4.13*(CB101/CB124)^(230*(CB101/CB32*0.001)^2.1-0.7)*CB78^(0.193*EXP(-3300*(CB101/CB32*0.001)^2.6*(CB101/CB124))))</f>
        <v>#N/A</v>
      </c>
      <c r="CC147" s="88" t="e">
        <f ca="1">IF(OR(CC$7="–",CC$7="glatt"),0.25/(LOG(15/CC78+E3_Parameter!$C$16*0.001/(3.715*Berechnungen!CC32)))^2,3400*(CC101/CC32*0.001)^4.13*(CC101/CC124)^(230*(CC101/CC32*0.001)^2.1-0.7)*CC78^(0.193*EXP(-3300*(CC101/CC32*0.001)^2.6*(CC101/CC124))))</f>
        <v>#N/A</v>
      </c>
      <c r="CD147" s="88" t="e">
        <f ca="1">IF(OR(CD$7="–",CD$7="glatt"),0.25/(LOG(15/CD78+E3_Parameter!$C$16*0.001/(3.715*Berechnungen!CD32)))^2,3400*(CD101/CD32*0.001)^4.13*(CD101/CD124)^(230*(CD101/CD32*0.001)^2.1-0.7)*CD78^(0.193*EXP(-3300*(CD101/CD32*0.001)^2.6*(CD101/CD124))))</f>
        <v>#N/A</v>
      </c>
      <c r="CE147" s="88" t="e">
        <f ca="1">IF(OR(CE$7="–",CE$7="glatt"),0.25/(LOG(15/CE78+E3_Parameter!$C$16*0.001/(3.715*Berechnungen!CE32)))^2,3400*(CE101/CE32*0.001)^4.13*(CE101/CE124)^(230*(CE101/CE32*0.001)^2.1-0.7)*CE78^(0.193*EXP(-3300*(CE101/CE32*0.001)^2.6*(CE101/CE124))))</f>
        <v>#N/A</v>
      </c>
      <c r="CF147" s="88" t="e">
        <f ca="1">IF(OR(CF$7="–",CF$7="glatt"),0.25/(LOG(15/CF78+E3_Parameter!$C$16*0.001/(3.715*Berechnungen!CF32)))^2,3400*(CF101/CF32*0.001)^4.13*(CF101/CF124)^(230*(CF101/CF32*0.001)^2.1-0.7)*CF78^(0.193*EXP(-3300*(CF101/CF32*0.001)^2.6*(CF101/CF124))))</f>
        <v>#N/A</v>
      </c>
      <c r="CG147" s="88" t="e">
        <f ca="1">IF(OR(CG$7="–",CG$7="glatt"),0.25/(LOG(15/CG78+E3_Parameter!$C$16*0.001/(3.715*Berechnungen!CG32)))^2,3400*(CG101/CG32*0.001)^4.13*(CG101/CG124)^(230*(CG101/CG32*0.001)^2.1-0.7)*CG78^(0.193*EXP(-3300*(CG101/CG32*0.001)^2.6*(CG101/CG124))))</f>
        <v>#N/A</v>
      </c>
      <c r="CH147" s="88" t="e">
        <f ca="1">IF(OR(CH$7="–",CH$7="glatt"),0.25/(LOG(15/CH78+E3_Parameter!$C$16*0.001/(3.715*Berechnungen!CH32)))^2,3400*(CH101/CH32*0.001)^4.13*(CH101/CH124)^(230*(CH101/CH32*0.001)^2.1-0.7)*CH78^(0.193*EXP(-3300*(CH101/CH32*0.001)^2.6*(CH101/CH124))))</f>
        <v>#N/A</v>
      </c>
      <c r="CI147" s="88" t="e">
        <f ca="1">IF(OR(CI$7="–",CI$7="glatt"),0.25/(LOG(15/CI78+E3_Parameter!$C$16*0.001/(3.715*Berechnungen!CI32)))^2,3400*(CI101/CI32*0.001)^4.13*(CI101/CI124)^(230*(CI101/CI32*0.001)^2.1-0.7)*CI78^(0.193*EXP(-3300*(CI101/CI32*0.001)^2.6*(CI101/CI124))))</f>
        <v>#N/A</v>
      </c>
      <c r="CJ147" s="88" t="e">
        <f ca="1">IF(OR(CJ$7="–",CJ$7="glatt"),0.25/(LOG(15/CJ78+E3_Parameter!$C$16*0.001/(3.715*Berechnungen!CJ32)))^2,3400*(CJ101/CJ32*0.001)^4.13*(CJ101/CJ124)^(230*(CJ101/CJ32*0.001)^2.1-0.7)*CJ78^(0.193*EXP(-3300*(CJ101/CJ32*0.001)^2.6*(CJ101/CJ124))))</f>
        <v>#N/A</v>
      </c>
      <c r="CK147" s="88" t="e">
        <f ca="1">IF(OR(CK$7="–",CK$7="glatt"),0.25/(LOG(15/CK78+E3_Parameter!$C$16*0.001/(3.715*Berechnungen!CK32)))^2,3400*(CK101/CK32*0.001)^4.13*(CK101/CK124)^(230*(CK101/CK32*0.001)^2.1-0.7)*CK78^(0.193*EXP(-3300*(CK101/CK32*0.001)^2.6*(CK101/CK124))))</f>
        <v>#N/A</v>
      </c>
      <c r="CL147" s="88" t="e">
        <f ca="1">IF(OR(CL$7="–",CL$7="glatt"),0.25/(LOG(15/CL78+E3_Parameter!$C$16*0.001/(3.715*Berechnungen!CL32)))^2,3400*(CL101/CL32*0.001)^4.13*(CL101/CL124)^(230*(CL101/CL32*0.001)^2.1-0.7)*CL78^(0.193*EXP(-3300*(CL101/CL32*0.001)^2.6*(CL101/CL124))))</f>
        <v>#N/A</v>
      </c>
      <c r="CM147" s="88" t="e">
        <f ca="1">IF(OR(CM$7="–",CM$7="glatt"),0.25/(LOG(15/CM78+E3_Parameter!$C$16*0.001/(3.715*Berechnungen!CM32)))^2,3400*(CM101/CM32*0.001)^4.13*(CM101/CM124)^(230*(CM101/CM32*0.001)^2.1-0.7)*CM78^(0.193*EXP(-3300*(CM101/CM32*0.001)^2.6*(CM101/CM124))))</f>
        <v>#N/A</v>
      </c>
      <c r="CN147" s="88" t="e">
        <f ca="1">IF(OR(CN$7="–",CN$7="glatt"),0.25/(LOG(15/CN78+E3_Parameter!$C$16*0.001/(3.715*Berechnungen!CN32)))^2,3400*(CN101/CN32*0.001)^4.13*(CN101/CN124)^(230*(CN101/CN32*0.001)^2.1-0.7)*CN78^(0.193*EXP(-3300*(CN101/CN32*0.001)^2.6*(CN101/CN124))))</f>
        <v>#N/A</v>
      </c>
      <c r="CO147" s="88" t="e">
        <f ca="1">IF(OR(CO$7="–",CO$7="glatt"),0.25/(LOG(15/CO78+E3_Parameter!$C$16*0.001/(3.715*Berechnungen!CO32)))^2,3400*(CO101/CO32*0.001)^4.13*(CO101/CO124)^(230*(CO101/CO32*0.001)^2.1-0.7)*CO78^(0.193*EXP(-3300*(CO101/CO32*0.001)^2.6*(CO101/CO124))))</f>
        <v>#N/A</v>
      </c>
      <c r="CP147" s="88" t="e">
        <f ca="1">IF(OR(CP$7="–",CP$7="glatt"),0.25/(LOG(15/CP78+E3_Parameter!$C$16*0.001/(3.715*Berechnungen!CP32)))^2,3400*(CP101/CP32*0.001)^4.13*(CP101/CP124)^(230*(CP101/CP32*0.001)^2.1-0.7)*CP78^(0.193*EXP(-3300*(CP101/CP32*0.001)^2.6*(CP101/CP124))))</f>
        <v>#N/A</v>
      </c>
      <c r="CQ147" s="88" t="e">
        <f ca="1">IF(OR(CQ$7="–",CQ$7="glatt"),0.25/(LOG(15/CQ78+E3_Parameter!$C$16*0.001/(3.715*Berechnungen!CQ32)))^2,3400*(CQ101/CQ32*0.001)^4.13*(CQ101/CQ124)^(230*(CQ101/CQ32*0.001)^2.1-0.7)*CQ78^(0.193*EXP(-3300*(CQ101/CQ32*0.001)^2.6*(CQ101/CQ124))))</f>
        <v>#N/A</v>
      </c>
      <c r="CR147" s="88" t="e">
        <f ca="1">IF(OR(CR$7="–",CR$7="glatt"),0.25/(LOG(15/CR78+E3_Parameter!$C$16*0.001/(3.715*Berechnungen!CR32)))^2,3400*(CR101/CR32*0.001)^4.13*(CR101/CR124)^(230*(CR101/CR32*0.001)^2.1-0.7)*CR78^(0.193*EXP(-3300*(CR101/CR32*0.001)^2.6*(CR101/CR124))))</f>
        <v>#N/A</v>
      </c>
      <c r="CS147" s="88" t="e">
        <f ca="1">IF(OR(CS$7="–",CS$7="glatt"),0.25/(LOG(15/CS78+E3_Parameter!$C$16*0.001/(3.715*Berechnungen!CS32)))^2,3400*(CS101/CS32*0.001)^4.13*(CS101/CS124)^(230*(CS101/CS32*0.001)^2.1-0.7)*CS78^(0.193*EXP(-3300*(CS101/CS32*0.001)^2.6*(CS101/CS124))))</f>
        <v>#N/A</v>
      </c>
      <c r="CT147" s="88" t="e">
        <f ca="1">IF(OR(CT$7="–",CT$7="glatt"),0.25/(LOG(15/CT78+E3_Parameter!$C$16*0.001/(3.715*Berechnungen!CT32)))^2,3400*(CT101/CT32*0.001)^4.13*(CT101/CT124)^(230*(CT101/CT32*0.001)^2.1-0.7)*CT78^(0.193*EXP(-3300*(CT101/CT32*0.001)^2.6*(CT101/CT124))))</f>
        <v>#N/A</v>
      </c>
      <c r="CU147" s="88" t="e">
        <f ca="1">IF(OR(CU$7="–",CU$7="glatt"),0.25/(LOG(15/CU78+E3_Parameter!$C$16*0.001/(3.715*Berechnungen!CU32)))^2,3400*(CU101/CU32*0.001)^4.13*(CU101/CU124)^(230*(CU101/CU32*0.001)^2.1-0.7)*CU78^(0.193*EXP(-3300*(CU101/CU32*0.001)^2.6*(CU101/CU124))))</f>
        <v>#N/A</v>
      </c>
      <c r="CV147" s="88" t="e">
        <f ca="1">IF(OR(CV$7="–",CV$7="glatt"),0.25/(LOG(15/CV78+E3_Parameter!$C$16*0.001/(3.715*Berechnungen!CV32)))^2,3400*(CV101/CV32*0.001)^4.13*(CV101/CV124)^(230*(CV101/CV32*0.001)^2.1-0.7)*CV78^(0.193*EXP(-3300*(CV101/CV32*0.001)^2.6*(CV101/CV124))))</f>
        <v>#N/A</v>
      </c>
      <c r="CW147" s="88" t="e">
        <f ca="1">IF(OR(CW$7="–",CW$7="glatt"),0.25/(LOG(15/CW78+E3_Parameter!$C$16*0.001/(3.715*Berechnungen!CW32)))^2,3400*(CW101/CW32*0.001)^4.13*(CW101/CW124)^(230*(CW101/CW32*0.001)^2.1-0.7)*CW78^(0.193*EXP(-3300*(CW101/CW32*0.001)^2.6*(CW101/CW124))))</f>
        <v>#N/A</v>
      </c>
      <c r="CX147" s="88" t="e">
        <f ca="1">IF(OR(CX$7="–",CX$7="glatt"),0.25/(LOG(15/CX78+E3_Parameter!$C$16*0.001/(3.715*Berechnungen!CX32)))^2,3400*(CX101/CX32*0.001)^4.13*(CX101/CX124)^(230*(CX101/CX32*0.001)^2.1-0.7)*CX78^(0.193*EXP(-3300*(CX101/CX32*0.001)^2.6*(CX101/CX124))))</f>
        <v>#N/A</v>
      </c>
      <c r="CY147" s="88" t="e">
        <f ca="1">IF(OR(CY$7="–",CY$7="glatt"),0.25/(LOG(15/CY78+E3_Parameter!$C$16*0.001/(3.715*Berechnungen!CY32)))^2,3400*(CY101/CY32*0.001)^4.13*(CY101/CY124)^(230*(CY101/CY32*0.001)^2.1-0.7)*CY78^(0.193*EXP(-3300*(CY101/CY32*0.001)^2.6*(CY101/CY124))))</f>
        <v>#N/A</v>
      </c>
      <c r="CZ147" s="88" t="e">
        <f ca="1">IF(OR(CZ$7="–",CZ$7="glatt"),0.25/(LOG(15/CZ78+E3_Parameter!$C$16*0.001/(3.715*Berechnungen!CZ32)))^2,3400*(CZ101/CZ32*0.001)^4.13*(CZ101/CZ124)^(230*(CZ101/CZ32*0.001)^2.1-0.7)*CZ78^(0.193*EXP(-3300*(CZ101/CZ32*0.001)^2.6*(CZ101/CZ124))))</f>
        <v>#N/A</v>
      </c>
      <c r="DA147" s="88" t="e">
        <f ca="1">IF(OR(DA$7="–",DA$7="glatt"),0.25/(LOG(15/DA78+E3_Parameter!$C$16*0.001/(3.715*Berechnungen!DA32)))^2,3400*(DA101/DA32*0.001)^4.13*(DA101/DA124)^(230*(DA101/DA32*0.001)^2.1-0.7)*DA78^(0.193*EXP(-3300*(DA101/DA32*0.001)^2.6*(DA101/DA124))))</f>
        <v>#N/A</v>
      </c>
      <c r="DB147" s="88" t="e">
        <f ca="1">IF(OR(DB$7="–",DB$7="glatt"),0.25/(LOG(15/DB78+E3_Parameter!$C$16*0.001/(3.715*Berechnungen!DB32)))^2,3400*(DB101/DB32*0.001)^4.13*(DB101/DB124)^(230*(DB101/DB32*0.001)^2.1-0.7)*DB78^(0.193*EXP(-3300*(DB101/DB32*0.001)^2.6*(DB101/DB124))))</f>
        <v>#N/A</v>
      </c>
      <c r="DC147" s="88" t="e">
        <f ca="1">IF(OR(DC$7="–",DC$7="glatt"),0.25/(LOG(15/DC78+E3_Parameter!$C$16*0.001/(3.715*Berechnungen!DC32)))^2,3400*(DC101/DC32*0.001)^4.13*(DC101/DC124)^(230*(DC101/DC32*0.001)^2.1-0.7)*DC78^(0.193*EXP(-3300*(DC101/DC32*0.001)^2.6*(DC101/DC124))))</f>
        <v>#N/A</v>
      </c>
      <c r="DD147" s="88" t="e">
        <f ca="1">IF(OR(DD$7="–",DD$7="glatt"),0.25/(LOG(15/DD78+E3_Parameter!$C$16*0.001/(3.715*Berechnungen!DD32)))^2,3400*(DD101/DD32*0.001)^4.13*(DD101/DD124)^(230*(DD101/DD32*0.001)^2.1-0.7)*DD78^(0.193*EXP(-3300*(DD101/DD32*0.001)^2.6*(DD101/DD124))))</f>
        <v>#N/A</v>
      </c>
      <c r="DE147" s="88" t="e">
        <f ca="1">IF(OR(DE$7="–",DE$7="glatt"),0.25/(LOG(15/DE78+E3_Parameter!$C$16*0.001/(3.715*Berechnungen!DE32)))^2,3400*(DE101/DE32*0.001)^4.13*(DE101/DE124)^(230*(DE101/DE32*0.001)^2.1-0.7)*DE78^(0.193*EXP(-3300*(DE101/DE32*0.001)^2.6*(DE101/DE124))))</f>
        <v>#N/A</v>
      </c>
      <c r="DF147" s="88" t="e">
        <f ca="1">IF(OR(DF$7="–",DF$7="glatt"),0.25/(LOG(15/DF78+E3_Parameter!$C$16*0.001/(3.715*Berechnungen!DF32)))^2,3400*(DF101/DF32*0.001)^4.13*(DF101/DF124)^(230*(DF101/DF32*0.001)^2.1-0.7)*DF78^(0.193*EXP(-3300*(DF101/DF32*0.001)^2.6*(DF101/DF124))))</f>
        <v>#N/A</v>
      </c>
      <c r="DG147" s="88" t="e">
        <f ca="1">IF(OR(DG$7="–",DG$7="glatt"),0.25/(LOG(15/DG78+E3_Parameter!$C$16*0.001/(3.715*Berechnungen!DG32)))^2,3400*(DG101/DG32*0.001)^4.13*(DG101/DG124)^(230*(DG101/DG32*0.001)^2.1-0.7)*DG78^(0.193*EXP(-3300*(DG101/DG32*0.001)^2.6*(DG101/DG124))))</f>
        <v>#N/A</v>
      </c>
      <c r="DH147" s="88" t="e">
        <f ca="1">IF(OR(DH$7="–",DH$7="glatt"),0.25/(LOG(15/DH78+E3_Parameter!$C$16*0.001/(3.715*Berechnungen!DH32)))^2,3400*(DH101/DH32*0.001)^4.13*(DH101/DH124)^(230*(DH101/DH32*0.001)^2.1-0.7)*DH78^(0.193*EXP(-3300*(DH101/DH32*0.001)^2.6*(DH101/DH124))))</f>
        <v>#N/A</v>
      </c>
      <c r="DI147" s="88" t="e">
        <f ca="1">IF(OR(DI$7="–",DI$7="glatt"),0.25/(LOG(15/DI78+E3_Parameter!$C$16*0.001/(3.715*Berechnungen!DI32)))^2,3400*(DI101/DI32*0.001)^4.13*(DI101/DI124)^(230*(DI101/DI32*0.001)^2.1-0.7)*DI78^(0.193*EXP(-3300*(DI101/DI32*0.001)^2.6*(DI101/DI124))))</f>
        <v>#N/A</v>
      </c>
      <c r="DJ147" s="88" t="e">
        <f ca="1">IF(OR(DJ$7="–",DJ$7="glatt"),0.25/(LOG(15/DJ78+E3_Parameter!$C$16*0.001/(3.715*Berechnungen!DJ32)))^2,3400*(DJ101/DJ32*0.001)^4.13*(DJ101/DJ124)^(230*(DJ101/DJ32*0.001)^2.1-0.7)*DJ78^(0.193*EXP(-3300*(DJ101/DJ32*0.001)^2.6*(DJ101/DJ124))))</f>
        <v>#N/A</v>
      </c>
      <c r="DK147" s="88" t="e">
        <f ca="1">IF(OR(DK$7="–",DK$7="glatt"),0.25/(LOG(15/DK78+E3_Parameter!$C$16*0.001/(3.715*Berechnungen!DK32)))^2,3400*(DK101/DK32*0.001)^4.13*(DK101/DK124)^(230*(DK101/DK32*0.001)^2.1-0.7)*DK78^(0.193*EXP(-3300*(DK101/DK32*0.001)^2.6*(DK101/DK124))))</f>
        <v>#N/A</v>
      </c>
      <c r="DL147" s="88" t="e">
        <f ca="1">IF(OR(DL$7="–",DL$7="glatt"),0.25/(LOG(15/DL78+E3_Parameter!$C$16*0.001/(3.715*Berechnungen!DL32)))^2,3400*(DL101/DL32*0.001)^4.13*(DL101/DL124)^(230*(DL101/DL32*0.001)^2.1-0.7)*DL78^(0.193*EXP(-3300*(DL101/DL32*0.001)^2.6*(DL101/DL124))))</f>
        <v>#N/A</v>
      </c>
      <c r="DM147" s="88" t="e">
        <f ca="1">IF(OR(DM$7="–",DM$7="glatt"),0.25/(LOG(15/DM78+E3_Parameter!$C$16*0.001/(3.715*Berechnungen!DM32)))^2,3400*(DM101/DM32*0.001)^4.13*(DM101/DM124)^(230*(DM101/DM32*0.001)^2.1-0.7)*DM78^(0.193*EXP(-3300*(DM101/DM32*0.001)^2.6*(DM101/DM124))))</f>
        <v>#N/A</v>
      </c>
      <c r="DN147" s="88" t="e">
        <f ca="1">IF(OR(DN$7="–",DN$7="glatt"),0.25/(LOG(15/DN78+E3_Parameter!$C$16*0.001/(3.715*Berechnungen!DN32)))^2,3400*(DN101/DN32*0.001)^4.13*(DN101/DN124)^(230*(DN101/DN32*0.001)^2.1-0.7)*DN78^(0.193*EXP(-3300*(DN101/DN32*0.001)^2.6*(DN101/DN124))))</f>
        <v>#N/A</v>
      </c>
      <c r="DO147" s="88" t="e">
        <f ca="1">IF(OR(DO$7="–",DO$7="glatt"),0.25/(LOG(15/DO78+E3_Parameter!$C$16*0.001/(3.715*Berechnungen!DO32)))^2,3400*(DO101/DO32*0.001)^4.13*(DO101/DO124)^(230*(DO101/DO32*0.001)^2.1-0.7)*DO78^(0.193*EXP(-3300*(DO101/DO32*0.001)^2.6*(DO101/DO124))))</f>
        <v>#N/A</v>
      </c>
      <c r="DP147" s="88" t="e">
        <f ca="1">IF(OR(DP$7="–",DP$7="glatt"),0.25/(LOG(15/DP78+E3_Parameter!$C$16*0.001/(3.715*Berechnungen!DP32)))^2,3400*(DP101/DP32*0.001)^4.13*(DP101/DP124)^(230*(DP101/DP32*0.001)^2.1-0.7)*DP78^(0.193*EXP(-3300*(DP101/DP32*0.001)^2.6*(DP101/DP124))))</f>
        <v>#N/A</v>
      </c>
      <c r="DQ147" s="88" t="e">
        <f ca="1">IF(OR(DQ$7="–",DQ$7="glatt"),0.25/(LOG(15/DQ78+E3_Parameter!$C$16*0.001/(3.715*Berechnungen!DQ32)))^2,3400*(DQ101/DQ32*0.001)^4.13*(DQ101/DQ124)^(230*(DQ101/DQ32*0.001)^2.1-0.7)*DQ78^(0.193*EXP(-3300*(DQ101/DQ32*0.001)^2.6*(DQ101/DQ124))))</f>
        <v>#N/A</v>
      </c>
      <c r="DR147" s="88" t="e">
        <f ca="1">IF(OR(DR$7="–",DR$7="glatt"),0.25/(LOG(15/DR78+E3_Parameter!$C$16*0.001/(3.715*Berechnungen!DR32)))^2,3400*(DR101/DR32*0.001)^4.13*(DR101/DR124)^(230*(DR101/DR32*0.001)^2.1-0.7)*DR78^(0.193*EXP(-3300*(DR101/DR32*0.001)^2.6*(DR101/DR124))))</f>
        <v>#N/A</v>
      </c>
      <c r="DS147" s="88" t="e">
        <f ca="1">IF(OR(DS$7="–",DS$7="glatt"),0.25/(LOG(15/DS78+E3_Parameter!$C$16*0.001/(3.715*Berechnungen!DS32)))^2,3400*(DS101/DS32*0.001)^4.13*(DS101/DS124)^(230*(DS101/DS32*0.001)^2.1-0.7)*DS78^(0.193*EXP(-3300*(DS101/DS32*0.001)^2.6*(DS101/DS124))))</f>
        <v>#N/A</v>
      </c>
      <c r="DT147" s="88" t="e">
        <f ca="1">IF(OR(DT$7="–",DT$7="glatt"),0.25/(LOG(15/DT78+E3_Parameter!$C$16*0.001/(3.715*Berechnungen!DT32)))^2,3400*(DT101/DT32*0.001)^4.13*(DT101/DT124)^(230*(DT101/DT32*0.001)^2.1-0.7)*DT78^(0.193*EXP(-3300*(DT101/DT32*0.001)^2.6*(DT101/DT124))))</f>
        <v>#N/A</v>
      </c>
      <c r="DU147" s="88" t="e">
        <f ca="1">IF(OR(DU$7="–",DU$7="glatt"),0.25/(LOG(15/DU78+E3_Parameter!$C$16*0.001/(3.715*Berechnungen!DU32)))^2,3400*(DU101/DU32*0.001)^4.13*(DU101/DU124)^(230*(DU101/DU32*0.001)^2.1-0.7)*DU78^(0.193*EXP(-3300*(DU101/DU32*0.001)^2.6*(DU101/DU124))))</f>
        <v>#N/A</v>
      </c>
      <c r="DV147" s="88" t="e">
        <f ca="1">IF(OR(DV$7="–",DV$7="glatt"),0.25/(LOG(15/DV78+E3_Parameter!$C$16*0.001/(3.715*Berechnungen!DV32)))^2,3400*(DV101/DV32*0.001)^4.13*(DV101/DV124)^(230*(DV101/DV32*0.001)^2.1-0.7)*DV78^(0.193*EXP(-3300*(DV101/DV32*0.001)^2.6*(DV101/DV124))))</f>
        <v>#N/A</v>
      </c>
      <c r="DW147" s="88" t="e">
        <f ca="1">IF(OR(DW$7="–",DW$7="glatt"),0.25/(LOG(15/DW78+E3_Parameter!$C$16*0.001/(3.715*Berechnungen!DW32)))^2,3400*(DW101/DW32*0.001)^4.13*(DW101/DW124)^(230*(DW101/DW32*0.001)^2.1-0.7)*DW78^(0.193*EXP(-3300*(DW101/DW32*0.001)^2.6*(DW101/DW124))))</f>
        <v>#N/A</v>
      </c>
      <c r="DX147" s="88" t="e">
        <f ca="1">IF(OR(DX$7="–",DX$7="glatt"),0.25/(LOG(15/DX78+E3_Parameter!$C$16*0.001/(3.715*Berechnungen!DX32)))^2,3400*(DX101/DX32*0.001)^4.13*(DX101/DX124)^(230*(DX101/DX32*0.001)^2.1-0.7)*DX78^(0.193*EXP(-3300*(DX101/DX32*0.001)^2.6*(DX101/DX124))))</f>
        <v>#N/A</v>
      </c>
      <c r="DY147" s="88" t="e">
        <f ca="1">IF(OR(DY$7="–",DY$7="glatt"),0.25/(LOG(15/DY78+E3_Parameter!$C$16*0.001/(3.715*Berechnungen!DY32)))^2,3400*(DY101/DY32*0.001)^4.13*(DY101/DY124)^(230*(DY101/DY32*0.001)^2.1-0.7)*DY78^(0.193*EXP(-3300*(DY101/DY32*0.001)^2.6*(DY101/DY124))))</f>
        <v>#N/A</v>
      </c>
      <c r="DZ147" s="88" t="e">
        <f ca="1">IF(OR(DZ$7="–",DZ$7="glatt"),0.25/(LOG(15/DZ78+E3_Parameter!$C$16*0.001/(3.715*Berechnungen!DZ32)))^2,3400*(DZ101/DZ32*0.001)^4.13*(DZ101/DZ124)^(230*(DZ101/DZ32*0.001)^2.1-0.7)*DZ78^(0.193*EXP(-3300*(DZ101/DZ32*0.001)^2.6*(DZ101/DZ124))))</f>
        <v>#N/A</v>
      </c>
      <c r="EA147" s="88" t="e">
        <f ca="1">IF(OR(EA$7="–",EA$7="glatt"),0.25/(LOG(15/EA78+E3_Parameter!$C$16*0.001/(3.715*Berechnungen!EA32)))^2,3400*(EA101/EA32*0.001)^4.13*(EA101/EA124)^(230*(EA101/EA32*0.001)^2.1-0.7)*EA78^(0.193*EXP(-3300*(EA101/EA32*0.001)^2.6*(EA101/EA124))))</f>
        <v>#N/A</v>
      </c>
      <c r="EB147" s="88" t="e">
        <f ca="1">IF(OR(EB$7="–",EB$7="glatt"),0.25/(LOG(15/EB78+E3_Parameter!$C$16*0.001/(3.715*Berechnungen!EB32)))^2,3400*(EB101/EB32*0.001)^4.13*(EB101/EB124)^(230*(EB101/EB32*0.001)^2.1-0.7)*EB78^(0.193*EXP(-3300*(EB101/EB32*0.001)^2.6*(EB101/EB124))))</f>
        <v>#N/A</v>
      </c>
      <c r="EC147" s="88" t="e">
        <f ca="1">IF(OR(EC$7="–",EC$7="glatt"),0.25/(LOG(15/EC78+E3_Parameter!$C$16*0.001/(3.715*Berechnungen!EC32)))^2,3400*(EC101/EC32*0.001)^4.13*(EC101/EC124)^(230*(EC101/EC32*0.001)^2.1-0.7)*EC78^(0.193*EXP(-3300*(EC101/EC32*0.001)^2.6*(EC101/EC124))))</f>
        <v>#N/A</v>
      </c>
      <c r="ED147" s="88" t="e">
        <f ca="1">IF(OR(ED$7="–",ED$7="glatt"),0.25/(LOG(15/ED78+E3_Parameter!$C$16*0.001/(3.715*Berechnungen!ED32)))^2,3400*(ED101/ED32*0.001)^4.13*(ED101/ED124)^(230*(ED101/ED32*0.001)^2.1-0.7)*ED78^(0.193*EXP(-3300*(ED101/ED32*0.001)^2.6*(ED101/ED124))))</f>
        <v>#N/A</v>
      </c>
      <c r="EE147" s="88" t="e">
        <f ca="1">IF(OR(EE$7="–",EE$7="glatt"),0.25/(LOG(15/EE78+E3_Parameter!$C$16*0.001/(3.715*Berechnungen!EE32)))^2,3400*(EE101/EE32*0.001)^4.13*(EE101/EE124)^(230*(EE101/EE32*0.001)^2.1-0.7)*EE78^(0.193*EXP(-3300*(EE101/EE32*0.001)^2.6*(EE101/EE124))))</f>
        <v>#N/A</v>
      </c>
      <c r="EF147" s="88" t="e">
        <f ca="1">IF(OR(EF$7="–",EF$7="glatt"),0.25/(LOG(15/EF78+E3_Parameter!$C$16*0.001/(3.715*Berechnungen!EF32)))^2,3400*(EF101/EF32*0.001)^4.13*(EF101/EF124)^(230*(EF101/EF32*0.001)^2.1-0.7)*EF78^(0.193*EXP(-3300*(EF101/EF32*0.001)^2.6*(EF101/EF124))))</f>
        <v>#N/A</v>
      </c>
      <c r="EG147" s="88" t="e">
        <f ca="1">IF(OR(EG$7="–",EG$7="glatt"),0.25/(LOG(15/EG78+E3_Parameter!$C$16*0.001/(3.715*Berechnungen!EG32)))^2,3400*(EG101/EG32*0.001)^4.13*(EG101/EG124)^(230*(EG101/EG32*0.001)^2.1-0.7)*EG78^(0.193*EXP(-3300*(EG101/EG32*0.001)^2.6*(EG101/EG124))))</f>
        <v>#N/A</v>
      </c>
      <c r="EH147" s="88" t="e">
        <f ca="1">IF(OR(EH$7="–",EH$7="glatt"),0.25/(LOG(15/EH78+E3_Parameter!$C$16*0.001/(3.715*Berechnungen!EH32)))^2,3400*(EH101/EH32*0.001)^4.13*(EH101/EH124)^(230*(EH101/EH32*0.001)^2.1-0.7)*EH78^(0.193*EXP(-3300*(EH101/EH32*0.001)^2.6*(EH101/EH124))))</f>
        <v>#N/A</v>
      </c>
      <c r="EI147" s="88" t="e">
        <f ca="1">IF(OR(EI$7="–",EI$7="glatt"),0.25/(LOG(15/EI78+E3_Parameter!$C$16*0.001/(3.715*Berechnungen!EI32)))^2,3400*(EI101/EI32*0.001)^4.13*(EI101/EI124)^(230*(EI101/EI32*0.001)^2.1-0.7)*EI78^(0.193*EXP(-3300*(EI101/EI32*0.001)^2.6*(EI101/EI124))))</f>
        <v>#N/A</v>
      </c>
      <c r="EJ147" s="88" t="e">
        <f ca="1">IF(OR(EJ$7="–",EJ$7="glatt"),0.25/(LOG(15/EJ78+E3_Parameter!$C$16*0.001/(3.715*Berechnungen!EJ32)))^2,3400*(EJ101/EJ32*0.001)^4.13*(EJ101/EJ124)^(230*(EJ101/EJ32*0.001)^2.1-0.7)*EJ78^(0.193*EXP(-3300*(EJ101/EJ32*0.001)^2.6*(EJ101/EJ124))))</f>
        <v>#N/A</v>
      </c>
      <c r="EK147" s="88" t="e">
        <f ca="1">IF(OR(EK$7="–",EK$7="glatt"),0.25/(LOG(15/EK78+E3_Parameter!$C$16*0.001/(3.715*Berechnungen!EK32)))^2,3400*(EK101/EK32*0.001)^4.13*(EK101/EK124)^(230*(EK101/EK32*0.001)^2.1-0.7)*EK78^(0.193*EXP(-3300*(EK101/EK32*0.001)^2.6*(EK101/EK124))))</f>
        <v>#N/A</v>
      </c>
      <c r="EL147" s="88" t="e">
        <f ca="1">IF(OR(EL$7="–",EL$7="glatt"),0.25/(LOG(15/EL78+E3_Parameter!$C$16*0.001/(3.715*Berechnungen!EL32)))^2,3400*(EL101/EL32*0.001)^4.13*(EL101/EL124)^(230*(EL101/EL32*0.001)^2.1-0.7)*EL78^(0.193*EXP(-3300*(EL101/EL32*0.001)^2.6*(EL101/EL124))))</f>
        <v>#N/A</v>
      </c>
      <c r="EM147" s="88" t="e">
        <f ca="1">IF(OR(EM$7="–",EM$7="glatt"),0.25/(LOG(15/EM78+E3_Parameter!$C$16*0.001/(3.715*Berechnungen!EM32)))^2,3400*(EM101/EM32*0.001)^4.13*(EM101/EM124)^(230*(EM101/EM32*0.001)^2.1-0.7)*EM78^(0.193*EXP(-3300*(EM101/EM32*0.001)^2.6*(EM101/EM124))))</f>
        <v>#N/A</v>
      </c>
      <c r="EN147" s="88" t="e">
        <f ca="1">IF(OR(EN$7="–",EN$7="glatt"),0.25/(LOG(15/EN78+E3_Parameter!$C$16*0.001/(3.715*Berechnungen!EN32)))^2,3400*(EN101/EN32*0.001)^4.13*(EN101/EN124)^(230*(EN101/EN32*0.001)^2.1-0.7)*EN78^(0.193*EXP(-3300*(EN101/EN32*0.001)^2.6*(EN101/EN124))))</f>
        <v>#N/A</v>
      </c>
      <c r="EO147" s="88" t="e">
        <f ca="1">IF(OR(EO$7="–",EO$7="glatt"),0.25/(LOG(15/EO78+E3_Parameter!$C$16*0.001/(3.715*Berechnungen!EO32)))^2,3400*(EO101/EO32*0.001)^4.13*(EO101/EO124)^(230*(EO101/EO32*0.001)^2.1-0.7)*EO78^(0.193*EXP(-3300*(EO101/EO32*0.001)^2.6*(EO101/EO124))))</f>
        <v>#N/A</v>
      </c>
      <c r="EP147" s="88" t="e">
        <f ca="1">IF(OR(EP$7="–",EP$7="glatt"),0.25/(LOG(15/EP78+E3_Parameter!$C$16*0.001/(3.715*Berechnungen!EP32)))^2,3400*(EP101/EP32*0.001)^4.13*(EP101/EP124)^(230*(EP101/EP32*0.001)^2.1-0.7)*EP78^(0.193*EXP(-3300*(EP101/EP32*0.001)^2.6*(EP101/EP124))))</f>
        <v>#N/A</v>
      </c>
      <c r="EQ147" s="88" t="e">
        <f ca="1">IF(OR(EQ$7="–",EQ$7="glatt"),0.25/(LOG(15/EQ78+E3_Parameter!$C$16*0.001/(3.715*Berechnungen!EQ32)))^2,3400*(EQ101/EQ32*0.001)^4.13*(EQ101/EQ124)^(230*(EQ101/EQ32*0.001)^2.1-0.7)*EQ78^(0.193*EXP(-3300*(EQ101/EQ32*0.001)^2.6*(EQ101/EQ124))))</f>
        <v>#N/A</v>
      </c>
      <c r="ER147" s="88" t="e">
        <f ca="1">IF(OR(ER$7="–",ER$7="glatt"),0.25/(LOG(15/ER78+E3_Parameter!$C$16*0.001/(3.715*Berechnungen!ER32)))^2,3400*(ER101/ER32*0.001)^4.13*(ER101/ER124)^(230*(ER101/ER32*0.001)^2.1-0.7)*ER78^(0.193*EXP(-3300*(ER101/ER32*0.001)^2.6*(ER101/ER124))))</f>
        <v>#N/A</v>
      </c>
      <c r="ES147" s="88" t="e">
        <f ca="1">IF(OR(ES$7="–",ES$7="glatt"),0.25/(LOG(15/ES78+E3_Parameter!$C$16*0.001/(3.715*Berechnungen!ES32)))^2,3400*(ES101/ES32*0.001)^4.13*(ES101/ES124)^(230*(ES101/ES32*0.001)^2.1-0.7)*ES78^(0.193*EXP(-3300*(ES101/ES32*0.001)^2.6*(ES101/ES124))))</f>
        <v>#N/A</v>
      </c>
      <c r="ET147" s="88" t="e">
        <f ca="1">IF(OR(ET$7="–",ET$7="glatt"),0.25/(LOG(15/ET78+E3_Parameter!$C$16*0.001/(3.715*Berechnungen!ET32)))^2,3400*(ET101/ET32*0.001)^4.13*(ET101/ET124)^(230*(ET101/ET32*0.001)^2.1-0.7)*ET78^(0.193*EXP(-3300*(ET101/ET32*0.001)^2.6*(ET101/ET124))))</f>
        <v>#N/A</v>
      </c>
      <c r="EU147" s="88" t="e">
        <f ca="1">IF(OR(EU$7="–",EU$7="glatt"),0.25/(LOG(15/EU78+E3_Parameter!$C$16*0.001/(3.715*Berechnungen!EU32)))^2,3400*(EU101/EU32*0.001)^4.13*(EU101/EU124)^(230*(EU101/EU32*0.001)^2.1-0.7)*EU78^(0.193*EXP(-3300*(EU101/EU32*0.001)^2.6*(EU101/EU124))))</f>
        <v>#N/A</v>
      </c>
      <c r="EV147" s="88" t="e">
        <f ca="1">IF(OR(EV$7="–",EV$7="glatt"),0.25/(LOG(15/EV78+E3_Parameter!$C$16*0.001/(3.715*Berechnungen!EV32)))^2,3400*(EV101/EV32*0.001)^4.13*(EV101/EV124)^(230*(EV101/EV32*0.001)^2.1-0.7)*EV78^(0.193*EXP(-3300*(EV101/EV32*0.001)^2.6*(EV101/EV124))))</f>
        <v>#N/A</v>
      </c>
      <c r="EW147" s="88" t="e">
        <f ca="1">IF(OR(EW$7="–",EW$7="glatt"),0.25/(LOG(15/EW78+E3_Parameter!$C$16*0.001/(3.715*Berechnungen!EW32)))^2,3400*(EW101/EW32*0.001)^4.13*(EW101/EW124)^(230*(EW101/EW32*0.001)^2.1-0.7)*EW78^(0.193*EXP(-3300*(EW101/EW32*0.001)^2.6*(EW101/EW124))))</f>
        <v>#N/A</v>
      </c>
      <c r="EX147" s="88" t="e">
        <f ca="1">IF(OR(EX$7="–",EX$7="glatt"),0.25/(LOG(15/EX78+E3_Parameter!$C$16*0.001/(3.715*Berechnungen!EX32)))^2,3400*(EX101/EX32*0.001)^4.13*(EX101/EX124)^(230*(EX101/EX32*0.001)^2.1-0.7)*EX78^(0.193*EXP(-3300*(EX101/EX32*0.001)^2.6*(EX101/EX124))))</f>
        <v>#N/A</v>
      </c>
      <c r="EY147" s="88" t="e">
        <f ca="1">IF(OR(EY$7="–",EY$7="glatt"),0.25/(LOG(15/EY78+E3_Parameter!$C$16*0.001/(3.715*Berechnungen!EY32)))^2,3400*(EY101/EY32*0.001)^4.13*(EY101/EY124)^(230*(EY101/EY32*0.001)^2.1-0.7)*EY78^(0.193*EXP(-3300*(EY101/EY32*0.001)^2.6*(EY101/EY124))))</f>
        <v>#N/A</v>
      </c>
      <c r="EZ147" s="88" t="e">
        <f ca="1">IF(OR(EZ$7="–",EZ$7="glatt"),0.25/(LOG(15/EZ78+E3_Parameter!$C$16*0.001/(3.715*Berechnungen!EZ32)))^2,3400*(EZ101/EZ32*0.001)^4.13*(EZ101/EZ124)^(230*(EZ101/EZ32*0.001)^2.1-0.7)*EZ78^(0.193*EXP(-3300*(EZ101/EZ32*0.001)^2.6*(EZ101/EZ124))))</f>
        <v>#N/A</v>
      </c>
      <c r="FA147" s="88" t="e">
        <f ca="1">IF(OR(FA$7="–",FA$7="glatt"),0.25/(LOG(15/FA78+E3_Parameter!$C$16*0.001/(3.715*Berechnungen!FA32)))^2,3400*(FA101/FA32*0.001)^4.13*(FA101/FA124)^(230*(FA101/FA32*0.001)^2.1-0.7)*FA78^(0.193*EXP(-3300*(FA101/FA32*0.001)^2.6*(FA101/FA124))))</f>
        <v>#N/A</v>
      </c>
      <c r="FB147" s="88" t="e">
        <f ca="1">IF(OR(FB$7="–",FB$7="glatt"),0.25/(LOG(15/FB78+E3_Parameter!$C$16*0.001/(3.715*Berechnungen!FB32)))^2,3400*(FB101/FB32*0.001)^4.13*(FB101/FB124)^(230*(FB101/FB32*0.001)^2.1-0.7)*FB78^(0.193*EXP(-3300*(FB101/FB32*0.001)^2.6*(FB101/FB124))))</f>
        <v>#N/A</v>
      </c>
      <c r="FC147" s="88" t="e">
        <f ca="1">IF(OR(FC$7="–",FC$7="glatt"),0.25/(LOG(15/FC78+E3_Parameter!$C$16*0.001/(3.715*Berechnungen!FC32)))^2,3400*(FC101/FC32*0.001)^4.13*(FC101/FC124)^(230*(FC101/FC32*0.001)^2.1-0.7)*FC78^(0.193*EXP(-3300*(FC101/FC32*0.001)^2.6*(FC101/FC124))))</f>
        <v>#N/A</v>
      </c>
      <c r="FD147" s="88" t="e">
        <f ca="1">IF(OR(FD$7="–",FD$7="glatt"),0.25/(LOG(15/FD78+E3_Parameter!$C$16*0.001/(3.715*Berechnungen!FD32)))^2,3400*(FD101/FD32*0.001)^4.13*(FD101/FD124)^(230*(FD101/FD32*0.001)^2.1-0.7)*FD78^(0.193*EXP(-3300*(FD101/FD32*0.001)^2.6*(FD101/FD124))))</f>
        <v>#N/A</v>
      </c>
      <c r="FE147" s="88" t="e">
        <f ca="1">IF(OR(FE$7="–",FE$7="glatt"),0.25/(LOG(15/FE78+E3_Parameter!$C$16*0.001/(3.715*Berechnungen!FE32)))^2,3400*(FE101/FE32*0.001)^4.13*(FE101/FE124)^(230*(FE101/FE32*0.001)^2.1-0.7)*FE78^(0.193*EXP(-3300*(FE101/FE32*0.001)^2.6*(FE101/FE124))))</f>
        <v>#N/A</v>
      </c>
      <c r="FF147" s="88" t="e">
        <f ca="1">IF(OR(FF$7="–",FF$7="glatt"),0.25/(LOG(15/FF78+E3_Parameter!$C$16*0.001/(3.715*Berechnungen!FF32)))^2,3400*(FF101/FF32*0.001)^4.13*(FF101/FF124)^(230*(FF101/FF32*0.001)^2.1-0.7)*FF78^(0.193*EXP(-3300*(FF101/FF32*0.001)^2.6*(FF101/FF124))))</f>
        <v>#N/A</v>
      </c>
      <c r="FG147" s="88" t="e">
        <f ca="1">IF(OR(FG$7="–",FG$7="glatt"),0.25/(LOG(15/FG78+E3_Parameter!$C$16*0.001/(3.715*Berechnungen!FG32)))^2,3400*(FG101/FG32*0.001)^4.13*(FG101/FG124)^(230*(FG101/FG32*0.001)^2.1-0.7)*FG78^(0.193*EXP(-3300*(FG101/FG32*0.001)^2.6*(FG101/FG124))))</f>
        <v>#N/A</v>
      </c>
      <c r="FH147" s="88" t="e">
        <f ca="1">IF(OR(FH$7="–",FH$7="glatt"),0.25/(LOG(15/FH78+E3_Parameter!$C$16*0.001/(3.715*Berechnungen!FH32)))^2,3400*(FH101/FH32*0.001)^4.13*(FH101/FH124)^(230*(FH101/FH32*0.001)^2.1-0.7)*FH78^(0.193*EXP(-3300*(FH101/FH32*0.001)^2.6*(FH101/FH124))))</f>
        <v>#N/A</v>
      </c>
      <c r="FI147" s="88" t="e">
        <f ca="1">IF(OR(FI$7="–",FI$7="glatt"),0.25/(LOG(15/FI78+E3_Parameter!$C$16*0.001/(3.715*Berechnungen!FI32)))^2,3400*(FI101/FI32*0.001)^4.13*(FI101/FI124)^(230*(FI101/FI32*0.001)^2.1-0.7)*FI78^(0.193*EXP(-3300*(FI101/FI32*0.001)^2.6*(FI101/FI124))))</f>
        <v>#N/A</v>
      </c>
      <c r="FJ147" s="88" t="e">
        <f ca="1">IF(OR(FJ$7="–",FJ$7="glatt"),0.25/(LOG(15/FJ78+E3_Parameter!$C$16*0.001/(3.715*Berechnungen!FJ32)))^2,3400*(FJ101/FJ32*0.001)^4.13*(FJ101/FJ124)^(230*(FJ101/FJ32*0.001)^2.1-0.7)*FJ78^(0.193*EXP(-3300*(FJ101/FJ32*0.001)^2.6*(FJ101/FJ124))))</f>
        <v>#N/A</v>
      </c>
      <c r="FK147" s="88" t="e">
        <f ca="1">IF(OR(FK$7="–",FK$7="glatt"),0.25/(LOG(15/FK78+E3_Parameter!$C$16*0.001/(3.715*Berechnungen!FK32)))^2,3400*(FK101/FK32*0.001)^4.13*(FK101/FK124)^(230*(FK101/FK32*0.001)^2.1-0.7)*FK78^(0.193*EXP(-3300*(FK101/FK32*0.001)^2.6*(FK101/FK124))))</f>
        <v>#N/A</v>
      </c>
      <c r="FL147" s="88" t="e">
        <f ca="1">IF(OR(FL$7="–",FL$7="glatt"),0.25/(LOG(15/FL78+E3_Parameter!$C$16*0.001/(3.715*Berechnungen!FL32)))^2,3400*(FL101/FL32*0.001)^4.13*(FL101/FL124)^(230*(FL101/FL32*0.001)^2.1-0.7)*FL78^(0.193*EXP(-3300*(FL101/FL32*0.001)^2.6*(FL101/FL124))))</f>
        <v>#N/A</v>
      </c>
      <c r="FM147" s="88" t="e">
        <f ca="1">IF(OR(FM$7="–",FM$7="glatt"),0.25/(LOG(15/FM78+E3_Parameter!$C$16*0.001/(3.715*Berechnungen!FM32)))^2,3400*(FM101/FM32*0.001)^4.13*(FM101/FM124)^(230*(FM101/FM32*0.001)^2.1-0.7)*FM78^(0.193*EXP(-3300*(FM101/FM32*0.001)^2.6*(FM101/FM124))))</f>
        <v>#N/A</v>
      </c>
      <c r="FN147" s="88" t="e">
        <f ca="1">IF(OR(FN$7="–",FN$7="glatt"),0.25/(LOG(15/FN78+E3_Parameter!$C$16*0.001/(3.715*Berechnungen!FN32)))^2,3400*(FN101/FN32*0.001)^4.13*(FN101/FN124)^(230*(FN101/FN32*0.001)^2.1-0.7)*FN78^(0.193*EXP(-3300*(FN101/FN32*0.001)^2.6*(FN101/FN124))))</f>
        <v>#N/A</v>
      </c>
      <c r="FO147" s="88" t="e">
        <f ca="1">IF(OR(FO$7="–",FO$7="glatt"),0.25/(LOG(15/FO78+E3_Parameter!$C$16*0.001/(3.715*Berechnungen!FO32)))^2,3400*(FO101/FO32*0.001)^4.13*(FO101/FO124)^(230*(FO101/FO32*0.001)^2.1-0.7)*FO78^(0.193*EXP(-3300*(FO101/FO32*0.001)^2.6*(FO101/FO124))))</f>
        <v>#N/A</v>
      </c>
      <c r="FP147" s="88" t="e">
        <f ca="1">IF(OR(FP$7="–",FP$7="glatt"),0.25/(LOG(15/FP78+E3_Parameter!$C$16*0.001/(3.715*Berechnungen!FP32)))^2,3400*(FP101/FP32*0.001)^4.13*(FP101/FP124)^(230*(FP101/FP32*0.001)^2.1-0.7)*FP78^(0.193*EXP(-3300*(FP101/FP32*0.001)^2.6*(FP101/FP124))))</f>
        <v>#N/A</v>
      </c>
      <c r="FQ147" s="88" t="e">
        <f ca="1">IF(OR(FQ$7="–",FQ$7="glatt"),0.25/(LOG(15/FQ78+E3_Parameter!$C$16*0.001/(3.715*Berechnungen!FQ32)))^2,3400*(FQ101/FQ32*0.001)^4.13*(FQ101/FQ124)^(230*(FQ101/FQ32*0.001)^2.1-0.7)*FQ78^(0.193*EXP(-3300*(FQ101/FQ32*0.001)^2.6*(FQ101/FQ124))))</f>
        <v>#N/A</v>
      </c>
      <c r="FR147" s="88" t="e">
        <f ca="1">IF(OR(FR$7="–",FR$7="glatt"),0.25/(LOG(15/FR78+E3_Parameter!$C$16*0.001/(3.715*Berechnungen!FR32)))^2,3400*(FR101/FR32*0.001)^4.13*(FR101/FR124)^(230*(FR101/FR32*0.001)^2.1-0.7)*FR78^(0.193*EXP(-3300*(FR101/FR32*0.001)^2.6*(FR101/FR124))))</f>
        <v>#N/A</v>
      </c>
      <c r="FS147" s="88" t="e">
        <f ca="1">IF(OR(FS$7="–",FS$7="glatt"),0.25/(LOG(15/FS78+E3_Parameter!$C$16*0.001/(3.715*Berechnungen!FS32)))^2,3400*(FS101/FS32*0.001)^4.13*(FS101/FS124)^(230*(FS101/FS32*0.001)^2.1-0.7)*FS78^(0.193*EXP(-3300*(FS101/FS32*0.001)^2.6*(FS101/FS124))))</f>
        <v>#N/A</v>
      </c>
      <c r="FT147" s="88" t="e">
        <f ca="1">IF(OR(FT$7="–",FT$7="glatt"),0.25/(LOG(15/FT78+E3_Parameter!$C$16*0.001/(3.715*Berechnungen!FT32)))^2,3400*(FT101/FT32*0.001)^4.13*(FT101/FT124)^(230*(FT101/FT32*0.001)^2.1-0.7)*FT78^(0.193*EXP(-3300*(FT101/FT32*0.001)^2.6*(FT101/FT124))))</f>
        <v>#N/A</v>
      </c>
      <c r="FU147" s="88" t="e">
        <f ca="1">IF(OR(FU$7="–",FU$7="glatt"),0.25/(LOG(15/FU78+E3_Parameter!$C$16*0.001/(3.715*Berechnungen!FU32)))^2,3400*(FU101/FU32*0.001)^4.13*(FU101/FU124)^(230*(FU101/FU32*0.001)^2.1-0.7)*FU78^(0.193*EXP(-3300*(FU101/FU32*0.001)^2.6*(FU101/FU124))))</f>
        <v>#N/A</v>
      </c>
      <c r="FV147" s="88" t="e">
        <f ca="1">IF(OR(FV$7="–",FV$7="glatt"),0.25/(LOG(15/FV78+E3_Parameter!$C$16*0.001/(3.715*Berechnungen!FV32)))^2,3400*(FV101/FV32*0.001)^4.13*(FV101/FV124)^(230*(FV101/FV32*0.001)^2.1-0.7)*FV78^(0.193*EXP(-3300*(FV101/FV32*0.001)^2.6*(FV101/FV124))))</f>
        <v>#N/A</v>
      </c>
      <c r="FW147" s="88" t="e">
        <f ca="1">IF(OR(FW$7="–",FW$7="glatt"),0.25/(LOG(15/FW78+E3_Parameter!$C$16*0.001/(3.715*Berechnungen!FW32)))^2,3400*(FW101/FW32*0.001)^4.13*(FW101/FW124)^(230*(FW101/FW32*0.001)^2.1-0.7)*FW78^(0.193*EXP(-3300*(FW101/FW32*0.001)^2.6*(FW101/FW124))))</f>
        <v>#N/A</v>
      </c>
      <c r="FX147" s="88" t="e">
        <f ca="1">IF(OR(FX$7="–",FX$7="glatt"),0.25/(LOG(15/FX78+E3_Parameter!$C$16*0.001/(3.715*Berechnungen!FX32)))^2,3400*(FX101/FX32*0.001)^4.13*(FX101/FX124)^(230*(FX101/FX32*0.001)^2.1-0.7)*FX78^(0.193*EXP(-3300*(FX101/FX32*0.001)^2.6*(FX101/FX124))))</f>
        <v>#N/A</v>
      </c>
      <c r="FY147" s="88" t="e">
        <f ca="1">IF(OR(FY$7="–",FY$7="glatt"),0.25/(LOG(15/FY78+E3_Parameter!$C$16*0.001/(3.715*Berechnungen!FY32)))^2,3400*(FY101/FY32*0.001)^4.13*(FY101/FY124)^(230*(FY101/FY32*0.001)^2.1-0.7)*FY78^(0.193*EXP(-3300*(FY101/FY32*0.001)^2.6*(FY101/FY124))))</f>
        <v>#N/A</v>
      </c>
      <c r="FZ147" s="88" t="e">
        <f ca="1">IF(OR(FZ$7="–",FZ$7="glatt"),0.25/(LOG(15/FZ78+E3_Parameter!$C$16*0.001/(3.715*Berechnungen!FZ32)))^2,3400*(FZ101/FZ32*0.001)^4.13*(FZ101/FZ124)^(230*(FZ101/FZ32*0.001)^2.1-0.7)*FZ78^(0.193*EXP(-3300*(FZ101/FZ32*0.001)^2.6*(FZ101/FZ124))))</f>
        <v>#N/A</v>
      </c>
      <c r="GA147" s="88" t="e">
        <f ca="1">IF(OR(GA$7="–",GA$7="glatt"),0.25/(LOG(15/GA78+E3_Parameter!$C$16*0.001/(3.715*Berechnungen!GA32)))^2,3400*(GA101/GA32*0.001)^4.13*(GA101/GA124)^(230*(GA101/GA32*0.001)^2.1-0.7)*GA78^(0.193*EXP(-3300*(GA101/GA32*0.001)^2.6*(GA101/GA124))))</f>
        <v>#N/A</v>
      </c>
      <c r="GB147" s="88" t="e">
        <f ca="1">IF(OR(GB$7="–",GB$7="glatt"),0.25/(LOG(15/GB78+E3_Parameter!$C$16*0.001/(3.715*Berechnungen!GB32)))^2,3400*(GB101/GB32*0.001)^4.13*(GB101/GB124)^(230*(GB101/GB32*0.001)^2.1-0.7)*GB78^(0.193*EXP(-3300*(GB101/GB32*0.001)^2.6*(GB101/GB124))))</f>
        <v>#N/A</v>
      </c>
      <c r="GC147" s="88" t="e">
        <f ca="1">IF(OR(GC$7="–",GC$7="glatt"),0.25/(LOG(15/GC78+E3_Parameter!$C$16*0.001/(3.715*Berechnungen!GC32)))^2,3400*(GC101/GC32*0.001)^4.13*(GC101/GC124)^(230*(GC101/GC32*0.001)^2.1-0.7)*GC78^(0.193*EXP(-3300*(GC101/GC32*0.001)^2.6*(GC101/GC124))))</f>
        <v>#N/A</v>
      </c>
      <c r="GD147" s="88" t="e">
        <f ca="1">IF(OR(GD$7="–",GD$7="glatt"),0.25/(LOG(15/GD78+E3_Parameter!$C$16*0.001/(3.715*Berechnungen!GD32)))^2,3400*(GD101/GD32*0.001)^4.13*(GD101/GD124)^(230*(GD101/GD32*0.001)^2.1-0.7)*GD78^(0.193*EXP(-3300*(GD101/GD32*0.001)^2.6*(GD101/GD124))))</f>
        <v>#N/A</v>
      </c>
      <c r="GE147" s="88" t="e">
        <f ca="1">IF(OR(GE$7="–",GE$7="glatt"),0.25/(LOG(15/GE78+E3_Parameter!$C$16*0.001/(3.715*Berechnungen!GE32)))^2,3400*(GE101/GE32*0.001)^4.13*(GE101/GE124)^(230*(GE101/GE32*0.001)^2.1-0.7)*GE78^(0.193*EXP(-3300*(GE101/GE32*0.001)^2.6*(GE101/GE124))))</f>
        <v>#N/A</v>
      </c>
      <c r="GF147" s="88" t="e">
        <f ca="1">IF(OR(GF$7="–",GF$7="glatt"),0.25/(LOG(15/GF78+E3_Parameter!$C$16*0.001/(3.715*Berechnungen!GF32)))^2,3400*(GF101/GF32*0.001)^4.13*(GF101/GF124)^(230*(GF101/GF32*0.001)^2.1-0.7)*GF78^(0.193*EXP(-3300*(GF101/GF32*0.001)^2.6*(GF101/GF124))))</f>
        <v>#N/A</v>
      </c>
      <c r="GG147" s="88" t="e">
        <f ca="1">IF(OR(GG$7="–",GG$7="glatt"),0.25/(LOG(15/GG78+E3_Parameter!$C$16*0.001/(3.715*Berechnungen!GG32)))^2,3400*(GG101/GG32*0.001)^4.13*(GG101/GG124)^(230*(GG101/GG32*0.001)^2.1-0.7)*GG78^(0.193*EXP(-3300*(GG101/GG32*0.001)^2.6*(GG101/GG124))))</f>
        <v>#N/A</v>
      </c>
      <c r="GH147" s="88" t="e">
        <f ca="1">IF(OR(GH$7="–",GH$7="glatt"),0.25/(LOG(15/GH78+E3_Parameter!$C$16*0.001/(3.715*Berechnungen!GH32)))^2,3400*(GH101/GH32*0.001)^4.13*(GH101/GH124)^(230*(GH101/GH32*0.001)^2.1-0.7)*GH78^(0.193*EXP(-3300*(GH101/GH32*0.001)^2.6*(GH101/GH124))))</f>
        <v>#N/A</v>
      </c>
      <c r="GI147" s="88" t="e">
        <f ca="1">IF(OR(GI$7="–",GI$7="glatt"),0.25/(LOG(15/GI78+E3_Parameter!$C$16*0.001/(3.715*Berechnungen!GI32)))^2,3400*(GI101/GI32*0.001)^4.13*(GI101/GI124)^(230*(GI101/GI32*0.001)^2.1-0.7)*GI78^(0.193*EXP(-3300*(GI101/GI32*0.001)^2.6*(GI101/GI124))))</f>
        <v>#N/A</v>
      </c>
      <c r="GJ147" s="88" t="e">
        <f ca="1">IF(OR(GJ$7="–",GJ$7="glatt"),0.25/(LOG(15/GJ78+E3_Parameter!$C$16*0.001/(3.715*Berechnungen!GJ32)))^2,3400*(GJ101/GJ32*0.001)^4.13*(GJ101/GJ124)^(230*(GJ101/GJ32*0.001)^2.1-0.7)*GJ78^(0.193*EXP(-3300*(GJ101/GJ32*0.001)^2.6*(GJ101/GJ124))))</f>
        <v>#N/A</v>
      </c>
      <c r="GK147" s="88" t="e">
        <f ca="1">IF(OR(GK$7="–",GK$7="glatt"),0.25/(LOG(15/GK78+E3_Parameter!$C$16*0.001/(3.715*Berechnungen!GK32)))^2,3400*(GK101/GK32*0.001)^4.13*(GK101/GK124)^(230*(GK101/GK32*0.001)^2.1-0.7)*GK78^(0.193*EXP(-3300*(GK101/GK32*0.001)^2.6*(GK101/GK124))))</f>
        <v>#N/A</v>
      </c>
      <c r="GL147" s="88" t="e">
        <f ca="1">IF(OR(GL$7="–",GL$7="glatt"),0.25/(LOG(15/GL78+E3_Parameter!$C$16*0.001/(3.715*Berechnungen!GL32)))^2,3400*(GL101/GL32*0.001)^4.13*(GL101/GL124)^(230*(GL101/GL32*0.001)^2.1-0.7)*GL78^(0.193*EXP(-3300*(GL101/GL32*0.001)^2.6*(GL101/GL124))))</f>
        <v>#N/A</v>
      </c>
      <c r="GM147" s="88" t="e">
        <f ca="1">IF(OR(GM$7="–",GM$7="glatt"),0.25/(LOG(15/GM78+E3_Parameter!$C$16*0.001/(3.715*Berechnungen!GM32)))^2,3400*(GM101/GM32*0.001)^4.13*(GM101/GM124)^(230*(GM101/GM32*0.001)^2.1-0.7)*GM78^(0.193*EXP(-3300*(GM101/GM32*0.001)^2.6*(GM101/GM124))))</f>
        <v>#N/A</v>
      </c>
      <c r="GN147" s="88" t="e">
        <f ca="1">IF(OR(GN$7="–",GN$7="glatt"),0.25/(LOG(15/GN78+E3_Parameter!$C$16*0.001/(3.715*Berechnungen!GN32)))^2,3400*(GN101/GN32*0.001)^4.13*(GN101/GN124)^(230*(GN101/GN32*0.001)^2.1-0.7)*GN78^(0.193*EXP(-3300*(GN101/GN32*0.001)^2.6*(GN101/GN124))))</f>
        <v>#N/A</v>
      </c>
      <c r="GO147" s="88" t="e">
        <f ca="1">IF(OR(GO$7="–",GO$7="glatt"),0.25/(LOG(15/GO78+E3_Parameter!$C$16*0.001/(3.715*Berechnungen!GO32)))^2,3400*(GO101/GO32*0.001)^4.13*(GO101/GO124)^(230*(GO101/GO32*0.001)^2.1-0.7)*GO78^(0.193*EXP(-3300*(GO101/GO32*0.001)^2.6*(GO101/GO124))))</f>
        <v>#N/A</v>
      </c>
      <c r="GP147" s="88" t="e">
        <f ca="1">IF(OR(GP$7="–",GP$7="glatt"),0.25/(LOG(15/GP78+E3_Parameter!$C$16*0.001/(3.715*Berechnungen!GP32)))^2,3400*(GP101/GP32*0.001)^4.13*(GP101/GP124)^(230*(GP101/GP32*0.001)^2.1-0.7)*GP78^(0.193*EXP(-3300*(GP101/GP32*0.001)^2.6*(GP101/GP124))))</f>
        <v>#N/A</v>
      </c>
      <c r="GQ147" s="88" t="e">
        <f ca="1">IF(OR(GQ$7="–",GQ$7="glatt"),0.25/(LOG(15/GQ78+E3_Parameter!$C$16*0.001/(3.715*Berechnungen!GQ32)))^2,3400*(GQ101/GQ32*0.001)^4.13*(GQ101/GQ124)^(230*(GQ101/GQ32*0.001)^2.1-0.7)*GQ78^(0.193*EXP(-3300*(GQ101/GQ32*0.001)^2.6*(GQ101/GQ124))))</f>
        <v>#N/A</v>
      </c>
      <c r="GR147" s="88" t="e">
        <f ca="1">IF(OR(GR$7="–",GR$7="glatt"),0.25/(LOG(15/GR78+E3_Parameter!$C$16*0.001/(3.715*Berechnungen!GR32)))^2,3400*(GR101/GR32*0.001)^4.13*(GR101/GR124)^(230*(GR101/GR32*0.001)^2.1-0.7)*GR78^(0.193*EXP(-3300*(GR101/GR32*0.001)^2.6*(GR101/GR124))))</f>
        <v>#N/A</v>
      </c>
      <c r="GS147" s="88" t="e">
        <f ca="1">IF(OR(GS$7="–",GS$7="glatt"),0.25/(LOG(15/GS78+E3_Parameter!$C$16*0.001/(3.715*Berechnungen!GS32)))^2,3400*(GS101/GS32*0.001)^4.13*(GS101/GS124)^(230*(GS101/GS32*0.001)^2.1-0.7)*GS78^(0.193*EXP(-3300*(GS101/GS32*0.001)^2.6*(GS101/GS124))))</f>
        <v>#N/A</v>
      </c>
      <c r="GT147" s="88" t="e">
        <f ca="1">IF(OR(GT$7="–",GT$7="glatt"),0.25/(LOG(15/GT78+E3_Parameter!$C$16*0.001/(3.715*Berechnungen!GT32)))^2,3400*(GT101/GT32*0.001)^4.13*(GT101/GT124)^(230*(GT101/GT32*0.001)^2.1-0.7)*GT78^(0.193*EXP(-3300*(GT101/GT32*0.001)^2.6*(GT101/GT124))))</f>
        <v>#N/A</v>
      </c>
      <c r="GU147" s="88" t="e">
        <f ca="1">IF(OR(GU$7="–",GU$7="glatt"),0.25/(LOG(15/GU78+E3_Parameter!$C$16*0.001/(3.715*Berechnungen!GU32)))^2,3400*(GU101/GU32*0.001)^4.13*(GU101/GU124)^(230*(GU101/GU32*0.001)^2.1-0.7)*GU78^(0.193*EXP(-3300*(GU101/GU32*0.001)^2.6*(GU101/GU124))))</f>
        <v>#N/A</v>
      </c>
      <c r="GV147" s="88" t="e">
        <f ca="1">IF(OR(GV$7="–",GV$7="glatt"),0.25/(LOG(15/GV78+E3_Parameter!$C$16*0.001/(3.715*Berechnungen!GV32)))^2,3400*(GV101/GV32*0.001)^4.13*(GV101/GV124)^(230*(GV101/GV32*0.001)^2.1-0.7)*GV78^(0.193*EXP(-3300*(GV101/GV32*0.001)^2.6*(GV101/GV124))))</f>
        <v>#N/A</v>
      </c>
      <c r="GW147" s="88" t="e">
        <f ca="1">IF(OR(GW$7="–",GW$7="glatt"),0.25/(LOG(15/GW78+E3_Parameter!$C$16*0.001/(3.715*Berechnungen!GW32)))^2,3400*(GW101/GW32*0.001)^4.13*(GW101/GW124)^(230*(GW101/GW32*0.001)^2.1-0.7)*GW78^(0.193*EXP(-3300*(GW101/GW32*0.001)^2.6*(GW101/GW124))))</f>
        <v>#N/A</v>
      </c>
      <c r="GX147" s="88" t="e">
        <f ca="1">IF(OR(GX$7="–",GX$7="glatt"),0.25/(LOG(15/GX78+E3_Parameter!$C$16*0.001/(3.715*Berechnungen!GX32)))^2,3400*(GX101/GX32*0.001)^4.13*(GX101/GX124)^(230*(GX101/GX32*0.001)^2.1-0.7)*GX78^(0.193*EXP(-3300*(GX101/GX32*0.001)^2.6*(GX101/GX124))))</f>
        <v>#N/A</v>
      </c>
      <c r="GY147" s="88" t="e">
        <f ca="1">IF(OR(GY$7="–",GY$7="glatt"),0.25/(LOG(15/GY78+E3_Parameter!$C$16*0.001/(3.715*Berechnungen!GY32)))^2,3400*(GY101/GY32*0.001)^4.13*(GY101/GY124)^(230*(GY101/GY32*0.001)^2.1-0.7)*GY78^(0.193*EXP(-3300*(GY101/GY32*0.001)^2.6*(GY101/GY124))))</f>
        <v>#N/A</v>
      </c>
      <c r="GZ147" s="88" t="e">
        <f ca="1">IF(OR(GZ$7="–",GZ$7="glatt"),0.25/(LOG(15/GZ78+E3_Parameter!$C$16*0.001/(3.715*Berechnungen!GZ32)))^2,3400*(GZ101/GZ32*0.001)^4.13*(GZ101/GZ124)^(230*(GZ101/GZ32*0.001)^2.1-0.7)*GZ78^(0.193*EXP(-3300*(GZ101/GZ32*0.001)^2.6*(GZ101/GZ124))))</f>
        <v>#N/A</v>
      </c>
      <c r="HA147" s="88" t="e">
        <f ca="1">IF(OR(HA$7="–",HA$7="glatt"),0.25/(LOG(15/HA78+E3_Parameter!$C$16*0.001/(3.715*Berechnungen!HA32)))^2,3400*(HA101/HA32*0.001)^4.13*(HA101/HA124)^(230*(HA101/HA32*0.001)^2.1-0.7)*HA78^(0.193*EXP(-3300*(HA101/HA32*0.001)^2.6*(HA101/HA124))))</f>
        <v>#N/A</v>
      </c>
      <c r="HB147" s="88" t="e">
        <f ca="1">IF(OR(HB$7="–",HB$7="glatt"),0.25/(LOG(15/HB78+E3_Parameter!$C$16*0.001/(3.715*Berechnungen!HB32)))^2,3400*(HB101/HB32*0.001)^4.13*(HB101/HB124)^(230*(HB101/HB32*0.001)^2.1-0.7)*HB78^(0.193*EXP(-3300*(HB101/HB32*0.001)^2.6*(HB101/HB124))))</f>
        <v>#N/A</v>
      </c>
      <c r="HC147" s="88" t="e">
        <f ca="1">IF(OR(HC$7="–",HC$7="glatt"),0.25/(LOG(15/HC78+E3_Parameter!$C$16*0.001/(3.715*Berechnungen!HC32)))^2,3400*(HC101/HC32*0.001)^4.13*(HC101/HC124)^(230*(HC101/HC32*0.001)^2.1-0.7)*HC78^(0.193*EXP(-3300*(HC101/HC32*0.001)^2.6*(HC101/HC124))))</f>
        <v>#N/A</v>
      </c>
      <c r="HD147" s="88" t="e">
        <f ca="1">IF(OR(HD$7="–",HD$7="glatt"),0.25/(LOG(15/HD78+E3_Parameter!$C$16*0.001/(3.715*Berechnungen!HD32)))^2,3400*(HD101/HD32*0.001)^4.13*(HD101/HD124)^(230*(HD101/HD32*0.001)^2.1-0.7)*HD78^(0.193*EXP(-3300*(HD101/HD32*0.001)^2.6*(HD101/HD124))))</f>
        <v>#N/A</v>
      </c>
      <c r="HE147" s="88" t="e">
        <f ca="1">IF(OR(HE$7="–",HE$7="glatt"),0.25/(LOG(15/HE78+E3_Parameter!$C$16*0.001/(3.715*Berechnungen!HE32)))^2,3400*(HE101/HE32*0.001)^4.13*(HE101/HE124)^(230*(HE101/HE32*0.001)^2.1-0.7)*HE78^(0.193*EXP(-3300*(HE101/HE32*0.001)^2.6*(HE101/HE124))))</f>
        <v>#N/A</v>
      </c>
      <c r="HF147" s="88" t="e">
        <f ca="1">IF(OR(HF$7="–",HF$7="glatt"),0.25/(LOG(15/HF78+E3_Parameter!$C$16*0.001/(3.715*Berechnungen!HF32)))^2,3400*(HF101/HF32*0.001)^4.13*(HF101/HF124)^(230*(HF101/HF32*0.001)^2.1-0.7)*HF78^(0.193*EXP(-3300*(HF101/HF32*0.001)^2.6*(HF101/HF124))))</f>
        <v>#N/A</v>
      </c>
      <c r="HG147" s="88" t="e">
        <f ca="1">IF(OR(HG$7="–",HG$7="glatt"),0.25/(LOG(15/HG78+E3_Parameter!$C$16*0.001/(3.715*Berechnungen!HG32)))^2,3400*(HG101/HG32*0.001)^4.13*(HG101/HG124)^(230*(HG101/HG32*0.001)^2.1-0.7)*HG78^(0.193*EXP(-3300*(HG101/HG32*0.001)^2.6*(HG101/HG124))))</f>
        <v>#N/A</v>
      </c>
      <c r="HH147" s="88" t="e">
        <f ca="1">IF(OR(HH$7="–",HH$7="glatt"),0.25/(LOG(15/HH78+E3_Parameter!$C$16*0.001/(3.715*Berechnungen!HH32)))^2,3400*(HH101/HH32*0.001)^4.13*(HH101/HH124)^(230*(HH101/HH32*0.001)^2.1-0.7)*HH78^(0.193*EXP(-3300*(HH101/HH32*0.001)^2.6*(HH101/HH124))))</f>
        <v>#N/A</v>
      </c>
      <c r="HI147" s="88" t="e">
        <f ca="1">IF(OR(HI$7="–",HI$7="glatt"),0.25/(LOG(15/HI78+E3_Parameter!$C$16*0.001/(3.715*Berechnungen!HI32)))^2,3400*(HI101/HI32*0.001)^4.13*(HI101/HI124)^(230*(HI101/HI32*0.001)^2.1-0.7)*HI78^(0.193*EXP(-3300*(HI101/HI32*0.001)^2.6*(HI101/HI124))))</f>
        <v>#N/A</v>
      </c>
      <c r="HJ147" s="88" t="e">
        <f ca="1">IF(OR(HJ$7="–",HJ$7="glatt"),0.25/(LOG(15/HJ78+E3_Parameter!$C$16*0.001/(3.715*Berechnungen!HJ32)))^2,3400*(HJ101/HJ32*0.001)^4.13*(HJ101/HJ124)^(230*(HJ101/HJ32*0.001)^2.1-0.7)*HJ78^(0.193*EXP(-3300*(HJ101/HJ32*0.001)^2.6*(HJ101/HJ124))))</f>
        <v>#N/A</v>
      </c>
      <c r="HK147" s="88" t="e">
        <f ca="1">IF(OR(HK$7="–",HK$7="glatt"),0.25/(LOG(15/HK78+E3_Parameter!$C$16*0.001/(3.715*Berechnungen!HK32)))^2,3400*(HK101/HK32*0.001)^4.13*(HK101/HK124)^(230*(HK101/HK32*0.001)^2.1-0.7)*HK78^(0.193*EXP(-3300*(HK101/HK32*0.001)^2.6*(HK101/HK124))))</f>
        <v>#N/A</v>
      </c>
      <c r="HL147" s="88" t="e">
        <f ca="1">IF(OR(HL$7="–",HL$7="glatt"),0.25/(LOG(15/HL78+E3_Parameter!$C$16*0.001/(3.715*Berechnungen!HL32)))^2,3400*(HL101/HL32*0.001)^4.13*(HL101/HL124)^(230*(HL101/HL32*0.001)^2.1-0.7)*HL78^(0.193*EXP(-3300*(HL101/HL32*0.001)^2.6*(HL101/HL124))))</f>
        <v>#N/A</v>
      </c>
      <c r="HM147" s="88" t="e">
        <f ca="1">IF(OR(HM$7="–",HM$7="glatt"),0.25/(LOG(15/HM78+E3_Parameter!$C$16*0.001/(3.715*Berechnungen!HM32)))^2,3400*(HM101/HM32*0.001)^4.13*(HM101/HM124)^(230*(HM101/HM32*0.001)^2.1-0.7)*HM78^(0.193*EXP(-3300*(HM101/HM32*0.001)^2.6*(HM101/HM124))))</f>
        <v>#N/A</v>
      </c>
      <c r="HN147" s="88" t="e">
        <f ca="1">IF(OR(HN$7="–",HN$7="glatt"),0.25/(LOG(15/HN78+E3_Parameter!$C$16*0.001/(3.715*Berechnungen!HN32)))^2,3400*(HN101/HN32*0.001)^4.13*(HN101/HN124)^(230*(HN101/HN32*0.001)^2.1-0.7)*HN78^(0.193*EXP(-3300*(HN101/HN32*0.001)^2.6*(HN101/HN124))))</f>
        <v>#N/A</v>
      </c>
      <c r="HO147" s="88" t="e">
        <f ca="1">IF(OR(HO$7="–",HO$7="glatt"),0.25/(LOG(15/HO78+E3_Parameter!$C$16*0.001/(3.715*Berechnungen!HO32)))^2,3400*(HO101/HO32*0.001)^4.13*(HO101/HO124)^(230*(HO101/HO32*0.001)^2.1-0.7)*HO78^(0.193*EXP(-3300*(HO101/HO32*0.001)^2.6*(HO101/HO124))))</f>
        <v>#N/A</v>
      </c>
      <c r="HP147" s="88" t="e">
        <f ca="1">IF(OR(HP$7="–",HP$7="glatt"),0.25/(LOG(15/HP78+E3_Parameter!$C$16*0.001/(3.715*Berechnungen!HP32)))^2,3400*(HP101/HP32*0.001)^4.13*(HP101/HP124)^(230*(HP101/HP32*0.001)^2.1-0.7)*HP78^(0.193*EXP(-3300*(HP101/HP32*0.001)^2.6*(HP101/HP124))))</f>
        <v>#N/A</v>
      </c>
      <c r="HQ147" s="88" t="e">
        <f ca="1">IF(OR(HQ$7="–",HQ$7="glatt"),0.25/(LOG(15/HQ78+E3_Parameter!$C$16*0.001/(3.715*Berechnungen!HQ32)))^2,3400*(HQ101/HQ32*0.001)^4.13*(HQ101/HQ124)^(230*(HQ101/HQ32*0.001)^2.1-0.7)*HQ78^(0.193*EXP(-3300*(HQ101/HQ32*0.001)^2.6*(HQ101/HQ124))))</f>
        <v>#N/A</v>
      </c>
      <c r="HR147" s="88" t="e">
        <f ca="1">IF(OR(HR$7="–",HR$7="glatt"),0.25/(LOG(15/HR78+E3_Parameter!$C$16*0.001/(3.715*Berechnungen!HR32)))^2,3400*(HR101/HR32*0.001)^4.13*(HR101/HR124)^(230*(HR101/HR32*0.001)^2.1-0.7)*HR78^(0.193*EXP(-3300*(HR101/HR32*0.001)^2.6*(HR101/HR124))))</f>
        <v>#N/A</v>
      </c>
      <c r="HS147" s="88" t="e">
        <f ca="1">IF(OR(HS$7="–",HS$7="glatt"),0.25/(LOG(15/HS78+E3_Parameter!$C$16*0.001/(3.715*Berechnungen!HS32)))^2,3400*(HS101/HS32*0.001)^4.13*(HS101/HS124)^(230*(HS101/HS32*0.001)^2.1-0.7)*HS78^(0.193*EXP(-3300*(HS101/HS32*0.001)^2.6*(HS101/HS124))))</f>
        <v>#N/A</v>
      </c>
      <c r="HT147" s="88" t="e">
        <f ca="1">IF(OR(HT$7="–",HT$7="glatt"),0.25/(LOG(15/HT78+E3_Parameter!$C$16*0.001/(3.715*Berechnungen!HT32)))^2,3400*(HT101/HT32*0.001)^4.13*(HT101/HT124)^(230*(HT101/HT32*0.001)^2.1-0.7)*HT78^(0.193*EXP(-3300*(HT101/HT32*0.001)^2.6*(HT101/HT124))))</f>
        <v>#N/A</v>
      </c>
      <c r="HU147" s="88" t="e">
        <f ca="1">IF(OR(HU$7="–",HU$7="glatt"),0.25/(LOG(15/HU78+E3_Parameter!$C$16*0.001/(3.715*Berechnungen!HU32)))^2,3400*(HU101/HU32*0.001)^4.13*(HU101/HU124)^(230*(HU101/HU32*0.001)^2.1-0.7)*HU78^(0.193*EXP(-3300*(HU101/HU32*0.001)^2.6*(HU101/HU124))))</f>
        <v>#N/A</v>
      </c>
      <c r="HV147" s="88" t="e">
        <f ca="1">IF(OR(HV$7="–",HV$7="glatt"),0.25/(LOG(15/HV78+E3_Parameter!$C$16*0.001/(3.715*Berechnungen!HV32)))^2,3400*(HV101/HV32*0.001)^4.13*(HV101/HV124)^(230*(HV101/HV32*0.001)^2.1-0.7)*HV78^(0.193*EXP(-3300*(HV101/HV32*0.001)^2.6*(HV101/HV124))))</f>
        <v>#N/A</v>
      </c>
      <c r="HW147" s="88" t="e">
        <f ca="1">IF(OR(HW$7="–",HW$7="glatt"),0.25/(LOG(15/HW78+E3_Parameter!$C$16*0.001/(3.715*Berechnungen!HW32)))^2,3400*(HW101/HW32*0.001)^4.13*(HW101/HW124)^(230*(HW101/HW32*0.001)^2.1-0.7)*HW78^(0.193*EXP(-3300*(HW101/HW32*0.001)^2.6*(HW101/HW124))))</f>
        <v>#N/A</v>
      </c>
      <c r="HX147" s="88" t="e">
        <f ca="1">IF(OR(HX$7="–",HX$7="glatt"),0.25/(LOG(15/HX78+E3_Parameter!$C$16*0.001/(3.715*Berechnungen!HX32)))^2,3400*(HX101/HX32*0.001)^4.13*(HX101/HX124)^(230*(HX101/HX32*0.001)^2.1-0.7)*HX78^(0.193*EXP(-3300*(HX101/HX32*0.001)^2.6*(HX101/HX124))))</f>
        <v>#N/A</v>
      </c>
      <c r="HY147" s="88" t="e">
        <f ca="1">IF(OR(HY$7="–",HY$7="glatt"),0.25/(LOG(15/HY78+E3_Parameter!$C$16*0.001/(3.715*Berechnungen!HY32)))^2,3400*(HY101/HY32*0.001)^4.13*(HY101/HY124)^(230*(HY101/HY32*0.001)^2.1-0.7)*HY78^(0.193*EXP(-3300*(HY101/HY32*0.001)^2.6*(HY101/HY124))))</f>
        <v>#N/A</v>
      </c>
      <c r="HZ147" s="88" t="e">
        <f ca="1">IF(OR(HZ$7="–",HZ$7="glatt"),0.25/(LOG(15/HZ78+E3_Parameter!$C$16*0.001/(3.715*Berechnungen!HZ32)))^2,3400*(HZ101/HZ32*0.001)^4.13*(HZ101/HZ124)^(230*(HZ101/HZ32*0.001)^2.1-0.7)*HZ78^(0.193*EXP(-3300*(HZ101/HZ32*0.001)^2.6*(HZ101/HZ124))))</f>
        <v>#N/A</v>
      </c>
      <c r="IA147" s="88" t="e">
        <f ca="1">IF(OR(IA$7="–",IA$7="glatt"),0.25/(LOG(15/IA78+E3_Parameter!$C$16*0.001/(3.715*Berechnungen!IA32)))^2,3400*(IA101/IA32*0.001)^4.13*(IA101/IA124)^(230*(IA101/IA32*0.001)^2.1-0.7)*IA78^(0.193*EXP(-3300*(IA101/IA32*0.001)^2.6*(IA101/IA124))))</f>
        <v>#N/A</v>
      </c>
      <c r="IB147" s="88" t="e">
        <f ca="1">IF(OR(IB$7="–",IB$7="glatt"),0.25/(LOG(15/IB78+E3_Parameter!$C$16*0.001/(3.715*Berechnungen!IB32)))^2,3400*(IB101/IB32*0.001)^4.13*(IB101/IB124)^(230*(IB101/IB32*0.001)^2.1-0.7)*IB78^(0.193*EXP(-3300*(IB101/IB32*0.001)^2.6*(IB101/IB124))))</f>
        <v>#N/A</v>
      </c>
      <c r="IC147" s="88" t="e">
        <f ca="1">IF(OR(IC$7="–",IC$7="glatt"),0.25/(LOG(15/IC78+E3_Parameter!$C$16*0.001/(3.715*Berechnungen!IC32)))^2,3400*(IC101/IC32*0.001)^4.13*(IC101/IC124)^(230*(IC101/IC32*0.001)^2.1-0.7)*IC78^(0.193*EXP(-3300*(IC101/IC32*0.001)^2.6*(IC101/IC124))))</f>
        <v>#N/A</v>
      </c>
      <c r="ID147" s="88" t="e">
        <f ca="1">IF(OR(ID$7="–",ID$7="glatt"),0.25/(LOG(15/ID78+E3_Parameter!$C$16*0.001/(3.715*Berechnungen!ID32)))^2,3400*(ID101/ID32*0.001)^4.13*(ID101/ID124)^(230*(ID101/ID32*0.001)^2.1-0.7)*ID78^(0.193*EXP(-3300*(ID101/ID32*0.001)^2.6*(ID101/ID124))))</f>
        <v>#N/A</v>
      </c>
      <c r="IE147" s="88" t="e">
        <f ca="1">IF(OR(IE$7="–",IE$7="glatt"),0.25/(LOG(15/IE78+E3_Parameter!$C$16*0.001/(3.715*Berechnungen!IE32)))^2,3400*(IE101/IE32*0.001)^4.13*(IE101/IE124)^(230*(IE101/IE32*0.001)^2.1-0.7)*IE78^(0.193*EXP(-3300*(IE101/IE32*0.001)^2.6*(IE101/IE124))))</f>
        <v>#N/A</v>
      </c>
      <c r="IF147" s="88" t="e">
        <f ca="1">IF(OR(IF$7="–",IF$7="glatt"),0.25/(LOG(15/IF78+E3_Parameter!$C$16*0.001/(3.715*Berechnungen!IF32)))^2,3400*(IF101/IF32*0.001)^4.13*(IF101/IF124)^(230*(IF101/IF32*0.001)^2.1-0.7)*IF78^(0.193*EXP(-3300*(IF101/IF32*0.001)^2.6*(IF101/IF124))))</f>
        <v>#N/A</v>
      </c>
      <c r="IG147" s="88" t="e">
        <f ca="1">IF(OR(IG$7="–",IG$7="glatt"),0.25/(LOG(15/IG78+E3_Parameter!$C$16*0.001/(3.715*Berechnungen!IG32)))^2,3400*(IG101/IG32*0.001)^4.13*(IG101/IG124)^(230*(IG101/IG32*0.001)^2.1-0.7)*IG78^(0.193*EXP(-3300*(IG101/IG32*0.001)^2.6*(IG101/IG124))))</f>
        <v>#N/A</v>
      </c>
      <c r="IH147" s="88" t="e">
        <f ca="1">IF(OR(IH$7="–",IH$7="glatt"),0.25/(LOG(15/IH78+E3_Parameter!$C$16*0.001/(3.715*Berechnungen!IH32)))^2,3400*(IH101/IH32*0.001)^4.13*(IH101/IH124)^(230*(IH101/IH32*0.001)^2.1-0.7)*IH78^(0.193*EXP(-3300*(IH101/IH32*0.001)^2.6*(IH101/IH124))))</f>
        <v>#N/A</v>
      </c>
      <c r="II147" s="88" t="e">
        <f ca="1">IF(OR(II$7="–",II$7="glatt"),0.25/(LOG(15/II78+E3_Parameter!$C$16*0.001/(3.715*Berechnungen!II32)))^2,3400*(II101/II32*0.001)^4.13*(II101/II124)^(230*(II101/II32*0.001)^2.1-0.7)*II78^(0.193*EXP(-3300*(II101/II32*0.001)^2.6*(II101/II124))))</f>
        <v>#N/A</v>
      </c>
      <c r="IJ147" s="88" t="e">
        <f ca="1">IF(OR(IJ$7="–",IJ$7="glatt"),0.25/(LOG(15/IJ78+E3_Parameter!$C$16*0.001/(3.715*Berechnungen!IJ32)))^2,3400*(IJ101/IJ32*0.001)^4.13*(IJ101/IJ124)^(230*(IJ101/IJ32*0.001)^2.1-0.7)*IJ78^(0.193*EXP(-3300*(IJ101/IJ32*0.001)^2.6*(IJ101/IJ124))))</f>
        <v>#N/A</v>
      </c>
      <c r="IK147" s="88" t="e">
        <f ca="1">IF(OR(IK$7="–",IK$7="glatt"),0.25/(LOG(15/IK78+E3_Parameter!$C$16*0.001/(3.715*Berechnungen!IK32)))^2,3400*(IK101/IK32*0.001)^4.13*(IK101/IK124)^(230*(IK101/IK32*0.001)^2.1-0.7)*IK78^(0.193*EXP(-3300*(IK101/IK32*0.001)^2.6*(IK101/IK124))))</f>
        <v>#N/A</v>
      </c>
      <c r="IL147" s="88" t="e">
        <f ca="1">IF(OR(IL$7="–",IL$7="glatt"),0.25/(LOG(15/IL78+E3_Parameter!$C$16*0.001/(3.715*Berechnungen!IL32)))^2,3400*(IL101/IL32*0.001)^4.13*(IL101/IL124)^(230*(IL101/IL32*0.001)^2.1-0.7)*IL78^(0.193*EXP(-3300*(IL101/IL32*0.001)^2.6*(IL101/IL124))))</f>
        <v>#N/A</v>
      </c>
      <c r="IM147" s="88" t="e">
        <f ca="1">IF(OR(IM$7="–",IM$7="glatt"),0.25/(LOG(15/IM78+E3_Parameter!$C$16*0.001/(3.715*Berechnungen!IM32)))^2,3400*(IM101/IM32*0.001)^4.13*(IM101/IM124)^(230*(IM101/IM32*0.001)^2.1-0.7)*IM78^(0.193*EXP(-3300*(IM101/IM32*0.001)^2.6*(IM101/IM124))))</f>
        <v>#N/A</v>
      </c>
      <c r="IN147" s="88" t="e">
        <f ca="1">IF(OR(IN$7="–",IN$7="glatt"),0.25/(LOG(15/IN78+E3_Parameter!$C$16*0.001/(3.715*Berechnungen!IN32)))^2,3400*(IN101/IN32*0.001)^4.13*(IN101/IN124)^(230*(IN101/IN32*0.001)^2.1-0.7)*IN78^(0.193*EXP(-3300*(IN101/IN32*0.001)^2.6*(IN101/IN124))))</f>
        <v>#N/A</v>
      </c>
      <c r="IO147" s="88" t="e">
        <f ca="1">IF(OR(IO$7="–",IO$7="glatt"),0.25/(LOG(15/IO78+E3_Parameter!$C$16*0.001/(3.715*Berechnungen!IO32)))^2,3400*(IO101/IO32*0.001)^4.13*(IO101/IO124)^(230*(IO101/IO32*0.001)^2.1-0.7)*IO78^(0.193*EXP(-3300*(IO101/IO32*0.001)^2.6*(IO101/IO124))))</f>
        <v>#N/A</v>
      </c>
      <c r="IP147" s="88" t="e">
        <f ca="1">IF(OR(IP$7="–",IP$7="glatt"),0.25/(LOG(15/IP78+E3_Parameter!$C$16*0.001/(3.715*Berechnungen!IP32)))^2,3400*(IP101/IP32*0.001)^4.13*(IP101/IP124)^(230*(IP101/IP32*0.001)^2.1-0.7)*IP78^(0.193*EXP(-3300*(IP101/IP32*0.001)^2.6*(IP101/IP124))))</f>
        <v>#N/A</v>
      </c>
      <c r="IQ147" s="88" t="e">
        <f ca="1">IF(OR(IQ$7="–",IQ$7="glatt"),0.25/(LOG(15/IQ78+E3_Parameter!$C$16*0.001/(3.715*Berechnungen!IQ32)))^2,3400*(IQ101/IQ32*0.001)^4.13*(IQ101/IQ124)^(230*(IQ101/IQ32*0.001)^2.1-0.7)*IQ78^(0.193*EXP(-3300*(IQ101/IQ32*0.001)^2.6*(IQ101/IQ124))))</f>
        <v>#N/A</v>
      </c>
      <c r="IR147" s="88" t="e">
        <f ca="1">IF(OR(IR$7="–",IR$7="glatt"),0.25/(LOG(15/IR78+E3_Parameter!$C$16*0.001/(3.715*Berechnungen!IR32)))^2,3400*(IR101/IR32*0.001)^4.13*(IR101/IR124)^(230*(IR101/IR32*0.001)^2.1-0.7)*IR78^(0.193*EXP(-3300*(IR101/IR32*0.001)^2.6*(IR101/IR124))))</f>
        <v>#N/A</v>
      </c>
      <c r="IS147" s="88" t="e">
        <f ca="1">IF(OR(IS$7="–",IS$7="glatt"),0.25/(LOG(15/IS78+E3_Parameter!$C$16*0.001/(3.715*Berechnungen!IS32)))^2,3400*(IS101/IS32*0.001)^4.13*(IS101/IS124)^(230*(IS101/IS32*0.001)^2.1-0.7)*IS78^(0.193*EXP(-3300*(IS101/IS32*0.001)^2.6*(IS101/IS124))))</f>
        <v>#N/A</v>
      </c>
      <c r="IT147" s="88" t="e">
        <f ca="1">IF(OR(IT$7="–",IT$7="glatt"),0.25/(LOG(15/IT78+E3_Parameter!$C$16*0.001/(3.715*Berechnungen!IT32)))^2,3400*(IT101/IT32*0.001)^4.13*(IT101/IT124)^(230*(IT101/IT32*0.001)^2.1-0.7)*IT78^(0.193*EXP(-3300*(IT101/IT32*0.001)^2.6*(IT101/IT124))))</f>
        <v>#N/A</v>
      </c>
      <c r="IU147" s="88" t="e">
        <f ca="1">IF(OR(IU$7="–",IU$7="glatt"),0.25/(LOG(15/IU78+E3_Parameter!$C$16*0.001/(3.715*Berechnungen!IU32)))^2,3400*(IU101/IU32*0.001)^4.13*(IU101/IU124)^(230*(IU101/IU32*0.001)^2.1-0.7)*IU78^(0.193*EXP(-3300*(IU101/IU32*0.001)^2.6*(IU101/IU124))))</f>
        <v>#N/A</v>
      </c>
      <c r="IV147" s="88" t="e">
        <f ca="1">IF(OR(IV$7="–",IV$7="glatt"),0.25/(LOG(15/IV78+E3_Parameter!$C$16*0.001/(3.715*Berechnungen!IV32)))^2,3400*(IV101/IV32*0.001)^4.13*(IV101/IV124)^(230*(IV101/IV32*0.001)^2.1-0.7)*IV78^(0.193*EXP(-3300*(IV101/IV32*0.001)^2.6*(IV101/IV124))))</f>
        <v>#N/A</v>
      </c>
      <c r="IW147" s="88" t="e">
        <f ca="1">IF(OR(IW$7="–",IW$7="glatt"),0.25/(LOG(15/IW78+E3_Parameter!$C$16*0.001/(3.715*Berechnungen!IW32)))^2,3400*(IW101/IW32*0.001)^4.13*(IW101/IW124)^(230*(IW101/IW32*0.001)^2.1-0.7)*IW78^(0.193*EXP(-3300*(IW101/IW32*0.001)^2.6*(IW101/IW124))))</f>
        <v>#N/A</v>
      </c>
      <c r="IX147" s="88" t="e">
        <f ca="1">IF(OR(IX$7="–",IX$7="glatt"),0.25/(LOG(15/IX78+E3_Parameter!$C$16*0.001/(3.715*Berechnungen!IX32)))^2,3400*(IX101/IX32*0.001)^4.13*(IX101/IX124)^(230*(IX101/IX32*0.001)^2.1-0.7)*IX78^(0.193*EXP(-3300*(IX101/IX32*0.001)^2.6*(IX101/IX124))))</f>
        <v>#N/A</v>
      </c>
      <c r="IY147" s="88" t="e">
        <f ca="1">IF(OR(IY$7="–",IY$7="glatt"),0.25/(LOG(15/IY78+E3_Parameter!$C$16*0.001/(3.715*Berechnungen!IY32)))^2,3400*(IY101/IY32*0.001)^4.13*(IY101/IY124)^(230*(IY101/IY32*0.001)^2.1-0.7)*IY78^(0.193*EXP(-3300*(IY101/IY32*0.001)^2.6*(IY101/IY124))))</f>
        <v>#N/A</v>
      </c>
      <c r="IZ147" s="88" t="e">
        <f ca="1">IF(OR(IZ$7="–",IZ$7="glatt"),0.25/(LOG(15/IZ78+E3_Parameter!$C$16*0.001/(3.715*Berechnungen!IZ32)))^2,3400*(IZ101/IZ32*0.001)^4.13*(IZ101/IZ124)^(230*(IZ101/IZ32*0.001)^2.1-0.7)*IZ78^(0.193*EXP(-3300*(IZ101/IZ32*0.001)^2.6*(IZ101/IZ124))))</f>
        <v>#N/A</v>
      </c>
      <c r="JA147" s="88" t="e">
        <f ca="1">IF(OR(JA$7="–",JA$7="glatt"),0.25/(LOG(15/JA78+E3_Parameter!$C$16*0.001/(3.715*Berechnungen!JA32)))^2,3400*(JA101/JA32*0.001)^4.13*(JA101/JA124)^(230*(JA101/JA32*0.001)^2.1-0.7)*JA78^(0.193*EXP(-3300*(JA101/JA32*0.001)^2.6*(JA101/JA124))))</f>
        <v>#N/A</v>
      </c>
      <c r="JB147" s="88" t="e">
        <f ca="1">IF(OR(JB$7="–",JB$7="glatt"),0.25/(LOG(15/JB78+E3_Parameter!$C$16*0.001/(3.715*Berechnungen!JB32)))^2,3400*(JB101/JB32*0.001)^4.13*(JB101/JB124)^(230*(JB101/JB32*0.001)^2.1-0.7)*JB78^(0.193*EXP(-3300*(JB101/JB32*0.001)^2.6*(JB101/JB124))))</f>
        <v>#N/A</v>
      </c>
      <c r="JC147" s="88" t="e">
        <f ca="1">IF(OR(JC$7="–",JC$7="glatt"),0.25/(LOG(15/JC78+E3_Parameter!$C$16*0.001/(3.715*Berechnungen!JC32)))^2,3400*(JC101/JC32*0.001)^4.13*(JC101/JC124)^(230*(JC101/JC32*0.001)^2.1-0.7)*JC78^(0.193*EXP(-3300*(JC101/JC32*0.001)^2.6*(JC101/JC124))))</f>
        <v>#N/A</v>
      </c>
      <c r="JD147" s="88" t="e">
        <f ca="1">IF(OR(JD$7="–",JD$7="glatt"),0.25/(LOG(15/JD78+E3_Parameter!$C$16*0.001/(3.715*Berechnungen!JD32)))^2,3400*(JD101/JD32*0.001)^4.13*(JD101/JD124)^(230*(JD101/JD32*0.001)^2.1-0.7)*JD78^(0.193*EXP(-3300*(JD101/JD32*0.001)^2.6*(JD101/JD124))))</f>
        <v>#N/A</v>
      </c>
      <c r="JE147" s="88" t="e">
        <f ca="1">IF(OR(JE$7="–",JE$7="glatt"),0.25/(LOG(15/JE78+E3_Parameter!$C$16*0.001/(3.715*Berechnungen!JE32)))^2,3400*(JE101/JE32*0.001)^4.13*(JE101/JE124)^(230*(JE101/JE32*0.001)^2.1-0.7)*JE78^(0.193*EXP(-3300*(JE101/JE32*0.001)^2.6*(JE101/JE124))))</f>
        <v>#N/A</v>
      </c>
      <c r="JF147" s="88" t="e">
        <f ca="1">IF(OR(JF$7="–",JF$7="glatt"),0.25/(LOG(15/JF78+E3_Parameter!$C$16*0.001/(3.715*Berechnungen!JF32)))^2,3400*(JF101/JF32*0.001)^4.13*(JF101/JF124)^(230*(JF101/JF32*0.001)^2.1-0.7)*JF78^(0.193*EXP(-3300*(JF101/JF32*0.001)^2.6*(JF101/JF124))))</f>
        <v>#N/A</v>
      </c>
      <c r="JG147" s="88" t="e">
        <f ca="1">IF(OR(JG$7="–",JG$7="glatt"),0.25/(LOG(15/JG78+E3_Parameter!$C$16*0.001/(3.715*Berechnungen!JG32)))^2,3400*(JG101/JG32*0.001)^4.13*(JG101/JG124)^(230*(JG101/JG32*0.001)^2.1-0.7)*JG78^(0.193*EXP(-3300*(JG101/JG32*0.001)^2.6*(JG101/JG124))))</f>
        <v>#N/A</v>
      </c>
      <c r="JH147" s="88" t="e">
        <f ca="1">IF(OR(JH$7="–",JH$7="glatt"),0.25/(LOG(15/JH78+E3_Parameter!$C$16*0.001/(3.715*Berechnungen!JH32)))^2,3400*(JH101/JH32*0.001)^4.13*(JH101/JH124)^(230*(JH101/JH32*0.001)^2.1-0.7)*JH78^(0.193*EXP(-3300*(JH101/JH32*0.001)^2.6*(JH101/JH124))))</f>
        <v>#N/A</v>
      </c>
      <c r="JI147" s="88" t="e">
        <f ca="1">IF(OR(JI$7="–",JI$7="glatt"),0.25/(LOG(15/JI78+E3_Parameter!$C$16*0.001/(3.715*Berechnungen!JI32)))^2,3400*(JI101/JI32*0.001)^4.13*(JI101/JI124)^(230*(JI101/JI32*0.001)^2.1-0.7)*JI78^(0.193*EXP(-3300*(JI101/JI32*0.001)^2.6*(JI101/JI124))))</f>
        <v>#N/A</v>
      </c>
      <c r="JJ147" s="88" t="e">
        <f ca="1">IF(OR(JJ$7="–",JJ$7="glatt"),0.25/(LOG(15/JJ78+E3_Parameter!$C$16*0.001/(3.715*Berechnungen!JJ32)))^2,3400*(JJ101/JJ32*0.001)^4.13*(JJ101/JJ124)^(230*(JJ101/JJ32*0.001)^2.1-0.7)*JJ78^(0.193*EXP(-3300*(JJ101/JJ32*0.001)^2.6*(JJ101/JJ124))))</f>
        <v>#N/A</v>
      </c>
      <c r="JK147" s="88" t="e">
        <f ca="1">IF(OR(JK$7="–",JK$7="glatt"),0.25/(LOG(15/JK78+E3_Parameter!$C$16*0.001/(3.715*Berechnungen!JK32)))^2,3400*(JK101/JK32*0.001)^4.13*(JK101/JK124)^(230*(JK101/JK32*0.001)^2.1-0.7)*JK78^(0.193*EXP(-3300*(JK101/JK32*0.001)^2.6*(JK101/JK124))))</f>
        <v>#N/A</v>
      </c>
      <c r="JL147" s="88" t="e">
        <f ca="1">IF(OR(JL$7="–",JL$7="glatt"),0.25/(LOG(15/JL78+E3_Parameter!$C$16*0.001/(3.715*Berechnungen!JL32)))^2,3400*(JL101/JL32*0.001)^4.13*(JL101/JL124)^(230*(JL101/JL32*0.001)^2.1-0.7)*JL78^(0.193*EXP(-3300*(JL101/JL32*0.001)^2.6*(JL101/JL124))))</f>
        <v>#N/A</v>
      </c>
      <c r="JM147" s="88" t="e">
        <f ca="1">IF(OR(JM$7="–",JM$7="glatt"),0.25/(LOG(15/JM78+E3_Parameter!$C$16*0.001/(3.715*Berechnungen!JM32)))^2,3400*(JM101/JM32*0.001)^4.13*(JM101/JM124)^(230*(JM101/JM32*0.001)^2.1-0.7)*JM78^(0.193*EXP(-3300*(JM101/JM32*0.001)^2.6*(JM101/JM124))))</f>
        <v>#N/A</v>
      </c>
      <c r="JN147" s="88" t="e">
        <f ca="1">IF(OR(JN$7="–",JN$7="glatt"),0.25/(LOG(15/JN78+E3_Parameter!$C$16*0.001/(3.715*Berechnungen!JN32)))^2,3400*(JN101/JN32*0.001)^4.13*(JN101/JN124)^(230*(JN101/JN32*0.001)^2.1-0.7)*JN78^(0.193*EXP(-3300*(JN101/JN32*0.001)^2.6*(JN101/JN124))))</f>
        <v>#N/A</v>
      </c>
      <c r="JO147" s="88" t="e">
        <f ca="1">IF(OR(JO$7="–",JO$7="glatt"),0.25/(LOG(15/JO78+E3_Parameter!$C$16*0.001/(3.715*Berechnungen!JO32)))^2,3400*(JO101/JO32*0.001)^4.13*(JO101/JO124)^(230*(JO101/JO32*0.001)^2.1-0.7)*JO78^(0.193*EXP(-3300*(JO101/JO32*0.001)^2.6*(JO101/JO124))))</f>
        <v>#N/A</v>
      </c>
      <c r="JP147" s="88" t="e">
        <f ca="1">IF(OR(JP$7="–",JP$7="glatt"),0.25/(LOG(15/JP78+E3_Parameter!$C$16*0.001/(3.715*Berechnungen!JP32)))^2,3400*(JP101/JP32*0.001)^4.13*(JP101/JP124)^(230*(JP101/JP32*0.001)^2.1-0.7)*JP78^(0.193*EXP(-3300*(JP101/JP32*0.001)^2.6*(JP101/JP124))))</f>
        <v>#N/A</v>
      </c>
      <c r="JQ147" s="88" t="e">
        <f ca="1">IF(OR(JQ$7="–",JQ$7="glatt"),0.25/(LOG(15/JQ78+E3_Parameter!$C$16*0.001/(3.715*Berechnungen!JQ32)))^2,3400*(JQ101/JQ32*0.001)^4.13*(JQ101/JQ124)^(230*(JQ101/JQ32*0.001)^2.1-0.7)*JQ78^(0.193*EXP(-3300*(JQ101/JQ32*0.001)^2.6*(JQ101/JQ124))))</f>
        <v>#N/A</v>
      </c>
      <c r="JR147" s="88" t="e">
        <f ca="1">IF(OR(JR$7="–",JR$7="glatt"),0.25/(LOG(15/JR78+E3_Parameter!$C$16*0.001/(3.715*Berechnungen!JR32)))^2,3400*(JR101/JR32*0.001)^4.13*(JR101/JR124)^(230*(JR101/JR32*0.001)^2.1-0.7)*JR78^(0.193*EXP(-3300*(JR101/JR32*0.001)^2.6*(JR101/JR124))))</f>
        <v>#N/A</v>
      </c>
      <c r="JS147" s="88" t="e">
        <f ca="1">IF(OR(JS$7="–",JS$7="glatt"),0.25/(LOG(15/JS78+E3_Parameter!$C$16*0.001/(3.715*Berechnungen!JS32)))^2,3400*(JS101/JS32*0.001)^4.13*(JS101/JS124)^(230*(JS101/JS32*0.001)^2.1-0.7)*JS78^(0.193*EXP(-3300*(JS101/JS32*0.001)^2.6*(JS101/JS124))))</f>
        <v>#N/A</v>
      </c>
      <c r="JT147" s="88" t="e">
        <f ca="1">IF(OR(JT$7="–",JT$7="glatt"),0.25/(LOG(15/JT78+E3_Parameter!$C$16*0.001/(3.715*Berechnungen!JT32)))^2,3400*(JT101/JT32*0.001)^4.13*(JT101/JT124)^(230*(JT101/JT32*0.001)^2.1-0.7)*JT78^(0.193*EXP(-3300*(JT101/JT32*0.001)^2.6*(JT101/JT124))))</f>
        <v>#N/A</v>
      </c>
      <c r="JU147" s="88" t="e">
        <f ca="1">IF(OR(JU$7="–",JU$7="glatt"),0.25/(LOG(15/JU78+E3_Parameter!$C$16*0.001/(3.715*Berechnungen!JU32)))^2,3400*(JU101/JU32*0.001)^4.13*(JU101/JU124)^(230*(JU101/JU32*0.001)^2.1-0.7)*JU78^(0.193*EXP(-3300*(JU101/JU32*0.001)^2.6*(JU101/JU124))))</f>
        <v>#N/A</v>
      </c>
      <c r="JV147" s="88" t="e">
        <f ca="1">IF(OR(JV$7="–",JV$7="glatt"),0.25/(LOG(15/JV78+E3_Parameter!$C$16*0.001/(3.715*Berechnungen!JV32)))^2,3400*(JV101/JV32*0.001)^4.13*(JV101/JV124)^(230*(JV101/JV32*0.001)^2.1-0.7)*JV78^(0.193*EXP(-3300*(JV101/JV32*0.001)^2.6*(JV101/JV124))))</f>
        <v>#N/A</v>
      </c>
      <c r="JW147" s="88" t="e">
        <f ca="1">IF(OR(JW$7="–",JW$7="glatt"),0.25/(LOG(15/JW78+E3_Parameter!$C$16*0.001/(3.715*Berechnungen!JW32)))^2,3400*(JW101/JW32*0.001)^4.13*(JW101/JW124)^(230*(JW101/JW32*0.001)^2.1-0.7)*JW78^(0.193*EXP(-3300*(JW101/JW32*0.001)^2.6*(JW101/JW124))))</f>
        <v>#N/A</v>
      </c>
      <c r="JX147" s="88" t="e">
        <f ca="1">IF(OR(JX$7="–",JX$7="glatt"),0.25/(LOG(15/JX78+E3_Parameter!$C$16*0.001/(3.715*Berechnungen!JX32)))^2,3400*(JX101/JX32*0.001)^4.13*(JX101/JX124)^(230*(JX101/JX32*0.001)^2.1-0.7)*JX78^(0.193*EXP(-3300*(JX101/JX32*0.001)^2.6*(JX101/JX124))))</f>
        <v>#N/A</v>
      </c>
      <c r="JY147" s="88" t="e">
        <f ca="1">IF(OR(JY$7="–",JY$7="glatt"),0.25/(LOG(15/JY78+E3_Parameter!$C$16*0.001/(3.715*Berechnungen!JY32)))^2,3400*(JY101/JY32*0.001)^4.13*(JY101/JY124)^(230*(JY101/JY32*0.001)^2.1-0.7)*JY78^(0.193*EXP(-3300*(JY101/JY32*0.001)^2.6*(JY101/JY124))))</f>
        <v>#N/A</v>
      </c>
      <c r="JZ147" s="88" t="e">
        <f ca="1">IF(OR(JZ$7="–",JZ$7="glatt"),0.25/(LOG(15/JZ78+E3_Parameter!$C$16*0.001/(3.715*Berechnungen!JZ32)))^2,3400*(JZ101/JZ32*0.001)^4.13*(JZ101/JZ124)^(230*(JZ101/JZ32*0.001)^2.1-0.7)*JZ78^(0.193*EXP(-3300*(JZ101/JZ32*0.001)^2.6*(JZ101/JZ124))))</f>
        <v>#N/A</v>
      </c>
      <c r="KA147" s="88" t="e">
        <f ca="1">IF(OR(KA$7="–",KA$7="glatt"),0.25/(LOG(15/KA78+E3_Parameter!$C$16*0.001/(3.715*Berechnungen!KA32)))^2,3400*(KA101/KA32*0.001)^4.13*(KA101/KA124)^(230*(KA101/KA32*0.001)^2.1-0.7)*KA78^(0.193*EXP(-3300*(KA101/KA32*0.001)^2.6*(KA101/KA124))))</f>
        <v>#N/A</v>
      </c>
      <c r="KB147" s="88" t="e">
        <f ca="1">IF(OR(KB$7="–",KB$7="glatt"),0.25/(LOG(15/KB78+E3_Parameter!$C$16*0.001/(3.715*Berechnungen!KB32)))^2,3400*(KB101/KB32*0.001)^4.13*(KB101/KB124)^(230*(KB101/KB32*0.001)^2.1-0.7)*KB78^(0.193*EXP(-3300*(KB101/KB32*0.001)^2.6*(KB101/KB124))))</f>
        <v>#N/A</v>
      </c>
      <c r="KC147" s="88" t="e">
        <f ca="1">IF(OR(KC$7="–",KC$7="glatt"),0.25/(LOG(15/KC78+E3_Parameter!$C$16*0.001/(3.715*Berechnungen!KC32)))^2,3400*(KC101/KC32*0.001)^4.13*(KC101/KC124)^(230*(KC101/KC32*0.001)^2.1-0.7)*KC78^(0.193*EXP(-3300*(KC101/KC32*0.001)^2.6*(KC101/KC124))))</f>
        <v>#N/A</v>
      </c>
      <c r="KD147" s="88" t="e">
        <f ca="1">IF(OR(KD$7="–",KD$7="glatt"),0.25/(LOG(15/KD78+E3_Parameter!$C$16*0.001/(3.715*Berechnungen!KD32)))^2,3400*(KD101/KD32*0.001)^4.13*(KD101/KD124)^(230*(KD101/KD32*0.001)^2.1-0.7)*KD78^(0.193*EXP(-3300*(KD101/KD32*0.001)^2.6*(KD101/KD124))))</f>
        <v>#N/A</v>
      </c>
      <c r="KE147" s="88" t="e">
        <f ca="1">IF(OR(KE$7="–",KE$7="glatt"),0.25/(LOG(15/KE78+E3_Parameter!$C$16*0.001/(3.715*Berechnungen!KE32)))^2,3400*(KE101/KE32*0.001)^4.13*(KE101/KE124)^(230*(KE101/KE32*0.001)^2.1-0.7)*KE78^(0.193*EXP(-3300*(KE101/KE32*0.001)^2.6*(KE101/KE124))))</f>
        <v>#N/A</v>
      </c>
      <c r="KF147" s="88" t="e">
        <f ca="1">IF(OR(KF$7="–",KF$7="glatt"),0.25/(LOG(15/KF78+E3_Parameter!$C$16*0.001/(3.715*Berechnungen!KF32)))^2,3400*(KF101/KF32*0.001)^4.13*(KF101/KF124)^(230*(KF101/KF32*0.001)^2.1-0.7)*KF78^(0.193*EXP(-3300*(KF101/KF32*0.001)^2.6*(KF101/KF124))))</f>
        <v>#N/A</v>
      </c>
      <c r="KG147" s="88" t="e">
        <f ca="1">IF(OR(KG$7="–",KG$7="glatt"),0.25/(LOG(15/KG78+E3_Parameter!$C$16*0.001/(3.715*Berechnungen!KG32)))^2,3400*(KG101/KG32*0.001)^4.13*(KG101/KG124)^(230*(KG101/KG32*0.001)^2.1-0.7)*KG78^(0.193*EXP(-3300*(KG101/KG32*0.001)^2.6*(KG101/KG124))))</f>
        <v>#N/A</v>
      </c>
      <c r="KH147" s="88" t="e">
        <f ca="1">IF(OR(KH$7="–",KH$7="glatt"),0.25/(LOG(15/KH78+E3_Parameter!$C$16*0.001/(3.715*Berechnungen!KH32)))^2,3400*(KH101/KH32*0.001)^4.13*(KH101/KH124)^(230*(KH101/KH32*0.001)^2.1-0.7)*KH78^(0.193*EXP(-3300*(KH101/KH32*0.001)^2.6*(KH101/KH124))))</f>
        <v>#N/A</v>
      </c>
      <c r="KI147" s="88" t="e">
        <f ca="1">IF(OR(KI$7="–",KI$7="glatt"),0.25/(LOG(15/KI78+E3_Parameter!$C$16*0.001/(3.715*Berechnungen!KI32)))^2,3400*(KI101/KI32*0.001)^4.13*(KI101/KI124)^(230*(KI101/KI32*0.001)^2.1-0.7)*KI78^(0.193*EXP(-3300*(KI101/KI32*0.001)^2.6*(KI101/KI124))))</f>
        <v>#N/A</v>
      </c>
      <c r="KJ147" s="88" t="e">
        <f ca="1">IF(OR(KJ$7="–",KJ$7="glatt"),0.25/(LOG(15/KJ78+E3_Parameter!$C$16*0.001/(3.715*Berechnungen!KJ32)))^2,3400*(KJ101/KJ32*0.001)^4.13*(KJ101/KJ124)^(230*(KJ101/KJ32*0.001)^2.1-0.7)*KJ78^(0.193*EXP(-3300*(KJ101/KJ32*0.001)^2.6*(KJ101/KJ124))))</f>
        <v>#N/A</v>
      </c>
      <c r="KK147" s="88" t="e">
        <f ca="1">IF(OR(KK$7="–",KK$7="glatt"),0.25/(LOG(15/KK78+E3_Parameter!$C$16*0.001/(3.715*Berechnungen!KK32)))^2,3400*(KK101/KK32*0.001)^4.13*(KK101/KK124)^(230*(KK101/KK32*0.001)^2.1-0.7)*KK78^(0.193*EXP(-3300*(KK101/KK32*0.001)^2.6*(KK101/KK124))))</f>
        <v>#N/A</v>
      </c>
      <c r="KL147" s="88" t="e">
        <f ca="1">IF(OR(KL$7="–",KL$7="glatt"),0.25/(LOG(15/KL78+E3_Parameter!$C$16*0.001/(3.715*Berechnungen!KL32)))^2,3400*(KL101/KL32*0.001)^4.13*(KL101/KL124)^(230*(KL101/KL32*0.001)^2.1-0.7)*KL78^(0.193*EXP(-3300*(KL101/KL32*0.001)^2.6*(KL101/KL124))))</f>
        <v>#N/A</v>
      </c>
      <c r="KM147" s="88" t="e">
        <f ca="1">IF(OR(KM$7="–",KM$7="glatt"),0.25/(LOG(15/KM78+E3_Parameter!$C$16*0.001/(3.715*Berechnungen!KM32)))^2,3400*(KM101/KM32*0.001)^4.13*(KM101/KM124)^(230*(KM101/KM32*0.001)^2.1-0.7)*KM78^(0.193*EXP(-3300*(KM101/KM32*0.001)^2.6*(KM101/KM124))))</f>
        <v>#N/A</v>
      </c>
      <c r="KN147" s="88" t="e">
        <f ca="1">IF(OR(KN$7="–",KN$7="glatt"),0.25/(LOG(15/KN78+E3_Parameter!$C$16*0.001/(3.715*Berechnungen!KN32)))^2,3400*(KN101/KN32*0.001)^4.13*(KN101/KN124)^(230*(KN101/KN32*0.001)^2.1-0.7)*KN78^(0.193*EXP(-3300*(KN101/KN32*0.001)^2.6*(KN101/KN124))))</f>
        <v>#N/A</v>
      </c>
      <c r="KO147" s="88" t="e">
        <f ca="1">IF(OR(KO$7="–",KO$7="glatt"),0.25/(LOG(15/KO78+E3_Parameter!$C$16*0.001/(3.715*Berechnungen!KO32)))^2,3400*(KO101/KO32*0.001)^4.13*(KO101/KO124)^(230*(KO101/KO32*0.001)^2.1-0.7)*KO78^(0.193*EXP(-3300*(KO101/KO32*0.001)^2.6*(KO101/KO124))))</f>
        <v>#N/A</v>
      </c>
      <c r="KP147" s="88" t="e">
        <f ca="1">IF(OR(KP$7="–",KP$7="glatt"),0.25/(LOG(15/KP78+E3_Parameter!$C$16*0.001/(3.715*Berechnungen!KP32)))^2,3400*(KP101/KP32*0.001)^4.13*(KP101/KP124)^(230*(KP101/KP32*0.001)^2.1-0.7)*KP78^(0.193*EXP(-3300*(KP101/KP32*0.001)^2.6*(KP101/KP124))))</f>
        <v>#N/A</v>
      </c>
      <c r="KQ147" s="88" t="e">
        <f ca="1">IF(OR(KQ$7="–",KQ$7="glatt"),0.25/(LOG(15/KQ78+E3_Parameter!$C$16*0.001/(3.715*Berechnungen!KQ32)))^2,3400*(KQ101/KQ32*0.001)^4.13*(KQ101/KQ124)^(230*(KQ101/KQ32*0.001)^2.1-0.7)*KQ78^(0.193*EXP(-3300*(KQ101/KQ32*0.001)^2.6*(KQ101/KQ124))))</f>
        <v>#N/A</v>
      </c>
      <c r="KR147" s="88" t="e">
        <f ca="1">IF(OR(KR$7="–",KR$7="glatt"),0.25/(LOG(15/KR78+E3_Parameter!$C$16*0.001/(3.715*Berechnungen!KR32)))^2,3400*(KR101/KR32*0.001)^4.13*(KR101/KR124)^(230*(KR101/KR32*0.001)^2.1-0.7)*KR78^(0.193*EXP(-3300*(KR101/KR32*0.001)^2.6*(KR101/KR124))))</f>
        <v>#N/A</v>
      </c>
      <c r="KS147" s="88" t="e">
        <f ca="1">IF(OR(KS$7="–",KS$7="glatt"),0.25/(LOG(15/KS78+E3_Parameter!$C$16*0.001/(3.715*Berechnungen!KS32)))^2,3400*(KS101/KS32*0.001)^4.13*(KS101/KS124)^(230*(KS101/KS32*0.001)^2.1-0.7)*KS78^(0.193*EXP(-3300*(KS101/KS32*0.001)^2.6*(KS101/KS124))))</f>
        <v>#N/A</v>
      </c>
      <c r="KT147" s="88" t="e">
        <f ca="1">IF(OR(KT$7="–",KT$7="glatt"),0.25/(LOG(15/KT78+E3_Parameter!$C$16*0.001/(3.715*Berechnungen!KT32)))^2,3400*(KT101/KT32*0.001)^4.13*(KT101/KT124)^(230*(KT101/KT32*0.001)^2.1-0.7)*KT78^(0.193*EXP(-3300*(KT101/KT32*0.001)^2.6*(KT101/KT124))))</f>
        <v>#N/A</v>
      </c>
      <c r="KU147" s="88" t="e">
        <f ca="1">IF(OR(KU$7="–",KU$7="glatt"),0.25/(LOG(15/KU78+E3_Parameter!$C$16*0.001/(3.715*Berechnungen!KU32)))^2,3400*(KU101/KU32*0.001)^4.13*(KU101/KU124)^(230*(KU101/KU32*0.001)^2.1-0.7)*KU78^(0.193*EXP(-3300*(KU101/KU32*0.001)^2.6*(KU101/KU124))))</f>
        <v>#N/A</v>
      </c>
      <c r="KV147" s="88" t="e">
        <f ca="1">IF(OR(KV$7="–",KV$7="glatt"),0.25/(LOG(15/KV78+E3_Parameter!$C$16*0.001/(3.715*Berechnungen!KV32)))^2,3400*(KV101/KV32*0.001)^4.13*(KV101/KV124)^(230*(KV101/KV32*0.001)^2.1-0.7)*KV78^(0.193*EXP(-3300*(KV101/KV32*0.001)^2.6*(KV101/KV124))))</f>
        <v>#N/A</v>
      </c>
      <c r="KW147" s="88" t="e">
        <f ca="1">IF(OR(KW$7="–",KW$7="glatt"),0.25/(LOG(15/KW78+E3_Parameter!$C$16*0.001/(3.715*Berechnungen!KW32)))^2,3400*(KW101/KW32*0.001)^4.13*(KW101/KW124)^(230*(KW101/KW32*0.001)^2.1-0.7)*KW78^(0.193*EXP(-3300*(KW101/KW32*0.001)^2.6*(KW101/KW124))))</f>
        <v>#N/A</v>
      </c>
      <c r="KX147" s="88" t="e">
        <f ca="1">IF(OR(KX$7="–",KX$7="glatt"),0.25/(LOG(15/KX78+E3_Parameter!$C$16*0.001/(3.715*Berechnungen!KX32)))^2,3400*(KX101/KX32*0.001)^4.13*(KX101/KX124)^(230*(KX101/KX32*0.001)^2.1-0.7)*KX78^(0.193*EXP(-3300*(KX101/KX32*0.001)^2.6*(KX101/KX124))))</f>
        <v>#N/A</v>
      </c>
      <c r="KY147" s="88" t="e">
        <f ca="1">IF(OR(KY$7="–",KY$7="glatt"),0.25/(LOG(15/KY78+E3_Parameter!$C$16*0.001/(3.715*Berechnungen!KY32)))^2,3400*(KY101/KY32*0.001)^4.13*(KY101/KY124)^(230*(KY101/KY32*0.001)^2.1-0.7)*KY78^(0.193*EXP(-3300*(KY101/KY32*0.001)^2.6*(KY101/KY124))))</f>
        <v>#N/A</v>
      </c>
      <c r="KZ147" s="88" t="e">
        <f ca="1">IF(OR(KZ$7="–",KZ$7="glatt"),0.25/(LOG(15/KZ78+E3_Parameter!$C$16*0.001/(3.715*Berechnungen!KZ32)))^2,3400*(KZ101/KZ32*0.001)^4.13*(KZ101/KZ124)^(230*(KZ101/KZ32*0.001)^2.1-0.7)*KZ78^(0.193*EXP(-3300*(KZ101/KZ32*0.001)^2.6*(KZ101/KZ124))))</f>
        <v>#N/A</v>
      </c>
      <c r="LA147" s="88" t="e">
        <f ca="1">IF(OR(LA$7="–",LA$7="glatt"),0.25/(LOG(15/LA78+E3_Parameter!$C$16*0.001/(3.715*Berechnungen!LA32)))^2,3400*(LA101/LA32*0.001)^4.13*(LA101/LA124)^(230*(LA101/LA32*0.001)^2.1-0.7)*LA78^(0.193*EXP(-3300*(LA101/LA32*0.001)^2.6*(LA101/LA124))))</f>
        <v>#N/A</v>
      </c>
      <c r="LB147" s="88" t="e">
        <f ca="1">IF(OR(LB$7="–",LB$7="glatt"),0.25/(LOG(15/LB78+E3_Parameter!$C$16*0.001/(3.715*Berechnungen!LB32)))^2,3400*(LB101/LB32*0.001)^4.13*(LB101/LB124)^(230*(LB101/LB32*0.001)^2.1-0.7)*LB78^(0.193*EXP(-3300*(LB101/LB32*0.001)^2.6*(LB101/LB124))))</f>
        <v>#N/A</v>
      </c>
      <c r="LC147" s="88" t="e">
        <f ca="1">IF(OR(LC$7="–",LC$7="glatt"),0.25/(LOG(15/LC78+E3_Parameter!$C$16*0.001/(3.715*Berechnungen!LC32)))^2,3400*(LC101/LC32*0.001)^4.13*(LC101/LC124)^(230*(LC101/LC32*0.001)^2.1-0.7)*LC78^(0.193*EXP(-3300*(LC101/LC32*0.001)^2.6*(LC101/LC124))))</f>
        <v>#N/A</v>
      </c>
      <c r="LD147" s="88" t="e">
        <f ca="1">IF(OR(LD$7="–",LD$7="glatt"),0.25/(LOG(15/LD78+E3_Parameter!$C$16*0.001/(3.715*Berechnungen!LD32)))^2,3400*(LD101/LD32*0.001)^4.13*(LD101/LD124)^(230*(LD101/LD32*0.001)^2.1-0.7)*LD78^(0.193*EXP(-3300*(LD101/LD32*0.001)^2.6*(LD101/LD124))))</f>
        <v>#N/A</v>
      </c>
      <c r="LE147" s="88" t="e">
        <f ca="1">IF(OR(LE$7="–",LE$7="glatt"),0.25/(LOG(15/LE78+E3_Parameter!$C$16*0.001/(3.715*Berechnungen!LE32)))^2,3400*(LE101/LE32*0.001)^4.13*(LE101/LE124)^(230*(LE101/LE32*0.001)^2.1-0.7)*LE78^(0.193*EXP(-3300*(LE101/LE32*0.001)^2.6*(LE101/LE124))))</f>
        <v>#N/A</v>
      </c>
      <c r="LF147" s="88" t="e">
        <f ca="1">IF(OR(LF$7="–",LF$7="glatt"),0.25/(LOG(15/LF78+E3_Parameter!$C$16*0.001/(3.715*Berechnungen!LF32)))^2,3400*(LF101/LF32*0.001)^4.13*(LF101/LF124)^(230*(LF101/LF32*0.001)^2.1-0.7)*LF78^(0.193*EXP(-3300*(LF101/LF32*0.001)^2.6*(LF101/LF124))))</f>
        <v>#N/A</v>
      </c>
      <c r="LG147" s="88" t="e">
        <f ca="1">IF(OR(LG$7="–",LG$7="glatt"),0.25/(LOG(15/LG78+E3_Parameter!$C$16*0.001/(3.715*Berechnungen!LG32)))^2,3400*(LG101/LG32*0.001)^4.13*(LG101/LG124)^(230*(LG101/LG32*0.001)^2.1-0.7)*LG78^(0.193*EXP(-3300*(LG101/LG32*0.001)^2.6*(LG101/LG124))))</f>
        <v>#N/A</v>
      </c>
      <c r="LH147" s="88" t="e">
        <f ca="1">IF(OR(LH$7="–",LH$7="glatt"),0.25/(LOG(15/LH78+E3_Parameter!$C$16*0.001/(3.715*Berechnungen!LH32)))^2,3400*(LH101/LH32*0.001)^4.13*(LH101/LH124)^(230*(LH101/LH32*0.001)^2.1-0.7)*LH78^(0.193*EXP(-3300*(LH101/LH32*0.001)^2.6*(LH101/LH124))))</f>
        <v>#N/A</v>
      </c>
      <c r="LI147" s="88" t="e">
        <f ca="1">IF(OR(LI$7="–",LI$7="glatt"),0.25/(LOG(15/LI78+E3_Parameter!$C$16*0.001/(3.715*Berechnungen!LI32)))^2,3400*(LI101/LI32*0.001)^4.13*(LI101/LI124)^(230*(LI101/LI32*0.001)^2.1-0.7)*LI78^(0.193*EXP(-3300*(LI101/LI32*0.001)^2.6*(LI101/LI124))))</f>
        <v>#N/A</v>
      </c>
      <c r="LJ147" s="88" t="e">
        <f ca="1">IF(OR(LJ$7="–",LJ$7="glatt"),0.25/(LOG(15/LJ78+E3_Parameter!$C$16*0.001/(3.715*Berechnungen!LJ32)))^2,3400*(LJ101/LJ32*0.001)^4.13*(LJ101/LJ124)^(230*(LJ101/LJ32*0.001)^2.1-0.7)*LJ78^(0.193*EXP(-3300*(LJ101/LJ32*0.001)^2.6*(LJ101/LJ124))))</f>
        <v>#N/A</v>
      </c>
      <c r="LK147" s="88" t="e">
        <f ca="1">IF(OR(LK$7="–",LK$7="glatt"),0.25/(LOG(15/LK78+E3_Parameter!$C$16*0.001/(3.715*Berechnungen!LK32)))^2,3400*(LK101/LK32*0.001)^4.13*(LK101/LK124)^(230*(LK101/LK32*0.001)^2.1-0.7)*LK78^(0.193*EXP(-3300*(LK101/LK32*0.001)^2.6*(LK101/LK124))))</f>
        <v>#N/A</v>
      </c>
      <c r="LL147" s="88" t="e">
        <f ca="1">IF(OR(LL$7="–",LL$7="glatt"),0.25/(LOG(15/LL78+E3_Parameter!$C$16*0.001/(3.715*Berechnungen!LL32)))^2,3400*(LL101/LL32*0.001)^4.13*(LL101/LL124)^(230*(LL101/LL32*0.001)^2.1-0.7)*LL78^(0.193*EXP(-3300*(LL101/LL32*0.001)^2.6*(LL101/LL124))))</f>
        <v>#N/A</v>
      </c>
      <c r="LM147" s="88" t="e">
        <f ca="1">IF(OR(LM$7="–",LM$7="glatt"),0.25/(LOG(15/LM78+E3_Parameter!$C$16*0.001/(3.715*Berechnungen!LM32)))^2,3400*(LM101/LM32*0.001)^4.13*(LM101/LM124)^(230*(LM101/LM32*0.001)^2.1-0.7)*LM78^(0.193*EXP(-3300*(LM101/LM32*0.001)^2.6*(LM101/LM124))))</f>
        <v>#N/A</v>
      </c>
      <c r="LN147" s="88" t="e">
        <f ca="1">IF(OR(LN$7="–",LN$7="glatt"),0.25/(LOG(15/LN78+E3_Parameter!$C$16*0.001/(3.715*Berechnungen!LN32)))^2,3400*(LN101/LN32*0.001)^4.13*(LN101/LN124)^(230*(LN101/LN32*0.001)^2.1-0.7)*LN78^(0.193*EXP(-3300*(LN101/LN32*0.001)^2.6*(LN101/LN124))))</f>
        <v>#N/A</v>
      </c>
      <c r="LO147" s="88" t="e">
        <f ca="1">IF(OR(LO$7="–",LO$7="glatt"),0.25/(LOG(15/LO78+E3_Parameter!$C$16*0.001/(3.715*Berechnungen!LO32)))^2,3400*(LO101/LO32*0.001)^4.13*(LO101/LO124)^(230*(LO101/LO32*0.001)^2.1-0.7)*LO78^(0.193*EXP(-3300*(LO101/LO32*0.001)^2.6*(LO101/LO124))))</f>
        <v>#N/A</v>
      </c>
      <c r="LP147" s="88" t="e">
        <f ca="1">IF(OR(LP$7="–",LP$7="glatt"),0.25/(LOG(15/LP78+E3_Parameter!$C$16*0.001/(3.715*Berechnungen!LP32)))^2,3400*(LP101/LP32*0.001)^4.13*(LP101/LP124)^(230*(LP101/LP32*0.001)^2.1-0.7)*LP78^(0.193*EXP(-3300*(LP101/LP32*0.001)^2.6*(LP101/LP124))))</f>
        <v>#N/A</v>
      </c>
      <c r="LQ147" s="88" t="e">
        <f ca="1">IF(OR(LQ$7="–",LQ$7="glatt"),0.25/(LOG(15/LQ78+E3_Parameter!$C$16*0.001/(3.715*Berechnungen!LQ32)))^2,3400*(LQ101/LQ32*0.001)^4.13*(LQ101/LQ124)^(230*(LQ101/LQ32*0.001)^2.1-0.7)*LQ78^(0.193*EXP(-3300*(LQ101/LQ32*0.001)^2.6*(LQ101/LQ124))))</f>
        <v>#N/A</v>
      </c>
      <c r="LR147" s="88" t="e">
        <f ca="1">IF(OR(LR$7="–",LR$7="glatt"),0.25/(LOG(15/LR78+E3_Parameter!$C$16*0.001/(3.715*Berechnungen!LR32)))^2,3400*(LR101/LR32*0.001)^4.13*(LR101/LR124)^(230*(LR101/LR32*0.001)^2.1-0.7)*LR78^(0.193*EXP(-3300*(LR101/LR32*0.001)^2.6*(LR101/LR124))))</f>
        <v>#N/A</v>
      </c>
      <c r="LS147" s="88" t="e">
        <f ca="1">IF(OR(LS$7="–",LS$7="glatt"),0.25/(LOG(15/LS78+E3_Parameter!$C$16*0.001/(3.715*Berechnungen!LS32)))^2,3400*(LS101/LS32*0.001)^4.13*(LS101/LS124)^(230*(LS101/LS32*0.001)^2.1-0.7)*LS78^(0.193*EXP(-3300*(LS101/LS32*0.001)^2.6*(LS101/LS124))))</f>
        <v>#N/A</v>
      </c>
      <c r="LT147" s="88" t="e">
        <f ca="1">IF(OR(LT$7="–",LT$7="glatt"),0.25/(LOG(15/LT78+E3_Parameter!$C$16*0.001/(3.715*Berechnungen!LT32)))^2,3400*(LT101/LT32*0.001)^4.13*(LT101/LT124)^(230*(LT101/LT32*0.001)^2.1-0.7)*LT78^(0.193*EXP(-3300*(LT101/LT32*0.001)^2.6*(LT101/LT124))))</f>
        <v>#N/A</v>
      </c>
      <c r="LU147" s="88" t="e">
        <f ca="1">IF(OR(LU$7="–",LU$7="glatt"),0.25/(LOG(15/LU78+E3_Parameter!$C$16*0.001/(3.715*Berechnungen!LU32)))^2,3400*(LU101/LU32*0.001)^4.13*(LU101/LU124)^(230*(LU101/LU32*0.001)^2.1-0.7)*LU78^(0.193*EXP(-3300*(LU101/LU32*0.001)^2.6*(LU101/LU124))))</f>
        <v>#N/A</v>
      </c>
      <c r="LV147" s="88" t="e">
        <f ca="1">IF(OR(LV$7="–",LV$7="glatt"),0.25/(LOG(15/LV78+E3_Parameter!$C$16*0.001/(3.715*Berechnungen!LV32)))^2,3400*(LV101/LV32*0.001)^4.13*(LV101/LV124)^(230*(LV101/LV32*0.001)^2.1-0.7)*LV78^(0.193*EXP(-3300*(LV101/LV32*0.001)^2.6*(LV101/LV124))))</f>
        <v>#N/A</v>
      </c>
      <c r="LW147" s="88" t="e">
        <f ca="1">IF(OR(LW$7="–",LW$7="glatt"),0.25/(LOG(15/LW78+E3_Parameter!$C$16*0.001/(3.715*Berechnungen!LW32)))^2,3400*(LW101/LW32*0.001)^4.13*(LW101/LW124)^(230*(LW101/LW32*0.001)^2.1-0.7)*LW78^(0.193*EXP(-3300*(LW101/LW32*0.001)^2.6*(LW101/LW124))))</f>
        <v>#N/A</v>
      </c>
      <c r="LX147" s="88" t="e">
        <f ca="1">IF(OR(LX$7="–",LX$7="glatt"),0.25/(LOG(15/LX78+E3_Parameter!$C$16*0.001/(3.715*Berechnungen!LX32)))^2,3400*(LX101/LX32*0.001)^4.13*(LX101/LX124)^(230*(LX101/LX32*0.001)^2.1-0.7)*LX78^(0.193*EXP(-3300*(LX101/LX32*0.001)^2.6*(LX101/LX124))))</f>
        <v>#N/A</v>
      </c>
      <c r="LY147" s="88" t="e">
        <f ca="1">IF(OR(LY$7="–",LY$7="glatt"),0.25/(LOG(15/LY78+E3_Parameter!$C$16*0.001/(3.715*Berechnungen!LY32)))^2,3400*(LY101/LY32*0.001)^4.13*(LY101/LY124)^(230*(LY101/LY32*0.001)^2.1-0.7)*LY78^(0.193*EXP(-3300*(LY101/LY32*0.001)^2.6*(LY101/LY124))))</f>
        <v>#N/A</v>
      </c>
      <c r="LZ147" s="88" t="e">
        <f ca="1">IF(OR(LZ$7="–",LZ$7="glatt"),0.25/(LOG(15/LZ78+E3_Parameter!$C$16*0.001/(3.715*Berechnungen!LZ32)))^2,3400*(LZ101/LZ32*0.001)^4.13*(LZ101/LZ124)^(230*(LZ101/LZ32*0.001)^2.1-0.7)*LZ78^(0.193*EXP(-3300*(LZ101/LZ32*0.001)^2.6*(LZ101/LZ124))))</f>
        <v>#N/A</v>
      </c>
      <c r="MA147" s="88" t="e">
        <f ca="1">IF(OR(MA$7="–",MA$7="glatt"),0.25/(LOG(15/MA78+E3_Parameter!$C$16*0.001/(3.715*Berechnungen!MA32)))^2,3400*(MA101/MA32*0.001)^4.13*(MA101/MA124)^(230*(MA101/MA32*0.001)^2.1-0.7)*MA78^(0.193*EXP(-3300*(MA101/MA32*0.001)^2.6*(MA101/MA124))))</f>
        <v>#N/A</v>
      </c>
      <c r="MB147" s="88" t="e">
        <f ca="1">IF(OR(MB$7="–",MB$7="glatt"),0.25/(LOG(15/MB78+E3_Parameter!$C$16*0.001/(3.715*Berechnungen!MB32)))^2,3400*(MB101/MB32*0.001)^4.13*(MB101/MB124)^(230*(MB101/MB32*0.001)^2.1-0.7)*MB78^(0.193*EXP(-3300*(MB101/MB32*0.001)^2.6*(MB101/MB124))))</f>
        <v>#N/A</v>
      </c>
      <c r="MC147" s="88" t="e">
        <f ca="1">IF(OR(MC$7="–",MC$7="glatt"),0.25/(LOG(15/MC78+E3_Parameter!$C$16*0.001/(3.715*Berechnungen!MC32)))^2,3400*(MC101/MC32*0.001)^4.13*(MC101/MC124)^(230*(MC101/MC32*0.001)^2.1-0.7)*MC78^(0.193*EXP(-3300*(MC101/MC32*0.001)^2.6*(MC101/MC124))))</f>
        <v>#N/A</v>
      </c>
      <c r="MD147" s="88" t="e">
        <f ca="1">IF(OR(MD$7="–",MD$7="glatt"),0.25/(LOG(15/MD78+E3_Parameter!$C$16*0.001/(3.715*Berechnungen!MD32)))^2,3400*(MD101/MD32*0.001)^4.13*(MD101/MD124)^(230*(MD101/MD32*0.001)^2.1-0.7)*MD78^(0.193*EXP(-3300*(MD101/MD32*0.001)^2.6*(MD101/MD124))))</f>
        <v>#N/A</v>
      </c>
      <c r="ME147" s="88" t="e">
        <f ca="1">IF(OR(ME$7="–",ME$7="glatt"),0.25/(LOG(15/ME78+E3_Parameter!$C$16*0.001/(3.715*Berechnungen!ME32)))^2,3400*(ME101/ME32*0.001)^4.13*(ME101/ME124)^(230*(ME101/ME32*0.001)^2.1-0.7)*ME78^(0.193*EXP(-3300*(ME101/ME32*0.001)^2.6*(ME101/ME124))))</f>
        <v>#N/A</v>
      </c>
      <c r="MF147" s="88" t="e">
        <f ca="1">IF(OR(MF$7="–",MF$7="glatt"),0.25/(LOG(15/MF78+E3_Parameter!$C$16*0.001/(3.715*Berechnungen!MF32)))^2,3400*(MF101/MF32*0.001)^4.13*(MF101/MF124)^(230*(MF101/MF32*0.001)^2.1-0.7)*MF78^(0.193*EXP(-3300*(MF101/MF32*0.001)^2.6*(MF101/MF124))))</f>
        <v>#N/A</v>
      </c>
      <c r="MG147" s="88" t="e">
        <f ca="1">IF(OR(MG$7="–",MG$7="glatt"),0.25/(LOG(15/MG78+E3_Parameter!$C$16*0.001/(3.715*Berechnungen!MG32)))^2,3400*(MG101/MG32*0.001)^4.13*(MG101/MG124)^(230*(MG101/MG32*0.001)^2.1-0.7)*MG78^(0.193*EXP(-3300*(MG101/MG32*0.001)^2.6*(MG101/MG124))))</f>
        <v>#N/A</v>
      </c>
      <c r="MH147" s="88" t="e">
        <f ca="1">IF(OR(MH$7="–",MH$7="glatt"),0.25/(LOG(15/MH78+E3_Parameter!$C$16*0.001/(3.715*Berechnungen!MH32)))^2,3400*(MH101/MH32*0.001)^4.13*(MH101/MH124)^(230*(MH101/MH32*0.001)^2.1-0.7)*MH78^(0.193*EXP(-3300*(MH101/MH32*0.001)^2.6*(MH101/MH124))))</f>
        <v>#N/A</v>
      </c>
      <c r="MI147" s="88" t="e">
        <f ca="1">IF(OR(MI$7="–",MI$7="glatt"),0.25/(LOG(15/MI78+E3_Parameter!$C$16*0.001/(3.715*Berechnungen!MI32)))^2,3400*(MI101/MI32*0.001)^4.13*(MI101/MI124)^(230*(MI101/MI32*0.001)^2.1-0.7)*MI78^(0.193*EXP(-3300*(MI101/MI32*0.001)^2.6*(MI101/MI124))))</f>
        <v>#N/A</v>
      </c>
      <c r="MJ147" s="88" t="e">
        <f ca="1">IF(OR(MJ$7="–",MJ$7="glatt"),0.25/(LOG(15/MJ78+E3_Parameter!$C$16*0.001/(3.715*Berechnungen!MJ32)))^2,3400*(MJ101/MJ32*0.001)^4.13*(MJ101/MJ124)^(230*(MJ101/MJ32*0.001)^2.1-0.7)*MJ78^(0.193*EXP(-3300*(MJ101/MJ32*0.001)^2.6*(MJ101/MJ124))))</f>
        <v>#N/A</v>
      </c>
      <c r="MK147" s="88" t="e">
        <f ca="1">IF(OR(MK$7="–",MK$7="glatt"),0.25/(LOG(15/MK78+E3_Parameter!$C$16*0.001/(3.715*Berechnungen!MK32)))^2,3400*(MK101/MK32*0.001)^4.13*(MK101/MK124)^(230*(MK101/MK32*0.001)^2.1-0.7)*MK78^(0.193*EXP(-3300*(MK101/MK32*0.001)^2.6*(MK101/MK124))))</f>
        <v>#N/A</v>
      </c>
      <c r="ML147" s="88" t="e">
        <f ca="1">IF(OR(ML$7="–",ML$7="glatt"),0.25/(LOG(15/ML78+E3_Parameter!$C$16*0.001/(3.715*Berechnungen!ML32)))^2,3400*(ML101/ML32*0.001)^4.13*(ML101/ML124)^(230*(ML101/ML32*0.001)^2.1-0.7)*ML78^(0.193*EXP(-3300*(ML101/ML32*0.001)^2.6*(ML101/ML124))))</f>
        <v>#N/A</v>
      </c>
      <c r="MM147" s="88" t="e">
        <f ca="1">IF(OR(MM$7="–",MM$7="glatt"),0.25/(LOG(15/MM78+E3_Parameter!$C$16*0.001/(3.715*Berechnungen!MM32)))^2,3400*(MM101/MM32*0.001)^4.13*(MM101/MM124)^(230*(MM101/MM32*0.001)^2.1-0.7)*MM78^(0.193*EXP(-3300*(MM101/MM32*0.001)^2.6*(MM101/MM124))))</f>
        <v>#N/A</v>
      </c>
      <c r="MN147" s="88" t="e">
        <f ca="1">IF(OR(MN$7="–",MN$7="glatt"),0.25/(LOG(15/MN78+E3_Parameter!$C$16*0.001/(3.715*Berechnungen!MN32)))^2,3400*(MN101/MN32*0.001)^4.13*(MN101/MN124)^(230*(MN101/MN32*0.001)^2.1-0.7)*MN78^(0.193*EXP(-3300*(MN101/MN32*0.001)^2.6*(MN101/MN124))))</f>
        <v>#N/A</v>
      </c>
      <c r="MO147" s="88" t="e">
        <f ca="1">IF(OR(MO$7="–",MO$7="glatt"),0.25/(LOG(15/MO78+E3_Parameter!$C$16*0.001/(3.715*Berechnungen!MO32)))^2,3400*(MO101/MO32*0.001)^4.13*(MO101/MO124)^(230*(MO101/MO32*0.001)^2.1-0.7)*MO78^(0.193*EXP(-3300*(MO101/MO32*0.001)^2.6*(MO101/MO124))))</f>
        <v>#N/A</v>
      </c>
      <c r="MP147" s="88" t="e">
        <f ca="1">IF(OR(MP$7="–",MP$7="glatt"),0.25/(LOG(15/MP78+E3_Parameter!$C$16*0.001/(3.715*Berechnungen!MP32)))^2,3400*(MP101/MP32*0.001)^4.13*(MP101/MP124)^(230*(MP101/MP32*0.001)^2.1-0.7)*MP78^(0.193*EXP(-3300*(MP101/MP32*0.001)^2.6*(MP101/MP124))))</f>
        <v>#N/A</v>
      </c>
      <c r="MQ147" s="88" t="e">
        <f ca="1">IF(OR(MQ$7="–",MQ$7="glatt"),0.25/(LOG(15/MQ78+E3_Parameter!$C$16*0.001/(3.715*Berechnungen!MQ32)))^2,3400*(MQ101/MQ32*0.001)^4.13*(MQ101/MQ124)^(230*(MQ101/MQ32*0.001)^2.1-0.7)*MQ78^(0.193*EXP(-3300*(MQ101/MQ32*0.001)^2.6*(MQ101/MQ124))))</f>
        <v>#N/A</v>
      </c>
      <c r="MR147" s="88" t="e">
        <f ca="1">IF(OR(MR$7="–",MR$7="glatt"),0.25/(LOG(15/MR78+E3_Parameter!$C$16*0.001/(3.715*Berechnungen!MR32)))^2,3400*(MR101/MR32*0.001)^4.13*(MR101/MR124)^(230*(MR101/MR32*0.001)^2.1-0.7)*MR78^(0.193*EXP(-3300*(MR101/MR32*0.001)^2.6*(MR101/MR124))))</f>
        <v>#N/A</v>
      </c>
      <c r="MS147" s="88" t="e">
        <f ca="1">IF(OR(MS$7="–",MS$7="glatt"),0.25/(LOG(15/MS78+E3_Parameter!$C$16*0.001/(3.715*Berechnungen!MS32)))^2,3400*(MS101/MS32*0.001)^4.13*(MS101/MS124)^(230*(MS101/MS32*0.001)^2.1-0.7)*MS78^(0.193*EXP(-3300*(MS101/MS32*0.001)^2.6*(MS101/MS124))))</f>
        <v>#N/A</v>
      </c>
      <c r="MT147" s="88" t="e">
        <f ca="1">IF(OR(MT$7="–",MT$7="glatt"),0.25/(LOG(15/MT78+E3_Parameter!$C$16*0.001/(3.715*Berechnungen!MT32)))^2,3400*(MT101/MT32*0.001)^4.13*(MT101/MT124)^(230*(MT101/MT32*0.001)^2.1-0.7)*MT78^(0.193*EXP(-3300*(MT101/MT32*0.001)^2.6*(MT101/MT124))))</f>
        <v>#N/A</v>
      </c>
      <c r="MU147" s="88" t="e">
        <f ca="1">IF(OR(MU$7="–",MU$7="glatt"),0.25/(LOG(15/MU78+E3_Parameter!$C$16*0.001/(3.715*Berechnungen!MU32)))^2,3400*(MU101/MU32*0.001)^4.13*(MU101/MU124)^(230*(MU101/MU32*0.001)^2.1-0.7)*MU78^(0.193*EXP(-3300*(MU101/MU32*0.001)^2.6*(MU101/MU124))))</f>
        <v>#N/A</v>
      </c>
      <c r="MV147" s="88" t="e">
        <f ca="1">IF(OR(MV$7="–",MV$7="glatt"),0.25/(LOG(15/MV78+E3_Parameter!$C$16*0.001/(3.715*Berechnungen!MV32)))^2,3400*(MV101/MV32*0.001)^4.13*(MV101/MV124)^(230*(MV101/MV32*0.001)^2.1-0.7)*MV78^(0.193*EXP(-3300*(MV101/MV32*0.001)^2.6*(MV101/MV124))))</f>
        <v>#N/A</v>
      </c>
      <c r="MW147" s="88" t="e">
        <f ca="1">IF(OR(MW$7="–",MW$7="glatt"),0.25/(LOG(15/MW78+E3_Parameter!$C$16*0.001/(3.715*Berechnungen!MW32)))^2,3400*(MW101/MW32*0.001)^4.13*(MW101/MW124)^(230*(MW101/MW32*0.001)^2.1-0.7)*MW78^(0.193*EXP(-3300*(MW101/MW32*0.001)^2.6*(MW101/MW124))))</f>
        <v>#N/A</v>
      </c>
      <c r="MX147" s="88" t="e">
        <f ca="1">IF(OR(MX$7="–",MX$7="glatt"),0.25/(LOG(15/MX78+E3_Parameter!$C$16*0.001/(3.715*Berechnungen!MX32)))^2,3400*(MX101/MX32*0.001)^4.13*(MX101/MX124)^(230*(MX101/MX32*0.001)^2.1-0.7)*MX78^(0.193*EXP(-3300*(MX101/MX32*0.001)^2.6*(MX101/MX124))))</f>
        <v>#N/A</v>
      </c>
      <c r="MY147" s="88" t="e">
        <f ca="1">IF(OR(MY$7="–",MY$7="glatt"),0.25/(LOG(15/MY78+E3_Parameter!$C$16*0.001/(3.715*Berechnungen!MY32)))^2,3400*(MY101/MY32*0.001)^4.13*(MY101/MY124)^(230*(MY101/MY32*0.001)^2.1-0.7)*MY78^(0.193*EXP(-3300*(MY101/MY32*0.001)^2.6*(MY101/MY124))))</f>
        <v>#N/A</v>
      </c>
      <c r="MZ147" s="88" t="e">
        <f ca="1">IF(OR(MZ$7="–",MZ$7="glatt"),0.25/(LOG(15/MZ78+E3_Parameter!$C$16*0.001/(3.715*Berechnungen!MZ32)))^2,3400*(MZ101/MZ32*0.001)^4.13*(MZ101/MZ124)^(230*(MZ101/MZ32*0.001)^2.1-0.7)*MZ78^(0.193*EXP(-3300*(MZ101/MZ32*0.001)^2.6*(MZ101/MZ124))))</f>
        <v>#N/A</v>
      </c>
      <c r="NA147" s="88" t="e">
        <f ca="1">IF(OR(NA$7="–",NA$7="glatt"),0.25/(LOG(15/NA78+E3_Parameter!$C$16*0.001/(3.715*Berechnungen!NA32)))^2,3400*(NA101/NA32*0.001)^4.13*(NA101/NA124)^(230*(NA101/NA32*0.001)^2.1-0.7)*NA78^(0.193*EXP(-3300*(NA101/NA32*0.001)^2.6*(NA101/NA124))))</f>
        <v>#N/A</v>
      </c>
      <c r="NB147" s="88" t="e">
        <f ca="1">IF(OR(NB$7="–",NB$7="glatt"),0.25/(LOG(15/NB78+E3_Parameter!$C$16*0.001/(3.715*Berechnungen!NB32)))^2,3400*(NB101/NB32*0.001)^4.13*(NB101/NB124)^(230*(NB101/NB32*0.001)^2.1-0.7)*NB78^(0.193*EXP(-3300*(NB101/NB32*0.001)^2.6*(NB101/NB124))))</f>
        <v>#N/A</v>
      </c>
      <c r="NC147" s="88" t="e">
        <f ca="1">IF(OR(NC$7="–",NC$7="glatt"),0.25/(LOG(15/NC78+E3_Parameter!$C$16*0.001/(3.715*Berechnungen!NC32)))^2,3400*(NC101/NC32*0.001)^4.13*(NC101/NC124)^(230*(NC101/NC32*0.001)^2.1-0.7)*NC78^(0.193*EXP(-3300*(NC101/NC32*0.001)^2.6*(NC101/NC124))))</f>
        <v>#N/A</v>
      </c>
      <c r="ND147" s="88" t="e">
        <f ca="1">IF(OR(ND$7="–",ND$7="glatt"),0.25/(LOG(15/ND78+E3_Parameter!$C$16*0.001/(3.715*Berechnungen!ND32)))^2,3400*(ND101/ND32*0.001)^4.13*(ND101/ND124)^(230*(ND101/ND32*0.001)^2.1-0.7)*ND78^(0.193*EXP(-3300*(ND101/ND32*0.001)^2.6*(ND101/ND124))))</f>
        <v>#N/A</v>
      </c>
      <c r="NE147" s="88" t="e">
        <f ca="1">IF(OR(NE$7="–",NE$7="glatt"),0.25/(LOG(15/NE78+E3_Parameter!$C$16*0.001/(3.715*Berechnungen!NE32)))^2,3400*(NE101/NE32*0.001)^4.13*(NE101/NE124)^(230*(NE101/NE32*0.001)^2.1-0.7)*NE78^(0.193*EXP(-3300*(NE101/NE32*0.001)^2.6*(NE101/NE124))))</f>
        <v>#N/A</v>
      </c>
      <c r="NF147" s="88" t="e">
        <f ca="1">IF(OR(NF$7="–",NF$7="glatt"),0.25/(LOG(15/NF78+E3_Parameter!$C$16*0.001/(3.715*Berechnungen!NF32)))^2,3400*(NF101/NF32*0.001)^4.13*(NF101/NF124)^(230*(NF101/NF32*0.001)^2.1-0.7)*NF78^(0.193*EXP(-3300*(NF101/NF32*0.001)^2.6*(NF101/NF124))))</f>
        <v>#N/A</v>
      </c>
      <c r="NG147" s="88" t="e">
        <f ca="1">IF(OR(NG$7="–",NG$7="glatt"),0.25/(LOG(15/NG78+E3_Parameter!$C$16*0.001/(3.715*Berechnungen!NG32)))^2,3400*(NG101/NG32*0.001)^4.13*(NG101/NG124)^(230*(NG101/NG32*0.001)^2.1-0.7)*NG78^(0.193*EXP(-3300*(NG101/NG32*0.001)^2.6*(NG101/NG124))))</f>
        <v>#N/A</v>
      </c>
      <c r="NH147" s="88" t="e">
        <f ca="1">IF(OR(NH$7="–",NH$7="glatt"),0.25/(LOG(15/NH78+E3_Parameter!$C$16*0.001/(3.715*Berechnungen!NH32)))^2,3400*(NH101/NH32*0.001)^4.13*(NH101/NH124)^(230*(NH101/NH32*0.001)^2.1-0.7)*NH78^(0.193*EXP(-3300*(NH101/NH32*0.001)^2.6*(NH101/NH124))))</f>
        <v>#N/A</v>
      </c>
      <c r="NI147" s="88" t="e">
        <f ca="1">IF(OR(NI$7="–",NI$7="glatt"),0.25/(LOG(15/NI78+E3_Parameter!$C$16*0.001/(3.715*Berechnungen!NI32)))^2,3400*(NI101/NI32*0.001)^4.13*(NI101/NI124)^(230*(NI101/NI32*0.001)^2.1-0.7)*NI78^(0.193*EXP(-3300*(NI101/NI32*0.001)^2.6*(NI101/NI124))))</f>
        <v>#N/A</v>
      </c>
      <c r="NJ147" s="88" t="e">
        <f ca="1">IF(OR(NJ$7="–",NJ$7="glatt"),0.25/(LOG(15/NJ78+E3_Parameter!$C$16*0.001/(3.715*Berechnungen!NJ32)))^2,3400*(NJ101/NJ32*0.001)^4.13*(NJ101/NJ124)^(230*(NJ101/NJ32*0.001)^2.1-0.7)*NJ78^(0.193*EXP(-3300*(NJ101/NJ32*0.001)^2.6*(NJ101/NJ124))))</f>
        <v>#N/A</v>
      </c>
      <c r="NK147" s="88" t="e">
        <f ca="1">IF(OR(NK$7="–",NK$7="glatt"),0.25/(LOG(15/NK78+E3_Parameter!$C$16*0.001/(3.715*Berechnungen!NK32)))^2,3400*(NK101/NK32*0.001)^4.13*(NK101/NK124)^(230*(NK101/NK32*0.001)^2.1-0.7)*NK78^(0.193*EXP(-3300*(NK101/NK32*0.001)^2.6*(NK101/NK124))))</f>
        <v>#N/A</v>
      </c>
      <c r="NL147" s="88" t="e">
        <f ca="1">IF(OR(NL$7="–",NL$7="glatt"),0.25/(LOG(15/NL78+E3_Parameter!$C$16*0.001/(3.715*Berechnungen!NL32)))^2,3400*(NL101/NL32*0.001)^4.13*(NL101/NL124)^(230*(NL101/NL32*0.001)^2.1-0.7)*NL78^(0.193*EXP(-3300*(NL101/NL32*0.001)^2.6*(NL101/NL124))))</f>
        <v>#N/A</v>
      </c>
      <c r="NM147" s="88" t="e">
        <f ca="1">IF(OR(NM$7="–",NM$7="glatt"),0.25/(LOG(15/NM78+E3_Parameter!$C$16*0.001/(3.715*Berechnungen!NM32)))^2,3400*(NM101/NM32*0.001)^4.13*(NM101/NM124)^(230*(NM101/NM32*0.001)^2.1-0.7)*NM78^(0.193*EXP(-3300*(NM101/NM32*0.001)^2.6*(NM101/NM124))))</f>
        <v>#N/A</v>
      </c>
      <c r="NN147" s="88" t="e">
        <f ca="1">IF(OR(NN$7="–",NN$7="glatt"),0.25/(LOG(15/NN78+E3_Parameter!$C$16*0.001/(3.715*Berechnungen!NN32)))^2,3400*(NN101/NN32*0.001)^4.13*(NN101/NN124)^(230*(NN101/NN32*0.001)^2.1-0.7)*NN78^(0.193*EXP(-3300*(NN101/NN32*0.001)^2.6*(NN101/NN124))))</f>
        <v>#N/A</v>
      </c>
      <c r="NO147" s="88" t="e">
        <f ca="1">IF(OR(NO$7="–",NO$7="glatt"),0.25/(LOG(15/NO78+E3_Parameter!$C$16*0.001/(3.715*Berechnungen!NO32)))^2,3400*(NO101/NO32*0.001)^4.13*(NO101/NO124)^(230*(NO101/NO32*0.001)^2.1-0.7)*NO78^(0.193*EXP(-3300*(NO101/NO32*0.001)^2.6*(NO101/NO124))))</f>
        <v>#N/A</v>
      </c>
      <c r="NP147" s="88" t="e">
        <f ca="1">IF(OR(NP$7="–",NP$7="glatt"),0.25/(LOG(15/NP78+E3_Parameter!$C$16*0.001/(3.715*Berechnungen!NP32)))^2,3400*(NP101/NP32*0.001)^4.13*(NP101/NP124)^(230*(NP101/NP32*0.001)^2.1-0.7)*NP78^(0.193*EXP(-3300*(NP101/NP32*0.001)^2.6*(NP101/NP124))))</f>
        <v>#N/A</v>
      </c>
      <c r="NQ147" s="88" t="e">
        <f ca="1">IF(OR(NQ$7="–",NQ$7="glatt"),0.25/(LOG(15/NQ78+E3_Parameter!$C$16*0.001/(3.715*Berechnungen!NQ32)))^2,3400*(NQ101/NQ32*0.001)^4.13*(NQ101/NQ124)^(230*(NQ101/NQ32*0.001)^2.1-0.7)*NQ78^(0.193*EXP(-3300*(NQ101/NQ32*0.001)^2.6*(NQ101/NQ124))))</f>
        <v>#N/A</v>
      </c>
      <c r="NR147" s="88" t="e">
        <f ca="1">IF(OR(NR$7="–",NR$7="glatt"),0.25/(LOG(15/NR78+E3_Parameter!$C$16*0.001/(3.715*Berechnungen!NR32)))^2,3400*(NR101/NR32*0.001)^4.13*(NR101/NR124)^(230*(NR101/NR32*0.001)^2.1-0.7)*NR78^(0.193*EXP(-3300*(NR101/NR32*0.001)^2.6*(NR101/NR124))))</f>
        <v>#N/A</v>
      </c>
      <c r="NS147" s="88" t="e">
        <f ca="1">IF(OR(NS$7="–",NS$7="glatt"),0.25/(LOG(15/NS78+E3_Parameter!$C$16*0.001/(3.715*Berechnungen!NS32)))^2,3400*(NS101/NS32*0.001)^4.13*(NS101/NS124)^(230*(NS101/NS32*0.001)^2.1-0.7)*NS78^(0.193*EXP(-3300*(NS101/NS32*0.001)^2.6*(NS101/NS124))))</f>
        <v>#N/A</v>
      </c>
      <c r="NT147" s="88" t="e">
        <f ca="1">IF(OR(NT$7="–",NT$7="glatt"),0.25/(LOG(15/NT78+E3_Parameter!$C$16*0.001/(3.715*Berechnungen!NT32)))^2,3400*(NT101/NT32*0.001)^4.13*(NT101/NT124)^(230*(NT101/NT32*0.001)^2.1-0.7)*NT78^(0.193*EXP(-3300*(NT101/NT32*0.001)^2.6*(NT101/NT124))))</f>
        <v>#N/A</v>
      </c>
      <c r="NU147" s="88" t="e">
        <f ca="1">IF(OR(NU$7="–",NU$7="glatt"),0.25/(LOG(15/NU78+E3_Parameter!$C$16*0.001/(3.715*Berechnungen!NU32)))^2,3400*(NU101/NU32*0.001)^4.13*(NU101/NU124)^(230*(NU101/NU32*0.001)^2.1-0.7)*NU78^(0.193*EXP(-3300*(NU101/NU32*0.001)^2.6*(NU101/NU124))))</f>
        <v>#N/A</v>
      </c>
      <c r="NV147" s="88" t="e">
        <f ca="1">IF(OR(NV$7="–",NV$7="glatt"),0.25/(LOG(15/NV78+E3_Parameter!$C$16*0.001/(3.715*Berechnungen!NV32)))^2,3400*(NV101/NV32*0.001)^4.13*(NV101/NV124)^(230*(NV101/NV32*0.001)^2.1-0.7)*NV78^(0.193*EXP(-3300*(NV101/NV32*0.001)^2.6*(NV101/NV124))))</f>
        <v>#N/A</v>
      </c>
      <c r="NW147" s="88" t="e">
        <f ca="1">IF(OR(NW$7="–",NW$7="glatt"),0.25/(LOG(15/NW78+E3_Parameter!$C$16*0.001/(3.715*Berechnungen!NW32)))^2,3400*(NW101/NW32*0.001)^4.13*(NW101/NW124)^(230*(NW101/NW32*0.001)^2.1-0.7)*NW78^(0.193*EXP(-3300*(NW101/NW32*0.001)^2.6*(NW101/NW124))))</f>
        <v>#N/A</v>
      </c>
      <c r="NX147" s="88" t="e">
        <f ca="1">IF(OR(NX$7="–",NX$7="glatt"),0.25/(LOG(15/NX78+E3_Parameter!$C$16*0.001/(3.715*Berechnungen!NX32)))^2,3400*(NX101/NX32*0.001)^4.13*(NX101/NX124)^(230*(NX101/NX32*0.001)^2.1-0.7)*NX78^(0.193*EXP(-3300*(NX101/NX32*0.001)^2.6*(NX101/NX124))))</f>
        <v>#N/A</v>
      </c>
      <c r="NY147" s="88" t="e">
        <f ca="1">IF(OR(NY$7="–",NY$7="glatt"),0.25/(LOG(15/NY78+E3_Parameter!$C$16*0.001/(3.715*Berechnungen!NY32)))^2,3400*(NY101/NY32*0.001)^4.13*(NY101/NY124)^(230*(NY101/NY32*0.001)^2.1-0.7)*NY78^(0.193*EXP(-3300*(NY101/NY32*0.001)^2.6*(NY101/NY124))))</f>
        <v>#N/A</v>
      </c>
      <c r="NZ147" s="88" t="e">
        <f ca="1">IF(OR(NZ$7="–",NZ$7="glatt"),0.25/(LOG(15/NZ78+E3_Parameter!$C$16*0.001/(3.715*Berechnungen!NZ32)))^2,3400*(NZ101/NZ32*0.001)^4.13*(NZ101/NZ124)^(230*(NZ101/NZ32*0.001)^2.1-0.7)*NZ78^(0.193*EXP(-3300*(NZ101/NZ32*0.001)^2.6*(NZ101/NZ124))))</f>
        <v>#N/A</v>
      </c>
      <c r="OA147" s="88" t="e">
        <f ca="1">IF(OR(OA$7="–",OA$7="glatt"),0.25/(LOG(15/OA78+E3_Parameter!$C$16*0.001/(3.715*Berechnungen!OA32)))^2,3400*(OA101/OA32*0.001)^4.13*(OA101/OA124)^(230*(OA101/OA32*0.001)^2.1-0.7)*OA78^(0.193*EXP(-3300*(OA101/OA32*0.001)^2.6*(OA101/OA124))))</f>
        <v>#N/A</v>
      </c>
      <c r="OB147" s="88" t="e">
        <f ca="1">IF(OR(OB$7="–",OB$7="glatt"),0.25/(LOG(15/OB78+E3_Parameter!$C$16*0.001/(3.715*Berechnungen!OB32)))^2,3400*(OB101/OB32*0.001)^4.13*(OB101/OB124)^(230*(OB101/OB32*0.001)^2.1-0.7)*OB78^(0.193*EXP(-3300*(OB101/OB32*0.001)^2.6*(OB101/OB124))))</f>
        <v>#N/A</v>
      </c>
      <c r="OC147" s="88" t="e">
        <f ca="1">IF(OR(OC$7="–",OC$7="glatt"),0.25/(LOG(15/OC78+E3_Parameter!$C$16*0.001/(3.715*Berechnungen!OC32)))^2,3400*(OC101/OC32*0.001)^4.13*(OC101/OC124)^(230*(OC101/OC32*0.001)^2.1-0.7)*OC78^(0.193*EXP(-3300*(OC101/OC32*0.001)^2.6*(OC101/OC124))))</f>
        <v>#N/A</v>
      </c>
      <c r="OD147" s="88" t="e">
        <f ca="1">IF(OR(OD$7="–",OD$7="glatt"),0.25/(LOG(15/OD78+E3_Parameter!$C$16*0.001/(3.715*Berechnungen!OD32)))^2,3400*(OD101/OD32*0.001)^4.13*(OD101/OD124)^(230*(OD101/OD32*0.001)^2.1-0.7)*OD78^(0.193*EXP(-3300*(OD101/OD32*0.001)^2.6*(OD101/OD124))))</f>
        <v>#N/A</v>
      </c>
      <c r="OE147" s="88" t="e">
        <f ca="1">IF(OR(OE$7="–",OE$7="glatt"),0.25/(LOG(15/OE78+E3_Parameter!$C$16*0.001/(3.715*Berechnungen!OE32)))^2,3400*(OE101/OE32*0.001)^4.13*(OE101/OE124)^(230*(OE101/OE32*0.001)^2.1-0.7)*OE78^(0.193*EXP(-3300*(OE101/OE32*0.001)^2.6*(OE101/OE124))))</f>
        <v>#N/A</v>
      </c>
      <c r="OF147" s="88" t="e">
        <f ca="1">IF(OR(OF$7="–",OF$7="glatt"),0.25/(LOG(15/OF78+E3_Parameter!$C$16*0.001/(3.715*Berechnungen!OF32)))^2,3400*(OF101/OF32*0.001)^4.13*(OF101/OF124)^(230*(OF101/OF32*0.001)^2.1-0.7)*OF78^(0.193*EXP(-3300*(OF101/OF32*0.001)^2.6*(OF101/OF124))))</f>
        <v>#N/A</v>
      </c>
      <c r="OG147" s="88" t="e">
        <f ca="1">IF(OR(OG$7="–",OG$7="glatt"),0.25/(LOG(15/OG78+E3_Parameter!$C$16*0.001/(3.715*Berechnungen!OG32)))^2,3400*(OG101/OG32*0.001)^4.13*(OG101/OG124)^(230*(OG101/OG32*0.001)^2.1-0.7)*OG78^(0.193*EXP(-3300*(OG101/OG32*0.001)^2.6*(OG101/OG124))))</f>
        <v>#N/A</v>
      </c>
      <c r="OH147" s="88" t="e">
        <f ca="1">IF(OR(OH$7="–",OH$7="glatt"),0.25/(LOG(15/OH78+E3_Parameter!$C$16*0.001/(3.715*Berechnungen!OH32)))^2,3400*(OH101/OH32*0.001)^4.13*(OH101/OH124)^(230*(OH101/OH32*0.001)^2.1-0.7)*OH78^(0.193*EXP(-3300*(OH101/OH32*0.001)^2.6*(OH101/OH124))))</f>
        <v>#N/A</v>
      </c>
      <c r="OI147" s="88" t="e">
        <f ca="1">IF(OR(OI$7="–",OI$7="glatt"),0.25/(LOG(15/OI78+E3_Parameter!$C$16*0.001/(3.715*Berechnungen!OI32)))^2,3400*(OI101/OI32*0.001)^4.13*(OI101/OI124)^(230*(OI101/OI32*0.001)^2.1-0.7)*OI78^(0.193*EXP(-3300*(OI101/OI32*0.001)^2.6*(OI101/OI124))))</f>
        <v>#N/A</v>
      </c>
      <c r="OJ147" s="88" t="e">
        <f ca="1">IF(OR(OJ$7="–",OJ$7="glatt"),0.25/(LOG(15/OJ78+E3_Parameter!$C$16*0.001/(3.715*Berechnungen!OJ32)))^2,3400*(OJ101/OJ32*0.001)^4.13*(OJ101/OJ124)^(230*(OJ101/OJ32*0.001)^2.1-0.7)*OJ78^(0.193*EXP(-3300*(OJ101/OJ32*0.001)^2.6*(OJ101/OJ124))))</f>
        <v>#N/A</v>
      </c>
      <c r="OK147" s="88" t="e">
        <f ca="1">IF(OR(OK$7="–",OK$7="glatt"),0.25/(LOG(15/OK78+E3_Parameter!$C$16*0.001/(3.715*Berechnungen!OK32)))^2,3400*(OK101/OK32*0.001)^4.13*(OK101/OK124)^(230*(OK101/OK32*0.001)^2.1-0.7)*OK78^(0.193*EXP(-3300*(OK101/OK32*0.001)^2.6*(OK101/OK124))))</f>
        <v>#N/A</v>
      </c>
      <c r="OL147" s="88" t="e">
        <f ca="1">IF(OR(OL$7="–",OL$7="glatt"),0.25/(LOG(15/OL78+E3_Parameter!$C$16*0.001/(3.715*Berechnungen!OL32)))^2,3400*(OL101/OL32*0.001)^4.13*(OL101/OL124)^(230*(OL101/OL32*0.001)^2.1-0.7)*OL78^(0.193*EXP(-3300*(OL101/OL32*0.001)^2.6*(OL101/OL124))))</f>
        <v>#N/A</v>
      </c>
      <c r="OM147" s="88" t="e">
        <f ca="1">IF(OR(OM$7="–",OM$7="glatt"),0.25/(LOG(15/OM78+E3_Parameter!$C$16*0.001/(3.715*Berechnungen!OM32)))^2,3400*(OM101/OM32*0.001)^4.13*(OM101/OM124)^(230*(OM101/OM32*0.001)^2.1-0.7)*OM78^(0.193*EXP(-3300*(OM101/OM32*0.001)^2.6*(OM101/OM124))))</f>
        <v>#N/A</v>
      </c>
    </row>
    <row r="148" spans="2:403" x14ac:dyDescent="0.3">
      <c r="B148" s="84">
        <v>125</v>
      </c>
      <c r="C148" s="85" t="s">
        <v>308</v>
      </c>
      <c r="D148" s="88">
        <f ca="1">IF(OR(D$7="–",D$7="glatt"),0.25/(LOG(15/D79+E3_Parameter!$C$16*0.001/(3.715*Berechnungen!D33)))^2,3400*(D102/D33*0.001)^4.13*(D102/D125)^(230*(D102/D33*0.001)^2.1-0.7)*D79^(0.193*EXP(-3300*(D102/D33*0.001)^2.6*(D102/D125))))</f>
        <v>1.6716449671076845E-2</v>
      </c>
      <c r="E148" s="88">
        <f ca="1">IF(OR(E$7="–",E$7="glatt"),0.25/(LOG(15/E79+E3_Parameter!$C$16*0.001/(3.715*Berechnungen!E33)))^2,3400*(E102/E33*0.001)^4.13*(E102/E125)^(230*(E102/E33*0.001)^2.1-0.7)*E79^(0.193*EXP(-3300*(E102/E33*0.001)^2.6*(E102/E125))))</f>
        <v>4.4435578013430552E-2</v>
      </c>
      <c r="F148" s="88">
        <f ca="1">IF(OR(F$7="–",F$7="glatt"),0.25/(LOG(15/F79+E3_Parameter!$C$16*0.001/(3.715*Berechnungen!F33)))^2,3400*(F102/F33*0.001)^4.13*(F102/F125)^(230*(F102/F33*0.001)^2.1-0.7)*F79^(0.193*EXP(-3300*(F102/F33*0.001)^2.6*(F102/F125))))</f>
        <v>1.6805412334363942E-2</v>
      </c>
      <c r="G148" s="88">
        <f ca="1">IF(OR(G$7="–",G$7="glatt"),0.25/(LOG(15/G79+E3_Parameter!$C$16*0.001/(3.715*Berechnungen!G33)))^2,3400*(G102/G33*0.001)^4.13*(G102/G125)^(230*(G102/G33*0.001)^2.1-0.7)*G79^(0.193*EXP(-3300*(G102/G33*0.001)^2.6*(G102/G125))))</f>
        <v>1.9484603501326862E-2</v>
      </c>
      <c r="H148" s="88">
        <f ca="1">IF(OR(H$7="–",H$7="glatt"),0.25/(LOG(15/H79+E3_Parameter!$C$16*0.001/(3.715*Berechnungen!H33)))^2,3400*(H102/H33*0.001)^4.13*(H102/H125)^(230*(H102/H33*0.001)^2.1-0.7)*H79^(0.193*EXP(-3300*(H102/H33*0.001)^2.6*(H102/H125))))</f>
        <v>2.4341697980353551E-2</v>
      </c>
      <c r="I148" s="88">
        <f ca="1">IF(OR(I$7="–",I$7="glatt"),0.25/(LOG(15/I79+E3_Parameter!$C$16*0.001/(3.715*Berechnungen!I33)))^2,3400*(I102/I33*0.001)^4.13*(I102/I125)^(230*(I102/I33*0.001)^2.1-0.7)*I79^(0.193*EXP(-3300*(I102/I33*0.001)^2.6*(I102/I125))))</f>
        <v>2.9505325923233721E-2</v>
      </c>
      <c r="J148" s="88">
        <f ca="1">IF(OR(J$7="–",J$7="glatt"),0.25/(LOG(15/J79+E3_Parameter!$C$16*0.001/(3.715*Berechnungen!J33)))^2,3400*(J102/J33*0.001)^4.13*(J102/J125)^(230*(J102/J33*0.001)^2.1-0.7)*J79^(0.193*EXP(-3300*(J102/J33*0.001)^2.6*(J102/J125))))</f>
        <v>2.9505325923233721E-2</v>
      </c>
      <c r="K148" s="88">
        <f ca="1">IF(OR(K$7="–",K$7="glatt"),0.25/(LOG(15/K79+E3_Parameter!$C$16*0.001/(3.715*Berechnungen!K33)))^2,3400*(K102/K33*0.001)^4.13*(K102/K125)^(230*(K102/K33*0.001)^2.1-0.7)*K79^(0.193*EXP(-3300*(K102/K33*0.001)^2.6*(K102/K125))))</f>
        <v>2.196306468480445E-2</v>
      </c>
      <c r="L148" s="88">
        <f ca="1">IF(OR(L$7="–",L$7="glatt"),0.25/(LOG(15/L79+E3_Parameter!$C$16*0.001/(3.715*Berechnungen!L33)))^2,3400*(L102/L33*0.001)^4.13*(L102/L125)^(230*(L102/L33*0.001)^2.1-0.7)*L79^(0.193*EXP(-3300*(L102/L33*0.001)^2.6*(L102/L125))))</f>
        <v>2.9505325923233721E-2</v>
      </c>
      <c r="M148" s="88">
        <f ca="1">IF(OR(M$7="–",M$7="glatt"),0.25/(LOG(15/M79+E3_Parameter!$C$16*0.001/(3.715*Berechnungen!M33)))^2,3400*(M102/M33*0.001)^4.13*(M102/M125)^(230*(M102/M33*0.001)^2.1-0.7)*M79^(0.193*EXP(-3300*(M102/M33*0.001)^2.6*(M102/M125))))</f>
        <v>2.4341697980353551E-2</v>
      </c>
      <c r="N148" s="88">
        <f ca="1">IF(OR(N$7="–",N$7="glatt"),0.25/(LOG(15/N79+E3_Parameter!$C$16*0.001/(3.715*Berechnungen!N33)))^2,3400*(N102/N33*0.001)^4.13*(N102/N125)^(230*(N102/N33*0.001)^2.1-0.7)*N79^(0.193*EXP(-3300*(N102/N33*0.001)^2.6*(N102/N125))))</f>
        <v>2.9505325923233721E-2</v>
      </c>
      <c r="O148" s="88">
        <f ca="1">IF(OR(O$7="–",O$7="glatt"),0.25/(LOG(15/O79+E3_Parameter!$C$16*0.001/(3.715*Berechnungen!O33)))^2,3400*(O102/O33*0.001)^4.13*(O102/O125)^(230*(O102/O33*0.001)^2.1-0.7)*O79^(0.193*EXP(-3300*(O102/O33*0.001)^2.6*(O102/O125))))</f>
        <v>2.9505325923233721E-2</v>
      </c>
      <c r="P148" s="88">
        <f ca="1">IF(OR(P$7="–",P$7="glatt"),0.25/(LOG(15/P79+E3_Parameter!$C$16*0.001/(3.715*Berechnungen!P33)))^2,3400*(P102/P33*0.001)^4.13*(P102/P125)^(230*(P102/P33*0.001)^2.1-0.7)*P79^(0.193*EXP(-3300*(P102/P33*0.001)^2.6*(P102/P125))))</f>
        <v>1.9336725089241429E-2</v>
      </c>
      <c r="Q148" s="88">
        <f ca="1">IF(OR(Q$7="–",Q$7="glatt"),0.25/(LOG(15/Q79+E3_Parameter!$C$16*0.001/(3.715*Berechnungen!Q33)))^2,3400*(Q102/Q33*0.001)^4.13*(Q102/Q125)^(230*(Q102/Q33*0.001)^2.1-0.7)*Q79^(0.193*EXP(-3300*(Q102/Q33*0.001)^2.6*(Q102/Q125))))</f>
        <v>2.2767231336545079E-2</v>
      </c>
      <c r="R148" s="88">
        <f ca="1">IF(OR(R$7="–",R$7="glatt"),0.25/(LOG(15/R79+E3_Parameter!$C$16*0.001/(3.715*Berechnungen!R33)))^2,3400*(R102/R33*0.001)^4.13*(R102/R125)^(230*(R102/R33*0.001)^2.1-0.7)*R79^(0.193*EXP(-3300*(R102/R33*0.001)^2.6*(R102/R125))))</f>
        <v>2.2804121076499907E-2</v>
      </c>
      <c r="S148" s="88">
        <f ca="1">IF(OR(S$7="–",S$7="glatt"),0.25/(LOG(15/S79+E3_Parameter!$C$16*0.001/(3.715*Berechnungen!S33)))^2,3400*(S102/S33*0.001)^4.13*(S102/S125)^(230*(S102/S33*0.001)^2.1-0.7)*S79^(0.193*EXP(-3300*(S102/S33*0.001)^2.6*(S102/S125))))</f>
        <v>2.8134426410225778E-2</v>
      </c>
      <c r="T148" s="88">
        <f ca="1">IF(OR(T$7="–",T$7="glatt"),0.25/(LOG(15/T79+E3_Parameter!$C$16*0.001/(3.715*Berechnungen!T33)))^2,3400*(T102/T33*0.001)^4.13*(T102/T125)^(230*(T102/T33*0.001)^2.1-0.7)*T79^(0.193*EXP(-3300*(T102/T33*0.001)^2.6*(T102/T125))))</f>
        <v>2.6802159084506925E-2</v>
      </c>
      <c r="U148" s="88">
        <f ca="1">IF(OR(U$7="–",U$7="glatt"),0.25/(LOG(15/U79+E3_Parameter!$C$16*0.001/(3.715*Berechnungen!U33)))^2,3400*(U102/U33*0.001)^4.13*(U102/U125)^(230*(U102/U33*0.001)^2.1-0.7)*U79^(0.193*EXP(-3300*(U102/U33*0.001)^2.6*(U102/U125))))</f>
        <v>3.2658096327500045E-2</v>
      </c>
      <c r="V148" s="88">
        <f ca="1">IF(OR(V$7="–",V$7="glatt"),0.25/(LOG(15/V79+E3_Parameter!$C$16*0.001/(3.715*Berechnungen!V33)))^2,3400*(V102/V33*0.001)^4.13*(V102/V125)^(230*(V102/V33*0.001)^2.1-0.7)*V79^(0.193*EXP(-3300*(V102/V33*0.001)^2.6*(V102/V125))))</f>
        <v>3.3075716920032867E-2</v>
      </c>
      <c r="W148" s="88">
        <f ca="1">IF(OR(W$7="–",W$7="glatt"),0.25/(LOG(15/W79+E3_Parameter!$C$16*0.001/(3.715*Berechnungen!W33)))^2,3400*(W102/W33*0.001)^4.13*(W102/W125)^(230*(W102/W33*0.001)^2.1-0.7)*W79^(0.193*EXP(-3300*(W102/W33*0.001)^2.6*(W102/W125))))</f>
        <v>7.3004748331989042E-2</v>
      </c>
      <c r="X148" s="88">
        <f ca="1">IF(OR(X$7="–",X$7="glatt"),0.25/(LOG(15/X79+E3_Parameter!$C$16*0.001/(3.715*Berechnungen!X33)))^2,3400*(X102/X33*0.001)^4.13*(X102/X125)^(230*(X102/X33*0.001)^2.1-0.7)*X79^(0.193*EXP(-3300*(X102/X33*0.001)^2.6*(X102/X125))))</f>
        <v>3.4500632930138823E-2</v>
      </c>
      <c r="Y148" s="88">
        <f ca="1">IF(OR(Y$7="–",Y$7="glatt"),0.25/(LOG(15/Y79+E3_Parameter!$C$16*0.001/(3.715*Berechnungen!Y33)))^2,3400*(Y102/Y33*0.001)^4.13*(Y102/Y125)^(230*(Y102/Y33*0.001)^2.1-0.7)*Y79^(0.193*EXP(-3300*(Y102/Y33*0.001)^2.6*(Y102/Y125))))</f>
        <v>7.3004748331989042E-2</v>
      </c>
      <c r="Z148" s="88">
        <f ca="1">IF(OR(Z$7="–",Z$7="glatt"),0.25/(LOG(15/Z79+E3_Parameter!$C$16*0.001/(3.715*Berechnungen!Z33)))^2,3400*(Z102/Z33*0.001)^4.13*(Z102/Z125)^(230*(Z102/Z33*0.001)^2.1-0.7)*Z79^(0.193*EXP(-3300*(Z102/Z33*0.001)^2.6*(Z102/Z125))))</f>
        <v>3.6265746163872584E-2</v>
      </c>
      <c r="AA148" s="88">
        <f ca="1">IF(OR(AA$7="–",AA$7="glatt"),0.25/(LOG(15/AA79+E3_Parameter!$C$16*0.001/(3.715*Berechnungen!AA33)))^2,3400*(AA102/AA33*0.001)^4.13*(AA102/AA125)^(230*(AA102/AA33*0.001)^2.1-0.7)*AA79^(0.193*EXP(-3300*(AA102/AA33*0.001)^2.6*(AA102/AA125))))</f>
        <v>7.3004748331989042E-2</v>
      </c>
      <c r="AB148" s="88">
        <f ca="1">IF(OR(AB$7="–",AB$7="glatt"),0.25/(LOG(15/AB79+E3_Parameter!$C$16*0.001/(3.715*Berechnungen!AB33)))^2,3400*(AB102/AB33*0.001)^4.13*(AB102/AB125)^(230*(AB102/AB33*0.001)^2.1-0.7)*AB79^(0.193*EXP(-3300*(AB102/AB33*0.001)^2.6*(AB102/AB125))))</f>
        <v>3.853741737613893E-2</v>
      </c>
      <c r="AC148" s="88">
        <f ca="1">IF(OR(AC$7="–",AC$7="glatt"),0.25/(LOG(15/AC79+E3_Parameter!$C$16*0.001/(3.715*Berechnungen!AC33)))^2,3400*(AC102/AC33*0.001)^4.13*(AC102/AC125)^(230*(AC102/AC33*0.001)^2.1-0.7)*AC79^(0.193*EXP(-3300*(AC102/AC33*0.001)^2.6*(AC102/AC125))))</f>
        <v>7.3004748331989042E-2</v>
      </c>
      <c r="AD148" s="88">
        <f ca="1">IF(OR(AD$7="–",AD$7="glatt"),0.25/(LOG(15/AD79+E3_Parameter!$C$16*0.001/(3.715*Berechnungen!AD33)))^2,3400*(AD102/AD33*0.001)^4.13*(AD102/AD125)^(230*(AD102/AD33*0.001)^2.1-0.7)*AD79^(0.193*EXP(-3300*(AD102/AD33*0.001)^2.6*(AD102/AD125))))</f>
        <v>4.1625157042309624E-2</v>
      </c>
      <c r="AE148" s="88">
        <f ca="1">IF(OR(AE$7="–",AE$7="glatt"),0.25/(LOG(15/AE79+E3_Parameter!$C$16*0.001/(3.715*Berechnungen!AE33)))^2,3400*(AE102/AE33*0.001)^4.13*(AE102/AE125)^(230*(AE102/AE33*0.001)^2.1-0.7)*AE79^(0.193*EXP(-3300*(AE102/AE33*0.001)^2.6*(AE102/AE125))))</f>
        <v>7.3004748331989042E-2</v>
      </c>
      <c r="AF148" s="88">
        <f ca="1">IF(OR(AF$7="–",AF$7="glatt"),0.25/(LOG(15/AF79+E3_Parameter!$C$16*0.001/(3.715*Berechnungen!AF33)))^2,3400*(AF102/AF33*0.001)^4.13*(AF102/AF125)^(230*(AF102/AF33*0.001)^2.1-0.7)*AF79^(0.193*EXP(-3300*(AF102/AF33*0.001)^2.6*(AF102/AF125))))</f>
        <v>4.6192666672534147E-2</v>
      </c>
      <c r="AG148" s="88">
        <f ca="1">IF(OR(AG$7="–",AG$7="glatt"),0.25/(LOG(15/AG79+E3_Parameter!$C$16*0.001/(3.715*Berechnungen!AG33)))^2,3400*(AG102/AG33*0.001)^4.13*(AG102/AG125)^(230*(AG102/AG33*0.001)^2.1-0.7)*AG79^(0.193*EXP(-3300*(AG102/AG33*0.001)^2.6*(AG102/AG125))))</f>
        <v>7.3004748331989042E-2</v>
      </c>
      <c r="AH148" s="88">
        <f ca="1">IF(OR(AH$7="–",AH$7="glatt"),0.25/(LOG(15/AH79+E3_Parameter!$C$16*0.001/(3.715*Berechnungen!AH33)))^2,3400*(AH102/AH33*0.001)^4.13*(AH102/AH125)^(230*(AH102/AH33*0.001)^2.1-0.7)*AH79^(0.193*EXP(-3300*(AH102/AH33*0.001)^2.6*(AH102/AH125))))</f>
        <v>5.403663456306225E-2</v>
      </c>
      <c r="AI148" s="88">
        <f ca="1">IF(OR(AI$7="–",AI$7="glatt"),0.25/(LOG(15/AI79+E3_Parameter!$C$16*0.001/(3.715*Berechnungen!AI33)))^2,3400*(AI102/AI33*0.001)^4.13*(AI102/AI125)^(230*(AI102/AI33*0.001)^2.1-0.7)*AI79^(0.193*EXP(-3300*(AI102/AI33*0.001)^2.6*(AI102/AI125))))</f>
        <v>7.3004748331989042E-2</v>
      </c>
      <c r="AJ148" s="88">
        <f ca="1">IF(OR(AJ$7="–",AJ$7="glatt"),0.25/(LOG(15/AJ79+E3_Parameter!$C$16*0.001/(3.715*Berechnungen!AJ33)))^2,3400*(AJ102/AJ33*0.001)^4.13*(AJ102/AJ125)^(230*(AJ102/AJ33*0.001)^2.1-0.7)*AJ79^(0.193*EXP(-3300*(AJ102/AJ33*0.001)^2.6*(AJ102/AJ125))))</f>
        <v>7.3004748331989042E-2</v>
      </c>
      <c r="AK148" s="88" t="e">
        <f ca="1">IF(OR(AK$7="–",AK$7="glatt"),0.25/(LOG(15/AK79+E3_Parameter!$C$16*0.001/(3.715*Berechnungen!AK33)))^2,3400*(AK102/AK33*0.001)^4.13*(AK102/AK125)^(230*(AK102/AK33*0.001)^2.1-0.7)*AK79^(0.193*EXP(-3300*(AK102/AK33*0.001)^2.6*(AK102/AK125))))</f>
        <v>#N/A</v>
      </c>
      <c r="AL148" s="88" t="e">
        <f ca="1">IF(OR(AL$7="–",AL$7="glatt"),0.25/(LOG(15/AL79+E3_Parameter!$C$16*0.001/(3.715*Berechnungen!AL33)))^2,3400*(AL102/AL33*0.001)^4.13*(AL102/AL125)^(230*(AL102/AL33*0.001)^2.1-0.7)*AL79^(0.193*EXP(-3300*(AL102/AL33*0.001)^2.6*(AL102/AL125))))</f>
        <v>#N/A</v>
      </c>
      <c r="AM148" s="88" t="e">
        <f ca="1">IF(OR(AM$7="–",AM$7="glatt"),0.25/(LOG(15/AM79+E3_Parameter!$C$16*0.001/(3.715*Berechnungen!AM33)))^2,3400*(AM102/AM33*0.001)^4.13*(AM102/AM125)^(230*(AM102/AM33*0.001)^2.1-0.7)*AM79^(0.193*EXP(-3300*(AM102/AM33*0.001)^2.6*(AM102/AM125))))</f>
        <v>#N/A</v>
      </c>
      <c r="AN148" s="88" t="e">
        <f ca="1">IF(OR(AN$7="–",AN$7="glatt"),0.25/(LOG(15/AN79+E3_Parameter!$C$16*0.001/(3.715*Berechnungen!AN33)))^2,3400*(AN102/AN33*0.001)^4.13*(AN102/AN125)^(230*(AN102/AN33*0.001)^2.1-0.7)*AN79^(0.193*EXP(-3300*(AN102/AN33*0.001)^2.6*(AN102/AN125))))</f>
        <v>#N/A</v>
      </c>
      <c r="AO148" s="88" t="e">
        <f ca="1">IF(OR(AO$7="–",AO$7="glatt"),0.25/(LOG(15/AO79+E3_Parameter!$C$16*0.001/(3.715*Berechnungen!AO33)))^2,3400*(AO102/AO33*0.001)^4.13*(AO102/AO125)^(230*(AO102/AO33*0.001)^2.1-0.7)*AO79^(0.193*EXP(-3300*(AO102/AO33*0.001)^2.6*(AO102/AO125))))</f>
        <v>#N/A</v>
      </c>
      <c r="AP148" s="88" t="e">
        <f ca="1">IF(OR(AP$7="–",AP$7="glatt"),0.25/(LOG(15/AP79+E3_Parameter!$C$16*0.001/(3.715*Berechnungen!AP33)))^2,3400*(AP102/AP33*0.001)^4.13*(AP102/AP125)^(230*(AP102/AP33*0.001)^2.1-0.7)*AP79^(0.193*EXP(-3300*(AP102/AP33*0.001)^2.6*(AP102/AP125))))</f>
        <v>#N/A</v>
      </c>
      <c r="AQ148" s="88" t="e">
        <f ca="1">IF(OR(AQ$7="–",AQ$7="glatt"),0.25/(LOG(15/AQ79+E3_Parameter!$C$16*0.001/(3.715*Berechnungen!AQ33)))^2,3400*(AQ102/AQ33*0.001)^4.13*(AQ102/AQ125)^(230*(AQ102/AQ33*0.001)^2.1-0.7)*AQ79^(0.193*EXP(-3300*(AQ102/AQ33*0.001)^2.6*(AQ102/AQ125))))</f>
        <v>#N/A</v>
      </c>
      <c r="AR148" s="88" t="e">
        <f ca="1">IF(OR(AR$7="–",AR$7="glatt"),0.25/(LOG(15/AR79+E3_Parameter!$C$16*0.001/(3.715*Berechnungen!AR33)))^2,3400*(AR102/AR33*0.001)^4.13*(AR102/AR125)^(230*(AR102/AR33*0.001)^2.1-0.7)*AR79^(0.193*EXP(-3300*(AR102/AR33*0.001)^2.6*(AR102/AR125))))</f>
        <v>#N/A</v>
      </c>
      <c r="AS148" s="88" t="e">
        <f ca="1">IF(OR(AS$7="–",AS$7="glatt"),0.25/(LOG(15/AS79+E3_Parameter!$C$16*0.001/(3.715*Berechnungen!AS33)))^2,3400*(AS102/AS33*0.001)^4.13*(AS102/AS125)^(230*(AS102/AS33*0.001)^2.1-0.7)*AS79^(0.193*EXP(-3300*(AS102/AS33*0.001)^2.6*(AS102/AS125))))</f>
        <v>#N/A</v>
      </c>
      <c r="AT148" s="88" t="e">
        <f ca="1">IF(OR(AT$7="–",AT$7="glatt"),0.25/(LOG(15/AT79+E3_Parameter!$C$16*0.001/(3.715*Berechnungen!AT33)))^2,3400*(AT102/AT33*0.001)^4.13*(AT102/AT125)^(230*(AT102/AT33*0.001)^2.1-0.7)*AT79^(0.193*EXP(-3300*(AT102/AT33*0.001)^2.6*(AT102/AT125))))</f>
        <v>#N/A</v>
      </c>
      <c r="AU148" s="88" t="e">
        <f ca="1">IF(OR(AU$7="–",AU$7="glatt"),0.25/(LOG(15/AU79+E3_Parameter!$C$16*0.001/(3.715*Berechnungen!AU33)))^2,3400*(AU102/AU33*0.001)^4.13*(AU102/AU125)^(230*(AU102/AU33*0.001)^2.1-0.7)*AU79^(0.193*EXP(-3300*(AU102/AU33*0.001)^2.6*(AU102/AU125))))</f>
        <v>#N/A</v>
      </c>
      <c r="AV148" s="88" t="e">
        <f ca="1">IF(OR(AV$7="–",AV$7="glatt"),0.25/(LOG(15/AV79+E3_Parameter!$C$16*0.001/(3.715*Berechnungen!AV33)))^2,3400*(AV102/AV33*0.001)^4.13*(AV102/AV125)^(230*(AV102/AV33*0.001)^2.1-0.7)*AV79^(0.193*EXP(-3300*(AV102/AV33*0.001)^2.6*(AV102/AV125))))</f>
        <v>#N/A</v>
      </c>
      <c r="AW148" s="88" t="e">
        <f ca="1">IF(OR(AW$7="–",AW$7="glatt"),0.25/(LOG(15/AW79+E3_Parameter!$C$16*0.001/(3.715*Berechnungen!AW33)))^2,3400*(AW102/AW33*0.001)^4.13*(AW102/AW125)^(230*(AW102/AW33*0.001)^2.1-0.7)*AW79^(0.193*EXP(-3300*(AW102/AW33*0.001)^2.6*(AW102/AW125))))</f>
        <v>#N/A</v>
      </c>
      <c r="AX148" s="88" t="e">
        <f ca="1">IF(OR(AX$7="–",AX$7="glatt"),0.25/(LOG(15/AX79+E3_Parameter!$C$16*0.001/(3.715*Berechnungen!AX33)))^2,3400*(AX102/AX33*0.001)^4.13*(AX102/AX125)^(230*(AX102/AX33*0.001)^2.1-0.7)*AX79^(0.193*EXP(-3300*(AX102/AX33*0.001)^2.6*(AX102/AX125))))</f>
        <v>#N/A</v>
      </c>
      <c r="AY148" s="88" t="e">
        <f ca="1">IF(OR(AY$7="–",AY$7="glatt"),0.25/(LOG(15/AY79+E3_Parameter!$C$16*0.001/(3.715*Berechnungen!AY33)))^2,3400*(AY102/AY33*0.001)^4.13*(AY102/AY125)^(230*(AY102/AY33*0.001)^2.1-0.7)*AY79^(0.193*EXP(-3300*(AY102/AY33*0.001)^2.6*(AY102/AY125))))</f>
        <v>#N/A</v>
      </c>
      <c r="AZ148" s="88" t="e">
        <f ca="1">IF(OR(AZ$7="–",AZ$7="glatt"),0.25/(LOG(15/AZ79+E3_Parameter!$C$16*0.001/(3.715*Berechnungen!AZ33)))^2,3400*(AZ102/AZ33*0.001)^4.13*(AZ102/AZ125)^(230*(AZ102/AZ33*0.001)^2.1-0.7)*AZ79^(0.193*EXP(-3300*(AZ102/AZ33*0.001)^2.6*(AZ102/AZ125))))</f>
        <v>#N/A</v>
      </c>
      <c r="BA148" s="88" t="e">
        <f ca="1">IF(OR(BA$7="–",BA$7="glatt"),0.25/(LOG(15/BA79+E3_Parameter!$C$16*0.001/(3.715*Berechnungen!BA33)))^2,3400*(BA102/BA33*0.001)^4.13*(BA102/BA125)^(230*(BA102/BA33*0.001)^2.1-0.7)*BA79^(0.193*EXP(-3300*(BA102/BA33*0.001)^2.6*(BA102/BA125))))</f>
        <v>#N/A</v>
      </c>
      <c r="BB148" s="88" t="e">
        <f ca="1">IF(OR(BB$7="–",BB$7="glatt"),0.25/(LOG(15/BB79+E3_Parameter!$C$16*0.001/(3.715*Berechnungen!BB33)))^2,3400*(BB102/BB33*0.001)^4.13*(BB102/BB125)^(230*(BB102/BB33*0.001)^2.1-0.7)*BB79^(0.193*EXP(-3300*(BB102/BB33*0.001)^2.6*(BB102/BB125))))</f>
        <v>#N/A</v>
      </c>
      <c r="BC148" s="88" t="e">
        <f ca="1">IF(OR(BC$7="–",BC$7="glatt"),0.25/(LOG(15/BC79+E3_Parameter!$C$16*0.001/(3.715*Berechnungen!BC33)))^2,3400*(BC102/BC33*0.001)^4.13*(BC102/BC125)^(230*(BC102/BC33*0.001)^2.1-0.7)*BC79^(0.193*EXP(-3300*(BC102/BC33*0.001)^2.6*(BC102/BC125))))</f>
        <v>#N/A</v>
      </c>
      <c r="BD148" s="88" t="e">
        <f ca="1">IF(OR(BD$7="–",BD$7="glatt"),0.25/(LOG(15/BD79+E3_Parameter!$C$16*0.001/(3.715*Berechnungen!BD33)))^2,3400*(BD102/BD33*0.001)^4.13*(BD102/BD125)^(230*(BD102/BD33*0.001)^2.1-0.7)*BD79^(0.193*EXP(-3300*(BD102/BD33*0.001)^2.6*(BD102/BD125))))</f>
        <v>#N/A</v>
      </c>
      <c r="BE148" s="88" t="e">
        <f ca="1">IF(OR(BE$7="–",BE$7="glatt"),0.25/(LOG(15/BE79+E3_Parameter!$C$16*0.001/(3.715*Berechnungen!BE33)))^2,3400*(BE102/BE33*0.001)^4.13*(BE102/BE125)^(230*(BE102/BE33*0.001)^2.1-0.7)*BE79^(0.193*EXP(-3300*(BE102/BE33*0.001)^2.6*(BE102/BE125))))</f>
        <v>#N/A</v>
      </c>
      <c r="BF148" s="88" t="e">
        <f ca="1">IF(OR(BF$7="–",BF$7="glatt"),0.25/(LOG(15/BF79+E3_Parameter!$C$16*0.001/(3.715*Berechnungen!BF33)))^2,3400*(BF102/BF33*0.001)^4.13*(BF102/BF125)^(230*(BF102/BF33*0.001)^2.1-0.7)*BF79^(0.193*EXP(-3300*(BF102/BF33*0.001)^2.6*(BF102/BF125))))</f>
        <v>#N/A</v>
      </c>
      <c r="BG148" s="88" t="e">
        <f ca="1">IF(OR(BG$7="–",BG$7="glatt"),0.25/(LOG(15/BG79+E3_Parameter!$C$16*0.001/(3.715*Berechnungen!BG33)))^2,3400*(BG102/BG33*0.001)^4.13*(BG102/BG125)^(230*(BG102/BG33*0.001)^2.1-0.7)*BG79^(0.193*EXP(-3300*(BG102/BG33*0.001)^2.6*(BG102/BG125))))</f>
        <v>#N/A</v>
      </c>
      <c r="BH148" s="88" t="e">
        <f ca="1">IF(OR(BH$7="–",BH$7="glatt"),0.25/(LOG(15/BH79+E3_Parameter!$C$16*0.001/(3.715*Berechnungen!BH33)))^2,3400*(BH102/BH33*0.001)^4.13*(BH102/BH125)^(230*(BH102/BH33*0.001)^2.1-0.7)*BH79^(0.193*EXP(-3300*(BH102/BH33*0.001)^2.6*(BH102/BH125))))</f>
        <v>#N/A</v>
      </c>
      <c r="BI148" s="88" t="e">
        <f ca="1">IF(OR(BI$7="–",BI$7="glatt"),0.25/(LOG(15/BI79+E3_Parameter!$C$16*0.001/(3.715*Berechnungen!BI33)))^2,3400*(BI102/BI33*0.001)^4.13*(BI102/BI125)^(230*(BI102/BI33*0.001)^2.1-0.7)*BI79^(0.193*EXP(-3300*(BI102/BI33*0.001)^2.6*(BI102/BI125))))</f>
        <v>#N/A</v>
      </c>
      <c r="BJ148" s="88" t="e">
        <f ca="1">IF(OR(BJ$7="–",BJ$7="glatt"),0.25/(LOG(15/BJ79+E3_Parameter!$C$16*0.001/(3.715*Berechnungen!BJ33)))^2,3400*(BJ102/BJ33*0.001)^4.13*(BJ102/BJ125)^(230*(BJ102/BJ33*0.001)^2.1-0.7)*BJ79^(0.193*EXP(-3300*(BJ102/BJ33*0.001)^2.6*(BJ102/BJ125))))</f>
        <v>#N/A</v>
      </c>
      <c r="BK148" s="88" t="e">
        <f ca="1">IF(OR(BK$7="–",BK$7="glatt"),0.25/(LOG(15/BK79+E3_Parameter!$C$16*0.001/(3.715*Berechnungen!BK33)))^2,3400*(BK102/BK33*0.001)^4.13*(BK102/BK125)^(230*(BK102/BK33*0.001)^2.1-0.7)*BK79^(0.193*EXP(-3300*(BK102/BK33*0.001)^2.6*(BK102/BK125))))</f>
        <v>#N/A</v>
      </c>
      <c r="BL148" s="88" t="e">
        <f ca="1">IF(OR(BL$7="–",BL$7="glatt"),0.25/(LOG(15/BL79+E3_Parameter!$C$16*0.001/(3.715*Berechnungen!BL33)))^2,3400*(BL102/BL33*0.001)^4.13*(BL102/BL125)^(230*(BL102/BL33*0.001)^2.1-0.7)*BL79^(0.193*EXP(-3300*(BL102/BL33*0.001)^2.6*(BL102/BL125))))</f>
        <v>#N/A</v>
      </c>
      <c r="BM148" s="88" t="e">
        <f ca="1">IF(OR(BM$7="–",BM$7="glatt"),0.25/(LOG(15/BM79+E3_Parameter!$C$16*0.001/(3.715*Berechnungen!BM33)))^2,3400*(BM102/BM33*0.001)^4.13*(BM102/BM125)^(230*(BM102/BM33*0.001)^2.1-0.7)*BM79^(0.193*EXP(-3300*(BM102/BM33*0.001)^2.6*(BM102/BM125))))</f>
        <v>#N/A</v>
      </c>
      <c r="BN148" s="88" t="e">
        <f ca="1">IF(OR(BN$7="–",BN$7="glatt"),0.25/(LOG(15/BN79+E3_Parameter!$C$16*0.001/(3.715*Berechnungen!BN33)))^2,3400*(BN102/BN33*0.001)^4.13*(BN102/BN125)^(230*(BN102/BN33*0.001)^2.1-0.7)*BN79^(0.193*EXP(-3300*(BN102/BN33*0.001)^2.6*(BN102/BN125))))</f>
        <v>#N/A</v>
      </c>
      <c r="BO148" s="88" t="e">
        <f ca="1">IF(OR(BO$7="–",BO$7="glatt"),0.25/(LOG(15/BO79+E3_Parameter!$C$16*0.001/(3.715*Berechnungen!BO33)))^2,3400*(BO102/BO33*0.001)^4.13*(BO102/BO125)^(230*(BO102/BO33*0.001)^2.1-0.7)*BO79^(0.193*EXP(-3300*(BO102/BO33*0.001)^2.6*(BO102/BO125))))</f>
        <v>#N/A</v>
      </c>
      <c r="BP148" s="88" t="e">
        <f ca="1">IF(OR(BP$7="–",BP$7="glatt"),0.25/(LOG(15/BP79+E3_Parameter!$C$16*0.001/(3.715*Berechnungen!BP33)))^2,3400*(BP102/BP33*0.001)^4.13*(BP102/BP125)^(230*(BP102/BP33*0.001)^2.1-0.7)*BP79^(0.193*EXP(-3300*(BP102/BP33*0.001)^2.6*(BP102/BP125))))</f>
        <v>#N/A</v>
      </c>
      <c r="BQ148" s="88" t="e">
        <f ca="1">IF(OR(BQ$7="–",BQ$7="glatt"),0.25/(LOG(15/BQ79+E3_Parameter!$C$16*0.001/(3.715*Berechnungen!BQ33)))^2,3400*(BQ102/BQ33*0.001)^4.13*(BQ102/BQ125)^(230*(BQ102/BQ33*0.001)^2.1-0.7)*BQ79^(0.193*EXP(-3300*(BQ102/BQ33*0.001)^2.6*(BQ102/BQ125))))</f>
        <v>#N/A</v>
      </c>
      <c r="BR148" s="88" t="e">
        <f ca="1">IF(OR(BR$7="–",BR$7="glatt"),0.25/(LOG(15/BR79+E3_Parameter!$C$16*0.001/(3.715*Berechnungen!BR33)))^2,3400*(BR102/BR33*0.001)^4.13*(BR102/BR125)^(230*(BR102/BR33*0.001)^2.1-0.7)*BR79^(0.193*EXP(-3300*(BR102/BR33*0.001)^2.6*(BR102/BR125))))</f>
        <v>#N/A</v>
      </c>
      <c r="BS148" s="88" t="e">
        <f ca="1">IF(OR(BS$7="–",BS$7="glatt"),0.25/(LOG(15/BS79+E3_Parameter!$C$16*0.001/(3.715*Berechnungen!BS33)))^2,3400*(BS102/BS33*0.001)^4.13*(BS102/BS125)^(230*(BS102/BS33*0.001)^2.1-0.7)*BS79^(0.193*EXP(-3300*(BS102/BS33*0.001)^2.6*(BS102/BS125))))</f>
        <v>#N/A</v>
      </c>
      <c r="BT148" s="88" t="e">
        <f ca="1">IF(OR(BT$7="–",BT$7="glatt"),0.25/(LOG(15/BT79+E3_Parameter!$C$16*0.001/(3.715*Berechnungen!BT33)))^2,3400*(BT102/BT33*0.001)^4.13*(BT102/BT125)^(230*(BT102/BT33*0.001)^2.1-0.7)*BT79^(0.193*EXP(-3300*(BT102/BT33*0.001)^2.6*(BT102/BT125))))</f>
        <v>#N/A</v>
      </c>
      <c r="BU148" s="88" t="e">
        <f ca="1">IF(OR(BU$7="–",BU$7="glatt"),0.25/(LOG(15/BU79+E3_Parameter!$C$16*0.001/(3.715*Berechnungen!BU33)))^2,3400*(BU102/BU33*0.001)^4.13*(BU102/BU125)^(230*(BU102/BU33*0.001)^2.1-0.7)*BU79^(0.193*EXP(-3300*(BU102/BU33*0.001)^2.6*(BU102/BU125))))</f>
        <v>#N/A</v>
      </c>
      <c r="BV148" s="88" t="e">
        <f ca="1">IF(OR(BV$7="–",BV$7="glatt"),0.25/(LOG(15/BV79+E3_Parameter!$C$16*0.001/(3.715*Berechnungen!BV33)))^2,3400*(BV102/BV33*0.001)^4.13*(BV102/BV125)^(230*(BV102/BV33*0.001)^2.1-0.7)*BV79^(0.193*EXP(-3300*(BV102/BV33*0.001)^2.6*(BV102/BV125))))</f>
        <v>#N/A</v>
      </c>
      <c r="BW148" s="88" t="e">
        <f ca="1">IF(OR(BW$7="–",BW$7="glatt"),0.25/(LOG(15/BW79+E3_Parameter!$C$16*0.001/(3.715*Berechnungen!BW33)))^2,3400*(BW102/BW33*0.001)^4.13*(BW102/BW125)^(230*(BW102/BW33*0.001)^2.1-0.7)*BW79^(0.193*EXP(-3300*(BW102/BW33*0.001)^2.6*(BW102/BW125))))</f>
        <v>#N/A</v>
      </c>
      <c r="BX148" s="88" t="e">
        <f ca="1">IF(OR(BX$7="–",BX$7="glatt"),0.25/(LOG(15/BX79+E3_Parameter!$C$16*0.001/(3.715*Berechnungen!BX33)))^2,3400*(BX102/BX33*0.001)^4.13*(BX102/BX125)^(230*(BX102/BX33*0.001)^2.1-0.7)*BX79^(0.193*EXP(-3300*(BX102/BX33*0.001)^2.6*(BX102/BX125))))</f>
        <v>#N/A</v>
      </c>
      <c r="BY148" s="88" t="e">
        <f ca="1">IF(OR(BY$7="–",BY$7="glatt"),0.25/(LOG(15/BY79+E3_Parameter!$C$16*0.001/(3.715*Berechnungen!BY33)))^2,3400*(BY102/BY33*0.001)^4.13*(BY102/BY125)^(230*(BY102/BY33*0.001)^2.1-0.7)*BY79^(0.193*EXP(-3300*(BY102/BY33*0.001)^2.6*(BY102/BY125))))</f>
        <v>#N/A</v>
      </c>
      <c r="BZ148" s="88" t="e">
        <f ca="1">IF(OR(BZ$7="–",BZ$7="glatt"),0.25/(LOG(15/BZ79+E3_Parameter!$C$16*0.001/(3.715*Berechnungen!BZ33)))^2,3400*(BZ102/BZ33*0.001)^4.13*(BZ102/BZ125)^(230*(BZ102/BZ33*0.001)^2.1-0.7)*BZ79^(0.193*EXP(-3300*(BZ102/BZ33*0.001)^2.6*(BZ102/BZ125))))</f>
        <v>#N/A</v>
      </c>
      <c r="CA148" s="88" t="e">
        <f ca="1">IF(OR(CA$7="–",CA$7="glatt"),0.25/(LOG(15/CA79+E3_Parameter!$C$16*0.001/(3.715*Berechnungen!CA33)))^2,3400*(CA102/CA33*0.001)^4.13*(CA102/CA125)^(230*(CA102/CA33*0.001)^2.1-0.7)*CA79^(0.193*EXP(-3300*(CA102/CA33*0.001)^2.6*(CA102/CA125))))</f>
        <v>#N/A</v>
      </c>
      <c r="CB148" s="88" t="e">
        <f ca="1">IF(OR(CB$7="–",CB$7="glatt"),0.25/(LOG(15/CB79+E3_Parameter!$C$16*0.001/(3.715*Berechnungen!CB33)))^2,3400*(CB102/CB33*0.001)^4.13*(CB102/CB125)^(230*(CB102/CB33*0.001)^2.1-0.7)*CB79^(0.193*EXP(-3300*(CB102/CB33*0.001)^2.6*(CB102/CB125))))</f>
        <v>#N/A</v>
      </c>
      <c r="CC148" s="88" t="e">
        <f ca="1">IF(OR(CC$7="–",CC$7="glatt"),0.25/(LOG(15/CC79+E3_Parameter!$C$16*0.001/(3.715*Berechnungen!CC33)))^2,3400*(CC102/CC33*0.001)^4.13*(CC102/CC125)^(230*(CC102/CC33*0.001)^2.1-0.7)*CC79^(0.193*EXP(-3300*(CC102/CC33*0.001)^2.6*(CC102/CC125))))</f>
        <v>#N/A</v>
      </c>
      <c r="CD148" s="88" t="e">
        <f ca="1">IF(OR(CD$7="–",CD$7="glatt"),0.25/(LOG(15/CD79+E3_Parameter!$C$16*0.001/(3.715*Berechnungen!CD33)))^2,3400*(CD102/CD33*0.001)^4.13*(CD102/CD125)^(230*(CD102/CD33*0.001)^2.1-0.7)*CD79^(0.193*EXP(-3300*(CD102/CD33*0.001)^2.6*(CD102/CD125))))</f>
        <v>#N/A</v>
      </c>
      <c r="CE148" s="88" t="e">
        <f ca="1">IF(OR(CE$7="–",CE$7="glatt"),0.25/(LOG(15/CE79+E3_Parameter!$C$16*0.001/(3.715*Berechnungen!CE33)))^2,3400*(CE102/CE33*0.001)^4.13*(CE102/CE125)^(230*(CE102/CE33*0.001)^2.1-0.7)*CE79^(0.193*EXP(-3300*(CE102/CE33*0.001)^2.6*(CE102/CE125))))</f>
        <v>#N/A</v>
      </c>
      <c r="CF148" s="88" t="e">
        <f ca="1">IF(OR(CF$7="–",CF$7="glatt"),0.25/(LOG(15/CF79+E3_Parameter!$C$16*0.001/(3.715*Berechnungen!CF33)))^2,3400*(CF102/CF33*0.001)^4.13*(CF102/CF125)^(230*(CF102/CF33*0.001)^2.1-0.7)*CF79^(0.193*EXP(-3300*(CF102/CF33*0.001)^2.6*(CF102/CF125))))</f>
        <v>#N/A</v>
      </c>
      <c r="CG148" s="88" t="e">
        <f ca="1">IF(OR(CG$7="–",CG$7="glatt"),0.25/(LOG(15/CG79+E3_Parameter!$C$16*0.001/(3.715*Berechnungen!CG33)))^2,3400*(CG102/CG33*0.001)^4.13*(CG102/CG125)^(230*(CG102/CG33*0.001)^2.1-0.7)*CG79^(0.193*EXP(-3300*(CG102/CG33*0.001)^2.6*(CG102/CG125))))</f>
        <v>#N/A</v>
      </c>
      <c r="CH148" s="88" t="e">
        <f ca="1">IF(OR(CH$7="–",CH$7="glatt"),0.25/(LOG(15/CH79+E3_Parameter!$C$16*0.001/(3.715*Berechnungen!CH33)))^2,3400*(CH102/CH33*0.001)^4.13*(CH102/CH125)^(230*(CH102/CH33*0.001)^2.1-0.7)*CH79^(0.193*EXP(-3300*(CH102/CH33*0.001)^2.6*(CH102/CH125))))</f>
        <v>#N/A</v>
      </c>
      <c r="CI148" s="88" t="e">
        <f ca="1">IF(OR(CI$7="–",CI$7="glatt"),0.25/(LOG(15/CI79+E3_Parameter!$C$16*0.001/(3.715*Berechnungen!CI33)))^2,3400*(CI102/CI33*0.001)^4.13*(CI102/CI125)^(230*(CI102/CI33*0.001)^2.1-0.7)*CI79^(0.193*EXP(-3300*(CI102/CI33*0.001)^2.6*(CI102/CI125))))</f>
        <v>#N/A</v>
      </c>
      <c r="CJ148" s="88" t="e">
        <f ca="1">IF(OR(CJ$7="–",CJ$7="glatt"),0.25/(LOG(15/CJ79+E3_Parameter!$C$16*0.001/(3.715*Berechnungen!CJ33)))^2,3400*(CJ102/CJ33*0.001)^4.13*(CJ102/CJ125)^(230*(CJ102/CJ33*0.001)^2.1-0.7)*CJ79^(0.193*EXP(-3300*(CJ102/CJ33*0.001)^2.6*(CJ102/CJ125))))</f>
        <v>#N/A</v>
      </c>
      <c r="CK148" s="88" t="e">
        <f ca="1">IF(OR(CK$7="–",CK$7="glatt"),0.25/(LOG(15/CK79+E3_Parameter!$C$16*0.001/(3.715*Berechnungen!CK33)))^2,3400*(CK102/CK33*0.001)^4.13*(CK102/CK125)^(230*(CK102/CK33*0.001)^2.1-0.7)*CK79^(0.193*EXP(-3300*(CK102/CK33*0.001)^2.6*(CK102/CK125))))</f>
        <v>#N/A</v>
      </c>
      <c r="CL148" s="88" t="e">
        <f ca="1">IF(OR(CL$7="–",CL$7="glatt"),0.25/(LOG(15/CL79+E3_Parameter!$C$16*0.001/(3.715*Berechnungen!CL33)))^2,3400*(CL102/CL33*0.001)^4.13*(CL102/CL125)^(230*(CL102/CL33*0.001)^2.1-0.7)*CL79^(0.193*EXP(-3300*(CL102/CL33*0.001)^2.6*(CL102/CL125))))</f>
        <v>#N/A</v>
      </c>
      <c r="CM148" s="88" t="e">
        <f ca="1">IF(OR(CM$7="–",CM$7="glatt"),0.25/(LOG(15/CM79+E3_Parameter!$C$16*0.001/(3.715*Berechnungen!CM33)))^2,3400*(CM102/CM33*0.001)^4.13*(CM102/CM125)^(230*(CM102/CM33*0.001)^2.1-0.7)*CM79^(0.193*EXP(-3300*(CM102/CM33*0.001)^2.6*(CM102/CM125))))</f>
        <v>#N/A</v>
      </c>
      <c r="CN148" s="88" t="e">
        <f ca="1">IF(OR(CN$7="–",CN$7="glatt"),0.25/(LOG(15/CN79+E3_Parameter!$C$16*0.001/(3.715*Berechnungen!CN33)))^2,3400*(CN102/CN33*0.001)^4.13*(CN102/CN125)^(230*(CN102/CN33*0.001)^2.1-0.7)*CN79^(0.193*EXP(-3300*(CN102/CN33*0.001)^2.6*(CN102/CN125))))</f>
        <v>#N/A</v>
      </c>
      <c r="CO148" s="88" t="e">
        <f ca="1">IF(OR(CO$7="–",CO$7="glatt"),0.25/(LOG(15/CO79+E3_Parameter!$C$16*0.001/(3.715*Berechnungen!CO33)))^2,3400*(CO102/CO33*0.001)^4.13*(CO102/CO125)^(230*(CO102/CO33*0.001)^2.1-0.7)*CO79^(0.193*EXP(-3300*(CO102/CO33*0.001)^2.6*(CO102/CO125))))</f>
        <v>#N/A</v>
      </c>
      <c r="CP148" s="88" t="e">
        <f ca="1">IF(OR(CP$7="–",CP$7="glatt"),0.25/(LOG(15/CP79+E3_Parameter!$C$16*0.001/(3.715*Berechnungen!CP33)))^2,3400*(CP102/CP33*0.001)^4.13*(CP102/CP125)^(230*(CP102/CP33*0.001)^2.1-0.7)*CP79^(0.193*EXP(-3300*(CP102/CP33*0.001)^2.6*(CP102/CP125))))</f>
        <v>#N/A</v>
      </c>
      <c r="CQ148" s="88" t="e">
        <f ca="1">IF(OR(CQ$7="–",CQ$7="glatt"),0.25/(LOG(15/CQ79+E3_Parameter!$C$16*0.001/(3.715*Berechnungen!CQ33)))^2,3400*(CQ102/CQ33*0.001)^4.13*(CQ102/CQ125)^(230*(CQ102/CQ33*0.001)^2.1-0.7)*CQ79^(0.193*EXP(-3300*(CQ102/CQ33*0.001)^2.6*(CQ102/CQ125))))</f>
        <v>#N/A</v>
      </c>
      <c r="CR148" s="88" t="e">
        <f ca="1">IF(OR(CR$7="–",CR$7="glatt"),0.25/(LOG(15/CR79+E3_Parameter!$C$16*0.001/(3.715*Berechnungen!CR33)))^2,3400*(CR102/CR33*0.001)^4.13*(CR102/CR125)^(230*(CR102/CR33*0.001)^2.1-0.7)*CR79^(0.193*EXP(-3300*(CR102/CR33*0.001)^2.6*(CR102/CR125))))</f>
        <v>#N/A</v>
      </c>
      <c r="CS148" s="88" t="e">
        <f ca="1">IF(OR(CS$7="–",CS$7="glatt"),0.25/(LOG(15/CS79+E3_Parameter!$C$16*0.001/(3.715*Berechnungen!CS33)))^2,3400*(CS102/CS33*0.001)^4.13*(CS102/CS125)^(230*(CS102/CS33*0.001)^2.1-0.7)*CS79^(0.193*EXP(-3300*(CS102/CS33*0.001)^2.6*(CS102/CS125))))</f>
        <v>#N/A</v>
      </c>
      <c r="CT148" s="88" t="e">
        <f ca="1">IF(OR(CT$7="–",CT$7="glatt"),0.25/(LOG(15/CT79+E3_Parameter!$C$16*0.001/(3.715*Berechnungen!CT33)))^2,3400*(CT102/CT33*0.001)^4.13*(CT102/CT125)^(230*(CT102/CT33*0.001)^2.1-0.7)*CT79^(0.193*EXP(-3300*(CT102/CT33*0.001)^2.6*(CT102/CT125))))</f>
        <v>#N/A</v>
      </c>
      <c r="CU148" s="88" t="e">
        <f ca="1">IF(OR(CU$7="–",CU$7="glatt"),0.25/(LOG(15/CU79+E3_Parameter!$C$16*0.001/(3.715*Berechnungen!CU33)))^2,3400*(CU102/CU33*0.001)^4.13*(CU102/CU125)^(230*(CU102/CU33*0.001)^2.1-0.7)*CU79^(0.193*EXP(-3300*(CU102/CU33*0.001)^2.6*(CU102/CU125))))</f>
        <v>#N/A</v>
      </c>
      <c r="CV148" s="88" t="e">
        <f ca="1">IF(OR(CV$7="–",CV$7="glatt"),0.25/(LOG(15/CV79+E3_Parameter!$C$16*0.001/(3.715*Berechnungen!CV33)))^2,3400*(CV102/CV33*0.001)^4.13*(CV102/CV125)^(230*(CV102/CV33*0.001)^2.1-0.7)*CV79^(0.193*EXP(-3300*(CV102/CV33*0.001)^2.6*(CV102/CV125))))</f>
        <v>#N/A</v>
      </c>
      <c r="CW148" s="88" t="e">
        <f ca="1">IF(OR(CW$7="–",CW$7="glatt"),0.25/(LOG(15/CW79+E3_Parameter!$C$16*0.001/(3.715*Berechnungen!CW33)))^2,3400*(CW102/CW33*0.001)^4.13*(CW102/CW125)^(230*(CW102/CW33*0.001)^2.1-0.7)*CW79^(0.193*EXP(-3300*(CW102/CW33*0.001)^2.6*(CW102/CW125))))</f>
        <v>#N/A</v>
      </c>
      <c r="CX148" s="88" t="e">
        <f ca="1">IF(OR(CX$7="–",CX$7="glatt"),0.25/(LOG(15/CX79+E3_Parameter!$C$16*0.001/(3.715*Berechnungen!CX33)))^2,3400*(CX102/CX33*0.001)^4.13*(CX102/CX125)^(230*(CX102/CX33*0.001)^2.1-0.7)*CX79^(0.193*EXP(-3300*(CX102/CX33*0.001)^2.6*(CX102/CX125))))</f>
        <v>#N/A</v>
      </c>
      <c r="CY148" s="88" t="e">
        <f ca="1">IF(OR(CY$7="–",CY$7="glatt"),0.25/(LOG(15/CY79+E3_Parameter!$C$16*0.001/(3.715*Berechnungen!CY33)))^2,3400*(CY102/CY33*0.001)^4.13*(CY102/CY125)^(230*(CY102/CY33*0.001)^2.1-0.7)*CY79^(0.193*EXP(-3300*(CY102/CY33*0.001)^2.6*(CY102/CY125))))</f>
        <v>#N/A</v>
      </c>
      <c r="CZ148" s="88" t="e">
        <f ca="1">IF(OR(CZ$7="–",CZ$7="glatt"),0.25/(LOG(15/CZ79+E3_Parameter!$C$16*0.001/(3.715*Berechnungen!CZ33)))^2,3400*(CZ102/CZ33*0.001)^4.13*(CZ102/CZ125)^(230*(CZ102/CZ33*0.001)^2.1-0.7)*CZ79^(0.193*EXP(-3300*(CZ102/CZ33*0.001)^2.6*(CZ102/CZ125))))</f>
        <v>#N/A</v>
      </c>
      <c r="DA148" s="88" t="e">
        <f ca="1">IF(OR(DA$7="–",DA$7="glatt"),0.25/(LOG(15/DA79+E3_Parameter!$C$16*0.001/(3.715*Berechnungen!DA33)))^2,3400*(DA102/DA33*0.001)^4.13*(DA102/DA125)^(230*(DA102/DA33*0.001)^2.1-0.7)*DA79^(0.193*EXP(-3300*(DA102/DA33*0.001)^2.6*(DA102/DA125))))</f>
        <v>#N/A</v>
      </c>
      <c r="DB148" s="88" t="e">
        <f ca="1">IF(OR(DB$7="–",DB$7="glatt"),0.25/(LOG(15/DB79+E3_Parameter!$C$16*0.001/(3.715*Berechnungen!DB33)))^2,3400*(DB102/DB33*0.001)^4.13*(DB102/DB125)^(230*(DB102/DB33*0.001)^2.1-0.7)*DB79^(0.193*EXP(-3300*(DB102/DB33*0.001)^2.6*(DB102/DB125))))</f>
        <v>#N/A</v>
      </c>
      <c r="DC148" s="88" t="e">
        <f ca="1">IF(OR(DC$7="–",DC$7="glatt"),0.25/(LOG(15/DC79+E3_Parameter!$C$16*0.001/(3.715*Berechnungen!DC33)))^2,3400*(DC102/DC33*0.001)^4.13*(DC102/DC125)^(230*(DC102/DC33*0.001)^2.1-0.7)*DC79^(0.193*EXP(-3300*(DC102/DC33*0.001)^2.6*(DC102/DC125))))</f>
        <v>#N/A</v>
      </c>
      <c r="DD148" s="88" t="e">
        <f ca="1">IF(OR(DD$7="–",DD$7="glatt"),0.25/(LOG(15/DD79+E3_Parameter!$C$16*0.001/(3.715*Berechnungen!DD33)))^2,3400*(DD102/DD33*0.001)^4.13*(DD102/DD125)^(230*(DD102/DD33*0.001)^2.1-0.7)*DD79^(0.193*EXP(-3300*(DD102/DD33*0.001)^2.6*(DD102/DD125))))</f>
        <v>#N/A</v>
      </c>
      <c r="DE148" s="88" t="e">
        <f ca="1">IF(OR(DE$7="–",DE$7="glatt"),0.25/(LOG(15/DE79+E3_Parameter!$C$16*0.001/(3.715*Berechnungen!DE33)))^2,3400*(DE102/DE33*0.001)^4.13*(DE102/DE125)^(230*(DE102/DE33*0.001)^2.1-0.7)*DE79^(0.193*EXP(-3300*(DE102/DE33*0.001)^2.6*(DE102/DE125))))</f>
        <v>#N/A</v>
      </c>
      <c r="DF148" s="88" t="e">
        <f ca="1">IF(OR(DF$7="–",DF$7="glatt"),0.25/(LOG(15/DF79+E3_Parameter!$C$16*0.001/(3.715*Berechnungen!DF33)))^2,3400*(DF102/DF33*0.001)^4.13*(DF102/DF125)^(230*(DF102/DF33*0.001)^2.1-0.7)*DF79^(0.193*EXP(-3300*(DF102/DF33*0.001)^2.6*(DF102/DF125))))</f>
        <v>#N/A</v>
      </c>
      <c r="DG148" s="88" t="e">
        <f ca="1">IF(OR(DG$7="–",DG$7="glatt"),0.25/(LOG(15/DG79+E3_Parameter!$C$16*0.001/(3.715*Berechnungen!DG33)))^2,3400*(DG102/DG33*0.001)^4.13*(DG102/DG125)^(230*(DG102/DG33*0.001)^2.1-0.7)*DG79^(0.193*EXP(-3300*(DG102/DG33*0.001)^2.6*(DG102/DG125))))</f>
        <v>#N/A</v>
      </c>
      <c r="DH148" s="88" t="e">
        <f ca="1">IF(OR(DH$7="–",DH$7="glatt"),0.25/(LOG(15/DH79+E3_Parameter!$C$16*0.001/(3.715*Berechnungen!DH33)))^2,3400*(DH102/DH33*0.001)^4.13*(DH102/DH125)^(230*(DH102/DH33*0.001)^2.1-0.7)*DH79^(0.193*EXP(-3300*(DH102/DH33*0.001)^2.6*(DH102/DH125))))</f>
        <v>#N/A</v>
      </c>
      <c r="DI148" s="88" t="e">
        <f ca="1">IF(OR(DI$7="–",DI$7="glatt"),0.25/(LOG(15/DI79+E3_Parameter!$C$16*0.001/(3.715*Berechnungen!DI33)))^2,3400*(DI102/DI33*0.001)^4.13*(DI102/DI125)^(230*(DI102/DI33*0.001)^2.1-0.7)*DI79^(0.193*EXP(-3300*(DI102/DI33*0.001)^2.6*(DI102/DI125))))</f>
        <v>#N/A</v>
      </c>
      <c r="DJ148" s="88" t="e">
        <f ca="1">IF(OR(DJ$7="–",DJ$7="glatt"),0.25/(LOG(15/DJ79+E3_Parameter!$C$16*0.001/(3.715*Berechnungen!DJ33)))^2,3400*(DJ102/DJ33*0.001)^4.13*(DJ102/DJ125)^(230*(DJ102/DJ33*0.001)^2.1-0.7)*DJ79^(0.193*EXP(-3300*(DJ102/DJ33*0.001)^2.6*(DJ102/DJ125))))</f>
        <v>#N/A</v>
      </c>
      <c r="DK148" s="88" t="e">
        <f ca="1">IF(OR(DK$7="–",DK$7="glatt"),0.25/(LOG(15/DK79+E3_Parameter!$C$16*0.001/(3.715*Berechnungen!DK33)))^2,3400*(DK102/DK33*0.001)^4.13*(DK102/DK125)^(230*(DK102/DK33*0.001)^2.1-0.7)*DK79^(0.193*EXP(-3300*(DK102/DK33*0.001)^2.6*(DK102/DK125))))</f>
        <v>#N/A</v>
      </c>
      <c r="DL148" s="88" t="e">
        <f ca="1">IF(OR(DL$7="–",DL$7="glatt"),0.25/(LOG(15/DL79+E3_Parameter!$C$16*0.001/(3.715*Berechnungen!DL33)))^2,3400*(DL102/DL33*0.001)^4.13*(DL102/DL125)^(230*(DL102/DL33*0.001)^2.1-0.7)*DL79^(0.193*EXP(-3300*(DL102/DL33*0.001)^2.6*(DL102/DL125))))</f>
        <v>#N/A</v>
      </c>
      <c r="DM148" s="88" t="e">
        <f ca="1">IF(OR(DM$7="–",DM$7="glatt"),0.25/(LOG(15/DM79+E3_Parameter!$C$16*0.001/(3.715*Berechnungen!DM33)))^2,3400*(DM102/DM33*0.001)^4.13*(DM102/DM125)^(230*(DM102/DM33*0.001)^2.1-0.7)*DM79^(0.193*EXP(-3300*(DM102/DM33*0.001)^2.6*(DM102/DM125))))</f>
        <v>#N/A</v>
      </c>
      <c r="DN148" s="88" t="e">
        <f ca="1">IF(OR(DN$7="–",DN$7="glatt"),0.25/(LOG(15/DN79+E3_Parameter!$C$16*0.001/(3.715*Berechnungen!DN33)))^2,3400*(DN102/DN33*0.001)^4.13*(DN102/DN125)^(230*(DN102/DN33*0.001)^2.1-0.7)*DN79^(0.193*EXP(-3300*(DN102/DN33*0.001)^2.6*(DN102/DN125))))</f>
        <v>#N/A</v>
      </c>
      <c r="DO148" s="88" t="e">
        <f ca="1">IF(OR(DO$7="–",DO$7="glatt"),0.25/(LOG(15/DO79+E3_Parameter!$C$16*0.001/(3.715*Berechnungen!DO33)))^2,3400*(DO102/DO33*0.001)^4.13*(DO102/DO125)^(230*(DO102/DO33*0.001)^2.1-0.7)*DO79^(0.193*EXP(-3300*(DO102/DO33*0.001)^2.6*(DO102/DO125))))</f>
        <v>#N/A</v>
      </c>
      <c r="DP148" s="88" t="e">
        <f ca="1">IF(OR(DP$7="–",DP$7="glatt"),0.25/(LOG(15/DP79+E3_Parameter!$C$16*0.001/(3.715*Berechnungen!DP33)))^2,3400*(DP102/DP33*0.001)^4.13*(DP102/DP125)^(230*(DP102/DP33*0.001)^2.1-0.7)*DP79^(0.193*EXP(-3300*(DP102/DP33*0.001)^2.6*(DP102/DP125))))</f>
        <v>#N/A</v>
      </c>
      <c r="DQ148" s="88" t="e">
        <f ca="1">IF(OR(DQ$7="–",DQ$7="glatt"),0.25/(LOG(15/DQ79+E3_Parameter!$C$16*0.001/(3.715*Berechnungen!DQ33)))^2,3400*(DQ102/DQ33*0.001)^4.13*(DQ102/DQ125)^(230*(DQ102/DQ33*0.001)^2.1-0.7)*DQ79^(0.193*EXP(-3300*(DQ102/DQ33*0.001)^2.6*(DQ102/DQ125))))</f>
        <v>#N/A</v>
      </c>
      <c r="DR148" s="88" t="e">
        <f ca="1">IF(OR(DR$7="–",DR$7="glatt"),0.25/(LOG(15/DR79+E3_Parameter!$C$16*0.001/(3.715*Berechnungen!DR33)))^2,3400*(DR102/DR33*0.001)^4.13*(DR102/DR125)^(230*(DR102/DR33*0.001)^2.1-0.7)*DR79^(0.193*EXP(-3300*(DR102/DR33*0.001)^2.6*(DR102/DR125))))</f>
        <v>#N/A</v>
      </c>
      <c r="DS148" s="88" t="e">
        <f ca="1">IF(OR(DS$7="–",DS$7="glatt"),0.25/(LOG(15/DS79+E3_Parameter!$C$16*0.001/(3.715*Berechnungen!DS33)))^2,3400*(DS102/DS33*0.001)^4.13*(DS102/DS125)^(230*(DS102/DS33*0.001)^2.1-0.7)*DS79^(0.193*EXP(-3300*(DS102/DS33*0.001)^2.6*(DS102/DS125))))</f>
        <v>#N/A</v>
      </c>
      <c r="DT148" s="88" t="e">
        <f ca="1">IF(OR(DT$7="–",DT$7="glatt"),0.25/(LOG(15/DT79+E3_Parameter!$C$16*0.001/(3.715*Berechnungen!DT33)))^2,3400*(DT102/DT33*0.001)^4.13*(DT102/DT125)^(230*(DT102/DT33*0.001)^2.1-0.7)*DT79^(0.193*EXP(-3300*(DT102/DT33*0.001)^2.6*(DT102/DT125))))</f>
        <v>#N/A</v>
      </c>
      <c r="DU148" s="88" t="e">
        <f ca="1">IF(OR(DU$7="–",DU$7="glatt"),0.25/(LOG(15/DU79+E3_Parameter!$C$16*0.001/(3.715*Berechnungen!DU33)))^2,3400*(DU102/DU33*0.001)^4.13*(DU102/DU125)^(230*(DU102/DU33*0.001)^2.1-0.7)*DU79^(0.193*EXP(-3300*(DU102/DU33*0.001)^2.6*(DU102/DU125))))</f>
        <v>#N/A</v>
      </c>
      <c r="DV148" s="88" t="e">
        <f ca="1">IF(OR(DV$7="–",DV$7="glatt"),0.25/(LOG(15/DV79+E3_Parameter!$C$16*0.001/(3.715*Berechnungen!DV33)))^2,3400*(DV102/DV33*0.001)^4.13*(DV102/DV125)^(230*(DV102/DV33*0.001)^2.1-0.7)*DV79^(0.193*EXP(-3300*(DV102/DV33*0.001)^2.6*(DV102/DV125))))</f>
        <v>#N/A</v>
      </c>
      <c r="DW148" s="88" t="e">
        <f ca="1">IF(OR(DW$7="–",DW$7="glatt"),0.25/(LOG(15/DW79+E3_Parameter!$C$16*0.001/(3.715*Berechnungen!DW33)))^2,3400*(DW102/DW33*0.001)^4.13*(DW102/DW125)^(230*(DW102/DW33*0.001)^2.1-0.7)*DW79^(0.193*EXP(-3300*(DW102/DW33*0.001)^2.6*(DW102/DW125))))</f>
        <v>#N/A</v>
      </c>
      <c r="DX148" s="88" t="e">
        <f ca="1">IF(OR(DX$7="–",DX$7="glatt"),0.25/(LOG(15/DX79+E3_Parameter!$C$16*0.001/(3.715*Berechnungen!DX33)))^2,3400*(DX102/DX33*0.001)^4.13*(DX102/DX125)^(230*(DX102/DX33*0.001)^2.1-0.7)*DX79^(0.193*EXP(-3300*(DX102/DX33*0.001)^2.6*(DX102/DX125))))</f>
        <v>#N/A</v>
      </c>
      <c r="DY148" s="88" t="e">
        <f ca="1">IF(OR(DY$7="–",DY$7="glatt"),0.25/(LOG(15/DY79+E3_Parameter!$C$16*0.001/(3.715*Berechnungen!DY33)))^2,3400*(DY102/DY33*0.001)^4.13*(DY102/DY125)^(230*(DY102/DY33*0.001)^2.1-0.7)*DY79^(0.193*EXP(-3300*(DY102/DY33*0.001)^2.6*(DY102/DY125))))</f>
        <v>#N/A</v>
      </c>
      <c r="DZ148" s="88" t="e">
        <f ca="1">IF(OR(DZ$7="–",DZ$7="glatt"),0.25/(LOG(15/DZ79+E3_Parameter!$C$16*0.001/(3.715*Berechnungen!DZ33)))^2,3400*(DZ102/DZ33*0.001)^4.13*(DZ102/DZ125)^(230*(DZ102/DZ33*0.001)^2.1-0.7)*DZ79^(0.193*EXP(-3300*(DZ102/DZ33*0.001)^2.6*(DZ102/DZ125))))</f>
        <v>#N/A</v>
      </c>
      <c r="EA148" s="88" t="e">
        <f ca="1">IF(OR(EA$7="–",EA$7="glatt"),0.25/(LOG(15/EA79+E3_Parameter!$C$16*0.001/(3.715*Berechnungen!EA33)))^2,3400*(EA102/EA33*0.001)^4.13*(EA102/EA125)^(230*(EA102/EA33*0.001)^2.1-0.7)*EA79^(0.193*EXP(-3300*(EA102/EA33*0.001)^2.6*(EA102/EA125))))</f>
        <v>#N/A</v>
      </c>
      <c r="EB148" s="88" t="e">
        <f ca="1">IF(OR(EB$7="–",EB$7="glatt"),0.25/(LOG(15/EB79+E3_Parameter!$C$16*0.001/(3.715*Berechnungen!EB33)))^2,3400*(EB102/EB33*0.001)^4.13*(EB102/EB125)^(230*(EB102/EB33*0.001)^2.1-0.7)*EB79^(0.193*EXP(-3300*(EB102/EB33*0.001)^2.6*(EB102/EB125))))</f>
        <v>#N/A</v>
      </c>
      <c r="EC148" s="88" t="e">
        <f ca="1">IF(OR(EC$7="–",EC$7="glatt"),0.25/(LOG(15/EC79+E3_Parameter!$C$16*0.001/(3.715*Berechnungen!EC33)))^2,3400*(EC102/EC33*0.001)^4.13*(EC102/EC125)^(230*(EC102/EC33*0.001)^2.1-0.7)*EC79^(0.193*EXP(-3300*(EC102/EC33*0.001)^2.6*(EC102/EC125))))</f>
        <v>#N/A</v>
      </c>
      <c r="ED148" s="88" t="e">
        <f ca="1">IF(OR(ED$7="–",ED$7="glatt"),0.25/(LOG(15/ED79+E3_Parameter!$C$16*0.001/(3.715*Berechnungen!ED33)))^2,3400*(ED102/ED33*0.001)^4.13*(ED102/ED125)^(230*(ED102/ED33*0.001)^2.1-0.7)*ED79^(0.193*EXP(-3300*(ED102/ED33*0.001)^2.6*(ED102/ED125))))</f>
        <v>#N/A</v>
      </c>
      <c r="EE148" s="88" t="e">
        <f ca="1">IF(OR(EE$7="–",EE$7="glatt"),0.25/(LOG(15/EE79+E3_Parameter!$C$16*0.001/(3.715*Berechnungen!EE33)))^2,3400*(EE102/EE33*0.001)^4.13*(EE102/EE125)^(230*(EE102/EE33*0.001)^2.1-0.7)*EE79^(0.193*EXP(-3300*(EE102/EE33*0.001)^2.6*(EE102/EE125))))</f>
        <v>#N/A</v>
      </c>
      <c r="EF148" s="88" t="e">
        <f ca="1">IF(OR(EF$7="–",EF$7="glatt"),0.25/(LOG(15/EF79+E3_Parameter!$C$16*0.001/(3.715*Berechnungen!EF33)))^2,3400*(EF102/EF33*0.001)^4.13*(EF102/EF125)^(230*(EF102/EF33*0.001)^2.1-0.7)*EF79^(0.193*EXP(-3300*(EF102/EF33*0.001)^2.6*(EF102/EF125))))</f>
        <v>#N/A</v>
      </c>
      <c r="EG148" s="88" t="e">
        <f ca="1">IF(OR(EG$7="–",EG$7="glatt"),0.25/(LOG(15/EG79+E3_Parameter!$C$16*0.001/(3.715*Berechnungen!EG33)))^2,3400*(EG102/EG33*0.001)^4.13*(EG102/EG125)^(230*(EG102/EG33*0.001)^2.1-0.7)*EG79^(0.193*EXP(-3300*(EG102/EG33*0.001)^2.6*(EG102/EG125))))</f>
        <v>#N/A</v>
      </c>
      <c r="EH148" s="88" t="e">
        <f ca="1">IF(OR(EH$7="–",EH$7="glatt"),0.25/(LOG(15/EH79+E3_Parameter!$C$16*0.001/(3.715*Berechnungen!EH33)))^2,3400*(EH102/EH33*0.001)^4.13*(EH102/EH125)^(230*(EH102/EH33*0.001)^2.1-0.7)*EH79^(0.193*EXP(-3300*(EH102/EH33*0.001)^2.6*(EH102/EH125))))</f>
        <v>#N/A</v>
      </c>
      <c r="EI148" s="88" t="e">
        <f ca="1">IF(OR(EI$7="–",EI$7="glatt"),0.25/(LOG(15/EI79+E3_Parameter!$C$16*0.001/(3.715*Berechnungen!EI33)))^2,3400*(EI102/EI33*0.001)^4.13*(EI102/EI125)^(230*(EI102/EI33*0.001)^2.1-0.7)*EI79^(0.193*EXP(-3300*(EI102/EI33*0.001)^2.6*(EI102/EI125))))</f>
        <v>#N/A</v>
      </c>
      <c r="EJ148" s="88" t="e">
        <f ca="1">IF(OR(EJ$7="–",EJ$7="glatt"),0.25/(LOG(15/EJ79+E3_Parameter!$C$16*0.001/(3.715*Berechnungen!EJ33)))^2,3400*(EJ102/EJ33*0.001)^4.13*(EJ102/EJ125)^(230*(EJ102/EJ33*0.001)^2.1-0.7)*EJ79^(0.193*EXP(-3300*(EJ102/EJ33*0.001)^2.6*(EJ102/EJ125))))</f>
        <v>#N/A</v>
      </c>
      <c r="EK148" s="88" t="e">
        <f ca="1">IF(OR(EK$7="–",EK$7="glatt"),0.25/(LOG(15/EK79+E3_Parameter!$C$16*0.001/(3.715*Berechnungen!EK33)))^2,3400*(EK102/EK33*0.001)^4.13*(EK102/EK125)^(230*(EK102/EK33*0.001)^2.1-0.7)*EK79^(0.193*EXP(-3300*(EK102/EK33*0.001)^2.6*(EK102/EK125))))</f>
        <v>#N/A</v>
      </c>
      <c r="EL148" s="88" t="e">
        <f ca="1">IF(OR(EL$7="–",EL$7="glatt"),0.25/(LOG(15/EL79+E3_Parameter!$C$16*0.001/(3.715*Berechnungen!EL33)))^2,3400*(EL102/EL33*0.001)^4.13*(EL102/EL125)^(230*(EL102/EL33*0.001)^2.1-0.7)*EL79^(0.193*EXP(-3300*(EL102/EL33*0.001)^2.6*(EL102/EL125))))</f>
        <v>#N/A</v>
      </c>
      <c r="EM148" s="88" t="e">
        <f ca="1">IF(OR(EM$7="–",EM$7="glatt"),0.25/(LOG(15/EM79+E3_Parameter!$C$16*0.001/(3.715*Berechnungen!EM33)))^2,3400*(EM102/EM33*0.001)^4.13*(EM102/EM125)^(230*(EM102/EM33*0.001)^2.1-0.7)*EM79^(0.193*EXP(-3300*(EM102/EM33*0.001)^2.6*(EM102/EM125))))</f>
        <v>#N/A</v>
      </c>
      <c r="EN148" s="88" t="e">
        <f ca="1">IF(OR(EN$7="–",EN$7="glatt"),0.25/(LOG(15/EN79+E3_Parameter!$C$16*0.001/(3.715*Berechnungen!EN33)))^2,3400*(EN102/EN33*0.001)^4.13*(EN102/EN125)^(230*(EN102/EN33*0.001)^2.1-0.7)*EN79^(0.193*EXP(-3300*(EN102/EN33*0.001)^2.6*(EN102/EN125))))</f>
        <v>#N/A</v>
      </c>
      <c r="EO148" s="88" t="e">
        <f ca="1">IF(OR(EO$7="–",EO$7="glatt"),0.25/(LOG(15/EO79+E3_Parameter!$C$16*0.001/(3.715*Berechnungen!EO33)))^2,3400*(EO102/EO33*0.001)^4.13*(EO102/EO125)^(230*(EO102/EO33*0.001)^2.1-0.7)*EO79^(0.193*EXP(-3300*(EO102/EO33*0.001)^2.6*(EO102/EO125))))</f>
        <v>#N/A</v>
      </c>
      <c r="EP148" s="88" t="e">
        <f ca="1">IF(OR(EP$7="–",EP$7="glatt"),0.25/(LOG(15/EP79+E3_Parameter!$C$16*0.001/(3.715*Berechnungen!EP33)))^2,3400*(EP102/EP33*0.001)^4.13*(EP102/EP125)^(230*(EP102/EP33*0.001)^2.1-0.7)*EP79^(0.193*EXP(-3300*(EP102/EP33*0.001)^2.6*(EP102/EP125))))</f>
        <v>#N/A</v>
      </c>
      <c r="EQ148" s="88" t="e">
        <f ca="1">IF(OR(EQ$7="–",EQ$7="glatt"),0.25/(LOG(15/EQ79+E3_Parameter!$C$16*0.001/(3.715*Berechnungen!EQ33)))^2,3400*(EQ102/EQ33*0.001)^4.13*(EQ102/EQ125)^(230*(EQ102/EQ33*0.001)^2.1-0.7)*EQ79^(0.193*EXP(-3300*(EQ102/EQ33*0.001)^2.6*(EQ102/EQ125))))</f>
        <v>#N/A</v>
      </c>
      <c r="ER148" s="88" t="e">
        <f ca="1">IF(OR(ER$7="–",ER$7="glatt"),0.25/(LOG(15/ER79+E3_Parameter!$C$16*0.001/(3.715*Berechnungen!ER33)))^2,3400*(ER102/ER33*0.001)^4.13*(ER102/ER125)^(230*(ER102/ER33*0.001)^2.1-0.7)*ER79^(0.193*EXP(-3300*(ER102/ER33*0.001)^2.6*(ER102/ER125))))</f>
        <v>#N/A</v>
      </c>
      <c r="ES148" s="88" t="e">
        <f ca="1">IF(OR(ES$7="–",ES$7="glatt"),0.25/(LOG(15/ES79+E3_Parameter!$C$16*0.001/(3.715*Berechnungen!ES33)))^2,3400*(ES102/ES33*0.001)^4.13*(ES102/ES125)^(230*(ES102/ES33*0.001)^2.1-0.7)*ES79^(0.193*EXP(-3300*(ES102/ES33*0.001)^2.6*(ES102/ES125))))</f>
        <v>#N/A</v>
      </c>
      <c r="ET148" s="88" t="e">
        <f ca="1">IF(OR(ET$7="–",ET$7="glatt"),0.25/(LOG(15/ET79+E3_Parameter!$C$16*0.001/(3.715*Berechnungen!ET33)))^2,3400*(ET102/ET33*0.001)^4.13*(ET102/ET125)^(230*(ET102/ET33*0.001)^2.1-0.7)*ET79^(0.193*EXP(-3300*(ET102/ET33*0.001)^2.6*(ET102/ET125))))</f>
        <v>#N/A</v>
      </c>
      <c r="EU148" s="88" t="e">
        <f ca="1">IF(OR(EU$7="–",EU$7="glatt"),0.25/(LOG(15/EU79+E3_Parameter!$C$16*0.001/(3.715*Berechnungen!EU33)))^2,3400*(EU102/EU33*0.001)^4.13*(EU102/EU125)^(230*(EU102/EU33*0.001)^2.1-0.7)*EU79^(0.193*EXP(-3300*(EU102/EU33*0.001)^2.6*(EU102/EU125))))</f>
        <v>#N/A</v>
      </c>
      <c r="EV148" s="88" t="e">
        <f ca="1">IF(OR(EV$7="–",EV$7="glatt"),0.25/(LOG(15/EV79+E3_Parameter!$C$16*0.001/(3.715*Berechnungen!EV33)))^2,3400*(EV102/EV33*0.001)^4.13*(EV102/EV125)^(230*(EV102/EV33*0.001)^2.1-0.7)*EV79^(0.193*EXP(-3300*(EV102/EV33*0.001)^2.6*(EV102/EV125))))</f>
        <v>#N/A</v>
      </c>
      <c r="EW148" s="88" t="e">
        <f ca="1">IF(OR(EW$7="–",EW$7="glatt"),0.25/(LOG(15/EW79+E3_Parameter!$C$16*0.001/(3.715*Berechnungen!EW33)))^2,3400*(EW102/EW33*0.001)^4.13*(EW102/EW125)^(230*(EW102/EW33*0.001)^2.1-0.7)*EW79^(0.193*EXP(-3300*(EW102/EW33*0.001)^2.6*(EW102/EW125))))</f>
        <v>#N/A</v>
      </c>
      <c r="EX148" s="88" t="e">
        <f ca="1">IF(OR(EX$7="–",EX$7="glatt"),0.25/(LOG(15/EX79+E3_Parameter!$C$16*0.001/(3.715*Berechnungen!EX33)))^2,3400*(EX102/EX33*0.001)^4.13*(EX102/EX125)^(230*(EX102/EX33*0.001)^2.1-0.7)*EX79^(0.193*EXP(-3300*(EX102/EX33*0.001)^2.6*(EX102/EX125))))</f>
        <v>#N/A</v>
      </c>
      <c r="EY148" s="88" t="e">
        <f ca="1">IF(OR(EY$7="–",EY$7="glatt"),0.25/(LOG(15/EY79+E3_Parameter!$C$16*0.001/(3.715*Berechnungen!EY33)))^2,3400*(EY102/EY33*0.001)^4.13*(EY102/EY125)^(230*(EY102/EY33*0.001)^2.1-0.7)*EY79^(0.193*EXP(-3300*(EY102/EY33*0.001)^2.6*(EY102/EY125))))</f>
        <v>#N/A</v>
      </c>
      <c r="EZ148" s="88" t="e">
        <f ca="1">IF(OR(EZ$7="–",EZ$7="glatt"),0.25/(LOG(15/EZ79+E3_Parameter!$C$16*0.001/(3.715*Berechnungen!EZ33)))^2,3400*(EZ102/EZ33*0.001)^4.13*(EZ102/EZ125)^(230*(EZ102/EZ33*0.001)^2.1-0.7)*EZ79^(0.193*EXP(-3300*(EZ102/EZ33*0.001)^2.6*(EZ102/EZ125))))</f>
        <v>#N/A</v>
      </c>
      <c r="FA148" s="88" t="e">
        <f ca="1">IF(OR(FA$7="–",FA$7="glatt"),0.25/(LOG(15/FA79+E3_Parameter!$C$16*0.001/(3.715*Berechnungen!FA33)))^2,3400*(FA102/FA33*0.001)^4.13*(FA102/FA125)^(230*(FA102/FA33*0.001)^2.1-0.7)*FA79^(0.193*EXP(-3300*(FA102/FA33*0.001)^2.6*(FA102/FA125))))</f>
        <v>#N/A</v>
      </c>
      <c r="FB148" s="88" t="e">
        <f ca="1">IF(OR(FB$7="–",FB$7="glatt"),0.25/(LOG(15/FB79+E3_Parameter!$C$16*0.001/(3.715*Berechnungen!FB33)))^2,3400*(FB102/FB33*0.001)^4.13*(FB102/FB125)^(230*(FB102/FB33*0.001)^2.1-0.7)*FB79^(0.193*EXP(-3300*(FB102/FB33*0.001)^2.6*(FB102/FB125))))</f>
        <v>#N/A</v>
      </c>
      <c r="FC148" s="88" t="e">
        <f ca="1">IF(OR(FC$7="–",FC$7="glatt"),0.25/(LOG(15/FC79+E3_Parameter!$C$16*0.001/(3.715*Berechnungen!FC33)))^2,3400*(FC102/FC33*0.001)^4.13*(FC102/FC125)^(230*(FC102/FC33*0.001)^2.1-0.7)*FC79^(0.193*EXP(-3300*(FC102/FC33*0.001)^2.6*(FC102/FC125))))</f>
        <v>#N/A</v>
      </c>
      <c r="FD148" s="88" t="e">
        <f ca="1">IF(OR(FD$7="–",FD$7="glatt"),0.25/(LOG(15/FD79+E3_Parameter!$C$16*0.001/(3.715*Berechnungen!FD33)))^2,3400*(FD102/FD33*0.001)^4.13*(FD102/FD125)^(230*(FD102/FD33*0.001)^2.1-0.7)*FD79^(0.193*EXP(-3300*(FD102/FD33*0.001)^2.6*(FD102/FD125))))</f>
        <v>#N/A</v>
      </c>
      <c r="FE148" s="88" t="e">
        <f ca="1">IF(OR(FE$7="–",FE$7="glatt"),0.25/(LOG(15/FE79+E3_Parameter!$C$16*0.001/(3.715*Berechnungen!FE33)))^2,3400*(FE102/FE33*0.001)^4.13*(FE102/FE125)^(230*(FE102/FE33*0.001)^2.1-0.7)*FE79^(0.193*EXP(-3300*(FE102/FE33*0.001)^2.6*(FE102/FE125))))</f>
        <v>#N/A</v>
      </c>
      <c r="FF148" s="88" t="e">
        <f ca="1">IF(OR(FF$7="–",FF$7="glatt"),0.25/(LOG(15/FF79+E3_Parameter!$C$16*0.001/(3.715*Berechnungen!FF33)))^2,3400*(FF102/FF33*0.001)^4.13*(FF102/FF125)^(230*(FF102/FF33*0.001)^2.1-0.7)*FF79^(0.193*EXP(-3300*(FF102/FF33*0.001)^2.6*(FF102/FF125))))</f>
        <v>#N/A</v>
      </c>
      <c r="FG148" s="88" t="e">
        <f ca="1">IF(OR(FG$7="–",FG$7="glatt"),0.25/(LOG(15/FG79+E3_Parameter!$C$16*0.001/(3.715*Berechnungen!FG33)))^2,3400*(FG102/FG33*0.001)^4.13*(FG102/FG125)^(230*(FG102/FG33*0.001)^2.1-0.7)*FG79^(0.193*EXP(-3300*(FG102/FG33*0.001)^2.6*(FG102/FG125))))</f>
        <v>#N/A</v>
      </c>
      <c r="FH148" s="88" t="e">
        <f ca="1">IF(OR(FH$7="–",FH$7="glatt"),0.25/(LOG(15/FH79+E3_Parameter!$C$16*0.001/(3.715*Berechnungen!FH33)))^2,3400*(FH102/FH33*0.001)^4.13*(FH102/FH125)^(230*(FH102/FH33*0.001)^2.1-0.7)*FH79^(0.193*EXP(-3300*(FH102/FH33*0.001)^2.6*(FH102/FH125))))</f>
        <v>#N/A</v>
      </c>
      <c r="FI148" s="88" t="e">
        <f ca="1">IF(OR(FI$7="–",FI$7="glatt"),0.25/(LOG(15/FI79+E3_Parameter!$C$16*0.001/(3.715*Berechnungen!FI33)))^2,3400*(FI102/FI33*0.001)^4.13*(FI102/FI125)^(230*(FI102/FI33*0.001)^2.1-0.7)*FI79^(0.193*EXP(-3300*(FI102/FI33*0.001)^2.6*(FI102/FI125))))</f>
        <v>#N/A</v>
      </c>
      <c r="FJ148" s="88" t="e">
        <f ca="1">IF(OR(FJ$7="–",FJ$7="glatt"),0.25/(LOG(15/FJ79+E3_Parameter!$C$16*0.001/(3.715*Berechnungen!FJ33)))^2,3400*(FJ102/FJ33*0.001)^4.13*(FJ102/FJ125)^(230*(FJ102/FJ33*0.001)^2.1-0.7)*FJ79^(0.193*EXP(-3300*(FJ102/FJ33*0.001)^2.6*(FJ102/FJ125))))</f>
        <v>#N/A</v>
      </c>
      <c r="FK148" s="88" t="e">
        <f ca="1">IF(OR(FK$7="–",FK$7="glatt"),0.25/(LOG(15/FK79+E3_Parameter!$C$16*0.001/(3.715*Berechnungen!FK33)))^2,3400*(FK102/FK33*0.001)^4.13*(FK102/FK125)^(230*(FK102/FK33*0.001)^2.1-0.7)*FK79^(0.193*EXP(-3300*(FK102/FK33*0.001)^2.6*(FK102/FK125))))</f>
        <v>#N/A</v>
      </c>
      <c r="FL148" s="88" t="e">
        <f ca="1">IF(OR(FL$7="–",FL$7="glatt"),0.25/(LOG(15/FL79+E3_Parameter!$C$16*0.001/(3.715*Berechnungen!FL33)))^2,3400*(FL102/FL33*0.001)^4.13*(FL102/FL125)^(230*(FL102/FL33*0.001)^2.1-0.7)*FL79^(0.193*EXP(-3300*(FL102/FL33*0.001)^2.6*(FL102/FL125))))</f>
        <v>#N/A</v>
      </c>
      <c r="FM148" s="88" t="e">
        <f ca="1">IF(OR(FM$7="–",FM$7="glatt"),0.25/(LOG(15/FM79+E3_Parameter!$C$16*0.001/(3.715*Berechnungen!FM33)))^2,3400*(FM102/FM33*0.001)^4.13*(FM102/FM125)^(230*(FM102/FM33*0.001)^2.1-0.7)*FM79^(0.193*EXP(-3300*(FM102/FM33*0.001)^2.6*(FM102/FM125))))</f>
        <v>#N/A</v>
      </c>
      <c r="FN148" s="88" t="e">
        <f ca="1">IF(OR(FN$7="–",FN$7="glatt"),0.25/(LOG(15/FN79+E3_Parameter!$C$16*0.001/(3.715*Berechnungen!FN33)))^2,3400*(FN102/FN33*0.001)^4.13*(FN102/FN125)^(230*(FN102/FN33*0.001)^2.1-0.7)*FN79^(0.193*EXP(-3300*(FN102/FN33*0.001)^2.6*(FN102/FN125))))</f>
        <v>#N/A</v>
      </c>
      <c r="FO148" s="88" t="e">
        <f ca="1">IF(OR(FO$7="–",FO$7="glatt"),0.25/(LOG(15/FO79+E3_Parameter!$C$16*0.001/(3.715*Berechnungen!FO33)))^2,3400*(FO102/FO33*0.001)^4.13*(FO102/FO125)^(230*(FO102/FO33*0.001)^2.1-0.7)*FO79^(0.193*EXP(-3300*(FO102/FO33*0.001)^2.6*(FO102/FO125))))</f>
        <v>#N/A</v>
      </c>
      <c r="FP148" s="88" t="e">
        <f ca="1">IF(OR(FP$7="–",FP$7="glatt"),0.25/(LOG(15/FP79+E3_Parameter!$C$16*0.001/(3.715*Berechnungen!FP33)))^2,3400*(FP102/FP33*0.001)^4.13*(FP102/FP125)^(230*(FP102/FP33*0.001)^2.1-0.7)*FP79^(0.193*EXP(-3300*(FP102/FP33*0.001)^2.6*(FP102/FP125))))</f>
        <v>#N/A</v>
      </c>
      <c r="FQ148" s="88" t="e">
        <f ca="1">IF(OR(FQ$7="–",FQ$7="glatt"),0.25/(LOG(15/FQ79+E3_Parameter!$C$16*0.001/(3.715*Berechnungen!FQ33)))^2,3400*(FQ102/FQ33*0.001)^4.13*(FQ102/FQ125)^(230*(FQ102/FQ33*0.001)^2.1-0.7)*FQ79^(0.193*EXP(-3300*(FQ102/FQ33*0.001)^2.6*(FQ102/FQ125))))</f>
        <v>#N/A</v>
      </c>
      <c r="FR148" s="88" t="e">
        <f ca="1">IF(OR(FR$7="–",FR$7="glatt"),0.25/(LOG(15/FR79+E3_Parameter!$C$16*0.001/(3.715*Berechnungen!FR33)))^2,3400*(FR102/FR33*0.001)^4.13*(FR102/FR125)^(230*(FR102/FR33*0.001)^2.1-0.7)*FR79^(0.193*EXP(-3300*(FR102/FR33*0.001)^2.6*(FR102/FR125))))</f>
        <v>#N/A</v>
      </c>
      <c r="FS148" s="88" t="e">
        <f ca="1">IF(OR(FS$7="–",FS$7="glatt"),0.25/(LOG(15/FS79+E3_Parameter!$C$16*0.001/(3.715*Berechnungen!FS33)))^2,3400*(FS102/FS33*0.001)^4.13*(FS102/FS125)^(230*(FS102/FS33*0.001)^2.1-0.7)*FS79^(0.193*EXP(-3300*(FS102/FS33*0.001)^2.6*(FS102/FS125))))</f>
        <v>#N/A</v>
      </c>
      <c r="FT148" s="88" t="e">
        <f ca="1">IF(OR(FT$7="–",FT$7="glatt"),0.25/(LOG(15/FT79+E3_Parameter!$C$16*0.001/(3.715*Berechnungen!FT33)))^2,3400*(FT102/FT33*0.001)^4.13*(FT102/FT125)^(230*(FT102/FT33*0.001)^2.1-0.7)*FT79^(0.193*EXP(-3300*(FT102/FT33*0.001)^2.6*(FT102/FT125))))</f>
        <v>#N/A</v>
      </c>
      <c r="FU148" s="88" t="e">
        <f ca="1">IF(OR(FU$7="–",FU$7="glatt"),0.25/(LOG(15/FU79+E3_Parameter!$C$16*0.001/(3.715*Berechnungen!FU33)))^2,3400*(FU102/FU33*0.001)^4.13*(FU102/FU125)^(230*(FU102/FU33*0.001)^2.1-0.7)*FU79^(0.193*EXP(-3300*(FU102/FU33*0.001)^2.6*(FU102/FU125))))</f>
        <v>#N/A</v>
      </c>
      <c r="FV148" s="88" t="e">
        <f ca="1">IF(OR(FV$7="–",FV$7="glatt"),0.25/(LOG(15/FV79+E3_Parameter!$C$16*0.001/(3.715*Berechnungen!FV33)))^2,3400*(FV102/FV33*0.001)^4.13*(FV102/FV125)^(230*(FV102/FV33*0.001)^2.1-0.7)*FV79^(0.193*EXP(-3300*(FV102/FV33*0.001)^2.6*(FV102/FV125))))</f>
        <v>#N/A</v>
      </c>
      <c r="FW148" s="88" t="e">
        <f ca="1">IF(OR(FW$7="–",FW$7="glatt"),0.25/(LOG(15/FW79+E3_Parameter!$C$16*0.001/(3.715*Berechnungen!FW33)))^2,3400*(FW102/FW33*0.001)^4.13*(FW102/FW125)^(230*(FW102/FW33*0.001)^2.1-0.7)*FW79^(0.193*EXP(-3300*(FW102/FW33*0.001)^2.6*(FW102/FW125))))</f>
        <v>#N/A</v>
      </c>
      <c r="FX148" s="88" t="e">
        <f ca="1">IF(OR(FX$7="–",FX$7="glatt"),0.25/(LOG(15/FX79+E3_Parameter!$C$16*0.001/(3.715*Berechnungen!FX33)))^2,3400*(FX102/FX33*0.001)^4.13*(FX102/FX125)^(230*(FX102/FX33*0.001)^2.1-0.7)*FX79^(0.193*EXP(-3300*(FX102/FX33*0.001)^2.6*(FX102/FX125))))</f>
        <v>#N/A</v>
      </c>
      <c r="FY148" s="88" t="e">
        <f ca="1">IF(OR(FY$7="–",FY$7="glatt"),0.25/(LOG(15/FY79+E3_Parameter!$C$16*0.001/(3.715*Berechnungen!FY33)))^2,3400*(FY102/FY33*0.001)^4.13*(FY102/FY125)^(230*(FY102/FY33*0.001)^2.1-0.7)*FY79^(0.193*EXP(-3300*(FY102/FY33*0.001)^2.6*(FY102/FY125))))</f>
        <v>#N/A</v>
      </c>
      <c r="FZ148" s="88" t="e">
        <f ca="1">IF(OR(FZ$7="–",FZ$7="glatt"),0.25/(LOG(15/FZ79+E3_Parameter!$C$16*0.001/(3.715*Berechnungen!FZ33)))^2,3400*(FZ102/FZ33*0.001)^4.13*(FZ102/FZ125)^(230*(FZ102/FZ33*0.001)^2.1-0.7)*FZ79^(0.193*EXP(-3300*(FZ102/FZ33*0.001)^2.6*(FZ102/FZ125))))</f>
        <v>#N/A</v>
      </c>
      <c r="GA148" s="88" t="e">
        <f ca="1">IF(OR(GA$7="–",GA$7="glatt"),0.25/(LOG(15/GA79+E3_Parameter!$C$16*0.001/(3.715*Berechnungen!GA33)))^2,3400*(GA102/GA33*0.001)^4.13*(GA102/GA125)^(230*(GA102/GA33*0.001)^2.1-0.7)*GA79^(0.193*EXP(-3300*(GA102/GA33*0.001)^2.6*(GA102/GA125))))</f>
        <v>#N/A</v>
      </c>
      <c r="GB148" s="88" t="e">
        <f ca="1">IF(OR(GB$7="–",GB$7="glatt"),0.25/(LOG(15/GB79+E3_Parameter!$C$16*0.001/(3.715*Berechnungen!GB33)))^2,3400*(GB102/GB33*0.001)^4.13*(GB102/GB125)^(230*(GB102/GB33*0.001)^2.1-0.7)*GB79^(0.193*EXP(-3300*(GB102/GB33*0.001)^2.6*(GB102/GB125))))</f>
        <v>#N/A</v>
      </c>
      <c r="GC148" s="88" t="e">
        <f ca="1">IF(OR(GC$7="–",GC$7="glatt"),0.25/(LOG(15/GC79+E3_Parameter!$C$16*0.001/(3.715*Berechnungen!GC33)))^2,3400*(GC102/GC33*0.001)^4.13*(GC102/GC125)^(230*(GC102/GC33*0.001)^2.1-0.7)*GC79^(0.193*EXP(-3300*(GC102/GC33*0.001)^2.6*(GC102/GC125))))</f>
        <v>#N/A</v>
      </c>
      <c r="GD148" s="88" t="e">
        <f ca="1">IF(OR(GD$7="–",GD$7="glatt"),0.25/(LOG(15/GD79+E3_Parameter!$C$16*0.001/(3.715*Berechnungen!GD33)))^2,3400*(GD102/GD33*0.001)^4.13*(GD102/GD125)^(230*(GD102/GD33*0.001)^2.1-0.7)*GD79^(0.193*EXP(-3300*(GD102/GD33*0.001)^2.6*(GD102/GD125))))</f>
        <v>#N/A</v>
      </c>
      <c r="GE148" s="88" t="e">
        <f ca="1">IF(OR(GE$7="–",GE$7="glatt"),0.25/(LOG(15/GE79+E3_Parameter!$C$16*0.001/(3.715*Berechnungen!GE33)))^2,3400*(GE102/GE33*0.001)^4.13*(GE102/GE125)^(230*(GE102/GE33*0.001)^2.1-0.7)*GE79^(0.193*EXP(-3300*(GE102/GE33*0.001)^2.6*(GE102/GE125))))</f>
        <v>#N/A</v>
      </c>
      <c r="GF148" s="88" t="e">
        <f ca="1">IF(OR(GF$7="–",GF$7="glatt"),0.25/(LOG(15/GF79+E3_Parameter!$C$16*0.001/(3.715*Berechnungen!GF33)))^2,3400*(GF102/GF33*0.001)^4.13*(GF102/GF125)^(230*(GF102/GF33*0.001)^2.1-0.7)*GF79^(0.193*EXP(-3300*(GF102/GF33*0.001)^2.6*(GF102/GF125))))</f>
        <v>#N/A</v>
      </c>
      <c r="GG148" s="88" t="e">
        <f ca="1">IF(OR(GG$7="–",GG$7="glatt"),0.25/(LOG(15/GG79+E3_Parameter!$C$16*0.001/(3.715*Berechnungen!GG33)))^2,3400*(GG102/GG33*0.001)^4.13*(GG102/GG125)^(230*(GG102/GG33*0.001)^2.1-0.7)*GG79^(0.193*EXP(-3300*(GG102/GG33*0.001)^2.6*(GG102/GG125))))</f>
        <v>#N/A</v>
      </c>
      <c r="GH148" s="88" t="e">
        <f ca="1">IF(OR(GH$7="–",GH$7="glatt"),0.25/(LOG(15/GH79+E3_Parameter!$C$16*0.001/(3.715*Berechnungen!GH33)))^2,3400*(GH102/GH33*0.001)^4.13*(GH102/GH125)^(230*(GH102/GH33*0.001)^2.1-0.7)*GH79^(0.193*EXP(-3300*(GH102/GH33*0.001)^2.6*(GH102/GH125))))</f>
        <v>#N/A</v>
      </c>
      <c r="GI148" s="88" t="e">
        <f ca="1">IF(OR(GI$7="–",GI$7="glatt"),0.25/(LOG(15/GI79+E3_Parameter!$C$16*0.001/(3.715*Berechnungen!GI33)))^2,3400*(GI102/GI33*0.001)^4.13*(GI102/GI125)^(230*(GI102/GI33*0.001)^2.1-0.7)*GI79^(0.193*EXP(-3300*(GI102/GI33*0.001)^2.6*(GI102/GI125))))</f>
        <v>#N/A</v>
      </c>
      <c r="GJ148" s="88" t="e">
        <f ca="1">IF(OR(GJ$7="–",GJ$7="glatt"),0.25/(LOG(15/GJ79+E3_Parameter!$C$16*0.001/(3.715*Berechnungen!GJ33)))^2,3400*(GJ102/GJ33*0.001)^4.13*(GJ102/GJ125)^(230*(GJ102/GJ33*0.001)^2.1-0.7)*GJ79^(0.193*EXP(-3300*(GJ102/GJ33*0.001)^2.6*(GJ102/GJ125))))</f>
        <v>#N/A</v>
      </c>
      <c r="GK148" s="88" t="e">
        <f ca="1">IF(OR(GK$7="–",GK$7="glatt"),0.25/(LOG(15/GK79+E3_Parameter!$C$16*0.001/(3.715*Berechnungen!GK33)))^2,3400*(GK102/GK33*0.001)^4.13*(GK102/GK125)^(230*(GK102/GK33*0.001)^2.1-0.7)*GK79^(0.193*EXP(-3300*(GK102/GK33*0.001)^2.6*(GK102/GK125))))</f>
        <v>#N/A</v>
      </c>
      <c r="GL148" s="88" t="e">
        <f ca="1">IF(OR(GL$7="–",GL$7="glatt"),0.25/(LOG(15/GL79+E3_Parameter!$C$16*0.001/(3.715*Berechnungen!GL33)))^2,3400*(GL102/GL33*0.001)^4.13*(GL102/GL125)^(230*(GL102/GL33*0.001)^2.1-0.7)*GL79^(0.193*EXP(-3300*(GL102/GL33*0.001)^2.6*(GL102/GL125))))</f>
        <v>#N/A</v>
      </c>
      <c r="GM148" s="88" t="e">
        <f ca="1">IF(OR(GM$7="–",GM$7="glatt"),0.25/(LOG(15/GM79+E3_Parameter!$C$16*0.001/(3.715*Berechnungen!GM33)))^2,3400*(GM102/GM33*0.001)^4.13*(GM102/GM125)^(230*(GM102/GM33*0.001)^2.1-0.7)*GM79^(0.193*EXP(-3300*(GM102/GM33*0.001)^2.6*(GM102/GM125))))</f>
        <v>#N/A</v>
      </c>
      <c r="GN148" s="88" t="e">
        <f ca="1">IF(OR(GN$7="–",GN$7="glatt"),0.25/(LOG(15/GN79+E3_Parameter!$C$16*0.001/(3.715*Berechnungen!GN33)))^2,3400*(GN102/GN33*0.001)^4.13*(GN102/GN125)^(230*(GN102/GN33*0.001)^2.1-0.7)*GN79^(0.193*EXP(-3300*(GN102/GN33*0.001)^2.6*(GN102/GN125))))</f>
        <v>#N/A</v>
      </c>
      <c r="GO148" s="88" t="e">
        <f ca="1">IF(OR(GO$7="–",GO$7="glatt"),0.25/(LOG(15/GO79+E3_Parameter!$C$16*0.001/(3.715*Berechnungen!GO33)))^2,3400*(GO102/GO33*0.001)^4.13*(GO102/GO125)^(230*(GO102/GO33*0.001)^2.1-0.7)*GO79^(0.193*EXP(-3300*(GO102/GO33*0.001)^2.6*(GO102/GO125))))</f>
        <v>#N/A</v>
      </c>
      <c r="GP148" s="88" t="e">
        <f ca="1">IF(OR(GP$7="–",GP$7="glatt"),0.25/(LOG(15/GP79+E3_Parameter!$C$16*0.001/(3.715*Berechnungen!GP33)))^2,3400*(GP102/GP33*0.001)^4.13*(GP102/GP125)^(230*(GP102/GP33*0.001)^2.1-0.7)*GP79^(0.193*EXP(-3300*(GP102/GP33*0.001)^2.6*(GP102/GP125))))</f>
        <v>#N/A</v>
      </c>
      <c r="GQ148" s="88" t="e">
        <f ca="1">IF(OR(GQ$7="–",GQ$7="glatt"),0.25/(LOG(15/GQ79+E3_Parameter!$C$16*0.001/(3.715*Berechnungen!GQ33)))^2,3400*(GQ102/GQ33*0.001)^4.13*(GQ102/GQ125)^(230*(GQ102/GQ33*0.001)^2.1-0.7)*GQ79^(0.193*EXP(-3300*(GQ102/GQ33*0.001)^2.6*(GQ102/GQ125))))</f>
        <v>#N/A</v>
      </c>
      <c r="GR148" s="88" t="e">
        <f ca="1">IF(OR(GR$7="–",GR$7="glatt"),0.25/(LOG(15/GR79+E3_Parameter!$C$16*0.001/(3.715*Berechnungen!GR33)))^2,3400*(GR102/GR33*0.001)^4.13*(GR102/GR125)^(230*(GR102/GR33*0.001)^2.1-0.7)*GR79^(0.193*EXP(-3300*(GR102/GR33*0.001)^2.6*(GR102/GR125))))</f>
        <v>#N/A</v>
      </c>
      <c r="GS148" s="88" t="e">
        <f ca="1">IF(OR(GS$7="–",GS$7="glatt"),0.25/(LOG(15/GS79+E3_Parameter!$C$16*0.001/(3.715*Berechnungen!GS33)))^2,3400*(GS102/GS33*0.001)^4.13*(GS102/GS125)^(230*(GS102/GS33*0.001)^2.1-0.7)*GS79^(0.193*EXP(-3300*(GS102/GS33*0.001)^2.6*(GS102/GS125))))</f>
        <v>#N/A</v>
      </c>
      <c r="GT148" s="88" t="e">
        <f ca="1">IF(OR(GT$7="–",GT$7="glatt"),0.25/(LOG(15/GT79+E3_Parameter!$C$16*0.001/(3.715*Berechnungen!GT33)))^2,3400*(GT102/GT33*0.001)^4.13*(GT102/GT125)^(230*(GT102/GT33*0.001)^2.1-0.7)*GT79^(0.193*EXP(-3300*(GT102/GT33*0.001)^2.6*(GT102/GT125))))</f>
        <v>#N/A</v>
      </c>
      <c r="GU148" s="88" t="e">
        <f ca="1">IF(OR(GU$7="–",GU$7="glatt"),0.25/(LOG(15/GU79+E3_Parameter!$C$16*0.001/(3.715*Berechnungen!GU33)))^2,3400*(GU102/GU33*0.001)^4.13*(GU102/GU125)^(230*(GU102/GU33*0.001)^2.1-0.7)*GU79^(0.193*EXP(-3300*(GU102/GU33*0.001)^2.6*(GU102/GU125))))</f>
        <v>#N/A</v>
      </c>
      <c r="GV148" s="88" t="e">
        <f ca="1">IF(OR(GV$7="–",GV$7="glatt"),0.25/(LOG(15/GV79+E3_Parameter!$C$16*0.001/(3.715*Berechnungen!GV33)))^2,3400*(GV102/GV33*0.001)^4.13*(GV102/GV125)^(230*(GV102/GV33*0.001)^2.1-0.7)*GV79^(0.193*EXP(-3300*(GV102/GV33*0.001)^2.6*(GV102/GV125))))</f>
        <v>#N/A</v>
      </c>
      <c r="GW148" s="88" t="e">
        <f ca="1">IF(OR(GW$7="–",GW$7="glatt"),0.25/(LOG(15/GW79+E3_Parameter!$C$16*0.001/(3.715*Berechnungen!GW33)))^2,3400*(GW102/GW33*0.001)^4.13*(GW102/GW125)^(230*(GW102/GW33*0.001)^2.1-0.7)*GW79^(0.193*EXP(-3300*(GW102/GW33*0.001)^2.6*(GW102/GW125))))</f>
        <v>#N/A</v>
      </c>
      <c r="GX148" s="88" t="e">
        <f ca="1">IF(OR(GX$7="–",GX$7="glatt"),0.25/(LOG(15/GX79+E3_Parameter!$C$16*0.001/(3.715*Berechnungen!GX33)))^2,3400*(GX102/GX33*0.001)^4.13*(GX102/GX125)^(230*(GX102/GX33*0.001)^2.1-0.7)*GX79^(0.193*EXP(-3300*(GX102/GX33*0.001)^2.6*(GX102/GX125))))</f>
        <v>#N/A</v>
      </c>
      <c r="GY148" s="88" t="e">
        <f ca="1">IF(OR(GY$7="–",GY$7="glatt"),0.25/(LOG(15/GY79+E3_Parameter!$C$16*0.001/(3.715*Berechnungen!GY33)))^2,3400*(GY102/GY33*0.001)^4.13*(GY102/GY125)^(230*(GY102/GY33*0.001)^2.1-0.7)*GY79^(0.193*EXP(-3300*(GY102/GY33*0.001)^2.6*(GY102/GY125))))</f>
        <v>#N/A</v>
      </c>
      <c r="GZ148" s="88" t="e">
        <f ca="1">IF(OR(GZ$7="–",GZ$7="glatt"),0.25/(LOG(15/GZ79+E3_Parameter!$C$16*0.001/(3.715*Berechnungen!GZ33)))^2,3400*(GZ102/GZ33*0.001)^4.13*(GZ102/GZ125)^(230*(GZ102/GZ33*0.001)^2.1-0.7)*GZ79^(0.193*EXP(-3300*(GZ102/GZ33*0.001)^2.6*(GZ102/GZ125))))</f>
        <v>#N/A</v>
      </c>
      <c r="HA148" s="88" t="e">
        <f ca="1">IF(OR(HA$7="–",HA$7="glatt"),0.25/(LOG(15/HA79+E3_Parameter!$C$16*0.001/(3.715*Berechnungen!HA33)))^2,3400*(HA102/HA33*0.001)^4.13*(HA102/HA125)^(230*(HA102/HA33*0.001)^2.1-0.7)*HA79^(0.193*EXP(-3300*(HA102/HA33*0.001)^2.6*(HA102/HA125))))</f>
        <v>#N/A</v>
      </c>
      <c r="HB148" s="88" t="e">
        <f ca="1">IF(OR(HB$7="–",HB$7="glatt"),0.25/(LOG(15/HB79+E3_Parameter!$C$16*0.001/(3.715*Berechnungen!HB33)))^2,3400*(HB102/HB33*0.001)^4.13*(HB102/HB125)^(230*(HB102/HB33*0.001)^2.1-0.7)*HB79^(0.193*EXP(-3300*(HB102/HB33*0.001)^2.6*(HB102/HB125))))</f>
        <v>#N/A</v>
      </c>
      <c r="HC148" s="88" t="e">
        <f ca="1">IF(OR(HC$7="–",HC$7="glatt"),0.25/(LOG(15/HC79+E3_Parameter!$C$16*0.001/(3.715*Berechnungen!HC33)))^2,3400*(HC102/HC33*0.001)^4.13*(HC102/HC125)^(230*(HC102/HC33*0.001)^2.1-0.7)*HC79^(0.193*EXP(-3300*(HC102/HC33*0.001)^2.6*(HC102/HC125))))</f>
        <v>#N/A</v>
      </c>
      <c r="HD148" s="88" t="e">
        <f ca="1">IF(OR(HD$7="–",HD$7="glatt"),0.25/(LOG(15/HD79+E3_Parameter!$C$16*0.001/(3.715*Berechnungen!HD33)))^2,3400*(HD102/HD33*0.001)^4.13*(HD102/HD125)^(230*(HD102/HD33*0.001)^2.1-0.7)*HD79^(0.193*EXP(-3300*(HD102/HD33*0.001)^2.6*(HD102/HD125))))</f>
        <v>#N/A</v>
      </c>
      <c r="HE148" s="88" t="e">
        <f ca="1">IF(OR(HE$7="–",HE$7="glatt"),0.25/(LOG(15/HE79+E3_Parameter!$C$16*0.001/(3.715*Berechnungen!HE33)))^2,3400*(HE102/HE33*0.001)^4.13*(HE102/HE125)^(230*(HE102/HE33*0.001)^2.1-0.7)*HE79^(0.193*EXP(-3300*(HE102/HE33*0.001)^2.6*(HE102/HE125))))</f>
        <v>#N/A</v>
      </c>
      <c r="HF148" s="88" t="e">
        <f ca="1">IF(OR(HF$7="–",HF$7="glatt"),0.25/(LOG(15/HF79+E3_Parameter!$C$16*0.001/(3.715*Berechnungen!HF33)))^2,3400*(HF102/HF33*0.001)^4.13*(HF102/HF125)^(230*(HF102/HF33*0.001)^2.1-0.7)*HF79^(0.193*EXP(-3300*(HF102/HF33*0.001)^2.6*(HF102/HF125))))</f>
        <v>#N/A</v>
      </c>
      <c r="HG148" s="88" t="e">
        <f ca="1">IF(OR(HG$7="–",HG$7="glatt"),0.25/(LOG(15/HG79+E3_Parameter!$C$16*0.001/(3.715*Berechnungen!HG33)))^2,3400*(HG102/HG33*0.001)^4.13*(HG102/HG125)^(230*(HG102/HG33*0.001)^2.1-0.7)*HG79^(0.193*EXP(-3300*(HG102/HG33*0.001)^2.6*(HG102/HG125))))</f>
        <v>#N/A</v>
      </c>
      <c r="HH148" s="88" t="e">
        <f ca="1">IF(OR(HH$7="–",HH$7="glatt"),0.25/(LOG(15/HH79+E3_Parameter!$C$16*0.001/(3.715*Berechnungen!HH33)))^2,3400*(HH102/HH33*0.001)^4.13*(HH102/HH125)^(230*(HH102/HH33*0.001)^2.1-0.7)*HH79^(0.193*EXP(-3300*(HH102/HH33*0.001)^2.6*(HH102/HH125))))</f>
        <v>#N/A</v>
      </c>
      <c r="HI148" s="88" t="e">
        <f ca="1">IF(OR(HI$7="–",HI$7="glatt"),0.25/(LOG(15/HI79+E3_Parameter!$C$16*0.001/(3.715*Berechnungen!HI33)))^2,3400*(HI102/HI33*0.001)^4.13*(HI102/HI125)^(230*(HI102/HI33*0.001)^2.1-0.7)*HI79^(0.193*EXP(-3300*(HI102/HI33*0.001)^2.6*(HI102/HI125))))</f>
        <v>#N/A</v>
      </c>
      <c r="HJ148" s="88" t="e">
        <f ca="1">IF(OR(HJ$7="–",HJ$7="glatt"),0.25/(LOG(15/HJ79+E3_Parameter!$C$16*0.001/(3.715*Berechnungen!HJ33)))^2,3400*(HJ102/HJ33*0.001)^4.13*(HJ102/HJ125)^(230*(HJ102/HJ33*0.001)^2.1-0.7)*HJ79^(0.193*EXP(-3300*(HJ102/HJ33*0.001)^2.6*(HJ102/HJ125))))</f>
        <v>#N/A</v>
      </c>
      <c r="HK148" s="88" t="e">
        <f ca="1">IF(OR(HK$7="–",HK$7="glatt"),0.25/(LOG(15/HK79+E3_Parameter!$C$16*0.001/(3.715*Berechnungen!HK33)))^2,3400*(HK102/HK33*0.001)^4.13*(HK102/HK125)^(230*(HK102/HK33*0.001)^2.1-0.7)*HK79^(0.193*EXP(-3300*(HK102/HK33*0.001)^2.6*(HK102/HK125))))</f>
        <v>#N/A</v>
      </c>
      <c r="HL148" s="88" t="e">
        <f ca="1">IF(OR(HL$7="–",HL$7="glatt"),0.25/(LOG(15/HL79+E3_Parameter!$C$16*0.001/(3.715*Berechnungen!HL33)))^2,3400*(HL102/HL33*0.001)^4.13*(HL102/HL125)^(230*(HL102/HL33*0.001)^2.1-0.7)*HL79^(0.193*EXP(-3300*(HL102/HL33*0.001)^2.6*(HL102/HL125))))</f>
        <v>#N/A</v>
      </c>
      <c r="HM148" s="88" t="e">
        <f ca="1">IF(OR(HM$7="–",HM$7="glatt"),0.25/(LOG(15/HM79+E3_Parameter!$C$16*0.001/(3.715*Berechnungen!HM33)))^2,3400*(HM102/HM33*0.001)^4.13*(HM102/HM125)^(230*(HM102/HM33*0.001)^2.1-0.7)*HM79^(0.193*EXP(-3300*(HM102/HM33*0.001)^2.6*(HM102/HM125))))</f>
        <v>#N/A</v>
      </c>
      <c r="HN148" s="88" t="e">
        <f ca="1">IF(OR(HN$7="–",HN$7="glatt"),0.25/(LOG(15/HN79+E3_Parameter!$C$16*0.001/(3.715*Berechnungen!HN33)))^2,3400*(HN102/HN33*0.001)^4.13*(HN102/HN125)^(230*(HN102/HN33*0.001)^2.1-0.7)*HN79^(0.193*EXP(-3300*(HN102/HN33*0.001)^2.6*(HN102/HN125))))</f>
        <v>#N/A</v>
      </c>
      <c r="HO148" s="88" t="e">
        <f ca="1">IF(OR(HO$7="–",HO$7="glatt"),0.25/(LOG(15/HO79+E3_Parameter!$C$16*0.001/(3.715*Berechnungen!HO33)))^2,3400*(HO102/HO33*0.001)^4.13*(HO102/HO125)^(230*(HO102/HO33*0.001)^2.1-0.7)*HO79^(0.193*EXP(-3300*(HO102/HO33*0.001)^2.6*(HO102/HO125))))</f>
        <v>#N/A</v>
      </c>
      <c r="HP148" s="88" t="e">
        <f ca="1">IF(OR(HP$7="–",HP$7="glatt"),0.25/(LOG(15/HP79+E3_Parameter!$C$16*0.001/(3.715*Berechnungen!HP33)))^2,3400*(HP102/HP33*0.001)^4.13*(HP102/HP125)^(230*(HP102/HP33*0.001)^2.1-0.7)*HP79^(0.193*EXP(-3300*(HP102/HP33*0.001)^2.6*(HP102/HP125))))</f>
        <v>#N/A</v>
      </c>
      <c r="HQ148" s="88" t="e">
        <f ca="1">IF(OR(HQ$7="–",HQ$7="glatt"),0.25/(LOG(15/HQ79+E3_Parameter!$C$16*0.001/(3.715*Berechnungen!HQ33)))^2,3400*(HQ102/HQ33*0.001)^4.13*(HQ102/HQ125)^(230*(HQ102/HQ33*0.001)^2.1-0.7)*HQ79^(0.193*EXP(-3300*(HQ102/HQ33*0.001)^2.6*(HQ102/HQ125))))</f>
        <v>#N/A</v>
      </c>
      <c r="HR148" s="88" t="e">
        <f ca="1">IF(OR(HR$7="–",HR$7="glatt"),0.25/(LOG(15/HR79+E3_Parameter!$C$16*0.001/(3.715*Berechnungen!HR33)))^2,3400*(HR102/HR33*0.001)^4.13*(HR102/HR125)^(230*(HR102/HR33*0.001)^2.1-0.7)*HR79^(0.193*EXP(-3300*(HR102/HR33*0.001)^2.6*(HR102/HR125))))</f>
        <v>#N/A</v>
      </c>
      <c r="HS148" s="88" t="e">
        <f ca="1">IF(OR(HS$7="–",HS$7="glatt"),0.25/(LOG(15/HS79+E3_Parameter!$C$16*0.001/(3.715*Berechnungen!HS33)))^2,3400*(HS102/HS33*0.001)^4.13*(HS102/HS125)^(230*(HS102/HS33*0.001)^2.1-0.7)*HS79^(0.193*EXP(-3300*(HS102/HS33*0.001)^2.6*(HS102/HS125))))</f>
        <v>#N/A</v>
      </c>
      <c r="HT148" s="88" t="e">
        <f ca="1">IF(OR(HT$7="–",HT$7="glatt"),0.25/(LOG(15/HT79+E3_Parameter!$C$16*0.001/(3.715*Berechnungen!HT33)))^2,3400*(HT102/HT33*0.001)^4.13*(HT102/HT125)^(230*(HT102/HT33*0.001)^2.1-0.7)*HT79^(0.193*EXP(-3300*(HT102/HT33*0.001)^2.6*(HT102/HT125))))</f>
        <v>#N/A</v>
      </c>
      <c r="HU148" s="88" t="e">
        <f ca="1">IF(OR(HU$7="–",HU$7="glatt"),0.25/(LOG(15/HU79+E3_Parameter!$C$16*0.001/(3.715*Berechnungen!HU33)))^2,3400*(HU102/HU33*0.001)^4.13*(HU102/HU125)^(230*(HU102/HU33*0.001)^2.1-0.7)*HU79^(0.193*EXP(-3300*(HU102/HU33*0.001)^2.6*(HU102/HU125))))</f>
        <v>#N/A</v>
      </c>
      <c r="HV148" s="88" t="e">
        <f ca="1">IF(OR(HV$7="–",HV$7="glatt"),0.25/(LOG(15/HV79+E3_Parameter!$C$16*0.001/(3.715*Berechnungen!HV33)))^2,3400*(HV102/HV33*0.001)^4.13*(HV102/HV125)^(230*(HV102/HV33*0.001)^2.1-0.7)*HV79^(0.193*EXP(-3300*(HV102/HV33*0.001)^2.6*(HV102/HV125))))</f>
        <v>#N/A</v>
      </c>
      <c r="HW148" s="88" t="e">
        <f ca="1">IF(OR(HW$7="–",HW$7="glatt"),0.25/(LOG(15/HW79+E3_Parameter!$C$16*0.001/(3.715*Berechnungen!HW33)))^2,3400*(HW102/HW33*0.001)^4.13*(HW102/HW125)^(230*(HW102/HW33*0.001)^2.1-0.7)*HW79^(0.193*EXP(-3300*(HW102/HW33*0.001)^2.6*(HW102/HW125))))</f>
        <v>#N/A</v>
      </c>
      <c r="HX148" s="88" t="e">
        <f ca="1">IF(OR(HX$7="–",HX$7="glatt"),0.25/(LOG(15/HX79+E3_Parameter!$C$16*0.001/(3.715*Berechnungen!HX33)))^2,3400*(HX102/HX33*0.001)^4.13*(HX102/HX125)^(230*(HX102/HX33*0.001)^2.1-0.7)*HX79^(0.193*EXP(-3300*(HX102/HX33*0.001)^2.6*(HX102/HX125))))</f>
        <v>#N/A</v>
      </c>
      <c r="HY148" s="88" t="e">
        <f ca="1">IF(OR(HY$7="–",HY$7="glatt"),0.25/(LOG(15/HY79+E3_Parameter!$C$16*0.001/(3.715*Berechnungen!HY33)))^2,3400*(HY102/HY33*0.001)^4.13*(HY102/HY125)^(230*(HY102/HY33*0.001)^2.1-0.7)*HY79^(0.193*EXP(-3300*(HY102/HY33*0.001)^2.6*(HY102/HY125))))</f>
        <v>#N/A</v>
      </c>
      <c r="HZ148" s="88" t="e">
        <f ca="1">IF(OR(HZ$7="–",HZ$7="glatt"),0.25/(LOG(15/HZ79+E3_Parameter!$C$16*0.001/(3.715*Berechnungen!HZ33)))^2,3400*(HZ102/HZ33*0.001)^4.13*(HZ102/HZ125)^(230*(HZ102/HZ33*0.001)^2.1-0.7)*HZ79^(0.193*EXP(-3300*(HZ102/HZ33*0.001)^2.6*(HZ102/HZ125))))</f>
        <v>#N/A</v>
      </c>
      <c r="IA148" s="88" t="e">
        <f ca="1">IF(OR(IA$7="–",IA$7="glatt"),0.25/(LOG(15/IA79+E3_Parameter!$C$16*0.001/(3.715*Berechnungen!IA33)))^2,3400*(IA102/IA33*0.001)^4.13*(IA102/IA125)^(230*(IA102/IA33*0.001)^2.1-0.7)*IA79^(0.193*EXP(-3300*(IA102/IA33*0.001)^2.6*(IA102/IA125))))</f>
        <v>#N/A</v>
      </c>
      <c r="IB148" s="88" t="e">
        <f ca="1">IF(OR(IB$7="–",IB$7="glatt"),0.25/(LOG(15/IB79+E3_Parameter!$C$16*0.001/(3.715*Berechnungen!IB33)))^2,3400*(IB102/IB33*0.001)^4.13*(IB102/IB125)^(230*(IB102/IB33*0.001)^2.1-0.7)*IB79^(0.193*EXP(-3300*(IB102/IB33*0.001)^2.6*(IB102/IB125))))</f>
        <v>#N/A</v>
      </c>
      <c r="IC148" s="88" t="e">
        <f ca="1">IF(OR(IC$7="–",IC$7="glatt"),0.25/(LOG(15/IC79+E3_Parameter!$C$16*0.001/(3.715*Berechnungen!IC33)))^2,3400*(IC102/IC33*0.001)^4.13*(IC102/IC125)^(230*(IC102/IC33*0.001)^2.1-0.7)*IC79^(0.193*EXP(-3300*(IC102/IC33*0.001)^2.6*(IC102/IC125))))</f>
        <v>#N/A</v>
      </c>
      <c r="ID148" s="88" t="e">
        <f ca="1">IF(OR(ID$7="–",ID$7="glatt"),0.25/(LOG(15/ID79+E3_Parameter!$C$16*0.001/(3.715*Berechnungen!ID33)))^2,3400*(ID102/ID33*0.001)^4.13*(ID102/ID125)^(230*(ID102/ID33*0.001)^2.1-0.7)*ID79^(0.193*EXP(-3300*(ID102/ID33*0.001)^2.6*(ID102/ID125))))</f>
        <v>#N/A</v>
      </c>
      <c r="IE148" s="88" t="e">
        <f ca="1">IF(OR(IE$7="–",IE$7="glatt"),0.25/(LOG(15/IE79+E3_Parameter!$C$16*0.001/(3.715*Berechnungen!IE33)))^2,3400*(IE102/IE33*0.001)^4.13*(IE102/IE125)^(230*(IE102/IE33*0.001)^2.1-0.7)*IE79^(0.193*EXP(-3300*(IE102/IE33*0.001)^2.6*(IE102/IE125))))</f>
        <v>#N/A</v>
      </c>
      <c r="IF148" s="88" t="e">
        <f ca="1">IF(OR(IF$7="–",IF$7="glatt"),0.25/(LOG(15/IF79+E3_Parameter!$C$16*0.001/(3.715*Berechnungen!IF33)))^2,3400*(IF102/IF33*0.001)^4.13*(IF102/IF125)^(230*(IF102/IF33*0.001)^2.1-0.7)*IF79^(0.193*EXP(-3300*(IF102/IF33*0.001)^2.6*(IF102/IF125))))</f>
        <v>#N/A</v>
      </c>
      <c r="IG148" s="88" t="e">
        <f ca="1">IF(OR(IG$7="–",IG$7="glatt"),0.25/(LOG(15/IG79+E3_Parameter!$C$16*0.001/(3.715*Berechnungen!IG33)))^2,3400*(IG102/IG33*0.001)^4.13*(IG102/IG125)^(230*(IG102/IG33*0.001)^2.1-0.7)*IG79^(0.193*EXP(-3300*(IG102/IG33*0.001)^2.6*(IG102/IG125))))</f>
        <v>#N/A</v>
      </c>
      <c r="IH148" s="88" t="e">
        <f ca="1">IF(OR(IH$7="–",IH$7="glatt"),0.25/(LOG(15/IH79+E3_Parameter!$C$16*0.001/(3.715*Berechnungen!IH33)))^2,3400*(IH102/IH33*0.001)^4.13*(IH102/IH125)^(230*(IH102/IH33*0.001)^2.1-0.7)*IH79^(0.193*EXP(-3300*(IH102/IH33*0.001)^2.6*(IH102/IH125))))</f>
        <v>#N/A</v>
      </c>
      <c r="II148" s="88" t="e">
        <f ca="1">IF(OR(II$7="–",II$7="glatt"),0.25/(LOG(15/II79+E3_Parameter!$C$16*0.001/(3.715*Berechnungen!II33)))^2,3400*(II102/II33*0.001)^4.13*(II102/II125)^(230*(II102/II33*0.001)^2.1-0.7)*II79^(0.193*EXP(-3300*(II102/II33*0.001)^2.6*(II102/II125))))</f>
        <v>#N/A</v>
      </c>
      <c r="IJ148" s="88" t="e">
        <f ca="1">IF(OR(IJ$7="–",IJ$7="glatt"),0.25/(LOG(15/IJ79+E3_Parameter!$C$16*0.001/(3.715*Berechnungen!IJ33)))^2,3400*(IJ102/IJ33*0.001)^4.13*(IJ102/IJ125)^(230*(IJ102/IJ33*0.001)^2.1-0.7)*IJ79^(0.193*EXP(-3300*(IJ102/IJ33*0.001)^2.6*(IJ102/IJ125))))</f>
        <v>#N/A</v>
      </c>
      <c r="IK148" s="88" t="e">
        <f ca="1">IF(OR(IK$7="–",IK$7="glatt"),0.25/(LOG(15/IK79+E3_Parameter!$C$16*0.001/(3.715*Berechnungen!IK33)))^2,3400*(IK102/IK33*0.001)^4.13*(IK102/IK125)^(230*(IK102/IK33*0.001)^2.1-0.7)*IK79^(0.193*EXP(-3300*(IK102/IK33*0.001)^2.6*(IK102/IK125))))</f>
        <v>#N/A</v>
      </c>
      <c r="IL148" s="88" t="e">
        <f ca="1">IF(OR(IL$7="–",IL$7="glatt"),0.25/(LOG(15/IL79+E3_Parameter!$C$16*0.001/(3.715*Berechnungen!IL33)))^2,3400*(IL102/IL33*0.001)^4.13*(IL102/IL125)^(230*(IL102/IL33*0.001)^2.1-0.7)*IL79^(0.193*EXP(-3300*(IL102/IL33*0.001)^2.6*(IL102/IL125))))</f>
        <v>#N/A</v>
      </c>
      <c r="IM148" s="88" t="e">
        <f ca="1">IF(OR(IM$7="–",IM$7="glatt"),0.25/(LOG(15/IM79+E3_Parameter!$C$16*0.001/(3.715*Berechnungen!IM33)))^2,3400*(IM102/IM33*0.001)^4.13*(IM102/IM125)^(230*(IM102/IM33*0.001)^2.1-0.7)*IM79^(0.193*EXP(-3300*(IM102/IM33*0.001)^2.6*(IM102/IM125))))</f>
        <v>#N/A</v>
      </c>
      <c r="IN148" s="88" t="e">
        <f ca="1">IF(OR(IN$7="–",IN$7="glatt"),0.25/(LOG(15/IN79+E3_Parameter!$C$16*0.001/(3.715*Berechnungen!IN33)))^2,3400*(IN102/IN33*0.001)^4.13*(IN102/IN125)^(230*(IN102/IN33*0.001)^2.1-0.7)*IN79^(0.193*EXP(-3300*(IN102/IN33*0.001)^2.6*(IN102/IN125))))</f>
        <v>#N/A</v>
      </c>
      <c r="IO148" s="88" t="e">
        <f ca="1">IF(OR(IO$7="–",IO$7="glatt"),0.25/(LOG(15/IO79+E3_Parameter!$C$16*0.001/(3.715*Berechnungen!IO33)))^2,3400*(IO102/IO33*0.001)^4.13*(IO102/IO125)^(230*(IO102/IO33*0.001)^2.1-0.7)*IO79^(0.193*EXP(-3300*(IO102/IO33*0.001)^2.6*(IO102/IO125))))</f>
        <v>#N/A</v>
      </c>
      <c r="IP148" s="88" t="e">
        <f ca="1">IF(OR(IP$7="–",IP$7="glatt"),0.25/(LOG(15/IP79+E3_Parameter!$C$16*0.001/(3.715*Berechnungen!IP33)))^2,3400*(IP102/IP33*0.001)^4.13*(IP102/IP125)^(230*(IP102/IP33*0.001)^2.1-0.7)*IP79^(0.193*EXP(-3300*(IP102/IP33*0.001)^2.6*(IP102/IP125))))</f>
        <v>#N/A</v>
      </c>
      <c r="IQ148" s="88" t="e">
        <f ca="1">IF(OR(IQ$7="–",IQ$7="glatt"),0.25/(LOG(15/IQ79+E3_Parameter!$C$16*0.001/(3.715*Berechnungen!IQ33)))^2,3400*(IQ102/IQ33*0.001)^4.13*(IQ102/IQ125)^(230*(IQ102/IQ33*0.001)^2.1-0.7)*IQ79^(0.193*EXP(-3300*(IQ102/IQ33*0.001)^2.6*(IQ102/IQ125))))</f>
        <v>#N/A</v>
      </c>
      <c r="IR148" s="88" t="e">
        <f ca="1">IF(OR(IR$7="–",IR$7="glatt"),0.25/(LOG(15/IR79+E3_Parameter!$C$16*0.001/(3.715*Berechnungen!IR33)))^2,3400*(IR102/IR33*0.001)^4.13*(IR102/IR125)^(230*(IR102/IR33*0.001)^2.1-0.7)*IR79^(0.193*EXP(-3300*(IR102/IR33*0.001)^2.6*(IR102/IR125))))</f>
        <v>#N/A</v>
      </c>
      <c r="IS148" s="88" t="e">
        <f ca="1">IF(OR(IS$7="–",IS$7="glatt"),0.25/(LOG(15/IS79+E3_Parameter!$C$16*0.001/(3.715*Berechnungen!IS33)))^2,3400*(IS102/IS33*0.001)^4.13*(IS102/IS125)^(230*(IS102/IS33*0.001)^2.1-0.7)*IS79^(0.193*EXP(-3300*(IS102/IS33*0.001)^2.6*(IS102/IS125))))</f>
        <v>#N/A</v>
      </c>
      <c r="IT148" s="88" t="e">
        <f ca="1">IF(OR(IT$7="–",IT$7="glatt"),0.25/(LOG(15/IT79+E3_Parameter!$C$16*0.001/(3.715*Berechnungen!IT33)))^2,3400*(IT102/IT33*0.001)^4.13*(IT102/IT125)^(230*(IT102/IT33*0.001)^2.1-0.7)*IT79^(0.193*EXP(-3300*(IT102/IT33*0.001)^2.6*(IT102/IT125))))</f>
        <v>#N/A</v>
      </c>
      <c r="IU148" s="88" t="e">
        <f ca="1">IF(OR(IU$7="–",IU$7="glatt"),0.25/(LOG(15/IU79+E3_Parameter!$C$16*0.001/(3.715*Berechnungen!IU33)))^2,3400*(IU102/IU33*0.001)^4.13*(IU102/IU125)^(230*(IU102/IU33*0.001)^2.1-0.7)*IU79^(0.193*EXP(-3300*(IU102/IU33*0.001)^2.6*(IU102/IU125))))</f>
        <v>#N/A</v>
      </c>
      <c r="IV148" s="88" t="e">
        <f ca="1">IF(OR(IV$7="–",IV$7="glatt"),0.25/(LOG(15/IV79+E3_Parameter!$C$16*0.001/(3.715*Berechnungen!IV33)))^2,3400*(IV102/IV33*0.001)^4.13*(IV102/IV125)^(230*(IV102/IV33*0.001)^2.1-0.7)*IV79^(0.193*EXP(-3300*(IV102/IV33*0.001)^2.6*(IV102/IV125))))</f>
        <v>#N/A</v>
      </c>
      <c r="IW148" s="88" t="e">
        <f ca="1">IF(OR(IW$7="–",IW$7="glatt"),0.25/(LOG(15/IW79+E3_Parameter!$C$16*0.001/(3.715*Berechnungen!IW33)))^2,3400*(IW102/IW33*0.001)^4.13*(IW102/IW125)^(230*(IW102/IW33*0.001)^2.1-0.7)*IW79^(0.193*EXP(-3300*(IW102/IW33*0.001)^2.6*(IW102/IW125))))</f>
        <v>#N/A</v>
      </c>
      <c r="IX148" s="88" t="e">
        <f ca="1">IF(OR(IX$7="–",IX$7="glatt"),0.25/(LOG(15/IX79+E3_Parameter!$C$16*0.001/(3.715*Berechnungen!IX33)))^2,3400*(IX102/IX33*0.001)^4.13*(IX102/IX125)^(230*(IX102/IX33*0.001)^2.1-0.7)*IX79^(0.193*EXP(-3300*(IX102/IX33*0.001)^2.6*(IX102/IX125))))</f>
        <v>#N/A</v>
      </c>
      <c r="IY148" s="88" t="e">
        <f ca="1">IF(OR(IY$7="–",IY$7="glatt"),0.25/(LOG(15/IY79+E3_Parameter!$C$16*0.001/(3.715*Berechnungen!IY33)))^2,3400*(IY102/IY33*0.001)^4.13*(IY102/IY125)^(230*(IY102/IY33*0.001)^2.1-0.7)*IY79^(0.193*EXP(-3300*(IY102/IY33*0.001)^2.6*(IY102/IY125))))</f>
        <v>#N/A</v>
      </c>
      <c r="IZ148" s="88" t="e">
        <f ca="1">IF(OR(IZ$7="–",IZ$7="glatt"),0.25/(LOG(15/IZ79+E3_Parameter!$C$16*0.001/(3.715*Berechnungen!IZ33)))^2,3400*(IZ102/IZ33*0.001)^4.13*(IZ102/IZ125)^(230*(IZ102/IZ33*0.001)^2.1-0.7)*IZ79^(0.193*EXP(-3300*(IZ102/IZ33*0.001)^2.6*(IZ102/IZ125))))</f>
        <v>#N/A</v>
      </c>
      <c r="JA148" s="88" t="e">
        <f ca="1">IF(OR(JA$7="–",JA$7="glatt"),0.25/(LOG(15/JA79+E3_Parameter!$C$16*0.001/(3.715*Berechnungen!JA33)))^2,3400*(JA102/JA33*0.001)^4.13*(JA102/JA125)^(230*(JA102/JA33*0.001)^2.1-0.7)*JA79^(0.193*EXP(-3300*(JA102/JA33*0.001)^2.6*(JA102/JA125))))</f>
        <v>#N/A</v>
      </c>
      <c r="JB148" s="88" t="e">
        <f ca="1">IF(OR(JB$7="–",JB$7="glatt"),0.25/(LOG(15/JB79+E3_Parameter!$C$16*0.001/(3.715*Berechnungen!JB33)))^2,3400*(JB102/JB33*0.001)^4.13*(JB102/JB125)^(230*(JB102/JB33*0.001)^2.1-0.7)*JB79^(0.193*EXP(-3300*(JB102/JB33*0.001)^2.6*(JB102/JB125))))</f>
        <v>#N/A</v>
      </c>
      <c r="JC148" s="88" t="e">
        <f ca="1">IF(OR(JC$7="–",JC$7="glatt"),0.25/(LOG(15/JC79+E3_Parameter!$C$16*0.001/(3.715*Berechnungen!JC33)))^2,3400*(JC102/JC33*0.001)^4.13*(JC102/JC125)^(230*(JC102/JC33*0.001)^2.1-0.7)*JC79^(0.193*EXP(-3300*(JC102/JC33*0.001)^2.6*(JC102/JC125))))</f>
        <v>#N/A</v>
      </c>
      <c r="JD148" s="88" t="e">
        <f ca="1">IF(OR(JD$7="–",JD$7="glatt"),0.25/(LOG(15/JD79+E3_Parameter!$C$16*0.001/(3.715*Berechnungen!JD33)))^2,3400*(JD102/JD33*0.001)^4.13*(JD102/JD125)^(230*(JD102/JD33*0.001)^2.1-0.7)*JD79^(0.193*EXP(-3300*(JD102/JD33*0.001)^2.6*(JD102/JD125))))</f>
        <v>#N/A</v>
      </c>
      <c r="JE148" s="88" t="e">
        <f ca="1">IF(OR(JE$7="–",JE$7="glatt"),0.25/(LOG(15/JE79+E3_Parameter!$C$16*0.001/(3.715*Berechnungen!JE33)))^2,3400*(JE102/JE33*0.001)^4.13*(JE102/JE125)^(230*(JE102/JE33*0.001)^2.1-0.7)*JE79^(0.193*EXP(-3300*(JE102/JE33*0.001)^2.6*(JE102/JE125))))</f>
        <v>#N/A</v>
      </c>
      <c r="JF148" s="88" t="e">
        <f ca="1">IF(OR(JF$7="–",JF$7="glatt"),0.25/(LOG(15/JF79+E3_Parameter!$C$16*0.001/(3.715*Berechnungen!JF33)))^2,3400*(JF102/JF33*0.001)^4.13*(JF102/JF125)^(230*(JF102/JF33*0.001)^2.1-0.7)*JF79^(0.193*EXP(-3300*(JF102/JF33*0.001)^2.6*(JF102/JF125))))</f>
        <v>#N/A</v>
      </c>
      <c r="JG148" s="88" t="e">
        <f ca="1">IF(OR(JG$7="–",JG$7="glatt"),0.25/(LOG(15/JG79+E3_Parameter!$C$16*0.001/(3.715*Berechnungen!JG33)))^2,3400*(JG102/JG33*0.001)^4.13*(JG102/JG125)^(230*(JG102/JG33*0.001)^2.1-0.7)*JG79^(0.193*EXP(-3300*(JG102/JG33*0.001)^2.6*(JG102/JG125))))</f>
        <v>#N/A</v>
      </c>
      <c r="JH148" s="88" t="e">
        <f ca="1">IF(OR(JH$7="–",JH$7="glatt"),0.25/(LOG(15/JH79+E3_Parameter!$C$16*0.001/(3.715*Berechnungen!JH33)))^2,3400*(JH102/JH33*0.001)^4.13*(JH102/JH125)^(230*(JH102/JH33*0.001)^2.1-0.7)*JH79^(0.193*EXP(-3300*(JH102/JH33*0.001)^2.6*(JH102/JH125))))</f>
        <v>#N/A</v>
      </c>
      <c r="JI148" s="88" t="e">
        <f ca="1">IF(OR(JI$7="–",JI$7="glatt"),0.25/(LOG(15/JI79+E3_Parameter!$C$16*0.001/(3.715*Berechnungen!JI33)))^2,3400*(JI102/JI33*0.001)^4.13*(JI102/JI125)^(230*(JI102/JI33*0.001)^2.1-0.7)*JI79^(0.193*EXP(-3300*(JI102/JI33*0.001)^2.6*(JI102/JI125))))</f>
        <v>#N/A</v>
      </c>
      <c r="JJ148" s="88" t="e">
        <f ca="1">IF(OR(JJ$7="–",JJ$7="glatt"),0.25/(LOG(15/JJ79+E3_Parameter!$C$16*0.001/(3.715*Berechnungen!JJ33)))^2,3400*(JJ102/JJ33*0.001)^4.13*(JJ102/JJ125)^(230*(JJ102/JJ33*0.001)^2.1-0.7)*JJ79^(0.193*EXP(-3300*(JJ102/JJ33*0.001)^2.6*(JJ102/JJ125))))</f>
        <v>#N/A</v>
      </c>
      <c r="JK148" s="88" t="e">
        <f ca="1">IF(OR(JK$7="–",JK$7="glatt"),0.25/(LOG(15/JK79+E3_Parameter!$C$16*0.001/(3.715*Berechnungen!JK33)))^2,3400*(JK102/JK33*0.001)^4.13*(JK102/JK125)^(230*(JK102/JK33*0.001)^2.1-0.7)*JK79^(0.193*EXP(-3300*(JK102/JK33*0.001)^2.6*(JK102/JK125))))</f>
        <v>#N/A</v>
      </c>
      <c r="JL148" s="88" t="e">
        <f ca="1">IF(OR(JL$7="–",JL$7="glatt"),0.25/(LOG(15/JL79+E3_Parameter!$C$16*0.001/(3.715*Berechnungen!JL33)))^2,3400*(JL102/JL33*0.001)^4.13*(JL102/JL125)^(230*(JL102/JL33*0.001)^2.1-0.7)*JL79^(0.193*EXP(-3300*(JL102/JL33*0.001)^2.6*(JL102/JL125))))</f>
        <v>#N/A</v>
      </c>
      <c r="JM148" s="88" t="e">
        <f ca="1">IF(OR(JM$7="–",JM$7="glatt"),0.25/(LOG(15/JM79+E3_Parameter!$C$16*0.001/(3.715*Berechnungen!JM33)))^2,3400*(JM102/JM33*0.001)^4.13*(JM102/JM125)^(230*(JM102/JM33*0.001)^2.1-0.7)*JM79^(0.193*EXP(-3300*(JM102/JM33*0.001)^2.6*(JM102/JM125))))</f>
        <v>#N/A</v>
      </c>
      <c r="JN148" s="88" t="e">
        <f ca="1">IF(OR(JN$7="–",JN$7="glatt"),0.25/(LOG(15/JN79+E3_Parameter!$C$16*0.001/(3.715*Berechnungen!JN33)))^2,3400*(JN102/JN33*0.001)^4.13*(JN102/JN125)^(230*(JN102/JN33*0.001)^2.1-0.7)*JN79^(0.193*EXP(-3300*(JN102/JN33*0.001)^2.6*(JN102/JN125))))</f>
        <v>#N/A</v>
      </c>
      <c r="JO148" s="88" t="e">
        <f ca="1">IF(OR(JO$7="–",JO$7="glatt"),0.25/(LOG(15/JO79+E3_Parameter!$C$16*0.001/(3.715*Berechnungen!JO33)))^2,3400*(JO102/JO33*0.001)^4.13*(JO102/JO125)^(230*(JO102/JO33*0.001)^2.1-0.7)*JO79^(0.193*EXP(-3300*(JO102/JO33*0.001)^2.6*(JO102/JO125))))</f>
        <v>#N/A</v>
      </c>
      <c r="JP148" s="88" t="e">
        <f ca="1">IF(OR(JP$7="–",JP$7="glatt"),0.25/(LOG(15/JP79+E3_Parameter!$C$16*0.001/(3.715*Berechnungen!JP33)))^2,3400*(JP102/JP33*0.001)^4.13*(JP102/JP125)^(230*(JP102/JP33*0.001)^2.1-0.7)*JP79^(0.193*EXP(-3300*(JP102/JP33*0.001)^2.6*(JP102/JP125))))</f>
        <v>#N/A</v>
      </c>
      <c r="JQ148" s="88" t="e">
        <f ca="1">IF(OR(JQ$7="–",JQ$7="glatt"),0.25/(LOG(15/JQ79+E3_Parameter!$C$16*0.001/(3.715*Berechnungen!JQ33)))^2,3400*(JQ102/JQ33*0.001)^4.13*(JQ102/JQ125)^(230*(JQ102/JQ33*0.001)^2.1-0.7)*JQ79^(0.193*EXP(-3300*(JQ102/JQ33*0.001)^2.6*(JQ102/JQ125))))</f>
        <v>#N/A</v>
      </c>
      <c r="JR148" s="88" t="e">
        <f ca="1">IF(OR(JR$7="–",JR$7="glatt"),0.25/(LOG(15/JR79+E3_Parameter!$C$16*0.001/(3.715*Berechnungen!JR33)))^2,3400*(JR102/JR33*0.001)^4.13*(JR102/JR125)^(230*(JR102/JR33*0.001)^2.1-0.7)*JR79^(0.193*EXP(-3300*(JR102/JR33*0.001)^2.6*(JR102/JR125))))</f>
        <v>#N/A</v>
      </c>
      <c r="JS148" s="88" t="e">
        <f ca="1">IF(OR(JS$7="–",JS$7="glatt"),0.25/(LOG(15/JS79+E3_Parameter!$C$16*0.001/(3.715*Berechnungen!JS33)))^2,3400*(JS102/JS33*0.001)^4.13*(JS102/JS125)^(230*(JS102/JS33*0.001)^2.1-0.7)*JS79^(0.193*EXP(-3300*(JS102/JS33*0.001)^2.6*(JS102/JS125))))</f>
        <v>#N/A</v>
      </c>
      <c r="JT148" s="88" t="e">
        <f ca="1">IF(OR(JT$7="–",JT$7="glatt"),0.25/(LOG(15/JT79+E3_Parameter!$C$16*0.001/(3.715*Berechnungen!JT33)))^2,3400*(JT102/JT33*0.001)^4.13*(JT102/JT125)^(230*(JT102/JT33*0.001)^2.1-0.7)*JT79^(0.193*EXP(-3300*(JT102/JT33*0.001)^2.6*(JT102/JT125))))</f>
        <v>#N/A</v>
      </c>
      <c r="JU148" s="88" t="e">
        <f ca="1">IF(OR(JU$7="–",JU$7="glatt"),0.25/(LOG(15/JU79+E3_Parameter!$C$16*0.001/(3.715*Berechnungen!JU33)))^2,3400*(JU102/JU33*0.001)^4.13*(JU102/JU125)^(230*(JU102/JU33*0.001)^2.1-0.7)*JU79^(0.193*EXP(-3300*(JU102/JU33*0.001)^2.6*(JU102/JU125))))</f>
        <v>#N/A</v>
      </c>
      <c r="JV148" s="88" t="e">
        <f ca="1">IF(OR(JV$7="–",JV$7="glatt"),0.25/(LOG(15/JV79+E3_Parameter!$C$16*0.001/(3.715*Berechnungen!JV33)))^2,3400*(JV102/JV33*0.001)^4.13*(JV102/JV125)^(230*(JV102/JV33*0.001)^2.1-0.7)*JV79^(0.193*EXP(-3300*(JV102/JV33*0.001)^2.6*(JV102/JV125))))</f>
        <v>#N/A</v>
      </c>
      <c r="JW148" s="88" t="e">
        <f ca="1">IF(OR(JW$7="–",JW$7="glatt"),0.25/(LOG(15/JW79+E3_Parameter!$C$16*0.001/(3.715*Berechnungen!JW33)))^2,3400*(JW102/JW33*0.001)^4.13*(JW102/JW125)^(230*(JW102/JW33*0.001)^2.1-0.7)*JW79^(0.193*EXP(-3300*(JW102/JW33*0.001)^2.6*(JW102/JW125))))</f>
        <v>#N/A</v>
      </c>
      <c r="JX148" s="88" t="e">
        <f ca="1">IF(OR(JX$7="–",JX$7="glatt"),0.25/(LOG(15/JX79+E3_Parameter!$C$16*0.001/(3.715*Berechnungen!JX33)))^2,3400*(JX102/JX33*0.001)^4.13*(JX102/JX125)^(230*(JX102/JX33*0.001)^2.1-0.7)*JX79^(0.193*EXP(-3300*(JX102/JX33*0.001)^2.6*(JX102/JX125))))</f>
        <v>#N/A</v>
      </c>
      <c r="JY148" s="88" t="e">
        <f ca="1">IF(OR(JY$7="–",JY$7="glatt"),0.25/(LOG(15/JY79+E3_Parameter!$C$16*0.001/(3.715*Berechnungen!JY33)))^2,3400*(JY102/JY33*0.001)^4.13*(JY102/JY125)^(230*(JY102/JY33*0.001)^2.1-0.7)*JY79^(0.193*EXP(-3300*(JY102/JY33*0.001)^2.6*(JY102/JY125))))</f>
        <v>#N/A</v>
      </c>
      <c r="JZ148" s="88" t="e">
        <f ca="1">IF(OR(JZ$7="–",JZ$7="glatt"),0.25/(LOG(15/JZ79+E3_Parameter!$C$16*0.001/(3.715*Berechnungen!JZ33)))^2,3400*(JZ102/JZ33*0.001)^4.13*(JZ102/JZ125)^(230*(JZ102/JZ33*0.001)^2.1-0.7)*JZ79^(0.193*EXP(-3300*(JZ102/JZ33*0.001)^2.6*(JZ102/JZ125))))</f>
        <v>#N/A</v>
      </c>
      <c r="KA148" s="88" t="e">
        <f ca="1">IF(OR(KA$7="–",KA$7="glatt"),0.25/(LOG(15/KA79+E3_Parameter!$C$16*0.001/(3.715*Berechnungen!KA33)))^2,3400*(KA102/KA33*0.001)^4.13*(KA102/KA125)^(230*(KA102/KA33*0.001)^2.1-0.7)*KA79^(0.193*EXP(-3300*(KA102/KA33*0.001)^2.6*(KA102/KA125))))</f>
        <v>#N/A</v>
      </c>
      <c r="KB148" s="88" t="e">
        <f ca="1">IF(OR(KB$7="–",KB$7="glatt"),0.25/(LOG(15/KB79+E3_Parameter!$C$16*0.001/(3.715*Berechnungen!KB33)))^2,3400*(KB102/KB33*0.001)^4.13*(KB102/KB125)^(230*(KB102/KB33*0.001)^2.1-0.7)*KB79^(0.193*EXP(-3300*(KB102/KB33*0.001)^2.6*(KB102/KB125))))</f>
        <v>#N/A</v>
      </c>
      <c r="KC148" s="88" t="e">
        <f ca="1">IF(OR(KC$7="–",KC$7="glatt"),0.25/(LOG(15/KC79+E3_Parameter!$C$16*0.001/(3.715*Berechnungen!KC33)))^2,3400*(KC102/KC33*0.001)^4.13*(KC102/KC125)^(230*(KC102/KC33*0.001)^2.1-0.7)*KC79^(0.193*EXP(-3300*(KC102/KC33*0.001)^2.6*(KC102/KC125))))</f>
        <v>#N/A</v>
      </c>
      <c r="KD148" s="88" t="e">
        <f ca="1">IF(OR(KD$7="–",KD$7="glatt"),0.25/(LOG(15/KD79+E3_Parameter!$C$16*0.001/(3.715*Berechnungen!KD33)))^2,3400*(KD102/KD33*0.001)^4.13*(KD102/KD125)^(230*(KD102/KD33*0.001)^2.1-0.7)*KD79^(0.193*EXP(-3300*(KD102/KD33*0.001)^2.6*(KD102/KD125))))</f>
        <v>#N/A</v>
      </c>
      <c r="KE148" s="88" t="e">
        <f ca="1">IF(OR(KE$7="–",KE$7="glatt"),0.25/(LOG(15/KE79+E3_Parameter!$C$16*0.001/(3.715*Berechnungen!KE33)))^2,3400*(KE102/KE33*0.001)^4.13*(KE102/KE125)^(230*(KE102/KE33*0.001)^2.1-0.7)*KE79^(0.193*EXP(-3300*(KE102/KE33*0.001)^2.6*(KE102/KE125))))</f>
        <v>#N/A</v>
      </c>
      <c r="KF148" s="88" t="e">
        <f ca="1">IF(OR(KF$7="–",KF$7="glatt"),0.25/(LOG(15/KF79+E3_Parameter!$C$16*0.001/(3.715*Berechnungen!KF33)))^2,3400*(KF102/KF33*0.001)^4.13*(KF102/KF125)^(230*(KF102/KF33*0.001)^2.1-0.7)*KF79^(0.193*EXP(-3300*(KF102/KF33*0.001)^2.6*(KF102/KF125))))</f>
        <v>#N/A</v>
      </c>
      <c r="KG148" s="88" t="e">
        <f ca="1">IF(OR(KG$7="–",KG$7="glatt"),0.25/(LOG(15/KG79+E3_Parameter!$C$16*0.001/(3.715*Berechnungen!KG33)))^2,3400*(KG102/KG33*0.001)^4.13*(KG102/KG125)^(230*(KG102/KG33*0.001)^2.1-0.7)*KG79^(0.193*EXP(-3300*(KG102/KG33*0.001)^2.6*(KG102/KG125))))</f>
        <v>#N/A</v>
      </c>
      <c r="KH148" s="88" t="e">
        <f ca="1">IF(OR(KH$7="–",KH$7="glatt"),0.25/(LOG(15/KH79+E3_Parameter!$C$16*0.001/(3.715*Berechnungen!KH33)))^2,3400*(KH102/KH33*0.001)^4.13*(KH102/KH125)^(230*(KH102/KH33*0.001)^2.1-0.7)*KH79^(0.193*EXP(-3300*(KH102/KH33*0.001)^2.6*(KH102/KH125))))</f>
        <v>#N/A</v>
      </c>
      <c r="KI148" s="88" t="e">
        <f ca="1">IF(OR(KI$7="–",KI$7="glatt"),0.25/(LOG(15/KI79+E3_Parameter!$C$16*0.001/(3.715*Berechnungen!KI33)))^2,3400*(KI102/KI33*0.001)^4.13*(KI102/KI125)^(230*(KI102/KI33*0.001)^2.1-0.7)*KI79^(0.193*EXP(-3300*(KI102/KI33*0.001)^2.6*(KI102/KI125))))</f>
        <v>#N/A</v>
      </c>
      <c r="KJ148" s="88" t="e">
        <f ca="1">IF(OR(KJ$7="–",KJ$7="glatt"),0.25/(LOG(15/KJ79+E3_Parameter!$C$16*0.001/(3.715*Berechnungen!KJ33)))^2,3400*(KJ102/KJ33*0.001)^4.13*(KJ102/KJ125)^(230*(KJ102/KJ33*0.001)^2.1-0.7)*KJ79^(0.193*EXP(-3300*(KJ102/KJ33*0.001)^2.6*(KJ102/KJ125))))</f>
        <v>#N/A</v>
      </c>
      <c r="KK148" s="88" t="e">
        <f ca="1">IF(OR(KK$7="–",KK$7="glatt"),0.25/(LOG(15/KK79+E3_Parameter!$C$16*0.001/(3.715*Berechnungen!KK33)))^2,3400*(KK102/KK33*0.001)^4.13*(KK102/KK125)^(230*(KK102/KK33*0.001)^2.1-0.7)*KK79^(0.193*EXP(-3300*(KK102/KK33*0.001)^2.6*(KK102/KK125))))</f>
        <v>#N/A</v>
      </c>
      <c r="KL148" s="88" t="e">
        <f ca="1">IF(OR(KL$7="–",KL$7="glatt"),0.25/(LOG(15/KL79+E3_Parameter!$C$16*0.001/(3.715*Berechnungen!KL33)))^2,3400*(KL102/KL33*0.001)^4.13*(KL102/KL125)^(230*(KL102/KL33*0.001)^2.1-0.7)*KL79^(0.193*EXP(-3300*(KL102/KL33*0.001)^2.6*(KL102/KL125))))</f>
        <v>#N/A</v>
      </c>
      <c r="KM148" s="88" t="e">
        <f ca="1">IF(OR(KM$7="–",KM$7="glatt"),0.25/(LOG(15/KM79+E3_Parameter!$C$16*0.001/(3.715*Berechnungen!KM33)))^2,3400*(KM102/KM33*0.001)^4.13*(KM102/KM125)^(230*(KM102/KM33*0.001)^2.1-0.7)*KM79^(0.193*EXP(-3300*(KM102/KM33*0.001)^2.6*(KM102/KM125))))</f>
        <v>#N/A</v>
      </c>
      <c r="KN148" s="88" t="e">
        <f ca="1">IF(OR(KN$7="–",KN$7="glatt"),0.25/(LOG(15/KN79+E3_Parameter!$C$16*0.001/(3.715*Berechnungen!KN33)))^2,3400*(KN102/KN33*0.001)^4.13*(KN102/KN125)^(230*(KN102/KN33*0.001)^2.1-0.7)*KN79^(0.193*EXP(-3300*(KN102/KN33*0.001)^2.6*(KN102/KN125))))</f>
        <v>#N/A</v>
      </c>
      <c r="KO148" s="88" t="e">
        <f ca="1">IF(OR(KO$7="–",KO$7="glatt"),0.25/(LOG(15/KO79+E3_Parameter!$C$16*0.001/(3.715*Berechnungen!KO33)))^2,3400*(KO102/KO33*0.001)^4.13*(KO102/KO125)^(230*(KO102/KO33*0.001)^2.1-0.7)*KO79^(0.193*EXP(-3300*(KO102/KO33*0.001)^2.6*(KO102/KO125))))</f>
        <v>#N/A</v>
      </c>
      <c r="KP148" s="88" t="e">
        <f ca="1">IF(OR(KP$7="–",KP$7="glatt"),0.25/(LOG(15/KP79+E3_Parameter!$C$16*0.001/(3.715*Berechnungen!KP33)))^2,3400*(KP102/KP33*0.001)^4.13*(KP102/KP125)^(230*(KP102/KP33*0.001)^2.1-0.7)*KP79^(0.193*EXP(-3300*(KP102/KP33*0.001)^2.6*(KP102/KP125))))</f>
        <v>#N/A</v>
      </c>
      <c r="KQ148" s="88" t="e">
        <f ca="1">IF(OR(KQ$7="–",KQ$7="glatt"),0.25/(LOG(15/KQ79+E3_Parameter!$C$16*0.001/(3.715*Berechnungen!KQ33)))^2,3400*(KQ102/KQ33*0.001)^4.13*(KQ102/KQ125)^(230*(KQ102/KQ33*0.001)^2.1-0.7)*KQ79^(0.193*EXP(-3300*(KQ102/KQ33*0.001)^2.6*(KQ102/KQ125))))</f>
        <v>#N/A</v>
      </c>
      <c r="KR148" s="88" t="e">
        <f ca="1">IF(OR(KR$7="–",KR$7="glatt"),0.25/(LOG(15/KR79+E3_Parameter!$C$16*0.001/(3.715*Berechnungen!KR33)))^2,3400*(KR102/KR33*0.001)^4.13*(KR102/KR125)^(230*(KR102/KR33*0.001)^2.1-0.7)*KR79^(0.193*EXP(-3300*(KR102/KR33*0.001)^2.6*(KR102/KR125))))</f>
        <v>#N/A</v>
      </c>
      <c r="KS148" s="88" t="e">
        <f ca="1">IF(OR(KS$7="–",KS$7="glatt"),0.25/(LOG(15/KS79+E3_Parameter!$C$16*0.001/(3.715*Berechnungen!KS33)))^2,3400*(KS102/KS33*0.001)^4.13*(KS102/KS125)^(230*(KS102/KS33*0.001)^2.1-0.7)*KS79^(0.193*EXP(-3300*(KS102/KS33*0.001)^2.6*(KS102/KS125))))</f>
        <v>#N/A</v>
      </c>
      <c r="KT148" s="88" t="e">
        <f ca="1">IF(OR(KT$7="–",KT$7="glatt"),0.25/(LOG(15/KT79+E3_Parameter!$C$16*0.001/(3.715*Berechnungen!KT33)))^2,3400*(KT102/KT33*0.001)^4.13*(KT102/KT125)^(230*(KT102/KT33*0.001)^2.1-0.7)*KT79^(0.193*EXP(-3300*(KT102/KT33*0.001)^2.6*(KT102/KT125))))</f>
        <v>#N/A</v>
      </c>
      <c r="KU148" s="88" t="e">
        <f ca="1">IF(OR(KU$7="–",KU$7="glatt"),0.25/(LOG(15/KU79+E3_Parameter!$C$16*0.001/(3.715*Berechnungen!KU33)))^2,3400*(KU102/KU33*0.001)^4.13*(KU102/KU125)^(230*(KU102/KU33*0.001)^2.1-0.7)*KU79^(0.193*EXP(-3300*(KU102/KU33*0.001)^2.6*(KU102/KU125))))</f>
        <v>#N/A</v>
      </c>
      <c r="KV148" s="88" t="e">
        <f ca="1">IF(OR(KV$7="–",KV$7="glatt"),0.25/(LOG(15/KV79+E3_Parameter!$C$16*0.001/(3.715*Berechnungen!KV33)))^2,3400*(KV102/KV33*0.001)^4.13*(KV102/KV125)^(230*(KV102/KV33*0.001)^2.1-0.7)*KV79^(0.193*EXP(-3300*(KV102/KV33*0.001)^2.6*(KV102/KV125))))</f>
        <v>#N/A</v>
      </c>
      <c r="KW148" s="88" t="e">
        <f ca="1">IF(OR(KW$7="–",KW$7="glatt"),0.25/(LOG(15/KW79+E3_Parameter!$C$16*0.001/(3.715*Berechnungen!KW33)))^2,3400*(KW102/KW33*0.001)^4.13*(KW102/KW125)^(230*(KW102/KW33*0.001)^2.1-0.7)*KW79^(0.193*EXP(-3300*(KW102/KW33*0.001)^2.6*(KW102/KW125))))</f>
        <v>#N/A</v>
      </c>
      <c r="KX148" s="88" t="e">
        <f ca="1">IF(OR(KX$7="–",KX$7="glatt"),0.25/(LOG(15/KX79+E3_Parameter!$C$16*0.001/(3.715*Berechnungen!KX33)))^2,3400*(KX102/KX33*0.001)^4.13*(KX102/KX125)^(230*(KX102/KX33*0.001)^2.1-0.7)*KX79^(0.193*EXP(-3300*(KX102/KX33*0.001)^2.6*(KX102/KX125))))</f>
        <v>#N/A</v>
      </c>
      <c r="KY148" s="88" t="e">
        <f ca="1">IF(OR(KY$7="–",KY$7="glatt"),0.25/(LOG(15/KY79+E3_Parameter!$C$16*0.001/(3.715*Berechnungen!KY33)))^2,3400*(KY102/KY33*0.001)^4.13*(KY102/KY125)^(230*(KY102/KY33*0.001)^2.1-0.7)*KY79^(0.193*EXP(-3300*(KY102/KY33*0.001)^2.6*(KY102/KY125))))</f>
        <v>#N/A</v>
      </c>
      <c r="KZ148" s="88" t="e">
        <f ca="1">IF(OR(KZ$7="–",KZ$7="glatt"),0.25/(LOG(15/KZ79+E3_Parameter!$C$16*0.001/(3.715*Berechnungen!KZ33)))^2,3400*(KZ102/KZ33*0.001)^4.13*(KZ102/KZ125)^(230*(KZ102/KZ33*0.001)^2.1-0.7)*KZ79^(0.193*EXP(-3300*(KZ102/KZ33*0.001)^2.6*(KZ102/KZ125))))</f>
        <v>#N/A</v>
      </c>
      <c r="LA148" s="88" t="e">
        <f ca="1">IF(OR(LA$7="–",LA$7="glatt"),0.25/(LOG(15/LA79+E3_Parameter!$C$16*0.001/(3.715*Berechnungen!LA33)))^2,3400*(LA102/LA33*0.001)^4.13*(LA102/LA125)^(230*(LA102/LA33*0.001)^2.1-0.7)*LA79^(0.193*EXP(-3300*(LA102/LA33*0.001)^2.6*(LA102/LA125))))</f>
        <v>#N/A</v>
      </c>
      <c r="LB148" s="88" t="e">
        <f ca="1">IF(OR(LB$7="–",LB$7="glatt"),0.25/(LOG(15/LB79+E3_Parameter!$C$16*0.001/(3.715*Berechnungen!LB33)))^2,3400*(LB102/LB33*0.001)^4.13*(LB102/LB125)^(230*(LB102/LB33*0.001)^2.1-0.7)*LB79^(0.193*EXP(-3300*(LB102/LB33*0.001)^2.6*(LB102/LB125))))</f>
        <v>#N/A</v>
      </c>
      <c r="LC148" s="88" t="e">
        <f ca="1">IF(OR(LC$7="–",LC$7="glatt"),0.25/(LOG(15/LC79+E3_Parameter!$C$16*0.001/(3.715*Berechnungen!LC33)))^2,3400*(LC102/LC33*0.001)^4.13*(LC102/LC125)^(230*(LC102/LC33*0.001)^2.1-0.7)*LC79^(0.193*EXP(-3300*(LC102/LC33*0.001)^2.6*(LC102/LC125))))</f>
        <v>#N/A</v>
      </c>
      <c r="LD148" s="88" t="e">
        <f ca="1">IF(OR(LD$7="–",LD$7="glatt"),0.25/(LOG(15/LD79+E3_Parameter!$C$16*0.001/(3.715*Berechnungen!LD33)))^2,3400*(LD102/LD33*0.001)^4.13*(LD102/LD125)^(230*(LD102/LD33*0.001)^2.1-0.7)*LD79^(0.193*EXP(-3300*(LD102/LD33*0.001)^2.6*(LD102/LD125))))</f>
        <v>#N/A</v>
      </c>
      <c r="LE148" s="88" t="e">
        <f ca="1">IF(OR(LE$7="–",LE$7="glatt"),0.25/(LOG(15/LE79+E3_Parameter!$C$16*0.001/(3.715*Berechnungen!LE33)))^2,3400*(LE102/LE33*0.001)^4.13*(LE102/LE125)^(230*(LE102/LE33*0.001)^2.1-0.7)*LE79^(0.193*EXP(-3300*(LE102/LE33*0.001)^2.6*(LE102/LE125))))</f>
        <v>#N/A</v>
      </c>
      <c r="LF148" s="88" t="e">
        <f ca="1">IF(OR(LF$7="–",LF$7="glatt"),0.25/(LOG(15/LF79+E3_Parameter!$C$16*0.001/(3.715*Berechnungen!LF33)))^2,3400*(LF102/LF33*0.001)^4.13*(LF102/LF125)^(230*(LF102/LF33*0.001)^2.1-0.7)*LF79^(0.193*EXP(-3300*(LF102/LF33*0.001)^2.6*(LF102/LF125))))</f>
        <v>#N/A</v>
      </c>
      <c r="LG148" s="88" t="e">
        <f ca="1">IF(OR(LG$7="–",LG$7="glatt"),0.25/(LOG(15/LG79+E3_Parameter!$C$16*0.001/(3.715*Berechnungen!LG33)))^2,3400*(LG102/LG33*0.001)^4.13*(LG102/LG125)^(230*(LG102/LG33*0.001)^2.1-0.7)*LG79^(0.193*EXP(-3300*(LG102/LG33*0.001)^2.6*(LG102/LG125))))</f>
        <v>#N/A</v>
      </c>
      <c r="LH148" s="88" t="e">
        <f ca="1">IF(OR(LH$7="–",LH$7="glatt"),0.25/(LOG(15/LH79+E3_Parameter!$C$16*0.001/(3.715*Berechnungen!LH33)))^2,3400*(LH102/LH33*0.001)^4.13*(LH102/LH125)^(230*(LH102/LH33*0.001)^2.1-0.7)*LH79^(0.193*EXP(-3300*(LH102/LH33*0.001)^2.6*(LH102/LH125))))</f>
        <v>#N/A</v>
      </c>
      <c r="LI148" s="88" t="e">
        <f ca="1">IF(OR(LI$7="–",LI$7="glatt"),0.25/(LOG(15/LI79+E3_Parameter!$C$16*0.001/(3.715*Berechnungen!LI33)))^2,3400*(LI102/LI33*0.001)^4.13*(LI102/LI125)^(230*(LI102/LI33*0.001)^2.1-0.7)*LI79^(0.193*EXP(-3300*(LI102/LI33*0.001)^2.6*(LI102/LI125))))</f>
        <v>#N/A</v>
      </c>
      <c r="LJ148" s="88" t="e">
        <f ca="1">IF(OR(LJ$7="–",LJ$7="glatt"),0.25/(LOG(15/LJ79+E3_Parameter!$C$16*0.001/(3.715*Berechnungen!LJ33)))^2,3400*(LJ102/LJ33*0.001)^4.13*(LJ102/LJ125)^(230*(LJ102/LJ33*0.001)^2.1-0.7)*LJ79^(0.193*EXP(-3300*(LJ102/LJ33*0.001)^2.6*(LJ102/LJ125))))</f>
        <v>#N/A</v>
      </c>
      <c r="LK148" s="88" t="e">
        <f ca="1">IF(OR(LK$7="–",LK$7="glatt"),0.25/(LOG(15/LK79+E3_Parameter!$C$16*0.001/(3.715*Berechnungen!LK33)))^2,3400*(LK102/LK33*0.001)^4.13*(LK102/LK125)^(230*(LK102/LK33*0.001)^2.1-0.7)*LK79^(0.193*EXP(-3300*(LK102/LK33*0.001)^2.6*(LK102/LK125))))</f>
        <v>#N/A</v>
      </c>
      <c r="LL148" s="88" t="e">
        <f ca="1">IF(OR(LL$7="–",LL$7="glatt"),0.25/(LOG(15/LL79+E3_Parameter!$C$16*0.001/(3.715*Berechnungen!LL33)))^2,3400*(LL102/LL33*0.001)^4.13*(LL102/LL125)^(230*(LL102/LL33*0.001)^2.1-0.7)*LL79^(0.193*EXP(-3300*(LL102/LL33*0.001)^2.6*(LL102/LL125))))</f>
        <v>#N/A</v>
      </c>
      <c r="LM148" s="88" t="e">
        <f ca="1">IF(OR(LM$7="–",LM$7="glatt"),0.25/(LOG(15/LM79+E3_Parameter!$C$16*0.001/(3.715*Berechnungen!LM33)))^2,3400*(LM102/LM33*0.001)^4.13*(LM102/LM125)^(230*(LM102/LM33*0.001)^2.1-0.7)*LM79^(0.193*EXP(-3300*(LM102/LM33*0.001)^2.6*(LM102/LM125))))</f>
        <v>#N/A</v>
      </c>
      <c r="LN148" s="88" t="e">
        <f ca="1">IF(OR(LN$7="–",LN$7="glatt"),0.25/(LOG(15/LN79+E3_Parameter!$C$16*0.001/(3.715*Berechnungen!LN33)))^2,3400*(LN102/LN33*0.001)^4.13*(LN102/LN125)^(230*(LN102/LN33*0.001)^2.1-0.7)*LN79^(0.193*EXP(-3300*(LN102/LN33*0.001)^2.6*(LN102/LN125))))</f>
        <v>#N/A</v>
      </c>
      <c r="LO148" s="88" t="e">
        <f ca="1">IF(OR(LO$7="–",LO$7="glatt"),0.25/(LOG(15/LO79+E3_Parameter!$C$16*0.001/(3.715*Berechnungen!LO33)))^2,3400*(LO102/LO33*0.001)^4.13*(LO102/LO125)^(230*(LO102/LO33*0.001)^2.1-0.7)*LO79^(0.193*EXP(-3300*(LO102/LO33*0.001)^2.6*(LO102/LO125))))</f>
        <v>#N/A</v>
      </c>
      <c r="LP148" s="88" t="e">
        <f ca="1">IF(OR(LP$7="–",LP$7="glatt"),0.25/(LOG(15/LP79+E3_Parameter!$C$16*0.001/(3.715*Berechnungen!LP33)))^2,3400*(LP102/LP33*0.001)^4.13*(LP102/LP125)^(230*(LP102/LP33*0.001)^2.1-0.7)*LP79^(0.193*EXP(-3300*(LP102/LP33*0.001)^2.6*(LP102/LP125))))</f>
        <v>#N/A</v>
      </c>
      <c r="LQ148" s="88" t="e">
        <f ca="1">IF(OR(LQ$7="–",LQ$7="glatt"),0.25/(LOG(15/LQ79+E3_Parameter!$C$16*0.001/(3.715*Berechnungen!LQ33)))^2,3400*(LQ102/LQ33*0.001)^4.13*(LQ102/LQ125)^(230*(LQ102/LQ33*0.001)^2.1-0.7)*LQ79^(0.193*EXP(-3300*(LQ102/LQ33*0.001)^2.6*(LQ102/LQ125))))</f>
        <v>#N/A</v>
      </c>
      <c r="LR148" s="88" t="e">
        <f ca="1">IF(OR(LR$7="–",LR$7="glatt"),0.25/(LOG(15/LR79+E3_Parameter!$C$16*0.001/(3.715*Berechnungen!LR33)))^2,3400*(LR102/LR33*0.001)^4.13*(LR102/LR125)^(230*(LR102/LR33*0.001)^2.1-0.7)*LR79^(0.193*EXP(-3300*(LR102/LR33*0.001)^2.6*(LR102/LR125))))</f>
        <v>#N/A</v>
      </c>
      <c r="LS148" s="88" t="e">
        <f ca="1">IF(OR(LS$7="–",LS$7="glatt"),0.25/(LOG(15/LS79+E3_Parameter!$C$16*0.001/(3.715*Berechnungen!LS33)))^2,3400*(LS102/LS33*0.001)^4.13*(LS102/LS125)^(230*(LS102/LS33*0.001)^2.1-0.7)*LS79^(0.193*EXP(-3300*(LS102/LS33*0.001)^2.6*(LS102/LS125))))</f>
        <v>#N/A</v>
      </c>
      <c r="LT148" s="88" t="e">
        <f ca="1">IF(OR(LT$7="–",LT$7="glatt"),0.25/(LOG(15/LT79+E3_Parameter!$C$16*0.001/(3.715*Berechnungen!LT33)))^2,3400*(LT102/LT33*0.001)^4.13*(LT102/LT125)^(230*(LT102/LT33*0.001)^2.1-0.7)*LT79^(0.193*EXP(-3300*(LT102/LT33*0.001)^2.6*(LT102/LT125))))</f>
        <v>#N/A</v>
      </c>
      <c r="LU148" s="88" t="e">
        <f ca="1">IF(OR(LU$7="–",LU$7="glatt"),0.25/(LOG(15/LU79+E3_Parameter!$C$16*0.001/(3.715*Berechnungen!LU33)))^2,3400*(LU102/LU33*0.001)^4.13*(LU102/LU125)^(230*(LU102/LU33*0.001)^2.1-0.7)*LU79^(0.193*EXP(-3300*(LU102/LU33*0.001)^2.6*(LU102/LU125))))</f>
        <v>#N/A</v>
      </c>
      <c r="LV148" s="88" t="e">
        <f ca="1">IF(OR(LV$7="–",LV$7="glatt"),0.25/(LOG(15/LV79+E3_Parameter!$C$16*0.001/(3.715*Berechnungen!LV33)))^2,3400*(LV102/LV33*0.001)^4.13*(LV102/LV125)^(230*(LV102/LV33*0.001)^2.1-0.7)*LV79^(0.193*EXP(-3300*(LV102/LV33*0.001)^2.6*(LV102/LV125))))</f>
        <v>#N/A</v>
      </c>
      <c r="LW148" s="88" t="e">
        <f ca="1">IF(OR(LW$7="–",LW$7="glatt"),0.25/(LOG(15/LW79+E3_Parameter!$C$16*0.001/(3.715*Berechnungen!LW33)))^2,3400*(LW102/LW33*0.001)^4.13*(LW102/LW125)^(230*(LW102/LW33*0.001)^2.1-0.7)*LW79^(0.193*EXP(-3300*(LW102/LW33*0.001)^2.6*(LW102/LW125))))</f>
        <v>#N/A</v>
      </c>
      <c r="LX148" s="88" t="e">
        <f ca="1">IF(OR(LX$7="–",LX$7="glatt"),0.25/(LOG(15/LX79+E3_Parameter!$C$16*0.001/(3.715*Berechnungen!LX33)))^2,3400*(LX102/LX33*0.001)^4.13*(LX102/LX125)^(230*(LX102/LX33*0.001)^2.1-0.7)*LX79^(0.193*EXP(-3300*(LX102/LX33*0.001)^2.6*(LX102/LX125))))</f>
        <v>#N/A</v>
      </c>
      <c r="LY148" s="88" t="e">
        <f ca="1">IF(OR(LY$7="–",LY$7="glatt"),0.25/(LOG(15/LY79+E3_Parameter!$C$16*0.001/(3.715*Berechnungen!LY33)))^2,3400*(LY102/LY33*0.001)^4.13*(LY102/LY125)^(230*(LY102/LY33*0.001)^2.1-0.7)*LY79^(0.193*EXP(-3300*(LY102/LY33*0.001)^2.6*(LY102/LY125))))</f>
        <v>#N/A</v>
      </c>
      <c r="LZ148" s="88" t="e">
        <f ca="1">IF(OR(LZ$7="–",LZ$7="glatt"),0.25/(LOG(15/LZ79+E3_Parameter!$C$16*0.001/(3.715*Berechnungen!LZ33)))^2,3400*(LZ102/LZ33*0.001)^4.13*(LZ102/LZ125)^(230*(LZ102/LZ33*0.001)^2.1-0.7)*LZ79^(0.193*EXP(-3300*(LZ102/LZ33*0.001)^2.6*(LZ102/LZ125))))</f>
        <v>#N/A</v>
      </c>
      <c r="MA148" s="88" t="e">
        <f ca="1">IF(OR(MA$7="–",MA$7="glatt"),0.25/(LOG(15/MA79+E3_Parameter!$C$16*0.001/(3.715*Berechnungen!MA33)))^2,3400*(MA102/MA33*0.001)^4.13*(MA102/MA125)^(230*(MA102/MA33*0.001)^2.1-0.7)*MA79^(0.193*EXP(-3300*(MA102/MA33*0.001)^2.6*(MA102/MA125))))</f>
        <v>#N/A</v>
      </c>
      <c r="MB148" s="88" t="e">
        <f ca="1">IF(OR(MB$7="–",MB$7="glatt"),0.25/(LOG(15/MB79+E3_Parameter!$C$16*0.001/(3.715*Berechnungen!MB33)))^2,3400*(MB102/MB33*0.001)^4.13*(MB102/MB125)^(230*(MB102/MB33*0.001)^2.1-0.7)*MB79^(0.193*EXP(-3300*(MB102/MB33*0.001)^2.6*(MB102/MB125))))</f>
        <v>#N/A</v>
      </c>
      <c r="MC148" s="88" t="e">
        <f ca="1">IF(OR(MC$7="–",MC$7="glatt"),0.25/(LOG(15/MC79+E3_Parameter!$C$16*0.001/(3.715*Berechnungen!MC33)))^2,3400*(MC102/MC33*0.001)^4.13*(MC102/MC125)^(230*(MC102/MC33*0.001)^2.1-0.7)*MC79^(0.193*EXP(-3300*(MC102/MC33*0.001)^2.6*(MC102/MC125))))</f>
        <v>#N/A</v>
      </c>
      <c r="MD148" s="88" t="e">
        <f ca="1">IF(OR(MD$7="–",MD$7="glatt"),0.25/(LOG(15/MD79+E3_Parameter!$C$16*0.001/(3.715*Berechnungen!MD33)))^2,3400*(MD102/MD33*0.001)^4.13*(MD102/MD125)^(230*(MD102/MD33*0.001)^2.1-0.7)*MD79^(0.193*EXP(-3300*(MD102/MD33*0.001)^2.6*(MD102/MD125))))</f>
        <v>#N/A</v>
      </c>
      <c r="ME148" s="88" t="e">
        <f ca="1">IF(OR(ME$7="–",ME$7="glatt"),0.25/(LOG(15/ME79+E3_Parameter!$C$16*0.001/(3.715*Berechnungen!ME33)))^2,3400*(ME102/ME33*0.001)^4.13*(ME102/ME125)^(230*(ME102/ME33*0.001)^2.1-0.7)*ME79^(0.193*EXP(-3300*(ME102/ME33*0.001)^2.6*(ME102/ME125))))</f>
        <v>#N/A</v>
      </c>
      <c r="MF148" s="88" t="e">
        <f ca="1">IF(OR(MF$7="–",MF$7="glatt"),0.25/(LOG(15/MF79+E3_Parameter!$C$16*0.001/(3.715*Berechnungen!MF33)))^2,3400*(MF102/MF33*0.001)^4.13*(MF102/MF125)^(230*(MF102/MF33*0.001)^2.1-0.7)*MF79^(0.193*EXP(-3300*(MF102/MF33*0.001)^2.6*(MF102/MF125))))</f>
        <v>#N/A</v>
      </c>
      <c r="MG148" s="88" t="e">
        <f ca="1">IF(OR(MG$7="–",MG$7="glatt"),0.25/(LOG(15/MG79+E3_Parameter!$C$16*0.001/(3.715*Berechnungen!MG33)))^2,3400*(MG102/MG33*0.001)^4.13*(MG102/MG125)^(230*(MG102/MG33*0.001)^2.1-0.7)*MG79^(0.193*EXP(-3300*(MG102/MG33*0.001)^2.6*(MG102/MG125))))</f>
        <v>#N/A</v>
      </c>
      <c r="MH148" s="88" t="e">
        <f ca="1">IF(OR(MH$7="–",MH$7="glatt"),0.25/(LOG(15/MH79+E3_Parameter!$C$16*0.001/(3.715*Berechnungen!MH33)))^2,3400*(MH102/MH33*0.001)^4.13*(MH102/MH125)^(230*(MH102/MH33*0.001)^2.1-0.7)*MH79^(0.193*EXP(-3300*(MH102/MH33*0.001)^2.6*(MH102/MH125))))</f>
        <v>#N/A</v>
      </c>
      <c r="MI148" s="88" t="e">
        <f ca="1">IF(OR(MI$7="–",MI$7="glatt"),0.25/(LOG(15/MI79+E3_Parameter!$C$16*0.001/(3.715*Berechnungen!MI33)))^2,3400*(MI102/MI33*0.001)^4.13*(MI102/MI125)^(230*(MI102/MI33*0.001)^2.1-0.7)*MI79^(0.193*EXP(-3300*(MI102/MI33*0.001)^2.6*(MI102/MI125))))</f>
        <v>#N/A</v>
      </c>
      <c r="MJ148" s="88" t="e">
        <f ca="1">IF(OR(MJ$7="–",MJ$7="glatt"),0.25/(LOG(15/MJ79+E3_Parameter!$C$16*0.001/(3.715*Berechnungen!MJ33)))^2,3400*(MJ102/MJ33*0.001)^4.13*(MJ102/MJ125)^(230*(MJ102/MJ33*0.001)^2.1-0.7)*MJ79^(0.193*EXP(-3300*(MJ102/MJ33*0.001)^2.6*(MJ102/MJ125))))</f>
        <v>#N/A</v>
      </c>
      <c r="MK148" s="88" t="e">
        <f ca="1">IF(OR(MK$7="–",MK$7="glatt"),0.25/(LOG(15/MK79+E3_Parameter!$C$16*0.001/(3.715*Berechnungen!MK33)))^2,3400*(MK102/MK33*0.001)^4.13*(MK102/MK125)^(230*(MK102/MK33*0.001)^2.1-0.7)*MK79^(0.193*EXP(-3300*(MK102/MK33*0.001)^2.6*(MK102/MK125))))</f>
        <v>#N/A</v>
      </c>
      <c r="ML148" s="88" t="e">
        <f ca="1">IF(OR(ML$7="–",ML$7="glatt"),0.25/(LOG(15/ML79+E3_Parameter!$C$16*0.001/(3.715*Berechnungen!ML33)))^2,3400*(ML102/ML33*0.001)^4.13*(ML102/ML125)^(230*(ML102/ML33*0.001)^2.1-0.7)*ML79^(0.193*EXP(-3300*(ML102/ML33*0.001)^2.6*(ML102/ML125))))</f>
        <v>#N/A</v>
      </c>
      <c r="MM148" s="88" t="e">
        <f ca="1">IF(OR(MM$7="–",MM$7="glatt"),0.25/(LOG(15/MM79+E3_Parameter!$C$16*0.001/(3.715*Berechnungen!MM33)))^2,3400*(MM102/MM33*0.001)^4.13*(MM102/MM125)^(230*(MM102/MM33*0.001)^2.1-0.7)*MM79^(0.193*EXP(-3300*(MM102/MM33*0.001)^2.6*(MM102/MM125))))</f>
        <v>#N/A</v>
      </c>
      <c r="MN148" s="88" t="e">
        <f ca="1">IF(OR(MN$7="–",MN$7="glatt"),0.25/(LOG(15/MN79+E3_Parameter!$C$16*0.001/(3.715*Berechnungen!MN33)))^2,3400*(MN102/MN33*0.001)^4.13*(MN102/MN125)^(230*(MN102/MN33*0.001)^2.1-0.7)*MN79^(0.193*EXP(-3300*(MN102/MN33*0.001)^2.6*(MN102/MN125))))</f>
        <v>#N/A</v>
      </c>
      <c r="MO148" s="88" t="e">
        <f ca="1">IF(OR(MO$7="–",MO$7="glatt"),0.25/(LOG(15/MO79+E3_Parameter!$C$16*0.001/(3.715*Berechnungen!MO33)))^2,3400*(MO102/MO33*0.001)^4.13*(MO102/MO125)^(230*(MO102/MO33*0.001)^2.1-0.7)*MO79^(0.193*EXP(-3300*(MO102/MO33*0.001)^2.6*(MO102/MO125))))</f>
        <v>#N/A</v>
      </c>
      <c r="MP148" s="88" t="e">
        <f ca="1">IF(OR(MP$7="–",MP$7="glatt"),0.25/(LOG(15/MP79+E3_Parameter!$C$16*0.001/(3.715*Berechnungen!MP33)))^2,3400*(MP102/MP33*0.001)^4.13*(MP102/MP125)^(230*(MP102/MP33*0.001)^2.1-0.7)*MP79^(0.193*EXP(-3300*(MP102/MP33*0.001)^2.6*(MP102/MP125))))</f>
        <v>#N/A</v>
      </c>
      <c r="MQ148" s="88" t="e">
        <f ca="1">IF(OR(MQ$7="–",MQ$7="glatt"),0.25/(LOG(15/MQ79+E3_Parameter!$C$16*0.001/(3.715*Berechnungen!MQ33)))^2,3400*(MQ102/MQ33*0.001)^4.13*(MQ102/MQ125)^(230*(MQ102/MQ33*0.001)^2.1-0.7)*MQ79^(0.193*EXP(-3300*(MQ102/MQ33*0.001)^2.6*(MQ102/MQ125))))</f>
        <v>#N/A</v>
      </c>
      <c r="MR148" s="88" t="e">
        <f ca="1">IF(OR(MR$7="–",MR$7="glatt"),0.25/(LOG(15/MR79+E3_Parameter!$C$16*0.001/(3.715*Berechnungen!MR33)))^2,3400*(MR102/MR33*0.001)^4.13*(MR102/MR125)^(230*(MR102/MR33*0.001)^2.1-0.7)*MR79^(0.193*EXP(-3300*(MR102/MR33*0.001)^2.6*(MR102/MR125))))</f>
        <v>#N/A</v>
      </c>
      <c r="MS148" s="88" t="e">
        <f ca="1">IF(OR(MS$7="–",MS$7="glatt"),0.25/(LOG(15/MS79+E3_Parameter!$C$16*0.001/(3.715*Berechnungen!MS33)))^2,3400*(MS102/MS33*0.001)^4.13*(MS102/MS125)^(230*(MS102/MS33*0.001)^2.1-0.7)*MS79^(0.193*EXP(-3300*(MS102/MS33*0.001)^2.6*(MS102/MS125))))</f>
        <v>#N/A</v>
      </c>
      <c r="MT148" s="88" t="e">
        <f ca="1">IF(OR(MT$7="–",MT$7="glatt"),0.25/(LOG(15/MT79+E3_Parameter!$C$16*0.001/(3.715*Berechnungen!MT33)))^2,3400*(MT102/MT33*0.001)^4.13*(MT102/MT125)^(230*(MT102/MT33*0.001)^2.1-0.7)*MT79^(0.193*EXP(-3300*(MT102/MT33*0.001)^2.6*(MT102/MT125))))</f>
        <v>#N/A</v>
      </c>
      <c r="MU148" s="88" t="e">
        <f ca="1">IF(OR(MU$7="–",MU$7="glatt"),0.25/(LOG(15/MU79+E3_Parameter!$C$16*0.001/(3.715*Berechnungen!MU33)))^2,3400*(MU102/MU33*0.001)^4.13*(MU102/MU125)^(230*(MU102/MU33*0.001)^2.1-0.7)*MU79^(0.193*EXP(-3300*(MU102/MU33*0.001)^2.6*(MU102/MU125))))</f>
        <v>#N/A</v>
      </c>
      <c r="MV148" s="88" t="e">
        <f ca="1">IF(OR(MV$7="–",MV$7="glatt"),0.25/(LOG(15/MV79+E3_Parameter!$C$16*0.001/(3.715*Berechnungen!MV33)))^2,3400*(MV102/MV33*0.001)^4.13*(MV102/MV125)^(230*(MV102/MV33*0.001)^2.1-0.7)*MV79^(0.193*EXP(-3300*(MV102/MV33*0.001)^2.6*(MV102/MV125))))</f>
        <v>#N/A</v>
      </c>
      <c r="MW148" s="88" t="e">
        <f ca="1">IF(OR(MW$7="–",MW$7="glatt"),0.25/(LOG(15/MW79+E3_Parameter!$C$16*0.001/(3.715*Berechnungen!MW33)))^2,3400*(MW102/MW33*0.001)^4.13*(MW102/MW125)^(230*(MW102/MW33*0.001)^2.1-0.7)*MW79^(0.193*EXP(-3300*(MW102/MW33*0.001)^2.6*(MW102/MW125))))</f>
        <v>#N/A</v>
      </c>
      <c r="MX148" s="88" t="e">
        <f ca="1">IF(OR(MX$7="–",MX$7="glatt"),0.25/(LOG(15/MX79+E3_Parameter!$C$16*0.001/(3.715*Berechnungen!MX33)))^2,3400*(MX102/MX33*0.001)^4.13*(MX102/MX125)^(230*(MX102/MX33*0.001)^2.1-0.7)*MX79^(0.193*EXP(-3300*(MX102/MX33*0.001)^2.6*(MX102/MX125))))</f>
        <v>#N/A</v>
      </c>
      <c r="MY148" s="88" t="e">
        <f ca="1">IF(OR(MY$7="–",MY$7="glatt"),0.25/(LOG(15/MY79+E3_Parameter!$C$16*0.001/(3.715*Berechnungen!MY33)))^2,3400*(MY102/MY33*0.001)^4.13*(MY102/MY125)^(230*(MY102/MY33*0.001)^2.1-0.7)*MY79^(0.193*EXP(-3300*(MY102/MY33*0.001)^2.6*(MY102/MY125))))</f>
        <v>#N/A</v>
      </c>
      <c r="MZ148" s="88" t="e">
        <f ca="1">IF(OR(MZ$7="–",MZ$7="glatt"),0.25/(LOG(15/MZ79+E3_Parameter!$C$16*0.001/(3.715*Berechnungen!MZ33)))^2,3400*(MZ102/MZ33*0.001)^4.13*(MZ102/MZ125)^(230*(MZ102/MZ33*0.001)^2.1-0.7)*MZ79^(0.193*EXP(-3300*(MZ102/MZ33*0.001)^2.6*(MZ102/MZ125))))</f>
        <v>#N/A</v>
      </c>
      <c r="NA148" s="88" t="e">
        <f ca="1">IF(OR(NA$7="–",NA$7="glatt"),0.25/(LOG(15/NA79+E3_Parameter!$C$16*0.001/(3.715*Berechnungen!NA33)))^2,3400*(NA102/NA33*0.001)^4.13*(NA102/NA125)^(230*(NA102/NA33*0.001)^2.1-0.7)*NA79^(0.193*EXP(-3300*(NA102/NA33*0.001)^2.6*(NA102/NA125))))</f>
        <v>#N/A</v>
      </c>
      <c r="NB148" s="88" t="e">
        <f ca="1">IF(OR(NB$7="–",NB$7="glatt"),0.25/(LOG(15/NB79+E3_Parameter!$C$16*0.001/(3.715*Berechnungen!NB33)))^2,3400*(NB102/NB33*0.001)^4.13*(NB102/NB125)^(230*(NB102/NB33*0.001)^2.1-0.7)*NB79^(0.193*EXP(-3300*(NB102/NB33*0.001)^2.6*(NB102/NB125))))</f>
        <v>#N/A</v>
      </c>
      <c r="NC148" s="88" t="e">
        <f ca="1">IF(OR(NC$7="–",NC$7="glatt"),0.25/(LOG(15/NC79+E3_Parameter!$C$16*0.001/(3.715*Berechnungen!NC33)))^2,3400*(NC102/NC33*0.001)^4.13*(NC102/NC125)^(230*(NC102/NC33*0.001)^2.1-0.7)*NC79^(0.193*EXP(-3300*(NC102/NC33*0.001)^2.6*(NC102/NC125))))</f>
        <v>#N/A</v>
      </c>
      <c r="ND148" s="88" t="e">
        <f ca="1">IF(OR(ND$7="–",ND$7="glatt"),0.25/(LOG(15/ND79+E3_Parameter!$C$16*0.001/(3.715*Berechnungen!ND33)))^2,3400*(ND102/ND33*0.001)^4.13*(ND102/ND125)^(230*(ND102/ND33*0.001)^2.1-0.7)*ND79^(0.193*EXP(-3300*(ND102/ND33*0.001)^2.6*(ND102/ND125))))</f>
        <v>#N/A</v>
      </c>
      <c r="NE148" s="88" t="e">
        <f ca="1">IF(OR(NE$7="–",NE$7="glatt"),0.25/(LOG(15/NE79+E3_Parameter!$C$16*0.001/(3.715*Berechnungen!NE33)))^2,3400*(NE102/NE33*0.001)^4.13*(NE102/NE125)^(230*(NE102/NE33*0.001)^2.1-0.7)*NE79^(0.193*EXP(-3300*(NE102/NE33*0.001)^2.6*(NE102/NE125))))</f>
        <v>#N/A</v>
      </c>
      <c r="NF148" s="88" t="e">
        <f ca="1">IF(OR(NF$7="–",NF$7="glatt"),0.25/(LOG(15/NF79+E3_Parameter!$C$16*0.001/(3.715*Berechnungen!NF33)))^2,3400*(NF102/NF33*0.001)^4.13*(NF102/NF125)^(230*(NF102/NF33*0.001)^2.1-0.7)*NF79^(0.193*EXP(-3300*(NF102/NF33*0.001)^2.6*(NF102/NF125))))</f>
        <v>#N/A</v>
      </c>
      <c r="NG148" s="88" t="e">
        <f ca="1">IF(OR(NG$7="–",NG$7="glatt"),0.25/(LOG(15/NG79+E3_Parameter!$C$16*0.001/(3.715*Berechnungen!NG33)))^2,3400*(NG102/NG33*0.001)^4.13*(NG102/NG125)^(230*(NG102/NG33*0.001)^2.1-0.7)*NG79^(0.193*EXP(-3300*(NG102/NG33*0.001)^2.6*(NG102/NG125))))</f>
        <v>#N/A</v>
      </c>
      <c r="NH148" s="88" t="e">
        <f ca="1">IF(OR(NH$7="–",NH$7="glatt"),0.25/(LOG(15/NH79+E3_Parameter!$C$16*0.001/(3.715*Berechnungen!NH33)))^2,3400*(NH102/NH33*0.001)^4.13*(NH102/NH125)^(230*(NH102/NH33*0.001)^2.1-0.7)*NH79^(0.193*EXP(-3300*(NH102/NH33*0.001)^2.6*(NH102/NH125))))</f>
        <v>#N/A</v>
      </c>
      <c r="NI148" s="88" t="e">
        <f ca="1">IF(OR(NI$7="–",NI$7="glatt"),0.25/(LOG(15/NI79+E3_Parameter!$C$16*0.001/(3.715*Berechnungen!NI33)))^2,3400*(NI102/NI33*0.001)^4.13*(NI102/NI125)^(230*(NI102/NI33*0.001)^2.1-0.7)*NI79^(0.193*EXP(-3300*(NI102/NI33*0.001)^2.6*(NI102/NI125))))</f>
        <v>#N/A</v>
      </c>
      <c r="NJ148" s="88" t="e">
        <f ca="1">IF(OR(NJ$7="–",NJ$7="glatt"),0.25/(LOG(15/NJ79+E3_Parameter!$C$16*0.001/(3.715*Berechnungen!NJ33)))^2,3400*(NJ102/NJ33*0.001)^4.13*(NJ102/NJ125)^(230*(NJ102/NJ33*0.001)^2.1-0.7)*NJ79^(0.193*EXP(-3300*(NJ102/NJ33*0.001)^2.6*(NJ102/NJ125))))</f>
        <v>#N/A</v>
      </c>
      <c r="NK148" s="88" t="e">
        <f ca="1">IF(OR(NK$7="–",NK$7="glatt"),0.25/(LOG(15/NK79+E3_Parameter!$C$16*0.001/(3.715*Berechnungen!NK33)))^2,3400*(NK102/NK33*0.001)^4.13*(NK102/NK125)^(230*(NK102/NK33*0.001)^2.1-0.7)*NK79^(0.193*EXP(-3300*(NK102/NK33*0.001)^2.6*(NK102/NK125))))</f>
        <v>#N/A</v>
      </c>
      <c r="NL148" s="88" t="e">
        <f ca="1">IF(OR(NL$7="–",NL$7="glatt"),0.25/(LOG(15/NL79+E3_Parameter!$C$16*0.001/(3.715*Berechnungen!NL33)))^2,3400*(NL102/NL33*0.001)^4.13*(NL102/NL125)^(230*(NL102/NL33*0.001)^2.1-0.7)*NL79^(0.193*EXP(-3300*(NL102/NL33*0.001)^2.6*(NL102/NL125))))</f>
        <v>#N/A</v>
      </c>
      <c r="NM148" s="88" t="e">
        <f ca="1">IF(OR(NM$7="–",NM$7="glatt"),0.25/(LOG(15/NM79+E3_Parameter!$C$16*0.001/(3.715*Berechnungen!NM33)))^2,3400*(NM102/NM33*0.001)^4.13*(NM102/NM125)^(230*(NM102/NM33*0.001)^2.1-0.7)*NM79^(0.193*EXP(-3300*(NM102/NM33*0.001)^2.6*(NM102/NM125))))</f>
        <v>#N/A</v>
      </c>
      <c r="NN148" s="88" t="e">
        <f ca="1">IF(OR(NN$7="–",NN$7="glatt"),0.25/(LOG(15/NN79+E3_Parameter!$C$16*0.001/(3.715*Berechnungen!NN33)))^2,3400*(NN102/NN33*0.001)^4.13*(NN102/NN125)^(230*(NN102/NN33*0.001)^2.1-0.7)*NN79^(0.193*EXP(-3300*(NN102/NN33*0.001)^2.6*(NN102/NN125))))</f>
        <v>#N/A</v>
      </c>
      <c r="NO148" s="88" t="e">
        <f ca="1">IF(OR(NO$7="–",NO$7="glatt"),0.25/(LOG(15/NO79+E3_Parameter!$C$16*0.001/(3.715*Berechnungen!NO33)))^2,3400*(NO102/NO33*0.001)^4.13*(NO102/NO125)^(230*(NO102/NO33*0.001)^2.1-0.7)*NO79^(0.193*EXP(-3300*(NO102/NO33*0.001)^2.6*(NO102/NO125))))</f>
        <v>#N/A</v>
      </c>
      <c r="NP148" s="88" t="e">
        <f ca="1">IF(OR(NP$7="–",NP$7="glatt"),0.25/(LOG(15/NP79+E3_Parameter!$C$16*0.001/(3.715*Berechnungen!NP33)))^2,3400*(NP102/NP33*0.001)^4.13*(NP102/NP125)^(230*(NP102/NP33*0.001)^2.1-0.7)*NP79^(0.193*EXP(-3300*(NP102/NP33*0.001)^2.6*(NP102/NP125))))</f>
        <v>#N/A</v>
      </c>
      <c r="NQ148" s="88" t="e">
        <f ca="1">IF(OR(NQ$7="–",NQ$7="glatt"),0.25/(LOG(15/NQ79+E3_Parameter!$C$16*0.001/(3.715*Berechnungen!NQ33)))^2,3400*(NQ102/NQ33*0.001)^4.13*(NQ102/NQ125)^(230*(NQ102/NQ33*0.001)^2.1-0.7)*NQ79^(0.193*EXP(-3300*(NQ102/NQ33*0.001)^2.6*(NQ102/NQ125))))</f>
        <v>#N/A</v>
      </c>
      <c r="NR148" s="88" t="e">
        <f ca="1">IF(OR(NR$7="–",NR$7="glatt"),0.25/(LOG(15/NR79+E3_Parameter!$C$16*0.001/(3.715*Berechnungen!NR33)))^2,3400*(NR102/NR33*0.001)^4.13*(NR102/NR125)^(230*(NR102/NR33*0.001)^2.1-0.7)*NR79^(0.193*EXP(-3300*(NR102/NR33*0.001)^2.6*(NR102/NR125))))</f>
        <v>#N/A</v>
      </c>
      <c r="NS148" s="88" t="e">
        <f ca="1">IF(OR(NS$7="–",NS$7="glatt"),0.25/(LOG(15/NS79+E3_Parameter!$C$16*0.001/(3.715*Berechnungen!NS33)))^2,3400*(NS102/NS33*0.001)^4.13*(NS102/NS125)^(230*(NS102/NS33*0.001)^2.1-0.7)*NS79^(0.193*EXP(-3300*(NS102/NS33*0.001)^2.6*(NS102/NS125))))</f>
        <v>#N/A</v>
      </c>
      <c r="NT148" s="88" t="e">
        <f ca="1">IF(OR(NT$7="–",NT$7="glatt"),0.25/(LOG(15/NT79+E3_Parameter!$C$16*0.001/(3.715*Berechnungen!NT33)))^2,3400*(NT102/NT33*0.001)^4.13*(NT102/NT125)^(230*(NT102/NT33*0.001)^2.1-0.7)*NT79^(0.193*EXP(-3300*(NT102/NT33*0.001)^2.6*(NT102/NT125))))</f>
        <v>#N/A</v>
      </c>
      <c r="NU148" s="88" t="e">
        <f ca="1">IF(OR(NU$7="–",NU$7="glatt"),0.25/(LOG(15/NU79+E3_Parameter!$C$16*0.001/(3.715*Berechnungen!NU33)))^2,3400*(NU102/NU33*0.001)^4.13*(NU102/NU125)^(230*(NU102/NU33*0.001)^2.1-0.7)*NU79^(0.193*EXP(-3300*(NU102/NU33*0.001)^2.6*(NU102/NU125))))</f>
        <v>#N/A</v>
      </c>
      <c r="NV148" s="88" t="e">
        <f ca="1">IF(OR(NV$7="–",NV$7="glatt"),0.25/(LOG(15/NV79+E3_Parameter!$C$16*0.001/(3.715*Berechnungen!NV33)))^2,3400*(NV102/NV33*0.001)^4.13*(NV102/NV125)^(230*(NV102/NV33*0.001)^2.1-0.7)*NV79^(0.193*EXP(-3300*(NV102/NV33*0.001)^2.6*(NV102/NV125))))</f>
        <v>#N/A</v>
      </c>
      <c r="NW148" s="88" t="e">
        <f ca="1">IF(OR(NW$7="–",NW$7="glatt"),0.25/(LOG(15/NW79+E3_Parameter!$C$16*0.001/(3.715*Berechnungen!NW33)))^2,3400*(NW102/NW33*0.001)^4.13*(NW102/NW125)^(230*(NW102/NW33*0.001)^2.1-0.7)*NW79^(0.193*EXP(-3300*(NW102/NW33*0.001)^2.6*(NW102/NW125))))</f>
        <v>#N/A</v>
      </c>
      <c r="NX148" s="88" t="e">
        <f ca="1">IF(OR(NX$7="–",NX$7="glatt"),0.25/(LOG(15/NX79+E3_Parameter!$C$16*0.001/(3.715*Berechnungen!NX33)))^2,3400*(NX102/NX33*0.001)^4.13*(NX102/NX125)^(230*(NX102/NX33*0.001)^2.1-0.7)*NX79^(0.193*EXP(-3300*(NX102/NX33*0.001)^2.6*(NX102/NX125))))</f>
        <v>#N/A</v>
      </c>
      <c r="NY148" s="88" t="e">
        <f ca="1">IF(OR(NY$7="–",NY$7="glatt"),0.25/(LOG(15/NY79+E3_Parameter!$C$16*0.001/(3.715*Berechnungen!NY33)))^2,3400*(NY102/NY33*0.001)^4.13*(NY102/NY125)^(230*(NY102/NY33*0.001)^2.1-0.7)*NY79^(0.193*EXP(-3300*(NY102/NY33*0.001)^2.6*(NY102/NY125))))</f>
        <v>#N/A</v>
      </c>
      <c r="NZ148" s="88" t="e">
        <f ca="1">IF(OR(NZ$7="–",NZ$7="glatt"),0.25/(LOG(15/NZ79+E3_Parameter!$C$16*0.001/(3.715*Berechnungen!NZ33)))^2,3400*(NZ102/NZ33*0.001)^4.13*(NZ102/NZ125)^(230*(NZ102/NZ33*0.001)^2.1-0.7)*NZ79^(0.193*EXP(-3300*(NZ102/NZ33*0.001)^2.6*(NZ102/NZ125))))</f>
        <v>#N/A</v>
      </c>
      <c r="OA148" s="88" t="e">
        <f ca="1">IF(OR(OA$7="–",OA$7="glatt"),0.25/(LOG(15/OA79+E3_Parameter!$C$16*0.001/(3.715*Berechnungen!OA33)))^2,3400*(OA102/OA33*0.001)^4.13*(OA102/OA125)^(230*(OA102/OA33*0.001)^2.1-0.7)*OA79^(0.193*EXP(-3300*(OA102/OA33*0.001)^2.6*(OA102/OA125))))</f>
        <v>#N/A</v>
      </c>
      <c r="OB148" s="88" t="e">
        <f ca="1">IF(OR(OB$7="–",OB$7="glatt"),0.25/(LOG(15/OB79+E3_Parameter!$C$16*0.001/(3.715*Berechnungen!OB33)))^2,3400*(OB102/OB33*0.001)^4.13*(OB102/OB125)^(230*(OB102/OB33*0.001)^2.1-0.7)*OB79^(0.193*EXP(-3300*(OB102/OB33*0.001)^2.6*(OB102/OB125))))</f>
        <v>#N/A</v>
      </c>
      <c r="OC148" s="88" t="e">
        <f ca="1">IF(OR(OC$7="–",OC$7="glatt"),0.25/(LOG(15/OC79+E3_Parameter!$C$16*0.001/(3.715*Berechnungen!OC33)))^2,3400*(OC102/OC33*0.001)^4.13*(OC102/OC125)^(230*(OC102/OC33*0.001)^2.1-0.7)*OC79^(0.193*EXP(-3300*(OC102/OC33*0.001)^2.6*(OC102/OC125))))</f>
        <v>#N/A</v>
      </c>
      <c r="OD148" s="88" t="e">
        <f ca="1">IF(OR(OD$7="–",OD$7="glatt"),0.25/(LOG(15/OD79+E3_Parameter!$C$16*0.001/(3.715*Berechnungen!OD33)))^2,3400*(OD102/OD33*0.001)^4.13*(OD102/OD125)^(230*(OD102/OD33*0.001)^2.1-0.7)*OD79^(0.193*EXP(-3300*(OD102/OD33*0.001)^2.6*(OD102/OD125))))</f>
        <v>#N/A</v>
      </c>
      <c r="OE148" s="88" t="e">
        <f ca="1">IF(OR(OE$7="–",OE$7="glatt"),0.25/(LOG(15/OE79+E3_Parameter!$C$16*0.001/(3.715*Berechnungen!OE33)))^2,3400*(OE102/OE33*0.001)^4.13*(OE102/OE125)^(230*(OE102/OE33*0.001)^2.1-0.7)*OE79^(0.193*EXP(-3300*(OE102/OE33*0.001)^2.6*(OE102/OE125))))</f>
        <v>#N/A</v>
      </c>
      <c r="OF148" s="88" t="e">
        <f ca="1">IF(OR(OF$7="–",OF$7="glatt"),0.25/(LOG(15/OF79+E3_Parameter!$C$16*0.001/(3.715*Berechnungen!OF33)))^2,3400*(OF102/OF33*0.001)^4.13*(OF102/OF125)^(230*(OF102/OF33*0.001)^2.1-0.7)*OF79^(0.193*EXP(-3300*(OF102/OF33*0.001)^2.6*(OF102/OF125))))</f>
        <v>#N/A</v>
      </c>
      <c r="OG148" s="88" t="e">
        <f ca="1">IF(OR(OG$7="–",OG$7="glatt"),0.25/(LOG(15/OG79+E3_Parameter!$C$16*0.001/(3.715*Berechnungen!OG33)))^2,3400*(OG102/OG33*0.001)^4.13*(OG102/OG125)^(230*(OG102/OG33*0.001)^2.1-0.7)*OG79^(0.193*EXP(-3300*(OG102/OG33*0.001)^2.6*(OG102/OG125))))</f>
        <v>#N/A</v>
      </c>
      <c r="OH148" s="88" t="e">
        <f ca="1">IF(OR(OH$7="–",OH$7="glatt"),0.25/(LOG(15/OH79+E3_Parameter!$C$16*0.001/(3.715*Berechnungen!OH33)))^2,3400*(OH102/OH33*0.001)^4.13*(OH102/OH125)^(230*(OH102/OH33*0.001)^2.1-0.7)*OH79^(0.193*EXP(-3300*(OH102/OH33*0.001)^2.6*(OH102/OH125))))</f>
        <v>#N/A</v>
      </c>
      <c r="OI148" s="88" t="e">
        <f ca="1">IF(OR(OI$7="–",OI$7="glatt"),0.25/(LOG(15/OI79+E3_Parameter!$C$16*0.001/(3.715*Berechnungen!OI33)))^2,3400*(OI102/OI33*0.001)^4.13*(OI102/OI125)^(230*(OI102/OI33*0.001)^2.1-0.7)*OI79^(0.193*EXP(-3300*(OI102/OI33*0.001)^2.6*(OI102/OI125))))</f>
        <v>#N/A</v>
      </c>
      <c r="OJ148" s="88" t="e">
        <f ca="1">IF(OR(OJ$7="–",OJ$7="glatt"),0.25/(LOG(15/OJ79+E3_Parameter!$C$16*0.001/(3.715*Berechnungen!OJ33)))^2,3400*(OJ102/OJ33*0.001)^4.13*(OJ102/OJ125)^(230*(OJ102/OJ33*0.001)^2.1-0.7)*OJ79^(0.193*EXP(-3300*(OJ102/OJ33*0.001)^2.6*(OJ102/OJ125))))</f>
        <v>#N/A</v>
      </c>
      <c r="OK148" s="88" t="e">
        <f ca="1">IF(OR(OK$7="–",OK$7="glatt"),0.25/(LOG(15/OK79+E3_Parameter!$C$16*0.001/(3.715*Berechnungen!OK33)))^2,3400*(OK102/OK33*0.001)^4.13*(OK102/OK125)^(230*(OK102/OK33*0.001)^2.1-0.7)*OK79^(0.193*EXP(-3300*(OK102/OK33*0.001)^2.6*(OK102/OK125))))</f>
        <v>#N/A</v>
      </c>
      <c r="OL148" s="88" t="e">
        <f ca="1">IF(OR(OL$7="–",OL$7="glatt"),0.25/(LOG(15/OL79+E3_Parameter!$C$16*0.001/(3.715*Berechnungen!OL33)))^2,3400*(OL102/OL33*0.001)^4.13*(OL102/OL125)^(230*(OL102/OL33*0.001)^2.1-0.7)*OL79^(0.193*EXP(-3300*(OL102/OL33*0.001)^2.6*(OL102/OL125))))</f>
        <v>#N/A</v>
      </c>
      <c r="OM148" s="88" t="e">
        <f ca="1">IF(OR(OM$7="–",OM$7="glatt"),0.25/(LOG(15/OM79+E3_Parameter!$C$16*0.001/(3.715*Berechnungen!OM33)))^2,3400*(OM102/OM33*0.001)^4.13*(OM102/OM125)^(230*(OM102/OM33*0.001)^2.1-0.7)*OM79^(0.193*EXP(-3300*(OM102/OM33*0.001)^2.6*(OM102/OM125))))</f>
        <v>#N/A</v>
      </c>
    </row>
    <row r="149" spans="2:403" x14ac:dyDescent="0.3">
      <c r="B149" s="84">
        <v>150</v>
      </c>
      <c r="C149" s="85" t="s">
        <v>308</v>
      </c>
      <c r="D149" s="88">
        <f ca="1">IF(OR(D$7="–",D$7="glatt"),0.25/(LOG(15/D80+E3_Parameter!$C$16*0.001/(3.715*Berechnungen!D34)))^2,3400*(D103/D34*0.001)^4.13*(D103/D126)^(230*(D103/D34*0.001)^2.1-0.7)*D80^(0.193*EXP(-3300*(D103/D34*0.001)^2.6*(D103/D126))))</f>
        <v>1.7262247673234359E-2</v>
      </c>
      <c r="E149" s="88">
        <f ca="1">IF(OR(E$7="–",E$7="glatt"),0.25/(LOG(15/E80+E3_Parameter!$C$16*0.001/(3.715*Berechnungen!E34)))^2,3400*(E103/E34*0.001)^4.13*(E103/E126)^(230*(E103/E34*0.001)^2.1-0.7)*E80^(0.193*EXP(-3300*(E103/E34*0.001)^2.6*(E103/E126))))</f>
        <v>4.7677376674158105E-2</v>
      </c>
      <c r="F149" s="88">
        <f ca="1">IF(OR(F$7="–",F$7="glatt"),0.25/(LOG(15/F80+E3_Parameter!$C$16*0.001/(3.715*Berechnungen!F34)))^2,3400*(F103/F34*0.001)^4.13*(F103/F126)^(230*(F103/F34*0.001)^2.1-0.7)*F80^(0.193*EXP(-3300*(F103/F34*0.001)^2.6*(F103/F126))))</f>
        <v>1.7360216792373494E-2</v>
      </c>
      <c r="G149" s="88">
        <f ca="1">IF(OR(G$7="–",G$7="glatt"),0.25/(LOG(15/G80+E3_Parameter!$C$16*0.001/(3.715*Berechnungen!G34)))^2,3400*(G103/G34*0.001)^4.13*(G103/G126)^(230*(G103/G34*0.001)^2.1-0.7)*G80^(0.193*EXP(-3300*(G103/G34*0.001)^2.6*(G103/G126))))</f>
        <v>2.0291129969680195E-2</v>
      </c>
      <c r="H149" s="88">
        <f ca="1">IF(OR(H$7="–",H$7="glatt"),0.25/(LOG(15/H80+E3_Parameter!$C$16*0.001/(3.715*Berechnungen!H34)))^2,3400*(H103/H34*0.001)^4.13*(H103/H126)^(230*(H103/H34*0.001)^2.1-0.7)*H80^(0.193*EXP(-3300*(H103/H34*0.001)^2.6*(H103/H126))))</f>
        <v>2.5574837379495889E-2</v>
      </c>
      <c r="I149" s="88">
        <f ca="1">IF(OR(I$7="–",I$7="glatt"),0.25/(LOG(15/I80+E3_Parameter!$C$16*0.001/(3.715*Berechnungen!I34)))^2,3400*(I103/I34*0.001)^4.13*(I103/I126)^(230*(I103/I34*0.001)^2.1-0.7)*I80^(0.193*EXP(-3300*(I103/I34*0.001)^2.6*(I103/I126))))</f>
        <v>3.1206134813724831E-2</v>
      </c>
      <c r="J149" s="88">
        <f ca="1">IF(OR(J$7="–",J$7="glatt"),0.25/(LOG(15/J80+E3_Parameter!$C$16*0.001/(3.715*Berechnungen!J34)))^2,3400*(J103/J34*0.001)^4.13*(J103/J126)^(230*(J103/J34*0.001)^2.1-0.7)*J80^(0.193*EXP(-3300*(J103/J34*0.001)^2.6*(J103/J126))))</f>
        <v>3.1206134813724831E-2</v>
      </c>
      <c r="K149" s="88">
        <f ca="1">IF(OR(K$7="–",K$7="glatt"),0.25/(LOG(15/K80+E3_Parameter!$C$16*0.001/(3.715*Berechnungen!K34)))^2,3400*(K103/K34*0.001)^4.13*(K103/K126)^(230*(K103/K34*0.001)^2.1-0.7)*K80^(0.193*EXP(-3300*(K103/K34*0.001)^2.6*(K103/K126))))</f>
        <v>2.2987820468757102E-2</v>
      </c>
      <c r="L149" s="88">
        <f ca="1">IF(OR(L$7="–",L$7="glatt"),0.25/(LOG(15/L80+E3_Parameter!$C$16*0.001/(3.715*Berechnungen!L34)))^2,3400*(L103/L34*0.001)^4.13*(L103/L126)^(230*(L103/L34*0.001)^2.1-0.7)*L80^(0.193*EXP(-3300*(L103/L34*0.001)^2.6*(L103/L126))))</f>
        <v>3.1206134813724831E-2</v>
      </c>
      <c r="M149" s="88">
        <f ca="1">IF(OR(M$7="–",M$7="glatt"),0.25/(LOG(15/M80+E3_Parameter!$C$16*0.001/(3.715*Berechnungen!M34)))^2,3400*(M103/M34*0.001)^4.13*(M103/M126)^(230*(M103/M34*0.001)^2.1-0.7)*M80^(0.193*EXP(-3300*(M103/M34*0.001)^2.6*(M103/M126))))</f>
        <v>2.5574837379495889E-2</v>
      </c>
      <c r="N149" s="88">
        <f ca="1">IF(OR(N$7="–",N$7="glatt"),0.25/(LOG(15/N80+E3_Parameter!$C$16*0.001/(3.715*Berechnungen!N34)))^2,3400*(N103/N34*0.001)^4.13*(N103/N126)^(230*(N103/N34*0.001)^2.1-0.7)*N80^(0.193*EXP(-3300*(N103/N34*0.001)^2.6*(N103/N126))))</f>
        <v>3.1206134813724831E-2</v>
      </c>
      <c r="O149" s="88">
        <f ca="1">IF(OR(O$7="–",O$7="glatt"),0.25/(LOG(15/O80+E3_Parameter!$C$16*0.001/(3.715*Berechnungen!O34)))^2,3400*(O103/O34*0.001)^4.13*(O103/O126)^(230*(O103/O34*0.001)^2.1-0.7)*O80^(0.193*EXP(-3300*(O103/O34*0.001)^2.6*(O103/O126))))</f>
        <v>3.1206134813724831E-2</v>
      </c>
      <c r="P149" s="88">
        <f ca="1">IF(OR(P$7="–",P$7="glatt"),0.25/(LOG(15/P80+E3_Parameter!$C$16*0.001/(3.715*Berechnungen!P34)))^2,3400*(P103/P34*0.001)^4.13*(P103/P126)^(230*(P103/P34*0.001)^2.1-0.7)*P80^(0.193*EXP(-3300*(P103/P34*0.001)^2.6*(P103/P126))))</f>
        <v>2.0129993676699091E-2</v>
      </c>
      <c r="Q149" s="88">
        <f ca="1">IF(OR(Q$7="–",Q$7="glatt"),0.25/(LOG(15/Q80+E3_Parameter!$C$16*0.001/(3.715*Berechnungen!Q34)))^2,3400*(Q103/Q34*0.001)^4.13*(Q103/Q126)^(230*(Q103/Q34*0.001)^2.1-0.7)*Q80^(0.193*EXP(-3300*(Q103/Q34*0.001)^2.6*(Q103/Q126))))</f>
        <v>2.3862238199318802E-2</v>
      </c>
      <c r="R149" s="88">
        <f ca="1">IF(OR(R$7="–",R$7="glatt"),0.25/(LOG(15/R80+E3_Parameter!$C$16*0.001/(3.715*Berechnungen!R34)))^2,3400*(R103/R34*0.001)^4.13*(R103/R126)^(230*(R103/R34*0.001)^2.1-0.7)*R80^(0.193*EXP(-3300*(R103/R34*0.001)^2.6*(R103/R126))))</f>
        <v>2.3902352816651384E-2</v>
      </c>
      <c r="S149" s="88">
        <f ca="1">IF(OR(S$7="–",S$7="glatt"),0.25/(LOG(15/S80+E3_Parameter!$C$16*0.001/(3.715*Berechnungen!S34)))^2,3400*(S103/S34*0.001)^4.13*(S103/S126)^(230*(S103/S34*0.001)^2.1-0.7)*S80^(0.193*EXP(-3300*(S103/S34*0.001)^2.6*(S103/S126))))</f>
        <v>2.9708281765619005E-2</v>
      </c>
      <c r="T149" s="88">
        <f ca="1">IF(OR(T$7="–",T$7="glatt"),0.25/(LOG(15/T80+E3_Parameter!$C$16*0.001/(3.715*Berechnungen!T34)))^2,3400*(T103/T34*0.001)^4.13*(T103/T126)^(230*(T103/T34*0.001)^2.1-0.7)*T80^(0.193*EXP(-3300*(T103/T34*0.001)^2.6*(T103/T126))))</f>
        <v>2.8254707674356807E-2</v>
      </c>
      <c r="U149" s="88">
        <f ca="1">IF(OR(U$7="–",U$7="glatt"),0.25/(LOG(15/U80+E3_Parameter!$C$16*0.001/(3.715*Berechnungen!U34)))^2,3400*(U103/U34*0.001)^4.13*(U103/U126)^(230*(U103/U34*0.001)^2.1-0.7)*U80^(0.193*EXP(-3300*(U103/U34*0.001)^2.6*(U103/U126))))</f>
        <v>3.4659751703147397E-2</v>
      </c>
      <c r="V149" s="88">
        <f ca="1">IF(OR(V$7="–",V$7="glatt"),0.25/(LOG(15/V80+E3_Parameter!$C$16*0.001/(3.715*Berechnungen!V34)))^2,3400*(V103/V34*0.001)^4.13*(V103/V126)^(230*(V103/V34*0.001)^2.1-0.7)*V80^(0.193*EXP(-3300*(V103/V34*0.001)^2.6*(V103/V126))))</f>
        <v>3.5118188146044879E-2</v>
      </c>
      <c r="W149" s="88">
        <f ca="1">IF(OR(W$7="–",W$7="glatt"),0.25/(LOG(15/W80+E3_Parameter!$C$16*0.001/(3.715*Berechnungen!W34)))^2,3400*(W103/W34*0.001)^4.13*(W103/W126)^(230*(W103/W34*0.001)^2.1-0.7)*W80^(0.193*EXP(-3300*(W103/W34*0.001)^2.6*(W103/W126))))</f>
        <v>7.9978608806597504E-2</v>
      </c>
      <c r="X149" s="88">
        <f ca="1">IF(OR(X$7="–",X$7="glatt"),0.25/(LOG(15/X80+E3_Parameter!$C$16*0.001/(3.715*Berechnungen!X34)))^2,3400*(X103/X34*0.001)^4.13*(X103/X126)^(230*(X103/X34*0.001)^2.1-0.7)*X80^(0.193*EXP(-3300*(X103/X34*0.001)^2.6*(X103/X126))))</f>
        <v>3.6684104189981921E-2</v>
      </c>
      <c r="Y149" s="88">
        <f ca="1">IF(OR(Y$7="–",Y$7="glatt"),0.25/(LOG(15/Y80+E3_Parameter!$C$16*0.001/(3.715*Berechnungen!Y34)))^2,3400*(Y103/Y34*0.001)^4.13*(Y103/Y126)^(230*(Y103/Y34*0.001)^2.1-0.7)*Y80^(0.193*EXP(-3300*(Y103/Y34*0.001)^2.6*(Y103/Y126))))</f>
        <v>7.9978608806597504E-2</v>
      </c>
      <c r="Z149" s="88">
        <f ca="1">IF(OR(Z$7="–",Z$7="glatt"),0.25/(LOG(15/Z80+E3_Parameter!$C$16*0.001/(3.715*Berechnungen!Z34)))^2,3400*(Z103/Z34*0.001)^4.13*(Z103/Z126)^(230*(Z103/Z34*0.001)^2.1-0.7)*Z80^(0.193*EXP(-3300*(Z103/Z34*0.001)^2.6*(Z103/Z126))))</f>
        <v>3.8627633368650785E-2</v>
      </c>
      <c r="AA149" s="88">
        <f ca="1">IF(OR(AA$7="–",AA$7="glatt"),0.25/(LOG(15/AA80+E3_Parameter!$C$16*0.001/(3.715*Berechnungen!AA34)))^2,3400*(AA103/AA34*0.001)^4.13*(AA103/AA126)^(230*(AA103/AA34*0.001)^2.1-0.7)*AA80^(0.193*EXP(-3300*(AA103/AA34*0.001)^2.6*(AA103/AA126))))</f>
        <v>7.9978608806597504E-2</v>
      </c>
      <c r="AB149" s="88">
        <f ca="1">IF(OR(AB$7="–",AB$7="glatt"),0.25/(LOG(15/AB80+E3_Parameter!$C$16*0.001/(3.715*Berechnungen!AB34)))^2,3400*(AB103/AB34*0.001)^4.13*(AB103/AB126)^(230*(AB103/AB34*0.001)^2.1-0.7)*AB80^(0.193*EXP(-3300*(AB103/AB34*0.001)^2.6*(AB103/AB126))))</f>
        <v>4.1135059707141312E-2</v>
      </c>
      <c r="AC149" s="88">
        <f ca="1">IF(OR(AC$7="–",AC$7="glatt"),0.25/(LOG(15/AC80+E3_Parameter!$C$16*0.001/(3.715*Berechnungen!AC34)))^2,3400*(AC103/AC34*0.001)^4.13*(AC103/AC126)^(230*(AC103/AC34*0.001)^2.1-0.7)*AC80^(0.193*EXP(-3300*(AC103/AC34*0.001)^2.6*(AC103/AC126))))</f>
        <v>7.9978608806597504E-2</v>
      </c>
      <c r="AD149" s="88">
        <f ca="1">IF(OR(AD$7="–",AD$7="glatt"),0.25/(LOG(15/AD80+E3_Parameter!$C$16*0.001/(3.715*Berechnungen!AD34)))^2,3400*(AD103/AD34*0.001)^4.13*(AD103/AD126)^(230*(AD103/AD34*0.001)^2.1-0.7)*AD80^(0.193*EXP(-3300*(AD103/AD34*0.001)^2.6*(AD103/AD126))))</f>
        <v>4.4554288319542314E-2</v>
      </c>
      <c r="AE149" s="88">
        <f ca="1">IF(OR(AE$7="–",AE$7="glatt"),0.25/(LOG(15/AE80+E3_Parameter!$C$16*0.001/(3.715*Berechnungen!AE34)))^2,3400*(AE103/AE34*0.001)^4.13*(AE103/AE126)^(230*(AE103/AE34*0.001)^2.1-0.7)*AE80^(0.193*EXP(-3300*(AE103/AE34*0.001)^2.6*(AE103/AE126))))</f>
        <v>7.9978608806597504E-2</v>
      </c>
      <c r="AF149" s="88">
        <f ca="1">IF(OR(AF$7="–",AF$7="glatt"),0.25/(LOG(15/AF80+E3_Parameter!$C$16*0.001/(3.715*Berechnungen!AF34)))^2,3400*(AF103/AF34*0.001)^4.13*(AF103/AF126)^(230*(AF103/AF34*0.001)^2.1-0.7)*AF80^(0.193*EXP(-3300*(AF103/AF34*0.001)^2.6*(AF103/AF126))))</f>
        <v>4.9635179890089469E-2</v>
      </c>
      <c r="AG149" s="88">
        <f ca="1">IF(OR(AG$7="–",AG$7="glatt"),0.25/(LOG(15/AG80+E3_Parameter!$C$16*0.001/(3.715*Berechnungen!AG34)))^2,3400*(AG103/AG34*0.001)^4.13*(AG103/AG126)^(230*(AG103/AG34*0.001)^2.1-0.7)*AG80^(0.193*EXP(-3300*(AG103/AG34*0.001)^2.6*(AG103/AG126))))</f>
        <v>7.9978608806597504E-2</v>
      </c>
      <c r="AH149" s="88">
        <f ca="1">IF(OR(AH$7="–",AH$7="glatt"),0.25/(LOG(15/AH80+E3_Parameter!$C$16*0.001/(3.715*Berechnungen!AH34)))^2,3400*(AH103/AH34*0.001)^4.13*(AH103/AH126)^(230*(AH103/AH34*0.001)^2.1-0.7)*AH80^(0.193*EXP(-3300*(AH103/AH34*0.001)^2.6*(AH103/AH126))))</f>
        <v>5.8423075012871063E-2</v>
      </c>
      <c r="AI149" s="88">
        <f ca="1">IF(OR(AI$7="–",AI$7="glatt"),0.25/(LOG(15/AI80+E3_Parameter!$C$16*0.001/(3.715*Berechnungen!AI34)))^2,3400*(AI103/AI34*0.001)^4.13*(AI103/AI126)^(230*(AI103/AI34*0.001)^2.1-0.7)*AI80^(0.193*EXP(-3300*(AI103/AI34*0.001)^2.6*(AI103/AI126))))</f>
        <v>7.9978608806597504E-2</v>
      </c>
      <c r="AJ149" s="88">
        <f ca="1">IF(OR(AJ$7="–",AJ$7="glatt"),0.25/(LOG(15/AJ80+E3_Parameter!$C$16*0.001/(3.715*Berechnungen!AJ34)))^2,3400*(AJ103/AJ34*0.001)^4.13*(AJ103/AJ126)^(230*(AJ103/AJ34*0.001)^2.1-0.7)*AJ80^(0.193*EXP(-3300*(AJ103/AJ34*0.001)^2.6*(AJ103/AJ126))))</f>
        <v>7.9978608806597504E-2</v>
      </c>
      <c r="AK149" s="88" t="e">
        <f ca="1">IF(OR(AK$7="–",AK$7="glatt"),0.25/(LOG(15/AK80+E3_Parameter!$C$16*0.001/(3.715*Berechnungen!AK34)))^2,3400*(AK103/AK34*0.001)^4.13*(AK103/AK126)^(230*(AK103/AK34*0.001)^2.1-0.7)*AK80^(0.193*EXP(-3300*(AK103/AK34*0.001)^2.6*(AK103/AK126))))</f>
        <v>#N/A</v>
      </c>
      <c r="AL149" s="88" t="e">
        <f ca="1">IF(OR(AL$7="–",AL$7="glatt"),0.25/(LOG(15/AL80+E3_Parameter!$C$16*0.001/(3.715*Berechnungen!AL34)))^2,3400*(AL103/AL34*0.001)^4.13*(AL103/AL126)^(230*(AL103/AL34*0.001)^2.1-0.7)*AL80^(0.193*EXP(-3300*(AL103/AL34*0.001)^2.6*(AL103/AL126))))</f>
        <v>#N/A</v>
      </c>
      <c r="AM149" s="88" t="e">
        <f ca="1">IF(OR(AM$7="–",AM$7="glatt"),0.25/(LOG(15/AM80+E3_Parameter!$C$16*0.001/(3.715*Berechnungen!AM34)))^2,3400*(AM103/AM34*0.001)^4.13*(AM103/AM126)^(230*(AM103/AM34*0.001)^2.1-0.7)*AM80^(0.193*EXP(-3300*(AM103/AM34*0.001)^2.6*(AM103/AM126))))</f>
        <v>#N/A</v>
      </c>
      <c r="AN149" s="88" t="e">
        <f ca="1">IF(OR(AN$7="–",AN$7="glatt"),0.25/(LOG(15/AN80+E3_Parameter!$C$16*0.001/(3.715*Berechnungen!AN34)))^2,3400*(AN103/AN34*0.001)^4.13*(AN103/AN126)^(230*(AN103/AN34*0.001)^2.1-0.7)*AN80^(0.193*EXP(-3300*(AN103/AN34*0.001)^2.6*(AN103/AN126))))</f>
        <v>#N/A</v>
      </c>
      <c r="AO149" s="88" t="e">
        <f ca="1">IF(OR(AO$7="–",AO$7="glatt"),0.25/(LOG(15/AO80+E3_Parameter!$C$16*0.001/(3.715*Berechnungen!AO34)))^2,3400*(AO103/AO34*0.001)^4.13*(AO103/AO126)^(230*(AO103/AO34*0.001)^2.1-0.7)*AO80^(0.193*EXP(-3300*(AO103/AO34*0.001)^2.6*(AO103/AO126))))</f>
        <v>#N/A</v>
      </c>
      <c r="AP149" s="88" t="e">
        <f ca="1">IF(OR(AP$7="–",AP$7="glatt"),0.25/(LOG(15/AP80+E3_Parameter!$C$16*0.001/(3.715*Berechnungen!AP34)))^2,3400*(AP103/AP34*0.001)^4.13*(AP103/AP126)^(230*(AP103/AP34*0.001)^2.1-0.7)*AP80^(0.193*EXP(-3300*(AP103/AP34*0.001)^2.6*(AP103/AP126))))</f>
        <v>#N/A</v>
      </c>
      <c r="AQ149" s="88" t="e">
        <f ca="1">IF(OR(AQ$7="–",AQ$7="glatt"),0.25/(LOG(15/AQ80+E3_Parameter!$C$16*0.001/(3.715*Berechnungen!AQ34)))^2,3400*(AQ103/AQ34*0.001)^4.13*(AQ103/AQ126)^(230*(AQ103/AQ34*0.001)^2.1-0.7)*AQ80^(0.193*EXP(-3300*(AQ103/AQ34*0.001)^2.6*(AQ103/AQ126))))</f>
        <v>#N/A</v>
      </c>
      <c r="AR149" s="88" t="e">
        <f ca="1">IF(OR(AR$7="–",AR$7="glatt"),0.25/(LOG(15/AR80+E3_Parameter!$C$16*0.001/(3.715*Berechnungen!AR34)))^2,3400*(AR103/AR34*0.001)^4.13*(AR103/AR126)^(230*(AR103/AR34*0.001)^2.1-0.7)*AR80^(0.193*EXP(-3300*(AR103/AR34*0.001)^2.6*(AR103/AR126))))</f>
        <v>#N/A</v>
      </c>
      <c r="AS149" s="88" t="e">
        <f ca="1">IF(OR(AS$7="–",AS$7="glatt"),0.25/(LOG(15/AS80+E3_Parameter!$C$16*0.001/(3.715*Berechnungen!AS34)))^2,3400*(AS103/AS34*0.001)^4.13*(AS103/AS126)^(230*(AS103/AS34*0.001)^2.1-0.7)*AS80^(0.193*EXP(-3300*(AS103/AS34*0.001)^2.6*(AS103/AS126))))</f>
        <v>#N/A</v>
      </c>
      <c r="AT149" s="88" t="e">
        <f ca="1">IF(OR(AT$7="–",AT$7="glatt"),0.25/(LOG(15/AT80+E3_Parameter!$C$16*0.001/(3.715*Berechnungen!AT34)))^2,3400*(AT103/AT34*0.001)^4.13*(AT103/AT126)^(230*(AT103/AT34*0.001)^2.1-0.7)*AT80^(0.193*EXP(-3300*(AT103/AT34*0.001)^2.6*(AT103/AT126))))</f>
        <v>#N/A</v>
      </c>
      <c r="AU149" s="88" t="e">
        <f ca="1">IF(OR(AU$7="–",AU$7="glatt"),0.25/(LOG(15/AU80+E3_Parameter!$C$16*0.001/(3.715*Berechnungen!AU34)))^2,3400*(AU103/AU34*0.001)^4.13*(AU103/AU126)^(230*(AU103/AU34*0.001)^2.1-0.7)*AU80^(0.193*EXP(-3300*(AU103/AU34*0.001)^2.6*(AU103/AU126))))</f>
        <v>#N/A</v>
      </c>
      <c r="AV149" s="88" t="e">
        <f ca="1">IF(OR(AV$7="–",AV$7="glatt"),0.25/(LOG(15/AV80+E3_Parameter!$C$16*0.001/(3.715*Berechnungen!AV34)))^2,3400*(AV103/AV34*0.001)^4.13*(AV103/AV126)^(230*(AV103/AV34*0.001)^2.1-0.7)*AV80^(0.193*EXP(-3300*(AV103/AV34*0.001)^2.6*(AV103/AV126))))</f>
        <v>#N/A</v>
      </c>
      <c r="AW149" s="88" t="e">
        <f ca="1">IF(OR(AW$7="–",AW$7="glatt"),0.25/(LOG(15/AW80+E3_Parameter!$C$16*0.001/(3.715*Berechnungen!AW34)))^2,3400*(AW103/AW34*0.001)^4.13*(AW103/AW126)^(230*(AW103/AW34*0.001)^2.1-0.7)*AW80^(0.193*EXP(-3300*(AW103/AW34*0.001)^2.6*(AW103/AW126))))</f>
        <v>#N/A</v>
      </c>
      <c r="AX149" s="88" t="e">
        <f ca="1">IF(OR(AX$7="–",AX$7="glatt"),0.25/(LOG(15/AX80+E3_Parameter!$C$16*0.001/(3.715*Berechnungen!AX34)))^2,3400*(AX103/AX34*0.001)^4.13*(AX103/AX126)^(230*(AX103/AX34*0.001)^2.1-0.7)*AX80^(0.193*EXP(-3300*(AX103/AX34*0.001)^2.6*(AX103/AX126))))</f>
        <v>#N/A</v>
      </c>
      <c r="AY149" s="88" t="e">
        <f ca="1">IF(OR(AY$7="–",AY$7="glatt"),0.25/(LOG(15/AY80+E3_Parameter!$C$16*0.001/(3.715*Berechnungen!AY34)))^2,3400*(AY103/AY34*0.001)^4.13*(AY103/AY126)^(230*(AY103/AY34*0.001)^2.1-0.7)*AY80^(0.193*EXP(-3300*(AY103/AY34*0.001)^2.6*(AY103/AY126))))</f>
        <v>#N/A</v>
      </c>
      <c r="AZ149" s="88" t="e">
        <f ca="1">IF(OR(AZ$7="–",AZ$7="glatt"),0.25/(LOG(15/AZ80+E3_Parameter!$C$16*0.001/(3.715*Berechnungen!AZ34)))^2,3400*(AZ103/AZ34*0.001)^4.13*(AZ103/AZ126)^(230*(AZ103/AZ34*0.001)^2.1-0.7)*AZ80^(0.193*EXP(-3300*(AZ103/AZ34*0.001)^2.6*(AZ103/AZ126))))</f>
        <v>#N/A</v>
      </c>
      <c r="BA149" s="88" t="e">
        <f ca="1">IF(OR(BA$7="–",BA$7="glatt"),0.25/(LOG(15/BA80+E3_Parameter!$C$16*0.001/(3.715*Berechnungen!BA34)))^2,3400*(BA103/BA34*0.001)^4.13*(BA103/BA126)^(230*(BA103/BA34*0.001)^2.1-0.7)*BA80^(0.193*EXP(-3300*(BA103/BA34*0.001)^2.6*(BA103/BA126))))</f>
        <v>#N/A</v>
      </c>
      <c r="BB149" s="88" t="e">
        <f ca="1">IF(OR(BB$7="–",BB$7="glatt"),0.25/(LOG(15/BB80+E3_Parameter!$C$16*0.001/(3.715*Berechnungen!BB34)))^2,3400*(BB103/BB34*0.001)^4.13*(BB103/BB126)^(230*(BB103/BB34*0.001)^2.1-0.7)*BB80^(0.193*EXP(-3300*(BB103/BB34*0.001)^2.6*(BB103/BB126))))</f>
        <v>#N/A</v>
      </c>
      <c r="BC149" s="88" t="e">
        <f ca="1">IF(OR(BC$7="–",BC$7="glatt"),0.25/(LOG(15/BC80+E3_Parameter!$C$16*0.001/(3.715*Berechnungen!BC34)))^2,3400*(BC103/BC34*0.001)^4.13*(BC103/BC126)^(230*(BC103/BC34*0.001)^2.1-0.7)*BC80^(0.193*EXP(-3300*(BC103/BC34*0.001)^2.6*(BC103/BC126))))</f>
        <v>#N/A</v>
      </c>
      <c r="BD149" s="88" t="e">
        <f ca="1">IF(OR(BD$7="–",BD$7="glatt"),0.25/(LOG(15/BD80+E3_Parameter!$C$16*0.001/(3.715*Berechnungen!BD34)))^2,3400*(BD103/BD34*0.001)^4.13*(BD103/BD126)^(230*(BD103/BD34*0.001)^2.1-0.7)*BD80^(0.193*EXP(-3300*(BD103/BD34*0.001)^2.6*(BD103/BD126))))</f>
        <v>#N/A</v>
      </c>
      <c r="BE149" s="88" t="e">
        <f ca="1">IF(OR(BE$7="–",BE$7="glatt"),0.25/(LOG(15/BE80+E3_Parameter!$C$16*0.001/(3.715*Berechnungen!BE34)))^2,3400*(BE103/BE34*0.001)^4.13*(BE103/BE126)^(230*(BE103/BE34*0.001)^2.1-0.7)*BE80^(0.193*EXP(-3300*(BE103/BE34*0.001)^2.6*(BE103/BE126))))</f>
        <v>#N/A</v>
      </c>
      <c r="BF149" s="88" t="e">
        <f ca="1">IF(OR(BF$7="–",BF$7="glatt"),0.25/(LOG(15/BF80+E3_Parameter!$C$16*0.001/(3.715*Berechnungen!BF34)))^2,3400*(BF103/BF34*0.001)^4.13*(BF103/BF126)^(230*(BF103/BF34*0.001)^2.1-0.7)*BF80^(0.193*EXP(-3300*(BF103/BF34*0.001)^2.6*(BF103/BF126))))</f>
        <v>#N/A</v>
      </c>
      <c r="BG149" s="88" t="e">
        <f ca="1">IF(OR(BG$7="–",BG$7="glatt"),0.25/(LOG(15/BG80+E3_Parameter!$C$16*0.001/(3.715*Berechnungen!BG34)))^2,3400*(BG103/BG34*0.001)^4.13*(BG103/BG126)^(230*(BG103/BG34*0.001)^2.1-0.7)*BG80^(0.193*EXP(-3300*(BG103/BG34*0.001)^2.6*(BG103/BG126))))</f>
        <v>#N/A</v>
      </c>
      <c r="BH149" s="88" t="e">
        <f ca="1">IF(OR(BH$7="–",BH$7="glatt"),0.25/(LOG(15/BH80+E3_Parameter!$C$16*0.001/(3.715*Berechnungen!BH34)))^2,3400*(BH103/BH34*0.001)^4.13*(BH103/BH126)^(230*(BH103/BH34*0.001)^2.1-0.7)*BH80^(0.193*EXP(-3300*(BH103/BH34*0.001)^2.6*(BH103/BH126))))</f>
        <v>#N/A</v>
      </c>
      <c r="BI149" s="88" t="e">
        <f ca="1">IF(OR(BI$7="–",BI$7="glatt"),0.25/(LOG(15/BI80+E3_Parameter!$C$16*0.001/(3.715*Berechnungen!BI34)))^2,3400*(BI103/BI34*0.001)^4.13*(BI103/BI126)^(230*(BI103/BI34*0.001)^2.1-0.7)*BI80^(0.193*EXP(-3300*(BI103/BI34*0.001)^2.6*(BI103/BI126))))</f>
        <v>#N/A</v>
      </c>
      <c r="BJ149" s="88" t="e">
        <f ca="1">IF(OR(BJ$7="–",BJ$7="glatt"),0.25/(LOG(15/BJ80+E3_Parameter!$C$16*0.001/(3.715*Berechnungen!BJ34)))^2,3400*(BJ103/BJ34*0.001)^4.13*(BJ103/BJ126)^(230*(BJ103/BJ34*0.001)^2.1-0.7)*BJ80^(0.193*EXP(-3300*(BJ103/BJ34*0.001)^2.6*(BJ103/BJ126))))</f>
        <v>#N/A</v>
      </c>
      <c r="BK149" s="88" t="e">
        <f ca="1">IF(OR(BK$7="–",BK$7="glatt"),0.25/(LOG(15/BK80+E3_Parameter!$C$16*0.001/(3.715*Berechnungen!BK34)))^2,3400*(BK103/BK34*0.001)^4.13*(BK103/BK126)^(230*(BK103/BK34*0.001)^2.1-0.7)*BK80^(0.193*EXP(-3300*(BK103/BK34*0.001)^2.6*(BK103/BK126))))</f>
        <v>#N/A</v>
      </c>
      <c r="BL149" s="88" t="e">
        <f ca="1">IF(OR(BL$7="–",BL$7="glatt"),0.25/(LOG(15/BL80+E3_Parameter!$C$16*0.001/(3.715*Berechnungen!BL34)))^2,3400*(BL103/BL34*0.001)^4.13*(BL103/BL126)^(230*(BL103/BL34*0.001)^2.1-0.7)*BL80^(0.193*EXP(-3300*(BL103/BL34*0.001)^2.6*(BL103/BL126))))</f>
        <v>#N/A</v>
      </c>
      <c r="BM149" s="88" t="e">
        <f ca="1">IF(OR(BM$7="–",BM$7="glatt"),0.25/(LOG(15/BM80+E3_Parameter!$C$16*0.001/(3.715*Berechnungen!BM34)))^2,3400*(BM103/BM34*0.001)^4.13*(BM103/BM126)^(230*(BM103/BM34*0.001)^2.1-0.7)*BM80^(0.193*EXP(-3300*(BM103/BM34*0.001)^2.6*(BM103/BM126))))</f>
        <v>#N/A</v>
      </c>
      <c r="BN149" s="88" t="e">
        <f ca="1">IF(OR(BN$7="–",BN$7="glatt"),0.25/(LOG(15/BN80+E3_Parameter!$C$16*0.001/(3.715*Berechnungen!BN34)))^2,3400*(BN103/BN34*0.001)^4.13*(BN103/BN126)^(230*(BN103/BN34*0.001)^2.1-0.7)*BN80^(0.193*EXP(-3300*(BN103/BN34*0.001)^2.6*(BN103/BN126))))</f>
        <v>#N/A</v>
      </c>
      <c r="BO149" s="88" t="e">
        <f ca="1">IF(OR(BO$7="–",BO$7="glatt"),0.25/(LOG(15/BO80+E3_Parameter!$C$16*0.001/(3.715*Berechnungen!BO34)))^2,3400*(BO103/BO34*0.001)^4.13*(BO103/BO126)^(230*(BO103/BO34*0.001)^2.1-0.7)*BO80^(0.193*EXP(-3300*(BO103/BO34*0.001)^2.6*(BO103/BO126))))</f>
        <v>#N/A</v>
      </c>
      <c r="BP149" s="88" t="e">
        <f ca="1">IF(OR(BP$7="–",BP$7="glatt"),0.25/(LOG(15/BP80+E3_Parameter!$C$16*0.001/(3.715*Berechnungen!BP34)))^2,3400*(BP103/BP34*0.001)^4.13*(BP103/BP126)^(230*(BP103/BP34*0.001)^2.1-0.7)*BP80^(0.193*EXP(-3300*(BP103/BP34*0.001)^2.6*(BP103/BP126))))</f>
        <v>#N/A</v>
      </c>
      <c r="BQ149" s="88" t="e">
        <f ca="1">IF(OR(BQ$7="–",BQ$7="glatt"),0.25/(LOG(15/BQ80+E3_Parameter!$C$16*0.001/(3.715*Berechnungen!BQ34)))^2,3400*(BQ103/BQ34*0.001)^4.13*(BQ103/BQ126)^(230*(BQ103/BQ34*0.001)^2.1-0.7)*BQ80^(0.193*EXP(-3300*(BQ103/BQ34*0.001)^2.6*(BQ103/BQ126))))</f>
        <v>#N/A</v>
      </c>
      <c r="BR149" s="88" t="e">
        <f ca="1">IF(OR(BR$7="–",BR$7="glatt"),0.25/(LOG(15/BR80+E3_Parameter!$C$16*0.001/(3.715*Berechnungen!BR34)))^2,3400*(BR103/BR34*0.001)^4.13*(BR103/BR126)^(230*(BR103/BR34*0.001)^2.1-0.7)*BR80^(0.193*EXP(-3300*(BR103/BR34*0.001)^2.6*(BR103/BR126))))</f>
        <v>#N/A</v>
      </c>
      <c r="BS149" s="88" t="e">
        <f ca="1">IF(OR(BS$7="–",BS$7="glatt"),0.25/(LOG(15/BS80+E3_Parameter!$C$16*0.001/(3.715*Berechnungen!BS34)))^2,3400*(BS103/BS34*0.001)^4.13*(BS103/BS126)^(230*(BS103/BS34*0.001)^2.1-0.7)*BS80^(0.193*EXP(-3300*(BS103/BS34*0.001)^2.6*(BS103/BS126))))</f>
        <v>#N/A</v>
      </c>
      <c r="BT149" s="88" t="e">
        <f ca="1">IF(OR(BT$7="–",BT$7="glatt"),0.25/(LOG(15/BT80+E3_Parameter!$C$16*0.001/(3.715*Berechnungen!BT34)))^2,3400*(BT103/BT34*0.001)^4.13*(BT103/BT126)^(230*(BT103/BT34*0.001)^2.1-0.7)*BT80^(0.193*EXP(-3300*(BT103/BT34*0.001)^2.6*(BT103/BT126))))</f>
        <v>#N/A</v>
      </c>
      <c r="BU149" s="88" t="e">
        <f ca="1">IF(OR(BU$7="–",BU$7="glatt"),0.25/(LOG(15/BU80+E3_Parameter!$C$16*0.001/(3.715*Berechnungen!BU34)))^2,3400*(BU103/BU34*0.001)^4.13*(BU103/BU126)^(230*(BU103/BU34*0.001)^2.1-0.7)*BU80^(0.193*EXP(-3300*(BU103/BU34*0.001)^2.6*(BU103/BU126))))</f>
        <v>#N/A</v>
      </c>
      <c r="BV149" s="88" t="e">
        <f ca="1">IF(OR(BV$7="–",BV$7="glatt"),0.25/(LOG(15/BV80+E3_Parameter!$C$16*0.001/(3.715*Berechnungen!BV34)))^2,3400*(BV103/BV34*0.001)^4.13*(BV103/BV126)^(230*(BV103/BV34*0.001)^2.1-0.7)*BV80^(0.193*EXP(-3300*(BV103/BV34*0.001)^2.6*(BV103/BV126))))</f>
        <v>#N/A</v>
      </c>
      <c r="BW149" s="88" t="e">
        <f ca="1">IF(OR(BW$7="–",BW$7="glatt"),0.25/(LOG(15/BW80+E3_Parameter!$C$16*0.001/(3.715*Berechnungen!BW34)))^2,3400*(BW103/BW34*0.001)^4.13*(BW103/BW126)^(230*(BW103/BW34*0.001)^2.1-0.7)*BW80^(0.193*EXP(-3300*(BW103/BW34*0.001)^2.6*(BW103/BW126))))</f>
        <v>#N/A</v>
      </c>
      <c r="BX149" s="88" t="e">
        <f ca="1">IF(OR(BX$7="–",BX$7="glatt"),0.25/(LOG(15/BX80+E3_Parameter!$C$16*0.001/(3.715*Berechnungen!BX34)))^2,3400*(BX103/BX34*0.001)^4.13*(BX103/BX126)^(230*(BX103/BX34*0.001)^2.1-0.7)*BX80^(0.193*EXP(-3300*(BX103/BX34*0.001)^2.6*(BX103/BX126))))</f>
        <v>#N/A</v>
      </c>
      <c r="BY149" s="88" t="e">
        <f ca="1">IF(OR(BY$7="–",BY$7="glatt"),0.25/(LOG(15/BY80+E3_Parameter!$C$16*0.001/(3.715*Berechnungen!BY34)))^2,3400*(BY103/BY34*0.001)^4.13*(BY103/BY126)^(230*(BY103/BY34*0.001)^2.1-0.7)*BY80^(0.193*EXP(-3300*(BY103/BY34*0.001)^2.6*(BY103/BY126))))</f>
        <v>#N/A</v>
      </c>
      <c r="BZ149" s="88" t="e">
        <f ca="1">IF(OR(BZ$7="–",BZ$7="glatt"),0.25/(LOG(15/BZ80+E3_Parameter!$C$16*0.001/(3.715*Berechnungen!BZ34)))^2,3400*(BZ103/BZ34*0.001)^4.13*(BZ103/BZ126)^(230*(BZ103/BZ34*0.001)^2.1-0.7)*BZ80^(0.193*EXP(-3300*(BZ103/BZ34*0.001)^2.6*(BZ103/BZ126))))</f>
        <v>#N/A</v>
      </c>
      <c r="CA149" s="88" t="e">
        <f ca="1">IF(OR(CA$7="–",CA$7="glatt"),0.25/(LOG(15/CA80+E3_Parameter!$C$16*0.001/(3.715*Berechnungen!CA34)))^2,3400*(CA103/CA34*0.001)^4.13*(CA103/CA126)^(230*(CA103/CA34*0.001)^2.1-0.7)*CA80^(0.193*EXP(-3300*(CA103/CA34*0.001)^2.6*(CA103/CA126))))</f>
        <v>#N/A</v>
      </c>
      <c r="CB149" s="88" t="e">
        <f ca="1">IF(OR(CB$7="–",CB$7="glatt"),0.25/(LOG(15/CB80+E3_Parameter!$C$16*0.001/(3.715*Berechnungen!CB34)))^2,3400*(CB103/CB34*0.001)^4.13*(CB103/CB126)^(230*(CB103/CB34*0.001)^2.1-0.7)*CB80^(0.193*EXP(-3300*(CB103/CB34*0.001)^2.6*(CB103/CB126))))</f>
        <v>#N/A</v>
      </c>
      <c r="CC149" s="88" t="e">
        <f ca="1">IF(OR(CC$7="–",CC$7="glatt"),0.25/(LOG(15/CC80+E3_Parameter!$C$16*0.001/(3.715*Berechnungen!CC34)))^2,3400*(CC103/CC34*0.001)^4.13*(CC103/CC126)^(230*(CC103/CC34*0.001)^2.1-0.7)*CC80^(0.193*EXP(-3300*(CC103/CC34*0.001)^2.6*(CC103/CC126))))</f>
        <v>#N/A</v>
      </c>
      <c r="CD149" s="88" t="e">
        <f ca="1">IF(OR(CD$7="–",CD$7="glatt"),0.25/(LOG(15/CD80+E3_Parameter!$C$16*0.001/(3.715*Berechnungen!CD34)))^2,3400*(CD103/CD34*0.001)^4.13*(CD103/CD126)^(230*(CD103/CD34*0.001)^2.1-0.7)*CD80^(0.193*EXP(-3300*(CD103/CD34*0.001)^2.6*(CD103/CD126))))</f>
        <v>#N/A</v>
      </c>
      <c r="CE149" s="88" t="e">
        <f ca="1">IF(OR(CE$7="–",CE$7="glatt"),0.25/(LOG(15/CE80+E3_Parameter!$C$16*0.001/(3.715*Berechnungen!CE34)))^2,3400*(CE103/CE34*0.001)^4.13*(CE103/CE126)^(230*(CE103/CE34*0.001)^2.1-0.7)*CE80^(0.193*EXP(-3300*(CE103/CE34*0.001)^2.6*(CE103/CE126))))</f>
        <v>#N/A</v>
      </c>
      <c r="CF149" s="88" t="e">
        <f ca="1">IF(OR(CF$7="–",CF$7="glatt"),0.25/(LOG(15/CF80+E3_Parameter!$C$16*0.001/(3.715*Berechnungen!CF34)))^2,3400*(CF103/CF34*0.001)^4.13*(CF103/CF126)^(230*(CF103/CF34*0.001)^2.1-0.7)*CF80^(0.193*EXP(-3300*(CF103/CF34*0.001)^2.6*(CF103/CF126))))</f>
        <v>#N/A</v>
      </c>
      <c r="CG149" s="88" t="e">
        <f ca="1">IF(OR(CG$7="–",CG$7="glatt"),0.25/(LOG(15/CG80+E3_Parameter!$C$16*0.001/(3.715*Berechnungen!CG34)))^2,3400*(CG103/CG34*0.001)^4.13*(CG103/CG126)^(230*(CG103/CG34*0.001)^2.1-0.7)*CG80^(0.193*EXP(-3300*(CG103/CG34*0.001)^2.6*(CG103/CG126))))</f>
        <v>#N/A</v>
      </c>
      <c r="CH149" s="88" t="e">
        <f ca="1">IF(OR(CH$7="–",CH$7="glatt"),0.25/(LOG(15/CH80+E3_Parameter!$C$16*0.001/(3.715*Berechnungen!CH34)))^2,3400*(CH103/CH34*0.001)^4.13*(CH103/CH126)^(230*(CH103/CH34*0.001)^2.1-0.7)*CH80^(0.193*EXP(-3300*(CH103/CH34*0.001)^2.6*(CH103/CH126))))</f>
        <v>#N/A</v>
      </c>
      <c r="CI149" s="88" t="e">
        <f ca="1">IF(OR(CI$7="–",CI$7="glatt"),0.25/(LOG(15/CI80+E3_Parameter!$C$16*0.001/(3.715*Berechnungen!CI34)))^2,3400*(CI103/CI34*0.001)^4.13*(CI103/CI126)^(230*(CI103/CI34*0.001)^2.1-0.7)*CI80^(0.193*EXP(-3300*(CI103/CI34*0.001)^2.6*(CI103/CI126))))</f>
        <v>#N/A</v>
      </c>
      <c r="CJ149" s="88" t="e">
        <f ca="1">IF(OR(CJ$7="–",CJ$7="glatt"),0.25/(LOG(15/CJ80+E3_Parameter!$C$16*0.001/(3.715*Berechnungen!CJ34)))^2,3400*(CJ103/CJ34*0.001)^4.13*(CJ103/CJ126)^(230*(CJ103/CJ34*0.001)^2.1-0.7)*CJ80^(0.193*EXP(-3300*(CJ103/CJ34*0.001)^2.6*(CJ103/CJ126))))</f>
        <v>#N/A</v>
      </c>
      <c r="CK149" s="88" t="e">
        <f ca="1">IF(OR(CK$7="–",CK$7="glatt"),0.25/(LOG(15/CK80+E3_Parameter!$C$16*0.001/(3.715*Berechnungen!CK34)))^2,3400*(CK103/CK34*0.001)^4.13*(CK103/CK126)^(230*(CK103/CK34*0.001)^2.1-0.7)*CK80^(0.193*EXP(-3300*(CK103/CK34*0.001)^2.6*(CK103/CK126))))</f>
        <v>#N/A</v>
      </c>
      <c r="CL149" s="88" t="e">
        <f ca="1">IF(OR(CL$7="–",CL$7="glatt"),0.25/(LOG(15/CL80+E3_Parameter!$C$16*0.001/(3.715*Berechnungen!CL34)))^2,3400*(CL103/CL34*0.001)^4.13*(CL103/CL126)^(230*(CL103/CL34*0.001)^2.1-0.7)*CL80^(0.193*EXP(-3300*(CL103/CL34*0.001)^2.6*(CL103/CL126))))</f>
        <v>#N/A</v>
      </c>
      <c r="CM149" s="88" t="e">
        <f ca="1">IF(OR(CM$7="–",CM$7="glatt"),0.25/(LOG(15/CM80+E3_Parameter!$C$16*0.001/(3.715*Berechnungen!CM34)))^2,3400*(CM103/CM34*0.001)^4.13*(CM103/CM126)^(230*(CM103/CM34*0.001)^2.1-0.7)*CM80^(0.193*EXP(-3300*(CM103/CM34*0.001)^2.6*(CM103/CM126))))</f>
        <v>#N/A</v>
      </c>
      <c r="CN149" s="88" t="e">
        <f ca="1">IF(OR(CN$7="–",CN$7="glatt"),0.25/(LOG(15/CN80+E3_Parameter!$C$16*0.001/(3.715*Berechnungen!CN34)))^2,3400*(CN103/CN34*0.001)^4.13*(CN103/CN126)^(230*(CN103/CN34*0.001)^2.1-0.7)*CN80^(0.193*EXP(-3300*(CN103/CN34*0.001)^2.6*(CN103/CN126))))</f>
        <v>#N/A</v>
      </c>
      <c r="CO149" s="88" t="e">
        <f ca="1">IF(OR(CO$7="–",CO$7="glatt"),0.25/(LOG(15/CO80+E3_Parameter!$C$16*0.001/(3.715*Berechnungen!CO34)))^2,3400*(CO103/CO34*0.001)^4.13*(CO103/CO126)^(230*(CO103/CO34*0.001)^2.1-0.7)*CO80^(0.193*EXP(-3300*(CO103/CO34*0.001)^2.6*(CO103/CO126))))</f>
        <v>#N/A</v>
      </c>
      <c r="CP149" s="88" t="e">
        <f ca="1">IF(OR(CP$7="–",CP$7="glatt"),0.25/(LOG(15/CP80+E3_Parameter!$C$16*0.001/(3.715*Berechnungen!CP34)))^2,3400*(CP103/CP34*0.001)^4.13*(CP103/CP126)^(230*(CP103/CP34*0.001)^2.1-0.7)*CP80^(0.193*EXP(-3300*(CP103/CP34*0.001)^2.6*(CP103/CP126))))</f>
        <v>#N/A</v>
      </c>
      <c r="CQ149" s="88" t="e">
        <f ca="1">IF(OR(CQ$7="–",CQ$7="glatt"),0.25/(LOG(15/CQ80+E3_Parameter!$C$16*0.001/(3.715*Berechnungen!CQ34)))^2,3400*(CQ103/CQ34*0.001)^4.13*(CQ103/CQ126)^(230*(CQ103/CQ34*0.001)^2.1-0.7)*CQ80^(0.193*EXP(-3300*(CQ103/CQ34*0.001)^2.6*(CQ103/CQ126))))</f>
        <v>#N/A</v>
      </c>
      <c r="CR149" s="88" t="e">
        <f ca="1">IF(OR(CR$7="–",CR$7="glatt"),0.25/(LOG(15/CR80+E3_Parameter!$C$16*0.001/(3.715*Berechnungen!CR34)))^2,3400*(CR103/CR34*0.001)^4.13*(CR103/CR126)^(230*(CR103/CR34*0.001)^2.1-0.7)*CR80^(0.193*EXP(-3300*(CR103/CR34*0.001)^2.6*(CR103/CR126))))</f>
        <v>#N/A</v>
      </c>
      <c r="CS149" s="88" t="e">
        <f ca="1">IF(OR(CS$7="–",CS$7="glatt"),0.25/(LOG(15/CS80+E3_Parameter!$C$16*0.001/(3.715*Berechnungen!CS34)))^2,3400*(CS103/CS34*0.001)^4.13*(CS103/CS126)^(230*(CS103/CS34*0.001)^2.1-0.7)*CS80^(0.193*EXP(-3300*(CS103/CS34*0.001)^2.6*(CS103/CS126))))</f>
        <v>#N/A</v>
      </c>
      <c r="CT149" s="88" t="e">
        <f ca="1">IF(OR(CT$7="–",CT$7="glatt"),0.25/(LOG(15/CT80+E3_Parameter!$C$16*0.001/(3.715*Berechnungen!CT34)))^2,3400*(CT103/CT34*0.001)^4.13*(CT103/CT126)^(230*(CT103/CT34*0.001)^2.1-0.7)*CT80^(0.193*EXP(-3300*(CT103/CT34*0.001)^2.6*(CT103/CT126))))</f>
        <v>#N/A</v>
      </c>
      <c r="CU149" s="88" t="e">
        <f ca="1">IF(OR(CU$7="–",CU$7="glatt"),0.25/(LOG(15/CU80+E3_Parameter!$C$16*0.001/(3.715*Berechnungen!CU34)))^2,3400*(CU103/CU34*0.001)^4.13*(CU103/CU126)^(230*(CU103/CU34*0.001)^2.1-0.7)*CU80^(0.193*EXP(-3300*(CU103/CU34*0.001)^2.6*(CU103/CU126))))</f>
        <v>#N/A</v>
      </c>
      <c r="CV149" s="88" t="e">
        <f ca="1">IF(OR(CV$7="–",CV$7="glatt"),0.25/(LOG(15/CV80+E3_Parameter!$C$16*0.001/(3.715*Berechnungen!CV34)))^2,3400*(CV103/CV34*0.001)^4.13*(CV103/CV126)^(230*(CV103/CV34*0.001)^2.1-0.7)*CV80^(0.193*EXP(-3300*(CV103/CV34*0.001)^2.6*(CV103/CV126))))</f>
        <v>#N/A</v>
      </c>
      <c r="CW149" s="88" t="e">
        <f ca="1">IF(OR(CW$7="–",CW$7="glatt"),0.25/(LOG(15/CW80+E3_Parameter!$C$16*0.001/(3.715*Berechnungen!CW34)))^2,3400*(CW103/CW34*0.001)^4.13*(CW103/CW126)^(230*(CW103/CW34*0.001)^2.1-0.7)*CW80^(0.193*EXP(-3300*(CW103/CW34*0.001)^2.6*(CW103/CW126))))</f>
        <v>#N/A</v>
      </c>
      <c r="CX149" s="88" t="e">
        <f ca="1">IF(OR(CX$7="–",CX$7="glatt"),0.25/(LOG(15/CX80+E3_Parameter!$C$16*0.001/(3.715*Berechnungen!CX34)))^2,3400*(CX103/CX34*0.001)^4.13*(CX103/CX126)^(230*(CX103/CX34*0.001)^2.1-0.7)*CX80^(0.193*EXP(-3300*(CX103/CX34*0.001)^2.6*(CX103/CX126))))</f>
        <v>#N/A</v>
      </c>
      <c r="CY149" s="88" t="e">
        <f ca="1">IF(OR(CY$7="–",CY$7="glatt"),0.25/(LOG(15/CY80+E3_Parameter!$C$16*0.001/(3.715*Berechnungen!CY34)))^2,3400*(CY103/CY34*0.001)^4.13*(CY103/CY126)^(230*(CY103/CY34*0.001)^2.1-0.7)*CY80^(0.193*EXP(-3300*(CY103/CY34*0.001)^2.6*(CY103/CY126))))</f>
        <v>#N/A</v>
      </c>
      <c r="CZ149" s="88" t="e">
        <f ca="1">IF(OR(CZ$7="–",CZ$7="glatt"),0.25/(LOG(15/CZ80+E3_Parameter!$C$16*0.001/(3.715*Berechnungen!CZ34)))^2,3400*(CZ103/CZ34*0.001)^4.13*(CZ103/CZ126)^(230*(CZ103/CZ34*0.001)^2.1-0.7)*CZ80^(0.193*EXP(-3300*(CZ103/CZ34*0.001)^2.6*(CZ103/CZ126))))</f>
        <v>#N/A</v>
      </c>
      <c r="DA149" s="88" t="e">
        <f ca="1">IF(OR(DA$7="–",DA$7="glatt"),0.25/(LOG(15/DA80+E3_Parameter!$C$16*0.001/(3.715*Berechnungen!DA34)))^2,3400*(DA103/DA34*0.001)^4.13*(DA103/DA126)^(230*(DA103/DA34*0.001)^2.1-0.7)*DA80^(0.193*EXP(-3300*(DA103/DA34*0.001)^2.6*(DA103/DA126))))</f>
        <v>#N/A</v>
      </c>
      <c r="DB149" s="88" t="e">
        <f ca="1">IF(OR(DB$7="–",DB$7="glatt"),0.25/(LOG(15/DB80+E3_Parameter!$C$16*0.001/(3.715*Berechnungen!DB34)))^2,3400*(DB103/DB34*0.001)^4.13*(DB103/DB126)^(230*(DB103/DB34*0.001)^2.1-0.7)*DB80^(0.193*EXP(-3300*(DB103/DB34*0.001)^2.6*(DB103/DB126))))</f>
        <v>#N/A</v>
      </c>
      <c r="DC149" s="88" t="e">
        <f ca="1">IF(OR(DC$7="–",DC$7="glatt"),0.25/(LOG(15/DC80+E3_Parameter!$C$16*0.001/(3.715*Berechnungen!DC34)))^2,3400*(DC103/DC34*0.001)^4.13*(DC103/DC126)^(230*(DC103/DC34*0.001)^2.1-0.7)*DC80^(0.193*EXP(-3300*(DC103/DC34*0.001)^2.6*(DC103/DC126))))</f>
        <v>#N/A</v>
      </c>
      <c r="DD149" s="88" t="e">
        <f ca="1">IF(OR(DD$7="–",DD$7="glatt"),0.25/(LOG(15/DD80+E3_Parameter!$C$16*0.001/(3.715*Berechnungen!DD34)))^2,3400*(DD103/DD34*0.001)^4.13*(DD103/DD126)^(230*(DD103/DD34*0.001)^2.1-0.7)*DD80^(0.193*EXP(-3300*(DD103/DD34*0.001)^2.6*(DD103/DD126))))</f>
        <v>#N/A</v>
      </c>
      <c r="DE149" s="88" t="e">
        <f ca="1">IF(OR(DE$7="–",DE$7="glatt"),0.25/(LOG(15/DE80+E3_Parameter!$C$16*0.001/(3.715*Berechnungen!DE34)))^2,3400*(DE103/DE34*0.001)^4.13*(DE103/DE126)^(230*(DE103/DE34*0.001)^2.1-0.7)*DE80^(0.193*EXP(-3300*(DE103/DE34*0.001)^2.6*(DE103/DE126))))</f>
        <v>#N/A</v>
      </c>
      <c r="DF149" s="88" t="e">
        <f ca="1">IF(OR(DF$7="–",DF$7="glatt"),0.25/(LOG(15/DF80+E3_Parameter!$C$16*0.001/(3.715*Berechnungen!DF34)))^2,3400*(DF103/DF34*0.001)^4.13*(DF103/DF126)^(230*(DF103/DF34*0.001)^2.1-0.7)*DF80^(0.193*EXP(-3300*(DF103/DF34*0.001)^2.6*(DF103/DF126))))</f>
        <v>#N/A</v>
      </c>
      <c r="DG149" s="88" t="e">
        <f ca="1">IF(OR(DG$7="–",DG$7="glatt"),0.25/(LOG(15/DG80+E3_Parameter!$C$16*0.001/(3.715*Berechnungen!DG34)))^2,3400*(DG103/DG34*0.001)^4.13*(DG103/DG126)^(230*(DG103/DG34*0.001)^2.1-0.7)*DG80^(0.193*EXP(-3300*(DG103/DG34*0.001)^2.6*(DG103/DG126))))</f>
        <v>#N/A</v>
      </c>
      <c r="DH149" s="88" t="e">
        <f ca="1">IF(OR(DH$7="–",DH$7="glatt"),0.25/(LOG(15/DH80+E3_Parameter!$C$16*0.001/(3.715*Berechnungen!DH34)))^2,3400*(DH103/DH34*0.001)^4.13*(DH103/DH126)^(230*(DH103/DH34*0.001)^2.1-0.7)*DH80^(0.193*EXP(-3300*(DH103/DH34*0.001)^2.6*(DH103/DH126))))</f>
        <v>#N/A</v>
      </c>
      <c r="DI149" s="88" t="e">
        <f ca="1">IF(OR(DI$7="–",DI$7="glatt"),0.25/(LOG(15/DI80+E3_Parameter!$C$16*0.001/(3.715*Berechnungen!DI34)))^2,3400*(DI103/DI34*0.001)^4.13*(DI103/DI126)^(230*(DI103/DI34*0.001)^2.1-0.7)*DI80^(0.193*EXP(-3300*(DI103/DI34*0.001)^2.6*(DI103/DI126))))</f>
        <v>#N/A</v>
      </c>
      <c r="DJ149" s="88" t="e">
        <f ca="1">IF(OR(DJ$7="–",DJ$7="glatt"),0.25/(LOG(15/DJ80+E3_Parameter!$C$16*0.001/(3.715*Berechnungen!DJ34)))^2,3400*(DJ103/DJ34*0.001)^4.13*(DJ103/DJ126)^(230*(DJ103/DJ34*0.001)^2.1-0.7)*DJ80^(0.193*EXP(-3300*(DJ103/DJ34*0.001)^2.6*(DJ103/DJ126))))</f>
        <v>#N/A</v>
      </c>
      <c r="DK149" s="88" t="e">
        <f ca="1">IF(OR(DK$7="–",DK$7="glatt"),0.25/(LOG(15/DK80+E3_Parameter!$C$16*0.001/(3.715*Berechnungen!DK34)))^2,3400*(DK103/DK34*0.001)^4.13*(DK103/DK126)^(230*(DK103/DK34*0.001)^2.1-0.7)*DK80^(0.193*EXP(-3300*(DK103/DK34*0.001)^2.6*(DK103/DK126))))</f>
        <v>#N/A</v>
      </c>
      <c r="DL149" s="88" t="e">
        <f ca="1">IF(OR(DL$7="–",DL$7="glatt"),0.25/(LOG(15/DL80+E3_Parameter!$C$16*0.001/(3.715*Berechnungen!DL34)))^2,3400*(DL103/DL34*0.001)^4.13*(DL103/DL126)^(230*(DL103/DL34*0.001)^2.1-0.7)*DL80^(0.193*EXP(-3300*(DL103/DL34*0.001)^2.6*(DL103/DL126))))</f>
        <v>#N/A</v>
      </c>
      <c r="DM149" s="88" t="e">
        <f ca="1">IF(OR(DM$7="–",DM$7="glatt"),0.25/(LOG(15/DM80+E3_Parameter!$C$16*0.001/(3.715*Berechnungen!DM34)))^2,3400*(DM103/DM34*0.001)^4.13*(DM103/DM126)^(230*(DM103/DM34*0.001)^2.1-0.7)*DM80^(0.193*EXP(-3300*(DM103/DM34*0.001)^2.6*(DM103/DM126))))</f>
        <v>#N/A</v>
      </c>
      <c r="DN149" s="88" t="e">
        <f ca="1">IF(OR(DN$7="–",DN$7="glatt"),0.25/(LOG(15/DN80+E3_Parameter!$C$16*0.001/(3.715*Berechnungen!DN34)))^2,3400*(DN103/DN34*0.001)^4.13*(DN103/DN126)^(230*(DN103/DN34*0.001)^2.1-0.7)*DN80^(0.193*EXP(-3300*(DN103/DN34*0.001)^2.6*(DN103/DN126))))</f>
        <v>#N/A</v>
      </c>
      <c r="DO149" s="88" t="e">
        <f ca="1">IF(OR(DO$7="–",DO$7="glatt"),0.25/(LOG(15/DO80+E3_Parameter!$C$16*0.001/(3.715*Berechnungen!DO34)))^2,3400*(DO103/DO34*0.001)^4.13*(DO103/DO126)^(230*(DO103/DO34*0.001)^2.1-0.7)*DO80^(0.193*EXP(-3300*(DO103/DO34*0.001)^2.6*(DO103/DO126))))</f>
        <v>#N/A</v>
      </c>
      <c r="DP149" s="88" t="e">
        <f ca="1">IF(OR(DP$7="–",DP$7="glatt"),0.25/(LOG(15/DP80+E3_Parameter!$C$16*0.001/(3.715*Berechnungen!DP34)))^2,3400*(DP103/DP34*0.001)^4.13*(DP103/DP126)^(230*(DP103/DP34*0.001)^2.1-0.7)*DP80^(0.193*EXP(-3300*(DP103/DP34*0.001)^2.6*(DP103/DP126))))</f>
        <v>#N/A</v>
      </c>
      <c r="DQ149" s="88" t="e">
        <f ca="1">IF(OR(DQ$7="–",DQ$7="glatt"),0.25/(LOG(15/DQ80+E3_Parameter!$C$16*0.001/(3.715*Berechnungen!DQ34)))^2,3400*(DQ103/DQ34*0.001)^4.13*(DQ103/DQ126)^(230*(DQ103/DQ34*0.001)^2.1-0.7)*DQ80^(0.193*EXP(-3300*(DQ103/DQ34*0.001)^2.6*(DQ103/DQ126))))</f>
        <v>#N/A</v>
      </c>
      <c r="DR149" s="88" t="e">
        <f ca="1">IF(OR(DR$7="–",DR$7="glatt"),0.25/(LOG(15/DR80+E3_Parameter!$C$16*0.001/(3.715*Berechnungen!DR34)))^2,3400*(DR103/DR34*0.001)^4.13*(DR103/DR126)^(230*(DR103/DR34*0.001)^2.1-0.7)*DR80^(0.193*EXP(-3300*(DR103/DR34*0.001)^2.6*(DR103/DR126))))</f>
        <v>#N/A</v>
      </c>
      <c r="DS149" s="88" t="e">
        <f ca="1">IF(OR(DS$7="–",DS$7="glatt"),0.25/(LOG(15/DS80+E3_Parameter!$C$16*0.001/(3.715*Berechnungen!DS34)))^2,3400*(DS103/DS34*0.001)^4.13*(DS103/DS126)^(230*(DS103/DS34*0.001)^2.1-0.7)*DS80^(0.193*EXP(-3300*(DS103/DS34*0.001)^2.6*(DS103/DS126))))</f>
        <v>#N/A</v>
      </c>
      <c r="DT149" s="88" t="e">
        <f ca="1">IF(OR(DT$7="–",DT$7="glatt"),0.25/(LOG(15/DT80+E3_Parameter!$C$16*0.001/(3.715*Berechnungen!DT34)))^2,3400*(DT103/DT34*0.001)^4.13*(DT103/DT126)^(230*(DT103/DT34*0.001)^2.1-0.7)*DT80^(0.193*EXP(-3300*(DT103/DT34*0.001)^2.6*(DT103/DT126))))</f>
        <v>#N/A</v>
      </c>
      <c r="DU149" s="88" t="e">
        <f ca="1">IF(OR(DU$7="–",DU$7="glatt"),0.25/(LOG(15/DU80+E3_Parameter!$C$16*0.001/(3.715*Berechnungen!DU34)))^2,3400*(DU103/DU34*0.001)^4.13*(DU103/DU126)^(230*(DU103/DU34*0.001)^2.1-0.7)*DU80^(0.193*EXP(-3300*(DU103/DU34*0.001)^2.6*(DU103/DU126))))</f>
        <v>#N/A</v>
      </c>
      <c r="DV149" s="88" t="e">
        <f ca="1">IF(OR(DV$7="–",DV$7="glatt"),0.25/(LOG(15/DV80+E3_Parameter!$C$16*0.001/(3.715*Berechnungen!DV34)))^2,3400*(DV103/DV34*0.001)^4.13*(DV103/DV126)^(230*(DV103/DV34*0.001)^2.1-0.7)*DV80^(0.193*EXP(-3300*(DV103/DV34*0.001)^2.6*(DV103/DV126))))</f>
        <v>#N/A</v>
      </c>
      <c r="DW149" s="88" t="e">
        <f ca="1">IF(OR(DW$7="–",DW$7="glatt"),0.25/(LOG(15/DW80+E3_Parameter!$C$16*0.001/(3.715*Berechnungen!DW34)))^2,3400*(DW103/DW34*0.001)^4.13*(DW103/DW126)^(230*(DW103/DW34*0.001)^2.1-0.7)*DW80^(0.193*EXP(-3300*(DW103/DW34*0.001)^2.6*(DW103/DW126))))</f>
        <v>#N/A</v>
      </c>
      <c r="DX149" s="88" t="e">
        <f ca="1">IF(OR(DX$7="–",DX$7="glatt"),0.25/(LOG(15/DX80+E3_Parameter!$C$16*0.001/(3.715*Berechnungen!DX34)))^2,3400*(DX103/DX34*0.001)^4.13*(DX103/DX126)^(230*(DX103/DX34*0.001)^2.1-0.7)*DX80^(0.193*EXP(-3300*(DX103/DX34*0.001)^2.6*(DX103/DX126))))</f>
        <v>#N/A</v>
      </c>
      <c r="DY149" s="88" t="e">
        <f ca="1">IF(OR(DY$7="–",DY$7="glatt"),0.25/(LOG(15/DY80+E3_Parameter!$C$16*0.001/(3.715*Berechnungen!DY34)))^2,3400*(DY103/DY34*0.001)^4.13*(DY103/DY126)^(230*(DY103/DY34*0.001)^2.1-0.7)*DY80^(0.193*EXP(-3300*(DY103/DY34*0.001)^2.6*(DY103/DY126))))</f>
        <v>#N/A</v>
      </c>
      <c r="DZ149" s="88" t="e">
        <f ca="1">IF(OR(DZ$7="–",DZ$7="glatt"),0.25/(LOG(15/DZ80+E3_Parameter!$C$16*0.001/(3.715*Berechnungen!DZ34)))^2,3400*(DZ103/DZ34*0.001)^4.13*(DZ103/DZ126)^(230*(DZ103/DZ34*0.001)^2.1-0.7)*DZ80^(0.193*EXP(-3300*(DZ103/DZ34*0.001)^2.6*(DZ103/DZ126))))</f>
        <v>#N/A</v>
      </c>
      <c r="EA149" s="88" t="e">
        <f ca="1">IF(OR(EA$7="–",EA$7="glatt"),0.25/(LOG(15/EA80+E3_Parameter!$C$16*0.001/(3.715*Berechnungen!EA34)))^2,3400*(EA103/EA34*0.001)^4.13*(EA103/EA126)^(230*(EA103/EA34*0.001)^2.1-0.7)*EA80^(0.193*EXP(-3300*(EA103/EA34*0.001)^2.6*(EA103/EA126))))</f>
        <v>#N/A</v>
      </c>
      <c r="EB149" s="88" t="e">
        <f ca="1">IF(OR(EB$7="–",EB$7="glatt"),0.25/(LOG(15/EB80+E3_Parameter!$C$16*0.001/(3.715*Berechnungen!EB34)))^2,3400*(EB103/EB34*0.001)^4.13*(EB103/EB126)^(230*(EB103/EB34*0.001)^2.1-0.7)*EB80^(0.193*EXP(-3300*(EB103/EB34*0.001)^2.6*(EB103/EB126))))</f>
        <v>#N/A</v>
      </c>
      <c r="EC149" s="88" t="e">
        <f ca="1">IF(OR(EC$7="–",EC$7="glatt"),0.25/(LOG(15/EC80+E3_Parameter!$C$16*0.001/(3.715*Berechnungen!EC34)))^2,3400*(EC103/EC34*0.001)^4.13*(EC103/EC126)^(230*(EC103/EC34*0.001)^2.1-0.7)*EC80^(0.193*EXP(-3300*(EC103/EC34*0.001)^2.6*(EC103/EC126))))</f>
        <v>#N/A</v>
      </c>
      <c r="ED149" s="88" t="e">
        <f ca="1">IF(OR(ED$7="–",ED$7="glatt"),0.25/(LOG(15/ED80+E3_Parameter!$C$16*0.001/(3.715*Berechnungen!ED34)))^2,3400*(ED103/ED34*0.001)^4.13*(ED103/ED126)^(230*(ED103/ED34*0.001)^2.1-0.7)*ED80^(0.193*EXP(-3300*(ED103/ED34*0.001)^2.6*(ED103/ED126))))</f>
        <v>#N/A</v>
      </c>
      <c r="EE149" s="88" t="e">
        <f ca="1">IF(OR(EE$7="–",EE$7="glatt"),0.25/(LOG(15/EE80+E3_Parameter!$C$16*0.001/(3.715*Berechnungen!EE34)))^2,3400*(EE103/EE34*0.001)^4.13*(EE103/EE126)^(230*(EE103/EE34*0.001)^2.1-0.7)*EE80^(0.193*EXP(-3300*(EE103/EE34*0.001)^2.6*(EE103/EE126))))</f>
        <v>#N/A</v>
      </c>
      <c r="EF149" s="88" t="e">
        <f ca="1">IF(OR(EF$7="–",EF$7="glatt"),0.25/(LOG(15/EF80+E3_Parameter!$C$16*0.001/(3.715*Berechnungen!EF34)))^2,3400*(EF103/EF34*0.001)^4.13*(EF103/EF126)^(230*(EF103/EF34*0.001)^2.1-0.7)*EF80^(0.193*EXP(-3300*(EF103/EF34*0.001)^2.6*(EF103/EF126))))</f>
        <v>#N/A</v>
      </c>
      <c r="EG149" s="88" t="e">
        <f ca="1">IF(OR(EG$7="–",EG$7="glatt"),0.25/(LOG(15/EG80+E3_Parameter!$C$16*0.001/(3.715*Berechnungen!EG34)))^2,3400*(EG103/EG34*0.001)^4.13*(EG103/EG126)^(230*(EG103/EG34*0.001)^2.1-0.7)*EG80^(0.193*EXP(-3300*(EG103/EG34*0.001)^2.6*(EG103/EG126))))</f>
        <v>#N/A</v>
      </c>
      <c r="EH149" s="88" t="e">
        <f ca="1">IF(OR(EH$7="–",EH$7="glatt"),0.25/(LOG(15/EH80+E3_Parameter!$C$16*0.001/(3.715*Berechnungen!EH34)))^2,3400*(EH103/EH34*0.001)^4.13*(EH103/EH126)^(230*(EH103/EH34*0.001)^2.1-0.7)*EH80^(0.193*EXP(-3300*(EH103/EH34*0.001)^2.6*(EH103/EH126))))</f>
        <v>#N/A</v>
      </c>
      <c r="EI149" s="88" t="e">
        <f ca="1">IF(OR(EI$7="–",EI$7="glatt"),0.25/(LOG(15/EI80+E3_Parameter!$C$16*0.001/(3.715*Berechnungen!EI34)))^2,3400*(EI103/EI34*0.001)^4.13*(EI103/EI126)^(230*(EI103/EI34*0.001)^2.1-0.7)*EI80^(0.193*EXP(-3300*(EI103/EI34*0.001)^2.6*(EI103/EI126))))</f>
        <v>#N/A</v>
      </c>
      <c r="EJ149" s="88" t="e">
        <f ca="1">IF(OR(EJ$7="–",EJ$7="glatt"),0.25/(LOG(15/EJ80+E3_Parameter!$C$16*0.001/(3.715*Berechnungen!EJ34)))^2,3400*(EJ103/EJ34*0.001)^4.13*(EJ103/EJ126)^(230*(EJ103/EJ34*0.001)^2.1-0.7)*EJ80^(0.193*EXP(-3300*(EJ103/EJ34*0.001)^2.6*(EJ103/EJ126))))</f>
        <v>#N/A</v>
      </c>
      <c r="EK149" s="88" t="e">
        <f ca="1">IF(OR(EK$7="–",EK$7="glatt"),0.25/(LOG(15/EK80+E3_Parameter!$C$16*0.001/(3.715*Berechnungen!EK34)))^2,3400*(EK103/EK34*0.001)^4.13*(EK103/EK126)^(230*(EK103/EK34*0.001)^2.1-0.7)*EK80^(0.193*EXP(-3300*(EK103/EK34*0.001)^2.6*(EK103/EK126))))</f>
        <v>#N/A</v>
      </c>
      <c r="EL149" s="88" t="e">
        <f ca="1">IF(OR(EL$7="–",EL$7="glatt"),0.25/(LOG(15/EL80+E3_Parameter!$C$16*0.001/(3.715*Berechnungen!EL34)))^2,3400*(EL103/EL34*0.001)^4.13*(EL103/EL126)^(230*(EL103/EL34*0.001)^2.1-0.7)*EL80^(0.193*EXP(-3300*(EL103/EL34*0.001)^2.6*(EL103/EL126))))</f>
        <v>#N/A</v>
      </c>
      <c r="EM149" s="88" t="e">
        <f ca="1">IF(OR(EM$7="–",EM$7="glatt"),0.25/(LOG(15/EM80+E3_Parameter!$C$16*0.001/(3.715*Berechnungen!EM34)))^2,3400*(EM103/EM34*0.001)^4.13*(EM103/EM126)^(230*(EM103/EM34*0.001)^2.1-0.7)*EM80^(0.193*EXP(-3300*(EM103/EM34*0.001)^2.6*(EM103/EM126))))</f>
        <v>#N/A</v>
      </c>
      <c r="EN149" s="88" t="e">
        <f ca="1">IF(OR(EN$7="–",EN$7="glatt"),0.25/(LOG(15/EN80+E3_Parameter!$C$16*0.001/(3.715*Berechnungen!EN34)))^2,3400*(EN103/EN34*0.001)^4.13*(EN103/EN126)^(230*(EN103/EN34*0.001)^2.1-0.7)*EN80^(0.193*EXP(-3300*(EN103/EN34*0.001)^2.6*(EN103/EN126))))</f>
        <v>#N/A</v>
      </c>
      <c r="EO149" s="88" t="e">
        <f ca="1">IF(OR(EO$7="–",EO$7="glatt"),0.25/(LOG(15/EO80+E3_Parameter!$C$16*0.001/(3.715*Berechnungen!EO34)))^2,3400*(EO103/EO34*0.001)^4.13*(EO103/EO126)^(230*(EO103/EO34*0.001)^2.1-0.7)*EO80^(0.193*EXP(-3300*(EO103/EO34*0.001)^2.6*(EO103/EO126))))</f>
        <v>#N/A</v>
      </c>
      <c r="EP149" s="88" t="e">
        <f ca="1">IF(OR(EP$7="–",EP$7="glatt"),0.25/(LOG(15/EP80+E3_Parameter!$C$16*0.001/(3.715*Berechnungen!EP34)))^2,3400*(EP103/EP34*0.001)^4.13*(EP103/EP126)^(230*(EP103/EP34*0.001)^2.1-0.7)*EP80^(0.193*EXP(-3300*(EP103/EP34*0.001)^2.6*(EP103/EP126))))</f>
        <v>#N/A</v>
      </c>
      <c r="EQ149" s="88" t="e">
        <f ca="1">IF(OR(EQ$7="–",EQ$7="glatt"),0.25/(LOG(15/EQ80+E3_Parameter!$C$16*0.001/(3.715*Berechnungen!EQ34)))^2,3400*(EQ103/EQ34*0.001)^4.13*(EQ103/EQ126)^(230*(EQ103/EQ34*0.001)^2.1-0.7)*EQ80^(0.193*EXP(-3300*(EQ103/EQ34*0.001)^2.6*(EQ103/EQ126))))</f>
        <v>#N/A</v>
      </c>
      <c r="ER149" s="88" t="e">
        <f ca="1">IF(OR(ER$7="–",ER$7="glatt"),0.25/(LOG(15/ER80+E3_Parameter!$C$16*0.001/(3.715*Berechnungen!ER34)))^2,3400*(ER103/ER34*0.001)^4.13*(ER103/ER126)^(230*(ER103/ER34*0.001)^2.1-0.7)*ER80^(0.193*EXP(-3300*(ER103/ER34*0.001)^2.6*(ER103/ER126))))</f>
        <v>#N/A</v>
      </c>
      <c r="ES149" s="88" t="e">
        <f ca="1">IF(OR(ES$7="–",ES$7="glatt"),0.25/(LOG(15/ES80+E3_Parameter!$C$16*0.001/(3.715*Berechnungen!ES34)))^2,3400*(ES103/ES34*0.001)^4.13*(ES103/ES126)^(230*(ES103/ES34*0.001)^2.1-0.7)*ES80^(0.193*EXP(-3300*(ES103/ES34*0.001)^2.6*(ES103/ES126))))</f>
        <v>#N/A</v>
      </c>
      <c r="ET149" s="88" t="e">
        <f ca="1">IF(OR(ET$7="–",ET$7="glatt"),0.25/(LOG(15/ET80+E3_Parameter!$C$16*0.001/(3.715*Berechnungen!ET34)))^2,3400*(ET103/ET34*0.001)^4.13*(ET103/ET126)^(230*(ET103/ET34*0.001)^2.1-0.7)*ET80^(0.193*EXP(-3300*(ET103/ET34*0.001)^2.6*(ET103/ET126))))</f>
        <v>#N/A</v>
      </c>
      <c r="EU149" s="88" t="e">
        <f ca="1">IF(OR(EU$7="–",EU$7="glatt"),0.25/(LOG(15/EU80+E3_Parameter!$C$16*0.001/(3.715*Berechnungen!EU34)))^2,3400*(EU103/EU34*0.001)^4.13*(EU103/EU126)^(230*(EU103/EU34*0.001)^2.1-0.7)*EU80^(0.193*EXP(-3300*(EU103/EU34*0.001)^2.6*(EU103/EU126))))</f>
        <v>#N/A</v>
      </c>
      <c r="EV149" s="88" t="e">
        <f ca="1">IF(OR(EV$7="–",EV$7="glatt"),0.25/(LOG(15/EV80+E3_Parameter!$C$16*0.001/(3.715*Berechnungen!EV34)))^2,3400*(EV103/EV34*0.001)^4.13*(EV103/EV126)^(230*(EV103/EV34*0.001)^2.1-0.7)*EV80^(0.193*EXP(-3300*(EV103/EV34*0.001)^2.6*(EV103/EV126))))</f>
        <v>#N/A</v>
      </c>
      <c r="EW149" s="88" t="e">
        <f ca="1">IF(OR(EW$7="–",EW$7="glatt"),0.25/(LOG(15/EW80+E3_Parameter!$C$16*0.001/(3.715*Berechnungen!EW34)))^2,3400*(EW103/EW34*0.001)^4.13*(EW103/EW126)^(230*(EW103/EW34*0.001)^2.1-0.7)*EW80^(0.193*EXP(-3300*(EW103/EW34*0.001)^2.6*(EW103/EW126))))</f>
        <v>#N/A</v>
      </c>
      <c r="EX149" s="88" t="e">
        <f ca="1">IF(OR(EX$7="–",EX$7="glatt"),0.25/(LOG(15/EX80+E3_Parameter!$C$16*0.001/(3.715*Berechnungen!EX34)))^2,3400*(EX103/EX34*0.001)^4.13*(EX103/EX126)^(230*(EX103/EX34*0.001)^2.1-0.7)*EX80^(0.193*EXP(-3300*(EX103/EX34*0.001)^2.6*(EX103/EX126))))</f>
        <v>#N/A</v>
      </c>
      <c r="EY149" s="88" t="e">
        <f ca="1">IF(OR(EY$7="–",EY$7="glatt"),0.25/(LOG(15/EY80+E3_Parameter!$C$16*0.001/(3.715*Berechnungen!EY34)))^2,3400*(EY103/EY34*0.001)^4.13*(EY103/EY126)^(230*(EY103/EY34*0.001)^2.1-0.7)*EY80^(0.193*EXP(-3300*(EY103/EY34*0.001)^2.6*(EY103/EY126))))</f>
        <v>#N/A</v>
      </c>
      <c r="EZ149" s="88" t="e">
        <f ca="1">IF(OR(EZ$7="–",EZ$7="glatt"),0.25/(LOG(15/EZ80+E3_Parameter!$C$16*0.001/(3.715*Berechnungen!EZ34)))^2,3400*(EZ103/EZ34*0.001)^4.13*(EZ103/EZ126)^(230*(EZ103/EZ34*0.001)^2.1-0.7)*EZ80^(0.193*EXP(-3300*(EZ103/EZ34*0.001)^2.6*(EZ103/EZ126))))</f>
        <v>#N/A</v>
      </c>
      <c r="FA149" s="88" t="e">
        <f ca="1">IF(OR(FA$7="–",FA$7="glatt"),0.25/(LOG(15/FA80+E3_Parameter!$C$16*0.001/(3.715*Berechnungen!FA34)))^2,3400*(FA103/FA34*0.001)^4.13*(FA103/FA126)^(230*(FA103/FA34*0.001)^2.1-0.7)*FA80^(0.193*EXP(-3300*(FA103/FA34*0.001)^2.6*(FA103/FA126))))</f>
        <v>#N/A</v>
      </c>
      <c r="FB149" s="88" t="e">
        <f ca="1">IF(OR(FB$7="–",FB$7="glatt"),0.25/(LOG(15/FB80+E3_Parameter!$C$16*0.001/(3.715*Berechnungen!FB34)))^2,3400*(FB103/FB34*0.001)^4.13*(FB103/FB126)^(230*(FB103/FB34*0.001)^2.1-0.7)*FB80^(0.193*EXP(-3300*(FB103/FB34*0.001)^2.6*(FB103/FB126))))</f>
        <v>#N/A</v>
      </c>
      <c r="FC149" s="88" t="e">
        <f ca="1">IF(OR(FC$7="–",FC$7="glatt"),0.25/(LOG(15/FC80+E3_Parameter!$C$16*0.001/(3.715*Berechnungen!FC34)))^2,3400*(FC103/FC34*0.001)^4.13*(FC103/FC126)^(230*(FC103/FC34*0.001)^2.1-0.7)*FC80^(0.193*EXP(-3300*(FC103/FC34*0.001)^2.6*(FC103/FC126))))</f>
        <v>#N/A</v>
      </c>
      <c r="FD149" s="88" t="e">
        <f ca="1">IF(OR(FD$7="–",FD$7="glatt"),0.25/(LOG(15/FD80+E3_Parameter!$C$16*0.001/(3.715*Berechnungen!FD34)))^2,3400*(FD103/FD34*0.001)^4.13*(FD103/FD126)^(230*(FD103/FD34*0.001)^2.1-0.7)*FD80^(0.193*EXP(-3300*(FD103/FD34*0.001)^2.6*(FD103/FD126))))</f>
        <v>#N/A</v>
      </c>
      <c r="FE149" s="88" t="e">
        <f ca="1">IF(OR(FE$7="–",FE$7="glatt"),0.25/(LOG(15/FE80+E3_Parameter!$C$16*0.001/(3.715*Berechnungen!FE34)))^2,3400*(FE103/FE34*0.001)^4.13*(FE103/FE126)^(230*(FE103/FE34*0.001)^2.1-0.7)*FE80^(0.193*EXP(-3300*(FE103/FE34*0.001)^2.6*(FE103/FE126))))</f>
        <v>#N/A</v>
      </c>
      <c r="FF149" s="88" t="e">
        <f ca="1">IF(OR(FF$7="–",FF$7="glatt"),0.25/(LOG(15/FF80+E3_Parameter!$C$16*0.001/(3.715*Berechnungen!FF34)))^2,3400*(FF103/FF34*0.001)^4.13*(FF103/FF126)^(230*(FF103/FF34*0.001)^2.1-0.7)*FF80^(0.193*EXP(-3300*(FF103/FF34*0.001)^2.6*(FF103/FF126))))</f>
        <v>#N/A</v>
      </c>
      <c r="FG149" s="88" t="e">
        <f ca="1">IF(OR(FG$7="–",FG$7="glatt"),0.25/(LOG(15/FG80+E3_Parameter!$C$16*0.001/(3.715*Berechnungen!FG34)))^2,3400*(FG103/FG34*0.001)^4.13*(FG103/FG126)^(230*(FG103/FG34*0.001)^2.1-0.7)*FG80^(0.193*EXP(-3300*(FG103/FG34*0.001)^2.6*(FG103/FG126))))</f>
        <v>#N/A</v>
      </c>
      <c r="FH149" s="88" t="e">
        <f ca="1">IF(OR(FH$7="–",FH$7="glatt"),0.25/(LOG(15/FH80+E3_Parameter!$C$16*0.001/(3.715*Berechnungen!FH34)))^2,3400*(FH103/FH34*0.001)^4.13*(FH103/FH126)^(230*(FH103/FH34*0.001)^2.1-0.7)*FH80^(0.193*EXP(-3300*(FH103/FH34*0.001)^2.6*(FH103/FH126))))</f>
        <v>#N/A</v>
      </c>
      <c r="FI149" s="88" t="e">
        <f ca="1">IF(OR(FI$7="–",FI$7="glatt"),0.25/(LOG(15/FI80+E3_Parameter!$C$16*0.001/(3.715*Berechnungen!FI34)))^2,3400*(FI103/FI34*0.001)^4.13*(FI103/FI126)^(230*(FI103/FI34*0.001)^2.1-0.7)*FI80^(0.193*EXP(-3300*(FI103/FI34*0.001)^2.6*(FI103/FI126))))</f>
        <v>#N/A</v>
      </c>
      <c r="FJ149" s="88" t="e">
        <f ca="1">IF(OR(FJ$7="–",FJ$7="glatt"),0.25/(LOG(15/FJ80+E3_Parameter!$C$16*0.001/(3.715*Berechnungen!FJ34)))^2,3400*(FJ103/FJ34*0.001)^4.13*(FJ103/FJ126)^(230*(FJ103/FJ34*0.001)^2.1-0.7)*FJ80^(0.193*EXP(-3300*(FJ103/FJ34*0.001)^2.6*(FJ103/FJ126))))</f>
        <v>#N/A</v>
      </c>
      <c r="FK149" s="88" t="e">
        <f ca="1">IF(OR(FK$7="–",FK$7="glatt"),0.25/(LOG(15/FK80+E3_Parameter!$C$16*0.001/(3.715*Berechnungen!FK34)))^2,3400*(FK103/FK34*0.001)^4.13*(FK103/FK126)^(230*(FK103/FK34*0.001)^2.1-0.7)*FK80^(0.193*EXP(-3300*(FK103/FK34*0.001)^2.6*(FK103/FK126))))</f>
        <v>#N/A</v>
      </c>
      <c r="FL149" s="88" t="e">
        <f ca="1">IF(OR(FL$7="–",FL$7="glatt"),0.25/(LOG(15/FL80+E3_Parameter!$C$16*0.001/(3.715*Berechnungen!FL34)))^2,3400*(FL103/FL34*0.001)^4.13*(FL103/FL126)^(230*(FL103/FL34*0.001)^2.1-0.7)*FL80^(0.193*EXP(-3300*(FL103/FL34*0.001)^2.6*(FL103/FL126))))</f>
        <v>#N/A</v>
      </c>
      <c r="FM149" s="88" t="e">
        <f ca="1">IF(OR(FM$7="–",FM$7="glatt"),0.25/(LOG(15/FM80+E3_Parameter!$C$16*0.001/(3.715*Berechnungen!FM34)))^2,3400*(FM103/FM34*0.001)^4.13*(FM103/FM126)^(230*(FM103/FM34*0.001)^2.1-0.7)*FM80^(0.193*EXP(-3300*(FM103/FM34*0.001)^2.6*(FM103/FM126))))</f>
        <v>#N/A</v>
      </c>
      <c r="FN149" s="88" t="e">
        <f ca="1">IF(OR(FN$7="–",FN$7="glatt"),0.25/(LOG(15/FN80+E3_Parameter!$C$16*0.001/(3.715*Berechnungen!FN34)))^2,3400*(FN103/FN34*0.001)^4.13*(FN103/FN126)^(230*(FN103/FN34*0.001)^2.1-0.7)*FN80^(0.193*EXP(-3300*(FN103/FN34*0.001)^2.6*(FN103/FN126))))</f>
        <v>#N/A</v>
      </c>
      <c r="FO149" s="88" t="e">
        <f ca="1">IF(OR(FO$7="–",FO$7="glatt"),0.25/(LOG(15/FO80+E3_Parameter!$C$16*0.001/(3.715*Berechnungen!FO34)))^2,3400*(FO103/FO34*0.001)^4.13*(FO103/FO126)^(230*(FO103/FO34*0.001)^2.1-0.7)*FO80^(0.193*EXP(-3300*(FO103/FO34*0.001)^2.6*(FO103/FO126))))</f>
        <v>#N/A</v>
      </c>
      <c r="FP149" s="88" t="e">
        <f ca="1">IF(OR(FP$7="–",FP$7="glatt"),0.25/(LOG(15/FP80+E3_Parameter!$C$16*0.001/(3.715*Berechnungen!FP34)))^2,3400*(FP103/FP34*0.001)^4.13*(FP103/FP126)^(230*(FP103/FP34*0.001)^2.1-0.7)*FP80^(0.193*EXP(-3300*(FP103/FP34*0.001)^2.6*(FP103/FP126))))</f>
        <v>#N/A</v>
      </c>
      <c r="FQ149" s="88" t="e">
        <f ca="1">IF(OR(FQ$7="–",FQ$7="glatt"),0.25/(LOG(15/FQ80+E3_Parameter!$C$16*0.001/(3.715*Berechnungen!FQ34)))^2,3400*(FQ103/FQ34*0.001)^4.13*(FQ103/FQ126)^(230*(FQ103/FQ34*0.001)^2.1-0.7)*FQ80^(0.193*EXP(-3300*(FQ103/FQ34*0.001)^2.6*(FQ103/FQ126))))</f>
        <v>#N/A</v>
      </c>
      <c r="FR149" s="88" t="e">
        <f ca="1">IF(OR(FR$7="–",FR$7="glatt"),0.25/(LOG(15/FR80+E3_Parameter!$C$16*0.001/(3.715*Berechnungen!FR34)))^2,3400*(FR103/FR34*0.001)^4.13*(FR103/FR126)^(230*(FR103/FR34*0.001)^2.1-0.7)*FR80^(0.193*EXP(-3300*(FR103/FR34*0.001)^2.6*(FR103/FR126))))</f>
        <v>#N/A</v>
      </c>
      <c r="FS149" s="88" t="e">
        <f ca="1">IF(OR(FS$7="–",FS$7="glatt"),0.25/(LOG(15/FS80+E3_Parameter!$C$16*0.001/(3.715*Berechnungen!FS34)))^2,3400*(FS103/FS34*0.001)^4.13*(FS103/FS126)^(230*(FS103/FS34*0.001)^2.1-0.7)*FS80^(0.193*EXP(-3300*(FS103/FS34*0.001)^2.6*(FS103/FS126))))</f>
        <v>#N/A</v>
      </c>
      <c r="FT149" s="88" t="e">
        <f ca="1">IF(OR(FT$7="–",FT$7="glatt"),0.25/(LOG(15/FT80+E3_Parameter!$C$16*0.001/(3.715*Berechnungen!FT34)))^2,3400*(FT103/FT34*0.001)^4.13*(FT103/FT126)^(230*(FT103/FT34*0.001)^2.1-0.7)*FT80^(0.193*EXP(-3300*(FT103/FT34*0.001)^2.6*(FT103/FT126))))</f>
        <v>#N/A</v>
      </c>
      <c r="FU149" s="88" t="e">
        <f ca="1">IF(OR(FU$7="–",FU$7="glatt"),0.25/(LOG(15/FU80+E3_Parameter!$C$16*0.001/(3.715*Berechnungen!FU34)))^2,3400*(FU103/FU34*0.001)^4.13*(FU103/FU126)^(230*(FU103/FU34*0.001)^2.1-0.7)*FU80^(0.193*EXP(-3300*(FU103/FU34*0.001)^2.6*(FU103/FU126))))</f>
        <v>#N/A</v>
      </c>
      <c r="FV149" s="88" t="e">
        <f ca="1">IF(OR(FV$7="–",FV$7="glatt"),0.25/(LOG(15/FV80+E3_Parameter!$C$16*0.001/(3.715*Berechnungen!FV34)))^2,3400*(FV103/FV34*0.001)^4.13*(FV103/FV126)^(230*(FV103/FV34*0.001)^2.1-0.7)*FV80^(0.193*EXP(-3300*(FV103/FV34*0.001)^2.6*(FV103/FV126))))</f>
        <v>#N/A</v>
      </c>
      <c r="FW149" s="88" t="e">
        <f ca="1">IF(OR(FW$7="–",FW$7="glatt"),0.25/(LOG(15/FW80+E3_Parameter!$C$16*0.001/(3.715*Berechnungen!FW34)))^2,3400*(FW103/FW34*0.001)^4.13*(FW103/FW126)^(230*(FW103/FW34*0.001)^2.1-0.7)*FW80^(0.193*EXP(-3300*(FW103/FW34*0.001)^2.6*(FW103/FW126))))</f>
        <v>#N/A</v>
      </c>
      <c r="FX149" s="88" t="e">
        <f ca="1">IF(OR(FX$7="–",FX$7="glatt"),0.25/(LOG(15/FX80+E3_Parameter!$C$16*0.001/(3.715*Berechnungen!FX34)))^2,3400*(FX103/FX34*0.001)^4.13*(FX103/FX126)^(230*(FX103/FX34*0.001)^2.1-0.7)*FX80^(0.193*EXP(-3300*(FX103/FX34*0.001)^2.6*(FX103/FX126))))</f>
        <v>#N/A</v>
      </c>
      <c r="FY149" s="88" t="e">
        <f ca="1">IF(OR(FY$7="–",FY$7="glatt"),0.25/(LOG(15/FY80+E3_Parameter!$C$16*0.001/(3.715*Berechnungen!FY34)))^2,3400*(FY103/FY34*0.001)^4.13*(FY103/FY126)^(230*(FY103/FY34*0.001)^2.1-0.7)*FY80^(0.193*EXP(-3300*(FY103/FY34*0.001)^2.6*(FY103/FY126))))</f>
        <v>#N/A</v>
      </c>
      <c r="FZ149" s="88" t="e">
        <f ca="1">IF(OR(FZ$7="–",FZ$7="glatt"),0.25/(LOG(15/FZ80+E3_Parameter!$C$16*0.001/(3.715*Berechnungen!FZ34)))^2,3400*(FZ103/FZ34*0.001)^4.13*(FZ103/FZ126)^(230*(FZ103/FZ34*0.001)^2.1-0.7)*FZ80^(0.193*EXP(-3300*(FZ103/FZ34*0.001)^2.6*(FZ103/FZ126))))</f>
        <v>#N/A</v>
      </c>
      <c r="GA149" s="88" t="e">
        <f ca="1">IF(OR(GA$7="–",GA$7="glatt"),0.25/(LOG(15/GA80+E3_Parameter!$C$16*0.001/(3.715*Berechnungen!GA34)))^2,3400*(GA103/GA34*0.001)^4.13*(GA103/GA126)^(230*(GA103/GA34*0.001)^2.1-0.7)*GA80^(0.193*EXP(-3300*(GA103/GA34*0.001)^2.6*(GA103/GA126))))</f>
        <v>#N/A</v>
      </c>
      <c r="GB149" s="88" t="e">
        <f ca="1">IF(OR(GB$7="–",GB$7="glatt"),0.25/(LOG(15/GB80+E3_Parameter!$C$16*0.001/(3.715*Berechnungen!GB34)))^2,3400*(GB103/GB34*0.001)^4.13*(GB103/GB126)^(230*(GB103/GB34*0.001)^2.1-0.7)*GB80^(0.193*EXP(-3300*(GB103/GB34*0.001)^2.6*(GB103/GB126))))</f>
        <v>#N/A</v>
      </c>
      <c r="GC149" s="88" t="e">
        <f ca="1">IF(OR(GC$7="–",GC$7="glatt"),0.25/(LOG(15/GC80+E3_Parameter!$C$16*0.001/(3.715*Berechnungen!GC34)))^2,3400*(GC103/GC34*0.001)^4.13*(GC103/GC126)^(230*(GC103/GC34*0.001)^2.1-0.7)*GC80^(0.193*EXP(-3300*(GC103/GC34*0.001)^2.6*(GC103/GC126))))</f>
        <v>#N/A</v>
      </c>
      <c r="GD149" s="88" t="e">
        <f ca="1">IF(OR(GD$7="–",GD$7="glatt"),0.25/(LOG(15/GD80+E3_Parameter!$C$16*0.001/(3.715*Berechnungen!GD34)))^2,3400*(GD103/GD34*0.001)^4.13*(GD103/GD126)^(230*(GD103/GD34*0.001)^2.1-0.7)*GD80^(0.193*EXP(-3300*(GD103/GD34*0.001)^2.6*(GD103/GD126))))</f>
        <v>#N/A</v>
      </c>
      <c r="GE149" s="88" t="e">
        <f ca="1">IF(OR(GE$7="–",GE$7="glatt"),0.25/(LOG(15/GE80+E3_Parameter!$C$16*0.001/(3.715*Berechnungen!GE34)))^2,3400*(GE103/GE34*0.001)^4.13*(GE103/GE126)^(230*(GE103/GE34*0.001)^2.1-0.7)*GE80^(0.193*EXP(-3300*(GE103/GE34*0.001)^2.6*(GE103/GE126))))</f>
        <v>#N/A</v>
      </c>
      <c r="GF149" s="88" t="e">
        <f ca="1">IF(OR(GF$7="–",GF$7="glatt"),0.25/(LOG(15/GF80+E3_Parameter!$C$16*0.001/(3.715*Berechnungen!GF34)))^2,3400*(GF103/GF34*0.001)^4.13*(GF103/GF126)^(230*(GF103/GF34*0.001)^2.1-0.7)*GF80^(0.193*EXP(-3300*(GF103/GF34*0.001)^2.6*(GF103/GF126))))</f>
        <v>#N/A</v>
      </c>
      <c r="GG149" s="88" t="e">
        <f ca="1">IF(OR(GG$7="–",GG$7="glatt"),0.25/(LOG(15/GG80+E3_Parameter!$C$16*0.001/(3.715*Berechnungen!GG34)))^2,3400*(GG103/GG34*0.001)^4.13*(GG103/GG126)^(230*(GG103/GG34*0.001)^2.1-0.7)*GG80^(0.193*EXP(-3300*(GG103/GG34*0.001)^2.6*(GG103/GG126))))</f>
        <v>#N/A</v>
      </c>
      <c r="GH149" s="88" t="e">
        <f ca="1">IF(OR(GH$7="–",GH$7="glatt"),0.25/(LOG(15/GH80+E3_Parameter!$C$16*0.001/(3.715*Berechnungen!GH34)))^2,3400*(GH103/GH34*0.001)^4.13*(GH103/GH126)^(230*(GH103/GH34*0.001)^2.1-0.7)*GH80^(0.193*EXP(-3300*(GH103/GH34*0.001)^2.6*(GH103/GH126))))</f>
        <v>#N/A</v>
      </c>
      <c r="GI149" s="88" t="e">
        <f ca="1">IF(OR(GI$7="–",GI$7="glatt"),0.25/(LOG(15/GI80+E3_Parameter!$C$16*0.001/(3.715*Berechnungen!GI34)))^2,3400*(GI103/GI34*0.001)^4.13*(GI103/GI126)^(230*(GI103/GI34*0.001)^2.1-0.7)*GI80^(0.193*EXP(-3300*(GI103/GI34*0.001)^2.6*(GI103/GI126))))</f>
        <v>#N/A</v>
      </c>
      <c r="GJ149" s="88" t="e">
        <f ca="1">IF(OR(GJ$7="–",GJ$7="glatt"),0.25/(LOG(15/GJ80+E3_Parameter!$C$16*0.001/(3.715*Berechnungen!GJ34)))^2,3400*(GJ103/GJ34*0.001)^4.13*(GJ103/GJ126)^(230*(GJ103/GJ34*0.001)^2.1-0.7)*GJ80^(0.193*EXP(-3300*(GJ103/GJ34*0.001)^2.6*(GJ103/GJ126))))</f>
        <v>#N/A</v>
      </c>
      <c r="GK149" s="88" t="e">
        <f ca="1">IF(OR(GK$7="–",GK$7="glatt"),0.25/(LOG(15/GK80+E3_Parameter!$C$16*0.001/(3.715*Berechnungen!GK34)))^2,3400*(GK103/GK34*0.001)^4.13*(GK103/GK126)^(230*(GK103/GK34*0.001)^2.1-0.7)*GK80^(0.193*EXP(-3300*(GK103/GK34*0.001)^2.6*(GK103/GK126))))</f>
        <v>#N/A</v>
      </c>
      <c r="GL149" s="88" t="e">
        <f ca="1">IF(OR(GL$7="–",GL$7="glatt"),0.25/(LOG(15/GL80+E3_Parameter!$C$16*0.001/(3.715*Berechnungen!GL34)))^2,3400*(GL103/GL34*0.001)^4.13*(GL103/GL126)^(230*(GL103/GL34*0.001)^2.1-0.7)*GL80^(0.193*EXP(-3300*(GL103/GL34*0.001)^2.6*(GL103/GL126))))</f>
        <v>#N/A</v>
      </c>
      <c r="GM149" s="88" t="e">
        <f ca="1">IF(OR(GM$7="–",GM$7="glatt"),0.25/(LOG(15/GM80+E3_Parameter!$C$16*0.001/(3.715*Berechnungen!GM34)))^2,3400*(GM103/GM34*0.001)^4.13*(GM103/GM126)^(230*(GM103/GM34*0.001)^2.1-0.7)*GM80^(0.193*EXP(-3300*(GM103/GM34*0.001)^2.6*(GM103/GM126))))</f>
        <v>#N/A</v>
      </c>
      <c r="GN149" s="88" t="e">
        <f ca="1">IF(OR(GN$7="–",GN$7="glatt"),0.25/(LOG(15/GN80+E3_Parameter!$C$16*0.001/(3.715*Berechnungen!GN34)))^2,3400*(GN103/GN34*0.001)^4.13*(GN103/GN126)^(230*(GN103/GN34*0.001)^2.1-0.7)*GN80^(0.193*EXP(-3300*(GN103/GN34*0.001)^2.6*(GN103/GN126))))</f>
        <v>#N/A</v>
      </c>
      <c r="GO149" s="88" t="e">
        <f ca="1">IF(OR(GO$7="–",GO$7="glatt"),0.25/(LOG(15/GO80+E3_Parameter!$C$16*0.001/(3.715*Berechnungen!GO34)))^2,3400*(GO103/GO34*0.001)^4.13*(GO103/GO126)^(230*(GO103/GO34*0.001)^2.1-0.7)*GO80^(0.193*EXP(-3300*(GO103/GO34*0.001)^2.6*(GO103/GO126))))</f>
        <v>#N/A</v>
      </c>
      <c r="GP149" s="88" t="e">
        <f ca="1">IF(OR(GP$7="–",GP$7="glatt"),0.25/(LOG(15/GP80+E3_Parameter!$C$16*0.001/(3.715*Berechnungen!GP34)))^2,3400*(GP103/GP34*0.001)^4.13*(GP103/GP126)^(230*(GP103/GP34*0.001)^2.1-0.7)*GP80^(0.193*EXP(-3300*(GP103/GP34*0.001)^2.6*(GP103/GP126))))</f>
        <v>#N/A</v>
      </c>
      <c r="GQ149" s="88" t="e">
        <f ca="1">IF(OR(GQ$7="–",GQ$7="glatt"),0.25/(LOG(15/GQ80+E3_Parameter!$C$16*0.001/(3.715*Berechnungen!GQ34)))^2,3400*(GQ103/GQ34*0.001)^4.13*(GQ103/GQ126)^(230*(GQ103/GQ34*0.001)^2.1-0.7)*GQ80^(0.193*EXP(-3300*(GQ103/GQ34*0.001)^2.6*(GQ103/GQ126))))</f>
        <v>#N/A</v>
      </c>
      <c r="GR149" s="88" t="e">
        <f ca="1">IF(OR(GR$7="–",GR$7="glatt"),0.25/(LOG(15/GR80+E3_Parameter!$C$16*0.001/(3.715*Berechnungen!GR34)))^2,3400*(GR103/GR34*0.001)^4.13*(GR103/GR126)^(230*(GR103/GR34*0.001)^2.1-0.7)*GR80^(0.193*EXP(-3300*(GR103/GR34*0.001)^2.6*(GR103/GR126))))</f>
        <v>#N/A</v>
      </c>
      <c r="GS149" s="88" t="e">
        <f ca="1">IF(OR(GS$7="–",GS$7="glatt"),0.25/(LOG(15/GS80+E3_Parameter!$C$16*0.001/(3.715*Berechnungen!GS34)))^2,3400*(GS103/GS34*0.001)^4.13*(GS103/GS126)^(230*(GS103/GS34*0.001)^2.1-0.7)*GS80^(0.193*EXP(-3300*(GS103/GS34*0.001)^2.6*(GS103/GS126))))</f>
        <v>#N/A</v>
      </c>
      <c r="GT149" s="88" t="e">
        <f ca="1">IF(OR(GT$7="–",GT$7="glatt"),0.25/(LOG(15/GT80+E3_Parameter!$C$16*0.001/(3.715*Berechnungen!GT34)))^2,3400*(GT103/GT34*0.001)^4.13*(GT103/GT126)^(230*(GT103/GT34*0.001)^2.1-0.7)*GT80^(0.193*EXP(-3300*(GT103/GT34*0.001)^2.6*(GT103/GT126))))</f>
        <v>#N/A</v>
      </c>
      <c r="GU149" s="88" t="e">
        <f ca="1">IF(OR(GU$7="–",GU$7="glatt"),0.25/(LOG(15/GU80+E3_Parameter!$C$16*0.001/(3.715*Berechnungen!GU34)))^2,3400*(GU103/GU34*0.001)^4.13*(GU103/GU126)^(230*(GU103/GU34*0.001)^2.1-0.7)*GU80^(0.193*EXP(-3300*(GU103/GU34*0.001)^2.6*(GU103/GU126))))</f>
        <v>#N/A</v>
      </c>
      <c r="GV149" s="88" t="e">
        <f ca="1">IF(OR(GV$7="–",GV$7="glatt"),0.25/(LOG(15/GV80+E3_Parameter!$C$16*0.001/(3.715*Berechnungen!GV34)))^2,3400*(GV103/GV34*0.001)^4.13*(GV103/GV126)^(230*(GV103/GV34*0.001)^2.1-0.7)*GV80^(0.193*EXP(-3300*(GV103/GV34*0.001)^2.6*(GV103/GV126))))</f>
        <v>#N/A</v>
      </c>
      <c r="GW149" s="88" t="e">
        <f ca="1">IF(OR(GW$7="–",GW$7="glatt"),0.25/(LOG(15/GW80+E3_Parameter!$C$16*0.001/(3.715*Berechnungen!GW34)))^2,3400*(GW103/GW34*0.001)^4.13*(GW103/GW126)^(230*(GW103/GW34*0.001)^2.1-0.7)*GW80^(0.193*EXP(-3300*(GW103/GW34*0.001)^2.6*(GW103/GW126))))</f>
        <v>#N/A</v>
      </c>
      <c r="GX149" s="88" t="e">
        <f ca="1">IF(OR(GX$7="–",GX$7="glatt"),0.25/(LOG(15/GX80+E3_Parameter!$C$16*0.001/(3.715*Berechnungen!GX34)))^2,3400*(GX103/GX34*0.001)^4.13*(GX103/GX126)^(230*(GX103/GX34*0.001)^2.1-0.7)*GX80^(0.193*EXP(-3300*(GX103/GX34*0.001)^2.6*(GX103/GX126))))</f>
        <v>#N/A</v>
      </c>
      <c r="GY149" s="88" t="e">
        <f ca="1">IF(OR(GY$7="–",GY$7="glatt"),0.25/(LOG(15/GY80+E3_Parameter!$C$16*0.001/(3.715*Berechnungen!GY34)))^2,3400*(GY103/GY34*0.001)^4.13*(GY103/GY126)^(230*(GY103/GY34*0.001)^2.1-0.7)*GY80^(0.193*EXP(-3300*(GY103/GY34*0.001)^2.6*(GY103/GY126))))</f>
        <v>#N/A</v>
      </c>
      <c r="GZ149" s="88" t="e">
        <f ca="1">IF(OR(GZ$7="–",GZ$7="glatt"),0.25/(LOG(15/GZ80+E3_Parameter!$C$16*0.001/(3.715*Berechnungen!GZ34)))^2,3400*(GZ103/GZ34*0.001)^4.13*(GZ103/GZ126)^(230*(GZ103/GZ34*0.001)^2.1-0.7)*GZ80^(0.193*EXP(-3300*(GZ103/GZ34*0.001)^2.6*(GZ103/GZ126))))</f>
        <v>#N/A</v>
      </c>
      <c r="HA149" s="88" t="e">
        <f ca="1">IF(OR(HA$7="–",HA$7="glatt"),0.25/(LOG(15/HA80+E3_Parameter!$C$16*0.001/(3.715*Berechnungen!HA34)))^2,3400*(HA103/HA34*0.001)^4.13*(HA103/HA126)^(230*(HA103/HA34*0.001)^2.1-0.7)*HA80^(0.193*EXP(-3300*(HA103/HA34*0.001)^2.6*(HA103/HA126))))</f>
        <v>#N/A</v>
      </c>
      <c r="HB149" s="88" t="e">
        <f ca="1">IF(OR(HB$7="–",HB$7="glatt"),0.25/(LOG(15/HB80+E3_Parameter!$C$16*0.001/(3.715*Berechnungen!HB34)))^2,3400*(HB103/HB34*0.001)^4.13*(HB103/HB126)^(230*(HB103/HB34*0.001)^2.1-0.7)*HB80^(0.193*EXP(-3300*(HB103/HB34*0.001)^2.6*(HB103/HB126))))</f>
        <v>#N/A</v>
      </c>
      <c r="HC149" s="88" t="e">
        <f ca="1">IF(OR(HC$7="–",HC$7="glatt"),0.25/(LOG(15/HC80+E3_Parameter!$C$16*0.001/(3.715*Berechnungen!HC34)))^2,3400*(HC103/HC34*0.001)^4.13*(HC103/HC126)^(230*(HC103/HC34*0.001)^2.1-0.7)*HC80^(0.193*EXP(-3300*(HC103/HC34*0.001)^2.6*(HC103/HC126))))</f>
        <v>#N/A</v>
      </c>
      <c r="HD149" s="88" t="e">
        <f ca="1">IF(OR(HD$7="–",HD$7="glatt"),0.25/(LOG(15/HD80+E3_Parameter!$C$16*0.001/(3.715*Berechnungen!HD34)))^2,3400*(HD103/HD34*0.001)^4.13*(HD103/HD126)^(230*(HD103/HD34*0.001)^2.1-0.7)*HD80^(0.193*EXP(-3300*(HD103/HD34*0.001)^2.6*(HD103/HD126))))</f>
        <v>#N/A</v>
      </c>
      <c r="HE149" s="88" t="e">
        <f ca="1">IF(OR(HE$7="–",HE$7="glatt"),0.25/(LOG(15/HE80+E3_Parameter!$C$16*0.001/(3.715*Berechnungen!HE34)))^2,3400*(HE103/HE34*0.001)^4.13*(HE103/HE126)^(230*(HE103/HE34*0.001)^2.1-0.7)*HE80^(0.193*EXP(-3300*(HE103/HE34*0.001)^2.6*(HE103/HE126))))</f>
        <v>#N/A</v>
      </c>
      <c r="HF149" s="88" t="e">
        <f ca="1">IF(OR(HF$7="–",HF$7="glatt"),0.25/(LOG(15/HF80+E3_Parameter!$C$16*0.001/(3.715*Berechnungen!HF34)))^2,3400*(HF103/HF34*0.001)^4.13*(HF103/HF126)^(230*(HF103/HF34*0.001)^2.1-0.7)*HF80^(0.193*EXP(-3300*(HF103/HF34*0.001)^2.6*(HF103/HF126))))</f>
        <v>#N/A</v>
      </c>
      <c r="HG149" s="88" t="e">
        <f ca="1">IF(OR(HG$7="–",HG$7="glatt"),0.25/(LOG(15/HG80+E3_Parameter!$C$16*0.001/(3.715*Berechnungen!HG34)))^2,3400*(HG103/HG34*0.001)^4.13*(HG103/HG126)^(230*(HG103/HG34*0.001)^2.1-0.7)*HG80^(0.193*EXP(-3300*(HG103/HG34*0.001)^2.6*(HG103/HG126))))</f>
        <v>#N/A</v>
      </c>
      <c r="HH149" s="88" t="e">
        <f ca="1">IF(OR(HH$7="–",HH$7="glatt"),0.25/(LOG(15/HH80+E3_Parameter!$C$16*0.001/(3.715*Berechnungen!HH34)))^2,3400*(HH103/HH34*0.001)^4.13*(HH103/HH126)^(230*(HH103/HH34*0.001)^2.1-0.7)*HH80^(0.193*EXP(-3300*(HH103/HH34*0.001)^2.6*(HH103/HH126))))</f>
        <v>#N/A</v>
      </c>
      <c r="HI149" s="88" t="e">
        <f ca="1">IF(OR(HI$7="–",HI$7="glatt"),0.25/(LOG(15/HI80+E3_Parameter!$C$16*0.001/(3.715*Berechnungen!HI34)))^2,3400*(HI103/HI34*0.001)^4.13*(HI103/HI126)^(230*(HI103/HI34*0.001)^2.1-0.7)*HI80^(0.193*EXP(-3300*(HI103/HI34*0.001)^2.6*(HI103/HI126))))</f>
        <v>#N/A</v>
      </c>
      <c r="HJ149" s="88" t="e">
        <f ca="1">IF(OR(HJ$7="–",HJ$7="glatt"),0.25/(LOG(15/HJ80+E3_Parameter!$C$16*0.001/(3.715*Berechnungen!HJ34)))^2,3400*(HJ103/HJ34*0.001)^4.13*(HJ103/HJ126)^(230*(HJ103/HJ34*0.001)^2.1-0.7)*HJ80^(0.193*EXP(-3300*(HJ103/HJ34*0.001)^2.6*(HJ103/HJ126))))</f>
        <v>#N/A</v>
      </c>
      <c r="HK149" s="88" t="e">
        <f ca="1">IF(OR(HK$7="–",HK$7="glatt"),0.25/(LOG(15/HK80+E3_Parameter!$C$16*0.001/(3.715*Berechnungen!HK34)))^2,3400*(HK103/HK34*0.001)^4.13*(HK103/HK126)^(230*(HK103/HK34*0.001)^2.1-0.7)*HK80^(0.193*EXP(-3300*(HK103/HK34*0.001)^2.6*(HK103/HK126))))</f>
        <v>#N/A</v>
      </c>
      <c r="HL149" s="88" t="e">
        <f ca="1">IF(OR(HL$7="–",HL$7="glatt"),0.25/(LOG(15/HL80+E3_Parameter!$C$16*0.001/(3.715*Berechnungen!HL34)))^2,3400*(HL103/HL34*0.001)^4.13*(HL103/HL126)^(230*(HL103/HL34*0.001)^2.1-0.7)*HL80^(0.193*EXP(-3300*(HL103/HL34*0.001)^2.6*(HL103/HL126))))</f>
        <v>#N/A</v>
      </c>
      <c r="HM149" s="88" t="e">
        <f ca="1">IF(OR(HM$7="–",HM$7="glatt"),0.25/(LOG(15/HM80+E3_Parameter!$C$16*0.001/(3.715*Berechnungen!HM34)))^2,3400*(HM103/HM34*0.001)^4.13*(HM103/HM126)^(230*(HM103/HM34*0.001)^2.1-0.7)*HM80^(0.193*EXP(-3300*(HM103/HM34*0.001)^2.6*(HM103/HM126))))</f>
        <v>#N/A</v>
      </c>
      <c r="HN149" s="88" t="e">
        <f ca="1">IF(OR(HN$7="–",HN$7="glatt"),0.25/(LOG(15/HN80+E3_Parameter!$C$16*0.001/(3.715*Berechnungen!HN34)))^2,3400*(HN103/HN34*0.001)^4.13*(HN103/HN126)^(230*(HN103/HN34*0.001)^2.1-0.7)*HN80^(0.193*EXP(-3300*(HN103/HN34*0.001)^2.6*(HN103/HN126))))</f>
        <v>#N/A</v>
      </c>
      <c r="HO149" s="88" t="e">
        <f ca="1">IF(OR(HO$7="–",HO$7="glatt"),0.25/(LOG(15/HO80+E3_Parameter!$C$16*0.001/(3.715*Berechnungen!HO34)))^2,3400*(HO103/HO34*0.001)^4.13*(HO103/HO126)^(230*(HO103/HO34*0.001)^2.1-0.7)*HO80^(0.193*EXP(-3300*(HO103/HO34*0.001)^2.6*(HO103/HO126))))</f>
        <v>#N/A</v>
      </c>
      <c r="HP149" s="88" t="e">
        <f ca="1">IF(OR(HP$7="–",HP$7="glatt"),0.25/(LOG(15/HP80+E3_Parameter!$C$16*0.001/(3.715*Berechnungen!HP34)))^2,3400*(HP103/HP34*0.001)^4.13*(HP103/HP126)^(230*(HP103/HP34*0.001)^2.1-0.7)*HP80^(0.193*EXP(-3300*(HP103/HP34*0.001)^2.6*(HP103/HP126))))</f>
        <v>#N/A</v>
      </c>
      <c r="HQ149" s="88" t="e">
        <f ca="1">IF(OR(HQ$7="–",HQ$7="glatt"),0.25/(LOG(15/HQ80+E3_Parameter!$C$16*0.001/(3.715*Berechnungen!HQ34)))^2,3400*(HQ103/HQ34*0.001)^4.13*(HQ103/HQ126)^(230*(HQ103/HQ34*0.001)^2.1-0.7)*HQ80^(0.193*EXP(-3300*(HQ103/HQ34*0.001)^2.6*(HQ103/HQ126))))</f>
        <v>#N/A</v>
      </c>
      <c r="HR149" s="88" t="e">
        <f ca="1">IF(OR(HR$7="–",HR$7="glatt"),0.25/(LOG(15/HR80+E3_Parameter!$C$16*0.001/(3.715*Berechnungen!HR34)))^2,3400*(HR103/HR34*0.001)^4.13*(HR103/HR126)^(230*(HR103/HR34*0.001)^2.1-0.7)*HR80^(0.193*EXP(-3300*(HR103/HR34*0.001)^2.6*(HR103/HR126))))</f>
        <v>#N/A</v>
      </c>
      <c r="HS149" s="88" t="e">
        <f ca="1">IF(OR(HS$7="–",HS$7="glatt"),0.25/(LOG(15/HS80+E3_Parameter!$C$16*0.001/(3.715*Berechnungen!HS34)))^2,3400*(HS103/HS34*0.001)^4.13*(HS103/HS126)^(230*(HS103/HS34*0.001)^2.1-0.7)*HS80^(0.193*EXP(-3300*(HS103/HS34*0.001)^2.6*(HS103/HS126))))</f>
        <v>#N/A</v>
      </c>
      <c r="HT149" s="88" t="e">
        <f ca="1">IF(OR(HT$7="–",HT$7="glatt"),0.25/(LOG(15/HT80+E3_Parameter!$C$16*0.001/(3.715*Berechnungen!HT34)))^2,3400*(HT103/HT34*0.001)^4.13*(HT103/HT126)^(230*(HT103/HT34*0.001)^2.1-0.7)*HT80^(0.193*EXP(-3300*(HT103/HT34*0.001)^2.6*(HT103/HT126))))</f>
        <v>#N/A</v>
      </c>
      <c r="HU149" s="88" t="e">
        <f ca="1">IF(OR(HU$7="–",HU$7="glatt"),0.25/(LOG(15/HU80+E3_Parameter!$C$16*0.001/(3.715*Berechnungen!HU34)))^2,3400*(HU103/HU34*0.001)^4.13*(HU103/HU126)^(230*(HU103/HU34*0.001)^2.1-0.7)*HU80^(0.193*EXP(-3300*(HU103/HU34*0.001)^2.6*(HU103/HU126))))</f>
        <v>#N/A</v>
      </c>
      <c r="HV149" s="88" t="e">
        <f ca="1">IF(OR(HV$7="–",HV$7="glatt"),0.25/(LOG(15/HV80+E3_Parameter!$C$16*0.001/(3.715*Berechnungen!HV34)))^2,3400*(HV103/HV34*0.001)^4.13*(HV103/HV126)^(230*(HV103/HV34*0.001)^2.1-0.7)*HV80^(0.193*EXP(-3300*(HV103/HV34*0.001)^2.6*(HV103/HV126))))</f>
        <v>#N/A</v>
      </c>
      <c r="HW149" s="88" t="e">
        <f ca="1">IF(OR(HW$7="–",HW$7="glatt"),0.25/(LOG(15/HW80+E3_Parameter!$C$16*0.001/(3.715*Berechnungen!HW34)))^2,3400*(HW103/HW34*0.001)^4.13*(HW103/HW126)^(230*(HW103/HW34*0.001)^2.1-0.7)*HW80^(0.193*EXP(-3300*(HW103/HW34*0.001)^2.6*(HW103/HW126))))</f>
        <v>#N/A</v>
      </c>
      <c r="HX149" s="88" t="e">
        <f ca="1">IF(OR(HX$7="–",HX$7="glatt"),0.25/(LOG(15/HX80+E3_Parameter!$C$16*0.001/(3.715*Berechnungen!HX34)))^2,3400*(HX103/HX34*0.001)^4.13*(HX103/HX126)^(230*(HX103/HX34*0.001)^2.1-0.7)*HX80^(0.193*EXP(-3300*(HX103/HX34*0.001)^2.6*(HX103/HX126))))</f>
        <v>#N/A</v>
      </c>
      <c r="HY149" s="88" t="e">
        <f ca="1">IF(OR(HY$7="–",HY$7="glatt"),0.25/(LOG(15/HY80+E3_Parameter!$C$16*0.001/(3.715*Berechnungen!HY34)))^2,3400*(HY103/HY34*0.001)^4.13*(HY103/HY126)^(230*(HY103/HY34*0.001)^2.1-0.7)*HY80^(0.193*EXP(-3300*(HY103/HY34*0.001)^2.6*(HY103/HY126))))</f>
        <v>#N/A</v>
      </c>
      <c r="HZ149" s="88" t="e">
        <f ca="1">IF(OR(HZ$7="–",HZ$7="glatt"),0.25/(LOG(15/HZ80+E3_Parameter!$C$16*0.001/(3.715*Berechnungen!HZ34)))^2,3400*(HZ103/HZ34*0.001)^4.13*(HZ103/HZ126)^(230*(HZ103/HZ34*0.001)^2.1-0.7)*HZ80^(0.193*EXP(-3300*(HZ103/HZ34*0.001)^2.6*(HZ103/HZ126))))</f>
        <v>#N/A</v>
      </c>
      <c r="IA149" s="88" t="e">
        <f ca="1">IF(OR(IA$7="–",IA$7="glatt"),0.25/(LOG(15/IA80+E3_Parameter!$C$16*0.001/(3.715*Berechnungen!IA34)))^2,3400*(IA103/IA34*0.001)^4.13*(IA103/IA126)^(230*(IA103/IA34*0.001)^2.1-0.7)*IA80^(0.193*EXP(-3300*(IA103/IA34*0.001)^2.6*(IA103/IA126))))</f>
        <v>#N/A</v>
      </c>
      <c r="IB149" s="88" t="e">
        <f ca="1">IF(OR(IB$7="–",IB$7="glatt"),0.25/(LOG(15/IB80+E3_Parameter!$C$16*0.001/(3.715*Berechnungen!IB34)))^2,3400*(IB103/IB34*0.001)^4.13*(IB103/IB126)^(230*(IB103/IB34*0.001)^2.1-0.7)*IB80^(0.193*EXP(-3300*(IB103/IB34*0.001)^2.6*(IB103/IB126))))</f>
        <v>#N/A</v>
      </c>
      <c r="IC149" s="88" t="e">
        <f ca="1">IF(OR(IC$7="–",IC$7="glatt"),0.25/(LOG(15/IC80+E3_Parameter!$C$16*0.001/(3.715*Berechnungen!IC34)))^2,3400*(IC103/IC34*0.001)^4.13*(IC103/IC126)^(230*(IC103/IC34*0.001)^2.1-0.7)*IC80^(0.193*EXP(-3300*(IC103/IC34*0.001)^2.6*(IC103/IC126))))</f>
        <v>#N/A</v>
      </c>
      <c r="ID149" s="88" t="e">
        <f ca="1">IF(OR(ID$7="–",ID$7="glatt"),0.25/(LOG(15/ID80+E3_Parameter!$C$16*0.001/(3.715*Berechnungen!ID34)))^2,3400*(ID103/ID34*0.001)^4.13*(ID103/ID126)^(230*(ID103/ID34*0.001)^2.1-0.7)*ID80^(0.193*EXP(-3300*(ID103/ID34*0.001)^2.6*(ID103/ID126))))</f>
        <v>#N/A</v>
      </c>
      <c r="IE149" s="88" t="e">
        <f ca="1">IF(OR(IE$7="–",IE$7="glatt"),0.25/(LOG(15/IE80+E3_Parameter!$C$16*0.001/(3.715*Berechnungen!IE34)))^2,3400*(IE103/IE34*0.001)^4.13*(IE103/IE126)^(230*(IE103/IE34*0.001)^2.1-0.7)*IE80^(0.193*EXP(-3300*(IE103/IE34*0.001)^2.6*(IE103/IE126))))</f>
        <v>#N/A</v>
      </c>
      <c r="IF149" s="88" t="e">
        <f ca="1">IF(OR(IF$7="–",IF$7="glatt"),0.25/(LOG(15/IF80+E3_Parameter!$C$16*0.001/(3.715*Berechnungen!IF34)))^2,3400*(IF103/IF34*0.001)^4.13*(IF103/IF126)^(230*(IF103/IF34*0.001)^2.1-0.7)*IF80^(0.193*EXP(-3300*(IF103/IF34*0.001)^2.6*(IF103/IF126))))</f>
        <v>#N/A</v>
      </c>
      <c r="IG149" s="88" t="e">
        <f ca="1">IF(OR(IG$7="–",IG$7="glatt"),0.25/(LOG(15/IG80+E3_Parameter!$C$16*0.001/(3.715*Berechnungen!IG34)))^2,3400*(IG103/IG34*0.001)^4.13*(IG103/IG126)^(230*(IG103/IG34*0.001)^2.1-0.7)*IG80^(0.193*EXP(-3300*(IG103/IG34*0.001)^2.6*(IG103/IG126))))</f>
        <v>#N/A</v>
      </c>
      <c r="IH149" s="88" t="e">
        <f ca="1">IF(OR(IH$7="–",IH$7="glatt"),0.25/(LOG(15/IH80+E3_Parameter!$C$16*0.001/(3.715*Berechnungen!IH34)))^2,3400*(IH103/IH34*0.001)^4.13*(IH103/IH126)^(230*(IH103/IH34*0.001)^2.1-0.7)*IH80^(0.193*EXP(-3300*(IH103/IH34*0.001)^2.6*(IH103/IH126))))</f>
        <v>#N/A</v>
      </c>
      <c r="II149" s="88" t="e">
        <f ca="1">IF(OR(II$7="–",II$7="glatt"),0.25/(LOG(15/II80+E3_Parameter!$C$16*0.001/(3.715*Berechnungen!II34)))^2,3400*(II103/II34*0.001)^4.13*(II103/II126)^(230*(II103/II34*0.001)^2.1-0.7)*II80^(0.193*EXP(-3300*(II103/II34*0.001)^2.6*(II103/II126))))</f>
        <v>#N/A</v>
      </c>
      <c r="IJ149" s="88" t="e">
        <f ca="1">IF(OR(IJ$7="–",IJ$7="glatt"),0.25/(LOG(15/IJ80+E3_Parameter!$C$16*0.001/(3.715*Berechnungen!IJ34)))^2,3400*(IJ103/IJ34*0.001)^4.13*(IJ103/IJ126)^(230*(IJ103/IJ34*0.001)^2.1-0.7)*IJ80^(0.193*EXP(-3300*(IJ103/IJ34*0.001)^2.6*(IJ103/IJ126))))</f>
        <v>#N/A</v>
      </c>
      <c r="IK149" s="88" t="e">
        <f ca="1">IF(OR(IK$7="–",IK$7="glatt"),0.25/(LOG(15/IK80+E3_Parameter!$C$16*0.001/(3.715*Berechnungen!IK34)))^2,3400*(IK103/IK34*0.001)^4.13*(IK103/IK126)^(230*(IK103/IK34*0.001)^2.1-0.7)*IK80^(0.193*EXP(-3300*(IK103/IK34*0.001)^2.6*(IK103/IK126))))</f>
        <v>#N/A</v>
      </c>
      <c r="IL149" s="88" t="e">
        <f ca="1">IF(OR(IL$7="–",IL$7="glatt"),0.25/(LOG(15/IL80+E3_Parameter!$C$16*0.001/(3.715*Berechnungen!IL34)))^2,3400*(IL103/IL34*0.001)^4.13*(IL103/IL126)^(230*(IL103/IL34*0.001)^2.1-0.7)*IL80^(0.193*EXP(-3300*(IL103/IL34*0.001)^2.6*(IL103/IL126))))</f>
        <v>#N/A</v>
      </c>
      <c r="IM149" s="88" t="e">
        <f ca="1">IF(OR(IM$7="–",IM$7="glatt"),0.25/(LOG(15/IM80+E3_Parameter!$C$16*0.001/(3.715*Berechnungen!IM34)))^2,3400*(IM103/IM34*0.001)^4.13*(IM103/IM126)^(230*(IM103/IM34*0.001)^2.1-0.7)*IM80^(0.193*EXP(-3300*(IM103/IM34*0.001)^2.6*(IM103/IM126))))</f>
        <v>#N/A</v>
      </c>
      <c r="IN149" s="88" t="e">
        <f ca="1">IF(OR(IN$7="–",IN$7="glatt"),0.25/(LOG(15/IN80+E3_Parameter!$C$16*0.001/(3.715*Berechnungen!IN34)))^2,3400*(IN103/IN34*0.001)^4.13*(IN103/IN126)^(230*(IN103/IN34*0.001)^2.1-0.7)*IN80^(0.193*EXP(-3300*(IN103/IN34*0.001)^2.6*(IN103/IN126))))</f>
        <v>#N/A</v>
      </c>
      <c r="IO149" s="88" t="e">
        <f ca="1">IF(OR(IO$7="–",IO$7="glatt"),0.25/(LOG(15/IO80+E3_Parameter!$C$16*0.001/(3.715*Berechnungen!IO34)))^2,3400*(IO103/IO34*0.001)^4.13*(IO103/IO126)^(230*(IO103/IO34*0.001)^2.1-0.7)*IO80^(0.193*EXP(-3300*(IO103/IO34*0.001)^2.6*(IO103/IO126))))</f>
        <v>#N/A</v>
      </c>
      <c r="IP149" s="88" t="e">
        <f ca="1">IF(OR(IP$7="–",IP$7="glatt"),0.25/(LOG(15/IP80+E3_Parameter!$C$16*0.001/(3.715*Berechnungen!IP34)))^2,3400*(IP103/IP34*0.001)^4.13*(IP103/IP126)^(230*(IP103/IP34*0.001)^2.1-0.7)*IP80^(0.193*EXP(-3300*(IP103/IP34*0.001)^2.6*(IP103/IP126))))</f>
        <v>#N/A</v>
      </c>
      <c r="IQ149" s="88" t="e">
        <f ca="1">IF(OR(IQ$7="–",IQ$7="glatt"),0.25/(LOG(15/IQ80+E3_Parameter!$C$16*0.001/(3.715*Berechnungen!IQ34)))^2,3400*(IQ103/IQ34*0.001)^4.13*(IQ103/IQ126)^(230*(IQ103/IQ34*0.001)^2.1-0.7)*IQ80^(0.193*EXP(-3300*(IQ103/IQ34*0.001)^2.6*(IQ103/IQ126))))</f>
        <v>#N/A</v>
      </c>
      <c r="IR149" s="88" t="e">
        <f ca="1">IF(OR(IR$7="–",IR$7="glatt"),0.25/(LOG(15/IR80+E3_Parameter!$C$16*0.001/(3.715*Berechnungen!IR34)))^2,3400*(IR103/IR34*0.001)^4.13*(IR103/IR126)^(230*(IR103/IR34*0.001)^2.1-0.7)*IR80^(0.193*EXP(-3300*(IR103/IR34*0.001)^2.6*(IR103/IR126))))</f>
        <v>#N/A</v>
      </c>
      <c r="IS149" s="88" t="e">
        <f ca="1">IF(OR(IS$7="–",IS$7="glatt"),0.25/(LOG(15/IS80+E3_Parameter!$C$16*0.001/(3.715*Berechnungen!IS34)))^2,3400*(IS103/IS34*0.001)^4.13*(IS103/IS126)^(230*(IS103/IS34*0.001)^2.1-0.7)*IS80^(0.193*EXP(-3300*(IS103/IS34*0.001)^2.6*(IS103/IS126))))</f>
        <v>#N/A</v>
      </c>
      <c r="IT149" s="88" t="e">
        <f ca="1">IF(OR(IT$7="–",IT$7="glatt"),0.25/(LOG(15/IT80+E3_Parameter!$C$16*0.001/(3.715*Berechnungen!IT34)))^2,3400*(IT103/IT34*0.001)^4.13*(IT103/IT126)^(230*(IT103/IT34*0.001)^2.1-0.7)*IT80^(0.193*EXP(-3300*(IT103/IT34*0.001)^2.6*(IT103/IT126))))</f>
        <v>#N/A</v>
      </c>
      <c r="IU149" s="88" t="e">
        <f ca="1">IF(OR(IU$7="–",IU$7="glatt"),0.25/(LOG(15/IU80+E3_Parameter!$C$16*0.001/(3.715*Berechnungen!IU34)))^2,3400*(IU103/IU34*0.001)^4.13*(IU103/IU126)^(230*(IU103/IU34*0.001)^2.1-0.7)*IU80^(0.193*EXP(-3300*(IU103/IU34*0.001)^2.6*(IU103/IU126))))</f>
        <v>#N/A</v>
      </c>
      <c r="IV149" s="88" t="e">
        <f ca="1">IF(OR(IV$7="–",IV$7="glatt"),0.25/(LOG(15/IV80+E3_Parameter!$C$16*0.001/(3.715*Berechnungen!IV34)))^2,3400*(IV103/IV34*0.001)^4.13*(IV103/IV126)^(230*(IV103/IV34*0.001)^2.1-0.7)*IV80^(0.193*EXP(-3300*(IV103/IV34*0.001)^2.6*(IV103/IV126))))</f>
        <v>#N/A</v>
      </c>
      <c r="IW149" s="88" t="e">
        <f ca="1">IF(OR(IW$7="–",IW$7="glatt"),0.25/(LOG(15/IW80+E3_Parameter!$C$16*0.001/(3.715*Berechnungen!IW34)))^2,3400*(IW103/IW34*0.001)^4.13*(IW103/IW126)^(230*(IW103/IW34*0.001)^2.1-0.7)*IW80^(0.193*EXP(-3300*(IW103/IW34*0.001)^2.6*(IW103/IW126))))</f>
        <v>#N/A</v>
      </c>
      <c r="IX149" s="88" t="e">
        <f ca="1">IF(OR(IX$7="–",IX$7="glatt"),0.25/(LOG(15/IX80+E3_Parameter!$C$16*0.001/(3.715*Berechnungen!IX34)))^2,3400*(IX103/IX34*0.001)^4.13*(IX103/IX126)^(230*(IX103/IX34*0.001)^2.1-0.7)*IX80^(0.193*EXP(-3300*(IX103/IX34*0.001)^2.6*(IX103/IX126))))</f>
        <v>#N/A</v>
      </c>
      <c r="IY149" s="88" t="e">
        <f ca="1">IF(OR(IY$7="–",IY$7="glatt"),0.25/(LOG(15/IY80+E3_Parameter!$C$16*0.001/(3.715*Berechnungen!IY34)))^2,3400*(IY103/IY34*0.001)^4.13*(IY103/IY126)^(230*(IY103/IY34*0.001)^2.1-0.7)*IY80^(0.193*EXP(-3300*(IY103/IY34*0.001)^2.6*(IY103/IY126))))</f>
        <v>#N/A</v>
      </c>
      <c r="IZ149" s="88" t="e">
        <f ca="1">IF(OR(IZ$7="–",IZ$7="glatt"),0.25/(LOG(15/IZ80+E3_Parameter!$C$16*0.001/(3.715*Berechnungen!IZ34)))^2,3400*(IZ103/IZ34*0.001)^4.13*(IZ103/IZ126)^(230*(IZ103/IZ34*0.001)^2.1-0.7)*IZ80^(0.193*EXP(-3300*(IZ103/IZ34*0.001)^2.6*(IZ103/IZ126))))</f>
        <v>#N/A</v>
      </c>
      <c r="JA149" s="88" t="e">
        <f ca="1">IF(OR(JA$7="–",JA$7="glatt"),0.25/(LOG(15/JA80+E3_Parameter!$C$16*0.001/(3.715*Berechnungen!JA34)))^2,3400*(JA103/JA34*0.001)^4.13*(JA103/JA126)^(230*(JA103/JA34*0.001)^2.1-0.7)*JA80^(0.193*EXP(-3300*(JA103/JA34*0.001)^2.6*(JA103/JA126))))</f>
        <v>#N/A</v>
      </c>
      <c r="JB149" s="88" t="e">
        <f ca="1">IF(OR(JB$7="–",JB$7="glatt"),0.25/(LOG(15/JB80+E3_Parameter!$C$16*0.001/(3.715*Berechnungen!JB34)))^2,3400*(JB103/JB34*0.001)^4.13*(JB103/JB126)^(230*(JB103/JB34*0.001)^2.1-0.7)*JB80^(0.193*EXP(-3300*(JB103/JB34*0.001)^2.6*(JB103/JB126))))</f>
        <v>#N/A</v>
      </c>
      <c r="JC149" s="88" t="e">
        <f ca="1">IF(OR(JC$7="–",JC$7="glatt"),0.25/(LOG(15/JC80+E3_Parameter!$C$16*0.001/(3.715*Berechnungen!JC34)))^2,3400*(JC103/JC34*0.001)^4.13*(JC103/JC126)^(230*(JC103/JC34*0.001)^2.1-0.7)*JC80^(0.193*EXP(-3300*(JC103/JC34*0.001)^2.6*(JC103/JC126))))</f>
        <v>#N/A</v>
      </c>
      <c r="JD149" s="88" t="e">
        <f ca="1">IF(OR(JD$7="–",JD$7="glatt"),0.25/(LOG(15/JD80+E3_Parameter!$C$16*0.001/(3.715*Berechnungen!JD34)))^2,3400*(JD103/JD34*0.001)^4.13*(JD103/JD126)^(230*(JD103/JD34*0.001)^2.1-0.7)*JD80^(0.193*EXP(-3300*(JD103/JD34*0.001)^2.6*(JD103/JD126))))</f>
        <v>#N/A</v>
      </c>
      <c r="JE149" s="88" t="e">
        <f ca="1">IF(OR(JE$7="–",JE$7="glatt"),0.25/(LOG(15/JE80+E3_Parameter!$C$16*0.001/(3.715*Berechnungen!JE34)))^2,3400*(JE103/JE34*0.001)^4.13*(JE103/JE126)^(230*(JE103/JE34*0.001)^2.1-0.7)*JE80^(0.193*EXP(-3300*(JE103/JE34*0.001)^2.6*(JE103/JE126))))</f>
        <v>#N/A</v>
      </c>
      <c r="JF149" s="88" t="e">
        <f ca="1">IF(OR(JF$7="–",JF$7="glatt"),0.25/(LOG(15/JF80+E3_Parameter!$C$16*0.001/(3.715*Berechnungen!JF34)))^2,3400*(JF103/JF34*0.001)^4.13*(JF103/JF126)^(230*(JF103/JF34*0.001)^2.1-0.7)*JF80^(0.193*EXP(-3300*(JF103/JF34*0.001)^2.6*(JF103/JF126))))</f>
        <v>#N/A</v>
      </c>
      <c r="JG149" s="88" t="e">
        <f ca="1">IF(OR(JG$7="–",JG$7="glatt"),0.25/(LOG(15/JG80+E3_Parameter!$C$16*0.001/(3.715*Berechnungen!JG34)))^2,3400*(JG103/JG34*0.001)^4.13*(JG103/JG126)^(230*(JG103/JG34*0.001)^2.1-0.7)*JG80^(0.193*EXP(-3300*(JG103/JG34*0.001)^2.6*(JG103/JG126))))</f>
        <v>#N/A</v>
      </c>
      <c r="JH149" s="88" t="e">
        <f ca="1">IF(OR(JH$7="–",JH$7="glatt"),0.25/(LOG(15/JH80+E3_Parameter!$C$16*0.001/(3.715*Berechnungen!JH34)))^2,3400*(JH103/JH34*0.001)^4.13*(JH103/JH126)^(230*(JH103/JH34*0.001)^2.1-0.7)*JH80^(0.193*EXP(-3300*(JH103/JH34*0.001)^2.6*(JH103/JH126))))</f>
        <v>#N/A</v>
      </c>
      <c r="JI149" s="88" t="e">
        <f ca="1">IF(OR(JI$7="–",JI$7="glatt"),0.25/(LOG(15/JI80+E3_Parameter!$C$16*0.001/(3.715*Berechnungen!JI34)))^2,3400*(JI103/JI34*0.001)^4.13*(JI103/JI126)^(230*(JI103/JI34*0.001)^2.1-0.7)*JI80^(0.193*EXP(-3300*(JI103/JI34*0.001)^2.6*(JI103/JI126))))</f>
        <v>#N/A</v>
      </c>
      <c r="JJ149" s="88" t="e">
        <f ca="1">IF(OR(JJ$7="–",JJ$7="glatt"),0.25/(LOG(15/JJ80+E3_Parameter!$C$16*0.001/(3.715*Berechnungen!JJ34)))^2,3400*(JJ103/JJ34*0.001)^4.13*(JJ103/JJ126)^(230*(JJ103/JJ34*0.001)^2.1-0.7)*JJ80^(0.193*EXP(-3300*(JJ103/JJ34*0.001)^2.6*(JJ103/JJ126))))</f>
        <v>#N/A</v>
      </c>
      <c r="JK149" s="88" t="e">
        <f ca="1">IF(OR(JK$7="–",JK$7="glatt"),0.25/(LOG(15/JK80+E3_Parameter!$C$16*0.001/(3.715*Berechnungen!JK34)))^2,3400*(JK103/JK34*0.001)^4.13*(JK103/JK126)^(230*(JK103/JK34*0.001)^2.1-0.7)*JK80^(0.193*EXP(-3300*(JK103/JK34*0.001)^2.6*(JK103/JK126))))</f>
        <v>#N/A</v>
      </c>
      <c r="JL149" s="88" t="e">
        <f ca="1">IF(OR(JL$7="–",JL$7="glatt"),0.25/(LOG(15/JL80+E3_Parameter!$C$16*0.001/(3.715*Berechnungen!JL34)))^2,3400*(JL103/JL34*0.001)^4.13*(JL103/JL126)^(230*(JL103/JL34*0.001)^2.1-0.7)*JL80^(0.193*EXP(-3300*(JL103/JL34*0.001)^2.6*(JL103/JL126))))</f>
        <v>#N/A</v>
      </c>
      <c r="JM149" s="88" t="e">
        <f ca="1">IF(OR(JM$7="–",JM$7="glatt"),0.25/(LOG(15/JM80+E3_Parameter!$C$16*0.001/(3.715*Berechnungen!JM34)))^2,3400*(JM103/JM34*0.001)^4.13*(JM103/JM126)^(230*(JM103/JM34*0.001)^2.1-0.7)*JM80^(0.193*EXP(-3300*(JM103/JM34*0.001)^2.6*(JM103/JM126))))</f>
        <v>#N/A</v>
      </c>
      <c r="JN149" s="88" t="e">
        <f ca="1">IF(OR(JN$7="–",JN$7="glatt"),0.25/(LOG(15/JN80+E3_Parameter!$C$16*0.001/(3.715*Berechnungen!JN34)))^2,3400*(JN103/JN34*0.001)^4.13*(JN103/JN126)^(230*(JN103/JN34*0.001)^2.1-0.7)*JN80^(0.193*EXP(-3300*(JN103/JN34*0.001)^2.6*(JN103/JN126))))</f>
        <v>#N/A</v>
      </c>
      <c r="JO149" s="88" t="e">
        <f ca="1">IF(OR(JO$7="–",JO$7="glatt"),0.25/(LOG(15/JO80+E3_Parameter!$C$16*0.001/(3.715*Berechnungen!JO34)))^2,3400*(JO103/JO34*0.001)^4.13*(JO103/JO126)^(230*(JO103/JO34*0.001)^2.1-0.7)*JO80^(0.193*EXP(-3300*(JO103/JO34*0.001)^2.6*(JO103/JO126))))</f>
        <v>#N/A</v>
      </c>
      <c r="JP149" s="88" t="e">
        <f ca="1">IF(OR(JP$7="–",JP$7="glatt"),0.25/(LOG(15/JP80+E3_Parameter!$C$16*0.001/(3.715*Berechnungen!JP34)))^2,3400*(JP103/JP34*0.001)^4.13*(JP103/JP126)^(230*(JP103/JP34*0.001)^2.1-0.7)*JP80^(0.193*EXP(-3300*(JP103/JP34*0.001)^2.6*(JP103/JP126))))</f>
        <v>#N/A</v>
      </c>
      <c r="JQ149" s="88" t="e">
        <f ca="1">IF(OR(JQ$7="–",JQ$7="glatt"),0.25/(LOG(15/JQ80+E3_Parameter!$C$16*0.001/(3.715*Berechnungen!JQ34)))^2,3400*(JQ103/JQ34*0.001)^4.13*(JQ103/JQ126)^(230*(JQ103/JQ34*0.001)^2.1-0.7)*JQ80^(0.193*EXP(-3300*(JQ103/JQ34*0.001)^2.6*(JQ103/JQ126))))</f>
        <v>#N/A</v>
      </c>
      <c r="JR149" s="88" t="e">
        <f ca="1">IF(OR(JR$7="–",JR$7="glatt"),0.25/(LOG(15/JR80+E3_Parameter!$C$16*0.001/(3.715*Berechnungen!JR34)))^2,3400*(JR103/JR34*0.001)^4.13*(JR103/JR126)^(230*(JR103/JR34*0.001)^2.1-0.7)*JR80^(0.193*EXP(-3300*(JR103/JR34*0.001)^2.6*(JR103/JR126))))</f>
        <v>#N/A</v>
      </c>
      <c r="JS149" s="88" t="e">
        <f ca="1">IF(OR(JS$7="–",JS$7="glatt"),0.25/(LOG(15/JS80+E3_Parameter!$C$16*0.001/(3.715*Berechnungen!JS34)))^2,3400*(JS103/JS34*0.001)^4.13*(JS103/JS126)^(230*(JS103/JS34*0.001)^2.1-0.7)*JS80^(0.193*EXP(-3300*(JS103/JS34*0.001)^2.6*(JS103/JS126))))</f>
        <v>#N/A</v>
      </c>
      <c r="JT149" s="88" t="e">
        <f ca="1">IF(OR(JT$7="–",JT$7="glatt"),0.25/(LOG(15/JT80+E3_Parameter!$C$16*0.001/(3.715*Berechnungen!JT34)))^2,3400*(JT103/JT34*0.001)^4.13*(JT103/JT126)^(230*(JT103/JT34*0.001)^2.1-0.7)*JT80^(0.193*EXP(-3300*(JT103/JT34*0.001)^2.6*(JT103/JT126))))</f>
        <v>#N/A</v>
      </c>
      <c r="JU149" s="88" t="e">
        <f ca="1">IF(OR(JU$7="–",JU$7="glatt"),0.25/(LOG(15/JU80+E3_Parameter!$C$16*0.001/(3.715*Berechnungen!JU34)))^2,3400*(JU103/JU34*0.001)^4.13*(JU103/JU126)^(230*(JU103/JU34*0.001)^2.1-0.7)*JU80^(0.193*EXP(-3300*(JU103/JU34*0.001)^2.6*(JU103/JU126))))</f>
        <v>#N/A</v>
      </c>
      <c r="JV149" s="88" t="e">
        <f ca="1">IF(OR(JV$7="–",JV$7="glatt"),0.25/(LOG(15/JV80+E3_Parameter!$C$16*0.001/(3.715*Berechnungen!JV34)))^2,3400*(JV103/JV34*0.001)^4.13*(JV103/JV126)^(230*(JV103/JV34*0.001)^2.1-0.7)*JV80^(0.193*EXP(-3300*(JV103/JV34*0.001)^2.6*(JV103/JV126))))</f>
        <v>#N/A</v>
      </c>
      <c r="JW149" s="88" t="e">
        <f ca="1">IF(OR(JW$7="–",JW$7="glatt"),0.25/(LOG(15/JW80+E3_Parameter!$C$16*0.001/(3.715*Berechnungen!JW34)))^2,3400*(JW103/JW34*0.001)^4.13*(JW103/JW126)^(230*(JW103/JW34*0.001)^2.1-0.7)*JW80^(0.193*EXP(-3300*(JW103/JW34*0.001)^2.6*(JW103/JW126))))</f>
        <v>#N/A</v>
      </c>
      <c r="JX149" s="88" t="e">
        <f ca="1">IF(OR(JX$7="–",JX$7="glatt"),0.25/(LOG(15/JX80+E3_Parameter!$C$16*0.001/(3.715*Berechnungen!JX34)))^2,3400*(JX103/JX34*0.001)^4.13*(JX103/JX126)^(230*(JX103/JX34*0.001)^2.1-0.7)*JX80^(0.193*EXP(-3300*(JX103/JX34*0.001)^2.6*(JX103/JX126))))</f>
        <v>#N/A</v>
      </c>
      <c r="JY149" s="88" t="e">
        <f ca="1">IF(OR(JY$7="–",JY$7="glatt"),0.25/(LOG(15/JY80+E3_Parameter!$C$16*0.001/(3.715*Berechnungen!JY34)))^2,3400*(JY103/JY34*0.001)^4.13*(JY103/JY126)^(230*(JY103/JY34*0.001)^2.1-0.7)*JY80^(0.193*EXP(-3300*(JY103/JY34*0.001)^2.6*(JY103/JY126))))</f>
        <v>#N/A</v>
      </c>
      <c r="JZ149" s="88" t="e">
        <f ca="1">IF(OR(JZ$7="–",JZ$7="glatt"),0.25/(LOG(15/JZ80+E3_Parameter!$C$16*0.001/(3.715*Berechnungen!JZ34)))^2,3400*(JZ103/JZ34*0.001)^4.13*(JZ103/JZ126)^(230*(JZ103/JZ34*0.001)^2.1-0.7)*JZ80^(0.193*EXP(-3300*(JZ103/JZ34*0.001)^2.6*(JZ103/JZ126))))</f>
        <v>#N/A</v>
      </c>
      <c r="KA149" s="88" t="e">
        <f ca="1">IF(OR(KA$7="–",KA$7="glatt"),0.25/(LOG(15/KA80+E3_Parameter!$C$16*0.001/(3.715*Berechnungen!KA34)))^2,3400*(KA103/KA34*0.001)^4.13*(KA103/KA126)^(230*(KA103/KA34*0.001)^2.1-0.7)*KA80^(0.193*EXP(-3300*(KA103/KA34*0.001)^2.6*(KA103/KA126))))</f>
        <v>#N/A</v>
      </c>
      <c r="KB149" s="88" t="e">
        <f ca="1">IF(OR(KB$7="–",KB$7="glatt"),0.25/(LOG(15/KB80+E3_Parameter!$C$16*0.001/(3.715*Berechnungen!KB34)))^2,3400*(KB103/KB34*0.001)^4.13*(KB103/KB126)^(230*(KB103/KB34*0.001)^2.1-0.7)*KB80^(0.193*EXP(-3300*(KB103/KB34*0.001)^2.6*(KB103/KB126))))</f>
        <v>#N/A</v>
      </c>
      <c r="KC149" s="88" t="e">
        <f ca="1">IF(OR(KC$7="–",KC$7="glatt"),0.25/(LOG(15/KC80+E3_Parameter!$C$16*0.001/(3.715*Berechnungen!KC34)))^2,3400*(KC103/KC34*0.001)^4.13*(KC103/KC126)^(230*(KC103/KC34*0.001)^2.1-0.7)*KC80^(0.193*EXP(-3300*(KC103/KC34*0.001)^2.6*(KC103/KC126))))</f>
        <v>#N/A</v>
      </c>
      <c r="KD149" s="88" t="e">
        <f ca="1">IF(OR(KD$7="–",KD$7="glatt"),0.25/(LOG(15/KD80+E3_Parameter!$C$16*0.001/(3.715*Berechnungen!KD34)))^2,3400*(KD103/KD34*0.001)^4.13*(KD103/KD126)^(230*(KD103/KD34*0.001)^2.1-0.7)*KD80^(0.193*EXP(-3300*(KD103/KD34*0.001)^2.6*(KD103/KD126))))</f>
        <v>#N/A</v>
      </c>
      <c r="KE149" s="88" t="e">
        <f ca="1">IF(OR(KE$7="–",KE$7="glatt"),0.25/(LOG(15/KE80+E3_Parameter!$C$16*0.001/(3.715*Berechnungen!KE34)))^2,3400*(KE103/KE34*0.001)^4.13*(KE103/KE126)^(230*(KE103/KE34*0.001)^2.1-0.7)*KE80^(0.193*EXP(-3300*(KE103/KE34*0.001)^2.6*(KE103/KE126))))</f>
        <v>#N/A</v>
      </c>
      <c r="KF149" s="88" t="e">
        <f ca="1">IF(OR(KF$7="–",KF$7="glatt"),0.25/(LOG(15/KF80+E3_Parameter!$C$16*0.001/(3.715*Berechnungen!KF34)))^2,3400*(KF103/KF34*0.001)^4.13*(KF103/KF126)^(230*(KF103/KF34*0.001)^2.1-0.7)*KF80^(0.193*EXP(-3300*(KF103/KF34*0.001)^2.6*(KF103/KF126))))</f>
        <v>#N/A</v>
      </c>
      <c r="KG149" s="88" t="e">
        <f ca="1">IF(OR(KG$7="–",KG$7="glatt"),0.25/(LOG(15/KG80+E3_Parameter!$C$16*0.001/(3.715*Berechnungen!KG34)))^2,3400*(KG103/KG34*0.001)^4.13*(KG103/KG126)^(230*(KG103/KG34*0.001)^2.1-0.7)*KG80^(0.193*EXP(-3300*(KG103/KG34*0.001)^2.6*(KG103/KG126))))</f>
        <v>#N/A</v>
      </c>
      <c r="KH149" s="88" t="e">
        <f ca="1">IF(OR(KH$7="–",KH$7="glatt"),0.25/(LOG(15/KH80+E3_Parameter!$C$16*0.001/(3.715*Berechnungen!KH34)))^2,3400*(KH103/KH34*0.001)^4.13*(KH103/KH126)^(230*(KH103/KH34*0.001)^2.1-0.7)*KH80^(0.193*EXP(-3300*(KH103/KH34*0.001)^2.6*(KH103/KH126))))</f>
        <v>#N/A</v>
      </c>
      <c r="KI149" s="88" t="e">
        <f ca="1">IF(OR(KI$7="–",KI$7="glatt"),0.25/(LOG(15/KI80+E3_Parameter!$C$16*0.001/(3.715*Berechnungen!KI34)))^2,3400*(KI103/KI34*0.001)^4.13*(KI103/KI126)^(230*(KI103/KI34*0.001)^2.1-0.7)*KI80^(0.193*EXP(-3300*(KI103/KI34*0.001)^2.6*(KI103/KI126))))</f>
        <v>#N/A</v>
      </c>
      <c r="KJ149" s="88" t="e">
        <f ca="1">IF(OR(KJ$7="–",KJ$7="glatt"),0.25/(LOG(15/KJ80+E3_Parameter!$C$16*0.001/(3.715*Berechnungen!KJ34)))^2,3400*(KJ103/KJ34*0.001)^4.13*(KJ103/KJ126)^(230*(KJ103/KJ34*0.001)^2.1-0.7)*KJ80^(0.193*EXP(-3300*(KJ103/KJ34*0.001)^2.6*(KJ103/KJ126))))</f>
        <v>#N/A</v>
      </c>
      <c r="KK149" s="88" t="e">
        <f ca="1">IF(OR(KK$7="–",KK$7="glatt"),0.25/(LOG(15/KK80+E3_Parameter!$C$16*0.001/(3.715*Berechnungen!KK34)))^2,3400*(KK103/KK34*0.001)^4.13*(KK103/KK126)^(230*(KK103/KK34*0.001)^2.1-0.7)*KK80^(0.193*EXP(-3300*(KK103/KK34*0.001)^2.6*(KK103/KK126))))</f>
        <v>#N/A</v>
      </c>
      <c r="KL149" s="88" t="e">
        <f ca="1">IF(OR(KL$7="–",KL$7="glatt"),0.25/(LOG(15/KL80+E3_Parameter!$C$16*0.001/(3.715*Berechnungen!KL34)))^2,3400*(KL103/KL34*0.001)^4.13*(KL103/KL126)^(230*(KL103/KL34*0.001)^2.1-0.7)*KL80^(0.193*EXP(-3300*(KL103/KL34*0.001)^2.6*(KL103/KL126))))</f>
        <v>#N/A</v>
      </c>
      <c r="KM149" s="88" t="e">
        <f ca="1">IF(OR(KM$7="–",KM$7="glatt"),0.25/(LOG(15/KM80+E3_Parameter!$C$16*0.001/(3.715*Berechnungen!KM34)))^2,3400*(KM103/KM34*0.001)^4.13*(KM103/KM126)^(230*(KM103/KM34*0.001)^2.1-0.7)*KM80^(0.193*EXP(-3300*(KM103/KM34*0.001)^2.6*(KM103/KM126))))</f>
        <v>#N/A</v>
      </c>
      <c r="KN149" s="88" t="e">
        <f ca="1">IF(OR(KN$7="–",KN$7="glatt"),0.25/(LOG(15/KN80+E3_Parameter!$C$16*0.001/(3.715*Berechnungen!KN34)))^2,3400*(KN103/KN34*0.001)^4.13*(KN103/KN126)^(230*(KN103/KN34*0.001)^2.1-0.7)*KN80^(0.193*EXP(-3300*(KN103/KN34*0.001)^2.6*(KN103/KN126))))</f>
        <v>#N/A</v>
      </c>
      <c r="KO149" s="88" t="e">
        <f ca="1">IF(OR(KO$7="–",KO$7="glatt"),0.25/(LOG(15/KO80+E3_Parameter!$C$16*0.001/(3.715*Berechnungen!KO34)))^2,3400*(KO103/KO34*0.001)^4.13*(KO103/KO126)^(230*(KO103/KO34*0.001)^2.1-0.7)*KO80^(0.193*EXP(-3300*(KO103/KO34*0.001)^2.6*(KO103/KO126))))</f>
        <v>#N/A</v>
      </c>
      <c r="KP149" s="88" t="e">
        <f ca="1">IF(OR(KP$7="–",KP$7="glatt"),0.25/(LOG(15/KP80+E3_Parameter!$C$16*0.001/(3.715*Berechnungen!KP34)))^2,3400*(KP103/KP34*0.001)^4.13*(KP103/KP126)^(230*(KP103/KP34*0.001)^2.1-0.7)*KP80^(0.193*EXP(-3300*(KP103/KP34*0.001)^2.6*(KP103/KP126))))</f>
        <v>#N/A</v>
      </c>
      <c r="KQ149" s="88" t="e">
        <f ca="1">IF(OR(KQ$7="–",KQ$7="glatt"),0.25/(LOG(15/KQ80+E3_Parameter!$C$16*0.001/(3.715*Berechnungen!KQ34)))^2,3400*(KQ103/KQ34*0.001)^4.13*(KQ103/KQ126)^(230*(KQ103/KQ34*0.001)^2.1-0.7)*KQ80^(0.193*EXP(-3300*(KQ103/KQ34*0.001)^2.6*(KQ103/KQ126))))</f>
        <v>#N/A</v>
      </c>
      <c r="KR149" s="88" t="e">
        <f ca="1">IF(OR(KR$7="–",KR$7="glatt"),0.25/(LOG(15/KR80+E3_Parameter!$C$16*0.001/(3.715*Berechnungen!KR34)))^2,3400*(KR103/KR34*0.001)^4.13*(KR103/KR126)^(230*(KR103/KR34*0.001)^2.1-0.7)*KR80^(0.193*EXP(-3300*(KR103/KR34*0.001)^2.6*(KR103/KR126))))</f>
        <v>#N/A</v>
      </c>
      <c r="KS149" s="88" t="e">
        <f ca="1">IF(OR(KS$7="–",KS$7="glatt"),0.25/(LOG(15/KS80+E3_Parameter!$C$16*0.001/(3.715*Berechnungen!KS34)))^2,3400*(KS103/KS34*0.001)^4.13*(KS103/KS126)^(230*(KS103/KS34*0.001)^2.1-0.7)*KS80^(0.193*EXP(-3300*(KS103/KS34*0.001)^2.6*(KS103/KS126))))</f>
        <v>#N/A</v>
      </c>
      <c r="KT149" s="88" t="e">
        <f ca="1">IF(OR(KT$7="–",KT$7="glatt"),0.25/(LOG(15/KT80+E3_Parameter!$C$16*0.001/(3.715*Berechnungen!KT34)))^2,3400*(KT103/KT34*0.001)^4.13*(KT103/KT126)^(230*(KT103/KT34*0.001)^2.1-0.7)*KT80^(0.193*EXP(-3300*(KT103/KT34*0.001)^2.6*(KT103/KT126))))</f>
        <v>#N/A</v>
      </c>
      <c r="KU149" s="88" t="e">
        <f ca="1">IF(OR(KU$7="–",KU$7="glatt"),0.25/(LOG(15/KU80+E3_Parameter!$C$16*0.001/(3.715*Berechnungen!KU34)))^2,3400*(KU103/KU34*0.001)^4.13*(KU103/KU126)^(230*(KU103/KU34*0.001)^2.1-0.7)*KU80^(0.193*EXP(-3300*(KU103/KU34*0.001)^2.6*(KU103/KU126))))</f>
        <v>#N/A</v>
      </c>
      <c r="KV149" s="88" t="e">
        <f ca="1">IF(OR(KV$7="–",KV$7="glatt"),0.25/(LOG(15/KV80+E3_Parameter!$C$16*0.001/(3.715*Berechnungen!KV34)))^2,3400*(KV103/KV34*0.001)^4.13*(KV103/KV126)^(230*(KV103/KV34*0.001)^2.1-0.7)*KV80^(0.193*EXP(-3300*(KV103/KV34*0.001)^2.6*(KV103/KV126))))</f>
        <v>#N/A</v>
      </c>
      <c r="KW149" s="88" t="e">
        <f ca="1">IF(OR(KW$7="–",KW$7="glatt"),0.25/(LOG(15/KW80+E3_Parameter!$C$16*0.001/(3.715*Berechnungen!KW34)))^2,3400*(KW103/KW34*0.001)^4.13*(KW103/KW126)^(230*(KW103/KW34*0.001)^2.1-0.7)*KW80^(0.193*EXP(-3300*(KW103/KW34*0.001)^2.6*(KW103/KW126))))</f>
        <v>#N/A</v>
      </c>
      <c r="KX149" s="88" t="e">
        <f ca="1">IF(OR(KX$7="–",KX$7="glatt"),0.25/(LOG(15/KX80+E3_Parameter!$C$16*0.001/(3.715*Berechnungen!KX34)))^2,3400*(KX103/KX34*0.001)^4.13*(KX103/KX126)^(230*(KX103/KX34*0.001)^2.1-0.7)*KX80^(0.193*EXP(-3300*(KX103/KX34*0.001)^2.6*(KX103/KX126))))</f>
        <v>#N/A</v>
      </c>
      <c r="KY149" s="88" t="e">
        <f ca="1">IF(OR(KY$7="–",KY$7="glatt"),0.25/(LOG(15/KY80+E3_Parameter!$C$16*0.001/(3.715*Berechnungen!KY34)))^2,3400*(KY103/KY34*0.001)^4.13*(KY103/KY126)^(230*(KY103/KY34*0.001)^2.1-0.7)*KY80^(0.193*EXP(-3300*(KY103/KY34*0.001)^2.6*(KY103/KY126))))</f>
        <v>#N/A</v>
      </c>
      <c r="KZ149" s="88" t="e">
        <f ca="1">IF(OR(KZ$7="–",KZ$7="glatt"),0.25/(LOG(15/KZ80+E3_Parameter!$C$16*0.001/(3.715*Berechnungen!KZ34)))^2,3400*(KZ103/KZ34*0.001)^4.13*(KZ103/KZ126)^(230*(KZ103/KZ34*0.001)^2.1-0.7)*KZ80^(0.193*EXP(-3300*(KZ103/KZ34*0.001)^2.6*(KZ103/KZ126))))</f>
        <v>#N/A</v>
      </c>
      <c r="LA149" s="88" t="e">
        <f ca="1">IF(OR(LA$7="–",LA$7="glatt"),0.25/(LOG(15/LA80+E3_Parameter!$C$16*0.001/(3.715*Berechnungen!LA34)))^2,3400*(LA103/LA34*0.001)^4.13*(LA103/LA126)^(230*(LA103/LA34*0.001)^2.1-0.7)*LA80^(0.193*EXP(-3300*(LA103/LA34*0.001)^2.6*(LA103/LA126))))</f>
        <v>#N/A</v>
      </c>
      <c r="LB149" s="88" t="e">
        <f ca="1">IF(OR(LB$7="–",LB$7="glatt"),0.25/(LOG(15/LB80+E3_Parameter!$C$16*0.001/(3.715*Berechnungen!LB34)))^2,3400*(LB103/LB34*0.001)^4.13*(LB103/LB126)^(230*(LB103/LB34*0.001)^2.1-0.7)*LB80^(0.193*EXP(-3300*(LB103/LB34*0.001)^2.6*(LB103/LB126))))</f>
        <v>#N/A</v>
      </c>
      <c r="LC149" s="88" t="e">
        <f ca="1">IF(OR(LC$7="–",LC$7="glatt"),0.25/(LOG(15/LC80+E3_Parameter!$C$16*0.001/(3.715*Berechnungen!LC34)))^2,3400*(LC103/LC34*0.001)^4.13*(LC103/LC126)^(230*(LC103/LC34*0.001)^2.1-0.7)*LC80^(0.193*EXP(-3300*(LC103/LC34*0.001)^2.6*(LC103/LC126))))</f>
        <v>#N/A</v>
      </c>
      <c r="LD149" s="88" t="e">
        <f ca="1">IF(OR(LD$7="–",LD$7="glatt"),0.25/(LOG(15/LD80+E3_Parameter!$C$16*0.001/(3.715*Berechnungen!LD34)))^2,3400*(LD103/LD34*0.001)^4.13*(LD103/LD126)^(230*(LD103/LD34*0.001)^2.1-0.7)*LD80^(0.193*EXP(-3300*(LD103/LD34*0.001)^2.6*(LD103/LD126))))</f>
        <v>#N/A</v>
      </c>
      <c r="LE149" s="88" t="e">
        <f ca="1">IF(OR(LE$7="–",LE$7="glatt"),0.25/(LOG(15/LE80+E3_Parameter!$C$16*0.001/(3.715*Berechnungen!LE34)))^2,3400*(LE103/LE34*0.001)^4.13*(LE103/LE126)^(230*(LE103/LE34*0.001)^2.1-0.7)*LE80^(0.193*EXP(-3300*(LE103/LE34*0.001)^2.6*(LE103/LE126))))</f>
        <v>#N/A</v>
      </c>
      <c r="LF149" s="88" t="e">
        <f ca="1">IF(OR(LF$7="–",LF$7="glatt"),0.25/(LOG(15/LF80+E3_Parameter!$C$16*0.001/(3.715*Berechnungen!LF34)))^2,3400*(LF103/LF34*0.001)^4.13*(LF103/LF126)^(230*(LF103/LF34*0.001)^2.1-0.7)*LF80^(0.193*EXP(-3300*(LF103/LF34*0.001)^2.6*(LF103/LF126))))</f>
        <v>#N/A</v>
      </c>
      <c r="LG149" s="88" t="e">
        <f ca="1">IF(OR(LG$7="–",LG$7="glatt"),0.25/(LOG(15/LG80+E3_Parameter!$C$16*0.001/(3.715*Berechnungen!LG34)))^2,3400*(LG103/LG34*0.001)^4.13*(LG103/LG126)^(230*(LG103/LG34*0.001)^2.1-0.7)*LG80^(0.193*EXP(-3300*(LG103/LG34*0.001)^2.6*(LG103/LG126))))</f>
        <v>#N/A</v>
      </c>
      <c r="LH149" s="88" t="e">
        <f ca="1">IF(OR(LH$7="–",LH$7="glatt"),0.25/(LOG(15/LH80+E3_Parameter!$C$16*0.001/(3.715*Berechnungen!LH34)))^2,3400*(LH103/LH34*0.001)^4.13*(LH103/LH126)^(230*(LH103/LH34*0.001)^2.1-0.7)*LH80^(0.193*EXP(-3300*(LH103/LH34*0.001)^2.6*(LH103/LH126))))</f>
        <v>#N/A</v>
      </c>
      <c r="LI149" s="88" t="e">
        <f ca="1">IF(OR(LI$7="–",LI$7="glatt"),0.25/(LOG(15/LI80+E3_Parameter!$C$16*0.001/(3.715*Berechnungen!LI34)))^2,3400*(LI103/LI34*0.001)^4.13*(LI103/LI126)^(230*(LI103/LI34*0.001)^2.1-0.7)*LI80^(0.193*EXP(-3300*(LI103/LI34*0.001)^2.6*(LI103/LI126))))</f>
        <v>#N/A</v>
      </c>
      <c r="LJ149" s="88" t="e">
        <f ca="1">IF(OR(LJ$7="–",LJ$7="glatt"),0.25/(LOG(15/LJ80+E3_Parameter!$C$16*0.001/(3.715*Berechnungen!LJ34)))^2,3400*(LJ103/LJ34*0.001)^4.13*(LJ103/LJ126)^(230*(LJ103/LJ34*0.001)^2.1-0.7)*LJ80^(0.193*EXP(-3300*(LJ103/LJ34*0.001)^2.6*(LJ103/LJ126))))</f>
        <v>#N/A</v>
      </c>
      <c r="LK149" s="88" t="e">
        <f ca="1">IF(OR(LK$7="–",LK$7="glatt"),0.25/(LOG(15/LK80+E3_Parameter!$C$16*0.001/(3.715*Berechnungen!LK34)))^2,3400*(LK103/LK34*0.001)^4.13*(LK103/LK126)^(230*(LK103/LK34*0.001)^2.1-0.7)*LK80^(0.193*EXP(-3300*(LK103/LK34*0.001)^2.6*(LK103/LK126))))</f>
        <v>#N/A</v>
      </c>
      <c r="LL149" s="88" t="e">
        <f ca="1">IF(OR(LL$7="–",LL$7="glatt"),0.25/(LOG(15/LL80+E3_Parameter!$C$16*0.001/(3.715*Berechnungen!LL34)))^2,3400*(LL103/LL34*0.001)^4.13*(LL103/LL126)^(230*(LL103/LL34*0.001)^2.1-0.7)*LL80^(0.193*EXP(-3300*(LL103/LL34*0.001)^2.6*(LL103/LL126))))</f>
        <v>#N/A</v>
      </c>
      <c r="LM149" s="88" t="e">
        <f ca="1">IF(OR(LM$7="–",LM$7="glatt"),0.25/(LOG(15/LM80+E3_Parameter!$C$16*0.001/(3.715*Berechnungen!LM34)))^2,3400*(LM103/LM34*0.001)^4.13*(LM103/LM126)^(230*(LM103/LM34*0.001)^2.1-0.7)*LM80^(0.193*EXP(-3300*(LM103/LM34*0.001)^2.6*(LM103/LM126))))</f>
        <v>#N/A</v>
      </c>
      <c r="LN149" s="88" t="e">
        <f ca="1">IF(OR(LN$7="–",LN$7="glatt"),0.25/(LOG(15/LN80+E3_Parameter!$C$16*0.001/(3.715*Berechnungen!LN34)))^2,3400*(LN103/LN34*0.001)^4.13*(LN103/LN126)^(230*(LN103/LN34*0.001)^2.1-0.7)*LN80^(0.193*EXP(-3300*(LN103/LN34*0.001)^2.6*(LN103/LN126))))</f>
        <v>#N/A</v>
      </c>
      <c r="LO149" s="88" t="e">
        <f ca="1">IF(OR(LO$7="–",LO$7="glatt"),0.25/(LOG(15/LO80+E3_Parameter!$C$16*0.001/(3.715*Berechnungen!LO34)))^2,3400*(LO103/LO34*0.001)^4.13*(LO103/LO126)^(230*(LO103/LO34*0.001)^2.1-0.7)*LO80^(0.193*EXP(-3300*(LO103/LO34*0.001)^2.6*(LO103/LO126))))</f>
        <v>#N/A</v>
      </c>
      <c r="LP149" s="88" t="e">
        <f ca="1">IF(OR(LP$7="–",LP$7="glatt"),0.25/(LOG(15/LP80+E3_Parameter!$C$16*0.001/(3.715*Berechnungen!LP34)))^2,3400*(LP103/LP34*0.001)^4.13*(LP103/LP126)^(230*(LP103/LP34*0.001)^2.1-0.7)*LP80^(0.193*EXP(-3300*(LP103/LP34*0.001)^2.6*(LP103/LP126))))</f>
        <v>#N/A</v>
      </c>
      <c r="LQ149" s="88" t="e">
        <f ca="1">IF(OR(LQ$7="–",LQ$7="glatt"),0.25/(LOG(15/LQ80+E3_Parameter!$C$16*0.001/(3.715*Berechnungen!LQ34)))^2,3400*(LQ103/LQ34*0.001)^4.13*(LQ103/LQ126)^(230*(LQ103/LQ34*0.001)^2.1-0.7)*LQ80^(0.193*EXP(-3300*(LQ103/LQ34*0.001)^2.6*(LQ103/LQ126))))</f>
        <v>#N/A</v>
      </c>
      <c r="LR149" s="88" t="e">
        <f ca="1">IF(OR(LR$7="–",LR$7="glatt"),0.25/(LOG(15/LR80+E3_Parameter!$C$16*0.001/(3.715*Berechnungen!LR34)))^2,3400*(LR103/LR34*0.001)^4.13*(LR103/LR126)^(230*(LR103/LR34*0.001)^2.1-0.7)*LR80^(0.193*EXP(-3300*(LR103/LR34*0.001)^2.6*(LR103/LR126))))</f>
        <v>#N/A</v>
      </c>
      <c r="LS149" s="88" t="e">
        <f ca="1">IF(OR(LS$7="–",LS$7="glatt"),0.25/(LOG(15/LS80+E3_Parameter!$C$16*0.001/(3.715*Berechnungen!LS34)))^2,3400*(LS103/LS34*0.001)^4.13*(LS103/LS126)^(230*(LS103/LS34*0.001)^2.1-0.7)*LS80^(0.193*EXP(-3300*(LS103/LS34*0.001)^2.6*(LS103/LS126))))</f>
        <v>#N/A</v>
      </c>
      <c r="LT149" s="88" t="e">
        <f ca="1">IF(OR(LT$7="–",LT$7="glatt"),0.25/(LOG(15/LT80+E3_Parameter!$C$16*0.001/(3.715*Berechnungen!LT34)))^2,3400*(LT103/LT34*0.001)^4.13*(LT103/LT126)^(230*(LT103/LT34*0.001)^2.1-0.7)*LT80^(0.193*EXP(-3300*(LT103/LT34*0.001)^2.6*(LT103/LT126))))</f>
        <v>#N/A</v>
      </c>
      <c r="LU149" s="88" t="e">
        <f ca="1">IF(OR(LU$7="–",LU$7="glatt"),0.25/(LOG(15/LU80+E3_Parameter!$C$16*0.001/(3.715*Berechnungen!LU34)))^2,3400*(LU103/LU34*0.001)^4.13*(LU103/LU126)^(230*(LU103/LU34*0.001)^2.1-0.7)*LU80^(0.193*EXP(-3300*(LU103/LU34*0.001)^2.6*(LU103/LU126))))</f>
        <v>#N/A</v>
      </c>
      <c r="LV149" s="88" t="e">
        <f ca="1">IF(OR(LV$7="–",LV$7="glatt"),0.25/(LOG(15/LV80+E3_Parameter!$C$16*0.001/(3.715*Berechnungen!LV34)))^2,3400*(LV103/LV34*0.001)^4.13*(LV103/LV126)^(230*(LV103/LV34*0.001)^2.1-0.7)*LV80^(0.193*EXP(-3300*(LV103/LV34*0.001)^2.6*(LV103/LV126))))</f>
        <v>#N/A</v>
      </c>
      <c r="LW149" s="88" t="e">
        <f ca="1">IF(OR(LW$7="–",LW$7="glatt"),0.25/(LOG(15/LW80+E3_Parameter!$C$16*0.001/(3.715*Berechnungen!LW34)))^2,3400*(LW103/LW34*0.001)^4.13*(LW103/LW126)^(230*(LW103/LW34*0.001)^2.1-0.7)*LW80^(0.193*EXP(-3300*(LW103/LW34*0.001)^2.6*(LW103/LW126))))</f>
        <v>#N/A</v>
      </c>
      <c r="LX149" s="88" t="e">
        <f ca="1">IF(OR(LX$7="–",LX$7="glatt"),0.25/(LOG(15/LX80+E3_Parameter!$C$16*0.001/(3.715*Berechnungen!LX34)))^2,3400*(LX103/LX34*0.001)^4.13*(LX103/LX126)^(230*(LX103/LX34*0.001)^2.1-0.7)*LX80^(0.193*EXP(-3300*(LX103/LX34*0.001)^2.6*(LX103/LX126))))</f>
        <v>#N/A</v>
      </c>
      <c r="LY149" s="88" t="e">
        <f ca="1">IF(OR(LY$7="–",LY$7="glatt"),0.25/(LOG(15/LY80+E3_Parameter!$C$16*0.001/(3.715*Berechnungen!LY34)))^2,3400*(LY103/LY34*0.001)^4.13*(LY103/LY126)^(230*(LY103/LY34*0.001)^2.1-0.7)*LY80^(0.193*EXP(-3300*(LY103/LY34*0.001)^2.6*(LY103/LY126))))</f>
        <v>#N/A</v>
      </c>
      <c r="LZ149" s="88" t="e">
        <f ca="1">IF(OR(LZ$7="–",LZ$7="glatt"),0.25/(LOG(15/LZ80+E3_Parameter!$C$16*0.001/(3.715*Berechnungen!LZ34)))^2,3400*(LZ103/LZ34*0.001)^4.13*(LZ103/LZ126)^(230*(LZ103/LZ34*0.001)^2.1-0.7)*LZ80^(0.193*EXP(-3300*(LZ103/LZ34*0.001)^2.6*(LZ103/LZ126))))</f>
        <v>#N/A</v>
      </c>
      <c r="MA149" s="88" t="e">
        <f ca="1">IF(OR(MA$7="–",MA$7="glatt"),0.25/(LOG(15/MA80+E3_Parameter!$C$16*0.001/(3.715*Berechnungen!MA34)))^2,3400*(MA103/MA34*0.001)^4.13*(MA103/MA126)^(230*(MA103/MA34*0.001)^2.1-0.7)*MA80^(0.193*EXP(-3300*(MA103/MA34*0.001)^2.6*(MA103/MA126))))</f>
        <v>#N/A</v>
      </c>
      <c r="MB149" s="88" t="e">
        <f ca="1">IF(OR(MB$7="–",MB$7="glatt"),0.25/(LOG(15/MB80+E3_Parameter!$C$16*0.001/(3.715*Berechnungen!MB34)))^2,3400*(MB103/MB34*0.001)^4.13*(MB103/MB126)^(230*(MB103/MB34*0.001)^2.1-0.7)*MB80^(0.193*EXP(-3300*(MB103/MB34*0.001)^2.6*(MB103/MB126))))</f>
        <v>#N/A</v>
      </c>
      <c r="MC149" s="88" t="e">
        <f ca="1">IF(OR(MC$7="–",MC$7="glatt"),0.25/(LOG(15/MC80+E3_Parameter!$C$16*0.001/(3.715*Berechnungen!MC34)))^2,3400*(MC103/MC34*0.001)^4.13*(MC103/MC126)^(230*(MC103/MC34*0.001)^2.1-0.7)*MC80^(0.193*EXP(-3300*(MC103/MC34*0.001)^2.6*(MC103/MC126))))</f>
        <v>#N/A</v>
      </c>
      <c r="MD149" s="88" t="e">
        <f ca="1">IF(OR(MD$7="–",MD$7="glatt"),0.25/(LOG(15/MD80+E3_Parameter!$C$16*0.001/(3.715*Berechnungen!MD34)))^2,3400*(MD103/MD34*0.001)^4.13*(MD103/MD126)^(230*(MD103/MD34*0.001)^2.1-0.7)*MD80^(0.193*EXP(-3300*(MD103/MD34*0.001)^2.6*(MD103/MD126))))</f>
        <v>#N/A</v>
      </c>
      <c r="ME149" s="88" t="e">
        <f ca="1">IF(OR(ME$7="–",ME$7="glatt"),0.25/(LOG(15/ME80+E3_Parameter!$C$16*0.001/(3.715*Berechnungen!ME34)))^2,3400*(ME103/ME34*0.001)^4.13*(ME103/ME126)^(230*(ME103/ME34*0.001)^2.1-0.7)*ME80^(0.193*EXP(-3300*(ME103/ME34*0.001)^2.6*(ME103/ME126))))</f>
        <v>#N/A</v>
      </c>
      <c r="MF149" s="88" t="e">
        <f ca="1">IF(OR(MF$7="–",MF$7="glatt"),0.25/(LOG(15/MF80+E3_Parameter!$C$16*0.001/(3.715*Berechnungen!MF34)))^2,3400*(MF103/MF34*0.001)^4.13*(MF103/MF126)^(230*(MF103/MF34*0.001)^2.1-0.7)*MF80^(0.193*EXP(-3300*(MF103/MF34*0.001)^2.6*(MF103/MF126))))</f>
        <v>#N/A</v>
      </c>
      <c r="MG149" s="88" t="e">
        <f ca="1">IF(OR(MG$7="–",MG$7="glatt"),0.25/(LOG(15/MG80+E3_Parameter!$C$16*0.001/(3.715*Berechnungen!MG34)))^2,3400*(MG103/MG34*0.001)^4.13*(MG103/MG126)^(230*(MG103/MG34*0.001)^2.1-0.7)*MG80^(0.193*EXP(-3300*(MG103/MG34*0.001)^2.6*(MG103/MG126))))</f>
        <v>#N/A</v>
      </c>
      <c r="MH149" s="88" t="e">
        <f ca="1">IF(OR(MH$7="–",MH$7="glatt"),0.25/(LOG(15/MH80+E3_Parameter!$C$16*0.001/(3.715*Berechnungen!MH34)))^2,3400*(MH103/MH34*0.001)^4.13*(MH103/MH126)^(230*(MH103/MH34*0.001)^2.1-0.7)*MH80^(0.193*EXP(-3300*(MH103/MH34*0.001)^2.6*(MH103/MH126))))</f>
        <v>#N/A</v>
      </c>
      <c r="MI149" s="88" t="e">
        <f ca="1">IF(OR(MI$7="–",MI$7="glatt"),0.25/(LOG(15/MI80+E3_Parameter!$C$16*0.001/(3.715*Berechnungen!MI34)))^2,3400*(MI103/MI34*0.001)^4.13*(MI103/MI126)^(230*(MI103/MI34*0.001)^2.1-0.7)*MI80^(0.193*EXP(-3300*(MI103/MI34*0.001)^2.6*(MI103/MI126))))</f>
        <v>#N/A</v>
      </c>
      <c r="MJ149" s="88" t="e">
        <f ca="1">IF(OR(MJ$7="–",MJ$7="glatt"),0.25/(LOG(15/MJ80+E3_Parameter!$C$16*0.001/(3.715*Berechnungen!MJ34)))^2,3400*(MJ103/MJ34*0.001)^4.13*(MJ103/MJ126)^(230*(MJ103/MJ34*0.001)^2.1-0.7)*MJ80^(0.193*EXP(-3300*(MJ103/MJ34*0.001)^2.6*(MJ103/MJ126))))</f>
        <v>#N/A</v>
      </c>
      <c r="MK149" s="88" t="e">
        <f ca="1">IF(OR(MK$7="–",MK$7="glatt"),0.25/(LOG(15/MK80+E3_Parameter!$C$16*0.001/(3.715*Berechnungen!MK34)))^2,3400*(MK103/MK34*0.001)^4.13*(MK103/MK126)^(230*(MK103/MK34*0.001)^2.1-0.7)*MK80^(0.193*EXP(-3300*(MK103/MK34*0.001)^2.6*(MK103/MK126))))</f>
        <v>#N/A</v>
      </c>
      <c r="ML149" s="88" t="e">
        <f ca="1">IF(OR(ML$7="–",ML$7="glatt"),0.25/(LOG(15/ML80+E3_Parameter!$C$16*0.001/(3.715*Berechnungen!ML34)))^2,3400*(ML103/ML34*0.001)^4.13*(ML103/ML126)^(230*(ML103/ML34*0.001)^2.1-0.7)*ML80^(0.193*EXP(-3300*(ML103/ML34*0.001)^2.6*(ML103/ML126))))</f>
        <v>#N/A</v>
      </c>
      <c r="MM149" s="88" t="e">
        <f ca="1">IF(OR(MM$7="–",MM$7="glatt"),0.25/(LOG(15/MM80+E3_Parameter!$C$16*0.001/(3.715*Berechnungen!MM34)))^2,3400*(MM103/MM34*0.001)^4.13*(MM103/MM126)^(230*(MM103/MM34*0.001)^2.1-0.7)*MM80^(0.193*EXP(-3300*(MM103/MM34*0.001)^2.6*(MM103/MM126))))</f>
        <v>#N/A</v>
      </c>
      <c r="MN149" s="88" t="e">
        <f ca="1">IF(OR(MN$7="–",MN$7="glatt"),0.25/(LOG(15/MN80+E3_Parameter!$C$16*0.001/(3.715*Berechnungen!MN34)))^2,3400*(MN103/MN34*0.001)^4.13*(MN103/MN126)^(230*(MN103/MN34*0.001)^2.1-0.7)*MN80^(0.193*EXP(-3300*(MN103/MN34*0.001)^2.6*(MN103/MN126))))</f>
        <v>#N/A</v>
      </c>
      <c r="MO149" s="88" t="e">
        <f ca="1">IF(OR(MO$7="–",MO$7="glatt"),0.25/(LOG(15/MO80+E3_Parameter!$C$16*0.001/(3.715*Berechnungen!MO34)))^2,3400*(MO103/MO34*0.001)^4.13*(MO103/MO126)^(230*(MO103/MO34*0.001)^2.1-0.7)*MO80^(0.193*EXP(-3300*(MO103/MO34*0.001)^2.6*(MO103/MO126))))</f>
        <v>#N/A</v>
      </c>
      <c r="MP149" s="88" t="e">
        <f ca="1">IF(OR(MP$7="–",MP$7="glatt"),0.25/(LOG(15/MP80+E3_Parameter!$C$16*0.001/(3.715*Berechnungen!MP34)))^2,3400*(MP103/MP34*0.001)^4.13*(MP103/MP126)^(230*(MP103/MP34*0.001)^2.1-0.7)*MP80^(0.193*EXP(-3300*(MP103/MP34*0.001)^2.6*(MP103/MP126))))</f>
        <v>#N/A</v>
      </c>
      <c r="MQ149" s="88" t="e">
        <f ca="1">IF(OR(MQ$7="–",MQ$7="glatt"),0.25/(LOG(15/MQ80+E3_Parameter!$C$16*0.001/(3.715*Berechnungen!MQ34)))^2,3400*(MQ103/MQ34*0.001)^4.13*(MQ103/MQ126)^(230*(MQ103/MQ34*0.001)^2.1-0.7)*MQ80^(0.193*EXP(-3300*(MQ103/MQ34*0.001)^2.6*(MQ103/MQ126))))</f>
        <v>#N/A</v>
      </c>
      <c r="MR149" s="88" t="e">
        <f ca="1">IF(OR(MR$7="–",MR$7="glatt"),0.25/(LOG(15/MR80+E3_Parameter!$C$16*0.001/(3.715*Berechnungen!MR34)))^2,3400*(MR103/MR34*0.001)^4.13*(MR103/MR126)^(230*(MR103/MR34*0.001)^2.1-0.7)*MR80^(0.193*EXP(-3300*(MR103/MR34*0.001)^2.6*(MR103/MR126))))</f>
        <v>#N/A</v>
      </c>
      <c r="MS149" s="88" t="e">
        <f ca="1">IF(OR(MS$7="–",MS$7="glatt"),0.25/(LOG(15/MS80+E3_Parameter!$C$16*0.001/(3.715*Berechnungen!MS34)))^2,3400*(MS103/MS34*0.001)^4.13*(MS103/MS126)^(230*(MS103/MS34*0.001)^2.1-0.7)*MS80^(0.193*EXP(-3300*(MS103/MS34*0.001)^2.6*(MS103/MS126))))</f>
        <v>#N/A</v>
      </c>
      <c r="MT149" s="88" t="e">
        <f ca="1">IF(OR(MT$7="–",MT$7="glatt"),0.25/(LOG(15/MT80+E3_Parameter!$C$16*0.001/(3.715*Berechnungen!MT34)))^2,3400*(MT103/MT34*0.001)^4.13*(MT103/MT126)^(230*(MT103/MT34*0.001)^2.1-0.7)*MT80^(0.193*EXP(-3300*(MT103/MT34*0.001)^2.6*(MT103/MT126))))</f>
        <v>#N/A</v>
      </c>
      <c r="MU149" s="88" t="e">
        <f ca="1">IF(OR(MU$7="–",MU$7="glatt"),0.25/(LOG(15/MU80+E3_Parameter!$C$16*0.001/(3.715*Berechnungen!MU34)))^2,3400*(MU103/MU34*0.001)^4.13*(MU103/MU126)^(230*(MU103/MU34*0.001)^2.1-0.7)*MU80^(0.193*EXP(-3300*(MU103/MU34*0.001)^2.6*(MU103/MU126))))</f>
        <v>#N/A</v>
      </c>
      <c r="MV149" s="88" t="e">
        <f ca="1">IF(OR(MV$7="–",MV$7="glatt"),0.25/(LOG(15/MV80+E3_Parameter!$C$16*0.001/(3.715*Berechnungen!MV34)))^2,3400*(MV103/MV34*0.001)^4.13*(MV103/MV126)^(230*(MV103/MV34*0.001)^2.1-0.7)*MV80^(0.193*EXP(-3300*(MV103/MV34*0.001)^2.6*(MV103/MV126))))</f>
        <v>#N/A</v>
      </c>
      <c r="MW149" s="88" t="e">
        <f ca="1">IF(OR(MW$7="–",MW$7="glatt"),0.25/(LOG(15/MW80+E3_Parameter!$C$16*0.001/(3.715*Berechnungen!MW34)))^2,3400*(MW103/MW34*0.001)^4.13*(MW103/MW126)^(230*(MW103/MW34*0.001)^2.1-0.7)*MW80^(0.193*EXP(-3300*(MW103/MW34*0.001)^2.6*(MW103/MW126))))</f>
        <v>#N/A</v>
      </c>
      <c r="MX149" s="88" t="e">
        <f ca="1">IF(OR(MX$7="–",MX$7="glatt"),0.25/(LOG(15/MX80+E3_Parameter!$C$16*0.001/(3.715*Berechnungen!MX34)))^2,3400*(MX103/MX34*0.001)^4.13*(MX103/MX126)^(230*(MX103/MX34*0.001)^2.1-0.7)*MX80^(0.193*EXP(-3300*(MX103/MX34*0.001)^2.6*(MX103/MX126))))</f>
        <v>#N/A</v>
      </c>
      <c r="MY149" s="88" t="e">
        <f ca="1">IF(OR(MY$7="–",MY$7="glatt"),0.25/(LOG(15/MY80+E3_Parameter!$C$16*0.001/(3.715*Berechnungen!MY34)))^2,3400*(MY103/MY34*0.001)^4.13*(MY103/MY126)^(230*(MY103/MY34*0.001)^2.1-0.7)*MY80^(0.193*EXP(-3300*(MY103/MY34*0.001)^2.6*(MY103/MY126))))</f>
        <v>#N/A</v>
      </c>
      <c r="MZ149" s="88" t="e">
        <f ca="1">IF(OR(MZ$7="–",MZ$7="glatt"),0.25/(LOG(15/MZ80+E3_Parameter!$C$16*0.001/(3.715*Berechnungen!MZ34)))^2,3400*(MZ103/MZ34*0.001)^4.13*(MZ103/MZ126)^(230*(MZ103/MZ34*0.001)^2.1-0.7)*MZ80^(0.193*EXP(-3300*(MZ103/MZ34*0.001)^2.6*(MZ103/MZ126))))</f>
        <v>#N/A</v>
      </c>
      <c r="NA149" s="88" t="e">
        <f ca="1">IF(OR(NA$7="–",NA$7="glatt"),0.25/(LOG(15/NA80+E3_Parameter!$C$16*0.001/(3.715*Berechnungen!NA34)))^2,3400*(NA103/NA34*0.001)^4.13*(NA103/NA126)^(230*(NA103/NA34*0.001)^2.1-0.7)*NA80^(0.193*EXP(-3300*(NA103/NA34*0.001)^2.6*(NA103/NA126))))</f>
        <v>#N/A</v>
      </c>
      <c r="NB149" s="88" t="e">
        <f ca="1">IF(OR(NB$7="–",NB$7="glatt"),0.25/(LOG(15/NB80+E3_Parameter!$C$16*0.001/(3.715*Berechnungen!NB34)))^2,3400*(NB103/NB34*0.001)^4.13*(NB103/NB126)^(230*(NB103/NB34*0.001)^2.1-0.7)*NB80^(0.193*EXP(-3300*(NB103/NB34*0.001)^2.6*(NB103/NB126))))</f>
        <v>#N/A</v>
      </c>
      <c r="NC149" s="88" t="e">
        <f ca="1">IF(OR(NC$7="–",NC$7="glatt"),0.25/(LOG(15/NC80+E3_Parameter!$C$16*0.001/(3.715*Berechnungen!NC34)))^2,3400*(NC103/NC34*0.001)^4.13*(NC103/NC126)^(230*(NC103/NC34*0.001)^2.1-0.7)*NC80^(0.193*EXP(-3300*(NC103/NC34*0.001)^2.6*(NC103/NC126))))</f>
        <v>#N/A</v>
      </c>
      <c r="ND149" s="88" t="e">
        <f ca="1">IF(OR(ND$7="–",ND$7="glatt"),0.25/(LOG(15/ND80+E3_Parameter!$C$16*0.001/(3.715*Berechnungen!ND34)))^2,3400*(ND103/ND34*0.001)^4.13*(ND103/ND126)^(230*(ND103/ND34*0.001)^2.1-0.7)*ND80^(0.193*EXP(-3300*(ND103/ND34*0.001)^2.6*(ND103/ND126))))</f>
        <v>#N/A</v>
      </c>
      <c r="NE149" s="88" t="e">
        <f ca="1">IF(OR(NE$7="–",NE$7="glatt"),0.25/(LOG(15/NE80+E3_Parameter!$C$16*0.001/(3.715*Berechnungen!NE34)))^2,3400*(NE103/NE34*0.001)^4.13*(NE103/NE126)^(230*(NE103/NE34*0.001)^2.1-0.7)*NE80^(0.193*EXP(-3300*(NE103/NE34*0.001)^2.6*(NE103/NE126))))</f>
        <v>#N/A</v>
      </c>
      <c r="NF149" s="88" t="e">
        <f ca="1">IF(OR(NF$7="–",NF$7="glatt"),0.25/(LOG(15/NF80+E3_Parameter!$C$16*0.001/(3.715*Berechnungen!NF34)))^2,3400*(NF103/NF34*0.001)^4.13*(NF103/NF126)^(230*(NF103/NF34*0.001)^2.1-0.7)*NF80^(0.193*EXP(-3300*(NF103/NF34*0.001)^2.6*(NF103/NF126))))</f>
        <v>#N/A</v>
      </c>
      <c r="NG149" s="88" t="e">
        <f ca="1">IF(OR(NG$7="–",NG$7="glatt"),0.25/(LOG(15/NG80+E3_Parameter!$C$16*0.001/(3.715*Berechnungen!NG34)))^2,3400*(NG103/NG34*0.001)^4.13*(NG103/NG126)^(230*(NG103/NG34*0.001)^2.1-0.7)*NG80^(0.193*EXP(-3300*(NG103/NG34*0.001)^2.6*(NG103/NG126))))</f>
        <v>#N/A</v>
      </c>
      <c r="NH149" s="88" t="e">
        <f ca="1">IF(OR(NH$7="–",NH$7="glatt"),0.25/(LOG(15/NH80+E3_Parameter!$C$16*0.001/(3.715*Berechnungen!NH34)))^2,3400*(NH103/NH34*0.001)^4.13*(NH103/NH126)^(230*(NH103/NH34*0.001)^2.1-0.7)*NH80^(0.193*EXP(-3300*(NH103/NH34*0.001)^2.6*(NH103/NH126))))</f>
        <v>#N/A</v>
      </c>
      <c r="NI149" s="88" t="e">
        <f ca="1">IF(OR(NI$7="–",NI$7="glatt"),0.25/(LOG(15/NI80+E3_Parameter!$C$16*0.001/(3.715*Berechnungen!NI34)))^2,3400*(NI103/NI34*0.001)^4.13*(NI103/NI126)^(230*(NI103/NI34*0.001)^2.1-0.7)*NI80^(0.193*EXP(-3300*(NI103/NI34*0.001)^2.6*(NI103/NI126))))</f>
        <v>#N/A</v>
      </c>
      <c r="NJ149" s="88" t="e">
        <f ca="1">IF(OR(NJ$7="–",NJ$7="glatt"),0.25/(LOG(15/NJ80+E3_Parameter!$C$16*0.001/(3.715*Berechnungen!NJ34)))^2,3400*(NJ103/NJ34*0.001)^4.13*(NJ103/NJ126)^(230*(NJ103/NJ34*0.001)^2.1-0.7)*NJ80^(0.193*EXP(-3300*(NJ103/NJ34*0.001)^2.6*(NJ103/NJ126))))</f>
        <v>#N/A</v>
      </c>
      <c r="NK149" s="88" t="e">
        <f ca="1">IF(OR(NK$7="–",NK$7="glatt"),0.25/(LOG(15/NK80+E3_Parameter!$C$16*0.001/(3.715*Berechnungen!NK34)))^2,3400*(NK103/NK34*0.001)^4.13*(NK103/NK126)^(230*(NK103/NK34*0.001)^2.1-0.7)*NK80^(0.193*EXP(-3300*(NK103/NK34*0.001)^2.6*(NK103/NK126))))</f>
        <v>#N/A</v>
      </c>
      <c r="NL149" s="88" t="e">
        <f ca="1">IF(OR(NL$7="–",NL$7="glatt"),0.25/(LOG(15/NL80+E3_Parameter!$C$16*0.001/(3.715*Berechnungen!NL34)))^2,3400*(NL103/NL34*0.001)^4.13*(NL103/NL126)^(230*(NL103/NL34*0.001)^2.1-0.7)*NL80^(0.193*EXP(-3300*(NL103/NL34*0.001)^2.6*(NL103/NL126))))</f>
        <v>#N/A</v>
      </c>
      <c r="NM149" s="88" t="e">
        <f ca="1">IF(OR(NM$7="–",NM$7="glatt"),0.25/(LOG(15/NM80+E3_Parameter!$C$16*0.001/(3.715*Berechnungen!NM34)))^2,3400*(NM103/NM34*0.001)^4.13*(NM103/NM126)^(230*(NM103/NM34*0.001)^2.1-0.7)*NM80^(0.193*EXP(-3300*(NM103/NM34*0.001)^2.6*(NM103/NM126))))</f>
        <v>#N/A</v>
      </c>
      <c r="NN149" s="88" t="e">
        <f ca="1">IF(OR(NN$7="–",NN$7="glatt"),0.25/(LOG(15/NN80+E3_Parameter!$C$16*0.001/(3.715*Berechnungen!NN34)))^2,3400*(NN103/NN34*0.001)^4.13*(NN103/NN126)^(230*(NN103/NN34*0.001)^2.1-0.7)*NN80^(0.193*EXP(-3300*(NN103/NN34*0.001)^2.6*(NN103/NN126))))</f>
        <v>#N/A</v>
      </c>
      <c r="NO149" s="88" t="e">
        <f ca="1">IF(OR(NO$7="–",NO$7="glatt"),0.25/(LOG(15/NO80+E3_Parameter!$C$16*0.001/(3.715*Berechnungen!NO34)))^2,3400*(NO103/NO34*0.001)^4.13*(NO103/NO126)^(230*(NO103/NO34*0.001)^2.1-0.7)*NO80^(0.193*EXP(-3300*(NO103/NO34*0.001)^2.6*(NO103/NO126))))</f>
        <v>#N/A</v>
      </c>
      <c r="NP149" s="88" t="e">
        <f ca="1">IF(OR(NP$7="–",NP$7="glatt"),0.25/(LOG(15/NP80+E3_Parameter!$C$16*0.001/(3.715*Berechnungen!NP34)))^2,3400*(NP103/NP34*0.001)^4.13*(NP103/NP126)^(230*(NP103/NP34*0.001)^2.1-0.7)*NP80^(0.193*EXP(-3300*(NP103/NP34*0.001)^2.6*(NP103/NP126))))</f>
        <v>#N/A</v>
      </c>
      <c r="NQ149" s="88" t="e">
        <f ca="1">IF(OR(NQ$7="–",NQ$7="glatt"),0.25/(LOG(15/NQ80+E3_Parameter!$C$16*0.001/(3.715*Berechnungen!NQ34)))^2,3400*(NQ103/NQ34*0.001)^4.13*(NQ103/NQ126)^(230*(NQ103/NQ34*0.001)^2.1-0.7)*NQ80^(0.193*EXP(-3300*(NQ103/NQ34*0.001)^2.6*(NQ103/NQ126))))</f>
        <v>#N/A</v>
      </c>
      <c r="NR149" s="88" t="e">
        <f ca="1">IF(OR(NR$7="–",NR$7="glatt"),0.25/(LOG(15/NR80+E3_Parameter!$C$16*0.001/(3.715*Berechnungen!NR34)))^2,3400*(NR103/NR34*0.001)^4.13*(NR103/NR126)^(230*(NR103/NR34*0.001)^2.1-0.7)*NR80^(0.193*EXP(-3300*(NR103/NR34*0.001)^2.6*(NR103/NR126))))</f>
        <v>#N/A</v>
      </c>
      <c r="NS149" s="88" t="e">
        <f ca="1">IF(OR(NS$7="–",NS$7="glatt"),0.25/(LOG(15/NS80+E3_Parameter!$C$16*0.001/(3.715*Berechnungen!NS34)))^2,3400*(NS103/NS34*0.001)^4.13*(NS103/NS126)^(230*(NS103/NS34*0.001)^2.1-0.7)*NS80^(0.193*EXP(-3300*(NS103/NS34*0.001)^2.6*(NS103/NS126))))</f>
        <v>#N/A</v>
      </c>
      <c r="NT149" s="88" t="e">
        <f ca="1">IF(OR(NT$7="–",NT$7="glatt"),0.25/(LOG(15/NT80+E3_Parameter!$C$16*0.001/(3.715*Berechnungen!NT34)))^2,3400*(NT103/NT34*0.001)^4.13*(NT103/NT126)^(230*(NT103/NT34*0.001)^2.1-0.7)*NT80^(0.193*EXP(-3300*(NT103/NT34*0.001)^2.6*(NT103/NT126))))</f>
        <v>#N/A</v>
      </c>
      <c r="NU149" s="88" t="e">
        <f ca="1">IF(OR(NU$7="–",NU$7="glatt"),0.25/(LOG(15/NU80+E3_Parameter!$C$16*0.001/(3.715*Berechnungen!NU34)))^2,3400*(NU103/NU34*0.001)^4.13*(NU103/NU126)^(230*(NU103/NU34*0.001)^2.1-0.7)*NU80^(0.193*EXP(-3300*(NU103/NU34*0.001)^2.6*(NU103/NU126))))</f>
        <v>#N/A</v>
      </c>
      <c r="NV149" s="88" t="e">
        <f ca="1">IF(OR(NV$7="–",NV$7="glatt"),0.25/(LOG(15/NV80+E3_Parameter!$C$16*0.001/(3.715*Berechnungen!NV34)))^2,3400*(NV103/NV34*0.001)^4.13*(NV103/NV126)^(230*(NV103/NV34*0.001)^2.1-0.7)*NV80^(0.193*EXP(-3300*(NV103/NV34*0.001)^2.6*(NV103/NV126))))</f>
        <v>#N/A</v>
      </c>
      <c r="NW149" s="88" t="e">
        <f ca="1">IF(OR(NW$7="–",NW$7="glatt"),0.25/(LOG(15/NW80+E3_Parameter!$C$16*0.001/(3.715*Berechnungen!NW34)))^2,3400*(NW103/NW34*0.001)^4.13*(NW103/NW126)^(230*(NW103/NW34*0.001)^2.1-0.7)*NW80^(0.193*EXP(-3300*(NW103/NW34*0.001)^2.6*(NW103/NW126))))</f>
        <v>#N/A</v>
      </c>
      <c r="NX149" s="88" t="e">
        <f ca="1">IF(OR(NX$7="–",NX$7="glatt"),0.25/(LOG(15/NX80+E3_Parameter!$C$16*0.001/(3.715*Berechnungen!NX34)))^2,3400*(NX103/NX34*0.001)^4.13*(NX103/NX126)^(230*(NX103/NX34*0.001)^2.1-0.7)*NX80^(0.193*EXP(-3300*(NX103/NX34*0.001)^2.6*(NX103/NX126))))</f>
        <v>#N/A</v>
      </c>
      <c r="NY149" s="88" t="e">
        <f ca="1">IF(OR(NY$7="–",NY$7="glatt"),0.25/(LOG(15/NY80+E3_Parameter!$C$16*0.001/(3.715*Berechnungen!NY34)))^2,3400*(NY103/NY34*0.001)^4.13*(NY103/NY126)^(230*(NY103/NY34*0.001)^2.1-0.7)*NY80^(0.193*EXP(-3300*(NY103/NY34*0.001)^2.6*(NY103/NY126))))</f>
        <v>#N/A</v>
      </c>
      <c r="NZ149" s="88" t="e">
        <f ca="1">IF(OR(NZ$7="–",NZ$7="glatt"),0.25/(LOG(15/NZ80+E3_Parameter!$C$16*0.001/(3.715*Berechnungen!NZ34)))^2,3400*(NZ103/NZ34*0.001)^4.13*(NZ103/NZ126)^(230*(NZ103/NZ34*0.001)^2.1-0.7)*NZ80^(0.193*EXP(-3300*(NZ103/NZ34*0.001)^2.6*(NZ103/NZ126))))</f>
        <v>#N/A</v>
      </c>
      <c r="OA149" s="88" t="e">
        <f ca="1">IF(OR(OA$7="–",OA$7="glatt"),0.25/(LOG(15/OA80+E3_Parameter!$C$16*0.001/(3.715*Berechnungen!OA34)))^2,3400*(OA103/OA34*0.001)^4.13*(OA103/OA126)^(230*(OA103/OA34*0.001)^2.1-0.7)*OA80^(0.193*EXP(-3300*(OA103/OA34*0.001)^2.6*(OA103/OA126))))</f>
        <v>#N/A</v>
      </c>
      <c r="OB149" s="88" t="e">
        <f ca="1">IF(OR(OB$7="–",OB$7="glatt"),0.25/(LOG(15/OB80+E3_Parameter!$C$16*0.001/(3.715*Berechnungen!OB34)))^2,3400*(OB103/OB34*0.001)^4.13*(OB103/OB126)^(230*(OB103/OB34*0.001)^2.1-0.7)*OB80^(0.193*EXP(-3300*(OB103/OB34*0.001)^2.6*(OB103/OB126))))</f>
        <v>#N/A</v>
      </c>
      <c r="OC149" s="88" t="e">
        <f ca="1">IF(OR(OC$7="–",OC$7="glatt"),0.25/(LOG(15/OC80+E3_Parameter!$C$16*0.001/(3.715*Berechnungen!OC34)))^2,3400*(OC103/OC34*0.001)^4.13*(OC103/OC126)^(230*(OC103/OC34*0.001)^2.1-0.7)*OC80^(0.193*EXP(-3300*(OC103/OC34*0.001)^2.6*(OC103/OC126))))</f>
        <v>#N/A</v>
      </c>
      <c r="OD149" s="88" t="e">
        <f ca="1">IF(OR(OD$7="–",OD$7="glatt"),0.25/(LOG(15/OD80+E3_Parameter!$C$16*0.001/(3.715*Berechnungen!OD34)))^2,3400*(OD103/OD34*0.001)^4.13*(OD103/OD126)^(230*(OD103/OD34*0.001)^2.1-0.7)*OD80^(0.193*EXP(-3300*(OD103/OD34*0.001)^2.6*(OD103/OD126))))</f>
        <v>#N/A</v>
      </c>
      <c r="OE149" s="88" t="e">
        <f ca="1">IF(OR(OE$7="–",OE$7="glatt"),0.25/(LOG(15/OE80+E3_Parameter!$C$16*0.001/(3.715*Berechnungen!OE34)))^2,3400*(OE103/OE34*0.001)^4.13*(OE103/OE126)^(230*(OE103/OE34*0.001)^2.1-0.7)*OE80^(0.193*EXP(-3300*(OE103/OE34*0.001)^2.6*(OE103/OE126))))</f>
        <v>#N/A</v>
      </c>
      <c r="OF149" s="88" t="e">
        <f ca="1">IF(OR(OF$7="–",OF$7="glatt"),0.25/(LOG(15/OF80+E3_Parameter!$C$16*0.001/(3.715*Berechnungen!OF34)))^2,3400*(OF103/OF34*0.001)^4.13*(OF103/OF126)^(230*(OF103/OF34*0.001)^2.1-0.7)*OF80^(0.193*EXP(-3300*(OF103/OF34*0.001)^2.6*(OF103/OF126))))</f>
        <v>#N/A</v>
      </c>
      <c r="OG149" s="88" t="e">
        <f ca="1">IF(OR(OG$7="–",OG$7="glatt"),0.25/(LOG(15/OG80+E3_Parameter!$C$16*0.001/(3.715*Berechnungen!OG34)))^2,3400*(OG103/OG34*0.001)^4.13*(OG103/OG126)^(230*(OG103/OG34*0.001)^2.1-0.7)*OG80^(0.193*EXP(-3300*(OG103/OG34*0.001)^2.6*(OG103/OG126))))</f>
        <v>#N/A</v>
      </c>
      <c r="OH149" s="88" t="e">
        <f ca="1">IF(OR(OH$7="–",OH$7="glatt"),0.25/(LOG(15/OH80+E3_Parameter!$C$16*0.001/(3.715*Berechnungen!OH34)))^2,3400*(OH103/OH34*0.001)^4.13*(OH103/OH126)^(230*(OH103/OH34*0.001)^2.1-0.7)*OH80^(0.193*EXP(-3300*(OH103/OH34*0.001)^2.6*(OH103/OH126))))</f>
        <v>#N/A</v>
      </c>
      <c r="OI149" s="88" t="e">
        <f ca="1">IF(OR(OI$7="–",OI$7="glatt"),0.25/(LOG(15/OI80+E3_Parameter!$C$16*0.001/(3.715*Berechnungen!OI34)))^2,3400*(OI103/OI34*0.001)^4.13*(OI103/OI126)^(230*(OI103/OI34*0.001)^2.1-0.7)*OI80^(0.193*EXP(-3300*(OI103/OI34*0.001)^2.6*(OI103/OI126))))</f>
        <v>#N/A</v>
      </c>
      <c r="OJ149" s="88" t="e">
        <f ca="1">IF(OR(OJ$7="–",OJ$7="glatt"),0.25/(LOG(15/OJ80+E3_Parameter!$C$16*0.001/(3.715*Berechnungen!OJ34)))^2,3400*(OJ103/OJ34*0.001)^4.13*(OJ103/OJ126)^(230*(OJ103/OJ34*0.001)^2.1-0.7)*OJ80^(0.193*EXP(-3300*(OJ103/OJ34*0.001)^2.6*(OJ103/OJ126))))</f>
        <v>#N/A</v>
      </c>
      <c r="OK149" s="88" t="e">
        <f ca="1">IF(OR(OK$7="–",OK$7="glatt"),0.25/(LOG(15/OK80+E3_Parameter!$C$16*0.001/(3.715*Berechnungen!OK34)))^2,3400*(OK103/OK34*0.001)^4.13*(OK103/OK126)^(230*(OK103/OK34*0.001)^2.1-0.7)*OK80^(0.193*EXP(-3300*(OK103/OK34*0.001)^2.6*(OK103/OK126))))</f>
        <v>#N/A</v>
      </c>
      <c r="OL149" s="88" t="e">
        <f ca="1">IF(OR(OL$7="–",OL$7="glatt"),0.25/(LOG(15/OL80+E3_Parameter!$C$16*0.001/(3.715*Berechnungen!OL34)))^2,3400*(OL103/OL34*0.001)^4.13*(OL103/OL126)^(230*(OL103/OL34*0.001)^2.1-0.7)*OL80^(0.193*EXP(-3300*(OL103/OL34*0.001)^2.6*(OL103/OL126))))</f>
        <v>#N/A</v>
      </c>
      <c r="OM149" s="88" t="e">
        <f ca="1">IF(OR(OM$7="–",OM$7="glatt"),0.25/(LOG(15/OM80+E3_Parameter!$C$16*0.001/(3.715*Berechnungen!OM34)))^2,3400*(OM103/OM34*0.001)^4.13*(OM103/OM126)^(230*(OM103/OM34*0.001)^2.1-0.7)*OM80^(0.193*EXP(-3300*(OM103/OM34*0.001)^2.6*(OM103/OM126))))</f>
        <v>#N/A</v>
      </c>
    </row>
    <row r="150" spans="2:403" x14ac:dyDescent="0.3">
      <c r="B150" s="84">
        <v>200</v>
      </c>
      <c r="C150" s="85" t="s">
        <v>308</v>
      </c>
      <c r="D150" s="88">
        <f ca="1">IF(OR(D$7="–",D$7="glatt"),0.25/(LOG(15/D81+E3_Parameter!$C$16*0.001/(3.715*Berechnungen!D35)))^2,3400*(D104/D35*0.001)^4.13*(D104/D127)^(230*(D104/D35*0.001)^2.1-0.7)*D81^(0.193*EXP(-3300*(D104/D35*0.001)^2.6*(D104/D127))))</f>
        <v>1.8182604974865107E-2</v>
      </c>
      <c r="E150" s="88">
        <f ca="1">IF(OR(E$7="–",E$7="glatt"),0.25/(LOG(15/E81+E3_Parameter!$C$16*0.001/(3.715*Berechnungen!E35)))^2,3400*(E104/E35*0.001)^4.13*(E104/E127)^(230*(E104/E35*0.001)^2.1-0.7)*E81^(0.193*EXP(-3300*(E104/E35*0.001)^2.6*(E104/E127))))</f>
        <v>5.2945060696297779E-2</v>
      </c>
      <c r="F150" s="88">
        <f ca="1">IF(OR(F$7="–",F$7="glatt"),0.25/(LOG(15/F81+E3_Parameter!$C$16*0.001/(3.715*Berechnungen!F35)))^2,3400*(F104/F35*0.001)^4.13*(F104/F127)^(230*(F104/F35*0.001)^2.1-0.7)*F81^(0.193*EXP(-3300*(F104/F35*0.001)^2.6*(F104/F127))))</f>
        <v>1.8293456306742912E-2</v>
      </c>
      <c r="G150" s="88">
        <f ca="1">IF(OR(G$7="–",G$7="glatt"),0.25/(LOG(15/G81+E3_Parameter!$C$16*0.001/(3.715*Berechnungen!G35)))^2,3400*(G104/G35*0.001)^4.13*(G104/G127)^(230*(G104/G35*0.001)^2.1-0.7)*G81^(0.193*EXP(-3300*(G104/G35*0.001)^2.6*(G104/G127))))</f>
        <v>2.1593724481838099E-2</v>
      </c>
      <c r="H150" s="88">
        <f ca="1">IF(OR(H$7="–",H$7="glatt"),0.25/(LOG(15/H81+E3_Parameter!$C$16*0.001/(3.715*Berechnungen!H35)))^2,3400*(H104/H35*0.001)^4.13*(H104/H127)^(230*(H104/H35*0.001)^2.1-0.7)*H81^(0.193*EXP(-3300*(H104/H35*0.001)^2.6*(H104/H127))))</f>
        <v>2.7535998076012015E-2</v>
      </c>
      <c r="I150" s="88">
        <f ca="1">IF(OR(I$7="–",I$7="glatt"),0.25/(LOG(15/I81+E3_Parameter!$C$16*0.001/(3.715*Berechnungen!I35)))^2,3400*(I104/I35*0.001)^4.13*(I104/I127)^(230*(I104/I35*0.001)^2.1-0.7)*I81^(0.193*EXP(-3300*(I104/I35*0.001)^2.6*(I104/I127))))</f>
        <v>3.3915939542384664E-2</v>
      </c>
      <c r="J150" s="88">
        <f ca="1">IF(OR(J$7="–",J$7="glatt"),0.25/(LOG(15/J81+E3_Parameter!$C$16*0.001/(3.715*Berechnungen!J35)))^2,3400*(J104/J35*0.001)^4.13*(J104/J127)^(230*(J104/J35*0.001)^2.1-0.7)*J81^(0.193*EXP(-3300*(J104/J35*0.001)^2.6*(J104/J127))))</f>
        <v>3.3915939542384664E-2</v>
      </c>
      <c r="K150" s="88">
        <f ca="1">IF(OR(K$7="–",K$7="glatt"),0.25/(LOG(15/K81+E3_Parameter!$C$16*0.001/(3.715*Berechnungen!K35)))^2,3400*(K104/K35*0.001)^4.13*(K104/K127)^(230*(K104/K35*0.001)^2.1-0.7)*K81^(0.193*EXP(-3300*(K104/K35*0.001)^2.6*(K104/K127))))</f>
        <v>2.4623297499513832E-2</v>
      </c>
      <c r="L150" s="88">
        <f ca="1">IF(OR(L$7="–",L$7="glatt"),0.25/(LOG(15/L81+E3_Parameter!$C$16*0.001/(3.715*Berechnungen!L35)))^2,3400*(L104/L35*0.001)^4.13*(L104/L127)^(230*(L104/L35*0.001)^2.1-0.7)*L81^(0.193*EXP(-3300*(L104/L35*0.001)^2.6*(L104/L127))))</f>
        <v>3.3915939542384664E-2</v>
      </c>
      <c r="M150" s="88">
        <f ca="1">IF(OR(M$7="–",M$7="glatt"),0.25/(LOG(15/M81+E3_Parameter!$C$16*0.001/(3.715*Berechnungen!M35)))^2,3400*(M104/M35*0.001)^4.13*(M104/M127)^(230*(M104/M35*0.001)^2.1-0.7)*M81^(0.193*EXP(-3300*(M104/M35*0.001)^2.6*(M104/M127))))</f>
        <v>2.7535998076012015E-2</v>
      </c>
      <c r="N150" s="88">
        <f ca="1">IF(OR(N$7="–",N$7="glatt"),0.25/(LOG(15/N81+E3_Parameter!$C$16*0.001/(3.715*Berechnungen!N35)))^2,3400*(N104/N35*0.001)^4.13*(N104/N127)^(230*(N104/N35*0.001)^2.1-0.7)*N81^(0.193*EXP(-3300*(N104/N35*0.001)^2.6*(N104/N127))))</f>
        <v>3.3915939542384664E-2</v>
      </c>
      <c r="O150" s="88">
        <f ca="1">IF(OR(O$7="–",O$7="glatt"),0.25/(LOG(15/O81+E3_Parameter!$C$16*0.001/(3.715*Berechnungen!O35)))^2,3400*(O104/O35*0.001)^4.13*(O104/O127)^(230*(O104/O35*0.001)^2.1-0.7)*O81^(0.193*EXP(-3300*(O104/O35*0.001)^2.6*(O104/O127))))</f>
        <v>3.3915939542384664E-2</v>
      </c>
      <c r="P150" s="88">
        <f ca="1">IF(OR(P$7="–",P$7="glatt"),0.25/(LOG(15/P81+E3_Parameter!$C$16*0.001/(3.715*Berechnungen!P35)))^2,3400*(P104/P35*0.001)^4.13*(P104/P127)^(230*(P104/P35*0.001)^2.1-0.7)*P81^(0.193*EXP(-3300*(P104/P35*0.001)^2.6*(P104/P127))))</f>
        <v>2.1412706345338314E-2</v>
      </c>
      <c r="Q150" s="88">
        <f ca="1">IF(OR(Q$7="–",Q$7="glatt"),0.25/(LOG(15/Q81+E3_Parameter!$C$16*0.001/(3.715*Berechnungen!Q35)))^2,3400*(Q104/Q35*0.001)^4.13*(Q104/Q127)^(230*(Q104/Q35*0.001)^2.1-0.7)*Q81^(0.193*EXP(-3300*(Q104/Q35*0.001)^2.6*(Q104/Q127))))</f>
        <v>2.5606790249068166E-2</v>
      </c>
      <c r="R150" s="88">
        <f ca="1">IF(OR(R$7="–",R$7="glatt"),0.25/(LOG(15/R81+E3_Parameter!$C$16*0.001/(3.715*Berechnungen!R35)))^2,3400*(R104/R35*0.001)^4.13*(R104/R127)^(230*(R104/R35*0.001)^2.1-0.7)*R81^(0.193*EXP(-3300*(R104/R35*0.001)^2.6*(R104/R127))))</f>
        <v>2.5651930872065395E-2</v>
      </c>
      <c r="S150" s="88">
        <f ca="1">IF(OR(S$7="–",S$7="glatt"),0.25/(LOG(15/S81+E3_Parameter!$C$16*0.001/(3.715*Berechnungen!S35)))^2,3400*(S104/S35*0.001)^4.13*(S104/S127)^(230*(S104/S35*0.001)^2.1-0.7)*S81^(0.193*EXP(-3300*(S104/S35*0.001)^2.6*(S104/S127))))</f>
        <v>3.2212976679490822E-2</v>
      </c>
      <c r="T150" s="88">
        <f ca="1">IF(OR(T$7="–",T$7="glatt"),0.25/(LOG(15/T81+E3_Parameter!$C$16*0.001/(3.715*Berechnungen!T35)))^2,3400*(T104/T35*0.001)^4.13*(T104/T127)^(230*(T104/T35*0.001)^2.1-0.7)*T81^(0.193*EXP(-3300*(T104/T35*0.001)^2.6*(T104/T127))))</f>
        <v>3.0564612349861936E-2</v>
      </c>
      <c r="U150" s="88">
        <f ca="1">IF(OR(U$7="–",U$7="glatt"),0.25/(LOG(15/U81+E3_Parameter!$C$16*0.001/(3.715*Berechnungen!U35)))^2,3400*(U104/U35*0.001)^4.13*(U104/U127)^(230*(U104/U35*0.001)^2.1-0.7)*U81^(0.193*EXP(-3300*(U104/U35*0.001)^2.6*(U104/U127))))</f>
        <v>3.7859922148809864E-2</v>
      </c>
      <c r="V150" s="88">
        <f ca="1">IF(OR(V$7="–",V$7="glatt"),0.25/(LOG(15/V81+E3_Parameter!$C$16*0.001/(3.715*Berechnungen!V35)))^2,3400*(V104/V35*0.001)^4.13*(V104/V127)^(230*(V104/V35*0.001)^2.1-0.7)*V81^(0.193*EXP(-3300*(V104/V35*0.001)^2.6*(V104/V127))))</f>
        <v>3.8385298429003158E-2</v>
      </c>
      <c r="W150" s="88">
        <f ca="1">IF(OR(W$7="–",W$7="glatt"),0.25/(LOG(15/W81+E3_Parameter!$C$16*0.001/(3.715*Berechnungen!W35)))^2,3400*(W104/W35*0.001)^4.13*(W104/W127)^(230*(W104/W35*0.001)^2.1-0.7)*W81^(0.193*EXP(-3300*(W104/W35*0.001)^2.6*(W104/W127))))</f>
        <v>9.1750670094083206E-2</v>
      </c>
      <c r="X150" s="88">
        <f ca="1">IF(OR(X$7="–",X$7="glatt"),0.25/(LOG(15/X81+E3_Parameter!$C$16*0.001/(3.715*Berechnungen!X35)))^2,3400*(X104/X35*0.001)^4.13*(X104/X127)^(230*(X104/X35*0.001)^2.1-0.7)*X81^(0.193*EXP(-3300*(X104/X35*0.001)^2.6*(X104/X127))))</f>
        <v>4.0183139880193161E-2</v>
      </c>
      <c r="Y150" s="88">
        <f ca="1">IF(OR(Y$7="–",Y$7="glatt"),0.25/(LOG(15/Y81+E3_Parameter!$C$16*0.001/(3.715*Berechnungen!Y35)))^2,3400*(Y104/Y35*0.001)^4.13*(Y104/Y127)^(230*(Y104/Y35*0.001)^2.1-0.7)*Y81^(0.193*EXP(-3300*(Y104/Y35*0.001)^2.6*(Y104/Y127))))</f>
        <v>9.1750670094083206E-2</v>
      </c>
      <c r="Z150" s="88">
        <f ca="1">IF(OR(Z$7="–",Z$7="glatt"),0.25/(LOG(15/Z81+E3_Parameter!$C$16*0.001/(3.715*Berechnungen!Z35)))^2,3400*(Z104/Z35*0.001)^4.13*(Z104/Z127)^(230*(Z104/Z35*0.001)^2.1-0.7)*Z81^(0.193*EXP(-3300*(Z104/Z35*0.001)^2.6*(Z104/Z127))))</f>
        <v>4.2421549789256136E-2</v>
      </c>
      <c r="AA150" s="88">
        <f ca="1">IF(OR(AA$7="–",AA$7="glatt"),0.25/(LOG(15/AA81+E3_Parameter!$C$16*0.001/(3.715*Berechnungen!AA35)))^2,3400*(AA104/AA35*0.001)^4.13*(AA104/AA127)^(230*(AA104/AA35*0.001)^2.1-0.7)*AA81^(0.193*EXP(-3300*(AA104/AA35*0.001)^2.6*(AA104/AA127))))</f>
        <v>9.1750670094083206E-2</v>
      </c>
      <c r="AB150" s="88">
        <f ca="1">IF(OR(AB$7="–",AB$7="glatt"),0.25/(LOG(15/AB81+E3_Parameter!$C$16*0.001/(3.715*Berechnungen!AB35)))^2,3400*(AB104/AB35*0.001)^4.13*(AB104/AB127)^(230*(AB104/AB35*0.001)^2.1-0.7)*AB81^(0.193*EXP(-3300*(AB104/AB35*0.001)^2.6*(AB104/AB127))))</f>
        <v>4.5320835159933841E-2</v>
      </c>
      <c r="AC150" s="88">
        <f ca="1">IF(OR(AC$7="–",AC$7="glatt"),0.25/(LOG(15/AC81+E3_Parameter!$C$16*0.001/(3.715*Berechnungen!AC35)))^2,3400*(AC104/AC35*0.001)^4.13*(AC104/AC127)^(230*(AC104/AC35*0.001)^2.1-0.7)*AC81^(0.193*EXP(-3300*(AC104/AC35*0.001)^2.6*(AC104/AC127))))</f>
        <v>9.1750670094083206E-2</v>
      </c>
      <c r="AD150" s="88">
        <f ca="1">IF(OR(AD$7="–",AD$7="glatt"),0.25/(LOG(15/AD81+E3_Parameter!$C$16*0.001/(3.715*Berechnungen!AD35)))^2,3400*(AD104/AD35*0.001)^4.13*(AD104/AD127)^(230*(AD104/AD35*0.001)^2.1-0.7)*AD81^(0.193*EXP(-3300*(AD104/AD35*0.001)^2.6*(AD104/AD127))))</f>
        <v>4.9294897143349961E-2</v>
      </c>
      <c r="AE150" s="88">
        <f ca="1">IF(OR(AE$7="–",AE$7="glatt"),0.25/(LOG(15/AE81+E3_Parameter!$C$16*0.001/(3.715*Berechnungen!AE35)))^2,3400*(AE104/AE35*0.001)^4.13*(AE104/AE127)^(230*(AE104/AE35*0.001)^2.1-0.7)*AE81^(0.193*EXP(-3300*(AE104/AE35*0.001)^2.6*(AE104/AE127))))</f>
        <v>9.1750670094083206E-2</v>
      </c>
      <c r="AF150" s="88">
        <f ca="1">IF(OR(AF$7="–",AF$7="glatt"),0.25/(LOG(15/AF81+E3_Parameter!$C$16*0.001/(3.715*Berechnungen!AF35)))^2,3400*(AF104/AF35*0.001)^4.13*(AF104/AF127)^(230*(AF104/AF35*0.001)^2.1-0.7)*AF81^(0.193*EXP(-3300*(AF104/AF35*0.001)^2.6*(AF104/AF127))))</f>
        <v>5.5242988293863496E-2</v>
      </c>
      <c r="AG150" s="88">
        <f ca="1">IF(OR(AG$7="–",AG$7="glatt"),0.25/(LOG(15/AG81+E3_Parameter!$C$16*0.001/(3.715*Berechnungen!AG35)))^2,3400*(AG104/AG35*0.001)^4.13*(AG104/AG127)^(230*(AG104/AG35*0.001)^2.1-0.7)*AG81^(0.193*EXP(-3300*(AG104/AG35*0.001)^2.6*(AG104/AG127))))</f>
        <v>9.1750670094083206E-2</v>
      </c>
      <c r="AH150" s="88">
        <f ca="1">IF(OR(AH$7="–",AH$7="glatt"),0.25/(LOG(15/AH81+E3_Parameter!$C$16*0.001/(3.715*Berechnungen!AH35)))^2,3400*(AH104/AH35*0.001)^4.13*(AH104/AH127)^(230*(AH104/AH35*0.001)^2.1-0.7)*AH81^(0.193*EXP(-3300*(AH104/AH35*0.001)^2.6*(AH104/AH127))))</f>
        <v>6.5647165833015983E-2</v>
      </c>
      <c r="AI150" s="88">
        <f ca="1">IF(OR(AI$7="–",AI$7="glatt"),0.25/(LOG(15/AI81+E3_Parameter!$C$16*0.001/(3.715*Berechnungen!AI35)))^2,3400*(AI104/AI35*0.001)^4.13*(AI104/AI127)^(230*(AI104/AI35*0.001)^2.1-0.7)*AI81^(0.193*EXP(-3300*(AI104/AI35*0.001)^2.6*(AI104/AI127))))</f>
        <v>9.1750670094083206E-2</v>
      </c>
      <c r="AJ150" s="88">
        <f ca="1">IF(OR(AJ$7="–",AJ$7="glatt"),0.25/(LOG(15/AJ81+E3_Parameter!$C$16*0.001/(3.715*Berechnungen!AJ35)))^2,3400*(AJ104/AJ35*0.001)^4.13*(AJ104/AJ127)^(230*(AJ104/AJ35*0.001)^2.1-0.7)*AJ81^(0.193*EXP(-3300*(AJ104/AJ35*0.001)^2.6*(AJ104/AJ127))))</f>
        <v>9.1750670094083206E-2</v>
      </c>
      <c r="AK150" s="88" t="e">
        <f ca="1">IF(OR(AK$7="–",AK$7="glatt"),0.25/(LOG(15/AK81+E3_Parameter!$C$16*0.001/(3.715*Berechnungen!AK35)))^2,3400*(AK104/AK35*0.001)^4.13*(AK104/AK127)^(230*(AK104/AK35*0.001)^2.1-0.7)*AK81^(0.193*EXP(-3300*(AK104/AK35*0.001)^2.6*(AK104/AK127))))</f>
        <v>#N/A</v>
      </c>
      <c r="AL150" s="88" t="e">
        <f ca="1">IF(OR(AL$7="–",AL$7="glatt"),0.25/(LOG(15/AL81+E3_Parameter!$C$16*0.001/(3.715*Berechnungen!AL35)))^2,3400*(AL104/AL35*0.001)^4.13*(AL104/AL127)^(230*(AL104/AL35*0.001)^2.1-0.7)*AL81^(0.193*EXP(-3300*(AL104/AL35*0.001)^2.6*(AL104/AL127))))</f>
        <v>#N/A</v>
      </c>
      <c r="AM150" s="88" t="e">
        <f ca="1">IF(OR(AM$7="–",AM$7="glatt"),0.25/(LOG(15/AM81+E3_Parameter!$C$16*0.001/(3.715*Berechnungen!AM35)))^2,3400*(AM104/AM35*0.001)^4.13*(AM104/AM127)^(230*(AM104/AM35*0.001)^2.1-0.7)*AM81^(0.193*EXP(-3300*(AM104/AM35*0.001)^2.6*(AM104/AM127))))</f>
        <v>#N/A</v>
      </c>
      <c r="AN150" s="88" t="e">
        <f ca="1">IF(OR(AN$7="–",AN$7="glatt"),0.25/(LOG(15/AN81+E3_Parameter!$C$16*0.001/(3.715*Berechnungen!AN35)))^2,3400*(AN104/AN35*0.001)^4.13*(AN104/AN127)^(230*(AN104/AN35*0.001)^2.1-0.7)*AN81^(0.193*EXP(-3300*(AN104/AN35*0.001)^2.6*(AN104/AN127))))</f>
        <v>#N/A</v>
      </c>
      <c r="AO150" s="88" t="e">
        <f ca="1">IF(OR(AO$7="–",AO$7="glatt"),0.25/(LOG(15/AO81+E3_Parameter!$C$16*0.001/(3.715*Berechnungen!AO35)))^2,3400*(AO104/AO35*0.001)^4.13*(AO104/AO127)^(230*(AO104/AO35*0.001)^2.1-0.7)*AO81^(0.193*EXP(-3300*(AO104/AO35*0.001)^2.6*(AO104/AO127))))</f>
        <v>#N/A</v>
      </c>
      <c r="AP150" s="88" t="e">
        <f ca="1">IF(OR(AP$7="–",AP$7="glatt"),0.25/(LOG(15/AP81+E3_Parameter!$C$16*0.001/(3.715*Berechnungen!AP35)))^2,3400*(AP104/AP35*0.001)^4.13*(AP104/AP127)^(230*(AP104/AP35*0.001)^2.1-0.7)*AP81^(0.193*EXP(-3300*(AP104/AP35*0.001)^2.6*(AP104/AP127))))</f>
        <v>#N/A</v>
      </c>
      <c r="AQ150" s="88" t="e">
        <f ca="1">IF(OR(AQ$7="–",AQ$7="glatt"),0.25/(LOG(15/AQ81+E3_Parameter!$C$16*0.001/(3.715*Berechnungen!AQ35)))^2,3400*(AQ104/AQ35*0.001)^4.13*(AQ104/AQ127)^(230*(AQ104/AQ35*0.001)^2.1-0.7)*AQ81^(0.193*EXP(-3300*(AQ104/AQ35*0.001)^2.6*(AQ104/AQ127))))</f>
        <v>#N/A</v>
      </c>
      <c r="AR150" s="88" t="e">
        <f ca="1">IF(OR(AR$7="–",AR$7="glatt"),0.25/(LOG(15/AR81+E3_Parameter!$C$16*0.001/(3.715*Berechnungen!AR35)))^2,3400*(AR104/AR35*0.001)^4.13*(AR104/AR127)^(230*(AR104/AR35*0.001)^2.1-0.7)*AR81^(0.193*EXP(-3300*(AR104/AR35*0.001)^2.6*(AR104/AR127))))</f>
        <v>#N/A</v>
      </c>
      <c r="AS150" s="88" t="e">
        <f ca="1">IF(OR(AS$7="–",AS$7="glatt"),0.25/(LOG(15/AS81+E3_Parameter!$C$16*0.001/(3.715*Berechnungen!AS35)))^2,3400*(AS104/AS35*0.001)^4.13*(AS104/AS127)^(230*(AS104/AS35*0.001)^2.1-0.7)*AS81^(0.193*EXP(-3300*(AS104/AS35*0.001)^2.6*(AS104/AS127))))</f>
        <v>#N/A</v>
      </c>
      <c r="AT150" s="88" t="e">
        <f ca="1">IF(OR(AT$7="–",AT$7="glatt"),0.25/(LOG(15/AT81+E3_Parameter!$C$16*0.001/(3.715*Berechnungen!AT35)))^2,3400*(AT104/AT35*0.001)^4.13*(AT104/AT127)^(230*(AT104/AT35*0.001)^2.1-0.7)*AT81^(0.193*EXP(-3300*(AT104/AT35*0.001)^2.6*(AT104/AT127))))</f>
        <v>#N/A</v>
      </c>
      <c r="AU150" s="88" t="e">
        <f ca="1">IF(OR(AU$7="–",AU$7="glatt"),0.25/(LOG(15/AU81+E3_Parameter!$C$16*0.001/(3.715*Berechnungen!AU35)))^2,3400*(AU104/AU35*0.001)^4.13*(AU104/AU127)^(230*(AU104/AU35*0.001)^2.1-0.7)*AU81^(0.193*EXP(-3300*(AU104/AU35*0.001)^2.6*(AU104/AU127))))</f>
        <v>#N/A</v>
      </c>
      <c r="AV150" s="88" t="e">
        <f ca="1">IF(OR(AV$7="–",AV$7="glatt"),0.25/(LOG(15/AV81+E3_Parameter!$C$16*0.001/(3.715*Berechnungen!AV35)))^2,3400*(AV104/AV35*0.001)^4.13*(AV104/AV127)^(230*(AV104/AV35*0.001)^2.1-0.7)*AV81^(0.193*EXP(-3300*(AV104/AV35*0.001)^2.6*(AV104/AV127))))</f>
        <v>#N/A</v>
      </c>
      <c r="AW150" s="88" t="e">
        <f ca="1">IF(OR(AW$7="–",AW$7="glatt"),0.25/(LOG(15/AW81+E3_Parameter!$C$16*0.001/(3.715*Berechnungen!AW35)))^2,3400*(AW104/AW35*0.001)^4.13*(AW104/AW127)^(230*(AW104/AW35*0.001)^2.1-0.7)*AW81^(0.193*EXP(-3300*(AW104/AW35*0.001)^2.6*(AW104/AW127))))</f>
        <v>#N/A</v>
      </c>
      <c r="AX150" s="88" t="e">
        <f ca="1">IF(OR(AX$7="–",AX$7="glatt"),0.25/(LOG(15/AX81+E3_Parameter!$C$16*0.001/(3.715*Berechnungen!AX35)))^2,3400*(AX104/AX35*0.001)^4.13*(AX104/AX127)^(230*(AX104/AX35*0.001)^2.1-0.7)*AX81^(0.193*EXP(-3300*(AX104/AX35*0.001)^2.6*(AX104/AX127))))</f>
        <v>#N/A</v>
      </c>
      <c r="AY150" s="88" t="e">
        <f ca="1">IF(OR(AY$7="–",AY$7="glatt"),0.25/(LOG(15/AY81+E3_Parameter!$C$16*0.001/(3.715*Berechnungen!AY35)))^2,3400*(AY104/AY35*0.001)^4.13*(AY104/AY127)^(230*(AY104/AY35*0.001)^2.1-0.7)*AY81^(0.193*EXP(-3300*(AY104/AY35*0.001)^2.6*(AY104/AY127))))</f>
        <v>#N/A</v>
      </c>
      <c r="AZ150" s="88" t="e">
        <f ca="1">IF(OR(AZ$7="–",AZ$7="glatt"),0.25/(LOG(15/AZ81+E3_Parameter!$C$16*0.001/(3.715*Berechnungen!AZ35)))^2,3400*(AZ104/AZ35*0.001)^4.13*(AZ104/AZ127)^(230*(AZ104/AZ35*0.001)^2.1-0.7)*AZ81^(0.193*EXP(-3300*(AZ104/AZ35*0.001)^2.6*(AZ104/AZ127))))</f>
        <v>#N/A</v>
      </c>
      <c r="BA150" s="88" t="e">
        <f ca="1">IF(OR(BA$7="–",BA$7="glatt"),0.25/(LOG(15/BA81+E3_Parameter!$C$16*0.001/(3.715*Berechnungen!BA35)))^2,3400*(BA104/BA35*0.001)^4.13*(BA104/BA127)^(230*(BA104/BA35*0.001)^2.1-0.7)*BA81^(0.193*EXP(-3300*(BA104/BA35*0.001)^2.6*(BA104/BA127))))</f>
        <v>#N/A</v>
      </c>
      <c r="BB150" s="88" t="e">
        <f ca="1">IF(OR(BB$7="–",BB$7="glatt"),0.25/(LOG(15/BB81+E3_Parameter!$C$16*0.001/(3.715*Berechnungen!BB35)))^2,3400*(BB104/BB35*0.001)^4.13*(BB104/BB127)^(230*(BB104/BB35*0.001)^2.1-0.7)*BB81^(0.193*EXP(-3300*(BB104/BB35*0.001)^2.6*(BB104/BB127))))</f>
        <v>#N/A</v>
      </c>
      <c r="BC150" s="88" t="e">
        <f ca="1">IF(OR(BC$7="–",BC$7="glatt"),0.25/(LOG(15/BC81+E3_Parameter!$C$16*0.001/(3.715*Berechnungen!BC35)))^2,3400*(BC104/BC35*0.001)^4.13*(BC104/BC127)^(230*(BC104/BC35*0.001)^2.1-0.7)*BC81^(0.193*EXP(-3300*(BC104/BC35*0.001)^2.6*(BC104/BC127))))</f>
        <v>#N/A</v>
      </c>
      <c r="BD150" s="88" t="e">
        <f ca="1">IF(OR(BD$7="–",BD$7="glatt"),0.25/(LOG(15/BD81+E3_Parameter!$C$16*0.001/(3.715*Berechnungen!BD35)))^2,3400*(BD104/BD35*0.001)^4.13*(BD104/BD127)^(230*(BD104/BD35*0.001)^2.1-0.7)*BD81^(0.193*EXP(-3300*(BD104/BD35*0.001)^2.6*(BD104/BD127))))</f>
        <v>#N/A</v>
      </c>
      <c r="BE150" s="88" t="e">
        <f ca="1">IF(OR(BE$7="–",BE$7="glatt"),0.25/(LOG(15/BE81+E3_Parameter!$C$16*0.001/(3.715*Berechnungen!BE35)))^2,3400*(BE104/BE35*0.001)^4.13*(BE104/BE127)^(230*(BE104/BE35*0.001)^2.1-0.7)*BE81^(0.193*EXP(-3300*(BE104/BE35*0.001)^2.6*(BE104/BE127))))</f>
        <v>#N/A</v>
      </c>
      <c r="BF150" s="88" t="e">
        <f ca="1">IF(OR(BF$7="–",BF$7="glatt"),0.25/(LOG(15/BF81+E3_Parameter!$C$16*0.001/(3.715*Berechnungen!BF35)))^2,3400*(BF104/BF35*0.001)^4.13*(BF104/BF127)^(230*(BF104/BF35*0.001)^2.1-0.7)*BF81^(0.193*EXP(-3300*(BF104/BF35*0.001)^2.6*(BF104/BF127))))</f>
        <v>#N/A</v>
      </c>
      <c r="BG150" s="88" t="e">
        <f ca="1">IF(OR(BG$7="–",BG$7="glatt"),0.25/(LOG(15/BG81+E3_Parameter!$C$16*0.001/(3.715*Berechnungen!BG35)))^2,3400*(BG104/BG35*0.001)^4.13*(BG104/BG127)^(230*(BG104/BG35*0.001)^2.1-0.7)*BG81^(0.193*EXP(-3300*(BG104/BG35*0.001)^2.6*(BG104/BG127))))</f>
        <v>#N/A</v>
      </c>
      <c r="BH150" s="88" t="e">
        <f ca="1">IF(OR(BH$7="–",BH$7="glatt"),0.25/(LOG(15/BH81+E3_Parameter!$C$16*0.001/(3.715*Berechnungen!BH35)))^2,3400*(BH104/BH35*0.001)^4.13*(BH104/BH127)^(230*(BH104/BH35*0.001)^2.1-0.7)*BH81^(0.193*EXP(-3300*(BH104/BH35*0.001)^2.6*(BH104/BH127))))</f>
        <v>#N/A</v>
      </c>
      <c r="BI150" s="88" t="e">
        <f ca="1">IF(OR(BI$7="–",BI$7="glatt"),0.25/(LOG(15/BI81+E3_Parameter!$C$16*0.001/(3.715*Berechnungen!BI35)))^2,3400*(BI104/BI35*0.001)^4.13*(BI104/BI127)^(230*(BI104/BI35*0.001)^2.1-0.7)*BI81^(0.193*EXP(-3300*(BI104/BI35*0.001)^2.6*(BI104/BI127))))</f>
        <v>#N/A</v>
      </c>
      <c r="BJ150" s="88" t="e">
        <f ca="1">IF(OR(BJ$7="–",BJ$7="glatt"),0.25/(LOG(15/BJ81+E3_Parameter!$C$16*0.001/(3.715*Berechnungen!BJ35)))^2,3400*(BJ104/BJ35*0.001)^4.13*(BJ104/BJ127)^(230*(BJ104/BJ35*0.001)^2.1-0.7)*BJ81^(0.193*EXP(-3300*(BJ104/BJ35*0.001)^2.6*(BJ104/BJ127))))</f>
        <v>#N/A</v>
      </c>
      <c r="BK150" s="88" t="e">
        <f ca="1">IF(OR(BK$7="–",BK$7="glatt"),0.25/(LOG(15/BK81+E3_Parameter!$C$16*0.001/(3.715*Berechnungen!BK35)))^2,3400*(BK104/BK35*0.001)^4.13*(BK104/BK127)^(230*(BK104/BK35*0.001)^2.1-0.7)*BK81^(0.193*EXP(-3300*(BK104/BK35*0.001)^2.6*(BK104/BK127))))</f>
        <v>#N/A</v>
      </c>
      <c r="BL150" s="88" t="e">
        <f ca="1">IF(OR(BL$7="–",BL$7="glatt"),0.25/(LOG(15/BL81+E3_Parameter!$C$16*0.001/(3.715*Berechnungen!BL35)))^2,3400*(BL104/BL35*0.001)^4.13*(BL104/BL127)^(230*(BL104/BL35*0.001)^2.1-0.7)*BL81^(0.193*EXP(-3300*(BL104/BL35*0.001)^2.6*(BL104/BL127))))</f>
        <v>#N/A</v>
      </c>
      <c r="BM150" s="88" t="e">
        <f ca="1">IF(OR(BM$7="–",BM$7="glatt"),0.25/(LOG(15/BM81+E3_Parameter!$C$16*0.001/(3.715*Berechnungen!BM35)))^2,3400*(BM104/BM35*0.001)^4.13*(BM104/BM127)^(230*(BM104/BM35*0.001)^2.1-0.7)*BM81^(0.193*EXP(-3300*(BM104/BM35*0.001)^2.6*(BM104/BM127))))</f>
        <v>#N/A</v>
      </c>
      <c r="BN150" s="88" t="e">
        <f ca="1">IF(OR(BN$7="–",BN$7="glatt"),0.25/(LOG(15/BN81+E3_Parameter!$C$16*0.001/(3.715*Berechnungen!BN35)))^2,3400*(BN104/BN35*0.001)^4.13*(BN104/BN127)^(230*(BN104/BN35*0.001)^2.1-0.7)*BN81^(0.193*EXP(-3300*(BN104/BN35*0.001)^2.6*(BN104/BN127))))</f>
        <v>#N/A</v>
      </c>
      <c r="BO150" s="88" t="e">
        <f ca="1">IF(OR(BO$7="–",BO$7="glatt"),0.25/(LOG(15/BO81+E3_Parameter!$C$16*0.001/(3.715*Berechnungen!BO35)))^2,3400*(BO104/BO35*0.001)^4.13*(BO104/BO127)^(230*(BO104/BO35*0.001)^2.1-0.7)*BO81^(0.193*EXP(-3300*(BO104/BO35*0.001)^2.6*(BO104/BO127))))</f>
        <v>#N/A</v>
      </c>
      <c r="BP150" s="88" t="e">
        <f ca="1">IF(OR(BP$7="–",BP$7="glatt"),0.25/(LOG(15/BP81+E3_Parameter!$C$16*0.001/(3.715*Berechnungen!BP35)))^2,3400*(BP104/BP35*0.001)^4.13*(BP104/BP127)^(230*(BP104/BP35*0.001)^2.1-0.7)*BP81^(0.193*EXP(-3300*(BP104/BP35*0.001)^2.6*(BP104/BP127))))</f>
        <v>#N/A</v>
      </c>
      <c r="BQ150" s="88" t="e">
        <f ca="1">IF(OR(BQ$7="–",BQ$7="glatt"),0.25/(LOG(15/BQ81+E3_Parameter!$C$16*0.001/(3.715*Berechnungen!BQ35)))^2,3400*(BQ104/BQ35*0.001)^4.13*(BQ104/BQ127)^(230*(BQ104/BQ35*0.001)^2.1-0.7)*BQ81^(0.193*EXP(-3300*(BQ104/BQ35*0.001)^2.6*(BQ104/BQ127))))</f>
        <v>#N/A</v>
      </c>
      <c r="BR150" s="88" t="e">
        <f ca="1">IF(OR(BR$7="–",BR$7="glatt"),0.25/(LOG(15/BR81+E3_Parameter!$C$16*0.001/(3.715*Berechnungen!BR35)))^2,3400*(BR104/BR35*0.001)^4.13*(BR104/BR127)^(230*(BR104/BR35*0.001)^2.1-0.7)*BR81^(0.193*EXP(-3300*(BR104/BR35*0.001)^2.6*(BR104/BR127))))</f>
        <v>#N/A</v>
      </c>
      <c r="BS150" s="88" t="e">
        <f ca="1">IF(OR(BS$7="–",BS$7="glatt"),0.25/(LOG(15/BS81+E3_Parameter!$C$16*0.001/(3.715*Berechnungen!BS35)))^2,3400*(BS104/BS35*0.001)^4.13*(BS104/BS127)^(230*(BS104/BS35*0.001)^2.1-0.7)*BS81^(0.193*EXP(-3300*(BS104/BS35*0.001)^2.6*(BS104/BS127))))</f>
        <v>#N/A</v>
      </c>
      <c r="BT150" s="88" t="e">
        <f ca="1">IF(OR(BT$7="–",BT$7="glatt"),0.25/(LOG(15/BT81+E3_Parameter!$C$16*0.001/(3.715*Berechnungen!BT35)))^2,3400*(BT104/BT35*0.001)^4.13*(BT104/BT127)^(230*(BT104/BT35*0.001)^2.1-0.7)*BT81^(0.193*EXP(-3300*(BT104/BT35*0.001)^2.6*(BT104/BT127))))</f>
        <v>#N/A</v>
      </c>
      <c r="BU150" s="88" t="e">
        <f ca="1">IF(OR(BU$7="–",BU$7="glatt"),0.25/(LOG(15/BU81+E3_Parameter!$C$16*0.001/(3.715*Berechnungen!BU35)))^2,3400*(BU104/BU35*0.001)^4.13*(BU104/BU127)^(230*(BU104/BU35*0.001)^2.1-0.7)*BU81^(0.193*EXP(-3300*(BU104/BU35*0.001)^2.6*(BU104/BU127))))</f>
        <v>#N/A</v>
      </c>
      <c r="BV150" s="88" t="e">
        <f ca="1">IF(OR(BV$7="–",BV$7="glatt"),0.25/(LOG(15/BV81+E3_Parameter!$C$16*0.001/(3.715*Berechnungen!BV35)))^2,3400*(BV104/BV35*0.001)^4.13*(BV104/BV127)^(230*(BV104/BV35*0.001)^2.1-0.7)*BV81^(0.193*EXP(-3300*(BV104/BV35*0.001)^2.6*(BV104/BV127))))</f>
        <v>#N/A</v>
      </c>
      <c r="BW150" s="88" t="e">
        <f ca="1">IF(OR(BW$7="–",BW$7="glatt"),0.25/(LOG(15/BW81+E3_Parameter!$C$16*0.001/(3.715*Berechnungen!BW35)))^2,3400*(BW104/BW35*0.001)^4.13*(BW104/BW127)^(230*(BW104/BW35*0.001)^2.1-0.7)*BW81^(0.193*EXP(-3300*(BW104/BW35*0.001)^2.6*(BW104/BW127))))</f>
        <v>#N/A</v>
      </c>
      <c r="BX150" s="88" t="e">
        <f ca="1">IF(OR(BX$7="–",BX$7="glatt"),0.25/(LOG(15/BX81+E3_Parameter!$C$16*0.001/(3.715*Berechnungen!BX35)))^2,3400*(BX104/BX35*0.001)^4.13*(BX104/BX127)^(230*(BX104/BX35*0.001)^2.1-0.7)*BX81^(0.193*EXP(-3300*(BX104/BX35*0.001)^2.6*(BX104/BX127))))</f>
        <v>#N/A</v>
      </c>
      <c r="BY150" s="88" t="e">
        <f ca="1">IF(OR(BY$7="–",BY$7="glatt"),0.25/(LOG(15/BY81+E3_Parameter!$C$16*0.001/(3.715*Berechnungen!BY35)))^2,3400*(BY104/BY35*0.001)^4.13*(BY104/BY127)^(230*(BY104/BY35*0.001)^2.1-0.7)*BY81^(0.193*EXP(-3300*(BY104/BY35*0.001)^2.6*(BY104/BY127))))</f>
        <v>#N/A</v>
      </c>
      <c r="BZ150" s="88" t="e">
        <f ca="1">IF(OR(BZ$7="–",BZ$7="glatt"),0.25/(LOG(15/BZ81+E3_Parameter!$C$16*0.001/(3.715*Berechnungen!BZ35)))^2,3400*(BZ104/BZ35*0.001)^4.13*(BZ104/BZ127)^(230*(BZ104/BZ35*0.001)^2.1-0.7)*BZ81^(0.193*EXP(-3300*(BZ104/BZ35*0.001)^2.6*(BZ104/BZ127))))</f>
        <v>#N/A</v>
      </c>
      <c r="CA150" s="88" t="e">
        <f ca="1">IF(OR(CA$7="–",CA$7="glatt"),0.25/(LOG(15/CA81+E3_Parameter!$C$16*0.001/(3.715*Berechnungen!CA35)))^2,3400*(CA104/CA35*0.001)^4.13*(CA104/CA127)^(230*(CA104/CA35*0.001)^2.1-0.7)*CA81^(0.193*EXP(-3300*(CA104/CA35*0.001)^2.6*(CA104/CA127))))</f>
        <v>#N/A</v>
      </c>
      <c r="CB150" s="88" t="e">
        <f ca="1">IF(OR(CB$7="–",CB$7="glatt"),0.25/(LOG(15/CB81+E3_Parameter!$C$16*0.001/(3.715*Berechnungen!CB35)))^2,3400*(CB104/CB35*0.001)^4.13*(CB104/CB127)^(230*(CB104/CB35*0.001)^2.1-0.7)*CB81^(0.193*EXP(-3300*(CB104/CB35*0.001)^2.6*(CB104/CB127))))</f>
        <v>#N/A</v>
      </c>
      <c r="CC150" s="88" t="e">
        <f ca="1">IF(OR(CC$7="–",CC$7="glatt"),0.25/(LOG(15/CC81+E3_Parameter!$C$16*0.001/(3.715*Berechnungen!CC35)))^2,3400*(CC104/CC35*0.001)^4.13*(CC104/CC127)^(230*(CC104/CC35*0.001)^2.1-0.7)*CC81^(0.193*EXP(-3300*(CC104/CC35*0.001)^2.6*(CC104/CC127))))</f>
        <v>#N/A</v>
      </c>
      <c r="CD150" s="88" t="e">
        <f ca="1">IF(OR(CD$7="–",CD$7="glatt"),0.25/(LOG(15/CD81+E3_Parameter!$C$16*0.001/(3.715*Berechnungen!CD35)))^2,3400*(CD104/CD35*0.001)^4.13*(CD104/CD127)^(230*(CD104/CD35*0.001)^2.1-0.7)*CD81^(0.193*EXP(-3300*(CD104/CD35*0.001)^2.6*(CD104/CD127))))</f>
        <v>#N/A</v>
      </c>
      <c r="CE150" s="88" t="e">
        <f ca="1">IF(OR(CE$7="–",CE$7="glatt"),0.25/(LOG(15/CE81+E3_Parameter!$C$16*0.001/(3.715*Berechnungen!CE35)))^2,3400*(CE104/CE35*0.001)^4.13*(CE104/CE127)^(230*(CE104/CE35*0.001)^2.1-0.7)*CE81^(0.193*EXP(-3300*(CE104/CE35*0.001)^2.6*(CE104/CE127))))</f>
        <v>#N/A</v>
      </c>
      <c r="CF150" s="88" t="e">
        <f ca="1">IF(OR(CF$7="–",CF$7="glatt"),0.25/(LOG(15/CF81+E3_Parameter!$C$16*0.001/(3.715*Berechnungen!CF35)))^2,3400*(CF104/CF35*0.001)^4.13*(CF104/CF127)^(230*(CF104/CF35*0.001)^2.1-0.7)*CF81^(0.193*EXP(-3300*(CF104/CF35*0.001)^2.6*(CF104/CF127))))</f>
        <v>#N/A</v>
      </c>
      <c r="CG150" s="88" t="e">
        <f ca="1">IF(OR(CG$7="–",CG$7="glatt"),0.25/(LOG(15/CG81+E3_Parameter!$C$16*0.001/(3.715*Berechnungen!CG35)))^2,3400*(CG104/CG35*0.001)^4.13*(CG104/CG127)^(230*(CG104/CG35*0.001)^2.1-0.7)*CG81^(0.193*EXP(-3300*(CG104/CG35*0.001)^2.6*(CG104/CG127))))</f>
        <v>#N/A</v>
      </c>
      <c r="CH150" s="88" t="e">
        <f ca="1">IF(OR(CH$7="–",CH$7="glatt"),0.25/(LOG(15/CH81+E3_Parameter!$C$16*0.001/(3.715*Berechnungen!CH35)))^2,3400*(CH104/CH35*0.001)^4.13*(CH104/CH127)^(230*(CH104/CH35*0.001)^2.1-0.7)*CH81^(0.193*EXP(-3300*(CH104/CH35*0.001)^2.6*(CH104/CH127))))</f>
        <v>#N/A</v>
      </c>
      <c r="CI150" s="88" t="e">
        <f ca="1">IF(OR(CI$7="–",CI$7="glatt"),0.25/(LOG(15/CI81+E3_Parameter!$C$16*0.001/(3.715*Berechnungen!CI35)))^2,3400*(CI104/CI35*0.001)^4.13*(CI104/CI127)^(230*(CI104/CI35*0.001)^2.1-0.7)*CI81^(0.193*EXP(-3300*(CI104/CI35*0.001)^2.6*(CI104/CI127))))</f>
        <v>#N/A</v>
      </c>
      <c r="CJ150" s="88" t="e">
        <f ca="1">IF(OR(CJ$7="–",CJ$7="glatt"),0.25/(LOG(15/CJ81+E3_Parameter!$C$16*0.001/(3.715*Berechnungen!CJ35)))^2,3400*(CJ104/CJ35*0.001)^4.13*(CJ104/CJ127)^(230*(CJ104/CJ35*0.001)^2.1-0.7)*CJ81^(0.193*EXP(-3300*(CJ104/CJ35*0.001)^2.6*(CJ104/CJ127))))</f>
        <v>#N/A</v>
      </c>
      <c r="CK150" s="88" t="e">
        <f ca="1">IF(OR(CK$7="–",CK$7="glatt"),0.25/(LOG(15/CK81+E3_Parameter!$C$16*0.001/(3.715*Berechnungen!CK35)))^2,3400*(CK104/CK35*0.001)^4.13*(CK104/CK127)^(230*(CK104/CK35*0.001)^2.1-0.7)*CK81^(0.193*EXP(-3300*(CK104/CK35*0.001)^2.6*(CK104/CK127))))</f>
        <v>#N/A</v>
      </c>
      <c r="CL150" s="88" t="e">
        <f ca="1">IF(OR(CL$7="–",CL$7="glatt"),0.25/(LOG(15/CL81+E3_Parameter!$C$16*0.001/(3.715*Berechnungen!CL35)))^2,3400*(CL104/CL35*0.001)^4.13*(CL104/CL127)^(230*(CL104/CL35*0.001)^2.1-0.7)*CL81^(0.193*EXP(-3300*(CL104/CL35*0.001)^2.6*(CL104/CL127))))</f>
        <v>#N/A</v>
      </c>
      <c r="CM150" s="88" t="e">
        <f ca="1">IF(OR(CM$7="–",CM$7="glatt"),0.25/(LOG(15/CM81+E3_Parameter!$C$16*0.001/(3.715*Berechnungen!CM35)))^2,3400*(CM104/CM35*0.001)^4.13*(CM104/CM127)^(230*(CM104/CM35*0.001)^2.1-0.7)*CM81^(0.193*EXP(-3300*(CM104/CM35*0.001)^2.6*(CM104/CM127))))</f>
        <v>#N/A</v>
      </c>
      <c r="CN150" s="88" t="e">
        <f ca="1">IF(OR(CN$7="–",CN$7="glatt"),0.25/(LOG(15/CN81+E3_Parameter!$C$16*0.001/(3.715*Berechnungen!CN35)))^2,3400*(CN104/CN35*0.001)^4.13*(CN104/CN127)^(230*(CN104/CN35*0.001)^2.1-0.7)*CN81^(0.193*EXP(-3300*(CN104/CN35*0.001)^2.6*(CN104/CN127))))</f>
        <v>#N/A</v>
      </c>
      <c r="CO150" s="88" t="e">
        <f ca="1">IF(OR(CO$7="–",CO$7="glatt"),0.25/(LOG(15/CO81+E3_Parameter!$C$16*0.001/(3.715*Berechnungen!CO35)))^2,3400*(CO104/CO35*0.001)^4.13*(CO104/CO127)^(230*(CO104/CO35*0.001)^2.1-0.7)*CO81^(0.193*EXP(-3300*(CO104/CO35*0.001)^2.6*(CO104/CO127))))</f>
        <v>#N/A</v>
      </c>
      <c r="CP150" s="88" t="e">
        <f ca="1">IF(OR(CP$7="–",CP$7="glatt"),0.25/(LOG(15/CP81+E3_Parameter!$C$16*0.001/(3.715*Berechnungen!CP35)))^2,3400*(CP104/CP35*0.001)^4.13*(CP104/CP127)^(230*(CP104/CP35*0.001)^2.1-0.7)*CP81^(0.193*EXP(-3300*(CP104/CP35*0.001)^2.6*(CP104/CP127))))</f>
        <v>#N/A</v>
      </c>
      <c r="CQ150" s="88" t="e">
        <f ca="1">IF(OR(CQ$7="–",CQ$7="glatt"),0.25/(LOG(15/CQ81+E3_Parameter!$C$16*0.001/(3.715*Berechnungen!CQ35)))^2,3400*(CQ104/CQ35*0.001)^4.13*(CQ104/CQ127)^(230*(CQ104/CQ35*0.001)^2.1-0.7)*CQ81^(0.193*EXP(-3300*(CQ104/CQ35*0.001)^2.6*(CQ104/CQ127))))</f>
        <v>#N/A</v>
      </c>
      <c r="CR150" s="88" t="e">
        <f ca="1">IF(OR(CR$7="–",CR$7="glatt"),0.25/(LOG(15/CR81+E3_Parameter!$C$16*0.001/(3.715*Berechnungen!CR35)))^2,3400*(CR104/CR35*0.001)^4.13*(CR104/CR127)^(230*(CR104/CR35*0.001)^2.1-0.7)*CR81^(0.193*EXP(-3300*(CR104/CR35*0.001)^2.6*(CR104/CR127))))</f>
        <v>#N/A</v>
      </c>
      <c r="CS150" s="88" t="e">
        <f ca="1">IF(OR(CS$7="–",CS$7="glatt"),0.25/(LOG(15/CS81+E3_Parameter!$C$16*0.001/(3.715*Berechnungen!CS35)))^2,3400*(CS104/CS35*0.001)^4.13*(CS104/CS127)^(230*(CS104/CS35*0.001)^2.1-0.7)*CS81^(0.193*EXP(-3300*(CS104/CS35*0.001)^2.6*(CS104/CS127))))</f>
        <v>#N/A</v>
      </c>
      <c r="CT150" s="88" t="e">
        <f ca="1">IF(OR(CT$7="–",CT$7="glatt"),0.25/(LOG(15/CT81+E3_Parameter!$C$16*0.001/(3.715*Berechnungen!CT35)))^2,3400*(CT104/CT35*0.001)^4.13*(CT104/CT127)^(230*(CT104/CT35*0.001)^2.1-0.7)*CT81^(0.193*EXP(-3300*(CT104/CT35*0.001)^2.6*(CT104/CT127))))</f>
        <v>#N/A</v>
      </c>
      <c r="CU150" s="88" t="e">
        <f ca="1">IF(OR(CU$7="–",CU$7="glatt"),0.25/(LOG(15/CU81+E3_Parameter!$C$16*0.001/(3.715*Berechnungen!CU35)))^2,3400*(CU104/CU35*0.001)^4.13*(CU104/CU127)^(230*(CU104/CU35*0.001)^2.1-0.7)*CU81^(0.193*EXP(-3300*(CU104/CU35*0.001)^2.6*(CU104/CU127))))</f>
        <v>#N/A</v>
      </c>
      <c r="CV150" s="88" t="e">
        <f ca="1">IF(OR(CV$7="–",CV$7="glatt"),0.25/(LOG(15/CV81+E3_Parameter!$C$16*0.001/(3.715*Berechnungen!CV35)))^2,3400*(CV104/CV35*0.001)^4.13*(CV104/CV127)^(230*(CV104/CV35*0.001)^2.1-0.7)*CV81^(0.193*EXP(-3300*(CV104/CV35*0.001)^2.6*(CV104/CV127))))</f>
        <v>#N/A</v>
      </c>
      <c r="CW150" s="88" t="e">
        <f ca="1">IF(OR(CW$7="–",CW$7="glatt"),0.25/(LOG(15/CW81+E3_Parameter!$C$16*0.001/(3.715*Berechnungen!CW35)))^2,3400*(CW104/CW35*0.001)^4.13*(CW104/CW127)^(230*(CW104/CW35*0.001)^2.1-0.7)*CW81^(0.193*EXP(-3300*(CW104/CW35*0.001)^2.6*(CW104/CW127))))</f>
        <v>#N/A</v>
      </c>
      <c r="CX150" s="88" t="e">
        <f ca="1">IF(OR(CX$7="–",CX$7="glatt"),0.25/(LOG(15/CX81+E3_Parameter!$C$16*0.001/(3.715*Berechnungen!CX35)))^2,3400*(CX104/CX35*0.001)^4.13*(CX104/CX127)^(230*(CX104/CX35*0.001)^2.1-0.7)*CX81^(0.193*EXP(-3300*(CX104/CX35*0.001)^2.6*(CX104/CX127))))</f>
        <v>#N/A</v>
      </c>
      <c r="CY150" s="88" t="e">
        <f ca="1">IF(OR(CY$7="–",CY$7="glatt"),0.25/(LOG(15/CY81+E3_Parameter!$C$16*0.001/(3.715*Berechnungen!CY35)))^2,3400*(CY104/CY35*0.001)^4.13*(CY104/CY127)^(230*(CY104/CY35*0.001)^2.1-0.7)*CY81^(0.193*EXP(-3300*(CY104/CY35*0.001)^2.6*(CY104/CY127))))</f>
        <v>#N/A</v>
      </c>
      <c r="CZ150" s="88" t="e">
        <f ca="1">IF(OR(CZ$7="–",CZ$7="glatt"),0.25/(LOG(15/CZ81+E3_Parameter!$C$16*0.001/(3.715*Berechnungen!CZ35)))^2,3400*(CZ104/CZ35*0.001)^4.13*(CZ104/CZ127)^(230*(CZ104/CZ35*0.001)^2.1-0.7)*CZ81^(0.193*EXP(-3300*(CZ104/CZ35*0.001)^2.6*(CZ104/CZ127))))</f>
        <v>#N/A</v>
      </c>
      <c r="DA150" s="88" t="e">
        <f ca="1">IF(OR(DA$7="–",DA$7="glatt"),0.25/(LOG(15/DA81+E3_Parameter!$C$16*0.001/(3.715*Berechnungen!DA35)))^2,3400*(DA104/DA35*0.001)^4.13*(DA104/DA127)^(230*(DA104/DA35*0.001)^2.1-0.7)*DA81^(0.193*EXP(-3300*(DA104/DA35*0.001)^2.6*(DA104/DA127))))</f>
        <v>#N/A</v>
      </c>
      <c r="DB150" s="88" t="e">
        <f ca="1">IF(OR(DB$7="–",DB$7="glatt"),0.25/(LOG(15/DB81+E3_Parameter!$C$16*0.001/(3.715*Berechnungen!DB35)))^2,3400*(DB104/DB35*0.001)^4.13*(DB104/DB127)^(230*(DB104/DB35*0.001)^2.1-0.7)*DB81^(0.193*EXP(-3300*(DB104/DB35*0.001)^2.6*(DB104/DB127))))</f>
        <v>#N/A</v>
      </c>
      <c r="DC150" s="88" t="e">
        <f ca="1">IF(OR(DC$7="–",DC$7="glatt"),0.25/(LOG(15/DC81+E3_Parameter!$C$16*0.001/(3.715*Berechnungen!DC35)))^2,3400*(DC104/DC35*0.001)^4.13*(DC104/DC127)^(230*(DC104/DC35*0.001)^2.1-0.7)*DC81^(0.193*EXP(-3300*(DC104/DC35*0.001)^2.6*(DC104/DC127))))</f>
        <v>#N/A</v>
      </c>
      <c r="DD150" s="88" t="e">
        <f ca="1">IF(OR(DD$7="–",DD$7="glatt"),0.25/(LOG(15/DD81+E3_Parameter!$C$16*0.001/(3.715*Berechnungen!DD35)))^2,3400*(DD104/DD35*0.001)^4.13*(DD104/DD127)^(230*(DD104/DD35*0.001)^2.1-0.7)*DD81^(0.193*EXP(-3300*(DD104/DD35*0.001)^2.6*(DD104/DD127))))</f>
        <v>#N/A</v>
      </c>
      <c r="DE150" s="88" t="e">
        <f ca="1">IF(OR(DE$7="–",DE$7="glatt"),0.25/(LOG(15/DE81+E3_Parameter!$C$16*0.001/(3.715*Berechnungen!DE35)))^2,3400*(DE104/DE35*0.001)^4.13*(DE104/DE127)^(230*(DE104/DE35*0.001)^2.1-0.7)*DE81^(0.193*EXP(-3300*(DE104/DE35*0.001)^2.6*(DE104/DE127))))</f>
        <v>#N/A</v>
      </c>
      <c r="DF150" s="88" t="e">
        <f ca="1">IF(OR(DF$7="–",DF$7="glatt"),0.25/(LOG(15/DF81+E3_Parameter!$C$16*0.001/(3.715*Berechnungen!DF35)))^2,3400*(DF104/DF35*0.001)^4.13*(DF104/DF127)^(230*(DF104/DF35*0.001)^2.1-0.7)*DF81^(0.193*EXP(-3300*(DF104/DF35*0.001)^2.6*(DF104/DF127))))</f>
        <v>#N/A</v>
      </c>
      <c r="DG150" s="88" t="e">
        <f ca="1">IF(OR(DG$7="–",DG$7="glatt"),0.25/(LOG(15/DG81+E3_Parameter!$C$16*0.001/(3.715*Berechnungen!DG35)))^2,3400*(DG104/DG35*0.001)^4.13*(DG104/DG127)^(230*(DG104/DG35*0.001)^2.1-0.7)*DG81^(0.193*EXP(-3300*(DG104/DG35*0.001)^2.6*(DG104/DG127))))</f>
        <v>#N/A</v>
      </c>
      <c r="DH150" s="88" t="e">
        <f ca="1">IF(OR(DH$7="–",DH$7="glatt"),0.25/(LOG(15/DH81+E3_Parameter!$C$16*0.001/(3.715*Berechnungen!DH35)))^2,3400*(DH104/DH35*0.001)^4.13*(DH104/DH127)^(230*(DH104/DH35*0.001)^2.1-0.7)*DH81^(0.193*EXP(-3300*(DH104/DH35*0.001)^2.6*(DH104/DH127))))</f>
        <v>#N/A</v>
      </c>
      <c r="DI150" s="88" t="e">
        <f ca="1">IF(OR(DI$7="–",DI$7="glatt"),0.25/(LOG(15/DI81+E3_Parameter!$C$16*0.001/(3.715*Berechnungen!DI35)))^2,3400*(DI104/DI35*0.001)^4.13*(DI104/DI127)^(230*(DI104/DI35*0.001)^2.1-0.7)*DI81^(0.193*EXP(-3300*(DI104/DI35*0.001)^2.6*(DI104/DI127))))</f>
        <v>#N/A</v>
      </c>
      <c r="DJ150" s="88" t="e">
        <f ca="1">IF(OR(DJ$7="–",DJ$7="glatt"),0.25/(LOG(15/DJ81+E3_Parameter!$C$16*0.001/(3.715*Berechnungen!DJ35)))^2,3400*(DJ104/DJ35*0.001)^4.13*(DJ104/DJ127)^(230*(DJ104/DJ35*0.001)^2.1-0.7)*DJ81^(0.193*EXP(-3300*(DJ104/DJ35*0.001)^2.6*(DJ104/DJ127))))</f>
        <v>#N/A</v>
      </c>
      <c r="DK150" s="88" t="e">
        <f ca="1">IF(OR(DK$7="–",DK$7="glatt"),0.25/(LOG(15/DK81+E3_Parameter!$C$16*0.001/(3.715*Berechnungen!DK35)))^2,3400*(DK104/DK35*0.001)^4.13*(DK104/DK127)^(230*(DK104/DK35*0.001)^2.1-0.7)*DK81^(0.193*EXP(-3300*(DK104/DK35*0.001)^2.6*(DK104/DK127))))</f>
        <v>#N/A</v>
      </c>
      <c r="DL150" s="88" t="e">
        <f ca="1">IF(OR(DL$7="–",DL$7="glatt"),0.25/(LOG(15/DL81+E3_Parameter!$C$16*0.001/(3.715*Berechnungen!DL35)))^2,3400*(DL104/DL35*0.001)^4.13*(DL104/DL127)^(230*(DL104/DL35*0.001)^2.1-0.7)*DL81^(0.193*EXP(-3300*(DL104/DL35*0.001)^2.6*(DL104/DL127))))</f>
        <v>#N/A</v>
      </c>
      <c r="DM150" s="88" t="e">
        <f ca="1">IF(OR(DM$7="–",DM$7="glatt"),0.25/(LOG(15/DM81+E3_Parameter!$C$16*0.001/(3.715*Berechnungen!DM35)))^2,3400*(DM104/DM35*0.001)^4.13*(DM104/DM127)^(230*(DM104/DM35*0.001)^2.1-0.7)*DM81^(0.193*EXP(-3300*(DM104/DM35*0.001)^2.6*(DM104/DM127))))</f>
        <v>#N/A</v>
      </c>
      <c r="DN150" s="88" t="e">
        <f ca="1">IF(OR(DN$7="–",DN$7="glatt"),0.25/(LOG(15/DN81+E3_Parameter!$C$16*0.001/(3.715*Berechnungen!DN35)))^2,3400*(DN104/DN35*0.001)^4.13*(DN104/DN127)^(230*(DN104/DN35*0.001)^2.1-0.7)*DN81^(0.193*EXP(-3300*(DN104/DN35*0.001)^2.6*(DN104/DN127))))</f>
        <v>#N/A</v>
      </c>
      <c r="DO150" s="88" t="e">
        <f ca="1">IF(OR(DO$7="–",DO$7="glatt"),0.25/(LOG(15/DO81+E3_Parameter!$C$16*0.001/(3.715*Berechnungen!DO35)))^2,3400*(DO104/DO35*0.001)^4.13*(DO104/DO127)^(230*(DO104/DO35*0.001)^2.1-0.7)*DO81^(0.193*EXP(-3300*(DO104/DO35*0.001)^2.6*(DO104/DO127))))</f>
        <v>#N/A</v>
      </c>
      <c r="DP150" s="88" t="e">
        <f ca="1">IF(OR(DP$7="–",DP$7="glatt"),0.25/(LOG(15/DP81+E3_Parameter!$C$16*0.001/(3.715*Berechnungen!DP35)))^2,3400*(DP104/DP35*0.001)^4.13*(DP104/DP127)^(230*(DP104/DP35*0.001)^2.1-0.7)*DP81^(0.193*EXP(-3300*(DP104/DP35*0.001)^2.6*(DP104/DP127))))</f>
        <v>#N/A</v>
      </c>
      <c r="DQ150" s="88" t="e">
        <f ca="1">IF(OR(DQ$7="–",DQ$7="glatt"),0.25/(LOG(15/DQ81+E3_Parameter!$C$16*0.001/(3.715*Berechnungen!DQ35)))^2,3400*(DQ104/DQ35*0.001)^4.13*(DQ104/DQ127)^(230*(DQ104/DQ35*0.001)^2.1-0.7)*DQ81^(0.193*EXP(-3300*(DQ104/DQ35*0.001)^2.6*(DQ104/DQ127))))</f>
        <v>#N/A</v>
      </c>
      <c r="DR150" s="88" t="e">
        <f ca="1">IF(OR(DR$7="–",DR$7="glatt"),0.25/(LOG(15/DR81+E3_Parameter!$C$16*0.001/(3.715*Berechnungen!DR35)))^2,3400*(DR104/DR35*0.001)^4.13*(DR104/DR127)^(230*(DR104/DR35*0.001)^2.1-0.7)*DR81^(0.193*EXP(-3300*(DR104/DR35*0.001)^2.6*(DR104/DR127))))</f>
        <v>#N/A</v>
      </c>
      <c r="DS150" s="88" t="e">
        <f ca="1">IF(OR(DS$7="–",DS$7="glatt"),0.25/(LOG(15/DS81+E3_Parameter!$C$16*0.001/(3.715*Berechnungen!DS35)))^2,3400*(DS104/DS35*0.001)^4.13*(DS104/DS127)^(230*(DS104/DS35*0.001)^2.1-0.7)*DS81^(0.193*EXP(-3300*(DS104/DS35*0.001)^2.6*(DS104/DS127))))</f>
        <v>#N/A</v>
      </c>
      <c r="DT150" s="88" t="e">
        <f ca="1">IF(OR(DT$7="–",DT$7="glatt"),0.25/(LOG(15/DT81+E3_Parameter!$C$16*0.001/(3.715*Berechnungen!DT35)))^2,3400*(DT104/DT35*0.001)^4.13*(DT104/DT127)^(230*(DT104/DT35*0.001)^2.1-0.7)*DT81^(0.193*EXP(-3300*(DT104/DT35*0.001)^2.6*(DT104/DT127))))</f>
        <v>#N/A</v>
      </c>
      <c r="DU150" s="88" t="e">
        <f ca="1">IF(OR(DU$7="–",DU$7="glatt"),0.25/(LOG(15/DU81+E3_Parameter!$C$16*0.001/(3.715*Berechnungen!DU35)))^2,3400*(DU104/DU35*0.001)^4.13*(DU104/DU127)^(230*(DU104/DU35*0.001)^2.1-0.7)*DU81^(0.193*EXP(-3300*(DU104/DU35*0.001)^2.6*(DU104/DU127))))</f>
        <v>#N/A</v>
      </c>
      <c r="DV150" s="88" t="e">
        <f ca="1">IF(OR(DV$7="–",DV$7="glatt"),0.25/(LOG(15/DV81+E3_Parameter!$C$16*0.001/(3.715*Berechnungen!DV35)))^2,3400*(DV104/DV35*0.001)^4.13*(DV104/DV127)^(230*(DV104/DV35*0.001)^2.1-0.7)*DV81^(0.193*EXP(-3300*(DV104/DV35*0.001)^2.6*(DV104/DV127))))</f>
        <v>#N/A</v>
      </c>
      <c r="DW150" s="88" t="e">
        <f ca="1">IF(OR(DW$7="–",DW$7="glatt"),0.25/(LOG(15/DW81+E3_Parameter!$C$16*0.001/(3.715*Berechnungen!DW35)))^2,3400*(DW104/DW35*0.001)^4.13*(DW104/DW127)^(230*(DW104/DW35*0.001)^2.1-0.7)*DW81^(0.193*EXP(-3300*(DW104/DW35*0.001)^2.6*(DW104/DW127))))</f>
        <v>#N/A</v>
      </c>
      <c r="DX150" s="88" t="e">
        <f ca="1">IF(OR(DX$7="–",DX$7="glatt"),0.25/(LOG(15/DX81+E3_Parameter!$C$16*0.001/(3.715*Berechnungen!DX35)))^2,3400*(DX104/DX35*0.001)^4.13*(DX104/DX127)^(230*(DX104/DX35*0.001)^2.1-0.7)*DX81^(0.193*EXP(-3300*(DX104/DX35*0.001)^2.6*(DX104/DX127))))</f>
        <v>#N/A</v>
      </c>
      <c r="DY150" s="88" t="e">
        <f ca="1">IF(OR(DY$7="–",DY$7="glatt"),0.25/(LOG(15/DY81+E3_Parameter!$C$16*0.001/(3.715*Berechnungen!DY35)))^2,3400*(DY104/DY35*0.001)^4.13*(DY104/DY127)^(230*(DY104/DY35*0.001)^2.1-0.7)*DY81^(0.193*EXP(-3300*(DY104/DY35*0.001)^2.6*(DY104/DY127))))</f>
        <v>#N/A</v>
      </c>
      <c r="DZ150" s="88" t="e">
        <f ca="1">IF(OR(DZ$7="–",DZ$7="glatt"),0.25/(LOG(15/DZ81+E3_Parameter!$C$16*0.001/(3.715*Berechnungen!DZ35)))^2,3400*(DZ104/DZ35*0.001)^4.13*(DZ104/DZ127)^(230*(DZ104/DZ35*0.001)^2.1-0.7)*DZ81^(0.193*EXP(-3300*(DZ104/DZ35*0.001)^2.6*(DZ104/DZ127))))</f>
        <v>#N/A</v>
      </c>
      <c r="EA150" s="88" t="e">
        <f ca="1">IF(OR(EA$7="–",EA$7="glatt"),0.25/(LOG(15/EA81+E3_Parameter!$C$16*0.001/(3.715*Berechnungen!EA35)))^2,3400*(EA104/EA35*0.001)^4.13*(EA104/EA127)^(230*(EA104/EA35*0.001)^2.1-0.7)*EA81^(0.193*EXP(-3300*(EA104/EA35*0.001)^2.6*(EA104/EA127))))</f>
        <v>#N/A</v>
      </c>
      <c r="EB150" s="88" t="e">
        <f ca="1">IF(OR(EB$7="–",EB$7="glatt"),0.25/(LOG(15/EB81+E3_Parameter!$C$16*0.001/(3.715*Berechnungen!EB35)))^2,3400*(EB104/EB35*0.001)^4.13*(EB104/EB127)^(230*(EB104/EB35*0.001)^2.1-0.7)*EB81^(0.193*EXP(-3300*(EB104/EB35*0.001)^2.6*(EB104/EB127))))</f>
        <v>#N/A</v>
      </c>
      <c r="EC150" s="88" t="e">
        <f ca="1">IF(OR(EC$7="–",EC$7="glatt"),0.25/(LOG(15/EC81+E3_Parameter!$C$16*0.001/(3.715*Berechnungen!EC35)))^2,3400*(EC104/EC35*0.001)^4.13*(EC104/EC127)^(230*(EC104/EC35*0.001)^2.1-0.7)*EC81^(0.193*EXP(-3300*(EC104/EC35*0.001)^2.6*(EC104/EC127))))</f>
        <v>#N/A</v>
      </c>
      <c r="ED150" s="88" t="e">
        <f ca="1">IF(OR(ED$7="–",ED$7="glatt"),0.25/(LOG(15/ED81+E3_Parameter!$C$16*0.001/(3.715*Berechnungen!ED35)))^2,3400*(ED104/ED35*0.001)^4.13*(ED104/ED127)^(230*(ED104/ED35*0.001)^2.1-0.7)*ED81^(0.193*EXP(-3300*(ED104/ED35*0.001)^2.6*(ED104/ED127))))</f>
        <v>#N/A</v>
      </c>
      <c r="EE150" s="88" t="e">
        <f ca="1">IF(OR(EE$7="–",EE$7="glatt"),0.25/(LOG(15/EE81+E3_Parameter!$C$16*0.001/(3.715*Berechnungen!EE35)))^2,3400*(EE104/EE35*0.001)^4.13*(EE104/EE127)^(230*(EE104/EE35*0.001)^2.1-0.7)*EE81^(0.193*EXP(-3300*(EE104/EE35*0.001)^2.6*(EE104/EE127))))</f>
        <v>#N/A</v>
      </c>
      <c r="EF150" s="88" t="e">
        <f ca="1">IF(OR(EF$7="–",EF$7="glatt"),0.25/(LOG(15/EF81+E3_Parameter!$C$16*0.001/(3.715*Berechnungen!EF35)))^2,3400*(EF104/EF35*0.001)^4.13*(EF104/EF127)^(230*(EF104/EF35*0.001)^2.1-0.7)*EF81^(0.193*EXP(-3300*(EF104/EF35*0.001)^2.6*(EF104/EF127))))</f>
        <v>#N/A</v>
      </c>
      <c r="EG150" s="88" t="e">
        <f ca="1">IF(OR(EG$7="–",EG$7="glatt"),0.25/(LOG(15/EG81+E3_Parameter!$C$16*0.001/(3.715*Berechnungen!EG35)))^2,3400*(EG104/EG35*0.001)^4.13*(EG104/EG127)^(230*(EG104/EG35*0.001)^2.1-0.7)*EG81^(0.193*EXP(-3300*(EG104/EG35*0.001)^2.6*(EG104/EG127))))</f>
        <v>#N/A</v>
      </c>
      <c r="EH150" s="88" t="e">
        <f ca="1">IF(OR(EH$7="–",EH$7="glatt"),0.25/(LOG(15/EH81+E3_Parameter!$C$16*0.001/(3.715*Berechnungen!EH35)))^2,3400*(EH104/EH35*0.001)^4.13*(EH104/EH127)^(230*(EH104/EH35*0.001)^2.1-0.7)*EH81^(0.193*EXP(-3300*(EH104/EH35*0.001)^2.6*(EH104/EH127))))</f>
        <v>#N/A</v>
      </c>
      <c r="EI150" s="88" t="e">
        <f ca="1">IF(OR(EI$7="–",EI$7="glatt"),0.25/(LOG(15/EI81+E3_Parameter!$C$16*0.001/(3.715*Berechnungen!EI35)))^2,3400*(EI104/EI35*0.001)^4.13*(EI104/EI127)^(230*(EI104/EI35*0.001)^2.1-0.7)*EI81^(0.193*EXP(-3300*(EI104/EI35*0.001)^2.6*(EI104/EI127))))</f>
        <v>#N/A</v>
      </c>
      <c r="EJ150" s="88" t="e">
        <f ca="1">IF(OR(EJ$7="–",EJ$7="glatt"),0.25/(LOG(15/EJ81+E3_Parameter!$C$16*0.001/(3.715*Berechnungen!EJ35)))^2,3400*(EJ104/EJ35*0.001)^4.13*(EJ104/EJ127)^(230*(EJ104/EJ35*0.001)^2.1-0.7)*EJ81^(0.193*EXP(-3300*(EJ104/EJ35*0.001)^2.6*(EJ104/EJ127))))</f>
        <v>#N/A</v>
      </c>
      <c r="EK150" s="88" t="e">
        <f ca="1">IF(OR(EK$7="–",EK$7="glatt"),0.25/(LOG(15/EK81+E3_Parameter!$C$16*0.001/(3.715*Berechnungen!EK35)))^2,3400*(EK104/EK35*0.001)^4.13*(EK104/EK127)^(230*(EK104/EK35*0.001)^2.1-0.7)*EK81^(0.193*EXP(-3300*(EK104/EK35*0.001)^2.6*(EK104/EK127))))</f>
        <v>#N/A</v>
      </c>
      <c r="EL150" s="88" t="e">
        <f ca="1">IF(OR(EL$7="–",EL$7="glatt"),0.25/(LOG(15/EL81+E3_Parameter!$C$16*0.001/(3.715*Berechnungen!EL35)))^2,3400*(EL104/EL35*0.001)^4.13*(EL104/EL127)^(230*(EL104/EL35*0.001)^2.1-0.7)*EL81^(0.193*EXP(-3300*(EL104/EL35*0.001)^2.6*(EL104/EL127))))</f>
        <v>#N/A</v>
      </c>
      <c r="EM150" s="88" t="e">
        <f ca="1">IF(OR(EM$7="–",EM$7="glatt"),0.25/(LOG(15/EM81+E3_Parameter!$C$16*0.001/(3.715*Berechnungen!EM35)))^2,3400*(EM104/EM35*0.001)^4.13*(EM104/EM127)^(230*(EM104/EM35*0.001)^2.1-0.7)*EM81^(0.193*EXP(-3300*(EM104/EM35*0.001)^2.6*(EM104/EM127))))</f>
        <v>#N/A</v>
      </c>
      <c r="EN150" s="88" t="e">
        <f ca="1">IF(OR(EN$7="–",EN$7="glatt"),0.25/(LOG(15/EN81+E3_Parameter!$C$16*0.001/(3.715*Berechnungen!EN35)))^2,3400*(EN104/EN35*0.001)^4.13*(EN104/EN127)^(230*(EN104/EN35*0.001)^2.1-0.7)*EN81^(0.193*EXP(-3300*(EN104/EN35*0.001)^2.6*(EN104/EN127))))</f>
        <v>#N/A</v>
      </c>
      <c r="EO150" s="88" t="e">
        <f ca="1">IF(OR(EO$7="–",EO$7="glatt"),0.25/(LOG(15/EO81+E3_Parameter!$C$16*0.001/(3.715*Berechnungen!EO35)))^2,3400*(EO104/EO35*0.001)^4.13*(EO104/EO127)^(230*(EO104/EO35*0.001)^2.1-0.7)*EO81^(0.193*EXP(-3300*(EO104/EO35*0.001)^2.6*(EO104/EO127))))</f>
        <v>#N/A</v>
      </c>
      <c r="EP150" s="88" t="e">
        <f ca="1">IF(OR(EP$7="–",EP$7="glatt"),0.25/(LOG(15/EP81+E3_Parameter!$C$16*0.001/(3.715*Berechnungen!EP35)))^2,3400*(EP104/EP35*0.001)^4.13*(EP104/EP127)^(230*(EP104/EP35*0.001)^2.1-0.7)*EP81^(0.193*EXP(-3300*(EP104/EP35*0.001)^2.6*(EP104/EP127))))</f>
        <v>#N/A</v>
      </c>
      <c r="EQ150" s="88" t="e">
        <f ca="1">IF(OR(EQ$7="–",EQ$7="glatt"),0.25/(LOG(15/EQ81+E3_Parameter!$C$16*0.001/(3.715*Berechnungen!EQ35)))^2,3400*(EQ104/EQ35*0.001)^4.13*(EQ104/EQ127)^(230*(EQ104/EQ35*0.001)^2.1-0.7)*EQ81^(0.193*EXP(-3300*(EQ104/EQ35*0.001)^2.6*(EQ104/EQ127))))</f>
        <v>#N/A</v>
      </c>
      <c r="ER150" s="88" t="e">
        <f ca="1">IF(OR(ER$7="–",ER$7="glatt"),0.25/(LOG(15/ER81+E3_Parameter!$C$16*0.001/(3.715*Berechnungen!ER35)))^2,3400*(ER104/ER35*0.001)^4.13*(ER104/ER127)^(230*(ER104/ER35*0.001)^2.1-0.7)*ER81^(0.193*EXP(-3300*(ER104/ER35*0.001)^2.6*(ER104/ER127))))</f>
        <v>#N/A</v>
      </c>
      <c r="ES150" s="88" t="e">
        <f ca="1">IF(OR(ES$7="–",ES$7="glatt"),0.25/(LOG(15/ES81+E3_Parameter!$C$16*0.001/(3.715*Berechnungen!ES35)))^2,3400*(ES104/ES35*0.001)^4.13*(ES104/ES127)^(230*(ES104/ES35*0.001)^2.1-0.7)*ES81^(0.193*EXP(-3300*(ES104/ES35*0.001)^2.6*(ES104/ES127))))</f>
        <v>#N/A</v>
      </c>
      <c r="ET150" s="88" t="e">
        <f ca="1">IF(OR(ET$7="–",ET$7="glatt"),0.25/(LOG(15/ET81+E3_Parameter!$C$16*0.001/(3.715*Berechnungen!ET35)))^2,3400*(ET104/ET35*0.001)^4.13*(ET104/ET127)^(230*(ET104/ET35*0.001)^2.1-0.7)*ET81^(0.193*EXP(-3300*(ET104/ET35*0.001)^2.6*(ET104/ET127))))</f>
        <v>#N/A</v>
      </c>
      <c r="EU150" s="88" t="e">
        <f ca="1">IF(OR(EU$7="–",EU$7="glatt"),0.25/(LOG(15/EU81+E3_Parameter!$C$16*0.001/(3.715*Berechnungen!EU35)))^2,3400*(EU104/EU35*0.001)^4.13*(EU104/EU127)^(230*(EU104/EU35*0.001)^2.1-0.7)*EU81^(0.193*EXP(-3300*(EU104/EU35*0.001)^2.6*(EU104/EU127))))</f>
        <v>#N/A</v>
      </c>
      <c r="EV150" s="88" t="e">
        <f ca="1">IF(OR(EV$7="–",EV$7="glatt"),0.25/(LOG(15/EV81+E3_Parameter!$C$16*0.001/(3.715*Berechnungen!EV35)))^2,3400*(EV104/EV35*0.001)^4.13*(EV104/EV127)^(230*(EV104/EV35*0.001)^2.1-0.7)*EV81^(0.193*EXP(-3300*(EV104/EV35*0.001)^2.6*(EV104/EV127))))</f>
        <v>#N/A</v>
      </c>
      <c r="EW150" s="88" t="e">
        <f ca="1">IF(OR(EW$7="–",EW$7="glatt"),0.25/(LOG(15/EW81+E3_Parameter!$C$16*0.001/(3.715*Berechnungen!EW35)))^2,3400*(EW104/EW35*0.001)^4.13*(EW104/EW127)^(230*(EW104/EW35*0.001)^2.1-0.7)*EW81^(0.193*EXP(-3300*(EW104/EW35*0.001)^2.6*(EW104/EW127))))</f>
        <v>#N/A</v>
      </c>
      <c r="EX150" s="88" t="e">
        <f ca="1">IF(OR(EX$7="–",EX$7="glatt"),0.25/(LOG(15/EX81+E3_Parameter!$C$16*0.001/(3.715*Berechnungen!EX35)))^2,3400*(EX104/EX35*0.001)^4.13*(EX104/EX127)^(230*(EX104/EX35*0.001)^2.1-0.7)*EX81^(0.193*EXP(-3300*(EX104/EX35*0.001)^2.6*(EX104/EX127))))</f>
        <v>#N/A</v>
      </c>
      <c r="EY150" s="88" t="e">
        <f ca="1">IF(OR(EY$7="–",EY$7="glatt"),0.25/(LOG(15/EY81+E3_Parameter!$C$16*0.001/(3.715*Berechnungen!EY35)))^2,3400*(EY104/EY35*0.001)^4.13*(EY104/EY127)^(230*(EY104/EY35*0.001)^2.1-0.7)*EY81^(0.193*EXP(-3300*(EY104/EY35*0.001)^2.6*(EY104/EY127))))</f>
        <v>#N/A</v>
      </c>
      <c r="EZ150" s="88" t="e">
        <f ca="1">IF(OR(EZ$7="–",EZ$7="glatt"),0.25/(LOG(15/EZ81+E3_Parameter!$C$16*0.001/(3.715*Berechnungen!EZ35)))^2,3400*(EZ104/EZ35*0.001)^4.13*(EZ104/EZ127)^(230*(EZ104/EZ35*0.001)^2.1-0.7)*EZ81^(0.193*EXP(-3300*(EZ104/EZ35*0.001)^2.6*(EZ104/EZ127))))</f>
        <v>#N/A</v>
      </c>
      <c r="FA150" s="88" t="e">
        <f ca="1">IF(OR(FA$7="–",FA$7="glatt"),0.25/(LOG(15/FA81+E3_Parameter!$C$16*0.001/(3.715*Berechnungen!FA35)))^2,3400*(FA104/FA35*0.001)^4.13*(FA104/FA127)^(230*(FA104/FA35*0.001)^2.1-0.7)*FA81^(0.193*EXP(-3300*(FA104/FA35*0.001)^2.6*(FA104/FA127))))</f>
        <v>#N/A</v>
      </c>
      <c r="FB150" s="88" t="e">
        <f ca="1">IF(OR(FB$7="–",FB$7="glatt"),0.25/(LOG(15/FB81+E3_Parameter!$C$16*0.001/(3.715*Berechnungen!FB35)))^2,3400*(FB104/FB35*0.001)^4.13*(FB104/FB127)^(230*(FB104/FB35*0.001)^2.1-0.7)*FB81^(0.193*EXP(-3300*(FB104/FB35*0.001)^2.6*(FB104/FB127))))</f>
        <v>#N/A</v>
      </c>
      <c r="FC150" s="88" t="e">
        <f ca="1">IF(OR(FC$7="–",FC$7="glatt"),0.25/(LOG(15/FC81+E3_Parameter!$C$16*0.001/(3.715*Berechnungen!FC35)))^2,3400*(FC104/FC35*0.001)^4.13*(FC104/FC127)^(230*(FC104/FC35*0.001)^2.1-0.7)*FC81^(0.193*EXP(-3300*(FC104/FC35*0.001)^2.6*(FC104/FC127))))</f>
        <v>#N/A</v>
      </c>
      <c r="FD150" s="88" t="e">
        <f ca="1">IF(OR(FD$7="–",FD$7="glatt"),0.25/(LOG(15/FD81+E3_Parameter!$C$16*0.001/(3.715*Berechnungen!FD35)))^2,3400*(FD104/FD35*0.001)^4.13*(FD104/FD127)^(230*(FD104/FD35*0.001)^2.1-0.7)*FD81^(0.193*EXP(-3300*(FD104/FD35*0.001)^2.6*(FD104/FD127))))</f>
        <v>#N/A</v>
      </c>
      <c r="FE150" s="88" t="e">
        <f ca="1">IF(OR(FE$7="–",FE$7="glatt"),0.25/(LOG(15/FE81+E3_Parameter!$C$16*0.001/(3.715*Berechnungen!FE35)))^2,3400*(FE104/FE35*0.001)^4.13*(FE104/FE127)^(230*(FE104/FE35*0.001)^2.1-0.7)*FE81^(0.193*EXP(-3300*(FE104/FE35*0.001)^2.6*(FE104/FE127))))</f>
        <v>#N/A</v>
      </c>
      <c r="FF150" s="88" t="e">
        <f ca="1">IF(OR(FF$7="–",FF$7="glatt"),0.25/(LOG(15/FF81+E3_Parameter!$C$16*0.001/(3.715*Berechnungen!FF35)))^2,3400*(FF104/FF35*0.001)^4.13*(FF104/FF127)^(230*(FF104/FF35*0.001)^2.1-0.7)*FF81^(0.193*EXP(-3300*(FF104/FF35*0.001)^2.6*(FF104/FF127))))</f>
        <v>#N/A</v>
      </c>
      <c r="FG150" s="88" t="e">
        <f ca="1">IF(OR(FG$7="–",FG$7="glatt"),0.25/(LOG(15/FG81+E3_Parameter!$C$16*0.001/(3.715*Berechnungen!FG35)))^2,3400*(FG104/FG35*0.001)^4.13*(FG104/FG127)^(230*(FG104/FG35*0.001)^2.1-0.7)*FG81^(0.193*EXP(-3300*(FG104/FG35*0.001)^2.6*(FG104/FG127))))</f>
        <v>#N/A</v>
      </c>
      <c r="FH150" s="88" t="e">
        <f ca="1">IF(OR(FH$7="–",FH$7="glatt"),0.25/(LOG(15/FH81+E3_Parameter!$C$16*0.001/(3.715*Berechnungen!FH35)))^2,3400*(FH104/FH35*0.001)^4.13*(FH104/FH127)^(230*(FH104/FH35*0.001)^2.1-0.7)*FH81^(0.193*EXP(-3300*(FH104/FH35*0.001)^2.6*(FH104/FH127))))</f>
        <v>#N/A</v>
      </c>
      <c r="FI150" s="88" t="e">
        <f ca="1">IF(OR(FI$7="–",FI$7="glatt"),0.25/(LOG(15/FI81+E3_Parameter!$C$16*0.001/(3.715*Berechnungen!FI35)))^2,3400*(FI104/FI35*0.001)^4.13*(FI104/FI127)^(230*(FI104/FI35*0.001)^2.1-0.7)*FI81^(0.193*EXP(-3300*(FI104/FI35*0.001)^2.6*(FI104/FI127))))</f>
        <v>#N/A</v>
      </c>
      <c r="FJ150" s="88" t="e">
        <f ca="1">IF(OR(FJ$7="–",FJ$7="glatt"),0.25/(LOG(15/FJ81+E3_Parameter!$C$16*0.001/(3.715*Berechnungen!FJ35)))^2,3400*(FJ104/FJ35*0.001)^4.13*(FJ104/FJ127)^(230*(FJ104/FJ35*0.001)^2.1-0.7)*FJ81^(0.193*EXP(-3300*(FJ104/FJ35*0.001)^2.6*(FJ104/FJ127))))</f>
        <v>#N/A</v>
      </c>
      <c r="FK150" s="88" t="e">
        <f ca="1">IF(OR(FK$7="–",FK$7="glatt"),0.25/(LOG(15/FK81+E3_Parameter!$C$16*0.001/(3.715*Berechnungen!FK35)))^2,3400*(FK104/FK35*0.001)^4.13*(FK104/FK127)^(230*(FK104/FK35*0.001)^2.1-0.7)*FK81^(0.193*EXP(-3300*(FK104/FK35*0.001)^2.6*(FK104/FK127))))</f>
        <v>#N/A</v>
      </c>
      <c r="FL150" s="88" t="e">
        <f ca="1">IF(OR(FL$7="–",FL$7="glatt"),0.25/(LOG(15/FL81+E3_Parameter!$C$16*0.001/(3.715*Berechnungen!FL35)))^2,3400*(FL104/FL35*0.001)^4.13*(FL104/FL127)^(230*(FL104/FL35*0.001)^2.1-0.7)*FL81^(0.193*EXP(-3300*(FL104/FL35*0.001)^2.6*(FL104/FL127))))</f>
        <v>#N/A</v>
      </c>
      <c r="FM150" s="88" t="e">
        <f ca="1">IF(OR(FM$7="–",FM$7="glatt"),0.25/(LOG(15/FM81+E3_Parameter!$C$16*0.001/(3.715*Berechnungen!FM35)))^2,3400*(FM104/FM35*0.001)^4.13*(FM104/FM127)^(230*(FM104/FM35*0.001)^2.1-0.7)*FM81^(0.193*EXP(-3300*(FM104/FM35*0.001)^2.6*(FM104/FM127))))</f>
        <v>#N/A</v>
      </c>
      <c r="FN150" s="88" t="e">
        <f ca="1">IF(OR(FN$7="–",FN$7="glatt"),0.25/(LOG(15/FN81+E3_Parameter!$C$16*0.001/(3.715*Berechnungen!FN35)))^2,3400*(FN104/FN35*0.001)^4.13*(FN104/FN127)^(230*(FN104/FN35*0.001)^2.1-0.7)*FN81^(0.193*EXP(-3300*(FN104/FN35*0.001)^2.6*(FN104/FN127))))</f>
        <v>#N/A</v>
      </c>
      <c r="FO150" s="88" t="e">
        <f ca="1">IF(OR(FO$7="–",FO$7="glatt"),0.25/(LOG(15/FO81+E3_Parameter!$C$16*0.001/(3.715*Berechnungen!FO35)))^2,3400*(FO104/FO35*0.001)^4.13*(FO104/FO127)^(230*(FO104/FO35*0.001)^2.1-0.7)*FO81^(0.193*EXP(-3300*(FO104/FO35*0.001)^2.6*(FO104/FO127))))</f>
        <v>#N/A</v>
      </c>
      <c r="FP150" s="88" t="e">
        <f ca="1">IF(OR(FP$7="–",FP$7="glatt"),0.25/(LOG(15/FP81+E3_Parameter!$C$16*0.001/(3.715*Berechnungen!FP35)))^2,3400*(FP104/FP35*0.001)^4.13*(FP104/FP127)^(230*(FP104/FP35*0.001)^2.1-0.7)*FP81^(0.193*EXP(-3300*(FP104/FP35*0.001)^2.6*(FP104/FP127))))</f>
        <v>#N/A</v>
      </c>
      <c r="FQ150" s="88" t="e">
        <f ca="1">IF(OR(FQ$7="–",FQ$7="glatt"),0.25/(LOG(15/FQ81+E3_Parameter!$C$16*0.001/(3.715*Berechnungen!FQ35)))^2,3400*(FQ104/FQ35*0.001)^4.13*(FQ104/FQ127)^(230*(FQ104/FQ35*0.001)^2.1-0.7)*FQ81^(0.193*EXP(-3300*(FQ104/FQ35*0.001)^2.6*(FQ104/FQ127))))</f>
        <v>#N/A</v>
      </c>
      <c r="FR150" s="88" t="e">
        <f ca="1">IF(OR(FR$7="–",FR$7="glatt"),0.25/(LOG(15/FR81+E3_Parameter!$C$16*0.001/(3.715*Berechnungen!FR35)))^2,3400*(FR104/FR35*0.001)^4.13*(FR104/FR127)^(230*(FR104/FR35*0.001)^2.1-0.7)*FR81^(0.193*EXP(-3300*(FR104/FR35*0.001)^2.6*(FR104/FR127))))</f>
        <v>#N/A</v>
      </c>
      <c r="FS150" s="88" t="e">
        <f ca="1">IF(OR(FS$7="–",FS$7="glatt"),0.25/(LOG(15/FS81+E3_Parameter!$C$16*0.001/(3.715*Berechnungen!FS35)))^2,3400*(FS104/FS35*0.001)^4.13*(FS104/FS127)^(230*(FS104/FS35*0.001)^2.1-0.7)*FS81^(0.193*EXP(-3300*(FS104/FS35*0.001)^2.6*(FS104/FS127))))</f>
        <v>#N/A</v>
      </c>
      <c r="FT150" s="88" t="e">
        <f ca="1">IF(OR(FT$7="–",FT$7="glatt"),0.25/(LOG(15/FT81+E3_Parameter!$C$16*0.001/(3.715*Berechnungen!FT35)))^2,3400*(FT104/FT35*0.001)^4.13*(FT104/FT127)^(230*(FT104/FT35*0.001)^2.1-0.7)*FT81^(0.193*EXP(-3300*(FT104/FT35*0.001)^2.6*(FT104/FT127))))</f>
        <v>#N/A</v>
      </c>
      <c r="FU150" s="88" t="e">
        <f ca="1">IF(OR(FU$7="–",FU$7="glatt"),0.25/(LOG(15/FU81+E3_Parameter!$C$16*0.001/(3.715*Berechnungen!FU35)))^2,3400*(FU104/FU35*0.001)^4.13*(FU104/FU127)^(230*(FU104/FU35*0.001)^2.1-0.7)*FU81^(0.193*EXP(-3300*(FU104/FU35*0.001)^2.6*(FU104/FU127))))</f>
        <v>#N/A</v>
      </c>
      <c r="FV150" s="88" t="e">
        <f ca="1">IF(OR(FV$7="–",FV$7="glatt"),0.25/(LOG(15/FV81+E3_Parameter!$C$16*0.001/(3.715*Berechnungen!FV35)))^2,3400*(FV104/FV35*0.001)^4.13*(FV104/FV127)^(230*(FV104/FV35*0.001)^2.1-0.7)*FV81^(0.193*EXP(-3300*(FV104/FV35*0.001)^2.6*(FV104/FV127))))</f>
        <v>#N/A</v>
      </c>
      <c r="FW150" s="88" t="e">
        <f ca="1">IF(OR(FW$7="–",FW$7="glatt"),0.25/(LOG(15/FW81+E3_Parameter!$C$16*0.001/(3.715*Berechnungen!FW35)))^2,3400*(FW104/FW35*0.001)^4.13*(FW104/FW127)^(230*(FW104/FW35*0.001)^2.1-0.7)*FW81^(0.193*EXP(-3300*(FW104/FW35*0.001)^2.6*(FW104/FW127))))</f>
        <v>#N/A</v>
      </c>
      <c r="FX150" s="88" t="e">
        <f ca="1">IF(OR(FX$7="–",FX$7="glatt"),0.25/(LOG(15/FX81+E3_Parameter!$C$16*0.001/(3.715*Berechnungen!FX35)))^2,3400*(FX104/FX35*0.001)^4.13*(FX104/FX127)^(230*(FX104/FX35*0.001)^2.1-0.7)*FX81^(0.193*EXP(-3300*(FX104/FX35*0.001)^2.6*(FX104/FX127))))</f>
        <v>#N/A</v>
      </c>
      <c r="FY150" s="88" t="e">
        <f ca="1">IF(OR(FY$7="–",FY$7="glatt"),0.25/(LOG(15/FY81+E3_Parameter!$C$16*0.001/(3.715*Berechnungen!FY35)))^2,3400*(FY104/FY35*0.001)^4.13*(FY104/FY127)^(230*(FY104/FY35*0.001)^2.1-0.7)*FY81^(0.193*EXP(-3300*(FY104/FY35*0.001)^2.6*(FY104/FY127))))</f>
        <v>#N/A</v>
      </c>
      <c r="FZ150" s="88" t="e">
        <f ca="1">IF(OR(FZ$7="–",FZ$7="glatt"),0.25/(LOG(15/FZ81+E3_Parameter!$C$16*0.001/(3.715*Berechnungen!FZ35)))^2,3400*(FZ104/FZ35*0.001)^4.13*(FZ104/FZ127)^(230*(FZ104/FZ35*0.001)^2.1-0.7)*FZ81^(0.193*EXP(-3300*(FZ104/FZ35*0.001)^2.6*(FZ104/FZ127))))</f>
        <v>#N/A</v>
      </c>
      <c r="GA150" s="88" t="e">
        <f ca="1">IF(OR(GA$7="–",GA$7="glatt"),0.25/(LOG(15/GA81+E3_Parameter!$C$16*0.001/(3.715*Berechnungen!GA35)))^2,3400*(GA104/GA35*0.001)^4.13*(GA104/GA127)^(230*(GA104/GA35*0.001)^2.1-0.7)*GA81^(0.193*EXP(-3300*(GA104/GA35*0.001)^2.6*(GA104/GA127))))</f>
        <v>#N/A</v>
      </c>
      <c r="GB150" s="88" t="e">
        <f ca="1">IF(OR(GB$7="–",GB$7="glatt"),0.25/(LOG(15/GB81+E3_Parameter!$C$16*0.001/(3.715*Berechnungen!GB35)))^2,3400*(GB104/GB35*0.001)^4.13*(GB104/GB127)^(230*(GB104/GB35*0.001)^2.1-0.7)*GB81^(0.193*EXP(-3300*(GB104/GB35*0.001)^2.6*(GB104/GB127))))</f>
        <v>#N/A</v>
      </c>
      <c r="GC150" s="88" t="e">
        <f ca="1">IF(OR(GC$7="–",GC$7="glatt"),0.25/(LOG(15/GC81+E3_Parameter!$C$16*0.001/(3.715*Berechnungen!GC35)))^2,3400*(GC104/GC35*0.001)^4.13*(GC104/GC127)^(230*(GC104/GC35*0.001)^2.1-0.7)*GC81^(0.193*EXP(-3300*(GC104/GC35*0.001)^2.6*(GC104/GC127))))</f>
        <v>#N/A</v>
      </c>
      <c r="GD150" s="88" t="e">
        <f ca="1">IF(OR(GD$7="–",GD$7="glatt"),0.25/(LOG(15/GD81+E3_Parameter!$C$16*0.001/(3.715*Berechnungen!GD35)))^2,3400*(GD104/GD35*0.001)^4.13*(GD104/GD127)^(230*(GD104/GD35*0.001)^2.1-0.7)*GD81^(0.193*EXP(-3300*(GD104/GD35*0.001)^2.6*(GD104/GD127))))</f>
        <v>#N/A</v>
      </c>
      <c r="GE150" s="88" t="e">
        <f ca="1">IF(OR(GE$7="–",GE$7="glatt"),0.25/(LOG(15/GE81+E3_Parameter!$C$16*0.001/(3.715*Berechnungen!GE35)))^2,3400*(GE104/GE35*0.001)^4.13*(GE104/GE127)^(230*(GE104/GE35*0.001)^2.1-0.7)*GE81^(0.193*EXP(-3300*(GE104/GE35*0.001)^2.6*(GE104/GE127))))</f>
        <v>#N/A</v>
      </c>
      <c r="GF150" s="88" t="e">
        <f ca="1">IF(OR(GF$7="–",GF$7="glatt"),0.25/(LOG(15/GF81+E3_Parameter!$C$16*0.001/(3.715*Berechnungen!GF35)))^2,3400*(GF104/GF35*0.001)^4.13*(GF104/GF127)^(230*(GF104/GF35*0.001)^2.1-0.7)*GF81^(0.193*EXP(-3300*(GF104/GF35*0.001)^2.6*(GF104/GF127))))</f>
        <v>#N/A</v>
      </c>
      <c r="GG150" s="88" t="e">
        <f ca="1">IF(OR(GG$7="–",GG$7="glatt"),0.25/(LOG(15/GG81+E3_Parameter!$C$16*0.001/(3.715*Berechnungen!GG35)))^2,3400*(GG104/GG35*0.001)^4.13*(GG104/GG127)^(230*(GG104/GG35*0.001)^2.1-0.7)*GG81^(0.193*EXP(-3300*(GG104/GG35*0.001)^2.6*(GG104/GG127))))</f>
        <v>#N/A</v>
      </c>
      <c r="GH150" s="88" t="e">
        <f ca="1">IF(OR(GH$7="–",GH$7="glatt"),0.25/(LOG(15/GH81+E3_Parameter!$C$16*0.001/(3.715*Berechnungen!GH35)))^2,3400*(GH104/GH35*0.001)^4.13*(GH104/GH127)^(230*(GH104/GH35*0.001)^2.1-0.7)*GH81^(0.193*EXP(-3300*(GH104/GH35*0.001)^2.6*(GH104/GH127))))</f>
        <v>#N/A</v>
      </c>
      <c r="GI150" s="88" t="e">
        <f ca="1">IF(OR(GI$7="–",GI$7="glatt"),0.25/(LOG(15/GI81+E3_Parameter!$C$16*0.001/(3.715*Berechnungen!GI35)))^2,3400*(GI104/GI35*0.001)^4.13*(GI104/GI127)^(230*(GI104/GI35*0.001)^2.1-0.7)*GI81^(0.193*EXP(-3300*(GI104/GI35*0.001)^2.6*(GI104/GI127))))</f>
        <v>#N/A</v>
      </c>
      <c r="GJ150" s="88" t="e">
        <f ca="1">IF(OR(GJ$7="–",GJ$7="glatt"),0.25/(LOG(15/GJ81+E3_Parameter!$C$16*0.001/(3.715*Berechnungen!GJ35)))^2,3400*(GJ104/GJ35*0.001)^4.13*(GJ104/GJ127)^(230*(GJ104/GJ35*0.001)^2.1-0.7)*GJ81^(0.193*EXP(-3300*(GJ104/GJ35*0.001)^2.6*(GJ104/GJ127))))</f>
        <v>#N/A</v>
      </c>
      <c r="GK150" s="88" t="e">
        <f ca="1">IF(OR(GK$7="–",GK$7="glatt"),0.25/(LOG(15/GK81+E3_Parameter!$C$16*0.001/(3.715*Berechnungen!GK35)))^2,3400*(GK104/GK35*0.001)^4.13*(GK104/GK127)^(230*(GK104/GK35*0.001)^2.1-0.7)*GK81^(0.193*EXP(-3300*(GK104/GK35*0.001)^2.6*(GK104/GK127))))</f>
        <v>#N/A</v>
      </c>
      <c r="GL150" s="88" t="e">
        <f ca="1">IF(OR(GL$7="–",GL$7="glatt"),0.25/(LOG(15/GL81+E3_Parameter!$C$16*0.001/(3.715*Berechnungen!GL35)))^2,3400*(GL104/GL35*0.001)^4.13*(GL104/GL127)^(230*(GL104/GL35*0.001)^2.1-0.7)*GL81^(0.193*EXP(-3300*(GL104/GL35*0.001)^2.6*(GL104/GL127))))</f>
        <v>#N/A</v>
      </c>
      <c r="GM150" s="88" t="e">
        <f ca="1">IF(OR(GM$7="–",GM$7="glatt"),0.25/(LOG(15/GM81+E3_Parameter!$C$16*0.001/(3.715*Berechnungen!GM35)))^2,3400*(GM104/GM35*0.001)^4.13*(GM104/GM127)^(230*(GM104/GM35*0.001)^2.1-0.7)*GM81^(0.193*EXP(-3300*(GM104/GM35*0.001)^2.6*(GM104/GM127))))</f>
        <v>#N/A</v>
      </c>
      <c r="GN150" s="88" t="e">
        <f ca="1">IF(OR(GN$7="–",GN$7="glatt"),0.25/(LOG(15/GN81+E3_Parameter!$C$16*0.001/(3.715*Berechnungen!GN35)))^2,3400*(GN104/GN35*0.001)^4.13*(GN104/GN127)^(230*(GN104/GN35*0.001)^2.1-0.7)*GN81^(0.193*EXP(-3300*(GN104/GN35*0.001)^2.6*(GN104/GN127))))</f>
        <v>#N/A</v>
      </c>
      <c r="GO150" s="88" t="e">
        <f ca="1">IF(OR(GO$7="–",GO$7="glatt"),0.25/(LOG(15/GO81+E3_Parameter!$C$16*0.001/(3.715*Berechnungen!GO35)))^2,3400*(GO104/GO35*0.001)^4.13*(GO104/GO127)^(230*(GO104/GO35*0.001)^2.1-0.7)*GO81^(0.193*EXP(-3300*(GO104/GO35*0.001)^2.6*(GO104/GO127))))</f>
        <v>#N/A</v>
      </c>
      <c r="GP150" s="88" t="e">
        <f ca="1">IF(OR(GP$7="–",GP$7="glatt"),0.25/(LOG(15/GP81+E3_Parameter!$C$16*0.001/(3.715*Berechnungen!GP35)))^2,3400*(GP104/GP35*0.001)^4.13*(GP104/GP127)^(230*(GP104/GP35*0.001)^2.1-0.7)*GP81^(0.193*EXP(-3300*(GP104/GP35*0.001)^2.6*(GP104/GP127))))</f>
        <v>#N/A</v>
      </c>
      <c r="GQ150" s="88" t="e">
        <f ca="1">IF(OR(GQ$7="–",GQ$7="glatt"),0.25/(LOG(15/GQ81+E3_Parameter!$C$16*0.001/(3.715*Berechnungen!GQ35)))^2,3400*(GQ104/GQ35*0.001)^4.13*(GQ104/GQ127)^(230*(GQ104/GQ35*0.001)^2.1-0.7)*GQ81^(0.193*EXP(-3300*(GQ104/GQ35*0.001)^2.6*(GQ104/GQ127))))</f>
        <v>#N/A</v>
      </c>
      <c r="GR150" s="88" t="e">
        <f ca="1">IF(OR(GR$7="–",GR$7="glatt"),0.25/(LOG(15/GR81+E3_Parameter!$C$16*0.001/(3.715*Berechnungen!GR35)))^2,3400*(GR104/GR35*0.001)^4.13*(GR104/GR127)^(230*(GR104/GR35*0.001)^2.1-0.7)*GR81^(0.193*EXP(-3300*(GR104/GR35*0.001)^2.6*(GR104/GR127))))</f>
        <v>#N/A</v>
      </c>
      <c r="GS150" s="88" t="e">
        <f ca="1">IF(OR(GS$7="–",GS$7="glatt"),0.25/(LOG(15/GS81+E3_Parameter!$C$16*0.001/(3.715*Berechnungen!GS35)))^2,3400*(GS104/GS35*0.001)^4.13*(GS104/GS127)^(230*(GS104/GS35*0.001)^2.1-0.7)*GS81^(0.193*EXP(-3300*(GS104/GS35*0.001)^2.6*(GS104/GS127))))</f>
        <v>#N/A</v>
      </c>
      <c r="GT150" s="88" t="e">
        <f ca="1">IF(OR(GT$7="–",GT$7="glatt"),0.25/(LOG(15/GT81+E3_Parameter!$C$16*0.001/(3.715*Berechnungen!GT35)))^2,3400*(GT104/GT35*0.001)^4.13*(GT104/GT127)^(230*(GT104/GT35*0.001)^2.1-0.7)*GT81^(0.193*EXP(-3300*(GT104/GT35*0.001)^2.6*(GT104/GT127))))</f>
        <v>#N/A</v>
      </c>
      <c r="GU150" s="88" t="e">
        <f ca="1">IF(OR(GU$7="–",GU$7="glatt"),0.25/(LOG(15/GU81+E3_Parameter!$C$16*0.001/(3.715*Berechnungen!GU35)))^2,3400*(GU104/GU35*0.001)^4.13*(GU104/GU127)^(230*(GU104/GU35*0.001)^2.1-0.7)*GU81^(0.193*EXP(-3300*(GU104/GU35*0.001)^2.6*(GU104/GU127))))</f>
        <v>#N/A</v>
      </c>
      <c r="GV150" s="88" t="e">
        <f ca="1">IF(OR(GV$7="–",GV$7="glatt"),0.25/(LOG(15/GV81+E3_Parameter!$C$16*0.001/(3.715*Berechnungen!GV35)))^2,3400*(GV104/GV35*0.001)^4.13*(GV104/GV127)^(230*(GV104/GV35*0.001)^2.1-0.7)*GV81^(0.193*EXP(-3300*(GV104/GV35*0.001)^2.6*(GV104/GV127))))</f>
        <v>#N/A</v>
      </c>
      <c r="GW150" s="88" t="e">
        <f ca="1">IF(OR(GW$7="–",GW$7="glatt"),0.25/(LOG(15/GW81+E3_Parameter!$C$16*0.001/(3.715*Berechnungen!GW35)))^2,3400*(GW104/GW35*0.001)^4.13*(GW104/GW127)^(230*(GW104/GW35*0.001)^2.1-0.7)*GW81^(0.193*EXP(-3300*(GW104/GW35*0.001)^2.6*(GW104/GW127))))</f>
        <v>#N/A</v>
      </c>
      <c r="GX150" s="88" t="e">
        <f ca="1">IF(OR(GX$7="–",GX$7="glatt"),0.25/(LOG(15/GX81+E3_Parameter!$C$16*0.001/(3.715*Berechnungen!GX35)))^2,3400*(GX104/GX35*0.001)^4.13*(GX104/GX127)^(230*(GX104/GX35*0.001)^2.1-0.7)*GX81^(0.193*EXP(-3300*(GX104/GX35*0.001)^2.6*(GX104/GX127))))</f>
        <v>#N/A</v>
      </c>
      <c r="GY150" s="88" t="e">
        <f ca="1">IF(OR(GY$7="–",GY$7="glatt"),0.25/(LOG(15/GY81+E3_Parameter!$C$16*0.001/(3.715*Berechnungen!GY35)))^2,3400*(GY104/GY35*0.001)^4.13*(GY104/GY127)^(230*(GY104/GY35*0.001)^2.1-0.7)*GY81^(0.193*EXP(-3300*(GY104/GY35*0.001)^2.6*(GY104/GY127))))</f>
        <v>#N/A</v>
      </c>
      <c r="GZ150" s="88" t="e">
        <f ca="1">IF(OR(GZ$7="–",GZ$7="glatt"),0.25/(LOG(15/GZ81+E3_Parameter!$C$16*0.001/(3.715*Berechnungen!GZ35)))^2,3400*(GZ104/GZ35*0.001)^4.13*(GZ104/GZ127)^(230*(GZ104/GZ35*0.001)^2.1-0.7)*GZ81^(0.193*EXP(-3300*(GZ104/GZ35*0.001)^2.6*(GZ104/GZ127))))</f>
        <v>#N/A</v>
      </c>
      <c r="HA150" s="88" t="e">
        <f ca="1">IF(OR(HA$7="–",HA$7="glatt"),0.25/(LOG(15/HA81+E3_Parameter!$C$16*0.001/(3.715*Berechnungen!HA35)))^2,3400*(HA104/HA35*0.001)^4.13*(HA104/HA127)^(230*(HA104/HA35*0.001)^2.1-0.7)*HA81^(0.193*EXP(-3300*(HA104/HA35*0.001)^2.6*(HA104/HA127))))</f>
        <v>#N/A</v>
      </c>
      <c r="HB150" s="88" t="e">
        <f ca="1">IF(OR(HB$7="–",HB$7="glatt"),0.25/(LOG(15/HB81+E3_Parameter!$C$16*0.001/(3.715*Berechnungen!HB35)))^2,3400*(HB104/HB35*0.001)^4.13*(HB104/HB127)^(230*(HB104/HB35*0.001)^2.1-0.7)*HB81^(0.193*EXP(-3300*(HB104/HB35*0.001)^2.6*(HB104/HB127))))</f>
        <v>#N/A</v>
      </c>
      <c r="HC150" s="88" t="e">
        <f ca="1">IF(OR(HC$7="–",HC$7="glatt"),0.25/(LOG(15/HC81+E3_Parameter!$C$16*0.001/(3.715*Berechnungen!HC35)))^2,3400*(HC104/HC35*0.001)^4.13*(HC104/HC127)^(230*(HC104/HC35*0.001)^2.1-0.7)*HC81^(0.193*EXP(-3300*(HC104/HC35*0.001)^2.6*(HC104/HC127))))</f>
        <v>#N/A</v>
      </c>
      <c r="HD150" s="88" t="e">
        <f ca="1">IF(OR(HD$7="–",HD$7="glatt"),0.25/(LOG(15/HD81+E3_Parameter!$C$16*0.001/(3.715*Berechnungen!HD35)))^2,3400*(HD104/HD35*0.001)^4.13*(HD104/HD127)^(230*(HD104/HD35*0.001)^2.1-0.7)*HD81^(0.193*EXP(-3300*(HD104/HD35*0.001)^2.6*(HD104/HD127))))</f>
        <v>#N/A</v>
      </c>
      <c r="HE150" s="88" t="e">
        <f ca="1">IF(OR(HE$7="–",HE$7="glatt"),0.25/(LOG(15/HE81+E3_Parameter!$C$16*0.001/(3.715*Berechnungen!HE35)))^2,3400*(HE104/HE35*0.001)^4.13*(HE104/HE127)^(230*(HE104/HE35*0.001)^2.1-0.7)*HE81^(0.193*EXP(-3300*(HE104/HE35*0.001)^2.6*(HE104/HE127))))</f>
        <v>#N/A</v>
      </c>
      <c r="HF150" s="88" t="e">
        <f ca="1">IF(OR(HF$7="–",HF$7="glatt"),0.25/(LOG(15/HF81+E3_Parameter!$C$16*0.001/(3.715*Berechnungen!HF35)))^2,3400*(HF104/HF35*0.001)^4.13*(HF104/HF127)^(230*(HF104/HF35*0.001)^2.1-0.7)*HF81^(0.193*EXP(-3300*(HF104/HF35*0.001)^2.6*(HF104/HF127))))</f>
        <v>#N/A</v>
      </c>
      <c r="HG150" s="88" t="e">
        <f ca="1">IF(OR(HG$7="–",HG$7="glatt"),0.25/(LOG(15/HG81+E3_Parameter!$C$16*0.001/(3.715*Berechnungen!HG35)))^2,3400*(HG104/HG35*0.001)^4.13*(HG104/HG127)^(230*(HG104/HG35*0.001)^2.1-0.7)*HG81^(0.193*EXP(-3300*(HG104/HG35*0.001)^2.6*(HG104/HG127))))</f>
        <v>#N/A</v>
      </c>
      <c r="HH150" s="88" t="e">
        <f ca="1">IF(OR(HH$7="–",HH$7="glatt"),0.25/(LOG(15/HH81+E3_Parameter!$C$16*0.001/(3.715*Berechnungen!HH35)))^2,3400*(HH104/HH35*0.001)^4.13*(HH104/HH127)^(230*(HH104/HH35*0.001)^2.1-0.7)*HH81^(0.193*EXP(-3300*(HH104/HH35*0.001)^2.6*(HH104/HH127))))</f>
        <v>#N/A</v>
      </c>
      <c r="HI150" s="88" t="e">
        <f ca="1">IF(OR(HI$7="–",HI$7="glatt"),0.25/(LOG(15/HI81+E3_Parameter!$C$16*0.001/(3.715*Berechnungen!HI35)))^2,3400*(HI104/HI35*0.001)^4.13*(HI104/HI127)^(230*(HI104/HI35*0.001)^2.1-0.7)*HI81^(0.193*EXP(-3300*(HI104/HI35*0.001)^2.6*(HI104/HI127))))</f>
        <v>#N/A</v>
      </c>
      <c r="HJ150" s="88" t="e">
        <f ca="1">IF(OR(HJ$7="–",HJ$7="glatt"),0.25/(LOG(15/HJ81+E3_Parameter!$C$16*0.001/(3.715*Berechnungen!HJ35)))^2,3400*(HJ104/HJ35*0.001)^4.13*(HJ104/HJ127)^(230*(HJ104/HJ35*0.001)^2.1-0.7)*HJ81^(0.193*EXP(-3300*(HJ104/HJ35*0.001)^2.6*(HJ104/HJ127))))</f>
        <v>#N/A</v>
      </c>
      <c r="HK150" s="88" t="e">
        <f ca="1">IF(OR(HK$7="–",HK$7="glatt"),0.25/(LOG(15/HK81+E3_Parameter!$C$16*0.001/(3.715*Berechnungen!HK35)))^2,3400*(HK104/HK35*0.001)^4.13*(HK104/HK127)^(230*(HK104/HK35*0.001)^2.1-0.7)*HK81^(0.193*EXP(-3300*(HK104/HK35*0.001)^2.6*(HK104/HK127))))</f>
        <v>#N/A</v>
      </c>
      <c r="HL150" s="88" t="e">
        <f ca="1">IF(OR(HL$7="–",HL$7="glatt"),0.25/(LOG(15/HL81+E3_Parameter!$C$16*0.001/(3.715*Berechnungen!HL35)))^2,3400*(HL104/HL35*0.001)^4.13*(HL104/HL127)^(230*(HL104/HL35*0.001)^2.1-0.7)*HL81^(0.193*EXP(-3300*(HL104/HL35*0.001)^2.6*(HL104/HL127))))</f>
        <v>#N/A</v>
      </c>
      <c r="HM150" s="88" t="e">
        <f ca="1">IF(OR(HM$7="–",HM$7="glatt"),0.25/(LOG(15/HM81+E3_Parameter!$C$16*0.001/(3.715*Berechnungen!HM35)))^2,3400*(HM104/HM35*0.001)^4.13*(HM104/HM127)^(230*(HM104/HM35*0.001)^2.1-0.7)*HM81^(0.193*EXP(-3300*(HM104/HM35*0.001)^2.6*(HM104/HM127))))</f>
        <v>#N/A</v>
      </c>
      <c r="HN150" s="88" t="e">
        <f ca="1">IF(OR(HN$7="–",HN$7="glatt"),0.25/(LOG(15/HN81+E3_Parameter!$C$16*0.001/(3.715*Berechnungen!HN35)))^2,3400*(HN104/HN35*0.001)^4.13*(HN104/HN127)^(230*(HN104/HN35*0.001)^2.1-0.7)*HN81^(0.193*EXP(-3300*(HN104/HN35*0.001)^2.6*(HN104/HN127))))</f>
        <v>#N/A</v>
      </c>
      <c r="HO150" s="88" t="e">
        <f ca="1">IF(OR(HO$7="–",HO$7="glatt"),0.25/(LOG(15/HO81+E3_Parameter!$C$16*0.001/(3.715*Berechnungen!HO35)))^2,3400*(HO104/HO35*0.001)^4.13*(HO104/HO127)^(230*(HO104/HO35*0.001)^2.1-0.7)*HO81^(0.193*EXP(-3300*(HO104/HO35*0.001)^2.6*(HO104/HO127))))</f>
        <v>#N/A</v>
      </c>
      <c r="HP150" s="88" t="e">
        <f ca="1">IF(OR(HP$7="–",HP$7="glatt"),0.25/(LOG(15/HP81+E3_Parameter!$C$16*0.001/(3.715*Berechnungen!HP35)))^2,3400*(HP104/HP35*0.001)^4.13*(HP104/HP127)^(230*(HP104/HP35*0.001)^2.1-0.7)*HP81^(0.193*EXP(-3300*(HP104/HP35*0.001)^2.6*(HP104/HP127))))</f>
        <v>#N/A</v>
      </c>
      <c r="HQ150" s="88" t="e">
        <f ca="1">IF(OR(HQ$7="–",HQ$7="glatt"),0.25/(LOG(15/HQ81+E3_Parameter!$C$16*0.001/(3.715*Berechnungen!HQ35)))^2,3400*(HQ104/HQ35*0.001)^4.13*(HQ104/HQ127)^(230*(HQ104/HQ35*0.001)^2.1-0.7)*HQ81^(0.193*EXP(-3300*(HQ104/HQ35*0.001)^2.6*(HQ104/HQ127))))</f>
        <v>#N/A</v>
      </c>
      <c r="HR150" s="88" t="e">
        <f ca="1">IF(OR(HR$7="–",HR$7="glatt"),0.25/(LOG(15/HR81+E3_Parameter!$C$16*0.001/(3.715*Berechnungen!HR35)))^2,3400*(HR104/HR35*0.001)^4.13*(HR104/HR127)^(230*(HR104/HR35*0.001)^2.1-0.7)*HR81^(0.193*EXP(-3300*(HR104/HR35*0.001)^2.6*(HR104/HR127))))</f>
        <v>#N/A</v>
      </c>
      <c r="HS150" s="88" t="e">
        <f ca="1">IF(OR(HS$7="–",HS$7="glatt"),0.25/(LOG(15/HS81+E3_Parameter!$C$16*0.001/(3.715*Berechnungen!HS35)))^2,3400*(HS104/HS35*0.001)^4.13*(HS104/HS127)^(230*(HS104/HS35*0.001)^2.1-0.7)*HS81^(0.193*EXP(-3300*(HS104/HS35*0.001)^2.6*(HS104/HS127))))</f>
        <v>#N/A</v>
      </c>
      <c r="HT150" s="88" t="e">
        <f ca="1">IF(OR(HT$7="–",HT$7="glatt"),0.25/(LOG(15/HT81+E3_Parameter!$C$16*0.001/(3.715*Berechnungen!HT35)))^2,3400*(HT104/HT35*0.001)^4.13*(HT104/HT127)^(230*(HT104/HT35*0.001)^2.1-0.7)*HT81^(0.193*EXP(-3300*(HT104/HT35*0.001)^2.6*(HT104/HT127))))</f>
        <v>#N/A</v>
      </c>
      <c r="HU150" s="88" t="e">
        <f ca="1">IF(OR(HU$7="–",HU$7="glatt"),0.25/(LOG(15/HU81+E3_Parameter!$C$16*0.001/(3.715*Berechnungen!HU35)))^2,3400*(HU104/HU35*0.001)^4.13*(HU104/HU127)^(230*(HU104/HU35*0.001)^2.1-0.7)*HU81^(0.193*EXP(-3300*(HU104/HU35*0.001)^2.6*(HU104/HU127))))</f>
        <v>#N/A</v>
      </c>
      <c r="HV150" s="88" t="e">
        <f ca="1">IF(OR(HV$7="–",HV$7="glatt"),0.25/(LOG(15/HV81+E3_Parameter!$C$16*0.001/(3.715*Berechnungen!HV35)))^2,3400*(HV104/HV35*0.001)^4.13*(HV104/HV127)^(230*(HV104/HV35*0.001)^2.1-0.7)*HV81^(0.193*EXP(-3300*(HV104/HV35*0.001)^2.6*(HV104/HV127))))</f>
        <v>#N/A</v>
      </c>
      <c r="HW150" s="88" t="e">
        <f ca="1">IF(OR(HW$7="–",HW$7="glatt"),0.25/(LOG(15/HW81+E3_Parameter!$C$16*0.001/(3.715*Berechnungen!HW35)))^2,3400*(HW104/HW35*0.001)^4.13*(HW104/HW127)^(230*(HW104/HW35*0.001)^2.1-0.7)*HW81^(0.193*EXP(-3300*(HW104/HW35*0.001)^2.6*(HW104/HW127))))</f>
        <v>#N/A</v>
      </c>
      <c r="HX150" s="88" t="e">
        <f ca="1">IF(OR(HX$7="–",HX$7="glatt"),0.25/(LOG(15/HX81+E3_Parameter!$C$16*0.001/(3.715*Berechnungen!HX35)))^2,3400*(HX104/HX35*0.001)^4.13*(HX104/HX127)^(230*(HX104/HX35*0.001)^2.1-0.7)*HX81^(0.193*EXP(-3300*(HX104/HX35*0.001)^2.6*(HX104/HX127))))</f>
        <v>#N/A</v>
      </c>
      <c r="HY150" s="88" t="e">
        <f ca="1">IF(OR(HY$7="–",HY$7="glatt"),0.25/(LOG(15/HY81+E3_Parameter!$C$16*0.001/(3.715*Berechnungen!HY35)))^2,3400*(HY104/HY35*0.001)^4.13*(HY104/HY127)^(230*(HY104/HY35*0.001)^2.1-0.7)*HY81^(0.193*EXP(-3300*(HY104/HY35*0.001)^2.6*(HY104/HY127))))</f>
        <v>#N/A</v>
      </c>
      <c r="HZ150" s="88" t="e">
        <f ca="1">IF(OR(HZ$7="–",HZ$7="glatt"),0.25/(LOG(15/HZ81+E3_Parameter!$C$16*0.001/(3.715*Berechnungen!HZ35)))^2,3400*(HZ104/HZ35*0.001)^4.13*(HZ104/HZ127)^(230*(HZ104/HZ35*0.001)^2.1-0.7)*HZ81^(0.193*EXP(-3300*(HZ104/HZ35*0.001)^2.6*(HZ104/HZ127))))</f>
        <v>#N/A</v>
      </c>
      <c r="IA150" s="88" t="e">
        <f ca="1">IF(OR(IA$7="–",IA$7="glatt"),0.25/(LOG(15/IA81+E3_Parameter!$C$16*0.001/(3.715*Berechnungen!IA35)))^2,3400*(IA104/IA35*0.001)^4.13*(IA104/IA127)^(230*(IA104/IA35*0.001)^2.1-0.7)*IA81^(0.193*EXP(-3300*(IA104/IA35*0.001)^2.6*(IA104/IA127))))</f>
        <v>#N/A</v>
      </c>
      <c r="IB150" s="88" t="e">
        <f ca="1">IF(OR(IB$7="–",IB$7="glatt"),0.25/(LOG(15/IB81+E3_Parameter!$C$16*0.001/(3.715*Berechnungen!IB35)))^2,3400*(IB104/IB35*0.001)^4.13*(IB104/IB127)^(230*(IB104/IB35*0.001)^2.1-0.7)*IB81^(0.193*EXP(-3300*(IB104/IB35*0.001)^2.6*(IB104/IB127))))</f>
        <v>#N/A</v>
      </c>
      <c r="IC150" s="88" t="e">
        <f ca="1">IF(OR(IC$7="–",IC$7="glatt"),0.25/(LOG(15/IC81+E3_Parameter!$C$16*0.001/(3.715*Berechnungen!IC35)))^2,3400*(IC104/IC35*0.001)^4.13*(IC104/IC127)^(230*(IC104/IC35*0.001)^2.1-0.7)*IC81^(0.193*EXP(-3300*(IC104/IC35*0.001)^2.6*(IC104/IC127))))</f>
        <v>#N/A</v>
      </c>
      <c r="ID150" s="88" t="e">
        <f ca="1">IF(OR(ID$7="–",ID$7="glatt"),0.25/(LOG(15/ID81+E3_Parameter!$C$16*0.001/(3.715*Berechnungen!ID35)))^2,3400*(ID104/ID35*0.001)^4.13*(ID104/ID127)^(230*(ID104/ID35*0.001)^2.1-0.7)*ID81^(0.193*EXP(-3300*(ID104/ID35*0.001)^2.6*(ID104/ID127))))</f>
        <v>#N/A</v>
      </c>
      <c r="IE150" s="88" t="e">
        <f ca="1">IF(OR(IE$7="–",IE$7="glatt"),0.25/(LOG(15/IE81+E3_Parameter!$C$16*0.001/(3.715*Berechnungen!IE35)))^2,3400*(IE104/IE35*0.001)^4.13*(IE104/IE127)^(230*(IE104/IE35*0.001)^2.1-0.7)*IE81^(0.193*EXP(-3300*(IE104/IE35*0.001)^2.6*(IE104/IE127))))</f>
        <v>#N/A</v>
      </c>
      <c r="IF150" s="88" t="e">
        <f ca="1">IF(OR(IF$7="–",IF$7="glatt"),0.25/(LOG(15/IF81+E3_Parameter!$C$16*0.001/(3.715*Berechnungen!IF35)))^2,3400*(IF104/IF35*0.001)^4.13*(IF104/IF127)^(230*(IF104/IF35*0.001)^2.1-0.7)*IF81^(0.193*EXP(-3300*(IF104/IF35*0.001)^2.6*(IF104/IF127))))</f>
        <v>#N/A</v>
      </c>
      <c r="IG150" s="88" t="e">
        <f ca="1">IF(OR(IG$7="–",IG$7="glatt"),0.25/(LOG(15/IG81+E3_Parameter!$C$16*0.001/(3.715*Berechnungen!IG35)))^2,3400*(IG104/IG35*0.001)^4.13*(IG104/IG127)^(230*(IG104/IG35*0.001)^2.1-0.7)*IG81^(0.193*EXP(-3300*(IG104/IG35*0.001)^2.6*(IG104/IG127))))</f>
        <v>#N/A</v>
      </c>
      <c r="IH150" s="88" t="e">
        <f ca="1">IF(OR(IH$7="–",IH$7="glatt"),0.25/(LOG(15/IH81+E3_Parameter!$C$16*0.001/(3.715*Berechnungen!IH35)))^2,3400*(IH104/IH35*0.001)^4.13*(IH104/IH127)^(230*(IH104/IH35*0.001)^2.1-0.7)*IH81^(0.193*EXP(-3300*(IH104/IH35*0.001)^2.6*(IH104/IH127))))</f>
        <v>#N/A</v>
      </c>
      <c r="II150" s="88" t="e">
        <f ca="1">IF(OR(II$7="–",II$7="glatt"),0.25/(LOG(15/II81+E3_Parameter!$C$16*0.001/(3.715*Berechnungen!II35)))^2,3400*(II104/II35*0.001)^4.13*(II104/II127)^(230*(II104/II35*0.001)^2.1-0.7)*II81^(0.193*EXP(-3300*(II104/II35*0.001)^2.6*(II104/II127))))</f>
        <v>#N/A</v>
      </c>
      <c r="IJ150" s="88" t="e">
        <f ca="1">IF(OR(IJ$7="–",IJ$7="glatt"),0.25/(LOG(15/IJ81+E3_Parameter!$C$16*0.001/(3.715*Berechnungen!IJ35)))^2,3400*(IJ104/IJ35*0.001)^4.13*(IJ104/IJ127)^(230*(IJ104/IJ35*0.001)^2.1-0.7)*IJ81^(0.193*EXP(-3300*(IJ104/IJ35*0.001)^2.6*(IJ104/IJ127))))</f>
        <v>#N/A</v>
      </c>
      <c r="IK150" s="88" t="e">
        <f ca="1">IF(OR(IK$7="–",IK$7="glatt"),0.25/(LOG(15/IK81+E3_Parameter!$C$16*0.001/(3.715*Berechnungen!IK35)))^2,3400*(IK104/IK35*0.001)^4.13*(IK104/IK127)^(230*(IK104/IK35*0.001)^2.1-0.7)*IK81^(0.193*EXP(-3300*(IK104/IK35*0.001)^2.6*(IK104/IK127))))</f>
        <v>#N/A</v>
      </c>
      <c r="IL150" s="88" t="e">
        <f ca="1">IF(OR(IL$7="–",IL$7="glatt"),0.25/(LOG(15/IL81+E3_Parameter!$C$16*0.001/(3.715*Berechnungen!IL35)))^2,3400*(IL104/IL35*0.001)^4.13*(IL104/IL127)^(230*(IL104/IL35*0.001)^2.1-0.7)*IL81^(0.193*EXP(-3300*(IL104/IL35*0.001)^2.6*(IL104/IL127))))</f>
        <v>#N/A</v>
      </c>
      <c r="IM150" s="88" t="e">
        <f ca="1">IF(OR(IM$7="–",IM$7="glatt"),0.25/(LOG(15/IM81+E3_Parameter!$C$16*0.001/(3.715*Berechnungen!IM35)))^2,3400*(IM104/IM35*0.001)^4.13*(IM104/IM127)^(230*(IM104/IM35*0.001)^2.1-0.7)*IM81^(0.193*EXP(-3300*(IM104/IM35*0.001)^2.6*(IM104/IM127))))</f>
        <v>#N/A</v>
      </c>
      <c r="IN150" s="88" t="e">
        <f ca="1">IF(OR(IN$7="–",IN$7="glatt"),0.25/(LOG(15/IN81+E3_Parameter!$C$16*0.001/(3.715*Berechnungen!IN35)))^2,3400*(IN104/IN35*0.001)^4.13*(IN104/IN127)^(230*(IN104/IN35*0.001)^2.1-0.7)*IN81^(0.193*EXP(-3300*(IN104/IN35*0.001)^2.6*(IN104/IN127))))</f>
        <v>#N/A</v>
      </c>
      <c r="IO150" s="88" t="e">
        <f ca="1">IF(OR(IO$7="–",IO$7="glatt"),0.25/(LOG(15/IO81+E3_Parameter!$C$16*0.001/(3.715*Berechnungen!IO35)))^2,3400*(IO104/IO35*0.001)^4.13*(IO104/IO127)^(230*(IO104/IO35*0.001)^2.1-0.7)*IO81^(0.193*EXP(-3300*(IO104/IO35*0.001)^2.6*(IO104/IO127))))</f>
        <v>#N/A</v>
      </c>
      <c r="IP150" s="88" t="e">
        <f ca="1">IF(OR(IP$7="–",IP$7="glatt"),0.25/(LOG(15/IP81+E3_Parameter!$C$16*0.001/(3.715*Berechnungen!IP35)))^2,3400*(IP104/IP35*0.001)^4.13*(IP104/IP127)^(230*(IP104/IP35*0.001)^2.1-0.7)*IP81^(0.193*EXP(-3300*(IP104/IP35*0.001)^2.6*(IP104/IP127))))</f>
        <v>#N/A</v>
      </c>
      <c r="IQ150" s="88" t="e">
        <f ca="1">IF(OR(IQ$7="–",IQ$7="glatt"),0.25/(LOG(15/IQ81+E3_Parameter!$C$16*0.001/(3.715*Berechnungen!IQ35)))^2,3400*(IQ104/IQ35*0.001)^4.13*(IQ104/IQ127)^(230*(IQ104/IQ35*0.001)^2.1-0.7)*IQ81^(0.193*EXP(-3300*(IQ104/IQ35*0.001)^2.6*(IQ104/IQ127))))</f>
        <v>#N/A</v>
      </c>
      <c r="IR150" s="88" t="e">
        <f ca="1">IF(OR(IR$7="–",IR$7="glatt"),0.25/(LOG(15/IR81+E3_Parameter!$C$16*0.001/(3.715*Berechnungen!IR35)))^2,3400*(IR104/IR35*0.001)^4.13*(IR104/IR127)^(230*(IR104/IR35*0.001)^2.1-0.7)*IR81^(0.193*EXP(-3300*(IR104/IR35*0.001)^2.6*(IR104/IR127))))</f>
        <v>#N/A</v>
      </c>
      <c r="IS150" s="88" t="e">
        <f ca="1">IF(OR(IS$7="–",IS$7="glatt"),0.25/(LOG(15/IS81+E3_Parameter!$C$16*0.001/(3.715*Berechnungen!IS35)))^2,3400*(IS104/IS35*0.001)^4.13*(IS104/IS127)^(230*(IS104/IS35*0.001)^2.1-0.7)*IS81^(0.193*EXP(-3300*(IS104/IS35*0.001)^2.6*(IS104/IS127))))</f>
        <v>#N/A</v>
      </c>
      <c r="IT150" s="88" t="e">
        <f ca="1">IF(OR(IT$7="–",IT$7="glatt"),0.25/(LOG(15/IT81+E3_Parameter!$C$16*0.001/(3.715*Berechnungen!IT35)))^2,3400*(IT104/IT35*0.001)^4.13*(IT104/IT127)^(230*(IT104/IT35*0.001)^2.1-0.7)*IT81^(0.193*EXP(-3300*(IT104/IT35*0.001)^2.6*(IT104/IT127))))</f>
        <v>#N/A</v>
      </c>
      <c r="IU150" s="88" t="e">
        <f ca="1">IF(OR(IU$7="–",IU$7="glatt"),0.25/(LOG(15/IU81+E3_Parameter!$C$16*0.001/(3.715*Berechnungen!IU35)))^2,3400*(IU104/IU35*0.001)^4.13*(IU104/IU127)^(230*(IU104/IU35*0.001)^2.1-0.7)*IU81^(0.193*EXP(-3300*(IU104/IU35*0.001)^2.6*(IU104/IU127))))</f>
        <v>#N/A</v>
      </c>
      <c r="IV150" s="88" t="e">
        <f ca="1">IF(OR(IV$7="–",IV$7="glatt"),0.25/(LOG(15/IV81+E3_Parameter!$C$16*0.001/(3.715*Berechnungen!IV35)))^2,3400*(IV104/IV35*0.001)^4.13*(IV104/IV127)^(230*(IV104/IV35*0.001)^2.1-0.7)*IV81^(0.193*EXP(-3300*(IV104/IV35*0.001)^2.6*(IV104/IV127))))</f>
        <v>#N/A</v>
      </c>
      <c r="IW150" s="88" t="e">
        <f ca="1">IF(OR(IW$7="–",IW$7="glatt"),0.25/(LOG(15/IW81+E3_Parameter!$C$16*0.001/(3.715*Berechnungen!IW35)))^2,3400*(IW104/IW35*0.001)^4.13*(IW104/IW127)^(230*(IW104/IW35*0.001)^2.1-0.7)*IW81^(0.193*EXP(-3300*(IW104/IW35*0.001)^2.6*(IW104/IW127))))</f>
        <v>#N/A</v>
      </c>
      <c r="IX150" s="88" t="e">
        <f ca="1">IF(OR(IX$7="–",IX$7="glatt"),0.25/(LOG(15/IX81+E3_Parameter!$C$16*0.001/(3.715*Berechnungen!IX35)))^2,3400*(IX104/IX35*0.001)^4.13*(IX104/IX127)^(230*(IX104/IX35*0.001)^2.1-0.7)*IX81^(0.193*EXP(-3300*(IX104/IX35*0.001)^2.6*(IX104/IX127))))</f>
        <v>#N/A</v>
      </c>
      <c r="IY150" s="88" t="e">
        <f ca="1">IF(OR(IY$7="–",IY$7="glatt"),0.25/(LOG(15/IY81+E3_Parameter!$C$16*0.001/(3.715*Berechnungen!IY35)))^2,3400*(IY104/IY35*0.001)^4.13*(IY104/IY127)^(230*(IY104/IY35*0.001)^2.1-0.7)*IY81^(0.193*EXP(-3300*(IY104/IY35*0.001)^2.6*(IY104/IY127))))</f>
        <v>#N/A</v>
      </c>
      <c r="IZ150" s="88" t="e">
        <f ca="1">IF(OR(IZ$7="–",IZ$7="glatt"),0.25/(LOG(15/IZ81+E3_Parameter!$C$16*0.001/(3.715*Berechnungen!IZ35)))^2,3400*(IZ104/IZ35*0.001)^4.13*(IZ104/IZ127)^(230*(IZ104/IZ35*0.001)^2.1-0.7)*IZ81^(0.193*EXP(-3300*(IZ104/IZ35*0.001)^2.6*(IZ104/IZ127))))</f>
        <v>#N/A</v>
      </c>
      <c r="JA150" s="88" t="e">
        <f ca="1">IF(OR(JA$7="–",JA$7="glatt"),0.25/(LOG(15/JA81+E3_Parameter!$C$16*0.001/(3.715*Berechnungen!JA35)))^2,3400*(JA104/JA35*0.001)^4.13*(JA104/JA127)^(230*(JA104/JA35*0.001)^2.1-0.7)*JA81^(0.193*EXP(-3300*(JA104/JA35*0.001)^2.6*(JA104/JA127))))</f>
        <v>#N/A</v>
      </c>
      <c r="JB150" s="88" t="e">
        <f ca="1">IF(OR(JB$7="–",JB$7="glatt"),0.25/(LOG(15/JB81+E3_Parameter!$C$16*0.001/(3.715*Berechnungen!JB35)))^2,3400*(JB104/JB35*0.001)^4.13*(JB104/JB127)^(230*(JB104/JB35*0.001)^2.1-0.7)*JB81^(0.193*EXP(-3300*(JB104/JB35*0.001)^2.6*(JB104/JB127))))</f>
        <v>#N/A</v>
      </c>
      <c r="JC150" s="88" t="e">
        <f ca="1">IF(OR(JC$7="–",JC$7="glatt"),0.25/(LOG(15/JC81+E3_Parameter!$C$16*0.001/(3.715*Berechnungen!JC35)))^2,3400*(JC104/JC35*0.001)^4.13*(JC104/JC127)^(230*(JC104/JC35*0.001)^2.1-0.7)*JC81^(0.193*EXP(-3300*(JC104/JC35*0.001)^2.6*(JC104/JC127))))</f>
        <v>#N/A</v>
      </c>
      <c r="JD150" s="88" t="e">
        <f ca="1">IF(OR(JD$7="–",JD$7="glatt"),0.25/(LOG(15/JD81+E3_Parameter!$C$16*0.001/(3.715*Berechnungen!JD35)))^2,3400*(JD104/JD35*0.001)^4.13*(JD104/JD127)^(230*(JD104/JD35*0.001)^2.1-0.7)*JD81^(0.193*EXP(-3300*(JD104/JD35*0.001)^2.6*(JD104/JD127))))</f>
        <v>#N/A</v>
      </c>
      <c r="JE150" s="88" t="e">
        <f ca="1">IF(OR(JE$7="–",JE$7="glatt"),0.25/(LOG(15/JE81+E3_Parameter!$C$16*0.001/(3.715*Berechnungen!JE35)))^2,3400*(JE104/JE35*0.001)^4.13*(JE104/JE127)^(230*(JE104/JE35*0.001)^2.1-0.7)*JE81^(0.193*EXP(-3300*(JE104/JE35*0.001)^2.6*(JE104/JE127))))</f>
        <v>#N/A</v>
      </c>
      <c r="JF150" s="88" t="e">
        <f ca="1">IF(OR(JF$7="–",JF$7="glatt"),0.25/(LOG(15/JF81+E3_Parameter!$C$16*0.001/(3.715*Berechnungen!JF35)))^2,3400*(JF104/JF35*0.001)^4.13*(JF104/JF127)^(230*(JF104/JF35*0.001)^2.1-0.7)*JF81^(0.193*EXP(-3300*(JF104/JF35*0.001)^2.6*(JF104/JF127))))</f>
        <v>#N/A</v>
      </c>
      <c r="JG150" s="88" t="e">
        <f ca="1">IF(OR(JG$7="–",JG$7="glatt"),0.25/(LOG(15/JG81+E3_Parameter!$C$16*0.001/(3.715*Berechnungen!JG35)))^2,3400*(JG104/JG35*0.001)^4.13*(JG104/JG127)^(230*(JG104/JG35*0.001)^2.1-0.7)*JG81^(0.193*EXP(-3300*(JG104/JG35*0.001)^2.6*(JG104/JG127))))</f>
        <v>#N/A</v>
      </c>
      <c r="JH150" s="88" t="e">
        <f ca="1">IF(OR(JH$7="–",JH$7="glatt"),0.25/(LOG(15/JH81+E3_Parameter!$C$16*0.001/(3.715*Berechnungen!JH35)))^2,3400*(JH104/JH35*0.001)^4.13*(JH104/JH127)^(230*(JH104/JH35*0.001)^2.1-0.7)*JH81^(0.193*EXP(-3300*(JH104/JH35*0.001)^2.6*(JH104/JH127))))</f>
        <v>#N/A</v>
      </c>
      <c r="JI150" s="88" t="e">
        <f ca="1">IF(OR(JI$7="–",JI$7="glatt"),0.25/(LOG(15/JI81+E3_Parameter!$C$16*0.001/(3.715*Berechnungen!JI35)))^2,3400*(JI104/JI35*0.001)^4.13*(JI104/JI127)^(230*(JI104/JI35*0.001)^2.1-0.7)*JI81^(0.193*EXP(-3300*(JI104/JI35*0.001)^2.6*(JI104/JI127))))</f>
        <v>#N/A</v>
      </c>
      <c r="JJ150" s="88" t="e">
        <f ca="1">IF(OR(JJ$7="–",JJ$7="glatt"),0.25/(LOG(15/JJ81+E3_Parameter!$C$16*0.001/(3.715*Berechnungen!JJ35)))^2,3400*(JJ104/JJ35*0.001)^4.13*(JJ104/JJ127)^(230*(JJ104/JJ35*0.001)^2.1-0.7)*JJ81^(0.193*EXP(-3300*(JJ104/JJ35*0.001)^2.6*(JJ104/JJ127))))</f>
        <v>#N/A</v>
      </c>
      <c r="JK150" s="88" t="e">
        <f ca="1">IF(OR(JK$7="–",JK$7="glatt"),0.25/(LOG(15/JK81+E3_Parameter!$C$16*0.001/(3.715*Berechnungen!JK35)))^2,3400*(JK104/JK35*0.001)^4.13*(JK104/JK127)^(230*(JK104/JK35*0.001)^2.1-0.7)*JK81^(0.193*EXP(-3300*(JK104/JK35*0.001)^2.6*(JK104/JK127))))</f>
        <v>#N/A</v>
      </c>
      <c r="JL150" s="88" t="e">
        <f ca="1">IF(OR(JL$7="–",JL$7="glatt"),0.25/(LOG(15/JL81+E3_Parameter!$C$16*0.001/(3.715*Berechnungen!JL35)))^2,3400*(JL104/JL35*0.001)^4.13*(JL104/JL127)^(230*(JL104/JL35*0.001)^2.1-0.7)*JL81^(0.193*EXP(-3300*(JL104/JL35*0.001)^2.6*(JL104/JL127))))</f>
        <v>#N/A</v>
      </c>
      <c r="JM150" s="88" t="e">
        <f ca="1">IF(OR(JM$7="–",JM$7="glatt"),0.25/(LOG(15/JM81+E3_Parameter!$C$16*0.001/(3.715*Berechnungen!JM35)))^2,3400*(JM104/JM35*0.001)^4.13*(JM104/JM127)^(230*(JM104/JM35*0.001)^2.1-0.7)*JM81^(0.193*EXP(-3300*(JM104/JM35*0.001)^2.6*(JM104/JM127))))</f>
        <v>#N/A</v>
      </c>
      <c r="JN150" s="88" t="e">
        <f ca="1">IF(OR(JN$7="–",JN$7="glatt"),0.25/(LOG(15/JN81+E3_Parameter!$C$16*0.001/(3.715*Berechnungen!JN35)))^2,3400*(JN104/JN35*0.001)^4.13*(JN104/JN127)^(230*(JN104/JN35*0.001)^2.1-0.7)*JN81^(0.193*EXP(-3300*(JN104/JN35*0.001)^2.6*(JN104/JN127))))</f>
        <v>#N/A</v>
      </c>
      <c r="JO150" s="88" t="e">
        <f ca="1">IF(OR(JO$7="–",JO$7="glatt"),0.25/(LOG(15/JO81+E3_Parameter!$C$16*0.001/(3.715*Berechnungen!JO35)))^2,3400*(JO104/JO35*0.001)^4.13*(JO104/JO127)^(230*(JO104/JO35*0.001)^2.1-0.7)*JO81^(0.193*EXP(-3300*(JO104/JO35*0.001)^2.6*(JO104/JO127))))</f>
        <v>#N/A</v>
      </c>
      <c r="JP150" s="88" t="e">
        <f ca="1">IF(OR(JP$7="–",JP$7="glatt"),0.25/(LOG(15/JP81+E3_Parameter!$C$16*0.001/(3.715*Berechnungen!JP35)))^2,3400*(JP104/JP35*0.001)^4.13*(JP104/JP127)^(230*(JP104/JP35*0.001)^2.1-0.7)*JP81^(0.193*EXP(-3300*(JP104/JP35*0.001)^2.6*(JP104/JP127))))</f>
        <v>#N/A</v>
      </c>
      <c r="JQ150" s="88" t="e">
        <f ca="1">IF(OR(JQ$7="–",JQ$7="glatt"),0.25/(LOG(15/JQ81+E3_Parameter!$C$16*0.001/(3.715*Berechnungen!JQ35)))^2,3400*(JQ104/JQ35*0.001)^4.13*(JQ104/JQ127)^(230*(JQ104/JQ35*0.001)^2.1-0.7)*JQ81^(0.193*EXP(-3300*(JQ104/JQ35*0.001)^2.6*(JQ104/JQ127))))</f>
        <v>#N/A</v>
      </c>
      <c r="JR150" s="88" t="e">
        <f ca="1">IF(OR(JR$7="–",JR$7="glatt"),0.25/(LOG(15/JR81+E3_Parameter!$C$16*0.001/(3.715*Berechnungen!JR35)))^2,3400*(JR104/JR35*0.001)^4.13*(JR104/JR127)^(230*(JR104/JR35*0.001)^2.1-0.7)*JR81^(0.193*EXP(-3300*(JR104/JR35*0.001)^2.6*(JR104/JR127))))</f>
        <v>#N/A</v>
      </c>
      <c r="JS150" s="88" t="e">
        <f ca="1">IF(OR(JS$7="–",JS$7="glatt"),0.25/(LOG(15/JS81+E3_Parameter!$C$16*0.001/(3.715*Berechnungen!JS35)))^2,3400*(JS104/JS35*0.001)^4.13*(JS104/JS127)^(230*(JS104/JS35*0.001)^2.1-0.7)*JS81^(0.193*EXP(-3300*(JS104/JS35*0.001)^2.6*(JS104/JS127))))</f>
        <v>#N/A</v>
      </c>
      <c r="JT150" s="88" t="e">
        <f ca="1">IF(OR(JT$7="–",JT$7="glatt"),0.25/(LOG(15/JT81+E3_Parameter!$C$16*0.001/(3.715*Berechnungen!JT35)))^2,3400*(JT104/JT35*0.001)^4.13*(JT104/JT127)^(230*(JT104/JT35*0.001)^2.1-0.7)*JT81^(0.193*EXP(-3300*(JT104/JT35*0.001)^2.6*(JT104/JT127))))</f>
        <v>#N/A</v>
      </c>
      <c r="JU150" s="88" t="e">
        <f ca="1">IF(OR(JU$7="–",JU$7="glatt"),0.25/(LOG(15/JU81+E3_Parameter!$C$16*0.001/(3.715*Berechnungen!JU35)))^2,3400*(JU104/JU35*0.001)^4.13*(JU104/JU127)^(230*(JU104/JU35*0.001)^2.1-0.7)*JU81^(0.193*EXP(-3300*(JU104/JU35*0.001)^2.6*(JU104/JU127))))</f>
        <v>#N/A</v>
      </c>
      <c r="JV150" s="88" t="e">
        <f ca="1">IF(OR(JV$7="–",JV$7="glatt"),0.25/(LOG(15/JV81+E3_Parameter!$C$16*0.001/(3.715*Berechnungen!JV35)))^2,3400*(JV104/JV35*0.001)^4.13*(JV104/JV127)^(230*(JV104/JV35*0.001)^2.1-0.7)*JV81^(0.193*EXP(-3300*(JV104/JV35*0.001)^2.6*(JV104/JV127))))</f>
        <v>#N/A</v>
      </c>
      <c r="JW150" s="88" t="e">
        <f ca="1">IF(OR(JW$7="–",JW$7="glatt"),0.25/(LOG(15/JW81+E3_Parameter!$C$16*0.001/(3.715*Berechnungen!JW35)))^2,3400*(JW104/JW35*0.001)^4.13*(JW104/JW127)^(230*(JW104/JW35*0.001)^2.1-0.7)*JW81^(0.193*EXP(-3300*(JW104/JW35*0.001)^2.6*(JW104/JW127))))</f>
        <v>#N/A</v>
      </c>
      <c r="JX150" s="88" t="e">
        <f ca="1">IF(OR(JX$7="–",JX$7="glatt"),0.25/(LOG(15/JX81+E3_Parameter!$C$16*0.001/(3.715*Berechnungen!JX35)))^2,3400*(JX104/JX35*0.001)^4.13*(JX104/JX127)^(230*(JX104/JX35*0.001)^2.1-0.7)*JX81^(0.193*EXP(-3300*(JX104/JX35*0.001)^2.6*(JX104/JX127))))</f>
        <v>#N/A</v>
      </c>
      <c r="JY150" s="88" t="e">
        <f ca="1">IF(OR(JY$7="–",JY$7="glatt"),0.25/(LOG(15/JY81+E3_Parameter!$C$16*0.001/(3.715*Berechnungen!JY35)))^2,3400*(JY104/JY35*0.001)^4.13*(JY104/JY127)^(230*(JY104/JY35*0.001)^2.1-0.7)*JY81^(0.193*EXP(-3300*(JY104/JY35*0.001)^2.6*(JY104/JY127))))</f>
        <v>#N/A</v>
      </c>
      <c r="JZ150" s="88" t="e">
        <f ca="1">IF(OR(JZ$7="–",JZ$7="glatt"),0.25/(LOG(15/JZ81+E3_Parameter!$C$16*0.001/(3.715*Berechnungen!JZ35)))^2,3400*(JZ104/JZ35*0.001)^4.13*(JZ104/JZ127)^(230*(JZ104/JZ35*0.001)^2.1-0.7)*JZ81^(0.193*EXP(-3300*(JZ104/JZ35*0.001)^2.6*(JZ104/JZ127))))</f>
        <v>#N/A</v>
      </c>
      <c r="KA150" s="88" t="e">
        <f ca="1">IF(OR(KA$7="–",KA$7="glatt"),0.25/(LOG(15/KA81+E3_Parameter!$C$16*0.001/(3.715*Berechnungen!KA35)))^2,3400*(KA104/KA35*0.001)^4.13*(KA104/KA127)^(230*(KA104/KA35*0.001)^2.1-0.7)*KA81^(0.193*EXP(-3300*(KA104/KA35*0.001)^2.6*(KA104/KA127))))</f>
        <v>#N/A</v>
      </c>
      <c r="KB150" s="88" t="e">
        <f ca="1">IF(OR(KB$7="–",KB$7="glatt"),0.25/(LOG(15/KB81+E3_Parameter!$C$16*0.001/(3.715*Berechnungen!KB35)))^2,3400*(KB104/KB35*0.001)^4.13*(KB104/KB127)^(230*(KB104/KB35*0.001)^2.1-0.7)*KB81^(0.193*EXP(-3300*(KB104/KB35*0.001)^2.6*(KB104/KB127))))</f>
        <v>#N/A</v>
      </c>
      <c r="KC150" s="88" t="e">
        <f ca="1">IF(OR(KC$7="–",KC$7="glatt"),0.25/(LOG(15/KC81+E3_Parameter!$C$16*0.001/(3.715*Berechnungen!KC35)))^2,3400*(KC104/KC35*0.001)^4.13*(KC104/KC127)^(230*(KC104/KC35*0.001)^2.1-0.7)*KC81^(0.193*EXP(-3300*(KC104/KC35*0.001)^2.6*(KC104/KC127))))</f>
        <v>#N/A</v>
      </c>
      <c r="KD150" s="88" t="e">
        <f ca="1">IF(OR(KD$7="–",KD$7="glatt"),0.25/(LOG(15/KD81+E3_Parameter!$C$16*0.001/(3.715*Berechnungen!KD35)))^2,3400*(KD104/KD35*0.001)^4.13*(KD104/KD127)^(230*(KD104/KD35*0.001)^2.1-0.7)*KD81^(0.193*EXP(-3300*(KD104/KD35*0.001)^2.6*(KD104/KD127))))</f>
        <v>#N/A</v>
      </c>
      <c r="KE150" s="88" t="e">
        <f ca="1">IF(OR(KE$7="–",KE$7="glatt"),0.25/(LOG(15/KE81+E3_Parameter!$C$16*0.001/(3.715*Berechnungen!KE35)))^2,3400*(KE104/KE35*0.001)^4.13*(KE104/KE127)^(230*(KE104/KE35*0.001)^2.1-0.7)*KE81^(0.193*EXP(-3300*(KE104/KE35*0.001)^2.6*(KE104/KE127))))</f>
        <v>#N/A</v>
      </c>
      <c r="KF150" s="88" t="e">
        <f ca="1">IF(OR(KF$7="–",KF$7="glatt"),0.25/(LOG(15/KF81+E3_Parameter!$C$16*0.001/(3.715*Berechnungen!KF35)))^2,3400*(KF104/KF35*0.001)^4.13*(KF104/KF127)^(230*(KF104/KF35*0.001)^2.1-0.7)*KF81^(0.193*EXP(-3300*(KF104/KF35*0.001)^2.6*(KF104/KF127))))</f>
        <v>#N/A</v>
      </c>
      <c r="KG150" s="88" t="e">
        <f ca="1">IF(OR(KG$7="–",KG$7="glatt"),0.25/(LOG(15/KG81+E3_Parameter!$C$16*0.001/(3.715*Berechnungen!KG35)))^2,3400*(KG104/KG35*0.001)^4.13*(KG104/KG127)^(230*(KG104/KG35*0.001)^2.1-0.7)*KG81^(0.193*EXP(-3300*(KG104/KG35*0.001)^2.6*(KG104/KG127))))</f>
        <v>#N/A</v>
      </c>
      <c r="KH150" s="88" t="e">
        <f ca="1">IF(OR(KH$7="–",KH$7="glatt"),0.25/(LOG(15/KH81+E3_Parameter!$C$16*0.001/(3.715*Berechnungen!KH35)))^2,3400*(KH104/KH35*0.001)^4.13*(KH104/KH127)^(230*(KH104/KH35*0.001)^2.1-0.7)*KH81^(0.193*EXP(-3300*(KH104/KH35*0.001)^2.6*(KH104/KH127))))</f>
        <v>#N/A</v>
      </c>
      <c r="KI150" s="88" t="e">
        <f ca="1">IF(OR(KI$7="–",KI$7="glatt"),0.25/(LOG(15/KI81+E3_Parameter!$C$16*0.001/(3.715*Berechnungen!KI35)))^2,3400*(KI104/KI35*0.001)^4.13*(KI104/KI127)^(230*(KI104/KI35*0.001)^2.1-0.7)*KI81^(0.193*EXP(-3300*(KI104/KI35*0.001)^2.6*(KI104/KI127))))</f>
        <v>#N/A</v>
      </c>
      <c r="KJ150" s="88" t="e">
        <f ca="1">IF(OR(KJ$7="–",KJ$7="glatt"),0.25/(LOG(15/KJ81+E3_Parameter!$C$16*0.001/(3.715*Berechnungen!KJ35)))^2,3400*(KJ104/KJ35*0.001)^4.13*(KJ104/KJ127)^(230*(KJ104/KJ35*0.001)^2.1-0.7)*KJ81^(0.193*EXP(-3300*(KJ104/KJ35*0.001)^2.6*(KJ104/KJ127))))</f>
        <v>#N/A</v>
      </c>
      <c r="KK150" s="88" t="e">
        <f ca="1">IF(OR(KK$7="–",KK$7="glatt"),0.25/(LOG(15/KK81+E3_Parameter!$C$16*0.001/(3.715*Berechnungen!KK35)))^2,3400*(KK104/KK35*0.001)^4.13*(KK104/KK127)^(230*(KK104/KK35*0.001)^2.1-0.7)*KK81^(0.193*EXP(-3300*(KK104/KK35*0.001)^2.6*(KK104/KK127))))</f>
        <v>#N/A</v>
      </c>
      <c r="KL150" s="88" t="e">
        <f ca="1">IF(OR(KL$7="–",KL$7="glatt"),0.25/(LOG(15/KL81+E3_Parameter!$C$16*0.001/(3.715*Berechnungen!KL35)))^2,3400*(KL104/KL35*0.001)^4.13*(KL104/KL127)^(230*(KL104/KL35*0.001)^2.1-0.7)*KL81^(0.193*EXP(-3300*(KL104/KL35*0.001)^2.6*(KL104/KL127))))</f>
        <v>#N/A</v>
      </c>
      <c r="KM150" s="88" t="e">
        <f ca="1">IF(OR(KM$7="–",KM$7="glatt"),0.25/(LOG(15/KM81+E3_Parameter!$C$16*0.001/(3.715*Berechnungen!KM35)))^2,3400*(KM104/KM35*0.001)^4.13*(KM104/KM127)^(230*(KM104/KM35*0.001)^2.1-0.7)*KM81^(0.193*EXP(-3300*(KM104/KM35*0.001)^2.6*(KM104/KM127))))</f>
        <v>#N/A</v>
      </c>
      <c r="KN150" s="88" t="e">
        <f ca="1">IF(OR(KN$7="–",KN$7="glatt"),0.25/(LOG(15/KN81+E3_Parameter!$C$16*0.001/(3.715*Berechnungen!KN35)))^2,3400*(KN104/KN35*0.001)^4.13*(KN104/KN127)^(230*(KN104/KN35*0.001)^2.1-0.7)*KN81^(0.193*EXP(-3300*(KN104/KN35*0.001)^2.6*(KN104/KN127))))</f>
        <v>#N/A</v>
      </c>
      <c r="KO150" s="88" t="e">
        <f ca="1">IF(OR(KO$7="–",KO$7="glatt"),0.25/(LOG(15/KO81+E3_Parameter!$C$16*0.001/(3.715*Berechnungen!KO35)))^2,3400*(KO104/KO35*0.001)^4.13*(KO104/KO127)^(230*(KO104/KO35*0.001)^2.1-0.7)*KO81^(0.193*EXP(-3300*(KO104/KO35*0.001)^2.6*(KO104/KO127))))</f>
        <v>#N/A</v>
      </c>
      <c r="KP150" s="88" t="e">
        <f ca="1">IF(OR(KP$7="–",KP$7="glatt"),0.25/(LOG(15/KP81+E3_Parameter!$C$16*0.001/(3.715*Berechnungen!KP35)))^2,3400*(KP104/KP35*0.001)^4.13*(KP104/KP127)^(230*(KP104/KP35*0.001)^2.1-0.7)*KP81^(0.193*EXP(-3300*(KP104/KP35*0.001)^2.6*(KP104/KP127))))</f>
        <v>#N/A</v>
      </c>
      <c r="KQ150" s="88" t="e">
        <f ca="1">IF(OR(KQ$7="–",KQ$7="glatt"),0.25/(LOG(15/KQ81+E3_Parameter!$C$16*0.001/(3.715*Berechnungen!KQ35)))^2,3400*(KQ104/KQ35*0.001)^4.13*(KQ104/KQ127)^(230*(KQ104/KQ35*0.001)^2.1-0.7)*KQ81^(0.193*EXP(-3300*(KQ104/KQ35*0.001)^2.6*(KQ104/KQ127))))</f>
        <v>#N/A</v>
      </c>
      <c r="KR150" s="88" t="e">
        <f ca="1">IF(OR(KR$7="–",KR$7="glatt"),0.25/(LOG(15/KR81+E3_Parameter!$C$16*0.001/(3.715*Berechnungen!KR35)))^2,3400*(KR104/KR35*0.001)^4.13*(KR104/KR127)^(230*(KR104/KR35*0.001)^2.1-0.7)*KR81^(0.193*EXP(-3300*(KR104/KR35*0.001)^2.6*(KR104/KR127))))</f>
        <v>#N/A</v>
      </c>
      <c r="KS150" s="88" t="e">
        <f ca="1">IF(OR(KS$7="–",KS$7="glatt"),0.25/(LOG(15/KS81+E3_Parameter!$C$16*0.001/(3.715*Berechnungen!KS35)))^2,3400*(KS104/KS35*0.001)^4.13*(KS104/KS127)^(230*(KS104/KS35*0.001)^2.1-0.7)*KS81^(0.193*EXP(-3300*(KS104/KS35*0.001)^2.6*(KS104/KS127))))</f>
        <v>#N/A</v>
      </c>
      <c r="KT150" s="88" t="e">
        <f ca="1">IF(OR(KT$7="–",KT$7="glatt"),0.25/(LOG(15/KT81+E3_Parameter!$C$16*0.001/(3.715*Berechnungen!KT35)))^2,3400*(KT104/KT35*0.001)^4.13*(KT104/KT127)^(230*(KT104/KT35*0.001)^2.1-0.7)*KT81^(0.193*EXP(-3300*(KT104/KT35*0.001)^2.6*(KT104/KT127))))</f>
        <v>#N/A</v>
      </c>
      <c r="KU150" s="88" t="e">
        <f ca="1">IF(OR(KU$7="–",KU$7="glatt"),0.25/(LOG(15/KU81+E3_Parameter!$C$16*0.001/(3.715*Berechnungen!KU35)))^2,3400*(KU104/KU35*0.001)^4.13*(KU104/KU127)^(230*(KU104/KU35*0.001)^2.1-0.7)*KU81^(0.193*EXP(-3300*(KU104/KU35*0.001)^2.6*(KU104/KU127))))</f>
        <v>#N/A</v>
      </c>
      <c r="KV150" s="88" t="e">
        <f ca="1">IF(OR(KV$7="–",KV$7="glatt"),0.25/(LOG(15/KV81+E3_Parameter!$C$16*0.001/(3.715*Berechnungen!KV35)))^2,3400*(KV104/KV35*0.001)^4.13*(KV104/KV127)^(230*(KV104/KV35*0.001)^2.1-0.7)*KV81^(0.193*EXP(-3300*(KV104/KV35*0.001)^2.6*(KV104/KV127))))</f>
        <v>#N/A</v>
      </c>
      <c r="KW150" s="88" t="e">
        <f ca="1">IF(OR(KW$7="–",KW$7="glatt"),0.25/(LOG(15/KW81+E3_Parameter!$C$16*0.001/(3.715*Berechnungen!KW35)))^2,3400*(KW104/KW35*0.001)^4.13*(KW104/KW127)^(230*(KW104/KW35*0.001)^2.1-0.7)*KW81^(0.193*EXP(-3300*(KW104/KW35*0.001)^2.6*(KW104/KW127))))</f>
        <v>#N/A</v>
      </c>
      <c r="KX150" s="88" t="e">
        <f ca="1">IF(OR(KX$7="–",KX$7="glatt"),0.25/(LOG(15/KX81+E3_Parameter!$C$16*0.001/(3.715*Berechnungen!KX35)))^2,3400*(KX104/KX35*0.001)^4.13*(KX104/KX127)^(230*(KX104/KX35*0.001)^2.1-0.7)*KX81^(0.193*EXP(-3300*(KX104/KX35*0.001)^2.6*(KX104/KX127))))</f>
        <v>#N/A</v>
      </c>
      <c r="KY150" s="88" t="e">
        <f ca="1">IF(OR(KY$7="–",KY$7="glatt"),0.25/(LOG(15/KY81+E3_Parameter!$C$16*0.001/(3.715*Berechnungen!KY35)))^2,3400*(KY104/KY35*0.001)^4.13*(KY104/KY127)^(230*(KY104/KY35*0.001)^2.1-0.7)*KY81^(0.193*EXP(-3300*(KY104/KY35*0.001)^2.6*(KY104/KY127))))</f>
        <v>#N/A</v>
      </c>
      <c r="KZ150" s="88" t="e">
        <f ca="1">IF(OR(KZ$7="–",KZ$7="glatt"),0.25/(LOG(15/KZ81+E3_Parameter!$C$16*0.001/(3.715*Berechnungen!KZ35)))^2,3400*(KZ104/KZ35*0.001)^4.13*(KZ104/KZ127)^(230*(KZ104/KZ35*0.001)^2.1-0.7)*KZ81^(0.193*EXP(-3300*(KZ104/KZ35*0.001)^2.6*(KZ104/KZ127))))</f>
        <v>#N/A</v>
      </c>
      <c r="LA150" s="88" t="e">
        <f ca="1">IF(OR(LA$7="–",LA$7="glatt"),0.25/(LOG(15/LA81+E3_Parameter!$C$16*0.001/(3.715*Berechnungen!LA35)))^2,3400*(LA104/LA35*0.001)^4.13*(LA104/LA127)^(230*(LA104/LA35*0.001)^2.1-0.7)*LA81^(0.193*EXP(-3300*(LA104/LA35*0.001)^2.6*(LA104/LA127))))</f>
        <v>#N/A</v>
      </c>
      <c r="LB150" s="88" t="e">
        <f ca="1">IF(OR(LB$7="–",LB$7="glatt"),0.25/(LOG(15/LB81+E3_Parameter!$C$16*0.001/(3.715*Berechnungen!LB35)))^2,3400*(LB104/LB35*0.001)^4.13*(LB104/LB127)^(230*(LB104/LB35*0.001)^2.1-0.7)*LB81^(0.193*EXP(-3300*(LB104/LB35*0.001)^2.6*(LB104/LB127))))</f>
        <v>#N/A</v>
      </c>
      <c r="LC150" s="88" t="e">
        <f ca="1">IF(OR(LC$7="–",LC$7="glatt"),0.25/(LOG(15/LC81+E3_Parameter!$C$16*0.001/(3.715*Berechnungen!LC35)))^2,3400*(LC104/LC35*0.001)^4.13*(LC104/LC127)^(230*(LC104/LC35*0.001)^2.1-0.7)*LC81^(0.193*EXP(-3300*(LC104/LC35*0.001)^2.6*(LC104/LC127))))</f>
        <v>#N/A</v>
      </c>
      <c r="LD150" s="88" t="e">
        <f ca="1">IF(OR(LD$7="–",LD$7="glatt"),0.25/(LOG(15/LD81+E3_Parameter!$C$16*0.001/(3.715*Berechnungen!LD35)))^2,3400*(LD104/LD35*0.001)^4.13*(LD104/LD127)^(230*(LD104/LD35*0.001)^2.1-0.7)*LD81^(0.193*EXP(-3300*(LD104/LD35*0.001)^2.6*(LD104/LD127))))</f>
        <v>#N/A</v>
      </c>
      <c r="LE150" s="88" t="e">
        <f ca="1">IF(OR(LE$7="–",LE$7="glatt"),0.25/(LOG(15/LE81+E3_Parameter!$C$16*0.001/(3.715*Berechnungen!LE35)))^2,3400*(LE104/LE35*0.001)^4.13*(LE104/LE127)^(230*(LE104/LE35*0.001)^2.1-0.7)*LE81^(0.193*EXP(-3300*(LE104/LE35*0.001)^2.6*(LE104/LE127))))</f>
        <v>#N/A</v>
      </c>
      <c r="LF150" s="88" t="e">
        <f ca="1">IF(OR(LF$7="–",LF$7="glatt"),0.25/(LOG(15/LF81+E3_Parameter!$C$16*0.001/(3.715*Berechnungen!LF35)))^2,3400*(LF104/LF35*0.001)^4.13*(LF104/LF127)^(230*(LF104/LF35*0.001)^2.1-0.7)*LF81^(0.193*EXP(-3300*(LF104/LF35*0.001)^2.6*(LF104/LF127))))</f>
        <v>#N/A</v>
      </c>
      <c r="LG150" s="88" t="e">
        <f ca="1">IF(OR(LG$7="–",LG$7="glatt"),0.25/(LOG(15/LG81+E3_Parameter!$C$16*0.001/(3.715*Berechnungen!LG35)))^2,3400*(LG104/LG35*0.001)^4.13*(LG104/LG127)^(230*(LG104/LG35*0.001)^2.1-0.7)*LG81^(0.193*EXP(-3300*(LG104/LG35*0.001)^2.6*(LG104/LG127))))</f>
        <v>#N/A</v>
      </c>
      <c r="LH150" s="88" t="e">
        <f ca="1">IF(OR(LH$7="–",LH$7="glatt"),0.25/(LOG(15/LH81+E3_Parameter!$C$16*0.001/(3.715*Berechnungen!LH35)))^2,3400*(LH104/LH35*0.001)^4.13*(LH104/LH127)^(230*(LH104/LH35*0.001)^2.1-0.7)*LH81^(0.193*EXP(-3300*(LH104/LH35*0.001)^2.6*(LH104/LH127))))</f>
        <v>#N/A</v>
      </c>
      <c r="LI150" s="88" t="e">
        <f ca="1">IF(OR(LI$7="–",LI$7="glatt"),0.25/(LOG(15/LI81+E3_Parameter!$C$16*0.001/(3.715*Berechnungen!LI35)))^2,3400*(LI104/LI35*0.001)^4.13*(LI104/LI127)^(230*(LI104/LI35*0.001)^2.1-0.7)*LI81^(0.193*EXP(-3300*(LI104/LI35*0.001)^2.6*(LI104/LI127))))</f>
        <v>#N/A</v>
      </c>
      <c r="LJ150" s="88" t="e">
        <f ca="1">IF(OR(LJ$7="–",LJ$7="glatt"),0.25/(LOG(15/LJ81+E3_Parameter!$C$16*0.001/(3.715*Berechnungen!LJ35)))^2,3400*(LJ104/LJ35*0.001)^4.13*(LJ104/LJ127)^(230*(LJ104/LJ35*0.001)^2.1-0.7)*LJ81^(0.193*EXP(-3300*(LJ104/LJ35*0.001)^2.6*(LJ104/LJ127))))</f>
        <v>#N/A</v>
      </c>
      <c r="LK150" s="88" t="e">
        <f ca="1">IF(OR(LK$7="–",LK$7="glatt"),0.25/(LOG(15/LK81+E3_Parameter!$C$16*0.001/(3.715*Berechnungen!LK35)))^2,3400*(LK104/LK35*0.001)^4.13*(LK104/LK127)^(230*(LK104/LK35*0.001)^2.1-0.7)*LK81^(0.193*EXP(-3300*(LK104/LK35*0.001)^2.6*(LK104/LK127))))</f>
        <v>#N/A</v>
      </c>
      <c r="LL150" s="88" t="e">
        <f ca="1">IF(OR(LL$7="–",LL$7="glatt"),0.25/(LOG(15/LL81+E3_Parameter!$C$16*0.001/(3.715*Berechnungen!LL35)))^2,3400*(LL104/LL35*0.001)^4.13*(LL104/LL127)^(230*(LL104/LL35*0.001)^2.1-0.7)*LL81^(0.193*EXP(-3300*(LL104/LL35*0.001)^2.6*(LL104/LL127))))</f>
        <v>#N/A</v>
      </c>
      <c r="LM150" s="88" t="e">
        <f ca="1">IF(OR(LM$7="–",LM$7="glatt"),0.25/(LOG(15/LM81+E3_Parameter!$C$16*0.001/(3.715*Berechnungen!LM35)))^2,3400*(LM104/LM35*0.001)^4.13*(LM104/LM127)^(230*(LM104/LM35*0.001)^2.1-0.7)*LM81^(0.193*EXP(-3300*(LM104/LM35*0.001)^2.6*(LM104/LM127))))</f>
        <v>#N/A</v>
      </c>
      <c r="LN150" s="88" t="e">
        <f ca="1">IF(OR(LN$7="–",LN$7="glatt"),0.25/(LOG(15/LN81+E3_Parameter!$C$16*0.001/(3.715*Berechnungen!LN35)))^2,3400*(LN104/LN35*0.001)^4.13*(LN104/LN127)^(230*(LN104/LN35*0.001)^2.1-0.7)*LN81^(0.193*EXP(-3300*(LN104/LN35*0.001)^2.6*(LN104/LN127))))</f>
        <v>#N/A</v>
      </c>
      <c r="LO150" s="88" t="e">
        <f ca="1">IF(OR(LO$7="–",LO$7="glatt"),0.25/(LOG(15/LO81+E3_Parameter!$C$16*0.001/(3.715*Berechnungen!LO35)))^2,3400*(LO104/LO35*0.001)^4.13*(LO104/LO127)^(230*(LO104/LO35*0.001)^2.1-0.7)*LO81^(0.193*EXP(-3300*(LO104/LO35*0.001)^2.6*(LO104/LO127))))</f>
        <v>#N/A</v>
      </c>
      <c r="LP150" s="88" t="e">
        <f ca="1">IF(OR(LP$7="–",LP$7="glatt"),0.25/(LOG(15/LP81+E3_Parameter!$C$16*0.001/(3.715*Berechnungen!LP35)))^2,3400*(LP104/LP35*0.001)^4.13*(LP104/LP127)^(230*(LP104/LP35*0.001)^2.1-0.7)*LP81^(0.193*EXP(-3300*(LP104/LP35*0.001)^2.6*(LP104/LP127))))</f>
        <v>#N/A</v>
      </c>
      <c r="LQ150" s="88" t="e">
        <f ca="1">IF(OR(LQ$7="–",LQ$7="glatt"),0.25/(LOG(15/LQ81+E3_Parameter!$C$16*0.001/(3.715*Berechnungen!LQ35)))^2,3400*(LQ104/LQ35*0.001)^4.13*(LQ104/LQ127)^(230*(LQ104/LQ35*0.001)^2.1-0.7)*LQ81^(0.193*EXP(-3300*(LQ104/LQ35*0.001)^2.6*(LQ104/LQ127))))</f>
        <v>#N/A</v>
      </c>
      <c r="LR150" s="88" t="e">
        <f ca="1">IF(OR(LR$7="–",LR$7="glatt"),0.25/(LOG(15/LR81+E3_Parameter!$C$16*0.001/(3.715*Berechnungen!LR35)))^2,3400*(LR104/LR35*0.001)^4.13*(LR104/LR127)^(230*(LR104/LR35*0.001)^2.1-0.7)*LR81^(0.193*EXP(-3300*(LR104/LR35*0.001)^2.6*(LR104/LR127))))</f>
        <v>#N/A</v>
      </c>
      <c r="LS150" s="88" t="e">
        <f ca="1">IF(OR(LS$7="–",LS$7="glatt"),0.25/(LOG(15/LS81+E3_Parameter!$C$16*0.001/(3.715*Berechnungen!LS35)))^2,3400*(LS104/LS35*0.001)^4.13*(LS104/LS127)^(230*(LS104/LS35*0.001)^2.1-0.7)*LS81^(0.193*EXP(-3300*(LS104/LS35*0.001)^2.6*(LS104/LS127))))</f>
        <v>#N/A</v>
      </c>
      <c r="LT150" s="88" t="e">
        <f ca="1">IF(OR(LT$7="–",LT$7="glatt"),0.25/(LOG(15/LT81+E3_Parameter!$C$16*0.001/(3.715*Berechnungen!LT35)))^2,3400*(LT104/LT35*0.001)^4.13*(LT104/LT127)^(230*(LT104/LT35*0.001)^2.1-0.7)*LT81^(0.193*EXP(-3300*(LT104/LT35*0.001)^2.6*(LT104/LT127))))</f>
        <v>#N/A</v>
      </c>
      <c r="LU150" s="88" t="e">
        <f ca="1">IF(OR(LU$7="–",LU$7="glatt"),0.25/(LOG(15/LU81+E3_Parameter!$C$16*0.001/(3.715*Berechnungen!LU35)))^2,3400*(LU104/LU35*0.001)^4.13*(LU104/LU127)^(230*(LU104/LU35*0.001)^2.1-0.7)*LU81^(0.193*EXP(-3300*(LU104/LU35*0.001)^2.6*(LU104/LU127))))</f>
        <v>#N/A</v>
      </c>
      <c r="LV150" s="88" t="e">
        <f ca="1">IF(OR(LV$7="–",LV$7="glatt"),0.25/(LOG(15/LV81+E3_Parameter!$C$16*0.001/(3.715*Berechnungen!LV35)))^2,3400*(LV104/LV35*0.001)^4.13*(LV104/LV127)^(230*(LV104/LV35*0.001)^2.1-0.7)*LV81^(0.193*EXP(-3300*(LV104/LV35*0.001)^2.6*(LV104/LV127))))</f>
        <v>#N/A</v>
      </c>
      <c r="LW150" s="88" t="e">
        <f ca="1">IF(OR(LW$7="–",LW$7="glatt"),0.25/(LOG(15/LW81+E3_Parameter!$C$16*0.001/(3.715*Berechnungen!LW35)))^2,3400*(LW104/LW35*0.001)^4.13*(LW104/LW127)^(230*(LW104/LW35*0.001)^2.1-0.7)*LW81^(0.193*EXP(-3300*(LW104/LW35*0.001)^2.6*(LW104/LW127))))</f>
        <v>#N/A</v>
      </c>
      <c r="LX150" s="88" t="e">
        <f ca="1">IF(OR(LX$7="–",LX$7="glatt"),0.25/(LOG(15/LX81+E3_Parameter!$C$16*0.001/(3.715*Berechnungen!LX35)))^2,3400*(LX104/LX35*0.001)^4.13*(LX104/LX127)^(230*(LX104/LX35*0.001)^2.1-0.7)*LX81^(0.193*EXP(-3300*(LX104/LX35*0.001)^2.6*(LX104/LX127))))</f>
        <v>#N/A</v>
      </c>
      <c r="LY150" s="88" t="e">
        <f ca="1">IF(OR(LY$7="–",LY$7="glatt"),0.25/(LOG(15/LY81+E3_Parameter!$C$16*0.001/(3.715*Berechnungen!LY35)))^2,3400*(LY104/LY35*0.001)^4.13*(LY104/LY127)^(230*(LY104/LY35*0.001)^2.1-0.7)*LY81^(0.193*EXP(-3300*(LY104/LY35*0.001)^2.6*(LY104/LY127))))</f>
        <v>#N/A</v>
      </c>
      <c r="LZ150" s="88" t="e">
        <f ca="1">IF(OR(LZ$7="–",LZ$7="glatt"),0.25/(LOG(15/LZ81+E3_Parameter!$C$16*0.001/(3.715*Berechnungen!LZ35)))^2,3400*(LZ104/LZ35*0.001)^4.13*(LZ104/LZ127)^(230*(LZ104/LZ35*0.001)^2.1-0.7)*LZ81^(0.193*EXP(-3300*(LZ104/LZ35*0.001)^2.6*(LZ104/LZ127))))</f>
        <v>#N/A</v>
      </c>
      <c r="MA150" s="88" t="e">
        <f ca="1">IF(OR(MA$7="–",MA$7="glatt"),0.25/(LOG(15/MA81+E3_Parameter!$C$16*0.001/(3.715*Berechnungen!MA35)))^2,3400*(MA104/MA35*0.001)^4.13*(MA104/MA127)^(230*(MA104/MA35*0.001)^2.1-0.7)*MA81^(0.193*EXP(-3300*(MA104/MA35*0.001)^2.6*(MA104/MA127))))</f>
        <v>#N/A</v>
      </c>
      <c r="MB150" s="88" t="e">
        <f ca="1">IF(OR(MB$7="–",MB$7="glatt"),0.25/(LOG(15/MB81+E3_Parameter!$C$16*0.001/(3.715*Berechnungen!MB35)))^2,3400*(MB104/MB35*0.001)^4.13*(MB104/MB127)^(230*(MB104/MB35*0.001)^2.1-0.7)*MB81^(0.193*EXP(-3300*(MB104/MB35*0.001)^2.6*(MB104/MB127))))</f>
        <v>#N/A</v>
      </c>
      <c r="MC150" s="88" t="e">
        <f ca="1">IF(OR(MC$7="–",MC$7="glatt"),0.25/(LOG(15/MC81+E3_Parameter!$C$16*0.001/(3.715*Berechnungen!MC35)))^2,3400*(MC104/MC35*0.001)^4.13*(MC104/MC127)^(230*(MC104/MC35*0.001)^2.1-0.7)*MC81^(0.193*EXP(-3300*(MC104/MC35*0.001)^2.6*(MC104/MC127))))</f>
        <v>#N/A</v>
      </c>
      <c r="MD150" s="88" t="e">
        <f ca="1">IF(OR(MD$7="–",MD$7="glatt"),0.25/(LOG(15/MD81+E3_Parameter!$C$16*0.001/(3.715*Berechnungen!MD35)))^2,3400*(MD104/MD35*0.001)^4.13*(MD104/MD127)^(230*(MD104/MD35*0.001)^2.1-0.7)*MD81^(0.193*EXP(-3300*(MD104/MD35*0.001)^2.6*(MD104/MD127))))</f>
        <v>#N/A</v>
      </c>
      <c r="ME150" s="88" t="e">
        <f ca="1">IF(OR(ME$7="–",ME$7="glatt"),0.25/(LOG(15/ME81+E3_Parameter!$C$16*0.001/(3.715*Berechnungen!ME35)))^2,3400*(ME104/ME35*0.001)^4.13*(ME104/ME127)^(230*(ME104/ME35*0.001)^2.1-0.7)*ME81^(0.193*EXP(-3300*(ME104/ME35*0.001)^2.6*(ME104/ME127))))</f>
        <v>#N/A</v>
      </c>
      <c r="MF150" s="88" t="e">
        <f ca="1">IF(OR(MF$7="–",MF$7="glatt"),0.25/(LOG(15/MF81+E3_Parameter!$C$16*0.001/(3.715*Berechnungen!MF35)))^2,3400*(MF104/MF35*0.001)^4.13*(MF104/MF127)^(230*(MF104/MF35*0.001)^2.1-0.7)*MF81^(0.193*EXP(-3300*(MF104/MF35*0.001)^2.6*(MF104/MF127))))</f>
        <v>#N/A</v>
      </c>
      <c r="MG150" s="88" t="e">
        <f ca="1">IF(OR(MG$7="–",MG$7="glatt"),0.25/(LOG(15/MG81+E3_Parameter!$C$16*0.001/(3.715*Berechnungen!MG35)))^2,3400*(MG104/MG35*0.001)^4.13*(MG104/MG127)^(230*(MG104/MG35*0.001)^2.1-0.7)*MG81^(0.193*EXP(-3300*(MG104/MG35*0.001)^2.6*(MG104/MG127))))</f>
        <v>#N/A</v>
      </c>
      <c r="MH150" s="88" t="e">
        <f ca="1">IF(OR(MH$7="–",MH$7="glatt"),0.25/(LOG(15/MH81+E3_Parameter!$C$16*0.001/(3.715*Berechnungen!MH35)))^2,3400*(MH104/MH35*0.001)^4.13*(MH104/MH127)^(230*(MH104/MH35*0.001)^2.1-0.7)*MH81^(0.193*EXP(-3300*(MH104/MH35*0.001)^2.6*(MH104/MH127))))</f>
        <v>#N/A</v>
      </c>
      <c r="MI150" s="88" t="e">
        <f ca="1">IF(OR(MI$7="–",MI$7="glatt"),0.25/(LOG(15/MI81+E3_Parameter!$C$16*0.001/(3.715*Berechnungen!MI35)))^2,3400*(MI104/MI35*0.001)^4.13*(MI104/MI127)^(230*(MI104/MI35*0.001)^2.1-0.7)*MI81^(0.193*EXP(-3300*(MI104/MI35*0.001)^2.6*(MI104/MI127))))</f>
        <v>#N/A</v>
      </c>
      <c r="MJ150" s="88" t="e">
        <f ca="1">IF(OR(MJ$7="–",MJ$7="glatt"),0.25/(LOG(15/MJ81+E3_Parameter!$C$16*0.001/(3.715*Berechnungen!MJ35)))^2,3400*(MJ104/MJ35*0.001)^4.13*(MJ104/MJ127)^(230*(MJ104/MJ35*0.001)^2.1-0.7)*MJ81^(0.193*EXP(-3300*(MJ104/MJ35*0.001)^2.6*(MJ104/MJ127))))</f>
        <v>#N/A</v>
      </c>
      <c r="MK150" s="88" t="e">
        <f ca="1">IF(OR(MK$7="–",MK$7="glatt"),0.25/(LOG(15/MK81+E3_Parameter!$C$16*0.001/(3.715*Berechnungen!MK35)))^2,3400*(MK104/MK35*0.001)^4.13*(MK104/MK127)^(230*(MK104/MK35*0.001)^2.1-0.7)*MK81^(0.193*EXP(-3300*(MK104/MK35*0.001)^2.6*(MK104/MK127))))</f>
        <v>#N/A</v>
      </c>
      <c r="ML150" s="88" t="e">
        <f ca="1">IF(OR(ML$7="–",ML$7="glatt"),0.25/(LOG(15/ML81+E3_Parameter!$C$16*0.001/(3.715*Berechnungen!ML35)))^2,3400*(ML104/ML35*0.001)^4.13*(ML104/ML127)^(230*(ML104/ML35*0.001)^2.1-0.7)*ML81^(0.193*EXP(-3300*(ML104/ML35*0.001)^2.6*(ML104/ML127))))</f>
        <v>#N/A</v>
      </c>
      <c r="MM150" s="88" t="e">
        <f ca="1">IF(OR(MM$7="–",MM$7="glatt"),0.25/(LOG(15/MM81+E3_Parameter!$C$16*0.001/(3.715*Berechnungen!MM35)))^2,3400*(MM104/MM35*0.001)^4.13*(MM104/MM127)^(230*(MM104/MM35*0.001)^2.1-0.7)*MM81^(0.193*EXP(-3300*(MM104/MM35*0.001)^2.6*(MM104/MM127))))</f>
        <v>#N/A</v>
      </c>
      <c r="MN150" s="88" t="e">
        <f ca="1">IF(OR(MN$7="–",MN$7="glatt"),0.25/(LOG(15/MN81+E3_Parameter!$C$16*0.001/(3.715*Berechnungen!MN35)))^2,3400*(MN104/MN35*0.001)^4.13*(MN104/MN127)^(230*(MN104/MN35*0.001)^2.1-0.7)*MN81^(0.193*EXP(-3300*(MN104/MN35*0.001)^2.6*(MN104/MN127))))</f>
        <v>#N/A</v>
      </c>
      <c r="MO150" s="88" t="e">
        <f ca="1">IF(OR(MO$7="–",MO$7="glatt"),0.25/(LOG(15/MO81+E3_Parameter!$C$16*0.001/(3.715*Berechnungen!MO35)))^2,3400*(MO104/MO35*0.001)^4.13*(MO104/MO127)^(230*(MO104/MO35*0.001)^2.1-0.7)*MO81^(0.193*EXP(-3300*(MO104/MO35*0.001)^2.6*(MO104/MO127))))</f>
        <v>#N/A</v>
      </c>
      <c r="MP150" s="88" t="e">
        <f ca="1">IF(OR(MP$7="–",MP$7="glatt"),0.25/(LOG(15/MP81+E3_Parameter!$C$16*0.001/(3.715*Berechnungen!MP35)))^2,3400*(MP104/MP35*0.001)^4.13*(MP104/MP127)^(230*(MP104/MP35*0.001)^2.1-0.7)*MP81^(0.193*EXP(-3300*(MP104/MP35*0.001)^2.6*(MP104/MP127))))</f>
        <v>#N/A</v>
      </c>
      <c r="MQ150" s="88" t="e">
        <f ca="1">IF(OR(MQ$7="–",MQ$7="glatt"),0.25/(LOG(15/MQ81+E3_Parameter!$C$16*0.001/(3.715*Berechnungen!MQ35)))^2,3400*(MQ104/MQ35*0.001)^4.13*(MQ104/MQ127)^(230*(MQ104/MQ35*0.001)^2.1-0.7)*MQ81^(0.193*EXP(-3300*(MQ104/MQ35*0.001)^2.6*(MQ104/MQ127))))</f>
        <v>#N/A</v>
      </c>
      <c r="MR150" s="88" t="e">
        <f ca="1">IF(OR(MR$7="–",MR$7="glatt"),0.25/(LOG(15/MR81+E3_Parameter!$C$16*0.001/(3.715*Berechnungen!MR35)))^2,3400*(MR104/MR35*0.001)^4.13*(MR104/MR127)^(230*(MR104/MR35*0.001)^2.1-0.7)*MR81^(0.193*EXP(-3300*(MR104/MR35*0.001)^2.6*(MR104/MR127))))</f>
        <v>#N/A</v>
      </c>
      <c r="MS150" s="88" t="e">
        <f ca="1">IF(OR(MS$7="–",MS$7="glatt"),0.25/(LOG(15/MS81+E3_Parameter!$C$16*0.001/(3.715*Berechnungen!MS35)))^2,3400*(MS104/MS35*0.001)^4.13*(MS104/MS127)^(230*(MS104/MS35*0.001)^2.1-0.7)*MS81^(0.193*EXP(-3300*(MS104/MS35*0.001)^2.6*(MS104/MS127))))</f>
        <v>#N/A</v>
      </c>
      <c r="MT150" s="88" t="e">
        <f ca="1">IF(OR(MT$7="–",MT$7="glatt"),0.25/(LOG(15/MT81+E3_Parameter!$C$16*0.001/(3.715*Berechnungen!MT35)))^2,3400*(MT104/MT35*0.001)^4.13*(MT104/MT127)^(230*(MT104/MT35*0.001)^2.1-0.7)*MT81^(0.193*EXP(-3300*(MT104/MT35*0.001)^2.6*(MT104/MT127))))</f>
        <v>#N/A</v>
      </c>
      <c r="MU150" s="88" t="e">
        <f ca="1">IF(OR(MU$7="–",MU$7="glatt"),0.25/(LOG(15/MU81+E3_Parameter!$C$16*0.001/(3.715*Berechnungen!MU35)))^2,3400*(MU104/MU35*0.001)^4.13*(MU104/MU127)^(230*(MU104/MU35*0.001)^2.1-0.7)*MU81^(0.193*EXP(-3300*(MU104/MU35*0.001)^2.6*(MU104/MU127))))</f>
        <v>#N/A</v>
      </c>
      <c r="MV150" s="88" t="e">
        <f ca="1">IF(OR(MV$7="–",MV$7="glatt"),0.25/(LOG(15/MV81+E3_Parameter!$C$16*0.001/(3.715*Berechnungen!MV35)))^2,3400*(MV104/MV35*0.001)^4.13*(MV104/MV127)^(230*(MV104/MV35*0.001)^2.1-0.7)*MV81^(0.193*EXP(-3300*(MV104/MV35*0.001)^2.6*(MV104/MV127))))</f>
        <v>#N/A</v>
      </c>
      <c r="MW150" s="88" t="e">
        <f ca="1">IF(OR(MW$7="–",MW$7="glatt"),0.25/(LOG(15/MW81+E3_Parameter!$C$16*0.001/(3.715*Berechnungen!MW35)))^2,3400*(MW104/MW35*0.001)^4.13*(MW104/MW127)^(230*(MW104/MW35*0.001)^2.1-0.7)*MW81^(0.193*EXP(-3300*(MW104/MW35*0.001)^2.6*(MW104/MW127))))</f>
        <v>#N/A</v>
      </c>
      <c r="MX150" s="88" t="e">
        <f ca="1">IF(OR(MX$7="–",MX$7="glatt"),0.25/(LOG(15/MX81+E3_Parameter!$C$16*0.001/(3.715*Berechnungen!MX35)))^2,3400*(MX104/MX35*0.001)^4.13*(MX104/MX127)^(230*(MX104/MX35*0.001)^2.1-0.7)*MX81^(0.193*EXP(-3300*(MX104/MX35*0.001)^2.6*(MX104/MX127))))</f>
        <v>#N/A</v>
      </c>
      <c r="MY150" s="88" t="e">
        <f ca="1">IF(OR(MY$7="–",MY$7="glatt"),0.25/(LOG(15/MY81+E3_Parameter!$C$16*0.001/(3.715*Berechnungen!MY35)))^2,3400*(MY104/MY35*0.001)^4.13*(MY104/MY127)^(230*(MY104/MY35*0.001)^2.1-0.7)*MY81^(0.193*EXP(-3300*(MY104/MY35*0.001)^2.6*(MY104/MY127))))</f>
        <v>#N/A</v>
      </c>
      <c r="MZ150" s="88" t="e">
        <f ca="1">IF(OR(MZ$7="–",MZ$7="glatt"),0.25/(LOG(15/MZ81+E3_Parameter!$C$16*0.001/(3.715*Berechnungen!MZ35)))^2,3400*(MZ104/MZ35*0.001)^4.13*(MZ104/MZ127)^(230*(MZ104/MZ35*0.001)^2.1-0.7)*MZ81^(0.193*EXP(-3300*(MZ104/MZ35*0.001)^2.6*(MZ104/MZ127))))</f>
        <v>#N/A</v>
      </c>
      <c r="NA150" s="88" t="e">
        <f ca="1">IF(OR(NA$7="–",NA$7="glatt"),0.25/(LOG(15/NA81+E3_Parameter!$C$16*0.001/(3.715*Berechnungen!NA35)))^2,3400*(NA104/NA35*0.001)^4.13*(NA104/NA127)^(230*(NA104/NA35*0.001)^2.1-0.7)*NA81^(0.193*EXP(-3300*(NA104/NA35*0.001)^2.6*(NA104/NA127))))</f>
        <v>#N/A</v>
      </c>
      <c r="NB150" s="88" t="e">
        <f ca="1">IF(OR(NB$7="–",NB$7="glatt"),0.25/(LOG(15/NB81+E3_Parameter!$C$16*0.001/(3.715*Berechnungen!NB35)))^2,3400*(NB104/NB35*0.001)^4.13*(NB104/NB127)^(230*(NB104/NB35*0.001)^2.1-0.7)*NB81^(0.193*EXP(-3300*(NB104/NB35*0.001)^2.6*(NB104/NB127))))</f>
        <v>#N/A</v>
      </c>
      <c r="NC150" s="88" t="e">
        <f ca="1">IF(OR(NC$7="–",NC$7="glatt"),0.25/(LOG(15/NC81+E3_Parameter!$C$16*0.001/(3.715*Berechnungen!NC35)))^2,3400*(NC104/NC35*0.001)^4.13*(NC104/NC127)^(230*(NC104/NC35*0.001)^2.1-0.7)*NC81^(0.193*EXP(-3300*(NC104/NC35*0.001)^2.6*(NC104/NC127))))</f>
        <v>#N/A</v>
      </c>
      <c r="ND150" s="88" t="e">
        <f ca="1">IF(OR(ND$7="–",ND$7="glatt"),0.25/(LOG(15/ND81+E3_Parameter!$C$16*0.001/(3.715*Berechnungen!ND35)))^2,3400*(ND104/ND35*0.001)^4.13*(ND104/ND127)^(230*(ND104/ND35*0.001)^2.1-0.7)*ND81^(0.193*EXP(-3300*(ND104/ND35*0.001)^2.6*(ND104/ND127))))</f>
        <v>#N/A</v>
      </c>
      <c r="NE150" s="88" t="e">
        <f ca="1">IF(OR(NE$7="–",NE$7="glatt"),0.25/(LOG(15/NE81+E3_Parameter!$C$16*0.001/(3.715*Berechnungen!NE35)))^2,3400*(NE104/NE35*0.001)^4.13*(NE104/NE127)^(230*(NE104/NE35*0.001)^2.1-0.7)*NE81^(0.193*EXP(-3300*(NE104/NE35*0.001)^2.6*(NE104/NE127))))</f>
        <v>#N/A</v>
      </c>
      <c r="NF150" s="88" t="e">
        <f ca="1">IF(OR(NF$7="–",NF$7="glatt"),0.25/(LOG(15/NF81+E3_Parameter!$C$16*0.001/(3.715*Berechnungen!NF35)))^2,3400*(NF104/NF35*0.001)^4.13*(NF104/NF127)^(230*(NF104/NF35*0.001)^2.1-0.7)*NF81^(0.193*EXP(-3300*(NF104/NF35*0.001)^2.6*(NF104/NF127))))</f>
        <v>#N/A</v>
      </c>
      <c r="NG150" s="88" t="e">
        <f ca="1">IF(OR(NG$7="–",NG$7="glatt"),0.25/(LOG(15/NG81+E3_Parameter!$C$16*0.001/(3.715*Berechnungen!NG35)))^2,3400*(NG104/NG35*0.001)^4.13*(NG104/NG127)^(230*(NG104/NG35*0.001)^2.1-0.7)*NG81^(0.193*EXP(-3300*(NG104/NG35*0.001)^2.6*(NG104/NG127))))</f>
        <v>#N/A</v>
      </c>
      <c r="NH150" s="88" t="e">
        <f ca="1">IF(OR(NH$7="–",NH$7="glatt"),0.25/(LOG(15/NH81+E3_Parameter!$C$16*0.001/(3.715*Berechnungen!NH35)))^2,3400*(NH104/NH35*0.001)^4.13*(NH104/NH127)^(230*(NH104/NH35*0.001)^2.1-0.7)*NH81^(0.193*EXP(-3300*(NH104/NH35*0.001)^2.6*(NH104/NH127))))</f>
        <v>#N/A</v>
      </c>
      <c r="NI150" s="88" t="e">
        <f ca="1">IF(OR(NI$7="–",NI$7="glatt"),0.25/(LOG(15/NI81+E3_Parameter!$C$16*0.001/(3.715*Berechnungen!NI35)))^2,3400*(NI104/NI35*0.001)^4.13*(NI104/NI127)^(230*(NI104/NI35*0.001)^2.1-0.7)*NI81^(0.193*EXP(-3300*(NI104/NI35*0.001)^2.6*(NI104/NI127))))</f>
        <v>#N/A</v>
      </c>
      <c r="NJ150" s="88" t="e">
        <f ca="1">IF(OR(NJ$7="–",NJ$7="glatt"),0.25/(LOG(15/NJ81+E3_Parameter!$C$16*0.001/(3.715*Berechnungen!NJ35)))^2,3400*(NJ104/NJ35*0.001)^4.13*(NJ104/NJ127)^(230*(NJ104/NJ35*0.001)^2.1-0.7)*NJ81^(0.193*EXP(-3300*(NJ104/NJ35*0.001)^2.6*(NJ104/NJ127))))</f>
        <v>#N/A</v>
      </c>
      <c r="NK150" s="88" t="e">
        <f ca="1">IF(OR(NK$7="–",NK$7="glatt"),0.25/(LOG(15/NK81+E3_Parameter!$C$16*0.001/(3.715*Berechnungen!NK35)))^2,3400*(NK104/NK35*0.001)^4.13*(NK104/NK127)^(230*(NK104/NK35*0.001)^2.1-0.7)*NK81^(0.193*EXP(-3300*(NK104/NK35*0.001)^2.6*(NK104/NK127))))</f>
        <v>#N/A</v>
      </c>
      <c r="NL150" s="88" t="e">
        <f ca="1">IF(OR(NL$7="–",NL$7="glatt"),0.25/(LOG(15/NL81+E3_Parameter!$C$16*0.001/(3.715*Berechnungen!NL35)))^2,3400*(NL104/NL35*0.001)^4.13*(NL104/NL127)^(230*(NL104/NL35*0.001)^2.1-0.7)*NL81^(0.193*EXP(-3300*(NL104/NL35*0.001)^2.6*(NL104/NL127))))</f>
        <v>#N/A</v>
      </c>
      <c r="NM150" s="88" t="e">
        <f ca="1">IF(OR(NM$7="–",NM$7="glatt"),0.25/(LOG(15/NM81+E3_Parameter!$C$16*0.001/(3.715*Berechnungen!NM35)))^2,3400*(NM104/NM35*0.001)^4.13*(NM104/NM127)^(230*(NM104/NM35*0.001)^2.1-0.7)*NM81^(0.193*EXP(-3300*(NM104/NM35*0.001)^2.6*(NM104/NM127))))</f>
        <v>#N/A</v>
      </c>
      <c r="NN150" s="88" t="e">
        <f ca="1">IF(OR(NN$7="–",NN$7="glatt"),0.25/(LOG(15/NN81+E3_Parameter!$C$16*0.001/(3.715*Berechnungen!NN35)))^2,3400*(NN104/NN35*0.001)^4.13*(NN104/NN127)^(230*(NN104/NN35*0.001)^2.1-0.7)*NN81^(0.193*EXP(-3300*(NN104/NN35*0.001)^2.6*(NN104/NN127))))</f>
        <v>#N/A</v>
      </c>
      <c r="NO150" s="88" t="e">
        <f ca="1">IF(OR(NO$7="–",NO$7="glatt"),0.25/(LOG(15/NO81+E3_Parameter!$C$16*0.001/(3.715*Berechnungen!NO35)))^2,3400*(NO104/NO35*0.001)^4.13*(NO104/NO127)^(230*(NO104/NO35*0.001)^2.1-0.7)*NO81^(0.193*EXP(-3300*(NO104/NO35*0.001)^2.6*(NO104/NO127))))</f>
        <v>#N/A</v>
      </c>
      <c r="NP150" s="88" t="e">
        <f ca="1">IF(OR(NP$7="–",NP$7="glatt"),0.25/(LOG(15/NP81+E3_Parameter!$C$16*0.001/(3.715*Berechnungen!NP35)))^2,3400*(NP104/NP35*0.001)^4.13*(NP104/NP127)^(230*(NP104/NP35*0.001)^2.1-0.7)*NP81^(0.193*EXP(-3300*(NP104/NP35*0.001)^2.6*(NP104/NP127))))</f>
        <v>#N/A</v>
      </c>
      <c r="NQ150" s="88" t="e">
        <f ca="1">IF(OR(NQ$7="–",NQ$7="glatt"),0.25/(LOG(15/NQ81+E3_Parameter!$C$16*0.001/(3.715*Berechnungen!NQ35)))^2,3400*(NQ104/NQ35*0.001)^4.13*(NQ104/NQ127)^(230*(NQ104/NQ35*0.001)^2.1-0.7)*NQ81^(0.193*EXP(-3300*(NQ104/NQ35*0.001)^2.6*(NQ104/NQ127))))</f>
        <v>#N/A</v>
      </c>
      <c r="NR150" s="88" t="e">
        <f ca="1">IF(OR(NR$7="–",NR$7="glatt"),0.25/(LOG(15/NR81+E3_Parameter!$C$16*0.001/(3.715*Berechnungen!NR35)))^2,3400*(NR104/NR35*0.001)^4.13*(NR104/NR127)^(230*(NR104/NR35*0.001)^2.1-0.7)*NR81^(0.193*EXP(-3300*(NR104/NR35*0.001)^2.6*(NR104/NR127))))</f>
        <v>#N/A</v>
      </c>
      <c r="NS150" s="88" t="e">
        <f ca="1">IF(OR(NS$7="–",NS$7="glatt"),0.25/(LOG(15/NS81+E3_Parameter!$C$16*0.001/(3.715*Berechnungen!NS35)))^2,3400*(NS104/NS35*0.001)^4.13*(NS104/NS127)^(230*(NS104/NS35*0.001)^2.1-0.7)*NS81^(0.193*EXP(-3300*(NS104/NS35*0.001)^2.6*(NS104/NS127))))</f>
        <v>#N/A</v>
      </c>
      <c r="NT150" s="88" t="e">
        <f ca="1">IF(OR(NT$7="–",NT$7="glatt"),0.25/(LOG(15/NT81+E3_Parameter!$C$16*0.001/(3.715*Berechnungen!NT35)))^2,3400*(NT104/NT35*0.001)^4.13*(NT104/NT127)^(230*(NT104/NT35*0.001)^2.1-0.7)*NT81^(0.193*EXP(-3300*(NT104/NT35*0.001)^2.6*(NT104/NT127))))</f>
        <v>#N/A</v>
      </c>
      <c r="NU150" s="88" t="e">
        <f ca="1">IF(OR(NU$7="–",NU$7="glatt"),0.25/(LOG(15/NU81+E3_Parameter!$C$16*0.001/(3.715*Berechnungen!NU35)))^2,3400*(NU104/NU35*0.001)^4.13*(NU104/NU127)^(230*(NU104/NU35*0.001)^2.1-0.7)*NU81^(0.193*EXP(-3300*(NU104/NU35*0.001)^2.6*(NU104/NU127))))</f>
        <v>#N/A</v>
      </c>
      <c r="NV150" s="88" t="e">
        <f ca="1">IF(OR(NV$7="–",NV$7="glatt"),0.25/(LOG(15/NV81+E3_Parameter!$C$16*0.001/(3.715*Berechnungen!NV35)))^2,3400*(NV104/NV35*0.001)^4.13*(NV104/NV127)^(230*(NV104/NV35*0.001)^2.1-0.7)*NV81^(0.193*EXP(-3300*(NV104/NV35*0.001)^2.6*(NV104/NV127))))</f>
        <v>#N/A</v>
      </c>
      <c r="NW150" s="88" t="e">
        <f ca="1">IF(OR(NW$7="–",NW$7="glatt"),0.25/(LOG(15/NW81+E3_Parameter!$C$16*0.001/(3.715*Berechnungen!NW35)))^2,3400*(NW104/NW35*0.001)^4.13*(NW104/NW127)^(230*(NW104/NW35*0.001)^2.1-0.7)*NW81^(0.193*EXP(-3300*(NW104/NW35*0.001)^2.6*(NW104/NW127))))</f>
        <v>#N/A</v>
      </c>
      <c r="NX150" s="88" t="e">
        <f ca="1">IF(OR(NX$7="–",NX$7="glatt"),0.25/(LOG(15/NX81+E3_Parameter!$C$16*0.001/(3.715*Berechnungen!NX35)))^2,3400*(NX104/NX35*0.001)^4.13*(NX104/NX127)^(230*(NX104/NX35*0.001)^2.1-0.7)*NX81^(0.193*EXP(-3300*(NX104/NX35*0.001)^2.6*(NX104/NX127))))</f>
        <v>#N/A</v>
      </c>
      <c r="NY150" s="88" t="e">
        <f ca="1">IF(OR(NY$7="–",NY$7="glatt"),0.25/(LOG(15/NY81+E3_Parameter!$C$16*0.001/(3.715*Berechnungen!NY35)))^2,3400*(NY104/NY35*0.001)^4.13*(NY104/NY127)^(230*(NY104/NY35*0.001)^2.1-0.7)*NY81^(0.193*EXP(-3300*(NY104/NY35*0.001)^2.6*(NY104/NY127))))</f>
        <v>#N/A</v>
      </c>
      <c r="NZ150" s="88" t="e">
        <f ca="1">IF(OR(NZ$7="–",NZ$7="glatt"),0.25/(LOG(15/NZ81+E3_Parameter!$C$16*0.001/(3.715*Berechnungen!NZ35)))^2,3400*(NZ104/NZ35*0.001)^4.13*(NZ104/NZ127)^(230*(NZ104/NZ35*0.001)^2.1-0.7)*NZ81^(0.193*EXP(-3300*(NZ104/NZ35*0.001)^2.6*(NZ104/NZ127))))</f>
        <v>#N/A</v>
      </c>
      <c r="OA150" s="88" t="e">
        <f ca="1">IF(OR(OA$7="–",OA$7="glatt"),0.25/(LOG(15/OA81+E3_Parameter!$C$16*0.001/(3.715*Berechnungen!OA35)))^2,3400*(OA104/OA35*0.001)^4.13*(OA104/OA127)^(230*(OA104/OA35*0.001)^2.1-0.7)*OA81^(0.193*EXP(-3300*(OA104/OA35*0.001)^2.6*(OA104/OA127))))</f>
        <v>#N/A</v>
      </c>
      <c r="OB150" s="88" t="e">
        <f ca="1">IF(OR(OB$7="–",OB$7="glatt"),0.25/(LOG(15/OB81+E3_Parameter!$C$16*0.001/(3.715*Berechnungen!OB35)))^2,3400*(OB104/OB35*0.001)^4.13*(OB104/OB127)^(230*(OB104/OB35*0.001)^2.1-0.7)*OB81^(0.193*EXP(-3300*(OB104/OB35*0.001)^2.6*(OB104/OB127))))</f>
        <v>#N/A</v>
      </c>
      <c r="OC150" s="88" t="e">
        <f ca="1">IF(OR(OC$7="–",OC$7="glatt"),0.25/(LOG(15/OC81+E3_Parameter!$C$16*0.001/(3.715*Berechnungen!OC35)))^2,3400*(OC104/OC35*0.001)^4.13*(OC104/OC127)^(230*(OC104/OC35*0.001)^2.1-0.7)*OC81^(0.193*EXP(-3300*(OC104/OC35*0.001)^2.6*(OC104/OC127))))</f>
        <v>#N/A</v>
      </c>
      <c r="OD150" s="88" t="e">
        <f ca="1">IF(OR(OD$7="–",OD$7="glatt"),0.25/(LOG(15/OD81+E3_Parameter!$C$16*0.001/(3.715*Berechnungen!OD35)))^2,3400*(OD104/OD35*0.001)^4.13*(OD104/OD127)^(230*(OD104/OD35*0.001)^2.1-0.7)*OD81^(0.193*EXP(-3300*(OD104/OD35*0.001)^2.6*(OD104/OD127))))</f>
        <v>#N/A</v>
      </c>
      <c r="OE150" s="88" t="e">
        <f ca="1">IF(OR(OE$7="–",OE$7="glatt"),0.25/(LOG(15/OE81+E3_Parameter!$C$16*0.001/(3.715*Berechnungen!OE35)))^2,3400*(OE104/OE35*0.001)^4.13*(OE104/OE127)^(230*(OE104/OE35*0.001)^2.1-0.7)*OE81^(0.193*EXP(-3300*(OE104/OE35*0.001)^2.6*(OE104/OE127))))</f>
        <v>#N/A</v>
      </c>
      <c r="OF150" s="88" t="e">
        <f ca="1">IF(OR(OF$7="–",OF$7="glatt"),0.25/(LOG(15/OF81+E3_Parameter!$C$16*0.001/(3.715*Berechnungen!OF35)))^2,3400*(OF104/OF35*0.001)^4.13*(OF104/OF127)^(230*(OF104/OF35*0.001)^2.1-0.7)*OF81^(0.193*EXP(-3300*(OF104/OF35*0.001)^2.6*(OF104/OF127))))</f>
        <v>#N/A</v>
      </c>
      <c r="OG150" s="88" t="e">
        <f ca="1">IF(OR(OG$7="–",OG$7="glatt"),0.25/(LOG(15/OG81+E3_Parameter!$C$16*0.001/(3.715*Berechnungen!OG35)))^2,3400*(OG104/OG35*0.001)^4.13*(OG104/OG127)^(230*(OG104/OG35*0.001)^2.1-0.7)*OG81^(0.193*EXP(-3300*(OG104/OG35*0.001)^2.6*(OG104/OG127))))</f>
        <v>#N/A</v>
      </c>
      <c r="OH150" s="88" t="e">
        <f ca="1">IF(OR(OH$7="–",OH$7="glatt"),0.25/(LOG(15/OH81+E3_Parameter!$C$16*0.001/(3.715*Berechnungen!OH35)))^2,3400*(OH104/OH35*0.001)^4.13*(OH104/OH127)^(230*(OH104/OH35*0.001)^2.1-0.7)*OH81^(0.193*EXP(-3300*(OH104/OH35*0.001)^2.6*(OH104/OH127))))</f>
        <v>#N/A</v>
      </c>
      <c r="OI150" s="88" t="e">
        <f ca="1">IF(OR(OI$7="–",OI$7="glatt"),0.25/(LOG(15/OI81+E3_Parameter!$C$16*0.001/(3.715*Berechnungen!OI35)))^2,3400*(OI104/OI35*0.001)^4.13*(OI104/OI127)^(230*(OI104/OI35*0.001)^2.1-0.7)*OI81^(0.193*EXP(-3300*(OI104/OI35*0.001)^2.6*(OI104/OI127))))</f>
        <v>#N/A</v>
      </c>
      <c r="OJ150" s="88" t="e">
        <f ca="1">IF(OR(OJ$7="–",OJ$7="glatt"),0.25/(LOG(15/OJ81+E3_Parameter!$C$16*0.001/(3.715*Berechnungen!OJ35)))^2,3400*(OJ104/OJ35*0.001)^4.13*(OJ104/OJ127)^(230*(OJ104/OJ35*0.001)^2.1-0.7)*OJ81^(0.193*EXP(-3300*(OJ104/OJ35*0.001)^2.6*(OJ104/OJ127))))</f>
        <v>#N/A</v>
      </c>
      <c r="OK150" s="88" t="e">
        <f ca="1">IF(OR(OK$7="–",OK$7="glatt"),0.25/(LOG(15/OK81+E3_Parameter!$C$16*0.001/(3.715*Berechnungen!OK35)))^2,3400*(OK104/OK35*0.001)^4.13*(OK104/OK127)^(230*(OK104/OK35*0.001)^2.1-0.7)*OK81^(0.193*EXP(-3300*(OK104/OK35*0.001)^2.6*(OK104/OK127))))</f>
        <v>#N/A</v>
      </c>
      <c r="OL150" s="88" t="e">
        <f ca="1">IF(OR(OL$7="–",OL$7="glatt"),0.25/(LOG(15/OL81+E3_Parameter!$C$16*0.001/(3.715*Berechnungen!OL35)))^2,3400*(OL104/OL35*0.001)^4.13*(OL104/OL127)^(230*(OL104/OL35*0.001)^2.1-0.7)*OL81^(0.193*EXP(-3300*(OL104/OL35*0.001)^2.6*(OL104/OL127))))</f>
        <v>#N/A</v>
      </c>
      <c r="OM150" s="88" t="e">
        <f ca="1">IF(OR(OM$7="–",OM$7="glatt"),0.25/(LOG(15/OM81+E3_Parameter!$C$16*0.001/(3.715*Berechnungen!OM35)))^2,3400*(OM104/OM35*0.001)^4.13*(OM104/OM127)^(230*(OM104/OM35*0.001)^2.1-0.7)*OM81^(0.193*EXP(-3300*(OM104/OM35*0.001)^2.6*(OM104/OM127))))</f>
        <v>#N/A</v>
      </c>
    </row>
    <row r="151" spans="2:403" x14ac:dyDescent="0.3">
      <c r="B151" s="84">
        <v>250</v>
      </c>
      <c r="C151" s="85" t="s">
        <v>308</v>
      </c>
      <c r="D151" s="88">
        <f ca="1">IF(OR(D$7="–",D$7="glatt"),0.25/(LOG(15/D82+E3_Parameter!$C$16*0.001/(3.715*Berechnungen!D36)))^2,3400*(D105/D36*0.001)^4.13*(D105/D128)^(230*(D105/D36*0.001)^2.1-0.7)*D82^(0.193*EXP(-3300*(D105/D36*0.001)^2.6*(D105/D128))))</f>
        <v>1.906817334497736E-2</v>
      </c>
      <c r="E151" s="88">
        <f ca="1">IF(OR(E$7="–",E$7="glatt"),0.25/(LOG(15/E82+E3_Parameter!$C$16*0.001/(3.715*Berechnungen!E36)))^2,3400*(E105/E36*0.001)^4.13*(E105/E128)^(230*(E105/E36*0.001)^2.1-0.7)*E82^(0.193*EXP(-3300*(E105/E36*0.001)^2.6*(E105/E128))))</f>
        <v>5.8021181514969877E-2</v>
      </c>
      <c r="F151" s="88">
        <f ca="1">IF(OR(F$7="–",F$7="glatt"),0.25/(LOG(15/F82+E3_Parameter!$C$16*0.001/(3.715*Berechnungen!F36)))^2,3400*(F105/F36*0.001)^4.13*(F105/F128)^(230*(F105/F36*0.001)^2.1-0.7)*F82^(0.193*EXP(-3300*(F105/F36*0.001)^2.6*(F105/F128))))</f>
        <v>1.9190095691526611E-2</v>
      </c>
      <c r="G151" s="88">
        <f ca="1">IF(OR(G$7="–",G$7="glatt"),0.25/(LOG(15/G82+E3_Parameter!$C$16*0.001/(3.715*Berechnungen!G36)))^2,3400*(G105/G36*0.001)^4.13*(G105/G128)^(230*(G105/G36*0.001)^2.1-0.7)*G82^(0.193*EXP(-3300*(G105/G36*0.001)^2.6*(G105/G128))))</f>
        <v>2.2816260836331963E-2</v>
      </c>
      <c r="H151" s="88">
        <f ca="1">IF(OR(H$7="–",H$7="glatt"),0.25/(LOG(15/H82+E3_Parameter!$C$16*0.001/(3.715*Berechnungen!H36)))^2,3400*(H105/H36*0.001)^4.13*(H105/H128)^(230*(H105/H36*0.001)^2.1-0.7)*H82^(0.193*EXP(-3300*(H105/H36*0.001)^2.6*(H105/H128))))</f>
        <v>2.9367097185962709E-2</v>
      </c>
      <c r="I151" s="88">
        <f ca="1">IF(OR(I$7="–",I$7="glatt"),0.25/(LOG(15/I82+E3_Parameter!$C$16*0.001/(3.715*Berechnungen!I36)))^2,3400*(I105/I36*0.001)^4.13*(I105/I128)^(230*(I105/I36*0.001)^2.1-0.7)*I82^(0.193*EXP(-3300*(I105/I36*0.001)^2.6*(I105/I128))))</f>
        <v>3.6461386852034094E-2</v>
      </c>
      <c r="J151" s="88">
        <f ca="1">IF(OR(J$7="–",J$7="glatt"),0.25/(LOG(15/J82+E3_Parameter!$C$16*0.001/(3.715*Berechnungen!J36)))^2,3400*(J105/J36*0.001)^4.13*(J105/J128)^(230*(J105/J36*0.001)^2.1-0.7)*J82^(0.193*EXP(-3300*(J105/J36*0.001)^2.6*(J105/J128))))</f>
        <v>3.6461386852034094E-2</v>
      </c>
      <c r="K151" s="88">
        <f ca="1">IF(OR(K$7="–",K$7="glatt"),0.25/(LOG(15/K82+E3_Parameter!$C$16*0.001/(3.715*Berechnungen!K36)))^2,3400*(K105/K36*0.001)^4.13*(K105/K128)^(230*(K105/K36*0.001)^2.1-0.7)*K82^(0.193*EXP(-3300*(K105/K36*0.001)^2.6*(K105/K128))))</f>
        <v>2.615022643840861E-2</v>
      </c>
      <c r="L151" s="88">
        <f ca="1">IF(OR(L$7="–",L$7="glatt"),0.25/(LOG(15/L82+E3_Parameter!$C$16*0.001/(3.715*Berechnungen!L36)))^2,3400*(L105/L36*0.001)^4.13*(L105/L128)^(230*(L105/L36*0.001)^2.1-0.7)*L82^(0.193*EXP(-3300*(L105/L36*0.001)^2.6*(L105/L128))))</f>
        <v>3.6461386852034094E-2</v>
      </c>
      <c r="M151" s="88">
        <f ca="1">IF(OR(M$7="–",M$7="glatt"),0.25/(LOG(15/M82+E3_Parameter!$C$16*0.001/(3.715*Berechnungen!M36)))^2,3400*(M105/M36*0.001)^4.13*(M105/M128)^(230*(M105/M36*0.001)^2.1-0.7)*M82^(0.193*EXP(-3300*(M105/M36*0.001)^2.6*(M105/M128))))</f>
        <v>2.9367097185962709E-2</v>
      </c>
      <c r="N151" s="88">
        <f ca="1">IF(OR(N$7="–",N$7="glatt"),0.25/(LOG(15/N82+E3_Parameter!$C$16*0.001/(3.715*Berechnungen!N36)))^2,3400*(N105/N36*0.001)^4.13*(N105/N128)^(230*(N105/N36*0.001)^2.1-0.7)*N82^(0.193*EXP(-3300*(N105/N36*0.001)^2.6*(N105/N128))))</f>
        <v>3.6461386852034094E-2</v>
      </c>
      <c r="O151" s="88">
        <f ca="1">IF(OR(O$7="–",O$7="glatt"),0.25/(LOG(15/O82+E3_Parameter!$C$16*0.001/(3.715*Berechnungen!O36)))^2,3400*(O105/O36*0.001)^4.13*(O105/O128)^(230*(O105/O36*0.001)^2.1-0.7)*O82^(0.193*EXP(-3300*(O105/O36*0.001)^2.6*(O105/O128))))</f>
        <v>3.6461386852034094E-2</v>
      </c>
      <c r="P151" s="88">
        <f ca="1">IF(OR(P$7="–",P$7="glatt"),0.25/(LOG(15/P82+E3_Parameter!$C$16*0.001/(3.715*Berechnungen!P36)))^2,3400*(P105/P36*0.001)^4.13*(P105/P128)^(230*(P105/P36*0.001)^2.1-0.7)*P82^(0.193*EXP(-3300*(P105/P36*0.001)^2.6*(P105/P128))))</f>
        <v>2.2617335417977787E-2</v>
      </c>
      <c r="Q151" s="88">
        <f ca="1">IF(OR(Q$7="–",Q$7="glatt"),0.25/(LOG(15/Q82+E3_Parameter!$C$16*0.001/(3.715*Berechnungen!Q36)))^2,3400*(Q105/Q36*0.001)^4.13*(Q105/Q128)^(230*(Q105/Q36*0.001)^2.1-0.7)*Q82^(0.193*EXP(-3300*(Q105/Q36*0.001)^2.6*(Q105/Q128))))</f>
        <v>2.7235004502219242E-2</v>
      </c>
      <c r="R151" s="88">
        <f ca="1">IF(OR(R$7="–",R$7="glatt"),0.25/(LOG(15/R82+E3_Parameter!$C$16*0.001/(3.715*Berechnungen!R36)))^2,3400*(R105/R36*0.001)^4.13*(R105/R128)^(230*(R105/R36*0.001)^2.1-0.7)*R82^(0.193*EXP(-3300*(R105/R36*0.001)^2.6*(R105/R128))))</f>
        <v>2.728482746835504E-2</v>
      </c>
      <c r="S151" s="88">
        <f ca="1">IF(OR(S$7="–",S$7="glatt"),0.25/(LOG(15/S82+E3_Parameter!$C$16*0.001/(3.715*Berechnungen!S36)))^2,3400*(S105/S36*0.001)^4.13*(S105/S128)^(230*(S105/S36*0.001)^2.1-0.7)*S82^(0.193*EXP(-3300*(S105/S36*0.001)^2.6*(S105/S128))))</f>
        <v>3.4561039701683463E-2</v>
      </c>
      <c r="T151" s="88">
        <f ca="1">IF(OR(T$7="–",T$7="glatt"),0.25/(LOG(15/T82+E3_Parameter!$C$16*0.001/(3.715*Berechnungen!T36)))^2,3400*(T105/T36*0.001)^4.13*(T105/T128)^(230*(T105/T36*0.001)^2.1-0.7)*T82^(0.193*EXP(-3300*(T105/T36*0.001)^2.6*(T105/T128))))</f>
        <v>3.2726300392576298E-2</v>
      </c>
      <c r="U151" s="88">
        <f ca="1">IF(OR(U$7="–",U$7="glatt"),0.25/(LOG(15/U82+E3_Parameter!$C$16*0.001/(3.715*Berechnungen!U36)))^2,3400*(U105/U36*0.001)^4.13*(U105/U128)^(230*(U105/U36*0.001)^2.1-0.7)*U82^(0.193*EXP(-3300*(U105/U36*0.001)^2.6*(U105/U128))))</f>
        <v>4.0881344669691524E-2</v>
      </c>
      <c r="V151" s="88">
        <f ca="1">IF(OR(V$7="–",V$7="glatt"),0.25/(LOG(15/V82+E3_Parameter!$C$16*0.001/(3.715*Berechnungen!V36)))^2,3400*(V105/V36*0.001)^4.13*(V105/V128)^(230*(V105/V36*0.001)^2.1-0.7)*V82^(0.193*EXP(-3300*(V105/V36*0.001)^2.6*(V105/V128))))</f>
        <v>4.147209798959417E-2</v>
      </c>
      <c r="W151" s="88">
        <f ca="1">IF(OR(W$7="–",W$7="glatt"),0.25/(LOG(15/W82+E3_Parameter!$C$16*0.001/(3.715*Berechnungen!W36)))^2,3400*(W105/W36*0.001)^4.13*(W105/W128)^(230*(W105/W36*0.001)^2.1-0.7)*W82^(0.193*EXP(-3300*(W105/W36*0.001)^2.6*(W105/W128))))</f>
        <v>0.10362328673554949</v>
      </c>
      <c r="X151" s="88">
        <f ca="1">IF(OR(X$7="–",X$7="glatt"),0.25/(LOG(15/X82+E3_Parameter!$C$16*0.001/(3.715*Berechnungen!X36)))^2,3400*(X105/X36*0.001)^4.13*(X105/X128)^(230*(X105/X36*0.001)^2.1-0.7)*X82^(0.193*EXP(-3300*(X105/X36*0.001)^2.6*(X105/X128))))</f>
        <v>4.3497131532954286E-2</v>
      </c>
      <c r="Y151" s="88">
        <f ca="1">IF(OR(Y$7="–",Y$7="glatt"),0.25/(LOG(15/Y82+E3_Parameter!$C$16*0.001/(3.715*Berechnungen!Y36)))^2,3400*(Y105/Y36*0.001)^4.13*(Y105/Y128)^(230*(Y105/Y36*0.001)^2.1-0.7)*Y82^(0.193*EXP(-3300*(Y105/Y36*0.001)^2.6*(Y105/Y128))))</f>
        <v>0.10362328673554949</v>
      </c>
      <c r="Z151" s="88">
        <f ca="1">IF(OR(Z$7="–",Z$7="glatt"),0.25/(LOG(15/Z82+E3_Parameter!$C$16*0.001/(3.715*Berechnungen!Z36)))^2,3400*(Z105/Z36*0.001)^4.13*(Z105/Z128)^(230*(Z105/Z36*0.001)^2.1-0.7)*Z82^(0.193*EXP(-3300*(Z105/Z36*0.001)^2.6*(Z105/Z128))))</f>
        <v>4.6025846837376046E-2</v>
      </c>
      <c r="AA151" s="88">
        <f ca="1">IF(OR(AA$7="–",AA$7="glatt"),0.25/(LOG(15/AA82+E3_Parameter!$C$16*0.001/(3.715*Berechnungen!AA36)))^2,3400*(AA105/AA36*0.001)^4.13*(AA105/AA128)^(230*(AA105/AA36*0.001)^2.1-0.7)*AA82^(0.193*EXP(-3300*(AA105/AA36*0.001)^2.6*(AA105/AA128))))</f>
        <v>0.10362328673554949</v>
      </c>
      <c r="AB151" s="88">
        <f ca="1">IF(OR(AB$7="–",AB$7="glatt"),0.25/(LOG(15/AB82+E3_Parameter!$C$16*0.001/(3.715*Berechnungen!AB36)))^2,3400*(AB105/AB36*0.001)^4.13*(AB105/AB128)^(230*(AB105/AB36*0.001)^2.1-0.7)*AB82^(0.193*EXP(-3300*(AB105/AB36*0.001)^2.6*(AB105/AB128))))</f>
        <v>4.9313226395238031E-2</v>
      </c>
      <c r="AC151" s="88">
        <f ca="1">IF(OR(AC$7="–",AC$7="glatt"),0.25/(LOG(15/AC82+E3_Parameter!$C$16*0.001/(3.715*Berechnungen!AC36)))^2,3400*(AC105/AC36*0.001)^4.13*(AC105/AC128)^(230*(AC105/AC36*0.001)^2.1-0.7)*AC82^(0.193*EXP(-3300*(AC105/AC36*0.001)^2.6*(AC105/AC128))))</f>
        <v>0.10362328673554949</v>
      </c>
      <c r="AD151" s="88">
        <f ca="1">IF(OR(AD$7="–",AD$7="glatt"),0.25/(LOG(15/AD82+E3_Parameter!$C$16*0.001/(3.715*Berechnungen!AD36)))^2,3400*(AD105/AD36*0.001)^4.13*(AD105/AD128)^(230*(AD105/AD36*0.001)^2.1-0.7)*AD82^(0.193*EXP(-3300*(AD105/AD36*0.001)^2.6*(AD105/AD128))))</f>
        <v>5.3840936482050052E-2</v>
      </c>
      <c r="AE151" s="88">
        <f ca="1">IF(OR(AE$7="–",AE$7="glatt"),0.25/(LOG(15/AE82+E3_Parameter!$C$16*0.001/(3.715*Berechnungen!AE36)))^2,3400*(AE105/AE36*0.001)^4.13*(AE105/AE128)^(230*(AE105/AE36*0.001)^2.1-0.7)*AE82^(0.193*EXP(-3300*(AE105/AE36*0.001)^2.6*(AE105/AE128))))</f>
        <v>0.10362328673554949</v>
      </c>
      <c r="AF151" s="88">
        <f ca="1">IF(OR(AF$7="–",AF$7="glatt"),0.25/(LOG(15/AF82+E3_Parameter!$C$16*0.001/(3.715*Berechnungen!AF36)))^2,3400*(AF105/AF36*0.001)^4.13*(AF105/AF128)^(230*(AF105/AF36*0.001)^2.1-0.7)*AF82^(0.193*EXP(-3300*(AF105/AF36*0.001)^2.6*(AF105/AF128))))</f>
        <v>6.0663165755220454E-2</v>
      </c>
      <c r="AG151" s="88">
        <f ca="1">IF(OR(AG$7="–",AG$7="glatt"),0.25/(LOG(15/AG82+E3_Parameter!$C$16*0.001/(3.715*Berechnungen!AG36)))^2,3400*(AG105/AG36*0.001)^4.13*(AG105/AG128)^(230*(AG105/AG36*0.001)^2.1-0.7)*AG82^(0.193*EXP(-3300*(AG105/AG36*0.001)^2.6*(AG105/AG128))))</f>
        <v>0.10362328673554949</v>
      </c>
      <c r="AH151" s="88">
        <f ca="1">IF(OR(AH$7="–",AH$7="glatt"),0.25/(LOG(15/AH82+E3_Parameter!$C$16*0.001/(3.715*Berechnungen!AH36)))^2,3400*(AH105/AH36*0.001)^4.13*(AH105/AH128)^(230*(AH105/AH36*0.001)^2.1-0.7)*AH82^(0.193*EXP(-3300*(AH105/AH36*0.001)^2.6*(AH105/AH128))))</f>
        <v>7.2721674445868606E-2</v>
      </c>
      <c r="AI151" s="88">
        <f ca="1">IF(OR(AI$7="–",AI$7="glatt"),0.25/(LOG(15/AI82+E3_Parameter!$C$16*0.001/(3.715*Berechnungen!AI36)))^2,3400*(AI105/AI36*0.001)^4.13*(AI105/AI128)^(230*(AI105/AI36*0.001)^2.1-0.7)*AI82^(0.193*EXP(-3300*(AI105/AI36*0.001)^2.6*(AI105/AI128))))</f>
        <v>0.10362328673554949</v>
      </c>
      <c r="AJ151" s="88">
        <f ca="1">IF(OR(AJ$7="–",AJ$7="glatt"),0.25/(LOG(15/AJ82+E3_Parameter!$C$16*0.001/(3.715*Berechnungen!AJ36)))^2,3400*(AJ105/AJ36*0.001)^4.13*(AJ105/AJ128)^(230*(AJ105/AJ36*0.001)^2.1-0.7)*AJ82^(0.193*EXP(-3300*(AJ105/AJ36*0.001)^2.6*(AJ105/AJ128))))</f>
        <v>0.10362328673554949</v>
      </c>
      <c r="AK151" s="88" t="e">
        <f ca="1">IF(OR(AK$7="–",AK$7="glatt"),0.25/(LOG(15/AK82+E3_Parameter!$C$16*0.001/(3.715*Berechnungen!AK36)))^2,3400*(AK105/AK36*0.001)^4.13*(AK105/AK128)^(230*(AK105/AK36*0.001)^2.1-0.7)*AK82^(0.193*EXP(-3300*(AK105/AK36*0.001)^2.6*(AK105/AK128))))</f>
        <v>#N/A</v>
      </c>
      <c r="AL151" s="88" t="e">
        <f ca="1">IF(OR(AL$7="–",AL$7="glatt"),0.25/(LOG(15/AL82+E3_Parameter!$C$16*0.001/(3.715*Berechnungen!AL36)))^2,3400*(AL105/AL36*0.001)^4.13*(AL105/AL128)^(230*(AL105/AL36*0.001)^2.1-0.7)*AL82^(0.193*EXP(-3300*(AL105/AL36*0.001)^2.6*(AL105/AL128))))</f>
        <v>#N/A</v>
      </c>
      <c r="AM151" s="88" t="e">
        <f ca="1">IF(OR(AM$7="–",AM$7="glatt"),0.25/(LOG(15/AM82+E3_Parameter!$C$16*0.001/(3.715*Berechnungen!AM36)))^2,3400*(AM105/AM36*0.001)^4.13*(AM105/AM128)^(230*(AM105/AM36*0.001)^2.1-0.7)*AM82^(0.193*EXP(-3300*(AM105/AM36*0.001)^2.6*(AM105/AM128))))</f>
        <v>#N/A</v>
      </c>
      <c r="AN151" s="88" t="e">
        <f ca="1">IF(OR(AN$7="–",AN$7="glatt"),0.25/(LOG(15/AN82+E3_Parameter!$C$16*0.001/(3.715*Berechnungen!AN36)))^2,3400*(AN105/AN36*0.001)^4.13*(AN105/AN128)^(230*(AN105/AN36*0.001)^2.1-0.7)*AN82^(0.193*EXP(-3300*(AN105/AN36*0.001)^2.6*(AN105/AN128))))</f>
        <v>#N/A</v>
      </c>
      <c r="AO151" s="88" t="e">
        <f ca="1">IF(OR(AO$7="–",AO$7="glatt"),0.25/(LOG(15/AO82+E3_Parameter!$C$16*0.001/(3.715*Berechnungen!AO36)))^2,3400*(AO105/AO36*0.001)^4.13*(AO105/AO128)^(230*(AO105/AO36*0.001)^2.1-0.7)*AO82^(0.193*EXP(-3300*(AO105/AO36*0.001)^2.6*(AO105/AO128))))</f>
        <v>#N/A</v>
      </c>
      <c r="AP151" s="88" t="e">
        <f ca="1">IF(OR(AP$7="–",AP$7="glatt"),0.25/(LOG(15/AP82+E3_Parameter!$C$16*0.001/(3.715*Berechnungen!AP36)))^2,3400*(AP105/AP36*0.001)^4.13*(AP105/AP128)^(230*(AP105/AP36*0.001)^2.1-0.7)*AP82^(0.193*EXP(-3300*(AP105/AP36*0.001)^2.6*(AP105/AP128))))</f>
        <v>#N/A</v>
      </c>
      <c r="AQ151" s="88" t="e">
        <f ca="1">IF(OR(AQ$7="–",AQ$7="glatt"),0.25/(LOG(15/AQ82+E3_Parameter!$C$16*0.001/(3.715*Berechnungen!AQ36)))^2,3400*(AQ105/AQ36*0.001)^4.13*(AQ105/AQ128)^(230*(AQ105/AQ36*0.001)^2.1-0.7)*AQ82^(0.193*EXP(-3300*(AQ105/AQ36*0.001)^2.6*(AQ105/AQ128))))</f>
        <v>#N/A</v>
      </c>
      <c r="AR151" s="88" t="e">
        <f ca="1">IF(OR(AR$7="–",AR$7="glatt"),0.25/(LOG(15/AR82+E3_Parameter!$C$16*0.001/(3.715*Berechnungen!AR36)))^2,3400*(AR105/AR36*0.001)^4.13*(AR105/AR128)^(230*(AR105/AR36*0.001)^2.1-0.7)*AR82^(0.193*EXP(-3300*(AR105/AR36*0.001)^2.6*(AR105/AR128))))</f>
        <v>#N/A</v>
      </c>
      <c r="AS151" s="88" t="e">
        <f ca="1">IF(OR(AS$7="–",AS$7="glatt"),0.25/(LOG(15/AS82+E3_Parameter!$C$16*0.001/(3.715*Berechnungen!AS36)))^2,3400*(AS105/AS36*0.001)^4.13*(AS105/AS128)^(230*(AS105/AS36*0.001)^2.1-0.7)*AS82^(0.193*EXP(-3300*(AS105/AS36*0.001)^2.6*(AS105/AS128))))</f>
        <v>#N/A</v>
      </c>
      <c r="AT151" s="88" t="e">
        <f ca="1">IF(OR(AT$7="–",AT$7="glatt"),0.25/(LOG(15/AT82+E3_Parameter!$C$16*0.001/(3.715*Berechnungen!AT36)))^2,3400*(AT105/AT36*0.001)^4.13*(AT105/AT128)^(230*(AT105/AT36*0.001)^2.1-0.7)*AT82^(0.193*EXP(-3300*(AT105/AT36*0.001)^2.6*(AT105/AT128))))</f>
        <v>#N/A</v>
      </c>
      <c r="AU151" s="88" t="e">
        <f ca="1">IF(OR(AU$7="–",AU$7="glatt"),0.25/(LOG(15/AU82+E3_Parameter!$C$16*0.001/(3.715*Berechnungen!AU36)))^2,3400*(AU105/AU36*0.001)^4.13*(AU105/AU128)^(230*(AU105/AU36*0.001)^2.1-0.7)*AU82^(0.193*EXP(-3300*(AU105/AU36*0.001)^2.6*(AU105/AU128))))</f>
        <v>#N/A</v>
      </c>
      <c r="AV151" s="88" t="e">
        <f ca="1">IF(OR(AV$7="–",AV$7="glatt"),0.25/(LOG(15/AV82+E3_Parameter!$C$16*0.001/(3.715*Berechnungen!AV36)))^2,3400*(AV105/AV36*0.001)^4.13*(AV105/AV128)^(230*(AV105/AV36*0.001)^2.1-0.7)*AV82^(0.193*EXP(-3300*(AV105/AV36*0.001)^2.6*(AV105/AV128))))</f>
        <v>#N/A</v>
      </c>
      <c r="AW151" s="88" t="e">
        <f ca="1">IF(OR(AW$7="–",AW$7="glatt"),0.25/(LOG(15/AW82+E3_Parameter!$C$16*0.001/(3.715*Berechnungen!AW36)))^2,3400*(AW105/AW36*0.001)^4.13*(AW105/AW128)^(230*(AW105/AW36*0.001)^2.1-0.7)*AW82^(0.193*EXP(-3300*(AW105/AW36*0.001)^2.6*(AW105/AW128))))</f>
        <v>#N/A</v>
      </c>
      <c r="AX151" s="88" t="e">
        <f ca="1">IF(OR(AX$7="–",AX$7="glatt"),0.25/(LOG(15/AX82+E3_Parameter!$C$16*0.001/(3.715*Berechnungen!AX36)))^2,3400*(AX105/AX36*0.001)^4.13*(AX105/AX128)^(230*(AX105/AX36*0.001)^2.1-0.7)*AX82^(0.193*EXP(-3300*(AX105/AX36*0.001)^2.6*(AX105/AX128))))</f>
        <v>#N/A</v>
      </c>
      <c r="AY151" s="88" t="e">
        <f ca="1">IF(OR(AY$7="–",AY$7="glatt"),0.25/(LOG(15/AY82+E3_Parameter!$C$16*0.001/(3.715*Berechnungen!AY36)))^2,3400*(AY105/AY36*0.001)^4.13*(AY105/AY128)^(230*(AY105/AY36*0.001)^2.1-0.7)*AY82^(0.193*EXP(-3300*(AY105/AY36*0.001)^2.6*(AY105/AY128))))</f>
        <v>#N/A</v>
      </c>
      <c r="AZ151" s="88" t="e">
        <f ca="1">IF(OR(AZ$7="–",AZ$7="glatt"),0.25/(LOG(15/AZ82+E3_Parameter!$C$16*0.001/(3.715*Berechnungen!AZ36)))^2,3400*(AZ105/AZ36*0.001)^4.13*(AZ105/AZ128)^(230*(AZ105/AZ36*0.001)^2.1-0.7)*AZ82^(0.193*EXP(-3300*(AZ105/AZ36*0.001)^2.6*(AZ105/AZ128))))</f>
        <v>#N/A</v>
      </c>
      <c r="BA151" s="88" t="e">
        <f ca="1">IF(OR(BA$7="–",BA$7="glatt"),0.25/(LOG(15/BA82+E3_Parameter!$C$16*0.001/(3.715*Berechnungen!BA36)))^2,3400*(BA105/BA36*0.001)^4.13*(BA105/BA128)^(230*(BA105/BA36*0.001)^2.1-0.7)*BA82^(0.193*EXP(-3300*(BA105/BA36*0.001)^2.6*(BA105/BA128))))</f>
        <v>#N/A</v>
      </c>
      <c r="BB151" s="88" t="e">
        <f ca="1">IF(OR(BB$7="–",BB$7="glatt"),0.25/(LOG(15/BB82+E3_Parameter!$C$16*0.001/(3.715*Berechnungen!BB36)))^2,3400*(BB105/BB36*0.001)^4.13*(BB105/BB128)^(230*(BB105/BB36*0.001)^2.1-0.7)*BB82^(0.193*EXP(-3300*(BB105/BB36*0.001)^2.6*(BB105/BB128))))</f>
        <v>#N/A</v>
      </c>
      <c r="BC151" s="88" t="e">
        <f ca="1">IF(OR(BC$7="–",BC$7="glatt"),0.25/(LOG(15/BC82+E3_Parameter!$C$16*0.001/(3.715*Berechnungen!BC36)))^2,3400*(BC105/BC36*0.001)^4.13*(BC105/BC128)^(230*(BC105/BC36*0.001)^2.1-0.7)*BC82^(0.193*EXP(-3300*(BC105/BC36*0.001)^2.6*(BC105/BC128))))</f>
        <v>#N/A</v>
      </c>
      <c r="BD151" s="88" t="e">
        <f ca="1">IF(OR(BD$7="–",BD$7="glatt"),0.25/(LOG(15/BD82+E3_Parameter!$C$16*0.001/(3.715*Berechnungen!BD36)))^2,3400*(BD105/BD36*0.001)^4.13*(BD105/BD128)^(230*(BD105/BD36*0.001)^2.1-0.7)*BD82^(0.193*EXP(-3300*(BD105/BD36*0.001)^2.6*(BD105/BD128))))</f>
        <v>#N/A</v>
      </c>
      <c r="BE151" s="88" t="e">
        <f ca="1">IF(OR(BE$7="–",BE$7="glatt"),0.25/(LOG(15/BE82+E3_Parameter!$C$16*0.001/(3.715*Berechnungen!BE36)))^2,3400*(BE105/BE36*0.001)^4.13*(BE105/BE128)^(230*(BE105/BE36*0.001)^2.1-0.7)*BE82^(0.193*EXP(-3300*(BE105/BE36*0.001)^2.6*(BE105/BE128))))</f>
        <v>#N/A</v>
      </c>
      <c r="BF151" s="88" t="e">
        <f ca="1">IF(OR(BF$7="–",BF$7="glatt"),0.25/(LOG(15/BF82+E3_Parameter!$C$16*0.001/(3.715*Berechnungen!BF36)))^2,3400*(BF105/BF36*0.001)^4.13*(BF105/BF128)^(230*(BF105/BF36*0.001)^2.1-0.7)*BF82^(0.193*EXP(-3300*(BF105/BF36*0.001)^2.6*(BF105/BF128))))</f>
        <v>#N/A</v>
      </c>
      <c r="BG151" s="88" t="e">
        <f ca="1">IF(OR(BG$7="–",BG$7="glatt"),0.25/(LOG(15/BG82+E3_Parameter!$C$16*0.001/(3.715*Berechnungen!BG36)))^2,3400*(BG105/BG36*0.001)^4.13*(BG105/BG128)^(230*(BG105/BG36*0.001)^2.1-0.7)*BG82^(0.193*EXP(-3300*(BG105/BG36*0.001)^2.6*(BG105/BG128))))</f>
        <v>#N/A</v>
      </c>
      <c r="BH151" s="88" t="e">
        <f ca="1">IF(OR(BH$7="–",BH$7="glatt"),0.25/(LOG(15/BH82+E3_Parameter!$C$16*0.001/(3.715*Berechnungen!BH36)))^2,3400*(BH105/BH36*0.001)^4.13*(BH105/BH128)^(230*(BH105/BH36*0.001)^2.1-0.7)*BH82^(0.193*EXP(-3300*(BH105/BH36*0.001)^2.6*(BH105/BH128))))</f>
        <v>#N/A</v>
      </c>
      <c r="BI151" s="88" t="e">
        <f ca="1">IF(OR(BI$7="–",BI$7="glatt"),0.25/(LOG(15/BI82+E3_Parameter!$C$16*0.001/(3.715*Berechnungen!BI36)))^2,3400*(BI105/BI36*0.001)^4.13*(BI105/BI128)^(230*(BI105/BI36*0.001)^2.1-0.7)*BI82^(0.193*EXP(-3300*(BI105/BI36*0.001)^2.6*(BI105/BI128))))</f>
        <v>#N/A</v>
      </c>
      <c r="BJ151" s="88" t="e">
        <f ca="1">IF(OR(BJ$7="–",BJ$7="glatt"),0.25/(LOG(15/BJ82+E3_Parameter!$C$16*0.001/(3.715*Berechnungen!BJ36)))^2,3400*(BJ105/BJ36*0.001)^4.13*(BJ105/BJ128)^(230*(BJ105/BJ36*0.001)^2.1-0.7)*BJ82^(0.193*EXP(-3300*(BJ105/BJ36*0.001)^2.6*(BJ105/BJ128))))</f>
        <v>#N/A</v>
      </c>
      <c r="BK151" s="88" t="e">
        <f ca="1">IF(OR(BK$7="–",BK$7="glatt"),0.25/(LOG(15/BK82+E3_Parameter!$C$16*0.001/(3.715*Berechnungen!BK36)))^2,3400*(BK105/BK36*0.001)^4.13*(BK105/BK128)^(230*(BK105/BK36*0.001)^2.1-0.7)*BK82^(0.193*EXP(-3300*(BK105/BK36*0.001)^2.6*(BK105/BK128))))</f>
        <v>#N/A</v>
      </c>
      <c r="BL151" s="88" t="e">
        <f ca="1">IF(OR(BL$7="–",BL$7="glatt"),0.25/(LOG(15/BL82+E3_Parameter!$C$16*0.001/(3.715*Berechnungen!BL36)))^2,3400*(BL105/BL36*0.001)^4.13*(BL105/BL128)^(230*(BL105/BL36*0.001)^2.1-0.7)*BL82^(0.193*EXP(-3300*(BL105/BL36*0.001)^2.6*(BL105/BL128))))</f>
        <v>#N/A</v>
      </c>
      <c r="BM151" s="88" t="e">
        <f ca="1">IF(OR(BM$7="–",BM$7="glatt"),0.25/(LOG(15/BM82+E3_Parameter!$C$16*0.001/(3.715*Berechnungen!BM36)))^2,3400*(BM105/BM36*0.001)^4.13*(BM105/BM128)^(230*(BM105/BM36*0.001)^2.1-0.7)*BM82^(0.193*EXP(-3300*(BM105/BM36*0.001)^2.6*(BM105/BM128))))</f>
        <v>#N/A</v>
      </c>
      <c r="BN151" s="88" t="e">
        <f ca="1">IF(OR(BN$7="–",BN$7="glatt"),0.25/(LOG(15/BN82+E3_Parameter!$C$16*0.001/(3.715*Berechnungen!BN36)))^2,3400*(BN105/BN36*0.001)^4.13*(BN105/BN128)^(230*(BN105/BN36*0.001)^2.1-0.7)*BN82^(0.193*EXP(-3300*(BN105/BN36*0.001)^2.6*(BN105/BN128))))</f>
        <v>#N/A</v>
      </c>
      <c r="BO151" s="88" t="e">
        <f ca="1">IF(OR(BO$7="–",BO$7="glatt"),0.25/(LOG(15/BO82+E3_Parameter!$C$16*0.001/(3.715*Berechnungen!BO36)))^2,3400*(BO105/BO36*0.001)^4.13*(BO105/BO128)^(230*(BO105/BO36*0.001)^2.1-0.7)*BO82^(0.193*EXP(-3300*(BO105/BO36*0.001)^2.6*(BO105/BO128))))</f>
        <v>#N/A</v>
      </c>
      <c r="BP151" s="88" t="e">
        <f ca="1">IF(OR(BP$7="–",BP$7="glatt"),0.25/(LOG(15/BP82+E3_Parameter!$C$16*0.001/(3.715*Berechnungen!BP36)))^2,3400*(BP105/BP36*0.001)^4.13*(BP105/BP128)^(230*(BP105/BP36*0.001)^2.1-0.7)*BP82^(0.193*EXP(-3300*(BP105/BP36*0.001)^2.6*(BP105/BP128))))</f>
        <v>#N/A</v>
      </c>
      <c r="BQ151" s="88" t="e">
        <f ca="1">IF(OR(BQ$7="–",BQ$7="glatt"),0.25/(LOG(15/BQ82+E3_Parameter!$C$16*0.001/(3.715*Berechnungen!BQ36)))^2,3400*(BQ105/BQ36*0.001)^4.13*(BQ105/BQ128)^(230*(BQ105/BQ36*0.001)^2.1-0.7)*BQ82^(0.193*EXP(-3300*(BQ105/BQ36*0.001)^2.6*(BQ105/BQ128))))</f>
        <v>#N/A</v>
      </c>
      <c r="BR151" s="88" t="e">
        <f ca="1">IF(OR(BR$7="–",BR$7="glatt"),0.25/(LOG(15/BR82+E3_Parameter!$C$16*0.001/(3.715*Berechnungen!BR36)))^2,3400*(BR105/BR36*0.001)^4.13*(BR105/BR128)^(230*(BR105/BR36*0.001)^2.1-0.7)*BR82^(0.193*EXP(-3300*(BR105/BR36*0.001)^2.6*(BR105/BR128))))</f>
        <v>#N/A</v>
      </c>
      <c r="BS151" s="88" t="e">
        <f ca="1">IF(OR(BS$7="–",BS$7="glatt"),0.25/(LOG(15/BS82+E3_Parameter!$C$16*0.001/(3.715*Berechnungen!BS36)))^2,3400*(BS105/BS36*0.001)^4.13*(BS105/BS128)^(230*(BS105/BS36*0.001)^2.1-0.7)*BS82^(0.193*EXP(-3300*(BS105/BS36*0.001)^2.6*(BS105/BS128))))</f>
        <v>#N/A</v>
      </c>
      <c r="BT151" s="88" t="e">
        <f ca="1">IF(OR(BT$7="–",BT$7="glatt"),0.25/(LOG(15/BT82+E3_Parameter!$C$16*0.001/(3.715*Berechnungen!BT36)))^2,3400*(BT105/BT36*0.001)^4.13*(BT105/BT128)^(230*(BT105/BT36*0.001)^2.1-0.7)*BT82^(0.193*EXP(-3300*(BT105/BT36*0.001)^2.6*(BT105/BT128))))</f>
        <v>#N/A</v>
      </c>
      <c r="BU151" s="88" t="e">
        <f ca="1">IF(OR(BU$7="–",BU$7="glatt"),0.25/(LOG(15/BU82+E3_Parameter!$C$16*0.001/(3.715*Berechnungen!BU36)))^2,3400*(BU105/BU36*0.001)^4.13*(BU105/BU128)^(230*(BU105/BU36*0.001)^2.1-0.7)*BU82^(0.193*EXP(-3300*(BU105/BU36*0.001)^2.6*(BU105/BU128))))</f>
        <v>#N/A</v>
      </c>
      <c r="BV151" s="88" t="e">
        <f ca="1">IF(OR(BV$7="–",BV$7="glatt"),0.25/(LOG(15/BV82+E3_Parameter!$C$16*0.001/(3.715*Berechnungen!BV36)))^2,3400*(BV105/BV36*0.001)^4.13*(BV105/BV128)^(230*(BV105/BV36*0.001)^2.1-0.7)*BV82^(0.193*EXP(-3300*(BV105/BV36*0.001)^2.6*(BV105/BV128))))</f>
        <v>#N/A</v>
      </c>
      <c r="BW151" s="88" t="e">
        <f ca="1">IF(OR(BW$7="–",BW$7="glatt"),0.25/(LOG(15/BW82+E3_Parameter!$C$16*0.001/(3.715*Berechnungen!BW36)))^2,3400*(BW105/BW36*0.001)^4.13*(BW105/BW128)^(230*(BW105/BW36*0.001)^2.1-0.7)*BW82^(0.193*EXP(-3300*(BW105/BW36*0.001)^2.6*(BW105/BW128))))</f>
        <v>#N/A</v>
      </c>
      <c r="BX151" s="88" t="e">
        <f ca="1">IF(OR(BX$7="–",BX$7="glatt"),0.25/(LOG(15/BX82+E3_Parameter!$C$16*0.001/(3.715*Berechnungen!BX36)))^2,3400*(BX105/BX36*0.001)^4.13*(BX105/BX128)^(230*(BX105/BX36*0.001)^2.1-0.7)*BX82^(0.193*EXP(-3300*(BX105/BX36*0.001)^2.6*(BX105/BX128))))</f>
        <v>#N/A</v>
      </c>
      <c r="BY151" s="88" t="e">
        <f ca="1">IF(OR(BY$7="–",BY$7="glatt"),0.25/(LOG(15/BY82+E3_Parameter!$C$16*0.001/(3.715*Berechnungen!BY36)))^2,3400*(BY105/BY36*0.001)^4.13*(BY105/BY128)^(230*(BY105/BY36*0.001)^2.1-0.7)*BY82^(0.193*EXP(-3300*(BY105/BY36*0.001)^2.6*(BY105/BY128))))</f>
        <v>#N/A</v>
      </c>
      <c r="BZ151" s="88" t="e">
        <f ca="1">IF(OR(BZ$7="–",BZ$7="glatt"),0.25/(LOG(15/BZ82+E3_Parameter!$C$16*0.001/(3.715*Berechnungen!BZ36)))^2,3400*(BZ105/BZ36*0.001)^4.13*(BZ105/BZ128)^(230*(BZ105/BZ36*0.001)^2.1-0.7)*BZ82^(0.193*EXP(-3300*(BZ105/BZ36*0.001)^2.6*(BZ105/BZ128))))</f>
        <v>#N/A</v>
      </c>
      <c r="CA151" s="88" t="e">
        <f ca="1">IF(OR(CA$7="–",CA$7="glatt"),0.25/(LOG(15/CA82+E3_Parameter!$C$16*0.001/(3.715*Berechnungen!CA36)))^2,3400*(CA105/CA36*0.001)^4.13*(CA105/CA128)^(230*(CA105/CA36*0.001)^2.1-0.7)*CA82^(0.193*EXP(-3300*(CA105/CA36*0.001)^2.6*(CA105/CA128))))</f>
        <v>#N/A</v>
      </c>
      <c r="CB151" s="88" t="e">
        <f ca="1">IF(OR(CB$7="–",CB$7="glatt"),0.25/(LOG(15/CB82+E3_Parameter!$C$16*0.001/(3.715*Berechnungen!CB36)))^2,3400*(CB105/CB36*0.001)^4.13*(CB105/CB128)^(230*(CB105/CB36*0.001)^2.1-0.7)*CB82^(0.193*EXP(-3300*(CB105/CB36*0.001)^2.6*(CB105/CB128))))</f>
        <v>#N/A</v>
      </c>
      <c r="CC151" s="88" t="e">
        <f ca="1">IF(OR(CC$7="–",CC$7="glatt"),0.25/(LOG(15/CC82+E3_Parameter!$C$16*0.001/(3.715*Berechnungen!CC36)))^2,3400*(CC105/CC36*0.001)^4.13*(CC105/CC128)^(230*(CC105/CC36*0.001)^2.1-0.7)*CC82^(0.193*EXP(-3300*(CC105/CC36*0.001)^2.6*(CC105/CC128))))</f>
        <v>#N/A</v>
      </c>
      <c r="CD151" s="88" t="e">
        <f ca="1">IF(OR(CD$7="–",CD$7="glatt"),0.25/(LOG(15/CD82+E3_Parameter!$C$16*0.001/(3.715*Berechnungen!CD36)))^2,3400*(CD105/CD36*0.001)^4.13*(CD105/CD128)^(230*(CD105/CD36*0.001)^2.1-0.7)*CD82^(0.193*EXP(-3300*(CD105/CD36*0.001)^2.6*(CD105/CD128))))</f>
        <v>#N/A</v>
      </c>
      <c r="CE151" s="88" t="e">
        <f ca="1">IF(OR(CE$7="–",CE$7="glatt"),0.25/(LOG(15/CE82+E3_Parameter!$C$16*0.001/(3.715*Berechnungen!CE36)))^2,3400*(CE105/CE36*0.001)^4.13*(CE105/CE128)^(230*(CE105/CE36*0.001)^2.1-0.7)*CE82^(0.193*EXP(-3300*(CE105/CE36*0.001)^2.6*(CE105/CE128))))</f>
        <v>#N/A</v>
      </c>
      <c r="CF151" s="88" t="e">
        <f ca="1">IF(OR(CF$7="–",CF$7="glatt"),0.25/(LOG(15/CF82+E3_Parameter!$C$16*0.001/(3.715*Berechnungen!CF36)))^2,3400*(CF105/CF36*0.001)^4.13*(CF105/CF128)^(230*(CF105/CF36*0.001)^2.1-0.7)*CF82^(0.193*EXP(-3300*(CF105/CF36*0.001)^2.6*(CF105/CF128))))</f>
        <v>#N/A</v>
      </c>
      <c r="CG151" s="88" t="e">
        <f ca="1">IF(OR(CG$7="–",CG$7="glatt"),0.25/(LOG(15/CG82+E3_Parameter!$C$16*0.001/(3.715*Berechnungen!CG36)))^2,3400*(CG105/CG36*0.001)^4.13*(CG105/CG128)^(230*(CG105/CG36*0.001)^2.1-0.7)*CG82^(0.193*EXP(-3300*(CG105/CG36*0.001)^2.6*(CG105/CG128))))</f>
        <v>#N/A</v>
      </c>
      <c r="CH151" s="88" t="e">
        <f ca="1">IF(OR(CH$7="–",CH$7="glatt"),0.25/(LOG(15/CH82+E3_Parameter!$C$16*0.001/(3.715*Berechnungen!CH36)))^2,3400*(CH105/CH36*0.001)^4.13*(CH105/CH128)^(230*(CH105/CH36*0.001)^2.1-0.7)*CH82^(0.193*EXP(-3300*(CH105/CH36*0.001)^2.6*(CH105/CH128))))</f>
        <v>#N/A</v>
      </c>
      <c r="CI151" s="88" t="e">
        <f ca="1">IF(OR(CI$7="–",CI$7="glatt"),0.25/(LOG(15/CI82+E3_Parameter!$C$16*0.001/(3.715*Berechnungen!CI36)))^2,3400*(CI105/CI36*0.001)^4.13*(CI105/CI128)^(230*(CI105/CI36*0.001)^2.1-0.7)*CI82^(0.193*EXP(-3300*(CI105/CI36*0.001)^2.6*(CI105/CI128))))</f>
        <v>#N/A</v>
      </c>
      <c r="CJ151" s="88" t="e">
        <f ca="1">IF(OR(CJ$7="–",CJ$7="glatt"),0.25/(LOG(15/CJ82+E3_Parameter!$C$16*0.001/(3.715*Berechnungen!CJ36)))^2,3400*(CJ105/CJ36*0.001)^4.13*(CJ105/CJ128)^(230*(CJ105/CJ36*0.001)^2.1-0.7)*CJ82^(0.193*EXP(-3300*(CJ105/CJ36*0.001)^2.6*(CJ105/CJ128))))</f>
        <v>#N/A</v>
      </c>
      <c r="CK151" s="88" t="e">
        <f ca="1">IF(OR(CK$7="–",CK$7="glatt"),0.25/(LOG(15/CK82+E3_Parameter!$C$16*0.001/(3.715*Berechnungen!CK36)))^2,3400*(CK105/CK36*0.001)^4.13*(CK105/CK128)^(230*(CK105/CK36*0.001)^2.1-0.7)*CK82^(0.193*EXP(-3300*(CK105/CK36*0.001)^2.6*(CK105/CK128))))</f>
        <v>#N/A</v>
      </c>
      <c r="CL151" s="88" t="e">
        <f ca="1">IF(OR(CL$7="–",CL$7="glatt"),0.25/(LOG(15/CL82+E3_Parameter!$C$16*0.001/(3.715*Berechnungen!CL36)))^2,3400*(CL105/CL36*0.001)^4.13*(CL105/CL128)^(230*(CL105/CL36*0.001)^2.1-0.7)*CL82^(0.193*EXP(-3300*(CL105/CL36*0.001)^2.6*(CL105/CL128))))</f>
        <v>#N/A</v>
      </c>
      <c r="CM151" s="88" t="e">
        <f ca="1">IF(OR(CM$7="–",CM$7="glatt"),0.25/(LOG(15/CM82+E3_Parameter!$C$16*0.001/(3.715*Berechnungen!CM36)))^2,3400*(CM105/CM36*0.001)^4.13*(CM105/CM128)^(230*(CM105/CM36*0.001)^2.1-0.7)*CM82^(0.193*EXP(-3300*(CM105/CM36*0.001)^2.6*(CM105/CM128))))</f>
        <v>#N/A</v>
      </c>
      <c r="CN151" s="88" t="e">
        <f ca="1">IF(OR(CN$7="–",CN$7="glatt"),0.25/(LOG(15/CN82+E3_Parameter!$C$16*0.001/(3.715*Berechnungen!CN36)))^2,3400*(CN105/CN36*0.001)^4.13*(CN105/CN128)^(230*(CN105/CN36*0.001)^2.1-0.7)*CN82^(0.193*EXP(-3300*(CN105/CN36*0.001)^2.6*(CN105/CN128))))</f>
        <v>#N/A</v>
      </c>
      <c r="CO151" s="88" t="e">
        <f ca="1">IF(OR(CO$7="–",CO$7="glatt"),0.25/(LOG(15/CO82+E3_Parameter!$C$16*0.001/(3.715*Berechnungen!CO36)))^2,3400*(CO105/CO36*0.001)^4.13*(CO105/CO128)^(230*(CO105/CO36*0.001)^2.1-0.7)*CO82^(0.193*EXP(-3300*(CO105/CO36*0.001)^2.6*(CO105/CO128))))</f>
        <v>#N/A</v>
      </c>
      <c r="CP151" s="88" t="e">
        <f ca="1">IF(OR(CP$7="–",CP$7="glatt"),0.25/(LOG(15/CP82+E3_Parameter!$C$16*0.001/(3.715*Berechnungen!CP36)))^2,3400*(CP105/CP36*0.001)^4.13*(CP105/CP128)^(230*(CP105/CP36*0.001)^2.1-0.7)*CP82^(0.193*EXP(-3300*(CP105/CP36*0.001)^2.6*(CP105/CP128))))</f>
        <v>#N/A</v>
      </c>
      <c r="CQ151" s="88" t="e">
        <f ca="1">IF(OR(CQ$7="–",CQ$7="glatt"),0.25/(LOG(15/CQ82+E3_Parameter!$C$16*0.001/(3.715*Berechnungen!CQ36)))^2,3400*(CQ105/CQ36*0.001)^4.13*(CQ105/CQ128)^(230*(CQ105/CQ36*0.001)^2.1-0.7)*CQ82^(0.193*EXP(-3300*(CQ105/CQ36*0.001)^2.6*(CQ105/CQ128))))</f>
        <v>#N/A</v>
      </c>
      <c r="CR151" s="88" t="e">
        <f ca="1">IF(OR(CR$7="–",CR$7="glatt"),0.25/(LOG(15/CR82+E3_Parameter!$C$16*0.001/(3.715*Berechnungen!CR36)))^2,3400*(CR105/CR36*0.001)^4.13*(CR105/CR128)^(230*(CR105/CR36*0.001)^2.1-0.7)*CR82^(0.193*EXP(-3300*(CR105/CR36*0.001)^2.6*(CR105/CR128))))</f>
        <v>#N/A</v>
      </c>
      <c r="CS151" s="88" t="e">
        <f ca="1">IF(OR(CS$7="–",CS$7="glatt"),0.25/(LOG(15/CS82+E3_Parameter!$C$16*0.001/(3.715*Berechnungen!CS36)))^2,3400*(CS105/CS36*0.001)^4.13*(CS105/CS128)^(230*(CS105/CS36*0.001)^2.1-0.7)*CS82^(0.193*EXP(-3300*(CS105/CS36*0.001)^2.6*(CS105/CS128))))</f>
        <v>#N/A</v>
      </c>
      <c r="CT151" s="88" t="e">
        <f ca="1">IF(OR(CT$7="–",CT$7="glatt"),0.25/(LOG(15/CT82+E3_Parameter!$C$16*0.001/(3.715*Berechnungen!CT36)))^2,3400*(CT105/CT36*0.001)^4.13*(CT105/CT128)^(230*(CT105/CT36*0.001)^2.1-0.7)*CT82^(0.193*EXP(-3300*(CT105/CT36*0.001)^2.6*(CT105/CT128))))</f>
        <v>#N/A</v>
      </c>
      <c r="CU151" s="88" t="e">
        <f ca="1">IF(OR(CU$7="–",CU$7="glatt"),0.25/(LOG(15/CU82+E3_Parameter!$C$16*0.001/(3.715*Berechnungen!CU36)))^2,3400*(CU105/CU36*0.001)^4.13*(CU105/CU128)^(230*(CU105/CU36*0.001)^2.1-0.7)*CU82^(0.193*EXP(-3300*(CU105/CU36*0.001)^2.6*(CU105/CU128))))</f>
        <v>#N/A</v>
      </c>
      <c r="CV151" s="88" t="e">
        <f ca="1">IF(OR(CV$7="–",CV$7="glatt"),0.25/(LOG(15/CV82+E3_Parameter!$C$16*0.001/(3.715*Berechnungen!CV36)))^2,3400*(CV105/CV36*0.001)^4.13*(CV105/CV128)^(230*(CV105/CV36*0.001)^2.1-0.7)*CV82^(0.193*EXP(-3300*(CV105/CV36*0.001)^2.6*(CV105/CV128))))</f>
        <v>#N/A</v>
      </c>
      <c r="CW151" s="88" t="e">
        <f ca="1">IF(OR(CW$7="–",CW$7="glatt"),0.25/(LOG(15/CW82+E3_Parameter!$C$16*0.001/(3.715*Berechnungen!CW36)))^2,3400*(CW105/CW36*0.001)^4.13*(CW105/CW128)^(230*(CW105/CW36*0.001)^2.1-0.7)*CW82^(0.193*EXP(-3300*(CW105/CW36*0.001)^2.6*(CW105/CW128))))</f>
        <v>#N/A</v>
      </c>
      <c r="CX151" s="88" t="e">
        <f ca="1">IF(OR(CX$7="–",CX$7="glatt"),0.25/(LOG(15/CX82+E3_Parameter!$C$16*0.001/(3.715*Berechnungen!CX36)))^2,3400*(CX105/CX36*0.001)^4.13*(CX105/CX128)^(230*(CX105/CX36*0.001)^2.1-0.7)*CX82^(0.193*EXP(-3300*(CX105/CX36*0.001)^2.6*(CX105/CX128))))</f>
        <v>#N/A</v>
      </c>
      <c r="CY151" s="88" t="e">
        <f ca="1">IF(OR(CY$7="–",CY$7="glatt"),0.25/(LOG(15/CY82+E3_Parameter!$C$16*0.001/(3.715*Berechnungen!CY36)))^2,3400*(CY105/CY36*0.001)^4.13*(CY105/CY128)^(230*(CY105/CY36*0.001)^2.1-0.7)*CY82^(0.193*EXP(-3300*(CY105/CY36*0.001)^2.6*(CY105/CY128))))</f>
        <v>#N/A</v>
      </c>
      <c r="CZ151" s="88" t="e">
        <f ca="1">IF(OR(CZ$7="–",CZ$7="glatt"),0.25/(LOG(15/CZ82+E3_Parameter!$C$16*0.001/(3.715*Berechnungen!CZ36)))^2,3400*(CZ105/CZ36*0.001)^4.13*(CZ105/CZ128)^(230*(CZ105/CZ36*0.001)^2.1-0.7)*CZ82^(0.193*EXP(-3300*(CZ105/CZ36*0.001)^2.6*(CZ105/CZ128))))</f>
        <v>#N/A</v>
      </c>
      <c r="DA151" s="88" t="e">
        <f ca="1">IF(OR(DA$7="–",DA$7="glatt"),0.25/(LOG(15/DA82+E3_Parameter!$C$16*0.001/(3.715*Berechnungen!DA36)))^2,3400*(DA105/DA36*0.001)^4.13*(DA105/DA128)^(230*(DA105/DA36*0.001)^2.1-0.7)*DA82^(0.193*EXP(-3300*(DA105/DA36*0.001)^2.6*(DA105/DA128))))</f>
        <v>#N/A</v>
      </c>
      <c r="DB151" s="88" t="e">
        <f ca="1">IF(OR(DB$7="–",DB$7="glatt"),0.25/(LOG(15/DB82+E3_Parameter!$C$16*0.001/(3.715*Berechnungen!DB36)))^2,3400*(DB105/DB36*0.001)^4.13*(DB105/DB128)^(230*(DB105/DB36*0.001)^2.1-0.7)*DB82^(0.193*EXP(-3300*(DB105/DB36*0.001)^2.6*(DB105/DB128))))</f>
        <v>#N/A</v>
      </c>
      <c r="DC151" s="88" t="e">
        <f ca="1">IF(OR(DC$7="–",DC$7="glatt"),0.25/(LOG(15/DC82+E3_Parameter!$C$16*0.001/(3.715*Berechnungen!DC36)))^2,3400*(DC105/DC36*0.001)^4.13*(DC105/DC128)^(230*(DC105/DC36*0.001)^2.1-0.7)*DC82^(0.193*EXP(-3300*(DC105/DC36*0.001)^2.6*(DC105/DC128))))</f>
        <v>#N/A</v>
      </c>
      <c r="DD151" s="88" t="e">
        <f ca="1">IF(OR(DD$7="–",DD$7="glatt"),0.25/(LOG(15/DD82+E3_Parameter!$C$16*0.001/(3.715*Berechnungen!DD36)))^2,3400*(DD105/DD36*0.001)^4.13*(DD105/DD128)^(230*(DD105/DD36*0.001)^2.1-0.7)*DD82^(0.193*EXP(-3300*(DD105/DD36*0.001)^2.6*(DD105/DD128))))</f>
        <v>#N/A</v>
      </c>
      <c r="DE151" s="88" t="e">
        <f ca="1">IF(OR(DE$7="–",DE$7="glatt"),0.25/(LOG(15/DE82+E3_Parameter!$C$16*0.001/(3.715*Berechnungen!DE36)))^2,3400*(DE105/DE36*0.001)^4.13*(DE105/DE128)^(230*(DE105/DE36*0.001)^2.1-0.7)*DE82^(0.193*EXP(-3300*(DE105/DE36*0.001)^2.6*(DE105/DE128))))</f>
        <v>#N/A</v>
      </c>
      <c r="DF151" s="88" t="e">
        <f ca="1">IF(OR(DF$7="–",DF$7="glatt"),0.25/(LOG(15/DF82+E3_Parameter!$C$16*0.001/(3.715*Berechnungen!DF36)))^2,3400*(DF105/DF36*0.001)^4.13*(DF105/DF128)^(230*(DF105/DF36*0.001)^2.1-0.7)*DF82^(0.193*EXP(-3300*(DF105/DF36*0.001)^2.6*(DF105/DF128))))</f>
        <v>#N/A</v>
      </c>
      <c r="DG151" s="88" t="e">
        <f ca="1">IF(OR(DG$7="–",DG$7="glatt"),0.25/(LOG(15/DG82+E3_Parameter!$C$16*0.001/(3.715*Berechnungen!DG36)))^2,3400*(DG105/DG36*0.001)^4.13*(DG105/DG128)^(230*(DG105/DG36*0.001)^2.1-0.7)*DG82^(0.193*EXP(-3300*(DG105/DG36*0.001)^2.6*(DG105/DG128))))</f>
        <v>#N/A</v>
      </c>
      <c r="DH151" s="88" t="e">
        <f ca="1">IF(OR(DH$7="–",DH$7="glatt"),0.25/(LOG(15/DH82+E3_Parameter!$C$16*0.001/(3.715*Berechnungen!DH36)))^2,3400*(DH105/DH36*0.001)^4.13*(DH105/DH128)^(230*(DH105/DH36*0.001)^2.1-0.7)*DH82^(0.193*EXP(-3300*(DH105/DH36*0.001)^2.6*(DH105/DH128))))</f>
        <v>#N/A</v>
      </c>
      <c r="DI151" s="88" t="e">
        <f ca="1">IF(OR(DI$7="–",DI$7="glatt"),0.25/(LOG(15/DI82+E3_Parameter!$C$16*0.001/(3.715*Berechnungen!DI36)))^2,3400*(DI105/DI36*0.001)^4.13*(DI105/DI128)^(230*(DI105/DI36*0.001)^2.1-0.7)*DI82^(0.193*EXP(-3300*(DI105/DI36*0.001)^2.6*(DI105/DI128))))</f>
        <v>#N/A</v>
      </c>
      <c r="DJ151" s="88" t="e">
        <f ca="1">IF(OR(DJ$7="–",DJ$7="glatt"),0.25/(LOG(15/DJ82+E3_Parameter!$C$16*0.001/(3.715*Berechnungen!DJ36)))^2,3400*(DJ105/DJ36*0.001)^4.13*(DJ105/DJ128)^(230*(DJ105/DJ36*0.001)^2.1-0.7)*DJ82^(0.193*EXP(-3300*(DJ105/DJ36*0.001)^2.6*(DJ105/DJ128))))</f>
        <v>#N/A</v>
      </c>
      <c r="DK151" s="88" t="e">
        <f ca="1">IF(OR(DK$7="–",DK$7="glatt"),0.25/(LOG(15/DK82+E3_Parameter!$C$16*0.001/(3.715*Berechnungen!DK36)))^2,3400*(DK105/DK36*0.001)^4.13*(DK105/DK128)^(230*(DK105/DK36*0.001)^2.1-0.7)*DK82^(0.193*EXP(-3300*(DK105/DK36*0.001)^2.6*(DK105/DK128))))</f>
        <v>#N/A</v>
      </c>
      <c r="DL151" s="88" t="e">
        <f ca="1">IF(OR(DL$7="–",DL$7="glatt"),0.25/(LOG(15/DL82+E3_Parameter!$C$16*0.001/(3.715*Berechnungen!DL36)))^2,3400*(DL105/DL36*0.001)^4.13*(DL105/DL128)^(230*(DL105/DL36*0.001)^2.1-0.7)*DL82^(0.193*EXP(-3300*(DL105/DL36*0.001)^2.6*(DL105/DL128))))</f>
        <v>#N/A</v>
      </c>
      <c r="DM151" s="88" t="e">
        <f ca="1">IF(OR(DM$7="–",DM$7="glatt"),0.25/(LOG(15/DM82+E3_Parameter!$C$16*0.001/(3.715*Berechnungen!DM36)))^2,3400*(DM105/DM36*0.001)^4.13*(DM105/DM128)^(230*(DM105/DM36*0.001)^2.1-0.7)*DM82^(0.193*EXP(-3300*(DM105/DM36*0.001)^2.6*(DM105/DM128))))</f>
        <v>#N/A</v>
      </c>
      <c r="DN151" s="88" t="e">
        <f ca="1">IF(OR(DN$7="–",DN$7="glatt"),0.25/(LOG(15/DN82+E3_Parameter!$C$16*0.001/(3.715*Berechnungen!DN36)))^2,3400*(DN105/DN36*0.001)^4.13*(DN105/DN128)^(230*(DN105/DN36*0.001)^2.1-0.7)*DN82^(0.193*EXP(-3300*(DN105/DN36*0.001)^2.6*(DN105/DN128))))</f>
        <v>#N/A</v>
      </c>
      <c r="DO151" s="88" t="e">
        <f ca="1">IF(OR(DO$7="–",DO$7="glatt"),0.25/(LOG(15/DO82+E3_Parameter!$C$16*0.001/(3.715*Berechnungen!DO36)))^2,3400*(DO105/DO36*0.001)^4.13*(DO105/DO128)^(230*(DO105/DO36*0.001)^2.1-0.7)*DO82^(0.193*EXP(-3300*(DO105/DO36*0.001)^2.6*(DO105/DO128))))</f>
        <v>#N/A</v>
      </c>
      <c r="DP151" s="88" t="e">
        <f ca="1">IF(OR(DP$7="–",DP$7="glatt"),0.25/(LOG(15/DP82+E3_Parameter!$C$16*0.001/(3.715*Berechnungen!DP36)))^2,3400*(DP105/DP36*0.001)^4.13*(DP105/DP128)^(230*(DP105/DP36*0.001)^2.1-0.7)*DP82^(0.193*EXP(-3300*(DP105/DP36*0.001)^2.6*(DP105/DP128))))</f>
        <v>#N/A</v>
      </c>
      <c r="DQ151" s="88" t="e">
        <f ca="1">IF(OR(DQ$7="–",DQ$7="glatt"),0.25/(LOG(15/DQ82+E3_Parameter!$C$16*0.001/(3.715*Berechnungen!DQ36)))^2,3400*(DQ105/DQ36*0.001)^4.13*(DQ105/DQ128)^(230*(DQ105/DQ36*0.001)^2.1-0.7)*DQ82^(0.193*EXP(-3300*(DQ105/DQ36*0.001)^2.6*(DQ105/DQ128))))</f>
        <v>#N/A</v>
      </c>
      <c r="DR151" s="88" t="e">
        <f ca="1">IF(OR(DR$7="–",DR$7="glatt"),0.25/(LOG(15/DR82+E3_Parameter!$C$16*0.001/(3.715*Berechnungen!DR36)))^2,3400*(DR105/DR36*0.001)^4.13*(DR105/DR128)^(230*(DR105/DR36*0.001)^2.1-0.7)*DR82^(0.193*EXP(-3300*(DR105/DR36*0.001)^2.6*(DR105/DR128))))</f>
        <v>#N/A</v>
      </c>
      <c r="DS151" s="88" t="e">
        <f ca="1">IF(OR(DS$7="–",DS$7="glatt"),0.25/(LOG(15/DS82+E3_Parameter!$C$16*0.001/(3.715*Berechnungen!DS36)))^2,3400*(DS105/DS36*0.001)^4.13*(DS105/DS128)^(230*(DS105/DS36*0.001)^2.1-0.7)*DS82^(0.193*EXP(-3300*(DS105/DS36*0.001)^2.6*(DS105/DS128))))</f>
        <v>#N/A</v>
      </c>
      <c r="DT151" s="88" t="e">
        <f ca="1">IF(OR(DT$7="–",DT$7="glatt"),0.25/(LOG(15/DT82+E3_Parameter!$C$16*0.001/(3.715*Berechnungen!DT36)))^2,3400*(DT105/DT36*0.001)^4.13*(DT105/DT128)^(230*(DT105/DT36*0.001)^2.1-0.7)*DT82^(0.193*EXP(-3300*(DT105/DT36*0.001)^2.6*(DT105/DT128))))</f>
        <v>#N/A</v>
      </c>
      <c r="DU151" s="88" t="e">
        <f ca="1">IF(OR(DU$7="–",DU$7="glatt"),0.25/(LOG(15/DU82+E3_Parameter!$C$16*0.001/(3.715*Berechnungen!DU36)))^2,3400*(DU105/DU36*0.001)^4.13*(DU105/DU128)^(230*(DU105/DU36*0.001)^2.1-0.7)*DU82^(0.193*EXP(-3300*(DU105/DU36*0.001)^2.6*(DU105/DU128))))</f>
        <v>#N/A</v>
      </c>
      <c r="DV151" s="88" t="e">
        <f ca="1">IF(OR(DV$7="–",DV$7="glatt"),0.25/(LOG(15/DV82+E3_Parameter!$C$16*0.001/(3.715*Berechnungen!DV36)))^2,3400*(DV105/DV36*0.001)^4.13*(DV105/DV128)^(230*(DV105/DV36*0.001)^2.1-0.7)*DV82^(0.193*EXP(-3300*(DV105/DV36*0.001)^2.6*(DV105/DV128))))</f>
        <v>#N/A</v>
      </c>
      <c r="DW151" s="88" t="e">
        <f ca="1">IF(OR(DW$7="–",DW$7="glatt"),0.25/(LOG(15/DW82+E3_Parameter!$C$16*0.001/(3.715*Berechnungen!DW36)))^2,3400*(DW105/DW36*0.001)^4.13*(DW105/DW128)^(230*(DW105/DW36*0.001)^2.1-0.7)*DW82^(0.193*EXP(-3300*(DW105/DW36*0.001)^2.6*(DW105/DW128))))</f>
        <v>#N/A</v>
      </c>
      <c r="DX151" s="88" t="e">
        <f ca="1">IF(OR(DX$7="–",DX$7="glatt"),0.25/(LOG(15/DX82+E3_Parameter!$C$16*0.001/(3.715*Berechnungen!DX36)))^2,3400*(DX105/DX36*0.001)^4.13*(DX105/DX128)^(230*(DX105/DX36*0.001)^2.1-0.7)*DX82^(0.193*EXP(-3300*(DX105/DX36*0.001)^2.6*(DX105/DX128))))</f>
        <v>#N/A</v>
      </c>
      <c r="DY151" s="88" t="e">
        <f ca="1">IF(OR(DY$7="–",DY$7="glatt"),0.25/(LOG(15/DY82+E3_Parameter!$C$16*0.001/(3.715*Berechnungen!DY36)))^2,3400*(DY105/DY36*0.001)^4.13*(DY105/DY128)^(230*(DY105/DY36*0.001)^2.1-0.7)*DY82^(0.193*EXP(-3300*(DY105/DY36*0.001)^2.6*(DY105/DY128))))</f>
        <v>#N/A</v>
      </c>
      <c r="DZ151" s="88" t="e">
        <f ca="1">IF(OR(DZ$7="–",DZ$7="glatt"),0.25/(LOG(15/DZ82+E3_Parameter!$C$16*0.001/(3.715*Berechnungen!DZ36)))^2,3400*(DZ105/DZ36*0.001)^4.13*(DZ105/DZ128)^(230*(DZ105/DZ36*0.001)^2.1-0.7)*DZ82^(0.193*EXP(-3300*(DZ105/DZ36*0.001)^2.6*(DZ105/DZ128))))</f>
        <v>#N/A</v>
      </c>
      <c r="EA151" s="88" t="e">
        <f ca="1">IF(OR(EA$7="–",EA$7="glatt"),0.25/(LOG(15/EA82+E3_Parameter!$C$16*0.001/(3.715*Berechnungen!EA36)))^2,3400*(EA105/EA36*0.001)^4.13*(EA105/EA128)^(230*(EA105/EA36*0.001)^2.1-0.7)*EA82^(0.193*EXP(-3300*(EA105/EA36*0.001)^2.6*(EA105/EA128))))</f>
        <v>#N/A</v>
      </c>
      <c r="EB151" s="88" t="e">
        <f ca="1">IF(OR(EB$7="–",EB$7="glatt"),0.25/(LOG(15/EB82+E3_Parameter!$C$16*0.001/(3.715*Berechnungen!EB36)))^2,3400*(EB105/EB36*0.001)^4.13*(EB105/EB128)^(230*(EB105/EB36*0.001)^2.1-0.7)*EB82^(0.193*EXP(-3300*(EB105/EB36*0.001)^2.6*(EB105/EB128))))</f>
        <v>#N/A</v>
      </c>
      <c r="EC151" s="88" t="e">
        <f ca="1">IF(OR(EC$7="–",EC$7="glatt"),0.25/(LOG(15/EC82+E3_Parameter!$C$16*0.001/(3.715*Berechnungen!EC36)))^2,3400*(EC105/EC36*0.001)^4.13*(EC105/EC128)^(230*(EC105/EC36*0.001)^2.1-0.7)*EC82^(0.193*EXP(-3300*(EC105/EC36*0.001)^2.6*(EC105/EC128))))</f>
        <v>#N/A</v>
      </c>
      <c r="ED151" s="88" t="e">
        <f ca="1">IF(OR(ED$7="–",ED$7="glatt"),0.25/(LOG(15/ED82+E3_Parameter!$C$16*0.001/(3.715*Berechnungen!ED36)))^2,3400*(ED105/ED36*0.001)^4.13*(ED105/ED128)^(230*(ED105/ED36*0.001)^2.1-0.7)*ED82^(0.193*EXP(-3300*(ED105/ED36*0.001)^2.6*(ED105/ED128))))</f>
        <v>#N/A</v>
      </c>
      <c r="EE151" s="88" t="e">
        <f ca="1">IF(OR(EE$7="–",EE$7="glatt"),0.25/(LOG(15/EE82+E3_Parameter!$C$16*0.001/(3.715*Berechnungen!EE36)))^2,3400*(EE105/EE36*0.001)^4.13*(EE105/EE128)^(230*(EE105/EE36*0.001)^2.1-0.7)*EE82^(0.193*EXP(-3300*(EE105/EE36*0.001)^2.6*(EE105/EE128))))</f>
        <v>#N/A</v>
      </c>
      <c r="EF151" s="88" t="e">
        <f ca="1">IF(OR(EF$7="–",EF$7="glatt"),0.25/(LOG(15/EF82+E3_Parameter!$C$16*0.001/(3.715*Berechnungen!EF36)))^2,3400*(EF105/EF36*0.001)^4.13*(EF105/EF128)^(230*(EF105/EF36*0.001)^2.1-0.7)*EF82^(0.193*EXP(-3300*(EF105/EF36*0.001)^2.6*(EF105/EF128))))</f>
        <v>#N/A</v>
      </c>
      <c r="EG151" s="88" t="e">
        <f ca="1">IF(OR(EG$7="–",EG$7="glatt"),0.25/(LOG(15/EG82+E3_Parameter!$C$16*0.001/(3.715*Berechnungen!EG36)))^2,3400*(EG105/EG36*0.001)^4.13*(EG105/EG128)^(230*(EG105/EG36*0.001)^2.1-0.7)*EG82^(0.193*EXP(-3300*(EG105/EG36*0.001)^2.6*(EG105/EG128))))</f>
        <v>#N/A</v>
      </c>
      <c r="EH151" s="88" t="e">
        <f ca="1">IF(OR(EH$7="–",EH$7="glatt"),0.25/(LOG(15/EH82+E3_Parameter!$C$16*0.001/(3.715*Berechnungen!EH36)))^2,3400*(EH105/EH36*0.001)^4.13*(EH105/EH128)^(230*(EH105/EH36*0.001)^2.1-0.7)*EH82^(0.193*EXP(-3300*(EH105/EH36*0.001)^2.6*(EH105/EH128))))</f>
        <v>#N/A</v>
      </c>
      <c r="EI151" s="88" t="e">
        <f ca="1">IF(OR(EI$7="–",EI$7="glatt"),0.25/(LOG(15/EI82+E3_Parameter!$C$16*0.001/(3.715*Berechnungen!EI36)))^2,3400*(EI105/EI36*0.001)^4.13*(EI105/EI128)^(230*(EI105/EI36*0.001)^2.1-0.7)*EI82^(0.193*EXP(-3300*(EI105/EI36*0.001)^2.6*(EI105/EI128))))</f>
        <v>#N/A</v>
      </c>
      <c r="EJ151" s="88" t="e">
        <f ca="1">IF(OR(EJ$7="–",EJ$7="glatt"),0.25/(LOG(15/EJ82+E3_Parameter!$C$16*0.001/(3.715*Berechnungen!EJ36)))^2,3400*(EJ105/EJ36*0.001)^4.13*(EJ105/EJ128)^(230*(EJ105/EJ36*0.001)^2.1-0.7)*EJ82^(0.193*EXP(-3300*(EJ105/EJ36*0.001)^2.6*(EJ105/EJ128))))</f>
        <v>#N/A</v>
      </c>
      <c r="EK151" s="88" t="e">
        <f ca="1">IF(OR(EK$7="–",EK$7="glatt"),0.25/(LOG(15/EK82+E3_Parameter!$C$16*0.001/(3.715*Berechnungen!EK36)))^2,3400*(EK105/EK36*0.001)^4.13*(EK105/EK128)^(230*(EK105/EK36*0.001)^2.1-0.7)*EK82^(0.193*EXP(-3300*(EK105/EK36*0.001)^2.6*(EK105/EK128))))</f>
        <v>#N/A</v>
      </c>
      <c r="EL151" s="88" t="e">
        <f ca="1">IF(OR(EL$7="–",EL$7="glatt"),0.25/(LOG(15/EL82+E3_Parameter!$C$16*0.001/(3.715*Berechnungen!EL36)))^2,3400*(EL105/EL36*0.001)^4.13*(EL105/EL128)^(230*(EL105/EL36*0.001)^2.1-0.7)*EL82^(0.193*EXP(-3300*(EL105/EL36*0.001)^2.6*(EL105/EL128))))</f>
        <v>#N/A</v>
      </c>
      <c r="EM151" s="88" t="e">
        <f ca="1">IF(OR(EM$7="–",EM$7="glatt"),0.25/(LOG(15/EM82+E3_Parameter!$C$16*0.001/(3.715*Berechnungen!EM36)))^2,3400*(EM105/EM36*0.001)^4.13*(EM105/EM128)^(230*(EM105/EM36*0.001)^2.1-0.7)*EM82^(0.193*EXP(-3300*(EM105/EM36*0.001)^2.6*(EM105/EM128))))</f>
        <v>#N/A</v>
      </c>
      <c r="EN151" s="88" t="e">
        <f ca="1">IF(OR(EN$7="–",EN$7="glatt"),0.25/(LOG(15/EN82+E3_Parameter!$C$16*0.001/(3.715*Berechnungen!EN36)))^2,3400*(EN105/EN36*0.001)^4.13*(EN105/EN128)^(230*(EN105/EN36*0.001)^2.1-0.7)*EN82^(0.193*EXP(-3300*(EN105/EN36*0.001)^2.6*(EN105/EN128))))</f>
        <v>#N/A</v>
      </c>
      <c r="EO151" s="88" t="e">
        <f ca="1">IF(OR(EO$7="–",EO$7="glatt"),0.25/(LOG(15/EO82+E3_Parameter!$C$16*0.001/(3.715*Berechnungen!EO36)))^2,3400*(EO105/EO36*0.001)^4.13*(EO105/EO128)^(230*(EO105/EO36*0.001)^2.1-0.7)*EO82^(0.193*EXP(-3300*(EO105/EO36*0.001)^2.6*(EO105/EO128))))</f>
        <v>#N/A</v>
      </c>
      <c r="EP151" s="88" t="e">
        <f ca="1">IF(OR(EP$7="–",EP$7="glatt"),0.25/(LOG(15/EP82+E3_Parameter!$C$16*0.001/(3.715*Berechnungen!EP36)))^2,3400*(EP105/EP36*0.001)^4.13*(EP105/EP128)^(230*(EP105/EP36*0.001)^2.1-0.7)*EP82^(0.193*EXP(-3300*(EP105/EP36*0.001)^2.6*(EP105/EP128))))</f>
        <v>#N/A</v>
      </c>
      <c r="EQ151" s="88" t="e">
        <f ca="1">IF(OR(EQ$7="–",EQ$7="glatt"),0.25/(LOG(15/EQ82+E3_Parameter!$C$16*0.001/(3.715*Berechnungen!EQ36)))^2,3400*(EQ105/EQ36*0.001)^4.13*(EQ105/EQ128)^(230*(EQ105/EQ36*0.001)^2.1-0.7)*EQ82^(0.193*EXP(-3300*(EQ105/EQ36*0.001)^2.6*(EQ105/EQ128))))</f>
        <v>#N/A</v>
      </c>
      <c r="ER151" s="88" t="e">
        <f ca="1">IF(OR(ER$7="–",ER$7="glatt"),0.25/(LOG(15/ER82+E3_Parameter!$C$16*0.001/(3.715*Berechnungen!ER36)))^2,3400*(ER105/ER36*0.001)^4.13*(ER105/ER128)^(230*(ER105/ER36*0.001)^2.1-0.7)*ER82^(0.193*EXP(-3300*(ER105/ER36*0.001)^2.6*(ER105/ER128))))</f>
        <v>#N/A</v>
      </c>
      <c r="ES151" s="88" t="e">
        <f ca="1">IF(OR(ES$7="–",ES$7="glatt"),0.25/(LOG(15/ES82+E3_Parameter!$C$16*0.001/(3.715*Berechnungen!ES36)))^2,3400*(ES105/ES36*0.001)^4.13*(ES105/ES128)^(230*(ES105/ES36*0.001)^2.1-0.7)*ES82^(0.193*EXP(-3300*(ES105/ES36*0.001)^2.6*(ES105/ES128))))</f>
        <v>#N/A</v>
      </c>
      <c r="ET151" s="88" t="e">
        <f ca="1">IF(OR(ET$7="–",ET$7="glatt"),0.25/(LOG(15/ET82+E3_Parameter!$C$16*0.001/(3.715*Berechnungen!ET36)))^2,3400*(ET105/ET36*0.001)^4.13*(ET105/ET128)^(230*(ET105/ET36*0.001)^2.1-0.7)*ET82^(0.193*EXP(-3300*(ET105/ET36*0.001)^2.6*(ET105/ET128))))</f>
        <v>#N/A</v>
      </c>
      <c r="EU151" s="88" t="e">
        <f ca="1">IF(OR(EU$7="–",EU$7="glatt"),0.25/(LOG(15/EU82+E3_Parameter!$C$16*0.001/(3.715*Berechnungen!EU36)))^2,3400*(EU105/EU36*0.001)^4.13*(EU105/EU128)^(230*(EU105/EU36*0.001)^2.1-0.7)*EU82^(0.193*EXP(-3300*(EU105/EU36*0.001)^2.6*(EU105/EU128))))</f>
        <v>#N/A</v>
      </c>
      <c r="EV151" s="88" t="e">
        <f ca="1">IF(OR(EV$7="–",EV$7="glatt"),0.25/(LOG(15/EV82+E3_Parameter!$C$16*0.001/(3.715*Berechnungen!EV36)))^2,3400*(EV105/EV36*0.001)^4.13*(EV105/EV128)^(230*(EV105/EV36*0.001)^2.1-0.7)*EV82^(0.193*EXP(-3300*(EV105/EV36*0.001)^2.6*(EV105/EV128))))</f>
        <v>#N/A</v>
      </c>
      <c r="EW151" s="88" t="e">
        <f ca="1">IF(OR(EW$7="–",EW$7="glatt"),0.25/(LOG(15/EW82+E3_Parameter!$C$16*0.001/(3.715*Berechnungen!EW36)))^2,3400*(EW105/EW36*0.001)^4.13*(EW105/EW128)^(230*(EW105/EW36*0.001)^2.1-0.7)*EW82^(0.193*EXP(-3300*(EW105/EW36*0.001)^2.6*(EW105/EW128))))</f>
        <v>#N/A</v>
      </c>
      <c r="EX151" s="88" t="e">
        <f ca="1">IF(OR(EX$7="–",EX$7="glatt"),0.25/(LOG(15/EX82+E3_Parameter!$C$16*0.001/(3.715*Berechnungen!EX36)))^2,3400*(EX105/EX36*0.001)^4.13*(EX105/EX128)^(230*(EX105/EX36*0.001)^2.1-0.7)*EX82^(0.193*EXP(-3300*(EX105/EX36*0.001)^2.6*(EX105/EX128))))</f>
        <v>#N/A</v>
      </c>
      <c r="EY151" s="88" t="e">
        <f ca="1">IF(OR(EY$7="–",EY$7="glatt"),0.25/(LOG(15/EY82+E3_Parameter!$C$16*0.001/(3.715*Berechnungen!EY36)))^2,3400*(EY105/EY36*0.001)^4.13*(EY105/EY128)^(230*(EY105/EY36*0.001)^2.1-0.7)*EY82^(0.193*EXP(-3300*(EY105/EY36*0.001)^2.6*(EY105/EY128))))</f>
        <v>#N/A</v>
      </c>
      <c r="EZ151" s="88" t="e">
        <f ca="1">IF(OR(EZ$7="–",EZ$7="glatt"),0.25/(LOG(15/EZ82+E3_Parameter!$C$16*0.001/(3.715*Berechnungen!EZ36)))^2,3400*(EZ105/EZ36*0.001)^4.13*(EZ105/EZ128)^(230*(EZ105/EZ36*0.001)^2.1-0.7)*EZ82^(0.193*EXP(-3300*(EZ105/EZ36*0.001)^2.6*(EZ105/EZ128))))</f>
        <v>#N/A</v>
      </c>
      <c r="FA151" s="88" t="e">
        <f ca="1">IF(OR(FA$7="–",FA$7="glatt"),0.25/(LOG(15/FA82+E3_Parameter!$C$16*0.001/(3.715*Berechnungen!FA36)))^2,3400*(FA105/FA36*0.001)^4.13*(FA105/FA128)^(230*(FA105/FA36*0.001)^2.1-0.7)*FA82^(0.193*EXP(-3300*(FA105/FA36*0.001)^2.6*(FA105/FA128))))</f>
        <v>#N/A</v>
      </c>
      <c r="FB151" s="88" t="e">
        <f ca="1">IF(OR(FB$7="–",FB$7="glatt"),0.25/(LOG(15/FB82+E3_Parameter!$C$16*0.001/(3.715*Berechnungen!FB36)))^2,3400*(FB105/FB36*0.001)^4.13*(FB105/FB128)^(230*(FB105/FB36*0.001)^2.1-0.7)*FB82^(0.193*EXP(-3300*(FB105/FB36*0.001)^2.6*(FB105/FB128))))</f>
        <v>#N/A</v>
      </c>
      <c r="FC151" s="88" t="e">
        <f ca="1">IF(OR(FC$7="–",FC$7="glatt"),0.25/(LOG(15/FC82+E3_Parameter!$C$16*0.001/(3.715*Berechnungen!FC36)))^2,3400*(FC105/FC36*0.001)^4.13*(FC105/FC128)^(230*(FC105/FC36*0.001)^2.1-0.7)*FC82^(0.193*EXP(-3300*(FC105/FC36*0.001)^2.6*(FC105/FC128))))</f>
        <v>#N/A</v>
      </c>
      <c r="FD151" s="88" t="e">
        <f ca="1">IF(OR(FD$7="–",FD$7="glatt"),0.25/(LOG(15/FD82+E3_Parameter!$C$16*0.001/(3.715*Berechnungen!FD36)))^2,3400*(FD105/FD36*0.001)^4.13*(FD105/FD128)^(230*(FD105/FD36*0.001)^2.1-0.7)*FD82^(0.193*EXP(-3300*(FD105/FD36*0.001)^2.6*(FD105/FD128))))</f>
        <v>#N/A</v>
      </c>
      <c r="FE151" s="88" t="e">
        <f ca="1">IF(OR(FE$7="–",FE$7="glatt"),0.25/(LOG(15/FE82+E3_Parameter!$C$16*0.001/(3.715*Berechnungen!FE36)))^2,3400*(FE105/FE36*0.001)^4.13*(FE105/FE128)^(230*(FE105/FE36*0.001)^2.1-0.7)*FE82^(0.193*EXP(-3300*(FE105/FE36*0.001)^2.6*(FE105/FE128))))</f>
        <v>#N/A</v>
      </c>
      <c r="FF151" s="88" t="e">
        <f ca="1">IF(OR(FF$7="–",FF$7="glatt"),0.25/(LOG(15/FF82+E3_Parameter!$C$16*0.001/(3.715*Berechnungen!FF36)))^2,3400*(FF105/FF36*0.001)^4.13*(FF105/FF128)^(230*(FF105/FF36*0.001)^2.1-0.7)*FF82^(0.193*EXP(-3300*(FF105/FF36*0.001)^2.6*(FF105/FF128))))</f>
        <v>#N/A</v>
      </c>
      <c r="FG151" s="88" t="e">
        <f ca="1">IF(OR(FG$7="–",FG$7="glatt"),0.25/(LOG(15/FG82+E3_Parameter!$C$16*0.001/(3.715*Berechnungen!FG36)))^2,3400*(FG105/FG36*0.001)^4.13*(FG105/FG128)^(230*(FG105/FG36*0.001)^2.1-0.7)*FG82^(0.193*EXP(-3300*(FG105/FG36*0.001)^2.6*(FG105/FG128))))</f>
        <v>#N/A</v>
      </c>
      <c r="FH151" s="88" t="e">
        <f ca="1">IF(OR(FH$7="–",FH$7="glatt"),0.25/(LOG(15/FH82+E3_Parameter!$C$16*0.001/(3.715*Berechnungen!FH36)))^2,3400*(FH105/FH36*0.001)^4.13*(FH105/FH128)^(230*(FH105/FH36*0.001)^2.1-0.7)*FH82^(0.193*EXP(-3300*(FH105/FH36*0.001)^2.6*(FH105/FH128))))</f>
        <v>#N/A</v>
      </c>
      <c r="FI151" s="88" t="e">
        <f ca="1">IF(OR(FI$7="–",FI$7="glatt"),0.25/(LOG(15/FI82+E3_Parameter!$C$16*0.001/(3.715*Berechnungen!FI36)))^2,3400*(FI105/FI36*0.001)^4.13*(FI105/FI128)^(230*(FI105/FI36*0.001)^2.1-0.7)*FI82^(0.193*EXP(-3300*(FI105/FI36*0.001)^2.6*(FI105/FI128))))</f>
        <v>#N/A</v>
      </c>
      <c r="FJ151" s="88" t="e">
        <f ca="1">IF(OR(FJ$7="–",FJ$7="glatt"),0.25/(LOG(15/FJ82+E3_Parameter!$C$16*0.001/(3.715*Berechnungen!FJ36)))^2,3400*(FJ105/FJ36*0.001)^4.13*(FJ105/FJ128)^(230*(FJ105/FJ36*0.001)^2.1-0.7)*FJ82^(0.193*EXP(-3300*(FJ105/FJ36*0.001)^2.6*(FJ105/FJ128))))</f>
        <v>#N/A</v>
      </c>
      <c r="FK151" s="88" t="e">
        <f ca="1">IF(OR(FK$7="–",FK$7="glatt"),0.25/(LOG(15/FK82+E3_Parameter!$C$16*0.001/(3.715*Berechnungen!FK36)))^2,3400*(FK105/FK36*0.001)^4.13*(FK105/FK128)^(230*(FK105/FK36*0.001)^2.1-0.7)*FK82^(0.193*EXP(-3300*(FK105/FK36*0.001)^2.6*(FK105/FK128))))</f>
        <v>#N/A</v>
      </c>
      <c r="FL151" s="88" t="e">
        <f ca="1">IF(OR(FL$7="–",FL$7="glatt"),0.25/(LOG(15/FL82+E3_Parameter!$C$16*0.001/(3.715*Berechnungen!FL36)))^2,3400*(FL105/FL36*0.001)^4.13*(FL105/FL128)^(230*(FL105/FL36*0.001)^2.1-0.7)*FL82^(0.193*EXP(-3300*(FL105/FL36*0.001)^2.6*(FL105/FL128))))</f>
        <v>#N/A</v>
      </c>
      <c r="FM151" s="88" t="e">
        <f ca="1">IF(OR(FM$7="–",FM$7="glatt"),0.25/(LOG(15/FM82+E3_Parameter!$C$16*0.001/(3.715*Berechnungen!FM36)))^2,3400*(FM105/FM36*0.001)^4.13*(FM105/FM128)^(230*(FM105/FM36*0.001)^2.1-0.7)*FM82^(0.193*EXP(-3300*(FM105/FM36*0.001)^2.6*(FM105/FM128))))</f>
        <v>#N/A</v>
      </c>
      <c r="FN151" s="88" t="e">
        <f ca="1">IF(OR(FN$7="–",FN$7="glatt"),0.25/(LOG(15/FN82+E3_Parameter!$C$16*0.001/(3.715*Berechnungen!FN36)))^2,3400*(FN105/FN36*0.001)^4.13*(FN105/FN128)^(230*(FN105/FN36*0.001)^2.1-0.7)*FN82^(0.193*EXP(-3300*(FN105/FN36*0.001)^2.6*(FN105/FN128))))</f>
        <v>#N/A</v>
      </c>
      <c r="FO151" s="88" t="e">
        <f ca="1">IF(OR(FO$7="–",FO$7="glatt"),0.25/(LOG(15/FO82+E3_Parameter!$C$16*0.001/(3.715*Berechnungen!FO36)))^2,3400*(FO105/FO36*0.001)^4.13*(FO105/FO128)^(230*(FO105/FO36*0.001)^2.1-0.7)*FO82^(0.193*EXP(-3300*(FO105/FO36*0.001)^2.6*(FO105/FO128))))</f>
        <v>#N/A</v>
      </c>
      <c r="FP151" s="88" t="e">
        <f ca="1">IF(OR(FP$7="–",FP$7="glatt"),0.25/(LOG(15/FP82+E3_Parameter!$C$16*0.001/(3.715*Berechnungen!FP36)))^2,3400*(FP105/FP36*0.001)^4.13*(FP105/FP128)^(230*(FP105/FP36*0.001)^2.1-0.7)*FP82^(0.193*EXP(-3300*(FP105/FP36*0.001)^2.6*(FP105/FP128))))</f>
        <v>#N/A</v>
      </c>
      <c r="FQ151" s="88" t="e">
        <f ca="1">IF(OR(FQ$7="–",FQ$7="glatt"),0.25/(LOG(15/FQ82+E3_Parameter!$C$16*0.001/(3.715*Berechnungen!FQ36)))^2,3400*(FQ105/FQ36*0.001)^4.13*(FQ105/FQ128)^(230*(FQ105/FQ36*0.001)^2.1-0.7)*FQ82^(0.193*EXP(-3300*(FQ105/FQ36*0.001)^2.6*(FQ105/FQ128))))</f>
        <v>#N/A</v>
      </c>
      <c r="FR151" s="88" t="e">
        <f ca="1">IF(OR(FR$7="–",FR$7="glatt"),0.25/(LOG(15/FR82+E3_Parameter!$C$16*0.001/(3.715*Berechnungen!FR36)))^2,3400*(FR105/FR36*0.001)^4.13*(FR105/FR128)^(230*(FR105/FR36*0.001)^2.1-0.7)*FR82^(0.193*EXP(-3300*(FR105/FR36*0.001)^2.6*(FR105/FR128))))</f>
        <v>#N/A</v>
      </c>
      <c r="FS151" s="88" t="e">
        <f ca="1">IF(OR(FS$7="–",FS$7="glatt"),0.25/(LOG(15/FS82+E3_Parameter!$C$16*0.001/(3.715*Berechnungen!FS36)))^2,3400*(FS105/FS36*0.001)^4.13*(FS105/FS128)^(230*(FS105/FS36*0.001)^2.1-0.7)*FS82^(0.193*EXP(-3300*(FS105/FS36*0.001)^2.6*(FS105/FS128))))</f>
        <v>#N/A</v>
      </c>
      <c r="FT151" s="88" t="e">
        <f ca="1">IF(OR(FT$7="–",FT$7="glatt"),0.25/(LOG(15/FT82+E3_Parameter!$C$16*0.001/(3.715*Berechnungen!FT36)))^2,3400*(FT105/FT36*0.001)^4.13*(FT105/FT128)^(230*(FT105/FT36*0.001)^2.1-0.7)*FT82^(0.193*EXP(-3300*(FT105/FT36*0.001)^2.6*(FT105/FT128))))</f>
        <v>#N/A</v>
      </c>
      <c r="FU151" s="88" t="e">
        <f ca="1">IF(OR(FU$7="–",FU$7="glatt"),0.25/(LOG(15/FU82+E3_Parameter!$C$16*0.001/(3.715*Berechnungen!FU36)))^2,3400*(FU105/FU36*0.001)^4.13*(FU105/FU128)^(230*(FU105/FU36*0.001)^2.1-0.7)*FU82^(0.193*EXP(-3300*(FU105/FU36*0.001)^2.6*(FU105/FU128))))</f>
        <v>#N/A</v>
      </c>
      <c r="FV151" s="88" t="e">
        <f ca="1">IF(OR(FV$7="–",FV$7="glatt"),0.25/(LOG(15/FV82+E3_Parameter!$C$16*0.001/(3.715*Berechnungen!FV36)))^2,3400*(FV105/FV36*0.001)^4.13*(FV105/FV128)^(230*(FV105/FV36*0.001)^2.1-0.7)*FV82^(0.193*EXP(-3300*(FV105/FV36*0.001)^2.6*(FV105/FV128))))</f>
        <v>#N/A</v>
      </c>
      <c r="FW151" s="88" t="e">
        <f ca="1">IF(OR(FW$7="–",FW$7="glatt"),0.25/(LOG(15/FW82+E3_Parameter!$C$16*0.001/(3.715*Berechnungen!FW36)))^2,3400*(FW105/FW36*0.001)^4.13*(FW105/FW128)^(230*(FW105/FW36*0.001)^2.1-0.7)*FW82^(0.193*EXP(-3300*(FW105/FW36*0.001)^2.6*(FW105/FW128))))</f>
        <v>#N/A</v>
      </c>
      <c r="FX151" s="88" t="e">
        <f ca="1">IF(OR(FX$7="–",FX$7="glatt"),0.25/(LOG(15/FX82+E3_Parameter!$C$16*0.001/(3.715*Berechnungen!FX36)))^2,3400*(FX105/FX36*0.001)^4.13*(FX105/FX128)^(230*(FX105/FX36*0.001)^2.1-0.7)*FX82^(0.193*EXP(-3300*(FX105/FX36*0.001)^2.6*(FX105/FX128))))</f>
        <v>#N/A</v>
      </c>
      <c r="FY151" s="88" t="e">
        <f ca="1">IF(OR(FY$7="–",FY$7="glatt"),0.25/(LOG(15/FY82+E3_Parameter!$C$16*0.001/(3.715*Berechnungen!FY36)))^2,3400*(FY105/FY36*0.001)^4.13*(FY105/FY128)^(230*(FY105/FY36*0.001)^2.1-0.7)*FY82^(0.193*EXP(-3300*(FY105/FY36*0.001)^2.6*(FY105/FY128))))</f>
        <v>#N/A</v>
      </c>
      <c r="FZ151" s="88" t="e">
        <f ca="1">IF(OR(FZ$7="–",FZ$7="glatt"),0.25/(LOG(15/FZ82+E3_Parameter!$C$16*0.001/(3.715*Berechnungen!FZ36)))^2,3400*(FZ105/FZ36*0.001)^4.13*(FZ105/FZ128)^(230*(FZ105/FZ36*0.001)^2.1-0.7)*FZ82^(0.193*EXP(-3300*(FZ105/FZ36*0.001)^2.6*(FZ105/FZ128))))</f>
        <v>#N/A</v>
      </c>
      <c r="GA151" s="88" t="e">
        <f ca="1">IF(OR(GA$7="–",GA$7="glatt"),0.25/(LOG(15/GA82+E3_Parameter!$C$16*0.001/(3.715*Berechnungen!GA36)))^2,3400*(GA105/GA36*0.001)^4.13*(GA105/GA128)^(230*(GA105/GA36*0.001)^2.1-0.7)*GA82^(0.193*EXP(-3300*(GA105/GA36*0.001)^2.6*(GA105/GA128))))</f>
        <v>#N/A</v>
      </c>
      <c r="GB151" s="88" t="e">
        <f ca="1">IF(OR(GB$7="–",GB$7="glatt"),0.25/(LOG(15/GB82+E3_Parameter!$C$16*0.001/(3.715*Berechnungen!GB36)))^2,3400*(GB105/GB36*0.001)^4.13*(GB105/GB128)^(230*(GB105/GB36*0.001)^2.1-0.7)*GB82^(0.193*EXP(-3300*(GB105/GB36*0.001)^2.6*(GB105/GB128))))</f>
        <v>#N/A</v>
      </c>
      <c r="GC151" s="88" t="e">
        <f ca="1">IF(OR(GC$7="–",GC$7="glatt"),0.25/(LOG(15/GC82+E3_Parameter!$C$16*0.001/(3.715*Berechnungen!GC36)))^2,3400*(GC105/GC36*0.001)^4.13*(GC105/GC128)^(230*(GC105/GC36*0.001)^2.1-0.7)*GC82^(0.193*EXP(-3300*(GC105/GC36*0.001)^2.6*(GC105/GC128))))</f>
        <v>#N/A</v>
      </c>
      <c r="GD151" s="88" t="e">
        <f ca="1">IF(OR(GD$7="–",GD$7="glatt"),0.25/(LOG(15/GD82+E3_Parameter!$C$16*0.001/(3.715*Berechnungen!GD36)))^2,3400*(GD105/GD36*0.001)^4.13*(GD105/GD128)^(230*(GD105/GD36*0.001)^2.1-0.7)*GD82^(0.193*EXP(-3300*(GD105/GD36*0.001)^2.6*(GD105/GD128))))</f>
        <v>#N/A</v>
      </c>
      <c r="GE151" s="88" t="e">
        <f ca="1">IF(OR(GE$7="–",GE$7="glatt"),0.25/(LOG(15/GE82+E3_Parameter!$C$16*0.001/(3.715*Berechnungen!GE36)))^2,3400*(GE105/GE36*0.001)^4.13*(GE105/GE128)^(230*(GE105/GE36*0.001)^2.1-0.7)*GE82^(0.193*EXP(-3300*(GE105/GE36*0.001)^2.6*(GE105/GE128))))</f>
        <v>#N/A</v>
      </c>
      <c r="GF151" s="88" t="e">
        <f ca="1">IF(OR(GF$7="–",GF$7="glatt"),0.25/(LOG(15/GF82+E3_Parameter!$C$16*0.001/(3.715*Berechnungen!GF36)))^2,3400*(GF105/GF36*0.001)^4.13*(GF105/GF128)^(230*(GF105/GF36*0.001)^2.1-0.7)*GF82^(0.193*EXP(-3300*(GF105/GF36*0.001)^2.6*(GF105/GF128))))</f>
        <v>#N/A</v>
      </c>
      <c r="GG151" s="88" t="e">
        <f ca="1">IF(OR(GG$7="–",GG$7="glatt"),0.25/(LOG(15/GG82+E3_Parameter!$C$16*0.001/(3.715*Berechnungen!GG36)))^2,3400*(GG105/GG36*0.001)^4.13*(GG105/GG128)^(230*(GG105/GG36*0.001)^2.1-0.7)*GG82^(0.193*EXP(-3300*(GG105/GG36*0.001)^2.6*(GG105/GG128))))</f>
        <v>#N/A</v>
      </c>
      <c r="GH151" s="88" t="e">
        <f ca="1">IF(OR(GH$7="–",GH$7="glatt"),0.25/(LOG(15/GH82+E3_Parameter!$C$16*0.001/(3.715*Berechnungen!GH36)))^2,3400*(GH105/GH36*0.001)^4.13*(GH105/GH128)^(230*(GH105/GH36*0.001)^2.1-0.7)*GH82^(0.193*EXP(-3300*(GH105/GH36*0.001)^2.6*(GH105/GH128))))</f>
        <v>#N/A</v>
      </c>
      <c r="GI151" s="88" t="e">
        <f ca="1">IF(OR(GI$7="–",GI$7="glatt"),0.25/(LOG(15/GI82+E3_Parameter!$C$16*0.001/(3.715*Berechnungen!GI36)))^2,3400*(GI105/GI36*0.001)^4.13*(GI105/GI128)^(230*(GI105/GI36*0.001)^2.1-0.7)*GI82^(0.193*EXP(-3300*(GI105/GI36*0.001)^2.6*(GI105/GI128))))</f>
        <v>#N/A</v>
      </c>
      <c r="GJ151" s="88" t="e">
        <f ca="1">IF(OR(GJ$7="–",GJ$7="glatt"),0.25/(LOG(15/GJ82+E3_Parameter!$C$16*0.001/(3.715*Berechnungen!GJ36)))^2,3400*(GJ105/GJ36*0.001)^4.13*(GJ105/GJ128)^(230*(GJ105/GJ36*0.001)^2.1-0.7)*GJ82^(0.193*EXP(-3300*(GJ105/GJ36*0.001)^2.6*(GJ105/GJ128))))</f>
        <v>#N/A</v>
      </c>
      <c r="GK151" s="88" t="e">
        <f ca="1">IF(OR(GK$7="–",GK$7="glatt"),0.25/(LOG(15/GK82+E3_Parameter!$C$16*0.001/(3.715*Berechnungen!GK36)))^2,3400*(GK105/GK36*0.001)^4.13*(GK105/GK128)^(230*(GK105/GK36*0.001)^2.1-0.7)*GK82^(0.193*EXP(-3300*(GK105/GK36*0.001)^2.6*(GK105/GK128))))</f>
        <v>#N/A</v>
      </c>
      <c r="GL151" s="88" t="e">
        <f ca="1">IF(OR(GL$7="–",GL$7="glatt"),0.25/(LOG(15/GL82+E3_Parameter!$C$16*0.001/(3.715*Berechnungen!GL36)))^2,3400*(GL105/GL36*0.001)^4.13*(GL105/GL128)^(230*(GL105/GL36*0.001)^2.1-0.7)*GL82^(0.193*EXP(-3300*(GL105/GL36*0.001)^2.6*(GL105/GL128))))</f>
        <v>#N/A</v>
      </c>
      <c r="GM151" s="88" t="e">
        <f ca="1">IF(OR(GM$7="–",GM$7="glatt"),0.25/(LOG(15/GM82+E3_Parameter!$C$16*0.001/(3.715*Berechnungen!GM36)))^2,3400*(GM105/GM36*0.001)^4.13*(GM105/GM128)^(230*(GM105/GM36*0.001)^2.1-0.7)*GM82^(0.193*EXP(-3300*(GM105/GM36*0.001)^2.6*(GM105/GM128))))</f>
        <v>#N/A</v>
      </c>
      <c r="GN151" s="88" t="e">
        <f ca="1">IF(OR(GN$7="–",GN$7="glatt"),0.25/(LOG(15/GN82+E3_Parameter!$C$16*0.001/(3.715*Berechnungen!GN36)))^2,3400*(GN105/GN36*0.001)^4.13*(GN105/GN128)^(230*(GN105/GN36*0.001)^2.1-0.7)*GN82^(0.193*EXP(-3300*(GN105/GN36*0.001)^2.6*(GN105/GN128))))</f>
        <v>#N/A</v>
      </c>
      <c r="GO151" s="88" t="e">
        <f ca="1">IF(OR(GO$7="–",GO$7="glatt"),0.25/(LOG(15/GO82+E3_Parameter!$C$16*0.001/(3.715*Berechnungen!GO36)))^2,3400*(GO105/GO36*0.001)^4.13*(GO105/GO128)^(230*(GO105/GO36*0.001)^2.1-0.7)*GO82^(0.193*EXP(-3300*(GO105/GO36*0.001)^2.6*(GO105/GO128))))</f>
        <v>#N/A</v>
      </c>
      <c r="GP151" s="88" t="e">
        <f ca="1">IF(OR(GP$7="–",GP$7="glatt"),0.25/(LOG(15/GP82+E3_Parameter!$C$16*0.001/(3.715*Berechnungen!GP36)))^2,3400*(GP105/GP36*0.001)^4.13*(GP105/GP128)^(230*(GP105/GP36*0.001)^2.1-0.7)*GP82^(0.193*EXP(-3300*(GP105/GP36*0.001)^2.6*(GP105/GP128))))</f>
        <v>#N/A</v>
      </c>
      <c r="GQ151" s="88" t="e">
        <f ca="1">IF(OR(GQ$7="–",GQ$7="glatt"),0.25/(LOG(15/GQ82+E3_Parameter!$C$16*0.001/(3.715*Berechnungen!GQ36)))^2,3400*(GQ105/GQ36*0.001)^4.13*(GQ105/GQ128)^(230*(GQ105/GQ36*0.001)^2.1-0.7)*GQ82^(0.193*EXP(-3300*(GQ105/GQ36*0.001)^2.6*(GQ105/GQ128))))</f>
        <v>#N/A</v>
      </c>
      <c r="GR151" s="88" t="e">
        <f ca="1">IF(OR(GR$7="–",GR$7="glatt"),0.25/(LOG(15/GR82+E3_Parameter!$C$16*0.001/(3.715*Berechnungen!GR36)))^2,3400*(GR105/GR36*0.001)^4.13*(GR105/GR128)^(230*(GR105/GR36*0.001)^2.1-0.7)*GR82^(0.193*EXP(-3300*(GR105/GR36*0.001)^2.6*(GR105/GR128))))</f>
        <v>#N/A</v>
      </c>
      <c r="GS151" s="88" t="e">
        <f ca="1">IF(OR(GS$7="–",GS$7="glatt"),0.25/(LOG(15/GS82+E3_Parameter!$C$16*0.001/(3.715*Berechnungen!GS36)))^2,3400*(GS105/GS36*0.001)^4.13*(GS105/GS128)^(230*(GS105/GS36*0.001)^2.1-0.7)*GS82^(0.193*EXP(-3300*(GS105/GS36*0.001)^2.6*(GS105/GS128))))</f>
        <v>#N/A</v>
      </c>
      <c r="GT151" s="88" t="e">
        <f ca="1">IF(OR(GT$7="–",GT$7="glatt"),0.25/(LOG(15/GT82+E3_Parameter!$C$16*0.001/(3.715*Berechnungen!GT36)))^2,3400*(GT105/GT36*0.001)^4.13*(GT105/GT128)^(230*(GT105/GT36*0.001)^2.1-0.7)*GT82^(0.193*EXP(-3300*(GT105/GT36*0.001)^2.6*(GT105/GT128))))</f>
        <v>#N/A</v>
      </c>
      <c r="GU151" s="88" t="e">
        <f ca="1">IF(OR(GU$7="–",GU$7="glatt"),0.25/(LOG(15/GU82+E3_Parameter!$C$16*0.001/(3.715*Berechnungen!GU36)))^2,3400*(GU105/GU36*0.001)^4.13*(GU105/GU128)^(230*(GU105/GU36*0.001)^2.1-0.7)*GU82^(0.193*EXP(-3300*(GU105/GU36*0.001)^2.6*(GU105/GU128))))</f>
        <v>#N/A</v>
      </c>
      <c r="GV151" s="88" t="e">
        <f ca="1">IF(OR(GV$7="–",GV$7="glatt"),0.25/(LOG(15/GV82+E3_Parameter!$C$16*0.001/(3.715*Berechnungen!GV36)))^2,3400*(GV105/GV36*0.001)^4.13*(GV105/GV128)^(230*(GV105/GV36*0.001)^2.1-0.7)*GV82^(0.193*EXP(-3300*(GV105/GV36*0.001)^2.6*(GV105/GV128))))</f>
        <v>#N/A</v>
      </c>
      <c r="GW151" s="88" t="e">
        <f ca="1">IF(OR(GW$7="–",GW$7="glatt"),0.25/(LOG(15/GW82+E3_Parameter!$C$16*0.001/(3.715*Berechnungen!GW36)))^2,3400*(GW105/GW36*0.001)^4.13*(GW105/GW128)^(230*(GW105/GW36*0.001)^2.1-0.7)*GW82^(0.193*EXP(-3300*(GW105/GW36*0.001)^2.6*(GW105/GW128))))</f>
        <v>#N/A</v>
      </c>
      <c r="GX151" s="88" t="e">
        <f ca="1">IF(OR(GX$7="–",GX$7="glatt"),0.25/(LOG(15/GX82+E3_Parameter!$C$16*0.001/(3.715*Berechnungen!GX36)))^2,3400*(GX105/GX36*0.001)^4.13*(GX105/GX128)^(230*(GX105/GX36*0.001)^2.1-0.7)*GX82^(0.193*EXP(-3300*(GX105/GX36*0.001)^2.6*(GX105/GX128))))</f>
        <v>#N/A</v>
      </c>
      <c r="GY151" s="88" t="e">
        <f ca="1">IF(OR(GY$7="–",GY$7="glatt"),0.25/(LOG(15/GY82+E3_Parameter!$C$16*0.001/(3.715*Berechnungen!GY36)))^2,3400*(GY105/GY36*0.001)^4.13*(GY105/GY128)^(230*(GY105/GY36*0.001)^2.1-0.7)*GY82^(0.193*EXP(-3300*(GY105/GY36*0.001)^2.6*(GY105/GY128))))</f>
        <v>#N/A</v>
      </c>
      <c r="GZ151" s="88" t="e">
        <f ca="1">IF(OR(GZ$7="–",GZ$7="glatt"),0.25/(LOG(15/GZ82+E3_Parameter!$C$16*0.001/(3.715*Berechnungen!GZ36)))^2,3400*(GZ105/GZ36*0.001)^4.13*(GZ105/GZ128)^(230*(GZ105/GZ36*0.001)^2.1-0.7)*GZ82^(0.193*EXP(-3300*(GZ105/GZ36*0.001)^2.6*(GZ105/GZ128))))</f>
        <v>#N/A</v>
      </c>
      <c r="HA151" s="88" t="e">
        <f ca="1">IF(OR(HA$7="–",HA$7="glatt"),0.25/(LOG(15/HA82+E3_Parameter!$C$16*0.001/(3.715*Berechnungen!HA36)))^2,3400*(HA105/HA36*0.001)^4.13*(HA105/HA128)^(230*(HA105/HA36*0.001)^2.1-0.7)*HA82^(0.193*EXP(-3300*(HA105/HA36*0.001)^2.6*(HA105/HA128))))</f>
        <v>#N/A</v>
      </c>
      <c r="HB151" s="88" t="e">
        <f ca="1">IF(OR(HB$7="–",HB$7="glatt"),0.25/(LOG(15/HB82+E3_Parameter!$C$16*0.001/(3.715*Berechnungen!HB36)))^2,3400*(HB105/HB36*0.001)^4.13*(HB105/HB128)^(230*(HB105/HB36*0.001)^2.1-0.7)*HB82^(0.193*EXP(-3300*(HB105/HB36*0.001)^2.6*(HB105/HB128))))</f>
        <v>#N/A</v>
      </c>
      <c r="HC151" s="88" t="e">
        <f ca="1">IF(OR(HC$7="–",HC$7="glatt"),0.25/(LOG(15/HC82+E3_Parameter!$C$16*0.001/(3.715*Berechnungen!HC36)))^2,3400*(HC105/HC36*0.001)^4.13*(HC105/HC128)^(230*(HC105/HC36*0.001)^2.1-0.7)*HC82^(0.193*EXP(-3300*(HC105/HC36*0.001)^2.6*(HC105/HC128))))</f>
        <v>#N/A</v>
      </c>
      <c r="HD151" s="88" t="e">
        <f ca="1">IF(OR(HD$7="–",HD$7="glatt"),0.25/(LOG(15/HD82+E3_Parameter!$C$16*0.001/(3.715*Berechnungen!HD36)))^2,3400*(HD105/HD36*0.001)^4.13*(HD105/HD128)^(230*(HD105/HD36*0.001)^2.1-0.7)*HD82^(0.193*EXP(-3300*(HD105/HD36*0.001)^2.6*(HD105/HD128))))</f>
        <v>#N/A</v>
      </c>
      <c r="HE151" s="88" t="e">
        <f ca="1">IF(OR(HE$7="–",HE$7="glatt"),0.25/(LOG(15/HE82+E3_Parameter!$C$16*0.001/(3.715*Berechnungen!HE36)))^2,3400*(HE105/HE36*0.001)^4.13*(HE105/HE128)^(230*(HE105/HE36*0.001)^2.1-0.7)*HE82^(0.193*EXP(-3300*(HE105/HE36*0.001)^2.6*(HE105/HE128))))</f>
        <v>#N/A</v>
      </c>
      <c r="HF151" s="88" t="e">
        <f ca="1">IF(OR(HF$7="–",HF$7="glatt"),0.25/(LOG(15/HF82+E3_Parameter!$C$16*0.001/(3.715*Berechnungen!HF36)))^2,3400*(HF105/HF36*0.001)^4.13*(HF105/HF128)^(230*(HF105/HF36*0.001)^2.1-0.7)*HF82^(0.193*EXP(-3300*(HF105/HF36*0.001)^2.6*(HF105/HF128))))</f>
        <v>#N/A</v>
      </c>
      <c r="HG151" s="88" t="e">
        <f ca="1">IF(OR(HG$7="–",HG$7="glatt"),0.25/(LOG(15/HG82+E3_Parameter!$C$16*0.001/(3.715*Berechnungen!HG36)))^2,3400*(HG105/HG36*0.001)^4.13*(HG105/HG128)^(230*(HG105/HG36*0.001)^2.1-0.7)*HG82^(0.193*EXP(-3300*(HG105/HG36*0.001)^2.6*(HG105/HG128))))</f>
        <v>#N/A</v>
      </c>
      <c r="HH151" s="88" t="e">
        <f ca="1">IF(OR(HH$7="–",HH$7="glatt"),0.25/(LOG(15/HH82+E3_Parameter!$C$16*0.001/(3.715*Berechnungen!HH36)))^2,3400*(HH105/HH36*0.001)^4.13*(HH105/HH128)^(230*(HH105/HH36*0.001)^2.1-0.7)*HH82^(0.193*EXP(-3300*(HH105/HH36*0.001)^2.6*(HH105/HH128))))</f>
        <v>#N/A</v>
      </c>
      <c r="HI151" s="88" t="e">
        <f ca="1">IF(OR(HI$7="–",HI$7="glatt"),0.25/(LOG(15/HI82+E3_Parameter!$C$16*0.001/(3.715*Berechnungen!HI36)))^2,3400*(HI105/HI36*0.001)^4.13*(HI105/HI128)^(230*(HI105/HI36*0.001)^2.1-0.7)*HI82^(0.193*EXP(-3300*(HI105/HI36*0.001)^2.6*(HI105/HI128))))</f>
        <v>#N/A</v>
      </c>
      <c r="HJ151" s="88" t="e">
        <f ca="1">IF(OR(HJ$7="–",HJ$7="glatt"),0.25/(LOG(15/HJ82+E3_Parameter!$C$16*0.001/(3.715*Berechnungen!HJ36)))^2,3400*(HJ105/HJ36*0.001)^4.13*(HJ105/HJ128)^(230*(HJ105/HJ36*0.001)^2.1-0.7)*HJ82^(0.193*EXP(-3300*(HJ105/HJ36*0.001)^2.6*(HJ105/HJ128))))</f>
        <v>#N/A</v>
      </c>
      <c r="HK151" s="88" t="e">
        <f ca="1">IF(OR(HK$7="–",HK$7="glatt"),0.25/(LOG(15/HK82+E3_Parameter!$C$16*0.001/(3.715*Berechnungen!HK36)))^2,3400*(HK105/HK36*0.001)^4.13*(HK105/HK128)^(230*(HK105/HK36*0.001)^2.1-0.7)*HK82^(0.193*EXP(-3300*(HK105/HK36*0.001)^2.6*(HK105/HK128))))</f>
        <v>#N/A</v>
      </c>
      <c r="HL151" s="88" t="e">
        <f ca="1">IF(OR(HL$7="–",HL$7="glatt"),0.25/(LOG(15/HL82+E3_Parameter!$C$16*0.001/(3.715*Berechnungen!HL36)))^2,3400*(HL105/HL36*0.001)^4.13*(HL105/HL128)^(230*(HL105/HL36*0.001)^2.1-0.7)*HL82^(0.193*EXP(-3300*(HL105/HL36*0.001)^2.6*(HL105/HL128))))</f>
        <v>#N/A</v>
      </c>
      <c r="HM151" s="88" t="e">
        <f ca="1">IF(OR(HM$7="–",HM$7="glatt"),0.25/(LOG(15/HM82+E3_Parameter!$C$16*0.001/(3.715*Berechnungen!HM36)))^2,3400*(HM105/HM36*0.001)^4.13*(HM105/HM128)^(230*(HM105/HM36*0.001)^2.1-0.7)*HM82^(0.193*EXP(-3300*(HM105/HM36*0.001)^2.6*(HM105/HM128))))</f>
        <v>#N/A</v>
      </c>
      <c r="HN151" s="88" t="e">
        <f ca="1">IF(OR(HN$7="–",HN$7="glatt"),0.25/(LOG(15/HN82+E3_Parameter!$C$16*0.001/(3.715*Berechnungen!HN36)))^2,3400*(HN105/HN36*0.001)^4.13*(HN105/HN128)^(230*(HN105/HN36*0.001)^2.1-0.7)*HN82^(0.193*EXP(-3300*(HN105/HN36*0.001)^2.6*(HN105/HN128))))</f>
        <v>#N/A</v>
      </c>
      <c r="HO151" s="88" t="e">
        <f ca="1">IF(OR(HO$7="–",HO$7="glatt"),0.25/(LOG(15/HO82+E3_Parameter!$C$16*0.001/(3.715*Berechnungen!HO36)))^2,3400*(HO105/HO36*0.001)^4.13*(HO105/HO128)^(230*(HO105/HO36*0.001)^2.1-0.7)*HO82^(0.193*EXP(-3300*(HO105/HO36*0.001)^2.6*(HO105/HO128))))</f>
        <v>#N/A</v>
      </c>
      <c r="HP151" s="88" t="e">
        <f ca="1">IF(OR(HP$7="–",HP$7="glatt"),0.25/(LOG(15/HP82+E3_Parameter!$C$16*0.001/(3.715*Berechnungen!HP36)))^2,3400*(HP105/HP36*0.001)^4.13*(HP105/HP128)^(230*(HP105/HP36*0.001)^2.1-0.7)*HP82^(0.193*EXP(-3300*(HP105/HP36*0.001)^2.6*(HP105/HP128))))</f>
        <v>#N/A</v>
      </c>
      <c r="HQ151" s="88" t="e">
        <f ca="1">IF(OR(HQ$7="–",HQ$7="glatt"),0.25/(LOG(15/HQ82+E3_Parameter!$C$16*0.001/(3.715*Berechnungen!HQ36)))^2,3400*(HQ105/HQ36*0.001)^4.13*(HQ105/HQ128)^(230*(HQ105/HQ36*0.001)^2.1-0.7)*HQ82^(0.193*EXP(-3300*(HQ105/HQ36*0.001)^2.6*(HQ105/HQ128))))</f>
        <v>#N/A</v>
      </c>
      <c r="HR151" s="88" t="e">
        <f ca="1">IF(OR(HR$7="–",HR$7="glatt"),0.25/(LOG(15/HR82+E3_Parameter!$C$16*0.001/(3.715*Berechnungen!HR36)))^2,3400*(HR105/HR36*0.001)^4.13*(HR105/HR128)^(230*(HR105/HR36*0.001)^2.1-0.7)*HR82^(0.193*EXP(-3300*(HR105/HR36*0.001)^2.6*(HR105/HR128))))</f>
        <v>#N/A</v>
      </c>
      <c r="HS151" s="88" t="e">
        <f ca="1">IF(OR(HS$7="–",HS$7="glatt"),0.25/(LOG(15/HS82+E3_Parameter!$C$16*0.001/(3.715*Berechnungen!HS36)))^2,3400*(HS105/HS36*0.001)^4.13*(HS105/HS128)^(230*(HS105/HS36*0.001)^2.1-0.7)*HS82^(0.193*EXP(-3300*(HS105/HS36*0.001)^2.6*(HS105/HS128))))</f>
        <v>#N/A</v>
      </c>
      <c r="HT151" s="88" t="e">
        <f ca="1">IF(OR(HT$7="–",HT$7="glatt"),0.25/(LOG(15/HT82+E3_Parameter!$C$16*0.001/(3.715*Berechnungen!HT36)))^2,3400*(HT105/HT36*0.001)^4.13*(HT105/HT128)^(230*(HT105/HT36*0.001)^2.1-0.7)*HT82^(0.193*EXP(-3300*(HT105/HT36*0.001)^2.6*(HT105/HT128))))</f>
        <v>#N/A</v>
      </c>
      <c r="HU151" s="88" t="e">
        <f ca="1">IF(OR(HU$7="–",HU$7="glatt"),0.25/(LOG(15/HU82+E3_Parameter!$C$16*0.001/(3.715*Berechnungen!HU36)))^2,3400*(HU105/HU36*0.001)^4.13*(HU105/HU128)^(230*(HU105/HU36*0.001)^2.1-0.7)*HU82^(0.193*EXP(-3300*(HU105/HU36*0.001)^2.6*(HU105/HU128))))</f>
        <v>#N/A</v>
      </c>
      <c r="HV151" s="88" t="e">
        <f ca="1">IF(OR(HV$7="–",HV$7="glatt"),0.25/(LOG(15/HV82+E3_Parameter!$C$16*0.001/(3.715*Berechnungen!HV36)))^2,3400*(HV105/HV36*0.001)^4.13*(HV105/HV128)^(230*(HV105/HV36*0.001)^2.1-0.7)*HV82^(0.193*EXP(-3300*(HV105/HV36*0.001)^2.6*(HV105/HV128))))</f>
        <v>#N/A</v>
      </c>
      <c r="HW151" s="88" t="e">
        <f ca="1">IF(OR(HW$7="–",HW$7="glatt"),0.25/(LOG(15/HW82+E3_Parameter!$C$16*0.001/(3.715*Berechnungen!HW36)))^2,3400*(HW105/HW36*0.001)^4.13*(HW105/HW128)^(230*(HW105/HW36*0.001)^2.1-0.7)*HW82^(0.193*EXP(-3300*(HW105/HW36*0.001)^2.6*(HW105/HW128))))</f>
        <v>#N/A</v>
      </c>
      <c r="HX151" s="88" t="e">
        <f ca="1">IF(OR(HX$7="–",HX$7="glatt"),0.25/(LOG(15/HX82+E3_Parameter!$C$16*0.001/(3.715*Berechnungen!HX36)))^2,3400*(HX105/HX36*0.001)^4.13*(HX105/HX128)^(230*(HX105/HX36*0.001)^2.1-0.7)*HX82^(0.193*EXP(-3300*(HX105/HX36*0.001)^2.6*(HX105/HX128))))</f>
        <v>#N/A</v>
      </c>
      <c r="HY151" s="88" t="e">
        <f ca="1">IF(OR(HY$7="–",HY$7="glatt"),0.25/(LOG(15/HY82+E3_Parameter!$C$16*0.001/(3.715*Berechnungen!HY36)))^2,3400*(HY105/HY36*0.001)^4.13*(HY105/HY128)^(230*(HY105/HY36*0.001)^2.1-0.7)*HY82^(0.193*EXP(-3300*(HY105/HY36*0.001)^2.6*(HY105/HY128))))</f>
        <v>#N/A</v>
      </c>
      <c r="HZ151" s="88" t="e">
        <f ca="1">IF(OR(HZ$7="–",HZ$7="glatt"),0.25/(LOG(15/HZ82+E3_Parameter!$C$16*0.001/(3.715*Berechnungen!HZ36)))^2,3400*(HZ105/HZ36*0.001)^4.13*(HZ105/HZ128)^(230*(HZ105/HZ36*0.001)^2.1-0.7)*HZ82^(0.193*EXP(-3300*(HZ105/HZ36*0.001)^2.6*(HZ105/HZ128))))</f>
        <v>#N/A</v>
      </c>
      <c r="IA151" s="88" t="e">
        <f ca="1">IF(OR(IA$7="–",IA$7="glatt"),0.25/(LOG(15/IA82+E3_Parameter!$C$16*0.001/(3.715*Berechnungen!IA36)))^2,3400*(IA105/IA36*0.001)^4.13*(IA105/IA128)^(230*(IA105/IA36*0.001)^2.1-0.7)*IA82^(0.193*EXP(-3300*(IA105/IA36*0.001)^2.6*(IA105/IA128))))</f>
        <v>#N/A</v>
      </c>
      <c r="IB151" s="88" t="e">
        <f ca="1">IF(OR(IB$7="–",IB$7="glatt"),0.25/(LOG(15/IB82+E3_Parameter!$C$16*0.001/(3.715*Berechnungen!IB36)))^2,3400*(IB105/IB36*0.001)^4.13*(IB105/IB128)^(230*(IB105/IB36*0.001)^2.1-0.7)*IB82^(0.193*EXP(-3300*(IB105/IB36*0.001)^2.6*(IB105/IB128))))</f>
        <v>#N/A</v>
      </c>
      <c r="IC151" s="88" t="e">
        <f ca="1">IF(OR(IC$7="–",IC$7="glatt"),0.25/(LOG(15/IC82+E3_Parameter!$C$16*0.001/(3.715*Berechnungen!IC36)))^2,3400*(IC105/IC36*0.001)^4.13*(IC105/IC128)^(230*(IC105/IC36*0.001)^2.1-0.7)*IC82^(0.193*EXP(-3300*(IC105/IC36*0.001)^2.6*(IC105/IC128))))</f>
        <v>#N/A</v>
      </c>
      <c r="ID151" s="88" t="e">
        <f ca="1">IF(OR(ID$7="–",ID$7="glatt"),0.25/(LOG(15/ID82+E3_Parameter!$C$16*0.001/(3.715*Berechnungen!ID36)))^2,3400*(ID105/ID36*0.001)^4.13*(ID105/ID128)^(230*(ID105/ID36*0.001)^2.1-0.7)*ID82^(0.193*EXP(-3300*(ID105/ID36*0.001)^2.6*(ID105/ID128))))</f>
        <v>#N/A</v>
      </c>
      <c r="IE151" s="88" t="e">
        <f ca="1">IF(OR(IE$7="–",IE$7="glatt"),0.25/(LOG(15/IE82+E3_Parameter!$C$16*0.001/(3.715*Berechnungen!IE36)))^2,3400*(IE105/IE36*0.001)^4.13*(IE105/IE128)^(230*(IE105/IE36*0.001)^2.1-0.7)*IE82^(0.193*EXP(-3300*(IE105/IE36*0.001)^2.6*(IE105/IE128))))</f>
        <v>#N/A</v>
      </c>
      <c r="IF151" s="88" t="e">
        <f ca="1">IF(OR(IF$7="–",IF$7="glatt"),0.25/(LOG(15/IF82+E3_Parameter!$C$16*0.001/(3.715*Berechnungen!IF36)))^2,3400*(IF105/IF36*0.001)^4.13*(IF105/IF128)^(230*(IF105/IF36*0.001)^2.1-0.7)*IF82^(0.193*EXP(-3300*(IF105/IF36*0.001)^2.6*(IF105/IF128))))</f>
        <v>#N/A</v>
      </c>
      <c r="IG151" s="88" t="e">
        <f ca="1">IF(OR(IG$7="–",IG$7="glatt"),0.25/(LOG(15/IG82+E3_Parameter!$C$16*0.001/(3.715*Berechnungen!IG36)))^2,3400*(IG105/IG36*0.001)^4.13*(IG105/IG128)^(230*(IG105/IG36*0.001)^2.1-0.7)*IG82^(0.193*EXP(-3300*(IG105/IG36*0.001)^2.6*(IG105/IG128))))</f>
        <v>#N/A</v>
      </c>
      <c r="IH151" s="88" t="e">
        <f ca="1">IF(OR(IH$7="–",IH$7="glatt"),0.25/(LOG(15/IH82+E3_Parameter!$C$16*0.001/(3.715*Berechnungen!IH36)))^2,3400*(IH105/IH36*0.001)^4.13*(IH105/IH128)^(230*(IH105/IH36*0.001)^2.1-0.7)*IH82^(0.193*EXP(-3300*(IH105/IH36*0.001)^2.6*(IH105/IH128))))</f>
        <v>#N/A</v>
      </c>
      <c r="II151" s="88" t="e">
        <f ca="1">IF(OR(II$7="–",II$7="glatt"),0.25/(LOG(15/II82+E3_Parameter!$C$16*0.001/(3.715*Berechnungen!II36)))^2,3400*(II105/II36*0.001)^4.13*(II105/II128)^(230*(II105/II36*0.001)^2.1-0.7)*II82^(0.193*EXP(-3300*(II105/II36*0.001)^2.6*(II105/II128))))</f>
        <v>#N/A</v>
      </c>
      <c r="IJ151" s="88" t="e">
        <f ca="1">IF(OR(IJ$7="–",IJ$7="glatt"),0.25/(LOG(15/IJ82+E3_Parameter!$C$16*0.001/(3.715*Berechnungen!IJ36)))^2,3400*(IJ105/IJ36*0.001)^4.13*(IJ105/IJ128)^(230*(IJ105/IJ36*0.001)^2.1-0.7)*IJ82^(0.193*EXP(-3300*(IJ105/IJ36*0.001)^2.6*(IJ105/IJ128))))</f>
        <v>#N/A</v>
      </c>
      <c r="IK151" s="88" t="e">
        <f ca="1">IF(OR(IK$7="–",IK$7="glatt"),0.25/(LOG(15/IK82+E3_Parameter!$C$16*0.001/(3.715*Berechnungen!IK36)))^2,3400*(IK105/IK36*0.001)^4.13*(IK105/IK128)^(230*(IK105/IK36*0.001)^2.1-0.7)*IK82^(0.193*EXP(-3300*(IK105/IK36*0.001)^2.6*(IK105/IK128))))</f>
        <v>#N/A</v>
      </c>
      <c r="IL151" s="88" t="e">
        <f ca="1">IF(OR(IL$7="–",IL$7="glatt"),0.25/(LOG(15/IL82+E3_Parameter!$C$16*0.001/(3.715*Berechnungen!IL36)))^2,3400*(IL105/IL36*0.001)^4.13*(IL105/IL128)^(230*(IL105/IL36*0.001)^2.1-0.7)*IL82^(0.193*EXP(-3300*(IL105/IL36*0.001)^2.6*(IL105/IL128))))</f>
        <v>#N/A</v>
      </c>
      <c r="IM151" s="88" t="e">
        <f ca="1">IF(OR(IM$7="–",IM$7="glatt"),0.25/(LOG(15/IM82+E3_Parameter!$C$16*0.001/(3.715*Berechnungen!IM36)))^2,3400*(IM105/IM36*0.001)^4.13*(IM105/IM128)^(230*(IM105/IM36*0.001)^2.1-0.7)*IM82^(0.193*EXP(-3300*(IM105/IM36*0.001)^2.6*(IM105/IM128))))</f>
        <v>#N/A</v>
      </c>
      <c r="IN151" s="88" t="e">
        <f ca="1">IF(OR(IN$7="–",IN$7="glatt"),0.25/(LOG(15/IN82+E3_Parameter!$C$16*0.001/(3.715*Berechnungen!IN36)))^2,3400*(IN105/IN36*0.001)^4.13*(IN105/IN128)^(230*(IN105/IN36*0.001)^2.1-0.7)*IN82^(0.193*EXP(-3300*(IN105/IN36*0.001)^2.6*(IN105/IN128))))</f>
        <v>#N/A</v>
      </c>
      <c r="IO151" s="88" t="e">
        <f ca="1">IF(OR(IO$7="–",IO$7="glatt"),0.25/(LOG(15/IO82+E3_Parameter!$C$16*0.001/(3.715*Berechnungen!IO36)))^2,3400*(IO105/IO36*0.001)^4.13*(IO105/IO128)^(230*(IO105/IO36*0.001)^2.1-0.7)*IO82^(0.193*EXP(-3300*(IO105/IO36*0.001)^2.6*(IO105/IO128))))</f>
        <v>#N/A</v>
      </c>
      <c r="IP151" s="88" t="e">
        <f ca="1">IF(OR(IP$7="–",IP$7="glatt"),0.25/(LOG(15/IP82+E3_Parameter!$C$16*0.001/(3.715*Berechnungen!IP36)))^2,3400*(IP105/IP36*0.001)^4.13*(IP105/IP128)^(230*(IP105/IP36*0.001)^2.1-0.7)*IP82^(0.193*EXP(-3300*(IP105/IP36*0.001)^2.6*(IP105/IP128))))</f>
        <v>#N/A</v>
      </c>
      <c r="IQ151" s="88" t="e">
        <f ca="1">IF(OR(IQ$7="–",IQ$7="glatt"),0.25/(LOG(15/IQ82+E3_Parameter!$C$16*0.001/(3.715*Berechnungen!IQ36)))^2,3400*(IQ105/IQ36*0.001)^4.13*(IQ105/IQ128)^(230*(IQ105/IQ36*0.001)^2.1-0.7)*IQ82^(0.193*EXP(-3300*(IQ105/IQ36*0.001)^2.6*(IQ105/IQ128))))</f>
        <v>#N/A</v>
      </c>
      <c r="IR151" s="88" t="e">
        <f ca="1">IF(OR(IR$7="–",IR$7="glatt"),0.25/(LOG(15/IR82+E3_Parameter!$C$16*0.001/(3.715*Berechnungen!IR36)))^2,3400*(IR105/IR36*0.001)^4.13*(IR105/IR128)^(230*(IR105/IR36*0.001)^2.1-0.7)*IR82^(0.193*EXP(-3300*(IR105/IR36*0.001)^2.6*(IR105/IR128))))</f>
        <v>#N/A</v>
      </c>
      <c r="IS151" s="88" t="e">
        <f ca="1">IF(OR(IS$7="–",IS$7="glatt"),0.25/(LOG(15/IS82+E3_Parameter!$C$16*0.001/(3.715*Berechnungen!IS36)))^2,3400*(IS105/IS36*0.001)^4.13*(IS105/IS128)^(230*(IS105/IS36*0.001)^2.1-0.7)*IS82^(0.193*EXP(-3300*(IS105/IS36*0.001)^2.6*(IS105/IS128))))</f>
        <v>#N/A</v>
      </c>
      <c r="IT151" s="88" t="e">
        <f ca="1">IF(OR(IT$7="–",IT$7="glatt"),0.25/(LOG(15/IT82+E3_Parameter!$C$16*0.001/(3.715*Berechnungen!IT36)))^2,3400*(IT105/IT36*0.001)^4.13*(IT105/IT128)^(230*(IT105/IT36*0.001)^2.1-0.7)*IT82^(0.193*EXP(-3300*(IT105/IT36*0.001)^2.6*(IT105/IT128))))</f>
        <v>#N/A</v>
      </c>
      <c r="IU151" s="88" t="e">
        <f ca="1">IF(OR(IU$7="–",IU$7="glatt"),0.25/(LOG(15/IU82+E3_Parameter!$C$16*0.001/(3.715*Berechnungen!IU36)))^2,3400*(IU105/IU36*0.001)^4.13*(IU105/IU128)^(230*(IU105/IU36*0.001)^2.1-0.7)*IU82^(0.193*EXP(-3300*(IU105/IU36*0.001)^2.6*(IU105/IU128))))</f>
        <v>#N/A</v>
      </c>
      <c r="IV151" s="88" t="e">
        <f ca="1">IF(OR(IV$7="–",IV$7="glatt"),0.25/(LOG(15/IV82+E3_Parameter!$C$16*0.001/(3.715*Berechnungen!IV36)))^2,3400*(IV105/IV36*0.001)^4.13*(IV105/IV128)^(230*(IV105/IV36*0.001)^2.1-0.7)*IV82^(0.193*EXP(-3300*(IV105/IV36*0.001)^2.6*(IV105/IV128))))</f>
        <v>#N/A</v>
      </c>
      <c r="IW151" s="88" t="e">
        <f ca="1">IF(OR(IW$7="–",IW$7="glatt"),0.25/(LOG(15/IW82+E3_Parameter!$C$16*0.001/(3.715*Berechnungen!IW36)))^2,3400*(IW105/IW36*0.001)^4.13*(IW105/IW128)^(230*(IW105/IW36*0.001)^2.1-0.7)*IW82^(0.193*EXP(-3300*(IW105/IW36*0.001)^2.6*(IW105/IW128))))</f>
        <v>#N/A</v>
      </c>
      <c r="IX151" s="88" t="e">
        <f ca="1">IF(OR(IX$7="–",IX$7="glatt"),0.25/(LOG(15/IX82+E3_Parameter!$C$16*0.001/(3.715*Berechnungen!IX36)))^2,3400*(IX105/IX36*0.001)^4.13*(IX105/IX128)^(230*(IX105/IX36*0.001)^2.1-0.7)*IX82^(0.193*EXP(-3300*(IX105/IX36*0.001)^2.6*(IX105/IX128))))</f>
        <v>#N/A</v>
      </c>
      <c r="IY151" s="88" t="e">
        <f ca="1">IF(OR(IY$7="–",IY$7="glatt"),0.25/(LOG(15/IY82+E3_Parameter!$C$16*0.001/(3.715*Berechnungen!IY36)))^2,3400*(IY105/IY36*0.001)^4.13*(IY105/IY128)^(230*(IY105/IY36*0.001)^2.1-0.7)*IY82^(0.193*EXP(-3300*(IY105/IY36*0.001)^2.6*(IY105/IY128))))</f>
        <v>#N/A</v>
      </c>
      <c r="IZ151" s="88" t="e">
        <f ca="1">IF(OR(IZ$7="–",IZ$7="glatt"),0.25/(LOG(15/IZ82+E3_Parameter!$C$16*0.001/(3.715*Berechnungen!IZ36)))^2,3400*(IZ105/IZ36*0.001)^4.13*(IZ105/IZ128)^(230*(IZ105/IZ36*0.001)^2.1-0.7)*IZ82^(0.193*EXP(-3300*(IZ105/IZ36*0.001)^2.6*(IZ105/IZ128))))</f>
        <v>#N/A</v>
      </c>
      <c r="JA151" s="88" t="e">
        <f ca="1">IF(OR(JA$7="–",JA$7="glatt"),0.25/(LOG(15/JA82+E3_Parameter!$C$16*0.001/(3.715*Berechnungen!JA36)))^2,3400*(JA105/JA36*0.001)^4.13*(JA105/JA128)^(230*(JA105/JA36*0.001)^2.1-0.7)*JA82^(0.193*EXP(-3300*(JA105/JA36*0.001)^2.6*(JA105/JA128))))</f>
        <v>#N/A</v>
      </c>
      <c r="JB151" s="88" t="e">
        <f ca="1">IF(OR(JB$7="–",JB$7="glatt"),0.25/(LOG(15/JB82+E3_Parameter!$C$16*0.001/(3.715*Berechnungen!JB36)))^2,3400*(JB105/JB36*0.001)^4.13*(JB105/JB128)^(230*(JB105/JB36*0.001)^2.1-0.7)*JB82^(0.193*EXP(-3300*(JB105/JB36*0.001)^2.6*(JB105/JB128))))</f>
        <v>#N/A</v>
      </c>
      <c r="JC151" s="88" t="e">
        <f ca="1">IF(OR(JC$7="–",JC$7="glatt"),0.25/(LOG(15/JC82+E3_Parameter!$C$16*0.001/(3.715*Berechnungen!JC36)))^2,3400*(JC105/JC36*0.001)^4.13*(JC105/JC128)^(230*(JC105/JC36*0.001)^2.1-0.7)*JC82^(0.193*EXP(-3300*(JC105/JC36*0.001)^2.6*(JC105/JC128))))</f>
        <v>#N/A</v>
      </c>
      <c r="JD151" s="88" t="e">
        <f ca="1">IF(OR(JD$7="–",JD$7="glatt"),0.25/(LOG(15/JD82+E3_Parameter!$C$16*0.001/(3.715*Berechnungen!JD36)))^2,3400*(JD105/JD36*0.001)^4.13*(JD105/JD128)^(230*(JD105/JD36*0.001)^2.1-0.7)*JD82^(0.193*EXP(-3300*(JD105/JD36*0.001)^2.6*(JD105/JD128))))</f>
        <v>#N/A</v>
      </c>
      <c r="JE151" s="88" t="e">
        <f ca="1">IF(OR(JE$7="–",JE$7="glatt"),0.25/(LOG(15/JE82+E3_Parameter!$C$16*0.001/(3.715*Berechnungen!JE36)))^2,3400*(JE105/JE36*0.001)^4.13*(JE105/JE128)^(230*(JE105/JE36*0.001)^2.1-0.7)*JE82^(0.193*EXP(-3300*(JE105/JE36*0.001)^2.6*(JE105/JE128))))</f>
        <v>#N/A</v>
      </c>
      <c r="JF151" s="88" t="e">
        <f ca="1">IF(OR(JF$7="–",JF$7="glatt"),0.25/(LOG(15/JF82+E3_Parameter!$C$16*0.001/(3.715*Berechnungen!JF36)))^2,3400*(JF105/JF36*0.001)^4.13*(JF105/JF128)^(230*(JF105/JF36*0.001)^2.1-0.7)*JF82^(0.193*EXP(-3300*(JF105/JF36*0.001)^2.6*(JF105/JF128))))</f>
        <v>#N/A</v>
      </c>
      <c r="JG151" s="88" t="e">
        <f ca="1">IF(OR(JG$7="–",JG$7="glatt"),0.25/(LOG(15/JG82+E3_Parameter!$C$16*0.001/(3.715*Berechnungen!JG36)))^2,3400*(JG105/JG36*0.001)^4.13*(JG105/JG128)^(230*(JG105/JG36*0.001)^2.1-0.7)*JG82^(0.193*EXP(-3300*(JG105/JG36*0.001)^2.6*(JG105/JG128))))</f>
        <v>#N/A</v>
      </c>
      <c r="JH151" s="88" t="e">
        <f ca="1">IF(OR(JH$7="–",JH$7="glatt"),0.25/(LOG(15/JH82+E3_Parameter!$C$16*0.001/(3.715*Berechnungen!JH36)))^2,3400*(JH105/JH36*0.001)^4.13*(JH105/JH128)^(230*(JH105/JH36*0.001)^2.1-0.7)*JH82^(0.193*EXP(-3300*(JH105/JH36*0.001)^2.6*(JH105/JH128))))</f>
        <v>#N/A</v>
      </c>
      <c r="JI151" s="88" t="e">
        <f ca="1">IF(OR(JI$7="–",JI$7="glatt"),0.25/(LOG(15/JI82+E3_Parameter!$C$16*0.001/(3.715*Berechnungen!JI36)))^2,3400*(JI105/JI36*0.001)^4.13*(JI105/JI128)^(230*(JI105/JI36*0.001)^2.1-0.7)*JI82^(0.193*EXP(-3300*(JI105/JI36*0.001)^2.6*(JI105/JI128))))</f>
        <v>#N/A</v>
      </c>
      <c r="JJ151" s="88" t="e">
        <f ca="1">IF(OR(JJ$7="–",JJ$7="glatt"),0.25/(LOG(15/JJ82+E3_Parameter!$C$16*0.001/(3.715*Berechnungen!JJ36)))^2,3400*(JJ105/JJ36*0.001)^4.13*(JJ105/JJ128)^(230*(JJ105/JJ36*0.001)^2.1-0.7)*JJ82^(0.193*EXP(-3300*(JJ105/JJ36*0.001)^2.6*(JJ105/JJ128))))</f>
        <v>#N/A</v>
      </c>
      <c r="JK151" s="88" t="e">
        <f ca="1">IF(OR(JK$7="–",JK$7="glatt"),0.25/(LOG(15/JK82+E3_Parameter!$C$16*0.001/(3.715*Berechnungen!JK36)))^2,3400*(JK105/JK36*0.001)^4.13*(JK105/JK128)^(230*(JK105/JK36*0.001)^2.1-0.7)*JK82^(0.193*EXP(-3300*(JK105/JK36*0.001)^2.6*(JK105/JK128))))</f>
        <v>#N/A</v>
      </c>
      <c r="JL151" s="88" t="e">
        <f ca="1">IF(OR(JL$7="–",JL$7="glatt"),0.25/(LOG(15/JL82+E3_Parameter!$C$16*0.001/(3.715*Berechnungen!JL36)))^2,3400*(JL105/JL36*0.001)^4.13*(JL105/JL128)^(230*(JL105/JL36*0.001)^2.1-0.7)*JL82^(0.193*EXP(-3300*(JL105/JL36*0.001)^2.6*(JL105/JL128))))</f>
        <v>#N/A</v>
      </c>
      <c r="JM151" s="88" t="e">
        <f ca="1">IF(OR(JM$7="–",JM$7="glatt"),0.25/(LOG(15/JM82+E3_Parameter!$C$16*0.001/(3.715*Berechnungen!JM36)))^2,3400*(JM105/JM36*0.001)^4.13*(JM105/JM128)^(230*(JM105/JM36*0.001)^2.1-0.7)*JM82^(0.193*EXP(-3300*(JM105/JM36*0.001)^2.6*(JM105/JM128))))</f>
        <v>#N/A</v>
      </c>
      <c r="JN151" s="88" t="e">
        <f ca="1">IF(OR(JN$7="–",JN$7="glatt"),0.25/(LOG(15/JN82+E3_Parameter!$C$16*0.001/(3.715*Berechnungen!JN36)))^2,3400*(JN105/JN36*0.001)^4.13*(JN105/JN128)^(230*(JN105/JN36*0.001)^2.1-0.7)*JN82^(0.193*EXP(-3300*(JN105/JN36*0.001)^2.6*(JN105/JN128))))</f>
        <v>#N/A</v>
      </c>
      <c r="JO151" s="88" t="e">
        <f ca="1">IF(OR(JO$7="–",JO$7="glatt"),0.25/(LOG(15/JO82+E3_Parameter!$C$16*0.001/(3.715*Berechnungen!JO36)))^2,3400*(JO105/JO36*0.001)^4.13*(JO105/JO128)^(230*(JO105/JO36*0.001)^2.1-0.7)*JO82^(0.193*EXP(-3300*(JO105/JO36*0.001)^2.6*(JO105/JO128))))</f>
        <v>#N/A</v>
      </c>
      <c r="JP151" s="88" t="e">
        <f ca="1">IF(OR(JP$7="–",JP$7="glatt"),0.25/(LOG(15/JP82+E3_Parameter!$C$16*0.001/(3.715*Berechnungen!JP36)))^2,3400*(JP105/JP36*0.001)^4.13*(JP105/JP128)^(230*(JP105/JP36*0.001)^2.1-0.7)*JP82^(0.193*EXP(-3300*(JP105/JP36*0.001)^2.6*(JP105/JP128))))</f>
        <v>#N/A</v>
      </c>
      <c r="JQ151" s="88" t="e">
        <f ca="1">IF(OR(JQ$7="–",JQ$7="glatt"),0.25/(LOG(15/JQ82+E3_Parameter!$C$16*0.001/(3.715*Berechnungen!JQ36)))^2,3400*(JQ105/JQ36*0.001)^4.13*(JQ105/JQ128)^(230*(JQ105/JQ36*0.001)^2.1-0.7)*JQ82^(0.193*EXP(-3300*(JQ105/JQ36*0.001)^2.6*(JQ105/JQ128))))</f>
        <v>#N/A</v>
      </c>
      <c r="JR151" s="88" t="e">
        <f ca="1">IF(OR(JR$7="–",JR$7="glatt"),0.25/(LOG(15/JR82+E3_Parameter!$C$16*0.001/(3.715*Berechnungen!JR36)))^2,3400*(JR105/JR36*0.001)^4.13*(JR105/JR128)^(230*(JR105/JR36*0.001)^2.1-0.7)*JR82^(0.193*EXP(-3300*(JR105/JR36*0.001)^2.6*(JR105/JR128))))</f>
        <v>#N/A</v>
      </c>
      <c r="JS151" s="88" t="e">
        <f ca="1">IF(OR(JS$7="–",JS$7="glatt"),0.25/(LOG(15/JS82+E3_Parameter!$C$16*0.001/(3.715*Berechnungen!JS36)))^2,3400*(JS105/JS36*0.001)^4.13*(JS105/JS128)^(230*(JS105/JS36*0.001)^2.1-0.7)*JS82^(0.193*EXP(-3300*(JS105/JS36*0.001)^2.6*(JS105/JS128))))</f>
        <v>#N/A</v>
      </c>
      <c r="JT151" s="88" t="e">
        <f ca="1">IF(OR(JT$7="–",JT$7="glatt"),0.25/(LOG(15/JT82+E3_Parameter!$C$16*0.001/(3.715*Berechnungen!JT36)))^2,3400*(JT105/JT36*0.001)^4.13*(JT105/JT128)^(230*(JT105/JT36*0.001)^2.1-0.7)*JT82^(0.193*EXP(-3300*(JT105/JT36*0.001)^2.6*(JT105/JT128))))</f>
        <v>#N/A</v>
      </c>
      <c r="JU151" s="88" t="e">
        <f ca="1">IF(OR(JU$7="–",JU$7="glatt"),0.25/(LOG(15/JU82+E3_Parameter!$C$16*0.001/(3.715*Berechnungen!JU36)))^2,3400*(JU105/JU36*0.001)^4.13*(JU105/JU128)^(230*(JU105/JU36*0.001)^2.1-0.7)*JU82^(0.193*EXP(-3300*(JU105/JU36*0.001)^2.6*(JU105/JU128))))</f>
        <v>#N/A</v>
      </c>
      <c r="JV151" s="88" t="e">
        <f ca="1">IF(OR(JV$7="–",JV$7="glatt"),0.25/(LOG(15/JV82+E3_Parameter!$C$16*0.001/(3.715*Berechnungen!JV36)))^2,3400*(JV105/JV36*0.001)^4.13*(JV105/JV128)^(230*(JV105/JV36*0.001)^2.1-0.7)*JV82^(0.193*EXP(-3300*(JV105/JV36*0.001)^2.6*(JV105/JV128))))</f>
        <v>#N/A</v>
      </c>
      <c r="JW151" s="88" t="e">
        <f ca="1">IF(OR(JW$7="–",JW$7="glatt"),0.25/(LOG(15/JW82+E3_Parameter!$C$16*0.001/(3.715*Berechnungen!JW36)))^2,3400*(JW105/JW36*0.001)^4.13*(JW105/JW128)^(230*(JW105/JW36*0.001)^2.1-0.7)*JW82^(0.193*EXP(-3300*(JW105/JW36*0.001)^2.6*(JW105/JW128))))</f>
        <v>#N/A</v>
      </c>
      <c r="JX151" s="88" t="e">
        <f ca="1">IF(OR(JX$7="–",JX$7="glatt"),0.25/(LOG(15/JX82+E3_Parameter!$C$16*0.001/(3.715*Berechnungen!JX36)))^2,3400*(JX105/JX36*0.001)^4.13*(JX105/JX128)^(230*(JX105/JX36*0.001)^2.1-0.7)*JX82^(0.193*EXP(-3300*(JX105/JX36*0.001)^2.6*(JX105/JX128))))</f>
        <v>#N/A</v>
      </c>
      <c r="JY151" s="88" t="e">
        <f ca="1">IF(OR(JY$7="–",JY$7="glatt"),0.25/(LOG(15/JY82+E3_Parameter!$C$16*0.001/(3.715*Berechnungen!JY36)))^2,3400*(JY105/JY36*0.001)^4.13*(JY105/JY128)^(230*(JY105/JY36*0.001)^2.1-0.7)*JY82^(0.193*EXP(-3300*(JY105/JY36*0.001)^2.6*(JY105/JY128))))</f>
        <v>#N/A</v>
      </c>
      <c r="JZ151" s="88" t="e">
        <f ca="1">IF(OR(JZ$7="–",JZ$7="glatt"),0.25/(LOG(15/JZ82+E3_Parameter!$C$16*0.001/(3.715*Berechnungen!JZ36)))^2,3400*(JZ105/JZ36*0.001)^4.13*(JZ105/JZ128)^(230*(JZ105/JZ36*0.001)^2.1-0.7)*JZ82^(0.193*EXP(-3300*(JZ105/JZ36*0.001)^2.6*(JZ105/JZ128))))</f>
        <v>#N/A</v>
      </c>
      <c r="KA151" s="88" t="e">
        <f ca="1">IF(OR(KA$7="–",KA$7="glatt"),0.25/(LOG(15/KA82+E3_Parameter!$C$16*0.001/(3.715*Berechnungen!KA36)))^2,3400*(KA105/KA36*0.001)^4.13*(KA105/KA128)^(230*(KA105/KA36*0.001)^2.1-0.7)*KA82^(0.193*EXP(-3300*(KA105/KA36*0.001)^2.6*(KA105/KA128))))</f>
        <v>#N/A</v>
      </c>
      <c r="KB151" s="88" t="e">
        <f ca="1">IF(OR(KB$7="–",KB$7="glatt"),0.25/(LOG(15/KB82+E3_Parameter!$C$16*0.001/(3.715*Berechnungen!KB36)))^2,3400*(KB105/KB36*0.001)^4.13*(KB105/KB128)^(230*(KB105/KB36*0.001)^2.1-0.7)*KB82^(0.193*EXP(-3300*(KB105/KB36*0.001)^2.6*(KB105/KB128))))</f>
        <v>#N/A</v>
      </c>
      <c r="KC151" s="88" t="e">
        <f ca="1">IF(OR(KC$7="–",KC$7="glatt"),0.25/(LOG(15/KC82+E3_Parameter!$C$16*0.001/(3.715*Berechnungen!KC36)))^2,3400*(KC105/KC36*0.001)^4.13*(KC105/KC128)^(230*(KC105/KC36*0.001)^2.1-0.7)*KC82^(0.193*EXP(-3300*(KC105/KC36*0.001)^2.6*(KC105/KC128))))</f>
        <v>#N/A</v>
      </c>
      <c r="KD151" s="88" t="e">
        <f ca="1">IF(OR(KD$7="–",KD$7="glatt"),0.25/(LOG(15/KD82+E3_Parameter!$C$16*0.001/(3.715*Berechnungen!KD36)))^2,3400*(KD105/KD36*0.001)^4.13*(KD105/KD128)^(230*(KD105/KD36*0.001)^2.1-0.7)*KD82^(0.193*EXP(-3300*(KD105/KD36*0.001)^2.6*(KD105/KD128))))</f>
        <v>#N/A</v>
      </c>
      <c r="KE151" s="88" t="e">
        <f ca="1">IF(OR(KE$7="–",KE$7="glatt"),0.25/(LOG(15/KE82+E3_Parameter!$C$16*0.001/(3.715*Berechnungen!KE36)))^2,3400*(KE105/KE36*0.001)^4.13*(KE105/KE128)^(230*(KE105/KE36*0.001)^2.1-0.7)*KE82^(0.193*EXP(-3300*(KE105/KE36*0.001)^2.6*(KE105/KE128))))</f>
        <v>#N/A</v>
      </c>
      <c r="KF151" s="88" t="e">
        <f ca="1">IF(OR(KF$7="–",KF$7="glatt"),0.25/(LOG(15/KF82+E3_Parameter!$C$16*0.001/(3.715*Berechnungen!KF36)))^2,3400*(KF105/KF36*0.001)^4.13*(KF105/KF128)^(230*(KF105/KF36*0.001)^2.1-0.7)*KF82^(0.193*EXP(-3300*(KF105/KF36*0.001)^2.6*(KF105/KF128))))</f>
        <v>#N/A</v>
      </c>
      <c r="KG151" s="88" t="e">
        <f ca="1">IF(OR(KG$7="–",KG$7="glatt"),0.25/(LOG(15/KG82+E3_Parameter!$C$16*0.001/(3.715*Berechnungen!KG36)))^2,3400*(KG105/KG36*0.001)^4.13*(KG105/KG128)^(230*(KG105/KG36*0.001)^2.1-0.7)*KG82^(0.193*EXP(-3300*(KG105/KG36*0.001)^2.6*(KG105/KG128))))</f>
        <v>#N/A</v>
      </c>
      <c r="KH151" s="88" t="e">
        <f ca="1">IF(OR(KH$7="–",KH$7="glatt"),0.25/(LOG(15/KH82+E3_Parameter!$C$16*0.001/(3.715*Berechnungen!KH36)))^2,3400*(KH105/KH36*0.001)^4.13*(KH105/KH128)^(230*(KH105/KH36*0.001)^2.1-0.7)*KH82^(0.193*EXP(-3300*(KH105/KH36*0.001)^2.6*(KH105/KH128))))</f>
        <v>#N/A</v>
      </c>
      <c r="KI151" s="88" t="e">
        <f ca="1">IF(OR(KI$7="–",KI$7="glatt"),0.25/(LOG(15/KI82+E3_Parameter!$C$16*0.001/(3.715*Berechnungen!KI36)))^2,3400*(KI105/KI36*0.001)^4.13*(KI105/KI128)^(230*(KI105/KI36*0.001)^2.1-0.7)*KI82^(0.193*EXP(-3300*(KI105/KI36*0.001)^2.6*(KI105/KI128))))</f>
        <v>#N/A</v>
      </c>
      <c r="KJ151" s="88" t="e">
        <f ca="1">IF(OR(KJ$7="–",KJ$7="glatt"),0.25/(LOG(15/KJ82+E3_Parameter!$C$16*0.001/(3.715*Berechnungen!KJ36)))^2,3400*(KJ105/KJ36*0.001)^4.13*(KJ105/KJ128)^(230*(KJ105/KJ36*0.001)^2.1-0.7)*KJ82^(0.193*EXP(-3300*(KJ105/KJ36*0.001)^2.6*(KJ105/KJ128))))</f>
        <v>#N/A</v>
      </c>
      <c r="KK151" s="88" t="e">
        <f ca="1">IF(OR(KK$7="–",KK$7="glatt"),0.25/(LOG(15/KK82+E3_Parameter!$C$16*0.001/(3.715*Berechnungen!KK36)))^2,3400*(KK105/KK36*0.001)^4.13*(KK105/KK128)^(230*(KK105/KK36*0.001)^2.1-0.7)*KK82^(0.193*EXP(-3300*(KK105/KK36*0.001)^2.6*(KK105/KK128))))</f>
        <v>#N/A</v>
      </c>
      <c r="KL151" s="88" t="e">
        <f ca="1">IF(OR(KL$7="–",KL$7="glatt"),0.25/(LOG(15/KL82+E3_Parameter!$C$16*0.001/(3.715*Berechnungen!KL36)))^2,3400*(KL105/KL36*0.001)^4.13*(KL105/KL128)^(230*(KL105/KL36*0.001)^2.1-0.7)*KL82^(0.193*EXP(-3300*(KL105/KL36*0.001)^2.6*(KL105/KL128))))</f>
        <v>#N/A</v>
      </c>
      <c r="KM151" s="88" t="e">
        <f ca="1">IF(OR(KM$7="–",KM$7="glatt"),0.25/(LOG(15/KM82+E3_Parameter!$C$16*0.001/(3.715*Berechnungen!KM36)))^2,3400*(KM105/KM36*0.001)^4.13*(KM105/KM128)^(230*(KM105/KM36*0.001)^2.1-0.7)*KM82^(0.193*EXP(-3300*(KM105/KM36*0.001)^2.6*(KM105/KM128))))</f>
        <v>#N/A</v>
      </c>
      <c r="KN151" s="88" t="e">
        <f ca="1">IF(OR(KN$7="–",KN$7="glatt"),0.25/(LOG(15/KN82+E3_Parameter!$C$16*0.001/(3.715*Berechnungen!KN36)))^2,3400*(KN105/KN36*0.001)^4.13*(KN105/KN128)^(230*(KN105/KN36*0.001)^2.1-0.7)*KN82^(0.193*EXP(-3300*(KN105/KN36*0.001)^2.6*(KN105/KN128))))</f>
        <v>#N/A</v>
      </c>
      <c r="KO151" s="88" t="e">
        <f ca="1">IF(OR(KO$7="–",KO$7="glatt"),0.25/(LOG(15/KO82+E3_Parameter!$C$16*0.001/(3.715*Berechnungen!KO36)))^2,3400*(KO105/KO36*0.001)^4.13*(KO105/KO128)^(230*(KO105/KO36*0.001)^2.1-0.7)*KO82^(0.193*EXP(-3300*(KO105/KO36*0.001)^2.6*(KO105/KO128))))</f>
        <v>#N/A</v>
      </c>
      <c r="KP151" s="88" t="e">
        <f ca="1">IF(OR(KP$7="–",KP$7="glatt"),0.25/(LOG(15/KP82+E3_Parameter!$C$16*0.001/(3.715*Berechnungen!KP36)))^2,3400*(KP105/KP36*0.001)^4.13*(KP105/KP128)^(230*(KP105/KP36*0.001)^2.1-0.7)*KP82^(0.193*EXP(-3300*(KP105/KP36*0.001)^2.6*(KP105/KP128))))</f>
        <v>#N/A</v>
      </c>
      <c r="KQ151" s="88" t="e">
        <f ca="1">IF(OR(KQ$7="–",KQ$7="glatt"),0.25/(LOG(15/KQ82+E3_Parameter!$C$16*0.001/(3.715*Berechnungen!KQ36)))^2,3400*(KQ105/KQ36*0.001)^4.13*(KQ105/KQ128)^(230*(KQ105/KQ36*0.001)^2.1-0.7)*KQ82^(0.193*EXP(-3300*(KQ105/KQ36*0.001)^2.6*(KQ105/KQ128))))</f>
        <v>#N/A</v>
      </c>
      <c r="KR151" s="88" t="e">
        <f ca="1">IF(OR(KR$7="–",KR$7="glatt"),0.25/(LOG(15/KR82+E3_Parameter!$C$16*0.001/(3.715*Berechnungen!KR36)))^2,3400*(KR105/KR36*0.001)^4.13*(KR105/KR128)^(230*(KR105/KR36*0.001)^2.1-0.7)*KR82^(0.193*EXP(-3300*(KR105/KR36*0.001)^2.6*(KR105/KR128))))</f>
        <v>#N/A</v>
      </c>
      <c r="KS151" s="88" t="e">
        <f ca="1">IF(OR(KS$7="–",KS$7="glatt"),0.25/(LOG(15/KS82+E3_Parameter!$C$16*0.001/(3.715*Berechnungen!KS36)))^2,3400*(KS105/KS36*0.001)^4.13*(KS105/KS128)^(230*(KS105/KS36*0.001)^2.1-0.7)*KS82^(0.193*EXP(-3300*(KS105/KS36*0.001)^2.6*(KS105/KS128))))</f>
        <v>#N/A</v>
      </c>
      <c r="KT151" s="88" t="e">
        <f ca="1">IF(OR(KT$7="–",KT$7="glatt"),0.25/(LOG(15/KT82+E3_Parameter!$C$16*0.001/(3.715*Berechnungen!KT36)))^2,3400*(KT105/KT36*0.001)^4.13*(KT105/KT128)^(230*(KT105/KT36*0.001)^2.1-0.7)*KT82^(0.193*EXP(-3300*(KT105/KT36*0.001)^2.6*(KT105/KT128))))</f>
        <v>#N/A</v>
      </c>
      <c r="KU151" s="88" t="e">
        <f ca="1">IF(OR(KU$7="–",KU$7="glatt"),0.25/(LOG(15/KU82+E3_Parameter!$C$16*0.001/(3.715*Berechnungen!KU36)))^2,3400*(KU105/KU36*0.001)^4.13*(KU105/KU128)^(230*(KU105/KU36*0.001)^2.1-0.7)*KU82^(0.193*EXP(-3300*(KU105/KU36*0.001)^2.6*(KU105/KU128))))</f>
        <v>#N/A</v>
      </c>
      <c r="KV151" s="88" t="e">
        <f ca="1">IF(OR(KV$7="–",KV$7="glatt"),0.25/(LOG(15/KV82+E3_Parameter!$C$16*0.001/(3.715*Berechnungen!KV36)))^2,3400*(KV105/KV36*0.001)^4.13*(KV105/KV128)^(230*(KV105/KV36*0.001)^2.1-0.7)*KV82^(0.193*EXP(-3300*(KV105/KV36*0.001)^2.6*(KV105/KV128))))</f>
        <v>#N/A</v>
      </c>
      <c r="KW151" s="88" t="e">
        <f ca="1">IF(OR(KW$7="–",KW$7="glatt"),0.25/(LOG(15/KW82+E3_Parameter!$C$16*0.001/(3.715*Berechnungen!KW36)))^2,3400*(KW105/KW36*0.001)^4.13*(KW105/KW128)^(230*(KW105/KW36*0.001)^2.1-0.7)*KW82^(0.193*EXP(-3300*(KW105/KW36*0.001)^2.6*(KW105/KW128))))</f>
        <v>#N/A</v>
      </c>
      <c r="KX151" s="88" t="e">
        <f ca="1">IF(OR(KX$7="–",KX$7="glatt"),0.25/(LOG(15/KX82+E3_Parameter!$C$16*0.001/(3.715*Berechnungen!KX36)))^2,3400*(KX105/KX36*0.001)^4.13*(KX105/KX128)^(230*(KX105/KX36*0.001)^2.1-0.7)*KX82^(0.193*EXP(-3300*(KX105/KX36*0.001)^2.6*(KX105/KX128))))</f>
        <v>#N/A</v>
      </c>
      <c r="KY151" s="88" t="e">
        <f ca="1">IF(OR(KY$7="–",KY$7="glatt"),0.25/(LOG(15/KY82+E3_Parameter!$C$16*0.001/(3.715*Berechnungen!KY36)))^2,3400*(KY105/KY36*0.001)^4.13*(KY105/KY128)^(230*(KY105/KY36*0.001)^2.1-0.7)*KY82^(0.193*EXP(-3300*(KY105/KY36*0.001)^2.6*(KY105/KY128))))</f>
        <v>#N/A</v>
      </c>
      <c r="KZ151" s="88" t="e">
        <f ca="1">IF(OR(KZ$7="–",KZ$7="glatt"),0.25/(LOG(15/KZ82+E3_Parameter!$C$16*0.001/(3.715*Berechnungen!KZ36)))^2,3400*(KZ105/KZ36*0.001)^4.13*(KZ105/KZ128)^(230*(KZ105/KZ36*0.001)^2.1-0.7)*KZ82^(0.193*EXP(-3300*(KZ105/KZ36*0.001)^2.6*(KZ105/KZ128))))</f>
        <v>#N/A</v>
      </c>
      <c r="LA151" s="88" t="e">
        <f ca="1">IF(OR(LA$7="–",LA$7="glatt"),0.25/(LOG(15/LA82+E3_Parameter!$C$16*0.001/(3.715*Berechnungen!LA36)))^2,3400*(LA105/LA36*0.001)^4.13*(LA105/LA128)^(230*(LA105/LA36*0.001)^2.1-0.7)*LA82^(0.193*EXP(-3300*(LA105/LA36*0.001)^2.6*(LA105/LA128))))</f>
        <v>#N/A</v>
      </c>
      <c r="LB151" s="88" t="e">
        <f ca="1">IF(OR(LB$7="–",LB$7="glatt"),0.25/(LOG(15/LB82+E3_Parameter!$C$16*0.001/(3.715*Berechnungen!LB36)))^2,3400*(LB105/LB36*0.001)^4.13*(LB105/LB128)^(230*(LB105/LB36*0.001)^2.1-0.7)*LB82^(0.193*EXP(-3300*(LB105/LB36*0.001)^2.6*(LB105/LB128))))</f>
        <v>#N/A</v>
      </c>
      <c r="LC151" s="88" t="e">
        <f ca="1">IF(OR(LC$7="–",LC$7="glatt"),0.25/(LOG(15/LC82+E3_Parameter!$C$16*0.001/(3.715*Berechnungen!LC36)))^2,3400*(LC105/LC36*0.001)^4.13*(LC105/LC128)^(230*(LC105/LC36*0.001)^2.1-0.7)*LC82^(0.193*EXP(-3300*(LC105/LC36*0.001)^2.6*(LC105/LC128))))</f>
        <v>#N/A</v>
      </c>
      <c r="LD151" s="88" t="e">
        <f ca="1">IF(OR(LD$7="–",LD$7="glatt"),0.25/(LOG(15/LD82+E3_Parameter!$C$16*0.001/(3.715*Berechnungen!LD36)))^2,3400*(LD105/LD36*0.001)^4.13*(LD105/LD128)^(230*(LD105/LD36*0.001)^2.1-0.7)*LD82^(0.193*EXP(-3300*(LD105/LD36*0.001)^2.6*(LD105/LD128))))</f>
        <v>#N/A</v>
      </c>
      <c r="LE151" s="88" t="e">
        <f ca="1">IF(OR(LE$7="–",LE$7="glatt"),0.25/(LOG(15/LE82+E3_Parameter!$C$16*0.001/(3.715*Berechnungen!LE36)))^2,3400*(LE105/LE36*0.001)^4.13*(LE105/LE128)^(230*(LE105/LE36*0.001)^2.1-0.7)*LE82^(0.193*EXP(-3300*(LE105/LE36*0.001)^2.6*(LE105/LE128))))</f>
        <v>#N/A</v>
      </c>
      <c r="LF151" s="88" t="e">
        <f ca="1">IF(OR(LF$7="–",LF$7="glatt"),0.25/(LOG(15/LF82+E3_Parameter!$C$16*0.001/(3.715*Berechnungen!LF36)))^2,3400*(LF105/LF36*0.001)^4.13*(LF105/LF128)^(230*(LF105/LF36*0.001)^2.1-0.7)*LF82^(0.193*EXP(-3300*(LF105/LF36*0.001)^2.6*(LF105/LF128))))</f>
        <v>#N/A</v>
      </c>
      <c r="LG151" s="88" t="e">
        <f ca="1">IF(OR(LG$7="–",LG$7="glatt"),0.25/(LOG(15/LG82+E3_Parameter!$C$16*0.001/(3.715*Berechnungen!LG36)))^2,3400*(LG105/LG36*0.001)^4.13*(LG105/LG128)^(230*(LG105/LG36*0.001)^2.1-0.7)*LG82^(0.193*EXP(-3300*(LG105/LG36*0.001)^2.6*(LG105/LG128))))</f>
        <v>#N/A</v>
      </c>
      <c r="LH151" s="88" t="e">
        <f ca="1">IF(OR(LH$7="–",LH$7="glatt"),0.25/(LOG(15/LH82+E3_Parameter!$C$16*0.001/(3.715*Berechnungen!LH36)))^2,3400*(LH105/LH36*0.001)^4.13*(LH105/LH128)^(230*(LH105/LH36*0.001)^2.1-0.7)*LH82^(0.193*EXP(-3300*(LH105/LH36*0.001)^2.6*(LH105/LH128))))</f>
        <v>#N/A</v>
      </c>
      <c r="LI151" s="88" t="e">
        <f ca="1">IF(OR(LI$7="–",LI$7="glatt"),0.25/(LOG(15/LI82+E3_Parameter!$C$16*0.001/(3.715*Berechnungen!LI36)))^2,3400*(LI105/LI36*0.001)^4.13*(LI105/LI128)^(230*(LI105/LI36*0.001)^2.1-0.7)*LI82^(0.193*EXP(-3300*(LI105/LI36*0.001)^2.6*(LI105/LI128))))</f>
        <v>#N/A</v>
      </c>
      <c r="LJ151" s="88" t="e">
        <f ca="1">IF(OR(LJ$7="–",LJ$7="glatt"),0.25/(LOG(15/LJ82+E3_Parameter!$C$16*0.001/(3.715*Berechnungen!LJ36)))^2,3400*(LJ105/LJ36*0.001)^4.13*(LJ105/LJ128)^(230*(LJ105/LJ36*0.001)^2.1-0.7)*LJ82^(0.193*EXP(-3300*(LJ105/LJ36*0.001)^2.6*(LJ105/LJ128))))</f>
        <v>#N/A</v>
      </c>
      <c r="LK151" s="88" t="e">
        <f ca="1">IF(OR(LK$7="–",LK$7="glatt"),0.25/(LOG(15/LK82+E3_Parameter!$C$16*0.001/(3.715*Berechnungen!LK36)))^2,3400*(LK105/LK36*0.001)^4.13*(LK105/LK128)^(230*(LK105/LK36*0.001)^2.1-0.7)*LK82^(0.193*EXP(-3300*(LK105/LK36*0.001)^2.6*(LK105/LK128))))</f>
        <v>#N/A</v>
      </c>
      <c r="LL151" s="88" t="e">
        <f ca="1">IF(OR(LL$7="–",LL$7="glatt"),0.25/(LOG(15/LL82+E3_Parameter!$C$16*0.001/(3.715*Berechnungen!LL36)))^2,3400*(LL105/LL36*0.001)^4.13*(LL105/LL128)^(230*(LL105/LL36*0.001)^2.1-0.7)*LL82^(0.193*EXP(-3300*(LL105/LL36*0.001)^2.6*(LL105/LL128))))</f>
        <v>#N/A</v>
      </c>
      <c r="LM151" s="88" t="e">
        <f ca="1">IF(OR(LM$7="–",LM$7="glatt"),0.25/(LOG(15/LM82+E3_Parameter!$C$16*0.001/(3.715*Berechnungen!LM36)))^2,3400*(LM105/LM36*0.001)^4.13*(LM105/LM128)^(230*(LM105/LM36*0.001)^2.1-0.7)*LM82^(0.193*EXP(-3300*(LM105/LM36*0.001)^2.6*(LM105/LM128))))</f>
        <v>#N/A</v>
      </c>
      <c r="LN151" s="88" t="e">
        <f ca="1">IF(OR(LN$7="–",LN$7="glatt"),0.25/(LOG(15/LN82+E3_Parameter!$C$16*0.001/(3.715*Berechnungen!LN36)))^2,3400*(LN105/LN36*0.001)^4.13*(LN105/LN128)^(230*(LN105/LN36*0.001)^2.1-0.7)*LN82^(0.193*EXP(-3300*(LN105/LN36*0.001)^2.6*(LN105/LN128))))</f>
        <v>#N/A</v>
      </c>
      <c r="LO151" s="88" t="e">
        <f ca="1">IF(OR(LO$7="–",LO$7="glatt"),0.25/(LOG(15/LO82+E3_Parameter!$C$16*0.001/(3.715*Berechnungen!LO36)))^2,3400*(LO105/LO36*0.001)^4.13*(LO105/LO128)^(230*(LO105/LO36*0.001)^2.1-0.7)*LO82^(0.193*EXP(-3300*(LO105/LO36*0.001)^2.6*(LO105/LO128))))</f>
        <v>#N/A</v>
      </c>
      <c r="LP151" s="88" t="e">
        <f ca="1">IF(OR(LP$7="–",LP$7="glatt"),0.25/(LOG(15/LP82+E3_Parameter!$C$16*0.001/(3.715*Berechnungen!LP36)))^2,3400*(LP105/LP36*0.001)^4.13*(LP105/LP128)^(230*(LP105/LP36*0.001)^2.1-0.7)*LP82^(0.193*EXP(-3300*(LP105/LP36*0.001)^2.6*(LP105/LP128))))</f>
        <v>#N/A</v>
      </c>
      <c r="LQ151" s="88" t="e">
        <f ca="1">IF(OR(LQ$7="–",LQ$7="glatt"),0.25/(LOG(15/LQ82+E3_Parameter!$C$16*0.001/(3.715*Berechnungen!LQ36)))^2,3400*(LQ105/LQ36*0.001)^4.13*(LQ105/LQ128)^(230*(LQ105/LQ36*0.001)^2.1-0.7)*LQ82^(0.193*EXP(-3300*(LQ105/LQ36*0.001)^2.6*(LQ105/LQ128))))</f>
        <v>#N/A</v>
      </c>
      <c r="LR151" s="88" t="e">
        <f ca="1">IF(OR(LR$7="–",LR$7="glatt"),0.25/(LOG(15/LR82+E3_Parameter!$C$16*0.001/(3.715*Berechnungen!LR36)))^2,3400*(LR105/LR36*0.001)^4.13*(LR105/LR128)^(230*(LR105/LR36*0.001)^2.1-0.7)*LR82^(0.193*EXP(-3300*(LR105/LR36*0.001)^2.6*(LR105/LR128))))</f>
        <v>#N/A</v>
      </c>
      <c r="LS151" s="88" t="e">
        <f ca="1">IF(OR(LS$7="–",LS$7="glatt"),0.25/(LOG(15/LS82+E3_Parameter!$C$16*0.001/(3.715*Berechnungen!LS36)))^2,3400*(LS105/LS36*0.001)^4.13*(LS105/LS128)^(230*(LS105/LS36*0.001)^2.1-0.7)*LS82^(0.193*EXP(-3300*(LS105/LS36*0.001)^2.6*(LS105/LS128))))</f>
        <v>#N/A</v>
      </c>
      <c r="LT151" s="88" t="e">
        <f ca="1">IF(OR(LT$7="–",LT$7="glatt"),0.25/(LOG(15/LT82+E3_Parameter!$C$16*0.001/(3.715*Berechnungen!LT36)))^2,3400*(LT105/LT36*0.001)^4.13*(LT105/LT128)^(230*(LT105/LT36*0.001)^2.1-0.7)*LT82^(0.193*EXP(-3300*(LT105/LT36*0.001)^2.6*(LT105/LT128))))</f>
        <v>#N/A</v>
      </c>
      <c r="LU151" s="88" t="e">
        <f ca="1">IF(OR(LU$7="–",LU$7="glatt"),0.25/(LOG(15/LU82+E3_Parameter!$C$16*0.001/(3.715*Berechnungen!LU36)))^2,3400*(LU105/LU36*0.001)^4.13*(LU105/LU128)^(230*(LU105/LU36*0.001)^2.1-0.7)*LU82^(0.193*EXP(-3300*(LU105/LU36*0.001)^2.6*(LU105/LU128))))</f>
        <v>#N/A</v>
      </c>
      <c r="LV151" s="88" t="e">
        <f ca="1">IF(OR(LV$7="–",LV$7="glatt"),0.25/(LOG(15/LV82+E3_Parameter!$C$16*0.001/(3.715*Berechnungen!LV36)))^2,3400*(LV105/LV36*0.001)^4.13*(LV105/LV128)^(230*(LV105/LV36*0.001)^2.1-0.7)*LV82^(0.193*EXP(-3300*(LV105/LV36*0.001)^2.6*(LV105/LV128))))</f>
        <v>#N/A</v>
      </c>
      <c r="LW151" s="88" t="e">
        <f ca="1">IF(OR(LW$7="–",LW$7="glatt"),0.25/(LOG(15/LW82+E3_Parameter!$C$16*0.001/(3.715*Berechnungen!LW36)))^2,3400*(LW105/LW36*0.001)^4.13*(LW105/LW128)^(230*(LW105/LW36*0.001)^2.1-0.7)*LW82^(0.193*EXP(-3300*(LW105/LW36*0.001)^2.6*(LW105/LW128))))</f>
        <v>#N/A</v>
      </c>
      <c r="LX151" s="88" t="e">
        <f ca="1">IF(OR(LX$7="–",LX$7="glatt"),0.25/(LOG(15/LX82+E3_Parameter!$C$16*0.001/(3.715*Berechnungen!LX36)))^2,3400*(LX105/LX36*0.001)^4.13*(LX105/LX128)^(230*(LX105/LX36*0.001)^2.1-0.7)*LX82^(0.193*EXP(-3300*(LX105/LX36*0.001)^2.6*(LX105/LX128))))</f>
        <v>#N/A</v>
      </c>
      <c r="LY151" s="88" t="e">
        <f ca="1">IF(OR(LY$7="–",LY$7="glatt"),0.25/(LOG(15/LY82+E3_Parameter!$C$16*0.001/(3.715*Berechnungen!LY36)))^2,3400*(LY105/LY36*0.001)^4.13*(LY105/LY128)^(230*(LY105/LY36*0.001)^2.1-0.7)*LY82^(0.193*EXP(-3300*(LY105/LY36*0.001)^2.6*(LY105/LY128))))</f>
        <v>#N/A</v>
      </c>
      <c r="LZ151" s="88" t="e">
        <f ca="1">IF(OR(LZ$7="–",LZ$7="glatt"),0.25/(LOG(15/LZ82+E3_Parameter!$C$16*0.001/(3.715*Berechnungen!LZ36)))^2,3400*(LZ105/LZ36*0.001)^4.13*(LZ105/LZ128)^(230*(LZ105/LZ36*0.001)^2.1-0.7)*LZ82^(0.193*EXP(-3300*(LZ105/LZ36*0.001)^2.6*(LZ105/LZ128))))</f>
        <v>#N/A</v>
      </c>
      <c r="MA151" s="88" t="e">
        <f ca="1">IF(OR(MA$7="–",MA$7="glatt"),0.25/(LOG(15/MA82+E3_Parameter!$C$16*0.001/(3.715*Berechnungen!MA36)))^2,3400*(MA105/MA36*0.001)^4.13*(MA105/MA128)^(230*(MA105/MA36*0.001)^2.1-0.7)*MA82^(0.193*EXP(-3300*(MA105/MA36*0.001)^2.6*(MA105/MA128))))</f>
        <v>#N/A</v>
      </c>
      <c r="MB151" s="88" t="e">
        <f ca="1">IF(OR(MB$7="–",MB$7="glatt"),0.25/(LOG(15/MB82+E3_Parameter!$C$16*0.001/(3.715*Berechnungen!MB36)))^2,3400*(MB105/MB36*0.001)^4.13*(MB105/MB128)^(230*(MB105/MB36*0.001)^2.1-0.7)*MB82^(0.193*EXP(-3300*(MB105/MB36*0.001)^2.6*(MB105/MB128))))</f>
        <v>#N/A</v>
      </c>
      <c r="MC151" s="88" t="e">
        <f ca="1">IF(OR(MC$7="–",MC$7="glatt"),0.25/(LOG(15/MC82+E3_Parameter!$C$16*0.001/(3.715*Berechnungen!MC36)))^2,3400*(MC105/MC36*0.001)^4.13*(MC105/MC128)^(230*(MC105/MC36*0.001)^2.1-0.7)*MC82^(0.193*EXP(-3300*(MC105/MC36*0.001)^2.6*(MC105/MC128))))</f>
        <v>#N/A</v>
      </c>
      <c r="MD151" s="88" t="e">
        <f ca="1">IF(OR(MD$7="–",MD$7="glatt"),0.25/(LOG(15/MD82+E3_Parameter!$C$16*0.001/(3.715*Berechnungen!MD36)))^2,3400*(MD105/MD36*0.001)^4.13*(MD105/MD128)^(230*(MD105/MD36*0.001)^2.1-0.7)*MD82^(0.193*EXP(-3300*(MD105/MD36*0.001)^2.6*(MD105/MD128))))</f>
        <v>#N/A</v>
      </c>
      <c r="ME151" s="88" t="e">
        <f ca="1">IF(OR(ME$7="–",ME$7="glatt"),0.25/(LOG(15/ME82+E3_Parameter!$C$16*0.001/(3.715*Berechnungen!ME36)))^2,3400*(ME105/ME36*0.001)^4.13*(ME105/ME128)^(230*(ME105/ME36*0.001)^2.1-0.7)*ME82^(0.193*EXP(-3300*(ME105/ME36*0.001)^2.6*(ME105/ME128))))</f>
        <v>#N/A</v>
      </c>
      <c r="MF151" s="88" t="e">
        <f ca="1">IF(OR(MF$7="–",MF$7="glatt"),0.25/(LOG(15/MF82+E3_Parameter!$C$16*0.001/(3.715*Berechnungen!MF36)))^2,3400*(MF105/MF36*0.001)^4.13*(MF105/MF128)^(230*(MF105/MF36*0.001)^2.1-0.7)*MF82^(0.193*EXP(-3300*(MF105/MF36*0.001)^2.6*(MF105/MF128))))</f>
        <v>#N/A</v>
      </c>
      <c r="MG151" s="88" t="e">
        <f ca="1">IF(OR(MG$7="–",MG$7="glatt"),0.25/(LOG(15/MG82+E3_Parameter!$C$16*0.001/(3.715*Berechnungen!MG36)))^2,3400*(MG105/MG36*0.001)^4.13*(MG105/MG128)^(230*(MG105/MG36*0.001)^2.1-0.7)*MG82^(0.193*EXP(-3300*(MG105/MG36*0.001)^2.6*(MG105/MG128))))</f>
        <v>#N/A</v>
      </c>
      <c r="MH151" s="88" t="e">
        <f ca="1">IF(OR(MH$7="–",MH$7="glatt"),0.25/(LOG(15/MH82+E3_Parameter!$C$16*0.001/(3.715*Berechnungen!MH36)))^2,3400*(MH105/MH36*0.001)^4.13*(MH105/MH128)^(230*(MH105/MH36*0.001)^2.1-0.7)*MH82^(0.193*EXP(-3300*(MH105/MH36*0.001)^2.6*(MH105/MH128))))</f>
        <v>#N/A</v>
      </c>
      <c r="MI151" s="88" t="e">
        <f ca="1">IF(OR(MI$7="–",MI$7="glatt"),0.25/(LOG(15/MI82+E3_Parameter!$C$16*0.001/(3.715*Berechnungen!MI36)))^2,3400*(MI105/MI36*0.001)^4.13*(MI105/MI128)^(230*(MI105/MI36*0.001)^2.1-0.7)*MI82^(0.193*EXP(-3300*(MI105/MI36*0.001)^2.6*(MI105/MI128))))</f>
        <v>#N/A</v>
      </c>
      <c r="MJ151" s="88" t="e">
        <f ca="1">IF(OR(MJ$7="–",MJ$7="glatt"),0.25/(LOG(15/MJ82+E3_Parameter!$C$16*0.001/(3.715*Berechnungen!MJ36)))^2,3400*(MJ105/MJ36*0.001)^4.13*(MJ105/MJ128)^(230*(MJ105/MJ36*0.001)^2.1-0.7)*MJ82^(0.193*EXP(-3300*(MJ105/MJ36*0.001)^2.6*(MJ105/MJ128))))</f>
        <v>#N/A</v>
      </c>
      <c r="MK151" s="88" t="e">
        <f ca="1">IF(OR(MK$7="–",MK$7="glatt"),0.25/(LOG(15/MK82+E3_Parameter!$C$16*0.001/(3.715*Berechnungen!MK36)))^2,3400*(MK105/MK36*0.001)^4.13*(MK105/MK128)^(230*(MK105/MK36*0.001)^2.1-0.7)*MK82^(0.193*EXP(-3300*(MK105/MK36*0.001)^2.6*(MK105/MK128))))</f>
        <v>#N/A</v>
      </c>
      <c r="ML151" s="88" t="e">
        <f ca="1">IF(OR(ML$7="–",ML$7="glatt"),0.25/(LOG(15/ML82+E3_Parameter!$C$16*0.001/(3.715*Berechnungen!ML36)))^2,3400*(ML105/ML36*0.001)^4.13*(ML105/ML128)^(230*(ML105/ML36*0.001)^2.1-0.7)*ML82^(0.193*EXP(-3300*(ML105/ML36*0.001)^2.6*(ML105/ML128))))</f>
        <v>#N/A</v>
      </c>
      <c r="MM151" s="88" t="e">
        <f ca="1">IF(OR(MM$7="–",MM$7="glatt"),0.25/(LOG(15/MM82+E3_Parameter!$C$16*0.001/(3.715*Berechnungen!MM36)))^2,3400*(MM105/MM36*0.001)^4.13*(MM105/MM128)^(230*(MM105/MM36*0.001)^2.1-0.7)*MM82^(0.193*EXP(-3300*(MM105/MM36*0.001)^2.6*(MM105/MM128))))</f>
        <v>#N/A</v>
      </c>
      <c r="MN151" s="88" t="e">
        <f ca="1">IF(OR(MN$7="–",MN$7="glatt"),0.25/(LOG(15/MN82+E3_Parameter!$C$16*0.001/(3.715*Berechnungen!MN36)))^2,3400*(MN105/MN36*0.001)^4.13*(MN105/MN128)^(230*(MN105/MN36*0.001)^2.1-0.7)*MN82^(0.193*EXP(-3300*(MN105/MN36*0.001)^2.6*(MN105/MN128))))</f>
        <v>#N/A</v>
      </c>
      <c r="MO151" s="88" t="e">
        <f ca="1">IF(OR(MO$7="–",MO$7="glatt"),0.25/(LOG(15/MO82+E3_Parameter!$C$16*0.001/(3.715*Berechnungen!MO36)))^2,3400*(MO105/MO36*0.001)^4.13*(MO105/MO128)^(230*(MO105/MO36*0.001)^2.1-0.7)*MO82^(0.193*EXP(-3300*(MO105/MO36*0.001)^2.6*(MO105/MO128))))</f>
        <v>#N/A</v>
      </c>
      <c r="MP151" s="88" t="e">
        <f ca="1">IF(OR(MP$7="–",MP$7="glatt"),0.25/(LOG(15/MP82+E3_Parameter!$C$16*0.001/(3.715*Berechnungen!MP36)))^2,3400*(MP105/MP36*0.001)^4.13*(MP105/MP128)^(230*(MP105/MP36*0.001)^2.1-0.7)*MP82^(0.193*EXP(-3300*(MP105/MP36*0.001)^2.6*(MP105/MP128))))</f>
        <v>#N/A</v>
      </c>
      <c r="MQ151" s="88" t="e">
        <f ca="1">IF(OR(MQ$7="–",MQ$7="glatt"),0.25/(LOG(15/MQ82+E3_Parameter!$C$16*0.001/(3.715*Berechnungen!MQ36)))^2,3400*(MQ105/MQ36*0.001)^4.13*(MQ105/MQ128)^(230*(MQ105/MQ36*0.001)^2.1-0.7)*MQ82^(0.193*EXP(-3300*(MQ105/MQ36*0.001)^2.6*(MQ105/MQ128))))</f>
        <v>#N/A</v>
      </c>
      <c r="MR151" s="88" t="e">
        <f ca="1">IF(OR(MR$7="–",MR$7="glatt"),0.25/(LOG(15/MR82+E3_Parameter!$C$16*0.001/(3.715*Berechnungen!MR36)))^2,3400*(MR105/MR36*0.001)^4.13*(MR105/MR128)^(230*(MR105/MR36*0.001)^2.1-0.7)*MR82^(0.193*EXP(-3300*(MR105/MR36*0.001)^2.6*(MR105/MR128))))</f>
        <v>#N/A</v>
      </c>
      <c r="MS151" s="88" t="e">
        <f ca="1">IF(OR(MS$7="–",MS$7="glatt"),0.25/(LOG(15/MS82+E3_Parameter!$C$16*0.001/(3.715*Berechnungen!MS36)))^2,3400*(MS105/MS36*0.001)^4.13*(MS105/MS128)^(230*(MS105/MS36*0.001)^2.1-0.7)*MS82^(0.193*EXP(-3300*(MS105/MS36*0.001)^2.6*(MS105/MS128))))</f>
        <v>#N/A</v>
      </c>
      <c r="MT151" s="88" t="e">
        <f ca="1">IF(OR(MT$7="–",MT$7="glatt"),0.25/(LOG(15/MT82+E3_Parameter!$C$16*0.001/(3.715*Berechnungen!MT36)))^2,3400*(MT105/MT36*0.001)^4.13*(MT105/MT128)^(230*(MT105/MT36*0.001)^2.1-0.7)*MT82^(0.193*EXP(-3300*(MT105/MT36*0.001)^2.6*(MT105/MT128))))</f>
        <v>#N/A</v>
      </c>
      <c r="MU151" s="88" t="e">
        <f ca="1">IF(OR(MU$7="–",MU$7="glatt"),0.25/(LOG(15/MU82+E3_Parameter!$C$16*0.001/(3.715*Berechnungen!MU36)))^2,3400*(MU105/MU36*0.001)^4.13*(MU105/MU128)^(230*(MU105/MU36*0.001)^2.1-0.7)*MU82^(0.193*EXP(-3300*(MU105/MU36*0.001)^2.6*(MU105/MU128))))</f>
        <v>#N/A</v>
      </c>
      <c r="MV151" s="88" t="e">
        <f ca="1">IF(OR(MV$7="–",MV$7="glatt"),0.25/(LOG(15/MV82+E3_Parameter!$C$16*0.001/(3.715*Berechnungen!MV36)))^2,3400*(MV105/MV36*0.001)^4.13*(MV105/MV128)^(230*(MV105/MV36*0.001)^2.1-0.7)*MV82^(0.193*EXP(-3300*(MV105/MV36*0.001)^2.6*(MV105/MV128))))</f>
        <v>#N/A</v>
      </c>
      <c r="MW151" s="88" t="e">
        <f ca="1">IF(OR(MW$7="–",MW$7="glatt"),0.25/(LOG(15/MW82+E3_Parameter!$C$16*0.001/(3.715*Berechnungen!MW36)))^2,3400*(MW105/MW36*0.001)^4.13*(MW105/MW128)^(230*(MW105/MW36*0.001)^2.1-0.7)*MW82^(0.193*EXP(-3300*(MW105/MW36*0.001)^2.6*(MW105/MW128))))</f>
        <v>#N/A</v>
      </c>
      <c r="MX151" s="88" t="e">
        <f ca="1">IF(OR(MX$7="–",MX$7="glatt"),0.25/(LOG(15/MX82+E3_Parameter!$C$16*0.001/(3.715*Berechnungen!MX36)))^2,3400*(MX105/MX36*0.001)^4.13*(MX105/MX128)^(230*(MX105/MX36*0.001)^2.1-0.7)*MX82^(0.193*EXP(-3300*(MX105/MX36*0.001)^2.6*(MX105/MX128))))</f>
        <v>#N/A</v>
      </c>
      <c r="MY151" s="88" t="e">
        <f ca="1">IF(OR(MY$7="–",MY$7="glatt"),0.25/(LOG(15/MY82+E3_Parameter!$C$16*0.001/(3.715*Berechnungen!MY36)))^2,3400*(MY105/MY36*0.001)^4.13*(MY105/MY128)^(230*(MY105/MY36*0.001)^2.1-0.7)*MY82^(0.193*EXP(-3300*(MY105/MY36*0.001)^2.6*(MY105/MY128))))</f>
        <v>#N/A</v>
      </c>
      <c r="MZ151" s="88" t="e">
        <f ca="1">IF(OR(MZ$7="–",MZ$7="glatt"),0.25/(LOG(15/MZ82+E3_Parameter!$C$16*0.001/(3.715*Berechnungen!MZ36)))^2,3400*(MZ105/MZ36*0.001)^4.13*(MZ105/MZ128)^(230*(MZ105/MZ36*0.001)^2.1-0.7)*MZ82^(0.193*EXP(-3300*(MZ105/MZ36*0.001)^2.6*(MZ105/MZ128))))</f>
        <v>#N/A</v>
      </c>
      <c r="NA151" s="88" t="e">
        <f ca="1">IF(OR(NA$7="–",NA$7="glatt"),0.25/(LOG(15/NA82+E3_Parameter!$C$16*0.001/(3.715*Berechnungen!NA36)))^2,3400*(NA105/NA36*0.001)^4.13*(NA105/NA128)^(230*(NA105/NA36*0.001)^2.1-0.7)*NA82^(0.193*EXP(-3300*(NA105/NA36*0.001)^2.6*(NA105/NA128))))</f>
        <v>#N/A</v>
      </c>
      <c r="NB151" s="88" t="e">
        <f ca="1">IF(OR(NB$7="–",NB$7="glatt"),0.25/(LOG(15/NB82+E3_Parameter!$C$16*0.001/(3.715*Berechnungen!NB36)))^2,3400*(NB105/NB36*0.001)^4.13*(NB105/NB128)^(230*(NB105/NB36*0.001)^2.1-0.7)*NB82^(0.193*EXP(-3300*(NB105/NB36*0.001)^2.6*(NB105/NB128))))</f>
        <v>#N/A</v>
      </c>
      <c r="NC151" s="88" t="e">
        <f ca="1">IF(OR(NC$7="–",NC$7="glatt"),0.25/(LOG(15/NC82+E3_Parameter!$C$16*0.001/(3.715*Berechnungen!NC36)))^2,3400*(NC105/NC36*0.001)^4.13*(NC105/NC128)^(230*(NC105/NC36*0.001)^2.1-0.7)*NC82^(0.193*EXP(-3300*(NC105/NC36*0.001)^2.6*(NC105/NC128))))</f>
        <v>#N/A</v>
      </c>
      <c r="ND151" s="88" t="e">
        <f ca="1">IF(OR(ND$7="–",ND$7="glatt"),0.25/(LOG(15/ND82+E3_Parameter!$C$16*0.001/(3.715*Berechnungen!ND36)))^2,3400*(ND105/ND36*0.001)^4.13*(ND105/ND128)^(230*(ND105/ND36*0.001)^2.1-0.7)*ND82^(0.193*EXP(-3300*(ND105/ND36*0.001)^2.6*(ND105/ND128))))</f>
        <v>#N/A</v>
      </c>
      <c r="NE151" s="88" t="e">
        <f ca="1">IF(OR(NE$7="–",NE$7="glatt"),0.25/(LOG(15/NE82+E3_Parameter!$C$16*0.001/(3.715*Berechnungen!NE36)))^2,3400*(NE105/NE36*0.001)^4.13*(NE105/NE128)^(230*(NE105/NE36*0.001)^2.1-0.7)*NE82^(0.193*EXP(-3300*(NE105/NE36*0.001)^2.6*(NE105/NE128))))</f>
        <v>#N/A</v>
      </c>
      <c r="NF151" s="88" t="e">
        <f ca="1">IF(OR(NF$7="–",NF$7="glatt"),0.25/(LOG(15/NF82+E3_Parameter!$C$16*0.001/(3.715*Berechnungen!NF36)))^2,3400*(NF105/NF36*0.001)^4.13*(NF105/NF128)^(230*(NF105/NF36*0.001)^2.1-0.7)*NF82^(0.193*EXP(-3300*(NF105/NF36*0.001)^2.6*(NF105/NF128))))</f>
        <v>#N/A</v>
      </c>
      <c r="NG151" s="88" t="e">
        <f ca="1">IF(OR(NG$7="–",NG$7="glatt"),0.25/(LOG(15/NG82+E3_Parameter!$C$16*0.001/(3.715*Berechnungen!NG36)))^2,3400*(NG105/NG36*0.001)^4.13*(NG105/NG128)^(230*(NG105/NG36*0.001)^2.1-0.7)*NG82^(0.193*EXP(-3300*(NG105/NG36*0.001)^2.6*(NG105/NG128))))</f>
        <v>#N/A</v>
      </c>
      <c r="NH151" s="88" t="e">
        <f ca="1">IF(OR(NH$7="–",NH$7="glatt"),0.25/(LOG(15/NH82+E3_Parameter!$C$16*0.001/(3.715*Berechnungen!NH36)))^2,3400*(NH105/NH36*0.001)^4.13*(NH105/NH128)^(230*(NH105/NH36*0.001)^2.1-0.7)*NH82^(0.193*EXP(-3300*(NH105/NH36*0.001)^2.6*(NH105/NH128))))</f>
        <v>#N/A</v>
      </c>
      <c r="NI151" s="88" t="e">
        <f ca="1">IF(OR(NI$7="–",NI$7="glatt"),0.25/(LOG(15/NI82+E3_Parameter!$C$16*0.001/(3.715*Berechnungen!NI36)))^2,3400*(NI105/NI36*0.001)^4.13*(NI105/NI128)^(230*(NI105/NI36*0.001)^2.1-0.7)*NI82^(0.193*EXP(-3300*(NI105/NI36*0.001)^2.6*(NI105/NI128))))</f>
        <v>#N/A</v>
      </c>
      <c r="NJ151" s="88" t="e">
        <f ca="1">IF(OR(NJ$7="–",NJ$7="glatt"),0.25/(LOG(15/NJ82+E3_Parameter!$C$16*0.001/(3.715*Berechnungen!NJ36)))^2,3400*(NJ105/NJ36*0.001)^4.13*(NJ105/NJ128)^(230*(NJ105/NJ36*0.001)^2.1-0.7)*NJ82^(0.193*EXP(-3300*(NJ105/NJ36*0.001)^2.6*(NJ105/NJ128))))</f>
        <v>#N/A</v>
      </c>
      <c r="NK151" s="88" t="e">
        <f ca="1">IF(OR(NK$7="–",NK$7="glatt"),0.25/(LOG(15/NK82+E3_Parameter!$C$16*0.001/(3.715*Berechnungen!NK36)))^2,3400*(NK105/NK36*0.001)^4.13*(NK105/NK128)^(230*(NK105/NK36*0.001)^2.1-0.7)*NK82^(0.193*EXP(-3300*(NK105/NK36*0.001)^2.6*(NK105/NK128))))</f>
        <v>#N/A</v>
      </c>
      <c r="NL151" s="88" t="e">
        <f ca="1">IF(OR(NL$7="–",NL$7="glatt"),0.25/(LOG(15/NL82+E3_Parameter!$C$16*0.001/(3.715*Berechnungen!NL36)))^2,3400*(NL105/NL36*0.001)^4.13*(NL105/NL128)^(230*(NL105/NL36*0.001)^2.1-0.7)*NL82^(0.193*EXP(-3300*(NL105/NL36*0.001)^2.6*(NL105/NL128))))</f>
        <v>#N/A</v>
      </c>
      <c r="NM151" s="88" t="e">
        <f ca="1">IF(OR(NM$7="–",NM$7="glatt"),0.25/(LOG(15/NM82+E3_Parameter!$C$16*0.001/(3.715*Berechnungen!NM36)))^2,3400*(NM105/NM36*0.001)^4.13*(NM105/NM128)^(230*(NM105/NM36*0.001)^2.1-0.7)*NM82^(0.193*EXP(-3300*(NM105/NM36*0.001)^2.6*(NM105/NM128))))</f>
        <v>#N/A</v>
      </c>
      <c r="NN151" s="88" t="e">
        <f ca="1">IF(OR(NN$7="–",NN$7="glatt"),0.25/(LOG(15/NN82+E3_Parameter!$C$16*0.001/(3.715*Berechnungen!NN36)))^2,3400*(NN105/NN36*0.001)^4.13*(NN105/NN128)^(230*(NN105/NN36*0.001)^2.1-0.7)*NN82^(0.193*EXP(-3300*(NN105/NN36*0.001)^2.6*(NN105/NN128))))</f>
        <v>#N/A</v>
      </c>
      <c r="NO151" s="88" t="e">
        <f ca="1">IF(OR(NO$7="–",NO$7="glatt"),0.25/(LOG(15/NO82+E3_Parameter!$C$16*0.001/(3.715*Berechnungen!NO36)))^2,3400*(NO105/NO36*0.001)^4.13*(NO105/NO128)^(230*(NO105/NO36*0.001)^2.1-0.7)*NO82^(0.193*EXP(-3300*(NO105/NO36*0.001)^2.6*(NO105/NO128))))</f>
        <v>#N/A</v>
      </c>
      <c r="NP151" s="88" t="e">
        <f ca="1">IF(OR(NP$7="–",NP$7="glatt"),0.25/(LOG(15/NP82+E3_Parameter!$C$16*0.001/(3.715*Berechnungen!NP36)))^2,3400*(NP105/NP36*0.001)^4.13*(NP105/NP128)^(230*(NP105/NP36*0.001)^2.1-0.7)*NP82^(0.193*EXP(-3300*(NP105/NP36*0.001)^2.6*(NP105/NP128))))</f>
        <v>#N/A</v>
      </c>
      <c r="NQ151" s="88" t="e">
        <f ca="1">IF(OR(NQ$7="–",NQ$7="glatt"),0.25/(LOG(15/NQ82+E3_Parameter!$C$16*0.001/(3.715*Berechnungen!NQ36)))^2,3400*(NQ105/NQ36*0.001)^4.13*(NQ105/NQ128)^(230*(NQ105/NQ36*0.001)^2.1-0.7)*NQ82^(0.193*EXP(-3300*(NQ105/NQ36*0.001)^2.6*(NQ105/NQ128))))</f>
        <v>#N/A</v>
      </c>
      <c r="NR151" s="88" t="e">
        <f ca="1">IF(OR(NR$7="–",NR$7="glatt"),0.25/(LOG(15/NR82+E3_Parameter!$C$16*0.001/(3.715*Berechnungen!NR36)))^2,3400*(NR105/NR36*0.001)^4.13*(NR105/NR128)^(230*(NR105/NR36*0.001)^2.1-0.7)*NR82^(0.193*EXP(-3300*(NR105/NR36*0.001)^2.6*(NR105/NR128))))</f>
        <v>#N/A</v>
      </c>
      <c r="NS151" s="88" t="e">
        <f ca="1">IF(OR(NS$7="–",NS$7="glatt"),0.25/(LOG(15/NS82+E3_Parameter!$C$16*0.001/(3.715*Berechnungen!NS36)))^2,3400*(NS105/NS36*0.001)^4.13*(NS105/NS128)^(230*(NS105/NS36*0.001)^2.1-0.7)*NS82^(0.193*EXP(-3300*(NS105/NS36*0.001)^2.6*(NS105/NS128))))</f>
        <v>#N/A</v>
      </c>
      <c r="NT151" s="88" t="e">
        <f ca="1">IF(OR(NT$7="–",NT$7="glatt"),0.25/(LOG(15/NT82+E3_Parameter!$C$16*0.001/(3.715*Berechnungen!NT36)))^2,3400*(NT105/NT36*0.001)^4.13*(NT105/NT128)^(230*(NT105/NT36*0.001)^2.1-0.7)*NT82^(0.193*EXP(-3300*(NT105/NT36*0.001)^2.6*(NT105/NT128))))</f>
        <v>#N/A</v>
      </c>
      <c r="NU151" s="88" t="e">
        <f ca="1">IF(OR(NU$7="–",NU$7="glatt"),0.25/(LOG(15/NU82+E3_Parameter!$C$16*0.001/(3.715*Berechnungen!NU36)))^2,3400*(NU105/NU36*0.001)^4.13*(NU105/NU128)^(230*(NU105/NU36*0.001)^2.1-0.7)*NU82^(0.193*EXP(-3300*(NU105/NU36*0.001)^2.6*(NU105/NU128))))</f>
        <v>#N/A</v>
      </c>
      <c r="NV151" s="88" t="e">
        <f ca="1">IF(OR(NV$7="–",NV$7="glatt"),0.25/(LOG(15/NV82+E3_Parameter!$C$16*0.001/(3.715*Berechnungen!NV36)))^2,3400*(NV105/NV36*0.001)^4.13*(NV105/NV128)^(230*(NV105/NV36*0.001)^2.1-0.7)*NV82^(0.193*EXP(-3300*(NV105/NV36*0.001)^2.6*(NV105/NV128))))</f>
        <v>#N/A</v>
      </c>
      <c r="NW151" s="88" t="e">
        <f ca="1">IF(OR(NW$7="–",NW$7="glatt"),0.25/(LOG(15/NW82+E3_Parameter!$C$16*0.001/(3.715*Berechnungen!NW36)))^2,3400*(NW105/NW36*0.001)^4.13*(NW105/NW128)^(230*(NW105/NW36*0.001)^2.1-0.7)*NW82^(0.193*EXP(-3300*(NW105/NW36*0.001)^2.6*(NW105/NW128))))</f>
        <v>#N/A</v>
      </c>
      <c r="NX151" s="88" t="e">
        <f ca="1">IF(OR(NX$7="–",NX$7="glatt"),0.25/(LOG(15/NX82+E3_Parameter!$C$16*0.001/(3.715*Berechnungen!NX36)))^2,3400*(NX105/NX36*0.001)^4.13*(NX105/NX128)^(230*(NX105/NX36*0.001)^2.1-0.7)*NX82^(0.193*EXP(-3300*(NX105/NX36*0.001)^2.6*(NX105/NX128))))</f>
        <v>#N/A</v>
      </c>
      <c r="NY151" s="88" t="e">
        <f ca="1">IF(OR(NY$7="–",NY$7="glatt"),0.25/(LOG(15/NY82+E3_Parameter!$C$16*0.001/(3.715*Berechnungen!NY36)))^2,3400*(NY105/NY36*0.001)^4.13*(NY105/NY128)^(230*(NY105/NY36*0.001)^2.1-0.7)*NY82^(0.193*EXP(-3300*(NY105/NY36*0.001)^2.6*(NY105/NY128))))</f>
        <v>#N/A</v>
      </c>
      <c r="NZ151" s="88" t="e">
        <f ca="1">IF(OR(NZ$7="–",NZ$7="glatt"),0.25/(LOG(15/NZ82+E3_Parameter!$C$16*0.001/(3.715*Berechnungen!NZ36)))^2,3400*(NZ105/NZ36*0.001)^4.13*(NZ105/NZ128)^(230*(NZ105/NZ36*0.001)^2.1-0.7)*NZ82^(0.193*EXP(-3300*(NZ105/NZ36*0.001)^2.6*(NZ105/NZ128))))</f>
        <v>#N/A</v>
      </c>
      <c r="OA151" s="88" t="e">
        <f ca="1">IF(OR(OA$7="–",OA$7="glatt"),0.25/(LOG(15/OA82+E3_Parameter!$C$16*0.001/(3.715*Berechnungen!OA36)))^2,3400*(OA105/OA36*0.001)^4.13*(OA105/OA128)^(230*(OA105/OA36*0.001)^2.1-0.7)*OA82^(0.193*EXP(-3300*(OA105/OA36*0.001)^2.6*(OA105/OA128))))</f>
        <v>#N/A</v>
      </c>
      <c r="OB151" s="88" t="e">
        <f ca="1">IF(OR(OB$7="–",OB$7="glatt"),0.25/(LOG(15/OB82+E3_Parameter!$C$16*0.001/(3.715*Berechnungen!OB36)))^2,3400*(OB105/OB36*0.001)^4.13*(OB105/OB128)^(230*(OB105/OB36*0.001)^2.1-0.7)*OB82^(0.193*EXP(-3300*(OB105/OB36*0.001)^2.6*(OB105/OB128))))</f>
        <v>#N/A</v>
      </c>
      <c r="OC151" s="88" t="e">
        <f ca="1">IF(OR(OC$7="–",OC$7="glatt"),0.25/(LOG(15/OC82+E3_Parameter!$C$16*0.001/(3.715*Berechnungen!OC36)))^2,3400*(OC105/OC36*0.001)^4.13*(OC105/OC128)^(230*(OC105/OC36*0.001)^2.1-0.7)*OC82^(0.193*EXP(-3300*(OC105/OC36*0.001)^2.6*(OC105/OC128))))</f>
        <v>#N/A</v>
      </c>
      <c r="OD151" s="88" t="e">
        <f ca="1">IF(OR(OD$7="–",OD$7="glatt"),0.25/(LOG(15/OD82+E3_Parameter!$C$16*0.001/(3.715*Berechnungen!OD36)))^2,3400*(OD105/OD36*0.001)^4.13*(OD105/OD128)^(230*(OD105/OD36*0.001)^2.1-0.7)*OD82^(0.193*EXP(-3300*(OD105/OD36*0.001)^2.6*(OD105/OD128))))</f>
        <v>#N/A</v>
      </c>
      <c r="OE151" s="88" t="e">
        <f ca="1">IF(OR(OE$7="–",OE$7="glatt"),0.25/(LOG(15/OE82+E3_Parameter!$C$16*0.001/(3.715*Berechnungen!OE36)))^2,3400*(OE105/OE36*0.001)^4.13*(OE105/OE128)^(230*(OE105/OE36*0.001)^2.1-0.7)*OE82^(0.193*EXP(-3300*(OE105/OE36*0.001)^2.6*(OE105/OE128))))</f>
        <v>#N/A</v>
      </c>
      <c r="OF151" s="88" t="e">
        <f ca="1">IF(OR(OF$7="–",OF$7="glatt"),0.25/(LOG(15/OF82+E3_Parameter!$C$16*0.001/(3.715*Berechnungen!OF36)))^2,3400*(OF105/OF36*0.001)^4.13*(OF105/OF128)^(230*(OF105/OF36*0.001)^2.1-0.7)*OF82^(0.193*EXP(-3300*(OF105/OF36*0.001)^2.6*(OF105/OF128))))</f>
        <v>#N/A</v>
      </c>
      <c r="OG151" s="88" t="e">
        <f ca="1">IF(OR(OG$7="–",OG$7="glatt"),0.25/(LOG(15/OG82+E3_Parameter!$C$16*0.001/(3.715*Berechnungen!OG36)))^2,3400*(OG105/OG36*0.001)^4.13*(OG105/OG128)^(230*(OG105/OG36*0.001)^2.1-0.7)*OG82^(0.193*EXP(-3300*(OG105/OG36*0.001)^2.6*(OG105/OG128))))</f>
        <v>#N/A</v>
      </c>
      <c r="OH151" s="88" t="e">
        <f ca="1">IF(OR(OH$7="–",OH$7="glatt"),0.25/(LOG(15/OH82+E3_Parameter!$C$16*0.001/(3.715*Berechnungen!OH36)))^2,3400*(OH105/OH36*0.001)^4.13*(OH105/OH128)^(230*(OH105/OH36*0.001)^2.1-0.7)*OH82^(0.193*EXP(-3300*(OH105/OH36*0.001)^2.6*(OH105/OH128))))</f>
        <v>#N/A</v>
      </c>
      <c r="OI151" s="88" t="e">
        <f ca="1">IF(OR(OI$7="–",OI$7="glatt"),0.25/(LOG(15/OI82+E3_Parameter!$C$16*0.001/(3.715*Berechnungen!OI36)))^2,3400*(OI105/OI36*0.001)^4.13*(OI105/OI128)^(230*(OI105/OI36*0.001)^2.1-0.7)*OI82^(0.193*EXP(-3300*(OI105/OI36*0.001)^2.6*(OI105/OI128))))</f>
        <v>#N/A</v>
      </c>
      <c r="OJ151" s="88" t="e">
        <f ca="1">IF(OR(OJ$7="–",OJ$7="glatt"),0.25/(LOG(15/OJ82+E3_Parameter!$C$16*0.001/(3.715*Berechnungen!OJ36)))^2,3400*(OJ105/OJ36*0.001)^4.13*(OJ105/OJ128)^(230*(OJ105/OJ36*0.001)^2.1-0.7)*OJ82^(0.193*EXP(-3300*(OJ105/OJ36*0.001)^2.6*(OJ105/OJ128))))</f>
        <v>#N/A</v>
      </c>
      <c r="OK151" s="88" t="e">
        <f ca="1">IF(OR(OK$7="–",OK$7="glatt"),0.25/(LOG(15/OK82+E3_Parameter!$C$16*0.001/(3.715*Berechnungen!OK36)))^2,3400*(OK105/OK36*0.001)^4.13*(OK105/OK128)^(230*(OK105/OK36*0.001)^2.1-0.7)*OK82^(0.193*EXP(-3300*(OK105/OK36*0.001)^2.6*(OK105/OK128))))</f>
        <v>#N/A</v>
      </c>
      <c r="OL151" s="88" t="e">
        <f ca="1">IF(OR(OL$7="–",OL$7="glatt"),0.25/(LOG(15/OL82+E3_Parameter!$C$16*0.001/(3.715*Berechnungen!OL36)))^2,3400*(OL105/OL36*0.001)^4.13*(OL105/OL128)^(230*(OL105/OL36*0.001)^2.1-0.7)*OL82^(0.193*EXP(-3300*(OL105/OL36*0.001)^2.6*(OL105/OL128))))</f>
        <v>#N/A</v>
      </c>
      <c r="OM151" s="88" t="e">
        <f ca="1">IF(OR(OM$7="–",OM$7="glatt"),0.25/(LOG(15/OM82+E3_Parameter!$C$16*0.001/(3.715*Berechnungen!OM36)))^2,3400*(OM105/OM36*0.001)^4.13*(OM105/OM128)^(230*(OM105/OM36*0.001)^2.1-0.7)*OM82^(0.193*EXP(-3300*(OM105/OM36*0.001)^2.6*(OM105/OM128))))</f>
        <v>#N/A</v>
      </c>
    </row>
    <row r="152" spans="2:403" x14ac:dyDescent="0.3">
      <c r="B152" s="84">
        <v>300</v>
      </c>
      <c r="C152" s="85" t="s">
        <v>308</v>
      </c>
      <c r="D152" s="88">
        <f ca="1">IF(OR(D$7="–",D$7="glatt"),0.25/(LOG(15/D83+E3_Parameter!$C$16*0.001/(3.715*Berechnungen!D37)))^2,3400*(D106/D37*0.001)^4.13*(D106/D129)^(230*(D106/D37*0.001)^2.1-0.7)*D83^(0.193*EXP(-3300*(D106/D37*0.001)^2.6*(D106/D129))))</f>
        <v>1.9824081070113776E-2</v>
      </c>
      <c r="E152" s="88">
        <f ca="1">IF(OR(E$7="–",E$7="glatt"),0.25/(LOG(15/E83+E3_Parameter!$C$16*0.001/(3.715*Berechnungen!E37)))^2,3400*(E106/E37*0.001)^4.13*(E106/E129)^(230*(E106/E37*0.001)^2.1-0.7)*E83^(0.193*EXP(-3300*(E106/E37*0.001)^2.6*(E106/E129))))</f>
        <v>6.2453728914942525E-2</v>
      </c>
      <c r="F152" s="88">
        <f ca="1">IF(OR(F$7="–",F$7="glatt"),0.25/(LOG(15/F83+E3_Parameter!$C$16*0.001/(3.715*Berechnungen!F37)))^2,3400*(F106/F37*0.001)^4.13*(F106/F129)^(230*(F106/F37*0.001)^2.1-0.7)*F83^(0.193*EXP(-3300*(F106/F37*0.001)^2.6*(F106/F129))))</f>
        <v>1.9954960622157132E-2</v>
      </c>
      <c r="G152" s="88">
        <f ca="1">IF(OR(G$7="–",G$7="glatt"),0.25/(LOG(15/G83+E3_Parameter!$C$16*0.001/(3.715*Berechnungen!G37)))^2,3400*(G106/G37*0.001)^4.13*(G106/G129)^(230*(G106/G37*0.001)^2.1-0.7)*G83^(0.193*EXP(-3300*(G106/G37*0.001)^2.6*(G106/G129))))</f>
        <v>2.3849650205989434E-2</v>
      </c>
      <c r="H152" s="88">
        <f ca="1">IF(OR(H$7="–",H$7="glatt"),0.25/(LOG(15/H83+E3_Parameter!$C$16*0.001/(3.715*Berechnungen!H37)))^2,3400*(H106/H37*0.001)^4.13*(H106/H129)^(230*(H106/H37*0.001)^2.1-0.7)*H83^(0.193*EXP(-3300*(H106/H37*0.001)^2.6*(H106/H129))))</f>
        <v>3.0917453416018426E-2</v>
      </c>
      <c r="I152" s="88">
        <f ca="1">IF(OR(I$7="–",I$7="glatt"),0.25/(LOG(15/I83+E3_Parameter!$C$16*0.001/(3.715*Berechnungen!I37)))^2,3400*(I106/I37*0.001)^4.13*(I106/I129)^(230*(I106/I37*0.001)^2.1-0.7)*I83^(0.193*EXP(-3300*(I106/I37*0.001)^2.6*(I106/I129))))</f>
        <v>3.8632157147928101E-2</v>
      </c>
      <c r="J152" s="88">
        <f ca="1">IF(OR(J$7="–",J$7="glatt"),0.25/(LOG(15/J83+E3_Parameter!$C$16*0.001/(3.715*Berechnungen!J37)))^2,3400*(J106/J37*0.001)^4.13*(J106/J129)^(230*(J106/J37*0.001)^2.1-0.7)*J83^(0.193*EXP(-3300*(J106/J37*0.001)^2.6*(J106/J129))))</f>
        <v>3.8632157147928101E-2</v>
      </c>
      <c r="K152" s="88">
        <f ca="1">IF(OR(K$7="–",K$7="glatt"),0.25/(LOG(15/K83+E3_Parameter!$C$16*0.001/(3.715*Berechnungen!K37)))^2,3400*(K106/K37*0.001)^4.13*(K106/K129)^(230*(K106/K37*0.001)^2.1-0.7)*K83^(0.193*EXP(-3300*(K106/K37*0.001)^2.6*(K106/K129))))</f>
        <v>2.7440384584493469E-2</v>
      </c>
      <c r="L152" s="88">
        <f ca="1">IF(OR(L$7="–",L$7="glatt"),0.25/(LOG(15/L83+E3_Parameter!$C$16*0.001/(3.715*Berechnungen!L37)))^2,3400*(L106/L37*0.001)^4.13*(L106/L129)^(230*(L106/L37*0.001)^2.1-0.7)*L83^(0.193*EXP(-3300*(L106/L37*0.001)^2.6*(L106/L129))))</f>
        <v>3.8632157147928101E-2</v>
      </c>
      <c r="M152" s="88">
        <f ca="1">IF(OR(M$7="–",M$7="glatt"),0.25/(LOG(15/M83+E3_Parameter!$C$16*0.001/(3.715*Berechnungen!M37)))^2,3400*(M106/M37*0.001)^4.13*(M106/M129)^(230*(M106/M37*0.001)^2.1-0.7)*M83^(0.193*EXP(-3300*(M106/M37*0.001)^2.6*(M106/M129))))</f>
        <v>3.0917453416018426E-2</v>
      </c>
      <c r="N152" s="88">
        <f ca="1">IF(OR(N$7="–",N$7="glatt"),0.25/(LOG(15/N83+E3_Parameter!$C$16*0.001/(3.715*Berechnungen!N37)))^2,3400*(N106/N37*0.001)^4.13*(N106/N129)^(230*(N106/N37*0.001)^2.1-0.7)*N83^(0.193*EXP(-3300*(N106/N37*0.001)^2.6*(N106/N129))))</f>
        <v>3.8632157147928101E-2</v>
      </c>
      <c r="O152" s="88">
        <f ca="1">IF(OR(O$7="–",O$7="glatt"),0.25/(LOG(15/O83+E3_Parameter!$C$16*0.001/(3.715*Berechnungen!O37)))^2,3400*(O106/O37*0.001)^4.13*(O106/O129)^(230*(O106/O37*0.001)^2.1-0.7)*O83^(0.193*EXP(-3300*(O106/O37*0.001)^2.6*(O106/O129))))</f>
        <v>3.8632157147928101E-2</v>
      </c>
      <c r="P152" s="88">
        <f ca="1">IF(OR(P$7="–",P$7="glatt"),0.25/(LOG(15/P83+E3_Parameter!$C$16*0.001/(3.715*Berechnungen!P37)))^2,3400*(P106/P37*0.001)^4.13*(P106/P129)^(230*(P106/P37*0.001)^2.1-0.7)*P83^(0.193*EXP(-3300*(P106/P37*0.001)^2.6*(P106/P129))))</f>
        <v>2.3635768019949651E-2</v>
      </c>
      <c r="Q152" s="88">
        <f ca="1">IF(OR(Q$7="–",Q$7="glatt"),0.25/(LOG(15/Q83+E3_Parameter!$C$16*0.001/(3.715*Berechnungen!Q37)))^2,3400*(Q106/Q37*0.001)^4.13*(Q106/Q129)^(230*(Q106/Q37*0.001)^2.1-0.7)*Q83^(0.193*EXP(-3300*(Q106/Q37*0.001)^2.6*(Q106/Q129))))</f>
        <v>2.8611468220574594E-2</v>
      </c>
      <c r="R152" s="88">
        <f ca="1">IF(OR(R$7="–",R$7="glatt"),0.25/(LOG(15/R83+E3_Parameter!$C$16*0.001/(3.715*Berechnungen!R37)))^2,3400*(R106/R37*0.001)^4.13*(R106/R129)^(230*(R106/R37*0.001)^2.1-0.7)*R83^(0.193*EXP(-3300*(R106/R37*0.001)^2.6*(R106/R129))))</f>
        <v>2.8665289760326805E-2</v>
      </c>
      <c r="S152" s="88">
        <f ca="1">IF(OR(S$7="–",S$7="glatt"),0.25/(LOG(15/S83+E3_Parameter!$C$16*0.001/(3.715*Berechnungen!S37)))^2,3400*(S106/S37*0.001)^4.13*(S106/S129)^(230*(S106/S37*0.001)^2.1-0.7)*S83^(0.193*EXP(-3300*(S106/S37*0.001)^2.6*(S106/S129))))</f>
        <v>3.6559306685495188E-2</v>
      </c>
      <c r="T152" s="88">
        <f ca="1">IF(OR(T$7="–",T$7="glatt"),0.25/(LOG(15/T83+E3_Parameter!$C$16*0.001/(3.715*Berechnungen!T37)))^2,3400*(T106/T37*0.001)^4.13*(T106/T129)^(230*(T106/T37*0.001)^2.1-0.7)*T83^(0.193*EXP(-3300*(T106/T37*0.001)^2.6*(T106/T129))))</f>
        <v>3.4562389998506755E-2</v>
      </c>
      <c r="U152" s="88">
        <f ca="1">IF(OR(U$7="–",U$7="glatt"),0.25/(LOG(15/U83+E3_Parameter!$C$16*0.001/(3.715*Berechnungen!U37)))^2,3400*(U106/U37*0.001)^4.13*(U106/U129)^(230*(U106/U37*0.001)^2.1-0.7)*U83^(0.193*EXP(-3300*(U106/U37*0.001)^2.6*(U106/U129))))</f>
        <v>4.3470877640617515E-2</v>
      </c>
      <c r="V152" s="88">
        <f ca="1">IF(OR(V$7="–",V$7="glatt"),0.25/(LOG(15/V83+E3_Parameter!$C$16*0.001/(3.715*Berechnungen!V37)))^2,3400*(V106/V37*0.001)^4.13*(V106/V129)^(230*(V106/V37*0.001)^2.1-0.7)*V83^(0.193*EXP(-3300*(V106/V37*0.001)^2.6*(V106/V129))))</f>
        <v>4.4119430739905541E-2</v>
      </c>
      <c r="W152" s="88">
        <f ca="1">IF(OR(W$7="–",W$7="glatt"),0.25/(LOG(15/W83+E3_Parameter!$C$16*0.001/(3.715*Berechnungen!W37)))^2,3400*(W106/W37*0.001)^4.13*(W106/W129)^(230*(W106/W37*0.001)^2.1-0.7)*W83^(0.193*EXP(-3300*(W106/W37*0.001)^2.6*(W106/W129))))</f>
        <v>0.11442426714720649</v>
      </c>
      <c r="X152" s="88">
        <f ca="1">IF(OR(X$7="–",X$7="glatt"),0.25/(LOG(15/X83+E3_Parameter!$C$16*0.001/(3.715*Berechnungen!X37)))^2,3400*(X106/X37*0.001)^4.13*(X106/X129)^(230*(X106/X37*0.001)^2.1-0.7)*X83^(0.193*EXP(-3300*(X106/X37*0.001)^2.6*(X106/X129))))</f>
        <v>4.6345812398343719E-2</v>
      </c>
      <c r="Y152" s="88">
        <f ca="1">IF(OR(Y$7="–",Y$7="glatt"),0.25/(LOG(15/Y83+E3_Parameter!$C$16*0.001/(3.715*Berechnungen!Y37)))^2,3400*(Y106/Y37*0.001)^4.13*(Y106/Y129)^(230*(Y106/Y37*0.001)^2.1-0.7)*Y83^(0.193*EXP(-3300*(Y106/Y37*0.001)^2.6*(Y106/Y129))))</f>
        <v>0.11442426714720649</v>
      </c>
      <c r="Z152" s="88">
        <f ca="1">IF(OR(Z$7="–",Z$7="glatt"),0.25/(LOG(15/Z83+E3_Parameter!$C$16*0.001/(3.715*Berechnungen!Z37)))^2,3400*(Z106/Z37*0.001)^4.13*(Z106/Z129)^(230*(Z106/Z37*0.001)^2.1-0.7)*Z83^(0.193*EXP(-3300*(Z106/Z37*0.001)^2.6*(Z106/Z129))))</f>
        <v>4.9132858158563671E-2</v>
      </c>
      <c r="AA152" s="88">
        <f ca="1">IF(OR(AA$7="–",AA$7="glatt"),0.25/(LOG(15/AA83+E3_Parameter!$C$16*0.001/(3.715*Berechnungen!AA37)))^2,3400*(AA106/AA37*0.001)^4.13*(AA106/AA129)^(230*(AA106/AA37*0.001)^2.1-0.7)*AA83^(0.193*EXP(-3300*(AA106/AA37*0.001)^2.6*(AA106/AA129))))</f>
        <v>0.11442426714720649</v>
      </c>
      <c r="AB152" s="88">
        <f ca="1">IF(OR(AB$7="–",AB$7="glatt"),0.25/(LOG(15/AB83+E3_Parameter!$C$16*0.001/(3.715*Berechnungen!AB37)))^2,3400*(AB106/AB37*0.001)^4.13*(AB106/AB129)^(230*(AB106/AB37*0.001)^2.1-0.7)*AB83^(0.193*EXP(-3300*(AB106/AB37*0.001)^2.6*(AB106/AB129))))</f>
        <v>5.2767300862603214E-2</v>
      </c>
      <c r="AC152" s="88">
        <f ca="1">IF(OR(AC$7="–",AC$7="glatt"),0.25/(LOG(15/AC83+E3_Parameter!$C$16*0.001/(3.715*Berechnungen!AC37)))^2,3400*(AC106/AC37*0.001)^4.13*(AC106/AC129)^(230*(AC106/AC37*0.001)^2.1-0.7)*AC83^(0.193*EXP(-3300*(AC106/AC37*0.001)^2.6*(AC106/AC129))))</f>
        <v>0.11442426714720649</v>
      </c>
      <c r="AD152" s="88">
        <f ca="1">IF(OR(AD$7="–",AD$7="glatt"),0.25/(LOG(15/AD83+E3_Parameter!$C$16*0.001/(3.715*Berechnungen!AD37)))^2,3400*(AD106/AD37*0.001)^4.13*(AD106/AD129)^(230*(AD106/AD37*0.001)^2.1-0.7)*AD83^(0.193*EXP(-3300*(AD106/AD37*0.001)^2.6*(AD106/AD129))))</f>
        <v>5.779325952649874E-2</v>
      </c>
      <c r="AE152" s="88">
        <f ca="1">IF(OR(AE$7="–",AE$7="glatt"),0.25/(LOG(15/AE83+E3_Parameter!$C$16*0.001/(3.715*Berechnungen!AE37)))^2,3400*(AE106/AE37*0.001)^4.13*(AE106/AE129)^(230*(AE106/AE37*0.001)^2.1-0.7)*AE83^(0.193*EXP(-3300*(AE106/AE37*0.001)^2.6*(AE106/AE129))))</f>
        <v>0.11442426714720649</v>
      </c>
      <c r="AF152" s="88">
        <f ca="1">IF(OR(AF$7="–",AF$7="glatt"),0.25/(LOG(15/AF83+E3_Parameter!$C$16*0.001/(3.715*Berechnungen!AF37)))^2,3400*(AF106/AF37*0.001)^4.13*(AF106/AF129)^(230*(AF106/AF37*0.001)^2.1-0.7)*AF83^(0.193*EXP(-3300*(AF106/AF37*0.001)^2.6*(AF106/AF129))))</f>
        <v>6.5408966129603383E-2</v>
      </c>
      <c r="AG152" s="88">
        <f ca="1">IF(OR(AG$7="–",AG$7="glatt"),0.25/(LOG(15/AG83+E3_Parameter!$C$16*0.001/(3.715*Berechnungen!AG37)))^2,3400*(AG106/AG37*0.001)^4.13*(AG106/AG129)^(230*(AG106/AG37*0.001)^2.1-0.7)*AG83^(0.193*EXP(-3300*(AG106/AG37*0.001)^2.6*(AG106/AG129))))</f>
        <v>0.11442426714720649</v>
      </c>
      <c r="AH152" s="88">
        <f ca="1">IF(OR(AH$7="–",AH$7="glatt"),0.25/(LOG(15/AH83+E3_Parameter!$C$16*0.001/(3.715*Berechnungen!AH37)))^2,3400*(AH106/AH37*0.001)^4.13*(AH106/AH129)^(230*(AH106/AH37*0.001)^2.1-0.7)*AH83^(0.193*EXP(-3300*(AH106/AH37*0.001)^2.6*(AH106/AH129))))</f>
        <v>7.8989196153782082E-2</v>
      </c>
      <c r="AI152" s="88">
        <f ca="1">IF(OR(AI$7="–",AI$7="glatt"),0.25/(LOG(15/AI83+E3_Parameter!$C$16*0.001/(3.715*Berechnungen!AI37)))^2,3400*(AI106/AI37*0.001)^4.13*(AI106/AI129)^(230*(AI106/AI37*0.001)^2.1-0.7)*AI83^(0.193*EXP(-3300*(AI106/AI37*0.001)^2.6*(AI106/AI129))))</f>
        <v>0.11442426714720649</v>
      </c>
      <c r="AJ152" s="88">
        <f ca="1">IF(OR(AJ$7="–",AJ$7="glatt"),0.25/(LOG(15/AJ83+E3_Parameter!$C$16*0.001/(3.715*Berechnungen!AJ37)))^2,3400*(AJ106/AJ37*0.001)^4.13*(AJ106/AJ129)^(230*(AJ106/AJ37*0.001)^2.1-0.7)*AJ83^(0.193*EXP(-3300*(AJ106/AJ37*0.001)^2.6*(AJ106/AJ129))))</f>
        <v>0.11442426714720649</v>
      </c>
      <c r="AK152" s="88" t="e">
        <f ca="1">IF(OR(AK$7="–",AK$7="glatt"),0.25/(LOG(15/AK83+E3_Parameter!$C$16*0.001/(3.715*Berechnungen!AK37)))^2,3400*(AK106/AK37*0.001)^4.13*(AK106/AK129)^(230*(AK106/AK37*0.001)^2.1-0.7)*AK83^(0.193*EXP(-3300*(AK106/AK37*0.001)^2.6*(AK106/AK129))))</f>
        <v>#N/A</v>
      </c>
      <c r="AL152" s="88" t="e">
        <f ca="1">IF(OR(AL$7="–",AL$7="glatt"),0.25/(LOG(15/AL83+E3_Parameter!$C$16*0.001/(3.715*Berechnungen!AL37)))^2,3400*(AL106/AL37*0.001)^4.13*(AL106/AL129)^(230*(AL106/AL37*0.001)^2.1-0.7)*AL83^(0.193*EXP(-3300*(AL106/AL37*0.001)^2.6*(AL106/AL129))))</f>
        <v>#N/A</v>
      </c>
      <c r="AM152" s="88" t="e">
        <f ca="1">IF(OR(AM$7="–",AM$7="glatt"),0.25/(LOG(15/AM83+E3_Parameter!$C$16*0.001/(3.715*Berechnungen!AM37)))^2,3400*(AM106/AM37*0.001)^4.13*(AM106/AM129)^(230*(AM106/AM37*0.001)^2.1-0.7)*AM83^(0.193*EXP(-3300*(AM106/AM37*0.001)^2.6*(AM106/AM129))))</f>
        <v>#N/A</v>
      </c>
      <c r="AN152" s="88" t="e">
        <f ca="1">IF(OR(AN$7="–",AN$7="glatt"),0.25/(LOG(15/AN83+E3_Parameter!$C$16*0.001/(3.715*Berechnungen!AN37)))^2,3400*(AN106/AN37*0.001)^4.13*(AN106/AN129)^(230*(AN106/AN37*0.001)^2.1-0.7)*AN83^(0.193*EXP(-3300*(AN106/AN37*0.001)^2.6*(AN106/AN129))))</f>
        <v>#N/A</v>
      </c>
      <c r="AO152" s="88" t="e">
        <f ca="1">IF(OR(AO$7="–",AO$7="glatt"),0.25/(LOG(15/AO83+E3_Parameter!$C$16*0.001/(3.715*Berechnungen!AO37)))^2,3400*(AO106/AO37*0.001)^4.13*(AO106/AO129)^(230*(AO106/AO37*0.001)^2.1-0.7)*AO83^(0.193*EXP(-3300*(AO106/AO37*0.001)^2.6*(AO106/AO129))))</f>
        <v>#N/A</v>
      </c>
      <c r="AP152" s="88" t="e">
        <f ca="1">IF(OR(AP$7="–",AP$7="glatt"),0.25/(LOG(15/AP83+E3_Parameter!$C$16*0.001/(3.715*Berechnungen!AP37)))^2,3400*(AP106/AP37*0.001)^4.13*(AP106/AP129)^(230*(AP106/AP37*0.001)^2.1-0.7)*AP83^(0.193*EXP(-3300*(AP106/AP37*0.001)^2.6*(AP106/AP129))))</f>
        <v>#N/A</v>
      </c>
      <c r="AQ152" s="88" t="e">
        <f ca="1">IF(OR(AQ$7="–",AQ$7="glatt"),0.25/(LOG(15/AQ83+E3_Parameter!$C$16*0.001/(3.715*Berechnungen!AQ37)))^2,3400*(AQ106/AQ37*0.001)^4.13*(AQ106/AQ129)^(230*(AQ106/AQ37*0.001)^2.1-0.7)*AQ83^(0.193*EXP(-3300*(AQ106/AQ37*0.001)^2.6*(AQ106/AQ129))))</f>
        <v>#N/A</v>
      </c>
      <c r="AR152" s="88" t="e">
        <f ca="1">IF(OR(AR$7="–",AR$7="glatt"),0.25/(LOG(15/AR83+E3_Parameter!$C$16*0.001/(3.715*Berechnungen!AR37)))^2,3400*(AR106/AR37*0.001)^4.13*(AR106/AR129)^(230*(AR106/AR37*0.001)^2.1-0.7)*AR83^(0.193*EXP(-3300*(AR106/AR37*0.001)^2.6*(AR106/AR129))))</f>
        <v>#N/A</v>
      </c>
      <c r="AS152" s="88" t="e">
        <f ca="1">IF(OR(AS$7="–",AS$7="glatt"),0.25/(LOG(15/AS83+E3_Parameter!$C$16*0.001/(3.715*Berechnungen!AS37)))^2,3400*(AS106/AS37*0.001)^4.13*(AS106/AS129)^(230*(AS106/AS37*0.001)^2.1-0.7)*AS83^(0.193*EXP(-3300*(AS106/AS37*0.001)^2.6*(AS106/AS129))))</f>
        <v>#N/A</v>
      </c>
      <c r="AT152" s="88" t="e">
        <f ca="1">IF(OR(AT$7="–",AT$7="glatt"),0.25/(LOG(15/AT83+E3_Parameter!$C$16*0.001/(3.715*Berechnungen!AT37)))^2,3400*(AT106/AT37*0.001)^4.13*(AT106/AT129)^(230*(AT106/AT37*0.001)^2.1-0.7)*AT83^(0.193*EXP(-3300*(AT106/AT37*0.001)^2.6*(AT106/AT129))))</f>
        <v>#N/A</v>
      </c>
      <c r="AU152" s="88" t="e">
        <f ca="1">IF(OR(AU$7="–",AU$7="glatt"),0.25/(LOG(15/AU83+E3_Parameter!$C$16*0.001/(3.715*Berechnungen!AU37)))^2,3400*(AU106/AU37*0.001)^4.13*(AU106/AU129)^(230*(AU106/AU37*0.001)^2.1-0.7)*AU83^(0.193*EXP(-3300*(AU106/AU37*0.001)^2.6*(AU106/AU129))))</f>
        <v>#N/A</v>
      </c>
      <c r="AV152" s="88" t="e">
        <f ca="1">IF(OR(AV$7="–",AV$7="glatt"),0.25/(LOG(15/AV83+E3_Parameter!$C$16*0.001/(3.715*Berechnungen!AV37)))^2,3400*(AV106/AV37*0.001)^4.13*(AV106/AV129)^(230*(AV106/AV37*0.001)^2.1-0.7)*AV83^(0.193*EXP(-3300*(AV106/AV37*0.001)^2.6*(AV106/AV129))))</f>
        <v>#N/A</v>
      </c>
      <c r="AW152" s="88" t="e">
        <f ca="1">IF(OR(AW$7="–",AW$7="glatt"),0.25/(LOG(15/AW83+E3_Parameter!$C$16*0.001/(3.715*Berechnungen!AW37)))^2,3400*(AW106/AW37*0.001)^4.13*(AW106/AW129)^(230*(AW106/AW37*0.001)^2.1-0.7)*AW83^(0.193*EXP(-3300*(AW106/AW37*0.001)^2.6*(AW106/AW129))))</f>
        <v>#N/A</v>
      </c>
      <c r="AX152" s="88" t="e">
        <f ca="1">IF(OR(AX$7="–",AX$7="glatt"),0.25/(LOG(15/AX83+E3_Parameter!$C$16*0.001/(3.715*Berechnungen!AX37)))^2,3400*(AX106/AX37*0.001)^4.13*(AX106/AX129)^(230*(AX106/AX37*0.001)^2.1-0.7)*AX83^(0.193*EXP(-3300*(AX106/AX37*0.001)^2.6*(AX106/AX129))))</f>
        <v>#N/A</v>
      </c>
      <c r="AY152" s="88" t="e">
        <f ca="1">IF(OR(AY$7="–",AY$7="glatt"),0.25/(LOG(15/AY83+E3_Parameter!$C$16*0.001/(3.715*Berechnungen!AY37)))^2,3400*(AY106/AY37*0.001)^4.13*(AY106/AY129)^(230*(AY106/AY37*0.001)^2.1-0.7)*AY83^(0.193*EXP(-3300*(AY106/AY37*0.001)^2.6*(AY106/AY129))))</f>
        <v>#N/A</v>
      </c>
      <c r="AZ152" s="88" t="e">
        <f ca="1">IF(OR(AZ$7="–",AZ$7="glatt"),0.25/(LOG(15/AZ83+E3_Parameter!$C$16*0.001/(3.715*Berechnungen!AZ37)))^2,3400*(AZ106/AZ37*0.001)^4.13*(AZ106/AZ129)^(230*(AZ106/AZ37*0.001)^2.1-0.7)*AZ83^(0.193*EXP(-3300*(AZ106/AZ37*0.001)^2.6*(AZ106/AZ129))))</f>
        <v>#N/A</v>
      </c>
      <c r="BA152" s="88" t="e">
        <f ca="1">IF(OR(BA$7="–",BA$7="glatt"),0.25/(LOG(15/BA83+E3_Parameter!$C$16*0.001/(3.715*Berechnungen!BA37)))^2,3400*(BA106/BA37*0.001)^4.13*(BA106/BA129)^(230*(BA106/BA37*0.001)^2.1-0.7)*BA83^(0.193*EXP(-3300*(BA106/BA37*0.001)^2.6*(BA106/BA129))))</f>
        <v>#N/A</v>
      </c>
      <c r="BB152" s="88" t="e">
        <f ca="1">IF(OR(BB$7="–",BB$7="glatt"),0.25/(LOG(15/BB83+E3_Parameter!$C$16*0.001/(3.715*Berechnungen!BB37)))^2,3400*(BB106/BB37*0.001)^4.13*(BB106/BB129)^(230*(BB106/BB37*0.001)^2.1-0.7)*BB83^(0.193*EXP(-3300*(BB106/BB37*0.001)^2.6*(BB106/BB129))))</f>
        <v>#N/A</v>
      </c>
      <c r="BC152" s="88" t="e">
        <f ca="1">IF(OR(BC$7="–",BC$7="glatt"),0.25/(LOG(15/BC83+E3_Parameter!$C$16*0.001/(3.715*Berechnungen!BC37)))^2,3400*(BC106/BC37*0.001)^4.13*(BC106/BC129)^(230*(BC106/BC37*0.001)^2.1-0.7)*BC83^(0.193*EXP(-3300*(BC106/BC37*0.001)^2.6*(BC106/BC129))))</f>
        <v>#N/A</v>
      </c>
      <c r="BD152" s="88" t="e">
        <f ca="1">IF(OR(BD$7="–",BD$7="glatt"),0.25/(LOG(15/BD83+E3_Parameter!$C$16*0.001/(3.715*Berechnungen!BD37)))^2,3400*(BD106/BD37*0.001)^4.13*(BD106/BD129)^(230*(BD106/BD37*0.001)^2.1-0.7)*BD83^(0.193*EXP(-3300*(BD106/BD37*0.001)^2.6*(BD106/BD129))))</f>
        <v>#N/A</v>
      </c>
      <c r="BE152" s="88" t="e">
        <f ca="1">IF(OR(BE$7="–",BE$7="glatt"),0.25/(LOG(15/BE83+E3_Parameter!$C$16*0.001/(3.715*Berechnungen!BE37)))^2,3400*(BE106/BE37*0.001)^4.13*(BE106/BE129)^(230*(BE106/BE37*0.001)^2.1-0.7)*BE83^(0.193*EXP(-3300*(BE106/BE37*0.001)^2.6*(BE106/BE129))))</f>
        <v>#N/A</v>
      </c>
      <c r="BF152" s="88" t="e">
        <f ca="1">IF(OR(BF$7="–",BF$7="glatt"),0.25/(LOG(15/BF83+E3_Parameter!$C$16*0.001/(3.715*Berechnungen!BF37)))^2,3400*(BF106/BF37*0.001)^4.13*(BF106/BF129)^(230*(BF106/BF37*0.001)^2.1-0.7)*BF83^(0.193*EXP(-3300*(BF106/BF37*0.001)^2.6*(BF106/BF129))))</f>
        <v>#N/A</v>
      </c>
      <c r="BG152" s="88" t="e">
        <f ca="1">IF(OR(BG$7="–",BG$7="glatt"),0.25/(LOG(15/BG83+E3_Parameter!$C$16*0.001/(3.715*Berechnungen!BG37)))^2,3400*(BG106/BG37*0.001)^4.13*(BG106/BG129)^(230*(BG106/BG37*0.001)^2.1-0.7)*BG83^(0.193*EXP(-3300*(BG106/BG37*0.001)^2.6*(BG106/BG129))))</f>
        <v>#N/A</v>
      </c>
      <c r="BH152" s="88" t="e">
        <f ca="1">IF(OR(BH$7="–",BH$7="glatt"),0.25/(LOG(15/BH83+E3_Parameter!$C$16*0.001/(3.715*Berechnungen!BH37)))^2,3400*(BH106/BH37*0.001)^4.13*(BH106/BH129)^(230*(BH106/BH37*0.001)^2.1-0.7)*BH83^(0.193*EXP(-3300*(BH106/BH37*0.001)^2.6*(BH106/BH129))))</f>
        <v>#N/A</v>
      </c>
      <c r="BI152" s="88" t="e">
        <f ca="1">IF(OR(BI$7="–",BI$7="glatt"),0.25/(LOG(15/BI83+E3_Parameter!$C$16*0.001/(3.715*Berechnungen!BI37)))^2,3400*(BI106/BI37*0.001)^4.13*(BI106/BI129)^(230*(BI106/BI37*0.001)^2.1-0.7)*BI83^(0.193*EXP(-3300*(BI106/BI37*0.001)^2.6*(BI106/BI129))))</f>
        <v>#N/A</v>
      </c>
      <c r="BJ152" s="88" t="e">
        <f ca="1">IF(OR(BJ$7="–",BJ$7="glatt"),0.25/(LOG(15/BJ83+E3_Parameter!$C$16*0.001/(3.715*Berechnungen!BJ37)))^2,3400*(BJ106/BJ37*0.001)^4.13*(BJ106/BJ129)^(230*(BJ106/BJ37*0.001)^2.1-0.7)*BJ83^(0.193*EXP(-3300*(BJ106/BJ37*0.001)^2.6*(BJ106/BJ129))))</f>
        <v>#N/A</v>
      </c>
      <c r="BK152" s="88" t="e">
        <f ca="1">IF(OR(BK$7="–",BK$7="glatt"),0.25/(LOG(15/BK83+E3_Parameter!$C$16*0.001/(3.715*Berechnungen!BK37)))^2,3400*(BK106/BK37*0.001)^4.13*(BK106/BK129)^(230*(BK106/BK37*0.001)^2.1-0.7)*BK83^(0.193*EXP(-3300*(BK106/BK37*0.001)^2.6*(BK106/BK129))))</f>
        <v>#N/A</v>
      </c>
      <c r="BL152" s="88" t="e">
        <f ca="1">IF(OR(BL$7="–",BL$7="glatt"),0.25/(LOG(15/BL83+E3_Parameter!$C$16*0.001/(3.715*Berechnungen!BL37)))^2,3400*(BL106/BL37*0.001)^4.13*(BL106/BL129)^(230*(BL106/BL37*0.001)^2.1-0.7)*BL83^(0.193*EXP(-3300*(BL106/BL37*0.001)^2.6*(BL106/BL129))))</f>
        <v>#N/A</v>
      </c>
      <c r="BM152" s="88" t="e">
        <f ca="1">IF(OR(BM$7="–",BM$7="glatt"),0.25/(LOG(15/BM83+E3_Parameter!$C$16*0.001/(3.715*Berechnungen!BM37)))^2,3400*(BM106/BM37*0.001)^4.13*(BM106/BM129)^(230*(BM106/BM37*0.001)^2.1-0.7)*BM83^(0.193*EXP(-3300*(BM106/BM37*0.001)^2.6*(BM106/BM129))))</f>
        <v>#N/A</v>
      </c>
      <c r="BN152" s="88" t="e">
        <f ca="1">IF(OR(BN$7="–",BN$7="glatt"),0.25/(LOG(15/BN83+E3_Parameter!$C$16*0.001/(3.715*Berechnungen!BN37)))^2,3400*(BN106/BN37*0.001)^4.13*(BN106/BN129)^(230*(BN106/BN37*0.001)^2.1-0.7)*BN83^(0.193*EXP(-3300*(BN106/BN37*0.001)^2.6*(BN106/BN129))))</f>
        <v>#N/A</v>
      </c>
      <c r="BO152" s="88" t="e">
        <f ca="1">IF(OR(BO$7="–",BO$7="glatt"),0.25/(LOG(15/BO83+E3_Parameter!$C$16*0.001/(3.715*Berechnungen!BO37)))^2,3400*(BO106/BO37*0.001)^4.13*(BO106/BO129)^(230*(BO106/BO37*0.001)^2.1-0.7)*BO83^(0.193*EXP(-3300*(BO106/BO37*0.001)^2.6*(BO106/BO129))))</f>
        <v>#N/A</v>
      </c>
      <c r="BP152" s="88" t="e">
        <f ca="1">IF(OR(BP$7="–",BP$7="glatt"),0.25/(LOG(15/BP83+E3_Parameter!$C$16*0.001/(3.715*Berechnungen!BP37)))^2,3400*(BP106/BP37*0.001)^4.13*(BP106/BP129)^(230*(BP106/BP37*0.001)^2.1-0.7)*BP83^(0.193*EXP(-3300*(BP106/BP37*0.001)^2.6*(BP106/BP129))))</f>
        <v>#N/A</v>
      </c>
      <c r="BQ152" s="88" t="e">
        <f ca="1">IF(OR(BQ$7="–",BQ$7="glatt"),0.25/(LOG(15/BQ83+E3_Parameter!$C$16*0.001/(3.715*Berechnungen!BQ37)))^2,3400*(BQ106/BQ37*0.001)^4.13*(BQ106/BQ129)^(230*(BQ106/BQ37*0.001)^2.1-0.7)*BQ83^(0.193*EXP(-3300*(BQ106/BQ37*0.001)^2.6*(BQ106/BQ129))))</f>
        <v>#N/A</v>
      </c>
      <c r="BR152" s="88" t="e">
        <f ca="1">IF(OR(BR$7="–",BR$7="glatt"),0.25/(LOG(15/BR83+E3_Parameter!$C$16*0.001/(3.715*Berechnungen!BR37)))^2,3400*(BR106/BR37*0.001)^4.13*(BR106/BR129)^(230*(BR106/BR37*0.001)^2.1-0.7)*BR83^(0.193*EXP(-3300*(BR106/BR37*0.001)^2.6*(BR106/BR129))))</f>
        <v>#N/A</v>
      </c>
      <c r="BS152" s="88" t="e">
        <f ca="1">IF(OR(BS$7="–",BS$7="glatt"),0.25/(LOG(15/BS83+E3_Parameter!$C$16*0.001/(3.715*Berechnungen!BS37)))^2,3400*(BS106/BS37*0.001)^4.13*(BS106/BS129)^(230*(BS106/BS37*0.001)^2.1-0.7)*BS83^(0.193*EXP(-3300*(BS106/BS37*0.001)^2.6*(BS106/BS129))))</f>
        <v>#N/A</v>
      </c>
      <c r="BT152" s="88" t="e">
        <f ca="1">IF(OR(BT$7="–",BT$7="glatt"),0.25/(LOG(15/BT83+E3_Parameter!$C$16*0.001/(3.715*Berechnungen!BT37)))^2,3400*(BT106/BT37*0.001)^4.13*(BT106/BT129)^(230*(BT106/BT37*0.001)^2.1-0.7)*BT83^(0.193*EXP(-3300*(BT106/BT37*0.001)^2.6*(BT106/BT129))))</f>
        <v>#N/A</v>
      </c>
      <c r="BU152" s="88" t="e">
        <f ca="1">IF(OR(BU$7="–",BU$7="glatt"),0.25/(LOG(15/BU83+E3_Parameter!$C$16*0.001/(3.715*Berechnungen!BU37)))^2,3400*(BU106/BU37*0.001)^4.13*(BU106/BU129)^(230*(BU106/BU37*0.001)^2.1-0.7)*BU83^(0.193*EXP(-3300*(BU106/BU37*0.001)^2.6*(BU106/BU129))))</f>
        <v>#N/A</v>
      </c>
      <c r="BV152" s="88" t="e">
        <f ca="1">IF(OR(BV$7="–",BV$7="glatt"),0.25/(LOG(15/BV83+E3_Parameter!$C$16*0.001/(3.715*Berechnungen!BV37)))^2,3400*(BV106/BV37*0.001)^4.13*(BV106/BV129)^(230*(BV106/BV37*0.001)^2.1-0.7)*BV83^(0.193*EXP(-3300*(BV106/BV37*0.001)^2.6*(BV106/BV129))))</f>
        <v>#N/A</v>
      </c>
      <c r="BW152" s="88" t="e">
        <f ca="1">IF(OR(BW$7="–",BW$7="glatt"),0.25/(LOG(15/BW83+E3_Parameter!$C$16*0.001/(3.715*Berechnungen!BW37)))^2,3400*(BW106/BW37*0.001)^4.13*(BW106/BW129)^(230*(BW106/BW37*0.001)^2.1-0.7)*BW83^(0.193*EXP(-3300*(BW106/BW37*0.001)^2.6*(BW106/BW129))))</f>
        <v>#N/A</v>
      </c>
      <c r="BX152" s="88" t="e">
        <f ca="1">IF(OR(BX$7="–",BX$7="glatt"),0.25/(LOG(15/BX83+E3_Parameter!$C$16*0.001/(3.715*Berechnungen!BX37)))^2,3400*(BX106/BX37*0.001)^4.13*(BX106/BX129)^(230*(BX106/BX37*0.001)^2.1-0.7)*BX83^(0.193*EXP(-3300*(BX106/BX37*0.001)^2.6*(BX106/BX129))))</f>
        <v>#N/A</v>
      </c>
      <c r="BY152" s="88" t="e">
        <f ca="1">IF(OR(BY$7="–",BY$7="glatt"),0.25/(LOG(15/BY83+E3_Parameter!$C$16*0.001/(3.715*Berechnungen!BY37)))^2,3400*(BY106/BY37*0.001)^4.13*(BY106/BY129)^(230*(BY106/BY37*0.001)^2.1-0.7)*BY83^(0.193*EXP(-3300*(BY106/BY37*0.001)^2.6*(BY106/BY129))))</f>
        <v>#N/A</v>
      </c>
      <c r="BZ152" s="88" t="e">
        <f ca="1">IF(OR(BZ$7="–",BZ$7="glatt"),0.25/(LOG(15/BZ83+E3_Parameter!$C$16*0.001/(3.715*Berechnungen!BZ37)))^2,3400*(BZ106/BZ37*0.001)^4.13*(BZ106/BZ129)^(230*(BZ106/BZ37*0.001)^2.1-0.7)*BZ83^(0.193*EXP(-3300*(BZ106/BZ37*0.001)^2.6*(BZ106/BZ129))))</f>
        <v>#N/A</v>
      </c>
      <c r="CA152" s="88" t="e">
        <f ca="1">IF(OR(CA$7="–",CA$7="glatt"),0.25/(LOG(15/CA83+E3_Parameter!$C$16*0.001/(3.715*Berechnungen!CA37)))^2,3400*(CA106/CA37*0.001)^4.13*(CA106/CA129)^(230*(CA106/CA37*0.001)^2.1-0.7)*CA83^(0.193*EXP(-3300*(CA106/CA37*0.001)^2.6*(CA106/CA129))))</f>
        <v>#N/A</v>
      </c>
      <c r="CB152" s="88" t="e">
        <f ca="1">IF(OR(CB$7="–",CB$7="glatt"),0.25/(LOG(15/CB83+E3_Parameter!$C$16*0.001/(3.715*Berechnungen!CB37)))^2,3400*(CB106/CB37*0.001)^4.13*(CB106/CB129)^(230*(CB106/CB37*0.001)^2.1-0.7)*CB83^(0.193*EXP(-3300*(CB106/CB37*0.001)^2.6*(CB106/CB129))))</f>
        <v>#N/A</v>
      </c>
      <c r="CC152" s="88" t="e">
        <f ca="1">IF(OR(CC$7="–",CC$7="glatt"),0.25/(LOG(15/CC83+E3_Parameter!$C$16*0.001/(3.715*Berechnungen!CC37)))^2,3400*(CC106/CC37*0.001)^4.13*(CC106/CC129)^(230*(CC106/CC37*0.001)^2.1-0.7)*CC83^(0.193*EXP(-3300*(CC106/CC37*0.001)^2.6*(CC106/CC129))))</f>
        <v>#N/A</v>
      </c>
      <c r="CD152" s="88" t="e">
        <f ca="1">IF(OR(CD$7="–",CD$7="glatt"),0.25/(LOG(15/CD83+E3_Parameter!$C$16*0.001/(3.715*Berechnungen!CD37)))^2,3400*(CD106/CD37*0.001)^4.13*(CD106/CD129)^(230*(CD106/CD37*0.001)^2.1-0.7)*CD83^(0.193*EXP(-3300*(CD106/CD37*0.001)^2.6*(CD106/CD129))))</f>
        <v>#N/A</v>
      </c>
      <c r="CE152" s="88" t="e">
        <f ca="1">IF(OR(CE$7="–",CE$7="glatt"),0.25/(LOG(15/CE83+E3_Parameter!$C$16*0.001/(3.715*Berechnungen!CE37)))^2,3400*(CE106/CE37*0.001)^4.13*(CE106/CE129)^(230*(CE106/CE37*0.001)^2.1-0.7)*CE83^(0.193*EXP(-3300*(CE106/CE37*0.001)^2.6*(CE106/CE129))))</f>
        <v>#N/A</v>
      </c>
      <c r="CF152" s="88" t="e">
        <f ca="1">IF(OR(CF$7="–",CF$7="glatt"),0.25/(LOG(15/CF83+E3_Parameter!$C$16*0.001/(3.715*Berechnungen!CF37)))^2,3400*(CF106/CF37*0.001)^4.13*(CF106/CF129)^(230*(CF106/CF37*0.001)^2.1-0.7)*CF83^(0.193*EXP(-3300*(CF106/CF37*0.001)^2.6*(CF106/CF129))))</f>
        <v>#N/A</v>
      </c>
      <c r="CG152" s="88" t="e">
        <f ca="1">IF(OR(CG$7="–",CG$7="glatt"),0.25/(LOG(15/CG83+E3_Parameter!$C$16*0.001/(3.715*Berechnungen!CG37)))^2,3400*(CG106/CG37*0.001)^4.13*(CG106/CG129)^(230*(CG106/CG37*0.001)^2.1-0.7)*CG83^(0.193*EXP(-3300*(CG106/CG37*0.001)^2.6*(CG106/CG129))))</f>
        <v>#N/A</v>
      </c>
      <c r="CH152" s="88" t="e">
        <f ca="1">IF(OR(CH$7="–",CH$7="glatt"),0.25/(LOG(15/CH83+E3_Parameter!$C$16*0.001/(3.715*Berechnungen!CH37)))^2,3400*(CH106/CH37*0.001)^4.13*(CH106/CH129)^(230*(CH106/CH37*0.001)^2.1-0.7)*CH83^(0.193*EXP(-3300*(CH106/CH37*0.001)^2.6*(CH106/CH129))))</f>
        <v>#N/A</v>
      </c>
      <c r="CI152" s="88" t="e">
        <f ca="1">IF(OR(CI$7="–",CI$7="glatt"),0.25/(LOG(15/CI83+E3_Parameter!$C$16*0.001/(3.715*Berechnungen!CI37)))^2,3400*(CI106/CI37*0.001)^4.13*(CI106/CI129)^(230*(CI106/CI37*0.001)^2.1-0.7)*CI83^(0.193*EXP(-3300*(CI106/CI37*0.001)^2.6*(CI106/CI129))))</f>
        <v>#N/A</v>
      </c>
      <c r="CJ152" s="88" t="e">
        <f ca="1">IF(OR(CJ$7="–",CJ$7="glatt"),0.25/(LOG(15/CJ83+E3_Parameter!$C$16*0.001/(3.715*Berechnungen!CJ37)))^2,3400*(CJ106/CJ37*0.001)^4.13*(CJ106/CJ129)^(230*(CJ106/CJ37*0.001)^2.1-0.7)*CJ83^(0.193*EXP(-3300*(CJ106/CJ37*0.001)^2.6*(CJ106/CJ129))))</f>
        <v>#N/A</v>
      </c>
      <c r="CK152" s="88" t="e">
        <f ca="1">IF(OR(CK$7="–",CK$7="glatt"),0.25/(LOG(15/CK83+E3_Parameter!$C$16*0.001/(3.715*Berechnungen!CK37)))^2,3400*(CK106/CK37*0.001)^4.13*(CK106/CK129)^(230*(CK106/CK37*0.001)^2.1-0.7)*CK83^(0.193*EXP(-3300*(CK106/CK37*0.001)^2.6*(CK106/CK129))))</f>
        <v>#N/A</v>
      </c>
      <c r="CL152" s="88" t="e">
        <f ca="1">IF(OR(CL$7="–",CL$7="glatt"),0.25/(LOG(15/CL83+E3_Parameter!$C$16*0.001/(3.715*Berechnungen!CL37)))^2,3400*(CL106/CL37*0.001)^4.13*(CL106/CL129)^(230*(CL106/CL37*0.001)^2.1-0.7)*CL83^(0.193*EXP(-3300*(CL106/CL37*0.001)^2.6*(CL106/CL129))))</f>
        <v>#N/A</v>
      </c>
      <c r="CM152" s="88" t="e">
        <f ca="1">IF(OR(CM$7="–",CM$7="glatt"),0.25/(LOG(15/CM83+E3_Parameter!$C$16*0.001/(3.715*Berechnungen!CM37)))^2,3400*(CM106/CM37*0.001)^4.13*(CM106/CM129)^(230*(CM106/CM37*0.001)^2.1-0.7)*CM83^(0.193*EXP(-3300*(CM106/CM37*0.001)^2.6*(CM106/CM129))))</f>
        <v>#N/A</v>
      </c>
      <c r="CN152" s="88" t="e">
        <f ca="1">IF(OR(CN$7="–",CN$7="glatt"),0.25/(LOG(15/CN83+E3_Parameter!$C$16*0.001/(3.715*Berechnungen!CN37)))^2,3400*(CN106/CN37*0.001)^4.13*(CN106/CN129)^(230*(CN106/CN37*0.001)^2.1-0.7)*CN83^(0.193*EXP(-3300*(CN106/CN37*0.001)^2.6*(CN106/CN129))))</f>
        <v>#N/A</v>
      </c>
      <c r="CO152" s="88" t="e">
        <f ca="1">IF(OR(CO$7="–",CO$7="glatt"),0.25/(LOG(15/CO83+E3_Parameter!$C$16*0.001/(3.715*Berechnungen!CO37)))^2,3400*(CO106/CO37*0.001)^4.13*(CO106/CO129)^(230*(CO106/CO37*0.001)^2.1-0.7)*CO83^(0.193*EXP(-3300*(CO106/CO37*0.001)^2.6*(CO106/CO129))))</f>
        <v>#N/A</v>
      </c>
      <c r="CP152" s="88" t="e">
        <f ca="1">IF(OR(CP$7="–",CP$7="glatt"),0.25/(LOG(15/CP83+E3_Parameter!$C$16*0.001/(3.715*Berechnungen!CP37)))^2,3400*(CP106/CP37*0.001)^4.13*(CP106/CP129)^(230*(CP106/CP37*0.001)^2.1-0.7)*CP83^(0.193*EXP(-3300*(CP106/CP37*0.001)^2.6*(CP106/CP129))))</f>
        <v>#N/A</v>
      </c>
      <c r="CQ152" s="88" t="e">
        <f ca="1">IF(OR(CQ$7="–",CQ$7="glatt"),0.25/(LOG(15/CQ83+E3_Parameter!$C$16*0.001/(3.715*Berechnungen!CQ37)))^2,3400*(CQ106/CQ37*0.001)^4.13*(CQ106/CQ129)^(230*(CQ106/CQ37*0.001)^2.1-0.7)*CQ83^(0.193*EXP(-3300*(CQ106/CQ37*0.001)^2.6*(CQ106/CQ129))))</f>
        <v>#N/A</v>
      </c>
      <c r="CR152" s="88" t="e">
        <f ca="1">IF(OR(CR$7="–",CR$7="glatt"),0.25/(LOG(15/CR83+E3_Parameter!$C$16*0.001/(3.715*Berechnungen!CR37)))^2,3400*(CR106/CR37*0.001)^4.13*(CR106/CR129)^(230*(CR106/CR37*0.001)^2.1-0.7)*CR83^(0.193*EXP(-3300*(CR106/CR37*0.001)^2.6*(CR106/CR129))))</f>
        <v>#N/A</v>
      </c>
      <c r="CS152" s="88" t="e">
        <f ca="1">IF(OR(CS$7="–",CS$7="glatt"),0.25/(LOG(15/CS83+E3_Parameter!$C$16*0.001/(3.715*Berechnungen!CS37)))^2,3400*(CS106/CS37*0.001)^4.13*(CS106/CS129)^(230*(CS106/CS37*0.001)^2.1-0.7)*CS83^(0.193*EXP(-3300*(CS106/CS37*0.001)^2.6*(CS106/CS129))))</f>
        <v>#N/A</v>
      </c>
      <c r="CT152" s="88" t="e">
        <f ca="1">IF(OR(CT$7="–",CT$7="glatt"),0.25/(LOG(15/CT83+E3_Parameter!$C$16*0.001/(3.715*Berechnungen!CT37)))^2,3400*(CT106/CT37*0.001)^4.13*(CT106/CT129)^(230*(CT106/CT37*0.001)^2.1-0.7)*CT83^(0.193*EXP(-3300*(CT106/CT37*0.001)^2.6*(CT106/CT129))))</f>
        <v>#N/A</v>
      </c>
      <c r="CU152" s="88" t="e">
        <f ca="1">IF(OR(CU$7="–",CU$7="glatt"),0.25/(LOG(15/CU83+E3_Parameter!$C$16*0.001/(3.715*Berechnungen!CU37)))^2,3400*(CU106/CU37*0.001)^4.13*(CU106/CU129)^(230*(CU106/CU37*0.001)^2.1-0.7)*CU83^(0.193*EXP(-3300*(CU106/CU37*0.001)^2.6*(CU106/CU129))))</f>
        <v>#N/A</v>
      </c>
      <c r="CV152" s="88" t="e">
        <f ca="1">IF(OR(CV$7="–",CV$7="glatt"),0.25/(LOG(15/CV83+E3_Parameter!$C$16*0.001/(3.715*Berechnungen!CV37)))^2,3400*(CV106/CV37*0.001)^4.13*(CV106/CV129)^(230*(CV106/CV37*0.001)^2.1-0.7)*CV83^(0.193*EXP(-3300*(CV106/CV37*0.001)^2.6*(CV106/CV129))))</f>
        <v>#N/A</v>
      </c>
      <c r="CW152" s="88" t="e">
        <f ca="1">IF(OR(CW$7="–",CW$7="glatt"),0.25/(LOG(15/CW83+E3_Parameter!$C$16*0.001/(3.715*Berechnungen!CW37)))^2,3400*(CW106/CW37*0.001)^4.13*(CW106/CW129)^(230*(CW106/CW37*0.001)^2.1-0.7)*CW83^(0.193*EXP(-3300*(CW106/CW37*0.001)^2.6*(CW106/CW129))))</f>
        <v>#N/A</v>
      </c>
      <c r="CX152" s="88" t="e">
        <f ca="1">IF(OR(CX$7="–",CX$7="glatt"),0.25/(LOG(15/CX83+E3_Parameter!$C$16*0.001/(3.715*Berechnungen!CX37)))^2,3400*(CX106/CX37*0.001)^4.13*(CX106/CX129)^(230*(CX106/CX37*0.001)^2.1-0.7)*CX83^(0.193*EXP(-3300*(CX106/CX37*0.001)^2.6*(CX106/CX129))))</f>
        <v>#N/A</v>
      </c>
      <c r="CY152" s="88" t="e">
        <f ca="1">IF(OR(CY$7="–",CY$7="glatt"),0.25/(LOG(15/CY83+E3_Parameter!$C$16*0.001/(3.715*Berechnungen!CY37)))^2,3400*(CY106/CY37*0.001)^4.13*(CY106/CY129)^(230*(CY106/CY37*0.001)^2.1-0.7)*CY83^(0.193*EXP(-3300*(CY106/CY37*0.001)^2.6*(CY106/CY129))))</f>
        <v>#N/A</v>
      </c>
      <c r="CZ152" s="88" t="e">
        <f ca="1">IF(OR(CZ$7="–",CZ$7="glatt"),0.25/(LOG(15/CZ83+E3_Parameter!$C$16*0.001/(3.715*Berechnungen!CZ37)))^2,3400*(CZ106/CZ37*0.001)^4.13*(CZ106/CZ129)^(230*(CZ106/CZ37*0.001)^2.1-0.7)*CZ83^(0.193*EXP(-3300*(CZ106/CZ37*0.001)^2.6*(CZ106/CZ129))))</f>
        <v>#N/A</v>
      </c>
      <c r="DA152" s="88" t="e">
        <f ca="1">IF(OR(DA$7="–",DA$7="glatt"),0.25/(LOG(15/DA83+E3_Parameter!$C$16*0.001/(3.715*Berechnungen!DA37)))^2,3400*(DA106/DA37*0.001)^4.13*(DA106/DA129)^(230*(DA106/DA37*0.001)^2.1-0.7)*DA83^(0.193*EXP(-3300*(DA106/DA37*0.001)^2.6*(DA106/DA129))))</f>
        <v>#N/A</v>
      </c>
      <c r="DB152" s="88" t="e">
        <f ca="1">IF(OR(DB$7="–",DB$7="glatt"),0.25/(LOG(15/DB83+E3_Parameter!$C$16*0.001/(3.715*Berechnungen!DB37)))^2,3400*(DB106/DB37*0.001)^4.13*(DB106/DB129)^(230*(DB106/DB37*0.001)^2.1-0.7)*DB83^(0.193*EXP(-3300*(DB106/DB37*0.001)^2.6*(DB106/DB129))))</f>
        <v>#N/A</v>
      </c>
      <c r="DC152" s="88" t="e">
        <f ca="1">IF(OR(DC$7="–",DC$7="glatt"),0.25/(LOG(15/DC83+E3_Parameter!$C$16*0.001/(3.715*Berechnungen!DC37)))^2,3400*(DC106/DC37*0.001)^4.13*(DC106/DC129)^(230*(DC106/DC37*0.001)^2.1-0.7)*DC83^(0.193*EXP(-3300*(DC106/DC37*0.001)^2.6*(DC106/DC129))))</f>
        <v>#N/A</v>
      </c>
      <c r="DD152" s="88" t="e">
        <f ca="1">IF(OR(DD$7="–",DD$7="glatt"),0.25/(LOG(15/DD83+E3_Parameter!$C$16*0.001/(3.715*Berechnungen!DD37)))^2,3400*(DD106/DD37*0.001)^4.13*(DD106/DD129)^(230*(DD106/DD37*0.001)^2.1-0.7)*DD83^(0.193*EXP(-3300*(DD106/DD37*0.001)^2.6*(DD106/DD129))))</f>
        <v>#N/A</v>
      </c>
      <c r="DE152" s="88" t="e">
        <f ca="1">IF(OR(DE$7="–",DE$7="glatt"),0.25/(LOG(15/DE83+E3_Parameter!$C$16*0.001/(3.715*Berechnungen!DE37)))^2,3400*(DE106/DE37*0.001)^4.13*(DE106/DE129)^(230*(DE106/DE37*0.001)^2.1-0.7)*DE83^(0.193*EXP(-3300*(DE106/DE37*0.001)^2.6*(DE106/DE129))))</f>
        <v>#N/A</v>
      </c>
      <c r="DF152" s="88" t="e">
        <f ca="1">IF(OR(DF$7="–",DF$7="glatt"),0.25/(LOG(15/DF83+E3_Parameter!$C$16*0.001/(3.715*Berechnungen!DF37)))^2,3400*(DF106/DF37*0.001)^4.13*(DF106/DF129)^(230*(DF106/DF37*0.001)^2.1-0.7)*DF83^(0.193*EXP(-3300*(DF106/DF37*0.001)^2.6*(DF106/DF129))))</f>
        <v>#N/A</v>
      </c>
      <c r="DG152" s="88" t="e">
        <f ca="1">IF(OR(DG$7="–",DG$7="glatt"),0.25/(LOG(15/DG83+E3_Parameter!$C$16*0.001/(3.715*Berechnungen!DG37)))^2,3400*(DG106/DG37*0.001)^4.13*(DG106/DG129)^(230*(DG106/DG37*0.001)^2.1-0.7)*DG83^(0.193*EXP(-3300*(DG106/DG37*0.001)^2.6*(DG106/DG129))))</f>
        <v>#N/A</v>
      </c>
      <c r="DH152" s="88" t="e">
        <f ca="1">IF(OR(DH$7="–",DH$7="glatt"),0.25/(LOG(15/DH83+E3_Parameter!$C$16*0.001/(3.715*Berechnungen!DH37)))^2,3400*(DH106/DH37*0.001)^4.13*(DH106/DH129)^(230*(DH106/DH37*0.001)^2.1-0.7)*DH83^(0.193*EXP(-3300*(DH106/DH37*0.001)^2.6*(DH106/DH129))))</f>
        <v>#N/A</v>
      </c>
      <c r="DI152" s="88" t="e">
        <f ca="1">IF(OR(DI$7="–",DI$7="glatt"),0.25/(LOG(15/DI83+E3_Parameter!$C$16*0.001/(3.715*Berechnungen!DI37)))^2,3400*(DI106/DI37*0.001)^4.13*(DI106/DI129)^(230*(DI106/DI37*0.001)^2.1-0.7)*DI83^(0.193*EXP(-3300*(DI106/DI37*0.001)^2.6*(DI106/DI129))))</f>
        <v>#N/A</v>
      </c>
      <c r="DJ152" s="88" t="e">
        <f ca="1">IF(OR(DJ$7="–",DJ$7="glatt"),0.25/(LOG(15/DJ83+E3_Parameter!$C$16*0.001/(3.715*Berechnungen!DJ37)))^2,3400*(DJ106/DJ37*0.001)^4.13*(DJ106/DJ129)^(230*(DJ106/DJ37*0.001)^2.1-0.7)*DJ83^(0.193*EXP(-3300*(DJ106/DJ37*0.001)^2.6*(DJ106/DJ129))))</f>
        <v>#N/A</v>
      </c>
      <c r="DK152" s="88" t="e">
        <f ca="1">IF(OR(DK$7="–",DK$7="glatt"),0.25/(LOG(15/DK83+E3_Parameter!$C$16*0.001/(3.715*Berechnungen!DK37)))^2,3400*(DK106/DK37*0.001)^4.13*(DK106/DK129)^(230*(DK106/DK37*0.001)^2.1-0.7)*DK83^(0.193*EXP(-3300*(DK106/DK37*0.001)^2.6*(DK106/DK129))))</f>
        <v>#N/A</v>
      </c>
      <c r="DL152" s="88" t="e">
        <f ca="1">IF(OR(DL$7="–",DL$7="glatt"),0.25/(LOG(15/DL83+E3_Parameter!$C$16*0.001/(3.715*Berechnungen!DL37)))^2,3400*(DL106/DL37*0.001)^4.13*(DL106/DL129)^(230*(DL106/DL37*0.001)^2.1-0.7)*DL83^(0.193*EXP(-3300*(DL106/DL37*0.001)^2.6*(DL106/DL129))))</f>
        <v>#N/A</v>
      </c>
      <c r="DM152" s="88" t="e">
        <f ca="1">IF(OR(DM$7="–",DM$7="glatt"),0.25/(LOG(15/DM83+E3_Parameter!$C$16*0.001/(3.715*Berechnungen!DM37)))^2,3400*(DM106/DM37*0.001)^4.13*(DM106/DM129)^(230*(DM106/DM37*0.001)^2.1-0.7)*DM83^(0.193*EXP(-3300*(DM106/DM37*0.001)^2.6*(DM106/DM129))))</f>
        <v>#N/A</v>
      </c>
      <c r="DN152" s="88" t="e">
        <f ca="1">IF(OR(DN$7="–",DN$7="glatt"),0.25/(LOG(15/DN83+E3_Parameter!$C$16*0.001/(3.715*Berechnungen!DN37)))^2,3400*(DN106/DN37*0.001)^4.13*(DN106/DN129)^(230*(DN106/DN37*0.001)^2.1-0.7)*DN83^(0.193*EXP(-3300*(DN106/DN37*0.001)^2.6*(DN106/DN129))))</f>
        <v>#N/A</v>
      </c>
      <c r="DO152" s="88" t="e">
        <f ca="1">IF(OR(DO$7="–",DO$7="glatt"),0.25/(LOG(15/DO83+E3_Parameter!$C$16*0.001/(3.715*Berechnungen!DO37)))^2,3400*(DO106/DO37*0.001)^4.13*(DO106/DO129)^(230*(DO106/DO37*0.001)^2.1-0.7)*DO83^(0.193*EXP(-3300*(DO106/DO37*0.001)^2.6*(DO106/DO129))))</f>
        <v>#N/A</v>
      </c>
      <c r="DP152" s="88" t="e">
        <f ca="1">IF(OR(DP$7="–",DP$7="glatt"),0.25/(LOG(15/DP83+E3_Parameter!$C$16*0.001/(3.715*Berechnungen!DP37)))^2,3400*(DP106/DP37*0.001)^4.13*(DP106/DP129)^(230*(DP106/DP37*0.001)^2.1-0.7)*DP83^(0.193*EXP(-3300*(DP106/DP37*0.001)^2.6*(DP106/DP129))))</f>
        <v>#N/A</v>
      </c>
      <c r="DQ152" s="88" t="e">
        <f ca="1">IF(OR(DQ$7="–",DQ$7="glatt"),0.25/(LOG(15/DQ83+E3_Parameter!$C$16*0.001/(3.715*Berechnungen!DQ37)))^2,3400*(DQ106/DQ37*0.001)^4.13*(DQ106/DQ129)^(230*(DQ106/DQ37*0.001)^2.1-0.7)*DQ83^(0.193*EXP(-3300*(DQ106/DQ37*0.001)^2.6*(DQ106/DQ129))))</f>
        <v>#N/A</v>
      </c>
      <c r="DR152" s="88" t="e">
        <f ca="1">IF(OR(DR$7="–",DR$7="glatt"),0.25/(LOG(15/DR83+E3_Parameter!$C$16*0.001/(3.715*Berechnungen!DR37)))^2,3400*(DR106/DR37*0.001)^4.13*(DR106/DR129)^(230*(DR106/DR37*0.001)^2.1-0.7)*DR83^(0.193*EXP(-3300*(DR106/DR37*0.001)^2.6*(DR106/DR129))))</f>
        <v>#N/A</v>
      </c>
      <c r="DS152" s="88" t="e">
        <f ca="1">IF(OR(DS$7="–",DS$7="glatt"),0.25/(LOG(15/DS83+E3_Parameter!$C$16*0.001/(3.715*Berechnungen!DS37)))^2,3400*(DS106/DS37*0.001)^4.13*(DS106/DS129)^(230*(DS106/DS37*0.001)^2.1-0.7)*DS83^(0.193*EXP(-3300*(DS106/DS37*0.001)^2.6*(DS106/DS129))))</f>
        <v>#N/A</v>
      </c>
      <c r="DT152" s="88" t="e">
        <f ca="1">IF(OR(DT$7="–",DT$7="glatt"),0.25/(LOG(15/DT83+E3_Parameter!$C$16*0.001/(3.715*Berechnungen!DT37)))^2,3400*(DT106/DT37*0.001)^4.13*(DT106/DT129)^(230*(DT106/DT37*0.001)^2.1-0.7)*DT83^(0.193*EXP(-3300*(DT106/DT37*0.001)^2.6*(DT106/DT129))))</f>
        <v>#N/A</v>
      </c>
      <c r="DU152" s="88" t="e">
        <f ca="1">IF(OR(DU$7="–",DU$7="glatt"),0.25/(LOG(15/DU83+E3_Parameter!$C$16*0.001/(3.715*Berechnungen!DU37)))^2,3400*(DU106/DU37*0.001)^4.13*(DU106/DU129)^(230*(DU106/DU37*0.001)^2.1-0.7)*DU83^(0.193*EXP(-3300*(DU106/DU37*0.001)^2.6*(DU106/DU129))))</f>
        <v>#N/A</v>
      </c>
      <c r="DV152" s="88" t="e">
        <f ca="1">IF(OR(DV$7="–",DV$7="glatt"),0.25/(LOG(15/DV83+E3_Parameter!$C$16*0.001/(3.715*Berechnungen!DV37)))^2,3400*(DV106/DV37*0.001)^4.13*(DV106/DV129)^(230*(DV106/DV37*0.001)^2.1-0.7)*DV83^(0.193*EXP(-3300*(DV106/DV37*0.001)^2.6*(DV106/DV129))))</f>
        <v>#N/A</v>
      </c>
      <c r="DW152" s="88" t="e">
        <f ca="1">IF(OR(DW$7="–",DW$7="glatt"),0.25/(LOG(15/DW83+E3_Parameter!$C$16*0.001/(3.715*Berechnungen!DW37)))^2,3400*(DW106/DW37*0.001)^4.13*(DW106/DW129)^(230*(DW106/DW37*0.001)^2.1-0.7)*DW83^(0.193*EXP(-3300*(DW106/DW37*0.001)^2.6*(DW106/DW129))))</f>
        <v>#N/A</v>
      </c>
      <c r="DX152" s="88" t="e">
        <f ca="1">IF(OR(DX$7="–",DX$7="glatt"),0.25/(LOG(15/DX83+E3_Parameter!$C$16*0.001/(3.715*Berechnungen!DX37)))^2,3400*(DX106/DX37*0.001)^4.13*(DX106/DX129)^(230*(DX106/DX37*0.001)^2.1-0.7)*DX83^(0.193*EXP(-3300*(DX106/DX37*0.001)^2.6*(DX106/DX129))))</f>
        <v>#N/A</v>
      </c>
      <c r="DY152" s="88" t="e">
        <f ca="1">IF(OR(DY$7="–",DY$7="glatt"),0.25/(LOG(15/DY83+E3_Parameter!$C$16*0.001/(3.715*Berechnungen!DY37)))^2,3400*(DY106/DY37*0.001)^4.13*(DY106/DY129)^(230*(DY106/DY37*0.001)^2.1-0.7)*DY83^(0.193*EXP(-3300*(DY106/DY37*0.001)^2.6*(DY106/DY129))))</f>
        <v>#N/A</v>
      </c>
      <c r="DZ152" s="88" t="e">
        <f ca="1">IF(OR(DZ$7="–",DZ$7="glatt"),0.25/(LOG(15/DZ83+E3_Parameter!$C$16*0.001/(3.715*Berechnungen!DZ37)))^2,3400*(DZ106/DZ37*0.001)^4.13*(DZ106/DZ129)^(230*(DZ106/DZ37*0.001)^2.1-0.7)*DZ83^(0.193*EXP(-3300*(DZ106/DZ37*0.001)^2.6*(DZ106/DZ129))))</f>
        <v>#N/A</v>
      </c>
      <c r="EA152" s="88" t="e">
        <f ca="1">IF(OR(EA$7="–",EA$7="glatt"),0.25/(LOG(15/EA83+E3_Parameter!$C$16*0.001/(3.715*Berechnungen!EA37)))^2,3400*(EA106/EA37*0.001)^4.13*(EA106/EA129)^(230*(EA106/EA37*0.001)^2.1-0.7)*EA83^(0.193*EXP(-3300*(EA106/EA37*0.001)^2.6*(EA106/EA129))))</f>
        <v>#N/A</v>
      </c>
      <c r="EB152" s="88" t="e">
        <f ca="1">IF(OR(EB$7="–",EB$7="glatt"),0.25/(LOG(15/EB83+E3_Parameter!$C$16*0.001/(3.715*Berechnungen!EB37)))^2,3400*(EB106/EB37*0.001)^4.13*(EB106/EB129)^(230*(EB106/EB37*0.001)^2.1-0.7)*EB83^(0.193*EXP(-3300*(EB106/EB37*0.001)^2.6*(EB106/EB129))))</f>
        <v>#N/A</v>
      </c>
      <c r="EC152" s="88" t="e">
        <f ca="1">IF(OR(EC$7="–",EC$7="glatt"),0.25/(LOG(15/EC83+E3_Parameter!$C$16*0.001/(3.715*Berechnungen!EC37)))^2,3400*(EC106/EC37*0.001)^4.13*(EC106/EC129)^(230*(EC106/EC37*0.001)^2.1-0.7)*EC83^(0.193*EXP(-3300*(EC106/EC37*0.001)^2.6*(EC106/EC129))))</f>
        <v>#N/A</v>
      </c>
      <c r="ED152" s="88" t="e">
        <f ca="1">IF(OR(ED$7="–",ED$7="glatt"),0.25/(LOG(15/ED83+E3_Parameter!$C$16*0.001/(3.715*Berechnungen!ED37)))^2,3400*(ED106/ED37*0.001)^4.13*(ED106/ED129)^(230*(ED106/ED37*0.001)^2.1-0.7)*ED83^(0.193*EXP(-3300*(ED106/ED37*0.001)^2.6*(ED106/ED129))))</f>
        <v>#N/A</v>
      </c>
      <c r="EE152" s="88" t="e">
        <f ca="1">IF(OR(EE$7="–",EE$7="glatt"),0.25/(LOG(15/EE83+E3_Parameter!$C$16*0.001/(3.715*Berechnungen!EE37)))^2,3400*(EE106/EE37*0.001)^4.13*(EE106/EE129)^(230*(EE106/EE37*0.001)^2.1-0.7)*EE83^(0.193*EXP(-3300*(EE106/EE37*0.001)^2.6*(EE106/EE129))))</f>
        <v>#N/A</v>
      </c>
      <c r="EF152" s="88" t="e">
        <f ca="1">IF(OR(EF$7="–",EF$7="glatt"),0.25/(LOG(15/EF83+E3_Parameter!$C$16*0.001/(3.715*Berechnungen!EF37)))^2,3400*(EF106/EF37*0.001)^4.13*(EF106/EF129)^(230*(EF106/EF37*0.001)^2.1-0.7)*EF83^(0.193*EXP(-3300*(EF106/EF37*0.001)^2.6*(EF106/EF129))))</f>
        <v>#N/A</v>
      </c>
      <c r="EG152" s="88" t="e">
        <f ca="1">IF(OR(EG$7="–",EG$7="glatt"),0.25/(LOG(15/EG83+E3_Parameter!$C$16*0.001/(3.715*Berechnungen!EG37)))^2,3400*(EG106/EG37*0.001)^4.13*(EG106/EG129)^(230*(EG106/EG37*0.001)^2.1-0.7)*EG83^(0.193*EXP(-3300*(EG106/EG37*0.001)^2.6*(EG106/EG129))))</f>
        <v>#N/A</v>
      </c>
      <c r="EH152" s="88" t="e">
        <f ca="1">IF(OR(EH$7="–",EH$7="glatt"),0.25/(LOG(15/EH83+E3_Parameter!$C$16*0.001/(3.715*Berechnungen!EH37)))^2,3400*(EH106/EH37*0.001)^4.13*(EH106/EH129)^(230*(EH106/EH37*0.001)^2.1-0.7)*EH83^(0.193*EXP(-3300*(EH106/EH37*0.001)^2.6*(EH106/EH129))))</f>
        <v>#N/A</v>
      </c>
      <c r="EI152" s="88" t="e">
        <f ca="1">IF(OR(EI$7="–",EI$7="glatt"),0.25/(LOG(15/EI83+E3_Parameter!$C$16*0.001/(3.715*Berechnungen!EI37)))^2,3400*(EI106/EI37*0.001)^4.13*(EI106/EI129)^(230*(EI106/EI37*0.001)^2.1-0.7)*EI83^(0.193*EXP(-3300*(EI106/EI37*0.001)^2.6*(EI106/EI129))))</f>
        <v>#N/A</v>
      </c>
      <c r="EJ152" s="88" t="e">
        <f ca="1">IF(OR(EJ$7="–",EJ$7="glatt"),0.25/(LOG(15/EJ83+E3_Parameter!$C$16*0.001/(3.715*Berechnungen!EJ37)))^2,3400*(EJ106/EJ37*0.001)^4.13*(EJ106/EJ129)^(230*(EJ106/EJ37*0.001)^2.1-0.7)*EJ83^(0.193*EXP(-3300*(EJ106/EJ37*0.001)^2.6*(EJ106/EJ129))))</f>
        <v>#N/A</v>
      </c>
      <c r="EK152" s="88" t="e">
        <f ca="1">IF(OR(EK$7="–",EK$7="glatt"),0.25/(LOG(15/EK83+E3_Parameter!$C$16*0.001/(3.715*Berechnungen!EK37)))^2,3400*(EK106/EK37*0.001)^4.13*(EK106/EK129)^(230*(EK106/EK37*0.001)^2.1-0.7)*EK83^(0.193*EXP(-3300*(EK106/EK37*0.001)^2.6*(EK106/EK129))))</f>
        <v>#N/A</v>
      </c>
      <c r="EL152" s="88" t="e">
        <f ca="1">IF(OR(EL$7="–",EL$7="glatt"),0.25/(LOG(15/EL83+E3_Parameter!$C$16*0.001/(3.715*Berechnungen!EL37)))^2,3400*(EL106/EL37*0.001)^4.13*(EL106/EL129)^(230*(EL106/EL37*0.001)^2.1-0.7)*EL83^(0.193*EXP(-3300*(EL106/EL37*0.001)^2.6*(EL106/EL129))))</f>
        <v>#N/A</v>
      </c>
      <c r="EM152" s="88" t="e">
        <f ca="1">IF(OR(EM$7="–",EM$7="glatt"),0.25/(LOG(15/EM83+E3_Parameter!$C$16*0.001/(3.715*Berechnungen!EM37)))^2,3400*(EM106/EM37*0.001)^4.13*(EM106/EM129)^(230*(EM106/EM37*0.001)^2.1-0.7)*EM83^(0.193*EXP(-3300*(EM106/EM37*0.001)^2.6*(EM106/EM129))))</f>
        <v>#N/A</v>
      </c>
      <c r="EN152" s="88" t="e">
        <f ca="1">IF(OR(EN$7="–",EN$7="glatt"),0.25/(LOG(15/EN83+E3_Parameter!$C$16*0.001/(3.715*Berechnungen!EN37)))^2,3400*(EN106/EN37*0.001)^4.13*(EN106/EN129)^(230*(EN106/EN37*0.001)^2.1-0.7)*EN83^(0.193*EXP(-3300*(EN106/EN37*0.001)^2.6*(EN106/EN129))))</f>
        <v>#N/A</v>
      </c>
      <c r="EO152" s="88" t="e">
        <f ca="1">IF(OR(EO$7="–",EO$7="glatt"),0.25/(LOG(15/EO83+E3_Parameter!$C$16*0.001/(3.715*Berechnungen!EO37)))^2,3400*(EO106/EO37*0.001)^4.13*(EO106/EO129)^(230*(EO106/EO37*0.001)^2.1-0.7)*EO83^(0.193*EXP(-3300*(EO106/EO37*0.001)^2.6*(EO106/EO129))))</f>
        <v>#N/A</v>
      </c>
      <c r="EP152" s="88" t="e">
        <f ca="1">IF(OR(EP$7="–",EP$7="glatt"),0.25/(LOG(15/EP83+E3_Parameter!$C$16*0.001/(3.715*Berechnungen!EP37)))^2,3400*(EP106/EP37*0.001)^4.13*(EP106/EP129)^(230*(EP106/EP37*0.001)^2.1-0.7)*EP83^(0.193*EXP(-3300*(EP106/EP37*0.001)^2.6*(EP106/EP129))))</f>
        <v>#N/A</v>
      </c>
      <c r="EQ152" s="88" t="e">
        <f ca="1">IF(OR(EQ$7="–",EQ$7="glatt"),0.25/(LOG(15/EQ83+E3_Parameter!$C$16*0.001/(3.715*Berechnungen!EQ37)))^2,3400*(EQ106/EQ37*0.001)^4.13*(EQ106/EQ129)^(230*(EQ106/EQ37*0.001)^2.1-0.7)*EQ83^(0.193*EXP(-3300*(EQ106/EQ37*0.001)^2.6*(EQ106/EQ129))))</f>
        <v>#N/A</v>
      </c>
      <c r="ER152" s="88" t="e">
        <f ca="1">IF(OR(ER$7="–",ER$7="glatt"),0.25/(LOG(15/ER83+E3_Parameter!$C$16*0.001/(3.715*Berechnungen!ER37)))^2,3400*(ER106/ER37*0.001)^4.13*(ER106/ER129)^(230*(ER106/ER37*0.001)^2.1-0.7)*ER83^(0.193*EXP(-3300*(ER106/ER37*0.001)^2.6*(ER106/ER129))))</f>
        <v>#N/A</v>
      </c>
      <c r="ES152" s="88" t="e">
        <f ca="1">IF(OR(ES$7="–",ES$7="glatt"),0.25/(LOG(15/ES83+E3_Parameter!$C$16*0.001/(3.715*Berechnungen!ES37)))^2,3400*(ES106/ES37*0.001)^4.13*(ES106/ES129)^(230*(ES106/ES37*0.001)^2.1-0.7)*ES83^(0.193*EXP(-3300*(ES106/ES37*0.001)^2.6*(ES106/ES129))))</f>
        <v>#N/A</v>
      </c>
      <c r="ET152" s="88" t="e">
        <f ca="1">IF(OR(ET$7="–",ET$7="glatt"),0.25/(LOG(15/ET83+E3_Parameter!$C$16*0.001/(3.715*Berechnungen!ET37)))^2,3400*(ET106/ET37*0.001)^4.13*(ET106/ET129)^(230*(ET106/ET37*0.001)^2.1-0.7)*ET83^(0.193*EXP(-3300*(ET106/ET37*0.001)^2.6*(ET106/ET129))))</f>
        <v>#N/A</v>
      </c>
      <c r="EU152" s="88" t="e">
        <f ca="1">IF(OR(EU$7="–",EU$7="glatt"),0.25/(LOG(15/EU83+E3_Parameter!$C$16*0.001/(3.715*Berechnungen!EU37)))^2,3400*(EU106/EU37*0.001)^4.13*(EU106/EU129)^(230*(EU106/EU37*0.001)^2.1-0.7)*EU83^(0.193*EXP(-3300*(EU106/EU37*0.001)^2.6*(EU106/EU129))))</f>
        <v>#N/A</v>
      </c>
      <c r="EV152" s="88" t="e">
        <f ca="1">IF(OR(EV$7="–",EV$7="glatt"),0.25/(LOG(15/EV83+E3_Parameter!$C$16*0.001/(3.715*Berechnungen!EV37)))^2,3400*(EV106/EV37*0.001)^4.13*(EV106/EV129)^(230*(EV106/EV37*0.001)^2.1-0.7)*EV83^(0.193*EXP(-3300*(EV106/EV37*0.001)^2.6*(EV106/EV129))))</f>
        <v>#N/A</v>
      </c>
      <c r="EW152" s="88" t="e">
        <f ca="1">IF(OR(EW$7="–",EW$7="glatt"),0.25/(LOG(15/EW83+E3_Parameter!$C$16*0.001/(3.715*Berechnungen!EW37)))^2,3400*(EW106/EW37*0.001)^4.13*(EW106/EW129)^(230*(EW106/EW37*0.001)^2.1-0.7)*EW83^(0.193*EXP(-3300*(EW106/EW37*0.001)^2.6*(EW106/EW129))))</f>
        <v>#N/A</v>
      </c>
      <c r="EX152" s="88" t="e">
        <f ca="1">IF(OR(EX$7="–",EX$7="glatt"),0.25/(LOG(15/EX83+E3_Parameter!$C$16*0.001/(3.715*Berechnungen!EX37)))^2,3400*(EX106/EX37*0.001)^4.13*(EX106/EX129)^(230*(EX106/EX37*0.001)^2.1-0.7)*EX83^(0.193*EXP(-3300*(EX106/EX37*0.001)^2.6*(EX106/EX129))))</f>
        <v>#N/A</v>
      </c>
      <c r="EY152" s="88" t="e">
        <f ca="1">IF(OR(EY$7="–",EY$7="glatt"),0.25/(LOG(15/EY83+E3_Parameter!$C$16*0.001/(3.715*Berechnungen!EY37)))^2,3400*(EY106/EY37*0.001)^4.13*(EY106/EY129)^(230*(EY106/EY37*0.001)^2.1-0.7)*EY83^(0.193*EXP(-3300*(EY106/EY37*0.001)^2.6*(EY106/EY129))))</f>
        <v>#N/A</v>
      </c>
      <c r="EZ152" s="88" t="e">
        <f ca="1">IF(OR(EZ$7="–",EZ$7="glatt"),0.25/(LOG(15/EZ83+E3_Parameter!$C$16*0.001/(3.715*Berechnungen!EZ37)))^2,3400*(EZ106/EZ37*0.001)^4.13*(EZ106/EZ129)^(230*(EZ106/EZ37*0.001)^2.1-0.7)*EZ83^(0.193*EXP(-3300*(EZ106/EZ37*0.001)^2.6*(EZ106/EZ129))))</f>
        <v>#N/A</v>
      </c>
      <c r="FA152" s="88" t="e">
        <f ca="1">IF(OR(FA$7="–",FA$7="glatt"),0.25/(LOG(15/FA83+E3_Parameter!$C$16*0.001/(3.715*Berechnungen!FA37)))^2,3400*(FA106/FA37*0.001)^4.13*(FA106/FA129)^(230*(FA106/FA37*0.001)^2.1-0.7)*FA83^(0.193*EXP(-3300*(FA106/FA37*0.001)^2.6*(FA106/FA129))))</f>
        <v>#N/A</v>
      </c>
      <c r="FB152" s="88" t="e">
        <f ca="1">IF(OR(FB$7="–",FB$7="glatt"),0.25/(LOG(15/FB83+E3_Parameter!$C$16*0.001/(3.715*Berechnungen!FB37)))^2,3400*(FB106/FB37*0.001)^4.13*(FB106/FB129)^(230*(FB106/FB37*0.001)^2.1-0.7)*FB83^(0.193*EXP(-3300*(FB106/FB37*0.001)^2.6*(FB106/FB129))))</f>
        <v>#N/A</v>
      </c>
      <c r="FC152" s="88" t="e">
        <f ca="1">IF(OR(FC$7="–",FC$7="glatt"),0.25/(LOG(15/FC83+E3_Parameter!$C$16*0.001/(3.715*Berechnungen!FC37)))^2,3400*(FC106/FC37*0.001)^4.13*(FC106/FC129)^(230*(FC106/FC37*0.001)^2.1-0.7)*FC83^(0.193*EXP(-3300*(FC106/FC37*0.001)^2.6*(FC106/FC129))))</f>
        <v>#N/A</v>
      </c>
      <c r="FD152" s="88" t="e">
        <f ca="1">IF(OR(FD$7="–",FD$7="glatt"),0.25/(LOG(15/FD83+E3_Parameter!$C$16*0.001/(3.715*Berechnungen!FD37)))^2,3400*(FD106/FD37*0.001)^4.13*(FD106/FD129)^(230*(FD106/FD37*0.001)^2.1-0.7)*FD83^(0.193*EXP(-3300*(FD106/FD37*0.001)^2.6*(FD106/FD129))))</f>
        <v>#N/A</v>
      </c>
      <c r="FE152" s="88" t="e">
        <f ca="1">IF(OR(FE$7="–",FE$7="glatt"),0.25/(LOG(15/FE83+E3_Parameter!$C$16*0.001/(3.715*Berechnungen!FE37)))^2,3400*(FE106/FE37*0.001)^4.13*(FE106/FE129)^(230*(FE106/FE37*0.001)^2.1-0.7)*FE83^(0.193*EXP(-3300*(FE106/FE37*0.001)^2.6*(FE106/FE129))))</f>
        <v>#N/A</v>
      </c>
      <c r="FF152" s="88" t="e">
        <f ca="1">IF(OR(FF$7="–",FF$7="glatt"),0.25/(LOG(15/FF83+E3_Parameter!$C$16*0.001/(3.715*Berechnungen!FF37)))^2,3400*(FF106/FF37*0.001)^4.13*(FF106/FF129)^(230*(FF106/FF37*0.001)^2.1-0.7)*FF83^(0.193*EXP(-3300*(FF106/FF37*0.001)^2.6*(FF106/FF129))))</f>
        <v>#N/A</v>
      </c>
      <c r="FG152" s="88" t="e">
        <f ca="1">IF(OR(FG$7="–",FG$7="glatt"),0.25/(LOG(15/FG83+E3_Parameter!$C$16*0.001/(3.715*Berechnungen!FG37)))^2,3400*(FG106/FG37*0.001)^4.13*(FG106/FG129)^(230*(FG106/FG37*0.001)^2.1-0.7)*FG83^(0.193*EXP(-3300*(FG106/FG37*0.001)^2.6*(FG106/FG129))))</f>
        <v>#N/A</v>
      </c>
      <c r="FH152" s="88" t="e">
        <f ca="1">IF(OR(FH$7="–",FH$7="glatt"),0.25/(LOG(15/FH83+E3_Parameter!$C$16*0.001/(3.715*Berechnungen!FH37)))^2,3400*(FH106/FH37*0.001)^4.13*(FH106/FH129)^(230*(FH106/FH37*0.001)^2.1-0.7)*FH83^(0.193*EXP(-3300*(FH106/FH37*0.001)^2.6*(FH106/FH129))))</f>
        <v>#N/A</v>
      </c>
      <c r="FI152" s="88" t="e">
        <f ca="1">IF(OR(FI$7="–",FI$7="glatt"),0.25/(LOG(15/FI83+E3_Parameter!$C$16*0.001/(3.715*Berechnungen!FI37)))^2,3400*(FI106/FI37*0.001)^4.13*(FI106/FI129)^(230*(FI106/FI37*0.001)^2.1-0.7)*FI83^(0.193*EXP(-3300*(FI106/FI37*0.001)^2.6*(FI106/FI129))))</f>
        <v>#N/A</v>
      </c>
      <c r="FJ152" s="88" t="e">
        <f ca="1">IF(OR(FJ$7="–",FJ$7="glatt"),0.25/(LOG(15/FJ83+E3_Parameter!$C$16*0.001/(3.715*Berechnungen!FJ37)))^2,3400*(FJ106/FJ37*0.001)^4.13*(FJ106/FJ129)^(230*(FJ106/FJ37*0.001)^2.1-0.7)*FJ83^(0.193*EXP(-3300*(FJ106/FJ37*0.001)^2.6*(FJ106/FJ129))))</f>
        <v>#N/A</v>
      </c>
      <c r="FK152" s="88" t="e">
        <f ca="1">IF(OR(FK$7="–",FK$7="glatt"),0.25/(LOG(15/FK83+E3_Parameter!$C$16*0.001/(3.715*Berechnungen!FK37)))^2,3400*(FK106/FK37*0.001)^4.13*(FK106/FK129)^(230*(FK106/FK37*0.001)^2.1-0.7)*FK83^(0.193*EXP(-3300*(FK106/FK37*0.001)^2.6*(FK106/FK129))))</f>
        <v>#N/A</v>
      </c>
      <c r="FL152" s="88" t="e">
        <f ca="1">IF(OR(FL$7="–",FL$7="glatt"),0.25/(LOG(15/FL83+E3_Parameter!$C$16*0.001/(3.715*Berechnungen!FL37)))^2,3400*(FL106/FL37*0.001)^4.13*(FL106/FL129)^(230*(FL106/FL37*0.001)^2.1-0.7)*FL83^(0.193*EXP(-3300*(FL106/FL37*0.001)^2.6*(FL106/FL129))))</f>
        <v>#N/A</v>
      </c>
      <c r="FM152" s="88" t="e">
        <f ca="1">IF(OR(FM$7="–",FM$7="glatt"),0.25/(LOG(15/FM83+E3_Parameter!$C$16*0.001/(3.715*Berechnungen!FM37)))^2,3400*(FM106/FM37*0.001)^4.13*(FM106/FM129)^(230*(FM106/FM37*0.001)^2.1-0.7)*FM83^(0.193*EXP(-3300*(FM106/FM37*0.001)^2.6*(FM106/FM129))))</f>
        <v>#N/A</v>
      </c>
      <c r="FN152" s="88" t="e">
        <f ca="1">IF(OR(FN$7="–",FN$7="glatt"),0.25/(LOG(15/FN83+E3_Parameter!$C$16*0.001/(3.715*Berechnungen!FN37)))^2,3400*(FN106/FN37*0.001)^4.13*(FN106/FN129)^(230*(FN106/FN37*0.001)^2.1-0.7)*FN83^(0.193*EXP(-3300*(FN106/FN37*0.001)^2.6*(FN106/FN129))))</f>
        <v>#N/A</v>
      </c>
      <c r="FO152" s="88" t="e">
        <f ca="1">IF(OR(FO$7="–",FO$7="glatt"),0.25/(LOG(15/FO83+E3_Parameter!$C$16*0.001/(3.715*Berechnungen!FO37)))^2,3400*(FO106/FO37*0.001)^4.13*(FO106/FO129)^(230*(FO106/FO37*0.001)^2.1-0.7)*FO83^(0.193*EXP(-3300*(FO106/FO37*0.001)^2.6*(FO106/FO129))))</f>
        <v>#N/A</v>
      </c>
      <c r="FP152" s="88" t="e">
        <f ca="1">IF(OR(FP$7="–",FP$7="glatt"),0.25/(LOG(15/FP83+E3_Parameter!$C$16*0.001/(3.715*Berechnungen!FP37)))^2,3400*(FP106/FP37*0.001)^4.13*(FP106/FP129)^(230*(FP106/FP37*0.001)^2.1-0.7)*FP83^(0.193*EXP(-3300*(FP106/FP37*0.001)^2.6*(FP106/FP129))))</f>
        <v>#N/A</v>
      </c>
      <c r="FQ152" s="88" t="e">
        <f ca="1">IF(OR(FQ$7="–",FQ$7="glatt"),0.25/(LOG(15/FQ83+E3_Parameter!$C$16*0.001/(3.715*Berechnungen!FQ37)))^2,3400*(FQ106/FQ37*0.001)^4.13*(FQ106/FQ129)^(230*(FQ106/FQ37*0.001)^2.1-0.7)*FQ83^(0.193*EXP(-3300*(FQ106/FQ37*0.001)^2.6*(FQ106/FQ129))))</f>
        <v>#N/A</v>
      </c>
      <c r="FR152" s="88" t="e">
        <f ca="1">IF(OR(FR$7="–",FR$7="glatt"),0.25/(LOG(15/FR83+E3_Parameter!$C$16*0.001/(3.715*Berechnungen!FR37)))^2,3400*(FR106/FR37*0.001)^4.13*(FR106/FR129)^(230*(FR106/FR37*0.001)^2.1-0.7)*FR83^(0.193*EXP(-3300*(FR106/FR37*0.001)^2.6*(FR106/FR129))))</f>
        <v>#N/A</v>
      </c>
      <c r="FS152" s="88" t="e">
        <f ca="1">IF(OR(FS$7="–",FS$7="glatt"),0.25/(LOG(15/FS83+E3_Parameter!$C$16*0.001/(3.715*Berechnungen!FS37)))^2,3400*(FS106/FS37*0.001)^4.13*(FS106/FS129)^(230*(FS106/FS37*0.001)^2.1-0.7)*FS83^(0.193*EXP(-3300*(FS106/FS37*0.001)^2.6*(FS106/FS129))))</f>
        <v>#N/A</v>
      </c>
      <c r="FT152" s="88" t="e">
        <f ca="1">IF(OR(FT$7="–",FT$7="glatt"),0.25/(LOG(15/FT83+E3_Parameter!$C$16*0.001/(3.715*Berechnungen!FT37)))^2,3400*(FT106/FT37*0.001)^4.13*(FT106/FT129)^(230*(FT106/FT37*0.001)^2.1-0.7)*FT83^(0.193*EXP(-3300*(FT106/FT37*0.001)^2.6*(FT106/FT129))))</f>
        <v>#N/A</v>
      </c>
      <c r="FU152" s="88" t="e">
        <f ca="1">IF(OR(FU$7="–",FU$7="glatt"),0.25/(LOG(15/FU83+E3_Parameter!$C$16*0.001/(3.715*Berechnungen!FU37)))^2,3400*(FU106/FU37*0.001)^4.13*(FU106/FU129)^(230*(FU106/FU37*0.001)^2.1-0.7)*FU83^(0.193*EXP(-3300*(FU106/FU37*0.001)^2.6*(FU106/FU129))))</f>
        <v>#N/A</v>
      </c>
      <c r="FV152" s="88" t="e">
        <f ca="1">IF(OR(FV$7="–",FV$7="glatt"),0.25/(LOG(15/FV83+E3_Parameter!$C$16*0.001/(3.715*Berechnungen!FV37)))^2,3400*(FV106/FV37*0.001)^4.13*(FV106/FV129)^(230*(FV106/FV37*0.001)^2.1-0.7)*FV83^(0.193*EXP(-3300*(FV106/FV37*0.001)^2.6*(FV106/FV129))))</f>
        <v>#N/A</v>
      </c>
      <c r="FW152" s="88" t="e">
        <f ca="1">IF(OR(FW$7="–",FW$7="glatt"),0.25/(LOG(15/FW83+E3_Parameter!$C$16*0.001/(3.715*Berechnungen!FW37)))^2,3400*(FW106/FW37*0.001)^4.13*(FW106/FW129)^(230*(FW106/FW37*0.001)^2.1-0.7)*FW83^(0.193*EXP(-3300*(FW106/FW37*0.001)^2.6*(FW106/FW129))))</f>
        <v>#N/A</v>
      </c>
      <c r="FX152" s="88" t="e">
        <f ca="1">IF(OR(FX$7="–",FX$7="glatt"),0.25/(LOG(15/FX83+E3_Parameter!$C$16*0.001/(3.715*Berechnungen!FX37)))^2,3400*(FX106/FX37*0.001)^4.13*(FX106/FX129)^(230*(FX106/FX37*0.001)^2.1-0.7)*FX83^(0.193*EXP(-3300*(FX106/FX37*0.001)^2.6*(FX106/FX129))))</f>
        <v>#N/A</v>
      </c>
      <c r="FY152" s="88" t="e">
        <f ca="1">IF(OR(FY$7="–",FY$7="glatt"),0.25/(LOG(15/FY83+E3_Parameter!$C$16*0.001/(3.715*Berechnungen!FY37)))^2,3400*(FY106/FY37*0.001)^4.13*(FY106/FY129)^(230*(FY106/FY37*0.001)^2.1-0.7)*FY83^(0.193*EXP(-3300*(FY106/FY37*0.001)^2.6*(FY106/FY129))))</f>
        <v>#N/A</v>
      </c>
      <c r="FZ152" s="88" t="e">
        <f ca="1">IF(OR(FZ$7="–",FZ$7="glatt"),0.25/(LOG(15/FZ83+E3_Parameter!$C$16*0.001/(3.715*Berechnungen!FZ37)))^2,3400*(FZ106/FZ37*0.001)^4.13*(FZ106/FZ129)^(230*(FZ106/FZ37*0.001)^2.1-0.7)*FZ83^(0.193*EXP(-3300*(FZ106/FZ37*0.001)^2.6*(FZ106/FZ129))))</f>
        <v>#N/A</v>
      </c>
      <c r="GA152" s="88" t="e">
        <f ca="1">IF(OR(GA$7="–",GA$7="glatt"),0.25/(LOG(15/GA83+E3_Parameter!$C$16*0.001/(3.715*Berechnungen!GA37)))^2,3400*(GA106/GA37*0.001)^4.13*(GA106/GA129)^(230*(GA106/GA37*0.001)^2.1-0.7)*GA83^(0.193*EXP(-3300*(GA106/GA37*0.001)^2.6*(GA106/GA129))))</f>
        <v>#N/A</v>
      </c>
      <c r="GB152" s="88" t="e">
        <f ca="1">IF(OR(GB$7="–",GB$7="glatt"),0.25/(LOG(15/GB83+E3_Parameter!$C$16*0.001/(3.715*Berechnungen!GB37)))^2,3400*(GB106/GB37*0.001)^4.13*(GB106/GB129)^(230*(GB106/GB37*0.001)^2.1-0.7)*GB83^(0.193*EXP(-3300*(GB106/GB37*0.001)^2.6*(GB106/GB129))))</f>
        <v>#N/A</v>
      </c>
      <c r="GC152" s="88" t="e">
        <f ca="1">IF(OR(GC$7="–",GC$7="glatt"),0.25/(LOG(15/GC83+E3_Parameter!$C$16*0.001/(3.715*Berechnungen!GC37)))^2,3400*(GC106/GC37*0.001)^4.13*(GC106/GC129)^(230*(GC106/GC37*0.001)^2.1-0.7)*GC83^(0.193*EXP(-3300*(GC106/GC37*0.001)^2.6*(GC106/GC129))))</f>
        <v>#N/A</v>
      </c>
      <c r="GD152" s="88" t="e">
        <f ca="1">IF(OR(GD$7="–",GD$7="glatt"),0.25/(LOG(15/GD83+E3_Parameter!$C$16*0.001/(3.715*Berechnungen!GD37)))^2,3400*(GD106/GD37*0.001)^4.13*(GD106/GD129)^(230*(GD106/GD37*0.001)^2.1-0.7)*GD83^(0.193*EXP(-3300*(GD106/GD37*0.001)^2.6*(GD106/GD129))))</f>
        <v>#N/A</v>
      </c>
      <c r="GE152" s="88" t="e">
        <f ca="1">IF(OR(GE$7="–",GE$7="glatt"),0.25/(LOG(15/GE83+E3_Parameter!$C$16*0.001/(3.715*Berechnungen!GE37)))^2,3400*(GE106/GE37*0.001)^4.13*(GE106/GE129)^(230*(GE106/GE37*0.001)^2.1-0.7)*GE83^(0.193*EXP(-3300*(GE106/GE37*0.001)^2.6*(GE106/GE129))))</f>
        <v>#N/A</v>
      </c>
      <c r="GF152" s="88" t="e">
        <f ca="1">IF(OR(GF$7="–",GF$7="glatt"),0.25/(LOG(15/GF83+E3_Parameter!$C$16*0.001/(3.715*Berechnungen!GF37)))^2,3400*(GF106/GF37*0.001)^4.13*(GF106/GF129)^(230*(GF106/GF37*0.001)^2.1-0.7)*GF83^(0.193*EXP(-3300*(GF106/GF37*0.001)^2.6*(GF106/GF129))))</f>
        <v>#N/A</v>
      </c>
      <c r="GG152" s="88" t="e">
        <f ca="1">IF(OR(GG$7="–",GG$7="glatt"),0.25/(LOG(15/GG83+E3_Parameter!$C$16*0.001/(3.715*Berechnungen!GG37)))^2,3400*(GG106/GG37*0.001)^4.13*(GG106/GG129)^(230*(GG106/GG37*0.001)^2.1-0.7)*GG83^(0.193*EXP(-3300*(GG106/GG37*0.001)^2.6*(GG106/GG129))))</f>
        <v>#N/A</v>
      </c>
      <c r="GH152" s="88" t="e">
        <f ca="1">IF(OR(GH$7="–",GH$7="glatt"),0.25/(LOG(15/GH83+E3_Parameter!$C$16*0.001/(3.715*Berechnungen!GH37)))^2,3400*(GH106/GH37*0.001)^4.13*(GH106/GH129)^(230*(GH106/GH37*0.001)^2.1-0.7)*GH83^(0.193*EXP(-3300*(GH106/GH37*0.001)^2.6*(GH106/GH129))))</f>
        <v>#N/A</v>
      </c>
      <c r="GI152" s="88" t="e">
        <f ca="1">IF(OR(GI$7="–",GI$7="glatt"),0.25/(LOG(15/GI83+E3_Parameter!$C$16*0.001/(3.715*Berechnungen!GI37)))^2,3400*(GI106/GI37*0.001)^4.13*(GI106/GI129)^(230*(GI106/GI37*0.001)^2.1-0.7)*GI83^(0.193*EXP(-3300*(GI106/GI37*0.001)^2.6*(GI106/GI129))))</f>
        <v>#N/A</v>
      </c>
      <c r="GJ152" s="88" t="e">
        <f ca="1">IF(OR(GJ$7="–",GJ$7="glatt"),0.25/(LOG(15/GJ83+E3_Parameter!$C$16*0.001/(3.715*Berechnungen!GJ37)))^2,3400*(GJ106/GJ37*0.001)^4.13*(GJ106/GJ129)^(230*(GJ106/GJ37*0.001)^2.1-0.7)*GJ83^(0.193*EXP(-3300*(GJ106/GJ37*0.001)^2.6*(GJ106/GJ129))))</f>
        <v>#N/A</v>
      </c>
      <c r="GK152" s="88" t="e">
        <f ca="1">IF(OR(GK$7="–",GK$7="glatt"),0.25/(LOG(15/GK83+E3_Parameter!$C$16*0.001/(3.715*Berechnungen!GK37)))^2,3400*(GK106/GK37*0.001)^4.13*(GK106/GK129)^(230*(GK106/GK37*0.001)^2.1-0.7)*GK83^(0.193*EXP(-3300*(GK106/GK37*0.001)^2.6*(GK106/GK129))))</f>
        <v>#N/A</v>
      </c>
      <c r="GL152" s="88" t="e">
        <f ca="1">IF(OR(GL$7="–",GL$7="glatt"),0.25/(LOG(15/GL83+E3_Parameter!$C$16*0.001/(3.715*Berechnungen!GL37)))^2,3400*(GL106/GL37*0.001)^4.13*(GL106/GL129)^(230*(GL106/GL37*0.001)^2.1-0.7)*GL83^(0.193*EXP(-3300*(GL106/GL37*0.001)^2.6*(GL106/GL129))))</f>
        <v>#N/A</v>
      </c>
      <c r="GM152" s="88" t="e">
        <f ca="1">IF(OR(GM$7="–",GM$7="glatt"),0.25/(LOG(15/GM83+E3_Parameter!$C$16*0.001/(3.715*Berechnungen!GM37)))^2,3400*(GM106/GM37*0.001)^4.13*(GM106/GM129)^(230*(GM106/GM37*0.001)^2.1-0.7)*GM83^(0.193*EXP(-3300*(GM106/GM37*0.001)^2.6*(GM106/GM129))))</f>
        <v>#N/A</v>
      </c>
      <c r="GN152" s="88" t="e">
        <f ca="1">IF(OR(GN$7="–",GN$7="glatt"),0.25/(LOG(15/GN83+E3_Parameter!$C$16*0.001/(3.715*Berechnungen!GN37)))^2,3400*(GN106/GN37*0.001)^4.13*(GN106/GN129)^(230*(GN106/GN37*0.001)^2.1-0.7)*GN83^(0.193*EXP(-3300*(GN106/GN37*0.001)^2.6*(GN106/GN129))))</f>
        <v>#N/A</v>
      </c>
      <c r="GO152" s="88" t="e">
        <f ca="1">IF(OR(GO$7="–",GO$7="glatt"),0.25/(LOG(15/GO83+E3_Parameter!$C$16*0.001/(3.715*Berechnungen!GO37)))^2,3400*(GO106/GO37*0.001)^4.13*(GO106/GO129)^(230*(GO106/GO37*0.001)^2.1-0.7)*GO83^(0.193*EXP(-3300*(GO106/GO37*0.001)^2.6*(GO106/GO129))))</f>
        <v>#N/A</v>
      </c>
      <c r="GP152" s="88" t="e">
        <f ca="1">IF(OR(GP$7="–",GP$7="glatt"),0.25/(LOG(15/GP83+E3_Parameter!$C$16*0.001/(3.715*Berechnungen!GP37)))^2,3400*(GP106/GP37*0.001)^4.13*(GP106/GP129)^(230*(GP106/GP37*0.001)^2.1-0.7)*GP83^(0.193*EXP(-3300*(GP106/GP37*0.001)^2.6*(GP106/GP129))))</f>
        <v>#N/A</v>
      </c>
      <c r="GQ152" s="88" t="e">
        <f ca="1">IF(OR(GQ$7="–",GQ$7="glatt"),0.25/(LOG(15/GQ83+E3_Parameter!$C$16*0.001/(3.715*Berechnungen!GQ37)))^2,3400*(GQ106/GQ37*0.001)^4.13*(GQ106/GQ129)^(230*(GQ106/GQ37*0.001)^2.1-0.7)*GQ83^(0.193*EXP(-3300*(GQ106/GQ37*0.001)^2.6*(GQ106/GQ129))))</f>
        <v>#N/A</v>
      </c>
      <c r="GR152" s="88" t="e">
        <f ca="1">IF(OR(GR$7="–",GR$7="glatt"),0.25/(LOG(15/GR83+E3_Parameter!$C$16*0.001/(3.715*Berechnungen!GR37)))^2,3400*(GR106/GR37*0.001)^4.13*(GR106/GR129)^(230*(GR106/GR37*0.001)^2.1-0.7)*GR83^(0.193*EXP(-3300*(GR106/GR37*0.001)^2.6*(GR106/GR129))))</f>
        <v>#N/A</v>
      </c>
      <c r="GS152" s="88" t="e">
        <f ca="1">IF(OR(GS$7="–",GS$7="glatt"),0.25/(LOG(15/GS83+E3_Parameter!$C$16*0.001/(3.715*Berechnungen!GS37)))^2,3400*(GS106/GS37*0.001)^4.13*(GS106/GS129)^(230*(GS106/GS37*0.001)^2.1-0.7)*GS83^(0.193*EXP(-3300*(GS106/GS37*0.001)^2.6*(GS106/GS129))))</f>
        <v>#N/A</v>
      </c>
      <c r="GT152" s="88" t="e">
        <f ca="1">IF(OR(GT$7="–",GT$7="glatt"),0.25/(LOG(15/GT83+E3_Parameter!$C$16*0.001/(3.715*Berechnungen!GT37)))^2,3400*(GT106/GT37*0.001)^4.13*(GT106/GT129)^(230*(GT106/GT37*0.001)^2.1-0.7)*GT83^(0.193*EXP(-3300*(GT106/GT37*0.001)^2.6*(GT106/GT129))))</f>
        <v>#N/A</v>
      </c>
      <c r="GU152" s="88" t="e">
        <f ca="1">IF(OR(GU$7="–",GU$7="glatt"),0.25/(LOG(15/GU83+E3_Parameter!$C$16*0.001/(3.715*Berechnungen!GU37)))^2,3400*(GU106/GU37*0.001)^4.13*(GU106/GU129)^(230*(GU106/GU37*0.001)^2.1-0.7)*GU83^(0.193*EXP(-3300*(GU106/GU37*0.001)^2.6*(GU106/GU129))))</f>
        <v>#N/A</v>
      </c>
      <c r="GV152" s="88" t="e">
        <f ca="1">IF(OR(GV$7="–",GV$7="glatt"),0.25/(LOG(15/GV83+E3_Parameter!$C$16*0.001/(3.715*Berechnungen!GV37)))^2,3400*(GV106/GV37*0.001)^4.13*(GV106/GV129)^(230*(GV106/GV37*0.001)^2.1-0.7)*GV83^(0.193*EXP(-3300*(GV106/GV37*0.001)^2.6*(GV106/GV129))))</f>
        <v>#N/A</v>
      </c>
      <c r="GW152" s="88" t="e">
        <f ca="1">IF(OR(GW$7="–",GW$7="glatt"),0.25/(LOG(15/GW83+E3_Parameter!$C$16*0.001/(3.715*Berechnungen!GW37)))^2,3400*(GW106/GW37*0.001)^4.13*(GW106/GW129)^(230*(GW106/GW37*0.001)^2.1-0.7)*GW83^(0.193*EXP(-3300*(GW106/GW37*0.001)^2.6*(GW106/GW129))))</f>
        <v>#N/A</v>
      </c>
      <c r="GX152" s="88" t="e">
        <f ca="1">IF(OR(GX$7="–",GX$7="glatt"),0.25/(LOG(15/GX83+E3_Parameter!$C$16*0.001/(3.715*Berechnungen!GX37)))^2,3400*(GX106/GX37*0.001)^4.13*(GX106/GX129)^(230*(GX106/GX37*0.001)^2.1-0.7)*GX83^(0.193*EXP(-3300*(GX106/GX37*0.001)^2.6*(GX106/GX129))))</f>
        <v>#N/A</v>
      </c>
      <c r="GY152" s="88" t="e">
        <f ca="1">IF(OR(GY$7="–",GY$7="glatt"),0.25/(LOG(15/GY83+E3_Parameter!$C$16*0.001/(3.715*Berechnungen!GY37)))^2,3400*(GY106/GY37*0.001)^4.13*(GY106/GY129)^(230*(GY106/GY37*0.001)^2.1-0.7)*GY83^(0.193*EXP(-3300*(GY106/GY37*0.001)^2.6*(GY106/GY129))))</f>
        <v>#N/A</v>
      </c>
      <c r="GZ152" s="88" t="e">
        <f ca="1">IF(OR(GZ$7="–",GZ$7="glatt"),0.25/(LOG(15/GZ83+E3_Parameter!$C$16*0.001/(3.715*Berechnungen!GZ37)))^2,3400*(GZ106/GZ37*0.001)^4.13*(GZ106/GZ129)^(230*(GZ106/GZ37*0.001)^2.1-0.7)*GZ83^(0.193*EXP(-3300*(GZ106/GZ37*0.001)^2.6*(GZ106/GZ129))))</f>
        <v>#N/A</v>
      </c>
      <c r="HA152" s="88" t="e">
        <f ca="1">IF(OR(HA$7="–",HA$7="glatt"),0.25/(LOG(15/HA83+E3_Parameter!$C$16*0.001/(3.715*Berechnungen!HA37)))^2,3400*(HA106/HA37*0.001)^4.13*(HA106/HA129)^(230*(HA106/HA37*0.001)^2.1-0.7)*HA83^(0.193*EXP(-3300*(HA106/HA37*0.001)^2.6*(HA106/HA129))))</f>
        <v>#N/A</v>
      </c>
      <c r="HB152" s="88" t="e">
        <f ca="1">IF(OR(HB$7="–",HB$7="glatt"),0.25/(LOG(15/HB83+E3_Parameter!$C$16*0.001/(3.715*Berechnungen!HB37)))^2,3400*(HB106/HB37*0.001)^4.13*(HB106/HB129)^(230*(HB106/HB37*0.001)^2.1-0.7)*HB83^(0.193*EXP(-3300*(HB106/HB37*0.001)^2.6*(HB106/HB129))))</f>
        <v>#N/A</v>
      </c>
      <c r="HC152" s="88" t="e">
        <f ca="1">IF(OR(HC$7="–",HC$7="glatt"),0.25/(LOG(15/HC83+E3_Parameter!$C$16*0.001/(3.715*Berechnungen!HC37)))^2,3400*(HC106/HC37*0.001)^4.13*(HC106/HC129)^(230*(HC106/HC37*0.001)^2.1-0.7)*HC83^(0.193*EXP(-3300*(HC106/HC37*0.001)^2.6*(HC106/HC129))))</f>
        <v>#N/A</v>
      </c>
      <c r="HD152" s="88" t="e">
        <f ca="1">IF(OR(HD$7="–",HD$7="glatt"),0.25/(LOG(15/HD83+E3_Parameter!$C$16*0.001/(3.715*Berechnungen!HD37)))^2,3400*(HD106/HD37*0.001)^4.13*(HD106/HD129)^(230*(HD106/HD37*0.001)^2.1-0.7)*HD83^(0.193*EXP(-3300*(HD106/HD37*0.001)^2.6*(HD106/HD129))))</f>
        <v>#N/A</v>
      </c>
      <c r="HE152" s="88" t="e">
        <f ca="1">IF(OR(HE$7="–",HE$7="glatt"),0.25/(LOG(15/HE83+E3_Parameter!$C$16*0.001/(3.715*Berechnungen!HE37)))^2,3400*(HE106/HE37*0.001)^4.13*(HE106/HE129)^(230*(HE106/HE37*0.001)^2.1-0.7)*HE83^(0.193*EXP(-3300*(HE106/HE37*0.001)^2.6*(HE106/HE129))))</f>
        <v>#N/A</v>
      </c>
      <c r="HF152" s="88" t="e">
        <f ca="1">IF(OR(HF$7="–",HF$7="glatt"),0.25/(LOG(15/HF83+E3_Parameter!$C$16*0.001/(3.715*Berechnungen!HF37)))^2,3400*(HF106/HF37*0.001)^4.13*(HF106/HF129)^(230*(HF106/HF37*0.001)^2.1-0.7)*HF83^(0.193*EXP(-3300*(HF106/HF37*0.001)^2.6*(HF106/HF129))))</f>
        <v>#N/A</v>
      </c>
      <c r="HG152" s="88" t="e">
        <f ca="1">IF(OR(HG$7="–",HG$7="glatt"),0.25/(LOG(15/HG83+E3_Parameter!$C$16*0.001/(3.715*Berechnungen!HG37)))^2,3400*(HG106/HG37*0.001)^4.13*(HG106/HG129)^(230*(HG106/HG37*0.001)^2.1-0.7)*HG83^(0.193*EXP(-3300*(HG106/HG37*0.001)^2.6*(HG106/HG129))))</f>
        <v>#N/A</v>
      </c>
      <c r="HH152" s="88" t="e">
        <f ca="1">IF(OR(HH$7="–",HH$7="glatt"),0.25/(LOG(15/HH83+E3_Parameter!$C$16*0.001/(3.715*Berechnungen!HH37)))^2,3400*(HH106/HH37*0.001)^4.13*(HH106/HH129)^(230*(HH106/HH37*0.001)^2.1-0.7)*HH83^(0.193*EXP(-3300*(HH106/HH37*0.001)^2.6*(HH106/HH129))))</f>
        <v>#N/A</v>
      </c>
      <c r="HI152" s="88" t="e">
        <f ca="1">IF(OR(HI$7="–",HI$7="glatt"),0.25/(LOG(15/HI83+E3_Parameter!$C$16*0.001/(3.715*Berechnungen!HI37)))^2,3400*(HI106/HI37*0.001)^4.13*(HI106/HI129)^(230*(HI106/HI37*0.001)^2.1-0.7)*HI83^(0.193*EXP(-3300*(HI106/HI37*0.001)^2.6*(HI106/HI129))))</f>
        <v>#N/A</v>
      </c>
      <c r="HJ152" s="88" t="e">
        <f ca="1">IF(OR(HJ$7="–",HJ$7="glatt"),0.25/(LOG(15/HJ83+E3_Parameter!$C$16*0.001/(3.715*Berechnungen!HJ37)))^2,3400*(HJ106/HJ37*0.001)^4.13*(HJ106/HJ129)^(230*(HJ106/HJ37*0.001)^2.1-0.7)*HJ83^(0.193*EXP(-3300*(HJ106/HJ37*0.001)^2.6*(HJ106/HJ129))))</f>
        <v>#N/A</v>
      </c>
      <c r="HK152" s="88" t="e">
        <f ca="1">IF(OR(HK$7="–",HK$7="glatt"),0.25/(LOG(15/HK83+E3_Parameter!$C$16*0.001/(3.715*Berechnungen!HK37)))^2,3400*(HK106/HK37*0.001)^4.13*(HK106/HK129)^(230*(HK106/HK37*0.001)^2.1-0.7)*HK83^(0.193*EXP(-3300*(HK106/HK37*0.001)^2.6*(HK106/HK129))))</f>
        <v>#N/A</v>
      </c>
      <c r="HL152" s="88" t="e">
        <f ca="1">IF(OR(HL$7="–",HL$7="glatt"),0.25/(LOG(15/HL83+E3_Parameter!$C$16*0.001/(3.715*Berechnungen!HL37)))^2,3400*(HL106/HL37*0.001)^4.13*(HL106/HL129)^(230*(HL106/HL37*0.001)^2.1-0.7)*HL83^(0.193*EXP(-3300*(HL106/HL37*0.001)^2.6*(HL106/HL129))))</f>
        <v>#N/A</v>
      </c>
      <c r="HM152" s="88" t="e">
        <f ca="1">IF(OR(HM$7="–",HM$7="glatt"),0.25/(LOG(15/HM83+E3_Parameter!$C$16*0.001/(3.715*Berechnungen!HM37)))^2,3400*(HM106/HM37*0.001)^4.13*(HM106/HM129)^(230*(HM106/HM37*0.001)^2.1-0.7)*HM83^(0.193*EXP(-3300*(HM106/HM37*0.001)^2.6*(HM106/HM129))))</f>
        <v>#N/A</v>
      </c>
      <c r="HN152" s="88" t="e">
        <f ca="1">IF(OR(HN$7="–",HN$7="glatt"),0.25/(LOG(15/HN83+E3_Parameter!$C$16*0.001/(3.715*Berechnungen!HN37)))^2,3400*(HN106/HN37*0.001)^4.13*(HN106/HN129)^(230*(HN106/HN37*0.001)^2.1-0.7)*HN83^(0.193*EXP(-3300*(HN106/HN37*0.001)^2.6*(HN106/HN129))))</f>
        <v>#N/A</v>
      </c>
      <c r="HO152" s="88" t="e">
        <f ca="1">IF(OR(HO$7="–",HO$7="glatt"),0.25/(LOG(15/HO83+E3_Parameter!$C$16*0.001/(3.715*Berechnungen!HO37)))^2,3400*(HO106/HO37*0.001)^4.13*(HO106/HO129)^(230*(HO106/HO37*0.001)^2.1-0.7)*HO83^(0.193*EXP(-3300*(HO106/HO37*0.001)^2.6*(HO106/HO129))))</f>
        <v>#N/A</v>
      </c>
      <c r="HP152" s="88" t="e">
        <f ca="1">IF(OR(HP$7="–",HP$7="glatt"),0.25/(LOG(15/HP83+E3_Parameter!$C$16*0.001/(3.715*Berechnungen!HP37)))^2,3400*(HP106/HP37*0.001)^4.13*(HP106/HP129)^(230*(HP106/HP37*0.001)^2.1-0.7)*HP83^(0.193*EXP(-3300*(HP106/HP37*0.001)^2.6*(HP106/HP129))))</f>
        <v>#N/A</v>
      </c>
      <c r="HQ152" s="88" t="e">
        <f ca="1">IF(OR(HQ$7="–",HQ$7="glatt"),0.25/(LOG(15/HQ83+E3_Parameter!$C$16*0.001/(3.715*Berechnungen!HQ37)))^2,3400*(HQ106/HQ37*0.001)^4.13*(HQ106/HQ129)^(230*(HQ106/HQ37*0.001)^2.1-0.7)*HQ83^(0.193*EXP(-3300*(HQ106/HQ37*0.001)^2.6*(HQ106/HQ129))))</f>
        <v>#N/A</v>
      </c>
      <c r="HR152" s="88" t="e">
        <f ca="1">IF(OR(HR$7="–",HR$7="glatt"),0.25/(LOG(15/HR83+E3_Parameter!$C$16*0.001/(3.715*Berechnungen!HR37)))^2,3400*(HR106/HR37*0.001)^4.13*(HR106/HR129)^(230*(HR106/HR37*0.001)^2.1-0.7)*HR83^(0.193*EXP(-3300*(HR106/HR37*0.001)^2.6*(HR106/HR129))))</f>
        <v>#N/A</v>
      </c>
      <c r="HS152" s="88" t="e">
        <f ca="1">IF(OR(HS$7="–",HS$7="glatt"),0.25/(LOG(15/HS83+E3_Parameter!$C$16*0.001/(3.715*Berechnungen!HS37)))^2,3400*(HS106/HS37*0.001)^4.13*(HS106/HS129)^(230*(HS106/HS37*0.001)^2.1-0.7)*HS83^(0.193*EXP(-3300*(HS106/HS37*0.001)^2.6*(HS106/HS129))))</f>
        <v>#N/A</v>
      </c>
      <c r="HT152" s="88" t="e">
        <f ca="1">IF(OR(HT$7="–",HT$7="glatt"),0.25/(LOG(15/HT83+E3_Parameter!$C$16*0.001/(3.715*Berechnungen!HT37)))^2,3400*(HT106/HT37*0.001)^4.13*(HT106/HT129)^(230*(HT106/HT37*0.001)^2.1-0.7)*HT83^(0.193*EXP(-3300*(HT106/HT37*0.001)^2.6*(HT106/HT129))))</f>
        <v>#N/A</v>
      </c>
      <c r="HU152" s="88" t="e">
        <f ca="1">IF(OR(HU$7="–",HU$7="glatt"),0.25/(LOG(15/HU83+E3_Parameter!$C$16*0.001/(3.715*Berechnungen!HU37)))^2,3400*(HU106/HU37*0.001)^4.13*(HU106/HU129)^(230*(HU106/HU37*0.001)^2.1-0.7)*HU83^(0.193*EXP(-3300*(HU106/HU37*0.001)^2.6*(HU106/HU129))))</f>
        <v>#N/A</v>
      </c>
      <c r="HV152" s="88" t="e">
        <f ca="1">IF(OR(HV$7="–",HV$7="glatt"),0.25/(LOG(15/HV83+E3_Parameter!$C$16*0.001/(3.715*Berechnungen!HV37)))^2,3400*(HV106/HV37*0.001)^4.13*(HV106/HV129)^(230*(HV106/HV37*0.001)^2.1-0.7)*HV83^(0.193*EXP(-3300*(HV106/HV37*0.001)^2.6*(HV106/HV129))))</f>
        <v>#N/A</v>
      </c>
      <c r="HW152" s="88" t="e">
        <f ca="1">IF(OR(HW$7="–",HW$7="glatt"),0.25/(LOG(15/HW83+E3_Parameter!$C$16*0.001/(3.715*Berechnungen!HW37)))^2,3400*(HW106/HW37*0.001)^4.13*(HW106/HW129)^(230*(HW106/HW37*0.001)^2.1-0.7)*HW83^(0.193*EXP(-3300*(HW106/HW37*0.001)^2.6*(HW106/HW129))))</f>
        <v>#N/A</v>
      </c>
      <c r="HX152" s="88" t="e">
        <f ca="1">IF(OR(HX$7="–",HX$7="glatt"),0.25/(LOG(15/HX83+E3_Parameter!$C$16*0.001/(3.715*Berechnungen!HX37)))^2,3400*(HX106/HX37*0.001)^4.13*(HX106/HX129)^(230*(HX106/HX37*0.001)^2.1-0.7)*HX83^(0.193*EXP(-3300*(HX106/HX37*0.001)^2.6*(HX106/HX129))))</f>
        <v>#N/A</v>
      </c>
      <c r="HY152" s="88" t="e">
        <f ca="1">IF(OR(HY$7="–",HY$7="glatt"),0.25/(LOG(15/HY83+E3_Parameter!$C$16*0.001/(3.715*Berechnungen!HY37)))^2,3400*(HY106/HY37*0.001)^4.13*(HY106/HY129)^(230*(HY106/HY37*0.001)^2.1-0.7)*HY83^(0.193*EXP(-3300*(HY106/HY37*0.001)^2.6*(HY106/HY129))))</f>
        <v>#N/A</v>
      </c>
      <c r="HZ152" s="88" t="e">
        <f ca="1">IF(OR(HZ$7="–",HZ$7="glatt"),0.25/(LOG(15/HZ83+E3_Parameter!$C$16*0.001/(3.715*Berechnungen!HZ37)))^2,3400*(HZ106/HZ37*0.001)^4.13*(HZ106/HZ129)^(230*(HZ106/HZ37*0.001)^2.1-0.7)*HZ83^(0.193*EXP(-3300*(HZ106/HZ37*0.001)^2.6*(HZ106/HZ129))))</f>
        <v>#N/A</v>
      </c>
      <c r="IA152" s="88" t="e">
        <f ca="1">IF(OR(IA$7="–",IA$7="glatt"),0.25/(LOG(15/IA83+E3_Parameter!$C$16*0.001/(3.715*Berechnungen!IA37)))^2,3400*(IA106/IA37*0.001)^4.13*(IA106/IA129)^(230*(IA106/IA37*0.001)^2.1-0.7)*IA83^(0.193*EXP(-3300*(IA106/IA37*0.001)^2.6*(IA106/IA129))))</f>
        <v>#N/A</v>
      </c>
      <c r="IB152" s="88" t="e">
        <f ca="1">IF(OR(IB$7="–",IB$7="glatt"),0.25/(LOG(15/IB83+E3_Parameter!$C$16*0.001/(3.715*Berechnungen!IB37)))^2,3400*(IB106/IB37*0.001)^4.13*(IB106/IB129)^(230*(IB106/IB37*0.001)^2.1-0.7)*IB83^(0.193*EXP(-3300*(IB106/IB37*0.001)^2.6*(IB106/IB129))))</f>
        <v>#N/A</v>
      </c>
      <c r="IC152" s="88" t="e">
        <f ca="1">IF(OR(IC$7="–",IC$7="glatt"),0.25/(LOG(15/IC83+E3_Parameter!$C$16*0.001/(3.715*Berechnungen!IC37)))^2,3400*(IC106/IC37*0.001)^4.13*(IC106/IC129)^(230*(IC106/IC37*0.001)^2.1-0.7)*IC83^(0.193*EXP(-3300*(IC106/IC37*0.001)^2.6*(IC106/IC129))))</f>
        <v>#N/A</v>
      </c>
      <c r="ID152" s="88" t="e">
        <f ca="1">IF(OR(ID$7="–",ID$7="glatt"),0.25/(LOG(15/ID83+E3_Parameter!$C$16*0.001/(3.715*Berechnungen!ID37)))^2,3400*(ID106/ID37*0.001)^4.13*(ID106/ID129)^(230*(ID106/ID37*0.001)^2.1-0.7)*ID83^(0.193*EXP(-3300*(ID106/ID37*0.001)^2.6*(ID106/ID129))))</f>
        <v>#N/A</v>
      </c>
      <c r="IE152" s="88" t="e">
        <f ca="1">IF(OR(IE$7="–",IE$7="glatt"),0.25/(LOG(15/IE83+E3_Parameter!$C$16*0.001/(3.715*Berechnungen!IE37)))^2,3400*(IE106/IE37*0.001)^4.13*(IE106/IE129)^(230*(IE106/IE37*0.001)^2.1-0.7)*IE83^(0.193*EXP(-3300*(IE106/IE37*0.001)^2.6*(IE106/IE129))))</f>
        <v>#N/A</v>
      </c>
      <c r="IF152" s="88" t="e">
        <f ca="1">IF(OR(IF$7="–",IF$7="glatt"),0.25/(LOG(15/IF83+E3_Parameter!$C$16*0.001/(3.715*Berechnungen!IF37)))^2,3400*(IF106/IF37*0.001)^4.13*(IF106/IF129)^(230*(IF106/IF37*0.001)^2.1-0.7)*IF83^(0.193*EXP(-3300*(IF106/IF37*0.001)^2.6*(IF106/IF129))))</f>
        <v>#N/A</v>
      </c>
      <c r="IG152" s="88" t="e">
        <f ca="1">IF(OR(IG$7="–",IG$7="glatt"),0.25/(LOG(15/IG83+E3_Parameter!$C$16*0.001/(3.715*Berechnungen!IG37)))^2,3400*(IG106/IG37*0.001)^4.13*(IG106/IG129)^(230*(IG106/IG37*0.001)^2.1-0.7)*IG83^(0.193*EXP(-3300*(IG106/IG37*0.001)^2.6*(IG106/IG129))))</f>
        <v>#N/A</v>
      </c>
      <c r="IH152" s="88" t="e">
        <f ca="1">IF(OR(IH$7="–",IH$7="glatt"),0.25/(LOG(15/IH83+E3_Parameter!$C$16*0.001/(3.715*Berechnungen!IH37)))^2,3400*(IH106/IH37*0.001)^4.13*(IH106/IH129)^(230*(IH106/IH37*0.001)^2.1-0.7)*IH83^(0.193*EXP(-3300*(IH106/IH37*0.001)^2.6*(IH106/IH129))))</f>
        <v>#N/A</v>
      </c>
      <c r="II152" s="88" t="e">
        <f ca="1">IF(OR(II$7="–",II$7="glatt"),0.25/(LOG(15/II83+E3_Parameter!$C$16*0.001/(3.715*Berechnungen!II37)))^2,3400*(II106/II37*0.001)^4.13*(II106/II129)^(230*(II106/II37*0.001)^2.1-0.7)*II83^(0.193*EXP(-3300*(II106/II37*0.001)^2.6*(II106/II129))))</f>
        <v>#N/A</v>
      </c>
      <c r="IJ152" s="88" t="e">
        <f ca="1">IF(OR(IJ$7="–",IJ$7="glatt"),0.25/(LOG(15/IJ83+E3_Parameter!$C$16*0.001/(3.715*Berechnungen!IJ37)))^2,3400*(IJ106/IJ37*0.001)^4.13*(IJ106/IJ129)^(230*(IJ106/IJ37*0.001)^2.1-0.7)*IJ83^(0.193*EXP(-3300*(IJ106/IJ37*0.001)^2.6*(IJ106/IJ129))))</f>
        <v>#N/A</v>
      </c>
      <c r="IK152" s="88" t="e">
        <f ca="1">IF(OR(IK$7="–",IK$7="glatt"),0.25/(LOG(15/IK83+E3_Parameter!$C$16*0.001/(3.715*Berechnungen!IK37)))^2,3400*(IK106/IK37*0.001)^4.13*(IK106/IK129)^(230*(IK106/IK37*0.001)^2.1-0.7)*IK83^(0.193*EXP(-3300*(IK106/IK37*0.001)^2.6*(IK106/IK129))))</f>
        <v>#N/A</v>
      </c>
      <c r="IL152" s="88" t="e">
        <f ca="1">IF(OR(IL$7="–",IL$7="glatt"),0.25/(LOG(15/IL83+E3_Parameter!$C$16*0.001/(3.715*Berechnungen!IL37)))^2,3400*(IL106/IL37*0.001)^4.13*(IL106/IL129)^(230*(IL106/IL37*0.001)^2.1-0.7)*IL83^(0.193*EXP(-3300*(IL106/IL37*0.001)^2.6*(IL106/IL129))))</f>
        <v>#N/A</v>
      </c>
      <c r="IM152" s="88" t="e">
        <f ca="1">IF(OR(IM$7="–",IM$7="glatt"),0.25/(LOG(15/IM83+E3_Parameter!$C$16*0.001/(3.715*Berechnungen!IM37)))^2,3400*(IM106/IM37*0.001)^4.13*(IM106/IM129)^(230*(IM106/IM37*0.001)^2.1-0.7)*IM83^(0.193*EXP(-3300*(IM106/IM37*0.001)^2.6*(IM106/IM129))))</f>
        <v>#N/A</v>
      </c>
      <c r="IN152" s="88" t="e">
        <f ca="1">IF(OR(IN$7="–",IN$7="glatt"),0.25/(LOG(15/IN83+E3_Parameter!$C$16*0.001/(3.715*Berechnungen!IN37)))^2,3400*(IN106/IN37*0.001)^4.13*(IN106/IN129)^(230*(IN106/IN37*0.001)^2.1-0.7)*IN83^(0.193*EXP(-3300*(IN106/IN37*0.001)^2.6*(IN106/IN129))))</f>
        <v>#N/A</v>
      </c>
      <c r="IO152" s="88" t="e">
        <f ca="1">IF(OR(IO$7="–",IO$7="glatt"),0.25/(LOG(15/IO83+E3_Parameter!$C$16*0.001/(3.715*Berechnungen!IO37)))^2,3400*(IO106/IO37*0.001)^4.13*(IO106/IO129)^(230*(IO106/IO37*0.001)^2.1-0.7)*IO83^(0.193*EXP(-3300*(IO106/IO37*0.001)^2.6*(IO106/IO129))))</f>
        <v>#N/A</v>
      </c>
      <c r="IP152" s="88" t="e">
        <f ca="1">IF(OR(IP$7="–",IP$7="glatt"),0.25/(LOG(15/IP83+E3_Parameter!$C$16*0.001/(3.715*Berechnungen!IP37)))^2,3400*(IP106/IP37*0.001)^4.13*(IP106/IP129)^(230*(IP106/IP37*0.001)^2.1-0.7)*IP83^(0.193*EXP(-3300*(IP106/IP37*0.001)^2.6*(IP106/IP129))))</f>
        <v>#N/A</v>
      </c>
      <c r="IQ152" s="88" t="e">
        <f ca="1">IF(OR(IQ$7="–",IQ$7="glatt"),0.25/(LOG(15/IQ83+E3_Parameter!$C$16*0.001/(3.715*Berechnungen!IQ37)))^2,3400*(IQ106/IQ37*0.001)^4.13*(IQ106/IQ129)^(230*(IQ106/IQ37*0.001)^2.1-0.7)*IQ83^(0.193*EXP(-3300*(IQ106/IQ37*0.001)^2.6*(IQ106/IQ129))))</f>
        <v>#N/A</v>
      </c>
      <c r="IR152" s="88" t="e">
        <f ca="1">IF(OR(IR$7="–",IR$7="glatt"),0.25/(LOG(15/IR83+E3_Parameter!$C$16*0.001/(3.715*Berechnungen!IR37)))^2,3400*(IR106/IR37*0.001)^4.13*(IR106/IR129)^(230*(IR106/IR37*0.001)^2.1-0.7)*IR83^(0.193*EXP(-3300*(IR106/IR37*0.001)^2.6*(IR106/IR129))))</f>
        <v>#N/A</v>
      </c>
      <c r="IS152" s="88" t="e">
        <f ca="1">IF(OR(IS$7="–",IS$7="glatt"),0.25/(LOG(15/IS83+E3_Parameter!$C$16*0.001/(3.715*Berechnungen!IS37)))^2,3400*(IS106/IS37*0.001)^4.13*(IS106/IS129)^(230*(IS106/IS37*0.001)^2.1-0.7)*IS83^(0.193*EXP(-3300*(IS106/IS37*0.001)^2.6*(IS106/IS129))))</f>
        <v>#N/A</v>
      </c>
      <c r="IT152" s="88" t="e">
        <f ca="1">IF(OR(IT$7="–",IT$7="glatt"),0.25/(LOG(15/IT83+E3_Parameter!$C$16*0.001/(3.715*Berechnungen!IT37)))^2,3400*(IT106/IT37*0.001)^4.13*(IT106/IT129)^(230*(IT106/IT37*0.001)^2.1-0.7)*IT83^(0.193*EXP(-3300*(IT106/IT37*0.001)^2.6*(IT106/IT129))))</f>
        <v>#N/A</v>
      </c>
      <c r="IU152" s="88" t="e">
        <f ca="1">IF(OR(IU$7="–",IU$7="glatt"),0.25/(LOG(15/IU83+E3_Parameter!$C$16*0.001/(3.715*Berechnungen!IU37)))^2,3400*(IU106/IU37*0.001)^4.13*(IU106/IU129)^(230*(IU106/IU37*0.001)^2.1-0.7)*IU83^(0.193*EXP(-3300*(IU106/IU37*0.001)^2.6*(IU106/IU129))))</f>
        <v>#N/A</v>
      </c>
      <c r="IV152" s="88" t="e">
        <f ca="1">IF(OR(IV$7="–",IV$7="glatt"),0.25/(LOG(15/IV83+E3_Parameter!$C$16*0.001/(3.715*Berechnungen!IV37)))^2,3400*(IV106/IV37*0.001)^4.13*(IV106/IV129)^(230*(IV106/IV37*0.001)^2.1-0.7)*IV83^(0.193*EXP(-3300*(IV106/IV37*0.001)^2.6*(IV106/IV129))))</f>
        <v>#N/A</v>
      </c>
      <c r="IW152" s="88" t="e">
        <f ca="1">IF(OR(IW$7="–",IW$7="glatt"),0.25/(LOG(15/IW83+E3_Parameter!$C$16*0.001/(3.715*Berechnungen!IW37)))^2,3400*(IW106/IW37*0.001)^4.13*(IW106/IW129)^(230*(IW106/IW37*0.001)^2.1-0.7)*IW83^(0.193*EXP(-3300*(IW106/IW37*0.001)^2.6*(IW106/IW129))))</f>
        <v>#N/A</v>
      </c>
      <c r="IX152" s="88" t="e">
        <f ca="1">IF(OR(IX$7="–",IX$7="glatt"),0.25/(LOG(15/IX83+E3_Parameter!$C$16*0.001/(3.715*Berechnungen!IX37)))^2,3400*(IX106/IX37*0.001)^4.13*(IX106/IX129)^(230*(IX106/IX37*0.001)^2.1-0.7)*IX83^(0.193*EXP(-3300*(IX106/IX37*0.001)^2.6*(IX106/IX129))))</f>
        <v>#N/A</v>
      </c>
      <c r="IY152" s="88" t="e">
        <f ca="1">IF(OR(IY$7="–",IY$7="glatt"),0.25/(LOG(15/IY83+E3_Parameter!$C$16*0.001/(3.715*Berechnungen!IY37)))^2,3400*(IY106/IY37*0.001)^4.13*(IY106/IY129)^(230*(IY106/IY37*0.001)^2.1-0.7)*IY83^(0.193*EXP(-3300*(IY106/IY37*0.001)^2.6*(IY106/IY129))))</f>
        <v>#N/A</v>
      </c>
      <c r="IZ152" s="88" t="e">
        <f ca="1">IF(OR(IZ$7="–",IZ$7="glatt"),0.25/(LOG(15/IZ83+E3_Parameter!$C$16*0.001/(3.715*Berechnungen!IZ37)))^2,3400*(IZ106/IZ37*0.001)^4.13*(IZ106/IZ129)^(230*(IZ106/IZ37*0.001)^2.1-0.7)*IZ83^(0.193*EXP(-3300*(IZ106/IZ37*0.001)^2.6*(IZ106/IZ129))))</f>
        <v>#N/A</v>
      </c>
      <c r="JA152" s="88" t="e">
        <f ca="1">IF(OR(JA$7="–",JA$7="glatt"),0.25/(LOG(15/JA83+E3_Parameter!$C$16*0.001/(3.715*Berechnungen!JA37)))^2,3400*(JA106/JA37*0.001)^4.13*(JA106/JA129)^(230*(JA106/JA37*0.001)^2.1-0.7)*JA83^(0.193*EXP(-3300*(JA106/JA37*0.001)^2.6*(JA106/JA129))))</f>
        <v>#N/A</v>
      </c>
      <c r="JB152" s="88" t="e">
        <f ca="1">IF(OR(JB$7="–",JB$7="glatt"),0.25/(LOG(15/JB83+E3_Parameter!$C$16*0.001/(3.715*Berechnungen!JB37)))^2,3400*(JB106/JB37*0.001)^4.13*(JB106/JB129)^(230*(JB106/JB37*0.001)^2.1-0.7)*JB83^(0.193*EXP(-3300*(JB106/JB37*0.001)^2.6*(JB106/JB129))))</f>
        <v>#N/A</v>
      </c>
      <c r="JC152" s="88" t="e">
        <f ca="1">IF(OR(JC$7="–",JC$7="glatt"),0.25/(LOG(15/JC83+E3_Parameter!$C$16*0.001/(3.715*Berechnungen!JC37)))^2,3400*(JC106/JC37*0.001)^4.13*(JC106/JC129)^(230*(JC106/JC37*0.001)^2.1-0.7)*JC83^(0.193*EXP(-3300*(JC106/JC37*0.001)^2.6*(JC106/JC129))))</f>
        <v>#N/A</v>
      </c>
      <c r="JD152" s="88" t="e">
        <f ca="1">IF(OR(JD$7="–",JD$7="glatt"),0.25/(LOG(15/JD83+E3_Parameter!$C$16*0.001/(3.715*Berechnungen!JD37)))^2,3400*(JD106/JD37*0.001)^4.13*(JD106/JD129)^(230*(JD106/JD37*0.001)^2.1-0.7)*JD83^(0.193*EXP(-3300*(JD106/JD37*0.001)^2.6*(JD106/JD129))))</f>
        <v>#N/A</v>
      </c>
      <c r="JE152" s="88" t="e">
        <f ca="1">IF(OR(JE$7="–",JE$7="glatt"),0.25/(LOG(15/JE83+E3_Parameter!$C$16*0.001/(3.715*Berechnungen!JE37)))^2,3400*(JE106/JE37*0.001)^4.13*(JE106/JE129)^(230*(JE106/JE37*0.001)^2.1-0.7)*JE83^(0.193*EXP(-3300*(JE106/JE37*0.001)^2.6*(JE106/JE129))))</f>
        <v>#N/A</v>
      </c>
      <c r="JF152" s="88" t="e">
        <f ca="1">IF(OR(JF$7="–",JF$7="glatt"),0.25/(LOG(15/JF83+E3_Parameter!$C$16*0.001/(3.715*Berechnungen!JF37)))^2,3400*(JF106/JF37*0.001)^4.13*(JF106/JF129)^(230*(JF106/JF37*0.001)^2.1-0.7)*JF83^(0.193*EXP(-3300*(JF106/JF37*0.001)^2.6*(JF106/JF129))))</f>
        <v>#N/A</v>
      </c>
      <c r="JG152" s="88" t="e">
        <f ca="1">IF(OR(JG$7="–",JG$7="glatt"),0.25/(LOG(15/JG83+E3_Parameter!$C$16*0.001/(3.715*Berechnungen!JG37)))^2,3400*(JG106/JG37*0.001)^4.13*(JG106/JG129)^(230*(JG106/JG37*0.001)^2.1-0.7)*JG83^(0.193*EXP(-3300*(JG106/JG37*0.001)^2.6*(JG106/JG129))))</f>
        <v>#N/A</v>
      </c>
      <c r="JH152" s="88" t="e">
        <f ca="1">IF(OR(JH$7="–",JH$7="glatt"),0.25/(LOG(15/JH83+E3_Parameter!$C$16*0.001/(3.715*Berechnungen!JH37)))^2,3400*(JH106/JH37*0.001)^4.13*(JH106/JH129)^(230*(JH106/JH37*0.001)^2.1-0.7)*JH83^(0.193*EXP(-3300*(JH106/JH37*0.001)^2.6*(JH106/JH129))))</f>
        <v>#N/A</v>
      </c>
      <c r="JI152" s="88" t="e">
        <f ca="1">IF(OR(JI$7="–",JI$7="glatt"),0.25/(LOG(15/JI83+E3_Parameter!$C$16*0.001/(3.715*Berechnungen!JI37)))^2,3400*(JI106/JI37*0.001)^4.13*(JI106/JI129)^(230*(JI106/JI37*0.001)^2.1-0.7)*JI83^(0.193*EXP(-3300*(JI106/JI37*0.001)^2.6*(JI106/JI129))))</f>
        <v>#N/A</v>
      </c>
      <c r="JJ152" s="88" t="e">
        <f ca="1">IF(OR(JJ$7="–",JJ$7="glatt"),0.25/(LOG(15/JJ83+E3_Parameter!$C$16*0.001/(3.715*Berechnungen!JJ37)))^2,3400*(JJ106/JJ37*0.001)^4.13*(JJ106/JJ129)^(230*(JJ106/JJ37*0.001)^2.1-0.7)*JJ83^(0.193*EXP(-3300*(JJ106/JJ37*0.001)^2.6*(JJ106/JJ129))))</f>
        <v>#N/A</v>
      </c>
      <c r="JK152" s="88" t="e">
        <f ca="1">IF(OR(JK$7="–",JK$7="glatt"),0.25/(LOG(15/JK83+E3_Parameter!$C$16*0.001/(3.715*Berechnungen!JK37)))^2,3400*(JK106/JK37*0.001)^4.13*(JK106/JK129)^(230*(JK106/JK37*0.001)^2.1-0.7)*JK83^(0.193*EXP(-3300*(JK106/JK37*0.001)^2.6*(JK106/JK129))))</f>
        <v>#N/A</v>
      </c>
      <c r="JL152" s="88" t="e">
        <f ca="1">IF(OR(JL$7="–",JL$7="glatt"),0.25/(LOG(15/JL83+E3_Parameter!$C$16*0.001/(3.715*Berechnungen!JL37)))^2,3400*(JL106/JL37*0.001)^4.13*(JL106/JL129)^(230*(JL106/JL37*0.001)^2.1-0.7)*JL83^(0.193*EXP(-3300*(JL106/JL37*0.001)^2.6*(JL106/JL129))))</f>
        <v>#N/A</v>
      </c>
      <c r="JM152" s="88" t="e">
        <f ca="1">IF(OR(JM$7="–",JM$7="glatt"),0.25/(LOG(15/JM83+E3_Parameter!$C$16*0.001/(3.715*Berechnungen!JM37)))^2,3400*(JM106/JM37*0.001)^4.13*(JM106/JM129)^(230*(JM106/JM37*0.001)^2.1-0.7)*JM83^(0.193*EXP(-3300*(JM106/JM37*0.001)^2.6*(JM106/JM129))))</f>
        <v>#N/A</v>
      </c>
      <c r="JN152" s="88" t="e">
        <f ca="1">IF(OR(JN$7="–",JN$7="glatt"),0.25/(LOG(15/JN83+E3_Parameter!$C$16*0.001/(3.715*Berechnungen!JN37)))^2,3400*(JN106/JN37*0.001)^4.13*(JN106/JN129)^(230*(JN106/JN37*0.001)^2.1-0.7)*JN83^(0.193*EXP(-3300*(JN106/JN37*0.001)^2.6*(JN106/JN129))))</f>
        <v>#N/A</v>
      </c>
      <c r="JO152" s="88" t="e">
        <f ca="1">IF(OR(JO$7="–",JO$7="glatt"),0.25/(LOG(15/JO83+E3_Parameter!$C$16*0.001/(3.715*Berechnungen!JO37)))^2,3400*(JO106/JO37*0.001)^4.13*(JO106/JO129)^(230*(JO106/JO37*0.001)^2.1-0.7)*JO83^(0.193*EXP(-3300*(JO106/JO37*0.001)^2.6*(JO106/JO129))))</f>
        <v>#N/A</v>
      </c>
      <c r="JP152" s="88" t="e">
        <f ca="1">IF(OR(JP$7="–",JP$7="glatt"),0.25/(LOG(15/JP83+E3_Parameter!$C$16*0.001/(3.715*Berechnungen!JP37)))^2,3400*(JP106/JP37*0.001)^4.13*(JP106/JP129)^(230*(JP106/JP37*0.001)^2.1-0.7)*JP83^(0.193*EXP(-3300*(JP106/JP37*0.001)^2.6*(JP106/JP129))))</f>
        <v>#N/A</v>
      </c>
      <c r="JQ152" s="88" t="e">
        <f ca="1">IF(OR(JQ$7="–",JQ$7="glatt"),0.25/(LOG(15/JQ83+E3_Parameter!$C$16*0.001/(3.715*Berechnungen!JQ37)))^2,3400*(JQ106/JQ37*0.001)^4.13*(JQ106/JQ129)^(230*(JQ106/JQ37*0.001)^2.1-0.7)*JQ83^(0.193*EXP(-3300*(JQ106/JQ37*0.001)^2.6*(JQ106/JQ129))))</f>
        <v>#N/A</v>
      </c>
      <c r="JR152" s="88" t="e">
        <f ca="1">IF(OR(JR$7="–",JR$7="glatt"),0.25/(LOG(15/JR83+E3_Parameter!$C$16*0.001/(3.715*Berechnungen!JR37)))^2,3400*(JR106/JR37*0.001)^4.13*(JR106/JR129)^(230*(JR106/JR37*0.001)^2.1-0.7)*JR83^(0.193*EXP(-3300*(JR106/JR37*0.001)^2.6*(JR106/JR129))))</f>
        <v>#N/A</v>
      </c>
      <c r="JS152" s="88" t="e">
        <f ca="1">IF(OR(JS$7="–",JS$7="glatt"),0.25/(LOG(15/JS83+E3_Parameter!$C$16*0.001/(3.715*Berechnungen!JS37)))^2,3400*(JS106/JS37*0.001)^4.13*(JS106/JS129)^(230*(JS106/JS37*0.001)^2.1-0.7)*JS83^(0.193*EXP(-3300*(JS106/JS37*0.001)^2.6*(JS106/JS129))))</f>
        <v>#N/A</v>
      </c>
      <c r="JT152" s="88" t="e">
        <f ca="1">IF(OR(JT$7="–",JT$7="glatt"),0.25/(LOG(15/JT83+E3_Parameter!$C$16*0.001/(3.715*Berechnungen!JT37)))^2,3400*(JT106/JT37*0.001)^4.13*(JT106/JT129)^(230*(JT106/JT37*0.001)^2.1-0.7)*JT83^(0.193*EXP(-3300*(JT106/JT37*0.001)^2.6*(JT106/JT129))))</f>
        <v>#N/A</v>
      </c>
      <c r="JU152" s="88" t="e">
        <f ca="1">IF(OR(JU$7="–",JU$7="glatt"),0.25/(LOG(15/JU83+E3_Parameter!$C$16*0.001/(3.715*Berechnungen!JU37)))^2,3400*(JU106/JU37*0.001)^4.13*(JU106/JU129)^(230*(JU106/JU37*0.001)^2.1-0.7)*JU83^(0.193*EXP(-3300*(JU106/JU37*0.001)^2.6*(JU106/JU129))))</f>
        <v>#N/A</v>
      </c>
      <c r="JV152" s="88" t="e">
        <f ca="1">IF(OR(JV$7="–",JV$7="glatt"),0.25/(LOG(15/JV83+E3_Parameter!$C$16*0.001/(3.715*Berechnungen!JV37)))^2,3400*(JV106/JV37*0.001)^4.13*(JV106/JV129)^(230*(JV106/JV37*0.001)^2.1-0.7)*JV83^(0.193*EXP(-3300*(JV106/JV37*0.001)^2.6*(JV106/JV129))))</f>
        <v>#N/A</v>
      </c>
      <c r="JW152" s="88" t="e">
        <f ca="1">IF(OR(JW$7="–",JW$7="glatt"),0.25/(LOG(15/JW83+E3_Parameter!$C$16*0.001/(3.715*Berechnungen!JW37)))^2,3400*(JW106/JW37*0.001)^4.13*(JW106/JW129)^(230*(JW106/JW37*0.001)^2.1-0.7)*JW83^(0.193*EXP(-3300*(JW106/JW37*0.001)^2.6*(JW106/JW129))))</f>
        <v>#N/A</v>
      </c>
      <c r="JX152" s="88" t="e">
        <f ca="1">IF(OR(JX$7="–",JX$7="glatt"),0.25/(LOG(15/JX83+E3_Parameter!$C$16*0.001/(3.715*Berechnungen!JX37)))^2,3400*(JX106/JX37*0.001)^4.13*(JX106/JX129)^(230*(JX106/JX37*0.001)^2.1-0.7)*JX83^(0.193*EXP(-3300*(JX106/JX37*0.001)^2.6*(JX106/JX129))))</f>
        <v>#N/A</v>
      </c>
      <c r="JY152" s="88" t="e">
        <f ca="1">IF(OR(JY$7="–",JY$7="glatt"),0.25/(LOG(15/JY83+E3_Parameter!$C$16*0.001/(3.715*Berechnungen!JY37)))^2,3400*(JY106/JY37*0.001)^4.13*(JY106/JY129)^(230*(JY106/JY37*0.001)^2.1-0.7)*JY83^(0.193*EXP(-3300*(JY106/JY37*0.001)^2.6*(JY106/JY129))))</f>
        <v>#N/A</v>
      </c>
      <c r="JZ152" s="88" t="e">
        <f ca="1">IF(OR(JZ$7="–",JZ$7="glatt"),0.25/(LOG(15/JZ83+E3_Parameter!$C$16*0.001/(3.715*Berechnungen!JZ37)))^2,3400*(JZ106/JZ37*0.001)^4.13*(JZ106/JZ129)^(230*(JZ106/JZ37*0.001)^2.1-0.7)*JZ83^(0.193*EXP(-3300*(JZ106/JZ37*0.001)^2.6*(JZ106/JZ129))))</f>
        <v>#N/A</v>
      </c>
      <c r="KA152" s="88" t="e">
        <f ca="1">IF(OR(KA$7="–",KA$7="glatt"),0.25/(LOG(15/KA83+E3_Parameter!$C$16*0.001/(3.715*Berechnungen!KA37)))^2,3400*(KA106/KA37*0.001)^4.13*(KA106/KA129)^(230*(KA106/KA37*0.001)^2.1-0.7)*KA83^(0.193*EXP(-3300*(KA106/KA37*0.001)^2.6*(KA106/KA129))))</f>
        <v>#N/A</v>
      </c>
      <c r="KB152" s="88" t="e">
        <f ca="1">IF(OR(KB$7="–",KB$7="glatt"),0.25/(LOG(15/KB83+E3_Parameter!$C$16*0.001/(3.715*Berechnungen!KB37)))^2,3400*(KB106/KB37*0.001)^4.13*(KB106/KB129)^(230*(KB106/KB37*0.001)^2.1-0.7)*KB83^(0.193*EXP(-3300*(KB106/KB37*0.001)^2.6*(KB106/KB129))))</f>
        <v>#N/A</v>
      </c>
      <c r="KC152" s="88" t="e">
        <f ca="1">IF(OR(KC$7="–",KC$7="glatt"),0.25/(LOG(15/KC83+E3_Parameter!$C$16*0.001/(3.715*Berechnungen!KC37)))^2,3400*(KC106/KC37*0.001)^4.13*(KC106/KC129)^(230*(KC106/KC37*0.001)^2.1-0.7)*KC83^(0.193*EXP(-3300*(KC106/KC37*0.001)^2.6*(KC106/KC129))))</f>
        <v>#N/A</v>
      </c>
      <c r="KD152" s="88" t="e">
        <f ca="1">IF(OR(KD$7="–",KD$7="glatt"),0.25/(LOG(15/KD83+E3_Parameter!$C$16*0.001/(3.715*Berechnungen!KD37)))^2,3400*(KD106/KD37*0.001)^4.13*(KD106/KD129)^(230*(KD106/KD37*0.001)^2.1-0.7)*KD83^(0.193*EXP(-3300*(KD106/KD37*0.001)^2.6*(KD106/KD129))))</f>
        <v>#N/A</v>
      </c>
      <c r="KE152" s="88" t="e">
        <f ca="1">IF(OR(KE$7="–",KE$7="glatt"),0.25/(LOG(15/KE83+E3_Parameter!$C$16*0.001/(3.715*Berechnungen!KE37)))^2,3400*(KE106/KE37*0.001)^4.13*(KE106/KE129)^(230*(KE106/KE37*0.001)^2.1-0.7)*KE83^(0.193*EXP(-3300*(KE106/KE37*0.001)^2.6*(KE106/KE129))))</f>
        <v>#N/A</v>
      </c>
      <c r="KF152" s="88" t="e">
        <f ca="1">IF(OR(KF$7="–",KF$7="glatt"),0.25/(LOG(15/KF83+E3_Parameter!$C$16*0.001/(3.715*Berechnungen!KF37)))^2,3400*(KF106/KF37*0.001)^4.13*(KF106/KF129)^(230*(KF106/KF37*0.001)^2.1-0.7)*KF83^(0.193*EXP(-3300*(KF106/KF37*0.001)^2.6*(KF106/KF129))))</f>
        <v>#N/A</v>
      </c>
      <c r="KG152" s="88" t="e">
        <f ca="1">IF(OR(KG$7="–",KG$7="glatt"),0.25/(LOG(15/KG83+E3_Parameter!$C$16*0.001/(3.715*Berechnungen!KG37)))^2,3400*(KG106/KG37*0.001)^4.13*(KG106/KG129)^(230*(KG106/KG37*0.001)^2.1-0.7)*KG83^(0.193*EXP(-3300*(KG106/KG37*0.001)^2.6*(KG106/KG129))))</f>
        <v>#N/A</v>
      </c>
      <c r="KH152" s="88" t="e">
        <f ca="1">IF(OR(KH$7="–",KH$7="glatt"),0.25/(LOG(15/KH83+E3_Parameter!$C$16*0.001/(3.715*Berechnungen!KH37)))^2,3400*(KH106/KH37*0.001)^4.13*(KH106/KH129)^(230*(KH106/KH37*0.001)^2.1-0.7)*KH83^(0.193*EXP(-3300*(KH106/KH37*0.001)^2.6*(KH106/KH129))))</f>
        <v>#N/A</v>
      </c>
      <c r="KI152" s="88" t="e">
        <f ca="1">IF(OR(KI$7="–",KI$7="glatt"),0.25/(LOG(15/KI83+E3_Parameter!$C$16*0.001/(3.715*Berechnungen!KI37)))^2,3400*(KI106/KI37*0.001)^4.13*(KI106/KI129)^(230*(KI106/KI37*0.001)^2.1-0.7)*KI83^(0.193*EXP(-3300*(KI106/KI37*0.001)^2.6*(KI106/KI129))))</f>
        <v>#N/A</v>
      </c>
      <c r="KJ152" s="88" t="e">
        <f ca="1">IF(OR(KJ$7="–",KJ$7="glatt"),0.25/(LOG(15/KJ83+E3_Parameter!$C$16*0.001/(3.715*Berechnungen!KJ37)))^2,3400*(KJ106/KJ37*0.001)^4.13*(KJ106/KJ129)^(230*(KJ106/KJ37*0.001)^2.1-0.7)*KJ83^(0.193*EXP(-3300*(KJ106/KJ37*0.001)^2.6*(KJ106/KJ129))))</f>
        <v>#N/A</v>
      </c>
      <c r="KK152" s="88" t="e">
        <f ca="1">IF(OR(KK$7="–",KK$7="glatt"),0.25/(LOG(15/KK83+E3_Parameter!$C$16*0.001/(3.715*Berechnungen!KK37)))^2,3400*(KK106/KK37*0.001)^4.13*(KK106/KK129)^(230*(KK106/KK37*0.001)^2.1-0.7)*KK83^(0.193*EXP(-3300*(KK106/KK37*0.001)^2.6*(KK106/KK129))))</f>
        <v>#N/A</v>
      </c>
      <c r="KL152" s="88" t="e">
        <f ca="1">IF(OR(KL$7="–",KL$7="glatt"),0.25/(LOG(15/KL83+E3_Parameter!$C$16*0.001/(3.715*Berechnungen!KL37)))^2,3400*(KL106/KL37*0.001)^4.13*(KL106/KL129)^(230*(KL106/KL37*0.001)^2.1-0.7)*KL83^(0.193*EXP(-3300*(KL106/KL37*0.001)^2.6*(KL106/KL129))))</f>
        <v>#N/A</v>
      </c>
      <c r="KM152" s="88" t="e">
        <f ca="1">IF(OR(KM$7="–",KM$7="glatt"),0.25/(LOG(15/KM83+E3_Parameter!$C$16*0.001/(3.715*Berechnungen!KM37)))^2,3400*(KM106/KM37*0.001)^4.13*(KM106/KM129)^(230*(KM106/KM37*0.001)^2.1-0.7)*KM83^(0.193*EXP(-3300*(KM106/KM37*0.001)^2.6*(KM106/KM129))))</f>
        <v>#N/A</v>
      </c>
      <c r="KN152" s="88" t="e">
        <f ca="1">IF(OR(KN$7="–",KN$7="glatt"),0.25/(LOG(15/KN83+E3_Parameter!$C$16*0.001/(3.715*Berechnungen!KN37)))^2,3400*(KN106/KN37*0.001)^4.13*(KN106/KN129)^(230*(KN106/KN37*0.001)^2.1-0.7)*KN83^(0.193*EXP(-3300*(KN106/KN37*0.001)^2.6*(KN106/KN129))))</f>
        <v>#N/A</v>
      </c>
      <c r="KO152" s="88" t="e">
        <f ca="1">IF(OR(KO$7="–",KO$7="glatt"),0.25/(LOG(15/KO83+E3_Parameter!$C$16*0.001/(3.715*Berechnungen!KO37)))^2,3400*(KO106/KO37*0.001)^4.13*(KO106/KO129)^(230*(KO106/KO37*0.001)^2.1-0.7)*KO83^(0.193*EXP(-3300*(KO106/KO37*0.001)^2.6*(KO106/KO129))))</f>
        <v>#N/A</v>
      </c>
      <c r="KP152" s="88" t="e">
        <f ca="1">IF(OR(KP$7="–",KP$7="glatt"),0.25/(LOG(15/KP83+E3_Parameter!$C$16*0.001/(3.715*Berechnungen!KP37)))^2,3400*(KP106/KP37*0.001)^4.13*(KP106/KP129)^(230*(KP106/KP37*0.001)^2.1-0.7)*KP83^(0.193*EXP(-3300*(KP106/KP37*0.001)^2.6*(KP106/KP129))))</f>
        <v>#N/A</v>
      </c>
      <c r="KQ152" s="88" t="e">
        <f ca="1">IF(OR(KQ$7="–",KQ$7="glatt"),0.25/(LOG(15/KQ83+E3_Parameter!$C$16*0.001/(3.715*Berechnungen!KQ37)))^2,3400*(KQ106/KQ37*0.001)^4.13*(KQ106/KQ129)^(230*(KQ106/KQ37*0.001)^2.1-0.7)*KQ83^(0.193*EXP(-3300*(KQ106/KQ37*0.001)^2.6*(KQ106/KQ129))))</f>
        <v>#N/A</v>
      </c>
      <c r="KR152" s="88" t="e">
        <f ca="1">IF(OR(KR$7="–",KR$7="glatt"),0.25/(LOG(15/KR83+E3_Parameter!$C$16*0.001/(3.715*Berechnungen!KR37)))^2,3400*(KR106/KR37*0.001)^4.13*(KR106/KR129)^(230*(KR106/KR37*0.001)^2.1-0.7)*KR83^(0.193*EXP(-3300*(KR106/KR37*0.001)^2.6*(KR106/KR129))))</f>
        <v>#N/A</v>
      </c>
      <c r="KS152" s="88" t="e">
        <f ca="1">IF(OR(KS$7="–",KS$7="glatt"),0.25/(LOG(15/KS83+E3_Parameter!$C$16*0.001/(3.715*Berechnungen!KS37)))^2,3400*(KS106/KS37*0.001)^4.13*(KS106/KS129)^(230*(KS106/KS37*0.001)^2.1-0.7)*KS83^(0.193*EXP(-3300*(KS106/KS37*0.001)^2.6*(KS106/KS129))))</f>
        <v>#N/A</v>
      </c>
      <c r="KT152" s="88" t="e">
        <f ca="1">IF(OR(KT$7="–",KT$7="glatt"),0.25/(LOG(15/KT83+E3_Parameter!$C$16*0.001/(3.715*Berechnungen!KT37)))^2,3400*(KT106/KT37*0.001)^4.13*(KT106/KT129)^(230*(KT106/KT37*0.001)^2.1-0.7)*KT83^(0.193*EXP(-3300*(KT106/KT37*0.001)^2.6*(KT106/KT129))))</f>
        <v>#N/A</v>
      </c>
      <c r="KU152" s="88" t="e">
        <f ca="1">IF(OR(KU$7="–",KU$7="glatt"),0.25/(LOG(15/KU83+E3_Parameter!$C$16*0.001/(3.715*Berechnungen!KU37)))^2,3400*(KU106/KU37*0.001)^4.13*(KU106/KU129)^(230*(KU106/KU37*0.001)^2.1-0.7)*KU83^(0.193*EXP(-3300*(KU106/KU37*0.001)^2.6*(KU106/KU129))))</f>
        <v>#N/A</v>
      </c>
      <c r="KV152" s="88" t="e">
        <f ca="1">IF(OR(KV$7="–",KV$7="glatt"),0.25/(LOG(15/KV83+E3_Parameter!$C$16*0.001/(3.715*Berechnungen!KV37)))^2,3400*(KV106/KV37*0.001)^4.13*(KV106/KV129)^(230*(KV106/KV37*0.001)^2.1-0.7)*KV83^(0.193*EXP(-3300*(KV106/KV37*0.001)^2.6*(KV106/KV129))))</f>
        <v>#N/A</v>
      </c>
      <c r="KW152" s="88" t="e">
        <f ca="1">IF(OR(KW$7="–",KW$7="glatt"),0.25/(LOG(15/KW83+E3_Parameter!$C$16*0.001/(3.715*Berechnungen!KW37)))^2,3400*(KW106/KW37*0.001)^4.13*(KW106/KW129)^(230*(KW106/KW37*0.001)^2.1-0.7)*KW83^(0.193*EXP(-3300*(KW106/KW37*0.001)^2.6*(KW106/KW129))))</f>
        <v>#N/A</v>
      </c>
      <c r="KX152" s="88" t="e">
        <f ca="1">IF(OR(KX$7="–",KX$7="glatt"),0.25/(LOG(15/KX83+E3_Parameter!$C$16*0.001/(3.715*Berechnungen!KX37)))^2,3400*(KX106/KX37*0.001)^4.13*(KX106/KX129)^(230*(KX106/KX37*0.001)^2.1-0.7)*KX83^(0.193*EXP(-3300*(KX106/KX37*0.001)^2.6*(KX106/KX129))))</f>
        <v>#N/A</v>
      </c>
      <c r="KY152" s="88" t="e">
        <f ca="1">IF(OR(KY$7="–",KY$7="glatt"),0.25/(LOG(15/KY83+E3_Parameter!$C$16*0.001/(3.715*Berechnungen!KY37)))^2,3400*(KY106/KY37*0.001)^4.13*(KY106/KY129)^(230*(KY106/KY37*0.001)^2.1-0.7)*KY83^(0.193*EXP(-3300*(KY106/KY37*0.001)^2.6*(KY106/KY129))))</f>
        <v>#N/A</v>
      </c>
      <c r="KZ152" s="88" t="e">
        <f ca="1">IF(OR(KZ$7="–",KZ$7="glatt"),0.25/(LOG(15/KZ83+E3_Parameter!$C$16*0.001/(3.715*Berechnungen!KZ37)))^2,3400*(KZ106/KZ37*0.001)^4.13*(KZ106/KZ129)^(230*(KZ106/KZ37*0.001)^2.1-0.7)*KZ83^(0.193*EXP(-3300*(KZ106/KZ37*0.001)^2.6*(KZ106/KZ129))))</f>
        <v>#N/A</v>
      </c>
      <c r="LA152" s="88" t="e">
        <f ca="1">IF(OR(LA$7="–",LA$7="glatt"),0.25/(LOG(15/LA83+E3_Parameter!$C$16*0.001/(3.715*Berechnungen!LA37)))^2,3400*(LA106/LA37*0.001)^4.13*(LA106/LA129)^(230*(LA106/LA37*0.001)^2.1-0.7)*LA83^(0.193*EXP(-3300*(LA106/LA37*0.001)^2.6*(LA106/LA129))))</f>
        <v>#N/A</v>
      </c>
      <c r="LB152" s="88" t="e">
        <f ca="1">IF(OR(LB$7="–",LB$7="glatt"),0.25/(LOG(15/LB83+E3_Parameter!$C$16*0.001/(3.715*Berechnungen!LB37)))^2,3400*(LB106/LB37*0.001)^4.13*(LB106/LB129)^(230*(LB106/LB37*0.001)^2.1-0.7)*LB83^(0.193*EXP(-3300*(LB106/LB37*0.001)^2.6*(LB106/LB129))))</f>
        <v>#N/A</v>
      </c>
      <c r="LC152" s="88" t="e">
        <f ca="1">IF(OR(LC$7="–",LC$7="glatt"),0.25/(LOG(15/LC83+E3_Parameter!$C$16*0.001/(3.715*Berechnungen!LC37)))^2,3400*(LC106/LC37*0.001)^4.13*(LC106/LC129)^(230*(LC106/LC37*0.001)^2.1-0.7)*LC83^(0.193*EXP(-3300*(LC106/LC37*0.001)^2.6*(LC106/LC129))))</f>
        <v>#N/A</v>
      </c>
      <c r="LD152" s="88" t="e">
        <f ca="1">IF(OR(LD$7="–",LD$7="glatt"),0.25/(LOG(15/LD83+E3_Parameter!$C$16*0.001/(3.715*Berechnungen!LD37)))^2,3400*(LD106/LD37*0.001)^4.13*(LD106/LD129)^(230*(LD106/LD37*0.001)^2.1-0.7)*LD83^(0.193*EXP(-3300*(LD106/LD37*0.001)^2.6*(LD106/LD129))))</f>
        <v>#N/A</v>
      </c>
      <c r="LE152" s="88" t="e">
        <f ca="1">IF(OR(LE$7="–",LE$7="glatt"),0.25/(LOG(15/LE83+E3_Parameter!$C$16*0.001/(3.715*Berechnungen!LE37)))^2,3400*(LE106/LE37*0.001)^4.13*(LE106/LE129)^(230*(LE106/LE37*0.001)^2.1-0.7)*LE83^(0.193*EXP(-3300*(LE106/LE37*0.001)^2.6*(LE106/LE129))))</f>
        <v>#N/A</v>
      </c>
      <c r="LF152" s="88" t="e">
        <f ca="1">IF(OR(LF$7="–",LF$7="glatt"),0.25/(LOG(15/LF83+E3_Parameter!$C$16*0.001/(3.715*Berechnungen!LF37)))^2,3400*(LF106/LF37*0.001)^4.13*(LF106/LF129)^(230*(LF106/LF37*0.001)^2.1-0.7)*LF83^(0.193*EXP(-3300*(LF106/LF37*0.001)^2.6*(LF106/LF129))))</f>
        <v>#N/A</v>
      </c>
      <c r="LG152" s="88" t="e">
        <f ca="1">IF(OR(LG$7="–",LG$7="glatt"),0.25/(LOG(15/LG83+E3_Parameter!$C$16*0.001/(3.715*Berechnungen!LG37)))^2,3400*(LG106/LG37*0.001)^4.13*(LG106/LG129)^(230*(LG106/LG37*0.001)^2.1-0.7)*LG83^(0.193*EXP(-3300*(LG106/LG37*0.001)^2.6*(LG106/LG129))))</f>
        <v>#N/A</v>
      </c>
      <c r="LH152" s="88" t="e">
        <f ca="1">IF(OR(LH$7="–",LH$7="glatt"),0.25/(LOG(15/LH83+E3_Parameter!$C$16*0.001/(3.715*Berechnungen!LH37)))^2,3400*(LH106/LH37*0.001)^4.13*(LH106/LH129)^(230*(LH106/LH37*0.001)^2.1-0.7)*LH83^(0.193*EXP(-3300*(LH106/LH37*0.001)^2.6*(LH106/LH129))))</f>
        <v>#N/A</v>
      </c>
      <c r="LI152" s="88" t="e">
        <f ca="1">IF(OR(LI$7="–",LI$7="glatt"),0.25/(LOG(15/LI83+E3_Parameter!$C$16*0.001/(3.715*Berechnungen!LI37)))^2,3400*(LI106/LI37*0.001)^4.13*(LI106/LI129)^(230*(LI106/LI37*0.001)^2.1-0.7)*LI83^(0.193*EXP(-3300*(LI106/LI37*0.001)^2.6*(LI106/LI129))))</f>
        <v>#N/A</v>
      </c>
      <c r="LJ152" s="88" t="e">
        <f ca="1">IF(OR(LJ$7="–",LJ$7="glatt"),0.25/(LOG(15/LJ83+E3_Parameter!$C$16*0.001/(3.715*Berechnungen!LJ37)))^2,3400*(LJ106/LJ37*0.001)^4.13*(LJ106/LJ129)^(230*(LJ106/LJ37*0.001)^2.1-0.7)*LJ83^(0.193*EXP(-3300*(LJ106/LJ37*0.001)^2.6*(LJ106/LJ129))))</f>
        <v>#N/A</v>
      </c>
      <c r="LK152" s="88" t="e">
        <f ca="1">IF(OR(LK$7="–",LK$7="glatt"),0.25/(LOG(15/LK83+E3_Parameter!$C$16*0.001/(3.715*Berechnungen!LK37)))^2,3400*(LK106/LK37*0.001)^4.13*(LK106/LK129)^(230*(LK106/LK37*0.001)^2.1-0.7)*LK83^(0.193*EXP(-3300*(LK106/LK37*0.001)^2.6*(LK106/LK129))))</f>
        <v>#N/A</v>
      </c>
      <c r="LL152" s="88" t="e">
        <f ca="1">IF(OR(LL$7="–",LL$7="glatt"),0.25/(LOG(15/LL83+E3_Parameter!$C$16*0.001/(3.715*Berechnungen!LL37)))^2,3400*(LL106/LL37*0.001)^4.13*(LL106/LL129)^(230*(LL106/LL37*0.001)^2.1-0.7)*LL83^(0.193*EXP(-3300*(LL106/LL37*0.001)^2.6*(LL106/LL129))))</f>
        <v>#N/A</v>
      </c>
      <c r="LM152" s="88" t="e">
        <f ca="1">IF(OR(LM$7="–",LM$7="glatt"),0.25/(LOG(15/LM83+E3_Parameter!$C$16*0.001/(3.715*Berechnungen!LM37)))^2,3400*(LM106/LM37*0.001)^4.13*(LM106/LM129)^(230*(LM106/LM37*0.001)^2.1-0.7)*LM83^(0.193*EXP(-3300*(LM106/LM37*0.001)^2.6*(LM106/LM129))))</f>
        <v>#N/A</v>
      </c>
      <c r="LN152" s="88" t="e">
        <f ca="1">IF(OR(LN$7="–",LN$7="glatt"),0.25/(LOG(15/LN83+E3_Parameter!$C$16*0.001/(3.715*Berechnungen!LN37)))^2,3400*(LN106/LN37*0.001)^4.13*(LN106/LN129)^(230*(LN106/LN37*0.001)^2.1-0.7)*LN83^(0.193*EXP(-3300*(LN106/LN37*0.001)^2.6*(LN106/LN129))))</f>
        <v>#N/A</v>
      </c>
      <c r="LO152" s="88" t="e">
        <f ca="1">IF(OR(LO$7="–",LO$7="glatt"),0.25/(LOG(15/LO83+E3_Parameter!$C$16*0.001/(3.715*Berechnungen!LO37)))^2,3400*(LO106/LO37*0.001)^4.13*(LO106/LO129)^(230*(LO106/LO37*0.001)^2.1-0.7)*LO83^(0.193*EXP(-3300*(LO106/LO37*0.001)^2.6*(LO106/LO129))))</f>
        <v>#N/A</v>
      </c>
      <c r="LP152" s="88" t="e">
        <f ca="1">IF(OR(LP$7="–",LP$7="glatt"),0.25/(LOG(15/LP83+E3_Parameter!$C$16*0.001/(3.715*Berechnungen!LP37)))^2,3400*(LP106/LP37*0.001)^4.13*(LP106/LP129)^(230*(LP106/LP37*0.001)^2.1-0.7)*LP83^(0.193*EXP(-3300*(LP106/LP37*0.001)^2.6*(LP106/LP129))))</f>
        <v>#N/A</v>
      </c>
      <c r="LQ152" s="88" t="e">
        <f ca="1">IF(OR(LQ$7="–",LQ$7="glatt"),0.25/(LOG(15/LQ83+E3_Parameter!$C$16*0.001/(3.715*Berechnungen!LQ37)))^2,3400*(LQ106/LQ37*0.001)^4.13*(LQ106/LQ129)^(230*(LQ106/LQ37*0.001)^2.1-0.7)*LQ83^(0.193*EXP(-3300*(LQ106/LQ37*0.001)^2.6*(LQ106/LQ129))))</f>
        <v>#N/A</v>
      </c>
      <c r="LR152" s="88" t="e">
        <f ca="1">IF(OR(LR$7="–",LR$7="glatt"),0.25/(LOG(15/LR83+E3_Parameter!$C$16*0.001/(3.715*Berechnungen!LR37)))^2,3400*(LR106/LR37*0.001)^4.13*(LR106/LR129)^(230*(LR106/LR37*0.001)^2.1-0.7)*LR83^(0.193*EXP(-3300*(LR106/LR37*0.001)^2.6*(LR106/LR129))))</f>
        <v>#N/A</v>
      </c>
      <c r="LS152" s="88" t="e">
        <f ca="1">IF(OR(LS$7="–",LS$7="glatt"),0.25/(LOG(15/LS83+E3_Parameter!$C$16*0.001/(3.715*Berechnungen!LS37)))^2,3400*(LS106/LS37*0.001)^4.13*(LS106/LS129)^(230*(LS106/LS37*0.001)^2.1-0.7)*LS83^(0.193*EXP(-3300*(LS106/LS37*0.001)^2.6*(LS106/LS129))))</f>
        <v>#N/A</v>
      </c>
      <c r="LT152" s="88" t="e">
        <f ca="1">IF(OR(LT$7="–",LT$7="glatt"),0.25/(LOG(15/LT83+E3_Parameter!$C$16*0.001/(3.715*Berechnungen!LT37)))^2,3400*(LT106/LT37*0.001)^4.13*(LT106/LT129)^(230*(LT106/LT37*0.001)^2.1-0.7)*LT83^(0.193*EXP(-3300*(LT106/LT37*0.001)^2.6*(LT106/LT129))))</f>
        <v>#N/A</v>
      </c>
      <c r="LU152" s="88" t="e">
        <f ca="1">IF(OR(LU$7="–",LU$7="glatt"),0.25/(LOG(15/LU83+E3_Parameter!$C$16*0.001/(3.715*Berechnungen!LU37)))^2,3400*(LU106/LU37*0.001)^4.13*(LU106/LU129)^(230*(LU106/LU37*0.001)^2.1-0.7)*LU83^(0.193*EXP(-3300*(LU106/LU37*0.001)^2.6*(LU106/LU129))))</f>
        <v>#N/A</v>
      </c>
      <c r="LV152" s="88" t="e">
        <f ca="1">IF(OR(LV$7="–",LV$7="glatt"),0.25/(LOG(15/LV83+E3_Parameter!$C$16*0.001/(3.715*Berechnungen!LV37)))^2,3400*(LV106/LV37*0.001)^4.13*(LV106/LV129)^(230*(LV106/LV37*0.001)^2.1-0.7)*LV83^(0.193*EXP(-3300*(LV106/LV37*0.001)^2.6*(LV106/LV129))))</f>
        <v>#N/A</v>
      </c>
      <c r="LW152" s="88" t="e">
        <f ca="1">IF(OR(LW$7="–",LW$7="glatt"),0.25/(LOG(15/LW83+E3_Parameter!$C$16*0.001/(3.715*Berechnungen!LW37)))^2,3400*(LW106/LW37*0.001)^4.13*(LW106/LW129)^(230*(LW106/LW37*0.001)^2.1-0.7)*LW83^(0.193*EXP(-3300*(LW106/LW37*0.001)^2.6*(LW106/LW129))))</f>
        <v>#N/A</v>
      </c>
      <c r="LX152" s="88" t="e">
        <f ca="1">IF(OR(LX$7="–",LX$7="glatt"),0.25/(LOG(15/LX83+E3_Parameter!$C$16*0.001/(3.715*Berechnungen!LX37)))^2,3400*(LX106/LX37*0.001)^4.13*(LX106/LX129)^(230*(LX106/LX37*0.001)^2.1-0.7)*LX83^(0.193*EXP(-3300*(LX106/LX37*0.001)^2.6*(LX106/LX129))))</f>
        <v>#N/A</v>
      </c>
      <c r="LY152" s="88" t="e">
        <f ca="1">IF(OR(LY$7="–",LY$7="glatt"),0.25/(LOG(15/LY83+E3_Parameter!$C$16*0.001/(3.715*Berechnungen!LY37)))^2,3400*(LY106/LY37*0.001)^4.13*(LY106/LY129)^(230*(LY106/LY37*0.001)^2.1-0.7)*LY83^(0.193*EXP(-3300*(LY106/LY37*0.001)^2.6*(LY106/LY129))))</f>
        <v>#N/A</v>
      </c>
      <c r="LZ152" s="88" t="e">
        <f ca="1">IF(OR(LZ$7="–",LZ$7="glatt"),0.25/(LOG(15/LZ83+E3_Parameter!$C$16*0.001/(3.715*Berechnungen!LZ37)))^2,3400*(LZ106/LZ37*0.001)^4.13*(LZ106/LZ129)^(230*(LZ106/LZ37*0.001)^2.1-0.7)*LZ83^(0.193*EXP(-3300*(LZ106/LZ37*0.001)^2.6*(LZ106/LZ129))))</f>
        <v>#N/A</v>
      </c>
      <c r="MA152" s="88" t="e">
        <f ca="1">IF(OR(MA$7="–",MA$7="glatt"),0.25/(LOG(15/MA83+E3_Parameter!$C$16*0.001/(3.715*Berechnungen!MA37)))^2,3400*(MA106/MA37*0.001)^4.13*(MA106/MA129)^(230*(MA106/MA37*0.001)^2.1-0.7)*MA83^(0.193*EXP(-3300*(MA106/MA37*0.001)^2.6*(MA106/MA129))))</f>
        <v>#N/A</v>
      </c>
      <c r="MB152" s="88" t="e">
        <f ca="1">IF(OR(MB$7="–",MB$7="glatt"),0.25/(LOG(15/MB83+E3_Parameter!$C$16*0.001/(3.715*Berechnungen!MB37)))^2,3400*(MB106/MB37*0.001)^4.13*(MB106/MB129)^(230*(MB106/MB37*0.001)^2.1-0.7)*MB83^(0.193*EXP(-3300*(MB106/MB37*0.001)^2.6*(MB106/MB129))))</f>
        <v>#N/A</v>
      </c>
      <c r="MC152" s="88" t="e">
        <f ca="1">IF(OR(MC$7="–",MC$7="glatt"),0.25/(LOG(15/MC83+E3_Parameter!$C$16*0.001/(3.715*Berechnungen!MC37)))^2,3400*(MC106/MC37*0.001)^4.13*(MC106/MC129)^(230*(MC106/MC37*0.001)^2.1-0.7)*MC83^(0.193*EXP(-3300*(MC106/MC37*0.001)^2.6*(MC106/MC129))))</f>
        <v>#N/A</v>
      </c>
      <c r="MD152" s="88" t="e">
        <f ca="1">IF(OR(MD$7="–",MD$7="glatt"),0.25/(LOG(15/MD83+E3_Parameter!$C$16*0.001/(3.715*Berechnungen!MD37)))^2,3400*(MD106/MD37*0.001)^4.13*(MD106/MD129)^(230*(MD106/MD37*0.001)^2.1-0.7)*MD83^(0.193*EXP(-3300*(MD106/MD37*0.001)^2.6*(MD106/MD129))))</f>
        <v>#N/A</v>
      </c>
      <c r="ME152" s="88" t="e">
        <f ca="1">IF(OR(ME$7="–",ME$7="glatt"),0.25/(LOG(15/ME83+E3_Parameter!$C$16*0.001/(3.715*Berechnungen!ME37)))^2,3400*(ME106/ME37*0.001)^4.13*(ME106/ME129)^(230*(ME106/ME37*0.001)^2.1-0.7)*ME83^(0.193*EXP(-3300*(ME106/ME37*0.001)^2.6*(ME106/ME129))))</f>
        <v>#N/A</v>
      </c>
      <c r="MF152" s="88" t="e">
        <f ca="1">IF(OR(MF$7="–",MF$7="glatt"),0.25/(LOG(15/MF83+E3_Parameter!$C$16*0.001/(3.715*Berechnungen!MF37)))^2,3400*(MF106/MF37*0.001)^4.13*(MF106/MF129)^(230*(MF106/MF37*0.001)^2.1-0.7)*MF83^(0.193*EXP(-3300*(MF106/MF37*0.001)^2.6*(MF106/MF129))))</f>
        <v>#N/A</v>
      </c>
      <c r="MG152" s="88" t="e">
        <f ca="1">IF(OR(MG$7="–",MG$7="glatt"),0.25/(LOG(15/MG83+E3_Parameter!$C$16*0.001/(3.715*Berechnungen!MG37)))^2,3400*(MG106/MG37*0.001)^4.13*(MG106/MG129)^(230*(MG106/MG37*0.001)^2.1-0.7)*MG83^(0.193*EXP(-3300*(MG106/MG37*0.001)^2.6*(MG106/MG129))))</f>
        <v>#N/A</v>
      </c>
      <c r="MH152" s="88" t="e">
        <f ca="1">IF(OR(MH$7="–",MH$7="glatt"),0.25/(LOG(15/MH83+E3_Parameter!$C$16*0.001/(3.715*Berechnungen!MH37)))^2,3400*(MH106/MH37*0.001)^4.13*(MH106/MH129)^(230*(MH106/MH37*0.001)^2.1-0.7)*MH83^(0.193*EXP(-3300*(MH106/MH37*0.001)^2.6*(MH106/MH129))))</f>
        <v>#N/A</v>
      </c>
      <c r="MI152" s="88" t="e">
        <f ca="1">IF(OR(MI$7="–",MI$7="glatt"),0.25/(LOG(15/MI83+E3_Parameter!$C$16*0.001/(3.715*Berechnungen!MI37)))^2,3400*(MI106/MI37*0.001)^4.13*(MI106/MI129)^(230*(MI106/MI37*0.001)^2.1-0.7)*MI83^(0.193*EXP(-3300*(MI106/MI37*0.001)^2.6*(MI106/MI129))))</f>
        <v>#N/A</v>
      </c>
      <c r="MJ152" s="88" t="e">
        <f ca="1">IF(OR(MJ$7="–",MJ$7="glatt"),0.25/(LOG(15/MJ83+E3_Parameter!$C$16*0.001/(3.715*Berechnungen!MJ37)))^2,3400*(MJ106/MJ37*0.001)^4.13*(MJ106/MJ129)^(230*(MJ106/MJ37*0.001)^2.1-0.7)*MJ83^(0.193*EXP(-3300*(MJ106/MJ37*0.001)^2.6*(MJ106/MJ129))))</f>
        <v>#N/A</v>
      </c>
      <c r="MK152" s="88" t="e">
        <f ca="1">IF(OR(MK$7="–",MK$7="glatt"),0.25/(LOG(15/MK83+E3_Parameter!$C$16*0.001/(3.715*Berechnungen!MK37)))^2,3400*(MK106/MK37*0.001)^4.13*(MK106/MK129)^(230*(MK106/MK37*0.001)^2.1-0.7)*MK83^(0.193*EXP(-3300*(MK106/MK37*0.001)^2.6*(MK106/MK129))))</f>
        <v>#N/A</v>
      </c>
      <c r="ML152" s="88" t="e">
        <f ca="1">IF(OR(ML$7="–",ML$7="glatt"),0.25/(LOG(15/ML83+E3_Parameter!$C$16*0.001/(3.715*Berechnungen!ML37)))^2,3400*(ML106/ML37*0.001)^4.13*(ML106/ML129)^(230*(ML106/ML37*0.001)^2.1-0.7)*ML83^(0.193*EXP(-3300*(ML106/ML37*0.001)^2.6*(ML106/ML129))))</f>
        <v>#N/A</v>
      </c>
      <c r="MM152" s="88" t="e">
        <f ca="1">IF(OR(MM$7="–",MM$7="glatt"),0.25/(LOG(15/MM83+E3_Parameter!$C$16*0.001/(3.715*Berechnungen!MM37)))^2,3400*(MM106/MM37*0.001)^4.13*(MM106/MM129)^(230*(MM106/MM37*0.001)^2.1-0.7)*MM83^(0.193*EXP(-3300*(MM106/MM37*0.001)^2.6*(MM106/MM129))))</f>
        <v>#N/A</v>
      </c>
      <c r="MN152" s="88" t="e">
        <f ca="1">IF(OR(MN$7="–",MN$7="glatt"),0.25/(LOG(15/MN83+E3_Parameter!$C$16*0.001/(3.715*Berechnungen!MN37)))^2,3400*(MN106/MN37*0.001)^4.13*(MN106/MN129)^(230*(MN106/MN37*0.001)^2.1-0.7)*MN83^(0.193*EXP(-3300*(MN106/MN37*0.001)^2.6*(MN106/MN129))))</f>
        <v>#N/A</v>
      </c>
      <c r="MO152" s="88" t="e">
        <f ca="1">IF(OR(MO$7="–",MO$7="glatt"),0.25/(LOG(15/MO83+E3_Parameter!$C$16*0.001/(3.715*Berechnungen!MO37)))^2,3400*(MO106/MO37*0.001)^4.13*(MO106/MO129)^(230*(MO106/MO37*0.001)^2.1-0.7)*MO83^(0.193*EXP(-3300*(MO106/MO37*0.001)^2.6*(MO106/MO129))))</f>
        <v>#N/A</v>
      </c>
      <c r="MP152" s="88" t="e">
        <f ca="1">IF(OR(MP$7="–",MP$7="glatt"),0.25/(LOG(15/MP83+E3_Parameter!$C$16*0.001/(3.715*Berechnungen!MP37)))^2,3400*(MP106/MP37*0.001)^4.13*(MP106/MP129)^(230*(MP106/MP37*0.001)^2.1-0.7)*MP83^(0.193*EXP(-3300*(MP106/MP37*0.001)^2.6*(MP106/MP129))))</f>
        <v>#N/A</v>
      </c>
      <c r="MQ152" s="88" t="e">
        <f ca="1">IF(OR(MQ$7="–",MQ$7="glatt"),0.25/(LOG(15/MQ83+E3_Parameter!$C$16*0.001/(3.715*Berechnungen!MQ37)))^2,3400*(MQ106/MQ37*0.001)^4.13*(MQ106/MQ129)^(230*(MQ106/MQ37*0.001)^2.1-0.7)*MQ83^(0.193*EXP(-3300*(MQ106/MQ37*0.001)^2.6*(MQ106/MQ129))))</f>
        <v>#N/A</v>
      </c>
      <c r="MR152" s="88" t="e">
        <f ca="1">IF(OR(MR$7="–",MR$7="glatt"),0.25/(LOG(15/MR83+E3_Parameter!$C$16*0.001/(3.715*Berechnungen!MR37)))^2,3400*(MR106/MR37*0.001)^4.13*(MR106/MR129)^(230*(MR106/MR37*0.001)^2.1-0.7)*MR83^(0.193*EXP(-3300*(MR106/MR37*0.001)^2.6*(MR106/MR129))))</f>
        <v>#N/A</v>
      </c>
      <c r="MS152" s="88" t="e">
        <f ca="1">IF(OR(MS$7="–",MS$7="glatt"),0.25/(LOG(15/MS83+E3_Parameter!$C$16*0.001/(3.715*Berechnungen!MS37)))^2,3400*(MS106/MS37*0.001)^4.13*(MS106/MS129)^(230*(MS106/MS37*0.001)^2.1-0.7)*MS83^(0.193*EXP(-3300*(MS106/MS37*0.001)^2.6*(MS106/MS129))))</f>
        <v>#N/A</v>
      </c>
      <c r="MT152" s="88" t="e">
        <f ca="1">IF(OR(MT$7="–",MT$7="glatt"),0.25/(LOG(15/MT83+E3_Parameter!$C$16*0.001/(3.715*Berechnungen!MT37)))^2,3400*(MT106/MT37*0.001)^4.13*(MT106/MT129)^(230*(MT106/MT37*0.001)^2.1-0.7)*MT83^(0.193*EXP(-3300*(MT106/MT37*0.001)^2.6*(MT106/MT129))))</f>
        <v>#N/A</v>
      </c>
      <c r="MU152" s="88" t="e">
        <f ca="1">IF(OR(MU$7="–",MU$7="glatt"),0.25/(LOG(15/MU83+E3_Parameter!$C$16*0.001/(3.715*Berechnungen!MU37)))^2,3400*(MU106/MU37*0.001)^4.13*(MU106/MU129)^(230*(MU106/MU37*0.001)^2.1-0.7)*MU83^(0.193*EXP(-3300*(MU106/MU37*0.001)^2.6*(MU106/MU129))))</f>
        <v>#N/A</v>
      </c>
      <c r="MV152" s="88" t="e">
        <f ca="1">IF(OR(MV$7="–",MV$7="glatt"),0.25/(LOG(15/MV83+E3_Parameter!$C$16*0.001/(3.715*Berechnungen!MV37)))^2,3400*(MV106/MV37*0.001)^4.13*(MV106/MV129)^(230*(MV106/MV37*0.001)^2.1-0.7)*MV83^(0.193*EXP(-3300*(MV106/MV37*0.001)^2.6*(MV106/MV129))))</f>
        <v>#N/A</v>
      </c>
      <c r="MW152" s="88" t="e">
        <f ca="1">IF(OR(MW$7="–",MW$7="glatt"),0.25/(LOG(15/MW83+E3_Parameter!$C$16*0.001/(3.715*Berechnungen!MW37)))^2,3400*(MW106/MW37*0.001)^4.13*(MW106/MW129)^(230*(MW106/MW37*0.001)^2.1-0.7)*MW83^(0.193*EXP(-3300*(MW106/MW37*0.001)^2.6*(MW106/MW129))))</f>
        <v>#N/A</v>
      </c>
      <c r="MX152" s="88" t="e">
        <f ca="1">IF(OR(MX$7="–",MX$7="glatt"),0.25/(LOG(15/MX83+E3_Parameter!$C$16*0.001/(3.715*Berechnungen!MX37)))^2,3400*(MX106/MX37*0.001)^4.13*(MX106/MX129)^(230*(MX106/MX37*0.001)^2.1-0.7)*MX83^(0.193*EXP(-3300*(MX106/MX37*0.001)^2.6*(MX106/MX129))))</f>
        <v>#N/A</v>
      </c>
      <c r="MY152" s="88" t="e">
        <f ca="1">IF(OR(MY$7="–",MY$7="glatt"),0.25/(LOG(15/MY83+E3_Parameter!$C$16*0.001/(3.715*Berechnungen!MY37)))^2,3400*(MY106/MY37*0.001)^4.13*(MY106/MY129)^(230*(MY106/MY37*0.001)^2.1-0.7)*MY83^(0.193*EXP(-3300*(MY106/MY37*0.001)^2.6*(MY106/MY129))))</f>
        <v>#N/A</v>
      </c>
      <c r="MZ152" s="88" t="e">
        <f ca="1">IF(OR(MZ$7="–",MZ$7="glatt"),0.25/(LOG(15/MZ83+E3_Parameter!$C$16*0.001/(3.715*Berechnungen!MZ37)))^2,3400*(MZ106/MZ37*0.001)^4.13*(MZ106/MZ129)^(230*(MZ106/MZ37*0.001)^2.1-0.7)*MZ83^(0.193*EXP(-3300*(MZ106/MZ37*0.001)^2.6*(MZ106/MZ129))))</f>
        <v>#N/A</v>
      </c>
      <c r="NA152" s="88" t="e">
        <f ca="1">IF(OR(NA$7="–",NA$7="glatt"),0.25/(LOG(15/NA83+E3_Parameter!$C$16*0.001/(3.715*Berechnungen!NA37)))^2,3400*(NA106/NA37*0.001)^4.13*(NA106/NA129)^(230*(NA106/NA37*0.001)^2.1-0.7)*NA83^(0.193*EXP(-3300*(NA106/NA37*0.001)^2.6*(NA106/NA129))))</f>
        <v>#N/A</v>
      </c>
      <c r="NB152" s="88" t="e">
        <f ca="1">IF(OR(NB$7="–",NB$7="glatt"),0.25/(LOG(15/NB83+E3_Parameter!$C$16*0.001/(3.715*Berechnungen!NB37)))^2,3400*(NB106/NB37*0.001)^4.13*(NB106/NB129)^(230*(NB106/NB37*0.001)^2.1-0.7)*NB83^(0.193*EXP(-3300*(NB106/NB37*0.001)^2.6*(NB106/NB129))))</f>
        <v>#N/A</v>
      </c>
      <c r="NC152" s="88" t="e">
        <f ca="1">IF(OR(NC$7="–",NC$7="glatt"),0.25/(LOG(15/NC83+E3_Parameter!$C$16*0.001/(3.715*Berechnungen!NC37)))^2,3400*(NC106/NC37*0.001)^4.13*(NC106/NC129)^(230*(NC106/NC37*0.001)^2.1-0.7)*NC83^(0.193*EXP(-3300*(NC106/NC37*0.001)^2.6*(NC106/NC129))))</f>
        <v>#N/A</v>
      </c>
      <c r="ND152" s="88" t="e">
        <f ca="1">IF(OR(ND$7="–",ND$7="glatt"),0.25/(LOG(15/ND83+E3_Parameter!$C$16*0.001/(3.715*Berechnungen!ND37)))^2,3400*(ND106/ND37*0.001)^4.13*(ND106/ND129)^(230*(ND106/ND37*0.001)^2.1-0.7)*ND83^(0.193*EXP(-3300*(ND106/ND37*0.001)^2.6*(ND106/ND129))))</f>
        <v>#N/A</v>
      </c>
      <c r="NE152" s="88" t="e">
        <f ca="1">IF(OR(NE$7="–",NE$7="glatt"),0.25/(LOG(15/NE83+E3_Parameter!$C$16*0.001/(3.715*Berechnungen!NE37)))^2,3400*(NE106/NE37*0.001)^4.13*(NE106/NE129)^(230*(NE106/NE37*0.001)^2.1-0.7)*NE83^(0.193*EXP(-3300*(NE106/NE37*0.001)^2.6*(NE106/NE129))))</f>
        <v>#N/A</v>
      </c>
      <c r="NF152" s="88" t="e">
        <f ca="1">IF(OR(NF$7="–",NF$7="glatt"),0.25/(LOG(15/NF83+E3_Parameter!$C$16*0.001/(3.715*Berechnungen!NF37)))^2,3400*(NF106/NF37*0.001)^4.13*(NF106/NF129)^(230*(NF106/NF37*0.001)^2.1-0.7)*NF83^(0.193*EXP(-3300*(NF106/NF37*0.001)^2.6*(NF106/NF129))))</f>
        <v>#N/A</v>
      </c>
      <c r="NG152" s="88" t="e">
        <f ca="1">IF(OR(NG$7="–",NG$7="glatt"),0.25/(LOG(15/NG83+E3_Parameter!$C$16*0.001/(3.715*Berechnungen!NG37)))^2,3400*(NG106/NG37*0.001)^4.13*(NG106/NG129)^(230*(NG106/NG37*0.001)^2.1-0.7)*NG83^(0.193*EXP(-3300*(NG106/NG37*0.001)^2.6*(NG106/NG129))))</f>
        <v>#N/A</v>
      </c>
      <c r="NH152" s="88" t="e">
        <f ca="1">IF(OR(NH$7="–",NH$7="glatt"),0.25/(LOG(15/NH83+E3_Parameter!$C$16*0.001/(3.715*Berechnungen!NH37)))^2,3400*(NH106/NH37*0.001)^4.13*(NH106/NH129)^(230*(NH106/NH37*0.001)^2.1-0.7)*NH83^(0.193*EXP(-3300*(NH106/NH37*0.001)^2.6*(NH106/NH129))))</f>
        <v>#N/A</v>
      </c>
      <c r="NI152" s="88" t="e">
        <f ca="1">IF(OR(NI$7="–",NI$7="glatt"),0.25/(LOG(15/NI83+E3_Parameter!$C$16*0.001/(3.715*Berechnungen!NI37)))^2,3400*(NI106/NI37*0.001)^4.13*(NI106/NI129)^(230*(NI106/NI37*0.001)^2.1-0.7)*NI83^(0.193*EXP(-3300*(NI106/NI37*0.001)^2.6*(NI106/NI129))))</f>
        <v>#N/A</v>
      </c>
      <c r="NJ152" s="88" t="e">
        <f ca="1">IF(OR(NJ$7="–",NJ$7="glatt"),0.25/(LOG(15/NJ83+E3_Parameter!$C$16*0.001/(3.715*Berechnungen!NJ37)))^2,3400*(NJ106/NJ37*0.001)^4.13*(NJ106/NJ129)^(230*(NJ106/NJ37*0.001)^2.1-0.7)*NJ83^(0.193*EXP(-3300*(NJ106/NJ37*0.001)^2.6*(NJ106/NJ129))))</f>
        <v>#N/A</v>
      </c>
      <c r="NK152" s="88" t="e">
        <f ca="1">IF(OR(NK$7="–",NK$7="glatt"),0.25/(LOG(15/NK83+E3_Parameter!$C$16*0.001/(3.715*Berechnungen!NK37)))^2,3400*(NK106/NK37*0.001)^4.13*(NK106/NK129)^(230*(NK106/NK37*0.001)^2.1-0.7)*NK83^(0.193*EXP(-3300*(NK106/NK37*0.001)^2.6*(NK106/NK129))))</f>
        <v>#N/A</v>
      </c>
      <c r="NL152" s="88" t="e">
        <f ca="1">IF(OR(NL$7="–",NL$7="glatt"),0.25/(LOG(15/NL83+E3_Parameter!$C$16*0.001/(3.715*Berechnungen!NL37)))^2,3400*(NL106/NL37*0.001)^4.13*(NL106/NL129)^(230*(NL106/NL37*0.001)^2.1-0.7)*NL83^(0.193*EXP(-3300*(NL106/NL37*0.001)^2.6*(NL106/NL129))))</f>
        <v>#N/A</v>
      </c>
      <c r="NM152" s="88" t="e">
        <f ca="1">IF(OR(NM$7="–",NM$7="glatt"),0.25/(LOG(15/NM83+E3_Parameter!$C$16*0.001/(3.715*Berechnungen!NM37)))^2,3400*(NM106/NM37*0.001)^4.13*(NM106/NM129)^(230*(NM106/NM37*0.001)^2.1-0.7)*NM83^(0.193*EXP(-3300*(NM106/NM37*0.001)^2.6*(NM106/NM129))))</f>
        <v>#N/A</v>
      </c>
      <c r="NN152" s="88" t="e">
        <f ca="1">IF(OR(NN$7="–",NN$7="glatt"),0.25/(LOG(15/NN83+E3_Parameter!$C$16*0.001/(3.715*Berechnungen!NN37)))^2,3400*(NN106/NN37*0.001)^4.13*(NN106/NN129)^(230*(NN106/NN37*0.001)^2.1-0.7)*NN83^(0.193*EXP(-3300*(NN106/NN37*0.001)^2.6*(NN106/NN129))))</f>
        <v>#N/A</v>
      </c>
      <c r="NO152" s="88" t="e">
        <f ca="1">IF(OR(NO$7="–",NO$7="glatt"),0.25/(LOG(15/NO83+E3_Parameter!$C$16*0.001/(3.715*Berechnungen!NO37)))^2,3400*(NO106/NO37*0.001)^4.13*(NO106/NO129)^(230*(NO106/NO37*0.001)^2.1-0.7)*NO83^(0.193*EXP(-3300*(NO106/NO37*0.001)^2.6*(NO106/NO129))))</f>
        <v>#N/A</v>
      </c>
      <c r="NP152" s="88" t="e">
        <f ca="1">IF(OR(NP$7="–",NP$7="glatt"),0.25/(LOG(15/NP83+E3_Parameter!$C$16*0.001/(3.715*Berechnungen!NP37)))^2,3400*(NP106/NP37*0.001)^4.13*(NP106/NP129)^(230*(NP106/NP37*0.001)^2.1-0.7)*NP83^(0.193*EXP(-3300*(NP106/NP37*0.001)^2.6*(NP106/NP129))))</f>
        <v>#N/A</v>
      </c>
      <c r="NQ152" s="88" t="e">
        <f ca="1">IF(OR(NQ$7="–",NQ$7="glatt"),0.25/(LOG(15/NQ83+E3_Parameter!$C$16*0.001/(3.715*Berechnungen!NQ37)))^2,3400*(NQ106/NQ37*0.001)^4.13*(NQ106/NQ129)^(230*(NQ106/NQ37*0.001)^2.1-0.7)*NQ83^(0.193*EXP(-3300*(NQ106/NQ37*0.001)^2.6*(NQ106/NQ129))))</f>
        <v>#N/A</v>
      </c>
      <c r="NR152" s="88" t="e">
        <f ca="1">IF(OR(NR$7="–",NR$7="glatt"),0.25/(LOG(15/NR83+E3_Parameter!$C$16*0.001/(3.715*Berechnungen!NR37)))^2,3400*(NR106/NR37*0.001)^4.13*(NR106/NR129)^(230*(NR106/NR37*0.001)^2.1-0.7)*NR83^(0.193*EXP(-3300*(NR106/NR37*0.001)^2.6*(NR106/NR129))))</f>
        <v>#N/A</v>
      </c>
      <c r="NS152" s="88" t="e">
        <f ca="1">IF(OR(NS$7="–",NS$7="glatt"),0.25/(LOG(15/NS83+E3_Parameter!$C$16*0.001/(3.715*Berechnungen!NS37)))^2,3400*(NS106/NS37*0.001)^4.13*(NS106/NS129)^(230*(NS106/NS37*0.001)^2.1-0.7)*NS83^(0.193*EXP(-3300*(NS106/NS37*0.001)^2.6*(NS106/NS129))))</f>
        <v>#N/A</v>
      </c>
      <c r="NT152" s="88" t="e">
        <f ca="1">IF(OR(NT$7="–",NT$7="glatt"),0.25/(LOG(15/NT83+E3_Parameter!$C$16*0.001/(3.715*Berechnungen!NT37)))^2,3400*(NT106/NT37*0.001)^4.13*(NT106/NT129)^(230*(NT106/NT37*0.001)^2.1-0.7)*NT83^(0.193*EXP(-3300*(NT106/NT37*0.001)^2.6*(NT106/NT129))))</f>
        <v>#N/A</v>
      </c>
      <c r="NU152" s="88" t="e">
        <f ca="1">IF(OR(NU$7="–",NU$7="glatt"),0.25/(LOG(15/NU83+E3_Parameter!$C$16*0.001/(3.715*Berechnungen!NU37)))^2,3400*(NU106/NU37*0.001)^4.13*(NU106/NU129)^(230*(NU106/NU37*0.001)^2.1-0.7)*NU83^(0.193*EXP(-3300*(NU106/NU37*0.001)^2.6*(NU106/NU129))))</f>
        <v>#N/A</v>
      </c>
      <c r="NV152" s="88" t="e">
        <f ca="1">IF(OR(NV$7="–",NV$7="glatt"),0.25/(LOG(15/NV83+E3_Parameter!$C$16*0.001/(3.715*Berechnungen!NV37)))^2,3400*(NV106/NV37*0.001)^4.13*(NV106/NV129)^(230*(NV106/NV37*0.001)^2.1-0.7)*NV83^(0.193*EXP(-3300*(NV106/NV37*0.001)^2.6*(NV106/NV129))))</f>
        <v>#N/A</v>
      </c>
      <c r="NW152" s="88" t="e">
        <f ca="1">IF(OR(NW$7="–",NW$7="glatt"),0.25/(LOG(15/NW83+E3_Parameter!$C$16*0.001/(3.715*Berechnungen!NW37)))^2,3400*(NW106/NW37*0.001)^4.13*(NW106/NW129)^(230*(NW106/NW37*0.001)^2.1-0.7)*NW83^(0.193*EXP(-3300*(NW106/NW37*0.001)^2.6*(NW106/NW129))))</f>
        <v>#N/A</v>
      </c>
      <c r="NX152" s="88" t="e">
        <f ca="1">IF(OR(NX$7="–",NX$7="glatt"),0.25/(LOG(15/NX83+E3_Parameter!$C$16*0.001/(3.715*Berechnungen!NX37)))^2,3400*(NX106/NX37*0.001)^4.13*(NX106/NX129)^(230*(NX106/NX37*0.001)^2.1-0.7)*NX83^(0.193*EXP(-3300*(NX106/NX37*0.001)^2.6*(NX106/NX129))))</f>
        <v>#N/A</v>
      </c>
      <c r="NY152" s="88" t="e">
        <f ca="1">IF(OR(NY$7="–",NY$7="glatt"),0.25/(LOG(15/NY83+E3_Parameter!$C$16*0.001/(3.715*Berechnungen!NY37)))^2,3400*(NY106/NY37*0.001)^4.13*(NY106/NY129)^(230*(NY106/NY37*0.001)^2.1-0.7)*NY83^(0.193*EXP(-3300*(NY106/NY37*0.001)^2.6*(NY106/NY129))))</f>
        <v>#N/A</v>
      </c>
      <c r="NZ152" s="88" t="e">
        <f ca="1">IF(OR(NZ$7="–",NZ$7="glatt"),0.25/(LOG(15/NZ83+E3_Parameter!$C$16*0.001/(3.715*Berechnungen!NZ37)))^2,3400*(NZ106/NZ37*0.001)^4.13*(NZ106/NZ129)^(230*(NZ106/NZ37*0.001)^2.1-0.7)*NZ83^(0.193*EXP(-3300*(NZ106/NZ37*0.001)^2.6*(NZ106/NZ129))))</f>
        <v>#N/A</v>
      </c>
      <c r="OA152" s="88" t="e">
        <f ca="1">IF(OR(OA$7="–",OA$7="glatt"),0.25/(LOG(15/OA83+E3_Parameter!$C$16*0.001/(3.715*Berechnungen!OA37)))^2,3400*(OA106/OA37*0.001)^4.13*(OA106/OA129)^(230*(OA106/OA37*0.001)^2.1-0.7)*OA83^(0.193*EXP(-3300*(OA106/OA37*0.001)^2.6*(OA106/OA129))))</f>
        <v>#N/A</v>
      </c>
      <c r="OB152" s="88" t="e">
        <f ca="1">IF(OR(OB$7="–",OB$7="glatt"),0.25/(LOG(15/OB83+E3_Parameter!$C$16*0.001/(3.715*Berechnungen!OB37)))^2,3400*(OB106/OB37*0.001)^4.13*(OB106/OB129)^(230*(OB106/OB37*0.001)^2.1-0.7)*OB83^(0.193*EXP(-3300*(OB106/OB37*0.001)^2.6*(OB106/OB129))))</f>
        <v>#N/A</v>
      </c>
      <c r="OC152" s="88" t="e">
        <f ca="1">IF(OR(OC$7="–",OC$7="glatt"),0.25/(LOG(15/OC83+E3_Parameter!$C$16*0.001/(3.715*Berechnungen!OC37)))^2,3400*(OC106/OC37*0.001)^4.13*(OC106/OC129)^(230*(OC106/OC37*0.001)^2.1-0.7)*OC83^(0.193*EXP(-3300*(OC106/OC37*0.001)^2.6*(OC106/OC129))))</f>
        <v>#N/A</v>
      </c>
      <c r="OD152" s="88" t="e">
        <f ca="1">IF(OR(OD$7="–",OD$7="glatt"),0.25/(LOG(15/OD83+E3_Parameter!$C$16*0.001/(3.715*Berechnungen!OD37)))^2,3400*(OD106/OD37*0.001)^4.13*(OD106/OD129)^(230*(OD106/OD37*0.001)^2.1-0.7)*OD83^(0.193*EXP(-3300*(OD106/OD37*0.001)^2.6*(OD106/OD129))))</f>
        <v>#N/A</v>
      </c>
      <c r="OE152" s="88" t="e">
        <f ca="1">IF(OR(OE$7="–",OE$7="glatt"),0.25/(LOG(15/OE83+E3_Parameter!$C$16*0.001/(3.715*Berechnungen!OE37)))^2,3400*(OE106/OE37*0.001)^4.13*(OE106/OE129)^(230*(OE106/OE37*0.001)^2.1-0.7)*OE83^(0.193*EXP(-3300*(OE106/OE37*0.001)^2.6*(OE106/OE129))))</f>
        <v>#N/A</v>
      </c>
      <c r="OF152" s="88" t="e">
        <f ca="1">IF(OR(OF$7="–",OF$7="glatt"),0.25/(LOG(15/OF83+E3_Parameter!$C$16*0.001/(3.715*Berechnungen!OF37)))^2,3400*(OF106/OF37*0.001)^4.13*(OF106/OF129)^(230*(OF106/OF37*0.001)^2.1-0.7)*OF83^(0.193*EXP(-3300*(OF106/OF37*0.001)^2.6*(OF106/OF129))))</f>
        <v>#N/A</v>
      </c>
      <c r="OG152" s="88" t="e">
        <f ca="1">IF(OR(OG$7="–",OG$7="glatt"),0.25/(LOG(15/OG83+E3_Parameter!$C$16*0.001/(3.715*Berechnungen!OG37)))^2,3400*(OG106/OG37*0.001)^4.13*(OG106/OG129)^(230*(OG106/OG37*0.001)^2.1-0.7)*OG83^(0.193*EXP(-3300*(OG106/OG37*0.001)^2.6*(OG106/OG129))))</f>
        <v>#N/A</v>
      </c>
      <c r="OH152" s="88" t="e">
        <f ca="1">IF(OR(OH$7="–",OH$7="glatt"),0.25/(LOG(15/OH83+E3_Parameter!$C$16*0.001/(3.715*Berechnungen!OH37)))^2,3400*(OH106/OH37*0.001)^4.13*(OH106/OH129)^(230*(OH106/OH37*0.001)^2.1-0.7)*OH83^(0.193*EXP(-3300*(OH106/OH37*0.001)^2.6*(OH106/OH129))))</f>
        <v>#N/A</v>
      </c>
      <c r="OI152" s="88" t="e">
        <f ca="1">IF(OR(OI$7="–",OI$7="glatt"),0.25/(LOG(15/OI83+E3_Parameter!$C$16*0.001/(3.715*Berechnungen!OI37)))^2,3400*(OI106/OI37*0.001)^4.13*(OI106/OI129)^(230*(OI106/OI37*0.001)^2.1-0.7)*OI83^(0.193*EXP(-3300*(OI106/OI37*0.001)^2.6*(OI106/OI129))))</f>
        <v>#N/A</v>
      </c>
      <c r="OJ152" s="88" t="e">
        <f ca="1">IF(OR(OJ$7="–",OJ$7="glatt"),0.25/(LOG(15/OJ83+E3_Parameter!$C$16*0.001/(3.715*Berechnungen!OJ37)))^2,3400*(OJ106/OJ37*0.001)^4.13*(OJ106/OJ129)^(230*(OJ106/OJ37*0.001)^2.1-0.7)*OJ83^(0.193*EXP(-3300*(OJ106/OJ37*0.001)^2.6*(OJ106/OJ129))))</f>
        <v>#N/A</v>
      </c>
      <c r="OK152" s="88" t="e">
        <f ca="1">IF(OR(OK$7="–",OK$7="glatt"),0.25/(LOG(15/OK83+E3_Parameter!$C$16*0.001/(3.715*Berechnungen!OK37)))^2,3400*(OK106/OK37*0.001)^4.13*(OK106/OK129)^(230*(OK106/OK37*0.001)^2.1-0.7)*OK83^(0.193*EXP(-3300*(OK106/OK37*0.001)^2.6*(OK106/OK129))))</f>
        <v>#N/A</v>
      </c>
      <c r="OL152" s="88" t="e">
        <f ca="1">IF(OR(OL$7="–",OL$7="glatt"),0.25/(LOG(15/OL83+E3_Parameter!$C$16*0.001/(3.715*Berechnungen!OL37)))^2,3400*(OL106/OL37*0.001)^4.13*(OL106/OL129)^(230*(OL106/OL37*0.001)^2.1-0.7)*OL83^(0.193*EXP(-3300*(OL106/OL37*0.001)^2.6*(OL106/OL129))))</f>
        <v>#N/A</v>
      </c>
      <c r="OM152" s="88" t="e">
        <f ca="1">IF(OR(OM$7="–",OM$7="glatt"),0.25/(LOG(15/OM83+E3_Parameter!$C$16*0.001/(3.715*Berechnungen!OM37)))^2,3400*(OM106/OM37*0.001)^4.13*(OM106/OM129)^(230*(OM106/OM37*0.001)^2.1-0.7)*OM83^(0.193*EXP(-3300*(OM106/OM37*0.001)^2.6*(OM106/OM129))))</f>
        <v>#N/A</v>
      </c>
    </row>
    <row r="153" spans="2:403" x14ac:dyDescent="0.3">
      <c r="B153" s="84">
        <v>350</v>
      </c>
      <c r="C153" s="85" t="s">
        <v>308</v>
      </c>
      <c r="D153" s="88">
        <f ca="1">IF(OR(D$7="–",D$7="glatt"),0.25/(LOG(15/D84+E3_Parameter!$C$16*0.001/(3.715*Berechnungen!D38)))^2,3400*(D107/D38*0.001)^4.13*(D107/D130)^(230*(D107/D38*0.001)^2.1-0.7)*D84^(0.193*EXP(-3300*(D107/D38*0.001)^2.6*(D107/D130))))</f>
        <v>2.0273632800184356E-2</v>
      </c>
      <c r="E153" s="88">
        <f ca="1">IF(OR(E$7="–",E$7="glatt"),0.25/(LOG(15/E84+E3_Parameter!$C$16*0.001/(3.715*Berechnungen!E38)))^2,3400*(E107/E38*0.001)^4.13*(E107/E130)^(230*(E107/E38*0.001)^2.1-0.7)*E84^(0.193*EXP(-3300*(E107/E38*0.001)^2.6*(E107/E130))))</f>
        <v>6.5152070290543512E-2</v>
      </c>
      <c r="F153" s="88">
        <f ca="1">IF(OR(F$7="–",F$7="glatt"),0.25/(LOG(15/F84+E3_Parameter!$C$16*0.001/(3.715*Berechnungen!F38)))^2,3400*(F107/F38*0.001)^4.13*(F107/F130)^(230*(F107/F38*0.001)^2.1-0.7)*F84^(0.193*EXP(-3300*(F107/F38*0.001)^2.6*(F107/F130))))</f>
        <v>2.0409722824930306E-2</v>
      </c>
      <c r="G153" s="88">
        <f ca="1">IF(OR(G$7="–",G$7="glatt"),0.25/(LOG(15/G84+E3_Parameter!$C$16*0.001/(3.715*Berechnungen!G38)))^2,3400*(G107/G38*0.001)^4.13*(G107/G130)^(230*(G107/G38*0.001)^2.1-0.7)*G84^(0.193*EXP(-3300*(G107/G38*0.001)^2.6*(G107/G130))))</f>
        <v>2.4462286432772571E-2</v>
      </c>
      <c r="H153" s="88">
        <f ca="1">IF(OR(H$7="–",H$7="glatt"),0.25/(LOG(15/H84+E3_Parameter!$C$16*0.001/(3.715*Berechnungen!H38)))^2,3400*(H107/H38*0.001)^4.13*(H107/H130)^(230*(H107/H38*0.001)^2.1-0.7)*H84^(0.193*EXP(-3300*(H107/H38*0.001)^2.6*(H107/H130))))</f>
        <v>3.1839508513111375E-2</v>
      </c>
      <c r="I153" s="88">
        <f ca="1">IF(OR(I$7="–",I$7="glatt"),0.25/(LOG(15/I84+E3_Parameter!$C$16*0.001/(3.715*Berechnungen!I38)))^2,3400*(I107/I38*0.001)^4.13*(I107/I130)^(230*(I107/I38*0.001)^2.1-0.7)*I84^(0.193*EXP(-3300*(I107/I38*0.001)^2.6*(I107/I130))))</f>
        <v>3.9930712048295437E-2</v>
      </c>
      <c r="J153" s="88">
        <f ca="1">IF(OR(J$7="–",J$7="glatt"),0.25/(LOG(15/J84+E3_Parameter!$C$16*0.001/(3.715*Berechnungen!J38)))^2,3400*(J107/J38*0.001)^4.13*(J107/J130)^(230*(J107/J38*0.001)^2.1-0.7)*J84^(0.193*EXP(-3300*(J107/J38*0.001)^2.6*(J107/J130))))</f>
        <v>3.9930712048295437E-2</v>
      </c>
      <c r="K153" s="88">
        <f ca="1">IF(OR(K$7="–",K$7="glatt"),0.25/(LOG(15/K84+E3_Parameter!$C$16*0.001/(3.715*Berechnungen!K38)))^2,3400*(K107/K38*0.001)^4.13*(K107/K130)^(230*(K107/K38*0.001)^2.1-0.7)*K84^(0.193*EXP(-3300*(K107/K38*0.001)^2.6*(K107/K130))))</f>
        <v>2.820605412759726E-2</v>
      </c>
      <c r="L153" s="88">
        <f ca="1">IF(OR(L$7="–",L$7="glatt"),0.25/(LOG(15/L84+E3_Parameter!$C$16*0.001/(3.715*Berechnungen!L38)))^2,3400*(L107/L38*0.001)^4.13*(L107/L130)^(230*(L107/L38*0.001)^2.1-0.7)*L84^(0.193*EXP(-3300*(L107/L38*0.001)^2.6*(L107/L130))))</f>
        <v>3.9930712048295437E-2</v>
      </c>
      <c r="M153" s="88">
        <f ca="1">IF(OR(M$7="–",M$7="glatt"),0.25/(LOG(15/M84+E3_Parameter!$C$16*0.001/(3.715*Berechnungen!M38)))^2,3400*(M107/M38*0.001)^4.13*(M107/M130)^(230*(M107/M38*0.001)^2.1-0.7)*M84^(0.193*EXP(-3300*(M107/M38*0.001)^2.6*(M107/M130))))</f>
        <v>3.1839508513111375E-2</v>
      </c>
      <c r="N153" s="88">
        <f ca="1">IF(OR(N$7="–",N$7="glatt"),0.25/(LOG(15/N84+E3_Parameter!$C$16*0.001/(3.715*Berechnungen!N38)))^2,3400*(N107/N38*0.001)^4.13*(N107/N130)^(230*(N107/N38*0.001)^2.1-0.7)*N84^(0.193*EXP(-3300*(N107/N38*0.001)^2.6*(N107/N130))))</f>
        <v>3.9930712048295437E-2</v>
      </c>
      <c r="O153" s="88">
        <f ca="1">IF(OR(O$7="–",O$7="glatt"),0.25/(LOG(15/O84+E3_Parameter!$C$16*0.001/(3.715*Berechnungen!O38)))^2,3400*(O107/O38*0.001)^4.13*(O107/O130)^(230*(O107/O38*0.001)^2.1-0.7)*O84^(0.193*EXP(-3300*(O107/O38*0.001)^2.6*(O107/O130))))</f>
        <v>3.9930712048295437E-2</v>
      </c>
      <c r="P153" s="88">
        <f ca="1">IF(OR(P$7="–",P$7="glatt"),0.25/(LOG(15/P84+E3_Parameter!$C$16*0.001/(3.715*Berechnungen!P38)))^2,3400*(P107/P38*0.001)^4.13*(P107/P130)^(230*(P107/P38*0.001)^2.1-0.7)*P84^(0.193*EXP(-3300*(P107/P38*0.001)^2.6*(P107/P130))))</f>
        <v>2.4239541646406865E-2</v>
      </c>
      <c r="Q153" s="88">
        <f ca="1">IF(OR(Q$7="–",Q$7="glatt"),0.25/(LOG(15/Q84+E3_Parameter!$C$16*0.001/(3.715*Berechnungen!Q38)))^2,3400*(Q107/Q38*0.001)^4.13*(Q107/Q130)^(230*(Q107/Q38*0.001)^2.1-0.7)*Q84^(0.193*EXP(-3300*(Q107/Q38*0.001)^2.6*(Q107/Q130))))</f>
        <v>2.9428885211994844E-2</v>
      </c>
      <c r="R153" s="88">
        <f ca="1">IF(OR(R$7="–",R$7="glatt"),0.25/(LOG(15/R84+E3_Parameter!$C$16*0.001/(3.715*Berechnungen!R38)))^2,3400*(R107/R38*0.001)^4.13*(R107/R130)^(230*(R107/R38*0.001)^2.1-0.7)*R84^(0.193*EXP(-3300*(R107/R38*0.001)^2.6*(R107/R130))))</f>
        <v>2.948510742099561E-2</v>
      </c>
      <c r="S153" s="88">
        <f ca="1">IF(OR(S$7="–",S$7="glatt"),0.25/(LOG(15/S84+E3_Parameter!$C$16*0.001/(3.715*Berechnungen!S38)))^2,3400*(S107/S38*0.001)^4.13*(S107/S130)^(230*(S107/S38*0.001)^2.1-0.7)*S84^(0.193*EXP(-3300*(S107/S38*0.001)^2.6*(S107/S130))))</f>
        <v>3.7752748702379775E-2</v>
      </c>
      <c r="T153" s="88">
        <f ca="1">IF(OR(T$7="–",T$7="glatt"),0.25/(LOG(15/T84+E3_Parameter!$C$16*0.001/(3.715*Berechnungen!T38)))^2,3400*(T107/T38*0.001)^4.13*(T107/T130)^(230*(T107/T38*0.001)^2.1-0.7)*T84^(0.193*EXP(-3300*(T107/T38*0.001)^2.6*(T107/T130))))</f>
        <v>3.5657295014583514E-2</v>
      </c>
      <c r="U153" s="88">
        <f ca="1">IF(OR(U$7="–",U$7="glatt"),0.25/(LOG(15/U84+E3_Parameter!$C$16*0.001/(3.715*Berechnungen!U38)))^2,3400*(U107/U38*0.001)^4.13*(U107/U130)^(230*(U107/U38*0.001)^2.1-0.7)*U84^(0.193*EXP(-3300*(U107/U38*0.001)^2.6*(U107/U130))))</f>
        <v>4.5025756209796368E-2</v>
      </c>
      <c r="V153" s="88">
        <f ca="1">IF(OR(V$7="–",V$7="glatt"),0.25/(LOG(15/V84+E3_Parameter!$C$16*0.001/(3.715*Berechnungen!V38)))^2,3400*(V107/V38*0.001)^4.13*(V107/V130)^(230*(V107/V38*0.001)^2.1-0.7)*V84^(0.193*EXP(-3300*(V107/V38*0.001)^2.6*(V107/V130))))</f>
        <v>4.5709806687255078E-2</v>
      </c>
      <c r="W153" s="88">
        <f ca="1">IF(OR(W$7="–",W$7="glatt"),0.25/(LOG(15/W84+E3_Parameter!$C$16*0.001/(3.715*Berechnungen!W38)))^2,3400*(W107/W38*0.001)^4.13*(W107/W130)^(230*(W107/W38*0.001)^2.1-0.7)*W84^(0.193*EXP(-3300*(W107/W38*0.001)^2.6*(W107/W130))))</f>
        <v>0.12120063611293568</v>
      </c>
      <c r="X153" s="88">
        <f ca="1">IF(OR(X$7="–",X$7="glatt"),0.25/(LOG(15/X84+E3_Parameter!$C$16*0.001/(3.715*Berechnungen!X38)))^2,3400*(X107/X38*0.001)^4.13*(X107/X130)^(230*(X107/X38*0.001)^2.1-0.7)*X84^(0.193*EXP(-3300*(X107/X38*0.001)^2.6*(X107/X130))))</f>
        <v>4.8060053015185962E-2</v>
      </c>
      <c r="Y153" s="88">
        <f ca="1">IF(OR(Y$7="–",Y$7="glatt"),0.25/(LOG(15/Y84+E3_Parameter!$C$16*0.001/(3.715*Berechnungen!Y38)))^2,3400*(Y107/Y38*0.001)^4.13*(Y107/Y130)^(230*(Y107/Y38*0.001)^2.1-0.7)*Y84^(0.193*EXP(-3300*(Y107/Y38*0.001)^2.6*(Y107/Y130))))</f>
        <v>0.12120063611293568</v>
      </c>
      <c r="Z153" s="88">
        <f ca="1">IF(OR(Z$7="–",Z$7="glatt"),0.25/(LOG(15/Z84+E3_Parameter!$C$16*0.001/(3.715*Berechnungen!Z38)))^2,3400*(Z107/Z38*0.001)^4.13*(Z107/Z130)^(230*(Z107/Z38*0.001)^2.1-0.7)*Z84^(0.193*EXP(-3300*(Z107/Z38*0.001)^2.6*(Z107/Z130))))</f>
        <v>5.1006468584533803E-2</v>
      </c>
      <c r="AA153" s="88">
        <f ca="1">IF(OR(AA$7="–",AA$7="glatt"),0.25/(LOG(15/AA84+E3_Parameter!$C$16*0.001/(3.715*Berechnungen!AA38)))^2,3400*(AA107/AA38*0.001)^4.13*(AA107/AA130)^(230*(AA107/AA38*0.001)^2.1-0.7)*AA84^(0.193*EXP(-3300*(AA107/AA38*0.001)^2.6*(AA107/AA130))))</f>
        <v>0.12120063611293568</v>
      </c>
      <c r="AB153" s="88">
        <f ca="1">IF(OR(AB$7="–",AB$7="glatt"),0.25/(LOG(15/AB84+E3_Parameter!$C$16*0.001/(3.715*Berechnungen!AB38)))^2,3400*(AB107/AB38*0.001)^4.13*(AB107/AB130)^(230*(AB107/AB38*0.001)^2.1-0.7)*AB84^(0.193*EXP(-3300*(AB107/AB38*0.001)^2.6*(AB107/AB130))))</f>
        <v>5.485576806162832E-2</v>
      </c>
      <c r="AC153" s="88">
        <f ca="1">IF(OR(AC$7="–",AC$7="glatt"),0.25/(LOG(15/AC84+E3_Parameter!$C$16*0.001/(3.715*Berechnungen!AC38)))^2,3400*(AC107/AC38*0.001)^4.13*(AC107/AC130)^(230*(AC107/AC38*0.001)^2.1-0.7)*AC84^(0.193*EXP(-3300*(AC107/AC38*0.001)^2.6*(AC107/AC130))))</f>
        <v>0.12120063611293568</v>
      </c>
      <c r="AD153" s="88">
        <f ca="1">IF(OR(AD$7="–",AD$7="glatt"),0.25/(LOG(15/AD84+E3_Parameter!$C$16*0.001/(3.715*Berechnungen!AD38)))^2,3400*(AD107/AD38*0.001)^4.13*(AD107/AD130)^(230*(AD107/AD38*0.001)^2.1-0.7)*AD84^(0.193*EXP(-3300*(AD107/AD38*0.001)^2.6*(AD107/AD130))))</f>
        <v>6.0191558661513683E-2</v>
      </c>
      <c r="AE153" s="88">
        <f ca="1">IF(OR(AE$7="–",AE$7="glatt"),0.25/(LOG(15/AE84+E3_Parameter!$C$16*0.001/(3.715*Berechnungen!AE38)))^2,3400*(AE107/AE38*0.001)^4.13*(AE107/AE130)^(230*(AE107/AE38*0.001)^2.1-0.7)*AE84^(0.193*EXP(-3300*(AE107/AE38*0.001)^2.6*(AE107/AE130))))</f>
        <v>0.12120063611293568</v>
      </c>
      <c r="AF153" s="88">
        <f ca="1">IF(OR(AF$7="–",AF$7="glatt"),0.25/(LOG(15/AF84+E3_Parameter!$C$16*0.001/(3.715*Berechnungen!AF38)))^2,3400*(AF107/AF38*0.001)^4.13*(AF107/AF130)^(230*(AF107/AF38*0.001)^2.1-0.7)*AF84^(0.193*EXP(-3300*(AF107/AF38*0.001)^2.6*(AF107/AF130))))</f>
        <v>6.8303726008100904E-2</v>
      </c>
      <c r="AG153" s="88">
        <f ca="1">IF(OR(AG$7="–",AG$7="glatt"),0.25/(LOG(15/AG84+E3_Parameter!$C$16*0.001/(3.715*Berechnungen!AG38)))^2,3400*(AG107/AG38*0.001)^4.13*(AG107/AG130)^(230*(AG107/AG38*0.001)^2.1-0.7)*AG84^(0.193*EXP(-3300*(AG107/AG38*0.001)^2.6*(AG107/AG130))))</f>
        <v>0.12120063611293568</v>
      </c>
      <c r="AH153" s="88">
        <f ca="1">IF(OR(AH$7="–",AH$7="glatt"),0.25/(LOG(15/AH84+E3_Parameter!$C$16*0.001/(3.715*Berechnungen!AH38)))^2,3400*(AH107/AH38*0.001)^4.13*(AH107/AH130)^(230*(AH107/AH38*0.001)^2.1-0.7)*AH84^(0.193*EXP(-3300*(AH107/AH38*0.001)^2.6*(AH107/AH130))))</f>
        <v>8.2845199944088552E-2</v>
      </c>
      <c r="AI153" s="88">
        <f ca="1">IF(OR(AI$7="–",AI$7="glatt"),0.25/(LOG(15/AI84+E3_Parameter!$C$16*0.001/(3.715*Berechnungen!AI38)))^2,3400*(AI107/AI38*0.001)^4.13*(AI107/AI130)^(230*(AI107/AI38*0.001)^2.1-0.7)*AI84^(0.193*EXP(-3300*(AI107/AI38*0.001)^2.6*(AI107/AI130))))</f>
        <v>0.12120063611293568</v>
      </c>
      <c r="AJ153" s="88">
        <f ca="1">IF(OR(AJ$7="–",AJ$7="glatt"),0.25/(LOG(15/AJ84+E3_Parameter!$C$16*0.001/(3.715*Berechnungen!AJ38)))^2,3400*(AJ107/AJ38*0.001)^4.13*(AJ107/AJ130)^(230*(AJ107/AJ38*0.001)^2.1-0.7)*AJ84^(0.193*EXP(-3300*(AJ107/AJ38*0.001)^2.6*(AJ107/AJ130))))</f>
        <v>0.12120063611293568</v>
      </c>
      <c r="AK153" s="88" t="e">
        <f ca="1">IF(OR(AK$7="–",AK$7="glatt"),0.25/(LOG(15/AK84+E3_Parameter!$C$16*0.001/(3.715*Berechnungen!AK38)))^2,3400*(AK107/AK38*0.001)^4.13*(AK107/AK130)^(230*(AK107/AK38*0.001)^2.1-0.7)*AK84^(0.193*EXP(-3300*(AK107/AK38*0.001)^2.6*(AK107/AK130))))</f>
        <v>#N/A</v>
      </c>
      <c r="AL153" s="88" t="e">
        <f ca="1">IF(OR(AL$7="–",AL$7="glatt"),0.25/(LOG(15/AL84+E3_Parameter!$C$16*0.001/(3.715*Berechnungen!AL38)))^2,3400*(AL107/AL38*0.001)^4.13*(AL107/AL130)^(230*(AL107/AL38*0.001)^2.1-0.7)*AL84^(0.193*EXP(-3300*(AL107/AL38*0.001)^2.6*(AL107/AL130))))</f>
        <v>#N/A</v>
      </c>
      <c r="AM153" s="88" t="e">
        <f ca="1">IF(OR(AM$7="–",AM$7="glatt"),0.25/(LOG(15/AM84+E3_Parameter!$C$16*0.001/(3.715*Berechnungen!AM38)))^2,3400*(AM107/AM38*0.001)^4.13*(AM107/AM130)^(230*(AM107/AM38*0.001)^2.1-0.7)*AM84^(0.193*EXP(-3300*(AM107/AM38*0.001)^2.6*(AM107/AM130))))</f>
        <v>#N/A</v>
      </c>
      <c r="AN153" s="88" t="e">
        <f ca="1">IF(OR(AN$7="–",AN$7="glatt"),0.25/(LOG(15/AN84+E3_Parameter!$C$16*0.001/(3.715*Berechnungen!AN38)))^2,3400*(AN107/AN38*0.001)^4.13*(AN107/AN130)^(230*(AN107/AN38*0.001)^2.1-0.7)*AN84^(0.193*EXP(-3300*(AN107/AN38*0.001)^2.6*(AN107/AN130))))</f>
        <v>#N/A</v>
      </c>
      <c r="AO153" s="88" t="e">
        <f ca="1">IF(OR(AO$7="–",AO$7="glatt"),0.25/(LOG(15/AO84+E3_Parameter!$C$16*0.001/(3.715*Berechnungen!AO38)))^2,3400*(AO107/AO38*0.001)^4.13*(AO107/AO130)^(230*(AO107/AO38*0.001)^2.1-0.7)*AO84^(0.193*EXP(-3300*(AO107/AO38*0.001)^2.6*(AO107/AO130))))</f>
        <v>#N/A</v>
      </c>
      <c r="AP153" s="88" t="e">
        <f ca="1">IF(OR(AP$7="–",AP$7="glatt"),0.25/(LOG(15/AP84+E3_Parameter!$C$16*0.001/(3.715*Berechnungen!AP38)))^2,3400*(AP107/AP38*0.001)^4.13*(AP107/AP130)^(230*(AP107/AP38*0.001)^2.1-0.7)*AP84^(0.193*EXP(-3300*(AP107/AP38*0.001)^2.6*(AP107/AP130))))</f>
        <v>#N/A</v>
      </c>
      <c r="AQ153" s="88" t="e">
        <f ca="1">IF(OR(AQ$7="–",AQ$7="glatt"),0.25/(LOG(15/AQ84+E3_Parameter!$C$16*0.001/(3.715*Berechnungen!AQ38)))^2,3400*(AQ107/AQ38*0.001)^4.13*(AQ107/AQ130)^(230*(AQ107/AQ38*0.001)^2.1-0.7)*AQ84^(0.193*EXP(-3300*(AQ107/AQ38*0.001)^2.6*(AQ107/AQ130))))</f>
        <v>#N/A</v>
      </c>
      <c r="AR153" s="88" t="e">
        <f ca="1">IF(OR(AR$7="–",AR$7="glatt"),0.25/(LOG(15/AR84+E3_Parameter!$C$16*0.001/(3.715*Berechnungen!AR38)))^2,3400*(AR107/AR38*0.001)^4.13*(AR107/AR130)^(230*(AR107/AR38*0.001)^2.1-0.7)*AR84^(0.193*EXP(-3300*(AR107/AR38*0.001)^2.6*(AR107/AR130))))</f>
        <v>#N/A</v>
      </c>
      <c r="AS153" s="88" t="e">
        <f ca="1">IF(OR(AS$7="–",AS$7="glatt"),0.25/(LOG(15/AS84+E3_Parameter!$C$16*0.001/(3.715*Berechnungen!AS38)))^2,3400*(AS107/AS38*0.001)^4.13*(AS107/AS130)^(230*(AS107/AS38*0.001)^2.1-0.7)*AS84^(0.193*EXP(-3300*(AS107/AS38*0.001)^2.6*(AS107/AS130))))</f>
        <v>#N/A</v>
      </c>
      <c r="AT153" s="88" t="e">
        <f ca="1">IF(OR(AT$7="–",AT$7="glatt"),0.25/(LOG(15/AT84+E3_Parameter!$C$16*0.001/(3.715*Berechnungen!AT38)))^2,3400*(AT107/AT38*0.001)^4.13*(AT107/AT130)^(230*(AT107/AT38*0.001)^2.1-0.7)*AT84^(0.193*EXP(-3300*(AT107/AT38*0.001)^2.6*(AT107/AT130))))</f>
        <v>#N/A</v>
      </c>
      <c r="AU153" s="88" t="e">
        <f ca="1">IF(OR(AU$7="–",AU$7="glatt"),0.25/(LOG(15/AU84+E3_Parameter!$C$16*0.001/(3.715*Berechnungen!AU38)))^2,3400*(AU107/AU38*0.001)^4.13*(AU107/AU130)^(230*(AU107/AU38*0.001)^2.1-0.7)*AU84^(0.193*EXP(-3300*(AU107/AU38*0.001)^2.6*(AU107/AU130))))</f>
        <v>#N/A</v>
      </c>
      <c r="AV153" s="88" t="e">
        <f ca="1">IF(OR(AV$7="–",AV$7="glatt"),0.25/(LOG(15/AV84+E3_Parameter!$C$16*0.001/(3.715*Berechnungen!AV38)))^2,3400*(AV107/AV38*0.001)^4.13*(AV107/AV130)^(230*(AV107/AV38*0.001)^2.1-0.7)*AV84^(0.193*EXP(-3300*(AV107/AV38*0.001)^2.6*(AV107/AV130))))</f>
        <v>#N/A</v>
      </c>
      <c r="AW153" s="88" t="e">
        <f ca="1">IF(OR(AW$7="–",AW$7="glatt"),0.25/(LOG(15/AW84+E3_Parameter!$C$16*0.001/(3.715*Berechnungen!AW38)))^2,3400*(AW107/AW38*0.001)^4.13*(AW107/AW130)^(230*(AW107/AW38*0.001)^2.1-0.7)*AW84^(0.193*EXP(-3300*(AW107/AW38*0.001)^2.6*(AW107/AW130))))</f>
        <v>#N/A</v>
      </c>
      <c r="AX153" s="88" t="e">
        <f ca="1">IF(OR(AX$7="–",AX$7="glatt"),0.25/(LOG(15/AX84+E3_Parameter!$C$16*0.001/(3.715*Berechnungen!AX38)))^2,3400*(AX107/AX38*0.001)^4.13*(AX107/AX130)^(230*(AX107/AX38*0.001)^2.1-0.7)*AX84^(0.193*EXP(-3300*(AX107/AX38*0.001)^2.6*(AX107/AX130))))</f>
        <v>#N/A</v>
      </c>
      <c r="AY153" s="88" t="e">
        <f ca="1">IF(OR(AY$7="–",AY$7="glatt"),0.25/(LOG(15/AY84+E3_Parameter!$C$16*0.001/(3.715*Berechnungen!AY38)))^2,3400*(AY107/AY38*0.001)^4.13*(AY107/AY130)^(230*(AY107/AY38*0.001)^2.1-0.7)*AY84^(0.193*EXP(-3300*(AY107/AY38*0.001)^2.6*(AY107/AY130))))</f>
        <v>#N/A</v>
      </c>
      <c r="AZ153" s="88" t="e">
        <f ca="1">IF(OR(AZ$7="–",AZ$7="glatt"),0.25/(LOG(15/AZ84+E3_Parameter!$C$16*0.001/(3.715*Berechnungen!AZ38)))^2,3400*(AZ107/AZ38*0.001)^4.13*(AZ107/AZ130)^(230*(AZ107/AZ38*0.001)^2.1-0.7)*AZ84^(0.193*EXP(-3300*(AZ107/AZ38*0.001)^2.6*(AZ107/AZ130))))</f>
        <v>#N/A</v>
      </c>
      <c r="BA153" s="88" t="e">
        <f ca="1">IF(OR(BA$7="–",BA$7="glatt"),0.25/(LOG(15/BA84+E3_Parameter!$C$16*0.001/(3.715*Berechnungen!BA38)))^2,3400*(BA107/BA38*0.001)^4.13*(BA107/BA130)^(230*(BA107/BA38*0.001)^2.1-0.7)*BA84^(0.193*EXP(-3300*(BA107/BA38*0.001)^2.6*(BA107/BA130))))</f>
        <v>#N/A</v>
      </c>
      <c r="BB153" s="88" t="e">
        <f ca="1">IF(OR(BB$7="–",BB$7="glatt"),0.25/(LOG(15/BB84+E3_Parameter!$C$16*0.001/(3.715*Berechnungen!BB38)))^2,3400*(BB107/BB38*0.001)^4.13*(BB107/BB130)^(230*(BB107/BB38*0.001)^2.1-0.7)*BB84^(0.193*EXP(-3300*(BB107/BB38*0.001)^2.6*(BB107/BB130))))</f>
        <v>#N/A</v>
      </c>
      <c r="BC153" s="88" t="e">
        <f ca="1">IF(OR(BC$7="–",BC$7="glatt"),0.25/(LOG(15/BC84+E3_Parameter!$C$16*0.001/(3.715*Berechnungen!BC38)))^2,3400*(BC107/BC38*0.001)^4.13*(BC107/BC130)^(230*(BC107/BC38*0.001)^2.1-0.7)*BC84^(0.193*EXP(-3300*(BC107/BC38*0.001)^2.6*(BC107/BC130))))</f>
        <v>#N/A</v>
      </c>
      <c r="BD153" s="88" t="e">
        <f ca="1">IF(OR(BD$7="–",BD$7="glatt"),0.25/(LOG(15/BD84+E3_Parameter!$C$16*0.001/(3.715*Berechnungen!BD38)))^2,3400*(BD107/BD38*0.001)^4.13*(BD107/BD130)^(230*(BD107/BD38*0.001)^2.1-0.7)*BD84^(0.193*EXP(-3300*(BD107/BD38*0.001)^2.6*(BD107/BD130))))</f>
        <v>#N/A</v>
      </c>
      <c r="BE153" s="88" t="e">
        <f ca="1">IF(OR(BE$7="–",BE$7="glatt"),0.25/(LOG(15/BE84+E3_Parameter!$C$16*0.001/(3.715*Berechnungen!BE38)))^2,3400*(BE107/BE38*0.001)^4.13*(BE107/BE130)^(230*(BE107/BE38*0.001)^2.1-0.7)*BE84^(0.193*EXP(-3300*(BE107/BE38*0.001)^2.6*(BE107/BE130))))</f>
        <v>#N/A</v>
      </c>
      <c r="BF153" s="88" t="e">
        <f ca="1">IF(OR(BF$7="–",BF$7="glatt"),0.25/(LOG(15/BF84+E3_Parameter!$C$16*0.001/(3.715*Berechnungen!BF38)))^2,3400*(BF107/BF38*0.001)^4.13*(BF107/BF130)^(230*(BF107/BF38*0.001)^2.1-0.7)*BF84^(0.193*EXP(-3300*(BF107/BF38*0.001)^2.6*(BF107/BF130))))</f>
        <v>#N/A</v>
      </c>
      <c r="BG153" s="88" t="e">
        <f ca="1">IF(OR(BG$7="–",BG$7="glatt"),0.25/(LOG(15/BG84+E3_Parameter!$C$16*0.001/(3.715*Berechnungen!BG38)))^2,3400*(BG107/BG38*0.001)^4.13*(BG107/BG130)^(230*(BG107/BG38*0.001)^2.1-0.7)*BG84^(0.193*EXP(-3300*(BG107/BG38*0.001)^2.6*(BG107/BG130))))</f>
        <v>#N/A</v>
      </c>
      <c r="BH153" s="88" t="e">
        <f ca="1">IF(OR(BH$7="–",BH$7="glatt"),0.25/(LOG(15/BH84+E3_Parameter!$C$16*0.001/(3.715*Berechnungen!BH38)))^2,3400*(BH107/BH38*0.001)^4.13*(BH107/BH130)^(230*(BH107/BH38*0.001)^2.1-0.7)*BH84^(0.193*EXP(-3300*(BH107/BH38*0.001)^2.6*(BH107/BH130))))</f>
        <v>#N/A</v>
      </c>
      <c r="BI153" s="88" t="e">
        <f ca="1">IF(OR(BI$7="–",BI$7="glatt"),0.25/(LOG(15/BI84+E3_Parameter!$C$16*0.001/(3.715*Berechnungen!BI38)))^2,3400*(BI107/BI38*0.001)^4.13*(BI107/BI130)^(230*(BI107/BI38*0.001)^2.1-0.7)*BI84^(0.193*EXP(-3300*(BI107/BI38*0.001)^2.6*(BI107/BI130))))</f>
        <v>#N/A</v>
      </c>
      <c r="BJ153" s="88" t="e">
        <f ca="1">IF(OR(BJ$7="–",BJ$7="glatt"),0.25/(LOG(15/BJ84+E3_Parameter!$C$16*0.001/(3.715*Berechnungen!BJ38)))^2,3400*(BJ107/BJ38*0.001)^4.13*(BJ107/BJ130)^(230*(BJ107/BJ38*0.001)^2.1-0.7)*BJ84^(0.193*EXP(-3300*(BJ107/BJ38*0.001)^2.6*(BJ107/BJ130))))</f>
        <v>#N/A</v>
      </c>
      <c r="BK153" s="88" t="e">
        <f ca="1">IF(OR(BK$7="–",BK$7="glatt"),0.25/(LOG(15/BK84+E3_Parameter!$C$16*0.001/(3.715*Berechnungen!BK38)))^2,3400*(BK107/BK38*0.001)^4.13*(BK107/BK130)^(230*(BK107/BK38*0.001)^2.1-0.7)*BK84^(0.193*EXP(-3300*(BK107/BK38*0.001)^2.6*(BK107/BK130))))</f>
        <v>#N/A</v>
      </c>
      <c r="BL153" s="88" t="e">
        <f ca="1">IF(OR(BL$7="–",BL$7="glatt"),0.25/(LOG(15/BL84+E3_Parameter!$C$16*0.001/(3.715*Berechnungen!BL38)))^2,3400*(BL107/BL38*0.001)^4.13*(BL107/BL130)^(230*(BL107/BL38*0.001)^2.1-0.7)*BL84^(0.193*EXP(-3300*(BL107/BL38*0.001)^2.6*(BL107/BL130))))</f>
        <v>#N/A</v>
      </c>
      <c r="BM153" s="88" t="e">
        <f ca="1">IF(OR(BM$7="–",BM$7="glatt"),0.25/(LOG(15/BM84+E3_Parameter!$C$16*0.001/(3.715*Berechnungen!BM38)))^2,3400*(BM107/BM38*0.001)^4.13*(BM107/BM130)^(230*(BM107/BM38*0.001)^2.1-0.7)*BM84^(0.193*EXP(-3300*(BM107/BM38*0.001)^2.6*(BM107/BM130))))</f>
        <v>#N/A</v>
      </c>
      <c r="BN153" s="88" t="e">
        <f ca="1">IF(OR(BN$7="–",BN$7="glatt"),0.25/(LOG(15/BN84+E3_Parameter!$C$16*0.001/(3.715*Berechnungen!BN38)))^2,3400*(BN107/BN38*0.001)^4.13*(BN107/BN130)^(230*(BN107/BN38*0.001)^2.1-0.7)*BN84^(0.193*EXP(-3300*(BN107/BN38*0.001)^2.6*(BN107/BN130))))</f>
        <v>#N/A</v>
      </c>
      <c r="BO153" s="88" t="e">
        <f ca="1">IF(OR(BO$7="–",BO$7="glatt"),0.25/(LOG(15/BO84+E3_Parameter!$C$16*0.001/(3.715*Berechnungen!BO38)))^2,3400*(BO107/BO38*0.001)^4.13*(BO107/BO130)^(230*(BO107/BO38*0.001)^2.1-0.7)*BO84^(0.193*EXP(-3300*(BO107/BO38*0.001)^2.6*(BO107/BO130))))</f>
        <v>#N/A</v>
      </c>
      <c r="BP153" s="88" t="e">
        <f ca="1">IF(OR(BP$7="–",BP$7="glatt"),0.25/(LOG(15/BP84+E3_Parameter!$C$16*0.001/(3.715*Berechnungen!BP38)))^2,3400*(BP107/BP38*0.001)^4.13*(BP107/BP130)^(230*(BP107/BP38*0.001)^2.1-0.7)*BP84^(0.193*EXP(-3300*(BP107/BP38*0.001)^2.6*(BP107/BP130))))</f>
        <v>#N/A</v>
      </c>
      <c r="BQ153" s="88" t="e">
        <f ca="1">IF(OR(BQ$7="–",BQ$7="glatt"),0.25/(LOG(15/BQ84+E3_Parameter!$C$16*0.001/(3.715*Berechnungen!BQ38)))^2,3400*(BQ107/BQ38*0.001)^4.13*(BQ107/BQ130)^(230*(BQ107/BQ38*0.001)^2.1-0.7)*BQ84^(0.193*EXP(-3300*(BQ107/BQ38*0.001)^2.6*(BQ107/BQ130))))</f>
        <v>#N/A</v>
      </c>
      <c r="BR153" s="88" t="e">
        <f ca="1">IF(OR(BR$7="–",BR$7="glatt"),0.25/(LOG(15/BR84+E3_Parameter!$C$16*0.001/(3.715*Berechnungen!BR38)))^2,3400*(BR107/BR38*0.001)^4.13*(BR107/BR130)^(230*(BR107/BR38*0.001)^2.1-0.7)*BR84^(0.193*EXP(-3300*(BR107/BR38*0.001)^2.6*(BR107/BR130))))</f>
        <v>#N/A</v>
      </c>
      <c r="BS153" s="88" t="e">
        <f ca="1">IF(OR(BS$7="–",BS$7="glatt"),0.25/(LOG(15/BS84+E3_Parameter!$C$16*0.001/(3.715*Berechnungen!BS38)))^2,3400*(BS107/BS38*0.001)^4.13*(BS107/BS130)^(230*(BS107/BS38*0.001)^2.1-0.7)*BS84^(0.193*EXP(-3300*(BS107/BS38*0.001)^2.6*(BS107/BS130))))</f>
        <v>#N/A</v>
      </c>
      <c r="BT153" s="88" t="e">
        <f ca="1">IF(OR(BT$7="–",BT$7="glatt"),0.25/(LOG(15/BT84+E3_Parameter!$C$16*0.001/(3.715*Berechnungen!BT38)))^2,3400*(BT107/BT38*0.001)^4.13*(BT107/BT130)^(230*(BT107/BT38*0.001)^2.1-0.7)*BT84^(0.193*EXP(-3300*(BT107/BT38*0.001)^2.6*(BT107/BT130))))</f>
        <v>#N/A</v>
      </c>
      <c r="BU153" s="88" t="e">
        <f ca="1">IF(OR(BU$7="–",BU$7="glatt"),0.25/(LOG(15/BU84+E3_Parameter!$C$16*0.001/(3.715*Berechnungen!BU38)))^2,3400*(BU107/BU38*0.001)^4.13*(BU107/BU130)^(230*(BU107/BU38*0.001)^2.1-0.7)*BU84^(0.193*EXP(-3300*(BU107/BU38*0.001)^2.6*(BU107/BU130))))</f>
        <v>#N/A</v>
      </c>
      <c r="BV153" s="88" t="e">
        <f ca="1">IF(OR(BV$7="–",BV$7="glatt"),0.25/(LOG(15/BV84+E3_Parameter!$C$16*0.001/(3.715*Berechnungen!BV38)))^2,3400*(BV107/BV38*0.001)^4.13*(BV107/BV130)^(230*(BV107/BV38*0.001)^2.1-0.7)*BV84^(0.193*EXP(-3300*(BV107/BV38*0.001)^2.6*(BV107/BV130))))</f>
        <v>#N/A</v>
      </c>
      <c r="BW153" s="88" t="e">
        <f ca="1">IF(OR(BW$7="–",BW$7="glatt"),0.25/(LOG(15/BW84+E3_Parameter!$C$16*0.001/(3.715*Berechnungen!BW38)))^2,3400*(BW107/BW38*0.001)^4.13*(BW107/BW130)^(230*(BW107/BW38*0.001)^2.1-0.7)*BW84^(0.193*EXP(-3300*(BW107/BW38*0.001)^2.6*(BW107/BW130))))</f>
        <v>#N/A</v>
      </c>
      <c r="BX153" s="88" t="e">
        <f ca="1">IF(OR(BX$7="–",BX$7="glatt"),0.25/(LOG(15/BX84+E3_Parameter!$C$16*0.001/(3.715*Berechnungen!BX38)))^2,3400*(BX107/BX38*0.001)^4.13*(BX107/BX130)^(230*(BX107/BX38*0.001)^2.1-0.7)*BX84^(0.193*EXP(-3300*(BX107/BX38*0.001)^2.6*(BX107/BX130))))</f>
        <v>#N/A</v>
      </c>
      <c r="BY153" s="88" t="e">
        <f ca="1">IF(OR(BY$7="–",BY$7="glatt"),0.25/(LOG(15/BY84+E3_Parameter!$C$16*0.001/(3.715*Berechnungen!BY38)))^2,3400*(BY107/BY38*0.001)^4.13*(BY107/BY130)^(230*(BY107/BY38*0.001)^2.1-0.7)*BY84^(0.193*EXP(-3300*(BY107/BY38*0.001)^2.6*(BY107/BY130))))</f>
        <v>#N/A</v>
      </c>
      <c r="BZ153" s="88" t="e">
        <f ca="1">IF(OR(BZ$7="–",BZ$7="glatt"),0.25/(LOG(15/BZ84+E3_Parameter!$C$16*0.001/(3.715*Berechnungen!BZ38)))^2,3400*(BZ107/BZ38*0.001)^4.13*(BZ107/BZ130)^(230*(BZ107/BZ38*0.001)^2.1-0.7)*BZ84^(0.193*EXP(-3300*(BZ107/BZ38*0.001)^2.6*(BZ107/BZ130))))</f>
        <v>#N/A</v>
      </c>
      <c r="CA153" s="88" t="e">
        <f ca="1">IF(OR(CA$7="–",CA$7="glatt"),0.25/(LOG(15/CA84+E3_Parameter!$C$16*0.001/(3.715*Berechnungen!CA38)))^2,3400*(CA107/CA38*0.001)^4.13*(CA107/CA130)^(230*(CA107/CA38*0.001)^2.1-0.7)*CA84^(0.193*EXP(-3300*(CA107/CA38*0.001)^2.6*(CA107/CA130))))</f>
        <v>#N/A</v>
      </c>
      <c r="CB153" s="88" t="e">
        <f ca="1">IF(OR(CB$7="–",CB$7="glatt"),0.25/(LOG(15/CB84+E3_Parameter!$C$16*0.001/(3.715*Berechnungen!CB38)))^2,3400*(CB107/CB38*0.001)^4.13*(CB107/CB130)^(230*(CB107/CB38*0.001)^2.1-0.7)*CB84^(0.193*EXP(-3300*(CB107/CB38*0.001)^2.6*(CB107/CB130))))</f>
        <v>#N/A</v>
      </c>
      <c r="CC153" s="88" t="e">
        <f ca="1">IF(OR(CC$7="–",CC$7="glatt"),0.25/(LOG(15/CC84+E3_Parameter!$C$16*0.001/(3.715*Berechnungen!CC38)))^2,3400*(CC107/CC38*0.001)^4.13*(CC107/CC130)^(230*(CC107/CC38*0.001)^2.1-0.7)*CC84^(0.193*EXP(-3300*(CC107/CC38*0.001)^2.6*(CC107/CC130))))</f>
        <v>#N/A</v>
      </c>
      <c r="CD153" s="88" t="e">
        <f ca="1">IF(OR(CD$7="–",CD$7="glatt"),0.25/(LOG(15/CD84+E3_Parameter!$C$16*0.001/(3.715*Berechnungen!CD38)))^2,3400*(CD107/CD38*0.001)^4.13*(CD107/CD130)^(230*(CD107/CD38*0.001)^2.1-0.7)*CD84^(0.193*EXP(-3300*(CD107/CD38*0.001)^2.6*(CD107/CD130))))</f>
        <v>#N/A</v>
      </c>
      <c r="CE153" s="88" t="e">
        <f ca="1">IF(OR(CE$7="–",CE$7="glatt"),0.25/(LOG(15/CE84+E3_Parameter!$C$16*0.001/(3.715*Berechnungen!CE38)))^2,3400*(CE107/CE38*0.001)^4.13*(CE107/CE130)^(230*(CE107/CE38*0.001)^2.1-0.7)*CE84^(0.193*EXP(-3300*(CE107/CE38*0.001)^2.6*(CE107/CE130))))</f>
        <v>#N/A</v>
      </c>
      <c r="CF153" s="88" t="e">
        <f ca="1">IF(OR(CF$7="–",CF$7="glatt"),0.25/(LOG(15/CF84+E3_Parameter!$C$16*0.001/(3.715*Berechnungen!CF38)))^2,3400*(CF107/CF38*0.001)^4.13*(CF107/CF130)^(230*(CF107/CF38*0.001)^2.1-0.7)*CF84^(0.193*EXP(-3300*(CF107/CF38*0.001)^2.6*(CF107/CF130))))</f>
        <v>#N/A</v>
      </c>
      <c r="CG153" s="88" t="e">
        <f ca="1">IF(OR(CG$7="–",CG$7="glatt"),0.25/(LOG(15/CG84+E3_Parameter!$C$16*0.001/(3.715*Berechnungen!CG38)))^2,3400*(CG107/CG38*0.001)^4.13*(CG107/CG130)^(230*(CG107/CG38*0.001)^2.1-0.7)*CG84^(0.193*EXP(-3300*(CG107/CG38*0.001)^2.6*(CG107/CG130))))</f>
        <v>#N/A</v>
      </c>
      <c r="CH153" s="88" t="e">
        <f ca="1">IF(OR(CH$7="–",CH$7="glatt"),0.25/(LOG(15/CH84+E3_Parameter!$C$16*0.001/(3.715*Berechnungen!CH38)))^2,3400*(CH107/CH38*0.001)^4.13*(CH107/CH130)^(230*(CH107/CH38*0.001)^2.1-0.7)*CH84^(0.193*EXP(-3300*(CH107/CH38*0.001)^2.6*(CH107/CH130))))</f>
        <v>#N/A</v>
      </c>
      <c r="CI153" s="88" t="e">
        <f ca="1">IF(OR(CI$7="–",CI$7="glatt"),0.25/(LOG(15/CI84+E3_Parameter!$C$16*0.001/(3.715*Berechnungen!CI38)))^2,3400*(CI107/CI38*0.001)^4.13*(CI107/CI130)^(230*(CI107/CI38*0.001)^2.1-0.7)*CI84^(0.193*EXP(-3300*(CI107/CI38*0.001)^2.6*(CI107/CI130))))</f>
        <v>#N/A</v>
      </c>
      <c r="CJ153" s="88" t="e">
        <f ca="1">IF(OR(CJ$7="–",CJ$7="glatt"),0.25/(LOG(15/CJ84+E3_Parameter!$C$16*0.001/(3.715*Berechnungen!CJ38)))^2,3400*(CJ107/CJ38*0.001)^4.13*(CJ107/CJ130)^(230*(CJ107/CJ38*0.001)^2.1-0.7)*CJ84^(0.193*EXP(-3300*(CJ107/CJ38*0.001)^2.6*(CJ107/CJ130))))</f>
        <v>#N/A</v>
      </c>
      <c r="CK153" s="88" t="e">
        <f ca="1">IF(OR(CK$7="–",CK$7="glatt"),0.25/(LOG(15/CK84+E3_Parameter!$C$16*0.001/(3.715*Berechnungen!CK38)))^2,3400*(CK107/CK38*0.001)^4.13*(CK107/CK130)^(230*(CK107/CK38*0.001)^2.1-0.7)*CK84^(0.193*EXP(-3300*(CK107/CK38*0.001)^2.6*(CK107/CK130))))</f>
        <v>#N/A</v>
      </c>
      <c r="CL153" s="88" t="e">
        <f ca="1">IF(OR(CL$7="–",CL$7="glatt"),0.25/(LOG(15/CL84+E3_Parameter!$C$16*0.001/(3.715*Berechnungen!CL38)))^2,3400*(CL107/CL38*0.001)^4.13*(CL107/CL130)^(230*(CL107/CL38*0.001)^2.1-0.7)*CL84^(0.193*EXP(-3300*(CL107/CL38*0.001)^2.6*(CL107/CL130))))</f>
        <v>#N/A</v>
      </c>
      <c r="CM153" s="88" t="e">
        <f ca="1">IF(OR(CM$7="–",CM$7="glatt"),0.25/(LOG(15/CM84+E3_Parameter!$C$16*0.001/(3.715*Berechnungen!CM38)))^2,3400*(CM107/CM38*0.001)^4.13*(CM107/CM130)^(230*(CM107/CM38*0.001)^2.1-0.7)*CM84^(0.193*EXP(-3300*(CM107/CM38*0.001)^2.6*(CM107/CM130))))</f>
        <v>#N/A</v>
      </c>
      <c r="CN153" s="88" t="e">
        <f ca="1">IF(OR(CN$7="–",CN$7="glatt"),0.25/(LOG(15/CN84+E3_Parameter!$C$16*0.001/(3.715*Berechnungen!CN38)))^2,3400*(CN107/CN38*0.001)^4.13*(CN107/CN130)^(230*(CN107/CN38*0.001)^2.1-0.7)*CN84^(0.193*EXP(-3300*(CN107/CN38*0.001)^2.6*(CN107/CN130))))</f>
        <v>#N/A</v>
      </c>
      <c r="CO153" s="88" t="e">
        <f ca="1">IF(OR(CO$7="–",CO$7="glatt"),0.25/(LOG(15/CO84+E3_Parameter!$C$16*0.001/(3.715*Berechnungen!CO38)))^2,3400*(CO107/CO38*0.001)^4.13*(CO107/CO130)^(230*(CO107/CO38*0.001)^2.1-0.7)*CO84^(0.193*EXP(-3300*(CO107/CO38*0.001)^2.6*(CO107/CO130))))</f>
        <v>#N/A</v>
      </c>
      <c r="CP153" s="88" t="e">
        <f ca="1">IF(OR(CP$7="–",CP$7="glatt"),0.25/(LOG(15/CP84+E3_Parameter!$C$16*0.001/(3.715*Berechnungen!CP38)))^2,3400*(CP107/CP38*0.001)^4.13*(CP107/CP130)^(230*(CP107/CP38*0.001)^2.1-0.7)*CP84^(0.193*EXP(-3300*(CP107/CP38*0.001)^2.6*(CP107/CP130))))</f>
        <v>#N/A</v>
      </c>
      <c r="CQ153" s="88" t="e">
        <f ca="1">IF(OR(CQ$7="–",CQ$7="glatt"),0.25/(LOG(15/CQ84+E3_Parameter!$C$16*0.001/(3.715*Berechnungen!CQ38)))^2,3400*(CQ107/CQ38*0.001)^4.13*(CQ107/CQ130)^(230*(CQ107/CQ38*0.001)^2.1-0.7)*CQ84^(0.193*EXP(-3300*(CQ107/CQ38*0.001)^2.6*(CQ107/CQ130))))</f>
        <v>#N/A</v>
      </c>
      <c r="CR153" s="88" t="e">
        <f ca="1">IF(OR(CR$7="–",CR$7="glatt"),0.25/(LOG(15/CR84+E3_Parameter!$C$16*0.001/(3.715*Berechnungen!CR38)))^2,3400*(CR107/CR38*0.001)^4.13*(CR107/CR130)^(230*(CR107/CR38*0.001)^2.1-0.7)*CR84^(0.193*EXP(-3300*(CR107/CR38*0.001)^2.6*(CR107/CR130))))</f>
        <v>#N/A</v>
      </c>
      <c r="CS153" s="88" t="e">
        <f ca="1">IF(OR(CS$7="–",CS$7="glatt"),0.25/(LOG(15/CS84+E3_Parameter!$C$16*0.001/(3.715*Berechnungen!CS38)))^2,3400*(CS107/CS38*0.001)^4.13*(CS107/CS130)^(230*(CS107/CS38*0.001)^2.1-0.7)*CS84^(0.193*EXP(-3300*(CS107/CS38*0.001)^2.6*(CS107/CS130))))</f>
        <v>#N/A</v>
      </c>
      <c r="CT153" s="88" t="e">
        <f ca="1">IF(OR(CT$7="–",CT$7="glatt"),0.25/(LOG(15/CT84+E3_Parameter!$C$16*0.001/(3.715*Berechnungen!CT38)))^2,3400*(CT107/CT38*0.001)^4.13*(CT107/CT130)^(230*(CT107/CT38*0.001)^2.1-0.7)*CT84^(0.193*EXP(-3300*(CT107/CT38*0.001)^2.6*(CT107/CT130))))</f>
        <v>#N/A</v>
      </c>
      <c r="CU153" s="88" t="e">
        <f ca="1">IF(OR(CU$7="–",CU$7="glatt"),0.25/(LOG(15/CU84+E3_Parameter!$C$16*0.001/(3.715*Berechnungen!CU38)))^2,3400*(CU107/CU38*0.001)^4.13*(CU107/CU130)^(230*(CU107/CU38*0.001)^2.1-0.7)*CU84^(0.193*EXP(-3300*(CU107/CU38*0.001)^2.6*(CU107/CU130))))</f>
        <v>#N/A</v>
      </c>
      <c r="CV153" s="88" t="e">
        <f ca="1">IF(OR(CV$7="–",CV$7="glatt"),0.25/(LOG(15/CV84+E3_Parameter!$C$16*0.001/(3.715*Berechnungen!CV38)))^2,3400*(CV107/CV38*0.001)^4.13*(CV107/CV130)^(230*(CV107/CV38*0.001)^2.1-0.7)*CV84^(0.193*EXP(-3300*(CV107/CV38*0.001)^2.6*(CV107/CV130))))</f>
        <v>#N/A</v>
      </c>
      <c r="CW153" s="88" t="e">
        <f ca="1">IF(OR(CW$7="–",CW$7="glatt"),0.25/(LOG(15/CW84+E3_Parameter!$C$16*0.001/(3.715*Berechnungen!CW38)))^2,3400*(CW107/CW38*0.001)^4.13*(CW107/CW130)^(230*(CW107/CW38*0.001)^2.1-0.7)*CW84^(0.193*EXP(-3300*(CW107/CW38*0.001)^2.6*(CW107/CW130))))</f>
        <v>#N/A</v>
      </c>
      <c r="CX153" s="88" t="e">
        <f ca="1">IF(OR(CX$7="–",CX$7="glatt"),0.25/(LOG(15/CX84+E3_Parameter!$C$16*0.001/(3.715*Berechnungen!CX38)))^2,3400*(CX107/CX38*0.001)^4.13*(CX107/CX130)^(230*(CX107/CX38*0.001)^2.1-0.7)*CX84^(0.193*EXP(-3300*(CX107/CX38*0.001)^2.6*(CX107/CX130))))</f>
        <v>#N/A</v>
      </c>
      <c r="CY153" s="88" t="e">
        <f ca="1">IF(OR(CY$7="–",CY$7="glatt"),0.25/(LOG(15/CY84+E3_Parameter!$C$16*0.001/(3.715*Berechnungen!CY38)))^2,3400*(CY107/CY38*0.001)^4.13*(CY107/CY130)^(230*(CY107/CY38*0.001)^2.1-0.7)*CY84^(0.193*EXP(-3300*(CY107/CY38*0.001)^2.6*(CY107/CY130))))</f>
        <v>#N/A</v>
      </c>
      <c r="CZ153" s="88" t="e">
        <f ca="1">IF(OR(CZ$7="–",CZ$7="glatt"),0.25/(LOG(15/CZ84+E3_Parameter!$C$16*0.001/(3.715*Berechnungen!CZ38)))^2,3400*(CZ107/CZ38*0.001)^4.13*(CZ107/CZ130)^(230*(CZ107/CZ38*0.001)^2.1-0.7)*CZ84^(0.193*EXP(-3300*(CZ107/CZ38*0.001)^2.6*(CZ107/CZ130))))</f>
        <v>#N/A</v>
      </c>
      <c r="DA153" s="88" t="e">
        <f ca="1">IF(OR(DA$7="–",DA$7="glatt"),0.25/(LOG(15/DA84+E3_Parameter!$C$16*0.001/(3.715*Berechnungen!DA38)))^2,3400*(DA107/DA38*0.001)^4.13*(DA107/DA130)^(230*(DA107/DA38*0.001)^2.1-0.7)*DA84^(0.193*EXP(-3300*(DA107/DA38*0.001)^2.6*(DA107/DA130))))</f>
        <v>#N/A</v>
      </c>
      <c r="DB153" s="88" t="e">
        <f ca="1">IF(OR(DB$7="–",DB$7="glatt"),0.25/(LOG(15/DB84+E3_Parameter!$C$16*0.001/(3.715*Berechnungen!DB38)))^2,3400*(DB107/DB38*0.001)^4.13*(DB107/DB130)^(230*(DB107/DB38*0.001)^2.1-0.7)*DB84^(0.193*EXP(-3300*(DB107/DB38*0.001)^2.6*(DB107/DB130))))</f>
        <v>#N/A</v>
      </c>
      <c r="DC153" s="88" t="e">
        <f ca="1">IF(OR(DC$7="–",DC$7="glatt"),0.25/(LOG(15/DC84+E3_Parameter!$C$16*0.001/(3.715*Berechnungen!DC38)))^2,3400*(DC107/DC38*0.001)^4.13*(DC107/DC130)^(230*(DC107/DC38*0.001)^2.1-0.7)*DC84^(0.193*EXP(-3300*(DC107/DC38*0.001)^2.6*(DC107/DC130))))</f>
        <v>#N/A</v>
      </c>
      <c r="DD153" s="88" t="e">
        <f ca="1">IF(OR(DD$7="–",DD$7="glatt"),0.25/(LOG(15/DD84+E3_Parameter!$C$16*0.001/(3.715*Berechnungen!DD38)))^2,3400*(DD107/DD38*0.001)^4.13*(DD107/DD130)^(230*(DD107/DD38*0.001)^2.1-0.7)*DD84^(0.193*EXP(-3300*(DD107/DD38*0.001)^2.6*(DD107/DD130))))</f>
        <v>#N/A</v>
      </c>
      <c r="DE153" s="88" t="e">
        <f ca="1">IF(OR(DE$7="–",DE$7="glatt"),0.25/(LOG(15/DE84+E3_Parameter!$C$16*0.001/(3.715*Berechnungen!DE38)))^2,3400*(DE107/DE38*0.001)^4.13*(DE107/DE130)^(230*(DE107/DE38*0.001)^2.1-0.7)*DE84^(0.193*EXP(-3300*(DE107/DE38*0.001)^2.6*(DE107/DE130))))</f>
        <v>#N/A</v>
      </c>
      <c r="DF153" s="88" t="e">
        <f ca="1">IF(OR(DF$7="–",DF$7="glatt"),0.25/(LOG(15/DF84+E3_Parameter!$C$16*0.001/(3.715*Berechnungen!DF38)))^2,3400*(DF107/DF38*0.001)^4.13*(DF107/DF130)^(230*(DF107/DF38*0.001)^2.1-0.7)*DF84^(0.193*EXP(-3300*(DF107/DF38*0.001)^2.6*(DF107/DF130))))</f>
        <v>#N/A</v>
      </c>
      <c r="DG153" s="88" t="e">
        <f ca="1">IF(OR(DG$7="–",DG$7="glatt"),0.25/(LOG(15/DG84+E3_Parameter!$C$16*0.001/(3.715*Berechnungen!DG38)))^2,3400*(DG107/DG38*0.001)^4.13*(DG107/DG130)^(230*(DG107/DG38*0.001)^2.1-0.7)*DG84^(0.193*EXP(-3300*(DG107/DG38*0.001)^2.6*(DG107/DG130))))</f>
        <v>#N/A</v>
      </c>
      <c r="DH153" s="88" t="e">
        <f ca="1">IF(OR(DH$7="–",DH$7="glatt"),0.25/(LOG(15/DH84+E3_Parameter!$C$16*0.001/(3.715*Berechnungen!DH38)))^2,3400*(DH107/DH38*0.001)^4.13*(DH107/DH130)^(230*(DH107/DH38*0.001)^2.1-0.7)*DH84^(0.193*EXP(-3300*(DH107/DH38*0.001)^2.6*(DH107/DH130))))</f>
        <v>#N/A</v>
      </c>
      <c r="DI153" s="88" t="e">
        <f ca="1">IF(OR(DI$7="–",DI$7="glatt"),0.25/(LOG(15/DI84+E3_Parameter!$C$16*0.001/(3.715*Berechnungen!DI38)))^2,3400*(DI107/DI38*0.001)^4.13*(DI107/DI130)^(230*(DI107/DI38*0.001)^2.1-0.7)*DI84^(0.193*EXP(-3300*(DI107/DI38*0.001)^2.6*(DI107/DI130))))</f>
        <v>#N/A</v>
      </c>
      <c r="DJ153" s="88" t="e">
        <f ca="1">IF(OR(DJ$7="–",DJ$7="glatt"),0.25/(LOG(15/DJ84+E3_Parameter!$C$16*0.001/(3.715*Berechnungen!DJ38)))^2,3400*(DJ107/DJ38*0.001)^4.13*(DJ107/DJ130)^(230*(DJ107/DJ38*0.001)^2.1-0.7)*DJ84^(0.193*EXP(-3300*(DJ107/DJ38*0.001)^2.6*(DJ107/DJ130))))</f>
        <v>#N/A</v>
      </c>
      <c r="DK153" s="88" t="e">
        <f ca="1">IF(OR(DK$7="–",DK$7="glatt"),0.25/(LOG(15/DK84+E3_Parameter!$C$16*0.001/(3.715*Berechnungen!DK38)))^2,3400*(DK107/DK38*0.001)^4.13*(DK107/DK130)^(230*(DK107/DK38*0.001)^2.1-0.7)*DK84^(0.193*EXP(-3300*(DK107/DK38*0.001)^2.6*(DK107/DK130))))</f>
        <v>#N/A</v>
      </c>
      <c r="DL153" s="88" t="e">
        <f ca="1">IF(OR(DL$7="–",DL$7="glatt"),0.25/(LOG(15/DL84+E3_Parameter!$C$16*0.001/(3.715*Berechnungen!DL38)))^2,3400*(DL107/DL38*0.001)^4.13*(DL107/DL130)^(230*(DL107/DL38*0.001)^2.1-0.7)*DL84^(0.193*EXP(-3300*(DL107/DL38*0.001)^2.6*(DL107/DL130))))</f>
        <v>#N/A</v>
      </c>
      <c r="DM153" s="88" t="e">
        <f ca="1">IF(OR(DM$7="–",DM$7="glatt"),0.25/(LOG(15/DM84+E3_Parameter!$C$16*0.001/(3.715*Berechnungen!DM38)))^2,3400*(DM107/DM38*0.001)^4.13*(DM107/DM130)^(230*(DM107/DM38*0.001)^2.1-0.7)*DM84^(0.193*EXP(-3300*(DM107/DM38*0.001)^2.6*(DM107/DM130))))</f>
        <v>#N/A</v>
      </c>
      <c r="DN153" s="88" t="e">
        <f ca="1">IF(OR(DN$7="–",DN$7="glatt"),0.25/(LOG(15/DN84+E3_Parameter!$C$16*0.001/(3.715*Berechnungen!DN38)))^2,3400*(DN107/DN38*0.001)^4.13*(DN107/DN130)^(230*(DN107/DN38*0.001)^2.1-0.7)*DN84^(0.193*EXP(-3300*(DN107/DN38*0.001)^2.6*(DN107/DN130))))</f>
        <v>#N/A</v>
      </c>
      <c r="DO153" s="88" t="e">
        <f ca="1">IF(OR(DO$7="–",DO$7="glatt"),0.25/(LOG(15/DO84+E3_Parameter!$C$16*0.001/(3.715*Berechnungen!DO38)))^2,3400*(DO107/DO38*0.001)^4.13*(DO107/DO130)^(230*(DO107/DO38*0.001)^2.1-0.7)*DO84^(0.193*EXP(-3300*(DO107/DO38*0.001)^2.6*(DO107/DO130))))</f>
        <v>#N/A</v>
      </c>
      <c r="DP153" s="88" t="e">
        <f ca="1">IF(OR(DP$7="–",DP$7="glatt"),0.25/(LOG(15/DP84+E3_Parameter!$C$16*0.001/(3.715*Berechnungen!DP38)))^2,3400*(DP107/DP38*0.001)^4.13*(DP107/DP130)^(230*(DP107/DP38*0.001)^2.1-0.7)*DP84^(0.193*EXP(-3300*(DP107/DP38*0.001)^2.6*(DP107/DP130))))</f>
        <v>#N/A</v>
      </c>
      <c r="DQ153" s="88" t="e">
        <f ca="1">IF(OR(DQ$7="–",DQ$7="glatt"),0.25/(LOG(15/DQ84+E3_Parameter!$C$16*0.001/(3.715*Berechnungen!DQ38)))^2,3400*(DQ107/DQ38*0.001)^4.13*(DQ107/DQ130)^(230*(DQ107/DQ38*0.001)^2.1-0.7)*DQ84^(0.193*EXP(-3300*(DQ107/DQ38*0.001)^2.6*(DQ107/DQ130))))</f>
        <v>#N/A</v>
      </c>
      <c r="DR153" s="88" t="e">
        <f ca="1">IF(OR(DR$7="–",DR$7="glatt"),0.25/(LOG(15/DR84+E3_Parameter!$C$16*0.001/(3.715*Berechnungen!DR38)))^2,3400*(DR107/DR38*0.001)^4.13*(DR107/DR130)^(230*(DR107/DR38*0.001)^2.1-0.7)*DR84^(0.193*EXP(-3300*(DR107/DR38*0.001)^2.6*(DR107/DR130))))</f>
        <v>#N/A</v>
      </c>
      <c r="DS153" s="88" t="e">
        <f ca="1">IF(OR(DS$7="–",DS$7="glatt"),0.25/(LOG(15/DS84+E3_Parameter!$C$16*0.001/(3.715*Berechnungen!DS38)))^2,3400*(DS107/DS38*0.001)^4.13*(DS107/DS130)^(230*(DS107/DS38*0.001)^2.1-0.7)*DS84^(0.193*EXP(-3300*(DS107/DS38*0.001)^2.6*(DS107/DS130))))</f>
        <v>#N/A</v>
      </c>
      <c r="DT153" s="88" t="e">
        <f ca="1">IF(OR(DT$7="–",DT$7="glatt"),0.25/(LOG(15/DT84+E3_Parameter!$C$16*0.001/(3.715*Berechnungen!DT38)))^2,3400*(DT107/DT38*0.001)^4.13*(DT107/DT130)^(230*(DT107/DT38*0.001)^2.1-0.7)*DT84^(0.193*EXP(-3300*(DT107/DT38*0.001)^2.6*(DT107/DT130))))</f>
        <v>#N/A</v>
      </c>
      <c r="DU153" s="88" t="e">
        <f ca="1">IF(OR(DU$7="–",DU$7="glatt"),0.25/(LOG(15/DU84+E3_Parameter!$C$16*0.001/(3.715*Berechnungen!DU38)))^2,3400*(DU107/DU38*0.001)^4.13*(DU107/DU130)^(230*(DU107/DU38*0.001)^2.1-0.7)*DU84^(0.193*EXP(-3300*(DU107/DU38*0.001)^2.6*(DU107/DU130))))</f>
        <v>#N/A</v>
      </c>
      <c r="DV153" s="88" t="e">
        <f ca="1">IF(OR(DV$7="–",DV$7="glatt"),0.25/(LOG(15/DV84+E3_Parameter!$C$16*0.001/(3.715*Berechnungen!DV38)))^2,3400*(DV107/DV38*0.001)^4.13*(DV107/DV130)^(230*(DV107/DV38*0.001)^2.1-0.7)*DV84^(0.193*EXP(-3300*(DV107/DV38*0.001)^2.6*(DV107/DV130))))</f>
        <v>#N/A</v>
      </c>
      <c r="DW153" s="88" t="e">
        <f ca="1">IF(OR(DW$7="–",DW$7="glatt"),0.25/(LOG(15/DW84+E3_Parameter!$C$16*0.001/(3.715*Berechnungen!DW38)))^2,3400*(DW107/DW38*0.001)^4.13*(DW107/DW130)^(230*(DW107/DW38*0.001)^2.1-0.7)*DW84^(0.193*EXP(-3300*(DW107/DW38*0.001)^2.6*(DW107/DW130))))</f>
        <v>#N/A</v>
      </c>
      <c r="DX153" s="88" t="e">
        <f ca="1">IF(OR(DX$7="–",DX$7="glatt"),0.25/(LOG(15/DX84+E3_Parameter!$C$16*0.001/(3.715*Berechnungen!DX38)))^2,3400*(DX107/DX38*0.001)^4.13*(DX107/DX130)^(230*(DX107/DX38*0.001)^2.1-0.7)*DX84^(0.193*EXP(-3300*(DX107/DX38*0.001)^2.6*(DX107/DX130))))</f>
        <v>#N/A</v>
      </c>
      <c r="DY153" s="88" t="e">
        <f ca="1">IF(OR(DY$7="–",DY$7="glatt"),0.25/(LOG(15/DY84+E3_Parameter!$C$16*0.001/(3.715*Berechnungen!DY38)))^2,3400*(DY107/DY38*0.001)^4.13*(DY107/DY130)^(230*(DY107/DY38*0.001)^2.1-0.7)*DY84^(0.193*EXP(-3300*(DY107/DY38*0.001)^2.6*(DY107/DY130))))</f>
        <v>#N/A</v>
      </c>
      <c r="DZ153" s="88" t="e">
        <f ca="1">IF(OR(DZ$7="–",DZ$7="glatt"),0.25/(LOG(15/DZ84+E3_Parameter!$C$16*0.001/(3.715*Berechnungen!DZ38)))^2,3400*(DZ107/DZ38*0.001)^4.13*(DZ107/DZ130)^(230*(DZ107/DZ38*0.001)^2.1-0.7)*DZ84^(0.193*EXP(-3300*(DZ107/DZ38*0.001)^2.6*(DZ107/DZ130))))</f>
        <v>#N/A</v>
      </c>
      <c r="EA153" s="88" t="e">
        <f ca="1">IF(OR(EA$7="–",EA$7="glatt"),0.25/(LOG(15/EA84+E3_Parameter!$C$16*0.001/(3.715*Berechnungen!EA38)))^2,3400*(EA107/EA38*0.001)^4.13*(EA107/EA130)^(230*(EA107/EA38*0.001)^2.1-0.7)*EA84^(0.193*EXP(-3300*(EA107/EA38*0.001)^2.6*(EA107/EA130))))</f>
        <v>#N/A</v>
      </c>
      <c r="EB153" s="88" t="e">
        <f ca="1">IF(OR(EB$7="–",EB$7="glatt"),0.25/(LOG(15/EB84+E3_Parameter!$C$16*0.001/(3.715*Berechnungen!EB38)))^2,3400*(EB107/EB38*0.001)^4.13*(EB107/EB130)^(230*(EB107/EB38*0.001)^2.1-0.7)*EB84^(0.193*EXP(-3300*(EB107/EB38*0.001)^2.6*(EB107/EB130))))</f>
        <v>#N/A</v>
      </c>
      <c r="EC153" s="88" t="e">
        <f ca="1">IF(OR(EC$7="–",EC$7="glatt"),0.25/(LOG(15/EC84+E3_Parameter!$C$16*0.001/(3.715*Berechnungen!EC38)))^2,3400*(EC107/EC38*0.001)^4.13*(EC107/EC130)^(230*(EC107/EC38*0.001)^2.1-0.7)*EC84^(0.193*EXP(-3300*(EC107/EC38*0.001)^2.6*(EC107/EC130))))</f>
        <v>#N/A</v>
      </c>
      <c r="ED153" s="88" t="e">
        <f ca="1">IF(OR(ED$7="–",ED$7="glatt"),0.25/(LOG(15/ED84+E3_Parameter!$C$16*0.001/(3.715*Berechnungen!ED38)))^2,3400*(ED107/ED38*0.001)^4.13*(ED107/ED130)^(230*(ED107/ED38*0.001)^2.1-0.7)*ED84^(0.193*EXP(-3300*(ED107/ED38*0.001)^2.6*(ED107/ED130))))</f>
        <v>#N/A</v>
      </c>
      <c r="EE153" s="88" t="e">
        <f ca="1">IF(OR(EE$7="–",EE$7="glatt"),0.25/(LOG(15/EE84+E3_Parameter!$C$16*0.001/(3.715*Berechnungen!EE38)))^2,3400*(EE107/EE38*0.001)^4.13*(EE107/EE130)^(230*(EE107/EE38*0.001)^2.1-0.7)*EE84^(0.193*EXP(-3300*(EE107/EE38*0.001)^2.6*(EE107/EE130))))</f>
        <v>#N/A</v>
      </c>
      <c r="EF153" s="88" t="e">
        <f ca="1">IF(OR(EF$7="–",EF$7="glatt"),0.25/(LOG(15/EF84+E3_Parameter!$C$16*0.001/(3.715*Berechnungen!EF38)))^2,3400*(EF107/EF38*0.001)^4.13*(EF107/EF130)^(230*(EF107/EF38*0.001)^2.1-0.7)*EF84^(0.193*EXP(-3300*(EF107/EF38*0.001)^2.6*(EF107/EF130))))</f>
        <v>#N/A</v>
      </c>
      <c r="EG153" s="88" t="e">
        <f ca="1">IF(OR(EG$7="–",EG$7="glatt"),0.25/(LOG(15/EG84+E3_Parameter!$C$16*0.001/(3.715*Berechnungen!EG38)))^2,3400*(EG107/EG38*0.001)^4.13*(EG107/EG130)^(230*(EG107/EG38*0.001)^2.1-0.7)*EG84^(0.193*EXP(-3300*(EG107/EG38*0.001)^2.6*(EG107/EG130))))</f>
        <v>#N/A</v>
      </c>
      <c r="EH153" s="88" t="e">
        <f ca="1">IF(OR(EH$7="–",EH$7="glatt"),0.25/(LOG(15/EH84+E3_Parameter!$C$16*0.001/(3.715*Berechnungen!EH38)))^2,3400*(EH107/EH38*0.001)^4.13*(EH107/EH130)^(230*(EH107/EH38*0.001)^2.1-0.7)*EH84^(0.193*EXP(-3300*(EH107/EH38*0.001)^2.6*(EH107/EH130))))</f>
        <v>#N/A</v>
      </c>
      <c r="EI153" s="88" t="e">
        <f ca="1">IF(OR(EI$7="–",EI$7="glatt"),0.25/(LOG(15/EI84+E3_Parameter!$C$16*0.001/(3.715*Berechnungen!EI38)))^2,3400*(EI107/EI38*0.001)^4.13*(EI107/EI130)^(230*(EI107/EI38*0.001)^2.1-0.7)*EI84^(0.193*EXP(-3300*(EI107/EI38*0.001)^2.6*(EI107/EI130))))</f>
        <v>#N/A</v>
      </c>
      <c r="EJ153" s="88" t="e">
        <f ca="1">IF(OR(EJ$7="–",EJ$7="glatt"),0.25/(LOG(15/EJ84+E3_Parameter!$C$16*0.001/(3.715*Berechnungen!EJ38)))^2,3400*(EJ107/EJ38*0.001)^4.13*(EJ107/EJ130)^(230*(EJ107/EJ38*0.001)^2.1-0.7)*EJ84^(0.193*EXP(-3300*(EJ107/EJ38*0.001)^2.6*(EJ107/EJ130))))</f>
        <v>#N/A</v>
      </c>
      <c r="EK153" s="88" t="e">
        <f ca="1">IF(OR(EK$7="–",EK$7="glatt"),0.25/(LOG(15/EK84+E3_Parameter!$C$16*0.001/(3.715*Berechnungen!EK38)))^2,3400*(EK107/EK38*0.001)^4.13*(EK107/EK130)^(230*(EK107/EK38*0.001)^2.1-0.7)*EK84^(0.193*EXP(-3300*(EK107/EK38*0.001)^2.6*(EK107/EK130))))</f>
        <v>#N/A</v>
      </c>
      <c r="EL153" s="88" t="e">
        <f ca="1">IF(OR(EL$7="–",EL$7="glatt"),0.25/(LOG(15/EL84+E3_Parameter!$C$16*0.001/(3.715*Berechnungen!EL38)))^2,3400*(EL107/EL38*0.001)^4.13*(EL107/EL130)^(230*(EL107/EL38*0.001)^2.1-0.7)*EL84^(0.193*EXP(-3300*(EL107/EL38*0.001)^2.6*(EL107/EL130))))</f>
        <v>#N/A</v>
      </c>
      <c r="EM153" s="88" t="e">
        <f ca="1">IF(OR(EM$7="–",EM$7="glatt"),0.25/(LOG(15/EM84+E3_Parameter!$C$16*0.001/(3.715*Berechnungen!EM38)))^2,3400*(EM107/EM38*0.001)^4.13*(EM107/EM130)^(230*(EM107/EM38*0.001)^2.1-0.7)*EM84^(0.193*EXP(-3300*(EM107/EM38*0.001)^2.6*(EM107/EM130))))</f>
        <v>#N/A</v>
      </c>
      <c r="EN153" s="88" t="e">
        <f ca="1">IF(OR(EN$7="–",EN$7="glatt"),0.25/(LOG(15/EN84+E3_Parameter!$C$16*0.001/(3.715*Berechnungen!EN38)))^2,3400*(EN107/EN38*0.001)^4.13*(EN107/EN130)^(230*(EN107/EN38*0.001)^2.1-0.7)*EN84^(0.193*EXP(-3300*(EN107/EN38*0.001)^2.6*(EN107/EN130))))</f>
        <v>#N/A</v>
      </c>
      <c r="EO153" s="88" t="e">
        <f ca="1">IF(OR(EO$7="–",EO$7="glatt"),0.25/(LOG(15/EO84+E3_Parameter!$C$16*0.001/(3.715*Berechnungen!EO38)))^2,3400*(EO107/EO38*0.001)^4.13*(EO107/EO130)^(230*(EO107/EO38*0.001)^2.1-0.7)*EO84^(0.193*EXP(-3300*(EO107/EO38*0.001)^2.6*(EO107/EO130))))</f>
        <v>#N/A</v>
      </c>
      <c r="EP153" s="88" t="e">
        <f ca="1">IF(OR(EP$7="–",EP$7="glatt"),0.25/(LOG(15/EP84+E3_Parameter!$C$16*0.001/(3.715*Berechnungen!EP38)))^2,3400*(EP107/EP38*0.001)^4.13*(EP107/EP130)^(230*(EP107/EP38*0.001)^2.1-0.7)*EP84^(0.193*EXP(-3300*(EP107/EP38*0.001)^2.6*(EP107/EP130))))</f>
        <v>#N/A</v>
      </c>
      <c r="EQ153" s="88" t="e">
        <f ca="1">IF(OR(EQ$7="–",EQ$7="glatt"),0.25/(LOG(15/EQ84+E3_Parameter!$C$16*0.001/(3.715*Berechnungen!EQ38)))^2,3400*(EQ107/EQ38*0.001)^4.13*(EQ107/EQ130)^(230*(EQ107/EQ38*0.001)^2.1-0.7)*EQ84^(0.193*EXP(-3300*(EQ107/EQ38*0.001)^2.6*(EQ107/EQ130))))</f>
        <v>#N/A</v>
      </c>
      <c r="ER153" s="88" t="e">
        <f ca="1">IF(OR(ER$7="–",ER$7="glatt"),0.25/(LOG(15/ER84+E3_Parameter!$C$16*0.001/(3.715*Berechnungen!ER38)))^2,3400*(ER107/ER38*0.001)^4.13*(ER107/ER130)^(230*(ER107/ER38*0.001)^2.1-0.7)*ER84^(0.193*EXP(-3300*(ER107/ER38*0.001)^2.6*(ER107/ER130))))</f>
        <v>#N/A</v>
      </c>
      <c r="ES153" s="88" t="e">
        <f ca="1">IF(OR(ES$7="–",ES$7="glatt"),0.25/(LOG(15/ES84+E3_Parameter!$C$16*0.001/(3.715*Berechnungen!ES38)))^2,3400*(ES107/ES38*0.001)^4.13*(ES107/ES130)^(230*(ES107/ES38*0.001)^2.1-0.7)*ES84^(0.193*EXP(-3300*(ES107/ES38*0.001)^2.6*(ES107/ES130))))</f>
        <v>#N/A</v>
      </c>
      <c r="ET153" s="88" t="e">
        <f ca="1">IF(OR(ET$7="–",ET$7="glatt"),0.25/(LOG(15/ET84+E3_Parameter!$C$16*0.001/(3.715*Berechnungen!ET38)))^2,3400*(ET107/ET38*0.001)^4.13*(ET107/ET130)^(230*(ET107/ET38*0.001)^2.1-0.7)*ET84^(0.193*EXP(-3300*(ET107/ET38*0.001)^2.6*(ET107/ET130))))</f>
        <v>#N/A</v>
      </c>
      <c r="EU153" s="88" t="e">
        <f ca="1">IF(OR(EU$7="–",EU$7="glatt"),0.25/(LOG(15/EU84+E3_Parameter!$C$16*0.001/(3.715*Berechnungen!EU38)))^2,3400*(EU107/EU38*0.001)^4.13*(EU107/EU130)^(230*(EU107/EU38*0.001)^2.1-0.7)*EU84^(0.193*EXP(-3300*(EU107/EU38*0.001)^2.6*(EU107/EU130))))</f>
        <v>#N/A</v>
      </c>
      <c r="EV153" s="88" t="e">
        <f ca="1">IF(OR(EV$7="–",EV$7="glatt"),0.25/(LOG(15/EV84+E3_Parameter!$C$16*0.001/(3.715*Berechnungen!EV38)))^2,3400*(EV107/EV38*0.001)^4.13*(EV107/EV130)^(230*(EV107/EV38*0.001)^2.1-0.7)*EV84^(0.193*EXP(-3300*(EV107/EV38*0.001)^2.6*(EV107/EV130))))</f>
        <v>#N/A</v>
      </c>
      <c r="EW153" s="88" t="e">
        <f ca="1">IF(OR(EW$7="–",EW$7="glatt"),0.25/(LOG(15/EW84+E3_Parameter!$C$16*0.001/(3.715*Berechnungen!EW38)))^2,3400*(EW107/EW38*0.001)^4.13*(EW107/EW130)^(230*(EW107/EW38*0.001)^2.1-0.7)*EW84^(0.193*EXP(-3300*(EW107/EW38*0.001)^2.6*(EW107/EW130))))</f>
        <v>#N/A</v>
      </c>
      <c r="EX153" s="88" t="e">
        <f ca="1">IF(OR(EX$7="–",EX$7="glatt"),0.25/(LOG(15/EX84+E3_Parameter!$C$16*0.001/(3.715*Berechnungen!EX38)))^2,3400*(EX107/EX38*0.001)^4.13*(EX107/EX130)^(230*(EX107/EX38*0.001)^2.1-0.7)*EX84^(0.193*EXP(-3300*(EX107/EX38*0.001)^2.6*(EX107/EX130))))</f>
        <v>#N/A</v>
      </c>
      <c r="EY153" s="88" t="e">
        <f ca="1">IF(OR(EY$7="–",EY$7="glatt"),0.25/(LOG(15/EY84+E3_Parameter!$C$16*0.001/(3.715*Berechnungen!EY38)))^2,3400*(EY107/EY38*0.001)^4.13*(EY107/EY130)^(230*(EY107/EY38*0.001)^2.1-0.7)*EY84^(0.193*EXP(-3300*(EY107/EY38*0.001)^2.6*(EY107/EY130))))</f>
        <v>#N/A</v>
      </c>
      <c r="EZ153" s="88" t="e">
        <f ca="1">IF(OR(EZ$7="–",EZ$7="glatt"),0.25/(LOG(15/EZ84+E3_Parameter!$C$16*0.001/(3.715*Berechnungen!EZ38)))^2,3400*(EZ107/EZ38*0.001)^4.13*(EZ107/EZ130)^(230*(EZ107/EZ38*0.001)^2.1-0.7)*EZ84^(0.193*EXP(-3300*(EZ107/EZ38*0.001)^2.6*(EZ107/EZ130))))</f>
        <v>#N/A</v>
      </c>
      <c r="FA153" s="88" t="e">
        <f ca="1">IF(OR(FA$7="–",FA$7="glatt"),0.25/(LOG(15/FA84+E3_Parameter!$C$16*0.001/(3.715*Berechnungen!FA38)))^2,3400*(FA107/FA38*0.001)^4.13*(FA107/FA130)^(230*(FA107/FA38*0.001)^2.1-0.7)*FA84^(0.193*EXP(-3300*(FA107/FA38*0.001)^2.6*(FA107/FA130))))</f>
        <v>#N/A</v>
      </c>
      <c r="FB153" s="88" t="e">
        <f ca="1">IF(OR(FB$7="–",FB$7="glatt"),0.25/(LOG(15/FB84+E3_Parameter!$C$16*0.001/(3.715*Berechnungen!FB38)))^2,3400*(FB107/FB38*0.001)^4.13*(FB107/FB130)^(230*(FB107/FB38*0.001)^2.1-0.7)*FB84^(0.193*EXP(-3300*(FB107/FB38*0.001)^2.6*(FB107/FB130))))</f>
        <v>#N/A</v>
      </c>
      <c r="FC153" s="88" t="e">
        <f ca="1">IF(OR(FC$7="–",FC$7="glatt"),0.25/(LOG(15/FC84+E3_Parameter!$C$16*0.001/(3.715*Berechnungen!FC38)))^2,3400*(FC107/FC38*0.001)^4.13*(FC107/FC130)^(230*(FC107/FC38*0.001)^2.1-0.7)*FC84^(0.193*EXP(-3300*(FC107/FC38*0.001)^2.6*(FC107/FC130))))</f>
        <v>#N/A</v>
      </c>
      <c r="FD153" s="88" t="e">
        <f ca="1">IF(OR(FD$7="–",FD$7="glatt"),0.25/(LOG(15/FD84+E3_Parameter!$C$16*0.001/(3.715*Berechnungen!FD38)))^2,3400*(FD107/FD38*0.001)^4.13*(FD107/FD130)^(230*(FD107/FD38*0.001)^2.1-0.7)*FD84^(0.193*EXP(-3300*(FD107/FD38*0.001)^2.6*(FD107/FD130))))</f>
        <v>#N/A</v>
      </c>
      <c r="FE153" s="88" t="e">
        <f ca="1">IF(OR(FE$7="–",FE$7="glatt"),0.25/(LOG(15/FE84+E3_Parameter!$C$16*0.001/(3.715*Berechnungen!FE38)))^2,3400*(FE107/FE38*0.001)^4.13*(FE107/FE130)^(230*(FE107/FE38*0.001)^2.1-0.7)*FE84^(0.193*EXP(-3300*(FE107/FE38*0.001)^2.6*(FE107/FE130))))</f>
        <v>#N/A</v>
      </c>
      <c r="FF153" s="88" t="e">
        <f ca="1">IF(OR(FF$7="–",FF$7="glatt"),0.25/(LOG(15/FF84+E3_Parameter!$C$16*0.001/(3.715*Berechnungen!FF38)))^2,3400*(FF107/FF38*0.001)^4.13*(FF107/FF130)^(230*(FF107/FF38*0.001)^2.1-0.7)*FF84^(0.193*EXP(-3300*(FF107/FF38*0.001)^2.6*(FF107/FF130))))</f>
        <v>#N/A</v>
      </c>
      <c r="FG153" s="88" t="e">
        <f ca="1">IF(OR(FG$7="–",FG$7="glatt"),0.25/(LOG(15/FG84+E3_Parameter!$C$16*0.001/(3.715*Berechnungen!FG38)))^2,3400*(FG107/FG38*0.001)^4.13*(FG107/FG130)^(230*(FG107/FG38*0.001)^2.1-0.7)*FG84^(0.193*EXP(-3300*(FG107/FG38*0.001)^2.6*(FG107/FG130))))</f>
        <v>#N/A</v>
      </c>
      <c r="FH153" s="88" t="e">
        <f ca="1">IF(OR(FH$7="–",FH$7="glatt"),0.25/(LOG(15/FH84+E3_Parameter!$C$16*0.001/(3.715*Berechnungen!FH38)))^2,3400*(FH107/FH38*0.001)^4.13*(FH107/FH130)^(230*(FH107/FH38*0.001)^2.1-0.7)*FH84^(0.193*EXP(-3300*(FH107/FH38*0.001)^2.6*(FH107/FH130))))</f>
        <v>#N/A</v>
      </c>
      <c r="FI153" s="88" t="e">
        <f ca="1">IF(OR(FI$7="–",FI$7="glatt"),0.25/(LOG(15/FI84+E3_Parameter!$C$16*0.001/(3.715*Berechnungen!FI38)))^2,3400*(FI107/FI38*0.001)^4.13*(FI107/FI130)^(230*(FI107/FI38*0.001)^2.1-0.7)*FI84^(0.193*EXP(-3300*(FI107/FI38*0.001)^2.6*(FI107/FI130))))</f>
        <v>#N/A</v>
      </c>
      <c r="FJ153" s="88" t="e">
        <f ca="1">IF(OR(FJ$7="–",FJ$7="glatt"),0.25/(LOG(15/FJ84+E3_Parameter!$C$16*0.001/(3.715*Berechnungen!FJ38)))^2,3400*(FJ107/FJ38*0.001)^4.13*(FJ107/FJ130)^(230*(FJ107/FJ38*0.001)^2.1-0.7)*FJ84^(0.193*EXP(-3300*(FJ107/FJ38*0.001)^2.6*(FJ107/FJ130))))</f>
        <v>#N/A</v>
      </c>
      <c r="FK153" s="88" t="e">
        <f ca="1">IF(OR(FK$7="–",FK$7="glatt"),0.25/(LOG(15/FK84+E3_Parameter!$C$16*0.001/(3.715*Berechnungen!FK38)))^2,3400*(FK107/FK38*0.001)^4.13*(FK107/FK130)^(230*(FK107/FK38*0.001)^2.1-0.7)*FK84^(0.193*EXP(-3300*(FK107/FK38*0.001)^2.6*(FK107/FK130))))</f>
        <v>#N/A</v>
      </c>
      <c r="FL153" s="88" t="e">
        <f ca="1">IF(OR(FL$7="–",FL$7="glatt"),0.25/(LOG(15/FL84+E3_Parameter!$C$16*0.001/(3.715*Berechnungen!FL38)))^2,3400*(FL107/FL38*0.001)^4.13*(FL107/FL130)^(230*(FL107/FL38*0.001)^2.1-0.7)*FL84^(0.193*EXP(-3300*(FL107/FL38*0.001)^2.6*(FL107/FL130))))</f>
        <v>#N/A</v>
      </c>
      <c r="FM153" s="88" t="e">
        <f ca="1">IF(OR(FM$7="–",FM$7="glatt"),0.25/(LOG(15/FM84+E3_Parameter!$C$16*0.001/(3.715*Berechnungen!FM38)))^2,3400*(FM107/FM38*0.001)^4.13*(FM107/FM130)^(230*(FM107/FM38*0.001)^2.1-0.7)*FM84^(0.193*EXP(-3300*(FM107/FM38*0.001)^2.6*(FM107/FM130))))</f>
        <v>#N/A</v>
      </c>
      <c r="FN153" s="88" t="e">
        <f ca="1">IF(OR(FN$7="–",FN$7="glatt"),0.25/(LOG(15/FN84+E3_Parameter!$C$16*0.001/(3.715*Berechnungen!FN38)))^2,3400*(FN107/FN38*0.001)^4.13*(FN107/FN130)^(230*(FN107/FN38*0.001)^2.1-0.7)*FN84^(0.193*EXP(-3300*(FN107/FN38*0.001)^2.6*(FN107/FN130))))</f>
        <v>#N/A</v>
      </c>
      <c r="FO153" s="88" t="e">
        <f ca="1">IF(OR(FO$7="–",FO$7="glatt"),0.25/(LOG(15/FO84+E3_Parameter!$C$16*0.001/(3.715*Berechnungen!FO38)))^2,3400*(FO107/FO38*0.001)^4.13*(FO107/FO130)^(230*(FO107/FO38*0.001)^2.1-0.7)*FO84^(0.193*EXP(-3300*(FO107/FO38*0.001)^2.6*(FO107/FO130))))</f>
        <v>#N/A</v>
      </c>
      <c r="FP153" s="88" t="e">
        <f ca="1">IF(OR(FP$7="–",FP$7="glatt"),0.25/(LOG(15/FP84+E3_Parameter!$C$16*0.001/(3.715*Berechnungen!FP38)))^2,3400*(FP107/FP38*0.001)^4.13*(FP107/FP130)^(230*(FP107/FP38*0.001)^2.1-0.7)*FP84^(0.193*EXP(-3300*(FP107/FP38*0.001)^2.6*(FP107/FP130))))</f>
        <v>#N/A</v>
      </c>
      <c r="FQ153" s="88" t="e">
        <f ca="1">IF(OR(FQ$7="–",FQ$7="glatt"),0.25/(LOG(15/FQ84+E3_Parameter!$C$16*0.001/(3.715*Berechnungen!FQ38)))^2,3400*(FQ107/FQ38*0.001)^4.13*(FQ107/FQ130)^(230*(FQ107/FQ38*0.001)^2.1-0.7)*FQ84^(0.193*EXP(-3300*(FQ107/FQ38*0.001)^2.6*(FQ107/FQ130))))</f>
        <v>#N/A</v>
      </c>
      <c r="FR153" s="88" t="e">
        <f ca="1">IF(OR(FR$7="–",FR$7="glatt"),0.25/(LOG(15/FR84+E3_Parameter!$C$16*0.001/(3.715*Berechnungen!FR38)))^2,3400*(FR107/FR38*0.001)^4.13*(FR107/FR130)^(230*(FR107/FR38*0.001)^2.1-0.7)*FR84^(0.193*EXP(-3300*(FR107/FR38*0.001)^2.6*(FR107/FR130))))</f>
        <v>#N/A</v>
      </c>
      <c r="FS153" s="88" t="e">
        <f ca="1">IF(OR(FS$7="–",FS$7="glatt"),0.25/(LOG(15/FS84+E3_Parameter!$C$16*0.001/(3.715*Berechnungen!FS38)))^2,3400*(FS107/FS38*0.001)^4.13*(FS107/FS130)^(230*(FS107/FS38*0.001)^2.1-0.7)*FS84^(0.193*EXP(-3300*(FS107/FS38*0.001)^2.6*(FS107/FS130))))</f>
        <v>#N/A</v>
      </c>
      <c r="FT153" s="88" t="e">
        <f ca="1">IF(OR(FT$7="–",FT$7="glatt"),0.25/(LOG(15/FT84+E3_Parameter!$C$16*0.001/(3.715*Berechnungen!FT38)))^2,3400*(FT107/FT38*0.001)^4.13*(FT107/FT130)^(230*(FT107/FT38*0.001)^2.1-0.7)*FT84^(0.193*EXP(-3300*(FT107/FT38*0.001)^2.6*(FT107/FT130))))</f>
        <v>#N/A</v>
      </c>
      <c r="FU153" s="88" t="e">
        <f ca="1">IF(OR(FU$7="–",FU$7="glatt"),0.25/(LOG(15/FU84+E3_Parameter!$C$16*0.001/(3.715*Berechnungen!FU38)))^2,3400*(FU107/FU38*0.001)^4.13*(FU107/FU130)^(230*(FU107/FU38*0.001)^2.1-0.7)*FU84^(0.193*EXP(-3300*(FU107/FU38*0.001)^2.6*(FU107/FU130))))</f>
        <v>#N/A</v>
      </c>
      <c r="FV153" s="88" t="e">
        <f ca="1">IF(OR(FV$7="–",FV$7="glatt"),0.25/(LOG(15/FV84+E3_Parameter!$C$16*0.001/(3.715*Berechnungen!FV38)))^2,3400*(FV107/FV38*0.001)^4.13*(FV107/FV130)^(230*(FV107/FV38*0.001)^2.1-0.7)*FV84^(0.193*EXP(-3300*(FV107/FV38*0.001)^2.6*(FV107/FV130))))</f>
        <v>#N/A</v>
      </c>
      <c r="FW153" s="88" t="e">
        <f ca="1">IF(OR(FW$7="–",FW$7="glatt"),0.25/(LOG(15/FW84+E3_Parameter!$C$16*0.001/(3.715*Berechnungen!FW38)))^2,3400*(FW107/FW38*0.001)^4.13*(FW107/FW130)^(230*(FW107/FW38*0.001)^2.1-0.7)*FW84^(0.193*EXP(-3300*(FW107/FW38*0.001)^2.6*(FW107/FW130))))</f>
        <v>#N/A</v>
      </c>
      <c r="FX153" s="88" t="e">
        <f ca="1">IF(OR(FX$7="–",FX$7="glatt"),0.25/(LOG(15/FX84+E3_Parameter!$C$16*0.001/(3.715*Berechnungen!FX38)))^2,3400*(FX107/FX38*0.001)^4.13*(FX107/FX130)^(230*(FX107/FX38*0.001)^2.1-0.7)*FX84^(0.193*EXP(-3300*(FX107/FX38*0.001)^2.6*(FX107/FX130))))</f>
        <v>#N/A</v>
      </c>
      <c r="FY153" s="88" t="e">
        <f ca="1">IF(OR(FY$7="–",FY$7="glatt"),0.25/(LOG(15/FY84+E3_Parameter!$C$16*0.001/(3.715*Berechnungen!FY38)))^2,3400*(FY107/FY38*0.001)^4.13*(FY107/FY130)^(230*(FY107/FY38*0.001)^2.1-0.7)*FY84^(0.193*EXP(-3300*(FY107/FY38*0.001)^2.6*(FY107/FY130))))</f>
        <v>#N/A</v>
      </c>
      <c r="FZ153" s="88" t="e">
        <f ca="1">IF(OR(FZ$7="–",FZ$7="glatt"),0.25/(LOG(15/FZ84+E3_Parameter!$C$16*0.001/(3.715*Berechnungen!FZ38)))^2,3400*(FZ107/FZ38*0.001)^4.13*(FZ107/FZ130)^(230*(FZ107/FZ38*0.001)^2.1-0.7)*FZ84^(0.193*EXP(-3300*(FZ107/FZ38*0.001)^2.6*(FZ107/FZ130))))</f>
        <v>#N/A</v>
      </c>
      <c r="GA153" s="88" t="e">
        <f ca="1">IF(OR(GA$7="–",GA$7="glatt"),0.25/(LOG(15/GA84+E3_Parameter!$C$16*0.001/(3.715*Berechnungen!GA38)))^2,3400*(GA107/GA38*0.001)^4.13*(GA107/GA130)^(230*(GA107/GA38*0.001)^2.1-0.7)*GA84^(0.193*EXP(-3300*(GA107/GA38*0.001)^2.6*(GA107/GA130))))</f>
        <v>#N/A</v>
      </c>
      <c r="GB153" s="88" t="e">
        <f ca="1">IF(OR(GB$7="–",GB$7="glatt"),0.25/(LOG(15/GB84+E3_Parameter!$C$16*0.001/(3.715*Berechnungen!GB38)))^2,3400*(GB107/GB38*0.001)^4.13*(GB107/GB130)^(230*(GB107/GB38*0.001)^2.1-0.7)*GB84^(0.193*EXP(-3300*(GB107/GB38*0.001)^2.6*(GB107/GB130))))</f>
        <v>#N/A</v>
      </c>
      <c r="GC153" s="88" t="e">
        <f ca="1">IF(OR(GC$7="–",GC$7="glatt"),0.25/(LOG(15/GC84+E3_Parameter!$C$16*0.001/(3.715*Berechnungen!GC38)))^2,3400*(GC107/GC38*0.001)^4.13*(GC107/GC130)^(230*(GC107/GC38*0.001)^2.1-0.7)*GC84^(0.193*EXP(-3300*(GC107/GC38*0.001)^2.6*(GC107/GC130))))</f>
        <v>#N/A</v>
      </c>
      <c r="GD153" s="88" t="e">
        <f ca="1">IF(OR(GD$7="–",GD$7="glatt"),0.25/(LOG(15/GD84+E3_Parameter!$C$16*0.001/(3.715*Berechnungen!GD38)))^2,3400*(GD107/GD38*0.001)^4.13*(GD107/GD130)^(230*(GD107/GD38*0.001)^2.1-0.7)*GD84^(0.193*EXP(-3300*(GD107/GD38*0.001)^2.6*(GD107/GD130))))</f>
        <v>#N/A</v>
      </c>
      <c r="GE153" s="88" t="e">
        <f ca="1">IF(OR(GE$7="–",GE$7="glatt"),0.25/(LOG(15/GE84+E3_Parameter!$C$16*0.001/(3.715*Berechnungen!GE38)))^2,3400*(GE107/GE38*0.001)^4.13*(GE107/GE130)^(230*(GE107/GE38*0.001)^2.1-0.7)*GE84^(0.193*EXP(-3300*(GE107/GE38*0.001)^2.6*(GE107/GE130))))</f>
        <v>#N/A</v>
      </c>
      <c r="GF153" s="88" t="e">
        <f ca="1">IF(OR(GF$7="–",GF$7="glatt"),0.25/(LOG(15/GF84+E3_Parameter!$C$16*0.001/(3.715*Berechnungen!GF38)))^2,3400*(GF107/GF38*0.001)^4.13*(GF107/GF130)^(230*(GF107/GF38*0.001)^2.1-0.7)*GF84^(0.193*EXP(-3300*(GF107/GF38*0.001)^2.6*(GF107/GF130))))</f>
        <v>#N/A</v>
      </c>
      <c r="GG153" s="88" t="e">
        <f ca="1">IF(OR(GG$7="–",GG$7="glatt"),0.25/(LOG(15/GG84+E3_Parameter!$C$16*0.001/(3.715*Berechnungen!GG38)))^2,3400*(GG107/GG38*0.001)^4.13*(GG107/GG130)^(230*(GG107/GG38*0.001)^2.1-0.7)*GG84^(0.193*EXP(-3300*(GG107/GG38*0.001)^2.6*(GG107/GG130))))</f>
        <v>#N/A</v>
      </c>
      <c r="GH153" s="88" t="e">
        <f ca="1">IF(OR(GH$7="–",GH$7="glatt"),0.25/(LOG(15/GH84+E3_Parameter!$C$16*0.001/(3.715*Berechnungen!GH38)))^2,3400*(GH107/GH38*0.001)^4.13*(GH107/GH130)^(230*(GH107/GH38*0.001)^2.1-0.7)*GH84^(0.193*EXP(-3300*(GH107/GH38*0.001)^2.6*(GH107/GH130))))</f>
        <v>#N/A</v>
      </c>
      <c r="GI153" s="88" t="e">
        <f ca="1">IF(OR(GI$7="–",GI$7="glatt"),0.25/(LOG(15/GI84+E3_Parameter!$C$16*0.001/(3.715*Berechnungen!GI38)))^2,3400*(GI107/GI38*0.001)^4.13*(GI107/GI130)^(230*(GI107/GI38*0.001)^2.1-0.7)*GI84^(0.193*EXP(-3300*(GI107/GI38*0.001)^2.6*(GI107/GI130))))</f>
        <v>#N/A</v>
      </c>
      <c r="GJ153" s="88" t="e">
        <f ca="1">IF(OR(GJ$7="–",GJ$7="glatt"),0.25/(LOG(15/GJ84+E3_Parameter!$C$16*0.001/(3.715*Berechnungen!GJ38)))^2,3400*(GJ107/GJ38*0.001)^4.13*(GJ107/GJ130)^(230*(GJ107/GJ38*0.001)^2.1-0.7)*GJ84^(0.193*EXP(-3300*(GJ107/GJ38*0.001)^2.6*(GJ107/GJ130))))</f>
        <v>#N/A</v>
      </c>
      <c r="GK153" s="88" t="e">
        <f ca="1">IF(OR(GK$7="–",GK$7="glatt"),0.25/(LOG(15/GK84+E3_Parameter!$C$16*0.001/(3.715*Berechnungen!GK38)))^2,3400*(GK107/GK38*0.001)^4.13*(GK107/GK130)^(230*(GK107/GK38*0.001)^2.1-0.7)*GK84^(0.193*EXP(-3300*(GK107/GK38*0.001)^2.6*(GK107/GK130))))</f>
        <v>#N/A</v>
      </c>
      <c r="GL153" s="88" t="e">
        <f ca="1">IF(OR(GL$7="–",GL$7="glatt"),0.25/(LOG(15/GL84+E3_Parameter!$C$16*0.001/(3.715*Berechnungen!GL38)))^2,3400*(GL107/GL38*0.001)^4.13*(GL107/GL130)^(230*(GL107/GL38*0.001)^2.1-0.7)*GL84^(0.193*EXP(-3300*(GL107/GL38*0.001)^2.6*(GL107/GL130))))</f>
        <v>#N/A</v>
      </c>
      <c r="GM153" s="88" t="e">
        <f ca="1">IF(OR(GM$7="–",GM$7="glatt"),0.25/(LOG(15/GM84+E3_Parameter!$C$16*0.001/(3.715*Berechnungen!GM38)))^2,3400*(GM107/GM38*0.001)^4.13*(GM107/GM130)^(230*(GM107/GM38*0.001)^2.1-0.7)*GM84^(0.193*EXP(-3300*(GM107/GM38*0.001)^2.6*(GM107/GM130))))</f>
        <v>#N/A</v>
      </c>
      <c r="GN153" s="88" t="e">
        <f ca="1">IF(OR(GN$7="–",GN$7="glatt"),0.25/(LOG(15/GN84+E3_Parameter!$C$16*0.001/(3.715*Berechnungen!GN38)))^2,3400*(GN107/GN38*0.001)^4.13*(GN107/GN130)^(230*(GN107/GN38*0.001)^2.1-0.7)*GN84^(0.193*EXP(-3300*(GN107/GN38*0.001)^2.6*(GN107/GN130))))</f>
        <v>#N/A</v>
      </c>
      <c r="GO153" s="88" t="e">
        <f ca="1">IF(OR(GO$7="–",GO$7="glatt"),0.25/(LOG(15/GO84+E3_Parameter!$C$16*0.001/(3.715*Berechnungen!GO38)))^2,3400*(GO107/GO38*0.001)^4.13*(GO107/GO130)^(230*(GO107/GO38*0.001)^2.1-0.7)*GO84^(0.193*EXP(-3300*(GO107/GO38*0.001)^2.6*(GO107/GO130))))</f>
        <v>#N/A</v>
      </c>
      <c r="GP153" s="88" t="e">
        <f ca="1">IF(OR(GP$7="–",GP$7="glatt"),0.25/(LOG(15/GP84+E3_Parameter!$C$16*0.001/(3.715*Berechnungen!GP38)))^2,3400*(GP107/GP38*0.001)^4.13*(GP107/GP130)^(230*(GP107/GP38*0.001)^2.1-0.7)*GP84^(0.193*EXP(-3300*(GP107/GP38*0.001)^2.6*(GP107/GP130))))</f>
        <v>#N/A</v>
      </c>
      <c r="GQ153" s="88" t="e">
        <f ca="1">IF(OR(GQ$7="–",GQ$7="glatt"),0.25/(LOG(15/GQ84+E3_Parameter!$C$16*0.001/(3.715*Berechnungen!GQ38)))^2,3400*(GQ107/GQ38*0.001)^4.13*(GQ107/GQ130)^(230*(GQ107/GQ38*0.001)^2.1-0.7)*GQ84^(0.193*EXP(-3300*(GQ107/GQ38*0.001)^2.6*(GQ107/GQ130))))</f>
        <v>#N/A</v>
      </c>
      <c r="GR153" s="88" t="e">
        <f ca="1">IF(OR(GR$7="–",GR$7="glatt"),0.25/(LOG(15/GR84+E3_Parameter!$C$16*0.001/(3.715*Berechnungen!GR38)))^2,3400*(GR107/GR38*0.001)^4.13*(GR107/GR130)^(230*(GR107/GR38*0.001)^2.1-0.7)*GR84^(0.193*EXP(-3300*(GR107/GR38*0.001)^2.6*(GR107/GR130))))</f>
        <v>#N/A</v>
      </c>
      <c r="GS153" s="88" t="e">
        <f ca="1">IF(OR(GS$7="–",GS$7="glatt"),0.25/(LOG(15/GS84+E3_Parameter!$C$16*0.001/(3.715*Berechnungen!GS38)))^2,3400*(GS107/GS38*0.001)^4.13*(GS107/GS130)^(230*(GS107/GS38*0.001)^2.1-0.7)*GS84^(0.193*EXP(-3300*(GS107/GS38*0.001)^2.6*(GS107/GS130))))</f>
        <v>#N/A</v>
      </c>
      <c r="GT153" s="88" t="e">
        <f ca="1">IF(OR(GT$7="–",GT$7="glatt"),0.25/(LOG(15/GT84+E3_Parameter!$C$16*0.001/(3.715*Berechnungen!GT38)))^2,3400*(GT107/GT38*0.001)^4.13*(GT107/GT130)^(230*(GT107/GT38*0.001)^2.1-0.7)*GT84^(0.193*EXP(-3300*(GT107/GT38*0.001)^2.6*(GT107/GT130))))</f>
        <v>#N/A</v>
      </c>
      <c r="GU153" s="88" t="e">
        <f ca="1">IF(OR(GU$7="–",GU$7="glatt"),0.25/(LOG(15/GU84+E3_Parameter!$C$16*0.001/(3.715*Berechnungen!GU38)))^2,3400*(GU107/GU38*0.001)^4.13*(GU107/GU130)^(230*(GU107/GU38*0.001)^2.1-0.7)*GU84^(0.193*EXP(-3300*(GU107/GU38*0.001)^2.6*(GU107/GU130))))</f>
        <v>#N/A</v>
      </c>
      <c r="GV153" s="88" t="e">
        <f ca="1">IF(OR(GV$7="–",GV$7="glatt"),0.25/(LOG(15/GV84+E3_Parameter!$C$16*0.001/(3.715*Berechnungen!GV38)))^2,3400*(GV107/GV38*0.001)^4.13*(GV107/GV130)^(230*(GV107/GV38*0.001)^2.1-0.7)*GV84^(0.193*EXP(-3300*(GV107/GV38*0.001)^2.6*(GV107/GV130))))</f>
        <v>#N/A</v>
      </c>
      <c r="GW153" s="88" t="e">
        <f ca="1">IF(OR(GW$7="–",GW$7="glatt"),0.25/(LOG(15/GW84+E3_Parameter!$C$16*0.001/(3.715*Berechnungen!GW38)))^2,3400*(GW107/GW38*0.001)^4.13*(GW107/GW130)^(230*(GW107/GW38*0.001)^2.1-0.7)*GW84^(0.193*EXP(-3300*(GW107/GW38*0.001)^2.6*(GW107/GW130))))</f>
        <v>#N/A</v>
      </c>
      <c r="GX153" s="88" t="e">
        <f ca="1">IF(OR(GX$7="–",GX$7="glatt"),0.25/(LOG(15/GX84+E3_Parameter!$C$16*0.001/(3.715*Berechnungen!GX38)))^2,3400*(GX107/GX38*0.001)^4.13*(GX107/GX130)^(230*(GX107/GX38*0.001)^2.1-0.7)*GX84^(0.193*EXP(-3300*(GX107/GX38*0.001)^2.6*(GX107/GX130))))</f>
        <v>#N/A</v>
      </c>
      <c r="GY153" s="88" t="e">
        <f ca="1">IF(OR(GY$7="–",GY$7="glatt"),0.25/(LOG(15/GY84+E3_Parameter!$C$16*0.001/(3.715*Berechnungen!GY38)))^2,3400*(GY107/GY38*0.001)^4.13*(GY107/GY130)^(230*(GY107/GY38*0.001)^2.1-0.7)*GY84^(0.193*EXP(-3300*(GY107/GY38*0.001)^2.6*(GY107/GY130))))</f>
        <v>#N/A</v>
      </c>
      <c r="GZ153" s="88" t="e">
        <f ca="1">IF(OR(GZ$7="–",GZ$7="glatt"),0.25/(LOG(15/GZ84+E3_Parameter!$C$16*0.001/(3.715*Berechnungen!GZ38)))^2,3400*(GZ107/GZ38*0.001)^4.13*(GZ107/GZ130)^(230*(GZ107/GZ38*0.001)^2.1-0.7)*GZ84^(0.193*EXP(-3300*(GZ107/GZ38*0.001)^2.6*(GZ107/GZ130))))</f>
        <v>#N/A</v>
      </c>
      <c r="HA153" s="88" t="e">
        <f ca="1">IF(OR(HA$7="–",HA$7="glatt"),0.25/(LOG(15/HA84+E3_Parameter!$C$16*0.001/(3.715*Berechnungen!HA38)))^2,3400*(HA107/HA38*0.001)^4.13*(HA107/HA130)^(230*(HA107/HA38*0.001)^2.1-0.7)*HA84^(0.193*EXP(-3300*(HA107/HA38*0.001)^2.6*(HA107/HA130))))</f>
        <v>#N/A</v>
      </c>
      <c r="HB153" s="88" t="e">
        <f ca="1">IF(OR(HB$7="–",HB$7="glatt"),0.25/(LOG(15/HB84+E3_Parameter!$C$16*0.001/(3.715*Berechnungen!HB38)))^2,3400*(HB107/HB38*0.001)^4.13*(HB107/HB130)^(230*(HB107/HB38*0.001)^2.1-0.7)*HB84^(0.193*EXP(-3300*(HB107/HB38*0.001)^2.6*(HB107/HB130))))</f>
        <v>#N/A</v>
      </c>
      <c r="HC153" s="88" t="e">
        <f ca="1">IF(OR(HC$7="–",HC$7="glatt"),0.25/(LOG(15/HC84+E3_Parameter!$C$16*0.001/(3.715*Berechnungen!HC38)))^2,3400*(HC107/HC38*0.001)^4.13*(HC107/HC130)^(230*(HC107/HC38*0.001)^2.1-0.7)*HC84^(0.193*EXP(-3300*(HC107/HC38*0.001)^2.6*(HC107/HC130))))</f>
        <v>#N/A</v>
      </c>
      <c r="HD153" s="88" t="e">
        <f ca="1">IF(OR(HD$7="–",HD$7="glatt"),0.25/(LOG(15/HD84+E3_Parameter!$C$16*0.001/(3.715*Berechnungen!HD38)))^2,3400*(HD107/HD38*0.001)^4.13*(HD107/HD130)^(230*(HD107/HD38*0.001)^2.1-0.7)*HD84^(0.193*EXP(-3300*(HD107/HD38*0.001)^2.6*(HD107/HD130))))</f>
        <v>#N/A</v>
      </c>
      <c r="HE153" s="88" t="e">
        <f ca="1">IF(OR(HE$7="–",HE$7="glatt"),0.25/(LOG(15/HE84+E3_Parameter!$C$16*0.001/(3.715*Berechnungen!HE38)))^2,3400*(HE107/HE38*0.001)^4.13*(HE107/HE130)^(230*(HE107/HE38*0.001)^2.1-0.7)*HE84^(0.193*EXP(-3300*(HE107/HE38*0.001)^2.6*(HE107/HE130))))</f>
        <v>#N/A</v>
      </c>
      <c r="HF153" s="88" t="e">
        <f ca="1">IF(OR(HF$7="–",HF$7="glatt"),0.25/(LOG(15/HF84+E3_Parameter!$C$16*0.001/(3.715*Berechnungen!HF38)))^2,3400*(HF107/HF38*0.001)^4.13*(HF107/HF130)^(230*(HF107/HF38*0.001)^2.1-0.7)*HF84^(0.193*EXP(-3300*(HF107/HF38*0.001)^2.6*(HF107/HF130))))</f>
        <v>#N/A</v>
      </c>
      <c r="HG153" s="88" t="e">
        <f ca="1">IF(OR(HG$7="–",HG$7="glatt"),0.25/(LOG(15/HG84+E3_Parameter!$C$16*0.001/(3.715*Berechnungen!HG38)))^2,3400*(HG107/HG38*0.001)^4.13*(HG107/HG130)^(230*(HG107/HG38*0.001)^2.1-0.7)*HG84^(0.193*EXP(-3300*(HG107/HG38*0.001)^2.6*(HG107/HG130))))</f>
        <v>#N/A</v>
      </c>
      <c r="HH153" s="88" t="e">
        <f ca="1">IF(OR(HH$7="–",HH$7="glatt"),0.25/(LOG(15/HH84+E3_Parameter!$C$16*0.001/(3.715*Berechnungen!HH38)))^2,3400*(HH107/HH38*0.001)^4.13*(HH107/HH130)^(230*(HH107/HH38*0.001)^2.1-0.7)*HH84^(0.193*EXP(-3300*(HH107/HH38*0.001)^2.6*(HH107/HH130))))</f>
        <v>#N/A</v>
      </c>
      <c r="HI153" s="88" t="e">
        <f ca="1">IF(OR(HI$7="–",HI$7="glatt"),0.25/(LOG(15/HI84+E3_Parameter!$C$16*0.001/(3.715*Berechnungen!HI38)))^2,3400*(HI107/HI38*0.001)^4.13*(HI107/HI130)^(230*(HI107/HI38*0.001)^2.1-0.7)*HI84^(0.193*EXP(-3300*(HI107/HI38*0.001)^2.6*(HI107/HI130))))</f>
        <v>#N/A</v>
      </c>
      <c r="HJ153" s="88" t="e">
        <f ca="1">IF(OR(HJ$7="–",HJ$7="glatt"),0.25/(LOG(15/HJ84+E3_Parameter!$C$16*0.001/(3.715*Berechnungen!HJ38)))^2,3400*(HJ107/HJ38*0.001)^4.13*(HJ107/HJ130)^(230*(HJ107/HJ38*0.001)^2.1-0.7)*HJ84^(0.193*EXP(-3300*(HJ107/HJ38*0.001)^2.6*(HJ107/HJ130))))</f>
        <v>#N/A</v>
      </c>
      <c r="HK153" s="88" t="e">
        <f ca="1">IF(OR(HK$7="–",HK$7="glatt"),0.25/(LOG(15/HK84+E3_Parameter!$C$16*0.001/(3.715*Berechnungen!HK38)))^2,3400*(HK107/HK38*0.001)^4.13*(HK107/HK130)^(230*(HK107/HK38*0.001)^2.1-0.7)*HK84^(0.193*EXP(-3300*(HK107/HK38*0.001)^2.6*(HK107/HK130))))</f>
        <v>#N/A</v>
      </c>
      <c r="HL153" s="88" t="e">
        <f ca="1">IF(OR(HL$7="–",HL$7="glatt"),0.25/(LOG(15/HL84+E3_Parameter!$C$16*0.001/(3.715*Berechnungen!HL38)))^2,3400*(HL107/HL38*0.001)^4.13*(HL107/HL130)^(230*(HL107/HL38*0.001)^2.1-0.7)*HL84^(0.193*EXP(-3300*(HL107/HL38*0.001)^2.6*(HL107/HL130))))</f>
        <v>#N/A</v>
      </c>
      <c r="HM153" s="88" t="e">
        <f ca="1">IF(OR(HM$7="–",HM$7="glatt"),0.25/(LOG(15/HM84+E3_Parameter!$C$16*0.001/(3.715*Berechnungen!HM38)))^2,3400*(HM107/HM38*0.001)^4.13*(HM107/HM130)^(230*(HM107/HM38*0.001)^2.1-0.7)*HM84^(0.193*EXP(-3300*(HM107/HM38*0.001)^2.6*(HM107/HM130))))</f>
        <v>#N/A</v>
      </c>
      <c r="HN153" s="88" t="e">
        <f ca="1">IF(OR(HN$7="–",HN$7="glatt"),0.25/(LOG(15/HN84+E3_Parameter!$C$16*0.001/(3.715*Berechnungen!HN38)))^2,3400*(HN107/HN38*0.001)^4.13*(HN107/HN130)^(230*(HN107/HN38*0.001)^2.1-0.7)*HN84^(0.193*EXP(-3300*(HN107/HN38*0.001)^2.6*(HN107/HN130))))</f>
        <v>#N/A</v>
      </c>
      <c r="HO153" s="88" t="e">
        <f ca="1">IF(OR(HO$7="–",HO$7="glatt"),0.25/(LOG(15/HO84+E3_Parameter!$C$16*0.001/(3.715*Berechnungen!HO38)))^2,3400*(HO107/HO38*0.001)^4.13*(HO107/HO130)^(230*(HO107/HO38*0.001)^2.1-0.7)*HO84^(0.193*EXP(-3300*(HO107/HO38*0.001)^2.6*(HO107/HO130))))</f>
        <v>#N/A</v>
      </c>
      <c r="HP153" s="88" t="e">
        <f ca="1">IF(OR(HP$7="–",HP$7="glatt"),0.25/(LOG(15/HP84+E3_Parameter!$C$16*0.001/(3.715*Berechnungen!HP38)))^2,3400*(HP107/HP38*0.001)^4.13*(HP107/HP130)^(230*(HP107/HP38*0.001)^2.1-0.7)*HP84^(0.193*EXP(-3300*(HP107/HP38*0.001)^2.6*(HP107/HP130))))</f>
        <v>#N/A</v>
      </c>
      <c r="HQ153" s="88" t="e">
        <f ca="1">IF(OR(HQ$7="–",HQ$7="glatt"),0.25/(LOG(15/HQ84+E3_Parameter!$C$16*0.001/(3.715*Berechnungen!HQ38)))^2,3400*(HQ107/HQ38*0.001)^4.13*(HQ107/HQ130)^(230*(HQ107/HQ38*0.001)^2.1-0.7)*HQ84^(0.193*EXP(-3300*(HQ107/HQ38*0.001)^2.6*(HQ107/HQ130))))</f>
        <v>#N/A</v>
      </c>
      <c r="HR153" s="88" t="e">
        <f ca="1">IF(OR(HR$7="–",HR$7="glatt"),0.25/(LOG(15/HR84+E3_Parameter!$C$16*0.001/(3.715*Berechnungen!HR38)))^2,3400*(HR107/HR38*0.001)^4.13*(HR107/HR130)^(230*(HR107/HR38*0.001)^2.1-0.7)*HR84^(0.193*EXP(-3300*(HR107/HR38*0.001)^2.6*(HR107/HR130))))</f>
        <v>#N/A</v>
      </c>
      <c r="HS153" s="88" t="e">
        <f ca="1">IF(OR(HS$7="–",HS$7="glatt"),0.25/(LOG(15/HS84+E3_Parameter!$C$16*0.001/(3.715*Berechnungen!HS38)))^2,3400*(HS107/HS38*0.001)^4.13*(HS107/HS130)^(230*(HS107/HS38*0.001)^2.1-0.7)*HS84^(0.193*EXP(-3300*(HS107/HS38*0.001)^2.6*(HS107/HS130))))</f>
        <v>#N/A</v>
      </c>
      <c r="HT153" s="88" t="e">
        <f ca="1">IF(OR(HT$7="–",HT$7="glatt"),0.25/(LOG(15/HT84+E3_Parameter!$C$16*0.001/(3.715*Berechnungen!HT38)))^2,3400*(HT107/HT38*0.001)^4.13*(HT107/HT130)^(230*(HT107/HT38*0.001)^2.1-0.7)*HT84^(0.193*EXP(-3300*(HT107/HT38*0.001)^2.6*(HT107/HT130))))</f>
        <v>#N/A</v>
      </c>
      <c r="HU153" s="88" t="e">
        <f ca="1">IF(OR(HU$7="–",HU$7="glatt"),0.25/(LOG(15/HU84+E3_Parameter!$C$16*0.001/(3.715*Berechnungen!HU38)))^2,3400*(HU107/HU38*0.001)^4.13*(HU107/HU130)^(230*(HU107/HU38*0.001)^2.1-0.7)*HU84^(0.193*EXP(-3300*(HU107/HU38*0.001)^2.6*(HU107/HU130))))</f>
        <v>#N/A</v>
      </c>
      <c r="HV153" s="88" t="e">
        <f ca="1">IF(OR(HV$7="–",HV$7="glatt"),0.25/(LOG(15/HV84+E3_Parameter!$C$16*0.001/(3.715*Berechnungen!HV38)))^2,3400*(HV107/HV38*0.001)^4.13*(HV107/HV130)^(230*(HV107/HV38*0.001)^2.1-0.7)*HV84^(0.193*EXP(-3300*(HV107/HV38*0.001)^2.6*(HV107/HV130))))</f>
        <v>#N/A</v>
      </c>
      <c r="HW153" s="88" t="e">
        <f ca="1">IF(OR(HW$7="–",HW$7="glatt"),0.25/(LOG(15/HW84+E3_Parameter!$C$16*0.001/(3.715*Berechnungen!HW38)))^2,3400*(HW107/HW38*0.001)^4.13*(HW107/HW130)^(230*(HW107/HW38*0.001)^2.1-0.7)*HW84^(0.193*EXP(-3300*(HW107/HW38*0.001)^2.6*(HW107/HW130))))</f>
        <v>#N/A</v>
      </c>
      <c r="HX153" s="88" t="e">
        <f ca="1">IF(OR(HX$7="–",HX$7="glatt"),0.25/(LOG(15/HX84+E3_Parameter!$C$16*0.001/(3.715*Berechnungen!HX38)))^2,3400*(HX107/HX38*0.001)^4.13*(HX107/HX130)^(230*(HX107/HX38*0.001)^2.1-0.7)*HX84^(0.193*EXP(-3300*(HX107/HX38*0.001)^2.6*(HX107/HX130))))</f>
        <v>#N/A</v>
      </c>
      <c r="HY153" s="88" t="e">
        <f ca="1">IF(OR(HY$7="–",HY$7="glatt"),0.25/(LOG(15/HY84+E3_Parameter!$C$16*0.001/(3.715*Berechnungen!HY38)))^2,3400*(HY107/HY38*0.001)^4.13*(HY107/HY130)^(230*(HY107/HY38*0.001)^2.1-0.7)*HY84^(0.193*EXP(-3300*(HY107/HY38*0.001)^2.6*(HY107/HY130))))</f>
        <v>#N/A</v>
      </c>
      <c r="HZ153" s="88" t="e">
        <f ca="1">IF(OR(HZ$7="–",HZ$7="glatt"),0.25/(LOG(15/HZ84+E3_Parameter!$C$16*0.001/(3.715*Berechnungen!HZ38)))^2,3400*(HZ107/HZ38*0.001)^4.13*(HZ107/HZ130)^(230*(HZ107/HZ38*0.001)^2.1-0.7)*HZ84^(0.193*EXP(-3300*(HZ107/HZ38*0.001)^2.6*(HZ107/HZ130))))</f>
        <v>#N/A</v>
      </c>
      <c r="IA153" s="88" t="e">
        <f ca="1">IF(OR(IA$7="–",IA$7="glatt"),0.25/(LOG(15/IA84+E3_Parameter!$C$16*0.001/(3.715*Berechnungen!IA38)))^2,3400*(IA107/IA38*0.001)^4.13*(IA107/IA130)^(230*(IA107/IA38*0.001)^2.1-0.7)*IA84^(0.193*EXP(-3300*(IA107/IA38*0.001)^2.6*(IA107/IA130))))</f>
        <v>#N/A</v>
      </c>
      <c r="IB153" s="88" t="e">
        <f ca="1">IF(OR(IB$7="–",IB$7="glatt"),0.25/(LOG(15/IB84+E3_Parameter!$C$16*0.001/(3.715*Berechnungen!IB38)))^2,3400*(IB107/IB38*0.001)^4.13*(IB107/IB130)^(230*(IB107/IB38*0.001)^2.1-0.7)*IB84^(0.193*EXP(-3300*(IB107/IB38*0.001)^2.6*(IB107/IB130))))</f>
        <v>#N/A</v>
      </c>
      <c r="IC153" s="88" t="e">
        <f ca="1">IF(OR(IC$7="–",IC$7="glatt"),0.25/(LOG(15/IC84+E3_Parameter!$C$16*0.001/(3.715*Berechnungen!IC38)))^2,3400*(IC107/IC38*0.001)^4.13*(IC107/IC130)^(230*(IC107/IC38*0.001)^2.1-0.7)*IC84^(0.193*EXP(-3300*(IC107/IC38*0.001)^2.6*(IC107/IC130))))</f>
        <v>#N/A</v>
      </c>
      <c r="ID153" s="88" t="e">
        <f ca="1">IF(OR(ID$7="–",ID$7="glatt"),0.25/(LOG(15/ID84+E3_Parameter!$C$16*0.001/(3.715*Berechnungen!ID38)))^2,3400*(ID107/ID38*0.001)^4.13*(ID107/ID130)^(230*(ID107/ID38*0.001)^2.1-0.7)*ID84^(0.193*EXP(-3300*(ID107/ID38*0.001)^2.6*(ID107/ID130))))</f>
        <v>#N/A</v>
      </c>
      <c r="IE153" s="88" t="e">
        <f ca="1">IF(OR(IE$7="–",IE$7="glatt"),0.25/(LOG(15/IE84+E3_Parameter!$C$16*0.001/(3.715*Berechnungen!IE38)))^2,3400*(IE107/IE38*0.001)^4.13*(IE107/IE130)^(230*(IE107/IE38*0.001)^2.1-0.7)*IE84^(0.193*EXP(-3300*(IE107/IE38*0.001)^2.6*(IE107/IE130))))</f>
        <v>#N/A</v>
      </c>
      <c r="IF153" s="88" t="e">
        <f ca="1">IF(OR(IF$7="–",IF$7="glatt"),0.25/(LOG(15/IF84+E3_Parameter!$C$16*0.001/(3.715*Berechnungen!IF38)))^2,3400*(IF107/IF38*0.001)^4.13*(IF107/IF130)^(230*(IF107/IF38*0.001)^2.1-0.7)*IF84^(0.193*EXP(-3300*(IF107/IF38*0.001)^2.6*(IF107/IF130))))</f>
        <v>#N/A</v>
      </c>
      <c r="IG153" s="88" t="e">
        <f ca="1">IF(OR(IG$7="–",IG$7="glatt"),0.25/(LOG(15/IG84+E3_Parameter!$C$16*0.001/(3.715*Berechnungen!IG38)))^2,3400*(IG107/IG38*0.001)^4.13*(IG107/IG130)^(230*(IG107/IG38*0.001)^2.1-0.7)*IG84^(0.193*EXP(-3300*(IG107/IG38*0.001)^2.6*(IG107/IG130))))</f>
        <v>#N/A</v>
      </c>
      <c r="IH153" s="88" t="e">
        <f ca="1">IF(OR(IH$7="–",IH$7="glatt"),0.25/(LOG(15/IH84+E3_Parameter!$C$16*0.001/(3.715*Berechnungen!IH38)))^2,3400*(IH107/IH38*0.001)^4.13*(IH107/IH130)^(230*(IH107/IH38*0.001)^2.1-0.7)*IH84^(0.193*EXP(-3300*(IH107/IH38*0.001)^2.6*(IH107/IH130))))</f>
        <v>#N/A</v>
      </c>
      <c r="II153" s="88" t="e">
        <f ca="1">IF(OR(II$7="–",II$7="glatt"),0.25/(LOG(15/II84+E3_Parameter!$C$16*0.001/(3.715*Berechnungen!II38)))^2,3400*(II107/II38*0.001)^4.13*(II107/II130)^(230*(II107/II38*0.001)^2.1-0.7)*II84^(0.193*EXP(-3300*(II107/II38*0.001)^2.6*(II107/II130))))</f>
        <v>#N/A</v>
      </c>
      <c r="IJ153" s="88" t="e">
        <f ca="1">IF(OR(IJ$7="–",IJ$7="glatt"),0.25/(LOG(15/IJ84+E3_Parameter!$C$16*0.001/(3.715*Berechnungen!IJ38)))^2,3400*(IJ107/IJ38*0.001)^4.13*(IJ107/IJ130)^(230*(IJ107/IJ38*0.001)^2.1-0.7)*IJ84^(0.193*EXP(-3300*(IJ107/IJ38*0.001)^2.6*(IJ107/IJ130))))</f>
        <v>#N/A</v>
      </c>
      <c r="IK153" s="88" t="e">
        <f ca="1">IF(OR(IK$7="–",IK$7="glatt"),0.25/(LOG(15/IK84+E3_Parameter!$C$16*0.001/(3.715*Berechnungen!IK38)))^2,3400*(IK107/IK38*0.001)^4.13*(IK107/IK130)^(230*(IK107/IK38*0.001)^2.1-0.7)*IK84^(0.193*EXP(-3300*(IK107/IK38*0.001)^2.6*(IK107/IK130))))</f>
        <v>#N/A</v>
      </c>
      <c r="IL153" s="88" t="e">
        <f ca="1">IF(OR(IL$7="–",IL$7="glatt"),0.25/(LOG(15/IL84+E3_Parameter!$C$16*0.001/(3.715*Berechnungen!IL38)))^2,3400*(IL107/IL38*0.001)^4.13*(IL107/IL130)^(230*(IL107/IL38*0.001)^2.1-0.7)*IL84^(0.193*EXP(-3300*(IL107/IL38*0.001)^2.6*(IL107/IL130))))</f>
        <v>#N/A</v>
      </c>
      <c r="IM153" s="88" t="e">
        <f ca="1">IF(OR(IM$7="–",IM$7="glatt"),0.25/(LOG(15/IM84+E3_Parameter!$C$16*0.001/(3.715*Berechnungen!IM38)))^2,3400*(IM107/IM38*0.001)^4.13*(IM107/IM130)^(230*(IM107/IM38*0.001)^2.1-0.7)*IM84^(0.193*EXP(-3300*(IM107/IM38*0.001)^2.6*(IM107/IM130))))</f>
        <v>#N/A</v>
      </c>
      <c r="IN153" s="88" t="e">
        <f ca="1">IF(OR(IN$7="–",IN$7="glatt"),0.25/(LOG(15/IN84+E3_Parameter!$C$16*0.001/(3.715*Berechnungen!IN38)))^2,3400*(IN107/IN38*0.001)^4.13*(IN107/IN130)^(230*(IN107/IN38*0.001)^2.1-0.7)*IN84^(0.193*EXP(-3300*(IN107/IN38*0.001)^2.6*(IN107/IN130))))</f>
        <v>#N/A</v>
      </c>
      <c r="IO153" s="88" t="e">
        <f ca="1">IF(OR(IO$7="–",IO$7="glatt"),0.25/(LOG(15/IO84+E3_Parameter!$C$16*0.001/(3.715*Berechnungen!IO38)))^2,3400*(IO107/IO38*0.001)^4.13*(IO107/IO130)^(230*(IO107/IO38*0.001)^2.1-0.7)*IO84^(0.193*EXP(-3300*(IO107/IO38*0.001)^2.6*(IO107/IO130))))</f>
        <v>#N/A</v>
      </c>
      <c r="IP153" s="88" t="e">
        <f ca="1">IF(OR(IP$7="–",IP$7="glatt"),0.25/(LOG(15/IP84+E3_Parameter!$C$16*0.001/(3.715*Berechnungen!IP38)))^2,3400*(IP107/IP38*0.001)^4.13*(IP107/IP130)^(230*(IP107/IP38*0.001)^2.1-0.7)*IP84^(0.193*EXP(-3300*(IP107/IP38*0.001)^2.6*(IP107/IP130))))</f>
        <v>#N/A</v>
      </c>
      <c r="IQ153" s="88" t="e">
        <f ca="1">IF(OR(IQ$7="–",IQ$7="glatt"),0.25/(LOG(15/IQ84+E3_Parameter!$C$16*0.001/(3.715*Berechnungen!IQ38)))^2,3400*(IQ107/IQ38*0.001)^4.13*(IQ107/IQ130)^(230*(IQ107/IQ38*0.001)^2.1-0.7)*IQ84^(0.193*EXP(-3300*(IQ107/IQ38*0.001)^2.6*(IQ107/IQ130))))</f>
        <v>#N/A</v>
      </c>
      <c r="IR153" s="88" t="e">
        <f ca="1">IF(OR(IR$7="–",IR$7="glatt"),0.25/(LOG(15/IR84+E3_Parameter!$C$16*0.001/(3.715*Berechnungen!IR38)))^2,3400*(IR107/IR38*0.001)^4.13*(IR107/IR130)^(230*(IR107/IR38*0.001)^2.1-0.7)*IR84^(0.193*EXP(-3300*(IR107/IR38*0.001)^2.6*(IR107/IR130))))</f>
        <v>#N/A</v>
      </c>
      <c r="IS153" s="88" t="e">
        <f ca="1">IF(OR(IS$7="–",IS$7="glatt"),0.25/(LOG(15/IS84+E3_Parameter!$C$16*0.001/(3.715*Berechnungen!IS38)))^2,3400*(IS107/IS38*0.001)^4.13*(IS107/IS130)^(230*(IS107/IS38*0.001)^2.1-0.7)*IS84^(0.193*EXP(-3300*(IS107/IS38*0.001)^2.6*(IS107/IS130))))</f>
        <v>#N/A</v>
      </c>
      <c r="IT153" s="88" t="e">
        <f ca="1">IF(OR(IT$7="–",IT$7="glatt"),0.25/(LOG(15/IT84+E3_Parameter!$C$16*0.001/(3.715*Berechnungen!IT38)))^2,3400*(IT107/IT38*0.001)^4.13*(IT107/IT130)^(230*(IT107/IT38*0.001)^2.1-0.7)*IT84^(0.193*EXP(-3300*(IT107/IT38*0.001)^2.6*(IT107/IT130))))</f>
        <v>#N/A</v>
      </c>
      <c r="IU153" s="88" t="e">
        <f ca="1">IF(OR(IU$7="–",IU$7="glatt"),0.25/(LOG(15/IU84+E3_Parameter!$C$16*0.001/(3.715*Berechnungen!IU38)))^2,3400*(IU107/IU38*0.001)^4.13*(IU107/IU130)^(230*(IU107/IU38*0.001)^2.1-0.7)*IU84^(0.193*EXP(-3300*(IU107/IU38*0.001)^2.6*(IU107/IU130))))</f>
        <v>#N/A</v>
      </c>
      <c r="IV153" s="88" t="e">
        <f ca="1">IF(OR(IV$7="–",IV$7="glatt"),0.25/(LOG(15/IV84+E3_Parameter!$C$16*0.001/(3.715*Berechnungen!IV38)))^2,3400*(IV107/IV38*0.001)^4.13*(IV107/IV130)^(230*(IV107/IV38*0.001)^2.1-0.7)*IV84^(0.193*EXP(-3300*(IV107/IV38*0.001)^2.6*(IV107/IV130))))</f>
        <v>#N/A</v>
      </c>
      <c r="IW153" s="88" t="e">
        <f ca="1">IF(OR(IW$7="–",IW$7="glatt"),0.25/(LOG(15/IW84+E3_Parameter!$C$16*0.001/(3.715*Berechnungen!IW38)))^2,3400*(IW107/IW38*0.001)^4.13*(IW107/IW130)^(230*(IW107/IW38*0.001)^2.1-0.7)*IW84^(0.193*EXP(-3300*(IW107/IW38*0.001)^2.6*(IW107/IW130))))</f>
        <v>#N/A</v>
      </c>
      <c r="IX153" s="88" t="e">
        <f ca="1">IF(OR(IX$7="–",IX$7="glatt"),0.25/(LOG(15/IX84+E3_Parameter!$C$16*0.001/(3.715*Berechnungen!IX38)))^2,3400*(IX107/IX38*0.001)^4.13*(IX107/IX130)^(230*(IX107/IX38*0.001)^2.1-0.7)*IX84^(0.193*EXP(-3300*(IX107/IX38*0.001)^2.6*(IX107/IX130))))</f>
        <v>#N/A</v>
      </c>
      <c r="IY153" s="88" t="e">
        <f ca="1">IF(OR(IY$7="–",IY$7="glatt"),0.25/(LOG(15/IY84+E3_Parameter!$C$16*0.001/(3.715*Berechnungen!IY38)))^2,3400*(IY107/IY38*0.001)^4.13*(IY107/IY130)^(230*(IY107/IY38*0.001)^2.1-0.7)*IY84^(0.193*EXP(-3300*(IY107/IY38*0.001)^2.6*(IY107/IY130))))</f>
        <v>#N/A</v>
      </c>
      <c r="IZ153" s="88" t="e">
        <f ca="1">IF(OR(IZ$7="–",IZ$7="glatt"),0.25/(LOG(15/IZ84+E3_Parameter!$C$16*0.001/(3.715*Berechnungen!IZ38)))^2,3400*(IZ107/IZ38*0.001)^4.13*(IZ107/IZ130)^(230*(IZ107/IZ38*0.001)^2.1-0.7)*IZ84^(0.193*EXP(-3300*(IZ107/IZ38*0.001)^2.6*(IZ107/IZ130))))</f>
        <v>#N/A</v>
      </c>
      <c r="JA153" s="88" t="e">
        <f ca="1">IF(OR(JA$7="–",JA$7="glatt"),0.25/(LOG(15/JA84+E3_Parameter!$C$16*0.001/(3.715*Berechnungen!JA38)))^2,3400*(JA107/JA38*0.001)^4.13*(JA107/JA130)^(230*(JA107/JA38*0.001)^2.1-0.7)*JA84^(0.193*EXP(-3300*(JA107/JA38*0.001)^2.6*(JA107/JA130))))</f>
        <v>#N/A</v>
      </c>
      <c r="JB153" s="88" t="e">
        <f ca="1">IF(OR(JB$7="–",JB$7="glatt"),0.25/(LOG(15/JB84+E3_Parameter!$C$16*0.001/(3.715*Berechnungen!JB38)))^2,3400*(JB107/JB38*0.001)^4.13*(JB107/JB130)^(230*(JB107/JB38*0.001)^2.1-0.7)*JB84^(0.193*EXP(-3300*(JB107/JB38*0.001)^2.6*(JB107/JB130))))</f>
        <v>#N/A</v>
      </c>
      <c r="JC153" s="88" t="e">
        <f ca="1">IF(OR(JC$7="–",JC$7="glatt"),0.25/(LOG(15/JC84+E3_Parameter!$C$16*0.001/(3.715*Berechnungen!JC38)))^2,3400*(JC107/JC38*0.001)^4.13*(JC107/JC130)^(230*(JC107/JC38*0.001)^2.1-0.7)*JC84^(0.193*EXP(-3300*(JC107/JC38*0.001)^2.6*(JC107/JC130))))</f>
        <v>#N/A</v>
      </c>
      <c r="JD153" s="88" t="e">
        <f ca="1">IF(OR(JD$7="–",JD$7="glatt"),0.25/(LOG(15/JD84+E3_Parameter!$C$16*0.001/(3.715*Berechnungen!JD38)))^2,3400*(JD107/JD38*0.001)^4.13*(JD107/JD130)^(230*(JD107/JD38*0.001)^2.1-0.7)*JD84^(0.193*EXP(-3300*(JD107/JD38*0.001)^2.6*(JD107/JD130))))</f>
        <v>#N/A</v>
      </c>
      <c r="JE153" s="88" t="e">
        <f ca="1">IF(OR(JE$7="–",JE$7="glatt"),0.25/(LOG(15/JE84+E3_Parameter!$C$16*0.001/(3.715*Berechnungen!JE38)))^2,3400*(JE107/JE38*0.001)^4.13*(JE107/JE130)^(230*(JE107/JE38*0.001)^2.1-0.7)*JE84^(0.193*EXP(-3300*(JE107/JE38*0.001)^2.6*(JE107/JE130))))</f>
        <v>#N/A</v>
      </c>
      <c r="JF153" s="88" t="e">
        <f ca="1">IF(OR(JF$7="–",JF$7="glatt"),0.25/(LOG(15/JF84+E3_Parameter!$C$16*0.001/(3.715*Berechnungen!JF38)))^2,3400*(JF107/JF38*0.001)^4.13*(JF107/JF130)^(230*(JF107/JF38*0.001)^2.1-0.7)*JF84^(0.193*EXP(-3300*(JF107/JF38*0.001)^2.6*(JF107/JF130))))</f>
        <v>#N/A</v>
      </c>
      <c r="JG153" s="88" t="e">
        <f ca="1">IF(OR(JG$7="–",JG$7="glatt"),0.25/(LOG(15/JG84+E3_Parameter!$C$16*0.001/(3.715*Berechnungen!JG38)))^2,3400*(JG107/JG38*0.001)^4.13*(JG107/JG130)^(230*(JG107/JG38*0.001)^2.1-0.7)*JG84^(0.193*EXP(-3300*(JG107/JG38*0.001)^2.6*(JG107/JG130))))</f>
        <v>#N/A</v>
      </c>
      <c r="JH153" s="88" t="e">
        <f ca="1">IF(OR(JH$7="–",JH$7="glatt"),0.25/(LOG(15/JH84+E3_Parameter!$C$16*0.001/(3.715*Berechnungen!JH38)))^2,3400*(JH107/JH38*0.001)^4.13*(JH107/JH130)^(230*(JH107/JH38*0.001)^2.1-0.7)*JH84^(0.193*EXP(-3300*(JH107/JH38*0.001)^2.6*(JH107/JH130))))</f>
        <v>#N/A</v>
      </c>
      <c r="JI153" s="88" t="e">
        <f ca="1">IF(OR(JI$7="–",JI$7="glatt"),0.25/(LOG(15/JI84+E3_Parameter!$C$16*0.001/(3.715*Berechnungen!JI38)))^2,3400*(JI107/JI38*0.001)^4.13*(JI107/JI130)^(230*(JI107/JI38*0.001)^2.1-0.7)*JI84^(0.193*EXP(-3300*(JI107/JI38*0.001)^2.6*(JI107/JI130))))</f>
        <v>#N/A</v>
      </c>
      <c r="JJ153" s="88" t="e">
        <f ca="1">IF(OR(JJ$7="–",JJ$7="glatt"),0.25/(LOG(15/JJ84+E3_Parameter!$C$16*0.001/(3.715*Berechnungen!JJ38)))^2,3400*(JJ107/JJ38*0.001)^4.13*(JJ107/JJ130)^(230*(JJ107/JJ38*0.001)^2.1-0.7)*JJ84^(0.193*EXP(-3300*(JJ107/JJ38*0.001)^2.6*(JJ107/JJ130))))</f>
        <v>#N/A</v>
      </c>
      <c r="JK153" s="88" t="e">
        <f ca="1">IF(OR(JK$7="–",JK$7="glatt"),0.25/(LOG(15/JK84+E3_Parameter!$C$16*0.001/(3.715*Berechnungen!JK38)))^2,3400*(JK107/JK38*0.001)^4.13*(JK107/JK130)^(230*(JK107/JK38*0.001)^2.1-0.7)*JK84^(0.193*EXP(-3300*(JK107/JK38*0.001)^2.6*(JK107/JK130))))</f>
        <v>#N/A</v>
      </c>
      <c r="JL153" s="88" t="e">
        <f ca="1">IF(OR(JL$7="–",JL$7="glatt"),0.25/(LOG(15/JL84+E3_Parameter!$C$16*0.001/(3.715*Berechnungen!JL38)))^2,3400*(JL107/JL38*0.001)^4.13*(JL107/JL130)^(230*(JL107/JL38*0.001)^2.1-0.7)*JL84^(0.193*EXP(-3300*(JL107/JL38*0.001)^2.6*(JL107/JL130))))</f>
        <v>#N/A</v>
      </c>
      <c r="JM153" s="88" t="e">
        <f ca="1">IF(OR(JM$7="–",JM$7="glatt"),0.25/(LOG(15/JM84+E3_Parameter!$C$16*0.001/(3.715*Berechnungen!JM38)))^2,3400*(JM107/JM38*0.001)^4.13*(JM107/JM130)^(230*(JM107/JM38*0.001)^2.1-0.7)*JM84^(0.193*EXP(-3300*(JM107/JM38*0.001)^2.6*(JM107/JM130))))</f>
        <v>#N/A</v>
      </c>
      <c r="JN153" s="88" t="e">
        <f ca="1">IF(OR(JN$7="–",JN$7="glatt"),0.25/(LOG(15/JN84+E3_Parameter!$C$16*0.001/(3.715*Berechnungen!JN38)))^2,3400*(JN107/JN38*0.001)^4.13*(JN107/JN130)^(230*(JN107/JN38*0.001)^2.1-0.7)*JN84^(0.193*EXP(-3300*(JN107/JN38*0.001)^2.6*(JN107/JN130))))</f>
        <v>#N/A</v>
      </c>
      <c r="JO153" s="88" t="e">
        <f ca="1">IF(OR(JO$7="–",JO$7="glatt"),0.25/(LOG(15/JO84+E3_Parameter!$C$16*0.001/(3.715*Berechnungen!JO38)))^2,3400*(JO107/JO38*0.001)^4.13*(JO107/JO130)^(230*(JO107/JO38*0.001)^2.1-0.7)*JO84^(0.193*EXP(-3300*(JO107/JO38*0.001)^2.6*(JO107/JO130))))</f>
        <v>#N/A</v>
      </c>
      <c r="JP153" s="88" t="e">
        <f ca="1">IF(OR(JP$7="–",JP$7="glatt"),0.25/(LOG(15/JP84+E3_Parameter!$C$16*0.001/(3.715*Berechnungen!JP38)))^2,3400*(JP107/JP38*0.001)^4.13*(JP107/JP130)^(230*(JP107/JP38*0.001)^2.1-0.7)*JP84^(0.193*EXP(-3300*(JP107/JP38*0.001)^2.6*(JP107/JP130))))</f>
        <v>#N/A</v>
      </c>
      <c r="JQ153" s="88" t="e">
        <f ca="1">IF(OR(JQ$7="–",JQ$7="glatt"),0.25/(LOG(15/JQ84+E3_Parameter!$C$16*0.001/(3.715*Berechnungen!JQ38)))^2,3400*(JQ107/JQ38*0.001)^4.13*(JQ107/JQ130)^(230*(JQ107/JQ38*0.001)^2.1-0.7)*JQ84^(0.193*EXP(-3300*(JQ107/JQ38*0.001)^2.6*(JQ107/JQ130))))</f>
        <v>#N/A</v>
      </c>
      <c r="JR153" s="88" t="e">
        <f ca="1">IF(OR(JR$7="–",JR$7="glatt"),0.25/(LOG(15/JR84+E3_Parameter!$C$16*0.001/(3.715*Berechnungen!JR38)))^2,3400*(JR107/JR38*0.001)^4.13*(JR107/JR130)^(230*(JR107/JR38*0.001)^2.1-0.7)*JR84^(0.193*EXP(-3300*(JR107/JR38*0.001)^2.6*(JR107/JR130))))</f>
        <v>#N/A</v>
      </c>
      <c r="JS153" s="88" t="e">
        <f ca="1">IF(OR(JS$7="–",JS$7="glatt"),0.25/(LOG(15/JS84+E3_Parameter!$C$16*0.001/(3.715*Berechnungen!JS38)))^2,3400*(JS107/JS38*0.001)^4.13*(JS107/JS130)^(230*(JS107/JS38*0.001)^2.1-0.7)*JS84^(0.193*EXP(-3300*(JS107/JS38*0.001)^2.6*(JS107/JS130))))</f>
        <v>#N/A</v>
      </c>
      <c r="JT153" s="88" t="e">
        <f ca="1">IF(OR(JT$7="–",JT$7="glatt"),0.25/(LOG(15/JT84+E3_Parameter!$C$16*0.001/(3.715*Berechnungen!JT38)))^2,3400*(JT107/JT38*0.001)^4.13*(JT107/JT130)^(230*(JT107/JT38*0.001)^2.1-0.7)*JT84^(0.193*EXP(-3300*(JT107/JT38*0.001)^2.6*(JT107/JT130))))</f>
        <v>#N/A</v>
      </c>
      <c r="JU153" s="88" t="e">
        <f ca="1">IF(OR(JU$7="–",JU$7="glatt"),0.25/(LOG(15/JU84+E3_Parameter!$C$16*0.001/(3.715*Berechnungen!JU38)))^2,3400*(JU107/JU38*0.001)^4.13*(JU107/JU130)^(230*(JU107/JU38*0.001)^2.1-0.7)*JU84^(0.193*EXP(-3300*(JU107/JU38*0.001)^2.6*(JU107/JU130))))</f>
        <v>#N/A</v>
      </c>
      <c r="JV153" s="88" t="e">
        <f ca="1">IF(OR(JV$7="–",JV$7="glatt"),0.25/(LOG(15/JV84+E3_Parameter!$C$16*0.001/(3.715*Berechnungen!JV38)))^2,3400*(JV107/JV38*0.001)^4.13*(JV107/JV130)^(230*(JV107/JV38*0.001)^2.1-0.7)*JV84^(0.193*EXP(-3300*(JV107/JV38*0.001)^2.6*(JV107/JV130))))</f>
        <v>#N/A</v>
      </c>
      <c r="JW153" s="88" t="e">
        <f ca="1">IF(OR(JW$7="–",JW$7="glatt"),0.25/(LOG(15/JW84+E3_Parameter!$C$16*0.001/(3.715*Berechnungen!JW38)))^2,3400*(JW107/JW38*0.001)^4.13*(JW107/JW130)^(230*(JW107/JW38*0.001)^2.1-0.7)*JW84^(0.193*EXP(-3300*(JW107/JW38*0.001)^2.6*(JW107/JW130))))</f>
        <v>#N/A</v>
      </c>
      <c r="JX153" s="88" t="e">
        <f ca="1">IF(OR(JX$7="–",JX$7="glatt"),0.25/(LOG(15/JX84+E3_Parameter!$C$16*0.001/(3.715*Berechnungen!JX38)))^2,3400*(JX107/JX38*0.001)^4.13*(JX107/JX130)^(230*(JX107/JX38*0.001)^2.1-0.7)*JX84^(0.193*EXP(-3300*(JX107/JX38*0.001)^2.6*(JX107/JX130))))</f>
        <v>#N/A</v>
      </c>
      <c r="JY153" s="88" t="e">
        <f ca="1">IF(OR(JY$7="–",JY$7="glatt"),0.25/(LOG(15/JY84+E3_Parameter!$C$16*0.001/(3.715*Berechnungen!JY38)))^2,3400*(JY107/JY38*0.001)^4.13*(JY107/JY130)^(230*(JY107/JY38*0.001)^2.1-0.7)*JY84^(0.193*EXP(-3300*(JY107/JY38*0.001)^2.6*(JY107/JY130))))</f>
        <v>#N/A</v>
      </c>
      <c r="JZ153" s="88" t="e">
        <f ca="1">IF(OR(JZ$7="–",JZ$7="glatt"),0.25/(LOG(15/JZ84+E3_Parameter!$C$16*0.001/(3.715*Berechnungen!JZ38)))^2,3400*(JZ107/JZ38*0.001)^4.13*(JZ107/JZ130)^(230*(JZ107/JZ38*0.001)^2.1-0.7)*JZ84^(0.193*EXP(-3300*(JZ107/JZ38*0.001)^2.6*(JZ107/JZ130))))</f>
        <v>#N/A</v>
      </c>
      <c r="KA153" s="88" t="e">
        <f ca="1">IF(OR(KA$7="–",KA$7="glatt"),0.25/(LOG(15/KA84+E3_Parameter!$C$16*0.001/(3.715*Berechnungen!KA38)))^2,3400*(KA107/KA38*0.001)^4.13*(KA107/KA130)^(230*(KA107/KA38*0.001)^2.1-0.7)*KA84^(0.193*EXP(-3300*(KA107/KA38*0.001)^2.6*(KA107/KA130))))</f>
        <v>#N/A</v>
      </c>
      <c r="KB153" s="88" t="e">
        <f ca="1">IF(OR(KB$7="–",KB$7="glatt"),0.25/(LOG(15/KB84+E3_Parameter!$C$16*0.001/(3.715*Berechnungen!KB38)))^2,3400*(KB107/KB38*0.001)^4.13*(KB107/KB130)^(230*(KB107/KB38*0.001)^2.1-0.7)*KB84^(0.193*EXP(-3300*(KB107/KB38*0.001)^2.6*(KB107/KB130))))</f>
        <v>#N/A</v>
      </c>
      <c r="KC153" s="88" t="e">
        <f ca="1">IF(OR(KC$7="–",KC$7="glatt"),0.25/(LOG(15/KC84+E3_Parameter!$C$16*0.001/(3.715*Berechnungen!KC38)))^2,3400*(KC107/KC38*0.001)^4.13*(KC107/KC130)^(230*(KC107/KC38*0.001)^2.1-0.7)*KC84^(0.193*EXP(-3300*(KC107/KC38*0.001)^2.6*(KC107/KC130))))</f>
        <v>#N/A</v>
      </c>
      <c r="KD153" s="88" t="e">
        <f ca="1">IF(OR(KD$7="–",KD$7="glatt"),0.25/(LOG(15/KD84+E3_Parameter!$C$16*0.001/(3.715*Berechnungen!KD38)))^2,3400*(KD107/KD38*0.001)^4.13*(KD107/KD130)^(230*(KD107/KD38*0.001)^2.1-0.7)*KD84^(0.193*EXP(-3300*(KD107/KD38*0.001)^2.6*(KD107/KD130))))</f>
        <v>#N/A</v>
      </c>
      <c r="KE153" s="88" t="e">
        <f ca="1">IF(OR(KE$7="–",KE$7="glatt"),0.25/(LOG(15/KE84+E3_Parameter!$C$16*0.001/(3.715*Berechnungen!KE38)))^2,3400*(KE107/KE38*0.001)^4.13*(KE107/KE130)^(230*(KE107/KE38*0.001)^2.1-0.7)*KE84^(0.193*EXP(-3300*(KE107/KE38*0.001)^2.6*(KE107/KE130))))</f>
        <v>#N/A</v>
      </c>
      <c r="KF153" s="88" t="e">
        <f ca="1">IF(OR(KF$7="–",KF$7="glatt"),0.25/(LOG(15/KF84+E3_Parameter!$C$16*0.001/(3.715*Berechnungen!KF38)))^2,3400*(KF107/KF38*0.001)^4.13*(KF107/KF130)^(230*(KF107/KF38*0.001)^2.1-0.7)*KF84^(0.193*EXP(-3300*(KF107/KF38*0.001)^2.6*(KF107/KF130))))</f>
        <v>#N/A</v>
      </c>
      <c r="KG153" s="88" t="e">
        <f ca="1">IF(OR(KG$7="–",KG$7="glatt"),0.25/(LOG(15/KG84+E3_Parameter!$C$16*0.001/(3.715*Berechnungen!KG38)))^2,3400*(KG107/KG38*0.001)^4.13*(KG107/KG130)^(230*(KG107/KG38*0.001)^2.1-0.7)*KG84^(0.193*EXP(-3300*(KG107/KG38*0.001)^2.6*(KG107/KG130))))</f>
        <v>#N/A</v>
      </c>
      <c r="KH153" s="88" t="e">
        <f ca="1">IF(OR(KH$7="–",KH$7="glatt"),0.25/(LOG(15/KH84+E3_Parameter!$C$16*0.001/(3.715*Berechnungen!KH38)))^2,3400*(KH107/KH38*0.001)^4.13*(KH107/KH130)^(230*(KH107/KH38*0.001)^2.1-0.7)*KH84^(0.193*EXP(-3300*(KH107/KH38*0.001)^2.6*(KH107/KH130))))</f>
        <v>#N/A</v>
      </c>
      <c r="KI153" s="88" t="e">
        <f ca="1">IF(OR(KI$7="–",KI$7="glatt"),0.25/(LOG(15/KI84+E3_Parameter!$C$16*0.001/(3.715*Berechnungen!KI38)))^2,3400*(KI107/KI38*0.001)^4.13*(KI107/KI130)^(230*(KI107/KI38*0.001)^2.1-0.7)*KI84^(0.193*EXP(-3300*(KI107/KI38*0.001)^2.6*(KI107/KI130))))</f>
        <v>#N/A</v>
      </c>
      <c r="KJ153" s="88" t="e">
        <f ca="1">IF(OR(KJ$7="–",KJ$7="glatt"),0.25/(LOG(15/KJ84+E3_Parameter!$C$16*0.001/(3.715*Berechnungen!KJ38)))^2,3400*(KJ107/KJ38*0.001)^4.13*(KJ107/KJ130)^(230*(KJ107/KJ38*0.001)^2.1-0.7)*KJ84^(0.193*EXP(-3300*(KJ107/KJ38*0.001)^2.6*(KJ107/KJ130))))</f>
        <v>#N/A</v>
      </c>
      <c r="KK153" s="88" t="e">
        <f ca="1">IF(OR(KK$7="–",KK$7="glatt"),0.25/(LOG(15/KK84+E3_Parameter!$C$16*0.001/(3.715*Berechnungen!KK38)))^2,3400*(KK107/KK38*0.001)^4.13*(KK107/KK130)^(230*(KK107/KK38*0.001)^2.1-0.7)*KK84^(0.193*EXP(-3300*(KK107/KK38*0.001)^2.6*(KK107/KK130))))</f>
        <v>#N/A</v>
      </c>
      <c r="KL153" s="88" t="e">
        <f ca="1">IF(OR(KL$7="–",KL$7="glatt"),0.25/(LOG(15/KL84+E3_Parameter!$C$16*0.001/(3.715*Berechnungen!KL38)))^2,3400*(KL107/KL38*0.001)^4.13*(KL107/KL130)^(230*(KL107/KL38*0.001)^2.1-0.7)*KL84^(0.193*EXP(-3300*(KL107/KL38*0.001)^2.6*(KL107/KL130))))</f>
        <v>#N/A</v>
      </c>
      <c r="KM153" s="88" t="e">
        <f ca="1">IF(OR(KM$7="–",KM$7="glatt"),0.25/(LOG(15/KM84+E3_Parameter!$C$16*0.001/(3.715*Berechnungen!KM38)))^2,3400*(KM107/KM38*0.001)^4.13*(KM107/KM130)^(230*(KM107/KM38*0.001)^2.1-0.7)*KM84^(0.193*EXP(-3300*(KM107/KM38*0.001)^2.6*(KM107/KM130))))</f>
        <v>#N/A</v>
      </c>
      <c r="KN153" s="88" t="e">
        <f ca="1">IF(OR(KN$7="–",KN$7="glatt"),0.25/(LOG(15/KN84+E3_Parameter!$C$16*0.001/(3.715*Berechnungen!KN38)))^2,3400*(KN107/KN38*0.001)^4.13*(KN107/KN130)^(230*(KN107/KN38*0.001)^2.1-0.7)*KN84^(0.193*EXP(-3300*(KN107/KN38*0.001)^2.6*(KN107/KN130))))</f>
        <v>#N/A</v>
      </c>
      <c r="KO153" s="88" t="e">
        <f ca="1">IF(OR(KO$7="–",KO$7="glatt"),0.25/(LOG(15/KO84+E3_Parameter!$C$16*0.001/(3.715*Berechnungen!KO38)))^2,3400*(KO107/KO38*0.001)^4.13*(KO107/KO130)^(230*(KO107/KO38*0.001)^2.1-0.7)*KO84^(0.193*EXP(-3300*(KO107/KO38*0.001)^2.6*(KO107/KO130))))</f>
        <v>#N/A</v>
      </c>
      <c r="KP153" s="88" t="e">
        <f ca="1">IF(OR(KP$7="–",KP$7="glatt"),0.25/(LOG(15/KP84+E3_Parameter!$C$16*0.001/(3.715*Berechnungen!KP38)))^2,3400*(KP107/KP38*0.001)^4.13*(KP107/KP130)^(230*(KP107/KP38*0.001)^2.1-0.7)*KP84^(0.193*EXP(-3300*(KP107/KP38*0.001)^2.6*(KP107/KP130))))</f>
        <v>#N/A</v>
      </c>
      <c r="KQ153" s="88" t="e">
        <f ca="1">IF(OR(KQ$7="–",KQ$7="glatt"),0.25/(LOG(15/KQ84+E3_Parameter!$C$16*0.001/(3.715*Berechnungen!KQ38)))^2,3400*(KQ107/KQ38*0.001)^4.13*(KQ107/KQ130)^(230*(KQ107/KQ38*0.001)^2.1-0.7)*KQ84^(0.193*EXP(-3300*(KQ107/KQ38*0.001)^2.6*(KQ107/KQ130))))</f>
        <v>#N/A</v>
      </c>
      <c r="KR153" s="88" t="e">
        <f ca="1">IF(OR(KR$7="–",KR$7="glatt"),0.25/(LOG(15/KR84+E3_Parameter!$C$16*0.001/(3.715*Berechnungen!KR38)))^2,3400*(KR107/KR38*0.001)^4.13*(KR107/KR130)^(230*(KR107/KR38*0.001)^2.1-0.7)*KR84^(0.193*EXP(-3300*(KR107/KR38*0.001)^2.6*(KR107/KR130))))</f>
        <v>#N/A</v>
      </c>
      <c r="KS153" s="88" t="e">
        <f ca="1">IF(OR(KS$7="–",KS$7="glatt"),0.25/(LOG(15/KS84+E3_Parameter!$C$16*0.001/(3.715*Berechnungen!KS38)))^2,3400*(KS107/KS38*0.001)^4.13*(KS107/KS130)^(230*(KS107/KS38*0.001)^2.1-0.7)*KS84^(0.193*EXP(-3300*(KS107/KS38*0.001)^2.6*(KS107/KS130))))</f>
        <v>#N/A</v>
      </c>
      <c r="KT153" s="88" t="e">
        <f ca="1">IF(OR(KT$7="–",KT$7="glatt"),0.25/(LOG(15/KT84+E3_Parameter!$C$16*0.001/(3.715*Berechnungen!KT38)))^2,3400*(KT107/KT38*0.001)^4.13*(KT107/KT130)^(230*(KT107/KT38*0.001)^2.1-0.7)*KT84^(0.193*EXP(-3300*(KT107/KT38*0.001)^2.6*(KT107/KT130))))</f>
        <v>#N/A</v>
      </c>
      <c r="KU153" s="88" t="e">
        <f ca="1">IF(OR(KU$7="–",KU$7="glatt"),0.25/(LOG(15/KU84+E3_Parameter!$C$16*0.001/(3.715*Berechnungen!KU38)))^2,3400*(KU107/KU38*0.001)^4.13*(KU107/KU130)^(230*(KU107/KU38*0.001)^2.1-0.7)*KU84^(0.193*EXP(-3300*(KU107/KU38*0.001)^2.6*(KU107/KU130))))</f>
        <v>#N/A</v>
      </c>
      <c r="KV153" s="88" t="e">
        <f ca="1">IF(OR(KV$7="–",KV$7="glatt"),0.25/(LOG(15/KV84+E3_Parameter!$C$16*0.001/(3.715*Berechnungen!KV38)))^2,3400*(KV107/KV38*0.001)^4.13*(KV107/KV130)^(230*(KV107/KV38*0.001)^2.1-0.7)*KV84^(0.193*EXP(-3300*(KV107/KV38*0.001)^2.6*(KV107/KV130))))</f>
        <v>#N/A</v>
      </c>
      <c r="KW153" s="88" t="e">
        <f ca="1">IF(OR(KW$7="–",KW$7="glatt"),0.25/(LOG(15/KW84+E3_Parameter!$C$16*0.001/(3.715*Berechnungen!KW38)))^2,3400*(KW107/KW38*0.001)^4.13*(KW107/KW130)^(230*(KW107/KW38*0.001)^2.1-0.7)*KW84^(0.193*EXP(-3300*(KW107/KW38*0.001)^2.6*(KW107/KW130))))</f>
        <v>#N/A</v>
      </c>
      <c r="KX153" s="88" t="e">
        <f ca="1">IF(OR(KX$7="–",KX$7="glatt"),0.25/(LOG(15/KX84+E3_Parameter!$C$16*0.001/(3.715*Berechnungen!KX38)))^2,3400*(KX107/KX38*0.001)^4.13*(KX107/KX130)^(230*(KX107/KX38*0.001)^2.1-0.7)*KX84^(0.193*EXP(-3300*(KX107/KX38*0.001)^2.6*(KX107/KX130))))</f>
        <v>#N/A</v>
      </c>
      <c r="KY153" s="88" t="e">
        <f ca="1">IF(OR(KY$7="–",KY$7="glatt"),0.25/(LOG(15/KY84+E3_Parameter!$C$16*0.001/(3.715*Berechnungen!KY38)))^2,3400*(KY107/KY38*0.001)^4.13*(KY107/KY130)^(230*(KY107/KY38*0.001)^2.1-0.7)*KY84^(0.193*EXP(-3300*(KY107/KY38*0.001)^2.6*(KY107/KY130))))</f>
        <v>#N/A</v>
      </c>
      <c r="KZ153" s="88" t="e">
        <f ca="1">IF(OR(KZ$7="–",KZ$7="glatt"),0.25/(LOG(15/KZ84+E3_Parameter!$C$16*0.001/(3.715*Berechnungen!KZ38)))^2,3400*(KZ107/KZ38*0.001)^4.13*(KZ107/KZ130)^(230*(KZ107/KZ38*0.001)^2.1-0.7)*KZ84^(0.193*EXP(-3300*(KZ107/KZ38*0.001)^2.6*(KZ107/KZ130))))</f>
        <v>#N/A</v>
      </c>
      <c r="LA153" s="88" t="e">
        <f ca="1">IF(OR(LA$7="–",LA$7="glatt"),0.25/(LOG(15/LA84+E3_Parameter!$C$16*0.001/(3.715*Berechnungen!LA38)))^2,3400*(LA107/LA38*0.001)^4.13*(LA107/LA130)^(230*(LA107/LA38*0.001)^2.1-0.7)*LA84^(0.193*EXP(-3300*(LA107/LA38*0.001)^2.6*(LA107/LA130))))</f>
        <v>#N/A</v>
      </c>
      <c r="LB153" s="88" t="e">
        <f ca="1">IF(OR(LB$7="–",LB$7="glatt"),0.25/(LOG(15/LB84+E3_Parameter!$C$16*0.001/(3.715*Berechnungen!LB38)))^2,3400*(LB107/LB38*0.001)^4.13*(LB107/LB130)^(230*(LB107/LB38*0.001)^2.1-0.7)*LB84^(0.193*EXP(-3300*(LB107/LB38*0.001)^2.6*(LB107/LB130))))</f>
        <v>#N/A</v>
      </c>
      <c r="LC153" s="88" t="e">
        <f ca="1">IF(OR(LC$7="–",LC$7="glatt"),0.25/(LOG(15/LC84+E3_Parameter!$C$16*0.001/(3.715*Berechnungen!LC38)))^2,3400*(LC107/LC38*0.001)^4.13*(LC107/LC130)^(230*(LC107/LC38*0.001)^2.1-0.7)*LC84^(0.193*EXP(-3300*(LC107/LC38*0.001)^2.6*(LC107/LC130))))</f>
        <v>#N/A</v>
      </c>
      <c r="LD153" s="88" t="e">
        <f ca="1">IF(OR(LD$7="–",LD$7="glatt"),0.25/(LOG(15/LD84+E3_Parameter!$C$16*0.001/(3.715*Berechnungen!LD38)))^2,3400*(LD107/LD38*0.001)^4.13*(LD107/LD130)^(230*(LD107/LD38*0.001)^2.1-0.7)*LD84^(0.193*EXP(-3300*(LD107/LD38*0.001)^2.6*(LD107/LD130))))</f>
        <v>#N/A</v>
      </c>
      <c r="LE153" s="88" t="e">
        <f ca="1">IF(OR(LE$7="–",LE$7="glatt"),0.25/(LOG(15/LE84+E3_Parameter!$C$16*0.001/(3.715*Berechnungen!LE38)))^2,3400*(LE107/LE38*0.001)^4.13*(LE107/LE130)^(230*(LE107/LE38*0.001)^2.1-0.7)*LE84^(0.193*EXP(-3300*(LE107/LE38*0.001)^2.6*(LE107/LE130))))</f>
        <v>#N/A</v>
      </c>
      <c r="LF153" s="88" t="e">
        <f ca="1">IF(OR(LF$7="–",LF$7="glatt"),0.25/(LOG(15/LF84+E3_Parameter!$C$16*0.001/(3.715*Berechnungen!LF38)))^2,3400*(LF107/LF38*0.001)^4.13*(LF107/LF130)^(230*(LF107/LF38*0.001)^2.1-0.7)*LF84^(0.193*EXP(-3300*(LF107/LF38*0.001)^2.6*(LF107/LF130))))</f>
        <v>#N/A</v>
      </c>
      <c r="LG153" s="88" t="e">
        <f ca="1">IF(OR(LG$7="–",LG$7="glatt"),0.25/(LOG(15/LG84+E3_Parameter!$C$16*0.001/(3.715*Berechnungen!LG38)))^2,3400*(LG107/LG38*0.001)^4.13*(LG107/LG130)^(230*(LG107/LG38*0.001)^2.1-0.7)*LG84^(0.193*EXP(-3300*(LG107/LG38*0.001)^2.6*(LG107/LG130))))</f>
        <v>#N/A</v>
      </c>
      <c r="LH153" s="88" t="e">
        <f ca="1">IF(OR(LH$7="–",LH$7="glatt"),0.25/(LOG(15/LH84+E3_Parameter!$C$16*0.001/(3.715*Berechnungen!LH38)))^2,3400*(LH107/LH38*0.001)^4.13*(LH107/LH130)^(230*(LH107/LH38*0.001)^2.1-0.7)*LH84^(0.193*EXP(-3300*(LH107/LH38*0.001)^2.6*(LH107/LH130))))</f>
        <v>#N/A</v>
      </c>
      <c r="LI153" s="88" t="e">
        <f ca="1">IF(OR(LI$7="–",LI$7="glatt"),0.25/(LOG(15/LI84+E3_Parameter!$C$16*0.001/(3.715*Berechnungen!LI38)))^2,3400*(LI107/LI38*0.001)^4.13*(LI107/LI130)^(230*(LI107/LI38*0.001)^2.1-0.7)*LI84^(0.193*EXP(-3300*(LI107/LI38*0.001)^2.6*(LI107/LI130))))</f>
        <v>#N/A</v>
      </c>
      <c r="LJ153" s="88" t="e">
        <f ca="1">IF(OR(LJ$7="–",LJ$7="glatt"),0.25/(LOG(15/LJ84+E3_Parameter!$C$16*0.001/(3.715*Berechnungen!LJ38)))^2,3400*(LJ107/LJ38*0.001)^4.13*(LJ107/LJ130)^(230*(LJ107/LJ38*0.001)^2.1-0.7)*LJ84^(0.193*EXP(-3300*(LJ107/LJ38*0.001)^2.6*(LJ107/LJ130))))</f>
        <v>#N/A</v>
      </c>
      <c r="LK153" s="88" t="e">
        <f ca="1">IF(OR(LK$7="–",LK$7="glatt"),0.25/(LOG(15/LK84+E3_Parameter!$C$16*0.001/(3.715*Berechnungen!LK38)))^2,3400*(LK107/LK38*0.001)^4.13*(LK107/LK130)^(230*(LK107/LK38*0.001)^2.1-0.7)*LK84^(0.193*EXP(-3300*(LK107/LK38*0.001)^2.6*(LK107/LK130))))</f>
        <v>#N/A</v>
      </c>
      <c r="LL153" s="88" t="e">
        <f ca="1">IF(OR(LL$7="–",LL$7="glatt"),0.25/(LOG(15/LL84+E3_Parameter!$C$16*0.001/(3.715*Berechnungen!LL38)))^2,3400*(LL107/LL38*0.001)^4.13*(LL107/LL130)^(230*(LL107/LL38*0.001)^2.1-0.7)*LL84^(0.193*EXP(-3300*(LL107/LL38*0.001)^2.6*(LL107/LL130))))</f>
        <v>#N/A</v>
      </c>
      <c r="LM153" s="88" t="e">
        <f ca="1">IF(OR(LM$7="–",LM$7="glatt"),0.25/(LOG(15/LM84+E3_Parameter!$C$16*0.001/(3.715*Berechnungen!LM38)))^2,3400*(LM107/LM38*0.001)^4.13*(LM107/LM130)^(230*(LM107/LM38*0.001)^2.1-0.7)*LM84^(0.193*EXP(-3300*(LM107/LM38*0.001)^2.6*(LM107/LM130))))</f>
        <v>#N/A</v>
      </c>
      <c r="LN153" s="88" t="e">
        <f ca="1">IF(OR(LN$7="–",LN$7="glatt"),0.25/(LOG(15/LN84+E3_Parameter!$C$16*0.001/(3.715*Berechnungen!LN38)))^2,3400*(LN107/LN38*0.001)^4.13*(LN107/LN130)^(230*(LN107/LN38*0.001)^2.1-0.7)*LN84^(0.193*EXP(-3300*(LN107/LN38*0.001)^2.6*(LN107/LN130))))</f>
        <v>#N/A</v>
      </c>
      <c r="LO153" s="88" t="e">
        <f ca="1">IF(OR(LO$7="–",LO$7="glatt"),0.25/(LOG(15/LO84+E3_Parameter!$C$16*0.001/(3.715*Berechnungen!LO38)))^2,3400*(LO107/LO38*0.001)^4.13*(LO107/LO130)^(230*(LO107/LO38*0.001)^2.1-0.7)*LO84^(0.193*EXP(-3300*(LO107/LO38*0.001)^2.6*(LO107/LO130))))</f>
        <v>#N/A</v>
      </c>
      <c r="LP153" s="88" t="e">
        <f ca="1">IF(OR(LP$7="–",LP$7="glatt"),0.25/(LOG(15/LP84+E3_Parameter!$C$16*0.001/(3.715*Berechnungen!LP38)))^2,3400*(LP107/LP38*0.001)^4.13*(LP107/LP130)^(230*(LP107/LP38*0.001)^2.1-0.7)*LP84^(0.193*EXP(-3300*(LP107/LP38*0.001)^2.6*(LP107/LP130))))</f>
        <v>#N/A</v>
      </c>
      <c r="LQ153" s="88" t="e">
        <f ca="1">IF(OR(LQ$7="–",LQ$7="glatt"),0.25/(LOG(15/LQ84+E3_Parameter!$C$16*0.001/(3.715*Berechnungen!LQ38)))^2,3400*(LQ107/LQ38*0.001)^4.13*(LQ107/LQ130)^(230*(LQ107/LQ38*0.001)^2.1-0.7)*LQ84^(0.193*EXP(-3300*(LQ107/LQ38*0.001)^2.6*(LQ107/LQ130))))</f>
        <v>#N/A</v>
      </c>
      <c r="LR153" s="88" t="e">
        <f ca="1">IF(OR(LR$7="–",LR$7="glatt"),0.25/(LOG(15/LR84+E3_Parameter!$C$16*0.001/(3.715*Berechnungen!LR38)))^2,3400*(LR107/LR38*0.001)^4.13*(LR107/LR130)^(230*(LR107/LR38*0.001)^2.1-0.7)*LR84^(0.193*EXP(-3300*(LR107/LR38*0.001)^2.6*(LR107/LR130))))</f>
        <v>#N/A</v>
      </c>
      <c r="LS153" s="88" t="e">
        <f ca="1">IF(OR(LS$7="–",LS$7="glatt"),0.25/(LOG(15/LS84+E3_Parameter!$C$16*0.001/(3.715*Berechnungen!LS38)))^2,3400*(LS107/LS38*0.001)^4.13*(LS107/LS130)^(230*(LS107/LS38*0.001)^2.1-0.7)*LS84^(0.193*EXP(-3300*(LS107/LS38*0.001)^2.6*(LS107/LS130))))</f>
        <v>#N/A</v>
      </c>
      <c r="LT153" s="88" t="e">
        <f ca="1">IF(OR(LT$7="–",LT$7="glatt"),0.25/(LOG(15/LT84+E3_Parameter!$C$16*0.001/(3.715*Berechnungen!LT38)))^2,3400*(LT107/LT38*0.001)^4.13*(LT107/LT130)^(230*(LT107/LT38*0.001)^2.1-0.7)*LT84^(0.193*EXP(-3300*(LT107/LT38*0.001)^2.6*(LT107/LT130))))</f>
        <v>#N/A</v>
      </c>
      <c r="LU153" s="88" t="e">
        <f ca="1">IF(OR(LU$7="–",LU$7="glatt"),0.25/(LOG(15/LU84+E3_Parameter!$C$16*0.001/(3.715*Berechnungen!LU38)))^2,3400*(LU107/LU38*0.001)^4.13*(LU107/LU130)^(230*(LU107/LU38*0.001)^2.1-0.7)*LU84^(0.193*EXP(-3300*(LU107/LU38*0.001)^2.6*(LU107/LU130))))</f>
        <v>#N/A</v>
      </c>
      <c r="LV153" s="88" t="e">
        <f ca="1">IF(OR(LV$7="–",LV$7="glatt"),0.25/(LOG(15/LV84+E3_Parameter!$C$16*0.001/(3.715*Berechnungen!LV38)))^2,3400*(LV107/LV38*0.001)^4.13*(LV107/LV130)^(230*(LV107/LV38*0.001)^2.1-0.7)*LV84^(0.193*EXP(-3300*(LV107/LV38*0.001)^2.6*(LV107/LV130))))</f>
        <v>#N/A</v>
      </c>
      <c r="LW153" s="88" t="e">
        <f ca="1">IF(OR(LW$7="–",LW$7="glatt"),0.25/(LOG(15/LW84+E3_Parameter!$C$16*0.001/(3.715*Berechnungen!LW38)))^2,3400*(LW107/LW38*0.001)^4.13*(LW107/LW130)^(230*(LW107/LW38*0.001)^2.1-0.7)*LW84^(0.193*EXP(-3300*(LW107/LW38*0.001)^2.6*(LW107/LW130))))</f>
        <v>#N/A</v>
      </c>
      <c r="LX153" s="88" t="e">
        <f ca="1">IF(OR(LX$7="–",LX$7="glatt"),0.25/(LOG(15/LX84+E3_Parameter!$C$16*0.001/(3.715*Berechnungen!LX38)))^2,3400*(LX107/LX38*0.001)^4.13*(LX107/LX130)^(230*(LX107/LX38*0.001)^2.1-0.7)*LX84^(0.193*EXP(-3300*(LX107/LX38*0.001)^2.6*(LX107/LX130))))</f>
        <v>#N/A</v>
      </c>
      <c r="LY153" s="88" t="e">
        <f ca="1">IF(OR(LY$7="–",LY$7="glatt"),0.25/(LOG(15/LY84+E3_Parameter!$C$16*0.001/(3.715*Berechnungen!LY38)))^2,3400*(LY107/LY38*0.001)^4.13*(LY107/LY130)^(230*(LY107/LY38*0.001)^2.1-0.7)*LY84^(0.193*EXP(-3300*(LY107/LY38*0.001)^2.6*(LY107/LY130))))</f>
        <v>#N/A</v>
      </c>
      <c r="LZ153" s="88" t="e">
        <f ca="1">IF(OR(LZ$7="–",LZ$7="glatt"),0.25/(LOG(15/LZ84+E3_Parameter!$C$16*0.001/(3.715*Berechnungen!LZ38)))^2,3400*(LZ107/LZ38*0.001)^4.13*(LZ107/LZ130)^(230*(LZ107/LZ38*0.001)^2.1-0.7)*LZ84^(0.193*EXP(-3300*(LZ107/LZ38*0.001)^2.6*(LZ107/LZ130))))</f>
        <v>#N/A</v>
      </c>
      <c r="MA153" s="88" t="e">
        <f ca="1">IF(OR(MA$7="–",MA$7="glatt"),0.25/(LOG(15/MA84+E3_Parameter!$C$16*0.001/(3.715*Berechnungen!MA38)))^2,3400*(MA107/MA38*0.001)^4.13*(MA107/MA130)^(230*(MA107/MA38*0.001)^2.1-0.7)*MA84^(0.193*EXP(-3300*(MA107/MA38*0.001)^2.6*(MA107/MA130))))</f>
        <v>#N/A</v>
      </c>
      <c r="MB153" s="88" t="e">
        <f ca="1">IF(OR(MB$7="–",MB$7="glatt"),0.25/(LOG(15/MB84+E3_Parameter!$C$16*0.001/(3.715*Berechnungen!MB38)))^2,3400*(MB107/MB38*0.001)^4.13*(MB107/MB130)^(230*(MB107/MB38*0.001)^2.1-0.7)*MB84^(0.193*EXP(-3300*(MB107/MB38*0.001)^2.6*(MB107/MB130))))</f>
        <v>#N/A</v>
      </c>
      <c r="MC153" s="88" t="e">
        <f ca="1">IF(OR(MC$7="–",MC$7="glatt"),0.25/(LOG(15/MC84+E3_Parameter!$C$16*0.001/(3.715*Berechnungen!MC38)))^2,3400*(MC107/MC38*0.001)^4.13*(MC107/MC130)^(230*(MC107/MC38*0.001)^2.1-0.7)*MC84^(0.193*EXP(-3300*(MC107/MC38*0.001)^2.6*(MC107/MC130))))</f>
        <v>#N/A</v>
      </c>
      <c r="MD153" s="88" t="e">
        <f ca="1">IF(OR(MD$7="–",MD$7="glatt"),0.25/(LOG(15/MD84+E3_Parameter!$C$16*0.001/(3.715*Berechnungen!MD38)))^2,3400*(MD107/MD38*0.001)^4.13*(MD107/MD130)^(230*(MD107/MD38*0.001)^2.1-0.7)*MD84^(0.193*EXP(-3300*(MD107/MD38*0.001)^2.6*(MD107/MD130))))</f>
        <v>#N/A</v>
      </c>
      <c r="ME153" s="88" t="e">
        <f ca="1">IF(OR(ME$7="–",ME$7="glatt"),0.25/(LOG(15/ME84+E3_Parameter!$C$16*0.001/(3.715*Berechnungen!ME38)))^2,3400*(ME107/ME38*0.001)^4.13*(ME107/ME130)^(230*(ME107/ME38*0.001)^2.1-0.7)*ME84^(0.193*EXP(-3300*(ME107/ME38*0.001)^2.6*(ME107/ME130))))</f>
        <v>#N/A</v>
      </c>
      <c r="MF153" s="88" t="e">
        <f ca="1">IF(OR(MF$7="–",MF$7="glatt"),0.25/(LOG(15/MF84+E3_Parameter!$C$16*0.001/(3.715*Berechnungen!MF38)))^2,3400*(MF107/MF38*0.001)^4.13*(MF107/MF130)^(230*(MF107/MF38*0.001)^2.1-0.7)*MF84^(0.193*EXP(-3300*(MF107/MF38*0.001)^2.6*(MF107/MF130))))</f>
        <v>#N/A</v>
      </c>
      <c r="MG153" s="88" t="e">
        <f ca="1">IF(OR(MG$7="–",MG$7="glatt"),0.25/(LOG(15/MG84+E3_Parameter!$C$16*0.001/(3.715*Berechnungen!MG38)))^2,3400*(MG107/MG38*0.001)^4.13*(MG107/MG130)^(230*(MG107/MG38*0.001)^2.1-0.7)*MG84^(0.193*EXP(-3300*(MG107/MG38*0.001)^2.6*(MG107/MG130))))</f>
        <v>#N/A</v>
      </c>
      <c r="MH153" s="88" t="e">
        <f ca="1">IF(OR(MH$7="–",MH$7="glatt"),0.25/(LOG(15/MH84+E3_Parameter!$C$16*0.001/(3.715*Berechnungen!MH38)))^2,3400*(MH107/MH38*0.001)^4.13*(MH107/MH130)^(230*(MH107/MH38*0.001)^2.1-0.7)*MH84^(0.193*EXP(-3300*(MH107/MH38*0.001)^2.6*(MH107/MH130))))</f>
        <v>#N/A</v>
      </c>
      <c r="MI153" s="88" t="e">
        <f ca="1">IF(OR(MI$7="–",MI$7="glatt"),0.25/(LOG(15/MI84+E3_Parameter!$C$16*0.001/(3.715*Berechnungen!MI38)))^2,3400*(MI107/MI38*0.001)^4.13*(MI107/MI130)^(230*(MI107/MI38*0.001)^2.1-0.7)*MI84^(0.193*EXP(-3300*(MI107/MI38*0.001)^2.6*(MI107/MI130))))</f>
        <v>#N/A</v>
      </c>
      <c r="MJ153" s="88" t="e">
        <f ca="1">IF(OR(MJ$7="–",MJ$7="glatt"),0.25/(LOG(15/MJ84+E3_Parameter!$C$16*0.001/(3.715*Berechnungen!MJ38)))^2,3400*(MJ107/MJ38*0.001)^4.13*(MJ107/MJ130)^(230*(MJ107/MJ38*0.001)^2.1-0.7)*MJ84^(0.193*EXP(-3300*(MJ107/MJ38*0.001)^2.6*(MJ107/MJ130))))</f>
        <v>#N/A</v>
      </c>
      <c r="MK153" s="88" t="e">
        <f ca="1">IF(OR(MK$7="–",MK$7="glatt"),0.25/(LOG(15/MK84+E3_Parameter!$C$16*0.001/(3.715*Berechnungen!MK38)))^2,3400*(MK107/MK38*0.001)^4.13*(MK107/MK130)^(230*(MK107/MK38*0.001)^2.1-0.7)*MK84^(0.193*EXP(-3300*(MK107/MK38*0.001)^2.6*(MK107/MK130))))</f>
        <v>#N/A</v>
      </c>
      <c r="ML153" s="88" t="e">
        <f ca="1">IF(OR(ML$7="–",ML$7="glatt"),0.25/(LOG(15/ML84+E3_Parameter!$C$16*0.001/(3.715*Berechnungen!ML38)))^2,3400*(ML107/ML38*0.001)^4.13*(ML107/ML130)^(230*(ML107/ML38*0.001)^2.1-0.7)*ML84^(0.193*EXP(-3300*(ML107/ML38*0.001)^2.6*(ML107/ML130))))</f>
        <v>#N/A</v>
      </c>
      <c r="MM153" s="88" t="e">
        <f ca="1">IF(OR(MM$7="–",MM$7="glatt"),0.25/(LOG(15/MM84+E3_Parameter!$C$16*0.001/(3.715*Berechnungen!MM38)))^2,3400*(MM107/MM38*0.001)^4.13*(MM107/MM130)^(230*(MM107/MM38*0.001)^2.1-0.7)*MM84^(0.193*EXP(-3300*(MM107/MM38*0.001)^2.6*(MM107/MM130))))</f>
        <v>#N/A</v>
      </c>
      <c r="MN153" s="88" t="e">
        <f ca="1">IF(OR(MN$7="–",MN$7="glatt"),0.25/(LOG(15/MN84+E3_Parameter!$C$16*0.001/(3.715*Berechnungen!MN38)))^2,3400*(MN107/MN38*0.001)^4.13*(MN107/MN130)^(230*(MN107/MN38*0.001)^2.1-0.7)*MN84^(0.193*EXP(-3300*(MN107/MN38*0.001)^2.6*(MN107/MN130))))</f>
        <v>#N/A</v>
      </c>
      <c r="MO153" s="88" t="e">
        <f ca="1">IF(OR(MO$7="–",MO$7="glatt"),0.25/(LOG(15/MO84+E3_Parameter!$C$16*0.001/(3.715*Berechnungen!MO38)))^2,3400*(MO107/MO38*0.001)^4.13*(MO107/MO130)^(230*(MO107/MO38*0.001)^2.1-0.7)*MO84^(0.193*EXP(-3300*(MO107/MO38*0.001)^2.6*(MO107/MO130))))</f>
        <v>#N/A</v>
      </c>
      <c r="MP153" s="88" t="e">
        <f ca="1">IF(OR(MP$7="–",MP$7="glatt"),0.25/(LOG(15/MP84+E3_Parameter!$C$16*0.001/(3.715*Berechnungen!MP38)))^2,3400*(MP107/MP38*0.001)^4.13*(MP107/MP130)^(230*(MP107/MP38*0.001)^2.1-0.7)*MP84^(0.193*EXP(-3300*(MP107/MP38*0.001)^2.6*(MP107/MP130))))</f>
        <v>#N/A</v>
      </c>
      <c r="MQ153" s="88" t="e">
        <f ca="1">IF(OR(MQ$7="–",MQ$7="glatt"),0.25/(LOG(15/MQ84+E3_Parameter!$C$16*0.001/(3.715*Berechnungen!MQ38)))^2,3400*(MQ107/MQ38*0.001)^4.13*(MQ107/MQ130)^(230*(MQ107/MQ38*0.001)^2.1-0.7)*MQ84^(0.193*EXP(-3300*(MQ107/MQ38*0.001)^2.6*(MQ107/MQ130))))</f>
        <v>#N/A</v>
      </c>
      <c r="MR153" s="88" t="e">
        <f ca="1">IF(OR(MR$7="–",MR$7="glatt"),0.25/(LOG(15/MR84+E3_Parameter!$C$16*0.001/(3.715*Berechnungen!MR38)))^2,3400*(MR107/MR38*0.001)^4.13*(MR107/MR130)^(230*(MR107/MR38*0.001)^2.1-0.7)*MR84^(0.193*EXP(-3300*(MR107/MR38*0.001)^2.6*(MR107/MR130))))</f>
        <v>#N/A</v>
      </c>
      <c r="MS153" s="88" t="e">
        <f ca="1">IF(OR(MS$7="–",MS$7="glatt"),0.25/(LOG(15/MS84+E3_Parameter!$C$16*0.001/(3.715*Berechnungen!MS38)))^2,3400*(MS107/MS38*0.001)^4.13*(MS107/MS130)^(230*(MS107/MS38*0.001)^2.1-0.7)*MS84^(0.193*EXP(-3300*(MS107/MS38*0.001)^2.6*(MS107/MS130))))</f>
        <v>#N/A</v>
      </c>
      <c r="MT153" s="88" t="e">
        <f ca="1">IF(OR(MT$7="–",MT$7="glatt"),0.25/(LOG(15/MT84+E3_Parameter!$C$16*0.001/(3.715*Berechnungen!MT38)))^2,3400*(MT107/MT38*0.001)^4.13*(MT107/MT130)^(230*(MT107/MT38*0.001)^2.1-0.7)*MT84^(0.193*EXP(-3300*(MT107/MT38*0.001)^2.6*(MT107/MT130))))</f>
        <v>#N/A</v>
      </c>
      <c r="MU153" s="88" t="e">
        <f ca="1">IF(OR(MU$7="–",MU$7="glatt"),0.25/(LOG(15/MU84+E3_Parameter!$C$16*0.001/(3.715*Berechnungen!MU38)))^2,3400*(MU107/MU38*0.001)^4.13*(MU107/MU130)^(230*(MU107/MU38*0.001)^2.1-0.7)*MU84^(0.193*EXP(-3300*(MU107/MU38*0.001)^2.6*(MU107/MU130))))</f>
        <v>#N/A</v>
      </c>
      <c r="MV153" s="88" t="e">
        <f ca="1">IF(OR(MV$7="–",MV$7="glatt"),0.25/(LOG(15/MV84+E3_Parameter!$C$16*0.001/(3.715*Berechnungen!MV38)))^2,3400*(MV107/MV38*0.001)^4.13*(MV107/MV130)^(230*(MV107/MV38*0.001)^2.1-0.7)*MV84^(0.193*EXP(-3300*(MV107/MV38*0.001)^2.6*(MV107/MV130))))</f>
        <v>#N/A</v>
      </c>
      <c r="MW153" s="88" t="e">
        <f ca="1">IF(OR(MW$7="–",MW$7="glatt"),0.25/(LOG(15/MW84+E3_Parameter!$C$16*0.001/(3.715*Berechnungen!MW38)))^2,3400*(MW107/MW38*0.001)^4.13*(MW107/MW130)^(230*(MW107/MW38*0.001)^2.1-0.7)*MW84^(0.193*EXP(-3300*(MW107/MW38*0.001)^2.6*(MW107/MW130))))</f>
        <v>#N/A</v>
      </c>
      <c r="MX153" s="88" t="e">
        <f ca="1">IF(OR(MX$7="–",MX$7="glatt"),0.25/(LOG(15/MX84+E3_Parameter!$C$16*0.001/(3.715*Berechnungen!MX38)))^2,3400*(MX107/MX38*0.001)^4.13*(MX107/MX130)^(230*(MX107/MX38*0.001)^2.1-0.7)*MX84^(0.193*EXP(-3300*(MX107/MX38*0.001)^2.6*(MX107/MX130))))</f>
        <v>#N/A</v>
      </c>
      <c r="MY153" s="88" t="e">
        <f ca="1">IF(OR(MY$7="–",MY$7="glatt"),0.25/(LOG(15/MY84+E3_Parameter!$C$16*0.001/(3.715*Berechnungen!MY38)))^2,3400*(MY107/MY38*0.001)^4.13*(MY107/MY130)^(230*(MY107/MY38*0.001)^2.1-0.7)*MY84^(0.193*EXP(-3300*(MY107/MY38*0.001)^2.6*(MY107/MY130))))</f>
        <v>#N/A</v>
      </c>
      <c r="MZ153" s="88" t="e">
        <f ca="1">IF(OR(MZ$7="–",MZ$7="glatt"),0.25/(LOG(15/MZ84+E3_Parameter!$C$16*0.001/(3.715*Berechnungen!MZ38)))^2,3400*(MZ107/MZ38*0.001)^4.13*(MZ107/MZ130)^(230*(MZ107/MZ38*0.001)^2.1-0.7)*MZ84^(0.193*EXP(-3300*(MZ107/MZ38*0.001)^2.6*(MZ107/MZ130))))</f>
        <v>#N/A</v>
      </c>
      <c r="NA153" s="88" t="e">
        <f ca="1">IF(OR(NA$7="–",NA$7="glatt"),0.25/(LOG(15/NA84+E3_Parameter!$C$16*0.001/(3.715*Berechnungen!NA38)))^2,3400*(NA107/NA38*0.001)^4.13*(NA107/NA130)^(230*(NA107/NA38*0.001)^2.1-0.7)*NA84^(0.193*EXP(-3300*(NA107/NA38*0.001)^2.6*(NA107/NA130))))</f>
        <v>#N/A</v>
      </c>
      <c r="NB153" s="88" t="e">
        <f ca="1">IF(OR(NB$7="–",NB$7="glatt"),0.25/(LOG(15/NB84+E3_Parameter!$C$16*0.001/(3.715*Berechnungen!NB38)))^2,3400*(NB107/NB38*0.001)^4.13*(NB107/NB130)^(230*(NB107/NB38*0.001)^2.1-0.7)*NB84^(0.193*EXP(-3300*(NB107/NB38*0.001)^2.6*(NB107/NB130))))</f>
        <v>#N/A</v>
      </c>
      <c r="NC153" s="88" t="e">
        <f ca="1">IF(OR(NC$7="–",NC$7="glatt"),0.25/(LOG(15/NC84+E3_Parameter!$C$16*0.001/(3.715*Berechnungen!NC38)))^2,3400*(NC107/NC38*0.001)^4.13*(NC107/NC130)^(230*(NC107/NC38*0.001)^2.1-0.7)*NC84^(0.193*EXP(-3300*(NC107/NC38*0.001)^2.6*(NC107/NC130))))</f>
        <v>#N/A</v>
      </c>
      <c r="ND153" s="88" t="e">
        <f ca="1">IF(OR(ND$7="–",ND$7="glatt"),0.25/(LOG(15/ND84+E3_Parameter!$C$16*0.001/(3.715*Berechnungen!ND38)))^2,3400*(ND107/ND38*0.001)^4.13*(ND107/ND130)^(230*(ND107/ND38*0.001)^2.1-0.7)*ND84^(0.193*EXP(-3300*(ND107/ND38*0.001)^2.6*(ND107/ND130))))</f>
        <v>#N/A</v>
      </c>
      <c r="NE153" s="88" t="e">
        <f ca="1">IF(OR(NE$7="–",NE$7="glatt"),0.25/(LOG(15/NE84+E3_Parameter!$C$16*0.001/(3.715*Berechnungen!NE38)))^2,3400*(NE107/NE38*0.001)^4.13*(NE107/NE130)^(230*(NE107/NE38*0.001)^2.1-0.7)*NE84^(0.193*EXP(-3300*(NE107/NE38*0.001)^2.6*(NE107/NE130))))</f>
        <v>#N/A</v>
      </c>
      <c r="NF153" s="88" t="e">
        <f ca="1">IF(OR(NF$7="–",NF$7="glatt"),0.25/(LOG(15/NF84+E3_Parameter!$C$16*0.001/(3.715*Berechnungen!NF38)))^2,3400*(NF107/NF38*0.001)^4.13*(NF107/NF130)^(230*(NF107/NF38*0.001)^2.1-0.7)*NF84^(0.193*EXP(-3300*(NF107/NF38*0.001)^2.6*(NF107/NF130))))</f>
        <v>#N/A</v>
      </c>
      <c r="NG153" s="88" t="e">
        <f ca="1">IF(OR(NG$7="–",NG$7="glatt"),0.25/(LOG(15/NG84+E3_Parameter!$C$16*0.001/(3.715*Berechnungen!NG38)))^2,3400*(NG107/NG38*0.001)^4.13*(NG107/NG130)^(230*(NG107/NG38*0.001)^2.1-0.7)*NG84^(0.193*EXP(-3300*(NG107/NG38*0.001)^2.6*(NG107/NG130))))</f>
        <v>#N/A</v>
      </c>
      <c r="NH153" s="88" t="e">
        <f ca="1">IF(OR(NH$7="–",NH$7="glatt"),0.25/(LOG(15/NH84+E3_Parameter!$C$16*0.001/(3.715*Berechnungen!NH38)))^2,3400*(NH107/NH38*0.001)^4.13*(NH107/NH130)^(230*(NH107/NH38*0.001)^2.1-0.7)*NH84^(0.193*EXP(-3300*(NH107/NH38*0.001)^2.6*(NH107/NH130))))</f>
        <v>#N/A</v>
      </c>
      <c r="NI153" s="88" t="e">
        <f ca="1">IF(OR(NI$7="–",NI$7="glatt"),0.25/(LOG(15/NI84+E3_Parameter!$C$16*0.001/(3.715*Berechnungen!NI38)))^2,3400*(NI107/NI38*0.001)^4.13*(NI107/NI130)^(230*(NI107/NI38*0.001)^2.1-0.7)*NI84^(0.193*EXP(-3300*(NI107/NI38*0.001)^2.6*(NI107/NI130))))</f>
        <v>#N/A</v>
      </c>
      <c r="NJ153" s="88" t="e">
        <f ca="1">IF(OR(NJ$7="–",NJ$7="glatt"),0.25/(LOG(15/NJ84+E3_Parameter!$C$16*0.001/(3.715*Berechnungen!NJ38)))^2,3400*(NJ107/NJ38*0.001)^4.13*(NJ107/NJ130)^(230*(NJ107/NJ38*0.001)^2.1-0.7)*NJ84^(0.193*EXP(-3300*(NJ107/NJ38*0.001)^2.6*(NJ107/NJ130))))</f>
        <v>#N/A</v>
      </c>
      <c r="NK153" s="88" t="e">
        <f ca="1">IF(OR(NK$7="–",NK$7="glatt"),0.25/(LOG(15/NK84+E3_Parameter!$C$16*0.001/(3.715*Berechnungen!NK38)))^2,3400*(NK107/NK38*0.001)^4.13*(NK107/NK130)^(230*(NK107/NK38*0.001)^2.1-0.7)*NK84^(0.193*EXP(-3300*(NK107/NK38*0.001)^2.6*(NK107/NK130))))</f>
        <v>#N/A</v>
      </c>
      <c r="NL153" s="88" t="e">
        <f ca="1">IF(OR(NL$7="–",NL$7="glatt"),0.25/(LOG(15/NL84+E3_Parameter!$C$16*0.001/(3.715*Berechnungen!NL38)))^2,3400*(NL107/NL38*0.001)^4.13*(NL107/NL130)^(230*(NL107/NL38*0.001)^2.1-0.7)*NL84^(0.193*EXP(-3300*(NL107/NL38*0.001)^2.6*(NL107/NL130))))</f>
        <v>#N/A</v>
      </c>
      <c r="NM153" s="88" t="e">
        <f ca="1">IF(OR(NM$7="–",NM$7="glatt"),0.25/(LOG(15/NM84+E3_Parameter!$C$16*0.001/(3.715*Berechnungen!NM38)))^2,3400*(NM107/NM38*0.001)^4.13*(NM107/NM130)^(230*(NM107/NM38*0.001)^2.1-0.7)*NM84^(0.193*EXP(-3300*(NM107/NM38*0.001)^2.6*(NM107/NM130))))</f>
        <v>#N/A</v>
      </c>
      <c r="NN153" s="88" t="e">
        <f ca="1">IF(OR(NN$7="–",NN$7="glatt"),0.25/(LOG(15/NN84+E3_Parameter!$C$16*0.001/(3.715*Berechnungen!NN38)))^2,3400*(NN107/NN38*0.001)^4.13*(NN107/NN130)^(230*(NN107/NN38*0.001)^2.1-0.7)*NN84^(0.193*EXP(-3300*(NN107/NN38*0.001)^2.6*(NN107/NN130))))</f>
        <v>#N/A</v>
      </c>
      <c r="NO153" s="88" t="e">
        <f ca="1">IF(OR(NO$7="–",NO$7="glatt"),0.25/(LOG(15/NO84+E3_Parameter!$C$16*0.001/(3.715*Berechnungen!NO38)))^2,3400*(NO107/NO38*0.001)^4.13*(NO107/NO130)^(230*(NO107/NO38*0.001)^2.1-0.7)*NO84^(0.193*EXP(-3300*(NO107/NO38*0.001)^2.6*(NO107/NO130))))</f>
        <v>#N/A</v>
      </c>
      <c r="NP153" s="88" t="e">
        <f ca="1">IF(OR(NP$7="–",NP$7="glatt"),0.25/(LOG(15/NP84+E3_Parameter!$C$16*0.001/(3.715*Berechnungen!NP38)))^2,3400*(NP107/NP38*0.001)^4.13*(NP107/NP130)^(230*(NP107/NP38*0.001)^2.1-0.7)*NP84^(0.193*EXP(-3300*(NP107/NP38*0.001)^2.6*(NP107/NP130))))</f>
        <v>#N/A</v>
      </c>
      <c r="NQ153" s="88" t="e">
        <f ca="1">IF(OR(NQ$7="–",NQ$7="glatt"),0.25/(LOG(15/NQ84+E3_Parameter!$C$16*0.001/(3.715*Berechnungen!NQ38)))^2,3400*(NQ107/NQ38*0.001)^4.13*(NQ107/NQ130)^(230*(NQ107/NQ38*0.001)^2.1-0.7)*NQ84^(0.193*EXP(-3300*(NQ107/NQ38*0.001)^2.6*(NQ107/NQ130))))</f>
        <v>#N/A</v>
      </c>
      <c r="NR153" s="88" t="e">
        <f ca="1">IF(OR(NR$7="–",NR$7="glatt"),0.25/(LOG(15/NR84+E3_Parameter!$C$16*0.001/(3.715*Berechnungen!NR38)))^2,3400*(NR107/NR38*0.001)^4.13*(NR107/NR130)^(230*(NR107/NR38*0.001)^2.1-0.7)*NR84^(0.193*EXP(-3300*(NR107/NR38*0.001)^2.6*(NR107/NR130))))</f>
        <v>#N/A</v>
      </c>
      <c r="NS153" s="88" t="e">
        <f ca="1">IF(OR(NS$7="–",NS$7="glatt"),0.25/(LOG(15/NS84+E3_Parameter!$C$16*0.001/(3.715*Berechnungen!NS38)))^2,3400*(NS107/NS38*0.001)^4.13*(NS107/NS130)^(230*(NS107/NS38*0.001)^2.1-0.7)*NS84^(0.193*EXP(-3300*(NS107/NS38*0.001)^2.6*(NS107/NS130))))</f>
        <v>#N/A</v>
      </c>
      <c r="NT153" s="88" t="e">
        <f ca="1">IF(OR(NT$7="–",NT$7="glatt"),0.25/(LOG(15/NT84+E3_Parameter!$C$16*0.001/(3.715*Berechnungen!NT38)))^2,3400*(NT107/NT38*0.001)^4.13*(NT107/NT130)^(230*(NT107/NT38*0.001)^2.1-0.7)*NT84^(0.193*EXP(-3300*(NT107/NT38*0.001)^2.6*(NT107/NT130))))</f>
        <v>#N/A</v>
      </c>
      <c r="NU153" s="88" t="e">
        <f ca="1">IF(OR(NU$7="–",NU$7="glatt"),0.25/(LOG(15/NU84+E3_Parameter!$C$16*0.001/(3.715*Berechnungen!NU38)))^2,3400*(NU107/NU38*0.001)^4.13*(NU107/NU130)^(230*(NU107/NU38*0.001)^2.1-0.7)*NU84^(0.193*EXP(-3300*(NU107/NU38*0.001)^2.6*(NU107/NU130))))</f>
        <v>#N/A</v>
      </c>
      <c r="NV153" s="88" t="e">
        <f ca="1">IF(OR(NV$7="–",NV$7="glatt"),0.25/(LOG(15/NV84+E3_Parameter!$C$16*0.001/(3.715*Berechnungen!NV38)))^2,3400*(NV107/NV38*0.001)^4.13*(NV107/NV130)^(230*(NV107/NV38*0.001)^2.1-0.7)*NV84^(0.193*EXP(-3300*(NV107/NV38*0.001)^2.6*(NV107/NV130))))</f>
        <v>#N/A</v>
      </c>
      <c r="NW153" s="88" t="e">
        <f ca="1">IF(OR(NW$7="–",NW$7="glatt"),0.25/(LOG(15/NW84+E3_Parameter!$C$16*0.001/(3.715*Berechnungen!NW38)))^2,3400*(NW107/NW38*0.001)^4.13*(NW107/NW130)^(230*(NW107/NW38*0.001)^2.1-0.7)*NW84^(0.193*EXP(-3300*(NW107/NW38*0.001)^2.6*(NW107/NW130))))</f>
        <v>#N/A</v>
      </c>
      <c r="NX153" s="88" t="e">
        <f ca="1">IF(OR(NX$7="–",NX$7="glatt"),0.25/(LOG(15/NX84+E3_Parameter!$C$16*0.001/(3.715*Berechnungen!NX38)))^2,3400*(NX107/NX38*0.001)^4.13*(NX107/NX130)^(230*(NX107/NX38*0.001)^2.1-0.7)*NX84^(0.193*EXP(-3300*(NX107/NX38*0.001)^2.6*(NX107/NX130))))</f>
        <v>#N/A</v>
      </c>
      <c r="NY153" s="88" t="e">
        <f ca="1">IF(OR(NY$7="–",NY$7="glatt"),0.25/(LOG(15/NY84+E3_Parameter!$C$16*0.001/(3.715*Berechnungen!NY38)))^2,3400*(NY107/NY38*0.001)^4.13*(NY107/NY130)^(230*(NY107/NY38*0.001)^2.1-0.7)*NY84^(0.193*EXP(-3300*(NY107/NY38*0.001)^2.6*(NY107/NY130))))</f>
        <v>#N/A</v>
      </c>
      <c r="NZ153" s="88" t="e">
        <f ca="1">IF(OR(NZ$7="–",NZ$7="glatt"),0.25/(LOG(15/NZ84+E3_Parameter!$C$16*0.001/(3.715*Berechnungen!NZ38)))^2,3400*(NZ107/NZ38*0.001)^4.13*(NZ107/NZ130)^(230*(NZ107/NZ38*0.001)^2.1-0.7)*NZ84^(0.193*EXP(-3300*(NZ107/NZ38*0.001)^2.6*(NZ107/NZ130))))</f>
        <v>#N/A</v>
      </c>
      <c r="OA153" s="88" t="e">
        <f ca="1">IF(OR(OA$7="–",OA$7="glatt"),0.25/(LOG(15/OA84+E3_Parameter!$C$16*0.001/(3.715*Berechnungen!OA38)))^2,3400*(OA107/OA38*0.001)^4.13*(OA107/OA130)^(230*(OA107/OA38*0.001)^2.1-0.7)*OA84^(0.193*EXP(-3300*(OA107/OA38*0.001)^2.6*(OA107/OA130))))</f>
        <v>#N/A</v>
      </c>
      <c r="OB153" s="88" t="e">
        <f ca="1">IF(OR(OB$7="–",OB$7="glatt"),0.25/(LOG(15/OB84+E3_Parameter!$C$16*0.001/(3.715*Berechnungen!OB38)))^2,3400*(OB107/OB38*0.001)^4.13*(OB107/OB130)^(230*(OB107/OB38*0.001)^2.1-0.7)*OB84^(0.193*EXP(-3300*(OB107/OB38*0.001)^2.6*(OB107/OB130))))</f>
        <v>#N/A</v>
      </c>
      <c r="OC153" s="88" t="e">
        <f ca="1">IF(OR(OC$7="–",OC$7="glatt"),0.25/(LOG(15/OC84+E3_Parameter!$C$16*0.001/(3.715*Berechnungen!OC38)))^2,3400*(OC107/OC38*0.001)^4.13*(OC107/OC130)^(230*(OC107/OC38*0.001)^2.1-0.7)*OC84^(0.193*EXP(-3300*(OC107/OC38*0.001)^2.6*(OC107/OC130))))</f>
        <v>#N/A</v>
      </c>
      <c r="OD153" s="88" t="e">
        <f ca="1">IF(OR(OD$7="–",OD$7="glatt"),0.25/(LOG(15/OD84+E3_Parameter!$C$16*0.001/(3.715*Berechnungen!OD38)))^2,3400*(OD107/OD38*0.001)^4.13*(OD107/OD130)^(230*(OD107/OD38*0.001)^2.1-0.7)*OD84^(0.193*EXP(-3300*(OD107/OD38*0.001)^2.6*(OD107/OD130))))</f>
        <v>#N/A</v>
      </c>
      <c r="OE153" s="88" t="e">
        <f ca="1">IF(OR(OE$7="–",OE$7="glatt"),0.25/(LOG(15/OE84+E3_Parameter!$C$16*0.001/(3.715*Berechnungen!OE38)))^2,3400*(OE107/OE38*0.001)^4.13*(OE107/OE130)^(230*(OE107/OE38*0.001)^2.1-0.7)*OE84^(0.193*EXP(-3300*(OE107/OE38*0.001)^2.6*(OE107/OE130))))</f>
        <v>#N/A</v>
      </c>
      <c r="OF153" s="88" t="e">
        <f ca="1">IF(OR(OF$7="–",OF$7="glatt"),0.25/(LOG(15/OF84+E3_Parameter!$C$16*0.001/(3.715*Berechnungen!OF38)))^2,3400*(OF107/OF38*0.001)^4.13*(OF107/OF130)^(230*(OF107/OF38*0.001)^2.1-0.7)*OF84^(0.193*EXP(-3300*(OF107/OF38*0.001)^2.6*(OF107/OF130))))</f>
        <v>#N/A</v>
      </c>
      <c r="OG153" s="88" t="e">
        <f ca="1">IF(OR(OG$7="–",OG$7="glatt"),0.25/(LOG(15/OG84+E3_Parameter!$C$16*0.001/(3.715*Berechnungen!OG38)))^2,3400*(OG107/OG38*0.001)^4.13*(OG107/OG130)^(230*(OG107/OG38*0.001)^2.1-0.7)*OG84^(0.193*EXP(-3300*(OG107/OG38*0.001)^2.6*(OG107/OG130))))</f>
        <v>#N/A</v>
      </c>
      <c r="OH153" s="88" t="e">
        <f ca="1">IF(OR(OH$7="–",OH$7="glatt"),0.25/(LOG(15/OH84+E3_Parameter!$C$16*0.001/(3.715*Berechnungen!OH38)))^2,3400*(OH107/OH38*0.001)^4.13*(OH107/OH130)^(230*(OH107/OH38*0.001)^2.1-0.7)*OH84^(0.193*EXP(-3300*(OH107/OH38*0.001)^2.6*(OH107/OH130))))</f>
        <v>#N/A</v>
      </c>
      <c r="OI153" s="88" t="e">
        <f ca="1">IF(OR(OI$7="–",OI$7="glatt"),0.25/(LOG(15/OI84+E3_Parameter!$C$16*0.001/(3.715*Berechnungen!OI38)))^2,3400*(OI107/OI38*0.001)^4.13*(OI107/OI130)^(230*(OI107/OI38*0.001)^2.1-0.7)*OI84^(0.193*EXP(-3300*(OI107/OI38*0.001)^2.6*(OI107/OI130))))</f>
        <v>#N/A</v>
      </c>
      <c r="OJ153" s="88" t="e">
        <f ca="1">IF(OR(OJ$7="–",OJ$7="glatt"),0.25/(LOG(15/OJ84+E3_Parameter!$C$16*0.001/(3.715*Berechnungen!OJ38)))^2,3400*(OJ107/OJ38*0.001)^4.13*(OJ107/OJ130)^(230*(OJ107/OJ38*0.001)^2.1-0.7)*OJ84^(0.193*EXP(-3300*(OJ107/OJ38*0.001)^2.6*(OJ107/OJ130))))</f>
        <v>#N/A</v>
      </c>
      <c r="OK153" s="88" t="e">
        <f ca="1">IF(OR(OK$7="–",OK$7="glatt"),0.25/(LOG(15/OK84+E3_Parameter!$C$16*0.001/(3.715*Berechnungen!OK38)))^2,3400*(OK107/OK38*0.001)^4.13*(OK107/OK130)^(230*(OK107/OK38*0.001)^2.1-0.7)*OK84^(0.193*EXP(-3300*(OK107/OK38*0.001)^2.6*(OK107/OK130))))</f>
        <v>#N/A</v>
      </c>
      <c r="OL153" s="88" t="e">
        <f ca="1">IF(OR(OL$7="–",OL$7="glatt"),0.25/(LOG(15/OL84+E3_Parameter!$C$16*0.001/(3.715*Berechnungen!OL38)))^2,3400*(OL107/OL38*0.001)^4.13*(OL107/OL130)^(230*(OL107/OL38*0.001)^2.1-0.7)*OL84^(0.193*EXP(-3300*(OL107/OL38*0.001)^2.6*(OL107/OL130))))</f>
        <v>#N/A</v>
      </c>
      <c r="OM153" s="88" t="e">
        <f ca="1">IF(OR(OM$7="–",OM$7="glatt"),0.25/(LOG(15/OM84+E3_Parameter!$C$16*0.001/(3.715*Berechnungen!OM38)))^2,3400*(OM107/OM38*0.001)^4.13*(OM107/OM130)^(230*(OM107/OM38*0.001)^2.1-0.7)*OM84^(0.193*EXP(-3300*(OM107/OM38*0.001)^2.6*(OM107/OM130))))</f>
        <v>#N/A</v>
      </c>
    </row>
    <row r="154" spans="2:403" x14ac:dyDescent="0.3">
      <c r="B154" s="84">
        <v>400</v>
      </c>
      <c r="C154" s="85" t="s">
        <v>308</v>
      </c>
      <c r="D154" s="88">
        <f ca="1">IF(OR(D$7="–",D$7="glatt"),0.25/(LOG(15/D85+E3_Parameter!$C$16*0.001/(3.715*Berechnungen!D39)))^2,3400*(D108/D39*0.001)^4.13*(D108/D131)^(230*(D108/D39*0.001)^2.1-0.7)*D85^(0.193*EXP(-3300*(D108/D39*0.001)^2.6*(D108/D131))))</f>
        <v>2.0931354234505553E-2</v>
      </c>
      <c r="E154" s="88">
        <f ca="1">IF(OR(E$7="–",E$7="glatt"),0.25/(LOG(15/E85+E3_Parameter!$C$16*0.001/(3.715*Berechnungen!E39)))^2,3400*(E108/E39*0.001)^4.13*(E108/E131)^(230*(E108/E39*0.001)^2.1-0.7)*E85^(0.193*EXP(-3300*(E108/E39*0.001)^2.6*(E108/E131))))</f>
        <v>6.9198798573104445E-2</v>
      </c>
      <c r="F154" s="88">
        <f ca="1">IF(OR(F$7="–",F$7="glatt"),0.25/(LOG(15/F85+E3_Parameter!$C$16*0.001/(3.715*Berechnungen!F39)))^2,3400*(F108/F39*0.001)^4.13*(F108/F131)^(230*(F108/F39*0.001)^2.1-0.7)*F85^(0.193*EXP(-3300*(F108/F39*0.001)^2.6*(F108/F131))))</f>
        <v>2.1074982034137591E-2</v>
      </c>
      <c r="G154" s="88">
        <f ca="1">IF(OR(G$7="–",G$7="glatt"),0.25/(LOG(15/G85+E3_Parameter!$C$16*0.001/(3.715*Berechnungen!G39)))^2,3400*(G108/G39*0.001)^4.13*(G108/G131)^(230*(G108/G39*0.001)^2.1-0.7)*G85^(0.193*EXP(-3300*(G108/G39*0.001)^2.6*(G108/G131))))</f>
        <v>2.535778414246186E-2</v>
      </c>
      <c r="H154" s="88">
        <f ca="1">IF(OR(H$7="–",H$7="glatt"),0.25/(LOG(15/H85+E3_Parameter!$C$16*0.001/(3.715*Berechnungen!H39)))^2,3400*(H108/H39*0.001)^4.13*(H108/H131)^(230*(H108/H39*0.001)^2.1-0.7)*H85^(0.193*EXP(-3300*(H108/H39*0.001)^2.6*(H108/H131))))</f>
        <v>3.3192549767749456E-2</v>
      </c>
      <c r="I154" s="88">
        <f ca="1">IF(OR(I$7="–",I$7="glatt"),0.25/(LOG(15/I85+E3_Parameter!$C$16*0.001/(3.715*Berechnungen!I39)))^2,3400*(I108/I39*0.001)^4.13*(I108/I131)^(230*(I108/I39*0.001)^2.1-0.7)*I85^(0.193*EXP(-3300*(I108/I39*0.001)^2.6*(I108/I131))))</f>
        <v>4.1846895365181713E-2</v>
      </c>
      <c r="J154" s="88">
        <f ca="1">IF(OR(J$7="–",J$7="glatt"),0.25/(LOG(15/J85+E3_Parameter!$C$16*0.001/(3.715*Berechnungen!J39)))^2,3400*(J108/J39*0.001)^4.13*(J108/J131)^(230*(J108/J39*0.001)^2.1-0.7)*J85^(0.193*EXP(-3300*(J108/J39*0.001)^2.6*(J108/J131))))</f>
        <v>4.1846895365181713E-2</v>
      </c>
      <c r="K154" s="88">
        <f ca="1">IF(OR(K$7="–",K$7="glatt"),0.25/(LOG(15/K85+E3_Parameter!$C$16*0.001/(3.715*Berechnungen!K39)))^2,3400*(K108/K39*0.001)^4.13*(K108/K131)^(230*(K108/K39*0.001)^2.1-0.7)*K85^(0.193*EXP(-3300*(K108/K39*0.001)^2.6*(K108/K131))))</f>
        <v>2.932707589566921E-2</v>
      </c>
      <c r="L154" s="88">
        <f ca="1">IF(OR(L$7="–",L$7="glatt"),0.25/(LOG(15/L85+E3_Parameter!$C$16*0.001/(3.715*Berechnungen!L39)))^2,3400*(L108/L39*0.001)^4.13*(L108/L131)^(230*(L108/L39*0.001)^2.1-0.7)*L85^(0.193*EXP(-3300*(L108/L39*0.001)^2.6*(L108/L131))))</f>
        <v>4.1846895365181713E-2</v>
      </c>
      <c r="M154" s="88">
        <f ca="1">IF(OR(M$7="–",M$7="glatt"),0.25/(LOG(15/M85+E3_Parameter!$C$16*0.001/(3.715*Berechnungen!M39)))^2,3400*(M108/M39*0.001)^4.13*(M108/M131)^(230*(M108/M39*0.001)^2.1-0.7)*M85^(0.193*EXP(-3300*(M108/M39*0.001)^2.6*(M108/M131))))</f>
        <v>3.3192549767749456E-2</v>
      </c>
      <c r="N154" s="88">
        <f ca="1">IF(OR(N$7="–",N$7="glatt"),0.25/(LOG(15/N85+E3_Parameter!$C$16*0.001/(3.715*Berechnungen!N39)))^2,3400*(N108/N39*0.001)^4.13*(N108/N131)^(230*(N108/N39*0.001)^2.1-0.7)*N85^(0.193*EXP(-3300*(N108/N39*0.001)^2.6*(N108/N131))))</f>
        <v>4.1846895365181713E-2</v>
      </c>
      <c r="O154" s="88">
        <f ca="1">IF(OR(O$7="–",O$7="glatt"),0.25/(LOG(15/O85+E3_Parameter!$C$16*0.001/(3.715*Berechnungen!O39)))^2,3400*(O108/O39*0.001)^4.13*(O108/O131)^(230*(O108/O39*0.001)^2.1-0.7)*O85^(0.193*EXP(-3300*(O108/O39*0.001)^2.6*(O108/O131))))</f>
        <v>4.1846895365181713E-2</v>
      </c>
      <c r="P154" s="88">
        <f ca="1">IF(OR(P$7="–",P$7="glatt"),0.25/(LOG(15/P85+E3_Parameter!$C$16*0.001/(3.715*Berechnungen!P39)))^2,3400*(P108/P39*0.001)^4.13*(P108/P131)^(230*(P108/P39*0.001)^2.1-0.7)*P85^(0.193*EXP(-3300*(P108/P39*0.001)^2.6*(P108/P131))))</f>
        <v>2.512203759282421E-2</v>
      </c>
      <c r="Q154" s="88">
        <f ca="1">IF(OR(Q$7="–",Q$7="glatt"),0.25/(LOG(15/Q85+E3_Parameter!$C$16*0.001/(3.715*Berechnungen!Q39)))^2,3400*(Q108/Q39*0.001)^4.13*(Q108/Q131)^(230*(Q108/Q39*0.001)^2.1-0.7)*Q85^(0.193*EXP(-3300*(Q108/Q39*0.001)^2.6*(Q108/Q131))))</f>
        <v>3.0626530823662543E-2</v>
      </c>
      <c r="R154" s="88">
        <f ca="1">IF(OR(R$7="–",R$7="glatt"),0.25/(LOG(15/R85+E3_Parameter!$C$16*0.001/(3.715*Berechnungen!R39)))^2,3400*(R108/R39*0.001)^4.13*(R108/R131)^(230*(R108/R39*0.001)^2.1-0.7)*R85^(0.193*EXP(-3300*(R108/R39*0.001)^2.6*(R108/R131))))</f>
        <v>3.0686311597931917E-2</v>
      </c>
      <c r="S154" s="88">
        <f ca="1">IF(OR(S$7="–",S$7="glatt"),0.25/(LOG(15/S85+E3_Parameter!$C$16*0.001/(3.715*Berechnungen!S39)))^2,3400*(S108/S39*0.001)^4.13*(S108/S131)^(230*(S108/S39*0.001)^2.1-0.7)*S85^(0.193*EXP(-3300*(S108/S39*0.001)^2.6*(S108/S131))))</f>
        <v>3.9511158557813501E-2</v>
      </c>
      <c r="T154" s="88">
        <f ca="1">IF(OR(T$7="–",T$7="glatt"),0.25/(LOG(15/T85+E3_Parameter!$C$16*0.001/(3.715*Berechnungen!T39)))^2,3400*(T108/T39*0.001)^4.13*(T108/T131)^(230*(T108/T39*0.001)^2.1-0.7)*T85^(0.193*EXP(-3300*(T108/T39*0.001)^2.6*(T108/T131))))</f>
        <v>3.7268170514517085E-2</v>
      </c>
      <c r="U154" s="88">
        <f ca="1">IF(OR(U$7="–",U$7="glatt"),0.25/(LOG(15/U85+E3_Parameter!$C$16*0.001/(3.715*Berechnungen!U39)))^2,3400*(U108/U39*0.001)^4.13*(U108/U131)^(230*(U108/U39*0.001)^2.1-0.7)*U85^(0.193*EXP(-3300*(U108/U39*0.001)^2.6*(U108/U131))))</f>
        <v>4.7328211285608754E-2</v>
      </c>
      <c r="V154" s="88">
        <f ca="1">IF(OR(V$7="–",V$7="glatt"),0.25/(LOG(15/V85+E3_Parameter!$C$16*0.001/(3.715*Berechnungen!V39)))^2,3400*(V108/V39*0.001)^4.13*(V108/V131)^(230*(V108/V39*0.001)^2.1-0.7)*V85^(0.193*EXP(-3300*(V108/V39*0.001)^2.6*(V108/V131))))</f>
        <v>4.8065913689886074E-2</v>
      </c>
      <c r="W154" s="88">
        <f ca="1">IF(OR(W$7="–",W$7="glatt"),0.25/(LOG(15/W85+E3_Parameter!$C$16*0.001/(3.715*Berechnungen!W39)))^2,3400*(W108/W39*0.001)^4.13*(W108/W131)^(230*(W108/W39*0.001)^2.1-0.7)*W85^(0.193*EXP(-3300*(W108/W39*0.001)^2.6*(W108/W131))))</f>
        <v>0.13165285208814378</v>
      </c>
      <c r="X154" s="88">
        <f ca="1">IF(OR(X$7="–",X$7="glatt"),0.25/(LOG(15/X85+E3_Parameter!$C$16*0.001/(3.715*Berechnungen!X39)))^2,3400*(X108/X39*0.001)^4.13*(X108/X131)^(230*(X108/X39*0.001)^2.1-0.7)*X85^(0.193*EXP(-3300*(X108/X39*0.001)^2.6*(X108/X131))))</f>
        <v>5.0603654676786743E-2</v>
      </c>
      <c r="Y154" s="88">
        <f ca="1">IF(OR(Y$7="–",Y$7="glatt"),0.25/(LOG(15/Y85+E3_Parameter!$C$16*0.001/(3.715*Berechnungen!Y39)))^2,3400*(Y108/Y39*0.001)^4.13*(Y108/Y131)^(230*(Y108/Y39*0.001)^2.1-0.7)*Y85^(0.193*EXP(-3300*(Y108/Y39*0.001)^2.6*(Y108/Y131))))</f>
        <v>0.13165285208814378</v>
      </c>
      <c r="Z154" s="88">
        <f ca="1">IF(OR(Z$7="–",Z$7="glatt"),0.25/(LOG(15/Z85+E3_Parameter!$C$16*0.001/(3.715*Berechnungen!Z39)))^2,3400*(Z108/Z39*0.001)^4.13*(Z108/Z131)^(230*(Z108/Z39*0.001)^2.1-0.7)*Z85^(0.193*EXP(-3300*(Z108/Z39*0.001)^2.6*(Z108/Z131))))</f>
        <v>5.3791923568073594E-2</v>
      </c>
      <c r="AA154" s="88">
        <f ca="1">IF(OR(AA$7="–",AA$7="glatt"),0.25/(LOG(15/AA85+E3_Parameter!$C$16*0.001/(3.715*Berechnungen!AA39)))^2,3400*(AA108/AA39*0.001)^4.13*(AA108/AA131)^(230*(AA108/AA39*0.001)^2.1-0.7)*AA85^(0.193*EXP(-3300*(AA108/AA39*0.001)^2.6*(AA108/AA131))))</f>
        <v>0.13165285208814378</v>
      </c>
      <c r="AB154" s="88">
        <f ca="1">IF(OR(AB$7="–",AB$7="glatt"),0.25/(LOG(15/AB85+E3_Parameter!$C$16*0.001/(3.715*Berechnungen!AB39)))^2,3400*(AB108/AB39*0.001)^4.13*(AB108/AB131)^(230*(AB108/AB39*0.001)^2.1-0.7)*AB85^(0.193*EXP(-3300*(AB108/AB39*0.001)^2.6*(AB108/AB131))))</f>
        <v>5.7968306095584808E-2</v>
      </c>
      <c r="AC154" s="88">
        <f ca="1">IF(OR(AC$7="–",AC$7="glatt"),0.25/(LOG(15/AC85+E3_Parameter!$C$16*0.001/(3.715*Berechnungen!AC39)))^2,3400*(AC108/AC39*0.001)^4.13*(AC108/AC131)^(230*(AC108/AC39*0.001)^2.1-0.7)*AC85^(0.193*EXP(-3300*(AC108/AC39*0.001)^2.6*(AC108/AC131))))</f>
        <v>0.13165285208814378</v>
      </c>
      <c r="AD154" s="88">
        <f ca="1">IF(OR(AD$7="–",AD$7="glatt"),0.25/(LOG(15/AD85+E3_Parameter!$C$16*0.001/(3.715*Berechnungen!AD39)))^2,3400*(AD108/AD39*0.001)^4.13*(AD108/AD131)^(230*(AD108/AD39*0.001)^2.1-0.7)*AD85^(0.193*EXP(-3300*(AD108/AD39*0.001)^2.6*(AD108/AD131))))</f>
        <v>6.3777679746510621E-2</v>
      </c>
      <c r="AE154" s="88">
        <f ca="1">IF(OR(AE$7="–",AE$7="glatt"),0.25/(LOG(15/AE85+E3_Parameter!$C$16*0.001/(3.715*Berechnungen!AE39)))^2,3400*(AE108/AE39*0.001)^4.13*(AE108/AE131)^(230*(AE108/AE39*0.001)^2.1-0.7)*AE85^(0.193*EXP(-3300*(AE108/AE39*0.001)^2.6*(AE108/AE131))))</f>
        <v>0.13165285208814378</v>
      </c>
      <c r="AF154" s="88">
        <f ca="1">IF(OR(AF$7="–",AF$7="glatt"),0.25/(LOG(15/AF85+E3_Parameter!$C$16*0.001/(3.715*Berechnungen!AF39)))^2,3400*(AF108/AF39*0.001)^4.13*(AF108/AF131)^(230*(AF108/AF39*0.001)^2.1-0.7)*AF85^(0.193*EXP(-3300*(AF108/AF39*0.001)^2.6*(AF108/AF131))))</f>
        <v>7.2652971666719773E-2</v>
      </c>
      <c r="AG154" s="88">
        <f ca="1">IF(OR(AG$7="–",AG$7="glatt"),0.25/(LOG(15/AG85+E3_Parameter!$C$16*0.001/(3.715*Berechnungen!AG39)))^2,3400*(AG108/AG39*0.001)^4.13*(AG108/AG131)^(230*(AG108/AG39*0.001)^2.1-0.7)*AG85^(0.193*EXP(-3300*(AG108/AG39*0.001)^2.6*(AG108/AG131))))</f>
        <v>0.13165285208814378</v>
      </c>
      <c r="AH154" s="88">
        <f ca="1">IF(OR(AH$7="–",AH$7="glatt"),0.25/(LOG(15/AH85+E3_Parameter!$C$16*0.001/(3.715*Berechnungen!AH39)))^2,3400*(AH108/AH39*0.001)^4.13*(AH108/AH131)^(230*(AH108/AH39*0.001)^2.1-0.7)*AH85^(0.193*EXP(-3300*(AH108/AH39*0.001)^2.6*(AH108/AH131))))</f>
        <v>8.8685065710140898E-2</v>
      </c>
      <c r="AI154" s="88">
        <f ca="1">IF(OR(AI$7="–",AI$7="glatt"),0.25/(LOG(15/AI85+E3_Parameter!$C$16*0.001/(3.715*Berechnungen!AI39)))^2,3400*(AI108/AI39*0.001)^4.13*(AI108/AI131)^(230*(AI108/AI39*0.001)^2.1-0.7)*AI85^(0.193*EXP(-3300*(AI108/AI39*0.001)^2.6*(AI108/AI131))))</f>
        <v>0.13165285208814378</v>
      </c>
      <c r="AJ154" s="88">
        <f ca="1">IF(OR(AJ$7="–",AJ$7="glatt"),0.25/(LOG(15/AJ85+E3_Parameter!$C$16*0.001/(3.715*Berechnungen!AJ39)))^2,3400*(AJ108/AJ39*0.001)^4.13*(AJ108/AJ131)^(230*(AJ108/AJ39*0.001)^2.1-0.7)*AJ85^(0.193*EXP(-3300*(AJ108/AJ39*0.001)^2.6*(AJ108/AJ131))))</f>
        <v>0.13165285208814378</v>
      </c>
      <c r="AK154" s="88" t="e">
        <f ca="1">IF(OR(AK$7="–",AK$7="glatt"),0.25/(LOG(15/AK85+E3_Parameter!$C$16*0.001/(3.715*Berechnungen!AK39)))^2,3400*(AK108/AK39*0.001)^4.13*(AK108/AK131)^(230*(AK108/AK39*0.001)^2.1-0.7)*AK85^(0.193*EXP(-3300*(AK108/AK39*0.001)^2.6*(AK108/AK131))))</f>
        <v>#N/A</v>
      </c>
      <c r="AL154" s="88" t="e">
        <f ca="1">IF(OR(AL$7="–",AL$7="glatt"),0.25/(LOG(15/AL85+E3_Parameter!$C$16*0.001/(3.715*Berechnungen!AL39)))^2,3400*(AL108/AL39*0.001)^4.13*(AL108/AL131)^(230*(AL108/AL39*0.001)^2.1-0.7)*AL85^(0.193*EXP(-3300*(AL108/AL39*0.001)^2.6*(AL108/AL131))))</f>
        <v>#N/A</v>
      </c>
      <c r="AM154" s="88" t="e">
        <f ca="1">IF(OR(AM$7="–",AM$7="glatt"),0.25/(LOG(15/AM85+E3_Parameter!$C$16*0.001/(3.715*Berechnungen!AM39)))^2,3400*(AM108/AM39*0.001)^4.13*(AM108/AM131)^(230*(AM108/AM39*0.001)^2.1-0.7)*AM85^(0.193*EXP(-3300*(AM108/AM39*0.001)^2.6*(AM108/AM131))))</f>
        <v>#N/A</v>
      </c>
      <c r="AN154" s="88" t="e">
        <f ca="1">IF(OR(AN$7="–",AN$7="glatt"),0.25/(LOG(15/AN85+E3_Parameter!$C$16*0.001/(3.715*Berechnungen!AN39)))^2,3400*(AN108/AN39*0.001)^4.13*(AN108/AN131)^(230*(AN108/AN39*0.001)^2.1-0.7)*AN85^(0.193*EXP(-3300*(AN108/AN39*0.001)^2.6*(AN108/AN131))))</f>
        <v>#N/A</v>
      </c>
      <c r="AO154" s="88" t="e">
        <f ca="1">IF(OR(AO$7="–",AO$7="glatt"),0.25/(LOG(15/AO85+E3_Parameter!$C$16*0.001/(3.715*Berechnungen!AO39)))^2,3400*(AO108/AO39*0.001)^4.13*(AO108/AO131)^(230*(AO108/AO39*0.001)^2.1-0.7)*AO85^(0.193*EXP(-3300*(AO108/AO39*0.001)^2.6*(AO108/AO131))))</f>
        <v>#N/A</v>
      </c>
      <c r="AP154" s="88" t="e">
        <f ca="1">IF(OR(AP$7="–",AP$7="glatt"),0.25/(LOG(15/AP85+E3_Parameter!$C$16*0.001/(3.715*Berechnungen!AP39)))^2,3400*(AP108/AP39*0.001)^4.13*(AP108/AP131)^(230*(AP108/AP39*0.001)^2.1-0.7)*AP85^(0.193*EXP(-3300*(AP108/AP39*0.001)^2.6*(AP108/AP131))))</f>
        <v>#N/A</v>
      </c>
      <c r="AQ154" s="88" t="e">
        <f ca="1">IF(OR(AQ$7="–",AQ$7="glatt"),0.25/(LOG(15/AQ85+E3_Parameter!$C$16*0.001/(3.715*Berechnungen!AQ39)))^2,3400*(AQ108/AQ39*0.001)^4.13*(AQ108/AQ131)^(230*(AQ108/AQ39*0.001)^2.1-0.7)*AQ85^(0.193*EXP(-3300*(AQ108/AQ39*0.001)^2.6*(AQ108/AQ131))))</f>
        <v>#N/A</v>
      </c>
      <c r="AR154" s="88" t="e">
        <f ca="1">IF(OR(AR$7="–",AR$7="glatt"),0.25/(LOG(15/AR85+E3_Parameter!$C$16*0.001/(3.715*Berechnungen!AR39)))^2,3400*(AR108/AR39*0.001)^4.13*(AR108/AR131)^(230*(AR108/AR39*0.001)^2.1-0.7)*AR85^(0.193*EXP(-3300*(AR108/AR39*0.001)^2.6*(AR108/AR131))))</f>
        <v>#N/A</v>
      </c>
      <c r="AS154" s="88" t="e">
        <f ca="1">IF(OR(AS$7="–",AS$7="glatt"),0.25/(LOG(15/AS85+E3_Parameter!$C$16*0.001/(3.715*Berechnungen!AS39)))^2,3400*(AS108/AS39*0.001)^4.13*(AS108/AS131)^(230*(AS108/AS39*0.001)^2.1-0.7)*AS85^(0.193*EXP(-3300*(AS108/AS39*0.001)^2.6*(AS108/AS131))))</f>
        <v>#N/A</v>
      </c>
      <c r="AT154" s="88" t="e">
        <f ca="1">IF(OR(AT$7="–",AT$7="glatt"),0.25/(LOG(15/AT85+E3_Parameter!$C$16*0.001/(3.715*Berechnungen!AT39)))^2,3400*(AT108/AT39*0.001)^4.13*(AT108/AT131)^(230*(AT108/AT39*0.001)^2.1-0.7)*AT85^(0.193*EXP(-3300*(AT108/AT39*0.001)^2.6*(AT108/AT131))))</f>
        <v>#N/A</v>
      </c>
      <c r="AU154" s="88" t="e">
        <f ca="1">IF(OR(AU$7="–",AU$7="glatt"),0.25/(LOG(15/AU85+E3_Parameter!$C$16*0.001/(3.715*Berechnungen!AU39)))^2,3400*(AU108/AU39*0.001)^4.13*(AU108/AU131)^(230*(AU108/AU39*0.001)^2.1-0.7)*AU85^(0.193*EXP(-3300*(AU108/AU39*0.001)^2.6*(AU108/AU131))))</f>
        <v>#N/A</v>
      </c>
      <c r="AV154" s="88" t="e">
        <f ca="1">IF(OR(AV$7="–",AV$7="glatt"),0.25/(LOG(15/AV85+E3_Parameter!$C$16*0.001/(3.715*Berechnungen!AV39)))^2,3400*(AV108/AV39*0.001)^4.13*(AV108/AV131)^(230*(AV108/AV39*0.001)^2.1-0.7)*AV85^(0.193*EXP(-3300*(AV108/AV39*0.001)^2.6*(AV108/AV131))))</f>
        <v>#N/A</v>
      </c>
      <c r="AW154" s="88" t="e">
        <f ca="1">IF(OR(AW$7="–",AW$7="glatt"),0.25/(LOG(15/AW85+E3_Parameter!$C$16*0.001/(3.715*Berechnungen!AW39)))^2,3400*(AW108/AW39*0.001)^4.13*(AW108/AW131)^(230*(AW108/AW39*0.001)^2.1-0.7)*AW85^(0.193*EXP(-3300*(AW108/AW39*0.001)^2.6*(AW108/AW131))))</f>
        <v>#N/A</v>
      </c>
      <c r="AX154" s="88" t="e">
        <f ca="1">IF(OR(AX$7="–",AX$7="glatt"),0.25/(LOG(15/AX85+E3_Parameter!$C$16*0.001/(3.715*Berechnungen!AX39)))^2,3400*(AX108/AX39*0.001)^4.13*(AX108/AX131)^(230*(AX108/AX39*0.001)^2.1-0.7)*AX85^(0.193*EXP(-3300*(AX108/AX39*0.001)^2.6*(AX108/AX131))))</f>
        <v>#N/A</v>
      </c>
      <c r="AY154" s="88" t="e">
        <f ca="1">IF(OR(AY$7="–",AY$7="glatt"),0.25/(LOG(15/AY85+E3_Parameter!$C$16*0.001/(3.715*Berechnungen!AY39)))^2,3400*(AY108/AY39*0.001)^4.13*(AY108/AY131)^(230*(AY108/AY39*0.001)^2.1-0.7)*AY85^(0.193*EXP(-3300*(AY108/AY39*0.001)^2.6*(AY108/AY131))))</f>
        <v>#N/A</v>
      </c>
      <c r="AZ154" s="88" t="e">
        <f ca="1">IF(OR(AZ$7="–",AZ$7="glatt"),0.25/(LOG(15/AZ85+E3_Parameter!$C$16*0.001/(3.715*Berechnungen!AZ39)))^2,3400*(AZ108/AZ39*0.001)^4.13*(AZ108/AZ131)^(230*(AZ108/AZ39*0.001)^2.1-0.7)*AZ85^(0.193*EXP(-3300*(AZ108/AZ39*0.001)^2.6*(AZ108/AZ131))))</f>
        <v>#N/A</v>
      </c>
      <c r="BA154" s="88" t="e">
        <f ca="1">IF(OR(BA$7="–",BA$7="glatt"),0.25/(LOG(15/BA85+E3_Parameter!$C$16*0.001/(3.715*Berechnungen!BA39)))^2,3400*(BA108/BA39*0.001)^4.13*(BA108/BA131)^(230*(BA108/BA39*0.001)^2.1-0.7)*BA85^(0.193*EXP(-3300*(BA108/BA39*0.001)^2.6*(BA108/BA131))))</f>
        <v>#N/A</v>
      </c>
      <c r="BB154" s="88" t="e">
        <f ca="1">IF(OR(BB$7="–",BB$7="glatt"),0.25/(LOG(15/BB85+E3_Parameter!$C$16*0.001/(3.715*Berechnungen!BB39)))^2,3400*(BB108/BB39*0.001)^4.13*(BB108/BB131)^(230*(BB108/BB39*0.001)^2.1-0.7)*BB85^(0.193*EXP(-3300*(BB108/BB39*0.001)^2.6*(BB108/BB131))))</f>
        <v>#N/A</v>
      </c>
      <c r="BC154" s="88" t="e">
        <f ca="1">IF(OR(BC$7="–",BC$7="glatt"),0.25/(LOG(15/BC85+E3_Parameter!$C$16*0.001/(3.715*Berechnungen!BC39)))^2,3400*(BC108/BC39*0.001)^4.13*(BC108/BC131)^(230*(BC108/BC39*0.001)^2.1-0.7)*BC85^(0.193*EXP(-3300*(BC108/BC39*0.001)^2.6*(BC108/BC131))))</f>
        <v>#N/A</v>
      </c>
      <c r="BD154" s="88" t="e">
        <f ca="1">IF(OR(BD$7="–",BD$7="glatt"),0.25/(LOG(15/BD85+E3_Parameter!$C$16*0.001/(3.715*Berechnungen!BD39)))^2,3400*(BD108/BD39*0.001)^4.13*(BD108/BD131)^(230*(BD108/BD39*0.001)^2.1-0.7)*BD85^(0.193*EXP(-3300*(BD108/BD39*0.001)^2.6*(BD108/BD131))))</f>
        <v>#N/A</v>
      </c>
      <c r="BE154" s="88" t="e">
        <f ca="1">IF(OR(BE$7="–",BE$7="glatt"),0.25/(LOG(15/BE85+E3_Parameter!$C$16*0.001/(3.715*Berechnungen!BE39)))^2,3400*(BE108/BE39*0.001)^4.13*(BE108/BE131)^(230*(BE108/BE39*0.001)^2.1-0.7)*BE85^(0.193*EXP(-3300*(BE108/BE39*0.001)^2.6*(BE108/BE131))))</f>
        <v>#N/A</v>
      </c>
      <c r="BF154" s="88" t="e">
        <f ca="1">IF(OR(BF$7="–",BF$7="glatt"),0.25/(LOG(15/BF85+E3_Parameter!$C$16*0.001/(3.715*Berechnungen!BF39)))^2,3400*(BF108/BF39*0.001)^4.13*(BF108/BF131)^(230*(BF108/BF39*0.001)^2.1-0.7)*BF85^(0.193*EXP(-3300*(BF108/BF39*0.001)^2.6*(BF108/BF131))))</f>
        <v>#N/A</v>
      </c>
      <c r="BG154" s="88" t="e">
        <f ca="1">IF(OR(BG$7="–",BG$7="glatt"),0.25/(LOG(15/BG85+E3_Parameter!$C$16*0.001/(3.715*Berechnungen!BG39)))^2,3400*(BG108/BG39*0.001)^4.13*(BG108/BG131)^(230*(BG108/BG39*0.001)^2.1-0.7)*BG85^(0.193*EXP(-3300*(BG108/BG39*0.001)^2.6*(BG108/BG131))))</f>
        <v>#N/A</v>
      </c>
      <c r="BH154" s="88" t="e">
        <f ca="1">IF(OR(BH$7="–",BH$7="glatt"),0.25/(LOG(15/BH85+E3_Parameter!$C$16*0.001/(3.715*Berechnungen!BH39)))^2,3400*(BH108/BH39*0.001)^4.13*(BH108/BH131)^(230*(BH108/BH39*0.001)^2.1-0.7)*BH85^(0.193*EXP(-3300*(BH108/BH39*0.001)^2.6*(BH108/BH131))))</f>
        <v>#N/A</v>
      </c>
      <c r="BI154" s="88" t="e">
        <f ca="1">IF(OR(BI$7="–",BI$7="glatt"),0.25/(LOG(15/BI85+E3_Parameter!$C$16*0.001/(3.715*Berechnungen!BI39)))^2,3400*(BI108/BI39*0.001)^4.13*(BI108/BI131)^(230*(BI108/BI39*0.001)^2.1-0.7)*BI85^(0.193*EXP(-3300*(BI108/BI39*0.001)^2.6*(BI108/BI131))))</f>
        <v>#N/A</v>
      </c>
      <c r="BJ154" s="88" t="e">
        <f ca="1">IF(OR(BJ$7="–",BJ$7="glatt"),0.25/(LOG(15/BJ85+E3_Parameter!$C$16*0.001/(3.715*Berechnungen!BJ39)))^2,3400*(BJ108/BJ39*0.001)^4.13*(BJ108/BJ131)^(230*(BJ108/BJ39*0.001)^2.1-0.7)*BJ85^(0.193*EXP(-3300*(BJ108/BJ39*0.001)^2.6*(BJ108/BJ131))))</f>
        <v>#N/A</v>
      </c>
      <c r="BK154" s="88" t="e">
        <f ca="1">IF(OR(BK$7="–",BK$7="glatt"),0.25/(LOG(15/BK85+E3_Parameter!$C$16*0.001/(3.715*Berechnungen!BK39)))^2,3400*(BK108/BK39*0.001)^4.13*(BK108/BK131)^(230*(BK108/BK39*0.001)^2.1-0.7)*BK85^(0.193*EXP(-3300*(BK108/BK39*0.001)^2.6*(BK108/BK131))))</f>
        <v>#N/A</v>
      </c>
      <c r="BL154" s="88" t="e">
        <f ca="1">IF(OR(BL$7="–",BL$7="glatt"),0.25/(LOG(15/BL85+E3_Parameter!$C$16*0.001/(3.715*Berechnungen!BL39)))^2,3400*(BL108/BL39*0.001)^4.13*(BL108/BL131)^(230*(BL108/BL39*0.001)^2.1-0.7)*BL85^(0.193*EXP(-3300*(BL108/BL39*0.001)^2.6*(BL108/BL131))))</f>
        <v>#N/A</v>
      </c>
      <c r="BM154" s="88" t="e">
        <f ca="1">IF(OR(BM$7="–",BM$7="glatt"),0.25/(LOG(15/BM85+E3_Parameter!$C$16*0.001/(3.715*Berechnungen!BM39)))^2,3400*(BM108/BM39*0.001)^4.13*(BM108/BM131)^(230*(BM108/BM39*0.001)^2.1-0.7)*BM85^(0.193*EXP(-3300*(BM108/BM39*0.001)^2.6*(BM108/BM131))))</f>
        <v>#N/A</v>
      </c>
      <c r="BN154" s="88" t="e">
        <f ca="1">IF(OR(BN$7="–",BN$7="glatt"),0.25/(LOG(15/BN85+E3_Parameter!$C$16*0.001/(3.715*Berechnungen!BN39)))^2,3400*(BN108/BN39*0.001)^4.13*(BN108/BN131)^(230*(BN108/BN39*0.001)^2.1-0.7)*BN85^(0.193*EXP(-3300*(BN108/BN39*0.001)^2.6*(BN108/BN131))))</f>
        <v>#N/A</v>
      </c>
      <c r="BO154" s="88" t="e">
        <f ca="1">IF(OR(BO$7="–",BO$7="glatt"),0.25/(LOG(15/BO85+E3_Parameter!$C$16*0.001/(3.715*Berechnungen!BO39)))^2,3400*(BO108/BO39*0.001)^4.13*(BO108/BO131)^(230*(BO108/BO39*0.001)^2.1-0.7)*BO85^(0.193*EXP(-3300*(BO108/BO39*0.001)^2.6*(BO108/BO131))))</f>
        <v>#N/A</v>
      </c>
      <c r="BP154" s="88" t="e">
        <f ca="1">IF(OR(BP$7="–",BP$7="glatt"),0.25/(LOG(15/BP85+E3_Parameter!$C$16*0.001/(3.715*Berechnungen!BP39)))^2,3400*(BP108/BP39*0.001)^4.13*(BP108/BP131)^(230*(BP108/BP39*0.001)^2.1-0.7)*BP85^(0.193*EXP(-3300*(BP108/BP39*0.001)^2.6*(BP108/BP131))))</f>
        <v>#N/A</v>
      </c>
      <c r="BQ154" s="88" t="e">
        <f ca="1">IF(OR(BQ$7="–",BQ$7="glatt"),0.25/(LOG(15/BQ85+E3_Parameter!$C$16*0.001/(3.715*Berechnungen!BQ39)))^2,3400*(BQ108/BQ39*0.001)^4.13*(BQ108/BQ131)^(230*(BQ108/BQ39*0.001)^2.1-0.7)*BQ85^(0.193*EXP(-3300*(BQ108/BQ39*0.001)^2.6*(BQ108/BQ131))))</f>
        <v>#N/A</v>
      </c>
      <c r="BR154" s="88" t="e">
        <f ca="1">IF(OR(BR$7="–",BR$7="glatt"),0.25/(LOG(15/BR85+E3_Parameter!$C$16*0.001/(3.715*Berechnungen!BR39)))^2,3400*(BR108/BR39*0.001)^4.13*(BR108/BR131)^(230*(BR108/BR39*0.001)^2.1-0.7)*BR85^(0.193*EXP(-3300*(BR108/BR39*0.001)^2.6*(BR108/BR131))))</f>
        <v>#N/A</v>
      </c>
      <c r="BS154" s="88" t="e">
        <f ca="1">IF(OR(BS$7="–",BS$7="glatt"),0.25/(LOG(15/BS85+E3_Parameter!$C$16*0.001/(3.715*Berechnungen!BS39)))^2,3400*(BS108/BS39*0.001)^4.13*(BS108/BS131)^(230*(BS108/BS39*0.001)^2.1-0.7)*BS85^(0.193*EXP(-3300*(BS108/BS39*0.001)^2.6*(BS108/BS131))))</f>
        <v>#N/A</v>
      </c>
      <c r="BT154" s="88" t="e">
        <f ca="1">IF(OR(BT$7="–",BT$7="glatt"),0.25/(LOG(15/BT85+E3_Parameter!$C$16*0.001/(3.715*Berechnungen!BT39)))^2,3400*(BT108/BT39*0.001)^4.13*(BT108/BT131)^(230*(BT108/BT39*0.001)^2.1-0.7)*BT85^(0.193*EXP(-3300*(BT108/BT39*0.001)^2.6*(BT108/BT131))))</f>
        <v>#N/A</v>
      </c>
      <c r="BU154" s="88" t="e">
        <f ca="1">IF(OR(BU$7="–",BU$7="glatt"),0.25/(LOG(15/BU85+E3_Parameter!$C$16*0.001/(3.715*Berechnungen!BU39)))^2,3400*(BU108/BU39*0.001)^4.13*(BU108/BU131)^(230*(BU108/BU39*0.001)^2.1-0.7)*BU85^(0.193*EXP(-3300*(BU108/BU39*0.001)^2.6*(BU108/BU131))))</f>
        <v>#N/A</v>
      </c>
      <c r="BV154" s="88" t="e">
        <f ca="1">IF(OR(BV$7="–",BV$7="glatt"),0.25/(LOG(15/BV85+E3_Parameter!$C$16*0.001/(3.715*Berechnungen!BV39)))^2,3400*(BV108/BV39*0.001)^4.13*(BV108/BV131)^(230*(BV108/BV39*0.001)^2.1-0.7)*BV85^(0.193*EXP(-3300*(BV108/BV39*0.001)^2.6*(BV108/BV131))))</f>
        <v>#N/A</v>
      </c>
      <c r="BW154" s="88" t="e">
        <f ca="1">IF(OR(BW$7="–",BW$7="glatt"),0.25/(LOG(15/BW85+E3_Parameter!$C$16*0.001/(3.715*Berechnungen!BW39)))^2,3400*(BW108/BW39*0.001)^4.13*(BW108/BW131)^(230*(BW108/BW39*0.001)^2.1-0.7)*BW85^(0.193*EXP(-3300*(BW108/BW39*0.001)^2.6*(BW108/BW131))))</f>
        <v>#N/A</v>
      </c>
      <c r="BX154" s="88" t="e">
        <f ca="1">IF(OR(BX$7="–",BX$7="glatt"),0.25/(LOG(15/BX85+E3_Parameter!$C$16*0.001/(3.715*Berechnungen!BX39)))^2,3400*(BX108/BX39*0.001)^4.13*(BX108/BX131)^(230*(BX108/BX39*0.001)^2.1-0.7)*BX85^(0.193*EXP(-3300*(BX108/BX39*0.001)^2.6*(BX108/BX131))))</f>
        <v>#N/A</v>
      </c>
      <c r="BY154" s="88" t="e">
        <f ca="1">IF(OR(BY$7="–",BY$7="glatt"),0.25/(LOG(15/BY85+E3_Parameter!$C$16*0.001/(3.715*Berechnungen!BY39)))^2,3400*(BY108/BY39*0.001)^4.13*(BY108/BY131)^(230*(BY108/BY39*0.001)^2.1-0.7)*BY85^(0.193*EXP(-3300*(BY108/BY39*0.001)^2.6*(BY108/BY131))))</f>
        <v>#N/A</v>
      </c>
      <c r="BZ154" s="88" t="e">
        <f ca="1">IF(OR(BZ$7="–",BZ$7="glatt"),0.25/(LOG(15/BZ85+E3_Parameter!$C$16*0.001/(3.715*Berechnungen!BZ39)))^2,3400*(BZ108/BZ39*0.001)^4.13*(BZ108/BZ131)^(230*(BZ108/BZ39*0.001)^2.1-0.7)*BZ85^(0.193*EXP(-3300*(BZ108/BZ39*0.001)^2.6*(BZ108/BZ131))))</f>
        <v>#N/A</v>
      </c>
      <c r="CA154" s="88" t="e">
        <f ca="1">IF(OR(CA$7="–",CA$7="glatt"),0.25/(LOG(15/CA85+E3_Parameter!$C$16*0.001/(3.715*Berechnungen!CA39)))^2,3400*(CA108/CA39*0.001)^4.13*(CA108/CA131)^(230*(CA108/CA39*0.001)^2.1-0.7)*CA85^(0.193*EXP(-3300*(CA108/CA39*0.001)^2.6*(CA108/CA131))))</f>
        <v>#N/A</v>
      </c>
      <c r="CB154" s="88" t="e">
        <f ca="1">IF(OR(CB$7="–",CB$7="glatt"),0.25/(LOG(15/CB85+E3_Parameter!$C$16*0.001/(3.715*Berechnungen!CB39)))^2,3400*(CB108/CB39*0.001)^4.13*(CB108/CB131)^(230*(CB108/CB39*0.001)^2.1-0.7)*CB85^(0.193*EXP(-3300*(CB108/CB39*0.001)^2.6*(CB108/CB131))))</f>
        <v>#N/A</v>
      </c>
      <c r="CC154" s="88" t="e">
        <f ca="1">IF(OR(CC$7="–",CC$7="glatt"),0.25/(LOG(15/CC85+E3_Parameter!$C$16*0.001/(3.715*Berechnungen!CC39)))^2,3400*(CC108/CC39*0.001)^4.13*(CC108/CC131)^(230*(CC108/CC39*0.001)^2.1-0.7)*CC85^(0.193*EXP(-3300*(CC108/CC39*0.001)^2.6*(CC108/CC131))))</f>
        <v>#N/A</v>
      </c>
      <c r="CD154" s="88" t="e">
        <f ca="1">IF(OR(CD$7="–",CD$7="glatt"),0.25/(LOG(15/CD85+E3_Parameter!$C$16*0.001/(3.715*Berechnungen!CD39)))^2,3400*(CD108/CD39*0.001)^4.13*(CD108/CD131)^(230*(CD108/CD39*0.001)^2.1-0.7)*CD85^(0.193*EXP(-3300*(CD108/CD39*0.001)^2.6*(CD108/CD131))))</f>
        <v>#N/A</v>
      </c>
      <c r="CE154" s="88" t="e">
        <f ca="1">IF(OR(CE$7="–",CE$7="glatt"),0.25/(LOG(15/CE85+E3_Parameter!$C$16*0.001/(3.715*Berechnungen!CE39)))^2,3400*(CE108/CE39*0.001)^4.13*(CE108/CE131)^(230*(CE108/CE39*0.001)^2.1-0.7)*CE85^(0.193*EXP(-3300*(CE108/CE39*0.001)^2.6*(CE108/CE131))))</f>
        <v>#N/A</v>
      </c>
      <c r="CF154" s="88" t="e">
        <f ca="1">IF(OR(CF$7="–",CF$7="glatt"),0.25/(LOG(15/CF85+E3_Parameter!$C$16*0.001/(3.715*Berechnungen!CF39)))^2,3400*(CF108/CF39*0.001)^4.13*(CF108/CF131)^(230*(CF108/CF39*0.001)^2.1-0.7)*CF85^(0.193*EXP(-3300*(CF108/CF39*0.001)^2.6*(CF108/CF131))))</f>
        <v>#N/A</v>
      </c>
      <c r="CG154" s="88" t="e">
        <f ca="1">IF(OR(CG$7="–",CG$7="glatt"),0.25/(LOG(15/CG85+E3_Parameter!$C$16*0.001/(3.715*Berechnungen!CG39)))^2,3400*(CG108/CG39*0.001)^4.13*(CG108/CG131)^(230*(CG108/CG39*0.001)^2.1-0.7)*CG85^(0.193*EXP(-3300*(CG108/CG39*0.001)^2.6*(CG108/CG131))))</f>
        <v>#N/A</v>
      </c>
      <c r="CH154" s="88" t="e">
        <f ca="1">IF(OR(CH$7="–",CH$7="glatt"),0.25/(LOG(15/CH85+E3_Parameter!$C$16*0.001/(3.715*Berechnungen!CH39)))^2,3400*(CH108/CH39*0.001)^4.13*(CH108/CH131)^(230*(CH108/CH39*0.001)^2.1-0.7)*CH85^(0.193*EXP(-3300*(CH108/CH39*0.001)^2.6*(CH108/CH131))))</f>
        <v>#N/A</v>
      </c>
      <c r="CI154" s="88" t="e">
        <f ca="1">IF(OR(CI$7="–",CI$7="glatt"),0.25/(LOG(15/CI85+E3_Parameter!$C$16*0.001/(3.715*Berechnungen!CI39)))^2,3400*(CI108/CI39*0.001)^4.13*(CI108/CI131)^(230*(CI108/CI39*0.001)^2.1-0.7)*CI85^(0.193*EXP(-3300*(CI108/CI39*0.001)^2.6*(CI108/CI131))))</f>
        <v>#N/A</v>
      </c>
      <c r="CJ154" s="88" t="e">
        <f ca="1">IF(OR(CJ$7="–",CJ$7="glatt"),0.25/(LOG(15/CJ85+E3_Parameter!$C$16*0.001/(3.715*Berechnungen!CJ39)))^2,3400*(CJ108/CJ39*0.001)^4.13*(CJ108/CJ131)^(230*(CJ108/CJ39*0.001)^2.1-0.7)*CJ85^(0.193*EXP(-3300*(CJ108/CJ39*0.001)^2.6*(CJ108/CJ131))))</f>
        <v>#N/A</v>
      </c>
      <c r="CK154" s="88" t="e">
        <f ca="1">IF(OR(CK$7="–",CK$7="glatt"),0.25/(LOG(15/CK85+E3_Parameter!$C$16*0.001/(3.715*Berechnungen!CK39)))^2,3400*(CK108/CK39*0.001)^4.13*(CK108/CK131)^(230*(CK108/CK39*0.001)^2.1-0.7)*CK85^(0.193*EXP(-3300*(CK108/CK39*0.001)^2.6*(CK108/CK131))))</f>
        <v>#N/A</v>
      </c>
      <c r="CL154" s="88" t="e">
        <f ca="1">IF(OR(CL$7="–",CL$7="glatt"),0.25/(LOG(15/CL85+E3_Parameter!$C$16*0.001/(3.715*Berechnungen!CL39)))^2,3400*(CL108/CL39*0.001)^4.13*(CL108/CL131)^(230*(CL108/CL39*0.001)^2.1-0.7)*CL85^(0.193*EXP(-3300*(CL108/CL39*0.001)^2.6*(CL108/CL131))))</f>
        <v>#N/A</v>
      </c>
      <c r="CM154" s="88" t="e">
        <f ca="1">IF(OR(CM$7="–",CM$7="glatt"),0.25/(LOG(15/CM85+E3_Parameter!$C$16*0.001/(3.715*Berechnungen!CM39)))^2,3400*(CM108/CM39*0.001)^4.13*(CM108/CM131)^(230*(CM108/CM39*0.001)^2.1-0.7)*CM85^(0.193*EXP(-3300*(CM108/CM39*0.001)^2.6*(CM108/CM131))))</f>
        <v>#N/A</v>
      </c>
      <c r="CN154" s="88" t="e">
        <f ca="1">IF(OR(CN$7="–",CN$7="glatt"),0.25/(LOG(15/CN85+E3_Parameter!$C$16*0.001/(3.715*Berechnungen!CN39)))^2,3400*(CN108/CN39*0.001)^4.13*(CN108/CN131)^(230*(CN108/CN39*0.001)^2.1-0.7)*CN85^(0.193*EXP(-3300*(CN108/CN39*0.001)^2.6*(CN108/CN131))))</f>
        <v>#N/A</v>
      </c>
      <c r="CO154" s="88" t="e">
        <f ca="1">IF(OR(CO$7="–",CO$7="glatt"),0.25/(LOG(15/CO85+E3_Parameter!$C$16*0.001/(3.715*Berechnungen!CO39)))^2,3400*(CO108/CO39*0.001)^4.13*(CO108/CO131)^(230*(CO108/CO39*0.001)^2.1-0.7)*CO85^(0.193*EXP(-3300*(CO108/CO39*0.001)^2.6*(CO108/CO131))))</f>
        <v>#N/A</v>
      </c>
      <c r="CP154" s="88" t="e">
        <f ca="1">IF(OR(CP$7="–",CP$7="glatt"),0.25/(LOG(15/CP85+E3_Parameter!$C$16*0.001/(3.715*Berechnungen!CP39)))^2,3400*(CP108/CP39*0.001)^4.13*(CP108/CP131)^(230*(CP108/CP39*0.001)^2.1-0.7)*CP85^(0.193*EXP(-3300*(CP108/CP39*0.001)^2.6*(CP108/CP131))))</f>
        <v>#N/A</v>
      </c>
      <c r="CQ154" s="88" t="e">
        <f ca="1">IF(OR(CQ$7="–",CQ$7="glatt"),0.25/(LOG(15/CQ85+E3_Parameter!$C$16*0.001/(3.715*Berechnungen!CQ39)))^2,3400*(CQ108/CQ39*0.001)^4.13*(CQ108/CQ131)^(230*(CQ108/CQ39*0.001)^2.1-0.7)*CQ85^(0.193*EXP(-3300*(CQ108/CQ39*0.001)^2.6*(CQ108/CQ131))))</f>
        <v>#N/A</v>
      </c>
      <c r="CR154" s="88" t="e">
        <f ca="1">IF(OR(CR$7="–",CR$7="glatt"),0.25/(LOG(15/CR85+E3_Parameter!$C$16*0.001/(3.715*Berechnungen!CR39)))^2,3400*(CR108/CR39*0.001)^4.13*(CR108/CR131)^(230*(CR108/CR39*0.001)^2.1-0.7)*CR85^(0.193*EXP(-3300*(CR108/CR39*0.001)^2.6*(CR108/CR131))))</f>
        <v>#N/A</v>
      </c>
      <c r="CS154" s="88" t="e">
        <f ca="1">IF(OR(CS$7="–",CS$7="glatt"),0.25/(LOG(15/CS85+E3_Parameter!$C$16*0.001/(3.715*Berechnungen!CS39)))^2,3400*(CS108/CS39*0.001)^4.13*(CS108/CS131)^(230*(CS108/CS39*0.001)^2.1-0.7)*CS85^(0.193*EXP(-3300*(CS108/CS39*0.001)^2.6*(CS108/CS131))))</f>
        <v>#N/A</v>
      </c>
      <c r="CT154" s="88" t="e">
        <f ca="1">IF(OR(CT$7="–",CT$7="glatt"),0.25/(LOG(15/CT85+E3_Parameter!$C$16*0.001/(3.715*Berechnungen!CT39)))^2,3400*(CT108/CT39*0.001)^4.13*(CT108/CT131)^(230*(CT108/CT39*0.001)^2.1-0.7)*CT85^(0.193*EXP(-3300*(CT108/CT39*0.001)^2.6*(CT108/CT131))))</f>
        <v>#N/A</v>
      </c>
      <c r="CU154" s="88" t="e">
        <f ca="1">IF(OR(CU$7="–",CU$7="glatt"),0.25/(LOG(15/CU85+E3_Parameter!$C$16*0.001/(3.715*Berechnungen!CU39)))^2,3400*(CU108/CU39*0.001)^4.13*(CU108/CU131)^(230*(CU108/CU39*0.001)^2.1-0.7)*CU85^(0.193*EXP(-3300*(CU108/CU39*0.001)^2.6*(CU108/CU131))))</f>
        <v>#N/A</v>
      </c>
      <c r="CV154" s="88" t="e">
        <f ca="1">IF(OR(CV$7="–",CV$7="glatt"),0.25/(LOG(15/CV85+E3_Parameter!$C$16*0.001/(3.715*Berechnungen!CV39)))^2,3400*(CV108/CV39*0.001)^4.13*(CV108/CV131)^(230*(CV108/CV39*0.001)^2.1-0.7)*CV85^(0.193*EXP(-3300*(CV108/CV39*0.001)^2.6*(CV108/CV131))))</f>
        <v>#N/A</v>
      </c>
      <c r="CW154" s="88" t="e">
        <f ca="1">IF(OR(CW$7="–",CW$7="glatt"),0.25/(LOG(15/CW85+E3_Parameter!$C$16*0.001/(3.715*Berechnungen!CW39)))^2,3400*(CW108/CW39*0.001)^4.13*(CW108/CW131)^(230*(CW108/CW39*0.001)^2.1-0.7)*CW85^(0.193*EXP(-3300*(CW108/CW39*0.001)^2.6*(CW108/CW131))))</f>
        <v>#N/A</v>
      </c>
      <c r="CX154" s="88" t="e">
        <f ca="1">IF(OR(CX$7="–",CX$7="glatt"),0.25/(LOG(15/CX85+E3_Parameter!$C$16*0.001/(3.715*Berechnungen!CX39)))^2,3400*(CX108/CX39*0.001)^4.13*(CX108/CX131)^(230*(CX108/CX39*0.001)^2.1-0.7)*CX85^(0.193*EXP(-3300*(CX108/CX39*0.001)^2.6*(CX108/CX131))))</f>
        <v>#N/A</v>
      </c>
      <c r="CY154" s="88" t="e">
        <f ca="1">IF(OR(CY$7="–",CY$7="glatt"),0.25/(LOG(15/CY85+E3_Parameter!$C$16*0.001/(3.715*Berechnungen!CY39)))^2,3400*(CY108/CY39*0.001)^4.13*(CY108/CY131)^(230*(CY108/CY39*0.001)^2.1-0.7)*CY85^(0.193*EXP(-3300*(CY108/CY39*0.001)^2.6*(CY108/CY131))))</f>
        <v>#N/A</v>
      </c>
      <c r="CZ154" s="88" t="e">
        <f ca="1">IF(OR(CZ$7="–",CZ$7="glatt"),0.25/(LOG(15/CZ85+E3_Parameter!$C$16*0.001/(3.715*Berechnungen!CZ39)))^2,3400*(CZ108/CZ39*0.001)^4.13*(CZ108/CZ131)^(230*(CZ108/CZ39*0.001)^2.1-0.7)*CZ85^(0.193*EXP(-3300*(CZ108/CZ39*0.001)^2.6*(CZ108/CZ131))))</f>
        <v>#N/A</v>
      </c>
      <c r="DA154" s="88" t="e">
        <f ca="1">IF(OR(DA$7="–",DA$7="glatt"),0.25/(LOG(15/DA85+E3_Parameter!$C$16*0.001/(3.715*Berechnungen!DA39)))^2,3400*(DA108/DA39*0.001)^4.13*(DA108/DA131)^(230*(DA108/DA39*0.001)^2.1-0.7)*DA85^(0.193*EXP(-3300*(DA108/DA39*0.001)^2.6*(DA108/DA131))))</f>
        <v>#N/A</v>
      </c>
      <c r="DB154" s="88" t="e">
        <f ca="1">IF(OR(DB$7="–",DB$7="glatt"),0.25/(LOG(15/DB85+E3_Parameter!$C$16*0.001/(3.715*Berechnungen!DB39)))^2,3400*(DB108/DB39*0.001)^4.13*(DB108/DB131)^(230*(DB108/DB39*0.001)^2.1-0.7)*DB85^(0.193*EXP(-3300*(DB108/DB39*0.001)^2.6*(DB108/DB131))))</f>
        <v>#N/A</v>
      </c>
      <c r="DC154" s="88" t="e">
        <f ca="1">IF(OR(DC$7="–",DC$7="glatt"),0.25/(LOG(15/DC85+E3_Parameter!$C$16*0.001/(3.715*Berechnungen!DC39)))^2,3400*(DC108/DC39*0.001)^4.13*(DC108/DC131)^(230*(DC108/DC39*0.001)^2.1-0.7)*DC85^(0.193*EXP(-3300*(DC108/DC39*0.001)^2.6*(DC108/DC131))))</f>
        <v>#N/A</v>
      </c>
      <c r="DD154" s="88" t="e">
        <f ca="1">IF(OR(DD$7="–",DD$7="glatt"),0.25/(LOG(15/DD85+E3_Parameter!$C$16*0.001/(3.715*Berechnungen!DD39)))^2,3400*(DD108/DD39*0.001)^4.13*(DD108/DD131)^(230*(DD108/DD39*0.001)^2.1-0.7)*DD85^(0.193*EXP(-3300*(DD108/DD39*0.001)^2.6*(DD108/DD131))))</f>
        <v>#N/A</v>
      </c>
      <c r="DE154" s="88" t="e">
        <f ca="1">IF(OR(DE$7="–",DE$7="glatt"),0.25/(LOG(15/DE85+E3_Parameter!$C$16*0.001/(3.715*Berechnungen!DE39)))^2,3400*(DE108/DE39*0.001)^4.13*(DE108/DE131)^(230*(DE108/DE39*0.001)^2.1-0.7)*DE85^(0.193*EXP(-3300*(DE108/DE39*0.001)^2.6*(DE108/DE131))))</f>
        <v>#N/A</v>
      </c>
      <c r="DF154" s="88" t="e">
        <f ca="1">IF(OR(DF$7="–",DF$7="glatt"),0.25/(LOG(15/DF85+E3_Parameter!$C$16*0.001/(3.715*Berechnungen!DF39)))^2,3400*(DF108/DF39*0.001)^4.13*(DF108/DF131)^(230*(DF108/DF39*0.001)^2.1-0.7)*DF85^(0.193*EXP(-3300*(DF108/DF39*0.001)^2.6*(DF108/DF131))))</f>
        <v>#N/A</v>
      </c>
      <c r="DG154" s="88" t="e">
        <f ca="1">IF(OR(DG$7="–",DG$7="glatt"),0.25/(LOG(15/DG85+E3_Parameter!$C$16*0.001/(3.715*Berechnungen!DG39)))^2,3400*(DG108/DG39*0.001)^4.13*(DG108/DG131)^(230*(DG108/DG39*0.001)^2.1-0.7)*DG85^(0.193*EXP(-3300*(DG108/DG39*0.001)^2.6*(DG108/DG131))))</f>
        <v>#N/A</v>
      </c>
      <c r="DH154" s="88" t="e">
        <f ca="1">IF(OR(DH$7="–",DH$7="glatt"),0.25/(LOG(15/DH85+E3_Parameter!$C$16*0.001/(3.715*Berechnungen!DH39)))^2,3400*(DH108/DH39*0.001)^4.13*(DH108/DH131)^(230*(DH108/DH39*0.001)^2.1-0.7)*DH85^(0.193*EXP(-3300*(DH108/DH39*0.001)^2.6*(DH108/DH131))))</f>
        <v>#N/A</v>
      </c>
      <c r="DI154" s="88" t="e">
        <f ca="1">IF(OR(DI$7="–",DI$7="glatt"),0.25/(LOG(15/DI85+E3_Parameter!$C$16*0.001/(3.715*Berechnungen!DI39)))^2,3400*(DI108/DI39*0.001)^4.13*(DI108/DI131)^(230*(DI108/DI39*0.001)^2.1-0.7)*DI85^(0.193*EXP(-3300*(DI108/DI39*0.001)^2.6*(DI108/DI131))))</f>
        <v>#N/A</v>
      </c>
      <c r="DJ154" s="88" t="e">
        <f ca="1">IF(OR(DJ$7="–",DJ$7="glatt"),0.25/(LOG(15/DJ85+E3_Parameter!$C$16*0.001/(3.715*Berechnungen!DJ39)))^2,3400*(DJ108/DJ39*0.001)^4.13*(DJ108/DJ131)^(230*(DJ108/DJ39*0.001)^2.1-0.7)*DJ85^(0.193*EXP(-3300*(DJ108/DJ39*0.001)^2.6*(DJ108/DJ131))))</f>
        <v>#N/A</v>
      </c>
      <c r="DK154" s="88" t="e">
        <f ca="1">IF(OR(DK$7="–",DK$7="glatt"),0.25/(LOG(15/DK85+E3_Parameter!$C$16*0.001/(3.715*Berechnungen!DK39)))^2,3400*(DK108/DK39*0.001)^4.13*(DK108/DK131)^(230*(DK108/DK39*0.001)^2.1-0.7)*DK85^(0.193*EXP(-3300*(DK108/DK39*0.001)^2.6*(DK108/DK131))))</f>
        <v>#N/A</v>
      </c>
      <c r="DL154" s="88" t="e">
        <f ca="1">IF(OR(DL$7="–",DL$7="glatt"),0.25/(LOG(15/DL85+E3_Parameter!$C$16*0.001/(3.715*Berechnungen!DL39)))^2,3400*(DL108/DL39*0.001)^4.13*(DL108/DL131)^(230*(DL108/DL39*0.001)^2.1-0.7)*DL85^(0.193*EXP(-3300*(DL108/DL39*0.001)^2.6*(DL108/DL131))))</f>
        <v>#N/A</v>
      </c>
      <c r="DM154" s="88" t="e">
        <f ca="1">IF(OR(DM$7="–",DM$7="glatt"),0.25/(LOG(15/DM85+E3_Parameter!$C$16*0.001/(3.715*Berechnungen!DM39)))^2,3400*(DM108/DM39*0.001)^4.13*(DM108/DM131)^(230*(DM108/DM39*0.001)^2.1-0.7)*DM85^(0.193*EXP(-3300*(DM108/DM39*0.001)^2.6*(DM108/DM131))))</f>
        <v>#N/A</v>
      </c>
      <c r="DN154" s="88" t="e">
        <f ca="1">IF(OR(DN$7="–",DN$7="glatt"),0.25/(LOG(15/DN85+E3_Parameter!$C$16*0.001/(3.715*Berechnungen!DN39)))^2,3400*(DN108/DN39*0.001)^4.13*(DN108/DN131)^(230*(DN108/DN39*0.001)^2.1-0.7)*DN85^(0.193*EXP(-3300*(DN108/DN39*0.001)^2.6*(DN108/DN131))))</f>
        <v>#N/A</v>
      </c>
      <c r="DO154" s="88" t="e">
        <f ca="1">IF(OR(DO$7="–",DO$7="glatt"),0.25/(LOG(15/DO85+E3_Parameter!$C$16*0.001/(3.715*Berechnungen!DO39)))^2,3400*(DO108/DO39*0.001)^4.13*(DO108/DO131)^(230*(DO108/DO39*0.001)^2.1-0.7)*DO85^(0.193*EXP(-3300*(DO108/DO39*0.001)^2.6*(DO108/DO131))))</f>
        <v>#N/A</v>
      </c>
      <c r="DP154" s="88" t="e">
        <f ca="1">IF(OR(DP$7="–",DP$7="glatt"),0.25/(LOG(15/DP85+E3_Parameter!$C$16*0.001/(3.715*Berechnungen!DP39)))^2,3400*(DP108/DP39*0.001)^4.13*(DP108/DP131)^(230*(DP108/DP39*0.001)^2.1-0.7)*DP85^(0.193*EXP(-3300*(DP108/DP39*0.001)^2.6*(DP108/DP131))))</f>
        <v>#N/A</v>
      </c>
      <c r="DQ154" s="88" t="e">
        <f ca="1">IF(OR(DQ$7="–",DQ$7="glatt"),0.25/(LOG(15/DQ85+E3_Parameter!$C$16*0.001/(3.715*Berechnungen!DQ39)))^2,3400*(DQ108/DQ39*0.001)^4.13*(DQ108/DQ131)^(230*(DQ108/DQ39*0.001)^2.1-0.7)*DQ85^(0.193*EXP(-3300*(DQ108/DQ39*0.001)^2.6*(DQ108/DQ131))))</f>
        <v>#N/A</v>
      </c>
      <c r="DR154" s="88" t="e">
        <f ca="1">IF(OR(DR$7="–",DR$7="glatt"),0.25/(LOG(15/DR85+E3_Parameter!$C$16*0.001/(3.715*Berechnungen!DR39)))^2,3400*(DR108/DR39*0.001)^4.13*(DR108/DR131)^(230*(DR108/DR39*0.001)^2.1-0.7)*DR85^(0.193*EXP(-3300*(DR108/DR39*0.001)^2.6*(DR108/DR131))))</f>
        <v>#N/A</v>
      </c>
      <c r="DS154" s="88" t="e">
        <f ca="1">IF(OR(DS$7="–",DS$7="glatt"),0.25/(LOG(15/DS85+E3_Parameter!$C$16*0.001/(3.715*Berechnungen!DS39)))^2,3400*(DS108/DS39*0.001)^4.13*(DS108/DS131)^(230*(DS108/DS39*0.001)^2.1-0.7)*DS85^(0.193*EXP(-3300*(DS108/DS39*0.001)^2.6*(DS108/DS131))))</f>
        <v>#N/A</v>
      </c>
      <c r="DT154" s="88" t="e">
        <f ca="1">IF(OR(DT$7="–",DT$7="glatt"),0.25/(LOG(15/DT85+E3_Parameter!$C$16*0.001/(3.715*Berechnungen!DT39)))^2,3400*(DT108/DT39*0.001)^4.13*(DT108/DT131)^(230*(DT108/DT39*0.001)^2.1-0.7)*DT85^(0.193*EXP(-3300*(DT108/DT39*0.001)^2.6*(DT108/DT131))))</f>
        <v>#N/A</v>
      </c>
      <c r="DU154" s="88" t="e">
        <f ca="1">IF(OR(DU$7="–",DU$7="glatt"),0.25/(LOG(15/DU85+E3_Parameter!$C$16*0.001/(3.715*Berechnungen!DU39)))^2,3400*(DU108/DU39*0.001)^4.13*(DU108/DU131)^(230*(DU108/DU39*0.001)^2.1-0.7)*DU85^(0.193*EXP(-3300*(DU108/DU39*0.001)^2.6*(DU108/DU131))))</f>
        <v>#N/A</v>
      </c>
      <c r="DV154" s="88" t="e">
        <f ca="1">IF(OR(DV$7="–",DV$7="glatt"),0.25/(LOG(15/DV85+E3_Parameter!$C$16*0.001/(3.715*Berechnungen!DV39)))^2,3400*(DV108/DV39*0.001)^4.13*(DV108/DV131)^(230*(DV108/DV39*0.001)^2.1-0.7)*DV85^(0.193*EXP(-3300*(DV108/DV39*0.001)^2.6*(DV108/DV131))))</f>
        <v>#N/A</v>
      </c>
      <c r="DW154" s="88" t="e">
        <f ca="1">IF(OR(DW$7="–",DW$7="glatt"),0.25/(LOG(15/DW85+E3_Parameter!$C$16*0.001/(3.715*Berechnungen!DW39)))^2,3400*(DW108/DW39*0.001)^4.13*(DW108/DW131)^(230*(DW108/DW39*0.001)^2.1-0.7)*DW85^(0.193*EXP(-3300*(DW108/DW39*0.001)^2.6*(DW108/DW131))))</f>
        <v>#N/A</v>
      </c>
      <c r="DX154" s="88" t="e">
        <f ca="1">IF(OR(DX$7="–",DX$7="glatt"),0.25/(LOG(15/DX85+E3_Parameter!$C$16*0.001/(3.715*Berechnungen!DX39)))^2,3400*(DX108/DX39*0.001)^4.13*(DX108/DX131)^(230*(DX108/DX39*0.001)^2.1-0.7)*DX85^(0.193*EXP(-3300*(DX108/DX39*0.001)^2.6*(DX108/DX131))))</f>
        <v>#N/A</v>
      </c>
      <c r="DY154" s="88" t="e">
        <f ca="1">IF(OR(DY$7="–",DY$7="glatt"),0.25/(LOG(15/DY85+E3_Parameter!$C$16*0.001/(3.715*Berechnungen!DY39)))^2,3400*(DY108/DY39*0.001)^4.13*(DY108/DY131)^(230*(DY108/DY39*0.001)^2.1-0.7)*DY85^(0.193*EXP(-3300*(DY108/DY39*0.001)^2.6*(DY108/DY131))))</f>
        <v>#N/A</v>
      </c>
      <c r="DZ154" s="88" t="e">
        <f ca="1">IF(OR(DZ$7="–",DZ$7="glatt"),0.25/(LOG(15/DZ85+E3_Parameter!$C$16*0.001/(3.715*Berechnungen!DZ39)))^2,3400*(DZ108/DZ39*0.001)^4.13*(DZ108/DZ131)^(230*(DZ108/DZ39*0.001)^2.1-0.7)*DZ85^(0.193*EXP(-3300*(DZ108/DZ39*0.001)^2.6*(DZ108/DZ131))))</f>
        <v>#N/A</v>
      </c>
      <c r="EA154" s="88" t="e">
        <f ca="1">IF(OR(EA$7="–",EA$7="glatt"),0.25/(LOG(15/EA85+E3_Parameter!$C$16*0.001/(3.715*Berechnungen!EA39)))^2,3400*(EA108/EA39*0.001)^4.13*(EA108/EA131)^(230*(EA108/EA39*0.001)^2.1-0.7)*EA85^(0.193*EXP(-3300*(EA108/EA39*0.001)^2.6*(EA108/EA131))))</f>
        <v>#N/A</v>
      </c>
      <c r="EB154" s="88" t="e">
        <f ca="1">IF(OR(EB$7="–",EB$7="glatt"),0.25/(LOG(15/EB85+E3_Parameter!$C$16*0.001/(3.715*Berechnungen!EB39)))^2,3400*(EB108/EB39*0.001)^4.13*(EB108/EB131)^(230*(EB108/EB39*0.001)^2.1-0.7)*EB85^(0.193*EXP(-3300*(EB108/EB39*0.001)^2.6*(EB108/EB131))))</f>
        <v>#N/A</v>
      </c>
      <c r="EC154" s="88" t="e">
        <f ca="1">IF(OR(EC$7="–",EC$7="glatt"),0.25/(LOG(15/EC85+E3_Parameter!$C$16*0.001/(3.715*Berechnungen!EC39)))^2,3400*(EC108/EC39*0.001)^4.13*(EC108/EC131)^(230*(EC108/EC39*0.001)^2.1-0.7)*EC85^(0.193*EXP(-3300*(EC108/EC39*0.001)^2.6*(EC108/EC131))))</f>
        <v>#N/A</v>
      </c>
      <c r="ED154" s="88" t="e">
        <f ca="1">IF(OR(ED$7="–",ED$7="glatt"),0.25/(LOG(15/ED85+E3_Parameter!$C$16*0.001/(3.715*Berechnungen!ED39)))^2,3400*(ED108/ED39*0.001)^4.13*(ED108/ED131)^(230*(ED108/ED39*0.001)^2.1-0.7)*ED85^(0.193*EXP(-3300*(ED108/ED39*0.001)^2.6*(ED108/ED131))))</f>
        <v>#N/A</v>
      </c>
      <c r="EE154" s="88" t="e">
        <f ca="1">IF(OR(EE$7="–",EE$7="glatt"),0.25/(LOG(15/EE85+E3_Parameter!$C$16*0.001/(3.715*Berechnungen!EE39)))^2,3400*(EE108/EE39*0.001)^4.13*(EE108/EE131)^(230*(EE108/EE39*0.001)^2.1-0.7)*EE85^(0.193*EXP(-3300*(EE108/EE39*0.001)^2.6*(EE108/EE131))))</f>
        <v>#N/A</v>
      </c>
      <c r="EF154" s="88" t="e">
        <f ca="1">IF(OR(EF$7="–",EF$7="glatt"),0.25/(LOG(15/EF85+E3_Parameter!$C$16*0.001/(3.715*Berechnungen!EF39)))^2,3400*(EF108/EF39*0.001)^4.13*(EF108/EF131)^(230*(EF108/EF39*0.001)^2.1-0.7)*EF85^(0.193*EXP(-3300*(EF108/EF39*0.001)^2.6*(EF108/EF131))))</f>
        <v>#N/A</v>
      </c>
      <c r="EG154" s="88" t="e">
        <f ca="1">IF(OR(EG$7="–",EG$7="glatt"),0.25/(LOG(15/EG85+E3_Parameter!$C$16*0.001/(3.715*Berechnungen!EG39)))^2,3400*(EG108/EG39*0.001)^4.13*(EG108/EG131)^(230*(EG108/EG39*0.001)^2.1-0.7)*EG85^(0.193*EXP(-3300*(EG108/EG39*0.001)^2.6*(EG108/EG131))))</f>
        <v>#N/A</v>
      </c>
      <c r="EH154" s="88" t="e">
        <f ca="1">IF(OR(EH$7="–",EH$7="glatt"),0.25/(LOG(15/EH85+E3_Parameter!$C$16*0.001/(3.715*Berechnungen!EH39)))^2,3400*(EH108/EH39*0.001)^4.13*(EH108/EH131)^(230*(EH108/EH39*0.001)^2.1-0.7)*EH85^(0.193*EXP(-3300*(EH108/EH39*0.001)^2.6*(EH108/EH131))))</f>
        <v>#N/A</v>
      </c>
      <c r="EI154" s="88" t="e">
        <f ca="1">IF(OR(EI$7="–",EI$7="glatt"),0.25/(LOG(15/EI85+E3_Parameter!$C$16*0.001/(3.715*Berechnungen!EI39)))^2,3400*(EI108/EI39*0.001)^4.13*(EI108/EI131)^(230*(EI108/EI39*0.001)^2.1-0.7)*EI85^(0.193*EXP(-3300*(EI108/EI39*0.001)^2.6*(EI108/EI131))))</f>
        <v>#N/A</v>
      </c>
      <c r="EJ154" s="88" t="e">
        <f ca="1">IF(OR(EJ$7="–",EJ$7="glatt"),0.25/(LOG(15/EJ85+E3_Parameter!$C$16*0.001/(3.715*Berechnungen!EJ39)))^2,3400*(EJ108/EJ39*0.001)^4.13*(EJ108/EJ131)^(230*(EJ108/EJ39*0.001)^2.1-0.7)*EJ85^(0.193*EXP(-3300*(EJ108/EJ39*0.001)^2.6*(EJ108/EJ131))))</f>
        <v>#N/A</v>
      </c>
      <c r="EK154" s="88" t="e">
        <f ca="1">IF(OR(EK$7="–",EK$7="glatt"),0.25/(LOG(15/EK85+E3_Parameter!$C$16*0.001/(3.715*Berechnungen!EK39)))^2,3400*(EK108/EK39*0.001)^4.13*(EK108/EK131)^(230*(EK108/EK39*0.001)^2.1-0.7)*EK85^(0.193*EXP(-3300*(EK108/EK39*0.001)^2.6*(EK108/EK131))))</f>
        <v>#N/A</v>
      </c>
      <c r="EL154" s="88" t="e">
        <f ca="1">IF(OR(EL$7="–",EL$7="glatt"),0.25/(LOG(15/EL85+E3_Parameter!$C$16*0.001/(3.715*Berechnungen!EL39)))^2,3400*(EL108/EL39*0.001)^4.13*(EL108/EL131)^(230*(EL108/EL39*0.001)^2.1-0.7)*EL85^(0.193*EXP(-3300*(EL108/EL39*0.001)^2.6*(EL108/EL131))))</f>
        <v>#N/A</v>
      </c>
      <c r="EM154" s="88" t="e">
        <f ca="1">IF(OR(EM$7="–",EM$7="glatt"),0.25/(LOG(15/EM85+E3_Parameter!$C$16*0.001/(3.715*Berechnungen!EM39)))^2,3400*(EM108/EM39*0.001)^4.13*(EM108/EM131)^(230*(EM108/EM39*0.001)^2.1-0.7)*EM85^(0.193*EXP(-3300*(EM108/EM39*0.001)^2.6*(EM108/EM131))))</f>
        <v>#N/A</v>
      </c>
      <c r="EN154" s="88" t="e">
        <f ca="1">IF(OR(EN$7="–",EN$7="glatt"),0.25/(LOG(15/EN85+E3_Parameter!$C$16*0.001/(3.715*Berechnungen!EN39)))^2,3400*(EN108/EN39*0.001)^4.13*(EN108/EN131)^(230*(EN108/EN39*0.001)^2.1-0.7)*EN85^(0.193*EXP(-3300*(EN108/EN39*0.001)^2.6*(EN108/EN131))))</f>
        <v>#N/A</v>
      </c>
      <c r="EO154" s="88" t="e">
        <f ca="1">IF(OR(EO$7="–",EO$7="glatt"),0.25/(LOG(15/EO85+E3_Parameter!$C$16*0.001/(3.715*Berechnungen!EO39)))^2,3400*(EO108/EO39*0.001)^4.13*(EO108/EO131)^(230*(EO108/EO39*0.001)^2.1-0.7)*EO85^(0.193*EXP(-3300*(EO108/EO39*0.001)^2.6*(EO108/EO131))))</f>
        <v>#N/A</v>
      </c>
      <c r="EP154" s="88" t="e">
        <f ca="1">IF(OR(EP$7="–",EP$7="glatt"),0.25/(LOG(15/EP85+E3_Parameter!$C$16*0.001/(3.715*Berechnungen!EP39)))^2,3400*(EP108/EP39*0.001)^4.13*(EP108/EP131)^(230*(EP108/EP39*0.001)^2.1-0.7)*EP85^(0.193*EXP(-3300*(EP108/EP39*0.001)^2.6*(EP108/EP131))))</f>
        <v>#N/A</v>
      </c>
      <c r="EQ154" s="88" t="e">
        <f ca="1">IF(OR(EQ$7="–",EQ$7="glatt"),0.25/(LOG(15/EQ85+E3_Parameter!$C$16*0.001/(3.715*Berechnungen!EQ39)))^2,3400*(EQ108/EQ39*0.001)^4.13*(EQ108/EQ131)^(230*(EQ108/EQ39*0.001)^2.1-0.7)*EQ85^(0.193*EXP(-3300*(EQ108/EQ39*0.001)^2.6*(EQ108/EQ131))))</f>
        <v>#N/A</v>
      </c>
      <c r="ER154" s="88" t="e">
        <f ca="1">IF(OR(ER$7="–",ER$7="glatt"),0.25/(LOG(15/ER85+E3_Parameter!$C$16*0.001/(3.715*Berechnungen!ER39)))^2,3400*(ER108/ER39*0.001)^4.13*(ER108/ER131)^(230*(ER108/ER39*0.001)^2.1-0.7)*ER85^(0.193*EXP(-3300*(ER108/ER39*0.001)^2.6*(ER108/ER131))))</f>
        <v>#N/A</v>
      </c>
      <c r="ES154" s="88" t="e">
        <f ca="1">IF(OR(ES$7="–",ES$7="glatt"),0.25/(LOG(15/ES85+E3_Parameter!$C$16*0.001/(3.715*Berechnungen!ES39)))^2,3400*(ES108/ES39*0.001)^4.13*(ES108/ES131)^(230*(ES108/ES39*0.001)^2.1-0.7)*ES85^(0.193*EXP(-3300*(ES108/ES39*0.001)^2.6*(ES108/ES131))))</f>
        <v>#N/A</v>
      </c>
      <c r="ET154" s="88" t="e">
        <f ca="1">IF(OR(ET$7="–",ET$7="glatt"),0.25/(LOG(15/ET85+E3_Parameter!$C$16*0.001/(3.715*Berechnungen!ET39)))^2,3400*(ET108/ET39*0.001)^4.13*(ET108/ET131)^(230*(ET108/ET39*0.001)^2.1-0.7)*ET85^(0.193*EXP(-3300*(ET108/ET39*0.001)^2.6*(ET108/ET131))))</f>
        <v>#N/A</v>
      </c>
      <c r="EU154" s="88" t="e">
        <f ca="1">IF(OR(EU$7="–",EU$7="glatt"),0.25/(LOG(15/EU85+E3_Parameter!$C$16*0.001/(3.715*Berechnungen!EU39)))^2,3400*(EU108/EU39*0.001)^4.13*(EU108/EU131)^(230*(EU108/EU39*0.001)^2.1-0.7)*EU85^(0.193*EXP(-3300*(EU108/EU39*0.001)^2.6*(EU108/EU131))))</f>
        <v>#N/A</v>
      </c>
      <c r="EV154" s="88" t="e">
        <f ca="1">IF(OR(EV$7="–",EV$7="glatt"),0.25/(LOG(15/EV85+E3_Parameter!$C$16*0.001/(3.715*Berechnungen!EV39)))^2,3400*(EV108/EV39*0.001)^4.13*(EV108/EV131)^(230*(EV108/EV39*0.001)^2.1-0.7)*EV85^(0.193*EXP(-3300*(EV108/EV39*0.001)^2.6*(EV108/EV131))))</f>
        <v>#N/A</v>
      </c>
      <c r="EW154" s="88" t="e">
        <f ca="1">IF(OR(EW$7="–",EW$7="glatt"),0.25/(LOG(15/EW85+E3_Parameter!$C$16*0.001/(3.715*Berechnungen!EW39)))^2,3400*(EW108/EW39*0.001)^4.13*(EW108/EW131)^(230*(EW108/EW39*0.001)^2.1-0.7)*EW85^(0.193*EXP(-3300*(EW108/EW39*0.001)^2.6*(EW108/EW131))))</f>
        <v>#N/A</v>
      </c>
      <c r="EX154" s="88" t="e">
        <f ca="1">IF(OR(EX$7="–",EX$7="glatt"),0.25/(LOG(15/EX85+E3_Parameter!$C$16*0.001/(3.715*Berechnungen!EX39)))^2,3400*(EX108/EX39*0.001)^4.13*(EX108/EX131)^(230*(EX108/EX39*0.001)^2.1-0.7)*EX85^(0.193*EXP(-3300*(EX108/EX39*0.001)^2.6*(EX108/EX131))))</f>
        <v>#N/A</v>
      </c>
      <c r="EY154" s="88" t="e">
        <f ca="1">IF(OR(EY$7="–",EY$7="glatt"),0.25/(LOG(15/EY85+E3_Parameter!$C$16*0.001/(3.715*Berechnungen!EY39)))^2,3400*(EY108/EY39*0.001)^4.13*(EY108/EY131)^(230*(EY108/EY39*0.001)^2.1-0.7)*EY85^(0.193*EXP(-3300*(EY108/EY39*0.001)^2.6*(EY108/EY131))))</f>
        <v>#N/A</v>
      </c>
      <c r="EZ154" s="88" t="e">
        <f ca="1">IF(OR(EZ$7="–",EZ$7="glatt"),0.25/(LOG(15/EZ85+E3_Parameter!$C$16*0.001/(3.715*Berechnungen!EZ39)))^2,3400*(EZ108/EZ39*0.001)^4.13*(EZ108/EZ131)^(230*(EZ108/EZ39*0.001)^2.1-0.7)*EZ85^(0.193*EXP(-3300*(EZ108/EZ39*0.001)^2.6*(EZ108/EZ131))))</f>
        <v>#N/A</v>
      </c>
      <c r="FA154" s="88" t="e">
        <f ca="1">IF(OR(FA$7="–",FA$7="glatt"),0.25/(LOG(15/FA85+E3_Parameter!$C$16*0.001/(3.715*Berechnungen!FA39)))^2,3400*(FA108/FA39*0.001)^4.13*(FA108/FA131)^(230*(FA108/FA39*0.001)^2.1-0.7)*FA85^(0.193*EXP(-3300*(FA108/FA39*0.001)^2.6*(FA108/FA131))))</f>
        <v>#N/A</v>
      </c>
      <c r="FB154" s="88" t="e">
        <f ca="1">IF(OR(FB$7="–",FB$7="glatt"),0.25/(LOG(15/FB85+E3_Parameter!$C$16*0.001/(3.715*Berechnungen!FB39)))^2,3400*(FB108/FB39*0.001)^4.13*(FB108/FB131)^(230*(FB108/FB39*0.001)^2.1-0.7)*FB85^(0.193*EXP(-3300*(FB108/FB39*0.001)^2.6*(FB108/FB131))))</f>
        <v>#N/A</v>
      </c>
      <c r="FC154" s="88" t="e">
        <f ca="1">IF(OR(FC$7="–",FC$7="glatt"),0.25/(LOG(15/FC85+E3_Parameter!$C$16*0.001/(3.715*Berechnungen!FC39)))^2,3400*(FC108/FC39*0.001)^4.13*(FC108/FC131)^(230*(FC108/FC39*0.001)^2.1-0.7)*FC85^(0.193*EXP(-3300*(FC108/FC39*0.001)^2.6*(FC108/FC131))))</f>
        <v>#N/A</v>
      </c>
      <c r="FD154" s="88" t="e">
        <f ca="1">IF(OR(FD$7="–",FD$7="glatt"),0.25/(LOG(15/FD85+E3_Parameter!$C$16*0.001/(3.715*Berechnungen!FD39)))^2,3400*(FD108/FD39*0.001)^4.13*(FD108/FD131)^(230*(FD108/FD39*0.001)^2.1-0.7)*FD85^(0.193*EXP(-3300*(FD108/FD39*0.001)^2.6*(FD108/FD131))))</f>
        <v>#N/A</v>
      </c>
      <c r="FE154" s="88" t="e">
        <f ca="1">IF(OR(FE$7="–",FE$7="glatt"),0.25/(LOG(15/FE85+E3_Parameter!$C$16*0.001/(3.715*Berechnungen!FE39)))^2,3400*(FE108/FE39*0.001)^4.13*(FE108/FE131)^(230*(FE108/FE39*0.001)^2.1-0.7)*FE85^(0.193*EXP(-3300*(FE108/FE39*0.001)^2.6*(FE108/FE131))))</f>
        <v>#N/A</v>
      </c>
      <c r="FF154" s="88" t="e">
        <f ca="1">IF(OR(FF$7="–",FF$7="glatt"),0.25/(LOG(15/FF85+E3_Parameter!$C$16*0.001/(3.715*Berechnungen!FF39)))^2,3400*(FF108/FF39*0.001)^4.13*(FF108/FF131)^(230*(FF108/FF39*0.001)^2.1-0.7)*FF85^(0.193*EXP(-3300*(FF108/FF39*0.001)^2.6*(FF108/FF131))))</f>
        <v>#N/A</v>
      </c>
      <c r="FG154" s="88" t="e">
        <f ca="1">IF(OR(FG$7="–",FG$7="glatt"),0.25/(LOG(15/FG85+E3_Parameter!$C$16*0.001/(3.715*Berechnungen!FG39)))^2,3400*(FG108/FG39*0.001)^4.13*(FG108/FG131)^(230*(FG108/FG39*0.001)^2.1-0.7)*FG85^(0.193*EXP(-3300*(FG108/FG39*0.001)^2.6*(FG108/FG131))))</f>
        <v>#N/A</v>
      </c>
      <c r="FH154" s="88" t="e">
        <f ca="1">IF(OR(FH$7="–",FH$7="glatt"),0.25/(LOG(15/FH85+E3_Parameter!$C$16*0.001/(3.715*Berechnungen!FH39)))^2,3400*(FH108/FH39*0.001)^4.13*(FH108/FH131)^(230*(FH108/FH39*0.001)^2.1-0.7)*FH85^(0.193*EXP(-3300*(FH108/FH39*0.001)^2.6*(FH108/FH131))))</f>
        <v>#N/A</v>
      </c>
      <c r="FI154" s="88" t="e">
        <f ca="1">IF(OR(FI$7="–",FI$7="glatt"),0.25/(LOG(15/FI85+E3_Parameter!$C$16*0.001/(3.715*Berechnungen!FI39)))^2,3400*(FI108/FI39*0.001)^4.13*(FI108/FI131)^(230*(FI108/FI39*0.001)^2.1-0.7)*FI85^(0.193*EXP(-3300*(FI108/FI39*0.001)^2.6*(FI108/FI131))))</f>
        <v>#N/A</v>
      </c>
      <c r="FJ154" s="88" t="e">
        <f ca="1">IF(OR(FJ$7="–",FJ$7="glatt"),0.25/(LOG(15/FJ85+E3_Parameter!$C$16*0.001/(3.715*Berechnungen!FJ39)))^2,3400*(FJ108/FJ39*0.001)^4.13*(FJ108/FJ131)^(230*(FJ108/FJ39*0.001)^2.1-0.7)*FJ85^(0.193*EXP(-3300*(FJ108/FJ39*0.001)^2.6*(FJ108/FJ131))))</f>
        <v>#N/A</v>
      </c>
      <c r="FK154" s="88" t="e">
        <f ca="1">IF(OR(FK$7="–",FK$7="glatt"),0.25/(LOG(15/FK85+E3_Parameter!$C$16*0.001/(3.715*Berechnungen!FK39)))^2,3400*(FK108/FK39*0.001)^4.13*(FK108/FK131)^(230*(FK108/FK39*0.001)^2.1-0.7)*FK85^(0.193*EXP(-3300*(FK108/FK39*0.001)^2.6*(FK108/FK131))))</f>
        <v>#N/A</v>
      </c>
      <c r="FL154" s="88" t="e">
        <f ca="1">IF(OR(FL$7="–",FL$7="glatt"),0.25/(LOG(15/FL85+E3_Parameter!$C$16*0.001/(3.715*Berechnungen!FL39)))^2,3400*(FL108/FL39*0.001)^4.13*(FL108/FL131)^(230*(FL108/FL39*0.001)^2.1-0.7)*FL85^(0.193*EXP(-3300*(FL108/FL39*0.001)^2.6*(FL108/FL131))))</f>
        <v>#N/A</v>
      </c>
      <c r="FM154" s="88" t="e">
        <f ca="1">IF(OR(FM$7="–",FM$7="glatt"),0.25/(LOG(15/FM85+E3_Parameter!$C$16*0.001/(3.715*Berechnungen!FM39)))^2,3400*(FM108/FM39*0.001)^4.13*(FM108/FM131)^(230*(FM108/FM39*0.001)^2.1-0.7)*FM85^(0.193*EXP(-3300*(FM108/FM39*0.001)^2.6*(FM108/FM131))))</f>
        <v>#N/A</v>
      </c>
      <c r="FN154" s="88" t="e">
        <f ca="1">IF(OR(FN$7="–",FN$7="glatt"),0.25/(LOG(15/FN85+E3_Parameter!$C$16*0.001/(3.715*Berechnungen!FN39)))^2,3400*(FN108/FN39*0.001)^4.13*(FN108/FN131)^(230*(FN108/FN39*0.001)^2.1-0.7)*FN85^(0.193*EXP(-3300*(FN108/FN39*0.001)^2.6*(FN108/FN131))))</f>
        <v>#N/A</v>
      </c>
      <c r="FO154" s="88" t="e">
        <f ca="1">IF(OR(FO$7="–",FO$7="glatt"),0.25/(LOG(15/FO85+E3_Parameter!$C$16*0.001/(3.715*Berechnungen!FO39)))^2,3400*(FO108/FO39*0.001)^4.13*(FO108/FO131)^(230*(FO108/FO39*0.001)^2.1-0.7)*FO85^(0.193*EXP(-3300*(FO108/FO39*0.001)^2.6*(FO108/FO131))))</f>
        <v>#N/A</v>
      </c>
      <c r="FP154" s="88" t="e">
        <f ca="1">IF(OR(FP$7="–",FP$7="glatt"),0.25/(LOG(15/FP85+E3_Parameter!$C$16*0.001/(3.715*Berechnungen!FP39)))^2,3400*(FP108/FP39*0.001)^4.13*(FP108/FP131)^(230*(FP108/FP39*0.001)^2.1-0.7)*FP85^(0.193*EXP(-3300*(FP108/FP39*0.001)^2.6*(FP108/FP131))))</f>
        <v>#N/A</v>
      </c>
      <c r="FQ154" s="88" t="e">
        <f ca="1">IF(OR(FQ$7="–",FQ$7="glatt"),0.25/(LOG(15/FQ85+E3_Parameter!$C$16*0.001/(3.715*Berechnungen!FQ39)))^2,3400*(FQ108/FQ39*0.001)^4.13*(FQ108/FQ131)^(230*(FQ108/FQ39*0.001)^2.1-0.7)*FQ85^(0.193*EXP(-3300*(FQ108/FQ39*0.001)^2.6*(FQ108/FQ131))))</f>
        <v>#N/A</v>
      </c>
      <c r="FR154" s="88" t="e">
        <f ca="1">IF(OR(FR$7="–",FR$7="glatt"),0.25/(LOG(15/FR85+E3_Parameter!$C$16*0.001/(3.715*Berechnungen!FR39)))^2,3400*(FR108/FR39*0.001)^4.13*(FR108/FR131)^(230*(FR108/FR39*0.001)^2.1-0.7)*FR85^(0.193*EXP(-3300*(FR108/FR39*0.001)^2.6*(FR108/FR131))))</f>
        <v>#N/A</v>
      </c>
      <c r="FS154" s="88" t="e">
        <f ca="1">IF(OR(FS$7="–",FS$7="glatt"),0.25/(LOG(15/FS85+E3_Parameter!$C$16*0.001/(3.715*Berechnungen!FS39)))^2,3400*(FS108/FS39*0.001)^4.13*(FS108/FS131)^(230*(FS108/FS39*0.001)^2.1-0.7)*FS85^(0.193*EXP(-3300*(FS108/FS39*0.001)^2.6*(FS108/FS131))))</f>
        <v>#N/A</v>
      </c>
      <c r="FT154" s="88" t="e">
        <f ca="1">IF(OR(FT$7="–",FT$7="glatt"),0.25/(LOG(15/FT85+E3_Parameter!$C$16*0.001/(3.715*Berechnungen!FT39)))^2,3400*(FT108/FT39*0.001)^4.13*(FT108/FT131)^(230*(FT108/FT39*0.001)^2.1-0.7)*FT85^(0.193*EXP(-3300*(FT108/FT39*0.001)^2.6*(FT108/FT131))))</f>
        <v>#N/A</v>
      </c>
      <c r="FU154" s="88" t="e">
        <f ca="1">IF(OR(FU$7="–",FU$7="glatt"),0.25/(LOG(15/FU85+E3_Parameter!$C$16*0.001/(3.715*Berechnungen!FU39)))^2,3400*(FU108/FU39*0.001)^4.13*(FU108/FU131)^(230*(FU108/FU39*0.001)^2.1-0.7)*FU85^(0.193*EXP(-3300*(FU108/FU39*0.001)^2.6*(FU108/FU131))))</f>
        <v>#N/A</v>
      </c>
      <c r="FV154" s="88" t="e">
        <f ca="1">IF(OR(FV$7="–",FV$7="glatt"),0.25/(LOG(15/FV85+E3_Parameter!$C$16*0.001/(3.715*Berechnungen!FV39)))^2,3400*(FV108/FV39*0.001)^4.13*(FV108/FV131)^(230*(FV108/FV39*0.001)^2.1-0.7)*FV85^(0.193*EXP(-3300*(FV108/FV39*0.001)^2.6*(FV108/FV131))))</f>
        <v>#N/A</v>
      </c>
      <c r="FW154" s="88" t="e">
        <f ca="1">IF(OR(FW$7="–",FW$7="glatt"),0.25/(LOG(15/FW85+E3_Parameter!$C$16*0.001/(3.715*Berechnungen!FW39)))^2,3400*(FW108/FW39*0.001)^4.13*(FW108/FW131)^(230*(FW108/FW39*0.001)^2.1-0.7)*FW85^(0.193*EXP(-3300*(FW108/FW39*0.001)^2.6*(FW108/FW131))))</f>
        <v>#N/A</v>
      </c>
      <c r="FX154" s="88" t="e">
        <f ca="1">IF(OR(FX$7="–",FX$7="glatt"),0.25/(LOG(15/FX85+E3_Parameter!$C$16*0.001/(3.715*Berechnungen!FX39)))^2,3400*(FX108/FX39*0.001)^4.13*(FX108/FX131)^(230*(FX108/FX39*0.001)^2.1-0.7)*FX85^(0.193*EXP(-3300*(FX108/FX39*0.001)^2.6*(FX108/FX131))))</f>
        <v>#N/A</v>
      </c>
      <c r="FY154" s="88" t="e">
        <f ca="1">IF(OR(FY$7="–",FY$7="glatt"),0.25/(LOG(15/FY85+E3_Parameter!$C$16*0.001/(3.715*Berechnungen!FY39)))^2,3400*(FY108/FY39*0.001)^4.13*(FY108/FY131)^(230*(FY108/FY39*0.001)^2.1-0.7)*FY85^(0.193*EXP(-3300*(FY108/FY39*0.001)^2.6*(FY108/FY131))))</f>
        <v>#N/A</v>
      </c>
      <c r="FZ154" s="88" t="e">
        <f ca="1">IF(OR(FZ$7="–",FZ$7="glatt"),0.25/(LOG(15/FZ85+E3_Parameter!$C$16*0.001/(3.715*Berechnungen!FZ39)))^2,3400*(FZ108/FZ39*0.001)^4.13*(FZ108/FZ131)^(230*(FZ108/FZ39*0.001)^2.1-0.7)*FZ85^(0.193*EXP(-3300*(FZ108/FZ39*0.001)^2.6*(FZ108/FZ131))))</f>
        <v>#N/A</v>
      </c>
      <c r="GA154" s="88" t="e">
        <f ca="1">IF(OR(GA$7="–",GA$7="glatt"),0.25/(LOG(15/GA85+E3_Parameter!$C$16*0.001/(3.715*Berechnungen!GA39)))^2,3400*(GA108/GA39*0.001)^4.13*(GA108/GA131)^(230*(GA108/GA39*0.001)^2.1-0.7)*GA85^(0.193*EXP(-3300*(GA108/GA39*0.001)^2.6*(GA108/GA131))))</f>
        <v>#N/A</v>
      </c>
      <c r="GB154" s="88" t="e">
        <f ca="1">IF(OR(GB$7="–",GB$7="glatt"),0.25/(LOG(15/GB85+E3_Parameter!$C$16*0.001/(3.715*Berechnungen!GB39)))^2,3400*(GB108/GB39*0.001)^4.13*(GB108/GB131)^(230*(GB108/GB39*0.001)^2.1-0.7)*GB85^(0.193*EXP(-3300*(GB108/GB39*0.001)^2.6*(GB108/GB131))))</f>
        <v>#N/A</v>
      </c>
      <c r="GC154" s="88" t="e">
        <f ca="1">IF(OR(GC$7="–",GC$7="glatt"),0.25/(LOG(15/GC85+E3_Parameter!$C$16*0.001/(3.715*Berechnungen!GC39)))^2,3400*(GC108/GC39*0.001)^4.13*(GC108/GC131)^(230*(GC108/GC39*0.001)^2.1-0.7)*GC85^(0.193*EXP(-3300*(GC108/GC39*0.001)^2.6*(GC108/GC131))))</f>
        <v>#N/A</v>
      </c>
      <c r="GD154" s="88" t="e">
        <f ca="1">IF(OR(GD$7="–",GD$7="glatt"),0.25/(LOG(15/GD85+E3_Parameter!$C$16*0.001/(3.715*Berechnungen!GD39)))^2,3400*(GD108/GD39*0.001)^4.13*(GD108/GD131)^(230*(GD108/GD39*0.001)^2.1-0.7)*GD85^(0.193*EXP(-3300*(GD108/GD39*0.001)^2.6*(GD108/GD131))))</f>
        <v>#N/A</v>
      </c>
      <c r="GE154" s="88" t="e">
        <f ca="1">IF(OR(GE$7="–",GE$7="glatt"),0.25/(LOG(15/GE85+E3_Parameter!$C$16*0.001/(3.715*Berechnungen!GE39)))^2,3400*(GE108/GE39*0.001)^4.13*(GE108/GE131)^(230*(GE108/GE39*0.001)^2.1-0.7)*GE85^(0.193*EXP(-3300*(GE108/GE39*0.001)^2.6*(GE108/GE131))))</f>
        <v>#N/A</v>
      </c>
      <c r="GF154" s="88" t="e">
        <f ca="1">IF(OR(GF$7="–",GF$7="glatt"),0.25/(LOG(15/GF85+E3_Parameter!$C$16*0.001/(3.715*Berechnungen!GF39)))^2,3400*(GF108/GF39*0.001)^4.13*(GF108/GF131)^(230*(GF108/GF39*0.001)^2.1-0.7)*GF85^(0.193*EXP(-3300*(GF108/GF39*0.001)^2.6*(GF108/GF131))))</f>
        <v>#N/A</v>
      </c>
      <c r="GG154" s="88" t="e">
        <f ca="1">IF(OR(GG$7="–",GG$7="glatt"),0.25/(LOG(15/GG85+E3_Parameter!$C$16*0.001/(3.715*Berechnungen!GG39)))^2,3400*(GG108/GG39*0.001)^4.13*(GG108/GG131)^(230*(GG108/GG39*0.001)^2.1-0.7)*GG85^(0.193*EXP(-3300*(GG108/GG39*0.001)^2.6*(GG108/GG131))))</f>
        <v>#N/A</v>
      </c>
      <c r="GH154" s="88" t="e">
        <f ca="1">IF(OR(GH$7="–",GH$7="glatt"),0.25/(LOG(15/GH85+E3_Parameter!$C$16*0.001/(3.715*Berechnungen!GH39)))^2,3400*(GH108/GH39*0.001)^4.13*(GH108/GH131)^(230*(GH108/GH39*0.001)^2.1-0.7)*GH85^(0.193*EXP(-3300*(GH108/GH39*0.001)^2.6*(GH108/GH131))))</f>
        <v>#N/A</v>
      </c>
      <c r="GI154" s="88" t="e">
        <f ca="1">IF(OR(GI$7="–",GI$7="glatt"),0.25/(LOG(15/GI85+E3_Parameter!$C$16*0.001/(3.715*Berechnungen!GI39)))^2,3400*(GI108/GI39*0.001)^4.13*(GI108/GI131)^(230*(GI108/GI39*0.001)^2.1-0.7)*GI85^(0.193*EXP(-3300*(GI108/GI39*0.001)^2.6*(GI108/GI131))))</f>
        <v>#N/A</v>
      </c>
      <c r="GJ154" s="88" t="e">
        <f ca="1">IF(OR(GJ$7="–",GJ$7="glatt"),0.25/(LOG(15/GJ85+E3_Parameter!$C$16*0.001/(3.715*Berechnungen!GJ39)))^2,3400*(GJ108/GJ39*0.001)^4.13*(GJ108/GJ131)^(230*(GJ108/GJ39*0.001)^2.1-0.7)*GJ85^(0.193*EXP(-3300*(GJ108/GJ39*0.001)^2.6*(GJ108/GJ131))))</f>
        <v>#N/A</v>
      </c>
      <c r="GK154" s="88" t="e">
        <f ca="1">IF(OR(GK$7="–",GK$7="glatt"),0.25/(LOG(15/GK85+E3_Parameter!$C$16*0.001/(3.715*Berechnungen!GK39)))^2,3400*(GK108/GK39*0.001)^4.13*(GK108/GK131)^(230*(GK108/GK39*0.001)^2.1-0.7)*GK85^(0.193*EXP(-3300*(GK108/GK39*0.001)^2.6*(GK108/GK131))))</f>
        <v>#N/A</v>
      </c>
      <c r="GL154" s="88" t="e">
        <f ca="1">IF(OR(GL$7="–",GL$7="glatt"),0.25/(LOG(15/GL85+E3_Parameter!$C$16*0.001/(3.715*Berechnungen!GL39)))^2,3400*(GL108/GL39*0.001)^4.13*(GL108/GL131)^(230*(GL108/GL39*0.001)^2.1-0.7)*GL85^(0.193*EXP(-3300*(GL108/GL39*0.001)^2.6*(GL108/GL131))))</f>
        <v>#N/A</v>
      </c>
      <c r="GM154" s="88" t="e">
        <f ca="1">IF(OR(GM$7="–",GM$7="glatt"),0.25/(LOG(15/GM85+E3_Parameter!$C$16*0.001/(3.715*Berechnungen!GM39)))^2,3400*(GM108/GM39*0.001)^4.13*(GM108/GM131)^(230*(GM108/GM39*0.001)^2.1-0.7)*GM85^(0.193*EXP(-3300*(GM108/GM39*0.001)^2.6*(GM108/GM131))))</f>
        <v>#N/A</v>
      </c>
      <c r="GN154" s="88" t="e">
        <f ca="1">IF(OR(GN$7="–",GN$7="glatt"),0.25/(LOG(15/GN85+E3_Parameter!$C$16*0.001/(3.715*Berechnungen!GN39)))^2,3400*(GN108/GN39*0.001)^4.13*(GN108/GN131)^(230*(GN108/GN39*0.001)^2.1-0.7)*GN85^(0.193*EXP(-3300*(GN108/GN39*0.001)^2.6*(GN108/GN131))))</f>
        <v>#N/A</v>
      </c>
      <c r="GO154" s="88" t="e">
        <f ca="1">IF(OR(GO$7="–",GO$7="glatt"),0.25/(LOG(15/GO85+E3_Parameter!$C$16*0.001/(3.715*Berechnungen!GO39)))^2,3400*(GO108/GO39*0.001)^4.13*(GO108/GO131)^(230*(GO108/GO39*0.001)^2.1-0.7)*GO85^(0.193*EXP(-3300*(GO108/GO39*0.001)^2.6*(GO108/GO131))))</f>
        <v>#N/A</v>
      </c>
      <c r="GP154" s="88" t="e">
        <f ca="1">IF(OR(GP$7="–",GP$7="glatt"),0.25/(LOG(15/GP85+E3_Parameter!$C$16*0.001/(3.715*Berechnungen!GP39)))^2,3400*(GP108/GP39*0.001)^4.13*(GP108/GP131)^(230*(GP108/GP39*0.001)^2.1-0.7)*GP85^(0.193*EXP(-3300*(GP108/GP39*0.001)^2.6*(GP108/GP131))))</f>
        <v>#N/A</v>
      </c>
      <c r="GQ154" s="88" t="e">
        <f ca="1">IF(OR(GQ$7="–",GQ$7="glatt"),0.25/(LOG(15/GQ85+E3_Parameter!$C$16*0.001/(3.715*Berechnungen!GQ39)))^2,3400*(GQ108/GQ39*0.001)^4.13*(GQ108/GQ131)^(230*(GQ108/GQ39*0.001)^2.1-0.7)*GQ85^(0.193*EXP(-3300*(GQ108/GQ39*0.001)^2.6*(GQ108/GQ131))))</f>
        <v>#N/A</v>
      </c>
      <c r="GR154" s="88" t="e">
        <f ca="1">IF(OR(GR$7="–",GR$7="glatt"),0.25/(LOG(15/GR85+E3_Parameter!$C$16*0.001/(3.715*Berechnungen!GR39)))^2,3400*(GR108/GR39*0.001)^4.13*(GR108/GR131)^(230*(GR108/GR39*0.001)^2.1-0.7)*GR85^(0.193*EXP(-3300*(GR108/GR39*0.001)^2.6*(GR108/GR131))))</f>
        <v>#N/A</v>
      </c>
      <c r="GS154" s="88" t="e">
        <f ca="1">IF(OR(GS$7="–",GS$7="glatt"),0.25/(LOG(15/GS85+E3_Parameter!$C$16*0.001/(3.715*Berechnungen!GS39)))^2,3400*(GS108/GS39*0.001)^4.13*(GS108/GS131)^(230*(GS108/GS39*0.001)^2.1-0.7)*GS85^(0.193*EXP(-3300*(GS108/GS39*0.001)^2.6*(GS108/GS131))))</f>
        <v>#N/A</v>
      </c>
      <c r="GT154" s="88" t="e">
        <f ca="1">IF(OR(GT$7="–",GT$7="glatt"),0.25/(LOG(15/GT85+E3_Parameter!$C$16*0.001/(3.715*Berechnungen!GT39)))^2,3400*(GT108/GT39*0.001)^4.13*(GT108/GT131)^(230*(GT108/GT39*0.001)^2.1-0.7)*GT85^(0.193*EXP(-3300*(GT108/GT39*0.001)^2.6*(GT108/GT131))))</f>
        <v>#N/A</v>
      </c>
      <c r="GU154" s="88" t="e">
        <f ca="1">IF(OR(GU$7="–",GU$7="glatt"),0.25/(LOG(15/GU85+E3_Parameter!$C$16*0.001/(3.715*Berechnungen!GU39)))^2,3400*(GU108/GU39*0.001)^4.13*(GU108/GU131)^(230*(GU108/GU39*0.001)^2.1-0.7)*GU85^(0.193*EXP(-3300*(GU108/GU39*0.001)^2.6*(GU108/GU131))))</f>
        <v>#N/A</v>
      </c>
      <c r="GV154" s="88" t="e">
        <f ca="1">IF(OR(GV$7="–",GV$7="glatt"),0.25/(LOG(15/GV85+E3_Parameter!$C$16*0.001/(3.715*Berechnungen!GV39)))^2,3400*(GV108/GV39*0.001)^4.13*(GV108/GV131)^(230*(GV108/GV39*0.001)^2.1-0.7)*GV85^(0.193*EXP(-3300*(GV108/GV39*0.001)^2.6*(GV108/GV131))))</f>
        <v>#N/A</v>
      </c>
      <c r="GW154" s="88" t="e">
        <f ca="1">IF(OR(GW$7="–",GW$7="glatt"),0.25/(LOG(15/GW85+E3_Parameter!$C$16*0.001/(3.715*Berechnungen!GW39)))^2,3400*(GW108/GW39*0.001)^4.13*(GW108/GW131)^(230*(GW108/GW39*0.001)^2.1-0.7)*GW85^(0.193*EXP(-3300*(GW108/GW39*0.001)^2.6*(GW108/GW131))))</f>
        <v>#N/A</v>
      </c>
      <c r="GX154" s="88" t="e">
        <f ca="1">IF(OR(GX$7="–",GX$7="glatt"),0.25/(LOG(15/GX85+E3_Parameter!$C$16*0.001/(3.715*Berechnungen!GX39)))^2,3400*(GX108/GX39*0.001)^4.13*(GX108/GX131)^(230*(GX108/GX39*0.001)^2.1-0.7)*GX85^(0.193*EXP(-3300*(GX108/GX39*0.001)^2.6*(GX108/GX131))))</f>
        <v>#N/A</v>
      </c>
      <c r="GY154" s="88" t="e">
        <f ca="1">IF(OR(GY$7="–",GY$7="glatt"),0.25/(LOG(15/GY85+E3_Parameter!$C$16*0.001/(3.715*Berechnungen!GY39)))^2,3400*(GY108/GY39*0.001)^4.13*(GY108/GY131)^(230*(GY108/GY39*0.001)^2.1-0.7)*GY85^(0.193*EXP(-3300*(GY108/GY39*0.001)^2.6*(GY108/GY131))))</f>
        <v>#N/A</v>
      </c>
      <c r="GZ154" s="88" t="e">
        <f ca="1">IF(OR(GZ$7="–",GZ$7="glatt"),0.25/(LOG(15/GZ85+E3_Parameter!$C$16*0.001/(3.715*Berechnungen!GZ39)))^2,3400*(GZ108/GZ39*0.001)^4.13*(GZ108/GZ131)^(230*(GZ108/GZ39*0.001)^2.1-0.7)*GZ85^(0.193*EXP(-3300*(GZ108/GZ39*0.001)^2.6*(GZ108/GZ131))))</f>
        <v>#N/A</v>
      </c>
      <c r="HA154" s="88" t="e">
        <f ca="1">IF(OR(HA$7="–",HA$7="glatt"),0.25/(LOG(15/HA85+E3_Parameter!$C$16*0.001/(3.715*Berechnungen!HA39)))^2,3400*(HA108/HA39*0.001)^4.13*(HA108/HA131)^(230*(HA108/HA39*0.001)^2.1-0.7)*HA85^(0.193*EXP(-3300*(HA108/HA39*0.001)^2.6*(HA108/HA131))))</f>
        <v>#N/A</v>
      </c>
      <c r="HB154" s="88" t="e">
        <f ca="1">IF(OR(HB$7="–",HB$7="glatt"),0.25/(LOG(15/HB85+E3_Parameter!$C$16*0.001/(3.715*Berechnungen!HB39)))^2,3400*(HB108/HB39*0.001)^4.13*(HB108/HB131)^(230*(HB108/HB39*0.001)^2.1-0.7)*HB85^(0.193*EXP(-3300*(HB108/HB39*0.001)^2.6*(HB108/HB131))))</f>
        <v>#N/A</v>
      </c>
      <c r="HC154" s="88" t="e">
        <f ca="1">IF(OR(HC$7="–",HC$7="glatt"),0.25/(LOG(15/HC85+E3_Parameter!$C$16*0.001/(3.715*Berechnungen!HC39)))^2,3400*(HC108/HC39*0.001)^4.13*(HC108/HC131)^(230*(HC108/HC39*0.001)^2.1-0.7)*HC85^(0.193*EXP(-3300*(HC108/HC39*0.001)^2.6*(HC108/HC131))))</f>
        <v>#N/A</v>
      </c>
      <c r="HD154" s="88" t="e">
        <f ca="1">IF(OR(HD$7="–",HD$7="glatt"),0.25/(LOG(15/HD85+E3_Parameter!$C$16*0.001/(3.715*Berechnungen!HD39)))^2,3400*(HD108/HD39*0.001)^4.13*(HD108/HD131)^(230*(HD108/HD39*0.001)^2.1-0.7)*HD85^(0.193*EXP(-3300*(HD108/HD39*0.001)^2.6*(HD108/HD131))))</f>
        <v>#N/A</v>
      </c>
      <c r="HE154" s="88" t="e">
        <f ca="1">IF(OR(HE$7="–",HE$7="glatt"),0.25/(LOG(15/HE85+E3_Parameter!$C$16*0.001/(3.715*Berechnungen!HE39)))^2,3400*(HE108/HE39*0.001)^4.13*(HE108/HE131)^(230*(HE108/HE39*0.001)^2.1-0.7)*HE85^(0.193*EXP(-3300*(HE108/HE39*0.001)^2.6*(HE108/HE131))))</f>
        <v>#N/A</v>
      </c>
      <c r="HF154" s="88" t="e">
        <f ca="1">IF(OR(HF$7="–",HF$7="glatt"),0.25/(LOG(15/HF85+E3_Parameter!$C$16*0.001/(3.715*Berechnungen!HF39)))^2,3400*(HF108/HF39*0.001)^4.13*(HF108/HF131)^(230*(HF108/HF39*0.001)^2.1-0.7)*HF85^(0.193*EXP(-3300*(HF108/HF39*0.001)^2.6*(HF108/HF131))))</f>
        <v>#N/A</v>
      </c>
      <c r="HG154" s="88" t="e">
        <f ca="1">IF(OR(HG$7="–",HG$7="glatt"),0.25/(LOG(15/HG85+E3_Parameter!$C$16*0.001/(3.715*Berechnungen!HG39)))^2,3400*(HG108/HG39*0.001)^4.13*(HG108/HG131)^(230*(HG108/HG39*0.001)^2.1-0.7)*HG85^(0.193*EXP(-3300*(HG108/HG39*0.001)^2.6*(HG108/HG131))))</f>
        <v>#N/A</v>
      </c>
      <c r="HH154" s="88" t="e">
        <f ca="1">IF(OR(HH$7="–",HH$7="glatt"),0.25/(LOG(15/HH85+E3_Parameter!$C$16*0.001/(3.715*Berechnungen!HH39)))^2,3400*(HH108/HH39*0.001)^4.13*(HH108/HH131)^(230*(HH108/HH39*0.001)^2.1-0.7)*HH85^(0.193*EXP(-3300*(HH108/HH39*0.001)^2.6*(HH108/HH131))))</f>
        <v>#N/A</v>
      </c>
      <c r="HI154" s="88" t="e">
        <f ca="1">IF(OR(HI$7="–",HI$7="glatt"),0.25/(LOG(15/HI85+E3_Parameter!$C$16*0.001/(3.715*Berechnungen!HI39)))^2,3400*(HI108/HI39*0.001)^4.13*(HI108/HI131)^(230*(HI108/HI39*0.001)^2.1-0.7)*HI85^(0.193*EXP(-3300*(HI108/HI39*0.001)^2.6*(HI108/HI131))))</f>
        <v>#N/A</v>
      </c>
      <c r="HJ154" s="88" t="e">
        <f ca="1">IF(OR(HJ$7="–",HJ$7="glatt"),0.25/(LOG(15/HJ85+E3_Parameter!$C$16*0.001/(3.715*Berechnungen!HJ39)))^2,3400*(HJ108/HJ39*0.001)^4.13*(HJ108/HJ131)^(230*(HJ108/HJ39*0.001)^2.1-0.7)*HJ85^(0.193*EXP(-3300*(HJ108/HJ39*0.001)^2.6*(HJ108/HJ131))))</f>
        <v>#N/A</v>
      </c>
      <c r="HK154" s="88" t="e">
        <f ca="1">IF(OR(HK$7="–",HK$7="glatt"),0.25/(LOG(15/HK85+E3_Parameter!$C$16*0.001/(3.715*Berechnungen!HK39)))^2,3400*(HK108/HK39*0.001)^4.13*(HK108/HK131)^(230*(HK108/HK39*0.001)^2.1-0.7)*HK85^(0.193*EXP(-3300*(HK108/HK39*0.001)^2.6*(HK108/HK131))))</f>
        <v>#N/A</v>
      </c>
      <c r="HL154" s="88" t="e">
        <f ca="1">IF(OR(HL$7="–",HL$7="glatt"),0.25/(LOG(15/HL85+E3_Parameter!$C$16*0.001/(3.715*Berechnungen!HL39)))^2,3400*(HL108/HL39*0.001)^4.13*(HL108/HL131)^(230*(HL108/HL39*0.001)^2.1-0.7)*HL85^(0.193*EXP(-3300*(HL108/HL39*0.001)^2.6*(HL108/HL131))))</f>
        <v>#N/A</v>
      </c>
      <c r="HM154" s="88" t="e">
        <f ca="1">IF(OR(HM$7="–",HM$7="glatt"),0.25/(LOG(15/HM85+E3_Parameter!$C$16*0.001/(3.715*Berechnungen!HM39)))^2,3400*(HM108/HM39*0.001)^4.13*(HM108/HM131)^(230*(HM108/HM39*0.001)^2.1-0.7)*HM85^(0.193*EXP(-3300*(HM108/HM39*0.001)^2.6*(HM108/HM131))))</f>
        <v>#N/A</v>
      </c>
      <c r="HN154" s="88" t="e">
        <f ca="1">IF(OR(HN$7="–",HN$7="glatt"),0.25/(LOG(15/HN85+E3_Parameter!$C$16*0.001/(3.715*Berechnungen!HN39)))^2,3400*(HN108/HN39*0.001)^4.13*(HN108/HN131)^(230*(HN108/HN39*0.001)^2.1-0.7)*HN85^(0.193*EXP(-3300*(HN108/HN39*0.001)^2.6*(HN108/HN131))))</f>
        <v>#N/A</v>
      </c>
      <c r="HO154" s="88" t="e">
        <f ca="1">IF(OR(HO$7="–",HO$7="glatt"),0.25/(LOG(15/HO85+E3_Parameter!$C$16*0.001/(3.715*Berechnungen!HO39)))^2,3400*(HO108/HO39*0.001)^4.13*(HO108/HO131)^(230*(HO108/HO39*0.001)^2.1-0.7)*HO85^(0.193*EXP(-3300*(HO108/HO39*0.001)^2.6*(HO108/HO131))))</f>
        <v>#N/A</v>
      </c>
      <c r="HP154" s="88" t="e">
        <f ca="1">IF(OR(HP$7="–",HP$7="glatt"),0.25/(LOG(15/HP85+E3_Parameter!$C$16*0.001/(3.715*Berechnungen!HP39)))^2,3400*(HP108/HP39*0.001)^4.13*(HP108/HP131)^(230*(HP108/HP39*0.001)^2.1-0.7)*HP85^(0.193*EXP(-3300*(HP108/HP39*0.001)^2.6*(HP108/HP131))))</f>
        <v>#N/A</v>
      </c>
      <c r="HQ154" s="88" t="e">
        <f ca="1">IF(OR(HQ$7="–",HQ$7="glatt"),0.25/(LOG(15/HQ85+E3_Parameter!$C$16*0.001/(3.715*Berechnungen!HQ39)))^2,3400*(HQ108/HQ39*0.001)^4.13*(HQ108/HQ131)^(230*(HQ108/HQ39*0.001)^2.1-0.7)*HQ85^(0.193*EXP(-3300*(HQ108/HQ39*0.001)^2.6*(HQ108/HQ131))))</f>
        <v>#N/A</v>
      </c>
      <c r="HR154" s="88" t="e">
        <f ca="1">IF(OR(HR$7="–",HR$7="glatt"),0.25/(LOG(15/HR85+E3_Parameter!$C$16*0.001/(3.715*Berechnungen!HR39)))^2,3400*(HR108/HR39*0.001)^4.13*(HR108/HR131)^(230*(HR108/HR39*0.001)^2.1-0.7)*HR85^(0.193*EXP(-3300*(HR108/HR39*0.001)^2.6*(HR108/HR131))))</f>
        <v>#N/A</v>
      </c>
      <c r="HS154" s="88" t="e">
        <f ca="1">IF(OR(HS$7="–",HS$7="glatt"),0.25/(LOG(15/HS85+E3_Parameter!$C$16*0.001/(3.715*Berechnungen!HS39)))^2,3400*(HS108/HS39*0.001)^4.13*(HS108/HS131)^(230*(HS108/HS39*0.001)^2.1-0.7)*HS85^(0.193*EXP(-3300*(HS108/HS39*0.001)^2.6*(HS108/HS131))))</f>
        <v>#N/A</v>
      </c>
      <c r="HT154" s="88" t="e">
        <f ca="1">IF(OR(HT$7="–",HT$7="glatt"),0.25/(LOG(15/HT85+E3_Parameter!$C$16*0.001/(3.715*Berechnungen!HT39)))^2,3400*(HT108/HT39*0.001)^4.13*(HT108/HT131)^(230*(HT108/HT39*0.001)^2.1-0.7)*HT85^(0.193*EXP(-3300*(HT108/HT39*0.001)^2.6*(HT108/HT131))))</f>
        <v>#N/A</v>
      </c>
      <c r="HU154" s="88" t="e">
        <f ca="1">IF(OR(HU$7="–",HU$7="glatt"),0.25/(LOG(15/HU85+E3_Parameter!$C$16*0.001/(3.715*Berechnungen!HU39)))^2,3400*(HU108/HU39*0.001)^4.13*(HU108/HU131)^(230*(HU108/HU39*0.001)^2.1-0.7)*HU85^(0.193*EXP(-3300*(HU108/HU39*0.001)^2.6*(HU108/HU131))))</f>
        <v>#N/A</v>
      </c>
      <c r="HV154" s="88" t="e">
        <f ca="1">IF(OR(HV$7="–",HV$7="glatt"),0.25/(LOG(15/HV85+E3_Parameter!$C$16*0.001/(3.715*Berechnungen!HV39)))^2,3400*(HV108/HV39*0.001)^4.13*(HV108/HV131)^(230*(HV108/HV39*0.001)^2.1-0.7)*HV85^(0.193*EXP(-3300*(HV108/HV39*0.001)^2.6*(HV108/HV131))))</f>
        <v>#N/A</v>
      </c>
      <c r="HW154" s="88" t="e">
        <f ca="1">IF(OR(HW$7="–",HW$7="glatt"),0.25/(LOG(15/HW85+E3_Parameter!$C$16*0.001/(3.715*Berechnungen!HW39)))^2,3400*(HW108/HW39*0.001)^4.13*(HW108/HW131)^(230*(HW108/HW39*0.001)^2.1-0.7)*HW85^(0.193*EXP(-3300*(HW108/HW39*0.001)^2.6*(HW108/HW131))))</f>
        <v>#N/A</v>
      </c>
      <c r="HX154" s="88" t="e">
        <f ca="1">IF(OR(HX$7="–",HX$7="glatt"),0.25/(LOG(15/HX85+E3_Parameter!$C$16*0.001/(3.715*Berechnungen!HX39)))^2,3400*(HX108/HX39*0.001)^4.13*(HX108/HX131)^(230*(HX108/HX39*0.001)^2.1-0.7)*HX85^(0.193*EXP(-3300*(HX108/HX39*0.001)^2.6*(HX108/HX131))))</f>
        <v>#N/A</v>
      </c>
      <c r="HY154" s="88" t="e">
        <f ca="1">IF(OR(HY$7="–",HY$7="glatt"),0.25/(LOG(15/HY85+E3_Parameter!$C$16*0.001/(3.715*Berechnungen!HY39)))^2,3400*(HY108/HY39*0.001)^4.13*(HY108/HY131)^(230*(HY108/HY39*0.001)^2.1-0.7)*HY85^(0.193*EXP(-3300*(HY108/HY39*0.001)^2.6*(HY108/HY131))))</f>
        <v>#N/A</v>
      </c>
      <c r="HZ154" s="88" t="e">
        <f ca="1">IF(OR(HZ$7="–",HZ$7="glatt"),0.25/(LOG(15/HZ85+E3_Parameter!$C$16*0.001/(3.715*Berechnungen!HZ39)))^2,3400*(HZ108/HZ39*0.001)^4.13*(HZ108/HZ131)^(230*(HZ108/HZ39*0.001)^2.1-0.7)*HZ85^(0.193*EXP(-3300*(HZ108/HZ39*0.001)^2.6*(HZ108/HZ131))))</f>
        <v>#N/A</v>
      </c>
      <c r="IA154" s="88" t="e">
        <f ca="1">IF(OR(IA$7="–",IA$7="glatt"),0.25/(LOG(15/IA85+E3_Parameter!$C$16*0.001/(3.715*Berechnungen!IA39)))^2,3400*(IA108/IA39*0.001)^4.13*(IA108/IA131)^(230*(IA108/IA39*0.001)^2.1-0.7)*IA85^(0.193*EXP(-3300*(IA108/IA39*0.001)^2.6*(IA108/IA131))))</f>
        <v>#N/A</v>
      </c>
      <c r="IB154" s="88" t="e">
        <f ca="1">IF(OR(IB$7="–",IB$7="glatt"),0.25/(LOG(15/IB85+E3_Parameter!$C$16*0.001/(3.715*Berechnungen!IB39)))^2,3400*(IB108/IB39*0.001)^4.13*(IB108/IB131)^(230*(IB108/IB39*0.001)^2.1-0.7)*IB85^(0.193*EXP(-3300*(IB108/IB39*0.001)^2.6*(IB108/IB131))))</f>
        <v>#N/A</v>
      </c>
      <c r="IC154" s="88" t="e">
        <f ca="1">IF(OR(IC$7="–",IC$7="glatt"),0.25/(LOG(15/IC85+E3_Parameter!$C$16*0.001/(3.715*Berechnungen!IC39)))^2,3400*(IC108/IC39*0.001)^4.13*(IC108/IC131)^(230*(IC108/IC39*0.001)^2.1-0.7)*IC85^(0.193*EXP(-3300*(IC108/IC39*0.001)^2.6*(IC108/IC131))))</f>
        <v>#N/A</v>
      </c>
      <c r="ID154" s="88" t="e">
        <f ca="1">IF(OR(ID$7="–",ID$7="glatt"),0.25/(LOG(15/ID85+E3_Parameter!$C$16*0.001/(3.715*Berechnungen!ID39)))^2,3400*(ID108/ID39*0.001)^4.13*(ID108/ID131)^(230*(ID108/ID39*0.001)^2.1-0.7)*ID85^(0.193*EXP(-3300*(ID108/ID39*0.001)^2.6*(ID108/ID131))))</f>
        <v>#N/A</v>
      </c>
      <c r="IE154" s="88" t="e">
        <f ca="1">IF(OR(IE$7="–",IE$7="glatt"),0.25/(LOG(15/IE85+E3_Parameter!$C$16*0.001/(3.715*Berechnungen!IE39)))^2,3400*(IE108/IE39*0.001)^4.13*(IE108/IE131)^(230*(IE108/IE39*0.001)^2.1-0.7)*IE85^(0.193*EXP(-3300*(IE108/IE39*0.001)^2.6*(IE108/IE131))))</f>
        <v>#N/A</v>
      </c>
      <c r="IF154" s="88" t="e">
        <f ca="1">IF(OR(IF$7="–",IF$7="glatt"),0.25/(LOG(15/IF85+E3_Parameter!$C$16*0.001/(3.715*Berechnungen!IF39)))^2,3400*(IF108/IF39*0.001)^4.13*(IF108/IF131)^(230*(IF108/IF39*0.001)^2.1-0.7)*IF85^(0.193*EXP(-3300*(IF108/IF39*0.001)^2.6*(IF108/IF131))))</f>
        <v>#N/A</v>
      </c>
      <c r="IG154" s="88" t="e">
        <f ca="1">IF(OR(IG$7="–",IG$7="glatt"),0.25/(LOG(15/IG85+E3_Parameter!$C$16*0.001/(3.715*Berechnungen!IG39)))^2,3400*(IG108/IG39*0.001)^4.13*(IG108/IG131)^(230*(IG108/IG39*0.001)^2.1-0.7)*IG85^(0.193*EXP(-3300*(IG108/IG39*0.001)^2.6*(IG108/IG131))))</f>
        <v>#N/A</v>
      </c>
      <c r="IH154" s="88" t="e">
        <f ca="1">IF(OR(IH$7="–",IH$7="glatt"),0.25/(LOG(15/IH85+E3_Parameter!$C$16*0.001/(3.715*Berechnungen!IH39)))^2,3400*(IH108/IH39*0.001)^4.13*(IH108/IH131)^(230*(IH108/IH39*0.001)^2.1-0.7)*IH85^(0.193*EXP(-3300*(IH108/IH39*0.001)^2.6*(IH108/IH131))))</f>
        <v>#N/A</v>
      </c>
      <c r="II154" s="88" t="e">
        <f ca="1">IF(OR(II$7="–",II$7="glatt"),0.25/(LOG(15/II85+E3_Parameter!$C$16*0.001/(3.715*Berechnungen!II39)))^2,3400*(II108/II39*0.001)^4.13*(II108/II131)^(230*(II108/II39*0.001)^2.1-0.7)*II85^(0.193*EXP(-3300*(II108/II39*0.001)^2.6*(II108/II131))))</f>
        <v>#N/A</v>
      </c>
      <c r="IJ154" s="88" t="e">
        <f ca="1">IF(OR(IJ$7="–",IJ$7="glatt"),0.25/(LOG(15/IJ85+E3_Parameter!$C$16*0.001/(3.715*Berechnungen!IJ39)))^2,3400*(IJ108/IJ39*0.001)^4.13*(IJ108/IJ131)^(230*(IJ108/IJ39*0.001)^2.1-0.7)*IJ85^(0.193*EXP(-3300*(IJ108/IJ39*0.001)^2.6*(IJ108/IJ131))))</f>
        <v>#N/A</v>
      </c>
      <c r="IK154" s="88" t="e">
        <f ca="1">IF(OR(IK$7="–",IK$7="glatt"),0.25/(LOG(15/IK85+E3_Parameter!$C$16*0.001/(3.715*Berechnungen!IK39)))^2,3400*(IK108/IK39*0.001)^4.13*(IK108/IK131)^(230*(IK108/IK39*0.001)^2.1-0.7)*IK85^(0.193*EXP(-3300*(IK108/IK39*0.001)^2.6*(IK108/IK131))))</f>
        <v>#N/A</v>
      </c>
      <c r="IL154" s="88" t="e">
        <f ca="1">IF(OR(IL$7="–",IL$7="glatt"),0.25/(LOG(15/IL85+E3_Parameter!$C$16*0.001/(3.715*Berechnungen!IL39)))^2,3400*(IL108/IL39*0.001)^4.13*(IL108/IL131)^(230*(IL108/IL39*0.001)^2.1-0.7)*IL85^(0.193*EXP(-3300*(IL108/IL39*0.001)^2.6*(IL108/IL131))))</f>
        <v>#N/A</v>
      </c>
      <c r="IM154" s="88" t="e">
        <f ca="1">IF(OR(IM$7="–",IM$7="glatt"),0.25/(LOG(15/IM85+E3_Parameter!$C$16*0.001/(3.715*Berechnungen!IM39)))^2,3400*(IM108/IM39*0.001)^4.13*(IM108/IM131)^(230*(IM108/IM39*0.001)^2.1-0.7)*IM85^(0.193*EXP(-3300*(IM108/IM39*0.001)^2.6*(IM108/IM131))))</f>
        <v>#N/A</v>
      </c>
      <c r="IN154" s="88" t="e">
        <f ca="1">IF(OR(IN$7="–",IN$7="glatt"),0.25/(LOG(15/IN85+E3_Parameter!$C$16*0.001/(3.715*Berechnungen!IN39)))^2,3400*(IN108/IN39*0.001)^4.13*(IN108/IN131)^(230*(IN108/IN39*0.001)^2.1-0.7)*IN85^(0.193*EXP(-3300*(IN108/IN39*0.001)^2.6*(IN108/IN131))))</f>
        <v>#N/A</v>
      </c>
      <c r="IO154" s="88" t="e">
        <f ca="1">IF(OR(IO$7="–",IO$7="glatt"),0.25/(LOG(15/IO85+E3_Parameter!$C$16*0.001/(3.715*Berechnungen!IO39)))^2,3400*(IO108/IO39*0.001)^4.13*(IO108/IO131)^(230*(IO108/IO39*0.001)^2.1-0.7)*IO85^(0.193*EXP(-3300*(IO108/IO39*0.001)^2.6*(IO108/IO131))))</f>
        <v>#N/A</v>
      </c>
      <c r="IP154" s="88" t="e">
        <f ca="1">IF(OR(IP$7="–",IP$7="glatt"),0.25/(LOG(15/IP85+E3_Parameter!$C$16*0.001/(3.715*Berechnungen!IP39)))^2,3400*(IP108/IP39*0.001)^4.13*(IP108/IP131)^(230*(IP108/IP39*0.001)^2.1-0.7)*IP85^(0.193*EXP(-3300*(IP108/IP39*0.001)^2.6*(IP108/IP131))))</f>
        <v>#N/A</v>
      </c>
      <c r="IQ154" s="88" t="e">
        <f ca="1">IF(OR(IQ$7="–",IQ$7="glatt"),0.25/(LOG(15/IQ85+E3_Parameter!$C$16*0.001/(3.715*Berechnungen!IQ39)))^2,3400*(IQ108/IQ39*0.001)^4.13*(IQ108/IQ131)^(230*(IQ108/IQ39*0.001)^2.1-0.7)*IQ85^(0.193*EXP(-3300*(IQ108/IQ39*0.001)^2.6*(IQ108/IQ131))))</f>
        <v>#N/A</v>
      </c>
      <c r="IR154" s="88" t="e">
        <f ca="1">IF(OR(IR$7="–",IR$7="glatt"),0.25/(LOG(15/IR85+E3_Parameter!$C$16*0.001/(3.715*Berechnungen!IR39)))^2,3400*(IR108/IR39*0.001)^4.13*(IR108/IR131)^(230*(IR108/IR39*0.001)^2.1-0.7)*IR85^(0.193*EXP(-3300*(IR108/IR39*0.001)^2.6*(IR108/IR131))))</f>
        <v>#N/A</v>
      </c>
      <c r="IS154" s="88" t="e">
        <f ca="1">IF(OR(IS$7="–",IS$7="glatt"),0.25/(LOG(15/IS85+E3_Parameter!$C$16*0.001/(3.715*Berechnungen!IS39)))^2,3400*(IS108/IS39*0.001)^4.13*(IS108/IS131)^(230*(IS108/IS39*0.001)^2.1-0.7)*IS85^(0.193*EXP(-3300*(IS108/IS39*0.001)^2.6*(IS108/IS131))))</f>
        <v>#N/A</v>
      </c>
      <c r="IT154" s="88" t="e">
        <f ca="1">IF(OR(IT$7="–",IT$7="glatt"),0.25/(LOG(15/IT85+E3_Parameter!$C$16*0.001/(3.715*Berechnungen!IT39)))^2,3400*(IT108/IT39*0.001)^4.13*(IT108/IT131)^(230*(IT108/IT39*0.001)^2.1-0.7)*IT85^(0.193*EXP(-3300*(IT108/IT39*0.001)^2.6*(IT108/IT131))))</f>
        <v>#N/A</v>
      </c>
      <c r="IU154" s="88" t="e">
        <f ca="1">IF(OR(IU$7="–",IU$7="glatt"),0.25/(LOG(15/IU85+E3_Parameter!$C$16*0.001/(3.715*Berechnungen!IU39)))^2,3400*(IU108/IU39*0.001)^4.13*(IU108/IU131)^(230*(IU108/IU39*0.001)^2.1-0.7)*IU85^(0.193*EXP(-3300*(IU108/IU39*0.001)^2.6*(IU108/IU131))))</f>
        <v>#N/A</v>
      </c>
      <c r="IV154" s="88" t="e">
        <f ca="1">IF(OR(IV$7="–",IV$7="glatt"),0.25/(LOG(15/IV85+E3_Parameter!$C$16*0.001/(3.715*Berechnungen!IV39)))^2,3400*(IV108/IV39*0.001)^4.13*(IV108/IV131)^(230*(IV108/IV39*0.001)^2.1-0.7)*IV85^(0.193*EXP(-3300*(IV108/IV39*0.001)^2.6*(IV108/IV131))))</f>
        <v>#N/A</v>
      </c>
      <c r="IW154" s="88" t="e">
        <f ca="1">IF(OR(IW$7="–",IW$7="glatt"),0.25/(LOG(15/IW85+E3_Parameter!$C$16*0.001/(3.715*Berechnungen!IW39)))^2,3400*(IW108/IW39*0.001)^4.13*(IW108/IW131)^(230*(IW108/IW39*0.001)^2.1-0.7)*IW85^(0.193*EXP(-3300*(IW108/IW39*0.001)^2.6*(IW108/IW131))))</f>
        <v>#N/A</v>
      </c>
      <c r="IX154" s="88" t="e">
        <f ca="1">IF(OR(IX$7="–",IX$7="glatt"),0.25/(LOG(15/IX85+E3_Parameter!$C$16*0.001/(3.715*Berechnungen!IX39)))^2,3400*(IX108/IX39*0.001)^4.13*(IX108/IX131)^(230*(IX108/IX39*0.001)^2.1-0.7)*IX85^(0.193*EXP(-3300*(IX108/IX39*0.001)^2.6*(IX108/IX131))))</f>
        <v>#N/A</v>
      </c>
      <c r="IY154" s="88" t="e">
        <f ca="1">IF(OR(IY$7="–",IY$7="glatt"),0.25/(LOG(15/IY85+E3_Parameter!$C$16*0.001/(3.715*Berechnungen!IY39)))^2,3400*(IY108/IY39*0.001)^4.13*(IY108/IY131)^(230*(IY108/IY39*0.001)^2.1-0.7)*IY85^(0.193*EXP(-3300*(IY108/IY39*0.001)^2.6*(IY108/IY131))))</f>
        <v>#N/A</v>
      </c>
      <c r="IZ154" s="88" t="e">
        <f ca="1">IF(OR(IZ$7="–",IZ$7="glatt"),0.25/(LOG(15/IZ85+E3_Parameter!$C$16*0.001/(3.715*Berechnungen!IZ39)))^2,3400*(IZ108/IZ39*0.001)^4.13*(IZ108/IZ131)^(230*(IZ108/IZ39*0.001)^2.1-0.7)*IZ85^(0.193*EXP(-3300*(IZ108/IZ39*0.001)^2.6*(IZ108/IZ131))))</f>
        <v>#N/A</v>
      </c>
      <c r="JA154" s="88" t="e">
        <f ca="1">IF(OR(JA$7="–",JA$7="glatt"),0.25/(LOG(15/JA85+E3_Parameter!$C$16*0.001/(3.715*Berechnungen!JA39)))^2,3400*(JA108/JA39*0.001)^4.13*(JA108/JA131)^(230*(JA108/JA39*0.001)^2.1-0.7)*JA85^(0.193*EXP(-3300*(JA108/JA39*0.001)^2.6*(JA108/JA131))))</f>
        <v>#N/A</v>
      </c>
      <c r="JB154" s="88" t="e">
        <f ca="1">IF(OR(JB$7="–",JB$7="glatt"),0.25/(LOG(15/JB85+E3_Parameter!$C$16*0.001/(3.715*Berechnungen!JB39)))^2,3400*(JB108/JB39*0.001)^4.13*(JB108/JB131)^(230*(JB108/JB39*0.001)^2.1-0.7)*JB85^(0.193*EXP(-3300*(JB108/JB39*0.001)^2.6*(JB108/JB131))))</f>
        <v>#N/A</v>
      </c>
      <c r="JC154" s="88" t="e">
        <f ca="1">IF(OR(JC$7="–",JC$7="glatt"),0.25/(LOG(15/JC85+E3_Parameter!$C$16*0.001/(3.715*Berechnungen!JC39)))^2,3400*(JC108/JC39*0.001)^4.13*(JC108/JC131)^(230*(JC108/JC39*0.001)^2.1-0.7)*JC85^(0.193*EXP(-3300*(JC108/JC39*0.001)^2.6*(JC108/JC131))))</f>
        <v>#N/A</v>
      </c>
      <c r="JD154" s="88" t="e">
        <f ca="1">IF(OR(JD$7="–",JD$7="glatt"),0.25/(LOG(15/JD85+E3_Parameter!$C$16*0.001/(3.715*Berechnungen!JD39)))^2,3400*(JD108/JD39*0.001)^4.13*(JD108/JD131)^(230*(JD108/JD39*0.001)^2.1-0.7)*JD85^(0.193*EXP(-3300*(JD108/JD39*0.001)^2.6*(JD108/JD131))))</f>
        <v>#N/A</v>
      </c>
      <c r="JE154" s="88" t="e">
        <f ca="1">IF(OR(JE$7="–",JE$7="glatt"),0.25/(LOG(15/JE85+E3_Parameter!$C$16*0.001/(3.715*Berechnungen!JE39)))^2,3400*(JE108/JE39*0.001)^4.13*(JE108/JE131)^(230*(JE108/JE39*0.001)^2.1-0.7)*JE85^(0.193*EXP(-3300*(JE108/JE39*0.001)^2.6*(JE108/JE131))))</f>
        <v>#N/A</v>
      </c>
      <c r="JF154" s="88" t="e">
        <f ca="1">IF(OR(JF$7="–",JF$7="glatt"),0.25/(LOG(15/JF85+E3_Parameter!$C$16*0.001/(3.715*Berechnungen!JF39)))^2,3400*(JF108/JF39*0.001)^4.13*(JF108/JF131)^(230*(JF108/JF39*0.001)^2.1-0.7)*JF85^(0.193*EXP(-3300*(JF108/JF39*0.001)^2.6*(JF108/JF131))))</f>
        <v>#N/A</v>
      </c>
      <c r="JG154" s="88" t="e">
        <f ca="1">IF(OR(JG$7="–",JG$7="glatt"),0.25/(LOG(15/JG85+E3_Parameter!$C$16*0.001/(3.715*Berechnungen!JG39)))^2,3400*(JG108/JG39*0.001)^4.13*(JG108/JG131)^(230*(JG108/JG39*0.001)^2.1-0.7)*JG85^(0.193*EXP(-3300*(JG108/JG39*0.001)^2.6*(JG108/JG131))))</f>
        <v>#N/A</v>
      </c>
      <c r="JH154" s="88" t="e">
        <f ca="1">IF(OR(JH$7="–",JH$7="glatt"),0.25/(LOG(15/JH85+E3_Parameter!$C$16*0.001/(3.715*Berechnungen!JH39)))^2,3400*(JH108/JH39*0.001)^4.13*(JH108/JH131)^(230*(JH108/JH39*0.001)^2.1-0.7)*JH85^(0.193*EXP(-3300*(JH108/JH39*0.001)^2.6*(JH108/JH131))))</f>
        <v>#N/A</v>
      </c>
      <c r="JI154" s="88" t="e">
        <f ca="1">IF(OR(JI$7="–",JI$7="glatt"),0.25/(LOG(15/JI85+E3_Parameter!$C$16*0.001/(3.715*Berechnungen!JI39)))^2,3400*(JI108/JI39*0.001)^4.13*(JI108/JI131)^(230*(JI108/JI39*0.001)^2.1-0.7)*JI85^(0.193*EXP(-3300*(JI108/JI39*0.001)^2.6*(JI108/JI131))))</f>
        <v>#N/A</v>
      </c>
      <c r="JJ154" s="88" t="e">
        <f ca="1">IF(OR(JJ$7="–",JJ$7="glatt"),0.25/(LOG(15/JJ85+E3_Parameter!$C$16*0.001/(3.715*Berechnungen!JJ39)))^2,3400*(JJ108/JJ39*0.001)^4.13*(JJ108/JJ131)^(230*(JJ108/JJ39*0.001)^2.1-0.7)*JJ85^(0.193*EXP(-3300*(JJ108/JJ39*0.001)^2.6*(JJ108/JJ131))))</f>
        <v>#N/A</v>
      </c>
      <c r="JK154" s="88" t="e">
        <f ca="1">IF(OR(JK$7="–",JK$7="glatt"),0.25/(LOG(15/JK85+E3_Parameter!$C$16*0.001/(3.715*Berechnungen!JK39)))^2,3400*(JK108/JK39*0.001)^4.13*(JK108/JK131)^(230*(JK108/JK39*0.001)^2.1-0.7)*JK85^(0.193*EXP(-3300*(JK108/JK39*0.001)^2.6*(JK108/JK131))))</f>
        <v>#N/A</v>
      </c>
      <c r="JL154" s="88" t="e">
        <f ca="1">IF(OR(JL$7="–",JL$7="glatt"),0.25/(LOG(15/JL85+E3_Parameter!$C$16*0.001/(3.715*Berechnungen!JL39)))^2,3400*(JL108/JL39*0.001)^4.13*(JL108/JL131)^(230*(JL108/JL39*0.001)^2.1-0.7)*JL85^(0.193*EXP(-3300*(JL108/JL39*0.001)^2.6*(JL108/JL131))))</f>
        <v>#N/A</v>
      </c>
      <c r="JM154" s="88" t="e">
        <f ca="1">IF(OR(JM$7="–",JM$7="glatt"),0.25/(LOG(15/JM85+E3_Parameter!$C$16*0.001/(3.715*Berechnungen!JM39)))^2,3400*(JM108/JM39*0.001)^4.13*(JM108/JM131)^(230*(JM108/JM39*0.001)^2.1-0.7)*JM85^(0.193*EXP(-3300*(JM108/JM39*0.001)^2.6*(JM108/JM131))))</f>
        <v>#N/A</v>
      </c>
      <c r="JN154" s="88" t="e">
        <f ca="1">IF(OR(JN$7="–",JN$7="glatt"),0.25/(LOG(15/JN85+E3_Parameter!$C$16*0.001/(3.715*Berechnungen!JN39)))^2,3400*(JN108/JN39*0.001)^4.13*(JN108/JN131)^(230*(JN108/JN39*0.001)^2.1-0.7)*JN85^(0.193*EXP(-3300*(JN108/JN39*0.001)^2.6*(JN108/JN131))))</f>
        <v>#N/A</v>
      </c>
      <c r="JO154" s="88" t="e">
        <f ca="1">IF(OR(JO$7="–",JO$7="glatt"),0.25/(LOG(15/JO85+E3_Parameter!$C$16*0.001/(3.715*Berechnungen!JO39)))^2,3400*(JO108/JO39*0.001)^4.13*(JO108/JO131)^(230*(JO108/JO39*0.001)^2.1-0.7)*JO85^(0.193*EXP(-3300*(JO108/JO39*0.001)^2.6*(JO108/JO131))))</f>
        <v>#N/A</v>
      </c>
      <c r="JP154" s="88" t="e">
        <f ca="1">IF(OR(JP$7="–",JP$7="glatt"),0.25/(LOG(15/JP85+E3_Parameter!$C$16*0.001/(3.715*Berechnungen!JP39)))^2,3400*(JP108/JP39*0.001)^4.13*(JP108/JP131)^(230*(JP108/JP39*0.001)^2.1-0.7)*JP85^(0.193*EXP(-3300*(JP108/JP39*0.001)^2.6*(JP108/JP131))))</f>
        <v>#N/A</v>
      </c>
      <c r="JQ154" s="88" t="e">
        <f ca="1">IF(OR(JQ$7="–",JQ$7="glatt"),0.25/(LOG(15/JQ85+E3_Parameter!$C$16*0.001/(3.715*Berechnungen!JQ39)))^2,3400*(JQ108/JQ39*0.001)^4.13*(JQ108/JQ131)^(230*(JQ108/JQ39*0.001)^2.1-0.7)*JQ85^(0.193*EXP(-3300*(JQ108/JQ39*0.001)^2.6*(JQ108/JQ131))))</f>
        <v>#N/A</v>
      </c>
      <c r="JR154" s="88" t="e">
        <f ca="1">IF(OR(JR$7="–",JR$7="glatt"),0.25/(LOG(15/JR85+E3_Parameter!$C$16*0.001/(3.715*Berechnungen!JR39)))^2,3400*(JR108/JR39*0.001)^4.13*(JR108/JR131)^(230*(JR108/JR39*0.001)^2.1-0.7)*JR85^(0.193*EXP(-3300*(JR108/JR39*0.001)^2.6*(JR108/JR131))))</f>
        <v>#N/A</v>
      </c>
      <c r="JS154" s="88" t="e">
        <f ca="1">IF(OR(JS$7="–",JS$7="glatt"),0.25/(LOG(15/JS85+E3_Parameter!$C$16*0.001/(3.715*Berechnungen!JS39)))^2,3400*(JS108/JS39*0.001)^4.13*(JS108/JS131)^(230*(JS108/JS39*0.001)^2.1-0.7)*JS85^(0.193*EXP(-3300*(JS108/JS39*0.001)^2.6*(JS108/JS131))))</f>
        <v>#N/A</v>
      </c>
      <c r="JT154" s="88" t="e">
        <f ca="1">IF(OR(JT$7="–",JT$7="glatt"),0.25/(LOG(15/JT85+E3_Parameter!$C$16*0.001/(3.715*Berechnungen!JT39)))^2,3400*(JT108/JT39*0.001)^4.13*(JT108/JT131)^(230*(JT108/JT39*0.001)^2.1-0.7)*JT85^(0.193*EXP(-3300*(JT108/JT39*0.001)^2.6*(JT108/JT131))))</f>
        <v>#N/A</v>
      </c>
      <c r="JU154" s="88" t="e">
        <f ca="1">IF(OR(JU$7="–",JU$7="glatt"),0.25/(LOG(15/JU85+E3_Parameter!$C$16*0.001/(3.715*Berechnungen!JU39)))^2,3400*(JU108/JU39*0.001)^4.13*(JU108/JU131)^(230*(JU108/JU39*0.001)^2.1-0.7)*JU85^(0.193*EXP(-3300*(JU108/JU39*0.001)^2.6*(JU108/JU131))))</f>
        <v>#N/A</v>
      </c>
      <c r="JV154" s="88" t="e">
        <f ca="1">IF(OR(JV$7="–",JV$7="glatt"),0.25/(LOG(15/JV85+E3_Parameter!$C$16*0.001/(3.715*Berechnungen!JV39)))^2,3400*(JV108/JV39*0.001)^4.13*(JV108/JV131)^(230*(JV108/JV39*0.001)^2.1-0.7)*JV85^(0.193*EXP(-3300*(JV108/JV39*0.001)^2.6*(JV108/JV131))))</f>
        <v>#N/A</v>
      </c>
      <c r="JW154" s="88" t="e">
        <f ca="1">IF(OR(JW$7="–",JW$7="glatt"),0.25/(LOG(15/JW85+E3_Parameter!$C$16*0.001/(3.715*Berechnungen!JW39)))^2,3400*(JW108/JW39*0.001)^4.13*(JW108/JW131)^(230*(JW108/JW39*0.001)^2.1-0.7)*JW85^(0.193*EXP(-3300*(JW108/JW39*0.001)^2.6*(JW108/JW131))))</f>
        <v>#N/A</v>
      </c>
      <c r="JX154" s="88" t="e">
        <f ca="1">IF(OR(JX$7="–",JX$7="glatt"),0.25/(LOG(15/JX85+E3_Parameter!$C$16*0.001/(3.715*Berechnungen!JX39)))^2,3400*(JX108/JX39*0.001)^4.13*(JX108/JX131)^(230*(JX108/JX39*0.001)^2.1-0.7)*JX85^(0.193*EXP(-3300*(JX108/JX39*0.001)^2.6*(JX108/JX131))))</f>
        <v>#N/A</v>
      </c>
      <c r="JY154" s="88" t="e">
        <f ca="1">IF(OR(JY$7="–",JY$7="glatt"),0.25/(LOG(15/JY85+E3_Parameter!$C$16*0.001/(3.715*Berechnungen!JY39)))^2,3400*(JY108/JY39*0.001)^4.13*(JY108/JY131)^(230*(JY108/JY39*0.001)^2.1-0.7)*JY85^(0.193*EXP(-3300*(JY108/JY39*0.001)^2.6*(JY108/JY131))))</f>
        <v>#N/A</v>
      </c>
      <c r="JZ154" s="88" t="e">
        <f ca="1">IF(OR(JZ$7="–",JZ$7="glatt"),0.25/(LOG(15/JZ85+E3_Parameter!$C$16*0.001/(3.715*Berechnungen!JZ39)))^2,3400*(JZ108/JZ39*0.001)^4.13*(JZ108/JZ131)^(230*(JZ108/JZ39*0.001)^2.1-0.7)*JZ85^(0.193*EXP(-3300*(JZ108/JZ39*0.001)^2.6*(JZ108/JZ131))))</f>
        <v>#N/A</v>
      </c>
      <c r="KA154" s="88" t="e">
        <f ca="1">IF(OR(KA$7="–",KA$7="glatt"),0.25/(LOG(15/KA85+E3_Parameter!$C$16*0.001/(3.715*Berechnungen!KA39)))^2,3400*(KA108/KA39*0.001)^4.13*(KA108/KA131)^(230*(KA108/KA39*0.001)^2.1-0.7)*KA85^(0.193*EXP(-3300*(KA108/KA39*0.001)^2.6*(KA108/KA131))))</f>
        <v>#N/A</v>
      </c>
      <c r="KB154" s="88" t="e">
        <f ca="1">IF(OR(KB$7="–",KB$7="glatt"),0.25/(LOG(15/KB85+E3_Parameter!$C$16*0.001/(3.715*Berechnungen!KB39)))^2,3400*(KB108/KB39*0.001)^4.13*(KB108/KB131)^(230*(KB108/KB39*0.001)^2.1-0.7)*KB85^(0.193*EXP(-3300*(KB108/KB39*0.001)^2.6*(KB108/KB131))))</f>
        <v>#N/A</v>
      </c>
      <c r="KC154" s="88" t="e">
        <f ca="1">IF(OR(KC$7="–",KC$7="glatt"),0.25/(LOG(15/KC85+E3_Parameter!$C$16*0.001/(3.715*Berechnungen!KC39)))^2,3400*(KC108/KC39*0.001)^4.13*(KC108/KC131)^(230*(KC108/KC39*0.001)^2.1-0.7)*KC85^(0.193*EXP(-3300*(KC108/KC39*0.001)^2.6*(KC108/KC131))))</f>
        <v>#N/A</v>
      </c>
      <c r="KD154" s="88" t="e">
        <f ca="1">IF(OR(KD$7="–",KD$7="glatt"),0.25/(LOG(15/KD85+E3_Parameter!$C$16*0.001/(3.715*Berechnungen!KD39)))^2,3400*(KD108/KD39*0.001)^4.13*(KD108/KD131)^(230*(KD108/KD39*0.001)^2.1-0.7)*KD85^(0.193*EXP(-3300*(KD108/KD39*0.001)^2.6*(KD108/KD131))))</f>
        <v>#N/A</v>
      </c>
      <c r="KE154" s="88" t="e">
        <f ca="1">IF(OR(KE$7="–",KE$7="glatt"),0.25/(LOG(15/KE85+E3_Parameter!$C$16*0.001/(3.715*Berechnungen!KE39)))^2,3400*(KE108/KE39*0.001)^4.13*(KE108/KE131)^(230*(KE108/KE39*0.001)^2.1-0.7)*KE85^(0.193*EXP(-3300*(KE108/KE39*0.001)^2.6*(KE108/KE131))))</f>
        <v>#N/A</v>
      </c>
      <c r="KF154" s="88" t="e">
        <f ca="1">IF(OR(KF$7="–",KF$7="glatt"),0.25/(LOG(15/KF85+E3_Parameter!$C$16*0.001/(3.715*Berechnungen!KF39)))^2,3400*(KF108/KF39*0.001)^4.13*(KF108/KF131)^(230*(KF108/KF39*0.001)^2.1-0.7)*KF85^(0.193*EXP(-3300*(KF108/KF39*0.001)^2.6*(KF108/KF131))))</f>
        <v>#N/A</v>
      </c>
      <c r="KG154" s="88" t="e">
        <f ca="1">IF(OR(KG$7="–",KG$7="glatt"),0.25/(LOG(15/KG85+E3_Parameter!$C$16*0.001/(3.715*Berechnungen!KG39)))^2,3400*(KG108/KG39*0.001)^4.13*(KG108/KG131)^(230*(KG108/KG39*0.001)^2.1-0.7)*KG85^(0.193*EXP(-3300*(KG108/KG39*0.001)^2.6*(KG108/KG131))))</f>
        <v>#N/A</v>
      </c>
      <c r="KH154" s="88" t="e">
        <f ca="1">IF(OR(KH$7="–",KH$7="glatt"),0.25/(LOG(15/KH85+E3_Parameter!$C$16*0.001/(3.715*Berechnungen!KH39)))^2,3400*(KH108/KH39*0.001)^4.13*(KH108/KH131)^(230*(KH108/KH39*0.001)^2.1-0.7)*KH85^(0.193*EXP(-3300*(KH108/KH39*0.001)^2.6*(KH108/KH131))))</f>
        <v>#N/A</v>
      </c>
      <c r="KI154" s="88" t="e">
        <f ca="1">IF(OR(KI$7="–",KI$7="glatt"),0.25/(LOG(15/KI85+E3_Parameter!$C$16*0.001/(3.715*Berechnungen!KI39)))^2,3400*(KI108/KI39*0.001)^4.13*(KI108/KI131)^(230*(KI108/KI39*0.001)^2.1-0.7)*KI85^(0.193*EXP(-3300*(KI108/KI39*0.001)^2.6*(KI108/KI131))))</f>
        <v>#N/A</v>
      </c>
      <c r="KJ154" s="88" t="e">
        <f ca="1">IF(OR(KJ$7="–",KJ$7="glatt"),0.25/(LOG(15/KJ85+E3_Parameter!$C$16*0.001/(3.715*Berechnungen!KJ39)))^2,3400*(KJ108/KJ39*0.001)^4.13*(KJ108/KJ131)^(230*(KJ108/KJ39*0.001)^2.1-0.7)*KJ85^(0.193*EXP(-3300*(KJ108/KJ39*0.001)^2.6*(KJ108/KJ131))))</f>
        <v>#N/A</v>
      </c>
      <c r="KK154" s="88" t="e">
        <f ca="1">IF(OR(KK$7="–",KK$7="glatt"),0.25/(LOG(15/KK85+E3_Parameter!$C$16*0.001/(3.715*Berechnungen!KK39)))^2,3400*(KK108/KK39*0.001)^4.13*(KK108/KK131)^(230*(KK108/KK39*0.001)^2.1-0.7)*KK85^(0.193*EXP(-3300*(KK108/KK39*0.001)^2.6*(KK108/KK131))))</f>
        <v>#N/A</v>
      </c>
      <c r="KL154" s="88" t="e">
        <f ca="1">IF(OR(KL$7="–",KL$7="glatt"),0.25/(LOG(15/KL85+E3_Parameter!$C$16*0.001/(3.715*Berechnungen!KL39)))^2,3400*(KL108/KL39*0.001)^4.13*(KL108/KL131)^(230*(KL108/KL39*0.001)^2.1-0.7)*KL85^(0.193*EXP(-3300*(KL108/KL39*0.001)^2.6*(KL108/KL131))))</f>
        <v>#N/A</v>
      </c>
      <c r="KM154" s="88" t="e">
        <f ca="1">IF(OR(KM$7="–",KM$7="glatt"),0.25/(LOG(15/KM85+E3_Parameter!$C$16*0.001/(3.715*Berechnungen!KM39)))^2,3400*(KM108/KM39*0.001)^4.13*(KM108/KM131)^(230*(KM108/KM39*0.001)^2.1-0.7)*KM85^(0.193*EXP(-3300*(KM108/KM39*0.001)^2.6*(KM108/KM131))))</f>
        <v>#N/A</v>
      </c>
      <c r="KN154" s="88" t="e">
        <f ca="1">IF(OR(KN$7="–",KN$7="glatt"),0.25/(LOG(15/KN85+E3_Parameter!$C$16*0.001/(3.715*Berechnungen!KN39)))^2,3400*(KN108/KN39*0.001)^4.13*(KN108/KN131)^(230*(KN108/KN39*0.001)^2.1-0.7)*KN85^(0.193*EXP(-3300*(KN108/KN39*0.001)^2.6*(KN108/KN131))))</f>
        <v>#N/A</v>
      </c>
      <c r="KO154" s="88" t="e">
        <f ca="1">IF(OR(KO$7="–",KO$7="glatt"),0.25/(LOG(15/KO85+E3_Parameter!$C$16*0.001/(3.715*Berechnungen!KO39)))^2,3400*(KO108/KO39*0.001)^4.13*(KO108/KO131)^(230*(KO108/KO39*0.001)^2.1-0.7)*KO85^(0.193*EXP(-3300*(KO108/KO39*0.001)^2.6*(KO108/KO131))))</f>
        <v>#N/A</v>
      </c>
      <c r="KP154" s="88" t="e">
        <f ca="1">IF(OR(KP$7="–",KP$7="glatt"),0.25/(LOG(15/KP85+E3_Parameter!$C$16*0.001/(3.715*Berechnungen!KP39)))^2,3400*(KP108/KP39*0.001)^4.13*(KP108/KP131)^(230*(KP108/KP39*0.001)^2.1-0.7)*KP85^(0.193*EXP(-3300*(KP108/KP39*0.001)^2.6*(KP108/KP131))))</f>
        <v>#N/A</v>
      </c>
      <c r="KQ154" s="88" t="e">
        <f ca="1">IF(OR(KQ$7="–",KQ$7="glatt"),0.25/(LOG(15/KQ85+E3_Parameter!$C$16*0.001/(3.715*Berechnungen!KQ39)))^2,3400*(KQ108/KQ39*0.001)^4.13*(KQ108/KQ131)^(230*(KQ108/KQ39*0.001)^2.1-0.7)*KQ85^(0.193*EXP(-3300*(KQ108/KQ39*0.001)^2.6*(KQ108/KQ131))))</f>
        <v>#N/A</v>
      </c>
      <c r="KR154" s="88" t="e">
        <f ca="1">IF(OR(KR$7="–",KR$7="glatt"),0.25/(LOG(15/KR85+E3_Parameter!$C$16*0.001/(3.715*Berechnungen!KR39)))^2,3400*(KR108/KR39*0.001)^4.13*(KR108/KR131)^(230*(KR108/KR39*0.001)^2.1-0.7)*KR85^(0.193*EXP(-3300*(KR108/KR39*0.001)^2.6*(KR108/KR131))))</f>
        <v>#N/A</v>
      </c>
      <c r="KS154" s="88" t="e">
        <f ca="1">IF(OR(KS$7="–",KS$7="glatt"),0.25/(LOG(15/KS85+E3_Parameter!$C$16*0.001/(3.715*Berechnungen!KS39)))^2,3400*(KS108/KS39*0.001)^4.13*(KS108/KS131)^(230*(KS108/KS39*0.001)^2.1-0.7)*KS85^(0.193*EXP(-3300*(KS108/KS39*0.001)^2.6*(KS108/KS131))))</f>
        <v>#N/A</v>
      </c>
      <c r="KT154" s="88" t="e">
        <f ca="1">IF(OR(KT$7="–",KT$7="glatt"),0.25/(LOG(15/KT85+E3_Parameter!$C$16*0.001/(3.715*Berechnungen!KT39)))^2,3400*(KT108/KT39*0.001)^4.13*(KT108/KT131)^(230*(KT108/KT39*0.001)^2.1-0.7)*KT85^(0.193*EXP(-3300*(KT108/KT39*0.001)^2.6*(KT108/KT131))))</f>
        <v>#N/A</v>
      </c>
      <c r="KU154" s="88" t="e">
        <f ca="1">IF(OR(KU$7="–",KU$7="glatt"),0.25/(LOG(15/KU85+E3_Parameter!$C$16*0.001/(3.715*Berechnungen!KU39)))^2,3400*(KU108/KU39*0.001)^4.13*(KU108/KU131)^(230*(KU108/KU39*0.001)^2.1-0.7)*KU85^(0.193*EXP(-3300*(KU108/KU39*0.001)^2.6*(KU108/KU131))))</f>
        <v>#N/A</v>
      </c>
      <c r="KV154" s="88" t="e">
        <f ca="1">IF(OR(KV$7="–",KV$7="glatt"),0.25/(LOG(15/KV85+E3_Parameter!$C$16*0.001/(3.715*Berechnungen!KV39)))^2,3400*(KV108/KV39*0.001)^4.13*(KV108/KV131)^(230*(KV108/KV39*0.001)^2.1-0.7)*KV85^(0.193*EXP(-3300*(KV108/KV39*0.001)^2.6*(KV108/KV131))))</f>
        <v>#N/A</v>
      </c>
      <c r="KW154" s="88" t="e">
        <f ca="1">IF(OR(KW$7="–",KW$7="glatt"),0.25/(LOG(15/KW85+E3_Parameter!$C$16*0.001/(3.715*Berechnungen!KW39)))^2,3400*(KW108/KW39*0.001)^4.13*(KW108/KW131)^(230*(KW108/KW39*0.001)^2.1-0.7)*KW85^(0.193*EXP(-3300*(KW108/KW39*0.001)^2.6*(KW108/KW131))))</f>
        <v>#N/A</v>
      </c>
      <c r="KX154" s="88" t="e">
        <f ca="1">IF(OR(KX$7="–",KX$7="glatt"),0.25/(LOG(15/KX85+E3_Parameter!$C$16*0.001/(3.715*Berechnungen!KX39)))^2,3400*(KX108/KX39*0.001)^4.13*(KX108/KX131)^(230*(KX108/KX39*0.001)^2.1-0.7)*KX85^(0.193*EXP(-3300*(KX108/KX39*0.001)^2.6*(KX108/KX131))))</f>
        <v>#N/A</v>
      </c>
      <c r="KY154" s="88" t="e">
        <f ca="1">IF(OR(KY$7="–",KY$7="glatt"),0.25/(LOG(15/KY85+E3_Parameter!$C$16*0.001/(3.715*Berechnungen!KY39)))^2,3400*(KY108/KY39*0.001)^4.13*(KY108/KY131)^(230*(KY108/KY39*0.001)^2.1-0.7)*KY85^(0.193*EXP(-3300*(KY108/KY39*0.001)^2.6*(KY108/KY131))))</f>
        <v>#N/A</v>
      </c>
      <c r="KZ154" s="88" t="e">
        <f ca="1">IF(OR(KZ$7="–",KZ$7="glatt"),0.25/(LOG(15/KZ85+E3_Parameter!$C$16*0.001/(3.715*Berechnungen!KZ39)))^2,3400*(KZ108/KZ39*0.001)^4.13*(KZ108/KZ131)^(230*(KZ108/KZ39*0.001)^2.1-0.7)*KZ85^(0.193*EXP(-3300*(KZ108/KZ39*0.001)^2.6*(KZ108/KZ131))))</f>
        <v>#N/A</v>
      </c>
      <c r="LA154" s="88" t="e">
        <f ca="1">IF(OR(LA$7="–",LA$7="glatt"),0.25/(LOG(15/LA85+E3_Parameter!$C$16*0.001/(3.715*Berechnungen!LA39)))^2,3400*(LA108/LA39*0.001)^4.13*(LA108/LA131)^(230*(LA108/LA39*0.001)^2.1-0.7)*LA85^(0.193*EXP(-3300*(LA108/LA39*0.001)^2.6*(LA108/LA131))))</f>
        <v>#N/A</v>
      </c>
      <c r="LB154" s="88" t="e">
        <f ca="1">IF(OR(LB$7="–",LB$7="glatt"),0.25/(LOG(15/LB85+E3_Parameter!$C$16*0.001/(3.715*Berechnungen!LB39)))^2,3400*(LB108/LB39*0.001)^4.13*(LB108/LB131)^(230*(LB108/LB39*0.001)^2.1-0.7)*LB85^(0.193*EXP(-3300*(LB108/LB39*0.001)^2.6*(LB108/LB131))))</f>
        <v>#N/A</v>
      </c>
      <c r="LC154" s="88" t="e">
        <f ca="1">IF(OR(LC$7="–",LC$7="glatt"),0.25/(LOG(15/LC85+E3_Parameter!$C$16*0.001/(3.715*Berechnungen!LC39)))^2,3400*(LC108/LC39*0.001)^4.13*(LC108/LC131)^(230*(LC108/LC39*0.001)^2.1-0.7)*LC85^(0.193*EXP(-3300*(LC108/LC39*0.001)^2.6*(LC108/LC131))))</f>
        <v>#N/A</v>
      </c>
      <c r="LD154" s="88" t="e">
        <f ca="1">IF(OR(LD$7="–",LD$7="glatt"),0.25/(LOG(15/LD85+E3_Parameter!$C$16*0.001/(3.715*Berechnungen!LD39)))^2,3400*(LD108/LD39*0.001)^4.13*(LD108/LD131)^(230*(LD108/LD39*0.001)^2.1-0.7)*LD85^(0.193*EXP(-3300*(LD108/LD39*0.001)^2.6*(LD108/LD131))))</f>
        <v>#N/A</v>
      </c>
      <c r="LE154" s="88" t="e">
        <f ca="1">IF(OR(LE$7="–",LE$7="glatt"),0.25/(LOG(15/LE85+E3_Parameter!$C$16*0.001/(3.715*Berechnungen!LE39)))^2,3400*(LE108/LE39*0.001)^4.13*(LE108/LE131)^(230*(LE108/LE39*0.001)^2.1-0.7)*LE85^(0.193*EXP(-3300*(LE108/LE39*0.001)^2.6*(LE108/LE131))))</f>
        <v>#N/A</v>
      </c>
      <c r="LF154" s="88" t="e">
        <f ca="1">IF(OR(LF$7="–",LF$7="glatt"),0.25/(LOG(15/LF85+E3_Parameter!$C$16*0.001/(3.715*Berechnungen!LF39)))^2,3400*(LF108/LF39*0.001)^4.13*(LF108/LF131)^(230*(LF108/LF39*0.001)^2.1-0.7)*LF85^(0.193*EXP(-3300*(LF108/LF39*0.001)^2.6*(LF108/LF131))))</f>
        <v>#N/A</v>
      </c>
      <c r="LG154" s="88" t="e">
        <f ca="1">IF(OR(LG$7="–",LG$7="glatt"),0.25/(LOG(15/LG85+E3_Parameter!$C$16*0.001/(3.715*Berechnungen!LG39)))^2,3400*(LG108/LG39*0.001)^4.13*(LG108/LG131)^(230*(LG108/LG39*0.001)^2.1-0.7)*LG85^(0.193*EXP(-3300*(LG108/LG39*0.001)^2.6*(LG108/LG131))))</f>
        <v>#N/A</v>
      </c>
      <c r="LH154" s="88" t="e">
        <f ca="1">IF(OR(LH$7="–",LH$7="glatt"),0.25/(LOG(15/LH85+E3_Parameter!$C$16*0.001/(3.715*Berechnungen!LH39)))^2,3400*(LH108/LH39*0.001)^4.13*(LH108/LH131)^(230*(LH108/LH39*0.001)^2.1-0.7)*LH85^(0.193*EXP(-3300*(LH108/LH39*0.001)^2.6*(LH108/LH131))))</f>
        <v>#N/A</v>
      </c>
      <c r="LI154" s="88" t="e">
        <f ca="1">IF(OR(LI$7="–",LI$7="glatt"),0.25/(LOG(15/LI85+E3_Parameter!$C$16*0.001/(3.715*Berechnungen!LI39)))^2,3400*(LI108/LI39*0.001)^4.13*(LI108/LI131)^(230*(LI108/LI39*0.001)^2.1-0.7)*LI85^(0.193*EXP(-3300*(LI108/LI39*0.001)^2.6*(LI108/LI131))))</f>
        <v>#N/A</v>
      </c>
      <c r="LJ154" s="88" t="e">
        <f ca="1">IF(OR(LJ$7="–",LJ$7="glatt"),0.25/(LOG(15/LJ85+E3_Parameter!$C$16*0.001/(3.715*Berechnungen!LJ39)))^2,3400*(LJ108/LJ39*0.001)^4.13*(LJ108/LJ131)^(230*(LJ108/LJ39*0.001)^2.1-0.7)*LJ85^(0.193*EXP(-3300*(LJ108/LJ39*0.001)^2.6*(LJ108/LJ131))))</f>
        <v>#N/A</v>
      </c>
      <c r="LK154" s="88" t="e">
        <f ca="1">IF(OR(LK$7="–",LK$7="glatt"),0.25/(LOG(15/LK85+E3_Parameter!$C$16*0.001/(3.715*Berechnungen!LK39)))^2,3400*(LK108/LK39*0.001)^4.13*(LK108/LK131)^(230*(LK108/LK39*0.001)^2.1-0.7)*LK85^(0.193*EXP(-3300*(LK108/LK39*0.001)^2.6*(LK108/LK131))))</f>
        <v>#N/A</v>
      </c>
      <c r="LL154" s="88" t="e">
        <f ca="1">IF(OR(LL$7="–",LL$7="glatt"),0.25/(LOG(15/LL85+E3_Parameter!$C$16*0.001/(3.715*Berechnungen!LL39)))^2,3400*(LL108/LL39*0.001)^4.13*(LL108/LL131)^(230*(LL108/LL39*0.001)^2.1-0.7)*LL85^(0.193*EXP(-3300*(LL108/LL39*0.001)^2.6*(LL108/LL131))))</f>
        <v>#N/A</v>
      </c>
      <c r="LM154" s="88" t="e">
        <f ca="1">IF(OR(LM$7="–",LM$7="glatt"),0.25/(LOG(15/LM85+E3_Parameter!$C$16*0.001/(3.715*Berechnungen!LM39)))^2,3400*(LM108/LM39*0.001)^4.13*(LM108/LM131)^(230*(LM108/LM39*0.001)^2.1-0.7)*LM85^(0.193*EXP(-3300*(LM108/LM39*0.001)^2.6*(LM108/LM131))))</f>
        <v>#N/A</v>
      </c>
      <c r="LN154" s="88" t="e">
        <f ca="1">IF(OR(LN$7="–",LN$7="glatt"),0.25/(LOG(15/LN85+E3_Parameter!$C$16*0.001/(3.715*Berechnungen!LN39)))^2,3400*(LN108/LN39*0.001)^4.13*(LN108/LN131)^(230*(LN108/LN39*0.001)^2.1-0.7)*LN85^(0.193*EXP(-3300*(LN108/LN39*0.001)^2.6*(LN108/LN131))))</f>
        <v>#N/A</v>
      </c>
      <c r="LO154" s="88" t="e">
        <f ca="1">IF(OR(LO$7="–",LO$7="glatt"),0.25/(LOG(15/LO85+E3_Parameter!$C$16*0.001/(3.715*Berechnungen!LO39)))^2,3400*(LO108/LO39*0.001)^4.13*(LO108/LO131)^(230*(LO108/LO39*0.001)^2.1-0.7)*LO85^(0.193*EXP(-3300*(LO108/LO39*0.001)^2.6*(LO108/LO131))))</f>
        <v>#N/A</v>
      </c>
      <c r="LP154" s="88" t="e">
        <f ca="1">IF(OR(LP$7="–",LP$7="glatt"),0.25/(LOG(15/LP85+E3_Parameter!$C$16*0.001/(3.715*Berechnungen!LP39)))^2,3400*(LP108/LP39*0.001)^4.13*(LP108/LP131)^(230*(LP108/LP39*0.001)^2.1-0.7)*LP85^(0.193*EXP(-3300*(LP108/LP39*0.001)^2.6*(LP108/LP131))))</f>
        <v>#N/A</v>
      </c>
      <c r="LQ154" s="88" t="e">
        <f ca="1">IF(OR(LQ$7="–",LQ$7="glatt"),0.25/(LOG(15/LQ85+E3_Parameter!$C$16*0.001/(3.715*Berechnungen!LQ39)))^2,3400*(LQ108/LQ39*0.001)^4.13*(LQ108/LQ131)^(230*(LQ108/LQ39*0.001)^2.1-0.7)*LQ85^(0.193*EXP(-3300*(LQ108/LQ39*0.001)^2.6*(LQ108/LQ131))))</f>
        <v>#N/A</v>
      </c>
      <c r="LR154" s="88" t="e">
        <f ca="1">IF(OR(LR$7="–",LR$7="glatt"),0.25/(LOG(15/LR85+E3_Parameter!$C$16*0.001/(3.715*Berechnungen!LR39)))^2,3400*(LR108/LR39*0.001)^4.13*(LR108/LR131)^(230*(LR108/LR39*0.001)^2.1-0.7)*LR85^(0.193*EXP(-3300*(LR108/LR39*0.001)^2.6*(LR108/LR131))))</f>
        <v>#N/A</v>
      </c>
      <c r="LS154" s="88" t="e">
        <f ca="1">IF(OR(LS$7="–",LS$7="glatt"),0.25/(LOG(15/LS85+E3_Parameter!$C$16*0.001/(3.715*Berechnungen!LS39)))^2,3400*(LS108/LS39*0.001)^4.13*(LS108/LS131)^(230*(LS108/LS39*0.001)^2.1-0.7)*LS85^(0.193*EXP(-3300*(LS108/LS39*0.001)^2.6*(LS108/LS131))))</f>
        <v>#N/A</v>
      </c>
      <c r="LT154" s="88" t="e">
        <f ca="1">IF(OR(LT$7="–",LT$7="glatt"),0.25/(LOG(15/LT85+E3_Parameter!$C$16*0.001/(3.715*Berechnungen!LT39)))^2,3400*(LT108/LT39*0.001)^4.13*(LT108/LT131)^(230*(LT108/LT39*0.001)^2.1-0.7)*LT85^(0.193*EXP(-3300*(LT108/LT39*0.001)^2.6*(LT108/LT131))))</f>
        <v>#N/A</v>
      </c>
      <c r="LU154" s="88" t="e">
        <f ca="1">IF(OR(LU$7="–",LU$7="glatt"),0.25/(LOG(15/LU85+E3_Parameter!$C$16*0.001/(3.715*Berechnungen!LU39)))^2,3400*(LU108/LU39*0.001)^4.13*(LU108/LU131)^(230*(LU108/LU39*0.001)^2.1-0.7)*LU85^(0.193*EXP(-3300*(LU108/LU39*0.001)^2.6*(LU108/LU131))))</f>
        <v>#N/A</v>
      </c>
      <c r="LV154" s="88" t="e">
        <f ca="1">IF(OR(LV$7="–",LV$7="glatt"),0.25/(LOG(15/LV85+E3_Parameter!$C$16*0.001/(3.715*Berechnungen!LV39)))^2,3400*(LV108/LV39*0.001)^4.13*(LV108/LV131)^(230*(LV108/LV39*0.001)^2.1-0.7)*LV85^(0.193*EXP(-3300*(LV108/LV39*0.001)^2.6*(LV108/LV131))))</f>
        <v>#N/A</v>
      </c>
      <c r="LW154" s="88" t="e">
        <f ca="1">IF(OR(LW$7="–",LW$7="glatt"),0.25/(LOG(15/LW85+E3_Parameter!$C$16*0.001/(3.715*Berechnungen!LW39)))^2,3400*(LW108/LW39*0.001)^4.13*(LW108/LW131)^(230*(LW108/LW39*0.001)^2.1-0.7)*LW85^(0.193*EXP(-3300*(LW108/LW39*0.001)^2.6*(LW108/LW131))))</f>
        <v>#N/A</v>
      </c>
      <c r="LX154" s="88" t="e">
        <f ca="1">IF(OR(LX$7="–",LX$7="glatt"),0.25/(LOG(15/LX85+E3_Parameter!$C$16*0.001/(3.715*Berechnungen!LX39)))^2,3400*(LX108/LX39*0.001)^4.13*(LX108/LX131)^(230*(LX108/LX39*0.001)^2.1-0.7)*LX85^(0.193*EXP(-3300*(LX108/LX39*0.001)^2.6*(LX108/LX131))))</f>
        <v>#N/A</v>
      </c>
      <c r="LY154" s="88" t="e">
        <f ca="1">IF(OR(LY$7="–",LY$7="glatt"),0.25/(LOG(15/LY85+E3_Parameter!$C$16*0.001/(3.715*Berechnungen!LY39)))^2,3400*(LY108/LY39*0.001)^4.13*(LY108/LY131)^(230*(LY108/LY39*0.001)^2.1-0.7)*LY85^(0.193*EXP(-3300*(LY108/LY39*0.001)^2.6*(LY108/LY131))))</f>
        <v>#N/A</v>
      </c>
      <c r="LZ154" s="88" t="e">
        <f ca="1">IF(OR(LZ$7="–",LZ$7="glatt"),0.25/(LOG(15/LZ85+E3_Parameter!$C$16*0.001/(3.715*Berechnungen!LZ39)))^2,3400*(LZ108/LZ39*0.001)^4.13*(LZ108/LZ131)^(230*(LZ108/LZ39*0.001)^2.1-0.7)*LZ85^(0.193*EXP(-3300*(LZ108/LZ39*0.001)^2.6*(LZ108/LZ131))))</f>
        <v>#N/A</v>
      </c>
      <c r="MA154" s="88" t="e">
        <f ca="1">IF(OR(MA$7="–",MA$7="glatt"),0.25/(LOG(15/MA85+E3_Parameter!$C$16*0.001/(3.715*Berechnungen!MA39)))^2,3400*(MA108/MA39*0.001)^4.13*(MA108/MA131)^(230*(MA108/MA39*0.001)^2.1-0.7)*MA85^(0.193*EXP(-3300*(MA108/MA39*0.001)^2.6*(MA108/MA131))))</f>
        <v>#N/A</v>
      </c>
      <c r="MB154" s="88" t="e">
        <f ca="1">IF(OR(MB$7="–",MB$7="glatt"),0.25/(LOG(15/MB85+E3_Parameter!$C$16*0.001/(3.715*Berechnungen!MB39)))^2,3400*(MB108/MB39*0.001)^4.13*(MB108/MB131)^(230*(MB108/MB39*0.001)^2.1-0.7)*MB85^(0.193*EXP(-3300*(MB108/MB39*0.001)^2.6*(MB108/MB131))))</f>
        <v>#N/A</v>
      </c>
      <c r="MC154" s="88" t="e">
        <f ca="1">IF(OR(MC$7="–",MC$7="glatt"),0.25/(LOG(15/MC85+E3_Parameter!$C$16*0.001/(3.715*Berechnungen!MC39)))^2,3400*(MC108/MC39*0.001)^4.13*(MC108/MC131)^(230*(MC108/MC39*0.001)^2.1-0.7)*MC85^(0.193*EXP(-3300*(MC108/MC39*0.001)^2.6*(MC108/MC131))))</f>
        <v>#N/A</v>
      </c>
      <c r="MD154" s="88" t="e">
        <f ca="1">IF(OR(MD$7="–",MD$7="glatt"),0.25/(LOG(15/MD85+E3_Parameter!$C$16*0.001/(3.715*Berechnungen!MD39)))^2,3400*(MD108/MD39*0.001)^4.13*(MD108/MD131)^(230*(MD108/MD39*0.001)^2.1-0.7)*MD85^(0.193*EXP(-3300*(MD108/MD39*0.001)^2.6*(MD108/MD131))))</f>
        <v>#N/A</v>
      </c>
      <c r="ME154" s="88" t="e">
        <f ca="1">IF(OR(ME$7="–",ME$7="glatt"),0.25/(LOG(15/ME85+E3_Parameter!$C$16*0.001/(3.715*Berechnungen!ME39)))^2,3400*(ME108/ME39*0.001)^4.13*(ME108/ME131)^(230*(ME108/ME39*0.001)^2.1-0.7)*ME85^(0.193*EXP(-3300*(ME108/ME39*0.001)^2.6*(ME108/ME131))))</f>
        <v>#N/A</v>
      </c>
      <c r="MF154" s="88" t="e">
        <f ca="1">IF(OR(MF$7="–",MF$7="glatt"),0.25/(LOG(15/MF85+E3_Parameter!$C$16*0.001/(3.715*Berechnungen!MF39)))^2,3400*(MF108/MF39*0.001)^4.13*(MF108/MF131)^(230*(MF108/MF39*0.001)^2.1-0.7)*MF85^(0.193*EXP(-3300*(MF108/MF39*0.001)^2.6*(MF108/MF131))))</f>
        <v>#N/A</v>
      </c>
      <c r="MG154" s="88" t="e">
        <f ca="1">IF(OR(MG$7="–",MG$7="glatt"),0.25/(LOG(15/MG85+E3_Parameter!$C$16*0.001/(3.715*Berechnungen!MG39)))^2,3400*(MG108/MG39*0.001)^4.13*(MG108/MG131)^(230*(MG108/MG39*0.001)^2.1-0.7)*MG85^(0.193*EXP(-3300*(MG108/MG39*0.001)^2.6*(MG108/MG131))))</f>
        <v>#N/A</v>
      </c>
      <c r="MH154" s="88" t="e">
        <f ca="1">IF(OR(MH$7="–",MH$7="glatt"),0.25/(LOG(15/MH85+E3_Parameter!$C$16*0.001/(3.715*Berechnungen!MH39)))^2,3400*(MH108/MH39*0.001)^4.13*(MH108/MH131)^(230*(MH108/MH39*0.001)^2.1-0.7)*MH85^(0.193*EXP(-3300*(MH108/MH39*0.001)^2.6*(MH108/MH131))))</f>
        <v>#N/A</v>
      </c>
      <c r="MI154" s="88" t="e">
        <f ca="1">IF(OR(MI$7="–",MI$7="glatt"),0.25/(LOG(15/MI85+E3_Parameter!$C$16*0.001/(3.715*Berechnungen!MI39)))^2,3400*(MI108/MI39*0.001)^4.13*(MI108/MI131)^(230*(MI108/MI39*0.001)^2.1-0.7)*MI85^(0.193*EXP(-3300*(MI108/MI39*0.001)^2.6*(MI108/MI131))))</f>
        <v>#N/A</v>
      </c>
      <c r="MJ154" s="88" t="e">
        <f ca="1">IF(OR(MJ$7="–",MJ$7="glatt"),0.25/(LOG(15/MJ85+E3_Parameter!$C$16*0.001/(3.715*Berechnungen!MJ39)))^2,3400*(MJ108/MJ39*0.001)^4.13*(MJ108/MJ131)^(230*(MJ108/MJ39*0.001)^2.1-0.7)*MJ85^(0.193*EXP(-3300*(MJ108/MJ39*0.001)^2.6*(MJ108/MJ131))))</f>
        <v>#N/A</v>
      </c>
      <c r="MK154" s="88" t="e">
        <f ca="1">IF(OR(MK$7="–",MK$7="glatt"),0.25/(LOG(15/MK85+E3_Parameter!$C$16*0.001/(3.715*Berechnungen!MK39)))^2,3400*(MK108/MK39*0.001)^4.13*(MK108/MK131)^(230*(MK108/MK39*0.001)^2.1-0.7)*MK85^(0.193*EXP(-3300*(MK108/MK39*0.001)^2.6*(MK108/MK131))))</f>
        <v>#N/A</v>
      </c>
      <c r="ML154" s="88" t="e">
        <f ca="1">IF(OR(ML$7="–",ML$7="glatt"),0.25/(LOG(15/ML85+E3_Parameter!$C$16*0.001/(3.715*Berechnungen!ML39)))^2,3400*(ML108/ML39*0.001)^4.13*(ML108/ML131)^(230*(ML108/ML39*0.001)^2.1-0.7)*ML85^(0.193*EXP(-3300*(ML108/ML39*0.001)^2.6*(ML108/ML131))))</f>
        <v>#N/A</v>
      </c>
      <c r="MM154" s="88" t="e">
        <f ca="1">IF(OR(MM$7="–",MM$7="glatt"),0.25/(LOG(15/MM85+E3_Parameter!$C$16*0.001/(3.715*Berechnungen!MM39)))^2,3400*(MM108/MM39*0.001)^4.13*(MM108/MM131)^(230*(MM108/MM39*0.001)^2.1-0.7)*MM85^(0.193*EXP(-3300*(MM108/MM39*0.001)^2.6*(MM108/MM131))))</f>
        <v>#N/A</v>
      </c>
      <c r="MN154" s="88" t="e">
        <f ca="1">IF(OR(MN$7="–",MN$7="glatt"),0.25/(LOG(15/MN85+E3_Parameter!$C$16*0.001/(3.715*Berechnungen!MN39)))^2,3400*(MN108/MN39*0.001)^4.13*(MN108/MN131)^(230*(MN108/MN39*0.001)^2.1-0.7)*MN85^(0.193*EXP(-3300*(MN108/MN39*0.001)^2.6*(MN108/MN131))))</f>
        <v>#N/A</v>
      </c>
      <c r="MO154" s="88" t="e">
        <f ca="1">IF(OR(MO$7="–",MO$7="glatt"),0.25/(LOG(15/MO85+E3_Parameter!$C$16*0.001/(3.715*Berechnungen!MO39)))^2,3400*(MO108/MO39*0.001)^4.13*(MO108/MO131)^(230*(MO108/MO39*0.001)^2.1-0.7)*MO85^(0.193*EXP(-3300*(MO108/MO39*0.001)^2.6*(MO108/MO131))))</f>
        <v>#N/A</v>
      </c>
      <c r="MP154" s="88" t="e">
        <f ca="1">IF(OR(MP$7="–",MP$7="glatt"),0.25/(LOG(15/MP85+E3_Parameter!$C$16*0.001/(3.715*Berechnungen!MP39)))^2,3400*(MP108/MP39*0.001)^4.13*(MP108/MP131)^(230*(MP108/MP39*0.001)^2.1-0.7)*MP85^(0.193*EXP(-3300*(MP108/MP39*0.001)^2.6*(MP108/MP131))))</f>
        <v>#N/A</v>
      </c>
      <c r="MQ154" s="88" t="e">
        <f ca="1">IF(OR(MQ$7="–",MQ$7="glatt"),0.25/(LOG(15/MQ85+E3_Parameter!$C$16*0.001/(3.715*Berechnungen!MQ39)))^2,3400*(MQ108/MQ39*0.001)^4.13*(MQ108/MQ131)^(230*(MQ108/MQ39*0.001)^2.1-0.7)*MQ85^(0.193*EXP(-3300*(MQ108/MQ39*0.001)^2.6*(MQ108/MQ131))))</f>
        <v>#N/A</v>
      </c>
      <c r="MR154" s="88" t="e">
        <f ca="1">IF(OR(MR$7="–",MR$7="glatt"),0.25/(LOG(15/MR85+E3_Parameter!$C$16*0.001/(3.715*Berechnungen!MR39)))^2,3400*(MR108/MR39*0.001)^4.13*(MR108/MR131)^(230*(MR108/MR39*0.001)^2.1-0.7)*MR85^(0.193*EXP(-3300*(MR108/MR39*0.001)^2.6*(MR108/MR131))))</f>
        <v>#N/A</v>
      </c>
      <c r="MS154" s="88" t="e">
        <f ca="1">IF(OR(MS$7="–",MS$7="glatt"),0.25/(LOG(15/MS85+E3_Parameter!$C$16*0.001/(3.715*Berechnungen!MS39)))^2,3400*(MS108/MS39*0.001)^4.13*(MS108/MS131)^(230*(MS108/MS39*0.001)^2.1-0.7)*MS85^(0.193*EXP(-3300*(MS108/MS39*0.001)^2.6*(MS108/MS131))))</f>
        <v>#N/A</v>
      </c>
      <c r="MT154" s="88" t="e">
        <f ca="1">IF(OR(MT$7="–",MT$7="glatt"),0.25/(LOG(15/MT85+E3_Parameter!$C$16*0.001/(3.715*Berechnungen!MT39)))^2,3400*(MT108/MT39*0.001)^4.13*(MT108/MT131)^(230*(MT108/MT39*0.001)^2.1-0.7)*MT85^(0.193*EXP(-3300*(MT108/MT39*0.001)^2.6*(MT108/MT131))))</f>
        <v>#N/A</v>
      </c>
      <c r="MU154" s="88" t="e">
        <f ca="1">IF(OR(MU$7="–",MU$7="glatt"),0.25/(LOG(15/MU85+E3_Parameter!$C$16*0.001/(3.715*Berechnungen!MU39)))^2,3400*(MU108/MU39*0.001)^4.13*(MU108/MU131)^(230*(MU108/MU39*0.001)^2.1-0.7)*MU85^(0.193*EXP(-3300*(MU108/MU39*0.001)^2.6*(MU108/MU131))))</f>
        <v>#N/A</v>
      </c>
      <c r="MV154" s="88" t="e">
        <f ca="1">IF(OR(MV$7="–",MV$7="glatt"),0.25/(LOG(15/MV85+E3_Parameter!$C$16*0.001/(3.715*Berechnungen!MV39)))^2,3400*(MV108/MV39*0.001)^4.13*(MV108/MV131)^(230*(MV108/MV39*0.001)^2.1-0.7)*MV85^(0.193*EXP(-3300*(MV108/MV39*0.001)^2.6*(MV108/MV131))))</f>
        <v>#N/A</v>
      </c>
      <c r="MW154" s="88" t="e">
        <f ca="1">IF(OR(MW$7="–",MW$7="glatt"),0.25/(LOG(15/MW85+E3_Parameter!$C$16*0.001/(3.715*Berechnungen!MW39)))^2,3400*(MW108/MW39*0.001)^4.13*(MW108/MW131)^(230*(MW108/MW39*0.001)^2.1-0.7)*MW85^(0.193*EXP(-3300*(MW108/MW39*0.001)^2.6*(MW108/MW131))))</f>
        <v>#N/A</v>
      </c>
      <c r="MX154" s="88" t="e">
        <f ca="1">IF(OR(MX$7="–",MX$7="glatt"),0.25/(LOG(15/MX85+E3_Parameter!$C$16*0.001/(3.715*Berechnungen!MX39)))^2,3400*(MX108/MX39*0.001)^4.13*(MX108/MX131)^(230*(MX108/MX39*0.001)^2.1-0.7)*MX85^(0.193*EXP(-3300*(MX108/MX39*0.001)^2.6*(MX108/MX131))))</f>
        <v>#N/A</v>
      </c>
      <c r="MY154" s="88" t="e">
        <f ca="1">IF(OR(MY$7="–",MY$7="glatt"),0.25/(LOG(15/MY85+E3_Parameter!$C$16*0.001/(3.715*Berechnungen!MY39)))^2,3400*(MY108/MY39*0.001)^4.13*(MY108/MY131)^(230*(MY108/MY39*0.001)^2.1-0.7)*MY85^(0.193*EXP(-3300*(MY108/MY39*0.001)^2.6*(MY108/MY131))))</f>
        <v>#N/A</v>
      </c>
      <c r="MZ154" s="88" t="e">
        <f ca="1">IF(OR(MZ$7="–",MZ$7="glatt"),0.25/(LOG(15/MZ85+E3_Parameter!$C$16*0.001/(3.715*Berechnungen!MZ39)))^2,3400*(MZ108/MZ39*0.001)^4.13*(MZ108/MZ131)^(230*(MZ108/MZ39*0.001)^2.1-0.7)*MZ85^(0.193*EXP(-3300*(MZ108/MZ39*0.001)^2.6*(MZ108/MZ131))))</f>
        <v>#N/A</v>
      </c>
      <c r="NA154" s="88" t="e">
        <f ca="1">IF(OR(NA$7="–",NA$7="glatt"),0.25/(LOG(15/NA85+E3_Parameter!$C$16*0.001/(3.715*Berechnungen!NA39)))^2,3400*(NA108/NA39*0.001)^4.13*(NA108/NA131)^(230*(NA108/NA39*0.001)^2.1-0.7)*NA85^(0.193*EXP(-3300*(NA108/NA39*0.001)^2.6*(NA108/NA131))))</f>
        <v>#N/A</v>
      </c>
      <c r="NB154" s="88" t="e">
        <f ca="1">IF(OR(NB$7="–",NB$7="glatt"),0.25/(LOG(15/NB85+E3_Parameter!$C$16*0.001/(3.715*Berechnungen!NB39)))^2,3400*(NB108/NB39*0.001)^4.13*(NB108/NB131)^(230*(NB108/NB39*0.001)^2.1-0.7)*NB85^(0.193*EXP(-3300*(NB108/NB39*0.001)^2.6*(NB108/NB131))))</f>
        <v>#N/A</v>
      </c>
      <c r="NC154" s="88" t="e">
        <f ca="1">IF(OR(NC$7="–",NC$7="glatt"),0.25/(LOG(15/NC85+E3_Parameter!$C$16*0.001/(3.715*Berechnungen!NC39)))^2,3400*(NC108/NC39*0.001)^4.13*(NC108/NC131)^(230*(NC108/NC39*0.001)^2.1-0.7)*NC85^(0.193*EXP(-3300*(NC108/NC39*0.001)^2.6*(NC108/NC131))))</f>
        <v>#N/A</v>
      </c>
      <c r="ND154" s="88" t="e">
        <f ca="1">IF(OR(ND$7="–",ND$7="glatt"),0.25/(LOG(15/ND85+E3_Parameter!$C$16*0.001/(3.715*Berechnungen!ND39)))^2,3400*(ND108/ND39*0.001)^4.13*(ND108/ND131)^(230*(ND108/ND39*0.001)^2.1-0.7)*ND85^(0.193*EXP(-3300*(ND108/ND39*0.001)^2.6*(ND108/ND131))))</f>
        <v>#N/A</v>
      </c>
      <c r="NE154" s="88" t="e">
        <f ca="1">IF(OR(NE$7="–",NE$7="glatt"),0.25/(LOG(15/NE85+E3_Parameter!$C$16*0.001/(3.715*Berechnungen!NE39)))^2,3400*(NE108/NE39*0.001)^4.13*(NE108/NE131)^(230*(NE108/NE39*0.001)^2.1-0.7)*NE85^(0.193*EXP(-3300*(NE108/NE39*0.001)^2.6*(NE108/NE131))))</f>
        <v>#N/A</v>
      </c>
      <c r="NF154" s="88" t="e">
        <f ca="1">IF(OR(NF$7="–",NF$7="glatt"),0.25/(LOG(15/NF85+E3_Parameter!$C$16*0.001/(3.715*Berechnungen!NF39)))^2,3400*(NF108/NF39*0.001)^4.13*(NF108/NF131)^(230*(NF108/NF39*0.001)^2.1-0.7)*NF85^(0.193*EXP(-3300*(NF108/NF39*0.001)^2.6*(NF108/NF131))))</f>
        <v>#N/A</v>
      </c>
      <c r="NG154" s="88" t="e">
        <f ca="1">IF(OR(NG$7="–",NG$7="glatt"),0.25/(LOG(15/NG85+E3_Parameter!$C$16*0.001/(3.715*Berechnungen!NG39)))^2,3400*(NG108/NG39*0.001)^4.13*(NG108/NG131)^(230*(NG108/NG39*0.001)^2.1-0.7)*NG85^(0.193*EXP(-3300*(NG108/NG39*0.001)^2.6*(NG108/NG131))))</f>
        <v>#N/A</v>
      </c>
      <c r="NH154" s="88" t="e">
        <f ca="1">IF(OR(NH$7="–",NH$7="glatt"),0.25/(LOG(15/NH85+E3_Parameter!$C$16*0.001/(3.715*Berechnungen!NH39)))^2,3400*(NH108/NH39*0.001)^4.13*(NH108/NH131)^(230*(NH108/NH39*0.001)^2.1-0.7)*NH85^(0.193*EXP(-3300*(NH108/NH39*0.001)^2.6*(NH108/NH131))))</f>
        <v>#N/A</v>
      </c>
      <c r="NI154" s="88" t="e">
        <f ca="1">IF(OR(NI$7="–",NI$7="glatt"),0.25/(LOG(15/NI85+E3_Parameter!$C$16*0.001/(3.715*Berechnungen!NI39)))^2,3400*(NI108/NI39*0.001)^4.13*(NI108/NI131)^(230*(NI108/NI39*0.001)^2.1-0.7)*NI85^(0.193*EXP(-3300*(NI108/NI39*0.001)^2.6*(NI108/NI131))))</f>
        <v>#N/A</v>
      </c>
      <c r="NJ154" s="88" t="e">
        <f ca="1">IF(OR(NJ$7="–",NJ$7="glatt"),0.25/(LOG(15/NJ85+E3_Parameter!$C$16*0.001/(3.715*Berechnungen!NJ39)))^2,3400*(NJ108/NJ39*0.001)^4.13*(NJ108/NJ131)^(230*(NJ108/NJ39*0.001)^2.1-0.7)*NJ85^(0.193*EXP(-3300*(NJ108/NJ39*0.001)^2.6*(NJ108/NJ131))))</f>
        <v>#N/A</v>
      </c>
      <c r="NK154" s="88" t="e">
        <f ca="1">IF(OR(NK$7="–",NK$7="glatt"),0.25/(LOG(15/NK85+E3_Parameter!$C$16*0.001/(3.715*Berechnungen!NK39)))^2,3400*(NK108/NK39*0.001)^4.13*(NK108/NK131)^(230*(NK108/NK39*0.001)^2.1-0.7)*NK85^(0.193*EXP(-3300*(NK108/NK39*0.001)^2.6*(NK108/NK131))))</f>
        <v>#N/A</v>
      </c>
      <c r="NL154" s="88" t="e">
        <f ca="1">IF(OR(NL$7="–",NL$7="glatt"),0.25/(LOG(15/NL85+E3_Parameter!$C$16*0.001/(3.715*Berechnungen!NL39)))^2,3400*(NL108/NL39*0.001)^4.13*(NL108/NL131)^(230*(NL108/NL39*0.001)^2.1-0.7)*NL85^(0.193*EXP(-3300*(NL108/NL39*0.001)^2.6*(NL108/NL131))))</f>
        <v>#N/A</v>
      </c>
      <c r="NM154" s="88" t="e">
        <f ca="1">IF(OR(NM$7="–",NM$7="glatt"),0.25/(LOG(15/NM85+E3_Parameter!$C$16*0.001/(3.715*Berechnungen!NM39)))^2,3400*(NM108/NM39*0.001)^4.13*(NM108/NM131)^(230*(NM108/NM39*0.001)^2.1-0.7)*NM85^(0.193*EXP(-3300*(NM108/NM39*0.001)^2.6*(NM108/NM131))))</f>
        <v>#N/A</v>
      </c>
      <c r="NN154" s="88" t="e">
        <f ca="1">IF(OR(NN$7="–",NN$7="glatt"),0.25/(LOG(15/NN85+E3_Parameter!$C$16*0.001/(3.715*Berechnungen!NN39)))^2,3400*(NN108/NN39*0.001)^4.13*(NN108/NN131)^(230*(NN108/NN39*0.001)^2.1-0.7)*NN85^(0.193*EXP(-3300*(NN108/NN39*0.001)^2.6*(NN108/NN131))))</f>
        <v>#N/A</v>
      </c>
      <c r="NO154" s="88" t="e">
        <f ca="1">IF(OR(NO$7="–",NO$7="glatt"),0.25/(LOG(15/NO85+E3_Parameter!$C$16*0.001/(3.715*Berechnungen!NO39)))^2,3400*(NO108/NO39*0.001)^4.13*(NO108/NO131)^(230*(NO108/NO39*0.001)^2.1-0.7)*NO85^(0.193*EXP(-3300*(NO108/NO39*0.001)^2.6*(NO108/NO131))))</f>
        <v>#N/A</v>
      </c>
      <c r="NP154" s="88" t="e">
        <f ca="1">IF(OR(NP$7="–",NP$7="glatt"),0.25/(LOG(15/NP85+E3_Parameter!$C$16*0.001/(3.715*Berechnungen!NP39)))^2,3400*(NP108/NP39*0.001)^4.13*(NP108/NP131)^(230*(NP108/NP39*0.001)^2.1-0.7)*NP85^(0.193*EXP(-3300*(NP108/NP39*0.001)^2.6*(NP108/NP131))))</f>
        <v>#N/A</v>
      </c>
      <c r="NQ154" s="88" t="e">
        <f ca="1">IF(OR(NQ$7="–",NQ$7="glatt"),0.25/(LOG(15/NQ85+E3_Parameter!$C$16*0.001/(3.715*Berechnungen!NQ39)))^2,3400*(NQ108/NQ39*0.001)^4.13*(NQ108/NQ131)^(230*(NQ108/NQ39*0.001)^2.1-0.7)*NQ85^(0.193*EXP(-3300*(NQ108/NQ39*0.001)^2.6*(NQ108/NQ131))))</f>
        <v>#N/A</v>
      </c>
      <c r="NR154" s="88" t="e">
        <f ca="1">IF(OR(NR$7="–",NR$7="glatt"),0.25/(LOG(15/NR85+E3_Parameter!$C$16*0.001/(3.715*Berechnungen!NR39)))^2,3400*(NR108/NR39*0.001)^4.13*(NR108/NR131)^(230*(NR108/NR39*0.001)^2.1-0.7)*NR85^(0.193*EXP(-3300*(NR108/NR39*0.001)^2.6*(NR108/NR131))))</f>
        <v>#N/A</v>
      </c>
      <c r="NS154" s="88" t="e">
        <f ca="1">IF(OR(NS$7="–",NS$7="glatt"),0.25/(LOG(15/NS85+E3_Parameter!$C$16*0.001/(3.715*Berechnungen!NS39)))^2,3400*(NS108/NS39*0.001)^4.13*(NS108/NS131)^(230*(NS108/NS39*0.001)^2.1-0.7)*NS85^(0.193*EXP(-3300*(NS108/NS39*0.001)^2.6*(NS108/NS131))))</f>
        <v>#N/A</v>
      </c>
      <c r="NT154" s="88" t="e">
        <f ca="1">IF(OR(NT$7="–",NT$7="glatt"),0.25/(LOG(15/NT85+E3_Parameter!$C$16*0.001/(3.715*Berechnungen!NT39)))^2,3400*(NT108/NT39*0.001)^4.13*(NT108/NT131)^(230*(NT108/NT39*0.001)^2.1-0.7)*NT85^(0.193*EXP(-3300*(NT108/NT39*0.001)^2.6*(NT108/NT131))))</f>
        <v>#N/A</v>
      </c>
      <c r="NU154" s="88" t="e">
        <f ca="1">IF(OR(NU$7="–",NU$7="glatt"),0.25/(LOG(15/NU85+E3_Parameter!$C$16*0.001/(3.715*Berechnungen!NU39)))^2,3400*(NU108/NU39*0.001)^4.13*(NU108/NU131)^(230*(NU108/NU39*0.001)^2.1-0.7)*NU85^(0.193*EXP(-3300*(NU108/NU39*0.001)^2.6*(NU108/NU131))))</f>
        <v>#N/A</v>
      </c>
      <c r="NV154" s="88" t="e">
        <f ca="1">IF(OR(NV$7="–",NV$7="glatt"),0.25/(LOG(15/NV85+E3_Parameter!$C$16*0.001/(3.715*Berechnungen!NV39)))^2,3400*(NV108/NV39*0.001)^4.13*(NV108/NV131)^(230*(NV108/NV39*0.001)^2.1-0.7)*NV85^(0.193*EXP(-3300*(NV108/NV39*0.001)^2.6*(NV108/NV131))))</f>
        <v>#N/A</v>
      </c>
      <c r="NW154" s="88" t="e">
        <f ca="1">IF(OR(NW$7="–",NW$7="glatt"),0.25/(LOG(15/NW85+E3_Parameter!$C$16*0.001/(3.715*Berechnungen!NW39)))^2,3400*(NW108/NW39*0.001)^4.13*(NW108/NW131)^(230*(NW108/NW39*0.001)^2.1-0.7)*NW85^(0.193*EXP(-3300*(NW108/NW39*0.001)^2.6*(NW108/NW131))))</f>
        <v>#N/A</v>
      </c>
      <c r="NX154" s="88" t="e">
        <f ca="1">IF(OR(NX$7="–",NX$7="glatt"),0.25/(LOG(15/NX85+E3_Parameter!$C$16*0.001/(3.715*Berechnungen!NX39)))^2,3400*(NX108/NX39*0.001)^4.13*(NX108/NX131)^(230*(NX108/NX39*0.001)^2.1-0.7)*NX85^(0.193*EXP(-3300*(NX108/NX39*0.001)^2.6*(NX108/NX131))))</f>
        <v>#N/A</v>
      </c>
      <c r="NY154" s="88" t="e">
        <f ca="1">IF(OR(NY$7="–",NY$7="glatt"),0.25/(LOG(15/NY85+E3_Parameter!$C$16*0.001/(3.715*Berechnungen!NY39)))^2,3400*(NY108/NY39*0.001)^4.13*(NY108/NY131)^(230*(NY108/NY39*0.001)^2.1-0.7)*NY85^(0.193*EXP(-3300*(NY108/NY39*0.001)^2.6*(NY108/NY131))))</f>
        <v>#N/A</v>
      </c>
      <c r="NZ154" s="88" t="e">
        <f ca="1">IF(OR(NZ$7="–",NZ$7="glatt"),0.25/(LOG(15/NZ85+E3_Parameter!$C$16*0.001/(3.715*Berechnungen!NZ39)))^2,3400*(NZ108/NZ39*0.001)^4.13*(NZ108/NZ131)^(230*(NZ108/NZ39*0.001)^2.1-0.7)*NZ85^(0.193*EXP(-3300*(NZ108/NZ39*0.001)^2.6*(NZ108/NZ131))))</f>
        <v>#N/A</v>
      </c>
      <c r="OA154" s="88" t="e">
        <f ca="1">IF(OR(OA$7="–",OA$7="glatt"),0.25/(LOG(15/OA85+E3_Parameter!$C$16*0.001/(3.715*Berechnungen!OA39)))^2,3400*(OA108/OA39*0.001)^4.13*(OA108/OA131)^(230*(OA108/OA39*0.001)^2.1-0.7)*OA85^(0.193*EXP(-3300*(OA108/OA39*0.001)^2.6*(OA108/OA131))))</f>
        <v>#N/A</v>
      </c>
      <c r="OB154" s="88" t="e">
        <f ca="1">IF(OR(OB$7="–",OB$7="glatt"),0.25/(LOG(15/OB85+E3_Parameter!$C$16*0.001/(3.715*Berechnungen!OB39)))^2,3400*(OB108/OB39*0.001)^4.13*(OB108/OB131)^(230*(OB108/OB39*0.001)^2.1-0.7)*OB85^(0.193*EXP(-3300*(OB108/OB39*0.001)^2.6*(OB108/OB131))))</f>
        <v>#N/A</v>
      </c>
      <c r="OC154" s="88" t="e">
        <f ca="1">IF(OR(OC$7="–",OC$7="glatt"),0.25/(LOG(15/OC85+E3_Parameter!$C$16*0.001/(3.715*Berechnungen!OC39)))^2,3400*(OC108/OC39*0.001)^4.13*(OC108/OC131)^(230*(OC108/OC39*0.001)^2.1-0.7)*OC85^(0.193*EXP(-3300*(OC108/OC39*0.001)^2.6*(OC108/OC131))))</f>
        <v>#N/A</v>
      </c>
      <c r="OD154" s="88" t="e">
        <f ca="1">IF(OR(OD$7="–",OD$7="glatt"),0.25/(LOG(15/OD85+E3_Parameter!$C$16*0.001/(3.715*Berechnungen!OD39)))^2,3400*(OD108/OD39*0.001)^4.13*(OD108/OD131)^(230*(OD108/OD39*0.001)^2.1-0.7)*OD85^(0.193*EXP(-3300*(OD108/OD39*0.001)^2.6*(OD108/OD131))))</f>
        <v>#N/A</v>
      </c>
      <c r="OE154" s="88" t="e">
        <f ca="1">IF(OR(OE$7="–",OE$7="glatt"),0.25/(LOG(15/OE85+E3_Parameter!$C$16*0.001/(3.715*Berechnungen!OE39)))^2,3400*(OE108/OE39*0.001)^4.13*(OE108/OE131)^(230*(OE108/OE39*0.001)^2.1-0.7)*OE85^(0.193*EXP(-3300*(OE108/OE39*0.001)^2.6*(OE108/OE131))))</f>
        <v>#N/A</v>
      </c>
      <c r="OF154" s="88" t="e">
        <f ca="1">IF(OR(OF$7="–",OF$7="glatt"),0.25/(LOG(15/OF85+E3_Parameter!$C$16*0.001/(3.715*Berechnungen!OF39)))^2,3400*(OF108/OF39*0.001)^4.13*(OF108/OF131)^(230*(OF108/OF39*0.001)^2.1-0.7)*OF85^(0.193*EXP(-3300*(OF108/OF39*0.001)^2.6*(OF108/OF131))))</f>
        <v>#N/A</v>
      </c>
      <c r="OG154" s="88" t="e">
        <f ca="1">IF(OR(OG$7="–",OG$7="glatt"),0.25/(LOG(15/OG85+E3_Parameter!$C$16*0.001/(3.715*Berechnungen!OG39)))^2,3400*(OG108/OG39*0.001)^4.13*(OG108/OG131)^(230*(OG108/OG39*0.001)^2.1-0.7)*OG85^(0.193*EXP(-3300*(OG108/OG39*0.001)^2.6*(OG108/OG131))))</f>
        <v>#N/A</v>
      </c>
      <c r="OH154" s="88" t="e">
        <f ca="1">IF(OR(OH$7="–",OH$7="glatt"),0.25/(LOG(15/OH85+E3_Parameter!$C$16*0.001/(3.715*Berechnungen!OH39)))^2,3400*(OH108/OH39*0.001)^4.13*(OH108/OH131)^(230*(OH108/OH39*0.001)^2.1-0.7)*OH85^(0.193*EXP(-3300*(OH108/OH39*0.001)^2.6*(OH108/OH131))))</f>
        <v>#N/A</v>
      </c>
      <c r="OI154" s="88" t="e">
        <f ca="1">IF(OR(OI$7="–",OI$7="glatt"),0.25/(LOG(15/OI85+E3_Parameter!$C$16*0.001/(3.715*Berechnungen!OI39)))^2,3400*(OI108/OI39*0.001)^4.13*(OI108/OI131)^(230*(OI108/OI39*0.001)^2.1-0.7)*OI85^(0.193*EXP(-3300*(OI108/OI39*0.001)^2.6*(OI108/OI131))))</f>
        <v>#N/A</v>
      </c>
      <c r="OJ154" s="88" t="e">
        <f ca="1">IF(OR(OJ$7="–",OJ$7="glatt"),0.25/(LOG(15/OJ85+E3_Parameter!$C$16*0.001/(3.715*Berechnungen!OJ39)))^2,3400*(OJ108/OJ39*0.001)^4.13*(OJ108/OJ131)^(230*(OJ108/OJ39*0.001)^2.1-0.7)*OJ85^(0.193*EXP(-3300*(OJ108/OJ39*0.001)^2.6*(OJ108/OJ131))))</f>
        <v>#N/A</v>
      </c>
      <c r="OK154" s="88" t="e">
        <f ca="1">IF(OR(OK$7="–",OK$7="glatt"),0.25/(LOG(15/OK85+E3_Parameter!$C$16*0.001/(3.715*Berechnungen!OK39)))^2,3400*(OK108/OK39*0.001)^4.13*(OK108/OK131)^(230*(OK108/OK39*0.001)^2.1-0.7)*OK85^(0.193*EXP(-3300*(OK108/OK39*0.001)^2.6*(OK108/OK131))))</f>
        <v>#N/A</v>
      </c>
      <c r="OL154" s="88" t="e">
        <f ca="1">IF(OR(OL$7="–",OL$7="glatt"),0.25/(LOG(15/OL85+E3_Parameter!$C$16*0.001/(3.715*Berechnungen!OL39)))^2,3400*(OL108/OL39*0.001)^4.13*(OL108/OL131)^(230*(OL108/OL39*0.001)^2.1-0.7)*OL85^(0.193*EXP(-3300*(OL108/OL39*0.001)^2.6*(OL108/OL131))))</f>
        <v>#N/A</v>
      </c>
      <c r="OM154" s="88" t="e">
        <f ca="1">IF(OR(OM$7="–",OM$7="glatt"),0.25/(LOG(15/OM85+E3_Parameter!$C$16*0.001/(3.715*Berechnungen!OM39)))^2,3400*(OM108/OM39*0.001)^4.13*(OM108/OM131)^(230*(OM108/OM39*0.001)^2.1-0.7)*OM85^(0.193*EXP(-3300*(OM108/OM39*0.001)^2.6*(OM108/OM131))))</f>
        <v>#N/A</v>
      </c>
    </row>
    <row r="155" spans="2:403" x14ac:dyDescent="0.3">
      <c r="B155" s="84">
        <v>450</v>
      </c>
      <c r="C155" s="85" t="s">
        <v>308</v>
      </c>
      <c r="D155" s="88">
        <f ca="1">IF(OR(D$7="–",D$7="glatt"),0.25/(LOG(15/D86+E3_Parameter!$C$16*0.001/(3.715*Berechnungen!D40)))^2,3400*(D109/D40*0.001)^4.13*(D109/D132)^(230*(D109/D40*0.001)^2.1-0.7)*D86^(0.193*EXP(-3300*(D109/D40*0.001)^2.6*(D109/D132))))</f>
        <v>2.1561326624612635E-2</v>
      </c>
      <c r="E155" s="88">
        <f ca="1">IF(OR(E$7="–",E$7="glatt"),0.25/(LOG(15/E86+E3_Parameter!$C$16*0.001/(3.715*Berechnungen!E40)))^2,3400*(E109/E40*0.001)^4.13*(E109/E132)^(230*(E109/E40*0.001)^2.1-0.7)*E86^(0.193*EXP(-3300*(E109/E40*0.001)^2.6*(E109/E132))))</f>
        <v>7.3197205639457433E-2</v>
      </c>
      <c r="F155" s="88">
        <f ca="1">IF(OR(F$7="–",F$7="glatt"),0.25/(LOG(15/F86+E3_Parameter!$C$16*0.001/(3.715*Berechnungen!F40)))^2,3400*(F109/F40*0.001)^4.13*(F109/F132)^(230*(F109/F40*0.001)^2.1-0.7)*F86^(0.193*EXP(-3300*(F109/F40*0.001)^2.6*(F109/F132))))</f>
        <v>2.1712128030779532E-2</v>
      </c>
      <c r="G155" s="88">
        <f ca="1">IF(OR(G$7="–",G$7="glatt"),0.25/(LOG(15/G86+E3_Parameter!$C$16*0.001/(3.715*Berechnungen!G40)))^2,3400*(G109/G40*0.001)^4.13*(G109/G132)^(230*(G109/G40*0.001)^2.1-0.7)*G86^(0.193*EXP(-3300*(G109/G40*0.001)^2.6*(G109/G132))))</f>
        <v>2.621580063949857E-2</v>
      </c>
      <c r="H155" s="88">
        <f ca="1">IF(OR(H$7="–",H$7="glatt"),0.25/(LOG(15/H86+E3_Parameter!$C$16*0.001/(3.715*Berechnungen!H40)))^2,3400*(H109/H40*0.001)^4.13*(H109/H132)^(230*(H109/H40*0.001)^2.1-0.7)*H86^(0.193*EXP(-3300*(H109/H40*0.001)^2.6*(H109/H132))))</f>
        <v>3.4495734490691633E-2</v>
      </c>
      <c r="I155" s="88">
        <f ca="1">IF(OR(I$7="–",I$7="glatt"),0.25/(LOG(15/I86+E3_Parameter!$C$16*0.001/(3.715*Berechnungen!I40)))^2,3400*(I109/I40*0.001)^4.13*(I109/I132)^(230*(I109/I40*0.001)^2.1-0.7)*I86^(0.193*EXP(-3300*(I109/I40*0.001)^2.6*(I109/I132))))</f>
        <v>4.3704785311340442E-2</v>
      </c>
      <c r="J155" s="88">
        <f ca="1">IF(OR(J$7="–",J$7="glatt"),0.25/(LOG(15/J86+E3_Parameter!$C$16*0.001/(3.715*Berechnungen!J40)))^2,3400*(J109/J40*0.001)^4.13*(J109/J132)^(230*(J109/J40*0.001)^2.1-0.7)*J86^(0.193*EXP(-3300*(J109/J40*0.001)^2.6*(J109/J132))))</f>
        <v>4.3704785311340442E-2</v>
      </c>
      <c r="K155" s="88">
        <f ca="1">IF(OR(K$7="–",K$7="glatt"),0.25/(LOG(15/K86+E3_Parameter!$C$16*0.001/(3.715*Berechnungen!K40)))^2,3400*(K109/K40*0.001)^4.13*(K109/K132)^(230*(K109/K40*0.001)^2.1-0.7)*K86^(0.193*EXP(-3300*(K109/K40*0.001)^2.6*(K109/K132))))</f>
        <v>3.0403731683585827E-2</v>
      </c>
      <c r="L155" s="88">
        <f ca="1">IF(OR(L$7="–",L$7="glatt"),0.25/(LOG(15/L86+E3_Parameter!$C$16*0.001/(3.715*Berechnungen!L40)))^2,3400*(L109/L40*0.001)^4.13*(L109/L132)^(230*(L109/L40*0.001)^2.1-0.7)*L86^(0.193*EXP(-3300*(L109/L40*0.001)^2.6*(L109/L132))))</f>
        <v>4.3704785311340442E-2</v>
      </c>
      <c r="M155" s="88">
        <f ca="1">IF(OR(M$7="–",M$7="glatt"),0.25/(LOG(15/M86+E3_Parameter!$C$16*0.001/(3.715*Berechnungen!M40)))^2,3400*(M109/M40*0.001)^4.13*(M109/M132)^(230*(M109/M40*0.001)^2.1-0.7)*M86^(0.193*EXP(-3300*(M109/M40*0.001)^2.6*(M109/M132))))</f>
        <v>3.4495734490691633E-2</v>
      </c>
      <c r="N155" s="88">
        <f ca="1">IF(OR(N$7="–",N$7="glatt"),0.25/(LOG(15/N86+E3_Parameter!$C$16*0.001/(3.715*Berechnungen!N40)))^2,3400*(N109/N40*0.001)^4.13*(N109/N132)^(230*(N109/N40*0.001)^2.1-0.7)*N86^(0.193*EXP(-3300*(N109/N40*0.001)^2.6*(N109/N132))))</f>
        <v>4.3704785311340442E-2</v>
      </c>
      <c r="O155" s="88">
        <f ca="1">IF(OR(O$7="–",O$7="glatt"),0.25/(LOG(15/O86+E3_Parameter!$C$16*0.001/(3.715*Berechnungen!O40)))^2,3400*(O109/O40*0.001)^4.13*(O109/O132)^(230*(O109/O40*0.001)^2.1-0.7)*O86^(0.193*EXP(-3300*(O109/O40*0.001)^2.6*(O109/O132))))</f>
        <v>4.3704785311340442E-2</v>
      </c>
      <c r="P155" s="88">
        <f ca="1">IF(OR(P$7="–",P$7="glatt"),0.25/(LOG(15/P86+E3_Parameter!$C$16*0.001/(3.715*Berechnungen!P40)))^2,3400*(P109/P40*0.001)^4.13*(P109/P132)^(230*(P109/P40*0.001)^2.1-0.7)*P86^(0.193*EXP(-3300*(P109/P40*0.001)^2.6*(P109/P132))))</f>
        <v>2.5967507594634429E-2</v>
      </c>
      <c r="Q155" s="88">
        <f ca="1">IF(OR(Q$7="–",Q$7="glatt"),0.25/(LOG(15/Q86+E3_Parameter!$C$16*0.001/(3.715*Berechnungen!Q40)))^2,3400*(Q109/Q40*0.001)^4.13*(Q109/Q132)^(230*(Q109/Q40*0.001)^2.1-0.7)*Q86^(0.193*EXP(-3300*(Q109/Q40*0.001)^2.6*(Q109/Q132))))</f>
        <v>3.1777840491519577E-2</v>
      </c>
      <c r="R155" s="88">
        <f ca="1">IF(OR(R$7="–",R$7="glatt"),0.25/(LOG(15/R86+E3_Parameter!$C$16*0.001/(3.715*Berechnungen!R40)))^2,3400*(R109/R40*0.001)^4.13*(R109/R132)^(230*(R109/R40*0.001)^2.1-0.7)*R86^(0.193*EXP(-3300*(R109/R40*0.001)^2.6*(R109/R132))))</f>
        <v>3.1841092299430947E-2</v>
      </c>
      <c r="S155" s="88">
        <f ca="1">IF(OR(S$7="–",S$7="glatt"),0.25/(LOG(15/S86+E3_Parameter!$C$16*0.001/(3.715*Berechnungen!S40)))^2,3400*(S109/S40*0.001)^4.13*(S109/S132)^(230*(S109/S40*0.001)^2.1-0.7)*S86^(0.193*EXP(-3300*(S109/S40*0.001)^2.6*(S109/S132))))</f>
        <v>4.1213034124938423E-2</v>
      </c>
      <c r="T155" s="88">
        <f ca="1">IF(OR(T$7="–",T$7="glatt"),0.25/(LOG(15/T86+E3_Parameter!$C$16*0.001/(3.715*Berechnungen!T40)))^2,3400*(T109/T40*0.001)^4.13*(T109/T132)^(230*(T109/T40*0.001)^2.1-0.7)*T86^(0.193*EXP(-3300*(T109/T40*0.001)^2.6*(T109/T132))))</f>
        <v>3.8824562022536438E-2</v>
      </c>
      <c r="U155" s="88">
        <f ca="1">IF(OR(U$7="–",U$7="glatt"),0.25/(LOG(15/U86+E3_Parameter!$C$16*0.001/(3.715*Berechnungen!U40)))^2,3400*(U109/U40*0.001)^4.13*(U109/U132)^(230*(U109/U40*0.001)^2.1-0.7)*U86^(0.193*EXP(-3300*(U109/U40*0.001)^2.6*(U109/U132))))</f>
        <v>4.9569778349175656E-2</v>
      </c>
      <c r="V155" s="88">
        <f ca="1">IF(OR(V$7="–",V$7="glatt"),0.25/(LOG(15/V86+E3_Parameter!$C$16*0.001/(3.715*Berechnungen!V40)))^2,3400*(V109/V40*0.001)^4.13*(V109/V132)^(230*(V109/V40*0.001)^2.1-0.7)*V86^(0.193*EXP(-3300*(V109/V40*0.001)^2.6*(V109/V132))))</f>
        <v>5.0360950785304517E-2</v>
      </c>
      <c r="W155" s="88">
        <f ca="1">IF(OR(W$7="–",W$7="glatt"),0.25/(LOG(15/W86+E3_Parameter!$C$16*0.001/(3.715*Berechnungen!W40)))^2,3400*(W109/W40*0.001)^4.13*(W109/W132)^(230*(W109/W40*0.001)^2.1-0.7)*W86^(0.193*EXP(-3300*(W109/W40*0.001)^2.6*(W109/W132))))</f>
        <v>0.14232649463681141</v>
      </c>
      <c r="X155" s="88">
        <f ca="1">IF(OR(X$7="–",X$7="glatt"),0.25/(LOG(15/X86+E3_Parameter!$C$16*0.001/(3.715*Berechnungen!X40)))^2,3400*(X109/X40*0.001)^4.13*(X109/X132)^(230*(X109/X40*0.001)^2.1-0.7)*X86^(0.193*EXP(-3300*(X109/X40*0.001)^2.6*(X109/X132))))</f>
        <v>5.3085870183824935E-2</v>
      </c>
      <c r="Y155" s="88">
        <f ca="1">IF(OR(Y$7="–",Y$7="glatt"),0.25/(LOG(15/Y86+E3_Parameter!$C$16*0.001/(3.715*Berechnungen!Y40)))^2,3400*(Y109/Y40*0.001)^4.13*(Y109/Y132)^(230*(Y109/Y40*0.001)^2.1-0.7)*Y86^(0.193*EXP(-3300*(Y109/Y40*0.001)^2.6*(Y109/Y132))))</f>
        <v>0.14232649463681141</v>
      </c>
      <c r="Z155" s="88">
        <f ca="1">IF(OR(Z$7="–",Z$7="glatt"),0.25/(LOG(15/Z86+E3_Parameter!$C$16*0.001/(3.715*Berechnungen!Z40)))^2,3400*(Z109/Z40*0.001)^4.13*(Z109/Z132)^(230*(Z109/Z40*0.001)^2.1-0.7)*Z86^(0.193*EXP(-3300*(Z109/Z40*0.001)^2.6*(Z109/Z132))))</f>
        <v>5.6516285402305355E-2</v>
      </c>
      <c r="AA155" s="88">
        <f ca="1">IF(OR(AA$7="–",AA$7="glatt"),0.25/(LOG(15/AA86+E3_Parameter!$C$16*0.001/(3.715*Berechnungen!AA40)))^2,3400*(AA109/AA40*0.001)^4.13*(AA109/AA132)^(230*(AA109/AA40*0.001)^2.1-0.7)*AA86^(0.193*EXP(-3300*(AA109/AA40*0.001)^2.6*(AA109/AA132))))</f>
        <v>0.14232649463681141</v>
      </c>
      <c r="AB155" s="88">
        <f ca="1">IF(OR(AB$7="–",AB$7="glatt"),0.25/(LOG(15/AB86+E3_Parameter!$C$16*0.001/(3.715*Berechnungen!AB40)))^2,3400*(AB109/AB40*0.001)^4.13*(AB109/AB132)^(230*(AB109/AB40*0.001)^2.1-0.7)*AB86^(0.193*EXP(-3300*(AB109/AB40*0.001)^2.6*(AB109/AB132))))</f>
        <v>6.1021324952297992E-2</v>
      </c>
      <c r="AC155" s="88">
        <f ca="1">IF(OR(AC$7="–",AC$7="glatt"),0.25/(LOG(15/AC86+E3_Parameter!$C$16*0.001/(3.715*Berechnungen!AC40)))^2,3400*(AC109/AC40*0.001)^4.13*(AC109/AC132)^(230*(AC109/AC40*0.001)^2.1-0.7)*AC86^(0.193*EXP(-3300*(AC109/AC40*0.001)^2.6*(AC109/AC132))))</f>
        <v>0.14232649463681141</v>
      </c>
      <c r="AD155" s="88">
        <f ca="1">IF(OR(AD$7="–",AD$7="glatt"),0.25/(LOG(15/AD86+E3_Parameter!$C$16*0.001/(3.715*Berechnungen!AD40)))^2,3400*(AD109/AD40*0.001)^4.13*(AD109/AD132)^(230*(AD109/AD40*0.001)^2.1-0.7)*AD86^(0.193*EXP(-3300*(AD109/AD40*0.001)^2.6*(AD109/AD132))))</f>
        <v>6.7308781195827352E-2</v>
      </c>
      <c r="AE155" s="88">
        <f ca="1">IF(OR(AE$7="–",AE$7="glatt"),0.25/(LOG(15/AE86+E3_Parameter!$C$16*0.001/(3.715*Berechnungen!AE40)))^2,3400*(AE109/AE40*0.001)^4.13*(AE109/AE132)^(230*(AE109/AE40*0.001)^2.1-0.7)*AE86^(0.193*EXP(-3300*(AE109/AE40*0.001)^2.6*(AE109/AE132))))</f>
        <v>0.14232649463681141</v>
      </c>
      <c r="AF155" s="88">
        <f ca="1">IF(OR(AF$7="–",AF$7="glatt"),0.25/(LOG(15/AF86+E3_Parameter!$C$16*0.001/(3.715*Berechnungen!AF40)))^2,3400*(AF109/AF40*0.001)^4.13*(AF109/AF132)^(230*(AF109/AF40*0.001)^2.1-0.7)*AF86^(0.193*EXP(-3300*(AF109/AF40*0.001)^2.6*(AF109/AF132))))</f>
        <v>7.6959456176683275E-2</v>
      </c>
      <c r="AG155" s="88">
        <f ca="1">IF(OR(AG$7="–",AG$7="glatt"),0.25/(LOG(15/AG86+E3_Parameter!$C$16*0.001/(3.715*Berechnungen!AG40)))^2,3400*(AG109/AG40*0.001)^4.13*(AG109/AG132)^(230*(AG109/AG40*0.001)^2.1-0.7)*AG86^(0.193*EXP(-3300*(AG109/AG40*0.001)^2.6*(AG109/AG132))))</f>
        <v>0.14232649463681141</v>
      </c>
      <c r="AH155" s="88">
        <f ca="1">IF(OR(AH$7="–",AH$7="glatt"),0.25/(LOG(15/AH86+E3_Parameter!$C$16*0.001/(3.715*Berechnungen!AH40)))^2,3400*(AH109/AH40*0.001)^4.13*(AH109/AH132)^(230*(AH109/AH40*0.001)^2.1-0.7)*AH86^(0.193*EXP(-3300*(AH109/AH40*0.001)^2.6*(AH109/AH132))))</f>
        <v>9.4521649602732613E-2</v>
      </c>
      <c r="AI155" s="88">
        <f ca="1">IF(OR(AI$7="–",AI$7="glatt"),0.25/(LOG(15/AI86+E3_Parameter!$C$16*0.001/(3.715*Berechnungen!AI40)))^2,3400*(AI109/AI40*0.001)^4.13*(AI109/AI132)^(230*(AI109/AI40*0.001)^2.1-0.7)*AI86^(0.193*EXP(-3300*(AI109/AI40*0.001)^2.6*(AI109/AI132))))</f>
        <v>0.14232649463681141</v>
      </c>
      <c r="AJ155" s="88">
        <f ca="1">IF(OR(AJ$7="–",AJ$7="glatt"),0.25/(LOG(15/AJ86+E3_Parameter!$C$16*0.001/(3.715*Berechnungen!AJ40)))^2,3400*(AJ109/AJ40*0.001)^4.13*(AJ109/AJ132)^(230*(AJ109/AJ40*0.001)^2.1-0.7)*AJ86^(0.193*EXP(-3300*(AJ109/AJ40*0.001)^2.6*(AJ109/AJ132))))</f>
        <v>0.14232649463681141</v>
      </c>
      <c r="AK155" s="88" t="e">
        <f ca="1">IF(OR(AK$7="–",AK$7="glatt"),0.25/(LOG(15/AK86+E3_Parameter!$C$16*0.001/(3.715*Berechnungen!AK40)))^2,3400*(AK109/AK40*0.001)^4.13*(AK109/AK132)^(230*(AK109/AK40*0.001)^2.1-0.7)*AK86^(0.193*EXP(-3300*(AK109/AK40*0.001)^2.6*(AK109/AK132))))</f>
        <v>#N/A</v>
      </c>
      <c r="AL155" s="88" t="e">
        <f ca="1">IF(OR(AL$7="–",AL$7="glatt"),0.25/(LOG(15/AL86+E3_Parameter!$C$16*0.001/(3.715*Berechnungen!AL40)))^2,3400*(AL109/AL40*0.001)^4.13*(AL109/AL132)^(230*(AL109/AL40*0.001)^2.1-0.7)*AL86^(0.193*EXP(-3300*(AL109/AL40*0.001)^2.6*(AL109/AL132))))</f>
        <v>#N/A</v>
      </c>
      <c r="AM155" s="88" t="e">
        <f ca="1">IF(OR(AM$7="–",AM$7="glatt"),0.25/(LOG(15/AM86+E3_Parameter!$C$16*0.001/(3.715*Berechnungen!AM40)))^2,3400*(AM109/AM40*0.001)^4.13*(AM109/AM132)^(230*(AM109/AM40*0.001)^2.1-0.7)*AM86^(0.193*EXP(-3300*(AM109/AM40*0.001)^2.6*(AM109/AM132))))</f>
        <v>#N/A</v>
      </c>
      <c r="AN155" s="88" t="e">
        <f ca="1">IF(OR(AN$7="–",AN$7="glatt"),0.25/(LOG(15/AN86+E3_Parameter!$C$16*0.001/(3.715*Berechnungen!AN40)))^2,3400*(AN109/AN40*0.001)^4.13*(AN109/AN132)^(230*(AN109/AN40*0.001)^2.1-0.7)*AN86^(0.193*EXP(-3300*(AN109/AN40*0.001)^2.6*(AN109/AN132))))</f>
        <v>#N/A</v>
      </c>
      <c r="AO155" s="88" t="e">
        <f ca="1">IF(OR(AO$7="–",AO$7="glatt"),0.25/(LOG(15/AO86+E3_Parameter!$C$16*0.001/(3.715*Berechnungen!AO40)))^2,3400*(AO109/AO40*0.001)^4.13*(AO109/AO132)^(230*(AO109/AO40*0.001)^2.1-0.7)*AO86^(0.193*EXP(-3300*(AO109/AO40*0.001)^2.6*(AO109/AO132))))</f>
        <v>#N/A</v>
      </c>
      <c r="AP155" s="88" t="e">
        <f ca="1">IF(OR(AP$7="–",AP$7="glatt"),0.25/(LOG(15/AP86+E3_Parameter!$C$16*0.001/(3.715*Berechnungen!AP40)))^2,3400*(AP109/AP40*0.001)^4.13*(AP109/AP132)^(230*(AP109/AP40*0.001)^2.1-0.7)*AP86^(0.193*EXP(-3300*(AP109/AP40*0.001)^2.6*(AP109/AP132))))</f>
        <v>#N/A</v>
      </c>
      <c r="AQ155" s="88" t="e">
        <f ca="1">IF(OR(AQ$7="–",AQ$7="glatt"),0.25/(LOG(15/AQ86+E3_Parameter!$C$16*0.001/(3.715*Berechnungen!AQ40)))^2,3400*(AQ109/AQ40*0.001)^4.13*(AQ109/AQ132)^(230*(AQ109/AQ40*0.001)^2.1-0.7)*AQ86^(0.193*EXP(-3300*(AQ109/AQ40*0.001)^2.6*(AQ109/AQ132))))</f>
        <v>#N/A</v>
      </c>
      <c r="AR155" s="88" t="e">
        <f ca="1">IF(OR(AR$7="–",AR$7="glatt"),0.25/(LOG(15/AR86+E3_Parameter!$C$16*0.001/(3.715*Berechnungen!AR40)))^2,3400*(AR109/AR40*0.001)^4.13*(AR109/AR132)^(230*(AR109/AR40*0.001)^2.1-0.7)*AR86^(0.193*EXP(-3300*(AR109/AR40*0.001)^2.6*(AR109/AR132))))</f>
        <v>#N/A</v>
      </c>
      <c r="AS155" s="88" t="e">
        <f ca="1">IF(OR(AS$7="–",AS$7="glatt"),0.25/(LOG(15/AS86+E3_Parameter!$C$16*0.001/(3.715*Berechnungen!AS40)))^2,3400*(AS109/AS40*0.001)^4.13*(AS109/AS132)^(230*(AS109/AS40*0.001)^2.1-0.7)*AS86^(0.193*EXP(-3300*(AS109/AS40*0.001)^2.6*(AS109/AS132))))</f>
        <v>#N/A</v>
      </c>
      <c r="AT155" s="88" t="e">
        <f ca="1">IF(OR(AT$7="–",AT$7="glatt"),0.25/(LOG(15/AT86+E3_Parameter!$C$16*0.001/(3.715*Berechnungen!AT40)))^2,3400*(AT109/AT40*0.001)^4.13*(AT109/AT132)^(230*(AT109/AT40*0.001)^2.1-0.7)*AT86^(0.193*EXP(-3300*(AT109/AT40*0.001)^2.6*(AT109/AT132))))</f>
        <v>#N/A</v>
      </c>
      <c r="AU155" s="88" t="e">
        <f ca="1">IF(OR(AU$7="–",AU$7="glatt"),0.25/(LOG(15/AU86+E3_Parameter!$C$16*0.001/(3.715*Berechnungen!AU40)))^2,3400*(AU109/AU40*0.001)^4.13*(AU109/AU132)^(230*(AU109/AU40*0.001)^2.1-0.7)*AU86^(0.193*EXP(-3300*(AU109/AU40*0.001)^2.6*(AU109/AU132))))</f>
        <v>#N/A</v>
      </c>
      <c r="AV155" s="88" t="e">
        <f ca="1">IF(OR(AV$7="–",AV$7="glatt"),0.25/(LOG(15/AV86+E3_Parameter!$C$16*0.001/(3.715*Berechnungen!AV40)))^2,3400*(AV109/AV40*0.001)^4.13*(AV109/AV132)^(230*(AV109/AV40*0.001)^2.1-0.7)*AV86^(0.193*EXP(-3300*(AV109/AV40*0.001)^2.6*(AV109/AV132))))</f>
        <v>#N/A</v>
      </c>
      <c r="AW155" s="88" t="e">
        <f ca="1">IF(OR(AW$7="–",AW$7="glatt"),0.25/(LOG(15/AW86+E3_Parameter!$C$16*0.001/(3.715*Berechnungen!AW40)))^2,3400*(AW109/AW40*0.001)^4.13*(AW109/AW132)^(230*(AW109/AW40*0.001)^2.1-0.7)*AW86^(0.193*EXP(-3300*(AW109/AW40*0.001)^2.6*(AW109/AW132))))</f>
        <v>#N/A</v>
      </c>
      <c r="AX155" s="88" t="e">
        <f ca="1">IF(OR(AX$7="–",AX$7="glatt"),0.25/(LOG(15/AX86+E3_Parameter!$C$16*0.001/(3.715*Berechnungen!AX40)))^2,3400*(AX109/AX40*0.001)^4.13*(AX109/AX132)^(230*(AX109/AX40*0.001)^2.1-0.7)*AX86^(0.193*EXP(-3300*(AX109/AX40*0.001)^2.6*(AX109/AX132))))</f>
        <v>#N/A</v>
      </c>
      <c r="AY155" s="88" t="e">
        <f ca="1">IF(OR(AY$7="–",AY$7="glatt"),0.25/(LOG(15/AY86+E3_Parameter!$C$16*0.001/(3.715*Berechnungen!AY40)))^2,3400*(AY109/AY40*0.001)^4.13*(AY109/AY132)^(230*(AY109/AY40*0.001)^2.1-0.7)*AY86^(0.193*EXP(-3300*(AY109/AY40*0.001)^2.6*(AY109/AY132))))</f>
        <v>#N/A</v>
      </c>
      <c r="AZ155" s="88" t="e">
        <f ca="1">IF(OR(AZ$7="–",AZ$7="glatt"),0.25/(LOG(15/AZ86+E3_Parameter!$C$16*0.001/(3.715*Berechnungen!AZ40)))^2,3400*(AZ109/AZ40*0.001)^4.13*(AZ109/AZ132)^(230*(AZ109/AZ40*0.001)^2.1-0.7)*AZ86^(0.193*EXP(-3300*(AZ109/AZ40*0.001)^2.6*(AZ109/AZ132))))</f>
        <v>#N/A</v>
      </c>
      <c r="BA155" s="88" t="e">
        <f ca="1">IF(OR(BA$7="–",BA$7="glatt"),0.25/(LOG(15/BA86+E3_Parameter!$C$16*0.001/(3.715*Berechnungen!BA40)))^2,3400*(BA109/BA40*0.001)^4.13*(BA109/BA132)^(230*(BA109/BA40*0.001)^2.1-0.7)*BA86^(0.193*EXP(-3300*(BA109/BA40*0.001)^2.6*(BA109/BA132))))</f>
        <v>#N/A</v>
      </c>
      <c r="BB155" s="88" t="e">
        <f ca="1">IF(OR(BB$7="–",BB$7="glatt"),0.25/(LOG(15/BB86+E3_Parameter!$C$16*0.001/(3.715*Berechnungen!BB40)))^2,3400*(BB109/BB40*0.001)^4.13*(BB109/BB132)^(230*(BB109/BB40*0.001)^2.1-0.7)*BB86^(0.193*EXP(-3300*(BB109/BB40*0.001)^2.6*(BB109/BB132))))</f>
        <v>#N/A</v>
      </c>
      <c r="BC155" s="88" t="e">
        <f ca="1">IF(OR(BC$7="–",BC$7="glatt"),0.25/(LOG(15/BC86+E3_Parameter!$C$16*0.001/(3.715*Berechnungen!BC40)))^2,3400*(BC109/BC40*0.001)^4.13*(BC109/BC132)^(230*(BC109/BC40*0.001)^2.1-0.7)*BC86^(0.193*EXP(-3300*(BC109/BC40*0.001)^2.6*(BC109/BC132))))</f>
        <v>#N/A</v>
      </c>
      <c r="BD155" s="88" t="e">
        <f ca="1">IF(OR(BD$7="–",BD$7="glatt"),0.25/(LOG(15/BD86+E3_Parameter!$C$16*0.001/(3.715*Berechnungen!BD40)))^2,3400*(BD109/BD40*0.001)^4.13*(BD109/BD132)^(230*(BD109/BD40*0.001)^2.1-0.7)*BD86^(0.193*EXP(-3300*(BD109/BD40*0.001)^2.6*(BD109/BD132))))</f>
        <v>#N/A</v>
      </c>
      <c r="BE155" s="88" t="e">
        <f ca="1">IF(OR(BE$7="–",BE$7="glatt"),0.25/(LOG(15/BE86+E3_Parameter!$C$16*0.001/(3.715*Berechnungen!BE40)))^2,3400*(BE109/BE40*0.001)^4.13*(BE109/BE132)^(230*(BE109/BE40*0.001)^2.1-0.7)*BE86^(0.193*EXP(-3300*(BE109/BE40*0.001)^2.6*(BE109/BE132))))</f>
        <v>#N/A</v>
      </c>
      <c r="BF155" s="88" t="e">
        <f ca="1">IF(OR(BF$7="–",BF$7="glatt"),0.25/(LOG(15/BF86+E3_Parameter!$C$16*0.001/(3.715*Berechnungen!BF40)))^2,3400*(BF109/BF40*0.001)^4.13*(BF109/BF132)^(230*(BF109/BF40*0.001)^2.1-0.7)*BF86^(0.193*EXP(-3300*(BF109/BF40*0.001)^2.6*(BF109/BF132))))</f>
        <v>#N/A</v>
      </c>
      <c r="BG155" s="88" t="e">
        <f ca="1">IF(OR(BG$7="–",BG$7="glatt"),0.25/(LOG(15/BG86+E3_Parameter!$C$16*0.001/(3.715*Berechnungen!BG40)))^2,3400*(BG109/BG40*0.001)^4.13*(BG109/BG132)^(230*(BG109/BG40*0.001)^2.1-0.7)*BG86^(0.193*EXP(-3300*(BG109/BG40*0.001)^2.6*(BG109/BG132))))</f>
        <v>#N/A</v>
      </c>
      <c r="BH155" s="88" t="e">
        <f ca="1">IF(OR(BH$7="–",BH$7="glatt"),0.25/(LOG(15/BH86+E3_Parameter!$C$16*0.001/(3.715*Berechnungen!BH40)))^2,3400*(BH109/BH40*0.001)^4.13*(BH109/BH132)^(230*(BH109/BH40*0.001)^2.1-0.7)*BH86^(0.193*EXP(-3300*(BH109/BH40*0.001)^2.6*(BH109/BH132))))</f>
        <v>#N/A</v>
      </c>
      <c r="BI155" s="88" t="e">
        <f ca="1">IF(OR(BI$7="–",BI$7="glatt"),0.25/(LOG(15/BI86+E3_Parameter!$C$16*0.001/(3.715*Berechnungen!BI40)))^2,3400*(BI109/BI40*0.001)^4.13*(BI109/BI132)^(230*(BI109/BI40*0.001)^2.1-0.7)*BI86^(0.193*EXP(-3300*(BI109/BI40*0.001)^2.6*(BI109/BI132))))</f>
        <v>#N/A</v>
      </c>
      <c r="BJ155" s="88" t="e">
        <f ca="1">IF(OR(BJ$7="–",BJ$7="glatt"),0.25/(LOG(15/BJ86+E3_Parameter!$C$16*0.001/(3.715*Berechnungen!BJ40)))^2,3400*(BJ109/BJ40*0.001)^4.13*(BJ109/BJ132)^(230*(BJ109/BJ40*0.001)^2.1-0.7)*BJ86^(0.193*EXP(-3300*(BJ109/BJ40*0.001)^2.6*(BJ109/BJ132))))</f>
        <v>#N/A</v>
      </c>
      <c r="BK155" s="88" t="e">
        <f ca="1">IF(OR(BK$7="–",BK$7="glatt"),0.25/(LOG(15/BK86+E3_Parameter!$C$16*0.001/(3.715*Berechnungen!BK40)))^2,3400*(BK109/BK40*0.001)^4.13*(BK109/BK132)^(230*(BK109/BK40*0.001)^2.1-0.7)*BK86^(0.193*EXP(-3300*(BK109/BK40*0.001)^2.6*(BK109/BK132))))</f>
        <v>#N/A</v>
      </c>
      <c r="BL155" s="88" t="e">
        <f ca="1">IF(OR(BL$7="–",BL$7="glatt"),0.25/(LOG(15/BL86+E3_Parameter!$C$16*0.001/(3.715*Berechnungen!BL40)))^2,3400*(BL109/BL40*0.001)^4.13*(BL109/BL132)^(230*(BL109/BL40*0.001)^2.1-0.7)*BL86^(0.193*EXP(-3300*(BL109/BL40*0.001)^2.6*(BL109/BL132))))</f>
        <v>#N/A</v>
      </c>
      <c r="BM155" s="88" t="e">
        <f ca="1">IF(OR(BM$7="–",BM$7="glatt"),0.25/(LOG(15/BM86+E3_Parameter!$C$16*0.001/(3.715*Berechnungen!BM40)))^2,3400*(BM109/BM40*0.001)^4.13*(BM109/BM132)^(230*(BM109/BM40*0.001)^2.1-0.7)*BM86^(0.193*EXP(-3300*(BM109/BM40*0.001)^2.6*(BM109/BM132))))</f>
        <v>#N/A</v>
      </c>
      <c r="BN155" s="88" t="e">
        <f ca="1">IF(OR(BN$7="–",BN$7="glatt"),0.25/(LOG(15/BN86+E3_Parameter!$C$16*0.001/(3.715*Berechnungen!BN40)))^2,3400*(BN109/BN40*0.001)^4.13*(BN109/BN132)^(230*(BN109/BN40*0.001)^2.1-0.7)*BN86^(0.193*EXP(-3300*(BN109/BN40*0.001)^2.6*(BN109/BN132))))</f>
        <v>#N/A</v>
      </c>
      <c r="BO155" s="88" t="e">
        <f ca="1">IF(OR(BO$7="–",BO$7="glatt"),0.25/(LOG(15/BO86+E3_Parameter!$C$16*0.001/(3.715*Berechnungen!BO40)))^2,3400*(BO109/BO40*0.001)^4.13*(BO109/BO132)^(230*(BO109/BO40*0.001)^2.1-0.7)*BO86^(0.193*EXP(-3300*(BO109/BO40*0.001)^2.6*(BO109/BO132))))</f>
        <v>#N/A</v>
      </c>
      <c r="BP155" s="88" t="e">
        <f ca="1">IF(OR(BP$7="–",BP$7="glatt"),0.25/(LOG(15/BP86+E3_Parameter!$C$16*0.001/(3.715*Berechnungen!BP40)))^2,3400*(BP109/BP40*0.001)^4.13*(BP109/BP132)^(230*(BP109/BP40*0.001)^2.1-0.7)*BP86^(0.193*EXP(-3300*(BP109/BP40*0.001)^2.6*(BP109/BP132))))</f>
        <v>#N/A</v>
      </c>
      <c r="BQ155" s="88" t="e">
        <f ca="1">IF(OR(BQ$7="–",BQ$7="glatt"),0.25/(LOG(15/BQ86+E3_Parameter!$C$16*0.001/(3.715*Berechnungen!BQ40)))^2,3400*(BQ109/BQ40*0.001)^4.13*(BQ109/BQ132)^(230*(BQ109/BQ40*0.001)^2.1-0.7)*BQ86^(0.193*EXP(-3300*(BQ109/BQ40*0.001)^2.6*(BQ109/BQ132))))</f>
        <v>#N/A</v>
      </c>
      <c r="BR155" s="88" t="e">
        <f ca="1">IF(OR(BR$7="–",BR$7="glatt"),0.25/(LOG(15/BR86+E3_Parameter!$C$16*0.001/(3.715*Berechnungen!BR40)))^2,3400*(BR109/BR40*0.001)^4.13*(BR109/BR132)^(230*(BR109/BR40*0.001)^2.1-0.7)*BR86^(0.193*EXP(-3300*(BR109/BR40*0.001)^2.6*(BR109/BR132))))</f>
        <v>#N/A</v>
      </c>
      <c r="BS155" s="88" t="e">
        <f ca="1">IF(OR(BS$7="–",BS$7="glatt"),0.25/(LOG(15/BS86+E3_Parameter!$C$16*0.001/(3.715*Berechnungen!BS40)))^2,3400*(BS109/BS40*0.001)^4.13*(BS109/BS132)^(230*(BS109/BS40*0.001)^2.1-0.7)*BS86^(0.193*EXP(-3300*(BS109/BS40*0.001)^2.6*(BS109/BS132))))</f>
        <v>#N/A</v>
      </c>
      <c r="BT155" s="88" t="e">
        <f ca="1">IF(OR(BT$7="–",BT$7="glatt"),0.25/(LOG(15/BT86+E3_Parameter!$C$16*0.001/(3.715*Berechnungen!BT40)))^2,3400*(BT109/BT40*0.001)^4.13*(BT109/BT132)^(230*(BT109/BT40*0.001)^2.1-0.7)*BT86^(0.193*EXP(-3300*(BT109/BT40*0.001)^2.6*(BT109/BT132))))</f>
        <v>#N/A</v>
      </c>
      <c r="BU155" s="88" t="e">
        <f ca="1">IF(OR(BU$7="–",BU$7="glatt"),0.25/(LOG(15/BU86+E3_Parameter!$C$16*0.001/(3.715*Berechnungen!BU40)))^2,3400*(BU109/BU40*0.001)^4.13*(BU109/BU132)^(230*(BU109/BU40*0.001)^2.1-0.7)*BU86^(0.193*EXP(-3300*(BU109/BU40*0.001)^2.6*(BU109/BU132))))</f>
        <v>#N/A</v>
      </c>
      <c r="BV155" s="88" t="e">
        <f ca="1">IF(OR(BV$7="–",BV$7="glatt"),0.25/(LOG(15/BV86+E3_Parameter!$C$16*0.001/(3.715*Berechnungen!BV40)))^2,3400*(BV109/BV40*0.001)^4.13*(BV109/BV132)^(230*(BV109/BV40*0.001)^2.1-0.7)*BV86^(0.193*EXP(-3300*(BV109/BV40*0.001)^2.6*(BV109/BV132))))</f>
        <v>#N/A</v>
      </c>
      <c r="BW155" s="88" t="e">
        <f ca="1">IF(OR(BW$7="–",BW$7="glatt"),0.25/(LOG(15/BW86+E3_Parameter!$C$16*0.001/(3.715*Berechnungen!BW40)))^2,3400*(BW109/BW40*0.001)^4.13*(BW109/BW132)^(230*(BW109/BW40*0.001)^2.1-0.7)*BW86^(0.193*EXP(-3300*(BW109/BW40*0.001)^2.6*(BW109/BW132))))</f>
        <v>#N/A</v>
      </c>
      <c r="BX155" s="88" t="e">
        <f ca="1">IF(OR(BX$7="–",BX$7="glatt"),0.25/(LOG(15/BX86+E3_Parameter!$C$16*0.001/(3.715*Berechnungen!BX40)))^2,3400*(BX109/BX40*0.001)^4.13*(BX109/BX132)^(230*(BX109/BX40*0.001)^2.1-0.7)*BX86^(0.193*EXP(-3300*(BX109/BX40*0.001)^2.6*(BX109/BX132))))</f>
        <v>#N/A</v>
      </c>
      <c r="BY155" s="88" t="e">
        <f ca="1">IF(OR(BY$7="–",BY$7="glatt"),0.25/(LOG(15/BY86+E3_Parameter!$C$16*0.001/(3.715*Berechnungen!BY40)))^2,3400*(BY109/BY40*0.001)^4.13*(BY109/BY132)^(230*(BY109/BY40*0.001)^2.1-0.7)*BY86^(0.193*EXP(-3300*(BY109/BY40*0.001)^2.6*(BY109/BY132))))</f>
        <v>#N/A</v>
      </c>
      <c r="BZ155" s="88" t="e">
        <f ca="1">IF(OR(BZ$7="–",BZ$7="glatt"),0.25/(LOG(15/BZ86+E3_Parameter!$C$16*0.001/(3.715*Berechnungen!BZ40)))^2,3400*(BZ109/BZ40*0.001)^4.13*(BZ109/BZ132)^(230*(BZ109/BZ40*0.001)^2.1-0.7)*BZ86^(0.193*EXP(-3300*(BZ109/BZ40*0.001)^2.6*(BZ109/BZ132))))</f>
        <v>#N/A</v>
      </c>
      <c r="CA155" s="88" t="e">
        <f ca="1">IF(OR(CA$7="–",CA$7="glatt"),0.25/(LOG(15/CA86+E3_Parameter!$C$16*0.001/(3.715*Berechnungen!CA40)))^2,3400*(CA109/CA40*0.001)^4.13*(CA109/CA132)^(230*(CA109/CA40*0.001)^2.1-0.7)*CA86^(0.193*EXP(-3300*(CA109/CA40*0.001)^2.6*(CA109/CA132))))</f>
        <v>#N/A</v>
      </c>
      <c r="CB155" s="88" t="e">
        <f ca="1">IF(OR(CB$7="–",CB$7="glatt"),0.25/(LOG(15/CB86+E3_Parameter!$C$16*0.001/(3.715*Berechnungen!CB40)))^2,3400*(CB109/CB40*0.001)^4.13*(CB109/CB132)^(230*(CB109/CB40*0.001)^2.1-0.7)*CB86^(0.193*EXP(-3300*(CB109/CB40*0.001)^2.6*(CB109/CB132))))</f>
        <v>#N/A</v>
      </c>
      <c r="CC155" s="88" t="e">
        <f ca="1">IF(OR(CC$7="–",CC$7="glatt"),0.25/(LOG(15/CC86+E3_Parameter!$C$16*0.001/(3.715*Berechnungen!CC40)))^2,3400*(CC109/CC40*0.001)^4.13*(CC109/CC132)^(230*(CC109/CC40*0.001)^2.1-0.7)*CC86^(0.193*EXP(-3300*(CC109/CC40*0.001)^2.6*(CC109/CC132))))</f>
        <v>#N/A</v>
      </c>
      <c r="CD155" s="88" t="e">
        <f ca="1">IF(OR(CD$7="–",CD$7="glatt"),0.25/(LOG(15/CD86+E3_Parameter!$C$16*0.001/(3.715*Berechnungen!CD40)))^2,3400*(CD109/CD40*0.001)^4.13*(CD109/CD132)^(230*(CD109/CD40*0.001)^2.1-0.7)*CD86^(0.193*EXP(-3300*(CD109/CD40*0.001)^2.6*(CD109/CD132))))</f>
        <v>#N/A</v>
      </c>
      <c r="CE155" s="88" t="e">
        <f ca="1">IF(OR(CE$7="–",CE$7="glatt"),0.25/(LOG(15/CE86+E3_Parameter!$C$16*0.001/(3.715*Berechnungen!CE40)))^2,3400*(CE109/CE40*0.001)^4.13*(CE109/CE132)^(230*(CE109/CE40*0.001)^2.1-0.7)*CE86^(0.193*EXP(-3300*(CE109/CE40*0.001)^2.6*(CE109/CE132))))</f>
        <v>#N/A</v>
      </c>
      <c r="CF155" s="88" t="e">
        <f ca="1">IF(OR(CF$7="–",CF$7="glatt"),0.25/(LOG(15/CF86+E3_Parameter!$C$16*0.001/(3.715*Berechnungen!CF40)))^2,3400*(CF109/CF40*0.001)^4.13*(CF109/CF132)^(230*(CF109/CF40*0.001)^2.1-0.7)*CF86^(0.193*EXP(-3300*(CF109/CF40*0.001)^2.6*(CF109/CF132))))</f>
        <v>#N/A</v>
      </c>
      <c r="CG155" s="88" t="e">
        <f ca="1">IF(OR(CG$7="–",CG$7="glatt"),0.25/(LOG(15/CG86+E3_Parameter!$C$16*0.001/(3.715*Berechnungen!CG40)))^2,3400*(CG109/CG40*0.001)^4.13*(CG109/CG132)^(230*(CG109/CG40*0.001)^2.1-0.7)*CG86^(0.193*EXP(-3300*(CG109/CG40*0.001)^2.6*(CG109/CG132))))</f>
        <v>#N/A</v>
      </c>
      <c r="CH155" s="88" t="e">
        <f ca="1">IF(OR(CH$7="–",CH$7="glatt"),0.25/(LOG(15/CH86+E3_Parameter!$C$16*0.001/(3.715*Berechnungen!CH40)))^2,3400*(CH109/CH40*0.001)^4.13*(CH109/CH132)^(230*(CH109/CH40*0.001)^2.1-0.7)*CH86^(0.193*EXP(-3300*(CH109/CH40*0.001)^2.6*(CH109/CH132))))</f>
        <v>#N/A</v>
      </c>
      <c r="CI155" s="88" t="e">
        <f ca="1">IF(OR(CI$7="–",CI$7="glatt"),0.25/(LOG(15/CI86+E3_Parameter!$C$16*0.001/(3.715*Berechnungen!CI40)))^2,3400*(CI109/CI40*0.001)^4.13*(CI109/CI132)^(230*(CI109/CI40*0.001)^2.1-0.7)*CI86^(0.193*EXP(-3300*(CI109/CI40*0.001)^2.6*(CI109/CI132))))</f>
        <v>#N/A</v>
      </c>
      <c r="CJ155" s="88" t="e">
        <f ca="1">IF(OR(CJ$7="–",CJ$7="glatt"),0.25/(LOG(15/CJ86+E3_Parameter!$C$16*0.001/(3.715*Berechnungen!CJ40)))^2,3400*(CJ109/CJ40*0.001)^4.13*(CJ109/CJ132)^(230*(CJ109/CJ40*0.001)^2.1-0.7)*CJ86^(0.193*EXP(-3300*(CJ109/CJ40*0.001)^2.6*(CJ109/CJ132))))</f>
        <v>#N/A</v>
      </c>
      <c r="CK155" s="88" t="e">
        <f ca="1">IF(OR(CK$7="–",CK$7="glatt"),0.25/(LOG(15/CK86+E3_Parameter!$C$16*0.001/(3.715*Berechnungen!CK40)))^2,3400*(CK109/CK40*0.001)^4.13*(CK109/CK132)^(230*(CK109/CK40*0.001)^2.1-0.7)*CK86^(0.193*EXP(-3300*(CK109/CK40*0.001)^2.6*(CK109/CK132))))</f>
        <v>#N/A</v>
      </c>
      <c r="CL155" s="88" t="e">
        <f ca="1">IF(OR(CL$7="–",CL$7="glatt"),0.25/(LOG(15/CL86+E3_Parameter!$C$16*0.001/(3.715*Berechnungen!CL40)))^2,3400*(CL109/CL40*0.001)^4.13*(CL109/CL132)^(230*(CL109/CL40*0.001)^2.1-0.7)*CL86^(0.193*EXP(-3300*(CL109/CL40*0.001)^2.6*(CL109/CL132))))</f>
        <v>#N/A</v>
      </c>
      <c r="CM155" s="88" t="e">
        <f ca="1">IF(OR(CM$7="–",CM$7="glatt"),0.25/(LOG(15/CM86+E3_Parameter!$C$16*0.001/(3.715*Berechnungen!CM40)))^2,3400*(CM109/CM40*0.001)^4.13*(CM109/CM132)^(230*(CM109/CM40*0.001)^2.1-0.7)*CM86^(0.193*EXP(-3300*(CM109/CM40*0.001)^2.6*(CM109/CM132))))</f>
        <v>#N/A</v>
      </c>
      <c r="CN155" s="88" t="e">
        <f ca="1">IF(OR(CN$7="–",CN$7="glatt"),0.25/(LOG(15/CN86+E3_Parameter!$C$16*0.001/(3.715*Berechnungen!CN40)))^2,3400*(CN109/CN40*0.001)^4.13*(CN109/CN132)^(230*(CN109/CN40*0.001)^2.1-0.7)*CN86^(0.193*EXP(-3300*(CN109/CN40*0.001)^2.6*(CN109/CN132))))</f>
        <v>#N/A</v>
      </c>
      <c r="CO155" s="88" t="e">
        <f ca="1">IF(OR(CO$7="–",CO$7="glatt"),0.25/(LOG(15/CO86+E3_Parameter!$C$16*0.001/(3.715*Berechnungen!CO40)))^2,3400*(CO109/CO40*0.001)^4.13*(CO109/CO132)^(230*(CO109/CO40*0.001)^2.1-0.7)*CO86^(0.193*EXP(-3300*(CO109/CO40*0.001)^2.6*(CO109/CO132))))</f>
        <v>#N/A</v>
      </c>
      <c r="CP155" s="88" t="e">
        <f ca="1">IF(OR(CP$7="–",CP$7="glatt"),0.25/(LOG(15/CP86+E3_Parameter!$C$16*0.001/(3.715*Berechnungen!CP40)))^2,3400*(CP109/CP40*0.001)^4.13*(CP109/CP132)^(230*(CP109/CP40*0.001)^2.1-0.7)*CP86^(0.193*EXP(-3300*(CP109/CP40*0.001)^2.6*(CP109/CP132))))</f>
        <v>#N/A</v>
      </c>
      <c r="CQ155" s="88" t="e">
        <f ca="1">IF(OR(CQ$7="–",CQ$7="glatt"),0.25/(LOG(15/CQ86+E3_Parameter!$C$16*0.001/(3.715*Berechnungen!CQ40)))^2,3400*(CQ109/CQ40*0.001)^4.13*(CQ109/CQ132)^(230*(CQ109/CQ40*0.001)^2.1-0.7)*CQ86^(0.193*EXP(-3300*(CQ109/CQ40*0.001)^2.6*(CQ109/CQ132))))</f>
        <v>#N/A</v>
      </c>
      <c r="CR155" s="88" t="e">
        <f ca="1">IF(OR(CR$7="–",CR$7="glatt"),0.25/(LOG(15/CR86+E3_Parameter!$C$16*0.001/(3.715*Berechnungen!CR40)))^2,3400*(CR109/CR40*0.001)^4.13*(CR109/CR132)^(230*(CR109/CR40*0.001)^2.1-0.7)*CR86^(0.193*EXP(-3300*(CR109/CR40*0.001)^2.6*(CR109/CR132))))</f>
        <v>#N/A</v>
      </c>
      <c r="CS155" s="88" t="e">
        <f ca="1">IF(OR(CS$7="–",CS$7="glatt"),0.25/(LOG(15/CS86+E3_Parameter!$C$16*0.001/(3.715*Berechnungen!CS40)))^2,3400*(CS109/CS40*0.001)^4.13*(CS109/CS132)^(230*(CS109/CS40*0.001)^2.1-0.7)*CS86^(0.193*EXP(-3300*(CS109/CS40*0.001)^2.6*(CS109/CS132))))</f>
        <v>#N/A</v>
      </c>
      <c r="CT155" s="88" t="e">
        <f ca="1">IF(OR(CT$7="–",CT$7="glatt"),0.25/(LOG(15/CT86+E3_Parameter!$C$16*0.001/(3.715*Berechnungen!CT40)))^2,3400*(CT109/CT40*0.001)^4.13*(CT109/CT132)^(230*(CT109/CT40*0.001)^2.1-0.7)*CT86^(0.193*EXP(-3300*(CT109/CT40*0.001)^2.6*(CT109/CT132))))</f>
        <v>#N/A</v>
      </c>
      <c r="CU155" s="88" t="e">
        <f ca="1">IF(OR(CU$7="–",CU$7="glatt"),0.25/(LOG(15/CU86+E3_Parameter!$C$16*0.001/(3.715*Berechnungen!CU40)))^2,3400*(CU109/CU40*0.001)^4.13*(CU109/CU132)^(230*(CU109/CU40*0.001)^2.1-0.7)*CU86^(0.193*EXP(-3300*(CU109/CU40*0.001)^2.6*(CU109/CU132))))</f>
        <v>#N/A</v>
      </c>
      <c r="CV155" s="88" t="e">
        <f ca="1">IF(OR(CV$7="–",CV$7="glatt"),0.25/(LOG(15/CV86+E3_Parameter!$C$16*0.001/(3.715*Berechnungen!CV40)))^2,3400*(CV109/CV40*0.001)^4.13*(CV109/CV132)^(230*(CV109/CV40*0.001)^2.1-0.7)*CV86^(0.193*EXP(-3300*(CV109/CV40*0.001)^2.6*(CV109/CV132))))</f>
        <v>#N/A</v>
      </c>
      <c r="CW155" s="88" t="e">
        <f ca="1">IF(OR(CW$7="–",CW$7="glatt"),0.25/(LOG(15/CW86+E3_Parameter!$C$16*0.001/(3.715*Berechnungen!CW40)))^2,3400*(CW109/CW40*0.001)^4.13*(CW109/CW132)^(230*(CW109/CW40*0.001)^2.1-0.7)*CW86^(0.193*EXP(-3300*(CW109/CW40*0.001)^2.6*(CW109/CW132))))</f>
        <v>#N/A</v>
      </c>
      <c r="CX155" s="88" t="e">
        <f ca="1">IF(OR(CX$7="–",CX$7="glatt"),0.25/(LOG(15/CX86+E3_Parameter!$C$16*0.001/(3.715*Berechnungen!CX40)))^2,3400*(CX109/CX40*0.001)^4.13*(CX109/CX132)^(230*(CX109/CX40*0.001)^2.1-0.7)*CX86^(0.193*EXP(-3300*(CX109/CX40*0.001)^2.6*(CX109/CX132))))</f>
        <v>#N/A</v>
      </c>
      <c r="CY155" s="88" t="e">
        <f ca="1">IF(OR(CY$7="–",CY$7="glatt"),0.25/(LOG(15/CY86+E3_Parameter!$C$16*0.001/(3.715*Berechnungen!CY40)))^2,3400*(CY109/CY40*0.001)^4.13*(CY109/CY132)^(230*(CY109/CY40*0.001)^2.1-0.7)*CY86^(0.193*EXP(-3300*(CY109/CY40*0.001)^2.6*(CY109/CY132))))</f>
        <v>#N/A</v>
      </c>
      <c r="CZ155" s="88" t="e">
        <f ca="1">IF(OR(CZ$7="–",CZ$7="glatt"),0.25/(LOG(15/CZ86+E3_Parameter!$C$16*0.001/(3.715*Berechnungen!CZ40)))^2,3400*(CZ109/CZ40*0.001)^4.13*(CZ109/CZ132)^(230*(CZ109/CZ40*0.001)^2.1-0.7)*CZ86^(0.193*EXP(-3300*(CZ109/CZ40*0.001)^2.6*(CZ109/CZ132))))</f>
        <v>#N/A</v>
      </c>
      <c r="DA155" s="88" t="e">
        <f ca="1">IF(OR(DA$7="–",DA$7="glatt"),0.25/(LOG(15/DA86+E3_Parameter!$C$16*0.001/(3.715*Berechnungen!DA40)))^2,3400*(DA109/DA40*0.001)^4.13*(DA109/DA132)^(230*(DA109/DA40*0.001)^2.1-0.7)*DA86^(0.193*EXP(-3300*(DA109/DA40*0.001)^2.6*(DA109/DA132))))</f>
        <v>#N/A</v>
      </c>
      <c r="DB155" s="88" t="e">
        <f ca="1">IF(OR(DB$7="–",DB$7="glatt"),0.25/(LOG(15/DB86+E3_Parameter!$C$16*0.001/(3.715*Berechnungen!DB40)))^2,3400*(DB109/DB40*0.001)^4.13*(DB109/DB132)^(230*(DB109/DB40*0.001)^2.1-0.7)*DB86^(0.193*EXP(-3300*(DB109/DB40*0.001)^2.6*(DB109/DB132))))</f>
        <v>#N/A</v>
      </c>
      <c r="DC155" s="88" t="e">
        <f ca="1">IF(OR(DC$7="–",DC$7="glatt"),0.25/(LOG(15/DC86+E3_Parameter!$C$16*0.001/(3.715*Berechnungen!DC40)))^2,3400*(DC109/DC40*0.001)^4.13*(DC109/DC132)^(230*(DC109/DC40*0.001)^2.1-0.7)*DC86^(0.193*EXP(-3300*(DC109/DC40*0.001)^2.6*(DC109/DC132))))</f>
        <v>#N/A</v>
      </c>
      <c r="DD155" s="88" t="e">
        <f ca="1">IF(OR(DD$7="–",DD$7="glatt"),0.25/(LOG(15/DD86+E3_Parameter!$C$16*0.001/(3.715*Berechnungen!DD40)))^2,3400*(DD109/DD40*0.001)^4.13*(DD109/DD132)^(230*(DD109/DD40*0.001)^2.1-0.7)*DD86^(0.193*EXP(-3300*(DD109/DD40*0.001)^2.6*(DD109/DD132))))</f>
        <v>#N/A</v>
      </c>
      <c r="DE155" s="88" t="e">
        <f ca="1">IF(OR(DE$7="–",DE$7="glatt"),0.25/(LOG(15/DE86+E3_Parameter!$C$16*0.001/(3.715*Berechnungen!DE40)))^2,3400*(DE109/DE40*0.001)^4.13*(DE109/DE132)^(230*(DE109/DE40*0.001)^2.1-0.7)*DE86^(0.193*EXP(-3300*(DE109/DE40*0.001)^2.6*(DE109/DE132))))</f>
        <v>#N/A</v>
      </c>
      <c r="DF155" s="88" t="e">
        <f ca="1">IF(OR(DF$7="–",DF$7="glatt"),0.25/(LOG(15/DF86+E3_Parameter!$C$16*0.001/(3.715*Berechnungen!DF40)))^2,3400*(DF109/DF40*0.001)^4.13*(DF109/DF132)^(230*(DF109/DF40*0.001)^2.1-0.7)*DF86^(0.193*EXP(-3300*(DF109/DF40*0.001)^2.6*(DF109/DF132))))</f>
        <v>#N/A</v>
      </c>
      <c r="DG155" s="88" t="e">
        <f ca="1">IF(OR(DG$7="–",DG$7="glatt"),0.25/(LOG(15/DG86+E3_Parameter!$C$16*0.001/(3.715*Berechnungen!DG40)))^2,3400*(DG109/DG40*0.001)^4.13*(DG109/DG132)^(230*(DG109/DG40*0.001)^2.1-0.7)*DG86^(0.193*EXP(-3300*(DG109/DG40*0.001)^2.6*(DG109/DG132))))</f>
        <v>#N/A</v>
      </c>
      <c r="DH155" s="88" t="e">
        <f ca="1">IF(OR(DH$7="–",DH$7="glatt"),0.25/(LOG(15/DH86+E3_Parameter!$C$16*0.001/(3.715*Berechnungen!DH40)))^2,3400*(DH109/DH40*0.001)^4.13*(DH109/DH132)^(230*(DH109/DH40*0.001)^2.1-0.7)*DH86^(0.193*EXP(-3300*(DH109/DH40*0.001)^2.6*(DH109/DH132))))</f>
        <v>#N/A</v>
      </c>
      <c r="DI155" s="88" t="e">
        <f ca="1">IF(OR(DI$7="–",DI$7="glatt"),0.25/(LOG(15/DI86+E3_Parameter!$C$16*0.001/(3.715*Berechnungen!DI40)))^2,3400*(DI109/DI40*0.001)^4.13*(DI109/DI132)^(230*(DI109/DI40*0.001)^2.1-0.7)*DI86^(0.193*EXP(-3300*(DI109/DI40*0.001)^2.6*(DI109/DI132))))</f>
        <v>#N/A</v>
      </c>
      <c r="DJ155" s="88" t="e">
        <f ca="1">IF(OR(DJ$7="–",DJ$7="glatt"),0.25/(LOG(15/DJ86+E3_Parameter!$C$16*0.001/(3.715*Berechnungen!DJ40)))^2,3400*(DJ109/DJ40*0.001)^4.13*(DJ109/DJ132)^(230*(DJ109/DJ40*0.001)^2.1-0.7)*DJ86^(0.193*EXP(-3300*(DJ109/DJ40*0.001)^2.6*(DJ109/DJ132))))</f>
        <v>#N/A</v>
      </c>
      <c r="DK155" s="88" t="e">
        <f ca="1">IF(OR(DK$7="–",DK$7="glatt"),0.25/(LOG(15/DK86+E3_Parameter!$C$16*0.001/(3.715*Berechnungen!DK40)))^2,3400*(DK109/DK40*0.001)^4.13*(DK109/DK132)^(230*(DK109/DK40*0.001)^2.1-0.7)*DK86^(0.193*EXP(-3300*(DK109/DK40*0.001)^2.6*(DK109/DK132))))</f>
        <v>#N/A</v>
      </c>
      <c r="DL155" s="88" t="e">
        <f ca="1">IF(OR(DL$7="–",DL$7="glatt"),0.25/(LOG(15/DL86+E3_Parameter!$C$16*0.001/(3.715*Berechnungen!DL40)))^2,3400*(DL109/DL40*0.001)^4.13*(DL109/DL132)^(230*(DL109/DL40*0.001)^2.1-0.7)*DL86^(0.193*EXP(-3300*(DL109/DL40*0.001)^2.6*(DL109/DL132))))</f>
        <v>#N/A</v>
      </c>
      <c r="DM155" s="88" t="e">
        <f ca="1">IF(OR(DM$7="–",DM$7="glatt"),0.25/(LOG(15/DM86+E3_Parameter!$C$16*0.001/(3.715*Berechnungen!DM40)))^2,3400*(DM109/DM40*0.001)^4.13*(DM109/DM132)^(230*(DM109/DM40*0.001)^2.1-0.7)*DM86^(0.193*EXP(-3300*(DM109/DM40*0.001)^2.6*(DM109/DM132))))</f>
        <v>#N/A</v>
      </c>
      <c r="DN155" s="88" t="e">
        <f ca="1">IF(OR(DN$7="–",DN$7="glatt"),0.25/(LOG(15/DN86+E3_Parameter!$C$16*0.001/(3.715*Berechnungen!DN40)))^2,3400*(DN109/DN40*0.001)^4.13*(DN109/DN132)^(230*(DN109/DN40*0.001)^2.1-0.7)*DN86^(0.193*EXP(-3300*(DN109/DN40*0.001)^2.6*(DN109/DN132))))</f>
        <v>#N/A</v>
      </c>
      <c r="DO155" s="88" t="e">
        <f ca="1">IF(OR(DO$7="–",DO$7="glatt"),0.25/(LOG(15/DO86+E3_Parameter!$C$16*0.001/(3.715*Berechnungen!DO40)))^2,3400*(DO109/DO40*0.001)^4.13*(DO109/DO132)^(230*(DO109/DO40*0.001)^2.1-0.7)*DO86^(0.193*EXP(-3300*(DO109/DO40*0.001)^2.6*(DO109/DO132))))</f>
        <v>#N/A</v>
      </c>
      <c r="DP155" s="88" t="e">
        <f ca="1">IF(OR(DP$7="–",DP$7="glatt"),0.25/(LOG(15/DP86+E3_Parameter!$C$16*0.001/(3.715*Berechnungen!DP40)))^2,3400*(DP109/DP40*0.001)^4.13*(DP109/DP132)^(230*(DP109/DP40*0.001)^2.1-0.7)*DP86^(0.193*EXP(-3300*(DP109/DP40*0.001)^2.6*(DP109/DP132))))</f>
        <v>#N/A</v>
      </c>
      <c r="DQ155" s="88" t="e">
        <f ca="1">IF(OR(DQ$7="–",DQ$7="glatt"),0.25/(LOG(15/DQ86+E3_Parameter!$C$16*0.001/(3.715*Berechnungen!DQ40)))^2,3400*(DQ109/DQ40*0.001)^4.13*(DQ109/DQ132)^(230*(DQ109/DQ40*0.001)^2.1-0.7)*DQ86^(0.193*EXP(-3300*(DQ109/DQ40*0.001)^2.6*(DQ109/DQ132))))</f>
        <v>#N/A</v>
      </c>
      <c r="DR155" s="88" t="e">
        <f ca="1">IF(OR(DR$7="–",DR$7="glatt"),0.25/(LOG(15/DR86+E3_Parameter!$C$16*0.001/(3.715*Berechnungen!DR40)))^2,3400*(DR109/DR40*0.001)^4.13*(DR109/DR132)^(230*(DR109/DR40*0.001)^2.1-0.7)*DR86^(0.193*EXP(-3300*(DR109/DR40*0.001)^2.6*(DR109/DR132))))</f>
        <v>#N/A</v>
      </c>
      <c r="DS155" s="88" t="e">
        <f ca="1">IF(OR(DS$7="–",DS$7="glatt"),0.25/(LOG(15/DS86+E3_Parameter!$C$16*0.001/(3.715*Berechnungen!DS40)))^2,3400*(DS109/DS40*0.001)^4.13*(DS109/DS132)^(230*(DS109/DS40*0.001)^2.1-0.7)*DS86^(0.193*EXP(-3300*(DS109/DS40*0.001)^2.6*(DS109/DS132))))</f>
        <v>#N/A</v>
      </c>
      <c r="DT155" s="88" t="e">
        <f ca="1">IF(OR(DT$7="–",DT$7="glatt"),0.25/(LOG(15/DT86+E3_Parameter!$C$16*0.001/(3.715*Berechnungen!DT40)))^2,3400*(DT109/DT40*0.001)^4.13*(DT109/DT132)^(230*(DT109/DT40*0.001)^2.1-0.7)*DT86^(0.193*EXP(-3300*(DT109/DT40*0.001)^2.6*(DT109/DT132))))</f>
        <v>#N/A</v>
      </c>
      <c r="DU155" s="88" t="e">
        <f ca="1">IF(OR(DU$7="–",DU$7="glatt"),0.25/(LOG(15/DU86+E3_Parameter!$C$16*0.001/(3.715*Berechnungen!DU40)))^2,3400*(DU109/DU40*0.001)^4.13*(DU109/DU132)^(230*(DU109/DU40*0.001)^2.1-0.7)*DU86^(0.193*EXP(-3300*(DU109/DU40*0.001)^2.6*(DU109/DU132))))</f>
        <v>#N/A</v>
      </c>
      <c r="DV155" s="88" t="e">
        <f ca="1">IF(OR(DV$7="–",DV$7="glatt"),0.25/(LOG(15/DV86+E3_Parameter!$C$16*0.001/(3.715*Berechnungen!DV40)))^2,3400*(DV109/DV40*0.001)^4.13*(DV109/DV132)^(230*(DV109/DV40*0.001)^2.1-0.7)*DV86^(0.193*EXP(-3300*(DV109/DV40*0.001)^2.6*(DV109/DV132))))</f>
        <v>#N/A</v>
      </c>
      <c r="DW155" s="88" t="e">
        <f ca="1">IF(OR(DW$7="–",DW$7="glatt"),0.25/(LOG(15/DW86+E3_Parameter!$C$16*0.001/(3.715*Berechnungen!DW40)))^2,3400*(DW109/DW40*0.001)^4.13*(DW109/DW132)^(230*(DW109/DW40*0.001)^2.1-0.7)*DW86^(0.193*EXP(-3300*(DW109/DW40*0.001)^2.6*(DW109/DW132))))</f>
        <v>#N/A</v>
      </c>
      <c r="DX155" s="88" t="e">
        <f ca="1">IF(OR(DX$7="–",DX$7="glatt"),0.25/(LOG(15/DX86+E3_Parameter!$C$16*0.001/(3.715*Berechnungen!DX40)))^2,3400*(DX109/DX40*0.001)^4.13*(DX109/DX132)^(230*(DX109/DX40*0.001)^2.1-0.7)*DX86^(0.193*EXP(-3300*(DX109/DX40*0.001)^2.6*(DX109/DX132))))</f>
        <v>#N/A</v>
      </c>
      <c r="DY155" s="88" t="e">
        <f ca="1">IF(OR(DY$7="–",DY$7="glatt"),0.25/(LOG(15/DY86+E3_Parameter!$C$16*0.001/(3.715*Berechnungen!DY40)))^2,3400*(DY109/DY40*0.001)^4.13*(DY109/DY132)^(230*(DY109/DY40*0.001)^2.1-0.7)*DY86^(0.193*EXP(-3300*(DY109/DY40*0.001)^2.6*(DY109/DY132))))</f>
        <v>#N/A</v>
      </c>
      <c r="DZ155" s="88" t="e">
        <f ca="1">IF(OR(DZ$7="–",DZ$7="glatt"),0.25/(LOG(15/DZ86+E3_Parameter!$C$16*0.001/(3.715*Berechnungen!DZ40)))^2,3400*(DZ109/DZ40*0.001)^4.13*(DZ109/DZ132)^(230*(DZ109/DZ40*0.001)^2.1-0.7)*DZ86^(0.193*EXP(-3300*(DZ109/DZ40*0.001)^2.6*(DZ109/DZ132))))</f>
        <v>#N/A</v>
      </c>
      <c r="EA155" s="88" t="e">
        <f ca="1">IF(OR(EA$7="–",EA$7="glatt"),0.25/(LOG(15/EA86+E3_Parameter!$C$16*0.001/(3.715*Berechnungen!EA40)))^2,3400*(EA109/EA40*0.001)^4.13*(EA109/EA132)^(230*(EA109/EA40*0.001)^2.1-0.7)*EA86^(0.193*EXP(-3300*(EA109/EA40*0.001)^2.6*(EA109/EA132))))</f>
        <v>#N/A</v>
      </c>
      <c r="EB155" s="88" t="e">
        <f ca="1">IF(OR(EB$7="–",EB$7="glatt"),0.25/(LOG(15/EB86+E3_Parameter!$C$16*0.001/(3.715*Berechnungen!EB40)))^2,3400*(EB109/EB40*0.001)^4.13*(EB109/EB132)^(230*(EB109/EB40*0.001)^2.1-0.7)*EB86^(0.193*EXP(-3300*(EB109/EB40*0.001)^2.6*(EB109/EB132))))</f>
        <v>#N/A</v>
      </c>
      <c r="EC155" s="88" t="e">
        <f ca="1">IF(OR(EC$7="–",EC$7="glatt"),0.25/(LOG(15/EC86+E3_Parameter!$C$16*0.001/(3.715*Berechnungen!EC40)))^2,3400*(EC109/EC40*0.001)^4.13*(EC109/EC132)^(230*(EC109/EC40*0.001)^2.1-0.7)*EC86^(0.193*EXP(-3300*(EC109/EC40*0.001)^2.6*(EC109/EC132))))</f>
        <v>#N/A</v>
      </c>
      <c r="ED155" s="88" t="e">
        <f ca="1">IF(OR(ED$7="–",ED$7="glatt"),0.25/(LOG(15/ED86+E3_Parameter!$C$16*0.001/(3.715*Berechnungen!ED40)))^2,3400*(ED109/ED40*0.001)^4.13*(ED109/ED132)^(230*(ED109/ED40*0.001)^2.1-0.7)*ED86^(0.193*EXP(-3300*(ED109/ED40*0.001)^2.6*(ED109/ED132))))</f>
        <v>#N/A</v>
      </c>
      <c r="EE155" s="88" t="e">
        <f ca="1">IF(OR(EE$7="–",EE$7="glatt"),0.25/(LOG(15/EE86+E3_Parameter!$C$16*0.001/(3.715*Berechnungen!EE40)))^2,3400*(EE109/EE40*0.001)^4.13*(EE109/EE132)^(230*(EE109/EE40*0.001)^2.1-0.7)*EE86^(0.193*EXP(-3300*(EE109/EE40*0.001)^2.6*(EE109/EE132))))</f>
        <v>#N/A</v>
      </c>
      <c r="EF155" s="88" t="e">
        <f ca="1">IF(OR(EF$7="–",EF$7="glatt"),0.25/(LOG(15/EF86+E3_Parameter!$C$16*0.001/(3.715*Berechnungen!EF40)))^2,3400*(EF109/EF40*0.001)^4.13*(EF109/EF132)^(230*(EF109/EF40*0.001)^2.1-0.7)*EF86^(0.193*EXP(-3300*(EF109/EF40*0.001)^2.6*(EF109/EF132))))</f>
        <v>#N/A</v>
      </c>
      <c r="EG155" s="88" t="e">
        <f ca="1">IF(OR(EG$7="–",EG$7="glatt"),0.25/(LOG(15/EG86+E3_Parameter!$C$16*0.001/(3.715*Berechnungen!EG40)))^2,3400*(EG109/EG40*0.001)^4.13*(EG109/EG132)^(230*(EG109/EG40*0.001)^2.1-0.7)*EG86^(0.193*EXP(-3300*(EG109/EG40*0.001)^2.6*(EG109/EG132))))</f>
        <v>#N/A</v>
      </c>
      <c r="EH155" s="88" t="e">
        <f ca="1">IF(OR(EH$7="–",EH$7="glatt"),0.25/(LOG(15/EH86+E3_Parameter!$C$16*0.001/(3.715*Berechnungen!EH40)))^2,3400*(EH109/EH40*0.001)^4.13*(EH109/EH132)^(230*(EH109/EH40*0.001)^2.1-0.7)*EH86^(0.193*EXP(-3300*(EH109/EH40*0.001)^2.6*(EH109/EH132))))</f>
        <v>#N/A</v>
      </c>
      <c r="EI155" s="88" t="e">
        <f ca="1">IF(OR(EI$7="–",EI$7="glatt"),0.25/(LOG(15/EI86+E3_Parameter!$C$16*0.001/(3.715*Berechnungen!EI40)))^2,3400*(EI109/EI40*0.001)^4.13*(EI109/EI132)^(230*(EI109/EI40*0.001)^2.1-0.7)*EI86^(0.193*EXP(-3300*(EI109/EI40*0.001)^2.6*(EI109/EI132))))</f>
        <v>#N/A</v>
      </c>
      <c r="EJ155" s="88" t="e">
        <f ca="1">IF(OR(EJ$7="–",EJ$7="glatt"),0.25/(LOG(15/EJ86+E3_Parameter!$C$16*0.001/(3.715*Berechnungen!EJ40)))^2,3400*(EJ109/EJ40*0.001)^4.13*(EJ109/EJ132)^(230*(EJ109/EJ40*0.001)^2.1-0.7)*EJ86^(0.193*EXP(-3300*(EJ109/EJ40*0.001)^2.6*(EJ109/EJ132))))</f>
        <v>#N/A</v>
      </c>
      <c r="EK155" s="88" t="e">
        <f ca="1">IF(OR(EK$7="–",EK$7="glatt"),0.25/(LOG(15/EK86+E3_Parameter!$C$16*0.001/(3.715*Berechnungen!EK40)))^2,3400*(EK109/EK40*0.001)^4.13*(EK109/EK132)^(230*(EK109/EK40*0.001)^2.1-0.7)*EK86^(0.193*EXP(-3300*(EK109/EK40*0.001)^2.6*(EK109/EK132))))</f>
        <v>#N/A</v>
      </c>
      <c r="EL155" s="88" t="e">
        <f ca="1">IF(OR(EL$7="–",EL$7="glatt"),0.25/(LOG(15/EL86+E3_Parameter!$C$16*0.001/(3.715*Berechnungen!EL40)))^2,3400*(EL109/EL40*0.001)^4.13*(EL109/EL132)^(230*(EL109/EL40*0.001)^2.1-0.7)*EL86^(0.193*EXP(-3300*(EL109/EL40*0.001)^2.6*(EL109/EL132))))</f>
        <v>#N/A</v>
      </c>
      <c r="EM155" s="88" t="e">
        <f ca="1">IF(OR(EM$7="–",EM$7="glatt"),0.25/(LOG(15/EM86+E3_Parameter!$C$16*0.001/(3.715*Berechnungen!EM40)))^2,3400*(EM109/EM40*0.001)^4.13*(EM109/EM132)^(230*(EM109/EM40*0.001)^2.1-0.7)*EM86^(0.193*EXP(-3300*(EM109/EM40*0.001)^2.6*(EM109/EM132))))</f>
        <v>#N/A</v>
      </c>
      <c r="EN155" s="88" t="e">
        <f ca="1">IF(OR(EN$7="–",EN$7="glatt"),0.25/(LOG(15/EN86+E3_Parameter!$C$16*0.001/(3.715*Berechnungen!EN40)))^2,3400*(EN109/EN40*0.001)^4.13*(EN109/EN132)^(230*(EN109/EN40*0.001)^2.1-0.7)*EN86^(0.193*EXP(-3300*(EN109/EN40*0.001)^2.6*(EN109/EN132))))</f>
        <v>#N/A</v>
      </c>
      <c r="EO155" s="88" t="e">
        <f ca="1">IF(OR(EO$7="–",EO$7="glatt"),0.25/(LOG(15/EO86+E3_Parameter!$C$16*0.001/(3.715*Berechnungen!EO40)))^2,3400*(EO109/EO40*0.001)^4.13*(EO109/EO132)^(230*(EO109/EO40*0.001)^2.1-0.7)*EO86^(0.193*EXP(-3300*(EO109/EO40*0.001)^2.6*(EO109/EO132))))</f>
        <v>#N/A</v>
      </c>
      <c r="EP155" s="88" t="e">
        <f ca="1">IF(OR(EP$7="–",EP$7="glatt"),0.25/(LOG(15/EP86+E3_Parameter!$C$16*0.001/(3.715*Berechnungen!EP40)))^2,3400*(EP109/EP40*0.001)^4.13*(EP109/EP132)^(230*(EP109/EP40*0.001)^2.1-0.7)*EP86^(0.193*EXP(-3300*(EP109/EP40*0.001)^2.6*(EP109/EP132))))</f>
        <v>#N/A</v>
      </c>
      <c r="EQ155" s="88" t="e">
        <f ca="1">IF(OR(EQ$7="–",EQ$7="glatt"),0.25/(LOG(15/EQ86+E3_Parameter!$C$16*0.001/(3.715*Berechnungen!EQ40)))^2,3400*(EQ109/EQ40*0.001)^4.13*(EQ109/EQ132)^(230*(EQ109/EQ40*0.001)^2.1-0.7)*EQ86^(0.193*EXP(-3300*(EQ109/EQ40*0.001)^2.6*(EQ109/EQ132))))</f>
        <v>#N/A</v>
      </c>
      <c r="ER155" s="88" t="e">
        <f ca="1">IF(OR(ER$7="–",ER$7="glatt"),0.25/(LOG(15/ER86+E3_Parameter!$C$16*0.001/(3.715*Berechnungen!ER40)))^2,3400*(ER109/ER40*0.001)^4.13*(ER109/ER132)^(230*(ER109/ER40*0.001)^2.1-0.7)*ER86^(0.193*EXP(-3300*(ER109/ER40*0.001)^2.6*(ER109/ER132))))</f>
        <v>#N/A</v>
      </c>
      <c r="ES155" s="88" t="e">
        <f ca="1">IF(OR(ES$7="–",ES$7="glatt"),0.25/(LOG(15/ES86+E3_Parameter!$C$16*0.001/(3.715*Berechnungen!ES40)))^2,3400*(ES109/ES40*0.001)^4.13*(ES109/ES132)^(230*(ES109/ES40*0.001)^2.1-0.7)*ES86^(0.193*EXP(-3300*(ES109/ES40*0.001)^2.6*(ES109/ES132))))</f>
        <v>#N/A</v>
      </c>
      <c r="ET155" s="88" t="e">
        <f ca="1">IF(OR(ET$7="–",ET$7="glatt"),0.25/(LOG(15/ET86+E3_Parameter!$C$16*0.001/(3.715*Berechnungen!ET40)))^2,3400*(ET109/ET40*0.001)^4.13*(ET109/ET132)^(230*(ET109/ET40*0.001)^2.1-0.7)*ET86^(0.193*EXP(-3300*(ET109/ET40*0.001)^2.6*(ET109/ET132))))</f>
        <v>#N/A</v>
      </c>
      <c r="EU155" s="88" t="e">
        <f ca="1">IF(OR(EU$7="–",EU$7="glatt"),0.25/(LOG(15/EU86+E3_Parameter!$C$16*0.001/(3.715*Berechnungen!EU40)))^2,3400*(EU109/EU40*0.001)^4.13*(EU109/EU132)^(230*(EU109/EU40*0.001)^2.1-0.7)*EU86^(0.193*EXP(-3300*(EU109/EU40*0.001)^2.6*(EU109/EU132))))</f>
        <v>#N/A</v>
      </c>
      <c r="EV155" s="88" t="e">
        <f ca="1">IF(OR(EV$7="–",EV$7="glatt"),0.25/(LOG(15/EV86+E3_Parameter!$C$16*0.001/(3.715*Berechnungen!EV40)))^2,3400*(EV109/EV40*0.001)^4.13*(EV109/EV132)^(230*(EV109/EV40*0.001)^2.1-0.7)*EV86^(0.193*EXP(-3300*(EV109/EV40*0.001)^2.6*(EV109/EV132))))</f>
        <v>#N/A</v>
      </c>
      <c r="EW155" s="88" t="e">
        <f ca="1">IF(OR(EW$7="–",EW$7="glatt"),0.25/(LOG(15/EW86+E3_Parameter!$C$16*0.001/(3.715*Berechnungen!EW40)))^2,3400*(EW109/EW40*0.001)^4.13*(EW109/EW132)^(230*(EW109/EW40*0.001)^2.1-0.7)*EW86^(0.193*EXP(-3300*(EW109/EW40*0.001)^2.6*(EW109/EW132))))</f>
        <v>#N/A</v>
      </c>
      <c r="EX155" s="88" t="e">
        <f ca="1">IF(OR(EX$7="–",EX$7="glatt"),0.25/(LOG(15/EX86+E3_Parameter!$C$16*0.001/(3.715*Berechnungen!EX40)))^2,3400*(EX109/EX40*0.001)^4.13*(EX109/EX132)^(230*(EX109/EX40*0.001)^2.1-0.7)*EX86^(0.193*EXP(-3300*(EX109/EX40*0.001)^2.6*(EX109/EX132))))</f>
        <v>#N/A</v>
      </c>
      <c r="EY155" s="88" t="e">
        <f ca="1">IF(OR(EY$7="–",EY$7="glatt"),0.25/(LOG(15/EY86+E3_Parameter!$C$16*0.001/(3.715*Berechnungen!EY40)))^2,3400*(EY109/EY40*0.001)^4.13*(EY109/EY132)^(230*(EY109/EY40*0.001)^2.1-0.7)*EY86^(0.193*EXP(-3300*(EY109/EY40*0.001)^2.6*(EY109/EY132))))</f>
        <v>#N/A</v>
      </c>
      <c r="EZ155" s="88" t="e">
        <f ca="1">IF(OR(EZ$7="–",EZ$7="glatt"),0.25/(LOG(15/EZ86+E3_Parameter!$C$16*0.001/(3.715*Berechnungen!EZ40)))^2,3400*(EZ109/EZ40*0.001)^4.13*(EZ109/EZ132)^(230*(EZ109/EZ40*0.001)^2.1-0.7)*EZ86^(0.193*EXP(-3300*(EZ109/EZ40*0.001)^2.6*(EZ109/EZ132))))</f>
        <v>#N/A</v>
      </c>
      <c r="FA155" s="88" t="e">
        <f ca="1">IF(OR(FA$7="–",FA$7="glatt"),0.25/(LOG(15/FA86+E3_Parameter!$C$16*0.001/(3.715*Berechnungen!FA40)))^2,3400*(FA109/FA40*0.001)^4.13*(FA109/FA132)^(230*(FA109/FA40*0.001)^2.1-0.7)*FA86^(0.193*EXP(-3300*(FA109/FA40*0.001)^2.6*(FA109/FA132))))</f>
        <v>#N/A</v>
      </c>
      <c r="FB155" s="88" t="e">
        <f ca="1">IF(OR(FB$7="–",FB$7="glatt"),0.25/(LOG(15/FB86+E3_Parameter!$C$16*0.001/(3.715*Berechnungen!FB40)))^2,3400*(FB109/FB40*0.001)^4.13*(FB109/FB132)^(230*(FB109/FB40*0.001)^2.1-0.7)*FB86^(0.193*EXP(-3300*(FB109/FB40*0.001)^2.6*(FB109/FB132))))</f>
        <v>#N/A</v>
      </c>
      <c r="FC155" s="88" t="e">
        <f ca="1">IF(OR(FC$7="–",FC$7="glatt"),0.25/(LOG(15/FC86+E3_Parameter!$C$16*0.001/(3.715*Berechnungen!FC40)))^2,3400*(FC109/FC40*0.001)^4.13*(FC109/FC132)^(230*(FC109/FC40*0.001)^2.1-0.7)*FC86^(0.193*EXP(-3300*(FC109/FC40*0.001)^2.6*(FC109/FC132))))</f>
        <v>#N/A</v>
      </c>
      <c r="FD155" s="88" t="e">
        <f ca="1">IF(OR(FD$7="–",FD$7="glatt"),0.25/(LOG(15/FD86+E3_Parameter!$C$16*0.001/(3.715*Berechnungen!FD40)))^2,3400*(FD109/FD40*0.001)^4.13*(FD109/FD132)^(230*(FD109/FD40*0.001)^2.1-0.7)*FD86^(0.193*EXP(-3300*(FD109/FD40*0.001)^2.6*(FD109/FD132))))</f>
        <v>#N/A</v>
      </c>
      <c r="FE155" s="88" t="e">
        <f ca="1">IF(OR(FE$7="–",FE$7="glatt"),0.25/(LOG(15/FE86+E3_Parameter!$C$16*0.001/(3.715*Berechnungen!FE40)))^2,3400*(FE109/FE40*0.001)^4.13*(FE109/FE132)^(230*(FE109/FE40*0.001)^2.1-0.7)*FE86^(0.193*EXP(-3300*(FE109/FE40*0.001)^2.6*(FE109/FE132))))</f>
        <v>#N/A</v>
      </c>
      <c r="FF155" s="88" t="e">
        <f ca="1">IF(OR(FF$7="–",FF$7="glatt"),0.25/(LOG(15/FF86+E3_Parameter!$C$16*0.001/(3.715*Berechnungen!FF40)))^2,3400*(FF109/FF40*0.001)^4.13*(FF109/FF132)^(230*(FF109/FF40*0.001)^2.1-0.7)*FF86^(0.193*EXP(-3300*(FF109/FF40*0.001)^2.6*(FF109/FF132))))</f>
        <v>#N/A</v>
      </c>
      <c r="FG155" s="88" t="e">
        <f ca="1">IF(OR(FG$7="–",FG$7="glatt"),0.25/(LOG(15/FG86+E3_Parameter!$C$16*0.001/(3.715*Berechnungen!FG40)))^2,3400*(FG109/FG40*0.001)^4.13*(FG109/FG132)^(230*(FG109/FG40*0.001)^2.1-0.7)*FG86^(0.193*EXP(-3300*(FG109/FG40*0.001)^2.6*(FG109/FG132))))</f>
        <v>#N/A</v>
      </c>
      <c r="FH155" s="88" t="e">
        <f ca="1">IF(OR(FH$7="–",FH$7="glatt"),0.25/(LOG(15/FH86+E3_Parameter!$C$16*0.001/(3.715*Berechnungen!FH40)))^2,3400*(FH109/FH40*0.001)^4.13*(FH109/FH132)^(230*(FH109/FH40*0.001)^2.1-0.7)*FH86^(0.193*EXP(-3300*(FH109/FH40*0.001)^2.6*(FH109/FH132))))</f>
        <v>#N/A</v>
      </c>
      <c r="FI155" s="88" t="e">
        <f ca="1">IF(OR(FI$7="–",FI$7="glatt"),0.25/(LOG(15/FI86+E3_Parameter!$C$16*0.001/(3.715*Berechnungen!FI40)))^2,3400*(FI109/FI40*0.001)^4.13*(FI109/FI132)^(230*(FI109/FI40*0.001)^2.1-0.7)*FI86^(0.193*EXP(-3300*(FI109/FI40*0.001)^2.6*(FI109/FI132))))</f>
        <v>#N/A</v>
      </c>
      <c r="FJ155" s="88" t="e">
        <f ca="1">IF(OR(FJ$7="–",FJ$7="glatt"),0.25/(LOG(15/FJ86+E3_Parameter!$C$16*0.001/(3.715*Berechnungen!FJ40)))^2,3400*(FJ109/FJ40*0.001)^4.13*(FJ109/FJ132)^(230*(FJ109/FJ40*0.001)^2.1-0.7)*FJ86^(0.193*EXP(-3300*(FJ109/FJ40*0.001)^2.6*(FJ109/FJ132))))</f>
        <v>#N/A</v>
      </c>
      <c r="FK155" s="88" t="e">
        <f ca="1">IF(OR(FK$7="–",FK$7="glatt"),0.25/(LOG(15/FK86+E3_Parameter!$C$16*0.001/(3.715*Berechnungen!FK40)))^2,3400*(FK109/FK40*0.001)^4.13*(FK109/FK132)^(230*(FK109/FK40*0.001)^2.1-0.7)*FK86^(0.193*EXP(-3300*(FK109/FK40*0.001)^2.6*(FK109/FK132))))</f>
        <v>#N/A</v>
      </c>
      <c r="FL155" s="88" t="e">
        <f ca="1">IF(OR(FL$7="–",FL$7="glatt"),0.25/(LOG(15/FL86+E3_Parameter!$C$16*0.001/(3.715*Berechnungen!FL40)))^2,3400*(FL109/FL40*0.001)^4.13*(FL109/FL132)^(230*(FL109/FL40*0.001)^2.1-0.7)*FL86^(0.193*EXP(-3300*(FL109/FL40*0.001)^2.6*(FL109/FL132))))</f>
        <v>#N/A</v>
      </c>
      <c r="FM155" s="88" t="e">
        <f ca="1">IF(OR(FM$7="–",FM$7="glatt"),0.25/(LOG(15/FM86+E3_Parameter!$C$16*0.001/(3.715*Berechnungen!FM40)))^2,3400*(FM109/FM40*0.001)^4.13*(FM109/FM132)^(230*(FM109/FM40*0.001)^2.1-0.7)*FM86^(0.193*EXP(-3300*(FM109/FM40*0.001)^2.6*(FM109/FM132))))</f>
        <v>#N/A</v>
      </c>
      <c r="FN155" s="88" t="e">
        <f ca="1">IF(OR(FN$7="–",FN$7="glatt"),0.25/(LOG(15/FN86+E3_Parameter!$C$16*0.001/(3.715*Berechnungen!FN40)))^2,3400*(FN109/FN40*0.001)^4.13*(FN109/FN132)^(230*(FN109/FN40*0.001)^2.1-0.7)*FN86^(0.193*EXP(-3300*(FN109/FN40*0.001)^2.6*(FN109/FN132))))</f>
        <v>#N/A</v>
      </c>
      <c r="FO155" s="88" t="e">
        <f ca="1">IF(OR(FO$7="–",FO$7="glatt"),0.25/(LOG(15/FO86+E3_Parameter!$C$16*0.001/(3.715*Berechnungen!FO40)))^2,3400*(FO109/FO40*0.001)^4.13*(FO109/FO132)^(230*(FO109/FO40*0.001)^2.1-0.7)*FO86^(0.193*EXP(-3300*(FO109/FO40*0.001)^2.6*(FO109/FO132))))</f>
        <v>#N/A</v>
      </c>
      <c r="FP155" s="88" t="e">
        <f ca="1">IF(OR(FP$7="–",FP$7="glatt"),0.25/(LOG(15/FP86+E3_Parameter!$C$16*0.001/(3.715*Berechnungen!FP40)))^2,3400*(FP109/FP40*0.001)^4.13*(FP109/FP132)^(230*(FP109/FP40*0.001)^2.1-0.7)*FP86^(0.193*EXP(-3300*(FP109/FP40*0.001)^2.6*(FP109/FP132))))</f>
        <v>#N/A</v>
      </c>
      <c r="FQ155" s="88" t="e">
        <f ca="1">IF(OR(FQ$7="–",FQ$7="glatt"),0.25/(LOG(15/FQ86+E3_Parameter!$C$16*0.001/(3.715*Berechnungen!FQ40)))^2,3400*(FQ109/FQ40*0.001)^4.13*(FQ109/FQ132)^(230*(FQ109/FQ40*0.001)^2.1-0.7)*FQ86^(0.193*EXP(-3300*(FQ109/FQ40*0.001)^2.6*(FQ109/FQ132))))</f>
        <v>#N/A</v>
      </c>
      <c r="FR155" s="88" t="e">
        <f ca="1">IF(OR(FR$7="–",FR$7="glatt"),0.25/(LOG(15/FR86+E3_Parameter!$C$16*0.001/(3.715*Berechnungen!FR40)))^2,3400*(FR109/FR40*0.001)^4.13*(FR109/FR132)^(230*(FR109/FR40*0.001)^2.1-0.7)*FR86^(0.193*EXP(-3300*(FR109/FR40*0.001)^2.6*(FR109/FR132))))</f>
        <v>#N/A</v>
      </c>
      <c r="FS155" s="88" t="e">
        <f ca="1">IF(OR(FS$7="–",FS$7="glatt"),0.25/(LOG(15/FS86+E3_Parameter!$C$16*0.001/(3.715*Berechnungen!FS40)))^2,3400*(FS109/FS40*0.001)^4.13*(FS109/FS132)^(230*(FS109/FS40*0.001)^2.1-0.7)*FS86^(0.193*EXP(-3300*(FS109/FS40*0.001)^2.6*(FS109/FS132))))</f>
        <v>#N/A</v>
      </c>
      <c r="FT155" s="88" t="e">
        <f ca="1">IF(OR(FT$7="–",FT$7="glatt"),0.25/(LOG(15/FT86+E3_Parameter!$C$16*0.001/(3.715*Berechnungen!FT40)))^2,3400*(FT109/FT40*0.001)^4.13*(FT109/FT132)^(230*(FT109/FT40*0.001)^2.1-0.7)*FT86^(0.193*EXP(-3300*(FT109/FT40*0.001)^2.6*(FT109/FT132))))</f>
        <v>#N/A</v>
      </c>
      <c r="FU155" s="88" t="e">
        <f ca="1">IF(OR(FU$7="–",FU$7="glatt"),0.25/(LOG(15/FU86+E3_Parameter!$C$16*0.001/(3.715*Berechnungen!FU40)))^2,3400*(FU109/FU40*0.001)^4.13*(FU109/FU132)^(230*(FU109/FU40*0.001)^2.1-0.7)*FU86^(0.193*EXP(-3300*(FU109/FU40*0.001)^2.6*(FU109/FU132))))</f>
        <v>#N/A</v>
      </c>
      <c r="FV155" s="88" t="e">
        <f ca="1">IF(OR(FV$7="–",FV$7="glatt"),0.25/(LOG(15/FV86+E3_Parameter!$C$16*0.001/(3.715*Berechnungen!FV40)))^2,3400*(FV109/FV40*0.001)^4.13*(FV109/FV132)^(230*(FV109/FV40*0.001)^2.1-0.7)*FV86^(0.193*EXP(-3300*(FV109/FV40*0.001)^2.6*(FV109/FV132))))</f>
        <v>#N/A</v>
      </c>
      <c r="FW155" s="88" t="e">
        <f ca="1">IF(OR(FW$7="–",FW$7="glatt"),0.25/(LOG(15/FW86+E3_Parameter!$C$16*0.001/(3.715*Berechnungen!FW40)))^2,3400*(FW109/FW40*0.001)^4.13*(FW109/FW132)^(230*(FW109/FW40*0.001)^2.1-0.7)*FW86^(0.193*EXP(-3300*(FW109/FW40*0.001)^2.6*(FW109/FW132))))</f>
        <v>#N/A</v>
      </c>
      <c r="FX155" s="88" t="e">
        <f ca="1">IF(OR(FX$7="–",FX$7="glatt"),0.25/(LOG(15/FX86+E3_Parameter!$C$16*0.001/(3.715*Berechnungen!FX40)))^2,3400*(FX109/FX40*0.001)^4.13*(FX109/FX132)^(230*(FX109/FX40*0.001)^2.1-0.7)*FX86^(0.193*EXP(-3300*(FX109/FX40*0.001)^2.6*(FX109/FX132))))</f>
        <v>#N/A</v>
      </c>
      <c r="FY155" s="88" t="e">
        <f ca="1">IF(OR(FY$7="–",FY$7="glatt"),0.25/(LOG(15/FY86+E3_Parameter!$C$16*0.001/(3.715*Berechnungen!FY40)))^2,3400*(FY109/FY40*0.001)^4.13*(FY109/FY132)^(230*(FY109/FY40*0.001)^2.1-0.7)*FY86^(0.193*EXP(-3300*(FY109/FY40*0.001)^2.6*(FY109/FY132))))</f>
        <v>#N/A</v>
      </c>
      <c r="FZ155" s="88" t="e">
        <f ca="1">IF(OR(FZ$7="–",FZ$7="glatt"),0.25/(LOG(15/FZ86+E3_Parameter!$C$16*0.001/(3.715*Berechnungen!FZ40)))^2,3400*(FZ109/FZ40*0.001)^4.13*(FZ109/FZ132)^(230*(FZ109/FZ40*0.001)^2.1-0.7)*FZ86^(0.193*EXP(-3300*(FZ109/FZ40*0.001)^2.6*(FZ109/FZ132))))</f>
        <v>#N/A</v>
      </c>
      <c r="GA155" s="88" t="e">
        <f ca="1">IF(OR(GA$7="–",GA$7="glatt"),0.25/(LOG(15/GA86+E3_Parameter!$C$16*0.001/(3.715*Berechnungen!GA40)))^2,3400*(GA109/GA40*0.001)^4.13*(GA109/GA132)^(230*(GA109/GA40*0.001)^2.1-0.7)*GA86^(0.193*EXP(-3300*(GA109/GA40*0.001)^2.6*(GA109/GA132))))</f>
        <v>#N/A</v>
      </c>
      <c r="GB155" s="88" t="e">
        <f ca="1">IF(OR(GB$7="–",GB$7="glatt"),0.25/(LOG(15/GB86+E3_Parameter!$C$16*0.001/(3.715*Berechnungen!GB40)))^2,3400*(GB109/GB40*0.001)^4.13*(GB109/GB132)^(230*(GB109/GB40*0.001)^2.1-0.7)*GB86^(0.193*EXP(-3300*(GB109/GB40*0.001)^2.6*(GB109/GB132))))</f>
        <v>#N/A</v>
      </c>
      <c r="GC155" s="88" t="e">
        <f ca="1">IF(OR(GC$7="–",GC$7="glatt"),0.25/(LOG(15/GC86+E3_Parameter!$C$16*0.001/(3.715*Berechnungen!GC40)))^2,3400*(GC109/GC40*0.001)^4.13*(GC109/GC132)^(230*(GC109/GC40*0.001)^2.1-0.7)*GC86^(0.193*EXP(-3300*(GC109/GC40*0.001)^2.6*(GC109/GC132))))</f>
        <v>#N/A</v>
      </c>
      <c r="GD155" s="88" t="e">
        <f ca="1">IF(OR(GD$7="–",GD$7="glatt"),0.25/(LOG(15/GD86+E3_Parameter!$C$16*0.001/(3.715*Berechnungen!GD40)))^2,3400*(GD109/GD40*0.001)^4.13*(GD109/GD132)^(230*(GD109/GD40*0.001)^2.1-0.7)*GD86^(0.193*EXP(-3300*(GD109/GD40*0.001)^2.6*(GD109/GD132))))</f>
        <v>#N/A</v>
      </c>
      <c r="GE155" s="88" t="e">
        <f ca="1">IF(OR(GE$7="–",GE$7="glatt"),0.25/(LOG(15/GE86+E3_Parameter!$C$16*0.001/(3.715*Berechnungen!GE40)))^2,3400*(GE109/GE40*0.001)^4.13*(GE109/GE132)^(230*(GE109/GE40*0.001)^2.1-0.7)*GE86^(0.193*EXP(-3300*(GE109/GE40*0.001)^2.6*(GE109/GE132))))</f>
        <v>#N/A</v>
      </c>
      <c r="GF155" s="88" t="e">
        <f ca="1">IF(OR(GF$7="–",GF$7="glatt"),0.25/(LOG(15/GF86+E3_Parameter!$C$16*0.001/(3.715*Berechnungen!GF40)))^2,3400*(GF109/GF40*0.001)^4.13*(GF109/GF132)^(230*(GF109/GF40*0.001)^2.1-0.7)*GF86^(0.193*EXP(-3300*(GF109/GF40*0.001)^2.6*(GF109/GF132))))</f>
        <v>#N/A</v>
      </c>
      <c r="GG155" s="88" t="e">
        <f ca="1">IF(OR(GG$7="–",GG$7="glatt"),0.25/(LOG(15/GG86+E3_Parameter!$C$16*0.001/(3.715*Berechnungen!GG40)))^2,3400*(GG109/GG40*0.001)^4.13*(GG109/GG132)^(230*(GG109/GG40*0.001)^2.1-0.7)*GG86^(0.193*EXP(-3300*(GG109/GG40*0.001)^2.6*(GG109/GG132))))</f>
        <v>#N/A</v>
      </c>
      <c r="GH155" s="88" t="e">
        <f ca="1">IF(OR(GH$7="–",GH$7="glatt"),0.25/(LOG(15/GH86+E3_Parameter!$C$16*0.001/(3.715*Berechnungen!GH40)))^2,3400*(GH109/GH40*0.001)^4.13*(GH109/GH132)^(230*(GH109/GH40*0.001)^2.1-0.7)*GH86^(0.193*EXP(-3300*(GH109/GH40*0.001)^2.6*(GH109/GH132))))</f>
        <v>#N/A</v>
      </c>
      <c r="GI155" s="88" t="e">
        <f ca="1">IF(OR(GI$7="–",GI$7="glatt"),0.25/(LOG(15/GI86+E3_Parameter!$C$16*0.001/(3.715*Berechnungen!GI40)))^2,3400*(GI109/GI40*0.001)^4.13*(GI109/GI132)^(230*(GI109/GI40*0.001)^2.1-0.7)*GI86^(0.193*EXP(-3300*(GI109/GI40*0.001)^2.6*(GI109/GI132))))</f>
        <v>#N/A</v>
      </c>
      <c r="GJ155" s="88" t="e">
        <f ca="1">IF(OR(GJ$7="–",GJ$7="glatt"),0.25/(LOG(15/GJ86+E3_Parameter!$C$16*0.001/(3.715*Berechnungen!GJ40)))^2,3400*(GJ109/GJ40*0.001)^4.13*(GJ109/GJ132)^(230*(GJ109/GJ40*0.001)^2.1-0.7)*GJ86^(0.193*EXP(-3300*(GJ109/GJ40*0.001)^2.6*(GJ109/GJ132))))</f>
        <v>#N/A</v>
      </c>
      <c r="GK155" s="88" t="e">
        <f ca="1">IF(OR(GK$7="–",GK$7="glatt"),0.25/(LOG(15/GK86+E3_Parameter!$C$16*0.001/(3.715*Berechnungen!GK40)))^2,3400*(GK109/GK40*0.001)^4.13*(GK109/GK132)^(230*(GK109/GK40*0.001)^2.1-0.7)*GK86^(0.193*EXP(-3300*(GK109/GK40*0.001)^2.6*(GK109/GK132))))</f>
        <v>#N/A</v>
      </c>
      <c r="GL155" s="88" t="e">
        <f ca="1">IF(OR(GL$7="–",GL$7="glatt"),0.25/(LOG(15/GL86+E3_Parameter!$C$16*0.001/(3.715*Berechnungen!GL40)))^2,3400*(GL109/GL40*0.001)^4.13*(GL109/GL132)^(230*(GL109/GL40*0.001)^2.1-0.7)*GL86^(0.193*EXP(-3300*(GL109/GL40*0.001)^2.6*(GL109/GL132))))</f>
        <v>#N/A</v>
      </c>
      <c r="GM155" s="88" t="e">
        <f ca="1">IF(OR(GM$7="–",GM$7="glatt"),0.25/(LOG(15/GM86+E3_Parameter!$C$16*0.001/(3.715*Berechnungen!GM40)))^2,3400*(GM109/GM40*0.001)^4.13*(GM109/GM132)^(230*(GM109/GM40*0.001)^2.1-0.7)*GM86^(0.193*EXP(-3300*(GM109/GM40*0.001)^2.6*(GM109/GM132))))</f>
        <v>#N/A</v>
      </c>
      <c r="GN155" s="88" t="e">
        <f ca="1">IF(OR(GN$7="–",GN$7="glatt"),0.25/(LOG(15/GN86+E3_Parameter!$C$16*0.001/(3.715*Berechnungen!GN40)))^2,3400*(GN109/GN40*0.001)^4.13*(GN109/GN132)^(230*(GN109/GN40*0.001)^2.1-0.7)*GN86^(0.193*EXP(-3300*(GN109/GN40*0.001)^2.6*(GN109/GN132))))</f>
        <v>#N/A</v>
      </c>
      <c r="GO155" s="88" t="e">
        <f ca="1">IF(OR(GO$7="–",GO$7="glatt"),0.25/(LOG(15/GO86+E3_Parameter!$C$16*0.001/(3.715*Berechnungen!GO40)))^2,3400*(GO109/GO40*0.001)^4.13*(GO109/GO132)^(230*(GO109/GO40*0.001)^2.1-0.7)*GO86^(0.193*EXP(-3300*(GO109/GO40*0.001)^2.6*(GO109/GO132))))</f>
        <v>#N/A</v>
      </c>
      <c r="GP155" s="88" t="e">
        <f ca="1">IF(OR(GP$7="–",GP$7="glatt"),0.25/(LOG(15/GP86+E3_Parameter!$C$16*0.001/(3.715*Berechnungen!GP40)))^2,3400*(GP109/GP40*0.001)^4.13*(GP109/GP132)^(230*(GP109/GP40*0.001)^2.1-0.7)*GP86^(0.193*EXP(-3300*(GP109/GP40*0.001)^2.6*(GP109/GP132))))</f>
        <v>#N/A</v>
      </c>
      <c r="GQ155" s="88" t="e">
        <f ca="1">IF(OR(GQ$7="–",GQ$7="glatt"),0.25/(LOG(15/GQ86+E3_Parameter!$C$16*0.001/(3.715*Berechnungen!GQ40)))^2,3400*(GQ109/GQ40*0.001)^4.13*(GQ109/GQ132)^(230*(GQ109/GQ40*0.001)^2.1-0.7)*GQ86^(0.193*EXP(-3300*(GQ109/GQ40*0.001)^2.6*(GQ109/GQ132))))</f>
        <v>#N/A</v>
      </c>
      <c r="GR155" s="88" t="e">
        <f ca="1">IF(OR(GR$7="–",GR$7="glatt"),0.25/(LOG(15/GR86+E3_Parameter!$C$16*0.001/(3.715*Berechnungen!GR40)))^2,3400*(GR109/GR40*0.001)^4.13*(GR109/GR132)^(230*(GR109/GR40*0.001)^2.1-0.7)*GR86^(0.193*EXP(-3300*(GR109/GR40*0.001)^2.6*(GR109/GR132))))</f>
        <v>#N/A</v>
      </c>
      <c r="GS155" s="88" t="e">
        <f ca="1">IF(OR(GS$7="–",GS$7="glatt"),0.25/(LOG(15/GS86+E3_Parameter!$C$16*0.001/(3.715*Berechnungen!GS40)))^2,3400*(GS109/GS40*0.001)^4.13*(GS109/GS132)^(230*(GS109/GS40*0.001)^2.1-0.7)*GS86^(0.193*EXP(-3300*(GS109/GS40*0.001)^2.6*(GS109/GS132))))</f>
        <v>#N/A</v>
      </c>
      <c r="GT155" s="88" t="e">
        <f ca="1">IF(OR(GT$7="–",GT$7="glatt"),0.25/(LOG(15/GT86+E3_Parameter!$C$16*0.001/(3.715*Berechnungen!GT40)))^2,3400*(GT109/GT40*0.001)^4.13*(GT109/GT132)^(230*(GT109/GT40*0.001)^2.1-0.7)*GT86^(0.193*EXP(-3300*(GT109/GT40*0.001)^2.6*(GT109/GT132))))</f>
        <v>#N/A</v>
      </c>
      <c r="GU155" s="88" t="e">
        <f ca="1">IF(OR(GU$7="–",GU$7="glatt"),0.25/(LOG(15/GU86+E3_Parameter!$C$16*0.001/(3.715*Berechnungen!GU40)))^2,3400*(GU109/GU40*0.001)^4.13*(GU109/GU132)^(230*(GU109/GU40*0.001)^2.1-0.7)*GU86^(0.193*EXP(-3300*(GU109/GU40*0.001)^2.6*(GU109/GU132))))</f>
        <v>#N/A</v>
      </c>
      <c r="GV155" s="88" t="e">
        <f ca="1">IF(OR(GV$7="–",GV$7="glatt"),0.25/(LOG(15/GV86+E3_Parameter!$C$16*0.001/(3.715*Berechnungen!GV40)))^2,3400*(GV109/GV40*0.001)^4.13*(GV109/GV132)^(230*(GV109/GV40*0.001)^2.1-0.7)*GV86^(0.193*EXP(-3300*(GV109/GV40*0.001)^2.6*(GV109/GV132))))</f>
        <v>#N/A</v>
      </c>
      <c r="GW155" s="88" t="e">
        <f ca="1">IF(OR(GW$7="–",GW$7="glatt"),0.25/(LOG(15/GW86+E3_Parameter!$C$16*0.001/(3.715*Berechnungen!GW40)))^2,3400*(GW109/GW40*0.001)^4.13*(GW109/GW132)^(230*(GW109/GW40*0.001)^2.1-0.7)*GW86^(0.193*EXP(-3300*(GW109/GW40*0.001)^2.6*(GW109/GW132))))</f>
        <v>#N/A</v>
      </c>
      <c r="GX155" s="88" t="e">
        <f ca="1">IF(OR(GX$7="–",GX$7="glatt"),0.25/(LOG(15/GX86+E3_Parameter!$C$16*0.001/(3.715*Berechnungen!GX40)))^2,3400*(GX109/GX40*0.001)^4.13*(GX109/GX132)^(230*(GX109/GX40*0.001)^2.1-0.7)*GX86^(0.193*EXP(-3300*(GX109/GX40*0.001)^2.6*(GX109/GX132))))</f>
        <v>#N/A</v>
      </c>
      <c r="GY155" s="88" t="e">
        <f ca="1">IF(OR(GY$7="–",GY$7="glatt"),0.25/(LOG(15/GY86+E3_Parameter!$C$16*0.001/(3.715*Berechnungen!GY40)))^2,3400*(GY109/GY40*0.001)^4.13*(GY109/GY132)^(230*(GY109/GY40*0.001)^2.1-0.7)*GY86^(0.193*EXP(-3300*(GY109/GY40*0.001)^2.6*(GY109/GY132))))</f>
        <v>#N/A</v>
      </c>
      <c r="GZ155" s="88" t="e">
        <f ca="1">IF(OR(GZ$7="–",GZ$7="glatt"),0.25/(LOG(15/GZ86+E3_Parameter!$C$16*0.001/(3.715*Berechnungen!GZ40)))^2,3400*(GZ109/GZ40*0.001)^4.13*(GZ109/GZ132)^(230*(GZ109/GZ40*0.001)^2.1-0.7)*GZ86^(0.193*EXP(-3300*(GZ109/GZ40*0.001)^2.6*(GZ109/GZ132))))</f>
        <v>#N/A</v>
      </c>
      <c r="HA155" s="88" t="e">
        <f ca="1">IF(OR(HA$7="–",HA$7="glatt"),0.25/(LOG(15/HA86+E3_Parameter!$C$16*0.001/(3.715*Berechnungen!HA40)))^2,3400*(HA109/HA40*0.001)^4.13*(HA109/HA132)^(230*(HA109/HA40*0.001)^2.1-0.7)*HA86^(0.193*EXP(-3300*(HA109/HA40*0.001)^2.6*(HA109/HA132))))</f>
        <v>#N/A</v>
      </c>
      <c r="HB155" s="88" t="e">
        <f ca="1">IF(OR(HB$7="–",HB$7="glatt"),0.25/(LOG(15/HB86+E3_Parameter!$C$16*0.001/(3.715*Berechnungen!HB40)))^2,3400*(HB109/HB40*0.001)^4.13*(HB109/HB132)^(230*(HB109/HB40*0.001)^2.1-0.7)*HB86^(0.193*EXP(-3300*(HB109/HB40*0.001)^2.6*(HB109/HB132))))</f>
        <v>#N/A</v>
      </c>
      <c r="HC155" s="88" t="e">
        <f ca="1">IF(OR(HC$7="–",HC$7="glatt"),0.25/(LOG(15/HC86+E3_Parameter!$C$16*0.001/(3.715*Berechnungen!HC40)))^2,3400*(HC109/HC40*0.001)^4.13*(HC109/HC132)^(230*(HC109/HC40*0.001)^2.1-0.7)*HC86^(0.193*EXP(-3300*(HC109/HC40*0.001)^2.6*(HC109/HC132))))</f>
        <v>#N/A</v>
      </c>
      <c r="HD155" s="88" t="e">
        <f ca="1">IF(OR(HD$7="–",HD$7="glatt"),0.25/(LOG(15/HD86+E3_Parameter!$C$16*0.001/(3.715*Berechnungen!HD40)))^2,3400*(HD109/HD40*0.001)^4.13*(HD109/HD132)^(230*(HD109/HD40*0.001)^2.1-0.7)*HD86^(0.193*EXP(-3300*(HD109/HD40*0.001)^2.6*(HD109/HD132))))</f>
        <v>#N/A</v>
      </c>
      <c r="HE155" s="88" t="e">
        <f ca="1">IF(OR(HE$7="–",HE$7="glatt"),0.25/(LOG(15/HE86+E3_Parameter!$C$16*0.001/(3.715*Berechnungen!HE40)))^2,3400*(HE109/HE40*0.001)^4.13*(HE109/HE132)^(230*(HE109/HE40*0.001)^2.1-0.7)*HE86^(0.193*EXP(-3300*(HE109/HE40*0.001)^2.6*(HE109/HE132))))</f>
        <v>#N/A</v>
      </c>
      <c r="HF155" s="88" t="e">
        <f ca="1">IF(OR(HF$7="–",HF$7="glatt"),0.25/(LOG(15/HF86+E3_Parameter!$C$16*0.001/(3.715*Berechnungen!HF40)))^2,3400*(HF109/HF40*0.001)^4.13*(HF109/HF132)^(230*(HF109/HF40*0.001)^2.1-0.7)*HF86^(0.193*EXP(-3300*(HF109/HF40*0.001)^2.6*(HF109/HF132))))</f>
        <v>#N/A</v>
      </c>
      <c r="HG155" s="88" t="e">
        <f ca="1">IF(OR(HG$7="–",HG$7="glatt"),0.25/(LOG(15/HG86+E3_Parameter!$C$16*0.001/(3.715*Berechnungen!HG40)))^2,3400*(HG109/HG40*0.001)^4.13*(HG109/HG132)^(230*(HG109/HG40*0.001)^2.1-0.7)*HG86^(0.193*EXP(-3300*(HG109/HG40*0.001)^2.6*(HG109/HG132))))</f>
        <v>#N/A</v>
      </c>
      <c r="HH155" s="88" t="e">
        <f ca="1">IF(OR(HH$7="–",HH$7="glatt"),0.25/(LOG(15/HH86+E3_Parameter!$C$16*0.001/(3.715*Berechnungen!HH40)))^2,3400*(HH109/HH40*0.001)^4.13*(HH109/HH132)^(230*(HH109/HH40*0.001)^2.1-0.7)*HH86^(0.193*EXP(-3300*(HH109/HH40*0.001)^2.6*(HH109/HH132))))</f>
        <v>#N/A</v>
      </c>
      <c r="HI155" s="88" t="e">
        <f ca="1">IF(OR(HI$7="–",HI$7="glatt"),0.25/(LOG(15/HI86+E3_Parameter!$C$16*0.001/(3.715*Berechnungen!HI40)))^2,3400*(HI109/HI40*0.001)^4.13*(HI109/HI132)^(230*(HI109/HI40*0.001)^2.1-0.7)*HI86^(0.193*EXP(-3300*(HI109/HI40*0.001)^2.6*(HI109/HI132))))</f>
        <v>#N/A</v>
      </c>
      <c r="HJ155" s="88" t="e">
        <f ca="1">IF(OR(HJ$7="–",HJ$7="glatt"),0.25/(LOG(15/HJ86+E3_Parameter!$C$16*0.001/(3.715*Berechnungen!HJ40)))^2,3400*(HJ109/HJ40*0.001)^4.13*(HJ109/HJ132)^(230*(HJ109/HJ40*0.001)^2.1-0.7)*HJ86^(0.193*EXP(-3300*(HJ109/HJ40*0.001)^2.6*(HJ109/HJ132))))</f>
        <v>#N/A</v>
      </c>
      <c r="HK155" s="88" t="e">
        <f ca="1">IF(OR(HK$7="–",HK$7="glatt"),0.25/(LOG(15/HK86+E3_Parameter!$C$16*0.001/(3.715*Berechnungen!HK40)))^2,3400*(HK109/HK40*0.001)^4.13*(HK109/HK132)^(230*(HK109/HK40*0.001)^2.1-0.7)*HK86^(0.193*EXP(-3300*(HK109/HK40*0.001)^2.6*(HK109/HK132))))</f>
        <v>#N/A</v>
      </c>
      <c r="HL155" s="88" t="e">
        <f ca="1">IF(OR(HL$7="–",HL$7="glatt"),0.25/(LOG(15/HL86+E3_Parameter!$C$16*0.001/(3.715*Berechnungen!HL40)))^2,3400*(HL109/HL40*0.001)^4.13*(HL109/HL132)^(230*(HL109/HL40*0.001)^2.1-0.7)*HL86^(0.193*EXP(-3300*(HL109/HL40*0.001)^2.6*(HL109/HL132))))</f>
        <v>#N/A</v>
      </c>
      <c r="HM155" s="88" t="e">
        <f ca="1">IF(OR(HM$7="–",HM$7="glatt"),0.25/(LOG(15/HM86+E3_Parameter!$C$16*0.001/(3.715*Berechnungen!HM40)))^2,3400*(HM109/HM40*0.001)^4.13*(HM109/HM132)^(230*(HM109/HM40*0.001)^2.1-0.7)*HM86^(0.193*EXP(-3300*(HM109/HM40*0.001)^2.6*(HM109/HM132))))</f>
        <v>#N/A</v>
      </c>
      <c r="HN155" s="88" t="e">
        <f ca="1">IF(OR(HN$7="–",HN$7="glatt"),0.25/(LOG(15/HN86+E3_Parameter!$C$16*0.001/(3.715*Berechnungen!HN40)))^2,3400*(HN109/HN40*0.001)^4.13*(HN109/HN132)^(230*(HN109/HN40*0.001)^2.1-0.7)*HN86^(0.193*EXP(-3300*(HN109/HN40*0.001)^2.6*(HN109/HN132))))</f>
        <v>#N/A</v>
      </c>
      <c r="HO155" s="88" t="e">
        <f ca="1">IF(OR(HO$7="–",HO$7="glatt"),0.25/(LOG(15/HO86+E3_Parameter!$C$16*0.001/(3.715*Berechnungen!HO40)))^2,3400*(HO109/HO40*0.001)^4.13*(HO109/HO132)^(230*(HO109/HO40*0.001)^2.1-0.7)*HO86^(0.193*EXP(-3300*(HO109/HO40*0.001)^2.6*(HO109/HO132))))</f>
        <v>#N/A</v>
      </c>
      <c r="HP155" s="88" t="e">
        <f ca="1">IF(OR(HP$7="–",HP$7="glatt"),0.25/(LOG(15/HP86+E3_Parameter!$C$16*0.001/(3.715*Berechnungen!HP40)))^2,3400*(HP109/HP40*0.001)^4.13*(HP109/HP132)^(230*(HP109/HP40*0.001)^2.1-0.7)*HP86^(0.193*EXP(-3300*(HP109/HP40*0.001)^2.6*(HP109/HP132))))</f>
        <v>#N/A</v>
      </c>
      <c r="HQ155" s="88" t="e">
        <f ca="1">IF(OR(HQ$7="–",HQ$7="glatt"),0.25/(LOG(15/HQ86+E3_Parameter!$C$16*0.001/(3.715*Berechnungen!HQ40)))^2,3400*(HQ109/HQ40*0.001)^4.13*(HQ109/HQ132)^(230*(HQ109/HQ40*0.001)^2.1-0.7)*HQ86^(0.193*EXP(-3300*(HQ109/HQ40*0.001)^2.6*(HQ109/HQ132))))</f>
        <v>#N/A</v>
      </c>
      <c r="HR155" s="88" t="e">
        <f ca="1">IF(OR(HR$7="–",HR$7="glatt"),0.25/(LOG(15/HR86+E3_Parameter!$C$16*0.001/(3.715*Berechnungen!HR40)))^2,3400*(HR109/HR40*0.001)^4.13*(HR109/HR132)^(230*(HR109/HR40*0.001)^2.1-0.7)*HR86^(0.193*EXP(-3300*(HR109/HR40*0.001)^2.6*(HR109/HR132))))</f>
        <v>#N/A</v>
      </c>
      <c r="HS155" s="88" t="e">
        <f ca="1">IF(OR(HS$7="–",HS$7="glatt"),0.25/(LOG(15/HS86+E3_Parameter!$C$16*0.001/(3.715*Berechnungen!HS40)))^2,3400*(HS109/HS40*0.001)^4.13*(HS109/HS132)^(230*(HS109/HS40*0.001)^2.1-0.7)*HS86^(0.193*EXP(-3300*(HS109/HS40*0.001)^2.6*(HS109/HS132))))</f>
        <v>#N/A</v>
      </c>
      <c r="HT155" s="88" t="e">
        <f ca="1">IF(OR(HT$7="–",HT$7="glatt"),0.25/(LOG(15/HT86+E3_Parameter!$C$16*0.001/(3.715*Berechnungen!HT40)))^2,3400*(HT109/HT40*0.001)^4.13*(HT109/HT132)^(230*(HT109/HT40*0.001)^2.1-0.7)*HT86^(0.193*EXP(-3300*(HT109/HT40*0.001)^2.6*(HT109/HT132))))</f>
        <v>#N/A</v>
      </c>
      <c r="HU155" s="88" t="e">
        <f ca="1">IF(OR(HU$7="–",HU$7="glatt"),0.25/(LOG(15/HU86+E3_Parameter!$C$16*0.001/(3.715*Berechnungen!HU40)))^2,3400*(HU109/HU40*0.001)^4.13*(HU109/HU132)^(230*(HU109/HU40*0.001)^2.1-0.7)*HU86^(0.193*EXP(-3300*(HU109/HU40*0.001)^2.6*(HU109/HU132))))</f>
        <v>#N/A</v>
      </c>
      <c r="HV155" s="88" t="e">
        <f ca="1">IF(OR(HV$7="–",HV$7="glatt"),0.25/(LOG(15/HV86+E3_Parameter!$C$16*0.001/(3.715*Berechnungen!HV40)))^2,3400*(HV109/HV40*0.001)^4.13*(HV109/HV132)^(230*(HV109/HV40*0.001)^2.1-0.7)*HV86^(0.193*EXP(-3300*(HV109/HV40*0.001)^2.6*(HV109/HV132))))</f>
        <v>#N/A</v>
      </c>
      <c r="HW155" s="88" t="e">
        <f ca="1">IF(OR(HW$7="–",HW$7="glatt"),0.25/(LOG(15/HW86+E3_Parameter!$C$16*0.001/(3.715*Berechnungen!HW40)))^2,3400*(HW109/HW40*0.001)^4.13*(HW109/HW132)^(230*(HW109/HW40*0.001)^2.1-0.7)*HW86^(0.193*EXP(-3300*(HW109/HW40*0.001)^2.6*(HW109/HW132))))</f>
        <v>#N/A</v>
      </c>
      <c r="HX155" s="88" t="e">
        <f ca="1">IF(OR(HX$7="–",HX$7="glatt"),0.25/(LOG(15/HX86+E3_Parameter!$C$16*0.001/(3.715*Berechnungen!HX40)))^2,3400*(HX109/HX40*0.001)^4.13*(HX109/HX132)^(230*(HX109/HX40*0.001)^2.1-0.7)*HX86^(0.193*EXP(-3300*(HX109/HX40*0.001)^2.6*(HX109/HX132))))</f>
        <v>#N/A</v>
      </c>
      <c r="HY155" s="88" t="e">
        <f ca="1">IF(OR(HY$7="–",HY$7="glatt"),0.25/(LOG(15/HY86+E3_Parameter!$C$16*0.001/(3.715*Berechnungen!HY40)))^2,3400*(HY109/HY40*0.001)^4.13*(HY109/HY132)^(230*(HY109/HY40*0.001)^2.1-0.7)*HY86^(0.193*EXP(-3300*(HY109/HY40*0.001)^2.6*(HY109/HY132))))</f>
        <v>#N/A</v>
      </c>
      <c r="HZ155" s="88" t="e">
        <f ca="1">IF(OR(HZ$7="–",HZ$7="glatt"),0.25/(LOG(15/HZ86+E3_Parameter!$C$16*0.001/(3.715*Berechnungen!HZ40)))^2,3400*(HZ109/HZ40*0.001)^4.13*(HZ109/HZ132)^(230*(HZ109/HZ40*0.001)^2.1-0.7)*HZ86^(0.193*EXP(-3300*(HZ109/HZ40*0.001)^2.6*(HZ109/HZ132))))</f>
        <v>#N/A</v>
      </c>
      <c r="IA155" s="88" t="e">
        <f ca="1">IF(OR(IA$7="–",IA$7="glatt"),0.25/(LOG(15/IA86+E3_Parameter!$C$16*0.001/(3.715*Berechnungen!IA40)))^2,3400*(IA109/IA40*0.001)^4.13*(IA109/IA132)^(230*(IA109/IA40*0.001)^2.1-0.7)*IA86^(0.193*EXP(-3300*(IA109/IA40*0.001)^2.6*(IA109/IA132))))</f>
        <v>#N/A</v>
      </c>
      <c r="IB155" s="88" t="e">
        <f ca="1">IF(OR(IB$7="–",IB$7="glatt"),0.25/(LOG(15/IB86+E3_Parameter!$C$16*0.001/(3.715*Berechnungen!IB40)))^2,3400*(IB109/IB40*0.001)^4.13*(IB109/IB132)^(230*(IB109/IB40*0.001)^2.1-0.7)*IB86^(0.193*EXP(-3300*(IB109/IB40*0.001)^2.6*(IB109/IB132))))</f>
        <v>#N/A</v>
      </c>
      <c r="IC155" s="88" t="e">
        <f ca="1">IF(OR(IC$7="–",IC$7="glatt"),0.25/(LOG(15/IC86+E3_Parameter!$C$16*0.001/(3.715*Berechnungen!IC40)))^2,3400*(IC109/IC40*0.001)^4.13*(IC109/IC132)^(230*(IC109/IC40*0.001)^2.1-0.7)*IC86^(0.193*EXP(-3300*(IC109/IC40*0.001)^2.6*(IC109/IC132))))</f>
        <v>#N/A</v>
      </c>
      <c r="ID155" s="88" t="e">
        <f ca="1">IF(OR(ID$7="–",ID$7="glatt"),0.25/(LOG(15/ID86+E3_Parameter!$C$16*0.001/(3.715*Berechnungen!ID40)))^2,3400*(ID109/ID40*0.001)^4.13*(ID109/ID132)^(230*(ID109/ID40*0.001)^2.1-0.7)*ID86^(0.193*EXP(-3300*(ID109/ID40*0.001)^2.6*(ID109/ID132))))</f>
        <v>#N/A</v>
      </c>
      <c r="IE155" s="88" t="e">
        <f ca="1">IF(OR(IE$7="–",IE$7="glatt"),0.25/(LOG(15/IE86+E3_Parameter!$C$16*0.001/(3.715*Berechnungen!IE40)))^2,3400*(IE109/IE40*0.001)^4.13*(IE109/IE132)^(230*(IE109/IE40*0.001)^2.1-0.7)*IE86^(0.193*EXP(-3300*(IE109/IE40*0.001)^2.6*(IE109/IE132))))</f>
        <v>#N/A</v>
      </c>
      <c r="IF155" s="88" t="e">
        <f ca="1">IF(OR(IF$7="–",IF$7="glatt"),0.25/(LOG(15/IF86+E3_Parameter!$C$16*0.001/(3.715*Berechnungen!IF40)))^2,3400*(IF109/IF40*0.001)^4.13*(IF109/IF132)^(230*(IF109/IF40*0.001)^2.1-0.7)*IF86^(0.193*EXP(-3300*(IF109/IF40*0.001)^2.6*(IF109/IF132))))</f>
        <v>#N/A</v>
      </c>
      <c r="IG155" s="88" t="e">
        <f ca="1">IF(OR(IG$7="–",IG$7="glatt"),0.25/(LOG(15/IG86+E3_Parameter!$C$16*0.001/(3.715*Berechnungen!IG40)))^2,3400*(IG109/IG40*0.001)^4.13*(IG109/IG132)^(230*(IG109/IG40*0.001)^2.1-0.7)*IG86^(0.193*EXP(-3300*(IG109/IG40*0.001)^2.6*(IG109/IG132))))</f>
        <v>#N/A</v>
      </c>
      <c r="IH155" s="88" t="e">
        <f ca="1">IF(OR(IH$7="–",IH$7="glatt"),0.25/(LOG(15/IH86+E3_Parameter!$C$16*0.001/(3.715*Berechnungen!IH40)))^2,3400*(IH109/IH40*0.001)^4.13*(IH109/IH132)^(230*(IH109/IH40*0.001)^2.1-0.7)*IH86^(0.193*EXP(-3300*(IH109/IH40*0.001)^2.6*(IH109/IH132))))</f>
        <v>#N/A</v>
      </c>
      <c r="II155" s="88" t="e">
        <f ca="1">IF(OR(II$7="–",II$7="glatt"),0.25/(LOG(15/II86+E3_Parameter!$C$16*0.001/(3.715*Berechnungen!II40)))^2,3400*(II109/II40*0.001)^4.13*(II109/II132)^(230*(II109/II40*0.001)^2.1-0.7)*II86^(0.193*EXP(-3300*(II109/II40*0.001)^2.6*(II109/II132))))</f>
        <v>#N/A</v>
      </c>
      <c r="IJ155" s="88" t="e">
        <f ca="1">IF(OR(IJ$7="–",IJ$7="glatt"),0.25/(LOG(15/IJ86+E3_Parameter!$C$16*0.001/(3.715*Berechnungen!IJ40)))^2,3400*(IJ109/IJ40*0.001)^4.13*(IJ109/IJ132)^(230*(IJ109/IJ40*0.001)^2.1-0.7)*IJ86^(0.193*EXP(-3300*(IJ109/IJ40*0.001)^2.6*(IJ109/IJ132))))</f>
        <v>#N/A</v>
      </c>
      <c r="IK155" s="88" t="e">
        <f ca="1">IF(OR(IK$7="–",IK$7="glatt"),0.25/(LOG(15/IK86+E3_Parameter!$C$16*0.001/(3.715*Berechnungen!IK40)))^2,3400*(IK109/IK40*0.001)^4.13*(IK109/IK132)^(230*(IK109/IK40*0.001)^2.1-0.7)*IK86^(0.193*EXP(-3300*(IK109/IK40*0.001)^2.6*(IK109/IK132))))</f>
        <v>#N/A</v>
      </c>
      <c r="IL155" s="88" t="e">
        <f ca="1">IF(OR(IL$7="–",IL$7="glatt"),0.25/(LOG(15/IL86+E3_Parameter!$C$16*0.001/(3.715*Berechnungen!IL40)))^2,3400*(IL109/IL40*0.001)^4.13*(IL109/IL132)^(230*(IL109/IL40*0.001)^2.1-0.7)*IL86^(0.193*EXP(-3300*(IL109/IL40*0.001)^2.6*(IL109/IL132))))</f>
        <v>#N/A</v>
      </c>
      <c r="IM155" s="88" t="e">
        <f ca="1">IF(OR(IM$7="–",IM$7="glatt"),0.25/(LOG(15/IM86+E3_Parameter!$C$16*0.001/(3.715*Berechnungen!IM40)))^2,3400*(IM109/IM40*0.001)^4.13*(IM109/IM132)^(230*(IM109/IM40*0.001)^2.1-0.7)*IM86^(0.193*EXP(-3300*(IM109/IM40*0.001)^2.6*(IM109/IM132))))</f>
        <v>#N/A</v>
      </c>
      <c r="IN155" s="88" t="e">
        <f ca="1">IF(OR(IN$7="–",IN$7="glatt"),0.25/(LOG(15/IN86+E3_Parameter!$C$16*0.001/(3.715*Berechnungen!IN40)))^2,3400*(IN109/IN40*0.001)^4.13*(IN109/IN132)^(230*(IN109/IN40*0.001)^2.1-0.7)*IN86^(0.193*EXP(-3300*(IN109/IN40*0.001)^2.6*(IN109/IN132))))</f>
        <v>#N/A</v>
      </c>
      <c r="IO155" s="88" t="e">
        <f ca="1">IF(OR(IO$7="–",IO$7="glatt"),0.25/(LOG(15/IO86+E3_Parameter!$C$16*0.001/(3.715*Berechnungen!IO40)))^2,3400*(IO109/IO40*0.001)^4.13*(IO109/IO132)^(230*(IO109/IO40*0.001)^2.1-0.7)*IO86^(0.193*EXP(-3300*(IO109/IO40*0.001)^2.6*(IO109/IO132))))</f>
        <v>#N/A</v>
      </c>
      <c r="IP155" s="88" t="e">
        <f ca="1">IF(OR(IP$7="–",IP$7="glatt"),0.25/(LOG(15/IP86+E3_Parameter!$C$16*0.001/(3.715*Berechnungen!IP40)))^2,3400*(IP109/IP40*0.001)^4.13*(IP109/IP132)^(230*(IP109/IP40*0.001)^2.1-0.7)*IP86^(0.193*EXP(-3300*(IP109/IP40*0.001)^2.6*(IP109/IP132))))</f>
        <v>#N/A</v>
      </c>
      <c r="IQ155" s="88" t="e">
        <f ca="1">IF(OR(IQ$7="–",IQ$7="glatt"),0.25/(LOG(15/IQ86+E3_Parameter!$C$16*0.001/(3.715*Berechnungen!IQ40)))^2,3400*(IQ109/IQ40*0.001)^4.13*(IQ109/IQ132)^(230*(IQ109/IQ40*0.001)^2.1-0.7)*IQ86^(0.193*EXP(-3300*(IQ109/IQ40*0.001)^2.6*(IQ109/IQ132))))</f>
        <v>#N/A</v>
      </c>
      <c r="IR155" s="88" t="e">
        <f ca="1">IF(OR(IR$7="–",IR$7="glatt"),0.25/(LOG(15/IR86+E3_Parameter!$C$16*0.001/(3.715*Berechnungen!IR40)))^2,3400*(IR109/IR40*0.001)^4.13*(IR109/IR132)^(230*(IR109/IR40*0.001)^2.1-0.7)*IR86^(0.193*EXP(-3300*(IR109/IR40*0.001)^2.6*(IR109/IR132))))</f>
        <v>#N/A</v>
      </c>
      <c r="IS155" s="88" t="e">
        <f ca="1">IF(OR(IS$7="–",IS$7="glatt"),0.25/(LOG(15/IS86+E3_Parameter!$C$16*0.001/(3.715*Berechnungen!IS40)))^2,3400*(IS109/IS40*0.001)^4.13*(IS109/IS132)^(230*(IS109/IS40*0.001)^2.1-0.7)*IS86^(0.193*EXP(-3300*(IS109/IS40*0.001)^2.6*(IS109/IS132))))</f>
        <v>#N/A</v>
      </c>
      <c r="IT155" s="88" t="e">
        <f ca="1">IF(OR(IT$7="–",IT$7="glatt"),0.25/(LOG(15/IT86+E3_Parameter!$C$16*0.001/(3.715*Berechnungen!IT40)))^2,3400*(IT109/IT40*0.001)^4.13*(IT109/IT132)^(230*(IT109/IT40*0.001)^2.1-0.7)*IT86^(0.193*EXP(-3300*(IT109/IT40*0.001)^2.6*(IT109/IT132))))</f>
        <v>#N/A</v>
      </c>
      <c r="IU155" s="88" t="e">
        <f ca="1">IF(OR(IU$7="–",IU$7="glatt"),0.25/(LOG(15/IU86+E3_Parameter!$C$16*0.001/(3.715*Berechnungen!IU40)))^2,3400*(IU109/IU40*0.001)^4.13*(IU109/IU132)^(230*(IU109/IU40*0.001)^2.1-0.7)*IU86^(0.193*EXP(-3300*(IU109/IU40*0.001)^2.6*(IU109/IU132))))</f>
        <v>#N/A</v>
      </c>
      <c r="IV155" s="88" t="e">
        <f ca="1">IF(OR(IV$7="–",IV$7="glatt"),0.25/(LOG(15/IV86+E3_Parameter!$C$16*0.001/(3.715*Berechnungen!IV40)))^2,3400*(IV109/IV40*0.001)^4.13*(IV109/IV132)^(230*(IV109/IV40*0.001)^2.1-0.7)*IV86^(0.193*EXP(-3300*(IV109/IV40*0.001)^2.6*(IV109/IV132))))</f>
        <v>#N/A</v>
      </c>
      <c r="IW155" s="88" t="e">
        <f ca="1">IF(OR(IW$7="–",IW$7="glatt"),0.25/(LOG(15/IW86+E3_Parameter!$C$16*0.001/(3.715*Berechnungen!IW40)))^2,3400*(IW109/IW40*0.001)^4.13*(IW109/IW132)^(230*(IW109/IW40*0.001)^2.1-0.7)*IW86^(0.193*EXP(-3300*(IW109/IW40*0.001)^2.6*(IW109/IW132))))</f>
        <v>#N/A</v>
      </c>
      <c r="IX155" s="88" t="e">
        <f ca="1">IF(OR(IX$7="–",IX$7="glatt"),0.25/(LOG(15/IX86+E3_Parameter!$C$16*0.001/(3.715*Berechnungen!IX40)))^2,3400*(IX109/IX40*0.001)^4.13*(IX109/IX132)^(230*(IX109/IX40*0.001)^2.1-0.7)*IX86^(0.193*EXP(-3300*(IX109/IX40*0.001)^2.6*(IX109/IX132))))</f>
        <v>#N/A</v>
      </c>
      <c r="IY155" s="88" t="e">
        <f ca="1">IF(OR(IY$7="–",IY$7="glatt"),0.25/(LOG(15/IY86+E3_Parameter!$C$16*0.001/(3.715*Berechnungen!IY40)))^2,3400*(IY109/IY40*0.001)^4.13*(IY109/IY132)^(230*(IY109/IY40*0.001)^2.1-0.7)*IY86^(0.193*EXP(-3300*(IY109/IY40*0.001)^2.6*(IY109/IY132))))</f>
        <v>#N/A</v>
      </c>
      <c r="IZ155" s="88" t="e">
        <f ca="1">IF(OR(IZ$7="–",IZ$7="glatt"),0.25/(LOG(15/IZ86+E3_Parameter!$C$16*0.001/(3.715*Berechnungen!IZ40)))^2,3400*(IZ109/IZ40*0.001)^4.13*(IZ109/IZ132)^(230*(IZ109/IZ40*0.001)^2.1-0.7)*IZ86^(0.193*EXP(-3300*(IZ109/IZ40*0.001)^2.6*(IZ109/IZ132))))</f>
        <v>#N/A</v>
      </c>
      <c r="JA155" s="88" t="e">
        <f ca="1">IF(OR(JA$7="–",JA$7="glatt"),0.25/(LOG(15/JA86+E3_Parameter!$C$16*0.001/(3.715*Berechnungen!JA40)))^2,3400*(JA109/JA40*0.001)^4.13*(JA109/JA132)^(230*(JA109/JA40*0.001)^2.1-0.7)*JA86^(0.193*EXP(-3300*(JA109/JA40*0.001)^2.6*(JA109/JA132))))</f>
        <v>#N/A</v>
      </c>
      <c r="JB155" s="88" t="e">
        <f ca="1">IF(OR(JB$7="–",JB$7="glatt"),0.25/(LOG(15/JB86+E3_Parameter!$C$16*0.001/(3.715*Berechnungen!JB40)))^2,3400*(JB109/JB40*0.001)^4.13*(JB109/JB132)^(230*(JB109/JB40*0.001)^2.1-0.7)*JB86^(0.193*EXP(-3300*(JB109/JB40*0.001)^2.6*(JB109/JB132))))</f>
        <v>#N/A</v>
      </c>
      <c r="JC155" s="88" t="e">
        <f ca="1">IF(OR(JC$7="–",JC$7="glatt"),0.25/(LOG(15/JC86+E3_Parameter!$C$16*0.001/(3.715*Berechnungen!JC40)))^2,3400*(JC109/JC40*0.001)^4.13*(JC109/JC132)^(230*(JC109/JC40*0.001)^2.1-0.7)*JC86^(0.193*EXP(-3300*(JC109/JC40*0.001)^2.6*(JC109/JC132))))</f>
        <v>#N/A</v>
      </c>
      <c r="JD155" s="88" t="e">
        <f ca="1">IF(OR(JD$7="–",JD$7="glatt"),0.25/(LOG(15/JD86+E3_Parameter!$C$16*0.001/(3.715*Berechnungen!JD40)))^2,3400*(JD109/JD40*0.001)^4.13*(JD109/JD132)^(230*(JD109/JD40*0.001)^2.1-0.7)*JD86^(0.193*EXP(-3300*(JD109/JD40*0.001)^2.6*(JD109/JD132))))</f>
        <v>#N/A</v>
      </c>
      <c r="JE155" s="88" t="e">
        <f ca="1">IF(OR(JE$7="–",JE$7="glatt"),0.25/(LOG(15/JE86+E3_Parameter!$C$16*0.001/(3.715*Berechnungen!JE40)))^2,3400*(JE109/JE40*0.001)^4.13*(JE109/JE132)^(230*(JE109/JE40*0.001)^2.1-0.7)*JE86^(0.193*EXP(-3300*(JE109/JE40*0.001)^2.6*(JE109/JE132))))</f>
        <v>#N/A</v>
      </c>
      <c r="JF155" s="88" t="e">
        <f ca="1">IF(OR(JF$7="–",JF$7="glatt"),0.25/(LOG(15/JF86+E3_Parameter!$C$16*0.001/(3.715*Berechnungen!JF40)))^2,3400*(JF109/JF40*0.001)^4.13*(JF109/JF132)^(230*(JF109/JF40*0.001)^2.1-0.7)*JF86^(0.193*EXP(-3300*(JF109/JF40*0.001)^2.6*(JF109/JF132))))</f>
        <v>#N/A</v>
      </c>
      <c r="JG155" s="88" t="e">
        <f ca="1">IF(OR(JG$7="–",JG$7="glatt"),0.25/(LOG(15/JG86+E3_Parameter!$C$16*0.001/(3.715*Berechnungen!JG40)))^2,3400*(JG109/JG40*0.001)^4.13*(JG109/JG132)^(230*(JG109/JG40*0.001)^2.1-0.7)*JG86^(0.193*EXP(-3300*(JG109/JG40*0.001)^2.6*(JG109/JG132))))</f>
        <v>#N/A</v>
      </c>
      <c r="JH155" s="88" t="e">
        <f ca="1">IF(OR(JH$7="–",JH$7="glatt"),0.25/(LOG(15/JH86+E3_Parameter!$C$16*0.001/(3.715*Berechnungen!JH40)))^2,3400*(JH109/JH40*0.001)^4.13*(JH109/JH132)^(230*(JH109/JH40*0.001)^2.1-0.7)*JH86^(0.193*EXP(-3300*(JH109/JH40*0.001)^2.6*(JH109/JH132))))</f>
        <v>#N/A</v>
      </c>
      <c r="JI155" s="88" t="e">
        <f ca="1">IF(OR(JI$7="–",JI$7="glatt"),0.25/(LOG(15/JI86+E3_Parameter!$C$16*0.001/(3.715*Berechnungen!JI40)))^2,3400*(JI109/JI40*0.001)^4.13*(JI109/JI132)^(230*(JI109/JI40*0.001)^2.1-0.7)*JI86^(0.193*EXP(-3300*(JI109/JI40*0.001)^2.6*(JI109/JI132))))</f>
        <v>#N/A</v>
      </c>
      <c r="JJ155" s="88" t="e">
        <f ca="1">IF(OR(JJ$7="–",JJ$7="glatt"),0.25/(LOG(15/JJ86+E3_Parameter!$C$16*0.001/(3.715*Berechnungen!JJ40)))^2,3400*(JJ109/JJ40*0.001)^4.13*(JJ109/JJ132)^(230*(JJ109/JJ40*0.001)^2.1-0.7)*JJ86^(0.193*EXP(-3300*(JJ109/JJ40*0.001)^2.6*(JJ109/JJ132))))</f>
        <v>#N/A</v>
      </c>
      <c r="JK155" s="88" t="e">
        <f ca="1">IF(OR(JK$7="–",JK$7="glatt"),0.25/(LOG(15/JK86+E3_Parameter!$C$16*0.001/(3.715*Berechnungen!JK40)))^2,3400*(JK109/JK40*0.001)^4.13*(JK109/JK132)^(230*(JK109/JK40*0.001)^2.1-0.7)*JK86^(0.193*EXP(-3300*(JK109/JK40*0.001)^2.6*(JK109/JK132))))</f>
        <v>#N/A</v>
      </c>
      <c r="JL155" s="88" t="e">
        <f ca="1">IF(OR(JL$7="–",JL$7="glatt"),0.25/(LOG(15/JL86+E3_Parameter!$C$16*0.001/(3.715*Berechnungen!JL40)))^2,3400*(JL109/JL40*0.001)^4.13*(JL109/JL132)^(230*(JL109/JL40*0.001)^2.1-0.7)*JL86^(0.193*EXP(-3300*(JL109/JL40*0.001)^2.6*(JL109/JL132))))</f>
        <v>#N/A</v>
      </c>
      <c r="JM155" s="88" t="e">
        <f ca="1">IF(OR(JM$7="–",JM$7="glatt"),0.25/(LOG(15/JM86+E3_Parameter!$C$16*0.001/(3.715*Berechnungen!JM40)))^2,3400*(JM109/JM40*0.001)^4.13*(JM109/JM132)^(230*(JM109/JM40*0.001)^2.1-0.7)*JM86^(0.193*EXP(-3300*(JM109/JM40*0.001)^2.6*(JM109/JM132))))</f>
        <v>#N/A</v>
      </c>
      <c r="JN155" s="88" t="e">
        <f ca="1">IF(OR(JN$7="–",JN$7="glatt"),0.25/(LOG(15/JN86+E3_Parameter!$C$16*0.001/(3.715*Berechnungen!JN40)))^2,3400*(JN109/JN40*0.001)^4.13*(JN109/JN132)^(230*(JN109/JN40*0.001)^2.1-0.7)*JN86^(0.193*EXP(-3300*(JN109/JN40*0.001)^2.6*(JN109/JN132))))</f>
        <v>#N/A</v>
      </c>
      <c r="JO155" s="88" t="e">
        <f ca="1">IF(OR(JO$7="–",JO$7="glatt"),0.25/(LOG(15/JO86+E3_Parameter!$C$16*0.001/(3.715*Berechnungen!JO40)))^2,3400*(JO109/JO40*0.001)^4.13*(JO109/JO132)^(230*(JO109/JO40*0.001)^2.1-0.7)*JO86^(0.193*EXP(-3300*(JO109/JO40*0.001)^2.6*(JO109/JO132))))</f>
        <v>#N/A</v>
      </c>
      <c r="JP155" s="88" t="e">
        <f ca="1">IF(OR(JP$7="–",JP$7="glatt"),0.25/(LOG(15/JP86+E3_Parameter!$C$16*0.001/(3.715*Berechnungen!JP40)))^2,3400*(JP109/JP40*0.001)^4.13*(JP109/JP132)^(230*(JP109/JP40*0.001)^2.1-0.7)*JP86^(0.193*EXP(-3300*(JP109/JP40*0.001)^2.6*(JP109/JP132))))</f>
        <v>#N/A</v>
      </c>
      <c r="JQ155" s="88" t="e">
        <f ca="1">IF(OR(JQ$7="–",JQ$7="glatt"),0.25/(LOG(15/JQ86+E3_Parameter!$C$16*0.001/(3.715*Berechnungen!JQ40)))^2,3400*(JQ109/JQ40*0.001)^4.13*(JQ109/JQ132)^(230*(JQ109/JQ40*0.001)^2.1-0.7)*JQ86^(0.193*EXP(-3300*(JQ109/JQ40*0.001)^2.6*(JQ109/JQ132))))</f>
        <v>#N/A</v>
      </c>
      <c r="JR155" s="88" t="e">
        <f ca="1">IF(OR(JR$7="–",JR$7="glatt"),0.25/(LOG(15/JR86+E3_Parameter!$C$16*0.001/(3.715*Berechnungen!JR40)))^2,3400*(JR109/JR40*0.001)^4.13*(JR109/JR132)^(230*(JR109/JR40*0.001)^2.1-0.7)*JR86^(0.193*EXP(-3300*(JR109/JR40*0.001)^2.6*(JR109/JR132))))</f>
        <v>#N/A</v>
      </c>
      <c r="JS155" s="88" t="e">
        <f ca="1">IF(OR(JS$7="–",JS$7="glatt"),0.25/(LOG(15/JS86+E3_Parameter!$C$16*0.001/(3.715*Berechnungen!JS40)))^2,3400*(JS109/JS40*0.001)^4.13*(JS109/JS132)^(230*(JS109/JS40*0.001)^2.1-0.7)*JS86^(0.193*EXP(-3300*(JS109/JS40*0.001)^2.6*(JS109/JS132))))</f>
        <v>#N/A</v>
      </c>
      <c r="JT155" s="88" t="e">
        <f ca="1">IF(OR(JT$7="–",JT$7="glatt"),0.25/(LOG(15/JT86+E3_Parameter!$C$16*0.001/(3.715*Berechnungen!JT40)))^2,3400*(JT109/JT40*0.001)^4.13*(JT109/JT132)^(230*(JT109/JT40*0.001)^2.1-0.7)*JT86^(0.193*EXP(-3300*(JT109/JT40*0.001)^2.6*(JT109/JT132))))</f>
        <v>#N/A</v>
      </c>
      <c r="JU155" s="88" t="e">
        <f ca="1">IF(OR(JU$7="–",JU$7="glatt"),0.25/(LOG(15/JU86+E3_Parameter!$C$16*0.001/(3.715*Berechnungen!JU40)))^2,3400*(JU109/JU40*0.001)^4.13*(JU109/JU132)^(230*(JU109/JU40*0.001)^2.1-0.7)*JU86^(0.193*EXP(-3300*(JU109/JU40*0.001)^2.6*(JU109/JU132))))</f>
        <v>#N/A</v>
      </c>
      <c r="JV155" s="88" t="e">
        <f ca="1">IF(OR(JV$7="–",JV$7="glatt"),0.25/(LOG(15/JV86+E3_Parameter!$C$16*0.001/(3.715*Berechnungen!JV40)))^2,3400*(JV109/JV40*0.001)^4.13*(JV109/JV132)^(230*(JV109/JV40*0.001)^2.1-0.7)*JV86^(0.193*EXP(-3300*(JV109/JV40*0.001)^2.6*(JV109/JV132))))</f>
        <v>#N/A</v>
      </c>
      <c r="JW155" s="88" t="e">
        <f ca="1">IF(OR(JW$7="–",JW$7="glatt"),0.25/(LOG(15/JW86+E3_Parameter!$C$16*0.001/(3.715*Berechnungen!JW40)))^2,3400*(JW109/JW40*0.001)^4.13*(JW109/JW132)^(230*(JW109/JW40*0.001)^2.1-0.7)*JW86^(0.193*EXP(-3300*(JW109/JW40*0.001)^2.6*(JW109/JW132))))</f>
        <v>#N/A</v>
      </c>
      <c r="JX155" s="88" t="e">
        <f ca="1">IF(OR(JX$7="–",JX$7="glatt"),0.25/(LOG(15/JX86+E3_Parameter!$C$16*0.001/(3.715*Berechnungen!JX40)))^2,3400*(JX109/JX40*0.001)^4.13*(JX109/JX132)^(230*(JX109/JX40*0.001)^2.1-0.7)*JX86^(0.193*EXP(-3300*(JX109/JX40*0.001)^2.6*(JX109/JX132))))</f>
        <v>#N/A</v>
      </c>
      <c r="JY155" s="88" t="e">
        <f ca="1">IF(OR(JY$7="–",JY$7="glatt"),0.25/(LOG(15/JY86+E3_Parameter!$C$16*0.001/(3.715*Berechnungen!JY40)))^2,3400*(JY109/JY40*0.001)^4.13*(JY109/JY132)^(230*(JY109/JY40*0.001)^2.1-0.7)*JY86^(0.193*EXP(-3300*(JY109/JY40*0.001)^2.6*(JY109/JY132))))</f>
        <v>#N/A</v>
      </c>
      <c r="JZ155" s="88" t="e">
        <f ca="1">IF(OR(JZ$7="–",JZ$7="glatt"),0.25/(LOG(15/JZ86+E3_Parameter!$C$16*0.001/(3.715*Berechnungen!JZ40)))^2,3400*(JZ109/JZ40*0.001)^4.13*(JZ109/JZ132)^(230*(JZ109/JZ40*0.001)^2.1-0.7)*JZ86^(0.193*EXP(-3300*(JZ109/JZ40*0.001)^2.6*(JZ109/JZ132))))</f>
        <v>#N/A</v>
      </c>
      <c r="KA155" s="88" t="e">
        <f ca="1">IF(OR(KA$7="–",KA$7="glatt"),0.25/(LOG(15/KA86+E3_Parameter!$C$16*0.001/(3.715*Berechnungen!KA40)))^2,3400*(KA109/KA40*0.001)^4.13*(KA109/KA132)^(230*(KA109/KA40*0.001)^2.1-0.7)*KA86^(0.193*EXP(-3300*(KA109/KA40*0.001)^2.6*(KA109/KA132))))</f>
        <v>#N/A</v>
      </c>
      <c r="KB155" s="88" t="e">
        <f ca="1">IF(OR(KB$7="–",KB$7="glatt"),0.25/(LOG(15/KB86+E3_Parameter!$C$16*0.001/(3.715*Berechnungen!KB40)))^2,3400*(KB109/KB40*0.001)^4.13*(KB109/KB132)^(230*(KB109/KB40*0.001)^2.1-0.7)*KB86^(0.193*EXP(-3300*(KB109/KB40*0.001)^2.6*(KB109/KB132))))</f>
        <v>#N/A</v>
      </c>
      <c r="KC155" s="88" t="e">
        <f ca="1">IF(OR(KC$7="–",KC$7="glatt"),0.25/(LOG(15/KC86+E3_Parameter!$C$16*0.001/(3.715*Berechnungen!KC40)))^2,3400*(KC109/KC40*0.001)^4.13*(KC109/KC132)^(230*(KC109/KC40*0.001)^2.1-0.7)*KC86^(0.193*EXP(-3300*(KC109/KC40*0.001)^2.6*(KC109/KC132))))</f>
        <v>#N/A</v>
      </c>
      <c r="KD155" s="88" t="e">
        <f ca="1">IF(OR(KD$7="–",KD$7="glatt"),0.25/(LOG(15/KD86+E3_Parameter!$C$16*0.001/(3.715*Berechnungen!KD40)))^2,3400*(KD109/KD40*0.001)^4.13*(KD109/KD132)^(230*(KD109/KD40*0.001)^2.1-0.7)*KD86^(0.193*EXP(-3300*(KD109/KD40*0.001)^2.6*(KD109/KD132))))</f>
        <v>#N/A</v>
      </c>
      <c r="KE155" s="88" t="e">
        <f ca="1">IF(OR(KE$7="–",KE$7="glatt"),0.25/(LOG(15/KE86+E3_Parameter!$C$16*0.001/(3.715*Berechnungen!KE40)))^2,3400*(KE109/KE40*0.001)^4.13*(KE109/KE132)^(230*(KE109/KE40*0.001)^2.1-0.7)*KE86^(0.193*EXP(-3300*(KE109/KE40*0.001)^2.6*(KE109/KE132))))</f>
        <v>#N/A</v>
      </c>
      <c r="KF155" s="88" t="e">
        <f ca="1">IF(OR(KF$7="–",KF$7="glatt"),0.25/(LOG(15/KF86+E3_Parameter!$C$16*0.001/(3.715*Berechnungen!KF40)))^2,3400*(KF109/KF40*0.001)^4.13*(KF109/KF132)^(230*(KF109/KF40*0.001)^2.1-0.7)*KF86^(0.193*EXP(-3300*(KF109/KF40*0.001)^2.6*(KF109/KF132))))</f>
        <v>#N/A</v>
      </c>
      <c r="KG155" s="88" t="e">
        <f ca="1">IF(OR(KG$7="–",KG$7="glatt"),0.25/(LOG(15/KG86+E3_Parameter!$C$16*0.001/(3.715*Berechnungen!KG40)))^2,3400*(KG109/KG40*0.001)^4.13*(KG109/KG132)^(230*(KG109/KG40*0.001)^2.1-0.7)*KG86^(0.193*EXP(-3300*(KG109/KG40*0.001)^2.6*(KG109/KG132))))</f>
        <v>#N/A</v>
      </c>
      <c r="KH155" s="88" t="e">
        <f ca="1">IF(OR(KH$7="–",KH$7="glatt"),0.25/(LOG(15/KH86+E3_Parameter!$C$16*0.001/(3.715*Berechnungen!KH40)))^2,3400*(KH109/KH40*0.001)^4.13*(KH109/KH132)^(230*(KH109/KH40*0.001)^2.1-0.7)*KH86^(0.193*EXP(-3300*(KH109/KH40*0.001)^2.6*(KH109/KH132))))</f>
        <v>#N/A</v>
      </c>
      <c r="KI155" s="88" t="e">
        <f ca="1">IF(OR(KI$7="–",KI$7="glatt"),0.25/(LOG(15/KI86+E3_Parameter!$C$16*0.001/(3.715*Berechnungen!KI40)))^2,3400*(KI109/KI40*0.001)^4.13*(KI109/KI132)^(230*(KI109/KI40*0.001)^2.1-0.7)*KI86^(0.193*EXP(-3300*(KI109/KI40*0.001)^2.6*(KI109/KI132))))</f>
        <v>#N/A</v>
      </c>
      <c r="KJ155" s="88" t="e">
        <f ca="1">IF(OR(KJ$7="–",KJ$7="glatt"),0.25/(LOG(15/KJ86+E3_Parameter!$C$16*0.001/(3.715*Berechnungen!KJ40)))^2,3400*(KJ109/KJ40*0.001)^4.13*(KJ109/KJ132)^(230*(KJ109/KJ40*0.001)^2.1-0.7)*KJ86^(0.193*EXP(-3300*(KJ109/KJ40*0.001)^2.6*(KJ109/KJ132))))</f>
        <v>#N/A</v>
      </c>
      <c r="KK155" s="88" t="e">
        <f ca="1">IF(OR(KK$7="–",KK$7="glatt"),0.25/(LOG(15/KK86+E3_Parameter!$C$16*0.001/(3.715*Berechnungen!KK40)))^2,3400*(KK109/KK40*0.001)^4.13*(KK109/KK132)^(230*(KK109/KK40*0.001)^2.1-0.7)*KK86^(0.193*EXP(-3300*(KK109/KK40*0.001)^2.6*(KK109/KK132))))</f>
        <v>#N/A</v>
      </c>
      <c r="KL155" s="88" t="e">
        <f ca="1">IF(OR(KL$7="–",KL$7="glatt"),0.25/(LOG(15/KL86+E3_Parameter!$C$16*0.001/(3.715*Berechnungen!KL40)))^2,3400*(KL109/KL40*0.001)^4.13*(KL109/KL132)^(230*(KL109/KL40*0.001)^2.1-0.7)*KL86^(0.193*EXP(-3300*(KL109/KL40*0.001)^2.6*(KL109/KL132))))</f>
        <v>#N/A</v>
      </c>
      <c r="KM155" s="88" t="e">
        <f ca="1">IF(OR(KM$7="–",KM$7="glatt"),0.25/(LOG(15/KM86+E3_Parameter!$C$16*0.001/(3.715*Berechnungen!KM40)))^2,3400*(KM109/KM40*0.001)^4.13*(KM109/KM132)^(230*(KM109/KM40*0.001)^2.1-0.7)*KM86^(0.193*EXP(-3300*(KM109/KM40*0.001)^2.6*(KM109/KM132))))</f>
        <v>#N/A</v>
      </c>
      <c r="KN155" s="88" t="e">
        <f ca="1">IF(OR(KN$7="–",KN$7="glatt"),0.25/(LOG(15/KN86+E3_Parameter!$C$16*0.001/(3.715*Berechnungen!KN40)))^2,3400*(KN109/KN40*0.001)^4.13*(KN109/KN132)^(230*(KN109/KN40*0.001)^2.1-0.7)*KN86^(0.193*EXP(-3300*(KN109/KN40*0.001)^2.6*(KN109/KN132))))</f>
        <v>#N/A</v>
      </c>
      <c r="KO155" s="88" t="e">
        <f ca="1">IF(OR(KO$7="–",KO$7="glatt"),0.25/(LOG(15/KO86+E3_Parameter!$C$16*0.001/(3.715*Berechnungen!KO40)))^2,3400*(KO109/KO40*0.001)^4.13*(KO109/KO132)^(230*(KO109/KO40*0.001)^2.1-0.7)*KO86^(0.193*EXP(-3300*(KO109/KO40*0.001)^2.6*(KO109/KO132))))</f>
        <v>#N/A</v>
      </c>
      <c r="KP155" s="88" t="e">
        <f ca="1">IF(OR(KP$7="–",KP$7="glatt"),0.25/(LOG(15/KP86+E3_Parameter!$C$16*0.001/(3.715*Berechnungen!KP40)))^2,3400*(KP109/KP40*0.001)^4.13*(KP109/KP132)^(230*(KP109/KP40*0.001)^2.1-0.7)*KP86^(0.193*EXP(-3300*(KP109/KP40*0.001)^2.6*(KP109/KP132))))</f>
        <v>#N/A</v>
      </c>
      <c r="KQ155" s="88" t="e">
        <f ca="1">IF(OR(KQ$7="–",KQ$7="glatt"),0.25/(LOG(15/KQ86+E3_Parameter!$C$16*0.001/(3.715*Berechnungen!KQ40)))^2,3400*(KQ109/KQ40*0.001)^4.13*(KQ109/KQ132)^(230*(KQ109/KQ40*0.001)^2.1-0.7)*KQ86^(0.193*EXP(-3300*(KQ109/KQ40*0.001)^2.6*(KQ109/KQ132))))</f>
        <v>#N/A</v>
      </c>
      <c r="KR155" s="88" t="e">
        <f ca="1">IF(OR(KR$7="–",KR$7="glatt"),0.25/(LOG(15/KR86+E3_Parameter!$C$16*0.001/(3.715*Berechnungen!KR40)))^2,3400*(KR109/KR40*0.001)^4.13*(KR109/KR132)^(230*(KR109/KR40*0.001)^2.1-0.7)*KR86^(0.193*EXP(-3300*(KR109/KR40*0.001)^2.6*(KR109/KR132))))</f>
        <v>#N/A</v>
      </c>
      <c r="KS155" s="88" t="e">
        <f ca="1">IF(OR(KS$7="–",KS$7="glatt"),0.25/(LOG(15/KS86+E3_Parameter!$C$16*0.001/(3.715*Berechnungen!KS40)))^2,3400*(KS109/KS40*0.001)^4.13*(KS109/KS132)^(230*(KS109/KS40*0.001)^2.1-0.7)*KS86^(0.193*EXP(-3300*(KS109/KS40*0.001)^2.6*(KS109/KS132))))</f>
        <v>#N/A</v>
      </c>
      <c r="KT155" s="88" t="e">
        <f ca="1">IF(OR(KT$7="–",KT$7="glatt"),0.25/(LOG(15/KT86+E3_Parameter!$C$16*0.001/(3.715*Berechnungen!KT40)))^2,3400*(KT109/KT40*0.001)^4.13*(KT109/KT132)^(230*(KT109/KT40*0.001)^2.1-0.7)*KT86^(0.193*EXP(-3300*(KT109/KT40*0.001)^2.6*(KT109/KT132))))</f>
        <v>#N/A</v>
      </c>
      <c r="KU155" s="88" t="e">
        <f ca="1">IF(OR(KU$7="–",KU$7="glatt"),0.25/(LOG(15/KU86+E3_Parameter!$C$16*0.001/(3.715*Berechnungen!KU40)))^2,3400*(KU109/KU40*0.001)^4.13*(KU109/KU132)^(230*(KU109/KU40*0.001)^2.1-0.7)*KU86^(0.193*EXP(-3300*(KU109/KU40*0.001)^2.6*(KU109/KU132))))</f>
        <v>#N/A</v>
      </c>
      <c r="KV155" s="88" t="e">
        <f ca="1">IF(OR(KV$7="–",KV$7="glatt"),0.25/(LOG(15/KV86+E3_Parameter!$C$16*0.001/(3.715*Berechnungen!KV40)))^2,3400*(KV109/KV40*0.001)^4.13*(KV109/KV132)^(230*(KV109/KV40*0.001)^2.1-0.7)*KV86^(0.193*EXP(-3300*(KV109/KV40*0.001)^2.6*(KV109/KV132))))</f>
        <v>#N/A</v>
      </c>
      <c r="KW155" s="88" t="e">
        <f ca="1">IF(OR(KW$7="–",KW$7="glatt"),0.25/(LOG(15/KW86+E3_Parameter!$C$16*0.001/(3.715*Berechnungen!KW40)))^2,3400*(KW109/KW40*0.001)^4.13*(KW109/KW132)^(230*(KW109/KW40*0.001)^2.1-0.7)*KW86^(0.193*EXP(-3300*(KW109/KW40*0.001)^2.6*(KW109/KW132))))</f>
        <v>#N/A</v>
      </c>
      <c r="KX155" s="88" t="e">
        <f ca="1">IF(OR(KX$7="–",KX$7="glatt"),0.25/(LOG(15/KX86+E3_Parameter!$C$16*0.001/(3.715*Berechnungen!KX40)))^2,3400*(KX109/KX40*0.001)^4.13*(KX109/KX132)^(230*(KX109/KX40*0.001)^2.1-0.7)*KX86^(0.193*EXP(-3300*(KX109/KX40*0.001)^2.6*(KX109/KX132))))</f>
        <v>#N/A</v>
      </c>
      <c r="KY155" s="88" t="e">
        <f ca="1">IF(OR(KY$7="–",KY$7="glatt"),0.25/(LOG(15/KY86+E3_Parameter!$C$16*0.001/(3.715*Berechnungen!KY40)))^2,3400*(KY109/KY40*0.001)^4.13*(KY109/KY132)^(230*(KY109/KY40*0.001)^2.1-0.7)*KY86^(0.193*EXP(-3300*(KY109/KY40*0.001)^2.6*(KY109/KY132))))</f>
        <v>#N/A</v>
      </c>
      <c r="KZ155" s="88" t="e">
        <f ca="1">IF(OR(KZ$7="–",KZ$7="glatt"),0.25/(LOG(15/KZ86+E3_Parameter!$C$16*0.001/(3.715*Berechnungen!KZ40)))^2,3400*(KZ109/KZ40*0.001)^4.13*(KZ109/KZ132)^(230*(KZ109/KZ40*0.001)^2.1-0.7)*KZ86^(0.193*EXP(-3300*(KZ109/KZ40*0.001)^2.6*(KZ109/KZ132))))</f>
        <v>#N/A</v>
      </c>
      <c r="LA155" s="88" t="e">
        <f ca="1">IF(OR(LA$7="–",LA$7="glatt"),0.25/(LOG(15/LA86+E3_Parameter!$C$16*0.001/(3.715*Berechnungen!LA40)))^2,3400*(LA109/LA40*0.001)^4.13*(LA109/LA132)^(230*(LA109/LA40*0.001)^2.1-0.7)*LA86^(0.193*EXP(-3300*(LA109/LA40*0.001)^2.6*(LA109/LA132))))</f>
        <v>#N/A</v>
      </c>
      <c r="LB155" s="88" t="e">
        <f ca="1">IF(OR(LB$7="–",LB$7="glatt"),0.25/(LOG(15/LB86+E3_Parameter!$C$16*0.001/(3.715*Berechnungen!LB40)))^2,3400*(LB109/LB40*0.001)^4.13*(LB109/LB132)^(230*(LB109/LB40*0.001)^2.1-0.7)*LB86^(0.193*EXP(-3300*(LB109/LB40*0.001)^2.6*(LB109/LB132))))</f>
        <v>#N/A</v>
      </c>
      <c r="LC155" s="88" t="e">
        <f ca="1">IF(OR(LC$7="–",LC$7="glatt"),0.25/(LOG(15/LC86+E3_Parameter!$C$16*0.001/(3.715*Berechnungen!LC40)))^2,3400*(LC109/LC40*0.001)^4.13*(LC109/LC132)^(230*(LC109/LC40*0.001)^2.1-0.7)*LC86^(0.193*EXP(-3300*(LC109/LC40*0.001)^2.6*(LC109/LC132))))</f>
        <v>#N/A</v>
      </c>
      <c r="LD155" s="88" t="e">
        <f ca="1">IF(OR(LD$7="–",LD$7="glatt"),0.25/(LOG(15/LD86+E3_Parameter!$C$16*0.001/(3.715*Berechnungen!LD40)))^2,3400*(LD109/LD40*0.001)^4.13*(LD109/LD132)^(230*(LD109/LD40*0.001)^2.1-0.7)*LD86^(0.193*EXP(-3300*(LD109/LD40*0.001)^2.6*(LD109/LD132))))</f>
        <v>#N/A</v>
      </c>
      <c r="LE155" s="88" t="e">
        <f ca="1">IF(OR(LE$7="–",LE$7="glatt"),0.25/(LOG(15/LE86+E3_Parameter!$C$16*0.001/(3.715*Berechnungen!LE40)))^2,3400*(LE109/LE40*0.001)^4.13*(LE109/LE132)^(230*(LE109/LE40*0.001)^2.1-0.7)*LE86^(0.193*EXP(-3300*(LE109/LE40*0.001)^2.6*(LE109/LE132))))</f>
        <v>#N/A</v>
      </c>
      <c r="LF155" s="88" t="e">
        <f ca="1">IF(OR(LF$7="–",LF$7="glatt"),0.25/(LOG(15/LF86+E3_Parameter!$C$16*0.001/(3.715*Berechnungen!LF40)))^2,3400*(LF109/LF40*0.001)^4.13*(LF109/LF132)^(230*(LF109/LF40*0.001)^2.1-0.7)*LF86^(0.193*EXP(-3300*(LF109/LF40*0.001)^2.6*(LF109/LF132))))</f>
        <v>#N/A</v>
      </c>
      <c r="LG155" s="88" t="e">
        <f ca="1">IF(OR(LG$7="–",LG$7="glatt"),0.25/(LOG(15/LG86+E3_Parameter!$C$16*0.001/(3.715*Berechnungen!LG40)))^2,3400*(LG109/LG40*0.001)^4.13*(LG109/LG132)^(230*(LG109/LG40*0.001)^2.1-0.7)*LG86^(0.193*EXP(-3300*(LG109/LG40*0.001)^2.6*(LG109/LG132))))</f>
        <v>#N/A</v>
      </c>
      <c r="LH155" s="88" t="e">
        <f ca="1">IF(OR(LH$7="–",LH$7="glatt"),0.25/(LOG(15/LH86+E3_Parameter!$C$16*0.001/(3.715*Berechnungen!LH40)))^2,3400*(LH109/LH40*0.001)^4.13*(LH109/LH132)^(230*(LH109/LH40*0.001)^2.1-0.7)*LH86^(0.193*EXP(-3300*(LH109/LH40*0.001)^2.6*(LH109/LH132))))</f>
        <v>#N/A</v>
      </c>
      <c r="LI155" s="88" t="e">
        <f ca="1">IF(OR(LI$7="–",LI$7="glatt"),0.25/(LOG(15/LI86+E3_Parameter!$C$16*0.001/(3.715*Berechnungen!LI40)))^2,3400*(LI109/LI40*0.001)^4.13*(LI109/LI132)^(230*(LI109/LI40*0.001)^2.1-0.7)*LI86^(0.193*EXP(-3300*(LI109/LI40*0.001)^2.6*(LI109/LI132))))</f>
        <v>#N/A</v>
      </c>
      <c r="LJ155" s="88" t="e">
        <f ca="1">IF(OR(LJ$7="–",LJ$7="glatt"),0.25/(LOG(15/LJ86+E3_Parameter!$C$16*0.001/(3.715*Berechnungen!LJ40)))^2,3400*(LJ109/LJ40*0.001)^4.13*(LJ109/LJ132)^(230*(LJ109/LJ40*0.001)^2.1-0.7)*LJ86^(0.193*EXP(-3300*(LJ109/LJ40*0.001)^2.6*(LJ109/LJ132))))</f>
        <v>#N/A</v>
      </c>
      <c r="LK155" s="88" t="e">
        <f ca="1">IF(OR(LK$7="–",LK$7="glatt"),0.25/(LOG(15/LK86+E3_Parameter!$C$16*0.001/(3.715*Berechnungen!LK40)))^2,3400*(LK109/LK40*0.001)^4.13*(LK109/LK132)^(230*(LK109/LK40*0.001)^2.1-0.7)*LK86^(0.193*EXP(-3300*(LK109/LK40*0.001)^2.6*(LK109/LK132))))</f>
        <v>#N/A</v>
      </c>
      <c r="LL155" s="88" t="e">
        <f ca="1">IF(OR(LL$7="–",LL$7="glatt"),0.25/(LOG(15/LL86+E3_Parameter!$C$16*0.001/(3.715*Berechnungen!LL40)))^2,3400*(LL109/LL40*0.001)^4.13*(LL109/LL132)^(230*(LL109/LL40*0.001)^2.1-0.7)*LL86^(0.193*EXP(-3300*(LL109/LL40*0.001)^2.6*(LL109/LL132))))</f>
        <v>#N/A</v>
      </c>
      <c r="LM155" s="88" t="e">
        <f ca="1">IF(OR(LM$7="–",LM$7="glatt"),0.25/(LOG(15/LM86+E3_Parameter!$C$16*0.001/(3.715*Berechnungen!LM40)))^2,3400*(LM109/LM40*0.001)^4.13*(LM109/LM132)^(230*(LM109/LM40*0.001)^2.1-0.7)*LM86^(0.193*EXP(-3300*(LM109/LM40*0.001)^2.6*(LM109/LM132))))</f>
        <v>#N/A</v>
      </c>
      <c r="LN155" s="88" t="e">
        <f ca="1">IF(OR(LN$7="–",LN$7="glatt"),0.25/(LOG(15/LN86+E3_Parameter!$C$16*0.001/(3.715*Berechnungen!LN40)))^2,3400*(LN109/LN40*0.001)^4.13*(LN109/LN132)^(230*(LN109/LN40*0.001)^2.1-0.7)*LN86^(0.193*EXP(-3300*(LN109/LN40*0.001)^2.6*(LN109/LN132))))</f>
        <v>#N/A</v>
      </c>
      <c r="LO155" s="88" t="e">
        <f ca="1">IF(OR(LO$7="–",LO$7="glatt"),0.25/(LOG(15/LO86+E3_Parameter!$C$16*0.001/(3.715*Berechnungen!LO40)))^2,3400*(LO109/LO40*0.001)^4.13*(LO109/LO132)^(230*(LO109/LO40*0.001)^2.1-0.7)*LO86^(0.193*EXP(-3300*(LO109/LO40*0.001)^2.6*(LO109/LO132))))</f>
        <v>#N/A</v>
      </c>
      <c r="LP155" s="88" t="e">
        <f ca="1">IF(OR(LP$7="–",LP$7="glatt"),0.25/(LOG(15/LP86+E3_Parameter!$C$16*0.001/(3.715*Berechnungen!LP40)))^2,3400*(LP109/LP40*0.001)^4.13*(LP109/LP132)^(230*(LP109/LP40*0.001)^2.1-0.7)*LP86^(0.193*EXP(-3300*(LP109/LP40*0.001)^2.6*(LP109/LP132))))</f>
        <v>#N/A</v>
      </c>
      <c r="LQ155" s="88" t="e">
        <f ca="1">IF(OR(LQ$7="–",LQ$7="glatt"),0.25/(LOG(15/LQ86+E3_Parameter!$C$16*0.001/(3.715*Berechnungen!LQ40)))^2,3400*(LQ109/LQ40*0.001)^4.13*(LQ109/LQ132)^(230*(LQ109/LQ40*0.001)^2.1-0.7)*LQ86^(0.193*EXP(-3300*(LQ109/LQ40*0.001)^2.6*(LQ109/LQ132))))</f>
        <v>#N/A</v>
      </c>
      <c r="LR155" s="88" t="e">
        <f ca="1">IF(OR(LR$7="–",LR$7="glatt"),0.25/(LOG(15/LR86+E3_Parameter!$C$16*0.001/(3.715*Berechnungen!LR40)))^2,3400*(LR109/LR40*0.001)^4.13*(LR109/LR132)^(230*(LR109/LR40*0.001)^2.1-0.7)*LR86^(0.193*EXP(-3300*(LR109/LR40*0.001)^2.6*(LR109/LR132))))</f>
        <v>#N/A</v>
      </c>
      <c r="LS155" s="88" t="e">
        <f ca="1">IF(OR(LS$7="–",LS$7="glatt"),0.25/(LOG(15/LS86+E3_Parameter!$C$16*0.001/(3.715*Berechnungen!LS40)))^2,3400*(LS109/LS40*0.001)^4.13*(LS109/LS132)^(230*(LS109/LS40*0.001)^2.1-0.7)*LS86^(0.193*EXP(-3300*(LS109/LS40*0.001)^2.6*(LS109/LS132))))</f>
        <v>#N/A</v>
      </c>
      <c r="LT155" s="88" t="e">
        <f ca="1">IF(OR(LT$7="–",LT$7="glatt"),0.25/(LOG(15/LT86+E3_Parameter!$C$16*0.001/(3.715*Berechnungen!LT40)))^2,3400*(LT109/LT40*0.001)^4.13*(LT109/LT132)^(230*(LT109/LT40*0.001)^2.1-0.7)*LT86^(0.193*EXP(-3300*(LT109/LT40*0.001)^2.6*(LT109/LT132))))</f>
        <v>#N/A</v>
      </c>
      <c r="LU155" s="88" t="e">
        <f ca="1">IF(OR(LU$7="–",LU$7="glatt"),0.25/(LOG(15/LU86+E3_Parameter!$C$16*0.001/(3.715*Berechnungen!LU40)))^2,3400*(LU109/LU40*0.001)^4.13*(LU109/LU132)^(230*(LU109/LU40*0.001)^2.1-0.7)*LU86^(0.193*EXP(-3300*(LU109/LU40*0.001)^2.6*(LU109/LU132))))</f>
        <v>#N/A</v>
      </c>
      <c r="LV155" s="88" t="e">
        <f ca="1">IF(OR(LV$7="–",LV$7="glatt"),0.25/(LOG(15/LV86+E3_Parameter!$C$16*0.001/(3.715*Berechnungen!LV40)))^2,3400*(LV109/LV40*0.001)^4.13*(LV109/LV132)^(230*(LV109/LV40*0.001)^2.1-0.7)*LV86^(0.193*EXP(-3300*(LV109/LV40*0.001)^2.6*(LV109/LV132))))</f>
        <v>#N/A</v>
      </c>
      <c r="LW155" s="88" t="e">
        <f ca="1">IF(OR(LW$7="–",LW$7="glatt"),0.25/(LOG(15/LW86+E3_Parameter!$C$16*0.001/(3.715*Berechnungen!LW40)))^2,3400*(LW109/LW40*0.001)^4.13*(LW109/LW132)^(230*(LW109/LW40*0.001)^2.1-0.7)*LW86^(0.193*EXP(-3300*(LW109/LW40*0.001)^2.6*(LW109/LW132))))</f>
        <v>#N/A</v>
      </c>
      <c r="LX155" s="88" t="e">
        <f ca="1">IF(OR(LX$7="–",LX$7="glatt"),0.25/(LOG(15/LX86+E3_Parameter!$C$16*0.001/(3.715*Berechnungen!LX40)))^2,3400*(LX109/LX40*0.001)^4.13*(LX109/LX132)^(230*(LX109/LX40*0.001)^2.1-0.7)*LX86^(0.193*EXP(-3300*(LX109/LX40*0.001)^2.6*(LX109/LX132))))</f>
        <v>#N/A</v>
      </c>
      <c r="LY155" s="88" t="e">
        <f ca="1">IF(OR(LY$7="–",LY$7="glatt"),0.25/(LOG(15/LY86+E3_Parameter!$C$16*0.001/(3.715*Berechnungen!LY40)))^2,3400*(LY109/LY40*0.001)^4.13*(LY109/LY132)^(230*(LY109/LY40*0.001)^2.1-0.7)*LY86^(0.193*EXP(-3300*(LY109/LY40*0.001)^2.6*(LY109/LY132))))</f>
        <v>#N/A</v>
      </c>
      <c r="LZ155" s="88" t="e">
        <f ca="1">IF(OR(LZ$7="–",LZ$7="glatt"),0.25/(LOG(15/LZ86+E3_Parameter!$C$16*0.001/(3.715*Berechnungen!LZ40)))^2,3400*(LZ109/LZ40*0.001)^4.13*(LZ109/LZ132)^(230*(LZ109/LZ40*0.001)^2.1-0.7)*LZ86^(0.193*EXP(-3300*(LZ109/LZ40*0.001)^2.6*(LZ109/LZ132))))</f>
        <v>#N/A</v>
      </c>
      <c r="MA155" s="88" t="e">
        <f ca="1">IF(OR(MA$7="–",MA$7="glatt"),0.25/(LOG(15/MA86+E3_Parameter!$C$16*0.001/(3.715*Berechnungen!MA40)))^2,3400*(MA109/MA40*0.001)^4.13*(MA109/MA132)^(230*(MA109/MA40*0.001)^2.1-0.7)*MA86^(0.193*EXP(-3300*(MA109/MA40*0.001)^2.6*(MA109/MA132))))</f>
        <v>#N/A</v>
      </c>
      <c r="MB155" s="88" t="e">
        <f ca="1">IF(OR(MB$7="–",MB$7="glatt"),0.25/(LOG(15/MB86+E3_Parameter!$C$16*0.001/(3.715*Berechnungen!MB40)))^2,3400*(MB109/MB40*0.001)^4.13*(MB109/MB132)^(230*(MB109/MB40*0.001)^2.1-0.7)*MB86^(0.193*EXP(-3300*(MB109/MB40*0.001)^2.6*(MB109/MB132))))</f>
        <v>#N/A</v>
      </c>
      <c r="MC155" s="88" t="e">
        <f ca="1">IF(OR(MC$7="–",MC$7="glatt"),0.25/(LOG(15/MC86+E3_Parameter!$C$16*0.001/(3.715*Berechnungen!MC40)))^2,3400*(MC109/MC40*0.001)^4.13*(MC109/MC132)^(230*(MC109/MC40*0.001)^2.1-0.7)*MC86^(0.193*EXP(-3300*(MC109/MC40*0.001)^2.6*(MC109/MC132))))</f>
        <v>#N/A</v>
      </c>
      <c r="MD155" s="88" t="e">
        <f ca="1">IF(OR(MD$7="–",MD$7="glatt"),0.25/(LOG(15/MD86+E3_Parameter!$C$16*0.001/(3.715*Berechnungen!MD40)))^2,3400*(MD109/MD40*0.001)^4.13*(MD109/MD132)^(230*(MD109/MD40*0.001)^2.1-0.7)*MD86^(0.193*EXP(-3300*(MD109/MD40*0.001)^2.6*(MD109/MD132))))</f>
        <v>#N/A</v>
      </c>
      <c r="ME155" s="88" t="e">
        <f ca="1">IF(OR(ME$7="–",ME$7="glatt"),0.25/(LOG(15/ME86+E3_Parameter!$C$16*0.001/(3.715*Berechnungen!ME40)))^2,3400*(ME109/ME40*0.001)^4.13*(ME109/ME132)^(230*(ME109/ME40*0.001)^2.1-0.7)*ME86^(0.193*EXP(-3300*(ME109/ME40*0.001)^2.6*(ME109/ME132))))</f>
        <v>#N/A</v>
      </c>
      <c r="MF155" s="88" t="e">
        <f ca="1">IF(OR(MF$7="–",MF$7="glatt"),0.25/(LOG(15/MF86+E3_Parameter!$C$16*0.001/(3.715*Berechnungen!MF40)))^2,3400*(MF109/MF40*0.001)^4.13*(MF109/MF132)^(230*(MF109/MF40*0.001)^2.1-0.7)*MF86^(0.193*EXP(-3300*(MF109/MF40*0.001)^2.6*(MF109/MF132))))</f>
        <v>#N/A</v>
      </c>
      <c r="MG155" s="88" t="e">
        <f ca="1">IF(OR(MG$7="–",MG$7="glatt"),0.25/(LOG(15/MG86+E3_Parameter!$C$16*0.001/(3.715*Berechnungen!MG40)))^2,3400*(MG109/MG40*0.001)^4.13*(MG109/MG132)^(230*(MG109/MG40*0.001)^2.1-0.7)*MG86^(0.193*EXP(-3300*(MG109/MG40*0.001)^2.6*(MG109/MG132))))</f>
        <v>#N/A</v>
      </c>
      <c r="MH155" s="88" t="e">
        <f ca="1">IF(OR(MH$7="–",MH$7="glatt"),0.25/(LOG(15/MH86+E3_Parameter!$C$16*0.001/(3.715*Berechnungen!MH40)))^2,3400*(MH109/MH40*0.001)^4.13*(MH109/MH132)^(230*(MH109/MH40*0.001)^2.1-0.7)*MH86^(0.193*EXP(-3300*(MH109/MH40*0.001)^2.6*(MH109/MH132))))</f>
        <v>#N/A</v>
      </c>
      <c r="MI155" s="88" t="e">
        <f ca="1">IF(OR(MI$7="–",MI$7="glatt"),0.25/(LOG(15/MI86+E3_Parameter!$C$16*0.001/(3.715*Berechnungen!MI40)))^2,3400*(MI109/MI40*0.001)^4.13*(MI109/MI132)^(230*(MI109/MI40*0.001)^2.1-0.7)*MI86^(0.193*EXP(-3300*(MI109/MI40*0.001)^2.6*(MI109/MI132))))</f>
        <v>#N/A</v>
      </c>
      <c r="MJ155" s="88" t="e">
        <f ca="1">IF(OR(MJ$7="–",MJ$7="glatt"),0.25/(LOG(15/MJ86+E3_Parameter!$C$16*0.001/(3.715*Berechnungen!MJ40)))^2,3400*(MJ109/MJ40*0.001)^4.13*(MJ109/MJ132)^(230*(MJ109/MJ40*0.001)^2.1-0.7)*MJ86^(0.193*EXP(-3300*(MJ109/MJ40*0.001)^2.6*(MJ109/MJ132))))</f>
        <v>#N/A</v>
      </c>
      <c r="MK155" s="88" t="e">
        <f ca="1">IF(OR(MK$7="–",MK$7="glatt"),0.25/(LOG(15/MK86+E3_Parameter!$C$16*0.001/(3.715*Berechnungen!MK40)))^2,3400*(MK109/MK40*0.001)^4.13*(MK109/MK132)^(230*(MK109/MK40*0.001)^2.1-0.7)*MK86^(0.193*EXP(-3300*(MK109/MK40*0.001)^2.6*(MK109/MK132))))</f>
        <v>#N/A</v>
      </c>
      <c r="ML155" s="88" t="e">
        <f ca="1">IF(OR(ML$7="–",ML$7="glatt"),0.25/(LOG(15/ML86+E3_Parameter!$C$16*0.001/(3.715*Berechnungen!ML40)))^2,3400*(ML109/ML40*0.001)^4.13*(ML109/ML132)^(230*(ML109/ML40*0.001)^2.1-0.7)*ML86^(0.193*EXP(-3300*(ML109/ML40*0.001)^2.6*(ML109/ML132))))</f>
        <v>#N/A</v>
      </c>
      <c r="MM155" s="88" t="e">
        <f ca="1">IF(OR(MM$7="–",MM$7="glatt"),0.25/(LOG(15/MM86+E3_Parameter!$C$16*0.001/(3.715*Berechnungen!MM40)))^2,3400*(MM109/MM40*0.001)^4.13*(MM109/MM132)^(230*(MM109/MM40*0.001)^2.1-0.7)*MM86^(0.193*EXP(-3300*(MM109/MM40*0.001)^2.6*(MM109/MM132))))</f>
        <v>#N/A</v>
      </c>
      <c r="MN155" s="88" t="e">
        <f ca="1">IF(OR(MN$7="–",MN$7="glatt"),0.25/(LOG(15/MN86+E3_Parameter!$C$16*0.001/(3.715*Berechnungen!MN40)))^2,3400*(MN109/MN40*0.001)^4.13*(MN109/MN132)^(230*(MN109/MN40*0.001)^2.1-0.7)*MN86^(0.193*EXP(-3300*(MN109/MN40*0.001)^2.6*(MN109/MN132))))</f>
        <v>#N/A</v>
      </c>
      <c r="MO155" s="88" t="e">
        <f ca="1">IF(OR(MO$7="–",MO$7="glatt"),0.25/(LOG(15/MO86+E3_Parameter!$C$16*0.001/(3.715*Berechnungen!MO40)))^2,3400*(MO109/MO40*0.001)^4.13*(MO109/MO132)^(230*(MO109/MO40*0.001)^2.1-0.7)*MO86^(0.193*EXP(-3300*(MO109/MO40*0.001)^2.6*(MO109/MO132))))</f>
        <v>#N/A</v>
      </c>
      <c r="MP155" s="88" t="e">
        <f ca="1">IF(OR(MP$7="–",MP$7="glatt"),0.25/(LOG(15/MP86+E3_Parameter!$C$16*0.001/(3.715*Berechnungen!MP40)))^2,3400*(MP109/MP40*0.001)^4.13*(MP109/MP132)^(230*(MP109/MP40*0.001)^2.1-0.7)*MP86^(0.193*EXP(-3300*(MP109/MP40*0.001)^2.6*(MP109/MP132))))</f>
        <v>#N/A</v>
      </c>
      <c r="MQ155" s="88" t="e">
        <f ca="1">IF(OR(MQ$7="–",MQ$7="glatt"),0.25/(LOG(15/MQ86+E3_Parameter!$C$16*0.001/(3.715*Berechnungen!MQ40)))^2,3400*(MQ109/MQ40*0.001)^4.13*(MQ109/MQ132)^(230*(MQ109/MQ40*0.001)^2.1-0.7)*MQ86^(0.193*EXP(-3300*(MQ109/MQ40*0.001)^2.6*(MQ109/MQ132))))</f>
        <v>#N/A</v>
      </c>
      <c r="MR155" s="88" t="e">
        <f ca="1">IF(OR(MR$7="–",MR$7="glatt"),0.25/(LOG(15/MR86+E3_Parameter!$C$16*0.001/(3.715*Berechnungen!MR40)))^2,3400*(MR109/MR40*0.001)^4.13*(MR109/MR132)^(230*(MR109/MR40*0.001)^2.1-0.7)*MR86^(0.193*EXP(-3300*(MR109/MR40*0.001)^2.6*(MR109/MR132))))</f>
        <v>#N/A</v>
      </c>
      <c r="MS155" s="88" t="e">
        <f ca="1">IF(OR(MS$7="–",MS$7="glatt"),0.25/(LOG(15/MS86+E3_Parameter!$C$16*0.001/(3.715*Berechnungen!MS40)))^2,3400*(MS109/MS40*0.001)^4.13*(MS109/MS132)^(230*(MS109/MS40*0.001)^2.1-0.7)*MS86^(0.193*EXP(-3300*(MS109/MS40*0.001)^2.6*(MS109/MS132))))</f>
        <v>#N/A</v>
      </c>
      <c r="MT155" s="88" t="e">
        <f ca="1">IF(OR(MT$7="–",MT$7="glatt"),0.25/(LOG(15/MT86+E3_Parameter!$C$16*0.001/(3.715*Berechnungen!MT40)))^2,3400*(MT109/MT40*0.001)^4.13*(MT109/MT132)^(230*(MT109/MT40*0.001)^2.1-0.7)*MT86^(0.193*EXP(-3300*(MT109/MT40*0.001)^2.6*(MT109/MT132))))</f>
        <v>#N/A</v>
      </c>
      <c r="MU155" s="88" t="e">
        <f ca="1">IF(OR(MU$7="–",MU$7="glatt"),0.25/(LOG(15/MU86+E3_Parameter!$C$16*0.001/(3.715*Berechnungen!MU40)))^2,3400*(MU109/MU40*0.001)^4.13*(MU109/MU132)^(230*(MU109/MU40*0.001)^2.1-0.7)*MU86^(0.193*EXP(-3300*(MU109/MU40*0.001)^2.6*(MU109/MU132))))</f>
        <v>#N/A</v>
      </c>
      <c r="MV155" s="88" t="e">
        <f ca="1">IF(OR(MV$7="–",MV$7="glatt"),0.25/(LOG(15/MV86+E3_Parameter!$C$16*0.001/(3.715*Berechnungen!MV40)))^2,3400*(MV109/MV40*0.001)^4.13*(MV109/MV132)^(230*(MV109/MV40*0.001)^2.1-0.7)*MV86^(0.193*EXP(-3300*(MV109/MV40*0.001)^2.6*(MV109/MV132))))</f>
        <v>#N/A</v>
      </c>
      <c r="MW155" s="88" t="e">
        <f ca="1">IF(OR(MW$7="–",MW$7="glatt"),0.25/(LOG(15/MW86+E3_Parameter!$C$16*0.001/(3.715*Berechnungen!MW40)))^2,3400*(MW109/MW40*0.001)^4.13*(MW109/MW132)^(230*(MW109/MW40*0.001)^2.1-0.7)*MW86^(0.193*EXP(-3300*(MW109/MW40*0.001)^2.6*(MW109/MW132))))</f>
        <v>#N/A</v>
      </c>
      <c r="MX155" s="88" t="e">
        <f ca="1">IF(OR(MX$7="–",MX$7="glatt"),0.25/(LOG(15/MX86+E3_Parameter!$C$16*0.001/(3.715*Berechnungen!MX40)))^2,3400*(MX109/MX40*0.001)^4.13*(MX109/MX132)^(230*(MX109/MX40*0.001)^2.1-0.7)*MX86^(0.193*EXP(-3300*(MX109/MX40*0.001)^2.6*(MX109/MX132))))</f>
        <v>#N/A</v>
      </c>
      <c r="MY155" s="88" t="e">
        <f ca="1">IF(OR(MY$7="–",MY$7="glatt"),0.25/(LOG(15/MY86+E3_Parameter!$C$16*0.001/(3.715*Berechnungen!MY40)))^2,3400*(MY109/MY40*0.001)^4.13*(MY109/MY132)^(230*(MY109/MY40*0.001)^2.1-0.7)*MY86^(0.193*EXP(-3300*(MY109/MY40*0.001)^2.6*(MY109/MY132))))</f>
        <v>#N/A</v>
      </c>
      <c r="MZ155" s="88" t="e">
        <f ca="1">IF(OR(MZ$7="–",MZ$7="glatt"),0.25/(LOG(15/MZ86+E3_Parameter!$C$16*0.001/(3.715*Berechnungen!MZ40)))^2,3400*(MZ109/MZ40*0.001)^4.13*(MZ109/MZ132)^(230*(MZ109/MZ40*0.001)^2.1-0.7)*MZ86^(0.193*EXP(-3300*(MZ109/MZ40*0.001)^2.6*(MZ109/MZ132))))</f>
        <v>#N/A</v>
      </c>
      <c r="NA155" s="88" t="e">
        <f ca="1">IF(OR(NA$7="–",NA$7="glatt"),0.25/(LOG(15/NA86+E3_Parameter!$C$16*0.001/(3.715*Berechnungen!NA40)))^2,3400*(NA109/NA40*0.001)^4.13*(NA109/NA132)^(230*(NA109/NA40*0.001)^2.1-0.7)*NA86^(0.193*EXP(-3300*(NA109/NA40*0.001)^2.6*(NA109/NA132))))</f>
        <v>#N/A</v>
      </c>
      <c r="NB155" s="88" t="e">
        <f ca="1">IF(OR(NB$7="–",NB$7="glatt"),0.25/(LOG(15/NB86+E3_Parameter!$C$16*0.001/(3.715*Berechnungen!NB40)))^2,3400*(NB109/NB40*0.001)^4.13*(NB109/NB132)^(230*(NB109/NB40*0.001)^2.1-0.7)*NB86^(0.193*EXP(-3300*(NB109/NB40*0.001)^2.6*(NB109/NB132))))</f>
        <v>#N/A</v>
      </c>
      <c r="NC155" s="88" t="e">
        <f ca="1">IF(OR(NC$7="–",NC$7="glatt"),0.25/(LOG(15/NC86+E3_Parameter!$C$16*0.001/(3.715*Berechnungen!NC40)))^2,3400*(NC109/NC40*0.001)^4.13*(NC109/NC132)^(230*(NC109/NC40*0.001)^2.1-0.7)*NC86^(0.193*EXP(-3300*(NC109/NC40*0.001)^2.6*(NC109/NC132))))</f>
        <v>#N/A</v>
      </c>
      <c r="ND155" s="88" t="e">
        <f ca="1">IF(OR(ND$7="–",ND$7="glatt"),0.25/(LOG(15/ND86+E3_Parameter!$C$16*0.001/(3.715*Berechnungen!ND40)))^2,3400*(ND109/ND40*0.001)^4.13*(ND109/ND132)^(230*(ND109/ND40*0.001)^2.1-0.7)*ND86^(0.193*EXP(-3300*(ND109/ND40*0.001)^2.6*(ND109/ND132))))</f>
        <v>#N/A</v>
      </c>
      <c r="NE155" s="88" t="e">
        <f ca="1">IF(OR(NE$7="–",NE$7="glatt"),0.25/(LOG(15/NE86+E3_Parameter!$C$16*0.001/(3.715*Berechnungen!NE40)))^2,3400*(NE109/NE40*0.001)^4.13*(NE109/NE132)^(230*(NE109/NE40*0.001)^2.1-0.7)*NE86^(0.193*EXP(-3300*(NE109/NE40*0.001)^2.6*(NE109/NE132))))</f>
        <v>#N/A</v>
      </c>
      <c r="NF155" s="88" t="e">
        <f ca="1">IF(OR(NF$7="–",NF$7="glatt"),0.25/(LOG(15/NF86+E3_Parameter!$C$16*0.001/(3.715*Berechnungen!NF40)))^2,3400*(NF109/NF40*0.001)^4.13*(NF109/NF132)^(230*(NF109/NF40*0.001)^2.1-0.7)*NF86^(0.193*EXP(-3300*(NF109/NF40*0.001)^2.6*(NF109/NF132))))</f>
        <v>#N/A</v>
      </c>
      <c r="NG155" s="88" t="e">
        <f ca="1">IF(OR(NG$7="–",NG$7="glatt"),0.25/(LOG(15/NG86+E3_Parameter!$C$16*0.001/(3.715*Berechnungen!NG40)))^2,3400*(NG109/NG40*0.001)^4.13*(NG109/NG132)^(230*(NG109/NG40*0.001)^2.1-0.7)*NG86^(0.193*EXP(-3300*(NG109/NG40*0.001)^2.6*(NG109/NG132))))</f>
        <v>#N/A</v>
      </c>
      <c r="NH155" s="88" t="e">
        <f ca="1">IF(OR(NH$7="–",NH$7="glatt"),0.25/(LOG(15/NH86+E3_Parameter!$C$16*0.001/(3.715*Berechnungen!NH40)))^2,3400*(NH109/NH40*0.001)^4.13*(NH109/NH132)^(230*(NH109/NH40*0.001)^2.1-0.7)*NH86^(0.193*EXP(-3300*(NH109/NH40*0.001)^2.6*(NH109/NH132))))</f>
        <v>#N/A</v>
      </c>
      <c r="NI155" s="88" t="e">
        <f ca="1">IF(OR(NI$7="–",NI$7="glatt"),0.25/(LOG(15/NI86+E3_Parameter!$C$16*0.001/(3.715*Berechnungen!NI40)))^2,3400*(NI109/NI40*0.001)^4.13*(NI109/NI132)^(230*(NI109/NI40*0.001)^2.1-0.7)*NI86^(0.193*EXP(-3300*(NI109/NI40*0.001)^2.6*(NI109/NI132))))</f>
        <v>#N/A</v>
      </c>
      <c r="NJ155" s="88" t="e">
        <f ca="1">IF(OR(NJ$7="–",NJ$7="glatt"),0.25/(LOG(15/NJ86+E3_Parameter!$C$16*0.001/(3.715*Berechnungen!NJ40)))^2,3400*(NJ109/NJ40*0.001)^4.13*(NJ109/NJ132)^(230*(NJ109/NJ40*0.001)^2.1-0.7)*NJ86^(0.193*EXP(-3300*(NJ109/NJ40*0.001)^2.6*(NJ109/NJ132))))</f>
        <v>#N/A</v>
      </c>
      <c r="NK155" s="88" t="e">
        <f ca="1">IF(OR(NK$7="–",NK$7="glatt"),0.25/(LOG(15/NK86+E3_Parameter!$C$16*0.001/(3.715*Berechnungen!NK40)))^2,3400*(NK109/NK40*0.001)^4.13*(NK109/NK132)^(230*(NK109/NK40*0.001)^2.1-0.7)*NK86^(0.193*EXP(-3300*(NK109/NK40*0.001)^2.6*(NK109/NK132))))</f>
        <v>#N/A</v>
      </c>
      <c r="NL155" s="88" t="e">
        <f ca="1">IF(OR(NL$7="–",NL$7="glatt"),0.25/(LOG(15/NL86+E3_Parameter!$C$16*0.001/(3.715*Berechnungen!NL40)))^2,3400*(NL109/NL40*0.001)^4.13*(NL109/NL132)^(230*(NL109/NL40*0.001)^2.1-0.7)*NL86^(0.193*EXP(-3300*(NL109/NL40*0.001)^2.6*(NL109/NL132))))</f>
        <v>#N/A</v>
      </c>
      <c r="NM155" s="88" t="e">
        <f ca="1">IF(OR(NM$7="–",NM$7="glatt"),0.25/(LOG(15/NM86+E3_Parameter!$C$16*0.001/(3.715*Berechnungen!NM40)))^2,3400*(NM109/NM40*0.001)^4.13*(NM109/NM132)^(230*(NM109/NM40*0.001)^2.1-0.7)*NM86^(0.193*EXP(-3300*(NM109/NM40*0.001)^2.6*(NM109/NM132))))</f>
        <v>#N/A</v>
      </c>
      <c r="NN155" s="88" t="e">
        <f ca="1">IF(OR(NN$7="–",NN$7="glatt"),0.25/(LOG(15/NN86+E3_Parameter!$C$16*0.001/(3.715*Berechnungen!NN40)))^2,3400*(NN109/NN40*0.001)^4.13*(NN109/NN132)^(230*(NN109/NN40*0.001)^2.1-0.7)*NN86^(0.193*EXP(-3300*(NN109/NN40*0.001)^2.6*(NN109/NN132))))</f>
        <v>#N/A</v>
      </c>
      <c r="NO155" s="88" t="e">
        <f ca="1">IF(OR(NO$7="–",NO$7="glatt"),0.25/(LOG(15/NO86+E3_Parameter!$C$16*0.001/(3.715*Berechnungen!NO40)))^2,3400*(NO109/NO40*0.001)^4.13*(NO109/NO132)^(230*(NO109/NO40*0.001)^2.1-0.7)*NO86^(0.193*EXP(-3300*(NO109/NO40*0.001)^2.6*(NO109/NO132))))</f>
        <v>#N/A</v>
      </c>
      <c r="NP155" s="88" t="e">
        <f ca="1">IF(OR(NP$7="–",NP$7="glatt"),0.25/(LOG(15/NP86+E3_Parameter!$C$16*0.001/(3.715*Berechnungen!NP40)))^2,3400*(NP109/NP40*0.001)^4.13*(NP109/NP132)^(230*(NP109/NP40*0.001)^2.1-0.7)*NP86^(0.193*EXP(-3300*(NP109/NP40*0.001)^2.6*(NP109/NP132))))</f>
        <v>#N/A</v>
      </c>
      <c r="NQ155" s="88" t="e">
        <f ca="1">IF(OR(NQ$7="–",NQ$7="glatt"),0.25/(LOG(15/NQ86+E3_Parameter!$C$16*0.001/(3.715*Berechnungen!NQ40)))^2,3400*(NQ109/NQ40*0.001)^4.13*(NQ109/NQ132)^(230*(NQ109/NQ40*0.001)^2.1-0.7)*NQ86^(0.193*EXP(-3300*(NQ109/NQ40*0.001)^2.6*(NQ109/NQ132))))</f>
        <v>#N/A</v>
      </c>
      <c r="NR155" s="88" t="e">
        <f ca="1">IF(OR(NR$7="–",NR$7="glatt"),0.25/(LOG(15/NR86+E3_Parameter!$C$16*0.001/(3.715*Berechnungen!NR40)))^2,3400*(NR109/NR40*0.001)^4.13*(NR109/NR132)^(230*(NR109/NR40*0.001)^2.1-0.7)*NR86^(0.193*EXP(-3300*(NR109/NR40*0.001)^2.6*(NR109/NR132))))</f>
        <v>#N/A</v>
      </c>
      <c r="NS155" s="88" t="e">
        <f ca="1">IF(OR(NS$7="–",NS$7="glatt"),0.25/(LOG(15/NS86+E3_Parameter!$C$16*0.001/(3.715*Berechnungen!NS40)))^2,3400*(NS109/NS40*0.001)^4.13*(NS109/NS132)^(230*(NS109/NS40*0.001)^2.1-0.7)*NS86^(0.193*EXP(-3300*(NS109/NS40*0.001)^2.6*(NS109/NS132))))</f>
        <v>#N/A</v>
      </c>
      <c r="NT155" s="88" t="e">
        <f ca="1">IF(OR(NT$7="–",NT$7="glatt"),0.25/(LOG(15/NT86+E3_Parameter!$C$16*0.001/(3.715*Berechnungen!NT40)))^2,3400*(NT109/NT40*0.001)^4.13*(NT109/NT132)^(230*(NT109/NT40*0.001)^2.1-0.7)*NT86^(0.193*EXP(-3300*(NT109/NT40*0.001)^2.6*(NT109/NT132))))</f>
        <v>#N/A</v>
      </c>
      <c r="NU155" s="88" t="e">
        <f ca="1">IF(OR(NU$7="–",NU$7="glatt"),0.25/(LOG(15/NU86+E3_Parameter!$C$16*0.001/(3.715*Berechnungen!NU40)))^2,3400*(NU109/NU40*0.001)^4.13*(NU109/NU132)^(230*(NU109/NU40*0.001)^2.1-0.7)*NU86^(0.193*EXP(-3300*(NU109/NU40*0.001)^2.6*(NU109/NU132))))</f>
        <v>#N/A</v>
      </c>
      <c r="NV155" s="88" t="e">
        <f ca="1">IF(OR(NV$7="–",NV$7="glatt"),0.25/(LOG(15/NV86+E3_Parameter!$C$16*0.001/(3.715*Berechnungen!NV40)))^2,3400*(NV109/NV40*0.001)^4.13*(NV109/NV132)^(230*(NV109/NV40*0.001)^2.1-0.7)*NV86^(0.193*EXP(-3300*(NV109/NV40*0.001)^2.6*(NV109/NV132))))</f>
        <v>#N/A</v>
      </c>
      <c r="NW155" s="88" t="e">
        <f ca="1">IF(OR(NW$7="–",NW$7="glatt"),0.25/(LOG(15/NW86+E3_Parameter!$C$16*0.001/(3.715*Berechnungen!NW40)))^2,3400*(NW109/NW40*0.001)^4.13*(NW109/NW132)^(230*(NW109/NW40*0.001)^2.1-0.7)*NW86^(0.193*EXP(-3300*(NW109/NW40*0.001)^2.6*(NW109/NW132))))</f>
        <v>#N/A</v>
      </c>
      <c r="NX155" s="88" t="e">
        <f ca="1">IF(OR(NX$7="–",NX$7="glatt"),0.25/(LOG(15/NX86+E3_Parameter!$C$16*0.001/(3.715*Berechnungen!NX40)))^2,3400*(NX109/NX40*0.001)^4.13*(NX109/NX132)^(230*(NX109/NX40*0.001)^2.1-0.7)*NX86^(0.193*EXP(-3300*(NX109/NX40*0.001)^2.6*(NX109/NX132))))</f>
        <v>#N/A</v>
      </c>
      <c r="NY155" s="88" t="e">
        <f ca="1">IF(OR(NY$7="–",NY$7="glatt"),0.25/(LOG(15/NY86+E3_Parameter!$C$16*0.001/(3.715*Berechnungen!NY40)))^2,3400*(NY109/NY40*0.001)^4.13*(NY109/NY132)^(230*(NY109/NY40*0.001)^2.1-0.7)*NY86^(0.193*EXP(-3300*(NY109/NY40*0.001)^2.6*(NY109/NY132))))</f>
        <v>#N/A</v>
      </c>
      <c r="NZ155" s="88" t="e">
        <f ca="1">IF(OR(NZ$7="–",NZ$7="glatt"),0.25/(LOG(15/NZ86+E3_Parameter!$C$16*0.001/(3.715*Berechnungen!NZ40)))^2,3400*(NZ109/NZ40*0.001)^4.13*(NZ109/NZ132)^(230*(NZ109/NZ40*0.001)^2.1-0.7)*NZ86^(0.193*EXP(-3300*(NZ109/NZ40*0.001)^2.6*(NZ109/NZ132))))</f>
        <v>#N/A</v>
      </c>
      <c r="OA155" s="88" t="e">
        <f ca="1">IF(OR(OA$7="–",OA$7="glatt"),0.25/(LOG(15/OA86+E3_Parameter!$C$16*0.001/(3.715*Berechnungen!OA40)))^2,3400*(OA109/OA40*0.001)^4.13*(OA109/OA132)^(230*(OA109/OA40*0.001)^2.1-0.7)*OA86^(0.193*EXP(-3300*(OA109/OA40*0.001)^2.6*(OA109/OA132))))</f>
        <v>#N/A</v>
      </c>
      <c r="OB155" s="88" t="e">
        <f ca="1">IF(OR(OB$7="–",OB$7="glatt"),0.25/(LOG(15/OB86+E3_Parameter!$C$16*0.001/(3.715*Berechnungen!OB40)))^2,3400*(OB109/OB40*0.001)^4.13*(OB109/OB132)^(230*(OB109/OB40*0.001)^2.1-0.7)*OB86^(0.193*EXP(-3300*(OB109/OB40*0.001)^2.6*(OB109/OB132))))</f>
        <v>#N/A</v>
      </c>
      <c r="OC155" s="88" t="e">
        <f ca="1">IF(OR(OC$7="–",OC$7="glatt"),0.25/(LOG(15/OC86+E3_Parameter!$C$16*0.001/(3.715*Berechnungen!OC40)))^2,3400*(OC109/OC40*0.001)^4.13*(OC109/OC132)^(230*(OC109/OC40*0.001)^2.1-0.7)*OC86^(0.193*EXP(-3300*(OC109/OC40*0.001)^2.6*(OC109/OC132))))</f>
        <v>#N/A</v>
      </c>
      <c r="OD155" s="88" t="e">
        <f ca="1">IF(OR(OD$7="–",OD$7="glatt"),0.25/(LOG(15/OD86+E3_Parameter!$C$16*0.001/(3.715*Berechnungen!OD40)))^2,3400*(OD109/OD40*0.001)^4.13*(OD109/OD132)^(230*(OD109/OD40*0.001)^2.1-0.7)*OD86^(0.193*EXP(-3300*(OD109/OD40*0.001)^2.6*(OD109/OD132))))</f>
        <v>#N/A</v>
      </c>
      <c r="OE155" s="88" t="e">
        <f ca="1">IF(OR(OE$7="–",OE$7="glatt"),0.25/(LOG(15/OE86+E3_Parameter!$C$16*0.001/(3.715*Berechnungen!OE40)))^2,3400*(OE109/OE40*0.001)^4.13*(OE109/OE132)^(230*(OE109/OE40*0.001)^2.1-0.7)*OE86^(0.193*EXP(-3300*(OE109/OE40*0.001)^2.6*(OE109/OE132))))</f>
        <v>#N/A</v>
      </c>
      <c r="OF155" s="88" t="e">
        <f ca="1">IF(OR(OF$7="–",OF$7="glatt"),0.25/(LOG(15/OF86+E3_Parameter!$C$16*0.001/(3.715*Berechnungen!OF40)))^2,3400*(OF109/OF40*0.001)^4.13*(OF109/OF132)^(230*(OF109/OF40*0.001)^2.1-0.7)*OF86^(0.193*EXP(-3300*(OF109/OF40*0.001)^2.6*(OF109/OF132))))</f>
        <v>#N/A</v>
      </c>
      <c r="OG155" s="88" t="e">
        <f ca="1">IF(OR(OG$7="–",OG$7="glatt"),0.25/(LOG(15/OG86+E3_Parameter!$C$16*0.001/(3.715*Berechnungen!OG40)))^2,3400*(OG109/OG40*0.001)^4.13*(OG109/OG132)^(230*(OG109/OG40*0.001)^2.1-0.7)*OG86^(0.193*EXP(-3300*(OG109/OG40*0.001)^2.6*(OG109/OG132))))</f>
        <v>#N/A</v>
      </c>
      <c r="OH155" s="88" t="e">
        <f ca="1">IF(OR(OH$7="–",OH$7="glatt"),0.25/(LOG(15/OH86+E3_Parameter!$C$16*0.001/(3.715*Berechnungen!OH40)))^2,3400*(OH109/OH40*0.001)^4.13*(OH109/OH132)^(230*(OH109/OH40*0.001)^2.1-0.7)*OH86^(0.193*EXP(-3300*(OH109/OH40*0.001)^2.6*(OH109/OH132))))</f>
        <v>#N/A</v>
      </c>
      <c r="OI155" s="88" t="e">
        <f ca="1">IF(OR(OI$7="–",OI$7="glatt"),0.25/(LOG(15/OI86+E3_Parameter!$C$16*0.001/(3.715*Berechnungen!OI40)))^2,3400*(OI109/OI40*0.001)^4.13*(OI109/OI132)^(230*(OI109/OI40*0.001)^2.1-0.7)*OI86^(0.193*EXP(-3300*(OI109/OI40*0.001)^2.6*(OI109/OI132))))</f>
        <v>#N/A</v>
      </c>
      <c r="OJ155" s="88" t="e">
        <f ca="1">IF(OR(OJ$7="–",OJ$7="glatt"),0.25/(LOG(15/OJ86+E3_Parameter!$C$16*0.001/(3.715*Berechnungen!OJ40)))^2,3400*(OJ109/OJ40*0.001)^4.13*(OJ109/OJ132)^(230*(OJ109/OJ40*0.001)^2.1-0.7)*OJ86^(0.193*EXP(-3300*(OJ109/OJ40*0.001)^2.6*(OJ109/OJ132))))</f>
        <v>#N/A</v>
      </c>
      <c r="OK155" s="88" t="e">
        <f ca="1">IF(OR(OK$7="–",OK$7="glatt"),0.25/(LOG(15/OK86+E3_Parameter!$C$16*0.001/(3.715*Berechnungen!OK40)))^2,3400*(OK109/OK40*0.001)^4.13*(OK109/OK132)^(230*(OK109/OK40*0.001)^2.1-0.7)*OK86^(0.193*EXP(-3300*(OK109/OK40*0.001)^2.6*(OK109/OK132))))</f>
        <v>#N/A</v>
      </c>
      <c r="OL155" s="88" t="e">
        <f ca="1">IF(OR(OL$7="–",OL$7="glatt"),0.25/(LOG(15/OL86+E3_Parameter!$C$16*0.001/(3.715*Berechnungen!OL40)))^2,3400*(OL109/OL40*0.001)^4.13*(OL109/OL132)^(230*(OL109/OL40*0.001)^2.1-0.7)*OL86^(0.193*EXP(-3300*(OL109/OL40*0.001)^2.6*(OL109/OL132))))</f>
        <v>#N/A</v>
      </c>
      <c r="OM155" s="88" t="e">
        <f ca="1">IF(OR(OM$7="–",OM$7="glatt"),0.25/(LOG(15/OM86+E3_Parameter!$C$16*0.001/(3.715*Berechnungen!OM40)))^2,3400*(OM109/OM40*0.001)^4.13*(OM109/OM132)^(230*(OM109/OM40*0.001)^2.1-0.7)*OM86^(0.193*EXP(-3300*(OM109/OM40*0.001)^2.6*(OM109/OM132))))</f>
        <v>#N/A</v>
      </c>
    </row>
    <row r="156" spans="2:403" x14ac:dyDescent="0.3">
      <c r="B156" s="84">
        <v>500</v>
      </c>
      <c r="C156" s="85" t="s">
        <v>308</v>
      </c>
      <c r="D156" s="88">
        <f ca="1">IF(OR(D$7="–",D$7="glatt"),0.25/(LOG(15/D87+E3_Parameter!$C$16*0.001/(3.715*Berechnungen!D41)))^2,3400*(D110/D41*0.001)^4.13*(D110/D133)^(230*(D110/D41*0.001)^2.1-0.7)*D87^(0.193*EXP(-3300*(D110/D41*0.001)^2.6*(D110/D133))))</f>
        <v>2.2151730018526623E-2</v>
      </c>
      <c r="E156" s="88">
        <f ca="1">IF(OR(E$7="–",E$7="glatt"),0.25/(LOG(15/E87+E3_Parameter!$C$16*0.001/(3.715*Berechnungen!E41)))^2,3400*(E110/E41*0.001)^4.13*(E110/E133)^(230*(E110/E41*0.001)^2.1-0.7)*E87^(0.193*EXP(-3300*(E110/E41*0.001)^2.6*(E110/E133))))</f>
        <v>7.7063023686472207E-2</v>
      </c>
      <c r="F156" s="88">
        <f ca="1">IF(OR(F$7="–",F$7="glatt"),0.25/(LOG(15/F87+E3_Parameter!$C$16*0.001/(3.715*Berechnungen!F41)))^2,3400*(F110/F41*0.001)^4.13*(F110/F133)^(230*(F110/F41*0.001)^2.1-0.7)*F87^(0.193*EXP(-3300*(F110/F41*0.001)^2.6*(F110/F133))))</f>
        <v>2.2309246529058399E-2</v>
      </c>
      <c r="G156" s="88">
        <f ca="1">IF(OR(G$7="–",G$7="glatt"),0.25/(LOG(15/G87+E3_Parameter!$C$16*0.001/(3.715*Berechnungen!G41)))^2,3400*(G110/G41*0.001)^4.13*(G110/G133)^(230*(G110/G41*0.001)^2.1-0.7)*G87^(0.193*EXP(-3300*(G110/G41*0.001)^2.6*(G110/G133))))</f>
        <v>2.7021010866236702E-2</v>
      </c>
      <c r="H156" s="88">
        <f ca="1">IF(OR(H$7="–",H$7="glatt"),0.25/(LOG(15/H87+E3_Parameter!$C$16*0.001/(3.715*Berechnungen!H41)))^2,3400*(H110/H41*0.001)^4.13*(H110/H133)^(230*(H110/H41*0.001)^2.1-0.7)*H87^(0.193*EXP(-3300*(H110/H41*0.001)^2.6*(H110/H133))))</f>
        <v>3.5725359158360358E-2</v>
      </c>
      <c r="I156" s="88">
        <f ca="1">IF(OR(I$7="–",I$7="glatt"),0.25/(LOG(15/I87+E3_Parameter!$C$16*0.001/(3.715*Berechnungen!I41)))^2,3400*(I110/I41*0.001)^4.13*(I110/I133)^(230*(I110/I41*0.001)^2.1-0.7)*I87^(0.193*EXP(-3300*(I110/I41*0.001)^2.6*(I110/I133))))</f>
        <v>4.5469081877665872E-2</v>
      </c>
      <c r="J156" s="88">
        <f ca="1">IF(OR(J$7="–",J$7="glatt"),0.25/(LOG(15/J87+E3_Parameter!$C$16*0.001/(3.715*Berechnungen!J41)))^2,3400*(J110/J41*0.001)^4.13*(J110/J133)^(230*(J110/J41*0.001)^2.1-0.7)*J87^(0.193*EXP(-3300*(J110/J41*0.001)^2.6*(J110/J133))))</f>
        <v>4.5469081877665872E-2</v>
      </c>
      <c r="K156" s="88">
        <f ca="1">IF(OR(K$7="–",K$7="glatt"),0.25/(LOG(15/K87+E3_Parameter!$C$16*0.001/(3.715*Berechnungen!K41)))^2,3400*(K110/K41*0.001)^4.13*(K110/K133)^(230*(K110/K41*0.001)^2.1-0.7)*K87^(0.193*EXP(-3300*(K110/K41*0.001)^2.6*(K110/K133))))</f>
        <v>3.1416739912352838E-2</v>
      </c>
      <c r="L156" s="88">
        <f ca="1">IF(OR(L$7="–",L$7="glatt"),0.25/(LOG(15/L87+E3_Parameter!$C$16*0.001/(3.715*Berechnungen!L41)))^2,3400*(L110/L41*0.001)^4.13*(L110/L133)^(230*(L110/L41*0.001)^2.1-0.7)*L87^(0.193*EXP(-3300*(L110/L41*0.001)^2.6*(L110/L133))))</f>
        <v>4.5469081877665872E-2</v>
      </c>
      <c r="M156" s="88">
        <f ca="1">IF(OR(M$7="–",M$7="glatt"),0.25/(LOG(15/M87+E3_Parameter!$C$16*0.001/(3.715*Berechnungen!M41)))^2,3400*(M110/M41*0.001)^4.13*(M110/M133)^(230*(M110/M41*0.001)^2.1-0.7)*M87^(0.193*EXP(-3300*(M110/M41*0.001)^2.6*(M110/M133))))</f>
        <v>3.5725359158360358E-2</v>
      </c>
      <c r="N156" s="88">
        <f ca="1">IF(OR(N$7="–",N$7="glatt"),0.25/(LOG(15/N87+E3_Parameter!$C$16*0.001/(3.715*Berechnungen!N41)))^2,3400*(N110/N41*0.001)^4.13*(N110/N133)^(230*(N110/N41*0.001)^2.1-0.7)*N87^(0.193*EXP(-3300*(N110/N41*0.001)^2.6*(N110/N133))))</f>
        <v>4.5469081877665872E-2</v>
      </c>
      <c r="O156" s="88">
        <f ca="1">IF(OR(O$7="–",O$7="glatt"),0.25/(LOG(15/O87+E3_Parameter!$C$16*0.001/(3.715*Berechnungen!O41)))^2,3400*(O110/O41*0.001)^4.13*(O110/O133)^(230*(O110/O41*0.001)^2.1-0.7)*O87^(0.193*EXP(-3300*(O110/O41*0.001)^2.6*(O110/O133))))</f>
        <v>4.5469081877665872E-2</v>
      </c>
      <c r="P156" s="88">
        <f ca="1">IF(OR(P$7="–",P$7="glatt"),0.25/(LOG(15/P87+E3_Parameter!$C$16*0.001/(3.715*Berechnungen!P41)))^2,3400*(P110/P41*0.001)^4.13*(P110/P133)^(230*(P110/P41*0.001)^2.1-0.7)*P87^(0.193*EXP(-3300*(P110/P41*0.001)^2.6*(P110/P133))))</f>
        <v>2.6760840155441924E-2</v>
      </c>
      <c r="Q156" s="88">
        <f ca="1">IF(OR(Q$7="–",Q$7="glatt"),0.25/(LOG(15/Q87+E3_Parameter!$C$16*0.001/(3.715*Berechnungen!Q41)))^2,3400*(Q110/Q41*0.001)^4.13*(Q110/Q133)^(230*(Q110/Q41*0.001)^2.1-0.7)*Q87^(0.193*EXP(-3300*(Q110/Q41*0.001)^2.6*(Q110/Q133))))</f>
        <v>3.2862104006623899E-2</v>
      </c>
      <c r="R156" s="88">
        <f ca="1">IF(OR(R$7="–",R$7="glatt"),0.25/(LOG(15/R87+E3_Parameter!$C$16*0.001/(3.715*Berechnungen!R41)))^2,3400*(R110/R41*0.001)^4.13*(R110/R133)^(230*(R110/R41*0.001)^2.1-0.7)*R87^(0.193*EXP(-3300*(R110/R41*0.001)^2.6*(R110/R133))))</f>
        <v>3.2928672139178924E-2</v>
      </c>
      <c r="S156" s="88">
        <f ca="1">IF(OR(S$7="–",S$7="glatt"),0.25/(LOG(15/S87+E3_Parameter!$C$16*0.001/(3.715*Berechnungen!S41)))^2,3400*(S110/S41*0.001)^4.13*(S110/S133)^(230*(S110/S41*0.001)^2.1-0.7)*S87^(0.193*EXP(-3300*(S110/S41*0.001)^2.6*(S110/S133))))</f>
        <v>4.2826418412267094E-2</v>
      </c>
      <c r="T156" s="88">
        <f ca="1">IF(OR(T$7="–",T$7="glatt"),0.25/(LOG(15/T87+E3_Parameter!$C$16*0.001/(3.715*Berechnungen!T41)))^2,3400*(T110/T41*0.001)^4.13*(T110/T133)^(230*(T110/T41*0.001)^2.1-0.7)*T87^(0.193*EXP(-3300*(T110/T41*0.001)^2.6*(T110/T133))))</f>
        <v>4.0297578458867486E-2</v>
      </c>
      <c r="U156" s="88">
        <f ca="1">IF(OR(U$7="–",U$7="glatt"),0.25/(LOG(15/U87+E3_Parameter!$C$16*0.001/(3.715*Berechnungen!U41)))^2,3400*(U110/U41*0.001)^4.13*(U110/U133)^(230*(U110/U41*0.001)^2.1-0.7)*U87^(0.193*EXP(-3300*(U110/U41*0.001)^2.6*(U110/U133))))</f>
        <v>5.1706742231305572E-2</v>
      </c>
      <c r="V156" s="88">
        <f ca="1">IF(OR(V$7="–",V$7="glatt"),0.25/(LOG(15/V87+E3_Parameter!$C$16*0.001/(3.715*Berechnungen!V41)))^2,3400*(V110/V41*0.001)^4.13*(V110/V133)^(230*(V110/V41*0.001)^2.1-0.7)*V87^(0.193*EXP(-3300*(V110/V41*0.001)^2.6*(V110/V133))))</f>
        <v>5.2550011760475385E-2</v>
      </c>
      <c r="W156" s="88">
        <f ca="1">IF(OR(W$7="–",W$7="glatt"),0.25/(LOG(15/W87+E3_Parameter!$C$16*0.001/(3.715*Berechnungen!W41)))^2,3400*(W110/W41*0.001)^4.13*(W110/W133)^(230*(W110/W41*0.001)^2.1-0.7)*W87^(0.193*EXP(-3300*(W110/W41*0.001)^2.6*(W110/W133))))</f>
        <v>0.15297875600739799</v>
      </c>
      <c r="X156" s="88">
        <f ca="1">IF(OR(X$7="–",X$7="glatt"),0.25/(LOG(15/X87+E3_Parameter!$C$16*0.001/(3.715*Berechnungen!X41)))^2,3400*(X110/X41*0.001)^4.13*(X110/X133)^(230*(X110/X41*0.001)^2.1-0.7)*X87^(0.193*EXP(-3300*(X110/X41*0.001)^2.6*(X110/X133))))</f>
        <v>5.545759429464088E-2</v>
      </c>
      <c r="Y156" s="88">
        <f ca="1">IF(OR(Y$7="–",Y$7="glatt"),0.25/(LOG(15/Y87+E3_Parameter!$C$16*0.001/(3.715*Berechnungen!Y41)))^2,3400*(Y110/Y41*0.001)^4.13*(Y110/Y133)^(230*(Y110/Y41*0.001)^2.1-0.7)*Y87^(0.193*EXP(-3300*(Y110/Y41*0.001)^2.6*(Y110/Y133))))</f>
        <v>0.15297875600739799</v>
      </c>
      <c r="Z156" s="88">
        <f ca="1">IF(OR(Z$7="–",Z$7="glatt"),0.25/(LOG(15/Z87+E3_Parameter!$C$16*0.001/(3.715*Berechnungen!Z41)))^2,3400*(Z110/Z41*0.001)^4.13*(Z110/Z133)^(230*(Z110/Z41*0.001)^2.1-0.7)*Z87^(0.193*EXP(-3300*(Z110/Z41*0.001)^2.6*(Z110/Z133))))</f>
        <v>5.9124956122994093E-2</v>
      </c>
      <c r="AA156" s="88">
        <f ca="1">IF(OR(AA$7="–",AA$7="glatt"),0.25/(LOG(15/AA87+E3_Parameter!$C$16*0.001/(3.715*Berechnungen!AA41)))^2,3400*(AA110/AA41*0.001)^4.13*(AA110/AA133)^(230*(AA110/AA41*0.001)^2.1-0.7)*AA87^(0.193*EXP(-3300*(AA110/AA41*0.001)^2.6*(AA110/AA133))))</f>
        <v>0.15297875600739799</v>
      </c>
      <c r="AB156" s="88">
        <f ca="1">IF(OR(AB$7="–",AB$7="glatt"),0.25/(LOG(15/AB87+E3_Parameter!$C$16*0.001/(3.715*Berechnungen!AB41)))^2,3400*(AB110/AB41*0.001)^4.13*(AB110/AB133)^(230*(AB110/AB41*0.001)^2.1-0.7)*AB87^(0.193*EXP(-3300*(AB110/AB41*0.001)^2.6*(AB110/AB133))))</f>
        <v>6.3952680496839803E-2</v>
      </c>
      <c r="AC156" s="88">
        <f ca="1">IF(OR(AC$7="–",AC$7="glatt"),0.25/(LOG(15/AC87+E3_Parameter!$C$16*0.001/(3.715*Berechnungen!AC41)))^2,3400*(AC110/AC41*0.001)^4.13*(AC110/AC133)^(230*(AC110/AC41*0.001)^2.1-0.7)*AC87^(0.193*EXP(-3300*(AC110/AC41*0.001)^2.6*(AC110/AC133))))</f>
        <v>0.15297875600739799</v>
      </c>
      <c r="AD156" s="88">
        <f ca="1">IF(OR(AD$7="–",AD$7="glatt"),0.25/(LOG(15/AD87+E3_Parameter!$C$16*0.001/(3.715*Berechnungen!AD41)))^2,3400*(AD110/AD41*0.001)^4.13*(AD110/AD133)^(230*(AD110/AD41*0.001)^2.1-0.7)*AD87^(0.193*EXP(-3300*(AD110/AD41*0.001)^2.6*(AD110/AD133))))</f>
        <v>7.0711594655135407E-2</v>
      </c>
      <c r="AE156" s="88">
        <f ca="1">IF(OR(AE$7="–",AE$7="glatt"),0.25/(LOG(15/AE87+E3_Parameter!$C$16*0.001/(3.715*Berechnungen!AE41)))^2,3400*(AE110/AE41*0.001)^4.13*(AE110/AE133)^(230*(AE110/AE41*0.001)^2.1-0.7)*AE87^(0.193*EXP(-3300*(AE110/AE41*0.001)^2.6*(AE110/AE133))))</f>
        <v>0.15297875600739799</v>
      </c>
      <c r="AF156" s="88">
        <f ca="1">IF(OR(AF$7="–",AF$7="glatt"),0.25/(LOG(15/AF87+E3_Parameter!$C$16*0.001/(3.715*Berechnungen!AF41)))^2,3400*(AF110/AF41*0.001)^4.13*(AF110/AF133)^(230*(AF110/AF41*0.001)^2.1-0.7)*AF87^(0.193*EXP(-3300*(AF110/AF41*0.001)^2.6*(AF110/AF133))))</f>
        <v>8.1131609726985326E-2</v>
      </c>
      <c r="AG156" s="88">
        <f ca="1">IF(OR(AG$7="–",AG$7="glatt"),0.25/(LOG(15/AG87+E3_Parameter!$C$16*0.001/(3.715*Berechnungen!AG41)))^2,3400*(AG110/AG41*0.001)^4.13*(AG110/AG133)^(230*(AG110/AG41*0.001)^2.1-0.7)*AG87^(0.193*EXP(-3300*(AG110/AG41*0.001)^2.6*(AG110/AG133))))</f>
        <v>0.15297875600739799</v>
      </c>
      <c r="AH156" s="88">
        <f ca="1">IF(OR(AH$7="–",AH$7="glatt"),0.25/(LOG(15/AH87+E3_Parameter!$C$16*0.001/(3.715*Berechnungen!AH41)))^2,3400*(AH110/AH41*0.001)^4.13*(AH110/AH133)^(230*(AH110/AH41*0.001)^2.1-0.7)*AH87^(0.193*EXP(-3300*(AH110/AH41*0.001)^2.6*(AH110/AH133))))</f>
        <v>0.10022679055204076</v>
      </c>
      <c r="AI156" s="88">
        <f ca="1">IF(OR(AI$7="–",AI$7="glatt"),0.25/(LOG(15/AI87+E3_Parameter!$C$16*0.001/(3.715*Berechnungen!AI41)))^2,3400*(AI110/AI41*0.001)^4.13*(AI110/AI133)^(230*(AI110/AI41*0.001)^2.1-0.7)*AI87^(0.193*EXP(-3300*(AI110/AI41*0.001)^2.6*(AI110/AI133))))</f>
        <v>0.15297875600739799</v>
      </c>
      <c r="AJ156" s="88">
        <f ca="1">IF(OR(AJ$7="–",AJ$7="glatt"),0.25/(LOG(15/AJ87+E3_Parameter!$C$16*0.001/(3.715*Berechnungen!AJ41)))^2,3400*(AJ110/AJ41*0.001)^4.13*(AJ110/AJ133)^(230*(AJ110/AJ41*0.001)^2.1-0.7)*AJ87^(0.193*EXP(-3300*(AJ110/AJ41*0.001)^2.6*(AJ110/AJ133))))</f>
        <v>0.15297875600739799</v>
      </c>
      <c r="AK156" s="88" t="e">
        <f ca="1">IF(OR(AK$7="–",AK$7="glatt"),0.25/(LOG(15/AK87+E3_Parameter!$C$16*0.001/(3.715*Berechnungen!AK41)))^2,3400*(AK110/AK41*0.001)^4.13*(AK110/AK133)^(230*(AK110/AK41*0.001)^2.1-0.7)*AK87^(0.193*EXP(-3300*(AK110/AK41*0.001)^2.6*(AK110/AK133))))</f>
        <v>#N/A</v>
      </c>
      <c r="AL156" s="88" t="e">
        <f ca="1">IF(OR(AL$7="–",AL$7="glatt"),0.25/(LOG(15/AL87+E3_Parameter!$C$16*0.001/(3.715*Berechnungen!AL41)))^2,3400*(AL110/AL41*0.001)^4.13*(AL110/AL133)^(230*(AL110/AL41*0.001)^2.1-0.7)*AL87^(0.193*EXP(-3300*(AL110/AL41*0.001)^2.6*(AL110/AL133))))</f>
        <v>#N/A</v>
      </c>
      <c r="AM156" s="88" t="e">
        <f ca="1">IF(OR(AM$7="–",AM$7="glatt"),0.25/(LOG(15/AM87+E3_Parameter!$C$16*0.001/(3.715*Berechnungen!AM41)))^2,3400*(AM110/AM41*0.001)^4.13*(AM110/AM133)^(230*(AM110/AM41*0.001)^2.1-0.7)*AM87^(0.193*EXP(-3300*(AM110/AM41*0.001)^2.6*(AM110/AM133))))</f>
        <v>#N/A</v>
      </c>
      <c r="AN156" s="88" t="e">
        <f ca="1">IF(OR(AN$7="–",AN$7="glatt"),0.25/(LOG(15/AN87+E3_Parameter!$C$16*0.001/(3.715*Berechnungen!AN41)))^2,3400*(AN110/AN41*0.001)^4.13*(AN110/AN133)^(230*(AN110/AN41*0.001)^2.1-0.7)*AN87^(0.193*EXP(-3300*(AN110/AN41*0.001)^2.6*(AN110/AN133))))</f>
        <v>#N/A</v>
      </c>
      <c r="AO156" s="88" t="e">
        <f ca="1">IF(OR(AO$7="–",AO$7="glatt"),0.25/(LOG(15/AO87+E3_Parameter!$C$16*0.001/(3.715*Berechnungen!AO41)))^2,3400*(AO110/AO41*0.001)^4.13*(AO110/AO133)^(230*(AO110/AO41*0.001)^2.1-0.7)*AO87^(0.193*EXP(-3300*(AO110/AO41*0.001)^2.6*(AO110/AO133))))</f>
        <v>#N/A</v>
      </c>
      <c r="AP156" s="88" t="e">
        <f ca="1">IF(OR(AP$7="–",AP$7="glatt"),0.25/(LOG(15/AP87+E3_Parameter!$C$16*0.001/(3.715*Berechnungen!AP41)))^2,3400*(AP110/AP41*0.001)^4.13*(AP110/AP133)^(230*(AP110/AP41*0.001)^2.1-0.7)*AP87^(0.193*EXP(-3300*(AP110/AP41*0.001)^2.6*(AP110/AP133))))</f>
        <v>#N/A</v>
      </c>
      <c r="AQ156" s="88" t="e">
        <f ca="1">IF(OR(AQ$7="–",AQ$7="glatt"),0.25/(LOG(15/AQ87+E3_Parameter!$C$16*0.001/(3.715*Berechnungen!AQ41)))^2,3400*(AQ110/AQ41*0.001)^4.13*(AQ110/AQ133)^(230*(AQ110/AQ41*0.001)^2.1-0.7)*AQ87^(0.193*EXP(-3300*(AQ110/AQ41*0.001)^2.6*(AQ110/AQ133))))</f>
        <v>#N/A</v>
      </c>
      <c r="AR156" s="88" t="e">
        <f ca="1">IF(OR(AR$7="–",AR$7="glatt"),0.25/(LOG(15/AR87+E3_Parameter!$C$16*0.001/(3.715*Berechnungen!AR41)))^2,3400*(AR110/AR41*0.001)^4.13*(AR110/AR133)^(230*(AR110/AR41*0.001)^2.1-0.7)*AR87^(0.193*EXP(-3300*(AR110/AR41*0.001)^2.6*(AR110/AR133))))</f>
        <v>#N/A</v>
      </c>
      <c r="AS156" s="88" t="e">
        <f ca="1">IF(OR(AS$7="–",AS$7="glatt"),0.25/(LOG(15/AS87+E3_Parameter!$C$16*0.001/(3.715*Berechnungen!AS41)))^2,3400*(AS110/AS41*0.001)^4.13*(AS110/AS133)^(230*(AS110/AS41*0.001)^2.1-0.7)*AS87^(0.193*EXP(-3300*(AS110/AS41*0.001)^2.6*(AS110/AS133))))</f>
        <v>#N/A</v>
      </c>
      <c r="AT156" s="88" t="e">
        <f ca="1">IF(OR(AT$7="–",AT$7="glatt"),0.25/(LOG(15/AT87+E3_Parameter!$C$16*0.001/(3.715*Berechnungen!AT41)))^2,3400*(AT110/AT41*0.001)^4.13*(AT110/AT133)^(230*(AT110/AT41*0.001)^2.1-0.7)*AT87^(0.193*EXP(-3300*(AT110/AT41*0.001)^2.6*(AT110/AT133))))</f>
        <v>#N/A</v>
      </c>
      <c r="AU156" s="88" t="e">
        <f ca="1">IF(OR(AU$7="–",AU$7="glatt"),0.25/(LOG(15/AU87+E3_Parameter!$C$16*0.001/(3.715*Berechnungen!AU41)))^2,3400*(AU110/AU41*0.001)^4.13*(AU110/AU133)^(230*(AU110/AU41*0.001)^2.1-0.7)*AU87^(0.193*EXP(-3300*(AU110/AU41*0.001)^2.6*(AU110/AU133))))</f>
        <v>#N/A</v>
      </c>
      <c r="AV156" s="88" t="e">
        <f ca="1">IF(OR(AV$7="–",AV$7="glatt"),0.25/(LOG(15/AV87+E3_Parameter!$C$16*0.001/(3.715*Berechnungen!AV41)))^2,3400*(AV110/AV41*0.001)^4.13*(AV110/AV133)^(230*(AV110/AV41*0.001)^2.1-0.7)*AV87^(0.193*EXP(-3300*(AV110/AV41*0.001)^2.6*(AV110/AV133))))</f>
        <v>#N/A</v>
      </c>
      <c r="AW156" s="88" t="e">
        <f ca="1">IF(OR(AW$7="–",AW$7="glatt"),0.25/(LOG(15/AW87+E3_Parameter!$C$16*0.001/(3.715*Berechnungen!AW41)))^2,3400*(AW110/AW41*0.001)^4.13*(AW110/AW133)^(230*(AW110/AW41*0.001)^2.1-0.7)*AW87^(0.193*EXP(-3300*(AW110/AW41*0.001)^2.6*(AW110/AW133))))</f>
        <v>#N/A</v>
      </c>
      <c r="AX156" s="88" t="e">
        <f ca="1">IF(OR(AX$7="–",AX$7="glatt"),0.25/(LOG(15/AX87+E3_Parameter!$C$16*0.001/(3.715*Berechnungen!AX41)))^2,3400*(AX110/AX41*0.001)^4.13*(AX110/AX133)^(230*(AX110/AX41*0.001)^2.1-0.7)*AX87^(0.193*EXP(-3300*(AX110/AX41*0.001)^2.6*(AX110/AX133))))</f>
        <v>#N/A</v>
      </c>
      <c r="AY156" s="88" t="e">
        <f ca="1">IF(OR(AY$7="–",AY$7="glatt"),0.25/(LOG(15/AY87+E3_Parameter!$C$16*0.001/(3.715*Berechnungen!AY41)))^2,3400*(AY110/AY41*0.001)^4.13*(AY110/AY133)^(230*(AY110/AY41*0.001)^2.1-0.7)*AY87^(0.193*EXP(-3300*(AY110/AY41*0.001)^2.6*(AY110/AY133))))</f>
        <v>#N/A</v>
      </c>
      <c r="AZ156" s="88" t="e">
        <f ca="1">IF(OR(AZ$7="–",AZ$7="glatt"),0.25/(LOG(15/AZ87+E3_Parameter!$C$16*0.001/(3.715*Berechnungen!AZ41)))^2,3400*(AZ110/AZ41*0.001)^4.13*(AZ110/AZ133)^(230*(AZ110/AZ41*0.001)^2.1-0.7)*AZ87^(0.193*EXP(-3300*(AZ110/AZ41*0.001)^2.6*(AZ110/AZ133))))</f>
        <v>#N/A</v>
      </c>
      <c r="BA156" s="88" t="e">
        <f ca="1">IF(OR(BA$7="–",BA$7="glatt"),0.25/(LOG(15/BA87+E3_Parameter!$C$16*0.001/(3.715*Berechnungen!BA41)))^2,3400*(BA110/BA41*0.001)^4.13*(BA110/BA133)^(230*(BA110/BA41*0.001)^2.1-0.7)*BA87^(0.193*EXP(-3300*(BA110/BA41*0.001)^2.6*(BA110/BA133))))</f>
        <v>#N/A</v>
      </c>
      <c r="BB156" s="88" t="e">
        <f ca="1">IF(OR(BB$7="–",BB$7="glatt"),0.25/(LOG(15/BB87+E3_Parameter!$C$16*0.001/(3.715*Berechnungen!BB41)))^2,3400*(BB110/BB41*0.001)^4.13*(BB110/BB133)^(230*(BB110/BB41*0.001)^2.1-0.7)*BB87^(0.193*EXP(-3300*(BB110/BB41*0.001)^2.6*(BB110/BB133))))</f>
        <v>#N/A</v>
      </c>
      <c r="BC156" s="88" t="e">
        <f ca="1">IF(OR(BC$7="–",BC$7="glatt"),0.25/(LOG(15/BC87+E3_Parameter!$C$16*0.001/(3.715*Berechnungen!BC41)))^2,3400*(BC110/BC41*0.001)^4.13*(BC110/BC133)^(230*(BC110/BC41*0.001)^2.1-0.7)*BC87^(0.193*EXP(-3300*(BC110/BC41*0.001)^2.6*(BC110/BC133))))</f>
        <v>#N/A</v>
      </c>
      <c r="BD156" s="88" t="e">
        <f ca="1">IF(OR(BD$7="–",BD$7="glatt"),0.25/(LOG(15/BD87+E3_Parameter!$C$16*0.001/(3.715*Berechnungen!BD41)))^2,3400*(BD110/BD41*0.001)^4.13*(BD110/BD133)^(230*(BD110/BD41*0.001)^2.1-0.7)*BD87^(0.193*EXP(-3300*(BD110/BD41*0.001)^2.6*(BD110/BD133))))</f>
        <v>#N/A</v>
      </c>
      <c r="BE156" s="88" t="e">
        <f ca="1">IF(OR(BE$7="–",BE$7="glatt"),0.25/(LOG(15/BE87+E3_Parameter!$C$16*0.001/(3.715*Berechnungen!BE41)))^2,3400*(BE110/BE41*0.001)^4.13*(BE110/BE133)^(230*(BE110/BE41*0.001)^2.1-0.7)*BE87^(0.193*EXP(-3300*(BE110/BE41*0.001)^2.6*(BE110/BE133))))</f>
        <v>#N/A</v>
      </c>
      <c r="BF156" s="88" t="e">
        <f ca="1">IF(OR(BF$7="–",BF$7="glatt"),0.25/(LOG(15/BF87+E3_Parameter!$C$16*0.001/(3.715*Berechnungen!BF41)))^2,3400*(BF110/BF41*0.001)^4.13*(BF110/BF133)^(230*(BF110/BF41*0.001)^2.1-0.7)*BF87^(0.193*EXP(-3300*(BF110/BF41*0.001)^2.6*(BF110/BF133))))</f>
        <v>#N/A</v>
      </c>
      <c r="BG156" s="88" t="e">
        <f ca="1">IF(OR(BG$7="–",BG$7="glatt"),0.25/(LOG(15/BG87+E3_Parameter!$C$16*0.001/(3.715*Berechnungen!BG41)))^2,3400*(BG110/BG41*0.001)^4.13*(BG110/BG133)^(230*(BG110/BG41*0.001)^2.1-0.7)*BG87^(0.193*EXP(-3300*(BG110/BG41*0.001)^2.6*(BG110/BG133))))</f>
        <v>#N/A</v>
      </c>
      <c r="BH156" s="88" t="e">
        <f ca="1">IF(OR(BH$7="–",BH$7="glatt"),0.25/(LOG(15/BH87+E3_Parameter!$C$16*0.001/(3.715*Berechnungen!BH41)))^2,3400*(BH110/BH41*0.001)^4.13*(BH110/BH133)^(230*(BH110/BH41*0.001)^2.1-0.7)*BH87^(0.193*EXP(-3300*(BH110/BH41*0.001)^2.6*(BH110/BH133))))</f>
        <v>#N/A</v>
      </c>
      <c r="BI156" s="88" t="e">
        <f ca="1">IF(OR(BI$7="–",BI$7="glatt"),0.25/(LOG(15/BI87+E3_Parameter!$C$16*0.001/(3.715*Berechnungen!BI41)))^2,3400*(BI110/BI41*0.001)^4.13*(BI110/BI133)^(230*(BI110/BI41*0.001)^2.1-0.7)*BI87^(0.193*EXP(-3300*(BI110/BI41*0.001)^2.6*(BI110/BI133))))</f>
        <v>#N/A</v>
      </c>
      <c r="BJ156" s="88" t="e">
        <f ca="1">IF(OR(BJ$7="–",BJ$7="glatt"),0.25/(LOG(15/BJ87+E3_Parameter!$C$16*0.001/(3.715*Berechnungen!BJ41)))^2,3400*(BJ110/BJ41*0.001)^4.13*(BJ110/BJ133)^(230*(BJ110/BJ41*0.001)^2.1-0.7)*BJ87^(0.193*EXP(-3300*(BJ110/BJ41*0.001)^2.6*(BJ110/BJ133))))</f>
        <v>#N/A</v>
      </c>
      <c r="BK156" s="88" t="e">
        <f ca="1">IF(OR(BK$7="–",BK$7="glatt"),0.25/(LOG(15/BK87+E3_Parameter!$C$16*0.001/(3.715*Berechnungen!BK41)))^2,3400*(BK110/BK41*0.001)^4.13*(BK110/BK133)^(230*(BK110/BK41*0.001)^2.1-0.7)*BK87^(0.193*EXP(-3300*(BK110/BK41*0.001)^2.6*(BK110/BK133))))</f>
        <v>#N/A</v>
      </c>
      <c r="BL156" s="88" t="e">
        <f ca="1">IF(OR(BL$7="–",BL$7="glatt"),0.25/(LOG(15/BL87+E3_Parameter!$C$16*0.001/(3.715*Berechnungen!BL41)))^2,3400*(BL110/BL41*0.001)^4.13*(BL110/BL133)^(230*(BL110/BL41*0.001)^2.1-0.7)*BL87^(0.193*EXP(-3300*(BL110/BL41*0.001)^2.6*(BL110/BL133))))</f>
        <v>#N/A</v>
      </c>
      <c r="BM156" s="88" t="e">
        <f ca="1">IF(OR(BM$7="–",BM$7="glatt"),0.25/(LOG(15/BM87+E3_Parameter!$C$16*0.001/(3.715*Berechnungen!BM41)))^2,3400*(BM110/BM41*0.001)^4.13*(BM110/BM133)^(230*(BM110/BM41*0.001)^2.1-0.7)*BM87^(0.193*EXP(-3300*(BM110/BM41*0.001)^2.6*(BM110/BM133))))</f>
        <v>#N/A</v>
      </c>
      <c r="BN156" s="88" t="e">
        <f ca="1">IF(OR(BN$7="–",BN$7="glatt"),0.25/(LOG(15/BN87+E3_Parameter!$C$16*0.001/(3.715*Berechnungen!BN41)))^2,3400*(BN110/BN41*0.001)^4.13*(BN110/BN133)^(230*(BN110/BN41*0.001)^2.1-0.7)*BN87^(0.193*EXP(-3300*(BN110/BN41*0.001)^2.6*(BN110/BN133))))</f>
        <v>#N/A</v>
      </c>
      <c r="BO156" s="88" t="e">
        <f ca="1">IF(OR(BO$7="–",BO$7="glatt"),0.25/(LOG(15/BO87+E3_Parameter!$C$16*0.001/(3.715*Berechnungen!BO41)))^2,3400*(BO110/BO41*0.001)^4.13*(BO110/BO133)^(230*(BO110/BO41*0.001)^2.1-0.7)*BO87^(0.193*EXP(-3300*(BO110/BO41*0.001)^2.6*(BO110/BO133))))</f>
        <v>#N/A</v>
      </c>
      <c r="BP156" s="88" t="e">
        <f ca="1">IF(OR(BP$7="–",BP$7="glatt"),0.25/(LOG(15/BP87+E3_Parameter!$C$16*0.001/(3.715*Berechnungen!BP41)))^2,3400*(BP110/BP41*0.001)^4.13*(BP110/BP133)^(230*(BP110/BP41*0.001)^2.1-0.7)*BP87^(0.193*EXP(-3300*(BP110/BP41*0.001)^2.6*(BP110/BP133))))</f>
        <v>#N/A</v>
      </c>
      <c r="BQ156" s="88" t="e">
        <f ca="1">IF(OR(BQ$7="–",BQ$7="glatt"),0.25/(LOG(15/BQ87+E3_Parameter!$C$16*0.001/(3.715*Berechnungen!BQ41)))^2,3400*(BQ110/BQ41*0.001)^4.13*(BQ110/BQ133)^(230*(BQ110/BQ41*0.001)^2.1-0.7)*BQ87^(0.193*EXP(-3300*(BQ110/BQ41*0.001)^2.6*(BQ110/BQ133))))</f>
        <v>#N/A</v>
      </c>
      <c r="BR156" s="88" t="e">
        <f ca="1">IF(OR(BR$7="–",BR$7="glatt"),0.25/(LOG(15/BR87+E3_Parameter!$C$16*0.001/(3.715*Berechnungen!BR41)))^2,3400*(BR110/BR41*0.001)^4.13*(BR110/BR133)^(230*(BR110/BR41*0.001)^2.1-0.7)*BR87^(0.193*EXP(-3300*(BR110/BR41*0.001)^2.6*(BR110/BR133))))</f>
        <v>#N/A</v>
      </c>
      <c r="BS156" s="88" t="e">
        <f ca="1">IF(OR(BS$7="–",BS$7="glatt"),0.25/(LOG(15/BS87+E3_Parameter!$C$16*0.001/(3.715*Berechnungen!BS41)))^2,3400*(BS110/BS41*0.001)^4.13*(BS110/BS133)^(230*(BS110/BS41*0.001)^2.1-0.7)*BS87^(0.193*EXP(-3300*(BS110/BS41*0.001)^2.6*(BS110/BS133))))</f>
        <v>#N/A</v>
      </c>
      <c r="BT156" s="88" t="e">
        <f ca="1">IF(OR(BT$7="–",BT$7="glatt"),0.25/(LOG(15/BT87+E3_Parameter!$C$16*0.001/(3.715*Berechnungen!BT41)))^2,3400*(BT110/BT41*0.001)^4.13*(BT110/BT133)^(230*(BT110/BT41*0.001)^2.1-0.7)*BT87^(0.193*EXP(-3300*(BT110/BT41*0.001)^2.6*(BT110/BT133))))</f>
        <v>#N/A</v>
      </c>
      <c r="BU156" s="88" t="e">
        <f ca="1">IF(OR(BU$7="–",BU$7="glatt"),0.25/(LOG(15/BU87+E3_Parameter!$C$16*0.001/(3.715*Berechnungen!BU41)))^2,3400*(BU110/BU41*0.001)^4.13*(BU110/BU133)^(230*(BU110/BU41*0.001)^2.1-0.7)*BU87^(0.193*EXP(-3300*(BU110/BU41*0.001)^2.6*(BU110/BU133))))</f>
        <v>#N/A</v>
      </c>
      <c r="BV156" s="88" t="e">
        <f ca="1">IF(OR(BV$7="–",BV$7="glatt"),0.25/(LOG(15/BV87+E3_Parameter!$C$16*0.001/(3.715*Berechnungen!BV41)))^2,3400*(BV110/BV41*0.001)^4.13*(BV110/BV133)^(230*(BV110/BV41*0.001)^2.1-0.7)*BV87^(0.193*EXP(-3300*(BV110/BV41*0.001)^2.6*(BV110/BV133))))</f>
        <v>#N/A</v>
      </c>
      <c r="BW156" s="88" t="e">
        <f ca="1">IF(OR(BW$7="–",BW$7="glatt"),0.25/(LOG(15/BW87+E3_Parameter!$C$16*0.001/(3.715*Berechnungen!BW41)))^2,3400*(BW110/BW41*0.001)^4.13*(BW110/BW133)^(230*(BW110/BW41*0.001)^2.1-0.7)*BW87^(0.193*EXP(-3300*(BW110/BW41*0.001)^2.6*(BW110/BW133))))</f>
        <v>#N/A</v>
      </c>
      <c r="BX156" s="88" t="e">
        <f ca="1">IF(OR(BX$7="–",BX$7="glatt"),0.25/(LOG(15/BX87+E3_Parameter!$C$16*0.001/(3.715*Berechnungen!BX41)))^2,3400*(BX110/BX41*0.001)^4.13*(BX110/BX133)^(230*(BX110/BX41*0.001)^2.1-0.7)*BX87^(0.193*EXP(-3300*(BX110/BX41*0.001)^2.6*(BX110/BX133))))</f>
        <v>#N/A</v>
      </c>
      <c r="BY156" s="88" t="e">
        <f ca="1">IF(OR(BY$7="–",BY$7="glatt"),0.25/(LOG(15/BY87+E3_Parameter!$C$16*0.001/(3.715*Berechnungen!BY41)))^2,3400*(BY110/BY41*0.001)^4.13*(BY110/BY133)^(230*(BY110/BY41*0.001)^2.1-0.7)*BY87^(0.193*EXP(-3300*(BY110/BY41*0.001)^2.6*(BY110/BY133))))</f>
        <v>#N/A</v>
      </c>
      <c r="BZ156" s="88" t="e">
        <f ca="1">IF(OR(BZ$7="–",BZ$7="glatt"),0.25/(LOG(15/BZ87+E3_Parameter!$C$16*0.001/(3.715*Berechnungen!BZ41)))^2,3400*(BZ110/BZ41*0.001)^4.13*(BZ110/BZ133)^(230*(BZ110/BZ41*0.001)^2.1-0.7)*BZ87^(0.193*EXP(-3300*(BZ110/BZ41*0.001)^2.6*(BZ110/BZ133))))</f>
        <v>#N/A</v>
      </c>
      <c r="CA156" s="88" t="e">
        <f ca="1">IF(OR(CA$7="–",CA$7="glatt"),0.25/(LOG(15/CA87+E3_Parameter!$C$16*0.001/(3.715*Berechnungen!CA41)))^2,3400*(CA110/CA41*0.001)^4.13*(CA110/CA133)^(230*(CA110/CA41*0.001)^2.1-0.7)*CA87^(0.193*EXP(-3300*(CA110/CA41*0.001)^2.6*(CA110/CA133))))</f>
        <v>#N/A</v>
      </c>
      <c r="CB156" s="88" t="e">
        <f ca="1">IF(OR(CB$7="–",CB$7="glatt"),0.25/(LOG(15/CB87+E3_Parameter!$C$16*0.001/(3.715*Berechnungen!CB41)))^2,3400*(CB110/CB41*0.001)^4.13*(CB110/CB133)^(230*(CB110/CB41*0.001)^2.1-0.7)*CB87^(0.193*EXP(-3300*(CB110/CB41*0.001)^2.6*(CB110/CB133))))</f>
        <v>#N/A</v>
      </c>
      <c r="CC156" s="88" t="e">
        <f ca="1">IF(OR(CC$7="–",CC$7="glatt"),0.25/(LOG(15/CC87+E3_Parameter!$C$16*0.001/(3.715*Berechnungen!CC41)))^2,3400*(CC110/CC41*0.001)^4.13*(CC110/CC133)^(230*(CC110/CC41*0.001)^2.1-0.7)*CC87^(0.193*EXP(-3300*(CC110/CC41*0.001)^2.6*(CC110/CC133))))</f>
        <v>#N/A</v>
      </c>
      <c r="CD156" s="88" t="e">
        <f ca="1">IF(OR(CD$7="–",CD$7="glatt"),0.25/(LOG(15/CD87+E3_Parameter!$C$16*0.001/(3.715*Berechnungen!CD41)))^2,3400*(CD110/CD41*0.001)^4.13*(CD110/CD133)^(230*(CD110/CD41*0.001)^2.1-0.7)*CD87^(0.193*EXP(-3300*(CD110/CD41*0.001)^2.6*(CD110/CD133))))</f>
        <v>#N/A</v>
      </c>
      <c r="CE156" s="88" t="e">
        <f ca="1">IF(OR(CE$7="–",CE$7="glatt"),0.25/(LOG(15/CE87+E3_Parameter!$C$16*0.001/(3.715*Berechnungen!CE41)))^2,3400*(CE110/CE41*0.001)^4.13*(CE110/CE133)^(230*(CE110/CE41*0.001)^2.1-0.7)*CE87^(0.193*EXP(-3300*(CE110/CE41*0.001)^2.6*(CE110/CE133))))</f>
        <v>#N/A</v>
      </c>
      <c r="CF156" s="88" t="e">
        <f ca="1">IF(OR(CF$7="–",CF$7="glatt"),0.25/(LOG(15/CF87+E3_Parameter!$C$16*0.001/(3.715*Berechnungen!CF41)))^2,3400*(CF110/CF41*0.001)^4.13*(CF110/CF133)^(230*(CF110/CF41*0.001)^2.1-0.7)*CF87^(0.193*EXP(-3300*(CF110/CF41*0.001)^2.6*(CF110/CF133))))</f>
        <v>#N/A</v>
      </c>
      <c r="CG156" s="88" t="e">
        <f ca="1">IF(OR(CG$7="–",CG$7="glatt"),0.25/(LOG(15/CG87+E3_Parameter!$C$16*0.001/(3.715*Berechnungen!CG41)))^2,3400*(CG110/CG41*0.001)^4.13*(CG110/CG133)^(230*(CG110/CG41*0.001)^2.1-0.7)*CG87^(0.193*EXP(-3300*(CG110/CG41*0.001)^2.6*(CG110/CG133))))</f>
        <v>#N/A</v>
      </c>
      <c r="CH156" s="88" t="e">
        <f ca="1">IF(OR(CH$7="–",CH$7="glatt"),0.25/(LOG(15/CH87+E3_Parameter!$C$16*0.001/(3.715*Berechnungen!CH41)))^2,3400*(CH110/CH41*0.001)^4.13*(CH110/CH133)^(230*(CH110/CH41*0.001)^2.1-0.7)*CH87^(0.193*EXP(-3300*(CH110/CH41*0.001)^2.6*(CH110/CH133))))</f>
        <v>#N/A</v>
      </c>
      <c r="CI156" s="88" t="e">
        <f ca="1">IF(OR(CI$7="–",CI$7="glatt"),0.25/(LOG(15/CI87+E3_Parameter!$C$16*0.001/(3.715*Berechnungen!CI41)))^2,3400*(CI110/CI41*0.001)^4.13*(CI110/CI133)^(230*(CI110/CI41*0.001)^2.1-0.7)*CI87^(0.193*EXP(-3300*(CI110/CI41*0.001)^2.6*(CI110/CI133))))</f>
        <v>#N/A</v>
      </c>
      <c r="CJ156" s="88" t="e">
        <f ca="1">IF(OR(CJ$7="–",CJ$7="glatt"),0.25/(LOG(15/CJ87+E3_Parameter!$C$16*0.001/(3.715*Berechnungen!CJ41)))^2,3400*(CJ110/CJ41*0.001)^4.13*(CJ110/CJ133)^(230*(CJ110/CJ41*0.001)^2.1-0.7)*CJ87^(0.193*EXP(-3300*(CJ110/CJ41*0.001)^2.6*(CJ110/CJ133))))</f>
        <v>#N/A</v>
      </c>
      <c r="CK156" s="88" t="e">
        <f ca="1">IF(OR(CK$7="–",CK$7="glatt"),0.25/(LOG(15/CK87+E3_Parameter!$C$16*0.001/(3.715*Berechnungen!CK41)))^2,3400*(CK110/CK41*0.001)^4.13*(CK110/CK133)^(230*(CK110/CK41*0.001)^2.1-0.7)*CK87^(0.193*EXP(-3300*(CK110/CK41*0.001)^2.6*(CK110/CK133))))</f>
        <v>#N/A</v>
      </c>
      <c r="CL156" s="88" t="e">
        <f ca="1">IF(OR(CL$7="–",CL$7="glatt"),0.25/(LOG(15/CL87+E3_Parameter!$C$16*0.001/(3.715*Berechnungen!CL41)))^2,3400*(CL110/CL41*0.001)^4.13*(CL110/CL133)^(230*(CL110/CL41*0.001)^2.1-0.7)*CL87^(0.193*EXP(-3300*(CL110/CL41*0.001)^2.6*(CL110/CL133))))</f>
        <v>#N/A</v>
      </c>
      <c r="CM156" s="88" t="e">
        <f ca="1">IF(OR(CM$7="–",CM$7="glatt"),0.25/(LOG(15/CM87+E3_Parameter!$C$16*0.001/(3.715*Berechnungen!CM41)))^2,3400*(CM110/CM41*0.001)^4.13*(CM110/CM133)^(230*(CM110/CM41*0.001)^2.1-0.7)*CM87^(0.193*EXP(-3300*(CM110/CM41*0.001)^2.6*(CM110/CM133))))</f>
        <v>#N/A</v>
      </c>
      <c r="CN156" s="88" t="e">
        <f ca="1">IF(OR(CN$7="–",CN$7="glatt"),0.25/(LOG(15/CN87+E3_Parameter!$C$16*0.001/(3.715*Berechnungen!CN41)))^2,3400*(CN110/CN41*0.001)^4.13*(CN110/CN133)^(230*(CN110/CN41*0.001)^2.1-0.7)*CN87^(0.193*EXP(-3300*(CN110/CN41*0.001)^2.6*(CN110/CN133))))</f>
        <v>#N/A</v>
      </c>
      <c r="CO156" s="88" t="e">
        <f ca="1">IF(OR(CO$7="–",CO$7="glatt"),0.25/(LOG(15/CO87+E3_Parameter!$C$16*0.001/(3.715*Berechnungen!CO41)))^2,3400*(CO110/CO41*0.001)^4.13*(CO110/CO133)^(230*(CO110/CO41*0.001)^2.1-0.7)*CO87^(0.193*EXP(-3300*(CO110/CO41*0.001)^2.6*(CO110/CO133))))</f>
        <v>#N/A</v>
      </c>
      <c r="CP156" s="88" t="e">
        <f ca="1">IF(OR(CP$7="–",CP$7="glatt"),0.25/(LOG(15/CP87+E3_Parameter!$C$16*0.001/(3.715*Berechnungen!CP41)))^2,3400*(CP110/CP41*0.001)^4.13*(CP110/CP133)^(230*(CP110/CP41*0.001)^2.1-0.7)*CP87^(0.193*EXP(-3300*(CP110/CP41*0.001)^2.6*(CP110/CP133))))</f>
        <v>#N/A</v>
      </c>
      <c r="CQ156" s="88" t="e">
        <f ca="1">IF(OR(CQ$7="–",CQ$7="glatt"),0.25/(LOG(15/CQ87+E3_Parameter!$C$16*0.001/(3.715*Berechnungen!CQ41)))^2,3400*(CQ110/CQ41*0.001)^4.13*(CQ110/CQ133)^(230*(CQ110/CQ41*0.001)^2.1-0.7)*CQ87^(0.193*EXP(-3300*(CQ110/CQ41*0.001)^2.6*(CQ110/CQ133))))</f>
        <v>#N/A</v>
      </c>
      <c r="CR156" s="88" t="e">
        <f ca="1">IF(OR(CR$7="–",CR$7="glatt"),0.25/(LOG(15/CR87+E3_Parameter!$C$16*0.001/(3.715*Berechnungen!CR41)))^2,3400*(CR110/CR41*0.001)^4.13*(CR110/CR133)^(230*(CR110/CR41*0.001)^2.1-0.7)*CR87^(0.193*EXP(-3300*(CR110/CR41*0.001)^2.6*(CR110/CR133))))</f>
        <v>#N/A</v>
      </c>
      <c r="CS156" s="88" t="e">
        <f ca="1">IF(OR(CS$7="–",CS$7="glatt"),0.25/(LOG(15/CS87+E3_Parameter!$C$16*0.001/(3.715*Berechnungen!CS41)))^2,3400*(CS110/CS41*0.001)^4.13*(CS110/CS133)^(230*(CS110/CS41*0.001)^2.1-0.7)*CS87^(0.193*EXP(-3300*(CS110/CS41*0.001)^2.6*(CS110/CS133))))</f>
        <v>#N/A</v>
      </c>
      <c r="CT156" s="88" t="e">
        <f ca="1">IF(OR(CT$7="–",CT$7="glatt"),0.25/(LOG(15/CT87+E3_Parameter!$C$16*0.001/(3.715*Berechnungen!CT41)))^2,3400*(CT110/CT41*0.001)^4.13*(CT110/CT133)^(230*(CT110/CT41*0.001)^2.1-0.7)*CT87^(0.193*EXP(-3300*(CT110/CT41*0.001)^2.6*(CT110/CT133))))</f>
        <v>#N/A</v>
      </c>
      <c r="CU156" s="88" t="e">
        <f ca="1">IF(OR(CU$7="–",CU$7="glatt"),0.25/(LOG(15/CU87+E3_Parameter!$C$16*0.001/(3.715*Berechnungen!CU41)))^2,3400*(CU110/CU41*0.001)^4.13*(CU110/CU133)^(230*(CU110/CU41*0.001)^2.1-0.7)*CU87^(0.193*EXP(-3300*(CU110/CU41*0.001)^2.6*(CU110/CU133))))</f>
        <v>#N/A</v>
      </c>
      <c r="CV156" s="88" t="e">
        <f ca="1">IF(OR(CV$7="–",CV$7="glatt"),0.25/(LOG(15/CV87+E3_Parameter!$C$16*0.001/(3.715*Berechnungen!CV41)))^2,3400*(CV110/CV41*0.001)^4.13*(CV110/CV133)^(230*(CV110/CV41*0.001)^2.1-0.7)*CV87^(0.193*EXP(-3300*(CV110/CV41*0.001)^2.6*(CV110/CV133))))</f>
        <v>#N/A</v>
      </c>
      <c r="CW156" s="88" t="e">
        <f ca="1">IF(OR(CW$7="–",CW$7="glatt"),0.25/(LOG(15/CW87+E3_Parameter!$C$16*0.001/(3.715*Berechnungen!CW41)))^2,3400*(CW110/CW41*0.001)^4.13*(CW110/CW133)^(230*(CW110/CW41*0.001)^2.1-0.7)*CW87^(0.193*EXP(-3300*(CW110/CW41*0.001)^2.6*(CW110/CW133))))</f>
        <v>#N/A</v>
      </c>
      <c r="CX156" s="88" t="e">
        <f ca="1">IF(OR(CX$7="–",CX$7="glatt"),0.25/(LOG(15/CX87+E3_Parameter!$C$16*0.001/(3.715*Berechnungen!CX41)))^2,3400*(CX110/CX41*0.001)^4.13*(CX110/CX133)^(230*(CX110/CX41*0.001)^2.1-0.7)*CX87^(0.193*EXP(-3300*(CX110/CX41*0.001)^2.6*(CX110/CX133))))</f>
        <v>#N/A</v>
      </c>
      <c r="CY156" s="88" t="e">
        <f ca="1">IF(OR(CY$7="–",CY$7="glatt"),0.25/(LOG(15/CY87+E3_Parameter!$C$16*0.001/(3.715*Berechnungen!CY41)))^2,3400*(CY110/CY41*0.001)^4.13*(CY110/CY133)^(230*(CY110/CY41*0.001)^2.1-0.7)*CY87^(0.193*EXP(-3300*(CY110/CY41*0.001)^2.6*(CY110/CY133))))</f>
        <v>#N/A</v>
      </c>
      <c r="CZ156" s="88" t="e">
        <f ca="1">IF(OR(CZ$7="–",CZ$7="glatt"),0.25/(LOG(15/CZ87+E3_Parameter!$C$16*0.001/(3.715*Berechnungen!CZ41)))^2,3400*(CZ110/CZ41*0.001)^4.13*(CZ110/CZ133)^(230*(CZ110/CZ41*0.001)^2.1-0.7)*CZ87^(0.193*EXP(-3300*(CZ110/CZ41*0.001)^2.6*(CZ110/CZ133))))</f>
        <v>#N/A</v>
      </c>
      <c r="DA156" s="88" t="e">
        <f ca="1">IF(OR(DA$7="–",DA$7="glatt"),0.25/(LOG(15/DA87+E3_Parameter!$C$16*0.001/(3.715*Berechnungen!DA41)))^2,3400*(DA110/DA41*0.001)^4.13*(DA110/DA133)^(230*(DA110/DA41*0.001)^2.1-0.7)*DA87^(0.193*EXP(-3300*(DA110/DA41*0.001)^2.6*(DA110/DA133))))</f>
        <v>#N/A</v>
      </c>
      <c r="DB156" s="88" t="e">
        <f ca="1">IF(OR(DB$7="–",DB$7="glatt"),0.25/(LOG(15/DB87+E3_Parameter!$C$16*0.001/(3.715*Berechnungen!DB41)))^2,3400*(DB110/DB41*0.001)^4.13*(DB110/DB133)^(230*(DB110/DB41*0.001)^2.1-0.7)*DB87^(0.193*EXP(-3300*(DB110/DB41*0.001)^2.6*(DB110/DB133))))</f>
        <v>#N/A</v>
      </c>
      <c r="DC156" s="88" t="e">
        <f ca="1">IF(OR(DC$7="–",DC$7="glatt"),0.25/(LOG(15/DC87+E3_Parameter!$C$16*0.001/(3.715*Berechnungen!DC41)))^2,3400*(DC110/DC41*0.001)^4.13*(DC110/DC133)^(230*(DC110/DC41*0.001)^2.1-0.7)*DC87^(0.193*EXP(-3300*(DC110/DC41*0.001)^2.6*(DC110/DC133))))</f>
        <v>#N/A</v>
      </c>
      <c r="DD156" s="88" t="e">
        <f ca="1">IF(OR(DD$7="–",DD$7="glatt"),0.25/(LOG(15/DD87+E3_Parameter!$C$16*0.001/(3.715*Berechnungen!DD41)))^2,3400*(DD110/DD41*0.001)^4.13*(DD110/DD133)^(230*(DD110/DD41*0.001)^2.1-0.7)*DD87^(0.193*EXP(-3300*(DD110/DD41*0.001)^2.6*(DD110/DD133))))</f>
        <v>#N/A</v>
      </c>
      <c r="DE156" s="88" t="e">
        <f ca="1">IF(OR(DE$7="–",DE$7="glatt"),0.25/(LOG(15/DE87+E3_Parameter!$C$16*0.001/(3.715*Berechnungen!DE41)))^2,3400*(DE110/DE41*0.001)^4.13*(DE110/DE133)^(230*(DE110/DE41*0.001)^2.1-0.7)*DE87^(0.193*EXP(-3300*(DE110/DE41*0.001)^2.6*(DE110/DE133))))</f>
        <v>#N/A</v>
      </c>
      <c r="DF156" s="88" t="e">
        <f ca="1">IF(OR(DF$7="–",DF$7="glatt"),0.25/(LOG(15/DF87+E3_Parameter!$C$16*0.001/(3.715*Berechnungen!DF41)))^2,3400*(DF110/DF41*0.001)^4.13*(DF110/DF133)^(230*(DF110/DF41*0.001)^2.1-0.7)*DF87^(0.193*EXP(-3300*(DF110/DF41*0.001)^2.6*(DF110/DF133))))</f>
        <v>#N/A</v>
      </c>
      <c r="DG156" s="88" t="e">
        <f ca="1">IF(OR(DG$7="–",DG$7="glatt"),0.25/(LOG(15/DG87+E3_Parameter!$C$16*0.001/(3.715*Berechnungen!DG41)))^2,3400*(DG110/DG41*0.001)^4.13*(DG110/DG133)^(230*(DG110/DG41*0.001)^2.1-0.7)*DG87^(0.193*EXP(-3300*(DG110/DG41*0.001)^2.6*(DG110/DG133))))</f>
        <v>#N/A</v>
      </c>
      <c r="DH156" s="88" t="e">
        <f ca="1">IF(OR(DH$7="–",DH$7="glatt"),0.25/(LOG(15/DH87+E3_Parameter!$C$16*0.001/(3.715*Berechnungen!DH41)))^2,3400*(DH110/DH41*0.001)^4.13*(DH110/DH133)^(230*(DH110/DH41*0.001)^2.1-0.7)*DH87^(0.193*EXP(-3300*(DH110/DH41*0.001)^2.6*(DH110/DH133))))</f>
        <v>#N/A</v>
      </c>
      <c r="DI156" s="88" t="e">
        <f ca="1">IF(OR(DI$7="–",DI$7="glatt"),0.25/(LOG(15/DI87+E3_Parameter!$C$16*0.001/(3.715*Berechnungen!DI41)))^2,3400*(DI110/DI41*0.001)^4.13*(DI110/DI133)^(230*(DI110/DI41*0.001)^2.1-0.7)*DI87^(0.193*EXP(-3300*(DI110/DI41*0.001)^2.6*(DI110/DI133))))</f>
        <v>#N/A</v>
      </c>
      <c r="DJ156" s="88" t="e">
        <f ca="1">IF(OR(DJ$7="–",DJ$7="glatt"),0.25/(LOG(15/DJ87+E3_Parameter!$C$16*0.001/(3.715*Berechnungen!DJ41)))^2,3400*(DJ110/DJ41*0.001)^4.13*(DJ110/DJ133)^(230*(DJ110/DJ41*0.001)^2.1-0.7)*DJ87^(0.193*EXP(-3300*(DJ110/DJ41*0.001)^2.6*(DJ110/DJ133))))</f>
        <v>#N/A</v>
      </c>
      <c r="DK156" s="88" t="e">
        <f ca="1">IF(OR(DK$7="–",DK$7="glatt"),0.25/(LOG(15/DK87+E3_Parameter!$C$16*0.001/(3.715*Berechnungen!DK41)))^2,3400*(DK110/DK41*0.001)^4.13*(DK110/DK133)^(230*(DK110/DK41*0.001)^2.1-0.7)*DK87^(0.193*EXP(-3300*(DK110/DK41*0.001)^2.6*(DK110/DK133))))</f>
        <v>#N/A</v>
      </c>
      <c r="DL156" s="88" t="e">
        <f ca="1">IF(OR(DL$7="–",DL$7="glatt"),0.25/(LOG(15/DL87+E3_Parameter!$C$16*0.001/(3.715*Berechnungen!DL41)))^2,3400*(DL110/DL41*0.001)^4.13*(DL110/DL133)^(230*(DL110/DL41*0.001)^2.1-0.7)*DL87^(0.193*EXP(-3300*(DL110/DL41*0.001)^2.6*(DL110/DL133))))</f>
        <v>#N/A</v>
      </c>
      <c r="DM156" s="88" t="e">
        <f ca="1">IF(OR(DM$7="–",DM$7="glatt"),0.25/(LOG(15/DM87+E3_Parameter!$C$16*0.001/(3.715*Berechnungen!DM41)))^2,3400*(DM110/DM41*0.001)^4.13*(DM110/DM133)^(230*(DM110/DM41*0.001)^2.1-0.7)*DM87^(0.193*EXP(-3300*(DM110/DM41*0.001)^2.6*(DM110/DM133))))</f>
        <v>#N/A</v>
      </c>
      <c r="DN156" s="88" t="e">
        <f ca="1">IF(OR(DN$7="–",DN$7="glatt"),0.25/(LOG(15/DN87+E3_Parameter!$C$16*0.001/(3.715*Berechnungen!DN41)))^2,3400*(DN110/DN41*0.001)^4.13*(DN110/DN133)^(230*(DN110/DN41*0.001)^2.1-0.7)*DN87^(0.193*EXP(-3300*(DN110/DN41*0.001)^2.6*(DN110/DN133))))</f>
        <v>#N/A</v>
      </c>
      <c r="DO156" s="88" t="e">
        <f ca="1">IF(OR(DO$7="–",DO$7="glatt"),0.25/(LOG(15/DO87+E3_Parameter!$C$16*0.001/(3.715*Berechnungen!DO41)))^2,3400*(DO110/DO41*0.001)^4.13*(DO110/DO133)^(230*(DO110/DO41*0.001)^2.1-0.7)*DO87^(0.193*EXP(-3300*(DO110/DO41*0.001)^2.6*(DO110/DO133))))</f>
        <v>#N/A</v>
      </c>
      <c r="DP156" s="88" t="e">
        <f ca="1">IF(OR(DP$7="–",DP$7="glatt"),0.25/(LOG(15/DP87+E3_Parameter!$C$16*0.001/(3.715*Berechnungen!DP41)))^2,3400*(DP110/DP41*0.001)^4.13*(DP110/DP133)^(230*(DP110/DP41*0.001)^2.1-0.7)*DP87^(0.193*EXP(-3300*(DP110/DP41*0.001)^2.6*(DP110/DP133))))</f>
        <v>#N/A</v>
      </c>
      <c r="DQ156" s="88" t="e">
        <f ca="1">IF(OR(DQ$7="–",DQ$7="glatt"),0.25/(LOG(15/DQ87+E3_Parameter!$C$16*0.001/(3.715*Berechnungen!DQ41)))^2,3400*(DQ110/DQ41*0.001)^4.13*(DQ110/DQ133)^(230*(DQ110/DQ41*0.001)^2.1-0.7)*DQ87^(0.193*EXP(-3300*(DQ110/DQ41*0.001)^2.6*(DQ110/DQ133))))</f>
        <v>#N/A</v>
      </c>
      <c r="DR156" s="88" t="e">
        <f ca="1">IF(OR(DR$7="–",DR$7="glatt"),0.25/(LOG(15/DR87+E3_Parameter!$C$16*0.001/(3.715*Berechnungen!DR41)))^2,3400*(DR110/DR41*0.001)^4.13*(DR110/DR133)^(230*(DR110/DR41*0.001)^2.1-0.7)*DR87^(0.193*EXP(-3300*(DR110/DR41*0.001)^2.6*(DR110/DR133))))</f>
        <v>#N/A</v>
      </c>
      <c r="DS156" s="88" t="e">
        <f ca="1">IF(OR(DS$7="–",DS$7="glatt"),0.25/(LOG(15/DS87+E3_Parameter!$C$16*0.001/(3.715*Berechnungen!DS41)))^2,3400*(DS110/DS41*0.001)^4.13*(DS110/DS133)^(230*(DS110/DS41*0.001)^2.1-0.7)*DS87^(0.193*EXP(-3300*(DS110/DS41*0.001)^2.6*(DS110/DS133))))</f>
        <v>#N/A</v>
      </c>
      <c r="DT156" s="88" t="e">
        <f ca="1">IF(OR(DT$7="–",DT$7="glatt"),0.25/(LOG(15/DT87+E3_Parameter!$C$16*0.001/(3.715*Berechnungen!DT41)))^2,3400*(DT110/DT41*0.001)^4.13*(DT110/DT133)^(230*(DT110/DT41*0.001)^2.1-0.7)*DT87^(0.193*EXP(-3300*(DT110/DT41*0.001)^2.6*(DT110/DT133))))</f>
        <v>#N/A</v>
      </c>
      <c r="DU156" s="88" t="e">
        <f ca="1">IF(OR(DU$7="–",DU$7="glatt"),0.25/(LOG(15/DU87+E3_Parameter!$C$16*0.001/(3.715*Berechnungen!DU41)))^2,3400*(DU110/DU41*0.001)^4.13*(DU110/DU133)^(230*(DU110/DU41*0.001)^2.1-0.7)*DU87^(0.193*EXP(-3300*(DU110/DU41*0.001)^2.6*(DU110/DU133))))</f>
        <v>#N/A</v>
      </c>
      <c r="DV156" s="88" t="e">
        <f ca="1">IF(OR(DV$7="–",DV$7="glatt"),0.25/(LOG(15/DV87+E3_Parameter!$C$16*0.001/(3.715*Berechnungen!DV41)))^2,3400*(DV110/DV41*0.001)^4.13*(DV110/DV133)^(230*(DV110/DV41*0.001)^2.1-0.7)*DV87^(0.193*EXP(-3300*(DV110/DV41*0.001)^2.6*(DV110/DV133))))</f>
        <v>#N/A</v>
      </c>
      <c r="DW156" s="88" t="e">
        <f ca="1">IF(OR(DW$7="–",DW$7="glatt"),0.25/(LOG(15/DW87+E3_Parameter!$C$16*0.001/(3.715*Berechnungen!DW41)))^2,3400*(DW110/DW41*0.001)^4.13*(DW110/DW133)^(230*(DW110/DW41*0.001)^2.1-0.7)*DW87^(0.193*EXP(-3300*(DW110/DW41*0.001)^2.6*(DW110/DW133))))</f>
        <v>#N/A</v>
      </c>
      <c r="DX156" s="88" t="e">
        <f ca="1">IF(OR(DX$7="–",DX$7="glatt"),0.25/(LOG(15/DX87+E3_Parameter!$C$16*0.001/(3.715*Berechnungen!DX41)))^2,3400*(DX110/DX41*0.001)^4.13*(DX110/DX133)^(230*(DX110/DX41*0.001)^2.1-0.7)*DX87^(0.193*EXP(-3300*(DX110/DX41*0.001)^2.6*(DX110/DX133))))</f>
        <v>#N/A</v>
      </c>
      <c r="DY156" s="88" t="e">
        <f ca="1">IF(OR(DY$7="–",DY$7="glatt"),0.25/(LOG(15/DY87+E3_Parameter!$C$16*0.001/(3.715*Berechnungen!DY41)))^2,3400*(DY110/DY41*0.001)^4.13*(DY110/DY133)^(230*(DY110/DY41*0.001)^2.1-0.7)*DY87^(0.193*EXP(-3300*(DY110/DY41*0.001)^2.6*(DY110/DY133))))</f>
        <v>#N/A</v>
      </c>
      <c r="DZ156" s="88" t="e">
        <f ca="1">IF(OR(DZ$7="–",DZ$7="glatt"),0.25/(LOG(15/DZ87+E3_Parameter!$C$16*0.001/(3.715*Berechnungen!DZ41)))^2,3400*(DZ110/DZ41*0.001)^4.13*(DZ110/DZ133)^(230*(DZ110/DZ41*0.001)^2.1-0.7)*DZ87^(0.193*EXP(-3300*(DZ110/DZ41*0.001)^2.6*(DZ110/DZ133))))</f>
        <v>#N/A</v>
      </c>
      <c r="EA156" s="88" t="e">
        <f ca="1">IF(OR(EA$7="–",EA$7="glatt"),0.25/(LOG(15/EA87+E3_Parameter!$C$16*0.001/(3.715*Berechnungen!EA41)))^2,3400*(EA110/EA41*0.001)^4.13*(EA110/EA133)^(230*(EA110/EA41*0.001)^2.1-0.7)*EA87^(0.193*EXP(-3300*(EA110/EA41*0.001)^2.6*(EA110/EA133))))</f>
        <v>#N/A</v>
      </c>
      <c r="EB156" s="88" t="e">
        <f ca="1">IF(OR(EB$7="–",EB$7="glatt"),0.25/(LOG(15/EB87+E3_Parameter!$C$16*0.001/(3.715*Berechnungen!EB41)))^2,3400*(EB110/EB41*0.001)^4.13*(EB110/EB133)^(230*(EB110/EB41*0.001)^2.1-0.7)*EB87^(0.193*EXP(-3300*(EB110/EB41*0.001)^2.6*(EB110/EB133))))</f>
        <v>#N/A</v>
      </c>
      <c r="EC156" s="88" t="e">
        <f ca="1">IF(OR(EC$7="–",EC$7="glatt"),0.25/(LOG(15/EC87+E3_Parameter!$C$16*0.001/(3.715*Berechnungen!EC41)))^2,3400*(EC110/EC41*0.001)^4.13*(EC110/EC133)^(230*(EC110/EC41*0.001)^2.1-0.7)*EC87^(0.193*EXP(-3300*(EC110/EC41*0.001)^2.6*(EC110/EC133))))</f>
        <v>#N/A</v>
      </c>
      <c r="ED156" s="88" t="e">
        <f ca="1">IF(OR(ED$7="–",ED$7="glatt"),0.25/(LOG(15/ED87+E3_Parameter!$C$16*0.001/(3.715*Berechnungen!ED41)))^2,3400*(ED110/ED41*0.001)^4.13*(ED110/ED133)^(230*(ED110/ED41*0.001)^2.1-0.7)*ED87^(0.193*EXP(-3300*(ED110/ED41*0.001)^2.6*(ED110/ED133))))</f>
        <v>#N/A</v>
      </c>
      <c r="EE156" s="88" t="e">
        <f ca="1">IF(OR(EE$7="–",EE$7="glatt"),0.25/(LOG(15/EE87+E3_Parameter!$C$16*0.001/(3.715*Berechnungen!EE41)))^2,3400*(EE110/EE41*0.001)^4.13*(EE110/EE133)^(230*(EE110/EE41*0.001)^2.1-0.7)*EE87^(0.193*EXP(-3300*(EE110/EE41*0.001)^2.6*(EE110/EE133))))</f>
        <v>#N/A</v>
      </c>
      <c r="EF156" s="88" t="e">
        <f ca="1">IF(OR(EF$7="–",EF$7="glatt"),0.25/(LOG(15/EF87+E3_Parameter!$C$16*0.001/(3.715*Berechnungen!EF41)))^2,3400*(EF110/EF41*0.001)^4.13*(EF110/EF133)^(230*(EF110/EF41*0.001)^2.1-0.7)*EF87^(0.193*EXP(-3300*(EF110/EF41*0.001)^2.6*(EF110/EF133))))</f>
        <v>#N/A</v>
      </c>
      <c r="EG156" s="88" t="e">
        <f ca="1">IF(OR(EG$7="–",EG$7="glatt"),0.25/(LOG(15/EG87+E3_Parameter!$C$16*0.001/(3.715*Berechnungen!EG41)))^2,3400*(EG110/EG41*0.001)^4.13*(EG110/EG133)^(230*(EG110/EG41*0.001)^2.1-0.7)*EG87^(0.193*EXP(-3300*(EG110/EG41*0.001)^2.6*(EG110/EG133))))</f>
        <v>#N/A</v>
      </c>
      <c r="EH156" s="88" t="e">
        <f ca="1">IF(OR(EH$7="–",EH$7="glatt"),0.25/(LOG(15/EH87+E3_Parameter!$C$16*0.001/(3.715*Berechnungen!EH41)))^2,3400*(EH110/EH41*0.001)^4.13*(EH110/EH133)^(230*(EH110/EH41*0.001)^2.1-0.7)*EH87^(0.193*EXP(-3300*(EH110/EH41*0.001)^2.6*(EH110/EH133))))</f>
        <v>#N/A</v>
      </c>
      <c r="EI156" s="88" t="e">
        <f ca="1">IF(OR(EI$7="–",EI$7="glatt"),0.25/(LOG(15/EI87+E3_Parameter!$C$16*0.001/(3.715*Berechnungen!EI41)))^2,3400*(EI110/EI41*0.001)^4.13*(EI110/EI133)^(230*(EI110/EI41*0.001)^2.1-0.7)*EI87^(0.193*EXP(-3300*(EI110/EI41*0.001)^2.6*(EI110/EI133))))</f>
        <v>#N/A</v>
      </c>
      <c r="EJ156" s="88" t="e">
        <f ca="1">IF(OR(EJ$7="–",EJ$7="glatt"),0.25/(LOG(15/EJ87+E3_Parameter!$C$16*0.001/(3.715*Berechnungen!EJ41)))^2,3400*(EJ110/EJ41*0.001)^4.13*(EJ110/EJ133)^(230*(EJ110/EJ41*0.001)^2.1-0.7)*EJ87^(0.193*EXP(-3300*(EJ110/EJ41*0.001)^2.6*(EJ110/EJ133))))</f>
        <v>#N/A</v>
      </c>
      <c r="EK156" s="88" t="e">
        <f ca="1">IF(OR(EK$7="–",EK$7="glatt"),0.25/(LOG(15/EK87+E3_Parameter!$C$16*0.001/(3.715*Berechnungen!EK41)))^2,3400*(EK110/EK41*0.001)^4.13*(EK110/EK133)^(230*(EK110/EK41*0.001)^2.1-0.7)*EK87^(0.193*EXP(-3300*(EK110/EK41*0.001)^2.6*(EK110/EK133))))</f>
        <v>#N/A</v>
      </c>
      <c r="EL156" s="88" t="e">
        <f ca="1">IF(OR(EL$7="–",EL$7="glatt"),0.25/(LOG(15/EL87+E3_Parameter!$C$16*0.001/(3.715*Berechnungen!EL41)))^2,3400*(EL110/EL41*0.001)^4.13*(EL110/EL133)^(230*(EL110/EL41*0.001)^2.1-0.7)*EL87^(0.193*EXP(-3300*(EL110/EL41*0.001)^2.6*(EL110/EL133))))</f>
        <v>#N/A</v>
      </c>
      <c r="EM156" s="88" t="e">
        <f ca="1">IF(OR(EM$7="–",EM$7="glatt"),0.25/(LOG(15/EM87+E3_Parameter!$C$16*0.001/(3.715*Berechnungen!EM41)))^2,3400*(EM110/EM41*0.001)^4.13*(EM110/EM133)^(230*(EM110/EM41*0.001)^2.1-0.7)*EM87^(0.193*EXP(-3300*(EM110/EM41*0.001)^2.6*(EM110/EM133))))</f>
        <v>#N/A</v>
      </c>
      <c r="EN156" s="88" t="e">
        <f ca="1">IF(OR(EN$7="–",EN$7="glatt"),0.25/(LOG(15/EN87+E3_Parameter!$C$16*0.001/(3.715*Berechnungen!EN41)))^2,3400*(EN110/EN41*0.001)^4.13*(EN110/EN133)^(230*(EN110/EN41*0.001)^2.1-0.7)*EN87^(0.193*EXP(-3300*(EN110/EN41*0.001)^2.6*(EN110/EN133))))</f>
        <v>#N/A</v>
      </c>
      <c r="EO156" s="88" t="e">
        <f ca="1">IF(OR(EO$7="–",EO$7="glatt"),0.25/(LOG(15/EO87+E3_Parameter!$C$16*0.001/(3.715*Berechnungen!EO41)))^2,3400*(EO110/EO41*0.001)^4.13*(EO110/EO133)^(230*(EO110/EO41*0.001)^2.1-0.7)*EO87^(0.193*EXP(-3300*(EO110/EO41*0.001)^2.6*(EO110/EO133))))</f>
        <v>#N/A</v>
      </c>
      <c r="EP156" s="88" t="e">
        <f ca="1">IF(OR(EP$7="–",EP$7="glatt"),0.25/(LOG(15/EP87+E3_Parameter!$C$16*0.001/(3.715*Berechnungen!EP41)))^2,3400*(EP110/EP41*0.001)^4.13*(EP110/EP133)^(230*(EP110/EP41*0.001)^2.1-0.7)*EP87^(0.193*EXP(-3300*(EP110/EP41*0.001)^2.6*(EP110/EP133))))</f>
        <v>#N/A</v>
      </c>
      <c r="EQ156" s="88" t="e">
        <f ca="1">IF(OR(EQ$7="–",EQ$7="glatt"),0.25/(LOG(15/EQ87+E3_Parameter!$C$16*0.001/(3.715*Berechnungen!EQ41)))^2,3400*(EQ110/EQ41*0.001)^4.13*(EQ110/EQ133)^(230*(EQ110/EQ41*0.001)^2.1-0.7)*EQ87^(0.193*EXP(-3300*(EQ110/EQ41*0.001)^2.6*(EQ110/EQ133))))</f>
        <v>#N/A</v>
      </c>
      <c r="ER156" s="88" t="e">
        <f ca="1">IF(OR(ER$7="–",ER$7="glatt"),0.25/(LOG(15/ER87+E3_Parameter!$C$16*0.001/(3.715*Berechnungen!ER41)))^2,3400*(ER110/ER41*0.001)^4.13*(ER110/ER133)^(230*(ER110/ER41*0.001)^2.1-0.7)*ER87^(0.193*EXP(-3300*(ER110/ER41*0.001)^2.6*(ER110/ER133))))</f>
        <v>#N/A</v>
      </c>
      <c r="ES156" s="88" t="e">
        <f ca="1">IF(OR(ES$7="–",ES$7="glatt"),0.25/(LOG(15/ES87+E3_Parameter!$C$16*0.001/(3.715*Berechnungen!ES41)))^2,3400*(ES110/ES41*0.001)^4.13*(ES110/ES133)^(230*(ES110/ES41*0.001)^2.1-0.7)*ES87^(0.193*EXP(-3300*(ES110/ES41*0.001)^2.6*(ES110/ES133))))</f>
        <v>#N/A</v>
      </c>
      <c r="ET156" s="88" t="e">
        <f ca="1">IF(OR(ET$7="–",ET$7="glatt"),0.25/(LOG(15/ET87+E3_Parameter!$C$16*0.001/(3.715*Berechnungen!ET41)))^2,3400*(ET110/ET41*0.001)^4.13*(ET110/ET133)^(230*(ET110/ET41*0.001)^2.1-0.7)*ET87^(0.193*EXP(-3300*(ET110/ET41*0.001)^2.6*(ET110/ET133))))</f>
        <v>#N/A</v>
      </c>
      <c r="EU156" s="88" t="e">
        <f ca="1">IF(OR(EU$7="–",EU$7="glatt"),0.25/(LOG(15/EU87+E3_Parameter!$C$16*0.001/(3.715*Berechnungen!EU41)))^2,3400*(EU110/EU41*0.001)^4.13*(EU110/EU133)^(230*(EU110/EU41*0.001)^2.1-0.7)*EU87^(0.193*EXP(-3300*(EU110/EU41*0.001)^2.6*(EU110/EU133))))</f>
        <v>#N/A</v>
      </c>
      <c r="EV156" s="88" t="e">
        <f ca="1">IF(OR(EV$7="–",EV$7="glatt"),0.25/(LOG(15/EV87+E3_Parameter!$C$16*0.001/(3.715*Berechnungen!EV41)))^2,3400*(EV110/EV41*0.001)^4.13*(EV110/EV133)^(230*(EV110/EV41*0.001)^2.1-0.7)*EV87^(0.193*EXP(-3300*(EV110/EV41*0.001)^2.6*(EV110/EV133))))</f>
        <v>#N/A</v>
      </c>
      <c r="EW156" s="88" t="e">
        <f ca="1">IF(OR(EW$7="–",EW$7="glatt"),0.25/(LOG(15/EW87+E3_Parameter!$C$16*0.001/(3.715*Berechnungen!EW41)))^2,3400*(EW110/EW41*0.001)^4.13*(EW110/EW133)^(230*(EW110/EW41*0.001)^2.1-0.7)*EW87^(0.193*EXP(-3300*(EW110/EW41*0.001)^2.6*(EW110/EW133))))</f>
        <v>#N/A</v>
      </c>
      <c r="EX156" s="88" t="e">
        <f ca="1">IF(OR(EX$7="–",EX$7="glatt"),0.25/(LOG(15/EX87+E3_Parameter!$C$16*0.001/(3.715*Berechnungen!EX41)))^2,3400*(EX110/EX41*0.001)^4.13*(EX110/EX133)^(230*(EX110/EX41*0.001)^2.1-0.7)*EX87^(0.193*EXP(-3300*(EX110/EX41*0.001)^2.6*(EX110/EX133))))</f>
        <v>#N/A</v>
      </c>
      <c r="EY156" s="88" t="e">
        <f ca="1">IF(OR(EY$7="–",EY$7="glatt"),0.25/(LOG(15/EY87+E3_Parameter!$C$16*0.001/(3.715*Berechnungen!EY41)))^2,3400*(EY110/EY41*0.001)^4.13*(EY110/EY133)^(230*(EY110/EY41*0.001)^2.1-0.7)*EY87^(0.193*EXP(-3300*(EY110/EY41*0.001)^2.6*(EY110/EY133))))</f>
        <v>#N/A</v>
      </c>
      <c r="EZ156" s="88" t="e">
        <f ca="1">IF(OR(EZ$7="–",EZ$7="glatt"),0.25/(LOG(15/EZ87+E3_Parameter!$C$16*0.001/(3.715*Berechnungen!EZ41)))^2,3400*(EZ110/EZ41*0.001)^4.13*(EZ110/EZ133)^(230*(EZ110/EZ41*0.001)^2.1-0.7)*EZ87^(0.193*EXP(-3300*(EZ110/EZ41*0.001)^2.6*(EZ110/EZ133))))</f>
        <v>#N/A</v>
      </c>
      <c r="FA156" s="88" t="e">
        <f ca="1">IF(OR(FA$7="–",FA$7="glatt"),0.25/(LOG(15/FA87+E3_Parameter!$C$16*0.001/(3.715*Berechnungen!FA41)))^2,3400*(FA110/FA41*0.001)^4.13*(FA110/FA133)^(230*(FA110/FA41*0.001)^2.1-0.7)*FA87^(0.193*EXP(-3300*(FA110/FA41*0.001)^2.6*(FA110/FA133))))</f>
        <v>#N/A</v>
      </c>
      <c r="FB156" s="88" t="e">
        <f ca="1">IF(OR(FB$7="–",FB$7="glatt"),0.25/(LOG(15/FB87+E3_Parameter!$C$16*0.001/(3.715*Berechnungen!FB41)))^2,3400*(FB110/FB41*0.001)^4.13*(FB110/FB133)^(230*(FB110/FB41*0.001)^2.1-0.7)*FB87^(0.193*EXP(-3300*(FB110/FB41*0.001)^2.6*(FB110/FB133))))</f>
        <v>#N/A</v>
      </c>
      <c r="FC156" s="88" t="e">
        <f ca="1">IF(OR(FC$7="–",FC$7="glatt"),0.25/(LOG(15/FC87+E3_Parameter!$C$16*0.001/(3.715*Berechnungen!FC41)))^2,3400*(FC110/FC41*0.001)^4.13*(FC110/FC133)^(230*(FC110/FC41*0.001)^2.1-0.7)*FC87^(0.193*EXP(-3300*(FC110/FC41*0.001)^2.6*(FC110/FC133))))</f>
        <v>#N/A</v>
      </c>
      <c r="FD156" s="88" t="e">
        <f ca="1">IF(OR(FD$7="–",FD$7="glatt"),0.25/(LOG(15/FD87+E3_Parameter!$C$16*0.001/(3.715*Berechnungen!FD41)))^2,3400*(FD110/FD41*0.001)^4.13*(FD110/FD133)^(230*(FD110/FD41*0.001)^2.1-0.7)*FD87^(0.193*EXP(-3300*(FD110/FD41*0.001)^2.6*(FD110/FD133))))</f>
        <v>#N/A</v>
      </c>
      <c r="FE156" s="88" t="e">
        <f ca="1">IF(OR(FE$7="–",FE$7="glatt"),0.25/(LOG(15/FE87+E3_Parameter!$C$16*0.001/(3.715*Berechnungen!FE41)))^2,3400*(FE110/FE41*0.001)^4.13*(FE110/FE133)^(230*(FE110/FE41*0.001)^2.1-0.7)*FE87^(0.193*EXP(-3300*(FE110/FE41*0.001)^2.6*(FE110/FE133))))</f>
        <v>#N/A</v>
      </c>
      <c r="FF156" s="88" t="e">
        <f ca="1">IF(OR(FF$7="–",FF$7="glatt"),0.25/(LOG(15/FF87+E3_Parameter!$C$16*0.001/(3.715*Berechnungen!FF41)))^2,3400*(FF110/FF41*0.001)^4.13*(FF110/FF133)^(230*(FF110/FF41*0.001)^2.1-0.7)*FF87^(0.193*EXP(-3300*(FF110/FF41*0.001)^2.6*(FF110/FF133))))</f>
        <v>#N/A</v>
      </c>
      <c r="FG156" s="88" t="e">
        <f ca="1">IF(OR(FG$7="–",FG$7="glatt"),0.25/(LOG(15/FG87+E3_Parameter!$C$16*0.001/(3.715*Berechnungen!FG41)))^2,3400*(FG110/FG41*0.001)^4.13*(FG110/FG133)^(230*(FG110/FG41*0.001)^2.1-0.7)*FG87^(0.193*EXP(-3300*(FG110/FG41*0.001)^2.6*(FG110/FG133))))</f>
        <v>#N/A</v>
      </c>
      <c r="FH156" s="88" t="e">
        <f ca="1">IF(OR(FH$7="–",FH$7="glatt"),0.25/(LOG(15/FH87+E3_Parameter!$C$16*0.001/(3.715*Berechnungen!FH41)))^2,3400*(FH110/FH41*0.001)^4.13*(FH110/FH133)^(230*(FH110/FH41*0.001)^2.1-0.7)*FH87^(0.193*EXP(-3300*(FH110/FH41*0.001)^2.6*(FH110/FH133))))</f>
        <v>#N/A</v>
      </c>
      <c r="FI156" s="88" t="e">
        <f ca="1">IF(OR(FI$7="–",FI$7="glatt"),0.25/(LOG(15/FI87+E3_Parameter!$C$16*0.001/(3.715*Berechnungen!FI41)))^2,3400*(FI110/FI41*0.001)^4.13*(FI110/FI133)^(230*(FI110/FI41*0.001)^2.1-0.7)*FI87^(0.193*EXP(-3300*(FI110/FI41*0.001)^2.6*(FI110/FI133))))</f>
        <v>#N/A</v>
      </c>
      <c r="FJ156" s="88" t="e">
        <f ca="1">IF(OR(FJ$7="–",FJ$7="glatt"),0.25/(LOG(15/FJ87+E3_Parameter!$C$16*0.001/(3.715*Berechnungen!FJ41)))^2,3400*(FJ110/FJ41*0.001)^4.13*(FJ110/FJ133)^(230*(FJ110/FJ41*0.001)^2.1-0.7)*FJ87^(0.193*EXP(-3300*(FJ110/FJ41*0.001)^2.6*(FJ110/FJ133))))</f>
        <v>#N/A</v>
      </c>
      <c r="FK156" s="88" t="e">
        <f ca="1">IF(OR(FK$7="–",FK$7="glatt"),0.25/(LOG(15/FK87+E3_Parameter!$C$16*0.001/(3.715*Berechnungen!FK41)))^2,3400*(FK110/FK41*0.001)^4.13*(FK110/FK133)^(230*(FK110/FK41*0.001)^2.1-0.7)*FK87^(0.193*EXP(-3300*(FK110/FK41*0.001)^2.6*(FK110/FK133))))</f>
        <v>#N/A</v>
      </c>
      <c r="FL156" s="88" t="e">
        <f ca="1">IF(OR(FL$7="–",FL$7="glatt"),0.25/(LOG(15/FL87+E3_Parameter!$C$16*0.001/(3.715*Berechnungen!FL41)))^2,3400*(FL110/FL41*0.001)^4.13*(FL110/FL133)^(230*(FL110/FL41*0.001)^2.1-0.7)*FL87^(0.193*EXP(-3300*(FL110/FL41*0.001)^2.6*(FL110/FL133))))</f>
        <v>#N/A</v>
      </c>
      <c r="FM156" s="88" t="e">
        <f ca="1">IF(OR(FM$7="–",FM$7="glatt"),0.25/(LOG(15/FM87+E3_Parameter!$C$16*0.001/(3.715*Berechnungen!FM41)))^2,3400*(FM110/FM41*0.001)^4.13*(FM110/FM133)^(230*(FM110/FM41*0.001)^2.1-0.7)*FM87^(0.193*EXP(-3300*(FM110/FM41*0.001)^2.6*(FM110/FM133))))</f>
        <v>#N/A</v>
      </c>
      <c r="FN156" s="88" t="e">
        <f ca="1">IF(OR(FN$7="–",FN$7="glatt"),0.25/(LOG(15/FN87+E3_Parameter!$C$16*0.001/(3.715*Berechnungen!FN41)))^2,3400*(FN110/FN41*0.001)^4.13*(FN110/FN133)^(230*(FN110/FN41*0.001)^2.1-0.7)*FN87^(0.193*EXP(-3300*(FN110/FN41*0.001)^2.6*(FN110/FN133))))</f>
        <v>#N/A</v>
      </c>
      <c r="FO156" s="88" t="e">
        <f ca="1">IF(OR(FO$7="–",FO$7="glatt"),0.25/(LOG(15/FO87+E3_Parameter!$C$16*0.001/(3.715*Berechnungen!FO41)))^2,3400*(FO110/FO41*0.001)^4.13*(FO110/FO133)^(230*(FO110/FO41*0.001)^2.1-0.7)*FO87^(0.193*EXP(-3300*(FO110/FO41*0.001)^2.6*(FO110/FO133))))</f>
        <v>#N/A</v>
      </c>
      <c r="FP156" s="88" t="e">
        <f ca="1">IF(OR(FP$7="–",FP$7="glatt"),0.25/(LOG(15/FP87+E3_Parameter!$C$16*0.001/(3.715*Berechnungen!FP41)))^2,3400*(FP110/FP41*0.001)^4.13*(FP110/FP133)^(230*(FP110/FP41*0.001)^2.1-0.7)*FP87^(0.193*EXP(-3300*(FP110/FP41*0.001)^2.6*(FP110/FP133))))</f>
        <v>#N/A</v>
      </c>
      <c r="FQ156" s="88" t="e">
        <f ca="1">IF(OR(FQ$7="–",FQ$7="glatt"),0.25/(LOG(15/FQ87+E3_Parameter!$C$16*0.001/(3.715*Berechnungen!FQ41)))^2,3400*(FQ110/FQ41*0.001)^4.13*(FQ110/FQ133)^(230*(FQ110/FQ41*0.001)^2.1-0.7)*FQ87^(0.193*EXP(-3300*(FQ110/FQ41*0.001)^2.6*(FQ110/FQ133))))</f>
        <v>#N/A</v>
      </c>
      <c r="FR156" s="88" t="e">
        <f ca="1">IF(OR(FR$7="–",FR$7="glatt"),0.25/(LOG(15/FR87+E3_Parameter!$C$16*0.001/(3.715*Berechnungen!FR41)))^2,3400*(FR110/FR41*0.001)^4.13*(FR110/FR133)^(230*(FR110/FR41*0.001)^2.1-0.7)*FR87^(0.193*EXP(-3300*(FR110/FR41*0.001)^2.6*(FR110/FR133))))</f>
        <v>#N/A</v>
      </c>
      <c r="FS156" s="88" t="e">
        <f ca="1">IF(OR(FS$7="–",FS$7="glatt"),0.25/(LOG(15/FS87+E3_Parameter!$C$16*0.001/(3.715*Berechnungen!FS41)))^2,3400*(FS110/FS41*0.001)^4.13*(FS110/FS133)^(230*(FS110/FS41*0.001)^2.1-0.7)*FS87^(0.193*EXP(-3300*(FS110/FS41*0.001)^2.6*(FS110/FS133))))</f>
        <v>#N/A</v>
      </c>
      <c r="FT156" s="88" t="e">
        <f ca="1">IF(OR(FT$7="–",FT$7="glatt"),0.25/(LOG(15/FT87+E3_Parameter!$C$16*0.001/(3.715*Berechnungen!FT41)))^2,3400*(FT110/FT41*0.001)^4.13*(FT110/FT133)^(230*(FT110/FT41*0.001)^2.1-0.7)*FT87^(0.193*EXP(-3300*(FT110/FT41*0.001)^2.6*(FT110/FT133))))</f>
        <v>#N/A</v>
      </c>
      <c r="FU156" s="88" t="e">
        <f ca="1">IF(OR(FU$7="–",FU$7="glatt"),0.25/(LOG(15/FU87+E3_Parameter!$C$16*0.001/(3.715*Berechnungen!FU41)))^2,3400*(FU110/FU41*0.001)^4.13*(FU110/FU133)^(230*(FU110/FU41*0.001)^2.1-0.7)*FU87^(0.193*EXP(-3300*(FU110/FU41*0.001)^2.6*(FU110/FU133))))</f>
        <v>#N/A</v>
      </c>
      <c r="FV156" s="88" t="e">
        <f ca="1">IF(OR(FV$7="–",FV$7="glatt"),0.25/(LOG(15/FV87+E3_Parameter!$C$16*0.001/(3.715*Berechnungen!FV41)))^2,3400*(FV110/FV41*0.001)^4.13*(FV110/FV133)^(230*(FV110/FV41*0.001)^2.1-0.7)*FV87^(0.193*EXP(-3300*(FV110/FV41*0.001)^2.6*(FV110/FV133))))</f>
        <v>#N/A</v>
      </c>
      <c r="FW156" s="88" t="e">
        <f ca="1">IF(OR(FW$7="–",FW$7="glatt"),0.25/(LOG(15/FW87+E3_Parameter!$C$16*0.001/(3.715*Berechnungen!FW41)))^2,3400*(FW110/FW41*0.001)^4.13*(FW110/FW133)^(230*(FW110/FW41*0.001)^2.1-0.7)*FW87^(0.193*EXP(-3300*(FW110/FW41*0.001)^2.6*(FW110/FW133))))</f>
        <v>#N/A</v>
      </c>
      <c r="FX156" s="88" t="e">
        <f ca="1">IF(OR(FX$7="–",FX$7="glatt"),0.25/(LOG(15/FX87+E3_Parameter!$C$16*0.001/(3.715*Berechnungen!FX41)))^2,3400*(FX110/FX41*0.001)^4.13*(FX110/FX133)^(230*(FX110/FX41*0.001)^2.1-0.7)*FX87^(0.193*EXP(-3300*(FX110/FX41*0.001)^2.6*(FX110/FX133))))</f>
        <v>#N/A</v>
      </c>
      <c r="FY156" s="88" t="e">
        <f ca="1">IF(OR(FY$7="–",FY$7="glatt"),0.25/(LOG(15/FY87+E3_Parameter!$C$16*0.001/(3.715*Berechnungen!FY41)))^2,3400*(FY110/FY41*0.001)^4.13*(FY110/FY133)^(230*(FY110/FY41*0.001)^2.1-0.7)*FY87^(0.193*EXP(-3300*(FY110/FY41*0.001)^2.6*(FY110/FY133))))</f>
        <v>#N/A</v>
      </c>
      <c r="FZ156" s="88" t="e">
        <f ca="1">IF(OR(FZ$7="–",FZ$7="glatt"),0.25/(LOG(15/FZ87+E3_Parameter!$C$16*0.001/(3.715*Berechnungen!FZ41)))^2,3400*(FZ110/FZ41*0.001)^4.13*(FZ110/FZ133)^(230*(FZ110/FZ41*0.001)^2.1-0.7)*FZ87^(0.193*EXP(-3300*(FZ110/FZ41*0.001)^2.6*(FZ110/FZ133))))</f>
        <v>#N/A</v>
      </c>
      <c r="GA156" s="88" t="e">
        <f ca="1">IF(OR(GA$7="–",GA$7="glatt"),0.25/(LOG(15/GA87+E3_Parameter!$C$16*0.001/(3.715*Berechnungen!GA41)))^2,3400*(GA110/GA41*0.001)^4.13*(GA110/GA133)^(230*(GA110/GA41*0.001)^2.1-0.7)*GA87^(0.193*EXP(-3300*(GA110/GA41*0.001)^2.6*(GA110/GA133))))</f>
        <v>#N/A</v>
      </c>
      <c r="GB156" s="88" t="e">
        <f ca="1">IF(OR(GB$7="–",GB$7="glatt"),0.25/(LOG(15/GB87+E3_Parameter!$C$16*0.001/(3.715*Berechnungen!GB41)))^2,3400*(GB110/GB41*0.001)^4.13*(GB110/GB133)^(230*(GB110/GB41*0.001)^2.1-0.7)*GB87^(0.193*EXP(-3300*(GB110/GB41*0.001)^2.6*(GB110/GB133))))</f>
        <v>#N/A</v>
      </c>
      <c r="GC156" s="88" t="e">
        <f ca="1">IF(OR(GC$7="–",GC$7="glatt"),0.25/(LOG(15/GC87+E3_Parameter!$C$16*0.001/(3.715*Berechnungen!GC41)))^2,3400*(GC110/GC41*0.001)^4.13*(GC110/GC133)^(230*(GC110/GC41*0.001)^2.1-0.7)*GC87^(0.193*EXP(-3300*(GC110/GC41*0.001)^2.6*(GC110/GC133))))</f>
        <v>#N/A</v>
      </c>
      <c r="GD156" s="88" t="e">
        <f ca="1">IF(OR(GD$7="–",GD$7="glatt"),0.25/(LOG(15/GD87+E3_Parameter!$C$16*0.001/(3.715*Berechnungen!GD41)))^2,3400*(GD110/GD41*0.001)^4.13*(GD110/GD133)^(230*(GD110/GD41*0.001)^2.1-0.7)*GD87^(0.193*EXP(-3300*(GD110/GD41*0.001)^2.6*(GD110/GD133))))</f>
        <v>#N/A</v>
      </c>
      <c r="GE156" s="88" t="e">
        <f ca="1">IF(OR(GE$7="–",GE$7="glatt"),0.25/(LOG(15/GE87+E3_Parameter!$C$16*0.001/(3.715*Berechnungen!GE41)))^2,3400*(GE110/GE41*0.001)^4.13*(GE110/GE133)^(230*(GE110/GE41*0.001)^2.1-0.7)*GE87^(0.193*EXP(-3300*(GE110/GE41*0.001)^2.6*(GE110/GE133))))</f>
        <v>#N/A</v>
      </c>
      <c r="GF156" s="88" t="e">
        <f ca="1">IF(OR(GF$7="–",GF$7="glatt"),0.25/(LOG(15/GF87+E3_Parameter!$C$16*0.001/(3.715*Berechnungen!GF41)))^2,3400*(GF110/GF41*0.001)^4.13*(GF110/GF133)^(230*(GF110/GF41*0.001)^2.1-0.7)*GF87^(0.193*EXP(-3300*(GF110/GF41*0.001)^2.6*(GF110/GF133))))</f>
        <v>#N/A</v>
      </c>
      <c r="GG156" s="88" t="e">
        <f ca="1">IF(OR(GG$7="–",GG$7="glatt"),0.25/(LOG(15/GG87+E3_Parameter!$C$16*0.001/(3.715*Berechnungen!GG41)))^2,3400*(GG110/GG41*0.001)^4.13*(GG110/GG133)^(230*(GG110/GG41*0.001)^2.1-0.7)*GG87^(0.193*EXP(-3300*(GG110/GG41*0.001)^2.6*(GG110/GG133))))</f>
        <v>#N/A</v>
      </c>
      <c r="GH156" s="88" t="e">
        <f ca="1">IF(OR(GH$7="–",GH$7="glatt"),0.25/(LOG(15/GH87+E3_Parameter!$C$16*0.001/(3.715*Berechnungen!GH41)))^2,3400*(GH110/GH41*0.001)^4.13*(GH110/GH133)^(230*(GH110/GH41*0.001)^2.1-0.7)*GH87^(0.193*EXP(-3300*(GH110/GH41*0.001)^2.6*(GH110/GH133))))</f>
        <v>#N/A</v>
      </c>
      <c r="GI156" s="88" t="e">
        <f ca="1">IF(OR(GI$7="–",GI$7="glatt"),0.25/(LOG(15/GI87+E3_Parameter!$C$16*0.001/(3.715*Berechnungen!GI41)))^2,3400*(GI110/GI41*0.001)^4.13*(GI110/GI133)^(230*(GI110/GI41*0.001)^2.1-0.7)*GI87^(0.193*EXP(-3300*(GI110/GI41*0.001)^2.6*(GI110/GI133))))</f>
        <v>#N/A</v>
      </c>
      <c r="GJ156" s="88" t="e">
        <f ca="1">IF(OR(GJ$7="–",GJ$7="glatt"),0.25/(LOG(15/GJ87+E3_Parameter!$C$16*0.001/(3.715*Berechnungen!GJ41)))^2,3400*(GJ110/GJ41*0.001)^4.13*(GJ110/GJ133)^(230*(GJ110/GJ41*0.001)^2.1-0.7)*GJ87^(0.193*EXP(-3300*(GJ110/GJ41*0.001)^2.6*(GJ110/GJ133))))</f>
        <v>#N/A</v>
      </c>
      <c r="GK156" s="88" t="e">
        <f ca="1">IF(OR(GK$7="–",GK$7="glatt"),0.25/(LOG(15/GK87+E3_Parameter!$C$16*0.001/(3.715*Berechnungen!GK41)))^2,3400*(GK110/GK41*0.001)^4.13*(GK110/GK133)^(230*(GK110/GK41*0.001)^2.1-0.7)*GK87^(0.193*EXP(-3300*(GK110/GK41*0.001)^2.6*(GK110/GK133))))</f>
        <v>#N/A</v>
      </c>
      <c r="GL156" s="88" t="e">
        <f ca="1">IF(OR(GL$7="–",GL$7="glatt"),0.25/(LOG(15/GL87+E3_Parameter!$C$16*0.001/(3.715*Berechnungen!GL41)))^2,3400*(GL110/GL41*0.001)^4.13*(GL110/GL133)^(230*(GL110/GL41*0.001)^2.1-0.7)*GL87^(0.193*EXP(-3300*(GL110/GL41*0.001)^2.6*(GL110/GL133))))</f>
        <v>#N/A</v>
      </c>
      <c r="GM156" s="88" t="e">
        <f ca="1">IF(OR(GM$7="–",GM$7="glatt"),0.25/(LOG(15/GM87+E3_Parameter!$C$16*0.001/(3.715*Berechnungen!GM41)))^2,3400*(GM110/GM41*0.001)^4.13*(GM110/GM133)^(230*(GM110/GM41*0.001)^2.1-0.7)*GM87^(0.193*EXP(-3300*(GM110/GM41*0.001)^2.6*(GM110/GM133))))</f>
        <v>#N/A</v>
      </c>
      <c r="GN156" s="88" t="e">
        <f ca="1">IF(OR(GN$7="–",GN$7="glatt"),0.25/(LOG(15/GN87+E3_Parameter!$C$16*0.001/(3.715*Berechnungen!GN41)))^2,3400*(GN110/GN41*0.001)^4.13*(GN110/GN133)^(230*(GN110/GN41*0.001)^2.1-0.7)*GN87^(0.193*EXP(-3300*(GN110/GN41*0.001)^2.6*(GN110/GN133))))</f>
        <v>#N/A</v>
      </c>
      <c r="GO156" s="88" t="e">
        <f ca="1">IF(OR(GO$7="–",GO$7="glatt"),0.25/(LOG(15/GO87+E3_Parameter!$C$16*0.001/(3.715*Berechnungen!GO41)))^2,3400*(GO110/GO41*0.001)^4.13*(GO110/GO133)^(230*(GO110/GO41*0.001)^2.1-0.7)*GO87^(0.193*EXP(-3300*(GO110/GO41*0.001)^2.6*(GO110/GO133))))</f>
        <v>#N/A</v>
      </c>
      <c r="GP156" s="88" t="e">
        <f ca="1">IF(OR(GP$7="–",GP$7="glatt"),0.25/(LOG(15/GP87+E3_Parameter!$C$16*0.001/(3.715*Berechnungen!GP41)))^2,3400*(GP110/GP41*0.001)^4.13*(GP110/GP133)^(230*(GP110/GP41*0.001)^2.1-0.7)*GP87^(0.193*EXP(-3300*(GP110/GP41*0.001)^2.6*(GP110/GP133))))</f>
        <v>#N/A</v>
      </c>
      <c r="GQ156" s="88" t="e">
        <f ca="1">IF(OR(GQ$7="–",GQ$7="glatt"),0.25/(LOG(15/GQ87+E3_Parameter!$C$16*0.001/(3.715*Berechnungen!GQ41)))^2,3400*(GQ110/GQ41*0.001)^4.13*(GQ110/GQ133)^(230*(GQ110/GQ41*0.001)^2.1-0.7)*GQ87^(0.193*EXP(-3300*(GQ110/GQ41*0.001)^2.6*(GQ110/GQ133))))</f>
        <v>#N/A</v>
      </c>
      <c r="GR156" s="88" t="e">
        <f ca="1">IF(OR(GR$7="–",GR$7="glatt"),0.25/(LOG(15/GR87+E3_Parameter!$C$16*0.001/(3.715*Berechnungen!GR41)))^2,3400*(GR110/GR41*0.001)^4.13*(GR110/GR133)^(230*(GR110/GR41*0.001)^2.1-0.7)*GR87^(0.193*EXP(-3300*(GR110/GR41*0.001)^2.6*(GR110/GR133))))</f>
        <v>#N/A</v>
      </c>
      <c r="GS156" s="88" t="e">
        <f ca="1">IF(OR(GS$7="–",GS$7="glatt"),0.25/(LOG(15/GS87+E3_Parameter!$C$16*0.001/(3.715*Berechnungen!GS41)))^2,3400*(GS110/GS41*0.001)^4.13*(GS110/GS133)^(230*(GS110/GS41*0.001)^2.1-0.7)*GS87^(0.193*EXP(-3300*(GS110/GS41*0.001)^2.6*(GS110/GS133))))</f>
        <v>#N/A</v>
      </c>
      <c r="GT156" s="88" t="e">
        <f ca="1">IF(OR(GT$7="–",GT$7="glatt"),0.25/(LOG(15/GT87+E3_Parameter!$C$16*0.001/(3.715*Berechnungen!GT41)))^2,3400*(GT110/GT41*0.001)^4.13*(GT110/GT133)^(230*(GT110/GT41*0.001)^2.1-0.7)*GT87^(0.193*EXP(-3300*(GT110/GT41*0.001)^2.6*(GT110/GT133))))</f>
        <v>#N/A</v>
      </c>
      <c r="GU156" s="88" t="e">
        <f ca="1">IF(OR(GU$7="–",GU$7="glatt"),0.25/(LOG(15/GU87+E3_Parameter!$C$16*0.001/(3.715*Berechnungen!GU41)))^2,3400*(GU110/GU41*0.001)^4.13*(GU110/GU133)^(230*(GU110/GU41*0.001)^2.1-0.7)*GU87^(0.193*EXP(-3300*(GU110/GU41*0.001)^2.6*(GU110/GU133))))</f>
        <v>#N/A</v>
      </c>
      <c r="GV156" s="88" t="e">
        <f ca="1">IF(OR(GV$7="–",GV$7="glatt"),0.25/(LOG(15/GV87+E3_Parameter!$C$16*0.001/(3.715*Berechnungen!GV41)))^2,3400*(GV110/GV41*0.001)^4.13*(GV110/GV133)^(230*(GV110/GV41*0.001)^2.1-0.7)*GV87^(0.193*EXP(-3300*(GV110/GV41*0.001)^2.6*(GV110/GV133))))</f>
        <v>#N/A</v>
      </c>
      <c r="GW156" s="88" t="e">
        <f ca="1">IF(OR(GW$7="–",GW$7="glatt"),0.25/(LOG(15/GW87+E3_Parameter!$C$16*0.001/(3.715*Berechnungen!GW41)))^2,3400*(GW110/GW41*0.001)^4.13*(GW110/GW133)^(230*(GW110/GW41*0.001)^2.1-0.7)*GW87^(0.193*EXP(-3300*(GW110/GW41*0.001)^2.6*(GW110/GW133))))</f>
        <v>#N/A</v>
      </c>
      <c r="GX156" s="88" t="e">
        <f ca="1">IF(OR(GX$7="–",GX$7="glatt"),0.25/(LOG(15/GX87+E3_Parameter!$C$16*0.001/(3.715*Berechnungen!GX41)))^2,3400*(GX110/GX41*0.001)^4.13*(GX110/GX133)^(230*(GX110/GX41*0.001)^2.1-0.7)*GX87^(0.193*EXP(-3300*(GX110/GX41*0.001)^2.6*(GX110/GX133))))</f>
        <v>#N/A</v>
      </c>
      <c r="GY156" s="88" t="e">
        <f ca="1">IF(OR(GY$7="–",GY$7="glatt"),0.25/(LOG(15/GY87+E3_Parameter!$C$16*0.001/(3.715*Berechnungen!GY41)))^2,3400*(GY110/GY41*0.001)^4.13*(GY110/GY133)^(230*(GY110/GY41*0.001)^2.1-0.7)*GY87^(0.193*EXP(-3300*(GY110/GY41*0.001)^2.6*(GY110/GY133))))</f>
        <v>#N/A</v>
      </c>
      <c r="GZ156" s="88" t="e">
        <f ca="1">IF(OR(GZ$7="–",GZ$7="glatt"),0.25/(LOG(15/GZ87+E3_Parameter!$C$16*0.001/(3.715*Berechnungen!GZ41)))^2,3400*(GZ110/GZ41*0.001)^4.13*(GZ110/GZ133)^(230*(GZ110/GZ41*0.001)^2.1-0.7)*GZ87^(0.193*EXP(-3300*(GZ110/GZ41*0.001)^2.6*(GZ110/GZ133))))</f>
        <v>#N/A</v>
      </c>
      <c r="HA156" s="88" t="e">
        <f ca="1">IF(OR(HA$7="–",HA$7="glatt"),0.25/(LOG(15/HA87+E3_Parameter!$C$16*0.001/(3.715*Berechnungen!HA41)))^2,3400*(HA110/HA41*0.001)^4.13*(HA110/HA133)^(230*(HA110/HA41*0.001)^2.1-0.7)*HA87^(0.193*EXP(-3300*(HA110/HA41*0.001)^2.6*(HA110/HA133))))</f>
        <v>#N/A</v>
      </c>
      <c r="HB156" s="88" t="e">
        <f ca="1">IF(OR(HB$7="–",HB$7="glatt"),0.25/(LOG(15/HB87+E3_Parameter!$C$16*0.001/(3.715*Berechnungen!HB41)))^2,3400*(HB110/HB41*0.001)^4.13*(HB110/HB133)^(230*(HB110/HB41*0.001)^2.1-0.7)*HB87^(0.193*EXP(-3300*(HB110/HB41*0.001)^2.6*(HB110/HB133))))</f>
        <v>#N/A</v>
      </c>
      <c r="HC156" s="88" t="e">
        <f ca="1">IF(OR(HC$7="–",HC$7="glatt"),0.25/(LOG(15/HC87+E3_Parameter!$C$16*0.001/(3.715*Berechnungen!HC41)))^2,3400*(HC110/HC41*0.001)^4.13*(HC110/HC133)^(230*(HC110/HC41*0.001)^2.1-0.7)*HC87^(0.193*EXP(-3300*(HC110/HC41*0.001)^2.6*(HC110/HC133))))</f>
        <v>#N/A</v>
      </c>
      <c r="HD156" s="88" t="e">
        <f ca="1">IF(OR(HD$7="–",HD$7="glatt"),0.25/(LOG(15/HD87+E3_Parameter!$C$16*0.001/(3.715*Berechnungen!HD41)))^2,3400*(HD110/HD41*0.001)^4.13*(HD110/HD133)^(230*(HD110/HD41*0.001)^2.1-0.7)*HD87^(0.193*EXP(-3300*(HD110/HD41*0.001)^2.6*(HD110/HD133))))</f>
        <v>#N/A</v>
      </c>
      <c r="HE156" s="88" t="e">
        <f ca="1">IF(OR(HE$7="–",HE$7="glatt"),0.25/(LOG(15/HE87+E3_Parameter!$C$16*0.001/(3.715*Berechnungen!HE41)))^2,3400*(HE110/HE41*0.001)^4.13*(HE110/HE133)^(230*(HE110/HE41*0.001)^2.1-0.7)*HE87^(0.193*EXP(-3300*(HE110/HE41*0.001)^2.6*(HE110/HE133))))</f>
        <v>#N/A</v>
      </c>
      <c r="HF156" s="88" t="e">
        <f ca="1">IF(OR(HF$7="–",HF$7="glatt"),0.25/(LOG(15/HF87+E3_Parameter!$C$16*0.001/(3.715*Berechnungen!HF41)))^2,3400*(HF110/HF41*0.001)^4.13*(HF110/HF133)^(230*(HF110/HF41*0.001)^2.1-0.7)*HF87^(0.193*EXP(-3300*(HF110/HF41*0.001)^2.6*(HF110/HF133))))</f>
        <v>#N/A</v>
      </c>
      <c r="HG156" s="88" t="e">
        <f ca="1">IF(OR(HG$7="–",HG$7="glatt"),0.25/(LOG(15/HG87+E3_Parameter!$C$16*0.001/(3.715*Berechnungen!HG41)))^2,3400*(HG110/HG41*0.001)^4.13*(HG110/HG133)^(230*(HG110/HG41*0.001)^2.1-0.7)*HG87^(0.193*EXP(-3300*(HG110/HG41*0.001)^2.6*(HG110/HG133))))</f>
        <v>#N/A</v>
      </c>
      <c r="HH156" s="88" t="e">
        <f ca="1">IF(OR(HH$7="–",HH$7="glatt"),0.25/(LOG(15/HH87+E3_Parameter!$C$16*0.001/(3.715*Berechnungen!HH41)))^2,3400*(HH110/HH41*0.001)^4.13*(HH110/HH133)^(230*(HH110/HH41*0.001)^2.1-0.7)*HH87^(0.193*EXP(-3300*(HH110/HH41*0.001)^2.6*(HH110/HH133))))</f>
        <v>#N/A</v>
      </c>
      <c r="HI156" s="88" t="e">
        <f ca="1">IF(OR(HI$7="–",HI$7="glatt"),0.25/(LOG(15/HI87+E3_Parameter!$C$16*0.001/(3.715*Berechnungen!HI41)))^2,3400*(HI110/HI41*0.001)^4.13*(HI110/HI133)^(230*(HI110/HI41*0.001)^2.1-0.7)*HI87^(0.193*EXP(-3300*(HI110/HI41*0.001)^2.6*(HI110/HI133))))</f>
        <v>#N/A</v>
      </c>
      <c r="HJ156" s="88" t="e">
        <f ca="1">IF(OR(HJ$7="–",HJ$7="glatt"),0.25/(LOG(15/HJ87+E3_Parameter!$C$16*0.001/(3.715*Berechnungen!HJ41)))^2,3400*(HJ110/HJ41*0.001)^4.13*(HJ110/HJ133)^(230*(HJ110/HJ41*0.001)^2.1-0.7)*HJ87^(0.193*EXP(-3300*(HJ110/HJ41*0.001)^2.6*(HJ110/HJ133))))</f>
        <v>#N/A</v>
      </c>
      <c r="HK156" s="88" t="e">
        <f ca="1">IF(OR(HK$7="–",HK$7="glatt"),0.25/(LOG(15/HK87+E3_Parameter!$C$16*0.001/(3.715*Berechnungen!HK41)))^2,3400*(HK110/HK41*0.001)^4.13*(HK110/HK133)^(230*(HK110/HK41*0.001)^2.1-0.7)*HK87^(0.193*EXP(-3300*(HK110/HK41*0.001)^2.6*(HK110/HK133))))</f>
        <v>#N/A</v>
      </c>
      <c r="HL156" s="88" t="e">
        <f ca="1">IF(OR(HL$7="–",HL$7="glatt"),0.25/(LOG(15/HL87+E3_Parameter!$C$16*0.001/(3.715*Berechnungen!HL41)))^2,3400*(HL110/HL41*0.001)^4.13*(HL110/HL133)^(230*(HL110/HL41*0.001)^2.1-0.7)*HL87^(0.193*EXP(-3300*(HL110/HL41*0.001)^2.6*(HL110/HL133))))</f>
        <v>#N/A</v>
      </c>
      <c r="HM156" s="88" t="e">
        <f ca="1">IF(OR(HM$7="–",HM$7="glatt"),0.25/(LOG(15/HM87+E3_Parameter!$C$16*0.001/(3.715*Berechnungen!HM41)))^2,3400*(HM110/HM41*0.001)^4.13*(HM110/HM133)^(230*(HM110/HM41*0.001)^2.1-0.7)*HM87^(0.193*EXP(-3300*(HM110/HM41*0.001)^2.6*(HM110/HM133))))</f>
        <v>#N/A</v>
      </c>
      <c r="HN156" s="88" t="e">
        <f ca="1">IF(OR(HN$7="–",HN$7="glatt"),0.25/(LOG(15/HN87+E3_Parameter!$C$16*0.001/(3.715*Berechnungen!HN41)))^2,3400*(HN110/HN41*0.001)^4.13*(HN110/HN133)^(230*(HN110/HN41*0.001)^2.1-0.7)*HN87^(0.193*EXP(-3300*(HN110/HN41*0.001)^2.6*(HN110/HN133))))</f>
        <v>#N/A</v>
      </c>
      <c r="HO156" s="88" t="e">
        <f ca="1">IF(OR(HO$7="–",HO$7="glatt"),0.25/(LOG(15/HO87+E3_Parameter!$C$16*0.001/(3.715*Berechnungen!HO41)))^2,3400*(HO110/HO41*0.001)^4.13*(HO110/HO133)^(230*(HO110/HO41*0.001)^2.1-0.7)*HO87^(0.193*EXP(-3300*(HO110/HO41*0.001)^2.6*(HO110/HO133))))</f>
        <v>#N/A</v>
      </c>
      <c r="HP156" s="88" t="e">
        <f ca="1">IF(OR(HP$7="–",HP$7="glatt"),0.25/(LOG(15/HP87+E3_Parameter!$C$16*0.001/(3.715*Berechnungen!HP41)))^2,3400*(HP110/HP41*0.001)^4.13*(HP110/HP133)^(230*(HP110/HP41*0.001)^2.1-0.7)*HP87^(0.193*EXP(-3300*(HP110/HP41*0.001)^2.6*(HP110/HP133))))</f>
        <v>#N/A</v>
      </c>
      <c r="HQ156" s="88" t="e">
        <f ca="1">IF(OR(HQ$7="–",HQ$7="glatt"),0.25/(LOG(15/HQ87+E3_Parameter!$C$16*0.001/(3.715*Berechnungen!HQ41)))^2,3400*(HQ110/HQ41*0.001)^4.13*(HQ110/HQ133)^(230*(HQ110/HQ41*0.001)^2.1-0.7)*HQ87^(0.193*EXP(-3300*(HQ110/HQ41*0.001)^2.6*(HQ110/HQ133))))</f>
        <v>#N/A</v>
      </c>
      <c r="HR156" s="88" t="e">
        <f ca="1">IF(OR(HR$7="–",HR$7="glatt"),0.25/(LOG(15/HR87+E3_Parameter!$C$16*0.001/(3.715*Berechnungen!HR41)))^2,3400*(HR110/HR41*0.001)^4.13*(HR110/HR133)^(230*(HR110/HR41*0.001)^2.1-0.7)*HR87^(0.193*EXP(-3300*(HR110/HR41*0.001)^2.6*(HR110/HR133))))</f>
        <v>#N/A</v>
      </c>
      <c r="HS156" s="88" t="e">
        <f ca="1">IF(OR(HS$7="–",HS$7="glatt"),0.25/(LOG(15/HS87+E3_Parameter!$C$16*0.001/(3.715*Berechnungen!HS41)))^2,3400*(HS110/HS41*0.001)^4.13*(HS110/HS133)^(230*(HS110/HS41*0.001)^2.1-0.7)*HS87^(0.193*EXP(-3300*(HS110/HS41*0.001)^2.6*(HS110/HS133))))</f>
        <v>#N/A</v>
      </c>
      <c r="HT156" s="88" t="e">
        <f ca="1">IF(OR(HT$7="–",HT$7="glatt"),0.25/(LOG(15/HT87+E3_Parameter!$C$16*0.001/(3.715*Berechnungen!HT41)))^2,3400*(HT110/HT41*0.001)^4.13*(HT110/HT133)^(230*(HT110/HT41*0.001)^2.1-0.7)*HT87^(0.193*EXP(-3300*(HT110/HT41*0.001)^2.6*(HT110/HT133))))</f>
        <v>#N/A</v>
      </c>
      <c r="HU156" s="88" t="e">
        <f ca="1">IF(OR(HU$7="–",HU$7="glatt"),0.25/(LOG(15/HU87+E3_Parameter!$C$16*0.001/(3.715*Berechnungen!HU41)))^2,3400*(HU110/HU41*0.001)^4.13*(HU110/HU133)^(230*(HU110/HU41*0.001)^2.1-0.7)*HU87^(0.193*EXP(-3300*(HU110/HU41*0.001)^2.6*(HU110/HU133))))</f>
        <v>#N/A</v>
      </c>
      <c r="HV156" s="88" t="e">
        <f ca="1">IF(OR(HV$7="–",HV$7="glatt"),0.25/(LOG(15/HV87+E3_Parameter!$C$16*0.001/(3.715*Berechnungen!HV41)))^2,3400*(HV110/HV41*0.001)^4.13*(HV110/HV133)^(230*(HV110/HV41*0.001)^2.1-0.7)*HV87^(0.193*EXP(-3300*(HV110/HV41*0.001)^2.6*(HV110/HV133))))</f>
        <v>#N/A</v>
      </c>
      <c r="HW156" s="88" t="e">
        <f ca="1">IF(OR(HW$7="–",HW$7="glatt"),0.25/(LOG(15/HW87+E3_Parameter!$C$16*0.001/(3.715*Berechnungen!HW41)))^2,3400*(HW110/HW41*0.001)^4.13*(HW110/HW133)^(230*(HW110/HW41*0.001)^2.1-0.7)*HW87^(0.193*EXP(-3300*(HW110/HW41*0.001)^2.6*(HW110/HW133))))</f>
        <v>#N/A</v>
      </c>
      <c r="HX156" s="88" t="e">
        <f ca="1">IF(OR(HX$7="–",HX$7="glatt"),0.25/(LOG(15/HX87+E3_Parameter!$C$16*0.001/(3.715*Berechnungen!HX41)))^2,3400*(HX110/HX41*0.001)^4.13*(HX110/HX133)^(230*(HX110/HX41*0.001)^2.1-0.7)*HX87^(0.193*EXP(-3300*(HX110/HX41*0.001)^2.6*(HX110/HX133))))</f>
        <v>#N/A</v>
      </c>
      <c r="HY156" s="88" t="e">
        <f ca="1">IF(OR(HY$7="–",HY$7="glatt"),0.25/(LOG(15/HY87+E3_Parameter!$C$16*0.001/(3.715*Berechnungen!HY41)))^2,3400*(HY110/HY41*0.001)^4.13*(HY110/HY133)^(230*(HY110/HY41*0.001)^2.1-0.7)*HY87^(0.193*EXP(-3300*(HY110/HY41*0.001)^2.6*(HY110/HY133))))</f>
        <v>#N/A</v>
      </c>
      <c r="HZ156" s="88" t="e">
        <f ca="1">IF(OR(HZ$7="–",HZ$7="glatt"),0.25/(LOG(15/HZ87+E3_Parameter!$C$16*0.001/(3.715*Berechnungen!HZ41)))^2,3400*(HZ110/HZ41*0.001)^4.13*(HZ110/HZ133)^(230*(HZ110/HZ41*0.001)^2.1-0.7)*HZ87^(0.193*EXP(-3300*(HZ110/HZ41*0.001)^2.6*(HZ110/HZ133))))</f>
        <v>#N/A</v>
      </c>
      <c r="IA156" s="88" t="e">
        <f ca="1">IF(OR(IA$7="–",IA$7="glatt"),0.25/(LOG(15/IA87+E3_Parameter!$C$16*0.001/(3.715*Berechnungen!IA41)))^2,3400*(IA110/IA41*0.001)^4.13*(IA110/IA133)^(230*(IA110/IA41*0.001)^2.1-0.7)*IA87^(0.193*EXP(-3300*(IA110/IA41*0.001)^2.6*(IA110/IA133))))</f>
        <v>#N/A</v>
      </c>
      <c r="IB156" s="88" t="e">
        <f ca="1">IF(OR(IB$7="–",IB$7="glatt"),0.25/(LOG(15/IB87+E3_Parameter!$C$16*0.001/(3.715*Berechnungen!IB41)))^2,3400*(IB110/IB41*0.001)^4.13*(IB110/IB133)^(230*(IB110/IB41*0.001)^2.1-0.7)*IB87^(0.193*EXP(-3300*(IB110/IB41*0.001)^2.6*(IB110/IB133))))</f>
        <v>#N/A</v>
      </c>
      <c r="IC156" s="88" t="e">
        <f ca="1">IF(OR(IC$7="–",IC$7="glatt"),0.25/(LOG(15/IC87+E3_Parameter!$C$16*0.001/(3.715*Berechnungen!IC41)))^2,3400*(IC110/IC41*0.001)^4.13*(IC110/IC133)^(230*(IC110/IC41*0.001)^2.1-0.7)*IC87^(0.193*EXP(-3300*(IC110/IC41*0.001)^2.6*(IC110/IC133))))</f>
        <v>#N/A</v>
      </c>
      <c r="ID156" s="88" t="e">
        <f ca="1">IF(OR(ID$7="–",ID$7="glatt"),0.25/(LOG(15/ID87+E3_Parameter!$C$16*0.001/(3.715*Berechnungen!ID41)))^2,3400*(ID110/ID41*0.001)^4.13*(ID110/ID133)^(230*(ID110/ID41*0.001)^2.1-0.7)*ID87^(0.193*EXP(-3300*(ID110/ID41*0.001)^2.6*(ID110/ID133))))</f>
        <v>#N/A</v>
      </c>
      <c r="IE156" s="88" t="e">
        <f ca="1">IF(OR(IE$7="–",IE$7="glatt"),0.25/(LOG(15/IE87+E3_Parameter!$C$16*0.001/(3.715*Berechnungen!IE41)))^2,3400*(IE110/IE41*0.001)^4.13*(IE110/IE133)^(230*(IE110/IE41*0.001)^2.1-0.7)*IE87^(0.193*EXP(-3300*(IE110/IE41*0.001)^2.6*(IE110/IE133))))</f>
        <v>#N/A</v>
      </c>
      <c r="IF156" s="88" t="e">
        <f ca="1">IF(OR(IF$7="–",IF$7="glatt"),0.25/(LOG(15/IF87+E3_Parameter!$C$16*0.001/(3.715*Berechnungen!IF41)))^2,3400*(IF110/IF41*0.001)^4.13*(IF110/IF133)^(230*(IF110/IF41*0.001)^2.1-0.7)*IF87^(0.193*EXP(-3300*(IF110/IF41*0.001)^2.6*(IF110/IF133))))</f>
        <v>#N/A</v>
      </c>
      <c r="IG156" s="88" t="e">
        <f ca="1">IF(OR(IG$7="–",IG$7="glatt"),0.25/(LOG(15/IG87+E3_Parameter!$C$16*0.001/(3.715*Berechnungen!IG41)))^2,3400*(IG110/IG41*0.001)^4.13*(IG110/IG133)^(230*(IG110/IG41*0.001)^2.1-0.7)*IG87^(0.193*EXP(-3300*(IG110/IG41*0.001)^2.6*(IG110/IG133))))</f>
        <v>#N/A</v>
      </c>
      <c r="IH156" s="88" t="e">
        <f ca="1">IF(OR(IH$7="–",IH$7="glatt"),0.25/(LOG(15/IH87+E3_Parameter!$C$16*0.001/(3.715*Berechnungen!IH41)))^2,3400*(IH110/IH41*0.001)^4.13*(IH110/IH133)^(230*(IH110/IH41*0.001)^2.1-0.7)*IH87^(0.193*EXP(-3300*(IH110/IH41*0.001)^2.6*(IH110/IH133))))</f>
        <v>#N/A</v>
      </c>
      <c r="II156" s="88" t="e">
        <f ca="1">IF(OR(II$7="–",II$7="glatt"),0.25/(LOG(15/II87+E3_Parameter!$C$16*0.001/(3.715*Berechnungen!II41)))^2,3400*(II110/II41*0.001)^4.13*(II110/II133)^(230*(II110/II41*0.001)^2.1-0.7)*II87^(0.193*EXP(-3300*(II110/II41*0.001)^2.6*(II110/II133))))</f>
        <v>#N/A</v>
      </c>
      <c r="IJ156" s="88" t="e">
        <f ca="1">IF(OR(IJ$7="–",IJ$7="glatt"),0.25/(LOG(15/IJ87+E3_Parameter!$C$16*0.001/(3.715*Berechnungen!IJ41)))^2,3400*(IJ110/IJ41*0.001)^4.13*(IJ110/IJ133)^(230*(IJ110/IJ41*0.001)^2.1-0.7)*IJ87^(0.193*EXP(-3300*(IJ110/IJ41*0.001)^2.6*(IJ110/IJ133))))</f>
        <v>#N/A</v>
      </c>
      <c r="IK156" s="88" t="e">
        <f ca="1">IF(OR(IK$7="–",IK$7="glatt"),0.25/(LOG(15/IK87+E3_Parameter!$C$16*0.001/(3.715*Berechnungen!IK41)))^2,3400*(IK110/IK41*0.001)^4.13*(IK110/IK133)^(230*(IK110/IK41*0.001)^2.1-0.7)*IK87^(0.193*EXP(-3300*(IK110/IK41*0.001)^2.6*(IK110/IK133))))</f>
        <v>#N/A</v>
      </c>
      <c r="IL156" s="88" t="e">
        <f ca="1">IF(OR(IL$7="–",IL$7="glatt"),0.25/(LOG(15/IL87+E3_Parameter!$C$16*0.001/(3.715*Berechnungen!IL41)))^2,3400*(IL110/IL41*0.001)^4.13*(IL110/IL133)^(230*(IL110/IL41*0.001)^2.1-0.7)*IL87^(0.193*EXP(-3300*(IL110/IL41*0.001)^2.6*(IL110/IL133))))</f>
        <v>#N/A</v>
      </c>
      <c r="IM156" s="88" t="e">
        <f ca="1">IF(OR(IM$7="–",IM$7="glatt"),0.25/(LOG(15/IM87+E3_Parameter!$C$16*0.001/(3.715*Berechnungen!IM41)))^2,3400*(IM110/IM41*0.001)^4.13*(IM110/IM133)^(230*(IM110/IM41*0.001)^2.1-0.7)*IM87^(0.193*EXP(-3300*(IM110/IM41*0.001)^2.6*(IM110/IM133))))</f>
        <v>#N/A</v>
      </c>
      <c r="IN156" s="88" t="e">
        <f ca="1">IF(OR(IN$7="–",IN$7="glatt"),0.25/(LOG(15/IN87+E3_Parameter!$C$16*0.001/(3.715*Berechnungen!IN41)))^2,3400*(IN110/IN41*0.001)^4.13*(IN110/IN133)^(230*(IN110/IN41*0.001)^2.1-0.7)*IN87^(0.193*EXP(-3300*(IN110/IN41*0.001)^2.6*(IN110/IN133))))</f>
        <v>#N/A</v>
      </c>
      <c r="IO156" s="88" t="e">
        <f ca="1">IF(OR(IO$7="–",IO$7="glatt"),0.25/(LOG(15/IO87+E3_Parameter!$C$16*0.001/(3.715*Berechnungen!IO41)))^2,3400*(IO110/IO41*0.001)^4.13*(IO110/IO133)^(230*(IO110/IO41*0.001)^2.1-0.7)*IO87^(0.193*EXP(-3300*(IO110/IO41*0.001)^2.6*(IO110/IO133))))</f>
        <v>#N/A</v>
      </c>
      <c r="IP156" s="88" t="e">
        <f ca="1">IF(OR(IP$7="–",IP$7="glatt"),0.25/(LOG(15/IP87+E3_Parameter!$C$16*0.001/(3.715*Berechnungen!IP41)))^2,3400*(IP110/IP41*0.001)^4.13*(IP110/IP133)^(230*(IP110/IP41*0.001)^2.1-0.7)*IP87^(0.193*EXP(-3300*(IP110/IP41*0.001)^2.6*(IP110/IP133))))</f>
        <v>#N/A</v>
      </c>
      <c r="IQ156" s="88" t="e">
        <f ca="1">IF(OR(IQ$7="–",IQ$7="glatt"),0.25/(LOG(15/IQ87+E3_Parameter!$C$16*0.001/(3.715*Berechnungen!IQ41)))^2,3400*(IQ110/IQ41*0.001)^4.13*(IQ110/IQ133)^(230*(IQ110/IQ41*0.001)^2.1-0.7)*IQ87^(0.193*EXP(-3300*(IQ110/IQ41*0.001)^2.6*(IQ110/IQ133))))</f>
        <v>#N/A</v>
      </c>
      <c r="IR156" s="88" t="e">
        <f ca="1">IF(OR(IR$7="–",IR$7="glatt"),0.25/(LOG(15/IR87+E3_Parameter!$C$16*0.001/(3.715*Berechnungen!IR41)))^2,3400*(IR110/IR41*0.001)^4.13*(IR110/IR133)^(230*(IR110/IR41*0.001)^2.1-0.7)*IR87^(0.193*EXP(-3300*(IR110/IR41*0.001)^2.6*(IR110/IR133))))</f>
        <v>#N/A</v>
      </c>
      <c r="IS156" s="88" t="e">
        <f ca="1">IF(OR(IS$7="–",IS$7="glatt"),0.25/(LOG(15/IS87+E3_Parameter!$C$16*0.001/(3.715*Berechnungen!IS41)))^2,3400*(IS110/IS41*0.001)^4.13*(IS110/IS133)^(230*(IS110/IS41*0.001)^2.1-0.7)*IS87^(0.193*EXP(-3300*(IS110/IS41*0.001)^2.6*(IS110/IS133))))</f>
        <v>#N/A</v>
      </c>
      <c r="IT156" s="88" t="e">
        <f ca="1">IF(OR(IT$7="–",IT$7="glatt"),0.25/(LOG(15/IT87+E3_Parameter!$C$16*0.001/(3.715*Berechnungen!IT41)))^2,3400*(IT110/IT41*0.001)^4.13*(IT110/IT133)^(230*(IT110/IT41*0.001)^2.1-0.7)*IT87^(0.193*EXP(-3300*(IT110/IT41*0.001)^2.6*(IT110/IT133))))</f>
        <v>#N/A</v>
      </c>
      <c r="IU156" s="88" t="e">
        <f ca="1">IF(OR(IU$7="–",IU$7="glatt"),0.25/(LOG(15/IU87+E3_Parameter!$C$16*0.001/(3.715*Berechnungen!IU41)))^2,3400*(IU110/IU41*0.001)^4.13*(IU110/IU133)^(230*(IU110/IU41*0.001)^2.1-0.7)*IU87^(0.193*EXP(-3300*(IU110/IU41*0.001)^2.6*(IU110/IU133))))</f>
        <v>#N/A</v>
      </c>
      <c r="IV156" s="88" t="e">
        <f ca="1">IF(OR(IV$7="–",IV$7="glatt"),0.25/(LOG(15/IV87+E3_Parameter!$C$16*0.001/(3.715*Berechnungen!IV41)))^2,3400*(IV110/IV41*0.001)^4.13*(IV110/IV133)^(230*(IV110/IV41*0.001)^2.1-0.7)*IV87^(0.193*EXP(-3300*(IV110/IV41*0.001)^2.6*(IV110/IV133))))</f>
        <v>#N/A</v>
      </c>
      <c r="IW156" s="88" t="e">
        <f ca="1">IF(OR(IW$7="–",IW$7="glatt"),0.25/(LOG(15/IW87+E3_Parameter!$C$16*0.001/(3.715*Berechnungen!IW41)))^2,3400*(IW110/IW41*0.001)^4.13*(IW110/IW133)^(230*(IW110/IW41*0.001)^2.1-0.7)*IW87^(0.193*EXP(-3300*(IW110/IW41*0.001)^2.6*(IW110/IW133))))</f>
        <v>#N/A</v>
      </c>
      <c r="IX156" s="88" t="e">
        <f ca="1">IF(OR(IX$7="–",IX$7="glatt"),0.25/(LOG(15/IX87+E3_Parameter!$C$16*0.001/(3.715*Berechnungen!IX41)))^2,3400*(IX110/IX41*0.001)^4.13*(IX110/IX133)^(230*(IX110/IX41*0.001)^2.1-0.7)*IX87^(0.193*EXP(-3300*(IX110/IX41*0.001)^2.6*(IX110/IX133))))</f>
        <v>#N/A</v>
      </c>
      <c r="IY156" s="88" t="e">
        <f ca="1">IF(OR(IY$7="–",IY$7="glatt"),0.25/(LOG(15/IY87+E3_Parameter!$C$16*0.001/(3.715*Berechnungen!IY41)))^2,3400*(IY110/IY41*0.001)^4.13*(IY110/IY133)^(230*(IY110/IY41*0.001)^2.1-0.7)*IY87^(0.193*EXP(-3300*(IY110/IY41*0.001)^2.6*(IY110/IY133))))</f>
        <v>#N/A</v>
      </c>
      <c r="IZ156" s="88" t="e">
        <f ca="1">IF(OR(IZ$7="–",IZ$7="glatt"),0.25/(LOG(15/IZ87+E3_Parameter!$C$16*0.001/(3.715*Berechnungen!IZ41)))^2,3400*(IZ110/IZ41*0.001)^4.13*(IZ110/IZ133)^(230*(IZ110/IZ41*0.001)^2.1-0.7)*IZ87^(0.193*EXP(-3300*(IZ110/IZ41*0.001)^2.6*(IZ110/IZ133))))</f>
        <v>#N/A</v>
      </c>
      <c r="JA156" s="88" t="e">
        <f ca="1">IF(OR(JA$7="–",JA$7="glatt"),0.25/(LOG(15/JA87+E3_Parameter!$C$16*0.001/(3.715*Berechnungen!JA41)))^2,3400*(JA110/JA41*0.001)^4.13*(JA110/JA133)^(230*(JA110/JA41*0.001)^2.1-0.7)*JA87^(0.193*EXP(-3300*(JA110/JA41*0.001)^2.6*(JA110/JA133))))</f>
        <v>#N/A</v>
      </c>
      <c r="JB156" s="88" t="e">
        <f ca="1">IF(OR(JB$7="–",JB$7="glatt"),0.25/(LOG(15/JB87+E3_Parameter!$C$16*0.001/(3.715*Berechnungen!JB41)))^2,3400*(JB110/JB41*0.001)^4.13*(JB110/JB133)^(230*(JB110/JB41*0.001)^2.1-0.7)*JB87^(0.193*EXP(-3300*(JB110/JB41*0.001)^2.6*(JB110/JB133))))</f>
        <v>#N/A</v>
      </c>
      <c r="JC156" s="88" t="e">
        <f ca="1">IF(OR(JC$7="–",JC$7="glatt"),0.25/(LOG(15/JC87+E3_Parameter!$C$16*0.001/(3.715*Berechnungen!JC41)))^2,3400*(JC110/JC41*0.001)^4.13*(JC110/JC133)^(230*(JC110/JC41*0.001)^2.1-0.7)*JC87^(0.193*EXP(-3300*(JC110/JC41*0.001)^2.6*(JC110/JC133))))</f>
        <v>#N/A</v>
      </c>
      <c r="JD156" s="88" t="e">
        <f ca="1">IF(OR(JD$7="–",JD$7="glatt"),0.25/(LOG(15/JD87+E3_Parameter!$C$16*0.001/(3.715*Berechnungen!JD41)))^2,3400*(JD110/JD41*0.001)^4.13*(JD110/JD133)^(230*(JD110/JD41*0.001)^2.1-0.7)*JD87^(0.193*EXP(-3300*(JD110/JD41*0.001)^2.6*(JD110/JD133))))</f>
        <v>#N/A</v>
      </c>
      <c r="JE156" s="88" t="e">
        <f ca="1">IF(OR(JE$7="–",JE$7="glatt"),0.25/(LOG(15/JE87+E3_Parameter!$C$16*0.001/(3.715*Berechnungen!JE41)))^2,3400*(JE110/JE41*0.001)^4.13*(JE110/JE133)^(230*(JE110/JE41*0.001)^2.1-0.7)*JE87^(0.193*EXP(-3300*(JE110/JE41*0.001)^2.6*(JE110/JE133))))</f>
        <v>#N/A</v>
      </c>
      <c r="JF156" s="88" t="e">
        <f ca="1">IF(OR(JF$7="–",JF$7="glatt"),0.25/(LOG(15/JF87+E3_Parameter!$C$16*0.001/(3.715*Berechnungen!JF41)))^2,3400*(JF110/JF41*0.001)^4.13*(JF110/JF133)^(230*(JF110/JF41*0.001)^2.1-0.7)*JF87^(0.193*EXP(-3300*(JF110/JF41*0.001)^2.6*(JF110/JF133))))</f>
        <v>#N/A</v>
      </c>
      <c r="JG156" s="88" t="e">
        <f ca="1">IF(OR(JG$7="–",JG$7="glatt"),0.25/(LOG(15/JG87+E3_Parameter!$C$16*0.001/(3.715*Berechnungen!JG41)))^2,3400*(JG110/JG41*0.001)^4.13*(JG110/JG133)^(230*(JG110/JG41*0.001)^2.1-0.7)*JG87^(0.193*EXP(-3300*(JG110/JG41*0.001)^2.6*(JG110/JG133))))</f>
        <v>#N/A</v>
      </c>
      <c r="JH156" s="88" t="e">
        <f ca="1">IF(OR(JH$7="–",JH$7="glatt"),0.25/(LOG(15/JH87+E3_Parameter!$C$16*0.001/(3.715*Berechnungen!JH41)))^2,3400*(JH110/JH41*0.001)^4.13*(JH110/JH133)^(230*(JH110/JH41*0.001)^2.1-0.7)*JH87^(0.193*EXP(-3300*(JH110/JH41*0.001)^2.6*(JH110/JH133))))</f>
        <v>#N/A</v>
      </c>
      <c r="JI156" s="88" t="e">
        <f ca="1">IF(OR(JI$7="–",JI$7="glatt"),0.25/(LOG(15/JI87+E3_Parameter!$C$16*0.001/(3.715*Berechnungen!JI41)))^2,3400*(JI110/JI41*0.001)^4.13*(JI110/JI133)^(230*(JI110/JI41*0.001)^2.1-0.7)*JI87^(0.193*EXP(-3300*(JI110/JI41*0.001)^2.6*(JI110/JI133))))</f>
        <v>#N/A</v>
      </c>
      <c r="JJ156" s="88" t="e">
        <f ca="1">IF(OR(JJ$7="–",JJ$7="glatt"),0.25/(LOG(15/JJ87+E3_Parameter!$C$16*0.001/(3.715*Berechnungen!JJ41)))^2,3400*(JJ110/JJ41*0.001)^4.13*(JJ110/JJ133)^(230*(JJ110/JJ41*0.001)^2.1-0.7)*JJ87^(0.193*EXP(-3300*(JJ110/JJ41*0.001)^2.6*(JJ110/JJ133))))</f>
        <v>#N/A</v>
      </c>
      <c r="JK156" s="88" t="e">
        <f ca="1">IF(OR(JK$7="–",JK$7="glatt"),0.25/(LOG(15/JK87+E3_Parameter!$C$16*0.001/(3.715*Berechnungen!JK41)))^2,3400*(JK110/JK41*0.001)^4.13*(JK110/JK133)^(230*(JK110/JK41*0.001)^2.1-0.7)*JK87^(0.193*EXP(-3300*(JK110/JK41*0.001)^2.6*(JK110/JK133))))</f>
        <v>#N/A</v>
      </c>
      <c r="JL156" s="88" t="e">
        <f ca="1">IF(OR(JL$7="–",JL$7="glatt"),0.25/(LOG(15/JL87+E3_Parameter!$C$16*0.001/(3.715*Berechnungen!JL41)))^2,3400*(JL110/JL41*0.001)^4.13*(JL110/JL133)^(230*(JL110/JL41*0.001)^2.1-0.7)*JL87^(0.193*EXP(-3300*(JL110/JL41*0.001)^2.6*(JL110/JL133))))</f>
        <v>#N/A</v>
      </c>
      <c r="JM156" s="88" t="e">
        <f ca="1">IF(OR(JM$7="–",JM$7="glatt"),0.25/(LOG(15/JM87+E3_Parameter!$C$16*0.001/(3.715*Berechnungen!JM41)))^2,3400*(JM110/JM41*0.001)^4.13*(JM110/JM133)^(230*(JM110/JM41*0.001)^2.1-0.7)*JM87^(0.193*EXP(-3300*(JM110/JM41*0.001)^2.6*(JM110/JM133))))</f>
        <v>#N/A</v>
      </c>
      <c r="JN156" s="88" t="e">
        <f ca="1">IF(OR(JN$7="–",JN$7="glatt"),0.25/(LOG(15/JN87+E3_Parameter!$C$16*0.001/(3.715*Berechnungen!JN41)))^2,3400*(JN110/JN41*0.001)^4.13*(JN110/JN133)^(230*(JN110/JN41*0.001)^2.1-0.7)*JN87^(0.193*EXP(-3300*(JN110/JN41*0.001)^2.6*(JN110/JN133))))</f>
        <v>#N/A</v>
      </c>
      <c r="JO156" s="88" t="e">
        <f ca="1">IF(OR(JO$7="–",JO$7="glatt"),0.25/(LOG(15/JO87+E3_Parameter!$C$16*0.001/(3.715*Berechnungen!JO41)))^2,3400*(JO110/JO41*0.001)^4.13*(JO110/JO133)^(230*(JO110/JO41*0.001)^2.1-0.7)*JO87^(0.193*EXP(-3300*(JO110/JO41*0.001)^2.6*(JO110/JO133))))</f>
        <v>#N/A</v>
      </c>
      <c r="JP156" s="88" t="e">
        <f ca="1">IF(OR(JP$7="–",JP$7="glatt"),0.25/(LOG(15/JP87+E3_Parameter!$C$16*0.001/(3.715*Berechnungen!JP41)))^2,3400*(JP110/JP41*0.001)^4.13*(JP110/JP133)^(230*(JP110/JP41*0.001)^2.1-0.7)*JP87^(0.193*EXP(-3300*(JP110/JP41*0.001)^2.6*(JP110/JP133))))</f>
        <v>#N/A</v>
      </c>
      <c r="JQ156" s="88" t="e">
        <f ca="1">IF(OR(JQ$7="–",JQ$7="glatt"),0.25/(LOG(15/JQ87+E3_Parameter!$C$16*0.001/(3.715*Berechnungen!JQ41)))^2,3400*(JQ110/JQ41*0.001)^4.13*(JQ110/JQ133)^(230*(JQ110/JQ41*0.001)^2.1-0.7)*JQ87^(0.193*EXP(-3300*(JQ110/JQ41*0.001)^2.6*(JQ110/JQ133))))</f>
        <v>#N/A</v>
      </c>
      <c r="JR156" s="88" t="e">
        <f ca="1">IF(OR(JR$7="–",JR$7="glatt"),0.25/(LOG(15/JR87+E3_Parameter!$C$16*0.001/(3.715*Berechnungen!JR41)))^2,3400*(JR110/JR41*0.001)^4.13*(JR110/JR133)^(230*(JR110/JR41*0.001)^2.1-0.7)*JR87^(0.193*EXP(-3300*(JR110/JR41*0.001)^2.6*(JR110/JR133))))</f>
        <v>#N/A</v>
      </c>
      <c r="JS156" s="88" t="e">
        <f ca="1">IF(OR(JS$7="–",JS$7="glatt"),0.25/(LOG(15/JS87+E3_Parameter!$C$16*0.001/(3.715*Berechnungen!JS41)))^2,3400*(JS110/JS41*0.001)^4.13*(JS110/JS133)^(230*(JS110/JS41*0.001)^2.1-0.7)*JS87^(0.193*EXP(-3300*(JS110/JS41*0.001)^2.6*(JS110/JS133))))</f>
        <v>#N/A</v>
      </c>
      <c r="JT156" s="88" t="e">
        <f ca="1">IF(OR(JT$7="–",JT$7="glatt"),0.25/(LOG(15/JT87+E3_Parameter!$C$16*0.001/(3.715*Berechnungen!JT41)))^2,3400*(JT110/JT41*0.001)^4.13*(JT110/JT133)^(230*(JT110/JT41*0.001)^2.1-0.7)*JT87^(0.193*EXP(-3300*(JT110/JT41*0.001)^2.6*(JT110/JT133))))</f>
        <v>#N/A</v>
      </c>
      <c r="JU156" s="88" t="e">
        <f ca="1">IF(OR(JU$7="–",JU$7="glatt"),0.25/(LOG(15/JU87+E3_Parameter!$C$16*0.001/(3.715*Berechnungen!JU41)))^2,3400*(JU110/JU41*0.001)^4.13*(JU110/JU133)^(230*(JU110/JU41*0.001)^2.1-0.7)*JU87^(0.193*EXP(-3300*(JU110/JU41*0.001)^2.6*(JU110/JU133))))</f>
        <v>#N/A</v>
      </c>
      <c r="JV156" s="88" t="e">
        <f ca="1">IF(OR(JV$7="–",JV$7="glatt"),0.25/(LOG(15/JV87+E3_Parameter!$C$16*0.001/(3.715*Berechnungen!JV41)))^2,3400*(JV110/JV41*0.001)^4.13*(JV110/JV133)^(230*(JV110/JV41*0.001)^2.1-0.7)*JV87^(0.193*EXP(-3300*(JV110/JV41*0.001)^2.6*(JV110/JV133))))</f>
        <v>#N/A</v>
      </c>
      <c r="JW156" s="88" t="e">
        <f ca="1">IF(OR(JW$7="–",JW$7="glatt"),0.25/(LOG(15/JW87+E3_Parameter!$C$16*0.001/(3.715*Berechnungen!JW41)))^2,3400*(JW110/JW41*0.001)^4.13*(JW110/JW133)^(230*(JW110/JW41*0.001)^2.1-0.7)*JW87^(0.193*EXP(-3300*(JW110/JW41*0.001)^2.6*(JW110/JW133))))</f>
        <v>#N/A</v>
      </c>
      <c r="JX156" s="88" t="e">
        <f ca="1">IF(OR(JX$7="–",JX$7="glatt"),0.25/(LOG(15/JX87+E3_Parameter!$C$16*0.001/(3.715*Berechnungen!JX41)))^2,3400*(JX110/JX41*0.001)^4.13*(JX110/JX133)^(230*(JX110/JX41*0.001)^2.1-0.7)*JX87^(0.193*EXP(-3300*(JX110/JX41*0.001)^2.6*(JX110/JX133))))</f>
        <v>#N/A</v>
      </c>
      <c r="JY156" s="88" t="e">
        <f ca="1">IF(OR(JY$7="–",JY$7="glatt"),0.25/(LOG(15/JY87+E3_Parameter!$C$16*0.001/(3.715*Berechnungen!JY41)))^2,3400*(JY110/JY41*0.001)^4.13*(JY110/JY133)^(230*(JY110/JY41*0.001)^2.1-0.7)*JY87^(0.193*EXP(-3300*(JY110/JY41*0.001)^2.6*(JY110/JY133))))</f>
        <v>#N/A</v>
      </c>
      <c r="JZ156" s="88" t="e">
        <f ca="1">IF(OR(JZ$7="–",JZ$7="glatt"),0.25/(LOG(15/JZ87+E3_Parameter!$C$16*0.001/(3.715*Berechnungen!JZ41)))^2,3400*(JZ110/JZ41*0.001)^4.13*(JZ110/JZ133)^(230*(JZ110/JZ41*0.001)^2.1-0.7)*JZ87^(0.193*EXP(-3300*(JZ110/JZ41*0.001)^2.6*(JZ110/JZ133))))</f>
        <v>#N/A</v>
      </c>
      <c r="KA156" s="88" t="e">
        <f ca="1">IF(OR(KA$7="–",KA$7="glatt"),0.25/(LOG(15/KA87+E3_Parameter!$C$16*0.001/(3.715*Berechnungen!KA41)))^2,3400*(KA110/KA41*0.001)^4.13*(KA110/KA133)^(230*(KA110/KA41*0.001)^2.1-0.7)*KA87^(0.193*EXP(-3300*(KA110/KA41*0.001)^2.6*(KA110/KA133))))</f>
        <v>#N/A</v>
      </c>
      <c r="KB156" s="88" t="e">
        <f ca="1">IF(OR(KB$7="–",KB$7="glatt"),0.25/(LOG(15/KB87+E3_Parameter!$C$16*0.001/(3.715*Berechnungen!KB41)))^2,3400*(KB110/KB41*0.001)^4.13*(KB110/KB133)^(230*(KB110/KB41*0.001)^2.1-0.7)*KB87^(0.193*EXP(-3300*(KB110/KB41*0.001)^2.6*(KB110/KB133))))</f>
        <v>#N/A</v>
      </c>
      <c r="KC156" s="88" t="e">
        <f ca="1">IF(OR(KC$7="–",KC$7="glatt"),0.25/(LOG(15/KC87+E3_Parameter!$C$16*0.001/(3.715*Berechnungen!KC41)))^2,3400*(KC110/KC41*0.001)^4.13*(KC110/KC133)^(230*(KC110/KC41*0.001)^2.1-0.7)*KC87^(0.193*EXP(-3300*(KC110/KC41*0.001)^2.6*(KC110/KC133))))</f>
        <v>#N/A</v>
      </c>
      <c r="KD156" s="88" t="e">
        <f ca="1">IF(OR(KD$7="–",KD$7="glatt"),0.25/(LOG(15/KD87+E3_Parameter!$C$16*0.001/(3.715*Berechnungen!KD41)))^2,3400*(KD110/KD41*0.001)^4.13*(KD110/KD133)^(230*(KD110/KD41*0.001)^2.1-0.7)*KD87^(0.193*EXP(-3300*(KD110/KD41*0.001)^2.6*(KD110/KD133))))</f>
        <v>#N/A</v>
      </c>
      <c r="KE156" s="88" t="e">
        <f ca="1">IF(OR(KE$7="–",KE$7="glatt"),0.25/(LOG(15/KE87+E3_Parameter!$C$16*0.001/(3.715*Berechnungen!KE41)))^2,3400*(KE110/KE41*0.001)^4.13*(KE110/KE133)^(230*(KE110/KE41*0.001)^2.1-0.7)*KE87^(0.193*EXP(-3300*(KE110/KE41*0.001)^2.6*(KE110/KE133))))</f>
        <v>#N/A</v>
      </c>
      <c r="KF156" s="88" t="e">
        <f ca="1">IF(OR(KF$7="–",KF$7="glatt"),0.25/(LOG(15/KF87+E3_Parameter!$C$16*0.001/(3.715*Berechnungen!KF41)))^2,3400*(KF110/KF41*0.001)^4.13*(KF110/KF133)^(230*(KF110/KF41*0.001)^2.1-0.7)*KF87^(0.193*EXP(-3300*(KF110/KF41*0.001)^2.6*(KF110/KF133))))</f>
        <v>#N/A</v>
      </c>
      <c r="KG156" s="88" t="e">
        <f ca="1">IF(OR(KG$7="–",KG$7="glatt"),0.25/(LOG(15/KG87+E3_Parameter!$C$16*0.001/(3.715*Berechnungen!KG41)))^2,3400*(KG110/KG41*0.001)^4.13*(KG110/KG133)^(230*(KG110/KG41*0.001)^2.1-0.7)*KG87^(0.193*EXP(-3300*(KG110/KG41*0.001)^2.6*(KG110/KG133))))</f>
        <v>#N/A</v>
      </c>
      <c r="KH156" s="88" t="e">
        <f ca="1">IF(OR(KH$7="–",KH$7="glatt"),0.25/(LOG(15/KH87+E3_Parameter!$C$16*0.001/(3.715*Berechnungen!KH41)))^2,3400*(KH110/KH41*0.001)^4.13*(KH110/KH133)^(230*(KH110/KH41*0.001)^2.1-0.7)*KH87^(0.193*EXP(-3300*(KH110/KH41*0.001)^2.6*(KH110/KH133))))</f>
        <v>#N/A</v>
      </c>
      <c r="KI156" s="88" t="e">
        <f ca="1">IF(OR(KI$7="–",KI$7="glatt"),0.25/(LOG(15/KI87+E3_Parameter!$C$16*0.001/(3.715*Berechnungen!KI41)))^2,3400*(KI110/KI41*0.001)^4.13*(KI110/KI133)^(230*(KI110/KI41*0.001)^2.1-0.7)*KI87^(0.193*EXP(-3300*(KI110/KI41*0.001)^2.6*(KI110/KI133))))</f>
        <v>#N/A</v>
      </c>
      <c r="KJ156" s="88" t="e">
        <f ca="1">IF(OR(KJ$7="–",KJ$7="glatt"),0.25/(LOG(15/KJ87+E3_Parameter!$C$16*0.001/(3.715*Berechnungen!KJ41)))^2,3400*(KJ110/KJ41*0.001)^4.13*(KJ110/KJ133)^(230*(KJ110/KJ41*0.001)^2.1-0.7)*KJ87^(0.193*EXP(-3300*(KJ110/KJ41*0.001)^2.6*(KJ110/KJ133))))</f>
        <v>#N/A</v>
      </c>
      <c r="KK156" s="88" t="e">
        <f ca="1">IF(OR(KK$7="–",KK$7="glatt"),0.25/(LOG(15/KK87+E3_Parameter!$C$16*0.001/(3.715*Berechnungen!KK41)))^2,3400*(KK110/KK41*0.001)^4.13*(KK110/KK133)^(230*(KK110/KK41*0.001)^2.1-0.7)*KK87^(0.193*EXP(-3300*(KK110/KK41*0.001)^2.6*(KK110/KK133))))</f>
        <v>#N/A</v>
      </c>
      <c r="KL156" s="88" t="e">
        <f ca="1">IF(OR(KL$7="–",KL$7="glatt"),0.25/(LOG(15/KL87+E3_Parameter!$C$16*0.001/(3.715*Berechnungen!KL41)))^2,3400*(KL110/KL41*0.001)^4.13*(KL110/KL133)^(230*(KL110/KL41*0.001)^2.1-0.7)*KL87^(0.193*EXP(-3300*(KL110/KL41*0.001)^2.6*(KL110/KL133))))</f>
        <v>#N/A</v>
      </c>
      <c r="KM156" s="88" t="e">
        <f ca="1">IF(OR(KM$7="–",KM$7="glatt"),0.25/(LOG(15/KM87+E3_Parameter!$C$16*0.001/(3.715*Berechnungen!KM41)))^2,3400*(KM110/KM41*0.001)^4.13*(KM110/KM133)^(230*(KM110/KM41*0.001)^2.1-0.7)*KM87^(0.193*EXP(-3300*(KM110/KM41*0.001)^2.6*(KM110/KM133))))</f>
        <v>#N/A</v>
      </c>
      <c r="KN156" s="88" t="e">
        <f ca="1">IF(OR(KN$7="–",KN$7="glatt"),0.25/(LOG(15/KN87+E3_Parameter!$C$16*0.001/(3.715*Berechnungen!KN41)))^2,3400*(KN110/KN41*0.001)^4.13*(KN110/KN133)^(230*(KN110/KN41*0.001)^2.1-0.7)*KN87^(0.193*EXP(-3300*(KN110/KN41*0.001)^2.6*(KN110/KN133))))</f>
        <v>#N/A</v>
      </c>
      <c r="KO156" s="88" t="e">
        <f ca="1">IF(OR(KO$7="–",KO$7="glatt"),0.25/(LOG(15/KO87+E3_Parameter!$C$16*0.001/(3.715*Berechnungen!KO41)))^2,3400*(KO110/KO41*0.001)^4.13*(KO110/KO133)^(230*(KO110/KO41*0.001)^2.1-0.7)*KO87^(0.193*EXP(-3300*(KO110/KO41*0.001)^2.6*(KO110/KO133))))</f>
        <v>#N/A</v>
      </c>
      <c r="KP156" s="88" t="e">
        <f ca="1">IF(OR(KP$7="–",KP$7="glatt"),0.25/(LOG(15/KP87+E3_Parameter!$C$16*0.001/(3.715*Berechnungen!KP41)))^2,3400*(KP110/KP41*0.001)^4.13*(KP110/KP133)^(230*(KP110/KP41*0.001)^2.1-0.7)*KP87^(0.193*EXP(-3300*(KP110/KP41*0.001)^2.6*(KP110/KP133))))</f>
        <v>#N/A</v>
      </c>
      <c r="KQ156" s="88" t="e">
        <f ca="1">IF(OR(KQ$7="–",KQ$7="glatt"),0.25/(LOG(15/KQ87+E3_Parameter!$C$16*0.001/(3.715*Berechnungen!KQ41)))^2,3400*(KQ110/KQ41*0.001)^4.13*(KQ110/KQ133)^(230*(KQ110/KQ41*0.001)^2.1-0.7)*KQ87^(0.193*EXP(-3300*(KQ110/KQ41*0.001)^2.6*(KQ110/KQ133))))</f>
        <v>#N/A</v>
      </c>
      <c r="KR156" s="88" t="e">
        <f ca="1">IF(OR(KR$7="–",KR$7="glatt"),0.25/(LOG(15/KR87+E3_Parameter!$C$16*0.001/(3.715*Berechnungen!KR41)))^2,3400*(KR110/KR41*0.001)^4.13*(KR110/KR133)^(230*(KR110/KR41*0.001)^2.1-0.7)*KR87^(0.193*EXP(-3300*(KR110/KR41*0.001)^2.6*(KR110/KR133))))</f>
        <v>#N/A</v>
      </c>
      <c r="KS156" s="88" t="e">
        <f ca="1">IF(OR(KS$7="–",KS$7="glatt"),0.25/(LOG(15/KS87+E3_Parameter!$C$16*0.001/(3.715*Berechnungen!KS41)))^2,3400*(KS110/KS41*0.001)^4.13*(KS110/KS133)^(230*(KS110/KS41*0.001)^2.1-0.7)*KS87^(0.193*EXP(-3300*(KS110/KS41*0.001)^2.6*(KS110/KS133))))</f>
        <v>#N/A</v>
      </c>
      <c r="KT156" s="88" t="e">
        <f ca="1">IF(OR(KT$7="–",KT$7="glatt"),0.25/(LOG(15/KT87+E3_Parameter!$C$16*0.001/(3.715*Berechnungen!KT41)))^2,3400*(KT110/KT41*0.001)^4.13*(KT110/KT133)^(230*(KT110/KT41*0.001)^2.1-0.7)*KT87^(0.193*EXP(-3300*(KT110/KT41*0.001)^2.6*(KT110/KT133))))</f>
        <v>#N/A</v>
      </c>
      <c r="KU156" s="88" t="e">
        <f ca="1">IF(OR(KU$7="–",KU$7="glatt"),0.25/(LOG(15/KU87+E3_Parameter!$C$16*0.001/(3.715*Berechnungen!KU41)))^2,3400*(KU110/KU41*0.001)^4.13*(KU110/KU133)^(230*(KU110/KU41*0.001)^2.1-0.7)*KU87^(0.193*EXP(-3300*(KU110/KU41*0.001)^2.6*(KU110/KU133))))</f>
        <v>#N/A</v>
      </c>
      <c r="KV156" s="88" t="e">
        <f ca="1">IF(OR(KV$7="–",KV$7="glatt"),0.25/(LOG(15/KV87+E3_Parameter!$C$16*0.001/(3.715*Berechnungen!KV41)))^2,3400*(KV110/KV41*0.001)^4.13*(KV110/KV133)^(230*(KV110/KV41*0.001)^2.1-0.7)*KV87^(0.193*EXP(-3300*(KV110/KV41*0.001)^2.6*(KV110/KV133))))</f>
        <v>#N/A</v>
      </c>
      <c r="KW156" s="88" t="e">
        <f ca="1">IF(OR(KW$7="–",KW$7="glatt"),0.25/(LOG(15/KW87+E3_Parameter!$C$16*0.001/(3.715*Berechnungen!KW41)))^2,3400*(KW110/KW41*0.001)^4.13*(KW110/KW133)^(230*(KW110/KW41*0.001)^2.1-0.7)*KW87^(0.193*EXP(-3300*(KW110/KW41*0.001)^2.6*(KW110/KW133))))</f>
        <v>#N/A</v>
      </c>
      <c r="KX156" s="88" t="e">
        <f ca="1">IF(OR(KX$7="–",KX$7="glatt"),0.25/(LOG(15/KX87+E3_Parameter!$C$16*0.001/(3.715*Berechnungen!KX41)))^2,3400*(KX110/KX41*0.001)^4.13*(KX110/KX133)^(230*(KX110/KX41*0.001)^2.1-0.7)*KX87^(0.193*EXP(-3300*(KX110/KX41*0.001)^2.6*(KX110/KX133))))</f>
        <v>#N/A</v>
      </c>
      <c r="KY156" s="88" t="e">
        <f ca="1">IF(OR(KY$7="–",KY$7="glatt"),0.25/(LOG(15/KY87+E3_Parameter!$C$16*0.001/(3.715*Berechnungen!KY41)))^2,3400*(KY110/KY41*0.001)^4.13*(KY110/KY133)^(230*(KY110/KY41*0.001)^2.1-0.7)*KY87^(0.193*EXP(-3300*(KY110/KY41*0.001)^2.6*(KY110/KY133))))</f>
        <v>#N/A</v>
      </c>
      <c r="KZ156" s="88" t="e">
        <f ca="1">IF(OR(KZ$7="–",KZ$7="glatt"),0.25/(LOG(15/KZ87+E3_Parameter!$C$16*0.001/(3.715*Berechnungen!KZ41)))^2,3400*(KZ110/KZ41*0.001)^4.13*(KZ110/KZ133)^(230*(KZ110/KZ41*0.001)^2.1-0.7)*KZ87^(0.193*EXP(-3300*(KZ110/KZ41*0.001)^2.6*(KZ110/KZ133))))</f>
        <v>#N/A</v>
      </c>
      <c r="LA156" s="88" t="e">
        <f ca="1">IF(OR(LA$7="–",LA$7="glatt"),0.25/(LOG(15/LA87+E3_Parameter!$C$16*0.001/(3.715*Berechnungen!LA41)))^2,3400*(LA110/LA41*0.001)^4.13*(LA110/LA133)^(230*(LA110/LA41*0.001)^2.1-0.7)*LA87^(0.193*EXP(-3300*(LA110/LA41*0.001)^2.6*(LA110/LA133))))</f>
        <v>#N/A</v>
      </c>
      <c r="LB156" s="88" t="e">
        <f ca="1">IF(OR(LB$7="–",LB$7="glatt"),0.25/(LOG(15/LB87+E3_Parameter!$C$16*0.001/(3.715*Berechnungen!LB41)))^2,3400*(LB110/LB41*0.001)^4.13*(LB110/LB133)^(230*(LB110/LB41*0.001)^2.1-0.7)*LB87^(0.193*EXP(-3300*(LB110/LB41*0.001)^2.6*(LB110/LB133))))</f>
        <v>#N/A</v>
      </c>
      <c r="LC156" s="88" t="e">
        <f ca="1">IF(OR(LC$7="–",LC$7="glatt"),0.25/(LOG(15/LC87+E3_Parameter!$C$16*0.001/(3.715*Berechnungen!LC41)))^2,3400*(LC110/LC41*0.001)^4.13*(LC110/LC133)^(230*(LC110/LC41*0.001)^2.1-0.7)*LC87^(0.193*EXP(-3300*(LC110/LC41*0.001)^2.6*(LC110/LC133))))</f>
        <v>#N/A</v>
      </c>
      <c r="LD156" s="88" t="e">
        <f ca="1">IF(OR(LD$7="–",LD$7="glatt"),0.25/(LOG(15/LD87+E3_Parameter!$C$16*0.001/(3.715*Berechnungen!LD41)))^2,3400*(LD110/LD41*0.001)^4.13*(LD110/LD133)^(230*(LD110/LD41*0.001)^2.1-0.7)*LD87^(0.193*EXP(-3300*(LD110/LD41*0.001)^2.6*(LD110/LD133))))</f>
        <v>#N/A</v>
      </c>
      <c r="LE156" s="88" t="e">
        <f ca="1">IF(OR(LE$7="–",LE$7="glatt"),0.25/(LOG(15/LE87+E3_Parameter!$C$16*0.001/(3.715*Berechnungen!LE41)))^2,3400*(LE110/LE41*0.001)^4.13*(LE110/LE133)^(230*(LE110/LE41*0.001)^2.1-0.7)*LE87^(0.193*EXP(-3300*(LE110/LE41*0.001)^2.6*(LE110/LE133))))</f>
        <v>#N/A</v>
      </c>
      <c r="LF156" s="88" t="e">
        <f ca="1">IF(OR(LF$7="–",LF$7="glatt"),0.25/(LOG(15/LF87+E3_Parameter!$C$16*0.001/(3.715*Berechnungen!LF41)))^2,3400*(LF110/LF41*0.001)^4.13*(LF110/LF133)^(230*(LF110/LF41*0.001)^2.1-0.7)*LF87^(0.193*EXP(-3300*(LF110/LF41*0.001)^2.6*(LF110/LF133))))</f>
        <v>#N/A</v>
      </c>
      <c r="LG156" s="88" t="e">
        <f ca="1">IF(OR(LG$7="–",LG$7="glatt"),0.25/(LOG(15/LG87+E3_Parameter!$C$16*0.001/(3.715*Berechnungen!LG41)))^2,3400*(LG110/LG41*0.001)^4.13*(LG110/LG133)^(230*(LG110/LG41*0.001)^2.1-0.7)*LG87^(0.193*EXP(-3300*(LG110/LG41*0.001)^2.6*(LG110/LG133))))</f>
        <v>#N/A</v>
      </c>
      <c r="LH156" s="88" t="e">
        <f ca="1">IF(OR(LH$7="–",LH$7="glatt"),0.25/(LOG(15/LH87+E3_Parameter!$C$16*0.001/(3.715*Berechnungen!LH41)))^2,3400*(LH110/LH41*0.001)^4.13*(LH110/LH133)^(230*(LH110/LH41*0.001)^2.1-0.7)*LH87^(0.193*EXP(-3300*(LH110/LH41*0.001)^2.6*(LH110/LH133))))</f>
        <v>#N/A</v>
      </c>
      <c r="LI156" s="88" t="e">
        <f ca="1">IF(OR(LI$7="–",LI$7="glatt"),0.25/(LOG(15/LI87+E3_Parameter!$C$16*0.001/(3.715*Berechnungen!LI41)))^2,3400*(LI110/LI41*0.001)^4.13*(LI110/LI133)^(230*(LI110/LI41*0.001)^2.1-0.7)*LI87^(0.193*EXP(-3300*(LI110/LI41*0.001)^2.6*(LI110/LI133))))</f>
        <v>#N/A</v>
      </c>
      <c r="LJ156" s="88" t="e">
        <f ca="1">IF(OR(LJ$7="–",LJ$7="glatt"),0.25/(LOG(15/LJ87+E3_Parameter!$C$16*0.001/(3.715*Berechnungen!LJ41)))^2,3400*(LJ110/LJ41*0.001)^4.13*(LJ110/LJ133)^(230*(LJ110/LJ41*0.001)^2.1-0.7)*LJ87^(0.193*EXP(-3300*(LJ110/LJ41*0.001)^2.6*(LJ110/LJ133))))</f>
        <v>#N/A</v>
      </c>
      <c r="LK156" s="88" t="e">
        <f ca="1">IF(OR(LK$7="–",LK$7="glatt"),0.25/(LOG(15/LK87+E3_Parameter!$C$16*0.001/(3.715*Berechnungen!LK41)))^2,3400*(LK110/LK41*0.001)^4.13*(LK110/LK133)^(230*(LK110/LK41*0.001)^2.1-0.7)*LK87^(0.193*EXP(-3300*(LK110/LK41*0.001)^2.6*(LK110/LK133))))</f>
        <v>#N/A</v>
      </c>
      <c r="LL156" s="88" t="e">
        <f ca="1">IF(OR(LL$7="–",LL$7="glatt"),0.25/(LOG(15/LL87+E3_Parameter!$C$16*0.001/(3.715*Berechnungen!LL41)))^2,3400*(LL110/LL41*0.001)^4.13*(LL110/LL133)^(230*(LL110/LL41*0.001)^2.1-0.7)*LL87^(0.193*EXP(-3300*(LL110/LL41*0.001)^2.6*(LL110/LL133))))</f>
        <v>#N/A</v>
      </c>
      <c r="LM156" s="88" t="e">
        <f ca="1">IF(OR(LM$7="–",LM$7="glatt"),0.25/(LOG(15/LM87+E3_Parameter!$C$16*0.001/(3.715*Berechnungen!LM41)))^2,3400*(LM110/LM41*0.001)^4.13*(LM110/LM133)^(230*(LM110/LM41*0.001)^2.1-0.7)*LM87^(0.193*EXP(-3300*(LM110/LM41*0.001)^2.6*(LM110/LM133))))</f>
        <v>#N/A</v>
      </c>
      <c r="LN156" s="88" t="e">
        <f ca="1">IF(OR(LN$7="–",LN$7="glatt"),0.25/(LOG(15/LN87+E3_Parameter!$C$16*0.001/(3.715*Berechnungen!LN41)))^2,3400*(LN110/LN41*0.001)^4.13*(LN110/LN133)^(230*(LN110/LN41*0.001)^2.1-0.7)*LN87^(0.193*EXP(-3300*(LN110/LN41*0.001)^2.6*(LN110/LN133))))</f>
        <v>#N/A</v>
      </c>
      <c r="LO156" s="88" t="e">
        <f ca="1">IF(OR(LO$7="–",LO$7="glatt"),0.25/(LOG(15/LO87+E3_Parameter!$C$16*0.001/(3.715*Berechnungen!LO41)))^2,3400*(LO110/LO41*0.001)^4.13*(LO110/LO133)^(230*(LO110/LO41*0.001)^2.1-0.7)*LO87^(0.193*EXP(-3300*(LO110/LO41*0.001)^2.6*(LO110/LO133))))</f>
        <v>#N/A</v>
      </c>
      <c r="LP156" s="88" t="e">
        <f ca="1">IF(OR(LP$7="–",LP$7="glatt"),0.25/(LOG(15/LP87+E3_Parameter!$C$16*0.001/(3.715*Berechnungen!LP41)))^2,3400*(LP110/LP41*0.001)^4.13*(LP110/LP133)^(230*(LP110/LP41*0.001)^2.1-0.7)*LP87^(0.193*EXP(-3300*(LP110/LP41*0.001)^2.6*(LP110/LP133))))</f>
        <v>#N/A</v>
      </c>
      <c r="LQ156" s="88" t="e">
        <f ca="1">IF(OR(LQ$7="–",LQ$7="glatt"),0.25/(LOG(15/LQ87+E3_Parameter!$C$16*0.001/(3.715*Berechnungen!LQ41)))^2,3400*(LQ110/LQ41*0.001)^4.13*(LQ110/LQ133)^(230*(LQ110/LQ41*0.001)^2.1-0.7)*LQ87^(0.193*EXP(-3300*(LQ110/LQ41*0.001)^2.6*(LQ110/LQ133))))</f>
        <v>#N/A</v>
      </c>
      <c r="LR156" s="88" t="e">
        <f ca="1">IF(OR(LR$7="–",LR$7="glatt"),0.25/(LOG(15/LR87+E3_Parameter!$C$16*0.001/(3.715*Berechnungen!LR41)))^2,3400*(LR110/LR41*0.001)^4.13*(LR110/LR133)^(230*(LR110/LR41*0.001)^2.1-0.7)*LR87^(0.193*EXP(-3300*(LR110/LR41*0.001)^2.6*(LR110/LR133))))</f>
        <v>#N/A</v>
      </c>
      <c r="LS156" s="88" t="e">
        <f ca="1">IF(OR(LS$7="–",LS$7="glatt"),0.25/(LOG(15/LS87+E3_Parameter!$C$16*0.001/(3.715*Berechnungen!LS41)))^2,3400*(LS110/LS41*0.001)^4.13*(LS110/LS133)^(230*(LS110/LS41*0.001)^2.1-0.7)*LS87^(0.193*EXP(-3300*(LS110/LS41*0.001)^2.6*(LS110/LS133))))</f>
        <v>#N/A</v>
      </c>
      <c r="LT156" s="88" t="e">
        <f ca="1">IF(OR(LT$7="–",LT$7="glatt"),0.25/(LOG(15/LT87+E3_Parameter!$C$16*0.001/(3.715*Berechnungen!LT41)))^2,3400*(LT110/LT41*0.001)^4.13*(LT110/LT133)^(230*(LT110/LT41*0.001)^2.1-0.7)*LT87^(0.193*EXP(-3300*(LT110/LT41*0.001)^2.6*(LT110/LT133))))</f>
        <v>#N/A</v>
      </c>
      <c r="LU156" s="88" t="e">
        <f ca="1">IF(OR(LU$7="–",LU$7="glatt"),0.25/(LOG(15/LU87+E3_Parameter!$C$16*0.001/(3.715*Berechnungen!LU41)))^2,3400*(LU110/LU41*0.001)^4.13*(LU110/LU133)^(230*(LU110/LU41*0.001)^2.1-0.7)*LU87^(0.193*EXP(-3300*(LU110/LU41*0.001)^2.6*(LU110/LU133))))</f>
        <v>#N/A</v>
      </c>
      <c r="LV156" s="88" t="e">
        <f ca="1">IF(OR(LV$7="–",LV$7="glatt"),0.25/(LOG(15/LV87+E3_Parameter!$C$16*0.001/(3.715*Berechnungen!LV41)))^2,3400*(LV110/LV41*0.001)^4.13*(LV110/LV133)^(230*(LV110/LV41*0.001)^2.1-0.7)*LV87^(0.193*EXP(-3300*(LV110/LV41*0.001)^2.6*(LV110/LV133))))</f>
        <v>#N/A</v>
      </c>
      <c r="LW156" s="88" t="e">
        <f ca="1">IF(OR(LW$7="–",LW$7="glatt"),0.25/(LOG(15/LW87+E3_Parameter!$C$16*0.001/(3.715*Berechnungen!LW41)))^2,3400*(LW110/LW41*0.001)^4.13*(LW110/LW133)^(230*(LW110/LW41*0.001)^2.1-0.7)*LW87^(0.193*EXP(-3300*(LW110/LW41*0.001)^2.6*(LW110/LW133))))</f>
        <v>#N/A</v>
      </c>
      <c r="LX156" s="88" t="e">
        <f ca="1">IF(OR(LX$7="–",LX$7="glatt"),0.25/(LOG(15/LX87+E3_Parameter!$C$16*0.001/(3.715*Berechnungen!LX41)))^2,3400*(LX110/LX41*0.001)^4.13*(LX110/LX133)^(230*(LX110/LX41*0.001)^2.1-0.7)*LX87^(0.193*EXP(-3300*(LX110/LX41*0.001)^2.6*(LX110/LX133))))</f>
        <v>#N/A</v>
      </c>
      <c r="LY156" s="88" t="e">
        <f ca="1">IF(OR(LY$7="–",LY$7="glatt"),0.25/(LOG(15/LY87+E3_Parameter!$C$16*0.001/(3.715*Berechnungen!LY41)))^2,3400*(LY110/LY41*0.001)^4.13*(LY110/LY133)^(230*(LY110/LY41*0.001)^2.1-0.7)*LY87^(0.193*EXP(-3300*(LY110/LY41*0.001)^2.6*(LY110/LY133))))</f>
        <v>#N/A</v>
      </c>
      <c r="LZ156" s="88" t="e">
        <f ca="1">IF(OR(LZ$7="–",LZ$7="glatt"),0.25/(LOG(15/LZ87+E3_Parameter!$C$16*0.001/(3.715*Berechnungen!LZ41)))^2,3400*(LZ110/LZ41*0.001)^4.13*(LZ110/LZ133)^(230*(LZ110/LZ41*0.001)^2.1-0.7)*LZ87^(0.193*EXP(-3300*(LZ110/LZ41*0.001)^2.6*(LZ110/LZ133))))</f>
        <v>#N/A</v>
      </c>
      <c r="MA156" s="88" t="e">
        <f ca="1">IF(OR(MA$7="–",MA$7="glatt"),0.25/(LOG(15/MA87+E3_Parameter!$C$16*0.001/(3.715*Berechnungen!MA41)))^2,3400*(MA110/MA41*0.001)^4.13*(MA110/MA133)^(230*(MA110/MA41*0.001)^2.1-0.7)*MA87^(0.193*EXP(-3300*(MA110/MA41*0.001)^2.6*(MA110/MA133))))</f>
        <v>#N/A</v>
      </c>
      <c r="MB156" s="88" t="e">
        <f ca="1">IF(OR(MB$7="–",MB$7="glatt"),0.25/(LOG(15/MB87+E3_Parameter!$C$16*0.001/(3.715*Berechnungen!MB41)))^2,3400*(MB110/MB41*0.001)^4.13*(MB110/MB133)^(230*(MB110/MB41*0.001)^2.1-0.7)*MB87^(0.193*EXP(-3300*(MB110/MB41*0.001)^2.6*(MB110/MB133))))</f>
        <v>#N/A</v>
      </c>
      <c r="MC156" s="88" t="e">
        <f ca="1">IF(OR(MC$7="–",MC$7="glatt"),0.25/(LOG(15/MC87+E3_Parameter!$C$16*0.001/(3.715*Berechnungen!MC41)))^2,3400*(MC110/MC41*0.001)^4.13*(MC110/MC133)^(230*(MC110/MC41*0.001)^2.1-0.7)*MC87^(0.193*EXP(-3300*(MC110/MC41*0.001)^2.6*(MC110/MC133))))</f>
        <v>#N/A</v>
      </c>
      <c r="MD156" s="88" t="e">
        <f ca="1">IF(OR(MD$7="–",MD$7="glatt"),0.25/(LOG(15/MD87+E3_Parameter!$C$16*0.001/(3.715*Berechnungen!MD41)))^2,3400*(MD110/MD41*0.001)^4.13*(MD110/MD133)^(230*(MD110/MD41*0.001)^2.1-0.7)*MD87^(0.193*EXP(-3300*(MD110/MD41*0.001)^2.6*(MD110/MD133))))</f>
        <v>#N/A</v>
      </c>
      <c r="ME156" s="88" t="e">
        <f ca="1">IF(OR(ME$7="–",ME$7="glatt"),0.25/(LOG(15/ME87+E3_Parameter!$C$16*0.001/(3.715*Berechnungen!ME41)))^2,3400*(ME110/ME41*0.001)^4.13*(ME110/ME133)^(230*(ME110/ME41*0.001)^2.1-0.7)*ME87^(0.193*EXP(-3300*(ME110/ME41*0.001)^2.6*(ME110/ME133))))</f>
        <v>#N/A</v>
      </c>
      <c r="MF156" s="88" t="e">
        <f ca="1">IF(OR(MF$7="–",MF$7="glatt"),0.25/(LOG(15/MF87+E3_Parameter!$C$16*0.001/(3.715*Berechnungen!MF41)))^2,3400*(MF110/MF41*0.001)^4.13*(MF110/MF133)^(230*(MF110/MF41*0.001)^2.1-0.7)*MF87^(0.193*EXP(-3300*(MF110/MF41*0.001)^2.6*(MF110/MF133))))</f>
        <v>#N/A</v>
      </c>
      <c r="MG156" s="88" t="e">
        <f ca="1">IF(OR(MG$7="–",MG$7="glatt"),0.25/(LOG(15/MG87+E3_Parameter!$C$16*0.001/(3.715*Berechnungen!MG41)))^2,3400*(MG110/MG41*0.001)^4.13*(MG110/MG133)^(230*(MG110/MG41*0.001)^2.1-0.7)*MG87^(0.193*EXP(-3300*(MG110/MG41*0.001)^2.6*(MG110/MG133))))</f>
        <v>#N/A</v>
      </c>
      <c r="MH156" s="88" t="e">
        <f ca="1">IF(OR(MH$7="–",MH$7="glatt"),0.25/(LOG(15/MH87+E3_Parameter!$C$16*0.001/(3.715*Berechnungen!MH41)))^2,3400*(MH110/MH41*0.001)^4.13*(MH110/MH133)^(230*(MH110/MH41*0.001)^2.1-0.7)*MH87^(0.193*EXP(-3300*(MH110/MH41*0.001)^2.6*(MH110/MH133))))</f>
        <v>#N/A</v>
      </c>
      <c r="MI156" s="88" t="e">
        <f ca="1">IF(OR(MI$7="–",MI$7="glatt"),0.25/(LOG(15/MI87+E3_Parameter!$C$16*0.001/(3.715*Berechnungen!MI41)))^2,3400*(MI110/MI41*0.001)^4.13*(MI110/MI133)^(230*(MI110/MI41*0.001)^2.1-0.7)*MI87^(0.193*EXP(-3300*(MI110/MI41*0.001)^2.6*(MI110/MI133))))</f>
        <v>#N/A</v>
      </c>
      <c r="MJ156" s="88" t="e">
        <f ca="1">IF(OR(MJ$7="–",MJ$7="glatt"),0.25/(LOG(15/MJ87+E3_Parameter!$C$16*0.001/(3.715*Berechnungen!MJ41)))^2,3400*(MJ110/MJ41*0.001)^4.13*(MJ110/MJ133)^(230*(MJ110/MJ41*0.001)^2.1-0.7)*MJ87^(0.193*EXP(-3300*(MJ110/MJ41*0.001)^2.6*(MJ110/MJ133))))</f>
        <v>#N/A</v>
      </c>
      <c r="MK156" s="88" t="e">
        <f ca="1">IF(OR(MK$7="–",MK$7="glatt"),0.25/(LOG(15/MK87+E3_Parameter!$C$16*0.001/(3.715*Berechnungen!MK41)))^2,3400*(MK110/MK41*0.001)^4.13*(MK110/MK133)^(230*(MK110/MK41*0.001)^2.1-0.7)*MK87^(0.193*EXP(-3300*(MK110/MK41*0.001)^2.6*(MK110/MK133))))</f>
        <v>#N/A</v>
      </c>
      <c r="ML156" s="88" t="e">
        <f ca="1">IF(OR(ML$7="–",ML$7="glatt"),0.25/(LOG(15/ML87+E3_Parameter!$C$16*0.001/(3.715*Berechnungen!ML41)))^2,3400*(ML110/ML41*0.001)^4.13*(ML110/ML133)^(230*(ML110/ML41*0.001)^2.1-0.7)*ML87^(0.193*EXP(-3300*(ML110/ML41*0.001)^2.6*(ML110/ML133))))</f>
        <v>#N/A</v>
      </c>
      <c r="MM156" s="88" t="e">
        <f ca="1">IF(OR(MM$7="–",MM$7="glatt"),0.25/(LOG(15/MM87+E3_Parameter!$C$16*0.001/(3.715*Berechnungen!MM41)))^2,3400*(MM110/MM41*0.001)^4.13*(MM110/MM133)^(230*(MM110/MM41*0.001)^2.1-0.7)*MM87^(0.193*EXP(-3300*(MM110/MM41*0.001)^2.6*(MM110/MM133))))</f>
        <v>#N/A</v>
      </c>
      <c r="MN156" s="88" t="e">
        <f ca="1">IF(OR(MN$7="–",MN$7="glatt"),0.25/(LOG(15/MN87+E3_Parameter!$C$16*0.001/(3.715*Berechnungen!MN41)))^2,3400*(MN110/MN41*0.001)^4.13*(MN110/MN133)^(230*(MN110/MN41*0.001)^2.1-0.7)*MN87^(0.193*EXP(-3300*(MN110/MN41*0.001)^2.6*(MN110/MN133))))</f>
        <v>#N/A</v>
      </c>
      <c r="MO156" s="88" t="e">
        <f ca="1">IF(OR(MO$7="–",MO$7="glatt"),0.25/(LOG(15/MO87+E3_Parameter!$C$16*0.001/(3.715*Berechnungen!MO41)))^2,3400*(MO110/MO41*0.001)^4.13*(MO110/MO133)^(230*(MO110/MO41*0.001)^2.1-0.7)*MO87^(0.193*EXP(-3300*(MO110/MO41*0.001)^2.6*(MO110/MO133))))</f>
        <v>#N/A</v>
      </c>
      <c r="MP156" s="88" t="e">
        <f ca="1">IF(OR(MP$7="–",MP$7="glatt"),0.25/(LOG(15/MP87+E3_Parameter!$C$16*0.001/(3.715*Berechnungen!MP41)))^2,3400*(MP110/MP41*0.001)^4.13*(MP110/MP133)^(230*(MP110/MP41*0.001)^2.1-0.7)*MP87^(0.193*EXP(-3300*(MP110/MP41*0.001)^2.6*(MP110/MP133))))</f>
        <v>#N/A</v>
      </c>
      <c r="MQ156" s="88" t="e">
        <f ca="1">IF(OR(MQ$7="–",MQ$7="glatt"),0.25/(LOG(15/MQ87+E3_Parameter!$C$16*0.001/(3.715*Berechnungen!MQ41)))^2,3400*(MQ110/MQ41*0.001)^4.13*(MQ110/MQ133)^(230*(MQ110/MQ41*0.001)^2.1-0.7)*MQ87^(0.193*EXP(-3300*(MQ110/MQ41*0.001)^2.6*(MQ110/MQ133))))</f>
        <v>#N/A</v>
      </c>
      <c r="MR156" s="88" t="e">
        <f ca="1">IF(OR(MR$7="–",MR$7="glatt"),0.25/(LOG(15/MR87+E3_Parameter!$C$16*0.001/(3.715*Berechnungen!MR41)))^2,3400*(MR110/MR41*0.001)^4.13*(MR110/MR133)^(230*(MR110/MR41*0.001)^2.1-0.7)*MR87^(0.193*EXP(-3300*(MR110/MR41*0.001)^2.6*(MR110/MR133))))</f>
        <v>#N/A</v>
      </c>
      <c r="MS156" s="88" t="e">
        <f ca="1">IF(OR(MS$7="–",MS$7="glatt"),0.25/(LOG(15/MS87+E3_Parameter!$C$16*0.001/(3.715*Berechnungen!MS41)))^2,3400*(MS110/MS41*0.001)^4.13*(MS110/MS133)^(230*(MS110/MS41*0.001)^2.1-0.7)*MS87^(0.193*EXP(-3300*(MS110/MS41*0.001)^2.6*(MS110/MS133))))</f>
        <v>#N/A</v>
      </c>
      <c r="MT156" s="88" t="e">
        <f ca="1">IF(OR(MT$7="–",MT$7="glatt"),0.25/(LOG(15/MT87+E3_Parameter!$C$16*0.001/(3.715*Berechnungen!MT41)))^2,3400*(MT110/MT41*0.001)^4.13*(MT110/MT133)^(230*(MT110/MT41*0.001)^2.1-0.7)*MT87^(0.193*EXP(-3300*(MT110/MT41*0.001)^2.6*(MT110/MT133))))</f>
        <v>#N/A</v>
      </c>
      <c r="MU156" s="88" t="e">
        <f ca="1">IF(OR(MU$7="–",MU$7="glatt"),0.25/(LOG(15/MU87+E3_Parameter!$C$16*0.001/(3.715*Berechnungen!MU41)))^2,3400*(MU110/MU41*0.001)^4.13*(MU110/MU133)^(230*(MU110/MU41*0.001)^2.1-0.7)*MU87^(0.193*EXP(-3300*(MU110/MU41*0.001)^2.6*(MU110/MU133))))</f>
        <v>#N/A</v>
      </c>
      <c r="MV156" s="88" t="e">
        <f ca="1">IF(OR(MV$7="–",MV$7="glatt"),0.25/(LOG(15/MV87+E3_Parameter!$C$16*0.001/(3.715*Berechnungen!MV41)))^2,3400*(MV110/MV41*0.001)^4.13*(MV110/MV133)^(230*(MV110/MV41*0.001)^2.1-0.7)*MV87^(0.193*EXP(-3300*(MV110/MV41*0.001)^2.6*(MV110/MV133))))</f>
        <v>#N/A</v>
      </c>
      <c r="MW156" s="88" t="e">
        <f ca="1">IF(OR(MW$7="–",MW$7="glatt"),0.25/(LOG(15/MW87+E3_Parameter!$C$16*0.001/(3.715*Berechnungen!MW41)))^2,3400*(MW110/MW41*0.001)^4.13*(MW110/MW133)^(230*(MW110/MW41*0.001)^2.1-0.7)*MW87^(0.193*EXP(-3300*(MW110/MW41*0.001)^2.6*(MW110/MW133))))</f>
        <v>#N/A</v>
      </c>
      <c r="MX156" s="88" t="e">
        <f ca="1">IF(OR(MX$7="–",MX$7="glatt"),0.25/(LOG(15/MX87+E3_Parameter!$C$16*0.001/(3.715*Berechnungen!MX41)))^2,3400*(MX110/MX41*0.001)^4.13*(MX110/MX133)^(230*(MX110/MX41*0.001)^2.1-0.7)*MX87^(0.193*EXP(-3300*(MX110/MX41*0.001)^2.6*(MX110/MX133))))</f>
        <v>#N/A</v>
      </c>
      <c r="MY156" s="88" t="e">
        <f ca="1">IF(OR(MY$7="–",MY$7="glatt"),0.25/(LOG(15/MY87+E3_Parameter!$C$16*0.001/(3.715*Berechnungen!MY41)))^2,3400*(MY110/MY41*0.001)^4.13*(MY110/MY133)^(230*(MY110/MY41*0.001)^2.1-0.7)*MY87^(0.193*EXP(-3300*(MY110/MY41*0.001)^2.6*(MY110/MY133))))</f>
        <v>#N/A</v>
      </c>
      <c r="MZ156" s="88" t="e">
        <f ca="1">IF(OR(MZ$7="–",MZ$7="glatt"),0.25/(LOG(15/MZ87+E3_Parameter!$C$16*0.001/(3.715*Berechnungen!MZ41)))^2,3400*(MZ110/MZ41*0.001)^4.13*(MZ110/MZ133)^(230*(MZ110/MZ41*0.001)^2.1-0.7)*MZ87^(0.193*EXP(-3300*(MZ110/MZ41*0.001)^2.6*(MZ110/MZ133))))</f>
        <v>#N/A</v>
      </c>
      <c r="NA156" s="88" t="e">
        <f ca="1">IF(OR(NA$7="–",NA$7="glatt"),0.25/(LOG(15/NA87+E3_Parameter!$C$16*0.001/(3.715*Berechnungen!NA41)))^2,3400*(NA110/NA41*0.001)^4.13*(NA110/NA133)^(230*(NA110/NA41*0.001)^2.1-0.7)*NA87^(0.193*EXP(-3300*(NA110/NA41*0.001)^2.6*(NA110/NA133))))</f>
        <v>#N/A</v>
      </c>
      <c r="NB156" s="88" t="e">
        <f ca="1">IF(OR(NB$7="–",NB$7="glatt"),0.25/(LOG(15/NB87+E3_Parameter!$C$16*0.001/(3.715*Berechnungen!NB41)))^2,3400*(NB110/NB41*0.001)^4.13*(NB110/NB133)^(230*(NB110/NB41*0.001)^2.1-0.7)*NB87^(0.193*EXP(-3300*(NB110/NB41*0.001)^2.6*(NB110/NB133))))</f>
        <v>#N/A</v>
      </c>
      <c r="NC156" s="88" t="e">
        <f ca="1">IF(OR(NC$7="–",NC$7="glatt"),0.25/(LOG(15/NC87+E3_Parameter!$C$16*0.001/(3.715*Berechnungen!NC41)))^2,3400*(NC110/NC41*0.001)^4.13*(NC110/NC133)^(230*(NC110/NC41*0.001)^2.1-0.7)*NC87^(0.193*EXP(-3300*(NC110/NC41*0.001)^2.6*(NC110/NC133))))</f>
        <v>#N/A</v>
      </c>
      <c r="ND156" s="88" t="e">
        <f ca="1">IF(OR(ND$7="–",ND$7="glatt"),0.25/(LOG(15/ND87+E3_Parameter!$C$16*0.001/(3.715*Berechnungen!ND41)))^2,3400*(ND110/ND41*0.001)^4.13*(ND110/ND133)^(230*(ND110/ND41*0.001)^2.1-0.7)*ND87^(0.193*EXP(-3300*(ND110/ND41*0.001)^2.6*(ND110/ND133))))</f>
        <v>#N/A</v>
      </c>
      <c r="NE156" s="88" t="e">
        <f ca="1">IF(OR(NE$7="–",NE$7="glatt"),0.25/(LOG(15/NE87+E3_Parameter!$C$16*0.001/(3.715*Berechnungen!NE41)))^2,3400*(NE110/NE41*0.001)^4.13*(NE110/NE133)^(230*(NE110/NE41*0.001)^2.1-0.7)*NE87^(0.193*EXP(-3300*(NE110/NE41*0.001)^2.6*(NE110/NE133))))</f>
        <v>#N/A</v>
      </c>
      <c r="NF156" s="88" t="e">
        <f ca="1">IF(OR(NF$7="–",NF$7="glatt"),0.25/(LOG(15/NF87+E3_Parameter!$C$16*0.001/(3.715*Berechnungen!NF41)))^2,3400*(NF110/NF41*0.001)^4.13*(NF110/NF133)^(230*(NF110/NF41*0.001)^2.1-0.7)*NF87^(0.193*EXP(-3300*(NF110/NF41*0.001)^2.6*(NF110/NF133))))</f>
        <v>#N/A</v>
      </c>
      <c r="NG156" s="88" t="e">
        <f ca="1">IF(OR(NG$7="–",NG$7="glatt"),0.25/(LOG(15/NG87+E3_Parameter!$C$16*0.001/(3.715*Berechnungen!NG41)))^2,3400*(NG110/NG41*0.001)^4.13*(NG110/NG133)^(230*(NG110/NG41*0.001)^2.1-0.7)*NG87^(0.193*EXP(-3300*(NG110/NG41*0.001)^2.6*(NG110/NG133))))</f>
        <v>#N/A</v>
      </c>
      <c r="NH156" s="88" t="e">
        <f ca="1">IF(OR(NH$7="–",NH$7="glatt"),0.25/(LOG(15/NH87+E3_Parameter!$C$16*0.001/(3.715*Berechnungen!NH41)))^2,3400*(NH110/NH41*0.001)^4.13*(NH110/NH133)^(230*(NH110/NH41*0.001)^2.1-0.7)*NH87^(0.193*EXP(-3300*(NH110/NH41*0.001)^2.6*(NH110/NH133))))</f>
        <v>#N/A</v>
      </c>
      <c r="NI156" s="88" t="e">
        <f ca="1">IF(OR(NI$7="–",NI$7="glatt"),0.25/(LOG(15/NI87+E3_Parameter!$C$16*0.001/(3.715*Berechnungen!NI41)))^2,3400*(NI110/NI41*0.001)^4.13*(NI110/NI133)^(230*(NI110/NI41*0.001)^2.1-0.7)*NI87^(0.193*EXP(-3300*(NI110/NI41*0.001)^2.6*(NI110/NI133))))</f>
        <v>#N/A</v>
      </c>
      <c r="NJ156" s="88" t="e">
        <f ca="1">IF(OR(NJ$7="–",NJ$7="glatt"),0.25/(LOG(15/NJ87+E3_Parameter!$C$16*0.001/(3.715*Berechnungen!NJ41)))^2,3400*(NJ110/NJ41*0.001)^4.13*(NJ110/NJ133)^(230*(NJ110/NJ41*0.001)^2.1-0.7)*NJ87^(0.193*EXP(-3300*(NJ110/NJ41*0.001)^2.6*(NJ110/NJ133))))</f>
        <v>#N/A</v>
      </c>
      <c r="NK156" s="88" t="e">
        <f ca="1">IF(OR(NK$7="–",NK$7="glatt"),0.25/(LOG(15/NK87+E3_Parameter!$C$16*0.001/(3.715*Berechnungen!NK41)))^2,3400*(NK110/NK41*0.001)^4.13*(NK110/NK133)^(230*(NK110/NK41*0.001)^2.1-0.7)*NK87^(0.193*EXP(-3300*(NK110/NK41*0.001)^2.6*(NK110/NK133))))</f>
        <v>#N/A</v>
      </c>
      <c r="NL156" s="88" t="e">
        <f ca="1">IF(OR(NL$7="–",NL$7="glatt"),0.25/(LOG(15/NL87+E3_Parameter!$C$16*0.001/(3.715*Berechnungen!NL41)))^2,3400*(NL110/NL41*0.001)^4.13*(NL110/NL133)^(230*(NL110/NL41*0.001)^2.1-0.7)*NL87^(0.193*EXP(-3300*(NL110/NL41*0.001)^2.6*(NL110/NL133))))</f>
        <v>#N/A</v>
      </c>
      <c r="NM156" s="88" t="e">
        <f ca="1">IF(OR(NM$7="–",NM$7="glatt"),0.25/(LOG(15/NM87+E3_Parameter!$C$16*0.001/(3.715*Berechnungen!NM41)))^2,3400*(NM110/NM41*0.001)^4.13*(NM110/NM133)^(230*(NM110/NM41*0.001)^2.1-0.7)*NM87^(0.193*EXP(-3300*(NM110/NM41*0.001)^2.6*(NM110/NM133))))</f>
        <v>#N/A</v>
      </c>
      <c r="NN156" s="88" t="e">
        <f ca="1">IF(OR(NN$7="–",NN$7="glatt"),0.25/(LOG(15/NN87+E3_Parameter!$C$16*0.001/(3.715*Berechnungen!NN41)))^2,3400*(NN110/NN41*0.001)^4.13*(NN110/NN133)^(230*(NN110/NN41*0.001)^2.1-0.7)*NN87^(0.193*EXP(-3300*(NN110/NN41*0.001)^2.6*(NN110/NN133))))</f>
        <v>#N/A</v>
      </c>
      <c r="NO156" s="88" t="e">
        <f ca="1">IF(OR(NO$7="–",NO$7="glatt"),0.25/(LOG(15/NO87+E3_Parameter!$C$16*0.001/(3.715*Berechnungen!NO41)))^2,3400*(NO110/NO41*0.001)^4.13*(NO110/NO133)^(230*(NO110/NO41*0.001)^2.1-0.7)*NO87^(0.193*EXP(-3300*(NO110/NO41*0.001)^2.6*(NO110/NO133))))</f>
        <v>#N/A</v>
      </c>
      <c r="NP156" s="88" t="e">
        <f ca="1">IF(OR(NP$7="–",NP$7="glatt"),0.25/(LOG(15/NP87+E3_Parameter!$C$16*0.001/(3.715*Berechnungen!NP41)))^2,3400*(NP110/NP41*0.001)^4.13*(NP110/NP133)^(230*(NP110/NP41*0.001)^2.1-0.7)*NP87^(0.193*EXP(-3300*(NP110/NP41*0.001)^2.6*(NP110/NP133))))</f>
        <v>#N/A</v>
      </c>
      <c r="NQ156" s="88" t="e">
        <f ca="1">IF(OR(NQ$7="–",NQ$7="glatt"),0.25/(LOG(15/NQ87+E3_Parameter!$C$16*0.001/(3.715*Berechnungen!NQ41)))^2,3400*(NQ110/NQ41*0.001)^4.13*(NQ110/NQ133)^(230*(NQ110/NQ41*0.001)^2.1-0.7)*NQ87^(0.193*EXP(-3300*(NQ110/NQ41*0.001)^2.6*(NQ110/NQ133))))</f>
        <v>#N/A</v>
      </c>
      <c r="NR156" s="88" t="e">
        <f ca="1">IF(OR(NR$7="–",NR$7="glatt"),0.25/(LOG(15/NR87+E3_Parameter!$C$16*0.001/(3.715*Berechnungen!NR41)))^2,3400*(NR110/NR41*0.001)^4.13*(NR110/NR133)^(230*(NR110/NR41*0.001)^2.1-0.7)*NR87^(0.193*EXP(-3300*(NR110/NR41*0.001)^2.6*(NR110/NR133))))</f>
        <v>#N/A</v>
      </c>
      <c r="NS156" s="88" t="e">
        <f ca="1">IF(OR(NS$7="–",NS$7="glatt"),0.25/(LOG(15/NS87+E3_Parameter!$C$16*0.001/(3.715*Berechnungen!NS41)))^2,3400*(NS110/NS41*0.001)^4.13*(NS110/NS133)^(230*(NS110/NS41*0.001)^2.1-0.7)*NS87^(0.193*EXP(-3300*(NS110/NS41*0.001)^2.6*(NS110/NS133))))</f>
        <v>#N/A</v>
      </c>
      <c r="NT156" s="88" t="e">
        <f ca="1">IF(OR(NT$7="–",NT$7="glatt"),0.25/(LOG(15/NT87+E3_Parameter!$C$16*0.001/(3.715*Berechnungen!NT41)))^2,3400*(NT110/NT41*0.001)^4.13*(NT110/NT133)^(230*(NT110/NT41*0.001)^2.1-0.7)*NT87^(0.193*EXP(-3300*(NT110/NT41*0.001)^2.6*(NT110/NT133))))</f>
        <v>#N/A</v>
      </c>
      <c r="NU156" s="88" t="e">
        <f ca="1">IF(OR(NU$7="–",NU$7="glatt"),0.25/(LOG(15/NU87+E3_Parameter!$C$16*0.001/(3.715*Berechnungen!NU41)))^2,3400*(NU110/NU41*0.001)^4.13*(NU110/NU133)^(230*(NU110/NU41*0.001)^2.1-0.7)*NU87^(0.193*EXP(-3300*(NU110/NU41*0.001)^2.6*(NU110/NU133))))</f>
        <v>#N/A</v>
      </c>
      <c r="NV156" s="88" t="e">
        <f ca="1">IF(OR(NV$7="–",NV$7="glatt"),0.25/(LOG(15/NV87+E3_Parameter!$C$16*0.001/(3.715*Berechnungen!NV41)))^2,3400*(NV110/NV41*0.001)^4.13*(NV110/NV133)^(230*(NV110/NV41*0.001)^2.1-0.7)*NV87^(0.193*EXP(-3300*(NV110/NV41*0.001)^2.6*(NV110/NV133))))</f>
        <v>#N/A</v>
      </c>
      <c r="NW156" s="88" t="e">
        <f ca="1">IF(OR(NW$7="–",NW$7="glatt"),0.25/(LOG(15/NW87+E3_Parameter!$C$16*0.001/(3.715*Berechnungen!NW41)))^2,3400*(NW110/NW41*0.001)^4.13*(NW110/NW133)^(230*(NW110/NW41*0.001)^2.1-0.7)*NW87^(0.193*EXP(-3300*(NW110/NW41*0.001)^2.6*(NW110/NW133))))</f>
        <v>#N/A</v>
      </c>
      <c r="NX156" s="88" t="e">
        <f ca="1">IF(OR(NX$7="–",NX$7="glatt"),0.25/(LOG(15/NX87+E3_Parameter!$C$16*0.001/(3.715*Berechnungen!NX41)))^2,3400*(NX110/NX41*0.001)^4.13*(NX110/NX133)^(230*(NX110/NX41*0.001)^2.1-0.7)*NX87^(0.193*EXP(-3300*(NX110/NX41*0.001)^2.6*(NX110/NX133))))</f>
        <v>#N/A</v>
      </c>
      <c r="NY156" s="88" t="e">
        <f ca="1">IF(OR(NY$7="–",NY$7="glatt"),0.25/(LOG(15/NY87+E3_Parameter!$C$16*0.001/(3.715*Berechnungen!NY41)))^2,3400*(NY110/NY41*0.001)^4.13*(NY110/NY133)^(230*(NY110/NY41*0.001)^2.1-0.7)*NY87^(0.193*EXP(-3300*(NY110/NY41*0.001)^2.6*(NY110/NY133))))</f>
        <v>#N/A</v>
      </c>
      <c r="NZ156" s="88" t="e">
        <f ca="1">IF(OR(NZ$7="–",NZ$7="glatt"),0.25/(LOG(15/NZ87+E3_Parameter!$C$16*0.001/(3.715*Berechnungen!NZ41)))^2,3400*(NZ110/NZ41*0.001)^4.13*(NZ110/NZ133)^(230*(NZ110/NZ41*0.001)^2.1-0.7)*NZ87^(0.193*EXP(-3300*(NZ110/NZ41*0.001)^2.6*(NZ110/NZ133))))</f>
        <v>#N/A</v>
      </c>
      <c r="OA156" s="88" t="e">
        <f ca="1">IF(OR(OA$7="–",OA$7="glatt"),0.25/(LOG(15/OA87+E3_Parameter!$C$16*0.001/(3.715*Berechnungen!OA41)))^2,3400*(OA110/OA41*0.001)^4.13*(OA110/OA133)^(230*(OA110/OA41*0.001)^2.1-0.7)*OA87^(0.193*EXP(-3300*(OA110/OA41*0.001)^2.6*(OA110/OA133))))</f>
        <v>#N/A</v>
      </c>
      <c r="OB156" s="88" t="e">
        <f ca="1">IF(OR(OB$7="–",OB$7="glatt"),0.25/(LOG(15/OB87+E3_Parameter!$C$16*0.001/(3.715*Berechnungen!OB41)))^2,3400*(OB110/OB41*0.001)^4.13*(OB110/OB133)^(230*(OB110/OB41*0.001)^2.1-0.7)*OB87^(0.193*EXP(-3300*(OB110/OB41*0.001)^2.6*(OB110/OB133))))</f>
        <v>#N/A</v>
      </c>
      <c r="OC156" s="88" t="e">
        <f ca="1">IF(OR(OC$7="–",OC$7="glatt"),0.25/(LOG(15/OC87+E3_Parameter!$C$16*0.001/(3.715*Berechnungen!OC41)))^2,3400*(OC110/OC41*0.001)^4.13*(OC110/OC133)^(230*(OC110/OC41*0.001)^2.1-0.7)*OC87^(0.193*EXP(-3300*(OC110/OC41*0.001)^2.6*(OC110/OC133))))</f>
        <v>#N/A</v>
      </c>
      <c r="OD156" s="88" t="e">
        <f ca="1">IF(OR(OD$7="–",OD$7="glatt"),0.25/(LOG(15/OD87+E3_Parameter!$C$16*0.001/(3.715*Berechnungen!OD41)))^2,3400*(OD110/OD41*0.001)^4.13*(OD110/OD133)^(230*(OD110/OD41*0.001)^2.1-0.7)*OD87^(0.193*EXP(-3300*(OD110/OD41*0.001)^2.6*(OD110/OD133))))</f>
        <v>#N/A</v>
      </c>
      <c r="OE156" s="88" t="e">
        <f ca="1">IF(OR(OE$7="–",OE$7="glatt"),0.25/(LOG(15/OE87+E3_Parameter!$C$16*0.001/(3.715*Berechnungen!OE41)))^2,3400*(OE110/OE41*0.001)^4.13*(OE110/OE133)^(230*(OE110/OE41*0.001)^2.1-0.7)*OE87^(0.193*EXP(-3300*(OE110/OE41*0.001)^2.6*(OE110/OE133))))</f>
        <v>#N/A</v>
      </c>
      <c r="OF156" s="88" t="e">
        <f ca="1">IF(OR(OF$7="–",OF$7="glatt"),0.25/(LOG(15/OF87+E3_Parameter!$C$16*0.001/(3.715*Berechnungen!OF41)))^2,3400*(OF110/OF41*0.001)^4.13*(OF110/OF133)^(230*(OF110/OF41*0.001)^2.1-0.7)*OF87^(0.193*EXP(-3300*(OF110/OF41*0.001)^2.6*(OF110/OF133))))</f>
        <v>#N/A</v>
      </c>
      <c r="OG156" s="88" t="e">
        <f ca="1">IF(OR(OG$7="–",OG$7="glatt"),0.25/(LOG(15/OG87+E3_Parameter!$C$16*0.001/(3.715*Berechnungen!OG41)))^2,3400*(OG110/OG41*0.001)^4.13*(OG110/OG133)^(230*(OG110/OG41*0.001)^2.1-0.7)*OG87^(0.193*EXP(-3300*(OG110/OG41*0.001)^2.6*(OG110/OG133))))</f>
        <v>#N/A</v>
      </c>
      <c r="OH156" s="88" t="e">
        <f ca="1">IF(OR(OH$7="–",OH$7="glatt"),0.25/(LOG(15/OH87+E3_Parameter!$C$16*0.001/(3.715*Berechnungen!OH41)))^2,3400*(OH110/OH41*0.001)^4.13*(OH110/OH133)^(230*(OH110/OH41*0.001)^2.1-0.7)*OH87^(0.193*EXP(-3300*(OH110/OH41*0.001)^2.6*(OH110/OH133))))</f>
        <v>#N/A</v>
      </c>
      <c r="OI156" s="88" t="e">
        <f ca="1">IF(OR(OI$7="–",OI$7="glatt"),0.25/(LOG(15/OI87+E3_Parameter!$C$16*0.001/(3.715*Berechnungen!OI41)))^2,3400*(OI110/OI41*0.001)^4.13*(OI110/OI133)^(230*(OI110/OI41*0.001)^2.1-0.7)*OI87^(0.193*EXP(-3300*(OI110/OI41*0.001)^2.6*(OI110/OI133))))</f>
        <v>#N/A</v>
      </c>
      <c r="OJ156" s="88" t="e">
        <f ca="1">IF(OR(OJ$7="–",OJ$7="glatt"),0.25/(LOG(15/OJ87+E3_Parameter!$C$16*0.001/(3.715*Berechnungen!OJ41)))^2,3400*(OJ110/OJ41*0.001)^4.13*(OJ110/OJ133)^(230*(OJ110/OJ41*0.001)^2.1-0.7)*OJ87^(0.193*EXP(-3300*(OJ110/OJ41*0.001)^2.6*(OJ110/OJ133))))</f>
        <v>#N/A</v>
      </c>
      <c r="OK156" s="88" t="e">
        <f ca="1">IF(OR(OK$7="–",OK$7="glatt"),0.25/(LOG(15/OK87+E3_Parameter!$C$16*0.001/(3.715*Berechnungen!OK41)))^2,3400*(OK110/OK41*0.001)^4.13*(OK110/OK133)^(230*(OK110/OK41*0.001)^2.1-0.7)*OK87^(0.193*EXP(-3300*(OK110/OK41*0.001)^2.6*(OK110/OK133))))</f>
        <v>#N/A</v>
      </c>
      <c r="OL156" s="88" t="e">
        <f ca="1">IF(OR(OL$7="–",OL$7="glatt"),0.25/(LOG(15/OL87+E3_Parameter!$C$16*0.001/(3.715*Berechnungen!OL41)))^2,3400*(OL110/OL41*0.001)^4.13*(OL110/OL133)^(230*(OL110/OL41*0.001)^2.1-0.7)*OL87^(0.193*EXP(-3300*(OL110/OL41*0.001)^2.6*(OL110/OL133))))</f>
        <v>#N/A</v>
      </c>
      <c r="OM156" s="88" t="e">
        <f ca="1">IF(OR(OM$7="–",OM$7="glatt"),0.25/(LOG(15/OM87+E3_Parameter!$C$16*0.001/(3.715*Berechnungen!OM41)))^2,3400*(OM110/OM41*0.001)^4.13*(OM110/OM133)^(230*(OM110/OM41*0.001)^2.1-0.7)*OM87^(0.193*EXP(-3300*(OM110/OM41*0.001)^2.6*(OM110/OM133))))</f>
        <v>#N/A</v>
      </c>
    </row>
    <row r="157" spans="2:403" x14ac:dyDescent="0.3">
      <c r="B157" s="84">
        <v>600</v>
      </c>
      <c r="C157" s="85" t="s">
        <v>308</v>
      </c>
      <c r="D157" s="88">
        <f ca="1">IF(OR(D$7="–",D$7="glatt"),0.25/(LOG(15/D88+E3_Parameter!$C$16*0.001/(3.715*Berechnungen!D42)))^2,3400*(D111/D42*0.001)^4.13*(D111/D134)^(230*(D111/D42*0.001)^2.1-0.7)*D88^(0.193*EXP(-3300*(D111/D42*0.001)^2.6*(D111/D134))))</f>
        <v>2.322406704642202E-2</v>
      </c>
      <c r="E157" s="88">
        <f ca="1">IF(OR(E$7="–",E$7="glatt"),0.25/(LOG(15/E88+E3_Parameter!$C$16*0.001/(3.715*Berechnungen!E42)))^2,3400*(E111/E42*0.001)^4.13*(E111/E134)^(230*(E111/E42*0.001)^2.1-0.7)*E88^(0.193*EXP(-3300*(E111/E42*0.001)^2.6*(E111/E134))))</f>
        <v>8.4403082542336597E-2</v>
      </c>
      <c r="F157" s="88">
        <f ca="1">IF(OR(F$7="–",F$7="glatt"),0.25/(LOG(15/F88+E3_Parameter!$C$16*0.001/(3.715*Berechnungen!F42)))^2,3400*(F111/F42*0.001)^4.13*(F111/F134)^(230*(F111/F42*0.001)^2.1-0.7)*F88^(0.193*EXP(-3300*(F111/F42*0.001)^2.6*(F111/F134))))</f>
        <v>2.3393826178066311E-2</v>
      </c>
      <c r="G157" s="88">
        <f ca="1">IF(OR(G$7="–",G$7="glatt"),0.25/(LOG(15/G88+E3_Parameter!$C$16*0.001/(3.715*Berechnungen!G42)))^2,3400*(G111/G42*0.001)^4.13*(G111/G134)^(230*(G111/G42*0.001)^2.1-0.7)*G88^(0.193*EXP(-3300*(G111/G42*0.001)^2.6*(G111/G134))))</f>
        <v>2.8487813737250556E-2</v>
      </c>
      <c r="H157" s="88">
        <f ca="1">IF(OR(H$7="–",H$7="glatt"),0.25/(LOG(15/H88+E3_Parameter!$C$16*0.001/(3.715*Berechnungen!H42)))^2,3400*(H111/H42*0.001)^4.13*(H111/H134)^(230*(H111/H42*0.001)^2.1-0.7)*H88^(0.193*EXP(-3300*(H111/H42*0.001)^2.6*(H111/H134))))</f>
        <v>3.7983032628167969E-2</v>
      </c>
      <c r="I157" s="88">
        <f ca="1">IF(OR(I$7="–",I$7="glatt"),0.25/(LOG(15/I88+E3_Parameter!$C$16*0.001/(3.715*Berechnungen!I42)))^2,3400*(I111/I42*0.001)^4.13*(I111/I134)^(230*(I111/I42*0.001)^2.1-0.7)*I88^(0.193*EXP(-3300*(I111/I42*0.001)^2.6*(I111/I134))))</f>
        <v>4.8737277597756326E-2</v>
      </c>
      <c r="J157" s="88">
        <f ca="1">IF(OR(J$7="–",J$7="glatt"),0.25/(LOG(15/J88+E3_Parameter!$C$16*0.001/(3.715*Berechnungen!J42)))^2,3400*(J111/J42*0.001)^4.13*(J111/J134)^(230*(J111/J42*0.001)^2.1-0.7)*J88^(0.193*EXP(-3300*(J111/J42*0.001)^2.6*(J111/J134))))</f>
        <v>4.8737277597756326E-2</v>
      </c>
      <c r="K157" s="88">
        <f ca="1">IF(OR(K$7="–",K$7="glatt"),0.25/(LOG(15/K88+E3_Parameter!$C$16*0.001/(3.715*Berechnungen!K42)))^2,3400*(K111/K42*0.001)^4.13*(K111/K134)^(230*(K111/K42*0.001)^2.1-0.7)*K88^(0.193*EXP(-3300*(K111/K42*0.001)^2.6*(K111/K134))))</f>
        <v>3.3269243189666141E-2</v>
      </c>
      <c r="L157" s="88">
        <f ca="1">IF(OR(L$7="–",L$7="glatt"),0.25/(LOG(15/L88+E3_Parameter!$C$16*0.001/(3.715*Berechnungen!L42)))^2,3400*(L111/L42*0.001)^4.13*(L111/L134)^(230*(L111/L42*0.001)^2.1-0.7)*L88^(0.193*EXP(-3300*(L111/L42*0.001)^2.6*(L111/L134))))</f>
        <v>4.8737277597756326E-2</v>
      </c>
      <c r="M157" s="88">
        <f ca="1">IF(OR(M$7="–",M$7="glatt"),0.25/(LOG(15/M88+E3_Parameter!$C$16*0.001/(3.715*Berechnungen!M42)))^2,3400*(M111/M42*0.001)^4.13*(M111/M134)^(230*(M111/M42*0.001)^2.1-0.7)*M88^(0.193*EXP(-3300*(M111/M42*0.001)^2.6*(M111/M134))))</f>
        <v>3.7983032628167969E-2</v>
      </c>
      <c r="N157" s="88">
        <f ca="1">IF(OR(N$7="–",N$7="glatt"),0.25/(LOG(15/N88+E3_Parameter!$C$16*0.001/(3.715*Berechnungen!N42)))^2,3400*(N111/N42*0.001)^4.13*(N111/N134)^(230*(N111/N42*0.001)^2.1-0.7)*N88^(0.193*EXP(-3300*(N111/N42*0.001)^2.6*(N111/N134))))</f>
        <v>4.8737277597756326E-2</v>
      </c>
      <c r="O157" s="88">
        <f ca="1">IF(OR(O$7="–",O$7="glatt"),0.25/(LOG(15/O88+E3_Parameter!$C$16*0.001/(3.715*Berechnungen!O42)))^2,3400*(O111/O42*0.001)^4.13*(O111/O134)^(230*(O111/O42*0.001)^2.1-0.7)*O88^(0.193*EXP(-3300*(O111/O42*0.001)^2.6*(O111/O134))))</f>
        <v>4.8737277597756326E-2</v>
      </c>
      <c r="P157" s="88">
        <f ca="1">IF(OR(P$7="–",P$7="glatt"),0.25/(LOG(15/P88+E3_Parameter!$C$16*0.001/(3.715*Berechnungen!P42)))^2,3400*(P111/P42*0.001)^4.13*(P111/P134)^(230*(P111/P42*0.001)^2.1-0.7)*P88^(0.193*EXP(-3300*(P111/P42*0.001)^2.6*(P111/P134))))</f>
        <v>2.8205702251911824E-2</v>
      </c>
      <c r="Q157" s="88">
        <f ca="1">IF(OR(Q$7="–",Q$7="glatt"),0.25/(LOG(15/Q88+E3_Parameter!$C$16*0.001/(3.715*Berechnungen!Q42)))^2,3400*(Q111/Q42*0.001)^4.13*(Q111/Q134)^(230*(Q111/Q42*0.001)^2.1-0.7)*Q88^(0.193*EXP(-3300*(Q111/Q42*0.001)^2.6*(Q111/Q134))))</f>
        <v>3.4847571677094707E-2</v>
      </c>
      <c r="R157" s="88">
        <f ca="1">IF(OR(R$7="–",R$7="glatt"),0.25/(LOG(15/R88+E3_Parameter!$C$16*0.001/(3.715*Berechnungen!R42)))^2,3400*(R111/R42*0.001)^4.13*(R111/R134)^(230*(R111/R42*0.001)^2.1-0.7)*R88^(0.193*EXP(-3300*(R111/R42*0.001)^2.6*(R111/R134))))</f>
        <v>3.492033601582635E-2</v>
      </c>
      <c r="S157" s="88">
        <f ca="1">IF(OR(S$7="–",S$7="glatt"),0.25/(LOG(15/S88+E3_Parameter!$C$16*0.001/(3.715*Berechnungen!S42)))^2,3400*(S111/S42*0.001)^4.13*(S111/S134)^(230*(S111/S42*0.001)^2.1-0.7)*S88^(0.193*EXP(-3300*(S111/S42*0.001)^2.6*(S111/S134))))</f>
        <v>4.5808058370423406E-2</v>
      </c>
      <c r="T157" s="88">
        <f ca="1">IF(OR(T$7="–",T$7="glatt"),0.25/(LOG(15/T88+E3_Parameter!$C$16*0.001/(3.715*Berechnungen!T42)))^2,3400*(T111/T42*0.001)^4.13*(T111/T134)^(230*(T111/T42*0.001)^2.1-0.7)*T88^(0.193*EXP(-3300*(T111/T42*0.001)^2.6*(T111/T134))))</f>
        <v>4.3013587032164284E-2</v>
      </c>
      <c r="U157" s="88">
        <f ca="1">IF(OR(U$7="–",U$7="glatt"),0.25/(LOG(15/U88+E3_Parameter!$C$16*0.001/(3.715*Berechnungen!U42)))^2,3400*(U111/U42*0.001)^4.13*(U111/U134)^(230*(U111/U42*0.001)^2.1-0.7)*U88^(0.193*EXP(-3300*(U111/U42*0.001)^2.6*(U111/U134))))</f>
        <v>5.5686501241556517E-2</v>
      </c>
      <c r="V157" s="88">
        <f ca="1">IF(OR(V$7="–",V$7="glatt"),0.25/(LOG(15/V88+E3_Parameter!$C$16*0.001/(3.715*Berechnungen!V42)))^2,3400*(V111/V42*0.001)^4.13*(V111/V134)^(230*(V111/V42*0.001)^2.1-0.7)*V88^(0.193*EXP(-3300*(V111/V42*0.001)^2.6*(V111/V134))))</f>
        <v>5.6629660270233348E-2</v>
      </c>
      <c r="W157" s="88">
        <f ca="1">IF(OR(W$7="–",W$7="glatt"),0.25/(LOG(15/W88+E3_Parameter!$C$16*0.001/(3.715*Berechnungen!W42)))^2,3400*(W111/W42*0.001)^4.13*(W111/W134)^(230*(W111/W42*0.001)^2.1-0.7)*W88^(0.193*EXP(-3300*(W111/W42*0.001)^2.6*(W111/W134))))</f>
        <v>0.17412350892543157</v>
      </c>
      <c r="X157" s="88">
        <f ca="1">IF(OR(X$7="–",X$7="glatt"),0.25/(LOG(15/X88+E3_Parameter!$C$16*0.001/(3.715*Berechnungen!X42)))^2,3400*(X111/X42*0.001)^4.13*(X111/X134)^(230*(X111/X42*0.001)^2.1-0.7)*X88^(0.193*EXP(-3300*(X111/X42*0.001)^2.6*(X111/X134))))</f>
        <v>5.9888232525418354E-2</v>
      </c>
      <c r="Y157" s="88">
        <f ca="1">IF(OR(Y$7="–",Y$7="glatt"),0.25/(LOG(15/Y88+E3_Parameter!$C$16*0.001/(3.715*Berechnungen!Y42)))^2,3400*(Y111/Y42*0.001)^4.13*(Y111/Y134)^(230*(Y111/Y42*0.001)^2.1-0.7)*Y88^(0.193*EXP(-3300*(Y111/Y42*0.001)^2.6*(Y111/Y134))))</f>
        <v>0.17412350892543157</v>
      </c>
      <c r="Z157" s="88">
        <f ca="1">IF(OR(Z$7="–",Z$7="glatt"),0.25/(LOG(15/Z88+E3_Parameter!$C$16*0.001/(3.715*Berechnungen!Z42)))^2,3400*(Z111/Z42*0.001)^4.13*(Z111/Z134)^(230*(Z111/Z42*0.001)^2.1-0.7)*Z88^(0.193*EXP(-3300*(Z111/Z42*0.001)^2.6*(Z111/Z134))))</f>
        <v>6.4012569341549586E-2</v>
      </c>
      <c r="AA157" s="88">
        <f ca="1">IF(OR(AA$7="–",AA$7="glatt"),0.25/(LOG(15/AA88+E3_Parameter!$C$16*0.001/(3.715*Berechnungen!AA42)))^2,3400*(AA111/AA42*0.001)^4.13*(AA111/AA134)^(230*(AA111/AA42*0.001)^2.1-0.7)*AA88^(0.193*EXP(-3300*(AA111/AA42*0.001)^2.6*(AA111/AA134))))</f>
        <v>0.17412350892543157</v>
      </c>
      <c r="AB157" s="88">
        <f ca="1">IF(OR(AB$7="–",AB$7="glatt"),0.25/(LOG(15/AB88+E3_Parameter!$C$16*0.001/(3.715*Berechnungen!AB42)))^2,3400*(AB111/AB42*0.001)^4.13*(AB111/AB134)^(230*(AB111/AB42*0.001)^2.1-0.7)*AB88^(0.193*EXP(-3300*(AB111/AB42*0.001)^2.6*(AB111/AB134))))</f>
        <v>6.9465486826080641E-2</v>
      </c>
      <c r="AC157" s="88">
        <f ca="1">IF(OR(AC$7="–",AC$7="glatt"),0.25/(LOG(15/AC88+E3_Parameter!$C$16*0.001/(3.715*Berechnungen!AC42)))^2,3400*(AC111/AC42*0.001)^4.13*(AC111/AC134)^(230*(AC111/AC42*0.001)^2.1-0.7)*AC88^(0.193*EXP(-3300*(AC111/AC42*0.001)^2.6*(AC111/AC134))))</f>
        <v>0.17412350892543157</v>
      </c>
      <c r="AD157" s="88">
        <f ca="1">IF(OR(AD$7="–",AD$7="glatt"),0.25/(LOG(15/AD88+E3_Parameter!$C$16*0.001/(3.715*Berechnungen!AD42)))^2,3400*(AD111/AD42*0.001)^4.13*(AD111/AD134)^(230*(AD111/AD42*0.001)^2.1-0.7)*AD88^(0.193*EXP(-3300*(AD111/AD42*0.001)^2.6*(AD111/AD134))))</f>
        <v>7.7143336960542264E-2</v>
      </c>
      <c r="AE157" s="88">
        <f ca="1">IF(OR(AE$7="–",AE$7="glatt"),0.25/(LOG(15/AE88+E3_Parameter!$C$16*0.001/(3.715*Berechnungen!AE42)))^2,3400*(AE111/AE42*0.001)^4.13*(AE111/AE134)^(230*(AE111/AE42*0.001)^2.1-0.7)*AE88^(0.193*EXP(-3300*(AE111/AE42*0.001)^2.6*(AE111/AE134))))</f>
        <v>0.17412350892543157</v>
      </c>
      <c r="AF157" s="88">
        <f ca="1">IF(OR(AF$7="–",AF$7="glatt"),0.25/(LOG(15/AF88+E3_Parameter!$C$16*0.001/(3.715*Berechnungen!AF42)))^2,3400*(AF111/AF42*0.001)^4.13*(AF111/AF134)^(230*(AF111/AF42*0.001)^2.1-0.7)*AF88^(0.193*EXP(-3300*(AF111/AF42*0.001)^2.6*(AF111/AF134))))</f>
        <v>8.9075605325724949E-2</v>
      </c>
      <c r="AG157" s="88">
        <f ca="1">IF(OR(AG$7="–",AG$7="glatt"),0.25/(LOG(15/AG88+E3_Parameter!$C$16*0.001/(3.715*Berechnungen!AG42)))^2,3400*(AG111/AG42*0.001)^4.13*(AG111/AG134)^(230*(AG111/AG42*0.001)^2.1-0.7)*AG88^(0.193*EXP(-3300*(AG111/AG42*0.001)^2.6*(AG111/AG134))))</f>
        <v>0.17412350892543157</v>
      </c>
      <c r="AH157" s="88">
        <f ca="1">IF(OR(AH$7="–",AH$7="glatt"),0.25/(LOG(15/AH88+E3_Parameter!$C$16*0.001/(3.715*Berechnungen!AH42)))^2,3400*(AH111/AH42*0.001)^4.13*(AH111/AH134)^(230*(AH111/AH42*0.001)^2.1-0.7)*AH88^(0.193*EXP(-3300*(AH111/AH42*0.001)^2.6*(AH111/AH134))))</f>
        <v>0.11122496312783139</v>
      </c>
      <c r="AI157" s="88">
        <f ca="1">IF(OR(AI$7="–",AI$7="glatt"),0.25/(LOG(15/AI88+E3_Parameter!$C$16*0.001/(3.715*Berechnungen!AI42)))^2,3400*(AI111/AI42*0.001)^4.13*(AI111/AI134)^(230*(AI111/AI42*0.001)^2.1-0.7)*AI88^(0.193*EXP(-3300*(AI111/AI42*0.001)^2.6*(AI111/AI134))))</f>
        <v>0.17412350892543157</v>
      </c>
      <c r="AJ157" s="88">
        <f ca="1">IF(OR(AJ$7="–",AJ$7="glatt"),0.25/(LOG(15/AJ88+E3_Parameter!$C$16*0.001/(3.715*Berechnungen!AJ42)))^2,3400*(AJ111/AJ42*0.001)^4.13*(AJ111/AJ134)^(230*(AJ111/AJ42*0.001)^2.1-0.7)*AJ88^(0.193*EXP(-3300*(AJ111/AJ42*0.001)^2.6*(AJ111/AJ134))))</f>
        <v>0.17412350892543157</v>
      </c>
      <c r="AK157" s="88" t="e">
        <f ca="1">IF(OR(AK$7="–",AK$7="glatt"),0.25/(LOG(15/AK88+E3_Parameter!$C$16*0.001/(3.715*Berechnungen!AK42)))^2,3400*(AK111/AK42*0.001)^4.13*(AK111/AK134)^(230*(AK111/AK42*0.001)^2.1-0.7)*AK88^(0.193*EXP(-3300*(AK111/AK42*0.001)^2.6*(AK111/AK134))))</f>
        <v>#N/A</v>
      </c>
      <c r="AL157" s="88" t="e">
        <f ca="1">IF(OR(AL$7="–",AL$7="glatt"),0.25/(LOG(15/AL88+E3_Parameter!$C$16*0.001/(3.715*Berechnungen!AL42)))^2,3400*(AL111/AL42*0.001)^4.13*(AL111/AL134)^(230*(AL111/AL42*0.001)^2.1-0.7)*AL88^(0.193*EXP(-3300*(AL111/AL42*0.001)^2.6*(AL111/AL134))))</f>
        <v>#N/A</v>
      </c>
      <c r="AM157" s="88" t="e">
        <f ca="1">IF(OR(AM$7="–",AM$7="glatt"),0.25/(LOG(15/AM88+E3_Parameter!$C$16*0.001/(3.715*Berechnungen!AM42)))^2,3400*(AM111/AM42*0.001)^4.13*(AM111/AM134)^(230*(AM111/AM42*0.001)^2.1-0.7)*AM88^(0.193*EXP(-3300*(AM111/AM42*0.001)^2.6*(AM111/AM134))))</f>
        <v>#N/A</v>
      </c>
      <c r="AN157" s="88" t="e">
        <f ca="1">IF(OR(AN$7="–",AN$7="glatt"),0.25/(LOG(15/AN88+E3_Parameter!$C$16*0.001/(3.715*Berechnungen!AN42)))^2,3400*(AN111/AN42*0.001)^4.13*(AN111/AN134)^(230*(AN111/AN42*0.001)^2.1-0.7)*AN88^(0.193*EXP(-3300*(AN111/AN42*0.001)^2.6*(AN111/AN134))))</f>
        <v>#N/A</v>
      </c>
      <c r="AO157" s="88" t="e">
        <f ca="1">IF(OR(AO$7="–",AO$7="glatt"),0.25/(LOG(15/AO88+E3_Parameter!$C$16*0.001/(3.715*Berechnungen!AO42)))^2,3400*(AO111/AO42*0.001)^4.13*(AO111/AO134)^(230*(AO111/AO42*0.001)^2.1-0.7)*AO88^(0.193*EXP(-3300*(AO111/AO42*0.001)^2.6*(AO111/AO134))))</f>
        <v>#N/A</v>
      </c>
      <c r="AP157" s="88" t="e">
        <f ca="1">IF(OR(AP$7="–",AP$7="glatt"),0.25/(LOG(15/AP88+E3_Parameter!$C$16*0.001/(3.715*Berechnungen!AP42)))^2,3400*(AP111/AP42*0.001)^4.13*(AP111/AP134)^(230*(AP111/AP42*0.001)^2.1-0.7)*AP88^(0.193*EXP(-3300*(AP111/AP42*0.001)^2.6*(AP111/AP134))))</f>
        <v>#N/A</v>
      </c>
      <c r="AQ157" s="88" t="e">
        <f ca="1">IF(OR(AQ$7="–",AQ$7="glatt"),0.25/(LOG(15/AQ88+E3_Parameter!$C$16*0.001/(3.715*Berechnungen!AQ42)))^2,3400*(AQ111/AQ42*0.001)^4.13*(AQ111/AQ134)^(230*(AQ111/AQ42*0.001)^2.1-0.7)*AQ88^(0.193*EXP(-3300*(AQ111/AQ42*0.001)^2.6*(AQ111/AQ134))))</f>
        <v>#N/A</v>
      </c>
      <c r="AR157" s="88" t="e">
        <f ca="1">IF(OR(AR$7="–",AR$7="glatt"),0.25/(LOG(15/AR88+E3_Parameter!$C$16*0.001/(3.715*Berechnungen!AR42)))^2,3400*(AR111/AR42*0.001)^4.13*(AR111/AR134)^(230*(AR111/AR42*0.001)^2.1-0.7)*AR88^(0.193*EXP(-3300*(AR111/AR42*0.001)^2.6*(AR111/AR134))))</f>
        <v>#N/A</v>
      </c>
      <c r="AS157" s="88" t="e">
        <f ca="1">IF(OR(AS$7="–",AS$7="glatt"),0.25/(LOG(15/AS88+E3_Parameter!$C$16*0.001/(3.715*Berechnungen!AS42)))^2,3400*(AS111/AS42*0.001)^4.13*(AS111/AS134)^(230*(AS111/AS42*0.001)^2.1-0.7)*AS88^(0.193*EXP(-3300*(AS111/AS42*0.001)^2.6*(AS111/AS134))))</f>
        <v>#N/A</v>
      </c>
      <c r="AT157" s="88" t="e">
        <f ca="1">IF(OR(AT$7="–",AT$7="glatt"),0.25/(LOG(15/AT88+E3_Parameter!$C$16*0.001/(3.715*Berechnungen!AT42)))^2,3400*(AT111/AT42*0.001)^4.13*(AT111/AT134)^(230*(AT111/AT42*0.001)^2.1-0.7)*AT88^(0.193*EXP(-3300*(AT111/AT42*0.001)^2.6*(AT111/AT134))))</f>
        <v>#N/A</v>
      </c>
      <c r="AU157" s="88" t="e">
        <f ca="1">IF(OR(AU$7="–",AU$7="glatt"),0.25/(LOG(15/AU88+E3_Parameter!$C$16*0.001/(3.715*Berechnungen!AU42)))^2,3400*(AU111/AU42*0.001)^4.13*(AU111/AU134)^(230*(AU111/AU42*0.001)^2.1-0.7)*AU88^(0.193*EXP(-3300*(AU111/AU42*0.001)^2.6*(AU111/AU134))))</f>
        <v>#N/A</v>
      </c>
      <c r="AV157" s="88" t="e">
        <f ca="1">IF(OR(AV$7="–",AV$7="glatt"),0.25/(LOG(15/AV88+E3_Parameter!$C$16*0.001/(3.715*Berechnungen!AV42)))^2,3400*(AV111/AV42*0.001)^4.13*(AV111/AV134)^(230*(AV111/AV42*0.001)^2.1-0.7)*AV88^(0.193*EXP(-3300*(AV111/AV42*0.001)^2.6*(AV111/AV134))))</f>
        <v>#N/A</v>
      </c>
      <c r="AW157" s="88" t="e">
        <f ca="1">IF(OR(AW$7="–",AW$7="glatt"),0.25/(LOG(15/AW88+E3_Parameter!$C$16*0.001/(3.715*Berechnungen!AW42)))^2,3400*(AW111/AW42*0.001)^4.13*(AW111/AW134)^(230*(AW111/AW42*0.001)^2.1-0.7)*AW88^(0.193*EXP(-3300*(AW111/AW42*0.001)^2.6*(AW111/AW134))))</f>
        <v>#N/A</v>
      </c>
      <c r="AX157" s="88" t="e">
        <f ca="1">IF(OR(AX$7="–",AX$7="glatt"),0.25/(LOG(15/AX88+E3_Parameter!$C$16*0.001/(3.715*Berechnungen!AX42)))^2,3400*(AX111/AX42*0.001)^4.13*(AX111/AX134)^(230*(AX111/AX42*0.001)^2.1-0.7)*AX88^(0.193*EXP(-3300*(AX111/AX42*0.001)^2.6*(AX111/AX134))))</f>
        <v>#N/A</v>
      </c>
      <c r="AY157" s="88" t="e">
        <f ca="1">IF(OR(AY$7="–",AY$7="glatt"),0.25/(LOG(15/AY88+E3_Parameter!$C$16*0.001/(3.715*Berechnungen!AY42)))^2,3400*(AY111/AY42*0.001)^4.13*(AY111/AY134)^(230*(AY111/AY42*0.001)^2.1-0.7)*AY88^(0.193*EXP(-3300*(AY111/AY42*0.001)^2.6*(AY111/AY134))))</f>
        <v>#N/A</v>
      </c>
      <c r="AZ157" s="88" t="e">
        <f ca="1">IF(OR(AZ$7="–",AZ$7="glatt"),0.25/(LOG(15/AZ88+E3_Parameter!$C$16*0.001/(3.715*Berechnungen!AZ42)))^2,3400*(AZ111/AZ42*0.001)^4.13*(AZ111/AZ134)^(230*(AZ111/AZ42*0.001)^2.1-0.7)*AZ88^(0.193*EXP(-3300*(AZ111/AZ42*0.001)^2.6*(AZ111/AZ134))))</f>
        <v>#N/A</v>
      </c>
      <c r="BA157" s="88" t="e">
        <f ca="1">IF(OR(BA$7="–",BA$7="glatt"),0.25/(LOG(15/BA88+E3_Parameter!$C$16*0.001/(3.715*Berechnungen!BA42)))^2,3400*(BA111/BA42*0.001)^4.13*(BA111/BA134)^(230*(BA111/BA42*0.001)^2.1-0.7)*BA88^(0.193*EXP(-3300*(BA111/BA42*0.001)^2.6*(BA111/BA134))))</f>
        <v>#N/A</v>
      </c>
      <c r="BB157" s="88" t="e">
        <f ca="1">IF(OR(BB$7="–",BB$7="glatt"),0.25/(LOG(15/BB88+E3_Parameter!$C$16*0.001/(3.715*Berechnungen!BB42)))^2,3400*(BB111/BB42*0.001)^4.13*(BB111/BB134)^(230*(BB111/BB42*0.001)^2.1-0.7)*BB88^(0.193*EXP(-3300*(BB111/BB42*0.001)^2.6*(BB111/BB134))))</f>
        <v>#N/A</v>
      </c>
      <c r="BC157" s="88" t="e">
        <f ca="1">IF(OR(BC$7="–",BC$7="glatt"),0.25/(LOG(15/BC88+E3_Parameter!$C$16*0.001/(3.715*Berechnungen!BC42)))^2,3400*(BC111/BC42*0.001)^4.13*(BC111/BC134)^(230*(BC111/BC42*0.001)^2.1-0.7)*BC88^(0.193*EXP(-3300*(BC111/BC42*0.001)^2.6*(BC111/BC134))))</f>
        <v>#N/A</v>
      </c>
      <c r="BD157" s="88" t="e">
        <f ca="1">IF(OR(BD$7="–",BD$7="glatt"),0.25/(LOG(15/BD88+E3_Parameter!$C$16*0.001/(3.715*Berechnungen!BD42)))^2,3400*(BD111/BD42*0.001)^4.13*(BD111/BD134)^(230*(BD111/BD42*0.001)^2.1-0.7)*BD88^(0.193*EXP(-3300*(BD111/BD42*0.001)^2.6*(BD111/BD134))))</f>
        <v>#N/A</v>
      </c>
      <c r="BE157" s="88" t="e">
        <f ca="1">IF(OR(BE$7="–",BE$7="glatt"),0.25/(LOG(15/BE88+E3_Parameter!$C$16*0.001/(3.715*Berechnungen!BE42)))^2,3400*(BE111/BE42*0.001)^4.13*(BE111/BE134)^(230*(BE111/BE42*0.001)^2.1-0.7)*BE88^(0.193*EXP(-3300*(BE111/BE42*0.001)^2.6*(BE111/BE134))))</f>
        <v>#N/A</v>
      </c>
      <c r="BF157" s="88" t="e">
        <f ca="1">IF(OR(BF$7="–",BF$7="glatt"),0.25/(LOG(15/BF88+E3_Parameter!$C$16*0.001/(3.715*Berechnungen!BF42)))^2,3400*(BF111/BF42*0.001)^4.13*(BF111/BF134)^(230*(BF111/BF42*0.001)^2.1-0.7)*BF88^(0.193*EXP(-3300*(BF111/BF42*0.001)^2.6*(BF111/BF134))))</f>
        <v>#N/A</v>
      </c>
      <c r="BG157" s="88" t="e">
        <f ca="1">IF(OR(BG$7="–",BG$7="glatt"),0.25/(LOG(15/BG88+E3_Parameter!$C$16*0.001/(3.715*Berechnungen!BG42)))^2,3400*(BG111/BG42*0.001)^4.13*(BG111/BG134)^(230*(BG111/BG42*0.001)^2.1-0.7)*BG88^(0.193*EXP(-3300*(BG111/BG42*0.001)^2.6*(BG111/BG134))))</f>
        <v>#N/A</v>
      </c>
      <c r="BH157" s="88" t="e">
        <f ca="1">IF(OR(BH$7="–",BH$7="glatt"),0.25/(LOG(15/BH88+E3_Parameter!$C$16*0.001/(3.715*Berechnungen!BH42)))^2,3400*(BH111/BH42*0.001)^4.13*(BH111/BH134)^(230*(BH111/BH42*0.001)^2.1-0.7)*BH88^(0.193*EXP(-3300*(BH111/BH42*0.001)^2.6*(BH111/BH134))))</f>
        <v>#N/A</v>
      </c>
      <c r="BI157" s="88" t="e">
        <f ca="1">IF(OR(BI$7="–",BI$7="glatt"),0.25/(LOG(15/BI88+E3_Parameter!$C$16*0.001/(3.715*Berechnungen!BI42)))^2,3400*(BI111/BI42*0.001)^4.13*(BI111/BI134)^(230*(BI111/BI42*0.001)^2.1-0.7)*BI88^(0.193*EXP(-3300*(BI111/BI42*0.001)^2.6*(BI111/BI134))))</f>
        <v>#N/A</v>
      </c>
      <c r="BJ157" s="88" t="e">
        <f ca="1">IF(OR(BJ$7="–",BJ$7="glatt"),0.25/(LOG(15/BJ88+E3_Parameter!$C$16*0.001/(3.715*Berechnungen!BJ42)))^2,3400*(BJ111/BJ42*0.001)^4.13*(BJ111/BJ134)^(230*(BJ111/BJ42*0.001)^2.1-0.7)*BJ88^(0.193*EXP(-3300*(BJ111/BJ42*0.001)^2.6*(BJ111/BJ134))))</f>
        <v>#N/A</v>
      </c>
      <c r="BK157" s="88" t="e">
        <f ca="1">IF(OR(BK$7="–",BK$7="glatt"),0.25/(LOG(15/BK88+E3_Parameter!$C$16*0.001/(3.715*Berechnungen!BK42)))^2,3400*(BK111/BK42*0.001)^4.13*(BK111/BK134)^(230*(BK111/BK42*0.001)^2.1-0.7)*BK88^(0.193*EXP(-3300*(BK111/BK42*0.001)^2.6*(BK111/BK134))))</f>
        <v>#N/A</v>
      </c>
      <c r="BL157" s="88" t="e">
        <f ca="1">IF(OR(BL$7="–",BL$7="glatt"),0.25/(LOG(15/BL88+E3_Parameter!$C$16*0.001/(3.715*Berechnungen!BL42)))^2,3400*(BL111/BL42*0.001)^4.13*(BL111/BL134)^(230*(BL111/BL42*0.001)^2.1-0.7)*BL88^(0.193*EXP(-3300*(BL111/BL42*0.001)^2.6*(BL111/BL134))))</f>
        <v>#N/A</v>
      </c>
      <c r="BM157" s="88" t="e">
        <f ca="1">IF(OR(BM$7="–",BM$7="glatt"),0.25/(LOG(15/BM88+E3_Parameter!$C$16*0.001/(3.715*Berechnungen!BM42)))^2,3400*(BM111/BM42*0.001)^4.13*(BM111/BM134)^(230*(BM111/BM42*0.001)^2.1-0.7)*BM88^(0.193*EXP(-3300*(BM111/BM42*0.001)^2.6*(BM111/BM134))))</f>
        <v>#N/A</v>
      </c>
      <c r="BN157" s="88" t="e">
        <f ca="1">IF(OR(BN$7="–",BN$7="glatt"),0.25/(LOG(15/BN88+E3_Parameter!$C$16*0.001/(3.715*Berechnungen!BN42)))^2,3400*(BN111/BN42*0.001)^4.13*(BN111/BN134)^(230*(BN111/BN42*0.001)^2.1-0.7)*BN88^(0.193*EXP(-3300*(BN111/BN42*0.001)^2.6*(BN111/BN134))))</f>
        <v>#N/A</v>
      </c>
      <c r="BO157" s="88" t="e">
        <f ca="1">IF(OR(BO$7="–",BO$7="glatt"),0.25/(LOG(15/BO88+E3_Parameter!$C$16*0.001/(3.715*Berechnungen!BO42)))^2,3400*(BO111/BO42*0.001)^4.13*(BO111/BO134)^(230*(BO111/BO42*0.001)^2.1-0.7)*BO88^(0.193*EXP(-3300*(BO111/BO42*0.001)^2.6*(BO111/BO134))))</f>
        <v>#N/A</v>
      </c>
      <c r="BP157" s="88" t="e">
        <f ca="1">IF(OR(BP$7="–",BP$7="glatt"),0.25/(LOG(15/BP88+E3_Parameter!$C$16*0.001/(3.715*Berechnungen!BP42)))^2,3400*(BP111/BP42*0.001)^4.13*(BP111/BP134)^(230*(BP111/BP42*0.001)^2.1-0.7)*BP88^(0.193*EXP(-3300*(BP111/BP42*0.001)^2.6*(BP111/BP134))))</f>
        <v>#N/A</v>
      </c>
      <c r="BQ157" s="88" t="e">
        <f ca="1">IF(OR(BQ$7="–",BQ$7="glatt"),0.25/(LOG(15/BQ88+E3_Parameter!$C$16*0.001/(3.715*Berechnungen!BQ42)))^2,3400*(BQ111/BQ42*0.001)^4.13*(BQ111/BQ134)^(230*(BQ111/BQ42*0.001)^2.1-0.7)*BQ88^(0.193*EXP(-3300*(BQ111/BQ42*0.001)^2.6*(BQ111/BQ134))))</f>
        <v>#N/A</v>
      </c>
      <c r="BR157" s="88" t="e">
        <f ca="1">IF(OR(BR$7="–",BR$7="glatt"),0.25/(LOG(15/BR88+E3_Parameter!$C$16*0.001/(3.715*Berechnungen!BR42)))^2,3400*(BR111/BR42*0.001)^4.13*(BR111/BR134)^(230*(BR111/BR42*0.001)^2.1-0.7)*BR88^(0.193*EXP(-3300*(BR111/BR42*0.001)^2.6*(BR111/BR134))))</f>
        <v>#N/A</v>
      </c>
      <c r="BS157" s="88" t="e">
        <f ca="1">IF(OR(BS$7="–",BS$7="glatt"),0.25/(LOG(15/BS88+E3_Parameter!$C$16*0.001/(3.715*Berechnungen!BS42)))^2,3400*(BS111/BS42*0.001)^4.13*(BS111/BS134)^(230*(BS111/BS42*0.001)^2.1-0.7)*BS88^(0.193*EXP(-3300*(BS111/BS42*0.001)^2.6*(BS111/BS134))))</f>
        <v>#N/A</v>
      </c>
      <c r="BT157" s="88" t="e">
        <f ca="1">IF(OR(BT$7="–",BT$7="glatt"),0.25/(LOG(15/BT88+E3_Parameter!$C$16*0.001/(3.715*Berechnungen!BT42)))^2,3400*(BT111/BT42*0.001)^4.13*(BT111/BT134)^(230*(BT111/BT42*0.001)^2.1-0.7)*BT88^(0.193*EXP(-3300*(BT111/BT42*0.001)^2.6*(BT111/BT134))))</f>
        <v>#N/A</v>
      </c>
      <c r="BU157" s="88" t="e">
        <f ca="1">IF(OR(BU$7="–",BU$7="glatt"),0.25/(LOG(15/BU88+E3_Parameter!$C$16*0.001/(3.715*Berechnungen!BU42)))^2,3400*(BU111/BU42*0.001)^4.13*(BU111/BU134)^(230*(BU111/BU42*0.001)^2.1-0.7)*BU88^(0.193*EXP(-3300*(BU111/BU42*0.001)^2.6*(BU111/BU134))))</f>
        <v>#N/A</v>
      </c>
      <c r="BV157" s="88" t="e">
        <f ca="1">IF(OR(BV$7="–",BV$7="glatt"),0.25/(LOG(15/BV88+E3_Parameter!$C$16*0.001/(3.715*Berechnungen!BV42)))^2,3400*(BV111/BV42*0.001)^4.13*(BV111/BV134)^(230*(BV111/BV42*0.001)^2.1-0.7)*BV88^(0.193*EXP(-3300*(BV111/BV42*0.001)^2.6*(BV111/BV134))))</f>
        <v>#N/A</v>
      </c>
      <c r="BW157" s="88" t="e">
        <f ca="1">IF(OR(BW$7="–",BW$7="glatt"),0.25/(LOG(15/BW88+E3_Parameter!$C$16*0.001/(3.715*Berechnungen!BW42)))^2,3400*(BW111/BW42*0.001)^4.13*(BW111/BW134)^(230*(BW111/BW42*0.001)^2.1-0.7)*BW88^(0.193*EXP(-3300*(BW111/BW42*0.001)^2.6*(BW111/BW134))))</f>
        <v>#N/A</v>
      </c>
      <c r="BX157" s="88" t="e">
        <f ca="1">IF(OR(BX$7="–",BX$7="glatt"),0.25/(LOG(15/BX88+E3_Parameter!$C$16*0.001/(3.715*Berechnungen!BX42)))^2,3400*(BX111/BX42*0.001)^4.13*(BX111/BX134)^(230*(BX111/BX42*0.001)^2.1-0.7)*BX88^(0.193*EXP(-3300*(BX111/BX42*0.001)^2.6*(BX111/BX134))))</f>
        <v>#N/A</v>
      </c>
      <c r="BY157" s="88" t="e">
        <f ca="1">IF(OR(BY$7="–",BY$7="glatt"),0.25/(LOG(15/BY88+E3_Parameter!$C$16*0.001/(3.715*Berechnungen!BY42)))^2,3400*(BY111/BY42*0.001)^4.13*(BY111/BY134)^(230*(BY111/BY42*0.001)^2.1-0.7)*BY88^(0.193*EXP(-3300*(BY111/BY42*0.001)^2.6*(BY111/BY134))))</f>
        <v>#N/A</v>
      </c>
      <c r="BZ157" s="88" t="e">
        <f ca="1">IF(OR(BZ$7="–",BZ$7="glatt"),0.25/(LOG(15/BZ88+E3_Parameter!$C$16*0.001/(3.715*Berechnungen!BZ42)))^2,3400*(BZ111/BZ42*0.001)^4.13*(BZ111/BZ134)^(230*(BZ111/BZ42*0.001)^2.1-0.7)*BZ88^(0.193*EXP(-3300*(BZ111/BZ42*0.001)^2.6*(BZ111/BZ134))))</f>
        <v>#N/A</v>
      </c>
      <c r="CA157" s="88" t="e">
        <f ca="1">IF(OR(CA$7="–",CA$7="glatt"),0.25/(LOG(15/CA88+E3_Parameter!$C$16*0.001/(3.715*Berechnungen!CA42)))^2,3400*(CA111/CA42*0.001)^4.13*(CA111/CA134)^(230*(CA111/CA42*0.001)^2.1-0.7)*CA88^(0.193*EXP(-3300*(CA111/CA42*0.001)^2.6*(CA111/CA134))))</f>
        <v>#N/A</v>
      </c>
      <c r="CB157" s="88" t="e">
        <f ca="1">IF(OR(CB$7="–",CB$7="glatt"),0.25/(LOG(15/CB88+E3_Parameter!$C$16*0.001/(3.715*Berechnungen!CB42)))^2,3400*(CB111/CB42*0.001)^4.13*(CB111/CB134)^(230*(CB111/CB42*0.001)^2.1-0.7)*CB88^(0.193*EXP(-3300*(CB111/CB42*0.001)^2.6*(CB111/CB134))))</f>
        <v>#N/A</v>
      </c>
      <c r="CC157" s="88" t="e">
        <f ca="1">IF(OR(CC$7="–",CC$7="glatt"),0.25/(LOG(15/CC88+E3_Parameter!$C$16*0.001/(3.715*Berechnungen!CC42)))^2,3400*(CC111/CC42*0.001)^4.13*(CC111/CC134)^(230*(CC111/CC42*0.001)^2.1-0.7)*CC88^(0.193*EXP(-3300*(CC111/CC42*0.001)^2.6*(CC111/CC134))))</f>
        <v>#N/A</v>
      </c>
      <c r="CD157" s="88" t="e">
        <f ca="1">IF(OR(CD$7="–",CD$7="glatt"),0.25/(LOG(15/CD88+E3_Parameter!$C$16*0.001/(3.715*Berechnungen!CD42)))^2,3400*(CD111/CD42*0.001)^4.13*(CD111/CD134)^(230*(CD111/CD42*0.001)^2.1-0.7)*CD88^(0.193*EXP(-3300*(CD111/CD42*0.001)^2.6*(CD111/CD134))))</f>
        <v>#N/A</v>
      </c>
      <c r="CE157" s="88" t="e">
        <f ca="1">IF(OR(CE$7="–",CE$7="glatt"),0.25/(LOG(15/CE88+E3_Parameter!$C$16*0.001/(3.715*Berechnungen!CE42)))^2,3400*(CE111/CE42*0.001)^4.13*(CE111/CE134)^(230*(CE111/CE42*0.001)^2.1-0.7)*CE88^(0.193*EXP(-3300*(CE111/CE42*0.001)^2.6*(CE111/CE134))))</f>
        <v>#N/A</v>
      </c>
      <c r="CF157" s="88" t="e">
        <f ca="1">IF(OR(CF$7="–",CF$7="glatt"),0.25/(LOG(15/CF88+E3_Parameter!$C$16*0.001/(3.715*Berechnungen!CF42)))^2,3400*(CF111/CF42*0.001)^4.13*(CF111/CF134)^(230*(CF111/CF42*0.001)^2.1-0.7)*CF88^(0.193*EXP(-3300*(CF111/CF42*0.001)^2.6*(CF111/CF134))))</f>
        <v>#N/A</v>
      </c>
      <c r="CG157" s="88" t="e">
        <f ca="1">IF(OR(CG$7="–",CG$7="glatt"),0.25/(LOG(15/CG88+E3_Parameter!$C$16*0.001/(3.715*Berechnungen!CG42)))^2,3400*(CG111/CG42*0.001)^4.13*(CG111/CG134)^(230*(CG111/CG42*0.001)^2.1-0.7)*CG88^(0.193*EXP(-3300*(CG111/CG42*0.001)^2.6*(CG111/CG134))))</f>
        <v>#N/A</v>
      </c>
      <c r="CH157" s="88" t="e">
        <f ca="1">IF(OR(CH$7="–",CH$7="glatt"),0.25/(LOG(15/CH88+E3_Parameter!$C$16*0.001/(3.715*Berechnungen!CH42)))^2,3400*(CH111/CH42*0.001)^4.13*(CH111/CH134)^(230*(CH111/CH42*0.001)^2.1-0.7)*CH88^(0.193*EXP(-3300*(CH111/CH42*0.001)^2.6*(CH111/CH134))))</f>
        <v>#N/A</v>
      </c>
      <c r="CI157" s="88" t="e">
        <f ca="1">IF(OR(CI$7="–",CI$7="glatt"),0.25/(LOG(15/CI88+E3_Parameter!$C$16*0.001/(3.715*Berechnungen!CI42)))^2,3400*(CI111/CI42*0.001)^4.13*(CI111/CI134)^(230*(CI111/CI42*0.001)^2.1-0.7)*CI88^(0.193*EXP(-3300*(CI111/CI42*0.001)^2.6*(CI111/CI134))))</f>
        <v>#N/A</v>
      </c>
      <c r="CJ157" s="88" t="e">
        <f ca="1">IF(OR(CJ$7="–",CJ$7="glatt"),0.25/(LOG(15/CJ88+E3_Parameter!$C$16*0.001/(3.715*Berechnungen!CJ42)))^2,3400*(CJ111/CJ42*0.001)^4.13*(CJ111/CJ134)^(230*(CJ111/CJ42*0.001)^2.1-0.7)*CJ88^(0.193*EXP(-3300*(CJ111/CJ42*0.001)^2.6*(CJ111/CJ134))))</f>
        <v>#N/A</v>
      </c>
      <c r="CK157" s="88" t="e">
        <f ca="1">IF(OR(CK$7="–",CK$7="glatt"),0.25/(LOG(15/CK88+E3_Parameter!$C$16*0.001/(3.715*Berechnungen!CK42)))^2,3400*(CK111/CK42*0.001)^4.13*(CK111/CK134)^(230*(CK111/CK42*0.001)^2.1-0.7)*CK88^(0.193*EXP(-3300*(CK111/CK42*0.001)^2.6*(CK111/CK134))))</f>
        <v>#N/A</v>
      </c>
      <c r="CL157" s="88" t="e">
        <f ca="1">IF(OR(CL$7="–",CL$7="glatt"),0.25/(LOG(15/CL88+E3_Parameter!$C$16*0.001/(3.715*Berechnungen!CL42)))^2,3400*(CL111/CL42*0.001)^4.13*(CL111/CL134)^(230*(CL111/CL42*0.001)^2.1-0.7)*CL88^(0.193*EXP(-3300*(CL111/CL42*0.001)^2.6*(CL111/CL134))))</f>
        <v>#N/A</v>
      </c>
      <c r="CM157" s="88" t="e">
        <f ca="1">IF(OR(CM$7="–",CM$7="glatt"),0.25/(LOG(15/CM88+E3_Parameter!$C$16*0.001/(3.715*Berechnungen!CM42)))^2,3400*(CM111/CM42*0.001)^4.13*(CM111/CM134)^(230*(CM111/CM42*0.001)^2.1-0.7)*CM88^(0.193*EXP(-3300*(CM111/CM42*0.001)^2.6*(CM111/CM134))))</f>
        <v>#N/A</v>
      </c>
      <c r="CN157" s="88" t="e">
        <f ca="1">IF(OR(CN$7="–",CN$7="glatt"),0.25/(LOG(15/CN88+E3_Parameter!$C$16*0.001/(3.715*Berechnungen!CN42)))^2,3400*(CN111/CN42*0.001)^4.13*(CN111/CN134)^(230*(CN111/CN42*0.001)^2.1-0.7)*CN88^(0.193*EXP(-3300*(CN111/CN42*0.001)^2.6*(CN111/CN134))))</f>
        <v>#N/A</v>
      </c>
      <c r="CO157" s="88" t="e">
        <f ca="1">IF(OR(CO$7="–",CO$7="glatt"),0.25/(LOG(15/CO88+E3_Parameter!$C$16*0.001/(3.715*Berechnungen!CO42)))^2,3400*(CO111/CO42*0.001)^4.13*(CO111/CO134)^(230*(CO111/CO42*0.001)^2.1-0.7)*CO88^(0.193*EXP(-3300*(CO111/CO42*0.001)^2.6*(CO111/CO134))))</f>
        <v>#N/A</v>
      </c>
      <c r="CP157" s="88" t="e">
        <f ca="1">IF(OR(CP$7="–",CP$7="glatt"),0.25/(LOG(15/CP88+E3_Parameter!$C$16*0.001/(3.715*Berechnungen!CP42)))^2,3400*(CP111/CP42*0.001)^4.13*(CP111/CP134)^(230*(CP111/CP42*0.001)^2.1-0.7)*CP88^(0.193*EXP(-3300*(CP111/CP42*0.001)^2.6*(CP111/CP134))))</f>
        <v>#N/A</v>
      </c>
      <c r="CQ157" s="88" t="e">
        <f ca="1">IF(OR(CQ$7="–",CQ$7="glatt"),0.25/(LOG(15/CQ88+E3_Parameter!$C$16*0.001/(3.715*Berechnungen!CQ42)))^2,3400*(CQ111/CQ42*0.001)^4.13*(CQ111/CQ134)^(230*(CQ111/CQ42*0.001)^2.1-0.7)*CQ88^(0.193*EXP(-3300*(CQ111/CQ42*0.001)^2.6*(CQ111/CQ134))))</f>
        <v>#N/A</v>
      </c>
      <c r="CR157" s="88" t="e">
        <f ca="1">IF(OR(CR$7="–",CR$7="glatt"),0.25/(LOG(15/CR88+E3_Parameter!$C$16*0.001/(3.715*Berechnungen!CR42)))^2,3400*(CR111/CR42*0.001)^4.13*(CR111/CR134)^(230*(CR111/CR42*0.001)^2.1-0.7)*CR88^(0.193*EXP(-3300*(CR111/CR42*0.001)^2.6*(CR111/CR134))))</f>
        <v>#N/A</v>
      </c>
      <c r="CS157" s="88" t="e">
        <f ca="1">IF(OR(CS$7="–",CS$7="glatt"),0.25/(LOG(15/CS88+E3_Parameter!$C$16*0.001/(3.715*Berechnungen!CS42)))^2,3400*(CS111/CS42*0.001)^4.13*(CS111/CS134)^(230*(CS111/CS42*0.001)^2.1-0.7)*CS88^(0.193*EXP(-3300*(CS111/CS42*0.001)^2.6*(CS111/CS134))))</f>
        <v>#N/A</v>
      </c>
      <c r="CT157" s="88" t="e">
        <f ca="1">IF(OR(CT$7="–",CT$7="glatt"),0.25/(LOG(15/CT88+E3_Parameter!$C$16*0.001/(3.715*Berechnungen!CT42)))^2,3400*(CT111/CT42*0.001)^4.13*(CT111/CT134)^(230*(CT111/CT42*0.001)^2.1-0.7)*CT88^(0.193*EXP(-3300*(CT111/CT42*0.001)^2.6*(CT111/CT134))))</f>
        <v>#N/A</v>
      </c>
      <c r="CU157" s="88" t="e">
        <f ca="1">IF(OR(CU$7="–",CU$7="glatt"),0.25/(LOG(15/CU88+E3_Parameter!$C$16*0.001/(3.715*Berechnungen!CU42)))^2,3400*(CU111/CU42*0.001)^4.13*(CU111/CU134)^(230*(CU111/CU42*0.001)^2.1-0.7)*CU88^(0.193*EXP(-3300*(CU111/CU42*0.001)^2.6*(CU111/CU134))))</f>
        <v>#N/A</v>
      </c>
      <c r="CV157" s="88" t="e">
        <f ca="1">IF(OR(CV$7="–",CV$7="glatt"),0.25/(LOG(15/CV88+E3_Parameter!$C$16*0.001/(3.715*Berechnungen!CV42)))^2,3400*(CV111/CV42*0.001)^4.13*(CV111/CV134)^(230*(CV111/CV42*0.001)^2.1-0.7)*CV88^(0.193*EXP(-3300*(CV111/CV42*0.001)^2.6*(CV111/CV134))))</f>
        <v>#N/A</v>
      </c>
      <c r="CW157" s="88" t="e">
        <f ca="1">IF(OR(CW$7="–",CW$7="glatt"),0.25/(LOG(15/CW88+E3_Parameter!$C$16*0.001/(3.715*Berechnungen!CW42)))^2,3400*(CW111/CW42*0.001)^4.13*(CW111/CW134)^(230*(CW111/CW42*0.001)^2.1-0.7)*CW88^(0.193*EXP(-3300*(CW111/CW42*0.001)^2.6*(CW111/CW134))))</f>
        <v>#N/A</v>
      </c>
      <c r="CX157" s="88" t="e">
        <f ca="1">IF(OR(CX$7="–",CX$7="glatt"),0.25/(LOG(15/CX88+E3_Parameter!$C$16*0.001/(3.715*Berechnungen!CX42)))^2,3400*(CX111/CX42*0.001)^4.13*(CX111/CX134)^(230*(CX111/CX42*0.001)^2.1-0.7)*CX88^(0.193*EXP(-3300*(CX111/CX42*0.001)^2.6*(CX111/CX134))))</f>
        <v>#N/A</v>
      </c>
      <c r="CY157" s="88" t="e">
        <f ca="1">IF(OR(CY$7="–",CY$7="glatt"),0.25/(LOG(15/CY88+E3_Parameter!$C$16*0.001/(3.715*Berechnungen!CY42)))^2,3400*(CY111/CY42*0.001)^4.13*(CY111/CY134)^(230*(CY111/CY42*0.001)^2.1-0.7)*CY88^(0.193*EXP(-3300*(CY111/CY42*0.001)^2.6*(CY111/CY134))))</f>
        <v>#N/A</v>
      </c>
      <c r="CZ157" s="88" t="e">
        <f ca="1">IF(OR(CZ$7="–",CZ$7="glatt"),0.25/(LOG(15/CZ88+E3_Parameter!$C$16*0.001/(3.715*Berechnungen!CZ42)))^2,3400*(CZ111/CZ42*0.001)^4.13*(CZ111/CZ134)^(230*(CZ111/CZ42*0.001)^2.1-0.7)*CZ88^(0.193*EXP(-3300*(CZ111/CZ42*0.001)^2.6*(CZ111/CZ134))))</f>
        <v>#N/A</v>
      </c>
      <c r="DA157" s="88" t="e">
        <f ca="1">IF(OR(DA$7="–",DA$7="glatt"),0.25/(LOG(15/DA88+E3_Parameter!$C$16*0.001/(3.715*Berechnungen!DA42)))^2,3400*(DA111/DA42*0.001)^4.13*(DA111/DA134)^(230*(DA111/DA42*0.001)^2.1-0.7)*DA88^(0.193*EXP(-3300*(DA111/DA42*0.001)^2.6*(DA111/DA134))))</f>
        <v>#N/A</v>
      </c>
      <c r="DB157" s="88" t="e">
        <f ca="1">IF(OR(DB$7="–",DB$7="glatt"),0.25/(LOG(15/DB88+E3_Parameter!$C$16*0.001/(3.715*Berechnungen!DB42)))^2,3400*(DB111/DB42*0.001)^4.13*(DB111/DB134)^(230*(DB111/DB42*0.001)^2.1-0.7)*DB88^(0.193*EXP(-3300*(DB111/DB42*0.001)^2.6*(DB111/DB134))))</f>
        <v>#N/A</v>
      </c>
      <c r="DC157" s="88" t="e">
        <f ca="1">IF(OR(DC$7="–",DC$7="glatt"),0.25/(LOG(15/DC88+E3_Parameter!$C$16*0.001/(3.715*Berechnungen!DC42)))^2,3400*(DC111/DC42*0.001)^4.13*(DC111/DC134)^(230*(DC111/DC42*0.001)^2.1-0.7)*DC88^(0.193*EXP(-3300*(DC111/DC42*0.001)^2.6*(DC111/DC134))))</f>
        <v>#N/A</v>
      </c>
      <c r="DD157" s="88" t="e">
        <f ca="1">IF(OR(DD$7="–",DD$7="glatt"),0.25/(LOG(15/DD88+E3_Parameter!$C$16*0.001/(3.715*Berechnungen!DD42)))^2,3400*(DD111/DD42*0.001)^4.13*(DD111/DD134)^(230*(DD111/DD42*0.001)^2.1-0.7)*DD88^(0.193*EXP(-3300*(DD111/DD42*0.001)^2.6*(DD111/DD134))))</f>
        <v>#N/A</v>
      </c>
      <c r="DE157" s="88" t="e">
        <f ca="1">IF(OR(DE$7="–",DE$7="glatt"),0.25/(LOG(15/DE88+E3_Parameter!$C$16*0.001/(3.715*Berechnungen!DE42)))^2,3400*(DE111/DE42*0.001)^4.13*(DE111/DE134)^(230*(DE111/DE42*0.001)^2.1-0.7)*DE88^(0.193*EXP(-3300*(DE111/DE42*0.001)^2.6*(DE111/DE134))))</f>
        <v>#N/A</v>
      </c>
      <c r="DF157" s="88" t="e">
        <f ca="1">IF(OR(DF$7="–",DF$7="glatt"),0.25/(LOG(15/DF88+E3_Parameter!$C$16*0.001/(3.715*Berechnungen!DF42)))^2,3400*(DF111/DF42*0.001)^4.13*(DF111/DF134)^(230*(DF111/DF42*0.001)^2.1-0.7)*DF88^(0.193*EXP(-3300*(DF111/DF42*0.001)^2.6*(DF111/DF134))))</f>
        <v>#N/A</v>
      </c>
      <c r="DG157" s="88" t="e">
        <f ca="1">IF(OR(DG$7="–",DG$7="glatt"),0.25/(LOG(15/DG88+E3_Parameter!$C$16*0.001/(3.715*Berechnungen!DG42)))^2,3400*(DG111/DG42*0.001)^4.13*(DG111/DG134)^(230*(DG111/DG42*0.001)^2.1-0.7)*DG88^(0.193*EXP(-3300*(DG111/DG42*0.001)^2.6*(DG111/DG134))))</f>
        <v>#N/A</v>
      </c>
      <c r="DH157" s="88" t="e">
        <f ca="1">IF(OR(DH$7="–",DH$7="glatt"),0.25/(LOG(15/DH88+E3_Parameter!$C$16*0.001/(3.715*Berechnungen!DH42)))^2,3400*(DH111/DH42*0.001)^4.13*(DH111/DH134)^(230*(DH111/DH42*0.001)^2.1-0.7)*DH88^(0.193*EXP(-3300*(DH111/DH42*0.001)^2.6*(DH111/DH134))))</f>
        <v>#N/A</v>
      </c>
      <c r="DI157" s="88" t="e">
        <f ca="1">IF(OR(DI$7="–",DI$7="glatt"),0.25/(LOG(15/DI88+E3_Parameter!$C$16*0.001/(3.715*Berechnungen!DI42)))^2,3400*(DI111/DI42*0.001)^4.13*(DI111/DI134)^(230*(DI111/DI42*0.001)^2.1-0.7)*DI88^(0.193*EXP(-3300*(DI111/DI42*0.001)^2.6*(DI111/DI134))))</f>
        <v>#N/A</v>
      </c>
      <c r="DJ157" s="88" t="e">
        <f ca="1">IF(OR(DJ$7="–",DJ$7="glatt"),0.25/(LOG(15/DJ88+E3_Parameter!$C$16*0.001/(3.715*Berechnungen!DJ42)))^2,3400*(DJ111/DJ42*0.001)^4.13*(DJ111/DJ134)^(230*(DJ111/DJ42*0.001)^2.1-0.7)*DJ88^(0.193*EXP(-3300*(DJ111/DJ42*0.001)^2.6*(DJ111/DJ134))))</f>
        <v>#N/A</v>
      </c>
      <c r="DK157" s="88" t="e">
        <f ca="1">IF(OR(DK$7="–",DK$7="glatt"),0.25/(LOG(15/DK88+E3_Parameter!$C$16*0.001/(3.715*Berechnungen!DK42)))^2,3400*(DK111/DK42*0.001)^4.13*(DK111/DK134)^(230*(DK111/DK42*0.001)^2.1-0.7)*DK88^(0.193*EXP(-3300*(DK111/DK42*0.001)^2.6*(DK111/DK134))))</f>
        <v>#N/A</v>
      </c>
      <c r="DL157" s="88" t="e">
        <f ca="1">IF(OR(DL$7="–",DL$7="glatt"),0.25/(LOG(15/DL88+E3_Parameter!$C$16*0.001/(3.715*Berechnungen!DL42)))^2,3400*(DL111/DL42*0.001)^4.13*(DL111/DL134)^(230*(DL111/DL42*0.001)^2.1-0.7)*DL88^(0.193*EXP(-3300*(DL111/DL42*0.001)^2.6*(DL111/DL134))))</f>
        <v>#N/A</v>
      </c>
      <c r="DM157" s="88" t="e">
        <f ca="1">IF(OR(DM$7="–",DM$7="glatt"),0.25/(LOG(15/DM88+E3_Parameter!$C$16*0.001/(3.715*Berechnungen!DM42)))^2,3400*(DM111/DM42*0.001)^4.13*(DM111/DM134)^(230*(DM111/DM42*0.001)^2.1-0.7)*DM88^(0.193*EXP(-3300*(DM111/DM42*0.001)^2.6*(DM111/DM134))))</f>
        <v>#N/A</v>
      </c>
      <c r="DN157" s="88" t="e">
        <f ca="1">IF(OR(DN$7="–",DN$7="glatt"),0.25/(LOG(15/DN88+E3_Parameter!$C$16*0.001/(3.715*Berechnungen!DN42)))^2,3400*(DN111/DN42*0.001)^4.13*(DN111/DN134)^(230*(DN111/DN42*0.001)^2.1-0.7)*DN88^(0.193*EXP(-3300*(DN111/DN42*0.001)^2.6*(DN111/DN134))))</f>
        <v>#N/A</v>
      </c>
      <c r="DO157" s="88" t="e">
        <f ca="1">IF(OR(DO$7="–",DO$7="glatt"),0.25/(LOG(15/DO88+E3_Parameter!$C$16*0.001/(3.715*Berechnungen!DO42)))^2,3400*(DO111/DO42*0.001)^4.13*(DO111/DO134)^(230*(DO111/DO42*0.001)^2.1-0.7)*DO88^(0.193*EXP(-3300*(DO111/DO42*0.001)^2.6*(DO111/DO134))))</f>
        <v>#N/A</v>
      </c>
      <c r="DP157" s="88" t="e">
        <f ca="1">IF(OR(DP$7="–",DP$7="glatt"),0.25/(LOG(15/DP88+E3_Parameter!$C$16*0.001/(3.715*Berechnungen!DP42)))^2,3400*(DP111/DP42*0.001)^4.13*(DP111/DP134)^(230*(DP111/DP42*0.001)^2.1-0.7)*DP88^(0.193*EXP(-3300*(DP111/DP42*0.001)^2.6*(DP111/DP134))))</f>
        <v>#N/A</v>
      </c>
      <c r="DQ157" s="88" t="e">
        <f ca="1">IF(OR(DQ$7="–",DQ$7="glatt"),0.25/(LOG(15/DQ88+E3_Parameter!$C$16*0.001/(3.715*Berechnungen!DQ42)))^2,3400*(DQ111/DQ42*0.001)^4.13*(DQ111/DQ134)^(230*(DQ111/DQ42*0.001)^2.1-0.7)*DQ88^(0.193*EXP(-3300*(DQ111/DQ42*0.001)^2.6*(DQ111/DQ134))))</f>
        <v>#N/A</v>
      </c>
      <c r="DR157" s="88" t="e">
        <f ca="1">IF(OR(DR$7="–",DR$7="glatt"),0.25/(LOG(15/DR88+E3_Parameter!$C$16*0.001/(3.715*Berechnungen!DR42)))^2,3400*(DR111/DR42*0.001)^4.13*(DR111/DR134)^(230*(DR111/DR42*0.001)^2.1-0.7)*DR88^(0.193*EXP(-3300*(DR111/DR42*0.001)^2.6*(DR111/DR134))))</f>
        <v>#N/A</v>
      </c>
      <c r="DS157" s="88" t="e">
        <f ca="1">IF(OR(DS$7="–",DS$7="glatt"),0.25/(LOG(15/DS88+E3_Parameter!$C$16*0.001/(3.715*Berechnungen!DS42)))^2,3400*(DS111/DS42*0.001)^4.13*(DS111/DS134)^(230*(DS111/DS42*0.001)^2.1-0.7)*DS88^(0.193*EXP(-3300*(DS111/DS42*0.001)^2.6*(DS111/DS134))))</f>
        <v>#N/A</v>
      </c>
      <c r="DT157" s="88" t="e">
        <f ca="1">IF(OR(DT$7="–",DT$7="glatt"),0.25/(LOG(15/DT88+E3_Parameter!$C$16*0.001/(3.715*Berechnungen!DT42)))^2,3400*(DT111/DT42*0.001)^4.13*(DT111/DT134)^(230*(DT111/DT42*0.001)^2.1-0.7)*DT88^(0.193*EXP(-3300*(DT111/DT42*0.001)^2.6*(DT111/DT134))))</f>
        <v>#N/A</v>
      </c>
      <c r="DU157" s="88" t="e">
        <f ca="1">IF(OR(DU$7="–",DU$7="glatt"),0.25/(LOG(15/DU88+E3_Parameter!$C$16*0.001/(3.715*Berechnungen!DU42)))^2,3400*(DU111/DU42*0.001)^4.13*(DU111/DU134)^(230*(DU111/DU42*0.001)^2.1-0.7)*DU88^(0.193*EXP(-3300*(DU111/DU42*0.001)^2.6*(DU111/DU134))))</f>
        <v>#N/A</v>
      </c>
      <c r="DV157" s="88" t="e">
        <f ca="1">IF(OR(DV$7="–",DV$7="glatt"),0.25/(LOG(15/DV88+E3_Parameter!$C$16*0.001/(3.715*Berechnungen!DV42)))^2,3400*(DV111/DV42*0.001)^4.13*(DV111/DV134)^(230*(DV111/DV42*0.001)^2.1-0.7)*DV88^(0.193*EXP(-3300*(DV111/DV42*0.001)^2.6*(DV111/DV134))))</f>
        <v>#N/A</v>
      </c>
      <c r="DW157" s="88" t="e">
        <f ca="1">IF(OR(DW$7="–",DW$7="glatt"),0.25/(LOG(15/DW88+E3_Parameter!$C$16*0.001/(3.715*Berechnungen!DW42)))^2,3400*(DW111/DW42*0.001)^4.13*(DW111/DW134)^(230*(DW111/DW42*0.001)^2.1-0.7)*DW88^(0.193*EXP(-3300*(DW111/DW42*0.001)^2.6*(DW111/DW134))))</f>
        <v>#N/A</v>
      </c>
      <c r="DX157" s="88" t="e">
        <f ca="1">IF(OR(DX$7="–",DX$7="glatt"),0.25/(LOG(15/DX88+E3_Parameter!$C$16*0.001/(3.715*Berechnungen!DX42)))^2,3400*(DX111/DX42*0.001)^4.13*(DX111/DX134)^(230*(DX111/DX42*0.001)^2.1-0.7)*DX88^(0.193*EXP(-3300*(DX111/DX42*0.001)^2.6*(DX111/DX134))))</f>
        <v>#N/A</v>
      </c>
      <c r="DY157" s="88" t="e">
        <f ca="1">IF(OR(DY$7="–",DY$7="glatt"),0.25/(LOG(15/DY88+E3_Parameter!$C$16*0.001/(3.715*Berechnungen!DY42)))^2,3400*(DY111/DY42*0.001)^4.13*(DY111/DY134)^(230*(DY111/DY42*0.001)^2.1-0.7)*DY88^(0.193*EXP(-3300*(DY111/DY42*0.001)^2.6*(DY111/DY134))))</f>
        <v>#N/A</v>
      </c>
      <c r="DZ157" s="88" t="e">
        <f ca="1">IF(OR(DZ$7="–",DZ$7="glatt"),0.25/(LOG(15/DZ88+E3_Parameter!$C$16*0.001/(3.715*Berechnungen!DZ42)))^2,3400*(DZ111/DZ42*0.001)^4.13*(DZ111/DZ134)^(230*(DZ111/DZ42*0.001)^2.1-0.7)*DZ88^(0.193*EXP(-3300*(DZ111/DZ42*0.001)^2.6*(DZ111/DZ134))))</f>
        <v>#N/A</v>
      </c>
      <c r="EA157" s="88" t="e">
        <f ca="1">IF(OR(EA$7="–",EA$7="glatt"),0.25/(LOG(15/EA88+E3_Parameter!$C$16*0.001/(3.715*Berechnungen!EA42)))^2,3400*(EA111/EA42*0.001)^4.13*(EA111/EA134)^(230*(EA111/EA42*0.001)^2.1-0.7)*EA88^(0.193*EXP(-3300*(EA111/EA42*0.001)^2.6*(EA111/EA134))))</f>
        <v>#N/A</v>
      </c>
      <c r="EB157" s="88" t="e">
        <f ca="1">IF(OR(EB$7="–",EB$7="glatt"),0.25/(LOG(15/EB88+E3_Parameter!$C$16*0.001/(3.715*Berechnungen!EB42)))^2,3400*(EB111/EB42*0.001)^4.13*(EB111/EB134)^(230*(EB111/EB42*0.001)^2.1-0.7)*EB88^(0.193*EXP(-3300*(EB111/EB42*0.001)^2.6*(EB111/EB134))))</f>
        <v>#N/A</v>
      </c>
      <c r="EC157" s="88" t="e">
        <f ca="1">IF(OR(EC$7="–",EC$7="glatt"),0.25/(LOG(15/EC88+E3_Parameter!$C$16*0.001/(3.715*Berechnungen!EC42)))^2,3400*(EC111/EC42*0.001)^4.13*(EC111/EC134)^(230*(EC111/EC42*0.001)^2.1-0.7)*EC88^(0.193*EXP(-3300*(EC111/EC42*0.001)^2.6*(EC111/EC134))))</f>
        <v>#N/A</v>
      </c>
      <c r="ED157" s="88" t="e">
        <f ca="1">IF(OR(ED$7="–",ED$7="glatt"),0.25/(LOG(15/ED88+E3_Parameter!$C$16*0.001/(3.715*Berechnungen!ED42)))^2,3400*(ED111/ED42*0.001)^4.13*(ED111/ED134)^(230*(ED111/ED42*0.001)^2.1-0.7)*ED88^(0.193*EXP(-3300*(ED111/ED42*0.001)^2.6*(ED111/ED134))))</f>
        <v>#N/A</v>
      </c>
      <c r="EE157" s="88" t="e">
        <f ca="1">IF(OR(EE$7="–",EE$7="glatt"),0.25/(LOG(15/EE88+E3_Parameter!$C$16*0.001/(3.715*Berechnungen!EE42)))^2,3400*(EE111/EE42*0.001)^4.13*(EE111/EE134)^(230*(EE111/EE42*0.001)^2.1-0.7)*EE88^(0.193*EXP(-3300*(EE111/EE42*0.001)^2.6*(EE111/EE134))))</f>
        <v>#N/A</v>
      </c>
      <c r="EF157" s="88" t="e">
        <f ca="1">IF(OR(EF$7="–",EF$7="glatt"),0.25/(LOG(15/EF88+E3_Parameter!$C$16*0.001/(3.715*Berechnungen!EF42)))^2,3400*(EF111/EF42*0.001)^4.13*(EF111/EF134)^(230*(EF111/EF42*0.001)^2.1-0.7)*EF88^(0.193*EXP(-3300*(EF111/EF42*0.001)^2.6*(EF111/EF134))))</f>
        <v>#N/A</v>
      </c>
      <c r="EG157" s="88" t="e">
        <f ca="1">IF(OR(EG$7="–",EG$7="glatt"),0.25/(LOG(15/EG88+E3_Parameter!$C$16*0.001/(3.715*Berechnungen!EG42)))^2,3400*(EG111/EG42*0.001)^4.13*(EG111/EG134)^(230*(EG111/EG42*0.001)^2.1-0.7)*EG88^(0.193*EXP(-3300*(EG111/EG42*0.001)^2.6*(EG111/EG134))))</f>
        <v>#N/A</v>
      </c>
      <c r="EH157" s="88" t="e">
        <f ca="1">IF(OR(EH$7="–",EH$7="glatt"),0.25/(LOG(15/EH88+E3_Parameter!$C$16*0.001/(3.715*Berechnungen!EH42)))^2,3400*(EH111/EH42*0.001)^4.13*(EH111/EH134)^(230*(EH111/EH42*0.001)^2.1-0.7)*EH88^(0.193*EXP(-3300*(EH111/EH42*0.001)^2.6*(EH111/EH134))))</f>
        <v>#N/A</v>
      </c>
      <c r="EI157" s="88" t="e">
        <f ca="1">IF(OR(EI$7="–",EI$7="glatt"),0.25/(LOG(15/EI88+E3_Parameter!$C$16*0.001/(3.715*Berechnungen!EI42)))^2,3400*(EI111/EI42*0.001)^4.13*(EI111/EI134)^(230*(EI111/EI42*0.001)^2.1-0.7)*EI88^(0.193*EXP(-3300*(EI111/EI42*0.001)^2.6*(EI111/EI134))))</f>
        <v>#N/A</v>
      </c>
      <c r="EJ157" s="88" t="e">
        <f ca="1">IF(OR(EJ$7="–",EJ$7="glatt"),0.25/(LOG(15/EJ88+E3_Parameter!$C$16*0.001/(3.715*Berechnungen!EJ42)))^2,3400*(EJ111/EJ42*0.001)^4.13*(EJ111/EJ134)^(230*(EJ111/EJ42*0.001)^2.1-0.7)*EJ88^(0.193*EXP(-3300*(EJ111/EJ42*0.001)^2.6*(EJ111/EJ134))))</f>
        <v>#N/A</v>
      </c>
      <c r="EK157" s="88" t="e">
        <f ca="1">IF(OR(EK$7="–",EK$7="glatt"),0.25/(LOG(15/EK88+E3_Parameter!$C$16*0.001/(3.715*Berechnungen!EK42)))^2,3400*(EK111/EK42*0.001)^4.13*(EK111/EK134)^(230*(EK111/EK42*0.001)^2.1-0.7)*EK88^(0.193*EXP(-3300*(EK111/EK42*0.001)^2.6*(EK111/EK134))))</f>
        <v>#N/A</v>
      </c>
      <c r="EL157" s="88" t="e">
        <f ca="1">IF(OR(EL$7="–",EL$7="glatt"),0.25/(LOG(15/EL88+E3_Parameter!$C$16*0.001/(3.715*Berechnungen!EL42)))^2,3400*(EL111/EL42*0.001)^4.13*(EL111/EL134)^(230*(EL111/EL42*0.001)^2.1-0.7)*EL88^(0.193*EXP(-3300*(EL111/EL42*0.001)^2.6*(EL111/EL134))))</f>
        <v>#N/A</v>
      </c>
      <c r="EM157" s="88" t="e">
        <f ca="1">IF(OR(EM$7="–",EM$7="glatt"),0.25/(LOG(15/EM88+E3_Parameter!$C$16*0.001/(3.715*Berechnungen!EM42)))^2,3400*(EM111/EM42*0.001)^4.13*(EM111/EM134)^(230*(EM111/EM42*0.001)^2.1-0.7)*EM88^(0.193*EXP(-3300*(EM111/EM42*0.001)^2.6*(EM111/EM134))))</f>
        <v>#N/A</v>
      </c>
      <c r="EN157" s="88" t="e">
        <f ca="1">IF(OR(EN$7="–",EN$7="glatt"),0.25/(LOG(15/EN88+E3_Parameter!$C$16*0.001/(3.715*Berechnungen!EN42)))^2,3400*(EN111/EN42*0.001)^4.13*(EN111/EN134)^(230*(EN111/EN42*0.001)^2.1-0.7)*EN88^(0.193*EXP(-3300*(EN111/EN42*0.001)^2.6*(EN111/EN134))))</f>
        <v>#N/A</v>
      </c>
      <c r="EO157" s="88" t="e">
        <f ca="1">IF(OR(EO$7="–",EO$7="glatt"),0.25/(LOG(15/EO88+E3_Parameter!$C$16*0.001/(3.715*Berechnungen!EO42)))^2,3400*(EO111/EO42*0.001)^4.13*(EO111/EO134)^(230*(EO111/EO42*0.001)^2.1-0.7)*EO88^(0.193*EXP(-3300*(EO111/EO42*0.001)^2.6*(EO111/EO134))))</f>
        <v>#N/A</v>
      </c>
      <c r="EP157" s="88" t="e">
        <f ca="1">IF(OR(EP$7="–",EP$7="glatt"),0.25/(LOG(15/EP88+E3_Parameter!$C$16*0.001/(3.715*Berechnungen!EP42)))^2,3400*(EP111/EP42*0.001)^4.13*(EP111/EP134)^(230*(EP111/EP42*0.001)^2.1-0.7)*EP88^(0.193*EXP(-3300*(EP111/EP42*0.001)^2.6*(EP111/EP134))))</f>
        <v>#N/A</v>
      </c>
      <c r="EQ157" s="88" t="e">
        <f ca="1">IF(OR(EQ$7="–",EQ$7="glatt"),0.25/(LOG(15/EQ88+E3_Parameter!$C$16*0.001/(3.715*Berechnungen!EQ42)))^2,3400*(EQ111/EQ42*0.001)^4.13*(EQ111/EQ134)^(230*(EQ111/EQ42*0.001)^2.1-0.7)*EQ88^(0.193*EXP(-3300*(EQ111/EQ42*0.001)^2.6*(EQ111/EQ134))))</f>
        <v>#N/A</v>
      </c>
      <c r="ER157" s="88" t="e">
        <f ca="1">IF(OR(ER$7="–",ER$7="glatt"),0.25/(LOG(15/ER88+E3_Parameter!$C$16*0.001/(3.715*Berechnungen!ER42)))^2,3400*(ER111/ER42*0.001)^4.13*(ER111/ER134)^(230*(ER111/ER42*0.001)^2.1-0.7)*ER88^(0.193*EXP(-3300*(ER111/ER42*0.001)^2.6*(ER111/ER134))))</f>
        <v>#N/A</v>
      </c>
      <c r="ES157" s="88" t="e">
        <f ca="1">IF(OR(ES$7="–",ES$7="glatt"),0.25/(LOG(15/ES88+E3_Parameter!$C$16*0.001/(3.715*Berechnungen!ES42)))^2,3400*(ES111/ES42*0.001)^4.13*(ES111/ES134)^(230*(ES111/ES42*0.001)^2.1-0.7)*ES88^(0.193*EXP(-3300*(ES111/ES42*0.001)^2.6*(ES111/ES134))))</f>
        <v>#N/A</v>
      </c>
      <c r="ET157" s="88" t="e">
        <f ca="1">IF(OR(ET$7="–",ET$7="glatt"),0.25/(LOG(15/ET88+E3_Parameter!$C$16*0.001/(3.715*Berechnungen!ET42)))^2,3400*(ET111/ET42*0.001)^4.13*(ET111/ET134)^(230*(ET111/ET42*0.001)^2.1-0.7)*ET88^(0.193*EXP(-3300*(ET111/ET42*0.001)^2.6*(ET111/ET134))))</f>
        <v>#N/A</v>
      </c>
      <c r="EU157" s="88" t="e">
        <f ca="1">IF(OR(EU$7="–",EU$7="glatt"),0.25/(LOG(15/EU88+E3_Parameter!$C$16*0.001/(3.715*Berechnungen!EU42)))^2,3400*(EU111/EU42*0.001)^4.13*(EU111/EU134)^(230*(EU111/EU42*0.001)^2.1-0.7)*EU88^(0.193*EXP(-3300*(EU111/EU42*0.001)^2.6*(EU111/EU134))))</f>
        <v>#N/A</v>
      </c>
      <c r="EV157" s="88" t="e">
        <f ca="1">IF(OR(EV$7="–",EV$7="glatt"),0.25/(LOG(15/EV88+E3_Parameter!$C$16*0.001/(3.715*Berechnungen!EV42)))^2,3400*(EV111/EV42*0.001)^4.13*(EV111/EV134)^(230*(EV111/EV42*0.001)^2.1-0.7)*EV88^(0.193*EXP(-3300*(EV111/EV42*0.001)^2.6*(EV111/EV134))))</f>
        <v>#N/A</v>
      </c>
      <c r="EW157" s="88" t="e">
        <f ca="1">IF(OR(EW$7="–",EW$7="glatt"),0.25/(LOG(15/EW88+E3_Parameter!$C$16*0.001/(3.715*Berechnungen!EW42)))^2,3400*(EW111/EW42*0.001)^4.13*(EW111/EW134)^(230*(EW111/EW42*0.001)^2.1-0.7)*EW88^(0.193*EXP(-3300*(EW111/EW42*0.001)^2.6*(EW111/EW134))))</f>
        <v>#N/A</v>
      </c>
      <c r="EX157" s="88" t="e">
        <f ca="1">IF(OR(EX$7="–",EX$7="glatt"),0.25/(LOG(15/EX88+E3_Parameter!$C$16*0.001/(3.715*Berechnungen!EX42)))^2,3400*(EX111/EX42*0.001)^4.13*(EX111/EX134)^(230*(EX111/EX42*0.001)^2.1-0.7)*EX88^(0.193*EXP(-3300*(EX111/EX42*0.001)^2.6*(EX111/EX134))))</f>
        <v>#N/A</v>
      </c>
      <c r="EY157" s="88" t="e">
        <f ca="1">IF(OR(EY$7="–",EY$7="glatt"),0.25/(LOG(15/EY88+E3_Parameter!$C$16*0.001/(3.715*Berechnungen!EY42)))^2,3400*(EY111/EY42*0.001)^4.13*(EY111/EY134)^(230*(EY111/EY42*0.001)^2.1-0.7)*EY88^(0.193*EXP(-3300*(EY111/EY42*0.001)^2.6*(EY111/EY134))))</f>
        <v>#N/A</v>
      </c>
      <c r="EZ157" s="88" t="e">
        <f ca="1">IF(OR(EZ$7="–",EZ$7="glatt"),0.25/(LOG(15/EZ88+E3_Parameter!$C$16*0.001/(3.715*Berechnungen!EZ42)))^2,3400*(EZ111/EZ42*0.001)^4.13*(EZ111/EZ134)^(230*(EZ111/EZ42*0.001)^2.1-0.7)*EZ88^(0.193*EXP(-3300*(EZ111/EZ42*0.001)^2.6*(EZ111/EZ134))))</f>
        <v>#N/A</v>
      </c>
      <c r="FA157" s="88" t="e">
        <f ca="1">IF(OR(FA$7="–",FA$7="glatt"),0.25/(LOG(15/FA88+E3_Parameter!$C$16*0.001/(3.715*Berechnungen!FA42)))^2,3400*(FA111/FA42*0.001)^4.13*(FA111/FA134)^(230*(FA111/FA42*0.001)^2.1-0.7)*FA88^(0.193*EXP(-3300*(FA111/FA42*0.001)^2.6*(FA111/FA134))))</f>
        <v>#N/A</v>
      </c>
      <c r="FB157" s="88" t="e">
        <f ca="1">IF(OR(FB$7="–",FB$7="glatt"),0.25/(LOG(15/FB88+E3_Parameter!$C$16*0.001/(3.715*Berechnungen!FB42)))^2,3400*(FB111/FB42*0.001)^4.13*(FB111/FB134)^(230*(FB111/FB42*0.001)^2.1-0.7)*FB88^(0.193*EXP(-3300*(FB111/FB42*0.001)^2.6*(FB111/FB134))))</f>
        <v>#N/A</v>
      </c>
      <c r="FC157" s="88" t="e">
        <f ca="1">IF(OR(FC$7="–",FC$7="glatt"),0.25/(LOG(15/FC88+E3_Parameter!$C$16*0.001/(3.715*Berechnungen!FC42)))^2,3400*(FC111/FC42*0.001)^4.13*(FC111/FC134)^(230*(FC111/FC42*0.001)^2.1-0.7)*FC88^(0.193*EXP(-3300*(FC111/FC42*0.001)^2.6*(FC111/FC134))))</f>
        <v>#N/A</v>
      </c>
      <c r="FD157" s="88" t="e">
        <f ca="1">IF(OR(FD$7="–",FD$7="glatt"),0.25/(LOG(15/FD88+E3_Parameter!$C$16*0.001/(3.715*Berechnungen!FD42)))^2,3400*(FD111/FD42*0.001)^4.13*(FD111/FD134)^(230*(FD111/FD42*0.001)^2.1-0.7)*FD88^(0.193*EXP(-3300*(FD111/FD42*0.001)^2.6*(FD111/FD134))))</f>
        <v>#N/A</v>
      </c>
      <c r="FE157" s="88" t="e">
        <f ca="1">IF(OR(FE$7="–",FE$7="glatt"),0.25/(LOG(15/FE88+E3_Parameter!$C$16*0.001/(3.715*Berechnungen!FE42)))^2,3400*(FE111/FE42*0.001)^4.13*(FE111/FE134)^(230*(FE111/FE42*0.001)^2.1-0.7)*FE88^(0.193*EXP(-3300*(FE111/FE42*0.001)^2.6*(FE111/FE134))))</f>
        <v>#N/A</v>
      </c>
      <c r="FF157" s="88" t="e">
        <f ca="1">IF(OR(FF$7="–",FF$7="glatt"),0.25/(LOG(15/FF88+E3_Parameter!$C$16*0.001/(3.715*Berechnungen!FF42)))^2,3400*(FF111/FF42*0.001)^4.13*(FF111/FF134)^(230*(FF111/FF42*0.001)^2.1-0.7)*FF88^(0.193*EXP(-3300*(FF111/FF42*0.001)^2.6*(FF111/FF134))))</f>
        <v>#N/A</v>
      </c>
      <c r="FG157" s="88" t="e">
        <f ca="1">IF(OR(FG$7="–",FG$7="glatt"),0.25/(LOG(15/FG88+E3_Parameter!$C$16*0.001/(3.715*Berechnungen!FG42)))^2,3400*(FG111/FG42*0.001)^4.13*(FG111/FG134)^(230*(FG111/FG42*0.001)^2.1-0.7)*FG88^(0.193*EXP(-3300*(FG111/FG42*0.001)^2.6*(FG111/FG134))))</f>
        <v>#N/A</v>
      </c>
      <c r="FH157" s="88" t="e">
        <f ca="1">IF(OR(FH$7="–",FH$7="glatt"),0.25/(LOG(15/FH88+E3_Parameter!$C$16*0.001/(3.715*Berechnungen!FH42)))^2,3400*(FH111/FH42*0.001)^4.13*(FH111/FH134)^(230*(FH111/FH42*0.001)^2.1-0.7)*FH88^(0.193*EXP(-3300*(FH111/FH42*0.001)^2.6*(FH111/FH134))))</f>
        <v>#N/A</v>
      </c>
      <c r="FI157" s="88" t="e">
        <f ca="1">IF(OR(FI$7="–",FI$7="glatt"),0.25/(LOG(15/FI88+E3_Parameter!$C$16*0.001/(3.715*Berechnungen!FI42)))^2,3400*(FI111/FI42*0.001)^4.13*(FI111/FI134)^(230*(FI111/FI42*0.001)^2.1-0.7)*FI88^(0.193*EXP(-3300*(FI111/FI42*0.001)^2.6*(FI111/FI134))))</f>
        <v>#N/A</v>
      </c>
      <c r="FJ157" s="88" t="e">
        <f ca="1">IF(OR(FJ$7="–",FJ$7="glatt"),0.25/(LOG(15/FJ88+E3_Parameter!$C$16*0.001/(3.715*Berechnungen!FJ42)))^2,3400*(FJ111/FJ42*0.001)^4.13*(FJ111/FJ134)^(230*(FJ111/FJ42*0.001)^2.1-0.7)*FJ88^(0.193*EXP(-3300*(FJ111/FJ42*0.001)^2.6*(FJ111/FJ134))))</f>
        <v>#N/A</v>
      </c>
      <c r="FK157" s="88" t="e">
        <f ca="1">IF(OR(FK$7="–",FK$7="glatt"),0.25/(LOG(15/FK88+E3_Parameter!$C$16*0.001/(3.715*Berechnungen!FK42)))^2,3400*(FK111/FK42*0.001)^4.13*(FK111/FK134)^(230*(FK111/FK42*0.001)^2.1-0.7)*FK88^(0.193*EXP(-3300*(FK111/FK42*0.001)^2.6*(FK111/FK134))))</f>
        <v>#N/A</v>
      </c>
      <c r="FL157" s="88" t="e">
        <f ca="1">IF(OR(FL$7="–",FL$7="glatt"),0.25/(LOG(15/FL88+E3_Parameter!$C$16*0.001/(3.715*Berechnungen!FL42)))^2,3400*(FL111/FL42*0.001)^4.13*(FL111/FL134)^(230*(FL111/FL42*0.001)^2.1-0.7)*FL88^(0.193*EXP(-3300*(FL111/FL42*0.001)^2.6*(FL111/FL134))))</f>
        <v>#N/A</v>
      </c>
      <c r="FM157" s="88" t="e">
        <f ca="1">IF(OR(FM$7="–",FM$7="glatt"),0.25/(LOG(15/FM88+E3_Parameter!$C$16*0.001/(3.715*Berechnungen!FM42)))^2,3400*(FM111/FM42*0.001)^4.13*(FM111/FM134)^(230*(FM111/FM42*0.001)^2.1-0.7)*FM88^(0.193*EXP(-3300*(FM111/FM42*0.001)^2.6*(FM111/FM134))))</f>
        <v>#N/A</v>
      </c>
      <c r="FN157" s="88" t="e">
        <f ca="1">IF(OR(FN$7="–",FN$7="glatt"),0.25/(LOG(15/FN88+E3_Parameter!$C$16*0.001/(3.715*Berechnungen!FN42)))^2,3400*(FN111/FN42*0.001)^4.13*(FN111/FN134)^(230*(FN111/FN42*0.001)^2.1-0.7)*FN88^(0.193*EXP(-3300*(FN111/FN42*0.001)^2.6*(FN111/FN134))))</f>
        <v>#N/A</v>
      </c>
      <c r="FO157" s="88" t="e">
        <f ca="1">IF(OR(FO$7="–",FO$7="glatt"),0.25/(LOG(15/FO88+E3_Parameter!$C$16*0.001/(3.715*Berechnungen!FO42)))^2,3400*(FO111/FO42*0.001)^4.13*(FO111/FO134)^(230*(FO111/FO42*0.001)^2.1-0.7)*FO88^(0.193*EXP(-3300*(FO111/FO42*0.001)^2.6*(FO111/FO134))))</f>
        <v>#N/A</v>
      </c>
      <c r="FP157" s="88" t="e">
        <f ca="1">IF(OR(FP$7="–",FP$7="glatt"),0.25/(LOG(15/FP88+E3_Parameter!$C$16*0.001/(3.715*Berechnungen!FP42)))^2,3400*(FP111/FP42*0.001)^4.13*(FP111/FP134)^(230*(FP111/FP42*0.001)^2.1-0.7)*FP88^(0.193*EXP(-3300*(FP111/FP42*0.001)^2.6*(FP111/FP134))))</f>
        <v>#N/A</v>
      </c>
      <c r="FQ157" s="88" t="e">
        <f ca="1">IF(OR(FQ$7="–",FQ$7="glatt"),0.25/(LOG(15/FQ88+E3_Parameter!$C$16*0.001/(3.715*Berechnungen!FQ42)))^2,3400*(FQ111/FQ42*0.001)^4.13*(FQ111/FQ134)^(230*(FQ111/FQ42*0.001)^2.1-0.7)*FQ88^(0.193*EXP(-3300*(FQ111/FQ42*0.001)^2.6*(FQ111/FQ134))))</f>
        <v>#N/A</v>
      </c>
      <c r="FR157" s="88" t="e">
        <f ca="1">IF(OR(FR$7="–",FR$7="glatt"),0.25/(LOG(15/FR88+E3_Parameter!$C$16*0.001/(3.715*Berechnungen!FR42)))^2,3400*(FR111/FR42*0.001)^4.13*(FR111/FR134)^(230*(FR111/FR42*0.001)^2.1-0.7)*FR88^(0.193*EXP(-3300*(FR111/FR42*0.001)^2.6*(FR111/FR134))))</f>
        <v>#N/A</v>
      </c>
      <c r="FS157" s="88" t="e">
        <f ca="1">IF(OR(FS$7="–",FS$7="glatt"),0.25/(LOG(15/FS88+E3_Parameter!$C$16*0.001/(3.715*Berechnungen!FS42)))^2,3400*(FS111/FS42*0.001)^4.13*(FS111/FS134)^(230*(FS111/FS42*0.001)^2.1-0.7)*FS88^(0.193*EXP(-3300*(FS111/FS42*0.001)^2.6*(FS111/FS134))))</f>
        <v>#N/A</v>
      </c>
      <c r="FT157" s="88" t="e">
        <f ca="1">IF(OR(FT$7="–",FT$7="glatt"),0.25/(LOG(15/FT88+E3_Parameter!$C$16*0.001/(3.715*Berechnungen!FT42)))^2,3400*(FT111/FT42*0.001)^4.13*(FT111/FT134)^(230*(FT111/FT42*0.001)^2.1-0.7)*FT88^(0.193*EXP(-3300*(FT111/FT42*0.001)^2.6*(FT111/FT134))))</f>
        <v>#N/A</v>
      </c>
      <c r="FU157" s="88" t="e">
        <f ca="1">IF(OR(FU$7="–",FU$7="glatt"),0.25/(LOG(15/FU88+E3_Parameter!$C$16*0.001/(3.715*Berechnungen!FU42)))^2,3400*(FU111/FU42*0.001)^4.13*(FU111/FU134)^(230*(FU111/FU42*0.001)^2.1-0.7)*FU88^(0.193*EXP(-3300*(FU111/FU42*0.001)^2.6*(FU111/FU134))))</f>
        <v>#N/A</v>
      </c>
      <c r="FV157" s="88" t="e">
        <f ca="1">IF(OR(FV$7="–",FV$7="glatt"),0.25/(LOG(15/FV88+E3_Parameter!$C$16*0.001/(3.715*Berechnungen!FV42)))^2,3400*(FV111/FV42*0.001)^4.13*(FV111/FV134)^(230*(FV111/FV42*0.001)^2.1-0.7)*FV88^(0.193*EXP(-3300*(FV111/FV42*0.001)^2.6*(FV111/FV134))))</f>
        <v>#N/A</v>
      </c>
      <c r="FW157" s="88" t="e">
        <f ca="1">IF(OR(FW$7="–",FW$7="glatt"),0.25/(LOG(15/FW88+E3_Parameter!$C$16*0.001/(3.715*Berechnungen!FW42)))^2,3400*(FW111/FW42*0.001)^4.13*(FW111/FW134)^(230*(FW111/FW42*0.001)^2.1-0.7)*FW88^(0.193*EXP(-3300*(FW111/FW42*0.001)^2.6*(FW111/FW134))))</f>
        <v>#N/A</v>
      </c>
      <c r="FX157" s="88" t="e">
        <f ca="1">IF(OR(FX$7="–",FX$7="glatt"),0.25/(LOG(15/FX88+E3_Parameter!$C$16*0.001/(3.715*Berechnungen!FX42)))^2,3400*(FX111/FX42*0.001)^4.13*(FX111/FX134)^(230*(FX111/FX42*0.001)^2.1-0.7)*FX88^(0.193*EXP(-3300*(FX111/FX42*0.001)^2.6*(FX111/FX134))))</f>
        <v>#N/A</v>
      </c>
      <c r="FY157" s="88" t="e">
        <f ca="1">IF(OR(FY$7="–",FY$7="glatt"),0.25/(LOG(15/FY88+E3_Parameter!$C$16*0.001/(3.715*Berechnungen!FY42)))^2,3400*(FY111/FY42*0.001)^4.13*(FY111/FY134)^(230*(FY111/FY42*0.001)^2.1-0.7)*FY88^(0.193*EXP(-3300*(FY111/FY42*0.001)^2.6*(FY111/FY134))))</f>
        <v>#N/A</v>
      </c>
      <c r="FZ157" s="88" t="e">
        <f ca="1">IF(OR(FZ$7="–",FZ$7="glatt"),0.25/(LOG(15/FZ88+E3_Parameter!$C$16*0.001/(3.715*Berechnungen!FZ42)))^2,3400*(FZ111/FZ42*0.001)^4.13*(FZ111/FZ134)^(230*(FZ111/FZ42*0.001)^2.1-0.7)*FZ88^(0.193*EXP(-3300*(FZ111/FZ42*0.001)^2.6*(FZ111/FZ134))))</f>
        <v>#N/A</v>
      </c>
      <c r="GA157" s="88" t="e">
        <f ca="1">IF(OR(GA$7="–",GA$7="glatt"),0.25/(LOG(15/GA88+E3_Parameter!$C$16*0.001/(3.715*Berechnungen!GA42)))^2,3400*(GA111/GA42*0.001)^4.13*(GA111/GA134)^(230*(GA111/GA42*0.001)^2.1-0.7)*GA88^(0.193*EXP(-3300*(GA111/GA42*0.001)^2.6*(GA111/GA134))))</f>
        <v>#N/A</v>
      </c>
      <c r="GB157" s="88" t="e">
        <f ca="1">IF(OR(GB$7="–",GB$7="glatt"),0.25/(LOG(15/GB88+E3_Parameter!$C$16*0.001/(3.715*Berechnungen!GB42)))^2,3400*(GB111/GB42*0.001)^4.13*(GB111/GB134)^(230*(GB111/GB42*0.001)^2.1-0.7)*GB88^(0.193*EXP(-3300*(GB111/GB42*0.001)^2.6*(GB111/GB134))))</f>
        <v>#N/A</v>
      </c>
      <c r="GC157" s="88" t="e">
        <f ca="1">IF(OR(GC$7="–",GC$7="glatt"),0.25/(LOG(15/GC88+E3_Parameter!$C$16*0.001/(3.715*Berechnungen!GC42)))^2,3400*(GC111/GC42*0.001)^4.13*(GC111/GC134)^(230*(GC111/GC42*0.001)^2.1-0.7)*GC88^(0.193*EXP(-3300*(GC111/GC42*0.001)^2.6*(GC111/GC134))))</f>
        <v>#N/A</v>
      </c>
      <c r="GD157" s="88" t="e">
        <f ca="1">IF(OR(GD$7="–",GD$7="glatt"),0.25/(LOG(15/GD88+E3_Parameter!$C$16*0.001/(3.715*Berechnungen!GD42)))^2,3400*(GD111/GD42*0.001)^4.13*(GD111/GD134)^(230*(GD111/GD42*0.001)^2.1-0.7)*GD88^(0.193*EXP(-3300*(GD111/GD42*0.001)^2.6*(GD111/GD134))))</f>
        <v>#N/A</v>
      </c>
      <c r="GE157" s="88" t="e">
        <f ca="1">IF(OR(GE$7="–",GE$7="glatt"),0.25/(LOG(15/GE88+E3_Parameter!$C$16*0.001/(3.715*Berechnungen!GE42)))^2,3400*(GE111/GE42*0.001)^4.13*(GE111/GE134)^(230*(GE111/GE42*0.001)^2.1-0.7)*GE88^(0.193*EXP(-3300*(GE111/GE42*0.001)^2.6*(GE111/GE134))))</f>
        <v>#N/A</v>
      </c>
      <c r="GF157" s="88" t="e">
        <f ca="1">IF(OR(GF$7="–",GF$7="glatt"),0.25/(LOG(15/GF88+E3_Parameter!$C$16*0.001/(3.715*Berechnungen!GF42)))^2,3400*(GF111/GF42*0.001)^4.13*(GF111/GF134)^(230*(GF111/GF42*0.001)^2.1-0.7)*GF88^(0.193*EXP(-3300*(GF111/GF42*0.001)^2.6*(GF111/GF134))))</f>
        <v>#N/A</v>
      </c>
      <c r="GG157" s="88" t="e">
        <f ca="1">IF(OR(GG$7="–",GG$7="glatt"),0.25/(LOG(15/GG88+E3_Parameter!$C$16*0.001/(3.715*Berechnungen!GG42)))^2,3400*(GG111/GG42*0.001)^4.13*(GG111/GG134)^(230*(GG111/GG42*0.001)^2.1-0.7)*GG88^(0.193*EXP(-3300*(GG111/GG42*0.001)^2.6*(GG111/GG134))))</f>
        <v>#N/A</v>
      </c>
      <c r="GH157" s="88" t="e">
        <f ca="1">IF(OR(GH$7="–",GH$7="glatt"),0.25/(LOG(15/GH88+E3_Parameter!$C$16*0.001/(3.715*Berechnungen!GH42)))^2,3400*(GH111/GH42*0.001)^4.13*(GH111/GH134)^(230*(GH111/GH42*0.001)^2.1-0.7)*GH88^(0.193*EXP(-3300*(GH111/GH42*0.001)^2.6*(GH111/GH134))))</f>
        <v>#N/A</v>
      </c>
      <c r="GI157" s="88" t="e">
        <f ca="1">IF(OR(GI$7="–",GI$7="glatt"),0.25/(LOG(15/GI88+E3_Parameter!$C$16*0.001/(3.715*Berechnungen!GI42)))^2,3400*(GI111/GI42*0.001)^4.13*(GI111/GI134)^(230*(GI111/GI42*0.001)^2.1-0.7)*GI88^(0.193*EXP(-3300*(GI111/GI42*0.001)^2.6*(GI111/GI134))))</f>
        <v>#N/A</v>
      </c>
      <c r="GJ157" s="88" t="e">
        <f ca="1">IF(OR(GJ$7="–",GJ$7="glatt"),0.25/(LOG(15/GJ88+E3_Parameter!$C$16*0.001/(3.715*Berechnungen!GJ42)))^2,3400*(GJ111/GJ42*0.001)^4.13*(GJ111/GJ134)^(230*(GJ111/GJ42*0.001)^2.1-0.7)*GJ88^(0.193*EXP(-3300*(GJ111/GJ42*0.001)^2.6*(GJ111/GJ134))))</f>
        <v>#N/A</v>
      </c>
      <c r="GK157" s="88" t="e">
        <f ca="1">IF(OR(GK$7="–",GK$7="glatt"),0.25/(LOG(15/GK88+E3_Parameter!$C$16*0.001/(3.715*Berechnungen!GK42)))^2,3400*(GK111/GK42*0.001)^4.13*(GK111/GK134)^(230*(GK111/GK42*0.001)^2.1-0.7)*GK88^(0.193*EXP(-3300*(GK111/GK42*0.001)^2.6*(GK111/GK134))))</f>
        <v>#N/A</v>
      </c>
      <c r="GL157" s="88" t="e">
        <f ca="1">IF(OR(GL$7="–",GL$7="glatt"),0.25/(LOG(15/GL88+E3_Parameter!$C$16*0.001/(3.715*Berechnungen!GL42)))^2,3400*(GL111/GL42*0.001)^4.13*(GL111/GL134)^(230*(GL111/GL42*0.001)^2.1-0.7)*GL88^(0.193*EXP(-3300*(GL111/GL42*0.001)^2.6*(GL111/GL134))))</f>
        <v>#N/A</v>
      </c>
      <c r="GM157" s="88" t="e">
        <f ca="1">IF(OR(GM$7="–",GM$7="glatt"),0.25/(LOG(15/GM88+E3_Parameter!$C$16*0.001/(3.715*Berechnungen!GM42)))^2,3400*(GM111/GM42*0.001)^4.13*(GM111/GM134)^(230*(GM111/GM42*0.001)^2.1-0.7)*GM88^(0.193*EXP(-3300*(GM111/GM42*0.001)^2.6*(GM111/GM134))))</f>
        <v>#N/A</v>
      </c>
      <c r="GN157" s="88" t="e">
        <f ca="1">IF(OR(GN$7="–",GN$7="glatt"),0.25/(LOG(15/GN88+E3_Parameter!$C$16*0.001/(3.715*Berechnungen!GN42)))^2,3400*(GN111/GN42*0.001)^4.13*(GN111/GN134)^(230*(GN111/GN42*0.001)^2.1-0.7)*GN88^(0.193*EXP(-3300*(GN111/GN42*0.001)^2.6*(GN111/GN134))))</f>
        <v>#N/A</v>
      </c>
      <c r="GO157" s="88" t="e">
        <f ca="1">IF(OR(GO$7="–",GO$7="glatt"),0.25/(LOG(15/GO88+E3_Parameter!$C$16*0.001/(3.715*Berechnungen!GO42)))^2,3400*(GO111/GO42*0.001)^4.13*(GO111/GO134)^(230*(GO111/GO42*0.001)^2.1-0.7)*GO88^(0.193*EXP(-3300*(GO111/GO42*0.001)^2.6*(GO111/GO134))))</f>
        <v>#N/A</v>
      </c>
      <c r="GP157" s="88" t="e">
        <f ca="1">IF(OR(GP$7="–",GP$7="glatt"),0.25/(LOG(15/GP88+E3_Parameter!$C$16*0.001/(3.715*Berechnungen!GP42)))^2,3400*(GP111/GP42*0.001)^4.13*(GP111/GP134)^(230*(GP111/GP42*0.001)^2.1-0.7)*GP88^(0.193*EXP(-3300*(GP111/GP42*0.001)^2.6*(GP111/GP134))))</f>
        <v>#N/A</v>
      </c>
      <c r="GQ157" s="88" t="e">
        <f ca="1">IF(OR(GQ$7="–",GQ$7="glatt"),0.25/(LOG(15/GQ88+E3_Parameter!$C$16*0.001/(3.715*Berechnungen!GQ42)))^2,3400*(GQ111/GQ42*0.001)^4.13*(GQ111/GQ134)^(230*(GQ111/GQ42*0.001)^2.1-0.7)*GQ88^(0.193*EXP(-3300*(GQ111/GQ42*0.001)^2.6*(GQ111/GQ134))))</f>
        <v>#N/A</v>
      </c>
      <c r="GR157" s="88" t="e">
        <f ca="1">IF(OR(GR$7="–",GR$7="glatt"),0.25/(LOG(15/GR88+E3_Parameter!$C$16*0.001/(3.715*Berechnungen!GR42)))^2,3400*(GR111/GR42*0.001)^4.13*(GR111/GR134)^(230*(GR111/GR42*0.001)^2.1-0.7)*GR88^(0.193*EXP(-3300*(GR111/GR42*0.001)^2.6*(GR111/GR134))))</f>
        <v>#N/A</v>
      </c>
      <c r="GS157" s="88" t="e">
        <f ca="1">IF(OR(GS$7="–",GS$7="glatt"),0.25/(LOG(15/GS88+E3_Parameter!$C$16*0.001/(3.715*Berechnungen!GS42)))^2,3400*(GS111/GS42*0.001)^4.13*(GS111/GS134)^(230*(GS111/GS42*0.001)^2.1-0.7)*GS88^(0.193*EXP(-3300*(GS111/GS42*0.001)^2.6*(GS111/GS134))))</f>
        <v>#N/A</v>
      </c>
      <c r="GT157" s="88" t="e">
        <f ca="1">IF(OR(GT$7="–",GT$7="glatt"),0.25/(LOG(15/GT88+E3_Parameter!$C$16*0.001/(3.715*Berechnungen!GT42)))^2,3400*(GT111/GT42*0.001)^4.13*(GT111/GT134)^(230*(GT111/GT42*0.001)^2.1-0.7)*GT88^(0.193*EXP(-3300*(GT111/GT42*0.001)^2.6*(GT111/GT134))))</f>
        <v>#N/A</v>
      </c>
      <c r="GU157" s="88" t="e">
        <f ca="1">IF(OR(GU$7="–",GU$7="glatt"),0.25/(LOG(15/GU88+E3_Parameter!$C$16*0.001/(3.715*Berechnungen!GU42)))^2,3400*(GU111/GU42*0.001)^4.13*(GU111/GU134)^(230*(GU111/GU42*0.001)^2.1-0.7)*GU88^(0.193*EXP(-3300*(GU111/GU42*0.001)^2.6*(GU111/GU134))))</f>
        <v>#N/A</v>
      </c>
      <c r="GV157" s="88" t="e">
        <f ca="1">IF(OR(GV$7="–",GV$7="glatt"),0.25/(LOG(15/GV88+E3_Parameter!$C$16*0.001/(3.715*Berechnungen!GV42)))^2,3400*(GV111/GV42*0.001)^4.13*(GV111/GV134)^(230*(GV111/GV42*0.001)^2.1-0.7)*GV88^(0.193*EXP(-3300*(GV111/GV42*0.001)^2.6*(GV111/GV134))))</f>
        <v>#N/A</v>
      </c>
      <c r="GW157" s="88" t="e">
        <f ca="1">IF(OR(GW$7="–",GW$7="glatt"),0.25/(LOG(15/GW88+E3_Parameter!$C$16*0.001/(3.715*Berechnungen!GW42)))^2,3400*(GW111/GW42*0.001)^4.13*(GW111/GW134)^(230*(GW111/GW42*0.001)^2.1-0.7)*GW88^(0.193*EXP(-3300*(GW111/GW42*0.001)^2.6*(GW111/GW134))))</f>
        <v>#N/A</v>
      </c>
      <c r="GX157" s="88" t="e">
        <f ca="1">IF(OR(GX$7="–",GX$7="glatt"),0.25/(LOG(15/GX88+E3_Parameter!$C$16*0.001/(3.715*Berechnungen!GX42)))^2,3400*(GX111/GX42*0.001)^4.13*(GX111/GX134)^(230*(GX111/GX42*0.001)^2.1-0.7)*GX88^(0.193*EXP(-3300*(GX111/GX42*0.001)^2.6*(GX111/GX134))))</f>
        <v>#N/A</v>
      </c>
      <c r="GY157" s="88" t="e">
        <f ca="1">IF(OR(GY$7="–",GY$7="glatt"),0.25/(LOG(15/GY88+E3_Parameter!$C$16*0.001/(3.715*Berechnungen!GY42)))^2,3400*(GY111/GY42*0.001)^4.13*(GY111/GY134)^(230*(GY111/GY42*0.001)^2.1-0.7)*GY88^(0.193*EXP(-3300*(GY111/GY42*0.001)^2.6*(GY111/GY134))))</f>
        <v>#N/A</v>
      </c>
      <c r="GZ157" s="88" t="e">
        <f ca="1">IF(OR(GZ$7="–",GZ$7="glatt"),0.25/(LOG(15/GZ88+E3_Parameter!$C$16*0.001/(3.715*Berechnungen!GZ42)))^2,3400*(GZ111/GZ42*0.001)^4.13*(GZ111/GZ134)^(230*(GZ111/GZ42*0.001)^2.1-0.7)*GZ88^(0.193*EXP(-3300*(GZ111/GZ42*0.001)^2.6*(GZ111/GZ134))))</f>
        <v>#N/A</v>
      </c>
      <c r="HA157" s="88" t="e">
        <f ca="1">IF(OR(HA$7="–",HA$7="glatt"),0.25/(LOG(15/HA88+E3_Parameter!$C$16*0.001/(3.715*Berechnungen!HA42)))^2,3400*(HA111/HA42*0.001)^4.13*(HA111/HA134)^(230*(HA111/HA42*0.001)^2.1-0.7)*HA88^(0.193*EXP(-3300*(HA111/HA42*0.001)^2.6*(HA111/HA134))))</f>
        <v>#N/A</v>
      </c>
      <c r="HB157" s="88" t="e">
        <f ca="1">IF(OR(HB$7="–",HB$7="glatt"),0.25/(LOG(15/HB88+E3_Parameter!$C$16*0.001/(3.715*Berechnungen!HB42)))^2,3400*(HB111/HB42*0.001)^4.13*(HB111/HB134)^(230*(HB111/HB42*0.001)^2.1-0.7)*HB88^(0.193*EXP(-3300*(HB111/HB42*0.001)^2.6*(HB111/HB134))))</f>
        <v>#N/A</v>
      </c>
      <c r="HC157" s="88" t="e">
        <f ca="1">IF(OR(HC$7="–",HC$7="glatt"),0.25/(LOG(15/HC88+E3_Parameter!$C$16*0.001/(3.715*Berechnungen!HC42)))^2,3400*(HC111/HC42*0.001)^4.13*(HC111/HC134)^(230*(HC111/HC42*0.001)^2.1-0.7)*HC88^(0.193*EXP(-3300*(HC111/HC42*0.001)^2.6*(HC111/HC134))))</f>
        <v>#N/A</v>
      </c>
      <c r="HD157" s="88" t="e">
        <f ca="1">IF(OR(HD$7="–",HD$7="glatt"),0.25/(LOG(15/HD88+E3_Parameter!$C$16*0.001/(3.715*Berechnungen!HD42)))^2,3400*(HD111/HD42*0.001)^4.13*(HD111/HD134)^(230*(HD111/HD42*0.001)^2.1-0.7)*HD88^(0.193*EXP(-3300*(HD111/HD42*0.001)^2.6*(HD111/HD134))))</f>
        <v>#N/A</v>
      </c>
      <c r="HE157" s="88" t="e">
        <f ca="1">IF(OR(HE$7="–",HE$7="glatt"),0.25/(LOG(15/HE88+E3_Parameter!$C$16*0.001/(3.715*Berechnungen!HE42)))^2,3400*(HE111/HE42*0.001)^4.13*(HE111/HE134)^(230*(HE111/HE42*0.001)^2.1-0.7)*HE88^(0.193*EXP(-3300*(HE111/HE42*0.001)^2.6*(HE111/HE134))))</f>
        <v>#N/A</v>
      </c>
      <c r="HF157" s="88" t="e">
        <f ca="1">IF(OR(HF$7="–",HF$7="glatt"),0.25/(LOG(15/HF88+E3_Parameter!$C$16*0.001/(3.715*Berechnungen!HF42)))^2,3400*(HF111/HF42*0.001)^4.13*(HF111/HF134)^(230*(HF111/HF42*0.001)^2.1-0.7)*HF88^(0.193*EXP(-3300*(HF111/HF42*0.001)^2.6*(HF111/HF134))))</f>
        <v>#N/A</v>
      </c>
      <c r="HG157" s="88" t="e">
        <f ca="1">IF(OR(HG$7="–",HG$7="glatt"),0.25/(LOG(15/HG88+E3_Parameter!$C$16*0.001/(3.715*Berechnungen!HG42)))^2,3400*(HG111/HG42*0.001)^4.13*(HG111/HG134)^(230*(HG111/HG42*0.001)^2.1-0.7)*HG88^(0.193*EXP(-3300*(HG111/HG42*0.001)^2.6*(HG111/HG134))))</f>
        <v>#N/A</v>
      </c>
      <c r="HH157" s="88" t="e">
        <f ca="1">IF(OR(HH$7="–",HH$7="glatt"),0.25/(LOG(15/HH88+E3_Parameter!$C$16*0.001/(3.715*Berechnungen!HH42)))^2,3400*(HH111/HH42*0.001)^4.13*(HH111/HH134)^(230*(HH111/HH42*0.001)^2.1-0.7)*HH88^(0.193*EXP(-3300*(HH111/HH42*0.001)^2.6*(HH111/HH134))))</f>
        <v>#N/A</v>
      </c>
      <c r="HI157" s="88" t="e">
        <f ca="1">IF(OR(HI$7="–",HI$7="glatt"),0.25/(LOG(15/HI88+E3_Parameter!$C$16*0.001/(3.715*Berechnungen!HI42)))^2,3400*(HI111/HI42*0.001)^4.13*(HI111/HI134)^(230*(HI111/HI42*0.001)^2.1-0.7)*HI88^(0.193*EXP(-3300*(HI111/HI42*0.001)^2.6*(HI111/HI134))))</f>
        <v>#N/A</v>
      </c>
      <c r="HJ157" s="88" t="e">
        <f ca="1">IF(OR(HJ$7="–",HJ$7="glatt"),0.25/(LOG(15/HJ88+E3_Parameter!$C$16*0.001/(3.715*Berechnungen!HJ42)))^2,3400*(HJ111/HJ42*0.001)^4.13*(HJ111/HJ134)^(230*(HJ111/HJ42*0.001)^2.1-0.7)*HJ88^(0.193*EXP(-3300*(HJ111/HJ42*0.001)^2.6*(HJ111/HJ134))))</f>
        <v>#N/A</v>
      </c>
      <c r="HK157" s="88" t="e">
        <f ca="1">IF(OR(HK$7="–",HK$7="glatt"),0.25/(LOG(15/HK88+E3_Parameter!$C$16*0.001/(3.715*Berechnungen!HK42)))^2,3400*(HK111/HK42*0.001)^4.13*(HK111/HK134)^(230*(HK111/HK42*0.001)^2.1-0.7)*HK88^(0.193*EXP(-3300*(HK111/HK42*0.001)^2.6*(HK111/HK134))))</f>
        <v>#N/A</v>
      </c>
      <c r="HL157" s="88" t="e">
        <f ca="1">IF(OR(HL$7="–",HL$7="glatt"),0.25/(LOG(15/HL88+E3_Parameter!$C$16*0.001/(3.715*Berechnungen!HL42)))^2,3400*(HL111/HL42*0.001)^4.13*(HL111/HL134)^(230*(HL111/HL42*0.001)^2.1-0.7)*HL88^(0.193*EXP(-3300*(HL111/HL42*0.001)^2.6*(HL111/HL134))))</f>
        <v>#N/A</v>
      </c>
      <c r="HM157" s="88" t="e">
        <f ca="1">IF(OR(HM$7="–",HM$7="glatt"),0.25/(LOG(15/HM88+E3_Parameter!$C$16*0.001/(3.715*Berechnungen!HM42)))^2,3400*(HM111/HM42*0.001)^4.13*(HM111/HM134)^(230*(HM111/HM42*0.001)^2.1-0.7)*HM88^(0.193*EXP(-3300*(HM111/HM42*0.001)^2.6*(HM111/HM134))))</f>
        <v>#N/A</v>
      </c>
      <c r="HN157" s="88" t="e">
        <f ca="1">IF(OR(HN$7="–",HN$7="glatt"),0.25/(LOG(15/HN88+E3_Parameter!$C$16*0.001/(3.715*Berechnungen!HN42)))^2,3400*(HN111/HN42*0.001)^4.13*(HN111/HN134)^(230*(HN111/HN42*0.001)^2.1-0.7)*HN88^(0.193*EXP(-3300*(HN111/HN42*0.001)^2.6*(HN111/HN134))))</f>
        <v>#N/A</v>
      </c>
      <c r="HO157" s="88" t="e">
        <f ca="1">IF(OR(HO$7="–",HO$7="glatt"),0.25/(LOG(15/HO88+E3_Parameter!$C$16*0.001/(3.715*Berechnungen!HO42)))^2,3400*(HO111/HO42*0.001)^4.13*(HO111/HO134)^(230*(HO111/HO42*0.001)^2.1-0.7)*HO88^(0.193*EXP(-3300*(HO111/HO42*0.001)^2.6*(HO111/HO134))))</f>
        <v>#N/A</v>
      </c>
      <c r="HP157" s="88" t="e">
        <f ca="1">IF(OR(HP$7="–",HP$7="glatt"),0.25/(LOG(15/HP88+E3_Parameter!$C$16*0.001/(3.715*Berechnungen!HP42)))^2,3400*(HP111/HP42*0.001)^4.13*(HP111/HP134)^(230*(HP111/HP42*0.001)^2.1-0.7)*HP88^(0.193*EXP(-3300*(HP111/HP42*0.001)^2.6*(HP111/HP134))))</f>
        <v>#N/A</v>
      </c>
      <c r="HQ157" s="88" t="e">
        <f ca="1">IF(OR(HQ$7="–",HQ$7="glatt"),0.25/(LOG(15/HQ88+E3_Parameter!$C$16*0.001/(3.715*Berechnungen!HQ42)))^2,3400*(HQ111/HQ42*0.001)^4.13*(HQ111/HQ134)^(230*(HQ111/HQ42*0.001)^2.1-0.7)*HQ88^(0.193*EXP(-3300*(HQ111/HQ42*0.001)^2.6*(HQ111/HQ134))))</f>
        <v>#N/A</v>
      </c>
      <c r="HR157" s="88" t="e">
        <f ca="1">IF(OR(HR$7="–",HR$7="glatt"),0.25/(LOG(15/HR88+E3_Parameter!$C$16*0.001/(3.715*Berechnungen!HR42)))^2,3400*(HR111/HR42*0.001)^4.13*(HR111/HR134)^(230*(HR111/HR42*0.001)^2.1-0.7)*HR88^(0.193*EXP(-3300*(HR111/HR42*0.001)^2.6*(HR111/HR134))))</f>
        <v>#N/A</v>
      </c>
      <c r="HS157" s="88" t="e">
        <f ca="1">IF(OR(HS$7="–",HS$7="glatt"),0.25/(LOG(15/HS88+E3_Parameter!$C$16*0.001/(3.715*Berechnungen!HS42)))^2,3400*(HS111/HS42*0.001)^4.13*(HS111/HS134)^(230*(HS111/HS42*0.001)^2.1-0.7)*HS88^(0.193*EXP(-3300*(HS111/HS42*0.001)^2.6*(HS111/HS134))))</f>
        <v>#N/A</v>
      </c>
      <c r="HT157" s="88" t="e">
        <f ca="1">IF(OR(HT$7="–",HT$7="glatt"),0.25/(LOG(15/HT88+E3_Parameter!$C$16*0.001/(3.715*Berechnungen!HT42)))^2,3400*(HT111/HT42*0.001)^4.13*(HT111/HT134)^(230*(HT111/HT42*0.001)^2.1-0.7)*HT88^(0.193*EXP(-3300*(HT111/HT42*0.001)^2.6*(HT111/HT134))))</f>
        <v>#N/A</v>
      </c>
      <c r="HU157" s="88" t="e">
        <f ca="1">IF(OR(HU$7="–",HU$7="glatt"),0.25/(LOG(15/HU88+E3_Parameter!$C$16*0.001/(3.715*Berechnungen!HU42)))^2,3400*(HU111/HU42*0.001)^4.13*(HU111/HU134)^(230*(HU111/HU42*0.001)^2.1-0.7)*HU88^(0.193*EXP(-3300*(HU111/HU42*0.001)^2.6*(HU111/HU134))))</f>
        <v>#N/A</v>
      </c>
      <c r="HV157" s="88" t="e">
        <f ca="1">IF(OR(HV$7="–",HV$7="glatt"),0.25/(LOG(15/HV88+E3_Parameter!$C$16*0.001/(3.715*Berechnungen!HV42)))^2,3400*(HV111/HV42*0.001)^4.13*(HV111/HV134)^(230*(HV111/HV42*0.001)^2.1-0.7)*HV88^(0.193*EXP(-3300*(HV111/HV42*0.001)^2.6*(HV111/HV134))))</f>
        <v>#N/A</v>
      </c>
      <c r="HW157" s="88" t="e">
        <f ca="1">IF(OR(HW$7="–",HW$7="glatt"),0.25/(LOG(15/HW88+E3_Parameter!$C$16*0.001/(3.715*Berechnungen!HW42)))^2,3400*(HW111/HW42*0.001)^4.13*(HW111/HW134)^(230*(HW111/HW42*0.001)^2.1-0.7)*HW88^(0.193*EXP(-3300*(HW111/HW42*0.001)^2.6*(HW111/HW134))))</f>
        <v>#N/A</v>
      </c>
      <c r="HX157" s="88" t="e">
        <f ca="1">IF(OR(HX$7="–",HX$7="glatt"),0.25/(LOG(15/HX88+E3_Parameter!$C$16*0.001/(3.715*Berechnungen!HX42)))^2,3400*(HX111/HX42*0.001)^4.13*(HX111/HX134)^(230*(HX111/HX42*0.001)^2.1-0.7)*HX88^(0.193*EXP(-3300*(HX111/HX42*0.001)^2.6*(HX111/HX134))))</f>
        <v>#N/A</v>
      </c>
      <c r="HY157" s="88" t="e">
        <f ca="1">IF(OR(HY$7="–",HY$7="glatt"),0.25/(LOG(15/HY88+E3_Parameter!$C$16*0.001/(3.715*Berechnungen!HY42)))^2,3400*(HY111/HY42*0.001)^4.13*(HY111/HY134)^(230*(HY111/HY42*0.001)^2.1-0.7)*HY88^(0.193*EXP(-3300*(HY111/HY42*0.001)^2.6*(HY111/HY134))))</f>
        <v>#N/A</v>
      </c>
      <c r="HZ157" s="88" t="e">
        <f ca="1">IF(OR(HZ$7="–",HZ$7="glatt"),0.25/(LOG(15/HZ88+E3_Parameter!$C$16*0.001/(3.715*Berechnungen!HZ42)))^2,3400*(HZ111/HZ42*0.001)^4.13*(HZ111/HZ134)^(230*(HZ111/HZ42*0.001)^2.1-0.7)*HZ88^(0.193*EXP(-3300*(HZ111/HZ42*0.001)^2.6*(HZ111/HZ134))))</f>
        <v>#N/A</v>
      </c>
      <c r="IA157" s="88" t="e">
        <f ca="1">IF(OR(IA$7="–",IA$7="glatt"),0.25/(LOG(15/IA88+E3_Parameter!$C$16*0.001/(3.715*Berechnungen!IA42)))^2,3400*(IA111/IA42*0.001)^4.13*(IA111/IA134)^(230*(IA111/IA42*0.001)^2.1-0.7)*IA88^(0.193*EXP(-3300*(IA111/IA42*0.001)^2.6*(IA111/IA134))))</f>
        <v>#N/A</v>
      </c>
      <c r="IB157" s="88" t="e">
        <f ca="1">IF(OR(IB$7="–",IB$7="glatt"),0.25/(LOG(15/IB88+E3_Parameter!$C$16*0.001/(3.715*Berechnungen!IB42)))^2,3400*(IB111/IB42*0.001)^4.13*(IB111/IB134)^(230*(IB111/IB42*0.001)^2.1-0.7)*IB88^(0.193*EXP(-3300*(IB111/IB42*0.001)^2.6*(IB111/IB134))))</f>
        <v>#N/A</v>
      </c>
      <c r="IC157" s="88" t="e">
        <f ca="1">IF(OR(IC$7="–",IC$7="glatt"),0.25/(LOG(15/IC88+E3_Parameter!$C$16*0.001/(3.715*Berechnungen!IC42)))^2,3400*(IC111/IC42*0.001)^4.13*(IC111/IC134)^(230*(IC111/IC42*0.001)^2.1-0.7)*IC88^(0.193*EXP(-3300*(IC111/IC42*0.001)^2.6*(IC111/IC134))))</f>
        <v>#N/A</v>
      </c>
      <c r="ID157" s="88" t="e">
        <f ca="1">IF(OR(ID$7="–",ID$7="glatt"),0.25/(LOG(15/ID88+E3_Parameter!$C$16*0.001/(3.715*Berechnungen!ID42)))^2,3400*(ID111/ID42*0.001)^4.13*(ID111/ID134)^(230*(ID111/ID42*0.001)^2.1-0.7)*ID88^(0.193*EXP(-3300*(ID111/ID42*0.001)^2.6*(ID111/ID134))))</f>
        <v>#N/A</v>
      </c>
      <c r="IE157" s="88" t="e">
        <f ca="1">IF(OR(IE$7="–",IE$7="glatt"),0.25/(LOG(15/IE88+E3_Parameter!$C$16*0.001/(3.715*Berechnungen!IE42)))^2,3400*(IE111/IE42*0.001)^4.13*(IE111/IE134)^(230*(IE111/IE42*0.001)^2.1-0.7)*IE88^(0.193*EXP(-3300*(IE111/IE42*0.001)^2.6*(IE111/IE134))))</f>
        <v>#N/A</v>
      </c>
      <c r="IF157" s="88" t="e">
        <f ca="1">IF(OR(IF$7="–",IF$7="glatt"),0.25/(LOG(15/IF88+E3_Parameter!$C$16*0.001/(3.715*Berechnungen!IF42)))^2,3400*(IF111/IF42*0.001)^4.13*(IF111/IF134)^(230*(IF111/IF42*0.001)^2.1-0.7)*IF88^(0.193*EXP(-3300*(IF111/IF42*0.001)^2.6*(IF111/IF134))))</f>
        <v>#N/A</v>
      </c>
      <c r="IG157" s="88" t="e">
        <f ca="1">IF(OR(IG$7="–",IG$7="glatt"),0.25/(LOG(15/IG88+E3_Parameter!$C$16*0.001/(3.715*Berechnungen!IG42)))^2,3400*(IG111/IG42*0.001)^4.13*(IG111/IG134)^(230*(IG111/IG42*0.001)^2.1-0.7)*IG88^(0.193*EXP(-3300*(IG111/IG42*0.001)^2.6*(IG111/IG134))))</f>
        <v>#N/A</v>
      </c>
      <c r="IH157" s="88" t="e">
        <f ca="1">IF(OR(IH$7="–",IH$7="glatt"),0.25/(LOG(15/IH88+E3_Parameter!$C$16*0.001/(3.715*Berechnungen!IH42)))^2,3400*(IH111/IH42*0.001)^4.13*(IH111/IH134)^(230*(IH111/IH42*0.001)^2.1-0.7)*IH88^(0.193*EXP(-3300*(IH111/IH42*0.001)^2.6*(IH111/IH134))))</f>
        <v>#N/A</v>
      </c>
      <c r="II157" s="88" t="e">
        <f ca="1">IF(OR(II$7="–",II$7="glatt"),0.25/(LOG(15/II88+E3_Parameter!$C$16*0.001/(3.715*Berechnungen!II42)))^2,3400*(II111/II42*0.001)^4.13*(II111/II134)^(230*(II111/II42*0.001)^2.1-0.7)*II88^(0.193*EXP(-3300*(II111/II42*0.001)^2.6*(II111/II134))))</f>
        <v>#N/A</v>
      </c>
      <c r="IJ157" s="88" t="e">
        <f ca="1">IF(OR(IJ$7="–",IJ$7="glatt"),0.25/(LOG(15/IJ88+E3_Parameter!$C$16*0.001/(3.715*Berechnungen!IJ42)))^2,3400*(IJ111/IJ42*0.001)^4.13*(IJ111/IJ134)^(230*(IJ111/IJ42*0.001)^2.1-0.7)*IJ88^(0.193*EXP(-3300*(IJ111/IJ42*0.001)^2.6*(IJ111/IJ134))))</f>
        <v>#N/A</v>
      </c>
      <c r="IK157" s="88" t="e">
        <f ca="1">IF(OR(IK$7="–",IK$7="glatt"),0.25/(LOG(15/IK88+E3_Parameter!$C$16*0.001/(3.715*Berechnungen!IK42)))^2,3400*(IK111/IK42*0.001)^4.13*(IK111/IK134)^(230*(IK111/IK42*0.001)^2.1-0.7)*IK88^(0.193*EXP(-3300*(IK111/IK42*0.001)^2.6*(IK111/IK134))))</f>
        <v>#N/A</v>
      </c>
      <c r="IL157" s="88" t="e">
        <f ca="1">IF(OR(IL$7="–",IL$7="glatt"),0.25/(LOG(15/IL88+E3_Parameter!$C$16*0.001/(3.715*Berechnungen!IL42)))^2,3400*(IL111/IL42*0.001)^4.13*(IL111/IL134)^(230*(IL111/IL42*0.001)^2.1-0.7)*IL88^(0.193*EXP(-3300*(IL111/IL42*0.001)^2.6*(IL111/IL134))))</f>
        <v>#N/A</v>
      </c>
      <c r="IM157" s="88" t="e">
        <f ca="1">IF(OR(IM$7="–",IM$7="glatt"),0.25/(LOG(15/IM88+E3_Parameter!$C$16*0.001/(3.715*Berechnungen!IM42)))^2,3400*(IM111/IM42*0.001)^4.13*(IM111/IM134)^(230*(IM111/IM42*0.001)^2.1-0.7)*IM88^(0.193*EXP(-3300*(IM111/IM42*0.001)^2.6*(IM111/IM134))))</f>
        <v>#N/A</v>
      </c>
      <c r="IN157" s="88" t="e">
        <f ca="1">IF(OR(IN$7="–",IN$7="glatt"),0.25/(LOG(15/IN88+E3_Parameter!$C$16*0.001/(3.715*Berechnungen!IN42)))^2,3400*(IN111/IN42*0.001)^4.13*(IN111/IN134)^(230*(IN111/IN42*0.001)^2.1-0.7)*IN88^(0.193*EXP(-3300*(IN111/IN42*0.001)^2.6*(IN111/IN134))))</f>
        <v>#N/A</v>
      </c>
      <c r="IO157" s="88" t="e">
        <f ca="1">IF(OR(IO$7="–",IO$7="glatt"),0.25/(LOG(15/IO88+E3_Parameter!$C$16*0.001/(3.715*Berechnungen!IO42)))^2,3400*(IO111/IO42*0.001)^4.13*(IO111/IO134)^(230*(IO111/IO42*0.001)^2.1-0.7)*IO88^(0.193*EXP(-3300*(IO111/IO42*0.001)^2.6*(IO111/IO134))))</f>
        <v>#N/A</v>
      </c>
      <c r="IP157" s="88" t="e">
        <f ca="1">IF(OR(IP$7="–",IP$7="glatt"),0.25/(LOG(15/IP88+E3_Parameter!$C$16*0.001/(3.715*Berechnungen!IP42)))^2,3400*(IP111/IP42*0.001)^4.13*(IP111/IP134)^(230*(IP111/IP42*0.001)^2.1-0.7)*IP88^(0.193*EXP(-3300*(IP111/IP42*0.001)^2.6*(IP111/IP134))))</f>
        <v>#N/A</v>
      </c>
      <c r="IQ157" s="88" t="e">
        <f ca="1">IF(OR(IQ$7="–",IQ$7="glatt"),0.25/(LOG(15/IQ88+E3_Parameter!$C$16*0.001/(3.715*Berechnungen!IQ42)))^2,3400*(IQ111/IQ42*0.001)^4.13*(IQ111/IQ134)^(230*(IQ111/IQ42*0.001)^2.1-0.7)*IQ88^(0.193*EXP(-3300*(IQ111/IQ42*0.001)^2.6*(IQ111/IQ134))))</f>
        <v>#N/A</v>
      </c>
      <c r="IR157" s="88" t="e">
        <f ca="1">IF(OR(IR$7="–",IR$7="glatt"),0.25/(LOG(15/IR88+E3_Parameter!$C$16*0.001/(3.715*Berechnungen!IR42)))^2,3400*(IR111/IR42*0.001)^4.13*(IR111/IR134)^(230*(IR111/IR42*0.001)^2.1-0.7)*IR88^(0.193*EXP(-3300*(IR111/IR42*0.001)^2.6*(IR111/IR134))))</f>
        <v>#N/A</v>
      </c>
      <c r="IS157" s="88" t="e">
        <f ca="1">IF(OR(IS$7="–",IS$7="glatt"),0.25/(LOG(15/IS88+E3_Parameter!$C$16*0.001/(3.715*Berechnungen!IS42)))^2,3400*(IS111/IS42*0.001)^4.13*(IS111/IS134)^(230*(IS111/IS42*0.001)^2.1-0.7)*IS88^(0.193*EXP(-3300*(IS111/IS42*0.001)^2.6*(IS111/IS134))))</f>
        <v>#N/A</v>
      </c>
      <c r="IT157" s="88" t="e">
        <f ca="1">IF(OR(IT$7="–",IT$7="glatt"),0.25/(LOG(15/IT88+E3_Parameter!$C$16*0.001/(3.715*Berechnungen!IT42)))^2,3400*(IT111/IT42*0.001)^4.13*(IT111/IT134)^(230*(IT111/IT42*0.001)^2.1-0.7)*IT88^(0.193*EXP(-3300*(IT111/IT42*0.001)^2.6*(IT111/IT134))))</f>
        <v>#N/A</v>
      </c>
      <c r="IU157" s="88" t="e">
        <f ca="1">IF(OR(IU$7="–",IU$7="glatt"),0.25/(LOG(15/IU88+E3_Parameter!$C$16*0.001/(3.715*Berechnungen!IU42)))^2,3400*(IU111/IU42*0.001)^4.13*(IU111/IU134)^(230*(IU111/IU42*0.001)^2.1-0.7)*IU88^(0.193*EXP(-3300*(IU111/IU42*0.001)^2.6*(IU111/IU134))))</f>
        <v>#N/A</v>
      </c>
      <c r="IV157" s="88" t="e">
        <f ca="1">IF(OR(IV$7="–",IV$7="glatt"),0.25/(LOG(15/IV88+E3_Parameter!$C$16*0.001/(3.715*Berechnungen!IV42)))^2,3400*(IV111/IV42*0.001)^4.13*(IV111/IV134)^(230*(IV111/IV42*0.001)^2.1-0.7)*IV88^(0.193*EXP(-3300*(IV111/IV42*0.001)^2.6*(IV111/IV134))))</f>
        <v>#N/A</v>
      </c>
      <c r="IW157" s="88" t="e">
        <f ca="1">IF(OR(IW$7="–",IW$7="glatt"),0.25/(LOG(15/IW88+E3_Parameter!$C$16*0.001/(3.715*Berechnungen!IW42)))^2,3400*(IW111/IW42*0.001)^4.13*(IW111/IW134)^(230*(IW111/IW42*0.001)^2.1-0.7)*IW88^(0.193*EXP(-3300*(IW111/IW42*0.001)^2.6*(IW111/IW134))))</f>
        <v>#N/A</v>
      </c>
      <c r="IX157" s="88" t="e">
        <f ca="1">IF(OR(IX$7="–",IX$7="glatt"),0.25/(LOG(15/IX88+E3_Parameter!$C$16*0.001/(3.715*Berechnungen!IX42)))^2,3400*(IX111/IX42*0.001)^4.13*(IX111/IX134)^(230*(IX111/IX42*0.001)^2.1-0.7)*IX88^(0.193*EXP(-3300*(IX111/IX42*0.001)^2.6*(IX111/IX134))))</f>
        <v>#N/A</v>
      </c>
      <c r="IY157" s="88" t="e">
        <f ca="1">IF(OR(IY$7="–",IY$7="glatt"),0.25/(LOG(15/IY88+E3_Parameter!$C$16*0.001/(3.715*Berechnungen!IY42)))^2,3400*(IY111/IY42*0.001)^4.13*(IY111/IY134)^(230*(IY111/IY42*0.001)^2.1-0.7)*IY88^(0.193*EXP(-3300*(IY111/IY42*0.001)^2.6*(IY111/IY134))))</f>
        <v>#N/A</v>
      </c>
      <c r="IZ157" s="88" t="e">
        <f ca="1">IF(OR(IZ$7="–",IZ$7="glatt"),0.25/(LOG(15/IZ88+E3_Parameter!$C$16*0.001/(3.715*Berechnungen!IZ42)))^2,3400*(IZ111/IZ42*0.001)^4.13*(IZ111/IZ134)^(230*(IZ111/IZ42*0.001)^2.1-0.7)*IZ88^(0.193*EXP(-3300*(IZ111/IZ42*0.001)^2.6*(IZ111/IZ134))))</f>
        <v>#N/A</v>
      </c>
      <c r="JA157" s="88" t="e">
        <f ca="1">IF(OR(JA$7="–",JA$7="glatt"),0.25/(LOG(15/JA88+E3_Parameter!$C$16*0.001/(3.715*Berechnungen!JA42)))^2,3400*(JA111/JA42*0.001)^4.13*(JA111/JA134)^(230*(JA111/JA42*0.001)^2.1-0.7)*JA88^(0.193*EXP(-3300*(JA111/JA42*0.001)^2.6*(JA111/JA134))))</f>
        <v>#N/A</v>
      </c>
      <c r="JB157" s="88" t="e">
        <f ca="1">IF(OR(JB$7="–",JB$7="glatt"),0.25/(LOG(15/JB88+E3_Parameter!$C$16*0.001/(3.715*Berechnungen!JB42)))^2,3400*(JB111/JB42*0.001)^4.13*(JB111/JB134)^(230*(JB111/JB42*0.001)^2.1-0.7)*JB88^(0.193*EXP(-3300*(JB111/JB42*0.001)^2.6*(JB111/JB134))))</f>
        <v>#N/A</v>
      </c>
      <c r="JC157" s="88" t="e">
        <f ca="1">IF(OR(JC$7="–",JC$7="glatt"),0.25/(LOG(15/JC88+E3_Parameter!$C$16*0.001/(3.715*Berechnungen!JC42)))^2,3400*(JC111/JC42*0.001)^4.13*(JC111/JC134)^(230*(JC111/JC42*0.001)^2.1-0.7)*JC88^(0.193*EXP(-3300*(JC111/JC42*0.001)^2.6*(JC111/JC134))))</f>
        <v>#N/A</v>
      </c>
      <c r="JD157" s="88" t="e">
        <f ca="1">IF(OR(JD$7="–",JD$7="glatt"),0.25/(LOG(15/JD88+E3_Parameter!$C$16*0.001/(3.715*Berechnungen!JD42)))^2,3400*(JD111/JD42*0.001)^4.13*(JD111/JD134)^(230*(JD111/JD42*0.001)^2.1-0.7)*JD88^(0.193*EXP(-3300*(JD111/JD42*0.001)^2.6*(JD111/JD134))))</f>
        <v>#N/A</v>
      </c>
      <c r="JE157" s="88" t="e">
        <f ca="1">IF(OR(JE$7="–",JE$7="glatt"),0.25/(LOG(15/JE88+E3_Parameter!$C$16*0.001/(3.715*Berechnungen!JE42)))^2,3400*(JE111/JE42*0.001)^4.13*(JE111/JE134)^(230*(JE111/JE42*0.001)^2.1-0.7)*JE88^(0.193*EXP(-3300*(JE111/JE42*0.001)^2.6*(JE111/JE134))))</f>
        <v>#N/A</v>
      </c>
      <c r="JF157" s="88" t="e">
        <f ca="1">IF(OR(JF$7="–",JF$7="glatt"),0.25/(LOG(15/JF88+E3_Parameter!$C$16*0.001/(3.715*Berechnungen!JF42)))^2,3400*(JF111/JF42*0.001)^4.13*(JF111/JF134)^(230*(JF111/JF42*0.001)^2.1-0.7)*JF88^(0.193*EXP(-3300*(JF111/JF42*0.001)^2.6*(JF111/JF134))))</f>
        <v>#N/A</v>
      </c>
      <c r="JG157" s="88" t="e">
        <f ca="1">IF(OR(JG$7="–",JG$7="glatt"),0.25/(LOG(15/JG88+E3_Parameter!$C$16*0.001/(3.715*Berechnungen!JG42)))^2,3400*(JG111/JG42*0.001)^4.13*(JG111/JG134)^(230*(JG111/JG42*0.001)^2.1-0.7)*JG88^(0.193*EXP(-3300*(JG111/JG42*0.001)^2.6*(JG111/JG134))))</f>
        <v>#N/A</v>
      </c>
      <c r="JH157" s="88" t="e">
        <f ca="1">IF(OR(JH$7="–",JH$7="glatt"),0.25/(LOG(15/JH88+E3_Parameter!$C$16*0.001/(3.715*Berechnungen!JH42)))^2,3400*(JH111/JH42*0.001)^4.13*(JH111/JH134)^(230*(JH111/JH42*0.001)^2.1-0.7)*JH88^(0.193*EXP(-3300*(JH111/JH42*0.001)^2.6*(JH111/JH134))))</f>
        <v>#N/A</v>
      </c>
      <c r="JI157" s="88" t="e">
        <f ca="1">IF(OR(JI$7="–",JI$7="glatt"),0.25/(LOG(15/JI88+E3_Parameter!$C$16*0.001/(3.715*Berechnungen!JI42)))^2,3400*(JI111/JI42*0.001)^4.13*(JI111/JI134)^(230*(JI111/JI42*0.001)^2.1-0.7)*JI88^(0.193*EXP(-3300*(JI111/JI42*0.001)^2.6*(JI111/JI134))))</f>
        <v>#N/A</v>
      </c>
      <c r="JJ157" s="88" t="e">
        <f ca="1">IF(OR(JJ$7="–",JJ$7="glatt"),0.25/(LOG(15/JJ88+E3_Parameter!$C$16*0.001/(3.715*Berechnungen!JJ42)))^2,3400*(JJ111/JJ42*0.001)^4.13*(JJ111/JJ134)^(230*(JJ111/JJ42*0.001)^2.1-0.7)*JJ88^(0.193*EXP(-3300*(JJ111/JJ42*0.001)^2.6*(JJ111/JJ134))))</f>
        <v>#N/A</v>
      </c>
      <c r="JK157" s="88" t="e">
        <f ca="1">IF(OR(JK$7="–",JK$7="glatt"),0.25/(LOG(15/JK88+E3_Parameter!$C$16*0.001/(3.715*Berechnungen!JK42)))^2,3400*(JK111/JK42*0.001)^4.13*(JK111/JK134)^(230*(JK111/JK42*0.001)^2.1-0.7)*JK88^(0.193*EXP(-3300*(JK111/JK42*0.001)^2.6*(JK111/JK134))))</f>
        <v>#N/A</v>
      </c>
      <c r="JL157" s="88" t="e">
        <f ca="1">IF(OR(JL$7="–",JL$7="glatt"),0.25/(LOG(15/JL88+E3_Parameter!$C$16*0.001/(3.715*Berechnungen!JL42)))^2,3400*(JL111/JL42*0.001)^4.13*(JL111/JL134)^(230*(JL111/JL42*0.001)^2.1-0.7)*JL88^(0.193*EXP(-3300*(JL111/JL42*0.001)^2.6*(JL111/JL134))))</f>
        <v>#N/A</v>
      </c>
      <c r="JM157" s="88" t="e">
        <f ca="1">IF(OR(JM$7="–",JM$7="glatt"),0.25/(LOG(15/JM88+E3_Parameter!$C$16*0.001/(3.715*Berechnungen!JM42)))^2,3400*(JM111/JM42*0.001)^4.13*(JM111/JM134)^(230*(JM111/JM42*0.001)^2.1-0.7)*JM88^(0.193*EXP(-3300*(JM111/JM42*0.001)^2.6*(JM111/JM134))))</f>
        <v>#N/A</v>
      </c>
      <c r="JN157" s="88" t="e">
        <f ca="1">IF(OR(JN$7="–",JN$7="glatt"),0.25/(LOG(15/JN88+E3_Parameter!$C$16*0.001/(3.715*Berechnungen!JN42)))^2,3400*(JN111/JN42*0.001)^4.13*(JN111/JN134)^(230*(JN111/JN42*0.001)^2.1-0.7)*JN88^(0.193*EXP(-3300*(JN111/JN42*0.001)^2.6*(JN111/JN134))))</f>
        <v>#N/A</v>
      </c>
      <c r="JO157" s="88" t="e">
        <f ca="1">IF(OR(JO$7="–",JO$7="glatt"),0.25/(LOG(15/JO88+E3_Parameter!$C$16*0.001/(3.715*Berechnungen!JO42)))^2,3400*(JO111/JO42*0.001)^4.13*(JO111/JO134)^(230*(JO111/JO42*0.001)^2.1-0.7)*JO88^(0.193*EXP(-3300*(JO111/JO42*0.001)^2.6*(JO111/JO134))))</f>
        <v>#N/A</v>
      </c>
      <c r="JP157" s="88" t="e">
        <f ca="1">IF(OR(JP$7="–",JP$7="glatt"),0.25/(LOG(15/JP88+E3_Parameter!$C$16*0.001/(3.715*Berechnungen!JP42)))^2,3400*(JP111/JP42*0.001)^4.13*(JP111/JP134)^(230*(JP111/JP42*0.001)^2.1-0.7)*JP88^(0.193*EXP(-3300*(JP111/JP42*0.001)^2.6*(JP111/JP134))))</f>
        <v>#N/A</v>
      </c>
      <c r="JQ157" s="88" t="e">
        <f ca="1">IF(OR(JQ$7="–",JQ$7="glatt"),0.25/(LOG(15/JQ88+E3_Parameter!$C$16*0.001/(3.715*Berechnungen!JQ42)))^2,3400*(JQ111/JQ42*0.001)^4.13*(JQ111/JQ134)^(230*(JQ111/JQ42*0.001)^2.1-0.7)*JQ88^(0.193*EXP(-3300*(JQ111/JQ42*0.001)^2.6*(JQ111/JQ134))))</f>
        <v>#N/A</v>
      </c>
      <c r="JR157" s="88" t="e">
        <f ca="1">IF(OR(JR$7="–",JR$7="glatt"),0.25/(LOG(15/JR88+E3_Parameter!$C$16*0.001/(3.715*Berechnungen!JR42)))^2,3400*(JR111/JR42*0.001)^4.13*(JR111/JR134)^(230*(JR111/JR42*0.001)^2.1-0.7)*JR88^(0.193*EXP(-3300*(JR111/JR42*0.001)^2.6*(JR111/JR134))))</f>
        <v>#N/A</v>
      </c>
      <c r="JS157" s="88" t="e">
        <f ca="1">IF(OR(JS$7="–",JS$7="glatt"),0.25/(LOG(15/JS88+E3_Parameter!$C$16*0.001/(3.715*Berechnungen!JS42)))^2,3400*(JS111/JS42*0.001)^4.13*(JS111/JS134)^(230*(JS111/JS42*0.001)^2.1-0.7)*JS88^(0.193*EXP(-3300*(JS111/JS42*0.001)^2.6*(JS111/JS134))))</f>
        <v>#N/A</v>
      </c>
      <c r="JT157" s="88" t="e">
        <f ca="1">IF(OR(JT$7="–",JT$7="glatt"),0.25/(LOG(15/JT88+E3_Parameter!$C$16*0.001/(3.715*Berechnungen!JT42)))^2,3400*(JT111/JT42*0.001)^4.13*(JT111/JT134)^(230*(JT111/JT42*0.001)^2.1-0.7)*JT88^(0.193*EXP(-3300*(JT111/JT42*0.001)^2.6*(JT111/JT134))))</f>
        <v>#N/A</v>
      </c>
      <c r="JU157" s="88" t="e">
        <f ca="1">IF(OR(JU$7="–",JU$7="glatt"),0.25/(LOG(15/JU88+E3_Parameter!$C$16*0.001/(3.715*Berechnungen!JU42)))^2,3400*(JU111/JU42*0.001)^4.13*(JU111/JU134)^(230*(JU111/JU42*0.001)^2.1-0.7)*JU88^(0.193*EXP(-3300*(JU111/JU42*0.001)^2.6*(JU111/JU134))))</f>
        <v>#N/A</v>
      </c>
      <c r="JV157" s="88" t="e">
        <f ca="1">IF(OR(JV$7="–",JV$7="glatt"),0.25/(LOG(15/JV88+E3_Parameter!$C$16*0.001/(3.715*Berechnungen!JV42)))^2,3400*(JV111/JV42*0.001)^4.13*(JV111/JV134)^(230*(JV111/JV42*0.001)^2.1-0.7)*JV88^(0.193*EXP(-3300*(JV111/JV42*0.001)^2.6*(JV111/JV134))))</f>
        <v>#N/A</v>
      </c>
      <c r="JW157" s="88" t="e">
        <f ca="1">IF(OR(JW$7="–",JW$7="glatt"),0.25/(LOG(15/JW88+E3_Parameter!$C$16*0.001/(3.715*Berechnungen!JW42)))^2,3400*(JW111/JW42*0.001)^4.13*(JW111/JW134)^(230*(JW111/JW42*0.001)^2.1-0.7)*JW88^(0.193*EXP(-3300*(JW111/JW42*0.001)^2.6*(JW111/JW134))))</f>
        <v>#N/A</v>
      </c>
      <c r="JX157" s="88" t="e">
        <f ca="1">IF(OR(JX$7="–",JX$7="glatt"),0.25/(LOG(15/JX88+E3_Parameter!$C$16*0.001/(3.715*Berechnungen!JX42)))^2,3400*(JX111/JX42*0.001)^4.13*(JX111/JX134)^(230*(JX111/JX42*0.001)^2.1-0.7)*JX88^(0.193*EXP(-3300*(JX111/JX42*0.001)^2.6*(JX111/JX134))))</f>
        <v>#N/A</v>
      </c>
      <c r="JY157" s="88" t="e">
        <f ca="1">IF(OR(JY$7="–",JY$7="glatt"),0.25/(LOG(15/JY88+E3_Parameter!$C$16*0.001/(3.715*Berechnungen!JY42)))^2,3400*(JY111/JY42*0.001)^4.13*(JY111/JY134)^(230*(JY111/JY42*0.001)^2.1-0.7)*JY88^(0.193*EXP(-3300*(JY111/JY42*0.001)^2.6*(JY111/JY134))))</f>
        <v>#N/A</v>
      </c>
      <c r="JZ157" s="88" t="e">
        <f ca="1">IF(OR(JZ$7="–",JZ$7="glatt"),0.25/(LOG(15/JZ88+E3_Parameter!$C$16*0.001/(3.715*Berechnungen!JZ42)))^2,3400*(JZ111/JZ42*0.001)^4.13*(JZ111/JZ134)^(230*(JZ111/JZ42*0.001)^2.1-0.7)*JZ88^(0.193*EXP(-3300*(JZ111/JZ42*0.001)^2.6*(JZ111/JZ134))))</f>
        <v>#N/A</v>
      </c>
      <c r="KA157" s="88" t="e">
        <f ca="1">IF(OR(KA$7="–",KA$7="glatt"),0.25/(LOG(15/KA88+E3_Parameter!$C$16*0.001/(3.715*Berechnungen!KA42)))^2,3400*(KA111/KA42*0.001)^4.13*(KA111/KA134)^(230*(KA111/KA42*0.001)^2.1-0.7)*KA88^(0.193*EXP(-3300*(KA111/KA42*0.001)^2.6*(KA111/KA134))))</f>
        <v>#N/A</v>
      </c>
      <c r="KB157" s="88" t="e">
        <f ca="1">IF(OR(KB$7="–",KB$7="glatt"),0.25/(LOG(15/KB88+E3_Parameter!$C$16*0.001/(3.715*Berechnungen!KB42)))^2,3400*(KB111/KB42*0.001)^4.13*(KB111/KB134)^(230*(KB111/KB42*0.001)^2.1-0.7)*KB88^(0.193*EXP(-3300*(KB111/KB42*0.001)^2.6*(KB111/KB134))))</f>
        <v>#N/A</v>
      </c>
      <c r="KC157" s="88" t="e">
        <f ca="1">IF(OR(KC$7="–",KC$7="glatt"),0.25/(LOG(15/KC88+E3_Parameter!$C$16*0.001/(3.715*Berechnungen!KC42)))^2,3400*(KC111/KC42*0.001)^4.13*(KC111/KC134)^(230*(KC111/KC42*0.001)^2.1-0.7)*KC88^(0.193*EXP(-3300*(KC111/KC42*0.001)^2.6*(KC111/KC134))))</f>
        <v>#N/A</v>
      </c>
      <c r="KD157" s="88" t="e">
        <f ca="1">IF(OR(KD$7="–",KD$7="glatt"),0.25/(LOG(15/KD88+E3_Parameter!$C$16*0.001/(3.715*Berechnungen!KD42)))^2,3400*(KD111/KD42*0.001)^4.13*(KD111/KD134)^(230*(KD111/KD42*0.001)^2.1-0.7)*KD88^(0.193*EXP(-3300*(KD111/KD42*0.001)^2.6*(KD111/KD134))))</f>
        <v>#N/A</v>
      </c>
      <c r="KE157" s="88" t="e">
        <f ca="1">IF(OR(KE$7="–",KE$7="glatt"),0.25/(LOG(15/KE88+E3_Parameter!$C$16*0.001/(3.715*Berechnungen!KE42)))^2,3400*(KE111/KE42*0.001)^4.13*(KE111/KE134)^(230*(KE111/KE42*0.001)^2.1-0.7)*KE88^(0.193*EXP(-3300*(KE111/KE42*0.001)^2.6*(KE111/KE134))))</f>
        <v>#N/A</v>
      </c>
      <c r="KF157" s="88" t="e">
        <f ca="1">IF(OR(KF$7="–",KF$7="glatt"),0.25/(LOG(15/KF88+E3_Parameter!$C$16*0.001/(3.715*Berechnungen!KF42)))^2,3400*(KF111/KF42*0.001)^4.13*(KF111/KF134)^(230*(KF111/KF42*0.001)^2.1-0.7)*KF88^(0.193*EXP(-3300*(KF111/KF42*0.001)^2.6*(KF111/KF134))))</f>
        <v>#N/A</v>
      </c>
      <c r="KG157" s="88" t="e">
        <f ca="1">IF(OR(KG$7="–",KG$7="glatt"),0.25/(LOG(15/KG88+E3_Parameter!$C$16*0.001/(3.715*Berechnungen!KG42)))^2,3400*(KG111/KG42*0.001)^4.13*(KG111/KG134)^(230*(KG111/KG42*0.001)^2.1-0.7)*KG88^(0.193*EXP(-3300*(KG111/KG42*0.001)^2.6*(KG111/KG134))))</f>
        <v>#N/A</v>
      </c>
      <c r="KH157" s="88" t="e">
        <f ca="1">IF(OR(KH$7="–",KH$7="glatt"),0.25/(LOG(15/KH88+E3_Parameter!$C$16*0.001/(3.715*Berechnungen!KH42)))^2,3400*(KH111/KH42*0.001)^4.13*(KH111/KH134)^(230*(KH111/KH42*0.001)^2.1-0.7)*KH88^(0.193*EXP(-3300*(KH111/KH42*0.001)^2.6*(KH111/KH134))))</f>
        <v>#N/A</v>
      </c>
      <c r="KI157" s="88" t="e">
        <f ca="1">IF(OR(KI$7="–",KI$7="glatt"),0.25/(LOG(15/KI88+E3_Parameter!$C$16*0.001/(3.715*Berechnungen!KI42)))^2,3400*(KI111/KI42*0.001)^4.13*(KI111/KI134)^(230*(KI111/KI42*0.001)^2.1-0.7)*KI88^(0.193*EXP(-3300*(KI111/KI42*0.001)^2.6*(KI111/KI134))))</f>
        <v>#N/A</v>
      </c>
      <c r="KJ157" s="88" t="e">
        <f ca="1">IF(OR(KJ$7="–",KJ$7="glatt"),0.25/(LOG(15/KJ88+E3_Parameter!$C$16*0.001/(3.715*Berechnungen!KJ42)))^2,3400*(KJ111/KJ42*0.001)^4.13*(KJ111/KJ134)^(230*(KJ111/KJ42*0.001)^2.1-0.7)*KJ88^(0.193*EXP(-3300*(KJ111/KJ42*0.001)^2.6*(KJ111/KJ134))))</f>
        <v>#N/A</v>
      </c>
      <c r="KK157" s="88" t="e">
        <f ca="1">IF(OR(KK$7="–",KK$7="glatt"),0.25/(LOG(15/KK88+E3_Parameter!$C$16*0.001/(3.715*Berechnungen!KK42)))^2,3400*(KK111/KK42*0.001)^4.13*(KK111/KK134)^(230*(KK111/KK42*0.001)^2.1-0.7)*KK88^(0.193*EXP(-3300*(KK111/KK42*0.001)^2.6*(KK111/KK134))))</f>
        <v>#N/A</v>
      </c>
      <c r="KL157" s="88" t="e">
        <f ca="1">IF(OR(KL$7="–",KL$7="glatt"),0.25/(LOG(15/KL88+E3_Parameter!$C$16*0.001/(3.715*Berechnungen!KL42)))^2,3400*(KL111/KL42*0.001)^4.13*(KL111/KL134)^(230*(KL111/KL42*0.001)^2.1-0.7)*KL88^(0.193*EXP(-3300*(KL111/KL42*0.001)^2.6*(KL111/KL134))))</f>
        <v>#N/A</v>
      </c>
      <c r="KM157" s="88" t="e">
        <f ca="1">IF(OR(KM$7="–",KM$7="glatt"),0.25/(LOG(15/KM88+E3_Parameter!$C$16*0.001/(3.715*Berechnungen!KM42)))^2,3400*(KM111/KM42*0.001)^4.13*(KM111/KM134)^(230*(KM111/KM42*0.001)^2.1-0.7)*KM88^(0.193*EXP(-3300*(KM111/KM42*0.001)^2.6*(KM111/KM134))))</f>
        <v>#N/A</v>
      </c>
      <c r="KN157" s="88" t="e">
        <f ca="1">IF(OR(KN$7="–",KN$7="glatt"),0.25/(LOG(15/KN88+E3_Parameter!$C$16*0.001/(3.715*Berechnungen!KN42)))^2,3400*(KN111/KN42*0.001)^4.13*(KN111/KN134)^(230*(KN111/KN42*0.001)^2.1-0.7)*KN88^(0.193*EXP(-3300*(KN111/KN42*0.001)^2.6*(KN111/KN134))))</f>
        <v>#N/A</v>
      </c>
      <c r="KO157" s="88" t="e">
        <f ca="1">IF(OR(KO$7="–",KO$7="glatt"),0.25/(LOG(15/KO88+E3_Parameter!$C$16*0.001/(3.715*Berechnungen!KO42)))^2,3400*(KO111/KO42*0.001)^4.13*(KO111/KO134)^(230*(KO111/KO42*0.001)^2.1-0.7)*KO88^(0.193*EXP(-3300*(KO111/KO42*0.001)^2.6*(KO111/KO134))))</f>
        <v>#N/A</v>
      </c>
      <c r="KP157" s="88" t="e">
        <f ca="1">IF(OR(KP$7="–",KP$7="glatt"),0.25/(LOG(15/KP88+E3_Parameter!$C$16*0.001/(3.715*Berechnungen!KP42)))^2,3400*(KP111/KP42*0.001)^4.13*(KP111/KP134)^(230*(KP111/KP42*0.001)^2.1-0.7)*KP88^(0.193*EXP(-3300*(KP111/KP42*0.001)^2.6*(KP111/KP134))))</f>
        <v>#N/A</v>
      </c>
      <c r="KQ157" s="88" t="e">
        <f ca="1">IF(OR(KQ$7="–",KQ$7="glatt"),0.25/(LOG(15/KQ88+E3_Parameter!$C$16*0.001/(3.715*Berechnungen!KQ42)))^2,3400*(KQ111/KQ42*0.001)^4.13*(KQ111/KQ134)^(230*(KQ111/KQ42*0.001)^2.1-0.7)*KQ88^(0.193*EXP(-3300*(KQ111/KQ42*0.001)^2.6*(KQ111/KQ134))))</f>
        <v>#N/A</v>
      </c>
      <c r="KR157" s="88" t="e">
        <f ca="1">IF(OR(KR$7="–",KR$7="glatt"),0.25/(LOG(15/KR88+E3_Parameter!$C$16*0.001/(3.715*Berechnungen!KR42)))^2,3400*(KR111/KR42*0.001)^4.13*(KR111/KR134)^(230*(KR111/KR42*0.001)^2.1-0.7)*KR88^(0.193*EXP(-3300*(KR111/KR42*0.001)^2.6*(KR111/KR134))))</f>
        <v>#N/A</v>
      </c>
      <c r="KS157" s="88" t="e">
        <f ca="1">IF(OR(KS$7="–",KS$7="glatt"),0.25/(LOG(15/KS88+E3_Parameter!$C$16*0.001/(3.715*Berechnungen!KS42)))^2,3400*(KS111/KS42*0.001)^4.13*(KS111/KS134)^(230*(KS111/KS42*0.001)^2.1-0.7)*KS88^(0.193*EXP(-3300*(KS111/KS42*0.001)^2.6*(KS111/KS134))))</f>
        <v>#N/A</v>
      </c>
      <c r="KT157" s="88" t="e">
        <f ca="1">IF(OR(KT$7="–",KT$7="glatt"),0.25/(LOG(15/KT88+E3_Parameter!$C$16*0.001/(3.715*Berechnungen!KT42)))^2,3400*(KT111/KT42*0.001)^4.13*(KT111/KT134)^(230*(KT111/KT42*0.001)^2.1-0.7)*KT88^(0.193*EXP(-3300*(KT111/KT42*0.001)^2.6*(KT111/KT134))))</f>
        <v>#N/A</v>
      </c>
      <c r="KU157" s="88" t="e">
        <f ca="1">IF(OR(KU$7="–",KU$7="glatt"),0.25/(LOG(15/KU88+E3_Parameter!$C$16*0.001/(3.715*Berechnungen!KU42)))^2,3400*(KU111/KU42*0.001)^4.13*(KU111/KU134)^(230*(KU111/KU42*0.001)^2.1-0.7)*KU88^(0.193*EXP(-3300*(KU111/KU42*0.001)^2.6*(KU111/KU134))))</f>
        <v>#N/A</v>
      </c>
      <c r="KV157" s="88" t="e">
        <f ca="1">IF(OR(KV$7="–",KV$7="glatt"),0.25/(LOG(15/KV88+E3_Parameter!$C$16*0.001/(3.715*Berechnungen!KV42)))^2,3400*(KV111/KV42*0.001)^4.13*(KV111/KV134)^(230*(KV111/KV42*0.001)^2.1-0.7)*KV88^(0.193*EXP(-3300*(KV111/KV42*0.001)^2.6*(KV111/KV134))))</f>
        <v>#N/A</v>
      </c>
      <c r="KW157" s="88" t="e">
        <f ca="1">IF(OR(KW$7="–",KW$7="glatt"),0.25/(LOG(15/KW88+E3_Parameter!$C$16*0.001/(3.715*Berechnungen!KW42)))^2,3400*(KW111/KW42*0.001)^4.13*(KW111/KW134)^(230*(KW111/KW42*0.001)^2.1-0.7)*KW88^(0.193*EXP(-3300*(KW111/KW42*0.001)^2.6*(KW111/KW134))))</f>
        <v>#N/A</v>
      </c>
      <c r="KX157" s="88" t="e">
        <f ca="1">IF(OR(KX$7="–",KX$7="glatt"),0.25/(LOG(15/KX88+E3_Parameter!$C$16*0.001/(3.715*Berechnungen!KX42)))^2,3400*(KX111/KX42*0.001)^4.13*(KX111/KX134)^(230*(KX111/KX42*0.001)^2.1-0.7)*KX88^(0.193*EXP(-3300*(KX111/KX42*0.001)^2.6*(KX111/KX134))))</f>
        <v>#N/A</v>
      </c>
      <c r="KY157" s="88" t="e">
        <f ca="1">IF(OR(KY$7="–",KY$7="glatt"),0.25/(LOG(15/KY88+E3_Parameter!$C$16*0.001/(3.715*Berechnungen!KY42)))^2,3400*(KY111/KY42*0.001)^4.13*(KY111/KY134)^(230*(KY111/KY42*0.001)^2.1-0.7)*KY88^(0.193*EXP(-3300*(KY111/KY42*0.001)^2.6*(KY111/KY134))))</f>
        <v>#N/A</v>
      </c>
      <c r="KZ157" s="88" t="e">
        <f ca="1">IF(OR(KZ$7="–",KZ$7="glatt"),0.25/(LOG(15/KZ88+E3_Parameter!$C$16*0.001/(3.715*Berechnungen!KZ42)))^2,3400*(KZ111/KZ42*0.001)^4.13*(KZ111/KZ134)^(230*(KZ111/KZ42*0.001)^2.1-0.7)*KZ88^(0.193*EXP(-3300*(KZ111/KZ42*0.001)^2.6*(KZ111/KZ134))))</f>
        <v>#N/A</v>
      </c>
      <c r="LA157" s="88" t="e">
        <f ca="1">IF(OR(LA$7="–",LA$7="glatt"),0.25/(LOG(15/LA88+E3_Parameter!$C$16*0.001/(3.715*Berechnungen!LA42)))^2,3400*(LA111/LA42*0.001)^4.13*(LA111/LA134)^(230*(LA111/LA42*0.001)^2.1-0.7)*LA88^(0.193*EXP(-3300*(LA111/LA42*0.001)^2.6*(LA111/LA134))))</f>
        <v>#N/A</v>
      </c>
      <c r="LB157" s="88" t="e">
        <f ca="1">IF(OR(LB$7="–",LB$7="glatt"),0.25/(LOG(15/LB88+E3_Parameter!$C$16*0.001/(3.715*Berechnungen!LB42)))^2,3400*(LB111/LB42*0.001)^4.13*(LB111/LB134)^(230*(LB111/LB42*0.001)^2.1-0.7)*LB88^(0.193*EXP(-3300*(LB111/LB42*0.001)^2.6*(LB111/LB134))))</f>
        <v>#N/A</v>
      </c>
      <c r="LC157" s="88" t="e">
        <f ca="1">IF(OR(LC$7="–",LC$7="glatt"),0.25/(LOG(15/LC88+E3_Parameter!$C$16*0.001/(3.715*Berechnungen!LC42)))^2,3400*(LC111/LC42*0.001)^4.13*(LC111/LC134)^(230*(LC111/LC42*0.001)^2.1-0.7)*LC88^(0.193*EXP(-3300*(LC111/LC42*0.001)^2.6*(LC111/LC134))))</f>
        <v>#N/A</v>
      </c>
      <c r="LD157" s="88" t="e">
        <f ca="1">IF(OR(LD$7="–",LD$7="glatt"),0.25/(LOG(15/LD88+E3_Parameter!$C$16*0.001/(3.715*Berechnungen!LD42)))^2,3400*(LD111/LD42*0.001)^4.13*(LD111/LD134)^(230*(LD111/LD42*0.001)^2.1-0.7)*LD88^(0.193*EXP(-3300*(LD111/LD42*0.001)^2.6*(LD111/LD134))))</f>
        <v>#N/A</v>
      </c>
      <c r="LE157" s="88" t="e">
        <f ca="1">IF(OR(LE$7="–",LE$7="glatt"),0.25/(LOG(15/LE88+E3_Parameter!$C$16*0.001/(3.715*Berechnungen!LE42)))^2,3400*(LE111/LE42*0.001)^4.13*(LE111/LE134)^(230*(LE111/LE42*0.001)^2.1-0.7)*LE88^(0.193*EXP(-3300*(LE111/LE42*0.001)^2.6*(LE111/LE134))))</f>
        <v>#N/A</v>
      </c>
      <c r="LF157" s="88" t="e">
        <f ca="1">IF(OR(LF$7="–",LF$7="glatt"),0.25/(LOG(15/LF88+E3_Parameter!$C$16*0.001/(3.715*Berechnungen!LF42)))^2,3400*(LF111/LF42*0.001)^4.13*(LF111/LF134)^(230*(LF111/LF42*0.001)^2.1-0.7)*LF88^(0.193*EXP(-3300*(LF111/LF42*0.001)^2.6*(LF111/LF134))))</f>
        <v>#N/A</v>
      </c>
      <c r="LG157" s="88" t="e">
        <f ca="1">IF(OR(LG$7="–",LG$7="glatt"),0.25/(LOG(15/LG88+E3_Parameter!$C$16*0.001/(3.715*Berechnungen!LG42)))^2,3400*(LG111/LG42*0.001)^4.13*(LG111/LG134)^(230*(LG111/LG42*0.001)^2.1-0.7)*LG88^(0.193*EXP(-3300*(LG111/LG42*0.001)^2.6*(LG111/LG134))))</f>
        <v>#N/A</v>
      </c>
      <c r="LH157" s="88" t="e">
        <f ca="1">IF(OR(LH$7="–",LH$7="glatt"),0.25/(LOG(15/LH88+E3_Parameter!$C$16*0.001/(3.715*Berechnungen!LH42)))^2,3400*(LH111/LH42*0.001)^4.13*(LH111/LH134)^(230*(LH111/LH42*0.001)^2.1-0.7)*LH88^(0.193*EXP(-3300*(LH111/LH42*0.001)^2.6*(LH111/LH134))))</f>
        <v>#N/A</v>
      </c>
      <c r="LI157" s="88" t="e">
        <f ca="1">IF(OR(LI$7="–",LI$7="glatt"),0.25/(LOG(15/LI88+E3_Parameter!$C$16*0.001/(3.715*Berechnungen!LI42)))^2,3400*(LI111/LI42*0.001)^4.13*(LI111/LI134)^(230*(LI111/LI42*0.001)^2.1-0.7)*LI88^(0.193*EXP(-3300*(LI111/LI42*0.001)^2.6*(LI111/LI134))))</f>
        <v>#N/A</v>
      </c>
      <c r="LJ157" s="88" t="e">
        <f ca="1">IF(OR(LJ$7="–",LJ$7="glatt"),0.25/(LOG(15/LJ88+E3_Parameter!$C$16*0.001/(3.715*Berechnungen!LJ42)))^2,3400*(LJ111/LJ42*0.001)^4.13*(LJ111/LJ134)^(230*(LJ111/LJ42*0.001)^2.1-0.7)*LJ88^(0.193*EXP(-3300*(LJ111/LJ42*0.001)^2.6*(LJ111/LJ134))))</f>
        <v>#N/A</v>
      </c>
      <c r="LK157" s="88" t="e">
        <f ca="1">IF(OR(LK$7="–",LK$7="glatt"),0.25/(LOG(15/LK88+E3_Parameter!$C$16*0.001/(3.715*Berechnungen!LK42)))^2,3400*(LK111/LK42*0.001)^4.13*(LK111/LK134)^(230*(LK111/LK42*0.001)^2.1-0.7)*LK88^(0.193*EXP(-3300*(LK111/LK42*0.001)^2.6*(LK111/LK134))))</f>
        <v>#N/A</v>
      </c>
      <c r="LL157" s="88" t="e">
        <f ca="1">IF(OR(LL$7="–",LL$7="glatt"),0.25/(LOG(15/LL88+E3_Parameter!$C$16*0.001/(3.715*Berechnungen!LL42)))^2,3400*(LL111/LL42*0.001)^4.13*(LL111/LL134)^(230*(LL111/LL42*0.001)^2.1-0.7)*LL88^(0.193*EXP(-3300*(LL111/LL42*0.001)^2.6*(LL111/LL134))))</f>
        <v>#N/A</v>
      </c>
      <c r="LM157" s="88" t="e">
        <f ca="1">IF(OR(LM$7="–",LM$7="glatt"),0.25/(LOG(15/LM88+E3_Parameter!$C$16*0.001/(3.715*Berechnungen!LM42)))^2,3400*(LM111/LM42*0.001)^4.13*(LM111/LM134)^(230*(LM111/LM42*0.001)^2.1-0.7)*LM88^(0.193*EXP(-3300*(LM111/LM42*0.001)^2.6*(LM111/LM134))))</f>
        <v>#N/A</v>
      </c>
      <c r="LN157" s="88" t="e">
        <f ca="1">IF(OR(LN$7="–",LN$7="glatt"),0.25/(LOG(15/LN88+E3_Parameter!$C$16*0.001/(3.715*Berechnungen!LN42)))^2,3400*(LN111/LN42*0.001)^4.13*(LN111/LN134)^(230*(LN111/LN42*0.001)^2.1-0.7)*LN88^(0.193*EXP(-3300*(LN111/LN42*0.001)^2.6*(LN111/LN134))))</f>
        <v>#N/A</v>
      </c>
      <c r="LO157" s="88" t="e">
        <f ca="1">IF(OR(LO$7="–",LO$7="glatt"),0.25/(LOG(15/LO88+E3_Parameter!$C$16*0.001/(3.715*Berechnungen!LO42)))^2,3400*(LO111/LO42*0.001)^4.13*(LO111/LO134)^(230*(LO111/LO42*0.001)^2.1-0.7)*LO88^(0.193*EXP(-3300*(LO111/LO42*0.001)^2.6*(LO111/LO134))))</f>
        <v>#N/A</v>
      </c>
      <c r="LP157" s="88" t="e">
        <f ca="1">IF(OR(LP$7="–",LP$7="glatt"),0.25/(LOG(15/LP88+E3_Parameter!$C$16*0.001/(3.715*Berechnungen!LP42)))^2,3400*(LP111/LP42*0.001)^4.13*(LP111/LP134)^(230*(LP111/LP42*0.001)^2.1-0.7)*LP88^(0.193*EXP(-3300*(LP111/LP42*0.001)^2.6*(LP111/LP134))))</f>
        <v>#N/A</v>
      </c>
      <c r="LQ157" s="88" t="e">
        <f ca="1">IF(OR(LQ$7="–",LQ$7="glatt"),0.25/(LOG(15/LQ88+E3_Parameter!$C$16*0.001/(3.715*Berechnungen!LQ42)))^2,3400*(LQ111/LQ42*0.001)^4.13*(LQ111/LQ134)^(230*(LQ111/LQ42*0.001)^2.1-0.7)*LQ88^(0.193*EXP(-3300*(LQ111/LQ42*0.001)^2.6*(LQ111/LQ134))))</f>
        <v>#N/A</v>
      </c>
      <c r="LR157" s="88" t="e">
        <f ca="1">IF(OR(LR$7="–",LR$7="glatt"),0.25/(LOG(15/LR88+E3_Parameter!$C$16*0.001/(3.715*Berechnungen!LR42)))^2,3400*(LR111/LR42*0.001)^4.13*(LR111/LR134)^(230*(LR111/LR42*0.001)^2.1-0.7)*LR88^(0.193*EXP(-3300*(LR111/LR42*0.001)^2.6*(LR111/LR134))))</f>
        <v>#N/A</v>
      </c>
      <c r="LS157" s="88" t="e">
        <f ca="1">IF(OR(LS$7="–",LS$7="glatt"),0.25/(LOG(15/LS88+E3_Parameter!$C$16*0.001/(3.715*Berechnungen!LS42)))^2,3400*(LS111/LS42*0.001)^4.13*(LS111/LS134)^(230*(LS111/LS42*0.001)^2.1-0.7)*LS88^(0.193*EXP(-3300*(LS111/LS42*0.001)^2.6*(LS111/LS134))))</f>
        <v>#N/A</v>
      </c>
      <c r="LT157" s="88" t="e">
        <f ca="1">IF(OR(LT$7="–",LT$7="glatt"),0.25/(LOG(15/LT88+E3_Parameter!$C$16*0.001/(3.715*Berechnungen!LT42)))^2,3400*(LT111/LT42*0.001)^4.13*(LT111/LT134)^(230*(LT111/LT42*0.001)^2.1-0.7)*LT88^(0.193*EXP(-3300*(LT111/LT42*0.001)^2.6*(LT111/LT134))))</f>
        <v>#N/A</v>
      </c>
      <c r="LU157" s="88" t="e">
        <f ca="1">IF(OR(LU$7="–",LU$7="glatt"),0.25/(LOG(15/LU88+E3_Parameter!$C$16*0.001/(3.715*Berechnungen!LU42)))^2,3400*(LU111/LU42*0.001)^4.13*(LU111/LU134)^(230*(LU111/LU42*0.001)^2.1-0.7)*LU88^(0.193*EXP(-3300*(LU111/LU42*0.001)^2.6*(LU111/LU134))))</f>
        <v>#N/A</v>
      </c>
      <c r="LV157" s="88" t="e">
        <f ca="1">IF(OR(LV$7="–",LV$7="glatt"),0.25/(LOG(15/LV88+E3_Parameter!$C$16*0.001/(3.715*Berechnungen!LV42)))^2,3400*(LV111/LV42*0.001)^4.13*(LV111/LV134)^(230*(LV111/LV42*0.001)^2.1-0.7)*LV88^(0.193*EXP(-3300*(LV111/LV42*0.001)^2.6*(LV111/LV134))))</f>
        <v>#N/A</v>
      </c>
      <c r="LW157" s="88" t="e">
        <f ca="1">IF(OR(LW$7="–",LW$7="glatt"),0.25/(LOG(15/LW88+E3_Parameter!$C$16*0.001/(3.715*Berechnungen!LW42)))^2,3400*(LW111/LW42*0.001)^4.13*(LW111/LW134)^(230*(LW111/LW42*0.001)^2.1-0.7)*LW88^(0.193*EXP(-3300*(LW111/LW42*0.001)^2.6*(LW111/LW134))))</f>
        <v>#N/A</v>
      </c>
      <c r="LX157" s="88" t="e">
        <f ca="1">IF(OR(LX$7="–",LX$7="glatt"),0.25/(LOG(15/LX88+E3_Parameter!$C$16*0.001/(3.715*Berechnungen!LX42)))^2,3400*(LX111/LX42*0.001)^4.13*(LX111/LX134)^(230*(LX111/LX42*0.001)^2.1-0.7)*LX88^(0.193*EXP(-3300*(LX111/LX42*0.001)^2.6*(LX111/LX134))))</f>
        <v>#N/A</v>
      </c>
      <c r="LY157" s="88" t="e">
        <f ca="1">IF(OR(LY$7="–",LY$7="glatt"),0.25/(LOG(15/LY88+E3_Parameter!$C$16*0.001/(3.715*Berechnungen!LY42)))^2,3400*(LY111/LY42*0.001)^4.13*(LY111/LY134)^(230*(LY111/LY42*0.001)^2.1-0.7)*LY88^(0.193*EXP(-3300*(LY111/LY42*0.001)^2.6*(LY111/LY134))))</f>
        <v>#N/A</v>
      </c>
      <c r="LZ157" s="88" t="e">
        <f ca="1">IF(OR(LZ$7="–",LZ$7="glatt"),0.25/(LOG(15/LZ88+E3_Parameter!$C$16*0.001/(3.715*Berechnungen!LZ42)))^2,3400*(LZ111/LZ42*0.001)^4.13*(LZ111/LZ134)^(230*(LZ111/LZ42*0.001)^2.1-0.7)*LZ88^(0.193*EXP(-3300*(LZ111/LZ42*0.001)^2.6*(LZ111/LZ134))))</f>
        <v>#N/A</v>
      </c>
      <c r="MA157" s="88" t="e">
        <f ca="1">IF(OR(MA$7="–",MA$7="glatt"),0.25/(LOG(15/MA88+E3_Parameter!$C$16*0.001/(3.715*Berechnungen!MA42)))^2,3400*(MA111/MA42*0.001)^4.13*(MA111/MA134)^(230*(MA111/MA42*0.001)^2.1-0.7)*MA88^(0.193*EXP(-3300*(MA111/MA42*0.001)^2.6*(MA111/MA134))))</f>
        <v>#N/A</v>
      </c>
      <c r="MB157" s="88" t="e">
        <f ca="1">IF(OR(MB$7="–",MB$7="glatt"),0.25/(LOG(15/MB88+E3_Parameter!$C$16*0.001/(3.715*Berechnungen!MB42)))^2,3400*(MB111/MB42*0.001)^4.13*(MB111/MB134)^(230*(MB111/MB42*0.001)^2.1-0.7)*MB88^(0.193*EXP(-3300*(MB111/MB42*0.001)^2.6*(MB111/MB134))))</f>
        <v>#N/A</v>
      </c>
      <c r="MC157" s="88" t="e">
        <f ca="1">IF(OR(MC$7="–",MC$7="glatt"),0.25/(LOG(15/MC88+E3_Parameter!$C$16*0.001/(3.715*Berechnungen!MC42)))^2,3400*(MC111/MC42*0.001)^4.13*(MC111/MC134)^(230*(MC111/MC42*0.001)^2.1-0.7)*MC88^(0.193*EXP(-3300*(MC111/MC42*0.001)^2.6*(MC111/MC134))))</f>
        <v>#N/A</v>
      </c>
      <c r="MD157" s="88" t="e">
        <f ca="1">IF(OR(MD$7="–",MD$7="glatt"),0.25/(LOG(15/MD88+E3_Parameter!$C$16*0.001/(3.715*Berechnungen!MD42)))^2,3400*(MD111/MD42*0.001)^4.13*(MD111/MD134)^(230*(MD111/MD42*0.001)^2.1-0.7)*MD88^(0.193*EXP(-3300*(MD111/MD42*0.001)^2.6*(MD111/MD134))))</f>
        <v>#N/A</v>
      </c>
      <c r="ME157" s="88" t="e">
        <f ca="1">IF(OR(ME$7="–",ME$7="glatt"),0.25/(LOG(15/ME88+E3_Parameter!$C$16*0.001/(3.715*Berechnungen!ME42)))^2,3400*(ME111/ME42*0.001)^4.13*(ME111/ME134)^(230*(ME111/ME42*0.001)^2.1-0.7)*ME88^(0.193*EXP(-3300*(ME111/ME42*0.001)^2.6*(ME111/ME134))))</f>
        <v>#N/A</v>
      </c>
      <c r="MF157" s="88" t="e">
        <f ca="1">IF(OR(MF$7="–",MF$7="glatt"),0.25/(LOG(15/MF88+E3_Parameter!$C$16*0.001/(3.715*Berechnungen!MF42)))^2,3400*(MF111/MF42*0.001)^4.13*(MF111/MF134)^(230*(MF111/MF42*0.001)^2.1-0.7)*MF88^(0.193*EXP(-3300*(MF111/MF42*0.001)^2.6*(MF111/MF134))))</f>
        <v>#N/A</v>
      </c>
      <c r="MG157" s="88" t="e">
        <f ca="1">IF(OR(MG$7="–",MG$7="glatt"),0.25/(LOG(15/MG88+E3_Parameter!$C$16*0.001/(3.715*Berechnungen!MG42)))^2,3400*(MG111/MG42*0.001)^4.13*(MG111/MG134)^(230*(MG111/MG42*0.001)^2.1-0.7)*MG88^(0.193*EXP(-3300*(MG111/MG42*0.001)^2.6*(MG111/MG134))))</f>
        <v>#N/A</v>
      </c>
      <c r="MH157" s="88" t="e">
        <f ca="1">IF(OR(MH$7="–",MH$7="glatt"),0.25/(LOG(15/MH88+E3_Parameter!$C$16*0.001/(3.715*Berechnungen!MH42)))^2,3400*(MH111/MH42*0.001)^4.13*(MH111/MH134)^(230*(MH111/MH42*0.001)^2.1-0.7)*MH88^(0.193*EXP(-3300*(MH111/MH42*0.001)^2.6*(MH111/MH134))))</f>
        <v>#N/A</v>
      </c>
      <c r="MI157" s="88" t="e">
        <f ca="1">IF(OR(MI$7="–",MI$7="glatt"),0.25/(LOG(15/MI88+E3_Parameter!$C$16*0.001/(3.715*Berechnungen!MI42)))^2,3400*(MI111/MI42*0.001)^4.13*(MI111/MI134)^(230*(MI111/MI42*0.001)^2.1-0.7)*MI88^(0.193*EXP(-3300*(MI111/MI42*0.001)^2.6*(MI111/MI134))))</f>
        <v>#N/A</v>
      </c>
      <c r="MJ157" s="88" t="e">
        <f ca="1">IF(OR(MJ$7="–",MJ$7="glatt"),0.25/(LOG(15/MJ88+E3_Parameter!$C$16*0.001/(3.715*Berechnungen!MJ42)))^2,3400*(MJ111/MJ42*0.001)^4.13*(MJ111/MJ134)^(230*(MJ111/MJ42*0.001)^2.1-0.7)*MJ88^(0.193*EXP(-3300*(MJ111/MJ42*0.001)^2.6*(MJ111/MJ134))))</f>
        <v>#N/A</v>
      </c>
      <c r="MK157" s="88" t="e">
        <f ca="1">IF(OR(MK$7="–",MK$7="glatt"),0.25/(LOG(15/MK88+E3_Parameter!$C$16*0.001/(3.715*Berechnungen!MK42)))^2,3400*(MK111/MK42*0.001)^4.13*(MK111/MK134)^(230*(MK111/MK42*0.001)^2.1-0.7)*MK88^(0.193*EXP(-3300*(MK111/MK42*0.001)^2.6*(MK111/MK134))))</f>
        <v>#N/A</v>
      </c>
      <c r="ML157" s="88" t="e">
        <f ca="1">IF(OR(ML$7="–",ML$7="glatt"),0.25/(LOG(15/ML88+E3_Parameter!$C$16*0.001/(3.715*Berechnungen!ML42)))^2,3400*(ML111/ML42*0.001)^4.13*(ML111/ML134)^(230*(ML111/ML42*0.001)^2.1-0.7)*ML88^(0.193*EXP(-3300*(ML111/ML42*0.001)^2.6*(ML111/ML134))))</f>
        <v>#N/A</v>
      </c>
      <c r="MM157" s="88" t="e">
        <f ca="1">IF(OR(MM$7="–",MM$7="glatt"),0.25/(LOG(15/MM88+E3_Parameter!$C$16*0.001/(3.715*Berechnungen!MM42)))^2,3400*(MM111/MM42*0.001)^4.13*(MM111/MM134)^(230*(MM111/MM42*0.001)^2.1-0.7)*MM88^(0.193*EXP(-3300*(MM111/MM42*0.001)^2.6*(MM111/MM134))))</f>
        <v>#N/A</v>
      </c>
      <c r="MN157" s="88" t="e">
        <f ca="1">IF(OR(MN$7="–",MN$7="glatt"),0.25/(LOG(15/MN88+E3_Parameter!$C$16*0.001/(3.715*Berechnungen!MN42)))^2,3400*(MN111/MN42*0.001)^4.13*(MN111/MN134)^(230*(MN111/MN42*0.001)^2.1-0.7)*MN88^(0.193*EXP(-3300*(MN111/MN42*0.001)^2.6*(MN111/MN134))))</f>
        <v>#N/A</v>
      </c>
      <c r="MO157" s="88" t="e">
        <f ca="1">IF(OR(MO$7="–",MO$7="glatt"),0.25/(LOG(15/MO88+E3_Parameter!$C$16*0.001/(3.715*Berechnungen!MO42)))^2,3400*(MO111/MO42*0.001)^4.13*(MO111/MO134)^(230*(MO111/MO42*0.001)^2.1-0.7)*MO88^(0.193*EXP(-3300*(MO111/MO42*0.001)^2.6*(MO111/MO134))))</f>
        <v>#N/A</v>
      </c>
      <c r="MP157" s="88" t="e">
        <f ca="1">IF(OR(MP$7="–",MP$7="glatt"),0.25/(LOG(15/MP88+E3_Parameter!$C$16*0.001/(3.715*Berechnungen!MP42)))^2,3400*(MP111/MP42*0.001)^4.13*(MP111/MP134)^(230*(MP111/MP42*0.001)^2.1-0.7)*MP88^(0.193*EXP(-3300*(MP111/MP42*0.001)^2.6*(MP111/MP134))))</f>
        <v>#N/A</v>
      </c>
      <c r="MQ157" s="88" t="e">
        <f ca="1">IF(OR(MQ$7="–",MQ$7="glatt"),0.25/(LOG(15/MQ88+E3_Parameter!$C$16*0.001/(3.715*Berechnungen!MQ42)))^2,3400*(MQ111/MQ42*0.001)^4.13*(MQ111/MQ134)^(230*(MQ111/MQ42*0.001)^2.1-0.7)*MQ88^(0.193*EXP(-3300*(MQ111/MQ42*0.001)^2.6*(MQ111/MQ134))))</f>
        <v>#N/A</v>
      </c>
      <c r="MR157" s="88" t="e">
        <f ca="1">IF(OR(MR$7="–",MR$7="glatt"),0.25/(LOG(15/MR88+E3_Parameter!$C$16*0.001/(3.715*Berechnungen!MR42)))^2,3400*(MR111/MR42*0.001)^4.13*(MR111/MR134)^(230*(MR111/MR42*0.001)^2.1-0.7)*MR88^(0.193*EXP(-3300*(MR111/MR42*0.001)^2.6*(MR111/MR134))))</f>
        <v>#N/A</v>
      </c>
      <c r="MS157" s="88" t="e">
        <f ca="1">IF(OR(MS$7="–",MS$7="glatt"),0.25/(LOG(15/MS88+E3_Parameter!$C$16*0.001/(3.715*Berechnungen!MS42)))^2,3400*(MS111/MS42*0.001)^4.13*(MS111/MS134)^(230*(MS111/MS42*0.001)^2.1-0.7)*MS88^(0.193*EXP(-3300*(MS111/MS42*0.001)^2.6*(MS111/MS134))))</f>
        <v>#N/A</v>
      </c>
      <c r="MT157" s="88" t="e">
        <f ca="1">IF(OR(MT$7="–",MT$7="glatt"),0.25/(LOG(15/MT88+E3_Parameter!$C$16*0.001/(3.715*Berechnungen!MT42)))^2,3400*(MT111/MT42*0.001)^4.13*(MT111/MT134)^(230*(MT111/MT42*0.001)^2.1-0.7)*MT88^(0.193*EXP(-3300*(MT111/MT42*0.001)^2.6*(MT111/MT134))))</f>
        <v>#N/A</v>
      </c>
      <c r="MU157" s="88" t="e">
        <f ca="1">IF(OR(MU$7="–",MU$7="glatt"),0.25/(LOG(15/MU88+E3_Parameter!$C$16*0.001/(3.715*Berechnungen!MU42)))^2,3400*(MU111/MU42*0.001)^4.13*(MU111/MU134)^(230*(MU111/MU42*0.001)^2.1-0.7)*MU88^(0.193*EXP(-3300*(MU111/MU42*0.001)^2.6*(MU111/MU134))))</f>
        <v>#N/A</v>
      </c>
      <c r="MV157" s="88" t="e">
        <f ca="1">IF(OR(MV$7="–",MV$7="glatt"),0.25/(LOG(15/MV88+E3_Parameter!$C$16*0.001/(3.715*Berechnungen!MV42)))^2,3400*(MV111/MV42*0.001)^4.13*(MV111/MV134)^(230*(MV111/MV42*0.001)^2.1-0.7)*MV88^(0.193*EXP(-3300*(MV111/MV42*0.001)^2.6*(MV111/MV134))))</f>
        <v>#N/A</v>
      </c>
      <c r="MW157" s="88" t="e">
        <f ca="1">IF(OR(MW$7="–",MW$7="glatt"),0.25/(LOG(15/MW88+E3_Parameter!$C$16*0.001/(3.715*Berechnungen!MW42)))^2,3400*(MW111/MW42*0.001)^4.13*(MW111/MW134)^(230*(MW111/MW42*0.001)^2.1-0.7)*MW88^(0.193*EXP(-3300*(MW111/MW42*0.001)^2.6*(MW111/MW134))))</f>
        <v>#N/A</v>
      </c>
      <c r="MX157" s="88" t="e">
        <f ca="1">IF(OR(MX$7="–",MX$7="glatt"),0.25/(LOG(15/MX88+E3_Parameter!$C$16*0.001/(3.715*Berechnungen!MX42)))^2,3400*(MX111/MX42*0.001)^4.13*(MX111/MX134)^(230*(MX111/MX42*0.001)^2.1-0.7)*MX88^(0.193*EXP(-3300*(MX111/MX42*0.001)^2.6*(MX111/MX134))))</f>
        <v>#N/A</v>
      </c>
      <c r="MY157" s="88" t="e">
        <f ca="1">IF(OR(MY$7="–",MY$7="glatt"),0.25/(LOG(15/MY88+E3_Parameter!$C$16*0.001/(3.715*Berechnungen!MY42)))^2,3400*(MY111/MY42*0.001)^4.13*(MY111/MY134)^(230*(MY111/MY42*0.001)^2.1-0.7)*MY88^(0.193*EXP(-3300*(MY111/MY42*0.001)^2.6*(MY111/MY134))))</f>
        <v>#N/A</v>
      </c>
      <c r="MZ157" s="88" t="e">
        <f ca="1">IF(OR(MZ$7="–",MZ$7="glatt"),0.25/(LOG(15/MZ88+E3_Parameter!$C$16*0.001/(3.715*Berechnungen!MZ42)))^2,3400*(MZ111/MZ42*0.001)^4.13*(MZ111/MZ134)^(230*(MZ111/MZ42*0.001)^2.1-0.7)*MZ88^(0.193*EXP(-3300*(MZ111/MZ42*0.001)^2.6*(MZ111/MZ134))))</f>
        <v>#N/A</v>
      </c>
      <c r="NA157" s="88" t="e">
        <f ca="1">IF(OR(NA$7="–",NA$7="glatt"),0.25/(LOG(15/NA88+E3_Parameter!$C$16*0.001/(3.715*Berechnungen!NA42)))^2,3400*(NA111/NA42*0.001)^4.13*(NA111/NA134)^(230*(NA111/NA42*0.001)^2.1-0.7)*NA88^(0.193*EXP(-3300*(NA111/NA42*0.001)^2.6*(NA111/NA134))))</f>
        <v>#N/A</v>
      </c>
      <c r="NB157" s="88" t="e">
        <f ca="1">IF(OR(NB$7="–",NB$7="glatt"),0.25/(LOG(15/NB88+E3_Parameter!$C$16*0.001/(3.715*Berechnungen!NB42)))^2,3400*(NB111/NB42*0.001)^4.13*(NB111/NB134)^(230*(NB111/NB42*0.001)^2.1-0.7)*NB88^(0.193*EXP(-3300*(NB111/NB42*0.001)^2.6*(NB111/NB134))))</f>
        <v>#N/A</v>
      </c>
      <c r="NC157" s="88" t="e">
        <f ca="1">IF(OR(NC$7="–",NC$7="glatt"),0.25/(LOG(15/NC88+E3_Parameter!$C$16*0.001/(3.715*Berechnungen!NC42)))^2,3400*(NC111/NC42*0.001)^4.13*(NC111/NC134)^(230*(NC111/NC42*0.001)^2.1-0.7)*NC88^(0.193*EXP(-3300*(NC111/NC42*0.001)^2.6*(NC111/NC134))))</f>
        <v>#N/A</v>
      </c>
      <c r="ND157" s="88" t="e">
        <f ca="1">IF(OR(ND$7="–",ND$7="glatt"),0.25/(LOG(15/ND88+E3_Parameter!$C$16*0.001/(3.715*Berechnungen!ND42)))^2,3400*(ND111/ND42*0.001)^4.13*(ND111/ND134)^(230*(ND111/ND42*0.001)^2.1-0.7)*ND88^(0.193*EXP(-3300*(ND111/ND42*0.001)^2.6*(ND111/ND134))))</f>
        <v>#N/A</v>
      </c>
      <c r="NE157" s="88" t="e">
        <f ca="1">IF(OR(NE$7="–",NE$7="glatt"),0.25/(LOG(15/NE88+E3_Parameter!$C$16*0.001/(3.715*Berechnungen!NE42)))^2,3400*(NE111/NE42*0.001)^4.13*(NE111/NE134)^(230*(NE111/NE42*0.001)^2.1-0.7)*NE88^(0.193*EXP(-3300*(NE111/NE42*0.001)^2.6*(NE111/NE134))))</f>
        <v>#N/A</v>
      </c>
      <c r="NF157" s="88" t="e">
        <f ca="1">IF(OR(NF$7="–",NF$7="glatt"),0.25/(LOG(15/NF88+E3_Parameter!$C$16*0.001/(3.715*Berechnungen!NF42)))^2,3400*(NF111/NF42*0.001)^4.13*(NF111/NF134)^(230*(NF111/NF42*0.001)^2.1-0.7)*NF88^(0.193*EXP(-3300*(NF111/NF42*0.001)^2.6*(NF111/NF134))))</f>
        <v>#N/A</v>
      </c>
      <c r="NG157" s="88" t="e">
        <f ca="1">IF(OR(NG$7="–",NG$7="glatt"),0.25/(LOG(15/NG88+E3_Parameter!$C$16*0.001/(3.715*Berechnungen!NG42)))^2,3400*(NG111/NG42*0.001)^4.13*(NG111/NG134)^(230*(NG111/NG42*0.001)^2.1-0.7)*NG88^(0.193*EXP(-3300*(NG111/NG42*0.001)^2.6*(NG111/NG134))))</f>
        <v>#N/A</v>
      </c>
      <c r="NH157" s="88" t="e">
        <f ca="1">IF(OR(NH$7="–",NH$7="glatt"),0.25/(LOG(15/NH88+E3_Parameter!$C$16*0.001/(3.715*Berechnungen!NH42)))^2,3400*(NH111/NH42*0.001)^4.13*(NH111/NH134)^(230*(NH111/NH42*0.001)^2.1-0.7)*NH88^(0.193*EXP(-3300*(NH111/NH42*0.001)^2.6*(NH111/NH134))))</f>
        <v>#N/A</v>
      </c>
      <c r="NI157" s="88" t="e">
        <f ca="1">IF(OR(NI$7="–",NI$7="glatt"),0.25/(LOG(15/NI88+E3_Parameter!$C$16*0.001/(3.715*Berechnungen!NI42)))^2,3400*(NI111/NI42*0.001)^4.13*(NI111/NI134)^(230*(NI111/NI42*0.001)^2.1-0.7)*NI88^(0.193*EXP(-3300*(NI111/NI42*0.001)^2.6*(NI111/NI134))))</f>
        <v>#N/A</v>
      </c>
      <c r="NJ157" s="88" t="e">
        <f ca="1">IF(OR(NJ$7="–",NJ$7="glatt"),0.25/(LOG(15/NJ88+E3_Parameter!$C$16*0.001/(3.715*Berechnungen!NJ42)))^2,3400*(NJ111/NJ42*0.001)^4.13*(NJ111/NJ134)^(230*(NJ111/NJ42*0.001)^2.1-0.7)*NJ88^(0.193*EXP(-3300*(NJ111/NJ42*0.001)^2.6*(NJ111/NJ134))))</f>
        <v>#N/A</v>
      </c>
      <c r="NK157" s="88" t="e">
        <f ca="1">IF(OR(NK$7="–",NK$7="glatt"),0.25/(LOG(15/NK88+E3_Parameter!$C$16*0.001/(3.715*Berechnungen!NK42)))^2,3400*(NK111/NK42*0.001)^4.13*(NK111/NK134)^(230*(NK111/NK42*0.001)^2.1-0.7)*NK88^(0.193*EXP(-3300*(NK111/NK42*0.001)^2.6*(NK111/NK134))))</f>
        <v>#N/A</v>
      </c>
      <c r="NL157" s="88" t="e">
        <f ca="1">IF(OR(NL$7="–",NL$7="glatt"),0.25/(LOG(15/NL88+E3_Parameter!$C$16*0.001/(3.715*Berechnungen!NL42)))^2,3400*(NL111/NL42*0.001)^4.13*(NL111/NL134)^(230*(NL111/NL42*0.001)^2.1-0.7)*NL88^(0.193*EXP(-3300*(NL111/NL42*0.001)^2.6*(NL111/NL134))))</f>
        <v>#N/A</v>
      </c>
      <c r="NM157" s="88" t="e">
        <f ca="1">IF(OR(NM$7="–",NM$7="glatt"),0.25/(LOG(15/NM88+E3_Parameter!$C$16*0.001/(3.715*Berechnungen!NM42)))^2,3400*(NM111/NM42*0.001)^4.13*(NM111/NM134)^(230*(NM111/NM42*0.001)^2.1-0.7)*NM88^(0.193*EXP(-3300*(NM111/NM42*0.001)^2.6*(NM111/NM134))))</f>
        <v>#N/A</v>
      </c>
      <c r="NN157" s="88" t="e">
        <f ca="1">IF(OR(NN$7="–",NN$7="glatt"),0.25/(LOG(15/NN88+E3_Parameter!$C$16*0.001/(3.715*Berechnungen!NN42)))^2,3400*(NN111/NN42*0.001)^4.13*(NN111/NN134)^(230*(NN111/NN42*0.001)^2.1-0.7)*NN88^(0.193*EXP(-3300*(NN111/NN42*0.001)^2.6*(NN111/NN134))))</f>
        <v>#N/A</v>
      </c>
      <c r="NO157" s="88" t="e">
        <f ca="1">IF(OR(NO$7="–",NO$7="glatt"),0.25/(LOG(15/NO88+E3_Parameter!$C$16*0.001/(3.715*Berechnungen!NO42)))^2,3400*(NO111/NO42*0.001)^4.13*(NO111/NO134)^(230*(NO111/NO42*0.001)^2.1-0.7)*NO88^(0.193*EXP(-3300*(NO111/NO42*0.001)^2.6*(NO111/NO134))))</f>
        <v>#N/A</v>
      </c>
      <c r="NP157" s="88" t="e">
        <f ca="1">IF(OR(NP$7="–",NP$7="glatt"),0.25/(LOG(15/NP88+E3_Parameter!$C$16*0.001/(3.715*Berechnungen!NP42)))^2,3400*(NP111/NP42*0.001)^4.13*(NP111/NP134)^(230*(NP111/NP42*0.001)^2.1-0.7)*NP88^(0.193*EXP(-3300*(NP111/NP42*0.001)^2.6*(NP111/NP134))))</f>
        <v>#N/A</v>
      </c>
      <c r="NQ157" s="88" t="e">
        <f ca="1">IF(OR(NQ$7="–",NQ$7="glatt"),0.25/(LOG(15/NQ88+E3_Parameter!$C$16*0.001/(3.715*Berechnungen!NQ42)))^2,3400*(NQ111/NQ42*0.001)^4.13*(NQ111/NQ134)^(230*(NQ111/NQ42*0.001)^2.1-0.7)*NQ88^(0.193*EXP(-3300*(NQ111/NQ42*0.001)^2.6*(NQ111/NQ134))))</f>
        <v>#N/A</v>
      </c>
      <c r="NR157" s="88" t="e">
        <f ca="1">IF(OR(NR$7="–",NR$7="glatt"),0.25/(LOG(15/NR88+E3_Parameter!$C$16*0.001/(3.715*Berechnungen!NR42)))^2,3400*(NR111/NR42*0.001)^4.13*(NR111/NR134)^(230*(NR111/NR42*0.001)^2.1-0.7)*NR88^(0.193*EXP(-3300*(NR111/NR42*0.001)^2.6*(NR111/NR134))))</f>
        <v>#N/A</v>
      </c>
      <c r="NS157" s="88" t="e">
        <f ca="1">IF(OR(NS$7="–",NS$7="glatt"),0.25/(LOG(15/NS88+E3_Parameter!$C$16*0.001/(3.715*Berechnungen!NS42)))^2,3400*(NS111/NS42*0.001)^4.13*(NS111/NS134)^(230*(NS111/NS42*0.001)^2.1-0.7)*NS88^(0.193*EXP(-3300*(NS111/NS42*0.001)^2.6*(NS111/NS134))))</f>
        <v>#N/A</v>
      </c>
      <c r="NT157" s="88" t="e">
        <f ca="1">IF(OR(NT$7="–",NT$7="glatt"),0.25/(LOG(15/NT88+E3_Parameter!$C$16*0.001/(3.715*Berechnungen!NT42)))^2,3400*(NT111/NT42*0.001)^4.13*(NT111/NT134)^(230*(NT111/NT42*0.001)^2.1-0.7)*NT88^(0.193*EXP(-3300*(NT111/NT42*0.001)^2.6*(NT111/NT134))))</f>
        <v>#N/A</v>
      </c>
      <c r="NU157" s="88" t="e">
        <f ca="1">IF(OR(NU$7="–",NU$7="glatt"),0.25/(LOG(15/NU88+E3_Parameter!$C$16*0.001/(3.715*Berechnungen!NU42)))^2,3400*(NU111/NU42*0.001)^4.13*(NU111/NU134)^(230*(NU111/NU42*0.001)^2.1-0.7)*NU88^(0.193*EXP(-3300*(NU111/NU42*0.001)^2.6*(NU111/NU134))))</f>
        <v>#N/A</v>
      </c>
      <c r="NV157" s="88" t="e">
        <f ca="1">IF(OR(NV$7="–",NV$7="glatt"),0.25/(LOG(15/NV88+E3_Parameter!$C$16*0.001/(3.715*Berechnungen!NV42)))^2,3400*(NV111/NV42*0.001)^4.13*(NV111/NV134)^(230*(NV111/NV42*0.001)^2.1-0.7)*NV88^(0.193*EXP(-3300*(NV111/NV42*0.001)^2.6*(NV111/NV134))))</f>
        <v>#N/A</v>
      </c>
      <c r="NW157" s="88" t="e">
        <f ca="1">IF(OR(NW$7="–",NW$7="glatt"),0.25/(LOG(15/NW88+E3_Parameter!$C$16*0.001/(3.715*Berechnungen!NW42)))^2,3400*(NW111/NW42*0.001)^4.13*(NW111/NW134)^(230*(NW111/NW42*0.001)^2.1-0.7)*NW88^(0.193*EXP(-3300*(NW111/NW42*0.001)^2.6*(NW111/NW134))))</f>
        <v>#N/A</v>
      </c>
      <c r="NX157" s="88" t="e">
        <f ca="1">IF(OR(NX$7="–",NX$7="glatt"),0.25/(LOG(15/NX88+E3_Parameter!$C$16*0.001/(3.715*Berechnungen!NX42)))^2,3400*(NX111/NX42*0.001)^4.13*(NX111/NX134)^(230*(NX111/NX42*0.001)^2.1-0.7)*NX88^(0.193*EXP(-3300*(NX111/NX42*0.001)^2.6*(NX111/NX134))))</f>
        <v>#N/A</v>
      </c>
      <c r="NY157" s="88" t="e">
        <f ca="1">IF(OR(NY$7="–",NY$7="glatt"),0.25/(LOG(15/NY88+E3_Parameter!$C$16*0.001/(3.715*Berechnungen!NY42)))^2,3400*(NY111/NY42*0.001)^4.13*(NY111/NY134)^(230*(NY111/NY42*0.001)^2.1-0.7)*NY88^(0.193*EXP(-3300*(NY111/NY42*0.001)^2.6*(NY111/NY134))))</f>
        <v>#N/A</v>
      </c>
      <c r="NZ157" s="88" t="e">
        <f ca="1">IF(OR(NZ$7="–",NZ$7="glatt"),0.25/(LOG(15/NZ88+E3_Parameter!$C$16*0.001/(3.715*Berechnungen!NZ42)))^2,3400*(NZ111/NZ42*0.001)^4.13*(NZ111/NZ134)^(230*(NZ111/NZ42*0.001)^2.1-0.7)*NZ88^(0.193*EXP(-3300*(NZ111/NZ42*0.001)^2.6*(NZ111/NZ134))))</f>
        <v>#N/A</v>
      </c>
      <c r="OA157" s="88" t="e">
        <f ca="1">IF(OR(OA$7="–",OA$7="glatt"),0.25/(LOG(15/OA88+E3_Parameter!$C$16*0.001/(3.715*Berechnungen!OA42)))^2,3400*(OA111/OA42*0.001)^4.13*(OA111/OA134)^(230*(OA111/OA42*0.001)^2.1-0.7)*OA88^(0.193*EXP(-3300*(OA111/OA42*0.001)^2.6*(OA111/OA134))))</f>
        <v>#N/A</v>
      </c>
      <c r="OB157" s="88" t="e">
        <f ca="1">IF(OR(OB$7="–",OB$7="glatt"),0.25/(LOG(15/OB88+E3_Parameter!$C$16*0.001/(3.715*Berechnungen!OB42)))^2,3400*(OB111/OB42*0.001)^4.13*(OB111/OB134)^(230*(OB111/OB42*0.001)^2.1-0.7)*OB88^(0.193*EXP(-3300*(OB111/OB42*0.001)^2.6*(OB111/OB134))))</f>
        <v>#N/A</v>
      </c>
      <c r="OC157" s="88" t="e">
        <f ca="1">IF(OR(OC$7="–",OC$7="glatt"),0.25/(LOG(15/OC88+E3_Parameter!$C$16*0.001/(3.715*Berechnungen!OC42)))^2,3400*(OC111/OC42*0.001)^4.13*(OC111/OC134)^(230*(OC111/OC42*0.001)^2.1-0.7)*OC88^(0.193*EXP(-3300*(OC111/OC42*0.001)^2.6*(OC111/OC134))))</f>
        <v>#N/A</v>
      </c>
      <c r="OD157" s="88" t="e">
        <f ca="1">IF(OR(OD$7="–",OD$7="glatt"),0.25/(LOG(15/OD88+E3_Parameter!$C$16*0.001/(3.715*Berechnungen!OD42)))^2,3400*(OD111/OD42*0.001)^4.13*(OD111/OD134)^(230*(OD111/OD42*0.001)^2.1-0.7)*OD88^(0.193*EXP(-3300*(OD111/OD42*0.001)^2.6*(OD111/OD134))))</f>
        <v>#N/A</v>
      </c>
      <c r="OE157" s="88" t="e">
        <f ca="1">IF(OR(OE$7="–",OE$7="glatt"),0.25/(LOG(15/OE88+E3_Parameter!$C$16*0.001/(3.715*Berechnungen!OE42)))^2,3400*(OE111/OE42*0.001)^4.13*(OE111/OE134)^(230*(OE111/OE42*0.001)^2.1-0.7)*OE88^(0.193*EXP(-3300*(OE111/OE42*0.001)^2.6*(OE111/OE134))))</f>
        <v>#N/A</v>
      </c>
      <c r="OF157" s="88" t="e">
        <f ca="1">IF(OR(OF$7="–",OF$7="glatt"),0.25/(LOG(15/OF88+E3_Parameter!$C$16*0.001/(3.715*Berechnungen!OF42)))^2,3400*(OF111/OF42*0.001)^4.13*(OF111/OF134)^(230*(OF111/OF42*0.001)^2.1-0.7)*OF88^(0.193*EXP(-3300*(OF111/OF42*0.001)^2.6*(OF111/OF134))))</f>
        <v>#N/A</v>
      </c>
      <c r="OG157" s="88" t="e">
        <f ca="1">IF(OR(OG$7="–",OG$7="glatt"),0.25/(LOG(15/OG88+E3_Parameter!$C$16*0.001/(3.715*Berechnungen!OG42)))^2,3400*(OG111/OG42*0.001)^4.13*(OG111/OG134)^(230*(OG111/OG42*0.001)^2.1-0.7)*OG88^(0.193*EXP(-3300*(OG111/OG42*0.001)^2.6*(OG111/OG134))))</f>
        <v>#N/A</v>
      </c>
      <c r="OH157" s="88" t="e">
        <f ca="1">IF(OR(OH$7="–",OH$7="glatt"),0.25/(LOG(15/OH88+E3_Parameter!$C$16*0.001/(3.715*Berechnungen!OH42)))^2,3400*(OH111/OH42*0.001)^4.13*(OH111/OH134)^(230*(OH111/OH42*0.001)^2.1-0.7)*OH88^(0.193*EXP(-3300*(OH111/OH42*0.001)^2.6*(OH111/OH134))))</f>
        <v>#N/A</v>
      </c>
      <c r="OI157" s="88" t="e">
        <f ca="1">IF(OR(OI$7="–",OI$7="glatt"),0.25/(LOG(15/OI88+E3_Parameter!$C$16*0.001/(3.715*Berechnungen!OI42)))^2,3400*(OI111/OI42*0.001)^4.13*(OI111/OI134)^(230*(OI111/OI42*0.001)^2.1-0.7)*OI88^(0.193*EXP(-3300*(OI111/OI42*0.001)^2.6*(OI111/OI134))))</f>
        <v>#N/A</v>
      </c>
      <c r="OJ157" s="88" t="e">
        <f ca="1">IF(OR(OJ$7="–",OJ$7="glatt"),0.25/(LOG(15/OJ88+E3_Parameter!$C$16*0.001/(3.715*Berechnungen!OJ42)))^2,3400*(OJ111/OJ42*0.001)^4.13*(OJ111/OJ134)^(230*(OJ111/OJ42*0.001)^2.1-0.7)*OJ88^(0.193*EXP(-3300*(OJ111/OJ42*0.001)^2.6*(OJ111/OJ134))))</f>
        <v>#N/A</v>
      </c>
      <c r="OK157" s="88" t="e">
        <f ca="1">IF(OR(OK$7="–",OK$7="glatt"),0.25/(LOG(15/OK88+E3_Parameter!$C$16*0.001/(3.715*Berechnungen!OK42)))^2,3400*(OK111/OK42*0.001)^4.13*(OK111/OK134)^(230*(OK111/OK42*0.001)^2.1-0.7)*OK88^(0.193*EXP(-3300*(OK111/OK42*0.001)^2.6*(OK111/OK134))))</f>
        <v>#N/A</v>
      </c>
      <c r="OL157" s="88" t="e">
        <f ca="1">IF(OR(OL$7="–",OL$7="glatt"),0.25/(LOG(15/OL88+E3_Parameter!$C$16*0.001/(3.715*Berechnungen!OL42)))^2,3400*(OL111/OL42*0.001)^4.13*(OL111/OL134)^(230*(OL111/OL42*0.001)^2.1-0.7)*OL88^(0.193*EXP(-3300*(OL111/OL42*0.001)^2.6*(OL111/OL134))))</f>
        <v>#N/A</v>
      </c>
      <c r="OM157" s="88" t="e">
        <f ca="1">IF(OR(OM$7="–",OM$7="glatt"),0.25/(LOG(15/OM88+E3_Parameter!$C$16*0.001/(3.715*Berechnungen!OM42)))^2,3400*(OM111/OM42*0.001)^4.13*(OM111/OM134)^(230*(OM111/OM42*0.001)^2.1-0.7)*OM88^(0.193*EXP(-3300*(OM111/OM42*0.001)^2.6*(OM111/OM134))))</f>
        <v>#N/A</v>
      </c>
    </row>
    <row r="158" spans="2:403" x14ac:dyDescent="0.3">
      <c r="B158" s="84">
        <v>700</v>
      </c>
      <c r="C158" s="85" t="s">
        <v>308</v>
      </c>
      <c r="D158" s="88">
        <f ca="1">IF(OR(D$7="–",D$7="glatt"),0.25/(LOG(15/D89+E3_Parameter!$C$16*0.001/(3.715*Berechnungen!D43)))^2,3400*(D112/D43*0.001)^4.13*(D112/D135)^(230*(D112/D43*0.001)^2.1-0.7)*D89^(0.193*EXP(-3300*(D112/D43*0.001)^2.6*(D112/D135))))</f>
        <v>2.418573254807577E-2</v>
      </c>
      <c r="E158" s="88">
        <f ca="1">IF(OR(E$7="–",E$7="glatt"),0.25/(LOG(15/E89+E3_Parameter!$C$16*0.001/(3.715*Berechnungen!E43)))^2,3400*(E112/E43*0.001)^4.13*(E112/E135)^(230*(E112/E43*0.001)^2.1-0.7)*E89^(0.193*EXP(-3300*(E112/E43*0.001)^2.6*(E112/E135))))</f>
        <v>9.1363579976263515E-2</v>
      </c>
      <c r="F158" s="88">
        <f ca="1">IF(OR(F$7="–",F$7="glatt"),0.25/(LOG(15/F89+E3_Parameter!$C$16*0.001/(3.715*Berechnungen!F43)))^2,3400*(F112/F43*0.001)^4.13*(F112/F135)^(230*(F112/F43*0.001)^2.1-0.7)*F89^(0.193*EXP(-3300*(F112/F43*0.001)^2.6*(F112/F135))))</f>
        <v>2.4366574725795509E-2</v>
      </c>
      <c r="G158" s="88">
        <f ca="1">IF(OR(G$7="–",G$7="glatt"),0.25/(LOG(15/G89+E3_Parameter!$C$16*0.001/(3.715*Berechnungen!G43)))^2,3400*(G112/G43*0.001)^4.13*(G112/G135)^(230*(G112/G43*0.001)^2.1-0.7)*G89^(0.193*EXP(-3300*(G112/G43*0.001)^2.6*(G112/G135))))</f>
        <v>2.9809292656752369E-2</v>
      </c>
      <c r="H158" s="88">
        <f ca="1">IF(OR(H$7="–",H$7="glatt"),0.25/(LOG(15/H89+E3_Parameter!$C$16*0.001/(3.715*Berechnungen!H43)))^2,3400*(H112/H43*0.001)^4.13*(H112/H135)^(230*(H112/H43*0.001)^2.1-0.7)*H89^(0.193*EXP(-3300*(H112/H43*0.001)^2.6*(H112/H135))))</f>
        <v>4.0037603636479797E-2</v>
      </c>
      <c r="I158" s="88">
        <f ca="1">IF(OR(I$7="–",I$7="glatt"),0.25/(LOG(15/I89+E3_Parameter!$C$16*0.001/(3.715*Berechnungen!I43)))^2,3400*(I112/I43*0.001)^4.13*(I112/I135)^(230*(I112/I43*0.001)^2.1-0.7)*I89^(0.193*EXP(-3300*(I112/I43*0.001)^2.6*(I112/I135))))</f>
        <v>5.1744061248389692E-2</v>
      </c>
      <c r="J158" s="88">
        <f ca="1">IF(OR(J$7="–",J$7="glatt"),0.25/(LOG(15/J89+E3_Parameter!$C$16*0.001/(3.715*Berechnungen!J43)))^2,3400*(J112/J43*0.001)^4.13*(J112/J135)^(230*(J112/J43*0.001)^2.1-0.7)*J89^(0.193*EXP(-3300*(J112/J43*0.001)^2.6*(J112/J135))))</f>
        <v>5.1744061248389692E-2</v>
      </c>
      <c r="K158" s="88">
        <f ca="1">IF(OR(K$7="–",K$7="glatt"),0.25/(LOG(15/K89+E3_Parameter!$C$16*0.001/(3.715*Berechnungen!K43)))^2,3400*(K112/K43*0.001)^4.13*(K112/K135)^(230*(K112/K43*0.001)^2.1-0.7)*K89^(0.193*EXP(-3300*(K112/K43*0.001)^2.6*(K112/K135))))</f>
        <v>3.494664601017871E-2</v>
      </c>
      <c r="L158" s="88">
        <f ca="1">IF(OR(L$7="–",L$7="glatt"),0.25/(LOG(15/L89+E3_Parameter!$C$16*0.001/(3.715*Berechnungen!L43)))^2,3400*(L112/L43*0.001)^4.13*(L112/L135)^(230*(L112/L43*0.001)^2.1-0.7)*L89^(0.193*EXP(-3300*(L112/L43*0.001)^2.6*(L112/L135))))</f>
        <v>5.1744061248389692E-2</v>
      </c>
      <c r="M158" s="88">
        <f ca="1">IF(OR(M$7="–",M$7="glatt"),0.25/(LOG(15/M89+E3_Parameter!$C$16*0.001/(3.715*Berechnungen!M43)))^2,3400*(M112/M43*0.001)^4.13*(M112/M135)^(230*(M112/M43*0.001)^2.1-0.7)*M89^(0.193*EXP(-3300*(M112/M43*0.001)^2.6*(M112/M135))))</f>
        <v>4.0037603636479797E-2</v>
      </c>
      <c r="N158" s="88">
        <f ca="1">IF(OR(N$7="–",N$7="glatt"),0.25/(LOG(15/N89+E3_Parameter!$C$16*0.001/(3.715*Berechnungen!N43)))^2,3400*(N112/N43*0.001)^4.13*(N112/N135)^(230*(N112/N43*0.001)^2.1-0.7)*N89^(0.193*EXP(-3300*(N112/N43*0.001)^2.6*(N112/N135))))</f>
        <v>5.1744061248389692E-2</v>
      </c>
      <c r="O158" s="88">
        <f ca="1">IF(OR(O$7="–",O$7="glatt"),0.25/(LOG(15/O89+E3_Parameter!$C$16*0.001/(3.715*Berechnungen!O43)))^2,3400*(O112/O43*0.001)^4.13*(O112/O135)^(230*(O112/O43*0.001)^2.1-0.7)*O89^(0.193*EXP(-3300*(O112/O43*0.001)^2.6*(O112/O135))))</f>
        <v>5.1744061248389692E-2</v>
      </c>
      <c r="P158" s="88">
        <f ca="1">IF(OR(P$7="–",P$7="glatt"),0.25/(LOG(15/P89+E3_Parameter!$C$16*0.001/(3.715*Berechnungen!P43)))^2,3400*(P112/P43*0.001)^4.13*(P112/P135)^(230*(P112/P43*0.001)^2.1-0.7)*P89^(0.193*EXP(-3300*(P112/P43*0.001)^2.6*(P112/P135))))</f>
        <v>2.9507041983663395E-2</v>
      </c>
      <c r="Q158" s="88">
        <f ca="1">IF(OR(Q$7="–",Q$7="glatt"),0.25/(LOG(15/Q89+E3_Parameter!$C$16*0.001/(3.715*Berechnungen!Q43)))^2,3400*(Q112/Q43*0.001)^4.13*(Q112/Q135)^(230*(Q112/Q43*0.001)^2.1-0.7)*Q89^(0.193*EXP(-3300*(Q112/Q43*0.001)^2.6*(Q112/Q135))))</f>
        <v>3.6648411928881665E-2</v>
      </c>
      <c r="R158" s="88">
        <f ca="1">IF(OR(R$7="–",R$7="glatt"),0.25/(LOG(15/R89+E3_Parameter!$C$16*0.001/(3.715*Berechnungen!R43)))^2,3400*(R112/R43*0.001)^4.13*(R112/R135)^(230*(R112/R43*0.001)^2.1-0.7)*R89^(0.193*EXP(-3300*(R112/R43*0.001)^2.6*(R112/R135))))</f>
        <v>3.6726936873275079E-2</v>
      </c>
      <c r="S158" s="88">
        <f ca="1">IF(OR(S$7="–",S$7="glatt"),0.25/(LOG(15/S89+E3_Parameter!$C$16*0.001/(3.715*Berechnungen!S43)))^2,3400*(S112/S43*0.001)^4.13*(S112/S135)^(230*(S112/S43*0.001)^2.1-0.7)*S89^(0.193*EXP(-3300*(S112/S43*0.001)^2.6*(S112/S135))))</f>
        <v>4.8543329415722716E-2</v>
      </c>
      <c r="T158" s="88">
        <f ca="1">IF(OR(T$7="–",T$7="glatt"),0.25/(LOG(15/T89+E3_Parameter!$C$16*0.001/(3.715*Berechnungen!T43)))^2,3400*(T112/T43*0.001)^4.13*(T112/T135)^(230*(T112/T43*0.001)^2.1-0.7)*T89^(0.193*EXP(-3300*(T112/T43*0.001)^2.6*(T112/T135))))</f>
        <v>4.5498184283855506E-2</v>
      </c>
      <c r="U158" s="88">
        <f ca="1">IF(OR(U$7="–",U$7="glatt"),0.25/(LOG(15/U89+E3_Parameter!$C$16*0.001/(3.715*Berechnungen!U43)))^2,3400*(U112/U43*0.001)^4.13*(U112/U135)^(230*(U112/U43*0.001)^2.1-0.7)*U89^(0.193*EXP(-3300*(U112/U43*0.001)^2.6*(U112/U135))))</f>
        <v>5.9371983066354848E-2</v>
      </c>
      <c r="V158" s="88">
        <f ca="1">IF(OR(V$7="–",V$7="glatt"),0.25/(LOG(15/V89+E3_Parameter!$C$16*0.001/(3.715*Berechnungen!V43)))^2,3400*(V112/V43*0.001)^4.13*(V112/V135)^(230*(V112/V43*0.001)^2.1-0.7)*V89^(0.193*EXP(-3300*(V112/V43*0.001)^2.6*(V112/V135))))</f>
        <v>6.0410896604481922E-2</v>
      </c>
      <c r="W158" s="88">
        <f ca="1">IF(OR(W$7="–",W$7="glatt"),0.25/(LOG(15/W89+E3_Parameter!$C$16*0.001/(3.715*Berechnungen!W43)))^2,3400*(W112/W43*0.001)^4.13*(W112/W135)^(230*(W112/W43*0.001)^2.1-0.7)*W89^(0.193*EXP(-3300*(W112/W43*0.001)^2.6*(W112/W135))))</f>
        <v>0.195317293022402</v>
      </c>
      <c r="X158" s="88">
        <f ca="1">IF(OR(X$7="–",X$7="glatt"),0.25/(LOG(15/X89+E3_Parameter!$C$16*0.001/(3.715*Berechnungen!X43)))^2,3400*(X112/X43*0.001)^4.13*(X112/X135)^(230*(X112/X43*0.001)^2.1-0.7)*X89^(0.193*EXP(-3300*(X112/X43*0.001)^2.6*(X112/X135))))</f>
        <v>6.4006805628659971E-2</v>
      </c>
      <c r="Y158" s="88">
        <f ca="1">IF(OR(Y$7="–",Y$7="glatt"),0.25/(LOG(15/Y89+E3_Parameter!$C$16*0.001/(3.715*Berechnungen!Y43)))^2,3400*(Y112/Y43*0.001)^4.13*(Y112/Y135)^(230*(Y112/Y43*0.001)^2.1-0.7)*Y89^(0.193*EXP(-3300*(Y112/Y43*0.001)^2.6*(Y112/Y135))))</f>
        <v>0.195317293022402</v>
      </c>
      <c r="Z158" s="88">
        <f ca="1">IF(OR(Z$7="–",Z$7="glatt"),0.25/(LOG(15/Z89+E3_Parameter!$C$16*0.001/(3.715*Berechnungen!Z43)))^2,3400*(Z112/Z43*0.001)^4.13*(Z112/Z135)^(230*(Z112/Z43*0.001)^2.1-0.7)*Z89^(0.193*EXP(-3300*(Z112/Z43*0.001)^2.6*(Z112/Z135))))</f>
        <v>6.8572298583442937E-2</v>
      </c>
      <c r="AA158" s="88">
        <f ca="1">IF(OR(AA$7="–",AA$7="glatt"),0.25/(LOG(15/AA89+E3_Parameter!$C$16*0.001/(3.715*Berechnungen!AA43)))^2,3400*(AA112/AA43*0.001)^4.13*(AA112/AA135)^(230*(AA112/AA43*0.001)^2.1-0.7)*AA89^(0.193*EXP(-3300*(AA112/AA43*0.001)^2.6*(AA112/AA135))))</f>
        <v>0.195317293022402</v>
      </c>
      <c r="AB158" s="88">
        <f ca="1">IF(OR(AB$7="–",AB$7="glatt"),0.25/(LOG(15/AB89+E3_Parameter!$C$16*0.001/(3.715*Berechnungen!AB43)))^2,3400*(AB112/AB43*0.001)^4.13*(AB112/AB135)^(230*(AB112/AB43*0.001)^2.1-0.7)*AB89^(0.193*EXP(-3300*(AB112/AB43*0.001)^2.6*(AB112/AB135))))</f>
        <v>7.4632132611873653E-2</v>
      </c>
      <c r="AC158" s="88">
        <f ca="1">IF(OR(AC$7="–",AC$7="glatt"),0.25/(LOG(15/AC89+E3_Parameter!$C$16*0.001/(3.715*Berechnungen!AC43)))^2,3400*(AC112/AC43*0.001)^4.13*(AC112/AC135)^(230*(AC112/AC43*0.001)^2.1-0.7)*AC89^(0.193*EXP(-3300*(AC112/AC43*0.001)^2.6*(AC112/AC135))))</f>
        <v>0.195317293022402</v>
      </c>
      <c r="AD158" s="88">
        <f ca="1">IF(OR(AD$7="–",AD$7="glatt"),0.25/(LOG(15/AD89+E3_Parameter!$C$16*0.001/(3.715*Berechnungen!AD43)))^2,3400*(AD112/AD43*0.001)^4.13*(AD112/AD135)^(230*(AD112/AD43*0.001)^2.1-0.7)*AD89^(0.193*EXP(-3300*(AD112/AD43*0.001)^2.6*(AD112/AD135))))</f>
        <v>8.3208585658112746E-2</v>
      </c>
      <c r="AE158" s="88">
        <f ca="1">IF(OR(AE$7="–",AE$7="glatt"),0.25/(LOG(15/AE89+E3_Parameter!$C$16*0.001/(3.715*Berechnungen!AE43)))^2,3400*(AE112/AE43*0.001)^4.13*(AE112/AE135)^(230*(AE112/AE43*0.001)^2.1-0.7)*AE89^(0.193*EXP(-3300*(AE112/AE43*0.001)^2.6*(AE112/AE135))))</f>
        <v>0.195317293022402</v>
      </c>
      <c r="AF158" s="88">
        <f ca="1">IF(OR(AF$7="–",AF$7="glatt"),0.25/(LOG(15/AF89+E3_Parameter!$C$16*0.001/(3.715*Berechnungen!AF43)))^2,3400*(AF112/AF43*0.001)^4.13*(AF112/AF135)^(230*(AF112/AF43*0.001)^2.1-0.7)*AF89^(0.193*EXP(-3300*(AF112/AF43*0.001)^2.6*(AF112/AF135))))</f>
        <v>9.6634948502646256E-2</v>
      </c>
      <c r="AG158" s="88">
        <f ca="1">IF(OR(AG$7="–",AG$7="glatt"),0.25/(LOG(15/AG89+E3_Parameter!$C$16*0.001/(3.715*Berechnungen!AG43)))^2,3400*(AG112/AG43*0.001)^4.13*(AG112/AG135)^(230*(AG112/AG43*0.001)^2.1-0.7)*AG89^(0.193*EXP(-3300*(AG112/AG43*0.001)^2.6*(AG112/AG135))))</f>
        <v>0.195317293022402</v>
      </c>
      <c r="AH158" s="88">
        <f ca="1">IF(OR(AH$7="–",AH$7="glatt"),0.25/(LOG(15/AH89+E3_Parameter!$C$16*0.001/(3.715*Berechnungen!AH43)))^2,3400*(AH112/AH43*0.001)^4.13*(AH112/AH135)^(230*(AH112/AH43*0.001)^2.1-0.7)*AH89^(0.193*EXP(-3300*(AH112/AH43*0.001)^2.6*(AH112/AH135))))</f>
        <v>0.12185212044842193</v>
      </c>
      <c r="AI158" s="88">
        <f ca="1">IF(OR(AI$7="–",AI$7="glatt"),0.25/(LOG(15/AI89+E3_Parameter!$C$16*0.001/(3.715*Berechnungen!AI43)))^2,3400*(AI112/AI43*0.001)^4.13*(AI112/AI135)^(230*(AI112/AI43*0.001)^2.1-0.7)*AI89^(0.193*EXP(-3300*(AI112/AI43*0.001)^2.6*(AI112/AI135))))</f>
        <v>0.195317293022402</v>
      </c>
      <c r="AJ158" s="88">
        <f ca="1">IF(OR(AJ$7="–",AJ$7="glatt"),0.25/(LOG(15/AJ89+E3_Parameter!$C$16*0.001/(3.715*Berechnungen!AJ43)))^2,3400*(AJ112/AJ43*0.001)^4.13*(AJ112/AJ135)^(230*(AJ112/AJ43*0.001)^2.1-0.7)*AJ89^(0.193*EXP(-3300*(AJ112/AJ43*0.001)^2.6*(AJ112/AJ135))))</f>
        <v>0.195317293022402</v>
      </c>
      <c r="AK158" s="88" t="e">
        <f ca="1">IF(OR(AK$7="–",AK$7="glatt"),0.25/(LOG(15/AK89+E3_Parameter!$C$16*0.001/(3.715*Berechnungen!AK43)))^2,3400*(AK112/AK43*0.001)^4.13*(AK112/AK135)^(230*(AK112/AK43*0.001)^2.1-0.7)*AK89^(0.193*EXP(-3300*(AK112/AK43*0.001)^2.6*(AK112/AK135))))</f>
        <v>#N/A</v>
      </c>
      <c r="AL158" s="88" t="e">
        <f ca="1">IF(OR(AL$7="–",AL$7="glatt"),0.25/(LOG(15/AL89+E3_Parameter!$C$16*0.001/(3.715*Berechnungen!AL43)))^2,3400*(AL112/AL43*0.001)^4.13*(AL112/AL135)^(230*(AL112/AL43*0.001)^2.1-0.7)*AL89^(0.193*EXP(-3300*(AL112/AL43*0.001)^2.6*(AL112/AL135))))</f>
        <v>#N/A</v>
      </c>
      <c r="AM158" s="88" t="e">
        <f ca="1">IF(OR(AM$7="–",AM$7="glatt"),0.25/(LOG(15/AM89+E3_Parameter!$C$16*0.001/(3.715*Berechnungen!AM43)))^2,3400*(AM112/AM43*0.001)^4.13*(AM112/AM135)^(230*(AM112/AM43*0.001)^2.1-0.7)*AM89^(0.193*EXP(-3300*(AM112/AM43*0.001)^2.6*(AM112/AM135))))</f>
        <v>#N/A</v>
      </c>
      <c r="AN158" s="88" t="e">
        <f ca="1">IF(OR(AN$7="–",AN$7="glatt"),0.25/(LOG(15/AN89+E3_Parameter!$C$16*0.001/(3.715*Berechnungen!AN43)))^2,3400*(AN112/AN43*0.001)^4.13*(AN112/AN135)^(230*(AN112/AN43*0.001)^2.1-0.7)*AN89^(0.193*EXP(-3300*(AN112/AN43*0.001)^2.6*(AN112/AN135))))</f>
        <v>#N/A</v>
      </c>
      <c r="AO158" s="88" t="e">
        <f ca="1">IF(OR(AO$7="–",AO$7="glatt"),0.25/(LOG(15/AO89+E3_Parameter!$C$16*0.001/(3.715*Berechnungen!AO43)))^2,3400*(AO112/AO43*0.001)^4.13*(AO112/AO135)^(230*(AO112/AO43*0.001)^2.1-0.7)*AO89^(0.193*EXP(-3300*(AO112/AO43*0.001)^2.6*(AO112/AO135))))</f>
        <v>#N/A</v>
      </c>
      <c r="AP158" s="88" t="e">
        <f ca="1">IF(OR(AP$7="–",AP$7="glatt"),0.25/(LOG(15/AP89+E3_Parameter!$C$16*0.001/(3.715*Berechnungen!AP43)))^2,3400*(AP112/AP43*0.001)^4.13*(AP112/AP135)^(230*(AP112/AP43*0.001)^2.1-0.7)*AP89^(0.193*EXP(-3300*(AP112/AP43*0.001)^2.6*(AP112/AP135))))</f>
        <v>#N/A</v>
      </c>
      <c r="AQ158" s="88" t="e">
        <f ca="1">IF(OR(AQ$7="–",AQ$7="glatt"),0.25/(LOG(15/AQ89+E3_Parameter!$C$16*0.001/(3.715*Berechnungen!AQ43)))^2,3400*(AQ112/AQ43*0.001)^4.13*(AQ112/AQ135)^(230*(AQ112/AQ43*0.001)^2.1-0.7)*AQ89^(0.193*EXP(-3300*(AQ112/AQ43*0.001)^2.6*(AQ112/AQ135))))</f>
        <v>#N/A</v>
      </c>
      <c r="AR158" s="88" t="e">
        <f ca="1">IF(OR(AR$7="–",AR$7="glatt"),0.25/(LOG(15/AR89+E3_Parameter!$C$16*0.001/(3.715*Berechnungen!AR43)))^2,3400*(AR112/AR43*0.001)^4.13*(AR112/AR135)^(230*(AR112/AR43*0.001)^2.1-0.7)*AR89^(0.193*EXP(-3300*(AR112/AR43*0.001)^2.6*(AR112/AR135))))</f>
        <v>#N/A</v>
      </c>
      <c r="AS158" s="88" t="e">
        <f ca="1">IF(OR(AS$7="–",AS$7="glatt"),0.25/(LOG(15/AS89+E3_Parameter!$C$16*0.001/(3.715*Berechnungen!AS43)))^2,3400*(AS112/AS43*0.001)^4.13*(AS112/AS135)^(230*(AS112/AS43*0.001)^2.1-0.7)*AS89^(0.193*EXP(-3300*(AS112/AS43*0.001)^2.6*(AS112/AS135))))</f>
        <v>#N/A</v>
      </c>
      <c r="AT158" s="88" t="e">
        <f ca="1">IF(OR(AT$7="–",AT$7="glatt"),0.25/(LOG(15/AT89+E3_Parameter!$C$16*0.001/(3.715*Berechnungen!AT43)))^2,3400*(AT112/AT43*0.001)^4.13*(AT112/AT135)^(230*(AT112/AT43*0.001)^2.1-0.7)*AT89^(0.193*EXP(-3300*(AT112/AT43*0.001)^2.6*(AT112/AT135))))</f>
        <v>#N/A</v>
      </c>
      <c r="AU158" s="88" t="e">
        <f ca="1">IF(OR(AU$7="–",AU$7="glatt"),0.25/(LOG(15/AU89+E3_Parameter!$C$16*0.001/(3.715*Berechnungen!AU43)))^2,3400*(AU112/AU43*0.001)^4.13*(AU112/AU135)^(230*(AU112/AU43*0.001)^2.1-0.7)*AU89^(0.193*EXP(-3300*(AU112/AU43*0.001)^2.6*(AU112/AU135))))</f>
        <v>#N/A</v>
      </c>
      <c r="AV158" s="88" t="e">
        <f ca="1">IF(OR(AV$7="–",AV$7="glatt"),0.25/(LOG(15/AV89+E3_Parameter!$C$16*0.001/(3.715*Berechnungen!AV43)))^2,3400*(AV112/AV43*0.001)^4.13*(AV112/AV135)^(230*(AV112/AV43*0.001)^2.1-0.7)*AV89^(0.193*EXP(-3300*(AV112/AV43*0.001)^2.6*(AV112/AV135))))</f>
        <v>#N/A</v>
      </c>
      <c r="AW158" s="88" t="e">
        <f ca="1">IF(OR(AW$7="–",AW$7="glatt"),0.25/(LOG(15/AW89+E3_Parameter!$C$16*0.001/(3.715*Berechnungen!AW43)))^2,3400*(AW112/AW43*0.001)^4.13*(AW112/AW135)^(230*(AW112/AW43*0.001)^2.1-0.7)*AW89^(0.193*EXP(-3300*(AW112/AW43*0.001)^2.6*(AW112/AW135))))</f>
        <v>#N/A</v>
      </c>
      <c r="AX158" s="88" t="e">
        <f ca="1">IF(OR(AX$7="–",AX$7="glatt"),0.25/(LOG(15/AX89+E3_Parameter!$C$16*0.001/(3.715*Berechnungen!AX43)))^2,3400*(AX112/AX43*0.001)^4.13*(AX112/AX135)^(230*(AX112/AX43*0.001)^2.1-0.7)*AX89^(0.193*EXP(-3300*(AX112/AX43*0.001)^2.6*(AX112/AX135))))</f>
        <v>#N/A</v>
      </c>
      <c r="AY158" s="88" t="e">
        <f ca="1">IF(OR(AY$7="–",AY$7="glatt"),0.25/(LOG(15/AY89+E3_Parameter!$C$16*0.001/(3.715*Berechnungen!AY43)))^2,3400*(AY112/AY43*0.001)^4.13*(AY112/AY135)^(230*(AY112/AY43*0.001)^2.1-0.7)*AY89^(0.193*EXP(-3300*(AY112/AY43*0.001)^2.6*(AY112/AY135))))</f>
        <v>#N/A</v>
      </c>
      <c r="AZ158" s="88" t="e">
        <f ca="1">IF(OR(AZ$7="–",AZ$7="glatt"),0.25/(LOG(15/AZ89+E3_Parameter!$C$16*0.001/(3.715*Berechnungen!AZ43)))^2,3400*(AZ112/AZ43*0.001)^4.13*(AZ112/AZ135)^(230*(AZ112/AZ43*0.001)^2.1-0.7)*AZ89^(0.193*EXP(-3300*(AZ112/AZ43*0.001)^2.6*(AZ112/AZ135))))</f>
        <v>#N/A</v>
      </c>
      <c r="BA158" s="88" t="e">
        <f ca="1">IF(OR(BA$7="–",BA$7="glatt"),0.25/(LOG(15/BA89+E3_Parameter!$C$16*0.001/(3.715*Berechnungen!BA43)))^2,3400*(BA112/BA43*0.001)^4.13*(BA112/BA135)^(230*(BA112/BA43*0.001)^2.1-0.7)*BA89^(0.193*EXP(-3300*(BA112/BA43*0.001)^2.6*(BA112/BA135))))</f>
        <v>#N/A</v>
      </c>
      <c r="BB158" s="88" t="e">
        <f ca="1">IF(OR(BB$7="–",BB$7="glatt"),0.25/(LOG(15/BB89+E3_Parameter!$C$16*0.001/(3.715*Berechnungen!BB43)))^2,3400*(BB112/BB43*0.001)^4.13*(BB112/BB135)^(230*(BB112/BB43*0.001)^2.1-0.7)*BB89^(0.193*EXP(-3300*(BB112/BB43*0.001)^2.6*(BB112/BB135))))</f>
        <v>#N/A</v>
      </c>
      <c r="BC158" s="88" t="e">
        <f ca="1">IF(OR(BC$7="–",BC$7="glatt"),0.25/(LOG(15/BC89+E3_Parameter!$C$16*0.001/(3.715*Berechnungen!BC43)))^2,3400*(BC112/BC43*0.001)^4.13*(BC112/BC135)^(230*(BC112/BC43*0.001)^2.1-0.7)*BC89^(0.193*EXP(-3300*(BC112/BC43*0.001)^2.6*(BC112/BC135))))</f>
        <v>#N/A</v>
      </c>
      <c r="BD158" s="88" t="e">
        <f ca="1">IF(OR(BD$7="–",BD$7="glatt"),0.25/(LOG(15/BD89+E3_Parameter!$C$16*0.001/(3.715*Berechnungen!BD43)))^2,3400*(BD112/BD43*0.001)^4.13*(BD112/BD135)^(230*(BD112/BD43*0.001)^2.1-0.7)*BD89^(0.193*EXP(-3300*(BD112/BD43*0.001)^2.6*(BD112/BD135))))</f>
        <v>#N/A</v>
      </c>
      <c r="BE158" s="88" t="e">
        <f ca="1">IF(OR(BE$7="–",BE$7="glatt"),0.25/(LOG(15/BE89+E3_Parameter!$C$16*0.001/(3.715*Berechnungen!BE43)))^2,3400*(BE112/BE43*0.001)^4.13*(BE112/BE135)^(230*(BE112/BE43*0.001)^2.1-0.7)*BE89^(0.193*EXP(-3300*(BE112/BE43*0.001)^2.6*(BE112/BE135))))</f>
        <v>#N/A</v>
      </c>
      <c r="BF158" s="88" t="e">
        <f ca="1">IF(OR(BF$7="–",BF$7="glatt"),0.25/(LOG(15/BF89+E3_Parameter!$C$16*0.001/(3.715*Berechnungen!BF43)))^2,3400*(BF112/BF43*0.001)^4.13*(BF112/BF135)^(230*(BF112/BF43*0.001)^2.1-0.7)*BF89^(0.193*EXP(-3300*(BF112/BF43*0.001)^2.6*(BF112/BF135))))</f>
        <v>#N/A</v>
      </c>
      <c r="BG158" s="88" t="e">
        <f ca="1">IF(OR(BG$7="–",BG$7="glatt"),0.25/(LOG(15/BG89+E3_Parameter!$C$16*0.001/(3.715*Berechnungen!BG43)))^2,3400*(BG112/BG43*0.001)^4.13*(BG112/BG135)^(230*(BG112/BG43*0.001)^2.1-0.7)*BG89^(0.193*EXP(-3300*(BG112/BG43*0.001)^2.6*(BG112/BG135))))</f>
        <v>#N/A</v>
      </c>
      <c r="BH158" s="88" t="e">
        <f ca="1">IF(OR(BH$7="–",BH$7="glatt"),0.25/(LOG(15/BH89+E3_Parameter!$C$16*0.001/(3.715*Berechnungen!BH43)))^2,3400*(BH112/BH43*0.001)^4.13*(BH112/BH135)^(230*(BH112/BH43*0.001)^2.1-0.7)*BH89^(0.193*EXP(-3300*(BH112/BH43*0.001)^2.6*(BH112/BH135))))</f>
        <v>#N/A</v>
      </c>
      <c r="BI158" s="88" t="e">
        <f ca="1">IF(OR(BI$7="–",BI$7="glatt"),0.25/(LOG(15/BI89+E3_Parameter!$C$16*0.001/(3.715*Berechnungen!BI43)))^2,3400*(BI112/BI43*0.001)^4.13*(BI112/BI135)^(230*(BI112/BI43*0.001)^2.1-0.7)*BI89^(0.193*EXP(-3300*(BI112/BI43*0.001)^2.6*(BI112/BI135))))</f>
        <v>#N/A</v>
      </c>
      <c r="BJ158" s="88" t="e">
        <f ca="1">IF(OR(BJ$7="–",BJ$7="glatt"),0.25/(LOG(15/BJ89+E3_Parameter!$C$16*0.001/(3.715*Berechnungen!BJ43)))^2,3400*(BJ112/BJ43*0.001)^4.13*(BJ112/BJ135)^(230*(BJ112/BJ43*0.001)^2.1-0.7)*BJ89^(0.193*EXP(-3300*(BJ112/BJ43*0.001)^2.6*(BJ112/BJ135))))</f>
        <v>#N/A</v>
      </c>
      <c r="BK158" s="88" t="e">
        <f ca="1">IF(OR(BK$7="–",BK$7="glatt"),0.25/(LOG(15/BK89+E3_Parameter!$C$16*0.001/(3.715*Berechnungen!BK43)))^2,3400*(BK112/BK43*0.001)^4.13*(BK112/BK135)^(230*(BK112/BK43*0.001)^2.1-0.7)*BK89^(0.193*EXP(-3300*(BK112/BK43*0.001)^2.6*(BK112/BK135))))</f>
        <v>#N/A</v>
      </c>
      <c r="BL158" s="88" t="e">
        <f ca="1">IF(OR(BL$7="–",BL$7="glatt"),0.25/(LOG(15/BL89+E3_Parameter!$C$16*0.001/(3.715*Berechnungen!BL43)))^2,3400*(BL112/BL43*0.001)^4.13*(BL112/BL135)^(230*(BL112/BL43*0.001)^2.1-0.7)*BL89^(0.193*EXP(-3300*(BL112/BL43*0.001)^2.6*(BL112/BL135))))</f>
        <v>#N/A</v>
      </c>
      <c r="BM158" s="88" t="e">
        <f ca="1">IF(OR(BM$7="–",BM$7="glatt"),0.25/(LOG(15/BM89+E3_Parameter!$C$16*0.001/(3.715*Berechnungen!BM43)))^2,3400*(BM112/BM43*0.001)^4.13*(BM112/BM135)^(230*(BM112/BM43*0.001)^2.1-0.7)*BM89^(0.193*EXP(-3300*(BM112/BM43*0.001)^2.6*(BM112/BM135))))</f>
        <v>#N/A</v>
      </c>
      <c r="BN158" s="88" t="e">
        <f ca="1">IF(OR(BN$7="–",BN$7="glatt"),0.25/(LOG(15/BN89+E3_Parameter!$C$16*0.001/(3.715*Berechnungen!BN43)))^2,3400*(BN112/BN43*0.001)^4.13*(BN112/BN135)^(230*(BN112/BN43*0.001)^2.1-0.7)*BN89^(0.193*EXP(-3300*(BN112/BN43*0.001)^2.6*(BN112/BN135))))</f>
        <v>#N/A</v>
      </c>
      <c r="BO158" s="88" t="e">
        <f ca="1">IF(OR(BO$7="–",BO$7="glatt"),0.25/(LOG(15/BO89+E3_Parameter!$C$16*0.001/(3.715*Berechnungen!BO43)))^2,3400*(BO112/BO43*0.001)^4.13*(BO112/BO135)^(230*(BO112/BO43*0.001)^2.1-0.7)*BO89^(0.193*EXP(-3300*(BO112/BO43*0.001)^2.6*(BO112/BO135))))</f>
        <v>#N/A</v>
      </c>
      <c r="BP158" s="88" t="e">
        <f ca="1">IF(OR(BP$7="–",BP$7="glatt"),0.25/(LOG(15/BP89+E3_Parameter!$C$16*0.001/(3.715*Berechnungen!BP43)))^2,3400*(BP112/BP43*0.001)^4.13*(BP112/BP135)^(230*(BP112/BP43*0.001)^2.1-0.7)*BP89^(0.193*EXP(-3300*(BP112/BP43*0.001)^2.6*(BP112/BP135))))</f>
        <v>#N/A</v>
      </c>
      <c r="BQ158" s="88" t="e">
        <f ca="1">IF(OR(BQ$7="–",BQ$7="glatt"),0.25/(LOG(15/BQ89+E3_Parameter!$C$16*0.001/(3.715*Berechnungen!BQ43)))^2,3400*(BQ112/BQ43*0.001)^4.13*(BQ112/BQ135)^(230*(BQ112/BQ43*0.001)^2.1-0.7)*BQ89^(0.193*EXP(-3300*(BQ112/BQ43*0.001)^2.6*(BQ112/BQ135))))</f>
        <v>#N/A</v>
      </c>
      <c r="BR158" s="88" t="e">
        <f ca="1">IF(OR(BR$7="–",BR$7="glatt"),0.25/(LOG(15/BR89+E3_Parameter!$C$16*0.001/(3.715*Berechnungen!BR43)))^2,3400*(BR112/BR43*0.001)^4.13*(BR112/BR135)^(230*(BR112/BR43*0.001)^2.1-0.7)*BR89^(0.193*EXP(-3300*(BR112/BR43*0.001)^2.6*(BR112/BR135))))</f>
        <v>#N/A</v>
      </c>
      <c r="BS158" s="88" t="e">
        <f ca="1">IF(OR(BS$7="–",BS$7="glatt"),0.25/(LOG(15/BS89+E3_Parameter!$C$16*0.001/(3.715*Berechnungen!BS43)))^2,3400*(BS112/BS43*0.001)^4.13*(BS112/BS135)^(230*(BS112/BS43*0.001)^2.1-0.7)*BS89^(0.193*EXP(-3300*(BS112/BS43*0.001)^2.6*(BS112/BS135))))</f>
        <v>#N/A</v>
      </c>
      <c r="BT158" s="88" t="e">
        <f ca="1">IF(OR(BT$7="–",BT$7="glatt"),0.25/(LOG(15/BT89+E3_Parameter!$C$16*0.001/(3.715*Berechnungen!BT43)))^2,3400*(BT112/BT43*0.001)^4.13*(BT112/BT135)^(230*(BT112/BT43*0.001)^2.1-0.7)*BT89^(0.193*EXP(-3300*(BT112/BT43*0.001)^2.6*(BT112/BT135))))</f>
        <v>#N/A</v>
      </c>
      <c r="BU158" s="88" t="e">
        <f ca="1">IF(OR(BU$7="–",BU$7="glatt"),0.25/(LOG(15/BU89+E3_Parameter!$C$16*0.001/(3.715*Berechnungen!BU43)))^2,3400*(BU112/BU43*0.001)^4.13*(BU112/BU135)^(230*(BU112/BU43*0.001)^2.1-0.7)*BU89^(0.193*EXP(-3300*(BU112/BU43*0.001)^2.6*(BU112/BU135))))</f>
        <v>#N/A</v>
      </c>
      <c r="BV158" s="88" t="e">
        <f ca="1">IF(OR(BV$7="–",BV$7="glatt"),0.25/(LOG(15/BV89+E3_Parameter!$C$16*0.001/(3.715*Berechnungen!BV43)))^2,3400*(BV112/BV43*0.001)^4.13*(BV112/BV135)^(230*(BV112/BV43*0.001)^2.1-0.7)*BV89^(0.193*EXP(-3300*(BV112/BV43*0.001)^2.6*(BV112/BV135))))</f>
        <v>#N/A</v>
      </c>
      <c r="BW158" s="88" t="e">
        <f ca="1">IF(OR(BW$7="–",BW$7="glatt"),0.25/(LOG(15/BW89+E3_Parameter!$C$16*0.001/(3.715*Berechnungen!BW43)))^2,3400*(BW112/BW43*0.001)^4.13*(BW112/BW135)^(230*(BW112/BW43*0.001)^2.1-0.7)*BW89^(0.193*EXP(-3300*(BW112/BW43*0.001)^2.6*(BW112/BW135))))</f>
        <v>#N/A</v>
      </c>
      <c r="BX158" s="88" t="e">
        <f ca="1">IF(OR(BX$7="–",BX$7="glatt"),0.25/(LOG(15/BX89+E3_Parameter!$C$16*0.001/(3.715*Berechnungen!BX43)))^2,3400*(BX112/BX43*0.001)^4.13*(BX112/BX135)^(230*(BX112/BX43*0.001)^2.1-0.7)*BX89^(0.193*EXP(-3300*(BX112/BX43*0.001)^2.6*(BX112/BX135))))</f>
        <v>#N/A</v>
      </c>
      <c r="BY158" s="88" t="e">
        <f ca="1">IF(OR(BY$7="–",BY$7="glatt"),0.25/(LOG(15/BY89+E3_Parameter!$C$16*0.001/(3.715*Berechnungen!BY43)))^2,3400*(BY112/BY43*0.001)^4.13*(BY112/BY135)^(230*(BY112/BY43*0.001)^2.1-0.7)*BY89^(0.193*EXP(-3300*(BY112/BY43*0.001)^2.6*(BY112/BY135))))</f>
        <v>#N/A</v>
      </c>
      <c r="BZ158" s="88" t="e">
        <f ca="1">IF(OR(BZ$7="–",BZ$7="glatt"),0.25/(LOG(15/BZ89+E3_Parameter!$C$16*0.001/(3.715*Berechnungen!BZ43)))^2,3400*(BZ112/BZ43*0.001)^4.13*(BZ112/BZ135)^(230*(BZ112/BZ43*0.001)^2.1-0.7)*BZ89^(0.193*EXP(-3300*(BZ112/BZ43*0.001)^2.6*(BZ112/BZ135))))</f>
        <v>#N/A</v>
      </c>
      <c r="CA158" s="88" t="e">
        <f ca="1">IF(OR(CA$7="–",CA$7="glatt"),0.25/(LOG(15/CA89+E3_Parameter!$C$16*0.001/(3.715*Berechnungen!CA43)))^2,3400*(CA112/CA43*0.001)^4.13*(CA112/CA135)^(230*(CA112/CA43*0.001)^2.1-0.7)*CA89^(0.193*EXP(-3300*(CA112/CA43*0.001)^2.6*(CA112/CA135))))</f>
        <v>#N/A</v>
      </c>
      <c r="CB158" s="88" t="e">
        <f ca="1">IF(OR(CB$7="–",CB$7="glatt"),0.25/(LOG(15/CB89+E3_Parameter!$C$16*0.001/(3.715*Berechnungen!CB43)))^2,3400*(CB112/CB43*0.001)^4.13*(CB112/CB135)^(230*(CB112/CB43*0.001)^2.1-0.7)*CB89^(0.193*EXP(-3300*(CB112/CB43*0.001)^2.6*(CB112/CB135))))</f>
        <v>#N/A</v>
      </c>
      <c r="CC158" s="88" t="e">
        <f ca="1">IF(OR(CC$7="–",CC$7="glatt"),0.25/(LOG(15/CC89+E3_Parameter!$C$16*0.001/(3.715*Berechnungen!CC43)))^2,3400*(CC112/CC43*0.001)^4.13*(CC112/CC135)^(230*(CC112/CC43*0.001)^2.1-0.7)*CC89^(0.193*EXP(-3300*(CC112/CC43*0.001)^2.6*(CC112/CC135))))</f>
        <v>#N/A</v>
      </c>
      <c r="CD158" s="88" t="e">
        <f ca="1">IF(OR(CD$7="–",CD$7="glatt"),0.25/(LOG(15/CD89+E3_Parameter!$C$16*0.001/(3.715*Berechnungen!CD43)))^2,3400*(CD112/CD43*0.001)^4.13*(CD112/CD135)^(230*(CD112/CD43*0.001)^2.1-0.7)*CD89^(0.193*EXP(-3300*(CD112/CD43*0.001)^2.6*(CD112/CD135))))</f>
        <v>#N/A</v>
      </c>
      <c r="CE158" s="88" t="e">
        <f ca="1">IF(OR(CE$7="–",CE$7="glatt"),0.25/(LOG(15/CE89+E3_Parameter!$C$16*0.001/(3.715*Berechnungen!CE43)))^2,3400*(CE112/CE43*0.001)^4.13*(CE112/CE135)^(230*(CE112/CE43*0.001)^2.1-0.7)*CE89^(0.193*EXP(-3300*(CE112/CE43*0.001)^2.6*(CE112/CE135))))</f>
        <v>#N/A</v>
      </c>
      <c r="CF158" s="88" t="e">
        <f ca="1">IF(OR(CF$7="–",CF$7="glatt"),0.25/(LOG(15/CF89+E3_Parameter!$C$16*0.001/(3.715*Berechnungen!CF43)))^2,3400*(CF112/CF43*0.001)^4.13*(CF112/CF135)^(230*(CF112/CF43*0.001)^2.1-0.7)*CF89^(0.193*EXP(-3300*(CF112/CF43*0.001)^2.6*(CF112/CF135))))</f>
        <v>#N/A</v>
      </c>
      <c r="CG158" s="88" t="e">
        <f ca="1">IF(OR(CG$7="–",CG$7="glatt"),0.25/(LOG(15/CG89+E3_Parameter!$C$16*0.001/(3.715*Berechnungen!CG43)))^2,3400*(CG112/CG43*0.001)^4.13*(CG112/CG135)^(230*(CG112/CG43*0.001)^2.1-0.7)*CG89^(0.193*EXP(-3300*(CG112/CG43*0.001)^2.6*(CG112/CG135))))</f>
        <v>#N/A</v>
      </c>
      <c r="CH158" s="88" t="e">
        <f ca="1">IF(OR(CH$7="–",CH$7="glatt"),0.25/(LOG(15/CH89+E3_Parameter!$C$16*0.001/(3.715*Berechnungen!CH43)))^2,3400*(CH112/CH43*0.001)^4.13*(CH112/CH135)^(230*(CH112/CH43*0.001)^2.1-0.7)*CH89^(0.193*EXP(-3300*(CH112/CH43*0.001)^2.6*(CH112/CH135))))</f>
        <v>#N/A</v>
      </c>
      <c r="CI158" s="88" t="e">
        <f ca="1">IF(OR(CI$7="–",CI$7="glatt"),0.25/(LOG(15/CI89+E3_Parameter!$C$16*0.001/(3.715*Berechnungen!CI43)))^2,3400*(CI112/CI43*0.001)^4.13*(CI112/CI135)^(230*(CI112/CI43*0.001)^2.1-0.7)*CI89^(0.193*EXP(-3300*(CI112/CI43*0.001)^2.6*(CI112/CI135))))</f>
        <v>#N/A</v>
      </c>
      <c r="CJ158" s="88" t="e">
        <f ca="1">IF(OR(CJ$7="–",CJ$7="glatt"),0.25/(LOG(15/CJ89+E3_Parameter!$C$16*0.001/(3.715*Berechnungen!CJ43)))^2,3400*(CJ112/CJ43*0.001)^4.13*(CJ112/CJ135)^(230*(CJ112/CJ43*0.001)^2.1-0.7)*CJ89^(0.193*EXP(-3300*(CJ112/CJ43*0.001)^2.6*(CJ112/CJ135))))</f>
        <v>#N/A</v>
      </c>
      <c r="CK158" s="88" t="e">
        <f ca="1">IF(OR(CK$7="–",CK$7="glatt"),0.25/(LOG(15/CK89+E3_Parameter!$C$16*0.001/(3.715*Berechnungen!CK43)))^2,3400*(CK112/CK43*0.001)^4.13*(CK112/CK135)^(230*(CK112/CK43*0.001)^2.1-0.7)*CK89^(0.193*EXP(-3300*(CK112/CK43*0.001)^2.6*(CK112/CK135))))</f>
        <v>#N/A</v>
      </c>
      <c r="CL158" s="88" t="e">
        <f ca="1">IF(OR(CL$7="–",CL$7="glatt"),0.25/(LOG(15/CL89+E3_Parameter!$C$16*0.001/(3.715*Berechnungen!CL43)))^2,3400*(CL112/CL43*0.001)^4.13*(CL112/CL135)^(230*(CL112/CL43*0.001)^2.1-0.7)*CL89^(0.193*EXP(-3300*(CL112/CL43*0.001)^2.6*(CL112/CL135))))</f>
        <v>#N/A</v>
      </c>
      <c r="CM158" s="88" t="e">
        <f ca="1">IF(OR(CM$7="–",CM$7="glatt"),0.25/(LOG(15/CM89+E3_Parameter!$C$16*0.001/(3.715*Berechnungen!CM43)))^2,3400*(CM112/CM43*0.001)^4.13*(CM112/CM135)^(230*(CM112/CM43*0.001)^2.1-0.7)*CM89^(0.193*EXP(-3300*(CM112/CM43*0.001)^2.6*(CM112/CM135))))</f>
        <v>#N/A</v>
      </c>
      <c r="CN158" s="88" t="e">
        <f ca="1">IF(OR(CN$7="–",CN$7="glatt"),0.25/(LOG(15/CN89+E3_Parameter!$C$16*0.001/(3.715*Berechnungen!CN43)))^2,3400*(CN112/CN43*0.001)^4.13*(CN112/CN135)^(230*(CN112/CN43*0.001)^2.1-0.7)*CN89^(0.193*EXP(-3300*(CN112/CN43*0.001)^2.6*(CN112/CN135))))</f>
        <v>#N/A</v>
      </c>
      <c r="CO158" s="88" t="e">
        <f ca="1">IF(OR(CO$7="–",CO$7="glatt"),0.25/(LOG(15/CO89+E3_Parameter!$C$16*0.001/(3.715*Berechnungen!CO43)))^2,3400*(CO112/CO43*0.001)^4.13*(CO112/CO135)^(230*(CO112/CO43*0.001)^2.1-0.7)*CO89^(0.193*EXP(-3300*(CO112/CO43*0.001)^2.6*(CO112/CO135))))</f>
        <v>#N/A</v>
      </c>
      <c r="CP158" s="88" t="e">
        <f ca="1">IF(OR(CP$7="–",CP$7="glatt"),0.25/(LOG(15/CP89+E3_Parameter!$C$16*0.001/(3.715*Berechnungen!CP43)))^2,3400*(CP112/CP43*0.001)^4.13*(CP112/CP135)^(230*(CP112/CP43*0.001)^2.1-0.7)*CP89^(0.193*EXP(-3300*(CP112/CP43*0.001)^2.6*(CP112/CP135))))</f>
        <v>#N/A</v>
      </c>
      <c r="CQ158" s="88" t="e">
        <f ca="1">IF(OR(CQ$7="–",CQ$7="glatt"),0.25/(LOG(15/CQ89+E3_Parameter!$C$16*0.001/(3.715*Berechnungen!CQ43)))^2,3400*(CQ112/CQ43*0.001)^4.13*(CQ112/CQ135)^(230*(CQ112/CQ43*0.001)^2.1-0.7)*CQ89^(0.193*EXP(-3300*(CQ112/CQ43*0.001)^2.6*(CQ112/CQ135))))</f>
        <v>#N/A</v>
      </c>
      <c r="CR158" s="88" t="e">
        <f ca="1">IF(OR(CR$7="–",CR$7="glatt"),0.25/(LOG(15/CR89+E3_Parameter!$C$16*0.001/(3.715*Berechnungen!CR43)))^2,3400*(CR112/CR43*0.001)^4.13*(CR112/CR135)^(230*(CR112/CR43*0.001)^2.1-0.7)*CR89^(0.193*EXP(-3300*(CR112/CR43*0.001)^2.6*(CR112/CR135))))</f>
        <v>#N/A</v>
      </c>
      <c r="CS158" s="88" t="e">
        <f ca="1">IF(OR(CS$7="–",CS$7="glatt"),0.25/(LOG(15/CS89+E3_Parameter!$C$16*0.001/(3.715*Berechnungen!CS43)))^2,3400*(CS112/CS43*0.001)^4.13*(CS112/CS135)^(230*(CS112/CS43*0.001)^2.1-0.7)*CS89^(0.193*EXP(-3300*(CS112/CS43*0.001)^2.6*(CS112/CS135))))</f>
        <v>#N/A</v>
      </c>
      <c r="CT158" s="88" t="e">
        <f ca="1">IF(OR(CT$7="–",CT$7="glatt"),0.25/(LOG(15/CT89+E3_Parameter!$C$16*0.001/(3.715*Berechnungen!CT43)))^2,3400*(CT112/CT43*0.001)^4.13*(CT112/CT135)^(230*(CT112/CT43*0.001)^2.1-0.7)*CT89^(0.193*EXP(-3300*(CT112/CT43*0.001)^2.6*(CT112/CT135))))</f>
        <v>#N/A</v>
      </c>
      <c r="CU158" s="88" t="e">
        <f ca="1">IF(OR(CU$7="–",CU$7="glatt"),0.25/(LOG(15/CU89+E3_Parameter!$C$16*0.001/(3.715*Berechnungen!CU43)))^2,3400*(CU112/CU43*0.001)^4.13*(CU112/CU135)^(230*(CU112/CU43*0.001)^2.1-0.7)*CU89^(0.193*EXP(-3300*(CU112/CU43*0.001)^2.6*(CU112/CU135))))</f>
        <v>#N/A</v>
      </c>
      <c r="CV158" s="88" t="e">
        <f ca="1">IF(OR(CV$7="–",CV$7="glatt"),0.25/(LOG(15/CV89+E3_Parameter!$C$16*0.001/(3.715*Berechnungen!CV43)))^2,3400*(CV112/CV43*0.001)^4.13*(CV112/CV135)^(230*(CV112/CV43*0.001)^2.1-0.7)*CV89^(0.193*EXP(-3300*(CV112/CV43*0.001)^2.6*(CV112/CV135))))</f>
        <v>#N/A</v>
      </c>
      <c r="CW158" s="88" t="e">
        <f ca="1">IF(OR(CW$7="–",CW$7="glatt"),0.25/(LOG(15/CW89+E3_Parameter!$C$16*0.001/(3.715*Berechnungen!CW43)))^2,3400*(CW112/CW43*0.001)^4.13*(CW112/CW135)^(230*(CW112/CW43*0.001)^2.1-0.7)*CW89^(0.193*EXP(-3300*(CW112/CW43*0.001)^2.6*(CW112/CW135))))</f>
        <v>#N/A</v>
      </c>
      <c r="CX158" s="88" t="e">
        <f ca="1">IF(OR(CX$7="–",CX$7="glatt"),0.25/(LOG(15/CX89+E3_Parameter!$C$16*0.001/(3.715*Berechnungen!CX43)))^2,3400*(CX112/CX43*0.001)^4.13*(CX112/CX135)^(230*(CX112/CX43*0.001)^2.1-0.7)*CX89^(0.193*EXP(-3300*(CX112/CX43*0.001)^2.6*(CX112/CX135))))</f>
        <v>#N/A</v>
      </c>
      <c r="CY158" s="88" t="e">
        <f ca="1">IF(OR(CY$7="–",CY$7="glatt"),0.25/(LOG(15/CY89+E3_Parameter!$C$16*0.001/(3.715*Berechnungen!CY43)))^2,3400*(CY112/CY43*0.001)^4.13*(CY112/CY135)^(230*(CY112/CY43*0.001)^2.1-0.7)*CY89^(0.193*EXP(-3300*(CY112/CY43*0.001)^2.6*(CY112/CY135))))</f>
        <v>#N/A</v>
      </c>
      <c r="CZ158" s="88" t="e">
        <f ca="1">IF(OR(CZ$7="–",CZ$7="glatt"),0.25/(LOG(15/CZ89+E3_Parameter!$C$16*0.001/(3.715*Berechnungen!CZ43)))^2,3400*(CZ112/CZ43*0.001)^4.13*(CZ112/CZ135)^(230*(CZ112/CZ43*0.001)^2.1-0.7)*CZ89^(0.193*EXP(-3300*(CZ112/CZ43*0.001)^2.6*(CZ112/CZ135))))</f>
        <v>#N/A</v>
      </c>
      <c r="DA158" s="88" t="e">
        <f ca="1">IF(OR(DA$7="–",DA$7="glatt"),0.25/(LOG(15/DA89+E3_Parameter!$C$16*0.001/(3.715*Berechnungen!DA43)))^2,3400*(DA112/DA43*0.001)^4.13*(DA112/DA135)^(230*(DA112/DA43*0.001)^2.1-0.7)*DA89^(0.193*EXP(-3300*(DA112/DA43*0.001)^2.6*(DA112/DA135))))</f>
        <v>#N/A</v>
      </c>
      <c r="DB158" s="88" t="e">
        <f ca="1">IF(OR(DB$7="–",DB$7="glatt"),0.25/(LOG(15/DB89+E3_Parameter!$C$16*0.001/(3.715*Berechnungen!DB43)))^2,3400*(DB112/DB43*0.001)^4.13*(DB112/DB135)^(230*(DB112/DB43*0.001)^2.1-0.7)*DB89^(0.193*EXP(-3300*(DB112/DB43*0.001)^2.6*(DB112/DB135))))</f>
        <v>#N/A</v>
      </c>
      <c r="DC158" s="88" t="e">
        <f ca="1">IF(OR(DC$7="–",DC$7="glatt"),0.25/(LOG(15/DC89+E3_Parameter!$C$16*0.001/(3.715*Berechnungen!DC43)))^2,3400*(DC112/DC43*0.001)^4.13*(DC112/DC135)^(230*(DC112/DC43*0.001)^2.1-0.7)*DC89^(0.193*EXP(-3300*(DC112/DC43*0.001)^2.6*(DC112/DC135))))</f>
        <v>#N/A</v>
      </c>
      <c r="DD158" s="88" t="e">
        <f ca="1">IF(OR(DD$7="–",DD$7="glatt"),0.25/(LOG(15/DD89+E3_Parameter!$C$16*0.001/(3.715*Berechnungen!DD43)))^2,3400*(DD112/DD43*0.001)^4.13*(DD112/DD135)^(230*(DD112/DD43*0.001)^2.1-0.7)*DD89^(0.193*EXP(-3300*(DD112/DD43*0.001)^2.6*(DD112/DD135))))</f>
        <v>#N/A</v>
      </c>
      <c r="DE158" s="88" t="e">
        <f ca="1">IF(OR(DE$7="–",DE$7="glatt"),0.25/(LOG(15/DE89+E3_Parameter!$C$16*0.001/(3.715*Berechnungen!DE43)))^2,3400*(DE112/DE43*0.001)^4.13*(DE112/DE135)^(230*(DE112/DE43*0.001)^2.1-0.7)*DE89^(0.193*EXP(-3300*(DE112/DE43*0.001)^2.6*(DE112/DE135))))</f>
        <v>#N/A</v>
      </c>
      <c r="DF158" s="88" t="e">
        <f ca="1">IF(OR(DF$7="–",DF$7="glatt"),0.25/(LOG(15/DF89+E3_Parameter!$C$16*0.001/(3.715*Berechnungen!DF43)))^2,3400*(DF112/DF43*0.001)^4.13*(DF112/DF135)^(230*(DF112/DF43*0.001)^2.1-0.7)*DF89^(0.193*EXP(-3300*(DF112/DF43*0.001)^2.6*(DF112/DF135))))</f>
        <v>#N/A</v>
      </c>
      <c r="DG158" s="88" t="e">
        <f ca="1">IF(OR(DG$7="–",DG$7="glatt"),0.25/(LOG(15/DG89+E3_Parameter!$C$16*0.001/(3.715*Berechnungen!DG43)))^2,3400*(DG112/DG43*0.001)^4.13*(DG112/DG135)^(230*(DG112/DG43*0.001)^2.1-0.7)*DG89^(0.193*EXP(-3300*(DG112/DG43*0.001)^2.6*(DG112/DG135))))</f>
        <v>#N/A</v>
      </c>
      <c r="DH158" s="88" t="e">
        <f ca="1">IF(OR(DH$7="–",DH$7="glatt"),0.25/(LOG(15/DH89+E3_Parameter!$C$16*0.001/(3.715*Berechnungen!DH43)))^2,3400*(DH112/DH43*0.001)^4.13*(DH112/DH135)^(230*(DH112/DH43*0.001)^2.1-0.7)*DH89^(0.193*EXP(-3300*(DH112/DH43*0.001)^2.6*(DH112/DH135))))</f>
        <v>#N/A</v>
      </c>
      <c r="DI158" s="88" t="e">
        <f ca="1">IF(OR(DI$7="–",DI$7="glatt"),0.25/(LOG(15/DI89+E3_Parameter!$C$16*0.001/(3.715*Berechnungen!DI43)))^2,3400*(DI112/DI43*0.001)^4.13*(DI112/DI135)^(230*(DI112/DI43*0.001)^2.1-0.7)*DI89^(0.193*EXP(-3300*(DI112/DI43*0.001)^2.6*(DI112/DI135))))</f>
        <v>#N/A</v>
      </c>
      <c r="DJ158" s="88" t="e">
        <f ca="1">IF(OR(DJ$7="–",DJ$7="glatt"),0.25/(LOG(15/DJ89+E3_Parameter!$C$16*0.001/(3.715*Berechnungen!DJ43)))^2,3400*(DJ112/DJ43*0.001)^4.13*(DJ112/DJ135)^(230*(DJ112/DJ43*0.001)^2.1-0.7)*DJ89^(0.193*EXP(-3300*(DJ112/DJ43*0.001)^2.6*(DJ112/DJ135))))</f>
        <v>#N/A</v>
      </c>
      <c r="DK158" s="88" t="e">
        <f ca="1">IF(OR(DK$7="–",DK$7="glatt"),0.25/(LOG(15/DK89+E3_Parameter!$C$16*0.001/(3.715*Berechnungen!DK43)))^2,3400*(DK112/DK43*0.001)^4.13*(DK112/DK135)^(230*(DK112/DK43*0.001)^2.1-0.7)*DK89^(0.193*EXP(-3300*(DK112/DK43*0.001)^2.6*(DK112/DK135))))</f>
        <v>#N/A</v>
      </c>
      <c r="DL158" s="88" t="e">
        <f ca="1">IF(OR(DL$7="–",DL$7="glatt"),0.25/(LOG(15/DL89+E3_Parameter!$C$16*0.001/(3.715*Berechnungen!DL43)))^2,3400*(DL112/DL43*0.001)^4.13*(DL112/DL135)^(230*(DL112/DL43*0.001)^2.1-0.7)*DL89^(0.193*EXP(-3300*(DL112/DL43*0.001)^2.6*(DL112/DL135))))</f>
        <v>#N/A</v>
      </c>
      <c r="DM158" s="88" t="e">
        <f ca="1">IF(OR(DM$7="–",DM$7="glatt"),0.25/(LOG(15/DM89+E3_Parameter!$C$16*0.001/(3.715*Berechnungen!DM43)))^2,3400*(DM112/DM43*0.001)^4.13*(DM112/DM135)^(230*(DM112/DM43*0.001)^2.1-0.7)*DM89^(0.193*EXP(-3300*(DM112/DM43*0.001)^2.6*(DM112/DM135))))</f>
        <v>#N/A</v>
      </c>
      <c r="DN158" s="88" t="e">
        <f ca="1">IF(OR(DN$7="–",DN$7="glatt"),0.25/(LOG(15/DN89+E3_Parameter!$C$16*0.001/(3.715*Berechnungen!DN43)))^2,3400*(DN112/DN43*0.001)^4.13*(DN112/DN135)^(230*(DN112/DN43*0.001)^2.1-0.7)*DN89^(0.193*EXP(-3300*(DN112/DN43*0.001)^2.6*(DN112/DN135))))</f>
        <v>#N/A</v>
      </c>
      <c r="DO158" s="88" t="e">
        <f ca="1">IF(OR(DO$7="–",DO$7="glatt"),0.25/(LOG(15/DO89+E3_Parameter!$C$16*0.001/(3.715*Berechnungen!DO43)))^2,3400*(DO112/DO43*0.001)^4.13*(DO112/DO135)^(230*(DO112/DO43*0.001)^2.1-0.7)*DO89^(0.193*EXP(-3300*(DO112/DO43*0.001)^2.6*(DO112/DO135))))</f>
        <v>#N/A</v>
      </c>
      <c r="DP158" s="88" t="e">
        <f ca="1">IF(OR(DP$7="–",DP$7="glatt"),0.25/(LOG(15/DP89+E3_Parameter!$C$16*0.001/(3.715*Berechnungen!DP43)))^2,3400*(DP112/DP43*0.001)^4.13*(DP112/DP135)^(230*(DP112/DP43*0.001)^2.1-0.7)*DP89^(0.193*EXP(-3300*(DP112/DP43*0.001)^2.6*(DP112/DP135))))</f>
        <v>#N/A</v>
      </c>
      <c r="DQ158" s="88" t="e">
        <f ca="1">IF(OR(DQ$7="–",DQ$7="glatt"),0.25/(LOG(15/DQ89+E3_Parameter!$C$16*0.001/(3.715*Berechnungen!DQ43)))^2,3400*(DQ112/DQ43*0.001)^4.13*(DQ112/DQ135)^(230*(DQ112/DQ43*0.001)^2.1-0.7)*DQ89^(0.193*EXP(-3300*(DQ112/DQ43*0.001)^2.6*(DQ112/DQ135))))</f>
        <v>#N/A</v>
      </c>
      <c r="DR158" s="88" t="e">
        <f ca="1">IF(OR(DR$7="–",DR$7="glatt"),0.25/(LOG(15/DR89+E3_Parameter!$C$16*0.001/(3.715*Berechnungen!DR43)))^2,3400*(DR112/DR43*0.001)^4.13*(DR112/DR135)^(230*(DR112/DR43*0.001)^2.1-0.7)*DR89^(0.193*EXP(-3300*(DR112/DR43*0.001)^2.6*(DR112/DR135))))</f>
        <v>#N/A</v>
      </c>
      <c r="DS158" s="88" t="e">
        <f ca="1">IF(OR(DS$7="–",DS$7="glatt"),0.25/(LOG(15/DS89+E3_Parameter!$C$16*0.001/(3.715*Berechnungen!DS43)))^2,3400*(DS112/DS43*0.001)^4.13*(DS112/DS135)^(230*(DS112/DS43*0.001)^2.1-0.7)*DS89^(0.193*EXP(-3300*(DS112/DS43*0.001)^2.6*(DS112/DS135))))</f>
        <v>#N/A</v>
      </c>
      <c r="DT158" s="88" t="e">
        <f ca="1">IF(OR(DT$7="–",DT$7="glatt"),0.25/(LOG(15/DT89+E3_Parameter!$C$16*0.001/(3.715*Berechnungen!DT43)))^2,3400*(DT112/DT43*0.001)^4.13*(DT112/DT135)^(230*(DT112/DT43*0.001)^2.1-0.7)*DT89^(0.193*EXP(-3300*(DT112/DT43*0.001)^2.6*(DT112/DT135))))</f>
        <v>#N/A</v>
      </c>
      <c r="DU158" s="88" t="e">
        <f ca="1">IF(OR(DU$7="–",DU$7="glatt"),0.25/(LOG(15/DU89+E3_Parameter!$C$16*0.001/(3.715*Berechnungen!DU43)))^2,3400*(DU112/DU43*0.001)^4.13*(DU112/DU135)^(230*(DU112/DU43*0.001)^2.1-0.7)*DU89^(0.193*EXP(-3300*(DU112/DU43*0.001)^2.6*(DU112/DU135))))</f>
        <v>#N/A</v>
      </c>
      <c r="DV158" s="88" t="e">
        <f ca="1">IF(OR(DV$7="–",DV$7="glatt"),0.25/(LOG(15/DV89+E3_Parameter!$C$16*0.001/(3.715*Berechnungen!DV43)))^2,3400*(DV112/DV43*0.001)^4.13*(DV112/DV135)^(230*(DV112/DV43*0.001)^2.1-0.7)*DV89^(0.193*EXP(-3300*(DV112/DV43*0.001)^2.6*(DV112/DV135))))</f>
        <v>#N/A</v>
      </c>
      <c r="DW158" s="88" t="e">
        <f ca="1">IF(OR(DW$7="–",DW$7="glatt"),0.25/(LOG(15/DW89+E3_Parameter!$C$16*0.001/(3.715*Berechnungen!DW43)))^2,3400*(DW112/DW43*0.001)^4.13*(DW112/DW135)^(230*(DW112/DW43*0.001)^2.1-0.7)*DW89^(0.193*EXP(-3300*(DW112/DW43*0.001)^2.6*(DW112/DW135))))</f>
        <v>#N/A</v>
      </c>
      <c r="DX158" s="88" t="e">
        <f ca="1">IF(OR(DX$7="–",DX$7="glatt"),0.25/(LOG(15/DX89+E3_Parameter!$C$16*0.001/(3.715*Berechnungen!DX43)))^2,3400*(DX112/DX43*0.001)^4.13*(DX112/DX135)^(230*(DX112/DX43*0.001)^2.1-0.7)*DX89^(0.193*EXP(-3300*(DX112/DX43*0.001)^2.6*(DX112/DX135))))</f>
        <v>#N/A</v>
      </c>
      <c r="DY158" s="88" t="e">
        <f ca="1">IF(OR(DY$7="–",DY$7="glatt"),0.25/(LOG(15/DY89+E3_Parameter!$C$16*0.001/(3.715*Berechnungen!DY43)))^2,3400*(DY112/DY43*0.001)^4.13*(DY112/DY135)^(230*(DY112/DY43*0.001)^2.1-0.7)*DY89^(0.193*EXP(-3300*(DY112/DY43*0.001)^2.6*(DY112/DY135))))</f>
        <v>#N/A</v>
      </c>
      <c r="DZ158" s="88" t="e">
        <f ca="1">IF(OR(DZ$7="–",DZ$7="glatt"),0.25/(LOG(15/DZ89+E3_Parameter!$C$16*0.001/(3.715*Berechnungen!DZ43)))^2,3400*(DZ112/DZ43*0.001)^4.13*(DZ112/DZ135)^(230*(DZ112/DZ43*0.001)^2.1-0.7)*DZ89^(0.193*EXP(-3300*(DZ112/DZ43*0.001)^2.6*(DZ112/DZ135))))</f>
        <v>#N/A</v>
      </c>
      <c r="EA158" s="88" t="e">
        <f ca="1">IF(OR(EA$7="–",EA$7="glatt"),0.25/(LOG(15/EA89+E3_Parameter!$C$16*0.001/(3.715*Berechnungen!EA43)))^2,3400*(EA112/EA43*0.001)^4.13*(EA112/EA135)^(230*(EA112/EA43*0.001)^2.1-0.7)*EA89^(0.193*EXP(-3300*(EA112/EA43*0.001)^2.6*(EA112/EA135))))</f>
        <v>#N/A</v>
      </c>
      <c r="EB158" s="88" t="e">
        <f ca="1">IF(OR(EB$7="–",EB$7="glatt"),0.25/(LOG(15/EB89+E3_Parameter!$C$16*0.001/(3.715*Berechnungen!EB43)))^2,3400*(EB112/EB43*0.001)^4.13*(EB112/EB135)^(230*(EB112/EB43*0.001)^2.1-0.7)*EB89^(0.193*EXP(-3300*(EB112/EB43*0.001)^2.6*(EB112/EB135))))</f>
        <v>#N/A</v>
      </c>
      <c r="EC158" s="88" t="e">
        <f ca="1">IF(OR(EC$7="–",EC$7="glatt"),0.25/(LOG(15/EC89+E3_Parameter!$C$16*0.001/(3.715*Berechnungen!EC43)))^2,3400*(EC112/EC43*0.001)^4.13*(EC112/EC135)^(230*(EC112/EC43*0.001)^2.1-0.7)*EC89^(0.193*EXP(-3300*(EC112/EC43*0.001)^2.6*(EC112/EC135))))</f>
        <v>#N/A</v>
      </c>
      <c r="ED158" s="88" t="e">
        <f ca="1">IF(OR(ED$7="–",ED$7="glatt"),0.25/(LOG(15/ED89+E3_Parameter!$C$16*0.001/(3.715*Berechnungen!ED43)))^2,3400*(ED112/ED43*0.001)^4.13*(ED112/ED135)^(230*(ED112/ED43*0.001)^2.1-0.7)*ED89^(0.193*EXP(-3300*(ED112/ED43*0.001)^2.6*(ED112/ED135))))</f>
        <v>#N/A</v>
      </c>
      <c r="EE158" s="88" t="e">
        <f ca="1">IF(OR(EE$7="–",EE$7="glatt"),0.25/(LOG(15/EE89+E3_Parameter!$C$16*0.001/(3.715*Berechnungen!EE43)))^2,3400*(EE112/EE43*0.001)^4.13*(EE112/EE135)^(230*(EE112/EE43*0.001)^2.1-0.7)*EE89^(0.193*EXP(-3300*(EE112/EE43*0.001)^2.6*(EE112/EE135))))</f>
        <v>#N/A</v>
      </c>
      <c r="EF158" s="88" t="e">
        <f ca="1">IF(OR(EF$7="–",EF$7="glatt"),0.25/(LOG(15/EF89+E3_Parameter!$C$16*0.001/(3.715*Berechnungen!EF43)))^2,3400*(EF112/EF43*0.001)^4.13*(EF112/EF135)^(230*(EF112/EF43*0.001)^2.1-0.7)*EF89^(0.193*EXP(-3300*(EF112/EF43*0.001)^2.6*(EF112/EF135))))</f>
        <v>#N/A</v>
      </c>
      <c r="EG158" s="88" t="e">
        <f ca="1">IF(OR(EG$7="–",EG$7="glatt"),0.25/(LOG(15/EG89+E3_Parameter!$C$16*0.001/(3.715*Berechnungen!EG43)))^2,3400*(EG112/EG43*0.001)^4.13*(EG112/EG135)^(230*(EG112/EG43*0.001)^2.1-0.7)*EG89^(0.193*EXP(-3300*(EG112/EG43*0.001)^2.6*(EG112/EG135))))</f>
        <v>#N/A</v>
      </c>
      <c r="EH158" s="88" t="e">
        <f ca="1">IF(OR(EH$7="–",EH$7="glatt"),0.25/(LOG(15/EH89+E3_Parameter!$C$16*0.001/(3.715*Berechnungen!EH43)))^2,3400*(EH112/EH43*0.001)^4.13*(EH112/EH135)^(230*(EH112/EH43*0.001)^2.1-0.7)*EH89^(0.193*EXP(-3300*(EH112/EH43*0.001)^2.6*(EH112/EH135))))</f>
        <v>#N/A</v>
      </c>
      <c r="EI158" s="88" t="e">
        <f ca="1">IF(OR(EI$7="–",EI$7="glatt"),0.25/(LOG(15/EI89+E3_Parameter!$C$16*0.001/(3.715*Berechnungen!EI43)))^2,3400*(EI112/EI43*0.001)^4.13*(EI112/EI135)^(230*(EI112/EI43*0.001)^2.1-0.7)*EI89^(0.193*EXP(-3300*(EI112/EI43*0.001)^2.6*(EI112/EI135))))</f>
        <v>#N/A</v>
      </c>
      <c r="EJ158" s="88" t="e">
        <f ca="1">IF(OR(EJ$7="–",EJ$7="glatt"),0.25/(LOG(15/EJ89+E3_Parameter!$C$16*0.001/(3.715*Berechnungen!EJ43)))^2,3400*(EJ112/EJ43*0.001)^4.13*(EJ112/EJ135)^(230*(EJ112/EJ43*0.001)^2.1-0.7)*EJ89^(0.193*EXP(-3300*(EJ112/EJ43*0.001)^2.6*(EJ112/EJ135))))</f>
        <v>#N/A</v>
      </c>
      <c r="EK158" s="88" t="e">
        <f ca="1">IF(OR(EK$7="–",EK$7="glatt"),0.25/(LOG(15/EK89+E3_Parameter!$C$16*0.001/(3.715*Berechnungen!EK43)))^2,3400*(EK112/EK43*0.001)^4.13*(EK112/EK135)^(230*(EK112/EK43*0.001)^2.1-0.7)*EK89^(0.193*EXP(-3300*(EK112/EK43*0.001)^2.6*(EK112/EK135))))</f>
        <v>#N/A</v>
      </c>
      <c r="EL158" s="88" t="e">
        <f ca="1">IF(OR(EL$7="–",EL$7="glatt"),0.25/(LOG(15/EL89+E3_Parameter!$C$16*0.001/(3.715*Berechnungen!EL43)))^2,3400*(EL112/EL43*0.001)^4.13*(EL112/EL135)^(230*(EL112/EL43*0.001)^2.1-0.7)*EL89^(0.193*EXP(-3300*(EL112/EL43*0.001)^2.6*(EL112/EL135))))</f>
        <v>#N/A</v>
      </c>
      <c r="EM158" s="88" t="e">
        <f ca="1">IF(OR(EM$7="–",EM$7="glatt"),0.25/(LOG(15/EM89+E3_Parameter!$C$16*0.001/(3.715*Berechnungen!EM43)))^2,3400*(EM112/EM43*0.001)^4.13*(EM112/EM135)^(230*(EM112/EM43*0.001)^2.1-0.7)*EM89^(0.193*EXP(-3300*(EM112/EM43*0.001)^2.6*(EM112/EM135))))</f>
        <v>#N/A</v>
      </c>
      <c r="EN158" s="88" t="e">
        <f ca="1">IF(OR(EN$7="–",EN$7="glatt"),0.25/(LOG(15/EN89+E3_Parameter!$C$16*0.001/(3.715*Berechnungen!EN43)))^2,3400*(EN112/EN43*0.001)^4.13*(EN112/EN135)^(230*(EN112/EN43*0.001)^2.1-0.7)*EN89^(0.193*EXP(-3300*(EN112/EN43*0.001)^2.6*(EN112/EN135))))</f>
        <v>#N/A</v>
      </c>
      <c r="EO158" s="88" t="e">
        <f ca="1">IF(OR(EO$7="–",EO$7="glatt"),0.25/(LOG(15/EO89+E3_Parameter!$C$16*0.001/(3.715*Berechnungen!EO43)))^2,3400*(EO112/EO43*0.001)^4.13*(EO112/EO135)^(230*(EO112/EO43*0.001)^2.1-0.7)*EO89^(0.193*EXP(-3300*(EO112/EO43*0.001)^2.6*(EO112/EO135))))</f>
        <v>#N/A</v>
      </c>
      <c r="EP158" s="88" t="e">
        <f ca="1">IF(OR(EP$7="–",EP$7="glatt"),0.25/(LOG(15/EP89+E3_Parameter!$C$16*0.001/(3.715*Berechnungen!EP43)))^2,3400*(EP112/EP43*0.001)^4.13*(EP112/EP135)^(230*(EP112/EP43*0.001)^2.1-0.7)*EP89^(0.193*EXP(-3300*(EP112/EP43*0.001)^2.6*(EP112/EP135))))</f>
        <v>#N/A</v>
      </c>
      <c r="EQ158" s="88" t="e">
        <f ca="1">IF(OR(EQ$7="–",EQ$7="glatt"),0.25/(LOG(15/EQ89+E3_Parameter!$C$16*0.001/(3.715*Berechnungen!EQ43)))^2,3400*(EQ112/EQ43*0.001)^4.13*(EQ112/EQ135)^(230*(EQ112/EQ43*0.001)^2.1-0.7)*EQ89^(0.193*EXP(-3300*(EQ112/EQ43*0.001)^2.6*(EQ112/EQ135))))</f>
        <v>#N/A</v>
      </c>
      <c r="ER158" s="88" t="e">
        <f ca="1">IF(OR(ER$7="–",ER$7="glatt"),0.25/(LOG(15/ER89+E3_Parameter!$C$16*0.001/(3.715*Berechnungen!ER43)))^2,3400*(ER112/ER43*0.001)^4.13*(ER112/ER135)^(230*(ER112/ER43*0.001)^2.1-0.7)*ER89^(0.193*EXP(-3300*(ER112/ER43*0.001)^2.6*(ER112/ER135))))</f>
        <v>#N/A</v>
      </c>
      <c r="ES158" s="88" t="e">
        <f ca="1">IF(OR(ES$7="–",ES$7="glatt"),0.25/(LOG(15/ES89+E3_Parameter!$C$16*0.001/(3.715*Berechnungen!ES43)))^2,3400*(ES112/ES43*0.001)^4.13*(ES112/ES135)^(230*(ES112/ES43*0.001)^2.1-0.7)*ES89^(0.193*EXP(-3300*(ES112/ES43*0.001)^2.6*(ES112/ES135))))</f>
        <v>#N/A</v>
      </c>
      <c r="ET158" s="88" t="e">
        <f ca="1">IF(OR(ET$7="–",ET$7="glatt"),0.25/(LOG(15/ET89+E3_Parameter!$C$16*0.001/(3.715*Berechnungen!ET43)))^2,3400*(ET112/ET43*0.001)^4.13*(ET112/ET135)^(230*(ET112/ET43*0.001)^2.1-0.7)*ET89^(0.193*EXP(-3300*(ET112/ET43*0.001)^2.6*(ET112/ET135))))</f>
        <v>#N/A</v>
      </c>
      <c r="EU158" s="88" t="e">
        <f ca="1">IF(OR(EU$7="–",EU$7="glatt"),0.25/(LOG(15/EU89+E3_Parameter!$C$16*0.001/(3.715*Berechnungen!EU43)))^2,3400*(EU112/EU43*0.001)^4.13*(EU112/EU135)^(230*(EU112/EU43*0.001)^2.1-0.7)*EU89^(0.193*EXP(-3300*(EU112/EU43*0.001)^2.6*(EU112/EU135))))</f>
        <v>#N/A</v>
      </c>
      <c r="EV158" s="88" t="e">
        <f ca="1">IF(OR(EV$7="–",EV$7="glatt"),0.25/(LOG(15/EV89+E3_Parameter!$C$16*0.001/(3.715*Berechnungen!EV43)))^2,3400*(EV112/EV43*0.001)^4.13*(EV112/EV135)^(230*(EV112/EV43*0.001)^2.1-0.7)*EV89^(0.193*EXP(-3300*(EV112/EV43*0.001)^2.6*(EV112/EV135))))</f>
        <v>#N/A</v>
      </c>
      <c r="EW158" s="88" t="e">
        <f ca="1">IF(OR(EW$7="–",EW$7="glatt"),0.25/(LOG(15/EW89+E3_Parameter!$C$16*0.001/(3.715*Berechnungen!EW43)))^2,3400*(EW112/EW43*0.001)^4.13*(EW112/EW135)^(230*(EW112/EW43*0.001)^2.1-0.7)*EW89^(0.193*EXP(-3300*(EW112/EW43*0.001)^2.6*(EW112/EW135))))</f>
        <v>#N/A</v>
      </c>
      <c r="EX158" s="88" t="e">
        <f ca="1">IF(OR(EX$7="–",EX$7="glatt"),0.25/(LOG(15/EX89+E3_Parameter!$C$16*0.001/(3.715*Berechnungen!EX43)))^2,3400*(EX112/EX43*0.001)^4.13*(EX112/EX135)^(230*(EX112/EX43*0.001)^2.1-0.7)*EX89^(0.193*EXP(-3300*(EX112/EX43*0.001)^2.6*(EX112/EX135))))</f>
        <v>#N/A</v>
      </c>
      <c r="EY158" s="88" t="e">
        <f ca="1">IF(OR(EY$7="–",EY$7="glatt"),0.25/(LOG(15/EY89+E3_Parameter!$C$16*0.001/(3.715*Berechnungen!EY43)))^2,3400*(EY112/EY43*0.001)^4.13*(EY112/EY135)^(230*(EY112/EY43*0.001)^2.1-0.7)*EY89^(0.193*EXP(-3300*(EY112/EY43*0.001)^2.6*(EY112/EY135))))</f>
        <v>#N/A</v>
      </c>
      <c r="EZ158" s="88" t="e">
        <f ca="1">IF(OR(EZ$7="–",EZ$7="glatt"),0.25/(LOG(15/EZ89+E3_Parameter!$C$16*0.001/(3.715*Berechnungen!EZ43)))^2,3400*(EZ112/EZ43*0.001)^4.13*(EZ112/EZ135)^(230*(EZ112/EZ43*0.001)^2.1-0.7)*EZ89^(0.193*EXP(-3300*(EZ112/EZ43*0.001)^2.6*(EZ112/EZ135))))</f>
        <v>#N/A</v>
      </c>
      <c r="FA158" s="88" t="e">
        <f ca="1">IF(OR(FA$7="–",FA$7="glatt"),0.25/(LOG(15/FA89+E3_Parameter!$C$16*0.001/(3.715*Berechnungen!FA43)))^2,3400*(FA112/FA43*0.001)^4.13*(FA112/FA135)^(230*(FA112/FA43*0.001)^2.1-0.7)*FA89^(0.193*EXP(-3300*(FA112/FA43*0.001)^2.6*(FA112/FA135))))</f>
        <v>#N/A</v>
      </c>
      <c r="FB158" s="88" t="e">
        <f ca="1">IF(OR(FB$7="–",FB$7="glatt"),0.25/(LOG(15/FB89+E3_Parameter!$C$16*0.001/(3.715*Berechnungen!FB43)))^2,3400*(FB112/FB43*0.001)^4.13*(FB112/FB135)^(230*(FB112/FB43*0.001)^2.1-0.7)*FB89^(0.193*EXP(-3300*(FB112/FB43*0.001)^2.6*(FB112/FB135))))</f>
        <v>#N/A</v>
      </c>
      <c r="FC158" s="88" t="e">
        <f ca="1">IF(OR(FC$7="–",FC$7="glatt"),0.25/(LOG(15/FC89+E3_Parameter!$C$16*0.001/(3.715*Berechnungen!FC43)))^2,3400*(FC112/FC43*0.001)^4.13*(FC112/FC135)^(230*(FC112/FC43*0.001)^2.1-0.7)*FC89^(0.193*EXP(-3300*(FC112/FC43*0.001)^2.6*(FC112/FC135))))</f>
        <v>#N/A</v>
      </c>
      <c r="FD158" s="88" t="e">
        <f ca="1">IF(OR(FD$7="–",FD$7="glatt"),0.25/(LOG(15/FD89+E3_Parameter!$C$16*0.001/(3.715*Berechnungen!FD43)))^2,3400*(FD112/FD43*0.001)^4.13*(FD112/FD135)^(230*(FD112/FD43*0.001)^2.1-0.7)*FD89^(0.193*EXP(-3300*(FD112/FD43*0.001)^2.6*(FD112/FD135))))</f>
        <v>#N/A</v>
      </c>
      <c r="FE158" s="88" t="e">
        <f ca="1">IF(OR(FE$7="–",FE$7="glatt"),0.25/(LOG(15/FE89+E3_Parameter!$C$16*0.001/(3.715*Berechnungen!FE43)))^2,3400*(FE112/FE43*0.001)^4.13*(FE112/FE135)^(230*(FE112/FE43*0.001)^2.1-0.7)*FE89^(0.193*EXP(-3300*(FE112/FE43*0.001)^2.6*(FE112/FE135))))</f>
        <v>#N/A</v>
      </c>
      <c r="FF158" s="88" t="e">
        <f ca="1">IF(OR(FF$7="–",FF$7="glatt"),0.25/(LOG(15/FF89+E3_Parameter!$C$16*0.001/(3.715*Berechnungen!FF43)))^2,3400*(FF112/FF43*0.001)^4.13*(FF112/FF135)^(230*(FF112/FF43*0.001)^2.1-0.7)*FF89^(0.193*EXP(-3300*(FF112/FF43*0.001)^2.6*(FF112/FF135))))</f>
        <v>#N/A</v>
      </c>
      <c r="FG158" s="88" t="e">
        <f ca="1">IF(OR(FG$7="–",FG$7="glatt"),0.25/(LOG(15/FG89+E3_Parameter!$C$16*0.001/(3.715*Berechnungen!FG43)))^2,3400*(FG112/FG43*0.001)^4.13*(FG112/FG135)^(230*(FG112/FG43*0.001)^2.1-0.7)*FG89^(0.193*EXP(-3300*(FG112/FG43*0.001)^2.6*(FG112/FG135))))</f>
        <v>#N/A</v>
      </c>
      <c r="FH158" s="88" t="e">
        <f ca="1">IF(OR(FH$7="–",FH$7="glatt"),0.25/(LOG(15/FH89+E3_Parameter!$C$16*0.001/(3.715*Berechnungen!FH43)))^2,3400*(FH112/FH43*0.001)^4.13*(FH112/FH135)^(230*(FH112/FH43*0.001)^2.1-0.7)*FH89^(0.193*EXP(-3300*(FH112/FH43*0.001)^2.6*(FH112/FH135))))</f>
        <v>#N/A</v>
      </c>
      <c r="FI158" s="88" t="e">
        <f ca="1">IF(OR(FI$7="–",FI$7="glatt"),0.25/(LOG(15/FI89+E3_Parameter!$C$16*0.001/(3.715*Berechnungen!FI43)))^2,3400*(FI112/FI43*0.001)^4.13*(FI112/FI135)^(230*(FI112/FI43*0.001)^2.1-0.7)*FI89^(0.193*EXP(-3300*(FI112/FI43*0.001)^2.6*(FI112/FI135))))</f>
        <v>#N/A</v>
      </c>
      <c r="FJ158" s="88" t="e">
        <f ca="1">IF(OR(FJ$7="–",FJ$7="glatt"),0.25/(LOG(15/FJ89+E3_Parameter!$C$16*0.001/(3.715*Berechnungen!FJ43)))^2,3400*(FJ112/FJ43*0.001)^4.13*(FJ112/FJ135)^(230*(FJ112/FJ43*0.001)^2.1-0.7)*FJ89^(0.193*EXP(-3300*(FJ112/FJ43*0.001)^2.6*(FJ112/FJ135))))</f>
        <v>#N/A</v>
      </c>
      <c r="FK158" s="88" t="e">
        <f ca="1">IF(OR(FK$7="–",FK$7="glatt"),0.25/(LOG(15/FK89+E3_Parameter!$C$16*0.001/(3.715*Berechnungen!FK43)))^2,3400*(FK112/FK43*0.001)^4.13*(FK112/FK135)^(230*(FK112/FK43*0.001)^2.1-0.7)*FK89^(0.193*EXP(-3300*(FK112/FK43*0.001)^2.6*(FK112/FK135))))</f>
        <v>#N/A</v>
      </c>
      <c r="FL158" s="88" t="e">
        <f ca="1">IF(OR(FL$7="–",FL$7="glatt"),0.25/(LOG(15/FL89+E3_Parameter!$C$16*0.001/(3.715*Berechnungen!FL43)))^2,3400*(FL112/FL43*0.001)^4.13*(FL112/FL135)^(230*(FL112/FL43*0.001)^2.1-0.7)*FL89^(0.193*EXP(-3300*(FL112/FL43*0.001)^2.6*(FL112/FL135))))</f>
        <v>#N/A</v>
      </c>
      <c r="FM158" s="88" t="e">
        <f ca="1">IF(OR(FM$7="–",FM$7="glatt"),0.25/(LOG(15/FM89+E3_Parameter!$C$16*0.001/(3.715*Berechnungen!FM43)))^2,3400*(FM112/FM43*0.001)^4.13*(FM112/FM135)^(230*(FM112/FM43*0.001)^2.1-0.7)*FM89^(0.193*EXP(-3300*(FM112/FM43*0.001)^2.6*(FM112/FM135))))</f>
        <v>#N/A</v>
      </c>
      <c r="FN158" s="88" t="e">
        <f ca="1">IF(OR(FN$7="–",FN$7="glatt"),0.25/(LOG(15/FN89+E3_Parameter!$C$16*0.001/(3.715*Berechnungen!FN43)))^2,3400*(FN112/FN43*0.001)^4.13*(FN112/FN135)^(230*(FN112/FN43*0.001)^2.1-0.7)*FN89^(0.193*EXP(-3300*(FN112/FN43*0.001)^2.6*(FN112/FN135))))</f>
        <v>#N/A</v>
      </c>
      <c r="FO158" s="88" t="e">
        <f ca="1">IF(OR(FO$7="–",FO$7="glatt"),0.25/(LOG(15/FO89+E3_Parameter!$C$16*0.001/(3.715*Berechnungen!FO43)))^2,3400*(FO112/FO43*0.001)^4.13*(FO112/FO135)^(230*(FO112/FO43*0.001)^2.1-0.7)*FO89^(0.193*EXP(-3300*(FO112/FO43*0.001)^2.6*(FO112/FO135))))</f>
        <v>#N/A</v>
      </c>
      <c r="FP158" s="88" t="e">
        <f ca="1">IF(OR(FP$7="–",FP$7="glatt"),0.25/(LOG(15/FP89+E3_Parameter!$C$16*0.001/(3.715*Berechnungen!FP43)))^2,3400*(FP112/FP43*0.001)^4.13*(FP112/FP135)^(230*(FP112/FP43*0.001)^2.1-0.7)*FP89^(0.193*EXP(-3300*(FP112/FP43*0.001)^2.6*(FP112/FP135))))</f>
        <v>#N/A</v>
      </c>
      <c r="FQ158" s="88" t="e">
        <f ca="1">IF(OR(FQ$7="–",FQ$7="glatt"),0.25/(LOG(15/FQ89+E3_Parameter!$C$16*0.001/(3.715*Berechnungen!FQ43)))^2,3400*(FQ112/FQ43*0.001)^4.13*(FQ112/FQ135)^(230*(FQ112/FQ43*0.001)^2.1-0.7)*FQ89^(0.193*EXP(-3300*(FQ112/FQ43*0.001)^2.6*(FQ112/FQ135))))</f>
        <v>#N/A</v>
      </c>
      <c r="FR158" s="88" t="e">
        <f ca="1">IF(OR(FR$7="–",FR$7="glatt"),0.25/(LOG(15/FR89+E3_Parameter!$C$16*0.001/(3.715*Berechnungen!FR43)))^2,3400*(FR112/FR43*0.001)^4.13*(FR112/FR135)^(230*(FR112/FR43*0.001)^2.1-0.7)*FR89^(0.193*EXP(-3300*(FR112/FR43*0.001)^2.6*(FR112/FR135))))</f>
        <v>#N/A</v>
      </c>
      <c r="FS158" s="88" t="e">
        <f ca="1">IF(OR(FS$7="–",FS$7="glatt"),0.25/(LOG(15/FS89+E3_Parameter!$C$16*0.001/(3.715*Berechnungen!FS43)))^2,3400*(FS112/FS43*0.001)^4.13*(FS112/FS135)^(230*(FS112/FS43*0.001)^2.1-0.7)*FS89^(0.193*EXP(-3300*(FS112/FS43*0.001)^2.6*(FS112/FS135))))</f>
        <v>#N/A</v>
      </c>
      <c r="FT158" s="88" t="e">
        <f ca="1">IF(OR(FT$7="–",FT$7="glatt"),0.25/(LOG(15/FT89+E3_Parameter!$C$16*0.001/(3.715*Berechnungen!FT43)))^2,3400*(FT112/FT43*0.001)^4.13*(FT112/FT135)^(230*(FT112/FT43*0.001)^2.1-0.7)*FT89^(0.193*EXP(-3300*(FT112/FT43*0.001)^2.6*(FT112/FT135))))</f>
        <v>#N/A</v>
      </c>
      <c r="FU158" s="88" t="e">
        <f ca="1">IF(OR(FU$7="–",FU$7="glatt"),0.25/(LOG(15/FU89+E3_Parameter!$C$16*0.001/(3.715*Berechnungen!FU43)))^2,3400*(FU112/FU43*0.001)^4.13*(FU112/FU135)^(230*(FU112/FU43*0.001)^2.1-0.7)*FU89^(0.193*EXP(-3300*(FU112/FU43*0.001)^2.6*(FU112/FU135))))</f>
        <v>#N/A</v>
      </c>
      <c r="FV158" s="88" t="e">
        <f ca="1">IF(OR(FV$7="–",FV$7="glatt"),0.25/(LOG(15/FV89+E3_Parameter!$C$16*0.001/(3.715*Berechnungen!FV43)))^2,3400*(FV112/FV43*0.001)^4.13*(FV112/FV135)^(230*(FV112/FV43*0.001)^2.1-0.7)*FV89^(0.193*EXP(-3300*(FV112/FV43*0.001)^2.6*(FV112/FV135))))</f>
        <v>#N/A</v>
      </c>
      <c r="FW158" s="88" t="e">
        <f ca="1">IF(OR(FW$7="–",FW$7="glatt"),0.25/(LOG(15/FW89+E3_Parameter!$C$16*0.001/(3.715*Berechnungen!FW43)))^2,3400*(FW112/FW43*0.001)^4.13*(FW112/FW135)^(230*(FW112/FW43*0.001)^2.1-0.7)*FW89^(0.193*EXP(-3300*(FW112/FW43*0.001)^2.6*(FW112/FW135))))</f>
        <v>#N/A</v>
      </c>
      <c r="FX158" s="88" t="e">
        <f ca="1">IF(OR(FX$7="–",FX$7="glatt"),0.25/(LOG(15/FX89+E3_Parameter!$C$16*0.001/(3.715*Berechnungen!FX43)))^2,3400*(FX112/FX43*0.001)^4.13*(FX112/FX135)^(230*(FX112/FX43*0.001)^2.1-0.7)*FX89^(0.193*EXP(-3300*(FX112/FX43*0.001)^2.6*(FX112/FX135))))</f>
        <v>#N/A</v>
      </c>
      <c r="FY158" s="88" t="e">
        <f ca="1">IF(OR(FY$7="–",FY$7="glatt"),0.25/(LOG(15/FY89+E3_Parameter!$C$16*0.001/(3.715*Berechnungen!FY43)))^2,3400*(FY112/FY43*0.001)^4.13*(FY112/FY135)^(230*(FY112/FY43*0.001)^2.1-0.7)*FY89^(0.193*EXP(-3300*(FY112/FY43*0.001)^2.6*(FY112/FY135))))</f>
        <v>#N/A</v>
      </c>
      <c r="FZ158" s="88" t="e">
        <f ca="1">IF(OR(FZ$7="–",FZ$7="glatt"),0.25/(LOG(15/FZ89+E3_Parameter!$C$16*0.001/(3.715*Berechnungen!FZ43)))^2,3400*(FZ112/FZ43*0.001)^4.13*(FZ112/FZ135)^(230*(FZ112/FZ43*0.001)^2.1-0.7)*FZ89^(0.193*EXP(-3300*(FZ112/FZ43*0.001)^2.6*(FZ112/FZ135))))</f>
        <v>#N/A</v>
      </c>
      <c r="GA158" s="88" t="e">
        <f ca="1">IF(OR(GA$7="–",GA$7="glatt"),0.25/(LOG(15/GA89+E3_Parameter!$C$16*0.001/(3.715*Berechnungen!GA43)))^2,3400*(GA112/GA43*0.001)^4.13*(GA112/GA135)^(230*(GA112/GA43*0.001)^2.1-0.7)*GA89^(0.193*EXP(-3300*(GA112/GA43*0.001)^2.6*(GA112/GA135))))</f>
        <v>#N/A</v>
      </c>
      <c r="GB158" s="88" t="e">
        <f ca="1">IF(OR(GB$7="–",GB$7="glatt"),0.25/(LOG(15/GB89+E3_Parameter!$C$16*0.001/(3.715*Berechnungen!GB43)))^2,3400*(GB112/GB43*0.001)^4.13*(GB112/GB135)^(230*(GB112/GB43*0.001)^2.1-0.7)*GB89^(0.193*EXP(-3300*(GB112/GB43*0.001)^2.6*(GB112/GB135))))</f>
        <v>#N/A</v>
      </c>
      <c r="GC158" s="88" t="e">
        <f ca="1">IF(OR(GC$7="–",GC$7="glatt"),0.25/(LOG(15/GC89+E3_Parameter!$C$16*0.001/(3.715*Berechnungen!GC43)))^2,3400*(GC112/GC43*0.001)^4.13*(GC112/GC135)^(230*(GC112/GC43*0.001)^2.1-0.7)*GC89^(0.193*EXP(-3300*(GC112/GC43*0.001)^2.6*(GC112/GC135))))</f>
        <v>#N/A</v>
      </c>
      <c r="GD158" s="88" t="e">
        <f ca="1">IF(OR(GD$7="–",GD$7="glatt"),0.25/(LOG(15/GD89+E3_Parameter!$C$16*0.001/(3.715*Berechnungen!GD43)))^2,3400*(GD112/GD43*0.001)^4.13*(GD112/GD135)^(230*(GD112/GD43*0.001)^2.1-0.7)*GD89^(0.193*EXP(-3300*(GD112/GD43*0.001)^2.6*(GD112/GD135))))</f>
        <v>#N/A</v>
      </c>
      <c r="GE158" s="88" t="e">
        <f ca="1">IF(OR(GE$7="–",GE$7="glatt"),0.25/(LOG(15/GE89+E3_Parameter!$C$16*0.001/(3.715*Berechnungen!GE43)))^2,3400*(GE112/GE43*0.001)^4.13*(GE112/GE135)^(230*(GE112/GE43*0.001)^2.1-0.7)*GE89^(0.193*EXP(-3300*(GE112/GE43*0.001)^2.6*(GE112/GE135))))</f>
        <v>#N/A</v>
      </c>
      <c r="GF158" s="88" t="e">
        <f ca="1">IF(OR(GF$7="–",GF$7="glatt"),0.25/(LOG(15/GF89+E3_Parameter!$C$16*0.001/(3.715*Berechnungen!GF43)))^2,3400*(GF112/GF43*0.001)^4.13*(GF112/GF135)^(230*(GF112/GF43*0.001)^2.1-0.7)*GF89^(0.193*EXP(-3300*(GF112/GF43*0.001)^2.6*(GF112/GF135))))</f>
        <v>#N/A</v>
      </c>
      <c r="GG158" s="88" t="e">
        <f ca="1">IF(OR(GG$7="–",GG$7="glatt"),0.25/(LOG(15/GG89+E3_Parameter!$C$16*0.001/(3.715*Berechnungen!GG43)))^2,3400*(GG112/GG43*0.001)^4.13*(GG112/GG135)^(230*(GG112/GG43*0.001)^2.1-0.7)*GG89^(0.193*EXP(-3300*(GG112/GG43*0.001)^2.6*(GG112/GG135))))</f>
        <v>#N/A</v>
      </c>
      <c r="GH158" s="88" t="e">
        <f ca="1">IF(OR(GH$7="–",GH$7="glatt"),0.25/(LOG(15/GH89+E3_Parameter!$C$16*0.001/(3.715*Berechnungen!GH43)))^2,3400*(GH112/GH43*0.001)^4.13*(GH112/GH135)^(230*(GH112/GH43*0.001)^2.1-0.7)*GH89^(0.193*EXP(-3300*(GH112/GH43*0.001)^2.6*(GH112/GH135))))</f>
        <v>#N/A</v>
      </c>
      <c r="GI158" s="88" t="e">
        <f ca="1">IF(OR(GI$7="–",GI$7="glatt"),0.25/(LOG(15/GI89+E3_Parameter!$C$16*0.001/(3.715*Berechnungen!GI43)))^2,3400*(GI112/GI43*0.001)^4.13*(GI112/GI135)^(230*(GI112/GI43*0.001)^2.1-0.7)*GI89^(0.193*EXP(-3300*(GI112/GI43*0.001)^2.6*(GI112/GI135))))</f>
        <v>#N/A</v>
      </c>
      <c r="GJ158" s="88" t="e">
        <f ca="1">IF(OR(GJ$7="–",GJ$7="glatt"),0.25/(LOG(15/GJ89+E3_Parameter!$C$16*0.001/(3.715*Berechnungen!GJ43)))^2,3400*(GJ112/GJ43*0.001)^4.13*(GJ112/GJ135)^(230*(GJ112/GJ43*0.001)^2.1-0.7)*GJ89^(0.193*EXP(-3300*(GJ112/GJ43*0.001)^2.6*(GJ112/GJ135))))</f>
        <v>#N/A</v>
      </c>
      <c r="GK158" s="88" t="e">
        <f ca="1">IF(OR(GK$7="–",GK$7="glatt"),0.25/(LOG(15/GK89+E3_Parameter!$C$16*0.001/(3.715*Berechnungen!GK43)))^2,3400*(GK112/GK43*0.001)^4.13*(GK112/GK135)^(230*(GK112/GK43*0.001)^2.1-0.7)*GK89^(0.193*EXP(-3300*(GK112/GK43*0.001)^2.6*(GK112/GK135))))</f>
        <v>#N/A</v>
      </c>
      <c r="GL158" s="88" t="e">
        <f ca="1">IF(OR(GL$7="–",GL$7="glatt"),0.25/(LOG(15/GL89+E3_Parameter!$C$16*0.001/(3.715*Berechnungen!GL43)))^2,3400*(GL112/GL43*0.001)^4.13*(GL112/GL135)^(230*(GL112/GL43*0.001)^2.1-0.7)*GL89^(0.193*EXP(-3300*(GL112/GL43*0.001)^2.6*(GL112/GL135))))</f>
        <v>#N/A</v>
      </c>
      <c r="GM158" s="88" t="e">
        <f ca="1">IF(OR(GM$7="–",GM$7="glatt"),0.25/(LOG(15/GM89+E3_Parameter!$C$16*0.001/(3.715*Berechnungen!GM43)))^2,3400*(GM112/GM43*0.001)^4.13*(GM112/GM135)^(230*(GM112/GM43*0.001)^2.1-0.7)*GM89^(0.193*EXP(-3300*(GM112/GM43*0.001)^2.6*(GM112/GM135))))</f>
        <v>#N/A</v>
      </c>
      <c r="GN158" s="88" t="e">
        <f ca="1">IF(OR(GN$7="–",GN$7="glatt"),0.25/(LOG(15/GN89+E3_Parameter!$C$16*0.001/(3.715*Berechnungen!GN43)))^2,3400*(GN112/GN43*0.001)^4.13*(GN112/GN135)^(230*(GN112/GN43*0.001)^2.1-0.7)*GN89^(0.193*EXP(-3300*(GN112/GN43*0.001)^2.6*(GN112/GN135))))</f>
        <v>#N/A</v>
      </c>
      <c r="GO158" s="88" t="e">
        <f ca="1">IF(OR(GO$7="–",GO$7="glatt"),0.25/(LOG(15/GO89+E3_Parameter!$C$16*0.001/(3.715*Berechnungen!GO43)))^2,3400*(GO112/GO43*0.001)^4.13*(GO112/GO135)^(230*(GO112/GO43*0.001)^2.1-0.7)*GO89^(0.193*EXP(-3300*(GO112/GO43*0.001)^2.6*(GO112/GO135))))</f>
        <v>#N/A</v>
      </c>
      <c r="GP158" s="88" t="e">
        <f ca="1">IF(OR(GP$7="–",GP$7="glatt"),0.25/(LOG(15/GP89+E3_Parameter!$C$16*0.001/(3.715*Berechnungen!GP43)))^2,3400*(GP112/GP43*0.001)^4.13*(GP112/GP135)^(230*(GP112/GP43*0.001)^2.1-0.7)*GP89^(0.193*EXP(-3300*(GP112/GP43*0.001)^2.6*(GP112/GP135))))</f>
        <v>#N/A</v>
      </c>
      <c r="GQ158" s="88" t="e">
        <f ca="1">IF(OR(GQ$7="–",GQ$7="glatt"),0.25/(LOG(15/GQ89+E3_Parameter!$C$16*0.001/(3.715*Berechnungen!GQ43)))^2,3400*(GQ112/GQ43*0.001)^4.13*(GQ112/GQ135)^(230*(GQ112/GQ43*0.001)^2.1-0.7)*GQ89^(0.193*EXP(-3300*(GQ112/GQ43*0.001)^2.6*(GQ112/GQ135))))</f>
        <v>#N/A</v>
      </c>
      <c r="GR158" s="88" t="e">
        <f ca="1">IF(OR(GR$7="–",GR$7="glatt"),0.25/(LOG(15/GR89+E3_Parameter!$C$16*0.001/(3.715*Berechnungen!GR43)))^2,3400*(GR112/GR43*0.001)^4.13*(GR112/GR135)^(230*(GR112/GR43*0.001)^2.1-0.7)*GR89^(0.193*EXP(-3300*(GR112/GR43*0.001)^2.6*(GR112/GR135))))</f>
        <v>#N/A</v>
      </c>
      <c r="GS158" s="88" t="e">
        <f ca="1">IF(OR(GS$7="–",GS$7="glatt"),0.25/(LOG(15/GS89+E3_Parameter!$C$16*0.001/(3.715*Berechnungen!GS43)))^2,3400*(GS112/GS43*0.001)^4.13*(GS112/GS135)^(230*(GS112/GS43*0.001)^2.1-0.7)*GS89^(0.193*EXP(-3300*(GS112/GS43*0.001)^2.6*(GS112/GS135))))</f>
        <v>#N/A</v>
      </c>
      <c r="GT158" s="88" t="e">
        <f ca="1">IF(OR(GT$7="–",GT$7="glatt"),0.25/(LOG(15/GT89+E3_Parameter!$C$16*0.001/(3.715*Berechnungen!GT43)))^2,3400*(GT112/GT43*0.001)^4.13*(GT112/GT135)^(230*(GT112/GT43*0.001)^2.1-0.7)*GT89^(0.193*EXP(-3300*(GT112/GT43*0.001)^2.6*(GT112/GT135))))</f>
        <v>#N/A</v>
      </c>
      <c r="GU158" s="88" t="e">
        <f ca="1">IF(OR(GU$7="–",GU$7="glatt"),0.25/(LOG(15/GU89+E3_Parameter!$C$16*0.001/(3.715*Berechnungen!GU43)))^2,3400*(GU112/GU43*0.001)^4.13*(GU112/GU135)^(230*(GU112/GU43*0.001)^2.1-0.7)*GU89^(0.193*EXP(-3300*(GU112/GU43*0.001)^2.6*(GU112/GU135))))</f>
        <v>#N/A</v>
      </c>
      <c r="GV158" s="88" t="e">
        <f ca="1">IF(OR(GV$7="–",GV$7="glatt"),0.25/(LOG(15/GV89+E3_Parameter!$C$16*0.001/(3.715*Berechnungen!GV43)))^2,3400*(GV112/GV43*0.001)^4.13*(GV112/GV135)^(230*(GV112/GV43*0.001)^2.1-0.7)*GV89^(0.193*EXP(-3300*(GV112/GV43*0.001)^2.6*(GV112/GV135))))</f>
        <v>#N/A</v>
      </c>
      <c r="GW158" s="88" t="e">
        <f ca="1">IF(OR(GW$7="–",GW$7="glatt"),0.25/(LOG(15/GW89+E3_Parameter!$C$16*0.001/(3.715*Berechnungen!GW43)))^2,3400*(GW112/GW43*0.001)^4.13*(GW112/GW135)^(230*(GW112/GW43*0.001)^2.1-0.7)*GW89^(0.193*EXP(-3300*(GW112/GW43*0.001)^2.6*(GW112/GW135))))</f>
        <v>#N/A</v>
      </c>
      <c r="GX158" s="88" t="e">
        <f ca="1">IF(OR(GX$7="–",GX$7="glatt"),0.25/(LOG(15/GX89+E3_Parameter!$C$16*0.001/(3.715*Berechnungen!GX43)))^2,3400*(GX112/GX43*0.001)^4.13*(GX112/GX135)^(230*(GX112/GX43*0.001)^2.1-0.7)*GX89^(0.193*EXP(-3300*(GX112/GX43*0.001)^2.6*(GX112/GX135))))</f>
        <v>#N/A</v>
      </c>
      <c r="GY158" s="88" t="e">
        <f ca="1">IF(OR(GY$7="–",GY$7="glatt"),0.25/(LOG(15/GY89+E3_Parameter!$C$16*0.001/(3.715*Berechnungen!GY43)))^2,3400*(GY112/GY43*0.001)^4.13*(GY112/GY135)^(230*(GY112/GY43*0.001)^2.1-0.7)*GY89^(0.193*EXP(-3300*(GY112/GY43*0.001)^2.6*(GY112/GY135))))</f>
        <v>#N/A</v>
      </c>
      <c r="GZ158" s="88" t="e">
        <f ca="1">IF(OR(GZ$7="–",GZ$7="glatt"),0.25/(LOG(15/GZ89+E3_Parameter!$C$16*0.001/(3.715*Berechnungen!GZ43)))^2,3400*(GZ112/GZ43*0.001)^4.13*(GZ112/GZ135)^(230*(GZ112/GZ43*0.001)^2.1-0.7)*GZ89^(0.193*EXP(-3300*(GZ112/GZ43*0.001)^2.6*(GZ112/GZ135))))</f>
        <v>#N/A</v>
      </c>
      <c r="HA158" s="88" t="e">
        <f ca="1">IF(OR(HA$7="–",HA$7="glatt"),0.25/(LOG(15/HA89+E3_Parameter!$C$16*0.001/(3.715*Berechnungen!HA43)))^2,3400*(HA112/HA43*0.001)^4.13*(HA112/HA135)^(230*(HA112/HA43*0.001)^2.1-0.7)*HA89^(0.193*EXP(-3300*(HA112/HA43*0.001)^2.6*(HA112/HA135))))</f>
        <v>#N/A</v>
      </c>
      <c r="HB158" s="88" t="e">
        <f ca="1">IF(OR(HB$7="–",HB$7="glatt"),0.25/(LOG(15/HB89+E3_Parameter!$C$16*0.001/(3.715*Berechnungen!HB43)))^2,3400*(HB112/HB43*0.001)^4.13*(HB112/HB135)^(230*(HB112/HB43*0.001)^2.1-0.7)*HB89^(0.193*EXP(-3300*(HB112/HB43*0.001)^2.6*(HB112/HB135))))</f>
        <v>#N/A</v>
      </c>
      <c r="HC158" s="88" t="e">
        <f ca="1">IF(OR(HC$7="–",HC$7="glatt"),0.25/(LOG(15/HC89+E3_Parameter!$C$16*0.001/(3.715*Berechnungen!HC43)))^2,3400*(HC112/HC43*0.001)^4.13*(HC112/HC135)^(230*(HC112/HC43*0.001)^2.1-0.7)*HC89^(0.193*EXP(-3300*(HC112/HC43*0.001)^2.6*(HC112/HC135))))</f>
        <v>#N/A</v>
      </c>
      <c r="HD158" s="88" t="e">
        <f ca="1">IF(OR(HD$7="–",HD$7="glatt"),0.25/(LOG(15/HD89+E3_Parameter!$C$16*0.001/(3.715*Berechnungen!HD43)))^2,3400*(HD112/HD43*0.001)^4.13*(HD112/HD135)^(230*(HD112/HD43*0.001)^2.1-0.7)*HD89^(0.193*EXP(-3300*(HD112/HD43*0.001)^2.6*(HD112/HD135))))</f>
        <v>#N/A</v>
      </c>
      <c r="HE158" s="88" t="e">
        <f ca="1">IF(OR(HE$7="–",HE$7="glatt"),0.25/(LOG(15/HE89+E3_Parameter!$C$16*0.001/(3.715*Berechnungen!HE43)))^2,3400*(HE112/HE43*0.001)^4.13*(HE112/HE135)^(230*(HE112/HE43*0.001)^2.1-0.7)*HE89^(0.193*EXP(-3300*(HE112/HE43*0.001)^2.6*(HE112/HE135))))</f>
        <v>#N/A</v>
      </c>
      <c r="HF158" s="88" t="e">
        <f ca="1">IF(OR(HF$7="–",HF$7="glatt"),0.25/(LOG(15/HF89+E3_Parameter!$C$16*0.001/(3.715*Berechnungen!HF43)))^2,3400*(HF112/HF43*0.001)^4.13*(HF112/HF135)^(230*(HF112/HF43*0.001)^2.1-0.7)*HF89^(0.193*EXP(-3300*(HF112/HF43*0.001)^2.6*(HF112/HF135))))</f>
        <v>#N/A</v>
      </c>
      <c r="HG158" s="88" t="e">
        <f ca="1">IF(OR(HG$7="–",HG$7="glatt"),0.25/(LOG(15/HG89+E3_Parameter!$C$16*0.001/(3.715*Berechnungen!HG43)))^2,3400*(HG112/HG43*0.001)^4.13*(HG112/HG135)^(230*(HG112/HG43*0.001)^2.1-0.7)*HG89^(0.193*EXP(-3300*(HG112/HG43*0.001)^2.6*(HG112/HG135))))</f>
        <v>#N/A</v>
      </c>
      <c r="HH158" s="88" t="e">
        <f ca="1">IF(OR(HH$7="–",HH$7="glatt"),0.25/(LOG(15/HH89+E3_Parameter!$C$16*0.001/(3.715*Berechnungen!HH43)))^2,3400*(HH112/HH43*0.001)^4.13*(HH112/HH135)^(230*(HH112/HH43*0.001)^2.1-0.7)*HH89^(0.193*EXP(-3300*(HH112/HH43*0.001)^2.6*(HH112/HH135))))</f>
        <v>#N/A</v>
      </c>
      <c r="HI158" s="88" t="e">
        <f ca="1">IF(OR(HI$7="–",HI$7="glatt"),0.25/(LOG(15/HI89+E3_Parameter!$C$16*0.001/(3.715*Berechnungen!HI43)))^2,3400*(HI112/HI43*0.001)^4.13*(HI112/HI135)^(230*(HI112/HI43*0.001)^2.1-0.7)*HI89^(0.193*EXP(-3300*(HI112/HI43*0.001)^2.6*(HI112/HI135))))</f>
        <v>#N/A</v>
      </c>
      <c r="HJ158" s="88" t="e">
        <f ca="1">IF(OR(HJ$7="–",HJ$7="glatt"),0.25/(LOG(15/HJ89+E3_Parameter!$C$16*0.001/(3.715*Berechnungen!HJ43)))^2,3400*(HJ112/HJ43*0.001)^4.13*(HJ112/HJ135)^(230*(HJ112/HJ43*0.001)^2.1-0.7)*HJ89^(0.193*EXP(-3300*(HJ112/HJ43*0.001)^2.6*(HJ112/HJ135))))</f>
        <v>#N/A</v>
      </c>
      <c r="HK158" s="88" t="e">
        <f ca="1">IF(OR(HK$7="–",HK$7="glatt"),0.25/(LOG(15/HK89+E3_Parameter!$C$16*0.001/(3.715*Berechnungen!HK43)))^2,3400*(HK112/HK43*0.001)^4.13*(HK112/HK135)^(230*(HK112/HK43*0.001)^2.1-0.7)*HK89^(0.193*EXP(-3300*(HK112/HK43*0.001)^2.6*(HK112/HK135))))</f>
        <v>#N/A</v>
      </c>
      <c r="HL158" s="88" t="e">
        <f ca="1">IF(OR(HL$7="–",HL$7="glatt"),0.25/(LOG(15/HL89+E3_Parameter!$C$16*0.001/(3.715*Berechnungen!HL43)))^2,3400*(HL112/HL43*0.001)^4.13*(HL112/HL135)^(230*(HL112/HL43*0.001)^2.1-0.7)*HL89^(0.193*EXP(-3300*(HL112/HL43*0.001)^2.6*(HL112/HL135))))</f>
        <v>#N/A</v>
      </c>
      <c r="HM158" s="88" t="e">
        <f ca="1">IF(OR(HM$7="–",HM$7="glatt"),0.25/(LOG(15/HM89+E3_Parameter!$C$16*0.001/(3.715*Berechnungen!HM43)))^2,3400*(HM112/HM43*0.001)^4.13*(HM112/HM135)^(230*(HM112/HM43*0.001)^2.1-0.7)*HM89^(0.193*EXP(-3300*(HM112/HM43*0.001)^2.6*(HM112/HM135))))</f>
        <v>#N/A</v>
      </c>
      <c r="HN158" s="88" t="e">
        <f ca="1">IF(OR(HN$7="–",HN$7="glatt"),0.25/(LOG(15/HN89+E3_Parameter!$C$16*0.001/(3.715*Berechnungen!HN43)))^2,3400*(HN112/HN43*0.001)^4.13*(HN112/HN135)^(230*(HN112/HN43*0.001)^2.1-0.7)*HN89^(0.193*EXP(-3300*(HN112/HN43*0.001)^2.6*(HN112/HN135))))</f>
        <v>#N/A</v>
      </c>
      <c r="HO158" s="88" t="e">
        <f ca="1">IF(OR(HO$7="–",HO$7="glatt"),0.25/(LOG(15/HO89+E3_Parameter!$C$16*0.001/(3.715*Berechnungen!HO43)))^2,3400*(HO112/HO43*0.001)^4.13*(HO112/HO135)^(230*(HO112/HO43*0.001)^2.1-0.7)*HO89^(0.193*EXP(-3300*(HO112/HO43*0.001)^2.6*(HO112/HO135))))</f>
        <v>#N/A</v>
      </c>
      <c r="HP158" s="88" t="e">
        <f ca="1">IF(OR(HP$7="–",HP$7="glatt"),0.25/(LOG(15/HP89+E3_Parameter!$C$16*0.001/(3.715*Berechnungen!HP43)))^2,3400*(HP112/HP43*0.001)^4.13*(HP112/HP135)^(230*(HP112/HP43*0.001)^2.1-0.7)*HP89^(0.193*EXP(-3300*(HP112/HP43*0.001)^2.6*(HP112/HP135))))</f>
        <v>#N/A</v>
      </c>
      <c r="HQ158" s="88" t="e">
        <f ca="1">IF(OR(HQ$7="–",HQ$7="glatt"),0.25/(LOG(15/HQ89+E3_Parameter!$C$16*0.001/(3.715*Berechnungen!HQ43)))^2,3400*(HQ112/HQ43*0.001)^4.13*(HQ112/HQ135)^(230*(HQ112/HQ43*0.001)^2.1-0.7)*HQ89^(0.193*EXP(-3300*(HQ112/HQ43*0.001)^2.6*(HQ112/HQ135))))</f>
        <v>#N/A</v>
      </c>
      <c r="HR158" s="88" t="e">
        <f ca="1">IF(OR(HR$7="–",HR$7="glatt"),0.25/(LOG(15/HR89+E3_Parameter!$C$16*0.001/(3.715*Berechnungen!HR43)))^2,3400*(HR112/HR43*0.001)^4.13*(HR112/HR135)^(230*(HR112/HR43*0.001)^2.1-0.7)*HR89^(0.193*EXP(-3300*(HR112/HR43*0.001)^2.6*(HR112/HR135))))</f>
        <v>#N/A</v>
      </c>
      <c r="HS158" s="88" t="e">
        <f ca="1">IF(OR(HS$7="–",HS$7="glatt"),0.25/(LOG(15/HS89+E3_Parameter!$C$16*0.001/(3.715*Berechnungen!HS43)))^2,3400*(HS112/HS43*0.001)^4.13*(HS112/HS135)^(230*(HS112/HS43*0.001)^2.1-0.7)*HS89^(0.193*EXP(-3300*(HS112/HS43*0.001)^2.6*(HS112/HS135))))</f>
        <v>#N/A</v>
      </c>
      <c r="HT158" s="88" t="e">
        <f ca="1">IF(OR(HT$7="–",HT$7="glatt"),0.25/(LOG(15/HT89+E3_Parameter!$C$16*0.001/(3.715*Berechnungen!HT43)))^2,3400*(HT112/HT43*0.001)^4.13*(HT112/HT135)^(230*(HT112/HT43*0.001)^2.1-0.7)*HT89^(0.193*EXP(-3300*(HT112/HT43*0.001)^2.6*(HT112/HT135))))</f>
        <v>#N/A</v>
      </c>
      <c r="HU158" s="88" t="e">
        <f ca="1">IF(OR(HU$7="–",HU$7="glatt"),0.25/(LOG(15/HU89+E3_Parameter!$C$16*0.001/(3.715*Berechnungen!HU43)))^2,3400*(HU112/HU43*0.001)^4.13*(HU112/HU135)^(230*(HU112/HU43*0.001)^2.1-0.7)*HU89^(0.193*EXP(-3300*(HU112/HU43*0.001)^2.6*(HU112/HU135))))</f>
        <v>#N/A</v>
      </c>
      <c r="HV158" s="88" t="e">
        <f ca="1">IF(OR(HV$7="–",HV$7="glatt"),0.25/(LOG(15/HV89+E3_Parameter!$C$16*0.001/(3.715*Berechnungen!HV43)))^2,3400*(HV112/HV43*0.001)^4.13*(HV112/HV135)^(230*(HV112/HV43*0.001)^2.1-0.7)*HV89^(0.193*EXP(-3300*(HV112/HV43*0.001)^2.6*(HV112/HV135))))</f>
        <v>#N/A</v>
      </c>
      <c r="HW158" s="88" t="e">
        <f ca="1">IF(OR(HW$7="–",HW$7="glatt"),0.25/(LOG(15/HW89+E3_Parameter!$C$16*0.001/(3.715*Berechnungen!HW43)))^2,3400*(HW112/HW43*0.001)^4.13*(HW112/HW135)^(230*(HW112/HW43*0.001)^2.1-0.7)*HW89^(0.193*EXP(-3300*(HW112/HW43*0.001)^2.6*(HW112/HW135))))</f>
        <v>#N/A</v>
      </c>
      <c r="HX158" s="88" t="e">
        <f ca="1">IF(OR(HX$7="–",HX$7="glatt"),0.25/(LOG(15/HX89+E3_Parameter!$C$16*0.001/(3.715*Berechnungen!HX43)))^2,3400*(HX112/HX43*0.001)^4.13*(HX112/HX135)^(230*(HX112/HX43*0.001)^2.1-0.7)*HX89^(0.193*EXP(-3300*(HX112/HX43*0.001)^2.6*(HX112/HX135))))</f>
        <v>#N/A</v>
      </c>
      <c r="HY158" s="88" t="e">
        <f ca="1">IF(OR(HY$7="–",HY$7="glatt"),0.25/(LOG(15/HY89+E3_Parameter!$C$16*0.001/(3.715*Berechnungen!HY43)))^2,3400*(HY112/HY43*0.001)^4.13*(HY112/HY135)^(230*(HY112/HY43*0.001)^2.1-0.7)*HY89^(0.193*EXP(-3300*(HY112/HY43*0.001)^2.6*(HY112/HY135))))</f>
        <v>#N/A</v>
      </c>
      <c r="HZ158" s="88" t="e">
        <f ca="1">IF(OR(HZ$7="–",HZ$7="glatt"),0.25/(LOG(15/HZ89+E3_Parameter!$C$16*0.001/(3.715*Berechnungen!HZ43)))^2,3400*(HZ112/HZ43*0.001)^4.13*(HZ112/HZ135)^(230*(HZ112/HZ43*0.001)^2.1-0.7)*HZ89^(0.193*EXP(-3300*(HZ112/HZ43*0.001)^2.6*(HZ112/HZ135))))</f>
        <v>#N/A</v>
      </c>
      <c r="IA158" s="88" t="e">
        <f ca="1">IF(OR(IA$7="–",IA$7="glatt"),0.25/(LOG(15/IA89+E3_Parameter!$C$16*0.001/(3.715*Berechnungen!IA43)))^2,3400*(IA112/IA43*0.001)^4.13*(IA112/IA135)^(230*(IA112/IA43*0.001)^2.1-0.7)*IA89^(0.193*EXP(-3300*(IA112/IA43*0.001)^2.6*(IA112/IA135))))</f>
        <v>#N/A</v>
      </c>
      <c r="IB158" s="88" t="e">
        <f ca="1">IF(OR(IB$7="–",IB$7="glatt"),0.25/(LOG(15/IB89+E3_Parameter!$C$16*0.001/(3.715*Berechnungen!IB43)))^2,3400*(IB112/IB43*0.001)^4.13*(IB112/IB135)^(230*(IB112/IB43*0.001)^2.1-0.7)*IB89^(0.193*EXP(-3300*(IB112/IB43*0.001)^2.6*(IB112/IB135))))</f>
        <v>#N/A</v>
      </c>
      <c r="IC158" s="88" t="e">
        <f ca="1">IF(OR(IC$7="–",IC$7="glatt"),0.25/(LOG(15/IC89+E3_Parameter!$C$16*0.001/(3.715*Berechnungen!IC43)))^2,3400*(IC112/IC43*0.001)^4.13*(IC112/IC135)^(230*(IC112/IC43*0.001)^2.1-0.7)*IC89^(0.193*EXP(-3300*(IC112/IC43*0.001)^2.6*(IC112/IC135))))</f>
        <v>#N/A</v>
      </c>
      <c r="ID158" s="88" t="e">
        <f ca="1">IF(OR(ID$7="–",ID$7="glatt"),0.25/(LOG(15/ID89+E3_Parameter!$C$16*0.001/(3.715*Berechnungen!ID43)))^2,3400*(ID112/ID43*0.001)^4.13*(ID112/ID135)^(230*(ID112/ID43*0.001)^2.1-0.7)*ID89^(0.193*EXP(-3300*(ID112/ID43*0.001)^2.6*(ID112/ID135))))</f>
        <v>#N/A</v>
      </c>
      <c r="IE158" s="88" t="e">
        <f ca="1">IF(OR(IE$7="–",IE$7="glatt"),0.25/(LOG(15/IE89+E3_Parameter!$C$16*0.001/(3.715*Berechnungen!IE43)))^2,3400*(IE112/IE43*0.001)^4.13*(IE112/IE135)^(230*(IE112/IE43*0.001)^2.1-0.7)*IE89^(0.193*EXP(-3300*(IE112/IE43*0.001)^2.6*(IE112/IE135))))</f>
        <v>#N/A</v>
      </c>
      <c r="IF158" s="88" t="e">
        <f ca="1">IF(OR(IF$7="–",IF$7="glatt"),0.25/(LOG(15/IF89+E3_Parameter!$C$16*0.001/(3.715*Berechnungen!IF43)))^2,3400*(IF112/IF43*0.001)^4.13*(IF112/IF135)^(230*(IF112/IF43*0.001)^2.1-0.7)*IF89^(0.193*EXP(-3300*(IF112/IF43*0.001)^2.6*(IF112/IF135))))</f>
        <v>#N/A</v>
      </c>
      <c r="IG158" s="88" t="e">
        <f ca="1">IF(OR(IG$7="–",IG$7="glatt"),0.25/(LOG(15/IG89+E3_Parameter!$C$16*0.001/(3.715*Berechnungen!IG43)))^2,3400*(IG112/IG43*0.001)^4.13*(IG112/IG135)^(230*(IG112/IG43*0.001)^2.1-0.7)*IG89^(0.193*EXP(-3300*(IG112/IG43*0.001)^2.6*(IG112/IG135))))</f>
        <v>#N/A</v>
      </c>
      <c r="IH158" s="88" t="e">
        <f ca="1">IF(OR(IH$7="–",IH$7="glatt"),0.25/(LOG(15/IH89+E3_Parameter!$C$16*0.001/(3.715*Berechnungen!IH43)))^2,3400*(IH112/IH43*0.001)^4.13*(IH112/IH135)^(230*(IH112/IH43*0.001)^2.1-0.7)*IH89^(0.193*EXP(-3300*(IH112/IH43*0.001)^2.6*(IH112/IH135))))</f>
        <v>#N/A</v>
      </c>
      <c r="II158" s="88" t="e">
        <f ca="1">IF(OR(II$7="–",II$7="glatt"),0.25/(LOG(15/II89+E3_Parameter!$C$16*0.001/(3.715*Berechnungen!II43)))^2,3400*(II112/II43*0.001)^4.13*(II112/II135)^(230*(II112/II43*0.001)^2.1-0.7)*II89^(0.193*EXP(-3300*(II112/II43*0.001)^2.6*(II112/II135))))</f>
        <v>#N/A</v>
      </c>
      <c r="IJ158" s="88" t="e">
        <f ca="1">IF(OR(IJ$7="–",IJ$7="glatt"),0.25/(LOG(15/IJ89+E3_Parameter!$C$16*0.001/(3.715*Berechnungen!IJ43)))^2,3400*(IJ112/IJ43*0.001)^4.13*(IJ112/IJ135)^(230*(IJ112/IJ43*0.001)^2.1-0.7)*IJ89^(0.193*EXP(-3300*(IJ112/IJ43*0.001)^2.6*(IJ112/IJ135))))</f>
        <v>#N/A</v>
      </c>
      <c r="IK158" s="88" t="e">
        <f ca="1">IF(OR(IK$7="–",IK$7="glatt"),0.25/(LOG(15/IK89+E3_Parameter!$C$16*0.001/(3.715*Berechnungen!IK43)))^2,3400*(IK112/IK43*0.001)^4.13*(IK112/IK135)^(230*(IK112/IK43*0.001)^2.1-0.7)*IK89^(0.193*EXP(-3300*(IK112/IK43*0.001)^2.6*(IK112/IK135))))</f>
        <v>#N/A</v>
      </c>
      <c r="IL158" s="88" t="e">
        <f ca="1">IF(OR(IL$7="–",IL$7="glatt"),0.25/(LOG(15/IL89+E3_Parameter!$C$16*0.001/(3.715*Berechnungen!IL43)))^2,3400*(IL112/IL43*0.001)^4.13*(IL112/IL135)^(230*(IL112/IL43*0.001)^2.1-0.7)*IL89^(0.193*EXP(-3300*(IL112/IL43*0.001)^2.6*(IL112/IL135))))</f>
        <v>#N/A</v>
      </c>
      <c r="IM158" s="88" t="e">
        <f ca="1">IF(OR(IM$7="–",IM$7="glatt"),0.25/(LOG(15/IM89+E3_Parameter!$C$16*0.001/(3.715*Berechnungen!IM43)))^2,3400*(IM112/IM43*0.001)^4.13*(IM112/IM135)^(230*(IM112/IM43*0.001)^2.1-0.7)*IM89^(0.193*EXP(-3300*(IM112/IM43*0.001)^2.6*(IM112/IM135))))</f>
        <v>#N/A</v>
      </c>
      <c r="IN158" s="88" t="e">
        <f ca="1">IF(OR(IN$7="–",IN$7="glatt"),0.25/(LOG(15/IN89+E3_Parameter!$C$16*0.001/(3.715*Berechnungen!IN43)))^2,3400*(IN112/IN43*0.001)^4.13*(IN112/IN135)^(230*(IN112/IN43*0.001)^2.1-0.7)*IN89^(0.193*EXP(-3300*(IN112/IN43*0.001)^2.6*(IN112/IN135))))</f>
        <v>#N/A</v>
      </c>
      <c r="IO158" s="88" t="e">
        <f ca="1">IF(OR(IO$7="–",IO$7="glatt"),0.25/(LOG(15/IO89+E3_Parameter!$C$16*0.001/(3.715*Berechnungen!IO43)))^2,3400*(IO112/IO43*0.001)^4.13*(IO112/IO135)^(230*(IO112/IO43*0.001)^2.1-0.7)*IO89^(0.193*EXP(-3300*(IO112/IO43*0.001)^2.6*(IO112/IO135))))</f>
        <v>#N/A</v>
      </c>
      <c r="IP158" s="88" t="e">
        <f ca="1">IF(OR(IP$7="–",IP$7="glatt"),0.25/(LOG(15/IP89+E3_Parameter!$C$16*0.001/(3.715*Berechnungen!IP43)))^2,3400*(IP112/IP43*0.001)^4.13*(IP112/IP135)^(230*(IP112/IP43*0.001)^2.1-0.7)*IP89^(0.193*EXP(-3300*(IP112/IP43*0.001)^2.6*(IP112/IP135))))</f>
        <v>#N/A</v>
      </c>
      <c r="IQ158" s="88" t="e">
        <f ca="1">IF(OR(IQ$7="–",IQ$7="glatt"),0.25/(LOG(15/IQ89+E3_Parameter!$C$16*0.001/(3.715*Berechnungen!IQ43)))^2,3400*(IQ112/IQ43*0.001)^4.13*(IQ112/IQ135)^(230*(IQ112/IQ43*0.001)^2.1-0.7)*IQ89^(0.193*EXP(-3300*(IQ112/IQ43*0.001)^2.6*(IQ112/IQ135))))</f>
        <v>#N/A</v>
      </c>
      <c r="IR158" s="88" t="e">
        <f ca="1">IF(OR(IR$7="–",IR$7="glatt"),0.25/(LOG(15/IR89+E3_Parameter!$C$16*0.001/(3.715*Berechnungen!IR43)))^2,3400*(IR112/IR43*0.001)^4.13*(IR112/IR135)^(230*(IR112/IR43*0.001)^2.1-0.7)*IR89^(0.193*EXP(-3300*(IR112/IR43*0.001)^2.6*(IR112/IR135))))</f>
        <v>#N/A</v>
      </c>
      <c r="IS158" s="88" t="e">
        <f ca="1">IF(OR(IS$7="–",IS$7="glatt"),0.25/(LOG(15/IS89+E3_Parameter!$C$16*0.001/(3.715*Berechnungen!IS43)))^2,3400*(IS112/IS43*0.001)^4.13*(IS112/IS135)^(230*(IS112/IS43*0.001)^2.1-0.7)*IS89^(0.193*EXP(-3300*(IS112/IS43*0.001)^2.6*(IS112/IS135))))</f>
        <v>#N/A</v>
      </c>
      <c r="IT158" s="88" t="e">
        <f ca="1">IF(OR(IT$7="–",IT$7="glatt"),0.25/(LOG(15/IT89+E3_Parameter!$C$16*0.001/(3.715*Berechnungen!IT43)))^2,3400*(IT112/IT43*0.001)^4.13*(IT112/IT135)^(230*(IT112/IT43*0.001)^2.1-0.7)*IT89^(0.193*EXP(-3300*(IT112/IT43*0.001)^2.6*(IT112/IT135))))</f>
        <v>#N/A</v>
      </c>
      <c r="IU158" s="88" t="e">
        <f ca="1">IF(OR(IU$7="–",IU$7="glatt"),0.25/(LOG(15/IU89+E3_Parameter!$C$16*0.001/(3.715*Berechnungen!IU43)))^2,3400*(IU112/IU43*0.001)^4.13*(IU112/IU135)^(230*(IU112/IU43*0.001)^2.1-0.7)*IU89^(0.193*EXP(-3300*(IU112/IU43*0.001)^2.6*(IU112/IU135))))</f>
        <v>#N/A</v>
      </c>
      <c r="IV158" s="88" t="e">
        <f ca="1">IF(OR(IV$7="–",IV$7="glatt"),0.25/(LOG(15/IV89+E3_Parameter!$C$16*0.001/(3.715*Berechnungen!IV43)))^2,3400*(IV112/IV43*0.001)^4.13*(IV112/IV135)^(230*(IV112/IV43*0.001)^2.1-0.7)*IV89^(0.193*EXP(-3300*(IV112/IV43*0.001)^2.6*(IV112/IV135))))</f>
        <v>#N/A</v>
      </c>
      <c r="IW158" s="88" t="e">
        <f ca="1">IF(OR(IW$7="–",IW$7="glatt"),0.25/(LOG(15/IW89+E3_Parameter!$C$16*0.001/(3.715*Berechnungen!IW43)))^2,3400*(IW112/IW43*0.001)^4.13*(IW112/IW135)^(230*(IW112/IW43*0.001)^2.1-0.7)*IW89^(0.193*EXP(-3300*(IW112/IW43*0.001)^2.6*(IW112/IW135))))</f>
        <v>#N/A</v>
      </c>
      <c r="IX158" s="88" t="e">
        <f ca="1">IF(OR(IX$7="–",IX$7="glatt"),0.25/(LOG(15/IX89+E3_Parameter!$C$16*0.001/(3.715*Berechnungen!IX43)))^2,3400*(IX112/IX43*0.001)^4.13*(IX112/IX135)^(230*(IX112/IX43*0.001)^2.1-0.7)*IX89^(0.193*EXP(-3300*(IX112/IX43*0.001)^2.6*(IX112/IX135))))</f>
        <v>#N/A</v>
      </c>
      <c r="IY158" s="88" t="e">
        <f ca="1">IF(OR(IY$7="–",IY$7="glatt"),0.25/(LOG(15/IY89+E3_Parameter!$C$16*0.001/(3.715*Berechnungen!IY43)))^2,3400*(IY112/IY43*0.001)^4.13*(IY112/IY135)^(230*(IY112/IY43*0.001)^2.1-0.7)*IY89^(0.193*EXP(-3300*(IY112/IY43*0.001)^2.6*(IY112/IY135))))</f>
        <v>#N/A</v>
      </c>
      <c r="IZ158" s="88" t="e">
        <f ca="1">IF(OR(IZ$7="–",IZ$7="glatt"),0.25/(LOG(15/IZ89+E3_Parameter!$C$16*0.001/(3.715*Berechnungen!IZ43)))^2,3400*(IZ112/IZ43*0.001)^4.13*(IZ112/IZ135)^(230*(IZ112/IZ43*0.001)^2.1-0.7)*IZ89^(0.193*EXP(-3300*(IZ112/IZ43*0.001)^2.6*(IZ112/IZ135))))</f>
        <v>#N/A</v>
      </c>
      <c r="JA158" s="88" t="e">
        <f ca="1">IF(OR(JA$7="–",JA$7="glatt"),0.25/(LOG(15/JA89+E3_Parameter!$C$16*0.001/(3.715*Berechnungen!JA43)))^2,3400*(JA112/JA43*0.001)^4.13*(JA112/JA135)^(230*(JA112/JA43*0.001)^2.1-0.7)*JA89^(0.193*EXP(-3300*(JA112/JA43*0.001)^2.6*(JA112/JA135))))</f>
        <v>#N/A</v>
      </c>
      <c r="JB158" s="88" t="e">
        <f ca="1">IF(OR(JB$7="–",JB$7="glatt"),0.25/(LOG(15/JB89+E3_Parameter!$C$16*0.001/(3.715*Berechnungen!JB43)))^2,3400*(JB112/JB43*0.001)^4.13*(JB112/JB135)^(230*(JB112/JB43*0.001)^2.1-0.7)*JB89^(0.193*EXP(-3300*(JB112/JB43*0.001)^2.6*(JB112/JB135))))</f>
        <v>#N/A</v>
      </c>
      <c r="JC158" s="88" t="e">
        <f ca="1">IF(OR(JC$7="–",JC$7="glatt"),0.25/(LOG(15/JC89+E3_Parameter!$C$16*0.001/(3.715*Berechnungen!JC43)))^2,3400*(JC112/JC43*0.001)^4.13*(JC112/JC135)^(230*(JC112/JC43*0.001)^2.1-0.7)*JC89^(0.193*EXP(-3300*(JC112/JC43*0.001)^2.6*(JC112/JC135))))</f>
        <v>#N/A</v>
      </c>
      <c r="JD158" s="88" t="e">
        <f ca="1">IF(OR(JD$7="–",JD$7="glatt"),0.25/(LOG(15/JD89+E3_Parameter!$C$16*0.001/(3.715*Berechnungen!JD43)))^2,3400*(JD112/JD43*0.001)^4.13*(JD112/JD135)^(230*(JD112/JD43*0.001)^2.1-0.7)*JD89^(0.193*EXP(-3300*(JD112/JD43*0.001)^2.6*(JD112/JD135))))</f>
        <v>#N/A</v>
      </c>
      <c r="JE158" s="88" t="e">
        <f ca="1">IF(OR(JE$7="–",JE$7="glatt"),0.25/(LOG(15/JE89+E3_Parameter!$C$16*0.001/(3.715*Berechnungen!JE43)))^2,3400*(JE112/JE43*0.001)^4.13*(JE112/JE135)^(230*(JE112/JE43*0.001)^2.1-0.7)*JE89^(0.193*EXP(-3300*(JE112/JE43*0.001)^2.6*(JE112/JE135))))</f>
        <v>#N/A</v>
      </c>
      <c r="JF158" s="88" t="e">
        <f ca="1">IF(OR(JF$7="–",JF$7="glatt"),0.25/(LOG(15/JF89+E3_Parameter!$C$16*0.001/(3.715*Berechnungen!JF43)))^2,3400*(JF112/JF43*0.001)^4.13*(JF112/JF135)^(230*(JF112/JF43*0.001)^2.1-0.7)*JF89^(0.193*EXP(-3300*(JF112/JF43*0.001)^2.6*(JF112/JF135))))</f>
        <v>#N/A</v>
      </c>
      <c r="JG158" s="88" t="e">
        <f ca="1">IF(OR(JG$7="–",JG$7="glatt"),0.25/(LOG(15/JG89+E3_Parameter!$C$16*0.001/(3.715*Berechnungen!JG43)))^2,3400*(JG112/JG43*0.001)^4.13*(JG112/JG135)^(230*(JG112/JG43*0.001)^2.1-0.7)*JG89^(0.193*EXP(-3300*(JG112/JG43*0.001)^2.6*(JG112/JG135))))</f>
        <v>#N/A</v>
      </c>
      <c r="JH158" s="88" t="e">
        <f ca="1">IF(OR(JH$7="–",JH$7="glatt"),0.25/(LOG(15/JH89+E3_Parameter!$C$16*0.001/(3.715*Berechnungen!JH43)))^2,3400*(JH112/JH43*0.001)^4.13*(JH112/JH135)^(230*(JH112/JH43*0.001)^2.1-0.7)*JH89^(0.193*EXP(-3300*(JH112/JH43*0.001)^2.6*(JH112/JH135))))</f>
        <v>#N/A</v>
      </c>
      <c r="JI158" s="88" t="e">
        <f ca="1">IF(OR(JI$7="–",JI$7="glatt"),0.25/(LOG(15/JI89+E3_Parameter!$C$16*0.001/(3.715*Berechnungen!JI43)))^2,3400*(JI112/JI43*0.001)^4.13*(JI112/JI135)^(230*(JI112/JI43*0.001)^2.1-0.7)*JI89^(0.193*EXP(-3300*(JI112/JI43*0.001)^2.6*(JI112/JI135))))</f>
        <v>#N/A</v>
      </c>
      <c r="JJ158" s="88" t="e">
        <f ca="1">IF(OR(JJ$7="–",JJ$7="glatt"),0.25/(LOG(15/JJ89+E3_Parameter!$C$16*0.001/(3.715*Berechnungen!JJ43)))^2,3400*(JJ112/JJ43*0.001)^4.13*(JJ112/JJ135)^(230*(JJ112/JJ43*0.001)^2.1-0.7)*JJ89^(0.193*EXP(-3300*(JJ112/JJ43*0.001)^2.6*(JJ112/JJ135))))</f>
        <v>#N/A</v>
      </c>
      <c r="JK158" s="88" t="e">
        <f ca="1">IF(OR(JK$7="–",JK$7="glatt"),0.25/(LOG(15/JK89+E3_Parameter!$C$16*0.001/(3.715*Berechnungen!JK43)))^2,3400*(JK112/JK43*0.001)^4.13*(JK112/JK135)^(230*(JK112/JK43*0.001)^2.1-0.7)*JK89^(0.193*EXP(-3300*(JK112/JK43*0.001)^2.6*(JK112/JK135))))</f>
        <v>#N/A</v>
      </c>
      <c r="JL158" s="88" t="e">
        <f ca="1">IF(OR(JL$7="–",JL$7="glatt"),0.25/(LOG(15/JL89+E3_Parameter!$C$16*0.001/(3.715*Berechnungen!JL43)))^2,3400*(JL112/JL43*0.001)^4.13*(JL112/JL135)^(230*(JL112/JL43*0.001)^2.1-0.7)*JL89^(0.193*EXP(-3300*(JL112/JL43*0.001)^2.6*(JL112/JL135))))</f>
        <v>#N/A</v>
      </c>
      <c r="JM158" s="88" t="e">
        <f ca="1">IF(OR(JM$7="–",JM$7="glatt"),0.25/(LOG(15/JM89+E3_Parameter!$C$16*0.001/(3.715*Berechnungen!JM43)))^2,3400*(JM112/JM43*0.001)^4.13*(JM112/JM135)^(230*(JM112/JM43*0.001)^2.1-0.7)*JM89^(0.193*EXP(-3300*(JM112/JM43*0.001)^2.6*(JM112/JM135))))</f>
        <v>#N/A</v>
      </c>
      <c r="JN158" s="88" t="e">
        <f ca="1">IF(OR(JN$7="–",JN$7="glatt"),0.25/(LOG(15/JN89+E3_Parameter!$C$16*0.001/(3.715*Berechnungen!JN43)))^2,3400*(JN112/JN43*0.001)^4.13*(JN112/JN135)^(230*(JN112/JN43*0.001)^2.1-0.7)*JN89^(0.193*EXP(-3300*(JN112/JN43*0.001)^2.6*(JN112/JN135))))</f>
        <v>#N/A</v>
      </c>
      <c r="JO158" s="88" t="e">
        <f ca="1">IF(OR(JO$7="–",JO$7="glatt"),0.25/(LOG(15/JO89+E3_Parameter!$C$16*0.001/(3.715*Berechnungen!JO43)))^2,3400*(JO112/JO43*0.001)^4.13*(JO112/JO135)^(230*(JO112/JO43*0.001)^2.1-0.7)*JO89^(0.193*EXP(-3300*(JO112/JO43*0.001)^2.6*(JO112/JO135))))</f>
        <v>#N/A</v>
      </c>
      <c r="JP158" s="88" t="e">
        <f ca="1">IF(OR(JP$7="–",JP$7="glatt"),0.25/(LOG(15/JP89+E3_Parameter!$C$16*0.001/(3.715*Berechnungen!JP43)))^2,3400*(JP112/JP43*0.001)^4.13*(JP112/JP135)^(230*(JP112/JP43*0.001)^2.1-0.7)*JP89^(0.193*EXP(-3300*(JP112/JP43*0.001)^2.6*(JP112/JP135))))</f>
        <v>#N/A</v>
      </c>
      <c r="JQ158" s="88" t="e">
        <f ca="1">IF(OR(JQ$7="–",JQ$7="glatt"),0.25/(LOG(15/JQ89+E3_Parameter!$C$16*0.001/(3.715*Berechnungen!JQ43)))^2,3400*(JQ112/JQ43*0.001)^4.13*(JQ112/JQ135)^(230*(JQ112/JQ43*0.001)^2.1-0.7)*JQ89^(0.193*EXP(-3300*(JQ112/JQ43*0.001)^2.6*(JQ112/JQ135))))</f>
        <v>#N/A</v>
      </c>
      <c r="JR158" s="88" t="e">
        <f ca="1">IF(OR(JR$7="–",JR$7="glatt"),0.25/(LOG(15/JR89+E3_Parameter!$C$16*0.001/(3.715*Berechnungen!JR43)))^2,3400*(JR112/JR43*0.001)^4.13*(JR112/JR135)^(230*(JR112/JR43*0.001)^2.1-0.7)*JR89^(0.193*EXP(-3300*(JR112/JR43*0.001)^2.6*(JR112/JR135))))</f>
        <v>#N/A</v>
      </c>
      <c r="JS158" s="88" t="e">
        <f ca="1">IF(OR(JS$7="–",JS$7="glatt"),0.25/(LOG(15/JS89+E3_Parameter!$C$16*0.001/(3.715*Berechnungen!JS43)))^2,3400*(JS112/JS43*0.001)^4.13*(JS112/JS135)^(230*(JS112/JS43*0.001)^2.1-0.7)*JS89^(0.193*EXP(-3300*(JS112/JS43*0.001)^2.6*(JS112/JS135))))</f>
        <v>#N/A</v>
      </c>
      <c r="JT158" s="88" t="e">
        <f ca="1">IF(OR(JT$7="–",JT$7="glatt"),0.25/(LOG(15/JT89+E3_Parameter!$C$16*0.001/(3.715*Berechnungen!JT43)))^2,3400*(JT112/JT43*0.001)^4.13*(JT112/JT135)^(230*(JT112/JT43*0.001)^2.1-0.7)*JT89^(0.193*EXP(-3300*(JT112/JT43*0.001)^2.6*(JT112/JT135))))</f>
        <v>#N/A</v>
      </c>
      <c r="JU158" s="88" t="e">
        <f ca="1">IF(OR(JU$7="–",JU$7="glatt"),0.25/(LOG(15/JU89+E3_Parameter!$C$16*0.001/(3.715*Berechnungen!JU43)))^2,3400*(JU112/JU43*0.001)^4.13*(JU112/JU135)^(230*(JU112/JU43*0.001)^2.1-0.7)*JU89^(0.193*EXP(-3300*(JU112/JU43*0.001)^2.6*(JU112/JU135))))</f>
        <v>#N/A</v>
      </c>
      <c r="JV158" s="88" t="e">
        <f ca="1">IF(OR(JV$7="–",JV$7="glatt"),0.25/(LOG(15/JV89+E3_Parameter!$C$16*0.001/(3.715*Berechnungen!JV43)))^2,3400*(JV112/JV43*0.001)^4.13*(JV112/JV135)^(230*(JV112/JV43*0.001)^2.1-0.7)*JV89^(0.193*EXP(-3300*(JV112/JV43*0.001)^2.6*(JV112/JV135))))</f>
        <v>#N/A</v>
      </c>
      <c r="JW158" s="88" t="e">
        <f ca="1">IF(OR(JW$7="–",JW$7="glatt"),0.25/(LOG(15/JW89+E3_Parameter!$C$16*0.001/(3.715*Berechnungen!JW43)))^2,3400*(JW112/JW43*0.001)^4.13*(JW112/JW135)^(230*(JW112/JW43*0.001)^2.1-0.7)*JW89^(0.193*EXP(-3300*(JW112/JW43*0.001)^2.6*(JW112/JW135))))</f>
        <v>#N/A</v>
      </c>
      <c r="JX158" s="88" t="e">
        <f ca="1">IF(OR(JX$7="–",JX$7="glatt"),0.25/(LOG(15/JX89+E3_Parameter!$C$16*0.001/(3.715*Berechnungen!JX43)))^2,3400*(JX112/JX43*0.001)^4.13*(JX112/JX135)^(230*(JX112/JX43*0.001)^2.1-0.7)*JX89^(0.193*EXP(-3300*(JX112/JX43*0.001)^2.6*(JX112/JX135))))</f>
        <v>#N/A</v>
      </c>
      <c r="JY158" s="88" t="e">
        <f ca="1">IF(OR(JY$7="–",JY$7="glatt"),0.25/(LOG(15/JY89+E3_Parameter!$C$16*0.001/(3.715*Berechnungen!JY43)))^2,3400*(JY112/JY43*0.001)^4.13*(JY112/JY135)^(230*(JY112/JY43*0.001)^2.1-0.7)*JY89^(0.193*EXP(-3300*(JY112/JY43*0.001)^2.6*(JY112/JY135))))</f>
        <v>#N/A</v>
      </c>
      <c r="JZ158" s="88" t="e">
        <f ca="1">IF(OR(JZ$7="–",JZ$7="glatt"),0.25/(LOG(15/JZ89+E3_Parameter!$C$16*0.001/(3.715*Berechnungen!JZ43)))^2,3400*(JZ112/JZ43*0.001)^4.13*(JZ112/JZ135)^(230*(JZ112/JZ43*0.001)^2.1-0.7)*JZ89^(0.193*EXP(-3300*(JZ112/JZ43*0.001)^2.6*(JZ112/JZ135))))</f>
        <v>#N/A</v>
      </c>
      <c r="KA158" s="88" t="e">
        <f ca="1">IF(OR(KA$7="–",KA$7="glatt"),0.25/(LOG(15/KA89+E3_Parameter!$C$16*0.001/(3.715*Berechnungen!KA43)))^2,3400*(KA112/KA43*0.001)^4.13*(KA112/KA135)^(230*(KA112/KA43*0.001)^2.1-0.7)*KA89^(0.193*EXP(-3300*(KA112/KA43*0.001)^2.6*(KA112/KA135))))</f>
        <v>#N/A</v>
      </c>
      <c r="KB158" s="88" t="e">
        <f ca="1">IF(OR(KB$7="–",KB$7="glatt"),0.25/(LOG(15/KB89+E3_Parameter!$C$16*0.001/(3.715*Berechnungen!KB43)))^2,3400*(KB112/KB43*0.001)^4.13*(KB112/KB135)^(230*(KB112/KB43*0.001)^2.1-0.7)*KB89^(0.193*EXP(-3300*(KB112/KB43*0.001)^2.6*(KB112/KB135))))</f>
        <v>#N/A</v>
      </c>
      <c r="KC158" s="88" t="e">
        <f ca="1">IF(OR(KC$7="–",KC$7="glatt"),0.25/(LOG(15/KC89+E3_Parameter!$C$16*0.001/(3.715*Berechnungen!KC43)))^2,3400*(KC112/KC43*0.001)^4.13*(KC112/KC135)^(230*(KC112/KC43*0.001)^2.1-0.7)*KC89^(0.193*EXP(-3300*(KC112/KC43*0.001)^2.6*(KC112/KC135))))</f>
        <v>#N/A</v>
      </c>
      <c r="KD158" s="88" t="e">
        <f ca="1">IF(OR(KD$7="–",KD$7="glatt"),0.25/(LOG(15/KD89+E3_Parameter!$C$16*0.001/(3.715*Berechnungen!KD43)))^2,3400*(KD112/KD43*0.001)^4.13*(KD112/KD135)^(230*(KD112/KD43*0.001)^2.1-0.7)*KD89^(0.193*EXP(-3300*(KD112/KD43*0.001)^2.6*(KD112/KD135))))</f>
        <v>#N/A</v>
      </c>
      <c r="KE158" s="88" t="e">
        <f ca="1">IF(OR(KE$7="–",KE$7="glatt"),0.25/(LOG(15/KE89+E3_Parameter!$C$16*0.001/(3.715*Berechnungen!KE43)))^2,3400*(KE112/KE43*0.001)^4.13*(KE112/KE135)^(230*(KE112/KE43*0.001)^2.1-0.7)*KE89^(0.193*EXP(-3300*(KE112/KE43*0.001)^2.6*(KE112/KE135))))</f>
        <v>#N/A</v>
      </c>
      <c r="KF158" s="88" t="e">
        <f ca="1">IF(OR(KF$7="–",KF$7="glatt"),0.25/(LOG(15/KF89+E3_Parameter!$C$16*0.001/(3.715*Berechnungen!KF43)))^2,3400*(KF112/KF43*0.001)^4.13*(KF112/KF135)^(230*(KF112/KF43*0.001)^2.1-0.7)*KF89^(0.193*EXP(-3300*(KF112/KF43*0.001)^2.6*(KF112/KF135))))</f>
        <v>#N/A</v>
      </c>
      <c r="KG158" s="88" t="e">
        <f ca="1">IF(OR(KG$7="–",KG$7="glatt"),0.25/(LOG(15/KG89+E3_Parameter!$C$16*0.001/(3.715*Berechnungen!KG43)))^2,3400*(KG112/KG43*0.001)^4.13*(KG112/KG135)^(230*(KG112/KG43*0.001)^2.1-0.7)*KG89^(0.193*EXP(-3300*(KG112/KG43*0.001)^2.6*(KG112/KG135))))</f>
        <v>#N/A</v>
      </c>
      <c r="KH158" s="88" t="e">
        <f ca="1">IF(OR(KH$7="–",KH$7="glatt"),0.25/(LOG(15/KH89+E3_Parameter!$C$16*0.001/(3.715*Berechnungen!KH43)))^2,3400*(KH112/KH43*0.001)^4.13*(KH112/KH135)^(230*(KH112/KH43*0.001)^2.1-0.7)*KH89^(0.193*EXP(-3300*(KH112/KH43*0.001)^2.6*(KH112/KH135))))</f>
        <v>#N/A</v>
      </c>
      <c r="KI158" s="88" t="e">
        <f ca="1">IF(OR(KI$7="–",KI$7="glatt"),0.25/(LOG(15/KI89+E3_Parameter!$C$16*0.001/(3.715*Berechnungen!KI43)))^2,3400*(KI112/KI43*0.001)^4.13*(KI112/KI135)^(230*(KI112/KI43*0.001)^2.1-0.7)*KI89^(0.193*EXP(-3300*(KI112/KI43*0.001)^2.6*(KI112/KI135))))</f>
        <v>#N/A</v>
      </c>
      <c r="KJ158" s="88" t="e">
        <f ca="1">IF(OR(KJ$7="–",KJ$7="glatt"),0.25/(LOG(15/KJ89+E3_Parameter!$C$16*0.001/(3.715*Berechnungen!KJ43)))^2,3400*(KJ112/KJ43*0.001)^4.13*(KJ112/KJ135)^(230*(KJ112/KJ43*0.001)^2.1-0.7)*KJ89^(0.193*EXP(-3300*(KJ112/KJ43*0.001)^2.6*(KJ112/KJ135))))</f>
        <v>#N/A</v>
      </c>
      <c r="KK158" s="88" t="e">
        <f ca="1">IF(OR(KK$7="–",KK$7="glatt"),0.25/(LOG(15/KK89+E3_Parameter!$C$16*0.001/(3.715*Berechnungen!KK43)))^2,3400*(KK112/KK43*0.001)^4.13*(KK112/KK135)^(230*(KK112/KK43*0.001)^2.1-0.7)*KK89^(0.193*EXP(-3300*(KK112/KK43*0.001)^2.6*(KK112/KK135))))</f>
        <v>#N/A</v>
      </c>
      <c r="KL158" s="88" t="e">
        <f ca="1">IF(OR(KL$7="–",KL$7="glatt"),0.25/(LOG(15/KL89+E3_Parameter!$C$16*0.001/(3.715*Berechnungen!KL43)))^2,3400*(KL112/KL43*0.001)^4.13*(KL112/KL135)^(230*(KL112/KL43*0.001)^2.1-0.7)*KL89^(0.193*EXP(-3300*(KL112/KL43*0.001)^2.6*(KL112/KL135))))</f>
        <v>#N/A</v>
      </c>
      <c r="KM158" s="88" t="e">
        <f ca="1">IF(OR(KM$7="–",KM$7="glatt"),0.25/(LOG(15/KM89+E3_Parameter!$C$16*0.001/(3.715*Berechnungen!KM43)))^2,3400*(KM112/KM43*0.001)^4.13*(KM112/KM135)^(230*(KM112/KM43*0.001)^2.1-0.7)*KM89^(0.193*EXP(-3300*(KM112/KM43*0.001)^2.6*(KM112/KM135))))</f>
        <v>#N/A</v>
      </c>
      <c r="KN158" s="88" t="e">
        <f ca="1">IF(OR(KN$7="–",KN$7="glatt"),0.25/(LOG(15/KN89+E3_Parameter!$C$16*0.001/(3.715*Berechnungen!KN43)))^2,3400*(KN112/KN43*0.001)^4.13*(KN112/KN135)^(230*(KN112/KN43*0.001)^2.1-0.7)*KN89^(0.193*EXP(-3300*(KN112/KN43*0.001)^2.6*(KN112/KN135))))</f>
        <v>#N/A</v>
      </c>
      <c r="KO158" s="88" t="e">
        <f ca="1">IF(OR(KO$7="–",KO$7="glatt"),0.25/(LOG(15/KO89+E3_Parameter!$C$16*0.001/(3.715*Berechnungen!KO43)))^2,3400*(KO112/KO43*0.001)^4.13*(KO112/KO135)^(230*(KO112/KO43*0.001)^2.1-0.7)*KO89^(0.193*EXP(-3300*(KO112/KO43*0.001)^2.6*(KO112/KO135))))</f>
        <v>#N/A</v>
      </c>
      <c r="KP158" s="88" t="e">
        <f ca="1">IF(OR(KP$7="–",KP$7="glatt"),0.25/(LOG(15/KP89+E3_Parameter!$C$16*0.001/(3.715*Berechnungen!KP43)))^2,3400*(KP112/KP43*0.001)^4.13*(KP112/KP135)^(230*(KP112/KP43*0.001)^2.1-0.7)*KP89^(0.193*EXP(-3300*(KP112/KP43*0.001)^2.6*(KP112/KP135))))</f>
        <v>#N/A</v>
      </c>
      <c r="KQ158" s="88" t="e">
        <f ca="1">IF(OR(KQ$7="–",KQ$7="glatt"),0.25/(LOG(15/KQ89+E3_Parameter!$C$16*0.001/(3.715*Berechnungen!KQ43)))^2,3400*(KQ112/KQ43*0.001)^4.13*(KQ112/KQ135)^(230*(KQ112/KQ43*0.001)^2.1-0.7)*KQ89^(0.193*EXP(-3300*(KQ112/KQ43*0.001)^2.6*(KQ112/KQ135))))</f>
        <v>#N/A</v>
      </c>
      <c r="KR158" s="88" t="e">
        <f ca="1">IF(OR(KR$7="–",KR$7="glatt"),0.25/(LOG(15/KR89+E3_Parameter!$C$16*0.001/(3.715*Berechnungen!KR43)))^2,3400*(KR112/KR43*0.001)^4.13*(KR112/KR135)^(230*(KR112/KR43*0.001)^2.1-0.7)*KR89^(0.193*EXP(-3300*(KR112/KR43*0.001)^2.6*(KR112/KR135))))</f>
        <v>#N/A</v>
      </c>
      <c r="KS158" s="88" t="e">
        <f ca="1">IF(OR(KS$7="–",KS$7="glatt"),0.25/(LOG(15/KS89+E3_Parameter!$C$16*0.001/(3.715*Berechnungen!KS43)))^2,3400*(KS112/KS43*0.001)^4.13*(KS112/KS135)^(230*(KS112/KS43*0.001)^2.1-0.7)*KS89^(0.193*EXP(-3300*(KS112/KS43*0.001)^2.6*(KS112/KS135))))</f>
        <v>#N/A</v>
      </c>
      <c r="KT158" s="88" t="e">
        <f ca="1">IF(OR(KT$7="–",KT$7="glatt"),0.25/(LOG(15/KT89+E3_Parameter!$C$16*0.001/(3.715*Berechnungen!KT43)))^2,3400*(KT112/KT43*0.001)^4.13*(KT112/KT135)^(230*(KT112/KT43*0.001)^2.1-0.7)*KT89^(0.193*EXP(-3300*(KT112/KT43*0.001)^2.6*(KT112/KT135))))</f>
        <v>#N/A</v>
      </c>
      <c r="KU158" s="88" t="e">
        <f ca="1">IF(OR(KU$7="–",KU$7="glatt"),0.25/(LOG(15/KU89+E3_Parameter!$C$16*0.001/(3.715*Berechnungen!KU43)))^2,3400*(KU112/KU43*0.001)^4.13*(KU112/KU135)^(230*(KU112/KU43*0.001)^2.1-0.7)*KU89^(0.193*EXP(-3300*(KU112/KU43*0.001)^2.6*(KU112/KU135))))</f>
        <v>#N/A</v>
      </c>
      <c r="KV158" s="88" t="e">
        <f ca="1">IF(OR(KV$7="–",KV$7="glatt"),0.25/(LOG(15/KV89+E3_Parameter!$C$16*0.001/(3.715*Berechnungen!KV43)))^2,3400*(KV112/KV43*0.001)^4.13*(KV112/KV135)^(230*(KV112/KV43*0.001)^2.1-0.7)*KV89^(0.193*EXP(-3300*(KV112/KV43*0.001)^2.6*(KV112/KV135))))</f>
        <v>#N/A</v>
      </c>
      <c r="KW158" s="88" t="e">
        <f ca="1">IF(OR(KW$7="–",KW$7="glatt"),0.25/(LOG(15/KW89+E3_Parameter!$C$16*0.001/(3.715*Berechnungen!KW43)))^2,3400*(KW112/KW43*0.001)^4.13*(KW112/KW135)^(230*(KW112/KW43*0.001)^2.1-0.7)*KW89^(0.193*EXP(-3300*(KW112/KW43*0.001)^2.6*(KW112/KW135))))</f>
        <v>#N/A</v>
      </c>
      <c r="KX158" s="88" t="e">
        <f ca="1">IF(OR(KX$7="–",KX$7="glatt"),0.25/(LOG(15/KX89+E3_Parameter!$C$16*0.001/(3.715*Berechnungen!KX43)))^2,3400*(KX112/KX43*0.001)^4.13*(KX112/KX135)^(230*(KX112/KX43*0.001)^2.1-0.7)*KX89^(0.193*EXP(-3300*(KX112/KX43*0.001)^2.6*(KX112/KX135))))</f>
        <v>#N/A</v>
      </c>
      <c r="KY158" s="88" t="e">
        <f ca="1">IF(OR(KY$7="–",KY$7="glatt"),0.25/(LOG(15/KY89+E3_Parameter!$C$16*0.001/(3.715*Berechnungen!KY43)))^2,3400*(KY112/KY43*0.001)^4.13*(KY112/KY135)^(230*(KY112/KY43*0.001)^2.1-0.7)*KY89^(0.193*EXP(-3300*(KY112/KY43*0.001)^2.6*(KY112/KY135))))</f>
        <v>#N/A</v>
      </c>
      <c r="KZ158" s="88" t="e">
        <f ca="1">IF(OR(KZ$7="–",KZ$7="glatt"),0.25/(LOG(15/KZ89+E3_Parameter!$C$16*0.001/(3.715*Berechnungen!KZ43)))^2,3400*(KZ112/KZ43*0.001)^4.13*(KZ112/KZ135)^(230*(KZ112/KZ43*0.001)^2.1-0.7)*KZ89^(0.193*EXP(-3300*(KZ112/KZ43*0.001)^2.6*(KZ112/KZ135))))</f>
        <v>#N/A</v>
      </c>
      <c r="LA158" s="88" t="e">
        <f ca="1">IF(OR(LA$7="–",LA$7="glatt"),0.25/(LOG(15/LA89+E3_Parameter!$C$16*0.001/(3.715*Berechnungen!LA43)))^2,3400*(LA112/LA43*0.001)^4.13*(LA112/LA135)^(230*(LA112/LA43*0.001)^2.1-0.7)*LA89^(0.193*EXP(-3300*(LA112/LA43*0.001)^2.6*(LA112/LA135))))</f>
        <v>#N/A</v>
      </c>
      <c r="LB158" s="88" t="e">
        <f ca="1">IF(OR(LB$7="–",LB$7="glatt"),0.25/(LOG(15/LB89+E3_Parameter!$C$16*0.001/(3.715*Berechnungen!LB43)))^2,3400*(LB112/LB43*0.001)^4.13*(LB112/LB135)^(230*(LB112/LB43*0.001)^2.1-0.7)*LB89^(0.193*EXP(-3300*(LB112/LB43*0.001)^2.6*(LB112/LB135))))</f>
        <v>#N/A</v>
      </c>
      <c r="LC158" s="88" t="e">
        <f ca="1">IF(OR(LC$7="–",LC$7="glatt"),0.25/(LOG(15/LC89+E3_Parameter!$C$16*0.001/(3.715*Berechnungen!LC43)))^2,3400*(LC112/LC43*0.001)^4.13*(LC112/LC135)^(230*(LC112/LC43*0.001)^2.1-0.7)*LC89^(0.193*EXP(-3300*(LC112/LC43*0.001)^2.6*(LC112/LC135))))</f>
        <v>#N/A</v>
      </c>
      <c r="LD158" s="88" t="e">
        <f ca="1">IF(OR(LD$7="–",LD$7="glatt"),0.25/(LOG(15/LD89+E3_Parameter!$C$16*0.001/(3.715*Berechnungen!LD43)))^2,3400*(LD112/LD43*0.001)^4.13*(LD112/LD135)^(230*(LD112/LD43*0.001)^2.1-0.7)*LD89^(0.193*EXP(-3300*(LD112/LD43*0.001)^2.6*(LD112/LD135))))</f>
        <v>#N/A</v>
      </c>
      <c r="LE158" s="88" t="e">
        <f ca="1">IF(OR(LE$7="–",LE$7="glatt"),0.25/(LOG(15/LE89+E3_Parameter!$C$16*0.001/(3.715*Berechnungen!LE43)))^2,3400*(LE112/LE43*0.001)^4.13*(LE112/LE135)^(230*(LE112/LE43*0.001)^2.1-0.7)*LE89^(0.193*EXP(-3300*(LE112/LE43*0.001)^2.6*(LE112/LE135))))</f>
        <v>#N/A</v>
      </c>
      <c r="LF158" s="88" t="e">
        <f ca="1">IF(OR(LF$7="–",LF$7="glatt"),0.25/(LOG(15/LF89+E3_Parameter!$C$16*0.001/(3.715*Berechnungen!LF43)))^2,3400*(LF112/LF43*0.001)^4.13*(LF112/LF135)^(230*(LF112/LF43*0.001)^2.1-0.7)*LF89^(0.193*EXP(-3300*(LF112/LF43*0.001)^2.6*(LF112/LF135))))</f>
        <v>#N/A</v>
      </c>
      <c r="LG158" s="88" t="e">
        <f ca="1">IF(OR(LG$7="–",LG$7="glatt"),0.25/(LOG(15/LG89+E3_Parameter!$C$16*0.001/(3.715*Berechnungen!LG43)))^2,3400*(LG112/LG43*0.001)^4.13*(LG112/LG135)^(230*(LG112/LG43*0.001)^2.1-0.7)*LG89^(0.193*EXP(-3300*(LG112/LG43*0.001)^2.6*(LG112/LG135))))</f>
        <v>#N/A</v>
      </c>
      <c r="LH158" s="88" t="e">
        <f ca="1">IF(OR(LH$7="–",LH$7="glatt"),0.25/(LOG(15/LH89+E3_Parameter!$C$16*0.001/(3.715*Berechnungen!LH43)))^2,3400*(LH112/LH43*0.001)^4.13*(LH112/LH135)^(230*(LH112/LH43*0.001)^2.1-0.7)*LH89^(0.193*EXP(-3300*(LH112/LH43*0.001)^2.6*(LH112/LH135))))</f>
        <v>#N/A</v>
      </c>
      <c r="LI158" s="88" t="e">
        <f ca="1">IF(OR(LI$7="–",LI$7="glatt"),0.25/(LOG(15/LI89+E3_Parameter!$C$16*0.001/(3.715*Berechnungen!LI43)))^2,3400*(LI112/LI43*0.001)^4.13*(LI112/LI135)^(230*(LI112/LI43*0.001)^2.1-0.7)*LI89^(0.193*EXP(-3300*(LI112/LI43*0.001)^2.6*(LI112/LI135))))</f>
        <v>#N/A</v>
      </c>
      <c r="LJ158" s="88" t="e">
        <f ca="1">IF(OR(LJ$7="–",LJ$7="glatt"),0.25/(LOG(15/LJ89+E3_Parameter!$C$16*0.001/(3.715*Berechnungen!LJ43)))^2,3400*(LJ112/LJ43*0.001)^4.13*(LJ112/LJ135)^(230*(LJ112/LJ43*0.001)^2.1-0.7)*LJ89^(0.193*EXP(-3300*(LJ112/LJ43*0.001)^2.6*(LJ112/LJ135))))</f>
        <v>#N/A</v>
      </c>
      <c r="LK158" s="88" t="e">
        <f ca="1">IF(OR(LK$7="–",LK$7="glatt"),0.25/(LOG(15/LK89+E3_Parameter!$C$16*0.001/(3.715*Berechnungen!LK43)))^2,3400*(LK112/LK43*0.001)^4.13*(LK112/LK135)^(230*(LK112/LK43*0.001)^2.1-0.7)*LK89^(0.193*EXP(-3300*(LK112/LK43*0.001)^2.6*(LK112/LK135))))</f>
        <v>#N/A</v>
      </c>
      <c r="LL158" s="88" t="e">
        <f ca="1">IF(OR(LL$7="–",LL$7="glatt"),0.25/(LOG(15/LL89+E3_Parameter!$C$16*0.001/(3.715*Berechnungen!LL43)))^2,3400*(LL112/LL43*0.001)^4.13*(LL112/LL135)^(230*(LL112/LL43*0.001)^2.1-0.7)*LL89^(0.193*EXP(-3300*(LL112/LL43*0.001)^2.6*(LL112/LL135))))</f>
        <v>#N/A</v>
      </c>
      <c r="LM158" s="88" t="e">
        <f ca="1">IF(OR(LM$7="–",LM$7="glatt"),0.25/(LOG(15/LM89+E3_Parameter!$C$16*0.001/(3.715*Berechnungen!LM43)))^2,3400*(LM112/LM43*0.001)^4.13*(LM112/LM135)^(230*(LM112/LM43*0.001)^2.1-0.7)*LM89^(0.193*EXP(-3300*(LM112/LM43*0.001)^2.6*(LM112/LM135))))</f>
        <v>#N/A</v>
      </c>
      <c r="LN158" s="88" t="e">
        <f ca="1">IF(OR(LN$7="–",LN$7="glatt"),0.25/(LOG(15/LN89+E3_Parameter!$C$16*0.001/(3.715*Berechnungen!LN43)))^2,3400*(LN112/LN43*0.001)^4.13*(LN112/LN135)^(230*(LN112/LN43*0.001)^2.1-0.7)*LN89^(0.193*EXP(-3300*(LN112/LN43*0.001)^2.6*(LN112/LN135))))</f>
        <v>#N/A</v>
      </c>
      <c r="LO158" s="88" t="e">
        <f ca="1">IF(OR(LO$7="–",LO$7="glatt"),0.25/(LOG(15/LO89+E3_Parameter!$C$16*0.001/(3.715*Berechnungen!LO43)))^2,3400*(LO112/LO43*0.001)^4.13*(LO112/LO135)^(230*(LO112/LO43*0.001)^2.1-0.7)*LO89^(0.193*EXP(-3300*(LO112/LO43*0.001)^2.6*(LO112/LO135))))</f>
        <v>#N/A</v>
      </c>
      <c r="LP158" s="88" t="e">
        <f ca="1">IF(OR(LP$7="–",LP$7="glatt"),0.25/(LOG(15/LP89+E3_Parameter!$C$16*0.001/(3.715*Berechnungen!LP43)))^2,3400*(LP112/LP43*0.001)^4.13*(LP112/LP135)^(230*(LP112/LP43*0.001)^2.1-0.7)*LP89^(0.193*EXP(-3300*(LP112/LP43*0.001)^2.6*(LP112/LP135))))</f>
        <v>#N/A</v>
      </c>
      <c r="LQ158" s="88" t="e">
        <f ca="1">IF(OR(LQ$7="–",LQ$7="glatt"),0.25/(LOG(15/LQ89+E3_Parameter!$C$16*0.001/(3.715*Berechnungen!LQ43)))^2,3400*(LQ112/LQ43*0.001)^4.13*(LQ112/LQ135)^(230*(LQ112/LQ43*0.001)^2.1-0.7)*LQ89^(0.193*EXP(-3300*(LQ112/LQ43*0.001)^2.6*(LQ112/LQ135))))</f>
        <v>#N/A</v>
      </c>
      <c r="LR158" s="88" t="e">
        <f ca="1">IF(OR(LR$7="–",LR$7="glatt"),0.25/(LOG(15/LR89+E3_Parameter!$C$16*0.001/(3.715*Berechnungen!LR43)))^2,3400*(LR112/LR43*0.001)^4.13*(LR112/LR135)^(230*(LR112/LR43*0.001)^2.1-0.7)*LR89^(0.193*EXP(-3300*(LR112/LR43*0.001)^2.6*(LR112/LR135))))</f>
        <v>#N/A</v>
      </c>
      <c r="LS158" s="88" t="e">
        <f ca="1">IF(OR(LS$7="–",LS$7="glatt"),0.25/(LOG(15/LS89+E3_Parameter!$C$16*0.001/(3.715*Berechnungen!LS43)))^2,3400*(LS112/LS43*0.001)^4.13*(LS112/LS135)^(230*(LS112/LS43*0.001)^2.1-0.7)*LS89^(0.193*EXP(-3300*(LS112/LS43*0.001)^2.6*(LS112/LS135))))</f>
        <v>#N/A</v>
      </c>
      <c r="LT158" s="88" t="e">
        <f ca="1">IF(OR(LT$7="–",LT$7="glatt"),0.25/(LOG(15/LT89+E3_Parameter!$C$16*0.001/(3.715*Berechnungen!LT43)))^2,3400*(LT112/LT43*0.001)^4.13*(LT112/LT135)^(230*(LT112/LT43*0.001)^2.1-0.7)*LT89^(0.193*EXP(-3300*(LT112/LT43*0.001)^2.6*(LT112/LT135))))</f>
        <v>#N/A</v>
      </c>
      <c r="LU158" s="88" t="e">
        <f ca="1">IF(OR(LU$7="–",LU$7="glatt"),0.25/(LOG(15/LU89+E3_Parameter!$C$16*0.001/(3.715*Berechnungen!LU43)))^2,3400*(LU112/LU43*0.001)^4.13*(LU112/LU135)^(230*(LU112/LU43*0.001)^2.1-0.7)*LU89^(0.193*EXP(-3300*(LU112/LU43*0.001)^2.6*(LU112/LU135))))</f>
        <v>#N/A</v>
      </c>
      <c r="LV158" s="88" t="e">
        <f ca="1">IF(OR(LV$7="–",LV$7="glatt"),0.25/(LOG(15/LV89+E3_Parameter!$C$16*0.001/(3.715*Berechnungen!LV43)))^2,3400*(LV112/LV43*0.001)^4.13*(LV112/LV135)^(230*(LV112/LV43*0.001)^2.1-0.7)*LV89^(0.193*EXP(-3300*(LV112/LV43*0.001)^2.6*(LV112/LV135))))</f>
        <v>#N/A</v>
      </c>
      <c r="LW158" s="88" t="e">
        <f ca="1">IF(OR(LW$7="–",LW$7="glatt"),0.25/(LOG(15/LW89+E3_Parameter!$C$16*0.001/(3.715*Berechnungen!LW43)))^2,3400*(LW112/LW43*0.001)^4.13*(LW112/LW135)^(230*(LW112/LW43*0.001)^2.1-0.7)*LW89^(0.193*EXP(-3300*(LW112/LW43*0.001)^2.6*(LW112/LW135))))</f>
        <v>#N/A</v>
      </c>
      <c r="LX158" s="88" t="e">
        <f ca="1">IF(OR(LX$7="–",LX$7="glatt"),0.25/(LOG(15/LX89+E3_Parameter!$C$16*0.001/(3.715*Berechnungen!LX43)))^2,3400*(LX112/LX43*0.001)^4.13*(LX112/LX135)^(230*(LX112/LX43*0.001)^2.1-0.7)*LX89^(0.193*EXP(-3300*(LX112/LX43*0.001)^2.6*(LX112/LX135))))</f>
        <v>#N/A</v>
      </c>
      <c r="LY158" s="88" t="e">
        <f ca="1">IF(OR(LY$7="–",LY$7="glatt"),0.25/(LOG(15/LY89+E3_Parameter!$C$16*0.001/(3.715*Berechnungen!LY43)))^2,3400*(LY112/LY43*0.001)^4.13*(LY112/LY135)^(230*(LY112/LY43*0.001)^2.1-0.7)*LY89^(0.193*EXP(-3300*(LY112/LY43*0.001)^2.6*(LY112/LY135))))</f>
        <v>#N/A</v>
      </c>
      <c r="LZ158" s="88" t="e">
        <f ca="1">IF(OR(LZ$7="–",LZ$7="glatt"),0.25/(LOG(15/LZ89+E3_Parameter!$C$16*0.001/(3.715*Berechnungen!LZ43)))^2,3400*(LZ112/LZ43*0.001)^4.13*(LZ112/LZ135)^(230*(LZ112/LZ43*0.001)^2.1-0.7)*LZ89^(0.193*EXP(-3300*(LZ112/LZ43*0.001)^2.6*(LZ112/LZ135))))</f>
        <v>#N/A</v>
      </c>
      <c r="MA158" s="88" t="e">
        <f ca="1">IF(OR(MA$7="–",MA$7="glatt"),0.25/(LOG(15/MA89+E3_Parameter!$C$16*0.001/(3.715*Berechnungen!MA43)))^2,3400*(MA112/MA43*0.001)^4.13*(MA112/MA135)^(230*(MA112/MA43*0.001)^2.1-0.7)*MA89^(0.193*EXP(-3300*(MA112/MA43*0.001)^2.6*(MA112/MA135))))</f>
        <v>#N/A</v>
      </c>
      <c r="MB158" s="88" t="e">
        <f ca="1">IF(OR(MB$7="–",MB$7="glatt"),0.25/(LOG(15/MB89+E3_Parameter!$C$16*0.001/(3.715*Berechnungen!MB43)))^2,3400*(MB112/MB43*0.001)^4.13*(MB112/MB135)^(230*(MB112/MB43*0.001)^2.1-0.7)*MB89^(0.193*EXP(-3300*(MB112/MB43*0.001)^2.6*(MB112/MB135))))</f>
        <v>#N/A</v>
      </c>
      <c r="MC158" s="88" t="e">
        <f ca="1">IF(OR(MC$7="–",MC$7="glatt"),0.25/(LOG(15/MC89+E3_Parameter!$C$16*0.001/(3.715*Berechnungen!MC43)))^2,3400*(MC112/MC43*0.001)^4.13*(MC112/MC135)^(230*(MC112/MC43*0.001)^2.1-0.7)*MC89^(0.193*EXP(-3300*(MC112/MC43*0.001)^2.6*(MC112/MC135))))</f>
        <v>#N/A</v>
      </c>
      <c r="MD158" s="88" t="e">
        <f ca="1">IF(OR(MD$7="–",MD$7="glatt"),0.25/(LOG(15/MD89+E3_Parameter!$C$16*0.001/(3.715*Berechnungen!MD43)))^2,3400*(MD112/MD43*0.001)^4.13*(MD112/MD135)^(230*(MD112/MD43*0.001)^2.1-0.7)*MD89^(0.193*EXP(-3300*(MD112/MD43*0.001)^2.6*(MD112/MD135))))</f>
        <v>#N/A</v>
      </c>
      <c r="ME158" s="88" t="e">
        <f ca="1">IF(OR(ME$7="–",ME$7="glatt"),0.25/(LOG(15/ME89+E3_Parameter!$C$16*0.001/(3.715*Berechnungen!ME43)))^2,3400*(ME112/ME43*0.001)^4.13*(ME112/ME135)^(230*(ME112/ME43*0.001)^2.1-0.7)*ME89^(0.193*EXP(-3300*(ME112/ME43*0.001)^2.6*(ME112/ME135))))</f>
        <v>#N/A</v>
      </c>
      <c r="MF158" s="88" t="e">
        <f ca="1">IF(OR(MF$7="–",MF$7="glatt"),0.25/(LOG(15/MF89+E3_Parameter!$C$16*0.001/(3.715*Berechnungen!MF43)))^2,3400*(MF112/MF43*0.001)^4.13*(MF112/MF135)^(230*(MF112/MF43*0.001)^2.1-0.7)*MF89^(0.193*EXP(-3300*(MF112/MF43*0.001)^2.6*(MF112/MF135))))</f>
        <v>#N/A</v>
      </c>
      <c r="MG158" s="88" t="e">
        <f ca="1">IF(OR(MG$7="–",MG$7="glatt"),0.25/(LOG(15/MG89+E3_Parameter!$C$16*0.001/(3.715*Berechnungen!MG43)))^2,3400*(MG112/MG43*0.001)^4.13*(MG112/MG135)^(230*(MG112/MG43*0.001)^2.1-0.7)*MG89^(0.193*EXP(-3300*(MG112/MG43*0.001)^2.6*(MG112/MG135))))</f>
        <v>#N/A</v>
      </c>
      <c r="MH158" s="88" t="e">
        <f ca="1">IF(OR(MH$7="–",MH$7="glatt"),0.25/(LOG(15/MH89+E3_Parameter!$C$16*0.001/(3.715*Berechnungen!MH43)))^2,3400*(MH112/MH43*0.001)^4.13*(MH112/MH135)^(230*(MH112/MH43*0.001)^2.1-0.7)*MH89^(0.193*EXP(-3300*(MH112/MH43*0.001)^2.6*(MH112/MH135))))</f>
        <v>#N/A</v>
      </c>
      <c r="MI158" s="88" t="e">
        <f ca="1">IF(OR(MI$7="–",MI$7="glatt"),0.25/(LOG(15/MI89+E3_Parameter!$C$16*0.001/(3.715*Berechnungen!MI43)))^2,3400*(MI112/MI43*0.001)^4.13*(MI112/MI135)^(230*(MI112/MI43*0.001)^2.1-0.7)*MI89^(0.193*EXP(-3300*(MI112/MI43*0.001)^2.6*(MI112/MI135))))</f>
        <v>#N/A</v>
      </c>
      <c r="MJ158" s="88" t="e">
        <f ca="1">IF(OR(MJ$7="–",MJ$7="glatt"),0.25/(LOG(15/MJ89+E3_Parameter!$C$16*0.001/(3.715*Berechnungen!MJ43)))^2,3400*(MJ112/MJ43*0.001)^4.13*(MJ112/MJ135)^(230*(MJ112/MJ43*0.001)^2.1-0.7)*MJ89^(0.193*EXP(-3300*(MJ112/MJ43*0.001)^2.6*(MJ112/MJ135))))</f>
        <v>#N/A</v>
      </c>
      <c r="MK158" s="88" t="e">
        <f ca="1">IF(OR(MK$7="–",MK$7="glatt"),0.25/(LOG(15/MK89+E3_Parameter!$C$16*0.001/(3.715*Berechnungen!MK43)))^2,3400*(MK112/MK43*0.001)^4.13*(MK112/MK135)^(230*(MK112/MK43*0.001)^2.1-0.7)*MK89^(0.193*EXP(-3300*(MK112/MK43*0.001)^2.6*(MK112/MK135))))</f>
        <v>#N/A</v>
      </c>
      <c r="ML158" s="88" t="e">
        <f ca="1">IF(OR(ML$7="–",ML$7="glatt"),0.25/(LOG(15/ML89+E3_Parameter!$C$16*0.001/(3.715*Berechnungen!ML43)))^2,3400*(ML112/ML43*0.001)^4.13*(ML112/ML135)^(230*(ML112/ML43*0.001)^2.1-0.7)*ML89^(0.193*EXP(-3300*(ML112/ML43*0.001)^2.6*(ML112/ML135))))</f>
        <v>#N/A</v>
      </c>
      <c r="MM158" s="88" t="e">
        <f ca="1">IF(OR(MM$7="–",MM$7="glatt"),0.25/(LOG(15/MM89+E3_Parameter!$C$16*0.001/(3.715*Berechnungen!MM43)))^2,3400*(MM112/MM43*0.001)^4.13*(MM112/MM135)^(230*(MM112/MM43*0.001)^2.1-0.7)*MM89^(0.193*EXP(-3300*(MM112/MM43*0.001)^2.6*(MM112/MM135))))</f>
        <v>#N/A</v>
      </c>
      <c r="MN158" s="88" t="e">
        <f ca="1">IF(OR(MN$7="–",MN$7="glatt"),0.25/(LOG(15/MN89+E3_Parameter!$C$16*0.001/(3.715*Berechnungen!MN43)))^2,3400*(MN112/MN43*0.001)^4.13*(MN112/MN135)^(230*(MN112/MN43*0.001)^2.1-0.7)*MN89^(0.193*EXP(-3300*(MN112/MN43*0.001)^2.6*(MN112/MN135))))</f>
        <v>#N/A</v>
      </c>
      <c r="MO158" s="88" t="e">
        <f ca="1">IF(OR(MO$7="–",MO$7="glatt"),0.25/(LOG(15/MO89+E3_Parameter!$C$16*0.001/(3.715*Berechnungen!MO43)))^2,3400*(MO112/MO43*0.001)^4.13*(MO112/MO135)^(230*(MO112/MO43*0.001)^2.1-0.7)*MO89^(0.193*EXP(-3300*(MO112/MO43*0.001)^2.6*(MO112/MO135))))</f>
        <v>#N/A</v>
      </c>
      <c r="MP158" s="88" t="e">
        <f ca="1">IF(OR(MP$7="–",MP$7="glatt"),0.25/(LOG(15/MP89+E3_Parameter!$C$16*0.001/(3.715*Berechnungen!MP43)))^2,3400*(MP112/MP43*0.001)^4.13*(MP112/MP135)^(230*(MP112/MP43*0.001)^2.1-0.7)*MP89^(0.193*EXP(-3300*(MP112/MP43*0.001)^2.6*(MP112/MP135))))</f>
        <v>#N/A</v>
      </c>
      <c r="MQ158" s="88" t="e">
        <f ca="1">IF(OR(MQ$7="–",MQ$7="glatt"),0.25/(LOG(15/MQ89+E3_Parameter!$C$16*0.001/(3.715*Berechnungen!MQ43)))^2,3400*(MQ112/MQ43*0.001)^4.13*(MQ112/MQ135)^(230*(MQ112/MQ43*0.001)^2.1-0.7)*MQ89^(0.193*EXP(-3300*(MQ112/MQ43*0.001)^2.6*(MQ112/MQ135))))</f>
        <v>#N/A</v>
      </c>
      <c r="MR158" s="88" t="e">
        <f ca="1">IF(OR(MR$7="–",MR$7="glatt"),0.25/(LOG(15/MR89+E3_Parameter!$C$16*0.001/(3.715*Berechnungen!MR43)))^2,3400*(MR112/MR43*0.001)^4.13*(MR112/MR135)^(230*(MR112/MR43*0.001)^2.1-0.7)*MR89^(0.193*EXP(-3300*(MR112/MR43*0.001)^2.6*(MR112/MR135))))</f>
        <v>#N/A</v>
      </c>
      <c r="MS158" s="88" t="e">
        <f ca="1">IF(OR(MS$7="–",MS$7="glatt"),0.25/(LOG(15/MS89+E3_Parameter!$C$16*0.001/(3.715*Berechnungen!MS43)))^2,3400*(MS112/MS43*0.001)^4.13*(MS112/MS135)^(230*(MS112/MS43*0.001)^2.1-0.7)*MS89^(0.193*EXP(-3300*(MS112/MS43*0.001)^2.6*(MS112/MS135))))</f>
        <v>#N/A</v>
      </c>
      <c r="MT158" s="88" t="e">
        <f ca="1">IF(OR(MT$7="–",MT$7="glatt"),0.25/(LOG(15/MT89+E3_Parameter!$C$16*0.001/(3.715*Berechnungen!MT43)))^2,3400*(MT112/MT43*0.001)^4.13*(MT112/MT135)^(230*(MT112/MT43*0.001)^2.1-0.7)*MT89^(0.193*EXP(-3300*(MT112/MT43*0.001)^2.6*(MT112/MT135))))</f>
        <v>#N/A</v>
      </c>
      <c r="MU158" s="88" t="e">
        <f ca="1">IF(OR(MU$7="–",MU$7="glatt"),0.25/(LOG(15/MU89+E3_Parameter!$C$16*0.001/(3.715*Berechnungen!MU43)))^2,3400*(MU112/MU43*0.001)^4.13*(MU112/MU135)^(230*(MU112/MU43*0.001)^2.1-0.7)*MU89^(0.193*EXP(-3300*(MU112/MU43*0.001)^2.6*(MU112/MU135))))</f>
        <v>#N/A</v>
      </c>
      <c r="MV158" s="88" t="e">
        <f ca="1">IF(OR(MV$7="–",MV$7="glatt"),0.25/(LOG(15/MV89+E3_Parameter!$C$16*0.001/(3.715*Berechnungen!MV43)))^2,3400*(MV112/MV43*0.001)^4.13*(MV112/MV135)^(230*(MV112/MV43*0.001)^2.1-0.7)*MV89^(0.193*EXP(-3300*(MV112/MV43*0.001)^2.6*(MV112/MV135))))</f>
        <v>#N/A</v>
      </c>
      <c r="MW158" s="88" t="e">
        <f ca="1">IF(OR(MW$7="–",MW$7="glatt"),0.25/(LOG(15/MW89+E3_Parameter!$C$16*0.001/(3.715*Berechnungen!MW43)))^2,3400*(MW112/MW43*0.001)^4.13*(MW112/MW135)^(230*(MW112/MW43*0.001)^2.1-0.7)*MW89^(0.193*EXP(-3300*(MW112/MW43*0.001)^2.6*(MW112/MW135))))</f>
        <v>#N/A</v>
      </c>
      <c r="MX158" s="88" t="e">
        <f ca="1">IF(OR(MX$7="–",MX$7="glatt"),0.25/(LOG(15/MX89+E3_Parameter!$C$16*0.001/(3.715*Berechnungen!MX43)))^2,3400*(MX112/MX43*0.001)^4.13*(MX112/MX135)^(230*(MX112/MX43*0.001)^2.1-0.7)*MX89^(0.193*EXP(-3300*(MX112/MX43*0.001)^2.6*(MX112/MX135))))</f>
        <v>#N/A</v>
      </c>
      <c r="MY158" s="88" t="e">
        <f ca="1">IF(OR(MY$7="–",MY$7="glatt"),0.25/(LOG(15/MY89+E3_Parameter!$C$16*0.001/(3.715*Berechnungen!MY43)))^2,3400*(MY112/MY43*0.001)^4.13*(MY112/MY135)^(230*(MY112/MY43*0.001)^2.1-0.7)*MY89^(0.193*EXP(-3300*(MY112/MY43*0.001)^2.6*(MY112/MY135))))</f>
        <v>#N/A</v>
      </c>
      <c r="MZ158" s="88" t="e">
        <f ca="1">IF(OR(MZ$7="–",MZ$7="glatt"),0.25/(LOG(15/MZ89+E3_Parameter!$C$16*0.001/(3.715*Berechnungen!MZ43)))^2,3400*(MZ112/MZ43*0.001)^4.13*(MZ112/MZ135)^(230*(MZ112/MZ43*0.001)^2.1-0.7)*MZ89^(0.193*EXP(-3300*(MZ112/MZ43*0.001)^2.6*(MZ112/MZ135))))</f>
        <v>#N/A</v>
      </c>
      <c r="NA158" s="88" t="e">
        <f ca="1">IF(OR(NA$7="–",NA$7="glatt"),0.25/(LOG(15/NA89+E3_Parameter!$C$16*0.001/(3.715*Berechnungen!NA43)))^2,3400*(NA112/NA43*0.001)^4.13*(NA112/NA135)^(230*(NA112/NA43*0.001)^2.1-0.7)*NA89^(0.193*EXP(-3300*(NA112/NA43*0.001)^2.6*(NA112/NA135))))</f>
        <v>#N/A</v>
      </c>
      <c r="NB158" s="88" t="e">
        <f ca="1">IF(OR(NB$7="–",NB$7="glatt"),0.25/(LOG(15/NB89+E3_Parameter!$C$16*0.001/(3.715*Berechnungen!NB43)))^2,3400*(NB112/NB43*0.001)^4.13*(NB112/NB135)^(230*(NB112/NB43*0.001)^2.1-0.7)*NB89^(0.193*EXP(-3300*(NB112/NB43*0.001)^2.6*(NB112/NB135))))</f>
        <v>#N/A</v>
      </c>
      <c r="NC158" s="88" t="e">
        <f ca="1">IF(OR(NC$7="–",NC$7="glatt"),0.25/(LOG(15/NC89+E3_Parameter!$C$16*0.001/(3.715*Berechnungen!NC43)))^2,3400*(NC112/NC43*0.001)^4.13*(NC112/NC135)^(230*(NC112/NC43*0.001)^2.1-0.7)*NC89^(0.193*EXP(-3300*(NC112/NC43*0.001)^2.6*(NC112/NC135))))</f>
        <v>#N/A</v>
      </c>
      <c r="ND158" s="88" t="e">
        <f ca="1">IF(OR(ND$7="–",ND$7="glatt"),0.25/(LOG(15/ND89+E3_Parameter!$C$16*0.001/(3.715*Berechnungen!ND43)))^2,3400*(ND112/ND43*0.001)^4.13*(ND112/ND135)^(230*(ND112/ND43*0.001)^2.1-0.7)*ND89^(0.193*EXP(-3300*(ND112/ND43*0.001)^2.6*(ND112/ND135))))</f>
        <v>#N/A</v>
      </c>
      <c r="NE158" s="88" t="e">
        <f ca="1">IF(OR(NE$7="–",NE$7="glatt"),0.25/(LOG(15/NE89+E3_Parameter!$C$16*0.001/(3.715*Berechnungen!NE43)))^2,3400*(NE112/NE43*0.001)^4.13*(NE112/NE135)^(230*(NE112/NE43*0.001)^2.1-0.7)*NE89^(0.193*EXP(-3300*(NE112/NE43*0.001)^2.6*(NE112/NE135))))</f>
        <v>#N/A</v>
      </c>
      <c r="NF158" s="88" t="e">
        <f ca="1">IF(OR(NF$7="–",NF$7="glatt"),0.25/(LOG(15/NF89+E3_Parameter!$C$16*0.001/(3.715*Berechnungen!NF43)))^2,3400*(NF112/NF43*0.001)^4.13*(NF112/NF135)^(230*(NF112/NF43*0.001)^2.1-0.7)*NF89^(0.193*EXP(-3300*(NF112/NF43*0.001)^2.6*(NF112/NF135))))</f>
        <v>#N/A</v>
      </c>
      <c r="NG158" s="88" t="e">
        <f ca="1">IF(OR(NG$7="–",NG$7="glatt"),0.25/(LOG(15/NG89+E3_Parameter!$C$16*0.001/(3.715*Berechnungen!NG43)))^2,3400*(NG112/NG43*0.001)^4.13*(NG112/NG135)^(230*(NG112/NG43*0.001)^2.1-0.7)*NG89^(0.193*EXP(-3300*(NG112/NG43*0.001)^2.6*(NG112/NG135))))</f>
        <v>#N/A</v>
      </c>
      <c r="NH158" s="88" t="e">
        <f ca="1">IF(OR(NH$7="–",NH$7="glatt"),0.25/(LOG(15/NH89+E3_Parameter!$C$16*0.001/(3.715*Berechnungen!NH43)))^2,3400*(NH112/NH43*0.001)^4.13*(NH112/NH135)^(230*(NH112/NH43*0.001)^2.1-0.7)*NH89^(0.193*EXP(-3300*(NH112/NH43*0.001)^2.6*(NH112/NH135))))</f>
        <v>#N/A</v>
      </c>
      <c r="NI158" s="88" t="e">
        <f ca="1">IF(OR(NI$7="–",NI$7="glatt"),0.25/(LOG(15/NI89+E3_Parameter!$C$16*0.001/(3.715*Berechnungen!NI43)))^2,3400*(NI112/NI43*0.001)^4.13*(NI112/NI135)^(230*(NI112/NI43*0.001)^2.1-0.7)*NI89^(0.193*EXP(-3300*(NI112/NI43*0.001)^2.6*(NI112/NI135))))</f>
        <v>#N/A</v>
      </c>
      <c r="NJ158" s="88" t="e">
        <f ca="1">IF(OR(NJ$7="–",NJ$7="glatt"),0.25/(LOG(15/NJ89+E3_Parameter!$C$16*0.001/(3.715*Berechnungen!NJ43)))^2,3400*(NJ112/NJ43*0.001)^4.13*(NJ112/NJ135)^(230*(NJ112/NJ43*0.001)^2.1-0.7)*NJ89^(0.193*EXP(-3300*(NJ112/NJ43*0.001)^2.6*(NJ112/NJ135))))</f>
        <v>#N/A</v>
      </c>
      <c r="NK158" s="88" t="e">
        <f ca="1">IF(OR(NK$7="–",NK$7="glatt"),0.25/(LOG(15/NK89+E3_Parameter!$C$16*0.001/(3.715*Berechnungen!NK43)))^2,3400*(NK112/NK43*0.001)^4.13*(NK112/NK135)^(230*(NK112/NK43*0.001)^2.1-0.7)*NK89^(0.193*EXP(-3300*(NK112/NK43*0.001)^2.6*(NK112/NK135))))</f>
        <v>#N/A</v>
      </c>
      <c r="NL158" s="88" t="e">
        <f ca="1">IF(OR(NL$7="–",NL$7="glatt"),0.25/(LOG(15/NL89+E3_Parameter!$C$16*0.001/(3.715*Berechnungen!NL43)))^2,3400*(NL112/NL43*0.001)^4.13*(NL112/NL135)^(230*(NL112/NL43*0.001)^2.1-0.7)*NL89^(0.193*EXP(-3300*(NL112/NL43*0.001)^2.6*(NL112/NL135))))</f>
        <v>#N/A</v>
      </c>
      <c r="NM158" s="88" t="e">
        <f ca="1">IF(OR(NM$7="–",NM$7="glatt"),0.25/(LOG(15/NM89+E3_Parameter!$C$16*0.001/(3.715*Berechnungen!NM43)))^2,3400*(NM112/NM43*0.001)^4.13*(NM112/NM135)^(230*(NM112/NM43*0.001)^2.1-0.7)*NM89^(0.193*EXP(-3300*(NM112/NM43*0.001)^2.6*(NM112/NM135))))</f>
        <v>#N/A</v>
      </c>
      <c r="NN158" s="88" t="e">
        <f ca="1">IF(OR(NN$7="–",NN$7="glatt"),0.25/(LOG(15/NN89+E3_Parameter!$C$16*0.001/(3.715*Berechnungen!NN43)))^2,3400*(NN112/NN43*0.001)^4.13*(NN112/NN135)^(230*(NN112/NN43*0.001)^2.1-0.7)*NN89^(0.193*EXP(-3300*(NN112/NN43*0.001)^2.6*(NN112/NN135))))</f>
        <v>#N/A</v>
      </c>
      <c r="NO158" s="88" t="e">
        <f ca="1">IF(OR(NO$7="–",NO$7="glatt"),0.25/(LOG(15/NO89+E3_Parameter!$C$16*0.001/(3.715*Berechnungen!NO43)))^2,3400*(NO112/NO43*0.001)^4.13*(NO112/NO135)^(230*(NO112/NO43*0.001)^2.1-0.7)*NO89^(0.193*EXP(-3300*(NO112/NO43*0.001)^2.6*(NO112/NO135))))</f>
        <v>#N/A</v>
      </c>
      <c r="NP158" s="88" t="e">
        <f ca="1">IF(OR(NP$7="–",NP$7="glatt"),0.25/(LOG(15/NP89+E3_Parameter!$C$16*0.001/(3.715*Berechnungen!NP43)))^2,3400*(NP112/NP43*0.001)^4.13*(NP112/NP135)^(230*(NP112/NP43*0.001)^2.1-0.7)*NP89^(0.193*EXP(-3300*(NP112/NP43*0.001)^2.6*(NP112/NP135))))</f>
        <v>#N/A</v>
      </c>
      <c r="NQ158" s="88" t="e">
        <f ca="1">IF(OR(NQ$7="–",NQ$7="glatt"),0.25/(LOG(15/NQ89+E3_Parameter!$C$16*0.001/(3.715*Berechnungen!NQ43)))^2,3400*(NQ112/NQ43*0.001)^4.13*(NQ112/NQ135)^(230*(NQ112/NQ43*0.001)^2.1-0.7)*NQ89^(0.193*EXP(-3300*(NQ112/NQ43*0.001)^2.6*(NQ112/NQ135))))</f>
        <v>#N/A</v>
      </c>
      <c r="NR158" s="88" t="e">
        <f ca="1">IF(OR(NR$7="–",NR$7="glatt"),0.25/(LOG(15/NR89+E3_Parameter!$C$16*0.001/(3.715*Berechnungen!NR43)))^2,3400*(NR112/NR43*0.001)^4.13*(NR112/NR135)^(230*(NR112/NR43*0.001)^2.1-0.7)*NR89^(0.193*EXP(-3300*(NR112/NR43*0.001)^2.6*(NR112/NR135))))</f>
        <v>#N/A</v>
      </c>
      <c r="NS158" s="88" t="e">
        <f ca="1">IF(OR(NS$7="–",NS$7="glatt"),0.25/(LOG(15/NS89+E3_Parameter!$C$16*0.001/(3.715*Berechnungen!NS43)))^2,3400*(NS112/NS43*0.001)^4.13*(NS112/NS135)^(230*(NS112/NS43*0.001)^2.1-0.7)*NS89^(0.193*EXP(-3300*(NS112/NS43*0.001)^2.6*(NS112/NS135))))</f>
        <v>#N/A</v>
      </c>
      <c r="NT158" s="88" t="e">
        <f ca="1">IF(OR(NT$7="–",NT$7="glatt"),0.25/(LOG(15/NT89+E3_Parameter!$C$16*0.001/(3.715*Berechnungen!NT43)))^2,3400*(NT112/NT43*0.001)^4.13*(NT112/NT135)^(230*(NT112/NT43*0.001)^2.1-0.7)*NT89^(0.193*EXP(-3300*(NT112/NT43*0.001)^2.6*(NT112/NT135))))</f>
        <v>#N/A</v>
      </c>
      <c r="NU158" s="88" t="e">
        <f ca="1">IF(OR(NU$7="–",NU$7="glatt"),0.25/(LOG(15/NU89+E3_Parameter!$C$16*0.001/(3.715*Berechnungen!NU43)))^2,3400*(NU112/NU43*0.001)^4.13*(NU112/NU135)^(230*(NU112/NU43*0.001)^2.1-0.7)*NU89^(0.193*EXP(-3300*(NU112/NU43*0.001)^2.6*(NU112/NU135))))</f>
        <v>#N/A</v>
      </c>
      <c r="NV158" s="88" t="e">
        <f ca="1">IF(OR(NV$7="–",NV$7="glatt"),0.25/(LOG(15/NV89+E3_Parameter!$C$16*0.001/(3.715*Berechnungen!NV43)))^2,3400*(NV112/NV43*0.001)^4.13*(NV112/NV135)^(230*(NV112/NV43*0.001)^2.1-0.7)*NV89^(0.193*EXP(-3300*(NV112/NV43*0.001)^2.6*(NV112/NV135))))</f>
        <v>#N/A</v>
      </c>
      <c r="NW158" s="88" t="e">
        <f ca="1">IF(OR(NW$7="–",NW$7="glatt"),0.25/(LOG(15/NW89+E3_Parameter!$C$16*0.001/(3.715*Berechnungen!NW43)))^2,3400*(NW112/NW43*0.001)^4.13*(NW112/NW135)^(230*(NW112/NW43*0.001)^2.1-0.7)*NW89^(0.193*EXP(-3300*(NW112/NW43*0.001)^2.6*(NW112/NW135))))</f>
        <v>#N/A</v>
      </c>
      <c r="NX158" s="88" t="e">
        <f ca="1">IF(OR(NX$7="–",NX$7="glatt"),0.25/(LOG(15/NX89+E3_Parameter!$C$16*0.001/(3.715*Berechnungen!NX43)))^2,3400*(NX112/NX43*0.001)^4.13*(NX112/NX135)^(230*(NX112/NX43*0.001)^2.1-0.7)*NX89^(0.193*EXP(-3300*(NX112/NX43*0.001)^2.6*(NX112/NX135))))</f>
        <v>#N/A</v>
      </c>
      <c r="NY158" s="88" t="e">
        <f ca="1">IF(OR(NY$7="–",NY$7="glatt"),0.25/(LOG(15/NY89+E3_Parameter!$C$16*0.001/(3.715*Berechnungen!NY43)))^2,3400*(NY112/NY43*0.001)^4.13*(NY112/NY135)^(230*(NY112/NY43*0.001)^2.1-0.7)*NY89^(0.193*EXP(-3300*(NY112/NY43*0.001)^2.6*(NY112/NY135))))</f>
        <v>#N/A</v>
      </c>
      <c r="NZ158" s="88" t="e">
        <f ca="1">IF(OR(NZ$7="–",NZ$7="glatt"),0.25/(LOG(15/NZ89+E3_Parameter!$C$16*0.001/(3.715*Berechnungen!NZ43)))^2,3400*(NZ112/NZ43*0.001)^4.13*(NZ112/NZ135)^(230*(NZ112/NZ43*0.001)^2.1-0.7)*NZ89^(0.193*EXP(-3300*(NZ112/NZ43*0.001)^2.6*(NZ112/NZ135))))</f>
        <v>#N/A</v>
      </c>
      <c r="OA158" s="88" t="e">
        <f ca="1">IF(OR(OA$7="–",OA$7="glatt"),0.25/(LOG(15/OA89+E3_Parameter!$C$16*0.001/(3.715*Berechnungen!OA43)))^2,3400*(OA112/OA43*0.001)^4.13*(OA112/OA135)^(230*(OA112/OA43*0.001)^2.1-0.7)*OA89^(0.193*EXP(-3300*(OA112/OA43*0.001)^2.6*(OA112/OA135))))</f>
        <v>#N/A</v>
      </c>
      <c r="OB158" s="88" t="e">
        <f ca="1">IF(OR(OB$7="–",OB$7="glatt"),0.25/(LOG(15/OB89+E3_Parameter!$C$16*0.001/(3.715*Berechnungen!OB43)))^2,3400*(OB112/OB43*0.001)^4.13*(OB112/OB135)^(230*(OB112/OB43*0.001)^2.1-0.7)*OB89^(0.193*EXP(-3300*(OB112/OB43*0.001)^2.6*(OB112/OB135))))</f>
        <v>#N/A</v>
      </c>
      <c r="OC158" s="88" t="e">
        <f ca="1">IF(OR(OC$7="–",OC$7="glatt"),0.25/(LOG(15/OC89+E3_Parameter!$C$16*0.001/(3.715*Berechnungen!OC43)))^2,3400*(OC112/OC43*0.001)^4.13*(OC112/OC135)^(230*(OC112/OC43*0.001)^2.1-0.7)*OC89^(0.193*EXP(-3300*(OC112/OC43*0.001)^2.6*(OC112/OC135))))</f>
        <v>#N/A</v>
      </c>
      <c r="OD158" s="88" t="e">
        <f ca="1">IF(OR(OD$7="–",OD$7="glatt"),0.25/(LOG(15/OD89+E3_Parameter!$C$16*0.001/(3.715*Berechnungen!OD43)))^2,3400*(OD112/OD43*0.001)^4.13*(OD112/OD135)^(230*(OD112/OD43*0.001)^2.1-0.7)*OD89^(0.193*EXP(-3300*(OD112/OD43*0.001)^2.6*(OD112/OD135))))</f>
        <v>#N/A</v>
      </c>
      <c r="OE158" s="88" t="e">
        <f ca="1">IF(OR(OE$7="–",OE$7="glatt"),0.25/(LOG(15/OE89+E3_Parameter!$C$16*0.001/(3.715*Berechnungen!OE43)))^2,3400*(OE112/OE43*0.001)^4.13*(OE112/OE135)^(230*(OE112/OE43*0.001)^2.1-0.7)*OE89^(0.193*EXP(-3300*(OE112/OE43*0.001)^2.6*(OE112/OE135))))</f>
        <v>#N/A</v>
      </c>
      <c r="OF158" s="88" t="e">
        <f ca="1">IF(OR(OF$7="–",OF$7="glatt"),0.25/(LOG(15/OF89+E3_Parameter!$C$16*0.001/(3.715*Berechnungen!OF43)))^2,3400*(OF112/OF43*0.001)^4.13*(OF112/OF135)^(230*(OF112/OF43*0.001)^2.1-0.7)*OF89^(0.193*EXP(-3300*(OF112/OF43*0.001)^2.6*(OF112/OF135))))</f>
        <v>#N/A</v>
      </c>
      <c r="OG158" s="88" t="e">
        <f ca="1">IF(OR(OG$7="–",OG$7="glatt"),0.25/(LOG(15/OG89+E3_Parameter!$C$16*0.001/(3.715*Berechnungen!OG43)))^2,3400*(OG112/OG43*0.001)^4.13*(OG112/OG135)^(230*(OG112/OG43*0.001)^2.1-0.7)*OG89^(0.193*EXP(-3300*(OG112/OG43*0.001)^2.6*(OG112/OG135))))</f>
        <v>#N/A</v>
      </c>
      <c r="OH158" s="88" t="e">
        <f ca="1">IF(OR(OH$7="–",OH$7="glatt"),0.25/(LOG(15/OH89+E3_Parameter!$C$16*0.001/(3.715*Berechnungen!OH43)))^2,3400*(OH112/OH43*0.001)^4.13*(OH112/OH135)^(230*(OH112/OH43*0.001)^2.1-0.7)*OH89^(0.193*EXP(-3300*(OH112/OH43*0.001)^2.6*(OH112/OH135))))</f>
        <v>#N/A</v>
      </c>
      <c r="OI158" s="88" t="e">
        <f ca="1">IF(OR(OI$7="–",OI$7="glatt"),0.25/(LOG(15/OI89+E3_Parameter!$C$16*0.001/(3.715*Berechnungen!OI43)))^2,3400*(OI112/OI43*0.001)^4.13*(OI112/OI135)^(230*(OI112/OI43*0.001)^2.1-0.7)*OI89^(0.193*EXP(-3300*(OI112/OI43*0.001)^2.6*(OI112/OI135))))</f>
        <v>#N/A</v>
      </c>
      <c r="OJ158" s="88" t="e">
        <f ca="1">IF(OR(OJ$7="–",OJ$7="glatt"),0.25/(LOG(15/OJ89+E3_Parameter!$C$16*0.001/(3.715*Berechnungen!OJ43)))^2,3400*(OJ112/OJ43*0.001)^4.13*(OJ112/OJ135)^(230*(OJ112/OJ43*0.001)^2.1-0.7)*OJ89^(0.193*EXP(-3300*(OJ112/OJ43*0.001)^2.6*(OJ112/OJ135))))</f>
        <v>#N/A</v>
      </c>
      <c r="OK158" s="88" t="e">
        <f ca="1">IF(OR(OK$7="–",OK$7="glatt"),0.25/(LOG(15/OK89+E3_Parameter!$C$16*0.001/(3.715*Berechnungen!OK43)))^2,3400*(OK112/OK43*0.001)^4.13*(OK112/OK135)^(230*(OK112/OK43*0.001)^2.1-0.7)*OK89^(0.193*EXP(-3300*(OK112/OK43*0.001)^2.6*(OK112/OK135))))</f>
        <v>#N/A</v>
      </c>
      <c r="OL158" s="88" t="e">
        <f ca="1">IF(OR(OL$7="–",OL$7="glatt"),0.25/(LOG(15/OL89+E3_Parameter!$C$16*0.001/(3.715*Berechnungen!OL43)))^2,3400*(OL112/OL43*0.001)^4.13*(OL112/OL135)^(230*(OL112/OL43*0.001)^2.1-0.7)*OL89^(0.193*EXP(-3300*(OL112/OL43*0.001)^2.6*(OL112/OL135))))</f>
        <v>#N/A</v>
      </c>
      <c r="OM158" s="88" t="e">
        <f ca="1">IF(OR(OM$7="–",OM$7="glatt"),0.25/(LOG(15/OM89+E3_Parameter!$C$16*0.001/(3.715*Berechnungen!OM43)))^2,3400*(OM112/OM43*0.001)^4.13*(OM112/OM135)^(230*(OM112/OM43*0.001)^2.1-0.7)*OM89^(0.193*EXP(-3300*(OM112/OM43*0.001)^2.6*(OM112/OM135))))</f>
        <v>#N/A</v>
      </c>
    </row>
    <row r="159" spans="2:403" x14ac:dyDescent="0.3">
      <c r="B159" s="84">
        <v>800</v>
      </c>
      <c r="C159" s="85" t="s">
        <v>308</v>
      </c>
      <c r="D159" s="88">
        <f ca="1">IF(OR(D$7="–",D$7="glatt"),0.25/(LOG(15/D90+E3_Parameter!$C$16*0.001/(3.715*Berechnungen!D44)))^2,3400*(D113/D44*0.001)^4.13*(D113/D136)^(230*(D113/D44*0.001)^2.1-0.7)*D90^(0.193*EXP(-3300*(D113/D44*0.001)^2.6*(D113/D136))))</f>
        <v>2.5081716035077715E-2</v>
      </c>
      <c r="E159" s="88">
        <f ca="1">IF(OR(E$7="–",E$7="glatt"),0.25/(LOG(15/E90+E3_Parameter!$C$16*0.001/(3.715*Berechnungen!E44)))^2,3400*(E113/E44*0.001)^4.13*(E113/E136)^(230*(E113/E44*0.001)^2.1-0.7)*E90^(0.193*EXP(-3300*(E113/E44*0.001)^2.6*(E113/E136))))</f>
        <v>9.819561167295239E-2</v>
      </c>
      <c r="F159" s="88">
        <f ca="1">IF(OR(F$7="–",F$7="glatt"),0.25/(LOG(15/F90+E3_Parameter!$C$16*0.001/(3.715*Berechnungen!F44)))^2,3400*(F113/F44*0.001)^4.13*(F113/F136)^(230*(F113/F44*0.001)^2.1-0.7)*F90^(0.193*EXP(-3300*(F113/F44*0.001)^2.6*(F113/F136))))</f>
        <v>2.5273004783521472E-2</v>
      </c>
      <c r="G159" s="88">
        <f ca="1">IF(OR(G$7="–",G$7="glatt"),0.25/(LOG(15/G90+E3_Parameter!$C$16*0.001/(3.715*Berechnungen!G44)))^2,3400*(G113/G44*0.001)^4.13*(G113/G136)^(230*(G113/G44*0.001)^2.1-0.7)*G90^(0.193*EXP(-3300*(G113/G44*0.001)^2.6*(G113/G136))))</f>
        <v>3.1046468169831382E-2</v>
      </c>
      <c r="H159" s="88">
        <f ca="1">IF(OR(H$7="–",H$7="glatt"),0.25/(LOG(15/H90+E3_Parameter!$C$16*0.001/(3.715*Berechnungen!H44)))^2,3400*(H113/H44*0.001)^4.13*(H113/H136)^(230*(H113/H44*0.001)^2.1-0.7)*H90^(0.193*EXP(-3300*(H113/H44*0.001)^2.6*(H113/H136))))</f>
        <v>4.1979341659614214E-2</v>
      </c>
      <c r="I159" s="88">
        <f ca="1">IF(OR(I$7="–",I$7="glatt"),0.25/(LOG(15/I90+E3_Parameter!$C$16*0.001/(3.715*Berechnungen!I44)))^2,3400*(I113/I44*0.001)^4.13*(I113/I136)^(230*(I113/I44*0.001)^2.1-0.7)*I90^(0.193*EXP(-3300*(I113/I44*0.001)^2.6*(I113/I136))))</f>
        <v>5.4614262869286896E-2</v>
      </c>
      <c r="J159" s="88">
        <f ca="1">IF(OR(J$7="–",J$7="glatt"),0.25/(LOG(15/J90+E3_Parameter!$C$16*0.001/(3.715*Berechnungen!J44)))^2,3400*(J113/J44*0.001)^4.13*(J113/J136)^(230*(J113/J44*0.001)^2.1-0.7)*J90^(0.193*EXP(-3300*(J113/J44*0.001)^2.6*(J113/J136))))</f>
        <v>5.4614262869286896E-2</v>
      </c>
      <c r="K159" s="88">
        <f ca="1">IF(OR(K$7="–",K$7="glatt"),0.25/(LOG(15/K90+E3_Parameter!$C$16*0.001/(3.715*Berechnungen!K44)))^2,3400*(K113/K44*0.001)^4.13*(K113/K136)^(230*(K113/K44*0.001)^2.1-0.7)*K90^(0.193*EXP(-3300*(K113/K44*0.001)^2.6*(K113/K136))))</f>
        <v>3.6524571070253635E-2</v>
      </c>
      <c r="L159" s="88">
        <f ca="1">IF(OR(L$7="–",L$7="glatt"),0.25/(LOG(15/L90+E3_Parameter!$C$16*0.001/(3.715*Berechnungen!L44)))^2,3400*(L113/L44*0.001)^4.13*(L113/L136)^(230*(L113/L44*0.001)^2.1-0.7)*L90^(0.193*EXP(-3300*(L113/L44*0.001)^2.6*(L113/L136))))</f>
        <v>5.4614262869286896E-2</v>
      </c>
      <c r="M159" s="88">
        <f ca="1">IF(OR(M$7="–",M$7="glatt"),0.25/(LOG(15/M90+E3_Parameter!$C$16*0.001/(3.715*Berechnungen!M44)))^2,3400*(M113/M44*0.001)^4.13*(M113/M136)^(230*(M113/M44*0.001)^2.1-0.7)*M90^(0.193*EXP(-3300*(M113/M44*0.001)^2.6*(M113/M136))))</f>
        <v>4.1979341659614214E-2</v>
      </c>
      <c r="N159" s="88">
        <f ca="1">IF(OR(N$7="–",N$7="glatt"),0.25/(LOG(15/N90+E3_Parameter!$C$16*0.001/(3.715*Berechnungen!N44)))^2,3400*(N113/N44*0.001)^4.13*(N113/N136)^(230*(N113/N44*0.001)^2.1-0.7)*N90^(0.193*EXP(-3300*(N113/N44*0.001)^2.6*(N113/N136))))</f>
        <v>5.4614262869286896E-2</v>
      </c>
      <c r="O159" s="88">
        <f ca="1">IF(OR(O$7="–",O$7="glatt"),0.25/(LOG(15/O90+E3_Parameter!$C$16*0.001/(3.715*Berechnungen!O44)))^2,3400*(O113/O44*0.001)^4.13*(O113/O136)^(230*(O113/O44*0.001)^2.1-0.7)*O90^(0.193*EXP(-3300*(O113/O44*0.001)^2.6*(O113/O136))))</f>
        <v>5.4614262869286896E-2</v>
      </c>
      <c r="P159" s="88">
        <f ca="1">IF(OR(P$7="–",P$7="glatt"),0.25/(LOG(15/P90+E3_Parameter!$C$16*0.001/(3.715*Berechnungen!P44)))^2,3400*(P113/P44*0.001)^4.13*(P113/P136)^(230*(P113/P44*0.001)^2.1-0.7)*P90^(0.193*EXP(-3300*(P113/P44*0.001)^2.6*(P113/P136))))</f>
        <v>3.0725023481548586E-2</v>
      </c>
      <c r="Q159" s="88">
        <f ca="1">IF(OR(Q$7="–",Q$7="glatt"),0.25/(LOG(15/Q90+E3_Parameter!$C$16*0.001/(3.715*Berechnungen!Q44)))^2,3400*(Q113/Q44*0.001)^4.13*(Q113/Q136)^(230*(Q113/Q44*0.001)^2.1-0.7)*Q90^(0.193*EXP(-3300*(Q113/Q44*0.001)^2.6*(Q113/Q136))))</f>
        <v>3.8345119854810109E-2</v>
      </c>
      <c r="R159" s="88">
        <f ca="1">IF(OR(R$7="–",R$7="glatt"),0.25/(LOG(15/R90+E3_Parameter!$C$16*0.001/(3.715*Berechnungen!R44)))^2,3400*(R113/R44*0.001)^4.13*(R113/R136)^(230*(R113/R44*0.001)^2.1-0.7)*R90^(0.193*EXP(-3300*(R113/R44*0.001)^2.6*(R113/R136))))</f>
        <v>3.8429195176642304E-2</v>
      </c>
      <c r="S159" s="88">
        <f ca="1">IF(OR(S$7="–",S$7="glatt"),0.25/(LOG(15/S90+E3_Parameter!$C$16*0.001/(3.715*Berechnungen!S44)))^2,3400*(S113/S44*0.001)^4.13*(S113/S136)^(230*(S113/S44*0.001)^2.1-0.7)*S90^(0.193*EXP(-3300*(S113/S44*0.001)^2.6*(S113/S136))))</f>
        <v>5.1147486889730254E-2</v>
      </c>
      <c r="T159" s="88">
        <f ca="1">IF(OR(T$7="–",T$7="glatt"),0.25/(LOG(15/T90+E3_Parameter!$C$16*0.001/(3.715*Berechnungen!T44)))^2,3400*(T113/T44*0.001)^4.13*(T113/T136)^(230*(T113/T44*0.001)^2.1-0.7)*T90^(0.193*EXP(-3300*(T113/T44*0.001)^2.6*(T113/T136))))</f>
        <v>4.7857603793624776E-2</v>
      </c>
      <c r="U159" s="88">
        <f ca="1">IF(OR(U$7="–",U$7="glatt"),0.25/(LOG(15/U90+E3_Parameter!$C$16*0.001/(3.715*Berechnungen!U44)))^2,3400*(U113/U44*0.001)^4.13*(U113/U136)^(230*(U113/U44*0.001)^2.1-0.7)*U90^(0.193*EXP(-3300*(U113/U44*0.001)^2.6*(U113/U136))))</f>
        <v>6.2911211639852277E-2</v>
      </c>
      <c r="V159" s="88">
        <f ca="1">IF(OR(V$7="–",V$7="glatt"),0.25/(LOG(15/V90+E3_Parameter!$C$16*0.001/(3.715*Berechnungen!V44)))^2,3400*(V113/V44*0.001)^4.13*(V113/V136)^(230*(V113/V44*0.001)^2.1-0.7)*V90^(0.193*EXP(-3300*(V113/V44*0.001)^2.6*(V113/V136))))</f>
        <v>6.4044944265688866E-2</v>
      </c>
      <c r="W159" s="88">
        <f ca="1">IF(OR(W$7="–",W$7="glatt"),0.25/(LOG(15/W90+E3_Parameter!$C$16*0.001/(3.715*Berechnungen!W44)))^2,3400*(W113/W44*0.001)^4.13*(W113/W136)^(230*(W113/W44*0.001)^2.1-0.7)*W90^(0.193*EXP(-3300*(W113/W44*0.001)^2.6*(W113/W136))))</f>
        <v>0.21723689895979345</v>
      </c>
      <c r="X159" s="88">
        <f ca="1">IF(OR(X$7="–",X$7="glatt"),0.25/(LOG(15/X90+E3_Parameter!$C$16*0.001/(3.715*Berechnungen!X44)))^2,3400*(X113/X44*0.001)^4.13*(X113/X136)^(230*(X113/X44*0.001)^2.1-0.7)*X90^(0.193*EXP(-3300*(X113/X44*0.001)^2.6*(X113/X136))))</f>
        <v>6.7975686304164312E-2</v>
      </c>
      <c r="Y159" s="88">
        <f ca="1">IF(OR(Y$7="–",Y$7="glatt"),0.25/(LOG(15/Y90+E3_Parameter!$C$16*0.001/(3.715*Berechnungen!Y44)))^2,3400*(Y113/Y44*0.001)^4.13*(Y113/Y136)^(230*(Y113/Y44*0.001)^2.1-0.7)*Y90^(0.193*EXP(-3300*(Y113/Y44*0.001)^2.6*(Y113/Y136))))</f>
        <v>0.21723689895979345</v>
      </c>
      <c r="Z159" s="88">
        <f ca="1">IF(OR(Z$7="–",Z$7="glatt"),0.25/(LOG(15/Z90+E3_Parameter!$C$16*0.001/(3.715*Berechnungen!Z44)))^2,3400*(Z113/Z44*0.001)^4.13*(Z113/Z136)^(230*(Z113/Z44*0.001)^2.1-0.7)*Z90^(0.193*EXP(-3300*(Z113/Z44*0.001)^2.6*(Z113/Z136))))</f>
        <v>7.2980839398744154E-2</v>
      </c>
      <c r="AA159" s="88">
        <f ca="1">IF(OR(AA$7="–",AA$7="glatt"),0.25/(LOG(15/AA90+E3_Parameter!$C$16*0.001/(3.715*Berechnungen!AA44)))^2,3400*(AA113/AA44*0.001)^4.13*(AA113/AA136)^(230*(AA113/AA44*0.001)^2.1-0.7)*AA90^(0.193*EXP(-3300*(AA113/AA44*0.001)^2.6*(AA113/AA136))))</f>
        <v>0.21723689895979345</v>
      </c>
      <c r="AB159" s="88">
        <f ca="1">IF(OR(AB$7="–",AB$7="glatt"),0.25/(LOG(15/AB90+E3_Parameter!$C$16*0.001/(3.715*Berechnungen!AB44)))^2,3400*(AB113/AB44*0.001)^4.13*(AB113/AB136)^(230*(AB113/AB44*0.001)^2.1-0.7)*AB90^(0.193*EXP(-3300*(AB113/AB44*0.001)^2.6*(AB113/AB136))))</f>
        <v>7.9648616296764799E-2</v>
      </c>
      <c r="AC159" s="88">
        <f ca="1">IF(OR(AC$7="–",AC$7="glatt"),0.25/(LOG(15/AC90+E3_Parameter!$C$16*0.001/(3.715*Berechnungen!AC44)))^2,3400*(AC113/AC44*0.001)^4.13*(AC113/AC136)^(230*(AC113/AC44*0.001)^2.1-0.7)*AC90^(0.193*EXP(-3300*(AC113/AC44*0.001)^2.6*(AC113/AC136))))</f>
        <v>0.21723689895979345</v>
      </c>
      <c r="AD159" s="88">
        <f ca="1">IF(OR(AD$7="–",AD$7="glatt"),0.25/(LOG(15/AD90+E3_Parameter!$C$16*0.001/(3.715*Berechnungen!AD44)))^2,3400*(AD113/AD44*0.001)^4.13*(AD113/AD136)^(230*(AD113/AD44*0.001)^2.1-0.7)*AD90^(0.193*EXP(-3300*(AD113/AD44*0.001)^2.6*(AD113/AD136))))</f>
        <v>8.9131242109569492E-2</v>
      </c>
      <c r="AE159" s="88">
        <f ca="1">IF(OR(AE$7="–",AE$7="glatt"),0.25/(LOG(15/AE90+E3_Parameter!$C$16*0.001/(3.715*Berechnungen!AE44)))^2,3400*(AE113/AE44*0.001)^4.13*(AE113/AE136)^(230*(AE113/AE44*0.001)^2.1-0.7)*AE90^(0.193*EXP(-3300*(AE113/AE44*0.001)^2.6*(AE113/AE136))))</f>
        <v>0.21723689895979345</v>
      </c>
      <c r="AF159" s="88">
        <f ca="1">IF(OR(AF$7="–",AF$7="glatt"),0.25/(LOG(15/AF90+E3_Parameter!$C$16*0.001/(3.715*Berechnungen!AF44)))^2,3400*(AF113/AF44*0.001)^4.13*(AF113/AF136)^(230*(AF113/AF44*0.001)^2.1-0.7)*AF90^(0.193*EXP(-3300*(AF113/AF44*0.001)^2.6*(AF113/AF136))))</f>
        <v>0.10407867514814516</v>
      </c>
      <c r="AG159" s="88">
        <f ca="1">IF(OR(AG$7="–",AG$7="glatt"),0.25/(LOG(15/AG90+E3_Parameter!$C$16*0.001/(3.715*Berechnungen!AG44)))^2,3400*(AG113/AG44*0.001)^4.13*(AG113/AG136)^(230*(AG113/AG44*0.001)^2.1-0.7)*AG90^(0.193*EXP(-3300*(AG113/AG44*0.001)^2.6*(AG113/AG136))))</f>
        <v>0.21723689895979345</v>
      </c>
      <c r="AH159" s="88">
        <f ca="1">IF(OR(AH$7="–",AH$7="glatt"),0.25/(LOG(15/AH90+E3_Parameter!$C$16*0.001/(3.715*Berechnungen!AH44)))^2,3400*(AH113/AH44*0.001)^4.13*(AH113/AH136)^(230*(AH113/AH44*0.001)^2.1-0.7)*AH90^(0.193*EXP(-3300*(AH113/AH44*0.001)^2.6*(AH113/AH136))))</f>
        <v>0.13246748921522625</v>
      </c>
      <c r="AI159" s="88">
        <f ca="1">IF(OR(AI$7="–",AI$7="glatt"),0.25/(LOG(15/AI90+E3_Parameter!$C$16*0.001/(3.715*Berechnungen!AI44)))^2,3400*(AI113/AI44*0.001)^4.13*(AI113/AI136)^(230*(AI113/AI44*0.001)^2.1-0.7)*AI90^(0.193*EXP(-3300*(AI113/AI44*0.001)^2.6*(AI113/AI136))))</f>
        <v>0.21723689895979345</v>
      </c>
      <c r="AJ159" s="88">
        <f ca="1">IF(OR(AJ$7="–",AJ$7="glatt"),0.25/(LOG(15/AJ90+E3_Parameter!$C$16*0.001/(3.715*Berechnungen!AJ44)))^2,3400*(AJ113/AJ44*0.001)^4.13*(AJ113/AJ136)^(230*(AJ113/AJ44*0.001)^2.1-0.7)*AJ90^(0.193*EXP(-3300*(AJ113/AJ44*0.001)^2.6*(AJ113/AJ136))))</f>
        <v>0.21723689895979345</v>
      </c>
      <c r="AK159" s="88" t="e">
        <f ca="1">IF(OR(AK$7="–",AK$7="glatt"),0.25/(LOG(15/AK90+E3_Parameter!$C$16*0.001/(3.715*Berechnungen!AK44)))^2,3400*(AK113/AK44*0.001)^4.13*(AK113/AK136)^(230*(AK113/AK44*0.001)^2.1-0.7)*AK90^(0.193*EXP(-3300*(AK113/AK44*0.001)^2.6*(AK113/AK136))))</f>
        <v>#N/A</v>
      </c>
      <c r="AL159" s="88" t="e">
        <f ca="1">IF(OR(AL$7="–",AL$7="glatt"),0.25/(LOG(15/AL90+E3_Parameter!$C$16*0.001/(3.715*Berechnungen!AL44)))^2,3400*(AL113/AL44*0.001)^4.13*(AL113/AL136)^(230*(AL113/AL44*0.001)^2.1-0.7)*AL90^(0.193*EXP(-3300*(AL113/AL44*0.001)^2.6*(AL113/AL136))))</f>
        <v>#N/A</v>
      </c>
      <c r="AM159" s="88" t="e">
        <f ca="1">IF(OR(AM$7="–",AM$7="glatt"),0.25/(LOG(15/AM90+E3_Parameter!$C$16*0.001/(3.715*Berechnungen!AM44)))^2,3400*(AM113/AM44*0.001)^4.13*(AM113/AM136)^(230*(AM113/AM44*0.001)^2.1-0.7)*AM90^(0.193*EXP(-3300*(AM113/AM44*0.001)^2.6*(AM113/AM136))))</f>
        <v>#N/A</v>
      </c>
      <c r="AN159" s="88" t="e">
        <f ca="1">IF(OR(AN$7="–",AN$7="glatt"),0.25/(LOG(15/AN90+E3_Parameter!$C$16*0.001/(3.715*Berechnungen!AN44)))^2,3400*(AN113/AN44*0.001)^4.13*(AN113/AN136)^(230*(AN113/AN44*0.001)^2.1-0.7)*AN90^(0.193*EXP(-3300*(AN113/AN44*0.001)^2.6*(AN113/AN136))))</f>
        <v>#N/A</v>
      </c>
      <c r="AO159" s="88" t="e">
        <f ca="1">IF(OR(AO$7="–",AO$7="glatt"),0.25/(LOG(15/AO90+E3_Parameter!$C$16*0.001/(3.715*Berechnungen!AO44)))^2,3400*(AO113/AO44*0.001)^4.13*(AO113/AO136)^(230*(AO113/AO44*0.001)^2.1-0.7)*AO90^(0.193*EXP(-3300*(AO113/AO44*0.001)^2.6*(AO113/AO136))))</f>
        <v>#N/A</v>
      </c>
      <c r="AP159" s="88" t="e">
        <f ca="1">IF(OR(AP$7="–",AP$7="glatt"),0.25/(LOG(15/AP90+E3_Parameter!$C$16*0.001/(3.715*Berechnungen!AP44)))^2,3400*(AP113/AP44*0.001)^4.13*(AP113/AP136)^(230*(AP113/AP44*0.001)^2.1-0.7)*AP90^(0.193*EXP(-3300*(AP113/AP44*0.001)^2.6*(AP113/AP136))))</f>
        <v>#N/A</v>
      </c>
      <c r="AQ159" s="88" t="e">
        <f ca="1">IF(OR(AQ$7="–",AQ$7="glatt"),0.25/(LOG(15/AQ90+E3_Parameter!$C$16*0.001/(3.715*Berechnungen!AQ44)))^2,3400*(AQ113/AQ44*0.001)^4.13*(AQ113/AQ136)^(230*(AQ113/AQ44*0.001)^2.1-0.7)*AQ90^(0.193*EXP(-3300*(AQ113/AQ44*0.001)^2.6*(AQ113/AQ136))))</f>
        <v>#N/A</v>
      </c>
      <c r="AR159" s="88" t="e">
        <f ca="1">IF(OR(AR$7="–",AR$7="glatt"),0.25/(LOG(15/AR90+E3_Parameter!$C$16*0.001/(3.715*Berechnungen!AR44)))^2,3400*(AR113/AR44*0.001)^4.13*(AR113/AR136)^(230*(AR113/AR44*0.001)^2.1-0.7)*AR90^(0.193*EXP(-3300*(AR113/AR44*0.001)^2.6*(AR113/AR136))))</f>
        <v>#N/A</v>
      </c>
      <c r="AS159" s="88" t="e">
        <f ca="1">IF(OR(AS$7="–",AS$7="glatt"),0.25/(LOG(15/AS90+E3_Parameter!$C$16*0.001/(3.715*Berechnungen!AS44)))^2,3400*(AS113/AS44*0.001)^4.13*(AS113/AS136)^(230*(AS113/AS44*0.001)^2.1-0.7)*AS90^(0.193*EXP(-3300*(AS113/AS44*0.001)^2.6*(AS113/AS136))))</f>
        <v>#N/A</v>
      </c>
      <c r="AT159" s="88" t="e">
        <f ca="1">IF(OR(AT$7="–",AT$7="glatt"),0.25/(LOG(15/AT90+E3_Parameter!$C$16*0.001/(3.715*Berechnungen!AT44)))^2,3400*(AT113/AT44*0.001)^4.13*(AT113/AT136)^(230*(AT113/AT44*0.001)^2.1-0.7)*AT90^(0.193*EXP(-3300*(AT113/AT44*0.001)^2.6*(AT113/AT136))))</f>
        <v>#N/A</v>
      </c>
      <c r="AU159" s="88" t="e">
        <f ca="1">IF(OR(AU$7="–",AU$7="glatt"),0.25/(LOG(15/AU90+E3_Parameter!$C$16*0.001/(3.715*Berechnungen!AU44)))^2,3400*(AU113/AU44*0.001)^4.13*(AU113/AU136)^(230*(AU113/AU44*0.001)^2.1-0.7)*AU90^(0.193*EXP(-3300*(AU113/AU44*0.001)^2.6*(AU113/AU136))))</f>
        <v>#N/A</v>
      </c>
      <c r="AV159" s="88" t="e">
        <f ca="1">IF(OR(AV$7="–",AV$7="glatt"),0.25/(LOG(15/AV90+E3_Parameter!$C$16*0.001/(3.715*Berechnungen!AV44)))^2,3400*(AV113/AV44*0.001)^4.13*(AV113/AV136)^(230*(AV113/AV44*0.001)^2.1-0.7)*AV90^(0.193*EXP(-3300*(AV113/AV44*0.001)^2.6*(AV113/AV136))))</f>
        <v>#N/A</v>
      </c>
      <c r="AW159" s="88" t="e">
        <f ca="1">IF(OR(AW$7="–",AW$7="glatt"),0.25/(LOG(15/AW90+E3_Parameter!$C$16*0.001/(3.715*Berechnungen!AW44)))^2,3400*(AW113/AW44*0.001)^4.13*(AW113/AW136)^(230*(AW113/AW44*0.001)^2.1-0.7)*AW90^(0.193*EXP(-3300*(AW113/AW44*0.001)^2.6*(AW113/AW136))))</f>
        <v>#N/A</v>
      </c>
      <c r="AX159" s="88" t="e">
        <f ca="1">IF(OR(AX$7="–",AX$7="glatt"),0.25/(LOG(15/AX90+E3_Parameter!$C$16*0.001/(3.715*Berechnungen!AX44)))^2,3400*(AX113/AX44*0.001)^4.13*(AX113/AX136)^(230*(AX113/AX44*0.001)^2.1-0.7)*AX90^(0.193*EXP(-3300*(AX113/AX44*0.001)^2.6*(AX113/AX136))))</f>
        <v>#N/A</v>
      </c>
      <c r="AY159" s="88" t="e">
        <f ca="1">IF(OR(AY$7="–",AY$7="glatt"),0.25/(LOG(15/AY90+E3_Parameter!$C$16*0.001/(3.715*Berechnungen!AY44)))^2,3400*(AY113/AY44*0.001)^4.13*(AY113/AY136)^(230*(AY113/AY44*0.001)^2.1-0.7)*AY90^(0.193*EXP(-3300*(AY113/AY44*0.001)^2.6*(AY113/AY136))))</f>
        <v>#N/A</v>
      </c>
      <c r="AZ159" s="88" t="e">
        <f ca="1">IF(OR(AZ$7="–",AZ$7="glatt"),0.25/(LOG(15/AZ90+E3_Parameter!$C$16*0.001/(3.715*Berechnungen!AZ44)))^2,3400*(AZ113/AZ44*0.001)^4.13*(AZ113/AZ136)^(230*(AZ113/AZ44*0.001)^2.1-0.7)*AZ90^(0.193*EXP(-3300*(AZ113/AZ44*0.001)^2.6*(AZ113/AZ136))))</f>
        <v>#N/A</v>
      </c>
      <c r="BA159" s="88" t="e">
        <f ca="1">IF(OR(BA$7="–",BA$7="glatt"),0.25/(LOG(15/BA90+E3_Parameter!$C$16*0.001/(3.715*Berechnungen!BA44)))^2,3400*(BA113/BA44*0.001)^4.13*(BA113/BA136)^(230*(BA113/BA44*0.001)^2.1-0.7)*BA90^(0.193*EXP(-3300*(BA113/BA44*0.001)^2.6*(BA113/BA136))))</f>
        <v>#N/A</v>
      </c>
      <c r="BB159" s="88" t="e">
        <f ca="1">IF(OR(BB$7="–",BB$7="glatt"),0.25/(LOG(15/BB90+E3_Parameter!$C$16*0.001/(3.715*Berechnungen!BB44)))^2,3400*(BB113/BB44*0.001)^4.13*(BB113/BB136)^(230*(BB113/BB44*0.001)^2.1-0.7)*BB90^(0.193*EXP(-3300*(BB113/BB44*0.001)^2.6*(BB113/BB136))))</f>
        <v>#N/A</v>
      </c>
      <c r="BC159" s="88" t="e">
        <f ca="1">IF(OR(BC$7="–",BC$7="glatt"),0.25/(LOG(15/BC90+E3_Parameter!$C$16*0.001/(3.715*Berechnungen!BC44)))^2,3400*(BC113/BC44*0.001)^4.13*(BC113/BC136)^(230*(BC113/BC44*0.001)^2.1-0.7)*BC90^(0.193*EXP(-3300*(BC113/BC44*0.001)^2.6*(BC113/BC136))))</f>
        <v>#N/A</v>
      </c>
      <c r="BD159" s="88" t="e">
        <f ca="1">IF(OR(BD$7="–",BD$7="glatt"),0.25/(LOG(15/BD90+E3_Parameter!$C$16*0.001/(3.715*Berechnungen!BD44)))^2,3400*(BD113/BD44*0.001)^4.13*(BD113/BD136)^(230*(BD113/BD44*0.001)^2.1-0.7)*BD90^(0.193*EXP(-3300*(BD113/BD44*0.001)^2.6*(BD113/BD136))))</f>
        <v>#N/A</v>
      </c>
      <c r="BE159" s="88" t="e">
        <f ca="1">IF(OR(BE$7="–",BE$7="glatt"),0.25/(LOG(15/BE90+E3_Parameter!$C$16*0.001/(3.715*Berechnungen!BE44)))^2,3400*(BE113/BE44*0.001)^4.13*(BE113/BE136)^(230*(BE113/BE44*0.001)^2.1-0.7)*BE90^(0.193*EXP(-3300*(BE113/BE44*0.001)^2.6*(BE113/BE136))))</f>
        <v>#N/A</v>
      </c>
      <c r="BF159" s="88" t="e">
        <f ca="1">IF(OR(BF$7="–",BF$7="glatt"),0.25/(LOG(15/BF90+E3_Parameter!$C$16*0.001/(3.715*Berechnungen!BF44)))^2,3400*(BF113/BF44*0.001)^4.13*(BF113/BF136)^(230*(BF113/BF44*0.001)^2.1-0.7)*BF90^(0.193*EXP(-3300*(BF113/BF44*0.001)^2.6*(BF113/BF136))))</f>
        <v>#N/A</v>
      </c>
      <c r="BG159" s="88" t="e">
        <f ca="1">IF(OR(BG$7="–",BG$7="glatt"),0.25/(LOG(15/BG90+E3_Parameter!$C$16*0.001/(3.715*Berechnungen!BG44)))^2,3400*(BG113/BG44*0.001)^4.13*(BG113/BG136)^(230*(BG113/BG44*0.001)^2.1-0.7)*BG90^(0.193*EXP(-3300*(BG113/BG44*0.001)^2.6*(BG113/BG136))))</f>
        <v>#N/A</v>
      </c>
      <c r="BH159" s="88" t="e">
        <f ca="1">IF(OR(BH$7="–",BH$7="glatt"),0.25/(LOG(15/BH90+E3_Parameter!$C$16*0.001/(3.715*Berechnungen!BH44)))^2,3400*(BH113/BH44*0.001)^4.13*(BH113/BH136)^(230*(BH113/BH44*0.001)^2.1-0.7)*BH90^(0.193*EXP(-3300*(BH113/BH44*0.001)^2.6*(BH113/BH136))))</f>
        <v>#N/A</v>
      </c>
      <c r="BI159" s="88" t="e">
        <f ca="1">IF(OR(BI$7="–",BI$7="glatt"),0.25/(LOG(15/BI90+E3_Parameter!$C$16*0.001/(3.715*Berechnungen!BI44)))^2,3400*(BI113/BI44*0.001)^4.13*(BI113/BI136)^(230*(BI113/BI44*0.001)^2.1-0.7)*BI90^(0.193*EXP(-3300*(BI113/BI44*0.001)^2.6*(BI113/BI136))))</f>
        <v>#N/A</v>
      </c>
      <c r="BJ159" s="88" t="e">
        <f ca="1">IF(OR(BJ$7="–",BJ$7="glatt"),0.25/(LOG(15/BJ90+E3_Parameter!$C$16*0.001/(3.715*Berechnungen!BJ44)))^2,3400*(BJ113/BJ44*0.001)^4.13*(BJ113/BJ136)^(230*(BJ113/BJ44*0.001)^2.1-0.7)*BJ90^(0.193*EXP(-3300*(BJ113/BJ44*0.001)^2.6*(BJ113/BJ136))))</f>
        <v>#N/A</v>
      </c>
      <c r="BK159" s="88" t="e">
        <f ca="1">IF(OR(BK$7="–",BK$7="glatt"),0.25/(LOG(15/BK90+E3_Parameter!$C$16*0.001/(3.715*Berechnungen!BK44)))^2,3400*(BK113/BK44*0.001)^4.13*(BK113/BK136)^(230*(BK113/BK44*0.001)^2.1-0.7)*BK90^(0.193*EXP(-3300*(BK113/BK44*0.001)^2.6*(BK113/BK136))))</f>
        <v>#N/A</v>
      </c>
      <c r="BL159" s="88" t="e">
        <f ca="1">IF(OR(BL$7="–",BL$7="glatt"),0.25/(LOG(15/BL90+E3_Parameter!$C$16*0.001/(3.715*Berechnungen!BL44)))^2,3400*(BL113/BL44*0.001)^4.13*(BL113/BL136)^(230*(BL113/BL44*0.001)^2.1-0.7)*BL90^(0.193*EXP(-3300*(BL113/BL44*0.001)^2.6*(BL113/BL136))))</f>
        <v>#N/A</v>
      </c>
      <c r="BM159" s="88" t="e">
        <f ca="1">IF(OR(BM$7="–",BM$7="glatt"),0.25/(LOG(15/BM90+E3_Parameter!$C$16*0.001/(3.715*Berechnungen!BM44)))^2,3400*(BM113/BM44*0.001)^4.13*(BM113/BM136)^(230*(BM113/BM44*0.001)^2.1-0.7)*BM90^(0.193*EXP(-3300*(BM113/BM44*0.001)^2.6*(BM113/BM136))))</f>
        <v>#N/A</v>
      </c>
      <c r="BN159" s="88" t="e">
        <f ca="1">IF(OR(BN$7="–",BN$7="glatt"),0.25/(LOG(15/BN90+E3_Parameter!$C$16*0.001/(3.715*Berechnungen!BN44)))^2,3400*(BN113/BN44*0.001)^4.13*(BN113/BN136)^(230*(BN113/BN44*0.001)^2.1-0.7)*BN90^(0.193*EXP(-3300*(BN113/BN44*0.001)^2.6*(BN113/BN136))))</f>
        <v>#N/A</v>
      </c>
      <c r="BO159" s="88" t="e">
        <f ca="1">IF(OR(BO$7="–",BO$7="glatt"),0.25/(LOG(15/BO90+E3_Parameter!$C$16*0.001/(3.715*Berechnungen!BO44)))^2,3400*(BO113/BO44*0.001)^4.13*(BO113/BO136)^(230*(BO113/BO44*0.001)^2.1-0.7)*BO90^(0.193*EXP(-3300*(BO113/BO44*0.001)^2.6*(BO113/BO136))))</f>
        <v>#N/A</v>
      </c>
      <c r="BP159" s="88" t="e">
        <f ca="1">IF(OR(BP$7="–",BP$7="glatt"),0.25/(LOG(15/BP90+E3_Parameter!$C$16*0.001/(3.715*Berechnungen!BP44)))^2,3400*(BP113/BP44*0.001)^4.13*(BP113/BP136)^(230*(BP113/BP44*0.001)^2.1-0.7)*BP90^(0.193*EXP(-3300*(BP113/BP44*0.001)^2.6*(BP113/BP136))))</f>
        <v>#N/A</v>
      </c>
      <c r="BQ159" s="88" t="e">
        <f ca="1">IF(OR(BQ$7="–",BQ$7="glatt"),0.25/(LOG(15/BQ90+E3_Parameter!$C$16*0.001/(3.715*Berechnungen!BQ44)))^2,3400*(BQ113/BQ44*0.001)^4.13*(BQ113/BQ136)^(230*(BQ113/BQ44*0.001)^2.1-0.7)*BQ90^(0.193*EXP(-3300*(BQ113/BQ44*0.001)^2.6*(BQ113/BQ136))))</f>
        <v>#N/A</v>
      </c>
      <c r="BR159" s="88" t="e">
        <f ca="1">IF(OR(BR$7="–",BR$7="glatt"),0.25/(LOG(15/BR90+E3_Parameter!$C$16*0.001/(3.715*Berechnungen!BR44)))^2,3400*(BR113/BR44*0.001)^4.13*(BR113/BR136)^(230*(BR113/BR44*0.001)^2.1-0.7)*BR90^(0.193*EXP(-3300*(BR113/BR44*0.001)^2.6*(BR113/BR136))))</f>
        <v>#N/A</v>
      </c>
      <c r="BS159" s="88" t="e">
        <f ca="1">IF(OR(BS$7="–",BS$7="glatt"),0.25/(LOG(15/BS90+E3_Parameter!$C$16*0.001/(3.715*Berechnungen!BS44)))^2,3400*(BS113/BS44*0.001)^4.13*(BS113/BS136)^(230*(BS113/BS44*0.001)^2.1-0.7)*BS90^(0.193*EXP(-3300*(BS113/BS44*0.001)^2.6*(BS113/BS136))))</f>
        <v>#N/A</v>
      </c>
      <c r="BT159" s="88" t="e">
        <f ca="1">IF(OR(BT$7="–",BT$7="glatt"),0.25/(LOG(15/BT90+E3_Parameter!$C$16*0.001/(3.715*Berechnungen!BT44)))^2,3400*(BT113/BT44*0.001)^4.13*(BT113/BT136)^(230*(BT113/BT44*0.001)^2.1-0.7)*BT90^(0.193*EXP(-3300*(BT113/BT44*0.001)^2.6*(BT113/BT136))))</f>
        <v>#N/A</v>
      </c>
      <c r="BU159" s="88" t="e">
        <f ca="1">IF(OR(BU$7="–",BU$7="glatt"),0.25/(LOG(15/BU90+E3_Parameter!$C$16*0.001/(3.715*Berechnungen!BU44)))^2,3400*(BU113/BU44*0.001)^4.13*(BU113/BU136)^(230*(BU113/BU44*0.001)^2.1-0.7)*BU90^(0.193*EXP(-3300*(BU113/BU44*0.001)^2.6*(BU113/BU136))))</f>
        <v>#N/A</v>
      </c>
      <c r="BV159" s="88" t="e">
        <f ca="1">IF(OR(BV$7="–",BV$7="glatt"),0.25/(LOG(15/BV90+E3_Parameter!$C$16*0.001/(3.715*Berechnungen!BV44)))^2,3400*(BV113/BV44*0.001)^4.13*(BV113/BV136)^(230*(BV113/BV44*0.001)^2.1-0.7)*BV90^(0.193*EXP(-3300*(BV113/BV44*0.001)^2.6*(BV113/BV136))))</f>
        <v>#N/A</v>
      </c>
      <c r="BW159" s="88" t="e">
        <f ca="1">IF(OR(BW$7="–",BW$7="glatt"),0.25/(LOG(15/BW90+E3_Parameter!$C$16*0.001/(3.715*Berechnungen!BW44)))^2,3400*(BW113/BW44*0.001)^4.13*(BW113/BW136)^(230*(BW113/BW44*0.001)^2.1-0.7)*BW90^(0.193*EXP(-3300*(BW113/BW44*0.001)^2.6*(BW113/BW136))))</f>
        <v>#N/A</v>
      </c>
      <c r="BX159" s="88" t="e">
        <f ca="1">IF(OR(BX$7="–",BX$7="glatt"),0.25/(LOG(15/BX90+E3_Parameter!$C$16*0.001/(3.715*Berechnungen!BX44)))^2,3400*(BX113/BX44*0.001)^4.13*(BX113/BX136)^(230*(BX113/BX44*0.001)^2.1-0.7)*BX90^(0.193*EXP(-3300*(BX113/BX44*0.001)^2.6*(BX113/BX136))))</f>
        <v>#N/A</v>
      </c>
      <c r="BY159" s="88" t="e">
        <f ca="1">IF(OR(BY$7="–",BY$7="glatt"),0.25/(LOG(15/BY90+E3_Parameter!$C$16*0.001/(3.715*Berechnungen!BY44)))^2,3400*(BY113/BY44*0.001)^4.13*(BY113/BY136)^(230*(BY113/BY44*0.001)^2.1-0.7)*BY90^(0.193*EXP(-3300*(BY113/BY44*0.001)^2.6*(BY113/BY136))))</f>
        <v>#N/A</v>
      </c>
      <c r="BZ159" s="88" t="e">
        <f ca="1">IF(OR(BZ$7="–",BZ$7="glatt"),0.25/(LOG(15/BZ90+E3_Parameter!$C$16*0.001/(3.715*Berechnungen!BZ44)))^2,3400*(BZ113/BZ44*0.001)^4.13*(BZ113/BZ136)^(230*(BZ113/BZ44*0.001)^2.1-0.7)*BZ90^(0.193*EXP(-3300*(BZ113/BZ44*0.001)^2.6*(BZ113/BZ136))))</f>
        <v>#N/A</v>
      </c>
      <c r="CA159" s="88" t="e">
        <f ca="1">IF(OR(CA$7="–",CA$7="glatt"),0.25/(LOG(15/CA90+E3_Parameter!$C$16*0.001/(3.715*Berechnungen!CA44)))^2,3400*(CA113/CA44*0.001)^4.13*(CA113/CA136)^(230*(CA113/CA44*0.001)^2.1-0.7)*CA90^(0.193*EXP(-3300*(CA113/CA44*0.001)^2.6*(CA113/CA136))))</f>
        <v>#N/A</v>
      </c>
      <c r="CB159" s="88" t="e">
        <f ca="1">IF(OR(CB$7="–",CB$7="glatt"),0.25/(LOG(15/CB90+E3_Parameter!$C$16*0.001/(3.715*Berechnungen!CB44)))^2,3400*(CB113/CB44*0.001)^4.13*(CB113/CB136)^(230*(CB113/CB44*0.001)^2.1-0.7)*CB90^(0.193*EXP(-3300*(CB113/CB44*0.001)^2.6*(CB113/CB136))))</f>
        <v>#N/A</v>
      </c>
      <c r="CC159" s="88" t="e">
        <f ca="1">IF(OR(CC$7="–",CC$7="glatt"),0.25/(LOG(15/CC90+E3_Parameter!$C$16*0.001/(3.715*Berechnungen!CC44)))^2,3400*(CC113/CC44*0.001)^4.13*(CC113/CC136)^(230*(CC113/CC44*0.001)^2.1-0.7)*CC90^(0.193*EXP(-3300*(CC113/CC44*0.001)^2.6*(CC113/CC136))))</f>
        <v>#N/A</v>
      </c>
      <c r="CD159" s="88" t="e">
        <f ca="1">IF(OR(CD$7="–",CD$7="glatt"),0.25/(LOG(15/CD90+E3_Parameter!$C$16*0.001/(3.715*Berechnungen!CD44)))^2,3400*(CD113/CD44*0.001)^4.13*(CD113/CD136)^(230*(CD113/CD44*0.001)^2.1-0.7)*CD90^(0.193*EXP(-3300*(CD113/CD44*0.001)^2.6*(CD113/CD136))))</f>
        <v>#N/A</v>
      </c>
      <c r="CE159" s="88" t="e">
        <f ca="1">IF(OR(CE$7="–",CE$7="glatt"),0.25/(LOG(15/CE90+E3_Parameter!$C$16*0.001/(3.715*Berechnungen!CE44)))^2,3400*(CE113/CE44*0.001)^4.13*(CE113/CE136)^(230*(CE113/CE44*0.001)^2.1-0.7)*CE90^(0.193*EXP(-3300*(CE113/CE44*0.001)^2.6*(CE113/CE136))))</f>
        <v>#N/A</v>
      </c>
      <c r="CF159" s="88" t="e">
        <f ca="1">IF(OR(CF$7="–",CF$7="glatt"),0.25/(LOG(15/CF90+E3_Parameter!$C$16*0.001/(3.715*Berechnungen!CF44)))^2,3400*(CF113/CF44*0.001)^4.13*(CF113/CF136)^(230*(CF113/CF44*0.001)^2.1-0.7)*CF90^(0.193*EXP(-3300*(CF113/CF44*0.001)^2.6*(CF113/CF136))))</f>
        <v>#N/A</v>
      </c>
      <c r="CG159" s="88" t="e">
        <f ca="1">IF(OR(CG$7="–",CG$7="glatt"),0.25/(LOG(15/CG90+E3_Parameter!$C$16*0.001/(3.715*Berechnungen!CG44)))^2,3400*(CG113/CG44*0.001)^4.13*(CG113/CG136)^(230*(CG113/CG44*0.001)^2.1-0.7)*CG90^(0.193*EXP(-3300*(CG113/CG44*0.001)^2.6*(CG113/CG136))))</f>
        <v>#N/A</v>
      </c>
      <c r="CH159" s="88" t="e">
        <f ca="1">IF(OR(CH$7="–",CH$7="glatt"),0.25/(LOG(15/CH90+E3_Parameter!$C$16*0.001/(3.715*Berechnungen!CH44)))^2,3400*(CH113/CH44*0.001)^4.13*(CH113/CH136)^(230*(CH113/CH44*0.001)^2.1-0.7)*CH90^(0.193*EXP(-3300*(CH113/CH44*0.001)^2.6*(CH113/CH136))))</f>
        <v>#N/A</v>
      </c>
      <c r="CI159" s="88" t="e">
        <f ca="1">IF(OR(CI$7="–",CI$7="glatt"),0.25/(LOG(15/CI90+E3_Parameter!$C$16*0.001/(3.715*Berechnungen!CI44)))^2,3400*(CI113/CI44*0.001)^4.13*(CI113/CI136)^(230*(CI113/CI44*0.001)^2.1-0.7)*CI90^(0.193*EXP(-3300*(CI113/CI44*0.001)^2.6*(CI113/CI136))))</f>
        <v>#N/A</v>
      </c>
      <c r="CJ159" s="88" t="e">
        <f ca="1">IF(OR(CJ$7="–",CJ$7="glatt"),0.25/(LOG(15/CJ90+E3_Parameter!$C$16*0.001/(3.715*Berechnungen!CJ44)))^2,3400*(CJ113/CJ44*0.001)^4.13*(CJ113/CJ136)^(230*(CJ113/CJ44*0.001)^2.1-0.7)*CJ90^(0.193*EXP(-3300*(CJ113/CJ44*0.001)^2.6*(CJ113/CJ136))))</f>
        <v>#N/A</v>
      </c>
      <c r="CK159" s="88" t="e">
        <f ca="1">IF(OR(CK$7="–",CK$7="glatt"),0.25/(LOG(15/CK90+E3_Parameter!$C$16*0.001/(3.715*Berechnungen!CK44)))^2,3400*(CK113/CK44*0.001)^4.13*(CK113/CK136)^(230*(CK113/CK44*0.001)^2.1-0.7)*CK90^(0.193*EXP(-3300*(CK113/CK44*0.001)^2.6*(CK113/CK136))))</f>
        <v>#N/A</v>
      </c>
      <c r="CL159" s="88" t="e">
        <f ca="1">IF(OR(CL$7="–",CL$7="glatt"),0.25/(LOG(15/CL90+E3_Parameter!$C$16*0.001/(3.715*Berechnungen!CL44)))^2,3400*(CL113/CL44*0.001)^4.13*(CL113/CL136)^(230*(CL113/CL44*0.001)^2.1-0.7)*CL90^(0.193*EXP(-3300*(CL113/CL44*0.001)^2.6*(CL113/CL136))))</f>
        <v>#N/A</v>
      </c>
      <c r="CM159" s="88" t="e">
        <f ca="1">IF(OR(CM$7="–",CM$7="glatt"),0.25/(LOG(15/CM90+E3_Parameter!$C$16*0.001/(3.715*Berechnungen!CM44)))^2,3400*(CM113/CM44*0.001)^4.13*(CM113/CM136)^(230*(CM113/CM44*0.001)^2.1-0.7)*CM90^(0.193*EXP(-3300*(CM113/CM44*0.001)^2.6*(CM113/CM136))))</f>
        <v>#N/A</v>
      </c>
      <c r="CN159" s="88" t="e">
        <f ca="1">IF(OR(CN$7="–",CN$7="glatt"),0.25/(LOG(15/CN90+E3_Parameter!$C$16*0.001/(3.715*Berechnungen!CN44)))^2,3400*(CN113/CN44*0.001)^4.13*(CN113/CN136)^(230*(CN113/CN44*0.001)^2.1-0.7)*CN90^(0.193*EXP(-3300*(CN113/CN44*0.001)^2.6*(CN113/CN136))))</f>
        <v>#N/A</v>
      </c>
      <c r="CO159" s="88" t="e">
        <f ca="1">IF(OR(CO$7="–",CO$7="glatt"),0.25/(LOG(15/CO90+E3_Parameter!$C$16*0.001/(3.715*Berechnungen!CO44)))^2,3400*(CO113/CO44*0.001)^4.13*(CO113/CO136)^(230*(CO113/CO44*0.001)^2.1-0.7)*CO90^(0.193*EXP(-3300*(CO113/CO44*0.001)^2.6*(CO113/CO136))))</f>
        <v>#N/A</v>
      </c>
      <c r="CP159" s="88" t="e">
        <f ca="1">IF(OR(CP$7="–",CP$7="glatt"),0.25/(LOG(15/CP90+E3_Parameter!$C$16*0.001/(3.715*Berechnungen!CP44)))^2,3400*(CP113/CP44*0.001)^4.13*(CP113/CP136)^(230*(CP113/CP44*0.001)^2.1-0.7)*CP90^(0.193*EXP(-3300*(CP113/CP44*0.001)^2.6*(CP113/CP136))))</f>
        <v>#N/A</v>
      </c>
      <c r="CQ159" s="88" t="e">
        <f ca="1">IF(OR(CQ$7="–",CQ$7="glatt"),0.25/(LOG(15/CQ90+E3_Parameter!$C$16*0.001/(3.715*Berechnungen!CQ44)))^2,3400*(CQ113/CQ44*0.001)^4.13*(CQ113/CQ136)^(230*(CQ113/CQ44*0.001)^2.1-0.7)*CQ90^(0.193*EXP(-3300*(CQ113/CQ44*0.001)^2.6*(CQ113/CQ136))))</f>
        <v>#N/A</v>
      </c>
      <c r="CR159" s="88" t="e">
        <f ca="1">IF(OR(CR$7="–",CR$7="glatt"),0.25/(LOG(15/CR90+E3_Parameter!$C$16*0.001/(3.715*Berechnungen!CR44)))^2,3400*(CR113/CR44*0.001)^4.13*(CR113/CR136)^(230*(CR113/CR44*0.001)^2.1-0.7)*CR90^(0.193*EXP(-3300*(CR113/CR44*0.001)^2.6*(CR113/CR136))))</f>
        <v>#N/A</v>
      </c>
      <c r="CS159" s="88" t="e">
        <f ca="1">IF(OR(CS$7="–",CS$7="glatt"),0.25/(LOG(15/CS90+E3_Parameter!$C$16*0.001/(3.715*Berechnungen!CS44)))^2,3400*(CS113/CS44*0.001)^4.13*(CS113/CS136)^(230*(CS113/CS44*0.001)^2.1-0.7)*CS90^(0.193*EXP(-3300*(CS113/CS44*0.001)^2.6*(CS113/CS136))))</f>
        <v>#N/A</v>
      </c>
      <c r="CT159" s="88" t="e">
        <f ca="1">IF(OR(CT$7="–",CT$7="glatt"),0.25/(LOG(15/CT90+E3_Parameter!$C$16*0.001/(3.715*Berechnungen!CT44)))^2,3400*(CT113/CT44*0.001)^4.13*(CT113/CT136)^(230*(CT113/CT44*0.001)^2.1-0.7)*CT90^(0.193*EXP(-3300*(CT113/CT44*0.001)^2.6*(CT113/CT136))))</f>
        <v>#N/A</v>
      </c>
      <c r="CU159" s="88" t="e">
        <f ca="1">IF(OR(CU$7="–",CU$7="glatt"),0.25/(LOG(15/CU90+E3_Parameter!$C$16*0.001/(3.715*Berechnungen!CU44)))^2,3400*(CU113/CU44*0.001)^4.13*(CU113/CU136)^(230*(CU113/CU44*0.001)^2.1-0.7)*CU90^(0.193*EXP(-3300*(CU113/CU44*0.001)^2.6*(CU113/CU136))))</f>
        <v>#N/A</v>
      </c>
      <c r="CV159" s="88" t="e">
        <f ca="1">IF(OR(CV$7="–",CV$7="glatt"),0.25/(LOG(15/CV90+E3_Parameter!$C$16*0.001/(3.715*Berechnungen!CV44)))^2,3400*(CV113/CV44*0.001)^4.13*(CV113/CV136)^(230*(CV113/CV44*0.001)^2.1-0.7)*CV90^(0.193*EXP(-3300*(CV113/CV44*0.001)^2.6*(CV113/CV136))))</f>
        <v>#N/A</v>
      </c>
      <c r="CW159" s="88" t="e">
        <f ca="1">IF(OR(CW$7="–",CW$7="glatt"),0.25/(LOG(15/CW90+E3_Parameter!$C$16*0.001/(3.715*Berechnungen!CW44)))^2,3400*(CW113/CW44*0.001)^4.13*(CW113/CW136)^(230*(CW113/CW44*0.001)^2.1-0.7)*CW90^(0.193*EXP(-3300*(CW113/CW44*0.001)^2.6*(CW113/CW136))))</f>
        <v>#N/A</v>
      </c>
      <c r="CX159" s="88" t="e">
        <f ca="1">IF(OR(CX$7="–",CX$7="glatt"),0.25/(LOG(15/CX90+E3_Parameter!$C$16*0.001/(3.715*Berechnungen!CX44)))^2,3400*(CX113/CX44*0.001)^4.13*(CX113/CX136)^(230*(CX113/CX44*0.001)^2.1-0.7)*CX90^(0.193*EXP(-3300*(CX113/CX44*0.001)^2.6*(CX113/CX136))))</f>
        <v>#N/A</v>
      </c>
      <c r="CY159" s="88" t="e">
        <f ca="1">IF(OR(CY$7="–",CY$7="glatt"),0.25/(LOG(15/CY90+E3_Parameter!$C$16*0.001/(3.715*Berechnungen!CY44)))^2,3400*(CY113/CY44*0.001)^4.13*(CY113/CY136)^(230*(CY113/CY44*0.001)^2.1-0.7)*CY90^(0.193*EXP(-3300*(CY113/CY44*0.001)^2.6*(CY113/CY136))))</f>
        <v>#N/A</v>
      </c>
      <c r="CZ159" s="88" t="e">
        <f ca="1">IF(OR(CZ$7="–",CZ$7="glatt"),0.25/(LOG(15/CZ90+E3_Parameter!$C$16*0.001/(3.715*Berechnungen!CZ44)))^2,3400*(CZ113/CZ44*0.001)^4.13*(CZ113/CZ136)^(230*(CZ113/CZ44*0.001)^2.1-0.7)*CZ90^(0.193*EXP(-3300*(CZ113/CZ44*0.001)^2.6*(CZ113/CZ136))))</f>
        <v>#N/A</v>
      </c>
      <c r="DA159" s="88" t="e">
        <f ca="1">IF(OR(DA$7="–",DA$7="glatt"),0.25/(LOG(15/DA90+E3_Parameter!$C$16*0.001/(3.715*Berechnungen!DA44)))^2,3400*(DA113/DA44*0.001)^4.13*(DA113/DA136)^(230*(DA113/DA44*0.001)^2.1-0.7)*DA90^(0.193*EXP(-3300*(DA113/DA44*0.001)^2.6*(DA113/DA136))))</f>
        <v>#N/A</v>
      </c>
      <c r="DB159" s="88" t="e">
        <f ca="1">IF(OR(DB$7="–",DB$7="glatt"),0.25/(LOG(15/DB90+E3_Parameter!$C$16*0.001/(3.715*Berechnungen!DB44)))^2,3400*(DB113/DB44*0.001)^4.13*(DB113/DB136)^(230*(DB113/DB44*0.001)^2.1-0.7)*DB90^(0.193*EXP(-3300*(DB113/DB44*0.001)^2.6*(DB113/DB136))))</f>
        <v>#N/A</v>
      </c>
      <c r="DC159" s="88" t="e">
        <f ca="1">IF(OR(DC$7="–",DC$7="glatt"),0.25/(LOG(15/DC90+E3_Parameter!$C$16*0.001/(3.715*Berechnungen!DC44)))^2,3400*(DC113/DC44*0.001)^4.13*(DC113/DC136)^(230*(DC113/DC44*0.001)^2.1-0.7)*DC90^(0.193*EXP(-3300*(DC113/DC44*0.001)^2.6*(DC113/DC136))))</f>
        <v>#N/A</v>
      </c>
      <c r="DD159" s="88" t="e">
        <f ca="1">IF(OR(DD$7="–",DD$7="glatt"),0.25/(LOG(15/DD90+E3_Parameter!$C$16*0.001/(3.715*Berechnungen!DD44)))^2,3400*(DD113/DD44*0.001)^4.13*(DD113/DD136)^(230*(DD113/DD44*0.001)^2.1-0.7)*DD90^(0.193*EXP(-3300*(DD113/DD44*0.001)^2.6*(DD113/DD136))))</f>
        <v>#N/A</v>
      </c>
      <c r="DE159" s="88" t="e">
        <f ca="1">IF(OR(DE$7="–",DE$7="glatt"),0.25/(LOG(15/DE90+E3_Parameter!$C$16*0.001/(3.715*Berechnungen!DE44)))^2,3400*(DE113/DE44*0.001)^4.13*(DE113/DE136)^(230*(DE113/DE44*0.001)^2.1-0.7)*DE90^(0.193*EXP(-3300*(DE113/DE44*0.001)^2.6*(DE113/DE136))))</f>
        <v>#N/A</v>
      </c>
      <c r="DF159" s="88" t="e">
        <f ca="1">IF(OR(DF$7="–",DF$7="glatt"),0.25/(LOG(15/DF90+E3_Parameter!$C$16*0.001/(3.715*Berechnungen!DF44)))^2,3400*(DF113/DF44*0.001)^4.13*(DF113/DF136)^(230*(DF113/DF44*0.001)^2.1-0.7)*DF90^(0.193*EXP(-3300*(DF113/DF44*0.001)^2.6*(DF113/DF136))))</f>
        <v>#N/A</v>
      </c>
      <c r="DG159" s="88" t="e">
        <f ca="1">IF(OR(DG$7="–",DG$7="glatt"),0.25/(LOG(15/DG90+E3_Parameter!$C$16*0.001/(3.715*Berechnungen!DG44)))^2,3400*(DG113/DG44*0.001)^4.13*(DG113/DG136)^(230*(DG113/DG44*0.001)^2.1-0.7)*DG90^(0.193*EXP(-3300*(DG113/DG44*0.001)^2.6*(DG113/DG136))))</f>
        <v>#N/A</v>
      </c>
      <c r="DH159" s="88" t="e">
        <f ca="1">IF(OR(DH$7="–",DH$7="glatt"),0.25/(LOG(15/DH90+E3_Parameter!$C$16*0.001/(3.715*Berechnungen!DH44)))^2,3400*(DH113/DH44*0.001)^4.13*(DH113/DH136)^(230*(DH113/DH44*0.001)^2.1-0.7)*DH90^(0.193*EXP(-3300*(DH113/DH44*0.001)^2.6*(DH113/DH136))))</f>
        <v>#N/A</v>
      </c>
      <c r="DI159" s="88" t="e">
        <f ca="1">IF(OR(DI$7="–",DI$7="glatt"),0.25/(LOG(15/DI90+E3_Parameter!$C$16*0.001/(3.715*Berechnungen!DI44)))^2,3400*(DI113/DI44*0.001)^4.13*(DI113/DI136)^(230*(DI113/DI44*0.001)^2.1-0.7)*DI90^(0.193*EXP(-3300*(DI113/DI44*0.001)^2.6*(DI113/DI136))))</f>
        <v>#N/A</v>
      </c>
      <c r="DJ159" s="88" t="e">
        <f ca="1">IF(OR(DJ$7="–",DJ$7="glatt"),0.25/(LOG(15/DJ90+E3_Parameter!$C$16*0.001/(3.715*Berechnungen!DJ44)))^2,3400*(DJ113/DJ44*0.001)^4.13*(DJ113/DJ136)^(230*(DJ113/DJ44*0.001)^2.1-0.7)*DJ90^(0.193*EXP(-3300*(DJ113/DJ44*0.001)^2.6*(DJ113/DJ136))))</f>
        <v>#N/A</v>
      </c>
      <c r="DK159" s="88" t="e">
        <f ca="1">IF(OR(DK$7="–",DK$7="glatt"),0.25/(LOG(15/DK90+E3_Parameter!$C$16*0.001/(3.715*Berechnungen!DK44)))^2,3400*(DK113/DK44*0.001)^4.13*(DK113/DK136)^(230*(DK113/DK44*0.001)^2.1-0.7)*DK90^(0.193*EXP(-3300*(DK113/DK44*0.001)^2.6*(DK113/DK136))))</f>
        <v>#N/A</v>
      </c>
      <c r="DL159" s="88" t="e">
        <f ca="1">IF(OR(DL$7="–",DL$7="glatt"),0.25/(LOG(15/DL90+E3_Parameter!$C$16*0.001/(3.715*Berechnungen!DL44)))^2,3400*(DL113/DL44*0.001)^4.13*(DL113/DL136)^(230*(DL113/DL44*0.001)^2.1-0.7)*DL90^(0.193*EXP(-3300*(DL113/DL44*0.001)^2.6*(DL113/DL136))))</f>
        <v>#N/A</v>
      </c>
      <c r="DM159" s="88" t="e">
        <f ca="1">IF(OR(DM$7="–",DM$7="glatt"),0.25/(LOG(15/DM90+E3_Parameter!$C$16*0.001/(3.715*Berechnungen!DM44)))^2,3400*(DM113/DM44*0.001)^4.13*(DM113/DM136)^(230*(DM113/DM44*0.001)^2.1-0.7)*DM90^(0.193*EXP(-3300*(DM113/DM44*0.001)^2.6*(DM113/DM136))))</f>
        <v>#N/A</v>
      </c>
      <c r="DN159" s="88" t="e">
        <f ca="1">IF(OR(DN$7="–",DN$7="glatt"),0.25/(LOG(15/DN90+E3_Parameter!$C$16*0.001/(3.715*Berechnungen!DN44)))^2,3400*(DN113/DN44*0.001)^4.13*(DN113/DN136)^(230*(DN113/DN44*0.001)^2.1-0.7)*DN90^(0.193*EXP(-3300*(DN113/DN44*0.001)^2.6*(DN113/DN136))))</f>
        <v>#N/A</v>
      </c>
      <c r="DO159" s="88" t="e">
        <f ca="1">IF(OR(DO$7="–",DO$7="glatt"),0.25/(LOG(15/DO90+E3_Parameter!$C$16*0.001/(3.715*Berechnungen!DO44)))^2,3400*(DO113/DO44*0.001)^4.13*(DO113/DO136)^(230*(DO113/DO44*0.001)^2.1-0.7)*DO90^(0.193*EXP(-3300*(DO113/DO44*0.001)^2.6*(DO113/DO136))))</f>
        <v>#N/A</v>
      </c>
      <c r="DP159" s="88" t="e">
        <f ca="1">IF(OR(DP$7="–",DP$7="glatt"),0.25/(LOG(15/DP90+E3_Parameter!$C$16*0.001/(3.715*Berechnungen!DP44)))^2,3400*(DP113/DP44*0.001)^4.13*(DP113/DP136)^(230*(DP113/DP44*0.001)^2.1-0.7)*DP90^(0.193*EXP(-3300*(DP113/DP44*0.001)^2.6*(DP113/DP136))))</f>
        <v>#N/A</v>
      </c>
      <c r="DQ159" s="88" t="e">
        <f ca="1">IF(OR(DQ$7="–",DQ$7="glatt"),0.25/(LOG(15/DQ90+E3_Parameter!$C$16*0.001/(3.715*Berechnungen!DQ44)))^2,3400*(DQ113/DQ44*0.001)^4.13*(DQ113/DQ136)^(230*(DQ113/DQ44*0.001)^2.1-0.7)*DQ90^(0.193*EXP(-3300*(DQ113/DQ44*0.001)^2.6*(DQ113/DQ136))))</f>
        <v>#N/A</v>
      </c>
      <c r="DR159" s="88" t="e">
        <f ca="1">IF(OR(DR$7="–",DR$7="glatt"),0.25/(LOG(15/DR90+E3_Parameter!$C$16*0.001/(3.715*Berechnungen!DR44)))^2,3400*(DR113/DR44*0.001)^4.13*(DR113/DR136)^(230*(DR113/DR44*0.001)^2.1-0.7)*DR90^(0.193*EXP(-3300*(DR113/DR44*0.001)^2.6*(DR113/DR136))))</f>
        <v>#N/A</v>
      </c>
      <c r="DS159" s="88" t="e">
        <f ca="1">IF(OR(DS$7="–",DS$7="glatt"),0.25/(LOG(15/DS90+E3_Parameter!$C$16*0.001/(3.715*Berechnungen!DS44)))^2,3400*(DS113/DS44*0.001)^4.13*(DS113/DS136)^(230*(DS113/DS44*0.001)^2.1-0.7)*DS90^(0.193*EXP(-3300*(DS113/DS44*0.001)^2.6*(DS113/DS136))))</f>
        <v>#N/A</v>
      </c>
      <c r="DT159" s="88" t="e">
        <f ca="1">IF(OR(DT$7="–",DT$7="glatt"),0.25/(LOG(15/DT90+E3_Parameter!$C$16*0.001/(3.715*Berechnungen!DT44)))^2,3400*(DT113/DT44*0.001)^4.13*(DT113/DT136)^(230*(DT113/DT44*0.001)^2.1-0.7)*DT90^(0.193*EXP(-3300*(DT113/DT44*0.001)^2.6*(DT113/DT136))))</f>
        <v>#N/A</v>
      </c>
      <c r="DU159" s="88" t="e">
        <f ca="1">IF(OR(DU$7="–",DU$7="glatt"),0.25/(LOG(15/DU90+E3_Parameter!$C$16*0.001/(3.715*Berechnungen!DU44)))^2,3400*(DU113/DU44*0.001)^4.13*(DU113/DU136)^(230*(DU113/DU44*0.001)^2.1-0.7)*DU90^(0.193*EXP(-3300*(DU113/DU44*0.001)^2.6*(DU113/DU136))))</f>
        <v>#N/A</v>
      </c>
      <c r="DV159" s="88" t="e">
        <f ca="1">IF(OR(DV$7="–",DV$7="glatt"),0.25/(LOG(15/DV90+E3_Parameter!$C$16*0.001/(3.715*Berechnungen!DV44)))^2,3400*(DV113/DV44*0.001)^4.13*(DV113/DV136)^(230*(DV113/DV44*0.001)^2.1-0.7)*DV90^(0.193*EXP(-3300*(DV113/DV44*0.001)^2.6*(DV113/DV136))))</f>
        <v>#N/A</v>
      </c>
      <c r="DW159" s="88" t="e">
        <f ca="1">IF(OR(DW$7="–",DW$7="glatt"),0.25/(LOG(15/DW90+E3_Parameter!$C$16*0.001/(3.715*Berechnungen!DW44)))^2,3400*(DW113/DW44*0.001)^4.13*(DW113/DW136)^(230*(DW113/DW44*0.001)^2.1-0.7)*DW90^(0.193*EXP(-3300*(DW113/DW44*0.001)^2.6*(DW113/DW136))))</f>
        <v>#N/A</v>
      </c>
      <c r="DX159" s="88" t="e">
        <f ca="1">IF(OR(DX$7="–",DX$7="glatt"),0.25/(LOG(15/DX90+E3_Parameter!$C$16*0.001/(3.715*Berechnungen!DX44)))^2,3400*(DX113/DX44*0.001)^4.13*(DX113/DX136)^(230*(DX113/DX44*0.001)^2.1-0.7)*DX90^(0.193*EXP(-3300*(DX113/DX44*0.001)^2.6*(DX113/DX136))))</f>
        <v>#N/A</v>
      </c>
      <c r="DY159" s="88" t="e">
        <f ca="1">IF(OR(DY$7="–",DY$7="glatt"),0.25/(LOG(15/DY90+E3_Parameter!$C$16*0.001/(3.715*Berechnungen!DY44)))^2,3400*(DY113/DY44*0.001)^4.13*(DY113/DY136)^(230*(DY113/DY44*0.001)^2.1-0.7)*DY90^(0.193*EXP(-3300*(DY113/DY44*0.001)^2.6*(DY113/DY136))))</f>
        <v>#N/A</v>
      </c>
      <c r="DZ159" s="88" t="e">
        <f ca="1">IF(OR(DZ$7="–",DZ$7="glatt"),0.25/(LOG(15/DZ90+E3_Parameter!$C$16*0.001/(3.715*Berechnungen!DZ44)))^2,3400*(DZ113/DZ44*0.001)^4.13*(DZ113/DZ136)^(230*(DZ113/DZ44*0.001)^2.1-0.7)*DZ90^(0.193*EXP(-3300*(DZ113/DZ44*0.001)^2.6*(DZ113/DZ136))))</f>
        <v>#N/A</v>
      </c>
      <c r="EA159" s="88" t="e">
        <f ca="1">IF(OR(EA$7="–",EA$7="glatt"),0.25/(LOG(15/EA90+E3_Parameter!$C$16*0.001/(3.715*Berechnungen!EA44)))^2,3400*(EA113/EA44*0.001)^4.13*(EA113/EA136)^(230*(EA113/EA44*0.001)^2.1-0.7)*EA90^(0.193*EXP(-3300*(EA113/EA44*0.001)^2.6*(EA113/EA136))))</f>
        <v>#N/A</v>
      </c>
      <c r="EB159" s="88" t="e">
        <f ca="1">IF(OR(EB$7="–",EB$7="glatt"),0.25/(LOG(15/EB90+E3_Parameter!$C$16*0.001/(3.715*Berechnungen!EB44)))^2,3400*(EB113/EB44*0.001)^4.13*(EB113/EB136)^(230*(EB113/EB44*0.001)^2.1-0.7)*EB90^(0.193*EXP(-3300*(EB113/EB44*0.001)^2.6*(EB113/EB136))))</f>
        <v>#N/A</v>
      </c>
      <c r="EC159" s="88" t="e">
        <f ca="1">IF(OR(EC$7="–",EC$7="glatt"),0.25/(LOG(15/EC90+E3_Parameter!$C$16*0.001/(3.715*Berechnungen!EC44)))^2,3400*(EC113/EC44*0.001)^4.13*(EC113/EC136)^(230*(EC113/EC44*0.001)^2.1-0.7)*EC90^(0.193*EXP(-3300*(EC113/EC44*0.001)^2.6*(EC113/EC136))))</f>
        <v>#N/A</v>
      </c>
      <c r="ED159" s="88" t="e">
        <f ca="1">IF(OR(ED$7="–",ED$7="glatt"),0.25/(LOG(15/ED90+E3_Parameter!$C$16*0.001/(3.715*Berechnungen!ED44)))^2,3400*(ED113/ED44*0.001)^4.13*(ED113/ED136)^(230*(ED113/ED44*0.001)^2.1-0.7)*ED90^(0.193*EXP(-3300*(ED113/ED44*0.001)^2.6*(ED113/ED136))))</f>
        <v>#N/A</v>
      </c>
      <c r="EE159" s="88" t="e">
        <f ca="1">IF(OR(EE$7="–",EE$7="glatt"),0.25/(LOG(15/EE90+E3_Parameter!$C$16*0.001/(3.715*Berechnungen!EE44)))^2,3400*(EE113/EE44*0.001)^4.13*(EE113/EE136)^(230*(EE113/EE44*0.001)^2.1-0.7)*EE90^(0.193*EXP(-3300*(EE113/EE44*0.001)^2.6*(EE113/EE136))))</f>
        <v>#N/A</v>
      </c>
      <c r="EF159" s="88" t="e">
        <f ca="1">IF(OR(EF$7="–",EF$7="glatt"),0.25/(LOG(15/EF90+E3_Parameter!$C$16*0.001/(3.715*Berechnungen!EF44)))^2,3400*(EF113/EF44*0.001)^4.13*(EF113/EF136)^(230*(EF113/EF44*0.001)^2.1-0.7)*EF90^(0.193*EXP(-3300*(EF113/EF44*0.001)^2.6*(EF113/EF136))))</f>
        <v>#N/A</v>
      </c>
      <c r="EG159" s="88" t="e">
        <f ca="1">IF(OR(EG$7="–",EG$7="glatt"),0.25/(LOG(15/EG90+E3_Parameter!$C$16*0.001/(3.715*Berechnungen!EG44)))^2,3400*(EG113/EG44*0.001)^4.13*(EG113/EG136)^(230*(EG113/EG44*0.001)^2.1-0.7)*EG90^(0.193*EXP(-3300*(EG113/EG44*0.001)^2.6*(EG113/EG136))))</f>
        <v>#N/A</v>
      </c>
      <c r="EH159" s="88" t="e">
        <f ca="1">IF(OR(EH$7="–",EH$7="glatt"),0.25/(LOG(15/EH90+E3_Parameter!$C$16*0.001/(3.715*Berechnungen!EH44)))^2,3400*(EH113/EH44*0.001)^4.13*(EH113/EH136)^(230*(EH113/EH44*0.001)^2.1-0.7)*EH90^(0.193*EXP(-3300*(EH113/EH44*0.001)^2.6*(EH113/EH136))))</f>
        <v>#N/A</v>
      </c>
      <c r="EI159" s="88" t="e">
        <f ca="1">IF(OR(EI$7="–",EI$7="glatt"),0.25/(LOG(15/EI90+E3_Parameter!$C$16*0.001/(3.715*Berechnungen!EI44)))^2,3400*(EI113/EI44*0.001)^4.13*(EI113/EI136)^(230*(EI113/EI44*0.001)^2.1-0.7)*EI90^(0.193*EXP(-3300*(EI113/EI44*0.001)^2.6*(EI113/EI136))))</f>
        <v>#N/A</v>
      </c>
      <c r="EJ159" s="88" t="e">
        <f ca="1">IF(OR(EJ$7="–",EJ$7="glatt"),0.25/(LOG(15/EJ90+E3_Parameter!$C$16*0.001/(3.715*Berechnungen!EJ44)))^2,3400*(EJ113/EJ44*0.001)^4.13*(EJ113/EJ136)^(230*(EJ113/EJ44*0.001)^2.1-0.7)*EJ90^(0.193*EXP(-3300*(EJ113/EJ44*0.001)^2.6*(EJ113/EJ136))))</f>
        <v>#N/A</v>
      </c>
      <c r="EK159" s="88" t="e">
        <f ca="1">IF(OR(EK$7="–",EK$7="glatt"),0.25/(LOG(15/EK90+E3_Parameter!$C$16*0.001/(3.715*Berechnungen!EK44)))^2,3400*(EK113/EK44*0.001)^4.13*(EK113/EK136)^(230*(EK113/EK44*0.001)^2.1-0.7)*EK90^(0.193*EXP(-3300*(EK113/EK44*0.001)^2.6*(EK113/EK136))))</f>
        <v>#N/A</v>
      </c>
      <c r="EL159" s="88" t="e">
        <f ca="1">IF(OR(EL$7="–",EL$7="glatt"),0.25/(LOG(15/EL90+E3_Parameter!$C$16*0.001/(3.715*Berechnungen!EL44)))^2,3400*(EL113/EL44*0.001)^4.13*(EL113/EL136)^(230*(EL113/EL44*0.001)^2.1-0.7)*EL90^(0.193*EXP(-3300*(EL113/EL44*0.001)^2.6*(EL113/EL136))))</f>
        <v>#N/A</v>
      </c>
      <c r="EM159" s="88" t="e">
        <f ca="1">IF(OR(EM$7="–",EM$7="glatt"),0.25/(LOG(15/EM90+E3_Parameter!$C$16*0.001/(3.715*Berechnungen!EM44)))^2,3400*(EM113/EM44*0.001)^4.13*(EM113/EM136)^(230*(EM113/EM44*0.001)^2.1-0.7)*EM90^(0.193*EXP(-3300*(EM113/EM44*0.001)^2.6*(EM113/EM136))))</f>
        <v>#N/A</v>
      </c>
      <c r="EN159" s="88" t="e">
        <f ca="1">IF(OR(EN$7="–",EN$7="glatt"),0.25/(LOG(15/EN90+E3_Parameter!$C$16*0.001/(3.715*Berechnungen!EN44)))^2,3400*(EN113/EN44*0.001)^4.13*(EN113/EN136)^(230*(EN113/EN44*0.001)^2.1-0.7)*EN90^(0.193*EXP(-3300*(EN113/EN44*0.001)^2.6*(EN113/EN136))))</f>
        <v>#N/A</v>
      </c>
      <c r="EO159" s="88" t="e">
        <f ca="1">IF(OR(EO$7="–",EO$7="glatt"),0.25/(LOG(15/EO90+E3_Parameter!$C$16*0.001/(3.715*Berechnungen!EO44)))^2,3400*(EO113/EO44*0.001)^4.13*(EO113/EO136)^(230*(EO113/EO44*0.001)^2.1-0.7)*EO90^(0.193*EXP(-3300*(EO113/EO44*0.001)^2.6*(EO113/EO136))))</f>
        <v>#N/A</v>
      </c>
      <c r="EP159" s="88" t="e">
        <f ca="1">IF(OR(EP$7="–",EP$7="glatt"),0.25/(LOG(15/EP90+E3_Parameter!$C$16*0.001/(3.715*Berechnungen!EP44)))^2,3400*(EP113/EP44*0.001)^4.13*(EP113/EP136)^(230*(EP113/EP44*0.001)^2.1-0.7)*EP90^(0.193*EXP(-3300*(EP113/EP44*0.001)^2.6*(EP113/EP136))))</f>
        <v>#N/A</v>
      </c>
      <c r="EQ159" s="88" t="e">
        <f ca="1">IF(OR(EQ$7="–",EQ$7="glatt"),0.25/(LOG(15/EQ90+E3_Parameter!$C$16*0.001/(3.715*Berechnungen!EQ44)))^2,3400*(EQ113/EQ44*0.001)^4.13*(EQ113/EQ136)^(230*(EQ113/EQ44*0.001)^2.1-0.7)*EQ90^(0.193*EXP(-3300*(EQ113/EQ44*0.001)^2.6*(EQ113/EQ136))))</f>
        <v>#N/A</v>
      </c>
      <c r="ER159" s="88" t="e">
        <f ca="1">IF(OR(ER$7="–",ER$7="glatt"),0.25/(LOG(15/ER90+E3_Parameter!$C$16*0.001/(3.715*Berechnungen!ER44)))^2,3400*(ER113/ER44*0.001)^4.13*(ER113/ER136)^(230*(ER113/ER44*0.001)^2.1-0.7)*ER90^(0.193*EXP(-3300*(ER113/ER44*0.001)^2.6*(ER113/ER136))))</f>
        <v>#N/A</v>
      </c>
      <c r="ES159" s="88" t="e">
        <f ca="1">IF(OR(ES$7="–",ES$7="glatt"),0.25/(LOG(15/ES90+E3_Parameter!$C$16*0.001/(3.715*Berechnungen!ES44)))^2,3400*(ES113/ES44*0.001)^4.13*(ES113/ES136)^(230*(ES113/ES44*0.001)^2.1-0.7)*ES90^(0.193*EXP(-3300*(ES113/ES44*0.001)^2.6*(ES113/ES136))))</f>
        <v>#N/A</v>
      </c>
      <c r="ET159" s="88" t="e">
        <f ca="1">IF(OR(ET$7="–",ET$7="glatt"),0.25/(LOG(15/ET90+E3_Parameter!$C$16*0.001/(3.715*Berechnungen!ET44)))^2,3400*(ET113/ET44*0.001)^4.13*(ET113/ET136)^(230*(ET113/ET44*0.001)^2.1-0.7)*ET90^(0.193*EXP(-3300*(ET113/ET44*0.001)^2.6*(ET113/ET136))))</f>
        <v>#N/A</v>
      </c>
      <c r="EU159" s="88" t="e">
        <f ca="1">IF(OR(EU$7="–",EU$7="glatt"),0.25/(LOG(15/EU90+E3_Parameter!$C$16*0.001/(3.715*Berechnungen!EU44)))^2,3400*(EU113/EU44*0.001)^4.13*(EU113/EU136)^(230*(EU113/EU44*0.001)^2.1-0.7)*EU90^(0.193*EXP(-3300*(EU113/EU44*0.001)^2.6*(EU113/EU136))))</f>
        <v>#N/A</v>
      </c>
      <c r="EV159" s="88" t="e">
        <f ca="1">IF(OR(EV$7="–",EV$7="glatt"),0.25/(LOG(15/EV90+E3_Parameter!$C$16*0.001/(3.715*Berechnungen!EV44)))^2,3400*(EV113/EV44*0.001)^4.13*(EV113/EV136)^(230*(EV113/EV44*0.001)^2.1-0.7)*EV90^(0.193*EXP(-3300*(EV113/EV44*0.001)^2.6*(EV113/EV136))))</f>
        <v>#N/A</v>
      </c>
      <c r="EW159" s="88" t="e">
        <f ca="1">IF(OR(EW$7="–",EW$7="glatt"),0.25/(LOG(15/EW90+E3_Parameter!$C$16*0.001/(3.715*Berechnungen!EW44)))^2,3400*(EW113/EW44*0.001)^4.13*(EW113/EW136)^(230*(EW113/EW44*0.001)^2.1-0.7)*EW90^(0.193*EXP(-3300*(EW113/EW44*0.001)^2.6*(EW113/EW136))))</f>
        <v>#N/A</v>
      </c>
      <c r="EX159" s="88" t="e">
        <f ca="1">IF(OR(EX$7="–",EX$7="glatt"),0.25/(LOG(15/EX90+E3_Parameter!$C$16*0.001/(3.715*Berechnungen!EX44)))^2,3400*(EX113/EX44*0.001)^4.13*(EX113/EX136)^(230*(EX113/EX44*0.001)^2.1-0.7)*EX90^(0.193*EXP(-3300*(EX113/EX44*0.001)^2.6*(EX113/EX136))))</f>
        <v>#N/A</v>
      </c>
      <c r="EY159" s="88" t="e">
        <f ca="1">IF(OR(EY$7="–",EY$7="glatt"),0.25/(LOG(15/EY90+E3_Parameter!$C$16*0.001/(3.715*Berechnungen!EY44)))^2,3400*(EY113/EY44*0.001)^4.13*(EY113/EY136)^(230*(EY113/EY44*0.001)^2.1-0.7)*EY90^(0.193*EXP(-3300*(EY113/EY44*0.001)^2.6*(EY113/EY136))))</f>
        <v>#N/A</v>
      </c>
      <c r="EZ159" s="88" t="e">
        <f ca="1">IF(OR(EZ$7="–",EZ$7="glatt"),0.25/(LOG(15/EZ90+E3_Parameter!$C$16*0.001/(3.715*Berechnungen!EZ44)))^2,3400*(EZ113/EZ44*0.001)^4.13*(EZ113/EZ136)^(230*(EZ113/EZ44*0.001)^2.1-0.7)*EZ90^(0.193*EXP(-3300*(EZ113/EZ44*0.001)^2.6*(EZ113/EZ136))))</f>
        <v>#N/A</v>
      </c>
      <c r="FA159" s="88" t="e">
        <f ca="1">IF(OR(FA$7="–",FA$7="glatt"),0.25/(LOG(15/FA90+E3_Parameter!$C$16*0.001/(3.715*Berechnungen!FA44)))^2,3400*(FA113/FA44*0.001)^4.13*(FA113/FA136)^(230*(FA113/FA44*0.001)^2.1-0.7)*FA90^(0.193*EXP(-3300*(FA113/FA44*0.001)^2.6*(FA113/FA136))))</f>
        <v>#N/A</v>
      </c>
      <c r="FB159" s="88" t="e">
        <f ca="1">IF(OR(FB$7="–",FB$7="glatt"),0.25/(LOG(15/FB90+E3_Parameter!$C$16*0.001/(3.715*Berechnungen!FB44)))^2,3400*(FB113/FB44*0.001)^4.13*(FB113/FB136)^(230*(FB113/FB44*0.001)^2.1-0.7)*FB90^(0.193*EXP(-3300*(FB113/FB44*0.001)^2.6*(FB113/FB136))))</f>
        <v>#N/A</v>
      </c>
      <c r="FC159" s="88" t="e">
        <f ca="1">IF(OR(FC$7="–",FC$7="glatt"),0.25/(LOG(15/FC90+E3_Parameter!$C$16*0.001/(3.715*Berechnungen!FC44)))^2,3400*(FC113/FC44*0.001)^4.13*(FC113/FC136)^(230*(FC113/FC44*0.001)^2.1-0.7)*FC90^(0.193*EXP(-3300*(FC113/FC44*0.001)^2.6*(FC113/FC136))))</f>
        <v>#N/A</v>
      </c>
      <c r="FD159" s="88" t="e">
        <f ca="1">IF(OR(FD$7="–",FD$7="glatt"),0.25/(LOG(15/FD90+E3_Parameter!$C$16*0.001/(3.715*Berechnungen!FD44)))^2,3400*(FD113/FD44*0.001)^4.13*(FD113/FD136)^(230*(FD113/FD44*0.001)^2.1-0.7)*FD90^(0.193*EXP(-3300*(FD113/FD44*0.001)^2.6*(FD113/FD136))))</f>
        <v>#N/A</v>
      </c>
      <c r="FE159" s="88" t="e">
        <f ca="1">IF(OR(FE$7="–",FE$7="glatt"),0.25/(LOG(15/FE90+E3_Parameter!$C$16*0.001/(3.715*Berechnungen!FE44)))^2,3400*(FE113/FE44*0.001)^4.13*(FE113/FE136)^(230*(FE113/FE44*0.001)^2.1-0.7)*FE90^(0.193*EXP(-3300*(FE113/FE44*0.001)^2.6*(FE113/FE136))))</f>
        <v>#N/A</v>
      </c>
      <c r="FF159" s="88" t="e">
        <f ca="1">IF(OR(FF$7="–",FF$7="glatt"),0.25/(LOG(15/FF90+E3_Parameter!$C$16*0.001/(3.715*Berechnungen!FF44)))^2,3400*(FF113/FF44*0.001)^4.13*(FF113/FF136)^(230*(FF113/FF44*0.001)^2.1-0.7)*FF90^(0.193*EXP(-3300*(FF113/FF44*0.001)^2.6*(FF113/FF136))))</f>
        <v>#N/A</v>
      </c>
      <c r="FG159" s="88" t="e">
        <f ca="1">IF(OR(FG$7="–",FG$7="glatt"),0.25/(LOG(15/FG90+E3_Parameter!$C$16*0.001/(3.715*Berechnungen!FG44)))^2,3400*(FG113/FG44*0.001)^4.13*(FG113/FG136)^(230*(FG113/FG44*0.001)^2.1-0.7)*FG90^(0.193*EXP(-3300*(FG113/FG44*0.001)^2.6*(FG113/FG136))))</f>
        <v>#N/A</v>
      </c>
      <c r="FH159" s="88" t="e">
        <f ca="1">IF(OR(FH$7="–",FH$7="glatt"),0.25/(LOG(15/FH90+E3_Parameter!$C$16*0.001/(3.715*Berechnungen!FH44)))^2,3400*(FH113/FH44*0.001)^4.13*(FH113/FH136)^(230*(FH113/FH44*0.001)^2.1-0.7)*FH90^(0.193*EXP(-3300*(FH113/FH44*0.001)^2.6*(FH113/FH136))))</f>
        <v>#N/A</v>
      </c>
      <c r="FI159" s="88" t="e">
        <f ca="1">IF(OR(FI$7="–",FI$7="glatt"),0.25/(LOG(15/FI90+E3_Parameter!$C$16*0.001/(3.715*Berechnungen!FI44)))^2,3400*(FI113/FI44*0.001)^4.13*(FI113/FI136)^(230*(FI113/FI44*0.001)^2.1-0.7)*FI90^(0.193*EXP(-3300*(FI113/FI44*0.001)^2.6*(FI113/FI136))))</f>
        <v>#N/A</v>
      </c>
      <c r="FJ159" s="88" t="e">
        <f ca="1">IF(OR(FJ$7="–",FJ$7="glatt"),0.25/(LOG(15/FJ90+E3_Parameter!$C$16*0.001/(3.715*Berechnungen!FJ44)))^2,3400*(FJ113/FJ44*0.001)^4.13*(FJ113/FJ136)^(230*(FJ113/FJ44*0.001)^2.1-0.7)*FJ90^(0.193*EXP(-3300*(FJ113/FJ44*0.001)^2.6*(FJ113/FJ136))))</f>
        <v>#N/A</v>
      </c>
      <c r="FK159" s="88" t="e">
        <f ca="1">IF(OR(FK$7="–",FK$7="glatt"),0.25/(LOG(15/FK90+E3_Parameter!$C$16*0.001/(3.715*Berechnungen!FK44)))^2,3400*(FK113/FK44*0.001)^4.13*(FK113/FK136)^(230*(FK113/FK44*0.001)^2.1-0.7)*FK90^(0.193*EXP(-3300*(FK113/FK44*0.001)^2.6*(FK113/FK136))))</f>
        <v>#N/A</v>
      </c>
      <c r="FL159" s="88" t="e">
        <f ca="1">IF(OR(FL$7="–",FL$7="glatt"),0.25/(LOG(15/FL90+E3_Parameter!$C$16*0.001/(3.715*Berechnungen!FL44)))^2,3400*(FL113/FL44*0.001)^4.13*(FL113/FL136)^(230*(FL113/FL44*0.001)^2.1-0.7)*FL90^(0.193*EXP(-3300*(FL113/FL44*0.001)^2.6*(FL113/FL136))))</f>
        <v>#N/A</v>
      </c>
      <c r="FM159" s="88" t="e">
        <f ca="1">IF(OR(FM$7="–",FM$7="glatt"),0.25/(LOG(15/FM90+E3_Parameter!$C$16*0.001/(3.715*Berechnungen!FM44)))^2,3400*(FM113/FM44*0.001)^4.13*(FM113/FM136)^(230*(FM113/FM44*0.001)^2.1-0.7)*FM90^(0.193*EXP(-3300*(FM113/FM44*0.001)^2.6*(FM113/FM136))))</f>
        <v>#N/A</v>
      </c>
      <c r="FN159" s="88" t="e">
        <f ca="1">IF(OR(FN$7="–",FN$7="glatt"),0.25/(LOG(15/FN90+E3_Parameter!$C$16*0.001/(3.715*Berechnungen!FN44)))^2,3400*(FN113/FN44*0.001)^4.13*(FN113/FN136)^(230*(FN113/FN44*0.001)^2.1-0.7)*FN90^(0.193*EXP(-3300*(FN113/FN44*0.001)^2.6*(FN113/FN136))))</f>
        <v>#N/A</v>
      </c>
      <c r="FO159" s="88" t="e">
        <f ca="1">IF(OR(FO$7="–",FO$7="glatt"),0.25/(LOG(15/FO90+E3_Parameter!$C$16*0.001/(3.715*Berechnungen!FO44)))^2,3400*(FO113/FO44*0.001)^4.13*(FO113/FO136)^(230*(FO113/FO44*0.001)^2.1-0.7)*FO90^(0.193*EXP(-3300*(FO113/FO44*0.001)^2.6*(FO113/FO136))))</f>
        <v>#N/A</v>
      </c>
      <c r="FP159" s="88" t="e">
        <f ca="1">IF(OR(FP$7="–",FP$7="glatt"),0.25/(LOG(15/FP90+E3_Parameter!$C$16*0.001/(3.715*Berechnungen!FP44)))^2,3400*(FP113/FP44*0.001)^4.13*(FP113/FP136)^(230*(FP113/FP44*0.001)^2.1-0.7)*FP90^(0.193*EXP(-3300*(FP113/FP44*0.001)^2.6*(FP113/FP136))))</f>
        <v>#N/A</v>
      </c>
      <c r="FQ159" s="88" t="e">
        <f ca="1">IF(OR(FQ$7="–",FQ$7="glatt"),0.25/(LOG(15/FQ90+E3_Parameter!$C$16*0.001/(3.715*Berechnungen!FQ44)))^2,3400*(FQ113/FQ44*0.001)^4.13*(FQ113/FQ136)^(230*(FQ113/FQ44*0.001)^2.1-0.7)*FQ90^(0.193*EXP(-3300*(FQ113/FQ44*0.001)^2.6*(FQ113/FQ136))))</f>
        <v>#N/A</v>
      </c>
      <c r="FR159" s="88" t="e">
        <f ca="1">IF(OR(FR$7="–",FR$7="glatt"),0.25/(LOG(15/FR90+E3_Parameter!$C$16*0.001/(3.715*Berechnungen!FR44)))^2,3400*(FR113/FR44*0.001)^4.13*(FR113/FR136)^(230*(FR113/FR44*0.001)^2.1-0.7)*FR90^(0.193*EXP(-3300*(FR113/FR44*0.001)^2.6*(FR113/FR136))))</f>
        <v>#N/A</v>
      </c>
      <c r="FS159" s="88" t="e">
        <f ca="1">IF(OR(FS$7="–",FS$7="glatt"),0.25/(LOG(15/FS90+E3_Parameter!$C$16*0.001/(3.715*Berechnungen!FS44)))^2,3400*(FS113/FS44*0.001)^4.13*(FS113/FS136)^(230*(FS113/FS44*0.001)^2.1-0.7)*FS90^(0.193*EXP(-3300*(FS113/FS44*0.001)^2.6*(FS113/FS136))))</f>
        <v>#N/A</v>
      </c>
      <c r="FT159" s="88" t="e">
        <f ca="1">IF(OR(FT$7="–",FT$7="glatt"),0.25/(LOG(15/FT90+E3_Parameter!$C$16*0.001/(3.715*Berechnungen!FT44)))^2,3400*(FT113/FT44*0.001)^4.13*(FT113/FT136)^(230*(FT113/FT44*0.001)^2.1-0.7)*FT90^(0.193*EXP(-3300*(FT113/FT44*0.001)^2.6*(FT113/FT136))))</f>
        <v>#N/A</v>
      </c>
      <c r="FU159" s="88" t="e">
        <f ca="1">IF(OR(FU$7="–",FU$7="glatt"),0.25/(LOG(15/FU90+E3_Parameter!$C$16*0.001/(3.715*Berechnungen!FU44)))^2,3400*(FU113/FU44*0.001)^4.13*(FU113/FU136)^(230*(FU113/FU44*0.001)^2.1-0.7)*FU90^(0.193*EXP(-3300*(FU113/FU44*0.001)^2.6*(FU113/FU136))))</f>
        <v>#N/A</v>
      </c>
      <c r="FV159" s="88" t="e">
        <f ca="1">IF(OR(FV$7="–",FV$7="glatt"),0.25/(LOG(15/FV90+E3_Parameter!$C$16*0.001/(3.715*Berechnungen!FV44)))^2,3400*(FV113/FV44*0.001)^4.13*(FV113/FV136)^(230*(FV113/FV44*0.001)^2.1-0.7)*FV90^(0.193*EXP(-3300*(FV113/FV44*0.001)^2.6*(FV113/FV136))))</f>
        <v>#N/A</v>
      </c>
      <c r="FW159" s="88" t="e">
        <f ca="1">IF(OR(FW$7="–",FW$7="glatt"),0.25/(LOG(15/FW90+E3_Parameter!$C$16*0.001/(3.715*Berechnungen!FW44)))^2,3400*(FW113/FW44*0.001)^4.13*(FW113/FW136)^(230*(FW113/FW44*0.001)^2.1-0.7)*FW90^(0.193*EXP(-3300*(FW113/FW44*0.001)^2.6*(FW113/FW136))))</f>
        <v>#N/A</v>
      </c>
      <c r="FX159" s="88" t="e">
        <f ca="1">IF(OR(FX$7="–",FX$7="glatt"),0.25/(LOG(15/FX90+E3_Parameter!$C$16*0.001/(3.715*Berechnungen!FX44)))^2,3400*(FX113/FX44*0.001)^4.13*(FX113/FX136)^(230*(FX113/FX44*0.001)^2.1-0.7)*FX90^(0.193*EXP(-3300*(FX113/FX44*0.001)^2.6*(FX113/FX136))))</f>
        <v>#N/A</v>
      </c>
      <c r="FY159" s="88" t="e">
        <f ca="1">IF(OR(FY$7="–",FY$7="glatt"),0.25/(LOG(15/FY90+E3_Parameter!$C$16*0.001/(3.715*Berechnungen!FY44)))^2,3400*(FY113/FY44*0.001)^4.13*(FY113/FY136)^(230*(FY113/FY44*0.001)^2.1-0.7)*FY90^(0.193*EXP(-3300*(FY113/FY44*0.001)^2.6*(FY113/FY136))))</f>
        <v>#N/A</v>
      </c>
      <c r="FZ159" s="88" t="e">
        <f ca="1">IF(OR(FZ$7="–",FZ$7="glatt"),0.25/(LOG(15/FZ90+E3_Parameter!$C$16*0.001/(3.715*Berechnungen!FZ44)))^2,3400*(FZ113/FZ44*0.001)^4.13*(FZ113/FZ136)^(230*(FZ113/FZ44*0.001)^2.1-0.7)*FZ90^(0.193*EXP(-3300*(FZ113/FZ44*0.001)^2.6*(FZ113/FZ136))))</f>
        <v>#N/A</v>
      </c>
      <c r="GA159" s="88" t="e">
        <f ca="1">IF(OR(GA$7="–",GA$7="glatt"),0.25/(LOG(15/GA90+E3_Parameter!$C$16*0.001/(3.715*Berechnungen!GA44)))^2,3400*(GA113/GA44*0.001)^4.13*(GA113/GA136)^(230*(GA113/GA44*0.001)^2.1-0.7)*GA90^(0.193*EXP(-3300*(GA113/GA44*0.001)^2.6*(GA113/GA136))))</f>
        <v>#N/A</v>
      </c>
      <c r="GB159" s="88" t="e">
        <f ca="1">IF(OR(GB$7="–",GB$7="glatt"),0.25/(LOG(15/GB90+E3_Parameter!$C$16*0.001/(3.715*Berechnungen!GB44)))^2,3400*(GB113/GB44*0.001)^4.13*(GB113/GB136)^(230*(GB113/GB44*0.001)^2.1-0.7)*GB90^(0.193*EXP(-3300*(GB113/GB44*0.001)^2.6*(GB113/GB136))))</f>
        <v>#N/A</v>
      </c>
      <c r="GC159" s="88" t="e">
        <f ca="1">IF(OR(GC$7="–",GC$7="glatt"),0.25/(LOG(15/GC90+E3_Parameter!$C$16*0.001/(3.715*Berechnungen!GC44)))^2,3400*(GC113/GC44*0.001)^4.13*(GC113/GC136)^(230*(GC113/GC44*0.001)^2.1-0.7)*GC90^(0.193*EXP(-3300*(GC113/GC44*0.001)^2.6*(GC113/GC136))))</f>
        <v>#N/A</v>
      </c>
      <c r="GD159" s="88" t="e">
        <f ca="1">IF(OR(GD$7="–",GD$7="glatt"),0.25/(LOG(15/GD90+E3_Parameter!$C$16*0.001/(3.715*Berechnungen!GD44)))^2,3400*(GD113/GD44*0.001)^4.13*(GD113/GD136)^(230*(GD113/GD44*0.001)^2.1-0.7)*GD90^(0.193*EXP(-3300*(GD113/GD44*0.001)^2.6*(GD113/GD136))))</f>
        <v>#N/A</v>
      </c>
      <c r="GE159" s="88" t="e">
        <f ca="1">IF(OR(GE$7="–",GE$7="glatt"),0.25/(LOG(15/GE90+E3_Parameter!$C$16*0.001/(3.715*Berechnungen!GE44)))^2,3400*(GE113/GE44*0.001)^4.13*(GE113/GE136)^(230*(GE113/GE44*0.001)^2.1-0.7)*GE90^(0.193*EXP(-3300*(GE113/GE44*0.001)^2.6*(GE113/GE136))))</f>
        <v>#N/A</v>
      </c>
      <c r="GF159" s="88" t="e">
        <f ca="1">IF(OR(GF$7="–",GF$7="glatt"),0.25/(LOG(15/GF90+E3_Parameter!$C$16*0.001/(3.715*Berechnungen!GF44)))^2,3400*(GF113/GF44*0.001)^4.13*(GF113/GF136)^(230*(GF113/GF44*0.001)^2.1-0.7)*GF90^(0.193*EXP(-3300*(GF113/GF44*0.001)^2.6*(GF113/GF136))))</f>
        <v>#N/A</v>
      </c>
      <c r="GG159" s="88" t="e">
        <f ca="1">IF(OR(GG$7="–",GG$7="glatt"),0.25/(LOG(15/GG90+E3_Parameter!$C$16*0.001/(3.715*Berechnungen!GG44)))^2,3400*(GG113/GG44*0.001)^4.13*(GG113/GG136)^(230*(GG113/GG44*0.001)^2.1-0.7)*GG90^(0.193*EXP(-3300*(GG113/GG44*0.001)^2.6*(GG113/GG136))))</f>
        <v>#N/A</v>
      </c>
      <c r="GH159" s="88" t="e">
        <f ca="1">IF(OR(GH$7="–",GH$7="glatt"),0.25/(LOG(15/GH90+E3_Parameter!$C$16*0.001/(3.715*Berechnungen!GH44)))^2,3400*(GH113/GH44*0.001)^4.13*(GH113/GH136)^(230*(GH113/GH44*0.001)^2.1-0.7)*GH90^(0.193*EXP(-3300*(GH113/GH44*0.001)^2.6*(GH113/GH136))))</f>
        <v>#N/A</v>
      </c>
      <c r="GI159" s="88" t="e">
        <f ca="1">IF(OR(GI$7="–",GI$7="glatt"),0.25/(LOG(15/GI90+E3_Parameter!$C$16*0.001/(3.715*Berechnungen!GI44)))^2,3400*(GI113/GI44*0.001)^4.13*(GI113/GI136)^(230*(GI113/GI44*0.001)^2.1-0.7)*GI90^(0.193*EXP(-3300*(GI113/GI44*0.001)^2.6*(GI113/GI136))))</f>
        <v>#N/A</v>
      </c>
      <c r="GJ159" s="88" t="e">
        <f ca="1">IF(OR(GJ$7="–",GJ$7="glatt"),0.25/(LOG(15/GJ90+E3_Parameter!$C$16*0.001/(3.715*Berechnungen!GJ44)))^2,3400*(GJ113/GJ44*0.001)^4.13*(GJ113/GJ136)^(230*(GJ113/GJ44*0.001)^2.1-0.7)*GJ90^(0.193*EXP(-3300*(GJ113/GJ44*0.001)^2.6*(GJ113/GJ136))))</f>
        <v>#N/A</v>
      </c>
      <c r="GK159" s="88" t="e">
        <f ca="1">IF(OR(GK$7="–",GK$7="glatt"),0.25/(LOG(15/GK90+E3_Parameter!$C$16*0.001/(3.715*Berechnungen!GK44)))^2,3400*(GK113/GK44*0.001)^4.13*(GK113/GK136)^(230*(GK113/GK44*0.001)^2.1-0.7)*GK90^(0.193*EXP(-3300*(GK113/GK44*0.001)^2.6*(GK113/GK136))))</f>
        <v>#N/A</v>
      </c>
      <c r="GL159" s="88" t="e">
        <f ca="1">IF(OR(GL$7="–",GL$7="glatt"),0.25/(LOG(15/GL90+E3_Parameter!$C$16*0.001/(3.715*Berechnungen!GL44)))^2,3400*(GL113/GL44*0.001)^4.13*(GL113/GL136)^(230*(GL113/GL44*0.001)^2.1-0.7)*GL90^(0.193*EXP(-3300*(GL113/GL44*0.001)^2.6*(GL113/GL136))))</f>
        <v>#N/A</v>
      </c>
      <c r="GM159" s="88" t="e">
        <f ca="1">IF(OR(GM$7="–",GM$7="glatt"),0.25/(LOG(15/GM90+E3_Parameter!$C$16*0.001/(3.715*Berechnungen!GM44)))^2,3400*(GM113/GM44*0.001)^4.13*(GM113/GM136)^(230*(GM113/GM44*0.001)^2.1-0.7)*GM90^(0.193*EXP(-3300*(GM113/GM44*0.001)^2.6*(GM113/GM136))))</f>
        <v>#N/A</v>
      </c>
      <c r="GN159" s="88" t="e">
        <f ca="1">IF(OR(GN$7="–",GN$7="glatt"),0.25/(LOG(15/GN90+E3_Parameter!$C$16*0.001/(3.715*Berechnungen!GN44)))^2,3400*(GN113/GN44*0.001)^4.13*(GN113/GN136)^(230*(GN113/GN44*0.001)^2.1-0.7)*GN90^(0.193*EXP(-3300*(GN113/GN44*0.001)^2.6*(GN113/GN136))))</f>
        <v>#N/A</v>
      </c>
      <c r="GO159" s="88" t="e">
        <f ca="1">IF(OR(GO$7="–",GO$7="glatt"),0.25/(LOG(15/GO90+E3_Parameter!$C$16*0.001/(3.715*Berechnungen!GO44)))^2,3400*(GO113/GO44*0.001)^4.13*(GO113/GO136)^(230*(GO113/GO44*0.001)^2.1-0.7)*GO90^(0.193*EXP(-3300*(GO113/GO44*0.001)^2.6*(GO113/GO136))))</f>
        <v>#N/A</v>
      </c>
      <c r="GP159" s="88" t="e">
        <f ca="1">IF(OR(GP$7="–",GP$7="glatt"),0.25/(LOG(15/GP90+E3_Parameter!$C$16*0.001/(3.715*Berechnungen!GP44)))^2,3400*(GP113/GP44*0.001)^4.13*(GP113/GP136)^(230*(GP113/GP44*0.001)^2.1-0.7)*GP90^(0.193*EXP(-3300*(GP113/GP44*0.001)^2.6*(GP113/GP136))))</f>
        <v>#N/A</v>
      </c>
      <c r="GQ159" s="88" t="e">
        <f ca="1">IF(OR(GQ$7="–",GQ$7="glatt"),0.25/(LOG(15/GQ90+E3_Parameter!$C$16*0.001/(3.715*Berechnungen!GQ44)))^2,3400*(GQ113/GQ44*0.001)^4.13*(GQ113/GQ136)^(230*(GQ113/GQ44*0.001)^2.1-0.7)*GQ90^(0.193*EXP(-3300*(GQ113/GQ44*0.001)^2.6*(GQ113/GQ136))))</f>
        <v>#N/A</v>
      </c>
      <c r="GR159" s="88" t="e">
        <f ca="1">IF(OR(GR$7="–",GR$7="glatt"),0.25/(LOG(15/GR90+E3_Parameter!$C$16*0.001/(3.715*Berechnungen!GR44)))^2,3400*(GR113/GR44*0.001)^4.13*(GR113/GR136)^(230*(GR113/GR44*0.001)^2.1-0.7)*GR90^(0.193*EXP(-3300*(GR113/GR44*0.001)^2.6*(GR113/GR136))))</f>
        <v>#N/A</v>
      </c>
      <c r="GS159" s="88" t="e">
        <f ca="1">IF(OR(GS$7="–",GS$7="glatt"),0.25/(LOG(15/GS90+E3_Parameter!$C$16*0.001/(3.715*Berechnungen!GS44)))^2,3400*(GS113/GS44*0.001)^4.13*(GS113/GS136)^(230*(GS113/GS44*0.001)^2.1-0.7)*GS90^(0.193*EXP(-3300*(GS113/GS44*0.001)^2.6*(GS113/GS136))))</f>
        <v>#N/A</v>
      </c>
      <c r="GT159" s="88" t="e">
        <f ca="1">IF(OR(GT$7="–",GT$7="glatt"),0.25/(LOG(15/GT90+E3_Parameter!$C$16*0.001/(3.715*Berechnungen!GT44)))^2,3400*(GT113/GT44*0.001)^4.13*(GT113/GT136)^(230*(GT113/GT44*0.001)^2.1-0.7)*GT90^(0.193*EXP(-3300*(GT113/GT44*0.001)^2.6*(GT113/GT136))))</f>
        <v>#N/A</v>
      </c>
      <c r="GU159" s="88" t="e">
        <f ca="1">IF(OR(GU$7="–",GU$7="glatt"),0.25/(LOG(15/GU90+E3_Parameter!$C$16*0.001/(3.715*Berechnungen!GU44)))^2,3400*(GU113/GU44*0.001)^4.13*(GU113/GU136)^(230*(GU113/GU44*0.001)^2.1-0.7)*GU90^(0.193*EXP(-3300*(GU113/GU44*0.001)^2.6*(GU113/GU136))))</f>
        <v>#N/A</v>
      </c>
      <c r="GV159" s="88" t="e">
        <f ca="1">IF(OR(GV$7="–",GV$7="glatt"),0.25/(LOG(15/GV90+E3_Parameter!$C$16*0.001/(3.715*Berechnungen!GV44)))^2,3400*(GV113/GV44*0.001)^4.13*(GV113/GV136)^(230*(GV113/GV44*0.001)^2.1-0.7)*GV90^(0.193*EXP(-3300*(GV113/GV44*0.001)^2.6*(GV113/GV136))))</f>
        <v>#N/A</v>
      </c>
      <c r="GW159" s="88" t="e">
        <f ca="1">IF(OR(GW$7="–",GW$7="glatt"),0.25/(LOG(15/GW90+E3_Parameter!$C$16*0.001/(3.715*Berechnungen!GW44)))^2,3400*(GW113/GW44*0.001)^4.13*(GW113/GW136)^(230*(GW113/GW44*0.001)^2.1-0.7)*GW90^(0.193*EXP(-3300*(GW113/GW44*0.001)^2.6*(GW113/GW136))))</f>
        <v>#N/A</v>
      </c>
      <c r="GX159" s="88" t="e">
        <f ca="1">IF(OR(GX$7="–",GX$7="glatt"),0.25/(LOG(15/GX90+E3_Parameter!$C$16*0.001/(3.715*Berechnungen!GX44)))^2,3400*(GX113/GX44*0.001)^4.13*(GX113/GX136)^(230*(GX113/GX44*0.001)^2.1-0.7)*GX90^(0.193*EXP(-3300*(GX113/GX44*0.001)^2.6*(GX113/GX136))))</f>
        <v>#N/A</v>
      </c>
      <c r="GY159" s="88" t="e">
        <f ca="1">IF(OR(GY$7="–",GY$7="glatt"),0.25/(LOG(15/GY90+E3_Parameter!$C$16*0.001/(3.715*Berechnungen!GY44)))^2,3400*(GY113/GY44*0.001)^4.13*(GY113/GY136)^(230*(GY113/GY44*0.001)^2.1-0.7)*GY90^(0.193*EXP(-3300*(GY113/GY44*0.001)^2.6*(GY113/GY136))))</f>
        <v>#N/A</v>
      </c>
      <c r="GZ159" s="88" t="e">
        <f ca="1">IF(OR(GZ$7="–",GZ$7="glatt"),0.25/(LOG(15/GZ90+E3_Parameter!$C$16*0.001/(3.715*Berechnungen!GZ44)))^2,3400*(GZ113/GZ44*0.001)^4.13*(GZ113/GZ136)^(230*(GZ113/GZ44*0.001)^2.1-0.7)*GZ90^(0.193*EXP(-3300*(GZ113/GZ44*0.001)^2.6*(GZ113/GZ136))))</f>
        <v>#N/A</v>
      </c>
      <c r="HA159" s="88" t="e">
        <f ca="1">IF(OR(HA$7="–",HA$7="glatt"),0.25/(LOG(15/HA90+E3_Parameter!$C$16*0.001/(3.715*Berechnungen!HA44)))^2,3400*(HA113/HA44*0.001)^4.13*(HA113/HA136)^(230*(HA113/HA44*0.001)^2.1-0.7)*HA90^(0.193*EXP(-3300*(HA113/HA44*0.001)^2.6*(HA113/HA136))))</f>
        <v>#N/A</v>
      </c>
      <c r="HB159" s="88" t="e">
        <f ca="1">IF(OR(HB$7="–",HB$7="glatt"),0.25/(LOG(15/HB90+E3_Parameter!$C$16*0.001/(3.715*Berechnungen!HB44)))^2,3400*(HB113/HB44*0.001)^4.13*(HB113/HB136)^(230*(HB113/HB44*0.001)^2.1-0.7)*HB90^(0.193*EXP(-3300*(HB113/HB44*0.001)^2.6*(HB113/HB136))))</f>
        <v>#N/A</v>
      </c>
      <c r="HC159" s="88" t="e">
        <f ca="1">IF(OR(HC$7="–",HC$7="glatt"),0.25/(LOG(15/HC90+E3_Parameter!$C$16*0.001/(3.715*Berechnungen!HC44)))^2,3400*(HC113/HC44*0.001)^4.13*(HC113/HC136)^(230*(HC113/HC44*0.001)^2.1-0.7)*HC90^(0.193*EXP(-3300*(HC113/HC44*0.001)^2.6*(HC113/HC136))))</f>
        <v>#N/A</v>
      </c>
      <c r="HD159" s="88" t="e">
        <f ca="1">IF(OR(HD$7="–",HD$7="glatt"),0.25/(LOG(15/HD90+E3_Parameter!$C$16*0.001/(3.715*Berechnungen!HD44)))^2,3400*(HD113/HD44*0.001)^4.13*(HD113/HD136)^(230*(HD113/HD44*0.001)^2.1-0.7)*HD90^(0.193*EXP(-3300*(HD113/HD44*0.001)^2.6*(HD113/HD136))))</f>
        <v>#N/A</v>
      </c>
      <c r="HE159" s="88" t="e">
        <f ca="1">IF(OR(HE$7="–",HE$7="glatt"),0.25/(LOG(15/HE90+E3_Parameter!$C$16*0.001/(3.715*Berechnungen!HE44)))^2,3400*(HE113/HE44*0.001)^4.13*(HE113/HE136)^(230*(HE113/HE44*0.001)^2.1-0.7)*HE90^(0.193*EXP(-3300*(HE113/HE44*0.001)^2.6*(HE113/HE136))))</f>
        <v>#N/A</v>
      </c>
      <c r="HF159" s="88" t="e">
        <f ca="1">IF(OR(HF$7="–",HF$7="glatt"),0.25/(LOG(15/HF90+E3_Parameter!$C$16*0.001/(3.715*Berechnungen!HF44)))^2,3400*(HF113/HF44*0.001)^4.13*(HF113/HF136)^(230*(HF113/HF44*0.001)^2.1-0.7)*HF90^(0.193*EXP(-3300*(HF113/HF44*0.001)^2.6*(HF113/HF136))))</f>
        <v>#N/A</v>
      </c>
      <c r="HG159" s="88" t="e">
        <f ca="1">IF(OR(HG$7="–",HG$7="glatt"),0.25/(LOG(15/HG90+E3_Parameter!$C$16*0.001/(3.715*Berechnungen!HG44)))^2,3400*(HG113/HG44*0.001)^4.13*(HG113/HG136)^(230*(HG113/HG44*0.001)^2.1-0.7)*HG90^(0.193*EXP(-3300*(HG113/HG44*0.001)^2.6*(HG113/HG136))))</f>
        <v>#N/A</v>
      </c>
      <c r="HH159" s="88" t="e">
        <f ca="1">IF(OR(HH$7="–",HH$7="glatt"),0.25/(LOG(15/HH90+E3_Parameter!$C$16*0.001/(3.715*Berechnungen!HH44)))^2,3400*(HH113/HH44*0.001)^4.13*(HH113/HH136)^(230*(HH113/HH44*0.001)^2.1-0.7)*HH90^(0.193*EXP(-3300*(HH113/HH44*0.001)^2.6*(HH113/HH136))))</f>
        <v>#N/A</v>
      </c>
      <c r="HI159" s="88" t="e">
        <f ca="1">IF(OR(HI$7="–",HI$7="glatt"),0.25/(LOG(15/HI90+E3_Parameter!$C$16*0.001/(3.715*Berechnungen!HI44)))^2,3400*(HI113/HI44*0.001)^4.13*(HI113/HI136)^(230*(HI113/HI44*0.001)^2.1-0.7)*HI90^(0.193*EXP(-3300*(HI113/HI44*0.001)^2.6*(HI113/HI136))))</f>
        <v>#N/A</v>
      </c>
      <c r="HJ159" s="88" t="e">
        <f ca="1">IF(OR(HJ$7="–",HJ$7="glatt"),0.25/(LOG(15/HJ90+E3_Parameter!$C$16*0.001/(3.715*Berechnungen!HJ44)))^2,3400*(HJ113/HJ44*0.001)^4.13*(HJ113/HJ136)^(230*(HJ113/HJ44*0.001)^2.1-0.7)*HJ90^(0.193*EXP(-3300*(HJ113/HJ44*0.001)^2.6*(HJ113/HJ136))))</f>
        <v>#N/A</v>
      </c>
      <c r="HK159" s="88" t="e">
        <f ca="1">IF(OR(HK$7="–",HK$7="glatt"),0.25/(LOG(15/HK90+E3_Parameter!$C$16*0.001/(3.715*Berechnungen!HK44)))^2,3400*(HK113/HK44*0.001)^4.13*(HK113/HK136)^(230*(HK113/HK44*0.001)^2.1-0.7)*HK90^(0.193*EXP(-3300*(HK113/HK44*0.001)^2.6*(HK113/HK136))))</f>
        <v>#N/A</v>
      </c>
      <c r="HL159" s="88" t="e">
        <f ca="1">IF(OR(HL$7="–",HL$7="glatt"),0.25/(LOG(15/HL90+E3_Parameter!$C$16*0.001/(3.715*Berechnungen!HL44)))^2,3400*(HL113/HL44*0.001)^4.13*(HL113/HL136)^(230*(HL113/HL44*0.001)^2.1-0.7)*HL90^(0.193*EXP(-3300*(HL113/HL44*0.001)^2.6*(HL113/HL136))))</f>
        <v>#N/A</v>
      </c>
      <c r="HM159" s="88" t="e">
        <f ca="1">IF(OR(HM$7="–",HM$7="glatt"),0.25/(LOG(15/HM90+E3_Parameter!$C$16*0.001/(3.715*Berechnungen!HM44)))^2,3400*(HM113/HM44*0.001)^4.13*(HM113/HM136)^(230*(HM113/HM44*0.001)^2.1-0.7)*HM90^(0.193*EXP(-3300*(HM113/HM44*0.001)^2.6*(HM113/HM136))))</f>
        <v>#N/A</v>
      </c>
      <c r="HN159" s="88" t="e">
        <f ca="1">IF(OR(HN$7="–",HN$7="glatt"),0.25/(LOG(15/HN90+E3_Parameter!$C$16*0.001/(3.715*Berechnungen!HN44)))^2,3400*(HN113/HN44*0.001)^4.13*(HN113/HN136)^(230*(HN113/HN44*0.001)^2.1-0.7)*HN90^(0.193*EXP(-3300*(HN113/HN44*0.001)^2.6*(HN113/HN136))))</f>
        <v>#N/A</v>
      </c>
      <c r="HO159" s="88" t="e">
        <f ca="1">IF(OR(HO$7="–",HO$7="glatt"),0.25/(LOG(15/HO90+E3_Parameter!$C$16*0.001/(3.715*Berechnungen!HO44)))^2,3400*(HO113/HO44*0.001)^4.13*(HO113/HO136)^(230*(HO113/HO44*0.001)^2.1-0.7)*HO90^(0.193*EXP(-3300*(HO113/HO44*0.001)^2.6*(HO113/HO136))))</f>
        <v>#N/A</v>
      </c>
      <c r="HP159" s="88" t="e">
        <f ca="1">IF(OR(HP$7="–",HP$7="glatt"),0.25/(LOG(15/HP90+E3_Parameter!$C$16*0.001/(3.715*Berechnungen!HP44)))^2,3400*(HP113/HP44*0.001)^4.13*(HP113/HP136)^(230*(HP113/HP44*0.001)^2.1-0.7)*HP90^(0.193*EXP(-3300*(HP113/HP44*0.001)^2.6*(HP113/HP136))))</f>
        <v>#N/A</v>
      </c>
      <c r="HQ159" s="88" t="e">
        <f ca="1">IF(OR(HQ$7="–",HQ$7="glatt"),0.25/(LOG(15/HQ90+E3_Parameter!$C$16*0.001/(3.715*Berechnungen!HQ44)))^2,3400*(HQ113/HQ44*0.001)^4.13*(HQ113/HQ136)^(230*(HQ113/HQ44*0.001)^2.1-0.7)*HQ90^(0.193*EXP(-3300*(HQ113/HQ44*0.001)^2.6*(HQ113/HQ136))))</f>
        <v>#N/A</v>
      </c>
      <c r="HR159" s="88" t="e">
        <f ca="1">IF(OR(HR$7="–",HR$7="glatt"),0.25/(LOG(15/HR90+E3_Parameter!$C$16*0.001/(3.715*Berechnungen!HR44)))^2,3400*(HR113/HR44*0.001)^4.13*(HR113/HR136)^(230*(HR113/HR44*0.001)^2.1-0.7)*HR90^(0.193*EXP(-3300*(HR113/HR44*0.001)^2.6*(HR113/HR136))))</f>
        <v>#N/A</v>
      </c>
      <c r="HS159" s="88" t="e">
        <f ca="1">IF(OR(HS$7="–",HS$7="glatt"),0.25/(LOG(15/HS90+E3_Parameter!$C$16*0.001/(3.715*Berechnungen!HS44)))^2,3400*(HS113/HS44*0.001)^4.13*(HS113/HS136)^(230*(HS113/HS44*0.001)^2.1-0.7)*HS90^(0.193*EXP(-3300*(HS113/HS44*0.001)^2.6*(HS113/HS136))))</f>
        <v>#N/A</v>
      </c>
      <c r="HT159" s="88" t="e">
        <f ca="1">IF(OR(HT$7="–",HT$7="glatt"),0.25/(LOG(15/HT90+E3_Parameter!$C$16*0.001/(3.715*Berechnungen!HT44)))^2,3400*(HT113/HT44*0.001)^4.13*(HT113/HT136)^(230*(HT113/HT44*0.001)^2.1-0.7)*HT90^(0.193*EXP(-3300*(HT113/HT44*0.001)^2.6*(HT113/HT136))))</f>
        <v>#N/A</v>
      </c>
      <c r="HU159" s="88" t="e">
        <f ca="1">IF(OR(HU$7="–",HU$7="glatt"),0.25/(LOG(15/HU90+E3_Parameter!$C$16*0.001/(3.715*Berechnungen!HU44)))^2,3400*(HU113/HU44*0.001)^4.13*(HU113/HU136)^(230*(HU113/HU44*0.001)^2.1-0.7)*HU90^(0.193*EXP(-3300*(HU113/HU44*0.001)^2.6*(HU113/HU136))))</f>
        <v>#N/A</v>
      </c>
      <c r="HV159" s="88" t="e">
        <f ca="1">IF(OR(HV$7="–",HV$7="glatt"),0.25/(LOG(15/HV90+E3_Parameter!$C$16*0.001/(3.715*Berechnungen!HV44)))^2,3400*(HV113/HV44*0.001)^4.13*(HV113/HV136)^(230*(HV113/HV44*0.001)^2.1-0.7)*HV90^(0.193*EXP(-3300*(HV113/HV44*0.001)^2.6*(HV113/HV136))))</f>
        <v>#N/A</v>
      </c>
      <c r="HW159" s="88" t="e">
        <f ca="1">IF(OR(HW$7="–",HW$7="glatt"),0.25/(LOG(15/HW90+E3_Parameter!$C$16*0.001/(3.715*Berechnungen!HW44)))^2,3400*(HW113/HW44*0.001)^4.13*(HW113/HW136)^(230*(HW113/HW44*0.001)^2.1-0.7)*HW90^(0.193*EXP(-3300*(HW113/HW44*0.001)^2.6*(HW113/HW136))))</f>
        <v>#N/A</v>
      </c>
      <c r="HX159" s="88" t="e">
        <f ca="1">IF(OR(HX$7="–",HX$7="glatt"),0.25/(LOG(15/HX90+E3_Parameter!$C$16*0.001/(3.715*Berechnungen!HX44)))^2,3400*(HX113/HX44*0.001)^4.13*(HX113/HX136)^(230*(HX113/HX44*0.001)^2.1-0.7)*HX90^(0.193*EXP(-3300*(HX113/HX44*0.001)^2.6*(HX113/HX136))))</f>
        <v>#N/A</v>
      </c>
      <c r="HY159" s="88" t="e">
        <f ca="1">IF(OR(HY$7="–",HY$7="glatt"),0.25/(LOG(15/HY90+E3_Parameter!$C$16*0.001/(3.715*Berechnungen!HY44)))^2,3400*(HY113/HY44*0.001)^4.13*(HY113/HY136)^(230*(HY113/HY44*0.001)^2.1-0.7)*HY90^(0.193*EXP(-3300*(HY113/HY44*0.001)^2.6*(HY113/HY136))))</f>
        <v>#N/A</v>
      </c>
      <c r="HZ159" s="88" t="e">
        <f ca="1">IF(OR(HZ$7="–",HZ$7="glatt"),0.25/(LOG(15/HZ90+E3_Parameter!$C$16*0.001/(3.715*Berechnungen!HZ44)))^2,3400*(HZ113/HZ44*0.001)^4.13*(HZ113/HZ136)^(230*(HZ113/HZ44*0.001)^2.1-0.7)*HZ90^(0.193*EXP(-3300*(HZ113/HZ44*0.001)^2.6*(HZ113/HZ136))))</f>
        <v>#N/A</v>
      </c>
      <c r="IA159" s="88" t="e">
        <f ca="1">IF(OR(IA$7="–",IA$7="glatt"),0.25/(LOG(15/IA90+E3_Parameter!$C$16*0.001/(3.715*Berechnungen!IA44)))^2,3400*(IA113/IA44*0.001)^4.13*(IA113/IA136)^(230*(IA113/IA44*0.001)^2.1-0.7)*IA90^(0.193*EXP(-3300*(IA113/IA44*0.001)^2.6*(IA113/IA136))))</f>
        <v>#N/A</v>
      </c>
      <c r="IB159" s="88" t="e">
        <f ca="1">IF(OR(IB$7="–",IB$7="glatt"),0.25/(LOG(15/IB90+E3_Parameter!$C$16*0.001/(3.715*Berechnungen!IB44)))^2,3400*(IB113/IB44*0.001)^4.13*(IB113/IB136)^(230*(IB113/IB44*0.001)^2.1-0.7)*IB90^(0.193*EXP(-3300*(IB113/IB44*0.001)^2.6*(IB113/IB136))))</f>
        <v>#N/A</v>
      </c>
      <c r="IC159" s="88" t="e">
        <f ca="1">IF(OR(IC$7="–",IC$7="glatt"),0.25/(LOG(15/IC90+E3_Parameter!$C$16*0.001/(3.715*Berechnungen!IC44)))^2,3400*(IC113/IC44*0.001)^4.13*(IC113/IC136)^(230*(IC113/IC44*0.001)^2.1-0.7)*IC90^(0.193*EXP(-3300*(IC113/IC44*0.001)^2.6*(IC113/IC136))))</f>
        <v>#N/A</v>
      </c>
      <c r="ID159" s="88" t="e">
        <f ca="1">IF(OR(ID$7="–",ID$7="glatt"),0.25/(LOG(15/ID90+E3_Parameter!$C$16*0.001/(3.715*Berechnungen!ID44)))^2,3400*(ID113/ID44*0.001)^4.13*(ID113/ID136)^(230*(ID113/ID44*0.001)^2.1-0.7)*ID90^(0.193*EXP(-3300*(ID113/ID44*0.001)^2.6*(ID113/ID136))))</f>
        <v>#N/A</v>
      </c>
      <c r="IE159" s="88" t="e">
        <f ca="1">IF(OR(IE$7="–",IE$7="glatt"),0.25/(LOG(15/IE90+E3_Parameter!$C$16*0.001/(3.715*Berechnungen!IE44)))^2,3400*(IE113/IE44*0.001)^4.13*(IE113/IE136)^(230*(IE113/IE44*0.001)^2.1-0.7)*IE90^(0.193*EXP(-3300*(IE113/IE44*0.001)^2.6*(IE113/IE136))))</f>
        <v>#N/A</v>
      </c>
      <c r="IF159" s="88" t="e">
        <f ca="1">IF(OR(IF$7="–",IF$7="glatt"),0.25/(LOG(15/IF90+E3_Parameter!$C$16*0.001/(3.715*Berechnungen!IF44)))^2,3400*(IF113/IF44*0.001)^4.13*(IF113/IF136)^(230*(IF113/IF44*0.001)^2.1-0.7)*IF90^(0.193*EXP(-3300*(IF113/IF44*0.001)^2.6*(IF113/IF136))))</f>
        <v>#N/A</v>
      </c>
      <c r="IG159" s="88" t="e">
        <f ca="1">IF(OR(IG$7="–",IG$7="glatt"),0.25/(LOG(15/IG90+E3_Parameter!$C$16*0.001/(3.715*Berechnungen!IG44)))^2,3400*(IG113/IG44*0.001)^4.13*(IG113/IG136)^(230*(IG113/IG44*0.001)^2.1-0.7)*IG90^(0.193*EXP(-3300*(IG113/IG44*0.001)^2.6*(IG113/IG136))))</f>
        <v>#N/A</v>
      </c>
      <c r="IH159" s="88" t="e">
        <f ca="1">IF(OR(IH$7="–",IH$7="glatt"),0.25/(LOG(15/IH90+E3_Parameter!$C$16*0.001/(3.715*Berechnungen!IH44)))^2,3400*(IH113/IH44*0.001)^4.13*(IH113/IH136)^(230*(IH113/IH44*0.001)^2.1-0.7)*IH90^(0.193*EXP(-3300*(IH113/IH44*0.001)^2.6*(IH113/IH136))))</f>
        <v>#N/A</v>
      </c>
      <c r="II159" s="88" t="e">
        <f ca="1">IF(OR(II$7="–",II$7="glatt"),0.25/(LOG(15/II90+E3_Parameter!$C$16*0.001/(3.715*Berechnungen!II44)))^2,3400*(II113/II44*0.001)^4.13*(II113/II136)^(230*(II113/II44*0.001)^2.1-0.7)*II90^(0.193*EXP(-3300*(II113/II44*0.001)^2.6*(II113/II136))))</f>
        <v>#N/A</v>
      </c>
      <c r="IJ159" s="88" t="e">
        <f ca="1">IF(OR(IJ$7="–",IJ$7="glatt"),0.25/(LOG(15/IJ90+E3_Parameter!$C$16*0.001/(3.715*Berechnungen!IJ44)))^2,3400*(IJ113/IJ44*0.001)^4.13*(IJ113/IJ136)^(230*(IJ113/IJ44*0.001)^2.1-0.7)*IJ90^(0.193*EXP(-3300*(IJ113/IJ44*0.001)^2.6*(IJ113/IJ136))))</f>
        <v>#N/A</v>
      </c>
      <c r="IK159" s="88" t="e">
        <f ca="1">IF(OR(IK$7="–",IK$7="glatt"),0.25/(LOG(15/IK90+E3_Parameter!$C$16*0.001/(3.715*Berechnungen!IK44)))^2,3400*(IK113/IK44*0.001)^4.13*(IK113/IK136)^(230*(IK113/IK44*0.001)^2.1-0.7)*IK90^(0.193*EXP(-3300*(IK113/IK44*0.001)^2.6*(IK113/IK136))))</f>
        <v>#N/A</v>
      </c>
      <c r="IL159" s="88" t="e">
        <f ca="1">IF(OR(IL$7="–",IL$7="glatt"),0.25/(LOG(15/IL90+E3_Parameter!$C$16*0.001/(3.715*Berechnungen!IL44)))^2,3400*(IL113/IL44*0.001)^4.13*(IL113/IL136)^(230*(IL113/IL44*0.001)^2.1-0.7)*IL90^(0.193*EXP(-3300*(IL113/IL44*0.001)^2.6*(IL113/IL136))))</f>
        <v>#N/A</v>
      </c>
      <c r="IM159" s="88" t="e">
        <f ca="1">IF(OR(IM$7="–",IM$7="glatt"),0.25/(LOG(15/IM90+E3_Parameter!$C$16*0.001/(3.715*Berechnungen!IM44)))^2,3400*(IM113/IM44*0.001)^4.13*(IM113/IM136)^(230*(IM113/IM44*0.001)^2.1-0.7)*IM90^(0.193*EXP(-3300*(IM113/IM44*0.001)^2.6*(IM113/IM136))))</f>
        <v>#N/A</v>
      </c>
      <c r="IN159" s="88" t="e">
        <f ca="1">IF(OR(IN$7="–",IN$7="glatt"),0.25/(LOG(15/IN90+E3_Parameter!$C$16*0.001/(3.715*Berechnungen!IN44)))^2,3400*(IN113/IN44*0.001)^4.13*(IN113/IN136)^(230*(IN113/IN44*0.001)^2.1-0.7)*IN90^(0.193*EXP(-3300*(IN113/IN44*0.001)^2.6*(IN113/IN136))))</f>
        <v>#N/A</v>
      </c>
      <c r="IO159" s="88" t="e">
        <f ca="1">IF(OR(IO$7="–",IO$7="glatt"),0.25/(LOG(15/IO90+E3_Parameter!$C$16*0.001/(3.715*Berechnungen!IO44)))^2,3400*(IO113/IO44*0.001)^4.13*(IO113/IO136)^(230*(IO113/IO44*0.001)^2.1-0.7)*IO90^(0.193*EXP(-3300*(IO113/IO44*0.001)^2.6*(IO113/IO136))))</f>
        <v>#N/A</v>
      </c>
      <c r="IP159" s="88" t="e">
        <f ca="1">IF(OR(IP$7="–",IP$7="glatt"),0.25/(LOG(15/IP90+E3_Parameter!$C$16*0.001/(3.715*Berechnungen!IP44)))^2,3400*(IP113/IP44*0.001)^4.13*(IP113/IP136)^(230*(IP113/IP44*0.001)^2.1-0.7)*IP90^(0.193*EXP(-3300*(IP113/IP44*0.001)^2.6*(IP113/IP136))))</f>
        <v>#N/A</v>
      </c>
      <c r="IQ159" s="88" t="e">
        <f ca="1">IF(OR(IQ$7="–",IQ$7="glatt"),0.25/(LOG(15/IQ90+E3_Parameter!$C$16*0.001/(3.715*Berechnungen!IQ44)))^2,3400*(IQ113/IQ44*0.001)^4.13*(IQ113/IQ136)^(230*(IQ113/IQ44*0.001)^2.1-0.7)*IQ90^(0.193*EXP(-3300*(IQ113/IQ44*0.001)^2.6*(IQ113/IQ136))))</f>
        <v>#N/A</v>
      </c>
      <c r="IR159" s="88" t="e">
        <f ca="1">IF(OR(IR$7="–",IR$7="glatt"),0.25/(LOG(15/IR90+E3_Parameter!$C$16*0.001/(3.715*Berechnungen!IR44)))^2,3400*(IR113/IR44*0.001)^4.13*(IR113/IR136)^(230*(IR113/IR44*0.001)^2.1-0.7)*IR90^(0.193*EXP(-3300*(IR113/IR44*0.001)^2.6*(IR113/IR136))))</f>
        <v>#N/A</v>
      </c>
      <c r="IS159" s="88" t="e">
        <f ca="1">IF(OR(IS$7="–",IS$7="glatt"),0.25/(LOG(15/IS90+E3_Parameter!$C$16*0.001/(3.715*Berechnungen!IS44)))^2,3400*(IS113/IS44*0.001)^4.13*(IS113/IS136)^(230*(IS113/IS44*0.001)^2.1-0.7)*IS90^(0.193*EXP(-3300*(IS113/IS44*0.001)^2.6*(IS113/IS136))))</f>
        <v>#N/A</v>
      </c>
      <c r="IT159" s="88" t="e">
        <f ca="1">IF(OR(IT$7="–",IT$7="glatt"),0.25/(LOG(15/IT90+E3_Parameter!$C$16*0.001/(3.715*Berechnungen!IT44)))^2,3400*(IT113/IT44*0.001)^4.13*(IT113/IT136)^(230*(IT113/IT44*0.001)^2.1-0.7)*IT90^(0.193*EXP(-3300*(IT113/IT44*0.001)^2.6*(IT113/IT136))))</f>
        <v>#N/A</v>
      </c>
      <c r="IU159" s="88" t="e">
        <f ca="1">IF(OR(IU$7="–",IU$7="glatt"),0.25/(LOG(15/IU90+E3_Parameter!$C$16*0.001/(3.715*Berechnungen!IU44)))^2,3400*(IU113/IU44*0.001)^4.13*(IU113/IU136)^(230*(IU113/IU44*0.001)^2.1-0.7)*IU90^(0.193*EXP(-3300*(IU113/IU44*0.001)^2.6*(IU113/IU136))))</f>
        <v>#N/A</v>
      </c>
      <c r="IV159" s="88" t="e">
        <f ca="1">IF(OR(IV$7="–",IV$7="glatt"),0.25/(LOG(15/IV90+E3_Parameter!$C$16*0.001/(3.715*Berechnungen!IV44)))^2,3400*(IV113/IV44*0.001)^4.13*(IV113/IV136)^(230*(IV113/IV44*0.001)^2.1-0.7)*IV90^(0.193*EXP(-3300*(IV113/IV44*0.001)^2.6*(IV113/IV136))))</f>
        <v>#N/A</v>
      </c>
      <c r="IW159" s="88" t="e">
        <f ca="1">IF(OR(IW$7="–",IW$7="glatt"),0.25/(LOG(15/IW90+E3_Parameter!$C$16*0.001/(3.715*Berechnungen!IW44)))^2,3400*(IW113/IW44*0.001)^4.13*(IW113/IW136)^(230*(IW113/IW44*0.001)^2.1-0.7)*IW90^(0.193*EXP(-3300*(IW113/IW44*0.001)^2.6*(IW113/IW136))))</f>
        <v>#N/A</v>
      </c>
      <c r="IX159" s="88" t="e">
        <f ca="1">IF(OR(IX$7="–",IX$7="glatt"),0.25/(LOG(15/IX90+E3_Parameter!$C$16*0.001/(3.715*Berechnungen!IX44)))^2,3400*(IX113/IX44*0.001)^4.13*(IX113/IX136)^(230*(IX113/IX44*0.001)^2.1-0.7)*IX90^(0.193*EXP(-3300*(IX113/IX44*0.001)^2.6*(IX113/IX136))))</f>
        <v>#N/A</v>
      </c>
      <c r="IY159" s="88" t="e">
        <f ca="1">IF(OR(IY$7="–",IY$7="glatt"),0.25/(LOG(15/IY90+E3_Parameter!$C$16*0.001/(3.715*Berechnungen!IY44)))^2,3400*(IY113/IY44*0.001)^4.13*(IY113/IY136)^(230*(IY113/IY44*0.001)^2.1-0.7)*IY90^(0.193*EXP(-3300*(IY113/IY44*0.001)^2.6*(IY113/IY136))))</f>
        <v>#N/A</v>
      </c>
      <c r="IZ159" s="88" t="e">
        <f ca="1">IF(OR(IZ$7="–",IZ$7="glatt"),0.25/(LOG(15/IZ90+E3_Parameter!$C$16*0.001/(3.715*Berechnungen!IZ44)))^2,3400*(IZ113/IZ44*0.001)^4.13*(IZ113/IZ136)^(230*(IZ113/IZ44*0.001)^2.1-0.7)*IZ90^(0.193*EXP(-3300*(IZ113/IZ44*0.001)^2.6*(IZ113/IZ136))))</f>
        <v>#N/A</v>
      </c>
      <c r="JA159" s="88" t="e">
        <f ca="1">IF(OR(JA$7="–",JA$7="glatt"),0.25/(LOG(15/JA90+E3_Parameter!$C$16*0.001/(3.715*Berechnungen!JA44)))^2,3400*(JA113/JA44*0.001)^4.13*(JA113/JA136)^(230*(JA113/JA44*0.001)^2.1-0.7)*JA90^(0.193*EXP(-3300*(JA113/JA44*0.001)^2.6*(JA113/JA136))))</f>
        <v>#N/A</v>
      </c>
      <c r="JB159" s="88" t="e">
        <f ca="1">IF(OR(JB$7="–",JB$7="glatt"),0.25/(LOG(15/JB90+E3_Parameter!$C$16*0.001/(3.715*Berechnungen!JB44)))^2,3400*(JB113/JB44*0.001)^4.13*(JB113/JB136)^(230*(JB113/JB44*0.001)^2.1-0.7)*JB90^(0.193*EXP(-3300*(JB113/JB44*0.001)^2.6*(JB113/JB136))))</f>
        <v>#N/A</v>
      </c>
      <c r="JC159" s="88" t="e">
        <f ca="1">IF(OR(JC$7="–",JC$7="glatt"),0.25/(LOG(15/JC90+E3_Parameter!$C$16*0.001/(3.715*Berechnungen!JC44)))^2,3400*(JC113/JC44*0.001)^4.13*(JC113/JC136)^(230*(JC113/JC44*0.001)^2.1-0.7)*JC90^(0.193*EXP(-3300*(JC113/JC44*0.001)^2.6*(JC113/JC136))))</f>
        <v>#N/A</v>
      </c>
      <c r="JD159" s="88" t="e">
        <f ca="1">IF(OR(JD$7="–",JD$7="glatt"),0.25/(LOG(15/JD90+E3_Parameter!$C$16*0.001/(3.715*Berechnungen!JD44)))^2,3400*(JD113/JD44*0.001)^4.13*(JD113/JD136)^(230*(JD113/JD44*0.001)^2.1-0.7)*JD90^(0.193*EXP(-3300*(JD113/JD44*0.001)^2.6*(JD113/JD136))))</f>
        <v>#N/A</v>
      </c>
      <c r="JE159" s="88" t="e">
        <f ca="1">IF(OR(JE$7="–",JE$7="glatt"),0.25/(LOG(15/JE90+E3_Parameter!$C$16*0.001/(3.715*Berechnungen!JE44)))^2,3400*(JE113/JE44*0.001)^4.13*(JE113/JE136)^(230*(JE113/JE44*0.001)^2.1-0.7)*JE90^(0.193*EXP(-3300*(JE113/JE44*0.001)^2.6*(JE113/JE136))))</f>
        <v>#N/A</v>
      </c>
      <c r="JF159" s="88" t="e">
        <f ca="1">IF(OR(JF$7="–",JF$7="glatt"),0.25/(LOG(15/JF90+E3_Parameter!$C$16*0.001/(3.715*Berechnungen!JF44)))^2,3400*(JF113/JF44*0.001)^4.13*(JF113/JF136)^(230*(JF113/JF44*0.001)^2.1-0.7)*JF90^(0.193*EXP(-3300*(JF113/JF44*0.001)^2.6*(JF113/JF136))))</f>
        <v>#N/A</v>
      </c>
      <c r="JG159" s="88" t="e">
        <f ca="1">IF(OR(JG$7="–",JG$7="glatt"),0.25/(LOG(15/JG90+E3_Parameter!$C$16*0.001/(3.715*Berechnungen!JG44)))^2,3400*(JG113/JG44*0.001)^4.13*(JG113/JG136)^(230*(JG113/JG44*0.001)^2.1-0.7)*JG90^(0.193*EXP(-3300*(JG113/JG44*0.001)^2.6*(JG113/JG136))))</f>
        <v>#N/A</v>
      </c>
      <c r="JH159" s="88" t="e">
        <f ca="1">IF(OR(JH$7="–",JH$7="glatt"),0.25/(LOG(15/JH90+E3_Parameter!$C$16*0.001/(3.715*Berechnungen!JH44)))^2,3400*(JH113/JH44*0.001)^4.13*(JH113/JH136)^(230*(JH113/JH44*0.001)^2.1-0.7)*JH90^(0.193*EXP(-3300*(JH113/JH44*0.001)^2.6*(JH113/JH136))))</f>
        <v>#N/A</v>
      </c>
      <c r="JI159" s="88" t="e">
        <f ca="1">IF(OR(JI$7="–",JI$7="glatt"),0.25/(LOG(15/JI90+E3_Parameter!$C$16*0.001/(3.715*Berechnungen!JI44)))^2,3400*(JI113/JI44*0.001)^4.13*(JI113/JI136)^(230*(JI113/JI44*0.001)^2.1-0.7)*JI90^(0.193*EXP(-3300*(JI113/JI44*0.001)^2.6*(JI113/JI136))))</f>
        <v>#N/A</v>
      </c>
      <c r="JJ159" s="88" t="e">
        <f ca="1">IF(OR(JJ$7="–",JJ$7="glatt"),0.25/(LOG(15/JJ90+E3_Parameter!$C$16*0.001/(3.715*Berechnungen!JJ44)))^2,3400*(JJ113/JJ44*0.001)^4.13*(JJ113/JJ136)^(230*(JJ113/JJ44*0.001)^2.1-0.7)*JJ90^(0.193*EXP(-3300*(JJ113/JJ44*0.001)^2.6*(JJ113/JJ136))))</f>
        <v>#N/A</v>
      </c>
      <c r="JK159" s="88" t="e">
        <f ca="1">IF(OR(JK$7="–",JK$7="glatt"),0.25/(LOG(15/JK90+E3_Parameter!$C$16*0.001/(3.715*Berechnungen!JK44)))^2,3400*(JK113/JK44*0.001)^4.13*(JK113/JK136)^(230*(JK113/JK44*0.001)^2.1-0.7)*JK90^(0.193*EXP(-3300*(JK113/JK44*0.001)^2.6*(JK113/JK136))))</f>
        <v>#N/A</v>
      </c>
      <c r="JL159" s="88" t="e">
        <f ca="1">IF(OR(JL$7="–",JL$7="glatt"),0.25/(LOG(15/JL90+E3_Parameter!$C$16*0.001/(3.715*Berechnungen!JL44)))^2,3400*(JL113/JL44*0.001)^4.13*(JL113/JL136)^(230*(JL113/JL44*0.001)^2.1-0.7)*JL90^(0.193*EXP(-3300*(JL113/JL44*0.001)^2.6*(JL113/JL136))))</f>
        <v>#N/A</v>
      </c>
      <c r="JM159" s="88" t="e">
        <f ca="1">IF(OR(JM$7="–",JM$7="glatt"),0.25/(LOG(15/JM90+E3_Parameter!$C$16*0.001/(3.715*Berechnungen!JM44)))^2,3400*(JM113/JM44*0.001)^4.13*(JM113/JM136)^(230*(JM113/JM44*0.001)^2.1-0.7)*JM90^(0.193*EXP(-3300*(JM113/JM44*0.001)^2.6*(JM113/JM136))))</f>
        <v>#N/A</v>
      </c>
      <c r="JN159" s="88" t="e">
        <f ca="1">IF(OR(JN$7="–",JN$7="glatt"),0.25/(LOG(15/JN90+E3_Parameter!$C$16*0.001/(3.715*Berechnungen!JN44)))^2,3400*(JN113/JN44*0.001)^4.13*(JN113/JN136)^(230*(JN113/JN44*0.001)^2.1-0.7)*JN90^(0.193*EXP(-3300*(JN113/JN44*0.001)^2.6*(JN113/JN136))))</f>
        <v>#N/A</v>
      </c>
      <c r="JO159" s="88" t="e">
        <f ca="1">IF(OR(JO$7="–",JO$7="glatt"),0.25/(LOG(15/JO90+E3_Parameter!$C$16*0.001/(3.715*Berechnungen!JO44)))^2,3400*(JO113/JO44*0.001)^4.13*(JO113/JO136)^(230*(JO113/JO44*0.001)^2.1-0.7)*JO90^(0.193*EXP(-3300*(JO113/JO44*0.001)^2.6*(JO113/JO136))))</f>
        <v>#N/A</v>
      </c>
      <c r="JP159" s="88" t="e">
        <f ca="1">IF(OR(JP$7="–",JP$7="glatt"),0.25/(LOG(15/JP90+E3_Parameter!$C$16*0.001/(3.715*Berechnungen!JP44)))^2,3400*(JP113/JP44*0.001)^4.13*(JP113/JP136)^(230*(JP113/JP44*0.001)^2.1-0.7)*JP90^(0.193*EXP(-3300*(JP113/JP44*0.001)^2.6*(JP113/JP136))))</f>
        <v>#N/A</v>
      </c>
      <c r="JQ159" s="88" t="e">
        <f ca="1">IF(OR(JQ$7="–",JQ$7="glatt"),0.25/(LOG(15/JQ90+E3_Parameter!$C$16*0.001/(3.715*Berechnungen!JQ44)))^2,3400*(JQ113/JQ44*0.001)^4.13*(JQ113/JQ136)^(230*(JQ113/JQ44*0.001)^2.1-0.7)*JQ90^(0.193*EXP(-3300*(JQ113/JQ44*0.001)^2.6*(JQ113/JQ136))))</f>
        <v>#N/A</v>
      </c>
      <c r="JR159" s="88" t="e">
        <f ca="1">IF(OR(JR$7="–",JR$7="glatt"),0.25/(LOG(15/JR90+E3_Parameter!$C$16*0.001/(3.715*Berechnungen!JR44)))^2,3400*(JR113/JR44*0.001)^4.13*(JR113/JR136)^(230*(JR113/JR44*0.001)^2.1-0.7)*JR90^(0.193*EXP(-3300*(JR113/JR44*0.001)^2.6*(JR113/JR136))))</f>
        <v>#N/A</v>
      </c>
      <c r="JS159" s="88" t="e">
        <f ca="1">IF(OR(JS$7="–",JS$7="glatt"),0.25/(LOG(15/JS90+E3_Parameter!$C$16*0.001/(3.715*Berechnungen!JS44)))^2,3400*(JS113/JS44*0.001)^4.13*(JS113/JS136)^(230*(JS113/JS44*0.001)^2.1-0.7)*JS90^(0.193*EXP(-3300*(JS113/JS44*0.001)^2.6*(JS113/JS136))))</f>
        <v>#N/A</v>
      </c>
      <c r="JT159" s="88" t="e">
        <f ca="1">IF(OR(JT$7="–",JT$7="glatt"),0.25/(LOG(15/JT90+E3_Parameter!$C$16*0.001/(3.715*Berechnungen!JT44)))^2,3400*(JT113/JT44*0.001)^4.13*(JT113/JT136)^(230*(JT113/JT44*0.001)^2.1-0.7)*JT90^(0.193*EXP(-3300*(JT113/JT44*0.001)^2.6*(JT113/JT136))))</f>
        <v>#N/A</v>
      </c>
      <c r="JU159" s="88" t="e">
        <f ca="1">IF(OR(JU$7="–",JU$7="glatt"),0.25/(LOG(15/JU90+E3_Parameter!$C$16*0.001/(3.715*Berechnungen!JU44)))^2,3400*(JU113/JU44*0.001)^4.13*(JU113/JU136)^(230*(JU113/JU44*0.001)^2.1-0.7)*JU90^(0.193*EXP(-3300*(JU113/JU44*0.001)^2.6*(JU113/JU136))))</f>
        <v>#N/A</v>
      </c>
      <c r="JV159" s="88" t="e">
        <f ca="1">IF(OR(JV$7="–",JV$7="glatt"),0.25/(LOG(15/JV90+E3_Parameter!$C$16*0.001/(3.715*Berechnungen!JV44)))^2,3400*(JV113/JV44*0.001)^4.13*(JV113/JV136)^(230*(JV113/JV44*0.001)^2.1-0.7)*JV90^(0.193*EXP(-3300*(JV113/JV44*0.001)^2.6*(JV113/JV136))))</f>
        <v>#N/A</v>
      </c>
      <c r="JW159" s="88" t="e">
        <f ca="1">IF(OR(JW$7="–",JW$7="glatt"),0.25/(LOG(15/JW90+E3_Parameter!$C$16*0.001/(3.715*Berechnungen!JW44)))^2,3400*(JW113/JW44*0.001)^4.13*(JW113/JW136)^(230*(JW113/JW44*0.001)^2.1-0.7)*JW90^(0.193*EXP(-3300*(JW113/JW44*0.001)^2.6*(JW113/JW136))))</f>
        <v>#N/A</v>
      </c>
      <c r="JX159" s="88" t="e">
        <f ca="1">IF(OR(JX$7="–",JX$7="glatt"),0.25/(LOG(15/JX90+E3_Parameter!$C$16*0.001/(3.715*Berechnungen!JX44)))^2,3400*(JX113/JX44*0.001)^4.13*(JX113/JX136)^(230*(JX113/JX44*0.001)^2.1-0.7)*JX90^(0.193*EXP(-3300*(JX113/JX44*0.001)^2.6*(JX113/JX136))))</f>
        <v>#N/A</v>
      </c>
      <c r="JY159" s="88" t="e">
        <f ca="1">IF(OR(JY$7="–",JY$7="glatt"),0.25/(LOG(15/JY90+E3_Parameter!$C$16*0.001/(3.715*Berechnungen!JY44)))^2,3400*(JY113/JY44*0.001)^4.13*(JY113/JY136)^(230*(JY113/JY44*0.001)^2.1-0.7)*JY90^(0.193*EXP(-3300*(JY113/JY44*0.001)^2.6*(JY113/JY136))))</f>
        <v>#N/A</v>
      </c>
      <c r="JZ159" s="88" t="e">
        <f ca="1">IF(OR(JZ$7="–",JZ$7="glatt"),0.25/(LOG(15/JZ90+E3_Parameter!$C$16*0.001/(3.715*Berechnungen!JZ44)))^2,3400*(JZ113/JZ44*0.001)^4.13*(JZ113/JZ136)^(230*(JZ113/JZ44*0.001)^2.1-0.7)*JZ90^(0.193*EXP(-3300*(JZ113/JZ44*0.001)^2.6*(JZ113/JZ136))))</f>
        <v>#N/A</v>
      </c>
      <c r="KA159" s="88" t="e">
        <f ca="1">IF(OR(KA$7="–",KA$7="glatt"),0.25/(LOG(15/KA90+E3_Parameter!$C$16*0.001/(3.715*Berechnungen!KA44)))^2,3400*(KA113/KA44*0.001)^4.13*(KA113/KA136)^(230*(KA113/KA44*0.001)^2.1-0.7)*KA90^(0.193*EXP(-3300*(KA113/KA44*0.001)^2.6*(KA113/KA136))))</f>
        <v>#N/A</v>
      </c>
      <c r="KB159" s="88" t="e">
        <f ca="1">IF(OR(KB$7="–",KB$7="glatt"),0.25/(LOG(15/KB90+E3_Parameter!$C$16*0.001/(3.715*Berechnungen!KB44)))^2,3400*(KB113/KB44*0.001)^4.13*(KB113/KB136)^(230*(KB113/KB44*0.001)^2.1-0.7)*KB90^(0.193*EXP(-3300*(KB113/KB44*0.001)^2.6*(KB113/KB136))))</f>
        <v>#N/A</v>
      </c>
      <c r="KC159" s="88" t="e">
        <f ca="1">IF(OR(KC$7="–",KC$7="glatt"),0.25/(LOG(15/KC90+E3_Parameter!$C$16*0.001/(3.715*Berechnungen!KC44)))^2,3400*(KC113/KC44*0.001)^4.13*(KC113/KC136)^(230*(KC113/KC44*0.001)^2.1-0.7)*KC90^(0.193*EXP(-3300*(KC113/KC44*0.001)^2.6*(KC113/KC136))))</f>
        <v>#N/A</v>
      </c>
      <c r="KD159" s="88" t="e">
        <f ca="1">IF(OR(KD$7="–",KD$7="glatt"),0.25/(LOG(15/KD90+E3_Parameter!$C$16*0.001/(3.715*Berechnungen!KD44)))^2,3400*(KD113/KD44*0.001)^4.13*(KD113/KD136)^(230*(KD113/KD44*0.001)^2.1-0.7)*KD90^(0.193*EXP(-3300*(KD113/KD44*0.001)^2.6*(KD113/KD136))))</f>
        <v>#N/A</v>
      </c>
      <c r="KE159" s="88" t="e">
        <f ca="1">IF(OR(KE$7="–",KE$7="glatt"),0.25/(LOG(15/KE90+E3_Parameter!$C$16*0.001/(3.715*Berechnungen!KE44)))^2,3400*(KE113/KE44*0.001)^4.13*(KE113/KE136)^(230*(KE113/KE44*0.001)^2.1-0.7)*KE90^(0.193*EXP(-3300*(KE113/KE44*0.001)^2.6*(KE113/KE136))))</f>
        <v>#N/A</v>
      </c>
      <c r="KF159" s="88" t="e">
        <f ca="1">IF(OR(KF$7="–",KF$7="glatt"),0.25/(LOG(15/KF90+E3_Parameter!$C$16*0.001/(3.715*Berechnungen!KF44)))^2,3400*(KF113/KF44*0.001)^4.13*(KF113/KF136)^(230*(KF113/KF44*0.001)^2.1-0.7)*KF90^(0.193*EXP(-3300*(KF113/KF44*0.001)^2.6*(KF113/KF136))))</f>
        <v>#N/A</v>
      </c>
      <c r="KG159" s="88" t="e">
        <f ca="1">IF(OR(KG$7="–",KG$7="glatt"),0.25/(LOG(15/KG90+E3_Parameter!$C$16*0.001/(3.715*Berechnungen!KG44)))^2,3400*(KG113/KG44*0.001)^4.13*(KG113/KG136)^(230*(KG113/KG44*0.001)^2.1-0.7)*KG90^(0.193*EXP(-3300*(KG113/KG44*0.001)^2.6*(KG113/KG136))))</f>
        <v>#N/A</v>
      </c>
      <c r="KH159" s="88" t="e">
        <f ca="1">IF(OR(KH$7="–",KH$7="glatt"),0.25/(LOG(15/KH90+E3_Parameter!$C$16*0.001/(3.715*Berechnungen!KH44)))^2,3400*(KH113/KH44*0.001)^4.13*(KH113/KH136)^(230*(KH113/KH44*0.001)^2.1-0.7)*KH90^(0.193*EXP(-3300*(KH113/KH44*0.001)^2.6*(KH113/KH136))))</f>
        <v>#N/A</v>
      </c>
      <c r="KI159" s="88" t="e">
        <f ca="1">IF(OR(KI$7="–",KI$7="glatt"),0.25/(LOG(15/KI90+E3_Parameter!$C$16*0.001/(3.715*Berechnungen!KI44)))^2,3400*(KI113/KI44*0.001)^4.13*(KI113/KI136)^(230*(KI113/KI44*0.001)^2.1-0.7)*KI90^(0.193*EXP(-3300*(KI113/KI44*0.001)^2.6*(KI113/KI136))))</f>
        <v>#N/A</v>
      </c>
      <c r="KJ159" s="88" t="e">
        <f ca="1">IF(OR(KJ$7="–",KJ$7="glatt"),0.25/(LOG(15/KJ90+E3_Parameter!$C$16*0.001/(3.715*Berechnungen!KJ44)))^2,3400*(KJ113/KJ44*0.001)^4.13*(KJ113/KJ136)^(230*(KJ113/KJ44*0.001)^2.1-0.7)*KJ90^(0.193*EXP(-3300*(KJ113/KJ44*0.001)^2.6*(KJ113/KJ136))))</f>
        <v>#N/A</v>
      </c>
      <c r="KK159" s="88" t="e">
        <f ca="1">IF(OR(KK$7="–",KK$7="glatt"),0.25/(LOG(15/KK90+E3_Parameter!$C$16*0.001/(3.715*Berechnungen!KK44)))^2,3400*(KK113/KK44*0.001)^4.13*(KK113/KK136)^(230*(KK113/KK44*0.001)^2.1-0.7)*KK90^(0.193*EXP(-3300*(KK113/KK44*0.001)^2.6*(KK113/KK136))))</f>
        <v>#N/A</v>
      </c>
      <c r="KL159" s="88" t="e">
        <f ca="1">IF(OR(KL$7="–",KL$7="glatt"),0.25/(LOG(15/KL90+E3_Parameter!$C$16*0.001/(3.715*Berechnungen!KL44)))^2,3400*(KL113/KL44*0.001)^4.13*(KL113/KL136)^(230*(KL113/KL44*0.001)^2.1-0.7)*KL90^(0.193*EXP(-3300*(KL113/KL44*0.001)^2.6*(KL113/KL136))))</f>
        <v>#N/A</v>
      </c>
      <c r="KM159" s="88" t="e">
        <f ca="1">IF(OR(KM$7="–",KM$7="glatt"),0.25/(LOG(15/KM90+E3_Parameter!$C$16*0.001/(3.715*Berechnungen!KM44)))^2,3400*(KM113/KM44*0.001)^4.13*(KM113/KM136)^(230*(KM113/KM44*0.001)^2.1-0.7)*KM90^(0.193*EXP(-3300*(KM113/KM44*0.001)^2.6*(KM113/KM136))))</f>
        <v>#N/A</v>
      </c>
      <c r="KN159" s="88" t="e">
        <f ca="1">IF(OR(KN$7="–",KN$7="glatt"),0.25/(LOG(15/KN90+E3_Parameter!$C$16*0.001/(3.715*Berechnungen!KN44)))^2,3400*(KN113/KN44*0.001)^4.13*(KN113/KN136)^(230*(KN113/KN44*0.001)^2.1-0.7)*KN90^(0.193*EXP(-3300*(KN113/KN44*0.001)^2.6*(KN113/KN136))))</f>
        <v>#N/A</v>
      </c>
      <c r="KO159" s="88" t="e">
        <f ca="1">IF(OR(KO$7="–",KO$7="glatt"),0.25/(LOG(15/KO90+E3_Parameter!$C$16*0.001/(3.715*Berechnungen!KO44)))^2,3400*(KO113/KO44*0.001)^4.13*(KO113/KO136)^(230*(KO113/KO44*0.001)^2.1-0.7)*KO90^(0.193*EXP(-3300*(KO113/KO44*0.001)^2.6*(KO113/KO136))))</f>
        <v>#N/A</v>
      </c>
      <c r="KP159" s="88" t="e">
        <f ca="1">IF(OR(KP$7="–",KP$7="glatt"),0.25/(LOG(15/KP90+E3_Parameter!$C$16*0.001/(3.715*Berechnungen!KP44)))^2,3400*(KP113/KP44*0.001)^4.13*(KP113/KP136)^(230*(KP113/KP44*0.001)^2.1-0.7)*KP90^(0.193*EXP(-3300*(KP113/KP44*0.001)^2.6*(KP113/KP136))))</f>
        <v>#N/A</v>
      </c>
      <c r="KQ159" s="88" t="e">
        <f ca="1">IF(OR(KQ$7="–",KQ$7="glatt"),0.25/(LOG(15/KQ90+E3_Parameter!$C$16*0.001/(3.715*Berechnungen!KQ44)))^2,3400*(KQ113/KQ44*0.001)^4.13*(KQ113/KQ136)^(230*(KQ113/KQ44*0.001)^2.1-0.7)*KQ90^(0.193*EXP(-3300*(KQ113/KQ44*0.001)^2.6*(KQ113/KQ136))))</f>
        <v>#N/A</v>
      </c>
      <c r="KR159" s="88" t="e">
        <f ca="1">IF(OR(KR$7="–",KR$7="glatt"),0.25/(LOG(15/KR90+E3_Parameter!$C$16*0.001/(3.715*Berechnungen!KR44)))^2,3400*(KR113/KR44*0.001)^4.13*(KR113/KR136)^(230*(KR113/KR44*0.001)^2.1-0.7)*KR90^(0.193*EXP(-3300*(KR113/KR44*0.001)^2.6*(KR113/KR136))))</f>
        <v>#N/A</v>
      </c>
      <c r="KS159" s="88" t="e">
        <f ca="1">IF(OR(KS$7="–",KS$7="glatt"),0.25/(LOG(15/KS90+E3_Parameter!$C$16*0.001/(3.715*Berechnungen!KS44)))^2,3400*(KS113/KS44*0.001)^4.13*(KS113/KS136)^(230*(KS113/KS44*0.001)^2.1-0.7)*KS90^(0.193*EXP(-3300*(KS113/KS44*0.001)^2.6*(KS113/KS136))))</f>
        <v>#N/A</v>
      </c>
      <c r="KT159" s="88" t="e">
        <f ca="1">IF(OR(KT$7="–",KT$7="glatt"),0.25/(LOG(15/KT90+E3_Parameter!$C$16*0.001/(3.715*Berechnungen!KT44)))^2,3400*(KT113/KT44*0.001)^4.13*(KT113/KT136)^(230*(KT113/KT44*0.001)^2.1-0.7)*KT90^(0.193*EXP(-3300*(KT113/KT44*0.001)^2.6*(KT113/KT136))))</f>
        <v>#N/A</v>
      </c>
      <c r="KU159" s="88" t="e">
        <f ca="1">IF(OR(KU$7="–",KU$7="glatt"),0.25/(LOG(15/KU90+E3_Parameter!$C$16*0.001/(3.715*Berechnungen!KU44)))^2,3400*(KU113/KU44*0.001)^4.13*(KU113/KU136)^(230*(KU113/KU44*0.001)^2.1-0.7)*KU90^(0.193*EXP(-3300*(KU113/KU44*0.001)^2.6*(KU113/KU136))))</f>
        <v>#N/A</v>
      </c>
      <c r="KV159" s="88" t="e">
        <f ca="1">IF(OR(KV$7="–",KV$7="glatt"),0.25/(LOG(15/KV90+E3_Parameter!$C$16*0.001/(3.715*Berechnungen!KV44)))^2,3400*(KV113/KV44*0.001)^4.13*(KV113/KV136)^(230*(KV113/KV44*0.001)^2.1-0.7)*KV90^(0.193*EXP(-3300*(KV113/KV44*0.001)^2.6*(KV113/KV136))))</f>
        <v>#N/A</v>
      </c>
      <c r="KW159" s="88" t="e">
        <f ca="1">IF(OR(KW$7="–",KW$7="glatt"),0.25/(LOG(15/KW90+E3_Parameter!$C$16*0.001/(3.715*Berechnungen!KW44)))^2,3400*(KW113/KW44*0.001)^4.13*(KW113/KW136)^(230*(KW113/KW44*0.001)^2.1-0.7)*KW90^(0.193*EXP(-3300*(KW113/KW44*0.001)^2.6*(KW113/KW136))))</f>
        <v>#N/A</v>
      </c>
      <c r="KX159" s="88" t="e">
        <f ca="1">IF(OR(KX$7="–",KX$7="glatt"),0.25/(LOG(15/KX90+E3_Parameter!$C$16*0.001/(3.715*Berechnungen!KX44)))^2,3400*(KX113/KX44*0.001)^4.13*(KX113/KX136)^(230*(KX113/KX44*0.001)^2.1-0.7)*KX90^(0.193*EXP(-3300*(KX113/KX44*0.001)^2.6*(KX113/KX136))))</f>
        <v>#N/A</v>
      </c>
      <c r="KY159" s="88" t="e">
        <f ca="1">IF(OR(KY$7="–",KY$7="glatt"),0.25/(LOG(15/KY90+E3_Parameter!$C$16*0.001/(3.715*Berechnungen!KY44)))^2,3400*(KY113/KY44*0.001)^4.13*(KY113/KY136)^(230*(KY113/KY44*0.001)^2.1-0.7)*KY90^(0.193*EXP(-3300*(KY113/KY44*0.001)^2.6*(KY113/KY136))))</f>
        <v>#N/A</v>
      </c>
      <c r="KZ159" s="88" t="e">
        <f ca="1">IF(OR(KZ$7="–",KZ$7="glatt"),0.25/(LOG(15/KZ90+E3_Parameter!$C$16*0.001/(3.715*Berechnungen!KZ44)))^2,3400*(KZ113/KZ44*0.001)^4.13*(KZ113/KZ136)^(230*(KZ113/KZ44*0.001)^2.1-0.7)*KZ90^(0.193*EXP(-3300*(KZ113/KZ44*0.001)^2.6*(KZ113/KZ136))))</f>
        <v>#N/A</v>
      </c>
      <c r="LA159" s="88" t="e">
        <f ca="1">IF(OR(LA$7="–",LA$7="glatt"),0.25/(LOG(15/LA90+E3_Parameter!$C$16*0.001/(3.715*Berechnungen!LA44)))^2,3400*(LA113/LA44*0.001)^4.13*(LA113/LA136)^(230*(LA113/LA44*0.001)^2.1-0.7)*LA90^(0.193*EXP(-3300*(LA113/LA44*0.001)^2.6*(LA113/LA136))))</f>
        <v>#N/A</v>
      </c>
      <c r="LB159" s="88" t="e">
        <f ca="1">IF(OR(LB$7="–",LB$7="glatt"),0.25/(LOG(15/LB90+E3_Parameter!$C$16*0.001/(3.715*Berechnungen!LB44)))^2,3400*(LB113/LB44*0.001)^4.13*(LB113/LB136)^(230*(LB113/LB44*0.001)^2.1-0.7)*LB90^(0.193*EXP(-3300*(LB113/LB44*0.001)^2.6*(LB113/LB136))))</f>
        <v>#N/A</v>
      </c>
      <c r="LC159" s="88" t="e">
        <f ca="1">IF(OR(LC$7="–",LC$7="glatt"),0.25/(LOG(15/LC90+E3_Parameter!$C$16*0.001/(3.715*Berechnungen!LC44)))^2,3400*(LC113/LC44*0.001)^4.13*(LC113/LC136)^(230*(LC113/LC44*0.001)^2.1-0.7)*LC90^(0.193*EXP(-3300*(LC113/LC44*0.001)^2.6*(LC113/LC136))))</f>
        <v>#N/A</v>
      </c>
      <c r="LD159" s="88" t="e">
        <f ca="1">IF(OR(LD$7="–",LD$7="glatt"),0.25/(LOG(15/LD90+E3_Parameter!$C$16*0.001/(3.715*Berechnungen!LD44)))^2,3400*(LD113/LD44*0.001)^4.13*(LD113/LD136)^(230*(LD113/LD44*0.001)^2.1-0.7)*LD90^(0.193*EXP(-3300*(LD113/LD44*0.001)^2.6*(LD113/LD136))))</f>
        <v>#N/A</v>
      </c>
      <c r="LE159" s="88" t="e">
        <f ca="1">IF(OR(LE$7="–",LE$7="glatt"),0.25/(LOG(15/LE90+E3_Parameter!$C$16*0.001/(3.715*Berechnungen!LE44)))^2,3400*(LE113/LE44*0.001)^4.13*(LE113/LE136)^(230*(LE113/LE44*0.001)^2.1-0.7)*LE90^(0.193*EXP(-3300*(LE113/LE44*0.001)^2.6*(LE113/LE136))))</f>
        <v>#N/A</v>
      </c>
      <c r="LF159" s="88" t="e">
        <f ca="1">IF(OR(LF$7="–",LF$7="glatt"),0.25/(LOG(15/LF90+E3_Parameter!$C$16*0.001/(3.715*Berechnungen!LF44)))^2,3400*(LF113/LF44*0.001)^4.13*(LF113/LF136)^(230*(LF113/LF44*0.001)^2.1-0.7)*LF90^(0.193*EXP(-3300*(LF113/LF44*0.001)^2.6*(LF113/LF136))))</f>
        <v>#N/A</v>
      </c>
      <c r="LG159" s="88" t="e">
        <f ca="1">IF(OR(LG$7="–",LG$7="glatt"),0.25/(LOG(15/LG90+E3_Parameter!$C$16*0.001/(3.715*Berechnungen!LG44)))^2,3400*(LG113/LG44*0.001)^4.13*(LG113/LG136)^(230*(LG113/LG44*0.001)^2.1-0.7)*LG90^(0.193*EXP(-3300*(LG113/LG44*0.001)^2.6*(LG113/LG136))))</f>
        <v>#N/A</v>
      </c>
      <c r="LH159" s="88" t="e">
        <f ca="1">IF(OR(LH$7="–",LH$7="glatt"),0.25/(LOG(15/LH90+E3_Parameter!$C$16*0.001/(3.715*Berechnungen!LH44)))^2,3400*(LH113/LH44*0.001)^4.13*(LH113/LH136)^(230*(LH113/LH44*0.001)^2.1-0.7)*LH90^(0.193*EXP(-3300*(LH113/LH44*0.001)^2.6*(LH113/LH136))))</f>
        <v>#N/A</v>
      </c>
      <c r="LI159" s="88" t="e">
        <f ca="1">IF(OR(LI$7="–",LI$7="glatt"),0.25/(LOG(15/LI90+E3_Parameter!$C$16*0.001/(3.715*Berechnungen!LI44)))^2,3400*(LI113/LI44*0.001)^4.13*(LI113/LI136)^(230*(LI113/LI44*0.001)^2.1-0.7)*LI90^(0.193*EXP(-3300*(LI113/LI44*0.001)^2.6*(LI113/LI136))))</f>
        <v>#N/A</v>
      </c>
      <c r="LJ159" s="88" t="e">
        <f ca="1">IF(OR(LJ$7="–",LJ$7="glatt"),0.25/(LOG(15/LJ90+E3_Parameter!$C$16*0.001/(3.715*Berechnungen!LJ44)))^2,3400*(LJ113/LJ44*0.001)^4.13*(LJ113/LJ136)^(230*(LJ113/LJ44*0.001)^2.1-0.7)*LJ90^(0.193*EXP(-3300*(LJ113/LJ44*0.001)^2.6*(LJ113/LJ136))))</f>
        <v>#N/A</v>
      </c>
      <c r="LK159" s="88" t="e">
        <f ca="1">IF(OR(LK$7="–",LK$7="glatt"),0.25/(LOG(15/LK90+E3_Parameter!$C$16*0.001/(3.715*Berechnungen!LK44)))^2,3400*(LK113/LK44*0.001)^4.13*(LK113/LK136)^(230*(LK113/LK44*0.001)^2.1-0.7)*LK90^(0.193*EXP(-3300*(LK113/LK44*0.001)^2.6*(LK113/LK136))))</f>
        <v>#N/A</v>
      </c>
      <c r="LL159" s="88" t="e">
        <f ca="1">IF(OR(LL$7="–",LL$7="glatt"),0.25/(LOG(15/LL90+E3_Parameter!$C$16*0.001/(3.715*Berechnungen!LL44)))^2,3400*(LL113/LL44*0.001)^4.13*(LL113/LL136)^(230*(LL113/LL44*0.001)^2.1-0.7)*LL90^(0.193*EXP(-3300*(LL113/LL44*0.001)^2.6*(LL113/LL136))))</f>
        <v>#N/A</v>
      </c>
      <c r="LM159" s="88" t="e">
        <f ca="1">IF(OR(LM$7="–",LM$7="glatt"),0.25/(LOG(15/LM90+E3_Parameter!$C$16*0.001/(3.715*Berechnungen!LM44)))^2,3400*(LM113/LM44*0.001)^4.13*(LM113/LM136)^(230*(LM113/LM44*0.001)^2.1-0.7)*LM90^(0.193*EXP(-3300*(LM113/LM44*0.001)^2.6*(LM113/LM136))))</f>
        <v>#N/A</v>
      </c>
      <c r="LN159" s="88" t="e">
        <f ca="1">IF(OR(LN$7="–",LN$7="glatt"),0.25/(LOG(15/LN90+E3_Parameter!$C$16*0.001/(3.715*Berechnungen!LN44)))^2,3400*(LN113/LN44*0.001)^4.13*(LN113/LN136)^(230*(LN113/LN44*0.001)^2.1-0.7)*LN90^(0.193*EXP(-3300*(LN113/LN44*0.001)^2.6*(LN113/LN136))))</f>
        <v>#N/A</v>
      </c>
      <c r="LO159" s="88" t="e">
        <f ca="1">IF(OR(LO$7="–",LO$7="glatt"),0.25/(LOG(15/LO90+E3_Parameter!$C$16*0.001/(3.715*Berechnungen!LO44)))^2,3400*(LO113/LO44*0.001)^4.13*(LO113/LO136)^(230*(LO113/LO44*0.001)^2.1-0.7)*LO90^(0.193*EXP(-3300*(LO113/LO44*0.001)^2.6*(LO113/LO136))))</f>
        <v>#N/A</v>
      </c>
      <c r="LP159" s="88" t="e">
        <f ca="1">IF(OR(LP$7="–",LP$7="glatt"),0.25/(LOG(15/LP90+E3_Parameter!$C$16*0.001/(3.715*Berechnungen!LP44)))^2,3400*(LP113/LP44*0.001)^4.13*(LP113/LP136)^(230*(LP113/LP44*0.001)^2.1-0.7)*LP90^(0.193*EXP(-3300*(LP113/LP44*0.001)^2.6*(LP113/LP136))))</f>
        <v>#N/A</v>
      </c>
      <c r="LQ159" s="88" t="e">
        <f ca="1">IF(OR(LQ$7="–",LQ$7="glatt"),0.25/(LOG(15/LQ90+E3_Parameter!$C$16*0.001/(3.715*Berechnungen!LQ44)))^2,3400*(LQ113/LQ44*0.001)^4.13*(LQ113/LQ136)^(230*(LQ113/LQ44*0.001)^2.1-0.7)*LQ90^(0.193*EXP(-3300*(LQ113/LQ44*0.001)^2.6*(LQ113/LQ136))))</f>
        <v>#N/A</v>
      </c>
      <c r="LR159" s="88" t="e">
        <f ca="1">IF(OR(LR$7="–",LR$7="glatt"),0.25/(LOG(15/LR90+E3_Parameter!$C$16*0.001/(3.715*Berechnungen!LR44)))^2,3400*(LR113/LR44*0.001)^4.13*(LR113/LR136)^(230*(LR113/LR44*0.001)^2.1-0.7)*LR90^(0.193*EXP(-3300*(LR113/LR44*0.001)^2.6*(LR113/LR136))))</f>
        <v>#N/A</v>
      </c>
      <c r="LS159" s="88" t="e">
        <f ca="1">IF(OR(LS$7="–",LS$7="glatt"),0.25/(LOG(15/LS90+E3_Parameter!$C$16*0.001/(3.715*Berechnungen!LS44)))^2,3400*(LS113/LS44*0.001)^4.13*(LS113/LS136)^(230*(LS113/LS44*0.001)^2.1-0.7)*LS90^(0.193*EXP(-3300*(LS113/LS44*0.001)^2.6*(LS113/LS136))))</f>
        <v>#N/A</v>
      </c>
      <c r="LT159" s="88" t="e">
        <f ca="1">IF(OR(LT$7="–",LT$7="glatt"),0.25/(LOG(15/LT90+E3_Parameter!$C$16*0.001/(3.715*Berechnungen!LT44)))^2,3400*(LT113/LT44*0.001)^4.13*(LT113/LT136)^(230*(LT113/LT44*0.001)^2.1-0.7)*LT90^(0.193*EXP(-3300*(LT113/LT44*0.001)^2.6*(LT113/LT136))))</f>
        <v>#N/A</v>
      </c>
      <c r="LU159" s="88" t="e">
        <f ca="1">IF(OR(LU$7="–",LU$7="glatt"),0.25/(LOG(15/LU90+E3_Parameter!$C$16*0.001/(3.715*Berechnungen!LU44)))^2,3400*(LU113/LU44*0.001)^4.13*(LU113/LU136)^(230*(LU113/LU44*0.001)^2.1-0.7)*LU90^(0.193*EXP(-3300*(LU113/LU44*0.001)^2.6*(LU113/LU136))))</f>
        <v>#N/A</v>
      </c>
      <c r="LV159" s="88" t="e">
        <f ca="1">IF(OR(LV$7="–",LV$7="glatt"),0.25/(LOG(15/LV90+E3_Parameter!$C$16*0.001/(3.715*Berechnungen!LV44)))^2,3400*(LV113/LV44*0.001)^4.13*(LV113/LV136)^(230*(LV113/LV44*0.001)^2.1-0.7)*LV90^(0.193*EXP(-3300*(LV113/LV44*0.001)^2.6*(LV113/LV136))))</f>
        <v>#N/A</v>
      </c>
      <c r="LW159" s="88" t="e">
        <f ca="1">IF(OR(LW$7="–",LW$7="glatt"),0.25/(LOG(15/LW90+E3_Parameter!$C$16*0.001/(3.715*Berechnungen!LW44)))^2,3400*(LW113/LW44*0.001)^4.13*(LW113/LW136)^(230*(LW113/LW44*0.001)^2.1-0.7)*LW90^(0.193*EXP(-3300*(LW113/LW44*0.001)^2.6*(LW113/LW136))))</f>
        <v>#N/A</v>
      </c>
      <c r="LX159" s="88" t="e">
        <f ca="1">IF(OR(LX$7="–",LX$7="glatt"),0.25/(LOG(15/LX90+E3_Parameter!$C$16*0.001/(3.715*Berechnungen!LX44)))^2,3400*(LX113/LX44*0.001)^4.13*(LX113/LX136)^(230*(LX113/LX44*0.001)^2.1-0.7)*LX90^(0.193*EXP(-3300*(LX113/LX44*0.001)^2.6*(LX113/LX136))))</f>
        <v>#N/A</v>
      </c>
      <c r="LY159" s="88" t="e">
        <f ca="1">IF(OR(LY$7="–",LY$7="glatt"),0.25/(LOG(15/LY90+E3_Parameter!$C$16*0.001/(3.715*Berechnungen!LY44)))^2,3400*(LY113/LY44*0.001)^4.13*(LY113/LY136)^(230*(LY113/LY44*0.001)^2.1-0.7)*LY90^(0.193*EXP(-3300*(LY113/LY44*0.001)^2.6*(LY113/LY136))))</f>
        <v>#N/A</v>
      </c>
      <c r="LZ159" s="88" t="e">
        <f ca="1">IF(OR(LZ$7="–",LZ$7="glatt"),0.25/(LOG(15/LZ90+E3_Parameter!$C$16*0.001/(3.715*Berechnungen!LZ44)))^2,3400*(LZ113/LZ44*0.001)^4.13*(LZ113/LZ136)^(230*(LZ113/LZ44*0.001)^2.1-0.7)*LZ90^(0.193*EXP(-3300*(LZ113/LZ44*0.001)^2.6*(LZ113/LZ136))))</f>
        <v>#N/A</v>
      </c>
      <c r="MA159" s="88" t="e">
        <f ca="1">IF(OR(MA$7="–",MA$7="glatt"),0.25/(LOG(15/MA90+E3_Parameter!$C$16*0.001/(3.715*Berechnungen!MA44)))^2,3400*(MA113/MA44*0.001)^4.13*(MA113/MA136)^(230*(MA113/MA44*0.001)^2.1-0.7)*MA90^(0.193*EXP(-3300*(MA113/MA44*0.001)^2.6*(MA113/MA136))))</f>
        <v>#N/A</v>
      </c>
      <c r="MB159" s="88" t="e">
        <f ca="1">IF(OR(MB$7="–",MB$7="glatt"),0.25/(LOG(15/MB90+E3_Parameter!$C$16*0.001/(3.715*Berechnungen!MB44)))^2,3400*(MB113/MB44*0.001)^4.13*(MB113/MB136)^(230*(MB113/MB44*0.001)^2.1-0.7)*MB90^(0.193*EXP(-3300*(MB113/MB44*0.001)^2.6*(MB113/MB136))))</f>
        <v>#N/A</v>
      </c>
      <c r="MC159" s="88" t="e">
        <f ca="1">IF(OR(MC$7="–",MC$7="glatt"),0.25/(LOG(15/MC90+E3_Parameter!$C$16*0.001/(3.715*Berechnungen!MC44)))^2,3400*(MC113/MC44*0.001)^4.13*(MC113/MC136)^(230*(MC113/MC44*0.001)^2.1-0.7)*MC90^(0.193*EXP(-3300*(MC113/MC44*0.001)^2.6*(MC113/MC136))))</f>
        <v>#N/A</v>
      </c>
      <c r="MD159" s="88" t="e">
        <f ca="1">IF(OR(MD$7="–",MD$7="glatt"),0.25/(LOG(15/MD90+E3_Parameter!$C$16*0.001/(3.715*Berechnungen!MD44)))^2,3400*(MD113/MD44*0.001)^4.13*(MD113/MD136)^(230*(MD113/MD44*0.001)^2.1-0.7)*MD90^(0.193*EXP(-3300*(MD113/MD44*0.001)^2.6*(MD113/MD136))))</f>
        <v>#N/A</v>
      </c>
      <c r="ME159" s="88" t="e">
        <f ca="1">IF(OR(ME$7="–",ME$7="glatt"),0.25/(LOG(15/ME90+E3_Parameter!$C$16*0.001/(3.715*Berechnungen!ME44)))^2,3400*(ME113/ME44*0.001)^4.13*(ME113/ME136)^(230*(ME113/ME44*0.001)^2.1-0.7)*ME90^(0.193*EXP(-3300*(ME113/ME44*0.001)^2.6*(ME113/ME136))))</f>
        <v>#N/A</v>
      </c>
      <c r="MF159" s="88" t="e">
        <f ca="1">IF(OR(MF$7="–",MF$7="glatt"),0.25/(LOG(15/MF90+E3_Parameter!$C$16*0.001/(3.715*Berechnungen!MF44)))^2,3400*(MF113/MF44*0.001)^4.13*(MF113/MF136)^(230*(MF113/MF44*0.001)^2.1-0.7)*MF90^(0.193*EXP(-3300*(MF113/MF44*0.001)^2.6*(MF113/MF136))))</f>
        <v>#N/A</v>
      </c>
      <c r="MG159" s="88" t="e">
        <f ca="1">IF(OR(MG$7="–",MG$7="glatt"),0.25/(LOG(15/MG90+E3_Parameter!$C$16*0.001/(3.715*Berechnungen!MG44)))^2,3400*(MG113/MG44*0.001)^4.13*(MG113/MG136)^(230*(MG113/MG44*0.001)^2.1-0.7)*MG90^(0.193*EXP(-3300*(MG113/MG44*0.001)^2.6*(MG113/MG136))))</f>
        <v>#N/A</v>
      </c>
      <c r="MH159" s="88" t="e">
        <f ca="1">IF(OR(MH$7="–",MH$7="glatt"),0.25/(LOG(15/MH90+E3_Parameter!$C$16*0.001/(3.715*Berechnungen!MH44)))^2,3400*(MH113/MH44*0.001)^4.13*(MH113/MH136)^(230*(MH113/MH44*0.001)^2.1-0.7)*MH90^(0.193*EXP(-3300*(MH113/MH44*0.001)^2.6*(MH113/MH136))))</f>
        <v>#N/A</v>
      </c>
      <c r="MI159" s="88" t="e">
        <f ca="1">IF(OR(MI$7="–",MI$7="glatt"),0.25/(LOG(15/MI90+E3_Parameter!$C$16*0.001/(3.715*Berechnungen!MI44)))^2,3400*(MI113/MI44*0.001)^4.13*(MI113/MI136)^(230*(MI113/MI44*0.001)^2.1-0.7)*MI90^(0.193*EXP(-3300*(MI113/MI44*0.001)^2.6*(MI113/MI136))))</f>
        <v>#N/A</v>
      </c>
      <c r="MJ159" s="88" t="e">
        <f ca="1">IF(OR(MJ$7="–",MJ$7="glatt"),0.25/(LOG(15/MJ90+E3_Parameter!$C$16*0.001/(3.715*Berechnungen!MJ44)))^2,3400*(MJ113/MJ44*0.001)^4.13*(MJ113/MJ136)^(230*(MJ113/MJ44*0.001)^2.1-0.7)*MJ90^(0.193*EXP(-3300*(MJ113/MJ44*0.001)^2.6*(MJ113/MJ136))))</f>
        <v>#N/A</v>
      </c>
      <c r="MK159" s="88" t="e">
        <f ca="1">IF(OR(MK$7="–",MK$7="glatt"),0.25/(LOG(15/MK90+E3_Parameter!$C$16*0.001/(3.715*Berechnungen!MK44)))^2,3400*(MK113/MK44*0.001)^4.13*(MK113/MK136)^(230*(MK113/MK44*0.001)^2.1-0.7)*MK90^(0.193*EXP(-3300*(MK113/MK44*0.001)^2.6*(MK113/MK136))))</f>
        <v>#N/A</v>
      </c>
      <c r="ML159" s="88" t="e">
        <f ca="1">IF(OR(ML$7="–",ML$7="glatt"),0.25/(LOG(15/ML90+E3_Parameter!$C$16*0.001/(3.715*Berechnungen!ML44)))^2,3400*(ML113/ML44*0.001)^4.13*(ML113/ML136)^(230*(ML113/ML44*0.001)^2.1-0.7)*ML90^(0.193*EXP(-3300*(ML113/ML44*0.001)^2.6*(ML113/ML136))))</f>
        <v>#N/A</v>
      </c>
      <c r="MM159" s="88" t="e">
        <f ca="1">IF(OR(MM$7="–",MM$7="glatt"),0.25/(LOG(15/MM90+E3_Parameter!$C$16*0.001/(3.715*Berechnungen!MM44)))^2,3400*(MM113/MM44*0.001)^4.13*(MM113/MM136)^(230*(MM113/MM44*0.001)^2.1-0.7)*MM90^(0.193*EXP(-3300*(MM113/MM44*0.001)^2.6*(MM113/MM136))))</f>
        <v>#N/A</v>
      </c>
      <c r="MN159" s="88" t="e">
        <f ca="1">IF(OR(MN$7="–",MN$7="glatt"),0.25/(LOG(15/MN90+E3_Parameter!$C$16*0.001/(3.715*Berechnungen!MN44)))^2,3400*(MN113/MN44*0.001)^4.13*(MN113/MN136)^(230*(MN113/MN44*0.001)^2.1-0.7)*MN90^(0.193*EXP(-3300*(MN113/MN44*0.001)^2.6*(MN113/MN136))))</f>
        <v>#N/A</v>
      </c>
      <c r="MO159" s="88" t="e">
        <f ca="1">IF(OR(MO$7="–",MO$7="glatt"),0.25/(LOG(15/MO90+E3_Parameter!$C$16*0.001/(3.715*Berechnungen!MO44)))^2,3400*(MO113/MO44*0.001)^4.13*(MO113/MO136)^(230*(MO113/MO44*0.001)^2.1-0.7)*MO90^(0.193*EXP(-3300*(MO113/MO44*0.001)^2.6*(MO113/MO136))))</f>
        <v>#N/A</v>
      </c>
      <c r="MP159" s="88" t="e">
        <f ca="1">IF(OR(MP$7="–",MP$7="glatt"),0.25/(LOG(15/MP90+E3_Parameter!$C$16*0.001/(3.715*Berechnungen!MP44)))^2,3400*(MP113/MP44*0.001)^4.13*(MP113/MP136)^(230*(MP113/MP44*0.001)^2.1-0.7)*MP90^(0.193*EXP(-3300*(MP113/MP44*0.001)^2.6*(MP113/MP136))))</f>
        <v>#N/A</v>
      </c>
      <c r="MQ159" s="88" t="e">
        <f ca="1">IF(OR(MQ$7="–",MQ$7="glatt"),0.25/(LOG(15/MQ90+E3_Parameter!$C$16*0.001/(3.715*Berechnungen!MQ44)))^2,3400*(MQ113/MQ44*0.001)^4.13*(MQ113/MQ136)^(230*(MQ113/MQ44*0.001)^2.1-0.7)*MQ90^(0.193*EXP(-3300*(MQ113/MQ44*0.001)^2.6*(MQ113/MQ136))))</f>
        <v>#N/A</v>
      </c>
      <c r="MR159" s="88" t="e">
        <f ca="1">IF(OR(MR$7="–",MR$7="glatt"),0.25/(LOG(15/MR90+E3_Parameter!$C$16*0.001/(3.715*Berechnungen!MR44)))^2,3400*(MR113/MR44*0.001)^4.13*(MR113/MR136)^(230*(MR113/MR44*0.001)^2.1-0.7)*MR90^(0.193*EXP(-3300*(MR113/MR44*0.001)^2.6*(MR113/MR136))))</f>
        <v>#N/A</v>
      </c>
      <c r="MS159" s="88" t="e">
        <f ca="1">IF(OR(MS$7="–",MS$7="glatt"),0.25/(LOG(15/MS90+E3_Parameter!$C$16*0.001/(3.715*Berechnungen!MS44)))^2,3400*(MS113/MS44*0.001)^4.13*(MS113/MS136)^(230*(MS113/MS44*0.001)^2.1-0.7)*MS90^(0.193*EXP(-3300*(MS113/MS44*0.001)^2.6*(MS113/MS136))))</f>
        <v>#N/A</v>
      </c>
      <c r="MT159" s="88" t="e">
        <f ca="1">IF(OR(MT$7="–",MT$7="glatt"),0.25/(LOG(15/MT90+E3_Parameter!$C$16*0.001/(3.715*Berechnungen!MT44)))^2,3400*(MT113/MT44*0.001)^4.13*(MT113/MT136)^(230*(MT113/MT44*0.001)^2.1-0.7)*MT90^(0.193*EXP(-3300*(MT113/MT44*0.001)^2.6*(MT113/MT136))))</f>
        <v>#N/A</v>
      </c>
      <c r="MU159" s="88" t="e">
        <f ca="1">IF(OR(MU$7="–",MU$7="glatt"),0.25/(LOG(15/MU90+E3_Parameter!$C$16*0.001/(3.715*Berechnungen!MU44)))^2,3400*(MU113/MU44*0.001)^4.13*(MU113/MU136)^(230*(MU113/MU44*0.001)^2.1-0.7)*MU90^(0.193*EXP(-3300*(MU113/MU44*0.001)^2.6*(MU113/MU136))))</f>
        <v>#N/A</v>
      </c>
      <c r="MV159" s="88" t="e">
        <f ca="1">IF(OR(MV$7="–",MV$7="glatt"),0.25/(LOG(15/MV90+E3_Parameter!$C$16*0.001/(3.715*Berechnungen!MV44)))^2,3400*(MV113/MV44*0.001)^4.13*(MV113/MV136)^(230*(MV113/MV44*0.001)^2.1-0.7)*MV90^(0.193*EXP(-3300*(MV113/MV44*0.001)^2.6*(MV113/MV136))))</f>
        <v>#N/A</v>
      </c>
      <c r="MW159" s="88" t="e">
        <f ca="1">IF(OR(MW$7="–",MW$7="glatt"),0.25/(LOG(15/MW90+E3_Parameter!$C$16*0.001/(3.715*Berechnungen!MW44)))^2,3400*(MW113/MW44*0.001)^4.13*(MW113/MW136)^(230*(MW113/MW44*0.001)^2.1-0.7)*MW90^(0.193*EXP(-3300*(MW113/MW44*0.001)^2.6*(MW113/MW136))))</f>
        <v>#N/A</v>
      </c>
      <c r="MX159" s="88" t="e">
        <f ca="1">IF(OR(MX$7="–",MX$7="glatt"),0.25/(LOG(15/MX90+E3_Parameter!$C$16*0.001/(3.715*Berechnungen!MX44)))^2,3400*(MX113/MX44*0.001)^4.13*(MX113/MX136)^(230*(MX113/MX44*0.001)^2.1-0.7)*MX90^(0.193*EXP(-3300*(MX113/MX44*0.001)^2.6*(MX113/MX136))))</f>
        <v>#N/A</v>
      </c>
      <c r="MY159" s="88" t="e">
        <f ca="1">IF(OR(MY$7="–",MY$7="glatt"),0.25/(LOG(15/MY90+E3_Parameter!$C$16*0.001/(3.715*Berechnungen!MY44)))^2,3400*(MY113/MY44*0.001)^4.13*(MY113/MY136)^(230*(MY113/MY44*0.001)^2.1-0.7)*MY90^(0.193*EXP(-3300*(MY113/MY44*0.001)^2.6*(MY113/MY136))))</f>
        <v>#N/A</v>
      </c>
      <c r="MZ159" s="88" t="e">
        <f ca="1">IF(OR(MZ$7="–",MZ$7="glatt"),0.25/(LOG(15/MZ90+E3_Parameter!$C$16*0.001/(3.715*Berechnungen!MZ44)))^2,3400*(MZ113/MZ44*0.001)^4.13*(MZ113/MZ136)^(230*(MZ113/MZ44*0.001)^2.1-0.7)*MZ90^(0.193*EXP(-3300*(MZ113/MZ44*0.001)^2.6*(MZ113/MZ136))))</f>
        <v>#N/A</v>
      </c>
      <c r="NA159" s="88" t="e">
        <f ca="1">IF(OR(NA$7="–",NA$7="glatt"),0.25/(LOG(15/NA90+E3_Parameter!$C$16*0.001/(3.715*Berechnungen!NA44)))^2,3400*(NA113/NA44*0.001)^4.13*(NA113/NA136)^(230*(NA113/NA44*0.001)^2.1-0.7)*NA90^(0.193*EXP(-3300*(NA113/NA44*0.001)^2.6*(NA113/NA136))))</f>
        <v>#N/A</v>
      </c>
      <c r="NB159" s="88" t="e">
        <f ca="1">IF(OR(NB$7="–",NB$7="glatt"),0.25/(LOG(15/NB90+E3_Parameter!$C$16*0.001/(3.715*Berechnungen!NB44)))^2,3400*(NB113/NB44*0.001)^4.13*(NB113/NB136)^(230*(NB113/NB44*0.001)^2.1-0.7)*NB90^(0.193*EXP(-3300*(NB113/NB44*0.001)^2.6*(NB113/NB136))))</f>
        <v>#N/A</v>
      </c>
      <c r="NC159" s="88" t="e">
        <f ca="1">IF(OR(NC$7="–",NC$7="glatt"),0.25/(LOG(15/NC90+E3_Parameter!$C$16*0.001/(3.715*Berechnungen!NC44)))^2,3400*(NC113/NC44*0.001)^4.13*(NC113/NC136)^(230*(NC113/NC44*0.001)^2.1-0.7)*NC90^(0.193*EXP(-3300*(NC113/NC44*0.001)^2.6*(NC113/NC136))))</f>
        <v>#N/A</v>
      </c>
      <c r="ND159" s="88" t="e">
        <f ca="1">IF(OR(ND$7="–",ND$7="glatt"),0.25/(LOG(15/ND90+E3_Parameter!$C$16*0.001/(3.715*Berechnungen!ND44)))^2,3400*(ND113/ND44*0.001)^4.13*(ND113/ND136)^(230*(ND113/ND44*0.001)^2.1-0.7)*ND90^(0.193*EXP(-3300*(ND113/ND44*0.001)^2.6*(ND113/ND136))))</f>
        <v>#N/A</v>
      </c>
      <c r="NE159" s="88" t="e">
        <f ca="1">IF(OR(NE$7="–",NE$7="glatt"),0.25/(LOG(15/NE90+E3_Parameter!$C$16*0.001/(3.715*Berechnungen!NE44)))^2,3400*(NE113/NE44*0.001)^4.13*(NE113/NE136)^(230*(NE113/NE44*0.001)^2.1-0.7)*NE90^(0.193*EXP(-3300*(NE113/NE44*0.001)^2.6*(NE113/NE136))))</f>
        <v>#N/A</v>
      </c>
      <c r="NF159" s="88" t="e">
        <f ca="1">IF(OR(NF$7="–",NF$7="glatt"),0.25/(LOG(15/NF90+E3_Parameter!$C$16*0.001/(3.715*Berechnungen!NF44)))^2,3400*(NF113/NF44*0.001)^4.13*(NF113/NF136)^(230*(NF113/NF44*0.001)^2.1-0.7)*NF90^(0.193*EXP(-3300*(NF113/NF44*0.001)^2.6*(NF113/NF136))))</f>
        <v>#N/A</v>
      </c>
      <c r="NG159" s="88" t="e">
        <f ca="1">IF(OR(NG$7="–",NG$7="glatt"),0.25/(LOG(15/NG90+E3_Parameter!$C$16*0.001/(3.715*Berechnungen!NG44)))^2,3400*(NG113/NG44*0.001)^4.13*(NG113/NG136)^(230*(NG113/NG44*0.001)^2.1-0.7)*NG90^(0.193*EXP(-3300*(NG113/NG44*0.001)^2.6*(NG113/NG136))))</f>
        <v>#N/A</v>
      </c>
      <c r="NH159" s="88" t="e">
        <f ca="1">IF(OR(NH$7="–",NH$7="glatt"),0.25/(LOG(15/NH90+E3_Parameter!$C$16*0.001/(3.715*Berechnungen!NH44)))^2,3400*(NH113/NH44*0.001)^4.13*(NH113/NH136)^(230*(NH113/NH44*0.001)^2.1-0.7)*NH90^(0.193*EXP(-3300*(NH113/NH44*0.001)^2.6*(NH113/NH136))))</f>
        <v>#N/A</v>
      </c>
      <c r="NI159" s="88" t="e">
        <f ca="1">IF(OR(NI$7="–",NI$7="glatt"),0.25/(LOG(15/NI90+E3_Parameter!$C$16*0.001/(3.715*Berechnungen!NI44)))^2,3400*(NI113/NI44*0.001)^4.13*(NI113/NI136)^(230*(NI113/NI44*0.001)^2.1-0.7)*NI90^(0.193*EXP(-3300*(NI113/NI44*0.001)^2.6*(NI113/NI136))))</f>
        <v>#N/A</v>
      </c>
      <c r="NJ159" s="88" t="e">
        <f ca="1">IF(OR(NJ$7="–",NJ$7="glatt"),0.25/(LOG(15/NJ90+E3_Parameter!$C$16*0.001/(3.715*Berechnungen!NJ44)))^2,3400*(NJ113/NJ44*0.001)^4.13*(NJ113/NJ136)^(230*(NJ113/NJ44*0.001)^2.1-0.7)*NJ90^(0.193*EXP(-3300*(NJ113/NJ44*0.001)^2.6*(NJ113/NJ136))))</f>
        <v>#N/A</v>
      </c>
      <c r="NK159" s="88" t="e">
        <f ca="1">IF(OR(NK$7="–",NK$7="glatt"),0.25/(LOG(15/NK90+E3_Parameter!$C$16*0.001/(3.715*Berechnungen!NK44)))^2,3400*(NK113/NK44*0.001)^4.13*(NK113/NK136)^(230*(NK113/NK44*0.001)^2.1-0.7)*NK90^(0.193*EXP(-3300*(NK113/NK44*0.001)^2.6*(NK113/NK136))))</f>
        <v>#N/A</v>
      </c>
      <c r="NL159" s="88" t="e">
        <f ca="1">IF(OR(NL$7="–",NL$7="glatt"),0.25/(LOG(15/NL90+E3_Parameter!$C$16*0.001/(3.715*Berechnungen!NL44)))^2,3400*(NL113/NL44*0.001)^4.13*(NL113/NL136)^(230*(NL113/NL44*0.001)^2.1-0.7)*NL90^(0.193*EXP(-3300*(NL113/NL44*0.001)^2.6*(NL113/NL136))))</f>
        <v>#N/A</v>
      </c>
      <c r="NM159" s="88" t="e">
        <f ca="1">IF(OR(NM$7="–",NM$7="glatt"),0.25/(LOG(15/NM90+E3_Parameter!$C$16*0.001/(3.715*Berechnungen!NM44)))^2,3400*(NM113/NM44*0.001)^4.13*(NM113/NM136)^(230*(NM113/NM44*0.001)^2.1-0.7)*NM90^(0.193*EXP(-3300*(NM113/NM44*0.001)^2.6*(NM113/NM136))))</f>
        <v>#N/A</v>
      </c>
      <c r="NN159" s="88" t="e">
        <f ca="1">IF(OR(NN$7="–",NN$7="glatt"),0.25/(LOG(15/NN90+E3_Parameter!$C$16*0.001/(3.715*Berechnungen!NN44)))^2,3400*(NN113/NN44*0.001)^4.13*(NN113/NN136)^(230*(NN113/NN44*0.001)^2.1-0.7)*NN90^(0.193*EXP(-3300*(NN113/NN44*0.001)^2.6*(NN113/NN136))))</f>
        <v>#N/A</v>
      </c>
      <c r="NO159" s="88" t="e">
        <f ca="1">IF(OR(NO$7="–",NO$7="glatt"),0.25/(LOG(15/NO90+E3_Parameter!$C$16*0.001/(3.715*Berechnungen!NO44)))^2,3400*(NO113/NO44*0.001)^4.13*(NO113/NO136)^(230*(NO113/NO44*0.001)^2.1-0.7)*NO90^(0.193*EXP(-3300*(NO113/NO44*0.001)^2.6*(NO113/NO136))))</f>
        <v>#N/A</v>
      </c>
      <c r="NP159" s="88" t="e">
        <f ca="1">IF(OR(NP$7="–",NP$7="glatt"),0.25/(LOG(15/NP90+E3_Parameter!$C$16*0.001/(3.715*Berechnungen!NP44)))^2,3400*(NP113/NP44*0.001)^4.13*(NP113/NP136)^(230*(NP113/NP44*0.001)^2.1-0.7)*NP90^(0.193*EXP(-3300*(NP113/NP44*0.001)^2.6*(NP113/NP136))))</f>
        <v>#N/A</v>
      </c>
      <c r="NQ159" s="88" t="e">
        <f ca="1">IF(OR(NQ$7="–",NQ$7="glatt"),0.25/(LOG(15/NQ90+E3_Parameter!$C$16*0.001/(3.715*Berechnungen!NQ44)))^2,3400*(NQ113/NQ44*0.001)^4.13*(NQ113/NQ136)^(230*(NQ113/NQ44*0.001)^2.1-0.7)*NQ90^(0.193*EXP(-3300*(NQ113/NQ44*0.001)^2.6*(NQ113/NQ136))))</f>
        <v>#N/A</v>
      </c>
      <c r="NR159" s="88" t="e">
        <f ca="1">IF(OR(NR$7="–",NR$7="glatt"),0.25/(LOG(15/NR90+E3_Parameter!$C$16*0.001/(3.715*Berechnungen!NR44)))^2,3400*(NR113/NR44*0.001)^4.13*(NR113/NR136)^(230*(NR113/NR44*0.001)^2.1-0.7)*NR90^(0.193*EXP(-3300*(NR113/NR44*0.001)^2.6*(NR113/NR136))))</f>
        <v>#N/A</v>
      </c>
      <c r="NS159" s="88" t="e">
        <f ca="1">IF(OR(NS$7="–",NS$7="glatt"),0.25/(LOG(15/NS90+E3_Parameter!$C$16*0.001/(3.715*Berechnungen!NS44)))^2,3400*(NS113/NS44*0.001)^4.13*(NS113/NS136)^(230*(NS113/NS44*0.001)^2.1-0.7)*NS90^(0.193*EXP(-3300*(NS113/NS44*0.001)^2.6*(NS113/NS136))))</f>
        <v>#N/A</v>
      </c>
      <c r="NT159" s="88" t="e">
        <f ca="1">IF(OR(NT$7="–",NT$7="glatt"),0.25/(LOG(15/NT90+E3_Parameter!$C$16*0.001/(3.715*Berechnungen!NT44)))^2,3400*(NT113/NT44*0.001)^4.13*(NT113/NT136)^(230*(NT113/NT44*0.001)^2.1-0.7)*NT90^(0.193*EXP(-3300*(NT113/NT44*0.001)^2.6*(NT113/NT136))))</f>
        <v>#N/A</v>
      </c>
      <c r="NU159" s="88" t="e">
        <f ca="1">IF(OR(NU$7="–",NU$7="glatt"),0.25/(LOG(15/NU90+E3_Parameter!$C$16*0.001/(3.715*Berechnungen!NU44)))^2,3400*(NU113/NU44*0.001)^4.13*(NU113/NU136)^(230*(NU113/NU44*0.001)^2.1-0.7)*NU90^(0.193*EXP(-3300*(NU113/NU44*0.001)^2.6*(NU113/NU136))))</f>
        <v>#N/A</v>
      </c>
      <c r="NV159" s="88" t="e">
        <f ca="1">IF(OR(NV$7="–",NV$7="glatt"),0.25/(LOG(15/NV90+E3_Parameter!$C$16*0.001/(3.715*Berechnungen!NV44)))^2,3400*(NV113/NV44*0.001)^4.13*(NV113/NV136)^(230*(NV113/NV44*0.001)^2.1-0.7)*NV90^(0.193*EXP(-3300*(NV113/NV44*0.001)^2.6*(NV113/NV136))))</f>
        <v>#N/A</v>
      </c>
      <c r="NW159" s="88" t="e">
        <f ca="1">IF(OR(NW$7="–",NW$7="glatt"),0.25/(LOG(15/NW90+E3_Parameter!$C$16*0.001/(3.715*Berechnungen!NW44)))^2,3400*(NW113/NW44*0.001)^4.13*(NW113/NW136)^(230*(NW113/NW44*0.001)^2.1-0.7)*NW90^(0.193*EXP(-3300*(NW113/NW44*0.001)^2.6*(NW113/NW136))))</f>
        <v>#N/A</v>
      </c>
      <c r="NX159" s="88" t="e">
        <f ca="1">IF(OR(NX$7="–",NX$7="glatt"),0.25/(LOG(15/NX90+E3_Parameter!$C$16*0.001/(3.715*Berechnungen!NX44)))^2,3400*(NX113/NX44*0.001)^4.13*(NX113/NX136)^(230*(NX113/NX44*0.001)^2.1-0.7)*NX90^(0.193*EXP(-3300*(NX113/NX44*0.001)^2.6*(NX113/NX136))))</f>
        <v>#N/A</v>
      </c>
      <c r="NY159" s="88" t="e">
        <f ca="1">IF(OR(NY$7="–",NY$7="glatt"),0.25/(LOG(15/NY90+E3_Parameter!$C$16*0.001/(3.715*Berechnungen!NY44)))^2,3400*(NY113/NY44*0.001)^4.13*(NY113/NY136)^(230*(NY113/NY44*0.001)^2.1-0.7)*NY90^(0.193*EXP(-3300*(NY113/NY44*0.001)^2.6*(NY113/NY136))))</f>
        <v>#N/A</v>
      </c>
      <c r="NZ159" s="88" t="e">
        <f ca="1">IF(OR(NZ$7="–",NZ$7="glatt"),0.25/(LOG(15/NZ90+E3_Parameter!$C$16*0.001/(3.715*Berechnungen!NZ44)))^2,3400*(NZ113/NZ44*0.001)^4.13*(NZ113/NZ136)^(230*(NZ113/NZ44*0.001)^2.1-0.7)*NZ90^(0.193*EXP(-3300*(NZ113/NZ44*0.001)^2.6*(NZ113/NZ136))))</f>
        <v>#N/A</v>
      </c>
      <c r="OA159" s="88" t="e">
        <f ca="1">IF(OR(OA$7="–",OA$7="glatt"),0.25/(LOG(15/OA90+E3_Parameter!$C$16*0.001/(3.715*Berechnungen!OA44)))^2,3400*(OA113/OA44*0.001)^4.13*(OA113/OA136)^(230*(OA113/OA44*0.001)^2.1-0.7)*OA90^(0.193*EXP(-3300*(OA113/OA44*0.001)^2.6*(OA113/OA136))))</f>
        <v>#N/A</v>
      </c>
      <c r="OB159" s="88" t="e">
        <f ca="1">IF(OR(OB$7="–",OB$7="glatt"),0.25/(LOG(15/OB90+E3_Parameter!$C$16*0.001/(3.715*Berechnungen!OB44)))^2,3400*(OB113/OB44*0.001)^4.13*(OB113/OB136)^(230*(OB113/OB44*0.001)^2.1-0.7)*OB90^(0.193*EXP(-3300*(OB113/OB44*0.001)^2.6*(OB113/OB136))))</f>
        <v>#N/A</v>
      </c>
      <c r="OC159" s="88" t="e">
        <f ca="1">IF(OR(OC$7="–",OC$7="glatt"),0.25/(LOG(15/OC90+E3_Parameter!$C$16*0.001/(3.715*Berechnungen!OC44)))^2,3400*(OC113/OC44*0.001)^4.13*(OC113/OC136)^(230*(OC113/OC44*0.001)^2.1-0.7)*OC90^(0.193*EXP(-3300*(OC113/OC44*0.001)^2.6*(OC113/OC136))))</f>
        <v>#N/A</v>
      </c>
      <c r="OD159" s="88" t="e">
        <f ca="1">IF(OR(OD$7="–",OD$7="glatt"),0.25/(LOG(15/OD90+E3_Parameter!$C$16*0.001/(3.715*Berechnungen!OD44)))^2,3400*(OD113/OD44*0.001)^4.13*(OD113/OD136)^(230*(OD113/OD44*0.001)^2.1-0.7)*OD90^(0.193*EXP(-3300*(OD113/OD44*0.001)^2.6*(OD113/OD136))))</f>
        <v>#N/A</v>
      </c>
      <c r="OE159" s="88" t="e">
        <f ca="1">IF(OR(OE$7="–",OE$7="glatt"),0.25/(LOG(15/OE90+E3_Parameter!$C$16*0.001/(3.715*Berechnungen!OE44)))^2,3400*(OE113/OE44*0.001)^4.13*(OE113/OE136)^(230*(OE113/OE44*0.001)^2.1-0.7)*OE90^(0.193*EXP(-3300*(OE113/OE44*0.001)^2.6*(OE113/OE136))))</f>
        <v>#N/A</v>
      </c>
      <c r="OF159" s="88" t="e">
        <f ca="1">IF(OR(OF$7="–",OF$7="glatt"),0.25/(LOG(15/OF90+E3_Parameter!$C$16*0.001/(3.715*Berechnungen!OF44)))^2,3400*(OF113/OF44*0.001)^4.13*(OF113/OF136)^(230*(OF113/OF44*0.001)^2.1-0.7)*OF90^(0.193*EXP(-3300*(OF113/OF44*0.001)^2.6*(OF113/OF136))))</f>
        <v>#N/A</v>
      </c>
      <c r="OG159" s="88" t="e">
        <f ca="1">IF(OR(OG$7="–",OG$7="glatt"),0.25/(LOG(15/OG90+E3_Parameter!$C$16*0.001/(3.715*Berechnungen!OG44)))^2,3400*(OG113/OG44*0.001)^4.13*(OG113/OG136)^(230*(OG113/OG44*0.001)^2.1-0.7)*OG90^(0.193*EXP(-3300*(OG113/OG44*0.001)^2.6*(OG113/OG136))))</f>
        <v>#N/A</v>
      </c>
      <c r="OH159" s="88" t="e">
        <f ca="1">IF(OR(OH$7="–",OH$7="glatt"),0.25/(LOG(15/OH90+E3_Parameter!$C$16*0.001/(3.715*Berechnungen!OH44)))^2,3400*(OH113/OH44*0.001)^4.13*(OH113/OH136)^(230*(OH113/OH44*0.001)^2.1-0.7)*OH90^(0.193*EXP(-3300*(OH113/OH44*0.001)^2.6*(OH113/OH136))))</f>
        <v>#N/A</v>
      </c>
      <c r="OI159" s="88" t="e">
        <f ca="1">IF(OR(OI$7="–",OI$7="glatt"),0.25/(LOG(15/OI90+E3_Parameter!$C$16*0.001/(3.715*Berechnungen!OI44)))^2,3400*(OI113/OI44*0.001)^4.13*(OI113/OI136)^(230*(OI113/OI44*0.001)^2.1-0.7)*OI90^(0.193*EXP(-3300*(OI113/OI44*0.001)^2.6*(OI113/OI136))))</f>
        <v>#N/A</v>
      </c>
      <c r="OJ159" s="88" t="e">
        <f ca="1">IF(OR(OJ$7="–",OJ$7="glatt"),0.25/(LOG(15/OJ90+E3_Parameter!$C$16*0.001/(3.715*Berechnungen!OJ44)))^2,3400*(OJ113/OJ44*0.001)^4.13*(OJ113/OJ136)^(230*(OJ113/OJ44*0.001)^2.1-0.7)*OJ90^(0.193*EXP(-3300*(OJ113/OJ44*0.001)^2.6*(OJ113/OJ136))))</f>
        <v>#N/A</v>
      </c>
      <c r="OK159" s="88" t="e">
        <f ca="1">IF(OR(OK$7="–",OK$7="glatt"),0.25/(LOG(15/OK90+E3_Parameter!$C$16*0.001/(3.715*Berechnungen!OK44)))^2,3400*(OK113/OK44*0.001)^4.13*(OK113/OK136)^(230*(OK113/OK44*0.001)^2.1-0.7)*OK90^(0.193*EXP(-3300*(OK113/OK44*0.001)^2.6*(OK113/OK136))))</f>
        <v>#N/A</v>
      </c>
      <c r="OL159" s="88" t="e">
        <f ca="1">IF(OR(OL$7="–",OL$7="glatt"),0.25/(LOG(15/OL90+E3_Parameter!$C$16*0.001/(3.715*Berechnungen!OL44)))^2,3400*(OL113/OL44*0.001)^4.13*(OL113/OL136)^(230*(OL113/OL44*0.001)^2.1-0.7)*OL90^(0.193*EXP(-3300*(OL113/OL44*0.001)^2.6*(OL113/OL136))))</f>
        <v>#N/A</v>
      </c>
      <c r="OM159" s="88" t="e">
        <f ca="1">IF(OR(OM$7="–",OM$7="glatt"),0.25/(LOG(15/OM90+E3_Parameter!$C$16*0.001/(3.715*Berechnungen!OM44)))^2,3400*(OM113/OM44*0.001)^4.13*(OM113/OM136)^(230*(OM113/OM44*0.001)^2.1-0.7)*OM90^(0.193*EXP(-3300*(OM113/OM44*0.001)^2.6*(OM113/OM136))))</f>
        <v>#N/A</v>
      </c>
    </row>
    <row r="160" spans="2:403" x14ac:dyDescent="0.3">
      <c r="B160" s="84">
        <v>900</v>
      </c>
      <c r="C160" s="85" t="s">
        <v>308</v>
      </c>
      <c r="D160" s="88">
        <f ca="1">IF(OR(D$7="–",D$7="glatt"),0.25/(LOG(15/D91+E3_Parameter!$C$16*0.001/(3.715*Berechnungen!D45)))^2,3400*(D114/D45*0.001)^4.13*(D114/D137)^(230*(D114/D45*0.001)^2.1-0.7)*D91^(0.193*EXP(-3300*(D114/D45*0.001)^2.6*(D114/D137))))</f>
        <v>2.5900643216584206E-2</v>
      </c>
      <c r="E160" s="88">
        <f ca="1">IF(OR(E$7="–",E$7="glatt"),0.25/(LOG(15/E91+E3_Parameter!$C$16*0.001/(3.715*Berechnungen!E45)))^2,3400*(E114/E45*0.001)^4.13*(E114/E137)^(230*(E114/E45*0.001)^2.1-0.7)*E91^(0.193*EXP(-3300*(E114/E45*0.001)^2.6*(E114/E137))))</f>
        <v>0.10475187459800316</v>
      </c>
      <c r="F160" s="88">
        <f ca="1">IF(OR(F$7="–",F$7="glatt"),0.25/(LOG(15/F91+E3_Parameter!$C$16*0.001/(3.715*Berechnungen!F45)))^2,3400*(F114/F45*0.001)^4.13*(F114/F137)^(230*(F114/F45*0.001)^2.1-0.7)*F91^(0.193*EXP(-3300*(F114/F45*0.001)^2.6*(F114/F137))))</f>
        <v>2.6101596974546011E-2</v>
      </c>
      <c r="G160" s="88">
        <f ca="1">IF(OR(G$7="–",G$7="glatt"),0.25/(LOG(15/G91+E3_Parameter!$C$16*0.001/(3.715*Berechnungen!G45)))^2,3400*(G114/G45*0.001)^4.13*(G114/G137)^(230*(G114/G45*0.001)^2.1-0.7)*G91^(0.193*EXP(-3300*(G114/G45*0.001)^2.6*(G114/G137))))</f>
        <v>3.2182649378151101E-2</v>
      </c>
      <c r="H160" s="88">
        <f ca="1">IF(OR(H$7="–",H$7="glatt"),0.25/(LOG(15/H91+E3_Parameter!$C$16*0.001/(3.715*Berechnungen!H45)))^2,3400*(H114/H45*0.001)^4.13*(H114/H137)^(230*(H114/H45*0.001)^2.1-0.7)*H91^(0.193*EXP(-3300*(H114/H45*0.001)^2.6*(H114/H137))))</f>
        <v>4.377835576265527E-2</v>
      </c>
      <c r="I160" s="88">
        <f ca="1">IF(OR(I$7="–",I$7="glatt"),0.25/(LOG(15/I91+E3_Parameter!$C$16*0.001/(3.715*Berechnungen!I45)))^2,3400*(I114/I45*0.001)^4.13*(I114/I137)^(230*(I114/I45*0.001)^2.1-0.7)*I91^(0.193*EXP(-3300*(I114/I45*0.001)^2.6*(I114/I137))))</f>
        <v>5.7298168979882762E-2</v>
      </c>
      <c r="J160" s="88">
        <f ca="1">IF(OR(J$7="–",J$7="glatt"),0.25/(LOG(15/J91+E3_Parameter!$C$16*0.001/(3.715*Berechnungen!J45)))^2,3400*(J114/J45*0.001)^4.13*(J114/J137)^(230*(J114/J45*0.001)^2.1-0.7)*J91^(0.193*EXP(-3300*(J114/J45*0.001)^2.6*(J114/J137))))</f>
        <v>5.7298168979882762E-2</v>
      </c>
      <c r="K160" s="88">
        <f ca="1">IF(OR(K$7="–",K$7="glatt"),0.25/(LOG(15/K91+E3_Parameter!$C$16*0.001/(3.715*Berechnungen!K45)))^2,3400*(K114/K45*0.001)^4.13*(K114/K137)^(230*(K114/K45*0.001)^2.1-0.7)*K91^(0.193*EXP(-3300*(K114/K45*0.001)^2.6*(K114/K137))))</f>
        <v>3.7980215863886863E-2</v>
      </c>
      <c r="L160" s="88">
        <f ca="1">IF(OR(L$7="–",L$7="glatt"),0.25/(LOG(15/L91+E3_Parameter!$C$16*0.001/(3.715*Berechnungen!L45)))^2,3400*(L114/L45*0.001)^4.13*(L114/L137)^(230*(L114/L45*0.001)^2.1-0.7)*L91^(0.193*EXP(-3300*(L114/L45*0.001)^2.6*(L114/L137))))</f>
        <v>5.7298168979882762E-2</v>
      </c>
      <c r="M160" s="88">
        <f ca="1">IF(OR(M$7="–",M$7="glatt"),0.25/(LOG(15/M91+E3_Parameter!$C$16*0.001/(3.715*Berechnungen!M45)))^2,3400*(M114/M45*0.001)^4.13*(M114/M137)^(230*(M114/M45*0.001)^2.1-0.7)*M91^(0.193*EXP(-3300*(M114/M45*0.001)^2.6*(M114/M137))))</f>
        <v>4.377835576265527E-2</v>
      </c>
      <c r="N160" s="88">
        <f ca="1">IF(OR(N$7="–",N$7="glatt"),0.25/(LOG(15/N91+E3_Parameter!$C$16*0.001/(3.715*Berechnungen!N45)))^2,3400*(N114/N45*0.001)^4.13*(N114/N137)^(230*(N114/N45*0.001)^2.1-0.7)*N91^(0.193*EXP(-3300*(N114/N45*0.001)^2.6*(N114/N137))))</f>
        <v>5.7298168979882762E-2</v>
      </c>
      <c r="O160" s="88">
        <f ca="1">IF(OR(O$7="–",O$7="glatt"),0.25/(LOG(15/O91+E3_Parameter!$C$16*0.001/(3.715*Berechnungen!O45)))^2,3400*(O114/O45*0.001)^4.13*(O114/O137)^(230*(O114/O45*0.001)^2.1-0.7)*O91^(0.193*EXP(-3300*(O114/O45*0.001)^2.6*(O114/O137))))</f>
        <v>5.7298168979882762E-2</v>
      </c>
      <c r="P160" s="88">
        <f ca="1">IF(OR(P$7="–",P$7="glatt"),0.25/(LOG(15/P91+E3_Parameter!$C$16*0.001/(3.715*Berechnungen!P45)))^2,3400*(P114/P45*0.001)^4.13*(P114/P137)^(230*(P114/P45*0.001)^2.1-0.7)*P91^(0.193*EXP(-3300*(P114/P45*0.001)^2.6*(P114/P137))))</f>
        <v>3.1843280380093257E-2</v>
      </c>
      <c r="Q160" s="88">
        <f ca="1">IF(OR(Q$7="–",Q$7="glatt"),0.25/(LOG(15/Q91+E3_Parameter!$C$16*0.001/(3.715*Berechnungen!Q45)))^2,3400*(Q114/Q45*0.001)^4.13*(Q114/Q137)^(230*(Q114/Q45*0.001)^2.1-0.7)*Q91^(0.193*EXP(-3300*(Q114/Q45*0.001)^2.6*(Q114/Q137))))</f>
        <v>3.9912633311849126E-2</v>
      </c>
      <c r="R160" s="88">
        <f ca="1">IF(OR(R$7="–",R$7="glatt"),0.25/(LOG(15/R91+E3_Parameter!$C$16*0.001/(3.715*Berechnungen!R45)))^2,3400*(R114/R45*0.001)^4.13*(R114/R137)^(230*(R114/R45*0.001)^2.1-0.7)*R91^(0.193*EXP(-3300*(R114/R45*0.001)^2.6*(R114/R137))))</f>
        <v>4.0001941810417101E-2</v>
      </c>
      <c r="S160" s="88">
        <f ca="1">IF(OR(S$7="–",S$7="glatt"),0.25/(LOG(15/S91+E3_Parameter!$C$16*0.001/(3.715*Berechnungen!S45)))^2,3400*(S114/S45*0.001)^4.13*(S114/S137)^(230*(S114/S45*0.001)^2.1-0.7)*S91^(0.193*EXP(-3300*(S114/S45*0.001)^2.6*(S114/S137))))</f>
        <v>5.3576701138828932E-2</v>
      </c>
      <c r="T160" s="88">
        <f ca="1">IF(OR(T$7="–",T$7="glatt"),0.25/(LOG(15/T91+E3_Parameter!$C$16*0.001/(3.715*Berechnungen!T45)))^2,3400*(T114/T45*0.001)^4.13*(T114/T137)^(230*(T114/T45*0.001)^2.1-0.7)*T91^(0.193*EXP(-3300*(T114/T45*0.001)^2.6*(T114/T137))))</f>
        <v>5.0053295485437764E-2</v>
      </c>
      <c r="U160" s="88">
        <f ca="1">IF(OR(U$7="–",U$7="glatt"),0.25/(LOG(15/U91+E3_Parameter!$C$16*0.001/(3.715*Berechnungen!U45)))^2,3400*(U114/U45*0.001)^4.13*(U114/U137)^(230*(U114/U45*0.001)^2.1-0.7)*U91^(0.193*EXP(-3300*(U114/U45*0.001)^2.6*(U114/U137))))</f>
        <v>6.6239127476324849E-2</v>
      </c>
      <c r="V160" s="88">
        <f ca="1">IF(OR(V$7="–",V$7="glatt"),0.25/(LOG(15/V91+E3_Parameter!$C$16*0.001/(3.715*Berechnungen!V45)))^2,3400*(V114/V45*0.001)^4.13*(V114/V137)^(230*(V114/V45*0.001)^2.1-0.7)*V91^(0.193*EXP(-3300*(V114/V45*0.001)^2.6*(V114/V137))))</f>
        <v>6.7464514474950998E-2</v>
      </c>
      <c r="W160" s="88">
        <f ca="1">IF(OR(W$7="–",W$7="glatt"),0.25/(LOG(15/W91+E3_Parameter!$C$16*0.001/(3.715*Berechnungen!W45)))^2,3400*(W114/W45*0.001)^4.13*(W114/W137)^(230*(W114/W45*0.001)^2.1-0.7)*W91^(0.193*EXP(-3300*(W114/W45*0.001)^2.6*(W114/W137))))</f>
        <v>0.23934642674402726</v>
      </c>
      <c r="X160" s="88">
        <f ca="1">IF(OR(X$7="–",X$7="glatt"),0.25/(LOG(15/X91+E3_Parameter!$C$16*0.001/(3.715*Berechnungen!X45)))^2,3400*(X114/X45*0.001)^4.13*(X114/X137)^(230*(X114/X45*0.001)^2.1-0.7)*X91^(0.193*EXP(-3300*(X114/X45*0.001)^2.6*(X114/X137))))</f>
        <v>7.1719621416900081E-2</v>
      </c>
      <c r="Y160" s="88">
        <f ca="1">IF(OR(Y$7="–",Y$7="glatt"),0.25/(LOG(15/Y91+E3_Parameter!$C$16*0.001/(3.715*Berechnungen!Y45)))^2,3400*(Y114/Y45*0.001)^4.13*(Y114/Y137)^(230*(Y114/Y45*0.001)^2.1-0.7)*Y91^(0.193*EXP(-3300*(Y114/Y45*0.001)^2.6*(Y114/Y137))))</f>
        <v>0.23934642674402726</v>
      </c>
      <c r="Z160" s="88">
        <f ca="1">IF(OR(Z$7="–",Z$7="glatt"),0.25/(LOG(15/Z91+E3_Parameter!$C$16*0.001/(3.715*Berechnungen!Z45)))^2,3400*(Z114/Z45*0.001)^4.13*(Z114/Z137)^(230*(Z114/Z45*0.001)^2.1-0.7)*Z91^(0.193*EXP(-3300*(Z114/Z45*0.001)^2.6*(Z114/Z137))))</f>
        <v>7.7152286861120495E-2</v>
      </c>
      <c r="AA160" s="88">
        <f ca="1">IF(OR(AA$7="–",AA$7="glatt"),0.25/(LOG(15/AA91+E3_Parameter!$C$16*0.001/(3.715*Berechnungen!AA45)))^2,3400*(AA114/AA45*0.001)^4.13*(AA114/AA137)^(230*(AA114/AA45*0.001)^2.1-0.7)*AA91^(0.193*EXP(-3300*(AA114/AA45*0.001)^2.6*(AA114/AA137))))</f>
        <v>0.23934642674402726</v>
      </c>
      <c r="AB160" s="88">
        <f ca="1">IF(OR(AB$7="–",AB$7="glatt"),0.25/(LOG(15/AB91+E3_Parameter!$C$16*0.001/(3.715*Berechnungen!AB45)))^2,3400*(AB114/AB45*0.001)^4.13*(AB114/AB137)^(230*(AB114/AB45*0.001)^2.1-0.7)*AB91^(0.193*EXP(-3300*(AB114/AB45*0.001)^2.6*(AB114/AB137))))</f>
        <v>8.4414000979874143E-2</v>
      </c>
      <c r="AC160" s="88">
        <f ca="1">IF(OR(AC$7="–",AC$7="glatt"),0.25/(LOG(15/AC91+E3_Parameter!$C$16*0.001/(3.715*Berechnungen!AC45)))^2,3400*(AC114/AC45*0.001)^4.13*(AC114/AC137)^(230*(AC114/AC45*0.001)^2.1-0.7)*AC91^(0.193*EXP(-3300*(AC114/AC45*0.001)^2.6*(AC114/AC137))))</f>
        <v>0.23934642674402726</v>
      </c>
      <c r="AD160" s="88">
        <f ca="1">IF(OR(AD$7="–",AD$7="glatt"),0.25/(LOG(15/AD91+E3_Parameter!$C$16*0.001/(3.715*Berechnungen!AD45)))^2,3400*(AD114/AD45*0.001)^4.13*(AD114/AD137)^(230*(AD114/AD45*0.001)^2.1-0.7)*AD91^(0.193*EXP(-3300*(AD114/AD45*0.001)^2.6*(AD114/AD137))))</f>
        <v>9.4787452788612586E-2</v>
      </c>
      <c r="AE160" s="88">
        <f ca="1">IF(OR(AE$7="–",AE$7="glatt"),0.25/(LOG(15/AE91+E3_Parameter!$C$16*0.001/(3.715*Berechnungen!AE45)))^2,3400*(AE114/AE45*0.001)^4.13*(AE114/AE137)^(230*(AE114/AE45*0.001)^2.1-0.7)*AE91^(0.193*EXP(-3300*(AE114/AE45*0.001)^2.6*(AE114/AE137))))</f>
        <v>0.23934642674402726</v>
      </c>
      <c r="AF160" s="88">
        <f ca="1">IF(OR(AF$7="–",AF$7="glatt"),0.25/(LOG(15/AF91+E3_Parameter!$C$16*0.001/(3.715*Berechnungen!AF45)))^2,3400*(AF114/AF45*0.001)^4.13*(AF114/AF137)^(230*(AF114/AF45*0.001)^2.1-0.7)*AF91^(0.193*EXP(-3300*(AF114/AF45*0.001)^2.6*(AF114/AF137))))</f>
        <v>0.11124352529875721</v>
      </c>
      <c r="AG160" s="88">
        <f ca="1">IF(OR(AG$7="–",AG$7="glatt"),0.25/(LOG(15/AG91+E3_Parameter!$C$16*0.001/(3.715*Berechnungen!AG45)))^2,3400*(AG114/AG45*0.001)^4.13*(AG114/AG137)^(230*(AG114/AG45*0.001)^2.1-0.7)*AG91^(0.193*EXP(-3300*(AG114/AG45*0.001)^2.6*(AG114/AG137))))</f>
        <v>0.23934642674402726</v>
      </c>
      <c r="AH160" s="88">
        <f ca="1">IF(OR(AH$7="–",AH$7="glatt"),0.25/(LOG(15/AH91+E3_Parameter!$C$16*0.001/(3.715*Berechnungen!AH45)))^2,3400*(AH114/AH45*0.001)^4.13*(AH114/AH137)^(230*(AH114/AH45*0.001)^2.1-0.7)*AH91^(0.193*EXP(-3300*(AH114/AH45*0.001)^2.6*(AH114/AH137))))</f>
        <v>0.14282392161043952</v>
      </c>
      <c r="AI160" s="88">
        <f ca="1">IF(OR(AI$7="–",AI$7="glatt"),0.25/(LOG(15/AI91+E3_Parameter!$C$16*0.001/(3.715*Berechnungen!AI45)))^2,3400*(AI114/AI45*0.001)^4.13*(AI114/AI137)^(230*(AI114/AI45*0.001)^2.1-0.7)*AI91^(0.193*EXP(-3300*(AI114/AI45*0.001)^2.6*(AI114/AI137))))</f>
        <v>0.23934642674402726</v>
      </c>
      <c r="AJ160" s="88">
        <f ca="1">IF(OR(AJ$7="–",AJ$7="glatt"),0.25/(LOG(15/AJ91+E3_Parameter!$C$16*0.001/(3.715*Berechnungen!AJ45)))^2,3400*(AJ114/AJ45*0.001)^4.13*(AJ114/AJ137)^(230*(AJ114/AJ45*0.001)^2.1-0.7)*AJ91^(0.193*EXP(-3300*(AJ114/AJ45*0.001)^2.6*(AJ114/AJ137))))</f>
        <v>0.23934642674402726</v>
      </c>
      <c r="AK160" s="88" t="e">
        <f ca="1">IF(OR(AK$7="–",AK$7="glatt"),0.25/(LOG(15/AK91+E3_Parameter!$C$16*0.001/(3.715*Berechnungen!AK45)))^2,3400*(AK114/AK45*0.001)^4.13*(AK114/AK137)^(230*(AK114/AK45*0.001)^2.1-0.7)*AK91^(0.193*EXP(-3300*(AK114/AK45*0.001)^2.6*(AK114/AK137))))</f>
        <v>#N/A</v>
      </c>
      <c r="AL160" s="88" t="e">
        <f ca="1">IF(OR(AL$7="–",AL$7="glatt"),0.25/(LOG(15/AL91+E3_Parameter!$C$16*0.001/(3.715*Berechnungen!AL45)))^2,3400*(AL114/AL45*0.001)^4.13*(AL114/AL137)^(230*(AL114/AL45*0.001)^2.1-0.7)*AL91^(0.193*EXP(-3300*(AL114/AL45*0.001)^2.6*(AL114/AL137))))</f>
        <v>#N/A</v>
      </c>
      <c r="AM160" s="88" t="e">
        <f ca="1">IF(OR(AM$7="–",AM$7="glatt"),0.25/(LOG(15/AM91+E3_Parameter!$C$16*0.001/(3.715*Berechnungen!AM45)))^2,3400*(AM114/AM45*0.001)^4.13*(AM114/AM137)^(230*(AM114/AM45*0.001)^2.1-0.7)*AM91^(0.193*EXP(-3300*(AM114/AM45*0.001)^2.6*(AM114/AM137))))</f>
        <v>#N/A</v>
      </c>
      <c r="AN160" s="88" t="e">
        <f ca="1">IF(OR(AN$7="–",AN$7="glatt"),0.25/(LOG(15/AN91+E3_Parameter!$C$16*0.001/(3.715*Berechnungen!AN45)))^2,3400*(AN114/AN45*0.001)^4.13*(AN114/AN137)^(230*(AN114/AN45*0.001)^2.1-0.7)*AN91^(0.193*EXP(-3300*(AN114/AN45*0.001)^2.6*(AN114/AN137))))</f>
        <v>#N/A</v>
      </c>
      <c r="AO160" s="88" t="e">
        <f ca="1">IF(OR(AO$7="–",AO$7="glatt"),0.25/(LOG(15/AO91+E3_Parameter!$C$16*0.001/(3.715*Berechnungen!AO45)))^2,3400*(AO114/AO45*0.001)^4.13*(AO114/AO137)^(230*(AO114/AO45*0.001)^2.1-0.7)*AO91^(0.193*EXP(-3300*(AO114/AO45*0.001)^2.6*(AO114/AO137))))</f>
        <v>#N/A</v>
      </c>
      <c r="AP160" s="88" t="e">
        <f ca="1">IF(OR(AP$7="–",AP$7="glatt"),0.25/(LOG(15/AP91+E3_Parameter!$C$16*0.001/(3.715*Berechnungen!AP45)))^2,3400*(AP114/AP45*0.001)^4.13*(AP114/AP137)^(230*(AP114/AP45*0.001)^2.1-0.7)*AP91^(0.193*EXP(-3300*(AP114/AP45*0.001)^2.6*(AP114/AP137))))</f>
        <v>#N/A</v>
      </c>
      <c r="AQ160" s="88" t="e">
        <f ca="1">IF(OR(AQ$7="–",AQ$7="glatt"),0.25/(LOG(15/AQ91+E3_Parameter!$C$16*0.001/(3.715*Berechnungen!AQ45)))^2,3400*(AQ114/AQ45*0.001)^4.13*(AQ114/AQ137)^(230*(AQ114/AQ45*0.001)^2.1-0.7)*AQ91^(0.193*EXP(-3300*(AQ114/AQ45*0.001)^2.6*(AQ114/AQ137))))</f>
        <v>#N/A</v>
      </c>
      <c r="AR160" s="88" t="e">
        <f ca="1">IF(OR(AR$7="–",AR$7="glatt"),0.25/(LOG(15/AR91+E3_Parameter!$C$16*0.001/(3.715*Berechnungen!AR45)))^2,3400*(AR114/AR45*0.001)^4.13*(AR114/AR137)^(230*(AR114/AR45*0.001)^2.1-0.7)*AR91^(0.193*EXP(-3300*(AR114/AR45*0.001)^2.6*(AR114/AR137))))</f>
        <v>#N/A</v>
      </c>
      <c r="AS160" s="88" t="e">
        <f ca="1">IF(OR(AS$7="–",AS$7="glatt"),0.25/(LOG(15/AS91+E3_Parameter!$C$16*0.001/(3.715*Berechnungen!AS45)))^2,3400*(AS114/AS45*0.001)^4.13*(AS114/AS137)^(230*(AS114/AS45*0.001)^2.1-0.7)*AS91^(0.193*EXP(-3300*(AS114/AS45*0.001)^2.6*(AS114/AS137))))</f>
        <v>#N/A</v>
      </c>
      <c r="AT160" s="88" t="e">
        <f ca="1">IF(OR(AT$7="–",AT$7="glatt"),0.25/(LOG(15/AT91+E3_Parameter!$C$16*0.001/(3.715*Berechnungen!AT45)))^2,3400*(AT114/AT45*0.001)^4.13*(AT114/AT137)^(230*(AT114/AT45*0.001)^2.1-0.7)*AT91^(0.193*EXP(-3300*(AT114/AT45*0.001)^2.6*(AT114/AT137))))</f>
        <v>#N/A</v>
      </c>
      <c r="AU160" s="88" t="e">
        <f ca="1">IF(OR(AU$7="–",AU$7="glatt"),0.25/(LOG(15/AU91+E3_Parameter!$C$16*0.001/(3.715*Berechnungen!AU45)))^2,3400*(AU114/AU45*0.001)^4.13*(AU114/AU137)^(230*(AU114/AU45*0.001)^2.1-0.7)*AU91^(0.193*EXP(-3300*(AU114/AU45*0.001)^2.6*(AU114/AU137))))</f>
        <v>#N/A</v>
      </c>
      <c r="AV160" s="88" t="e">
        <f ca="1">IF(OR(AV$7="–",AV$7="glatt"),0.25/(LOG(15/AV91+E3_Parameter!$C$16*0.001/(3.715*Berechnungen!AV45)))^2,3400*(AV114/AV45*0.001)^4.13*(AV114/AV137)^(230*(AV114/AV45*0.001)^2.1-0.7)*AV91^(0.193*EXP(-3300*(AV114/AV45*0.001)^2.6*(AV114/AV137))))</f>
        <v>#N/A</v>
      </c>
      <c r="AW160" s="88" t="e">
        <f ca="1">IF(OR(AW$7="–",AW$7="glatt"),0.25/(LOG(15/AW91+E3_Parameter!$C$16*0.001/(3.715*Berechnungen!AW45)))^2,3400*(AW114/AW45*0.001)^4.13*(AW114/AW137)^(230*(AW114/AW45*0.001)^2.1-0.7)*AW91^(0.193*EXP(-3300*(AW114/AW45*0.001)^2.6*(AW114/AW137))))</f>
        <v>#N/A</v>
      </c>
      <c r="AX160" s="88" t="e">
        <f ca="1">IF(OR(AX$7="–",AX$7="glatt"),0.25/(LOG(15/AX91+E3_Parameter!$C$16*0.001/(3.715*Berechnungen!AX45)))^2,3400*(AX114/AX45*0.001)^4.13*(AX114/AX137)^(230*(AX114/AX45*0.001)^2.1-0.7)*AX91^(0.193*EXP(-3300*(AX114/AX45*0.001)^2.6*(AX114/AX137))))</f>
        <v>#N/A</v>
      </c>
      <c r="AY160" s="88" t="e">
        <f ca="1">IF(OR(AY$7="–",AY$7="glatt"),0.25/(LOG(15/AY91+E3_Parameter!$C$16*0.001/(3.715*Berechnungen!AY45)))^2,3400*(AY114/AY45*0.001)^4.13*(AY114/AY137)^(230*(AY114/AY45*0.001)^2.1-0.7)*AY91^(0.193*EXP(-3300*(AY114/AY45*0.001)^2.6*(AY114/AY137))))</f>
        <v>#N/A</v>
      </c>
      <c r="AZ160" s="88" t="e">
        <f ca="1">IF(OR(AZ$7="–",AZ$7="glatt"),0.25/(LOG(15/AZ91+E3_Parameter!$C$16*0.001/(3.715*Berechnungen!AZ45)))^2,3400*(AZ114/AZ45*0.001)^4.13*(AZ114/AZ137)^(230*(AZ114/AZ45*0.001)^2.1-0.7)*AZ91^(0.193*EXP(-3300*(AZ114/AZ45*0.001)^2.6*(AZ114/AZ137))))</f>
        <v>#N/A</v>
      </c>
      <c r="BA160" s="88" t="e">
        <f ca="1">IF(OR(BA$7="–",BA$7="glatt"),0.25/(LOG(15/BA91+E3_Parameter!$C$16*0.001/(3.715*Berechnungen!BA45)))^2,3400*(BA114/BA45*0.001)^4.13*(BA114/BA137)^(230*(BA114/BA45*0.001)^2.1-0.7)*BA91^(0.193*EXP(-3300*(BA114/BA45*0.001)^2.6*(BA114/BA137))))</f>
        <v>#N/A</v>
      </c>
      <c r="BB160" s="88" t="e">
        <f ca="1">IF(OR(BB$7="–",BB$7="glatt"),0.25/(LOG(15/BB91+E3_Parameter!$C$16*0.001/(3.715*Berechnungen!BB45)))^2,3400*(BB114/BB45*0.001)^4.13*(BB114/BB137)^(230*(BB114/BB45*0.001)^2.1-0.7)*BB91^(0.193*EXP(-3300*(BB114/BB45*0.001)^2.6*(BB114/BB137))))</f>
        <v>#N/A</v>
      </c>
      <c r="BC160" s="88" t="e">
        <f ca="1">IF(OR(BC$7="–",BC$7="glatt"),0.25/(LOG(15/BC91+E3_Parameter!$C$16*0.001/(3.715*Berechnungen!BC45)))^2,3400*(BC114/BC45*0.001)^4.13*(BC114/BC137)^(230*(BC114/BC45*0.001)^2.1-0.7)*BC91^(0.193*EXP(-3300*(BC114/BC45*0.001)^2.6*(BC114/BC137))))</f>
        <v>#N/A</v>
      </c>
      <c r="BD160" s="88" t="e">
        <f ca="1">IF(OR(BD$7="–",BD$7="glatt"),0.25/(LOG(15/BD91+E3_Parameter!$C$16*0.001/(3.715*Berechnungen!BD45)))^2,3400*(BD114/BD45*0.001)^4.13*(BD114/BD137)^(230*(BD114/BD45*0.001)^2.1-0.7)*BD91^(0.193*EXP(-3300*(BD114/BD45*0.001)^2.6*(BD114/BD137))))</f>
        <v>#N/A</v>
      </c>
      <c r="BE160" s="88" t="e">
        <f ca="1">IF(OR(BE$7="–",BE$7="glatt"),0.25/(LOG(15/BE91+E3_Parameter!$C$16*0.001/(3.715*Berechnungen!BE45)))^2,3400*(BE114/BE45*0.001)^4.13*(BE114/BE137)^(230*(BE114/BE45*0.001)^2.1-0.7)*BE91^(0.193*EXP(-3300*(BE114/BE45*0.001)^2.6*(BE114/BE137))))</f>
        <v>#N/A</v>
      </c>
      <c r="BF160" s="88" t="e">
        <f ca="1">IF(OR(BF$7="–",BF$7="glatt"),0.25/(LOG(15/BF91+E3_Parameter!$C$16*0.001/(3.715*Berechnungen!BF45)))^2,3400*(BF114/BF45*0.001)^4.13*(BF114/BF137)^(230*(BF114/BF45*0.001)^2.1-0.7)*BF91^(0.193*EXP(-3300*(BF114/BF45*0.001)^2.6*(BF114/BF137))))</f>
        <v>#N/A</v>
      </c>
      <c r="BG160" s="88" t="e">
        <f ca="1">IF(OR(BG$7="–",BG$7="glatt"),0.25/(LOG(15/BG91+E3_Parameter!$C$16*0.001/(3.715*Berechnungen!BG45)))^2,3400*(BG114/BG45*0.001)^4.13*(BG114/BG137)^(230*(BG114/BG45*0.001)^2.1-0.7)*BG91^(0.193*EXP(-3300*(BG114/BG45*0.001)^2.6*(BG114/BG137))))</f>
        <v>#N/A</v>
      </c>
      <c r="BH160" s="88" t="e">
        <f ca="1">IF(OR(BH$7="–",BH$7="glatt"),0.25/(LOG(15/BH91+E3_Parameter!$C$16*0.001/(3.715*Berechnungen!BH45)))^2,3400*(BH114/BH45*0.001)^4.13*(BH114/BH137)^(230*(BH114/BH45*0.001)^2.1-0.7)*BH91^(0.193*EXP(-3300*(BH114/BH45*0.001)^2.6*(BH114/BH137))))</f>
        <v>#N/A</v>
      </c>
      <c r="BI160" s="88" t="e">
        <f ca="1">IF(OR(BI$7="–",BI$7="glatt"),0.25/(LOG(15/BI91+E3_Parameter!$C$16*0.001/(3.715*Berechnungen!BI45)))^2,3400*(BI114/BI45*0.001)^4.13*(BI114/BI137)^(230*(BI114/BI45*0.001)^2.1-0.7)*BI91^(0.193*EXP(-3300*(BI114/BI45*0.001)^2.6*(BI114/BI137))))</f>
        <v>#N/A</v>
      </c>
      <c r="BJ160" s="88" t="e">
        <f ca="1">IF(OR(BJ$7="–",BJ$7="glatt"),0.25/(LOG(15/BJ91+E3_Parameter!$C$16*0.001/(3.715*Berechnungen!BJ45)))^2,3400*(BJ114/BJ45*0.001)^4.13*(BJ114/BJ137)^(230*(BJ114/BJ45*0.001)^2.1-0.7)*BJ91^(0.193*EXP(-3300*(BJ114/BJ45*0.001)^2.6*(BJ114/BJ137))))</f>
        <v>#N/A</v>
      </c>
      <c r="BK160" s="88" t="e">
        <f ca="1">IF(OR(BK$7="–",BK$7="glatt"),0.25/(LOG(15/BK91+E3_Parameter!$C$16*0.001/(3.715*Berechnungen!BK45)))^2,3400*(BK114/BK45*0.001)^4.13*(BK114/BK137)^(230*(BK114/BK45*0.001)^2.1-0.7)*BK91^(0.193*EXP(-3300*(BK114/BK45*0.001)^2.6*(BK114/BK137))))</f>
        <v>#N/A</v>
      </c>
      <c r="BL160" s="88" t="e">
        <f ca="1">IF(OR(BL$7="–",BL$7="glatt"),0.25/(LOG(15/BL91+E3_Parameter!$C$16*0.001/(3.715*Berechnungen!BL45)))^2,3400*(BL114/BL45*0.001)^4.13*(BL114/BL137)^(230*(BL114/BL45*0.001)^2.1-0.7)*BL91^(0.193*EXP(-3300*(BL114/BL45*0.001)^2.6*(BL114/BL137))))</f>
        <v>#N/A</v>
      </c>
      <c r="BM160" s="88" t="e">
        <f ca="1">IF(OR(BM$7="–",BM$7="glatt"),0.25/(LOG(15/BM91+E3_Parameter!$C$16*0.001/(3.715*Berechnungen!BM45)))^2,3400*(BM114/BM45*0.001)^4.13*(BM114/BM137)^(230*(BM114/BM45*0.001)^2.1-0.7)*BM91^(0.193*EXP(-3300*(BM114/BM45*0.001)^2.6*(BM114/BM137))))</f>
        <v>#N/A</v>
      </c>
      <c r="BN160" s="88" t="e">
        <f ca="1">IF(OR(BN$7="–",BN$7="glatt"),0.25/(LOG(15/BN91+E3_Parameter!$C$16*0.001/(3.715*Berechnungen!BN45)))^2,3400*(BN114/BN45*0.001)^4.13*(BN114/BN137)^(230*(BN114/BN45*0.001)^2.1-0.7)*BN91^(0.193*EXP(-3300*(BN114/BN45*0.001)^2.6*(BN114/BN137))))</f>
        <v>#N/A</v>
      </c>
      <c r="BO160" s="88" t="e">
        <f ca="1">IF(OR(BO$7="–",BO$7="glatt"),0.25/(LOG(15/BO91+E3_Parameter!$C$16*0.001/(3.715*Berechnungen!BO45)))^2,3400*(BO114/BO45*0.001)^4.13*(BO114/BO137)^(230*(BO114/BO45*0.001)^2.1-0.7)*BO91^(0.193*EXP(-3300*(BO114/BO45*0.001)^2.6*(BO114/BO137))))</f>
        <v>#N/A</v>
      </c>
      <c r="BP160" s="88" t="e">
        <f ca="1">IF(OR(BP$7="–",BP$7="glatt"),0.25/(LOG(15/BP91+E3_Parameter!$C$16*0.001/(3.715*Berechnungen!BP45)))^2,3400*(BP114/BP45*0.001)^4.13*(BP114/BP137)^(230*(BP114/BP45*0.001)^2.1-0.7)*BP91^(0.193*EXP(-3300*(BP114/BP45*0.001)^2.6*(BP114/BP137))))</f>
        <v>#N/A</v>
      </c>
      <c r="BQ160" s="88" t="e">
        <f ca="1">IF(OR(BQ$7="–",BQ$7="glatt"),0.25/(LOG(15/BQ91+E3_Parameter!$C$16*0.001/(3.715*Berechnungen!BQ45)))^2,3400*(BQ114/BQ45*0.001)^4.13*(BQ114/BQ137)^(230*(BQ114/BQ45*0.001)^2.1-0.7)*BQ91^(0.193*EXP(-3300*(BQ114/BQ45*0.001)^2.6*(BQ114/BQ137))))</f>
        <v>#N/A</v>
      </c>
      <c r="BR160" s="88" t="e">
        <f ca="1">IF(OR(BR$7="–",BR$7="glatt"),0.25/(LOG(15/BR91+E3_Parameter!$C$16*0.001/(3.715*Berechnungen!BR45)))^2,3400*(BR114/BR45*0.001)^4.13*(BR114/BR137)^(230*(BR114/BR45*0.001)^2.1-0.7)*BR91^(0.193*EXP(-3300*(BR114/BR45*0.001)^2.6*(BR114/BR137))))</f>
        <v>#N/A</v>
      </c>
      <c r="BS160" s="88" t="e">
        <f ca="1">IF(OR(BS$7="–",BS$7="glatt"),0.25/(LOG(15/BS91+E3_Parameter!$C$16*0.001/(3.715*Berechnungen!BS45)))^2,3400*(BS114/BS45*0.001)^4.13*(BS114/BS137)^(230*(BS114/BS45*0.001)^2.1-0.7)*BS91^(0.193*EXP(-3300*(BS114/BS45*0.001)^2.6*(BS114/BS137))))</f>
        <v>#N/A</v>
      </c>
      <c r="BT160" s="88" t="e">
        <f ca="1">IF(OR(BT$7="–",BT$7="glatt"),0.25/(LOG(15/BT91+E3_Parameter!$C$16*0.001/(3.715*Berechnungen!BT45)))^2,3400*(BT114/BT45*0.001)^4.13*(BT114/BT137)^(230*(BT114/BT45*0.001)^2.1-0.7)*BT91^(0.193*EXP(-3300*(BT114/BT45*0.001)^2.6*(BT114/BT137))))</f>
        <v>#N/A</v>
      </c>
      <c r="BU160" s="88" t="e">
        <f ca="1">IF(OR(BU$7="–",BU$7="glatt"),0.25/(LOG(15/BU91+E3_Parameter!$C$16*0.001/(3.715*Berechnungen!BU45)))^2,3400*(BU114/BU45*0.001)^4.13*(BU114/BU137)^(230*(BU114/BU45*0.001)^2.1-0.7)*BU91^(0.193*EXP(-3300*(BU114/BU45*0.001)^2.6*(BU114/BU137))))</f>
        <v>#N/A</v>
      </c>
      <c r="BV160" s="88" t="e">
        <f ca="1">IF(OR(BV$7="–",BV$7="glatt"),0.25/(LOG(15/BV91+E3_Parameter!$C$16*0.001/(3.715*Berechnungen!BV45)))^2,3400*(BV114/BV45*0.001)^4.13*(BV114/BV137)^(230*(BV114/BV45*0.001)^2.1-0.7)*BV91^(0.193*EXP(-3300*(BV114/BV45*0.001)^2.6*(BV114/BV137))))</f>
        <v>#N/A</v>
      </c>
      <c r="BW160" s="88" t="e">
        <f ca="1">IF(OR(BW$7="–",BW$7="glatt"),0.25/(LOG(15/BW91+E3_Parameter!$C$16*0.001/(3.715*Berechnungen!BW45)))^2,3400*(BW114/BW45*0.001)^4.13*(BW114/BW137)^(230*(BW114/BW45*0.001)^2.1-0.7)*BW91^(0.193*EXP(-3300*(BW114/BW45*0.001)^2.6*(BW114/BW137))))</f>
        <v>#N/A</v>
      </c>
      <c r="BX160" s="88" t="e">
        <f ca="1">IF(OR(BX$7="–",BX$7="glatt"),0.25/(LOG(15/BX91+E3_Parameter!$C$16*0.001/(3.715*Berechnungen!BX45)))^2,3400*(BX114/BX45*0.001)^4.13*(BX114/BX137)^(230*(BX114/BX45*0.001)^2.1-0.7)*BX91^(0.193*EXP(-3300*(BX114/BX45*0.001)^2.6*(BX114/BX137))))</f>
        <v>#N/A</v>
      </c>
      <c r="BY160" s="88" t="e">
        <f ca="1">IF(OR(BY$7="–",BY$7="glatt"),0.25/(LOG(15/BY91+E3_Parameter!$C$16*0.001/(3.715*Berechnungen!BY45)))^2,3400*(BY114/BY45*0.001)^4.13*(BY114/BY137)^(230*(BY114/BY45*0.001)^2.1-0.7)*BY91^(0.193*EXP(-3300*(BY114/BY45*0.001)^2.6*(BY114/BY137))))</f>
        <v>#N/A</v>
      </c>
      <c r="BZ160" s="88" t="e">
        <f ca="1">IF(OR(BZ$7="–",BZ$7="glatt"),0.25/(LOG(15/BZ91+E3_Parameter!$C$16*0.001/(3.715*Berechnungen!BZ45)))^2,3400*(BZ114/BZ45*0.001)^4.13*(BZ114/BZ137)^(230*(BZ114/BZ45*0.001)^2.1-0.7)*BZ91^(0.193*EXP(-3300*(BZ114/BZ45*0.001)^2.6*(BZ114/BZ137))))</f>
        <v>#N/A</v>
      </c>
      <c r="CA160" s="88" t="e">
        <f ca="1">IF(OR(CA$7="–",CA$7="glatt"),0.25/(LOG(15/CA91+E3_Parameter!$C$16*0.001/(3.715*Berechnungen!CA45)))^2,3400*(CA114/CA45*0.001)^4.13*(CA114/CA137)^(230*(CA114/CA45*0.001)^2.1-0.7)*CA91^(0.193*EXP(-3300*(CA114/CA45*0.001)^2.6*(CA114/CA137))))</f>
        <v>#N/A</v>
      </c>
      <c r="CB160" s="88" t="e">
        <f ca="1">IF(OR(CB$7="–",CB$7="glatt"),0.25/(LOG(15/CB91+E3_Parameter!$C$16*0.001/(3.715*Berechnungen!CB45)))^2,3400*(CB114/CB45*0.001)^4.13*(CB114/CB137)^(230*(CB114/CB45*0.001)^2.1-0.7)*CB91^(0.193*EXP(-3300*(CB114/CB45*0.001)^2.6*(CB114/CB137))))</f>
        <v>#N/A</v>
      </c>
      <c r="CC160" s="88" t="e">
        <f ca="1">IF(OR(CC$7="–",CC$7="glatt"),0.25/(LOG(15/CC91+E3_Parameter!$C$16*0.001/(3.715*Berechnungen!CC45)))^2,3400*(CC114/CC45*0.001)^4.13*(CC114/CC137)^(230*(CC114/CC45*0.001)^2.1-0.7)*CC91^(0.193*EXP(-3300*(CC114/CC45*0.001)^2.6*(CC114/CC137))))</f>
        <v>#N/A</v>
      </c>
      <c r="CD160" s="88" t="e">
        <f ca="1">IF(OR(CD$7="–",CD$7="glatt"),0.25/(LOG(15/CD91+E3_Parameter!$C$16*0.001/(3.715*Berechnungen!CD45)))^2,3400*(CD114/CD45*0.001)^4.13*(CD114/CD137)^(230*(CD114/CD45*0.001)^2.1-0.7)*CD91^(0.193*EXP(-3300*(CD114/CD45*0.001)^2.6*(CD114/CD137))))</f>
        <v>#N/A</v>
      </c>
      <c r="CE160" s="88" t="e">
        <f ca="1">IF(OR(CE$7="–",CE$7="glatt"),0.25/(LOG(15/CE91+E3_Parameter!$C$16*0.001/(3.715*Berechnungen!CE45)))^2,3400*(CE114/CE45*0.001)^4.13*(CE114/CE137)^(230*(CE114/CE45*0.001)^2.1-0.7)*CE91^(0.193*EXP(-3300*(CE114/CE45*0.001)^2.6*(CE114/CE137))))</f>
        <v>#N/A</v>
      </c>
      <c r="CF160" s="88" t="e">
        <f ca="1">IF(OR(CF$7="–",CF$7="glatt"),0.25/(LOG(15/CF91+E3_Parameter!$C$16*0.001/(3.715*Berechnungen!CF45)))^2,3400*(CF114/CF45*0.001)^4.13*(CF114/CF137)^(230*(CF114/CF45*0.001)^2.1-0.7)*CF91^(0.193*EXP(-3300*(CF114/CF45*0.001)^2.6*(CF114/CF137))))</f>
        <v>#N/A</v>
      </c>
      <c r="CG160" s="88" t="e">
        <f ca="1">IF(OR(CG$7="–",CG$7="glatt"),0.25/(LOG(15/CG91+E3_Parameter!$C$16*0.001/(3.715*Berechnungen!CG45)))^2,3400*(CG114/CG45*0.001)^4.13*(CG114/CG137)^(230*(CG114/CG45*0.001)^2.1-0.7)*CG91^(0.193*EXP(-3300*(CG114/CG45*0.001)^2.6*(CG114/CG137))))</f>
        <v>#N/A</v>
      </c>
      <c r="CH160" s="88" t="e">
        <f ca="1">IF(OR(CH$7="–",CH$7="glatt"),0.25/(LOG(15/CH91+E3_Parameter!$C$16*0.001/(3.715*Berechnungen!CH45)))^2,3400*(CH114/CH45*0.001)^4.13*(CH114/CH137)^(230*(CH114/CH45*0.001)^2.1-0.7)*CH91^(0.193*EXP(-3300*(CH114/CH45*0.001)^2.6*(CH114/CH137))))</f>
        <v>#N/A</v>
      </c>
      <c r="CI160" s="88" t="e">
        <f ca="1">IF(OR(CI$7="–",CI$7="glatt"),0.25/(LOG(15/CI91+E3_Parameter!$C$16*0.001/(3.715*Berechnungen!CI45)))^2,3400*(CI114/CI45*0.001)^4.13*(CI114/CI137)^(230*(CI114/CI45*0.001)^2.1-0.7)*CI91^(0.193*EXP(-3300*(CI114/CI45*0.001)^2.6*(CI114/CI137))))</f>
        <v>#N/A</v>
      </c>
      <c r="CJ160" s="88" t="e">
        <f ca="1">IF(OR(CJ$7="–",CJ$7="glatt"),0.25/(LOG(15/CJ91+E3_Parameter!$C$16*0.001/(3.715*Berechnungen!CJ45)))^2,3400*(CJ114/CJ45*0.001)^4.13*(CJ114/CJ137)^(230*(CJ114/CJ45*0.001)^2.1-0.7)*CJ91^(0.193*EXP(-3300*(CJ114/CJ45*0.001)^2.6*(CJ114/CJ137))))</f>
        <v>#N/A</v>
      </c>
      <c r="CK160" s="88" t="e">
        <f ca="1">IF(OR(CK$7="–",CK$7="glatt"),0.25/(LOG(15/CK91+E3_Parameter!$C$16*0.001/(3.715*Berechnungen!CK45)))^2,3400*(CK114/CK45*0.001)^4.13*(CK114/CK137)^(230*(CK114/CK45*0.001)^2.1-0.7)*CK91^(0.193*EXP(-3300*(CK114/CK45*0.001)^2.6*(CK114/CK137))))</f>
        <v>#N/A</v>
      </c>
      <c r="CL160" s="88" t="e">
        <f ca="1">IF(OR(CL$7="–",CL$7="glatt"),0.25/(LOG(15/CL91+E3_Parameter!$C$16*0.001/(3.715*Berechnungen!CL45)))^2,3400*(CL114/CL45*0.001)^4.13*(CL114/CL137)^(230*(CL114/CL45*0.001)^2.1-0.7)*CL91^(0.193*EXP(-3300*(CL114/CL45*0.001)^2.6*(CL114/CL137))))</f>
        <v>#N/A</v>
      </c>
      <c r="CM160" s="88" t="e">
        <f ca="1">IF(OR(CM$7="–",CM$7="glatt"),0.25/(LOG(15/CM91+E3_Parameter!$C$16*0.001/(3.715*Berechnungen!CM45)))^2,3400*(CM114/CM45*0.001)^4.13*(CM114/CM137)^(230*(CM114/CM45*0.001)^2.1-0.7)*CM91^(0.193*EXP(-3300*(CM114/CM45*0.001)^2.6*(CM114/CM137))))</f>
        <v>#N/A</v>
      </c>
      <c r="CN160" s="88" t="e">
        <f ca="1">IF(OR(CN$7="–",CN$7="glatt"),0.25/(LOG(15/CN91+E3_Parameter!$C$16*0.001/(3.715*Berechnungen!CN45)))^2,3400*(CN114/CN45*0.001)^4.13*(CN114/CN137)^(230*(CN114/CN45*0.001)^2.1-0.7)*CN91^(0.193*EXP(-3300*(CN114/CN45*0.001)^2.6*(CN114/CN137))))</f>
        <v>#N/A</v>
      </c>
      <c r="CO160" s="88" t="e">
        <f ca="1">IF(OR(CO$7="–",CO$7="glatt"),0.25/(LOG(15/CO91+E3_Parameter!$C$16*0.001/(3.715*Berechnungen!CO45)))^2,3400*(CO114/CO45*0.001)^4.13*(CO114/CO137)^(230*(CO114/CO45*0.001)^2.1-0.7)*CO91^(0.193*EXP(-3300*(CO114/CO45*0.001)^2.6*(CO114/CO137))))</f>
        <v>#N/A</v>
      </c>
      <c r="CP160" s="88" t="e">
        <f ca="1">IF(OR(CP$7="–",CP$7="glatt"),0.25/(LOG(15/CP91+E3_Parameter!$C$16*0.001/(3.715*Berechnungen!CP45)))^2,3400*(CP114/CP45*0.001)^4.13*(CP114/CP137)^(230*(CP114/CP45*0.001)^2.1-0.7)*CP91^(0.193*EXP(-3300*(CP114/CP45*0.001)^2.6*(CP114/CP137))))</f>
        <v>#N/A</v>
      </c>
      <c r="CQ160" s="88" t="e">
        <f ca="1">IF(OR(CQ$7="–",CQ$7="glatt"),0.25/(LOG(15/CQ91+E3_Parameter!$C$16*0.001/(3.715*Berechnungen!CQ45)))^2,3400*(CQ114/CQ45*0.001)^4.13*(CQ114/CQ137)^(230*(CQ114/CQ45*0.001)^2.1-0.7)*CQ91^(0.193*EXP(-3300*(CQ114/CQ45*0.001)^2.6*(CQ114/CQ137))))</f>
        <v>#N/A</v>
      </c>
      <c r="CR160" s="88" t="e">
        <f ca="1">IF(OR(CR$7="–",CR$7="glatt"),0.25/(LOG(15/CR91+E3_Parameter!$C$16*0.001/(3.715*Berechnungen!CR45)))^2,3400*(CR114/CR45*0.001)^4.13*(CR114/CR137)^(230*(CR114/CR45*0.001)^2.1-0.7)*CR91^(0.193*EXP(-3300*(CR114/CR45*0.001)^2.6*(CR114/CR137))))</f>
        <v>#N/A</v>
      </c>
      <c r="CS160" s="88" t="e">
        <f ca="1">IF(OR(CS$7="–",CS$7="glatt"),0.25/(LOG(15/CS91+E3_Parameter!$C$16*0.001/(3.715*Berechnungen!CS45)))^2,3400*(CS114/CS45*0.001)^4.13*(CS114/CS137)^(230*(CS114/CS45*0.001)^2.1-0.7)*CS91^(0.193*EXP(-3300*(CS114/CS45*0.001)^2.6*(CS114/CS137))))</f>
        <v>#N/A</v>
      </c>
      <c r="CT160" s="88" t="e">
        <f ca="1">IF(OR(CT$7="–",CT$7="glatt"),0.25/(LOG(15/CT91+E3_Parameter!$C$16*0.001/(3.715*Berechnungen!CT45)))^2,3400*(CT114/CT45*0.001)^4.13*(CT114/CT137)^(230*(CT114/CT45*0.001)^2.1-0.7)*CT91^(0.193*EXP(-3300*(CT114/CT45*0.001)^2.6*(CT114/CT137))))</f>
        <v>#N/A</v>
      </c>
      <c r="CU160" s="88" t="e">
        <f ca="1">IF(OR(CU$7="–",CU$7="glatt"),0.25/(LOG(15/CU91+E3_Parameter!$C$16*0.001/(3.715*Berechnungen!CU45)))^2,3400*(CU114/CU45*0.001)^4.13*(CU114/CU137)^(230*(CU114/CU45*0.001)^2.1-0.7)*CU91^(0.193*EXP(-3300*(CU114/CU45*0.001)^2.6*(CU114/CU137))))</f>
        <v>#N/A</v>
      </c>
      <c r="CV160" s="88" t="e">
        <f ca="1">IF(OR(CV$7="–",CV$7="glatt"),0.25/(LOG(15/CV91+E3_Parameter!$C$16*0.001/(3.715*Berechnungen!CV45)))^2,3400*(CV114/CV45*0.001)^4.13*(CV114/CV137)^(230*(CV114/CV45*0.001)^2.1-0.7)*CV91^(0.193*EXP(-3300*(CV114/CV45*0.001)^2.6*(CV114/CV137))))</f>
        <v>#N/A</v>
      </c>
      <c r="CW160" s="88" t="e">
        <f ca="1">IF(OR(CW$7="–",CW$7="glatt"),0.25/(LOG(15/CW91+E3_Parameter!$C$16*0.001/(3.715*Berechnungen!CW45)))^2,3400*(CW114/CW45*0.001)^4.13*(CW114/CW137)^(230*(CW114/CW45*0.001)^2.1-0.7)*CW91^(0.193*EXP(-3300*(CW114/CW45*0.001)^2.6*(CW114/CW137))))</f>
        <v>#N/A</v>
      </c>
      <c r="CX160" s="88" t="e">
        <f ca="1">IF(OR(CX$7="–",CX$7="glatt"),0.25/(LOG(15/CX91+E3_Parameter!$C$16*0.001/(3.715*Berechnungen!CX45)))^2,3400*(CX114/CX45*0.001)^4.13*(CX114/CX137)^(230*(CX114/CX45*0.001)^2.1-0.7)*CX91^(0.193*EXP(-3300*(CX114/CX45*0.001)^2.6*(CX114/CX137))))</f>
        <v>#N/A</v>
      </c>
      <c r="CY160" s="88" t="e">
        <f ca="1">IF(OR(CY$7="–",CY$7="glatt"),0.25/(LOG(15/CY91+E3_Parameter!$C$16*0.001/(3.715*Berechnungen!CY45)))^2,3400*(CY114/CY45*0.001)^4.13*(CY114/CY137)^(230*(CY114/CY45*0.001)^2.1-0.7)*CY91^(0.193*EXP(-3300*(CY114/CY45*0.001)^2.6*(CY114/CY137))))</f>
        <v>#N/A</v>
      </c>
      <c r="CZ160" s="88" t="e">
        <f ca="1">IF(OR(CZ$7="–",CZ$7="glatt"),0.25/(LOG(15/CZ91+E3_Parameter!$C$16*0.001/(3.715*Berechnungen!CZ45)))^2,3400*(CZ114/CZ45*0.001)^4.13*(CZ114/CZ137)^(230*(CZ114/CZ45*0.001)^2.1-0.7)*CZ91^(0.193*EXP(-3300*(CZ114/CZ45*0.001)^2.6*(CZ114/CZ137))))</f>
        <v>#N/A</v>
      </c>
      <c r="DA160" s="88" t="e">
        <f ca="1">IF(OR(DA$7="–",DA$7="glatt"),0.25/(LOG(15/DA91+E3_Parameter!$C$16*0.001/(3.715*Berechnungen!DA45)))^2,3400*(DA114/DA45*0.001)^4.13*(DA114/DA137)^(230*(DA114/DA45*0.001)^2.1-0.7)*DA91^(0.193*EXP(-3300*(DA114/DA45*0.001)^2.6*(DA114/DA137))))</f>
        <v>#N/A</v>
      </c>
      <c r="DB160" s="88" t="e">
        <f ca="1">IF(OR(DB$7="–",DB$7="glatt"),0.25/(LOG(15/DB91+E3_Parameter!$C$16*0.001/(3.715*Berechnungen!DB45)))^2,3400*(DB114/DB45*0.001)^4.13*(DB114/DB137)^(230*(DB114/DB45*0.001)^2.1-0.7)*DB91^(0.193*EXP(-3300*(DB114/DB45*0.001)^2.6*(DB114/DB137))))</f>
        <v>#N/A</v>
      </c>
      <c r="DC160" s="88" t="e">
        <f ca="1">IF(OR(DC$7="–",DC$7="glatt"),0.25/(LOG(15/DC91+E3_Parameter!$C$16*0.001/(3.715*Berechnungen!DC45)))^2,3400*(DC114/DC45*0.001)^4.13*(DC114/DC137)^(230*(DC114/DC45*0.001)^2.1-0.7)*DC91^(0.193*EXP(-3300*(DC114/DC45*0.001)^2.6*(DC114/DC137))))</f>
        <v>#N/A</v>
      </c>
      <c r="DD160" s="88" t="e">
        <f ca="1">IF(OR(DD$7="–",DD$7="glatt"),0.25/(LOG(15/DD91+E3_Parameter!$C$16*0.001/(3.715*Berechnungen!DD45)))^2,3400*(DD114/DD45*0.001)^4.13*(DD114/DD137)^(230*(DD114/DD45*0.001)^2.1-0.7)*DD91^(0.193*EXP(-3300*(DD114/DD45*0.001)^2.6*(DD114/DD137))))</f>
        <v>#N/A</v>
      </c>
      <c r="DE160" s="88" t="e">
        <f ca="1">IF(OR(DE$7="–",DE$7="glatt"),0.25/(LOG(15/DE91+E3_Parameter!$C$16*0.001/(3.715*Berechnungen!DE45)))^2,3400*(DE114/DE45*0.001)^4.13*(DE114/DE137)^(230*(DE114/DE45*0.001)^2.1-0.7)*DE91^(0.193*EXP(-3300*(DE114/DE45*0.001)^2.6*(DE114/DE137))))</f>
        <v>#N/A</v>
      </c>
      <c r="DF160" s="88" t="e">
        <f ca="1">IF(OR(DF$7="–",DF$7="glatt"),0.25/(LOG(15/DF91+E3_Parameter!$C$16*0.001/(3.715*Berechnungen!DF45)))^2,3400*(DF114/DF45*0.001)^4.13*(DF114/DF137)^(230*(DF114/DF45*0.001)^2.1-0.7)*DF91^(0.193*EXP(-3300*(DF114/DF45*0.001)^2.6*(DF114/DF137))))</f>
        <v>#N/A</v>
      </c>
      <c r="DG160" s="88" t="e">
        <f ca="1">IF(OR(DG$7="–",DG$7="glatt"),0.25/(LOG(15/DG91+E3_Parameter!$C$16*0.001/(3.715*Berechnungen!DG45)))^2,3400*(DG114/DG45*0.001)^4.13*(DG114/DG137)^(230*(DG114/DG45*0.001)^2.1-0.7)*DG91^(0.193*EXP(-3300*(DG114/DG45*0.001)^2.6*(DG114/DG137))))</f>
        <v>#N/A</v>
      </c>
      <c r="DH160" s="88" t="e">
        <f ca="1">IF(OR(DH$7="–",DH$7="glatt"),0.25/(LOG(15/DH91+E3_Parameter!$C$16*0.001/(3.715*Berechnungen!DH45)))^2,3400*(DH114/DH45*0.001)^4.13*(DH114/DH137)^(230*(DH114/DH45*0.001)^2.1-0.7)*DH91^(0.193*EXP(-3300*(DH114/DH45*0.001)^2.6*(DH114/DH137))))</f>
        <v>#N/A</v>
      </c>
      <c r="DI160" s="88" t="e">
        <f ca="1">IF(OR(DI$7="–",DI$7="glatt"),0.25/(LOG(15/DI91+E3_Parameter!$C$16*0.001/(3.715*Berechnungen!DI45)))^2,3400*(DI114/DI45*0.001)^4.13*(DI114/DI137)^(230*(DI114/DI45*0.001)^2.1-0.7)*DI91^(0.193*EXP(-3300*(DI114/DI45*0.001)^2.6*(DI114/DI137))))</f>
        <v>#N/A</v>
      </c>
      <c r="DJ160" s="88" t="e">
        <f ca="1">IF(OR(DJ$7="–",DJ$7="glatt"),0.25/(LOG(15/DJ91+E3_Parameter!$C$16*0.001/(3.715*Berechnungen!DJ45)))^2,3400*(DJ114/DJ45*0.001)^4.13*(DJ114/DJ137)^(230*(DJ114/DJ45*0.001)^2.1-0.7)*DJ91^(0.193*EXP(-3300*(DJ114/DJ45*0.001)^2.6*(DJ114/DJ137))))</f>
        <v>#N/A</v>
      </c>
      <c r="DK160" s="88" t="e">
        <f ca="1">IF(OR(DK$7="–",DK$7="glatt"),0.25/(LOG(15/DK91+E3_Parameter!$C$16*0.001/(3.715*Berechnungen!DK45)))^2,3400*(DK114/DK45*0.001)^4.13*(DK114/DK137)^(230*(DK114/DK45*0.001)^2.1-0.7)*DK91^(0.193*EXP(-3300*(DK114/DK45*0.001)^2.6*(DK114/DK137))))</f>
        <v>#N/A</v>
      </c>
      <c r="DL160" s="88" t="e">
        <f ca="1">IF(OR(DL$7="–",DL$7="glatt"),0.25/(LOG(15/DL91+E3_Parameter!$C$16*0.001/(3.715*Berechnungen!DL45)))^2,3400*(DL114/DL45*0.001)^4.13*(DL114/DL137)^(230*(DL114/DL45*0.001)^2.1-0.7)*DL91^(0.193*EXP(-3300*(DL114/DL45*0.001)^2.6*(DL114/DL137))))</f>
        <v>#N/A</v>
      </c>
      <c r="DM160" s="88" t="e">
        <f ca="1">IF(OR(DM$7="–",DM$7="glatt"),0.25/(LOG(15/DM91+E3_Parameter!$C$16*0.001/(3.715*Berechnungen!DM45)))^2,3400*(DM114/DM45*0.001)^4.13*(DM114/DM137)^(230*(DM114/DM45*0.001)^2.1-0.7)*DM91^(0.193*EXP(-3300*(DM114/DM45*0.001)^2.6*(DM114/DM137))))</f>
        <v>#N/A</v>
      </c>
      <c r="DN160" s="88" t="e">
        <f ca="1">IF(OR(DN$7="–",DN$7="glatt"),0.25/(LOG(15/DN91+E3_Parameter!$C$16*0.001/(3.715*Berechnungen!DN45)))^2,3400*(DN114/DN45*0.001)^4.13*(DN114/DN137)^(230*(DN114/DN45*0.001)^2.1-0.7)*DN91^(0.193*EXP(-3300*(DN114/DN45*0.001)^2.6*(DN114/DN137))))</f>
        <v>#N/A</v>
      </c>
      <c r="DO160" s="88" t="e">
        <f ca="1">IF(OR(DO$7="–",DO$7="glatt"),0.25/(LOG(15/DO91+E3_Parameter!$C$16*0.001/(3.715*Berechnungen!DO45)))^2,3400*(DO114/DO45*0.001)^4.13*(DO114/DO137)^(230*(DO114/DO45*0.001)^2.1-0.7)*DO91^(0.193*EXP(-3300*(DO114/DO45*0.001)^2.6*(DO114/DO137))))</f>
        <v>#N/A</v>
      </c>
      <c r="DP160" s="88" t="e">
        <f ca="1">IF(OR(DP$7="–",DP$7="glatt"),0.25/(LOG(15/DP91+E3_Parameter!$C$16*0.001/(3.715*Berechnungen!DP45)))^2,3400*(DP114/DP45*0.001)^4.13*(DP114/DP137)^(230*(DP114/DP45*0.001)^2.1-0.7)*DP91^(0.193*EXP(-3300*(DP114/DP45*0.001)^2.6*(DP114/DP137))))</f>
        <v>#N/A</v>
      </c>
      <c r="DQ160" s="88" t="e">
        <f ca="1">IF(OR(DQ$7="–",DQ$7="glatt"),0.25/(LOG(15/DQ91+E3_Parameter!$C$16*0.001/(3.715*Berechnungen!DQ45)))^2,3400*(DQ114/DQ45*0.001)^4.13*(DQ114/DQ137)^(230*(DQ114/DQ45*0.001)^2.1-0.7)*DQ91^(0.193*EXP(-3300*(DQ114/DQ45*0.001)^2.6*(DQ114/DQ137))))</f>
        <v>#N/A</v>
      </c>
      <c r="DR160" s="88" t="e">
        <f ca="1">IF(OR(DR$7="–",DR$7="glatt"),0.25/(LOG(15/DR91+E3_Parameter!$C$16*0.001/(3.715*Berechnungen!DR45)))^2,3400*(DR114/DR45*0.001)^4.13*(DR114/DR137)^(230*(DR114/DR45*0.001)^2.1-0.7)*DR91^(0.193*EXP(-3300*(DR114/DR45*0.001)^2.6*(DR114/DR137))))</f>
        <v>#N/A</v>
      </c>
      <c r="DS160" s="88" t="e">
        <f ca="1">IF(OR(DS$7="–",DS$7="glatt"),0.25/(LOG(15/DS91+E3_Parameter!$C$16*0.001/(3.715*Berechnungen!DS45)))^2,3400*(DS114/DS45*0.001)^4.13*(DS114/DS137)^(230*(DS114/DS45*0.001)^2.1-0.7)*DS91^(0.193*EXP(-3300*(DS114/DS45*0.001)^2.6*(DS114/DS137))))</f>
        <v>#N/A</v>
      </c>
      <c r="DT160" s="88" t="e">
        <f ca="1">IF(OR(DT$7="–",DT$7="glatt"),0.25/(LOG(15/DT91+E3_Parameter!$C$16*0.001/(3.715*Berechnungen!DT45)))^2,3400*(DT114/DT45*0.001)^4.13*(DT114/DT137)^(230*(DT114/DT45*0.001)^2.1-0.7)*DT91^(0.193*EXP(-3300*(DT114/DT45*0.001)^2.6*(DT114/DT137))))</f>
        <v>#N/A</v>
      </c>
      <c r="DU160" s="88" t="e">
        <f ca="1">IF(OR(DU$7="–",DU$7="glatt"),0.25/(LOG(15/DU91+E3_Parameter!$C$16*0.001/(3.715*Berechnungen!DU45)))^2,3400*(DU114/DU45*0.001)^4.13*(DU114/DU137)^(230*(DU114/DU45*0.001)^2.1-0.7)*DU91^(0.193*EXP(-3300*(DU114/DU45*0.001)^2.6*(DU114/DU137))))</f>
        <v>#N/A</v>
      </c>
      <c r="DV160" s="88" t="e">
        <f ca="1">IF(OR(DV$7="–",DV$7="glatt"),0.25/(LOG(15/DV91+E3_Parameter!$C$16*0.001/(3.715*Berechnungen!DV45)))^2,3400*(DV114/DV45*0.001)^4.13*(DV114/DV137)^(230*(DV114/DV45*0.001)^2.1-0.7)*DV91^(0.193*EXP(-3300*(DV114/DV45*0.001)^2.6*(DV114/DV137))))</f>
        <v>#N/A</v>
      </c>
      <c r="DW160" s="88" t="e">
        <f ca="1">IF(OR(DW$7="–",DW$7="glatt"),0.25/(LOG(15/DW91+E3_Parameter!$C$16*0.001/(3.715*Berechnungen!DW45)))^2,3400*(DW114/DW45*0.001)^4.13*(DW114/DW137)^(230*(DW114/DW45*0.001)^2.1-0.7)*DW91^(0.193*EXP(-3300*(DW114/DW45*0.001)^2.6*(DW114/DW137))))</f>
        <v>#N/A</v>
      </c>
      <c r="DX160" s="88" t="e">
        <f ca="1">IF(OR(DX$7="–",DX$7="glatt"),0.25/(LOG(15/DX91+E3_Parameter!$C$16*0.001/(3.715*Berechnungen!DX45)))^2,3400*(DX114/DX45*0.001)^4.13*(DX114/DX137)^(230*(DX114/DX45*0.001)^2.1-0.7)*DX91^(0.193*EXP(-3300*(DX114/DX45*0.001)^2.6*(DX114/DX137))))</f>
        <v>#N/A</v>
      </c>
      <c r="DY160" s="88" t="e">
        <f ca="1">IF(OR(DY$7="–",DY$7="glatt"),0.25/(LOG(15/DY91+E3_Parameter!$C$16*0.001/(3.715*Berechnungen!DY45)))^2,3400*(DY114/DY45*0.001)^4.13*(DY114/DY137)^(230*(DY114/DY45*0.001)^2.1-0.7)*DY91^(0.193*EXP(-3300*(DY114/DY45*0.001)^2.6*(DY114/DY137))))</f>
        <v>#N/A</v>
      </c>
      <c r="DZ160" s="88" t="e">
        <f ca="1">IF(OR(DZ$7="–",DZ$7="glatt"),0.25/(LOG(15/DZ91+E3_Parameter!$C$16*0.001/(3.715*Berechnungen!DZ45)))^2,3400*(DZ114/DZ45*0.001)^4.13*(DZ114/DZ137)^(230*(DZ114/DZ45*0.001)^2.1-0.7)*DZ91^(0.193*EXP(-3300*(DZ114/DZ45*0.001)^2.6*(DZ114/DZ137))))</f>
        <v>#N/A</v>
      </c>
      <c r="EA160" s="88" t="e">
        <f ca="1">IF(OR(EA$7="–",EA$7="glatt"),0.25/(LOG(15/EA91+E3_Parameter!$C$16*0.001/(3.715*Berechnungen!EA45)))^2,3400*(EA114/EA45*0.001)^4.13*(EA114/EA137)^(230*(EA114/EA45*0.001)^2.1-0.7)*EA91^(0.193*EXP(-3300*(EA114/EA45*0.001)^2.6*(EA114/EA137))))</f>
        <v>#N/A</v>
      </c>
      <c r="EB160" s="88" t="e">
        <f ca="1">IF(OR(EB$7="–",EB$7="glatt"),0.25/(LOG(15/EB91+E3_Parameter!$C$16*0.001/(3.715*Berechnungen!EB45)))^2,3400*(EB114/EB45*0.001)^4.13*(EB114/EB137)^(230*(EB114/EB45*0.001)^2.1-0.7)*EB91^(0.193*EXP(-3300*(EB114/EB45*0.001)^2.6*(EB114/EB137))))</f>
        <v>#N/A</v>
      </c>
      <c r="EC160" s="88" t="e">
        <f ca="1">IF(OR(EC$7="–",EC$7="glatt"),0.25/(LOG(15/EC91+E3_Parameter!$C$16*0.001/(3.715*Berechnungen!EC45)))^2,3400*(EC114/EC45*0.001)^4.13*(EC114/EC137)^(230*(EC114/EC45*0.001)^2.1-0.7)*EC91^(0.193*EXP(-3300*(EC114/EC45*0.001)^2.6*(EC114/EC137))))</f>
        <v>#N/A</v>
      </c>
      <c r="ED160" s="88" t="e">
        <f ca="1">IF(OR(ED$7="–",ED$7="glatt"),0.25/(LOG(15/ED91+E3_Parameter!$C$16*0.001/(3.715*Berechnungen!ED45)))^2,3400*(ED114/ED45*0.001)^4.13*(ED114/ED137)^(230*(ED114/ED45*0.001)^2.1-0.7)*ED91^(0.193*EXP(-3300*(ED114/ED45*0.001)^2.6*(ED114/ED137))))</f>
        <v>#N/A</v>
      </c>
      <c r="EE160" s="88" t="e">
        <f ca="1">IF(OR(EE$7="–",EE$7="glatt"),0.25/(LOG(15/EE91+E3_Parameter!$C$16*0.001/(3.715*Berechnungen!EE45)))^2,3400*(EE114/EE45*0.001)^4.13*(EE114/EE137)^(230*(EE114/EE45*0.001)^2.1-0.7)*EE91^(0.193*EXP(-3300*(EE114/EE45*0.001)^2.6*(EE114/EE137))))</f>
        <v>#N/A</v>
      </c>
      <c r="EF160" s="88" t="e">
        <f ca="1">IF(OR(EF$7="–",EF$7="glatt"),0.25/(LOG(15/EF91+E3_Parameter!$C$16*0.001/(3.715*Berechnungen!EF45)))^2,3400*(EF114/EF45*0.001)^4.13*(EF114/EF137)^(230*(EF114/EF45*0.001)^2.1-0.7)*EF91^(0.193*EXP(-3300*(EF114/EF45*0.001)^2.6*(EF114/EF137))))</f>
        <v>#N/A</v>
      </c>
      <c r="EG160" s="88" t="e">
        <f ca="1">IF(OR(EG$7="–",EG$7="glatt"),0.25/(LOG(15/EG91+E3_Parameter!$C$16*0.001/(3.715*Berechnungen!EG45)))^2,3400*(EG114/EG45*0.001)^4.13*(EG114/EG137)^(230*(EG114/EG45*0.001)^2.1-0.7)*EG91^(0.193*EXP(-3300*(EG114/EG45*0.001)^2.6*(EG114/EG137))))</f>
        <v>#N/A</v>
      </c>
      <c r="EH160" s="88" t="e">
        <f ca="1">IF(OR(EH$7="–",EH$7="glatt"),0.25/(LOG(15/EH91+E3_Parameter!$C$16*0.001/(3.715*Berechnungen!EH45)))^2,3400*(EH114/EH45*0.001)^4.13*(EH114/EH137)^(230*(EH114/EH45*0.001)^2.1-0.7)*EH91^(0.193*EXP(-3300*(EH114/EH45*0.001)^2.6*(EH114/EH137))))</f>
        <v>#N/A</v>
      </c>
      <c r="EI160" s="88" t="e">
        <f ca="1">IF(OR(EI$7="–",EI$7="glatt"),0.25/(LOG(15/EI91+E3_Parameter!$C$16*0.001/(3.715*Berechnungen!EI45)))^2,3400*(EI114/EI45*0.001)^4.13*(EI114/EI137)^(230*(EI114/EI45*0.001)^2.1-0.7)*EI91^(0.193*EXP(-3300*(EI114/EI45*0.001)^2.6*(EI114/EI137))))</f>
        <v>#N/A</v>
      </c>
      <c r="EJ160" s="88" t="e">
        <f ca="1">IF(OR(EJ$7="–",EJ$7="glatt"),0.25/(LOG(15/EJ91+E3_Parameter!$C$16*0.001/(3.715*Berechnungen!EJ45)))^2,3400*(EJ114/EJ45*0.001)^4.13*(EJ114/EJ137)^(230*(EJ114/EJ45*0.001)^2.1-0.7)*EJ91^(0.193*EXP(-3300*(EJ114/EJ45*0.001)^2.6*(EJ114/EJ137))))</f>
        <v>#N/A</v>
      </c>
      <c r="EK160" s="88" t="e">
        <f ca="1">IF(OR(EK$7="–",EK$7="glatt"),0.25/(LOG(15/EK91+E3_Parameter!$C$16*0.001/(3.715*Berechnungen!EK45)))^2,3400*(EK114/EK45*0.001)^4.13*(EK114/EK137)^(230*(EK114/EK45*0.001)^2.1-0.7)*EK91^(0.193*EXP(-3300*(EK114/EK45*0.001)^2.6*(EK114/EK137))))</f>
        <v>#N/A</v>
      </c>
      <c r="EL160" s="88" t="e">
        <f ca="1">IF(OR(EL$7="–",EL$7="glatt"),0.25/(LOG(15/EL91+E3_Parameter!$C$16*0.001/(3.715*Berechnungen!EL45)))^2,3400*(EL114/EL45*0.001)^4.13*(EL114/EL137)^(230*(EL114/EL45*0.001)^2.1-0.7)*EL91^(0.193*EXP(-3300*(EL114/EL45*0.001)^2.6*(EL114/EL137))))</f>
        <v>#N/A</v>
      </c>
      <c r="EM160" s="88" t="e">
        <f ca="1">IF(OR(EM$7="–",EM$7="glatt"),0.25/(LOG(15/EM91+E3_Parameter!$C$16*0.001/(3.715*Berechnungen!EM45)))^2,3400*(EM114/EM45*0.001)^4.13*(EM114/EM137)^(230*(EM114/EM45*0.001)^2.1-0.7)*EM91^(0.193*EXP(-3300*(EM114/EM45*0.001)^2.6*(EM114/EM137))))</f>
        <v>#N/A</v>
      </c>
      <c r="EN160" s="88" t="e">
        <f ca="1">IF(OR(EN$7="–",EN$7="glatt"),0.25/(LOG(15/EN91+E3_Parameter!$C$16*0.001/(3.715*Berechnungen!EN45)))^2,3400*(EN114/EN45*0.001)^4.13*(EN114/EN137)^(230*(EN114/EN45*0.001)^2.1-0.7)*EN91^(0.193*EXP(-3300*(EN114/EN45*0.001)^2.6*(EN114/EN137))))</f>
        <v>#N/A</v>
      </c>
      <c r="EO160" s="88" t="e">
        <f ca="1">IF(OR(EO$7="–",EO$7="glatt"),0.25/(LOG(15/EO91+E3_Parameter!$C$16*0.001/(3.715*Berechnungen!EO45)))^2,3400*(EO114/EO45*0.001)^4.13*(EO114/EO137)^(230*(EO114/EO45*0.001)^2.1-0.7)*EO91^(0.193*EXP(-3300*(EO114/EO45*0.001)^2.6*(EO114/EO137))))</f>
        <v>#N/A</v>
      </c>
      <c r="EP160" s="88" t="e">
        <f ca="1">IF(OR(EP$7="–",EP$7="glatt"),0.25/(LOG(15/EP91+E3_Parameter!$C$16*0.001/(3.715*Berechnungen!EP45)))^2,3400*(EP114/EP45*0.001)^4.13*(EP114/EP137)^(230*(EP114/EP45*0.001)^2.1-0.7)*EP91^(0.193*EXP(-3300*(EP114/EP45*0.001)^2.6*(EP114/EP137))))</f>
        <v>#N/A</v>
      </c>
      <c r="EQ160" s="88" t="e">
        <f ca="1">IF(OR(EQ$7="–",EQ$7="glatt"),0.25/(LOG(15/EQ91+E3_Parameter!$C$16*0.001/(3.715*Berechnungen!EQ45)))^2,3400*(EQ114/EQ45*0.001)^4.13*(EQ114/EQ137)^(230*(EQ114/EQ45*0.001)^2.1-0.7)*EQ91^(0.193*EXP(-3300*(EQ114/EQ45*0.001)^2.6*(EQ114/EQ137))))</f>
        <v>#N/A</v>
      </c>
      <c r="ER160" s="88" t="e">
        <f ca="1">IF(OR(ER$7="–",ER$7="glatt"),0.25/(LOG(15/ER91+E3_Parameter!$C$16*0.001/(3.715*Berechnungen!ER45)))^2,3400*(ER114/ER45*0.001)^4.13*(ER114/ER137)^(230*(ER114/ER45*0.001)^2.1-0.7)*ER91^(0.193*EXP(-3300*(ER114/ER45*0.001)^2.6*(ER114/ER137))))</f>
        <v>#N/A</v>
      </c>
      <c r="ES160" s="88" t="e">
        <f ca="1">IF(OR(ES$7="–",ES$7="glatt"),0.25/(LOG(15/ES91+E3_Parameter!$C$16*0.001/(3.715*Berechnungen!ES45)))^2,3400*(ES114/ES45*0.001)^4.13*(ES114/ES137)^(230*(ES114/ES45*0.001)^2.1-0.7)*ES91^(0.193*EXP(-3300*(ES114/ES45*0.001)^2.6*(ES114/ES137))))</f>
        <v>#N/A</v>
      </c>
      <c r="ET160" s="88" t="e">
        <f ca="1">IF(OR(ET$7="–",ET$7="glatt"),0.25/(LOG(15/ET91+E3_Parameter!$C$16*0.001/(3.715*Berechnungen!ET45)))^2,3400*(ET114/ET45*0.001)^4.13*(ET114/ET137)^(230*(ET114/ET45*0.001)^2.1-0.7)*ET91^(0.193*EXP(-3300*(ET114/ET45*0.001)^2.6*(ET114/ET137))))</f>
        <v>#N/A</v>
      </c>
      <c r="EU160" s="88" t="e">
        <f ca="1">IF(OR(EU$7="–",EU$7="glatt"),0.25/(LOG(15/EU91+E3_Parameter!$C$16*0.001/(3.715*Berechnungen!EU45)))^2,3400*(EU114/EU45*0.001)^4.13*(EU114/EU137)^(230*(EU114/EU45*0.001)^2.1-0.7)*EU91^(0.193*EXP(-3300*(EU114/EU45*0.001)^2.6*(EU114/EU137))))</f>
        <v>#N/A</v>
      </c>
      <c r="EV160" s="88" t="e">
        <f ca="1">IF(OR(EV$7="–",EV$7="glatt"),0.25/(LOG(15/EV91+E3_Parameter!$C$16*0.001/(3.715*Berechnungen!EV45)))^2,3400*(EV114/EV45*0.001)^4.13*(EV114/EV137)^(230*(EV114/EV45*0.001)^2.1-0.7)*EV91^(0.193*EXP(-3300*(EV114/EV45*0.001)^2.6*(EV114/EV137))))</f>
        <v>#N/A</v>
      </c>
      <c r="EW160" s="88" t="e">
        <f ca="1">IF(OR(EW$7="–",EW$7="glatt"),0.25/(LOG(15/EW91+E3_Parameter!$C$16*0.001/(3.715*Berechnungen!EW45)))^2,3400*(EW114/EW45*0.001)^4.13*(EW114/EW137)^(230*(EW114/EW45*0.001)^2.1-0.7)*EW91^(0.193*EXP(-3300*(EW114/EW45*0.001)^2.6*(EW114/EW137))))</f>
        <v>#N/A</v>
      </c>
      <c r="EX160" s="88" t="e">
        <f ca="1">IF(OR(EX$7="–",EX$7="glatt"),0.25/(LOG(15/EX91+E3_Parameter!$C$16*0.001/(3.715*Berechnungen!EX45)))^2,3400*(EX114/EX45*0.001)^4.13*(EX114/EX137)^(230*(EX114/EX45*0.001)^2.1-0.7)*EX91^(0.193*EXP(-3300*(EX114/EX45*0.001)^2.6*(EX114/EX137))))</f>
        <v>#N/A</v>
      </c>
      <c r="EY160" s="88" t="e">
        <f ca="1">IF(OR(EY$7="–",EY$7="glatt"),0.25/(LOG(15/EY91+E3_Parameter!$C$16*0.001/(3.715*Berechnungen!EY45)))^2,3400*(EY114/EY45*0.001)^4.13*(EY114/EY137)^(230*(EY114/EY45*0.001)^2.1-0.7)*EY91^(0.193*EXP(-3300*(EY114/EY45*0.001)^2.6*(EY114/EY137))))</f>
        <v>#N/A</v>
      </c>
      <c r="EZ160" s="88" t="e">
        <f ca="1">IF(OR(EZ$7="–",EZ$7="glatt"),0.25/(LOG(15/EZ91+E3_Parameter!$C$16*0.001/(3.715*Berechnungen!EZ45)))^2,3400*(EZ114/EZ45*0.001)^4.13*(EZ114/EZ137)^(230*(EZ114/EZ45*0.001)^2.1-0.7)*EZ91^(0.193*EXP(-3300*(EZ114/EZ45*0.001)^2.6*(EZ114/EZ137))))</f>
        <v>#N/A</v>
      </c>
      <c r="FA160" s="88" t="e">
        <f ca="1">IF(OR(FA$7="–",FA$7="glatt"),0.25/(LOG(15/FA91+E3_Parameter!$C$16*0.001/(3.715*Berechnungen!FA45)))^2,3400*(FA114/FA45*0.001)^4.13*(FA114/FA137)^(230*(FA114/FA45*0.001)^2.1-0.7)*FA91^(0.193*EXP(-3300*(FA114/FA45*0.001)^2.6*(FA114/FA137))))</f>
        <v>#N/A</v>
      </c>
      <c r="FB160" s="88" t="e">
        <f ca="1">IF(OR(FB$7="–",FB$7="glatt"),0.25/(LOG(15/FB91+E3_Parameter!$C$16*0.001/(3.715*Berechnungen!FB45)))^2,3400*(FB114/FB45*0.001)^4.13*(FB114/FB137)^(230*(FB114/FB45*0.001)^2.1-0.7)*FB91^(0.193*EXP(-3300*(FB114/FB45*0.001)^2.6*(FB114/FB137))))</f>
        <v>#N/A</v>
      </c>
      <c r="FC160" s="88" t="e">
        <f ca="1">IF(OR(FC$7="–",FC$7="glatt"),0.25/(LOG(15/FC91+E3_Parameter!$C$16*0.001/(3.715*Berechnungen!FC45)))^2,3400*(FC114/FC45*0.001)^4.13*(FC114/FC137)^(230*(FC114/FC45*0.001)^2.1-0.7)*FC91^(0.193*EXP(-3300*(FC114/FC45*0.001)^2.6*(FC114/FC137))))</f>
        <v>#N/A</v>
      </c>
      <c r="FD160" s="88" t="e">
        <f ca="1">IF(OR(FD$7="–",FD$7="glatt"),0.25/(LOG(15/FD91+E3_Parameter!$C$16*0.001/(3.715*Berechnungen!FD45)))^2,3400*(FD114/FD45*0.001)^4.13*(FD114/FD137)^(230*(FD114/FD45*0.001)^2.1-0.7)*FD91^(0.193*EXP(-3300*(FD114/FD45*0.001)^2.6*(FD114/FD137))))</f>
        <v>#N/A</v>
      </c>
      <c r="FE160" s="88" t="e">
        <f ca="1">IF(OR(FE$7="–",FE$7="glatt"),0.25/(LOG(15/FE91+E3_Parameter!$C$16*0.001/(3.715*Berechnungen!FE45)))^2,3400*(FE114/FE45*0.001)^4.13*(FE114/FE137)^(230*(FE114/FE45*0.001)^2.1-0.7)*FE91^(0.193*EXP(-3300*(FE114/FE45*0.001)^2.6*(FE114/FE137))))</f>
        <v>#N/A</v>
      </c>
      <c r="FF160" s="88" t="e">
        <f ca="1">IF(OR(FF$7="–",FF$7="glatt"),0.25/(LOG(15/FF91+E3_Parameter!$C$16*0.001/(3.715*Berechnungen!FF45)))^2,3400*(FF114/FF45*0.001)^4.13*(FF114/FF137)^(230*(FF114/FF45*0.001)^2.1-0.7)*FF91^(0.193*EXP(-3300*(FF114/FF45*0.001)^2.6*(FF114/FF137))))</f>
        <v>#N/A</v>
      </c>
      <c r="FG160" s="88" t="e">
        <f ca="1">IF(OR(FG$7="–",FG$7="glatt"),0.25/(LOG(15/FG91+E3_Parameter!$C$16*0.001/(3.715*Berechnungen!FG45)))^2,3400*(FG114/FG45*0.001)^4.13*(FG114/FG137)^(230*(FG114/FG45*0.001)^2.1-0.7)*FG91^(0.193*EXP(-3300*(FG114/FG45*0.001)^2.6*(FG114/FG137))))</f>
        <v>#N/A</v>
      </c>
      <c r="FH160" s="88" t="e">
        <f ca="1">IF(OR(FH$7="–",FH$7="glatt"),0.25/(LOG(15/FH91+E3_Parameter!$C$16*0.001/(3.715*Berechnungen!FH45)))^2,3400*(FH114/FH45*0.001)^4.13*(FH114/FH137)^(230*(FH114/FH45*0.001)^2.1-0.7)*FH91^(0.193*EXP(-3300*(FH114/FH45*0.001)^2.6*(FH114/FH137))))</f>
        <v>#N/A</v>
      </c>
      <c r="FI160" s="88" t="e">
        <f ca="1">IF(OR(FI$7="–",FI$7="glatt"),0.25/(LOG(15/FI91+E3_Parameter!$C$16*0.001/(3.715*Berechnungen!FI45)))^2,3400*(FI114/FI45*0.001)^4.13*(FI114/FI137)^(230*(FI114/FI45*0.001)^2.1-0.7)*FI91^(0.193*EXP(-3300*(FI114/FI45*0.001)^2.6*(FI114/FI137))))</f>
        <v>#N/A</v>
      </c>
      <c r="FJ160" s="88" t="e">
        <f ca="1">IF(OR(FJ$7="–",FJ$7="glatt"),0.25/(LOG(15/FJ91+E3_Parameter!$C$16*0.001/(3.715*Berechnungen!FJ45)))^2,3400*(FJ114/FJ45*0.001)^4.13*(FJ114/FJ137)^(230*(FJ114/FJ45*0.001)^2.1-0.7)*FJ91^(0.193*EXP(-3300*(FJ114/FJ45*0.001)^2.6*(FJ114/FJ137))))</f>
        <v>#N/A</v>
      </c>
      <c r="FK160" s="88" t="e">
        <f ca="1">IF(OR(FK$7="–",FK$7="glatt"),0.25/(LOG(15/FK91+E3_Parameter!$C$16*0.001/(3.715*Berechnungen!FK45)))^2,3400*(FK114/FK45*0.001)^4.13*(FK114/FK137)^(230*(FK114/FK45*0.001)^2.1-0.7)*FK91^(0.193*EXP(-3300*(FK114/FK45*0.001)^2.6*(FK114/FK137))))</f>
        <v>#N/A</v>
      </c>
      <c r="FL160" s="88" t="e">
        <f ca="1">IF(OR(FL$7="–",FL$7="glatt"),0.25/(LOG(15/FL91+E3_Parameter!$C$16*0.001/(3.715*Berechnungen!FL45)))^2,3400*(FL114/FL45*0.001)^4.13*(FL114/FL137)^(230*(FL114/FL45*0.001)^2.1-0.7)*FL91^(0.193*EXP(-3300*(FL114/FL45*0.001)^2.6*(FL114/FL137))))</f>
        <v>#N/A</v>
      </c>
      <c r="FM160" s="88" t="e">
        <f ca="1">IF(OR(FM$7="–",FM$7="glatt"),0.25/(LOG(15/FM91+E3_Parameter!$C$16*0.001/(3.715*Berechnungen!FM45)))^2,3400*(FM114/FM45*0.001)^4.13*(FM114/FM137)^(230*(FM114/FM45*0.001)^2.1-0.7)*FM91^(0.193*EXP(-3300*(FM114/FM45*0.001)^2.6*(FM114/FM137))))</f>
        <v>#N/A</v>
      </c>
      <c r="FN160" s="88" t="e">
        <f ca="1">IF(OR(FN$7="–",FN$7="glatt"),0.25/(LOG(15/FN91+E3_Parameter!$C$16*0.001/(3.715*Berechnungen!FN45)))^2,3400*(FN114/FN45*0.001)^4.13*(FN114/FN137)^(230*(FN114/FN45*0.001)^2.1-0.7)*FN91^(0.193*EXP(-3300*(FN114/FN45*0.001)^2.6*(FN114/FN137))))</f>
        <v>#N/A</v>
      </c>
      <c r="FO160" s="88" t="e">
        <f ca="1">IF(OR(FO$7="–",FO$7="glatt"),0.25/(LOG(15/FO91+E3_Parameter!$C$16*0.001/(3.715*Berechnungen!FO45)))^2,3400*(FO114/FO45*0.001)^4.13*(FO114/FO137)^(230*(FO114/FO45*0.001)^2.1-0.7)*FO91^(0.193*EXP(-3300*(FO114/FO45*0.001)^2.6*(FO114/FO137))))</f>
        <v>#N/A</v>
      </c>
      <c r="FP160" s="88" t="e">
        <f ca="1">IF(OR(FP$7="–",FP$7="glatt"),0.25/(LOG(15/FP91+E3_Parameter!$C$16*0.001/(3.715*Berechnungen!FP45)))^2,3400*(FP114/FP45*0.001)^4.13*(FP114/FP137)^(230*(FP114/FP45*0.001)^2.1-0.7)*FP91^(0.193*EXP(-3300*(FP114/FP45*0.001)^2.6*(FP114/FP137))))</f>
        <v>#N/A</v>
      </c>
      <c r="FQ160" s="88" t="e">
        <f ca="1">IF(OR(FQ$7="–",FQ$7="glatt"),0.25/(LOG(15/FQ91+E3_Parameter!$C$16*0.001/(3.715*Berechnungen!FQ45)))^2,3400*(FQ114/FQ45*0.001)^4.13*(FQ114/FQ137)^(230*(FQ114/FQ45*0.001)^2.1-0.7)*FQ91^(0.193*EXP(-3300*(FQ114/FQ45*0.001)^2.6*(FQ114/FQ137))))</f>
        <v>#N/A</v>
      </c>
      <c r="FR160" s="88" t="e">
        <f ca="1">IF(OR(FR$7="–",FR$7="glatt"),0.25/(LOG(15/FR91+E3_Parameter!$C$16*0.001/(3.715*Berechnungen!FR45)))^2,3400*(FR114/FR45*0.001)^4.13*(FR114/FR137)^(230*(FR114/FR45*0.001)^2.1-0.7)*FR91^(0.193*EXP(-3300*(FR114/FR45*0.001)^2.6*(FR114/FR137))))</f>
        <v>#N/A</v>
      </c>
      <c r="FS160" s="88" t="e">
        <f ca="1">IF(OR(FS$7="–",FS$7="glatt"),0.25/(LOG(15/FS91+E3_Parameter!$C$16*0.001/(3.715*Berechnungen!FS45)))^2,3400*(FS114/FS45*0.001)^4.13*(FS114/FS137)^(230*(FS114/FS45*0.001)^2.1-0.7)*FS91^(0.193*EXP(-3300*(FS114/FS45*0.001)^2.6*(FS114/FS137))))</f>
        <v>#N/A</v>
      </c>
      <c r="FT160" s="88" t="e">
        <f ca="1">IF(OR(FT$7="–",FT$7="glatt"),0.25/(LOG(15/FT91+E3_Parameter!$C$16*0.001/(3.715*Berechnungen!FT45)))^2,3400*(FT114/FT45*0.001)^4.13*(FT114/FT137)^(230*(FT114/FT45*0.001)^2.1-0.7)*FT91^(0.193*EXP(-3300*(FT114/FT45*0.001)^2.6*(FT114/FT137))))</f>
        <v>#N/A</v>
      </c>
      <c r="FU160" s="88" t="e">
        <f ca="1">IF(OR(FU$7="–",FU$7="glatt"),0.25/(LOG(15/FU91+E3_Parameter!$C$16*0.001/(3.715*Berechnungen!FU45)))^2,3400*(FU114/FU45*0.001)^4.13*(FU114/FU137)^(230*(FU114/FU45*0.001)^2.1-0.7)*FU91^(0.193*EXP(-3300*(FU114/FU45*0.001)^2.6*(FU114/FU137))))</f>
        <v>#N/A</v>
      </c>
      <c r="FV160" s="88" t="e">
        <f ca="1">IF(OR(FV$7="–",FV$7="glatt"),0.25/(LOG(15/FV91+E3_Parameter!$C$16*0.001/(3.715*Berechnungen!FV45)))^2,3400*(FV114/FV45*0.001)^4.13*(FV114/FV137)^(230*(FV114/FV45*0.001)^2.1-0.7)*FV91^(0.193*EXP(-3300*(FV114/FV45*0.001)^2.6*(FV114/FV137))))</f>
        <v>#N/A</v>
      </c>
      <c r="FW160" s="88" t="e">
        <f ca="1">IF(OR(FW$7="–",FW$7="glatt"),0.25/(LOG(15/FW91+E3_Parameter!$C$16*0.001/(3.715*Berechnungen!FW45)))^2,3400*(FW114/FW45*0.001)^4.13*(FW114/FW137)^(230*(FW114/FW45*0.001)^2.1-0.7)*FW91^(0.193*EXP(-3300*(FW114/FW45*0.001)^2.6*(FW114/FW137))))</f>
        <v>#N/A</v>
      </c>
      <c r="FX160" s="88" t="e">
        <f ca="1">IF(OR(FX$7="–",FX$7="glatt"),0.25/(LOG(15/FX91+E3_Parameter!$C$16*0.001/(3.715*Berechnungen!FX45)))^2,3400*(FX114/FX45*0.001)^4.13*(FX114/FX137)^(230*(FX114/FX45*0.001)^2.1-0.7)*FX91^(0.193*EXP(-3300*(FX114/FX45*0.001)^2.6*(FX114/FX137))))</f>
        <v>#N/A</v>
      </c>
      <c r="FY160" s="88" t="e">
        <f ca="1">IF(OR(FY$7="–",FY$7="glatt"),0.25/(LOG(15/FY91+E3_Parameter!$C$16*0.001/(3.715*Berechnungen!FY45)))^2,3400*(FY114/FY45*0.001)^4.13*(FY114/FY137)^(230*(FY114/FY45*0.001)^2.1-0.7)*FY91^(0.193*EXP(-3300*(FY114/FY45*0.001)^2.6*(FY114/FY137))))</f>
        <v>#N/A</v>
      </c>
      <c r="FZ160" s="88" t="e">
        <f ca="1">IF(OR(FZ$7="–",FZ$7="glatt"),0.25/(LOG(15/FZ91+E3_Parameter!$C$16*0.001/(3.715*Berechnungen!FZ45)))^2,3400*(FZ114/FZ45*0.001)^4.13*(FZ114/FZ137)^(230*(FZ114/FZ45*0.001)^2.1-0.7)*FZ91^(0.193*EXP(-3300*(FZ114/FZ45*0.001)^2.6*(FZ114/FZ137))))</f>
        <v>#N/A</v>
      </c>
      <c r="GA160" s="88" t="e">
        <f ca="1">IF(OR(GA$7="–",GA$7="glatt"),0.25/(LOG(15/GA91+E3_Parameter!$C$16*0.001/(3.715*Berechnungen!GA45)))^2,3400*(GA114/GA45*0.001)^4.13*(GA114/GA137)^(230*(GA114/GA45*0.001)^2.1-0.7)*GA91^(0.193*EXP(-3300*(GA114/GA45*0.001)^2.6*(GA114/GA137))))</f>
        <v>#N/A</v>
      </c>
      <c r="GB160" s="88" t="e">
        <f ca="1">IF(OR(GB$7="–",GB$7="glatt"),0.25/(LOG(15/GB91+E3_Parameter!$C$16*0.001/(3.715*Berechnungen!GB45)))^2,3400*(GB114/GB45*0.001)^4.13*(GB114/GB137)^(230*(GB114/GB45*0.001)^2.1-0.7)*GB91^(0.193*EXP(-3300*(GB114/GB45*0.001)^2.6*(GB114/GB137))))</f>
        <v>#N/A</v>
      </c>
      <c r="GC160" s="88" t="e">
        <f ca="1">IF(OR(GC$7="–",GC$7="glatt"),0.25/(LOG(15/GC91+E3_Parameter!$C$16*0.001/(3.715*Berechnungen!GC45)))^2,3400*(GC114/GC45*0.001)^4.13*(GC114/GC137)^(230*(GC114/GC45*0.001)^2.1-0.7)*GC91^(0.193*EXP(-3300*(GC114/GC45*0.001)^2.6*(GC114/GC137))))</f>
        <v>#N/A</v>
      </c>
      <c r="GD160" s="88" t="e">
        <f ca="1">IF(OR(GD$7="–",GD$7="glatt"),0.25/(LOG(15/GD91+E3_Parameter!$C$16*0.001/(3.715*Berechnungen!GD45)))^2,3400*(GD114/GD45*0.001)^4.13*(GD114/GD137)^(230*(GD114/GD45*0.001)^2.1-0.7)*GD91^(0.193*EXP(-3300*(GD114/GD45*0.001)^2.6*(GD114/GD137))))</f>
        <v>#N/A</v>
      </c>
      <c r="GE160" s="88" t="e">
        <f ca="1">IF(OR(GE$7="–",GE$7="glatt"),0.25/(LOG(15/GE91+E3_Parameter!$C$16*0.001/(3.715*Berechnungen!GE45)))^2,3400*(GE114/GE45*0.001)^4.13*(GE114/GE137)^(230*(GE114/GE45*0.001)^2.1-0.7)*GE91^(0.193*EXP(-3300*(GE114/GE45*0.001)^2.6*(GE114/GE137))))</f>
        <v>#N/A</v>
      </c>
      <c r="GF160" s="88" t="e">
        <f ca="1">IF(OR(GF$7="–",GF$7="glatt"),0.25/(LOG(15/GF91+E3_Parameter!$C$16*0.001/(3.715*Berechnungen!GF45)))^2,3400*(GF114/GF45*0.001)^4.13*(GF114/GF137)^(230*(GF114/GF45*0.001)^2.1-0.7)*GF91^(0.193*EXP(-3300*(GF114/GF45*0.001)^2.6*(GF114/GF137))))</f>
        <v>#N/A</v>
      </c>
      <c r="GG160" s="88" t="e">
        <f ca="1">IF(OR(GG$7="–",GG$7="glatt"),0.25/(LOG(15/GG91+E3_Parameter!$C$16*0.001/(3.715*Berechnungen!GG45)))^2,3400*(GG114/GG45*0.001)^4.13*(GG114/GG137)^(230*(GG114/GG45*0.001)^2.1-0.7)*GG91^(0.193*EXP(-3300*(GG114/GG45*0.001)^2.6*(GG114/GG137))))</f>
        <v>#N/A</v>
      </c>
      <c r="GH160" s="88" t="e">
        <f ca="1">IF(OR(GH$7="–",GH$7="glatt"),0.25/(LOG(15/GH91+E3_Parameter!$C$16*0.001/(3.715*Berechnungen!GH45)))^2,3400*(GH114/GH45*0.001)^4.13*(GH114/GH137)^(230*(GH114/GH45*0.001)^2.1-0.7)*GH91^(0.193*EXP(-3300*(GH114/GH45*0.001)^2.6*(GH114/GH137))))</f>
        <v>#N/A</v>
      </c>
      <c r="GI160" s="88" t="e">
        <f ca="1">IF(OR(GI$7="–",GI$7="glatt"),0.25/(LOG(15/GI91+E3_Parameter!$C$16*0.001/(3.715*Berechnungen!GI45)))^2,3400*(GI114/GI45*0.001)^4.13*(GI114/GI137)^(230*(GI114/GI45*0.001)^2.1-0.7)*GI91^(0.193*EXP(-3300*(GI114/GI45*0.001)^2.6*(GI114/GI137))))</f>
        <v>#N/A</v>
      </c>
      <c r="GJ160" s="88" t="e">
        <f ca="1">IF(OR(GJ$7="–",GJ$7="glatt"),0.25/(LOG(15/GJ91+E3_Parameter!$C$16*0.001/(3.715*Berechnungen!GJ45)))^2,3400*(GJ114/GJ45*0.001)^4.13*(GJ114/GJ137)^(230*(GJ114/GJ45*0.001)^2.1-0.7)*GJ91^(0.193*EXP(-3300*(GJ114/GJ45*0.001)^2.6*(GJ114/GJ137))))</f>
        <v>#N/A</v>
      </c>
      <c r="GK160" s="88" t="e">
        <f ca="1">IF(OR(GK$7="–",GK$7="glatt"),0.25/(LOG(15/GK91+E3_Parameter!$C$16*0.001/(3.715*Berechnungen!GK45)))^2,3400*(GK114/GK45*0.001)^4.13*(GK114/GK137)^(230*(GK114/GK45*0.001)^2.1-0.7)*GK91^(0.193*EXP(-3300*(GK114/GK45*0.001)^2.6*(GK114/GK137))))</f>
        <v>#N/A</v>
      </c>
      <c r="GL160" s="88" t="e">
        <f ca="1">IF(OR(GL$7="–",GL$7="glatt"),0.25/(LOG(15/GL91+E3_Parameter!$C$16*0.001/(3.715*Berechnungen!GL45)))^2,3400*(GL114/GL45*0.001)^4.13*(GL114/GL137)^(230*(GL114/GL45*0.001)^2.1-0.7)*GL91^(0.193*EXP(-3300*(GL114/GL45*0.001)^2.6*(GL114/GL137))))</f>
        <v>#N/A</v>
      </c>
      <c r="GM160" s="88" t="e">
        <f ca="1">IF(OR(GM$7="–",GM$7="glatt"),0.25/(LOG(15/GM91+E3_Parameter!$C$16*0.001/(3.715*Berechnungen!GM45)))^2,3400*(GM114/GM45*0.001)^4.13*(GM114/GM137)^(230*(GM114/GM45*0.001)^2.1-0.7)*GM91^(0.193*EXP(-3300*(GM114/GM45*0.001)^2.6*(GM114/GM137))))</f>
        <v>#N/A</v>
      </c>
      <c r="GN160" s="88" t="e">
        <f ca="1">IF(OR(GN$7="–",GN$7="glatt"),0.25/(LOG(15/GN91+E3_Parameter!$C$16*0.001/(3.715*Berechnungen!GN45)))^2,3400*(GN114/GN45*0.001)^4.13*(GN114/GN137)^(230*(GN114/GN45*0.001)^2.1-0.7)*GN91^(0.193*EXP(-3300*(GN114/GN45*0.001)^2.6*(GN114/GN137))))</f>
        <v>#N/A</v>
      </c>
      <c r="GO160" s="88" t="e">
        <f ca="1">IF(OR(GO$7="–",GO$7="glatt"),0.25/(LOG(15/GO91+E3_Parameter!$C$16*0.001/(3.715*Berechnungen!GO45)))^2,3400*(GO114/GO45*0.001)^4.13*(GO114/GO137)^(230*(GO114/GO45*0.001)^2.1-0.7)*GO91^(0.193*EXP(-3300*(GO114/GO45*0.001)^2.6*(GO114/GO137))))</f>
        <v>#N/A</v>
      </c>
      <c r="GP160" s="88" t="e">
        <f ca="1">IF(OR(GP$7="–",GP$7="glatt"),0.25/(LOG(15/GP91+E3_Parameter!$C$16*0.001/(3.715*Berechnungen!GP45)))^2,3400*(GP114/GP45*0.001)^4.13*(GP114/GP137)^(230*(GP114/GP45*0.001)^2.1-0.7)*GP91^(0.193*EXP(-3300*(GP114/GP45*0.001)^2.6*(GP114/GP137))))</f>
        <v>#N/A</v>
      </c>
      <c r="GQ160" s="88" t="e">
        <f ca="1">IF(OR(GQ$7="–",GQ$7="glatt"),0.25/(LOG(15/GQ91+E3_Parameter!$C$16*0.001/(3.715*Berechnungen!GQ45)))^2,3400*(GQ114/GQ45*0.001)^4.13*(GQ114/GQ137)^(230*(GQ114/GQ45*0.001)^2.1-0.7)*GQ91^(0.193*EXP(-3300*(GQ114/GQ45*0.001)^2.6*(GQ114/GQ137))))</f>
        <v>#N/A</v>
      </c>
      <c r="GR160" s="88" t="e">
        <f ca="1">IF(OR(GR$7="–",GR$7="glatt"),0.25/(LOG(15/GR91+E3_Parameter!$C$16*0.001/(3.715*Berechnungen!GR45)))^2,3400*(GR114/GR45*0.001)^4.13*(GR114/GR137)^(230*(GR114/GR45*0.001)^2.1-0.7)*GR91^(0.193*EXP(-3300*(GR114/GR45*0.001)^2.6*(GR114/GR137))))</f>
        <v>#N/A</v>
      </c>
      <c r="GS160" s="88" t="e">
        <f ca="1">IF(OR(GS$7="–",GS$7="glatt"),0.25/(LOG(15/GS91+E3_Parameter!$C$16*0.001/(3.715*Berechnungen!GS45)))^2,3400*(GS114/GS45*0.001)^4.13*(GS114/GS137)^(230*(GS114/GS45*0.001)^2.1-0.7)*GS91^(0.193*EXP(-3300*(GS114/GS45*0.001)^2.6*(GS114/GS137))))</f>
        <v>#N/A</v>
      </c>
      <c r="GT160" s="88" t="e">
        <f ca="1">IF(OR(GT$7="–",GT$7="glatt"),0.25/(LOG(15/GT91+E3_Parameter!$C$16*0.001/(3.715*Berechnungen!GT45)))^2,3400*(GT114/GT45*0.001)^4.13*(GT114/GT137)^(230*(GT114/GT45*0.001)^2.1-0.7)*GT91^(0.193*EXP(-3300*(GT114/GT45*0.001)^2.6*(GT114/GT137))))</f>
        <v>#N/A</v>
      </c>
      <c r="GU160" s="88" t="e">
        <f ca="1">IF(OR(GU$7="–",GU$7="glatt"),0.25/(LOG(15/GU91+E3_Parameter!$C$16*0.001/(3.715*Berechnungen!GU45)))^2,3400*(GU114/GU45*0.001)^4.13*(GU114/GU137)^(230*(GU114/GU45*0.001)^2.1-0.7)*GU91^(0.193*EXP(-3300*(GU114/GU45*0.001)^2.6*(GU114/GU137))))</f>
        <v>#N/A</v>
      </c>
      <c r="GV160" s="88" t="e">
        <f ca="1">IF(OR(GV$7="–",GV$7="glatt"),0.25/(LOG(15/GV91+E3_Parameter!$C$16*0.001/(3.715*Berechnungen!GV45)))^2,3400*(GV114/GV45*0.001)^4.13*(GV114/GV137)^(230*(GV114/GV45*0.001)^2.1-0.7)*GV91^(0.193*EXP(-3300*(GV114/GV45*0.001)^2.6*(GV114/GV137))))</f>
        <v>#N/A</v>
      </c>
      <c r="GW160" s="88" t="e">
        <f ca="1">IF(OR(GW$7="–",GW$7="glatt"),0.25/(LOG(15/GW91+E3_Parameter!$C$16*0.001/(3.715*Berechnungen!GW45)))^2,3400*(GW114/GW45*0.001)^4.13*(GW114/GW137)^(230*(GW114/GW45*0.001)^2.1-0.7)*GW91^(0.193*EXP(-3300*(GW114/GW45*0.001)^2.6*(GW114/GW137))))</f>
        <v>#N/A</v>
      </c>
      <c r="GX160" s="88" t="e">
        <f ca="1">IF(OR(GX$7="–",GX$7="glatt"),0.25/(LOG(15/GX91+E3_Parameter!$C$16*0.001/(3.715*Berechnungen!GX45)))^2,3400*(GX114/GX45*0.001)^4.13*(GX114/GX137)^(230*(GX114/GX45*0.001)^2.1-0.7)*GX91^(0.193*EXP(-3300*(GX114/GX45*0.001)^2.6*(GX114/GX137))))</f>
        <v>#N/A</v>
      </c>
      <c r="GY160" s="88" t="e">
        <f ca="1">IF(OR(GY$7="–",GY$7="glatt"),0.25/(LOG(15/GY91+E3_Parameter!$C$16*0.001/(3.715*Berechnungen!GY45)))^2,3400*(GY114/GY45*0.001)^4.13*(GY114/GY137)^(230*(GY114/GY45*0.001)^2.1-0.7)*GY91^(0.193*EXP(-3300*(GY114/GY45*0.001)^2.6*(GY114/GY137))))</f>
        <v>#N/A</v>
      </c>
      <c r="GZ160" s="88" t="e">
        <f ca="1">IF(OR(GZ$7="–",GZ$7="glatt"),0.25/(LOG(15/GZ91+E3_Parameter!$C$16*0.001/(3.715*Berechnungen!GZ45)))^2,3400*(GZ114/GZ45*0.001)^4.13*(GZ114/GZ137)^(230*(GZ114/GZ45*0.001)^2.1-0.7)*GZ91^(0.193*EXP(-3300*(GZ114/GZ45*0.001)^2.6*(GZ114/GZ137))))</f>
        <v>#N/A</v>
      </c>
      <c r="HA160" s="88" t="e">
        <f ca="1">IF(OR(HA$7="–",HA$7="glatt"),0.25/(LOG(15/HA91+E3_Parameter!$C$16*0.001/(3.715*Berechnungen!HA45)))^2,3400*(HA114/HA45*0.001)^4.13*(HA114/HA137)^(230*(HA114/HA45*0.001)^2.1-0.7)*HA91^(0.193*EXP(-3300*(HA114/HA45*0.001)^2.6*(HA114/HA137))))</f>
        <v>#N/A</v>
      </c>
      <c r="HB160" s="88" t="e">
        <f ca="1">IF(OR(HB$7="–",HB$7="glatt"),0.25/(LOG(15/HB91+E3_Parameter!$C$16*0.001/(3.715*Berechnungen!HB45)))^2,3400*(HB114/HB45*0.001)^4.13*(HB114/HB137)^(230*(HB114/HB45*0.001)^2.1-0.7)*HB91^(0.193*EXP(-3300*(HB114/HB45*0.001)^2.6*(HB114/HB137))))</f>
        <v>#N/A</v>
      </c>
      <c r="HC160" s="88" t="e">
        <f ca="1">IF(OR(HC$7="–",HC$7="glatt"),0.25/(LOG(15/HC91+E3_Parameter!$C$16*0.001/(3.715*Berechnungen!HC45)))^2,3400*(HC114/HC45*0.001)^4.13*(HC114/HC137)^(230*(HC114/HC45*0.001)^2.1-0.7)*HC91^(0.193*EXP(-3300*(HC114/HC45*0.001)^2.6*(HC114/HC137))))</f>
        <v>#N/A</v>
      </c>
      <c r="HD160" s="88" t="e">
        <f ca="1">IF(OR(HD$7="–",HD$7="glatt"),0.25/(LOG(15/HD91+E3_Parameter!$C$16*0.001/(3.715*Berechnungen!HD45)))^2,3400*(HD114/HD45*0.001)^4.13*(HD114/HD137)^(230*(HD114/HD45*0.001)^2.1-0.7)*HD91^(0.193*EXP(-3300*(HD114/HD45*0.001)^2.6*(HD114/HD137))))</f>
        <v>#N/A</v>
      </c>
      <c r="HE160" s="88" t="e">
        <f ca="1">IF(OR(HE$7="–",HE$7="glatt"),0.25/(LOG(15/HE91+E3_Parameter!$C$16*0.001/(3.715*Berechnungen!HE45)))^2,3400*(HE114/HE45*0.001)^4.13*(HE114/HE137)^(230*(HE114/HE45*0.001)^2.1-0.7)*HE91^(0.193*EXP(-3300*(HE114/HE45*0.001)^2.6*(HE114/HE137))))</f>
        <v>#N/A</v>
      </c>
      <c r="HF160" s="88" t="e">
        <f ca="1">IF(OR(HF$7="–",HF$7="glatt"),0.25/(LOG(15/HF91+E3_Parameter!$C$16*0.001/(3.715*Berechnungen!HF45)))^2,3400*(HF114/HF45*0.001)^4.13*(HF114/HF137)^(230*(HF114/HF45*0.001)^2.1-0.7)*HF91^(0.193*EXP(-3300*(HF114/HF45*0.001)^2.6*(HF114/HF137))))</f>
        <v>#N/A</v>
      </c>
      <c r="HG160" s="88" t="e">
        <f ca="1">IF(OR(HG$7="–",HG$7="glatt"),0.25/(LOG(15/HG91+E3_Parameter!$C$16*0.001/(3.715*Berechnungen!HG45)))^2,3400*(HG114/HG45*0.001)^4.13*(HG114/HG137)^(230*(HG114/HG45*0.001)^2.1-0.7)*HG91^(0.193*EXP(-3300*(HG114/HG45*0.001)^2.6*(HG114/HG137))))</f>
        <v>#N/A</v>
      </c>
      <c r="HH160" s="88" t="e">
        <f ca="1">IF(OR(HH$7="–",HH$7="glatt"),0.25/(LOG(15/HH91+E3_Parameter!$C$16*0.001/(3.715*Berechnungen!HH45)))^2,3400*(HH114/HH45*0.001)^4.13*(HH114/HH137)^(230*(HH114/HH45*0.001)^2.1-0.7)*HH91^(0.193*EXP(-3300*(HH114/HH45*0.001)^2.6*(HH114/HH137))))</f>
        <v>#N/A</v>
      </c>
      <c r="HI160" s="88" t="e">
        <f ca="1">IF(OR(HI$7="–",HI$7="glatt"),0.25/(LOG(15/HI91+E3_Parameter!$C$16*0.001/(3.715*Berechnungen!HI45)))^2,3400*(HI114/HI45*0.001)^4.13*(HI114/HI137)^(230*(HI114/HI45*0.001)^2.1-0.7)*HI91^(0.193*EXP(-3300*(HI114/HI45*0.001)^2.6*(HI114/HI137))))</f>
        <v>#N/A</v>
      </c>
      <c r="HJ160" s="88" t="e">
        <f ca="1">IF(OR(HJ$7="–",HJ$7="glatt"),0.25/(LOG(15/HJ91+E3_Parameter!$C$16*0.001/(3.715*Berechnungen!HJ45)))^2,3400*(HJ114/HJ45*0.001)^4.13*(HJ114/HJ137)^(230*(HJ114/HJ45*0.001)^2.1-0.7)*HJ91^(0.193*EXP(-3300*(HJ114/HJ45*0.001)^2.6*(HJ114/HJ137))))</f>
        <v>#N/A</v>
      </c>
      <c r="HK160" s="88" t="e">
        <f ca="1">IF(OR(HK$7="–",HK$7="glatt"),0.25/(LOG(15/HK91+E3_Parameter!$C$16*0.001/(3.715*Berechnungen!HK45)))^2,3400*(HK114/HK45*0.001)^4.13*(HK114/HK137)^(230*(HK114/HK45*0.001)^2.1-0.7)*HK91^(0.193*EXP(-3300*(HK114/HK45*0.001)^2.6*(HK114/HK137))))</f>
        <v>#N/A</v>
      </c>
      <c r="HL160" s="88" t="e">
        <f ca="1">IF(OR(HL$7="–",HL$7="glatt"),0.25/(LOG(15/HL91+E3_Parameter!$C$16*0.001/(3.715*Berechnungen!HL45)))^2,3400*(HL114/HL45*0.001)^4.13*(HL114/HL137)^(230*(HL114/HL45*0.001)^2.1-0.7)*HL91^(0.193*EXP(-3300*(HL114/HL45*0.001)^2.6*(HL114/HL137))))</f>
        <v>#N/A</v>
      </c>
      <c r="HM160" s="88" t="e">
        <f ca="1">IF(OR(HM$7="–",HM$7="glatt"),0.25/(LOG(15/HM91+E3_Parameter!$C$16*0.001/(3.715*Berechnungen!HM45)))^2,3400*(HM114/HM45*0.001)^4.13*(HM114/HM137)^(230*(HM114/HM45*0.001)^2.1-0.7)*HM91^(0.193*EXP(-3300*(HM114/HM45*0.001)^2.6*(HM114/HM137))))</f>
        <v>#N/A</v>
      </c>
      <c r="HN160" s="88" t="e">
        <f ca="1">IF(OR(HN$7="–",HN$7="glatt"),0.25/(LOG(15/HN91+E3_Parameter!$C$16*0.001/(3.715*Berechnungen!HN45)))^2,3400*(HN114/HN45*0.001)^4.13*(HN114/HN137)^(230*(HN114/HN45*0.001)^2.1-0.7)*HN91^(0.193*EXP(-3300*(HN114/HN45*0.001)^2.6*(HN114/HN137))))</f>
        <v>#N/A</v>
      </c>
      <c r="HO160" s="88" t="e">
        <f ca="1">IF(OR(HO$7="–",HO$7="glatt"),0.25/(LOG(15/HO91+E3_Parameter!$C$16*0.001/(3.715*Berechnungen!HO45)))^2,3400*(HO114/HO45*0.001)^4.13*(HO114/HO137)^(230*(HO114/HO45*0.001)^2.1-0.7)*HO91^(0.193*EXP(-3300*(HO114/HO45*0.001)^2.6*(HO114/HO137))))</f>
        <v>#N/A</v>
      </c>
      <c r="HP160" s="88" t="e">
        <f ca="1">IF(OR(HP$7="–",HP$7="glatt"),0.25/(LOG(15/HP91+E3_Parameter!$C$16*0.001/(3.715*Berechnungen!HP45)))^2,3400*(HP114/HP45*0.001)^4.13*(HP114/HP137)^(230*(HP114/HP45*0.001)^2.1-0.7)*HP91^(0.193*EXP(-3300*(HP114/HP45*0.001)^2.6*(HP114/HP137))))</f>
        <v>#N/A</v>
      </c>
      <c r="HQ160" s="88" t="e">
        <f ca="1">IF(OR(HQ$7="–",HQ$7="glatt"),0.25/(LOG(15/HQ91+E3_Parameter!$C$16*0.001/(3.715*Berechnungen!HQ45)))^2,3400*(HQ114/HQ45*0.001)^4.13*(HQ114/HQ137)^(230*(HQ114/HQ45*0.001)^2.1-0.7)*HQ91^(0.193*EXP(-3300*(HQ114/HQ45*0.001)^2.6*(HQ114/HQ137))))</f>
        <v>#N/A</v>
      </c>
      <c r="HR160" s="88" t="e">
        <f ca="1">IF(OR(HR$7="–",HR$7="glatt"),0.25/(LOG(15/HR91+E3_Parameter!$C$16*0.001/(3.715*Berechnungen!HR45)))^2,3400*(HR114/HR45*0.001)^4.13*(HR114/HR137)^(230*(HR114/HR45*0.001)^2.1-0.7)*HR91^(0.193*EXP(-3300*(HR114/HR45*0.001)^2.6*(HR114/HR137))))</f>
        <v>#N/A</v>
      </c>
      <c r="HS160" s="88" t="e">
        <f ca="1">IF(OR(HS$7="–",HS$7="glatt"),0.25/(LOG(15/HS91+E3_Parameter!$C$16*0.001/(3.715*Berechnungen!HS45)))^2,3400*(HS114/HS45*0.001)^4.13*(HS114/HS137)^(230*(HS114/HS45*0.001)^2.1-0.7)*HS91^(0.193*EXP(-3300*(HS114/HS45*0.001)^2.6*(HS114/HS137))))</f>
        <v>#N/A</v>
      </c>
      <c r="HT160" s="88" t="e">
        <f ca="1">IF(OR(HT$7="–",HT$7="glatt"),0.25/(LOG(15/HT91+E3_Parameter!$C$16*0.001/(3.715*Berechnungen!HT45)))^2,3400*(HT114/HT45*0.001)^4.13*(HT114/HT137)^(230*(HT114/HT45*0.001)^2.1-0.7)*HT91^(0.193*EXP(-3300*(HT114/HT45*0.001)^2.6*(HT114/HT137))))</f>
        <v>#N/A</v>
      </c>
      <c r="HU160" s="88" t="e">
        <f ca="1">IF(OR(HU$7="–",HU$7="glatt"),0.25/(LOG(15/HU91+E3_Parameter!$C$16*0.001/(3.715*Berechnungen!HU45)))^2,3400*(HU114/HU45*0.001)^4.13*(HU114/HU137)^(230*(HU114/HU45*0.001)^2.1-0.7)*HU91^(0.193*EXP(-3300*(HU114/HU45*0.001)^2.6*(HU114/HU137))))</f>
        <v>#N/A</v>
      </c>
      <c r="HV160" s="88" t="e">
        <f ca="1">IF(OR(HV$7="–",HV$7="glatt"),0.25/(LOG(15/HV91+E3_Parameter!$C$16*0.001/(3.715*Berechnungen!HV45)))^2,3400*(HV114/HV45*0.001)^4.13*(HV114/HV137)^(230*(HV114/HV45*0.001)^2.1-0.7)*HV91^(0.193*EXP(-3300*(HV114/HV45*0.001)^2.6*(HV114/HV137))))</f>
        <v>#N/A</v>
      </c>
      <c r="HW160" s="88" t="e">
        <f ca="1">IF(OR(HW$7="–",HW$7="glatt"),0.25/(LOG(15/HW91+E3_Parameter!$C$16*0.001/(3.715*Berechnungen!HW45)))^2,3400*(HW114/HW45*0.001)^4.13*(HW114/HW137)^(230*(HW114/HW45*0.001)^2.1-0.7)*HW91^(0.193*EXP(-3300*(HW114/HW45*0.001)^2.6*(HW114/HW137))))</f>
        <v>#N/A</v>
      </c>
      <c r="HX160" s="88" t="e">
        <f ca="1">IF(OR(HX$7="–",HX$7="glatt"),0.25/(LOG(15/HX91+E3_Parameter!$C$16*0.001/(3.715*Berechnungen!HX45)))^2,3400*(HX114/HX45*0.001)^4.13*(HX114/HX137)^(230*(HX114/HX45*0.001)^2.1-0.7)*HX91^(0.193*EXP(-3300*(HX114/HX45*0.001)^2.6*(HX114/HX137))))</f>
        <v>#N/A</v>
      </c>
      <c r="HY160" s="88" t="e">
        <f ca="1">IF(OR(HY$7="–",HY$7="glatt"),0.25/(LOG(15/HY91+E3_Parameter!$C$16*0.001/(3.715*Berechnungen!HY45)))^2,3400*(HY114/HY45*0.001)^4.13*(HY114/HY137)^(230*(HY114/HY45*0.001)^2.1-0.7)*HY91^(0.193*EXP(-3300*(HY114/HY45*0.001)^2.6*(HY114/HY137))))</f>
        <v>#N/A</v>
      </c>
      <c r="HZ160" s="88" t="e">
        <f ca="1">IF(OR(HZ$7="–",HZ$7="glatt"),0.25/(LOG(15/HZ91+E3_Parameter!$C$16*0.001/(3.715*Berechnungen!HZ45)))^2,3400*(HZ114/HZ45*0.001)^4.13*(HZ114/HZ137)^(230*(HZ114/HZ45*0.001)^2.1-0.7)*HZ91^(0.193*EXP(-3300*(HZ114/HZ45*0.001)^2.6*(HZ114/HZ137))))</f>
        <v>#N/A</v>
      </c>
      <c r="IA160" s="88" t="e">
        <f ca="1">IF(OR(IA$7="–",IA$7="glatt"),0.25/(LOG(15/IA91+E3_Parameter!$C$16*0.001/(3.715*Berechnungen!IA45)))^2,3400*(IA114/IA45*0.001)^4.13*(IA114/IA137)^(230*(IA114/IA45*0.001)^2.1-0.7)*IA91^(0.193*EXP(-3300*(IA114/IA45*0.001)^2.6*(IA114/IA137))))</f>
        <v>#N/A</v>
      </c>
      <c r="IB160" s="88" t="e">
        <f ca="1">IF(OR(IB$7="–",IB$7="glatt"),0.25/(LOG(15/IB91+E3_Parameter!$C$16*0.001/(3.715*Berechnungen!IB45)))^2,3400*(IB114/IB45*0.001)^4.13*(IB114/IB137)^(230*(IB114/IB45*0.001)^2.1-0.7)*IB91^(0.193*EXP(-3300*(IB114/IB45*0.001)^2.6*(IB114/IB137))))</f>
        <v>#N/A</v>
      </c>
      <c r="IC160" s="88" t="e">
        <f ca="1">IF(OR(IC$7="–",IC$7="glatt"),0.25/(LOG(15/IC91+E3_Parameter!$C$16*0.001/(3.715*Berechnungen!IC45)))^2,3400*(IC114/IC45*0.001)^4.13*(IC114/IC137)^(230*(IC114/IC45*0.001)^2.1-0.7)*IC91^(0.193*EXP(-3300*(IC114/IC45*0.001)^2.6*(IC114/IC137))))</f>
        <v>#N/A</v>
      </c>
      <c r="ID160" s="88" t="e">
        <f ca="1">IF(OR(ID$7="–",ID$7="glatt"),0.25/(LOG(15/ID91+E3_Parameter!$C$16*0.001/(3.715*Berechnungen!ID45)))^2,3400*(ID114/ID45*0.001)^4.13*(ID114/ID137)^(230*(ID114/ID45*0.001)^2.1-0.7)*ID91^(0.193*EXP(-3300*(ID114/ID45*0.001)^2.6*(ID114/ID137))))</f>
        <v>#N/A</v>
      </c>
      <c r="IE160" s="88" t="e">
        <f ca="1">IF(OR(IE$7="–",IE$7="glatt"),0.25/(LOG(15/IE91+E3_Parameter!$C$16*0.001/(3.715*Berechnungen!IE45)))^2,3400*(IE114/IE45*0.001)^4.13*(IE114/IE137)^(230*(IE114/IE45*0.001)^2.1-0.7)*IE91^(0.193*EXP(-3300*(IE114/IE45*0.001)^2.6*(IE114/IE137))))</f>
        <v>#N/A</v>
      </c>
      <c r="IF160" s="88" t="e">
        <f ca="1">IF(OR(IF$7="–",IF$7="glatt"),0.25/(LOG(15/IF91+E3_Parameter!$C$16*0.001/(3.715*Berechnungen!IF45)))^2,3400*(IF114/IF45*0.001)^4.13*(IF114/IF137)^(230*(IF114/IF45*0.001)^2.1-0.7)*IF91^(0.193*EXP(-3300*(IF114/IF45*0.001)^2.6*(IF114/IF137))))</f>
        <v>#N/A</v>
      </c>
      <c r="IG160" s="88" t="e">
        <f ca="1">IF(OR(IG$7="–",IG$7="glatt"),0.25/(LOG(15/IG91+E3_Parameter!$C$16*0.001/(3.715*Berechnungen!IG45)))^2,3400*(IG114/IG45*0.001)^4.13*(IG114/IG137)^(230*(IG114/IG45*0.001)^2.1-0.7)*IG91^(0.193*EXP(-3300*(IG114/IG45*0.001)^2.6*(IG114/IG137))))</f>
        <v>#N/A</v>
      </c>
      <c r="IH160" s="88" t="e">
        <f ca="1">IF(OR(IH$7="–",IH$7="glatt"),0.25/(LOG(15/IH91+E3_Parameter!$C$16*0.001/(3.715*Berechnungen!IH45)))^2,3400*(IH114/IH45*0.001)^4.13*(IH114/IH137)^(230*(IH114/IH45*0.001)^2.1-0.7)*IH91^(0.193*EXP(-3300*(IH114/IH45*0.001)^2.6*(IH114/IH137))))</f>
        <v>#N/A</v>
      </c>
      <c r="II160" s="88" t="e">
        <f ca="1">IF(OR(II$7="–",II$7="glatt"),0.25/(LOG(15/II91+E3_Parameter!$C$16*0.001/(3.715*Berechnungen!II45)))^2,3400*(II114/II45*0.001)^4.13*(II114/II137)^(230*(II114/II45*0.001)^2.1-0.7)*II91^(0.193*EXP(-3300*(II114/II45*0.001)^2.6*(II114/II137))))</f>
        <v>#N/A</v>
      </c>
      <c r="IJ160" s="88" t="e">
        <f ca="1">IF(OR(IJ$7="–",IJ$7="glatt"),0.25/(LOG(15/IJ91+E3_Parameter!$C$16*0.001/(3.715*Berechnungen!IJ45)))^2,3400*(IJ114/IJ45*0.001)^4.13*(IJ114/IJ137)^(230*(IJ114/IJ45*0.001)^2.1-0.7)*IJ91^(0.193*EXP(-3300*(IJ114/IJ45*0.001)^2.6*(IJ114/IJ137))))</f>
        <v>#N/A</v>
      </c>
      <c r="IK160" s="88" t="e">
        <f ca="1">IF(OR(IK$7="–",IK$7="glatt"),0.25/(LOG(15/IK91+E3_Parameter!$C$16*0.001/(3.715*Berechnungen!IK45)))^2,3400*(IK114/IK45*0.001)^4.13*(IK114/IK137)^(230*(IK114/IK45*0.001)^2.1-0.7)*IK91^(0.193*EXP(-3300*(IK114/IK45*0.001)^2.6*(IK114/IK137))))</f>
        <v>#N/A</v>
      </c>
      <c r="IL160" s="88" t="e">
        <f ca="1">IF(OR(IL$7="–",IL$7="glatt"),0.25/(LOG(15/IL91+E3_Parameter!$C$16*0.001/(3.715*Berechnungen!IL45)))^2,3400*(IL114/IL45*0.001)^4.13*(IL114/IL137)^(230*(IL114/IL45*0.001)^2.1-0.7)*IL91^(0.193*EXP(-3300*(IL114/IL45*0.001)^2.6*(IL114/IL137))))</f>
        <v>#N/A</v>
      </c>
      <c r="IM160" s="88" t="e">
        <f ca="1">IF(OR(IM$7="–",IM$7="glatt"),0.25/(LOG(15/IM91+E3_Parameter!$C$16*0.001/(3.715*Berechnungen!IM45)))^2,3400*(IM114/IM45*0.001)^4.13*(IM114/IM137)^(230*(IM114/IM45*0.001)^2.1-0.7)*IM91^(0.193*EXP(-3300*(IM114/IM45*0.001)^2.6*(IM114/IM137))))</f>
        <v>#N/A</v>
      </c>
      <c r="IN160" s="88" t="e">
        <f ca="1">IF(OR(IN$7="–",IN$7="glatt"),0.25/(LOG(15/IN91+E3_Parameter!$C$16*0.001/(3.715*Berechnungen!IN45)))^2,3400*(IN114/IN45*0.001)^4.13*(IN114/IN137)^(230*(IN114/IN45*0.001)^2.1-0.7)*IN91^(0.193*EXP(-3300*(IN114/IN45*0.001)^2.6*(IN114/IN137))))</f>
        <v>#N/A</v>
      </c>
      <c r="IO160" s="88" t="e">
        <f ca="1">IF(OR(IO$7="–",IO$7="glatt"),0.25/(LOG(15/IO91+E3_Parameter!$C$16*0.001/(3.715*Berechnungen!IO45)))^2,3400*(IO114/IO45*0.001)^4.13*(IO114/IO137)^(230*(IO114/IO45*0.001)^2.1-0.7)*IO91^(0.193*EXP(-3300*(IO114/IO45*0.001)^2.6*(IO114/IO137))))</f>
        <v>#N/A</v>
      </c>
      <c r="IP160" s="88" t="e">
        <f ca="1">IF(OR(IP$7="–",IP$7="glatt"),0.25/(LOG(15/IP91+E3_Parameter!$C$16*0.001/(3.715*Berechnungen!IP45)))^2,3400*(IP114/IP45*0.001)^4.13*(IP114/IP137)^(230*(IP114/IP45*0.001)^2.1-0.7)*IP91^(0.193*EXP(-3300*(IP114/IP45*0.001)^2.6*(IP114/IP137))))</f>
        <v>#N/A</v>
      </c>
      <c r="IQ160" s="88" t="e">
        <f ca="1">IF(OR(IQ$7="–",IQ$7="glatt"),0.25/(LOG(15/IQ91+E3_Parameter!$C$16*0.001/(3.715*Berechnungen!IQ45)))^2,3400*(IQ114/IQ45*0.001)^4.13*(IQ114/IQ137)^(230*(IQ114/IQ45*0.001)^2.1-0.7)*IQ91^(0.193*EXP(-3300*(IQ114/IQ45*0.001)^2.6*(IQ114/IQ137))))</f>
        <v>#N/A</v>
      </c>
      <c r="IR160" s="88" t="e">
        <f ca="1">IF(OR(IR$7="–",IR$7="glatt"),0.25/(LOG(15/IR91+E3_Parameter!$C$16*0.001/(3.715*Berechnungen!IR45)))^2,3400*(IR114/IR45*0.001)^4.13*(IR114/IR137)^(230*(IR114/IR45*0.001)^2.1-0.7)*IR91^(0.193*EXP(-3300*(IR114/IR45*0.001)^2.6*(IR114/IR137))))</f>
        <v>#N/A</v>
      </c>
      <c r="IS160" s="88" t="e">
        <f ca="1">IF(OR(IS$7="–",IS$7="glatt"),0.25/(LOG(15/IS91+E3_Parameter!$C$16*0.001/(3.715*Berechnungen!IS45)))^2,3400*(IS114/IS45*0.001)^4.13*(IS114/IS137)^(230*(IS114/IS45*0.001)^2.1-0.7)*IS91^(0.193*EXP(-3300*(IS114/IS45*0.001)^2.6*(IS114/IS137))))</f>
        <v>#N/A</v>
      </c>
      <c r="IT160" s="88" t="e">
        <f ca="1">IF(OR(IT$7="–",IT$7="glatt"),0.25/(LOG(15/IT91+E3_Parameter!$C$16*0.001/(3.715*Berechnungen!IT45)))^2,3400*(IT114/IT45*0.001)^4.13*(IT114/IT137)^(230*(IT114/IT45*0.001)^2.1-0.7)*IT91^(0.193*EXP(-3300*(IT114/IT45*0.001)^2.6*(IT114/IT137))))</f>
        <v>#N/A</v>
      </c>
      <c r="IU160" s="88" t="e">
        <f ca="1">IF(OR(IU$7="–",IU$7="glatt"),0.25/(LOG(15/IU91+E3_Parameter!$C$16*0.001/(3.715*Berechnungen!IU45)))^2,3400*(IU114/IU45*0.001)^4.13*(IU114/IU137)^(230*(IU114/IU45*0.001)^2.1-0.7)*IU91^(0.193*EXP(-3300*(IU114/IU45*0.001)^2.6*(IU114/IU137))))</f>
        <v>#N/A</v>
      </c>
      <c r="IV160" s="88" t="e">
        <f ca="1">IF(OR(IV$7="–",IV$7="glatt"),0.25/(LOG(15/IV91+E3_Parameter!$C$16*0.001/(3.715*Berechnungen!IV45)))^2,3400*(IV114/IV45*0.001)^4.13*(IV114/IV137)^(230*(IV114/IV45*0.001)^2.1-0.7)*IV91^(0.193*EXP(-3300*(IV114/IV45*0.001)^2.6*(IV114/IV137))))</f>
        <v>#N/A</v>
      </c>
      <c r="IW160" s="88" t="e">
        <f ca="1">IF(OR(IW$7="–",IW$7="glatt"),0.25/(LOG(15/IW91+E3_Parameter!$C$16*0.001/(3.715*Berechnungen!IW45)))^2,3400*(IW114/IW45*0.001)^4.13*(IW114/IW137)^(230*(IW114/IW45*0.001)^2.1-0.7)*IW91^(0.193*EXP(-3300*(IW114/IW45*0.001)^2.6*(IW114/IW137))))</f>
        <v>#N/A</v>
      </c>
      <c r="IX160" s="88" t="e">
        <f ca="1">IF(OR(IX$7="–",IX$7="glatt"),0.25/(LOG(15/IX91+E3_Parameter!$C$16*0.001/(3.715*Berechnungen!IX45)))^2,3400*(IX114/IX45*0.001)^4.13*(IX114/IX137)^(230*(IX114/IX45*0.001)^2.1-0.7)*IX91^(0.193*EXP(-3300*(IX114/IX45*0.001)^2.6*(IX114/IX137))))</f>
        <v>#N/A</v>
      </c>
      <c r="IY160" s="88" t="e">
        <f ca="1">IF(OR(IY$7="–",IY$7="glatt"),0.25/(LOG(15/IY91+E3_Parameter!$C$16*0.001/(3.715*Berechnungen!IY45)))^2,3400*(IY114/IY45*0.001)^4.13*(IY114/IY137)^(230*(IY114/IY45*0.001)^2.1-0.7)*IY91^(0.193*EXP(-3300*(IY114/IY45*0.001)^2.6*(IY114/IY137))))</f>
        <v>#N/A</v>
      </c>
      <c r="IZ160" s="88" t="e">
        <f ca="1">IF(OR(IZ$7="–",IZ$7="glatt"),0.25/(LOG(15/IZ91+E3_Parameter!$C$16*0.001/(3.715*Berechnungen!IZ45)))^2,3400*(IZ114/IZ45*0.001)^4.13*(IZ114/IZ137)^(230*(IZ114/IZ45*0.001)^2.1-0.7)*IZ91^(0.193*EXP(-3300*(IZ114/IZ45*0.001)^2.6*(IZ114/IZ137))))</f>
        <v>#N/A</v>
      </c>
      <c r="JA160" s="88" t="e">
        <f ca="1">IF(OR(JA$7="–",JA$7="glatt"),0.25/(LOG(15/JA91+E3_Parameter!$C$16*0.001/(3.715*Berechnungen!JA45)))^2,3400*(JA114/JA45*0.001)^4.13*(JA114/JA137)^(230*(JA114/JA45*0.001)^2.1-0.7)*JA91^(0.193*EXP(-3300*(JA114/JA45*0.001)^2.6*(JA114/JA137))))</f>
        <v>#N/A</v>
      </c>
      <c r="JB160" s="88" t="e">
        <f ca="1">IF(OR(JB$7="–",JB$7="glatt"),0.25/(LOG(15/JB91+E3_Parameter!$C$16*0.001/(3.715*Berechnungen!JB45)))^2,3400*(JB114/JB45*0.001)^4.13*(JB114/JB137)^(230*(JB114/JB45*0.001)^2.1-0.7)*JB91^(0.193*EXP(-3300*(JB114/JB45*0.001)^2.6*(JB114/JB137))))</f>
        <v>#N/A</v>
      </c>
      <c r="JC160" s="88" t="e">
        <f ca="1">IF(OR(JC$7="–",JC$7="glatt"),0.25/(LOG(15/JC91+E3_Parameter!$C$16*0.001/(3.715*Berechnungen!JC45)))^2,3400*(JC114/JC45*0.001)^4.13*(JC114/JC137)^(230*(JC114/JC45*0.001)^2.1-0.7)*JC91^(0.193*EXP(-3300*(JC114/JC45*0.001)^2.6*(JC114/JC137))))</f>
        <v>#N/A</v>
      </c>
      <c r="JD160" s="88" t="e">
        <f ca="1">IF(OR(JD$7="–",JD$7="glatt"),0.25/(LOG(15/JD91+E3_Parameter!$C$16*0.001/(3.715*Berechnungen!JD45)))^2,3400*(JD114/JD45*0.001)^4.13*(JD114/JD137)^(230*(JD114/JD45*0.001)^2.1-0.7)*JD91^(0.193*EXP(-3300*(JD114/JD45*0.001)^2.6*(JD114/JD137))))</f>
        <v>#N/A</v>
      </c>
      <c r="JE160" s="88" t="e">
        <f ca="1">IF(OR(JE$7="–",JE$7="glatt"),0.25/(LOG(15/JE91+E3_Parameter!$C$16*0.001/(3.715*Berechnungen!JE45)))^2,3400*(JE114/JE45*0.001)^4.13*(JE114/JE137)^(230*(JE114/JE45*0.001)^2.1-0.7)*JE91^(0.193*EXP(-3300*(JE114/JE45*0.001)^2.6*(JE114/JE137))))</f>
        <v>#N/A</v>
      </c>
      <c r="JF160" s="88" t="e">
        <f ca="1">IF(OR(JF$7="–",JF$7="glatt"),0.25/(LOG(15/JF91+E3_Parameter!$C$16*0.001/(3.715*Berechnungen!JF45)))^2,3400*(JF114/JF45*0.001)^4.13*(JF114/JF137)^(230*(JF114/JF45*0.001)^2.1-0.7)*JF91^(0.193*EXP(-3300*(JF114/JF45*0.001)^2.6*(JF114/JF137))))</f>
        <v>#N/A</v>
      </c>
      <c r="JG160" s="88" t="e">
        <f ca="1">IF(OR(JG$7="–",JG$7="glatt"),0.25/(LOG(15/JG91+E3_Parameter!$C$16*0.001/(3.715*Berechnungen!JG45)))^2,3400*(JG114/JG45*0.001)^4.13*(JG114/JG137)^(230*(JG114/JG45*0.001)^2.1-0.7)*JG91^(0.193*EXP(-3300*(JG114/JG45*0.001)^2.6*(JG114/JG137))))</f>
        <v>#N/A</v>
      </c>
      <c r="JH160" s="88" t="e">
        <f ca="1">IF(OR(JH$7="–",JH$7="glatt"),0.25/(LOG(15/JH91+E3_Parameter!$C$16*0.001/(3.715*Berechnungen!JH45)))^2,3400*(JH114/JH45*0.001)^4.13*(JH114/JH137)^(230*(JH114/JH45*0.001)^2.1-0.7)*JH91^(0.193*EXP(-3300*(JH114/JH45*0.001)^2.6*(JH114/JH137))))</f>
        <v>#N/A</v>
      </c>
      <c r="JI160" s="88" t="e">
        <f ca="1">IF(OR(JI$7="–",JI$7="glatt"),0.25/(LOG(15/JI91+E3_Parameter!$C$16*0.001/(3.715*Berechnungen!JI45)))^2,3400*(JI114/JI45*0.001)^4.13*(JI114/JI137)^(230*(JI114/JI45*0.001)^2.1-0.7)*JI91^(0.193*EXP(-3300*(JI114/JI45*0.001)^2.6*(JI114/JI137))))</f>
        <v>#N/A</v>
      </c>
      <c r="JJ160" s="88" t="e">
        <f ca="1">IF(OR(JJ$7="–",JJ$7="glatt"),0.25/(LOG(15/JJ91+E3_Parameter!$C$16*0.001/(3.715*Berechnungen!JJ45)))^2,3400*(JJ114/JJ45*0.001)^4.13*(JJ114/JJ137)^(230*(JJ114/JJ45*0.001)^2.1-0.7)*JJ91^(0.193*EXP(-3300*(JJ114/JJ45*0.001)^2.6*(JJ114/JJ137))))</f>
        <v>#N/A</v>
      </c>
      <c r="JK160" s="88" t="e">
        <f ca="1">IF(OR(JK$7="–",JK$7="glatt"),0.25/(LOG(15/JK91+E3_Parameter!$C$16*0.001/(3.715*Berechnungen!JK45)))^2,3400*(JK114/JK45*0.001)^4.13*(JK114/JK137)^(230*(JK114/JK45*0.001)^2.1-0.7)*JK91^(0.193*EXP(-3300*(JK114/JK45*0.001)^2.6*(JK114/JK137))))</f>
        <v>#N/A</v>
      </c>
      <c r="JL160" s="88" t="e">
        <f ca="1">IF(OR(JL$7="–",JL$7="glatt"),0.25/(LOG(15/JL91+E3_Parameter!$C$16*0.001/(3.715*Berechnungen!JL45)))^2,3400*(JL114/JL45*0.001)^4.13*(JL114/JL137)^(230*(JL114/JL45*0.001)^2.1-0.7)*JL91^(0.193*EXP(-3300*(JL114/JL45*0.001)^2.6*(JL114/JL137))))</f>
        <v>#N/A</v>
      </c>
      <c r="JM160" s="88" t="e">
        <f ca="1">IF(OR(JM$7="–",JM$7="glatt"),0.25/(LOG(15/JM91+E3_Parameter!$C$16*0.001/(3.715*Berechnungen!JM45)))^2,3400*(JM114/JM45*0.001)^4.13*(JM114/JM137)^(230*(JM114/JM45*0.001)^2.1-0.7)*JM91^(0.193*EXP(-3300*(JM114/JM45*0.001)^2.6*(JM114/JM137))))</f>
        <v>#N/A</v>
      </c>
      <c r="JN160" s="88" t="e">
        <f ca="1">IF(OR(JN$7="–",JN$7="glatt"),0.25/(LOG(15/JN91+E3_Parameter!$C$16*0.001/(3.715*Berechnungen!JN45)))^2,3400*(JN114/JN45*0.001)^4.13*(JN114/JN137)^(230*(JN114/JN45*0.001)^2.1-0.7)*JN91^(0.193*EXP(-3300*(JN114/JN45*0.001)^2.6*(JN114/JN137))))</f>
        <v>#N/A</v>
      </c>
      <c r="JO160" s="88" t="e">
        <f ca="1">IF(OR(JO$7="–",JO$7="glatt"),0.25/(LOG(15/JO91+E3_Parameter!$C$16*0.001/(3.715*Berechnungen!JO45)))^2,3400*(JO114/JO45*0.001)^4.13*(JO114/JO137)^(230*(JO114/JO45*0.001)^2.1-0.7)*JO91^(0.193*EXP(-3300*(JO114/JO45*0.001)^2.6*(JO114/JO137))))</f>
        <v>#N/A</v>
      </c>
      <c r="JP160" s="88" t="e">
        <f ca="1">IF(OR(JP$7="–",JP$7="glatt"),0.25/(LOG(15/JP91+E3_Parameter!$C$16*0.001/(3.715*Berechnungen!JP45)))^2,3400*(JP114/JP45*0.001)^4.13*(JP114/JP137)^(230*(JP114/JP45*0.001)^2.1-0.7)*JP91^(0.193*EXP(-3300*(JP114/JP45*0.001)^2.6*(JP114/JP137))))</f>
        <v>#N/A</v>
      </c>
      <c r="JQ160" s="88" t="e">
        <f ca="1">IF(OR(JQ$7="–",JQ$7="glatt"),0.25/(LOG(15/JQ91+E3_Parameter!$C$16*0.001/(3.715*Berechnungen!JQ45)))^2,3400*(JQ114/JQ45*0.001)^4.13*(JQ114/JQ137)^(230*(JQ114/JQ45*0.001)^2.1-0.7)*JQ91^(0.193*EXP(-3300*(JQ114/JQ45*0.001)^2.6*(JQ114/JQ137))))</f>
        <v>#N/A</v>
      </c>
      <c r="JR160" s="88" t="e">
        <f ca="1">IF(OR(JR$7="–",JR$7="glatt"),0.25/(LOG(15/JR91+E3_Parameter!$C$16*0.001/(3.715*Berechnungen!JR45)))^2,3400*(JR114/JR45*0.001)^4.13*(JR114/JR137)^(230*(JR114/JR45*0.001)^2.1-0.7)*JR91^(0.193*EXP(-3300*(JR114/JR45*0.001)^2.6*(JR114/JR137))))</f>
        <v>#N/A</v>
      </c>
      <c r="JS160" s="88" t="e">
        <f ca="1">IF(OR(JS$7="–",JS$7="glatt"),0.25/(LOG(15/JS91+E3_Parameter!$C$16*0.001/(3.715*Berechnungen!JS45)))^2,3400*(JS114/JS45*0.001)^4.13*(JS114/JS137)^(230*(JS114/JS45*0.001)^2.1-0.7)*JS91^(0.193*EXP(-3300*(JS114/JS45*0.001)^2.6*(JS114/JS137))))</f>
        <v>#N/A</v>
      </c>
      <c r="JT160" s="88" t="e">
        <f ca="1">IF(OR(JT$7="–",JT$7="glatt"),0.25/(LOG(15/JT91+E3_Parameter!$C$16*0.001/(3.715*Berechnungen!JT45)))^2,3400*(JT114/JT45*0.001)^4.13*(JT114/JT137)^(230*(JT114/JT45*0.001)^2.1-0.7)*JT91^(0.193*EXP(-3300*(JT114/JT45*0.001)^2.6*(JT114/JT137))))</f>
        <v>#N/A</v>
      </c>
      <c r="JU160" s="88" t="e">
        <f ca="1">IF(OR(JU$7="–",JU$7="glatt"),0.25/(LOG(15/JU91+E3_Parameter!$C$16*0.001/(3.715*Berechnungen!JU45)))^2,3400*(JU114/JU45*0.001)^4.13*(JU114/JU137)^(230*(JU114/JU45*0.001)^2.1-0.7)*JU91^(0.193*EXP(-3300*(JU114/JU45*0.001)^2.6*(JU114/JU137))))</f>
        <v>#N/A</v>
      </c>
      <c r="JV160" s="88" t="e">
        <f ca="1">IF(OR(JV$7="–",JV$7="glatt"),0.25/(LOG(15/JV91+E3_Parameter!$C$16*0.001/(3.715*Berechnungen!JV45)))^2,3400*(JV114/JV45*0.001)^4.13*(JV114/JV137)^(230*(JV114/JV45*0.001)^2.1-0.7)*JV91^(0.193*EXP(-3300*(JV114/JV45*0.001)^2.6*(JV114/JV137))))</f>
        <v>#N/A</v>
      </c>
      <c r="JW160" s="88" t="e">
        <f ca="1">IF(OR(JW$7="–",JW$7="glatt"),0.25/(LOG(15/JW91+E3_Parameter!$C$16*0.001/(3.715*Berechnungen!JW45)))^2,3400*(JW114/JW45*0.001)^4.13*(JW114/JW137)^(230*(JW114/JW45*0.001)^2.1-0.7)*JW91^(0.193*EXP(-3300*(JW114/JW45*0.001)^2.6*(JW114/JW137))))</f>
        <v>#N/A</v>
      </c>
      <c r="JX160" s="88" t="e">
        <f ca="1">IF(OR(JX$7="–",JX$7="glatt"),0.25/(LOG(15/JX91+E3_Parameter!$C$16*0.001/(3.715*Berechnungen!JX45)))^2,3400*(JX114/JX45*0.001)^4.13*(JX114/JX137)^(230*(JX114/JX45*0.001)^2.1-0.7)*JX91^(0.193*EXP(-3300*(JX114/JX45*0.001)^2.6*(JX114/JX137))))</f>
        <v>#N/A</v>
      </c>
      <c r="JY160" s="88" t="e">
        <f ca="1">IF(OR(JY$7="–",JY$7="glatt"),0.25/(LOG(15/JY91+E3_Parameter!$C$16*0.001/(3.715*Berechnungen!JY45)))^2,3400*(JY114/JY45*0.001)^4.13*(JY114/JY137)^(230*(JY114/JY45*0.001)^2.1-0.7)*JY91^(0.193*EXP(-3300*(JY114/JY45*0.001)^2.6*(JY114/JY137))))</f>
        <v>#N/A</v>
      </c>
      <c r="JZ160" s="88" t="e">
        <f ca="1">IF(OR(JZ$7="–",JZ$7="glatt"),0.25/(LOG(15/JZ91+E3_Parameter!$C$16*0.001/(3.715*Berechnungen!JZ45)))^2,3400*(JZ114/JZ45*0.001)^4.13*(JZ114/JZ137)^(230*(JZ114/JZ45*0.001)^2.1-0.7)*JZ91^(0.193*EXP(-3300*(JZ114/JZ45*0.001)^2.6*(JZ114/JZ137))))</f>
        <v>#N/A</v>
      </c>
      <c r="KA160" s="88" t="e">
        <f ca="1">IF(OR(KA$7="–",KA$7="glatt"),0.25/(LOG(15/KA91+E3_Parameter!$C$16*0.001/(3.715*Berechnungen!KA45)))^2,3400*(KA114/KA45*0.001)^4.13*(KA114/KA137)^(230*(KA114/KA45*0.001)^2.1-0.7)*KA91^(0.193*EXP(-3300*(KA114/KA45*0.001)^2.6*(KA114/KA137))))</f>
        <v>#N/A</v>
      </c>
      <c r="KB160" s="88" t="e">
        <f ca="1">IF(OR(KB$7="–",KB$7="glatt"),0.25/(LOG(15/KB91+E3_Parameter!$C$16*0.001/(3.715*Berechnungen!KB45)))^2,3400*(KB114/KB45*0.001)^4.13*(KB114/KB137)^(230*(KB114/KB45*0.001)^2.1-0.7)*KB91^(0.193*EXP(-3300*(KB114/KB45*0.001)^2.6*(KB114/KB137))))</f>
        <v>#N/A</v>
      </c>
      <c r="KC160" s="88" t="e">
        <f ca="1">IF(OR(KC$7="–",KC$7="glatt"),0.25/(LOG(15/KC91+E3_Parameter!$C$16*0.001/(3.715*Berechnungen!KC45)))^2,3400*(KC114/KC45*0.001)^4.13*(KC114/KC137)^(230*(KC114/KC45*0.001)^2.1-0.7)*KC91^(0.193*EXP(-3300*(KC114/KC45*0.001)^2.6*(KC114/KC137))))</f>
        <v>#N/A</v>
      </c>
      <c r="KD160" s="88" t="e">
        <f ca="1">IF(OR(KD$7="–",KD$7="glatt"),0.25/(LOG(15/KD91+E3_Parameter!$C$16*0.001/(3.715*Berechnungen!KD45)))^2,3400*(KD114/KD45*0.001)^4.13*(KD114/KD137)^(230*(KD114/KD45*0.001)^2.1-0.7)*KD91^(0.193*EXP(-3300*(KD114/KD45*0.001)^2.6*(KD114/KD137))))</f>
        <v>#N/A</v>
      </c>
      <c r="KE160" s="88" t="e">
        <f ca="1">IF(OR(KE$7="–",KE$7="glatt"),0.25/(LOG(15/KE91+E3_Parameter!$C$16*0.001/(3.715*Berechnungen!KE45)))^2,3400*(KE114/KE45*0.001)^4.13*(KE114/KE137)^(230*(KE114/KE45*0.001)^2.1-0.7)*KE91^(0.193*EXP(-3300*(KE114/KE45*0.001)^2.6*(KE114/KE137))))</f>
        <v>#N/A</v>
      </c>
      <c r="KF160" s="88" t="e">
        <f ca="1">IF(OR(KF$7="–",KF$7="glatt"),0.25/(LOG(15/KF91+E3_Parameter!$C$16*0.001/(3.715*Berechnungen!KF45)))^2,3400*(KF114/KF45*0.001)^4.13*(KF114/KF137)^(230*(KF114/KF45*0.001)^2.1-0.7)*KF91^(0.193*EXP(-3300*(KF114/KF45*0.001)^2.6*(KF114/KF137))))</f>
        <v>#N/A</v>
      </c>
      <c r="KG160" s="88" t="e">
        <f ca="1">IF(OR(KG$7="–",KG$7="glatt"),0.25/(LOG(15/KG91+E3_Parameter!$C$16*0.001/(3.715*Berechnungen!KG45)))^2,3400*(KG114/KG45*0.001)^4.13*(KG114/KG137)^(230*(KG114/KG45*0.001)^2.1-0.7)*KG91^(0.193*EXP(-3300*(KG114/KG45*0.001)^2.6*(KG114/KG137))))</f>
        <v>#N/A</v>
      </c>
      <c r="KH160" s="88" t="e">
        <f ca="1">IF(OR(KH$7="–",KH$7="glatt"),0.25/(LOG(15/KH91+E3_Parameter!$C$16*0.001/(3.715*Berechnungen!KH45)))^2,3400*(KH114/KH45*0.001)^4.13*(KH114/KH137)^(230*(KH114/KH45*0.001)^2.1-0.7)*KH91^(0.193*EXP(-3300*(KH114/KH45*0.001)^2.6*(KH114/KH137))))</f>
        <v>#N/A</v>
      </c>
      <c r="KI160" s="88" t="e">
        <f ca="1">IF(OR(KI$7="–",KI$7="glatt"),0.25/(LOG(15/KI91+E3_Parameter!$C$16*0.001/(3.715*Berechnungen!KI45)))^2,3400*(KI114/KI45*0.001)^4.13*(KI114/KI137)^(230*(KI114/KI45*0.001)^2.1-0.7)*KI91^(0.193*EXP(-3300*(KI114/KI45*0.001)^2.6*(KI114/KI137))))</f>
        <v>#N/A</v>
      </c>
      <c r="KJ160" s="88" t="e">
        <f ca="1">IF(OR(KJ$7="–",KJ$7="glatt"),0.25/(LOG(15/KJ91+E3_Parameter!$C$16*0.001/(3.715*Berechnungen!KJ45)))^2,3400*(KJ114/KJ45*0.001)^4.13*(KJ114/KJ137)^(230*(KJ114/KJ45*0.001)^2.1-0.7)*KJ91^(0.193*EXP(-3300*(KJ114/KJ45*0.001)^2.6*(KJ114/KJ137))))</f>
        <v>#N/A</v>
      </c>
      <c r="KK160" s="88" t="e">
        <f ca="1">IF(OR(KK$7="–",KK$7="glatt"),0.25/(LOG(15/KK91+E3_Parameter!$C$16*0.001/(3.715*Berechnungen!KK45)))^2,3400*(KK114/KK45*0.001)^4.13*(KK114/KK137)^(230*(KK114/KK45*0.001)^2.1-0.7)*KK91^(0.193*EXP(-3300*(KK114/KK45*0.001)^2.6*(KK114/KK137))))</f>
        <v>#N/A</v>
      </c>
      <c r="KL160" s="88" t="e">
        <f ca="1">IF(OR(KL$7="–",KL$7="glatt"),0.25/(LOG(15/KL91+E3_Parameter!$C$16*0.001/(3.715*Berechnungen!KL45)))^2,3400*(KL114/KL45*0.001)^4.13*(KL114/KL137)^(230*(KL114/KL45*0.001)^2.1-0.7)*KL91^(0.193*EXP(-3300*(KL114/KL45*0.001)^2.6*(KL114/KL137))))</f>
        <v>#N/A</v>
      </c>
      <c r="KM160" s="88" t="e">
        <f ca="1">IF(OR(KM$7="–",KM$7="glatt"),0.25/(LOG(15/KM91+E3_Parameter!$C$16*0.001/(3.715*Berechnungen!KM45)))^2,3400*(KM114/KM45*0.001)^4.13*(KM114/KM137)^(230*(KM114/KM45*0.001)^2.1-0.7)*KM91^(0.193*EXP(-3300*(KM114/KM45*0.001)^2.6*(KM114/KM137))))</f>
        <v>#N/A</v>
      </c>
      <c r="KN160" s="88" t="e">
        <f ca="1">IF(OR(KN$7="–",KN$7="glatt"),0.25/(LOG(15/KN91+E3_Parameter!$C$16*0.001/(3.715*Berechnungen!KN45)))^2,3400*(KN114/KN45*0.001)^4.13*(KN114/KN137)^(230*(KN114/KN45*0.001)^2.1-0.7)*KN91^(0.193*EXP(-3300*(KN114/KN45*0.001)^2.6*(KN114/KN137))))</f>
        <v>#N/A</v>
      </c>
      <c r="KO160" s="88" t="e">
        <f ca="1">IF(OR(KO$7="–",KO$7="glatt"),0.25/(LOG(15/KO91+E3_Parameter!$C$16*0.001/(3.715*Berechnungen!KO45)))^2,3400*(KO114/KO45*0.001)^4.13*(KO114/KO137)^(230*(KO114/KO45*0.001)^2.1-0.7)*KO91^(0.193*EXP(-3300*(KO114/KO45*0.001)^2.6*(KO114/KO137))))</f>
        <v>#N/A</v>
      </c>
      <c r="KP160" s="88" t="e">
        <f ca="1">IF(OR(KP$7="–",KP$7="glatt"),0.25/(LOG(15/KP91+E3_Parameter!$C$16*0.001/(3.715*Berechnungen!KP45)))^2,3400*(KP114/KP45*0.001)^4.13*(KP114/KP137)^(230*(KP114/KP45*0.001)^2.1-0.7)*KP91^(0.193*EXP(-3300*(KP114/KP45*0.001)^2.6*(KP114/KP137))))</f>
        <v>#N/A</v>
      </c>
      <c r="KQ160" s="88" t="e">
        <f ca="1">IF(OR(KQ$7="–",KQ$7="glatt"),0.25/(LOG(15/KQ91+E3_Parameter!$C$16*0.001/(3.715*Berechnungen!KQ45)))^2,3400*(KQ114/KQ45*0.001)^4.13*(KQ114/KQ137)^(230*(KQ114/KQ45*0.001)^2.1-0.7)*KQ91^(0.193*EXP(-3300*(KQ114/KQ45*0.001)^2.6*(KQ114/KQ137))))</f>
        <v>#N/A</v>
      </c>
      <c r="KR160" s="88" t="e">
        <f ca="1">IF(OR(KR$7="–",KR$7="glatt"),0.25/(LOG(15/KR91+E3_Parameter!$C$16*0.001/(3.715*Berechnungen!KR45)))^2,3400*(KR114/KR45*0.001)^4.13*(KR114/KR137)^(230*(KR114/KR45*0.001)^2.1-0.7)*KR91^(0.193*EXP(-3300*(KR114/KR45*0.001)^2.6*(KR114/KR137))))</f>
        <v>#N/A</v>
      </c>
      <c r="KS160" s="88" t="e">
        <f ca="1">IF(OR(KS$7="–",KS$7="glatt"),0.25/(LOG(15/KS91+E3_Parameter!$C$16*0.001/(3.715*Berechnungen!KS45)))^2,3400*(KS114/KS45*0.001)^4.13*(KS114/KS137)^(230*(KS114/KS45*0.001)^2.1-0.7)*KS91^(0.193*EXP(-3300*(KS114/KS45*0.001)^2.6*(KS114/KS137))))</f>
        <v>#N/A</v>
      </c>
      <c r="KT160" s="88" t="e">
        <f ca="1">IF(OR(KT$7="–",KT$7="glatt"),0.25/(LOG(15/KT91+E3_Parameter!$C$16*0.001/(3.715*Berechnungen!KT45)))^2,3400*(KT114/KT45*0.001)^4.13*(KT114/KT137)^(230*(KT114/KT45*0.001)^2.1-0.7)*KT91^(0.193*EXP(-3300*(KT114/KT45*0.001)^2.6*(KT114/KT137))))</f>
        <v>#N/A</v>
      </c>
      <c r="KU160" s="88" t="e">
        <f ca="1">IF(OR(KU$7="–",KU$7="glatt"),0.25/(LOG(15/KU91+E3_Parameter!$C$16*0.001/(3.715*Berechnungen!KU45)))^2,3400*(KU114/KU45*0.001)^4.13*(KU114/KU137)^(230*(KU114/KU45*0.001)^2.1-0.7)*KU91^(0.193*EXP(-3300*(KU114/KU45*0.001)^2.6*(KU114/KU137))))</f>
        <v>#N/A</v>
      </c>
      <c r="KV160" s="88" t="e">
        <f ca="1">IF(OR(KV$7="–",KV$7="glatt"),0.25/(LOG(15/KV91+E3_Parameter!$C$16*0.001/(3.715*Berechnungen!KV45)))^2,3400*(KV114/KV45*0.001)^4.13*(KV114/KV137)^(230*(KV114/KV45*0.001)^2.1-0.7)*KV91^(0.193*EXP(-3300*(KV114/KV45*0.001)^2.6*(KV114/KV137))))</f>
        <v>#N/A</v>
      </c>
      <c r="KW160" s="88" t="e">
        <f ca="1">IF(OR(KW$7="–",KW$7="glatt"),0.25/(LOG(15/KW91+E3_Parameter!$C$16*0.001/(3.715*Berechnungen!KW45)))^2,3400*(KW114/KW45*0.001)^4.13*(KW114/KW137)^(230*(KW114/KW45*0.001)^2.1-0.7)*KW91^(0.193*EXP(-3300*(KW114/KW45*0.001)^2.6*(KW114/KW137))))</f>
        <v>#N/A</v>
      </c>
      <c r="KX160" s="88" t="e">
        <f ca="1">IF(OR(KX$7="–",KX$7="glatt"),0.25/(LOG(15/KX91+E3_Parameter!$C$16*0.001/(3.715*Berechnungen!KX45)))^2,3400*(KX114/KX45*0.001)^4.13*(KX114/KX137)^(230*(KX114/KX45*0.001)^2.1-0.7)*KX91^(0.193*EXP(-3300*(KX114/KX45*0.001)^2.6*(KX114/KX137))))</f>
        <v>#N/A</v>
      </c>
      <c r="KY160" s="88" t="e">
        <f ca="1">IF(OR(KY$7="–",KY$7="glatt"),0.25/(LOG(15/KY91+E3_Parameter!$C$16*0.001/(3.715*Berechnungen!KY45)))^2,3400*(KY114/KY45*0.001)^4.13*(KY114/KY137)^(230*(KY114/KY45*0.001)^2.1-0.7)*KY91^(0.193*EXP(-3300*(KY114/KY45*0.001)^2.6*(KY114/KY137))))</f>
        <v>#N/A</v>
      </c>
      <c r="KZ160" s="88" t="e">
        <f ca="1">IF(OR(KZ$7="–",KZ$7="glatt"),0.25/(LOG(15/KZ91+E3_Parameter!$C$16*0.001/(3.715*Berechnungen!KZ45)))^2,3400*(KZ114/KZ45*0.001)^4.13*(KZ114/KZ137)^(230*(KZ114/KZ45*0.001)^2.1-0.7)*KZ91^(0.193*EXP(-3300*(KZ114/KZ45*0.001)^2.6*(KZ114/KZ137))))</f>
        <v>#N/A</v>
      </c>
      <c r="LA160" s="88" t="e">
        <f ca="1">IF(OR(LA$7="–",LA$7="glatt"),0.25/(LOG(15/LA91+E3_Parameter!$C$16*0.001/(3.715*Berechnungen!LA45)))^2,3400*(LA114/LA45*0.001)^4.13*(LA114/LA137)^(230*(LA114/LA45*0.001)^2.1-0.7)*LA91^(0.193*EXP(-3300*(LA114/LA45*0.001)^2.6*(LA114/LA137))))</f>
        <v>#N/A</v>
      </c>
      <c r="LB160" s="88" t="e">
        <f ca="1">IF(OR(LB$7="–",LB$7="glatt"),0.25/(LOG(15/LB91+E3_Parameter!$C$16*0.001/(3.715*Berechnungen!LB45)))^2,3400*(LB114/LB45*0.001)^4.13*(LB114/LB137)^(230*(LB114/LB45*0.001)^2.1-0.7)*LB91^(0.193*EXP(-3300*(LB114/LB45*0.001)^2.6*(LB114/LB137))))</f>
        <v>#N/A</v>
      </c>
      <c r="LC160" s="88" t="e">
        <f ca="1">IF(OR(LC$7="–",LC$7="glatt"),0.25/(LOG(15/LC91+E3_Parameter!$C$16*0.001/(3.715*Berechnungen!LC45)))^2,3400*(LC114/LC45*0.001)^4.13*(LC114/LC137)^(230*(LC114/LC45*0.001)^2.1-0.7)*LC91^(0.193*EXP(-3300*(LC114/LC45*0.001)^2.6*(LC114/LC137))))</f>
        <v>#N/A</v>
      </c>
      <c r="LD160" s="88" t="e">
        <f ca="1">IF(OR(LD$7="–",LD$7="glatt"),0.25/(LOG(15/LD91+E3_Parameter!$C$16*0.001/(3.715*Berechnungen!LD45)))^2,3400*(LD114/LD45*0.001)^4.13*(LD114/LD137)^(230*(LD114/LD45*0.001)^2.1-0.7)*LD91^(0.193*EXP(-3300*(LD114/LD45*0.001)^2.6*(LD114/LD137))))</f>
        <v>#N/A</v>
      </c>
      <c r="LE160" s="88" t="e">
        <f ca="1">IF(OR(LE$7="–",LE$7="glatt"),0.25/(LOG(15/LE91+E3_Parameter!$C$16*0.001/(3.715*Berechnungen!LE45)))^2,3400*(LE114/LE45*0.001)^4.13*(LE114/LE137)^(230*(LE114/LE45*0.001)^2.1-0.7)*LE91^(0.193*EXP(-3300*(LE114/LE45*0.001)^2.6*(LE114/LE137))))</f>
        <v>#N/A</v>
      </c>
      <c r="LF160" s="88" t="e">
        <f ca="1">IF(OR(LF$7="–",LF$7="glatt"),0.25/(LOG(15/LF91+E3_Parameter!$C$16*0.001/(3.715*Berechnungen!LF45)))^2,3400*(LF114/LF45*0.001)^4.13*(LF114/LF137)^(230*(LF114/LF45*0.001)^2.1-0.7)*LF91^(0.193*EXP(-3300*(LF114/LF45*0.001)^2.6*(LF114/LF137))))</f>
        <v>#N/A</v>
      </c>
      <c r="LG160" s="88" t="e">
        <f ca="1">IF(OR(LG$7="–",LG$7="glatt"),0.25/(LOG(15/LG91+E3_Parameter!$C$16*0.001/(3.715*Berechnungen!LG45)))^2,3400*(LG114/LG45*0.001)^4.13*(LG114/LG137)^(230*(LG114/LG45*0.001)^2.1-0.7)*LG91^(0.193*EXP(-3300*(LG114/LG45*0.001)^2.6*(LG114/LG137))))</f>
        <v>#N/A</v>
      </c>
      <c r="LH160" s="88" t="e">
        <f ca="1">IF(OR(LH$7="–",LH$7="glatt"),0.25/(LOG(15/LH91+E3_Parameter!$C$16*0.001/(3.715*Berechnungen!LH45)))^2,3400*(LH114/LH45*0.001)^4.13*(LH114/LH137)^(230*(LH114/LH45*0.001)^2.1-0.7)*LH91^(0.193*EXP(-3300*(LH114/LH45*0.001)^2.6*(LH114/LH137))))</f>
        <v>#N/A</v>
      </c>
      <c r="LI160" s="88" t="e">
        <f ca="1">IF(OR(LI$7="–",LI$7="glatt"),0.25/(LOG(15/LI91+E3_Parameter!$C$16*0.001/(3.715*Berechnungen!LI45)))^2,3400*(LI114/LI45*0.001)^4.13*(LI114/LI137)^(230*(LI114/LI45*0.001)^2.1-0.7)*LI91^(0.193*EXP(-3300*(LI114/LI45*0.001)^2.6*(LI114/LI137))))</f>
        <v>#N/A</v>
      </c>
      <c r="LJ160" s="88" t="e">
        <f ca="1">IF(OR(LJ$7="–",LJ$7="glatt"),0.25/(LOG(15/LJ91+E3_Parameter!$C$16*0.001/(3.715*Berechnungen!LJ45)))^2,3400*(LJ114/LJ45*0.001)^4.13*(LJ114/LJ137)^(230*(LJ114/LJ45*0.001)^2.1-0.7)*LJ91^(0.193*EXP(-3300*(LJ114/LJ45*0.001)^2.6*(LJ114/LJ137))))</f>
        <v>#N/A</v>
      </c>
      <c r="LK160" s="88" t="e">
        <f ca="1">IF(OR(LK$7="–",LK$7="glatt"),0.25/(LOG(15/LK91+E3_Parameter!$C$16*0.001/(3.715*Berechnungen!LK45)))^2,3400*(LK114/LK45*0.001)^4.13*(LK114/LK137)^(230*(LK114/LK45*0.001)^2.1-0.7)*LK91^(0.193*EXP(-3300*(LK114/LK45*0.001)^2.6*(LK114/LK137))))</f>
        <v>#N/A</v>
      </c>
      <c r="LL160" s="88" t="e">
        <f ca="1">IF(OR(LL$7="–",LL$7="glatt"),0.25/(LOG(15/LL91+E3_Parameter!$C$16*0.001/(3.715*Berechnungen!LL45)))^2,3400*(LL114/LL45*0.001)^4.13*(LL114/LL137)^(230*(LL114/LL45*0.001)^2.1-0.7)*LL91^(0.193*EXP(-3300*(LL114/LL45*0.001)^2.6*(LL114/LL137))))</f>
        <v>#N/A</v>
      </c>
      <c r="LM160" s="88" t="e">
        <f ca="1">IF(OR(LM$7="–",LM$7="glatt"),0.25/(LOG(15/LM91+E3_Parameter!$C$16*0.001/(3.715*Berechnungen!LM45)))^2,3400*(LM114/LM45*0.001)^4.13*(LM114/LM137)^(230*(LM114/LM45*0.001)^2.1-0.7)*LM91^(0.193*EXP(-3300*(LM114/LM45*0.001)^2.6*(LM114/LM137))))</f>
        <v>#N/A</v>
      </c>
      <c r="LN160" s="88" t="e">
        <f ca="1">IF(OR(LN$7="–",LN$7="glatt"),0.25/(LOG(15/LN91+E3_Parameter!$C$16*0.001/(3.715*Berechnungen!LN45)))^2,3400*(LN114/LN45*0.001)^4.13*(LN114/LN137)^(230*(LN114/LN45*0.001)^2.1-0.7)*LN91^(0.193*EXP(-3300*(LN114/LN45*0.001)^2.6*(LN114/LN137))))</f>
        <v>#N/A</v>
      </c>
      <c r="LO160" s="88" t="e">
        <f ca="1">IF(OR(LO$7="–",LO$7="glatt"),0.25/(LOG(15/LO91+E3_Parameter!$C$16*0.001/(3.715*Berechnungen!LO45)))^2,3400*(LO114/LO45*0.001)^4.13*(LO114/LO137)^(230*(LO114/LO45*0.001)^2.1-0.7)*LO91^(0.193*EXP(-3300*(LO114/LO45*0.001)^2.6*(LO114/LO137))))</f>
        <v>#N/A</v>
      </c>
      <c r="LP160" s="88" t="e">
        <f ca="1">IF(OR(LP$7="–",LP$7="glatt"),0.25/(LOG(15/LP91+E3_Parameter!$C$16*0.001/(3.715*Berechnungen!LP45)))^2,3400*(LP114/LP45*0.001)^4.13*(LP114/LP137)^(230*(LP114/LP45*0.001)^2.1-0.7)*LP91^(0.193*EXP(-3300*(LP114/LP45*0.001)^2.6*(LP114/LP137))))</f>
        <v>#N/A</v>
      </c>
      <c r="LQ160" s="88" t="e">
        <f ca="1">IF(OR(LQ$7="–",LQ$7="glatt"),0.25/(LOG(15/LQ91+E3_Parameter!$C$16*0.001/(3.715*Berechnungen!LQ45)))^2,3400*(LQ114/LQ45*0.001)^4.13*(LQ114/LQ137)^(230*(LQ114/LQ45*0.001)^2.1-0.7)*LQ91^(0.193*EXP(-3300*(LQ114/LQ45*0.001)^2.6*(LQ114/LQ137))))</f>
        <v>#N/A</v>
      </c>
      <c r="LR160" s="88" t="e">
        <f ca="1">IF(OR(LR$7="–",LR$7="glatt"),0.25/(LOG(15/LR91+E3_Parameter!$C$16*0.001/(3.715*Berechnungen!LR45)))^2,3400*(LR114/LR45*0.001)^4.13*(LR114/LR137)^(230*(LR114/LR45*0.001)^2.1-0.7)*LR91^(0.193*EXP(-3300*(LR114/LR45*0.001)^2.6*(LR114/LR137))))</f>
        <v>#N/A</v>
      </c>
      <c r="LS160" s="88" t="e">
        <f ca="1">IF(OR(LS$7="–",LS$7="glatt"),0.25/(LOG(15/LS91+E3_Parameter!$C$16*0.001/(3.715*Berechnungen!LS45)))^2,3400*(LS114/LS45*0.001)^4.13*(LS114/LS137)^(230*(LS114/LS45*0.001)^2.1-0.7)*LS91^(0.193*EXP(-3300*(LS114/LS45*0.001)^2.6*(LS114/LS137))))</f>
        <v>#N/A</v>
      </c>
      <c r="LT160" s="88" t="e">
        <f ca="1">IF(OR(LT$7="–",LT$7="glatt"),0.25/(LOG(15/LT91+E3_Parameter!$C$16*0.001/(3.715*Berechnungen!LT45)))^2,3400*(LT114/LT45*0.001)^4.13*(LT114/LT137)^(230*(LT114/LT45*0.001)^2.1-0.7)*LT91^(0.193*EXP(-3300*(LT114/LT45*0.001)^2.6*(LT114/LT137))))</f>
        <v>#N/A</v>
      </c>
      <c r="LU160" s="88" t="e">
        <f ca="1">IF(OR(LU$7="–",LU$7="glatt"),0.25/(LOG(15/LU91+E3_Parameter!$C$16*0.001/(3.715*Berechnungen!LU45)))^2,3400*(LU114/LU45*0.001)^4.13*(LU114/LU137)^(230*(LU114/LU45*0.001)^2.1-0.7)*LU91^(0.193*EXP(-3300*(LU114/LU45*0.001)^2.6*(LU114/LU137))))</f>
        <v>#N/A</v>
      </c>
      <c r="LV160" s="88" t="e">
        <f ca="1">IF(OR(LV$7="–",LV$7="glatt"),0.25/(LOG(15/LV91+E3_Parameter!$C$16*0.001/(3.715*Berechnungen!LV45)))^2,3400*(LV114/LV45*0.001)^4.13*(LV114/LV137)^(230*(LV114/LV45*0.001)^2.1-0.7)*LV91^(0.193*EXP(-3300*(LV114/LV45*0.001)^2.6*(LV114/LV137))))</f>
        <v>#N/A</v>
      </c>
      <c r="LW160" s="88" t="e">
        <f ca="1">IF(OR(LW$7="–",LW$7="glatt"),0.25/(LOG(15/LW91+E3_Parameter!$C$16*0.001/(3.715*Berechnungen!LW45)))^2,3400*(LW114/LW45*0.001)^4.13*(LW114/LW137)^(230*(LW114/LW45*0.001)^2.1-0.7)*LW91^(0.193*EXP(-3300*(LW114/LW45*0.001)^2.6*(LW114/LW137))))</f>
        <v>#N/A</v>
      </c>
      <c r="LX160" s="88" t="e">
        <f ca="1">IF(OR(LX$7="–",LX$7="glatt"),0.25/(LOG(15/LX91+E3_Parameter!$C$16*0.001/(3.715*Berechnungen!LX45)))^2,3400*(LX114/LX45*0.001)^4.13*(LX114/LX137)^(230*(LX114/LX45*0.001)^2.1-0.7)*LX91^(0.193*EXP(-3300*(LX114/LX45*0.001)^2.6*(LX114/LX137))))</f>
        <v>#N/A</v>
      </c>
      <c r="LY160" s="88" t="e">
        <f ca="1">IF(OR(LY$7="–",LY$7="glatt"),0.25/(LOG(15/LY91+E3_Parameter!$C$16*0.001/(3.715*Berechnungen!LY45)))^2,3400*(LY114/LY45*0.001)^4.13*(LY114/LY137)^(230*(LY114/LY45*0.001)^2.1-0.7)*LY91^(0.193*EXP(-3300*(LY114/LY45*0.001)^2.6*(LY114/LY137))))</f>
        <v>#N/A</v>
      </c>
      <c r="LZ160" s="88" t="e">
        <f ca="1">IF(OR(LZ$7="–",LZ$7="glatt"),0.25/(LOG(15/LZ91+E3_Parameter!$C$16*0.001/(3.715*Berechnungen!LZ45)))^2,3400*(LZ114/LZ45*0.001)^4.13*(LZ114/LZ137)^(230*(LZ114/LZ45*0.001)^2.1-0.7)*LZ91^(0.193*EXP(-3300*(LZ114/LZ45*0.001)^2.6*(LZ114/LZ137))))</f>
        <v>#N/A</v>
      </c>
      <c r="MA160" s="88" t="e">
        <f ca="1">IF(OR(MA$7="–",MA$7="glatt"),0.25/(LOG(15/MA91+E3_Parameter!$C$16*0.001/(3.715*Berechnungen!MA45)))^2,3400*(MA114/MA45*0.001)^4.13*(MA114/MA137)^(230*(MA114/MA45*0.001)^2.1-0.7)*MA91^(0.193*EXP(-3300*(MA114/MA45*0.001)^2.6*(MA114/MA137))))</f>
        <v>#N/A</v>
      </c>
      <c r="MB160" s="88" t="e">
        <f ca="1">IF(OR(MB$7="–",MB$7="glatt"),0.25/(LOG(15/MB91+E3_Parameter!$C$16*0.001/(3.715*Berechnungen!MB45)))^2,3400*(MB114/MB45*0.001)^4.13*(MB114/MB137)^(230*(MB114/MB45*0.001)^2.1-0.7)*MB91^(0.193*EXP(-3300*(MB114/MB45*0.001)^2.6*(MB114/MB137))))</f>
        <v>#N/A</v>
      </c>
      <c r="MC160" s="88" t="e">
        <f ca="1">IF(OR(MC$7="–",MC$7="glatt"),0.25/(LOG(15/MC91+E3_Parameter!$C$16*0.001/(3.715*Berechnungen!MC45)))^2,3400*(MC114/MC45*0.001)^4.13*(MC114/MC137)^(230*(MC114/MC45*0.001)^2.1-0.7)*MC91^(0.193*EXP(-3300*(MC114/MC45*0.001)^2.6*(MC114/MC137))))</f>
        <v>#N/A</v>
      </c>
      <c r="MD160" s="88" t="e">
        <f ca="1">IF(OR(MD$7="–",MD$7="glatt"),0.25/(LOG(15/MD91+E3_Parameter!$C$16*0.001/(3.715*Berechnungen!MD45)))^2,3400*(MD114/MD45*0.001)^4.13*(MD114/MD137)^(230*(MD114/MD45*0.001)^2.1-0.7)*MD91^(0.193*EXP(-3300*(MD114/MD45*0.001)^2.6*(MD114/MD137))))</f>
        <v>#N/A</v>
      </c>
      <c r="ME160" s="88" t="e">
        <f ca="1">IF(OR(ME$7="–",ME$7="glatt"),0.25/(LOG(15/ME91+E3_Parameter!$C$16*0.001/(3.715*Berechnungen!ME45)))^2,3400*(ME114/ME45*0.001)^4.13*(ME114/ME137)^(230*(ME114/ME45*0.001)^2.1-0.7)*ME91^(0.193*EXP(-3300*(ME114/ME45*0.001)^2.6*(ME114/ME137))))</f>
        <v>#N/A</v>
      </c>
      <c r="MF160" s="88" t="e">
        <f ca="1">IF(OR(MF$7="–",MF$7="glatt"),0.25/(LOG(15/MF91+E3_Parameter!$C$16*0.001/(3.715*Berechnungen!MF45)))^2,3400*(MF114/MF45*0.001)^4.13*(MF114/MF137)^(230*(MF114/MF45*0.001)^2.1-0.7)*MF91^(0.193*EXP(-3300*(MF114/MF45*0.001)^2.6*(MF114/MF137))))</f>
        <v>#N/A</v>
      </c>
      <c r="MG160" s="88" t="e">
        <f ca="1">IF(OR(MG$7="–",MG$7="glatt"),0.25/(LOG(15/MG91+E3_Parameter!$C$16*0.001/(3.715*Berechnungen!MG45)))^2,3400*(MG114/MG45*0.001)^4.13*(MG114/MG137)^(230*(MG114/MG45*0.001)^2.1-0.7)*MG91^(0.193*EXP(-3300*(MG114/MG45*0.001)^2.6*(MG114/MG137))))</f>
        <v>#N/A</v>
      </c>
      <c r="MH160" s="88" t="e">
        <f ca="1">IF(OR(MH$7="–",MH$7="glatt"),0.25/(LOG(15/MH91+E3_Parameter!$C$16*0.001/(3.715*Berechnungen!MH45)))^2,3400*(MH114/MH45*0.001)^4.13*(MH114/MH137)^(230*(MH114/MH45*0.001)^2.1-0.7)*MH91^(0.193*EXP(-3300*(MH114/MH45*0.001)^2.6*(MH114/MH137))))</f>
        <v>#N/A</v>
      </c>
      <c r="MI160" s="88" t="e">
        <f ca="1">IF(OR(MI$7="–",MI$7="glatt"),0.25/(LOG(15/MI91+E3_Parameter!$C$16*0.001/(3.715*Berechnungen!MI45)))^2,3400*(MI114/MI45*0.001)^4.13*(MI114/MI137)^(230*(MI114/MI45*0.001)^2.1-0.7)*MI91^(0.193*EXP(-3300*(MI114/MI45*0.001)^2.6*(MI114/MI137))))</f>
        <v>#N/A</v>
      </c>
      <c r="MJ160" s="88" t="e">
        <f ca="1">IF(OR(MJ$7="–",MJ$7="glatt"),0.25/(LOG(15/MJ91+E3_Parameter!$C$16*0.001/(3.715*Berechnungen!MJ45)))^2,3400*(MJ114/MJ45*0.001)^4.13*(MJ114/MJ137)^(230*(MJ114/MJ45*0.001)^2.1-0.7)*MJ91^(0.193*EXP(-3300*(MJ114/MJ45*0.001)^2.6*(MJ114/MJ137))))</f>
        <v>#N/A</v>
      </c>
      <c r="MK160" s="88" t="e">
        <f ca="1">IF(OR(MK$7="–",MK$7="glatt"),0.25/(LOG(15/MK91+E3_Parameter!$C$16*0.001/(3.715*Berechnungen!MK45)))^2,3400*(MK114/MK45*0.001)^4.13*(MK114/MK137)^(230*(MK114/MK45*0.001)^2.1-0.7)*MK91^(0.193*EXP(-3300*(MK114/MK45*0.001)^2.6*(MK114/MK137))))</f>
        <v>#N/A</v>
      </c>
      <c r="ML160" s="88" t="e">
        <f ca="1">IF(OR(ML$7="–",ML$7="glatt"),0.25/(LOG(15/ML91+E3_Parameter!$C$16*0.001/(3.715*Berechnungen!ML45)))^2,3400*(ML114/ML45*0.001)^4.13*(ML114/ML137)^(230*(ML114/ML45*0.001)^2.1-0.7)*ML91^(0.193*EXP(-3300*(ML114/ML45*0.001)^2.6*(ML114/ML137))))</f>
        <v>#N/A</v>
      </c>
      <c r="MM160" s="88" t="e">
        <f ca="1">IF(OR(MM$7="–",MM$7="glatt"),0.25/(LOG(15/MM91+E3_Parameter!$C$16*0.001/(3.715*Berechnungen!MM45)))^2,3400*(MM114/MM45*0.001)^4.13*(MM114/MM137)^(230*(MM114/MM45*0.001)^2.1-0.7)*MM91^(0.193*EXP(-3300*(MM114/MM45*0.001)^2.6*(MM114/MM137))))</f>
        <v>#N/A</v>
      </c>
      <c r="MN160" s="88" t="e">
        <f ca="1">IF(OR(MN$7="–",MN$7="glatt"),0.25/(LOG(15/MN91+E3_Parameter!$C$16*0.001/(3.715*Berechnungen!MN45)))^2,3400*(MN114/MN45*0.001)^4.13*(MN114/MN137)^(230*(MN114/MN45*0.001)^2.1-0.7)*MN91^(0.193*EXP(-3300*(MN114/MN45*0.001)^2.6*(MN114/MN137))))</f>
        <v>#N/A</v>
      </c>
      <c r="MO160" s="88" t="e">
        <f ca="1">IF(OR(MO$7="–",MO$7="glatt"),0.25/(LOG(15/MO91+E3_Parameter!$C$16*0.001/(3.715*Berechnungen!MO45)))^2,3400*(MO114/MO45*0.001)^4.13*(MO114/MO137)^(230*(MO114/MO45*0.001)^2.1-0.7)*MO91^(0.193*EXP(-3300*(MO114/MO45*0.001)^2.6*(MO114/MO137))))</f>
        <v>#N/A</v>
      </c>
      <c r="MP160" s="88" t="e">
        <f ca="1">IF(OR(MP$7="–",MP$7="glatt"),0.25/(LOG(15/MP91+E3_Parameter!$C$16*0.001/(3.715*Berechnungen!MP45)))^2,3400*(MP114/MP45*0.001)^4.13*(MP114/MP137)^(230*(MP114/MP45*0.001)^2.1-0.7)*MP91^(0.193*EXP(-3300*(MP114/MP45*0.001)^2.6*(MP114/MP137))))</f>
        <v>#N/A</v>
      </c>
      <c r="MQ160" s="88" t="e">
        <f ca="1">IF(OR(MQ$7="–",MQ$7="glatt"),0.25/(LOG(15/MQ91+E3_Parameter!$C$16*0.001/(3.715*Berechnungen!MQ45)))^2,3400*(MQ114/MQ45*0.001)^4.13*(MQ114/MQ137)^(230*(MQ114/MQ45*0.001)^2.1-0.7)*MQ91^(0.193*EXP(-3300*(MQ114/MQ45*0.001)^2.6*(MQ114/MQ137))))</f>
        <v>#N/A</v>
      </c>
      <c r="MR160" s="88" t="e">
        <f ca="1">IF(OR(MR$7="–",MR$7="glatt"),0.25/(LOG(15/MR91+E3_Parameter!$C$16*0.001/(3.715*Berechnungen!MR45)))^2,3400*(MR114/MR45*0.001)^4.13*(MR114/MR137)^(230*(MR114/MR45*0.001)^2.1-0.7)*MR91^(0.193*EXP(-3300*(MR114/MR45*0.001)^2.6*(MR114/MR137))))</f>
        <v>#N/A</v>
      </c>
      <c r="MS160" s="88" t="e">
        <f ca="1">IF(OR(MS$7="–",MS$7="glatt"),0.25/(LOG(15/MS91+E3_Parameter!$C$16*0.001/(3.715*Berechnungen!MS45)))^2,3400*(MS114/MS45*0.001)^4.13*(MS114/MS137)^(230*(MS114/MS45*0.001)^2.1-0.7)*MS91^(0.193*EXP(-3300*(MS114/MS45*0.001)^2.6*(MS114/MS137))))</f>
        <v>#N/A</v>
      </c>
      <c r="MT160" s="88" t="e">
        <f ca="1">IF(OR(MT$7="–",MT$7="glatt"),0.25/(LOG(15/MT91+E3_Parameter!$C$16*0.001/(3.715*Berechnungen!MT45)))^2,3400*(MT114/MT45*0.001)^4.13*(MT114/MT137)^(230*(MT114/MT45*0.001)^2.1-0.7)*MT91^(0.193*EXP(-3300*(MT114/MT45*0.001)^2.6*(MT114/MT137))))</f>
        <v>#N/A</v>
      </c>
      <c r="MU160" s="88" t="e">
        <f ca="1">IF(OR(MU$7="–",MU$7="glatt"),0.25/(LOG(15/MU91+E3_Parameter!$C$16*0.001/(3.715*Berechnungen!MU45)))^2,3400*(MU114/MU45*0.001)^4.13*(MU114/MU137)^(230*(MU114/MU45*0.001)^2.1-0.7)*MU91^(0.193*EXP(-3300*(MU114/MU45*0.001)^2.6*(MU114/MU137))))</f>
        <v>#N/A</v>
      </c>
      <c r="MV160" s="88" t="e">
        <f ca="1">IF(OR(MV$7="–",MV$7="glatt"),0.25/(LOG(15/MV91+E3_Parameter!$C$16*0.001/(3.715*Berechnungen!MV45)))^2,3400*(MV114/MV45*0.001)^4.13*(MV114/MV137)^(230*(MV114/MV45*0.001)^2.1-0.7)*MV91^(0.193*EXP(-3300*(MV114/MV45*0.001)^2.6*(MV114/MV137))))</f>
        <v>#N/A</v>
      </c>
      <c r="MW160" s="88" t="e">
        <f ca="1">IF(OR(MW$7="–",MW$7="glatt"),0.25/(LOG(15/MW91+E3_Parameter!$C$16*0.001/(3.715*Berechnungen!MW45)))^2,3400*(MW114/MW45*0.001)^4.13*(MW114/MW137)^(230*(MW114/MW45*0.001)^2.1-0.7)*MW91^(0.193*EXP(-3300*(MW114/MW45*0.001)^2.6*(MW114/MW137))))</f>
        <v>#N/A</v>
      </c>
      <c r="MX160" s="88" t="e">
        <f ca="1">IF(OR(MX$7="–",MX$7="glatt"),0.25/(LOG(15/MX91+E3_Parameter!$C$16*0.001/(3.715*Berechnungen!MX45)))^2,3400*(MX114/MX45*0.001)^4.13*(MX114/MX137)^(230*(MX114/MX45*0.001)^2.1-0.7)*MX91^(0.193*EXP(-3300*(MX114/MX45*0.001)^2.6*(MX114/MX137))))</f>
        <v>#N/A</v>
      </c>
      <c r="MY160" s="88" t="e">
        <f ca="1">IF(OR(MY$7="–",MY$7="glatt"),0.25/(LOG(15/MY91+E3_Parameter!$C$16*0.001/(3.715*Berechnungen!MY45)))^2,3400*(MY114/MY45*0.001)^4.13*(MY114/MY137)^(230*(MY114/MY45*0.001)^2.1-0.7)*MY91^(0.193*EXP(-3300*(MY114/MY45*0.001)^2.6*(MY114/MY137))))</f>
        <v>#N/A</v>
      </c>
      <c r="MZ160" s="88" t="e">
        <f ca="1">IF(OR(MZ$7="–",MZ$7="glatt"),0.25/(LOG(15/MZ91+E3_Parameter!$C$16*0.001/(3.715*Berechnungen!MZ45)))^2,3400*(MZ114/MZ45*0.001)^4.13*(MZ114/MZ137)^(230*(MZ114/MZ45*0.001)^2.1-0.7)*MZ91^(0.193*EXP(-3300*(MZ114/MZ45*0.001)^2.6*(MZ114/MZ137))))</f>
        <v>#N/A</v>
      </c>
      <c r="NA160" s="88" t="e">
        <f ca="1">IF(OR(NA$7="–",NA$7="glatt"),0.25/(LOG(15/NA91+E3_Parameter!$C$16*0.001/(3.715*Berechnungen!NA45)))^2,3400*(NA114/NA45*0.001)^4.13*(NA114/NA137)^(230*(NA114/NA45*0.001)^2.1-0.7)*NA91^(0.193*EXP(-3300*(NA114/NA45*0.001)^2.6*(NA114/NA137))))</f>
        <v>#N/A</v>
      </c>
      <c r="NB160" s="88" t="e">
        <f ca="1">IF(OR(NB$7="–",NB$7="glatt"),0.25/(LOG(15/NB91+E3_Parameter!$C$16*0.001/(3.715*Berechnungen!NB45)))^2,3400*(NB114/NB45*0.001)^4.13*(NB114/NB137)^(230*(NB114/NB45*0.001)^2.1-0.7)*NB91^(0.193*EXP(-3300*(NB114/NB45*0.001)^2.6*(NB114/NB137))))</f>
        <v>#N/A</v>
      </c>
      <c r="NC160" s="88" t="e">
        <f ca="1">IF(OR(NC$7="–",NC$7="glatt"),0.25/(LOG(15/NC91+E3_Parameter!$C$16*0.001/(3.715*Berechnungen!NC45)))^2,3400*(NC114/NC45*0.001)^4.13*(NC114/NC137)^(230*(NC114/NC45*0.001)^2.1-0.7)*NC91^(0.193*EXP(-3300*(NC114/NC45*0.001)^2.6*(NC114/NC137))))</f>
        <v>#N/A</v>
      </c>
      <c r="ND160" s="88" t="e">
        <f ca="1">IF(OR(ND$7="–",ND$7="glatt"),0.25/(LOG(15/ND91+E3_Parameter!$C$16*0.001/(3.715*Berechnungen!ND45)))^2,3400*(ND114/ND45*0.001)^4.13*(ND114/ND137)^(230*(ND114/ND45*0.001)^2.1-0.7)*ND91^(0.193*EXP(-3300*(ND114/ND45*0.001)^2.6*(ND114/ND137))))</f>
        <v>#N/A</v>
      </c>
      <c r="NE160" s="88" t="e">
        <f ca="1">IF(OR(NE$7="–",NE$7="glatt"),0.25/(LOG(15/NE91+E3_Parameter!$C$16*0.001/(3.715*Berechnungen!NE45)))^2,3400*(NE114/NE45*0.001)^4.13*(NE114/NE137)^(230*(NE114/NE45*0.001)^2.1-0.7)*NE91^(0.193*EXP(-3300*(NE114/NE45*0.001)^2.6*(NE114/NE137))))</f>
        <v>#N/A</v>
      </c>
      <c r="NF160" s="88" t="e">
        <f ca="1">IF(OR(NF$7="–",NF$7="glatt"),0.25/(LOG(15/NF91+E3_Parameter!$C$16*0.001/(3.715*Berechnungen!NF45)))^2,3400*(NF114/NF45*0.001)^4.13*(NF114/NF137)^(230*(NF114/NF45*0.001)^2.1-0.7)*NF91^(0.193*EXP(-3300*(NF114/NF45*0.001)^2.6*(NF114/NF137))))</f>
        <v>#N/A</v>
      </c>
      <c r="NG160" s="88" t="e">
        <f ca="1">IF(OR(NG$7="–",NG$7="glatt"),0.25/(LOG(15/NG91+E3_Parameter!$C$16*0.001/(3.715*Berechnungen!NG45)))^2,3400*(NG114/NG45*0.001)^4.13*(NG114/NG137)^(230*(NG114/NG45*0.001)^2.1-0.7)*NG91^(0.193*EXP(-3300*(NG114/NG45*0.001)^2.6*(NG114/NG137))))</f>
        <v>#N/A</v>
      </c>
      <c r="NH160" s="88" t="e">
        <f ca="1">IF(OR(NH$7="–",NH$7="glatt"),0.25/(LOG(15/NH91+E3_Parameter!$C$16*0.001/(3.715*Berechnungen!NH45)))^2,3400*(NH114/NH45*0.001)^4.13*(NH114/NH137)^(230*(NH114/NH45*0.001)^2.1-0.7)*NH91^(0.193*EXP(-3300*(NH114/NH45*0.001)^2.6*(NH114/NH137))))</f>
        <v>#N/A</v>
      </c>
      <c r="NI160" s="88" t="e">
        <f ca="1">IF(OR(NI$7="–",NI$7="glatt"),0.25/(LOG(15/NI91+E3_Parameter!$C$16*0.001/(3.715*Berechnungen!NI45)))^2,3400*(NI114/NI45*0.001)^4.13*(NI114/NI137)^(230*(NI114/NI45*0.001)^2.1-0.7)*NI91^(0.193*EXP(-3300*(NI114/NI45*0.001)^2.6*(NI114/NI137))))</f>
        <v>#N/A</v>
      </c>
      <c r="NJ160" s="88" t="e">
        <f ca="1">IF(OR(NJ$7="–",NJ$7="glatt"),0.25/(LOG(15/NJ91+E3_Parameter!$C$16*0.001/(3.715*Berechnungen!NJ45)))^2,3400*(NJ114/NJ45*0.001)^4.13*(NJ114/NJ137)^(230*(NJ114/NJ45*0.001)^2.1-0.7)*NJ91^(0.193*EXP(-3300*(NJ114/NJ45*0.001)^2.6*(NJ114/NJ137))))</f>
        <v>#N/A</v>
      </c>
      <c r="NK160" s="88" t="e">
        <f ca="1">IF(OR(NK$7="–",NK$7="glatt"),0.25/(LOG(15/NK91+E3_Parameter!$C$16*0.001/(3.715*Berechnungen!NK45)))^2,3400*(NK114/NK45*0.001)^4.13*(NK114/NK137)^(230*(NK114/NK45*0.001)^2.1-0.7)*NK91^(0.193*EXP(-3300*(NK114/NK45*0.001)^2.6*(NK114/NK137))))</f>
        <v>#N/A</v>
      </c>
      <c r="NL160" s="88" t="e">
        <f ca="1">IF(OR(NL$7="–",NL$7="glatt"),0.25/(LOG(15/NL91+E3_Parameter!$C$16*0.001/(3.715*Berechnungen!NL45)))^2,3400*(NL114/NL45*0.001)^4.13*(NL114/NL137)^(230*(NL114/NL45*0.001)^2.1-0.7)*NL91^(0.193*EXP(-3300*(NL114/NL45*0.001)^2.6*(NL114/NL137))))</f>
        <v>#N/A</v>
      </c>
      <c r="NM160" s="88" t="e">
        <f ca="1">IF(OR(NM$7="–",NM$7="glatt"),0.25/(LOG(15/NM91+E3_Parameter!$C$16*0.001/(3.715*Berechnungen!NM45)))^2,3400*(NM114/NM45*0.001)^4.13*(NM114/NM137)^(230*(NM114/NM45*0.001)^2.1-0.7)*NM91^(0.193*EXP(-3300*(NM114/NM45*0.001)^2.6*(NM114/NM137))))</f>
        <v>#N/A</v>
      </c>
      <c r="NN160" s="88" t="e">
        <f ca="1">IF(OR(NN$7="–",NN$7="glatt"),0.25/(LOG(15/NN91+E3_Parameter!$C$16*0.001/(3.715*Berechnungen!NN45)))^2,3400*(NN114/NN45*0.001)^4.13*(NN114/NN137)^(230*(NN114/NN45*0.001)^2.1-0.7)*NN91^(0.193*EXP(-3300*(NN114/NN45*0.001)^2.6*(NN114/NN137))))</f>
        <v>#N/A</v>
      </c>
      <c r="NO160" s="88" t="e">
        <f ca="1">IF(OR(NO$7="–",NO$7="glatt"),0.25/(LOG(15/NO91+E3_Parameter!$C$16*0.001/(3.715*Berechnungen!NO45)))^2,3400*(NO114/NO45*0.001)^4.13*(NO114/NO137)^(230*(NO114/NO45*0.001)^2.1-0.7)*NO91^(0.193*EXP(-3300*(NO114/NO45*0.001)^2.6*(NO114/NO137))))</f>
        <v>#N/A</v>
      </c>
      <c r="NP160" s="88" t="e">
        <f ca="1">IF(OR(NP$7="–",NP$7="glatt"),0.25/(LOG(15/NP91+E3_Parameter!$C$16*0.001/(3.715*Berechnungen!NP45)))^2,3400*(NP114/NP45*0.001)^4.13*(NP114/NP137)^(230*(NP114/NP45*0.001)^2.1-0.7)*NP91^(0.193*EXP(-3300*(NP114/NP45*0.001)^2.6*(NP114/NP137))))</f>
        <v>#N/A</v>
      </c>
      <c r="NQ160" s="88" t="e">
        <f ca="1">IF(OR(NQ$7="–",NQ$7="glatt"),0.25/(LOG(15/NQ91+E3_Parameter!$C$16*0.001/(3.715*Berechnungen!NQ45)))^2,3400*(NQ114/NQ45*0.001)^4.13*(NQ114/NQ137)^(230*(NQ114/NQ45*0.001)^2.1-0.7)*NQ91^(0.193*EXP(-3300*(NQ114/NQ45*0.001)^2.6*(NQ114/NQ137))))</f>
        <v>#N/A</v>
      </c>
      <c r="NR160" s="88" t="e">
        <f ca="1">IF(OR(NR$7="–",NR$7="glatt"),0.25/(LOG(15/NR91+E3_Parameter!$C$16*0.001/(3.715*Berechnungen!NR45)))^2,3400*(NR114/NR45*0.001)^4.13*(NR114/NR137)^(230*(NR114/NR45*0.001)^2.1-0.7)*NR91^(0.193*EXP(-3300*(NR114/NR45*0.001)^2.6*(NR114/NR137))))</f>
        <v>#N/A</v>
      </c>
      <c r="NS160" s="88" t="e">
        <f ca="1">IF(OR(NS$7="–",NS$7="glatt"),0.25/(LOG(15/NS91+E3_Parameter!$C$16*0.001/(3.715*Berechnungen!NS45)))^2,3400*(NS114/NS45*0.001)^4.13*(NS114/NS137)^(230*(NS114/NS45*0.001)^2.1-0.7)*NS91^(0.193*EXP(-3300*(NS114/NS45*0.001)^2.6*(NS114/NS137))))</f>
        <v>#N/A</v>
      </c>
      <c r="NT160" s="88" t="e">
        <f ca="1">IF(OR(NT$7="–",NT$7="glatt"),0.25/(LOG(15/NT91+E3_Parameter!$C$16*0.001/(3.715*Berechnungen!NT45)))^2,3400*(NT114/NT45*0.001)^4.13*(NT114/NT137)^(230*(NT114/NT45*0.001)^2.1-0.7)*NT91^(0.193*EXP(-3300*(NT114/NT45*0.001)^2.6*(NT114/NT137))))</f>
        <v>#N/A</v>
      </c>
      <c r="NU160" s="88" t="e">
        <f ca="1">IF(OR(NU$7="–",NU$7="glatt"),0.25/(LOG(15/NU91+E3_Parameter!$C$16*0.001/(3.715*Berechnungen!NU45)))^2,3400*(NU114/NU45*0.001)^4.13*(NU114/NU137)^(230*(NU114/NU45*0.001)^2.1-0.7)*NU91^(0.193*EXP(-3300*(NU114/NU45*0.001)^2.6*(NU114/NU137))))</f>
        <v>#N/A</v>
      </c>
      <c r="NV160" s="88" t="e">
        <f ca="1">IF(OR(NV$7="–",NV$7="glatt"),0.25/(LOG(15/NV91+E3_Parameter!$C$16*0.001/(3.715*Berechnungen!NV45)))^2,3400*(NV114/NV45*0.001)^4.13*(NV114/NV137)^(230*(NV114/NV45*0.001)^2.1-0.7)*NV91^(0.193*EXP(-3300*(NV114/NV45*0.001)^2.6*(NV114/NV137))))</f>
        <v>#N/A</v>
      </c>
      <c r="NW160" s="88" t="e">
        <f ca="1">IF(OR(NW$7="–",NW$7="glatt"),0.25/(LOG(15/NW91+E3_Parameter!$C$16*0.001/(3.715*Berechnungen!NW45)))^2,3400*(NW114/NW45*0.001)^4.13*(NW114/NW137)^(230*(NW114/NW45*0.001)^2.1-0.7)*NW91^(0.193*EXP(-3300*(NW114/NW45*0.001)^2.6*(NW114/NW137))))</f>
        <v>#N/A</v>
      </c>
      <c r="NX160" s="88" t="e">
        <f ca="1">IF(OR(NX$7="–",NX$7="glatt"),0.25/(LOG(15/NX91+E3_Parameter!$C$16*0.001/(3.715*Berechnungen!NX45)))^2,3400*(NX114/NX45*0.001)^4.13*(NX114/NX137)^(230*(NX114/NX45*0.001)^2.1-0.7)*NX91^(0.193*EXP(-3300*(NX114/NX45*0.001)^2.6*(NX114/NX137))))</f>
        <v>#N/A</v>
      </c>
      <c r="NY160" s="88" t="e">
        <f ca="1">IF(OR(NY$7="–",NY$7="glatt"),0.25/(LOG(15/NY91+E3_Parameter!$C$16*0.001/(3.715*Berechnungen!NY45)))^2,3400*(NY114/NY45*0.001)^4.13*(NY114/NY137)^(230*(NY114/NY45*0.001)^2.1-0.7)*NY91^(0.193*EXP(-3300*(NY114/NY45*0.001)^2.6*(NY114/NY137))))</f>
        <v>#N/A</v>
      </c>
      <c r="NZ160" s="88" t="e">
        <f ca="1">IF(OR(NZ$7="–",NZ$7="glatt"),0.25/(LOG(15/NZ91+E3_Parameter!$C$16*0.001/(3.715*Berechnungen!NZ45)))^2,3400*(NZ114/NZ45*0.001)^4.13*(NZ114/NZ137)^(230*(NZ114/NZ45*0.001)^2.1-0.7)*NZ91^(0.193*EXP(-3300*(NZ114/NZ45*0.001)^2.6*(NZ114/NZ137))))</f>
        <v>#N/A</v>
      </c>
      <c r="OA160" s="88" t="e">
        <f ca="1">IF(OR(OA$7="–",OA$7="glatt"),0.25/(LOG(15/OA91+E3_Parameter!$C$16*0.001/(3.715*Berechnungen!OA45)))^2,3400*(OA114/OA45*0.001)^4.13*(OA114/OA137)^(230*(OA114/OA45*0.001)^2.1-0.7)*OA91^(0.193*EXP(-3300*(OA114/OA45*0.001)^2.6*(OA114/OA137))))</f>
        <v>#N/A</v>
      </c>
      <c r="OB160" s="88" t="e">
        <f ca="1">IF(OR(OB$7="–",OB$7="glatt"),0.25/(LOG(15/OB91+E3_Parameter!$C$16*0.001/(3.715*Berechnungen!OB45)))^2,3400*(OB114/OB45*0.001)^4.13*(OB114/OB137)^(230*(OB114/OB45*0.001)^2.1-0.7)*OB91^(0.193*EXP(-3300*(OB114/OB45*0.001)^2.6*(OB114/OB137))))</f>
        <v>#N/A</v>
      </c>
      <c r="OC160" s="88" t="e">
        <f ca="1">IF(OR(OC$7="–",OC$7="glatt"),0.25/(LOG(15/OC91+E3_Parameter!$C$16*0.001/(3.715*Berechnungen!OC45)))^2,3400*(OC114/OC45*0.001)^4.13*(OC114/OC137)^(230*(OC114/OC45*0.001)^2.1-0.7)*OC91^(0.193*EXP(-3300*(OC114/OC45*0.001)^2.6*(OC114/OC137))))</f>
        <v>#N/A</v>
      </c>
      <c r="OD160" s="88" t="e">
        <f ca="1">IF(OR(OD$7="–",OD$7="glatt"),0.25/(LOG(15/OD91+E3_Parameter!$C$16*0.001/(3.715*Berechnungen!OD45)))^2,3400*(OD114/OD45*0.001)^4.13*(OD114/OD137)^(230*(OD114/OD45*0.001)^2.1-0.7)*OD91^(0.193*EXP(-3300*(OD114/OD45*0.001)^2.6*(OD114/OD137))))</f>
        <v>#N/A</v>
      </c>
      <c r="OE160" s="88" t="e">
        <f ca="1">IF(OR(OE$7="–",OE$7="glatt"),0.25/(LOG(15/OE91+E3_Parameter!$C$16*0.001/(3.715*Berechnungen!OE45)))^2,3400*(OE114/OE45*0.001)^4.13*(OE114/OE137)^(230*(OE114/OE45*0.001)^2.1-0.7)*OE91^(0.193*EXP(-3300*(OE114/OE45*0.001)^2.6*(OE114/OE137))))</f>
        <v>#N/A</v>
      </c>
      <c r="OF160" s="88" t="e">
        <f ca="1">IF(OR(OF$7="–",OF$7="glatt"),0.25/(LOG(15/OF91+E3_Parameter!$C$16*0.001/(3.715*Berechnungen!OF45)))^2,3400*(OF114/OF45*0.001)^4.13*(OF114/OF137)^(230*(OF114/OF45*0.001)^2.1-0.7)*OF91^(0.193*EXP(-3300*(OF114/OF45*0.001)^2.6*(OF114/OF137))))</f>
        <v>#N/A</v>
      </c>
      <c r="OG160" s="88" t="e">
        <f ca="1">IF(OR(OG$7="–",OG$7="glatt"),0.25/(LOG(15/OG91+E3_Parameter!$C$16*0.001/(3.715*Berechnungen!OG45)))^2,3400*(OG114/OG45*0.001)^4.13*(OG114/OG137)^(230*(OG114/OG45*0.001)^2.1-0.7)*OG91^(0.193*EXP(-3300*(OG114/OG45*0.001)^2.6*(OG114/OG137))))</f>
        <v>#N/A</v>
      </c>
      <c r="OH160" s="88" t="e">
        <f ca="1">IF(OR(OH$7="–",OH$7="glatt"),0.25/(LOG(15/OH91+E3_Parameter!$C$16*0.001/(3.715*Berechnungen!OH45)))^2,3400*(OH114/OH45*0.001)^4.13*(OH114/OH137)^(230*(OH114/OH45*0.001)^2.1-0.7)*OH91^(0.193*EXP(-3300*(OH114/OH45*0.001)^2.6*(OH114/OH137))))</f>
        <v>#N/A</v>
      </c>
      <c r="OI160" s="88" t="e">
        <f ca="1">IF(OR(OI$7="–",OI$7="glatt"),0.25/(LOG(15/OI91+E3_Parameter!$C$16*0.001/(3.715*Berechnungen!OI45)))^2,3400*(OI114/OI45*0.001)^4.13*(OI114/OI137)^(230*(OI114/OI45*0.001)^2.1-0.7)*OI91^(0.193*EXP(-3300*(OI114/OI45*0.001)^2.6*(OI114/OI137))))</f>
        <v>#N/A</v>
      </c>
      <c r="OJ160" s="88" t="e">
        <f ca="1">IF(OR(OJ$7="–",OJ$7="glatt"),0.25/(LOG(15/OJ91+E3_Parameter!$C$16*0.001/(3.715*Berechnungen!OJ45)))^2,3400*(OJ114/OJ45*0.001)^4.13*(OJ114/OJ137)^(230*(OJ114/OJ45*0.001)^2.1-0.7)*OJ91^(0.193*EXP(-3300*(OJ114/OJ45*0.001)^2.6*(OJ114/OJ137))))</f>
        <v>#N/A</v>
      </c>
      <c r="OK160" s="88" t="e">
        <f ca="1">IF(OR(OK$7="–",OK$7="glatt"),0.25/(LOG(15/OK91+E3_Parameter!$C$16*0.001/(3.715*Berechnungen!OK45)))^2,3400*(OK114/OK45*0.001)^4.13*(OK114/OK137)^(230*(OK114/OK45*0.001)^2.1-0.7)*OK91^(0.193*EXP(-3300*(OK114/OK45*0.001)^2.6*(OK114/OK137))))</f>
        <v>#N/A</v>
      </c>
      <c r="OL160" s="88" t="e">
        <f ca="1">IF(OR(OL$7="–",OL$7="glatt"),0.25/(LOG(15/OL91+E3_Parameter!$C$16*0.001/(3.715*Berechnungen!OL45)))^2,3400*(OL114/OL45*0.001)^4.13*(OL114/OL137)^(230*(OL114/OL45*0.001)^2.1-0.7)*OL91^(0.193*EXP(-3300*(OL114/OL45*0.001)^2.6*(OL114/OL137))))</f>
        <v>#N/A</v>
      </c>
      <c r="OM160" s="88" t="e">
        <f ca="1">IF(OR(OM$7="–",OM$7="glatt"),0.25/(LOG(15/OM91+E3_Parameter!$C$16*0.001/(3.715*Berechnungen!OM45)))^2,3400*(OM114/OM45*0.001)^4.13*(OM114/OM137)^(230*(OM114/OM45*0.001)^2.1-0.7)*OM91^(0.193*EXP(-3300*(OM114/OM45*0.001)^2.6*(OM114/OM137))))</f>
        <v>#N/A</v>
      </c>
    </row>
    <row r="161" spans="1:403" x14ac:dyDescent="0.3">
      <c r="B161" s="84">
        <v>1000</v>
      </c>
      <c r="C161" s="85" t="s">
        <v>308</v>
      </c>
      <c r="D161" s="88">
        <f ca="1">IF(OR(D$7="–",D$7="glatt"),0.25/(LOG(15/D92+E3_Parameter!$C$16*0.001/(3.715*Berechnungen!D46)))^2,3400*(D115/D46*0.001)^4.13*(D115/D138)^(230*(D115/D46*0.001)^2.1-0.7)*D92^(0.193*EXP(-3300*(D115/D46*0.001)^2.6*(D115/D138))))</f>
        <v>2.6680278110323103E-2</v>
      </c>
      <c r="E161" s="88">
        <f ca="1">IF(OR(E$7="–",E$7="glatt"),0.25/(LOG(15/E92+E3_Parameter!$C$16*0.001/(3.715*Berechnungen!E46)))^2,3400*(E115/E46*0.001)^4.13*(E115/E138)^(230*(E115/E46*0.001)^2.1-0.7)*E92^(0.193*EXP(-3300*(E115/E46*0.001)^2.6*(E115/E138))))</f>
        <v>0.11128616157161296</v>
      </c>
      <c r="F161" s="88">
        <f ca="1">IF(OR(F$7="–",F$7="glatt"),0.25/(LOG(15/F92+E3_Parameter!$C$16*0.001/(3.715*Berechnungen!F46)))^2,3400*(F115/F46*0.001)^4.13*(F115/F138)^(230*(F115/F46*0.001)^2.1-0.7)*F92^(0.193*EXP(-3300*(F115/F46*0.001)^2.6*(F115/F138))))</f>
        <v>2.689054490308954E-2</v>
      </c>
      <c r="G161" s="88">
        <f ca="1">IF(OR(G$7="–",G$7="glatt"),0.25/(LOG(15/G92+E3_Parameter!$C$16*0.001/(3.715*Berechnungen!G46)))^2,3400*(G115/G46*0.001)^4.13*(G115/G138)^(230*(G115/G46*0.001)^2.1-0.7)*G92^(0.193*EXP(-3300*(G115/G46*0.001)^2.6*(G115/G138))))</f>
        <v>3.326931761564348E-2</v>
      </c>
      <c r="H161" s="88">
        <f ca="1">IF(OR(H$7="–",H$7="glatt"),0.25/(LOG(15/H92+E3_Parameter!$C$16*0.001/(3.715*Berechnungen!H46)))^2,3400*(H115/H46*0.001)^4.13*(H115/H138)^(230*(H115/H46*0.001)^2.1-0.7)*H92^(0.193*EXP(-3300*(H115/H46*0.001)^2.6*(H115/H138))))</f>
        <v>4.5513233205499805E-2</v>
      </c>
      <c r="I161" s="88">
        <f ca="1">IF(OR(I$7="–",I$7="glatt"),0.25/(LOG(15/I92+E3_Parameter!$C$16*0.001/(3.715*Berechnungen!I46)))^2,3400*(I115/I46*0.001)^4.13*(I115/I138)^(230*(I115/I46*0.001)^2.1-0.7)*I92^(0.193*EXP(-3300*(I115/I46*0.001)^2.6*(I115/I138))))</f>
        <v>5.9908766806468443E-2</v>
      </c>
      <c r="J161" s="88">
        <f ca="1">IF(OR(J$7="–",J$7="glatt"),0.25/(LOG(15/J92+E3_Parameter!$C$16*0.001/(3.715*Berechnungen!J46)))^2,3400*(J115/J46*0.001)^4.13*(J115/J138)^(230*(J115/J46*0.001)^2.1-0.7)*J92^(0.193*EXP(-3300*(J115/J46*0.001)^2.6*(J115/J138))))</f>
        <v>5.9908766806468443E-2</v>
      </c>
      <c r="K161" s="88">
        <f ca="1">IF(OR(K$7="–",K$7="glatt"),0.25/(LOG(15/K92+E3_Parameter!$C$16*0.001/(3.715*Berechnungen!K46)))^2,3400*(K115/K46*0.001)^4.13*(K115/K138)^(230*(K115/K46*0.001)^2.1-0.7)*K92^(0.193*EXP(-3300*(K115/K46*0.001)^2.6*(K115/K138))))</f>
        <v>3.9378321285753415E-2</v>
      </c>
      <c r="L161" s="88">
        <f ca="1">IF(OR(L$7="–",L$7="glatt"),0.25/(LOG(15/L92+E3_Parameter!$C$16*0.001/(3.715*Berechnungen!L46)))^2,3400*(L115/L46*0.001)^4.13*(L115/L138)^(230*(L115/L46*0.001)^2.1-0.7)*L92^(0.193*EXP(-3300*(L115/L46*0.001)^2.6*(L115/L138))))</f>
        <v>5.9908766806468443E-2</v>
      </c>
      <c r="M161" s="88">
        <f ca="1">IF(OR(M$7="–",M$7="glatt"),0.25/(LOG(15/M92+E3_Parameter!$C$16*0.001/(3.715*Berechnungen!M46)))^2,3400*(M115/M46*0.001)^4.13*(M115/M138)^(230*(M115/M46*0.001)^2.1-0.7)*M92^(0.193*EXP(-3300*(M115/M46*0.001)^2.6*(M115/M138))))</f>
        <v>4.5513233205499805E-2</v>
      </c>
      <c r="N161" s="88">
        <f ca="1">IF(OR(N$7="–",N$7="glatt"),0.25/(LOG(15/N92+E3_Parameter!$C$16*0.001/(3.715*Berechnungen!N46)))^2,3400*(N115/N46*0.001)^4.13*(N115/N138)^(230*(N115/N46*0.001)^2.1-0.7)*N92^(0.193*EXP(-3300*(N115/N46*0.001)^2.6*(N115/N138))))</f>
        <v>5.9908766806468443E-2</v>
      </c>
      <c r="O161" s="88">
        <f ca="1">IF(OR(O$7="–",O$7="glatt"),0.25/(LOG(15/O92+E3_Parameter!$C$16*0.001/(3.715*Berechnungen!O46)))^2,3400*(O115/O46*0.001)^4.13*(O115/O138)^(230*(O115/O46*0.001)^2.1-0.7)*O92^(0.193*EXP(-3300*(O115/O46*0.001)^2.6*(O115/O138))))</f>
        <v>5.9908766806468443E-2</v>
      </c>
      <c r="P161" s="88">
        <f ca="1">IF(OR(P$7="–",P$7="glatt"),0.25/(LOG(15/P92+E3_Parameter!$C$16*0.001/(3.715*Berechnungen!P46)))^2,3400*(P115/P46*0.001)^4.13*(P115/P138)^(230*(P115/P46*0.001)^2.1-0.7)*P92^(0.193*EXP(-3300*(P115/P46*0.001)^2.6*(P115/P138))))</f>
        <v>3.2912536234324677E-2</v>
      </c>
      <c r="Q161" s="88">
        <f ca="1">IF(OR(Q$7="–",Q$7="glatt"),0.25/(LOG(15/Q92+E3_Parameter!$C$16*0.001/(3.715*Berechnungen!Q46)))^2,3400*(Q115/Q46*0.001)^4.13*(Q115/Q138)^(230*(Q115/Q46*0.001)^2.1-0.7)*Q92^(0.193*EXP(-3300*(Q115/Q46*0.001)^2.6*(Q115/Q138))))</f>
        <v>4.1420244041131586E-2</v>
      </c>
      <c r="R161" s="88">
        <f ca="1">IF(OR(R$7="–",R$7="glatt"),0.25/(LOG(15/R92+E3_Parameter!$C$16*0.001/(3.715*Berechnungen!R46)))^2,3400*(R115/R46*0.001)^4.13*(R115/R138)^(230*(R115/R46*0.001)^2.1-0.7)*R92^(0.193*EXP(-3300*(R115/R46*0.001)^2.6*(R115/R138))))</f>
        <v>4.151468039924569E-2</v>
      </c>
      <c r="S161" s="88">
        <f ca="1">IF(OR(S$7="–",S$7="glatt"),0.25/(LOG(15/S92+E3_Parameter!$C$16*0.001/(3.715*Berechnungen!S46)))^2,3400*(S115/S46*0.001)^4.13*(S115/S138)^(230*(S115/S46*0.001)^2.1-0.7)*S92^(0.193*EXP(-3300*(S115/S46*0.001)^2.6*(S115/S138))))</f>
        <v>5.5934209887423793E-2</v>
      </c>
      <c r="T161" s="88">
        <f ca="1">IF(OR(T$7="–",T$7="glatt"),0.25/(LOG(15/T92+E3_Parameter!$C$16*0.001/(3.715*Berechnungen!T46)))^2,3400*(T115/T46*0.001)^4.13*(T115/T138)^(230*(T115/T46*0.001)^2.1-0.7)*T92^(0.193*EXP(-3300*(T115/T46*0.001)^2.6*(T115/T138))))</f>
        <v>5.2179459029060377E-2</v>
      </c>
      <c r="U161" s="88">
        <f ca="1">IF(OR(U$7="–",U$7="glatt"),0.25/(LOG(15/U92+E3_Parameter!$C$16*0.001/(3.715*Berechnungen!U46)))^2,3400*(U115/U46*0.001)^4.13*(U115/U138)^(230*(U115/U46*0.001)^2.1-0.7)*U92^(0.193*EXP(-3300*(U115/U46*0.001)^2.6*(U115/U138))))</f>
        <v>6.9492959235266646E-2</v>
      </c>
      <c r="V161" s="88">
        <f ca="1">IF(OR(V$7="–",V$7="glatt"),0.25/(LOG(15/V92+E3_Parameter!$C$16*0.001/(3.715*Berechnungen!V46)))^2,3400*(V115/V46*0.001)^4.13*(V115/V138)^(230*(V115/V46*0.001)^2.1-0.7)*V92^(0.193*EXP(-3300*(V115/V46*0.001)^2.6*(V115/V138))))</f>
        <v>7.0810245400640751E-2</v>
      </c>
      <c r="W161" s="88">
        <f ca="1">IF(OR(W$7="–",W$7="glatt"),0.25/(LOG(15/W92+E3_Parameter!$C$16*0.001/(3.715*Berechnungen!W46)))^2,3400*(W115/W46*0.001)^4.13*(W115/W138)^(230*(W115/W46*0.001)^2.1-0.7)*W92^(0.193*EXP(-3300*(W115/W46*0.001)^2.6*(W115/W138))))</f>
        <v>0.26246398728349629</v>
      </c>
      <c r="X161" s="88">
        <f ca="1">IF(OR(X$7="–",X$7="glatt"),0.25/(LOG(15/X92+E3_Parameter!$C$16*0.001/(3.715*Berechnungen!X46)))^2,3400*(X115/X46*0.001)^4.13*(X115/X138)^(230*(X115/X46*0.001)^2.1-0.7)*X92^(0.193*EXP(-3300*(X115/X46*0.001)^2.6*(X115/X138))))</f>
        <v>7.5391247109199602E-2</v>
      </c>
      <c r="Y161" s="88">
        <f ca="1">IF(OR(Y$7="–",Y$7="glatt"),0.25/(LOG(15/Y92+E3_Parameter!$C$16*0.001/(3.715*Berechnungen!Y46)))^2,3400*(Y115/Y46*0.001)^4.13*(Y115/Y138)^(230*(Y115/Y46*0.001)^2.1-0.7)*Y92^(0.193*EXP(-3300*(Y115/Y46*0.001)^2.6*(Y115/Y138))))</f>
        <v>0.26246398728349629</v>
      </c>
      <c r="Z161" s="88">
        <f ca="1">IF(OR(Z$7="–",Z$7="glatt"),0.25/(LOG(15/Z92+E3_Parameter!$C$16*0.001/(3.715*Berechnungen!Z46)))^2,3400*(Z115/Z46*0.001)^4.13*(Z115/Z138)^(230*(Z115/Z46*0.001)^2.1-0.7)*Z92^(0.193*EXP(-3300*(Z115/Z46*0.001)^2.6*(Z115/Z138))))</f>
        <v>8.125494724742495E-2</v>
      </c>
      <c r="AA161" s="88">
        <f ca="1">IF(OR(AA$7="–",AA$7="glatt"),0.25/(LOG(15/AA92+E3_Parameter!$C$16*0.001/(3.715*Berechnungen!AA46)))^2,3400*(AA115/AA46*0.001)^4.13*(AA115/AA138)^(230*(AA115/AA46*0.001)^2.1-0.7)*AA92^(0.193*EXP(-3300*(AA115/AA46*0.001)^2.6*(AA115/AA138))))</f>
        <v>0.26246398728349629</v>
      </c>
      <c r="AB161" s="88">
        <f ca="1">IF(OR(AB$7="–",AB$7="glatt"),0.25/(LOG(15/AB92+E3_Parameter!$C$16*0.001/(3.715*Berechnungen!AB46)))^2,3400*(AB115/AB46*0.001)^4.13*(AB115/AB138)^(230*(AB115/AB46*0.001)^2.1-0.7)*AB92^(0.193*EXP(-3300*(AB115/AB46*0.001)^2.6*(AB115/AB138))))</f>
        <v>8.9118142033793146E-2</v>
      </c>
      <c r="AC161" s="88">
        <f ca="1">IF(OR(AC$7="–",AC$7="glatt"),0.25/(LOG(15/AC92+E3_Parameter!$C$16*0.001/(3.715*Berechnungen!AC46)))^2,3400*(AC115/AC46*0.001)^4.13*(AC115/AC138)^(230*(AC115/AC46*0.001)^2.1-0.7)*AC92^(0.193*EXP(-3300*(AC115/AC46*0.001)^2.6*(AC115/AC138))))</f>
        <v>0.26246398728349629</v>
      </c>
      <c r="AD161" s="88">
        <f ca="1">IF(OR(AD$7="–",AD$7="glatt"),0.25/(LOG(15/AD92+E3_Parameter!$C$16*0.001/(3.715*Berechnungen!AD46)))^2,3400*(AD115/AD46*0.001)^4.13*(AD115/AD138)^(230*(AD115/AD46*0.001)^2.1-0.7)*AD92^(0.193*EXP(-3300*(AD115/AD46*0.001)^2.6*(AD115/AD138))))</f>
        <v>0.10039902984067604</v>
      </c>
      <c r="AE161" s="88">
        <f ca="1">IF(OR(AE$7="–",AE$7="glatt"),0.25/(LOG(15/AE92+E3_Parameter!$C$16*0.001/(3.715*Berechnungen!AE46)))^2,3400*(AE115/AE46*0.001)^4.13*(AE115/AE138)^(230*(AE115/AE46*0.001)^2.1-0.7)*AE92^(0.193*EXP(-3300*(AE115/AE46*0.001)^2.6*(AE115/AE138))))</f>
        <v>0.26246398728349629</v>
      </c>
      <c r="AF161" s="88">
        <f ca="1">IF(OR(AF$7="–",AF$7="glatt"),0.25/(LOG(15/AF92+E3_Parameter!$C$16*0.001/(3.715*Berechnungen!AF46)))^2,3400*(AF115/AF46*0.001)^4.13*(AF115/AF138)^(230*(AF115/AF46*0.001)^2.1-0.7)*AF92^(0.193*EXP(-3300*(AF115/AF46*0.001)^2.6*(AF115/AF138))))</f>
        <v>0.118404801363208</v>
      </c>
      <c r="AG161" s="88">
        <f ca="1">IF(OR(AG$7="–",AG$7="glatt"),0.25/(LOG(15/AG92+E3_Parameter!$C$16*0.001/(3.715*Berechnungen!AG46)))^2,3400*(AG115/AG46*0.001)^4.13*(AG115/AG138)^(230*(AG115/AG46*0.001)^2.1-0.7)*AG92^(0.193*EXP(-3300*(AG115/AG46*0.001)^2.6*(AG115/AG138))))</f>
        <v>0.26246398728349629</v>
      </c>
      <c r="AH161" s="88">
        <f ca="1">IF(OR(AH$7="–",AH$7="glatt"),0.25/(LOG(15/AH92+E3_Parameter!$C$16*0.001/(3.715*Berechnungen!AH46)))^2,3400*(AH115/AH46*0.001)^4.13*(AH115/AH138)^(230*(AH115/AH46*0.001)^2.1-0.7)*AH92^(0.193*EXP(-3300*(AH115/AH46*0.001)^2.6*(AH115/AH138))))</f>
        <v>0.15330905661952896</v>
      </c>
      <c r="AI161" s="88">
        <f ca="1">IF(OR(AI$7="–",AI$7="glatt"),0.25/(LOG(15/AI92+E3_Parameter!$C$16*0.001/(3.715*Berechnungen!AI46)))^2,3400*(AI115/AI46*0.001)^4.13*(AI115/AI138)^(230*(AI115/AI46*0.001)^2.1-0.7)*AI92^(0.193*EXP(-3300*(AI115/AI46*0.001)^2.6*(AI115/AI138))))</f>
        <v>0.26246398728349629</v>
      </c>
      <c r="AJ161" s="88">
        <f ca="1">IF(OR(AJ$7="–",AJ$7="glatt"),0.25/(LOG(15/AJ92+E3_Parameter!$C$16*0.001/(3.715*Berechnungen!AJ46)))^2,3400*(AJ115/AJ46*0.001)^4.13*(AJ115/AJ138)^(230*(AJ115/AJ46*0.001)^2.1-0.7)*AJ92^(0.193*EXP(-3300*(AJ115/AJ46*0.001)^2.6*(AJ115/AJ138))))</f>
        <v>0.26246398728349629</v>
      </c>
      <c r="AK161" s="88" t="e">
        <f ca="1">IF(OR(AK$7="–",AK$7="glatt"),0.25/(LOG(15/AK92+E3_Parameter!$C$16*0.001/(3.715*Berechnungen!AK46)))^2,3400*(AK115/AK46*0.001)^4.13*(AK115/AK138)^(230*(AK115/AK46*0.001)^2.1-0.7)*AK92^(0.193*EXP(-3300*(AK115/AK46*0.001)^2.6*(AK115/AK138))))</f>
        <v>#N/A</v>
      </c>
      <c r="AL161" s="88" t="e">
        <f ca="1">IF(OR(AL$7="–",AL$7="glatt"),0.25/(LOG(15/AL92+E3_Parameter!$C$16*0.001/(3.715*Berechnungen!AL46)))^2,3400*(AL115/AL46*0.001)^4.13*(AL115/AL138)^(230*(AL115/AL46*0.001)^2.1-0.7)*AL92^(0.193*EXP(-3300*(AL115/AL46*0.001)^2.6*(AL115/AL138))))</f>
        <v>#N/A</v>
      </c>
      <c r="AM161" s="88" t="e">
        <f ca="1">IF(OR(AM$7="–",AM$7="glatt"),0.25/(LOG(15/AM92+E3_Parameter!$C$16*0.001/(3.715*Berechnungen!AM46)))^2,3400*(AM115/AM46*0.001)^4.13*(AM115/AM138)^(230*(AM115/AM46*0.001)^2.1-0.7)*AM92^(0.193*EXP(-3300*(AM115/AM46*0.001)^2.6*(AM115/AM138))))</f>
        <v>#N/A</v>
      </c>
      <c r="AN161" s="88" t="e">
        <f ca="1">IF(OR(AN$7="–",AN$7="glatt"),0.25/(LOG(15/AN92+E3_Parameter!$C$16*0.001/(3.715*Berechnungen!AN46)))^2,3400*(AN115/AN46*0.001)^4.13*(AN115/AN138)^(230*(AN115/AN46*0.001)^2.1-0.7)*AN92^(0.193*EXP(-3300*(AN115/AN46*0.001)^2.6*(AN115/AN138))))</f>
        <v>#N/A</v>
      </c>
      <c r="AO161" s="88" t="e">
        <f ca="1">IF(OR(AO$7="–",AO$7="glatt"),0.25/(LOG(15/AO92+E3_Parameter!$C$16*0.001/(3.715*Berechnungen!AO46)))^2,3400*(AO115/AO46*0.001)^4.13*(AO115/AO138)^(230*(AO115/AO46*0.001)^2.1-0.7)*AO92^(0.193*EXP(-3300*(AO115/AO46*0.001)^2.6*(AO115/AO138))))</f>
        <v>#N/A</v>
      </c>
      <c r="AP161" s="88" t="e">
        <f ca="1">IF(OR(AP$7="–",AP$7="glatt"),0.25/(LOG(15/AP92+E3_Parameter!$C$16*0.001/(3.715*Berechnungen!AP46)))^2,3400*(AP115/AP46*0.001)^4.13*(AP115/AP138)^(230*(AP115/AP46*0.001)^2.1-0.7)*AP92^(0.193*EXP(-3300*(AP115/AP46*0.001)^2.6*(AP115/AP138))))</f>
        <v>#N/A</v>
      </c>
      <c r="AQ161" s="88" t="e">
        <f ca="1">IF(OR(AQ$7="–",AQ$7="glatt"),0.25/(LOG(15/AQ92+E3_Parameter!$C$16*0.001/(3.715*Berechnungen!AQ46)))^2,3400*(AQ115/AQ46*0.001)^4.13*(AQ115/AQ138)^(230*(AQ115/AQ46*0.001)^2.1-0.7)*AQ92^(0.193*EXP(-3300*(AQ115/AQ46*0.001)^2.6*(AQ115/AQ138))))</f>
        <v>#N/A</v>
      </c>
      <c r="AR161" s="88" t="e">
        <f ca="1">IF(OR(AR$7="–",AR$7="glatt"),0.25/(LOG(15/AR92+E3_Parameter!$C$16*0.001/(3.715*Berechnungen!AR46)))^2,3400*(AR115/AR46*0.001)^4.13*(AR115/AR138)^(230*(AR115/AR46*0.001)^2.1-0.7)*AR92^(0.193*EXP(-3300*(AR115/AR46*0.001)^2.6*(AR115/AR138))))</f>
        <v>#N/A</v>
      </c>
      <c r="AS161" s="88" t="e">
        <f ca="1">IF(OR(AS$7="–",AS$7="glatt"),0.25/(LOG(15/AS92+E3_Parameter!$C$16*0.001/(3.715*Berechnungen!AS46)))^2,3400*(AS115/AS46*0.001)^4.13*(AS115/AS138)^(230*(AS115/AS46*0.001)^2.1-0.7)*AS92^(0.193*EXP(-3300*(AS115/AS46*0.001)^2.6*(AS115/AS138))))</f>
        <v>#N/A</v>
      </c>
      <c r="AT161" s="88" t="e">
        <f ca="1">IF(OR(AT$7="–",AT$7="glatt"),0.25/(LOG(15/AT92+E3_Parameter!$C$16*0.001/(3.715*Berechnungen!AT46)))^2,3400*(AT115/AT46*0.001)^4.13*(AT115/AT138)^(230*(AT115/AT46*0.001)^2.1-0.7)*AT92^(0.193*EXP(-3300*(AT115/AT46*0.001)^2.6*(AT115/AT138))))</f>
        <v>#N/A</v>
      </c>
      <c r="AU161" s="88" t="e">
        <f ca="1">IF(OR(AU$7="–",AU$7="glatt"),0.25/(LOG(15/AU92+E3_Parameter!$C$16*0.001/(3.715*Berechnungen!AU46)))^2,3400*(AU115/AU46*0.001)^4.13*(AU115/AU138)^(230*(AU115/AU46*0.001)^2.1-0.7)*AU92^(0.193*EXP(-3300*(AU115/AU46*0.001)^2.6*(AU115/AU138))))</f>
        <v>#N/A</v>
      </c>
      <c r="AV161" s="88" t="e">
        <f ca="1">IF(OR(AV$7="–",AV$7="glatt"),0.25/(LOG(15/AV92+E3_Parameter!$C$16*0.001/(3.715*Berechnungen!AV46)))^2,3400*(AV115/AV46*0.001)^4.13*(AV115/AV138)^(230*(AV115/AV46*0.001)^2.1-0.7)*AV92^(0.193*EXP(-3300*(AV115/AV46*0.001)^2.6*(AV115/AV138))))</f>
        <v>#N/A</v>
      </c>
      <c r="AW161" s="88" t="e">
        <f ca="1">IF(OR(AW$7="–",AW$7="glatt"),0.25/(LOG(15/AW92+E3_Parameter!$C$16*0.001/(3.715*Berechnungen!AW46)))^2,3400*(AW115/AW46*0.001)^4.13*(AW115/AW138)^(230*(AW115/AW46*0.001)^2.1-0.7)*AW92^(0.193*EXP(-3300*(AW115/AW46*0.001)^2.6*(AW115/AW138))))</f>
        <v>#N/A</v>
      </c>
      <c r="AX161" s="88" t="e">
        <f ca="1">IF(OR(AX$7="–",AX$7="glatt"),0.25/(LOG(15/AX92+E3_Parameter!$C$16*0.001/(3.715*Berechnungen!AX46)))^2,3400*(AX115/AX46*0.001)^4.13*(AX115/AX138)^(230*(AX115/AX46*0.001)^2.1-0.7)*AX92^(0.193*EXP(-3300*(AX115/AX46*0.001)^2.6*(AX115/AX138))))</f>
        <v>#N/A</v>
      </c>
      <c r="AY161" s="88" t="e">
        <f ca="1">IF(OR(AY$7="–",AY$7="glatt"),0.25/(LOG(15/AY92+E3_Parameter!$C$16*0.001/(3.715*Berechnungen!AY46)))^2,3400*(AY115/AY46*0.001)^4.13*(AY115/AY138)^(230*(AY115/AY46*0.001)^2.1-0.7)*AY92^(0.193*EXP(-3300*(AY115/AY46*0.001)^2.6*(AY115/AY138))))</f>
        <v>#N/A</v>
      </c>
      <c r="AZ161" s="88" t="e">
        <f ca="1">IF(OR(AZ$7="–",AZ$7="glatt"),0.25/(LOG(15/AZ92+E3_Parameter!$C$16*0.001/(3.715*Berechnungen!AZ46)))^2,3400*(AZ115/AZ46*0.001)^4.13*(AZ115/AZ138)^(230*(AZ115/AZ46*0.001)^2.1-0.7)*AZ92^(0.193*EXP(-3300*(AZ115/AZ46*0.001)^2.6*(AZ115/AZ138))))</f>
        <v>#N/A</v>
      </c>
      <c r="BA161" s="88" t="e">
        <f ca="1">IF(OR(BA$7="–",BA$7="glatt"),0.25/(LOG(15/BA92+E3_Parameter!$C$16*0.001/(3.715*Berechnungen!BA46)))^2,3400*(BA115/BA46*0.001)^4.13*(BA115/BA138)^(230*(BA115/BA46*0.001)^2.1-0.7)*BA92^(0.193*EXP(-3300*(BA115/BA46*0.001)^2.6*(BA115/BA138))))</f>
        <v>#N/A</v>
      </c>
      <c r="BB161" s="88" t="e">
        <f ca="1">IF(OR(BB$7="–",BB$7="glatt"),0.25/(LOG(15/BB92+E3_Parameter!$C$16*0.001/(3.715*Berechnungen!BB46)))^2,3400*(BB115/BB46*0.001)^4.13*(BB115/BB138)^(230*(BB115/BB46*0.001)^2.1-0.7)*BB92^(0.193*EXP(-3300*(BB115/BB46*0.001)^2.6*(BB115/BB138))))</f>
        <v>#N/A</v>
      </c>
      <c r="BC161" s="88" t="e">
        <f ca="1">IF(OR(BC$7="–",BC$7="glatt"),0.25/(LOG(15/BC92+E3_Parameter!$C$16*0.001/(3.715*Berechnungen!BC46)))^2,3400*(BC115/BC46*0.001)^4.13*(BC115/BC138)^(230*(BC115/BC46*0.001)^2.1-0.7)*BC92^(0.193*EXP(-3300*(BC115/BC46*0.001)^2.6*(BC115/BC138))))</f>
        <v>#N/A</v>
      </c>
      <c r="BD161" s="88" t="e">
        <f ca="1">IF(OR(BD$7="–",BD$7="glatt"),0.25/(LOG(15/BD92+E3_Parameter!$C$16*0.001/(3.715*Berechnungen!BD46)))^2,3400*(BD115/BD46*0.001)^4.13*(BD115/BD138)^(230*(BD115/BD46*0.001)^2.1-0.7)*BD92^(0.193*EXP(-3300*(BD115/BD46*0.001)^2.6*(BD115/BD138))))</f>
        <v>#N/A</v>
      </c>
      <c r="BE161" s="88" t="e">
        <f ca="1">IF(OR(BE$7="–",BE$7="glatt"),0.25/(LOG(15/BE92+E3_Parameter!$C$16*0.001/(3.715*Berechnungen!BE46)))^2,3400*(BE115/BE46*0.001)^4.13*(BE115/BE138)^(230*(BE115/BE46*0.001)^2.1-0.7)*BE92^(0.193*EXP(-3300*(BE115/BE46*0.001)^2.6*(BE115/BE138))))</f>
        <v>#N/A</v>
      </c>
      <c r="BF161" s="88" t="e">
        <f ca="1">IF(OR(BF$7="–",BF$7="glatt"),0.25/(LOG(15/BF92+E3_Parameter!$C$16*0.001/(3.715*Berechnungen!BF46)))^2,3400*(BF115/BF46*0.001)^4.13*(BF115/BF138)^(230*(BF115/BF46*0.001)^2.1-0.7)*BF92^(0.193*EXP(-3300*(BF115/BF46*0.001)^2.6*(BF115/BF138))))</f>
        <v>#N/A</v>
      </c>
      <c r="BG161" s="88" t="e">
        <f ca="1">IF(OR(BG$7="–",BG$7="glatt"),0.25/(LOG(15/BG92+E3_Parameter!$C$16*0.001/(3.715*Berechnungen!BG46)))^2,3400*(BG115/BG46*0.001)^4.13*(BG115/BG138)^(230*(BG115/BG46*0.001)^2.1-0.7)*BG92^(0.193*EXP(-3300*(BG115/BG46*0.001)^2.6*(BG115/BG138))))</f>
        <v>#N/A</v>
      </c>
      <c r="BH161" s="88" t="e">
        <f ca="1">IF(OR(BH$7="–",BH$7="glatt"),0.25/(LOG(15/BH92+E3_Parameter!$C$16*0.001/(3.715*Berechnungen!BH46)))^2,3400*(BH115/BH46*0.001)^4.13*(BH115/BH138)^(230*(BH115/BH46*0.001)^2.1-0.7)*BH92^(0.193*EXP(-3300*(BH115/BH46*0.001)^2.6*(BH115/BH138))))</f>
        <v>#N/A</v>
      </c>
      <c r="BI161" s="88" t="e">
        <f ca="1">IF(OR(BI$7="–",BI$7="glatt"),0.25/(LOG(15/BI92+E3_Parameter!$C$16*0.001/(3.715*Berechnungen!BI46)))^2,3400*(BI115/BI46*0.001)^4.13*(BI115/BI138)^(230*(BI115/BI46*0.001)^2.1-0.7)*BI92^(0.193*EXP(-3300*(BI115/BI46*0.001)^2.6*(BI115/BI138))))</f>
        <v>#N/A</v>
      </c>
      <c r="BJ161" s="88" t="e">
        <f ca="1">IF(OR(BJ$7="–",BJ$7="glatt"),0.25/(LOG(15/BJ92+E3_Parameter!$C$16*0.001/(3.715*Berechnungen!BJ46)))^2,3400*(BJ115/BJ46*0.001)^4.13*(BJ115/BJ138)^(230*(BJ115/BJ46*0.001)^2.1-0.7)*BJ92^(0.193*EXP(-3300*(BJ115/BJ46*0.001)^2.6*(BJ115/BJ138))))</f>
        <v>#N/A</v>
      </c>
      <c r="BK161" s="88" t="e">
        <f ca="1">IF(OR(BK$7="–",BK$7="glatt"),0.25/(LOG(15/BK92+E3_Parameter!$C$16*0.001/(3.715*Berechnungen!BK46)))^2,3400*(BK115/BK46*0.001)^4.13*(BK115/BK138)^(230*(BK115/BK46*0.001)^2.1-0.7)*BK92^(0.193*EXP(-3300*(BK115/BK46*0.001)^2.6*(BK115/BK138))))</f>
        <v>#N/A</v>
      </c>
      <c r="BL161" s="88" t="e">
        <f ca="1">IF(OR(BL$7="–",BL$7="glatt"),0.25/(LOG(15/BL92+E3_Parameter!$C$16*0.001/(3.715*Berechnungen!BL46)))^2,3400*(BL115/BL46*0.001)^4.13*(BL115/BL138)^(230*(BL115/BL46*0.001)^2.1-0.7)*BL92^(0.193*EXP(-3300*(BL115/BL46*0.001)^2.6*(BL115/BL138))))</f>
        <v>#N/A</v>
      </c>
      <c r="BM161" s="88" t="e">
        <f ca="1">IF(OR(BM$7="–",BM$7="glatt"),0.25/(LOG(15/BM92+E3_Parameter!$C$16*0.001/(3.715*Berechnungen!BM46)))^2,3400*(BM115/BM46*0.001)^4.13*(BM115/BM138)^(230*(BM115/BM46*0.001)^2.1-0.7)*BM92^(0.193*EXP(-3300*(BM115/BM46*0.001)^2.6*(BM115/BM138))))</f>
        <v>#N/A</v>
      </c>
      <c r="BN161" s="88" t="e">
        <f ca="1">IF(OR(BN$7="–",BN$7="glatt"),0.25/(LOG(15/BN92+E3_Parameter!$C$16*0.001/(3.715*Berechnungen!BN46)))^2,3400*(BN115/BN46*0.001)^4.13*(BN115/BN138)^(230*(BN115/BN46*0.001)^2.1-0.7)*BN92^(0.193*EXP(-3300*(BN115/BN46*0.001)^2.6*(BN115/BN138))))</f>
        <v>#N/A</v>
      </c>
      <c r="BO161" s="88" t="e">
        <f ca="1">IF(OR(BO$7="–",BO$7="glatt"),0.25/(LOG(15/BO92+E3_Parameter!$C$16*0.001/(3.715*Berechnungen!BO46)))^2,3400*(BO115/BO46*0.001)^4.13*(BO115/BO138)^(230*(BO115/BO46*0.001)^2.1-0.7)*BO92^(0.193*EXP(-3300*(BO115/BO46*0.001)^2.6*(BO115/BO138))))</f>
        <v>#N/A</v>
      </c>
      <c r="BP161" s="88" t="e">
        <f ca="1">IF(OR(BP$7="–",BP$7="glatt"),0.25/(LOG(15/BP92+E3_Parameter!$C$16*0.001/(3.715*Berechnungen!BP46)))^2,3400*(BP115/BP46*0.001)^4.13*(BP115/BP138)^(230*(BP115/BP46*0.001)^2.1-0.7)*BP92^(0.193*EXP(-3300*(BP115/BP46*0.001)^2.6*(BP115/BP138))))</f>
        <v>#N/A</v>
      </c>
      <c r="BQ161" s="88" t="e">
        <f ca="1">IF(OR(BQ$7="–",BQ$7="glatt"),0.25/(LOG(15/BQ92+E3_Parameter!$C$16*0.001/(3.715*Berechnungen!BQ46)))^2,3400*(BQ115/BQ46*0.001)^4.13*(BQ115/BQ138)^(230*(BQ115/BQ46*0.001)^2.1-0.7)*BQ92^(0.193*EXP(-3300*(BQ115/BQ46*0.001)^2.6*(BQ115/BQ138))))</f>
        <v>#N/A</v>
      </c>
      <c r="BR161" s="88" t="e">
        <f ca="1">IF(OR(BR$7="–",BR$7="glatt"),0.25/(LOG(15/BR92+E3_Parameter!$C$16*0.001/(3.715*Berechnungen!BR46)))^2,3400*(BR115/BR46*0.001)^4.13*(BR115/BR138)^(230*(BR115/BR46*0.001)^2.1-0.7)*BR92^(0.193*EXP(-3300*(BR115/BR46*0.001)^2.6*(BR115/BR138))))</f>
        <v>#N/A</v>
      </c>
      <c r="BS161" s="88" t="e">
        <f ca="1">IF(OR(BS$7="–",BS$7="glatt"),0.25/(LOG(15/BS92+E3_Parameter!$C$16*0.001/(3.715*Berechnungen!BS46)))^2,3400*(BS115/BS46*0.001)^4.13*(BS115/BS138)^(230*(BS115/BS46*0.001)^2.1-0.7)*BS92^(0.193*EXP(-3300*(BS115/BS46*0.001)^2.6*(BS115/BS138))))</f>
        <v>#N/A</v>
      </c>
      <c r="BT161" s="88" t="e">
        <f ca="1">IF(OR(BT$7="–",BT$7="glatt"),0.25/(LOG(15/BT92+E3_Parameter!$C$16*0.001/(3.715*Berechnungen!BT46)))^2,3400*(BT115/BT46*0.001)^4.13*(BT115/BT138)^(230*(BT115/BT46*0.001)^2.1-0.7)*BT92^(0.193*EXP(-3300*(BT115/BT46*0.001)^2.6*(BT115/BT138))))</f>
        <v>#N/A</v>
      </c>
      <c r="BU161" s="88" t="e">
        <f ca="1">IF(OR(BU$7="–",BU$7="glatt"),0.25/(LOG(15/BU92+E3_Parameter!$C$16*0.001/(3.715*Berechnungen!BU46)))^2,3400*(BU115/BU46*0.001)^4.13*(BU115/BU138)^(230*(BU115/BU46*0.001)^2.1-0.7)*BU92^(0.193*EXP(-3300*(BU115/BU46*0.001)^2.6*(BU115/BU138))))</f>
        <v>#N/A</v>
      </c>
      <c r="BV161" s="88" t="e">
        <f ca="1">IF(OR(BV$7="–",BV$7="glatt"),0.25/(LOG(15/BV92+E3_Parameter!$C$16*0.001/(3.715*Berechnungen!BV46)))^2,3400*(BV115/BV46*0.001)^4.13*(BV115/BV138)^(230*(BV115/BV46*0.001)^2.1-0.7)*BV92^(0.193*EXP(-3300*(BV115/BV46*0.001)^2.6*(BV115/BV138))))</f>
        <v>#N/A</v>
      </c>
      <c r="BW161" s="88" t="e">
        <f ca="1">IF(OR(BW$7="–",BW$7="glatt"),0.25/(LOG(15/BW92+E3_Parameter!$C$16*0.001/(3.715*Berechnungen!BW46)))^2,3400*(BW115/BW46*0.001)^4.13*(BW115/BW138)^(230*(BW115/BW46*0.001)^2.1-0.7)*BW92^(0.193*EXP(-3300*(BW115/BW46*0.001)^2.6*(BW115/BW138))))</f>
        <v>#N/A</v>
      </c>
      <c r="BX161" s="88" t="e">
        <f ca="1">IF(OR(BX$7="–",BX$7="glatt"),0.25/(LOG(15/BX92+E3_Parameter!$C$16*0.001/(3.715*Berechnungen!BX46)))^2,3400*(BX115/BX46*0.001)^4.13*(BX115/BX138)^(230*(BX115/BX46*0.001)^2.1-0.7)*BX92^(0.193*EXP(-3300*(BX115/BX46*0.001)^2.6*(BX115/BX138))))</f>
        <v>#N/A</v>
      </c>
      <c r="BY161" s="88" t="e">
        <f ca="1">IF(OR(BY$7="–",BY$7="glatt"),0.25/(LOG(15/BY92+E3_Parameter!$C$16*0.001/(3.715*Berechnungen!BY46)))^2,3400*(BY115/BY46*0.001)^4.13*(BY115/BY138)^(230*(BY115/BY46*0.001)^2.1-0.7)*BY92^(0.193*EXP(-3300*(BY115/BY46*0.001)^2.6*(BY115/BY138))))</f>
        <v>#N/A</v>
      </c>
      <c r="BZ161" s="88" t="e">
        <f ca="1">IF(OR(BZ$7="–",BZ$7="glatt"),0.25/(LOG(15/BZ92+E3_Parameter!$C$16*0.001/(3.715*Berechnungen!BZ46)))^2,3400*(BZ115/BZ46*0.001)^4.13*(BZ115/BZ138)^(230*(BZ115/BZ46*0.001)^2.1-0.7)*BZ92^(0.193*EXP(-3300*(BZ115/BZ46*0.001)^2.6*(BZ115/BZ138))))</f>
        <v>#N/A</v>
      </c>
      <c r="CA161" s="88" t="e">
        <f ca="1">IF(OR(CA$7="–",CA$7="glatt"),0.25/(LOG(15/CA92+E3_Parameter!$C$16*0.001/(3.715*Berechnungen!CA46)))^2,3400*(CA115/CA46*0.001)^4.13*(CA115/CA138)^(230*(CA115/CA46*0.001)^2.1-0.7)*CA92^(0.193*EXP(-3300*(CA115/CA46*0.001)^2.6*(CA115/CA138))))</f>
        <v>#N/A</v>
      </c>
      <c r="CB161" s="88" t="e">
        <f ca="1">IF(OR(CB$7="–",CB$7="glatt"),0.25/(LOG(15/CB92+E3_Parameter!$C$16*0.001/(3.715*Berechnungen!CB46)))^2,3400*(CB115/CB46*0.001)^4.13*(CB115/CB138)^(230*(CB115/CB46*0.001)^2.1-0.7)*CB92^(0.193*EXP(-3300*(CB115/CB46*0.001)^2.6*(CB115/CB138))))</f>
        <v>#N/A</v>
      </c>
      <c r="CC161" s="88" t="e">
        <f ca="1">IF(OR(CC$7="–",CC$7="glatt"),0.25/(LOG(15/CC92+E3_Parameter!$C$16*0.001/(3.715*Berechnungen!CC46)))^2,3400*(CC115/CC46*0.001)^4.13*(CC115/CC138)^(230*(CC115/CC46*0.001)^2.1-0.7)*CC92^(0.193*EXP(-3300*(CC115/CC46*0.001)^2.6*(CC115/CC138))))</f>
        <v>#N/A</v>
      </c>
      <c r="CD161" s="88" t="e">
        <f ca="1">IF(OR(CD$7="–",CD$7="glatt"),0.25/(LOG(15/CD92+E3_Parameter!$C$16*0.001/(3.715*Berechnungen!CD46)))^2,3400*(CD115/CD46*0.001)^4.13*(CD115/CD138)^(230*(CD115/CD46*0.001)^2.1-0.7)*CD92^(0.193*EXP(-3300*(CD115/CD46*0.001)^2.6*(CD115/CD138))))</f>
        <v>#N/A</v>
      </c>
      <c r="CE161" s="88" t="e">
        <f ca="1">IF(OR(CE$7="–",CE$7="glatt"),0.25/(LOG(15/CE92+E3_Parameter!$C$16*0.001/(3.715*Berechnungen!CE46)))^2,3400*(CE115/CE46*0.001)^4.13*(CE115/CE138)^(230*(CE115/CE46*0.001)^2.1-0.7)*CE92^(0.193*EXP(-3300*(CE115/CE46*0.001)^2.6*(CE115/CE138))))</f>
        <v>#N/A</v>
      </c>
      <c r="CF161" s="88" t="e">
        <f ca="1">IF(OR(CF$7="–",CF$7="glatt"),0.25/(LOG(15/CF92+E3_Parameter!$C$16*0.001/(3.715*Berechnungen!CF46)))^2,3400*(CF115/CF46*0.001)^4.13*(CF115/CF138)^(230*(CF115/CF46*0.001)^2.1-0.7)*CF92^(0.193*EXP(-3300*(CF115/CF46*0.001)^2.6*(CF115/CF138))))</f>
        <v>#N/A</v>
      </c>
      <c r="CG161" s="88" t="e">
        <f ca="1">IF(OR(CG$7="–",CG$7="glatt"),0.25/(LOG(15/CG92+E3_Parameter!$C$16*0.001/(3.715*Berechnungen!CG46)))^2,3400*(CG115/CG46*0.001)^4.13*(CG115/CG138)^(230*(CG115/CG46*0.001)^2.1-0.7)*CG92^(0.193*EXP(-3300*(CG115/CG46*0.001)^2.6*(CG115/CG138))))</f>
        <v>#N/A</v>
      </c>
      <c r="CH161" s="88" t="e">
        <f ca="1">IF(OR(CH$7="–",CH$7="glatt"),0.25/(LOG(15/CH92+E3_Parameter!$C$16*0.001/(3.715*Berechnungen!CH46)))^2,3400*(CH115/CH46*0.001)^4.13*(CH115/CH138)^(230*(CH115/CH46*0.001)^2.1-0.7)*CH92^(0.193*EXP(-3300*(CH115/CH46*0.001)^2.6*(CH115/CH138))))</f>
        <v>#N/A</v>
      </c>
      <c r="CI161" s="88" t="e">
        <f ca="1">IF(OR(CI$7="–",CI$7="glatt"),0.25/(LOG(15/CI92+E3_Parameter!$C$16*0.001/(3.715*Berechnungen!CI46)))^2,3400*(CI115/CI46*0.001)^4.13*(CI115/CI138)^(230*(CI115/CI46*0.001)^2.1-0.7)*CI92^(0.193*EXP(-3300*(CI115/CI46*0.001)^2.6*(CI115/CI138))))</f>
        <v>#N/A</v>
      </c>
      <c r="CJ161" s="88" t="e">
        <f ca="1">IF(OR(CJ$7="–",CJ$7="glatt"),0.25/(LOG(15/CJ92+E3_Parameter!$C$16*0.001/(3.715*Berechnungen!CJ46)))^2,3400*(CJ115/CJ46*0.001)^4.13*(CJ115/CJ138)^(230*(CJ115/CJ46*0.001)^2.1-0.7)*CJ92^(0.193*EXP(-3300*(CJ115/CJ46*0.001)^2.6*(CJ115/CJ138))))</f>
        <v>#N/A</v>
      </c>
      <c r="CK161" s="88" t="e">
        <f ca="1">IF(OR(CK$7="–",CK$7="glatt"),0.25/(LOG(15/CK92+E3_Parameter!$C$16*0.001/(3.715*Berechnungen!CK46)))^2,3400*(CK115/CK46*0.001)^4.13*(CK115/CK138)^(230*(CK115/CK46*0.001)^2.1-0.7)*CK92^(0.193*EXP(-3300*(CK115/CK46*0.001)^2.6*(CK115/CK138))))</f>
        <v>#N/A</v>
      </c>
      <c r="CL161" s="88" t="e">
        <f ca="1">IF(OR(CL$7="–",CL$7="glatt"),0.25/(LOG(15/CL92+E3_Parameter!$C$16*0.001/(3.715*Berechnungen!CL46)))^2,3400*(CL115/CL46*0.001)^4.13*(CL115/CL138)^(230*(CL115/CL46*0.001)^2.1-0.7)*CL92^(0.193*EXP(-3300*(CL115/CL46*0.001)^2.6*(CL115/CL138))))</f>
        <v>#N/A</v>
      </c>
      <c r="CM161" s="88" t="e">
        <f ca="1">IF(OR(CM$7="–",CM$7="glatt"),0.25/(LOG(15/CM92+E3_Parameter!$C$16*0.001/(3.715*Berechnungen!CM46)))^2,3400*(CM115/CM46*0.001)^4.13*(CM115/CM138)^(230*(CM115/CM46*0.001)^2.1-0.7)*CM92^(0.193*EXP(-3300*(CM115/CM46*0.001)^2.6*(CM115/CM138))))</f>
        <v>#N/A</v>
      </c>
      <c r="CN161" s="88" t="e">
        <f ca="1">IF(OR(CN$7="–",CN$7="glatt"),0.25/(LOG(15/CN92+E3_Parameter!$C$16*0.001/(3.715*Berechnungen!CN46)))^2,3400*(CN115/CN46*0.001)^4.13*(CN115/CN138)^(230*(CN115/CN46*0.001)^2.1-0.7)*CN92^(0.193*EXP(-3300*(CN115/CN46*0.001)^2.6*(CN115/CN138))))</f>
        <v>#N/A</v>
      </c>
      <c r="CO161" s="88" t="e">
        <f ca="1">IF(OR(CO$7="–",CO$7="glatt"),0.25/(LOG(15/CO92+E3_Parameter!$C$16*0.001/(3.715*Berechnungen!CO46)))^2,3400*(CO115/CO46*0.001)^4.13*(CO115/CO138)^(230*(CO115/CO46*0.001)^2.1-0.7)*CO92^(0.193*EXP(-3300*(CO115/CO46*0.001)^2.6*(CO115/CO138))))</f>
        <v>#N/A</v>
      </c>
      <c r="CP161" s="88" t="e">
        <f ca="1">IF(OR(CP$7="–",CP$7="glatt"),0.25/(LOG(15/CP92+E3_Parameter!$C$16*0.001/(3.715*Berechnungen!CP46)))^2,3400*(CP115/CP46*0.001)^4.13*(CP115/CP138)^(230*(CP115/CP46*0.001)^2.1-0.7)*CP92^(0.193*EXP(-3300*(CP115/CP46*0.001)^2.6*(CP115/CP138))))</f>
        <v>#N/A</v>
      </c>
      <c r="CQ161" s="88" t="e">
        <f ca="1">IF(OR(CQ$7="–",CQ$7="glatt"),0.25/(LOG(15/CQ92+E3_Parameter!$C$16*0.001/(3.715*Berechnungen!CQ46)))^2,3400*(CQ115/CQ46*0.001)^4.13*(CQ115/CQ138)^(230*(CQ115/CQ46*0.001)^2.1-0.7)*CQ92^(0.193*EXP(-3300*(CQ115/CQ46*0.001)^2.6*(CQ115/CQ138))))</f>
        <v>#N/A</v>
      </c>
      <c r="CR161" s="88" t="e">
        <f ca="1">IF(OR(CR$7="–",CR$7="glatt"),0.25/(LOG(15/CR92+E3_Parameter!$C$16*0.001/(3.715*Berechnungen!CR46)))^2,3400*(CR115/CR46*0.001)^4.13*(CR115/CR138)^(230*(CR115/CR46*0.001)^2.1-0.7)*CR92^(0.193*EXP(-3300*(CR115/CR46*0.001)^2.6*(CR115/CR138))))</f>
        <v>#N/A</v>
      </c>
      <c r="CS161" s="88" t="e">
        <f ca="1">IF(OR(CS$7="–",CS$7="glatt"),0.25/(LOG(15/CS92+E3_Parameter!$C$16*0.001/(3.715*Berechnungen!CS46)))^2,3400*(CS115/CS46*0.001)^4.13*(CS115/CS138)^(230*(CS115/CS46*0.001)^2.1-0.7)*CS92^(0.193*EXP(-3300*(CS115/CS46*0.001)^2.6*(CS115/CS138))))</f>
        <v>#N/A</v>
      </c>
      <c r="CT161" s="88" t="e">
        <f ca="1">IF(OR(CT$7="–",CT$7="glatt"),0.25/(LOG(15/CT92+E3_Parameter!$C$16*0.001/(3.715*Berechnungen!CT46)))^2,3400*(CT115/CT46*0.001)^4.13*(CT115/CT138)^(230*(CT115/CT46*0.001)^2.1-0.7)*CT92^(0.193*EXP(-3300*(CT115/CT46*0.001)^2.6*(CT115/CT138))))</f>
        <v>#N/A</v>
      </c>
      <c r="CU161" s="88" t="e">
        <f ca="1">IF(OR(CU$7="–",CU$7="glatt"),0.25/(LOG(15/CU92+E3_Parameter!$C$16*0.001/(3.715*Berechnungen!CU46)))^2,3400*(CU115/CU46*0.001)^4.13*(CU115/CU138)^(230*(CU115/CU46*0.001)^2.1-0.7)*CU92^(0.193*EXP(-3300*(CU115/CU46*0.001)^2.6*(CU115/CU138))))</f>
        <v>#N/A</v>
      </c>
      <c r="CV161" s="88" t="e">
        <f ca="1">IF(OR(CV$7="–",CV$7="glatt"),0.25/(LOG(15/CV92+E3_Parameter!$C$16*0.001/(3.715*Berechnungen!CV46)))^2,3400*(CV115/CV46*0.001)^4.13*(CV115/CV138)^(230*(CV115/CV46*0.001)^2.1-0.7)*CV92^(0.193*EXP(-3300*(CV115/CV46*0.001)^2.6*(CV115/CV138))))</f>
        <v>#N/A</v>
      </c>
      <c r="CW161" s="88" t="e">
        <f ca="1">IF(OR(CW$7="–",CW$7="glatt"),0.25/(LOG(15/CW92+E3_Parameter!$C$16*0.001/(3.715*Berechnungen!CW46)))^2,3400*(CW115/CW46*0.001)^4.13*(CW115/CW138)^(230*(CW115/CW46*0.001)^2.1-0.7)*CW92^(0.193*EXP(-3300*(CW115/CW46*0.001)^2.6*(CW115/CW138))))</f>
        <v>#N/A</v>
      </c>
      <c r="CX161" s="88" t="e">
        <f ca="1">IF(OR(CX$7="–",CX$7="glatt"),0.25/(LOG(15/CX92+E3_Parameter!$C$16*0.001/(3.715*Berechnungen!CX46)))^2,3400*(CX115/CX46*0.001)^4.13*(CX115/CX138)^(230*(CX115/CX46*0.001)^2.1-0.7)*CX92^(0.193*EXP(-3300*(CX115/CX46*0.001)^2.6*(CX115/CX138))))</f>
        <v>#N/A</v>
      </c>
      <c r="CY161" s="88" t="e">
        <f ca="1">IF(OR(CY$7="–",CY$7="glatt"),0.25/(LOG(15/CY92+E3_Parameter!$C$16*0.001/(3.715*Berechnungen!CY46)))^2,3400*(CY115/CY46*0.001)^4.13*(CY115/CY138)^(230*(CY115/CY46*0.001)^2.1-0.7)*CY92^(0.193*EXP(-3300*(CY115/CY46*0.001)^2.6*(CY115/CY138))))</f>
        <v>#N/A</v>
      </c>
      <c r="CZ161" s="88" t="e">
        <f ca="1">IF(OR(CZ$7="–",CZ$7="glatt"),0.25/(LOG(15/CZ92+E3_Parameter!$C$16*0.001/(3.715*Berechnungen!CZ46)))^2,3400*(CZ115/CZ46*0.001)^4.13*(CZ115/CZ138)^(230*(CZ115/CZ46*0.001)^2.1-0.7)*CZ92^(0.193*EXP(-3300*(CZ115/CZ46*0.001)^2.6*(CZ115/CZ138))))</f>
        <v>#N/A</v>
      </c>
      <c r="DA161" s="88" t="e">
        <f ca="1">IF(OR(DA$7="–",DA$7="glatt"),0.25/(LOG(15/DA92+E3_Parameter!$C$16*0.001/(3.715*Berechnungen!DA46)))^2,3400*(DA115/DA46*0.001)^4.13*(DA115/DA138)^(230*(DA115/DA46*0.001)^2.1-0.7)*DA92^(0.193*EXP(-3300*(DA115/DA46*0.001)^2.6*(DA115/DA138))))</f>
        <v>#N/A</v>
      </c>
      <c r="DB161" s="88" t="e">
        <f ca="1">IF(OR(DB$7="–",DB$7="glatt"),0.25/(LOG(15/DB92+E3_Parameter!$C$16*0.001/(3.715*Berechnungen!DB46)))^2,3400*(DB115/DB46*0.001)^4.13*(DB115/DB138)^(230*(DB115/DB46*0.001)^2.1-0.7)*DB92^(0.193*EXP(-3300*(DB115/DB46*0.001)^2.6*(DB115/DB138))))</f>
        <v>#N/A</v>
      </c>
      <c r="DC161" s="88" t="e">
        <f ca="1">IF(OR(DC$7="–",DC$7="glatt"),0.25/(LOG(15/DC92+E3_Parameter!$C$16*0.001/(3.715*Berechnungen!DC46)))^2,3400*(DC115/DC46*0.001)^4.13*(DC115/DC138)^(230*(DC115/DC46*0.001)^2.1-0.7)*DC92^(0.193*EXP(-3300*(DC115/DC46*0.001)^2.6*(DC115/DC138))))</f>
        <v>#N/A</v>
      </c>
      <c r="DD161" s="88" t="e">
        <f ca="1">IF(OR(DD$7="–",DD$7="glatt"),0.25/(LOG(15/DD92+E3_Parameter!$C$16*0.001/(3.715*Berechnungen!DD46)))^2,3400*(DD115/DD46*0.001)^4.13*(DD115/DD138)^(230*(DD115/DD46*0.001)^2.1-0.7)*DD92^(0.193*EXP(-3300*(DD115/DD46*0.001)^2.6*(DD115/DD138))))</f>
        <v>#N/A</v>
      </c>
      <c r="DE161" s="88" t="e">
        <f ca="1">IF(OR(DE$7="–",DE$7="glatt"),0.25/(LOG(15/DE92+E3_Parameter!$C$16*0.001/(3.715*Berechnungen!DE46)))^2,3400*(DE115/DE46*0.001)^4.13*(DE115/DE138)^(230*(DE115/DE46*0.001)^2.1-0.7)*DE92^(0.193*EXP(-3300*(DE115/DE46*0.001)^2.6*(DE115/DE138))))</f>
        <v>#N/A</v>
      </c>
      <c r="DF161" s="88" t="e">
        <f ca="1">IF(OR(DF$7="–",DF$7="glatt"),0.25/(LOG(15/DF92+E3_Parameter!$C$16*0.001/(3.715*Berechnungen!DF46)))^2,3400*(DF115/DF46*0.001)^4.13*(DF115/DF138)^(230*(DF115/DF46*0.001)^2.1-0.7)*DF92^(0.193*EXP(-3300*(DF115/DF46*0.001)^2.6*(DF115/DF138))))</f>
        <v>#N/A</v>
      </c>
      <c r="DG161" s="88" t="e">
        <f ca="1">IF(OR(DG$7="–",DG$7="glatt"),0.25/(LOG(15/DG92+E3_Parameter!$C$16*0.001/(3.715*Berechnungen!DG46)))^2,3400*(DG115/DG46*0.001)^4.13*(DG115/DG138)^(230*(DG115/DG46*0.001)^2.1-0.7)*DG92^(0.193*EXP(-3300*(DG115/DG46*0.001)^2.6*(DG115/DG138))))</f>
        <v>#N/A</v>
      </c>
      <c r="DH161" s="88" t="e">
        <f ca="1">IF(OR(DH$7="–",DH$7="glatt"),0.25/(LOG(15/DH92+E3_Parameter!$C$16*0.001/(3.715*Berechnungen!DH46)))^2,3400*(DH115/DH46*0.001)^4.13*(DH115/DH138)^(230*(DH115/DH46*0.001)^2.1-0.7)*DH92^(0.193*EXP(-3300*(DH115/DH46*0.001)^2.6*(DH115/DH138))))</f>
        <v>#N/A</v>
      </c>
      <c r="DI161" s="88" t="e">
        <f ca="1">IF(OR(DI$7="–",DI$7="glatt"),0.25/(LOG(15/DI92+E3_Parameter!$C$16*0.001/(3.715*Berechnungen!DI46)))^2,3400*(DI115/DI46*0.001)^4.13*(DI115/DI138)^(230*(DI115/DI46*0.001)^2.1-0.7)*DI92^(0.193*EXP(-3300*(DI115/DI46*0.001)^2.6*(DI115/DI138))))</f>
        <v>#N/A</v>
      </c>
      <c r="DJ161" s="88" t="e">
        <f ca="1">IF(OR(DJ$7="–",DJ$7="glatt"),0.25/(LOG(15/DJ92+E3_Parameter!$C$16*0.001/(3.715*Berechnungen!DJ46)))^2,3400*(DJ115/DJ46*0.001)^4.13*(DJ115/DJ138)^(230*(DJ115/DJ46*0.001)^2.1-0.7)*DJ92^(0.193*EXP(-3300*(DJ115/DJ46*0.001)^2.6*(DJ115/DJ138))))</f>
        <v>#N/A</v>
      </c>
      <c r="DK161" s="88" t="e">
        <f ca="1">IF(OR(DK$7="–",DK$7="glatt"),0.25/(LOG(15/DK92+E3_Parameter!$C$16*0.001/(3.715*Berechnungen!DK46)))^2,3400*(DK115/DK46*0.001)^4.13*(DK115/DK138)^(230*(DK115/DK46*0.001)^2.1-0.7)*DK92^(0.193*EXP(-3300*(DK115/DK46*0.001)^2.6*(DK115/DK138))))</f>
        <v>#N/A</v>
      </c>
      <c r="DL161" s="88" t="e">
        <f ca="1">IF(OR(DL$7="–",DL$7="glatt"),0.25/(LOG(15/DL92+E3_Parameter!$C$16*0.001/(3.715*Berechnungen!DL46)))^2,3400*(DL115/DL46*0.001)^4.13*(DL115/DL138)^(230*(DL115/DL46*0.001)^2.1-0.7)*DL92^(0.193*EXP(-3300*(DL115/DL46*0.001)^2.6*(DL115/DL138))))</f>
        <v>#N/A</v>
      </c>
      <c r="DM161" s="88" t="e">
        <f ca="1">IF(OR(DM$7="–",DM$7="glatt"),0.25/(LOG(15/DM92+E3_Parameter!$C$16*0.001/(3.715*Berechnungen!DM46)))^2,3400*(DM115/DM46*0.001)^4.13*(DM115/DM138)^(230*(DM115/DM46*0.001)^2.1-0.7)*DM92^(0.193*EXP(-3300*(DM115/DM46*0.001)^2.6*(DM115/DM138))))</f>
        <v>#N/A</v>
      </c>
      <c r="DN161" s="88" t="e">
        <f ca="1">IF(OR(DN$7="–",DN$7="glatt"),0.25/(LOG(15/DN92+E3_Parameter!$C$16*0.001/(3.715*Berechnungen!DN46)))^2,3400*(DN115/DN46*0.001)^4.13*(DN115/DN138)^(230*(DN115/DN46*0.001)^2.1-0.7)*DN92^(0.193*EXP(-3300*(DN115/DN46*0.001)^2.6*(DN115/DN138))))</f>
        <v>#N/A</v>
      </c>
      <c r="DO161" s="88" t="e">
        <f ca="1">IF(OR(DO$7="–",DO$7="glatt"),0.25/(LOG(15/DO92+E3_Parameter!$C$16*0.001/(3.715*Berechnungen!DO46)))^2,3400*(DO115/DO46*0.001)^4.13*(DO115/DO138)^(230*(DO115/DO46*0.001)^2.1-0.7)*DO92^(0.193*EXP(-3300*(DO115/DO46*0.001)^2.6*(DO115/DO138))))</f>
        <v>#N/A</v>
      </c>
      <c r="DP161" s="88" t="e">
        <f ca="1">IF(OR(DP$7="–",DP$7="glatt"),0.25/(LOG(15/DP92+E3_Parameter!$C$16*0.001/(3.715*Berechnungen!DP46)))^2,3400*(DP115/DP46*0.001)^4.13*(DP115/DP138)^(230*(DP115/DP46*0.001)^2.1-0.7)*DP92^(0.193*EXP(-3300*(DP115/DP46*0.001)^2.6*(DP115/DP138))))</f>
        <v>#N/A</v>
      </c>
      <c r="DQ161" s="88" t="e">
        <f ca="1">IF(OR(DQ$7="–",DQ$7="glatt"),0.25/(LOG(15/DQ92+E3_Parameter!$C$16*0.001/(3.715*Berechnungen!DQ46)))^2,3400*(DQ115/DQ46*0.001)^4.13*(DQ115/DQ138)^(230*(DQ115/DQ46*0.001)^2.1-0.7)*DQ92^(0.193*EXP(-3300*(DQ115/DQ46*0.001)^2.6*(DQ115/DQ138))))</f>
        <v>#N/A</v>
      </c>
      <c r="DR161" s="88" t="e">
        <f ca="1">IF(OR(DR$7="–",DR$7="glatt"),0.25/(LOG(15/DR92+E3_Parameter!$C$16*0.001/(3.715*Berechnungen!DR46)))^2,3400*(DR115/DR46*0.001)^4.13*(DR115/DR138)^(230*(DR115/DR46*0.001)^2.1-0.7)*DR92^(0.193*EXP(-3300*(DR115/DR46*0.001)^2.6*(DR115/DR138))))</f>
        <v>#N/A</v>
      </c>
      <c r="DS161" s="88" t="e">
        <f ca="1">IF(OR(DS$7="–",DS$7="glatt"),0.25/(LOG(15/DS92+E3_Parameter!$C$16*0.001/(3.715*Berechnungen!DS46)))^2,3400*(DS115/DS46*0.001)^4.13*(DS115/DS138)^(230*(DS115/DS46*0.001)^2.1-0.7)*DS92^(0.193*EXP(-3300*(DS115/DS46*0.001)^2.6*(DS115/DS138))))</f>
        <v>#N/A</v>
      </c>
      <c r="DT161" s="88" t="e">
        <f ca="1">IF(OR(DT$7="–",DT$7="glatt"),0.25/(LOG(15/DT92+E3_Parameter!$C$16*0.001/(3.715*Berechnungen!DT46)))^2,3400*(DT115/DT46*0.001)^4.13*(DT115/DT138)^(230*(DT115/DT46*0.001)^2.1-0.7)*DT92^(0.193*EXP(-3300*(DT115/DT46*0.001)^2.6*(DT115/DT138))))</f>
        <v>#N/A</v>
      </c>
      <c r="DU161" s="88" t="e">
        <f ca="1">IF(OR(DU$7="–",DU$7="glatt"),0.25/(LOG(15/DU92+E3_Parameter!$C$16*0.001/(3.715*Berechnungen!DU46)))^2,3400*(DU115/DU46*0.001)^4.13*(DU115/DU138)^(230*(DU115/DU46*0.001)^2.1-0.7)*DU92^(0.193*EXP(-3300*(DU115/DU46*0.001)^2.6*(DU115/DU138))))</f>
        <v>#N/A</v>
      </c>
      <c r="DV161" s="88" t="e">
        <f ca="1">IF(OR(DV$7="–",DV$7="glatt"),0.25/(LOG(15/DV92+E3_Parameter!$C$16*0.001/(3.715*Berechnungen!DV46)))^2,3400*(DV115/DV46*0.001)^4.13*(DV115/DV138)^(230*(DV115/DV46*0.001)^2.1-0.7)*DV92^(0.193*EXP(-3300*(DV115/DV46*0.001)^2.6*(DV115/DV138))))</f>
        <v>#N/A</v>
      </c>
      <c r="DW161" s="88" t="e">
        <f ca="1">IF(OR(DW$7="–",DW$7="glatt"),0.25/(LOG(15/DW92+E3_Parameter!$C$16*0.001/(3.715*Berechnungen!DW46)))^2,3400*(DW115/DW46*0.001)^4.13*(DW115/DW138)^(230*(DW115/DW46*0.001)^2.1-0.7)*DW92^(0.193*EXP(-3300*(DW115/DW46*0.001)^2.6*(DW115/DW138))))</f>
        <v>#N/A</v>
      </c>
      <c r="DX161" s="88" t="e">
        <f ca="1">IF(OR(DX$7="–",DX$7="glatt"),0.25/(LOG(15/DX92+E3_Parameter!$C$16*0.001/(3.715*Berechnungen!DX46)))^2,3400*(DX115/DX46*0.001)^4.13*(DX115/DX138)^(230*(DX115/DX46*0.001)^2.1-0.7)*DX92^(0.193*EXP(-3300*(DX115/DX46*0.001)^2.6*(DX115/DX138))))</f>
        <v>#N/A</v>
      </c>
      <c r="DY161" s="88" t="e">
        <f ca="1">IF(OR(DY$7="–",DY$7="glatt"),0.25/(LOG(15/DY92+E3_Parameter!$C$16*0.001/(3.715*Berechnungen!DY46)))^2,3400*(DY115/DY46*0.001)^4.13*(DY115/DY138)^(230*(DY115/DY46*0.001)^2.1-0.7)*DY92^(0.193*EXP(-3300*(DY115/DY46*0.001)^2.6*(DY115/DY138))))</f>
        <v>#N/A</v>
      </c>
      <c r="DZ161" s="88" t="e">
        <f ca="1">IF(OR(DZ$7="–",DZ$7="glatt"),0.25/(LOG(15/DZ92+E3_Parameter!$C$16*0.001/(3.715*Berechnungen!DZ46)))^2,3400*(DZ115/DZ46*0.001)^4.13*(DZ115/DZ138)^(230*(DZ115/DZ46*0.001)^2.1-0.7)*DZ92^(0.193*EXP(-3300*(DZ115/DZ46*0.001)^2.6*(DZ115/DZ138))))</f>
        <v>#N/A</v>
      </c>
      <c r="EA161" s="88" t="e">
        <f ca="1">IF(OR(EA$7="–",EA$7="glatt"),0.25/(LOG(15/EA92+E3_Parameter!$C$16*0.001/(3.715*Berechnungen!EA46)))^2,3400*(EA115/EA46*0.001)^4.13*(EA115/EA138)^(230*(EA115/EA46*0.001)^2.1-0.7)*EA92^(0.193*EXP(-3300*(EA115/EA46*0.001)^2.6*(EA115/EA138))))</f>
        <v>#N/A</v>
      </c>
      <c r="EB161" s="88" t="e">
        <f ca="1">IF(OR(EB$7="–",EB$7="glatt"),0.25/(LOG(15/EB92+E3_Parameter!$C$16*0.001/(3.715*Berechnungen!EB46)))^2,3400*(EB115/EB46*0.001)^4.13*(EB115/EB138)^(230*(EB115/EB46*0.001)^2.1-0.7)*EB92^(0.193*EXP(-3300*(EB115/EB46*0.001)^2.6*(EB115/EB138))))</f>
        <v>#N/A</v>
      </c>
      <c r="EC161" s="88" t="e">
        <f ca="1">IF(OR(EC$7="–",EC$7="glatt"),0.25/(LOG(15/EC92+E3_Parameter!$C$16*0.001/(3.715*Berechnungen!EC46)))^2,3400*(EC115/EC46*0.001)^4.13*(EC115/EC138)^(230*(EC115/EC46*0.001)^2.1-0.7)*EC92^(0.193*EXP(-3300*(EC115/EC46*0.001)^2.6*(EC115/EC138))))</f>
        <v>#N/A</v>
      </c>
      <c r="ED161" s="88" t="e">
        <f ca="1">IF(OR(ED$7="–",ED$7="glatt"),0.25/(LOG(15/ED92+E3_Parameter!$C$16*0.001/(3.715*Berechnungen!ED46)))^2,3400*(ED115/ED46*0.001)^4.13*(ED115/ED138)^(230*(ED115/ED46*0.001)^2.1-0.7)*ED92^(0.193*EXP(-3300*(ED115/ED46*0.001)^2.6*(ED115/ED138))))</f>
        <v>#N/A</v>
      </c>
      <c r="EE161" s="88" t="e">
        <f ca="1">IF(OR(EE$7="–",EE$7="glatt"),0.25/(LOG(15/EE92+E3_Parameter!$C$16*0.001/(3.715*Berechnungen!EE46)))^2,3400*(EE115/EE46*0.001)^4.13*(EE115/EE138)^(230*(EE115/EE46*0.001)^2.1-0.7)*EE92^(0.193*EXP(-3300*(EE115/EE46*0.001)^2.6*(EE115/EE138))))</f>
        <v>#N/A</v>
      </c>
      <c r="EF161" s="88" t="e">
        <f ca="1">IF(OR(EF$7="–",EF$7="glatt"),0.25/(LOG(15/EF92+E3_Parameter!$C$16*0.001/(3.715*Berechnungen!EF46)))^2,3400*(EF115/EF46*0.001)^4.13*(EF115/EF138)^(230*(EF115/EF46*0.001)^2.1-0.7)*EF92^(0.193*EXP(-3300*(EF115/EF46*0.001)^2.6*(EF115/EF138))))</f>
        <v>#N/A</v>
      </c>
      <c r="EG161" s="88" t="e">
        <f ca="1">IF(OR(EG$7="–",EG$7="glatt"),0.25/(LOG(15/EG92+E3_Parameter!$C$16*0.001/(3.715*Berechnungen!EG46)))^2,3400*(EG115/EG46*0.001)^4.13*(EG115/EG138)^(230*(EG115/EG46*0.001)^2.1-0.7)*EG92^(0.193*EXP(-3300*(EG115/EG46*0.001)^2.6*(EG115/EG138))))</f>
        <v>#N/A</v>
      </c>
      <c r="EH161" s="88" t="e">
        <f ca="1">IF(OR(EH$7="–",EH$7="glatt"),0.25/(LOG(15/EH92+E3_Parameter!$C$16*0.001/(3.715*Berechnungen!EH46)))^2,3400*(EH115/EH46*0.001)^4.13*(EH115/EH138)^(230*(EH115/EH46*0.001)^2.1-0.7)*EH92^(0.193*EXP(-3300*(EH115/EH46*0.001)^2.6*(EH115/EH138))))</f>
        <v>#N/A</v>
      </c>
      <c r="EI161" s="88" t="e">
        <f ca="1">IF(OR(EI$7="–",EI$7="glatt"),0.25/(LOG(15/EI92+E3_Parameter!$C$16*0.001/(3.715*Berechnungen!EI46)))^2,3400*(EI115/EI46*0.001)^4.13*(EI115/EI138)^(230*(EI115/EI46*0.001)^2.1-0.7)*EI92^(0.193*EXP(-3300*(EI115/EI46*0.001)^2.6*(EI115/EI138))))</f>
        <v>#N/A</v>
      </c>
      <c r="EJ161" s="88" t="e">
        <f ca="1">IF(OR(EJ$7="–",EJ$7="glatt"),0.25/(LOG(15/EJ92+E3_Parameter!$C$16*0.001/(3.715*Berechnungen!EJ46)))^2,3400*(EJ115/EJ46*0.001)^4.13*(EJ115/EJ138)^(230*(EJ115/EJ46*0.001)^2.1-0.7)*EJ92^(0.193*EXP(-3300*(EJ115/EJ46*0.001)^2.6*(EJ115/EJ138))))</f>
        <v>#N/A</v>
      </c>
      <c r="EK161" s="88" t="e">
        <f ca="1">IF(OR(EK$7="–",EK$7="glatt"),0.25/(LOG(15/EK92+E3_Parameter!$C$16*0.001/(3.715*Berechnungen!EK46)))^2,3400*(EK115/EK46*0.001)^4.13*(EK115/EK138)^(230*(EK115/EK46*0.001)^2.1-0.7)*EK92^(0.193*EXP(-3300*(EK115/EK46*0.001)^2.6*(EK115/EK138))))</f>
        <v>#N/A</v>
      </c>
      <c r="EL161" s="88" t="e">
        <f ca="1">IF(OR(EL$7="–",EL$7="glatt"),0.25/(LOG(15/EL92+E3_Parameter!$C$16*0.001/(3.715*Berechnungen!EL46)))^2,3400*(EL115/EL46*0.001)^4.13*(EL115/EL138)^(230*(EL115/EL46*0.001)^2.1-0.7)*EL92^(0.193*EXP(-3300*(EL115/EL46*0.001)^2.6*(EL115/EL138))))</f>
        <v>#N/A</v>
      </c>
      <c r="EM161" s="88" t="e">
        <f ca="1">IF(OR(EM$7="–",EM$7="glatt"),0.25/(LOG(15/EM92+E3_Parameter!$C$16*0.001/(3.715*Berechnungen!EM46)))^2,3400*(EM115/EM46*0.001)^4.13*(EM115/EM138)^(230*(EM115/EM46*0.001)^2.1-0.7)*EM92^(0.193*EXP(-3300*(EM115/EM46*0.001)^2.6*(EM115/EM138))))</f>
        <v>#N/A</v>
      </c>
      <c r="EN161" s="88" t="e">
        <f ca="1">IF(OR(EN$7="–",EN$7="glatt"),0.25/(LOG(15/EN92+E3_Parameter!$C$16*0.001/(3.715*Berechnungen!EN46)))^2,3400*(EN115/EN46*0.001)^4.13*(EN115/EN138)^(230*(EN115/EN46*0.001)^2.1-0.7)*EN92^(0.193*EXP(-3300*(EN115/EN46*0.001)^2.6*(EN115/EN138))))</f>
        <v>#N/A</v>
      </c>
      <c r="EO161" s="88" t="e">
        <f ca="1">IF(OR(EO$7="–",EO$7="glatt"),0.25/(LOG(15/EO92+E3_Parameter!$C$16*0.001/(3.715*Berechnungen!EO46)))^2,3400*(EO115/EO46*0.001)^4.13*(EO115/EO138)^(230*(EO115/EO46*0.001)^2.1-0.7)*EO92^(0.193*EXP(-3300*(EO115/EO46*0.001)^2.6*(EO115/EO138))))</f>
        <v>#N/A</v>
      </c>
      <c r="EP161" s="88" t="e">
        <f ca="1">IF(OR(EP$7="–",EP$7="glatt"),0.25/(LOG(15/EP92+E3_Parameter!$C$16*0.001/(3.715*Berechnungen!EP46)))^2,3400*(EP115/EP46*0.001)^4.13*(EP115/EP138)^(230*(EP115/EP46*0.001)^2.1-0.7)*EP92^(0.193*EXP(-3300*(EP115/EP46*0.001)^2.6*(EP115/EP138))))</f>
        <v>#N/A</v>
      </c>
      <c r="EQ161" s="88" t="e">
        <f ca="1">IF(OR(EQ$7="–",EQ$7="glatt"),0.25/(LOG(15/EQ92+E3_Parameter!$C$16*0.001/(3.715*Berechnungen!EQ46)))^2,3400*(EQ115/EQ46*0.001)^4.13*(EQ115/EQ138)^(230*(EQ115/EQ46*0.001)^2.1-0.7)*EQ92^(0.193*EXP(-3300*(EQ115/EQ46*0.001)^2.6*(EQ115/EQ138))))</f>
        <v>#N/A</v>
      </c>
      <c r="ER161" s="88" t="e">
        <f ca="1">IF(OR(ER$7="–",ER$7="glatt"),0.25/(LOG(15/ER92+E3_Parameter!$C$16*0.001/(3.715*Berechnungen!ER46)))^2,3400*(ER115/ER46*0.001)^4.13*(ER115/ER138)^(230*(ER115/ER46*0.001)^2.1-0.7)*ER92^(0.193*EXP(-3300*(ER115/ER46*0.001)^2.6*(ER115/ER138))))</f>
        <v>#N/A</v>
      </c>
      <c r="ES161" s="88" t="e">
        <f ca="1">IF(OR(ES$7="–",ES$7="glatt"),0.25/(LOG(15/ES92+E3_Parameter!$C$16*0.001/(3.715*Berechnungen!ES46)))^2,3400*(ES115/ES46*0.001)^4.13*(ES115/ES138)^(230*(ES115/ES46*0.001)^2.1-0.7)*ES92^(0.193*EXP(-3300*(ES115/ES46*0.001)^2.6*(ES115/ES138))))</f>
        <v>#N/A</v>
      </c>
      <c r="ET161" s="88" t="e">
        <f ca="1">IF(OR(ET$7="–",ET$7="glatt"),0.25/(LOG(15/ET92+E3_Parameter!$C$16*0.001/(3.715*Berechnungen!ET46)))^2,3400*(ET115/ET46*0.001)^4.13*(ET115/ET138)^(230*(ET115/ET46*0.001)^2.1-0.7)*ET92^(0.193*EXP(-3300*(ET115/ET46*0.001)^2.6*(ET115/ET138))))</f>
        <v>#N/A</v>
      </c>
      <c r="EU161" s="88" t="e">
        <f ca="1">IF(OR(EU$7="–",EU$7="glatt"),0.25/(LOG(15/EU92+E3_Parameter!$C$16*0.001/(3.715*Berechnungen!EU46)))^2,3400*(EU115/EU46*0.001)^4.13*(EU115/EU138)^(230*(EU115/EU46*0.001)^2.1-0.7)*EU92^(0.193*EXP(-3300*(EU115/EU46*0.001)^2.6*(EU115/EU138))))</f>
        <v>#N/A</v>
      </c>
      <c r="EV161" s="88" t="e">
        <f ca="1">IF(OR(EV$7="–",EV$7="glatt"),0.25/(LOG(15/EV92+E3_Parameter!$C$16*0.001/(3.715*Berechnungen!EV46)))^2,3400*(EV115/EV46*0.001)^4.13*(EV115/EV138)^(230*(EV115/EV46*0.001)^2.1-0.7)*EV92^(0.193*EXP(-3300*(EV115/EV46*0.001)^2.6*(EV115/EV138))))</f>
        <v>#N/A</v>
      </c>
      <c r="EW161" s="88" t="e">
        <f ca="1">IF(OR(EW$7="–",EW$7="glatt"),0.25/(LOG(15/EW92+E3_Parameter!$C$16*0.001/(3.715*Berechnungen!EW46)))^2,3400*(EW115/EW46*0.001)^4.13*(EW115/EW138)^(230*(EW115/EW46*0.001)^2.1-0.7)*EW92^(0.193*EXP(-3300*(EW115/EW46*0.001)^2.6*(EW115/EW138))))</f>
        <v>#N/A</v>
      </c>
      <c r="EX161" s="88" t="e">
        <f ca="1">IF(OR(EX$7="–",EX$7="glatt"),0.25/(LOG(15/EX92+E3_Parameter!$C$16*0.001/(3.715*Berechnungen!EX46)))^2,3400*(EX115/EX46*0.001)^4.13*(EX115/EX138)^(230*(EX115/EX46*0.001)^2.1-0.7)*EX92^(0.193*EXP(-3300*(EX115/EX46*0.001)^2.6*(EX115/EX138))))</f>
        <v>#N/A</v>
      </c>
      <c r="EY161" s="88" t="e">
        <f ca="1">IF(OR(EY$7="–",EY$7="glatt"),0.25/(LOG(15/EY92+E3_Parameter!$C$16*0.001/(3.715*Berechnungen!EY46)))^2,3400*(EY115/EY46*0.001)^4.13*(EY115/EY138)^(230*(EY115/EY46*0.001)^2.1-0.7)*EY92^(0.193*EXP(-3300*(EY115/EY46*0.001)^2.6*(EY115/EY138))))</f>
        <v>#N/A</v>
      </c>
      <c r="EZ161" s="88" t="e">
        <f ca="1">IF(OR(EZ$7="–",EZ$7="glatt"),0.25/(LOG(15/EZ92+E3_Parameter!$C$16*0.001/(3.715*Berechnungen!EZ46)))^2,3400*(EZ115/EZ46*0.001)^4.13*(EZ115/EZ138)^(230*(EZ115/EZ46*0.001)^2.1-0.7)*EZ92^(0.193*EXP(-3300*(EZ115/EZ46*0.001)^2.6*(EZ115/EZ138))))</f>
        <v>#N/A</v>
      </c>
      <c r="FA161" s="88" t="e">
        <f ca="1">IF(OR(FA$7="–",FA$7="glatt"),0.25/(LOG(15/FA92+E3_Parameter!$C$16*0.001/(3.715*Berechnungen!FA46)))^2,3400*(FA115/FA46*0.001)^4.13*(FA115/FA138)^(230*(FA115/FA46*0.001)^2.1-0.7)*FA92^(0.193*EXP(-3300*(FA115/FA46*0.001)^2.6*(FA115/FA138))))</f>
        <v>#N/A</v>
      </c>
      <c r="FB161" s="88" t="e">
        <f ca="1">IF(OR(FB$7="–",FB$7="glatt"),0.25/(LOG(15/FB92+E3_Parameter!$C$16*0.001/(3.715*Berechnungen!FB46)))^2,3400*(FB115/FB46*0.001)^4.13*(FB115/FB138)^(230*(FB115/FB46*0.001)^2.1-0.7)*FB92^(0.193*EXP(-3300*(FB115/FB46*0.001)^2.6*(FB115/FB138))))</f>
        <v>#N/A</v>
      </c>
      <c r="FC161" s="88" t="e">
        <f ca="1">IF(OR(FC$7="–",FC$7="glatt"),0.25/(LOG(15/FC92+E3_Parameter!$C$16*0.001/(3.715*Berechnungen!FC46)))^2,3400*(FC115/FC46*0.001)^4.13*(FC115/FC138)^(230*(FC115/FC46*0.001)^2.1-0.7)*FC92^(0.193*EXP(-3300*(FC115/FC46*0.001)^2.6*(FC115/FC138))))</f>
        <v>#N/A</v>
      </c>
      <c r="FD161" s="88" t="e">
        <f ca="1">IF(OR(FD$7="–",FD$7="glatt"),0.25/(LOG(15/FD92+E3_Parameter!$C$16*0.001/(3.715*Berechnungen!FD46)))^2,3400*(FD115/FD46*0.001)^4.13*(FD115/FD138)^(230*(FD115/FD46*0.001)^2.1-0.7)*FD92^(0.193*EXP(-3300*(FD115/FD46*0.001)^2.6*(FD115/FD138))))</f>
        <v>#N/A</v>
      </c>
      <c r="FE161" s="88" t="e">
        <f ca="1">IF(OR(FE$7="–",FE$7="glatt"),0.25/(LOG(15/FE92+E3_Parameter!$C$16*0.001/(3.715*Berechnungen!FE46)))^2,3400*(FE115/FE46*0.001)^4.13*(FE115/FE138)^(230*(FE115/FE46*0.001)^2.1-0.7)*FE92^(0.193*EXP(-3300*(FE115/FE46*0.001)^2.6*(FE115/FE138))))</f>
        <v>#N/A</v>
      </c>
      <c r="FF161" s="88" t="e">
        <f ca="1">IF(OR(FF$7="–",FF$7="glatt"),0.25/(LOG(15/FF92+E3_Parameter!$C$16*0.001/(3.715*Berechnungen!FF46)))^2,3400*(FF115/FF46*0.001)^4.13*(FF115/FF138)^(230*(FF115/FF46*0.001)^2.1-0.7)*FF92^(0.193*EXP(-3300*(FF115/FF46*0.001)^2.6*(FF115/FF138))))</f>
        <v>#N/A</v>
      </c>
      <c r="FG161" s="88" t="e">
        <f ca="1">IF(OR(FG$7="–",FG$7="glatt"),0.25/(LOG(15/FG92+E3_Parameter!$C$16*0.001/(3.715*Berechnungen!FG46)))^2,3400*(FG115/FG46*0.001)^4.13*(FG115/FG138)^(230*(FG115/FG46*0.001)^2.1-0.7)*FG92^(0.193*EXP(-3300*(FG115/FG46*0.001)^2.6*(FG115/FG138))))</f>
        <v>#N/A</v>
      </c>
      <c r="FH161" s="88" t="e">
        <f ca="1">IF(OR(FH$7="–",FH$7="glatt"),0.25/(LOG(15/FH92+E3_Parameter!$C$16*0.001/(3.715*Berechnungen!FH46)))^2,3400*(FH115/FH46*0.001)^4.13*(FH115/FH138)^(230*(FH115/FH46*0.001)^2.1-0.7)*FH92^(0.193*EXP(-3300*(FH115/FH46*0.001)^2.6*(FH115/FH138))))</f>
        <v>#N/A</v>
      </c>
      <c r="FI161" s="88" t="e">
        <f ca="1">IF(OR(FI$7="–",FI$7="glatt"),0.25/(LOG(15/FI92+E3_Parameter!$C$16*0.001/(3.715*Berechnungen!FI46)))^2,3400*(FI115/FI46*0.001)^4.13*(FI115/FI138)^(230*(FI115/FI46*0.001)^2.1-0.7)*FI92^(0.193*EXP(-3300*(FI115/FI46*0.001)^2.6*(FI115/FI138))))</f>
        <v>#N/A</v>
      </c>
      <c r="FJ161" s="88" t="e">
        <f ca="1">IF(OR(FJ$7="–",FJ$7="glatt"),0.25/(LOG(15/FJ92+E3_Parameter!$C$16*0.001/(3.715*Berechnungen!FJ46)))^2,3400*(FJ115/FJ46*0.001)^4.13*(FJ115/FJ138)^(230*(FJ115/FJ46*0.001)^2.1-0.7)*FJ92^(0.193*EXP(-3300*(FJ115/FJ46*0.001)^2.6*(FJ115/FJ138))))</f>
        <v>#N/A</v>
      </c>
      <c r="FK161" s="88" t="e">
        <f ca="1">IF(OR(FK$7="–",FK$7="glatt"),0.25/(LOG(15/FK92+E3_Parameter!$C$16*0.001/(3.715*Berechnungen!FK46)))^2,3400*(FK115/FK46*0.001)^4.13*(FK115/FK138)^(230*(FK115/FK46*0.001)^2.1-0.7)*FK92^(0.193*EXP(-3300*(FK115/FK46*0.001)^2.6*(FK115/FK138))))</f>
        <v>#N/A</v>
      </c>
      <c r="FL161" s="88" t="e">
        <f ca="1">IF(OR(FL$7="–",FL$7="glatt"),0.25/(LOG(15/FL92+E3_Parameter!$C$16*0.001/(3.715*Berechnungen!FL46)))^2,3400*(FL115/FL46*0.001)^4.13*(FL115/FL138)^(230*(FL115/FL46*0.001)^2.1-0.7)*FL92^(0.193*EXP(-3300*(FL115/FL46*0.001)^2.6*(FL115/FL138))))</f>
        <v>#N/A</v>
      </c>
      <c r="FM161" s="88" t="e">
        <f ca="1">IF(OR(FM$7="–",FM$7="glatt"),0.25/(LOG(15/FM92+E3_Parameter!$C$16*0.001/(3.715*Berechnungen!FM46)))^2,3400*(FM115/FM46*0.001)^4.13*(FM115/FM138)^(230*(FM115/FM46*0.001)^2.1-0.7)*FM92^(0.193*EXP(-3300*(FM115/FM46*0.001)^2.6*(FM115/FM138))))</f>
        <v>#N/A</v>
      </c>
      <c r="FN161" s="88" t="e">
        <f ca="1">IF(OR(FN$7="–",FN$7="glatt"),0.25/(LOG(15/FN92+E3_Parameter!$C$16*0.001/(3.715*Berechnungen!FN46)))^2,3400*(FN115/FN46*0.001)^4.13*(FN115/FN138)^(230*(FN115/FN46*0.001)^2.1-0.7)*FN92^(0.193*EXP(-3300*(FN115/FN46*0.001)^2.6*(FN115/FN138))))</f>
        <v>#N/A</v>
      </c>
      <c r="FO161" s="88" t="e">
        <f ca="1">IF(OR(FO$7="–",FO$7="glatt"),0.25/(LOG(15/FO92+E3_Parameter!$C$16*0.001/(3.715*Berechnungen!FO46)))^2,3400*(FO115/FO46*0.001)^4.13*(FO115/FO138)^(230*(FO115/FO46*0.001)^2.1-0.7)*FO92^(0.193*EXP(-3300*(FO115/FO46*0.001)^2.6*(FO115/FO138))))</f>
        <v>#N/A</v>
      </c>
      <c r="FP161" s="88" t="e">
        <f ca="1">IF(OR(FP$7="–",FP$7="glatt"),0.25/(LOG(15/FP92+E3_Parameter!$C$16*0.001/(3.715*Berechnungen!FP46)))^2,3400*(FP115/FP46*0.001)^4.13*(FP115/FP138)^(230*(FP115/FP46*0.001)^2.1-0.7)*FP92^(0.193*EXP(-3300*(FP115/FP46*0.001)^2.6*(FP115/FP138))))</f>
        <v>#N/A</v>
      </c>
      <c r="FQ161" s="88" t="e">
        <f ca="1">IF(OR(FQ$7="–",FQ$7="glatt"),0.25/(LOG(15/FQ92+E3_Parameter!$C$16*0.001/(3.715*Berechnungen!FQ46)))^2,3400*(FQ115/FQ46*0.001)^4.13*(FQ115/FQ138)^(230*(FQ115/FQ46*0.001)^2.1-0.7)*FQ92^(0.193*EXP(-3300*(FQ115/FQ46*0.001)^2.6*(FQ115/FQ138))))</f>
        <v>#N/A</v>
      </c>
      <c r="FR161" s="88" t="e">
        <f ca="1">IF(OR(FR$7="–",FR$7="glatt"),0.25/(LOG(15/FR92+E3_Parameter!$C$16*0.001/(3.715*Berechnungen!FR46)))^2,3400*(FR115/FR46*0.001)^4.13*(FR115/FR138)^(230*(FR115/FR46*0.001)^2.1-0.7)*FR92^(0.193*EXP(-3300*(FR115/FR46*0.001)^2.6*(FR115/FR138))))</f>
        <v>#N/A</v>
      </c>
      <c r="FS161" s="88" t="e">
        <f ca="1">IF(OR(FS$7="–",FS$7="glatt"),0.25/(LOG(15/FS92+E3_Parameter!$C$16*0.001/(3.715*Berechnungen!FS46)))^2,3400*(FS115/FS46*0.001)^4.13*(FS115/FS138)^(230*(FS115/FS46*0.001)^2.1-0.7)*FS92^(0.193*EXP(-3300*(FS115/FS46*0.001)^2.6*(FS115/FS138))))</f>
        <v>#N/A</v>
      </c>
      <c r="FT161" s="88" t="e">
        <f ca="1">IF(OR(FT$7="–",FT$7="glatt"),0.25/(LOG(15/FT92+E3_Parameter!$C$16*0.001/(3.715*Berechnungen!FT46)))^2,3400*(FT115/FT46*0.001)^4.13*(FT115/FT138)^(230*(FT115/FT46*0.001)^2.1-0.7)*FT92^(0.193*EXP(-3300*(FT115/FT46*0.001)^2.6*(FT115/FT138))))</f>
        <v>#N/A</v>
      </c>
      <c r="FU161" s="88" t="e">
        <f ca="1">IF(OR(FU$7="–",FU$7="glatt"),0.25/(LOG(15/FU92+E3_Parameter!$C$16*0.001/(3.715*Berechnungen!FU46)))^2,3400*(FU115/FU46*0.001)^4.13*(FU115/FU138)^(230*(FU115/FU46*0.001)^2.1-0.7)*FU92^(0.193*EXP(-3300*(FU115/FU46*0.001)^2.6*(FU115/FU138))))</f>
        <v>#N/A</v>
      </c>
      <c r="FV161" s="88" t="e">
        <f ca="1">IF(OR(FV$7="–",FV$7="glatt"),0.25/(LOG(15/FV92+E3_Parameter!$C$16*0.001/(3.715*Berechnungen!FV46)))^2,3400*(FV115/FV46*0.001)^4.13*(FV115/FV138)^(230*(FV115/FV46*0.001)^2.1-0.7)*FV92^(0.193*EXP(-3300*(FV115/FV46*0.001)^2.6*(FV115/FV138))))</f>
        <v>#N/A</v>
      </c>
      <c r="FW161" s="88" t="e">
        <f ca="1">IF(OR(FW$7="–",FW$7="glatt"),0.25/(LOG(15/FW92+E3_Parameter!$C$16*0.001/(3.715*Berechnungen!FW46)))^2,3400*(FW115/FW46*0.001)^4.13*(FW115/FW138)^(230*(FW115/FW46*0.001)^2.1-0.7)*FW92^(0.193*EXP(-3300*(FW115/FW46*0.001)^2.6*(FW115/FW138))))</f>
        <v>#N/A</v>
      </c>
      <c r="FX161" s="88" t="e">
        <f ca="1">IF(OR(FX$7="–",FX$7="glatt"),0.25/(LOG(15/FX92+E3_Parameter!$C$16*0.001/(3.715*Berechnungen!FX46)))^2,3400*(FX115/FX46*0.001)^4.13*(FX115/FX138)^(230*(FX115/FX46*0.001)^2.1-0.7)*FX92^(0.193*EXP(-3300*(FX115/FX46*0.001)^2.6*(FX115/FX138))))</f>
        <v>#N/A</v>
      </c>
      <c r="FY161" s="88" t="e">
        <f ca="1">IF(OR(FY$7="–",FY$7="glatt"),0.25/(LOG(15/FY92+E3_Parameter!$C$16*0.001/(3.715*Berechnungen!FY46)))^2,3400*(FY115/FY46*0.001)^4.13*(FY115/FY138)^(230*(FY115/FY46*0.001)^2.1-0.7)*FY92^(0.193*EXP(-3300*(FY115/FY46*0.001)^2.6*(FY115/FY138))))</f>
        <v>#N/A</v>
      </c>
      <c r="FZ161" s="88" t="e">
        <f ca="1">IF(OR(FZ$7="–",FZ$7="glatt"),0.25/(LOG(15/FZ92+E3_Parameter!$C$16*0.001/(3.715*Berechnungen!FZ46)))^2,3400*(FZ115/FZ46*0.001)^4.13*(FZ115/FZ138)^(230*(FZ115/FZ46*0.001)^2.1-0.7)*FZ92^(0.193*EXP(-3300*(FZ115/FZ46*0.001)^2.6*(FZ115/FZ138))))</f>
        <v>#N/A</v>
      </c>
      <c r="GA161" s="88" t="e">
        <f ca="1">IF(OR(GA$7="–",GA$7="glatt"),0.25/(LOG(15/GA92+E3_Parameter!$C$16*0.001/(3.715*Berechnungen!GA46)))^2,3400*(GA115/GA46*0.001)^4.13*(GA115/GA138)^(230*(GA115/GA46*0.001)^2.1-0.7)*GA92^(0.193*EXP(-3300*(GA115/GA46*0.001)^2.6*(GA115/GA138))))</f>
        <v>#N/A</v>
      </c>
      <c r="GB161" s="88" t="e">
        <f ca="1">IF(OR(GB$7="–",GB$7="glatt"),0.25/(LOG(15/GB92+E3_Parameter!$C$16*0.001/(3.715*Berechnungen!GB46)))^2,3400*(GB115/GB46*0.001)^4.13*(GB115/GB138)^(230*(GB115/GB46*0.001)^2.1-0.7)*GB92^(0.193*EXP(-3300*(GB115/GB46*0.001)^2.6*(GB115/GB138))))</f>
        <v>#N/A</v>
      </c>
      <c r="GC161" s="88" t="e">
        <f ca="1">IF(OR(GC$7="–",GC$7="glatt"),0.25/(LOG(15/GC92+E3_Parameter!$C$16*0.001/(3.715*Berechnungen!GC46)))^2,3400*(GC115/GC46*0.001)^4.13*(GC115/GC138)^(230*(GC115/GC46*0.001)^2.1-0.7)*GC92^(0.193*EXP(-3300*(GC115/GC46*0.001)^2.6*(GC115/GC138))))</f>
        <v>#N/A</v>
      </c>
      <c r="GD161" s="88" t="e">
        <f ca="1">IF(OR(GD$7="–",GD$7="glatt"),0.25/(LOG(15/GD92+E3_Parameter!$C$16*0.001/(3.715*Berechnungen!GD46)))^2,3400*(GD115/GD46*0.001)^4.13*(GD115/GD138)^(230*(GD115/GD46*0.001)^2.1-0.7)*GD92^(0.193*EXP(-3300*(GD115/GD46*0.001)^2.6*(GD115/GD138))))</f>
        <v>#N/A</v>
      </c>
      <c r="GE161" s="88" t="e">
        <f ca="1">IF(OR(GE$7="–",GE$7="glatt"),0.25/(LOG(15/GE92+E3_Parameter!$C$16*0.001/(3.715*Berechnungen!GE46)))^2,3400*(GE115/GE46*0.001)^4.13*(GE115/GE138)^(230*(GE115/GE46*0.001)^2.1-0.7)*GE92^(0.193*EXP(-3300*(GE115/GE46*0.001)^2.6*(GE115/GE138))))</f>
        <v>#N/A</v>
      </c>
      <c r="GF161" s="88" t="e">
        <f ca="1">IF(OR(GF$7="–",GF$7="glatt"),0.25/(LOG(15/GF92+E3_Parameter!$C$16*0.001/(3.715*Berechnungen!GF46)))^2,3400*(GF115/GF46*0.001)^4.13*(GF115/GF138)^(230*(GF115/GF46*0.001)^2.1-0.7)*GF92^(0.193*EXP(-3300*(GF115/GF46*0.001)^2.6*(GF115/GF138))))</f>
        <v>#N/A</v>
      </c>
      <c r="GG161" s="88" t="e">
        <f ca="1">IF(OR(GG$7="–",GG$7="glatt"),0.25/(LOG(15/GG92+E3_Parameter!$C$16*0.001/(3.715*Berechnungen!GG46)))^2,3400*(GG115/GG46*0.001)^4.13*(GG115/GG138)^(230*(GG115/GG46*0.001)^2.1-0.7)*GG92^(0.193*EXP(-3300*(GG115/GG46*0.001)^2.6*(GG115/GG138))))</f>
        <v>#N/A</v>
      </c>
      <c r="GH161" s="88" t="e">
        <f ca="1">IF(OR(GH$7="–",GH$7="glatt"),0.25/(LOG(15/GH92+E3_Parameter!$C$16*0.001/(3.715*Berechnungen!GH46)))^2,3400*(GH115/GH46*0.001)^4.13*(GH115/GH138)^(230*(GH115/GH46*0.001)^2.1-0.7)*GH92^(0.193*EXP(-3300*(GH115/GH46*0.001)^2.6*(GH115/GH138))))</f>
        <v>#N/A</v>
      </c>
      <c r="GI161" s="88" t="e">
        <f ca="1">IF(OR(GI$7="–",GI$7="glatt"),0.25/(LOG(15/GI92+E3_Parameter!$C$16*0.001/(3.715*Berechnungen!GI46)))^2,3400*(GI115/GI46*0.001)^4.13*(GI115/GI138)^(230*(GI115/GI46*0.001)^2.1-0.7)*GI92^(0.193*EXP(-3300*(GI115/GI46*0.001)^2.6*(GI115/GI138))))</f>
        <v>#N/A</v>
      </c>
      <c r="GJ161" s="88" t="e">
        <f ca="1">IF(OR(GJ$7="–",GJ$7="glatt"),0.25/(LOG(15/GJ92+E3_Parameter!$C$16*0.001/(3.715*Berechnungen!GJ46)))^2,3400*(GJ115/GJ46*0.001)^4.13*(GJ115/GJ138)^(230*(GJ115/GJ46*0.001)^2.1-0.7)*GJ92^(0.193*EXP(-3300*(GJ115/GJ46*0.001)^2.6*(GJ115/GJ138))))</f>
        <v>#N/A</v>
      </c>
      <c r="GK161" s="88" t="e">
        <f ca="1">IF(OR(GK$7="–",GK$7="glatt"),0.25/(LOG(15/GK92+E3_Parameter!$C$16*0.001/(3.715*Berechnungen!GK46)))^2,3400*(GK115/GK46*0.001)^4.13*(GK115/GK138)^(230*(GK115/GK46*0.001)^2.1-0.7)*GK92^(0.193*EXP(-3300*(GK115/GK46*0.001)^2.6*(GK115/GK138))))</f>
        <v>#N/A</v>
      </c>
      <c r="GL161" s="88" t="e">
        <f ca="1">IF(OR(GL$7="–",GL$7="glatt"),0.25/(LOG(15/GL92+E3_Parameter!$C$16*0.001/(3.715*Berechnungen!GL46)))^2,3400*(GL115/GL46*0.001)^4.13*(GL115/GL138)^(230*(GL115/GL46*0.001)^2.1-0.7)*GL92^(0.193*EXP(-3300*(GL115/GL46*0.001)^2.6*(GL115/GL138))))</f>
        <v>#N/A</v>
      </c>
      <c r="GM161" s="88" t="e">
        <f ca="1">IF(OR(GM$7="–",GM$7="glatt"),0.25/(LOG(15/GM92+E3_Parameter!$C$16*0.001/(3.715*Berechnungen!GM46)))^2,3400*(GM115/GM46*0.001)^4.13*(GM115/GM138)^(230*(GM115/GM46*0.001)^2.1-0.7)*GM92^(0.193*EXP(-3300*(GM115/GM46*0.001)^2.6*(GM115/GM138))))</f>
        <v>#N/A</v>
      </c>
      <c r="GN161" s="88" t="e">
        <f ca="1">IF(OR(GN$7="–",GN$7="glatt"),0.25/(LOG(15/GN92+E3_Parameter!$C$16*0.001/(3.715*Berechnungen!GN46)))^2,3400*(GN115/GN46*0.001)^4.13*(GN115/GN138)^(230*(GN115/GN46*0.001)^2.1-0.7)*GN92^(0.193*EXP(-3300*(GN115/GN46*0.001)^2.6*(GN115/GN138))))</f>
        <v>#N/A</v>
      </c>
      <c r="GO161" s="88" t="e">
        <f ca="1">IF(OR(GO$7="–",GO$7="glatt"),0.25/(LOG(15/GO92+E3_Parameter!$C$16*0.001/(3.715*Berechnungen!GO46)))^2,3400*(GO115/GO46*0.001)^4.13*(GO115/GO138)^(230*(GO115/GO46*0.001)^2.1-0.7)*GO92^(0.193*EXP(-3300*(GO115/GO46*0.001)^2.6*(GO115/GO138))))</f>
        <v>#N/A</v>
      </c>
      <c r="GP161" s="88" t="e">
        <f ca="1">IF(OR(GP$7="–",GP$7="glatt"),0.25/(LOG(15/GP92+E3_Parameter!$C$16*0.001/(3.715*Berechnungen!GP46)))^2,3400*(GP115/GP46*0.001)^4.13*(GP115/GP138)^(230*(GP115/GP46*0.001)^2.1-0.7)*GP92^(0.193*EXP(-3300*(GP115/GP46*0.001)^2.6*(GP115/GP138))))</f>
        <v>#N/A</v>
      </c>
      <c r="GQ161" s="88" t="e">
        <f ca="1">IF(OR(GQ$7="–",GQ$7="glatt"),0.25/(LOG(15/GQ92+E3_Parameter!$C$16*0.001/(3.715*Berechnungen!GQ46)))^2,3400*(GQ115/GQ46*0.001)^4.13*(GQ115/GQ138)^(230*(GQ115/GQ46*0.001)^2.1-0.7)*GQ92^(0.193*EXP(-3300*(GQ115/GQ46*0.001)^2.6*(GQ115/GQ138))))</f>
        <v>#N/A</v>
      </c>
      <c r="GR161" s="88" t="e">
        <f ca="1">IF(OR(GR$7="–",GR$7="glatt"),0.25/(LOG(15/GR92+E3_Parameter!$C$16*0.001/(3.715*Berechnungen!GR46)))^2,3400*(GR115/GR46*0.001)^4.13*(GR115/GR138)^(230*(GR115/GR46*0.001)^2.1-0.7)*GR92^(0.193*EXP(-3300*(GR115/GR46*0.001)^2.6*(GR115/GR138))))</f>
        <v>#N/A</v>
      </c>
      <c r="GS161" s="88" t="e">
        <f ca="1">IF(OR(GS$7="–",GS$7="glatt"),0.25/(LOG(15/GS92+E3_Parameter!$C$16*0.001/(3.715*Berechnungen!GS46)))^2,3400*(GS115/GS46*0.001)^4.13*(GS115/GS138)^(230*(GS115/GS46*0.001)^2.1-0.7)*GS92^(0.193*EXP(-3300*(GS115/GS46*0.001)^2.6*(GS115/GS138))))</f>
        <v>#N/A</v>
      </c>
      <c r="GT161" s="88" t="e">
        <f ca="1">IF(OR(GT$7="–",GT$7="glatt"),0.25/(LOG(15/GT92+E3_Parameter!$C$16*0.001/(3.715*Berechnungen!GT46)))^2,3400*(GT115/GT46*0.001)^4.13*(GT115/GT138)^(230*(GT115/GT46*0.001)^2.1-0.7)*GT92^(0.193*EXP(-3300*(GT115/GT46*0.001)^2.6*(GT115/GT138))))</f>
        <v>#N/A</v>
      </c>
      <c r="GU161" s="88" t="e">
        <f ca="1">IF(OR(GU$7="–",GU$7="glatt"),0.25/(LOG(15/GU92+E3_Parameter!$C$16*0.001/(3.715*Berechnungen!GU46)))^2,3400*(GU115/GU46*0.001)^4.13*(GU115/GU138)^(230*(GU115/GU46*0.001)^2.1-0.7)*GU92^(0.193*EXP(-3300*(GU115/GU46*0.001)^2.6*(GU115/GU138))))</f>
        <v>#N/A</v>
      </c>
      <c r="GV161" s="88" t="e">
        <f ca="1">IF(OR(GV$7="–",GV$7="glatt"),0.25/(LOG(15/GV92+E3_Parameter!$C$16*0.001/(3.715*Berechnungen!GV46)))^2,3400*(GV115/GV46*0.001)^4.13*(GV115/GV138)^(230*(GV115/GV46*0.001)^2.1-0.7)*GV92^(0.193*EXP(-3300*(GV115/GV46*0.001)^2.6*(GV115/GV138))))</f>
        <v>#N/A</v>
      </c>
      <c r="GW161" s="88" t="e">
        <f ca="1">IF(OR(GW$7="–",GW$7="glatt"),0.25/(LOG(15/GW92+E3_Parameter!$C$16*0.001/(3.715*Berechnungen!GW46)))^2,3400*(GW115/GW46*0.001)^4.13*(GW115/GW138)^(230*(GW115/GW46*0.001)^2.1-0.7)*GW92^(0.193*EXP(-3300*(GW115/GW46*0.001)^2.6*(GW115/GW138))))</f>
        <v>#N/A</v>
      </c>
      <c r="GX161" s="88" t="e">
        <f ca="1">IF(OR(GX$7="–",GX$7="glatt"),0.25/(LOG(15/GX92+E3_Parameter!$C$16*0.001/(3.715*Berechnungen!GX46)))^2,3400*(GX115/GX46*0.001)^4.13*(GX115/GX138)^(230*(GX115/GX46*0.001)^2.1-0.7)*GX92^(0.193*EXP(-3300*(GX115/GX46*0.001)^2.6*(GX115/GX138))))</f>
        <v>#N/A</v>
      </c>
      <c r="GY161" s="88" t="e">
        <f ca="1">IF(OR(GY$7="–",GY$7="glatt"),0.25/(LOG(15/GY92+E3_Parameter!$C$16*0.001/(3.715*Berechnungen!GY46)))^2,3400*(GY115/GY46*0.001)^4.13*(GY115/GY138)^(230*(GY115/GY46*0.001)^2.1-0.7)*GY92^(0.193*EXP(-3300*(GY115/GY46*0.001)^2.6*(GY115/GY138))))</f>
        <v>#N/A</v>
      </c>
      <c r="GZ161" s="88" t="e">
        <f ca="1">IF(OR(GZ$7="–",GZ$7="glatt"),0.25/(LOG(15/GZ92+E3_Parameter!$C$16*0.001/(3.715*Berechnungen!GZ46)))^2,3400*(GZ115/GZ46*0.001)^4.13*(GZ115/GZ138)^(230*(GZ115/GZ46*0.001)^2.1-0.7)*GZ92^(0.193*EXP(-3300*(GZ115/GZ46*0.001)^2.6*(GZ115/GZ138))))</f>
        <v>#N/A</v>
      </c>
      <c r="HA161" s="88" t="e">
        <f ca="1">IF(OR(HA$7="–",HA$7="glatt"),0.25/(LOG(15/HA92+E3_Parameter!$C$16*0.001/(3.715*Berechnungen!HA46)))^2,3400*(HA115/HA46*0.001)^4.13*(HA115/HA138)^(230*(HA115/HA46*0.001)^2.1-0.7)*HA92^(0.193*EXP(-3300*(HA115/HA46*0.001)^2.6*(HA115/HA138))))</f>
        <v>#N/A</v>
      </c>
      <c r="HB161" s="88" t="e">
        <f ca="1">IF(OR(HB$7="–",HB$7="glatt"),0.25/(LOG(15/HB92+E3_Parameter!$C$16*0.001/(3.715*Berechnungen!HB46)))^2,3400*(HB115/HB46*0.001)^4.13*(HB115/HB138)^(230*(HB115/HB46*0.001)^2.1-0.7)*HB92^(0.193*EXP(-3300*(HB115/HB46*0.001)^2.6*(HB115/HB138))))</f>
        <v>#N/A</v>
      </c>
      <c r="HC161" s="88" t="e">
        <f ca="1">IF(OR(HC$7="–",HC$7="glatt"),0.25/(LOG(15/HC92+E3_Parameter!$C$16*0.001/(3.715*Berechnungen!HC46)))^2,3400*(HC115/HC46*0.001)^4.13*(HC115/HC138)^(230*(HC115/HC46*0.001)^2.1-0.7)*HC92^(0.193*EXP(-3300*(HC115/HC46*0.001)^2.6*(HC115/HC138))))</f>
        <v>#N/A</v>
      </c>
      <c r="HD161" s="88" t="e">
        <f ca="1">IF(OR(HD$7="–",HD$7="glatt"),0.25/(LOG(15/HD92+E3_Parameter!$C$16*0.001/(3.715*Berechnungen!HD46)))^2,3400*(HD115/HD46*0.001)^4.13*(HD115/HD138)^(230*(HD115/HD46*0.001)^2.1-0.7)*HD92^(0.193*EXP(-3300*(HD115/HD46*0.001)^2.6*(HD115/HD138))))</f>
        <v>#N/A</v>
      </c>
      <c r="HE161" s="88" t="e">
        <f ca="1">IF(OR(HE$7="–",HE$7="glatt"),0.25/(LOG(15/HE92+E3_Parameter!$C$16*0.001/(3.715*Berechnungen!HE46)))^2,3400*(HE115/HE46*0.001)^4.13*(HE115/HE138)^(230*(HE115/HE46*0.001)^2.1-0.7)*HE92^(0.193*EXP(-3300*(HE115/HE46*0.001)^2.6*(HE115/HE138))))</f>
        <v>#N/A</v>
      </c>
      <c r="HF161" s="88" t="e">
        <f ca="1">IF(OR(HF$7="–",HF$7="glatt"),0.25/(LOG(15/HF92+E3_Parameter!$C$16*0.001/(3.715*Berechnungen!HF46)))^2,3400*(HF115/HF46*0.001)^4.13*(HF115/HF138)^(230*(HF115/HF46*0.001)^2.1-0.7)*HF92^(0.193*EXP(-3300*(HF115/HF46*0.001)^2.6*(HF115/HF138))))</f>
        <v>#N/A</v>
      </c>
      <c r="HG161" s="88" t="e">
        <f ca="1">IF(OR(HG$7="–",HG$7="glatt"),0.25/(LOG(15/HG92+E3_Parameter!$C$16*0.001/(3.715*Berechnungen!HG46)))^2,3400*(HG115/HG46*0.001)^4.13*(HG115/HG138)^(230*(HG115/HG46*0.001)^2.1-0.7)*HG92^(0.193*EXP(-3300*(HG115/HG46*0.001)^2.6*(HG115/HG138))))</f>
        <v>#N/A</v>
      </c>
      <c r="HH161" s="88" t="e">
        <f ca="1">IF(OR(HH$7="–",HH$7="glatt"),0.25/(LOG(15/HH92+E3_Parameter!$C$16*0.001/(3.715*Berechnungen!HH46)))^2,3400*(HH115/HH46*0.001)^4.13*(HH115/HH138)^(230*(HH115/HH46*0.001)^2.1-0.7)*HH92^(0.193*EXP(-3300*(HH115/HH46*0.001)^2.6*(HH115/HH138))))</f>
        <v>#N/A</v>
      </c>
      <c r="HI161" s="88" t="e">
        <f ca="1">IF(OR(HI$7="–",HI$7="glatt"),0.25/(LOG(15/HI92+E3_Parameter!$C$16*0.001/(3.715*Berechnungen!HI46)))^2,3400*(HI115/HI46*0.001)^4.13*(HI115/HI138)^(230*(HI115/HI46*0.001)^2.1-0.7)*HI92^(0.193*EXP(-3300*(HI115/HI46*0.001)^2.6*(HI115/HI138))))</f>
        <v>#N/A</v>
      </c>
      <c r="HJ161" s="88" t="e">
        <f ca="1">IF(OR(HJ$7="–",HJ$7="glatt"),0.25/(LOG(15/HJ92+E3_Parameter!$C$16*0.001/(3.715*Berechnungen!HJ46)))^2,3400*(HJ115/HJ46*0.001)^4.13*(HJ115/HJ138)^(230*(HJ115/HJ46*0.001)^2.1-0.7)*HJ92^(0.193*EXP(-3300*(HJ115/HJ46*0.001)^2.6*(HJ115/HJ138))))</f>
        <v>#N/A</v>
      </c>
      <c r="HK161" s="88" t="e">
        <f ca="1">IF(OR(HK$7="–",HK$7="glatt"),0.25/(LOG(15/HK92+E3_Parameter!$C$16*0.001/(3.715*Berechnungen!HK46)))^2,3400*(HK115/HK46*0.001)^4.13*(HK115/HK138)^(230*(HK115/HK46*0.001)^2.1-0.7)*HK92^(0.193*EXP(-3300*(HK115/HK46*0.001)^2.6*(HK115/HK138))))</f>
        <v>#N/A</v>
      </c>
      <c r="HL161" s="88" t="e">
        <f ca="1">IF(OR(HL$7="–",HL$7="glatt"),0.25/(LOG(15/HL92+E3_Parameter!$C$16*0.001/(3.715*Berechnungen!HL46)))^2,3400*(HL115/HL46*0.001)^4.13*(HL115/HL138)^(230*(HL115/HL46*0.001)^2.1-0.7)*HL92^(0.193*EXP(-3300*(HL115/HL46*0.001)^2.6*(HL115/HL138))))</f>
        <v>#N/A</v>
      </c>
      <c r="HM161" s="88" t="e">
        <f ca="1">IF(OR(HM$7="–",HM$7="glatt"),0.25/(LOG(15/HM92+E3_Parameter!$C$16*0.001/(3.715*Berechnungen!HM46)))^2,3400*(HM115/HM46*0.001)^4.13*(HM115/HM138)^(230*(HM115/HM46*0.001)^2.1-0.7)*HM92^(0.193*EXP(-3300*(HM115/HM46*0.001)^2.6*(HM115/HM138))))</f>
        <v>#N/A</v>
      </c>
      <c r="HN161" s="88" t="e">
        <f ca="1">IF(OR(HN$7="–",HN$7="glatt"),0.25/(LOG(15/HN92+E3_Parameter!$C$16*0.001/(3.715*Berechnungen!HN46)))^2,3400*(HN115/HN46*0.001)^4.13*(HN115/HN138)^(230*(HN115/HN46*0.001)^2.1-0.7)*HN92^(0.193*EXP(-3300*(HN115/HN46*0.001)^2.6*(HN115/HN138))))</f>
        <v>#N/A</v>
      </c>
      <c r="HO161" s="88" t="e">
        <f ca="1">IF(OR(HO$7="–",HO$7="glatt"),0.25/(LOG(15/HO92+E3_Parameter!$C$16*0.001/(3.715*Berechnungen!HO46)))^2,3400*(HO115/HO46*0.001)^4.13*(HO115/HO138)^(230*(HO115/HO46*0.001)^2.1-0.7)*HO92^(0.193*EXP(-3300*(HO115/HO46*0.001)^2.6*(HO115/HO138))))</f>
        <v>#N/A</v>
      </c>
      <c r="HP161" s="88" t="e">
        <f ca="1">IF(OR(HP$7="–",HP$7="glatt"),0.25/(LOG(15/HP92+E3_Parameter!$C$16*0.001/(3.715*Berechnungen!HP46)))^2,3400*(HP115/HP46*0.001)^4.13*(HP115/HP138)^(230*(HP115/HP46*0.001)^2.1-0.7)*HP92^(0.193*EXP(-3300*(HP115/HP46*0.001)^2.6*(HP115/HP138))))</f>
        <v>#N/A</v>
      </c>
      <c r="HQ161" s="88" t="e">
        <f ca="1">IF(OR(HQ$7="–",HQ$7="glatt"),0.25/(LOG(15/HQ92+E3_Parameter!$C$16*0.001/(3.715*Berechnungen!HQ46)))^2,3400*(HQ115/HQ46*0.001)^4.13*(HQ115/HQ138)^(230*(HQ115/HQ46*0.001)^2.1-0.7)*HQ92^(0.193*EXP(-3300*(HQ115/HQ46*0.001)^2.6*(HQ115/HQ138))))</f>
        <v>#N/A</v>
      </c>
      <c r="HR161" s="88" t="e">
        <f ca="1">IF(OR(HR$7="–",HR$7="glatt"),0.25/(LOG(15/HR92+E3_Parameter!$C$16*0.001/(3.715*Berechnungen!HR46)))^2,3400*(HR115/HR46*0.001)^4.13*(HR115/HR138)^(230*(HR115/HR46*0.001)^2.1-0.7)*HR92^(0.193*EXP(-3300*(HR115/HR46*0.001)^2.6*(HR115/HR138))))</f>
        <v>#N/A</v>
      </c>
      <c r="HS161" s="88" t="e">
        <f ca="1">IF(OR(HS$7="–",HS$7="glatt"),0.25/(LOG(15/HS92+E3_Parameter!$C$16*0.001/(3.715*Berechnungen!HS46)))^2,3400*(HS115/HS46*0.001)^4.13*(HS115/HS138)^(230*(HS115/HS46*0.001)^2.1-0.7)*HS92^(0.193*EXP(-3300*(HS115/HS46*0.001)^2.6*(HS115/HS138))))</f>
        <v>#N/A</v>
      </c>
      <c r="HT161" s="88" t="e">
        <f ca="1">IF(OR(HT$7="–",HT$7="glatt"),0.25/(LOG(15/HT92+E3_Parameter!$C$16*0.001/(3.715*Berechnungen!HT46)))^2,3400*(HT115/HT46*0.001)^4.13*(HT115/HT138)^(230*(HT115/HT46*0.001)^2.1-0.7)*HT92^(0.193*EXP(-3300*(HT115/HT46*0.001)^2.6*(HT115/HT138))))</f>
        <v>#N/A</v>
      </c>
      <c r="HU161" s="88" t="e">
        <f ca="1">IF(OR(HU$7="–",HU$7="glatt"),0.25/(LOG(15/HU92+E3_Parameter!$C$16*0.001/(3.715*Berechnungen!HU46)))^2,3400*(HU115/HU46*0.001)^4.13*(HU115/HU138)^(230*(HU115/HU46*0.001)^2.1-0.7)*HU92^(0.193*EXP(-3300*(HU115/HU46*0.001)^2.6*(HU115/HU138))))</f>
        <v>#N/A</v>
      </c>
      <c r="HV161" s="88" t="e">
        <f ca="1">IF(OR(HV$7="–",HV$7="glatt"),0.25/(LOG(15/HV92+E3_Parameter!$C$16*0.001/(3.715*Berechnungen!HV46)))^2,3400*(HV115/HV46*0.001)^4.13*(HV115/HV138)^(230*(HV115/HV46*0.001)^2.1-0.7)*HV92^(0.193*EXP(-3300*(HV115/HV46*0.001)^2.6*(HV115/HV138))))</f>
        <v>#N/A</v>
      </c>
      <c r="HW161" s="88" t="e">
        <f ca="1">IF(OR(HW$7="–",HW$7="glatt"),0.25/(LOG(15/HW92+E3_Parameter!$C$16*0.001/(3.715*Berechnungen!HW46)))^2,3400*(HW115/HW46*0.001)^4.13*(HW115/HW138)^(230*(HW115/HW46*0.001)^2.1-0.7)*HW92^(0.193*EXP(-3300*(HW115/HW46*0.001)^2.6*(HW115/HW138))))</f>
        <v>#N/A</v>
      </c>
      <c r="HX161" s="88" t="e">
        <f ca="1">IF(OR(HX$7="–",HX$7="glatt"),0.25/(LOG(15/HX92+E3_Parameter!$C$16*0.001/(3.715*Berechnungen!HX46)))^2,3400*(HX115/HX46*0.001)^4.13*(HX115/HX138)^(230*(HX115/HX46*0.001)^2.1-0.7)*HX92^(0.193*EXP(-3300*(HX115/HX46*0.001)^2.6*(HX115/HX138))))</f>
        <v>#N/A</v>
      </c>
      <c r="HY161" s="88" t="e">
        <f ca="1">IF(OR(HY$7="–",HY$7="glatt"),0.25/(LOG(15/HY92+E3_Parameter!$C$16*0.001/(3.715*Berechnungen!HY46)))^2,3400*(HY115/HY46*0.001)^4.13*(HY115/HY138)^(230*(HY115/HY46*0.001)^2.1-0.7)*HY92^(0.193*EXP(-3300*(HY115/HY46*0.001)^2.6*(HY115/HY138))))</f>
        <v>#N/A</v>
      </c>
      <c r="HZ161" s="88" t="e">
        <f ca="1">IF(OR(HZ$7="–",HZ$7="glatt"),0.25/(LOG(15/HZ92+E3_Parameter!$C$16*0.001/(3.715*Berechnungen!HZ46)))^2,3400*(HZ115/HZ46*0.001)^4.13*(HZ115/HZ138)^(230*(HZ115/HZ46*0.001)^2.1-0.7)*HZ92^(0.193*EXP(-3300*(HZ115/HZ46*0.001)^2.6*(HZ115/HZ138))))</f>
        <v>#N/A</v>
      </c>
      <c r="IA161" s="88" t="e">
        <f ca="1">IF(OR(IA$7="–",IA$7="glatt"),0.25/(LOG(15/IA92+E3_Parameter!$C$16*0.001/(3.715*Berechnungen!IA46)))^2,3400*(IA115/IA46*0.001)^4.13*(IA115/IA138)^(230*(IA115/IA46*0.001)^2.1-0.7)*IA92^(0.193*EXP(-3300*(IA115/IA46*0.001)^2.6*(IA115/IA138))))</f>
        <v>#N/A</v>
      </c>
      <c r="IB161" s="88" t="e">
        <f ca="1">IF(OR(IB$7="–",IB$7="glatt"),0.25/(LOG(15/IB92+E3_Parameter!$C$16*0.001/(3.715*Berechnungen!IB46)))^2,3400*(IB115/IB46*0.001)^4.13*(IB115/IB138)^(230*(IB115/IB46*0.001)^2.1-0.7)*IB92^(0.193*EXP(-3300*(IB115/IB46*0.001)^2.6*(IB115/IB138))))</f>
        <v>#N/A</v>
      </c>
      <c r="IC161" s="88" t="e">
        <f ca="1">IF(OR(IC$7="–",IC$7="glatt"),0.25/(LOG(15/IC92+E3_Parameter!$C$16*0.001/(3.715*Berechnungen!IC46)))^2,3400*(IC115/IC46*0.001)^4.13*(IC115/IC138)^(230*(IC115/IC46*0.001)^2.1-0.7)*IC92^(0.193*EXP(-3300*(IC115/IC46*0.001)^2.6*(IC115/IC138))))</f>
        <v>#N/A</v>
      </c>
      <c r="ID161" s="88" t="e">
        <f ca="1">IF(OR(ID$7="–",ID$7="glatt"),0.25/(LOG(15/ID92+E3_Parameter!$C$16*0.001/(3.715*Berechnungen!ID46)))^2,3400*(ID115/ID46*0.001)^4.13*(ID115/ID138)^(230*(ID115/ID46*0.001)^2.1-0.7)*ID92^(0.193*EXP(-3300*(ID115/ID46*0.001)^2.6*(ID115/ID138))))</f>
        <v>#N/A</v>
      </c>
      <c r="IE161" s="88" t="e">
        <f ca="1">IF(OR(IE$7="–",IE$7="glatt"),0.25/(LOG(15/IE92+E3_Parameter!$C$16*0.001/(3.715*Berechnungen!IE46)))^2,3400*(IE115/IE46*0.001)^4.13*(IE115/IE138)^(230*(IE115/IE46*0.001)^2.1-0.7)*IE92^(0.193*EXP(-3300*(IE115/IE46*0.001)^2.6*(IE115/IE138))))</f>
        <v>#N/A</v>
      </c>
      <c r="IF161" s="88" t="e">
        <f ca="1">IF(OR(IF$7="–",IF$7="glatt"),0.25/(LOG(15/IF92+E3_Parameter!$C$16*0.001/(3.715*Berechnungen!IF46)))^2,3400*(IF115/IF46*0.001)^4.13*(IF115/IF138)^(230*(IF115/IF46*0.001)^2.1-0.7)*IF92^(0.193*EXP(-3300*(IF115/IF46*0.001)^2.6*(IF115/IF138))))</f>
        <v>#N/A</v>
      </c>
      <c r="IG161" s="88" t="e">
        <f ca="1">IF(OR(IG$7="–",IG$7="glatt"),0.25/(LOG(15/IG92+E3_Parameter!$C$16*0.001/(3.715*Berechnungen!IG46)))^2,3400*(IG115/IG46*0.001)^4.13*(IG115/IG138)^(230*(IG115/IG46*0.001)^2.1-0.7)*IG92^(0.193*EXP(-3300*(IG115/IG46*0.001)^2.6*(IG115/IG138))))</f>
        <v>#N/A</v>
      </c>
      <c r="IH161" s="88" t="e">
        <f ca="1">IF(OR(IH$7="–",IH$7="glatt"),0.25/(LOG(15/IH92+E3_Parameter!$C$16*0.001/(3.715*Berechnungen!IH46)))^2,3400*(IH115/IH46*0.001)^4.13*(IH115/IH138)^(230*(IH115/IH46*0.001)^2.1-0.7)*IH92^(0.193*EXP(-3300*(IH115/IH46*0.001)^2.6*(IH115/IH138))))</f>
        <v>#N/A</v>
      </c>
      <c r="II161" s="88" t="e">
        <f ca="1">IF(OR(II$7="–",II$7="glatt"),0.25/(LOG(15/II92+E3_Parameter!$C$16*0.001/(3.715*Berechnungen!II46)))^2,3400*(II115/II46*0.001)^4.13*(II115/II138)^(230*(II115/II46*0.001)^2.1-0.7)*II92^(0.193*EXP(-3300*(II115/II46*0.001)^2.6*(II115/II138))))</f>
        <v>#N/A</v>
      </c>
      <c r="IJ161" s="88" t="e">
        <f ca="1">IF(OR(IJ$7="–",IJ$7="glatt"),0.25/(LOG(15/IJ92+E3_Parameter!$C$16*0.001/(3.715*Berechnungen!IJ46)))^2,3400*(IJ115/IJ46*0.001)^4.13*(IJ115/IJ138)^(230*(IJ115/IJ46*0.001)^2.1-0.7)*IJ92^(0.193*EXP(-3300*(IJ115/IJ46*0.001)^2.6*(IJ115/IJ138))))</f>
        <v>#N/A</v>
      </c>
      <c r="IK161" s="88" t="e">
        <f ca="1">IF(OR(IK$7="–",IK$7="glatt"),0.25/(LOG(15/IK92+E3_Parameter!$C$16*0.001/(3.715*Berechnungen!IK46)))^2,3400*(IK115/IK46*0.001)^4.13*(IK115/IK138)^(230*(IK115/IK46*0.001)^2.1-0.7)*IK92^(0.193*EXP(-3300*(IK115/IK46*0.001)^2.6*(IK115/IK138))))</f>
        <v>#N/A</v>
      </c>
      <c r="IL161" s="88" t="e">
        <f ca="1">IF(OR(IL$7="–",IL$7="glatt"),0.25/(LOG(15/IL92+E3_Parameter!$C$16*0.001/(3.715*Berechnungen!IL46)))^2,3400*(IL115/IL46*0.001)^4.13*(IL115/IL138)^(230*(IL115/IL46*0.001)^2.1-0.7)*IL92^(0.193*EXP(-3300*(IL115/IL46*0.001)^2.6*(IL115/IL138))))</f>
        <v>#N/A</v>
      </c>
      <c r="IM161" s="88" t="e">
        <f ca="1">IF(OR(IM$7="–",IM$7="glatt"),0.25/(LOG(15/IM92+E3_Parameter!$C$16*0.001/(3.715*Berechnungen!IM46)))^2,3400*(IM115/IM46*0.001)^4.13*(IM115/IM138)^(230*(IM115/IM46*0.001)^2.1-0.7)*IM92^(0.193*EXP(-3300*(IM115/IM46*0.001)^2.6*(IM115/IM138))))</f>
        <v>#N/A</v>
      </c>
      <c r="IN161" s="88" t="e">
        <f ca="1">IF(OR(IN$7="–",IN$7="glatt"),0.25/(LOG(15/IN92+E3_Parameter!$C$16*0.001/(3.715*Berechnungen!IN46)))^2,3400*(IN115/IN46*0.001)^4.13*(IN115/IN138)^(230*(IN115/IN46*0.001)^2.1-0.7)*IN92^(0.193*EXP(-3300*(IN115/IN46*0.001)^2.6*(IN115/IN138))))</f>
        <v>#N/A</v>
      </c>
      <c r="IO161" s="88" t="e">
        <f ca="1">IF(OR(IO$7="–",IO$7="glatt"),0.25/(LOG(15/IO92+E3_Parameter!$C$16*0.001/(3.715*Berechnungen!IO46)))^2,3400*(IO115/IO46*0.001)^4.13*(IO115/IO138)^(230*(IO115/IO46*0.001)^2.1-0.7)*IO92^(0.193*EXP(-3300*(IO115/IO46*0.001)^2.6*(IO115/IO138))))</f>
        <v>#N/A</v>
      </c>
      <c r="IP161" s="88" t="e">
        <f ca="1">IF(OR(IP$7="–",IP$7="glatt"),0.25/(LOG(15/IP92+E3_Parameter!$C$16*0.001/(3.715*Berechnungen!IP46)))^2,3400*(IP115/IP46*0.001)^4.13*(IP115/IP138)^(230*(IP115/IP46*0.001)^2.1-0.7)*IP92^(0.193*EXP(-3300*(IP115/IP46*0.001)^2.6*(IP115/IP138))))</f>
        <v>#N/A</v>
      </c>
      <c r="IQ161" s="88" t="e">
        <f ca="1">IF(OR(IQ$7="–",IQ$7="glatt"),0.25/(LOG(15/IQ92+E3_Parameter!$C$16*0.001/(3.715*Berechnungen!IQ46)))^2,3400*(IQ115/IQ46*0.001)^4.13*(IQ115/IQ138)^(230*(IQ115/IQ46*0.001)^2.1-0.7)*IQ92^(0.193*EXP(-3300*(IQ115/IQ46*0.001)^2.6*(IQ115/IQ138))))</f>
        <v>#N/A</v>
      </c>
      <c r="IR161" s="88" t="e">
        <f ca="1">IF(OR(IR$7="–",IR$7="glatt"),0.25/(LOG(15/IR92+E3_Parameter!$C$16*0.001/(3.715*Berechnungen!IR46)))^2,3400*(IR115/IR46*0.001)^4.13*(IR115/IR138)^(230*(IR115/IR46*0.001)^2.1-0.7)*IR92^(0.193*EXP(-3300*(IR115/IR46*0.001)^2.6*(IR115/IR138))))</f>
        <v>#N/A</v>
      </c>
      <c r="IS161" s="88" t="e">
        <f ca="1">IF(OR(IS$7="–",IS$7="glatt"),0.25/(LOG(15/IS92+E3_Parameter!$C$16*0.001/(3.715*Berechnungen!IS46)))^2,3400*(IS115/IS46*0.001)^4.13*(IS115/IS138)^(230*(IS115/IS46*0.001)^2.1-0.7)*IS92^(0.193*EXP(-3300*(IS115/IS46*0.001)^2.6*(IS115/IS138))))</f>
        <v>#N/A</v>
      </c>
      <c r="IT161" s="88" t="e">
        <f ca="1">IF(OR(IT$7="–",IT$7="glatt"),0.25/(LOG(15/IT92+E3_Parameter!$C$16*0.001/(3.715*Berechnungen!IT46)))^2,3400*(IT115/IT46*0.001)^4.13*(IT115/IT138)^(230*(IT115/IT46*0.001)^2.1-0.7)*IT92^(0.193*EXP(-3300*(IT115/IT46*0.001)^2.6*(IT115/IT138))))</f>
        <v>#N/A</v>
      </c>
      <c r="IU161" s="88" t="e">
        <f ca="1">IF(OR(IU$7="–",IU$7="glatt"),0.25/(LOG(15/IU92+E3_Parameter!$C$16*0.001/(3.715*Berechnungen!IU46)))^2,3400*(IU115/IU46*0.001)^4.13*(IU115/IU138)^(230*(IU115/IU46*0.001)^2.1-0.7)*IU92^(0.193*EXP(-3300*(IU115/IU46*0.001)^2.6*(IU115/IU138))))</f>
        <v>#N/A</v>
      </c>
      <c r="IV161" s="88" t="e">
        <f ca="1">IF(OR(IV$7="–",IV$7="glatt"),0.25/(LOG(15/IV92+E3_Parameter!$C$16*0.001/(3.715*Berechnungen!IV46)))^2,3400*(IV115/IV46*0.001)^4.13*(IV115/IV138)^(230*(IV115/IV46*0.001)^2.1-0.7)*IV92^(0.193*EXP(-3300*(IV115/IV46*0.001)^2.6*(IV115/IV138))))</f>
        <v>#N/A</v>
      </c>
      <c r="IW161" s="88" t="e">
        <f ca="1">IF(OR(IW$7="–",IW$7="glatt"),0.25/(LOG(15/IW92+E3_Parameter!$C$16*0.001/(3.715*Berechnungen!IW46)))^2,3400*(IW115/IW46*0.001)^4.13*(IW115/IW138)^(230*(IW115/IW46*0.001)^2.1-0.7)*IW92^(0.193*EXP(-3300*(IW115/IW46*0.001)^2.6*(IW115/IW138))))</f>
        <v>#N/A</v>
      </c>
      <c r="IX161" s="88" t="e">
        <f ca="1">IF(OR(IX$7="–",IX$7="glatt"),0.25/(LOG(15/IX92+E3_Parameter!$C$16*0.001/(3.715*Berechnungen!IX46)))^2,3400*(IX115/IX46*0.001)^4.13*(IX115/IX138)^(230*(IX115/IX46*0.001)^2.1-0.7)*IX92^(0.193*EXP(-3300*(IX115/IX46*0.001)^2.6*(IX115/IX138))))</f>
        <v>#N/A</v>
      </c>
      <c r="IY161" s="88" t="e">
        <f ca="1">IF(OR(IY$7="–",IY$7="glatt"),0.25/(LOG(15/IY92+E3_Parameter!$C$16*0.001/(3.715*Berechnungen!IY46)))^2,3400*(IY115/IY46*0.001)^4.13*(IY115/IY138)^(230*(IY115/IY46*0.001)^2.1-0.7)*IY92^(0.193*EXP(-3300*(IY115/IY46*0.001)^2.6*(IY115/IY138))))</f>
        <v>#N/A</v>
      </c>
      <c r="IZ161" s="88" t="e">
        <f ca="1">IF(OR(IZ$7="–",IZ$7="glatt"),0.25/(LOG(15/IZ92+E3_Parameter!$C$16*0.001/(3.715*Berechnungen!IZ46)))^2,3400*(IZ115/IZ46*0.001)^4.13*(IZ115/IZ138)^(230*(IZ115/IZ46*0.001)^2.1-0.7)*IZ92^(0.193*EXP(-3300*(IZ115/IZ46*0.001)^2.6*(IZ115/IZ138))))</f>
        <v>#N/A</v>
      </c>
      <c r="JA161" s="88" t="e">
        <f ca="1">IF(OR(JA$7="–",JA$7="glatt"),0.25/(LOG(15/JA92+E3_Parameter!$C$16*0.001/(3.715*Berechnungen!JA46)))^2,3400*(JA115/JA46*0.001)^4.13*(JA115/JA138)^(230*(JA115/JA46*0.001)^2.1-0.7)*JA92^(0.193*EXP(-3300*(JA115/JA46*0.001)^2.6*(JA115/JA138))))</f>
        <v>#N/A</v>
      </c>
      <c r="JB161" s="88" t="e">
        <f ca="1">IF(OR(JB$7="–",JB$7="glatt"),0.25/(LOG(15/JB92+E3_Parameter!$C$16*0.001/(3.715*Berechnungen!JB46)))^2,3400*(JB115/JB46*0.001)^4.13*(JB115/JB138)^(230*(JB115/JB46*0.001)^2.1-0.7)*JB92^(0.193*EXP(-3300*(JB115/JB46*0.001)^2.6*(JB115/JB138))))</f>
        <v>#N/A</v>
      </c>
      <c r="JC161" s="88" t="e">
        <f ca="1">IF(OR(JC$7="–",JC$7="glatt"),0.25/(LOG(15/JC92+E3_Parameter!$C$16*0.001/(3.715*Berechnungen!JC46)))^2,3400*(JC115/JC46*0.001)^4.13*(JC115/JC138)^(230*(JC115/JC46*0.001)^2.1-0.7)*JC92^(0.193*EXP(-3300*(JC115/JC46*0.001)^2.6*(JC115/JC138))))</f>
        <v>#N/A</v>
      </c>
      <c r="JD161" s="88" t="e">
        <f ca="1">IF(OR(JD$7="–",JD$7="glatt"),0.25/(LOG(15/JD92+E3_Parameter!$C$16*0.001/(3.715*Berechnungen!JD46)))^2,3400*(JD115/JD46*0.001)^4.13*(JD115/JD138)^(230*(JD115/JD46*0.001)^2.1-0.7)*JD92^(0.193*EXP(-3300*(JD115/JD46*0.001)^2.6*(JD115/JD138))))</f>
        <v>#N/A</v>
      </c>
      <c r="JE161" s="88" t="e">
        <f ca="1">IF(OR(JE$7="–",JE$7="glatt"),0.25/(LOG(15/JE92+E3_Parameter!$C$16*0.001/(3.715*Berechnungen!JE46)))^2,3400*(JE115/JE46*0.001)^4.13*(JE115/JE138)^(230*(JE115/JE46*0.001)^2.1-0.7)*JE92^(0.193*EXP(-3300*(JE115/JE46*0.001)^2.6*(JE115/JE138))))</f>
        <v>#N/A</v>
      </c>
      <c r="JF161" s="88" t="e">
        <f ca="1">IF(OR(JF$7="–",JF$7="glatt"),0.25/(LOG(15/JF92+E3_Parameter!$C$16*0.001/(3.715*Berechnungen!JF46)))^2,3400*(JF115/JF46*0.001)^4.13*(JF115/JF138)^(230*(JF115/JF46*0.001)^2.1-0.7)*JF92^(0.193*EXP(-3300*(JF115/JF46*0.001)^2.6*(JF115/JF138))))</f>
        <v>#N/A</v>
      </c>
      <c r="JG161" s="88" t="e">
        <f ca="1">IF(OR(JG$7="–",JG$7="glatt"),0.25/(LOG(15/JG92+E3_Parameter!$C$16*0.001/(3.715*Berechnungen!JG46)))^2,3400*(JG115/JG46*0.001)^4.13*(JG115/JG138)^(230*(JG115/JG46*0.001)^2.1-0.7)*JG92^(0.193*EXP(-3300*(JG115/JG46*0.001)^2.6*(JG115/JG138))))</f>
        <v>#N/A</v>
      </c>
      <c r="JH161" s="88" t="e">
        <f ca="1">IF(OR(JH$7="–",JH$7="glatt"),0.25/(LOG(15/JH92+E3_Parameter!$C$16*0.001/(3.715*Berechnungen!JH46)))^2,3400*(JH115/JH46*0.001)^4.13*(JH115/JH138)^(230*(JH115/JH46*0.001)^2.1-0.7)*JH92^(0.193*EXP(-3300*(JH115/JH46*0.001)^2.6*(JH115/JH138))))</f>
        <v>#N/A</v>
      </c>
      <c r="JI161" s="88" t="e">
        <f ca="1">IF(OR(JI$7="–",JI$7="glatt"),0.25/(LOG(15/JI92+E3_Parameter!$C$16*0.001/(3.715*Berechnungen!JI46)))^2,3400*(JI115/JI46*0.001)^4.13*(JI115/JI138)^(230*(JI115/JI46*0.001)^2.1-0.7)*JI92^(0.193*EXP(-3300*(JI115/JI46*0.001)^2.6*(JI115/JI138))))</f>
        <v>#N/A</v>
      </c>
      <c r="JJ161" s="88" t="e">
        <f ca="1">IF(OR(JJ$7="–",JJ$7="glatt"),0.25/(LOG(15/JJ92+E3_Parameter!$C$16*0.001/(3.715*Berechnungen!JJ46)))^2,3400*(JJ115/JJ46*0.001)^4.13*(JJ115/JJ138)^(230*(JJ115/JJ46*0.001)^2.1-0.7)*JJ92^(0.193*EXP(-3300*(JJ115/JJ46*0.001)^2.6*(JJ115/JJ138))))</f>
        <v>#N/A</v>
      </c>
      <c r="JK161" s="88" t="e">
        <f ca="1">IF(OR(JK$7="–",JK$7="glatt"),0.25/(LOG(15/JK92+E3_Parameter!$C$16*0.001/(3.715*Berechnungen!JK46)))^2,3400*(JK115/JK46*0.001)^4.13*(JK115/JK138)^(230*(JK115/JK46*0.001)^2.1-0.7)*JK92^(0.193*EXP(-3300*(JK115/JK46*0.001)^2.6*(JK115/JK138))))</f>
        <v>#N/A</v>
      </c>
      <c r="JL161" s="88" t="e">
        <f ca="1">IF(OR(JL$7="–",JL$7="glatt"),0.25/(LOG(15/JL92+E3_Parameter!$C$16*0.001/(3.715*Berechnungen!JL46)))^2,3400*(JL115/JL46*0.001)^4.13*(JL115/JL138)^(230*(JL115/JL46*0.001)^2.1-0.7)*JL92^(0.193*EXP(-3300*(JL115/JL46*0.001)^2.6*(JL115/JL138))))</f>
        <v>#N/A</v>
      </c>
      <c r="JM161" s="88" t="e">
        <f ca="1">IF(OR(JM$7="–",JM$7="glatt"),0.25/(LOG(15/JM92+E3_Parameter!$C$16*0.001/(3.715*Berechnungen!JM46)))^2,3400*(JM115/JM46*0.001)^4.13*(JM115/JM138)^(230*(JM115/JM46*0.001)^2.1-0.7)*JM92^(0.193*EXP(-3300*(JM115/JM46*0.001)^2.6*(JM115/JM138))))</f>
        <v>#N/A</v>
      </c>
      <c r="JN161" s="88" t="e">
        <f ca="1">IF(OR(JN$7="–",JN$7="glatt"),0.25/(LOG(15/JN92+E3_Parameter!$C$16*0.001/(3.715*Berechnungen!JN46)))^2,3400*(JN115/JN46*0.001)^4.13*(JN115/JN138)^(230*(JN115/JN46*0.001)^2.1-0.7)*JN92^(0.193*EXP(-3300*(JN115/JN46*0.001)^2.6*(JN115/JN138))))</f>
        <v>#N/A</v>
      </c>
      <c r="JO161" s="88" t="e">
        <f ca="1">IF(OR(JO$7="–",JO$7="glatt"),0.25/(LOG(15/JO92+E3_Parameter!$C$16*0.001/(3.715*Berechnungen!JO46)))^2,3400*(JO115/JO46*0.001)^4.13*(JO115/JO138)^(230*(JO115/JO46*0.001)^2.1-0.7)*JO92^(0.193*EXP(-3300*(JO115/JO46*0.001)^2.6*(JO115/JO138))))</f>
        <v>#N/A</v>
      </c>
      <c r="JP161" s="88" t="e">
        <f ca="1">IF(OR(JP$7="–",JP$7="glatt"),0.25/(LOG(15/JP92+E3_Parameter!$C$16*0.001/(3.715*Berechnungen!JP46)))^2,3400*(JP115/JP46*0.001)^4.13*(JP115/JP138)^(230*(JP115/JP46*0.001)^2.1-0.7)*JP92^(0.193*EXP(-3300*(JP115/JP46*0.001)^2.6*(JP115/JP138))))</f>
        <v>#N/A</v>
      </c>
      <c r="JQ161" s="88" t="e">
        <f ca="1">IF(OR(JQ$7="–",JQ$7="glatt"),0.25/(LOG(15/JQ92+E3_Parameter!$C$16*0.001/(3.715*Berechnungen!JQ46)))^2,3400*(JQ115/JQ46*0.001)^4.13*(JQ115/JQ138)^(230*(JQ115/JQ46*0.001)^2.1-0.7)*JQ92^(0.193*EXP(-3300*(JQ115/JQ46*0.001)^2.6*(JQ115/JQ138))))</f>
        <v>#N/A</v>
      </c>
      <c r="JR161" s="88" t="e">
        <f ca="1">IF(OR(JR$7="–",JR$7="glatt"),0.25/(LOG(15/JR92+E3_Parameter!$C$16*0.001/(3.715*Berechnungen!JR46)))^2,3400*(JR115/JR46*0.001)^4.13*(JR115/JR138)^(230*(JR115/JR46*0.001)^2.1-0.7)*JR92^(0.193*EXP(-3300*(JR115/JR46*0.001)^2.6*(JR115/JR138))))</f>
        <v>#N/A</v>
      </c>
      <c r="JS161" s="88" t="e">
        <f ca="1">IF(OR(JS$7="–",JS$7="glatt"),0.25/(LOG(15/JS92+E3_Parameter!$C$16*0.001/(3.715*Berechnungen!JS46)))^2,3400*(JS115/JS46*0.001)^4.13*(JS115/JS138)^(230*(JS115/JS46*0.001)^2.1-0.7)*JS92^(0.193*EXP(-3300*(JS115/JS46*0.001)^2.6*(JS115/JS138))))</f>
        <v>#N/A</v>
      </c>
      <c r="JT161" s="88" t="e">
        <f ca="1">IF(OR(JT$7="–",JT$7="glatt"),0.25/(LOG(15/JT92+E3_Parameter!$C$16*0.001/(3.715*Berechnungen!JT46)))^2,3400*(JT115/JT46*0.001)^4.13*(JT115/JT138)^(230*(JT115/JT46*0.001)^2.1-0.7)*JT92^(0.193*EXP(-3300*(JT115/JT46*0.001)^2.6*(JT115/JT138))))</f>
        <v>#N/A</v>
      </c>
      <c r="JU161" s="88" t="e">
        <f ca="1">IF(OR(JU$7="–",JU$7="glatt"),0.25/(LOG(15/JU92+E3_Parameter!$C$16*0.001/(3.715*Berechnungen!JU46)))^2,3400*(JU115/JU46*0.001)^4.13*(JU115/JU138)^(230*(JU115/JU46*0.001)^2.1-0.7)*JU92^(0.193*EXP(-3300*(JU115/JU46*0.001)^2.6*(JU115/JU138))))</f>
        <v>#N/A</v>
      </c>
      <c r="JV161" s="88" t="e">
        <f ca="1">IF(OR(JV$7="–",JV$7="glatt"),0.25/(LOG(15/JV92+E3_Parameter!$C$16*0.001/(3.715*Berechnungen!JV46)))^2,3400*(JV115/JV46*0.001)^4.13*(JV115/JV138)^(230*(JV115/JV46*0.001)^2.1-0.7)*JV92^(0.193*EXP(-3300*(JV115/JV46*0.001)^2.6*(JV115/JV138))))</f>
        <v>#N/A</v>
      </c>
      <c r="JW161" s="88" t="e">
        <f ca="1">IF(OR(JW$7="–",JW$7="glatt"),0.25/(LOG(15/JW92+E3_Parameter!$C$16*0.001/(3.715*Berechnungen!JW46)))^2,3400*(JW115/JW46*0.001)^4.13*(JW115/JW138)^(230*(JW115/JW46*0.001)^2.1-0.7)*JW92^(0.193*EXP(-3300*(JW115/JW46*0.001)^2.6*(JW115/JW138))))</f>
        <v>#N/A</v>
      </c>
      <c r="JX161" s="88" t="e">
        <f ca="1">IF(OR(JX$7="–",JX$7="glatt"),0.25/(LOG(15/JX92+E3_Parameter!$C$16*0.001/(3.715*Berechnungen!JX46)))^2,3400*(JX115/JX46*0.001)^4.13*(JX115/JX138)^(230*(JX115/JX46*0.001)^2.1-0.7)*JX92^(0.193*EXP(-3300*(JX115/JX46*0.001)^2.6*(JX115/JX138))))</f>
        <v>#N/A</v>
      </c>
      <c r="JY161" s="88" t="e">
        <f ca="1">IF(OR(JY$7="–",JY$7="glatt"),0.25/(LOG(15/JY92+E3_Parameter!$C$16*0.001/(3.715*Berechnungen!JY46)))^2,3400*(JY115/JY46*0.001)^4.13*(JY115/JY138)^(230*(JY115/JY46*0.001)^2.1-0.7)*JY92^(0.193*EXP(-3300*(JY115/JY46*0.001)^2.6*(JY115/JY138))))</f>
        <v>#N/A</v>
      </c>
      <c r="JZ161" s="88" t="e">
        <f ca="1">IF(OR(JZ$7="–",JZ$7="glatt"),0.25/(LOG(15/JZ92+E3_Parameter!$C$16*0.001/(3.715*Berechnungen!JZ46)))^2,3400*(JZ115/JZ46*0.001)^4.13*(JZ115/JZ138)^(230*(JZ115/JZ46*0.001)^2.1-0.7)*JZ92^(0.193*EXP(-3300*(JZ115/JZ46*0.001)^2.6*(JZ115/JZ138))))</f>
        <v>#N/A</v>
      </c>
      <c r="KA161" s="88" t="e">
        <f ca="1">IF(OR(KA$7="–",KA$7="glatt"),0.25/(LOG(15/KA92+E3_Parameter!$C$16*0.001/(3.715*Berechnungen!KA46)))^2,3400*(KA115/KA46*0.001)^4.13*(KA115/KA138)^(230*(KA115/KA46*0.001)^2.1-0.7)*KA92^(0.193*EXP(-3300*(KA115/KA46*0.001)^2.6*(KA115/KA138))))</f>
        <v>#N/A</v>
      </c>
      <c r="KB161" s="88" t="e">
        <f ca="1">IF(OR(KB$7="–",KB$7="glatt"),0.25/(LOG(15/KB92+E3_Parameter!$C$16*0.001/(3.715*Berechnungen!KB46)))^2,3400*(KB115/KB46*0.001)^4.13*(KB115/KB138)^(230*(KB115/KB46*0.001)^2.1-0.7)*KB92^(0.193*EXP(-3300*(KB115/KB46*0.001)^2.6*(KB115/KB138))))</f>
        <v>#N/A</v>
      </c>
      <c r="KC161" s="88" t="e">
        <f ca="1">IF(OR(KC$7="–",KC$7="glatt"),0.25/(LOG(15/KC92+E3_Parameter!$C$16*0.001/(3.715*Berechnungen!KC46)))^2,3400*(KC115/KC46*0.001)^4.13*(KC115/KC138)^(230*(KC115/KC46*0.001)^2.1-0.7)*KC92^(0.193*EXP(-3300*(KC115/KC46*0.001)^2.6*(KC115/KC138))))</f>
        <v>#N/A</v>
      </c>
      <c r="KD161" s="88" t="e">
        <f ca="1">IF(OR(KD$7="–",KD$7="glatt"),0.25/(LOG(15/KD92+E3_Parameter!$C$16*0.001/(3.715*Berechnungen!KD46)))^2,3400*(KD115/KD46*0.001)^4.13*(KD115/KD138)^(230*(KD115/KD46*0.001)^2.1-0.7)*KD92^(0.193*EXP(-3300*(KD115/KD46*0.001)^2.6*(KD115/KD138))))</f>
        <v>#N/A</v>
      </c>
      <c r="KE161" s="88" t="e">
        <f ca="1">IF(OR(KE$7="–",KE$7="glatt"),0.25/(LOG(15/KE92+E3_Parameter!$C$16*0.001/(3.715*Berechnungen!KE46)))^2,3400*(KE115/KE46*0.001)^4.13*(KE115/KE138)^(230*(KE115/KE46*0.001)^2.1-0.7)*KE92^(0.193*EXP(-3300*(KE115/KE46*0.001)^2.6*(KE115/KE138))))</f>
        <v>#N/A</v>
      </c>
      <c r="KF161" s="88" t="e">
        <f ca="1">IF(OR(KF$7="–",KF$7="glatt"),0.25/(LOG(15/KF92+E3_Parameter!$C$16*0.001/(3.715*Berechnungen!KF46)))^2,3400*(KF115/KF46*0.001)^4.13*(KF115/KF138)^(230*(KF115/KF46*0.001)^2.1-0.7)*KF92^(0.193*EXP(-3300*(KF115/KF46*0.001)^2.6*(KF115/KF138))))</f>
        <v>#N/A</v>
      </c>
      <c r="KG161" s="88" t="e">
        <f ca="1">IF(OR(KG$7="–",KG$7="glatt"),0.25/(LOG(15/KG92+E3_Parameter!$C$16*0.001/(3.715*Berechnungen!KG46)))^2,3400*(KG115/KG46*0.001)^4.13*(KG115/KG138)^(230*(KG115/KG46*0.001)^2.1-0.7)*KG92^(0.193*EXP(-3300*(KG115/KG46*0.001)^2.6*(KG115/KG138))))</f>
        <v>#N/A</v>
      </c>
      <c r="KH161" s="88" t="e">
        <f ca="1">IF(OR(KH$7="–",KH$7="glatt"),0.25/(LOG(15/KH92+E3_Parameter!$C$16*0.001/(3.715*Berechnungen!KH46)))^2,3400*(KH115/KH46*0.001)^4.13*(KH115/KH138)^(230*(KH115/KH46*0.001)^2.1-0.7)*KH92^(0.193*EXP(-3300*(KH115/KH46*0.001)^2.6*(KH115/KH138))))</f>
        <v>#N/A</v>
      </c>
      <c r="KI161" s="88" t="e">
        <f ca="1">IF(OR(KI$7="–",KI$7="glatt"),0.25/(LOG(15/KI92+E3_Parameter!$C$16*0.001/(3.715*Berechnungen!KI46)))^2,3400*(KI115/KI46*0.001)^4.13*(KI115/KI138)^(230*(KI115/KI46*0.001)^2.1-0.7)*KI92^(0.193*EXP(-3300*(KI115/KI46*0.001)^2.6*(KI115/KI138))))</f>
        <v>#N/A</v>
      </c>
      <c r="KJ161" s="88" t="e">
        <f ca="1">IF(OR(KJ$7="–",KJ$7="glatt"),0.25/(LOG(15/KJ92+E3_Parameter!$C$16*0.001/(3.715*Berechnungen!KJ46)))^2,3400*(KJ115/KJ46*0.001)^4.13*(KJ115/KJ138)^(230*(KJ115/KJ46*0.001)^2.1-0.7)*KJ92^(0.193*EXP(-3300*(KJ115/KJ46*0.001)^2.6*(KJ115/KJ138))))</f>
        <v>#N/A</v>
      </c>
      <c r="KK161" s="88" t="e">
        <f ca="1">IF(OR(KK$7="–",KK$7="glatt"),0.25/(LOG(15/KK92+E3_Parameter!$C$16*0.001/(3.715*Berechnungen!KK46)))^2,3400*(KK115/KK46*0.001)^4.13*(KK115/KK138)^(230*(KK115/KK46*0.001)^2.1-0.7)*KK92^(0.193*EXP(-3300*(KK115/KK46*0.001)^2.6*(KK115/KK138))))</f>
        <v>#N/A</v>
      </c>
      <c r="KL161" s="88" t="e">
        <f ca="1">IF(OR(KL$7="–",KL$7="glatt"),0.25/(LOG(15/KL92+E3_Parameter!$C$16*0.001/(3.715*Berechnungen!KL46)))^2,3400*(KL115/KL46*0.001)^4.13*(KL115/KL138)^(230*(KL115/KL46*0.001)^2.1-0.7)*KL92^(0.193*EXP(-3300*(KL115/KL46*0.001)^2.6*(KL115/KL138))))</f>
        <v>#N/A</v>
      </c>
      <c r="KM161" s="88" t="e">
        <f ca="1">IF(OR(KM$7="–",KM$7="glatt"),0.25/(LOG(15/KM92+E3_Parameter!$C$16*0.001/(3.715*Berechnungen!KM46)))^2,3400*(KM115/KM46*0.001)^4.13*(KM115/KM138)^(230*(KM115/KM46*0.001)^2.1-0.7)*KM92^(0.193*EXP(-3300*(KM115/KM46*0.001)^2.6*(KM115/KM138))))</f>
        <v>#N/A</v>
      </c>
      <c r="KN161" s="88" t="e">
        <f ca="1">IF(OR(KN$7="–",KN$7="glatt"),0.25/(LOG(15/KN92+E3_Parameter!$C$16*0.001/(3.715*Berechnungen!KN46)))^2,3400*(KN115/KN46*0.001)^4.13*(KN115/KN138)^(230*(KN115/KN46*0.001)^2.1-0.7)*KN92^(0.193*EXP(-3300*(KN115/KN46*0.001)^2.6*(KN115/KN138))))</f>
        <v>#N/A</v>
      </c>
      <c r="KO161" s="88" t="e">
        <f ca="1">IF(OR(KO$7="–",KO$7="glatt"),0.25/(LOG(15/KO92+E3_Parameter!$C$16*0.001/(3.715*Berechnungen!KO46)))^2,3400*(KO115/KO46*0.001)^4.13*(KO115/KO138)^(230*(KO115/KO46*0.001)^2.1-0.7)*KO92^(0.193*EXP(-3300*(KO115/KO46*0.001)^2.6*(KO115/KO138))))</f>
        <v>#N/A</v>
      </c>
      <c r="KP161" s="88" t="e">
        <f ca="1">IF(OR(KP$7="–",KP$7="glatt"),0.25/(LOG(15/KP92+E3_Parameter!$C$16*0.001/(3.715*Berechnungen!KP46)))^2,3400*(KP115/KP46*0.001)^4.13*(KP115/KP138)^(230*(KP115/KP46*0.001)^2.1-0.7)*KP92^(0.193*EXP(-3300*(KP115/KP46*0.001)^2.6*(KP115/KP138))))</f>
        <v>#N/A</v>
      </c>
      <c r="KQ161" s="88" t="e">
        <f ca="1">IF(OR(KQ$7="–",KQ$7="glatt"),0.25/(LOG(15/KQ92+E3_Parameter!$C$16*0.001/(3.715*Berechnungen!KQ46)))^2,3400*(KQ115/KQ46*0.001)^4.13*(KQ115/KQ138)^(230*(KQ115/KQ46*0.001)^2.1-0.7)*KQ92^(0.193*EXP(-3300*(KQ115/KQ46*0.001)^2.6*(KQ115/KQ138))))</f>
        <v>#N/A</v>
      </c>
      <c r="KR161" s="88" t="e">
        <f ca="1">IF(OR(KR$7="–",KR$7="glatt"),0.25/(LOG(15/KR92+E3_Parameter!$C$16*0.001/(3.715*Berechnungen!KR46)))^2,3400*(KR115/KR46*0.001)^4.13*(KR115/KR138)^(230*(KR115/KR46*0.001)^2.1-0.7)*KR92^(0.193*EXP(-3300*(KR115/KR46*0.001)^2.6*(KR115/KR138))))</f>
        <v>#N/A</v>
      </c>
      <c r="KS161" s="88" t="e">
        <f ca="1">IF(OR(KS$7="–",KS$7="glatt"),0.25/(LOG(15/KS92+E3_Parameter!$C$16*0.001/(3.715*Berechnungen!KS46)))^2,3400*(KS115/KS46*0.001)^4.13*(KS115/KS138)^(230*(KS115/KS46*0.001)^2.1-0.7)*KS92^(0.193*EXP(-3300*(KS115/KS46*0.001)^2.6*(KS115/KS138))))</f>
        <v>#N/A</v>
      </c>
      <c r="KT161" s="88" t="e">
        <f ca="1">IF(OR(KT$7="–",KT$7="glatt"),0.25/(LOG(15/KT92+E3_Parameter!$C$16*0.001/(3.715*Berechnungen!KT46)))^2,3400*(KT115/KT46*0.001)^4.13*(KT115/KT138)^(230*(KT115/KT46*0.001)^2.1-0.7)*KT92^(0.193*EXP(-3300*(KT115/KT46*0.001)^2.6*(KT115/KT138))))</f>
        <v>#N/A</v>
      </c>
      <c r="KU161" s="88" t="e">
        <f ca="1">IF(OR(KU$7="–",KU$7="glatt"),0.25/(LOG(15/KU92+E3_Parameter!$C$16*0.001/(3.715*Berechnungen!KU46)))^2,3400*(KU115/KU46*0.001)^4.13*(KU115/KU138)^(230*(KU115/KU46*0.001)^2.1-0.7)*KU92^(0.193*EXP(-3300*(KU115/KU46*0.001)^2.6*(KU115/KU138))))</f>
        <v>#N/A</v>
      </c>
      <c r="KV161" s="88" t="e">
        <f ca="1">IF(OR(KV$7="–",KV$7="glatt"),0.25/(LOG(15/KV92+E3_Parameter!$C$16*0.001/(3.715*Berechnungen!KV46)))^2,3400*(KV115/KV46*0.001)^4.13*(KV115/KV138)^(230*(KV115/KV46*0.001)^2.1-0.7)*KV92^(0.193*EXP(-3300*(KV115/KV46*0.001)^2.6*(KV115/KV138))))</f>
        <v>#N/A</v>
      </c>
      <c r="KW161" s="88" t="e">
        <f ca="1">IF(OR(KW$7="–",KW$7="glatt"),0.25/(LOG(15/KW92+E3_Parameter!$C$16*0.001/(3.715*Berechnungen!KW46)))^2,3400*(KW115/KW46*0.001)^4.13*(KW115/KW138)^(230*(KW115/KW46*0.001)^2.1-0.7)*KW92^(0.193*EXP(-3300*(KW115/KW46*0.001)^2.6*(KW115/KW138))))</f>
        <v>#N/A</v>
      </c>
      <c r="KX161" s="88" t="e">
        <f ca="1">IF(OR(KX$7="–",KX$7="glatt"),0.25/(LOG(15/KX92+E3_Parameter!$C$16*0.001/(3.715*Berechnungen!KX46)))^2,3400*(KX115/KX46*0.001)^4.13*(KX115/KX138)^(230*(KX115/KX46*0.001)^2.1-0.7)*KX92^(0.193*EXP(-3300*(KX115/KX46*0.001)^2.6*(KX115/KX138))))</f>
        <v>#N/A</v>
      </c>
      <c r="KY161" s="88" t="e">
        <f ca="1">IF(OR(KY$7="–",KY$7="glatt"),0.25/(LOG(15/KY92+E3_Parameter!$C$16*0.001/(3.715*Berechnungen!KY46)))^2,3400*(KY115/KY46*0.001)^4.13*(KY115/KY138)^(230*(KY115/KY46*0.001)^2.1-0.7)*KY92^(0.193*EXP(-3300*(KY115/KY46*0.001)^2.6*(KY115/KY138))))</f>
        <v>#N/A</v>
      </c>
      <c r="KZ161" s="88" t="e">
        <f ca="1">IF(OR(KZ$7="–",KZ$7="glatt"),0.25/(LOG(15/KZ92+E3_Parameter!$C$16*0.001/(3.715*Berechnungen!KZ46)))^2,3400*(KZ115/KZ46*0.001)^4.13*(KZ115/KZ138)^(230*(KZ115/KZ46*0.001)^2.1-0.7)*KZ92^(0.193*EXP(-3300*(KZ115/KZ46*0.001)^2.6*(KZ115/KZ138))))</f>
        <v>#N/A</v>
      </c>
      <c r="LA161" s="88" t="e">
        <f ca="1">IF(OR(LA$7="–",LA$7="glatt"),0.25/(LOG(15/LA92+E3_Parameter!$C$16*0.001/(3.715*Berechnungen!LA46)))^2,3400*(LA115/LA46*0.001)^4.13*(LA115/LA138)^(230*(LA115/LA46*0.001)^2.1-0.7)*LA92^(0.193*EXP(-3300*(LA115/LA46*0.001)^2.6*(LA115/LA138))))</f>
        <v>#N/A</v>
      </c>
      <c r="LB161" s="88" t="e">
        <f ca="1">IF(OR(LB$7="–",LB$7="glatt"),0.25/(LOG(15/LB92+E3_Parameter!$C$16*0.001/(3.715*Berechnungen!LB46)))^2,3400*(LB115/LB46*0.001)^4.13*(LB115/LB138)^(230*(LB115/LB46*0.001)^2.1-0.7)*LB92^(0.193*EXP(-3300*(LB115/LB46*0.001)^2.6*(LB115/LB138))))</f>
        <v>#N/A</v>
      </c>
      <c r="LC161" s="88" t="e">
        <f ca="1">IF(OR(LC$7="–",LC$7="glatt"),0.25/(LOG(15/LC92+E3_Parameter!$C$16*0.001/(3.715*Berechnungen!LC46)))^2,3400*(LC115/LC46*0.001)^4.13*(LC115/LC138)^(230*(LC115/LC46*0.001)^2.1-0.7)*LC92^(0.193*EXP(-3300*(LC115/LC46*0.001)^2.6*(LC115/LC138))))</f>
        <v>#N/A</v>
      </c>
      <c r="LD161" s="88" t="e">
        <f ca="1">IF(OR(LD$7="–",LD$7="glatt"),0.25/(LOG(15/LD92+E3_Parameter!$C$16*0.001/(3.715*Berechnungen!LD46)))^2,3400*(LD115/LD46*0.001)^4.13*(LD115/LD138)^(230*(LD115/LD46*0.001)^2.1-0.7)*LD92^(0.193*EXP(-3300*(LD115/LD46*0.001)^2.6*(LD115/LD138))))</f>
        <v>#N/A</v>
      </c>
      <c r="LE161" s="88" t="e">
        <f ca="1">IF(OR(LE$7="–",LE$7="glatt"),0.25/(LOG(15/LE92+E3_Parameter!$C$16*0.001/(3.715*Berechnungen!LE46)))^2,3400*(LE115/LE46*0.001)^4.13*(LE115/LE138)^(230*(LE115/LE46*0.001)^2.1-0.7)*LE92^(0.193*EXP(-3300*(LE115/LE46*0.001)^2.6*(LE115/LE138))))</f>
        <v>#N/A</v>
      </c>
      <c r="LF161" s="88" t="e">
        <f ca="1">IF(OR(LF$7="–",LF$7="glatt"),0.25/(LOG(15/LF92+E3_Parameter!$C$16*0.001/(3.715*Berechnungen!LF46)))^2,3400*(LF115/LF46*0.001)^4.13*(LF115/LF138)^(230*(LF115/LF46*0.001)^2.1-0.7)*LF92^(0.193*EXP(-3300*(LF115/LF46*0.001)^2.6*(LF115/LF138))))</f>
        <v>#N/A</v>
      </c>
      <c r="LG161" s="88" t="e">
        <f ca="1">IF(OR(LG$7="–",LG$7="glatt"),0.25/(LOG(15/LG92+E3_Parameter!$C$16*0.001/(3.715*Berechnungen!LG46)))^2,3400*(LG115/LG46*0.001)^4.13*(LG115/LG138)^(230*(LG115/LG46*0.001)^2.1-0.7)*LG92^(0.193*EXP(-3300*(LG115/LG46*0.001)^2.6*(LG115/LG138))))</f>
        <v>#N/A</v>
      </c>
      <c r="LH161" s="88" t="e">
        <f ca="1">IF(OR(LH$7="–",LH$7="glatt"),0.25/(LOG(15/LH92+E3_Parameter!$C$16*0.001/(3.715*Berechnungen!LH46)))^2,3400*(LH115/LH46*0.001)^4.13*(LH115/LH138)^(230*(LH115/LH46*0.001)^2.1-0.7)*LH92^(0.193*EXP(-3300*(LH115/LH46*0.001)^2.6*(LH115/LH138))))</f>
        <v>#N/A</v>
      </c>
      <c r="LI161" s="88" t="e">
        <f ca="1">IF(OR(LI$7="–",LI$7="glatt"),0.25/(LOG(15/LI92+E3_Parameter!$C$16*0.001/(3.715*Berechnungen!LI46)))^2,3400*(LI115/LI46*0.001)^4.13*(LI115/LI138)^(230*(LI115/LI46*0.001)^2.1-0.7)*LI92^(0.193*EXP(-3300*(LI115/LI46*0.001)^2.6*(LI115/LI138))))</f>
        <v>#N/A</v>
      </c>
      <c r="LJ161" s="88" t="e">
        <f ca="1">IF(OR(LJ$7="–",LJ$7="glatt"),0.25/(LOG(15/LJ92+E3_Parameter!$C$16*0.001/(3.715*Berechnungen!LJ46)))^2,3400*(LJ115/LJ46*0.001)^4.13*(LJ115/LJ138)^(230*(LJ115/LJ46*0.001)^2.1-0.7)*LJ92^(0.193*EXP(-3300*(LJ115/LJ46*0.001)^2.6*(LJ115/LJ138))))</f>
        <v>#N/A</v>
      </c>
      <c r="LK161" s="88" t="e">
        <f ca="1">IF(OR(LK$7="–",LK$7="glatt"),0.25/(LOG(15/LK92+E3_Parameter!$C$16*0.001/(3.715*Berechnungen!LK46)))^2,3400*(LK115/LK46*0.001)^4.13*(LK115/LK138)^(230*(LK115/LK46*0.001)^2.1-0.7)*LK92^(0.193*EXP(-3300*(LK115/LK46*0.001)^2.6*(LK115/LK138))))</f>
        <v>#N/A</v>
      </c>
      <c r="LL161" s="88" t="e">
        <f ca="1">IF(OR(LL$7="–",LL$7="glatt"),0.25/(LOG(15/LL92+E3_Parameter!$C$16*0.001/(3.715*Berechnungen!LL46)))^2,3400*(LL115/LL46*0.001)^4.13*(LL115/LL138)^(230*(LL115/LL46*0.001)^2.1-0.7)*LL92^(0.193*EXP(-3300*(LL115/LL46*0.001)^2.6*(LL115/LL138))))</f>
        <v>#N/A</v>
      </c>
      <c r="LM161" s="88" t="e">
        <f ca="1">IF(OR(LM$7="–",LM$7="glatt"),0.25/(LOG(15/LM92+E3_Parameter!$C$16*0.001/(3.715*Berechnungen!LM46)))^2,3400*(LM115/LM46*0.001)^4.13*(LM115/LM138)^(230*(LM115/LM46*0.001)^2.1-0.7)*LM92^(0.193*EXP(-3300*(LM115/LM46*0.001)^2.6*(LM115/LM138))))</f>
        <v>#N/A</v>
      </c>
      <c r="LN161" s="88" t="e">
        <f ca="1">IF(OR(LN$7="–",LN$7="glatt"),0.25/(LOG(15/LN92+E3_Parameter!$C$16*0.001/(3.715*Berechnungen!LN46)))^2,3400*(LN115/LN46*0.001)^4.13*(LN115/LN138)^(230*(LN115/LN46*0.001)^2.1-0.7)*LN92^(0.193*EXP(-3300*(LN115/LN46*0.001)^2.6*(LN115/LN138))))</f>
        <v>#N/A</v>
      </c>
      <c r="LO161" s="88" t="e">
        <f ca="1">IF(OR(LO$7="–",LO$7="glatt"),0.25/(LOG(15/LO92+E3_Parameter!$C$16*0.001/(3.715*Berechnungen!LO46)))^2,3400*(LO115/LO46*0.001)^4.13*(LO115/LO138)^(230*(LO115/LO46*0.001)^2.1-0.7)*LO92^(0.193*EXP(-3300*(LO115/LO46*0.001)^2.6*(LO115/LO138))))</f>
        <v>#N/A</v>
      </c>
      <c r="LP161" s="88" t="e">
        <f ca="1">IF(OR(LP$7="–",LP$7="glatt"),0.25/(LOG(15/LP92+E3_Parameter!$C$16*0.001/(3.715*Berechnungen!LP46)))^2,3400*(LP115/LP46*0.001)^4.13*(LP115/LP138)^(230*(LP115/LP46*0.001)^2.1-0.7)*LP92^(0.193*EXP(-3300*(LP115/LP46*0.001)^2.6*(LP115/LP138))))</f>
        <v>#N/A</v>
      </c>
      <c r="LQ161" s="88" t="e">
        <f ca="1">IF(OR(LQ$7="–",LQ$7="glatt"),0.25/(LOG(15/LQ92+E3_Parameter!$C$16*0.001/(3.715*Berechnungen!LQ46)))^2,3400*(LQ115/LQ46*0.001)^4.13*(LQ115/LQ138)^(230*(LQ115/LQ46*0.001)^2.1-0.7)*LQ92^(0.193*EXP(-3300*(LQ115/LQ46*0.001)^2.6*(LQ115/LQ138))))</f>
        <v>#N/A</v>
      </c>
      <c r="LR161" s="88" t="e">
        <f ca="1">IF(OR(LR$7="–",LR$7="glatt"),0.25/(LOG(15/LR92+E3_Parameter!$C$16*0.001/(3.715*Berechnungen!LR46)))^2,3400*(LR115/LR46*0.001)^4.13*(LR115/LR138)^(230*(LR115/LR46*0.001)^2.1-0.7)*LR92^(0.193*EXP(-3300*(LR115/LR46*0.001)^2.6*(LR115/LR138))))</f>
        <v>#N/A</v>
      </c>
      <c r="LS161" s="88" t="e">
        <f ca="1">IF(OR(LS$7="–",LS$7="glatt"),0.25/(LOG(15/LS92+E3_Parameter!$C$16*0.001/(3.715*Berechnungen!LS46)))^2,3400*(LS115/LS46*0.001)^4.13*(LS115/LS138)^(230*(LS115/LS46*0.001)^2.1-0.7)*LS92^(0.193*EXP(-3300*(LS115/LS46*0.001)^2.6*(LS115/LS138))))</f>
        <v>#N/A</v>
      </c>
      <c r="LT161" s="88" t="e">
        <f ca="1">IF(OR(LT$7="–",LT$7="glatt"),0.25/(LOG(15/LT92+E3_Parameter!$C$16*0.001/(3.715*Berechnungen!LT46)))^2,3400*(LT115/LT46*0.001)^4.13*(LT115/LT138)^(230*(LT115/LT46*0.001)^2.1-0.7)*LT92^(0.193*EXP(-3300*(LT115/LT46*0.001)^2.6*(LT115/LT138))))</f>
        <v>#N/A</v>
      </c>
      <c r="LU161" s="88" t="e">
        <f ca="1">IF(OR(LU$7="–",LU$7="glatt"),0.25/(LOG(15/LU92+E3_Parameter!$C$16*0.001/(3.715*Berechnungen!LU46)))^2,3400*(LU115/LU46*0.001)^4.13*(LU115/LU138)^(230*(LU115/LU46*0.001)^2.1-0.7)*LU92^(0.193*EXP(-3300*(LU115/LU46*0.001)^2.6*(LU115/LU138))))</f>
        <v>#N/A</v>
      </c>
      <c r="LV161" s="88" t="e">
        <f ca="1">IF(OR(LV$7="–",LV$7="glatt"),0.25/(LOG(15/LV92+E3_Parameter!$C$16*0.001/(3.715*Berechnungen!LV46)))^2,3400*(LV115/LV46*0.001)^4.13*(LV115/LV138)^(230*(LV115/LV46*0.001)^2.1-0.7)*LV92^(0.193*EXP(-3300*(LV115/LV46*0.001)^2.6*(LV115/LV138))))</f>
        <v>#N/A</v>
      </c>
      <c r="LW161" s="88" t="e">
        <f ca="1">IF(OR(LW$7="–",LW$7="glatt"),0.25/(LOG(15/LW92+E3_Parameter!$C$16*0.001/(3.715*Berechnungen!LW46)))^2,3400*(LW115/LW46*0.001)^4.13*(LW115/LW138)^(230*(LW115/LW46*0.001)^2.1-0.7)*LW92^(0.193*EXP(-3300*(LW115/LW46*0.001)^2.6*(LW115/LW138))))</f>
        <v>#N/A</v>
      </c>
      <c r="LX161" s="88" t="e">
        <f ca="1">IF(OR(LX$7="–",LX$7="glatt"),0.25/(LOG(15/LX92+E3_Parameter!$C$16*0.001/(3.715*Berechnungen!LX46)))^2,3400*(LX115/LX46*0.001)^4.13*(LX115/LX138)^(230*(LX115/LX46*0.001)^2.1-0.7)*LX92^(0.193*EXP(-3300*(LX115/LX46*0.001)^2.6*(LX115/LX138))))</f>
        <v>#N/A</v>
      </c>
      <c r="LY161" s="88" t="e">
        <f ca="1">IF(OR(LY$7="–",LY$7="glatt"),0.25/(LOG(15/LY92+E3_Parameter!$C$16*0.001/(3.715*Berechnungen!LY46)))^2,3400*(LY115/LY46*0.001)^4.13*(LY115/LY138)^(230*(LY115/LY46*0.001)^2.1-0.7)*LY92^(0.193*EXP(-3300*(LY115/LY46*0.001)^2.6*(LY115/LY138))))</f>
        <v>#N/A</v>
      </c>
      <c r="LZ161" s="88" t="e">
        <f ca="1">IF(OR(LZ$7="–",LZ$7="glatt"),0.25/(LOG(15/LZ92+E3_Parameter!$C$16*0.001/(3.715*Berechnungen!LZ46)))^2,3400*(LZ115/LZ46*0.001)^4.13*(LZ115/LZ138)^(230*(LZ115/LZ46*0.001)^2.1-0.7)*LZ92^(0.193*EXP(-3300*(LZ115/LZ46*0.001)^2.6*(LZ115/LZ138))))</f>
        <v>#N/A</v>
      </c>
      <c r="MA161" s="88" t="e">
        <f ca="1">IF(OR(MA$7="–",MA$7="glatt"),0.25/(LOG(15/MA92+E3_Parameter!$C$16*0.001/(3.715*Berechnungen!MA46)))^2,3400*(MA115/MA46*0.001)^4.13*(MA115/MA138)^(230*(MA115/MA46*0.001)^2.1-0.7)*MA92^(0.193*EXP(-3300*(MA115/MA46*0.001)^2.6*(MA115/MA138))))</f>
        <v>#N/A</v>
      </c>
      <c r="MB161" s="88" t="e">
        <f ca="1">IF(OR(MB$7="–",MB$7="glatt"),0.25/(LOG(15/MB92+E3_Parameter!$C$16*0.001/(3.715*Berechnungen!MB46)))^2,3400*(MB115/MB46*0.001)^4.13*(MB115/MB138)^(230*(MB115/MB46*0.001)^2.1-0.7)*MB92^(0.193*EXP(-3300*(MB115/MB46*0.001)^2.6*(MB115/MB138))))</f>
        <v>#N/A</v>
      </c>
      <c r="MC161" s="88" t="e">
        <f ca="1">IF(OR(MC$7="–",MC$7="glatt"),0.25/(LOG(15/MC92+E3_Parameter!$C$16*0.001/(3.715*Berechnungen!MC46)))^2,3400*(MC115/MC46*0.001)^4.13*(MC115/MC138)^(230*(MC115/MC46*0.001)^2.1-0.7)*MC92^(0.193*EXP(-3300*(MC115/MC46*0.001)^2.6*(MC115/MC138))))</f>
        <v>#N/A</v>
      </c>
      <c r="MD161" s="88" t="e">
        <f ca="1">IF(OR(MD$7="–",MD$7="glatt"),0.25/(LOG(15/MD92+E3_Parameter!$C$16*0.001/(3.715*Berechnungen!MD46)))^2,3400*(MD115/MD46*0.001)^4.13*(MD115/MD138)^(230*(MD115/MD46*0.001)^2.1-0.7)*MD92^(0.193*EXP(-3300*(MD115/MD46*0.001)^2.6*(MD115/MD138))))</f>
        <v>#N/A</v>
      </c>
      <c r="ME161" s="88" t="e">
        <f ca="1">IF(OR(ME$7="–",ME$7="glatt"),0.25/(LOG(15/ME92+E3_Parameter!$C$16*0.001/(3.715*Berechnungen!ME46)))^2,3400*(ME115/ME46*0.001)^4.13*(ME115/ME138)^(230*(ME115/ME46*0.001)^2.1-0.7)*ME92^(0.193*EXP(-3300*(ME115/ME46*0.001)^2.6*(ME115/ME138))))</f>
        <v>#N/A</v>
      </c>
      <c r="MF161" s="88" t="e">
        <f ca="1">IF(OR(MF$7="–",MF$7="glatt"),0.25/(LOG(15/MF92+E3_Parameter!$C$16*0.001/(3.715*Berechnungen!MF46)))^2,3400*(MF115/MF46*0.001)^4.13*(MF115/MF138)^(230*(MF115/MF46*0.001)^2.1-0.7)*MF92^(0.193*EXP(-3300*(MF115/MF46*0.001)^2.6*(MF115/MF138))))</f>
        <v>#N/A</v>
      </c>
      <c r="MG161" s="88" t="e">
        <f ca="1">IF(OR(MG$7="–",MG$7="glatt"),0.25/(LOG(15/MG92+E3_Parameter!$C$16*0.001/(3.715*Berechnungen!MG46)))^2,3400*(MG115/MG46*0.001)^4.13*(MG115/MG138)^(230*(MG115/MG46*0.001)^2.1-0.7)*MG92^(0.193*EXP(-3300*(MG115/MG46*0.001)^2.6*(MG115/MG138))))</f>
        <v>#N/A</v>
      </c>
      <c r="MH161" s="88" t="e">
        <f ca="1">IF(OR(MH$7="–",MH$7="glatt"),0.25/(LOG(15/MH92+E3_Parameter!$C$16*0.001/(3.715*Berechnungen!MH46)))^2,3400*(MH115/MH46*0.001)^4.13*(MH115/MH138)^(230*(MH115/MH46*0.001)^2.1-0.7)*MH92^(0.193*EXP(-3300*(MH115/MH46*0.001)^2.6*(MH115/MH138))))</f>
        <v>#N/A</v>
      </c>
      <c r="MI161" s="88" t="e">
        <f ca="1">IF(OR(MI$7="–",MI$7="glatt"),0.25/(LOG(15/MI92+E3_Parameter!$C$16*0.001/(3.715*Berechnungen!MI46)))^2,3400*(MI115/MI46*0.001)^4.13*(MI115/MI138)^(230*(MI115/MI46*0.001)^2.1-0.7)*MI92^(0.193*EXP(-3300*(MI115/MI46*0.001)^2.6*(MI115/MI138))))</f>
        <v>#N/A</v>
      </c>
      <c r="MJ161" s="88" t="e">
        <f ca="1">IF(OR(MJ$7="–",MJ$7="glatt"),0.25/(LOG(15/MJ92+E3_Parameter!$C$16*0.001/(3.715*Berechnungen!MJ46)))^2,3400*(MJ115/MJ46*0.001)^4.13*(MJ115/MJ138)^(230*(MJ115/MJ46*0.001)^2.1-0.7)*MJ92^(0.193*EXP(-3300*(MJ115/MJ46*0.001)^2.6*(MJ115/MJ138))))</f>
        <v>#N/A</v>
      </c>
      <c r="MK161" s="88" t="e">
        <f ca="1">IF(OR(MK$7="–",MK$7="glatt"),0.25/(LOG(15/MK92+E3_Parameter!$C$16*0.001/(3.715*Berechnungen!MK46)))^2,3400*(MK115/MK46*0.001)^4.13*(MK115/MK138)^(230*(MK115/MK46*0.001)^2.1-0.7)*MK92^(0.193*EXP(-3300*(MK115/MK46*0.001)^2.6*(MK115/MK138))))</f>
        <v>#N/A</v>
      </c>
      <c r="ML161" s="88" t="e">
        <f ca="1">IF(OR(ML$7="–",ML$7="glatt"),0.25/(LOG(15/ML92+E3_Parameter!$C$16*0.001/(3.715*Berechnungen!ML46)))^2,3400*(ML115/ML46*0.001)^4.13*(ML115/ML138)^(230*(ML115/ML46*0.001)^2.1-0.7)*ML92^(0.193*EXP(-3300*(ML115/ML46*0.001)^2.6*(ML115/ML138))))</f>
        <v>#N/A</v>
      </c>
      <c r="MM161" s="88" t="e">
        <f ca="1">IF(OR(MM$7="–",MM$7="glatt"),0.25/(LOG(15/MM92+E3_Parameter!$C$16*0.001/(3.715*Berechnungen!MM46)))^2,3400*(MM115/MM46*0.001)^4.13*(MM115/MM138)^(230*(MM115/MM46*0.001)^2.1-0.7)*MM92^(0.193*EXP(-3300*(MM115/MM46*0.001)^2.6*(MM115/MM138))))</f>
        <v>#N/A</v>
      </c>
      <c r="MN161" s="88" t="e">
        <f ca="1">IF(OR(MN$7="–",MN$7="glatt"),0.25/(LOG(15/MN92+E3_Parameter!$C$16*0.001/(3.715*Berechnungen!MN46)))^2,3400*(MN115/MN46*0.001)^4.13*(MN115/MN138)^(230*(MN115/MN46*0.001)^2.1-0.7)*MN92^(0.193*EXP(-3300*(MN115/MN46*0.001)^2.6*(MN115/MN138))))</f>
        <v>#N/A</v>
      </c>
      <c r="MO161" s="88" t="e">
        <f ca="1">IF(OR(MO$7="–",MO$7="glatt"),0.25/(LOG(15/MO92+E3_Parameter!$C$16*0.001/(3.715*Berechnungen!MO46)))^2,3400*(MO115/MO46*0.001)^4.13*(MO115/MO138)^(230*(MO115/MO46*0.001)^2.1-0.7)*MO92^(0.193*EXP(-3300*(MO115/MO46*0.001)^2.6*(MO115/MO138))))</f>
        <v>#N/A</v>
      </c>
      <c r="MP161" s="88" t="e">
        <f ca="1">IF(OR(MP$7="–",MP$7="glatt"),0.25/(LOG(15/MP92+E3_Parameter!$C$16*0.001/(3.715*Berechnungen!MP46)))^2,3400*(MP115/MP46*0.001)^4.13*(MP115/MP138)^(230*(MP115/MP46*0.001)^2.1-0.7)*MP92^(0.193*EXP(-3300*(MP115/MP46*0.001)^2.6*(MP115/MP138))))</f>
        <v>#N/A</v>
      </c>
      <c r="MQ161" s="88" t="e">
        <f ca="1">IF(OR(MQ$7="–",MQ$7="glatt"),0.25/(LOG(15/MQ92+E3_Parameter!$C$16*0.001/(3.715*Berechnungen!MQ46)))^2,3400*(MQ115/MQ46*0.001)^4.13*(MQ115/MQ138)^(230*(MQ115/MQ46*0.001)^2.1-0.7)*MQ92^(0.193*EXP(-3300*(MQ115/MQ46*0.001)^2.6*(MQ115/MQ138))))</f>
        <v>#N/A</v>
      </c>
      <c r="MR161" s="88" t="e">
        <f ca="1">IF(OR(MR$7="–",MR$7="glatt"),0.25/(LOG(15/MR92+E3_Parameter!$C$16*0.001/(3.715*Berechnungen!MR46)))^2,3400*(MR115/MR46*0.001)^4.13*(MR115/MR138)^(230*(MR115/MR46*0.001)^2.1-0.7)*MR92^(0.193*EXP(-3300*(MR115/MR46*0.001)^2.6*(MR115/MR138))))</f>
        <v>#N/A</v>
      </c>
      <c r="MS161" s="88" t="e">
        <f ca="1">IF(OR(MS$7="–",MS$7="glatt"),0.25/(LOG(15/MS92+E3_Parameter!$C$16*0.001/(3.715*Berechnungen!MS46)))^2,3400*(MS115/MS46*0.001)^4.13*(MS115/MS138)^(230*(MS115/MS46*0.001)^2.1-0.7)*MS92^(0.193*EXP(-3300*(MS115/MS46*0.001)^2.6*(MS115/MS138))))</f>
        <v>#N/A</v>
      </c>
      <c r="MT161" s="88" t="e">
        <f ca="1">IF(OR(MT$7="–",MT$7="glatt"),0.25/(LOG(15/MT92+E3_Parameter!$C$16*0.001/(3.715*Berechnungen!MT46)))^2,3400*(MT115/MT46*0.001)^4.13*(MT115/MT138)^(230*(MT115/MT46*0.001)^2.1-0.7)*MT92^(0.193*EXP(-3300*(MT115/MT46*0.001)^2.6*(MT115/MT138))))</f>
        <v>#N/A</v>
      </c>
      <c r="MU161" s="88" t="e">
        <f ca="1">IF(OR(MU$7="–",MU$7="glatt"),0.25/(LOG(15/MU92+E3_Parameter!$C$16*0.001/(3.715*Berechnungen!MU46)))^2,3400*(MU115/MU46*0.001)^4.13*(MU115/MU138)^(230*(MU115/MU46*0.001)^2.1-0.7)*MU92^(0.193*EXP(-3300*(MU115/MU46*0.001)^2.6*(MU115/MU138))))</f>
        <v>#N/A</v>
      </c>
      <c r="MV161" s="88" t="e">
        <f ca="1">IF(OR(MV$7="–",MV$7="glatt"),0.25/(LOG(15/MV92+E3_Parameter!$C$16*0.001/(3.715*Berechnungen!MV46)))^2,3400*(MV115/MV46*0.001)^4.13*(MV115/MV138)^(230*(MV115/MV46*0.001)^2.1-0.7)*MV92^(0.193*EXP(-3300*(MV115/MV46*0.001)^2.6*(MV115/MV138))))</f>
        <v>#N/A</v>
      </c>
      <c r="MW161" s="88" t="e">
        <f ca="1">IF(OR(MW$7="–",MW$7="glatt"),0.25/(LOG(15/MW92+E3_Parameter!$C$16*0.001/(3.715*Berechnungen!MW46)))^2,3400*(MW115/MW46*0.001)^4.13*(MW115/MW138)^(230*(MW115/MW46*0.001)^2.1-0.7)*MW92^(0.193*EXP(-3300*(MW115/MW46*0.001)^2.6*(MW115/MW138))))</f>
        <v>#N/A</v>
      </c>
      <c r="MX161" s="88" t="e">
        <f ca="1">IF(OR(MX$7="–",MX$7="glatt"),0.25/(LOG(15/MX92+E3_Parameter!$C$16*0.001/(3.715*Berechnungen!MX46)))^2,3400*(MX115/MX46*0.001)^4.13*(MX115/MX138)^(230*(MX115/MX46*0.001)^2.1-0.7)*MX92^(0.193*EXP(-3300*(MX115/MX46*0.001)^2.6*(MX115/MX138))))</f>
        <v>#N/A</v>
      </c>
      <c r="MY161" s="88" t="e">
        <f ca="1">IF(OR(MY$7="–",MY$7="glatt"),0.25/(LOG(15/MY92+E3_Parameter!$C$16*0.001/(3.715*Berechnungen!MY46)))^2,3400*(MY115/MY46*0.001)^4.13*(MY115/MY138)^(230*(MY115/MY46*0.001)^2.1-0.7)*MY92^(0.193*EXP(-3300*(MY115/MY46*0.001)^2.6*(MY115/MY138))))</f>
        <v>#N/A</v>
      </c>
      <c r="MZ161" s="88" t="e">
        <f ca="1">IF(OR(MZ$7="–",MZ$7="glatt"),0.25/(LOG(15/MZ92+E3_Parameter!$C$16*0.001/(3.715*Berechnungen!MZ46)))^2,3400*(MZ115/MZ46*0.001)^4.13*(MZ115/MZ138)^(230*(MZ115/MZ46*0.001)^2.1-0.7)*MZ92^(0.193*EXP(-3300*(MZ115/MZ46*0.001)^2.6*(MZ115/MZ138))))</f>
        <v>#N/A</v>
      </c>
      <c r="NA161" s="88" t="e">
        <f ca="1">IF(OR(NA$7="–",NA$7="glatt"),0.25/(LOG(15/NA92+E3_Parameter!$C$16*0.001/(3.715*Berechnungen!NA46)))^2,3400*(NA115/NA46*0.001)^4.13*(NA115/NA138)^(230*(NA115/NA46*0.001)^2.1-0.7)*NA92^(0.193*EXP(-3300*(NA115/NA46*0.001)^2.6*(NA115/NA138))))</f>
        <v>#N/A</v>
      </c>
      <c r="NB161" s="88" t="e">
        <f ca="1">IF(OR(NB$7="–",NB$7="glatt"),0.25/(LOG(15/NB92+E3_Parameter!$C$16*0.001/(3.715*Berechnungen!NB46)))^2,3400*(NB115/NB46*0.001)^4.13*(NB115/NB138)^(230*(NB115/NB46*0.001)^2.1-0.7)*NB92^(0.193*EXP(-3300*(NB115/NB46*0.001)^2.6*(NB115/NB138))))</f>
        <v>#N/A</v>
      </c>
      <c r="NC161" s="88" t="e">
        <f ca="1">IF(OR(NC$7="–",NC$7="glatt"),0.25/(LOG(15/NC92+E3_Parameter!$C$16*0.001/(3.715*Berechnungen!NC46)))^2,3400*(NC115/NC46*0.001)^4.13*(NC115/NC138)^(230*(NC115/NC46*0.001)^2.1-0.7)*NC92^(0.193*EXP(-3300*(NC115/NC46*0.001)^2.6*(NC115/NC138))))</f>
        <v>#N/A</v>
      </c>
      <c r="ND161" s="88" t="e">
        <f ca="1">IF(OR(ND$7="–",ND$7="glatt"),0.25/(LOG(15/ND92+E3_Parameter!$C$16*0.001/(3.715*Berechnungen!ND46)))^2,3400*(ND115/ND46*0.001)^4.13*(ND115/ND138)^(230*(ND115/ND46*0.001)^2.1-0.7)*ND92^(0.193*EXP(-3300*(ND115/ND46*0.001)^2.6*(ND115/ND138))))</f>
        <v>#N/A</v>
      </c>
      <c r="NE161" s="88" t="e">
        <f ca="1">IF(OR(NE$7="–",NE$7="glatt"),0.25/(LOG(15/NE92+E3_Parameter!$C$16*0.001/(3.715*Berechnungen!NE46)))^2,3400*(NE115/NE46*0.001)^4.13*(NE115/NE138)^(230*(NE115/NE46*0.001)^2.1-0.7)*NE92^(0.193*EXP(-3300*(NE115/NE46*0.001)^2.6*(NE115/NE138))))</f>
        <v>#N/A</v>
      </c>
      <c r="NF161" s="88" t="e">
        <f ca="1">IF(OR(NF$7="–",NF$7="glatt"),0.25/(LOG(15/NF92+E3_Parameter!$C$16*0.001/(3.715*Berechnungen!NF46)))^2,3400*(NF115/NF46*0.001)^4.13*(NF115/NF138)^(230*(NF115/NF46*0.001)^2.1-0.7)*NF92^(0.193*EXP(-3300*(NF115/NF46*0.001)^2.6*(NF115/NF138))))</f>
        <v>#N/A</v>
      </c>
      <c r="NG161" s="88" t="e">
        <f ca="1">IF(OR(NG$7="–",NG$7="glatt"),0.25/(LOG(15/NG92+E3_Parameter!$C$16*0.001/(3.715*Berechnungen!NG46)))^2,3400*(NG115/NG46*0.001)^4.13*(NG115/NG138)^(230*(NG115/NG46*0.001)^2.1-0.7)*NG92^(0.193*EXP(-3300*(NG115/NG46*0.001)^2.6*(NG115/NG138))))</f>
        <v>#N/A</v>
      </c>
      <c r="NH161" s="88" t="e">
        <f ca="1">IF(OR(NH$7="–",NH$7="glatt"),0.25/(LOG(15/NH92+E3_Parameter!$C$16*0.001/(3.715*Berechnungen!NH46)))^2,3400*(NH115/NH46*0.001)^4.13*(NH115/NH138)^(230*(NH115/NH46*0.001)^2.1-0.7)*NH92^(0.193*EXP(-3300*(NH115/NH46*0.001)^2.6*(NH115/NH138))))</f>
        <v>#N/A</v>
      </c>
      <c r="NI161" s="88" t="e">
        <f ca="1">IF(OR(NI$7="–",NI$7="glatt"),0.25/(LOG(15/NI92+E3_Parameter!$C$16*0.001/(3.715*Berechnungen!NI46)))^2,3400*(NI115/NI46*0.001)^4.13*(NI115/NI138)^(230*(NI115/NI46*0.001)^2.1-0.7)*NI92^(0.193*EXP(-3300*(NI115/NI46*0.001)^2.6*(NI115/NI138))))</f>
        <v>#N/A</v>
      </c>
      <c r="NJ161" s="88" t="e">
        <f ca="1">IF(OR(NJ$7="–",NJ$7="glatt"),0.25/(LOG(15/NJ92+E3_Parameter!$C$16*0.001/(3.715*Berechnungen!NJ46)))^2,3400*(NJ115/NJ46*0.001)^4.13*(NJ115/NJ138)^(230*(NJ115/NJ46*0.001)^2.1-0.7)*NJ92^(0.193*EXP(-3300*(NJ115/NJ46*0.001)^2.6*(NJ115/NJ138))))</f>
        <v>#N/A</v>
      </c>
      <c r="NK161" s="88" t="e">
        <f ca="1">IF(OR(NK$7="–",NK$7="glatt"),0.25/(LOG(15/NK92+E3_Parameter!$C$16*0.001/(3.715*Berechnungen!NK46)))^2,3400*(NK115/NK46*0.001)^4.13*(NK115/NK138)^(230*(NK115/NK46*0.001)^2.1-0.7)*NK92^(0.193*EXP(-3300*(NK115/NK46*0.001)^2.6*(NK115/NK138))))</f>
        <v>#N/A</v>
      </c>
      <c r="NL161" s="88" t="e">
        <f ca="1">IF(OR(NL$7="–",NL$7="glatt"),0.25/(LOG(15/NL92+E3_Parameter!$C$16*0.001/(3.715*Berechnungen!NL46)))^2,3400*(NL115/NL46*0.001)^4.13*(NL115/NL138)^(230*(NL115/NL46*0.001)^2.1-0.7)*NL92^(0.193*EXP(-3300*(NL115/NL46*0.001)^2.6*(NL115/NL138))))</f>
        <v>#N/A</v>
      </c>
      <c r="NM161" s="88" t="e">
        <f ca="1">IF(OR(NM$7="–",NM$7="glatt"),0.25/(LOG(15/NM92+E3_Parameter!$C$16*0.001/(3.715*Berechnungen!NM46)))^2,3400*(NM115/NM46*0.001)^4.13*(NM115/NM138)^(230*(NM115/NM46*0.001)^2.1-0.7)*NM92^(0.193*EXP(-3300*(NM115/NM46*0.001)^2.6*(NM115/NM138))))</f>
        <v>#N/A</v>
      </c>
      <c r="NN161" s="88" t="e">
        <f ca="1">IF(OR(NN$7="–",NN$7="glatt"),0.25/(LOG(15/NN92+E3_Parameter!$C$16*0.001/(3.715*Berechnungen!NN46)))^2,3400*(NN115/NN46*0.001)^4.13*(NN115/NN138)^(230*(NN115/NN46*0.001)^2.1-0.7)*NN92^(0.193*EXP(-3300*(NN115/NN46*0.001)^2.6*(NN115/NN138))))</f>
        <v>#N/A</v>
      </c>
      <c r="NO161" s="88" t="e">
        <f ca="1">IF(OR(NO$7="–",NO$7="glatt"),0.25/(LOG(15/NO92+E3_Parameter!$C$16*0.001/(3.715*Berechnungen!NO46)))^2,3400*(NO115/NO46*0.001)^4.13*(NO115/NO138)^(230*(NO115/NO46*0.001)^2.1-0.7)*NO92^(0.193*EXP(-3300*(NO115/NO46*0.001)^2.6*(NO115/NO138))))</f>
        <v>#N/A</v>
      </c>
      <c r="NP161" s="88" t="e">
        <f ca="1">IF(OR(NP$7="–",NP$7="glatt"),0.25/(LOG(15/NP92+E3_Parameter!$C$16*0.001/(3.715*Berechnungen!NP46)))^2,3400*(NP115/NP46*0.001)^4.13*(NP115/NP138)^(230*(NP115/NP46*0.001)^2.1-0.7)*NP92^(0.193*EXP(-3300*(NP115/NP46*0.001)^2.6*(NP115/NP138))))</f>
        <v>#N/A</v>
      </c>
      <c r="NQ161" s="88" t="e">
        <f ca="1">IF(OR(NQ$7="–",NQ$7="glatt"),0.25/(LOG(15/NQ92+E3_Parameter!$C$16*0.001/(3.715*Berechnungen!NQ46)))^2,3400*(NQ115/NQ46*0.001)^4.13*(NQ115/NQ138)^(230*(NQ115/NQ46*0.001)^2.1-0.7)*NQ92^(0.193*EXP(-3300*(NQ115/NQ46*0.001)^2.6*(NQ115/NQ138))))</f>
        <v>#N/A</v>
      </c>
      <c r="NR161" s="88" t="e">
        <f ca="1">IF(OR(NR$7="–",NR$7="glatt"),0.25/(LOG(15/NR92+E3_Parameter!$C$16*0.001/(3.715*Berechnungen!NR46)))^2,3400*(NR115/NR46*0.001)^4.13*(NR115/NR138)^(230*(NR115/NR46*0.001)^2.1-0.7)*NR92^(0.193*EXP(-3300*(NR115/NR46*0.001)^2.6*(NR115/NR138))))</f>
        <v>#N/A</v>
      </c>
      <c r="NS161" s="88" t="e">
        <f ca="1">IF(OR(NS$7="–",NS$7="glatt"),0.25/(LOG(15/NS92+E3_Parameter!$C$16*0.001/(3.715*Berechnungen!NS46)))^2,3400*(NS115/NS46*0.001)^4.13*(NS115/NS138)^(230*(NS115/NS46*0.001)^2.1-0.7)*NS92^(0.193*EXP(-3300*(NS115/NS46*0.001)^2.6*(NS115/NS138))))</f>
        <v>#N/A</v>
      </c>
      <c r="NT161" s="88" t="e">
        <f ca="1">IF(OR(NT$7="–",NT$7="glatt"),0.25/(LOG(15/NT92+E3_Parameter!$C$16*0.001/(3.715*Berechnungen!NT46)))^2,3400*(NT115/NT46*0.001)^4.13*(NT115/NT138)^(230*(NT115/NT46*0.001)^2.1-0.7)*NT92^(0.193*EXP(-3300*(NT115/NT46*0.001)^2.6*(NT115/NT138))))</f>
        <v>#N/A</v>
      </c>
      <c r="NU161" s="88" t="e">
        <f ca="1">IF(OR(NU$7="–",NU$7="glatt"),0.25/(LOG(15/NU92+E3_Parameter!$C$16*0.001/(3.715*Berechnungen!NU46)))^2,3400*(NU115/NU46*0.001)^4.13*(NU115/NU138)^(230*(NU115/NU46*0.001)^2.1-0.7)*NU92^(0.193*EXP(-3300*(NU115/NU46*0.001)^2.6*(NU115/NU138))))</f>
        <v>#N/A</v>
      </c>
      <c r="NV161" s="88" t="e">
        <f ca="1">IF(OR(NV$7="–",NV$7="glatt"),0.25/(LOG(15/NV92+E3_Parameter!$C$16*0.001/(3.715*Berechnungen!NV46)))^2,3400*(NV115/NV46*0.001)^4.13*(NV115/NV138)^(230*(NV115/NV46*0.001)^2.1-0.7)*NV92^(0.193*EXP(-3300*(NV115/NV46*0.001)^2.6*(NV115/NV138))))</f>
        <v>#N/A</v>
      </c>
      <c r="NW161" s="88" t="e">
        <f ca="1">IF(OR(NW$7="–",NW$7="glatt"),0.25/(LOG(15/NW92+E3_Parameter!$C$16*0.001/(3.715*Berechnungen!NW46)))^2,3400*(NW115/NW46*0.001)^4.13*(NW115/NW138)^(230*(NW115/NW46*0.001)^2.1-0.7)*NW92^(0.193*EXP(-3300*(NW115/NW46*0.001)^2.6*(NW115/NW138))))</f>
        <v>#N/A</v>
      </c>
      <c r="NX161" s="88" t="e">
        <f ca="1">IF(OR(NX$7="–",NX$7="glatt"),0.25/(LOG(15/NX92+E3_Parameter!$C$16*0.001/(3.715*Berechnungen!NX46)))^2,3400*(NX115/NX46*0.001)^4.13*(NX115/NX138)^(230*(NX115/NX46*0.001)^2.1-0.7)*NX92^(0.193*EXP(-3300*(NX115/NX46*0.001)^2.6*(NX115/NX138))))</f>
        <v>#N/A</v>
      </c>
      <c r="NY161" s="88" t="e">
        <f ca="1">IF(OR(NY$7="–",NY$7="glatt"),0.25/(LOG(15/NY92+E3_Parameter!$C$16*0.001/(3.715*Berechnungen!NY46)))^2,3400*(NY115/NY46*0.001)^4.13*(NY115/NY138)^(230*(NY115/NY46*0.001)^2.1-0.7)*NY92^(0.193*EXP(-3300*(NY115/NY46*0.001)^2.6*(NY115/NY138))))</f>
        <v>#N/A</v>
      </c>
      <c r="NZ161" s="88" t="e">
        <f ca="1">IF(OR(NZ$7="–",NZ$7="glatt"),0.25/(LOG(15/NZ92+E3_Parameter!$C$16*0.001/(3.715*Berechnungen!NZ46)))^2,3400*(NZ115/NZ46*0.001)^4.13*(NZ115/NZ138)^(230*(NZ115/NZ46*0.001)^2.1-0.7)*NZ92^(0.193*EXP(-3300*(NZ115/NZ46*0.001)^2.6*(NZ115/NZ138))))</f>
        <v>#N/A</v>
      </c>
      <c r="OA161" s="88" t="e">
        <f ca="1">IF(OR(OA$7="–",OA$7="glatt"),0.25/(LOG(15/OA92+E3_Parameter!$C$16*0.001/(3.715*Berechnungen!OA46)))^2,3400*(OA115/OA46*0.001)^4.13*(OA115/OA138)^(230*(OA115/OA46*0.001)^2.1-0.7)*OA92^(0.193*EXP(-3300*(OA115/OA46*0.001)^2.6*(OA115/OA138))))</f>
        <v>#N/A</v>
      </c>
      <c r="OB161" s="88" t="e">
        <f ca="1">IF(OR(OB$7="–",OB$7="glatt"),0.25/(LOG(15/OB92+E3_Parameter!$C$16*0.001/(3.715*Berechnungen!OB46)))^2,3400*(OB115/OB46*0.001)^4.13*(OB115/OB138)^(230*(OB115/OB46*0.001)^2.1-0.7)*OB92^(0.193*EXP(-3300*(OB115/OB46*0.001)^2.6*(OB115/OB138))))</f>
        <v>#N/A</v>
      </c>
      <c r="OC161" s="88" t="e">
        <f ca="1">IF(OR(OC$7="–",OC$7="glatt"),0.25/(LOG(15/OC92+E3_Parameter!$C$16*0.001/(3.715*Berechnungen!OC46)))^2,3400*(OC115/OC46*0.001)^4.13*(OC115/OC138)^(230*(OC115/OC46*0.001)^2.1-0.7)*OC92^(0.193*EXP(-3300*(OC115/OC46*0.001)^2.6*(OC115/OC138))))</f>
        <v>#N/A</v>
      </c>
      <c r="OD161" s="88" t="e">
        <f ca="1">IF(OR(OD$7="–",OD$7="glatt"),0.25/(LOG(15/OD92+E3_Parameter!$C$16*0.001/(3.715*Berechnungen!OD46)))^2,3400*(OD115/OD46*0.001)^4.13*(OD115/OD138)^(230*(OD115/OD46*0.001)^2.1-0.7)*OD92^(0.193*EXP(-3300*(OD115/OD46*0.001)^2.6*(OD115/OD138))))</f>
        <v>#N/A</v>
      </c>
      <c r="OE161" s="88" t="e">
        <f ca="1">IF(OR(OE$7="–",OE$7="glatt"),0.25/(LOG(15/OE92+E3_Parameter!$C$16*0.001/(3.715*Berechnungen!OE46)))^2,3400*(OE115/OE46*0.001)^4.13*(OE115/OE138)^(230*(OE115/OE46*0.001)^2.1-0.7)*OE92^(0.193*EXP(-3300*(OE115/OE46*0.001)^2.6*(OE115/OE138))))</f>
        <v>#N/A</v>
      </c>
      <c r="OF161" s="88" t="e">
        <f ca="1">IF(OR(OF$7="–",OF$7="glatt"),0.25/(LOG(15/OF92+E3_Parameter!$C$16*0.001/(3.715*Berechnungen!OF46)))^2,3400*(OF115/OF46*0.001)^4.13*(OF115/OF138)^(230*(OF115/OF46*0.001)^2.1-0.7)*OF92^(0.193*EXP(-3300*(OF115/OF46*0.001)^2.6*(OF115/OF138))))</f>
        <v>#N/A</v>
      </c>
      <c r="OG161" s="88" t="e">
        <f ca="1">IF(OR(OG$7="–",OG$7="glatt"),0.25/(LOG(15/OG92+E3_Parameter!$C$16*0.001/(3.715*Berechnungen!OG46)))^2,3400*(OG115/OG46*0.001)^4.13*(OG115/OG138)^(230*(OG115/OG46*0.001)^2.1-0.7)*OG92^(0.193*EXP(-3300*(OG115/OG46*0.001)^2.6*(OG115/OG138))))</f>
        <v>#N/A</v>
      </c>
      <c r="OH161" s="88" t="e">
        <f ca="1">IF(OR(OH$7="–",OH$7="glatt"),0.25/(LOG(15/OH92+E3_Parameter!$C$16*0.001/(3.715*Berechnungen!OH46)))^2,3400*(OH115/OH46*0.001)^4.13*(OH115/OH138)^(230*(OH115/OH46*0.001)^2.1-0.7)*OH92^(0.193*EXP(-3300*(OH115/OH46*0.001)^2.6*(OH115/OH138))))</f>
        <v>#N/A</v>
      </c>
      <c r="OI161" s="88" t="e">
        <f ca="1">IF(OR(OI$7="–",OI$7="glatt"),0.25/(LOG(15/OI92+E3_Parameter!$C$16*0.001/(3.715*Berechnungen!OI46)))^2,3400*(OI115/OI46*0.001)^4.13*(OI115/OI138)^(230*(OI115/OI46*0.001)^2.1-0.7)*OI92^(0.193*EXP(-3300*(OI115/OI46*0.001)^2.6*(OI115/OI138))))</f>
        <v>#N/A</v>
      </c>
      <c r="OJ161" s="88" t="e">
        <f ca="1">IF(OR(OJ$7="–",OJ$7="glatt"),0.25/(LOG(15/OJ92+E3_Parameter!$C$16*0.001/(3.715*Berechnungen!OJ46)))^2,3400*(OJ115/OJ46*0.001)^4.13*(OJ115/OJ138)^(230*(OJ115/OJ46*0.001)^2.1-0.7)*OJ92^(0.193*EXP(-3300*(OJ115/OJ46*0.001)^2.6*(OJ115/OJ138))))</f>
        <v>#N/A</v>
      </c>
      <c r="OK161" s="88" t="e">
        <f ca="1">IF(OR(OK$7="–",OK$7="glatt"),0.25/(LOG(15/OK92+E3_Parameter!$C$16*0.001/(3.715*Berechnungen!OK46)))^2,3400*(OK115/OK46*0.001)^4.13*(OK115/OK138)^(230*(OK115/OK46*0.001)^2.1-0.7)*OK92^(0.193*EXP(-3300*(OK115/OK46*0.001)^2.6*(OK115/OK138))))</f>
        <v>#N/A</v>
      </c>
      <c r="OL161" s="88" t="e">
        <f ca="1">IF(OR(OL$7="–",OL$7="glatt"),0.25/(LOG(15/OL92+E3_Parameter!$C$16*0.001/(3.715*Berechnungen!OL46)))^2,3400*(OL115/OL46*0.001)^4.13*(OL115/OL138)^(230*(OL115/OL46*0.001)^2.1-0.7)*OL92^(0.193*EXP(-3300*(OL115/OL46*0.001)^2.6*(OL115/OL138))))</f>
        <v>#N/A</v>
      </c>
      <c r="OM161" s="88" t="e">
        <f ca="1">IF(OR(OM$7="–",OM$7="glatt"),0.25/(LOG(15/OM92+E3_Parameter!$C$16*0.001/(3.715*Berechnungen!OM46)))^2,3400*(OM115/OM46*0.001)^4.13*(OM115/OM138)^(230*(OM115/OM46*0.001)^2.1-0.7)*OM92^(0.193*EXP(-3300*(OM115/OM46*0.001)^2.6*(OM115/OM138))))</f>
        <v>#N/A</v>
      </c>
    </row>
    <row r="162" spans="1:403" x14ac:dyDescent="0.3">
      <c r="B162" s="84"/>
      <c r="C162" s="85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/>
      <c r="EL162" s="88"/>
      <c r="EM162" s="88"/>
      <c r="EN162" s="88"/>
      <c r="EO162" s="88"/>
      <c r="EP162" s="88"/>
      <c r="EQ162" s="88"/>
      <c r="ER162" s="88"/>
      <c r="ES162" s="88"/>
      <c r="ET162" s="88"/>
      <c r="EU162" s="88"/>
      <c r="EV162" s="88"/>
      <c r="EW162" s="88"/>
      <c r="EX162" s="88"/>
      <c r="EY162" s="88"/>
      <c r="EZ162" s="88"/>
      <c r="FA162" s="88"/>
      <c r="FB162" s="88"/>
      <c r="FC162" s="88"/>
      <c r="FD162" s="88"/>
      <c r="FE162" s="88"/>
      <c r="FF162" s="88"/>
      <c r="FG162" s="88"/>
      <c r="FH162" s="88"/>
      <c r="FI162" s="88"/>
      <c r="FJ162" s="88"/>
      <c r="FK162" s="88"/>
      <c r="FL162" s="88"/>
      <c r="FM162" s="88"/>
      <c r="FN162" s="88"/>
      <c r="FO162" s="88"/>
      <c r="FP162" s="88"/>
      <c r="FQ162" s="88"/>
      <c r="FR162" s="88"/>
      <c r="FS162" s="88"/>
      <c r="FT162" s="88"/>
      <c r="FU162" s="88"/>
      <c r="FV162" s="88"/>
      <c r="FW162" s="88"/>
      <c r="FX162" s="88"/>
      <c r="FY162" s="88"/>
      <c r="FZ162" s="88"/>
      <c r="GA162" s="88"/>
      <c r="GB162" s="88"/>
      <c r="GC162" s="88"/>
      <c r="GD162" s="88"/>
      <c r="GE162" s="88"/>
      <c r="GF162" s="88"/>
      <c r="GG162" s="88"/>
      <c r="GH162" s="88"/>
      <c r="GI162" s="88"/>
      <c r="GJ162" s="88"/>
      <c r="GK162" s="88"/>
      <c r="GL162" s="88"/>
      <c r="GM162" s="88"/>
      <c r="GN162" s="88"/>
      <c r="GO162" s="88"/>
      <c r="GP162" s="88"/>
      <c r="GQ162" s="88"/>
      <c r="GR162" s="88"/>
      <c r="GS162" s="88"/>
      <c r="GT162" s="88"/>
      <c r="GU162" s="88"/>
      <c r="GV162" s="88"/>
      <c r="GW162" s="88"/>
      <c r="GX162" s="88"/>
      <c r="GY162" s="88"/>
      <c r="GZ162" s="88"/>
      <c r="HA162" s="88"/>
      <c r="HB162" s="88"/>
      <c r="HC162" s="88"/>
      <c r="HD162" s="88"/>
      <c r="HE162" s="88"/>
      <c r="HF162" s="88"/>
      <c r="HG162" s="88"/>
      <c r="HH162" s="88"/>
      <c r="HI162" s="88"/>
      <c r="HJ162" s="88"/>
      <c r="HK162" s="88"/>
      <c r="HL162" s="88"/>
      <c r="HM162" s="88"/>
      <c r="HN162" s="88"/>
      <c r="HO162" s="88"/>
      <c r="HP162" s="88"/>
      <c r="HQ162" s="88"/>
      <c r="HR162" s="88"/>
      <c r="HS162" s="88"/>
      <c r="HT162" s="88"/>
      <c r="HU162" s="88"/>
      <c r="HV162" s="88"/>
      <c r="HW162" s="88"/>
      <c r="HX162" s="88"/>
      <c r="HY162" s="88"/>
      <c r="HZ162" s="88"/>
      <c r="IA162" s="88"/>
      <c r="IB162" s="88"/>
      <c r="IC162" s="88"/>
      <c r="ID162" s="88"/>
      <c r="IE162" s="88"/>
      <c r="IF162" s="88"/>
      <c r="IG162" s="88"/>
      <c r="IH162" s="88"/>
      <c r="II162" s="88"/>
      <c r="IJ162" s="88"/>
      <c r="IK162" s="88"/>
      <c r="IL162" s="88"/>
      <c r="IM162" s="88"/>
      <c r="IN162" s="88"/>
      <c r="IO162" s="88"/>
      <c r="IP162" s="88"/>
      <c r="IQ162" s="88"/>
      <c r="IR162" s="88"/>
      <c r="IS162" s="88"/>
      <c r="IT162" s="88"/>
      <c r="IU162" s="88"/>
      <c r="IV162" s="88"/>
      <c r="IW162" s="88"/>
      <c r="IX162" s="88"/>
      <c r="IY162" s="88"/>
      <c r="IZ162" s="88"/>
      <c r="JA162" s="88"/>
      <c r="JB162" s="88"/>
      <c r="JC162" s="88"/>
      <c r="JD162" s="88"/>
      <c r="JE162" s="88"/>
      <c r="JF162" s="88"/>
      <c r="JG162" s="88"/>
      <c r="JH162" s="88"/>
      <c r="JI162" s="88"/>
      <c r="JJ162" s="88"/>
      <c r="JK162" s="88"/>
      <c r="JL162" s="88"/>
      <c r="JM162" s="88"/>
      <c r="JN162" s="88"/>
      <c r="JO162" s="88"/>
      <c r="JP162" s="88"/>
      <c r="JQ162" s="88"/>
      <c r="JR162" s="88"/>
      <c r="JS162" s="88"/>
      <c r="JT162" s="88"/>
      <c r="JU162" s="88"/>
      <c r="JV162" s="88"/>
      <c r="JW162" s="88"/>
      <c r="JX162" s="88"/>
      <c r="JY162" s="88"/>
      <c r="JZ162" s="88"/>
      <c r="KA162" s="88"/>
      <c r="KB162" s="88"/>
      <c r="KC162" s="88"/>
      <c r="KD162" s="88"/>
      <c r="KE162" s="88"/>
      <c r="KF162" s="88"/>
      <c r="KG162" s="88"/>
      <c r="KH162" s="88"/>
      <c r="KI162" s="88"/>
      <c r="KJ162" s="88"/>
      <c r="KK162" s="88"/>
      <c r="KL162" s="88"/>
      <c r="KM162" s="88"/>
      <c r="KN162" s="88"/>
      <c r="KO162" s="88"/>
      <c r="KP162" s="88"/>
      <c r="KQ162" s="88"/>
      <c r="KR162" s="88"/>
      <c r="KS162" s="88"/>
      <c r="KT162" s="88"/>
      <c r="KU162" s="88"/>
      <c r="KV162" s="88"/>
      <c r="KW162" s="88"/>
      <c r="KX162" s="88"/>
      <c r="KY162" s="88"/>
      <c r="KZ162" s="88"/>
      <c r="LA162" s="88"/>
      <c r="LB162" s="88"/>
      <c r="LC162" s="88"/>
      <c r="LD162" s="88"/>
      <c r="LE162" s="88"/>
      <c r="LF162" s="88"/>
      <c r="LG162" s="88"/>
      <c r="LH162" s="88"/>
      <c r="LI162" s="88"/>
      <c r="LJ162" s="88"/>
      <c r="LK162" s="88"/>
      <c r="LL162" s="88"/>
      <c r="LM162" s="88"/>
      <c r="LN162" s="88"/>
      <c r="LO162" s="88"/>
      <c r="LP162" s="88"/>
      <c r="LQ162" s="88"/>
      <c r="LR162" s="88"/>
      <c r="LS162" s="88"/>
      <c r="LT162" s="88"/>
      <c r="LU162" s="88"/>
      <c r="LV162" s="88"/>
      <c r="LW162" s="88"/>
      <c r="LX162" s="88"/>
      <c r="LY162" s="88"/>
      <c r="LZ162" s="88"/>
      <c r="MA162" s="88"/>
      <c r="MB162" s="88"/>
      <c r="MC162" s="88"/>
      <c r="MD162" s="88"/>
      <c r="ME162" s="88"/>
      <c r="MF162" s="88"/>
      <c r="MG162" s="88"/>
      <c r="MH162" s="88"/>
      <c r="MI162" s="88"/>
      <c r="MJ162" s="88"/>
      <c r="MK162" s="88"/>
      <c r="ML162" s="88"/>
      <c r="MM162" s="88"/>
      <c r="MN162" s="88"/>
      <c r="MO162" s="88"/>
      <c r="MP162" s="88"/>
      <c r="MQ162" s="88"/>
      <c r="MR162" s="88"/>
      <c r="MS162" s="88"/>
      <c r="MT162" s="88"/>
      <c r="MU162" s="88"/>
      <c r="MV162" s="88"/>
      <c r="MW162" s="88"/>
      <c r="MX162" s="88"/>
      <c r="MY162" s="88"/>
      <c r="MZ162" s="88"/>
      <c r="NA162" s="88"/>
      <c r="NB162" s="88"/>
      <c r="NC162" s="88"/>
      <c r="ND162" s="88"/>
      <c r="NE162" s="88"/>
      <c r="NF162" s="88"/>
      <c r="NG162" s="88"/>
      <c r="NH162" s="88"/>
      <c r="NI162" s="88"/>
      <c r="NJ162" s="88"/>
      <c r="NK162" s="88"/>
      <c r="NL162" s="88"/>
      <c r="NM162" s="88"/>
      <c r="NN162" s="88"/>
      <c r="NO162" s="88"/>
      <c r="NP162" s="88"/>
      <c r="NQ162" s="88"/>
      <c r="NR162" s="88"/>
      <c r="NS162" s="88"/>
      <c r="NT162" s="88"/>
      <c r="NU162" s="88"/>
      <c r="NV162" s="88"/>
      <c r="NW162" s="88"/>
      <c r="NX162" s="88"/>
      <c r="NY162" s="88"/>
      <c r="NZ162" s="88"/>
      <c r="OA162" s="88"/>
      <c r="OB162" s="88"/>
      <c r="OC162" s="88"/>
      <c r="OD162" s="88"/>
      <c r="OE162" s="88"/>
      <c r="OF162" s="88"/>
      <c r="OG162" s="88"/>
      <c r="OH162" s="88"/>
      <c r="OI162" s="88"/>
      <c r="OJ162" s="88"/>
      <c r="OK162" s="88"/>
      <c r="OL162" s="88"/>
      <c r="OM162" s="88"/>
    </row>
    <row r="163" spans="1:403" x14ac:dyDescent="0.3">
      <c r="A163" s="84" t="s">
        <v>115</v>
      </c>
      <c r="B163" s="86" t="s">
        <v>333</v>
      </c>
      <c r="C163" s="85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/>
      <c r="EL163" s="88"/>
      <c r="EM163" s="88"/>
      <c r="EN163" s="88"/>
      <c r="EO163" s="88"/>
      <c r="EP163" s="88"/>
      <c r="EQ163" s="88"/>
      <c r="ER163" s="88"/>
      <c r="ES163" s="88"/>
      <c r="ET163" s="88"/>
      <c r="EU163" s="88"/>
      <c r="EV163" s="88"/>
      <c r="EW163" s="88"/>
      <c r="EX163" s="88"/>
      <c r="EY163" s="88"/>
      <c r="EZ163" s="88"/>
      <c r="FA163" s="88"/>
      <c r="FB163" s="88"/>
      <c r="FC163" s="88"/>
      <c r="FD163" s="88"/>
      <c r="FE163" s="88"/>
      <c r="FF163" s="88"/>
      <c r="FG163" s="88"/>
      <c r="FH163" s="88"/>
      <c r="FI163" s="88"/>
      <c r="FJ163" s="88"/>
      <c r="FK163" s="88"/>
      <c r="FL163" s="88"/>
      <c r="FM163" s="88"/>
      <c r="FN163" s="88"/>
      <c r="FO163" s="88"/>
      <c r="FP163" s="88"/>
      <c r="FQ163" s="88"/>
      <c r="FR163" s="88"/>
      <c r="FS163" s="88"/>
      <c r="FT163" s="88"/>
      <c r="FU163" s="88"/>
      <c r="FV163" s="88"/>
      <c r="FW163" s="88"/>
      <c r="FX163" s="88"/>
      <c r="FY163" s="88"/>
      <c r="FZ163" s="88"/>
      <c r="GA163" s="88"/>
      <c r="GB163" s="88"/>
      <c r="GC163" s="88"/>
      <c r="GD163" s="88"/>
      <c r="GE163" s="88"/>
      <c r="GF163" s="88"/>
      <c r="GG163" s="88"/>
      <c r="GH163" s="88"/>
      <c r="GI163" s="88"/>
      <c r="GJ163" s="88"/>
      <c r="GK163" s="88"/>
      <c r="GL163" s="88"/>
      <c r="GM163" s="88"/>
      <c r="GN163" s="88"/>
      <c r="GO163" s="88"/>
      <c r="GP163" s="88"/>
      <c r="GQ163" s="88"/>
      <c r="GR163" s="88"/>
      <c r="GS163" s="88"/>
      <c r="GT163" s="88"/>
      <c r="GU163" s="88"/>
      <c r="GV163" s="88"/>
      <c r="GW163" s="88"/>
      <c r="GX163" s="88"/>
      <c r="GY163" s="88"/>
      <c r="GZ163" s="88"/>
      <c r="HA163" s="88"/>
      <c r="HB163" s="88"/>
      <c r="HC163" s="88"/>
      <c r="HD163" s="88"/>
      <c r="HE163" s="88"/>
      <c r="HF163" s="88"/>
      <c r="HG163" s="88"/>
      <c r="HH163" s="88"/>
      <c r="HI163" s="88"/>
      <c r="HJ163" s="88"/>
      <c r="HK163" s="88"/>
      <c r="HL163" s="88"/>
      <c r="HM163" s="88"/>
      <c r="HN163" s="88"/>
      <c r="HO163" s="88"/>
      <c r="HP163" s="88"/>
      <c r="HQ163" s="88"/>
      <c r="HR163" s="88"/>
      <c r="HS163" s="88"/>
      <c r="HT163" s="88"/>
      <c r="HU163" s="88"/>
      <c r="HV163" s="88"/>
      <c r="HW163" s="88"/>
      <c r="HX163" s="88"/>
      <c r="HY163" s="88"/>
      <c r="HZ163" s="88"/>
      <c r="IA163" s="88"/>
      <c r="IB163" s="88"/>
      <c r="IC163" s="88"/>
      <c r="ID163" s="88"/>
      <c r="IE163" s="88"/>
      <c r="IF163" s="88"/>
      <c r="IG163" s="88"/>
      <c r="IH163" s="88"/>
      <c r="II163" s="88"/>
      <c r="IJ163" s="88"/>
      <c r="IK163" s="88"/>
      <c r="IL163" s="88"/>
      <c r="IM163" s="88"/>
      <c r="IN163" s="88"/>
      <c r="IO163" s="88"/>
      <c r="IP163" s="88"/>
      <c r="IQ163" s="88"/>
      <c r="IR163" s="88"/>
      <c r="IS163" s="88"/>
      <c r="IT163" s="88"/>
      <c r="IU163" s="88"/>
      <c r="IV163" s="88"/>
      <c r="IW163" s="88"/>
      <c r="IX163" s="88"/>
      <c r="IY163" s="88"/>
      <c r="IZ163" s="88"/>
      <c r="JA163" s="88"/>
      <c r="JB163" s="88"/>
      <c r="JC163" s="88"/>
      <c r="JD163" s="88"/>
      <c r="JE163" s="88"/>
      <c r="JF163" s="88"/>
      <c r="JG163" s="88"/>
      <c r="JH163" s="88"/>
      <c r="JI163" s="88"/>
      <c r="JJ163" s="88"/>
      <c r="JK163" s="88"/>
      <c r="JL163" s="88"/>
      <c r="JM163" s="88"/>
      <c r="JN163" s="88"/>
      <c r="JO163" s="88"/>
      <c r="JP163" s="88"/>
      <c r="JQ163" s="88"/>
      <c r="JR163" s="88"/>
      <c r="JS163" s="88"/>
      <c r="JT163" s="88"/>
      <c r="JU163" s="88"/>
      <c r="JV163" s="88"/>
      <c r="JW163" s="88"/>
      <c r="JX163" s="88"/>
      <c r="JY163" s="88"/>
      <c r="JZ163" s="88"/>
      <c r="KA163" s="88"/>
      <c r="KB163" s="88"/>
      <c r="KC163" s="88"/>
      <c r="KD163" s="88"/>
      <c r="KE163" s="88"/>
      <c r="KF163" s="88"/>
      <c r="KG163" s="88"/>
      <c r="KH163" s="88"/>
      <c r="KI163" s="88"/>
      <c r="KJ163" s="88"/>
      <c r="KK163" s="88"/>
      <c r="KL163" s="88"/>
      <c r="KM163" s="88"/>
      <c r="KN163" s="88"/>
      <c r="KO163" s="88"/>
      <c r="KP163" s="88"/>
      <c r="KQ163" s="88"/>
      <c r="KR163" s="88"/>
      <c r="KS163" s="88"/>
      <c r="KT163" s="88"/>
      <c r="KU163" s="88"/>
      <c r="KV163" s="88"/>
      <c r="KW163" s="88"/>
      <c r="KX163" s="88"/>
      <c r="KY163" s="88"/>
      <c r="KZ163" s="88"/>
      <c r="LA163" s="88"/>
      <c r="LB163" s="88"/>
      <c r="LC163" s="88"/>
      <c r="LD163" s="88"/>
      <c r="LE163" s="88"/>
      <c r="LF163" s="88"/>
      <c r="LG163" s="88"/>
      <c r="LH163" s="88"/>
      <c r="LI163" s="88"/>
      <c r="LJ163" s="88"/>
      <c r="LK163" s="88"/>
      <c r="LL163" s="88"/>
      <c r="LM163" s="88"/>
      <c r="LN163" s="88"/>
      <c r="LO163" s="88"/>
      <c r="LP163" s="88"/>
      <c r="LQ163" s="88"/>
      <c r="LR163" s="88"/>
      <c r="LS163" s="88"/>
      <c r="LT163" s="88"/>
      <c r="LU163" s="88"/>
      <c r="LV163" s="88"/>
      <c r="LW163" s="88"/>
      <c r="LX163" s="88"/>
      <c r="LY163" s="88"/>
      <c r="LZ163" s="88"/>
      <c r="MA163" s="88"/>
      <c r="MB163" s="88"/>
      <c r="MC163" s="88"/>
      <c r="MD163" s="88"/>
      <c r="ME163" s="88"/>
      <c r="MF163" s="88"/>
      <c r="MG163" s="88"/>
      <c r="MH163" s="88"/>
      <c r="MI163" s="88"/>
      <c r="MJ163" s="88"/>
      <c r="MK163" s="88"/>
      <c r="ML163" s="88"/>
      <c r="MM163" s="88"/>
      <c r="MN163" s="88"/>
      <c r="MO163" s="88"/>
      <c r="MP163" s="88"/>
      <c r="MQ163" s="88"/>
      <c r="MR163" s="88"/>
      <c r="MS163" s="88"/>
      <c r="MT163" s="88"/>
      <c r="MU163" s="88"/>
      <c r="MV163" s="88"/>
      <c r="MW163" s="88"/>
      <c r="MX163" s="88"/>
      <c r="MY163" s="88"/>
      <c r="MZ163" s="88"/>
      <c r="NA163" s="88"/>
      <c r="NB163" s="88"/>
      <c r="NC163" s="88"/>
      <c r="ND163" s="88"/>
      <c r="NE163" s="88"/>
      <c r="NF163" s="88"/>
      <c r="NG163" s="88"/>
      <c r="NH163" s="88"/>
      <c r="NI163" s="88"/>
      <c r="NJ163" s="88"/>
      <c r="NK163" s="88"/>
      <c r="NL163" s="88"/>
      <c r="NM163" s="88"/>
      <c r="NN163" s="88"/>
      <c r="NO163" s="88"/>
      <c r="NP163" s="88"/>
      <c r="NQ163" s="88"/>
      <c r="NR163" s="88"/>
      <c r="NS163" s="88"/>
      <c r="NT163" s="88"/>
      <c r="NU163" s="88"/>
      <c r="NV163" s="88"/>
      <c r="NW163" s="88"/>
      <c r="NX163" s="88"/>
      <c r="NY163" s="88"/>
      <c r="NZ163" s="88"/>
      <c r="OA163" s="88"/>
      <c r="OB163" s="88"/>
      <c r="OC163" s="88"/>
      <c r="OD163" s="88"/>
      <c r="OE163" s="88"/>
      <c r="OF163" s="88"/>
      <c r="OG163" s="88"/>
      <c r="OH163" s="88"/>
      <c r="OI163" s="88"/>
      <c r="OJ163" s="88"/>
      <c r="OK163" s="88"/>
      <c r="OL163" s="88"/>
      <c r="OM163" s="88"/>
    </row>
    <row r="164" spans="1:403" x14ac:dyDescent="0.3">
      <c r="A164" s="84">
        <v>1</v>
      </c>
      <c r="B164" s="84">
        <v>20</v>
      </c>
      <c r="C164" s="85" t="s">
        <v>88</v>
      </c>
      <c r="D164" s="89">
        <f ca="1">IFERROR(D140*D48^2*E3_Parameter!$C$18/(2*D25),0)</f>
        <v>117829.42936466179</v>
      </c>
      <c r="E164" s="89">
        <f ca="1">IFERROR(E140*E48^2*E3_Parameter!$C$18/(2*E25),0)</f>
        <v>136.05307297602545</v>
      </c>
      <c r="F164" s="89">
        <f ca="1">IFERROR(F140*F48^2*E3_Parameter!$C$18/(2*F25),0)</f>
        <v>111572.77177767243</v>
      </c>
      <c r="G164" s="89">
        <f ca="1">IFERROR(G140*G48^2*E3_Parameter!$C$18/(2*G25),0)</f>
        <v>27759.499958808337</v>
      </c>
      <c r="H164" s="89">
        <f ca="1">IFERROR(H140*H48^2*E3_Parameter!$C$18/(2*H25),0)</f>
        <v>4772.407057250959</v>
      </c>
      <c r="I164" s="89">
        <f ca="1">IFERROR(I140*I48^2*E3_Parameter!$C$18/(2*I25),0)</f>
        <v>1304.0185465694626</v>
      </c>
      <c r="J164" s="89">
        <f ca="1">IFERROR(J140*J48^2*E3_Parameter!$C$18/(2*J25),0)</f>
        <v>1304.0185465694626</v>
      </c>
      <c r="K164" s="89">
        <f ca="1">IFERROR(K140*K48^2*E3_Parameter!$C$18/(2*K25),0)</f>
        <v>10342.78141361336</v>
      </c>
      <c r="L164" s="89">
        <f ca="1">IFERROR(L140*L48^2*E3_Parameter!$C$18/(2*L25),0)</f>
        <v>1304.0185465694626</v>
      </c>
      <c r="M164" s="89">
        <f ca="1">IFERROR(M140*M48^2*E3_Parameter!$C$18/(2*M25),0)</f>
        <v>4772.407057250959</v>
      </c>
      <c r="N164" s="89">
        <f ca="1">IFERROR(N140*N48^2*E3_Parameter!$C$18/(2*N25),0)</f>
        <v>1304.0185465694626</v>
      </c>
      <c r="O164" s="89">
        <f ca="1">IFERROR(O140*O48^2*E3_Parameter!$C$18/(2*O25),0)</f>
        <v>1304.0185465694626</v>
      </c>
      <c r="P164" s="89">
        <f ca="1">IFERROR(P140*P48^2*E3_Parameter!$C$18/(2*P25),0)</f>
        <v>29667.834901601847</v>
      </c>
      <c r="Q164" s="89">
        <f ca="1">IFERROR(Q140*Q48^2*E3_Parameter!$C$18/(2*Q25),0)</f>
        <v>7835.7034162547179</v>
      </c>
      <c r="R164" s="89">
        <f ca="1">IFERROR(R140*R48^2*E3_Parameter!$C$18/(2*R25),0)</f>
        <v>7739.8244235937227</v>
      </c>
      <c r="S164" s="89">
        <f ca="1">IFERROR(S140*S48^2*E3_Parameter!$C$18/(2*S25),0)</f>
        <v>1768.2468454812285</v>
      </c>
      <c r="T164" s="89">
        <f ca="1">IFERROR(T140*T48^2*E3_Parameter!$C$18/(2*T25),0)</f>
        <v>2437.8899990825566</v>
      </c>
      <c r="U164" s="89">
        <f ca="1">IFERROR(U140*U48^2*E3_Parameter!$C$18/(2*U25),0)</f>
        <v>703.0997925106966</v>
      </c>
      <c r="V164" s="89">
        <f ca="1">IFERROR(V140*V48^2*E3_Parameter!$C$18/(2*V25),0)</f>
        <v>652.68825116979383</v>
      </c>
      <c r="W164" s="89">
        <f ca="1">IFERROR(W140*W48^2*E3_Parameter!$C$18/(2*W25),0)</f>
        <v>17.08002493930513</v>
      </c>
      <c r="X164" s="89">
        <f ca="1">IFERROR(X140*X48^2*E3_Parameter!$C$18/(2*X25),0)</f>
        <v>512.11541141323096</v>
      </c>
      <c r="Y164" s="89">
        <f ca="1">IFERROR(Y140*Y48^2*E3_Parameter!$C$18/(2*Y25),0)</f>
        <v>17.08002493930513</v>
      </c>
      <c r="Z164" s="89">
        <f ca="1">IFERROR(Z140*Z48^2*E3_Parameter!$C$18/(2*Z25),0)</f>
        <v>387.64410880905768</v>
      </c>
      <c r="AA164" s="89">
        <f ca="1">IFERROR(AA140*AA48^2*E3_Parameter!$C$18/(2*AA25),0)</f>
        <v>17.08002493930513</v>
      </c>
      <c r="AB164" s="89">
        <f ca="1">IFERROR(AB140*AB48^2*E3_Parameter!$C$18/(2*AB25),0)</f>
        <v>279.45447962958627</v>
      </c>
      <c r="AC164" s="89">
        <f ca="1">IFERROR(AC140*AC48^2*E3_Parameter!$C$18/(2*AC25),0)</f>
        <v>17.08002493930513</v>
      </c>
      <c r="AD164" s="89">
        <f ca="1">IFERROR(AD140*AD48^2*E3_Parameter!$C$18/(2*AD25),0)</f>
        <v>187.79768954570187</v>
      </c>
      <c r="AE164" s="89">
        <f ca="1">IFERROR(AE140*AE48^2*E3_Parameter!$C$18/(2*AE25),0)</f>
        <v>17.08002493930513</v>
      </c>
      <c r="AF164" s="89">
        <f ca="1">IFERROR(AF140*AF48^2*E3_Parameter!$C$18/(2*AF25),0)</f>
        <v>113.04276297433375</v>
      </c>
      <c r="AG164" s="89">
        <f ca="1">IFERROR(AG140*AG48^2*E3_Parameter!$C$18/(2*AG25),0)</f>
        <v>17.08002493930513</v>
      </c>
      <c r="AH164" s="89">
        <f ca="1">IFERROR(AH140*AH48^2*E3_Parameter!$C$18/(2*AH25),0)</f>
        <v>55.777059658206603</v>
      </c>
      <c r="AI164" s="89">
        <f ca="1">IFERROR(AI140*AI48^2*E3_Parameter!$C$18/(2*AI25),0)</f>
        <v>17.08002493930513</v>
      </c>
      <c r="AJ164" s="89">
        <f ca="1">IFERROR(AJ140*AJ48^2*E3_Parameter!$C$18/(2*AJ25),0)</f>
        <v>17.08002493930513</v>
      </c>
      <c r="AK164" s="89">
        <f ca="1">IFERROR(AK140*AK48^2*E3_Parameter!$C$18/(2*AK25),0)</f>
        <v>0</v>
      </c>
      <c r="AL164" s="89">
        <f ca="1">IFERROR(AL140*AL48^2*E3_Parameter!$C$18/(2*AL25),0)</f>
        <v>0</v>
      </c>
      <c r="AM164" s="89">
        <f ca="1">IFERROR(AM140*AM48^2*E3_Parameter!$C$18/(2*AM25),0)</f>
        <v>0</v>
      </c>
      <c r="AN164" s="89">
        <f ca="1">IFERROR(AN140*AN48^2*E3_Parameter!$C$18/(2*AN25),0)</f>
        <v>0</v>
      </c>
      <c r="AO164" s="89">
        <f ca="1">IFERROR(AO140*AO48^2*E3_Parameter!$C$18/(2*AO25),0)</f>
        <v>0</v>
      </c>
      <c r="AP164" s="89">
        <f ca="1">IFERROR(AP140*AP48^2*E3_Parameter!$C$18/(2*AP25),0)</f>
        <v>0</v>
      </c>
      <c r="AQ164" s="89">
        <f ca="1">IFERROR(AQ140*AQ48^2*E3_Parameter!$C$18/(2*AQ25),0)</f>
        <v>0</v>
      </c>
      <c r="AR164" s="89">
        <f ca="1">IFERROR(AR140*AR48^2*E3_Parameter!$C$18/(2*AR25),0)</f>
        <v>0</v>
      </c>
      <c r="AS164" s="89">
        <f ca="1">IFERROR(AS140*AS48^2*E3_Parameter!$C$18/(2*AS25),0)</f>
        <v>0</v>
      </c>
      <c r="AT164" s="89">
        <f ca="1">IFERROR(AT140*AT48^2*E3_Parameter!$C$18/(2*AT25),0)</f>
        <v>0</v>
      </c>
      <c r="AU164" s="89">
        <f ca="1">IFERROR(AU140*AU48^2*E3_Parameter!$C$18/(2*AU25),0)</f>
        <v>0</v>
      </c>
      <c r="AV164" s="89">
        <f ca="1">IFERROR(AV140*AV48^2*E3_Parameter!$C$18/(2*AV25),0)</f>
        <v>0</v>
      </c>
      <c r="AW164" s="89">
        <f ca="1">IFERROR(AW140*AW48^2*E3_Parameter!$C$18/(2*AW25),0)</f>
        <v>0</v>
      </c>
      <c r="AX164" s="89">
        <f ca="1">IFERROR(AX140*AX48^2*E3_Parameter!$C$18/(2*AX25),0)</f>
        <v>0</v>
      </c>
      <c r="AY164" s="89">
        <f ca="1">IFERROR(AY140*AY48^2*E3_Parameter!$C$18/(2*AY25),0)</f>
        <v>0</v>
      </c>
      <c r="AZ164" s="89">
        <f ca="1">IFERROR(AZ140*AZ48^2*E3_Parameter!$C$18/(2*AZ25),0)</f>
        <v>0</v>
      </c>
      <c r="BA164" s="89">
        <f ca="1">IFERROR(BA140*BA48^2*E3_Parameter!$C$18/(2*BA25),0)</f>
        <v>0</v>
      </c>
      <c r="BB164" s="89">
        <f ca="1">IFERROR(BB140*BB48^2*E3_Parameter!$C$18/(2*BB25),0)</f>
        <v>0</v>
      </c>
      <c r="BC164" s="89">
        <f ca="1">IFERROR(BC140*BC48^2*E3_Parameter!$C$18/(2*BC25),0)</f>
        <v>0</v>
      </c>
      <c r="BD164" s="89">
        <f ca="1">IFERROR(BD140*BD48^2*E3_Parameter!$C$18/(2*BD25),0)</f>
        <v>0</v>
      </c>
      <c r="BE164" s="89">
        <f ca="1">IFERROR(BE140*BE48^2*E3_Parameter!$C$18/(2*BE25),0)</f>
        <v>0</v>
      </c>
      <c r="BF164" s="89">
        <f ca="1">IFERROR(BF140*BF48^2*E3_Parameter!$C$18/(2*BF25),0)</f>
        <v>0</v>
      </c>
      <c r="BG164" s="89">
        <f ca="1">IFERROR(BG140*BG48^2*E3_Parameter!$C$18/(2*BG25),0)</f>
        <v>0</v>
      </c>
      <c r="BH164" s="89">
        <f ca="1">IFERROR(BH140*BH48^2*E3_Parameter!$C$18/(2*BH25),0)</f>
        <v>0</v>
      </c>
      <c r="BI164" s="89">
        <f ca="1">IFERROR(BI140*BI48^2*E3_Parameter!$C$18/(2*BI25),0)</f>
        <v>0</v>
      </c>
      <c r="BJ164" s="89">
        <f ca="1">IFERROR(BJ140*BJ48^2*E3_Parameter!$C$18/(2*BJ25),0)</f>
        <v>0</v>
      </c>
      <c r="BK164" s="89">
        <f ca="1">IFERROR(BK140*BK48^2*E3_Parameter!$C$18/(2*BK25),0)</f>
        <v>0</v>
      </c>
      <c r="BL164" s="89">
        <f ca="1">IFERROR(BL140*BL48^2*E3_Parameter!$C$18/(2*BL25),0)</f>
        <v>0</v>
      </c>
      <c r="BM164" s="89">
        <f ca="1">IFERROR(BM140*BM48^2*E3_Parameter!$C$18/(2*BM25),0)</f>
        <v>0</v>
      </c>
      <c r="BN164" s="89">
        <f ca="1">IFERROR(BN140*BN48^2*E3_Parameter!$C$18/(2*BN25),0)</f>
        <v>0</v>
      </c>
      <c r="BO164" s="89">
        <f ca="1">IFERROR(BO140*BO48^2*E3_Parameter!$C$18/(2*BO25),0)</f>
        <v>0</v>
      </c>
      <c r="BP164" s="89">
        <f ca="1">IFERROR(BP140*BP48^2*E3_Parameter!$C$18/(2*BP25),0)</f>
        <v>0</v>
      </c>
      <c r="BQ164" s="89">
        <f ca="1">IFERROR(BQ140*BQ48^2*E3_Parameter!$C$18/(2*BQ25),0)</f>
        <v>0</v>
      </c>
      <c r="BR164" s="89">
        <f ca="1">IFERROR(BR140*BR48^2*E3_Parameter!$C$18/(2*BR25),0)</f>
        <v>0</v>
      </c>
      <c r="BS164" s="89">
        <f ca="1">IFERROR(BS140*BS48^2*E3_Parameter!$C$18/(2*BS25),0)</f>
        <v>0</v>
      </c>
      <c r="BT164" s="89">
        <f ca="1">IFERROR(BT140*BT48^2*E3_Parameter!$C$18/(2*BT25),0)</f>
        <v>0</v>
      </c>
      <c r="BU164" s="89">
        <f ca="1">IFERROR(BU140*BU48^2*E3_Parameter!$C$18/(2*BU25),0)</f>
        <v>0</v>
      </c>
      <c r="BV164" s="89">
        <f ca="1">IFERROR(BV140*BV48^2*E3_Parameter!$C$18/(2*BV25),0)</f>
        <v>0</v>
      </c>
      <c r="BW164" s="89">
        <f ca="1">IFERROR(BW140*BW48^2*E3_Parameter!$C$18/(2*BW25),0)</f>
        <v>0</v>
      </c>
      <c r="BX164" s="89">
        <f ca="1">IFERROR(BX140*BX48^2*E3_Parameter!$C$18/(2*BX25),0)</f>
        <v>0</v>
      </c>
      <c r="BY164" s="89">
        <f ca="1">IFERROR(BY140*BY48^2*E3_Parameter!$C$18/(2*BY25),0)</f>
        <v>0</v>
      </c>
      <c r="BZ164" s="89">
        <f ca="1">IFERROR(BZ140*BZ48^2*E3_Parameter!$C$18/(2*BZ25),0)</f>
        <v>0</v>
      </c>
      <c r="CA164" s="89">
        <f ca="1">IFERROR(CA140*CA48^2*E3_Parameter!$C$18/(2*CA25),0)</f>
        <v>0</v>
      </c>
      <c r="CB164" s="89">
        <f ca="1">IFERROR(CB140*CB48^2*E3_Parameter!$C$18/(2*CB25),0)</f>
        <v>0</v>
      </c>
      <c r="CC164" s="89">
        <f ca="1">IFERROR(CC140*CC48^2*E3_Parameter!$C$18/(2*CC25),0)</f>
        <v>0</v>
      </c>
      <c r="CD164" s="89">
        <f ca="1">IFERROR(CD140*CD48^2*E3_Parameter!$C$18/(2*CD25),0)</f>
        <v>0</v>
      </c>
      <c r="CE164" s="89">
        <f ca="1">IFERROR(CE140*CE48^2*E3_Parameter!$C$18/(2*CE25),0)</f>
        <v>0</v>
      </c>
      <c r="CF164" s="89">
        <f ca="1">IFERROR(CF140*CF48^2*E3_Parameter!$C$18/(2*CF25),0)</f>
        <v>0</v>
      </c>
      <c r="CG164" s="89">
        <f ca="1">IFERROR(CG140*CG48^2*E3_Parameter!$C$18/(2*CG25),0)</f>
        <v>0</v>
      </c>
      <c r="CH164" s="89">
        <f ca="1">IFERROR(CH140*CH48^2*E3_Parameter!$C$18/(2*CH25),0)</f>
        <v>0</v>
      </c>
      <c r="CI164" s="89">
        <f ca="1">IFERROR(CI140*CI48^2*E3_Parameter!$C$18/(2*CI25),0)</f>
        <v>0</v>
      </c>
      <c r="CJ164" s="89">
        <f ca="1">IFERROR(CJ140*CJ48^2*E3_Parameter!$C$18/(2*CJ25),0)</f>
        <v>0</v>
      </c>
      <c r="CK164" s="89">
        <f ca="1">IFERROR(CK140*CK48^2*E3_Parameter!$C$18/(2*CK25),0)</f>
        <v>0</v>
      </c>
      <c r="CL164" s="89">
        <f ca="1">IFERROR(CL140*CL48^2*E3_Parameter!$C$18/(2*CL25),0)</f>
        <v>0</v>
      </c>
      <c r="CM164" s="89">
        <f ca="1">IFERROR(CM140*CM48^2*E3_Parameter!$C$18/(2*CM25),0)</f>
        <v>0</v>
      </c>
      <c r="CN164" s="89">
        <f ca="1">IFERROR(CN140*CN48^2*E3_Parameter!$C$18/(2*CN25),0)</f>
        <v>0</v>
      </c>
      <c r="CO164" s="89">
        <f ca="1">IFERROR(CO140*CO48^2*E3_Parameter!$C$18/(2*CO25),0)</f>
        <v>0</v>
      </c>
      <c r="CP164" s="89">
        <f ca="1">IFERROR(CP140*CP48^2*E3_Parameter!$C$18/(2*CP25),0)</f>
        <v>0</v>
      </c>
      <c r="CQ164" s="89">
        <f ca="1">IFERROR(CQ140*CQ48^2*E3_Parameter!$C$18/(2*CQ25),0)</f>
        <v>0</v>
      </c>
      <c r="CR164" s="89">
        <f ca="1">IFERROR(CR140*CR48^2*E3_Parameter!$C$18/(2*CR25),0)</f>
        <v>0</v>
      </c>
      <c r="CS164" s="89">
        <f ca="1">IFERROR(CS140*CS48^2*E3_Parameter!$C$18/(2*CS25),0)</f>
        <v>0</v>
      </c>
      <c r="CT164" s="89">
        <f ca="1">IFERROR(CT140*CT48^2*E3_Parameter!$C$18/(2*CT25),0)</f>
        <v>0</v>
      </c>
      <c r="CU164" s="89">
        <f ca="1">IFERROR(CU140*CU48^2*E3_Parameter!$C$18/(2*CU25),0)</f>
        <v>0</v>
      </c>
      <c r="CV164" s="89">
        <f ca="1">IFERROR(CV140*CV48^2*E3_Parameter!$C$18/(2*CV25),0)</f>
        <v>0</v>
      </c>
      <c r="CW164" s="89">
        <f ca="1">IFERROR(CW140*CW48^2*E3_Parameter!$C$18/(2*CW25),0)</f>
        <v>0</v>
      </c>
      <c r="CX164" s="89">
        <f ca="1">IFERROR(CX140*CX48^2*E3_Parameter!$C$18/(2*CX25),0)</f>
        <v>0</v>
      </c>
      <c r="CY164" s="89">
        <f ca="1">IFERROR(CY140*CY48^2*E3_Parameter!$C$18/(2*CY25),0)</f>
        <v>0</v>
      </c>
      <c r="CZ164" s="89">
        <f ca="1">IFERROR(CZ140*CZ48^2*E3_Parameter!$C$18/(2*CZ25),0)</f>
        <v>0</v>
      </c>
      <c r="DA164" s="89">
        <f ca="1">IFERROR(DA140*DA48^2*E3_Parameter!$C$18/(2*DA25),0)</f>
        <v>0</v>
      </c>
      <c r="DB164" s="89">
        <f ca="1">IFERROR(DB140*DB48^2*E3_Parameter!$C$18/(2*DB25),0)</f>
        <v>0</v>
      </c>
      <c r="DC164" s="89">
        <f ca="1">IFERROR(DC140*DC48^2*E3_Parameter!$C$18/(2*DC25),0)</f>
        <v>0</v>
      </c>
      <c r="DD164" s="89">
        <f ca="1">IFERROR(DD140*DD48^2*E3_Parameter!$C$18/(2*DD25),0)</f>
        <v>0</v>
      </c>
      <c r="DE164" s="89">
        <f ca="1">IFERROR(DE140*DE48^2*E3_Parameter!$C$18/(2*DE25),0)</f>
        <v>0</v>
      </c>
      <c r="DF164" s="89">
        <f ca="1">IFERROR(DF140*DF48^2*E3_Parameter!$C$18/(2*DF25),0)</f>
        <v>0</v>
      </c>
      <c r="DG164" s="89">
        <f ca="1">IFERROR(DG140*DG48^2*E3_Parameter!$C$18/(2*DG25),0)</f>
        <v>0</v>
      </c>
      <c r="DH164" s="89">
        <f ca="1">IFERROR(DH140*DH48^2*E3_Parameter!$C$18/(2*DH25),0)</f>
        <v>0</v>
      </c>
      <c r="DI164" s="89">
        <f ca="1">IFERROR(DI140*DI48^2*E3_Parameter!$C$18/(2*DI25),0)</f>
        <v>0</v>
      </c>
      <c r="DJ164" s="89">
        <f ca="1">IFERROR(DJ140*DJ48^2*E3_Parameter!$C$18/(2*DJ25),0)</f>
        <v>0</v>
      </c>
      <c r="DK164" s="89">
        <f ca="1">IFERROR(DK140*DK48^2*E3_Parameter!$C$18/(2*DK25),0)</f>
        <v>0</v>
      </c>
      <c r="DL164" s="89">
        <f ca="1">IFERROR(DL140*DL48^2*E3_Parameter!$C$18/(2*DL25),0)</f>
        <v>0</v>
      </c>
      <c r="DM164" s="89">
        <f ca="1">IFERROR(DM140*DM48^2*E3_Parameter!$C$18/(2*DM25),0)</f>
        <v>0</v>
      </c>
      <c r="DN164" s="89">
        <f ca="1">IFERROR(DN140*DN48^2*E3_Parameter!$C$18/(2*DN25),0)</f>
        <v>0</v>
      </c>
      <c r="DO164" s="89">
        <f ca="1">IFERROR(DO140*DO48^2*E3_Parameter!$C$18/(2*DO25),0)</f>
        <v>0</v>
      </c>
      <c r="DP164" s="89">
        <f ca="1">IFERROR(DP140*DP48^2*E3_Parameter!$C$18/(2*DP25),0)</f>
        <v>0</v>
      </c>
      <c r="DQ164" s="89">
        <f ca="1">IFERROR(DQ140*DQ48^2*E3_Parameter!$C$18/(2*DQ25),0)</f>
        <v>0</v>
      </c>
      <c r="DR164" s="89">
        <f ca="1">IFERROR(DR140*DR48^2*E3_Parameter!$C$18/(2*DR25),0)</f>
        <v>0</v>
      </c>
      <c r="DS164" s="89">
        <f ca="1">IFERROR(DS140*DS48^2*E3_Parameter!$C$18/(2*DS25),0)</f>
        <v>0</v>
      </c>
      <c r="DT164" s="89">
        <f ca="1">IFERROR(DT140*DT48^2*E3_Parameter!$C$18/(2*DT25),0)</f>
        <v>0</v>
      </c>
      <c r="DU164" s="89">
        <f ca="1">IFERROR(DU140*DU48^2*E3_Parameter!$C$18/(2*DU25),0)</f>
        <v>0</v>
      </c>
      <c r="DV164" s="89">
        <f ca="1">IFERROR(DV140*DV48^2*E3_Parameter!$C$18/(2*DV25),0)</f>
        <v>0</v>
      </c>
      <c r="DW164" s="89">
        <f ca="1">IFERROR(DW140*DW48^2*E3_Parameter!$C$18/(2*DW25),0)</f>
        <v>0</v>
      </c>
      <c r="DX164" s="89">
        <f ca="1">IFERROR(DX140*DX48^2*E3_Parameter!$C$18/(2*DX25),0)</f>
        <v>0</v>
      </c>
      <c r="DY164" s="89">
        <f ca="1">IFERROR(DY140*DY48^2*E3_Parameter!$C$18/(2*DY25),0)</f>
        <v>0</v>
      </c>
      <c r="DZ164" s="89">
        <f ca="1">IFERROR(DZ140*DZ48^2*E3_Parameter!$C$18/(2*DZ25),0)</f>
        <v>0</v>
      </c>
      <c r="EA164" s="89">
        <f ca="1">IFERROR(EA140*EA48^2*E3_Parameter!$C$18/(2*EA25),0)</f>
        <v>0</v>
      </c>
      <c r="EB164" s="89">
        <f ca="1">IFERROR(EB140*EB48^2*E3_Parameter!$C$18/(2*EB25),0)</f>
        <v>0</v>
      </c>
      <c r="EC164" s="89">
        <f ca="1">IFERROR(EC140*EC48^2*E3_Parameter!$C$18/(2*EC25),0)</f>
        <v>0</v>
      </c>
      <c r="ED164" s="89">
        <f ca="1">IFERROR(ED140*ED48^2*E3_Parameter!$C$18/(2*ED25),0)</f>
        <v>0</v>
      </c>
      <c r="EE164" s="89">
        <f ca="1">IFERROR(EE140*EE48^2*E3_Parameter!$C$18/(2*EE25),0)</f>
        <v>0</v>
      </c>
      <c r="EF164" s="89">
        <f ca="1">IFERROR(EF140*EF48^2*E3_Parameter!$C$18/(2*EF25),0)</f>
        <v>0</v>
      </c>
      <c r="EG164" s="89">
        <f ca="1">IFERROR(EG140*EG48^2*E3_Parameter!$C$18/(2*EG25),0)</f>
        <v>0</v>
      </c>
      <c r="EH164" s="89">
        <f ca="1">IFERROR(EH140*EH48^2*E3_Parameter!$C$18/(2*EH25),0)</f>
        <v>0</v>
      </c>
      <c r="EI164" s="89">
        <f ca="1">IFERROR(EI140*EI48^2*E3_Parameter!$C$18/(2*EI25),0)</f>
        <v>0</v>
      </c>
      <c r="EJ164" s="89">
        <f ca="1">IFERROR(EJ140*EJ48^2*E3_Parameter!$C$18/(2*EJ25),0)</f>
        <v>0</v>
      </c>
      <c r="EK164" s="89">
        <f ca="1">IFERROR(EK140*EK48^2*E3_Parameter!$C$18/(2*EK25),0)</f>
        <v>0</v>
      </c>
      <c r="EL164" s="89">
        <f ca="1">IFERROR(EL140*EL48^2*E3_Parameter!$C$18/(2*EL25),0)</f>
        <v>0</v>
      </c>
      <c r="EM164" s="89">
        <f ca="1">IFERROR(EM140*EM48^2*E3_Parameter!$C$18/(2*EM25),0)</f>
        <v>0</v>
      </c>
      <c r="EN164" s="89">
        <f ca="1">IFERROR(EN140*EN48^2*E3_Parameter!$C$18/(2*EN25),0)</f>
        <v>0</v>
      </c>
      <c r="EO164" s="89">
        <f ca="1">IFERROR(EO140*EO48^2*E3_Parameter!$C$18/(2*EO25),0)</f>
        <v>0</v>
      </c>
      <c r="EP164" s="89">
        <f ca="1">IFERROR(EP140*EP48^2*E3_Parameter!$C$18/(2*EP25),0)</f>
        <v>0</v>
      </c>
      <c r="EQ164" s="89">
        <f ca="1">IFERROR(EQ140*EQ48^2*E3_Parameter!$C$18/(2*EQ25),0)</f>
        <v>0</v>
      </c>
      <c r="ER164" s="89">
        <f ca="1">IFERROR(ER140*ER48^2*E3_Parameter!$C$18/(2*ER25),0)</f>
        <v>0</v>
      </c>
      <c r="ES164" s="89">
        <f ca="1">IFERROR(ES140*ES48^2*E3_Parameter!$C$18/(2*ES25),0)</f>
        <v>0</v>
      </c>
      <c r="ET164" s="89">
        <f ca="1">IFERROR(ET140*ET48^2*E3_Parameter!$C$18/(2*ET25),0)</f>
        <v>0</v>
      </c>
      <c r="EU164" s="89">
        <f ca="1">IFERROR(EU140*EU48^2*E3_Parameter!$C$18/(2*EU25),0)</f>
        <v>0</v>
      </c>
      <c r="EV164" s="89">
        <f ca="1">IFERROR(EV140*EV48^2*E3_Parameter!$C$18/(2*EV25),0)</f>
        <v>0</v>
      </c>
      <c r="EW164" s="89">
        <f ca="1">IFERROR(EW140*EW48^2*E3_Parameter!$C$18/(2*EW25),0)</f>
        <v>0</v>
      </c>
      <c r="EX164" s="89">
        <f ca="1">IFERROR(EX140*EX48^2*E3_Parameter!$C$18/(2*EX25),0)</f>
        <v>0</v>
      </c>
      <c r="EY164" s="89">
        <f ca="1">IFERROR(EY140*EY48^2*E3_Parameter!$C$18/(2*EY25),0)</f>
        <v>0</v>
      </c>
      <c r="EZ164" s="89">
        <f ca="1">IFERROR(EZ140*EZ48^2*E3_Parameter!$C$18/(2*EZ25),0)</f>
        <v>0</v>
      </c>
      <c r="FA164" s="89">
        <f ca="1">IFERROR(FA140*FA48^2*E3_Parameter!$C$18/(2*FA25),0)</f>
        <v>0</v>
      </c>
      <c r="FB164" s="89">
        <f ca="1">IFERROR(FB140*FB48^2*E3_Parameter!$C$18/(2*FB25),0)</f>
        <v>0</v>
      </c>
      <c r="FC164" s="89">
        <f ca="1">IFERROR(FC140*FC48^2*E3_Parameter!$C$18/(2*FC25),0)</f>
        <v>0</v>
      </c>
      <c r="FD164" s="89">
        <f ca="1">IFERROR(FD140*FD48^2*E3_Parameter!$C$18/(2*FD25),0)</f>
        <v>0</v>
      </c>
      <c r="FE164" s="89">
        <f ca="1">IFERROR(FE140*FE48^2*E3_Parameter!$C$18/(2*FE25),0)</f>
        <v>0</v>
      </c>
      <c r="FF164" s="89">
        <f ca="1">IFERROR(FF140*FF48^2*E3_Parameter!$C$18/(2*FF25),0)</f>
        <v>0</v>
      </c>
      <c r="FG164" s="89">
        <f ca="1">IFERROR(FG140*FG48^2*E3_Parameter!$C$18/(2*FG25),0)</f>
        <v>0</v>
      </c>
      <c r="FH164" s="89">
        <f ca="1">IFERROR(FH140*FH48^2*E3_Parameter!$C$18/(2*FH25),0)</f>
        <v>0</v>
      </c>
      <c r="FI164" s="89">
        <f ca="1">IFERROR(FI140*FI48^2*E3_Parameter!$C$18/(2*FI25),0)</f>
        <v>0</v>
      </c>
      <c r="FJ164" s="89">
        <f ca="1">IFERROR(FJ140*FJ48^2*E3_Parameter!$C$18/(2*FJ25),0)</f>
        <v>0</v>
      </c>
      <c r="FK164" s="89">
        <f ca="1">IFERROR(FK140*FK48^2*E3_Parameter!$C$18/(2*FK25),0)</f>
        <v>0</v>
      </c>
      <c r="FL164" s="89">
        <f ca="1">IFERROR(FL140*FL48^2*E3_Parameter!$C$18/(2*FL25),0)</f>
        <v>0</v>
      </c>
      <c r="FM164" s="89">
        <f ca="1">IFERROR(FM140*FM48^2*E3_Parameter!$C$18/(2*FM25),0)</f>
        <v>0</v>
      </c>
      <c r="FN164" s="89">
        <f ca="1">IFERROR(FN140*FN48^2*E3_Parameter!$C$18/(2*FN25),0)</f>
        <v>0</v>
      </c>
      <c r="FO164" s="89">
        <f ca="1">IFERROR(FO140*FO48^2*E3_Parameter!$C$18/(2*FO25),0)</f>
        <v>0</v>
      </c>
      <c r="FP164" s="89">
        <f ca="1">IFERROR(FP140*FP48^2*E3_Parameter!$C$18/(2*FP25),0)</f>
        <v>0</v>
      </c>
      <c r="FQ164" s="89">
        <f ca="1">IFERROR(FQ140*FQ48^2*E3_Parameter!$C$18/(2*FQ25),0)</f>
        <v>0</v>
      </c>
      <c r="FR164" s="89">
        <f ca="1">IFERROR(FR140*FR48^2*E3_Parameter!$C$18/(2*FR25),0)</f>
        <v>0</v>
      </c>
      <c r="FS164" s="89">
        <f ca="1">IFERROR(FS140*FS48^2*E3_Parameter!$C$18/(2*FS25),0)</f>
        <v>0</v>
      </c>
      <c r="FT164" s="89">
        <f ca="1">IFERROR(FT140*FT48^2*E3_Parameter!$C$18/(2*FT25),0)</f>
        <v>0</v>
      </c>
      <c r="FU164" s="89">
        <f ca="1">IFERROR(FU140*FU48^2*E3_Parameter!$C$18/(2*FU25),0)</f>
        <v>0</v>
      </c>
      <c r="FV164" s="89">
        <f ca="1">IFERROR(FV140*FV48^2*E3_Parameter!$C$18/(2*FV25),0)</f>
        <v>0</v>
      </c>
      <c r="FW164" s="89">
        <f ca="1">IFERROR(FW140*FW48^2*E3_Parameter!$C$18/(2*FW25),0)</f>
        <v>0</v>
      </c>
      <c r="FX164" s="89">
        <f ca="1">IFERROR(FX140*FX48^2*E3_Parameter!$C$18/(2*FX25),0)</f>
        <v>0</v>
      </c>
      <c r="FY164" s="89">
        <f ca="1">IFERROR(FY140*FY48^2*E3_Parameter!$C$18/(2*FY25),0)</f>
        <v>0</v>
      </c>
      <c r="FZ164" s="89">
        <f ca="1">IFERROR(FZ140*FZ48^2*E3_Parameter!$C$18/(2*FZ25),0)</f>
        <v>0</v>
      </c>
      <c r="GA164" s="89">
        <f ca="1">IFERROR(GA140*GA48^2*E3_Parameter!$C$18/(2*GA25),0)</f>
        <v>0</v>
      </c>
      <c r="GB164" s="89">
        <f ca="1">IFERROR(GB140*GB48^2*E3_Parameter!$C$18/(2*GB25),0)</f>
        <v>0</v>
      </c>
      <c r="GC164" s="89">
        <f ca="1">IFERROR(GC140*GC48^2*E3_Parameter!$C$18/(2*GC25),0)</f>
        <v>0</v>
      </c>
      <c r="GD164" s="89">
        <f ca="1">IFERROR(GD140*GD48^2*E3_Parameter!$C$18/(2*GD25),0)</f>
        <v>0</v>
      </c>
      <c r="GE164" s="89">
        <f ca="1">IFERROR(GE140*GE48^2*E3_Parameter!$C$18/(2*GE25),0)</f>
        <v>0</v>
      </c>
      <c r="GF164" s="89">
        <f ca="1">IFERROR(GF140*GF48^2*E3_Parameter!$C$18/(2*GF25),0)</f>
        <v>0</v>
      </c>
      <c r="GG164" s="89">
        <f ca="1">IFERROR(GG140*GG48^2*E3_Parameter!$C$18/(2*GG25),0)</f>
        <v>0</v>
      </c>
      <c r="GH164" s="89">
        <f ca="1">IFERROR(GH140*GH48^2*E3_Parameter!$C$18/(2*GH25),0)</f>
        <v>0</v>
      </c>
      <c r="GI164" s="89">
        <f ca="1">IFERROR(GI140*GI48^2*E3_Parameter!$C$18/(2*GI25),0)</f>
        <v>0</v>
      </c>
      <c r="GJ164" s="89">
        <f ca="1">IFERROR(GJ140*GJ48^2*E3_Parameter!$C$18/(2*GJ25),0)</f>
        <v>0</v>
      </c>
      <c r="GK164" s="89">
        <f ca="1">IFERROR(GK140*GK48^2*E3_Parameter!$C$18/(2*GK25),0)</f>
        <v>0</v>
      </c>
      <c r="GL164" s="89">
        <f ca="1">IFERROR(GL140*GL48^2*E3_Parameter!$C$18/(2*GL25),0)</f>
        <v>0</v>
      </c>
      <c r="GM164" s="89">
        <f ca="1">IFERROR(GM140*GM48^2*E3_Parameter!$C$18/(2*GM25),0)</f>
        <v>0</v>
      </c>
      <c r="GN164" s="89">
        <f ca="1">IFERROR(GN140*GN48^2*E3_Parameter!$C$18/(2*GN25),0)</f>
        <v>0</v>
      </c>
      <c r="GO164" s="89">
        <f ca="1">IFERROR(GO140*GO48^2*E3_Parameter!$C$18/(2*GO25),0)</f>
        <v>0</v>
      </c>
      <c r="GP164" s="89">
        <f ca="1">IFERROR(GP140*GP48^2*E3_Parameter!$C$18/(2*GP25),0)</f>
        <v>0</v>
      </c>
      <c r="GQ164" s="89">
        <f ca="1">IFERROR(GQ140*GQ48^2*E3_Parameter!$C$18/(2*GQ25),0)</f>
        <v>0</v>
      </c>
      <c r="GR164" s="89">
        <f ca="1">IFERROR(GR140*GR48^2*E3_Parameter!$C$18/(2*GR25),0)</f>
        <v>0</v>
      </c>
      <c r="GS164" s="89">
        <f ca="1">IFERROR(GS140*GS48^2*E3_Parameter!$C$18/(2*GS25),0)</f>
        <v>0</v>
      </c>
      <c r="GT164" s="89">
        <f ca="1">IFERROR(GT140*GT48^2*E3_Parameter!$C$18/(2*GT25),0)</f>
        <v>0</v>
      </c>
      <c r="GU164" s="89">
        <f ca="1">IFERROR(GU140*GU48^2*E3_Parameter!$C$18/(2*GU25),0)</f>
        <v>0</v>
      </c>
      <c r="GV164" s="89">
        <f ca="1">IFERROR(GV140*GV48^2*E3_Parameter!$C$18/(2*GV25),0)</f>
        <v>0</v>
      </c>
      <c r="GW164" s="89">
        <f ca="1">IFERROR(GW140*GW48^2*E3_Parameter!$C$18/(2*GW25),0)</f>
        <v>0</v>
      </c>
      <c r="GX164" s="89">
        <f ca="1">IFERROR(GX140*GX48^2*E3_Parameter!$C$18/(2*GX25),0)</f>
        <v>0</v>
      </c>
      <c r="GY164" s="89">
        <f ca="1">IFERROR(GY140*GY48^2*E3_Parameter!$C$18/(2*GY25),0)</f>
        <v>0</v>
      </c>
      <c r="GZ164" s="89">
        <f ca="1">IFERROR(GZ140*GZ48^2*E3_Parameter!$C$18/(2*GZ25),0)</f>
        <v>0</v>
      </c>
      <c r="HA164" s="89">
        <f ca="1">IFERROR(HA140*HA48^2*E3_Parameter!$C$18/(2*HA25),0)</f>
        <v>0</v>
      </c>
      <c r="HB164" s="89">
        <f ca="1">IFERROR(HB140*HB48^2*E3_Parameter!$C$18/(2*HB25),0)</f>
        <v>0</v>
      </c>
      <c r="HC164" s="89">
        <f ca="1">IFERROR(HC140*HC48^2*E3_Parameter!$C$18/(2*HC25),0)</f>
        <v>0</v>
      </c>
      <c r="HD164" s="89">
        <f ca="1">IFERROR(HD140*HD48^2*E3_Parameter!$C$18/(2*HD25),0)</f>
        <v>0</v>
      </c>
      <c r="HE164" s="89">
        <f ca="1">IFERROR(HE140*HE48^2*E3_Parameter!$C$18/(2*HE25),0)</f>
        <v>0</v>
      </c>
      <c r="HF164" s="89">
        <f ca="1">IFERROR(HF140*HF48^2*E3_Parameter!$C$18/(2*HF25),0)</f>
        <v>0</v>
      </c>
      <c r="HG164" s="89">
        <f ca="1">IFERROR(HG140*HG48^2*E3_Parameter!$C$18/(2*HG25),0)</f>
        <v>0</v>
      </c>
      <c r="HH164" s="89">
        <f ca="1">IFERROR(HH140*HH48^2*E3_Parameter!$C$18/(2*HH25),0)</f>
        <v>0</v>
      </c>
      <c r="HI164" s="89">
        <f ca="1">IFERROR(HI140*HI48^2*E3_Parameter!$C$18/(2*HI25),0)</f>
        <v>0</v>
      </c>
      <c r="HJ164" s="89">
        <f ca="1">IFERROR(HJ140*HJ48^2*E3_Parameter!$C$18/(2*HJ25),0)</f>
        <v>0</v>
      </c>
      <c r="HK164" s="89">
        <f ca="1">IFERROR(HK140*HK48^2*E3_Parameter!$C$18/(2*HK25),0)</f>
        <v>0</v>
      </c>
      <c r="HL164" s="89">
        <f ca="1">IFERROR(HL140*HL48^2*E3_Parameter!$C$18/(2*HL25),0)</f>
        <v>0</v>
      </c>
      <c r="HM164" s="89">
        <f ca="1">IFERROR(HM140*HM48^2*E3_Parameter!$C$18/(2*HM25),0)</f>
        <v>0</v>
      </c>
      <c r="HN164" s="89">
        <f ca="1">IFERROR(HN140*HN48^2*E3_Parameter!$C$18/(2*HN25),0)</f>
        <v>0</v>
      </c>
      <c r="HO164" s="89">
        <f ca="1">IFERROR(HO140*HO48^2*E3_Parameter!$C$18/(2*HO25),0)</f>
        <v>0</v>
      </c>
      <c r="HP164" s="89">
        <f ca="1">IFERROR(HP140*HP48^2*E3_Parameter!$C$18/(2*HP25),0)</f>
        <v>0</v>
      </c>
      <c r="HQ164" s="89">
        <f ca="1">IFERROR(HQ140*HQ48^2*E3_Parameter!$C$18/(2*HQ25),0)</f>
        <v>0</v>
      </c>
      <c r="HR164" s="89">
        <f ca="1">IFERROR(HR140*HR48^2*E3_Parameter!$C$18/(2*HR25),0)</f>
        <v>0</v>
      </c>
      <c r="HS164" s="89">
        <f ca="1">IFERROR(HS140*HS48^2*E3_Parameter!$C$18/(2*HS25),0)</f>
        <v>0</v>
      </c>
      <c r="HT164" s="89">
        <f ca="1">IFERROR(HT140*HT48^2*E3_Parameter!$C$18/(2*HT25),0)</f>
        <v>0</v>
      </c>
      <c r="HU164" s="89">
        <f ca="1">IFERROR(HU140*HU48^2*E3_Parameter!$C$18/(2*HU25),0)</f>
        <v>0</v>
      </c>
      <c r="HV164" s="89">
        <f ca="1">IFERROR(HV140*HV48^2*E3_Parameter!$C$18/(2*HV25),0)</f>
        <v>0</v>
      </c>
      <c r="HW164" s="89">
        <f ca="1">IFERROR(HW140*HW48^2*E3_Parameter!$C$18/(2*HW25),0)</f>
        <v>0</v>
      </c>
      <c r="HX164" s="89">
        <f ca="1">IFERROR(HX140*HX48^2*E3_Parameter!$C$18/(2*HX25),0)</f>
        <v>0</v>
      </c>
      <c r="HY164" s="89">
        <f ca="1">IFERROR(HY140*HY48^2*E3_Parameter!$C$18/(2*HY25),0)</f>
        <v>0</v>
      </c>
      <c r="HZ164" s="89">
        <f ca="1">IFERROR(HZ140*HZ48^2*E3_Parameter!$C$18/(2*HZ25),0)</f>
        <v>0</v>
      </c>
      <c r="IA164" s="89">
        <f ca="1">IFERROR(IA140*IA48^2*E3_Parameter!$C$18/(2*IA25),0)</f>
        <v>0</v>
      </c>
      <c r="IB164" s="89">
        <f ca="1">IFERROR(IB140*IB48^2*E3_Parameter!$C$18/(2*IB25),0)</f>
        <v>0</v>
      </c>
      <c r="IC164" s="89">
        <f ca="1">IFERROR(IC140*IC48^2*E3_Parameter!$C$18/(2*IC25),0)</f>
        <v>0</v>
      </c>
      <c r="ID164" s="89">
        <f ca="1">IFERROR(ID140*ID48^2*E3_Parameter!$C$18/(2*ID25),0)</f>
        <v>0</v>
      </c>
      <c r="IE164" s="89">
        <f ca="1">IFERROR(IE140*IE48^2*E3_Parameter!$C$18/(2*IE25),0)</f>
        <v>0</v>
      </c>
      <c r="IF164" s="89">
        <f ca="1">IFERROR(IF140*IF48^2*E3_Parameter!$C$18/(2*IF25),0)</f>
        <v>0</v>
      </c>
      <c r="IG164" s="89">
        <f ca="1">IFERROR(IG140*IG48^2*E3_Parameter!$C$18/(2*IG25),0)</f>
        <v>0</v>
      </c>
      <c r="IH164" s="89">
        <f ca="1">IFERROR(IH140*IH48^2*E3_Parameter!$C$18/(2*IH25),0)</f>
        <v>0</v>
      </c>
      <c r="II164" s="89">
        <f ca="1">IFERROR(II140*II48^2*E3_Parameter!$C$18/(2*II25),0)</f>
        <v>0</v>
      </c>
      <c r="IJ164" s="89">
        <f ca="1">IFERROR(IJ140*IJ48^2*E3_Parameter!$C$18/(2*IJ25),0)</f>
        <v>0</v>
      </c>
      <c r="IK164" s="89">
        <f ca="1">IFERROR(IK140*IK48^2*E3_Parameter!$C$18/(2*IK25),0)</f>
        <v>0</v>
      </c>
      <c r="IL164" s="89">
        <f ca="1">IFERROR(IL140*IL48^2*E3_Parameter!$C$18/(2*IL25),0)</f>
        <v>0</v>
      </c>
      <c r="IM164" s="89">
        <f ca="1">IFERROR(IM140*IM48^2*E3_Parameter!$C$18/(2*IM25),0)</f>
        <v>0</v>
      </c>
      <c r="IN164" s="89">
        <f ca="1">IFERROR(IN140*IN48^2*E3_Parameter!$C$18/(2*IN25),0)</f>
        <v>0</v>
      </c>
      <c r="IO164" s="89">
        <f ca="1">IFERROR(IO140*IO48^2*E3_Parameter!$C$18/(2*IO25),0)</f>
        <v>0</v>
      </c>
      <c r="IP164" s="89">
        <f ca="1">IFERROR(IP140*IP48^2*E3_Parameter!$C$18/(2*IP25),0)</f>
        <v>0</v>
      </c>
      <c r="IQ164" s="89">
        <f ca="1">IFERROR(IQ140*IQ48^2*E3_Parameter!$C$18/(2*IQ25),0)</f>
        <v>0</v>
      </c>
      <c r="IR164" s="89">
        <f ca="1">IFERROR(IR140*IR48^2*E3_Parameter!$C$18/(2*IR25),0)</f>
        <v>0</v>
      </c>
      <c r="IS164" s="89">
        <f ca="1">IFERROR(IS140*IS48^2*E3_Parameter!$C$18/(2*IS25),0)</f>
        <v>0</v>
      </c>
      <c r="IT164" s="89">
        <f ca="1">IFERROR(IT140*IT48^2*E3_Parameter!$C$18/(2*IT25),0)</f>
        <v>0</v>
      </c>
      <c r="IU164" s="89">
        <f ca="1">IFERROR(IU140*IU48^2*E3_Parameter!$C$18/(2*IU25),0)</f>
        <v>0</v>
      </c>
      <c r="IV164" s="89">
        <f ca="1">IFERROR(IV140*IV48^2*E3_Parameter!$C$18/(2*IV25),0)</f>
        <v>0</v>
      </c>
      <c r="IW164" s="89">
        <f ca="1">IFERROR(IW140*IW48^2*E3_Parameter!$C$18/(2*IW25),0)</f>
        <v>0</v>
      </c>
      <c r="IX164" s="89">
        <f ca="1">IFERROR(IX140*IX48^2*E3_Parameter!$C$18/(2*IX25),0)</f>
        <v>0</v>
      </c>
      <c r="IY164" s="89">
        <f ca="1">IFERROR(IY140*IY48^2*E3_Parameter!$C$18/(2*IY25),0)</f>
        <v>0</v>
      </c>
      <c r="IZ164" s="89">
        <f ca="1">IFERROR(IZ140*IZ48^2*E3_Parameter!$C$18/(2*IZ25),0)</f>
        <v>0</v>
      </c>
      <c r="JA164" s="89">
        <f ca="1">IFERROR(JA140*JA48^2*E3_Parameter!$C$18/(2*JA25),0)</f>
        <v>0</v>
      </c>
      <c r="JB164" s="89">
        <f ca="1">IFERROR(JB140*JB48^2*E3_Parameter!$C$18/(2*JB25),0)</f>
        <v>0</v>
      </c>
      <c r="JC164" s="89">
        <f ca="1">IFERROR(JC140*JC48^2*E3_Parameter!$C$18/(2*JC25),0)</f>
        <v>0</v>
      </c>
      <c r="JD164" s="89">
        <f ca="1">IFERROR(JD140*JD48^2*E3_Parameter!$C$18/(2*JD25),0)</f>
        <v>0</v>
      </c>
      <c r="JE164" s="89">
        <f ca="1">IFERROR(JE140*JE48^2*E3_Parameter!$C$18/(2*JE25),0)</f>
        <v>0</v>
      </c>
      <c r="JF164" s="89">
        <f ca="1">IFERROR(JF140*JF48^2*E3_Parameter!$C$18/(2*JF25),0)</f>
        <v>0</v>
      </c>
      <c r="JG164" s="89">
        <f ca="1">IFERROR(JG140*JG48^2*E3_Parameter!$C$18/(2*JG25),0)</f>
        <v>0</v>
      </c>
      <c r="JH164" s="89">
        <f ca="1">IFERROR(JH140*JH48^2*E3_Parameter!$C$18/(2*JH25),0)</f>
        <v>0</v>
      </c>
      <c r="JI164" s="89">
        <f ca="1">IFERROR(JI140*JI48^2*E3_Parameter!$C$18/(2*JI25),0)</f>
        <v>0</v>
      </c>
      <c r="JJ164" s="89">
        <f ca="1">IFERROR(JJ140*JJ48^2*E3_Parameter!$C$18/(2*JJ25),0)</f>
        <v>0</v>
      </c>
      <c r="JK164" s="89">
        <f ca="1">IFERROR(JK140*JK48^2*E3_Parameter!$C$18/(2*JK25),0)</f>
        <v>0</v>
      </c>
      <c r="JL164" s="89">
        <f ca="1">IFERROR(JL140*JL48^2*E3_Parameter!$C$18/(2*JL25),0)</f>
        <v>0</v>
      </c>
      <c r="JM164" s="89">
        <f ca="1">IFERROR(JM140*JM48^2*E3_Parameter!$C$18/(2*JM25),0)</f>
        <v>0</v>
      </c>
      <c r="JN164" s="89">
        <f ca="1">IFERROR(JN140*JN48^2*E3_Parameter!$C$18/(2*JN25),0)</f>
        <v>0</v>
      </c>
      <c r="JO164" s="89">
        <f ca="1">IFERROR(JO140*JO48^2*E3_Parameter!$C$18/(2*JO25),0)</f>
        <v>0</v>
      </c>
      <c r="JP164" s="89">
        <f ca="1">IFERROR(JP140*JP48^2*E3_Parameter!$C$18/(2*JP25),0)</f>
        <v>0</v>
      </c>
      <c r="JQ164" s="89">
        <f ca="1">IFERROR(JQ140*JQ48^2*E3_Parameter!$C$18/(2*JQ25),0)</f>
        <v>0</v>
      </c>
      <c r="JR164" s="89">
        <f ca="1">IFERROR(JR140*JR48^2*E3_Parameter!$C$18/(2*JR25),0)</f>
        <v>0</v>
      </c>
      <c r="JS164" s="89">
        <f ca="1">IFERROR(JS140*JS48^2*E3_Parameter!$C$18/(2*JS25),0)</f>
        <v>0</v>
      </c>
      <c r="JT164" s="89">
        <f ca="1">IFERROR(JT140*JT48^2*E3_Parameter!$C$18/(2*JT25),0)</f>
        <v>0</v>
      </c>
      <c r="JU164" s="89">
        <f ca="1">IFERROR(JU140*JU48^2*E3_Parameter!$C$18/(2*JU25),0)</f>
        <v>0</v>
      </c>
      <c r="JV164" s="89">
        <f ca="1">IFERROR(JV140*JV48^2*E3_Parameter!$C$18/(2*JV25),0)</f>
        <v>0</v>
      </c>
      <c r="JW164" s="89">
        <f ca="1">IFERROR(JW140*JW48^2*E3_Parameter!$C$18/(2*JW25),0)</f>
        <v>0</v>
      </c>
      <c r="JX164" s="89">
        <f ca="1">IFERROR(JX140*JX48^2*E3_Parameter!$C$18/(2*JX25),0)</f>
        <v>0</v>
      </c>
      <c r="JY164" s="89">
        <f ca="1">IFERROR(JY140*JY48^2*E3_Parameter!$C$18/(2*JY25),0)</f>
        <v>0</v>
      </c>
      <c r="JZ164" s="89">
        <f ca="1">IFERROR(JZ140*JZ48^2*E3_Parameter!$C$18/(2*JZ25),0)</f>
        <v>0</v>
      </c>
      <c r="KA164" s="89">
        <f ca="1">IFERROR(KA140*KA48^2*E3_Parameter!$C$18/(2*KA25),0)</f>
        <v>0</v>
      </c>
      <c r="KB164" s="89">
        <f ca="1">IFERROR(KB140*KB48^2*E3_Parameter!$C$18/(2*KB25),0)</f>
        <v>0</v>
      </c>
      <c r="KC164" s="89">
        <f ca="1">IFERROR(KC140*KC48^2*E3_Parameter!$C$18/(2*KC25),0)</f>
        <v>0</v>
      </c>
      <c r="KD164" s="89">
        <f ca="1">IFERROR(KD140*KD48^2*E3_Parameter!$C$18/(2*KD25),0)</f>
        <v>0</v>
      </c>
      <c r="KE164" s="89">
        <f ca="1">IFERROR(KE140*KE48^2*E3_Parameter!$C$18/(2*KE25),0)</f>
        <v>0</v>
      </c>
      <c r="KF164" s="89">
        <f ca="1">IFERROR(KF140*KF48^2*E3_Parameter!$C$18/(2*KF25),0)</f>
        <v>0</v>
      </c>
      <c r="KG164" s="89">
        <f ca="1">IFERROR(KG140*KG48^2*E3_Parameter!$C$18/(2*KG25),0)</f>
        <v>0</v>
      </c>
      <c r="KH164" s="89">
        <f ca="1">IFERROR(KH140*KH48^2*E3_Parameter!$C$18/(2*KH25),0)</f>
        <v>0</v>
      </c>
      <c r="KI164" s="89">
        <f ca="1">IFERROR(KI140*KI48^2*E3_Parameter!$C$18/(2*KI25),0)</f>
        <v>0</v>
      </c>
      <c r="KJ164" s="89">
        <f ca="1">IFERROR(KJ140*KJ48^2*E3_Parameter!$C$18/(2*KJ25),0)</f>
        <v>0</v>
      </c>
      <c r="KK164" s="89">
        <f ca="1">IFERROR(KK140*KK48^2*E3_Parameter!$C$18/(2*KK25),0)</f>
        <v>0</v>
      </c>
      <c r="KL164" s="89">
        <f ca="1">IFERROR(KL140*KL48^2*E3_Parameter!$C$18/(2*KL25),0)</f>
        <v>0</v>
      </c>
      <c r="KM164" s="89">
        <f ca="1">IFERROR(KM140*KM48^2*E3_Parameter!$C$18/(2*KM25),0)</f>
        <v>0</v>
      </c>
      <c r="KN164" s="89">
        <f ca="1">IFERROR(KN140*KN48^2*E3_Parameter!$C$18/(2*KN25),0)</f>
        <v>0</v>
      </c>
      <c r="KO164" s="89">
        <f ca="1">IFERROR(KO140*KO48^2*E3_Parameter!$C$18/(2*KO25),0)</f>
        <v>0</v>
      </c>
      <c r="KP164" s="89">
        <f ca="1">IFERROR(KP140*KP48^2*E3_Parameter!$C$18/(2*KP25),0)</f>
        <v>0</v>
      </c>
      <c r="KQ164" s="89">
        <f ca="1">IFERROR(KQ140*KQ48^2*E3_Parameter!$C$18/(2*KQ25),0)</f>
        <v>0</v>
      </c>
      <c r="KR164" s="89">
        <f ca="1">IFERROR(KR140*KR48^2*E3_Parameter!$C$18/(2*KR25),0)</f>
        <v>0</v>
      </c>
      <c r="KS164" s="89">
        <f ca="1">IFERROR(KS140*KS48^2*E3_Parameter!$C$18/(2*KS25),0)</f>
        <v>0</v>
      </c>
      <c r="KT164" s="89">
        <f ca="1">IFERROR(KT140*KT48^2*E3_Parameter!$C$18/(2*KT25),0)</f>
        <v>0</v>
      </c>
      <c r="KU164" s="89">
        <f ca="1">IFERROR(KU140*KU48^2*E3_Parameter!$C$18/(2*KU25),0)</f>
        <v>0</v>
      </c>
      <c r="KV164" s="89">
        <f ca="1">IFERROR(KV140*KV48^2*E3_Parameter!$C$18/(2*KV25),0)</f>
        <v>0</v>
      </c>
      <c r="KW164" s="89">
        <f ca="1">IFERROR(KW140*KW48^2*E3_Parameter!$C$18/(2*KW25),0)</f>
        <v>0</v>
      </c>
      <c r="KX164" s="89">
        <f ca="1">IFERROR(KX140*KX48^2*E3_Parameter!$C$18/(2*KX25),0)</f>
        <v>0</v>
      </c>
      <c r="KY164" s="89">
        <f ca="1">IFERROR(KY140*KY48^2*E3_Parameter!$C$18/(2*KY25),0)</f>
        <v>0</v>
      </c>
      <c r="KZ164" s="89">
        <f ca="1">IFERROR(KZ140*KZ48^2*E3_Parameter!$C$18/(2*KZ25),0)</f>
        <v>0</v>
      </c>
      <c r="LA164" s="89">
        <f ca="1">IFERROR(LA140*LA48^2*E3_Parameter!$C$18/(2*LA25),0)</f>
        <v>0</v>
      </c>
      <c r="LB164" s="89">
        <f ca="1">IFERROR(LB140*LB48^2*E3_Parameter!$C$18/(2*LB25),0)</f>
        <v>0</v>
      </c>
      <c r="LC164" s="89">
        <f ca="1">IFERROR(LC140*LC48^2*E3_Parameter!$C$18/(2*LC25),0)</f>
        <v>0</v>
      </c>
      <c r="LD164" s="89">
        <f ca="1">IFERROR(LD140*LD48^2*E3_Parameter!$C$18/(2*LD25),0)</f>
        <v>0</v>
      </c>
      <c r="LE164" s="89">
        <f ca="1">IFERROR(LE140*LE48^2*E3_Parameter!$C$18/(2*LE25),0)</f>
        <v>0</v>
      </c>
      <c r="LF164" s="89">
        <f ca="1">IFERROR(LF140*LF48^2*E3_Parameter!$C$18/(2*LF25),0)</f>
        <v>0</v>
      </c>
      <c r="LG164" s="89">
        <f ca="1">IFERROR(LG140*LG48^2*E3_Parameter!$C$18/(2*LG25),0)</f>
        <v>0</v>
      </c>
      <c r="LH164" s="89">
        <f ca="1">IFERROR(LH140*LH48^2*E3_Parameter!$C$18/(2*LH25),0)</f>
        <v>0</v>
      </c>
      <c r="LI164" s="89">
        <f ca="1">IFERROR(LI140*LI48^2*E3_Parameter!$C$18/(2*LI25),0)</f>
        <v>0</v>
      </c>
      <c r="LJ164" s="89">
        <f ca="1">IFERROR(LJ140*LJ48^2*E3_Parameter!$C$18/(2*LJ25),0)</f>
        <v>0</v>
      </c>
      <c r="LK164" s="89">
        <f ca="1">IFERROR(LK140*LK48^2*E3_Parameter!$C$18/(2*LK25),0)</f>
        <v>0</v>
      </c>
      <c r="LL164" s="89">
        <f ca="1">IFERROR(LL140*LL48^2*E3_Parameter!$C$18/(2*LL25),0)</f>
        <v>0</v>
      </c>
      <c r="LM164" s="89">
        <f ca="1">IFERROR(LM140*LM48^2*E3_Parameter!$C$18/(2*LM25),0)</f>
        <v>0</v>
      </c>
      <c r="LN164" s="89">
        <f ca="1">IFERROR(LN140*LN48^2*E3_Parameter!$C$18/(2*LN25),0)</f>
        <v>0</v>
      </c>
      <c r="LO164" s="89">
        <f ca="1">IFERROR(LO140*LO48^2*E3_Parameter!$C$18/(2*LO25),0)</f>
        <v>0</v>
      </c>
      <c r="LP164" s="89">
        <f ca="1">IFERROR(LP140*LP48^2*E3_Parameter!$C$18/(2*LP25),0)</f>
        <v>0</v>
      </c>
      <c r="LQ164" s="89">
        <f ca="1">IFERROR(LQ140*LQ48^2*E3_Parameter!$C$18/(2*LQ25),0)</f>
        <v>0</v>
      </c>
      <c r="LR164" s="89">
        <f ca="1">IFERROR(LR140*LR48^2*E3_Parameter!$C$18/(2*LR25),0)</f>
        <v>0</v>
      </c>
      <c r="LS164" s="89">
        <f ca="1">IFERROR(LS140*LS48^2*E3_Parameter!$C$18/(2*LS25),0)</f>
        <v>0</v>
      </c>
      <c r="LT164" s="89">
        <f ca="1">IFERROR(LT140*LT48^2*E3_Parameter!$C$18/(2*LT25),0)</f>
        <v>0</v>
      </c>
      <c r="LU164" s="89">
        <f ca="1">IFERROR(LU140*LU48^2*E3_Parameter!$C$18/(2*LU25),0)</f>
        <v>0</v>
      </c>
      <c r="LV164" s="89">
        <f ca="1">IFERROR(LV140*LV48^2*E3_Parameter!$C$18/(2*LV25),0)</f>
        <v>0</v>
      </c>
      <c r="LW164" s="89">
        <f ca="1">IFERROR(LW140*LW48^2*E3_Parameter!$C$18/(2*LW25),0)</f>
        <v>0</v>
      </c>
      <c r="LX164" s="89">
        <f ca="1">IFERROR(LX140*LX48^2*E3_Parameter!$C$18/(2*LX25),0)</f>
        <v>0</v>
      </c>
      <c r="LY164" s="89">
        <f ca="1">IFERROR(LY140*LY48^2*E3_Parameter!$C$18/(2*LY25),0)</f>
        <v>0</v>
      </c>
      <c r="LZ164" s="89">
        <f ca="1">IFERROR(LZ140*LZ48^2*E3_Parameter!$C$18/(2*LZ25),0)</f>
        <v>0</v>
      </c>
      <c r="MA164" s="89">
        <f ca="1">IFERROR(MA140*MA48^2*E3_Parameter!$C$18/(2*MA25),0)</f>
        <v>0</v>
      </c>
      <c r="MB164" s="89">
        <f ca="1">IFERROR(MB140*MB48^2*E3_Parameter!$C$18/(2*MB25),0)</f>
        <v>0</v>
      </c>
      <c r="MC164" s="89">
        <f ca="1">IFERROR(MC140*MC48^2*E3_Parameter!$C$18/(2*MC25),0)</f>
        <v>0</v>
      </c>
      <c r="MD164" s="89">
        <f ca="1">IFERROR(MD140*MD48^2*E3_Parameter!$C$18/(2*MD25),0)</f>
        <v>0</v>
      </c>
      <c r="ME164" s="89">
        <f ca="1">IFERROR(ME140*ME48^2*E3_Parameter!$C$18/(2*ME25),0)</f>
        <v>0</v>
      </c>
      <c r="MF164" s="89">
        <f ca="1">IFERROR(MF140*MF48^2*E3_Parameter!$C$18/(2*MF25),0)</f>
        <v>0</v>
      </c>
      <c r="MG164" s="89">
        <f ca="1">IFERROR(MG140*MG48^2*E3_Parameter!$C$18/(2*MG25),0)</f>
        <v>0</v>
      </c>
      <c r="MH164" s="89">
        <f ca="1">IFERROR(MH140*MH48^2*E3_Parameter!$C$18/(2*MH25),0)</f>
        <v>0</v>
      </c>
      <c r="MI164" s="89">
        <f ca="1">IFERROR(MI140*MI48^2*E3_Parameter!$C$18/(2*MI25),0)</f>
        <v>0</v>
      </c>
      <c r="MJ164" s="89">
        <f ca="1">IFERROR(MJ140*MJ48^2*E3_Parameter!$C$18/(2*MJ25),0)</f>
        <v>0</v>
      </c>
      <c r="MK164" s="89">
        <f ca="1">IFERROR(MK140*MK48^2*E3_Parameter!$C$18/(2*MK25),0)</f>
        <v>0</v>
      </c>
      <c r="ML164" s="89">
        <f ca="1">IFERROR(ML140*ML48^2*E3_Parameter!$C$18/(2*ML25),0)</f>
        <v>0</v>
      </c>
      <c r="MM164" s="89">
        <f ca="1">IFERROR(MM140*MM48^2*E3_Parameter!$C$18/(2*MM25),0)</f>
        <v>0</v>
      </c>
      <c r="MN164" s="89">
        <f ca="1">IFERROR(MN140*MN48^2*E3_Parameter!$C$18/(2*MN25),0)</f>
        <v>0</v>
      </c>
      <c r="MO164" s="89">
        <f ca="1">IFERROR(MO140*MO48^2*E3_Parameter!$C$18/(2*MO25),0)</f>
        <v>0</v>
      </c>
      <c r="MP164" s="89">
        <f ca="1">IFERROR(MP140*MP48^2*E3_Parameter!$C$18/(2*MP25),0)</f>
        <v>0</v>
      </c>
      <c r="MQ164" s="89">
        <f ca="1">IFERROR(MQ140*MQ48^2*E3_Parameter!$C$18/(2*MQ25),0)</f>
        <v>0</v>
      </c>
      <c r="MR164" s="89">
        <f ca="1">IFERROR(MR140*MR48^2*E3_Parameter!$C$18/(2*MR25),0)</f>
        <v>0</v>
      </c>
      <c r="MS164" s="89">
        <f ca="1">IFERROR(MS140*MS48^2*E3_Parameter!$C$18/(2*MS25),0)</f>
        <v>0</v>
      </c>
      <c r="MT164" s="89">
        <f ca="1">IFERROR(MT140*MT48^2*E3_Parameter!$C$18/(2*MT25),0)</f>
        <v>0</v>
      </c>
      <c r="MU164" s="89">
        <f ca="1">IFERROR(MU140*MU48^2*E3_Parameter!$C$18/(2*MU25),0)</f>
        <v>0</v>
      </c>
      <c r="MV164" s="89">
        <f ca="1">IFERROR(MV140*MV48^2*E3_Parameter!$C$18/(2*MV25),0)</f>
        <v>0</v>
      </c>
      <c r="MW164" s="89">
        <f ca="1">IFERROR(MW140*MW48^2*E3_Parameter!$C$18/(2*MW25),0)</f>
        <v>0</v>
      </c>
      <c r="MX164" s="89">
        <f ca="1">IFERROR(MX140*MX48^2*E3_Parameter!$C$18/(2*MX25),0)</f>
        <v>0</v>
      </c>
      <c r="MY164" s="89">
        <f ca="1">IFERROR(MY140*MY48^2*E3_Parameter!$C$18/(2*MY25),0)</f>
        <v>0</v>
      </c>
      <c r="MZ164" s="89">
        <f ca="1">IFERROR(MZ140*MZ48^2*E3_Parameter!$C$18/(2*MZ25),0)</f>
        <v>0</v>
      </c>
      <c r="NA164" s="89">
        <f ca="1">IFERROR(NA140*NA48^2*E3_Parameter!$C$18/(2*NA25),0)</f>
        <v>0</v>
      </c>
      <c r="NB164" s="89">
        <f ca="1">IFERROR(NB140*NB48^2*E3_Parameter!$C$18/(2*NB25),0)</f>
        <v>0</v>
      </c>
      <c r="NC164" s="89">
        <f ca="1">IFERROR(NC140*NC48^2*E3_Parameter!$C$18/(2*NC25),0)</f>
        <v>0</v>
      </c>
      <c r="ND164" s="89">
        <f ca="1">IFERROR(ND140*ND48^2*E3_Parameter!$C$18/(2*ND25),0)</f>
        <v>0</v>
      </c>
      <c r="NE164" s="89">
        <f ca="1">IFERROR(NE140*NE48^2*E3_Parameter!$C$18/(2*NE25),0)</f>
        <v>0</v>
      </c>
      <c r="NF164" s="89">
        <f ca="1">IFERROR(NF140*NF48^2*E3_Parameter!$C$18/(2*NF25),0)</f>
        <v>0</v>
      </c>
      <c r="NG164" s="89">
        <f ca="1">IFERROR(NG140*NG48^2*E3_Parameter!$C$18/(2*NG25),0)</f>
        <v>0</v>
      </c>
      <c r="NH164" s="89">
        <f ca="1">IFERROR(NH140*NH48^2*E3_Parameter!$C$18/(2*NH25),0)</f>
        <v>0</v>
      </c>
      <c r="NI164" s="89">
        <f ca="1">IFERROR(NI140*NI48^2*E3_Parameter!$C$18/(2*NI25),0)</f>
        <v>0</v>
      </c>
      <c r="NJ164" s="89">
        <f ca="1">IFERROR(NJ140*NJ48^2*E3_Parameter!$C$18/(2*NJ25),0)</f>
        <v>0</v>
      </c>
      <c r="NK164" s="89">
        <f ca="1">IFERROR(NK140*NK48^2*E3_Parameter!$C$18/(2*NK25),0)</f>
        <v>0</v>
      </c>
      <c r="NL164" s="89">
        <f ca="1">IFERROR(NL140*NL48^2*E3_Parameter!$C$18/(2*NL25),0)</f>
        <v>0</v>
      </c>
      <c r="NM164" s="89">
        <f ca="1">IFERROR(NM140*NM48^2*E3_Parameter!$C$18/(2*NM25),0)</f>
        <v>0</v>
      </c>
      <c r="NN164" s="89">
        <f ca="1">IFERROR(NN140*NN48^2*E3_Parameter!$C$18/(2*NN25),0)</f>
        <v>0</v>
      </c>
      <c r="NO164" s="89">
        <f ca="1">IFERROR(NO140*NO48^2*E3_Parameter!$C$18/(2*NO25),0)</f>
        <v>0</v>
      </c>
      <c r="NP164" s="89">
        <f ca="1">IFERROR(NP140*NP48^2*E3_Parameter!$C$18/(2*NP25),0)</f>
        <v>0</v>
      </c>
      <c r="NQ164" s="89">
        <f ca="1">IFERROR(NQ140*NQ48^2*E3_Parameter!$C$18/(2*NQ25),0)</f>
        <v>0</v>
      </c>
      <c r="NR164" s="89">
        <f ca="1">IFERROR(NR140*NR48^2*E3_Parameter!$C$18/(2*NR25),0)</f>
        <v>0</v>
      </c>
      <c r="NS164" s="89">
        <f ca="1">IFERROR(NS140*NS48^2*E3_Parameter!$C$18/(2*NS25),0)</f>
        <v>0</v>
      </c>
      <c r="NT164" s="89">
        <f ca="1">IFERROR(NT140*NT48^2*E3_Parameter!$C$18/(2*NT25),0)</f>
        <v>0</v>
      </c>
      <c r="NU164" s="89">
        <f ca="1">IFERROR(NU140*NU48^2*E3_Parameter!$C$18/(2*NU25),0)</f>
        <v>0</v>
      </c>
      <c r="NV164" s="89">
        <f ca="1">IFERROR(NV140*NV48^2*E3_Parameter!$C$18/(2*NV25),0)</f>
        <v>0</v>
      </c>
      <c r="NW164" s="89">
        <f ca="1">IFERROR(NW140*NW48^2*E3_Parameter!$C$18/(2*NW25),0)</f>
        <v>0</v>
      </c>
      <c r="NX164" s="89">
        <f ca="1">IFERROR(NX140*NX48^2*E3_Parameter!$C$18/(2*NX25),0)</f>
        <v>0</v>
      </c>
      <c r="NY164" s="89">
        <f ca="1">IFERROR(NY140*NY48^2*E3_Parameter!$C$18/(2*NY25),0)</f>
        <v>0</v>
      </c>
      <c r="NZ164" s="89">
        <f ca="1">IFERROR(NZ140*NZ48^2*E3_Parameter!$C$18/(2*NZ25),0)</f>
        <v>0</v>
      </c>
      <c r="OA164" s="89">
        <f ca="1">IFERROR(OA140*OA48^2*E3_Parameter!$C$18/(2*OA25),0)</f>
        <v>0</v>
      </c>
      <c r="OB164" s="89">
        <f ca="1">IFERROR(OB140*OB48^2*E3_Parameter!$C$18/(2*OB25),0)</f>
        <v>0</v>
      </c>
      <c r="OC164" s="89">
        <f ca="1">IFERROR(OC140*OC48^2*E3_Parameter!$C$18/(2*OC25),0)</f>
        <v>0</v>
      </c>
      <c r="OD164" s="89">
        <f ca="1">IFERROR(OD140*OD48^2*E3_Parameter!$C$18/(2*OD25),0)</f>
        <v>0</v>
      </c>
      <c r="OE164" s="89">
        <f ca="1">IFERROR(OE140*OE48^2*E3_Parameter!$C$18/(2*OE25),0)</f>
        <v>0</v>
      </c>
      <c r="OF164" s="89">
        <f ca="1">IFERROR(OF140*OF48^2*E3_Parameter!$C$18/(2*OF25),0)</f>
        <v>0</v>
      </c>
      <c r="OG164" s="89">
        <f ca="1">IFERROR(OG140*OG48^2*E3_Parameter!$C$18/(2*OG25),0)</f>
        <v>0</v>
      </c>
      <c r="OH164" s="89">
        <f ca="1">IFERROR(OH140*OH48^2*E3_Parameter!$C$18/(2*OH25),0)</f>
        <v>0</v>
      </c>
      <c r="OI164" s="89">
        <f ca="1">IFERROR(OI140*OI48^2*E3_Parameter!$C$18/(2*OI25),0)</f>
        <v>0</v>
      </c>
      <c r="OJ164" s="89">
        <f ca="1">IFERROR(OJ140*OJ48^2*E3_Parameter!$C$18/(2*OJ25),0)</f>
        <v>0</v>
      </c>
      <c r="OK164" s="89">
        <f ca="1">IFERROR(OK140*OK48^2*E3_Parameter!$C$18/(2*OK25),0)</f>
        <v>0</v>
      </c>
      <c r="OL164" s="89">
        <f ca="1">IFERROR(OL140*OL48^2*E3_Parameter!$C$18/(2*OL25),0)</f>
        <v>0</v>
      </c>
      <c r="OM164" s="89">
        <f ca="1">IFERROR(OM140*OM48^2*E3_Parameter!$C$18/(2*OM25),0)</f>
        <v>0</v>
      </c>
    </row>
    <row r="165" spans="1:403" x14ac:dyDescent="0.3">
      <c r="A165" s="84">
        <v>2</v>
      </c>
      <c r="B165" s="84">
        <v>25</v>
      </c>
      <c r="C165" s="85" t="s">
        <v>88</v>
      </c>
      <c r="D165" s="89">
        <f ca="1">IFERROR(D141*D49^2*E3_Parameter!$C$18/(2*D26),0)</f>
        <v>28273.657811667999</v>
      </c>
      <c r="E165" s="89">
        <f ca="1">IFERROR(E141*E49^2*E3_Parameter!$C$18/(2*E26),0)</f>
        <v>36.120498984616319</v>
      </c>
      <c r="F165" s="89">
        <f ca="1">IFERROR(F141*F49^2*E3_Parameter!$C$18/(2*F26),0)</f>
        <v>26784.654120072326</v>
      </c>
      <c r="G165" s="89">
        <f ca="1">IFERROR(G141*G49^2*E3_Parameter!$C$18/(2*G26),0)</f>
        <v>6764.2346946798898</v>
      </c>
      <c r="H165" s="89">
        <f ca="1">IFERROR(H141*H49^2*E3_Parameter!$C$18/(2*H26),0)</f>
        <v>1195.0029592172957</v>
      </c>
      <c r="I165" s="89">
        <f ca="1">IFERROR(I141*I49^2*E3_Parameter!$C$18/(2*I26),0)</f>
        <v>334.0855047023523</v>
      </c>
      <c r="J165" s="89">
        <f ca="1">IFERROR(J141*J49^2*E3_Parameter!$C$18/(2*J26),0)</f>
        <v>334.0855047023523</v>
      </c>
      <c r="K165" s="89">
        <f ca="1">IFERROR(K141*K49^2*E3_Parameter!$C$18/(2*K26),0)</f>
        <v>2556.6142464793406</v>
      </c>
      <c r="L165" s="89">
        <f ca="1">IFERROR(L141*L49^2*E3_Parameter!$C$18/(2*L26),0)</f>
        <v>334.0855047023523</v>
      </c>
      <c r="M165" s="89">
        <f ca="1">IFERROR(M141*M49^2*E3_Parameter!$C$18/(2*M26),0)</f>
        <v>1195.0029592172957</v>
      </c>
      <c r="N165" s="89">
        <f ca="1">IFERROR(N141*N49^2*E3_Parameter!$C$18/(2*N26),0)</f>
        <v>334.0855047023523</v>
      </c>
      <c r="O165" s="89">
        <f ca="1">IFERROR(O141*O49^2*E3_Parameter!$C$18/(2*O26),0)</f>
        <v>334.0855047023523</v>
      </c>
      <c r="P165" s="89">
        <f ca="1">IFERROR(P141*P49^2*E3_Parameter!$C$18/(2*P26),0)</f>
        <v>7223.0492573043975</v>
      </c>
      <c r="Q165" s="89">
        <f ca="1">IFERROR(Q141*Q49^2*E3_Parameter!$C$18/(2*Q26),0)</f>
        <v>1945.6254848675467</v>
      </c>
      <c r="R165" s="89">
        <f ca="1">IFERROR(R141*R49^2*E3_Parameter!$C$18/(2*R26),0)</f>
        <v>1922.2093679195098</v>
      </c>
      <c r="S165" s="89">
        <f ca="1">IFERROR(S141*S49^2*E3_Parameter!$C$18/(2*S26),0)</f>
        <v>450.59707681118778</v>
      </c>
      <c r="T165" s="89">
        <f ca="1">IFERROR(T141*T49^2*E3_Parameter!$C$18/(2*T26),0)</f>
        <v>617.70949002956013</v>
      </c>
      <c r="U165" s="89">
        <f ca="1">IFERROR(U141*U49^2*E3_Parameter!$C$18/(2*U26),0)</f>
        <v>182.04776195692887</v>
      </c>
      <c r="V165" s="89">
        <f ca="1">IFERROR(V141*V49^2*E3_Parameter!$C$18/(2*V26),0)</f>
        <v>169.20445863813643</v>
      </c>
      <c r="W165" s="89">
        <f ca="1">IFERROR(W141*W49^2*E3_Parameter!$C$18/(2*W26),0)</f>
        <v>4.6570886263118529</v>
      </c>
      <c r="X165" s="89">
        <f ca="1">IFERROR(X141*X49^2*E3_Parameter!$C$18/(2*X26),0)</f>
        <v>133.29038862179431</v>
      </c>
      <c r="Y165" s="89">
        <f ca="1">IFERROR(Y141*Y49^2*E3_Parameter!$C$18/(2*Y26),0)</f>
        <v>4.6570886263118529</v>
      </c>
      <c r="Z165" s="89">
        <f ca="1">IFERROR(Z141*Z49^2*E3_Parameter!$C$18/(2*Z26),0)</f>
        <v>101.34189238435852</v>
      </c>
      <c r="AA165" s="89">
        <f ca="1">IFERROR(AA141*AA49^2*E3_Parameter!$C$18/(2*AA26),0)</f>
        <v>4.6570886263118529</v>
      </c>
      <c r="AB165" s="89">
        <f ca="1">IFERROR(AB141*AB49^2*E3_Parameter!$C$18/(2*AB26),0)</f>
        <v>73.425978090838854</v>
      </c>
      <c r="AC165" s="89">
        <f ca="1">IFERROR(AC141*AC49^2*E3_Parameter!$C$18/(2*AC26),0)</f>
        <v>4.6570886263118529</v>
      </c>
      <c r="AD165" s="89">
        <f ca="1">IFERROR(AD141*AD49^2*E3_Parameter!$C$18/(2*AD26),0)</f>
        <v>49.632432793079346</v>
      </c>
      <c r="AE165" s="89">
        <f ca="1">IFERROR(AE141*AE49^2*E3_Parameter!$C$18/(2*AE26),0)</f>
        <v>4.6570886263118529</v>
      </c>
      <c r="AF165" s="89">
        <f ca="1">IFERROR(AF141*AF49^2*E3_Parameter!$C$18/(2*AF26),0)</f>
        <v>30.087673214203868</v>
      </c>
      <c r="AG165" s="89">
        <f ca="1">IFERROR(AG141*AG49^2*E3_Parameter!$C$18/(2*AG26),0)</f>
        <v>4.6570886263118529</v>
      </c>
      <c r="AH165" s="89">
        <f ca="1">IFERROR(AH141*AH49^2*E3_Parameter!$C$18/(2*AH26),0)</f>
        <v>14.983891289276128</v>
      </c>
      <c r="AI165" s="89">
        <f ca="1">IFERROR(AI141*AI49^2*E3_Parameter!$C$18/(2*AI26),0)</f>
        <v>4.6570886263118529</v>
      </c>
      <c r="AJ165" s="89">
        <f ca="1">IFERROR(AJ141*AJ49^2*E3_Parameter!$C$18/(2*AJ26),0)</f>
        <v>4.6570886263118529</v>
      </c>
      <c r="AK165" s="89">
        <f ca="1">IFERROR(AK141*AK49^2*E3_Parameter!$C$18/(2*AK26),0)</f>
        <v>0</v>
      </c>
      <c r="AL165" s="89">
        <f ca="1">IFERROR(AL141*AL49^2*E3_Parameter!$C$18/(2*AL26),0)</f>
        <v>0</v>
      </c>
      <c r="AM165" s="89">
        <f ca="1">IFERROR(AM141*AM49^2*E3_Parameter!$C$18/(2*AM26),0)</f>
        <v>0</v>
      </c>
      <c r="AN165" s="89">
        <f ca="1">IFERROR(AN141*AN49^2*E3_Parameter!$C$18/(2*AN26),0)</f>
        <v>0</v>
      </c>
      <c r="AO165" s="89">
        <f ca="1">IFERROR(AO141*AO49^2*E3_Parameter!$C$18/(2*AO26),0)</f>
        <v>0</v>
      </c>
      <c r="AP165" s="89">
        <f ca="1">IFERROR(AP141*AP49^2*E3_Parameter!$C$18/(2*AP26),0)</f>
        <v>0</v>
      </c>
      <c r="AQ165" s="89">
        <f ca="1">IFERROR(AQ141*AQ49^2*E3_Parameter!$C$18/(2*AQ26),0)</f>
        <v>0</v>
      </c>
      <c r="AR165" s="89">
        <f ca="1">IFERROR(AR141*AR49^2*E3_Parameter!$C$18/(2*AR26),0)</f>
        <v>0</v>
      </c>
      <c r="AS165" s="89">
        <f ca="1">IFERROR(AS141*AS49^2*E3_Parameter!$C$18/(2*AS26),0)</f>
        <v>0</v>
      </c>
      <c r="AT165" s="89">
        <f ca="1">IFERROR(AT141*AT49^2*E3_Parameter!$C$18/(2*AT26),0)</f>
        <v>0</v>
      </c>
      <c r="AU165" s="89">
        <f ca="1">IFERROR(AU141*AU49^2*E3_Parameter!$C$18/(2*AU26),0)</f>
        <v>0</v>
      </c>
      <c r="AV165" s="89">
        <f ca="1">IFERROR(AV141*AV49^2*E3_Parameter!$C$18/(2*AV26),0)</f>
        <v>0</v>
      </c>
      <c r="AW165" s="89">
        <f ca="1">IFERROR(AW141*AW49^2*E3_Parameter!$C$18/(2*AW26),0)</f>
        <v>0</v>
      </c>
      <c r="AX165" s="89">
        <f ca="1">IFERROR(AX141*AX49^2*E3_Parameter!$C$18/(2*AX26),0)</f>
        <v>0</v>
      </c>
      <c r="AY165" s="89">
        <f ca="1">IFERROR(AY141*AY49^2*E3_Parameter!$C$18/(2*AY26),0)</f>
        <v>0</v>
      </c>
      <c r="AZ165" s="89">
        <f ca="1">IFERROR(AZ141*AZ49^2*E3_Parameter!$C$18/(2*AZ26),0)</f>
        <v>0</v>
      </c>
      <c r="BA165" s="89">
        <f ca="1">IFERROR(BA141*BA49^2*E3_Parameter!$C$18/(2*BA26),0)</f>
        <v>0</v>
      </c>
      <c r="BB165" s="89">
        <f ca="1">IFERROR(BB141*BB49^2*E3_Parameter!$C$18/(2*BB26),0)</f>
        <v>0</v>
      </c>
      <c r="BC165" s="89">
        <f ca="1">IFERROR(BC141*BC49^2*E3_Parameter!$C$18/(2*BC26),0)</f>
        <v>0</v>
      </c>
      <c r="BD165" s="89">
        <f ca="1">IFERROR(BD141*BD49^2*E3_Parameter!$C$18/(2*BD26),0)</f>
        <v>0</v>
      </c>
      <c r="BE165" s="89">
        <f ca="1">IFERROR(BE141*BE49^2*E3_Parameter!$C$18/(2*BE26),0)</f>
        <v>0</v>
      </c>
      <c r="BF165" s="89">
        <f ca="1">IFERROR(BF141*BF49^2*E3_Parameter!$C$18/(2*BF26),0)</f>
        <v>0</v>
      </c>
      <c r="BG165" s="89">
        <f ca="1">IFERROR(BG141*BG49^2*E3_Parameter!$C$18/(2*BG26),0)</f>
        <v>0</v>
      </c>
      <c r="BH165" s="89">
        <f ca="1">IFERROR(BH141*BH49^2*E3_Parameter!$C$18/(2*BH26),0)</f>
        <v>0</v>
      </c>
      <c r="BI165" s="89">
        <f ca="1">IFERROR(BI141*BI49^2*E3_Parameter!$C$18/(2*BI26),0)</f>
        <v>0</v>
      </c>
      <c r="BJ165" s="89">
        <f ca="1">IFERROR(BJ141*BJ49^2*E3_Parameter!$C$18/(2*BJ26),0)</f>
        <v>0</v>
      </c>
      <c r="BK165" s="89">
        <f ca="1">IFERROR(BK141*BK49^2*E3_Parameter!$C$18/(2*BK26),0)</f>
        <v>0</v>
      </c>
      <c r="BL165" s="89">
        <f ca="1">IFERROR(BL141*BL49^2*E3_Parameter!$C$18/(2*BL26),0)</f>
        <v>0</v>
      </c>
      <c r="BM165" s="89">
        <f ca="1">IFERROR(BM141*BM49^2*E3_Parameter!$C$18/(2*BM26),0)</f>
        <v>0</v>
      </c>
      <c r="BN165" s="89">
        <f ca="1">IFERROR(BN141*BN49^2*E3_Parameter!$C$18/(2*BN26),0)</f>
        <v>0</v>
      </c>
      <c r="BO165" s="89">
        <f ca="1">IFERROR(BO141*BO49^2*E3_Parameter!$C$18/(2*BO26),0)</f>
        <v>0</v>
      </c>
      <c r="BP165" s="89">
        <f ca="1">IFERROR(BP141*BP49^2*E3_Parameter!$C$18/(2*BP26),0)</f>
        <v>0</v>
      </c>
      <c r="BQ165" s="89">
        <f ca="1">IFERROR(BQ141*BQ49^2*E3_Parameter!$C$18/(2*BQ26),0)</f>
        <v>0</v>
      </c>
      <c r="BR165" s="89">
        <f ca="1">IFERROR(BR141*BR49^2*E3_Parameter!$C$18/(2*BR26),0)</f>
        <v>0</v>
      </c>
      <c r="BS165" s="89">
        <f ca="1">IFERROR(BS141*BS49^2*E3_Parameter!$C$18/(2*BS26),0)</f>
        <v>0</v>
      </c>
      <c r="BT165" s="89">
        <f ca="1">IFERROR(BT141*BT49^2*E3_Parameter!$C$18/(2*BT26),0)</f>
        <v>0</v>
      </c>
      <c r="BU165" s="89">
        <f ca="1">IFERROR(BU141*BU49^2*E3_Parameter!$C$18/(2*BU26),0)</f>
        <v>0</v>
      </c>
      <c r="BV165" s="89">
        <f ca="1">IFERROR(BV141*BV49^2*E3_Parameter!$C$18/(2*BV26),0)</f>
        <v>0</v>
      </c>
      <c r="BW165" s="89">
        <f ca="1">IFERROR(BW141*BW49^2*E3_Parameter!$C$18/(2*BW26),0)</f>
        <v>0</v>
      </c>
      <c r="BX165" s="89">
        <f ca="1">IFERROR(BX141*BX49^2*E3_Parameter!$C$18/(2*BX26),0)</f>
        <v>0</v>
      </c>
      <c r="BY165" s="89">
        <f ca="1">IFERROR(BY141*BY49^2*E3_Parameter!$C$18/(2*BY26),0)</f>
        <v>0</v>
      </c>
      <c r="BZ165" s="89">
        <f ca="1">IFERROR(BZ141*BZ49^2*E3_Parameter!$C$18/(2*BZ26),0)</f>
        <v>0</v>
      </c>
      <c r="CA165" s="89">
        <f ca="1">IFERROR(CA141*CA49^2*E3_Parameter!$C$18/(2*CA26),0)</f>
        <v>0</v>
      </c>
      <c r="CB165" s="89">
        <f ca="1">IFERROR(CB141*CB49^2*E3_Parameter!$C$18/(2*CB26),0)</f>
        <v>0</v>
      </c>
      <c r="CC165" s="89">
        <f ca="1">IFERROR(CC141*CC49^2*E3_Parameter!$C$18/(2*CC26),0)</f>
        <v>0</v>
      </c>
      <c r="CD165" s="89">
        <f ca="1">IFERROR(CD141*CD49^2*E3_Parameter!$C$18/(2*CD26),0)</f>
        <v>0</v>
      </c>
      <c r="CE165" s="89">
        <f ca="1">IFERROR(CE141*CE49^2*E3_Parameter!$C$18/(2*CE26),0)</f>
        <v>0</v>
      </c>
      <c r="CF165" s="89">
        <f ca="1">IFERROR(CF141*CF49^2*E3_Parameter!$C$18/(2*CF26),0)</f>
        <v>0</v>
      </c>
      <c r="CG165" s="89">
        <f ca="1">IFERROR(CG141*CG49^2*E3_Parameter!$C$18/(2*CG26),0)</f>
        <v>0</v>
      </c>
      <c r="CH165" s="89">
        <f ca="1">IFERROR(CH141*CH49^2*E3_Parameter!$C$18/(2*CH26),0)</f>
        <v>0</v>
      </c>
      <c r="CI165" s="89">
        <f ca="1">IFERROR(CI141*CI49^2*E3_Parameter!$C$18/(2*CI26),0)</f>
        <v>0</v>
      </c>
      <c r="CJ165" s="89">
        <f ca="1">IFERROR(CJ141*CJ49^2*E3_Parameter!$C$18/(2*CJ26),0)</f>
        <v>0</v>
      </c>
      <c r="CK165" s="89">
        <f ca="1">IFERROR(CK141*CK49^2*E3_Parameter!$C$18/(2*CK26),0)</f>
        <v>0</v>
      </c>
      <c r="CL165" s="89">
        <f ca="1">IFERROR(CL141*CL49^2*E3_Parameter!$C$18/(2*CL26),0)</f>
        <v>0</v>
      </c>
      <c r="CM165" s="89">
        <f ca="1">IFERROR(CM141*CM49^2*E3_Parameter!$C$18/(2*CM26),0)</f>
        <v>0</v>
      </c>
      <c r="CN165" s="89">
        <f ca="1">IFERROR(CN141*CN49^2*E3_Parameter!$C$18/(2*CN26),0)</f>
        <v>0</v>
      </c>
      <c r="CO165" s="89">
        <f ca="1">IFERROR(CO141*CO49^2*E3_Parameter!$C$18/(2*CO26),0)</f>
        <v>0</v>
      </c>
      <c r="CP165" s="89">
        <f ca="1">IFERROR(CP141*CP49^2*E3_Parameter!$C$18/(2*CP26),0)</f>
        <v>0</v>
      </c>
      <c r="CQ165" s="89">
        <f ca="1">IFERROR(CQ141*CQ49^2*E3_Parameter!$C$18/(2*CQ26),0)</f>
        <v>0</v>
      </c>
      <c r="CR165" s="89">
        <f ca="1">IFERROR(CR141*CR49^2*E3_Parameter!$C$18/(2*CR26),0)</f>
        <v>0</v>
      </c>
      <c r="CS165" s="89">
        <f ca="1">IFERROR(CS141*CS49^2*E3_Parameter!$C$18/(2*CS26),0)</f>
        <v>0</v>
      </c>
      <c r="CT165" s="89">
        <f ca="1">IFERROR(CT141*CT49^2*E3_Parameter!$C$18/(2*CT26),0)</f>
        <v>0</v>
      </c>
      <c r="CU165" s="89">
        <f ca="1">IFERROR(CU141*CU49^2*E3_Parameter!$C$18/(2*CU26),0)</f>
        <v>0</v>
      </c>
      <c r="CV165" s="89">
        <f ca="1">IFERROR(CV141*CV49^2*E3_Parameter!$C$18/(2*CV26),0)</f>
        <v>0</v>
      </c>
      <c r="CW165" s="89">
        <f ca="1">IFERROR(CW141*CW49^2*E3_Parameter!$C$18/(2*CW26),0)</f>
        <v>0</v>
      </c>
      <c r="CX165" s="89">
        <f ca="1">IFERROR(CX141*CX49^2*E3_Parameter!$C$18/(2*CX26),0)</f>
        <v>0</v>
      </c>
      <c r="CY165" s="89">
        <f ca="1">IFERROR(CY141*CY49^2*E3_Parameter!$C$18/(2*CY26),0)</f>
        <v>0</v>
      </c>
      <c r="CZ165" s="89">
        <f ca="1">IFERROR(CZ141*CZ49^2*E3_Parameter!$C$18/(2*CZ26),0)</f>
        <v>0</v>
      </c>
      <c r="DA165" s="89">
        <f ca="1">IFERROR(DA141*DA49^2*E3_Parameter!$C$18/(2*DA26),0)</f>
        <v>0</v>
      </c>
      <c r="DB165" s="89">
        <f ca="1">IFERROR(DB141*DB49^2*E3_Parameter!$C$18/(2*DB26),0)</f>
        <v>0</v>
      </c>
      <c r="DC165" s="89">
        <f ca="1">IFERROR(DC141*DC49^2*E3_Parameter!$C$18/(2*DC26),0)</f>
        <v>0</v>
      </c>
      <c r="DD165" s="89">
        <f ca="1">IFERROR(DD141*DD49^2*E3_Parameter!$C$18/(2*DD26),0)</f>
        <v>0</v>
      </c>
      <c r="DE165" s="89">
        <f ca="1">IFERROR(DE141*DE49^2*E3_Parameter!$C$18/(2*DE26),0)</f>
        <v>0</v>
      </c>
      <c r="DF165" s="89">
        <f ca="1">IFERROR(DF141*DF49^2*E3_Parameter!$C$18/(2*DF26),0)</f>
        <v>0</v>
      </c>
      <c r="DG165" s="89">
        <f ca="1">IFERROR(DG141*DG49^2*E3_Parameter!$C$18/(2*DG26),0)</f>
        <v>0</v>
      </c>
      <c r="DH165" s="89">
        <f ca="1">IFERROR(DH141*DH49^2*E3_Parameter!$C$18/(2*DH26),0)</f>
        <v>0</v>
      </c>
      <c r="DI165" s="89">
        <f ca="1">IFERROR(DI141*DI49^2*E3_Parameter!$C$18/(2*DI26),0)</f>
        <v>0</v>
      </c>
      <c r="DJ165" s="89">
        <f ca="1">IFERROR(DJ141*DJ49^2*E3_Parameter!$C$18/(2*DJ26),0)</f>
        <v>0</v>
      </c>
      <c r="DK165" s="89">
        <f ca="1">IFERROR(DK141*DK49^2*E3_Parameter!$C$18/(2*DK26),0)</f>
        <v>0</v>
      </c>
      <c r="DL165" s="89">
        <f ca="1">IFERROR(DL141*DL49^2*E3_Parameter!$C$18/(2*DL26),0)</f>
        <v>0</v>
      </c>
      <c r="DM165" s="89">
        <f ca="1">IFERROR(DM141*DM49^2*E3_Parameter!$C$18/(2*DM26),0)</f>
        <v>0</v>
      </c>
      <c r="DN165" s="89">
        <f ca="1">IFERROR(DN141*DN49^2*E3_Parameter!$C$18/(2*DN26),0)</f>
        <v>0</v>
      </c>
      <c r="DO165" s="89">
        <f ca="1">IFERROR(DO141*DO49^2*E3_Parameter!$C$18/(2*DO26),0)</f>
        <v>0</v>
      </c>
      <c r="DP165" s="89">
        <f ca="1">IFERROR(DP141*DP49^2*E3_Parameter!$C$18/(2*DP26),0)</f>
        <v>0</v>
      </c>
      <c r="DQ165" s="89">
        <f ca="1">IFERROR(DQ141*DQ49^2*E3_Parameter!$C$18/(2*DQ26),0)</f>
        <v>0</v>
      </c>
      <c r="DR165" s="89">
        <f ca="1">IFERROR(DR141*DR49^2*E3_Parameter!$C$18/(2*DR26),0)</f>
        <v>0</v>
      </c>
      <c r="DS165" s="89">
        <f ca="1">IFERROR(DS141*DS49^2*E3_Parameter!$C$18/(2*DS26),0)</f>
        <v>0</v>
      </c>
      <c r="DT165" s="89">
        <f ca="1">IFERROR(DT141*DT49^2*E3_Parameter!$C$18/(2*DT26),0)</f>
        <v>0</v>
      </c>
      <c r="DU165" s="89">
        <f ca="1">IFERROR(DU141*DU49^2*E3_Parameter!$C$18/(2*DU26),0)</f>
        <v>0</v>
      </c>
      <c r="DV165" s="89">
        <f ca="1">IFERROR(DV141*DV49^2*E3_Parameter!$C$18/(2*DV26),0)</f>
        <v>0</v>
      </c>
      <c r="DW165" s="89">
        <f ca="1">IFERROR(DW141*DW49^2*E3_Parameter!$C$18/(2*DW26),0)</f>
        <v>0</v>
      </c>
      <c r="DX165" s="89">
        <f ca="1">IFERROR(DX141*DX49^2*E3_Parameter!$C$18/(2*DX26),0)</f>
        <v>0</v>
      </c>
      <c r="DY165" s="89">
        <f ca="1">IFERROR(DY141*DY49^2*E3_Parameter!$C$18/(2*DY26),0)</f>
        <v>0</v>
      </c>
      <c r="DZ165" s="89">
        <f ca="1">IFERROR(DZ141*DZ49^2*E3_Parameter!$C$18/(2*DZ26),0)</f>
        <v>0</v>
      </c>
      <c r="EA165" s="89">
        <f ca="1">IFERROR(EA141*EA49^2*E3_Parameter!$C$18/(2*EA26),0)</f>
        <v>0</v>
      </c>
      <c r="EB165" s="89">
        <f ca="1">IFERROR(EB141*EB49^2*E3_Parameter!$C$18/(2*EB26),0)</f>
        <v>0</v>
      </c>
      <c r="EC165" s="89">
        <f ca="1">IFERROR(EC141*EC49^2*E3_Parameter!$C$18/(2*EC26),0)</f>
        <v>0</v>
      </c>
      <c r="ED165" s="89">
        <f ca="1">IFERROR(ED141*ED49^2*E3_Parameter!$C$18/(2*ED26),0)</f>
        <v>0</v>
      </c>
      <c r="EE165" s="89">
        <f ca="1">IFERROR(EE141*EE49^2*E3_Parameter!$C$18/(2*EE26),0)</f>
        <v>0</v>
      </c>
      <c r="EF165" s="89">
        <f ca="1">IFERROR(EF141*EF49^2*E3_Parameter!$C$18/(2*EF26),0)</f>
        <v>0</v>
      </c>
      <c r="EG165" s="89">
        <f ca="1">IFERROR(EG141*EG49^2*E3_Parameter!$C$18/(2*EG26),0)</f>
        <v>0</v>
      </c>
      <c r="EH165" s="89">
        <f ca="1">IFERROR(EH141*EH49^2*E3_Parameter!$C$18/(2*EH26),0)</f>
        <v>0</v>
      </c>
      <c r="EI165" s="89">
        <f ca="1">IFERROR(EI141*EI49^2*E3_Parameter!$C$18/(2*EI26),0)</f>
        <v>0</v>
      </c>
      <c r="EJ165" s="89">
        <f ca="1">IFERROR(EJ141*EJ49^2*E3_Parameter!$C$18/(2*EJ26),0)</f>
        <v>0</v>
      </c>
      <c r="EK165" s="89">
        <f ca="1">IFERROR(EK141*EK49^2*E3_Parameter!$C$18/(2*EK26),0)</f>
        <v>0</v>
      </c>
      <c r="EL165" s="89">
        <f ca="1">IFERROR(EL141*EL49^2*E3_Parameter!$C$18/(2*EL26),0)</f>
        <v>0</v>
      </c>
      <c r="EM165" s="89">
        <f ca="1">IFERROR(EM141*EM49^2*E3_Parameter!$C$18/(2*EM26),0)</f>
        <v>0</v>
      </c>
      <c r="EN165" s="89">
        <f ca="1">IFERROR(EN141*EN49^2*E3_Parameter!$C$18/(2*EN26),0)</f>
        <v>0</v>
      </c>
      <c r="EO165" s="89">
        <f ca="1">IFERROR(EO141*EO49^2*E3_Parameter!$C$18/(2*EO26),0)</f>
        <v>0</v>
      </c>
      <c r="EP165" s="89">
        <f ca="1">IFERROR(EP141*EP49^2*E3_Parameter!$C$18/(2*EP26),0)</f>
        <v>0</v>
      </c>
      <c r="EQ165" s="89">
        <f ca="1">IFERROR(EQ141*EQ49^2*E3_Parameter!$C$18/(2*EQ26),0)</f>
        <v>0</v>
      </c>
      <c r="ER165" s="89">
        <f ca="1">IFERROR(ER141*ER49^2*E3_Parameter!$C$18/(2*ER26),0)</f>
        <v>0</v>
      </c>
      <c r="ES165" s="89">
        <f ca="1">IFERROR(ES141*ES49^2*E3_Parameter!$C$18/(2*ES26),0)</f>
        <v>0</v>
      </c>
      <c r="ET165" s="89">
        <f ca="1">IFERROR(ET141*ET49^2*E3_Parameter!$C$18/(2*ET26),0)</f>
        <v>0</v>
      </c>
      <c r="EU165" s="89">
        <f ca="1">IFERROR(EU141*EU49^2*E3_Parameter!$C$18/(2*EU26),0)</f>
        <v>0</v>
      </c>
      <c r="EV165" s="89">
        <f ca="1">IFERROR(EV141*EV49^2*E3_Parameter!$C$18/(2*EV26),0)</f>
        <v>0</v>
      </c>
      <c r="EW165" s="89">
        <f ca="1">IFERROR(EW141*EW49^2*E3_Parameter!$C$18/(2*EW26),0)</f>
        <v>0</v>
      </c>
      <c r="EX165" s="89">
        <f ca="1">IFERROR(EX141*EX49^2*E3_Parameter!$C$18/(2*EX26),0)</f>
        <v>0</v>
      </c>
      <c r="EY165" s="89">
        <f ca="1">IFERROR(EY141*EY49^2*E3_Parameter!$C$18/(2*EY26),0)</f>
        <v>0</v>
      </c>
      <c r="EZ165" s="89">
        <f ca="1">IFERROR(EZ141*EZ49^2*E3_Parameter!$C$18/(2*EZ26),0)</f>
        <v>0</v>
      </c>
      <c r="FA165" s="89">
        <f ca="1">IFERROR(FA141*FA49^2*E3_Parameter!$C$18/(2*FA26),0)</f>
        <v>0</v>
      </c>
      <c r="FB165" s="89">
        <f ca="1">IFERROR(FB141*FB49^2*E3_Parameter!$C$18/(2*FB26),0)</f>
        <v>0</v>
      </c>
      <c r="FC165" s="89">
        <f ca="1">IFERROR(FC141*FC49^2*E3_Parameter!$C$18/(2*FC26),0)</f>
        <v>0</v>
      </c>
      <c r="FD165" s="89">
        <f ca="1">IFERROR(FD141*FD49^2*E3_Parameter!$C$18/(2*FD26),0)</f>
        <v>0</v>
      </c>
      <c r="FE165" s="89">
        <f ca="1">IFERROR(FE141*FE49^2*E3_Parameter!$C$18/(2*FE26),0)</f>
        <v>0</v>
      </c>
      <c r="FF165" s="89">
        <f ca="1">IFERROR(FF141*FF49^2*E3_Parameter!$C$18/(2*FF26),0)</f>
        <v>0</v>
      </c>
      <c r="FG165" s="89">
        <f ca="1">IFERROR(FG141*FG49^2*E3_Parameter!$C$18/(2*FG26),0)</f>
        <v>0</v>
      </c>
      <c r="FH165" s="89">
        <f ca="1">IFERROR(FH141*FH49^2*E3_Parameter!$C$18/(2*FH26),0)</f>
        <v>0</v>
      </c>
      <c r="FI165" s="89">
        <f ca="1">IFERROR(FI141*FI49^2*E3_Parameter!$C$18/(2*FI26),0)</f>
        <v>0</v>
      </c>
      <c r="FJ165" s="89">
        <f ca="1">IFERROR(FJ141*FJ49^2*E3_Parameter!$C$18/(2*FJ26),0)</f>
        <v>0</v>
      </c>
      <c r="FK165" s="89">
        <f ca="1">IFERROR(FK141*FK49^2*E3_Parameter!$C$18/(2*FK26),0)</f>
        <v>0</v>
      </c>
      <c r="FL165" s="89">
        <f ca="1">IFERROR(FL141*FL49^2*E3_Parameter!$C$18/(2*FL26),0)</f>
        <v>0</v>
      </c>
      <c r="FM165" s="89">
        <f ca="1">IFERROR(FM141*FM49^2*E3_Parameter!$C$18/(2*FM26),0)</f>
        <v>0</v>
      </c>
      <c r="FN165" s="89">
        <f ca="1">IFERROR(FN141*FN49^2*E3_Parameter!$C$18/(2*FN26),0)</f>
        <v>0</v>
      </c>
      <c r="FO165" s="89">
        <f ca="1">IFERROR(FO141*FO49^2*E3_Parameter!$C$18/(2*FO26),0)</f>
        <v>0</v>
      </c>
      <c r="FP165" s="89">
        <f ca="1">IFERROR(FP141*FP49^2*E3_Parameter!$C$18/(2*FP26),0)</f>
        <v>0</v>
      </c>
      <c r="FQ165" s="89">
        <f ca="1">IFERROR(FQ141*FQ49^2*E3_Parameter!$C$18/(2*FQ26),0)</f>
        <v>0</v>
      </c>
      <c r="FR165" s="89">
        <f ca="1">IFERROR(FR141*FR49^2*E3_Parameter!$C$18/(2*FR26),0)</f>
        <v>0</v>
      </c>
      <c r="FS165" s="89">
        <f ca="1">IFERROR(FS141*FS49^2*E3_Parameter!$C$18/(2*FS26),0)</f>
        <v>0</v>
      </c>
      <c r="FT165" s="89">
        <f ca="1">IFERROR(FT141*FT49^2*E3_Parameter!$C$18/(2*FT26),0)</f>
        <v>0</v>
      </c>
      <c r="FU165" s="89">
        <f ca="1">IFERROR(FU141*FU49^2*E3_Parameter!$C$18/(2*FU26),0)</f>
        <v>0</v>
      </c>
      <c r="FV165" s="89">
        <f ca="1">IFERROR(FV141*FV49^2*E3_Parameter!$C$18/(2*FV26),0)</f>
        <v>0</v>
      </c>
      <c r="FW165" s="89">
        <f ca="1">IFERROR(FW141*FW49^2*E3_Parameter!$C$18/(2*FW26),0)</f>
        <v>0</v>
      </c>
      <c r="FX165" s="89">
        <f ca="1">IFERROR(FX141*FX49^2*E3_Parameter!$C$18/(2*FX26),0)</f>
        <v>0</v>
      </c>
      <c r="FY165" s="89">
        <f ca="1">IFERROR(FY141*FY49^2*E3_Parameter!$C$18/(2*FY26),0)</f>
        <v>0</v>
      </c>
      <c r="FZ165" s="89">
        <f ca="1">IFERROR(FZ141*FZ49^2*E3_Parameter!$C$18/(2*FZ26),0)</f>
        <v>0</v>
      </c>
      <c r="GA165" s="89">
        <f ca="1">IFERROR(GA141*GA49^2*E3_Parameter!$C$18/(2*GA26),0)</f>
        <v>0</v>
      </c>
      <c r="GB165" s="89">
        <f ca="1">IFERROR(GB141*GB49^2*E3_Parameter!$C$18/(2*GB26),0)</f>
        <v>0</v>
      </c>
      <c r="GC165" s="89">
        <f ca="1">IFERROR(GC141*GC49^2*E3_Parameter!$C$18/(2*GC26),0)</f>
        <v>0</v>
      </c>
      <c r="GD165" s="89">
        <f ca="1">IFERROR(GD141*GD49^2*E3_Parameter!$C$18/(2*GD26),0)</f>
        <v>0</v>
      </c>
      <c r="GE165" s="89">
        <f ca="1">IFERROR(GE141*GE49^2*E3_Parameter!$C$18/(2*GE26),0)</f>
        <v>0</v>
      </c>
      <c r="GF165" s="89">
        <f ca="1">IFERROR(GF141*GF49^2*E3_Parameter!$C$18/(2*GF26),0)</f>
        <v>0</v>
      </c>
      <c r="GG165" s="89">
        <f ca="1">IFERROR(GG141*GG49^2*E3_Parameter!$C$18/(2*GG26),0)</f>
        <v>0</v>
      </c>
      <c r="GH165" s="89">
        <f ca="1">IFERROR(GH141*GH49^2*E3_Parameter!$C$18/(2*GH26),0)</f>
        <v>0</v>
      </c>
      <c r="GI165" s="89">
        <f ca="1">IFERROR(GI141*GI49^2*E3_Parameter!$C$18/(2*GI26),0)</f>
        <v>0</v>
      </c>
      <c r="GJ165" s="89">
        <f ca="1">IFERROR(GJ141*GJ49^2*E3_Parameter!$C$18/(2*GJ26),0)</f>
        <v>0</v>
      </c>
      <c r="GK165" s="89">
        <f ca="1">IFERROR(GK141*GK49^2*E3_Parameter!$C$18/(2*GK26),0)</f>
        <v>0</v>
      </c>
      <c r="GL165" s="89">
        <f ca="1">IFERROR(GL141*GL49^2*E3_Parameter!$C$18/(2*GL26),0)</f>
        <v>0</v>
      </c>
      <c r="GM165" s="89">
        <f ca="1">IFERROR(GM141*GM49^2*E3_Parameter!$C$18/(2*GM26),0)</f>
        <v>0</v>
      </c>
      <c r="GN165" s="89">
        <f ca="1">IFERROR(GN141*GN49^2*E3_Parameter!$C$18/(2*GN26),0)</f>
        <v>0</v>
      </c>
      <c r="GO165" s="89">
        <f ca="1">IFERROR(GO141*GO49^2*E3_Parameter!$C$18/(2*GO26),0)</f>
        <v>0</v>
      </c>
      <c r="GP165" s="89">
        <f ca="1">IFERROR(GP141*GP49^2*E3_Parameter!$C$18/(2*GP26),0)</f>
        <v>0</v>
      </c>
      <c r="GQ165" s="89">
        <f ca="1">IFERROR(GQ141*GQ49^2*E3_Parameter!$C$18/(2*GQ26),0)</f>
        <v>0</v>
      </c>
      <c r="GR165" s="89">
        <f ca="1">IFERROR(GR141*GR49^2*E3_Parameter!$C$18/(2*GR26),0)</f>
        <v>0</v>
      </c>
      <c r="GS165" s="89">
        <f ca="1">IFERROR(GS141*GS49^2*E3_Parameter!$C$18/(2*GS26),0)</f>
        <v>0</v>
      </c>
      <c r="GT165" s="89">
        <f ca="1">IFERROR(GT141*GT49^2*E3_Parameter!$C$18/(2*GT26),0)</f>
        <v>0</v>
      </c>
      <c r="GU165" s="89">
        <f ca="1">IFERROR(GU141*GU49^2*E3_Parameter!$C$18/(2*GU26),0)</f>
        <v>0</v>
      </c>
      <c r="GV165" s="89">
        <f ca="1">IFERROR(GV141*GV49^2*E3_Parameter!$C$18/(2*GV26),0)</f>
        <v>0</v>
      </c>
      <c r="GW165" s="89">
        <f ca="1">IFERROR(GW141*GW49^2*E3_Parameter!$C$18/(2*GW26),0)</f>
        <v>0</v>
      </c>
      <c r="GX165" s="89">
        <f ca="1">IFERROR(GX141*GX49^2*E3_Parameter!$C$18/(2*GX26),0)</f>
        <v>0</v>
      </c>
      <c r="GY165" s="89">
        <f ca="1">IFERROR(GY141*GY49^2*E3_Parameter!$C$18/(2*GY26),0)</f>
        <v>0</v>
      </c>
      <c r="GZ165" s="89">
        <f ca="1">IFERROR(GZ141*GZ49^2*E3_Parameter!$C$18/(2*GZ26),0)</f>
        <v>0</v>
      </c>
      <c r="HA165" s="89">
        <f ca="1">IFERROR(HA141*HA49^2*E3_Parameter!$C$18/(2*HA26),0)</f>
        <v>0</v>
      </c>
      <c r="HB165" s="89">
        <f ca="1">IFERROR(HB141*HB49^2*E3_Parameter!$C$18/(2*HB26),0)</f>
        <v>0</v>
      </c>
      <c r="HC165" s="89">
        <f ca="1">IFERROR(HC141*HC49^2*E3_Parameter!$C$18/(2*HC26),0)</f>
        <v>0</v>
      </c>
      <c r="HD165" s="89">
        <f ca="1">IFERROR(HD141*HD49^2*E3_Parameter!$C$18/(2*HD26),0)</f>
        <v>0</v>
      </c>
      <c r="HE165" s="89">
        <f ca="1">IFERROR(HE141*HE49^2*E3_Parameter!$C$18/(2*HE26),0)</f>
        <v>0</v>
      </c>
      <c r="HF165" s="89">
        <f ca="1">IFERROR(HF141*HF49^2*E3_Parameter!$C$18/(2*HF26),0)</f>
        <v>0</v>
      </c>
      <c r="HG165" s="89">
        <f ca="1">IFERROR(HG141*HG49^2*E3_Parameter!$C$18/(2*HG26),0)</f>
        <v>0</v>
      </c>
      <c r="HH165" s="89">
        <f ca="1">IFERROR(HH141*HH49^2*E3_Parameter!$C$18/(2*HH26),0)</f>
        <v>0</v>
      </c>
      <c r="HI165" s="89">
        <f ca="1">IFERROR(HI141*HI49^2*E3_Parameter!$C$18/(2*HI26),0)</f>
        <v>0</v>
      </c>
      <c r="HJ165" s="89">
        <f ca="1">IFERROR(HJ141*HJ49^2*E3_Parameter!$C$18/(2*HJ26),0)</f>
        <v>0</v>
      </c>
      <c r="HK165" s="89">
        <f ca="1">IFERROR(HK141*HK49^2*E3_Parameter!$C$18/(2*HK26),0)</f>
        <v>0</v>
      </c>
      <c r="HL165" s="89">
        <f ca="1">IFERROR(HL141*HL49^2*E3_Parameter!$C$18/(2*HL26),0)</f>
        <v>0</v>
      </c>
      <c r="HM165" s="89">
        <f ca="1">IFERROR(HM141*HM49^2*E3_Parameter!$C$18/(2*HM26),0)</f>
        <v>0</v>
      </c>
      <c r="HN165" s="89">
        <f ca="1">IFERROR(HN141*HN49^2*E3_Parameter!$C$18/(2*HN26),0)</f>
        <v>0</v>
      </c>
      <c r="HO165" s="89">
        <f ca="1">IFERROR(HO141*HO49^2*E3_Parameter!$C$18/(2*HO26),0)</f>
        <v>0</v>
      </c>
      <c r="HP165" s="89">
        <f ca="1">IFERROR(HP141*HP49^2*E3_Parameter!$C$18/(2*HP26),0)</f>
        <v>0</v>
      </c>
      <c r="HQ165" s="89">
        <f ca="1">IFERROR(HQ141*HQ49^2*E3_Parameter!$C$18/(2*HQ26),0)</f>
        <v>0</v>
      </c>
      <c r="HR165" s="89">
        <f ca="1">IFERROR(HR141*HR49^2*E3_Parameter!$C$18/(2*HR26),0)</f>
        <v>0</v>
      </c>
      <c r="HS165" s="89">
        <f ca="1">IFERROR(HS141*HS49^2*E3_Parameter!$C$18/(2*HS26),0)</f>
        <v>0</v>
      </c>
      <c r="HT165" s="89">
        <f ca="1">IFERROR(HT141*HT49^2*E3_Parameter!$C$18/(2*HT26),0)</f>
        <v>0</v>
      </c>
      <c r="HU165" s="89">
        <f ca="1">IFERROR(HU141*HU49^2*E3_Parameter!$C$18/(2*HU26),0)</f>
        <v>0</v>
      </c>
      <c r="HV165" s="89">
        <f ca="1">IFERROR(HV141*HV49^2*E3_Parameter!$C$18/(2*HV26),0)</f>
        <v>0</v>
      </c>
      <c r="HW165" s="89">
        <f ca="1">IFERROR(HW141*HW49^2*E3_Parameter!$C$18/(2*HW26),0)</f>
        <v>0</v>
      </c>
      <c r="HX165" s="89">
        <f ca="1">IFERROR(HX141*HX49^2*E3_Parameter!$C$18/(2*HX26),0)</f>
        <v>0</v>
      </c>
      <c r="HY165" s="89">
        <f ca="1">IFERROR(HY141*HY49^2*E3_Parameter!$C$18/(2*HY26),0)</f>
        <v>0</v>
      </c>
      <c r="HZ165" s="89">
        <f ca="1">IFERROR(HZ141*HZ49^2*E3_Parameter!$C$18/(2*HZ26),0)</f>
        <v>0</v>
      </c>
      <c r="IA165" s="89">
        <f ca="1">IFERROR(IA141*IA49^2*E3_Parameter!$C$18/(2*IA26),0)</f>
        <v>0</v>
      </c>
      <c r="IB165" s="89">
        <f ca="1">IFERROR(IB141*IB49^2*E3_Parameter!$C$18/(2*IB26),0)</f>
        <v>0</v>
      </c>
      <c r="IC165" s="89">
        <f ca="1">IFERROR(IC141*IC49^2*E3_Parameter!$C$18/(2*IC26),0)</f>
        <v>0</v>
      </c>
      <c r="ID165" s="89">
        <f ca="1">IFERROR(ID141*ID49^2*E3_Parameter!$C$18/(2*ID26),0)</f>
        <v>0</v>
      </c>
      <c r="IE165" s="89">
        <f ca="1">IFERROR(IE141*IE49^2*E3_Parameter!$C$18/(2*IE26),0)</f>
        <v>0</v>
      </c>
      <c r="IF165" s="89">
        <f ca="1">IFERROR(IF141*IF49^2*E3_Parameter!$C$18/(2*IF26),0)</f>
        <v>0</v>
      </c>
      <c r="IG165" s="89">
        <f ca="1">IFERROR(IG141*IG49^2*E3_Parameter!$C$18/(2*IG26),0)</f>
        <v>0</v>
      </c>
      <c r="IH165" s="89">
        <f ca="1">IFERROR(IH141*IH49^2*E3_Parameter!$C$18/(2*IH26),0)</f>
        <v>0</v>
      </c>
      <c r="II165" s="89">
        <f ca="1">IFERROR(II141*II49^2*E3_Parameter!$C$18/(2*II26),0)</f>
        <v>0</v>
      </c>
      <c r="IJ165" s="89">
        <f ca="1">IFERROR(IJ141*IJ49^2*E3_Parameter!$C$18/(2*IJ26),0)</f>
        <v>0</v>
      </c>
      <c r="IK165" s="89">
        <f ca="1">IFERROR(IK141*IK49^2*E3_Parameter!$C$18/(2*IK26),0)</f>
        <v>0</v>
      </c>
      <c r="IL165" s="89">
        <f ca="1">IFERROR(IL141*IL49^2*E3_Parameter!$C$18/(2*IL26),0)</f>
        <v>0</v>
      </c>
      <c r="IM165" s="89">
        <f ca="1">IFERROR(IM141*IM49^2*E3_Parameter!$C$18/(2*IM26),0)</f>
        <v>0</v>
      </c>
      <c r="IN165" s="89">
        <f ca="1">IFERROR(IN141*IN49^2*E3_Parameter!$C$18/(2*IN26),0)</f>
        <v>0</v>
      </c>
      <c r="IO165" s="89">
        <f ca="1">IFERROR(IO141*IO49^2*E3_Parameter!$C$18/(2*IO26),0)</f>
        <v>0</v>
      </c>
      <c r="IP165" s="89">
        <f ca="1">IFERROR(IP141*IP49^2*E3_Parameter!$C$18/(2*IP26),0)</f>
        <v>0</v>
      </c>
      <c r="IQ165" s="89">
        <f ca="1">IFERROR(IQ141*IQ49^2*E3_Parameter!$C$18/(2*IQ26),0)</f>
        <v>0</v>
      </c>
      <c r="IR165" s="89">
        <f ca="1">IFERROR(IR141*IR49^2*E3_Parameter!$C$18/(2*IR26),0)</f>
        <v>0</v>
      </c>
      <c r="IS165" s="89">
        <f ca="1">IFERROR(IS141*IS49^2*E3_Parameter!$C$18/(2*IS26),0)</f>
        <v>0</v>
      </c>
      <c r="IT165" s="89">
        <f ca="1">IFERROR(IT141*IT49^2*E3_Parameter!$C$18/(2*IT26),0)</f>
        <v>0</v>
      </c>
      <c r="IU165" s="89">
        <f ca="1">IFERROR(IU141*IU49^2*E3_Parameter!$C$18/(2*IU26),0)</f>
        <v>0</v>
      </c>
      <c r="IV165" s="89">
        <f ca="1">IFERROR(IV141*IV49^2*E3_Parameter!$C$18/(2*IV26),0)</f>
        <v>0</v>
      </c>
      <c r="IW165" s="89">
        <f ca="1">IFERROR(IW141*IW49^2*E3_Parameter!$C$18/(2*IW26),0)</f>
        <v>0</v>
      </c>
      <c r="IX165" s="89">
        <f ca="1">IFERROR(IX141*IX49^2*E3_Parameter!$C$18/(2*IX26),0)</f>
        <v>0</v>
      </c>
      <c r="IY165" s="89">
        <f ca="1">IFERROR(IY141*IY49^2*E3_Parameter!$C$18/(2*IY26),0)</f>
        <v>0</v>
      </c>
      <c r="IZ165" s="89">
        <f ca="1">IFERROR(IZ141*IZ49^2*E3_Parameter!$C$18/(2*IZ26),0)</f>
        <v>0</v>
      </c>
      <c r="JA165" s="89">
        <f ca="1">IFERROR(JA141*JA49^2*E3_Parameter!$C$18/(2*JA26),0)</f>
        <v>0</v>
      </c>
      <c r="JB165" s="89">
        <f ca="1">IFERROR(JB141*JB49^2*E3_Parameter!$C$18/(2*JB26),0)</f>
        <v>0</v>
      </c>
      <c r="JC165" s="89">
        <f ca="1">IFERROR(JC141*JC49^2*E3_Parameter!$C$18/(2*JC26),0)</f>
        <v>0</v>
      </c>
      <c r="JD165" s="89">
        <f ca="1">IFERROR(JD141*JD49^2*E3_Parameter!$C$18/(2*JD26),0)</f>
        <v>0</v>
      </c>
      <c r="JE165" s="89">
        <f ca="1">IFERROR(JE141*JE49^2*E3_Parameter!$C$18/(2*JE26),0)</f>
        <v>0</v>
      </c>
      <c r="JF165" s="89">
        <f ca="1">IFERROR(JF141*JF49^2*E3_Parameter!$C$18/(2*JF26),0)</f>
        <v>0</v>
      </c>
      <c r="JG165" s="89">
        <f ca="1">IFERROR(JG141*JG49^2*E3_Parameter!$C$18/(2*JG26),0)</f>
        <v>0</v>
      </c>
      <c r="JH165" s="89">
        <f ca="1">IFERROR(JH141*JH49^2*E3_Parameter!$C$18/(2*JH26),0)</f>
        <v>0</v>
      </c>
      <c r="JI165" s="89">
        <f ca="1">IFERROR(JI141*JI49^2*E3_Parameter!$C$18/(2*JI26),0)</f>
        <v>0</v>
      </c>
      <c r="JJ165" s="89">
        <f ca="1">IFERROR(JJ141*JJ49^2*E3_Parameter!$C$18/(2*JJ26),0)</f>
        <v>0</v>
      </c>
      <c r="JK165" s="89">
        <f ca="1">IFERROR(JK141*JK49^2*E3_Parameter!$C$18/(2*JK26),0)</f>
        <v>0</v>
      </c>
      <c r="JL165" s="89">
        <f ca="1">IFERROR(JL141*JL49^2*E3_Parameter!$C$18/(2*JL26),0)</f>
        <v>0</v>
      </c>
      <c r="JM165" s="89">
        <f ca="1">IFERROR(JM141*JM49^2*E3_Parameter!$C$18/(2*JM26),0)</f>
        <v>0</v>
      </c>
      <c r="JN165" s="89">
        <f ca="1">IFERROR(JN141*JN49^2*E3_Parameter!$C$18/(2*JN26),0)</f>
        <v>0</v>
      </c>
      <c r="JO165" s="89">
        <f ca="1">IFERROR(JO141*JO49^2*E3_Parameter!$C$18/(2*JO26),0)</f>
        <v>0</v>
      </c>
      <c r="JP165" s="89">
        <f ca="1">IFERROR(JP141*JP49^2*E3_Parameter!$C$18/(2*JP26),0)</f>
        <v>0</v>
      </c>
      <c r="JQ165" s="89">
        <f ca="1">IFERROR(JQ141*JQ49^2*E3_Parameter!$C$18/(2*JQ26),0)</f>
        <v>0</v>
      </c>
      <c r="JR165" s="89">
        <f ca="1">IFERROR(JR141*JR49^2*E3_Parameter!$C$18/(2*JR26),0)</f>
        <v>0</v>
      </c>
      <c r="JS165" s="89">
        <f ca="1">IFERROR(JS141*JS49^2*E3_Parameter!$C$18/(2*JS26),0)</f>
        <v>0</v>
      </c>
      <c r="JT165" s="89">
        <f ca="1">IFERROR(JT141*JT49^2*E3_Parameter!$C$18/(2*JT26),0)</f>
        <v>0</v>
      </c>
      <c r="JU165" s="89">
        <f ca="1">IFERROR(JU141*JU49^2*E3_Parameter!$C$18/(2*JU26),0)</f>
        <v>0</v>
      </c>
      <c r="JV165" s="89">
        <f ca="1">IFERROR(JV141*JV49^2*E3_Parameter!$C$18/(2*JV26),0)</f>
        <v>0</v>
      </c>
      <c r="JW165" s="89">
        <f ca="1">IFERROR(JW141*JW49^2*E3_Parameter!$C$18/(2*JW26),0)</f>
        <v>0</v>
      </c>
      <c r="JX165" s="89">
        <f ca="1">IFERROR(JX141*JX49^2*E3_Parameter!$C$18/(2*JX26),0)</f>
        <v>0</v>
      </c>
      <c r="JY165" s="89">
        <f ca="1">IFERROR(JY141*JY49^2*E3_Parameter!$C$18/(2*JY26),0)</f>
        <v>0</v>
      </c>
      <c r="JZ165" s="89">
        <f ca="1">IFERROR(JZ141*JZ49^2*E3_Parameter!$C$18/(2*JZ26),0)</f>
        <v>0</v>
      </c>
      <c r="KA165" s="89">
        <f ca="1">IFERROR(KA141*KA49^2*E3_Parameter!$C$18/(2*KA26),0)</f>
        <v>0</v>
      </c>
      <c r="KB165" s="89">
        <f ca="1">IFERROR(KB141*KB49^2*E3_Parameter!$C$18/(2*KB26),0)</f>
        <v>0</v>
      </c>
      <c r="KC165" s="89">
        <f ca="1">IFERROR(KC141*KC49^2*E3_Parameter!$C$18/(2*KC26),0)</f>
        <v>0</v>
      </c>
      <c r="KD165" s="89">
        <f ca="1">IFERROR(KD141*KD49^2*E3_Parameter!$C$18/(2*KD26),0)</f>
        <v>0</v>
      </c>
      <c r="KE165" s="89">
        <f ca="1">IFERROR(KE141*KE49^2*E3_Parameter!$C$18/(2*KE26),0)</f>
        <v>0</v>
      </c>
      <c r="KF165" s="89">
        <f ca="1">IFERROR(KF141*KF49^2*E3_Parameter!$C$18/(2*KF26),0)</f>
        <v>0</v>
      </c>
      <c r="KG165" s="89">
        <f ca="1">IFERROR(KG141*KG49^2*E3_Parameter!$C$18/(2*KG26),0)</f>
        <v>0</v>
      </c>
      <c r="KH165" s="89">
        <f ca="1">IFERROR(KH141*KH49^2*E3_Parameter!$C$18/(2*KH26),0)</f>
        <v>0</v>
      </c>
      <c r="KI165" s="89">
        <f ca="1">IFERROR(KI141*KI49^2*E3_Parameter!$C$18/(2*KI26),0)</f>
        <v>0</v>
      </c>
      <c r="KJ165" s="89">
        <f ca="1">IFERROR(KJ141*KJ49^2*E3_Parameter!$C$18/(2*KJ26),0)</f>
        <v>0</v>
      </c>
      <c r="KK165" s="89">
        <f ca="1">IFERROR(KK141*KK49^2*E3_Parameter!$C$18/(2*KK26),0)</f>
        <v>0</v>
      </c>
      <c r="KL165" s="89">
        <f ca="1">IFERROR(KL141*KL49^2*E3_Parameter!$C$18/(2*KL26),0)</f>
        <v>0</v>
      </c>
      <c r="KM165" s="89">
        <f ca="1">IFERROR(KM141*KM49^2*E3_Parameter!$C$18/(2*KM26),0)</f>
        <v>0</v>
      </c>
      <c r="KN165" s="89">
        <f ca="1">IFERROR(KN141*KN49^2*E3_Parameter!$C$18/(2*KN26),0)</f>
        <v>0</v>
      </c>
      <c r="KO165" s="89">
        <f ca="1">IFERROR(KO141*KO49^2*E3_Parameter!$C$18/(2*KO26),0)</f>
        <v>0</v>
      </c>
      <c r="KP165" s="89">
        <f ca="1">IFERROR(KP141*KP49^2*E3_Parameter!$C$18/(2*KP26),0)</f>
        <v>0</v>
      </c>
      <c r="KQ165" s="89">
        <f ca="1">IFERROR(KQ141*KQ49^2*E3_Parameter!$C$18/(2*KQ26),0)</f>
        <v>0</v>
      </c>
      <c r="KR165" s="89">
        <f ca="1">IFERROR(KR141*KR49^2*E3_Parameter!$C$18/(2*KR26),0)</f>
        <v>0</v>
      </c>
      <c r="KS165" s="89">
        <f ca="1">IFERROR(KS141*KS49^2*E3_Parameter!$C$18/(2*KS26),0)</f>
        <v>0</v>
      </c>
      <c r="KT165" s="89">
        <f ca="1">IFERROR(KT141*KT49^2*E3_Parameter!$C$18/(2*KT26),0)</f>
        <v>0</v>
      </c>
      <c r="KU165" s="89">
        <f ca="1">IFERROR(KU141*KU49^2*E3_Parameter!$C$18/(2*KU26),0)</f>
        <v>0</v>
      </c>
      <c r="KV165" s="89">
        <f ca="1">IFERROR(KV141*KV49^2*E3_Parameter!$C$18/(2*KV26),0)</f>
        <v>0</v>
      </c>
      <c r="KW165" s="89">
        <f ca="1">IFERROR(KW141*KW49^2*E3_Parameter!$C$18/(2*KW26),0)</f>
        <v>0</v>
      </c>
      <c r="KX165" s="89">
        <f ca="1">IFERROR(KX141*KX49^2*E3_Parameter!$C$18/(2*KX26),0)</f>
        <v>0</v>
      </c>
      <c r="KY165" s="89">
        <f ca="1">IFERROR(KY141*KY49^2*E3_Parameter!$C$18/(2*KY26),0)</f>
        <v>0</v>
      </c>
      <c r="KZ165" s="89">
        <f ca="1">IFERROR(KZ141*KZ49^2*E3_Parameter!$C$18/(2*KZ26),0)</f>
        <v>0</v>
      </c>
      <c r="LA165" s="89">
        <f ca="1">IFERROR(LA141*LA49^2*E3_Parameter!$C$18/(2*LA26),0)</f>
        <v>0</v>
      </c>
      <c r="LB165" s="89">
        <f ca="1">IFERROR(LB141*LB49^2*E3_Parameter!$C$18/(2*LB26),0)</f>
        <v>0</v>
      </c>
      <c r="LC165" s="89">
        <f ca="1">IFERROR(LC141*LC49^2*E3_Parameter!$C$18/(2*LC26),0)</f>
        <v>0</v>
      </c>
      <c r="LD165" s="89">
        <f ca="1">IFERROR(LD141*LD49^2*E3_Parameter!$C$18/(2*LD26),0)</f>
        <v>0</v>
      </c>
      <c r="LE165" s="89">
        <f ca="1">IFERROR(LE141*LE49^2*E3_Parameter!$C$18/(2*LE26),0)</f>
        <v>0</v>
      </c>
      <c r="LF165" s="89">
        <f ca="1">IFERROR(LF141*LF49^2*E3_Parameter!$C$18/(2*LF26),0)</f>
        <v>0</v>
      </c>
      <c r="LG165" s="89">
        <f ca="1">IFERROR(LG141*LG49^2*E3_Parameter!$C$18/(2*LG26),0)</f>
        <v>0</v>
      </c>
      <c r="LH165" s="89">
        <f ca="1">IFERROR(LH141*LH49^2*E3_Parameter!$C$18/(2*LH26),0)</f>
        <v>0</v>
      </c>
      <c r="LI165" s="89">
        <f ca="1">IFERROR(LI141*LI49^2*E3_Parameter!$C$18/(2*LI26),0)</f>
        <v>0</v>
      </c>
      <c r="LJ165" s="89">
        <f ca="1">IFERROR(LJ141*LJ49^2*E3_Parameter!$C$18/(2*LJ26),0)</f>
        <v>0</v>
      </c>
      <c r="LK165" s="89">
        <f ca="1">IFERROR(LK141*LK49^2*E3_Parameter!$C$18/(2*LK26),0)</f>
        <v>0</v>
      </c>
      <c r="LL165" s="89">
        <f ca="1">IFERROR(LL141*LL49^2*E3_Parameter!$C$18/(2*LL26),0)</f>
        <v>0</v>
      </c>
      <c r="LM165" s="89">
        <f ca="1">IFERROR(LM141*LM49^2*E3_Parameter!$C$18/(2*LM26),0)</f>
        <v>0</v>
      </c>
      <c r="LN165" s="89">
        <f ca="1">IFERROR(LN141*LN49^2*E3_Parameter!$C$18/(2*LN26),0)</f>
        <v>0</v>
      </c>
      <c r="LO165" s="89">
        <f ca="1">IFERROR(LO141*LO49^2*E3_Parameter!$C$18/(2*LO26),0)</f>
        <v>0</v>
      </c>
      <c r="LP165" s="89">
        <f ca="1">IFERROR(LP141*LP49^2*E3_Parameter!$C$18/(2*LP26),0)</f>
        <v>0</v>
      </c>
      <c r="LQ165" s="89">
        <f ca="1">IFERROR(LQ141*LQ49^2*E3_Parameter!$C$18/(2*LQ26),0)</f>
        <v>0</v>
      </c>
      <c r="LR165" s="89">
        <f ca="1">IFERROR(LR141*LR49^2*E3_Parameter!$C$18/(2*LR26),0)</f>
        <v>0</v>
      </c>
      <c r="LS165" s="89">
        <f ca="1">IFERROR(LS141*LS49^2*E3_Parameter!$C$18/(2*LS26),0)</f>
        <v>0</v>
      </c>
      <c r="LT165" s="89">
        <f ca="1">IFERROR(LT141*LT49^2*E3_Parameter!$C$18/(2*LT26),0)</f>
        <v>0</v>
      </c>
      <c r="LU165" s="89">
        <f ca="1">IFERROR(LU141*LU49^2*E3_Parameter!$C$18/(2*LU26),0)</f>
        <v>0</v>
      </c>
      <c r="LV165" s="89">
        <f ca="1">IFERROR(LV141*LV49^2*E3_Parameter!$C$18/(2*LV26),0)</f>
        <v>0</v>
      </c>
      <c r="LW165" s="89">
        <f ca="1">IFERROR(LW141*LW49^2*E3_Parameter!$C$18/(2*LW26),0)</f>
        <v>0</v>
      </c>
      <c r="LX165" s="89">
        <f ca="1">IFERROR(LX141*LX49^2*E3_Parameter!$C$18/(2*LX26),0)</f>
        <v>0</v>
      </c>
      <c r="LY165" s="89">
        <f ca="1">IFERROR(LY141*LY49^2*E3_Parameter!$C$18/(2*LY26),0)</f>
        <v>0</v>
      </c>
      <c r="LZ165" s="89">
        <f ca="1">IFERROR(LZ141*LZ49^2*E3_Parameter!$C$18/(2*LZ26),0)</f>
        <v>0</v>
      </c>
      <c r="MA165" s="89">
        <f ca="1">IFERROR(MA141*MA49^2*E3_Parameter!$C$18/(2*MA26),0)</f>
        <v>0</v>
      </c>
      <c r="MB165" s="89">
        <f ca="1">IFERROR(MB141*MB49^2*E3_Parameter!$C$18/(2*MB26),0)</f>
        <v>0</v>
      </c>
      <c r="MC165" s="89">
        <f ca="1">IFERROR(MC141*MC49^2*E3_Parameter!$C$18/(2*MC26),0)</f>
        <v>0</v>
      </c>
      <c r="MD165" s="89">
        <f ca="1">IFERROR(MD141*MD49^2*E3_Parameter!$C$18/(2*MD26),0)</f>
        <v>0</v>
      </c>
      <c r="ME165" s="89">
        <f ca="1">IFERROR(ME141*ME49^2*E3_Parameter!$C$18/(2*ME26),0)</f>
        <v>0</v>
      </c>
      <c r="MF165" s="89">
        <f ca="1">IFERROR(MF141*MF49^2*E3_Parameter!$C$18/(2*MF26),0)</f>
        <v>0</v>
      </c>
      <c r="MG165" s="89">
        <f ca="1">IFERROR(MG141*MG49^2*E3_Parameter!$C$18/(2*MG26),0)</f>
        <v>0</v>
      </c>
      <c r="MH165" s="89">
        <f ca="1">IFERROR(MH141*MH49^2*E3_Parameter!$C$18/(2*MH26),0)</f>
        <v>0</v>
      </c>
      <c r="MI165" s="89">
        <f ca="1">IFERROR(MI141*MI49^2*E3_Parameter!$C$18/(2*MI26),0)</f>
        <v>0</v>
      </c>
      <c r="MJ165" s="89">
        <f ca="1">IFERROR(MJ141*MJ49^2*E3_Parameter!$C$18/(2*MJ26),0)</f>
        <v>0</v>
      </c>
      <c r="MK165" s="89">
        <f ca="1">IFERROR(MK141*MK49^2*E3_Parameter!$C$18/(2*MK26),0)</f>
        <v>0</v>
      </c>
      <c r="ML165" s="89">
        <f ca="1">IFERROR(ML141*ML49^2*E3_Parameter!$C$18/(2*ML26),0)</f>
        <v>0</v>
      </c>
      <c r="MM165" s="89">
        <f ca="1">IFERROR(MM141*MM49^2*E3_Parameter!$C$18/(2*MM26),0)</f>
        <v>0</v>
      </c>
      <c r="MN165" s="89">
        <f ca="1">IFERROR(MN141*MN49^2*E3_Parameter!$C$18/(2*MN26),0)</f>
        <v>0</v>
      </c>
      <c r="MO165" s="89">
        <f ca="1">IFERROR(MO141*MO49^2*E3_Parameter!$C$18/(2*MO26),0)</f>
        <v>0</v>
      </c>
      <c r="MP165" s="89">
        <f ca="1">IFERROR(MP141*MP49^2*E3_Parameter!$C$18/(2*MP26),0)</f>
        <v>0</v>
      </c>
      <c r="MQ165" s="89">
        <f ca="1">IFERROR(MQ141*MQ49^2*E3_Parameter!$C$18/(2*MQ26),0)</f>
        <v>0</v>
      </c>
      <c r="MR165" s="89">
        <f ca="1">IFERROR(MR141*MR49^2*E3_Parameter!$C$18/(2*MR26),0)</f>
        <v>0</v>
      </c>
      <c r="MS165" s="89">
        <f ca="1">IFERROR(MS141*MS49^2*E3_Parameter!$C$18/(2*MS26),0)</f>
        <v>0</v>
      </c>
      <c r="MT165" s="89">
        <f ca="1">IFERROR(MT141*MT49^2*E3_Parameter!$C$18/(2*MT26),0)</f>
        <v>0</v>
      </c>
      <c r="MU165" s="89">
        <f ca="1">IFERROR(MU141*MU49^2*E3_Parameter!$C$18/(2*MU26),0)</f>
        <v>0</v>
      </c>
      <c r="MV165" s="89">
        <f ca="1">IFERROR(MV141*MV49^2*E3_Parameter!$C$18/(2*MV26),0)</f>
        <v>0</v>
      </c>
      <c r="MW165" s="89">
        <f ca="1">IFERROR(MW141*MW49^2*E3_Parameter!$C$18/(2*MW26),0)</f>
        <v>0</v>
      </c>
      <c r="MX165" s="89">
        <f ca="1">IFERROR(MX141*MX49^2*E3_Parameter!$C$18/(2*MX26),0)</f>
        <v>0</v>
      </c>
      <c r="MY165" s="89">
        <f ca="1">IFERROR(MY141*MY49^2*E3_Parameter!$C$18/(2*MY26),0)</f>
        <v>0</v>
      </c>
      <c r="MZ165" s="89">
        <f ca="1">IFERROR(MZ141*MZ49^2*E3_Parameter!$C$18/(2*MZ26),0)</f>
        <v>0</v>
      </c>
      <c r="NA165" s="89">
        <f ca="1">IFERROR(NA141*NA49^2*E3_Parameter!$C$18/(2*NA26),0)</f>
        <v>0</v>
      </c>
      <c r="NB165" s="89">
        <f ca="1">IFERROR(NB141*NB49^2*E3_Parameter!$C$18/(2*NB26),0)</f>
        <v>0</v>
      </c>
      <c r="NC165" s="89">
        <f ca="1">IFERROR(NC141*NC49^2*E3_Parameter!$C$18/(2*NC26),0)</f>
        <v>0</v>
      </c>
      <c r="ND165" s="89">
        <f ca="1">IFERROR(ND141*ND49^2*E3_Parameter!$C$18/(2*ND26),0)</f>
        <v>0</v>
      </c>
      <c r="NE165" s="89">
        <f ca="1">IFERROR(NE141*NE49^2*E3_Parameter!$C$18/(2*NE26),0)</f>
        <v>0</v>
      </c>
      <c r="NF165" s="89">
        <f ca="1">IFERROR(NF141*NF49^2*E3_Parameter!$C$18/(2*NF26),0)</f>
        <v>0</v>
      </c>
      <c r="NG165" s="89">
        <f ca="1">IFERROR(NG141*NG49^2*E3_Parameter!$C$18/(2*NG26),0)</f>
        <v>0</v>
      </c>
      <c r="NH165" s="89">
        <f ca="1">IFERROR(NH141*NH49^2*E3_Parameter!$C$18/(2*NH26),0)</f>
        <v>0</v>
      </c>
      <c r="NI165" s="89">
        <f ca="1">IFERROR(NI141*NI49^2*E3_Parameter!$C$18/(2*NI26),0)</f>
        <v>0</v>
      </c>
      <c r="NJ165" s="89">
        <f ca="1">IFERROR(NJ141*NJ49^2*E3_Parameter!$C$18/(2*NJ26),0)</f>
        <v>0</v>
      </c>
      <c r="NK165" s="89">
        <f ca="1">IFERROR(NK141*NK49^2*E3_Parameter!$C$18/(2*NK26),0)</f>
        <v>0</v>
      </c>
      <c r="NL165" s="89">
        <f ca="1">IFERROR(NL141*NL49^2*E3_Parameter!$C$18/(2*NL26),0)</f>
        <v>0</v>
      </c>
      <c r="NM165" s="89">
        <f ca="1">IFERROR(NM141*NM49^2*E3_Parameter!$C$18/(2*NM26),0)</f>
        <v>0</v>
      </c>
      <c r="NN165" s="89">
        <f ca="1">IFERROR(NN141*NN49^2*E3_Parameter!$C$18/(2*NN26),0)</f>
        <v>0</v>
      </c>
      <c r="NO165" s="89">
        <f ca="1">IFERROR(NO141*NO49^2*E3_Parameter!$C$18/(2*NO26),0)</f>
        <v>0</v>
      </c>
      <c r="NP165" s="89">
        <f ca="1">IFERROR(NP141*NP49^2*E3_Parameter!$C$18/(2*NP26),0)</f>
        <v>0</v>
      </c>
      <c r="NQ165" s="89">
        <f ca="1">IFERROR(NQ141*NQ49^2*E3_Parameter!$C$18/(2*NQ26),0)</f>
        <v>0</v>
      </c>
      <c r="NR165" s="89">
        <f ca="1">IFERROR(NR141*NR49^2*E3_Parameter!$C$18/(2*NR26),0)</f>
        <v>0</v>
      </c>
      <c r="NS165" s="89">
        <f ca="1">IFERROR(NS141*NS49^2*E3_Parameter!$C$18/(2*NS26),0)</f>
        <v>0</v>
      </c>
      <c r="NT165" s="89">
        <f ca="1">IFERROR(NT141*NT49^2*E3_Parameter!$C$18/(2*NT26),0)</f>
        <v>0</v>
      </c>
      <c r="NU165" s="89">
        <f ca="1">IFERROR(NU141*NU49^2*E3_Parameter!$C$18/(2*NU26),0)</f>
        <v>0</v>
      </c>
      <c r="NV165" s="89">
        <f ca="1">IFERROR(NV141*NV49^2*E3_Parameter!$C$18/(2*NV26),0)</f>
        <v>0</v>
      </c>
      <c r="NW165" s="89">
        <f ca="1">IFERROR(NW141*NW49^2*E3_Parameter!$C$18/(2*NW26),0)</f>
        <v>0</v>
      </c>
      <c r="NX165" s="89">
        <f ca="1">IFERROR(NX141*NX49^2*E3_Parameter!$C$18/(2*NX26),0)</f>
        <v>0</v>
      </c>
      <c r="NY165" s="89">
        <f ca="1">IFERROR(NY141*NY49^2*E3_Parameter!$C$18/(2*NY26),0)</f>
        <v>0</v>
      </c>
      <c r="NZ165" s="89">
        <f ca="1">IFERROR(NZ141*NZ49^2*E3_Parameter!$C$18/(2*NZ26),0)</f>
        <v>0</v>
      </c>
      <c r="OA165" s="89">
        <f ca="1">IFERROR(OA141*OA49^2*E3_Parameter!$C$18/(2*OA26),0)</f>
        <v>0</v>
      </c>
      <c r="OB165" s="89">
        <f ca="1">IFERROR(OB141*OB49^2*E3_Parameter!$C$18/(2*OB26),0)</f>
        <v>0</v>
      </c>
      <c r="OC165" s="89">
        <f ca="1">IFERROR(OC141*OC49^2*E3_Parameter!$C$18/(2*OC26),0)</f>
        <v>0</v>
      </c>
      <c r="OD165" s="89">
        <f ca="1">IFERROR(OD141*OD49^2*E3_Parameter!$C$18/(2*OD26),0)</f>
        <v>0</v>
      </c>
      <c r="OE165" s="89">
        <f ca="1">IFERROR(OE141*OE49^2*E3_Parameter!$C$18/(2*OE26),0)</f>
        <v>0</v>
      </c>
      <c r="OF165" s="89">
        <f ca="1">IFERROR(OF141*OF49^2*E3_Parameter!$C$18/(2*OF26),0)</f>
        <v>0</v>
      </c>
      <c r="OG165" s="89">
        <f ca="1">IFERROR(OG141*OG49^2*E3_Parameter!$C$18/(2*OG26),0)</f>
        <v>0</v>
      </c>
      <c r="OH165" s="89">
        <f ca="1">IFERROR(OH141*OH49^2*E3_Parameter!$C$18/(2*OH26),0)</f>
        <v>0</v>
      </c>
      <c r="OI165" s="89">
        <f ca="1">IFERROR(OI141*OI49^2*E3_Parameter!$C$18/(2*OI26),0)</f>
        <v>0</v>
      </c>
      <c r="OJ165" s="89">
        <f ca="1">IFERROR(OJ141*OJ49^2*E3_Parameter!$C$18/(2*OJ26),0)</f>
        <v>0</v>
      </c>
      <c r="OK165" s="89">
        <f ca="1">IFERROR(OK141*OK49^2*E3_Parameter!$C$18/(2*OK26),0)</f>
        <v>0</v>
      </c>
      <c r="OL165" s="89">
        <f ca="1">IFERROR(OL141*OL49^2*E3_Parameter!$C$18/(2*OL26),0)</f>
        <v>0</v>
      </c>
      <c r="OM165" s="89">
        <f ca="1">IFERROR(OM141*OM49^2*E3_Parameter!$C$18/(2*OM26),0)</f>
        <v>0</v>
      </c>
    </row>
    <row r="166" spans="1:403" x14ac:dyDescent="0.3">
      <c r="A166" s="84">
        <v>3</v>
      </c>
      <c r="B166" s="84">
        <v>32</v>
      </c>
      <c r="C166" s="85" t="s">
        <v>88</v>
      </c>
      <c r="D166" s="89">
        <f ca="1">IFERROR(D142*D50^2*E3_Parameter!$C$18/(2*D27),0)</f>
        <v>7252.8905732544417</v>
      </c>
      <c r="E166" s="89">
        <f ca="1">IFERROR(E142*E50^2*E3_Parameter!$C$18/(2*E27),0)</f>
        <v>10.192229517062044</v>
      </c>
      <c r="F166" s="89">
        <f ca="1">IFERROR(F142*F50^2*E3_Parameter!$C$18/(2*F27),0)</f>
        <v>6875.0336925751126</v>
      </c>
      <c r="G166" s="89">
        <f ca="1">IFERROR(G142*G50^2*E3_Parameter!$C$18/(2*G27),0)</f>
        <v>1767.9082778693594</v>
      </c>
      <c r="H166" s="89">
        <f ca="1">IFERROR(H142*H50^2*E3_Parameter!$C$18/(2*H27),0)</f>
        <v>321.14622290979634</v>
      </c>
      <c r="I166" s="89">
        <f ca="1">IFERROR(I142*I50^2*E3_Parameter!$C$18/(2*I27),0)</f>
        <v>91.59859764466475</v>
      </c>
      <c r="J166" s="89">
        <f ca="1">IFERROR(J142*J50^2*E3_Parameter!$C$18/(2*J27),0)</f>
        <v>91.59859764466475</v>
      </c>
      <c r="K166" s="89">
        <f ca="1">IFERROR(K142*K50^2*E3_Parameter!$C$18/(2*K27),0)</f>
        <v>678.52601184121636</v>
      </c>
      <c r="L166" s="89">
        <f ca="1">IFERROR(L142*L50^2*E3_Parameter!$C$18/(2*L27),0)</f>
        <v>91.59859764466475</v>
      </c>
      <c r="M166" s="89">
        <f ca="1">IFERROR(M142*M50^2*E3_Parameter!$C$18/(2*M27),0)</f>
        <v>321.14622290979634</v>
      </c>
      <c r="N166" s="89">
        <f ca="1">IFERROR(N142*N50^2*E3_Parameter!$C$18/(2*N27),0)</f>
        <v>91.59859764466475</v>
      </c>
      <c r="O166" s="89">
        <f ca="1">IFERROR(O142*O50^2*E3_Parameter!$C$18/(2*O27),0)</f>
        <v>91.59859764466475</v>
      </c>
      <c r="P166" s="89">
        <f ca="1">IFERROR(P142*P50^2*E3_Parameter!$C$18/(2*P27),0)</f>
        <v>1885.9844057819075</v>
      </c>
      <c r="Q166" s="89">
        <f ca="1">IFERROR(Q142*Q50^2*E3_Parameter!$C$18/(2*Q27),0)</f>
        <v>518.69037292959649</v>
      </c>
      <c r="R166" s="89">
        <f ca="1">IFERROR(R142*R50^2*E3_Parameter!$C$18/(2*R27),0)</f>
        <v>512.55002338944939</v>
      </c>
      <c r="S166" s="89">
        <f ca="1">IFERROR(S142*S50^2*E3_Parameter!$C$18/(2*S27),0)</f>
        <v>122.98897153042658</v>
      </c>
      <c r="T166" s="89">
        <f ca="1">IFERROR(T142*T50^2*E3_Parameter!$C$18/(2*T27),0)</f>
        <v>167.77830101768012</v>
      </c>
      <c r="U166" s="89">
        <f ca="1">IFERROR(U142*U50^2*E3_Parameter!$C$18/(2*U27),0)</f>
        <v>50.346650244945153</v>
      </c>
      <c r="V166" s="89">
        <f ca="1">IFERROR(V142*V50^2*E3_Parameter!$C$18/(2*V27),0)</f>
        <v>46.841409618145121</v>
      </c>
      <c r="W166" s="89">
        <f ca="1">IFERROR(W142*W50^2*E3_Parameter!$C$18/(2*W27),0)</f>
        <v>1.3449718713197965</v>
      </c>
      <c r="X166" s="89">
        <f ca="1">IFERROR(X142*X50^2*E3_Parameter!$C$18/(2*X27),0)</f>
        <v>37.01691823060321</v>
      </c>
      <c r="Y166" s="89">
        <f ca="1">IFERROR(Y142*Y50^2*E3_Parameter!$C$18/(2*Y27),0)</f>
        <v>1.3449718713197965</v>
      </c>
      <c r="Z166" s="89">
        <f ca="1">IFERROR(Z142*Z50^2*E3_Parameter!$C$18/(2*Z27),0)</f>
        <v>28.244087996119294</v>
      </c>
      <c r="AA166" s="89">
        <f ca="1">IFERROR(AA142*AA50^2*E3_Parameter!$C$18/(2*AA27),0)</f>
        <v>1.3449718713197965</v>
      </c>
      <c r="AB166" s="89">
        <f ca="1">IFERROR(AB142*AB50^2*E3_Parameter!$C$18/(2*AB27),0)</f>
        <v>20.546158413438473</v>
      </c>
      <c r="AC166" s="89">
        <f ca="1">IFERROR(AC142*AC50^2*E3_Parameter!$C$18/(2*AC27),0)</f>
        <v>1.3449718713197965</v>
      </c>
      <c r="AD166" s="89">
        <f ca="1">IFERROR(AD142*AD50^2*E3_Parameter!$C$18/(2*AD27),0)</f>
        <v>13.953469738214165</v>
      </c>
      <c r="AE166" s="89">
        <f ca="1">IFERROR(AE142*AE50^2*E3_Parameter!$C$18/(2*AE27),0)</f>
        <v>1.3449718713197965</v>
      </c>
      <c r="AF166" s="89">
        <f ca="1">IFERROR(AF142*AF50^2*E3_Parameter!$C$18/(2*AF27),0)</f>
        <v>8.507599213023429</v>
      </c>
      <c r="AG166" s="89">
        <f ca="1">IFERROR(AG142*AG50^2*E3_Parameter!$C$18/(2*AG27),0)</f>
        <v>1.3449718713197965</v>
      </c>
      <c r="AH166" s="89">
        <f ca="1">IFERROR(AH142*AH50^2*E3_Parameter!$C$18/(2*AH27),0)</f>
        <v>4.269998728989898</v>
      </c>
      <c r="AI166" s="89">
        <f ca="1">IFERROR(AI142*AI50^2*E3_Parameter!$C$18/(2*AI27),0)</f>
        <v>1.3449718713197965</v>
      </c>
      <c r="AJ166" s="89">
        <f ca="1">IFERROR(AJ142*AJ50^2*E3_Parameter!$C$18/(2*AJ27),0)</f>
        <v>1.3449718713197965</v>
      </c>
      <c r="AK166" s="89">
        <f ca="1">IFERROR(AK142*AK50^2*E3_Parameter!$C$18/(2*AK27),0)</f>
        <v>0</v>
      </c>
      <c r="AL166" s="89">
        <f ca="1">IFERROR(AL142*AL50^2*E3_Parameter!$C$18/(2*AL27),0)</f>
        <v>0</v>
      </c>
      <c r="AM166" s="89">
        <f ca="1">IFERROR(AM142*AM50^2*E3_Parameter!$C$18/(2*AM27),0)</f>
        <v>0</v>
      </c>
      <c r="AN166" s="89">
        <f ca="1">IFERROR(AN142*AN50^2*E3_Parameter!$C$18/(2*AN27),0)</f>
        <v>0</v>
      </c>
      <c r="AO166" s="89">
        <f ca="1">IFERROR(AO142*AO50^2*E3_Parameter!$C$18/(2*AO27),0)</f>
        <v>0</v>
      </c>
      <c r="AP166" s="89">
        <f ca="1">IFERROR(AP142*AP50^2*E3_Parameter!$C$18/(2*AP27),0)</f>
        <v>0</v>
      </c>
      <c r="AQ166" s="89">
        <f ca="1">IFERROR(AQ142*AQ50^2*E3_Parameter!$C$18/(2*AQ27),0)</f>
        <v>0</v>
      </c>
      <c r="AR166" s="89">
        <f ca="1">IFERROR(AR142*AR50^2*E3_Parameter!$C$18/(2*AR27),0)</f>
        <v>0</v>
      </c>
      <c r="AS166" s="89">
        <f ca="1">IFERROR(AS142*AS50^2*E3_Parameter!$C$18/(2*AS27),0)</f>
        <v>0</v>
      </c>
      <c r="AT166" s="89">
        <f ca="1">IFERROR(AT142*AT50^2*E3_Parameter!$C$18/(2*AT27),0)</f>
        <v>0</v>
      </c>
      <c r="AU166" s="89">
        <f ca="1">IFERROR(AU142*AU50^2*E3_Parameter!$C$18/(2*AU27),0)</f>
        <v>0</v>
      </c>
      <c r="AV166" s="89">
        <f ca="1">IFERROR(AV142*AV50^2*E3_Parameter!$C$18/(2*AV27),0)</f>
        <v>0</v>
      </c>
      <c r="AW166" s="89">
        <f ca="1">IFERROR(AW142*AW50^2*E3_Parameter!$C$18/(2*AW27),0)</f>
        <v>0</v>
      </c>
      <c r="AX166" s="89">
        <f ca="1">IFERROR(AX142*AX50^2*E3_Parameter!$C$18/(2*AX27),0)</f>
        <v>0</v>
      </c>
      <c r="AY166" s="89">
        <f ca="1">IFERROR(AY142*AY50^2*E3_Parameter!$C$18/(2*AY27),0)</f>
        <v>0</v>
      </c>
      <c r="AZ166" s="89">
        <f ca="1">IFERROR(AZ142*AZ50^2*E3_Parameter!$C$18/(2*AZ27),0)</f>
        <v>0</v>
      </c>
      <c r="BA166" s="89">
        <f ca="1">IFERROR(BA142*BA50^2*E3_Parameter!$C$18/(2*BA27),0)</f>
        <v>0</v>
      </c>
      <c r="BB166" s="89">
        <f ca="1">IFERROR(BB142*BB50^2*E3_Parameter!$C$18/(2*BB27),0)</f>
        <v>0</v>
      </c>
      <c r="BC166" s="89">
        <f ca="1">IFERROR(BC142*BC50^2*E3_Parameter!$C$18/(2*BC27),0)</f>
        <v>0</v>
      </c>
      <c r="BD166" s="89">
        <f ca="1">IFERROR(BD142*BD50^2*E3_Parameter!$C$18/(2*BD27),0)</f>
        <v>0</v>
      </c>
      <c r="BE166" s="89">
        <f ca="1">IFERROR(BE142*BE50^2*E3_Parameter!$C$18/(2*BE27),0)</f>
        <v>0</v>
      </c>
      <c r="BF166" s="89">
        <f ca="1">IFERROR(BF142*BF50^2*E3_Parameter!$C$18/(2*BF27),0)</f>
        <v>0</v>
      </c>
      <c r="BG166" s="89">
        <f ca="1">IFERROR(BG142*BG50^2*E3_Parameter!$C$18/(2*BG27),0)</f>
        <v>0</v>
      </c>
      <c r="BH166" s="89">
        <f ca="1">IFERROR(BH142*BH50^2*E3_Parameter!$C$18/(2*BH27),0)</f>
        <v>0</v>
      </c>
      <c r="BI166" s="89">
        <f ca="1">IFERROR(BI142*BI50^2*E3_Parameter!$C$18/(2*BI27),0)</f>
        <v>0</v>
      </c>
      <c r="BJ166" s="89">
        <f ca="1">IFERROR(BJ142*BJ50^2*E3_Parameter!$C$18/(2*BJ27),0)</f>
        <v>0</v>
      </c>
      <c r="BK166" s="89">
        <f ca="1">IFERROR(BK142*BK50^2*E3_Parameter!$C$18/(2*BK27),0)</f>
        <v>0</v>
      </c>
      <c r="BL166" s="89">
        <f ca="1">IFERROR(BL142*BL50^2*E3_Parameter!$C$18/(2*BL27),0)</f>
        <v>0</v>
      </c>
      <c r="BM166" s="89">
        <f ca="1">IFERROR(BM142*BM50^2*E3_Parameter!$C$18/(2*BM27),0)</f>
        <v>0</v>
      </c>
      <c r="BN166" s="89">
        <f ca="1">IFERROR(BN142*BN50^2*E3_Parameter!$C$18/(2*BN27),0)</f>
        <v>0</v>
      </c>
      <c r="BO166" s="89">
        <f ca="1">IFERROR(BO142*BO50^2*E3_Parameter!$C$18/(2*BO27),0)</f>
        <v>0</v>
      </c>
      <c r="BP166" s="89">
        <f ca="1">IFERROR(BP142*BP50^2*E3_Parameter!$C$18/(2*BP27),0)</f>
        <v>0</v>
      </c>
      <c r="BQ166" s="89">
        <f ca="1">IFERROR(BQ142*BQ50^2*E3_Parameter!$C$18/(2*BQ27),0)</f>
        <v>0</v>
      </c>
      <c r="BR166" s="89">
        <f ca="1">IFERROR(BR142*BR50^2*E3_Parameter!$C$18/(2*BR27),0)</f>
        <v>0</v>
      </c>
      <c r="BS166" s="89">
        <f ca="1">IFERROR(BS142*BS50^2*E3_Parameter!$C$18/(2*BS27),0)</f>
        <v>0</v>
      </c>
      <c r="BT166" s="89">
        <f ca="1">IFERROR(BT142*BT50^2*E3_Parameter!$C$18/(2*BT27),0)</f>
        <v>0</v>
      </c>
      <c r="BU166" s="89">
        <f ca="1">IFERROR(BU142*BU50^2*E3_Parameter!$C$18/(2*BU27),0)</f>
        <v>0</v>
      </c>
      <c r="BV166" s="89">
        <f ca="1">IFERROR(BV142*BV50^2*E3_Parameter!$C$18/(2*BV27),0)</f>
        <v>0</v>
      </c>
      <c r="BW166" s="89">
        <f ca="1">IFERROR(BW142*BW50^2*E3_Parameter!$C$18/(2*BW27),0)</f>
        <v>0</v>
      </c>
      <c r="BX166" s="89">
        <f ca="1">IFERROR(BX142*BX50^2*E3_Parameter!$C$18/(2*BX27),0)</f>
        <v>0</v>
      </c>
      <c r="BY166" s="89">
        <f ca="1">IFERROR(BY142*BY50^2*E3_Parameter!$C$18/(2*BY27),0)</f>
        <v>0</v>
      </c>
      <c r="BZ166" s="89">
        <f ca="1">IFERROR(BZ142*BZ50^2*E3_Parameter!$C$18/(2*BZ27),0)</f>
        <v>0</v>
      </c>
      <c r="CA166" s="89">
        <f ca="1">IFERROR(CA142*CA50^2*E3_Parameter!$C$18/(2*CA27),0)</f>
        <v>0</v>
      </c>
      <c r="CB166" s="89">
        <f ca="1">IFERROR(CB142*CB50^2*E3_Parameter!$C$18/(2*CB27),0)</f>
        <v>0</v>
      </c>
      <c r="CC166" s="89">
        <f ca="1">IFERROR(CC142*CC50^2*E3_Parameter!$C$18/(2*CC27),0)</f>
        <v>0</v>
      </c>
      <c r="CD166" s="89">
        <f ca="1">IFERROR(CD142*CD50^2*E3_Parameter!$C$18/(2*CD27),0)</f>
        <v>0</v>
      </c>
      <c r="CE166" s="89">
        <f ca="1">IFERROR(CE142*CE50^2*E3_Parameter!$C$18/(2*CE27),0)</f>
        <v>0</v>
      </c>
      <c r="CF166" s="89">
        <f ca="1">IFERROR(CF142*CF50^2*E3_Parameter!$C$18/(2*CF27),0)</f>
        <v>0</v>
      </c>
      <c r="CG166" s="89">
        <f ca="1">IFERROR(CG142*CG50^2*E3_Parameter!$C$18/(2*CG27),0)</f>
        <v>0</v>
      </c>
      <c r="CH166" s="89">
        <f ca="1">IFERROR(CH142*CH50^2*E3_Parameter!$C$18/(2*CH27),0)</f>
        <v>0</v>
      </c>
      <c r="CI166" s="89">
        <f ca="1">IFERROR(CI142*CI50^2*E3_Parameter!$C$18/(2*CI27),0)</f>
        <v>0</v>
      </c>
      <c r="CJ166" s="89">
        <f ca="1">IFERROR(CJ142*CJ50^2*E3_Parameter!$C$18/(2*CJ27),0)</f>
        <v>0</v>
      </c>
      <c r="CK166" s="89">
        <f ca="1">IFERROR(CK142*CK50^2*E3_Parameter!$C$18/(2*CK27),0)</f>
        <v>0</v>
      </c>
      <c r="CL166" s="89">
        <f ca="1">IFERROR(CL142*CL50^2*E3_Parameter!$C$18/(2*CL27),0)</f>
        <v>0</v>
      </c>
      <c r="CM166" s="89">
        <f ca="1">IFERROR(CM142*CM50^2*E3_Parameter!$C$18/(2*CM27),0)</f>
        <v>0</v>
      </c>
      <c r="CN166" s="89">
        <f ca="1">IFERROR(CN142*CN50^2*E3_Parameter!$C$18/(2*CN27),0)</f>
        <v>0</v>
      </c>
      <c r="CO166" s="89">
        <f ca="1">IFERROR(CO142*CO50^2*E3_Parameter!$C$18/(2*CO27),0)</f>
        <v>0</v>
      </c>
      <c r="CP166" s="89">
        <f ca="1">IFERROR(CP142*CP50^2*E3_Parameter!$C$18/(2*CP27),0)</f>
        <v>0</v>
      </c>
      <c r="CQ166" s="89">
        <f ca="1">IFERROR(CQ142*CQ50^2*E3_Parameter!$C$18/(2*CQ27),0)</f>
        <v>0</v>
      </c>
      <c r="CR166" s="89">
        <f ca="1">IFERROR(CR142*CR50^2*E3_Parameter!$C$18/(2*CR27),0)</f>
        <v>0</v>
      </c>
      <c r="CS166" s="89">
        <f ca="1">IFERROR(CS142*CS50^2*E3_Parameter!$C$18/(2*CS27),0)</f>
        <v>0</v>
      </c>
      <c r="CT166" s="89">
        <f ca="1">IFERROR(CT142*CT50^2*E3_Parameter!$C$18/(2*CT27),0)</f>
        <v>0</v>
      </c>
      <c r="CU166" s="89">
        <f ca="1">IFERROR(CU142*CU50^2*E3_Parameter!$C$18/(2*CU27),0)</f>
        <v>0</v>
      </c>
      <c r="CV166" s="89">
        <f ca="1">IFERROR(CV142*CV50^2*E3_Parameter!$C$18/(2*CV27),0)</f>
        <v>0</v>
      </c>
      <c r="CW166" s="89">
        <f ca="1">IFERROR(CW142*CW50^2*E3_Parameter!$C$18/(2*CW27),0)</f>
        <v>0</v>
      </c>
      <c r="CX166" s="89">
        <f ca="1">IFERROR(CX142*CX50^2*E3_Parameter!$C$18/(2*CX27),0)</f>
        <v>0</v>
      </c>
      <c r="CY166" s="89">
        <f ca="1">IFERROR(CY142*CY50^2*E3_Parameter!$C$18/(2*CY27),0)</f>
        <v>0</v>
      </c>
      <c r="CZ166" s="89">
        <f ca="1">IFERROR(CZ142*CZ50^2*E3_Parameter!$C$18/(2*CZ27),0)</f>
        <v>0</v>
      </c>
      <c r="DA166" s="89">
        <f ca="1">IFERROR(DA142*DA50^2*E3_Parameter!$C$18/(2*DA27),0)</f>
        <v>0</v>
      </c>
      <c r="DB166" s="89">
        <f ca="1">IFERROR(DB142*DB50^2*E3_Parameter!$C$18/(2*DB27),0)</f>
        <v>0</v>
      </c>
      <c r="DC166" s="89">
        <f ca="1">IFERROR(DC142*DC50^2*E3_Parameter!$C$18/(2*DC27),0)</f>
        <v>0</v>
      </c>
      <c r="DD166" s="89">
        <f ca="1">IFERROR(DD142*DD50^2*E3_Parameter!$C$18/(2*DD27),0)</f>
        <v>0</v>
      </c>
      <c r="DE166" s="89">
        <f ca="1">IFERROR(DE142*DE50^2*E3_Parameter!$C$18/(2*DE27),0)</f>
        <v>0</v>
      </c>
      <c r="DF166" s="89">
        <f ca="1">IFERROR(DF142*DF50^2*E3_Parameter!$C$18/(2*DF27),0)</f>
        <v>0</v>
      </c>
      <c r="DG166" s="89">
        <f ca="1">IFERROR(DG142*DG50^2*E3_Parameter!$C$18/(2*DG27),0)</f>
        <v>0</v>
      </c>
      <c r="DH166" s="89">
        <f ca="1">IFERROR(DH142*DH50^2*E3_Parameter!$C$18/(2*DH27),0)</f>
        <v>0</v>
      </c>
      <c r="DI166" s="89">
        <f ca="1">IFERROR(DI142*DI50^2*E3_Parameter!$C$18/(2*DI27),0)</f>
        <v>0</v>
      </c>
      <c r="DJ166" s="89">
        <f ca="1">IFERROR(DJ142*DJ50^2*E3_Parameter!$C$18/(2*DJ27),0)</f>
        <v>0</v>
      </c>
      <c r="DK166" s="89">
        <f ca="1">IFERROR(DK142*DK50^2*E3_Parameter!$C$18/(2*DK27),0)</f>
        <v>0</v>
      </c>
      <c r="DL166" s="89">
        <f ca="1">IFERROR(DL142*DL50^2*E3_Parameter!$C$18/(2*DL27),0)</f>
        <v>0</v>
      </c>
      <c r="DM166" s="89">
        <f ca="1">IFERROR(DM142*DM50^2*E3_Parameter!$C$18/(2*DM27),0)</f>
        <v>0</v>
      </c>
      <c r="DN166" s="89">
        <f ca="1">IFERROR(DN142*DN50^2*E3_Parameter!$C$18/(2*DN27),0)</f>
        <v>0</v>
      </c>
      <c r="DO166" s="89">
        <f ca="1">IFERROR(DO142*DO50^2*E3_Parameter!$C$18/(2*DO27),0)</f>
        <v>0</v>
      </c>
      <c r="DP166" s="89">
        <f ca="1">IFERROR(DP142*DP50^2*E3_Parameter!$C$18/(2*DP27),0)</f>
        <v>0</v>
      </c>
      <c r="DQ166" s="89">
        <f ca="1">IFERROR(DQ142*DQ50^2*E3_Parameter!$C$18/(2*DQ27),0)</f>
        <v>0</v>
      </c>
      <c r="DR166" s="89">
        <f ca="1">IFERROR(DR142*DR50^2*E3_Parameter!$C$18/(2*DR27),0)</f>
        <v>0</v>
      </c>
      <c r="DS166" s="89">
        <f ca="1">IFERROR(DS142*DS50^2*E3_Parameter!$C$18/(2*DS27),0)</f>
        <v>0</v>
      </c>
      <c r="DT166" s="89">
        <f ca="1">IFERROR(DT142*DT50^2*E3_Parameter!$C$18/(2*DT27),0)</f>
        <v>0</v>
      </c>
      <c r="DU166" s="89">
        <f ca="1">IFERROR(DU142*DU50^2*E3_Parameter!$C$18/(2*DU27),0)</f>
        <v>0</v>
      </c>
      <c r="DV166" s="89">
        <f ca="1">IFERROR(DV142*DV50^2*E3_Parameter!$C$18/(2*DV27),0)</f>
        <v>0</v>
      </c>
      <c r="DW166" s="89">
        <f ca="1">IFERROR(DW142*DW50^2*E3_Parameter!$C$18/(2*DW27),0)</f>
        <v>0</v>
      </c>
      <c r="DX166" s="89">
        <f ca="1">IFERROR(DX142*DX50^2*E3_Parameter!$C$18/(2*DX27),0)</f>
        <v>0</v>
      </c>
      <c r="DY166" s="89">
        <f ca="1">IFERROR(DY142*DY50^2*E3_Parameter!$C$18/(2*DY27),0)</f>
        <v>0</v>
      </c>
      <c r="DZ166" s="89">
        <f ca="1">IFERROR(DZ142*DZ50^2*E3_Parameter!$C$18/(2*DZ27),0)</f>
        <v>0</v>
      </c>
      <c r="EA166" s="89">
        <f ca="1">IFERROR(EA142*EA50^2*E3_Parameter!$C$18/(2*EA27),0)</f>
        <v>0</v>
      </c>
      <c r="EB166" s="89">
        <f ca="1">IFERROR(EB142*EB50^2*E3_Parameter!$C$18/(2*EB27),0)</f>
        <v>0</v>
      </c>
      <c r="EC166" s="89">
        <f ca="1">IFERROR(EC142*EC50^2*E3_Parameter!$C$18/(2*EC27),0)</f>
        <v>0</v>
      </c>
      <c r="ED166" s="89">
        <f ca="1">IFERROR(ED142*ED50^2*E3_Parameter!$C$18/(2*ED27),0)</f>
        <v>0</v>
      </c>
      <c r="EE166" s="89">
        <f ca="1">IFERROR(EE142*EE50^2*E3_Parameter!$C$18/(2*EE27),0)</f>
        <v>0</v>
      </c>
      <c r="EF166" s="89">
        <f ca="1">IFERROR(EF142*EF50^2*E3_Parameter!$C$18/(2*EF27),0)</f>
        <v>0</v>
      </c>
      <c r="EG166" s="89">
        <f ca="1">IFERROR(EG142*EG50^2*E3_Parameter!$C$18/(2*EG27),0)</f>
        <v>0</v>
      </c>
      <c r="EH166" s="89">
        <f ca="1">IFERROR(EH142*EH50^2*E3_Parameter!$C$18/(2*EH27),0)</f>
        <v>0</v>
      </c>
      <c r="EI166" s="89">
        <f ca="1">IFERROR(EI142*EI50^2*E3_Parameter!$C$18/(2*EI27),0)</f>
        <v>0</v>
      </c>
      <c r="EJ166" s="89">
        <f ca="1">IFERROR(EJ142*EJ50^2*E3_Parameter!$C$18/(2*EJ27),0)</f>
        <v>0</v>
      </c>
      <c r="EK166" s="89">
        <f ca="1">IFERROR(EK142*EK50^2*E3_Parameter!$C$18/(2*EK27),0)</f>
        <v>0</v>
      </c>
      <c r="EL166" s="89">
        <f ca="1">IFERROR(EL142*EL50^2*E3_Parameter!$C$18/(2*EL27),0)</f>
        <v>0</v>
      </c>
      <c r="EM166" s="89">
        <f ca="1">IFERROR(EM142*EM50^2*E3_Parameter!$C$18/(2*EM27),0)</f>
        <v>0</v>
      </c>
      <c r="EN166" s="89">
        <f ca="1">IFERROR(EN142*EN50^2*E3_Parameter!$C$18/(2*EN27),0)</f>
        <v>0</v>
      </c>
      <c r="EO166" s="89">
        <f ca="1">IFERROR(EO142*EO50^2*E3_Parameter!$C$18/(2*EO27),0)</f>
        <v>0</v>
      </c>
      <c r="EP166" s="89">
        <f ca="1">IFERROR(EP142*EP50^2*E3_Parameter!$C$18/(2*EP27),0)</f>
        <v>0</v>
      </c>
      <c r="EQ166" s="89">
        <f ca="1">IFERROR(EQ142*EQ50^2*E3_Parameter!$C$18/(2*EQ27),0)</f>
        <v>0</v>
      </c>
      <c r="ER166" s="89">
        <f ca="1">IFERROR(ER142*ER50^2*E3_Parameter!$C$18/(2*ER27),0)</f>
        <v>0</v>
      </c>
      <c r="ES166" s="89">
        <f ca="1">IFERROR(ES142*ES50^2*E3_Parameter!$C$18/(2*ES27),0)</f>
        <v>0</v>
      </c>
      <c r="ET166" s="89">
        <f ca="1">IFERROR(ET142*ET50^2*E3_Parameter!$C$18/(2*ET27),0)</f>
        <v>0</v>
      </c>
      <c r="EU166" s="89">
        <f ca="1">IFERROR(EU142*EU50^2*E3_Parameter!$C$18/(2*EU27),0)</f>
        <v>0</v>
      </c>
      <c r="EV166" s="89">
        <f ca="1">IFERROR(EV142*EV50^2*E3_Parameter!$C$18/(2*EV27),0)</f>
        <v>0</v>
      </c>
      <c r="EW166" s="89">
        <f ca="1">IFERROR(EW142*EW50^2*E3_Parameter!$C$18/(2*EW27),0)</f>
        <v>0</v>
      </c>
      <c r="EX166" s="89">
        <f ca="1">IFERROR(EX142*EX50^2*E3_Parameter!$C$18/(2*EX27),0)</f>
        <v>0</v>
      </c>
      <c r="EY166" s="89">
        <f ca="1">IFERROR(EY142*EY50^2*E3_Parameter!$C$18/(2*EY27),0)</f>
        <v>0</v>
      </c>
      <c r="EZ166" s="89">
        <f ca="1">IFERROR(EZ142*EZ50^2*E3_Parameter!$C$18/(2*EZ27),0)</f>
        <v>0</v>
      </c>
      <c r="FA166" s="89">
        <f ca="1">IFERROR(FA142*FA50^2*E3_Parameter!$C$18/(2*FA27),0)</f>
        <v>0</v>
      </c>
      <c r="FB166" s="89">
        <f ca="1">IFERROR(FB142*FB50^2*E3_Parameter!$C$18/(2*FB27),0)</f>
        <v>0</v>
      </c>
      <c r="FC166" s="89">
        <f ca="1">IFERROR(FC142*FC50^2*E3_Parameter!$C$18/(2*FC27),0)</f>
        <v>0</v>
      </c>
      <c r="FD166" s="89">
        <f ca="1">IFERROR(FD142*FD50^2*E3_Parameter!$C$18/(2*FD27),0)</f>
        <v>0</v>
      </c>
      <c r="FE166" s="89">
        <f ca="1">IFERROR(FE142*FE50^2*E3_Parameter!$C$18/(2*FE27),0)</f>
        <v>0</v>
      </c>
      <c r="FF166" s="89">
        <f ca="1">IFERROR(FF142*FF50^2*E3_Parameter!$C$18/(2*FF27),0)</f>
        <v>0</v>
      </c>
      <c r="FG166" s="89">
        <f ca="1">IFERROR(FG142*FG50^2*E3_Parameter!$C$18/(2*FG27),0)</f>
        <v>0</v>
      </c>
      <c r="FH166" s="89">
        <f ca="1">IFERROR(FH142*FH50^2*E3_Parameter!$C$18/(2*FH27),0)</f>
        <v>0</v>
      </c>
      <c r="FI166" s="89">
        <f ca="1">IFERROR(FI142*FI50^2*E3_Parameter!$C$18/(2*FI27),0)</f>
        <v>0</v>
      </c>
      <c r="FJ166" s="89">
        <f ca="1">IFERROR(FJ142*FJ50^2*E3_Parameter!$C$18/(2*FJ27),0)</f>
        <v>0</v>
      </c>
      <c r="FK166" s="89">
        <f ca="1">IFERROR(FK142*FK50^2*E3_Parameter!$C$18/(2*FK27),0)</f>
        <v>0</v>
      </c>
      <c r="FL166" s="89">
        <f ca="1">IFERROR(FL142*FL50^2*E3_Parameter!$C$18/(2*FL27),0)</f>
        <v>0</v>
      </c>
      <c r="FM166" s="89">
        <f ca="1">IFERROR(FM142*FM50^2*E3_Parameter!$C$18/(2*FM27),0)</f>
        <v>0</v>
      </c>
      <c r="FN166" s="89">
        <f ca="1">IFERROR(FN142*FN50^2*E3_Parameter!$C$18/(2*FN27),0)</f>
        <v>0</v>
      </c>
      <c r="FO166" s="89">
        <f ca="1">IFERROR(FO142*FO50^2*E3_Parameter!$C$18/(2*FO27),0)</f>
        <v>0</v>
      </c>
      <c r="FP166" s="89">
        <f ca="1">IFERROR(FP142*FP50^2*E3_Parameter!$C$18/(2*FP27),0)</f>
        <v>0</v>
      </c>
      <c r="FQ166" s="89">
        <f ca="1">IFERROR(FQ142*FQ50^2*E3_Parameter!$C$18/(2*FQ27),0)</f>
        <v>0</v>
      </c>
      <c r="FR166" s="89">
        <f ca="1">IFERROR(FR142*FR50^2*E3_Parameter!$C$18/(2*FR27),0)</f>
        <v>0</v>
      </c>
      <c r="FS166" s="89">
        <f ca="1">IFERROR(FS142*FS50^2*E3_Parameter!$C$18/(2*FS27),0)</f>
        <v>0</v>
      </c>
      <c r="FT166" s="89">
        <f ca="1">IFERROR(FT142*FT50^2*E3_Parameter!$C$18/(2*FT27),0)</f>
        <v>0</v>
      </c>
      <c r="FU166" s="89">
        <f ca="1">IFERROR(FU142*FU50^2*E3_Parameter!$C$18/(2*FU27),0)</f>
        <v>0</v>
      </c>
      <c r="FV166" s="89">
        <f ca="1">IFERROR(FV142*FV50^2*E3_Parameter!$C$18/(2*FV27),0)</f>
        <v>0</v>
      </c>
      <c r="FW166" s="89">
        <f ca="1">IFERROR(FW142*FW50^2*E3_Parameter!$C$18/(2*FW27),0)</f>
        <v>0</v>
      </c>
      <c r="FX166" s="89">
        <f ca="1">IFERROR(FX142*FX50^2*E3_Parameter!$C$18/(2*FX27),0)</f>
        <v>0</v>
      </c>
      <c r="FY166" s="89">
        <f ca="1">IFERROR(FY142*FY50^2*E3_Parameter!$C$18/(2*FY27),0)</f>
        <v>0</v>
      </c>
      <c r="FZ166" s="89">
        <f ca="1">IFERROR(FZ142*FZ50^2*E3_Parameter!$C$18/(2*FZ27),0)</f>
        <v>0</v>
      </c>
      <c r="GA166" s="89">
        <f ca="1">IFERROR(GA142*GA50^2*E3_Parameter!$C$18/(2*GA27),0)</f>
        <v>0</v>
      </c>
      <c r="GB166" s="89">
        <f ca="1">IFERROR(GB142*GB50^2*E3_Parameter!$C$18/(2*GB27),0)</f>
        <v>0</v>
      </c>
      <c r="GC166" s="89">
        <f ca="1">IFERROR(GC142*GC50^2*E3_Parameter!$C$18/(2*GC27),0)</f>
        <v>0</v>
      </c>
      <c r="GD166" s="89">
        <f ca="1">IFERROR(GD142*GD50^2*E3_Parameter!$C$18/(2*GD27),0)</f>
        <v>0</v>
      </c>
      <c r="GE166" s="89">
        <f ca="1">IFERROR(GE142*GE50^2*E3_Parameter!$C$18/(2*GE27),0)</f>
        <v>0</v>
      </c>
      <c r="GF166" s="89">
        <f ca="1">IFERROR(GF142*GF50^2*E3_Parameter!$C$18/(2*GF27),0)</f>
        <v>0</v>
      </c>
      <c r="GG166" s="89">
        <f ca="1">IFERROR(GG142*GG50^2*E3_Parameter!$C$18/(2*GG27),0)</f>
        <v>0</v>
      </c>
      <c r="GH166" s="89">
        <f ca="1">IFERROR(GH142*GH50^2*E3_Parameter!$C$18/(2*GH27),0)</f>
        <v>0</v>
      </c>
      <c r="GI166" s="89">
        <f ca="1">IFERROR(GI142*GI50^2*E3_Parameter!$C$18/(2*GI27),0)</f>
        <v>0</v>
      </c>
      <c r="GJ166" s="89">
        <f ca="1">IFERROR(GJ142*GJ50^2*E3_Parameter!$C$18/(2*GJ27),0)</f>
        <v>0</v>
      </c>
      <c r="GK166" s="89">
        <f ca="1">IFERROR(GK142*GK50^2*E3_Parameter!$C$18/(2*GK27),0)</f>
        <v>0</v>
      </c>
      <c r="GL166" s="89">
        <f ca="1">IFERROR(GL142*GL50^2*E3_Parameter!$C$18/(2*GL27),0)</f>
        <v>0</v>
      </c>
      <c r="GM166" s="89">
        <f ca="1">IFERROR(GM142*GM50^2*E3_Parameter!$C$18/(2*GM27),0)</f>
        <v>0</v>
      </c>
      <c r="GN166" s="89">
        <f ca="1">IFERROR(GN142*GN50^2*E3_Parameter!$C$18/(2*GN27),0)</f>
        <v>0</v>
      </c>
      <c r="GO166" s="89">
        <f ca="1">IFERROR(GO142*GO50^2*E3_Parameter!$C$18/(2*GO27),0)</f>
        <v>0</v>
      </c>
      <c r="GP166" s="89">
        <f ca="1">IFERROR(GP142*GP50^2*E3_Parameter!$C$18/(2*GP27),0)</f>
        <v>0</v>
      </c>
      <c r="GQ166" s="89">
        <f ca="1">IFERROR(GQ142*GQ50^2*E3_Parameter!$C$18/(2*GQ27),0)</f>
        <v>0</v>
      </c>
      <c r="GR166" s="89">
        <f ca="1">IFERROR(GR142*GR50^2*E3_Parameter!$C$18/(2*GR27),0)</f>
        <v>0</v>
      </c>
      <c r="GS166" s="89">
        <f ca="1">IFERROR(GS142*GS50^2*E3_Parameter!$C$18/(2*GS27),0)</f>
        <v>0</v>
      </c>
      <c r="GT166" s="89">
        <f ca="1">IFERROR(GT142*GT50^2*E3_Parameter!$C$18/(2*GT27),0)</f>
        <v>0</v>
      </c>
      <c r="GU166" s="89">
        <f ca="1">IFERROR(GU142*GU50^2*E3_Parameter!$C$18/(2*GU27),0)</f>
        <v>0</v>
      </c>
      <c r="GV166" s="89">
        <f ca="1">IFERROR(GV142*GV50^2*E3_Parameter!$C$18/(2*GV27),0)</f>
        <v>0</v>
      </c>
      <c r="GW166" s="89">
        <f ca="1">IFERROR(GW142*GW50^2*E3_Parameter!$C$18/(2*GW27),0)</f>
        <v>0</v>
      </c>
      <c r="GX166" s="89">
        <f ca="1">IFERROR(GX142*GX50^2*E3_Parameter!$C$18/(2*GX27),0)</f>
        <v>0</v>
      </c>
      <c r="GY166" s="89">
        <f ca="1">IFERROR(GY142*GY50^2*E3_Parameter!$C$18/(2*GY27),0)</f>
        <v>0</v>
      </c>
      <c r="GZ166" s="89">
        <f ca="1">IFERROR(GZ142*GZ50^2*E3_Parameter!$C$18/(2*GZ27),0)</f>
        <v>0</v>
      </c>
      <c r="HA166" s="89">
        <f ca="1">IFERROR(HA142*HA50^2*E3_Parameter!$C$18/(2*HA27),0)</f>
        <v>0</v>
      </c>
      <c r="HB166" s="89">
        <f ca="1">IFERROR(HB142*HB50^2*E3_Parameter!$C$18/(2*HB27),0)</f>
        <v>0</v>
      </c>
      <c r="HC166" s="89">
        <f ca="1">IFERROR(HC142*HC50^2*E3_Parameter!$C$18/(2*HC27),0)</f>
        <v>0</v>
      </c>
      <c r="HD166" s="89">
        <f ca="1">IFERROR(HD142*HD50^2*E3_Parameter!$C$18/(2*HD27),0)</f>
        <v>0</v>
      </c>
      <c r="HE166" s="89">
        <f ca="1">IFERROR(HE142*HE50^2*E3_Parameter!$C$18/(2*HE27),0)</f>
        <v>0</v>
      </c>
      <c r="HF166" s="89">
        <f ca="1">IFERROR(HF142*HF50^2*E3_Parameter!$C$18/(2*HF27),0)</f>
        <v>0</v>
      </c>
      <c r="HG166" s="89">
        <f ca="1">IFERROR(HG142*HG50^2*E3_Parameter!$C$18/(2*HG27),0)</f>
        <v>0</v>
      </c>
      <c r="HH166" s="89">
        <f ca="1">IFERROR(HH142*HH50^2*E3_Parameter!$C$18/(2*HH27),0)</f>
        <v>0</v>
      </c>
      <c r="HI166" s="89">
        <f ca="1">IFERROR(HI142*HI50^2*E3_Parameter!$C$18/(2*HI27),0)</f>
        <v>0</v>
      </c>
      <c r="HJ166" s="89">
        <f ca="1">IFERROR(HJ142*HJ50^2*E3_Parameter!$C$18/(2*HJ27),0)</f>
        <v>0</v>
      </c>
      <c r="HK166" s="89">
        <f ca="1">IFERROR(HK142*HK50^2*E3_Parameter!$C$18/(2*HK27),0)</f>
        <v>0</v>
      </c>
      <c r="HL166" s="89">
        <f ca="1">IFERROR(HL142*HL50^2*E3_Parameter!$C$18/(2*HL27),0)</f>
        <v>0</v>
      </c>
      <c r="HM166" s="89">
        <f ca="1">IFERROR(HM142*HM50^2*E3_Parameter!$C$18/(2*HM27),0)</f>
        <v>0</v>
      </c>
      <c r="HN166" s="89">
        <f ca="1">IFERROR(HN142*HN50^2*E3_Parameter!$C$18/(2*HN27),0)</f>
        <v>0</v>
      </c>
      <c r="HO166" s="89">
        <f ca="1">IFERROR(HO142*HO50^2*E3_Parameter!$C$18/(2*HO27),0)</f>
        <v>0</v>
      </c>
      <c r="HP166" s="89">
        <f ca="1">IFERROR(HP142*HP50^2*E3_Parameter!$C$18/(2*HP27),0)</f>
        <v>0</v>
      </c>
      <c r="HQ166" s="89">
        <f ca="1">IFERROR(HQ142*HQ50^2*E3_Parameter!$C$18/(2*HQ27),0)</f>
        <v>0</v>
      </c>
      <c r="HR166" s="89">
        <f ca="1">IFERROR(HR142*HR50^2*E3_Parameter!$C$18/(2*HR27),0)</f>
        <v>0</v>
      </c>
      <c r="HS166" s="89">
        <f ca="1">IFERROR(HS142*HS50^2*E3_Parameter!$C$18/(2*HS27),0)</f>
        <v>0</v>
      </c>
      <c r="HT166" s="89">
        <f ca="1">IFERROR(HT142*HT50^2*E3_Parameter!$C$18/(2*HT27),0)</f>
        <v>0</v>
      </c>
      <c r="HU166" s="89">
        <f ca="1">IFERROR(HU142*HU50^2*E3_Parameter!$C$18/(2*HU27),0)</f>
        <v>0</v>
      </c>
      <c r="HV166" s="89">
        <f ca="1">IFERROR(HV142*HV50^2*E3_Parameter!$C$18/(2*HV27),0)</f>
        <v>0</v>
      </c>
      <c r="HW166" s="89">
        <f ca="1">IFERROR(HW142*HW50^2*E3_Parameter!$C$18/(2*HW27),0)</f>
        <v>0</v>
      </c>
      <c r="HX166" s="89">
        <f ca="1">IFERROR(HX142*HX50^2*E3_Parameter!$C$18/(2*HX27),0)</f>
        <v>0</v>
      </c>
      <c r="HY166" s="89">
        <f ca="1">IFERROR(HY142*HY50^2*E3_Parameter!$C$18/(2*HY27),0)</f>
        <v>0</v>
      </c>
      <c r="HZ166" s="89">
        <f ca="1">IFERROR(HZ142*HZ50^2*E3_Parameter!$C$18/(2*HZ27),0)</f>
        <v>0</v>
      </c>
      <c r="IA166" s="89">
        <f ca="1">IFERROR(IA142*IA50^2*E3_Parameter!$C$18/(2*IA27),0)</f>
        <v>0</v>
      </c>
      <c r="IB166" s="89">
        <f ca="1">IFERROR(IB142*IB50^2*E3_Parameter!$C$18/(2*IB27),0)</f>
        <v>0</v>
      </c>
      <c r="IC166" s="89">
        <f ca="1">IFERROR(IC142*IC50^2*E3_Parameter!$C$18/(2*IC27),0)</f>
        <v>0</v>
      </c>
      <c r="ID166" s="89">
        <f ca="1">IFERROR(ID142*ID50^2*E3_Parameter!$C$18/(2*ID27),0)</f>
        <v>0</v>
      </c>
      <c r="IE166" s="89">
        <f ca="1">IFERROR(IE142*IE50^2*E3_Parameter!$C$18/(2*IE27),0)</f>
        <v>0</v>
      </c>
      <c r="IF166" s="89">
        <f ca="1">IFERROR(IF142*IF50^2*E3_Parameter!$C$18/(2*IF27),0)</f>
        <v>0</v>
      </c>
      <c r="IG166" s="89">
        <f ca="1">IFERROR(IG142*IG50^2*E3_Parameter!$C$18/(2*IG27),0)</f>
        <v>0</v>
      </c>
      <c r="IH166" s="89">
        <f ca="1">IFERROR(IH142*IH50^2*E3_Parameter!$C$18/(2*IH27),0)</f>
        <v>0</v>
      </c>
      <c r="II166" s="89">
        <f ca="1">IFERROR(II142*II50^2*E3_Parameter!$C$18/(2*II27),0)</f>
        <v>0</v>
      </c>
      <c r="IJ166" s="89">
        <f ca="1">IFERROR(IJ142*IJ50^2*E3_Parameter!$C$18/(2*IJ27),0)</f>
        <v>0</v>
      </c>
      <c r="IK166" s="89">
        <f ca="1">IFERROR(IK142*IK50^2*E3_Parameter!$C$18/(2*IK27),0)</f>
        <v>0</v>
      </c>
      <c r="IL166" s="89">
        <f ca="1">IFERROR(IL142*IL50^2*E3_Parameter!$C$18/(2*IL27),0)</f>
        <v>0</v>
      </c>
      <c r="IM166" s="89">
        <f ca="1">IFERROR(IM142*IM50^2*E3_Parameter!$C$18/(2*IM27),0)</f>
        <v>0</v>
      </c>
      <c r="IN166" s="89">
        <f ca="1">IFERROR(IN142*IN50^2*E3_Parameter!$C$18/(2*IN27),0)</f>
        <v>0</v>
      </c>
      <c r="IO166" s="89">
        <f ca="1">IFERROR(IO142*IO50^2*E3_Parameter!$C$18/(2*IO27),0)</f>
        <v>0</v>
      </c>
      <c r="IP166" s="89">
        <f ca="1">IFERROR(IP142*IP50^2*E3_Parameter!$C$18/(2*IP27),0)</f>
        <v>0</v>
      </c>
      <c r="IQ166" s="89">
        <f ca="1">IFERROR(IQ142*IQ50^2*E3_Parameter!$C$18/(2*IQ27),0)</f>
        <v>0</v>
      </c>
      <c r="IR166" s="89">
        <f ca="1">IFERROR(IR142*IR50^2*E3_Parameter!$C$18/(2*IR27),0)</f>
        <v>0</v>
      </c>
      <c r="IS166" s="89">
        <f ca="1">IFERROR(IS142*IS50^2*E3_Parameter!$C$18/(2*IS27),0)</f>
        <v>0</v>
      </c>
      <c r="IT166" s="89">
        <f ca="1">IFERROR(IT142*IT50^2*E3_Parameter!$C$18/(2*IT27),0)</f>
        <v>0</v>
      </c>
      <c r="IU166" s="89">
        <f ca="1">IFERROR(IU142*IU50^2*E3_Parameter!$C$18/(2*IU27),0)</f>
        <v>0</v>
      </c>
      <c r="IV166" s="89">
        <f ca="1">IFERROR(IV142*IV50^2*E3_Parameter!$C$18/(2*IV27),0)</f>
        <v>0</v>
      </c>
      <c r="IW166" s="89">
        <f ca="1">IFERROR(IW142*IW50^2*E3_Parameter!$C$18/(2*IW27),0)</f>
        <v>0</v>
      </c>
      <c r="IX166" s="89">
        <f ca="1">IFERROR(IX142*IX50^2*E3_Parameter!$C$18/(2*IX27),0)</f>
        <v>0</v>
      </c>
      <c r="IY166" s="89">
        <f ca="1">IFERROR(IY142*IY50^2*E3_Parameter!$C$18/(2*IY27),0)</f>
        <v>0</v>
      </c>
      <c r="IZ166" s="89">
        <f ca="1">IFERROR(IZ142*IZ50^2*E3_Parameter!$C$18/(2*IZ27),0)</f>
        <v>0</v>
      </c>
      <c r="JA166" s="89">
        <f ca="1">IFERROR(JA142*JA50^2*E3_Parameter!$C$18/(2*JA27),0)</f>
        <v>0</v>
      </c>
      <c r="JB166" s="89">
        <f ca="1">IFERROR(JB142*JB50^2*E3_Parameter!$C$18/(2*JB27),0)</f>
        <v>0</v>
      </c>
      <c r="JC166" s="89">
        <f ca="1">IFERROR(JC142*JC50^2*E3_Parameter!$C$18/(2*JC27),0)</f>
        <v>0</v>
      </c>
      <c r="JD166" s="89">
        <f ca="1">IFERROR(JD142*JD50^2*E3_Parameter!$C$18/(2*JD27),0)</f>
        <v>0</v>
      </c>
      <c r="JE166" s="89">
        <f ca="1">IFERROR(JE142*JE50^2*E3_Parameter!$C$18/(2*JE27),0)</f>
        <v>0</v>
      </c>
      <c r="JF166" s="89">
        <f ca="1">IFERROR(JF142*JF50^2*E3_Parameter!$C$18/(2*JF27),0)</f>
        <v>0</v>
      </c>
      <c r="JG166" s="89">
        <f ca="1">IFERROR(JG142*JG50^2*E3_Parameter!$C$18/(2*JG27),0)</f>
        <v>0</v>
      </c>
      <c r="JH166" s="89">
        <f ca="1">IFERROR(JH142*JH50^2*E3_Parameter!$C$18/(2*JH27),0)</f>
        <v>0</v>
      </c>
      <c r="JI166" s="89">
        <f ca="1">IFERROR(JI142*JI50^2*E3_Parameter!$C$18/(2*JI27),0)</f>
        <v>0</v>
      </c>
      <c r="JJ166" s="89">
        <f ca="1">IFERROR(JJ142*JJ50^2*E3_Parameter!$C$18/(2*JJ27),0)</f>
        <v>0</v>
      </c>
      <c r="JK166" s="89">
        <f ca="1">IFERROR(JK142*JK50^2*E3_Parameter!$C$18/(2*JK27),0)</f>
        <v>0</v>
      </c>
      <c r="JL166" s="89">
        <f ca="1">IFERROR(JL142*JL50^2*E3_Parameter!$C$18/(2*JL27),0)</f>
        <v>0</v>
      </c>
      <c r="JM166" s="89">
        <f ca="1">IFERROR(JM142*JM50^2*E3_Parameter!$C$18/(2*JM27),0)</f>
        <v>0</v>
      </c>
      <c r="JN166" s="89">
        <f ca="1">IFERROR(JN142*JN50^2*E3_Parameter!$C$18/(2*JN27),0)</f>
        <v>0</v>
      </c>
      <c r="JO166" s="89">
        <f ca="1">IFERROR(JO142*JO50^2*E3_Parameter!$C$18/(2*JO27),0)</f>
        <v>0</v>
      </c>
      <c r="JP166" s="89">
        <f ca="1">IFERROR(JP142*JP50^2*E3_Parameter!$C$18/(2*JP27),0)</f>
        <v>0</v>
      </c>
      <c r="JQ166" s="89">
        <f ca="1">IFERROR(JQ142*JQ50^2*E3_Parameter!$C$18/(2*JQ27),0)</f>
        <v>0</v>
      </c>
      <c r="JR166" s="89">
        <f ca="1">IFERROR(JR142*JR50^2*E3_Parameter!$C$18/(2*JR27),0)</f>
        <v>0</v>
      </c>
      <c r="JS166" s="89">
        <f ca="1">IFERROR(JS142*JS50^2*E3_Parameter!$C$18/(2*JS27),0)</f>
        <v>0</v>
      </c>
      <c r="JT166" s="89">
        <f ca="1">IFERROR(JT142*JT50^2*E3_Parameter!$C$18/(2*JT27),0)</f>
        <v>0</v>
      </c>
      <c r="JU166" s="89">
        <f ca="1">IFERROR(JU142*JU50^2*E3_Parameter!$C$18/(2*JU27),0)</f>
        <v>0</v>
      </c>
      <c r="JV166" s="89">
        <f ca="1">IFERROR(JV142*JV50^2*E3_Parameter!$C$18/(2*JV27),0)</f>
        <v>0</v>
      </c>
      <c r="JW166" s="89">
        <f ca="1">IFERROR(JW142*JW50^2*E3_Parameter!$C$18/(2*JW27),0)</f>
        <v>0</v>
      </c>
      <c r="JX166" s="89">
        <f ca="1">IFERROR(JX142*JX50^2*E3_Parameter!$C$18/(2*JX27),0)</f>
        <v>0</v>
      </c>
      <c r="JY166" s="89">
        <f ca="1">IFERROR(JY142*JY50^2*E3_Parameter!$C$18/(2*JY27),0)</f>
        <v>0</v>
      </c>
      <c r="JZ166" s="89">
        <f ca="1">IFERROR(JZ142*JZ50^2*E3_Parameter!$C$18/(2*JZ27),0)</f>
        <v>0</v>
      </c>
      <c r="KA166" s="89">
        <f ca="1">IFERROR(KA142*KA50^2*E3_Parameter!$C$18/(2*KA27),0)</f>
        <v>0</v>
      </c>
      <c r="KB166" s="89">
        <f ca="1">IFERROR(KB142*KB50^2*E3_Parameter!$C$18/(2*KB27),0)</f>
        <v>0</v>
      </c>
      <c r="KC166" s="89">
        <f ca="1">IFERROR(KC142*KC50^2*E3_Parameter!$C$18/(2*KC27),0)</f>
        <v>0</v>
      </c>
      <c r="KD166" s="89">
        <f ca="1">IFERROR(KD142*KD50^2*E3_Parameter!$C$18/(2*KD27),0)</f>
        <v>0</v>
      </c>
      <c r="KE166" s="89">
        <f ca="1">IFERROR(KE142*KE50^2*E3_Parameter!$C$18/(2*KE27),0)</f>
        <v>0</v>
      </c>
      <c r="KF166" s="89">
        <f ca="1">IFERROR(KF142*KF50^2*E3_Parameter!$C$18/(2*KF27),0)</f>
        <v>0</v>
      </c>
      <c r="KG166" s="89">
        <f ca="1">IFERROR(KG142*KG50^2*E3_Parameter!$C$18/(2*KG27),0)</f>
        <v>0</v>
      </c>
      <c r="KH166" s="89">
        <f ca="1">IFERROR(KH142*KH50^2*E3_Parameter!$C$18/(2*KH27),0)</f>
        <v>0</v>
      </c>
      <c r="KI166" s="89">
        <f ca="1">IFERROR(KI142*KI50^2*E3_Parameter!$C$18/(2*KI27),0)</f>
        <v>0</v>
      </c>
      <c r="KJ166" s="89">
        <f ca="1">IFERROR(KJ142*KJ50^2*E3_Parameter!$C$18/(2*KJ27),0)</f>
        <v>0</v>
      </c>
      <c r="KK166" s="89">
        <f ca="1">IFERROR(KK142*KK50^2*E3_Parameter!$C$18/(2*KK27),0)</f>
        <v>0</v>
      </c>
      <c r="KL166" s="89">
        <f ca="1">IFERROR(KL142*KL50^2*E3_Parameter!$C$18/(2*KL27),0)</f>
        <v>0</v>
      </c>
      <c r="KM166" s="89">
        <f ca="1">IFERROR(KM142*KM50^2*E3_Parameter!$C$18/(2*KM27),0)</f>
        <v>0</v>
      </c>
      <c r="KN166" s="89">
        <f ca="1">IFERROR(KN142*KN50^2*E3_Parameter!$C$18/(2*KN27),0)</f>
        <v>0</v>
      </c>
      <c r="KO166" s="89">
        <f ca="1">IFERROR(KO142*KO50^2*E3_Parameter!$C$18/(2*KO27),0)</f>
        <v>0</v>
      </c>
      <c r="KP166" s="89">
        <f ca="1">IFERROR(KP142*KP50^2*E3_Parameter!$C$18/(2*KP27),0)</f>
        <v>0</v>
      </c>
      <c r="KQ166" s="89">
        <f ca="1">IFERROR(KQ142*KQ50^2*E3_Parameter!$C$18/(2*KQ27),0)</f>
        <v>0</v>
      </c>
      <c r="KR166" s="89">
        <f ca="1">IFERROR(KR142*KR50^2*E3_Parameter!$C$18/(2*KR27),0)</f>
        <v>0</v>
      </c>
      <c r="KS166" s="89">
        <f ca="1">IFERROR(KS142*KS50^2*E3_Parameter!$C$18/(2*KS27),0)</f>
        <v>0</v>
      </c>
      <c r="KT166" s="89">
        <f ca="1">IFERROR(KT142*KT50^2*E3_Parameter!$C$18/(2*KT27),0)</f>
        <v>0</v>
      </c>
      <c r="KU166" s="89">
        <f ca="1">IFERROR(KU142*KU50^2*E3_Parameter!$C$18/(2*KU27),0)</f>
        <v>0</v>
      </c>
      <c r="KV166" s="89">
        <f ca="1">IFERROR(KV142*KV50^2*E3_Parameter!$C$18/(2*KV27),0)</f>
        <v>0</v>
      </c>
      <c r="KW166" s="89">
        <f ca="1">IFERROR(KW142*KW50^2*E3_Parameter!$C$18/(2*KW27),0)</f>
        <v>0</v>
      </c>
      <c r="KX166" s="89">
        <f ca="1">IFERROR(KX142*KX50^2*E3_Parameter!$C$18/(2*KX27),0)</f>
        <v>0</v>
      </c>
      <c r="KY166" s="89">
        <f ca="1">IFERROR(KY142*KY50^2*E3_Parameter!$C$18/(2*KY27),0)</f>
        <v>0</v>
      </c>
      <c r="KZ166" s="89">
        <f ca="1">IFERROR(KZ142*KZ50^2*E3_Parameter!$C$18/(2*KZ27),0)</f>
        <v>0</v>
      </c>
      <c r="LA166" s="89">
        <f ca="1">IFERROR(LA142*LA50^2*E3_Parameter!$C$18/(2*LA27),0)</f>
        <v>0</v>
      </c>
      <c r="LB166" s="89">
        <f ca="1">IFERROR(LB142*LB50^2*E3_Parameter!$C$18/(2*LB27),0)</f>
        <v>0</v>
      </c>
      <c r="LC166" s="89">
        <f ca="1">IFERROR(LC142*LC50^2*E3_Parameter!$C$18/(2*LC27),0)</f>
        <v>0</v>
      </c>
      <c r="LD166" s="89">
        <f ca="1">IFERROR(LD142*LD50^2*E3_Parameter!$C$18/(2*LD27),0)</f>
        <v>0</v>
      </c>
      <c r="LE166" s="89">
        <f ca="1">IFERROR(LE142*LE50^2*E3_Parameter!$C$18/(2*LE27),0)</f>
        <v>0</v>
      </c>
      <c r="LF166" s="89">
        <f ca="1">IFERROR(LF142*LF50^2*E3_Parameter!$C$18/(2*LF27),0)</f>
        <v>0</v>
      </c>
      <c r="LG166" s="89">
        <f ca="1">IFERROR(LG142*LG50^2*E3_Parameter!$C$18/(2*LG27),0)</f>
        <v>0</v>
      </c>
      <c r="LH166" s="89">
        <f ca="1">IFERROR(LH142*LH50^2*E3_Parameter!$C$18/(2*LH27),0)</f>
        <v>0</v>
      </c>
      <c r="LI166" s="89">
        <f ca="1">IFERROR(LI142*LI50^2*E3_Parameter!$C$18/(2*LI27),0)</f>
        <v>0</v>
      </c>
      <c r="LJ166" s="89">
        <f ca="1">IFERROR(LJ142*LJ50^2*E3_Parameter!$C$18/(2*LJ27),0)</f>
        <v>0</v>
      </c>
      <c r="LK166" s="89">
        <f ca="1">IFERROR(LK142*LK50^2*E3_Parameter!$C$18/(2*LK27),0)</f>
        <v>0</v>
      </c>
      <c r="LL166" s="89">
        <f ca="1">IFERROR(LL142*LL50^2*E3_Parameter!$C$18/(2*LL27),0)</f>
        <v>0</v>
      </c>
      <c r="LM166" s="89">
        <f ca="1">IFERROR(LM142*LM50^2*E3_Parameter!$C$18/(2*LM27),0)</f>
        <v>0</v>
      </c>
      <c r="LN166" s="89">
        <f ca="1">IFERROR(LN142*LN50^2*E3_Parameter!$C$18/(2*LN27),0)</f>
        <v>0</v>
      </c>
      <c r="LO166" s="89">
        <f ca="1">IFERROR(LO142*LO50^2*E3_Parameter!$C$18/(2*LO27),0)</f>
        <v>0</v>
      </c>
      <c r="LP166" s="89">
        <f ca="1">IFERROR(LP142*LP50^2*E3_Parameter!$C$18/(2*LP27),0)</f>
        <v>0</v>
      </c>
      <c r="LQ166" s="89">
        <f ca="1">IFERROR(LQ142*LQ50^2*E3_Parameter!$C$18/(2*LQ27),0)</f>
        <v>0</v>
      </c>
      <c r="LR166" s="89">
        <f ca="1">IFERROR(LR142*LR50^2*E3_Parameter!$C$18/(2*LR27),0)</f>
        <v>0</v>
      </c>
      <c r="LS166" s="89">
        <f ca="1">IFERROR(LS142*LS50^2*E3_Parameter!$C$18/(2*LS27),0)</f>
        <v>0</v>
      </c>
      <c r="LT166" s="89">
        <f ca="1">IFERROR(LT142*LT50^2*E3_Parameter!$C$18/(2*LT27),0)</f>
        <v>0</v>
      </c>
      <c r="LU166" s="89">
        <f ca="1">IFERROR(LU142*LU50^2*E3_Parameter!$C$18/(2*LU27),0)</f>
        <v>0</v>
      </c>
      <c r="LV166" s="89">
        <f ca="1">IFERROR(LV142*LV50^2*E3_Parameter!$C$18/(2*LV27),0)</f>
        <v>0</v>
      </c>
      <c r="LW166" s="89">
        <f ca="1">IFERROR(LW142*LW50^2*E3_Parameter!$C$18/(2*LW27),0)</f>
        <v>0</v>
      </c>
      <c r="LX166" s="89">
        <f ca="1">IFERROR(LX142*LX50^2*E3_Parameter!$C$18/(2*LX27),0)</f>
        <v>0</v>
      </c>
      <c r="LY166" s="89">
        <f ca="1">IFERROR(LY142*LY50^2*E3_Parameter!$C$18/(2*LY27),0)</f>
        <v>0</v>
      </c>
      <c r="LZ166" s="89">
        <f ca="1">IFERROR(LZ142*LZ50^2*E3_Parameter!$C$18/(2*LZ27),0)</f>
        <v>0</v>
      </c>
      <c r="MA166" s="89">
        <f ca="1">IFERROR(MA142*MA50^2*E3_Parameter!$C$18/(2*MA27),0)</f>
        <v>0</v>
      </c>
      <c r="MB166" s="89">
        <f ca="1">IFERROR(MB142*MB50^2*E3_Parameter!$C$18/(2*MB27),0)</f>
        <v>0</v>
      </c>
      <c r="MC166" s="89">
        <f ca="1">IFERROR(MC142*MC50^2*E3_Parameter!$C$18/(2*MC27),0)</f>
        <v>0</v>
      </c>
      <c r="MD166" s="89">
        <f ca="1">IFERROR(MD142*MD50^2*E3_Parameter!$C$18/(2*MD27),0)</f>
        <v>0</v>
      </c>
      <c r="ME166" s="89">
        <f ca="1">IFERROR(ME142*ME50^2*E3_Parameter!$C$18/(2*ME27),0)</f>
        <v>0</v>
      </c>
      <c r="MF166" s="89">
        <f ca="1">IFERROR(MF142*MF50^2*E3_Parameter!$C$18/(2*MF27),0)</f>
        <v>0</v>
      </c>
      <c r="MG166" s="89">
        <f ca="1">IFERROR(MG142*MG50^2*E3_Parameter!$C$18/(2*MG27),0)</f>
        <v>0</v>
      </c>
      <c r="MH166" s="89">
        <f ca="1">IFERROR(MH142*MH50^2*E3_Parameter!$C$18/(2*MH27),0)</f>
        <v>0</v>
      </c>
      <c r="MI166" s="89">
        <f ca="1">IFERROR(MI142*MI50^2*E3_Parameter!$C$18/(2*MI27),0)</f>
        <v>0</v>
      </c>
      <c r="MJ166" s="89">
        <f ca="1">IFERROR(MJ142*MJ50^2*E3_Parameter!$C$18/(2*MJ27),0)</f>
        <v>0</v>
      </c>
      <c r="MK166" s="89">
        <f ca="1">IFERROR(MK142*MK50^2*E3_Parameter!$C$18/(2*MK27),0)</f>
        <v>0</v>
      </c>
      <c r="ML166" s="89">
        <f ca="1">IFERROR(ML142*ML50^2*E3_Parameter!$C$18/(2*ML27),0)</f>
        <v>0</v>
      </c>
      <c r="MM166" s="89">
        <f ca="1">IFERROR(MM142*MM50^2*E3_Parameter!$C$18/(2*MM27),0)</f>
        <v>0</v>
      </c>
      <c r="MN166" s="89">
        <f ca="1">IFERROR(MN142*MN50^2*E3_Parameter!$C$18/(2*MN27),0)</f>
        <v>0</v>
      </c>
      <c r="MO166" s="89">
        <f ca="1">IFERROR(MO142*MO50^2*E3_Parameter!$C$18/(2*MO27),0)</f>
        <v>0</v>
      </c>
      <c r="MP166" s="89">
        <f ca="1">IFERROR(MP142*MP50^2*E3_Parameter!$C$18/(2*MP27),0)</f>
        <v>0</v>
      </c>
      <c r="MQ166" s="89">
        <f ca="1">IFERROR(MQ142*MQ50^2*E3_Parameter!$C$18/(2*MQ27),0)</f>
        <v>0</v>
      </c>
      <c r="MR166" s="89">
        <f ca="1">IFERROR(MR142*MR50^2*E3_Parameter!$C$18/(2*MR27),0)</f>
        <v>0</v>
      </c>
      <c r="MS166" s="89">
        <f ca="1">IFERROR(MS142*MS50^2*E3_Parameter!$C$18/(2*MS27),0)</f>
        <v>0</v>
      </c>
      <c r="MT166" s="89">
        <f ca="1">IFERROR(MT142*MT50^2*E3_Parameter!$C$18/(2*MT27),0)</f>
        <v>0</v>
      </c>
      <c r="MU166" s="89">
        <f ca="1">IFERROR(MU142*MU50^2*E3_Parameter!$C$18/(2*MU27),0)</f>
        <v>0</v>
      </c>
      <c r="MV166" s="89">
        <f ca="1">IFERROR(MV142*MV50^2*E3_Parameter!$C$18/(2*MV27),0)</f>
        <v>0</v>
      </c>
      <c r="MW166" s="89">
        <f ca="1">IFERROR(MW142*MW50^2*E3_Parameter!$C$18/(2*MW27),0)</f>
        <v>0</v>
      </c>
      <c r="MX166" s="89">
        <f ca="1">IFERROR(MX142*MX50^2*E3_Parameter!$C$18/(2*MX27),0)</f>
        <v>0</v>
      </c>
      <c r="MY166" s="89">
        <f ca="1">IFERROR(MY142*MY50^2*E3_Parameter!$C$18/(2*MY27),0)</f>
        <v>0</v>
      </c>
      <c r="MZ166" s="89">
        <f ca="1">IFERROR(MZ142*MZ50^2*E3_Parameter!$C$18/(2*MZ27),0)</f>
        <v>0</v>
      </c>
      <c r="NA166" s="89">
        <f ca="1">IFERROR(NA142*NA50^2*E3_Parameter!$C$18/(2*NA27),0)</f>
        <v>0</v>
      </c>
      <c r="NB166" s="89">
        <f ca="1">IFERROR(NB142*NB50^2*E3_Parameter!$C$18/(2*NB27),0)</f>
        <v>0</v>
      </c>
      <c r="NC166" s="89">
        <f ca="1">IFERROR(NC142*NC50^2*E3_Parameter!$C$18/(2*NC27),0)</f>
        <v>0</v>
      </c>
      <c r="ND166" s="89">
        <f ca="1">IFERROR(ND142*ND50^2*E3_Parameter!$C$18/(2*ND27),0)</f>
        <v>0</v>
      </c>
      <c r="NE166" s="89">
        <f ca="1">IFERROR(NE142*NE50^2*E3_Parameter!$C$18/(2*NE27),0)</f>
        <v>0</v>
      </c>
      <c r="NF166" s="89">
        <f ca="1">IFERROR(NF142*NF50^2*E3_Parameter!$C$18/(2*NF27),0)</f>
        <v>0</v>
      </c>
      <c r="NG166" s="89">
        <f ca="1">IFERROR(NG142*NG50^2*E3_Parameter!$C$18/(2*NG27),0)</f>
        <v>0</v>
      </c>
      <c r="NH166" s="89">
        <f ca="1">IFERROR(NH142*NH50^2*E3_Parameter!$C$18/(2*NH27),0)</f>
        <v>0</v>
      </c>
      <c r="NI166" s="89">
        <f ca="1">IFERROR(NI142*NI50^2*E3_Parameter!$C$18/(2*NI27),0)</f>
        <v>0</v>
      </c>
      <c r="NJ166" s="89">
        <f ca="1">IFERROR(NJ142*NJ50^2*E3_Parameter!$C$18/(2*NJ27),0)</f>
        <v>0</v>
      </c>
      <c r="NK166" s="89">
        <f ca="1">IFERROR(NK142*NK50^2*E3_Parameter!$C$18/(2*NK27),0)</f>
        <v>0</v>
      </c>
      <c r="NL166" s="89">
        <f ca="1">IFERROR(NL142*NL50^2*E3_Parameter!$C$18/(2*NL27),0)</f>
        <v>0</v>
      </c>
      <c r="NM166" s="89">
        <f ca="1">IFERROR(NM142*NM50^2*E3_Parameter!$C$18/(2*NM27),0)</f>
        <v>0</v>
      </c>
      <c r="NN166" s="89">
        <f ca="1">IFERROR(NN142*NN50^2*E3_Parameter!$C$18/(2*NN27),0)</f>
        <v>0</v>
      </c>
      <c r="NO166" s="89">
        <f ca="1">IFERROR(NO142*NO50^2*E3_Parameter!$C$18/(2*NO27),0)</f>
        <v>0</v>
      </c>
      <c r="NP166" s="89">
        <f ca="1">IFERROR(NP142*NP50^2*E3_Parameter!$C$18/(2*NP27),0)</f>
        <v>0</v>
      </c>
      <c r="NQ166" s="89">
        <f ca="1">IFERROR(NQ142*NQ50^2*E3_Parameter!$C$18/(2*NQ27),0)</f>
        <v>0</v>
      </c>
      <c r="NR166" s="89">
        <f ca="1">IFERROR(NR142*NR50^2*E3_Parameter!$C$18/(2*NR27),0)</f>
        <v>0</v>
      </c>
      <c r="NS166" s="89">
        <f ca="1">IFERROR(NS142*NS50^2*E3_Parameter!$C$18/(2*NS27),0)</f>
        <v>0</v>
      </c>
      <c r="NT166" s="89">
        <f ca="1">IFERROR(NT142*NT50^2*E3_Parameter!$C$18/(2*NT27),0)</f>
        <v>0</v>
      </c>
      <c r="NU166" s="89">
        <f ca="1">IFERROR(NU142*NU50^2*E3_Parameter!$C$18/(2*NU27),0)</f>
        <v>0</v>
      </c>
      <c r="NV166" s="89">
        <f ca="1">IFERROR(NV142*NV50^2*E3_Parameter!$C$18/(2*NV27),0)</f>
        <v>0</v>
      </c>
      <c r="NW166" s="89">
        <f ca="1">IFERROR(NW142*NW50^2*E3_Parameter!$C$18/(2*NW27),0)</f>
        <v>0</v>
      </c>
      <c r="NX166" s="89">
        <f ca="1">IFERROR(NX142*NX50^2*E3_Parameter!$C$18/(2*NX27),0)</f>
        <v>0</v>
      </c>
      <c r="NY166" s="89">
        <f ca="1">IFERROR(NY142*NY50^2*E3_Parameter!$C$18/(2*NY27),0)</f>
        <v>0</v>
      </c>
      <c r="NZ166" s="89">
        <f ca="1">IFERROR(NZ142*NZ50^2*E3_Parameter!$C$18/(2*NZ27),0)</f>
        <v>0</v>
      </c>
      <c r="OA166" s="89">
        <f ca="1">IFERROR(OA142*OA50^2*E3_Parameter!$C$18/(2*OA27),0)</f>
        <v>0</v>
      </c>
      <c r="OB166" s="89">
        <f ca="1">IFERROR(OB142*OB50^2*E3_Parameter!$C$18/(2*OB27),0)</f>
        <v>0</v>
      </c>
      <c r="OC166" s="89">
        <f ca="1">IFERROR(OC142*OC50^2*E3_Parameter!$C$18/(2*OC27),0)</f>
        <v>0</v>
      </c>
      <c r="OD166" s="89">
        <f ca="1">IFERROR(OD142*OD50^2*E3_Parameter!$C$18/(2*OD27),0)</f>
        <v>0</v>
      </c>
      <c r="OE166" s="89">
        <f ca="1">IFERROR(OE142*OE50^2*E3_Parameter!$C$18/(2*OE27),0)</f>
        <v>0</v>
      </c>
      <c r="OF166" s="89">
        <f ca="1">IFERROR(OF142*OF50^2*E3_Parameter!$C$18/(2*OF27),0)</f>
        <v>0</v>
      </c>
      <c r="OG166" s="89">
        <f ca="1">IFERROR(OG142*OG50^2*E3_Parameter!$C$18/(2*OG27),0)</f>
        <v>0</v>
      </c>
      <c r="OH166" s="89">
        <f ca="1">IFERROR(OH142*OH50^2*E3_Parameter!$C$18/(2*OH27),0)</f>
        <v>0</v>
      </c>
      <c r="OI166" s="89">
        <f ca="1">IFERROR(OI142*OI50^2*E3_Parameter!$C$18/(2*OI27),0)</f>
        <v>0</v>
      </c>
      <c r="OJ166" s="89">
        <f ca="1">IFERROR(OJ142*OJ50^2*E3_Parameter!$C$18/(2*OJ27),0)</f>
        <v>0</v>
      </c>
      <c r="OK166" s="89">
        <f ca="1">IFERROR(OK142*OK50^2*E3_Parameter!$C$18/(2*OK27),0)</f>
        <v>0</v>
      </c>
      <c r="OL166" s="89">
        <f ca="1">IFERROR(OL142*OL50^2*E3_Parameter!$C$18/(2*OL27),0)</f>
        <v>0</v>
      </c>
      <c r="OM166" s="89">
        <f ca="1">IFERROR(OM142*OM50^2*E3_Parameter!$C$18/(2*OM27),0)</f>
        <v>0</v>
      </c>
    </row>
    <row r="167" spans="1:403" x14ac:dyDescent="0.3">
      <c r="A167" s="84">
        <v>4</v>
      </c>
      <c r="B167" s="84">
        <v>40</v>
      </c>
      <c r="C167" s="85" t="s">
        <v>88</v>
      </c>
      <c r="D167" s="89">
        <f ca="1">IFERROR(D143*D51^2*E3_Parameter!$C$18/(2*D28),0)</f>
        <v>3439.0547333353261</v>
      </c>
      <c r="E167" s="89">
        <f ca="1">IFERROR(E143*E51^2*E3_Parameter!$C$18/(2*E28),0)</f>
        <v>5.0815829871536344</v>
      </c>
      <c r="F167" s="89">
        <f ca="1">IFERROR(F143*F51^2*E3_Parameter!$C$18/(2*F28),0)</f>
        <v>3261.1616949391405</v>
      </c>
      <c r="G167" s="89">
        <f ca="1">IFERROR(G143*G51^2*E3_Parameter!$C$18/(2*G28),0)</f>
        <v>847.9674292857535</v>
      </c>
      <c r="H167" s="89">
        <f ca="1">IFERROR(H143*H51^2*E3_Parameter!$C$18/(2*H28),0)</f>
        <v>156.3641203968744</v>
      </c>
      <c r="I167" s="89">
        <f ca="1">IFERROR(I143*I51^2*E3_Parameter!$C$18/(2*I28),0)</f>
        <v>45.0380250253803</v>
      </c>
      <c r="J167" s="89">
        <f ca="1">IFERROR(J143*J51^2*E3_Parameter!$C$18/(2*J28),0)</f>
        <v>45.0380250253803</v>
      </c>
      <c r="K167" s="89">
        <f ca="1">IFERROR(K143*K51^2*E3_Parameter!$C$18/(2*K28),0)</f>
        <v>328.23553764389118</v>
      </c>
      <c r="L167" s="89">
        <f ca="1">IFERROR(L143*L51^2*E3_Parameter!$C$18/(2*L28),0)</f>
        <v>45.0380250253803</v>
      </c>
      <c r="M167" s="89">
        <f ca="1">IFERROR(M143*M51^2*E3_Parameter!$C$18/(2*M28),0)</f>
        <v>156.3641203968744</v>
      </c>
      <c r="N167" s="89">
        <f ca="1">IFERROR(N143*N51^2*E3_Parameter!$C$18/(2*N28),0)</f>
        <v>45.0380250253803</v>
      </c>
      <c r="O167" s="89">
        <f ca="1">IFERROR(O143*O51^2*E3_Parameter!$C$18/(2*O28),0)</f>
        <v>45.0380250253803</v>
      </c>
      <c r="P167" s="89">
        <f ca="1">IFERROR(P143*P51^2*E3_Parameter!$C$18/(2*P28),0)</f>
        <v>904.08913195167179</v>
      </c>
      <c r="Q167" s="89">
        <f ca="1">IFERROR(Q143*Q51^2*E3_Parameter!$C$18/(2*Q28),0)</f>
        <v>251.50969143683804</v>
      </c>
      <c r="R167" s="89">
        <f ca="1">IFERROR(R143*R51^2*E3_Parameter!$C$18/(2*R28),0)</f>
        <v>248.55814135724154</v>
      </c>
      <c r="S167" s="89">
        <f ca="1">IFERROR(S143*S51^2*E3_Parameter!$C$18/(2*S28),0)</f>
        <v>60.34184411308383</v>
      </c>
      <c r="T167" s="89">
        <f ca="1">IFERROR(T143*T51^2*E3_Parameter!$C$18/(2*T28),0)</f>
        <v>82.121677214078474</v>
      </c>
      <c r="U167" s="89">
        <f ca="1">IFERROR(U143*U51^2*E3_Parameter!$C$18/(2*U28),0)</f>
        <v>24.857253610052304</v>
      </c>
      <c r="V167" s="89">
        <f ca="1">IFERROR(V143*V51^2*E3_Parameter!$C$18/(2*V28),0)</f>
        <v>23.137644760589804</v>
      </c>
      <c r="W167" s="89">
        <f ca="1">IFERROR(W143*W51^2*E3_Parameter!$C$18/(2*W28),0)</f>
        <v>0.67889278665534725</v>
      </c>
      <c r="X167" s="89">
        <f ca="1">IFERROR(X143*X51^2*E3_Parameter!$C$18/(2*X28),0)</f>
        <v>18.312635709694401</v>
      </c>
      <c r="Y167" s="89">
        <f ca="1">IFERROR(Y143*Y51^2*E3_Parameter!$C$18/(2*Y28),0)</f>
        <v>0.67889278665534725</v>
      </c>
      <c r="Z167" s="89">
        <f ca="1">IFERROR(Z143*Z51^2*E3_Parameter!$C$18/(2*Z28),0)</f>
        <v>13.996408148520162</v>
      </c>
      <c r="AA167" s="89">
        <f ca="1">IFERROR(AA143*AA51^2*E3_Parameter!$C$18/(2*AA28),0)</f>
        <v>0.67889278665534725</v>
      </c>
      <c r="AB167" s="89">
        <f ca="1">IFERROR(AB143*AB51^2*E3_Parameter!$C$18/(2*AB28),0)</f>
        <v>10.201491201649887</v>
      </c>
      <c r="AC167" s="89">
        <f ca="1">IFERROR(AC143*AC51^2*E3_Parameter!$C$18/(2*AC28),0)</f>
        <v>0.67889278665534725</v>
      </c>
      <c r="AD167" s="89">
        <f ca="1">IFERROR(AD143*AD51^2*E3_Parameter!$C$18/(2*AD28),0)</f>
        <v>6.9440772214557738</v>
      </c>
      <c r="AE167" s="89">
        <f ca="1">IFERROR(AE143*AE51^2*E3_Parameter!$C$18/(2*AE28),0)</f>
        <v>0.67889278665534725</v>
      </c>
      <c r="AF167" s="89">
        <f ca="1">IFERROR(AF143*AF51^2*E3_Parameter!$C$18/(2*AF28),0)</f>
        <v>4.246126855322971</v>
      </c>
      <c r="AG167" s="89">
        <f ca="1">IFERROR(AG143*AG51^2*E3_Parameter!$C$18/(2*AG28),0)</f>
        <v>0.67889278665534725</v>
      </c>
      <c r="AH167" s="89">
        <f ca="1">IFERROR(AH143*AH51^2*E3_Parameter!$C$18/(2*AH28),0)</f>
        <v>2.1397566816977709</v>
      </c>
      <c r="AI167" s="89">
        <f ca="1">IFERROR(AI143*AI51^2*E3_Parameter!$C$18/(2*AI28),0)</f>
        <v>0.67889278665534725</v>
      </c>
      <c r="AJ167" s="89">
        <f ca="1">IFERROR(AJ143*AJ51^2*E3_Parameter!$C$18/(2*AJ28),0)</f>
        <v>0.67889278665534725</v>
      </c>
      <c r="AK167" s="89">
        <f ca="1">IFERROR(AK143*AK51^2*E3_Parameter!$C$18/(2*AK28),0)</f>
        <v>0</v>
      </c>
      <c r="AL167" s="89">
        <f ca="1">IFERROR(AL143*AL51^2*E3_Parameter!$C$18/(2*AL28),0)</f>
        <v>0</v>
      </c>
      <c r="AM167" s="89">
        <f ca="1">IFERROR(AM143*AM51^2*E3_Parameter!$C$18/(2*AM28),0)</f>
        <v>0</v>
      </c>
      <c r="AN167" s="89">
        <f ca="1">IFERROR(AN143*AN51^2*E3_Parameter!$C$18/(2*AN28),0)</f>
        <v>0</v>
      </c>
      <c r="AO167" s="89">
        <f ca="1">IFERROR(AO143*AO51^2*E3_Parameter!$C$18/(2*AO28),0)</f>
        <v>0</v>
      </c>
      <c r="AP167" s="89">
        <f ca="1">IFERROR(AP143*AP51^2*E3_Parameter!$C$18/(2*AP28),0)</f>
        <v>0</v>
      </c>
      <c r="AQ167" s="89">
        <f ca="1">IFERROR(AQ143*AQ51^2*E3_Parameter!$C$18/(2*AQ28),0)</f>
        <v>0</v>
      </c>
      <c r="AR167" s="89">
        <f ca="1">IFERROR(AR143*AR51^2*E3_Parameter!$C$18/(2*AR28),0)</f>
        <v>0</v>
      </c>
      <c r="AS167" s="89">
        <f ca="1">IFERROR(AS143*AS51^2*E3_Parameter!$C$18/(2*AS28),0)</f>
        <v>0</v>
      </c>
      <c r="AT167" s="89">
        <f ca="1">IFERROR(AT143*AT51^2*E3_Parameter!$C$18/(2*AT28),0)</f>
        <v>0</v>
      </c>
      <c r="AU167" s="89">
        <f ca="1">IFERROR(AU143*AU51^2*E3_Parameter!$C$18/(2*AU28),0)</f>
        <v>0</v>
      </c>
      <c r="AV167" s="89">
        <f ca="1">IFERROR(AV143*AV51^2*E3_Parameter!$C$18/(2*AV28),0)</f>
        <v>0</v>
      </c>
      <c r="AW167" s="89">
        <f ca="1">IFERROR(AW143*AW51^2*E3_Parameter!$C$18/(2*AW28),0)</f>
        <v>0</v>
      </c>
      <c r="AX167" s="89">
        <f ca="1">IFERROR(AX143*AX51^2*E3_Parameter!$C$18/(2*AX28),0)</f>
        <v>0</v>
      </c>
      <c r="AY167" s="89">
        <f ca="1">IFERROR(AY143*AY51^2*E3_Parameter!$C$18/(2*AY28),0)</f>
        <v>0</v>
      </c>
      <c r="AZ167" s="89">
        <f ca="1">IFERROR(AZ143*AZ51^2*E3_Parameter!$C$18/(2*AZ28),0)</f>
        <v>0</v>
      </c>
      <c r="BA167" s="89">
        <f ca="1">IFERROR(BA143*BA51^2*E3_Parameter!$C$18/(2*BA28),0)</f>
        <v>0</v>
      </c>
      <c r="BB167" s="89">
        <f ca="1">IFERROR(BB143*BB51^2*E3_Parameter!$C$18/(2*BB28),0)</f>
        <v>0</v>
      </c>
      <c r="BC167" s="89">
        <f ca="1">IFERROR(BC143*BC51^2*E3_Parameter!$C$18/(2*BC28),0)</f>
        <v>0</v>
      </c>
      <c r="BD167" s="89">
        <f ca="1">IFERROR(BD143*BD51^2*E3_Parameter!$C$18/(2*BD28),0)</f>
        <v>0</v>
      </c>
      <c r="BE167" s="89">
        <f ca="1">IFERROR(BE143*BE51^2*E3_Parameter!$C$18/(2*BE28),0)</f>
        <v>0</v>
      </c>
      <c r="BF167" s="89">
        <f ca="1">IFERROR(BF143*BF51^2*E3_Parameter!$C$18/(2*BF28),0)</f>
        <v>0</v>
      </c>
      <c r="BG167" s="89">
        <f ca="1">IFERROR(BG143*BG51^2*E3_Parameter!$C$18/(2*BG28),0)</f>
        <v>0</v>
      </c>
      <c r="BH167" s="89">
        <f ca="1">IFERROR(BH143*BH51^2*E3_Parameter!$C$18/(2*BH28),0)</f>
        <v>0</v>
      </c>
      <c r="BI167" s="89">
        <f ca="1">IFERROR(BI143*BI51^2*E3_Parameter!$C$18/(2*BI28),0)</f>
        <v>0</v>
      </c>
      <c r="BJ167" s="89">
        <f ca="1">IFERROR(BJ143*BJ51^2*E3_Parameter!$C$18/(2*BJ28),0)</f>
        <v>0</v>
      </c>
      <c r="BK167" s="89">
        <f ca="1">IFERROR(BK143*BK51^2*E3_Parameter!$C$18/(2*BK28),0)</f>
        <v>0</v>
      </c>
      <c r="BL167" s="89">
        <f ca="1">IFERROR(BL143*BL51^2*E3_Parameter!$C$18/(2*BL28),0)</f>
        <v>0</v>
      </c>
      <c r="BM167" s="89">
        <f ca="1">IFERROR(BM143*BM51^2*E3_Parameter!$C$18/(2*BM28),0)</f>
        <v>0</v>
      </c>
      <c r="BN167" s="89">
        <f ca="1">IFERROR(BN143*BN51^2*E3_Parameter!$C$18/(2*BN28),0)</f>
        <v>0</v>
      </c>
      <c r="BO167" s="89">
        <f ca="1">IFERROR(BO143*BO51^2*E3_Parameter!$C$18/(2*BO28),0)</f>
        <v>0</v>
      </c>
      <c r="BP167" s="89">
        <f ca="1">IFERROR(BP143*BP51^2*E3_Parameter!$C$18/(2*BP28),0)</f>
        <v>0</v>
      </c>
      <c r="BQ167" s="89">
        <f ca="1">IFERROR(BQ143*BQ51^2*E3_Parameter!$C$18/(2*BQ28),0)</f>
        <v>0</v>
      </c>
      <c r="BR167" s="89">
        <f ca="1">IFERROR(BR143*BR51^2*E3_Parameter!$C$18/(2*BR28),0)</f>
        <v>0</v>
      </c>
      <c r="BS167" s="89">
        <f ca="1">IFERROR(BS143*BS51^2*E3_Parameter!$C$18/(2*BS28),0)</f>
        <v>0</v>
      </c>
      <c r="BT167" s="89">
        <f ca="1">IFERROR(BT143*BT51^2*E3_Parameter!$C$18/(2*BT28),0)</f>
        <v>0</v>
      </c>
      <c r="BU167" s="89">
        <f ca="1">IFERROR(BU143*BU51^2*E3_Parameter!$C$18/(2*BU28),0)</f>
        <v>0</v>
      </c>
      <c r="BV167" s="89">
        <f ca="1">IFERROR(BV143*BV51^2*E3_Parameter!$C$18/(2*BV28),0)</f>
        <v>0</v>
      </c>
      <c r="BW167" s="89">
        <f ca="1">IFERROR(BW143*BW51^2*E3_Parameter!$C$18/(2*BW28),0)</f>
        <v>0</v>
      </c>
      <c r="BX167" s="89">
        <f ca="1">IFERROR(BX143*BX51^2*E3_Parameter!$C$18/(2*BX28),0)</f>
        <v>0</v>
      </c>
      <c r="BY167" s="89">
        <f ca="1">IFERROR(BY143*BY51^2*E3_Parameter!$C$18/(2*BY28),0)</f>
        <v>0</v>
      </c>
      <c r="BZ167" s="89">
        <f ca="1">IFERROR(BZ143*BZ51^2*E3_Parameter!$C$18/(2*BZ28),0)</f>
        <v>0</v>
      </c>
      <c r="CA167" s="89">
        <f ca="1">IFERROR(CA143*CA51^2*E3_Parameter!$C$18/(2*CA28),0)</f>
        <v>0</v>
      </c>
      <c r="CB167" s="89">
        <f ca="1">IFERROR(CB143*CB51^2*E3_Parameter!$C$18/(2*CB28),0)</f>
        <v>0</v>
      </c>
      <c r="CC167" s="89">
        <f ca="1">IFERROR(CC143*CC51^2*E3_Parameter!$C$18/(2*CC28),0)</f>
        <v>0</v>
      </c>
      <c r="CD167" s="89">
        <f ca="1">IFERROR(CD143*CD51^2*E3_Parameter!$C$18/(2*CD28),0)</f>
        <v>0</v>
      </c>
      <c r="CE167" s="89">
        <f ca="1">IFERROR(CE143*CE51^2*E3_Parameter!$C$18/(2*CE28),0)</f>
        <v>0</v>
      </c>
      <c r="CF167" s="89">
        <f ca="1">IFERROR(CF143*CF51^2*E3_Parameter!$C$18/(2*CF28),0)</f>
        <v>0</v>
      </c>
      <c r="CG167" s="89">
        <f ca="1">IFERROR(CG143*CG51^2*E3_Parameter!$C$18/(2*CG28),0)</f>
        <v>0</v>
      </c>
      <c r="CH167" s="89">
        <f ca="1">IFERROR(CH143*CH51^2*E3_Parameter!$C$18/(2*CH28),0)</f>
        <v>0</v>
      </c>
      <c r="CI167" s="89">
        <f ca="1">IFERROR(CI143*CI51^2*E3_Parameter!$C$18/(2*CI28),0)</f>
        <v>0</v>
      </c>
      <c r="CJ167" s="89">
        <f ca="1">IFERROR(CJ143*CJ51^2*E3_Parameter!$C$18/(2*CJ28),0)</f>
        <v>0</v>
      </c>
      <c r="CK167" s="89">
        <f ca="1">IFERROR(CK143*CK51^2*E3_Parameter!$C$18/(2*CK28),0)</f>
        <v>0</v>
      </c>
      <c r="CL167" s="89">
        <f ca="1">IFERROR(CL143*CL51^2*E3_Parameter!$C$18/(2*CL28),0)</f>
        <v>0</v>
      </c>
      <c r="CM167" s="89">
        <f ca="1">IFERROR(CM143*CM51^2*E3_Parameter!$C$18/(2*CM28),0)</f>
        <v>0</v>
      </c>
      <c r="CN167" s="89">
        <f ca="1">IFERROR(CN143*CN51^2*E3_Parameter!$C$18/(2*CN28),0)</f>
        <v>0</v>
      </c>
      <c r="CO167" s="89">
        <f ca="1">IFERROR(CO143*CO51^2*E3_Parameter!$C$18/(2*CO28),0)</f>
        <v>0</v>
      </c>
      <c r="CP167" s="89">
        <f ca="1">IFERROR(CP143*CP51^2*E3_Parameter!$C$18/(2*CP28),0)</f>
        <v>0</v>
      </c>
      <c r="CQ167" s="89">
        <f ca="1">IFERROR(CQ143*CQ51^2*E3_Parameter!$C$18/(2*CQ28),0)</f>
        <v>0</v>
      </c>
      <c r="CR167" s="89">
        <f ca="1">IFERROR(CR143*CR51^2*E3_Parameter!$C$18/(2*CR28),0)</f>
        <v>0</v>
      </c>
      <c r="CS167" s="89">
        <f ca="1">IFERROR(CS143*CS51^2*E3_Parameter!$C$18/(2*CS28),0)</f>
        <v>0</v>
      </c>
      <c r="CT167" s="89">
        <f ca="1">IFERROR(CT143*CT51^2*E3_Parameter!$C$18/(2*CT28),0)</f>
        <v>0</v>
      </c>
      <c r="CU167" s="89">
        <f ca="1">IFERROR(CU143*CU51^2*E3_Parameter!$C$18/(2*CU28),0)</f>
        <v>0</v>
      </c>
      <c r="CV167" s="89">
        <f ca="1">IFERROR(CV143*CV51^2*E3_Parameter!$C$18/(2*CV28),0)</f>
        <v>0</v>
      </c>
      <c r="CW167" s="89">
        <f ca="1">IFERROR(CW143*CW51^2*E3_Parameter!$C$18/(2*CW28),0)</f>
        <v>0</v>
      </c>
      <c r="CX167" s="89">
        <f ca="1">IFERROR(CX143*CX51^2*E3_Parameter!$C$18/(2*CX28),0)</f>
        <v>0</v>
      </c>
      <c r="CY167" s="89">
        <f ca="1">IFERROR(CY143*CY51^2*E3_Parameter!$C$18/(2*CY28),0)</f>
        <v>0</v>
      </c>
      <c r="CZ167" s="89">
        <f ca="1">IFERROR(CZ143*CZ51^2*E3_Parameter!$C$18/(2*CZ28),0)</f>
        <v>0</v>
      </c>
      <c r="DA167" s="89">
        <f ca="1">IFERROR(DA143*DA51^2*E3_Parameter!$C$18/(2*DA28),0)</f>
        <v>0</v>
      </c>
      <c r="DB167" s="89">
        <f ca="1">IFERROR(DB143*DB51^2*E3_Parameter!$C$18/(2*DB28),0)</f>
        <v>0</v>
      </c>
      <c r="DC167" s="89">
        <f ca="1">IFERROR(DC143*DC51^2*E3_Parameter!$C$18/(2*DC28),0)</f>
        <v>0</v>
      </c>
      <c r="DD167" s="89">
        <f ca="1">IFERROR(DD143*DD51^2*E3_Parameter!$C$18/(2*DD28),0)</f>
        <v>0</v>
      </c>
      <c r="DE167" s="89">
        <f ca="1">IFERROR(DE143*DE51^2*E3_Parameter!$C$18/(2*DE28),0)</f>
        <v>0</v>
      </c>
      <c r="DF167" s="89">
        <f ca="1">IFERROR(DF143*DF51^2*E3_Parameter!$C$18/(2*DF28),0)</f>
        <v>0</v>
      </c>
      <c r="DG167" s="89">
        <f ca="1">IFERROR(DG143*DG51^2*E3_Parameter!$C$18/(2*DG28),0)</f>
        <v>0</v>
      </c>
      <c r="DH167" s="89">
        <f ca="1">IFERROR(DH143*DH51^2*E3_Parameter!$C$18/(2*DH28),0)</f>
        <v>0</v>
      </c>
      <c r="DI167" s="89">
        <f ca="1">IFERROR(DI143*DI51^2*E3_Parameter!$C$18/(2*DI28),0)</f>
        <v>0</v>
      </c>
      <c r="DJ167" s="89">
        <f ca="1">IFERROR(DJ143*DJ51^2*E3_Parameter!$C$18/(2*DJ28),0)</f>
        <v>0</v>
      </c>
      <c r="DK167" s="89">
        <f ca="1">IFERROR(DK143*DK51^2*E3_Parameter!$C$18/(2*DK28),0)</f>
        <v>0</v>
      </c>
      <c r="DL167" s="89">
        <f ca="1">IFERROR(DL143*DL51^2*E3_Parameter!$C$18/(2*DL28),0)</f>
        <v>0</v>
      </c>
      <c r="DM167" s="89">
        <f ca="1">IFERROR(DM143*DM51^2*E3_Parameter!$C$18/(2*DM28),0)</f>
        <v>0</v>
      </c>
      <c r="DN167" s="89">
        <f ca="1">IFERROR(DN143*DN51^2*E3_Parameter!$C$18/(2*DN28),0)</f>
        <v>0</v>
      </c>
      <c r="DO167" s="89">
        <f ca="1">IFERROR(DO143*DO51^2*E3_Parameter!$C$18/(2*DO28),0)</f>
        <v>0</v>
      </c>
      <c r="DP167" s="89">
        <f ca="1">IFERROR(DP143*DP51^2*E3_Parameter!$C$18/(2*DP28),0)</f>
        <v>0</v>
      </c>
      <c r="DQ167" s="89">
        <f ca="1">IFERROR(DQ143*DQ51^2*E3_Parameter!$C$18/(2*DQ28),0)</f>
        <v>0</v>
      </c>
      <c r="DR167" s="89">
        <f ca="1">IFERROR(DR143*DR51^2*E3_Parameter!$C$18/(2*DR28),0)</f>
        <v>0</v>
      </c>
      <c r="DS167" s="89">
        <f ca="1">IFERROR(DS143*DS51^2*E3_Parameter!$C$18/(2*DS28),0)</f>
        <v>0</v>
      </c>
      <c r="DT167" s="89">
        <f ca="1">IFERROR(DT143*DT51^2*E3_Parameter!$C$18/(2*DT28),0)</f>
        <v>0</v>
      </c>
      <c r="DU167" s="89">
        <f ca="1">IFERROR(DU143*DU51^2*E3_Parameter!$C$18/(2*DU28),0)</f>
        <v>0</v>
      </c>
      <c r="DV167" s="89">
        <f ca="1">IFERROR(DV143*DV51^2*E3_Parameter!$C$18/(2*DV28),0)</f>
        <v>0</v>
      </c>
      <c r="DW167" s="89">
        <f ca="1">IFERROR(DW143*DW51^2*E3_Parameter!$C$18/(2*DW28),0)</f>
        <v>0</v>
      </c>
      <c r="DX167" s="89">
        <f ca="1">IFERROR(DX143*DX51^2*E3_Parameter!$C$18/(2*DX28),0)</f>
        <v>0</v>
      </c>
      <c r="DY167" s="89">
        <f ca="1">IFERROR(DY143*DY51^2*E3_Parameter!$C$18/(2*DY28),0)</f>
        <v>0</v>
      </c>
      <c r="DZ167" s="89">
        <f ca="1">IFERROR(DZ143*DZ51^2*E3_Parameter!$C$18/(2*DZ28),0)</f>
        <v>0</v>
      </c>
      <c r="EA167" s="89">
        <f ca="1">IFERROR(EA143*EA51^2*E3_Parameter!$C$18/(2*EA28),0)</f>
        <v>0</v>
      </c>
      <c r="EB167" s="89">
        <f ca="1">IFERROR(EB143*EB51^2*E3_Parameter!$C$18/(2*EB28),0)</f>
        <v>0</v>
      </c>
      <c r="EC167" s="89">
        <f ca="1">IFERROR(EC143*EC51^2*E3_Parameter!$C$18/(2*EC28),0)</f>
        <v>0</v>
      </c>
      <c r="ED167" s="89">
        <f ca="1">IFERROR(ED143*ED51^2*E3_Parameter!$C$18/(2*ED28),0)</f>
        <v>0</v>
      </c>
      <c r="EE167" s="89">
        <f ca="1">IFERROR(EE143*EE51^2*E3_Parameter!$C$18/(2*EE28),0)</f>
        <v>0</v>
      </c>
      <c r="EF167" s="89">
        <f ca="1">IFERROR(EF143*EF51^2*E3_Parameter!$C$18/(2*EF28),0)</f>
        <v>0</v>
      </c>
      <c r="EG167" s="89">
        <f ca="1">IFERROR(EG143*EG51^2*E3_Parameter!$C$18/(2*EG28),0)</f>
        <v>0</v>
      </c>
      <c r="EH167" s="89">
        <f ca="1">IFERROR(EH143*EH51^2*E3_Parameter!$C$18/(2*EH28),0)</f>
        <v>0</v>
      </c>
      <c r="EI167" s="89">
        <f ca="1">IFERROR(EI143*EI51^2*E3_Parameter!$C$18/(2*EI28),0)</f>
        <v>0</v>
      </c>
      <c r="EJ167" s="89">
        <f ca="1">IFERROR(EJ143*EJ51^2*E3_Parameter!$C$18/(2*EJ28),0)</f>
        <v>0</v>
      </c>
      <c r="EK167" s="89">
        <f ca="1">IFERROR(EK143*EK51^2*E3_Parameter!$C$18/(2*EK28),0)</f>
        <v>0</v>
      </c>
      <c r="EL167" s="89">
        <f ca="1">IFERROR(EL143*EL51^2*E3_Parameter!$C$18/(2*EL28),0)</f>
        <v>0</v>
      </c>
      <c r="EM167" s="89">
        <f ca="1">IFERROR(EM143*EM51^2*E3_Parameter!$C$18/(2*EM28),0)</f>
        <v>0</v>
      </c>
      <c r="EN167" s="89">
        <f ca="1">IFERROR(EN143*EN51^2*E3_Parameter!$C$18/(2*EN28),0)</f>
        <v>0</v>
      </c>
      <c r="EO167" s="89">
        <f ca="1">IFERROR(EO143*EO51^2*E3_Parameter!$C$18/(2*EO28),0)</f>
        <v>0</v>
      </c>
      <c r="EP167" s="89">
        <f ca="1">IFERROR(EP143*EP51^2*E3_Parameter!$C$18/(2*EP28),0)</f>
        <v>0</v>
      </c>
      <c r="EQ167" s="89">
        <f ca="1">IFERROR(EQ143*EQ51^2*E3_Parameter!$C$18/(2*EQ28),0)</f>
        <v>0</v>
      </c>
      <c r="ER167" s="89">
        <f ca="1">IFERROR(ER143*ER51^2*E3_Parameter!$C$18/(2*ER28),0)</f>
        <v>0</v>
      </c>
      <c r="ES167" s="89">
        <f ca="1">IFERROR(ES143*ES51^2*E3_Parameter!$C$18/(2*ES28),0)</f>
        <v>0</v>
      </c>
      <c r="ET167" s="89">
        <f ca="1">IFERROR(ET143*ET51^2*E3_Parameter!$C$18/(2*ET28),0)</f>
        <v>0</v>
      </c>
      <c r="EU167" s="89">
        <f ca="1">IFERROR(EU143*EU51^2*E3_Parameter!$C$18/(2*EU28),0)</f>
        <v>0</v>
      </c>
      <c r="EV167" s="89">
        <f ca="1">IFERROR(EV143*EV51^2*E3_Parameter!$C$18/(2*EV28),0)</f>
        <v>0</v>
      </c>
      <c r="EW167" s="89">
        <f ca="1">IFERROR(EW143*EW51^2*E3_Parameter!$C$18/(2*EW28),0)</f>
        <v>0</v>
      </c>
      <c r="EX167" s="89">
        <f ca="1">IFERROR(EX143*EX51^2*E3_Parameter!$C$18/(2*EX28),0)</f>
        <v>0</v>
      </c>
      <c r="EY167" s="89">
        <f ca="1">IFERROR(EY143*EY51^2*E3_Parameter!$C$18/(2*EY28),0)</f>
        <v>0</v>
      </c>
      <c r="EZ167" s="89">
        <f ca="1">IFERROR(EZ143*EZ51^2*E3_Parameter!$C$18/(2*EZ28),0)</f>
        <v>0</v>
      </c>
      <c r="FA167" s="89">
        <f ca="1">IFERROR(FA143*FA51^2*E3_Parameter!$C$18/(2*FA28),0)</f>
        <v>0</v>
      </c>
      <c r="FB167" s="89">
        <f ca="1">IFERROR(FB143*FB51^2*E3_Parameter!$C$18/(2*FB28),0)</f>
        <v>0</v>
      </c>
      <c r="FC167" s="89">
        <f ca="1">IFERROR(FC143*FC51^2*E3_Parameter!$C$18/(2*FC28),0)</f>
        <v>0</v>
      </c>
      <c r="FD167" s="89">
        <f ca="1">IFERROR(FD143*FD51^2*E3_Parameter!$C$18/(2*FD28),0)</f>
        <v>0</v>
      </c>
      <c r="FE167" s="89">
        <f ca="1">IFERROR(FE143*FE51^2*E3_Parameter!$C$18/(2*FE28),0)</f>
        <v>0</v>
      </c>
      <c r="FF167" s="89">
        <f ca="1">IFERROR(FF143*FF51^2*E3_Parameter!$C$18/(2*FF28),0)</f>
        <v>0</v>
      </c>
      <c r="FG167" s="89">
        <f ca="1">IFERROR(FG143*FG51^2*E3_Parameter!$C$18/(2*FG28),0)</f>
        <v>0</v>
      </c>
      <c r="FH167" s="89">
        <f ca="1">IFERROR(FH143*FH51^2*E3_Parameter!$C$18/(2*FH28),0)</f>
        <v>0</v>
      </c>
      <c r="FI167" s="89">
        <f ca="1">IFERROR(FI143*FI51^2*E3_Parameter!$C$18/(2*FI28),0)</f>
        <v>0</v>
      </c>
      <c r="FJ167" s="89">
        <f ca="1">IFERROR(FJ143*FJ51^2*E3_Parameter!$C$18/(2*FJ28),0)</f>
        <v>0</v>
      </c>
      <c r="FK167" s="89">
        <f ca="1">IFERROR(FK143*FK51^2*E3_Parameter!$C$18/(2*FK28),0)</f>
        <v>0</v>
      </c>
      <c r="FL167" s="89">
        <f ca="1">IFERROR(FL143*FL51^2*E3_Parameter!$C$18/(2*FL28),0)</f>
        <v>0</v>
      </c>
      <c r="FM167" s="89">
        <f ca="1">IFERROR(FM143*FM51^2*E3_Parameter!$C$18/(2*FM28),0)</f>
        <v>0</v>
      </c>
      <c r="FN167" s="89">
        <f ca="1">IFERROR(FN143*FN51^2*E3_Parameter!$C$18/(2*FN28),0)</f>
        <v>0</v>
      </c>
      <c r="FO167" s="89">
        <f ca="1">IFERROR(FO143*FO51^2*E3_Parameter!$C$18/(2*FO28),0)</f>
        <v>0</v>
      </c>
      <c r="FP167" s="89">
        <f ca="1">IFERROR(FP143*FP51^2*E3_Parameter!$C$18/(2*FP28),0)</f>
        <v>0</v>
      </c>
      <c r="FQ167" s="89">
        <f ca="1">IFERROR(FQ143*FQ51^2*E3_Parameter!$C$18/(2*FQ28),0)</f>
        <v>0</v>
      </c>
      <c r="FR167" s="89">
        <f ca="1">IFERROR(FR143*FR51^2*E3_Parameter!$C$18/(2*FR28),0)</f>
        <v>0</v>
      </c>
      <c r="FS167" s="89">
        <f ca="1">IFERROR(FS143*FS51^2*E3_Parameter!$C$18/(2*FS28),0)</f>
        <v>0</v>
      </c>
      <c r="FT167" s="89">
        <f ca="1">IFERROR(FT143*FT51^2*E3_Parameter!$C$18/(2*FT28),0)</f>
        <v>0</v>
      </c>
      <c r="FU167" s="89">
        <f ca="1">IFERROR(FU143*FU51^2*E3_Parameter!$C$18/(2*FU28),0)</f>
        <v>0</v>
      </c>
      <c r="FV167" s="89">
        <f ca="1">IFERROR(FV143*FV51^2*E3_Parameter!$C$18/(2*FV28),0)</f>
        <v>0</v>
      </c>
      <c r="FW167" s="89">
        <f ca="1">IFERROR(FW143*FW51^2*E3_Parameter!$C$18/(2*FW28),0)</f>
        <v>0</v>
      </c>
      <c r="FX167" s="89">
        <f ca="1">IFERROR(FX143*FX51^2*E3_Parameter!$C$18/(2*FX28),0)</f>
        <v>0</v>
      </c>
      <c r="FY167" s="89">
        <f ca="1">IFERROR(FY143*FY51^2*E3_Parameter!$C$18/(2*FY28),0)</f>
        <v>0</v>
      </c>
      <c r="FZ167" s="89">
        <f ca="1">IFERROR(FZ143*FZ51^2*E3_Parameter!$C$18/(2*FZ28),0)</f>
        <v>0</v>
      </c>
      <c r="GA167" s="89">
        <f ca="1">IFERROR(GA143*GA51^2*E3_Parameter!$C$18/(2*GA28),0)</f>
        <v>0</v>
      </c>
      <c r="GB167" s="89">
        <f ca="1">IFERROR(GB143*GB51^2*E3_Parameter!$C$18/(2*GB28),0)</f>
        <v>0</v>
      </c>
      <c r="GC167" s="89">
        <f ca="1">IFERROR(GC143*GC51^2*E3_Parameter!$C$18/(2*GC28),0)</f>
        <v>0</v>
      </c>
      <c r="GD167" s="89">
        <f ca="1">IFERROR(GD143*GD51^2*E3_Parameter!$C$18/(2*GD28),0)</f>
        <v>0</v>
      </c>
      <c r="GE167" s="89">
        <f ca="1">IFERROR(GE143*GE51^2*E3_Parameter!$C$18/(2*GE28),0)</f>
        <v>0</v>
      </c>
      <c r="GF167" s="89">
        <f ca="1">IFERROR(GF143*GF51^2*E3_Parameter!$C$18/(2*GF28),0)</f>
        <v>0</v>
      </c>
      <c r="GG167" s="89">
        <f ca="1">IFERROR(GG143*GG51^2*E3_Parameter!$C$18/(2*GG28),0)</f>
        <v>0</v>
      </c>
      <c r="GH167" s="89">
        <f ca="1">IFERROR(GH143*GH51^2*E3_Parameter!$C$18/(2*GH28),0)</f>
        <v>0</v>
      </c>
      <c r="GI167" s="89">
        <f ca="1">IFERROR(GI143*GI51^2*E3_Parameter!$C$18/(2*GI28),0)</f>
        <v>0</v>
      </c>
      <c r="GJ167" s="89">
        <f ca="1">IFERROR(GJ143*GJ51^2*E3_Parameter!$C$18/(2*GJ28),0)</f>
        <v>0</v>
      </c>
      <c r="GK167" s="89">
        <f ca="1">IFERROR(GK143*GK51^2*E3_Parameter!$C$18/(2*GK28),0)</f>
        <v>0</v>
      </c>
      <c r="GL167" s="89">
        <f ca="1">IFERROR(GL143*GL51^2*E3_Parameter!$C$18/(2*GL28),0)</f>
        <v>0</v>
      </c>
      <c r="GM167" s="89">
        <f ca="1">IFERROR(GM143*GM51^2*E3_Parameter!$C$18/(2*GM28),0)</f>
        <v>0</v>
      </c>
      <c r="GN167" s="89">
        <f ca="1">IFERROR(GN143*GN51^2*E3_Parameter!$C$18/(2*GN28),0)</f>
        <v>0</v>
      </c>
      <c r="GO167" s="89">
        <f ca="1">IFERROR(GO143*GO51^2*E3_Parameter!$C$18/(2*GO28),0)</f>
        <v>0</v>
      </c>
      <c r="GP167" s="89">
        <f ca="1">IFERROR(GP143*GP51^2*E3_Parameter!$C$18/(2*GP28),0)</f>
        <v>0</v>
      </c>
      <c r="GQ167" s="89">
        <f ca="1">IFERROR(GQ143*GQ51^2*E3_Parameter!$C$18/(2*GQ28),0)</f>
        <v>0</v>
      </c>
      <c r="GR167" s="89">
        <f ca="1">IFERROR(GR143*GR51^2*E3_Parameter!$C$18/(2*GR28),0)</f>
        <v>0</v>
      </c>
      <c r="GS167" s="89">
        <f ca="1">IFERROR(GS143*GS51^2*E3_Parameter!$C$18/(2*GS28),0)</f>
        <v>0</v>
      </c>
      <c r="GT167" s="89">
        <f ca="1">IFERROR(GT143*GT51^2*E3_Parameter!$C$18/(2*GT28),0)</f>
        <v>0</v>
      </c>
      <c r="GU167" s="89">
        <f ca="1">IFERROR(GU143*GU51^2*E3_Parameter!$C$18/(2*GU28),0)</f>
        <v>0</v>
      </c>
      <c r="GV167" s="89">
        <f ca="1">IFERROR(GV143*GV51^2*E3_Parameter!$C$18/(2*GV28),0)</f>
        <v>0</v>
      </c>
      <c r="GW167" s="89">
        <f ca="1">IFERROR(GW143*GW51^2*E3_Parameter!$C$18/(2*GW28),0)</f>
        <v>0</v>
      </c>
      <c r="GX167" s="89">
        <f ca="1">IFERROR(GX143*GX51^2*E3_Parameter!$C$18/(2*GX28),0)</f>
        <v>0</v>
      </c>
      <c r="GY167" s="89">
        <f ca="1">IFERROR(GY143*GY51^2*E3_Parameter!$C$18/(2*GY28),0)</f>
        <v>0</v>
      </c>
      <c r="GZ167" s="89">
        <f ca="1">IFERROR(GZ143*GZ51^2*E3_Parameter!$C$18/(2*GZ28),0)</f>
        <v>0</v>
      </c>
      <c r="HA167" s="89">
        <f ca="1">IFERROR(HA143*HA51^2*E3_Parameter!$C$18/(2*HA28),0)</f>
        <v>0</v>
      </c>
      <c r="HB167" s="89">
        <f ca="1">IFERROR(HB143*HB51^2*E3_Parameter!$C$18/(2*HB28),0)</f>
        <v>0</v>
      </c>
      <c r="HC167" s="89">
        <f ca="1">IFERROR(HC143*HC51^2*E3_Parameter!$C$18/(2*HC28),0)</f>
        <v>0</v>
      </c>
      <c r="HD167" s="89">
        <f ca="1">IFERROR(HD143*HD51^2*E3_Parameter!$C$18/(2*HD28),0)</f>
        <v>0</v>
      </c>
      <c r="HE167" s="89">
        <f ca="1">IFERROR(HE143*HE51^2*E3_Parameter!$C$18/(2*HE28),0)</f>
        <v>0</v>
      </c>
      <c r="HF167" s="89">
        <f ca="1">IFERROR(HF143*HF51^2*E3_Parameter!$C$18/(2*HF28),0)</f>
        <v>0</v>
      </c>
      <c r="HG167" s="89">
        <f ca="1">IFERROR(HG143*HG51^2*E3_Parameter!$C$18/(2*HG28),0)</f>
        <v>0</v>
      </c>
      <c r="HH167" s="89">
        <f ca="1">IFERROR(HH143*HH51^2*E3_Parameter!$C$18/(2*HH28),0)</f>
        <v>0</v>
      </c>
      <c r="HI167" s="89">
        <f ca="1">IFERROR(HI143*HI51^2*E3_Parameter!$C$18/(2*HI28),0)</f>
        <v>0</v>
      </c>
      <c r="HJ167" s="89">
        <f ca="1">IFERROR(HJ143*HJ51^2*E3_Parameter!$C$18/(2*HJ28),0)</f>
        <v>0</v>
      </c>
      <c r="HK167" s="89">
        <f ca="1">IFERROR(HK143*HK51^2*E3_Parameter!$C$18/(2*HK28),0)</f>
        <v>0</v>
      </c>
      <c r="HL167" s="89">
        <f ca="1">IFERROR(HL143*HL51^2*E3_Parameter!$C$18/(2*HL28),0)</f>
        <v>0</v>
      </c>
      <c r="HM167" s="89">
        <f ca="1">IFERROR(HM143*HM51^2*E3_Parameter!$C$18/(2*HM28),0)</f>
        <v>0</v>
      </c>
      <c r="HN167" s="89">
        <f ca="1">IFERROR(HN143*HN51^2*E3_Parameter!$C$18/(2*HN28),0)</f>
        <v>0</v>
      </c>
      <c r="HO167" s="89">
        <f ca="1">IFERROR(HO143*HO51^2*E3_Parameter!$C$18/(2*HO28),0)</f>
        <v>0</v>
      </c>
      <c r="HP167" s="89">
        <f ca="1">IFERROR(HP143*HP51^2*E3_Parameter!$C$18/(2*HP28),0)</f>
        <v>0</v>
      </c>
      <c r="HQ167" s="89">
        <f ca="1">IFERROR(HQ143*HQ51^2*E3_Parameter!$C$18/(2*HQ28),0)</f>
        <v>0</v>
      </c>
      <c r="HR167" s="89">
        <f ca="1">IFERROR(HR143*HR51^2*E3_Parameter!$C$18/(2*HR28),0)</f>
        <v>0</v>
      </c>
      <c r="HS167" s="89">
        <f ca="1">IFERROR(HS143*HS51^2*E3_Parameter!$C$18/(2*HS28),0)</f>
        <v>0</v>
      </c>
      <c r="HT167" s="89">
        <f ca="1">IFERROR(HT143*HT51^2*E3_Parameter!$C$18/(2*HT28),0)</f>
        <v>0</v>
      </c>
      <c r="HU167" s="89">
        <f ca="1">IFERROR(HU143*HU51^2*E3_Parameter!$C$18/(2*HU28),0)</f>
        <v>0</v>
      </c>
      <c r="HV167" s="89">
        <f ca="1">IFERROR(HV143*HV51^2*E3_Parameter!$C$18/(2*HV28),0)</f>
        <v>0</v>
      </c>
      <c r="HW167" s="89">
        <f ca="1">IFERROR(HW143*HW51^2*E3_Parameter!$C$18/(2*HW28),0)</f>
        <v>0</v>
      </c>
      <c r="HX167" s="89">
        <f ca="1">IFERROR(HX143*HX51^2*E3_Parameter!$C$18/(2*HX28),0)</f>
        <v>0</v>
      </c>
      <c r="HY167" s="89">
        <f ca="1">IFERROR(HY143*HY51^2*E3_Parameter!$C$18/(2*HY28),0)</f>
        <v>0</v>
      </c>
      <c r="HZ167" s="89">
        <f ca="1">IFERROR(HZ143*HZ51^2*E3_Parameter!$C$18/(2*HZ28),0)</f>
        <v>0</v>
      </c>
      <c r="IA167" s="89">
        <f ca="1">IFERROR(IA143*IA51^2*E3_Parameter!$C$18/(2*IA28),0)</f>
        <v>0</v>
      </c>
      <c r="IB167" s="89">
        <f ca="1">IFERROR(IB143*IB51^2*E3_Parameter!$C$18/(2*IB28),0)</f>
        <v>0</v>
      </c>
      <c r="IC167" s="89">
        <f ca="1">IFERROR(IC143*IC51^2*E3_Parameter!$C$18/(2*IC28),0)</f>
        <v>0</v>
      </c>
      <c r="ID167" s="89">
        <f ca="1">IFERROR(ID143*ID51^2*E3_Parameter!$C$18/(2*ID28),0)</f>
        <v>0</v>
      </c>
      <c r="IE167" s="89">
        <f ca="1">IFERROR(IE143*IE51^2*E3_Parameter!$C$18/(2*IE28),0)</f>
        <v>0</v>
      </c>
      <c r="IF167" s="89">
        <f ca="1">IFERROR(IF143*IF51^2*E3_Parameter!$C$18/(2*IF28),0)</f>
        <v>0</v>
      </c>
      <c r="IG167" s="89">
        <f ca="1">IFERROR(IG143*IG51^2*E3_Parameter!$C$18/(2*IG28),0)</f>
        <v>0</v>
      </c>
      <c r="IH167" s="89">
        <f ca="1">IFERROR(IH143*IH51^2*E3_Parameter!$C$18/(2*IH28),0)</f>
        <v>0</v>
      </c>
      <c r="II167" s="89">
        <f ca="1">IFERROR(II143*II51^2*E3_Parameter!$C$18/(2*II28),0)</f>
        <v>0</v>
      </c>
      <c r="IJ167" s="89">
        <f ca="1">IFERROR(IJ143*IJ51^2*E3_Parameter!$C$18/(2*IJ28),0)</f>
        <v>0</v>
      </c>
      <c r="IK167" s="89">
        <f ca="1">IFERROR(IK143*IK51^2*E3_Parameter!$C$18/(2*IK28),0)</f>
        <v>0</v>
      </c>
      <c r="IL167" s="89">
        <f ca="1">IFERROR(IL143*IL51^2*E3_Parameter!$C$18/(2*IL28),0)</f>
        <v>0</v>
      </c>
      <c r="IM167" s="89">
        <f ca="1">IFERROR(IM143*IM51^2*E3_Parameter!$C$18/(2*IM28),0)</f>
        <v>0</v>
      </c>
      <c r="IN167" s="89">
        <f ca="1">IFERROR(IN143*IN51^2*E3_Parameter!$C$18/(2*IN28),0)</f>
        <v>0</v>
      </c>
      <c r="IO167" s="89">
        <f ca="1">IFERROR(IO143*IO51^2*E3_Parameter!$C$18/(2*IO28),0)</f>
        <v>0</v>
      </c>
      <c r="IP167" s="89">
        <f ca="1">IFERROR(IP143*IP51^2*E3_Parameter!$C$18/(2*IP28),0)</f>
        <v>0</v>
      </c>
      <c r="IQ167" s="89">
        <f ca="1">IFERROR(IQ143*IQ51^2*E3_Parameter!$C$18/(2*IQ28),0)</f>
        <v>0</v>
      </c>
      <c r="IR167" s="89">
        <f ca="1">IFERROR(IR143*IR51^2*E3_Parameter!$C$18/(2*IR28),0)</f>
        <v>0</v>
      </c>
      <c r="IS167" s="89">
        <f ca="1">IFERROR(IS143*IS51^2*E3_Parameter!$C$18/(2*IS28),0)</f>
        <v>0</v>
      </c>
      <c r="IT167" s="89">
        <f ca="1">IFERROR(IT143*IT51^2*E3_Parameter!$C$18/(2*IT28),0)</f>
        <v>0</v>
      </c>
      <c r="IU167" s="89">
        <f ca="1">IFERROR(IU143*IU51^2*E3_Parameter!$C$18/(2*IU28),0)</f>
        <v>0</v>
      </c>
      <c r="IV167" s="89">
        <f ca="1">IFERROR(IV143*IV51^2*E3_Parameter!$C$18/(2*IV28),0)</f>
        <v>0</v>
      </c>
      <c r="IW167" s="89">
        <f ca="1">IFERROR(IW143*IW51^2*E3_Parameter!$C$18/(2*IW28),0)</f>
        <v>0</v>
      </c>
      <c r="IX167" s="89">
        <f ca="1">IFERROR(IX143*IX51^2*E3_Parameter!$C$18/(2*IX28),0)</f>
        <v>0</v>
      </c>
      <c r="IY167" s="89">
        <f ca="1">IFERROR(IY143*IY51^2*E3_Parameter!$C$18/(2*IY28),0)</f>
        <v>0</v>
      </c>
      <c r="IZ167" s="89">
        <f ca="1">IFERROR(IZ143*IZ51^2*E3_Parameter!$C$18/(2*IZ28),0)</f>
        <v>0</v>
      </c>
      <c r="JA167" s="89">
        <f ca="1">IFERROR(JA143*JA51^2*E3_Parameter!$C$18/(2*JA28),0)</f>
        <v>0</v>
      </c>
      <c r="JB167" s="89">
        <f ca="1">IFERROR(JB143*JB51^2*E3_Parameter!$C$18/(2*JB28),0)</f>
        <v>0</v>
      </c>
      <c r="JC167" s="89">
        <f ca="1">IFERROR(JC143*JC51^2*E3_Parameter!$C$18/(2*JC28),0)</f>
        <v>0</v>
      </c>
      <c r="JD167" s="89">
        <f ca="1">IFERROR(JD143*JD51^2*E3_Parameter!$C$18/(2*JD28),0)</f>
        <v>0</v>
      </c>
      <c r="JE167" s="89">
        <f ca="1">IFERROR(JE143*JE51^2*E3_Parameter!$C$18/(2*JE28),0)</f>
        <v>0</v>
      </c>
      <c r="JF167" s="89">
        <f ca="1">IFERROR(JF143*JF51^2*E3_Parameter!$C$18/(2*JF28),0)</f>
        <v>0</v>
      </c>
      <c r="JG167" s="89">
        <f ca="1">IFERROR(JG143*JG51^2*E3_Parameter!$C$18/(2*JG28),0)</f>
        <v>0</v>
      </c>
      <c r="JH167" s="89">
        <f ca="1">IFERROR(JH143*JH51^2*E3_Parameter!$C$18/(2*JH28),0)</f>
        <v>0</v>
      </c>
      <c r="JI167" s="89">
        <f ca="1">IFERROR(JI143*JI51^2*E3_Parameter!$C$18/(2*JI28),0)</f>
        <v>0</v>
      </c>
      <c r="JJ167" s="89">
        <f ca="1">IFERROR(JJ143*JJ51^2*E3_Parameter!$C$18/(2*JJ28),0)</f>
        <v>0</v>
      </c>
      <c r="JK167" s="89">
        <f ca="1">IFERROR(JK143*JK51^2*E3_Parameter!$C$18/(2*JK28),0)</f>
        <v>0</v>
      </c>
      <c r="JL167" s="89">
        <f ca="1">IFERROR(JL143*JL51^2*E3_Parameter!$C$18/(2*JL28),0)</f>
        <v>0</v>
      </c>
      <c r="JM167" s="89">
        <f ca="1">IFERROR(JM143*JM51^2*E3_Parameter!$C$18/(2*JM28),0)</f>
        <v>0</v>
      </c>
      <c r="JN167" s="89">
        <f ca="1">IFERROR(JN143*JN51^2*E3_Parameter!$C$18/(2*JN28),0)</f>
        <v>0</v>
      </c>
      <c r="JO167" s="89">
        <f ca="1">IFERROR(JO143*JO51^2*E3_Parameter!$C$18/(2*JO28),0)</f>
        <v>0</v>
      </c>
      <c r="JP167" s="89">
        <f ca="1">IFERROR(JP143*JP51^2*E3_Parameter!$C$18/(2*JP28),0)</f>
        <v>0</v>
      </c>
      <c r="JQ167" s="89">
        <f ca="1">IFERROR(JQ143*JQ51^2*E3_Parameter!$C$18/(2*JQ28),0)</f>
        <v>0</v>
      </c>
      <c r="JR167" s="89">
        <f ca="1">IFERROR(JR143*JR51^2*E3_Parameter!$C$18/(2*JR28),0)</f>
        <v>0</v>
      </c>
      <c r="JS167" s="89">
        <f ca="1">IFERROR(JS143*JS51^2*E3_Parameter!$C$18/(2*JS28),0)</f>
        <v>0</v>
      </c>
      <c r="JT167" s="89">
        <f ca="1">IFERROR(JT143*JT51^2*E3_Parameter!$C$18/(2*JT28),0)</f>
        <v>0</v>
      </c>
      <c r="JU167" s="89">
        <f ca="1">IFERROR(JU143*JU51^2*E3_Parameter!$C$18/(2*JU28),0)</f>
        <v>0</v>
      </c>
      <c r="JV167" s="89">
        <f ca="1">IFERROR(JV143*JV51^2*E3_Parameter!$C$18/(2*JV28),0)</f>
        <v>0</v>
      </c>
      <c r="JW167" s="89">
        <f ca="1">IFERROR(JW143*JW51^2*E3_Parameter!$C$18/(2*JW28),0)</f>
        <v>0</v>
      </c>
      <c r="JX167" s="89">
        <f ca="1">IFERROR(JX143*JX51^2*E3_Parameter!$C$18/(2*JX28),0)</f>
        <v>0</v>
      </c>
      <c r="JY167" s="89">
        <f ca="1">IFERROR(JY143*JY51^2*E3_Parameter!$C$18/(2*JY28),0)</f>
        <v>0</v>
      </c>
      <c r="JZ167" s="89">
        <f ca="1">IFERROR(JZ143*JZ51^2*E3_Parameter!$C$18/(2*JZ28),0)</f>
        <v>0</v>
      </c>
      <c r="KA167" s="89">
        <f ca="1">IFERROR(KA143*KA51^2*E3_Parameter!$C$18/(2*KA28),0)</f>
        <v>0</v>
      </c>
      <c r="KB167" s="89">
        <f ca="1">IFERROR(KB143*KB51^2*E3_Parameter!$C$18/(2*KB28),0)</f>
        <v>0</v>
      </c>
      <c r="KC167" s="89">
        <f ca="1">IFERROR(KC143*KC51^2*E3_Parameter!$C$18/(2*KC28),0)</f>
        <v>0</v>
      </c>
      <c r="KD167" s="89">
        <f ca="1">IFERROR(KD143*KD51^2*E3_Parameter!$C$18/(2*KD28),0)</f>
        <v>0</v>
      </c>
      <c r="KE167" s="89">
        <f ca="1">IFERROR(KE143*KE51^2*E3_Parameter!$C$18/(2*KE28),0)</f>
        <v>0</v>
      </c>
      <c r="KF167" s="89">
        <f ca="1">IFERROR(KF143*KF51^2*E3_Parameter!$C$18/(2*KF28),0)</f>
        <v>0</v>
      </c>
      <c r="KG167" s="89">
        <f ca="1">IFERROR(KG143*KG51^2*E3_Parameter!$C$18/(2*KG28),0)</f>
        <v>0</v>
      </c>
      <c r="KH167" s="89">
        <f ca="1">IFERROR(KH143*KH51^2*E3_Parameter!$C$18/(2*KH28),0)</f>
        <v>0</v>
      </c>
      <c r="KI167" s="89">
        <f ca="1">IFERROR(KI143*KI51^2*E3_Parameter!$C$18/(2*KI28),0)</f>
        <v>0</v>
      </c>
      <c r="KJ167" s="89">
        <f ca="1">IFERROR(KJ143*KJ51^2*E3_Parameter!$C$18/(2*KJ28),0)</f>
        <v>0</v>
      </c>
      <c r="KK167" s="89">
        <f ca="1">IFERROR(KK143*KK51^2*E3_Parameter!$C$18/(2*KK28),0)</f>
        <v>0</v>
      </c>
      <c r="KL167" s="89">
        <f ca="1">IFERROR(KL143*KL51^2*E3_Parameter!$C$18/(2*KL28),0)</f>
        <v>0</v>
      </c>
      <c r="KM167" s="89">
        <f ca="1">IFERROR(KM143*KM51^2*E3_Parameter!$C$18/(2*KM28),0)</f>
        <v>0</v>
      </c>
      <c r="KN167" s="89">
        <f ca="1">IFERROR(KN143*KN51^2*E3_Parameter!$C$18/(2*KN28),0)</f>
        <v>0</v>
      </c>
      <c r="KO167" s="89">
        <f ca="1">IFERROR(KO143*KO51^2*E3_Parameter!$C$18/(2*KO28),0)</f>
        <v>0</v>
      </c>
      <c r="KP167" s="89">
        <f ca="1">IFERROR(KP143*KP51^2*E3_Parameter!$C$18/(2*KP28),0)</f>
        <v>0</v>
      </c>
      <c r="KQ167" s="89">
        <f ca="1">IFERROR(KQ143*KQ51^2*E3_Parameter!$C$18/(2*KQ28),0)</f>
        <v>0</v>
      </c>
      <c r="KR167" s="89">
        <f ca="1">IFERROR(KR143*KR51^2*E3_Parameter!$C$18/(2*KR28),0)</f>
        <v>0</v>
      </c>
      <c r="KS167" s="89">
        <f ca="1">IFERROR(KS143*KS51^2*E3_Parameter!$C$18/(2*KS28),0)</f>
        <v>0</v>
      </c>
      <c r="KT167" s="89">
        <f ca="1">IFERROR(KT143*KT51^2*E3_Parameter!$C$18/(2*KT28),0)</f>
        <v>0</v>
      </c>
      <c r="KU167" s="89">
        <f ca="1">IFERROR(KU143*KU51^2*E3_Parameter!$C$18/(2*KU28),0)</f>
        <v>0</v>
      </c>
      <c r="KV167" s="89">
        <f ca="1">IFERROR(KV143*KV51^2*E3_Parameter!$C$18/(2*KV28),0)</f>
        <v>0</v>
      </c>
      <c r="KW167" s="89">
        <f ca="1">IFERROR(KW143*KW51^2*E3_Parameter!$C$18/(2*KW28),0)</f>
        <v>0</v>
      </c>
      <c r="KX167" s="89">
        <f ca="1">IFERROR(KX143*KX51^2*E3_Parameter!$C$18/(2*KX28),0)</f>
        <v>0</v>
      </c>
      <c r="KY167" s="89">
        <f ca="1">IFERROR(KY143*KY51^2*E3_Parameter!$C$18/(2*KY28),0)</f>
        <v>0</v>
      </c>
      <c r="KZ167" s="89">
        <f ca="1">IFERROR(KZ143*KZ51^2*E3_Parameter!$C$18/(2*KZ28),0)</f>
        <v>0</v>
      </c>
      <c r="LA167" s="89">
        <f ca="1">IFERROR(LA143*LA51^2*E3_Parameter!$C$18/(2*LA28),0)</f>
        <v>0</v>
      </c>
      <c r="LB167" s="89">
        <f ca="1">IFERROR(LB143*LB51^2*E3_Parameter!$C$18/(2*LB28),0)</f>
        <v>0</v>
      </c>
      <c r="LC167" s="89">
        <f ca="1">IFERROR(LC143*LC51^2*E3_Parameter!$C$18/(2*LC28),0)</f>
        <v>0</v>
      </c>
      <c r="LD167" s="89">
        <f ca="1">IFERROR(LD143*LD51^2*E3_Parameter!$C$18/(2*LD28),0)</f>
        <v>0</v>
      </c>
      <c r="LE167" s="89">
        <f ca="1">IFERROR(LE143*LE51^2*E3_Parameter!$C$18/(2*LE28),0)</f>
        <v>0</v>
      </c>
      <c r="LF167" s="89">
        <f ca="1">IFERROR(LF143*LF51^2*E3_Parameter!$C$18/(2*LF28),0)</f>
        <v>0</v>
      </c>
      <c r="LG167" s="89">
        <f ca="1">IFERROR(LG143*LG51^2*E3_Parameter!$C$18/(2*LG28),0)</f>
        <v>0</v>
      </c>
      <c r="LH167" s="89">
        <f ca="1">IFERROR(LH143*LH51^2*E3_Parameter!$C$18/(2*LH28),0)</f>
        <v>0</v>
      </c>
      <c r="LI167" s="89">
        <f ca="1">IFERROR(LI143*LI51^2*E3_Parameter!$C$18/(2*LI28),0)</f>
        <v>0</v>
      </c>
      <c r="LJ167" s="89">
        <f ca="1">IFERROR(LJ143*LJ51^2*E3_Parameter!$C$18/(2*LJ28),0)</f>
        <v>0</v>
      </c>
      <c r="LK167" s="89">
        <f ca="1">IFERROR(LK143*LK51^2*E3_Parameter!$C$18/(2*LK28),0)</f>
        <v>0</v>
      </c>
      <c r="LL167" s="89">
        <f ca="1">IFERROR(LL143*LL51^2*E3_Parameter!$C$18/(2*LL28),0)</f>
        <v>0</v>
      </c>
      <c r="LM167" s="89">
        <f ca="1">IFERROR(LM143*LM51^2*E3_Parameter!$C$18/(2*LM28),0)</f>
        <v>0</v>
      </c>
      <c r="LN167" s="89">
        <f ca="1">IFERROR(LN143*LN51^2*E3_Parameter!$C$18/(2*LN28),0)</f>
        <v>0</v>
      </c>
      <c r="LO167" s="89">
        <f ca="1">IFERROR(LO143*LO51^2*E3_Parameter!$C$18/(2*LO28),0)</f>
        <v>0</v>
      </c>
      <c r="LP167" s="89">
        <f ca="1">IFERROR(LP143*LP51^2*E3_Parameter!$C$18/(2*LP28),0)</f>
        <v>0</v>
      </c>
      <c r="LQ167" s="89">
        <f ca="1">IFERROR(LQ143*LQ51^2*E3_Parameter!$C$18/(2*LQ28),0)</f>
        <v>0</v>
      </c>
      <c r="LR167" s="89">
        <f ca="1">IFERROR(LR143*LR51^2*E3_Parameter!$C$18/(2*LR28),0)</f>
        <v>0</v>
      </c>
      <c r="LS167" s="89">
        <f ca="1">IFERROR(LS143*LS51^2*E3_Parameter!$C$18/(2*LS28),0)</f>
        <v>0</v>
      </c>
      <c r="LT167" s="89">
        <f ca="1">IFERROR(LT143*LT51^2*E3_Parameter!$C$18/(2*LT28),0)</f>
        <v>0</v>
      </c>
      <c r="LU167" s="89">
        <f ca="1">IFERROR(LU143*LU51^2*E3_Parameter!$C$18/(2*LU28),0)</f>
        <v>0</v>
      </c>
      <c r="LV167" s="89">
        <f ca="1">IFERROR(LV143*LV51^2*E3_Parameter!$C$18/(2*LV28),0)</f>
        <v>0</v>
      </c>
      <c r="LW167" s="89">
        <f ca="1">IFERROR(LW143*LW51^2*E3_Parameter!$C$18/(2*LW28),0)</f>
        <v>0</v>
      </c>
      <c r="LX167" s="89">
        <f ca="1">IFERROR(LX143*LX51^2*E3_Parameter!$C$18/(2*LX28),0)</f>
        <v>0</v>
      </c>
      <c r="LY167" s="89">
        <f ca="1">IFERROR(LY143*LY51^2*E3_Parameter!$C$18/(2*LY28),0)</f>
        <v>0</v>
      </c>
      <c r="LZ167" s="89">
        <f ca="1">IFERROR(LZ143*LZ51^2*E3_Parameter!$C$18/(2*LZ28),0)</f>
        <v>0</v>
      </c>
      <c r="MA167" s="89">
        <f ca="1">IFERROR(MA143*MA51^2*E3_Parameter!$C$18/(2*MA28),0)</f>
        <v>0</v>
      </c>
      <c r="MB167" s="89">
        <f ca="1">IFERROR(MB143*MB51^2*E3_Parameter!$C$18/(2*MB28),0)</f>
        <v>0</v>
      </c>
      <c r="MC167" s="89">
        <f ca="1">IFERROR(MC143*MC51^2*E3_Parameter!$C$18/(2*MC28),0)</f>
        <v>0</v>
      </c>
      <c r="MD167" s="89">
        <f ca="1">IFERROR(MD143*MD51^2*E3_Parameter!$C$18/(2*MD28),0)</f>
        <v>0</v>
      </c>
      <c r="ME167" s="89">
        <f ca="1">IFERROR(ME143*ME51^2*E3_Parameter!$C$18/(2*ME28),0)</f>
        <v>0</v>
      </c>
      <c r="MF167" s="89">
        <f ca="1">IFERROR(MF143*MF51^2*E3_Parameter!$C$18/(2*MF28),0)</f>
        <v>0</v>
      </c>
      <c r="MG167" s="89">
        <f ca="1">IFERROR(MG143*MG51^2*E3_Parameter!$C$18/(2*MG28),0)</f>
        <v>0</v>
      </c>
      <c r="MH167" s="89">
        <f ca="1">IFERROR(MH143*MH51^2*E3_Parameter!$C$18/(2*MH28),0)</f>
        <v>0</v>
      </c>
      <c r="MI167" s="89">
        <f ca="1">IFERROR(MI143*MI51^2*E3_Parameter!$C$18/(2*MI28),0)</f>
        <v>0</v>
      </c>
      <c r="MJ167" s="89">
        <f ca="1">IFERROR(MJ143*MJ51^2*E3_Parameter!$C$18/(2*MJ28),0)</f>
        <v>0</v>
      </c>
      <c r="MK167" s="89">
        <f ca="1">IFERROR(MK143*MK51^2*E3_Parameter!$C$18/(2*MK28),0)</f>
        <v>0</v>
      </c>
      <c r="ML167" s="89">
        <f ca="1">IFERROR(ML143*ML51^2*E3_Parameter!$C$18/(2*ML28),0)</f>
        <v>0</v>
      </c>
      <c r="MM167" s="89">
        <f ca="1">IFERROR(MM143*MM51^2*E3_Parameter!$C$18/(2*MM28),0)</f>
        <v>0</v>
      </c>
      <c r="MN167" s="89">
        <f ca="1">IFERROR(MN143*MN51^2*E3_Parameter!$C$18/(2*MN28),0)</f>
        <v>0</v>
      </c>
      <c r="MO167" s="89">
        <f ca="1">IFERROR(MO143*MO51^2*E3_Parameter!$C$18/(2*MO28),0)</f>
        <v>0</v>
      </c>
      <c r="MP167" s="89">
        <f ca="1">IFERROR(MP143*MP51^2*E3_Parameter!$C$18/(2*MP28),0)</f>
        <v>0</v>
      </c>
      <c r="MQ167" s="89">
        <f ca="1">IFERROR(MQ143*MQ51^2*E3_Parameter!$C$18/(2*MQ28),0)</f>
        <v>0</v>
      </c>
      <c r="MR167" s="89">
        <f ca="1">IFERROR(MR143*MR51^2*E3_Parameter!$C$18/(2*MR28),0)</f>
        <v>0</v>
      </c>
      <c r="MS167" s="89">
        <f ca="1">IFERROR(MS143*MS51^2*E3_Parameter!$C$18/(2*MS28),0)</f>
        <v>0</v>
      </c>
      <c r="MT167" s="89">
        <f ca="1">IFERROR(MT143*MT51^2*E3_Parameter!$C$18/(2*MT28),0)</f>
        <v>0</v>
      </c>
      <c r="MU167" s="89">
        <f ca="1">IFERROR(MU143*MU51^2*E3_Parameter!$C$18/(2*MU28),0)</f>
        <v>0</v>
      </c>
      <c r="MV167" s="89">
        <f ca="1">IFERROR(MV143*MV51^2*E3_Parameter!$C$18/(2*MV28),0)</f>
        <v>0</v>
      </c>
      <c r="MW167" s="89">
        <f ca="1">IFERROR(MW143*MW51^2*E3_Parameter!$C$18/(2*MW28),0)</f>
        <v>0</v>
      </c>
      <c r="MX167" s="89">
        <f ca="1">IFERROR(MX143*MX51^2*E3_Parameter!$C$18/(2*MX28),0)</f>
        <v>0</v>
      </c>
      <c r="MY167" s="89">
        <f ca="1">IFERROR(MY143*MY51^2*E3_Parameter!$C$18/(2*MY28),0)</f>
        <v>0</v>
      </c>
      <c r="MZ167" s="89">
        <f ca="1">IFERROR(MZ143*MZ51^2*E3_Parameter!$C$18/(2*MZ28),0)</f>
        <v>0</v>
      </c>
      <c r="NA167" s="89">
        <f ca="1">IFERROR(NA143*NA51^2*E3_Parameter!$C$18/(2*NA28),0)</f>
        <v>0</v>
      </c>
      <c r="NB167" s="89">
        <f ca="1">IFERROR(NB143*NB51^2*E3_Parameter!$C$18/(2*NB28),0)</f>
        <v>0</v>
      </c>
      <c r="NC167" s="89">
        <f ca="1">IFERROR(NC143*NC51^2*E3_Parameter!$C$18/(2*NC28),0)</f>
        <v>0</v>
      </c>
      <c r="ND167" s="89">
        <f ca="1">IFERROR(ND143*ND51^2*E3_Parameter!$C$18/(2*ND28),0)</f>
        <v>0</v>
      </c>
      <c r="NE167" s="89">
        <f ca="1">IFERROR(NE143*NE51^2*E3_Parameter!$C$18/(2*NE28),0)</f>
        <v>0</v>
      </c>
      <c r="NF167" s="89">
        <f ca="1">IFERROR(NF143*NF51^2*E3_Parameter!$C$18/(2*NF28),0)</f>
        <v>0</v>
      </c>
      <c r="NG167" s="89">
        <f ca="1">IFERROR(NG143*NG51^2*E3_Parameter!$C$18/(2*NG28),0)</f>
        <v>0</v>
      </c>
      <c r="NH167" s="89">
        <f ca="1">IFERROR(NH143*NH51^2*E3_Parameter!$C$18/(2*NH28),0)</f>
        <v>0</v>
      </c>
      <c r="NI167" s="89">
        <f ca="1">IFERROR(NI143*NI51^2*E3_Parameter!$C$18/(2*NI28),0)</f>
        <v>0</v>
      </c>
      <c r="NJ167" s="89">
        <f ca="1">IFERROR(NJ143*NJ51^2*E3_Parameter!$C$18/(2*NJ28),0)</f>
        <v>0</v>
      </c>
      <c r="NK167" s="89">
        <f ca="1">IFERROR(NK143*NK51^2*E3_Parameter!$C$18/(2*NK28),0)</f>
        <v>0</v>
      </c>
      <c r="NL167" s="89">
        <f ca="1">IFERROR(NL143*NL51^2*E3_Parameter!$C$18/(2*NL28),0)</f>
        <v>0</v>
      </c>
      <c r="NM167" s="89">
        <f ca="1">IFERROR(NM143*NM51^2*E3_Parameter!$C$18/(2*NM28),0)</f>
        <v>0</v>
      </c>
      <c r="NN167" s="89">
        <f ca="1">IFERROR(NN143*NN51^2*E3_Parameter!$C$18/(2*NN28),0)</f>
        <v>0</v>
      </c>
      <c r="NO167" s="89">
        <f ca="1">IFERROR(NO143*NO51^2*E3_Parameter!$C$18/(2*NO28),0)</f>
        <v>0</v>
      </c>
      <c r="NP167" s="89">
        <f ca="1">IFERROR(NP143*NP51^2*E3_Parameter!$C$18/(2*NP28),0)</f>
        <v>0</v>
      </c>
      <c r="NQ167" s="89">
        <f ca="1">IFERROR(NQ143*NQ51^2*E3_Parameter!$C$18/(2*NQ28),0)</f>
        <v>0</v>
      </c>
      <c r="NR167" s="89">
        <f ca="1">IFERROR(NR143*NR51^2*E3_Parameter!$C$18/(2*NR28),0)</f>
        <v>0</v>
      </c>
      <c r="NS167" s="89">
        <f ca="1">IFERROR(NS143*NS51^2*E3_Parameter!$C$18/(2*NS28),0)</f>
        <v>0</v>
      </c>
      <c r="NT167" s="89">
        <f ca="1">IFERROR(NT143*NT51^2*E3_Parameter!$C$18/(2*NT28),0)</f>
        <v>0</v>
      </c>
      <c r="NU167" s="89">
        <f ca="1">IFERROR(NU143*NU51^2*E3_Parameter!$C$18/(2*NU28),0)</f>
        <v>0</v>
      </c>
      <c r="NV167" s="89">
        <f ca="1">IFERROR(NV143*NV51^2*E3_Parameter!$C$18/(2*NV28),0)</f>
        <v>0</v>
      </c>
      <c r="NW167" s="89">
        <f ca="1">IFERROR(NW143*NW51^2*E3_Parameter!$C$18/(2*NW28),0)</f>
        <v>0</v>
      </c>
      <c r="NX167" s="89">
        <f ca="1">IFERROR(NX143*NX51^2*E3_Parameter!$C$18/(2*NX28),0)</f>
        <v>0</v>
      </c>
      <c r="NY167" s="89">
        <f ca="1">IFERROR(NY143*NY51^2*E3_Parameter!$C$18/(2*NY28),0)</f>
        <v>0</v>
      </c>
      <c r="NZ167" s="89">
        <f ca="1">IFERROR(NZ143*NZ51^2*E3_Parameter!$C$18/(2*NZ28),0)</f>
        <v>0</v>
      </c>
      <c r="OA167" s="89">
        <f ca="1">IFERROR(OA143*OA51^2*E3_Parameter!$C$18/(2*OA28),0)</f>
        <v>0</v>
      </c>
      <c r="OB167" s="89">
        <f ca="1">IFERROR(OB143*OB51^2*E3_Parameter!$C$18/(2*OB28),0)</f>
        <v>0</v>
      </c>
      <c r="OC167" s="89">
        <f ca="1">IFERROR(OC143*OC51^2*E3_Parameter!$C$18/(2*OC28),0)</f>
        <v>0</v>
      </c>
      <c r="OD167" s="89">
        <f ca="1">IFERROR(OD143*OD51^2*E3_Parameter!$C$18/(2*OD28),0)</f>
        <v>0</v>
      </c>
      <c r="OE167" s="89">
        <f ca="1">IFERROR(OE143*OE51^2*E3_Parameter!$C$18/(2*OE28),0)</f>
        <v>0</v>
      </c>
      <c r="OF167" s="89">
        <f ca="1">IFERROR(OF143*OF51^2*E3_Parameter!$C$18/(2*OF28),0)</f>
        <v>0</v>
      </c>
      <c r="OG167" s="89">
        <f ca="1">IFERROR(OG143*OG51^2*E3_Parameter!$C$18/(2*OG28),0)</f>
        <v>0</v>
      </c>
      <c r="OH167" s="89">
        <f ca="1">IFERROR(OH143*OH51^2*E3_Parameter!$C$18/(2*OH28),0)</f>
        <v>0</v>
      </c>
      <c r="OI167" s="89">
        <f ca="1">IFERROR(OI143*OI51^2*E3_Parameter!$C$18/(2*OI28),0)</f>
        <v>0</v>
      </c>
      <c r="OJ167" s="89">
        <f ca="1">IFERROR(OJ143*OJ51^2*E3_Parameter!$C$18/(2*OJ28),0)</f>
        <v>0</v>
      </c>
      <c r="OK167" s="89">
        <f ca="1">IFERROR(OK143*OK51^2*E3_Parameter!$C$18/(2*OK28),0)</f>
        <v>0</v>
      </c>
      <c r="OL167" s="89">
        <f ca="1">IFERROR(OL143*OL51^2*E3_Parameter!$C$18/(2*OL28),0)</f>
        <v>0</v>
      </c>
      <c r="OM167" s="89">
        <f ca="1">IFERROR(OM143*OM51^2*E3_Parameter!$C$18/(2*OM28),0)</f>
        <v>0</v>
      </c>
    </row>
    <row r="168" spans="1:403" x14ac:dyDescent="0.3">
      <c r="A168" s="84">
        <v>5</v>
      </c>
      <c r="B168" s="84">
        <v>50</v>
      </c>
      <c r="C168" s="85" t="s">
        <v>88</v>
      </c>
      <c r="D168" s="89">
        <f ca="1">IFERROR(D144*D52^2*E3_Parameter!$C$18/(2*D29),0)</f>
        <v>1056.4489926723045</v>
      </c>
      <c r="E168" s="89">
        <f ca="1">IFERROR(E144*E52^2*E3_Parameter!$C$18/(2*E29),0)</f>
        <v>1.682142758572188</v>
      </c>
      <c r="F168" s="89">
        <f ca="1">IFERROR(F144*F52^2*E3_Parameter!$C$18/(2*F29),0)</f>
        <v>1002.4847425485947</v>
      </c>
      <c r="G168" s="89">
        <f ca="1">IFERROR(G144*G52^2*E3_Parameter!$C$18/(2*G29),0)</f>
        <v>265.47087435389716</v>
      </c>
      <c r="H168" s="89">
        <f ca="1">IFERROR(H144*H52^2*E3_Parameter!$C$18/(2*H29),0)</f>
        <v>50.04778662528657</v>
      </c>
      <c r="I168" s="89">
        <f ca="1">IFERROR(I144*I52^2*E3_Parameter!$C$18/(2*I29),0)</f>
        <v>14.613874471484948</v>
      </c>
      <c r="J168" s="89">
        <f ca="1">IFERROR(J144*J52^2*E3_Parameter!$C$18/(2*J29),0)</f>
        <v>14.613874471484948</v>
      </c>
      <c r="K168" s="89">
        <f ca="1">IFERROR(K144*K52^2*E3_Parameter!$C$18/(2*K29),0)</f>
        <v>104.08708552234425</v>
      </c>
      <c r="L168" s="89">
        <f ca="1">IFERROR(L144*L52^2*E3_Parameter!$C$18/(2*L29),0)</f>
        <v>14.613874471484948</v>
      </c>
      <c r="M168" s="89">
        <f ca="1">IFERROR(M144*M52^2*E3_Parameter!$C$18/(2*M29),0)</f>
        <v>50.04778662528657</v>
      </c>
      <c r="N168" s="89">
        <f ca="1">IFERROR(N144*N52^2*E3_Parameter!$C$18/(2*N29),0)</f>
        <v>14.613874471484948</v>
      </c>
      <c r="O168" s="89">
        <f ca="1">IFERROR(O144*O52^2*E3_Parameter!$C$18/(2*O29),0)</f>
        <v>14.613874471484948</v>
      </c>
      <c r="P168" s="89">
        <f ca="1">IFERROR(P144*P52^2*E3_Parameter!$C$18/(2*P29),0)</f>
        <v>282.79002907503349</v>
      </c>
      <c r="Q168" s="89">
        <f ca="1">IFERROR(Q144*Q52^2*E3_Parameter!$C$18/(2*Q29),0)</f>
        <v>80.030497022187049</v>
      </c>
      <c r="R168" s="89">
        <f ca="1">IFERROR(R144*R52^2*E3_Parameter!$C$18/(2*R29),0)</f>
        <v>79.103160255228985</v>
      </c>
      <c r="S168" s="89">
        <f ca="1">IFERROR(S144*S52^2*E3_Parameter!$C$18/(2*S29),0)</f>
        <v>19.520934511405585</v>
      </c>
      <c r="T168" s="89">
        <f ca="1">IFERROR(T144*T52^2*E3_Parameter!$C$18/(2*T29),0)</f>
        <v>26.479374170904073</v>
      </c>
      <c r="U168" s="89">
        <f ca="1">IFERROR(U144*U52^2*E3_Parameter!$C$18/(2*U29),0)</f>
        <v>8.1123297238782524</v>
      </c>
      <c r="V168" s="89">
        <f ca="1">IFERROR(V144*V52^2*E3_Parameter!$C$18/(2*V29),0)</f>
        <v>7.5561913196973318</v>
      </c>
      <c r="W168" s="89">
        <f ca="1">IFERROR(W144*W52^2*E3_Parameter!$C$18/(2*W29),0)</f>
        <v>0.2291661611900439</v>
      </c>
      <c r="X168" s="89">
        <f ca="1">IFERROR(X144*X52^2*E3_Parameter!$C$18/(2*X29),0)</f>
        <v>5.9933802370412748</v>
      </c>
      <c r="Y168" s="89">
        <f ca="1">IFERROR(Y144*Y52^2*E3_Parameter!$C$18/(2*Y29),0)</f>
        <v>0.2291661611900439</v>
      </c>
      <c r="Z168" s="89">
        <f ca="1">IFERROR(Z144*Z52^2*E3_Parameter!$C$18/(2*Z29),0)</f>
        <v>4.5919128986493867</v>
      </c>
      <c r="AA168" s="89">
        <f ca="1">IFERROR(AA144*AA52^2*E3_Parameter!$C$18/(2*AA29),0)</f>
        <v>0.2291661611900439</v>
      </c>
      <c r="AB168" s="89">
        <f ca="1">IFERROR(AB144*AB52^2*E3_Parameter!$C$18/(2*AB29),0)</f>
        <v>3.3563146546612135</v>
      </c>
      <c r="AC168" s="89">
        <f ca="1">IFERROR(AC144*AC52^2*E3_Parameter!$C$18/(2*AC29),0)</f>
        <v>0.2291661611900439</v>
      </c>
      <c r="AD168" s="89">
        <f ca="1">IFERROR(AD144*AD52^2*E3_Parameter!$C$18/(2*AD29),0)</f>
        <v>2.2923675517505484</v>
      </c>
      <c r="AE168" s="89">
        <f ca="1">IFERROR(AE144*AE52^2*E3_Parameter!$C$18/(2*AE29),0)</f>
        <v>0.2291661611900439</v>
      </c>
      <c r="AF168" s="89">
        <f ca="1">IFERROR(AF144*AF52^2*E3_Parameter!$C$18/(2*AF29),0)</f>
        <v>1.4078236201749224</v>
      </c>
      <c r="AG168" s="89">
        <f ca="1">IFERROR(AG144*AG52^2*E3_Parameter!$C$18/(2*AG29),0)</f>
        <v>0.2291661611900439</v>
      </c>
      <c r="AH168" s="89">
        <f ca="1">IFERROR(AH144*AH52^2*E3_Parameter!$C$18/(2*AH29),0)</f>
        <v>0.71388955868662429</v>
      </c>
      <c r="AI168" s="89">
        <f ca="1">IFERROR(AI144*AI52^2*E3_Parameter!$C$18/(2*AI29),0)</f>
        <v>0.2291661611900439</v>
      </c>
      <c r="AJ168" s="89">
        <f ca="1">IFERROR(AJ144*AJ52^2*E3_Parameter!$C$18/(2*AJ29),0)</f>
        <v>0.2291661611900439</v>
      </c>
      <c r="AK168" s="89">
        <f ca="1">IFERROR(AK144*AK52^2*E3_Parameter!$C$18/(2*AK29),0)</f>
        <v>0</v>
      </c>
      <c r="AL168" s="89">
        <f ca="1">IFERROR(AL144*AL52^2*E3_Parameter!$C$18/(2*AL29),0)</f>
        <v>0</v>
      </c>
      <c r="AM168" s="89">
        <f ca="1">IFERROR(AM144*AM52^2*E3_Parameter!$C$18/(2*AM29),0)</f>
        <v>0</v>
      </c>
      <c r="AN168" s="89">
        <f ca="1">IFERROR(AN144*AN52^2*E3_Parameter!$C$18/(2*AN29),0)</f>
        <v>0</v>
      </c>
      <c r="AO168" s="89">
        <f ca="1">IFERROR(AO144*AO52^2*E3_Parameter!$C$18/(2*AO29),0)</f>
        <v>0</v>
      </c>
      <c r="AP168" s="89">
        <f ca="1">IFERROR(AP144*AP52^2*E3_Parameter!$C$18/(2*AP29),0)</f>
        <v>0</v>
      </c>
      <c r="AQ168" s="89">
        <f ca="1">IFERROR(AQ144*AQ52^2*E3_Parameter!$C$18/(2*AQ29),0)</f>
        <v>0</v>
      </c>
      <c r="AR168" s="89">
        <f ca="1">IFERROR(AR144*AR52^2*E3_Parameter!$C$18/(2*AR29),0)</f>
        <v>0</v>
      </c>
      <c r="AS168" s="89">
        <f ca="1">IFERROR(AS144*AS52^2*E3_Parameter!$C$18/(2*AS29),0)</f>
        <v>0</v>
      </c>
      <c r="AT168" s="89">
        <f ca="1">IFERROR(AT144*AT52^2*E3_Parameter!$C$18/(2*AT29),0)</f>
        <v>0</v>
      </c>
      <c r="AU168" s="89">
        <f ca="1">IFERROR(AU144*AU52^2*E3_Parameter!$C$18/(2*AU29),0)</f>
        <v>0</v>
      </c>
      <c r="AV168" s="89">
        <f ca="1">IFERROR(AV144*AV52^2*E3_Parameter!$C$18/(2*AV29),0)</f>
        <v>0</v>
      </c>
      <c r="AW168" s="89">
        <f ca="1">IFERROR(AW144*AW52^2*E3_Parameter!$C$18/(2*AW29),0)</f>
        <v>0</v>
      </c>
      <c r="AX168" s="89">
        <f ca="1">IFERROR(AX144*AX52^2*E3_Parameter!$C$18/(2*AX29),0)</f>
        <v>0</v>
      </c>
      <c r="AY168" s="89">
        <f ca="1">IFERROR(AY144*AY52^2*E3_Parameter!$C$18/(2*AY29),0)</f>
        <v>0</v>
      </c>
      <c r="AZ168" s="89">
        <f ca="1">IFERROR(AZ144*AZ52^2*E3_Parameter!$C$18/(2*AZ29),0)</f>
        <v>0</v>
      </c>
      <c r="BA168" s="89">
        <f ca="1">IFERROR(BA144*BA52^2*E3_Parameter!$C$18/(2*BA29),0)</f>
        <v>0</v>
      </c>
      <c r="BB168" s="89">
        <f ca="1">IFERROR(BB144*BB52^2*E3_Parameter!$C$18/(2*BB29),0)</f>
        <v>0</v>
      </c>
      <c r="BC168" s="89">
        <f ca="1">IFERROR(BC144*BC52^2*E3_Parameter!$C$18/(2*BC29),0)</f>
        <v>0</v>
      </c>
      <c r="BD168" s="89">
        <f ca="1">IFERROR(BD144*BD52^2*E3_Parameter!$C$18/(2*BD29),0)</f>
        <v>0</v>
      </c>
      <c r="BE168" s="89">
        <f ca="1">IFERROR(BE144*BE52^2*E3_Parameter!$C$18/(2*BE29),0)</f>
        <v>0</v>
      </c>
      <c r="BF168" s="89">
        <f ca="1">IFERROR(BF144*BF52^2*E3_Parameter!$C$18/(2*BF29),0)</f>
        <v>0</v>
      </c>
      <c r="BG168" s="89">
        <f ca="1">IFERROR(BG144*BG52^2*E3_Parameter!$C$18/(2*BG29),0)</f>
        <v>0</v>
      </c>
      <c r="BH168" s="89">
        <f ca="1">IFERROR(BH144*BH52^2*E3_Parameter!$C$18/(2*BH29),0)</f>
        <v>0</v>
      </c>
      <c r="BI168" s="89">
        <f ca="1">IFERROR(BI144*BI52^2*E3_Parameter!$C$18/(2*BI29),0)</f>
        <v>0</v>
      </c>
      <c r="BJ168" s="89">
        <f ca="1">IFERROR(BJ144*BJ52^2*E3_Parameter!$C$18/(2*BJ29),0)</f>
        <v>0</v>
      </c>
      <c r="BK168" s="89">
        <f ca="1">IFERROR(BK144*BK52^2*E3_Parameter!$C$18/(2*BK29),0)</f>
        <v>0</v>
      </c>
      <c r="BL168" s="89">
        <f ca="1">IFERROR(BL144*BL52^2*E3_Parameter!$C$18/(2*BL29),0)</f>
        <v>0</v>
      </c>
      <c r="BM168" s="89">
        <f ca="1">IFERROR(BM144*BM52^2*E3_Parameter!$C$18/(2*BM29),0)</f>
        <v>0</v>
      </c>
      <c r="BN168" s="89">
        <f ca="1">IFERROR(BN144*BN52^2*E3_Parameter!$C$18/(2*BN29),0)</f>
        <v>0</v>
      </c>
      <c r="BO168" s="89">
        <f ca="1">IFERROR(BO144*BO52^2*E3_Parameter!$C$18/(2*BO29),0)</f>
        <v>0</v>
      </c>
      <c r="BP168" s="89">
        <f ca="1">IFERROR(BP144*BP52^2*E3_Parameter!$C$18/(2*BP29),0)</f>
        <v>0</v>
      </c>
      <c r="BQ168" s="89">
        <f ca="1">IFERROR(BQ144*BQ52^2*E3_Parameter!$C$18/(2*BQ29),0)</f>
        <v>0</v>
      </c>
      <c r="BR168" s="89">
        <f ca="1">IFERROR(BR144*BR52^2*E3_Parameter!$C$18/(2*BR29),0)</f>
        <v>0</v>
      </c>
      <c r="BS168" s="89">
        <f ca="1">IFERROR(BS144*BS52^2*E3_Parameter!$C$18/(2*BS29),0)</f>
        <v>0</v>
      </c>
      <c r="BT168" s="89">
        <f ca="1">IFERROR(BT144*BT52^2*E3_Parameter!$C$18/(2*BT29),0)</f>
        <v>0</v>
      </c>
      <c r="BU168" s="89">
        <f ca="1">IFERROR(BU144*BU52^2*E3_Parameter!$C$18/(2*BU29),0)</f>
        <v>0</v>
      </c>
      <c r="BV168" s="89">
        <f ca="1">IFERROR(BV144*BV52^2*E3_Parameter!$C$18/(2*BV29),0)</f>
        <v>0</v>
      </c>
      <c r="BW168" s="89">
        <f ca="1">IFERROR(BW144*BW52^2*E3_Parameter!$C$18/(2*BW29),0)</f>
        <v>0</v>
      </c>
      <c r="BX168" s="89">
        <f ca="1">IFERROR(BX144*BX52^2*E3_Parameter!$C$18/(2*BX29),0)</f>
        <v>0</v>
      </c>
      <c r="BY168" s="89">
        <f ca="1">IFERROR(BY144*BY52^2*E3_Parameter!$C$18/(2*BY29),0)</f>
        <v>0</v>
      </c>
      <c r="BZ168" s="89">
        <f ca="1">IFERROR(BZ144*BZ52^2*E3_Parameter!$C$18/(2*BZ29),0)</f>
        <v>0</v>
      </c>
      <c r="CA168" s="89">
        <f ca="1">IFERROR(CA144*CA52^2*E3_Parameter!$C$18/(2*CA29),0)</f>
        <v>0</v>
      </c>
      <c r="CB168" s="89">
        <f ca="1">IFERROR(CB144*CB52^2*E3_Parameter!$C$18/(2*CB29),0)</f>
        <v>0</v>
      </c>
      <c r="CC168" s="89">
        <f ca="1">IFERROR(CC144*CC52^2*E3_Parameter!$C$18/(2*CC29),0)</f>
        <v>0</v>
      </c>
      <c r="CD168" s="89">
        <f ca="1">IFERROR(CD144*CD52^2*E3_Parameter!$C$18/(2*CD29),0)</f>
        <v>0</v>
      </c>
      <c r="CE168" s="89">
        <f ca="1">IFERROR(CE144*CE52^2*E3_Parameter!$C$18/(2*CE29),0)</f>
        <v>0</v>
      </c>
      <c r="CF168" s="89">
        <f ca="1">IFERROR(CF144*CF52^2*E3_Parameter!$C$18/(2*CF29),0)</f>
        <v>0</v>
      </c>
      <c r="CG168" s="89">
        <f ca="1">IFERROR(CG144*CG52^2*E3_Parameter!$C$18/(2*CG29),0)</f>
        <v>0</v>
      </c>
      <c r="CH168" s="89">
        <f ca="1">IFERROR(CH144*CH52^2*E3_Parameter!$C$18/(2*CH29),0)</f>
        <v>0</v>
      </c>
      <c r="CI168" s="89">
        <f ca="1">IFERROR(CI144*CI52^2*E3_Parameter!$C$18/(2*CI29),0)</f>
        <v>0</v>
      </c>
      <c r="CJ168" s="89">
        <f ca="1">IFERROR(CJ144*CJ52^2*E3_Parameter!$C$18/(2*CJ29),0)</f>
        <v>0</v>
      </c>
      <c r="CK168" s="89">
        <f ca="1">IFERROR(CK144*CK52^2*E3_Parameter!$C$18/(2*CK29),0)</f>
        <v>0</v>
      </c>
      <c r="CL168" s="89">
        <f ca="1">IFERROR(CL144*CL52^2*E3_Parameter!$C$18/(2*CL29),0)</f>
        <v>0</v>
      </c>
      <c r="CM168" s="89">
        <f ca="1">IFERROR(CM144*CM52^2*E3_Parameter!$C$18/(2*CM29),0)</f>
        <v>0</v>
      </c>
      <c r="CN168" s="89">
        <f ca="1">IFERROR(CN144*CN52^2*E3_Parameter!$C$18/(2*CN29),0)</f>
        <v>0</v>
      </c>
      <c r="CO168" s="89">
        <f ca="1">IFERROR(CO144*CO52^2*E3_Parameter!$C$18/(2*CO29),0)</f>
        <v>0</v>
      </c>
      <c r="CP168" s="89">
        <f ca="1">IFERROR(CP144*CP52^2*E3_Parameter!$C$18/(2*CP29),0)</f>
        <v>0</v>
      </c>
      <c r="CQ168" s="89">
        <f ca="1">IFERROR(CQ144*CQ52^2*E3_Parameter!$C$18/(2*CQ29),0)</f>
        <v>0</v>
      </c>
      <c r="CR168" s="89">
        <f ca="1">IFERROR(CR144*CR52^2*E3_Parameter!$C$18/(2*CR29),0)</f>
        <v>0</v>
      </c>
      <c r="CS168" s="89">
        <f ca="1">IFERROR(CS144*CS52^2*E3_Parameter!$C$18/(2*CS29),0)</f>
        <v>0</v>
      </c>
      <c r="CT168" s="89">
        <f ca="1">IFERROR(CT144*CT52^2*E3_Parameter!$C$18/(2*CT29),0)</f>
        <v>0</v>
      </c>
      <c r="CU168" s="89">
        <f ca="1">IFERROR(CU144*CU52^2*E3_Parameter!$C$18/(2*CU29),0)</f>
        <v>0</v>
      </c>
      <c r="CV168" s="89">
        <f ca="1">IFERROR(CV144*CV52^2*E3_Parameter!$C$18/(2*CV29),0)</f>
        <v>0</v>
      </c>
      <c r="CW168" s="89">
        <f ca="1">IFERROR(CW144*CW52^2*E3_Parameter!$C$18/(2*CW29),0)</f>
        <v>0</v>
      </c>
      <c r="CX168" s="89">
        <f ca="1">IFERROR(CX144*CX52^2*E3_Parameter!$C$18/(2*CX29),0)</f>
        <v>0</v>
      </c>
      <c r="CY168" s="89">
        <f ca="1">IFERROR(CY144*CY52^2*E3_Parameter!$C$18/(2*CY29),0)</f>
        <v>0</v>
      </c>
      <c r="CZ168" s="89">
        <f ca="1">IFERROR(CZ144*CZ52^2*E3_Parameter!$C$18/(2*CZ29),0)</f>
        <v>0</v>
      </c>
      <c r="DA168" s="89">
        <f ca="1">IFERROR(DA144*DA52^2*E3_Parameter!$C$18/(2*DA29),0)</f>
        <v>0</v>
      </c>
      <c r="DB168" s="89">
        <f ca="1">IFERROR(DB144*DB52^2*E3_Parameter!$C$18/(2*DB29),0)</f>
        <v>0</v>
      </c>
      <c r="DC168" s="89">
        <f ca="1">IFERROR(DC144*DC52^2*E3_Parameter!$C$18/(2*DC29),0)</f>
        <v>0</v>
      </c>
      <c r="DD168" s="89">
        <f ca="1">IFERROR(DD144*DD52^2*E3_Parameter!$C$18/(2*DD29),0)</f>
        <v>0</v>
      </c>
      <c r="DE168" s="89">
        <f ca="1">IFERROR(DE144*DE52^2*E3_Parameter!$C$18/(2*DE29),0)</f>
        <v>0</v>
      </c>
      <c r="DF168" s="89">
        <f ca="1">IFERROR(DF144*DF52^2*E3_Parameter!$C$18/(2*DF29),0)</f>
        <v>0</v>
      </c>
      <c r="DG168" s="89">
        <f ca="1">IFERROR(DG144*DG52^2*E3_Parameter!$C$18/(2*DG29),0)</f>
        <v>0</v>
      </c>
      <c r="DH168" s="89">
        <f ca="1">IFERROR(DH144*DH52^2*E3_Parameter!$C$18/(2*DH29),0)</f>
        <v>0</v>
      </c>
      <c r="DI168" s="89">
        <f ca="1">IFERROR(DI144*DI52^2*E3_Parameter!$C$18/(2*DI29),0)</f>
        <v>0</v>
      </c>
      <c r="DJ168" s="89">
        <f ca="1">IFERROR(DJ144*DJ52^2*E3_Parameter!$C$18/(2*DJ29),0)</f>
        <v>0</v>
      </c>
      <c r="DK168" s="89">
        <f ca="1">IFERROR(DK144*DK52^2*E3_Parameter!$C$18/(2*DK29),0)</f>
        <v>0</v>
      </c>
      <c r="DL168" s="89">
        <f ca="1">IFERROR(DL144*DL52^2*E3_Parameter!$C$18/(2*DL29),0)</f>
        <v>0</v>
      </c>
      <c r="DM168" s="89">
        <f ca="1">IFERROR(DM144*DM52^2*E3_Parameter!$C$18/(2*DM29),0)</f>
        <v>0</v>
      </c>
      <c r="DN168" s="89">
        <f ca="1">IFERROR(DN144*DN52^2*E3_Parameter!$C$18/(2*DN29),0)</f>
        <v>0</v>
      </c>
      <c r="DO168" s="89">
        <f ca="1">IFERROR(DO144*DO52^2*E3_Parameter!$C$18/(2*DO29),0)</f>
        <v>0</v>
      </c>
      <c r="DP168" s="89">
        <f ca="1">IFERROR(DP144*DP52^2*E3_Parameter!$C$18/(2*DP29),0)</f>
        <v>0</v>
      </c>
      <c r="DQ168" s="89">
        <f ca="1">IFERROR(DQ144*DQ52^2*E3_Parameter!$C$18/(2*DQ29),0)</f>
        <v>0</v>
      </c>
      <c r="DR168" s="89">
        <f ca="1">IFERROR(DR144*DR52^2*E3_Parameter!$C$18/(2*DR29),0)</f>
        <v>0</v>
      </c>
      <c r="DS168" s="89">
        <f ca="1">IFERROR(DS144*DS52^2*E3_Parameter!$C$18/(2*DS29),0)</f>
        <v>0</v>
      </c>
      <c r="DT168" s="89">
        <f ca="1">IFERROR(DT144*DT52^2*E3_Parameter!$C$18/(2*DT29),0)</f>
        <v>0</v>
      </c>
      <c r="DU168" s="89">
        <f ca="1">IFERROR(DU144*DU52^2*E3_Parameter!$C$18/(2*DU29),0)</f>
        <v>0</v>
      </c>
      <c r="DV168" s="89">
        <f ca="1">IFERROR(DV144*DV52^2*E3_Parameter!$C$18/(2*DV29),0)</f>
        <v>0</v>
      </c>
      <c r="DW168" s="89">
        <f ca="1">IFERROR(DW144*DW52^2*E3_Parameter!$C$18/(2*DW29),0)</f>
        <v>0</v>
      </c>
      <c r="DX168" s="89">
        <f ca="1">IFERROR(DX144*DX52^2*E3_Parameter!$C$18/(2*DX29),0)</f>
        <v>0</v>
      </c>
      <c r="DY168" s="89">
        <f ca="1">IFERROR(DY144*DY52^2*E3_Parameter!$C$18/(2*DY29),0)</f>
        <v>0</v>
      </c>
      <c r="DZ168" s="89">
        <f ca="1">IFERROR(DZ144*DZ52^2*E3_Parameter!$C$18/(2*DZ29),0)</f>
        <v>0</v>
      </c>
      <c r="EA168" s="89">
        <f ca="1">IFERROR(EA144*EA52^2*E3_Parameter!$C$18/(2*EA29),0)</f>
        <v>0</v>
      </c>
      <c r="EB168" s="89">
        <f ca="1">IFERROR(EB144*EB52^2*E3_Parameter!$C$18/(2*EB29),0)</f>
        <v>0</v>
      </c>
      <c r="EC168" s="89">
        <f ca="1">IFERROR(EC144*EC52^2*E3_Parameter!$C$18/(2*EC29),0)</f>
        <v>0</v>
      </c>
      <c r="ED168" s="89">
        <f ca="1">IFERROR(ED144*ED52^2*E3_Parameter!$C$18/(2*ED29),0)</f>
        <v>0</v>
      </c>
      <c r="EE168" s="89">
        <f ca="1">IFERROR(EE144*EE52^2*E3_Parameter!$C$18/(2*EE29),0)</f>
        <v>0</v>
      </c>
      <c r="EF168" s="89">
        <f ca="1">IFERROR(EF144*EF52^2*E3_Parameter!$C$18/(2*EF29),0)</f>
        <v>0</v>
      </c>
      <c r="EG168" s="89">
        <f ca="1">IFERROR(EG144*EG52^2*E3_Parameter!$C$18/(2*EG29),0)</f>
        <v>0</v>
      </c>
      <c r="EH168" s="89">
        <f ca="1">IFERROR(EH144*EH52^2*E3_Parameter!$C$18/(2*EH29),0)</f>
        <v>0</v>
      </c>
      <c r="EI168" s="89">
        <f ca="1">IFERROR(EI144*EI52^2*E3_Parameter!$C$18/(2*EI29),0)</f>
        <v>0</v>
      </c>
      <c r="EJ168" s="89">
        <f ca="1">IFERROR(EJ144*EJ52^2*E3_Parameter!$C$18/(2*EJ29),0)</f>
        <v>0</v>
      </c>
      <c r="EK168" s="89">
        <f ca="1">IFERROR(EK144*EK52^2*E3_Parameter!$C$18/(2*EK29),0)</f>
        <v>0</v>
      </c>
      <c r="EL168" s="89">
        <f ca="1">IFERROR(EL144*EL52^2*E3_Parameter!$C$18/(2*EL29),0)</f>
        <v>0</v>
      </c>
      <c r="EM168" s="89">
        <f ca="1">IFERROR(EM144*EM52^2*E3_Parameter!$C$18/(2*EM29),0)</f>
        <v>0</v>
      </c>
      <c r="EN168" s="89">
        <f ca="1">IFERROR(EN144*EN52^2*E3_Parameter!$C$18/(2*EN29),0)</f>
        <v>0</v>
      </c>
      <c r="EO168" s="89">
        <f ca="1">IFERROR(EO144*EO52^2*E3_Parameter!$C$18/(2*EO29),0)</f>
        <v>0</v>
      </c>
      <c r="EP168" s="89">
        <f ca="1">IFERROR(EP144*EP52^2*E3_Parameter!$C$18/(2*EP29),0)</f>
        <v>0</v>
      </c>
      <c r="EQ168" s="89">
        <f ca="1">IFERROR(EQ144*EQ52^2*E3_Parameter!$C$18/(2*EQ29),0)</f>
        <v>0</v>
      </c>
      <c r="ER168" s="89">
        <f ca="1">IFERROR(ER144*ER52^2*E3_Parameter!$C$18/(2*ER29),0)</f>
        <v>0</v>
      </c>
      <c r="ES168" s="89">
        <f ca="1">IFERROR(ES144*ES52^2*E3_Parameter!$C$18/(2*ES29),0)</f>
        <v>0</v>
      </c>
      <c r="ET168" s="89">
        <f ca="1">IFERROR(ET144*ET52^2*E3_Parameter!$C$18/(2*ET29),0)</f>
        <v>0</v>
      </c>
      <c r="EU168" s="89">
        <f ca="1">IFERROR(EU144*EU52^2*E3_Parameter!$C$18/(2*EU29),0)</f>
        <v>0</v>
      </c>
      <c r="EV168" s="89">
        <f ca="1">IFERROR(EV144*EV52^2*E3_Parameter!$C$18/(2*EV29),0)</f>
        <v>0</v>
      </c>
      <c r="EW168" s="89">
        <f ca="1">IFERROR(EW144*EW52^2*E3_Parameter!$C$18/(2*EW29),0)</f>
        <v>0</v>
      </c>
      <c r="EX168" s="89">
        <f ca="1">IFERROR(EX144*EX52^2*E3_Parameter!$C$18/(2*EX29),0)</f>
        <v>0</v>
      </c>
      <c r="EY168" s="89">
        <f ca="1">IFERROR(EY144*EY52^2*E3_Parameter!$C$18/(2*EY29),0)</f>
        <v>0</v>
      </c>
      <c r="EZ168" s="89">
        <f ca="1">IFERROR(EZ144*EZ52^2*E3_Parameter!$C$18/(2*EZ29),0)</f>
        <v>0</v>
      </c>
      <c r="FA168" s="89">
        <f ca="1">IFERROR(FA144*FA52^2*E3_Parameter!$C$18/(2*FA29),0)</f>
        <v>0</v>
      </c>
      <c r="FB168" s="89">
        <f ca="1">IFERROR(FB144*FB52^2*E3_Parameter!$C$18/(2*FB29),0)</f>
        <v>0</v>
      </c>
      <c r="FC168" s="89">
        <f ca="1">IFERROR(FC144*FC52^2*E3_Parameter!$C$18/(2*FC29),0)</f>
        <v>0</v>
      </c>
      <c r="FD168" s="89">
        <f ca="1">IFERROR(FD144*FD52^2*E3_Parameter!$C$18/(2*FD29),0)</f>
        <v>0</v>
      </c>
      <c r="FE168" s="89">
        <f ca="1">IFERROR(FE144*FE52^2*E3_Parameter!$C$18/(2*FE29),0)</f>
        <v>0</v>
      </c>
      <c r="FF168" s="89">
        <f ca="1">IFERROR(FF144*FF52^2*E3_Parameter!$C$18/(2*FF29),0)</f>
        <v>0</v>
      </c>
      <c r="FG168" s="89">
        <f ca="1">IFERROR(FG144*FG52^2*E3_Parameter!$C$18/(2*FG29),0)</f>
        <v>0</v>
      </c>
      <c r="FH168" s="89">
        <f ca="1">IFERROR(FH144*FH52^2*E3_Parameter!$C$18/(2*FH29),0)</f>
        <v>0</v>
      </c>
      <c r="FI168" s="89">
        <f ca="1">IFERROR(FI144*FI52^2*E3_Parameter!$C$18/(2*FI29),0)</f>
        <v>0</v>
      </c>
      <c r="FJ168" s="89">
        <f ca="1">IFERROR(FJ144*FJ52^2*E3_Parameter!$C$18/(2*FJ29),0)</f>
        <v>0</v>
      </c>
      <c r="FK168" s="89">
        <f ca="1">IFERROR(FK144*FK52^2*E3_Parameter!$C$18/(2*FK29),0)</f>
        <v>0</v>
      </c>
      <c r="FL168" s="89">
        <f ca="1">IFERROR(FL144*FL52^2*E3_Parameter!$C$18/(2*FL29),0)</f>
        <v>0</v>
      </c>
      <c r="FM168" s="89">
        <f ca="1">IFERROR(FM144*FM52^2*E3_Parameter!$C$18/(2*FM29),0)</f>
        <v>0</v>
      </c>
      <c r="FN168" s="89">
        <f ca="1">IFERROR(FN144*FN52^2*E3_Parameter!$C$18/(2*FN29),0)</f>
        <v>0</v>
      </c>
      <c r="FO168" s="89">
        <f ca="1">IFERROR(FO144*FO52^2*E3_Parameter!$C$18/(2*FO29),0)</f>
        <v>0</v>
      </c>
      <c r="FP168" s="89">
        <f ca="1">IFERROR(FP144*FP52^2*E3_Parameter!$C$18/(2*FP29),0)</f>
        <v>0</v>
      </c>
      <c r="FQ168" s="89">
        <f ca="1">IFERROR(FQ144*FQ52^2*E3_Parameter!$C$18/(2*FQ29),0)</f>
        <v>0</v>
      </c>
      <c r="FR168" s="89">
        <f ca="1">IFERROR(FR144*FR52^2*E3_Parameter!$C$18/(2*FR29),0)</f>
        <v>0</v>
      </c>
      <c r="FS168" s="89">
        <f ca="1">IFERROR(FS144*FS52^2*E3_Parameter!$C$18/(2*FS29),0)</f>
        <v>0</v>
      </c>
      <c r="FT168" s="89">
        <f ca="1">IFERROR(FT144*FT52^2*E3_Parameter!$C$18/(2*FT29),0)</f>
        <v>0</v>
      </c>
      <c r="FU168" s="89">
        <f ca="1">IFERROR(FU144*FU52^2*E3_Parameter!$C$18/(2*FU29),0)</f>
        <v>0</v>
      </c>
      <c r="FV168" s="89">
        <f ca="1">IFERROR(FV144*FV52^2*E3_Parameter!$C$18/(2*FV29),0)</f>
        <v>0</v>
      </c>
      <c r="FW168" s="89">
        <f ca="1">IFERROR(FW144*FW52^2*E3_Parameter!$C$18/(2*FW29),0)</f>
        <v>0</v>
      </c>
      <c r="FX168" s="89">
        <f ca="1">IFERROR(FX144*FX52^2*E3_Parameter!$C$18/(2*FX29),0)</f>
        <v>0</v>
      </c>
      <c r="FY168" s="89">
        <f ca="1">IFERROR(FY144*FY52^2*E3_Parameter!$C$18/(2*FY29),0)</f>
        <v>0</v>
      </c>
      <c r="FZ168" s="89">
        <f ca="1">IFERROR(FZ144*FZ52^2*E3_Parameter!$C$18/(2*FZ29),0)</f>
        <v>0</v>
      </c>
      <c r="GA168" s="89">
        <f ca="1">IFERROR(GA144*GA52^2*E3_Parameter!$C$18/(2*GA29),0)</f>
        <v>0</v>
      </c>
      <c r="GB168" s="89">
        <f ca="1">IFERROR(GB144*GB52^2*E3_Parameter!$C$18/(2*GB29),0)</f>
        <v>0</v>
      </c>
      <c r="GC168" s="89">
        <f ca="1">IFERROR(GC144*GC52^2*E3_Parameter!$C$18/(2*GC29),0)</f>
        <v>0</v>
      </c>
      <c r="GD168" s="89">
        <f ca="1">IFERROR(GD144*GD52^2*E3_Parameter!$C$18/(2*GD29),0)</f>
        <v>0</v>
      </c>
      <c r="GE168" s="89">
        <f ca="1">IFERROR(GE144*GE52^2*E3_Parameter!$C$18/(2*GE29),0)</f>
        <v>0</v>
      </c>
      <c r="GF168" s="89">
        <f ca="1">IFERROR(GF144*GF52^2*E3_Parameter!$C$18/(2*GF29),0)</f>
        <v>0</v>
      </c>
      <c r="GG168" s="89">
        <f ca="1">IFERROR(GG144*GG52^2*E3_Parameter!$C$18/(2*GG29),0)</f>
        <v>0</v>
      </c>
      <c r="GH168" s="89">
        <f ca="1">IFERROR(GH144*GH52^2*E3_Parameter!$C$18/(2*GH29),0)</f>
        <v>0</v>
      </c>
      <c r="GI168" s="89">
        <f ca="1">IFERROR(GI144*GI52^2*E3_Parameter!$C$18/(2*GI29),0)</f>
        <v>0</v>
      </c>
      <c r="GJ168" s="89">
        <f ca="1">IFERROR(GJ144*GJ52^2*E3_Parameter!$C$18/(2*GJ29),0)</f>
        <v>0</v>
      </c>
      <c r="GK168" s="89">
        <f ca="1">IFERROR(GK144*GK52^2*E3_Parameter!$C$18/(2*GK29),0)</f>
        <v>0</v>
      </c>
      <c r="GL168" s="89">
        <f ca="1">IFERROR(GL144*GL52^2*E3_Parameter!$C$18/(2*GL29),0)</f>
        <v>0</v>
      </c>
      <c r="GM168" s="89">
        <f ca="1">IFERROR(GM144*GM52^2*E3_Parameter!$C$18/(2*GM29),0)</f>
        <v>0</v>
      </c>
      <c r="GN168" s="89">
        <f ca="1">IFERROR(GN144*GN52^2*E3_Parameter!$C$18/(2*GN29),0)</f>
        <v>0</v>
      </c>
      <c r="GO168" s="89">
        <f ca="1">IFERROR(GO144*GO52^2*E3_Parameter!$C$18/(2*GO29),0)</f>
        <v>0</v>
      </c>
      <c r="GP168" s="89">
        <f ca="1">IFERROR(GP144*GP52^2*E3_Parameter!$C$18/(2*GP29),0)</f>
        <v>0</v>
      </c>
      <c r="GQ168" s="89">
        <f ca="1">IFERROR(GQ144*GQ52^2*E3_Parameter!$C$18/(2*GQ29),0)</f>
        <v>0</v>
      </c>
      <c r="GR168" s="89">
        <f ca="1">IFERROR(GR144*GR52^2*E3_Parameter!$C$18/(2*GR29),0)</f>
        <v>0</v>
      </c>
      <c r="GS168" s="89">
        <f ca="1">IFERROR(GS144*GS52^2*E3_Parameter!$C$18/(2*GS29),0)</f>
        <v>0</v>
      </c>
      <c r="GT168" s="89">
        <f ca="1">IFERROR(GT144*GT52^2*E3_Parameter!$C$18/(2*GT29),0)</f>
        <v>0</v>
      </c>
      <c r="GU168" s="89">
        <f ca="1">IFERROR(GU144*GU52^2*E3_Parameter!$C$18/(2*GU29),0)</f>
        <v>0</v>
      </c>
      <c r="GV168" s="89">
        <f ca="1">IFERROR(GV144*GV52^2*E3_Parameter!$C$18/(2*GV29),0)</f>
        <v>0</v>
      </c>
      <c r="GW168" s="89">
        <f ca="1">IFERROR(GW144*GW52^2*E3_Parameter!$C$18/(2*GW29),0)</f>
        <v>0</v>
      </c>
      <c r="GX168" s="89">
        <f ca="1">IFERROR(GX144*GX52^2*E3_Parameter!$C$18/(2*GX29),0)</f>
        <v>0</v>
      </c>
      <c r="GY168" s="89">
        <f ca="1">IFERROR(GY144*GY52^2*E3_Parameter!$C$18/(2*GY29),0)</f>
        <v>0</v>
      </c>
      <c r="GZ168" s="89">
        <f ca="1">IFERROR(GZ144*GZ52^2*E3_Parameter!$C$18/(2*GZ29),0)</f>
        <v>0</v>
      </c>
      <c r="HA168" s="89">
        <f ca="1">IFERROR(HA144*HA52^2*E3_Parameter!$C$18/(2*HA29),0)</f>
        <v>0</v>
      </c>
      <c r="HB168" s="89">
        <f ca="1">IFERROR(HB144*HB52^2*E3_Parameter!$C$18/(2*HB29),0)</f>
        <v>0</v>
      </c>
      <c r="HC168" s="89">
        <f ca="1">IFERROR(HC144*HC52^2*E3_Parameter!$C$18/(2*HC29),0)</f>
        <v>0</v>
      </c>
      <c r="HD168" s="89">
        <f ca="1">IFERROR(HD144*HD52^2*E3_Parameter!$C$18/(2*HD29),0)</f>
        <v>0</v>
      </c>
      <c r="HE168" s="89">
        <f ca="1">IFERROR(HE144*HE52^2*E3_Parameter!$C$18/(2*HE29),0)</f>
        <v>0</v>
      </c>
      <c r="HF168" s="89">
        <f ca="1">IFERROR(HF144*HF52^2*E3_Parameter!$C$18/(2*HF29),0)</f>
        <v>0</v>
      </c>
      <c r="HG168" s="89">
        <f ca="1">IFERROR(HG144*HG52^2*E3_Parameter!$C$18/(2*HG29),0)</f>
        <v>0</v>
      </c>
      <c r="HH168" s="89">
        <f ca="1">IFERROR(HH144*HH52^2*E3_Parameter!$C$18/(2*HH29),0)</f>
        <v>0</v>
      </c>
      <c r="HI168" s="89">
        <f ca="1">IFERROR(HI144*HI52^2*E3_Parameter!$C$18/(2*HI29),0)</f>
        <v>0</v>
      </c>
      <c r="HJ168" s="89">
        <f ca="1">IFERROR(HJ144*HJ52^2*E3_Parameter!$C$18/(2*HJ29),0)</f>
        <v>0</v>
      </c>
      <c r="HK168" s="89">
        <f ca="1">IFERROR(HK144*HK52^2*E3_Parameter!$C$18/(2*HK29),0)</f>
        <v>0</v>
      </c>
      <c r="HL168" s="89">
        <f ca="1">IFERROR(HL144*HL52^2*E3_Parameter!$C$18/(2*HL29),0)</f>
        <v>0</v>
      </c>
      <c r="HM168" s="89">
        <f ca="1">IFERROR(HM144*HM52^2*E3_Parameter!$C$18/(2*HM29),0)</f>
        <v>0</v>
      </c>
      <c r="HN168" s="89">
        <f ca="1">IFERROR(HN144*HN52^2*E3_Parameter!$C$18/(2*HN29),0)</f>
        <v>0</v>
      </c>
      <c r="HO168" s="89">
        <f ca="1">IFERROR(HO144*HO52^2*E3_Parameter!$C$18/(2*HO29),0)</f>
        <v>0</v>
      </c>
      <c r="HP168" s="89">
        <f ca="1">IFERROR(HP144*HP52^2*E3_Parameter!$C$18/(2*HP29),0)</f>
        <v>0</v>
      </c>
      <c r="HQ168" s="89">
        <f ca="1">IFERROR(HQ144*HQ52^2*E3_Parameter!$C$18/(2*HQ29),0)</f>
        <v>0</v>
      </c>
      <c r="HR168" s="89">
        <f ca="1">IFERROR(HR144*HR52^2*E3_Parameter!$C$18/(2*HR29),0)</f>
        <v>0</v>
      </c>
      <c r="HS168" s="89">
        <f ca="1">IFERROR(HS144*HS52^2*E3_Parameter!$C$18/(2*HS29),0)</f>
        <v>0</v>
      </c>
      <c r="HT168" s="89">
        <f ca="1">IFERROR(HT144*HT52^2*E3_Parameter!$C$18/(2*HT29),0)</f>
        <v>0</v>
      </c>
      <c r="HU168" s="89">
        <f ca="1">IFERROR(HU144*HU52^2*E3_Parameter!$C$18/(2*HU29),0)</f>
        <v>0</v>
      </c>
      <c r="HV168" s="89">
        <f ca="1">IFERROR(HV144*HV52^2*E3_Parameter!$C$18/(2*HV29),0)</f>
        <v>0</v>
      </c>
      <c r="HW168" s="89">
        <f ca="1">IFERROR(HW144*HW52^2*E3_Parameter!$C$18/(2*HW29),0)</f>
        <v>0</v>
      </c>
      <c r="HX168" s="89">
        <f ca="1">IFERROR(HX144*HX52^2*E3_Parameter!$C$18/(2*HX29),0)</f>
        <v>0</v>
      </c>
      <c r="HY168" s="89">
        <f ca="1">IFERROR(HY144*HY52^2*E3_Parameter!$C$18/(2*HY29),0)</f>
        <v>0</v>
      </c>
      <c r="HZ168" s="89">
        <f ca="1">IFERROR(HZ144*HZ52^2*E3_Parameter!$C$18/(2*HZ29),0)</f>
        <v>0</v>
      </c>
      <c r="IA168" s="89">
        <f ca="1">IFERROR(IA144*IA52^2*E3_Parameter!$C$18/(2*IA29),0)</f>
        <v>0</v>
      </c>
      <c r="IB168" s="89">
        <f ca="1">IFERROR(IB144*IB52^2*E3_Parameter!$C$18/(2*IB29),0)</f>
        <v>0</v>
      </c>
      <c r="IC168" s="89">
        <f ca="1">IFERROR(IC144*IC52^2*E3_Parameter!$C$18/(2*IC29),0)</f>
        <v>0</v>
      </c>
      <c r="ID168" s="89">
        <f ca="1">IFERROR(ID144*ID52^2*E3_Parameter!$C$18/(2*ID29),0)</f>
        <v>0</v>
      </c>
      <c r="IE168" s="89">
        <f ca="1">IFERROR(IE144*IE52^2*E3_Parameter!$C$18/(2*IE29),0)</f>
        <v>0</v>
      </c>
      <c r="IF168" s="89">
        <f ca="1">IFERROR(IF144*IF52^2*E3_Parameter!$C$18/(2*IF29),0)</f>
        <v>0</v>
      </c>
      <c r="IG168" s="89">
        <f ca="1">IFERROR(IG144*IG52^2*E3_Parameter!$C$18/(2*IG29),0)</f>
        <v>0</v>
      </c>
      <c r="IH168" s="89">
        <f ca="1">IFERROR(IH144*IH52^2*E3_Parameter!$C$18/(2*IH29),0)</f>
        <v>0</v>
      </c>
      <c r="II168" s="89">
        <f ca="1">IFERROR(II144*II52^2*E3_Parameter!$C$18/(2*II29),0)</f>
        <v>0</v>
      </c>
      <c r="IJ168" s="89">
        <f ca="1">IFERROR(IJ144*IJ52^2*E3_Parameter!$C$18/(2*IJ29),0)</f>
        <v>0</v>
      </c>
      <c r="IK168" s="89">
        <f ca="1">IFERROR(IK144*IK52^2*E3_Parameter!$C$18/(2*IK29),0)</f>
        <v>0</v>
      </c>
      <c r="IL168" s="89">
        <f ca="1">IFERROR(IL144*IL52^2*E3_Parameter!$C$18/(2*IL29),0)</f>
        <v>0</v>
      </c>
      <c r="IM168" s="89">
        <f ca="1">IFERROR(IM144*IM52^2*E3_Parameter!$C$18/(2*IM29),0)</f>
        <v>0</v>
      </c>
      <c r="IN168" s="89">
        <f ca="1">IFERROR(IN144*IN52^2*E3_Parameter!$C$18/(2*IN29),0)</f>
        <v>0</v>
      </c>
      <c r="IO168" s="89">
        <f ca="1">IFERROR(IO144*IO52^2*E3_Parameter!$C$18/(2*IO29),0)</f>
        <v>0</v>
      </c>
      <c r="IP168" s="89">
        <f ca="1">IFERROR(IP144*IP52^2*E3_Parameter!$C$18/(2*IP29),0)</f>
        <v>0</v>
      </c>
      <c r="IQ168" s="89">
        <f ca="1">IFERROR(IQ144*IQ52^2*E3_Parameter!$C$18/(2*IQ29),0)</f>
        <v>0</v>
      </c>
      <c r="IR168" s="89">
        <f ca="1">IFERROR(IR144*IR52^2*E3_Parameter!$C$18/(2*IR29),0)</f>
        <v>0</v>
      </c>
      <c r="IS168" s="89">
        <f ca="1">IFERROR(IS144*IS52^2*E3_Parameter!$C$18/(2*IS29),0)</f>
        <v>0</v>
      </c>
      <c r="IT168" s="89">
        <f ca="1">IFERROR(IT144*IT52^2*E3_Parameter!$C$18/(2*IT29),0)</f>
        <v>0</v>
      </c>
      <c r="IU168" s="89">
        <f ca="1">IFERROR(IU144*IU52^2*E3_Parameter!$C$18/(2*IU29),0)</f>
        <v>0</v>
      </c>
      <c r="IV168" s="89">
        <f ca="1">IFERROR(IV144*IV52^2*E3_Parameter!$C$18/(2*IV29),0)</f>
        <v>0</v>
      </c>
      <c r="IW168" s="89">
        <f ca="1">IFERROR(IW144*IW52^2*E3_Parameter!$C$18/(2*IW29),0)</f>
        <v>0</v>
      </c>
      <c r="IX168" s="89">
        <f ca="1">IFERROR(IX144*IX52^2*E3_Parameter!$C$18/(2*IX29),0)</f>
        <v>0</v>
      </c>
      <c r="IY168" s="89">
        <f ca="1">IFERROR(IY144*IY52^2*E3_Parameter!$C$18/(2*IY29),0)</f>
        <v>0</v>
      </c>
      <c r="IZ168" s="89">
        <f ca="1">IFERROR(IZ144*IZ52^2*E3_Parameter!$C$18/(2*IZ29),0)</f>
        <v>0</v>
      </c>
      <c r="JA168" s="89">
        <f ca="1">IFERROR(JA144*JA52^2*E3_Parameter!$C$18/(2*JA29),0)</f>
        <v>0</v>
      </c>
      <c r="JB168" s="89">
        <f ca="1">IFERROR(JB144*JB52^2*E3_Parameter!$C$18/(2*JB29),0)</f>
        <v>0</v>
      </c>
      <c r="JC168" s="89">
        <f ca="1">IFERROR(JC144*JC52^2*E3_Parameter!$C$18/(2*JC29),0)</f>
        <v>0</v>
      </c>
      <c r="JD168" s="89">
        <f ca="1">IFERROR(JD144*JD52^2*E3_Parameter!$C$18/(2*JD29),0)</f>
        <v>0</v>
      </c>
      <c r="JE168" s="89">
        <f ca="1">IFERROR(JE144*JE52^2*E3_Parameter!$C$18/(2*JE29),0)</f>
        <v>0</v>
      </c>
      <c r="JF168" s="89">
        <f ca="1">IFERROR(JF144*JF52^2*E3_Parameter!$C$18/(2*JF29),0)</f>
        <v>0</v>
      </c>
      <c r="JG168" s="89">
        <f ca="1">IFERROR(JG144*JG52^2*E3_Parameter!$C$18/(2*JG29),0)</f>
        <v>0</v>
      </c>
      <c r="JH168" s="89">
        <f ca="1">IFERROR(JH144*JH52^2*E3_Parameter!$C$18/(2*JH29),0)</f>
        <v>0</v>
      </c>
      <c r="JI168" s="89">
        <f ca="1">IFERROR(JI144*JI52^2*E3_Parameter!$C$18/(2*JI29),0)</f>
        <v>0</v>
      </c>
      <c r="JJ168" s="89">
        <f ca="1">IFERROR(JJ144*JJ52^2*E3_Parameter!$C$18/(2*JJ29),0)</f>
        <v>0</v>
      </c>
      <c r="JK168" s="89">
        <f ca="1">IFERROR(JK144*JK52^2*E3_Parameter!$C$18/(2*JK29),0)</f>
        <v>0</v>
      </c>
      <c r="JL168" s="89">
        <f ca="1">IFERROR(JL144*JL52^2*E3_Parameter!$C$18/(2*JL29),0)</f>
        <v>0</v>
      </c>
      <c r="JM168" s="89">
        <f ca="1">IFERROR(JM144*JM52^2*E3_Parameter!$C$18/(2*JM29),0)</f>
        <v>0</v>
      </c>
      <c r="JN168" s="89">
        <f ca="1">IFERROR(JN144*JN52^2*E3_Parameter!$C$18/(2*JN29),0)</f>
        <v>0</v>
      </c>
      <c r="JO168" s="89">
        <f ca="1">IFERROR(JO144*JO52^2*E3_Parameter!$C$18/(2*JO29),0)</f>
        <v>0</v>
      </c>
      <c r="JP168" s="89">
        <f ca="1">IFERROR(JP144*JP52^2*E3_Parameter!$C$18/(2*JP29),0)</f>
        <v>0</v>
      </c>
      <c r="JQ168" s="89">
        <f ca="1">IFERROR(JQ144*JQ52^2*E3_Parameter!$C$18/(2*JQ29),0)</f>
        <v>0</v>
      </c>
      <c r="JR168" s="89">
        <f ca="1">IFERROR(JR144*JR52^2*E3_Parameter!$C$18/(2*JR29),0)</f>
        <v>0</v>
      </c>
      <c r="JS168" s="89">
        <f ca="1">IFERROR(JS144*JS52^2*E3_Parameter!$C$18/(2*JS29),0)</f>
        <v>0</v>
      </c>
      <c r="JT168" s="89">
        <f ca="1">IFERROR(JT144*JT52^2*E3_Parameter!$C$18/(2*JT29),0)</f>
        <v>0</v>
      </c>
      <c r="JU168" s="89">
        <f ca="1">IFERROR(JU144*JU52^2*E3_Parameter!$C$18/(2*JU29),0)</f>
        <v>0</v>
      </c>
      <c r="JV168" s="89">
        <f ca="1">IFERROR(JV144*JV52^2*E3_Parameter!$C$18/(2*JV29),0)</f>
        <v>0</v>
      </c>
      <c r="JW168" s="89">
        <f ca="1">IFERROR(JW144*JW52^2*E3_Parameter!$C$18/(2*JW29),0)</f>
        <v>0</v>
      </c>
      <c r="JX168" s="89">
        <f ca="1">IFERROR(JX144*JX52^2*E3_Parameter!$C$18/(2*JX29),0)</f>
        <v>0</v>
      </c>
      <c r="JY168" s="89">
        <f ca="1">IFERROR(JY144*JY52^2*E3_Parameter!$C$18/(2*JY29),0)</f>
        <v>0</v>
      </c>
      <c r="JZ168" s="89">
        <f ca="1">IFERROR(JZ144*JZ52^2*E3_Parameter!$C$18/(2*JZ29),0)</f>
        <v>0</v>
      </c>
      <c r="KA168" s="89">
        <f ca="1">IFERROR(KA144*KA52^2*E3_Parameter!$C$18/(2*KA29),0)</f>
        <v>0</v>
      </c>
      <c r="KB168" s="89">
        <f ca="1">IFERROR(KB144*KB52^2*E3_Parameter!$C$18/(2*KB29),0)</f>
        <v>0</v>
      </c>
      <c r="KC168" s="89">
        <f ca="1">IFERROR(KC144*KC52^2*E3_Parameter!$C$18/(2*KC29),0)</f>
        <v>0</v>
      </c>
      <c r="KD168" s="89">
        <f ca="1">IFERROR(KD144*KD52^2*E3_Parameter!$C$18/(2*KD29),0)</f>
        <v>0</v>
      </c>
      <c r="KE168" s="89">
        <f ca="1">IFERROR(KE144*KE52^2*E3_Parameter!$C$18/(2*KE29),0)</f>
        <v>0</v>
      </c>
      <c r="KF168" s="89">
        <f ca="1">IFERROR(KF144*KF52^2*E3_Parameter!$C$18/(2*KF29),0)</f>
        <v>0</v>
      </c>
      <c r="KG168" s="89">
        <f ca="1">IFERROR(KG144*KG52^2*E3_Parameter!$C$18/(2*KG29),0)</f>
        <v>0</v>
      </c>
      <c r="KH168" s="89">
        <f ca="1">IFERROR(KH144*KH52^2*E3_Parameter!$C$18/(2*KH29),0)</f>
        <v>0</v>
      </c>
      <c r="KI168" s="89">
        <f ca="1">IFERROR(KI144*KI52^2*E3_Parameter!$C$18/(2*KI29),0)</f>
        <v>0</v>
      </c>
      <c r="KJ168" s="89">
        <f ca="1">IFERROR(KJ144*KJ52^2*E3_Parameter!$C$18/(2*KJ29),0)</f>
        <v>0</v>
      </c>
      <c r="KK168" s="89">
        <f ca="1">IFERROR(KK144*KK52^2*E3_Parameter!$C$18/(2*KK29),0)</f>
        <v>0</v>
      </c>
      <c r="KL168" s="89">
        <f ca="1">IFERROR(KL144*KL52^2*E3_Parameter!$C$18/(2*KL29),0)</f>
        <v>0</v>
      </c>
      <c r="KM168" s="89">
        <f ca="1">IFERROR(KM144*KM52^2*E3_Parameter!$C$18/(2*KM29),0)</f>
        <v>0</v>
      </c>
      <c r="KN168" s="89">
        <f ca="1">IFERROR(KN144*KN52^2*E3_Parameter!$C$18/(2*KN29),0)</f>
        <v>0</v>
      </c>
      <c r="KO168" s="89">
        <f ca="1">IFERROR(KO144*KO52^2*E3_Parameter!$C$18/(2*KO29),0)</f>
        <v>0</v>
      </c>
      <c r="KP168" s="89">
        <f ca="1">IFERROR(KP144*KP52^2*E3_Parameter!$C$18/(2*KP29),0)</f>
        <v>0</v>
      </c>
      <c r="KQ168" s="89">
        <f ca="1">IFERROR(KQ144*KQ52^2*E3_Parameter!$C$18/(2*KQ29),0)</f>
        <v>0</v>
      </c>
      <c r="KR168" s="89">
        <f ca="1">IFERROR(KR144*KR52^2*E3_Parameter!$C$18/(2*KR29),0)</f>
        <v>0</v>
      </c>
      <c r="KS168" s="89">
        <f ca="1">IFERROR(KS144*KS52^2*E3_Parameter!$C$18/(2*KS29),0)</f>
        <v>0</v>
      </c>
      <c r="KT168" s="89">
        <f ca="1">IFERROR(KT144*KT52^2*E3_Parameter!$C$18/(2*KT29),0)</f>
        <v>0</v>
      </c>
      <c r="KU168" s="89">
        <f ca="1">IFERROR(KU144*KU52^2*E3_Parameter!$C$18/(2*KU29),0)</f>
        <v>0</v>
      </c>
      <c r="KV168" s="89">
        <f ca="1">IFERROR(KV144*KV52^2*E3_Parameter!$C$18/(2*KV29),0)</f>
        <v>0</v>
      </c>
      <c r="KW168" s="89">
        <f ca="1">IFERROR(KW144*KW52^2*E3_Parameter!$C$18/(2*KW29),0)</f>
        <v>0</v>
      </c>
      <c r="KX168" s="89">
        <f ca="1">IFERROR(KX144*KX52^2*E3_Parameter!$C$18/(2*KX29),0)</f>
        <v>0</v>
      </c>
      <c r="KY168" s="89">
        <f ca="1">IFERROR(KY144*KY52^2*E3_Parameter!$C$18/(2*KY29),0)</f>
        <v>0</v>
      </c>
      <c r="KZ168" s="89">
        <f ca="1">IFERROR(KZ144*KZ52^2*E3_Parameter!$C$18/(2*KZ29),0)</f>
        <v>0</v>
      </c>
      <c r="LA168" s="89">
        <f ca="1">IFERROR(LA144*LA52^2*E3_Parameter!$C$18/(2*LA29),0)</f>
        <v>0</v>
      </c>
      <c r="LB168" s="89">
        <f ca="1">IFERROR(LB144*LB52^2*E3_Parameter!$C$18/(2*LB29),0)</f>
        <v>0</v>
      </c>
      <c r="LC168" s="89">
        <f ca="1">IFERROR(LC144*LC52^2*E3_Parameter!$C$18/(2*LC29),0)</f>
        <v>0</v>
      </c>
      <c r="LD168" s="89">
        <f ca="1">IFERROR(LD144*LD52^2*E3_Parameter!$C$18/(2*LD29),0)</f>
        <v>0</v>
      </c>
      <c r="LE168" s="89">
        <f ca="1">IFERROR(LE144*LE52^2*E3_Parameter!$C$18/(2*LE29),0)</f>
        <v>0</v>
      </c>
      <c r="LF168" s="89">
        <f ca="1">IFERROR(LF144*LF52^2*E3_Parameter!$C$18/(2*LF29),0)</f>
        <v>0</v>
      </c>
      <c r="LG168" s="89">
        <f ca="1">IFERROR(LG144*LG52^2*E3_Parameter!$C$18/(2*LG29),0)</f>
        <v>0</v>
      </c>
      <c r="LH168" s="89">
        <f ca="1">IFERROR(LH144*LH52^2*E3_Parameter!$C$18/(2*LH29),0)</f>
        <v>0</v>
      </c>
      <c r="LI168" s="89">
        <f ca="1">IFERROR(LI144*LI52^2*E3_Parameter!$C$18/(2*LI29),0)</f>
        <v>0</v>
      </c>
      <c r="LJ168" s="89">
        <f ca="1">IFERROR(LJ144*LJ52^2*E3_Parameter!$C$18/(2*LJ29),0)</f>
        <v>0</v>
      </c>
      <c r="LK168" s="89">
        <f ca="1">IFERROR(LK144*LK52^2*E3_Parameter!$C$18/(2*LK29),0)</f>
        <v>0</v>
      </c>
      <c r="LL168" s="89">
        <f ca="1">IFERROR(LL144*LL52^2*E3_Parameter!$C$18/(2*LL29),0)</f>
        <v>0</v>
      </c>
      <c r="LM168" s="89">
        <f ca="1">IFERROR(LM144*LM52^2*E3_Parameter!$C$18/(2*LM29),0)</f>
        <v>0</v>
      </c>
      <c r="LN168" s="89">
        <f ca="1">IFERROR(LN144*LN52^2*E3_Parameter!$C$18/(2*LN29),0)</f>
        <v>0</v>
      </c>
      <c r="LO168" s="89">
        <f ca="1">IFERROR(LO144*LO52^2*E3_Parameter!$C$18/(2*LO29),0)</f>
        <v>0</v>
      </c>
      <c r="LP168" s="89">
        <f ca="1">IFERROR(LP144*LP52^2*E3_Parameter!$C$18/(2*LP29),0)</f>
        <v>0</v>
      </c>
      <c r="LQ168" s="89">
        <f ca="1">IFERROR(LQ144*LQ52^2*E3_Parameter!$C$18/(2*LQ29),0)</f>
        <v>0</v>
      </c>
      <c r="LR168" s="89">
        <f ca="1">IFERROR(LR144*LR52^2*E3_Parameter!$C$18/(2*LR29),0)</f>
        <v>0</v>
      </c>
      <c r="LS168" s="89">
        <f ca="1">IFERROR(LS144*LS52^2*E3_Parameter!$C$18/(2*LS29),0)</f>
        <v>0</v>
      </c>
      <c r="LT168" s="89">
        <f ca="1">IFERROR(LT144*LT52^2*E3_Parameter!$C$18/(2*LT29),0)</f>
        <v>0</v>
      </c>
      <c r="LU168" s="89">
        <f ca="1">IFERROR(LU144*LU52^2*E3_Parameter!$C$18/(2*LU29),0)</f>
        <v>0</v>
      </c>
      <c r="LV168" s="89">
        <f ca="1">IFERROR(LV144*LV52^2*E3_Parameter!$C$18/(2*LV29),0)</f>
        <v>0</v>
      </c>
      <c r="LW168" s="89">
        <f ca="1">IFERROR(LW144*LW52^2*E3_Parameter!$C$18/(2*LW29),0)</f>
        <v>0</v>
      </c>
      <c r="LX168" s="89">
        <f ca="1">IFERROR(LX144*LX52^2*E3_Parameter!$C$18/(2*LX29),0)</f>
        <v>0</v>
      </c>
      <c r="LY168" s="89">
        <f ca="1">IFERROR(LY144*LY52^2*E3_Parameter!$C$18/(2*LY29),0)</f>
        <v>0</v>
      </c>
      <c r="LZ168" s="89">
        <f ca="1">IFERROR(LZ144*LZ52^2*E3_Parameter!$C$18/(2*LZ29),0)</f>
        <v>0</v>
      </c>
      <c r="MA168" s="89">
        <f ca="1">IFERROR(MA144*MA52^2*E3_Parameter!$C$18/(2*MA29),0)</f>
        <v>0</v>
      </c>
      <c r="MB168" s="89">
        <f ca="1">IFERROR(MB144*MB52^2*E3_Parameter!$C$18/(2*MB29),0)</f>
        <v>0</v>
      </c>
      <c r="MC168" s="89">
        <f ca="1">IFERROR(MC144*MC52^2*E3_Parameter!$C$18/(2*MC29),0)</f>
        <v>0</v>
      </c>
      <c r="MD168" s="89">
        <f ca="1">IFERROR(MD144*MD52^2*E3_Parameter!$C$18/(2*MD29),0)</f>
        <v>0</v>
      </c>
      <c r="ME168" s="89">
        <f ca="1">IFERROR(ME144*ME52^2*E3_Parameter!$C$18/(2*ME29),0)</f>
        <v>0</v>
      </c>
      <c r="MF168" s="89">
        <f ca="1">IFERROR(MF144*MF52^2*E3_Parameter!$C$18/(2*MF29),0)</f>
        <v>0</v>
      </c>
      <c r="MG168" s="89">
        <f ca="1">IFERROR(MG144*MG52^2*E3_Parameter!$C$18/(2*MG29),0)</f>
        <v>0</v>
      </c>
      <c r="MH168" s="89">
        <f ca="1">IFERROR(MH144*MH52^2*E3_Parameter!$C$18/(2*MH29),0)</f>
        <v>0</v>
      </c>
      <c r="MI168" s="89">
        <f ca="1">IFERROR(MI144*MI52^2*E3_Parameter!$C$18/(2*MI29),0)</f>
        <v>0</v>
      </c>
      <c r="MJ168" s="89">
        <f ca="1">IFERROR(MJ144*MJ52^2*E3_Parameter!$C$18/(2*MJ29),0)</f>
        <v>0</v>
      </c>
      <c r="MK168" s="89">
        <f ca="1">IFERROR(MK144*MK52^2*E3_Parameter!$C$18/(2*MK29),0)</f>
        <v>0</v>
      </c>
      <c r="ML168" s="89">
        <f ca="1">IFERROR(ML144*ML52^2*E3_Parameter!$C$18/(2*ML29),0)</f>
        <v>0</v>
      </c>
      <c r="MM168" s="89">
        <f ca="1">IFERROR(MM144*MM52^2*E3_Parameter!$C$18/(2*MM29),0)</f>
        <v>0</v>
      </c>
      <c r="MN168" s="89">
        <f ca="1">IFERROR(MN144*MN52^2*E3_Parameter!$C$18/(2*MN29),0)</f>
        <v>0</v>
      </c>
      <c r="MO168" s="89">
        <f ca="1">IFERROR(MO144*MO52^2*E3_Parameter!$C$18/(2*MO29),0)</f>
        <v>0</v>
      </c>
      <c r="MP168" s="89">
        <f ca="1">IFERROR(MP144*MP52^2*E3_Parameter!$C$18/(2*MP29),0)</f>
        <v>0</v>
      </c>
      <c r="MQ168" s="89">
        <f ca="1">IFERROR(MQ144*MQ52^2*E3_Parameter!$C$18/(2*MQ29),0)</f>
        <v>0</v>
      </c>
      <c r="MR168" s="89">
        <f ca="1">IFERROR(MR144*MR52^2*E3_Parameter!$C$18/(2*MR29),0)</f>
        <v>0</v>
      </c>
      <c r="MS168" s="89">
        <f ca="1">IFERROR(MS144*MS52^2*E3_Parameter!$C$18/(2*MS29),0)</f>
        <v>0</v>
      </c>
      <c r="MT168" s="89">
        <f ca="1">IFERROR(MT144*MT52^2*E3_Parameter!$C$18/(2*MT29),0)</f>
        <v>0</v>
      </c>
      <c r="MU168" s="89">
        <f ca="1">IFERROR(MU144*MU52^2*E3_Parameter!$C$18/(2*MU29),0)</f>
        <v>0</v>
      </c>
      <c r="MV168" s="89">
        <f ca="1">IFERROR(MV144*MV52^2*E3_Parameter!$C$18/(2*MV29),0)</f>
        <v>0</v>
      </c>
      <c r="MW168" s="89">
        <f ca="1">IFERROR(MW144*MW52^2*E3_Parameter!$C$18/(2*MW29),0)</f>
        <v>0</v>
      </c>
      <c r="MX168" s="89">
        <f ca="1">IFERROR(MX144*MX52^2*E3_Parameter!$C$18/(2*MX29),0)</f>
        <v>0</v>
      </c>
      <c r="MY168" s="89">
        <f ca="1">IFERROR(MY144*MY52^2*E3_Parameter!$C$18/(2*MY29),0)</f>
        <v>0</v>
      </c>
      <c r="MZ168" s="89">
        <f ca="1">IFERROR(MZ144*MZ52^2*E3_Parameter!$C$18/(2*MZ29),0)</f>
        <v>0</v>
      </c>
      <c r="NA168" s="89">
        <f ca="1">IFERROR(NA144*NA52^2*E3_Parameter!$C$18/(2*NA29),0)</f>
        <v>0</v>
      </c>
      <c r="NB168" s="89">
        <f ca="1">IFERROR(NB144*NB52^2*E3_Parameter!$C$18/(2*NB29),0)</f>
        <v>0</v>
      </c>
      <c r="NC168" s="89">
        <f ca="1">IFERROR(NC144*NC52^2*E3_Parameter!$C$18/(2*NC29),0)</f>
        <v>0</v>
      </c>
      <c r="ND168" s="89">
        <f ca="1">IFERROR(ND144*ND52^2*E3_Parameter!$C$18/(2*ND29),0)</f>
        <v>0</v>
      </c>
      <c r="NE168" s="89">
        <f ca="1">IFERROR(NE144*NE52^2*E3_Parameter!$C$18/(2*NE29),0)</f>
        <v>0</v>
      </c>
      <c r="NF168" s="89">
        <f ca="1">IFERROR(NF144*NF52^2*E3_Parameter!$C$18/(2*NF29),0)</f>
        <v>0</v>
      </c>
      <c r="NG168" s="89">
        <f ca="1">IFERROR(NG144*NG52^2*E3_Parameter!$C$18/(2*NG29),0)</f>
        <v>0</v>
      </c>
      <c r="NH168" s="89">
        <f ca="1">IFERROR(NH144*NH52^2*E3_Parameter!$C$18/(2*NH29),0)</f>
        <v>0</v>
      </c>
      <c r="NI168" s="89">
        <f ca="1">IFERROR(NI144*NI52^2*E3_Parameter!$C$18/(2*NI29),0)</f>
        <v>0</v>
      </c>
      <c r="NJ168" s="89">
        <f ca="1">IFERROR(NJ144*NJ52^2*E3_Parameter!$C$18/(2*NJ29),0)</f>
        <v>0</v>
      </c>
      <c r="NK168" s="89">
        <f ca="1">IFERROR(NK144*NK52^2*E3_Parameter!$C$18/(2*NK29),0)</f>
        <v>0</v>
      </c>
      <c r="NL168" s="89">
        <f ca="1">IFERROR(NL144*NL52^2*E3_Parameter!$C$18/(2*NL29),0)</f>
        <v>0</v>
      </c>
      <c r="NM168" s="89">
        <f ca="1">IFERROR(NM144*NM52^2*E3_Parameter!$C$18/(2*NM29),0)</f>
        <v>0</v>
      </c>
      <c r="NN168" s="89">
        <f ca="1">IFERROR(NN144*NN52^2*E3_Parameter!$C$18/(2*NN29),0)</f>
        <v>0</v>
      </c>
      <c r="NO168" s="89">
        <f ca="1">IFERROR(NO144*NO52^2*E3_Parameter!$C$18/(2*NO29),0)</f>
        <v>0</v>
      </c>
      <c r="NP168" s="89">
        <f ca="1">IFERROR(NP144*NP52^2*E3_Parameter!$C$18/(2*NP29),0)</f>
        <v>0</v>
      </c>
      <c r="NQ168" s="89">
        <f ca="1">IFERROR(NQ144*NQ52^2*E3_Parameter!$C$18/(2*NQ29),0)</f>
        <v>0</v>
      </c>
      <c r="NR168" s="89">
        <f ca="1">IFERROR(NR144*NR52^2*E3_Parameter!$C$18/(2*NR29),0)</f>
        <v>0</v>
      </c>
      <c r="NS168" s="89">
        <f ca="1">IFERROR(NS144*NS52^2*E3_Parameter!$C$18/(2*NS29),0)</f>
        <v>0</v>
      </c>
      <c r="NT168" s="89">
        <f ca="1">IFERROR(NT144*NT52^2*E3_Parameter!$C$18/(2*NT29),0)</f>
        <v>0</v>
      </c>
      <c r="NU168" s="89">
        <f ca="1">IFERROR(NU144*NU52^2*E3_Parameter!$C$18/(2*NU29),0)</f>
        <v>0</v>
      </c>
      <c r="NV168" s="89">
        <f ca="1">IFERROR(NV144*NV52^2*E3_Parameter!$C$18/(2*NV29),0)</f>
        <v>0</v>
      </c>
      <c r="NW168" s="89">
        <f ca="1">IFERROR(NW144*NW52^2*E3_Parameter!$C$18/(2*NW29),0)</f>
        <v>0</v>
      </c>
      <c r="NX168" s="89">
        <f ca="1">IFERROR(NX144*NX52^2*E3_Parameter!$C$18/(2*NX29),0)</f>
        <v>0</v>
      </c>
      <c r="NY168" s="89">
        <f ca="1">IFERROR(NY144*NY52^2*E3_Parameter!$C$18/(2*NY29),0)</f>
        <v>0</v>
      </c>
      <c r="NZ168" s="89">
        <f ca="1">IFERROR(NZ144*NZ52^2*E3_Parameter!$C$18/(2*NZ29),0)</f>
        <v>0</v>
      </c>
      <c r="OA168" s="89">
        <f ca="1">IFERROR(OA144*OA52^2*E3_Parameter!$C$18/(2*OA29),0)</f>
        <v>0</v>
      </c>
      <c r="OB168" s="89">
        <f ca="1">IFERROR(OB144*OB52^2*E3_Parameter!$C$18/(2*OB29),0)</f>
        <v>0</v>
      </c>
      <c r="OC168" s="89">
        <f ca="1">IFERROR(OC144*OC52^2*E3_Parameter!$C$18/(2*OC29),0)</f>
        <v>0</v>
      </c>
      <c r="OD168" s="89">
        <f ca="1">IFERROR(OD144*OD52^2*E3_Parameter!$C$18/(2*OD29),0)</f>
        <v>0</v>
      </c>
      <c r="OE168" s="89">
        <f ca="1">IFERROR(OE144*OE52^2*E3_Parameter!$C$18/(2*OE29),0)</f>
        <v>0</v>
      </c>
      <c r="OF168" s="89">
        <f ca="1">IFERROR(OF144*OF52^2*E3_Parameter!$C$18/(2*OF29),0)</f>
        <v>0</v>
      </c>
      <c r="OG168" s="89">
        <f ca="1">IFERROR(OG144*OG52^2*E3_Parameter!$C$18/(2*OG29),0)</f>
        <v>0</v>
      </c>
      <c r="OH168" s="89">
        <f ca="1">IFERROR(OH144*OH52^2*E3_Parameter!$C$18/(2*OH29),0)</f>
        <v>0</v>
      </c>
      <c r="OI168" s="89">
        <f ca="1">IFERROR(OI144*OI52^2*E3_Parameter!$C$18/(2*OI29),0)</f>
        <v>0</v>
      </c>
      <c r="OJ168" s="89">
        <f ca="1">IFERROR(OJ144*OJ52^2*E3_Parameter!$C$18/(2*OJ29),0)</f>
        <v>0</v>
      </c>
      <c r="OK168" s="89">
        <f ca="1">IFERROR(OK144*OK52^2*E3_Parameter!$C$18/(2*OK29),0)</f>
        <v>0</v>
      </c>
      <c r="OL168" s="89">
        <f ca="1">IFERROR(OL144*OL52^2*E3_Parameter!$C$18/(2*OL29),0)</f>
        <v>0</v>
      </c>
      <c r="OM168" s="89">
        <f ca="1">IFERROR(OM144*OM52^2*E3_Parameter!$C$18/(2*OM29),0)</f>
        <v>0</v>
      </c>
    </row>
    <row r="169" spans="1:403" x14ac:dyDescent="0.3">
      <c r="A169" s="84">
        <v>6</v>
      </c>
      <c r="B169" s="84">
        <v>65</v>
      </c>
      <c r="C169" s="85" t="s">
        <v>88</v>
      </c>
      <c r="D169" s="89">
        <f ca="1">IFERROR(D145*D53^2*E3_Parameter!$C$18/(2*D30),0)</f>
        <v>297.58412840362223</v>
      </c>
      <c r="E169" s="89">
        <f ca="1">IFERROR(E145*E53^2*E3_Parameter!$C$18/(2*E30),0)</f>
        <v>0.50951484576104822</v>
      </c>
      <c r="F169" s="89">
        <f ca="1">IFERROR(F145*F53^2*E3_Parameter!$C$18/(2*F30),0)</f>
        <v>282.59834536775026</v>
      </c>
      <c r="G169" s="89">
        <f ca="1">IFERROR(G145*G53^2*E3_Parameter!$C$18/(2*G30),0)</f>
        <v>76.273679533279761</v>
      </c>
      <c r="H169" s="89">
        <f ca="1">IFERROR(H145*H53^2*E3_Parameter!$C$18/(2*H30),0)</f>
        <v>14.68014021525209</v>
      </c>
      <c r="I169" s="89">
        <f ca="1">IFERROR(I145*I53^2*E3_Parameter!$C$18/(2*I30),0)</f>
        <v>4.3403678481770305</v>
      </c>
      <c r="J169" s="89">
        <f ca="1">IFERROR(J145*J53^2*E3_Parameter!$C$18/(2*J30),0)</f>
        <v>4.3403678481770305</v>
      </c>
      <c r="K169" s="89">
        <f ca="1">IFERROR(K145*K53^2*E3_Parameter!$C$18/(2*K30),0)</f>
        <v>30.272673868053356</v>
      </c>
      <c r="L169" s="89">
        <f ca="1">IFERROR(L145*L53^2*E3_Parameter!$C$18/(2*L30),0)</f>
        <v>4.3403678481770305</v>
      </c>
      <c r="M169" s="89">
        <f ca="1">IFERROR(M145*M53^2*E3_Parameter!$C$18/(2*M30),0)</f>
        <v>14.68014021525209</v>
      </c>
      <c r="N169" s="89">
        <f ca="1">IFERROR(N145*N53^2*E3_Parameter!$C$18/(2*N30),0)</f>
        <v>4.3403678481770305</v>
      </c>
      <c r="O169" s="89">
        <f ca="1">IFERROR(O145*O53^2*E3_Parameter!$C$18/(2*O30),0)</f>
        <v>4.3403678481770305</v>
      </c>
      <c r="P169" s="89">
        <f ca="1">IFERROR(P145*P53^2*E3_Parameter!$C$18/(2*P30),0)</f>
        <v>81.178960226100244</v>
      </c>
      <c r="Q169" s="89">
        <f ca="1">IFERROR(Q145*Q53^2*E3_Parameter!$C$18/(2*Q30),0)</f>
        <v>23.349653866660095</v>
      </c>
      <c r="R169" s="89">
        <f ca="1">IFERROR(R145*R53^2*E3_Parameter!$C$18/(2*R30),0)</f>
        <v>23.082261310207929</v>
      </c>
      <c r="S169" s="89">
        <f ca="1">IFERROR(S145*S53^2*E3_Parameter!$C$18/(2*S30),0)</f>
        <v>5.781756708708583</v>
      </c>
      <c r="T169" s="89">
        <f ca="1">IFERROR(T145*T53^2*E3_Parameter!$C$18/(2*T30),0)</f>
        <v>7.8191366953873107</v>
      </c>
      <c r="U169" s="89">
        <f ca="1">IFERROR(U145*U53^2*E3_Parameter!$C$18/(2*U30),0)</f>
        <v>2.4224871500562366</v>
      </c>
      <c r="V169" s="89">
        <f ca="1">IFERROR(V145*V53^2*E3_Parameter!$C$18/(2*V30),0)</f>
        <v>2.2578616822883437</v>
      </c>
      <c r="W169" s="89">
        <f ca="1">IFERROR(W145*W53^2*E3_Parameter!$C$18/(2*W30),0)</f>
        <v>7.0934375236603051E-2</v>
      </c>
      <c r="X169" s="89">
        <f ca="1">IFERROR(X145*X53^2*E3_Parameter!$C$18/(2*X30),0)</f>
        <v>1.7946096167943939</v>
      </c>
      <c r="Y169" s="89">
        <f ca="1">IFERROR(Y145*Y53^2*E3_Parameter!$C$18/(2*Y30),0)</f>
        <v>7.0934375236603051E-2</v>
      </c>
      <c r="Z169" s="89">
        <f ca="1">IFERROR(Z145*Z53^2*E3_Parameter!$C$18/(2*Z30),0)</f>
        <v>1.3782428773946713</v>
      </c>
      <c r="AA169" s="89">
        <f ca="1">IFERROR(AA145*AA53^2*E3_Parameter!$C$18/(2*AA30),0)</f>
        <v>7.0934375236603051E-2</v>
      </c>
      <c r="AB169" s="89">
        <f ca="1">IFERROR(AB145*AB53^2*E3_Parameter!$C$18/(2*AB30),0)</f>
        <v>1.0102137061726766</v>
      </c>
      <c r="AC169" s="89">
        <f ca="1">IFERROR(AC145*AC53^2*E3_Parameter!$C$18/(2*AC30),0)</f>
        <v>7.0934375236603051E-2</v>
      </c>
      <c r="AD169" s="89">
        <f ca="1">IFERROR(AD145*AD53^2*E3_Parameter!$C$18/(2*AD30),0)</f>
        <v>0.69236359534904601</v>
      </c>
      <c r="AE169" s="89">
        <f ca="1">IFERROR(AE145*AE53^2*E3_Parameter!$C$18/(2*AE30),0)</f>
        <v>7.0934375236603051E-2</v>
      </c>
      <c r="AF169" s="89">
        <f ca="1">IFERROR(AF145*AF53^2*E3_Parameter!$C$18/(2*AF30),0)</f>
        <v>0.42714294855512092</v>
      </c>
      <c r="AG169" s="89">
        <f ca="1">IFERROR(AG145*AG53^2*E3_Parameter!$C$18/(2*AG30),0)</f>
        <v>7.0934375236603051E-2</v>
      </c>
      <c r="AH169" s="89">
        <f ca="1">IFERROR(AH145*AH53^2*E3_Parameter!$C$18/(2*AH30),0)</f>
        <v>0.21806816031161727</v>
      </c>
      <c r="AI169" s="89">
        <f ca="1">IFERROR(AI145*AI53^2*E3_Parameter!$C$18/(2*AI30),0)</f>
        <v>7.0934375236603051E-2</v>
      </c>
      <c r="AJ169" s="89">
        <f ca="1">IFERROR(AJ145*AJ53^2*E3_Parameter!$C$18/(2*AJ30),0)</f>
        <v>7.0934375236603051E-2</v>
      </c>
      <c r="AK169" s="89">
        <f ca="1">IFERROR(AK145*AK53^2*E3_Parameter!$C$18/(2*AK30),0)</f>
        <v>0</v>
      </c>
      <c r="AL169" s="89">
        <f ca="1">IFERROR(AL145*AL53^2*E3_Parameter!$C$18/(2*AL30),0)</f>
        <v>0</v>
      </c>
      <c r="AM169" s="89">
        <f ca="1">IFERROR(AM145*AM53^2*E3_Parameter!$C$18/(2*AM30),0)</f>
        <v>0</v>
      </c>
      <c r="AN169" s="89">
        <f ca="1">IFERROR(AN145*AN53^2*E3_Parameter!$C$18/(2*AN30),0)</f>
        <v>0</v>
      </c>
      <c r="AO169" s="89">
        <f ca="1">IFERROR(AO145*AO53^2*E3_Parameter!$C$18/(2*AO30),0)</f>
        <v>0</v>
      </c>
      <c r="AP169" s="89">
        <f ca="1">IFERROR(AP145*AP53^2*E3_Parameter!$C$18/(2*AP30),0)</f>
        <v>0</v>
      </c>
      <c r="AQ169" s="89">
        <f ca="1">IFERROR(AQ145*AQ53^2*E3_Parameter!$C$18/(2*AQ30),0)</f>
        <v>0</v>
      </c>
      <c r="AR169" s="89">
        <f ca="1">IFERROR(AR145*AR53^2*E3_Parameter!$C$18/(2*AR30),0)</f>
        <v>0</v>
      </c>
      <c r="AS169" s="89">
        <f ca="1">IFERROR(AS145*AS53^2*E3_Parameter!$C$18/(2*AS30),0)</f>
        <v>0</v>
      </c>
      <c r="AT169" s="89">
        <f ca="1">IFERROR(AT145*AT53^2*E3_Parameter!$C$18/(2*AT30),0)</f>
        <v>0</v>
      </c>
      <c r="AU169" s="89">
        <f ca="1">IFERROR(AU145*AU53^2*E3_Parameter!$C$18/(2*AU30),0)</f>
        <v>0</v>
      </c>
      <c r="AV169" s="89">
        <f ca="1">IFERROR(AV145*AV53^2*E3_Parameter!$C$18/(2*AV30),0)</f>
        <v>0</v>
      </c>
      <c r="AW169" s="89">
        <f ca="1">IFERROR(AW145*AW53^2*E3_Parameter!$C$18/(2*AW30),0)</f>
        <v>0</v>
      </c>
      <c r="AX169" s="89">
        <f ca="1">IFERROR(AX145*AX53^2*E3_Parameter!$C$18/(2*AX30),0)</f>
        <v>0</v>
      </c>
      <c r="AY169" s="89">
        <f ca="1">IFERROR(AY145*AY53^2*E3_Parameter!$C$18/(2*AY30),0)</f>
        <v>0</v>
      </c>
      <c r="AZ169" s="89">
        <f ca="1">IFERROR(AZ145*AZ53^2*E3_Parameter!$C$18/(2*AZ30),0)</f>
        <v>0</v>
      </c>
      <c r="BA169" s="89">
        <f ca="1">IFERROR(BA145*BA53^2*E3_Parameter!$C$18/(2*BA30),0)</f>
        <v>0</v>
      </c>
      <c r="BB169" s="89">
        <f ca="1">IFERROR(BB145*BB53^2*E3_Parameter!$C$18/(2*BB30),0)</f>
        <v>0</v>
      </c>
      <c r="BC169" s="89">
        <f ca="1">IFERROR(BC145*BC53^2*E3_Parameter!$C$18/(2*BC30),0)</f>
        <v>0</v>
      </c>
      <c r="BD169" s="89">
        <f ca="1">IFERROR(BD145*BD53^2*E3_Parameter!$C$18/(2*BD30),0)</f>
        <v>0</v>
      </c>
      <c r="BE169" s="89">
        <f ca="1">IFERROR(BE145*BE53^2*E3_Parameter!$C$18/(2*BE30),0)</f>
        <v>0</v>
      </c>
      <c r="BF169" s="89">
        <f ca="1">IFERROR(BF145*BF53^2*E3_Parameter!$C$18/(2*BF30),0)</f>
        <v>0</v>
      </c>
      <c r="BG169" s="89">
        <f ca="1">IFERROR(BG145*BG53^2*E3_Parameter!$C$18/(2*BG30),0)</f>
        <v>0</v>
      </c>
      <c r="BH169" s="89">
        <f ca="1">IFERROR(BH145*BH53^2*E3_Parameter!$C$18/(2*BH30),0)</f>
        <v>0</v>
      </c>
      <c r="BI169" s="89">
        <f ca="1">IFERROR(BI145*BI53^2*E3_Parameter!$C$18/(2*BI30),0)</f>
        <v>0</v>
      </c>
      <c r="BJ169" s="89">
        <f ca="1">IFERROR(BJ145*BJ53^2*E3_Parameter!$C$18/(2*BJ30),0)</f>
        <v>0</v>
      </c>
      <c r="BK169" s="89">
        <f ca="1">IFERROR(BK145*BK53^2*E3_Parameter!$C$18/(2*BK30),0)</f>
        <v>0</v>
      </c>
      <c r="BL169" s="89">
        <f ca="1">IFERROR(BL145*BL53^2*E3_Parameter!$C$18/(2*BL30),0)</f>
        <v>0</v>
      </c>
      <c r="BM169" s="89">
        <f ca="1">IFERROR(BM145*BM53^2*E3_Parameter!$C$18/(2*BM30),0)</f>
        <v>0</v>
      </c>
      <c r="BN169" s="89">
        <f ca="1">IFERROR(BN145*BN53^2*E3_Parameter!$C$18/(2*BN30),0)</f>
        <v>0</v>
      </c>
      <c r="BO169" s="89">
        <f ca="1">IFERROR(BO145*BO53^2*E3_Parameter!$C$18/(2*BO30),0)</f>
        <v>0</v>
      </c>
      <c r="BP169" s="89">
        <f ca="1">IFERROR(BP145*BP53^2*E3_Parameter!$C$18/(2*BP30),0)</f>
        <v>0</v>
      </c>
      <c r="BQ169" s="89">
        <f ca="1">IFERROR(BQ145*BQ53^2*E3_Parameter!$C$18/(2*BQ30),0)</f>
        <v>0</v>
      </c>
      <c r="BR169" s="89">
        <f ca="1">IFERROR(BR145*BR53^2*E3_Parameter!$C$18/(2*BR30),0)</f>
        <v>0</v>
      </c>
      <c r="BS169" s="89">
        <f ca="1">IFERROR(BS145*BS53^2*E3_Parameter!$C$18/(2*BS30),0)</f>
        <v>0</v>
      </c>
      <c r="BT169" s="89">
        <f ca="1">IFERROR(BT145*BT53^2*E3_Parameter!$C$18/(2*BT30),0)</f>
        <v>0</v>
      </c>
      <c r="BU169" s="89">
        <f ca="1">IFERROR(BU145*BU53^2*E3_Parameter!$C$18/(2*BU30),0)</f>
        <v>0</v>
      </c>
      <c r="BV169" s="89">
        <f ca="1">IFERROR(BV145*BV53^2*E3_Parameter!$C$18/(2*BV30),0)</f>
        <v>0</v>
      </c>
      <c r="BW169" s="89">
        <f ca="1">IFERROR(BW145*BW53^2*E3_Parameter!$C$18/(2*BW30),0)</f>
        <v>0</v>
      </c>
      <c r="BX169" s="89">
        <f ca="1">IFERROR(BX145*BX53^2*E3_Parameter!$C$18/(2*BX30),0)</f>
        <v>0</v>
      </c>
      <c r="BY169" s="89">
        <f ca="1">IFERROR(BY145*BY53^2*E3_Parameter!$C$18/(2*BY30),0)</f>
        <v>0</v>
      </c>
      <c r="BZ169" s="89">
        <f ca="1">IFERROR(BZ145*BZ53^2*E3_Parameter!$C$18/(2*BZ30),0)</f>
        <v>0</v>
      </c>
      <c r="CA169" s="89">
        <f ca="1">IFERROR(CA145*CA53^2*E3_Parameter!$C$18/(2*CA30),0)</f>
        <v>0</v>
      </c>
      <c r="CB169" s="89">
        <f ca="1">IFERROR(CB145*CB53^2*E3_Parameter!$C$18/(2*CB30),0)</f>
        <v>0</v>
      </c>
      <c r="CC169" s="89">
        <f ca="1">IFERROR(CC145*CC53^2*E3_Parameter!$C$18/(2*CC30),0)</f>
        <v>0</v>
      </c>
      <c r="CD169" s="89">
        <f ca="1">IFERROR(CD145*CD53^2*E3_Parameter!$C$18/(2*CD30),0)</f>
        <v>0</v>
      </c>
      <c r="CE169" s="89">
        <f ca="1">IFERROR(CE145*CE53^2*E3_Parameter!$C$18/(2*CE30),0)</f>
        <v>0</v>
      </c>
      <c r="CF169" s="89">
        <f ca="1">IFERROR(CF145*CF53^2*E3_Parameter!$C$18/(2*CF30),0)</f>
        <v>0</v>
      </c>
      <c r="CG169" s="89">
        <f ca="1">IFERROR(CG145*CG53^2*E3_Parameter!$C$18/(2*CG30),0)</f>
        <v>0</v>
      </c>
      <c r="CH169" s="89">
        <f ca="1">IFERROR(CH145*CH53^2*E3_Parameter!$C$18/(2*CH30),0)</f>
        <v>0</v>
      </c>
      <c r="CI169" s="89">
        <f ca="1">IFERROR(CI145*CI53^2*E3_Parameter!$C$18/(2*CI30),0)</f>
        <v>0</v>
      </c>
      <c r="CJ169" s="89">
        <f ca="1">IFERROR(CJ145*CJ53^2*E3_Parameter!$C$18/(2*CJ30),0)</f>
        <v>0</v>
      </c>
      <c r="CK169" s="89">
        <f ca="1">IFERROR(CK145*CK53^2*E3_Parameter!$C$18/(2*CK30),0)</f>
        <v>0</v>
      </c>
      <c r="CL169" s="89">
        <f ca="1">IFERROR(CL145*CL53^2*E3_Parameter!$C$18/(2*CL30),0)</f>
        <v>0</v>
      </c>
      <c r="CM169" s="89">
        <f ca="1">IFERROR(CM145*CM53^2*E3_Parameter!$C$18/(2*CM30),0)</f>
        <v>0</v>
      </c>
      <c r="CN169" s="89">
        <f ca="1">IFERROR(CN145*CN53^2*E3_Parameter!$C$18/(2*CN30),0)</f>
        <v>0</v>
      </c>
      <c r="CO169" s="89">
        <f ca="1">IFERROR(CO145*CO53^2*E3_Parameter!$C$18/(2*CO30),0)</f>
        <v>0</v>
      </c>
      <c r="CP169" s="89">
        <f ca="1">IFERROR(CP145*CP53^2*E3_Parameter!$C$18/(2*CP30),0)</f>
        <v>0</v>
      </c>
      <c r="CQ169" s="89">
        <f ca="1">IFERROR(CQ145*CQ53^2*E3_Parameter!$C$18/(2*CQ30),0)</f>
        <v>0</v>
      </c>
      <c r="CR169" s="89">
        <f ca="1">IFERROR(CR145*CR53^2*E3_Parameter!$C$18/(2*CR30),0)</f>
        <v>0</v>
      </c>
      <c r="CS169" s="89">
        <f ca="1">IFERROR(CS145*CS53^2*E3_Parameter!$C$18/(2*CS30),0)</f>
        <v>0</v>
      </c>
      <c r="CT169" s="89">
        <f ca="1">IFERROR(CT145*CT53^2*E3_Parameter!$C$18/(2*CT30),0)</f>
        <v>0</v>
      </c>
      <c r="CU169" s="89">
        <f ca="1">IFERROR(CU145*CU53^2*E3_Parameter!$C$18/(2*CU30),0)</f>
        <v>0</v>
      </c>
      <c r="CV169" s="89">
        <f ca="1">IFERROR(CV145*CV53^2*E3_Parameter!$C$18/(2*CV30),0)</f>
        <v>0</v>
      </c>
      <c r="CW169" s="89">
        <f ca="1">IFERROR(CW145*CW53^2*E3_Parameter!$C$18/(2*CW30),0)</f>
        <v>0</v>
      </c>
      <c r="CX169" s="89">
        <f ca="1">IFERROR(CX145*CX53^2*E3_Parameter!$C$18/(2*CX30),0)</f>
        <v>0</v>
      </c>
      <c r="CY169" s="89">
        <f ca="1">IFERROR(CY145*CY53^2*E3_Parameter!$C$18/(2*CY30),0)</f>
        <v>0</v>
      </c>
      <c r="CZ169" s="89">
        <f ca="1">IFERROR(CZ145*CZ53^2*E3_Parameter!$C$18/(2*CZ30),0)</f>
        <v>0</v>
      </c>
      <c r="DA169" s="89">
        <f ca="1">IFERROR(DA145*DA53^2*E3_Parameter!$C$18/(2*DA30),0)</f>
        <v>0</v>
      </c>
      <c r="DB169" s="89">
        <f ca="1">IFERROR(DB145*DB53^2*E3_Parameter!$C$18/(2*DB30),0)</f>
        <v>0</v>
      </c>
      <c r="DC169" s="89">
        <f ca="1">IFERROR(DC145*DC53^2*E3_Parameter!$C$18/(2*DC30),0)</f>
        <v>0</v>
      </c>
      <c r="DD169" s="89">
        <f ca="1">IFERROR(DD145*DD53^2*E3_Parameter!$C$18/(2*DD30),0)</f>
        <v>0</v>
      </c>
      <c r="DE169" s="89">
        <f ca="1">IFERROR(DE145*DE53^2*E3_Parameter!$C$18/(2*DE30),0)</f>
        <v>0</v>
      </c>
      <c r="DF169" s="89">
        <f ca="1">IFERROR(DF145*DF53^2*E3_Parameter!$C$18/(2*DF30),0)</f>
        <v>0</v>
      </c>
      <c r="DG169" s="89">
        <f ca="1">IFERROR(DG145*DG53^2*E3_Parameter!$C$18/(2*DG30),0)</f>
        <v>0</v>
      </c>
      <c r="DH169" s="89">
        <f ca="1">IFERROR(DH145*DH53^2*E3_Parameter!$C$18/(2*DH30),0)</f>
        <v>0</v>
      </c>
      <c r="DI169" s="89">
        <f ca="1">IFERROR(DI145*DI53^2*E3_Parameter!$C$18/(2*DI30),0)</f>
        <v>0</v>
      </c>
      <c r="DJ169" s="89">
        <f ca="1">IFERROR(DJ145*DJ53^2*E3_Parameter!$C$18/(2*DJ30),0)</f>
        <v>0</v>
      </c>
      <c r="DK169" s="89">
        <f ca="1">IFERROR(DK145*DK53^2*E3_Parameter!$C$18/(2*DK30),0)</f>
        <v>0</v>
      </c>
      <c r="DL169" s="89">
        <f ca="1">IFERROR(DL145*DL53^2*E3_Parameter!$C$18/(2*DL30),0)</f>
        <v>0</v>
      </c>
      <c r="DM169" s="89">
        <f ca="1">IFERROR(DM145*DM53^2*E3_Parameter!$C$18/(2*DM30),0)</f>
        <v>0</v>
      </c>
      <c r="DN169" s="89">
        <f ca="1">IFERROR(DN145*DN53^2*E3_Parameter!$C$18/(2*DN30),0)</f>
        <v>0</v>
      </c>
      <c r="DO169" s="89">
        <f ca="1">IFERROR(DO145*DO53^2*E3_Parameter!$C$18/(2*DO30),0)</f>
        <v>0</v>
      </c>
      <c r="DP169" s="89">
        <f ca="1">IFERROR(DP145*DP53^2*E3_Parameter!$C$18/(2*DP30),0)</f>
        <v>0</v>
      </c>
      <c r="DQ169" s="89">
        <f ca="1">IFERROR(DQ145*DQ53^2*E3_Parameter!$C$18/(2*DQ30),0)</f>
        <v>0</v>
      </c>
      <c r="DR169" s="89">
        <f ca="1">IFERROR(DR145*DR53^2*E3_Parameter!$C$18/(2*DR30),0)</f>
        <v>0</v>
      </c>
      <c r="DS169" s="89">
        <f ca="1">IFERROR(DS145*DS53^2*E3_Parameter!$C$18/(2*DS30),0)</f>
        <v>0</v>
      </c>
      <c r="DT169" s="89">
        <f ca="1">IFERROR(DT145*DT53^2*E3_Parameter!$C$18/(2*DT30),0)</f>
        <v>0</v>
      </c>
      <c r="DU169" s="89">
        <f ca="1">IFERROR(DU145*DU53^2*E3_Parameter!$C$18/(2*DU30),0)</f>
        <v>0</v>
      </c>
      <c r="DV169" s="89">
        <f ca="1">IFERROR(DV145*DV53^2*E3_Parameter!$C$18/(2*DV30),0)</f>
        <v>0</v>
      </c>
      <c r="DW169" s="89">
        <f ca="1">IFERROR(DW145*DW53^2*E3_Parameter!$C$18/(2*DW30),0)</f>
        <v>0</v>
      </c>
      <c r="DX169" s="89">
        <f ca="1">IFERROR(DX145*DX53^2*E3_Parameter!$C$18/(2*DX30),0)</f>
        <v>0</v>
      </c>
      <c r="DY169" s="89">
        <f ca="1">IFERROR(DY145*DY53^2*E3_Parameter!$C$18/(2*DY30),0)</f>
        <v>0</v>
      </c>
      <c r="DZ169" s="89">
        <f ca="1">IFERROR(DZ145*DZ53^2*E3_Parameter!$C$18/(2*DZ30),0)</f>
        <v>0</v>
      </c>
      <c r="EA169" s="89">
        <f ca="1">IFERROR(EA145*EA53^2*E3_Parameter!$C$18/(2*EA30),0)</f>
        <v>0</v>
      </c>
      <c r="EB169" s="89">
        <f ca="1">IFERROR(EB145*EB53^2*E3_Parameter!$C$18/(2*EB30),0)</f>
        <v>0</v>
      </c>
      <c r="EC169" s="89">
        <f ca="1">IFERROR(EC145*EC53^2*E3_Parameter!$C$18/(2*EC30),0)</f>
        <v>0</v>
      </c>
      <c r="ED169" s="89">
        <f ca="1">IFERROR(ED145*ED53^2*E3_Parameter!$C$18/(2*ED30),0)</f>
        <v>0</v>
      </c>
      <c r="EE169" s="89">
        <f ca="1">IFERROR(EE145*EE53^2*E3_Parameter!$C$18/(2*EE30),0)</f>
        <v>0</v>
      </c>
      <c r="EF169" s="89">
        <f ca="1">IFERROR(EF145*EF53^2*E3_Parameter!$C$18/(2*EF30),0)</f>
        <v>0</v>
      </c>
      <c r="EG169" s="89">
        <f ca="1">IFERROR(EG145*EG53^2*E3_Parameter!$C$18/(2*EG30),0)</f>
        <v>0</v>
      </c>
      <c r="EH169" s="89">
        <f ca="1">IFERROR(EH145*EH53^2*E3_Parameter!$C$18/(2*EH30),0)</f>
        <v>0</v>
      </c>
      <c r="EI169" s="89">
        <f ca="1">IFERROR(EI145*EI53^2*E3_Parameter!$C$18/(2*EI30),0)</f>
        <v>0</v>
      </c>
      <c r="EJ169" s="89">
        <f ca="1">IFERROR(EJ145*EJ53^2*E3_Parameter!$C$18/(2*EJ30),0)</f>
        <v>0</v>
      </c>
      <c r="EK169" s="89">
        <f ca="1">IFERROR(EK145*EK53^2*E3_Parameter!$C$18/(2*EK30),0)</f>
        <v>0</v>
      </c>
      <c r="EL169" s="89">
        <f ca="1">IFERROR(EL145*EL53^2*E3_Parameter!$C$18/(2*EL30),0)</f>
        <v>0</v>
      </c>
      <c r="EM169" s="89">
        <f ca="1">IFERROR(EM145*EM53^2*E3_Parameter!$C$18/(2*EM30),0)</f>
        <v>0</v>
      </c>
      <c r="EN169" s="89">
        <f ca="1">IFERROR(EN145*EN53^2*E3_Parameter!$C$18/(2*EN30),0)</f>
        <v>0</v>
      </c>
      <c r="EO169" s="89">
        <f ca="1">IFERROR(EO145*EO53^2*E3_Parameter!$C$18/(2*EO30),0)</f>
        <v>0</v>
      </c>
      <c r="EP169" s="89">
        <f ca="1">IFERROR(EP145*EP53^2*E3_Parameter!$C$18/(2*EP30),0)</f>
        <v>0</v>
      </c>
      <c r="EQ169" s="89">
        <f ca="1">IFERROR(EQ145*EQ53^2*E3_Parameter!$C$18/(2*EQ30),0)</f>
        <v>0</v>
      </c>
      <c r="ER169" s="89">
        <f ca="1">IFERROR(ER145*ER53^2*E3_Parameter!$C$18/(2*ER30),0)</f>
        <v>0</v>
      </c>
      <c r="ES169" s="89">
        <f ca="1">IFERROR(ES145*ES53^2*E3_Parameter!$C$18/(2*ES30),0)</f>
        <v>0</v>
      </c>
      <c r="ET169" s="89">
        <f ca="1">IFERROR(ET145*ET53^2*E3_Parameter!$C$18/(2*ET30),0)</f>
        <v>0</v>
      </c>
      <c r="EU169" s="89">
        <f ca="1">IFERROR(EU145*EU53^2*E3_Parameter!$C$18/(2*EU30),0)</f>
        <v>0</v>
      </c>
      <c r="EV169" s="89">
        <f ca="1">IFERROR(EV145*EV53^2*E3_Parameter!$C$18/(2*EV30),0)</f>
        <v>0</v>
      </c>
      <c r="EW169" s="89">
        <f ca="1">IFERROR(EW145*EW53^2*E3_Parameter!$C$18/(2*EW30),0)</f>
        <v>0</v>
      </c>
      <c r="EX169" s="89">
        <f ca="1">IFERROR(EX145*EX53^2*E3_Parameter!$C$18/(2*EX30),0)</f>
        <v>0</v>
      </c>
      <c r="EY169" s="89">
        <f ca="1">IFERROR(EY145*EY53^2*E3_Parameter!$C$18/(2*EY30),0)</f>
        <v>0</v>
      </c>
      <c r="EZ169" s="89">
        <f ca="1">IFERROR(EZ145*EZ53^2*E3_Parameter!$C$18/(2*EZ30),0)</f>
        <v>0</v>
      </c>
      <c r="FA169" s="89">
        <f ca="1">IFERROR(FA145*FA53^2*E3_Parameter!$C$18/(2*FA30),0)</f>
        <v>0</v>
      </c>
      <c r="FB169" s="89">
        <f ca="1">IFERROR(FB145*FB53^2*E3_Parameter!$C$18/(2*FB30),0)</f>
        <v>0</v>
      </c>
      <c r="FC169" s="89">
        <f ca="1">IFERROR(FC145*FC53^2*E3_Parameter!$C$18/(2*FC30),0)</f>
        <v>0</v>
      </c>
      <c r="FD169" s="89">
        <f ca="1">IFERROR(FD145*FD53^2*E3_Parameter!$C$18/(2*FD30),0)</f>
        <v>0</v>
      </c>
      <c r="FE169" s="89">
        <f ca="1">IFERROR(FE145*FE53^2*E3_Parameter!$C$18/(2*FE30),0)</f>
        <v>0</v>
      </c>
      <c r="FF169" s="89">
        <f ca="1">IFERROR(FF145*FF53^2*E3_Parameter!$C$18/(2*FF30),0)</f>
        <v>0</v>
      </c>
      <c r="FG169" s="89">
        <f ca="1">IFERROR(FG145*FG53^2*E3_Parameter!$C$18/(2*FG30),0)</f>
        <v>0</v>
      </c>
      <c r="FH169" s="89">
        <f ca="1">IFERROR(FH145*FH53^2*E3_Parameter!$C$18/(2*FH30),0)</f>
        <v>0</v>
      </c>
      <c r="FI169" s="89">
        <f ca="1">IFERROR(FI145*FI53^2*E3_Parameter!$C$18/(2*FI30),0)</f>
        <v>0</v>
      </c>
      <c r="FJ169" s="89">
        <f ca="1">IFERROR(FJ145*FJ53^2*E3_Parameter!$C$18/(2*FJ30),0)</f>
        <v>0</v>
      </c>
      <c r="FK169" s="89">
        <f ca="1">IFERROR(FK145*FK53^2*E3_Parameter!$C$18/(2*FK30),0)</f>
        <v>0</v>
      </c>
      <c r="FL169" s="89">
        <f ca="1">IFERROR(FL145*FL53^2*E3_Parameter!$C$18/(2*FL30),0)</f>
        <v>0</v>
      </c>
      <c r="FM169" s="89">
        <f ca="1">IFERROR(FM145*FM53^2*E3_Parameter!$C$18/(2*FM30),0)</f>
        <v>0</v>
      </c>
      <c r="FN169" s="89">
        <f ca="1">IFERROR(FN145*FN53^2*E3_Parameter!$C$18/(2*FN30),0)</f>
        <v>0</v>
      </c>
      <c r="FO169" s="89">
        <f ca="1">IFERROR(FO145*FO53^2*E3_Parameter!$C$18/(2*FO30),0)</f>
        <v>0</v>
      </c>
      <c r="FP169" s="89">
        <f ca="1">IFERROR(FP145*FP53^2*E3_Parameter!$C$18/(2*FP30),0)</f>
        <v>0</v>
      </c>
      <c r="FQ169" s="89">
        <f ca="1">IFERROR(FQ145*FQ53^2*E3_Parameter!$C$18/(2*FQ30),0)</f>
        <v>0</v>
      </c>
      <c r="FR169" s="89">
        <f ca="1">IFERROR(FR145*FR53^2*E3_Parameter!$C$18/(2*FR30),0)</f>
        <v>0</v>
      </c>
      <c r="FS169" s="89">
        <f ca="1">IFERROR(FS145*FS53^2*E3_Parameter!$C$18/(2*FS30),0)</f>
        <v>0</v>
      </c>
      <c r="FT169" s="89">
        <f ca="1">IFERROR(FT145*FT53^2*E3_Parameter!$C$18/(2*FT30),0)</f>
        <v>0</v>
      </c>
      <c r="FU169" s="89">
        <f ca="1">IFERROR(FU145*FU53^2*E3_Parameter!$C$18/(2*FU30),0)</f>
        <v>0</v>
      </c>
      <c r="FV169" s="89">
        <f ca="1">IFERROR(FV145*FV53^2*E3_Parameter!$C$18/(2*FV30),0)</f>
        <v>0</v>
      </c>
      <c r="FW169" s="89">
        <f ca="1">IFERROR(FW145*FW53^2*E3_Parameter!$C$18/(2*FW30),0)</f>
        <v>0</v>
      </c>
      <c r="FX169" s="89">
        <f ca="1">IFERROR(FX145*FX53^2*E3_Parameter!$C$18/(2*FX30),0)</f>
        <v>0</v>
      </c>
      <c r="FY169" s="89">
        <f ca="1">IFERROR(FY145*FY53^2*E3_Parameter!$C$18/(2*FY30),0)</f>
        <v>0</v>
      </c>
      <c r="FZ169" s="89">
        <f ca="1">IFERROR(FZ145*FZ53^2*E3_Parameter!$C$18/(2*FZ30),0)</f>
        <v>0</v>
      </c>
      <c r="GA169" s="89">
        <f ca="1">IFERROR(GA145*GA53^2*E3_Parameter!$C$18/(2*GA30),0)</f>
        <v>0</v>
      </c>
      <c r="GB169" s="89">
        <f ca="1">IFERROR(GB145*GB53^2*E3_Parameter!$C$18/(2*GB30),0)</f>
        <v>0</v>
      </c>
      <c r="GC169" s="89">
        <f ca="1">IFERROR(GC145*GC53^2*E3_Parameter!$C$18/(2*GC30),0)</f>
        <v>0</v>
      </c>
      <c r="GD169" s="89">
        <f ca="1">IFERROR(GD145*GD53^2*E3_Parameter!$C$18/(2*GD30),0)</f>
        <v>0</v>
      </c>
      <c r="GE169" s="89">
        <f ca="1">IFERROR(GE145*GE53^2*E3_Parameter!$C$18/(2*GE30),0)</f>
        <v>0</v>
      </c>
      <c r="GF169" s="89">
        <f ca="1">IFERROR(GF145*GF53^2*E3_Parameter!$C$18/(2*GF30),0)</f>
        <v>0</v>
      </c>
      <c r="GG169" s="89">
        <f ca="1">IFERROR(GG145*GG53^2*E3_Parameter!$C$18/(2*GG30),0)</f>
        <v>0</v>
      </c>
      <c r="GH169" s="89">
        <f ca="1">IFERROR(GH145*GH53^2*E3_Parameter!$C$18/(2*GH30),0)</f>
        <v>0</v>
      </c>
      <c r="GI169" s="89">
        <f ca="1">IFERROR(GI145*GI53^2*E3_Parameter!$C$18/(2*GI30),0)</f>
        <v>0</v>
      </c>
      <c r="GJ169" s="89">
        <f ca="1">IFERROR(GJ145*GJ53^2*E3_Parameter!$C$18/(2*GJ30),0)</f>
        <v>0</v>
      </c>
      <c r="GK169" s="89">
        <f ca="1">IFERROR(GK145*GK53^2*E3_Parameter!$C$18/(2*GK30),0)</f>
        <v>0</v>
      </c>
      <c r="GL169" s="89">
        <f ca="1">IFERROR(GL145*GL53^2*E3_Parameter!$C$18/(2*GL30),0)</f>
        <v>0</v>
      </c>
      <c r="GM169" s="89">
        <f ca="1">IFERROR(GM145*GM53^2*E3_Parameter!$C$18/(2*GM30),0)</f>
        <v>0</v>
      </c>
      <c r="GN169" s="89">
        <f ca="1">IFERROR(GN145*GN53^2*E3_Parameter!$C$18/(2*GN30),0)</f>
        <v>0</v>
      </c>
      <c r="GO169" s="89">
        <f ca="1">IFERROR(GO145*GO53^2*E3_Parameter!$C$18/(2*GO30),0)</f>
        <v>0</v>
      </c>
      <c r="GP169" s="89">
        <f ca="1">IFERROR(GP145*GP53^2*E3_Parameter!$C$18/(2*GP30),0)</f>
        <v>0</v>
      </c>
      <c r="GQ169" s="89">
        <f ca="1">IFERROR(GQ145*GQ53^2*E3_Parameter!$C$18/(2*GQ30),0)</f>
        <v>0</v>
      </c>
      <c r="GR169" s="89">
        <f ca="1">IFERROR(GR145*GR53^2*E3_Parameter!$C$18/(2*GR30),0)</f>
        <v>0</v>
      </c>
      <c r="GS169" s="89">
        <f ca="1">IFERROR(GS145*GS53^2*E3_Parameter!$C$18/(2*GS30),0)</f>
        <v>0</v>
      </c>
      <c r="GT169" s="89">
        <f ca="1">IFERROR(GT145*GT53^2*E3_Parameter!$C$18/(2*GT30),0)</f>
        <v>0</v>
      </c>
      <c r="GU169" s="89">
        <f ca="1">IFERROR(GU145*GU53^2*E3_Parameter!$C$18/(2*GU30),0)</f>
        <v>0</v>
      </c>
      <c r="GV169" s="89">
        <f ca="1">IFERROR(GV145*GV53^2*E3_Parameter!$C$18/(2*GV30),0)</f>
        <v>0</v>
      </c>
      <c r="GW169" s="89">
        <f ca="1">IFERROR(GW145*GW53^2*E3_Parameter!$C$18/(2*GW30),0)</f>
        <v>0</v>
      </c>
      <c r="GX169" s="89">
        <f ca="1">IFERROR(GX145*GX53^2*E3_Parameter!$C$18/(2*GX30),0)</f>
        <v>0</v>
      </c>
      <c r="GY169" s="89">
        <f ca="1">IFERROR(GY145*GY53^2*E3_Parameter!$C$18/(2*GY30),0)</f>
        <v>0</v>
      </c>
      <c r="GZ169" s="89">
        <f ca="1">IFERROR(GZ145*GZ53^2*E3_Parameter!$C$18/(2*GZ30),0)</f>
        <v>0</v>
      </c>
      <c r="HA169" s="89">
        <f ca="1">IFERROR(HA145*HA53^2*E3_Parameter!$C$18/(2*HA30),0)</f>
        <v>0</v>
      </c>
      <c r="HB169" s="89">
        <f ca="1">IFERROR(HB145*HB53^2*E3_Parameter!$C$18/(2*HB30),0)</f>
        <v>0</v>
      </c>
      <c r="HC169" s="89">
        <f ca="1">IFERROR(HC145*HC53^2*E3_Parameter!$C$18/(2*HC30),0)</f>
        <v>0</v>
      </c>
      <c r="HD169" s="89">
        <f ca="1">IFERROR(HD145*HD53^2*E3_Parameter!$C$18/(2*HD30),0)</f>
        <v>0</v>
      </c>
      <c r="HE169" s="89">
        <f ca="1">IFERROR(HE145*HE53^2*E3_Parameter!$C$18/(2*HE30),0)</f>
        <v>0</v>
      </c>
      <c r="HF169" s="89">
        <f ca="1">IFERROR(HF145*HF53^2*E3_Parameter!$C$18/(2*HF30),0)</f>
        <v>0</v>
      </c>
      <c r="HG169" s="89">
        <f ca="1">IFERROR(HG145*HG53^2*E3_Parameter!$C$18/(2*HG30),0)</f>
        <v>0</v>
      </c>
      <c r="HH169" s="89">
        <f ca="1">IFERROR(HH145*HH53^2*E3_Parameter!$C$18/(2*HH30),0)</f>
        <v>0</v>
      </c>
      <c r="HI169" s="89">
        <f ca="1">IFERROR(HI145*HI53^2*E3_Parameter!$C$18/(2*HI30),0)</f>
        <v>0</v>
      </c>
      <c r="HJ169" s="89">
        <f ca="1">IFERROR(HJ145*HJ53^2*E3_Parameter!$C$18/(2*HJ30),0)</f>
        <v>0</v>
      </c>
      <c r="HK169" s="89">
        <f ca="1">IFERROR(HK145*HK53^2*E3_Parameter!$C$18/(2*HK30),0)</f>
        <v>0</v>
      </c>
      <c r="HL169" s="89">
        <f ca="1">IFERROR(HL145*HL53^2*E3_Parameter!$C$18/(2*HL30),0)</f>
        <v>0</v>
      </c>
      <c r="HM169" s="89">
        <f ca="1">IFERROR(HM145*HM53^2*E3_Parameter!$C$18/(2*HM30),0)</f>
        <v>0</v>
      </c>
      <c r="HN169" s="89">
        <f ca="1">IFERROR(HN145*HN53^2*E3_Parameter!$C$18/(2*HN30),0)</f>
        <v>0</v>
      </c>
      <c r="HO169" s="89">
        <f ca="1">IFERROR(HO145*HO53^2*E3_Parameter!$C$18/(2*HO30),0)</f>
        <v>0</v>
      </c>
      <c r="HP169" s="89">
        <f ca="1">IFERROR(HP145*HP53^2*E3_Parameter!$C$18/(2*HP30),0)</f>
        <v>0</v>
      </c>
      <c r="HQ169" s="89">
        <f ca="1">IFERROR(HQ145*HQ53^2*E3_Parameter!$C$18/(2*HQ30),0)</f>
        <v>0</v>
      </c>
      <c r="HR169" s="89">
        <f ca="1">IFERROR(HR145*HR53^2*E3_Parameter!$C$18/(2*HR30),0)</f>
        <v>0</v>
      </c>
      <c r="HS169" s="89">
        <f ca="1">IFERROR(HS145*HS53^2*E3_Parameter!$C$18/(2*HS30),0)</f>
        <v>0</v>
      </c>
      <c r="HT169" s="89">
        <f ca="1">IFERROR(HT145*HT53^2*E3_Parameter!$C$18/(2*HT30),0)</f>
        <v>0</v>
      </c>
      <c r="HU169" s="89">
        <f ca="1">IFERROR(HU145*HU53^2*E3_Parameter!$C$18/(2*HU30),0)</f>
        <v>0</v>
      </c>
      <c r="HV169" s="89">
        <f ca="1">IFERROR(HV145*HV53^2*E3_Parameter!$C$18/(2*HV30),0)</f>
        <v>0</v>
      </c>
      <c r="HW169" s="89">
        <f ca="1">IFERROR(HW145*HW53^2*E3_Parameter!$C$18/(2*HW30),0)</f>
        <v>0</v>
      </c>
      <c r="HX169" s="89">
        <f ca="1">IFERROR(HX145*HX53^2*E3_Parameter!$C$18/(2*HX30),0)</f>
        <v>0</v>
      </c>
      <c r="HY169" s="89">
        <f ca="1">IFERROR(HY145*HY53^2*E3_Parameter!$C$18/(2*HY30),0)</f>
        <v>0</v>
      </c>
      <c r="HZ169" s="89">
        <f ca="1">IFERROR(HZ145*HZ53^2*E3_Parameter!$C$18/(2*HZ30),0)</f>
        <v>0</v>
      </c>
      <c r="IA169" s="89">
        <f ca="1">IFERROR(IA145*IA53^2*E3_Parameter!$C$18/(2*IA30),0)</f>
        <v>0</v>
      </c>
      <c r="IB169" s="89">
        <f ca="1">IFERROR(IB145*IB53^2*E3_Parameter!$C$18/(2*IB30),0)</f>
        <v>0</v>
      </c>
      <c r="IC169" s="89">
        <f ca="1">IFERROR(IC145*IC53^2*E3_Parameter!$C$18/(2*IC30),0)</f>
        <v>0</v>
      </c>
      <c r="ID169" s="89">
        <f ca="1">IFERROR(ID145*ID53^2*E3_Parameter!$C$18/(2*ID30),0)</f>
        <v>0</v>
      </c>
      <c r="IE169" s="89">
        <f ca="1">IFERROR(IE145*IE53^2*E3_Parameter!$C$18/(2*IE30),0)</f>
        <v>0</v>
      </c>
      <c r="IF169" s="89">
        <f ca="1">IFERROR(IF145*IF53^2*E3_Parameter!$C$18/(2*IF30),0)</f>
        <v>0</v>
      </c>
      <c r="IG169" s="89">
        <f ca="1">IFERROR(IG145*IG53^2*E3_Parameter!$C$18/(2*IG30),0)</f>
        <v>0</v>
      </c>
      <c r="IH169" s="89">
        <f ca="1">IFERROR(IH145*IH53^2*E3_Parameter!$C$18/(2*IH30),0)</f>
        <v>0</v>
      </c>
      <c r="II169" s="89">
        <f ca="1">IFERROR(II145*II53^2*E3_Parameter!$C$18/(2*II30),0)</f>
        <v>0</v>
      </c>
      <c r="IJ169" s="89">
        <f ca="1">IFERROR(IJ145*IJ53^2*E3_Parameter!$C$18/(2*IJ30),0)</f>
        <v>0</v>
      </c>
      <c r="IK169" s="89">
        <f ca="1">IFERROR(IK145*IK53^2*E3_Parameter!$C$18/(2*IK30),0)</f>
        <v>0</v>
      </c>
      <c r="IL169" s="89">
        <f ca="1">IFERROR(IL145*IL53^2*E3_Parameter!$C$18/(2*IL30),0)</f>
        <v>0</v>
      </c>
      <c r="IM169" s="89">
        <f ca="1">IFERROR(IM145*IM53^2*E3_Parameter!$C$18/(2*IM30),0)</f>
        <v>0</v>
      </c>
      <c r="IN169" s="89">
        <f ca="1">IFERROR(IN145*IN53^2*E3_Parameter!$C$18/(2*IN30),0)</f>
        <v>0</v>
      </c>
      <c r="IO169" s="89">
        <f ca="1">IFERROR(IO145*IO53^2*E3_Parameter!$C$18/(2*IO30),0)</f>
        <v>0</v>
      </c>
      <c r="IP169" s="89">
        <f ca="1">IFERROR(IP145*IP53^2*E3_Parameter!$C$18/(2*IP30),0)</f>
        <v>0</v>
      </c>
      <c r="IQ169" s="89">
        <f ca="1">IFERROR(IQ145*IQ53^2*E3_Parameter!$C$18/(2*IQ30),0)</f>
        <v>0</v>
      </c>
      <c r="IR169" s="89">
        <f ca="1">IFERROR(IR145*IR53^2*E3_Parameter!$C$18/(2*IR30),0)</f>
        <v>0</v>
      </c>
      <c r="IS169" s="89">
        <f ca="1">IFERROR(IS145*IS53^2*E3_Parameter!$C$18/(2*IS30),0)</f>
        <v>0</v>
      </c>
      <c r="IT169" s="89">
        <f ca="1">IFERROR(IT145*IT53^2*E3_Parameter!$C$18/(2*IT30),0)</f>
        <v>0</v>
      </c>
      <c r="IU169" s="89">
        <f ca="1">IFERROR(IU145*IU53^2*E3_Parameter!$C$18/(2*IU30),0)</f>
        <v>0</v>
      </c>
      <c r="IV169" s="89">
        <f ca="1">IFERROR(IV145*IV53^2*E3_Parameter!$C$18/(2*IV30),0)</f>
        <v>0</v>
      </c>
      <c r="IW169" s="89">
        <f ca="1">IFERROR(IW145*IW53^2*E3_Parameter!$C$18/(2*IW30),0)</f>
        <v>0</v>
      </c>
      <c r="IX169" s="89">
        <f ca="1">IFERROR(IX145*IX53^2*E3_Parameter!$C$18/(2*IX30),0)</f>
        <v>0</v>
      </c>
      <c r="IY169" s="89">
        <f ca="1">IFERROR(IY145*IY53^2*E3_Parameter!$C$18/(2*IY30),0)</f>
        <v>0</v>
      </c>
      <c r="IZ169" s="89">
        <f ca="1">IFERROR(IZ145*IZ53^2*E3_Parameter!$C$18/(2*IZ30),0)</f>
        <v>0</v>
      </c>
      <c r="JA169" s="89">
        <f ca="1">IFERROR(JA145*JA53^2*E3_Parameter!$C$18/(2*JA30),0)</f>
        <v>0</v>
      </c>
      <c r="JB169" s="89">
        <f ca="1">IFERROR(JB145*JB53^2*E3_Parameter!$C$18/(2*JB30),0)</f>
        <v>0</v>
      </c>
      <c r="JC169" s="89">
        <f ca="1">IFERROR(JC145*JC53^2*E3_Parameter!$C$18/(2*JC30),0)</f>
        <v>0</v>
      </c>
      <c r="JD169" s="89">
        <f ca="1">IFERROR(JD145*JD53^2*E3_Parameter!$C$18/(2*JD30),0)</f>
        <v>0</v>
      </c>
      <c r="JE169" s="89">
        <f ca="1">IFERROR(JE145*JE53^2*E3_Parameter!$C$18/(2*JE30),0)</f>
        <v>0</v>
      </c>
      <c r="JF169" s="89">
        <f ca="1">IFERROR(JF145*JF53^2*E3_Parameter!$C$18/(2*JF30),0)</f>
        <v>0</v>
      </c>
      <c r="JG169" s="89">
        <f ca="1">IFERROR(JG145*JG53^2*E3_Parameter!$C$18/(2*JG30),0)</f>
        <v>0</v>
      </c>
      <c r="JH169" s="89">
        <f ca="1">IFERROR(JH145*JH53^2*E3_Parameter!$C$18/(2*JH30),0)</f>
        <v>0</v>
      </c>
      <c r="JI169" s="89">
        <f ca="1">IFERROR(JI145*JI53^2*E3_Parameter!$C$18/(2*JI30),0)</f>
        <v>0</v>
      </c>
      <c r="JJ169" s="89">
        <f ca="1">IFERROR(JJ145*JJ53^2*E3_Parameter!$C$18/(2*JJ30),0)</f>
        <v>0</v>
      </c>
      <c r="JK169" s="89">
        <f ca="1">IFERROR(JK145*JK53^2*E3_Parameter!$C$18/(2*JK30),0)</f>
        <v>0</v>
      </c>
      <c r="JL169" s="89">
        <f ca="1">IFERROR(JL145*JL53^2*E3_Parameter!$C$18/(2*JL30),0)</f>
        <v>0</v>
      </c>
      <c r="JM169" s="89">
        <f ca="1">IFERROR(JM145*JM53^2*E3_Parameter!$C$18/(2*JM30),0)</f>
        <v>0</v>
      </c>
      <c r="JN169" s="89">
        <f ca="1">IFERROR(JN145*JN53^2*E3_Parameter!$C$18/(2*JN30),0)</f>
        <v>0</v>
      </c>
      <c r="JO169" s="89">
        <f ca="1">IFERROR(JO145*JO53^2*E3_Parameter!$C$18/(2*JO30),0)</f>
        <v>0</v>
      </c>
      <c r="JP169" s="89">
        <f ca="1">IFERROR(JP145*JP53^2*E3_Parameter!$C$18/(2*JP30),0)</f>
        <v>0</v>
      </c>
      <c r="JQ169" s="89">
        <f ca="1">IFERROR(JQ145*JQ53^2*E3_Parameter!$C$18/(2*JQ30),0)</f>
        <v>0</v>
      </c>
      <c r="JR169" s="89">
        <f ca="1">IFERROR(JR145*JR53^2*E3_Parameter!$C$18/(2*JR30),0)</f>
        <v>0</v>
      </c>
      <c r="JS169" s="89">
        <f ca="1">IFERROR(JS145*JS53^2*E3_Parameter!$C$18/(2*JS30),0)</f>
        <v>0</v>
      </c>
      <c r="JT169" s="89">
        <f ca="1">IFERROR(JT145*JT53^2*E3_Parameter!$C$18/(2*JT30),0)</f>
        <v>0</v>
      </c>
      <c r="JU169" s="89">
        <f ca="1">IFERROR(JU145*JU53^2*E3_Parameter!$C$18/(2*JU30),0)</f>
        <v>0</v>
      </c>
      <c r="JV169" s="89">
        <f ca="1">IFERROR(JV145*JV53^2*E3_Parameter!$C$18/(2*JV30),0)</f>
        <v>0</v>
      </c>
      <c r="JW169" s="89">
        <f ca="1">IFERROR(JW145*JW53^2*E3_Parameter!$C$18/(2*JW30),0)</f>
        <v>0</v>
      </c>
      <c r="JX169" s="89">
        <f ca="1">IFERROR(JX145*JX53^2*E3_Parameter!$C$18/(2*JX30),0)</f>
        <v>0</v>
      </c>
      <c r="JY169" s="89">
        <f ca="1">IFERROR(JY145*JY53^2*E3_Parameter!$C$18/(2*JY30),0)</f>
        <v>0</v>
      </c>
      <c r="JZ169" s="89">
        <f ca="1">IFERROR(JZ145*JZ53^2*E3_Parameter!$C$18/(2*JZ30),0)</f>
        <v>0</v>
      </c>
      <c r="KA169" s="89">
        <f ca="1">IFERROR(KA145*KA53^2*E3_Parameter!$C$18/(2*KA30),0)</f>
        <v>0</v>
      </c>
      <c r="KB169" s="89">
        <f ca="1">IFERROR(KB145*KB53^2*E3_Parameter!$C$18/(2*KB30),0)</f>
        <v>0</v>
      </c>
      <c r="KC169" s="89">
        <f ca="1">IFERROR(KC145*KC53^2*E3_Parameter!$C$18/(2*KC30),0)</f>
        <v>0</v>
      </c>
      <c r="KD169" s="89">
        <f ca="1">IFERROR(KD145*KD53^2*E3_Parameter!$C$18/(2*KD30),0)</f>
        <v>0</v>
      </c>
      <c r="KE169" s="89">
        <f ca="1">IFERROR(KE145*KE53^2*E3_Parameter!$C$18/(2*KE30),0)</f>
        <v>0</v>
      </c>
      <c r="KF169" s="89">
        <f ca="1">IFERROR(KF145*KF53^2*E3_Parameter!$C$18/(2*KF30),0)</f>
        <v>0</v>
      </c>
      <c r="KG169" s="89">
        <f ca="1">IFERROR(KG145*KG53^2*E3_Parameter!$C$18/(2*KG30),0)</f>
        <v>0</v>
      </c>
      <c r="KH169" s="89">
        <f ca="1">IFERROR(KH145*KH53^2*E3_Parameter!$C$18/(2*KH30),0)</f>
        <v>0</v>
      </c>
      <c r="KI169" s="89">
        <f ca="1">IFERROR(KI145*KI53^2*E3_Parameter!$C$18/(2*KI30),0)</f>
        <v>0</v>
      </c>
      <c r="KJ169" s="89">
        <f ca="1">IFERROR(KJ145*KJ53^2*E3_Parameter!$C$18/(2*KJ30),0)</f>
        <v>0</v>
      </c>
      <c r="KK169" s="89">
        <f ca="1">IFERROR(KK145*KK53^2*E3_Parameter!$C$18/(2*KK30),0)</f>
        <v>0</v>
      </c>
      <c r="KL169" s="89">
        <f ca="1">IFERROR(KL145*KL53^2*E3_Parameter!$C$18/(2*KL30),0)</f>
        <v>0</v>
      </c>
      <c r="KM169" s="89">
        <f ca="1">IFERROR(KM145*KM53^2*E3_Parameter!$C$18/(2*KM30),0)</f>
        <v>0</v>
      </c>
      <c r="KN169" s="89">
        <f ca="1">IFERROR(KN145*KN53^2*E3_Parameter!$C$18/(2*KN30),0)</f>
        <v>0</v>
      </c>
      <c r="KO169" s="89">
        <f ca="1">IFERROR(KO145*KO53^2*E3_Parameter!$C$18/(2*KO30),0)</f>
        <v>0</v>
      </c>
      <c r="KP169" s="89">
        <f ca="1">IFERROR(KP145*KP53^2*E3_Parameter!$C$18/(2*KP30),0)</f>
        <v>0</v>
      </c>
      <c r="KQ169" s="89">
        <f ca="1">IFERROR(KQ145*KQ53^2*E3_Parameter!$C$18/(2*KQ30),0)</f>
        <v>0</v>
      </c>
      <c r="KR169" s="89">
        <f ca="1">IFERROR(KR145*KR53^2*E3_Parameter!$C$18/(2*KR30),0)</f>
        <v>0</v>
      </c>
      <c r="KS169" s="89">
        <f ca="1">IFERROR(KS145*KS53^2*E3_Parameter!$C$18/(2*KS30),0)</f>
        <v>0</v>
      </c>
      <c r="KT169" s="89">
        <f ca="1">IFERROR(KT145*KT53^2*E3_Parameter!$C$18/(2*KT30),0)</f>
        <v>0</v>
      </c>
      <c r="KU169" s="89">
        <f ca="1">IFERROR(KU145*KU53^2*E3_Parameter!$C$18/(2*KU30),0)</f>
        <v>0</v>
      </c>
      <c r="KV169" s="89">
        <f ca="1">IFERROR(KV145*KV53^2*E3_Parameter!$C$18/(2*KV30),0)</f>
        <v>0</v>
      </c>
      <c r="KW169" s="89">
        <f ca="1">IFERROR(KW145*KW53^2*E3_Parameter!$C$18/(2*KW30),0)</f>
        <v>0</v>
      </c>
      <c r="KX169" s="89">
        <f ca="1">IFERROR(KX145*KX53^2*E3_Parameter!$C$18/(2*KX30),0)</f>
        <v>0</v>
      </c>
      <c r="KY169" s="89">
        <f ca="1">IFERROR(KY145*KY53^2*E3_Parameter!$C$18/(2*KY30),0)</f>
        <v>0</v>
      </c>
      <c r="KZ169" s="89">
        <f ca="1">IFERROR(KZ145*KZ53^2*E3_Parameter!$C$18/(2*KZ30),0)</f>
        <v>0</v>
      </c>
      <c r="LA169" s="89">
        <f ca="1">IFERROR(LA145*LA53^2*E3_Parameter!$C$18/(2*LA30),0)</f>
        <v>0</v>
      </c>
      <c r="LB169" s="89">
        <f ca="1">IFERROR(LB145*LB53^2*E3_Parameter!$C$18/(2*LB30),0)</f>
        <v>0</v>
      </c>
      <c r="LC169" s="89">
        <f ca="1">IFERROR(LC145*LC53^2*E3_Parameter!$C$18/(2*LC30),0)</f>
        <v>0</v>
      </c>
      <c r="LD169" s="89">
        <f ca="1">IFERROR(LD145*LD53^2*E3_Parameter!$C$18/(2*LD30),0)</f>
        <v>0</v>
      </c>
      <c r="LE169" s="89">
        <f ca="1">IFERROR(LE145*LE53^2*E3_Parameter!$C$18/(2*LE30),0)</f>
        <v>0</v>
      </c>
      <c r="LF169" s="89">
        <f ca="1">IFERROR(LF145*LF53^2*E3_Parameter!$C$18/(2*LF30),0)</f>
        <v>0</v>
      </c>
      <c r="LG169" s="89">
        <f ca="1">IFERROR(LG145*LG53^2*E3_Parameter!$C$18/(2*LG30),0)</f>
        <v>0</v>
      </c>
      <c r="LH169" s="89">
        <f ca="1">IFERROR(LH145*LH53^2*E3_Parameter!$C$18/(2*LH30),0)</f>
        <v>0</v>
      </c>
      <c r="LI169" s="89">
        <f ca="1">IFERROR(LI145*LI53^2*E3_Parameter!$C$18/(2*LI30),0)</f>
        <v>0</v>
      </c>
      <c r="LJ169" s="89">
        <f ca="1">IFERROR(LJ145*LJ53^2*E3_Parameter!$C$18/(2*LJ30),0)</f>
        <v>0</v>
      </c>
      <c r="LK169" s="89">
        <f ca="1">IFERROR(LK145*LK53^2*E3_Parameter!$C$18/(2*LK30),0)</f>
        <v>0</v>
      </c>
      <c r="LL169" s="89">
        <f ca="1">IFERROR(LL145*LL53^2*E3_Parameter!$C$18/(2*LL30),0)</f>
        <v>0</v>
      </c>
      <c r="LM169" s="89">
        <f ca="1">IFERROR(LM145*LM53^2*E3_Parameter!$C$18/(2*LM30),0)</f>
        <v>0</v>
      </c>
      <c r="LN169" s="89">
        <f ca="1">IFERROR(LN145*LN53^2*E3_Parameter!$C$18/(2*LN30),0)</f>
        <v>0</v>
      </c>
      <c r="LO169" s="89">
        <f ca="1">IFERROR(LO145*LO53^2*E3_Parameter!$C$18/(2*LO30),0)</f>
        <v>0</v>
      </c>
      <c r="LP169" s="89">
        <f ca="1">IFERROR(LP145*LP53^2*E3_Parameter!$C$18/(2*LP30),0)</f>
        <v>0</v>
      </c>
      <c r="LQ169" s="89">
        <f ca="1">IFERROR(LQ145*LQ53^2*E3_Parameter!$C$18/(2*LQ30),0)</f>
        <v>0</v>
      </c>
      <c r="LR169" s="89">
        <f ca="1">IFERROR(LR145*LR53^2*E3_Parameter!$C$18/(2*LR30),0)</f>
        <v>0</v>
      </c>
      <c r="LS169" s="89">
        <f ca="1">IFERROR(LS145*LS53^2*E3_Parameter!$C$18/(2*LS30),0)</f>
        <v>0</v>
      </c>
      <c r="LT169" s="89">
        <f ca="1">IFERROR(LT145*LT53^2*E3_Parameter!$C$18/(2*LT30),0)</f>
        <v>0</v>
      </c>
      <c r="LU169" s="89">
        <f ca="1">IFERROR(LU145*LU53^2*E3_Parameter!$C$18/(2*LU30),0)</f>
        <v>0</v>
      </c>
      <c r="LV169" s="89">
        <f ca="1">IFERROR(LV145*LV53^2*E3_Parameter!$C$18/(2*LV30),0)</f>
        <v>0</v>
      </c>
      <c r="LW169" s="89">
        <f ca="1">IFERROR(LW145*LW53^2*E3_Parameter!$C$18/(2*LW30),0)</f>
        <v>0</v>
      </c>
      <c r="LX169" s="89">
        <f ca="1">IFERROR(LX145*LX53^2*E3_Parameter!$C$18/(2*LX30),0)</f>
        <v>0</v>
      </c>
      <c r="LY169" s="89">
        <f ca="1">IFERROR(LY145*LY53^2*E3_Parameter!$C$18/(2*LY30),0)</f>
        <v>0</v>
      </c>
      <c r="LZ169" s="89">
        <f ca="1">IFERROR(LZ145*LZ53^2*E3_Parameter!$C$18/(2*LZ30),0)</f>
        <v>0</v>
      </c>
      <c r="MA169" s="89">
        <f ca="1">IFERROR(MA145*MA53^2*E3_Parameter!$C$18/(2*MA30),0)</f>
        <v>0</v>
      </c>
      <c r="MB169" s="89">
        <f ca="1">IFERROR(MB145*MB53^2*E3_Parameter!$C$18/(2*MB30),0)</f>
        <v>0</v>
      </c>
      <c r="MC169" s="89">
        <f ca="1">IFERROR(MC145*MC53^2*E3_Parameter!$C$18/(2*MC30),0)</f>
        <v>0</v>
      </c>
      <c r="MD169" s="89">
        <f ca="1">IFERROR(MD145*MD53^2*E3_Parameter!$C$18/(2*MD30),0)</f>
        <v>0</v>
      </c>
      <c r="ME169" s="89">
        <f ca="1">IFERROR(ME145*ME53^2*E3_Parameter!$C$18/(2*ME30),0)</f>
        <v>0</v>
      </c>
      <c r="MF169" s="89">
        <f ca="1">IFERROR(MF145*MF53^2*E3_Parameter!$C$18/(2*MF30),0)</f>
        <v>0</v>
      </c>
      <c r="MG169" s="89">
        <f ca="1">IFERROR(MG145*MG53^2*E3_Parameter!$C$18/(2*MG30),0)</f>
        <v>0</v>
      </c>
      <c r="MH169" s="89">
        <f ca="1">IFERROR(MH145*MH53^2*E3_Parameter!$C$18/(2*MH30),0)</f>
        <v>0</v>
      </c>
      <c r="MI169" s="89">
        <f ca="1">IFERROR(MI145*MI53^2*E3_Parameter!$C$18/(2*MI30),0)</f>
        <v>0</v>
      </c>
      <c r="MJ169" s="89">
        <f ca="1">IFERROR(MJ145*MJ53^2*E3_Parameter!$C$18/(2*MJ30),0)</f>
        <v>0</v>
      </c>
      <c r="MK169" s="89">
        <f ca="1">IFERROR(MK145*MK53^2*E3_Parameter!$C$18/(2*MK30),0)</f>
        <v>0</v>
      </c>
      <c r="ML169" s="89">
        <f ca="1">IFERROR(ML145*ML53^2*E3_Parameter!$C$18/(2*ML30),0)</f>
        <v>0</v>
      </c>
      <c r="MM169" s="89">
        <f ca="1">IFERROR(MM145*MM53^2*E3_Parameter!$C$18/(2*MM30),0)</f>
        <v>0</v>
      </c>
      <c r="MN169" s="89">
        <f ca="1">IFERROR(MN145*MN53^2*E3_Parameter!$C$18/(2*MN30),0)</f>
        <v>0</v>
      </c>
      <c r="MO169" s="89">
        <f ca="1">IFERROR(MO145*MO53^2*E3_Parameter!$C$18/(2*MO30),0)</f>
        <v>0</v>
      </c>
      <c r="MP169" s="89">
        <f ca="1">IFERROR(MP145*MP53^2*E3_Parameter!$C$18/(2*MP30),0)</f>
        <v>0</v>
      </c>
      <c r="MQ169" s="89">
        <f ca="1">IFERROR(MQ145*MQ53^2*E3_Parameter!$C$18/(2*MQ30),0)</f>
        <v>0</v>
      </c>
      <c r="MR169" s="89">
        <f ca="1">IFERROR(MR145*MR53^2*E3_Parameter!$C$18/(2*MR30),0)</f>
        <v>0</v>
      </c>
      <c r="MS169" s="89">
        <f ca="1">IFERROR(MS145*MS53^2*E3_Parameter!$C$18/(2*MS30),0)</f>
        <v>0</v>
      </c>
      <c r="MT169" s="89">
        <f ca="1">IFERROR(MT145*MT53^2*E3_Parameter!$C$18/(2*MT30),0)</f>
        <v>0</v>
      </c>
      <c r="MU169" s="89">
        <f ca="1">IFERROR(MU145*MU53^2*E3_Parameter!$C$18/(2*MU30),0)</f>
        <v>0</v>
      </c>
      <c r="MV169" s="89">
        <f ca="1">IFERROR(MV145*MV53^2*E3_Parameter!$C$18/(2*MV30),0)</f>
        <v>0</v>
      </c>
      <c r="MW169" s="89">
        <f ca="1">IFERROR(MW145*MW53^2*E3_Parameter!$C$18/(2*MW30),0)</f>
        <v>0</v>
      </c>
      <c r="MX169" s="89">
        <f ca="1">IFERROR(MX145*MX53^2*E3_Parameter!$C$18/(2*MX30),0)</f>
        <v>0</v>
      </c>
      <c r="MY169" s="89">
        <f ca="1">IFERROR(MY145*MY53^2*E3_Parameter!$C$18/(2*MY30),0)</f>
        <v>0</v>
      </c>
      <c r="MZ169" s="89">
        <f ca="1">IFERROR(MZ145*MZ53^2*E3_Parameter!$C$18/(2*MZ30),0)</f>
        <v>0</v>
      </c>
      <c r="NA169" s="89">
        <f ca="1">IFERROR(NA145*NA53^2*E3_Parameter!$C$18/(2*NA30),0)</f>
        <v>0</v>
      </c>
      <c r="NB169" s="89">
        <f ca="1">IFERROR(NB145*NB53^2*E3_Parameter!$C$18/(2*NB30),0)</f>
        <v>0</v>
      </c>
      <c r="NC169" s="89">
        <f ca="1">IFERROR(NC145*NC53^2*E3_Parameter!$C$18/(2*NC30),0)</f>
        <v>0</v>
      </c>
      <c r="ND169" s="89">
        <f ca="1">IFERROR(ND145*ND53^2*E3_Parameter!$C$18/(2*ND30),0)</f>
        <v>0</v>
      </c>
      <c r="NE169" s="89">
        <f ca="1">IFERROR(NE145*NE53^2*E3_Parameter!$C$18/(2*NE30),0)</f>
        <v>0</v>
      </c>
      <c r="NF169" s="89">
        <f ca="1">IFERROR(NF145*NF53^2*E3_Parameter!$C$18/(2*NF30),0)</f>
        <v>0</v>
      </c>
      <c r="NG169" s="89">
        <f ca="1">IFERROR(NG145*NG53^2*E3_Parameter!$C$18/(2*NG30),0)</f>
        <v>0</v>
      </c>
      <c r="NH169" s="89">
        <f ca="1">IFERROR(NH145*NH53^2*E3_Parameter!$C$18/(2*NH30),0)</f>
        <v>0</v>
      </c>
      <c r="NI169" s="89">
        <f ca="1">IFERROR(NI145*NI53^2*E3_Parameter!$C$18/(2*NI30),0)</f>
        <v>0</v>
      </c>
      <c r="NJ169" s="89">
        <f ca="1">IFERROR(NJ145*NJ53^2*E3_Parameter!$C$18/(2*NJ30),0)</f>
        <v>0</v>
      </c>
      <c r="NK169" s="89">
        <f ca="1">IFERROR(NK145*NK53^2*E3_Parameter!$C$18/(2*NK30),0)</f>
        <v>0</v>
      </c>
      <c r="NL169" s="89">
        <f ca="1">IFERROR(NL145*NL53^2*E3_Parameter!$C$18/(2*NL30),0)</f>
        <v>0</v>
      </c>
      <c r="NM169" s="89">
        <f ca="1">IFERROR(NM145*NM53^2*E3_Parameter!$C$18/(2*NM30),0)</f>
        <v>0</v>
      </c>
      <c r="NN169" s="89">
        <f ca="1">IFERROR(NN145*NN53^2*E3_Parameter!$C$18/(2*NN30),0)</f>
        <v>0</v>
      </c>
      <c r="NO169" s="89">
        <f ca="1">IFERROR(NO145*NO53^2*E3_Parameter!$C$18/(2*NO30),0)</f>
        <v>0</v>
      </c>
      <c r="NP169" s="89">
        <f ca="1">IFERROR(NP145*NP53^2*E3_Parameter!$C$18/(2*NP30),0)</f>
        <v>0</v>
      </c>
      <c r="NQ169" s="89">
        <f ca="1">IFERROR(NQ145*NQ53^2*E3_Parameter!$C$18/(2*NQ30),0)</f>
        <v>0</v>
      </c>
      <c r="NR169" s="89">
        <f ca="1">IFERROR(NR145*NR53^2*E3_Parameter!$C$18/(2*NR30),0)</f>
        <v>0</v>
      </c>
      <c r="NS169" s="89">
        <f ca="1">IFERROR(NS145*NS53^2*E3_Parameter!$C$18/(2*NS30),0)</f>
        <v>0</v>
      </c>
      <c r="NT169" s="89">
        <f ca="1">IFERROR(NT145*NT53^2*E3_Parameter!$C$18/(2*NT30),0)</f>
        <v>0</v>
      </c>
      <c r="NU169" s="89">
        <f ca="1">IFERROR(NU145*NU53^2*E3_Parameter!$C$18/(2*NU30),0)</f>
        <v>0</v>
      </c>
      <c r="NV169" s="89">
        <f ca="1">IFERROR(NV145*NV53^2*E3_Parameter!$C$18/(2*NV30),0)</f>
        <v>0</v>
      </c>
      <c r="NW169" s="89">
        <f ca="1">IFERROR(NW145*NW53^2*E3_Parameter!$C$18/(2*NW30),0)</f>
        <v>0</v>
      </c>
      <c r="NX169" s="89">
        <f ca="1">IFERROR(NX145*NX53^2*E3_Parameter!$C$18/(2*NX30),0)</f>
        <v>0</v>
      </c>
      <c r="NY169" s="89">
        <f ca="1">IFERROR(NY145*NY53^2*E3_Parameter!$C$18/(2*NY30),0)</f>
        <v>0</v>
      </c>
      <c r="NZ169" s="89">
        <f ca="1">IFERROR(NZ145*NZ53^2*E3_Parameter!$C$18/(2*NZ30),0)</f>
        <v>0</v>
      </c>
      <c r="OA169" s="89">
        <f ca="1">IFERROR(OA145*OA53^2*E3_Parameter!$C$18/(2*OA30),0)</f>
        <v>0</v>
      </c>
      <c r="OB169" s="89">
        <f ca="1">IFERROR(OB145*OB53^2*E3_Parameter!$C$18/(2*OB30),0)</f>
        <v>0</v>
      </c>
      <c r="OC169" s="89">
        <f ca="1">IFERROR(OC145*OC53^2*E3_Parameter!$C$18/(2*OC30),0)</f>
        <v>0</v>
      </c>
      <c r="OD169" s="89">
        <f ca="1">IFERROR(OD145*OD53^2*E3_Parameter!$C$18/(2*OD30),0)</f>
        <v>0</v>
      </c>
      <c r="OE169" s="89">
        <f ca="1">IFERROR(OE145*OE53^2*E3_Parameter!$C$18/(2*OE30),0)</f>
        <v>0</v>
      </c>
      <c r="OF169" s="89">
        <f ca="1">IFERROR(OF145*OF53^2*E3_Parameter!$C$18/(2*OF30),0)</f>
        <v>0</v>
      </c>
      <c r="OG169" s="89">
        <f ca="1">IFERROR(OG145*OG53^2*E3_Parameter!$C$18/(2*OG30),0)</f>
        <v>0</v>
      </c>
      <c r="OH169" s="89">
        <f ca="1">IFERROR(OH145*OH53^2*E3_Parameter!$C$18/(2*OH30),0)</f>
        <v>0</v>
      </c>
      <c r="OI169" s="89">
        <f ca="1">IFERROR(OI145*OI53^2*E3_Parameter!$C$18/(2*OI30),0)</f>
        <v>0</v>
      </c>
      <c r="OJ169" s="89">
        <f ca="1">IFERROR(OJ145*OJ53^2*E3_Parameter!$C$18/(2*OJ30),0)</f>
        <v>0</v>
      </c>
      <c r="OK169" s="89">
        <f ca="1">IFERROR(OK145*OK53^2*E3_Parameter!$C$18/(2*OK30),0)</f>
        <v>0</v>
      </c>
      <c r="OL169" s="89">
        <f ca="1">IFERROR(OL145*OL53^2*E3_Parameter!$C$18/(2*OL30),0)</f>
        <v>0</v>
      </c>
      <c r="OM169" s="89">
        <f ca="1">IFERROR(OM145*OM53^2*E3_Parameter!$C$18/(2*OM30),0)</f>
        <v>0</v>
      </c>
    </row>
    <row r="170" spans="1:403" x14ac:dyDescent="0.3">
      <c r="A170" s="84">
        <v>7</v>
      </c>
      <c r="B170" s="84">
        <v>80</v>
      </c>
      <c r="C170" s="85" t="s">
        <v>88</v>
      </c>
      <c r="D170" s="89">
        <f ca="1">IFERROR(D146*D54^2*E3_Parameter!$C$18/(2*D31),0)</f>
        <v>135.11988483310864</v>
      </c>
      <c r="E170" s="89">
        <f ca="1">IFERROR(E146*E54^2*E3_Parameter!$C$18/(2*E31),0)</f>
        <v>0.24106996905787659</v>
      </c>
      <c r="F170" s="89">
        <f ca="1">IFERROR(F146*F54^2*E3_Parameter!$C$18/(2*F31),0)</f>
        <v>128.37411380968143</v>
      </c>
      <c r="G170" s="89">
        <f ca="1">IFERROR(G146*G54^2*E3_Parameter!$C$18/(2*G31),0)</f>
        <v>35.027663893957396</v>
      </c>
      <c r="H170" s="89">
        <f ca="1">IFERROR(H146*H54^2*E3_Parameter!$C$18/(2*H31),0)</f>
        <v>6.8175312698995656</v>
      </c>
      <c r="I170" s="89">
        <f ca="1">IFERROR(I146*I54^2*E3_Parameter!$C$18/(2*I31),0)</f>
        <v>2.0295816965875226</v>
      </c>
      <c r="J170" s="89">
        <f ca="1">IFERROR(J146*J54^2*E3_Parameter!$C$18/(2*J31),0)</f>
        <v>2.0295816965875226</v>
      </c>
      <c r="K170" s="89">
        <f ca="1">IFERROR(K146*K54^2*E3_Parameter!$C$18/(2*K31),0)</f>
        <v>13.994624726022378</v>
      </c>
      <c r="L170" s="89">
        <f ca="1">IFERROR(L146*L54^2*E3_Parameter!$C$18/(2*L31),0)</f>
        <v>2.0295816965875226</v>
      </c>
      <c r="M170" s="89">
        <f ca="1">IFERROR(M146*M54^2*E3_Parameter!$C$18/(2*M31),0)</f>
        <v>6.8175312698995656</v>
      </c>
      <c r="N170" s="89">
        <f ca="1">IFERROR(N146*N54^2*E3_Parameter!$C$18/(2*N31),0)</f>
        <v>2.0295816965875226</v>
      </c>
      <c r="O170" s="89">
        <f ca="1">IFERROR(O146*O54^2*E3_Parameter!$C$18/(2*O31),0)</f>
        <v>2.0295816965875226</v>
      </c>
      <c r="P170" s="89">
        <f ca="1">IFERROR(P146*P54^2*E3_Parameter!$C$18/(2*P31),0)</f>
        <v>37.262446889204043</v>
      </c>
      <c r="Q170" s="89">
        <f ca="1">IFERROR(Q146*Q54^2*E3_Parameter!$C$18/(2*Q31),0)</f>
        <v>10.812541125976956</v>
      </c>
      <c r="R170" s="89">
        <f ca="1">IFERROR(R146*R54^2*E3_Parameter!$C$18/(2*R31),0)</f>
        <v>10.689507660602928</v>
      </c>
      <c r="S170" s="89">
        <f ca="1">IFERROR(S146*S54^2*E3_Parameter!$C$18/(2*S31),0)</f>
        <v>2.6993854460761733</v>
      </c>
      <c r="T170" s="89">
        <f ca="1">IFERROR(T146*T54^2*E3_Parameter!$C$18/(2*T31),0)</f>
        <v>3.6445094195694598</v>
      </c>
      <c r="U170" s="89">
        <f ca="1">IFERROR(U146*U54^2*E3_Parameter!$C$18/(2*U31),0)</f>
        <v>1.136300516545284</v>
      </c>
      <c r="V170" s="89">
        <f ca="1">IFERROR(V146*V54^2*E3_Parameter!$C$18/(2*V31),0)</f>
        <v>1.0594775491950907</v>
      </c>
      <c r="W170" s="89">
        <f ca="1">IFERROR(W146*W54^2*E3_Parameter!$C$18/(2*W31),0)</f>
        <v>3.404087677155801E-2</v>
      </c>
      <c r="X170" s="89">
        <f ca="1">IFERROR(X146*X54^2*E3_Parameter!$C$18/(2*X31),0)</f>
        <v>0.84313425427401212</v>
      </c>
      <c r="Y170" s="89">
        <f ca="1">IFERROR(Y146*Y54^2*E3_Parameter!$C$18/(2*Y31),0)</f>
        <v>3.404087677155801E-2</v>
      </c>
      <c r="Z170" s="89">
        <f ca="1">IFERROR(Z146*Z54^2*E3_Parameter!$C$18/(2*Z31),0)</f>
        <v>0.64843982086221796</v>
      </c>
      <c r="AA170" s="89">
        <f ca="1">IFERROR(AA146*AA54^2*E3_Parameter!$C$18/(2*AA31),0)</f>
        <v>3.404087677155801E-2</v>
      </c>
      <c r="AB170" s="89">
        <f ca="1">IFERROR(AB146*AB54^2*E3_Parameter!$C$18/(2*AB31),0)</f>
        <v>0.47609717746312141</v>
      </c>
      <c r="AC170" s="89">
        <f ca="1">IFERROR(AC146*AC54^2*E3_Parameter!$C$18/(2*AC31),0)</f>
        <v>3.404087677155801E-2</v>
      </c>
      <c r="AD170" s="89">
        <f ca="1">IFERROR(AD146*AD54^2*E3_Parameter!$C$18/(2*AD31),0)</f>
        <v>0.32699498514748404</v>
      </c>
      <c r="AE170" s="89">
        <f ca="1">IFERROR(AE146*AE54^2*E3_Parameter!$C$18/(2*AE31),0)</f>
        <v>3.404087677155801E-2</v>
      </c>
      <c r="AF170" s="89">
        <f ca="1">IFERROR(AF146*AF54^2*E3_Parameter!$C$18/(2*AF31),0)</f>
        <v>0.20231230388079996</v>
      </c>
      <c r="AG170" s="89">
        <f ca="1">IFERROR(AG146*AG54^2*E3_Parameter!$C$18/(2*AG31),0)</f>
        <v>3.404087677155801E-2</v>
      </c>
      <c r="AH170" s="89">
        <f ca="1">IFERROR(AH146*AH54^2*E3_Parameter!$C$18/(2*AH31),0)</f>
        <v>0.10373641157569791</v>
      </c>
      <c r="AI170" s="89">
        <f ca="1">IFERROR(AI146*AI54^2*E3_Parameter!$C$18/(2*AI31),0)</f>
        <v>3.404087677155801E-2</v>
      </c>
      <c r="AJ170" s="89">
        <f ca="1">IFERROR(AJ146*AJ54^2*E3_Parameter!$C$18/(2*AJ31),0)</f>
        <v>3.404087677155801E-2</v>
      </c>
      <c r="AK170" s="89">
        <f ca="1">IFERROR(AK146*AK54^2*E3_Parameter!$C$18/(2*AK31),0)</f>
        <v>0</v>
      </c>
      <c r="AL170" s="89">
        <f ca="1">IFERROR(AL146*AL54^2*E3_Parameter!$C$18/(2*AL31),0)</f>
        <v>0</v>
      </c>
      <c r="AM170" s="89">
        <f ca="1">IFERROR(AM146*AM54^2*E3_Parameter!$C$18/(2*AM31),0)</f>
        <v>0</v>
      </c>
      <c r="AN170" s="89">
        <f ca="1">IFERROR(AN146*AN54^2*E3_Parameter!$C$18/(2*AN31),0)</f>
        <v>0</v>
      </c>
      <c r="AO170" s="89">
        <f ca="1">IFERROR(AO146*AO54^2*E3_Parameter!$C$18/(2*AO31),0)</f>
        <v>0</v>
      </c>
      <c r="AP170" s="89">
        <f ca="1">IFERROR(AP146*AP54^2*E3_Parameter!$C$18/(2*AP31),0)</f>
        <v>0</v>
      </c>
      <c r="AQ170" s="89">
        <f ca="1">IFERROR(AQ146*AQ54^2*E3_Parameter!$C$18/(2*AQ31),0)</f>
        <v>0</v>
      </c>
      <c r="AR170" s="89">
        <f ca="1">IFERROR(AR146*AR54^2*E3_Parameter!$C$18/(2*AR31),0)</f>
        <v>0</v>
      </c>
      <c r="AS170" s="89">
        <f ca="1">IFERROR(AS146*AS54^2*E3_Parameter!$C$18/(2*AS31),0)</f>
        <v>0</v>
      </c>
      <c r="AT170" s="89">
        <f ca="1">IFERROR(AT146*AT54^2*E3_Parameter!$C$18/(2*AT31),0)</f>
        <v>0</v>
      </c>
      <c r="AU170" s="89">
        <f ca="1">IFERROR(AU146*AU54^2*E3_Parameter!$C$18/(2*AU31),0)</f>
        <v>0</v>
      </c>
      <c r="AV170" s="89">
        <f ca="1">IFERROR(AV146*AV54^2*E3_Parameter!$C$18/(2*AV31),0)</f>
        <v>0</v>
      </c>
      <c r="AW170" s="89">
        <f ca="1">IFERROR(AW146*AW54^2*E3_Parameter!$C$18/(2*AW31),0)</f>
        <v>0</v>
      </c>
      <c r="AX170" s="89">
        <f ca="1">IFERROR(AX146*AX54^2*E3_Parameter!$C$18/(2*AX31),0)</f>
        <v>0</v>
      </c>
      <c r="AY170" s="89">
        <f ca="1">IFERROR(AY146*AY54^2*E3_Parameter!$C$18/(2*AY31),0)</f>
        <v>0</v>
      </c>
      <c r="AZ170" s="89">
        <f ca="1">IFERROR(AZ146*AZ54^2*E3_Parameter!$C$18/(2*AZ31),0)</f>
        <v>0</v>
      </c>
      <c r="BA170" s="89">
        <f ca="1">IFERROR(BA146*BA54^2*E3_Parameter!$C$18/(2*BA31),0)</f>
        <v>0</v>
      </c>
      <c r="BB170" s="89">
        <f ca="1">IFERROR(BB146*BB54^2*E3_Parameter!$C$18/(2*BB31),0)</f>
        <v>0</v>
      </c>
      <c r="BC170" s="89">
        <f ca="1">IFERROR(BC146*BC54^2*E3_Parameter!$C$18/(2*BC31),0)</f>
        <v>0</v>
      </c>
      <c r="BD170" s="89">
        <f ca="1">IFERROR(BD146*BD54^2*E3_Parameter!$C$18/(2*BD31),0)</f>
        <v>0</v>
      </c>
      <c r="BE170" s="89">
        <f ca="1">IFERROR(BE146*BE54^2*E3_Parameter!$C$18/(2*BE31),0)</f>
        <v>0</v>
      </c>
      <c r="BF170" s="89">
        <f ca="1">IFERROR(BF146*BF54^2*E3_Parameter!$C$18/(2*BF31),0)</f>
        <v>0</v>
      </c>
      <c r="BG170" s="89">
        <f ca="1">IFERROR(BG146*BG54^2*E3_Parameter!$C$18/(2*BG31),0)</f>
        <v>0</v>
      </c>
      <c r="BH170" s="89">
        <f ca="1">IFERROR(BH146*BH54^2*E3_Parameter!$C$18/(2*BH31),0)</f>
        <v>0</v>
      </c>
      <c r="BI170" s="89">
        <f ca="1">IFERROR(BI146*BI54^2*E3_Parameter!$C$18/(2*BI31),0)</f>
        <v>0</v>
      </c>
      <c r="BJ170" s="89">
        <f ca="1">IFERROR(BJ146*BJ54^2*E3_Parameter!$C$18/(2*BJ31),0)</f>
        <v>0</v>
      </c>
      <c r="BK170" s="89">
        <f ca="1">IFERROR(BK146*BK54^2*E3_Parameter!$C$18/(2*BK31),0)</f>
        <v>0</v>
      </c>
      <c r="BL170" s="89">
        <f ca="1">IFERROR(BL146*BL54^2*E3_Parameter!$C$18/(2*BL31),0)</f>
        <v>0</v>
      </c>
      <c r="BM170" s="89">
        <f ca="1">IFERROR(BM146*BM54^2*E3_Parameter!$C$18/(2*BM31),0)</f>
        <v>0</v>
      </c>
      <c r="BN170" s="89">
        <f ca="1">IFERROR(BN146*BN54^2*E3_Parameter!$C$18/(2*BN31),0)</f>
        <v>0</v>
      </c>
      <c r="BO170" s="89">
        <f ca="1">IFERROR(BO146*BO54^2*E3_Parameter!$C$18/(2*BO31),0)</f>
        <v>0</v>
      </c>
      <c r="BP170" s="89">
        <f ca="1">IFERROR(BP146*BP54^2*E3_Parameter!$C$18/(2*BP31),0)</f>
        <v>0</v>
      </c>
      <c r="BQ170" s="89">
        <f ca="1">IFERROR(BQ146*BQ54^2*E3_Parameter!$C$18/(2*BQ31),0)</f>
        <v>0</v>
      </c>
      <c r="BR170" s="89">
        <f ca="1">IFERROR(BR146*BR54^2*E3_Parameter!$C$18/(2*BR31),0)</f>
        <v>0</v>
      </c>
      <c r="BS170" s="89">
        <f ca="1">IFERROR(BS146*BS54^2*E3_Parameter!$C$18/(2*BS31),0)</f>
        <v>0</v>
      </c>
      <c r="BT170" s="89">
        <f ca="1">IFERROR(BT146*BT54^2*E3_Parameter!$C$18/(2*BT31),0)</f>
        <v>0</v>
      </c>
      <c r="BU170" s="89">
        <f ca="1">IFERROR(BU146*BU54^2*E3_Parameter!$C$18/(2*BU31),0)</f>
        <v>0</v>
      </c>
      <c r="BV170" s="89">
        <f ca="1">IFERROR(BV146*BV54^2*E3_Parameter!$C$18/(2*BV31),0)</f>
        <v>0</v>
      </c>
      <c r="BW170" s="89">
        <f ca="1">IFERROR(BW146*BW54^2*E3_Parameter!$C$18/(2*BW31),0)</f>
        <v>0</v>
      </c>
      <c r="BX170" s="89">
        <f ca="1">IFERROR(BX146*BX54^2*E3_Parameter!$C$18/(2*BX31),0)</f>
        <v>0</v>
      </c>
      <c r="BY170" s="89">
        <f ca="1">IFERROR(BY146*BY54^2*E3_Parameter!$C$18/(2*BY31),0)</f>
        <v>0</v>
      </c>
      <c r="BZ170" s="89">
        <f ca="1">IFERROR(BZ146*BZ54^2*E3_Parameter!$C$18/(2*BZ31),0)</f>
        <v>0</v>
      </c>
      <c r="CA170" s="89">
        <f ca="1">IFERROR(CA146*CA54^2*E3_Parameter!$C$18/(2*CA31),0)</f>
        <v>0</v>
      </c>
      <c r="CB170" s="89">
        <f ca="1">IFERROR(CB146*CB54^2*E3_Parameter!$C$18/(2*CB31),0)</f>
        <v>0</v>
      </c>
      <c r="CC170" s="89">
        <f ca="1">IFERROR(CC146*CC54^2*E3_Parameter!$C$18/(2*CC31),0)</f>
        <v>0</v>
      </c>
      <c r="CD170" s="89">
        <f ca="1">IFERROR(CD146*CD54^2*E3_Parameter!$C$18/(2*CD31),0)</f>
        <v>0</v>
      </c>
      <c r="CE170" s="89">
        <f ca="1">IFERROR(CE146*CE54^2*E3_Parameter!$C$18/(2*CE31),0)</f>
        <v>0</v>
      </c>
      <c r="CF170" s="89">
        <f ca="1">IFERROR(CF146*CF54^2*E3_Parameter!$C$18/(2*CF31),0)</f>
        <v>0</v>
      </c>
      <c r="CG170" s="89">
        <f ca="1">IFERROR(CG146*CG54^2*E3_Parameter!$C$18/(2*CG31),0)</f>
        <v>0</v>
      </c>
      <c r="CH170" s="89">
        <f ca="1">IFERROR(CH146*CH54^2*E3_Parameter!$C$18/(2*CH31),0)</f>
        <v>0</v>
      </c>
      <c r="CI170" s="89">
        <f ca="1">IFERROR(CI146*CI54^2*E3_Parameter!$C$18/(2*CI31),0)</f>
        <v>0</v>
      </c>
      <c r="CJ170" s="89">
        <f ca="1">IFERROR(CJ146*CJ54^2*E3_Parameter!$C$18/(2*CJ31),0)</f>
        <v>0</v>
      </c>
      <c r="CK170" s="89">
        <f ca="1">IFERROR(CK146*CK54^2*E3_Parameter!$C$18/(2*CK31),0)</f>
        <v>0</v>
      </c>
      <c r="CL170" s="89">
        <f ca="1">IFERROR(CL146*CL54^2*E3_Parameter!$C$18/(2*CL31),0)</f>
        <v>0</v>
      </c>
      <c r="CM170" s="89">
        <f ca="1">IFERROR(CM146*CM54^2*E3_Parameter!$C$18/(2*CM31),0)</f>
        <v>0</v>
      </c>
      <c r="CN170" s="89">
        <f ca="1">IFERROR(CN146*CN54^2*E3_Parameter!$C$18/(2*CN31),0)</f>
        <v>0</v>
      </c>
      <c r="CO170" s="89">
        <f ca="1">IFERROR(CO146*CO54^2*E3_Parameter!$C$18/(2*CO31),0)</f>
        <v>0</v>
      </c>
      <c r="CP170" s="89">
        <f ca="1">IFERROR(CP146*CP54^2*E3_Parameter!$C$18/(2*CP31),0)</f>
        <v>0</v>
      </c>
      <c r="CQ170" s="89">
        <f ca="1">IFERROR(CQ146*CQ54^2*E3_Parameter!$C$18/(2*CQ31),0)</f>
        <v>0</v>
      </c>
      <c r="CR170" s="89">
        <f ca="1">IFERROR(CR146*CR54^2*E3_Parameter!$C$18/(2*CR31),0)</f>
        <v>0</v>
      </c>
      <c r="CS170" s="89">
        <f ca="1">IFERROR(CS146*CS54^2*E3_Parameter!$C$18/(2*CS31),0)</f>
        <v>0</v>
      </c>
      <c r="CT170" s="89">
        <f ca="1">IFERROR(CT146*CT54^2*E3_Parameter!$C$18/(2*CT31),0)</f>
        <v>0</v>
      </c>
      <c r="CU170" s="89">
        <f ca="1">IFERROR(CU146*CU54^2*E3_Parameter!$C$18/(2*CU31),0)</f>
        <v>0</v>
      </c>
      <c r="CV170" s="89">
        <f ca="1">IFERROR(CV146*CV54^2*E3_Parameter!$C$18/(2*CV31),0)</f>
        <v>0</v>
      </c>
      <c r="CW170" s="89">
        <f ca="1">IFERROR(CW146*CW54^2*E3_Parameter!$C$18/(2*CW31),0)</f>
        <v>0</v>
      </c>
      <c r="CX170" s="89">
        <f ca="1">IFERROR(CX146*CX54^2*E3_Parameter!$C$18/(2*CX31),0)</f>
        <v>0</v>
      </c>
      <c r="CY170" s="89">
        <f ca="1">IFERROR(CY146*CY54^2*E3_Parameter!$C$18/(2*CY31),0)</f>
        <v>0</v>
      </c>
      <c r="CZ170" s="89">
        <f ca="1">IFERROR(CZ146*CZ54^2*E3_Parameter!$C$18/(2*CZ31),0)</f>
        <v>0</v>
      </c>
      <c r="DA170" s="89">
        <f ca="1">IFERROR(DA146*DA54^2*E3_Parameter!$C$18/(2*DA31),0)</f>
        <v>0</v>
      </c>
      <c r="DB170" s="89">
        <f ca="1">IFERROR(DB146*DB54^2*E3_Parameter!$C$18/(2*DB31),0)</f>
        <v>0</v>
      </c>
      <c r="DC170" s="89">
        <f ca="1">IFERROR(DC146*DC54^2*E3_Parameter!$C$18/(2*DC31),0)</f>
        <v>0</v>
      </c>
      <c r="DD170" s="89">
        <f ca="1">IFERROR(DD146*DD54^2*E3_Parameter!$C$18/(2*DD31),0)</f>
        <v>0</v>
      </c>
      <c r="DE170" s="89">
        <f ca="1">IFERROR(DE146*DE54^2*E3_Parameter!$C$18/(2*DE31),0)</f>
        <v>0</v>
      </c>
      <c r="DF170" s="89">
        <f ca="1">IFERROR(DF146*DF54^2*E3_Parameter!$C$18/(2*DF31),0)</f>
        <v>0</v>
      </c>
      <c r="DG170" s="89">
        <f ca="1">IFERROR(DG146*DG54^2*E3_Parameter!$C$18/(2*DG31),0)</f>
        <v>0</v>
      </c>
      <c r="DH170" s="89">
        <f ca="1">IFERROR(DH146*DH54^2*E3_Parameter!$C$18/(2*DH31),0)</f>
        <v>0</v>
      </c>
      <c r="DI170" s="89">
        <f ca="1">IFERROR(DI146*DI54^2*E3_Parameter!$C$18/(2*DI31),0)</f>
        <v>0</v>
      </c>
      <c r="DJ170" s="89">
        <f ca="1">IFERROR(DJ146*DJ54^2*E3_Parameter!$C$18/(2*DJ31),0)</f>
        <v>0</v>
      </c>
      <c r="DK170" s="89">
        <f ca="1">IFERROR(DK146*DK54^2*E3_Parameter!$C$18/(2*DK31),0)</f>
        <v>0</v>
      </c>
      <c r="DL170" s="89">
        <f ca="1">IFERROR(DL146*DL54^2*E3_Parameter!$C$18/(2*DL31),0)</f>
        <v>0</v>
      </c>
      <c r="DM170" s="89">
        <f ca="1">IFERROR(DM146*DM54^2*E3_Parameter!$C$18/(2*DM31),0)</f>
        <v>0</v>
      </c>
      <c r="DN170" s="89">
        <f ca="1">IFERROR(DN146*DN54^2*E3_Parameter!$C$18/(2*DN31),0)</f>
        <v>0</v>
      </c>
      <c r="DO170" s="89">
        <f ca="1">IFERROR(DO146*DO54^2*E3_Parameter!$C$18/(2*DO31),0)</f>
        <v>0</v>
      </c>
      <c r="DP170" s="89">
        <f ca="1">IFERROR(DP146*DP54^2*E3_Parameter!$C$18/(2*DP31),0)</f>
        <v>0</v>
      </c>
      <c r="DQ170" s="89">
        <f ca="1">IFERROR(DQ146*DQ54^2*E3_Parameter!$C$18/(2*DQ31),0)</f>
        <v>0</v>
      </c>
      <c r="DR170" s="89">
        <f ca="1">IFERROR(DR146*DR54^2*E3_Parameter!$C$18/(2*DR31),0)</f>
        <v>0</v>
      </c>
      <c r="DS170" s="89">
        <f ca="1">IFERROR(DS146*DS54^2*E3_Parameter!$C$18/(2*DS31),0)</f>
        <v>0</v>
      </c>
      <c r="DT170" s="89">
        <f ca="1">IFERROR(DT146*DT54^2*E3_Parameter!$C$18/(2*DT31),0)</f>
        <v>0</v>
      </c>
      <c r="DU170" s="89">
        <f ca="1">IFERROR(DU146*DU54^2*E3_Parameter!$C$18/(2*DU31),0)</f>
        <v>0</v>
      </c>
      <c r="DV170" s="89">
        <f ca="1">IFERROR(DV146*DV54^2*E3_Parameter!$C$18/(2*DV31),0)</f>
        <v>0</v>
      </c>
      <c r="DW170" s="89">
        <f ca="1">IFERROR(DW146*DW54^2*E3_Parameter!$C$18/(2*DW31),0)</f>
        <v>0</v>
      </c>
      <c r="DX170" s="89">
        <f ca="1">IFERROR(DX146*DX54^2*E3_Parameter!$C$18/(2*DX31),0)</f>
        <v>0</v>
      </c>
      <c r="DY170" s="89">
        <f ca="1">IFERROR(DY146*DY54^2*E3_Parameter!$C$18/(2*DY31),0)</f>
        <v>0</v>
      </c>
      <c r="DZ170" s="89">
        <f ca="1">IFERROR(DZ146*DZ54^2*E3_Parameter!$C$18/(2*DZ31),0)</f>
        <v>0</v>
      </c>
      <c r="EA170" s="89">
        <f ca="1">IFERROR(EA146*EA54^2*E3_Parameter!$C$18/(2*EA31),0)</f>
        <v>0</v>
      </c>
      <c r="EB170" s="89">
        <f ca="1">IFERROR(EB146*EB54^2*E3_Parameter!$C$18/(2*EB31),0)</f>
        <v>0</v>
      </c>
      <c r="EC170" s="89">
        <f ca="1">IFERROR(EC146*EC54^2*E3_Parameter!$C$18/(2*EC31),0)</f>
        <v>0</v>
      </c>
      <c r="ED170" s="89">
        <f ca="1">IFERROR(ED146*ED54^2*E3_Parameter!$C$18/(2*ED31),0)</f>
        <v>0</v>
      </c>
      <c r="EE170" s="89">
        <f ca="1">IFERROR(EE146*EE54^2*E3_Parameter!$C$18/(2*EE31),0)</f>
        <v>0</v>
      </c>
      <c r="EF170" s="89">
        <f ca="1">IFERROR(EF146*EF54^2*E3_Parameter!$C$18/(2*EF31),0)</f>
        <v>0</v>
      </c>
      <c r="EG170" s="89">
        <f ca="1">IFERROR(EG146*EG54^2*E3_Parameter!$C$18/(2*EG31),0)</f>
        <v>0</v>
      </c>
      <c r="EH170" s="89">
        <f ca="1">IFERROR(EH146*EH54^2*E3_Parameter!$C$18/(2*EH31),0)</f>
        <v>0</v>
      </c>
      <c r="EI170" s="89">
        <f ca="1">IFERROR(EI146*EI54^2*E3_Parameter!$C$18/(2*EI31),0)</f>
        <v>0</v>
      </c>
      <c r="EJ170" s="89">
        <f ca="1">IFERROR(EJ146*EJ54^2*E3_Parameter!$C$18/(2*EJ31),0)</f>
        <v>0</v>
      </c>
      <c r="EK170" s="89">
        <f ca="1">IFERROR(EK146*EK54^2*E3_Parameter!$C$18/(2*EK31),0)</f>
        <v>0</v>
      </c>
      <c r="EL170" s="89">
        <f ca="1">IFERROR(EL146*EL54^2*E3_Parameter!$C$18/(2*EL31),0)</f>
        <v>0</v>
      </c>
      <c r="EM170" s="89">
        <f ca="1">IFERROR(EM146*EM54^2*E3_Parameter!$C$18/(2*EM31),0)</f>
        <v>0</v>
      </c>
      <c r="EN170" s="89">
        <f ca="1">IFERROR(EN146*EN54^2*E3_Parameter!$C$18/(2*EN31),0)</f>
        <v>0</v>
      </c>
      <c r="EO170" s="89">
        <f ca="1">IFERROR(EO146*EO54^2*E3_Parameter!$C$18/(2*EO31),0)</f>
        <v>0</v>
      </c>
      <c r="EP170" s="89">
        <f ca="1">IFERROR(EP146*EP54^2*E3_Parameter!$C$18/(2*EP31),0)</f>
        <v>0</v>
      </c>
      <c r="EQ170" s="89">
        <f ca="1">IFERROR(EQ146*EQ54^2*E3_Parameter!$C$18/(2*EQ31),0)</f>
        <v>0</v>
      </c>
      <c r="ER170" s="89">
        <f ca="1">IFERROR(ER146*ER54^2*E3_Parameter!$C$18/(2*ER31),0)</f>
        <v>0</v>
      </c>
      <c r="ES170" s="89">
        <f ca="1">IFERROR(ES146*ES54^2*E3_Parameter!$C$18/(2*ES31),0)</f>
        <v>0</v>
      </c>
      <c r="ET170" s="89">
        <f ca="1">IFERROR(ET146*ET54^2*E3_Parameter!$C$18/(2*ET31),0)</f>
        <v>0</v>
      </c>
      <c r="EU170" s="89">
        <f ca="1">IFERROR(EU146*EU54^2*E3_Parameter!$C$18/(2*EU31),0)</f>
        <v>0</v>
      </c>
      <c r="EV170" s="89">
        <f ca="1">IFERROR(EV146*EV54^2*E3_Parameter!$C$18/(2*EV31),0)</f>
        <v>0</v>
      </c>
      <c r="EW170" s="89">
        <f ca="1">IFERROR(EW146*EW54^2*E3_Parameter!$C$18/(2*EW31),0)</f>
        <v>0</v>
      </c>
      <c r="EX170" s="89">
        <f ca="1">IFERROR(EX146*EX54^2*E3_Parameter!$C$18/(2*EX31),0)</f>
        <v>0</v>
      </c>
      <c r="EY170" s="89">
        <f ca="1">IFERROR(EY146*EY54^2*E3_Parameter!$C$18/(2*EY31),0)</f>
        <v>0</v>
      </c>
      <c r="EZ170" s="89">
        <f ca="1">IFERROR(EZ146*EZ54^2*E3_Parameter!$C$18/(2*EZ31),0)</f>
        <v>0</v>
      </c>
      <c r="FA170" s="89">
        <f ca="1">IFERROR(FA146*FA54^2*E3_Parameter!$C$18/(2*FA31),0)</f>
        <v>0</v>
      </c>
      <c r="FB170" s="89">
        <f ca="1">IFERROR(FB146*FB54^2*E3_Parameter!$C$18/(2*FB31),0)</f>
        <v>0</v>
      </c>
      <c r="FC170" s="89">
        <f ca="1">IFERROR(FC146*FC54^2*E3_Parameter!$C$18/(2*FC31),0)</f>
        <v>0</v>
      </c>
      <c r="FD170" s="89">
        <f ca="1">IFERROR(FD146*FD54^2*E3_Parameter!$C$18/(2*FD31),0)</f>
        <v>0</v>
      </c>
      <c r="FE170" s="89">
        <f ca="1">IFERROR(FE146*FE54^2*E3_Parameter!$C$18/(2*FE31),0)</f>
        <v>0</v>
      </c>
      <c r="FF170" s="89">
        <f ca="1">IFERROR(FF146*FF54^2*E3_Parameter!$C$18/(2*FF31),0)</f>
        <v>0</v>
      </c>
      <c r="FG170" s="89">
        <f ca="1">IFERROR(FG146*FG54^2*E3_Parameter!$C$18/(2*FG31),0)</f>
        <v>0</v>
      </c>
      <c r="FH170" s="89">
        <f ca="1">IFERROR(FH146*FH54^2*E3_Parameter!$C$18/(2*FH31),0)</f>
        <v>0</v>
      </c>
      <c r="FI170" s="89">
        <f ca="1">IFERROR(FI146*FI54^2*E3_Parameter!$C$18/(2*FI31),0)</f>
        <v>0</v>
      </c>
      <c r="FJ170" s="89">
        <f ca="1">IFERROR(FJ146*FJ54^2*E3_Parameter!$C$18/(2*FJ31),0)</f>
        <v>0</v>
      </c>
      <c r="FK170" s="89">
        <f ca="1">IFERROR(FK146*FK54^2*E3_Parameter!$C$18/(2*FK31),0)</f>
        <v>0</v>
      </c>
      <c r="FL170" s="89">
        <f ca="1">IFERROR(FL146*FL54^2*E3_Parameter!$C$18/(2*FL31),0)</f>
        <v>0</v>
      </c>
      <c r="FM170" s="89">
        <f ca="1">IFERROR(FM146*FM54^2*E3_Parameter!$C$18/(2*FM31),0)</f>
        <v>0</v>
      </c>
      <c r="FN170" s="89">
        <f ca="1">IFERROR(FN146*FN54^2*E3_Parameter!$C$18/(2*FN31),0)</f>
        <v>0</v>
      </c>
      <c r="FO170" s="89">
        <f ca="1">IFERROR(FO146*FO54^2*E3_Parameter!$C$18/(2*FO31),0)</f>
        <v>0</v>
      </c>
      <c r="FP170" s="89">
        <f ca="1">IFERROR(FP146*FP54^2*E3_Parameter!$C$18/(2*FP31),0)</f>
        <v>0</v>
      </c>
      <c r="FQ170" s="89">
        <f ca="1">IFERROR(FQ146*FQ54^2*E3_Parameter!$C$18/(2*FQ31),0)</f>
        <v>0</v>
      </c>
      <c r="FR170" s="89">
        <f ca="1">IFERROR(FR146*FR54^2*E3_Parameter!$C$18/(2*FR31),0)</f>
        <v>0</v>
      </c>
      <c r="FS170" s="89">
        <f ca="1">IFERROR(FS146*FS54^2*E3_Parameter!$C$18/(2*FS31),0)</f>
        <v>0</v>
      </c>
      <c r="FT170" s="89">
        <f ca="1">IFERROR(FT146*FT54^2*E3_Parameter!$C$18/(2*FT31),0)</f>
        <v>0</v>
      </c>
      <c r="FU170" s="89">
        <f ca="1">IFERROR(FU146*FU54^2*E3_Parameter!$C$18/(2*FU31),0)</f>
        <v>0</v>
      </c>
      <c r="FV170" s="89">
        <f ca="1">IFERROR(FV146*FV54^2*E3_Parameter!$C$18/(2*FV31),0)</f>
        <v>0</v>
      </c>
      <c r="FW170" s="89">
        <f ca="1">IFERROR(FW146*FW54^2*E3_Parameter!$C$18/(2*FW31),0)</f>
        <v>0</v>
      </c>
      <c r="FX170" s="89">
        <f ca="1">IFERROR(FX146*FX54^2*E3_Parameter!$C$18/(2*FX31),0)</f>
        <v>0</v>
      </c>
      <c r="FY170" s="89">
        <f ca="1">IFERROR(FY146*FY54^2*E3_Parameter!$C$18/(2*FY31),0)</f>
        <v>0</v>
      </c>
      <c r="FZ170" s="89">
        <f ca="1">IFERROR(FZ146*FZ54^2*E3_Parameter!$C$18/(2*FZ31),0)</f>
        <v>0</v>
      </c>
      <c r="GA170" s="89">
        <f ca="1">IFERROR(GA146*GA54^2*E3_Parameter!$C$18/(2*GA31),0)</f>
        <v>0</v>
      </c>
      <c r="GB170" s="89">
        <f ca="1">IFERROR(GB146*GB54^2*E3_Parameter!$C$18/(2*GB31),0)</f>
        <v>0</v>
      </c>
      <c r="GC170" s="89">
        <f ca="1">IFERROR(GC146*GC54^2*E3_Parameter!$C$18/(2*GC31),0)</f>
        <v>0</v>
      </c>
      <c r="GD170" s="89">
        <f ca="1">IFERROR(GD146*GD54^2*E3_Parameter!$C$18/(2*GD31),0)</f>
        <v>0</v>
      </c>
      <c r="GE170" s="89">
        <f ca="1">IFERROR(GE146*GE54^2*E3_Parameter!$C$18/(2*GE31),0)</f>
        <v>0</v>
      </c>
      <c r="GF170" s="89">
        <f ca="1">IFERROR(GF146*GF54^2*E3_Parameter!$C$18/(2*GF31),0)</f>
        <v>0</v>
      </c>
      <c r="GG170" s="89">
        <f ca="1">IFERROR(GG146*GG54^2*E3_Parameter!$C$18/(2*GG31),0)</f>
        <v>0</v>
      </c>
      <c r="GH170" s="89">
        <f ca="1">IFERROR(GH146*GH54^2*E3_Parameter!$C$18/(2*GH31),0)</f>
        <v>0</v>
      </c>
      <c r="GI170" s="89">
        <f ca="1">IFERROR(GI146*GI54^2*E3_Parameter!$C$18/(2*GI31),0)</f>
        <v>0</v>
      </c>
      <c r="GJ170" s="89">
        <f ca="1">IFERROR(GJ146*GJ54^2*E3_Parameter!$C$18/(2*GJ31),0)</f>
        <v>0</v>
      </c>
      <c r="GK170" s="89">
        <f ca="1">IFERROR(GK146*GK54^2*E3_Parameter!$C$18/(2*GK31),0)</f>
        <v>0</v>
      </c>
      <c r="GL170" s="89">
        <f ca="1">IFERROR(GL146*GL54^2*E3_Parameter!$C$18/(2*GL31),0)</f>
        <v>0</v>
      </c>
      <c r="GM170" s="89">
        <f ca="1">IFERROR(GM146*GM54^2*E3_Parameter!$C$18/(2*GM31),0)</f>
        <v>0</v>
      </c>
      <c r="GN170" s="89">
        <f ca="1">IFERROR(GN146*GN54^2*E3_Parameter!$C$18/(2*GN31),0)</f>
        <v>0</v>
      </c>
      <c r="GO170" s="89">
        <f ca="1">IFERROR(GO146*GO54^2*E3_Parameter!$C$18/(2*GO31),0)</f>
        <v>0</v>
      </c>
      <c r="GP170" s="89">
        <f ca="1">IFERROR(GP146*GP54^2*E3_Parameter!$C$18/(2*GP31),0)</f>
        <v>0</v>
      </c>
      <c r="GQ170" s="89">
        <f ca="1">IFERROR(GQ146*GQ54^2*E3_Parameter!$C$18/(2*GQ31),0)</f>
        <v>0</v>
      </c>
      <c r="GR170" s="89">
        <f ca="1">IFERROR(GR146*GR54^2*E3_Parameter!$C$18/(2*GR31),0)</f>
        <v>0</v>
      </c>
      <c r="GS170" s="89">
        <f ca="1">IFERROR(GS146*GS54^2*E3_Parameter!$C$18/(2*GS31),0)</f>
        <v>0</v>
      </c>
      <c r="GT170" s="89">
        <f ca="1">IFERROR(GT146*GT54^2*E3_Parameter!$C$18/(2*GT31),0)</f>
        <v>0</v>
      </c>
      <c r="GU170" s="89">
        <f ca="1">IFERROR(GU146*GU54^2*E3_Parameter!$C$18/(2*GU31),0)</f>
        <v>0</v>
      </c>
      <c r="GV170" s="89">
        <f ca="1">IFERROR(GV146*GV54^2*E3_Parameter!$C$18/(2*GV31),0)</f>
        <v>0</v>
      </c>
      <c r="GW170" s="89">
        <f ca="1">IFERROR(GW146*GW54^2*E3_Parameter!$C$18/(2*GW31),0)</f>
        <v>0</v>
      </c>
      <c r="GX170" s="89">
        <f ca="1">IFERROR(GX146*GX54^2*E3_Parameter!$C$18/(2*GX31),0)</f>
        <v>0</v>
      </c>
      <c r="GY170" s="89">
        <f ca="1">IFERROR(GY146*GY54^2*E3_Parameter!$C$18/(2*GY31),0)</f>
        <v>0</v>
      </c>
      <c r="GZ170" s="89">
        <f ca="1">IFERROR(GZ146*GZ54^2*E3_Parameter!$C$18/(2*GZ31),0)</f>
        <v>0</v>
      </c>
      <c r="HA170" s="89">
        <f ca="1">IFERROR(HA146*HA54^2*E3_Parameter!$C$18/(2*HA31),0)</f>
        <v>0</v>
      </c>
      <c r="HB170" s="89">
        <f ca="1">IFERROR(HB146*HB54^2*E3_Parameter!$C$18/(2*HB31),0)</f>
        <v>0</v>
      </c>
      <c r="HC170" s="89">
        <f ca="1">IFERROR(HC146*HC54^2*E3_Parameter!$C$18/(2*HC31),0)</f>
        <v>0</v>
      </c>
      <c r="HD170" s="89">
        <f ca="1">IFERROR(HD146*HD54^2*E3_Parameter!$C$18/(2*HD31),0)</f>
        <v>0</v>
      </c>
      <c r="HE170" s="89">
        <f ca="1">IFERROR(HE146*HE54^2*E3_Parameter!$C$18/(2*HE31),0)</f>
        <v>0</v>
      </c>
      <c r="HF170" s="89">
        <f ca="1">IFERROR(HF146*HF54^2*E3_Parameter!$C$18/(2*HF31),0)</f>
        <v>0</v>
      </c>
      <c r="HG170" s="89">
        <f ca="1">IFERROR(HG146*HG54^2*E3_Parameter!$C$18/(2*HG31),0)</f>
        <v>0</v>
      </c>
      <c r="HH170" s="89">
        <f ca="1">IFERROR(HH146*HH54^2*E3_Parameter!$C$18/(2*HH31),0)</f>
        <v>0</v>
      </c>
      <c r="HI170" s="89">
        <f ca="1">IFERROR(HI146*HI54^2*E3_Parameter!$C$18/(2*HI31),0)</f>
        <v>0</v>
      </c>
      <c r="HJ170" s="89">
        <f ca="1">IFERROR(HJ146*HJ54^2*E3_Parameter!$C$18/(2*HJ31),0)</f>
        <v>0</v>
      </c>
      <c r="HK170" s="89">
        <f ca="1">IFERROR(HK146*HK54^2*E3_Parameter!$C$18/(2*HK31),0)</f>
        <v>0</v>
      </c>
      <c r="HL170" s="89">
        <f ca="1">IFERROR(HL146*HL54^2*E3_Parameter!$C$18/(2*HL31),0)</f>
        <v>0</v>
      </c>
      <c r="HM170" s="89">
        <f ca="1">IFERROR(HM146*HM54^2*E3_Parameter!$C$18/(2*HM31),0)</f>
        <v>0</v>
      </c>
      <c r="HN170" s="89">
        <f ca="1">IFERROR(HN146*HN54^2*E3_Parameter!$C$18/(2*HN31),0)</f>
        <v>0</v>
      </c>
      <c r="HO170" s="89">
        <f ca="1">IFERROR(HO146*HO54^2*E3_Parameter!$C$18/(2*HO31),0)</f>
        <v>0</v>
      </c>
      <c r="HP170" s="89">
        <f ca="1">IFERROR(HP146*HP54^2*E3_Parameter!$C$18/(2*HP31),0)</f>
        <v>0</v>
      </c>
      <c r="HQ170" s="89">
        <f ca="1">IFERROR(HQ146*HQ54^2*E3_Parameter!$C$18/(2*HQ31),0)</f>
        <v>0</v>
      </c>
      <c r="HR170" s="89">
        <f ca="1">IFERROR(HR146*HR54^2*E3_Parameter!$C$18/(2*HR31),0)</f>
        <v>0</v>
      </c>
      <c r="HS170" s="89">
        <f ca="1">IFERROR(HS146*HS54^2*E3_Parameter!$C$18/(2*HS31),0)</f>
        <v>0</v>
      </c>
      <c r="HT170" s="89">
        <f ca="1">IFERROR(HT146*HT54^2*E3_Parameter!$C$18/(2*HT31),0)</f>
        <v>0</v>
      </c>
      <c r="HU170" s="89">
        <f ca="1">IFERROR(HU146*HU54^2*E3_Parameter!$C$18/(2*HU31),0)</f>
        <v>0</v>
      </c>
      <c r="HV170" s="89">
        <f ca="1">IFERROR(HV146*HV54^2*E3_Parameter!$C$18/(2*HV31),0)</f>
        <v>0</v>
      </c>
      <c r="HW170" s="89">
        <f ca="1">IFERROR(HW146*HW54^2*E3_Parameter!$C$18/(2*HW31),0)</f>
        <v>0</v>
      </c>
      <c r="HX170" s="89">
        <f ca="1">IFERROR(HX146*HX54^2*E3_Parameter!$C$18/(2*HX31),0)</f>
        <v>0</v>
      </c>
      <c r="HY170" s="89">
        <f ca="1">IFERROR(HY146*HY54^2*E3_Parameter!$C$18/(2*HY31),0)</f>
        <v>0</v>
      </c>
      <c r="HZ170" s="89">
        <f ca="1">IFERROR(HZ146*HZ54^2*E3_Parameter!$C$18/(2*HZ31),0)</f>
        <v>0</v>
      </c>
      <c r="IA170" s="89">
        <f ca="1">IFERROR(IA146*IA54^2*E3_Parameter!$C$18/(2*IA31),0)</f>
        <v>0</v>
      </c>
      <c r="IB170" s="89">
        <f ca="1">IFERROR(IB146*IB54^2*E3_Parameter!$C$18/(2*IB31),0)</f>
        <v>0</v>
      </c>
      <c r="IC170" s="89">
        <f ca="1">IFERROR(IC146*IC54^2*E3_Parameter!$C$18/(2*IC31),0)</f>
        <v>0</v>
      </c>
      <c r="ID170" s="89">
        <f ca="1">IFERROR(ID146*ID54^2*E3_Parameter!$C$18/(2*ID31),0)</f>
        <v>0</v>
      </c>
      <c r="IE170" s="89">
        <f ca="1">IFERROR(IE146*IE54^2*E3_Parameter!$C$18/(2*IE31),0)</f>
        <v>0</v>
      </c>
      <c r="IF170" s="89">
        <f ca="1">IFERROR(IF146*IF54^2*E3_Parameter!$C$18/(2*IF31),0)</f>
        <v>0</v>
      </c>
      <c r="IG170" s="89">
        <f ca="1">IFERROR(IG146*IG54^2*E3_Parameter!$C$18/(2*IG31),0)</f>
        <v>0</v>
      </c>
      <c r="IH170" s="89">
        <f ca="1">IFERROR(IH146*IH54^2*E3_Parameter!$C$18/(2*IH31),0)</f>
        <v>0</v>
      </c>
      <c r="II170" s="89">
        <f ca="1">IFERROR(II146*II54^2*E3_Parameter!$C$18/(2*II31),0)</f>
        <v>0</v>
      </c>
      <c r="IJ170" s="89">
        <f ca="1">IFERROR(IJ146*IJ54^2*E3_Parameter!$C$18/(2*IJ31),0)</f>
        <v>0</v>
      </c>
      <c r="IK170" s="89">
        <f ca="1">IFERROR(IK146*IK54^2*E3_Parameter!$C$18/(2*IK31),0)</f>
        <v>0</v>
      </c>
      <c r="IL170" s="89">
        <f ca="1">IFERROR(IL146*IL54^2*E3_Parameter!$C$18/(2*IL31),0)</f>
        <v>0</v>
      </c>
      <c r="IM170" s="89">
        <f ca="1">IFERROR(IM146*IM54^2*E3_Parameter!$C$18/(2*IM31),0)</f>
        <v>0</v>
      </c>
      <c r="IN170" s="89">
        <f ca="1">IFERROR(IN146*IN54^2*E3_Parameter!$C$18/(2*IN31),0)</f>
        <v>0</v>
      </c>
      <c r="IO170" s="89">
        <f ca="1">IFERROR(IO146*IO54^2*E3_Parameter!$C$18/(2*IO31),0)</f>
        <v>0</v>
      </c>
      <c r="IP170" s="89">
        <f ca="1">IFERROR(IP146*IP54^2*E3_Parameter!$C$18/(2*IP31),0)</f>
        <v>0</v>
      </c>
      <c r="IQ170" s="89">
        <f ca="1">IFERROR(IQ146*IQ54^2*E3_Parameter!$C$18/(2*IQ31),0)</f>
        <v>0</v>
      </c>
      <c r="IR170" s="89">
        <f ca="1">IFERROR(IR146*IR54^2*E3_Parameter!$C$18/(2*IR31),0)</f>
        <v>0</v>
      </c>
      <c r="IS170" s="89">
        <f ca="1">IFERROR(IS146*IS54^2*E3_Parameter!$C$18/(2*IS31),0)</f>
        <v>0</v>
      </c>
      <c r="IT170" s="89">
        <f ca="1">IFERROR(IT146*IT54^2*E3_Parameter!$C$18/(2*IT31),0)</f>
        <v>0</v>
      </c>
      <c r="IU170" s="89">
        <f ca="1">IFERROR(IU146*IU54^2*E3_Parameter!$C$18/(2*IU31),0)</f>
        <v>0</v>
      </c>
      <c r="IV170" s="89">
        <f ca="1">IFERROR(IV146*IV54^2*E3_Parameter!$C$18/(2*IV31),0)</f>
        <v>0</v>
      </c>
      <c r="IW170" s="89">
        <f ca="1">IFERROR(IW146*IW54^2*E3_Parameter!$C$18/(2*IW31),0)</f>
        <v>0</v>
      </c>
      <c r="IX170" s="89">
        <f ca="1">IFERROR(IX146*IX54^2*E3_Parameter!$C$18/(2*IX31),0)</f>
        <v>0</v>
      </c>
      <c r="IY170" s="89">
        <f ca="1">IFERROR(IY146*IY54^2*E3_Parameter!$C$18/(2*IY31),0)</f>
        <v>0</v>
      </c>
      <c r="IZ170" s="89">
        <f ca="1">IFERROR(IZ146*IZ54^2*E3_Parameter!$C$18/(2*IZ31),0)</f>
        <v>0</v>
      </c>
      <c r="JA170" s="89">
        <f ca="1">IFERROR(JA146*JA54^2*E3_Parameter!$C$18/(2*JA31),0)</f>
        <v>0</v>
      </c>
      <c r="JB170" s="89">
        <f ca="1">IFERROR(JB146*JB54^2*E3_Parameter!$C$18/(2*JB31),0)</f>
        <v>0</v>
      </c>
      <c r="JC170" s="89">
        <f ca="1">IFERROR(JC146*JC54^2*E3_Parameter!$C$18/(2*JC31),0)</f>
        <v>0</v>
      </c>
      <c r="JD170" s="89">
        <f ca="1">IFERROR(JD146*JD54^2*E3_Parameter!$C$18/(2*JD31),0)</f>
        <v>0</v>
      </c>
      <c r="JE170" s="89">
        <f ca="1">IFERROR(JE146*JE54^2*E3_Parameter!$C$18/(2*JE31),0)</f>
        <v>0</v>
      </c>
      <c r="JF170" s="89">
        <f ca="1">IFERROR(JF146*JF54^2*E3_Parameter!$C$18/(2*JF31),0)</f>
        <v>0</v>
      </c>
      <c r="JG170" s="89">
        <f ca="1">IFERROR(JG146*JG54^2*E3_Parameter!$C$18/(2*JG31),0)</f>
        <v>0</v>
      </c>
      <c r="JH170" s="89">
        <f ca="1">IFERROR(JH146*JH54^2*E3_Parameter!$C$18/(2*JH31),0)</f>
        <v>0</v>
      </c>
      <c r="JI170" s="89">
        <f ca="1">IFERROR(JI146*JI54^2*E3_Parameter!$C$18/(2*JI31),0)</f>
        <v>0</v>
      </c>
      <c r="JJ170" s="89">
        <f ca="1">IFERROR(JJ146*JJ54^2*E3_Parameter!$C$18/(2*JJ31),0)</f>
        <v>0</v>
      </c>
      <c r="JK170" s="89">
        <f ca="1">IFERROR(JK146*JK54^2*E3_Parameter!$C$18/(2*JK31),0)</f>
        <v>0</v>
      </c>
      <c r="JL170" s="89">
        <f ca="1">IFERROR(JL146*JL54^2*E3_Parameter!$C$18/(2*JL31),0)</f>
        <v>0</v>
      </c>
      <c r="JM170" s="89">
        <f ca="1">IFERROR(JM146*JM54^2*E3_Parameter!$C$18/(2*JM31),0)</f>
        <v>0</v>
      </c>
      <c r="JN170" s="89">
        <f ca="1">IFERROR(JN146*JN54^2*E3_Parameter!$C$18/(2*JN31),0)</f>
        <v>0</v>
      </c>
      <c r="JO170" s="89">
        <f ca="1">IFERROR(JO146*JO54^2*E3_Parameter!$C$18/(2*JO31),0)</f>
        <v>0</v>
      </c>
      <c r="JP170" s="89">
        <f ca="1">IFERROR(JP146*JP54^2*E3_Parameter!$C$18/(2*JP31),0)</f>
        <v>0</v>
      </c>
      <c r="JQ170" s="89">
        <f ca="1">IFERROR(JQ146*JQ54^2*E3_Parameter!$C$18/(2*JQ31),0)</f>
        <v>0</v>
      </c>
      <c r="JR170" s="89">
        <f ca="1">IFERROR(JR146*JR54^2*E3_Parameter!$C$18/(2*JR31),0)</f>
        <v>0</v>
      </c>
      <c r="JS170" s="89">
        <f ca="1">IFERROR(JS146*JS54^2*E3_Parameter!$C$18/(2*JS31),0)</f>
        <v>0</v>
      </c>
      <c r="JT170" s="89">
        <f ca="1">IFERROR(JT146*JT54^2*E3_Parameter!$C$18/(2*JT31),0)</f>
        <v>0</v>
      </c>
      <c r="JU170" s="89">
        <f ca="1">IFERROR(JU146*JU54^2*E3_Parameter!$C$18/(2*JU31),0)</f>
        <v>0</v>
      </c>
      <c r="JV170" s="89">
        <f ca="1">IFERROR(JV146*JV54^2*E3_Parameter!$C$18/(2*JV31),0)</f>
        <v>0</v>
      </c>
      <c r="JW170" s="89">
        <f ca="1">IFERROR(JW146*JW54^2*E3_Parameter!$C$18/(2*JW31),0)</f>
        <v>0</v>
      </c>
      <c r="JX170" s="89">
        <f ca="1">IFERROR(JX146*JX54^2*E3_Parameter!$C$18/(2*JX31),0)</f>
        <v>0</v>
      </c>
      <c r="JY170" s="89">
        <f ca="1">IFERROR(JY146*JY54^2*E3_Parameter!$C$18/(2*JY31),0)</f>
        <v>0</v>
      </c>
      <c r="JZ170" s="89">
        <f ca="1">IFERROR(JZ146*JZ54^2*E3_Parameter!$C$18/(2*JZ31),0)</f>
        <v>0</v>
      </c>
      <c r="KA170" s="89">
        <f ca="1">IFERROR(KA146*KA54^2*E3_Parameter!$C$18/(2*KA31),0)</f>
        <v>0</v>
      </c>
      <c r="KB170" s="89">
        <f ca="1">IFERROR(KB146*KB54^2*E3_Parameter!$C$18/(2*KB31),0)</f>
        <v>0</v>
      </c>
      <c r="KC170" s="89">
        <f ca="1">IFERROR(KC146*KC54^2*E3_Parameter!$C$18/(2*KC31),0)</f>
        <v>0</v>
      </c>
      <c r="KD170" s="89">
        <f ca="1">IFERROR(KD146*KD54^2*E3_Parameter!$C$18/(2*KD31),0)</f>
        <v>0</v>
      </c>
      <c r="KE170" s="89">
        <f ca="1">IFERROR(KE146*KE54^2*E3_Parameter!$C$18/(2*KE31),0)</f>
        <v>0</v>
      </c>
      <c r="KF170" s="89">
        <f ca="1">IFERROR(KF146*KF54^2*E3_Parameter!$C$18/(2*KF31),0)</f>
        <v>0</v>
      </c>
      <c r="KG170" s="89">
        <f ca="1">IFERROR(KG146*KG54^2*E3_Parameter!$C$18/(2*KG31),0)</f>
        <v>0</v>
      </c>
      <c r="KH170" s="89">
        <f ca="1">IFERROR(KH146*KH54^2*E3_Parameter!$C$18/(2*KH31),0)</f>
        <v>0</v>
      </c>
      <c r="KI170" s="89">
        <f ca="1">IFERROR(KI146*KI54^2*E3_Parameter!$C$18/(2*KI31),0)</f>
        <v>0</v>
      </c>
      <c r="KJ170" s="89">
        <f ca="1">IFERROR(KJ146*KJ54^2*E3_Parameter!$C$18/(2*KJ31),0)</f>
        <v>0</v>
      </c>
      <c r="KK170" s="89">
        <f ca="1">IFERROR(KK146*KK54^2*E3_Parameter!$C$18/(2*KK31),0)</f>
        <v>0</v>
      </c>
      <c r="KL170" s="89">
        <f ca="1">IFERROR(KL146*KL54^2*E3_Parameter!$C$18/(2*KL31),0)</f>
        <v>0</v>
      </c>
      <c r="KM170" s="89">
        <f ca="1">IFERROR(KM146*KM54^2*E3_Parameter!$C$18/(2*KM31),0)</f>
        <v>0</v>
      </c>
      <c r="KN170" s="89">
        <f ca="1">IFERROR(KN146*KN54^2*E3_Parameter!$C$18/(2*KN31),0)</f>
        <v>0</v>
      </c>
      <c r="KO170" s="89">
        <f ca="1">IFERROR(KO146*KO54^2*E3_Parameter!$C$18/(2*KO31),0)</f>
        <v>0</v>
      </c>
      <c r="KP170" s="89">
        <f ca="1">IFERROR(KP146*KP54^2*E3_Parameter!$C$18/(2*KP31),0)</f>
        <v>0</v>
      </c>
      <c r="KQ170" s="89">
        <f ca="1">IFERROR(KQ146*KQ54^2*E3_Parameter!$C$18/(2*KQ31),0)</f>
        <v>0</v>
      </c>
      <c r="KR170" s="89">
        <f ca="1">IFERROR(KR146*KR54^2*E3_Parameter!$C$18/(2*KR31),0)</f>
        <v>0</v>
      </c>
      <c r="KS170" s="89">
        <f ca="1">IFERROR(KS146*KS54^2*E3_Parameter!$C$18/(2*KS31),0)</f>
        <v>0</v>
      </c>
      <c r="KT170" s="89">
        <f ca="1">IFERROR(KT146*KT54^2*E3_Parameter!$C$18/(2*KT31),0)</f>
        <v>0</v>
      </c>
      <c r="KU170" s="89">
        <f ca="1">IFERROR(KU146*KU54^2*E3_Parameter!$C$18/(2*KU31),0)</f>
        <v>0</v>
      </c>
      <c r="KV170" s="89">
        <f ca="1">IFERROR(KV146*KV54^2*E3_Parameter!$C$18/(2*KV31),0)</f>
        <v>0</v>
      </c>
      <c r="KW170" s="89">
        <f ca="1">IFERROR(KW146*KW54^2*E3_Parameter!$C$18/(2*KW31),0)</f>
        <v>0</v>
      </c>
      <c r="KX170" s="89">
        <f ca="1">IFERROR(KX146*KX54^2*E3_Parameter!$C$18/(2*KX31),0)</f>
        <v>0</v>
      </c>
      <c r="KY170" s="89">
        <f ca="1">IFERROR(KY146*KY54^2*E3_Parameter!$C$18/(2*KY31),0)</f>
        <v>0</v>
      </c>
      <c r="KZ170" s="89">
        <f ca="1">IFERROR(KZ146*KZ54^2*E3_Parameter!$C$18/(2*KZ31),0)</f>
        <v>0</v>
      </c>
      <c r="LA170" s="89">
        <f ca="1">IFERROR(LA146*LA54^2*E3_Parameter!$C$18/(2*LA31),0)</f>
        <v>0</v>
      </c>
      <c r="LB170" s="89">
        <f ca="1">IFERROR(LB146*LB54^2*E3_Parameter!$C$18/(2*LB31),0)</f>
        <v>0</v>
      </c>
      <c r="LC170" s="89">
        <f ca="1">IFERROR(LC146*LC54^2*E3_Parameter!$C$18/(2*LC31),0)</f>
        <v>0</v>
      </c>
      <c r="LD170" s="89">
        <f ca="1">IFERROR(LD146*LD54^2*E3_Parameter!$C$18/(2*LD31),0)</f>
        <v>0</v>
      </c>
      <c r="LE170" s="89">
        <f ca="1">IFERROR(LE146*LE54^2*E3_Parameter!$C$18/(2*LE31),0)</f>
        <v>0</v>
      </c>
      <c r="LF170" s="89">
        <f ca="1">IFERROR(LF146*LF54^2*E3_Parameter!$C$18/(2*LF31),0)</f>
        <v>0</v>
      </c>
      <c r="LG170" s="89">
        <f ca="1">IFERROR(LG146*LG54^2*E3_Parameter!$C$18/(2*LG31),0)</f>
        <v>0</v>
      </c>
      <c r="LH170" s="89">
        <f ca="1">IFERROR(LH146*LH54^2*E3_Parameter!$C$18/(2*LH31),0)</f>
        <v>0</v>
      </c>
      <c r="LI170" s="89">
        <f ca="1">IFERROR(LI146*LI54^2*E3_Parameter!$C$18/(2*LI31),0)</f>
        <v>0</v>
      </c>
      <c r="LJ170" s="89">
        <f ca="1">IFERROR(LJ146*LJ54^2*E3_Parameter!$C$18/(2*LJ31),0)</f>
        <v>0</v>
      </c>
      <c r="LK170" s="89">
        <f ca="1">IFERROR(LK146*LK54^2*E3_Parameter!$C$18/(2*LK31),0)</f>
        <v>0</v>
      </c>
      <c r="LL170" s="89">
        <f ca="1">IFERROR(LL146*LL54^2*E3_Parameter!$C$18/(2*LL31),0)</f>
        <v>0</v>
      </c>
      <c r="LM170" s="89">
        <f ca="1">IFERROR(LM146*LM54^2*E3_Parameter!$C$18/(2*LM31),0)</f>
        <v>0</v>
      </c>
      <c r="LN170" s="89">
        <f ca="1">IFERROR(LN146*LN54^2*E3_Parameter!$C$18/(2*LN31),0)</f>
        <v>0</v>
      </c>
      <c r="LO170" s="89">
        <f ca="1">IFERROR(LO146*LO54^2*E3_Parameter!$C$18/(2*LO31),0)</f>
        <v>0</v>
      </c>
      <c r="LP170" s="89">
        <f ca="1">IFERROR(LP146*LP54^2*E3_Parameter!$C$18/(2*LP31),0)</f>
        <v>0</v>
      </c>
      <c r="LQ170" s="89">
        <f ca="1">IFERROR(LQ146*LQ54^2*E3_Parameter!$C$18/(2*LQ31),0)</f>
        <v>0</v>
      </c>
      <c r="LR170" s="89">
        <f ca="1">IFERROR(LR146*LR54^2*E3_Parameter!$C$18/(2*LR31),0)</f>
        <v>0</v>
      </c>
      <c r="LS170" s="89">
        <f ca="1">IFERROR(LS146*LS54^2*E3_Parameter!$C$18/(2*LS31),0)</f>
        <v>0</v>
      </c>
      <c r="LT170" s="89">
        <f ca="1">IFERROR(LT146*LT54^2*E3_Parameter!$C$18/(2*LT31),0)</f>
        <v>0</v>
      </c>
      <c r="LU170" s="89">
        <f ca="1">IFERROR(LU146*LU54^2*E3_Parameter!$C$18/(2*LU31),0)</f>
        <v>0</v>
      </c>
      <c r="LV170" s="89">
        <f ca="1">IFERROR(LV146*LV54^2*E3_Parameter!$C$18/(2*LV31),0)</f>
        <v>0</v>
      </c>
      <c r="LW170" s="89">
        <f ca="1">IFERROR(LW146*LW54^2*E3_Parameter!$C$18/(2*LW31),0)</f>
        <v>0</v>
      </c>
      <c r="LX170" s="89">
        <f ca="1">IFERROR(LX146*LX54^2*E3_Parameter!$C$18/(2*LX31),0)</f>
        <v>0</v>
      </c>
      <c r="LY170" s="89">
        <f ca="1">IFERROR(LY146*LY54^2*E3_Parameter!$C$18/(2*LY31),0)</f>
        <v>0</v>
      </c>
      <c r="LZ170" s="89">
        <f ca="1">IFERROR(LZ146*LZ54^2*E3_Parameter!$C$18/(2*LZ31),0)</f>
        <v>0</v>
      </c>
      <c r="MA170" s="89">
        <f ca="1">IFERROR(MA146*MA54^2*E3_Parameter!$C$18/(2*MA31),0)</f>
        <v>0</v>
      </c>
      <c r="MB170" s="89">
        <f ca="1">IFERROR(MB146*MB54^2*E3_Parameter!$C$18/(2*MB31),0)</f>
        <v>0</v>
      </c>
      <c r="MC170" s="89">
        <f ca="1">IFERROR(MC146*MC54^2*E3_Parameter!$C$18/(2*MC31),0)</f>
        <v>0</v>
      </c>
      <c r="MD170" s="89">
        <f ca="1">IFERROR(MD146*MD54^2*E3_Parameter!$C$18/(2*MD31),0)</f>
        <v>0</v>
      </c>
      <c r="ME170" s="89">
        <f ca="1">IFERROR(ME146*ME54^2*E3_Parameter!$C$18/(2*ME31),0)</f>
        <v>0</v>
      </c>
      <c r="MF170" s="89">
        <f ca="1">IFERROR(MF146*MF54^2*E3_Parameter!$C$18/(2*MF31),0)</f>
        <v>0</v>
      </c>
      <c r="MG170" s="89">
        <f ca="1">IFERROR(MG146*MG54^2*E3_Parameter!$C$18/(2*MG31),0)</f>
        <v>0</v>
      </c>
      <c r="MH170" s="89">
        <f ca="1">IFERROR(MH146*MH54^2*E3_Parameter!$C$18/(2*MH31),0)</f>
        <v>0</v>
      </c>
      <c r="MI170" s="89">
        <f ca="1">IFERROR(MI146*MI54^2*E3_Parameter!$C$18/(2*MI31),0)</f>
        <v>0</v>
      </c>
      <c r="MJ170" s="89">
        <f ca="1">IFERROR(MJ146*MJ54^2*E3_Parameter!$C$18/(2*MJ31),0)</f>
        <v>0</v>
      </c>
      <c r="MK170" s="89">
        <f ca="1">IFERROR(MK146*MK54^2*E3_Parameter!$C$18/(2*MK31),0)</f>
        <v>0</v>
      </c>
      <c r="ML170" s="89">
        <f ca="1">IFERROR(ML146*ML54^2*E3_Parameter!$C$18/(2*ML31),0)</f>
        <v>0</v>
      </c>
      <c r="MM170" s="89">
        <f ca="1">IFERROR(MM146*MM54^2*E3_Parameter!$C$18/(2*MM31),0)</f>
        <v>0</v>
      </c>
      <c r="MN170" s="89">
        <f ca="1">IFERROR(MN146*MN54^2*E3_Parameter!$C$18/(2*MN31),0)</f>
        <v>0</v>
      </c>
      <c r="MO170" s="89">
        <f ca="1">IFERROR(MO146*MO54^2*E3_Parameter!$C$18/(2*MO31),0)</f>
        <v>0</v>
      </c>
      <c r="MP170" s="89">
        <f ca="1">IFERROR(MP146*MP54^2*E3_Parameter!$C$18/(2*MP31),0)</f>
        <v>0</v>
      </c>
      <c r="MQ170" s="89">
        <f ca="1">IFERROR(MQ146*MQ54^2*E3_Parameter!$C$18/(2*MQ31),0)</f>
        <v>0</v>
      </c>
      <c r="MR170" s="89">
        <f ca="1">IFERROR(MR146*MR54^2*E3_Parameter!$C$18/(2*MR31),0)</f>
        <v>0</v>
      </c>
      <c r="MS170" s="89">
        <f ca="1">IFERROR(MS146*MS54^2*E3_Parameter!$C$18/(2*MS31),0)</f>
        <v>0</v>
      </c>
      <c r="MT170" s="89">
        <f ca="1">IFERROR(MT146*MT54^2*E3_Parameter!$C$18/(2*MT31),0)</f>
        <v>0</v>
      </c>
      <c r="MU170" s="89">
        <f ca="1">IFERROR(MU146*MU54^2*E3_Parameter!$C$18/(2*MU31),0)</f>
        <v>0</v>
      </c>
      <c r="MV170" s="89">
        <f ca="1">IFERROR(MV146*MV54^2*E3_Parameter!$C$18/(2*MV31),0)</f>
        <v>0</v>
      </c>
      <c r="MW170" s="89">
        <f ca="1">IFERROR(MW146*MW54^2*E3_Parameter!$C$18/(2*MW31),0)</f>
        <v>0</v>
      </c>
      <c r="MX170" s="89">
        <f ca="1">IFERROR(MX146*MX54^2*E3_Parameter!$C$18/(2*MX31),0)</f>
        <v>0</v>
      </c>
      <c r="MY170" s="89">
        <f ca="1">IFERROR(MY146*MY54^2*E3_Parameter!$C$18/(2*MY31),0)</f>
        <v>0</v>
      </c>
      <c r="MZ170" s="89">
        <f ca="1">IFERROR(MZ146*MZ54^2*E3_Parameter!$C$18/(2*MZ31),0)</f>
        <v>0</v>
      </c>
      <c r="NA170" s="89">
        <f ca="1">IFERROR(NA146*NA54^2*E3_Parameter!$C$18/(2*NA31),0)</f>
        <v>0</v>
      </c>
      <c r="NB170" s="89">
        <f ca="1">IFERROR(NB146*NB54^2*E3_Parameter!$C$18/(2*NB31),0)</f>
        <v>0</v>
      </c>
      <c r="NC170" s="89">
        <f ca="1">IFERROR(NC146*NC54^2*E3_Parameter!$C$18/(2*NC31),0)</f>
        <v>0</v>
      </c>
      <c r="ND170" s="89">
        <f ca="1">IFERROR(ND146*ND54^2*E3_Parameter!$C$18/(2*ND31),0)</f>
        <v>0</v>
      </c>
      <c r="NE170" s="89">
        <f ca="1">IFERROR(NE146*NE54^2*E3_Parameter!$C$18/(2*NE31),0)</f>
        <v>0</v>
      </c>
      <c r="NF170" s="89">
        <f ca="1">IFERROR(NF146*NF54^2*E3_Parameter!$C$18/(2*NF31),0)</f>
        <v>0</v>
      </c>
      <c r="NG170" s="89">
        <f ca="1">IFERROR(NG146*NG54^2*E3_Parameter!$C$18/(2*NG31),0)</f>
        <v>0</v>
      </c>
      <c r="NH170" s="89">
        <f ca="1">IFERROR(NH146*NH54^2*E3_Parameter!$C$18/(2*NH31),0)</f>
        <v>0</v>
      </c>
      <c r="NI170" s="89">
        <f ca="1">IFERROR(NI146*NI54^2*E3_Parameter!$C$18/(2*NI31),0)</f>
        <v>0</v>
      </c>
      <c r="NJ170" s="89">
        <f ca="1">IFERROR(NJ146*NJ54^2*E3_Parameter!$C$18/(2*NJ31),0)</f>
        <v>0</v>
      </c>
      <c r="NK170" s="89">
        <f ca="1">IFERROR(NK146*NK54^2*E3_Parameter!$C$18/(2*NK31),0)</f>
        <v>0</v>
      </c>
      <c r="NL170" s="89">
        <f ca="1">IFERROR(NL146*NL54^2*E3_Parameter!$C$18/(2*NL31),0)</f>
        <v>0</v>
      </c>
      <c r="NM170" s="89">
        <f ca="1">IFERROR(NM146*NM54^2*E3_Parameter!$C$18/(2*NM31),0)</f>
        <v>0</v>
      </c>
      <c r="NN170" s="89">
        <f ca="1">IFERROR(NN146*NN54^2*E3_Parameter!$C$18/(2*NN31),0)</f>
        <v>0</v>
      </c>
      <c r="NO170" s="89">
        <f ca="1">IFERROR(NO146*NO54^2*E3_Parameter!$C$18/(2*NO31),0)</f>
        <v>0</v>
      </c>
      <c r="NP170" s="89">
        <f ca="1">IFERROR(NP146*NP54^2*E3_Parameter!$C$18/(2*NP31),0)</f>
        <v>0</v>
      </c>
      <c r="NQ170" s="89">
        <f ca="1">IFERROR(NQ146*NQ54^2*E3_Parameter!$C$18/(2*NQ31),0)</f>
        <v>0</v>
      </c>
      <c r="NR170" s="89">
        <f ca="1">IFERROR(NR146*NR54^2*E3_Parameter!$C$18/(2*NR31),0)</f>
        <v>0</v>
      </c>
      <c r="NS170" s="89">
        <f ca="1">IFERROR(NS146*NS54^2*E3_Parameter!$C$18/(2*NS31),0)</f>
        <v>0</v>
      </c>
      <c r="NT170" s="89">
        <f ca="1">IFERROR(NT146*NT54^2*E3_Parameter!$C$18/(2*NT31),0)</f>
        <v>0</v>
      </c>
      <c r="NU170" s="89">
        <f ca="1">IFERROR(NU146*NU54^2*E3_Parameter!$C$18/(2*NU31),0)</f>
        <v>0</v>
      </c>
      <c r="NV170" s="89">
        <f ca="1">IFERROR(NV146*NV54^2*E3_Parameter!$C$18/(2*NV31),0)</f>
        <v>0</v>
      </c>
      <c r="NW170" s="89">
        <f ca="1">IFERROR(NW146*NW54^2*E3_Parameter!$C$18/(2*NW31),0)</f>
        <v>0</v>
      </c>
      <c r="NX170" s="89">
        <f ca="1">IFERROR(NX146*NX54^2*E3_Parameter!$C$18/(2*NX31),0)</f>
        <v>0</v>
      </c>
      <c r="NY170" s="89">
        <f ca="1">IFERROR(NY146*NY54^2*E3_Parameter!$C$18/(2*NY31),0)</f>
        <v>0</v>
      </c>
      <c r="NZ170" s="89">
        <f ca="1">IFERROR(NZ146*NZ54^2*E3_Parameter!$C$18/(2*NZ31),0)</f>
        <v>0</v>
      </c>
      <c r="OA170" s="89">
        <f ca="1">IFERROR(OA146*OA54^2*E3_Parameter!$C$18/(2*OA31),0)</f>
        <v>0</v>
      </c>
      <c r="OB170" s="89">
        <f ca="1">IFERROR(OB146*OB54^2*E3_Parameter!$C$18/(2*OB31),0)</f>
        <v>0</v>
      </c>
      <c r="OC170" s="89">
        <f ca="1">IFERROR(OC146*OC54^2*E3_Parameter!$C$18/(2*OC31),0)</f>
        <v>0</v>
      </c>
      <c r="OD170" s="89">
        <f ca="1">IFERROR(OD146*OD54^2*E3_Parameter!$C$18/(2*OD31),0)</f>
        <v>0</v>
      </c>
      <c r="OE170" s="89">
        <f ca="1">IFERROR(OE146*OE54^2*E3_Parameter!$C$18/(2*OE31),0)</f>
        <v>0</v>
      </c>
      <c r="OF170" s="89">
        <f ca="1">IFERROR(OF146*OF54^2*E3_Parameter!$C$18/(2*OF31),0)</f>
        <v>0</v>
      </c>
      <c r="OG170" s="89">
        <f ca="1">IFERROR(OG146*OG54^2*E3_Parameter!$C$18/(2*OG31),0)</f>
        <v>0</v>
      </c>
      <c r="OH170" s="89">
        <f ca="1">IFERROR(OH146*OH54^2*E3_Parameter!$C$18/(2*OH31),0)</f>
        <v>0</v>
      </c>
      <c r="OI170" s="89">
        <f ca="1">IFERROR(OI146*OI54^2*E3_Parameter!$C$18/(2*OI31),0)</f>
        <v>0</v>
      </c>
      <c r="OJ170" s="89">
        <f ca="1">IFERROR(OJ146*OJ54^2*E3_Parameter!$C$18/(2*OJ31),0)</f>
        <v>0</v>
      </c>
      <c r="OK170" s="89">
        <f ca="1">IFERROR(OK146*OK54^2*E3_Parameter!$C$18/(2*OK31),0)</f>
        <v>0</v>
      </c>
      <c r="OL170" s="89">
        <f ca="1">IFERROR(OL146*OL54^2*E3_Parameter!$C$18/(2*OL31),0)</f>
        <v>0</v>
      </c>
      <c r="OM170" s="89">
        <f ca="1">IFERROR(OM146*OM54^2*E3_Parameter!$C$18/(2*OM31),0)</f>
        <v>0</v>
      </c>
    </row>
    <row r="171" spans="1:403" x14ac:dyDescent="0.3">
      <c r="A171" s="84">
        <v>8</v>
      </c>
      <c r="B171" s="84">
        <v>100</v>
      </c>
      <c r="C171" s="85" t="s">
        <v>88</v>
      </c>
      <c r="D171" s="89">
        <f ca="1">IFERROR(D147*D55^2*E3_Parameter!$C$18/(2*D32),0)</f>
        <v>37.669343943267741</v>
      </c>
      <c r="E171" s="89">
        <f ca="1">IFERROR(E147*E55^2*E3_Parameter!$C$18/(2*E32),0)</f>
        <v>7.1417743754259314E-2</v>
      </c>
      <c r="F171" s="89">
        <f ca="1">IFERROR(F147*F55^2*E3_Parameter!$C$18/(2*F32),0)</f>
        <v>35.812641991920934</v>
      </c>
      <c r="G171" s="89">
        <f ca="1">IFERROR(G147*G55^2*E3_Parameter!$C$18/(2*G32),0)</f>
        <v>9.9238804009011492</v>
      </c>
      <c r="H171" s="89">
        <f ca="1">IFERROR(H147*H55^2*E3_Parameter!$C$18/(2*H32),0)</f>
        <v>1.9620157644217968</v>
      </c>
      <c r="I171" s="89">
        <f ca="1">IFERROR(I147*I55^2*E3_Parameter!$C$18/(2*I32),0)</f>
        <v>0.59003030193014272</v>
      </c>
      <c r="J171" s="89">
        <f ca="1">IFERROR(J147*J55^2*E3_Parameter!$C$18/(2*J32),0)</f>
        <v>0.59003030193014272</v>
      </c>
      <c r="K171" s="89">
        <f ca="1">IFERROR(K147*K55^2*E3_Parameter!$C$18/(2*K32),0)</f>
        <v>4.0015717982246217</v>
      </c>
      <c r="L171" s="89">
        <f ca="1">IFERROR(L147*L55^2*E3_Parameter!$C$18/(2*L32),0)</f>
        <v>0.59003030193014272</v>
      </c>
      <c r="M171" s="89">
        <f ca="1">IFERROR(M147*M55^2*E3_Parameter!$C$18/(2*M32),0)</f>
        <v>1.9620157644217968</v>
      </c>
      <c r="N171" s="89">
        <f ca="1">IFERROR(N147*N55^2*E3_Parameter!$C$18/(2*N32),0)</f>
        <v>0.59003030193014272</v>
      </c>
      <c r="O171" s="89">
        <f ca="1">IFERROR(O147*O55^2*E3_Parameter!$C$18/(2*O32),0)</f>
        <v>0.59003030193014272</v>
      </c>
      <c r="P171" s="89">
        <f ca="1">IFERROR(P147*P55^2*E3_Parameter!$C$18/(2*P32),0)</f>
        <v>10.549970698467094</v>
      </c>
      <c r="Q171" s="89">
        <f ca="1">IFERROR(Q147*Q55^2*E3_Parameter!$C$18/(2*Q32),0)</f>
        <v>3.0990648876751923</v>
      </c>
      <c r="R171" s="89">
        <f ca="1">IFERROR(R147*R55^2*E3_Parameter!$C$18/(2*R32),0)</f>
        <v>3.0641193887584603</v>
      </c>
      <c r="S171" s="89">
        <f ca="1">IFERROR(S147*S55^2*E3_Parameter!$C$18/(2*S32),0)</f>
        <v>0.78291472756180369</v>
      </c>
      <c r="T171" s="89">
        <f ca="1">IFERROR(T147*T55^2*E3_Parameter!$C$18/(2*T32),0)</f>
        <v>1.0544162969048829</v>
      </c>
      <c r="U171" s="89">
        <f ca="1">IFERROR(U147*U55^2*E3_Parameter!$C$18/(2*U32),0)</f>
        <v>0.33193142939244652</v>
      </c>
      <c r="V171" s="89">
        <f ca="1">IFERROR(V147*V55^2*E3_Parameter!$C$18/(2*V32),0)</f>
        <v>0.30967241518024125</v>
      </c>
      <c r="W171" s="89">
        <f ca="1">IFERROR(W147*W55^2*E3_Parameter!$C$18/(2*W32),0)</f>
        <v>1.0334707060011959E-2</v>
      </c>
      <c r="X171" s="89">
        <f ca="1">IFERROR(X147*X55^2*E3_Parameter!$C$18/(2*X32),0)</f>
        <v>0.24691647302408182</v>
      </c>
      <c r="Y171" s="89">
        <f ca="1">IFERROR(Y147*Y55^2*E3_Parameter!$C$18/(2*Y32),0)</f>
        <v>1.0334707060011959E-2</v>
      </c>
      <c r="Z171" s="89">
        <f ca="1">IFERROR(Z147*Z55^2*E3_Parameter!$C$18/(2*Z32),0)</f>
        <v>0.19033193894052086</v>
      </c>
      <c r="AA171" s="89">
        <f ca="1">IFERROR(AA147*AA55^2*E3_Parameter!$C$18/(2*AA32),0)</f>
        <v>1.0334707060011959E-2</v>
      </c>
      <c r="AB171" s="89">
        <f ca="1">IFERROR(AB147*AB55^2*E3_Parameter!$C$18/(2*AB32),0)</f>
        <v>0.14013161373235133</v>
      </c>
      <c r="AC171" s="89">
        <f ca="1">IFERROR(AC147*AC55^2*E3_Parameter!$C$18/(2*AC32),0)</f>
        <v>1.0334707060011959E-2</v>
      </c>
      <c r="AD171" s="89">
        <f ca="1">IFERROR(AD147*AD55^2*E3_Parameter!$C$18/(2*AD32),0)</f>
        <v>9.6583731030934927E-2</v>
      </c>
      <c r="AE171" s="89">
        <f ca="1">IFERROR(AE147*AE55^2*E3_Parameter!$C$18/(2*AE32),0)</f>
        <v>1.0334707060011959E-2</v>
      </c>
      <c r="AF171" s="89">
        <f ca="1">IFERROR(AF147*AF55^2*E3_Parameter!$C$18/(2*AF32),0)</f>
        <v>6.0043185276918397E-2</v>
      </c>
      <c r="AG171" s="89">
        <f ca="1">IFERROR(AG147*AG55^2*E3_Parameter!$C$18/(2*AG32),0)</f>
        <v>1.0334707060011959E-2</v>
      </c>
      <c r="AH171" s="89">
        <f ca="1">IFERROR(AH147*AH55^2*E3_Parameter!$C$18/(2*AH32),0)</f>
        <v>3.1016547032847532E-2</v>
      </c>
      <c r="AI171" s="89">
        <f ca="1">IFERROR(AI147*AI55^2*E3_Parameter!$C$18/(2*AI32),0)</f>
        <v>1.0334707060011959E-2</v>
      </c>
      <c r="AJ171" s="89">
        <f ca="1">IFERROR(AJ147*AJ55^2*E3_Parameter!$C$18/(2*AJ32),0)</f>
        <v>1.0334707060011959E-2</v>
      </c>
      <c r="AK171" s="89">
        <f ca="1">IFERROR(AK147*AK55^2*E3_Parameter!$C$18/(2*AK32),0)</f>
        <v>0</v>
      </c>
      <c r="AL171" s="89">
        <f ca="1">IFERROR(AL147*AL55^2*E3_Parameter!$C$18/(2*AL32),0)</f>
        <v>0</v>
      </c>
      <c r="AM171" s="89">
        <f ca="1">IFERROR(AM147*AM55^2*E3_Parameter!$C$18/(2*AM32),0)</f>
        <v>0</v>
      </c>
      <c r="AN171" s="89">
        <f ca="1">IFERROR(AN147*AN55^2*E3_Parameter!$C$18/(2*AN32),0)</f>
        <v>0</v>
      </c>
      <c r="AO171" s="89">
        <f ca="1">IFERROR(AO147*AO55^2*E3_Parameter!$C$18/(2*AO32),0)</f>
        <v>0</v>
      </c>
      <c r="AP171" s="89">
        <f ca="1">IFERROR(AP147*AP55^2*E3_Parameter!$C$18/(2*AP32),0)</f>
        <v>0</v>
      </c>
      <c r="AQ171" s="89">
        <f ca="1">IFERROR(AQ147*AQ55^2*E3_Parameter!$C$18/(2*AQ32),0)</f>
        <v>0</v>
      </c>
      <c r="AR171" s="89">
        <f ca="1">IFERROR(AR147*AR55^2*E3_Parameter!$C$18/(2*AR32),0)</f>
        <v>0</v>
      </c>
      <c r="AS171" s="89">
        <f ca="1">IFERROR(AS147*AS55^2*E3_Parameter!$C$18/(2*AS32),0)</f>
        <v>0</v>
      </c>
      <c r="AT171" s="89">
        <f ca="1">IFERROR(AT147*AT55^2*E3_Parameter!$C$18/(2*AT32),0)</f>
        <v>0</v>
      </c>
      <c r="AU171" s="89">
        <f ca="1">IFERROR(AU147*AU55^2*E3_Parameter!$C$18/(2*AU32),0)</f>
        <v>0</v>
      </c>
      <c r="AV171" s="89">
        <f ca="1">IFERROR(AV147*AV55^2*E3_Parameter!$C$18/(2*AV32),0)</f>
        <v>0</v>
      </c>
      <c r="AW171" s="89">
        <f ca="1">IFERROR(AW147*AW55^2*E3_Parameter!$C$18/(2*AW32),0)</f>
        <v>0</v>
      </c>
      <c r="AX171" s="89">
        <f ca="1">IFERROR(AX147*AX55^2*E3_Parameter!$C$18/(2*AX32),0)</f>
        <v>0</v>
      </c>
      <c r="AY171" s="89">
        <f ca="1">IFERROR(AY147*AY55^2*E3_Parameter!$C$18/(2*AY32),0)</f>
        <v>0</v>
      </c>
      <c r="AZ171" s="89">
        <f ca="1">IFERROR(AZ147*AZ55^2*E3_Parameter!$C$18/(2*AZ32),0)</f>
        <v>0</v>
      </c>
      <c r="BA171" s="89">
        <f ca="1">IFERROR(BA147*BA55^2*E3_Parameter!$C$18/(2*BA32),0)</f>
        <v>0</v>
      </c>
      <c r="BB171" s="89">
        <f ca="1">IFERROR(BB147*BB55^2*E3_Parameter!$C$18/(2*BB32),0)</f>
        <v>0</v>
      </c>
      <c r="BC171" s="89">
        <f ca="1">IFERROR(BC147*BC55^2*E3_Parameter!$C$18/(2*BC32),0)</f>
        <v>0</v>
      </c>
      <c r="BD171" s="89">
        <f ca="1">IFERROR(BD147*BD55^2*E3_Parameter!$C$18/(2*BD32),0)</f>
        <v>0</v>
      </c>
      <c r="BE171" s="89">
        <f ca="1">IFERROR(BE147*BE55^2*E3_Parameter!$C$18/(2*BE32),0)</f>
        <v>0</v>
      </c>
      <c r="BF171" s="89">
        <f ca="1">IFERROR(BF147*BF55^2*E3_Parameter!$C$18/(2*BF32),0)</f>
        <v>0</v>
      </c>
      <c r="BG171" s="89">
        <f ca="1">IFERROR(BG147*BG55^2*E3_Parameter!$C$18/(2*BG32),0)</f>
        <v>0</v>
      </c>
      <c r="BH171" s="89">
        <f ca="1">IFERROR(BH147*BH55^2*E3_Parameter!$C$18/(2*BH32),0)</f>
        <v>0</v>
      </c>
      <c r="BI171" s="89">
        <f ca="1">IFERROR(BI147*BI55^2*E3_Parameter!$C$18/(2*BI32),0)</f>
        <v>0</v>
      </c>
      <c r="BJ171" s="89">
        <f ca="1">IFERROR(BJ147*BJ55^2*E3_Parameter!$C$18/(2*BJ32),0)</f>
        <v>0</v>
      </c>
      <c r="BK171" s="89">
        <f ca="1">IFERROR(BK147*BK55^2*E3_Parameter!$C$18/(2*BK32),0)</f>
        <v>0</v>
      </c>
      <c r="BL171" s="89">
        <f ca="1">IFERROR(BL147*BL55^2*E3_Parameter!$C$18/(2*BL32),0)</f>
        <v>0</v>
      </c>
      <c r="BM171" s="89">
        <f ca="1">IFERROR(BM147*BM55^2*E3_Parameter!$C$18/(2*BM32),0)</f>
        <v>0</v>
      </c>
      <c r="BN171" s="89">
        <f ca="1">IFERROR(BN147*BN55^2*E3_Parameter!$C$18/(2*BN32),0)</f>
        <v>0</v>
      </c>
      <c r="BO171" s="89">
        <f ca="1">IFERROR(BO147*BO55^2*E3_Parameter!$C$18/(2*BO32),0)</f>
        <v>0</v>
      </c>
      <c r="BP171" s="89">
        <f ca="1">IFERROR(BP147*BP55^2*E3_Parameter!$C$18/(2*BP32),0)</f>
        <v>0</v>
      </c>
      <c r="BQ171" s="89">
        <f ca="1">IFERROR(BQ147*BQ55^2*E3_Parameter!$C$18/(2*BQ32),0)</f>
        <v>0</v>
      </c>
      <c r="BR171" s="89">
        <f ca="1">IFERROR(BR147*BR55^2*E3_Parameter!$C$18/(2*BR32),0)</f>
        <v>0</v>
      </c>
      <c r="BS171" s="89">
        <f ca="1">IFERROR(BS147*BS55^2*E3_Parameter!$C$18/(2*BS32),0)</f>
        <v>0</v>
      </c>
      <c r="BT171" s="89">
        <f ca="1">IFERROR(BT147*BT55^2*E3_Parameter!$C$18/(2*BT32),0)</f>
        <v>0</v>
      </c>
      <c r="BU171" s="89">
        <f ca="1">IFERROR(BU147*BU55^2*E3_Parameter!$C$18/(2*BU32),0)</f>
        <v>0</v>
      </c>
      <c r="BV171" s="89">
        <f ca="1">IFERROR(BV147*BV55^2*E3_Parameter!$C$18/(2*BV32),0)</f>
        <v>0</v>
      </c>
      <c r="BW171" s="89">
        <f ca="1">IFERROR(BW147*BW55^2*E3_Parameter!$C$18/(2*BW32),0)</f>
        <v>0</v>
      </c>
      <c r="BX171" s="89">
        <f ca="1">IFERROR(BX147*BX55^2*E3_Parameter!$C$18/(2*BX32),0)</f>
        <v>0</v>
      </c>
      <c r="BY171" s="89">
        <f ca="1">IFERROR(BY147*BY55^2*E3_Parameter!$C$18/(2*BY32),0)</f>
        <v>0</v>
      </c>
      <c r="BZ171" s="89">
        <f ca="1">IFERROR(BZ147*BZ55^2*E3_Parameter!$C$18/(2*BZ32),0)</f>
        <v>0</v>
      </c>
      <c r="CA171" s="89">
        <f ca="1">IFERROR(CA147*CA55^2*E3_Parameter!$C$18/(2*CA32),0)</f>
        <v>0</v>
      </c>
      <c r="CB171" s="89">
        <f ca="1">IFERROR(CB147*CB55^2*E3_Parameter!$C$18/(2*CB32),0)</f>
        <v>0</v>
      </c>
      <c r="CC171" s="89">
        <f ca="1">IFERROR(CC147*CC55^2*E3_Parameter!$C$18/(2*CC32),0)</f>
        <v>0</v>
      </c>
      <c r="CD171" s="89">
        <f ca="1">IFERROR(CD147*CD55^2*E3_Parameter!$C$18/(2*CD32),0)</f>
        <v>0</v>
      </c>
      <c r="CE171" s="89">
        <f ca="1">IFERROR(CE147*CE55^2*E3_Parameter!$C$18/(2*CE32),0)</f>
        <v>0</v>
      </c>
      <c r="CF171" s="89">
        <f ca="1">IFERROR(CF147*CF55^2*E3_Parameter!$C$18/(2*CF32),0)</f>
        <v>0</v>
      </c>
      <c r="CG171" s="89">
        <f ca="1">IFERROR(CG147*CG55^2*E3_Parameter!$C$18/(2*CG32),0)</f>
        <v>0</v>
      </c>
      <c r="CH171" s="89">
        <f ca="1">IFERROR(CH147*CH55^2*E3_Parameter!$C$18/(2*CH32),0)</f>
        <v>0</v>
      </c>
      <c r="CI171" s="89">
        <f ca="1">IFERROR(CI147*CI55^2*E3_Parameter!$C$18/(2*CI32),0)</f>
        <v>0</v>
      </c>
      <c r="CJ171" s="89">
        <f ca="1">IFERROR(CJ147*CJ55^2*E3_Parameter!$C$18/(2*CJ32),0)</f>
        <v>0</v>
      </c>
      <c r="CK171" s="89">
        <f ca="1">IFERROR(CK147*CK55^2*E3_Parameter!$C$18/(2*CK32),0)</f>
        <v>0</v>
      </c>
      <c r="CL171" s="89">
        <f ca="1">IFERROR(CL147*CL55^2*E3_Parameter!$C$18/(2*CL32),0)</f>
        <v>0</v>
      </c>
      <c r="CM171" s="89">
        <f ca="1">IFERROR(CM147*CM55^2*E3_Parameter!$C$18/(2*CM32),0)</f>
        <v>0</v>
      </c>
      <c r="CN171" s="89">
        <f ca="1">IFERROR(CN147*CN55^2*E3_Parameter!$C$18/(2*CN32),0)</f>
        <v>0</v>
      </c>
      <c r="CO171" s="89">
        <f ca="1">IFERROR(CO147*CO55^2*E3_Parameter!$C$18/(2*CO32),0)</f>
        <v>0</v>
      </c>
      <c r="CP171" s="89">
        <f ca="1">IFERROR(CP147*CP55^2*E3_Parameter!$C$18/(2*CP32),0)</f>
        <v>0</v>
      </c>
      <c r="CQ171" s="89">
        <f ca="1">IFERROR(CQ147*CQ55^2*E3_Parameter!$C$18/(2*CQ32),0)</f>
        <v>0</v>
      </c>
      <c r="CR171" s="89">
        <f ca="1">IFERROR(CR147*CR55^2*E3_Parameter!$C$18/(2*CR32),0)</f>
        <v>0</v>
      </c>
      <c r="CS171" s="89">
        <f ca="1">IFERROR(CS147*CS55^2*E3_Parameter!$C$18/(2*CS32),0)</f>
        <v>0</v>
      </c>
      <c r="CT171" s="89">
        <f ca="1">IFERROR(CT147*CT55^2*E3_Parameter!$C$18/(2*CT32),0)</f>
        <v>0</v>
      </c>
      <c r="CU171" s="89">
        <f ca="1">IFERROR(CU147*CU55^2*E3_Parameter!$C$18/(2*CU32),0)</f>
        <v>0</v>
      </c>
      <c r="CV171" s="89">
        <f ca="1">IFERROR(CV147*CV55^2*E3_Parameter!$C$18/(2*CV32),0)</f>
        <v>0</v>
      </c>
      <c r="CW171" s="89">
        <f ca="1">IFERROR(CW147*CW55^2*E3_Parameter!$C$18/(2*CW32),0)</f>
        <v>0</v>
      </c>
      <c r="CX171" s="89">
        <f ca="1">IFERROR(CX147*CX55^2*E3_Parameter!$C$18/(2*CX32),0)</f>
        <v>0</v>
      </c>
      <c r="CY171" s="89">
        <f ca="1">IFERROR(CY147*CY55^2*E3_Parameter!$C$18/(2*CY32),0)</f>
        <v>0</v>
      </c>
      <c r="CZ171" s="89">
        <f ca="1">IFERROR(CZ147*CZ55^2*E3_Parameter!$C$18/(2*CZ32),0)</f>
        <v>0</v>
      </c>
      <c r="DA171" s="89">
        <f ca="1">IFERROR(DA147*DA55^2*E3_Parameter!$C$18/(2*DA32),0)</f>
        <v>0</v>
      </c>
      <c r="DB171" s="89">
        <f ca="1">IFERROR(DB147*DB55^2*E3_Parameter!$C$18/(2*DB32),0)</f>
        <v>0</v>
      </c>
      <c r="DC171" s="89">
        <f ca="1">IFERROR(DC147*DC55^2*E3_Parameter!$C$18/(2*DC32),0)</f>
        <v>0</v>
      </c>
      <c r="DD171" s="89">
        <f ca="1">IFERROR(DD147*DD55^2*E3_Parameter!$C$18/(2*DD32),0)</f>
        <v>0</v>
      </c>
      <c r="DE171" s="89">
        <f ca="1">IFERROR(DE147*DE55^2*E3_Parameter!$C$18/(2*DE32),0)</f>
        <v>0</v>
      </c>
      <c r="DF171" s="89">
        <f ca="1">IFERROR(DF147*DF55^2*E3_Parameter!$C$18/(2*DF32),0)</f>
        <v>0</v>
      </c>
      <c r="DG171" s="89">
        <f ca="1">IFERROR(DG147*DG55^2*E3_Parameter!$C$18/(2*DG32),0)</f>
        <v>0</v>
      </c>
      <c r="DH171" s="89">
        <f ca="1">IFERROR(DH147*DH55^2*E3_Parameter!$C$18/(2*DH32),0)</f>
        <v>0</v>
      </c>
      <c r="DI171" s="89">
        <f ca="1">IFERROR(DI147*DI55^2*E3_Parameter!$C$18/(2*DI32),0)</f>
        <v>0</v>
      </c>
      <c r="DJ171" s="89">
        <f ca="1">IFERROR(DJ147*DJ55^2*E3_Parameter!$C$18/(2*DJ32),0)</f>
        <v>0</v>
      </c>
      <c r="DK171" s="89">
        <f ca="1">IFERROR(DK147*DK55^2*E3_Parameter!$C$18/(2*DK32),0)</f>
        <v>0</v>
      </c>
      <c r="DL171" s="89">
        <f ca="1">IFERROR(DL147*DL55^2*E3_Parameter!$C$18/(2*DL32),0)</f>
        <v>0</v>
      </c>
      <c r="DM171" s="89">
        <f ca="1">IFERROR(DM147*DM55^2*E3_Parameter!$C$18/(2*DM32),0)</f>
        <v>0</v>
      </c>
      <c r="DN171" s="89">
        <f ca="1">IFERROR(DN147*DN55^2*E3_Parameter!$C$18/(2*DN32),0)</f>
        <v>0</v>
      </c>
      <c r="DO171" s="89">
        <f ca="1">IFERROR(DO147*DO55^2*E3_Parameter!$C$18/(2*DO32),0)</f>
        <v>0</v>
      </c>
      <c r="DP171" s="89">
        <f ca="1">IFERROR(DP147*DP55^2*E3_Parameter!$C$18/(2*DP32),0)</f>
        <v>0</v>
      </c>
      <c r="DQ171" s="89">
        <f ca="1">IFERROR(DQ147*DQ55^2*E3_Parameter!$C$18/(2*DQ32),0)</f>
        <v>0</v>
      </c>
      <c r="DR171" s="89">
        <f ca="1">IFERROR(DR147*DR55^2*E3_Parameter!$C$18/(2*DR32),0)</f>
        <v>0</v>
      </c>
      <c r="DS171" s="89">
        <f ca="1">IFERROR(DS147*DS55^2*E3_Parameter!$C$18/(2*DS32),0)</f>
        <v>0</v>
      </c>
      <c r="DT171" s="89">
        <f ca="1">IFERROR(DT147*DT55^2*E3_Parameter!$C$18/(2*DT32),0)</f>
        <v>0</v>
      </c>
      <c r="DU171" s="89">
        <f ca="1">IFERROR(DU147*DU55^2*E3_Parameter!$C$18/(2*DU32),0)</f>
        <v>0</v>
      </c>
      <c r="DV171" s="89">
        <f ca="1">IFERROR(DV147*DV55^2*E3_Parameter!$C$18/(2*DV32),0)</f>
        <v>0</v>
      </c>
      <c r="DW171" s="89">
        <f ca="1">IFERROR(DW147*DW55^2*E3_Parameter!$C$18/(2*DW32),0)</f>
        <v>0</v>
      </c>
      <c r="DX171" s="89">
        <f ca="1">IFERROR(DX147*DX55^2*E3_Parameter!$C$18/(2*DX32),0)</f>
        <v>0</v>
      </c>
      <c r="DY171" s="89">
        <f ca="1">IFERROR(DY147*DY55^2*E3_Parameter!$C$18/(2*DY32),0)</f>
        <v>0</v>
      </c>
      <c r="DZ171" s="89">
        <f ca="1">IFERROR(DZ147*DZ55^2*E3_Parameter!$C$18/(2*DZ32),0)</f>
        <v>0</v>
      </c>
      <c r="EA171" s="89">
        <f ca="1">IFERROR(EA147*EA55^2*E3_Parameter!$C$18/(2*EA32),0)</f>
        <v>0</v>
      </c>
      <c r="EB171" s="89">
        <f ca="1">IFERROR(EB147*EB55^2*E3_Parameter!$C$18/(2*EB32),0)</f>
        <v>0</v>
      </c>
      <c r="EC171" s="89">
        <f ca="1">IFERROR(EC147*EC55^2*E3_Parameter!$C$18/(2*EC32),0)</f>
        <v>0</v>
      </c>
      <c r="ED171" s="89">
        <f ca="1">IFERROR(ED147*ED55^2*E3_Parameter!$C$18/(2*ED32),0)</f>
        <v>0</v>
      </c>
      <c r="EE171" s="89">
        <f ca="1">IFERROR(EE147*EE55^2*E3_Parameter!$C$18/(2*EE32),0)</f>
        <v>0</v>
      </c>
      <c r="EF171" s="89">
        <f ca="1">IFERROR(EF147*EF55^2*E3_Parameter!$C$18/(2*EF32),0)</f>
        <v>0</v>
      </c>
      <c r="EG171" s="89">
        <f ca="1">IFERROR(EG147*EG55^2*E3_Parameter!$C$18/(2*EG32),0)</f>
        <v>0</v>
      </c>
      <c r="EH171" s="89">
        <f ca="1">IFERROR(EH147*EH55^2*E3_Parameter!$C$18/(2*EH32),0)</f>
        <v>0</v>
      </c>
      <c r="EI171" s="89">
        <f ca="1">IFERROR(EI147*EI55^2*E3_Parameter!$C$18/(2*EI32),0)</f>
        <v>0</v>
      </c>
      <c r="EJ171" s="89">
        <f ca="1">IFERROR(EJ147*EJ55^2*E3_Parameter!$C$18/(2*EJ32),0)</f>
        <v>0</v>
      </c>
      <c r="EK171" s="89">
        <f ca="1">IFERROR(EK147*EK55^2*E3_Parameter!$C$18/(2*EK32),0)</f>
        <v>0</v>
      </c>
      <c r="EL171" s="89">
        <f ca="1">IFERROR(EL147*EL55^2*E3_Parameter!$C$18/(2*EL32),0)</f>
        <v>0</v>
      </c>
      <c r="EM171" s="89">
        <f ca="1">IFERROR(EM147*EM55^2*E3_Parameter!$C$18/(2*EM32),0)</f>
        <v>0</v>
      </c>
      <c r="EN171" s="89">
        <f ca="1">IFERROR(EN147*EN55^2*E3_Parameter!$C$18/(2*EN32),0)</f>
        <v>0</v>
      </c>
      <c r="EO171" s="89">
        <f ca="1">IFERROR(EO147*EO55^2*E3_Parameter!$C$18/(2*EO32),0)</f>
        <v>0</v>
      </c>
      <c r="EP171" s="89">
        <f ca="1">IFERROR(EP147*EP55^2*E3_Parameter!$C$18/(2*EP32),0)</f>
        <v>0</v>
      </c>
      <c r="EQ171" s="89">
        <f ca="1">IFERROR(EQ147*EQ55^2*E3_Parameter!$C$18/(2*EQ32),0)</f>
        <v>0</v>
      </c>
      <c r="ER171" s="89">
        <f ca="1">IFERROR(ER147*ER55^2*E3_Parameter!$C$18/(2*ER32),0)</f>
        <v>0</v>
      </c>
      <c r="ES171" s="89">
        <f ca="1">IFERROR(ES147*ES55^2*E3_Parameter!$C$18/(2*ES32),0)</f>
        <v>0</v>
      </c>
      <c r="ET171" s="89">
        <f ca="1">IFERROR(ET147*ET55^2*E3_Parameter!$C$18/(2*ET32),0)</f>
        <v>0</v>
      </c>
      <c r="EU171" s="89">
        <f ca="1">IFERROR(EU147*EU55^2*E3_Parameter!$C$18/(2*EU32),0)</f>
        <v>0</v>
      </c>
      <c r="EV171" s="89">
        <f ca="1">IFERROR(EV147*EV55^2*E3_Parameter!$C$18/(2*EV32),0)</f>
        <v>0</v>
      </c>
      <c r="EW171" s="89">
        <f ca="1">IFERROR(EW147*EW55^2*E3_Parameter!$C$18/(2*EW32),0)</f>
        <v>0</v>
      </c>
      <c r="EX171" s="89">
        <f ca="1">IFERROR(EX147*EX55^2*E3_Parameter!$C$18/(2*EX32),0)</f>
        <v>0</v>
      </c>
      <c r="EY171" s="89">
        <f ca="1">IFERROR(EY147*EY55^2*E3_Parameter!$C$18/(2*EY32),0)</f>
        <v>0</v>
      </c>
      <c r="EZ171" s="89">
        <f ca="1">IFERROR(EZ147*EZ55^2*E3_Parameter!$C$18/(2*EZ32),0)</f>
        <v>0</v>
      </c>
      <c r="FA171" s="89">
        <f ca="1">IFERROR(FA147*FA55^2*E3_Parameter!$C$18/(2*FA32),0)</f>
        <v>0</v>
      </c>
      <c r="FB171" s="89">
        <f ca="1">IFERROR(FB147*FB55^2*E3_Parameter!$C$18/(2*FB32),0)</f>
        <v>0</v>
      </c>
      <c r="FC171" s="89">
        <f ca="1">IFERROR(FC147*FC55^2*E3_Parameter!$C$18/(2*FC32),0)</f>
        <v>0</v>
      </c>
      <c r="FD171" s="89">
        <f ca="1">IFERROR(FD147*FD55^2*E3_Parameter!$C$18/(2*FD32),0)</f>
        <v>0</v>
      </c>
      <c r="FE171" s="89">
        <f ca="1">IFERROR(FE147*FE55^2*E3_Parameter!$C$18/(2*FE32),0)</f>
        <v>0</v>
      </c>
      <c r="FF171" s="89">
        <f ca="1">IFERROR(FF147*FF55^2*E3_Parameter!$C$18/(2*FF32),0)</f>
        <v>0</v>
      </c>
      <c r="FG171" s="89">
        <f ca="1">IFERROR(FG147*FG55^2*E3_Parameter!$C$18/(2*FG32),0)</f>
        <v>0</v>
      </c>
      <c r="FH171" s="89">
        <f ca="1">IFERROR(FH147*FH55^2*E3_Parameter!$C$18/(2*FH32),0)</f>
        <v>0</v>
      </c>
      <c r="FI171" s="89">
        <f ca="1">IFERROR(FI147*FI55^2*E3_Parameter!$C$18/(2*FI32),0)</f>
        <v>0</v>
      </c>
      <c r="FJ171" s="89">
        <f ca="1">IFERROR(FJ147*FJ55^2*E3_Parameter!$C$18/(2*FJ32),0)</f>
        <v>0</v>
      </c>
      <c r="FK171" s="89">
        <f ca="1">IFERROR(FK147*FK55^2*E3_Parameter!$C$18/(2*FK32),0)</f>
        <v>0</v>
      </c>
      <c r="FL171" s="89">
        <f ca="1">IFERROR(FL147*FL55^2*E3_Parameter!$C$18/(2*FL32),0)</f>
        <v>0</v>
      </c>
      <c r="FM171" s="89">
        <f ca="1">IFERROR(FM147*FM55^2*E3_Parameter!$C$18/(2*FM32),0)</f>
        <v>0</v>
      </c>
      <c r="FN171" s="89">
        <f ca="1">IFERROR(FN147*FN55^2*E3_Parameter!$C$18/(2*FN32),0)</f>
        <v>0</v>
      </c>
      <c r="FO171" s="89">
        <f ca="1">IFERROR(FO147*FO55^2*E3_Parameter!$C$18/(2*FO32),0)</f>
        <v>0</v>
      </c>
      <c r="FP171" s="89">
        <f ca="1">IFERROR(FP147*FP55^2*E3_Parameter!$C$18/(2*FP32),0)</f>
        <v>0</v>
      </c>
      <c r="FQ171" s="89">
        <f ca="1">IFERROR(FQ147*FQ55^2*E3_Parameter!$C$18/(2*FQ32),0)</f>
        <v>0</v>
      </c>
      <c r="FR171" s="89">
        <f ca="1">IFERROR(FR147*FR55^2*E3_Parameter!$C$18/(2*FR32),0)</f>
        <v>0</v>
      </c>
      <c r="FS171" s="89">
        <f ca="1">IFERROR(FS147*FS55^2*E3_Parameter!$C$18/(2*FS32),0)</f>
        <v>0</v>
      </c>
      <c r="FT171" s="89">
        <f ca="1">IFERROR(FT147*FT55^2*E3_Parameter!$C$18/(2*FT32),0)</f>
        <v>0</v>
      </c>
      <c r="FU171" s="89">
        <f ca="1">IFERROR(FU147*FU55^2*E3_Parameter!$C$18/(2*FU32),0)</f>
        <v>0</v>
      </c>
      <c r="FV171" s="89">
        <f ca="1">IFERROR(FV147*FV55^2*E3_Parameter!$C$18/(2*FV32),0)</f>
        <v>0</v>
      </c>
      <c r="FW171" s="89">
        <f ca="1">IFERROR(FW147*FW55^2*E3_Parameter!$C$18/(2*FW32),0)</f>
        <v>0</v>
      </c>
      <c r="FX171" s="89">
        <f ca="1">IFERROR(FX147*FX55^2*E3_Parameter!$C$18/(2*FX32),0)</f>
        <v>0</v>
      </c>
      <c r="FY171" s="89">
        <f ca="1">IFERROR(FY147*FY55^2*E3_Parameter!$C$18/(2*FY32),0)</f>
        <v>0</v>
      </c>
      <c r="FZ171" s="89">
        <f ca="1">IFERROR(FZ147*FZ55^2*E3_Parameter!$C$18/(2*FZ32),0)</f>
        <v>0</v>
      </c>
      <c r="GA171" s="89">
        <f ca="1">IFERROR(GA147*GA55^2*E3_Parameter!$C$18/(2*GA32),0)</f>
        <v>0</v>
      </c>
      <c r="GB171" s="89">
        <f ca="1">IFERROR(GB147*GB55^2*E3_Parameter!$C$18/(2*GB32),0)</f>
        <v>0</v>
      </c>
      <c r="GC171" s="89">
        <f ca="1">IFERROR(GC147*GC55^2*E3_Parameter!$C$18/(2*GC32),0)</f>
        <v>0</v>
      </c>
      <c r="GD171" s="89">
        <f ca="1">IFERROR(GD147*GD55^2*E3_Parameter!$C$18/(2*GD32),0)</f>
        <v>0</v>
      </c>
      <c r="GE171" s="89">
        <f ca="1">IFERROR(GE147*GE55^2*E3_Parameter!$C$18/(2*GE32),0)</f>
        <v>0</v>
      </c>
      <c r="GF171" s="89">
        <f ca="1">IFERROR(GF147*GF55^2*E3_Parameter!$C$18/(2*GF32),0)</f>
        <v>0</v>
      </c>
      <c r="GG171" s="89">
        <f ca="1">IFERROR(GG147*GG55^2*E3_Parameter!$C$18/(2*GG32),0)</f>
        <v>0</v>
      </c>
      <c r="GH171" s="89">
        <f ca="1">IFERROR(GH147*GH55^2*E3_Parameter!$C$18/(2*GH32),0)</f>
        <v>0</v>
      </c>
      <c r="GI171" s="89">
        <f ca="1">IFERROR(GI147*GI55^2*E3_Parameter!$C$18/(2*GI32),0)</f>
        <v>0</v>
      </c>
      <c r="GJ171" s="89">
        <f ca="1">IFERROR(GJ147*GJ55^2*E3_Parameter!$C$18/(2*GJ32),0)</f>
        <v>0</v>
      </c>
      <c r="GK171" s="89">
        <f ca="1">IFERROR(GK147*GK55^2*E3_Parameter!$C$18/(2*GK32),0)</f>
        <v>0</v>
      </c>
      <c r="GL171" s="89">
        <f ca="1">IFERROR(GL147*GL55^2*E3_Parameter!$C$18/(2*GL32),0)</f>
        <v>0</v>
      </c>
      <c r="GM171" s="89">
        <f ca="1">IFERROR(GM147*GM55^2*E3_Parameter!$C$18/(2*GM32),0)</f>
        <v>0</v>
      </c>
      <c r="GN171" s="89">
        <f ca="1">IFERROR(GN147*GN55^2*E3_Parameter!$C$18/(2*GN32),0)</f>
        <v>0</v>
      </c>
      <c r="GO171" s="89">
        <f ca="1">IFERROR(GO147*GO55^2*E3_Parameter!$C$18/(2*GO32),0)</f>
        <v>0</v>
      </c>
      <c r="GP171" s="89">
        <f ca="1">IFERROR(GP147*GP55^2*E3_Parameter!$C$18/(2*GP32),0)</f>
        <v>0</v>
      </c>
      <c r="GQ171" s="89">
        <f ca="1">IFERROR(GQ147*GQ55^2*E3_Parameter!$C$18/(2*GQ32),0)</f>
        <v>0</v>
      </c>
      <c r="GR171" s="89">
        <f ca="1">IFERROR(GR147*GR55^2*E3_Parameter!$C$18/(2*GR32),0)</f>
        <v>0</v>
      </c>
      <c r="GS171" s="89">
        <f ca="1">IFERROR(GS147*GS55^2*E3_Parameter!$C$18/(2*GS32),0)</f>
        <v>0</v>
      </c>
      <c r="GT171" s="89">
        <f ca="1">IFERROR(GT147*GT55^2*E3_Parameter!$C$18/(2*GT32),0)</f>
        <v>0</v>
      </c>
      <c r="GU171" s="89">
        <f ca="1">IFERROR(GU147*GU55^2*E3_Parameter!$C$18/(2*GU32),0)</f>
        <v>0</v>
      </c>
      <c r="GV171" s="89">
        <f ca="1">IFERROR(GV147*GV55^2*E3_Parameter!$C$18/(2*GV32),0)</f>
        <v>0</v>
      </c>
      <c r="GW171" s="89">
        <f ca="1">IFERROR(GW147*GW55^2*E3_Parameter!$C$18/(2*GW32),0)</f>
        <v>0</v>
      </c>
      <c r="GX171" s="89">
        <f ca="1">IFERROR(GX147*GX55^2*E3_Parameter!$C$18/(2*GX32),0)</f>
        <v>0</v>
      </c>
      <c r="GY171" s="89">
        <f ca="1">IFERROR(GY147*GY55^2*E3_Parameter!$C$18/(2*GY32),0)</f>
        <v>0</v>
      </c>
      <c r="GZ171" s="89">
        <f ca="1">IFERROR(GZ147*GZ55^2*E3_Parameter!$C$18/(2*GZ32),0)</f>
        <v>0</v>
      </c>
      <c r="HA171" s="89">
        <f ca="1">IFERROR(HA147*HA55^2*E3_Parameter!$C$18/(2*HA32),0)</f>
        <v>0</v>
      </c>
      <c r="HB171" s="89">
        <f ca="1">IFERROR(HB147*HB55^2*E3_Parameter!$C$18/(2*HB32),0)</f>
        <v>0</v>
      </c>
      <c r="HC171" s="89">
        <f ca="1">IFERROR(HC147*HC55^2*E3_Parameter!$C$18/(2*HC32),0)</f>
        <v>0</v>
      </c>
      <c r="HD171" s="89">
        <f ca="1">IFERROR(HD147*HD55^2*E3_Parameter!$C$18/(2*HD32),0)</f>
        <v>0</v>
      </c>
      <c r="HE171" s="89">
        <f ca="1">IFERROR(HE147*HE55^2*E3_Parameter!$C$18/(2*HE32),0)</f>
        <v>0</v>
      </c>
      <c r="HF171" s="89">
        <f ca="1">IFERROR(HF147*HF55^2*E3_Parameter!$C$18/(2*HF32),0)</f>
        <v>0</v>
      </c>
      <c r="HG171" s="89">
        <f ca="1">IFERROR(HG147*HG55^2*E3_Parameter!$C$18/(2*HG32),0)</f>
        <v>0</v>
      </c>
      <c r="HH171" s="89">
        <f ca="1">IFERROR(HH147*HH55^2*E3_Parameter!$C$18/(2*HH32),0)</f>
        <v>0</v>
      </c>
      <c r="HI171" s="89">
        <f ca="1">IFERROR(HI147*HI55^2*E3_Parameter!$C$18/(2*HI32),0)</f>
        <v>0</v>
      </c>
      <c r="HJ171" s="89">
        <f ca="1">IFERROR(HJ147*HJ55^2*E3_Parameter!$C$18/(2*HJ32),0)</f>
        <v>0</v>
      </c>
      <c r="HK171" s="89">
        <f ca="1">IFERROR(HK147*HK55^2*E3_Parameter!$C$18/(2*HK32),0)</f>
        <v>0</v>
      </c>
      <c r="HL171" s="89">
        <f ca="1">IFERROR(HL147*HL55^2*E3_Parameter!$C$18/(2*HL32),0)</f>
        <v>0</v>
      </c>
      <c r="HM171" s="89">
        <f ca="1">IFERROR(HM147*HM55^2*E3_Parameter!$C$18/(2*HM32),0)</f>
        <v>0</v>
      </c>
      <c r="HN171" s="89">
        <f ca="1">IFERROR(HN147*HN55^2*E3_Parameter!$C$18/(2*HN32),0)</f>
        <v>0</v>
      </c>
      <c r="HO171" s="89">
        <f ca="1">IFERROR(HO147*HO55^2*E3_Parameter!$C$18/(2*HO32),0)</f>
        <v>0</v>
      </c>
      <c r="HP171" s="89">
        <f ca="1">IFERROR(HP147*HP55^2*E3_Parameter!$C$18/(2*HP32),0)</f>
        <v>0</v>
      </c>
      <c r="HQ171" s="89">
        <f ca="1">IFERROR(HQ147*HQ55^2*E3_Parameter!$C$18/(2*HQ32),0)</f>
        <v>0</v>
      </c>
      <c r="HR171" s="89">
        <f ca="1">IFERROR(HR147*HR55^2*E3_Parameter!$C$18/(2*HR32),0)</f>
        <v>0</v>
      </c>
      <c r="HS171" s="89">
        <f ca="1">IFERROR(HS147*HS55^2*E3_Parameter!$C$18/(2*HS32),0)</f>
        <v>0</v>
      </c>
      <c r="HT171" s="89">
        <f ca="1">IFERROR(HT147*HT55^2*E3_Parameter!$C$18/(2*HT32),0)</f>
        <v>0</v>
      </c>
      <c r="HU171" s="89">
        <f ca="1">IFERROR(HU147*HU55^2*E3_Parameter!$C$18/(2*HU32),0)</f>
        <v>0</v>
      </c>
      <c r="HV171" s="89">
        <f ca="1">IFERROR(HV147*HV55^2*E3_Parameter!$C$18/(2*HV32),0)</f>
        <v>0</v>
      </c>
      <c r="HW171" s="89">
        <f ca="1">IFERROR(HW147*HW55^2*E3_Parameter!$C$18/(2*HW32),0)</f>
        <v>0</v>
      </c>
      <c r="HX171" s="89">
        <f ca="1">IFERROR(HX147*HX55^2*E3_Parameter!$C$18/(2*HX32),0)</f>
        <v>0</v>
      </c>
      <c r="HY171" s="89">
        <f ca="1">IFERROR(HY147*HY55^2*E3_Parameter!$C$18/(2*HY32),0)</f>
        <v>0</v>
      </c>
      <c r="HZ171" s="89">
        <f ca="1">IFERROR(HZ147*HZ55^2*E3_Parameter!$C$18/(2*HZ32),0)</f>
        <v>0</v>
      </c>
      <c r="IA171" s="89">
        <f ca="1">IFERROR(IA147*IA55^2*E3_Parameter!$C$18/(2*IA32),0)</f>
        <v>0</v>
      </c>
      <c r="IB171" s="89">
        <f ca="1">IFERROR(IB147*IB55^2*E3_Parameter!$C$18/(2*IB32),0)</f>
        <v>0</v>
      </c>
      <c r="IC171" s="89">
        <f ca="1">IFERROR(IC147*IC55^2*E3_Parameter!$C$18/(2*IC32),0)</f>
        <v>0</v>
      </c>
      <c r="ID171" s="89">
        <f ca="1">IFERROR(ID147*ID55^2*E3_Parameter!$C$18/(2*ID32),0)</f>
        <v>0</v>
      </c>
      <c r="IE171" s="89">
        <f ca="1">IFERROR(IE147*IE55^2*E3_Parameter!$C$18/(2*IE32),0)</f>
        <v>0</v>
      </c>
      <c r="IF171" s="89">
        <f ca="1">IFERROR(IF147*IF55^2*E3_Parameter!$C$18/(2*IF32),0)</f>
        <v>0</v>
      </c>
      <c r="IG171" s="89">
        <f ca="1">IFERROR(IG147*IG55^2*E3_Parameter!$C$18/(2*IG32),0)</f>
        <v>0</v>
      </c>
      <c r="IH171" s="89">
        <f ca="1">IFERROR(IH147*IH55^2*E3_Parameter!$C$18/(2*IH32),0)</f>
        <v>0</v>
      </c>
      <c r="II171" s="89">
        <f ca="1">IFERROR(II147*II55^2*E3_Parameter!$C$18/(2*II32),0)</f>
        <v>0</v>
      </c>
      <c r="IJ171" s="89">
        <f ca="1">IFERROR(IJ147*IJ55^2*E3_Parameter!$C$18/(2*IJ32),0)</f>
        <v>0</v>
      </c>
      <c r="IK171" s="89">
        <f ca="1">IFERROR(IK147*IK55^2*E3_Parameter!$C$18/(2*IK32),0)</f>
        <v>0</v>
      </c>
      <c r="IL171" s="89">
        <f ca="1">IFERROR(IL147*IL55^2*E3_Parameter!$C$18/(2*IL32),0)</f>
        <v>0</v>
      </c>
      <c r="IM171" s="89">
        <f ca="1">IFERROR(IM147*IM55^2*E3_Parameter!$C$18/(2*IM32),0)</f>
        <v>0</v>
      </c>
      <c r="IN171" s="89">
        <f ca="1">IFERROR(IN147*IN55^2*E3_Parameter!$C$18/(2*IN32),0)</f>
        <v>0</v>
      </c>
      <c r="IO171" s="89">
        <f ca="1">IFERROR(IO147*IO55^2*E3_Parameter!$C$18/(2*IO32),0)</f>
        <v>0</v>
      </c>
      <c r="IP171" s="89">
        <f ca="1">IFERROR(IP147*IP55^2*E3_Parameter!$C$18/(2*IP32),0)</f>
        <v>0</v>
      </c>
      <c r="IQ171" s="89">
        <f ca="1">IFERROR(IQ147*IQ55^2*E3_Parameter!$C$18/(2*IQ32),0)</f>
        <v>0</v>
      </c>
      <c r="IR171" s="89">
        <f ca="1">IFERROR(IR147*IR55^2*E3_Parameter!$C$18/(2*IR32),0)</f>
        <v>0</v>
      </c>
      <c r="IS171" s="89">
        <f ca="1">IFERROR(IS147*IS55^2*E3_Parameter!$C$18/(2*IS32),0)</f>
        <v>0</v>
      </c>
      <c r="IT171" s="89">
        <f ca="1">IFERROR(IT147*IT55^2*E3_Parameter!$C$18/(2*IT32),0)</f>
        <v>0</v>
      </c>
      <c r="IU171" s="89">
        <f ca="1">IFERROR(IU147*IU55^2*E3_Parameter!$C$18/(2*IU32),0)</f>
        <v>0</v>
      </c>
      <c r="IV171" s="89">
        <f ca="1">IFERROR(IV147*IV55^2*E3_Parameter!$C$18/(2*IV32),0)</f>
        <v>0</v>
      </c>
      <c r="IW171" s="89">
        <f ca="1">IFERROR(IW147*IW55^2*E3_Parameter!$C$18/(2*IW32),0)</f>
        <v>0</v>
      </c>
      <c r="IX171" s="89">
        <f ca="1">IFERROR(IX147*IX55^2*E3_Parameter!$C$18/(2*IX32),0)</f>
        <v>0</v>
      </c>
      <c r="IY171" s="89">
        <f ca="1">IFERROR(IY147*IY55^2*E3_Parameter!$C$18/(2*IY32),0)</f>
        <v>0</v>
      </c>
      <c r="IZ171" s="89">
        <f ca="1">IFERROR(IZ147*IZ55^2*E3_Parameter!$C$18/(2*IZ32),0)</f>
        <v>0</v>
      </c>
      <c r="JA171" s="89">
        <f ca="1">IFERROR(JA147*JA55^2*E3_Parameter!$C$18/(2*JA32),0)</f>
        <v>0</v>
      </c>
      <c r="JB171" s="89">
        <f ca="1">IFERROR(JB147*JB55^2*E3_Parameter!$C$18/(2*JB32),0)</f>
        <v>0</v>
      </c>
      <c r="JC171" s="89">
        <f ca="1">IFERROR(JC147*JC55^2*E3_Parameter!$C$18/(2*JC32),0)</f>
        <v>0</v>
      </c>
      <c r="JD171" s="89">
        <f ca="1">IFERROR(JD147*JD55^2*E3_Parameter!$C$18/(2*JD32),0)</f>
        <v>0</v>
      </c>
      <c r="JE171" s="89">
        <f ca="1">IFERROR(JE147*JE55^2*E3_Parameter!$C$18/(2*JE32),0)</f>
        <v>0</v>
      </c>
      <c r="JF171" s="89">
        <f ca="1">IFERROR(JF147*JF55^2*E3_Parameter!$C$18/(2*JF32),0)</f>
        <v>0</v>
      </c>
      <c r="JG171" s="89">
        <f ca="1">IFERROR(JG147*JG55^2*E3_Parameter!$C$18/(2*JG32),0)</f>
        <v>0</v>
      </c>
      <c r="JH171" s="89">
        <f ca="1">IFERROR(JH147*JH55^2*E3_Parameter!$C$18/(2*JH32),0)</f>
        <v>0</v>
      </c>
      <c r="JI171" s="89">
        <f ca="1">IFERROR(JI147*JI55^2*E3_Parameter!$C$18/(2*JI32),0)</f>
        <v>0</v>
      </c>
      <c r="JJ171" s="89">
        <f ca="1">IFERROR(JJ147*JJ55^2*E3_Parameter!$C$18/(2*JJ32),0)</f>
        <v>0</v>
      </c>
      <c r="JK171" s="89">
        <f ca="1">IFERROR(JK147*JK55^2*E3_Parameter!$C$18/(2*JK32),0)</f>
        <v>0</v>
      </c>
      <c r="JL171" s="89">
        <f ca="1">IFERROR(JL147*JL55^2*E3_Parameter!$C$18/(2*JL32),0)</f>
        <v>0</v>
      </c>
      <c r="JM171" s="89">
        <f ca="1">IFERROR(JM147*JM55^2*E3_Parameter!$C$18/(2*JM32),0)</f>
        <v>0</v>
      </c>
      <c r="JN171" s="89">
        <f ca="1">IFERROR(JN147*JN55^2*E3_Parameter!$C$18/(2*JN32),0)</f>
        <v>0</v>
      </c>
      <c r="JO171" s="89">
        <f ca="1">IFERROR(JO147*JO55^2*E3_Parameter!$C$18/(2*JO32),0)</f>
        <v>0</v>
      </c>
      <c r="JP171" s="89">
        <f ca="1">IFERROR(JP147*JP55^2*E3_Parameter!$C$18/(2*JP32),0)</f>
        <v>0</v>
      </c>
      <c r="JQ171" s="89">
        <f ca="1">IFERROR(JQ147*JQ55^2*E3_Parameter!$C$18/(2*JQ32),0)</f>
        <v>0</v>
      </c>
      <c r="JR171" s="89">
        <f ca="1">IFERROR(JR147*JR55^2*E3_Parameter!$C$18/(2*JR32),0)</f>
        <v>0</v>
      </c>
      <c r="JS171" s="89">
        <f ca="1">IFERROR(JS147*JS55^2*E3_Parameter!$C$18/(2*JS32),0)</f>
        <v>0</v>
      </c>
      <c r="JT171" s="89">
        <f ca="1">IFERROR(JT147*JT55^2*E3_Parameter!$C$18/(2*JT32),0)</f>
        <v>0</v>
      </c>
      <c r="JU171" s="89">
        <f ca="1">IFERROR(JU147*JU55^2*E3_Parameter!$C$18/(2*JU32),0)</f>
        <v>0</v>
      </c>
      <c r="JV171" s="89">
        <f ca="1">IFERROR(JV147*JV55^2*E3_Parameter!$C$18/(2*JV32),0)</f>
        <v>0</v>
      </c>
      <c r="JW171" s="89">
        <f ca="1">IFERROR(JW147*JW55^2*E3_Parameter!$C$18/(2*JW32),0)</f>
        <v>0</v>
      </c>
      <c r="JX171" s="89">
        <f ca="1">IFERROR(JX147*JX55^2*E3_Parameter!$C$18/(2*JX32),0)</f>
        <v>0</v>
      </c>
      <c r="JY171" s="89">
        <f ca="1">IFERROR(JY147*JY55^2*E3_Parameter!$C$18/(2*JY32),0)</f>
        <v>0</v>
      </c>
      <c r="JZ171" s="89">
        <f ca="1">IFERROR(JZ147*JZ55^2*E3_Parameter!$C$18/(2*JZ32),0)</f>
        <v>0</v>
      </c>
      <c r="KA171" s="89">
        <f ca="1">IFERROR(KA147*KA55^2*E3_Parameter!$C$18/(2*KA32),0)</f>
        <v>0</v>
      </c>
      <c r="KB171" s="89">
        <f ca="1">IFERROR(KB147*KB55^2*E3_Parameter!$C$18/(2*KB32),0)</f>
        <v>0</v>
      </c>
      <c r="KC171" s="89">
        <f ca="1">IFERROR(KC147*KC55^2*E3_Parameter!$C$18/(2*KC32),0)</f>
        <v>0</v>
      </c>
      <c r="KD171" s="89">
        <f ca="1">IFERROR(KD147*KD55^2*E3_Parameter!$C$18/(2*KD32),0)</f>
        <v>0</v>
      </c>
      <c r="KE171" s="89">
        <f ca="1">IFERROR(KE147*KE55^2*E3_Parameter!$C$18/(2*KE32),0)</f>
        <v>0</v>
      </c>
      <c r="KF171" s="89">
        <f ca="1">IFERROR(KF147*KF55^2*E3_Parameter!$C$18/(2*KF32),0)</f>
        <v>0</v>
      </c>
      <c r="KG171" s="89">
        <f ca="1">IFERROR(KG147*KG55^2*E3_Parameter!$C$18/(2*KG32),0)</f>
        <v>0</v>
      </c>
      <c r="KH171" s="89">
        <f ca="1">IFERROR(KH147*KH55^2*E3_Parameter!$C$18/(2*KH32),0)</f>
        <v>0</v>
      </c>
      <c r="KI171" s="89">
        <f ca="1">IFERROR(KI147*KI55^2*E3_Parameter!$C$18/(2*KI32),0)</f>
        <v>0</v>
      </c>
      <c r="KJ171" s="89">
        <f ca="1">IFERROR(KJ147*KJ55^2*E3_Parameter!$C$18/(2*KJ32),0)</f>
        <v>0</v>
      </c>
      <c r="KK171" s="89">
        <f ca="1">IFERROR(KK147*KK55^2*E3_Parameter!$C$18/(2*KK32),0)</f>
        <v>0</v>
      </c>
      <c r="KL171" s="89">
        <f ca="1">IFERROR(KL147*KL55^2*E3_Parameter!$C$18/(2*KL32),0)</f>
        <v>0</v>
      </c>
      <c r="KM171" s="89">
        <f ca="1">IFERROR(KM147*KM55^2*E3_Parameter!$C$18/(2*KM32),0)</f>
        <v>0</v>
      </c>
      <c r="KN171" s="89">
        <f ca="1">IFERROR(KN147*KN55^2*E3_Parameter!$C$18/(2*KN32),0)</f>
        <v>0</v>
      </c>
      <c r="KO171" s="89">
        <f ca="1">IFERROR(KO147*KO55^2*E3_Parameter!$C$18/(2*KO32),0)</f>
        <v>0</v>
      </c>
      <c r="KP171" s="89">
        <f ca="1">IFERROR(KP147*KP55^2*E3_Parameter!$C$18/(2*KP32),0)</f>
        <v>0</v>
      </c>
      <c r="KQ171" s="89">
        <f ca="1">IFERROR(KQ147*KQ55^2*E3_Parameter!$C$18/(2*KQ32),0)</f>
        <v>0</v>
      </c>
      <c r="KR171" s="89">
        <f ca="1">IFERROR(KR147*KR55^2*E3_Parameter!$C$18/(2*KR32),0)</f>
        <v>0</v>
      </c>
      <c r="KS171" s="89">
        <f ca="1">IFERROR(KS147*KS55^2*E3_Parameter!$C$18/(2*KS32),0)</f>
        <v>0</v>
      </c>
      <c r="KT171" s="89">
        <f ca="1">IFERROR(KT147*KT55^2*E3_Parameter!$C$18/(2*KT32),0)</f>
        <v>0</v>
      </c>
      <c r="KU171" s="89">
        <f ca="1">IFERROR(KU147*KU55^2*E3_Parameter!$C$18/(2*KU32),0)</f>
        <v>0</v>
      </c>
      <c r="KV171" s="89">
        <f ca="1">IFERROR(KV147*KV55^2*E3_Parameter!$C$18/(2*KV32),0)</f>
        <v>0</v>
      </c>
      <c r="KW171" s="89">
        <f ca="1">IFERROR(KW147*KW55^2*E3_Parameter!$C$18/(2*KW32),0)</f>
        <v>0</v>
      </c>
      <c r="KX171" s="89">
        <f ca="1">IFERROR(KX147*KX55^2*E3_Parameter!$C$18/(2*KX32),0)</f>
        <v>0</v>
      </c>
      <c r="KY171" s="89">
        <f ca="1">IFERROR(KY147*KY55^2*E3_Parameter!$C$18/(2*KY32),0)</f>
        <v>0</v>
      </c>
      <c r="KZ171" s="89">
        <f ca="1">IFERROR(KZ147*KZ55^2*E3_Parameter!$C$18/(2*KZ32),0)</f>
        <v>0</v>
      </c>
      <c r="LA171" s="89">
        <f ca="1">IFERROR(LA147*LA55^2*E3_Parameter!$C$18/(2*LA32),0)</f>
        <v>0</v>
      </c>
      <c r="LB171" s="89">
        <f ca="1">IFERROR(LB147*LB55^2*E3_Parameter!$C$18/(2*LB32),0)</f>
        <v>0</v>
      </c>
      <c r="LC171" s="89">
        <f ca="1">IFERROR(LC147*LC55^2*E3_Parameter!$C$18/(2*LC32),0)</f>
        <v>0</v>
      </c>
      <c r="LD171" s="89">
        <f ca="1">IFERROR(LD147*LD55^2*E3_Parameter!$C$18/(2*LD32),0)</f>
        <v>0</v>
      </c>
      <c r="LE171" s="89">
        <f ca="1">IFERROR(LE147*LE55^2*E3_Parameter!$C$18/(2*LE32),0)</f>
        <v>0</v>
      </c>
      <c r="LF171" s="89">
        <f ca="1">IFERROR(LF147*LF55^2*E3_Parameter!$C$18/(2*LF32),0)</f>
        <v>0</v>
      </c>
      <c r="LG171" s="89">
        <f ca="1">IFERROR(LG147*LG55^2*E3_Parameter!$C$18/(2*LG32),0)</f>
        <v>0</v>
      </c>
      <c r="LH171" s="89">
        <f ca="1">IFERROR(LH147*LH55^2*E3_Parameter!$C$18/(2*LH32),0)</f>
        <v>0</v>
      </c>
      <c r="LI171" s="89">
        <f ca="1">IFERROR(LI147*LI55^2*E3_Parameter!$C$18/(2*LI32),0)</f>
        <v>0</v>
      </c>
      <c r="LJ171" s="89">
        <f ca="1">IFERROR(LJ147*LJ55^2*E3_Parameter!$C$18/(2*LJ32),0)</f>
        <v>0</v>
      </c>
      <c r="LK171" s="89">
        <f ca="1">IFERROR(LK147*LK55^2*E3_Parameter!$C$18/(2*LK32),0)</f>
        <v>0</v>
      </c>
      <c r="LL171" s="89">
        <f ca="1">IFERROR(LL147*LL55^2*E3_Parameter!$C$18/(2*LL32),0)</f>
        <v>0</v>
      </c>
      <c r="LM171" s="89">
        <f ca="1">IFERROR(LM147*LM55^2*E3_Parameter!$C$18/(2*LM32),0)</f>
        <v>0</v>
      </c>
      <c r="LN171" s="89">
        <f ca="1">IFERROR(LN147*LN55^2*E3_Parameter!$C$18/(2*LN32),0)</f>
        <v>0</v>
      </c>
      <c r="LO171" s="89">
        <f ca="1">IFERROR(LO147*LO55^2*E3_Parameter!$C$18/(2*LO32),0)</f>
        <v>0</v>
      </c>
      <c r="LP171" s="89">
        <f ca="1">IFERROR(LP147*LP55^2*E3_Parameter!$C$18/(2*LP32),0)</f>
        <v>0</v>
      </c>
      <c r="LQ171" s="89">
        <f ca="1">IFERROR(LQ147*LQ55^2*E3_Parameter!$C$18/(2*LQ32),0)</f>
        <v>0</v>
      </c>
      <c r="LR171" s="89">
        <f ca="1">IFERROR(LR147*LR55^2*E3_Parameter!$C$18/(2*LR32),0)</f>
        <v>0</v>
      </c>
      <c r="LS171" s="89">
        <f ca="1">IFERROR(LS147*LS55^2*E3_Parameter!$C$18/(2*LS32),0)</f>
        <v>0</v>
      </c>
      <c r="LT171" s="89">
        <f ca="1">IFERROR(LT147*LT55^2*E3_Parameter!$C$18/(2*LT32),0)</f>
        <v>0</v>
      </c>
      <c r="LU171" s="89">
        <f ca="1">IFERROR(LU147*LU55^2*E3_Parameter!$C$18/(2*LU32),0)</f>
        <v>0</v>
      </c>
      <c r="LV171" s="89">
        <f ca="1">IFERROR(LV147*LV55^2*E3_Parameter!$C$18/(2*LV32),0)</f>
        <v>0</v>
      </c>
      <c r="LW171" s="89">
        <f ca="1">IFERROR(LW147*LW55^2*E3_Parameter!$C$18/(2*LW32),0)</f>
        <v>0</v>
      </c>
      <c r="LX171" s="89">
        <f ca="1">IFERROR(LX147*LX55^2*E3_Parameter!$C$18/(2*LX32),0)</f>
        <v>0</v>
      </c>
      <c r="LY171" s="89">
        <f ca="1">IFERROR(LY147*LY55^2*E3_Parameter!$C$18/(2*LY32),0)</f>
        <v>0</v>
      </c>
      <c r="LZ171" s="89">
        <f ca="1">IFERROR(LZ147*LZ55^2*E3_Parameter!$C$18/(2*LZ32),0)</f>
        <v>0</v>
      </c>
      <c r="MA171" s="89">
        <f ca="1">IFERROR(MA147*MA55^2*E3_Parameter!$C$18/(2*MA32),0)</f>
        <v>0</v>
      </c>
      <c r="MB171" s="89">
        <f ca="1">IFERROR(MB147*MB55^2*E3_Parameter!$C$18/(2*MB32),0)</f>
        <v>0</v>
      </c>
      <c r="MC171" s="89">
        <f ca="1">IFERROR(MC147*MC55^2*E3_Parameter!$C$18/(2*MC32),0)</f>
        <v>0</v>
      </c>
      <c r="MD171" s="89">
        <f ca="1">IFERROR(MD147*MD55^2*E3_Parameter!$C$18/(2*MD32),0)</f>
        <v>0</v>
      </c>
      <c r="ME171" s="89">
        <f ca="1">IFERROR(ME147*ME55^2*E3_Parameter!$C$18/(2*ME32),0)</f>
        <v>0</v>
      </c>
      <c r="MF171" s="89">
        <f ca="1">IFERROR(MF147*MF55^2*E3_Parameter!$C$18/(2*MF32),0)</f>
        <v>0</v>
      </c>
      <c r="MG171" s="89">
        <f ca="1">IFERROR(MG147*MG55^2*E3_Parameter!$C$18/(2*MG32),0)</f>
        <v>0</v>
      </c>
      <c r="MH171" s="89">
        <f ca="1">IFERROR(MH147*MH55^2*E3_Parameter!$C$18/(2*MH32),0)</f>
        <v>0</v>
      </c>
      <c r="MI171" s="89">
        <f ca="1">IFERROR(MI147*MI55^2*E3_Parameter!$C$18/(2*MI32),0)</f>
        <v>0</v>
      </c>
      <c r="MJ171" s="89">
        <f ca="1">IFERROR(MJ147*MJ55^2*E3_Parameter!$C$18/(2*MJ32),0)</f>
        <v>0</v>
      </c>
      <c r="MK171" s="89">
        <f ca="1">IFERROR(MK147*MK55^2*E3_Parameter!$C$18/(2*MK32),0)</f>
        <v>0</v>
      </c>
      <c r="ML171" s="89">
        <f ca="1">IFERROR(ML147*ML55^2*E3_Parameter!$C$18/(2*ML32),0)</f>
        <v>0</v>
      </c>
      <c r="MM171" s="89">
        <f ca="1">IFERROR(MM147*MM55^2*E3_Parameter!$C$18/(2*MM32),0)</f>
        <v>0</v>
      </c>
      <c r="MN171" s="89">
        <f ca="1">IFERROR(MN147*MN55^2*E3_Parameter!$C$18/(2*MN32),0)</f>
        <v>0</v>
      </c>
      <c r="MO171" s="89">
        <f ca="1">IFERROR(MO147*MO55^2*E3_Parameter!$C$18/(2*MO32),0)</f>
        <v>0</v>
      </c>
      <c r="MP171" s="89">
        <f ca="1">IFERROR(MP147*MP55^2*E3_Parameter!$C$18/(2*MP32),0)</f>
        <v>0</v>
      </c>
      <c r="MQ171" s="89">
        <f ca="1">IFERROR(MQ147*MQ55^2*E3_Parameter!$C$18/(2*MQ32),0)</f>
        <v>0</v>
      </c>
      <c r="MR171" s="89">
        <f ca="1">IFERROR(MR147*MR55^2*E3_Parameter!$C$18/(2*MR32),0)</f>
        <v>0</v>
      </c>
      <c r="MS171" s="89">
        <f ca="1">IFERROR(MS147*MS55^2*E3_Parameter!$C$18/(2*MS32),0)</f>
        <v>0</v>
      </c>
      <c r="MT171" s="89">
        <f ca="1">IFERROR(MT147*MT55^2*E3_Parameter!$C$18/(2*MT32),0)</f>
        <v>0</v>
      </c>
      <c r="MU171" s="89">
        <f ca="1">IFERROR(MU147*MU55^2*E3_Parameter!$C$18/(2*MU32),0)</f>
        <v>0</v>
      </c>
      <c r="MV171" s="89">
        <f ca="1">IFERROR(MV147*MV55^2*E3_Parameter!$C$18/(2*MV32),0)</f>
        <v>0</v>
      </c>
      <c r="MW171" s="89">
        <f ca="1">IFERROR(MW147*MW55^2*E3_Parameter!$C$18/(2*MW32),0)</f>
        <v>0</v>
      </c>
      <c r="MX171" s="89">
        <f ca="1">IFERROR(MX147*MX55^2*E3_Parameter!$C$18/(2*MX32),0)</f>
        <v>0</v>
      </c>
      <c r="MY171" s="89">
        <f ca="1">IFERROR(MY147*MY55^2*E3_Parameter!$C$18/(2*MY32),0)</f>
        <v>0</v>
      </c>
      <c r="MZ171" s="89">
        <f ca="1">IFERROR(MZ147*MZ55^2*E3_Parameter!$C$18/(2*MZ32),0)</f>
        <v>0</v>
      </c>
      <c r="NA171" s="89">
        <f ca="1">IFERROR(NA147*NA55^2*E3_Parameter!$C$18/(2*NA32),0)</f>
        <v>0</v>
      </c>
      <c r="NB171" s="89">
        <f ca="1">IFERROR(NB147*NB55^2*E3_Parameter!$C$18/(2*NB32),0)</f>
        <v>0</v>
      </c>
      <c r="NC171" s="89">
        <f ca="1">IFERROR(NC147*NC55^2*E3_Parameter!$C$18/(2*NC32),0)</f>
        <v>0</v>
      </c>
      <c r="ND171" s="89">
        <f ca="1">IFERROR(ND147*ND55^2*E3_Parameter!$C$18/(2*ND32),0)</f>
        <v>0</v>
      </c>
      <c r="NE171" s="89">
        <f ca="1">IFERROR(NE147*NE55^2*E3_Parameter!$C$18/(2*NE32),0)</f>
        <v>0</v>
      </c>
      <c r="NF171" s="89">
        <f ca="1">IFERROR(NF147*NF55^2*E3_Parameter!$C$18/(2*NF32),0)</f>
        <v>0</v>
      </c>
      <c r="NG171" s="89">
        <f ca="1">IFERROR(NG147*NG55^2*E3_Parameter!$C$18/(2*NG32),0)</f>
        <v>0</v>
      </c>
      <c r="NH171" s="89">
        <f ca="1">IFERROR(NH147*NH55^2*E3_Parameter!$C$18/(2*NH32),0)</f>
        <v>0</v>
      </c>
      <c r="NI171" s="89">
        <f ca="1">IFERROR(NI147*NI55^2*E3_Parameter!$C$18/(2*NI32),0)</f>
        <v>0</v>
      </c>
      <c r="NJ171" s="89">
        <f ca="1">IFERROR(NJ147*NJ55^2*E3_Parameter!$C$18/(2*NJ32),0)</f>
        <v>0</v>
      </c>
      <c r="NK171" s="89">
        <f ca="1">IFERROR(NK147*NK55^2*E3_Parameter!$C$18/(2*NK32),0)</f>
        <v>0</v>
      </c>
      <c r="NL171" s="89">
        <f ca="1">IFERROR(NL147*NL55^2*E3_Parameter!$C$18/(2*NL32),0)</f>
        <v>0</v>
      </c>
      <c r="NM171" s="89">
        <f ca="1">IFERROR(NM147*NM55^2*E3_Parameter!$C$18/(2*NM32),0)</f>
        <v>0</v>
      </c>
      <c r="NN171" s="89">
        <f ca="1">IFERROR(NN147*NN55^2*E3_Parameter!$C$18/(2*NN32),0)</f>
        <v>0</v>
      </c>
      <c r="NO171" s="89">
        <f ca="1">IFERROR(NO147*NO55^2*E3_Parameter!$C$18/(2*NO32),0)</f>
        <v>0</v>
      </c>
      <c r="NP171" s="89">
        <f ca="1">IFERROR(NP147*NP55^2*E3_Parameter!$C$18/(2*NP32),0)</f>
        <v>0</v>
      </c>
      <c r="NQ171" s="89">
        <f ca="1">IFERROR(NQ147*NQ55^2*E3_Parameter!$C$18/(2*NQ32),0)</f>
        <v>0</v>
      </c>
      <c r="NR171" s="89">
        <f ca="1">IFERROR(NR147*NR55^2*E3_Parameter!$C$18/(2*NR32),0)</f>
        <v>0</v>
      </c>
      <c r="NS171" s="89">
        <f ca="1">IFERROR(NS147*NS55^2*E3_Parameter!$C$18/(2*NS32),0)</f>
        <v>0</v>
      </c>
      <c r="NT171" s="89">
        <f ca="1">IFERROR(NT147*NT55^2*E3_Parameter!$C$18/(2*NT32),0)</f>
        <v>0</v>
      </c>
      <c r="NU171" s="89">
        <f ca="1">IFERROR(NU147*NU55^2*E3_Parameter!$C$18/(2*NU32),0)</f>
        <v>0</v>
      </c>
      <c r="NV171" s="89">
        <f ca="1">IFERROR(NV147*NV55^2*E3_Parameter!$C$18/(2*NV32),0)</f>
        <v>0</v>
      </c>
      <c r="NW171" s="89">
        <f ca="1">IFERROR(NW147*NW55^2*E3_Parameter!$C$18/(2*NW32),0)</f>
        <v>0</v>
      </c>
      <c r="NX171" s="89">
        <f ca="1">IFERROR(NX147*NX55^2*E3_Parameter!$C$18/(2*NX32),0)</f>
        <v>0</v>
      </c>
      <c r="NY171" s="89">
        <f ca="1">IFERROR(NY147*NY55^2*E3_Parameter!$C$18/(2*NY32),0)</f>
        <v>0</v>
      </c>
      <c r="NZ171" s="89">
        <f ca="1">IFERROR(NZ147*NZ55^2*E3_Parameter!$C$18/(2*NZ32),0)</f>
        <v>0</v>
      </c>
      <c r="OA171" s="89">
        <f ca="1">IFERROR(OA147*OA55^2*E3_Parameter!$C$18/(2*OA32),0)</f>
        <v>0</v>
      </c>
      <c r="OB171" s="89">
        <f ca="1">IFERROR(OB147*OB55^2*E3_Parameter!$C$18/(2*OB32),0)</f>
        <v>0</v>
      </c>
      <c r="OC171" s="89">
        <f ca="1">IFERROR(OC147*OC55^2*E3_Parameter!$C$18/(2*OC32),0)</f>
        <v>0</v>
      </c>
      <c r="OD171" s="89">
        <f ca="1">IFERROR(OD147*OD55^2*E3_Parameter!$C$18/(2*OD32),0)</f>
        <v>0</v>
      </c>
      <c r="OE171" s="89">
        <f ca="1">IFERROR(OE147*OE55^2*E3_Parameter!$C$18/(2*OE32),0)</f>
        <v>0</v>
      </c>
      <c r="OF171" s="89">
        <f ca="1">IFERROR(OF147*OF55^2*E3_Parameter!$C$18/(2*OF32),0)</f>
        <v>0</v>
      </c>
      <c r="OG171" s="89">
        <f ca="1">IFERROR(OG147*OG55^2*E3_Parameter!$C$18/(2*OG32),0)</f>
        <v>0</v>
      </c>
      <c r="OH171" s="89">
        <f ca="1">IFERROR(OH147*OH55^2*E3_Parameter!$C$18/(2*OH32),0)</f>
        <v>0</v>
      </c>
      <c r="OI171" s="89">
        <f ca="1">IFERROR(OI147*OI55^2*E3_Parameter!$C$18/(2*OI32),0)</f>
        <v>0</v>
      </c>
      <c r="OJ171" s="89">
        <f ca="1">IFERROR(OJ147*OJ55^2*E3_Parameter!$C$18/(2*OJ32),0)</f>
        <v>0</v>
      </c>
      <c r="OK171" s="89">
        <f ca="1">IFERROR(OK147*OK55^2*E3_Parameter!$C$18/(2*OK32),0)</f>
        <v>0</v>
      </c>
      <c r="OL171" s="89">
        <f ca="1">IFERROR(OL147*OL55^2*E3_Parameter!$C$18/(2*OL32),0)</f>
        <v>0</v>
      </c>
      <c r="OM171" s="89">
        <f ca="1">IFERROR(OM147*OM55^2*E3_Parameter!$C$18/(2*OM32),0)</f>
        <v>0</v>
      </c>
    </row>
    <row r="172" spans="1:403" x14ac:dyDescent="0.3">
      <c r="A172" s="84">
        <v>9</v>
      </c>
      <c r="B172" s="84">
        <v>125</v>
      </c>
      <c r="C172" s="85" t="s">
        <v>88</v>
      </c>
      <c r="D172" s="89">
        <f ca="1">IFERROR(D148*D56^2*E3_Parameter!$C$18/(2*D33),0)</f>
        <v>13.398685818648969</v>
      </c>
      <c r="E172" s="89">
        <f ca="1">IFERROR(E148*E56^2*E3_Parameter!$C$18/(2*E33),0)</f>
        <v>2.6575967124062946E-2</v>
      </c>
      <c r="F172" s="89">
        <f ca="1">IFERROR(F148*F56^2*E3_Parameter!$C$18/(2*F33),0)</f>
        <v>12.744145181291621</v>
      </c>
      <c r="G172" s="89">
        <f ca="1">IFERROR(G148*G56^2*E3_Parameter!$C$18/(2*G33),0)</f>
        <v>3.5688304361214152</v>
      </c>
      <c r="H172" s="89">
        <f ca="1">IFERROR(H148*H56^2*E3_Parameter!$C$18/(2*H33),0)</f>
        <v>0.7133541525809971</v>
      </c>
      <c r="I172" s="89">
        <f ca="1">IFERROR(I148*I56^2*E3_Parameter!$C$18/(2*I33),0)</f>
        <v>0.21616966478244842</v>
      </c>
      <c r="J172" s="89">
        <f ca="1">IFERROR(J148*J56^2*E3_Parameter!$C$18/(2*J33),0)</f>
        <v>0.21616966478244842</v>
      </c>
      <c r="K172" s="89">
        <f ca="1">IFERROR(K148*K56^2*E3_Parameter!$C$18/(2*K33),0)</f>
        <v>1.4482041339166327</v>
      </c>
      <c r="L172" s="89">
        <f ca="1">IFERROR(L148*L56^2*E3_Parameter!$C$18/(2*L33),0)</f>
        <v>0.21616966478244842</v>
      </c>
      <c r="M172" s="89">
        <f ca="1">IFERROR(M148*M56^2*E3_Parameter!$C$18/(2*M33),0)</f>
        <v>0.7133541525809971</v>
      </c>
      <c r="N172" s="89">
        <f ca="1">IFERROR(N148*N56^2*E3_Parameter!$C$18/(2*N33),0)</f>
        <v>0.21616966478244842</v>
      </c>
      <c r="O172" s="89">
        <f ca="1">IFERROR(O148*O56^2*E3_Parameter!$C$18/(2*O33),0)</f>
        <v>0.21616966478244842</v>
      </c>
      <c r="P172" s="89">
        <f ca="1">IFERROR(P148*P56^2*E3_Parameter!$C$18/(2*P33),0)</f>
        <v>3.7922601945790513</v>
      </c>
      <c r="Q172" s="89">
        <f ca="1">IFERROR(Q148*Q56^2*E3_Parameter!$C$18/(2*Q33),0)</f>
        <v>1.1234635025560533</v>
      </c>
      <c r="R172" s="89">
        <f ca="1">IFERROR(R148*R56^2*E3_Parameter!$C$18/(2*R33),0)</f>
        <v>1.1108770724726942</v>
      </c>
      <c r="S172" s="89">
        <f ca="1">IFERROR(S148*S56^2*E3_Parameter!$C$18/(2*S33),0)</f>
        <v>0.28631507516166871</v>
      </c>
      <c r="T172" s="89">
        <f ca="1">IFERROR(T148*T56^2*E3_Parameter!$C$18/(2*T33),0)</f>
        <v>0.38487542788861701</v>
      </c>
      <c r="U172" s="89">
        <f ca="1">IFERROR(U148*U56^2*E3_Parameter!$C$18/(2*U33),0)</f>
        <v>0.12207567296522437</v>
      </c>
      <c r="V172" s="89">
        <f ca="1">IFERROR(V148*V56^2*E3_Parameter!$C$18/(2*V33),0)</f>
        <v>0.1139436149921607</v>
      </c>
      <c r="W172" s="89">
        <f ca="1">IFERROR(W148*W56^2*E3_Parameter!$C$18/(2*W33),0)</f>
        <v>3.9296318186443219E-3</v>
      </c>
      <c r="X172" s="89">
        <f ca="1">IFERROR(X148*X56^2*E3_Parameter!$C$18/(2*X33),0)</f>
        <v>9.0996333980176911E-2</v>
      </c>
      <c r="Y172" s="89">
        <f ca="1">IFERROR(Y148*Y56^2*E3_Parameter!$C$18/(2*Y33),0)</f>
        <v>3.9296318186443219E-3</v>
      </c>
      <c r="Z172" s="89">
        <f ca="1">IFERROR(Z148*Z56^2*E3_Parameter!$C$18/(2*Z33),0)</f>
        <v>7.027484100838309E-2</v>
      </c>
      <c r="AA172" s="89">
        <f ca="1">IFERROR(AA148*AA56^2*E3_Parameter!$C$18/(2*AA33),0)</f>
        <v>3.9296318186443219E-3</v>
      </c>
      <c r="AB172" s="89">
        <f ca="1">IFERROR(AB148*AB56^2*E3_Parameter!$C$18/(2*AB33),0)</f>
        <v>5.1858908149709837E-2</v>
      </c>
      <c r="AC172" s="89">
        <f ca="1">IFERROR(AC148*AC56^2*E3_Parameter!$C$18/(2*AC33),0)</f>
        <v>3.9296318186443219E-3</v>
      </c>
      <c r="AD172" s="89">
        <f ca="1">IFERROR(AD148*AD56^2*E3_Parameter!$C$18/(2*AD33),0)</f>
        <v>3.5848964963360506E-2</v>
      </c>
      <c r="AE172" s="89">
        <f ca="1">IFERROR(AE148*AE56^2*E3_Parameter!$C$18/(2*AE33),0)</f>
        <v>3.9296318186443219E-3</v>
      </c>
      <c r="AF172" s="89">
        <f ca="1">IFERROR(AF148*AF56^2*E3_Parameter!$C$18/(2*AF33),0)</f>
        <v>2.2377743804699198E-2</v>
      </c>
      <c r="AG172" s="89">
        <f ca="1">IFERROR(AG148*AG56^2*E3_Parameter!$C$18/(2*AG33),0)</f>
        <v>3.9296318186443219E-3</v>
      </c>
      <c r="AH172" s="89">
        <f ca="1">IFERROR(AH148*AH56^2*E3_Parameter!$C$18/(2*AH33),0)</f>
        <v>1.1634535199591695E-2</v>
      </c>
      <c r="AI172" s="89">
        <f ca="1">IFERROR(AI148*AI56^2*E3_Parameter!$C$18/(2*AI33),0)</f>
        <v>3.9296318186443219E-3</v>
      </c>
      <c r="AJ172" s="89">
        <f ca="1">IFERROR(AJ148*AJ56^2*E3_Parameter!$C$18/(2*AJ33),0)</f>
        <v>3.9296318186443219E-3</v>
      </c>
      <c r="AK172" s="89">
        <f ca="1">IFERROR(AK148*AK56^2*E3_Parameter!$C$18/(2*AK33),0)</f>
        <v>0</v>
      </c>
      <c r="AL172" s="89">
        <f ca="1">IFERROR(AL148*AL56^2*E3_Parameter!$C$18/(2*AL33),0)</f>
        <v>0</v>
      </c>
      <c r="AM172" s="89">
        <f ca="1">IFERROR(AM148*AM56^2*E3_Parameter!$C$18/(2*AM33),0)</f>
        <v>0</v>
      </c>
      <c r="AN172" s="89">
        <f ca="1">IFERROR(AN148*AN56^2*E3_Parameter!$C$18/(2*AN33),0)</f>
        <v>0</v>
      </c>
      <c r="AO172" s="89">
        <f ca="1">IFERROR(AO148*AO56^2*E3_Parameter!$C$18/(2*AO33),0)</f>
        <v>0</v>
      </c>
      <c r="AP172" s="89">
        <f ca="1">IFERROR(AP148*AP56^2*E3_Parameter!$C$18/(2*AP33),0)</f>
        <v>0</v>
      </c>
      <c r="AQ172" s="89">
        <f ca="1">IFERROR(AQ148*AQ56^2*E3_Parameter!$C$18/(2*AQ33),0)</f>
        <v>0</v>
      </c>
      <c r="AR172" s="89">
        <f ca="1">IFERROR(AR148*AR56^2*E3_Parameter!$C$18/(2*AR33),0)</f>
        <v>0</v>
      </c>
      <c r="AS172" s="89">
        <f ca="1">IFERROR(AS148*AS56^2*E3_Parameter!$C$18/(2*AS33),0)</f>
        <v>0</v>
      </c>
      <c r="AT172" s="89">
        <f ca="1">IFERROR(AT148*AT56^2*E3_Parameter!$C$18/(2*AT33),0)</f>
        <v>0</v>
      </c>
      <c r="AU172" s="89">
        <f ca="1">IFERROR(AU148*AU56^2*E3_Parameter!$C$18/(2*AU33),0)</f>
        <v>0</v>
      </c>
      <c r="AV172" s="89">
        <f ca="1">IFERROR(AV148*AV56^2*E3_Parameter!$C$18/(2*AV33),0)</f>
        <v>0</v>
      </c>
      <c r="AW172" s="89">
        <f ca="1">IFERROR(AW148*AW56^2*E3_Parameter!$C$18/(2*AW33),0)</f>
        <v>0</v>
      </c>
      <c r="AX172" s="89">
        <f ca="1">IFERROR(AX148*AX56^2*E3_Parameter!$C$18/(2*AX33),0)</f>
        <v>0</v>
      </c>
      <c r="AY172" s="89">
        <f ca="1">IFERROR(AY148*AY56^2*E3_Parameter!$C$18/(2*AY33),0)</f>
        <v>0</v>
      </c>
      <c r="AZ172" s="89">
        <f ca="1">IFERROR(AZ148*AZ56^2*E3_Parameter!$C$18/(2*AZ33),0)</f>
        <v>0</v>
      </c>
      <c r="BA172" s="89">
        <f ca="1">IFERROR(BA148*BA56^2*E3_Parameter!$C$18/(2*BA33),0)</f>
        <v>0</v>
      </c>
      <c r="BB172" s="89">
        <f ca="1">IFERROR(BB148*BB56^2*E3_Parameter!$C$18/(2*BB33),0)</f>
        <v>0</v>
      </c>
      <c r="BC172" s="89">
        <f ca="1">IFERROR(BC148*BC56^2*E3_Parameter!$C$18/(2*BC33),0)</f>
        <v>0</v>
      </c>
      <c r="BD172" s="89">
        <f ca="1">IFERROR(BD148*BD56^2*E3_Parameter!$C$18/(2*BD33),0)</f>
        <v>0</v>
      </c>
      <c r="BE172" s="89">
        <f ca="1">IFERROR(BE148*BE56^2*E3_Parameter!$C$18/(2*BE33),0)</f>
        <v>0</v>
      </c>
      <c r="BF172" s="89">
        <f ca="1">IFERROR(BF148*BF56^2*E3_Parameter!$C$18/(2*BF33),0)</f>
        <v>0</v>
      </c>
      <c r="BG172" s="89">
        <f ca="1">IFERROR(BG148*BG56^2*E3_Parameter!$C$18/(2*BG33),0)</f>
        <v>0</v>
      </c>
      <c r="BH172" s="89">
        <f ca="1">IFERROR(BH148*BH56^2*E3_Parameter!$C$18/(2*BH33),0)</f>
        <v>0</v>
      </c>
      <c r="BI172" s="89">
        <f ca="1">IFERROR(BI148*BI56^2*E3_Parameter!$C$18/(2*BI33),0)</f>
        <v>0</v>
      </c>
      <c r="BJ172" s="89">
        <f ca="1">IFERROR(BJ148*BJ56^2*E3_Parameter!$C$18/(2*BJ33),0)</f>
        <v>0</v>
      </c>
      <c r="BK172" s="89">
        <f ca="1">IFERROR(BK148*BK56^2*E3_Parameter!$C$18/(2*BK33),0)</f>
        <v>0</v>
      </c>
      <c r="BL172" s="89">
        <f ca="1">IFERROR(BL148*BL56^2*E3_Parameter!$C$18/(2*BL33),0)</f>
        <v>0</v>
      </c>
      <c r="BM172" s="89">
        <f ca="1">IFERROR(BM148*BM56^2*E3_Parameter!$C$18/(2*BM33),0)</f>
        <v>0</v>
      </c>
      <c r="BN172" s="89">
        <f ca="1">IFERROR(BN148*BN56^2*E3_Parameter!$C$18/(2*BN33),0)</f>
        <v>0</v>
      </c>
      <c r="BO172" s="89">
        <f ca="1">IFERROR(BO148*BO56^2*E3_Parameter!$C$18/(2*BO33),0)</f>
        <v>0</v>
      </c>
      <c r="BP172" s="89">
        <f ca="1">IFERROR(BP148*BP56^2*E3_Parameter!$C$18/(2*BP33),0)</f>
        <v>0</v>
      </c>
      <c r="BQ172" s="89">
        <f ca="1">IFERROR(BQ148*BQ56^2*E3_Parameter!$C$18/(2*BQ33),0)</f>
        <v>0</v>
      </c>
      <c r="BR172" s="89">
        <f ca="1">IFERROR(BR148*BR56^2*E3_Parameter!$C$18/(2*BR33),0)</f>
        <v>0</v>
      </c>
      <c r="BS172" s="89">
        <f ca="1">IFERROR(BS148*BS56^2*E3_Parameter!$C$18/(2*BS33),0)</f>
        <v>0</v>
      </c>
      <c r="BT172" s="89">
        <f ca="1">IFERROR(BT148*BT56^2*E3_Parameter!$C$18/(2*BT33),0)</f>
        <v>0</v>
      </c>
      <c r="BU172" s="89">
        <f ca="1">IFERROR(BU148*BU56^2*E3_Parameter!$C$18/(2*BU33),0)</f>
        <v>0</v>
      </c>
      <c r="BV172" s="89">
        <f ca="1">IFERROR(BV148*BV56^2*E3_Parameter!$C$18/(2*BV33),0)</f>
        <v>0</v>
      </c>
      <c r="BW172" s="89">
        <f ca="1">IFERROR(BW148*BW56^2*E3_Parameter!$C$18/(2*BW33),0)</f>
        <v>0</v>
      </c>
      <c r="BX172" s="89">
        <f ca="1">IFERROR(BX148*BX56^2*E3_Parameter!$C$18/(2*BX33),0)</f>
        <v>0</v>
      </c>
      <c r="BY172" s="89">
        <f ca="1">IFERROR(BY148*BY56^2*E3_Parameter!$C$18/(2*BY33),0)</f>
        <v>0</v>
      </c>
      <c r="BZ172" s="89">
        <f ca="1">IFERROR(BZ148*BZ56^2*E3_Parameter!$C$18/(2*BZ33),0)</f>
        <v>0</v>
      </c>
      <c r="CA172" s="89">
        <f ca="1">IFERROR(CA148*CA56^2*E3_Parameter!$C$18/(2*CA33),0)</f>
        <v>0</v>
      </c>
      <c r="CB172" s="89">
        <f ca="1">IFERROR(CB148*CB56^2*E3_Parameter!$C$18/(2*CB33),0)</f>
        <v>0</v>
      </c>
      <c r="CC172" s="89">
        <f ca="1">IFERROR(CC148*CC56^2*E3_Parameter!$C$18/(2*CC33),0)</f>
        <v>0</v>
      </c>
      <c r="CD172" s="89">
        <f ca="1">IFERROR(CD148*CD56^2*E3_Parameter!$C$18/(2*CD33),0)</f>
        <v>0</v>
      </c>
      <c r="CE172" s="89">
        <f ca="1">IFERROR(CE148*CE56^2*E3_Parameter!$C$18/(2*CE33),0)</f>
        <v>0</v>
      </c>
      <c r="CF172" s="89">
        <f ca="1">IFERROR(CF148*CF56^2*E3_Parameter!$C$18/(2*CF33),0)</f>
        <v>0</v>
      </c>
      <c r="CG172" s="89">
        <f ca="1">IFERROR(CG148*CG56^2*E3_Parameter!$C$18/(2*CG33),0)</f>
        <v>0</v>
      </c>
      <c r="CH172" s="89">
        <f ca="1">IFERROR(CH148*CH56^2*E3_Parameter!$C$18/(2*CH33),0)</f>
        <v>0</v>
      </c>
      <c r="CI172" s="89">
        <f ca="1">IFERROR(CI148*CI56^2*E3_Parameter!$C$18/(2*CI33),0)</f>
        <v>0</v>
      </c>
      <c r="CJ172" s="89">
        <f ca="1">IFERROR(CJ148*CJ56^2*E3_Parameter!$C$18/(2*CJ33),0)</f>
        <v>0</v>
      </c>
      <c r="CK172" s="89">
        <f ca="1">IFERROR(CK148*CK56^2*E3_Parameter!$C$18/(2*CK33),0)</f>
        <v>0</v>
      </c>
      <c r="CL172" s="89">
        <f ca="1">IFERROR(CL148*CL56^2*E3_Parameter!$C$18/(2*CL33),0)</f>
        <v>0</v>
      </c>
      <c r="CM172" s="89">
        <f ca="1">IFERROR(CM148*CM56^2*E3_Parameter!$C$18/(2*CM33),0)</f>
        <v>0</v>
      </c>
      <c r="CN172" s="89">
        <f ca="1">IFERROR(CN148*CN56^2*E3_Parameter!$C$18/(2*CN33),0)</f>
        <v>0</v>
      </c>
      <c r="CO172" s="89">
        <f ca="1">IFERROR(CO148*CO56^2*E3_Parameter!$C$18/(2*CO33),0)</f>
        <v>0</v>
      </c>
      <c r="CP172" s="89">
        <f ca="1">IFERROR(CP148*CP56^2*E3_Parameter!$C$18/(2*CP33),0)</f>
        <v>0</v>
      </c>
      <c r="CQ172" s="89">
        <f ca="1">IFERROR(CQ148*CQ56^2*E3_Parameter!$C$18/(2*CQ33),0)</f>
        <v>0</v>
      </c>
      <c r="CR172" s="89">
        <f ca="1">IFERROR(CR148*CR56^2*E3_Parameter!$C$18/(2*CR33),0)</f>
        <v>0</v>
      </c>
      <c r="CS172" s="89">
        <f ca="1">IFERROR(CS148*CS56^2*E3_Parameter!$C$18/(2*CS33),0)</f>
        <v>0</v>
      </c>
      <c r="CT172" s="89">
        <f ca="1">IFERROR(CT148*CT56^2*E3_Parameter!$C$18/(2*CT33),0)</f>
        <v>0</v>
      </c>
      <c r="CU172" s="89">
        <f ca="1">IFERROR(CU148*CU56^2*E3_Parameter!$C$18/(2*CU33),0)</f>
        <v>0</v>
      </c>
      <c r="CV172" s="89">
        <f ca="1">IFERROR(CV148*CV56^2*E3_Parameter!$C$18/(2*CV33),0)</f>
        <v>0</v>
      </c>
      <c r="CW172" s="89">
        <f ca="1">IFERROR(CW148*CW56^2*E3_Parameter!$C$18/(2*CW33),0)</f>
        <v>0</v>
      </c>
      <c r="CX172" s="89">
        <f ca="1">IFERROR(CX148*CX56^2*E3_Parameter!$C$18/(2*CX33),0)</f>
        <v>0</v>
      </c>
      <c r="CY172" s="89">
        <f ca="1">IFERROR(CY148*CY56^2*E3_Parameter!$C$18/(2*CY33),0)</f>
        <v>0</v>
      </c>
      <c r="CZ172" s="89">
        <f ca="1">IFERROR(CZ148*CZ56^2*E3_Parameter!$C$18/(2*CZ33),0)</f>
        <v>0</v>
      </c>
      <c r="DA172" s="89">
        <f ca="1">IFERROR(DA148*DA56^2*E3_Parameter!$C$18/(2*DA33),0)</f>
        <v>0</v>
      </c>
      <c r="DB172" s="89">
        <f ca="1">IFERROR(DB148*DB56^2*E3_Parameter!$C$18/(2*DB33),0)</f>
        <v>0</v>
      </c>
      <c r="DC172" s="89">
        <f ca="1">IFERROR(DC148*DC56^2*E3_Parameter!$C$18/(2*DC33),0)</f>
        <v>0</v>
      </c>
      <c r="DD172" s="89">
        <f ca="1">IFERROR(DD148*DD56^2*E3_Parameter!$C$18/(2*DD33),0)</f>
        <v>0</v>
      </c>
      <c r="DE172" s="89">
        <f ca="1">IFERROR(DE148*DE56^2*E3_Parameter!$C$18/(2*DE33),0)</f>
        <v>0</v>
      </c>
      <c r="DF172" s="89">
        <f ca="1">IFERROR(DF148*DF56^2*E3_Parameter!$C$18/(2*DF33),0)</f>
        <v>0</v>
      </c>
      <c r="DG172" s="89">
        <f ca="1">IFERROR(DG148*DG56^2*E3_Parameter!$C$18/(2*DG33),0)</f>
        <v>0</v>
      </c>
      <c r="DH172" s="89">
        <f ca="1">IFERROR(DH148*DH56^2*E3_Parameter!$C$18/(2*DH33),0)</f>
        <v>0</v>
      </c>
      <c r="DI172" s="89">
        <f ca="1">IFERROR(DI148*DI56^2*E3_Parameter!$C$18/(2*DI33),0)</f>
        <v>0</v>
      </c>
      <c r="DJ172" s="89">
        <f ca="1">IFERROR(DJ148*DJ56^2*E3_Parameter!$C$18/(2*DJ33),0)</f>
        <v>0</v>
      </c>
      <c r="DK172" s="89">
        <f ca="1">IFERROR(DK148*DK56^2*E3_Parameter!$C$18/(2*DK33),0)</f>
        <v>0</v>
      </c>
      <c r="DL172" s="89">
        <f ca="1">IFERROR(DL148*DL56^2*E3_Parameter!$C$18/(2*DL33),0)</f>
        <v>0</v>
      </c>
      <c r="DM172" s="89">
        <f ca="1">IFERROR(DM148*DM56^2*E3_Parameter!$C$18/(2*DM33),0)</f>
        <v>0</v>
      </c>
      <c r="DN172" s="89">
        <f ca="1">IFERROR(DN148*DN56^2*E3_Parameter!$C$18/(2*DN33),0)</f>
        <v>0</v>
      </c>
      <c r="DO172" s="89">
        <f ca="1">IFERROR(DO148*DO56^2*E3_Parameter!$C$18/(2*DO33),0)</f>
        <v>0</v>
      </c>
      <c r="DP172" s="89">
        <f ca="1">IFERROR(DP148*DP56^2*E3_Parameter!$C$18/(2*DP33),0)</f>
        <v>0</v>
      </c>
      <c r="DQ172" s="89">
        <f ca="1">IFERROR(DQ148*DQ56^2*E3_Parameter!$C$18/(2*DQ33),0)</f>
        <v>0</v>
      </c>
      <c r="DR172" s="89">
        <f ca="1">IFERROR(DR148*DR56^2*E3_Parameter!$C$18/(2*DR33),0)</f>
        <v>0</v>
      </c>
      <c r="DS172" s="89">
        <f ca="1">IFERROR(DS148*DS56^2*E3_Parameter!$C$18/(2*DS33),0)</f>
        <v>0</v>
      </c>
      <c r="DT172" s="89">
        <f ca="1">IFERROR(DT148*DT56^2*E3_Parameter!$C$18/(2*DT33),0)</f>
        <v>0</v>
      </c>
      <c r="DU172" s="89">
        <f ca="1">IFERROR(DU148*DU56^2*E3_Parameter!$C$18/(2*DU33),0)</f>
        <v>0</v>
      </c>
      <c r="DV172" s="89">
        <f ca="1">IFERROR(DV148*DV56^2*E3_Parameter!$C$18/(2*DV33),0)</f>
        <v>0</v>
      </c>
      <c r="DW172" s="89">
        <f ca="1">IFERROR(DW148*DW56^2*E3_Parameter!$C$18/(2*DW33),0)</f>
        <v>0</v>
      </c>
      <c r="DX172" s="89">
        <f ca="1">IFERROR(DX148*DX56^2*E3_Parameter!$C$18/(2*DX33),0)</f>
        <v>0</v>
      </c>
      <c r="DY172" s="89">
        <f ca="1">IFERROR(DY148*DY56^2*E3_Parameter!$C$18/(2*DY33),0)</f>
        <v>0</v>
      </c>
      <c r="DZ172" s="89">
        <f ca="1">IFERROR(DZ148*DZ56^2*E3_Parameter!$C$18/(2*DZ33),0)</f>
        <v>0</v>
      </c>
      <c r="EA172" s="89">
        <f ca="1">IFERROR(EA148*EA56^2*E3_Parameter!$C$18/(2*EA33),0)</f>
        <v>0</v>
      </c>
      <c r="EB172" s="89">
        <f ca="1">IFERROR(EB148*EB56^2*E3_Parameter!$C$18/(2*EB33),0)</f>
        <v>0</v>
      </c>
      <c r="EC172" s="89">
        <f ca="1">IFERROR(EC148*EC56^2*E3_Parameter!$C$18/(2*EC33),0)</f>
        <v>0</v>
      </c>
      <c r="ED172" s="89">
        <f ca="1">IFERROR(ED148*ED56^2*E3_Parameter!$C$18/(2*ED33),0)</f>
        <v>0</v>
      </c>
      <c r="EE172" s="89">
        <f ca="1">IFERROR(EE148*EE56^2*E3_Parameter!$C$18/(2*EE33),0)</f>
        <v>0</v>
      </c>
      <c r="EF172" s="89">
        <f ca="1">IFERROR(EF148*EF56^2*E3_Parameter!$C$18/(2*EF33),0)</f>
        <v>0</v>
      </c>
      <c r="EG172" s="89">
        <f ca="1">IFERROR(EG148*EG56^2*E3_Parameter!$C$18/(2*EG33),0)</f>
        <v>0</v>
      </c>
      <c r="EH172" s="89">
        <f ca="1">IFERROR(EH148*EH56^2*E3_Parameter!$C$18/(2*EH33),0)</f>
        <v>0</v>
      </c>
      <c r="EI172" s="89">
        <f ca="1">IFERROR(EI148*EI56^2*E3_Parameter!$C$18/(2*EI33),0)</f>
        <v>0</v>
      </c>
      <c r="EJ172" s="89">
        <f ca="1">IFERROR(EJ148*EJ56^2*E3_Parameter!$C$18/(2*EJ33),0)</f>
        <v>0</v>
      </c>
      <c r="EK172" s="89">
        <f ca="1">IFERROR(EK148*EK56^2*E3_Parameter!$C$18/(2*EK33),0)</f>
        <v>0</v>
      </c>
      <c r="EL172" s="89">
        <f ca="1">IFERROR(EL148*EL56^2*E3_Parameter!$C$18/(2*EL33),0)</f>
        <v>0</v>
      </c>
      <c r="EM172" s="89">
        <f ca="1">IFERROR(EM148*EM56^2*E3_Parameter!$C$18/(2*EM33),0)</f>
        <v>0</v>
      </c>
      <c r="EN172" s="89">
        <f ca="1">IFERROR(EN148*EN56^2*E3_Parameter!$C$18/(2*EN33),0)</f>
        <v>0</v>
      </c>
      <c r="EO172" s="89">
        <f ca="1">IFERROR(EO148*EO56^2*E3_Parameter!$C$18/(2*EO33),0)</f>
        <v>0</v>
      </c>
      <c r="EP172" s="89">
        <f ca="1">IFERROR(EP148*EP56^2*E3_Parameter!$C$18/(2*EP33),0)</f>
        <v>0</v>
      </c>
      <c r="EQ172" s="89">
        <f ca="1">IFERROR(EQ148*EQ56^2*E3_Parameter!$C$18/(2*EQ33),0)</f>
        <v>0</v>
      </c>
      <c r="ER172" s="89">
        <f ca="1">IFERROR(ER148*ER56^2*E3_Parameter!$C$18/(2*ER33),0)</f>
        <v>0</v>
      </c>
      <c r="ES172" s="89">
        <f ca="1">IFERROR(ES148*ES56^2*E3_Parameter!$C$18/(2*ES33),0)</f>
        <v>0</v>
      </c>
      <c r="ET172" s="89">
        <f ca="1">IFERROR(ET148*ET56^2*E3_Parameter!$C$18/(2*ET33),0)</f>
        <v>0</v>
      </c>
      <c r="EU172" s="89">
        <f ca="1">IFERROR(EU148*EU56^2*E3_Parameter!$C$18/(2*EU33),0)</f>
        <v>0</v>
      </c>
      <c r="EV172" s="89">
        <f ca="1">IFERROR(EV148*EV56^2*E3_Parameter!$C$18/(2*EV33),0)</f>
        <v>0</v>
      </c>
      <c r="EW172" s="89">
        <f ca="1">IFERROR(EW148*EW56^2*E3_Parameter!$C$18/(2*EW33),0)</f>
        <v>0</v>
      </c>
      <c r="EX172" s="89">
        <f ca="1">IFERROR(EX148*EX56^2*E3_Parameter!$C$18/(2*EX33),0)</f>
        <v>0</v>
      </c>
      <c r="EY172" s="89">
        <f ca="1">IFERROR(EY148*EY56^2*E3_Parameter!$C$18/(2*EY33),0)</f>
        <v>0</v>
      </c>
      <c r="EZ172" s="89">
        <f ca="1">IFERROR(EZ148*EZ56^2*E3_Parameter!$C$18/(2*EZ33),0)</f>
        <v>0</v>
      </c>
      <c r="FA172" s="89">
        <f ca="1">IFERROR(FA148*FA56^2*E3_Parameter!$C$18/(2*FA33),0)</f>
        <v>0</v>
      </c>
      <c r="FB172" s="89">
        <f ca="1">IFERROR(FB148*FB56^2*E3_Parameter!$C$18/(2*FB33),0)</f>
        <v>0</v>
      </c>
      <c r="FC172" s="89">
        <f ca="1">IFERROR(FC148*FC56^2*E3_Parameter!$C$18/(2*FC33),0)</f>
        <v>0</v>
      </c>
      <c r="FD172" s="89">
        <f ca="1">IFERROR(FD148*FD56^2*E3_Parameter!$C$18/(2*FD33),0)</f>
        <v>0</v>
      </c>
      <c r="FE172" s="89">
        <f ca="1">IFERROR(FE148*FE56^2*E3_Parameter!$C$18/(2*FE33),0)</f>
        <v>0</v>
      </c>
      <c r="FF172" s="89">
        <f ca="1">IFERROR(FF148*FF56^2*E3_Parameter!$C$18/(2*FF33),0)</f>
        <v>0</v>
      </c>
      <c r="FG172" s="89">
        <f ca="1">IFERROR(FG148*FG56^2*E3_Parameter!$C$18/(2*FG33),0)</f>
        <v>0</v>
      </c>
      <c r="FH172" s="89">
        <f ca="1">IFERROR(FH148*FH56^2*E3_Parameter!$C$18/(2*FH33),0)</f>
        <v>0</v>
      </c>
      <c r="FI172" s="89">
        <f ca="1">IFERROR(FI148*FI56^2*E3_Parameter!$C$18/(2*FI33),0)</f>
        <v>0</v>
      </c>
      <c r="FJ172" s="89">
        <f ca="1">IFERROR(FJ148*FJ56^2*E3_Parameter!$C$18/(2*FJ33),0)</f>
        <v>0</v>
      </c>
      <c r="FK172" s="89">
        <f ca="1">IFERROR(FK148*FK56^2*E3_Parameter!$C$18/(2*FK33),0)</f>
        <v>0</v>
      </c>
      <c r="FL172" s="89">
        <f ca="1">IFERROR(FL148*FL56^2*E3_Parameter!$C$18/(2*FL33),0)</f>
        <v>0</v>
      </c>
      <c r="FM172" s="89">
        <f ca="1">IFERROR(FM148*FM56^2*E3_Parameter!$C$18/(2*FM33),0)</f>
        <v>0</v>
      </c>
      <c r="FN172" s="89">
        <f ca="1">IFERROR(FN148*FN56^2*E3_Parameter!$C$18/(2*FN33),0)</f>
        <v>0</v>
      </c>
      <c r="FO172" s="89">
        <f ca="1">IFERROR(FO148*FO56^2*E3_Parameter!$C$18/(2*FO33),0)</f>
        <v>0</v>
      </c>
      <c r="FP172" s="89">
        <f ca="1">IFERROR(FP148*FP56^2*E3_Parameter!$C$18/(2*FP33),0)</f>
        <v>0</v>
      </c>
      <c r="FQ172" s="89">
        <f ca="1">IFERROR(FQ148*FQ56^2*E3_Parameter!$C$18/(2*FQ33),0)</f>
        <v>0</v>
      </c>
      <c r="FR172" s="89">
        <f ca="1">IFERROR(FR148*FR56^2*E3_Parameter!$C$18/(2*FR33),0)</f>
        <v>0</v>
      </c>
      <c r="FS172" s="89">
        <f ca="1">IFERROR(FS148*FS56^2*E3_Parameter!$C$18/(2*FS33),0)</f>
        <v>0</v>
      </c>
      <c r="FT172" s="89">
        <f ca="1">IFERROR(FT148*FT56^2*E3_Parameter!$C$18/(2*FT33),0)</f>
        <v>0</v>
      </c>
      <c r="FU172" s="89">
        <f ca="1">IFERROR(FU148*FU56^2*E3_Parameter!$C$18/(2*FU33),0)</f>
        <v>0</v>
      </c>
      <c r="FV172" s="89">
        <f ca="1">IFERROR(FV148*FV56^2*E3_Parameter!$C$18/(2*FV33),0)</f>
        <v>0</v>
      </c>
      <c r="FW172" s="89">
        <f ca="1">IFERROR(FW148*FW56^2*E3_Parameter!$C$18/(2*FW33),0)</f>
        <v>0</v>
      </c>
      <c r="FX172" s="89">
        <f ca="1">IFERROR(FX148*FX56^2*E3_Parameter!$C$18/(2*FX33),0)</f>
        <v>0</v>
      </c>
      <c r="FY172" s="89">
        <f ca="1">IFERROR(FY148*FY56^2*E3_Parameter!$C$18/(2*FY33),0)</f>
        <v>0</v>
      </c>
      <c r="FZ172" s="89">
        <f ca="1">IFERROR(FZ148*FZ56^2*E3_Parameter!$C$18/(2*FZ33),0)</f>
        <v>0</v>
      </c>
      <c r="GA172" s="89">
        <f ca="1">IFERROR(GA148*GA56^2*E3_Parameter!$C$18/(2*GA33),0)</f>
        <v>0</v>
      </c>
      <c r="GB172" s="89">
        <f ca="1">IFERROR(GB148*GB56^2*E3_Parameter!$C$18/(2*GB33),0)</f>
        <v>0</v>
      </c>
      <c r="GC172" s="89">
        <f ca="1">IFERROR(GC148*GC56^2*E3_Parameter!$C$18/(2*GC33),0)</f>
        <v>0</v>
      </c>
      <c r="GD172" s="89">
        <f ca="1">IFERROR(GD148*GD56^2*E3_Parameter!$C$18/(2*GD33),0)</f>
        <v>0</v>
      </c>
      <c r="GE172" s="89">
        <f ca="1">IFERROR(GE148*GE56^2*E3_Parameter!$C$18/(2*GE33),0)</f>
        <v>0</v>
      </c>
      <c r="GF172" s="89">
        <f ca="1">IFERROR(GF148*GF56^2*E3_Parameter!$C$18/(2*GF33),0)</f>
        <v>0</v>
      </c>
      <c r="GG172" s="89">
        <f ca="1">IFERROR(GG148*GG56^2*E3_Parameter!$C$18/(2*GG33),0)</f>
        <v>0</v>
      </c>
      <c r="GH172" s="89">
        <f ca="1">IFERROR(GH148*GH56^2*E3_Parameter!$C$18/(2*GH33),0)</f>
        <v>0</v>
      </c>
      <c r="GI172" s="89">
        <f ca="1">IFERROR(GI148*GI56^2*E3_Parameter!$C$18/(2*GI33),0)</f>
        <v>0</v>
      </c>
      <c r="GJ172" s="89">
        <f ca="1">IFERROR(GJ148*GJ56^2*E3_Parameter!$C$18/(2*GJ33),0)</f>
        <v>0</v>
      </c>
      <c r="GK172" s="89">
        <f ca="1">IFERROR(GK148*GK56^2*E3_Parameter!$C$18/(2*GK33),0)</f>
        <v>0</v>
      </c>
      <c r="GL172" s="89">
        <f ca="1">IFERROR(GL148*GL56^2*E3_Parameter!$C$18/(2*GL33),0)</f>
        <v>0</v>
      </c>
      <c r="GM172" s="89">
        <f ca="1">IFERROR(GM148*GM56^2*E3_Parameter!$C$18/(2*GM33),0)</f>
        <v>0</v>
      </c>
      <c r="GN172" s="89">
        <f ca="1">IFERROR(GN148*GN56^2*E3_Parameter!$C$18/(2*GN33),0)</f>
        <v>0</v>
      </c>
      <c r="GO172" s="89">
        <f ca="1">IFERROR(GO148*GO56^2*E3_Parameter!$C$18/(2*GO33),0)</f>
        <v>0</v>
      </c>
      <c r="GP172" s="89">
        <f ca="1">IFERROR(GP148*GP56^2*E3_Parameter!$C$18/(2*GP33),0)</f>
        <v>0</v>
      </c>
      <c r="GQ172" s="89">
        <f ca="1">IFERROR(GQ148*GQ56^2*E3_Parameter!$C$18/(2*GQ33),0)</f>
        <v>0</v>
      </c>
      <c r="GR172" s="89">
        <f ca="1">IFERROR(GR148*GR56^2*E3_Parameter!$C$18/(2*GR33),0)</f>
        <v>0</v>
      </c>
      <c r="GS172" s="89">
        <f ca="1">IFERROR(GS148*GS56^2*E3_Parameter!$C$18/(2*GS33),0)</f>
        <v>0</v>
      </c>
      <c r="GT172" s="89">
        <f ca="1">IFERROR(GT148*GT56^2*E3_Parameter!$C$18/(2*GT33),0)</f>
        <v>0</v>
      </c>
      <c r="GU172" s="89">
        <f ca="1">IFERROR(GU148*GU56^2*E3_Parameter!$C$18/(2*GU33),0)</f>
        <v>0</v>
      </c>
      <c r="GV172" s="89">
        <f ca="1">IFERROR(GV148*GV56^2*E3_Parameter!$C$18/(2*GV33),0)</f>
        <v>0</v>
      </c>
      <c r="GW172" s="89">
        <f ca="1">IFERROR(GW148*GW56^2*E3_Parameter!$C$18/(2*GW33),0)</f>
        <v>0</v>
      </c>
      <c r="GX172" s="89">
        <f ca="1">IFERROR(GX148*GX56^2*E3_Parameter!$C$18/(2*GX33),0)</f>
        <v>0</v>
      </c>
      <c r="GY172" s="89">
        <f ca="1">IFERROR(GY148*GY56^2*E3_Parameter!$C$18/(2*GY33),0)</f>
        <v>0</v>
      </c>
      <c r="GZ172" s="89">
        <f ca="1">IFERROR(GZ148*GZ56^2*E3_Parameter!$C$18/(2*GZ33),0)</f>
        <v>0</v>
      </c>
      <c r="HA172" s="89">
        <f ca="1">IFERROR(HA148*HA56^2*E3_Parameter!$C$18/(2*HA33),0)</f>
        <v>0</v>
      </c>
      <c r="HB172" s="89">
        <f ca="1">IFERROR(HB148*HB56^2*E3_Parameter!$C$18/(2*HB33),0)</f>
        <v>0</v>
      </c>
      <c r="HC172" s="89">
        <f ca="1">IFERROR(HC148*HC56^2*E3_Parameter!$C$18/(2*HC33),0)</f>
        <v>0</v>
      </c>
      <c r="HD172" s="89">
        <f ca="1">IFERROR(HD148*HD56^2*E3_Parameter!$C$18/(2*HD33),0)</f>
        <v>0</v>
      </c>
      <c r="HE172" s="89">
        <f ca="1">IFERROR(HE148*HE56^2*E3_Parameter!$C$18/(2*HE33),0)</f>
        <v>0</v>
      </c>
      <c r="HF172" s="89">
        <f ca="1">IFERROR(HF148*HF56^2*E3_Parameter!$C$18/(2*HF33),0)</f>
        <v>0</v>
      </c>
      <c r="HG172" s="89">
        <f ca="1">IFERROR(HG148*HG56^2*E3_Parameter!$C$18/(2*HG33),0)</f>
        <v>0</v>
      </c>
      <c r="HH172" s="89">
        <f ca="1">IFERROR(HH148*HH56^2*E3_Parameter!$C$18/(2*HH33),0)</f>
        <v>0</v>
      </c>
      <c r="HI172" s="89">
        <f ca="1">IFERROR(HI148*HI56^2*E3_Parameter!$C$18/(2*HI33),0)</f>
        <v>0</v>
      </c>
      <c r="HJ172" s="89">
        <f ca="1">IFERROR(HJ148*HJ56^2*E3_Parameter!$C$18/(2*HJ33),0)</f>
        <v>0</v>
      </c>
      <c r="HK172" s="89">
        <f ca="1">IFERROR(HK148*HK56^2*E3_Parameter!$C$18/(2*HK33),0)</f>
        <v>0</v>
      </c>
      <c r="HL172" s="89">
        <f ca="1">IFERROR(HL148*HL56^2*E3_Parameter!$C$18/(2*HL33),0)</f>
        <v>0</v>
      </c>
      <c r="HM172" s="89">
        <f ca="1">IFERROR(HM148*HM56^2*E3_Parameter!$C$18/(2*HM33),0)</f>
        <v>0</v>
      </c>
      <c r="HN172" s="89">
        <f ca="1">IFERROR(HN148*HN56^2*E3_Parameter!$C$18/(2*HN33),0)</f>
        <v>0</v>
      </c>
      <c r="HO172" s="89">
        <f ca="1">IFERROR(HO148*HO56^2*E3_Parameter!$C$18/(2*HO33),0)</f>
        <v>0</v>
      </c>
      <c r="HP172" s="89">
        <f ca="1">IFERROR(HP148*HP56^2*E3_Parameter!$C$18/(2*HP33),0)</f>
        <v>0</v>
      </c>
      <c r="HQ172" s="89">
        <f ca="1">IFERROR(HQ148*HQ56^2*E3_Parameter!$C$18/(2*HQ33),0)</f>
        <v>0</v>
      </c>
      <c r="HR172" s="89">
        <f ca="1">IFERROR(HR148*HR56^2*E3_Parameter!$C$18/(2*HR33),0)</f>
        <v>0</v>
      </c>
      <c r="HS172" s="89">
        <f ca="1">IFERROR(HS148*HS56^2*E3_Parameter!$C$18/(2*HS33),0)</f>
        <v>0</v>
      </c>
      <c r="HT172" s="89">
        <f ca="1">IFERROR(HT148*HT56^2*E3_Parameter!$C$18/(2*HT33),0)</f>
        <v>0</v>
      </c>
      <c r="HU172" s="89">
        <f ca="1">IFERROR(HU148*HU56^2*E3_Parameter!$C$18/(2*HU33),0)</f>
        <v>0</v>
      </c>
      <c r="HV172" s="89">
        <f ca="1">IFERROR(HV148*HV56^2*E3_Parameter!$C$18/(2*HV33),0)</f>
        <v>0</v>
      </c>
      <c r="HW172" s="89">
        <f ca="1">IFERROR(HW148*HW56^2*E3_Parameter!$C$18/(2*HW33),0)</f>
        <v>0</v>
      </c>
      <c r="HX172" s="89">
        <f ca="1">IFERROR(HX148*HX56^2*E3_Parameter!$C$18/(2*HX33),0)</f>
        <v>0</v>
      </c>
      <c r="HY172" s="89">
        <f ca="1">IFERROR(HY148*HY56^2*E3_Parameter!$C$18/(2*HY33),0)</f>
        <v>0</v>
      </c>
      <c r="HZ172" s="89">
        <f ca="1">IFERROR(HZ148*HZ56^2*E3_Parameter!$C$18/(2*HZ33),0)</f>
        <v>0</v>
      </c>
      <c r="IA172" s="89">
        <f ca="1">IFERROR(IA148*IA56^2*E3_Parameter!$C$18/(2*IA33),0)</f>
        <v>0</v>
      </c>
      <c r="IB172" s="89">
        <f ca="1">IFERROR(IB148*IB56^2*E3_Parameter!$C$18/(2*IB33),0)</f>
        <v>0</v>
      </c>
      <c r="IC172" s="89">
        <f ca="1">IFERROR(IC148*IC56^2*E3_Parameter!$C$18/(2*IC33),0)</f>
        <v>0</v>
      </c>
      <c r="ID172" s="89">
        <f ca="1">IFERROR(ID148*ID56^2*E3_Parameter!$C$18/(2*ID33),0)</f>
        <v>0</v>
      </c>
      <c r="IE172" s="89">
        <f ca="1">IFERROR(IE148*IE56^2*E3_Parameter!$C$18/(2*IE33),0)</f>
        <v>0</v>
      </c>
      <c r="IF172" s="89">
        <f ca="1">IFERROR(IF148*IF56^2*E3_Parameter!$C$18/(2*IF33),0)</f>
        <v>0</v>
      </c>
      <c r="IG172" s="89">
        <f ca="1">IFERROR(IG148*IG56^2*E3_Parameter!$C$18/(2*IG33),0)</f>
        <v>0</v>
      </c>
      <c r="IH172" s="89">
        <f ca="1">IFERROR(IH148*IH56^2*E3_Parameter!$C$18/(2*IH33),0)</f>
        <v>0</v>
      </c>
      <c r="II172" s="89">
        <f ca="1">IFERROR(II148*II56^2*E3_Parameter!$C$18/(2*II33),0)</f>
        <v>0</v>
      </c>
      <c r="IJ172" s="89">
        <f ca="1">IFERROR(IJ148*IJ56^2*E3_Parameter!$C$18/(2*IJ33),0)</f>
        <v>0</v>
      </c>
      <c r="IK172" s="89">
        <f ca="1">IFERROR(IK148*IK56^2*E3_Parameter!$C$18/(2*IK33),0)</f>
        <v>0</v>
      </c>
      <c r="IL172" s="89">
        <f ca="1">IFERROR(IL148*IL56^2*E3_Parameter!$C$18/(2*IL33),0)</f>
        <v>0</v>
      </c>
      <c r="IM172" s="89">
        <f ca="1">IFERROR(IM148*IM56^2*E3_Parameter!$C$18/(2*IM33),0)</f>
        <v>0</v>
      </c>
      <c r="IN172" s="89">
        <f ca="1">IFERROR(IN148*IN56^2*E3_Parameter!$C$18/(2*IN33),0)</f>
        <v>0</v>
      </c>
      <c r="IO172" s="89">
        <f ca="1">IFERROR(IO148*IO56^2*E3_Parameter!$C$18/(2*IO33),0)</f>
        <v>0</v>
      </c>
      <c r="IP172" s="89">
        <f ca="1">IFERROR(IP148*IP56^2*E3_Parameter!$C$18/(2*IP33),0)</f>
        <v>0</v>
      </c>
      <c r="IQ172" s="89">
        <f ca="1">IFERROR(IQ148*IQ56^2*E3_Parameter!$C$18/(2*IQ33),0)</f>
        <v>0</v>
      </c>
      <c r="IR172" s="89">
        <f ca="1">IFERROR(IR148*IR56^2*E3_Parameter!$C$18/(2*IR33),0)</f>
        <v>0</v>
      </c>
      <c r="IS172" s="89">
        <f ca="1">IFERROR(IS148*IS56^2*E3_Parameter!$C$18/(2*IS33),0)</f>
        <v>0</v>
      </c>
      <c r="IT172" s="89">
        <f ca="1">IFERROR(IT148*IT56^2*E3_Parameter!$C$18/(2*IT33),0)</f>
        <v>0</v>
      </c>
      <c r="IU172" s="89">
        <f ca="1">IFERROR(IU148*IU56^2*E3_Parameter!$C$18/(2*IU33),0)</f>
        <v>0</v>
      </c>
      <c r="IV172" s="89">
        <f ca="1">IFERROR(IV148*IV56^2*E3_Parameter!$C$18/(2*IV33),0)</f>
        <v>0</v>
      </c>
      <c r="IW172" s="89">
        <f ca="1">IFERROR(IW148*IW56^2*E3_Parameter!$C$18/(2*IW33),0)</f>
        <v>0</v>
      </c>
      <c r="IX172" s="89">
        <f ca="1">IFERROR(IX148*IX56^2*E3_Parameter!$C$18/(2*IX33),0)</f>
        <v>0</v>
      </c>
      <c r="IY172" s="89">
        <f ca="1">IFERROR(IY148*IY56^2*E3_Parameter!$C$18/(2*IY33),0)</f>
        <v>0</v>
      </c>
      <c r="IZ172" s="89">
        <f ca="1">IFERROR(IZ148*IZ56^2*E3_Parameter!$C$18/(2*IZ33),0)</f>
        <v>0</v>
      </c>
      <c r="JA172" s="89">
        <f ca="1">IFERROR(JA148*JA56^2*E3_Parameter!$C$18/(2*JA33),0)</f>
        <v>0</v>
      </c>
      <c r="JB172" s="89">
        <f ca="1">IFERROR(JB148*JB56^2*E3_Parameter!$C$18/(2*JB33),0)</f>
        <v>0</v>
      </c>
      <c r="JC172" s="89">
        <f ca="1">IFERROR(JC148*JC56^2*E3_Parameter!$C$18/(2*JC33),0)</f>
        <v>0</v>
      </c>
      <c r="JD172" s="89">
        <f ca="1">IFERROR(JD148*JD56^2*E3_Parameter!$C$18/(2*JD33),0)</f>
        <v>0</v>
      </c>
      <c r="JE172" s="89">
        <f ca="1">IFERROR(JE148*JE56^2*E3_Parameter!$C$18/(2*JE33),0)</f>
        <v>0</v>
      </c>
      <c r="JF172" s="89">
        <f ca="1">IFERROR(JF148*JF56^2*E3_Parameter!$C$18/(2*JF33),0)</f>
        <v>0</v>
      </c>
      <c r="JG172" s="89">
        <f ca="1">IFERROR(JG148*JG56^2*E3_Parameter!$C$18/(2*JG33),0)</f>
        <v>0</v>
      </c>
      <c r="JH172" s="89">
        <f ca="1">IFERROR(JH148*JH56^2*E3_Parameter!$C$18/(2*JH33),0)</f>
        <v>0</v>
      </c>
      <c r="JI172" s="89">
        <f ca="1">IFERROR(JI148*JI56^2*E3_Parameter!$C$18/(2*JI33),0)</f>
        <v>0</v>
      </c>
      <c r="JJ172" s="89">
        <f ca="1">IFERROR(JJ148*JJ56^2*E3_Parameter!$C$18/(2*JJ33),0)</f>
        <v>0</v>
      </c>
      <c r="JK172" s="89">
        <f ca="1">IFERROR(JK148*JK56^2*E3_Parameter!$C$18/(2*JK33),0)</f>
        <v>0</v>
      </c>
      <c r="JL172" s="89">
        <f ca="1">IFERROR(JL148*JL56^2*E3_Parameter!$C$18/(2*JL33),0)</f>
        <v>0</v>
      </c>
      <c r="JM172" s="89">
        <f ca="1">IFERROR(JM148*JM56^2*E3_Parameter!$C$18/(2*JM33),0)</f>
        <v>0</v>
      </c>
      <c r="JN172" s="89">
        <f ca="1">IFERROR(JN148*JN56^2*E3_Parameter!$C$18/(2*JN33),0)</f>
        <v>0</v>
      </c>
      <c r="JO172" s="89">
        <f ca="1">IFERROR(JO148*JO56^2*E3_Parameter!$C$18/(2*JO33),0)</f>
        <v>0</v>
      </c>
      <c r="JP172" s="89">
        <f ca="1">IFERROR(JP148*JP56^2*E3_Parameter!$C$18/(2*JP33),0)</f>
        <v>0</v>
      </c>
      <c r="JQ172" s="89">
        <f ca="1">IFERROR(JQ148*JQ56^2*E3_Parameter!$C$18/(2*JQ33),0)</f>
        <v>0</v>
      </c>
      <c r="JR172" s="89">
        <f ca="1">IFERROR(JR148*JR56^2*E3_Parameter!$C$18/(2*JR33),0)</f>
        <v>0</v>
      </c>
      <c r="JS172" s="89">
        <f ca="1">IFERROR(JS148*JS56^2*E3_Parameter!$C$18/(2*JS33),0)</f>
        <v>0</v>
      </c>
      <c r="JT172" s="89">
        <f ca="1">IFERROR(JT148*JT56^2*E3_Parameter!$C$18/(2*JT33),0)</f>
        <v>0</v>
      </c>
      <c r="JU172" s="89">
        <f ca="1">IFERROR(JU148*JU56^2*E3_Parameter!$C$18/(2*JU33),0)</f>
        <v>0</v>
      </c>
      <c r="JV172" s="89">
        <f ca="1">IFERROR(JV148*JV56^2*E3_Parameter!$C$18/(2*JV33),0)</f>
        <v>0</v>
      </c>
      <c r="JW172" s="89">
        <f ca="1">IFERROR(JW148*JW56^2*E3_Parameter!$C$18/(2*JW33),0)</f>
        <v>0</v>
      </c>
      <c r="JX172" s="89">
        <f ca="1">IFERROR(JX148*JX56^2*E3_Parameter!$C$18/(2*JX33),0)</f>
        <v>0</v>
      </c>
      <c r="JY172" s="89">
        <f ca="1">IFERROR(JY148*JY56^2*E3_Parameter!$C$18/(2*JY33),0)</f>
        <v>0</v>
      </c>
      <c r="JZ172" s="89">
        <f ca="1">IFERROR(JZ148*JZ56^2*E3_Parameter!$C$18/(2*JZ33),0)</f>
        <v>0</v>
      </c>
      <c r="KA172" s="89">
        <f ca="1">IFERROR(KA148*KA56^2*E3_Parameter!$C$18/(2*KA33),0)</f>
        <v>0</v>
      </c>
      <c r="KB172" s="89">
        <f ca="1">IFERROR(KB148*KB56^2*E3_Parameter!$C$18/(2*KB33),0)</f>
        <v>0</v>
      </c>
      <c r="KC172" s="89">
        <f ca="1">IFERROR(KC148*KC56^2*E3_Parameter!$C$18/(2*KC33),0)</f>
        <v>0</v>
      </c>
      <c r="KD172" s="89">
        <f ca="1">IFERROR(KD148*KD56^2*E3_Parameter!$C$18/(2*KD33),0)</f>
        <v>0</v>
      </c>
      <c r="KE172" s="89">
        <f ca="1">IFERROR(KE148*KE56^2*E3_Parameter!$C$18/(2*KE33),0)</f>
        <v>0</v>
      </c>
      <c r="KF172" s="89">
        <f ca="1">IFERROR(KF148*KF56^2*E3_Parameter!$C$18/(2*KF33),0)</f>
        <v>0</v>
      </c>
      <c r="KG172" s="89">
        <f ca="1">IFERROR(KG148*KG56^2*E3_Parameter!$C$18/(2*KG33),0)</f>
        <v>0</v>
      </c>
      <c r="KH172" s="89">
        <f ca="1">IFERROR(KH148*KH56^2*E3_Parameter!$C$18/(2*KH33),0)</f>
        <v>0</v>
      </c>
      <c r="KI172" s="89">
        <f ca="1">IFERROR(KI148*KI56^2*E3_Parameter!$C$18/(2*KI33),0)</f>
        <v>0</v>
      </c>
      <c r="KJ172" s="89">
        <f ca="1">IFERROR(KJ148*KJ56^2*E3_Parameter!$C$18/(2*KJ33),0)</f>
        <v>0</v>
      </c>
      <c r="KK172" s="89">
        <f ca="1">IFERROR(KK148*KK56^2*E3_Parameter!$C$18/(2*KK33),0)</f>
        <v>0</v>
      </c>
      <c r="KL172" s="89">
        <f ca="1">IFERROR(KL148*KL56^2*E3_Parameter!$C$18/(2*KL33),0)</f>
        <v>0</v>
      </c>
      <c r="KM172" s="89">
        <f ca="1">IFERROR(KM148*KM56^2*E3_Parameter!$C$18/(2*KM33),0)</f>
        <v>0</v>
      </c>
      <c r="KN172" s="89">
        <f ca="1">IFERROR(KN148*KN56^2*E3_Parameter!$C$18/(2*KN33),0)</f>
        <v>0</v>
      </c>
      <c r="KO172" s="89">
        <f ca="1">IFERROR(KO148*KO56^2*E3_Parameter!$C$18/(2*KO33),0)</f>
        <v>0</v>
      </c>
      <c r="KP172" s="89">
        <f ca="1">IFERROR(KP148*KP56^2*E3_Parameter!$C$18/(2*KP33),0)</f>
        <v>0</v>
      </c>
      <c r="KQ172" s="89">
        <f ca="1">IFERROR(KQ148*KQ56^2*E3_Parameter!$C$18/(2*KQ33),0)</f>
        <v>0</v>
      </c>
      <c r="KR172" s="89">
        <f ca="1">IFERROR(KR148*KR56^2*E3_Parameter!$C$18/(2*KR33),0)</f>
        <v>0</v>
      </c>
      <c r="KS172" s="89">
        <f ca="1">IFERROR(KS148*KS56^2*E3_Parameter!$C$18/(2*KS33),0)</f>
        <v>0</v>
      </c>
      <c r="KT172" s="89">
        <f ca="1">IFERROR(KT148*KT56^2*E3_Parameter!$C$18/(2*KT33),0)</f>
        <v>0</v>
      </c>
      <c r="KU172" s="89">
        <f ca="1">IFERROR(KU148*KU56^2*E3_Parameter!$C$18/(2*KU33),0)</f>
        <v>0</v>
      </c>
      <c r="KV172" s="89">
        <f ca="1">IFERROR(KV148*KV56^2*E3_Parameter!$C$18/(2*KV33),0)</f>
        <v>0</v>
      </c>
      <c r="KW172" s="89">
        <f ca="1">IFERROR(KW148*KW56^2*E3_Parameter!$C$18/(2*KW33),0)</f>
        <v>0</v>
      </c>
      <c r="KX172" s="89">
        <f ca="1">IFERROR(KX148*KX56^2*E3_Parameter!$C$18/(2*KX33),0)</f>
        <v>0</v>
      </c>
      <c r="KY172" s="89">
        <f ca="1">IFERROR(KY148*KY56^2*E3_Parameter!$C$18/(2*KY33),0)</f>
        <v>0</v>
      </c>
      <c r="KZ172" s="89">
        <f ca="1">IFERROR(KZ148*KZ56^2*E3_Parameter!$C$18/(2*KZ33),0)</f>
        <v>0</v>
      </c>
      <c r="LA172" s="89">
        <f ca="1">IFERROR(LA148*LA56^2*E3_Parameter!$C$18/(2*LA33),0)</f>
        <v>0</v>
      </c>
      <c r="LB172" s="89">
        <f ca="1">IFERROR(LB148*LB56^2*E3_Parameter!$C$18/(2*LB33),0)</f>
        <v>0</v>
      </c>
      <c r="LC172" s="89">
        <f ca="1">IFERROR(LC148*LC56^2*E3_Parameter!$C$18/(2*LC33),0)</f>
        <v>0</v>
      </c>
      <c r="LD172" s="89">
        <f ca="1">IFERROR(LD148*LD56^2*E3_Parameter!$C$18/(2*LD33),0)</f>
        <v>0</v>
      </c>
      <c r="LE172" s="89">
        <f ca="1">IFERROR(LE148*LE56^2*E3_Parameter!$C$18/(2*LE33),0)</f>
        <v>0</v>
      </c>
      <c r="LF172" s="89">
        <f ca="1">IFERROR(LF148*LF56^2*E3_Parameter!$C$18/(2*LF33),0)</f>
        <v>0</v>
      </c>
      <c r="LG172" s="89">
        <f ca="1">IFERROR(LG148*LG56^2*E3_Parameter!$C$18/(2*LG33),0)</f>
        <v>0</v>
      </c>
      <c r="LH172" s="89">
        <f ca="1">IFERROR(LH148*LH56^2*E3_Parameter!$C$18/(2*LH33),0)</f>
        <v>0</v>
      </c>
      <c r="LI172" s="89">
        <f ca="1">IFERROR(LI148*LI56^2*E3_Parameter!$C$18/(2*LI33),0)</f>
        <v>0</v>
      </c>
      <c r="LJ172" s="89">
        <f ca="1">IFERROR(LJ148*LJ56^2*E3_Parameter!$C$18/(2*LJ33),0)</f>
        <v>0</v>
      </c>
      <c r="LK172" s="89">
        <f ca="1">IFERROR(LK148*LK56^2*E3_Parameter!$C$18/(2*LK33),0)</f>
        <v>0</v>
      </c>
      <c r="LL172" s="89">
        <f ca="1">IFERROR(LL148*LL56^2*E3_Parameter!$C$18/(2*LL33),0)</f>
        <v>0</v>
      </c>
      <c r="LM172" s="89">
        <f ca="1">IFERROR(LM148*LM56^2*E3_Parameter!$C$18/(2*LM33),0)</f>
        <v>0</v>
      </c>
      <c r="LN172" s="89">
        <f ca="1">IFERROR(LN148*LN56^2*E3_Parameter!$C$18/(2*LN33),0)</f>
        <v>0</v>
      </c>
      <c r="LO172" s="89">
        <f ca="1">IFERROR(LO148*LO56^2*E3_Parameter!$C$18/(2*LO33),0)</f>
        <v>0</v>
      </c>
      <c r="LP172" s="89">
        <f ca="1">IFERROR(LP148*LP56^2*E3_Parameter!$C$18/(2*LP33),0)</f>
        <v>0</v>
      </c>
      <c r="LQ172" s="89">
        <f ca="1">IFERROR(LQ148*LQ56^2*E3_Parameter!$C$18/(2*LQ33),0)</f>
        <v>0</v>
      </c>
      <c r="LR172" s="89">
        <f ca="1">IFERROR(LR148*LR56^2*E3_Parameter!$C$18/(2*LR33),0)</f>
        <v>0</v>
      </c>
      <c r="LS172" s="89">
        <f ca="1">IFERROR(LS148*LS56^2*E3_Parameter!$C$18/(2*LS33),0)</f>
        <v>0</v>
      </c>
      <c r="LT172" s="89">
        <f ca="1">IFERROR(LT148*LT56^2*E3_Parameter!$C$18/(2*LT33),0)</f>
        <v>0</v>
      </c>
      <c r="LU172" s="89">
        <f ca="1">IFERROR(LU148*LU56^2*E3_Parameter!$C$18/(2*LU33),0)</f>
        <v>0</v>
      </c>
      <c r="LV172" s="89">
        <f ca="1">IFERROR(LV148*LV56^2*E3_Parameter!$C$18/(2*LV33),0)</f>
        <v>0</v>
      </c>
      <c r="LW172" s="89">
        <f ca="1">IFERROR(LW148*LW56^2*E3_Parameter!$C$18/(2*LW33),0)</f>
        <v>0</v>
      </c>
      <c r="LX172" s="89">
        <f ca="1">IFERROR(LX148*LX56^2*E3_Parameter!$C$18/(2*LX33),0)</f>
        <v>0</v>
      </c>
      <c r="LY172" s="89">
        <f ca="1">IFERROR(LY148*LY56^2*E3_Parameter!$C$18/(2*LY33),0)</f>
        <v>0</v>
      </c>
      <c r="LZ172" s="89">
        <f ca="1">IFERROR(LZ148*LZ56^2*E3_Parameter!$C$18/(2*LZ33),0)</f>
        <v>0</v>
      </c>
      <c r="MA172" s="89">
        <f ca="1">IFERROR(MA148*MA56^2*E3_Parameter!$C$18/(2*MA33),0)</f>
        <v>0</v>
      </c>
      <c r="MB172" s="89">
        <f ca="1">IFERROR(MB148*MB56^2*E3_Parameter!$C$18/(2*MB33),0)</f>
        <v>0</v>
      </c>
      <c r="MC172" s="89">
        <f ca="1">IFERROR(MC148*MC56^2*E3_Parameter!$C$18/(2*MC33),0)</f>
        <v>0</v>
      </c>
      <c r="MD172" s="89">
        <f ca="1">IFERROR(MD148*MD56^2*E3_Parameter!$C$18/(2*MD33),0)</f>
        <v>0</v>
      </c>
      <c r="ME172" s="89">
        <f ca="1">IFERROR(ME148*ME56^2*E3_Parameter!$C$18/(2*ME33),0)</f>
        <v>0</v>
      </c>
      <c r="MF172" s="89">
        <f ca="1">IFERROR(MF148*MF56^2*E3_Parameter!$C$18/(2*MF33),0)</f>
        <v>0</v>
      </c>
      <c r="MG172" s="89">
        <f ca="1">IFERROR(MG148*MG56^2*E3_Parameter!$C$18/(2*MG33),0)</f>
        <v>0</v>
      </c>
      <c r="MH172" s="89">
        <f ca="1">IFERROR(MH148*MH56^2*E3_Parameter!$C$18/(2*MH33),0)</f>
        <v>0</v>
      </c>
      <c r="MI172" s="89">
        <f ca="1">IFERROR(MI148*MI56^2*E3_Parameter!$C$18/(2*MI33),0)</f>
        <v>0</v>
      </c>
      <c r="MJ172" s="89">
        <f ca="1">IFERROR(MJ148*MJ56^2*E3_Parameter!$C$18/(2*MJ33),0)</f>
        <v>0</v>
      </c>
      <c r="MK172" s="89">
        <f ca="1">IFERROR(MK148*MK56^2*E3_Parameter!$C$18/(2*MK33),0)</f>
        <v>0</v>
      </c>
      <c r="ML172" s="89">
        <f ca="1">IFERROR(ML148*ML56^2*E3_Parameter!$C$18/(2*ML33),0)</f>
        <v>0</v>
      </c>
      <c r="MM172" s="89">
        <f ca="1">IFERROR(MM148*MM56^2*E3_Parameter!$C$18/(2*MM33),0)</f>
        <v>0</v>
      </c>
      <c r="MN172" s="89">
        <f ca="1">IFERROR(MN148*MN56^2*E3_Parameter!$C$18/(2*MN33),0)</f>
        <v>0</v>
      </c>
      <c r="MO172" s="89">
        <f ca="1">IFERROR(MO148*MO56^2*E3_Parameter!$C$18/(2*MO33),0)</f>
        <v>0</v>
      </c>
      <c r="MP172" s="89">
        <f ca="1">IFERROR(MP148*MP56^2*E3_Parameter!$C$18/(2*MP33),0)</f>
        <v>0</v>
      </c>
      <c r="MQ172" s="89">
        <f ca="1">IFERROR(MQ148*MQ56^2*E3_Parameter!$C$18/(2*MQ33),0)</f>
        <v>0</v>
      </c>
      <c r="MR172" s="89">
        <f ca="1">IFERROR(MR148*MR56^2*E3_Parameter!$C$18/(2*MR33),0)</f>
        <v>0</v>
      </c>
      <c r="MS172" s="89">
        <f ca="1">IFERROR(MS148*MS56^2*E3_Parameter!$C$18/(2*MS33),0)</f>
        <v>0</v>
      </c>
      <c r="MT172" s="89">
        <f ca="1">IFERROR(MT148*MT56^2*E3_Parameter!$C$18/(2*MT33),0)</f>
        <v>0</v>
      </c>
      <c r="MU172" s="89">
        <f ca="1">IFERROR(MU148*MU56^2*E3_Parameter!$C$18/(2*MU33),0)</f>
        <v>0</v>
      </c>
      <c r="MV172" s="89">
        <f ca="1">IFERROR(MV148*MV56^2*E3_Parameter!$C$18/(2*MV33),0)</f>
        <v>0</v>
      </c>
      <c r="MW172" s="89">
        <f ca="1">IFERROR(MW148*MW56^2*E3_Parameter!$C$18/(2*MW33),0)</f>
        <v>0</v>
      </c>
      <c r="MX172" s="89">
        <f ca="1">IFERROR(MX148*MX56^2*E3_Parameter!$C$18/(2*MX33),0)</f>
        <v>0</v>
      </c>
      <c r="MY172" s="89">
        <f ca="1">IFERROR(MY148*MY56^2*E3_Parameter!$C$18/(2*MY33),0)</f>
        <v>0</v>
      </c>
      <c r="MZ172" s="89">
        <f ca="1">IFERROR(MZ148*MZ56^2*E3_Parameter!$C$18/(2*MZ33),0)</f>
        <v>0</v>
      </c>
      <c r="NA172" s="89">
        <f ca="1">IFERROR(NA148*NA56^2*E3_Parameter!$C$18/(2*NA33),0)</f>
        <v>0</v>
      </c>
      <c r="NB172" s="89">
        <f ca="1">IFERROR(NB148*NB56^2*E3_Parameter!$C$18/(2*NB33),0)</f>
        <v>0</v>
      </c>
      <c r="NC172" s="89">
        <f ca="1">IFERROR(NC148*NC56^2*E3_Parameter!$C$18/(2*NC33),0)</f>
        <v>0</v>
      </c>
      <c r="ND172" s="89">
        <f ca="1">IFERROR(ND148*ND56^2*E3_Parameter!$C$18/(2*ND33),0)</f>
        <v>0</v>
      </c>
      <c r="NE172" s="89">
        <f ca="1">IFERROR(NE148*NE56^2*E3_Parameter!$C$18/(2*NE33),0)</f>
        <v>0</v>
      </c>
      <c r="NF172" s="89">
        <f ca="1">IFERROR(NF148*NF56^2*E3_Parameter!$C$18/(2*NF33),0)</f>
        <v>0</v>
      </c>
      <c r="NG172" s="89">
        <f ca="1">IFERROR(NG148*NG56^2*E3_Parameter!$C$18/(2*NG33),0)</f>
        <v>0</v>
      </c>
      <c r="NH172" s="89">
        <f ca="1">IFERROR(NH148*NH56^2*E3_Parameter!$C$18/(2*NH33),0)</f>
        <v>0</v>
      </c>
      <c r="NI172" s="89">
        <f ca="1">IFERROR(NI148*NI56^2*E3_Parameter!$C$18/(2*NI33),0)</f>
        <v>0</v>
      </c>
      <c r="NJ172" s="89">
        <f ca="1">IFERROR(NJ148*NJ56^2*E3_Parameter!$C$18/(2*NJ33),0)</f>
        <v>0</v>
      </c>
      <c r="NK172" s="89">
        <f ca="1">IFERROR(NK148*NK56^2*E3_Parameter!$C$18/(2*NK33),0)</f>
        <v>0</v>
      </c>
      <c r="NL172" s="89">
        <f ca="1">IFERROR(NL148*NL56^2*E3_Parameter!$C$18/(2*NL33),0)</f>
        <v>0</v>
      </c>
      <c r="NM172" s="89">
        <f ca="1">IFERROR(NM148*NM56^2*E3_Parameter!$C$18/(2*NM33),0)</f>
        <v>0</v>
      </c>
      <c r="NN172" s="89">
        <f ca="1">IFERROR(NN148*NN56^2*E3_Parameter!$C$18/(2*NN33),0)</f>
        <v>0</v>
      </c>
      <c r="NO172" s="89">
        <f ca="1">IFERROR(NO148*NO56^2*E3_Parameter!$C$18/(2*NO33),0)</f>
        <v>0</v>
      </c>
      <c r="NP172" s="89">
        <f ca="1">IFERROR(NP148*NP56^2*E3_Parameter!$C$18/(2*NP33),0)</f>
        <v>0</v>
      </c>
      <c r="NQ172" s="89">
        <f ca="1">IFERROR(NQ148*NQ56^2*E3_Parameter!$C$18/(2*NQ33),0)</f>
        <v>0</v>
      </c>
      <c r="NR172" s="89">
        <f ca="1">IFERROR(NR148*NR56^2*E3_Parameter!$C$18/(2*NR33),0)</f>
        <v>0</v>
      </c>
      <c r="NS172" s="89">
        <f ca="1">IFERROR(NS148*NS56^2*E3_Parameter!$C$18/(2*NS33),0)</f>
        <v>0</v>
      </c>
      <c r="NT172" s="89">
        <f ca="1">IFERROR(NT148*NT56^2*E3_Parameter!$C$18/(2*NT33),0)</f>
        <v>0</v>
      </c>
      <c r="NU172" s="89">
        <f ca="1">IFERROR(NU148*NU56^2*E3_Parameter!$C$18/(2*NU33),0)</f>
        <v>0</v>
      </c>
      <c r="NV172" s="89">
        <f ca="1">IFERROR(NV148*NV56^2*E3_Parameter!$C$18/(2*NV33),0)</f>
        <v>0</v>
      </c>
      <c r="NW172" s="89">
        <f ca="1">IFERROR(NW148*NW56^2*E3_Parameter!$C$18/(2*NW33),0)</f>
        <v>0</v>
      </c>
      <c r="NX172" s="89">
        <f ca="1">IFERROR(NX148*NX56^2*E3_Parameter!$C$18/(2*NX33),0)</f>
        <v>0</v>
      </c>
      <c r="NY172" s="89">
        <f ca="1">IFERROR(NY148*NY56^2*E3_Parameter!$C$18/(2*NY33),0)</f>
        <v>0</v>
      </c>
      <c r="NZ172" s="89">
        <f ca="1">IFERROR(NZ148*NZ56^2*E3_Parameter!$C$18/(2*NZ33),0)</f>
        <v>0</v>
      </c>
      <c r="OA172" s="89">
        <f ca="1">IFERROR(OA148*OA56^2*E3_Parameter!$C$18/(2*OA33),0)</f>
        <v>0</v>
      </c>
      <c r="OB172" s="89">
        <f ca="1">IFERROR(OB148*OB56^2*E3_Parameter!$C$18/(2*OB33),0)</f>
        <v>0</v>
      </c>
      <c r="OC172" s="89">
        <f ca="1">IFERROR(OC148*OC56^2*E3_Parameter!$C$18/(2*OC33),0)</f>
        <v>0</v>
      </c>
      <c r="OD172" s="89">
        <f ca="1">IFERROR(OD148*OD56^2*E3_Parameter!$C$18/(2*OD33),0)</f>
        <v>0</v>
      </c>
      <c r="OE172" s="89">
        <f ca="1">IFERROR(OE148*OE56^2*E3_Parameter!$C$18/(2*OE33),0)</f>
        <v>0</v>
      </c>
      <c r="OF172" s="89">
        <f ca="1">IFERROR(OF148*OF56^2*E3_Parameter!$C$18/(2*OF33),0)</f>
        <v>0</v>
      </c>
      <c r="OG172" s="89">
        <f ca="1">IFERROR(OG148*OG56^2*E3_Parameter!$C$18/(2*OG33),0)</f>
        <v>0</v>
      </c>
      <c r="OH172" s="89">
        <f ca="1">IFERROR(OH148*OH56^2*E3_Parameter!$C$18/(2*OH33),0)</f>
        <v>0</v>
      </c>
      <c r="OI172" s="89">
        <f ca="1">IFERROR(OI148*OI56^2*E3_Parameter!$C$18/(2*OI33),0)</f>
        <v>0</v>
      </c>
      <c r="OJ172" s="89">
        <f ca="1">IFERROR(OJ148*OJ56^2*E3_Parameter!$C$18/(2*OJ33),0)</f>
        <v>0</v>
      </c>
      <c r="OK172" s="89">
        <f ca="1">IFERROR(OK148*OK56^2*E3_Parameter!$C$18/(2*OK33),0)</f>
        <v>0</v>
      </c>
      <c r="OL172" s="89">
        <f ca="1">IFERROR(OL148*OL56^2*E3_Parameter!$C$18/(2*OL33),0)</f>
        <v>0</v>
      </c>
      <c r="OM172" s="89">
        <f ca="1">IFERROR(OM148*OM56^2*E3_Parameter!$C$18/(2*OM33),0)</f>
        <v>0</v>
      </c>
    </row>
    <row r="173" spans="1:403" x14ac:dyDescent="0.3">
      <c r="A173" s="84">
        <v>10</v>
      </c>
      <c r="B173" s="84">
        <v>150</v>
      </c>
      <c r="C173" s="85" t="s">
        <v>88</v>
      </c>
      <c r="D173" s="89">
        <f ca="1">IFERROR(D149*D57^2*E3_Parameter!$C$18/(2*D34),0)</f>
        <v>5.3385987634269059</v>
      </c>
      <c r="E173" s="89">
        <f ca="1">IFERROR(E149*E57^2*E3_Parameter!$C$18/(2*E34),0)</f>
        <v>1.1002271940570891E-2</v>
      </c>
      <c r="F173" s="89">
        <f ca="1">IFERROR(F149*F57^2*E3_Parameter!$C$18/(2*F34),0)</f>
        <v>5.0795876835160261</v>
      </c>
      <c r="G173" s="89">
        <f ca="1">IFERROR(G149*G57^2*E3_Parameter!$C$18/(2*G34),0)</f>
        <v>1.434010573852498</v>
      </c>
      <c r="H173" s="89">
        <f ca="1">IFERROR(H149*H57^2*E3_Parameter!$C$18/(2*H34),0)</f>
        <v>0.28918714556798625</v>
      </c>
      <c r="I173" s="89">
        <f ca="1">IFERROR(I149*I57^2*E3_Parameter!$C$18/(2*I34),0)</f>
        <v>8.8215742265344649E-2</v>
      </c>
      <c r="J173" s="89">
        <f ca="1">IFERROR(J149*J57^2*E3_Parameter!$C$18/(2*J34),0)</f>
        <v>8.8215742265344649E-2</v>
      </c>
      <c r="K173" s="89">
        <f ca="1">IFERROR(K149*K57^2*E3_Parameter!$C$18/(2*K34),0)</f>
        <v>0.58485259133720102</v>
      </c>
      <c r="L173" s="89">
        <f ca="1">IFERROR(L149*L57^2*E3_Parameter!$C$18/(2*L34),0)</f>
        <v>8.8215742265344649E-2</v>
      </c>
      <c r="M173" s="89">
        <f ca="1">IFERROR(M149*M57^2*E3_Parameter!$C$18/(2*M34),0)</f>
        <v>0.28918714556798625</v>
      </c>
      <c r="N173" s="89">
        <f ca="1">IFERROR(N149*N57^2*E3_Parameter!$C$18/(2*N34),0)</f>
        <v>8.8215742265344649E-2</v>
      </c>
      <c r="O173" s="89">
        <f ca="1">IFERROR(O149*O57^2*E3_Parameter!$C$18/(2*O34),0)</f>
        <v>8.8215742265344649E-2</v>
      </c>
      <c r="P173" s="89">
        <f ca="1">IFERROR(P149*P57^2*E3_Parameter!$C$18/(2*P34),0)</f>
        <v>1.5232480213707227</v>
      </c>
      <c r="Q173" s="89">
        <f ca="1">IFERROR(Q149*Q57^2*E3_Parameter!$C$18/(2*Q34),0)</f>
        <v>0.45433030263391438</v>
      </c>
      <c r="R173" s="89">
        <f ca="1">IFERROR(R149*R57^2*E3_Parameter!$C$18/(2*R34),0)</f>
        <v>0.44926759781572712</v>
      </c>
      <c r="S173" s="89">
        <f ca="1">IFERROR(S149*S57^2*E3_Parameter!$C$18/(2*S34),0)</f>
        <v>0.11665287954886494</v>
      </c>
      <c r="T173" s="89">
        <f ca="1">IFERROR(T149*T57^2*E3_Parameter!$C$18/(2*T34),0)</f>
        <v>0.15654997482800909</v>
      </c>
      <c r="U173" s="89">
        <f ca="1">IFERROR(U149*U57^2*E3_Parameter!$C$18/(2*U34),0)</f>
        <v>4.9989119608664284E-2</v>
      </c>
      <c r="V173" s="89">
        <f ca="1">IFERROR(V149*V57^2*E3_Parameter!$C$18/(2*V34),0)</f>
        <v>4.6679329402229776E-2</v>
      </c>
      <c r="W173" s="89">
        <f ca="1">IFERROR(W149*W57^2*E3_Parameter!$C$18/(2*W34),0)</f>
        <v>1.6610640484255117E-3</v>
      </c>
      <c r="X173" s="89">
        <f ca="1">IFERROR(X149*X57^2*E3_Parameter!$C$18/(2*X34),0)</f>
        <v>3.7332453375567565E-2</v>
      </c>
      <c r="Y173" s="89">
        <f ca="1">IFERROR(Y149*Y57^2*E3_Parameter!$C$18/(2*Y34),0)</f>
        <v>1.6610640484255117E-3</v>
      </c>
      <c r="Z173" s="89">
        <f ca="1">IFERROR(Z149*Z57^2*E3_Parameter!$C$18/(2*Z34),0)</f>
        <v>2.8881060383346473E-2</v>
      </c>
      <c r="AA173" s="89">
        <f ca="1">IFERROR(AA149*AA57^2*E3_Parameter!$C$18/(2*AA34),0)</f>
        <v>1.6610640484255117E-3</v>
      </c>
      <c r="AB173" s="89">
        <f ca="1">IFERROR(AB149*AB57^2*E3_Parameter!$C$18/(2*AB34),0)</f>
        <v>2.1358201220590886E-2</v>
      </c>
      <c r="AC173" s="89">
        <f ca="1">IFERROR(AC149*AC57^2*E3_Parameter!$C$18/(2*AC34),0)</f>
        <v>1.6610640484255117E-3</v>
      </c>
      <c r="AD173" s="89">
        <f ca="1">IFERROR(AD149*AD57^2*E3_Parameter!$C$18/(2*AD34),0)</f>
        <v>1.480546413799016E-2</v>
      </c>
      <c r="AE173" s="89">
        <f ca="1">IFERROR(AE149*AE57^2*E3_Parameter!$C$18/(2*AE34),0)</f>
        <v>1.6610640484255117E-3</v>
      </c>
      <c r="AF173" s="89">
        <f ca="1">IFERROR(AF149*AF57^2*E3_Parameter!$C$18/(2*AF34),0)</f>
        <v>9.2777922340133868E-3</v>
      </c>
      <c r="AG173" s="89">
        <f ca="1">IFERROR(AG149*AG57^2*E3_Parameter!$C$18/(2*AG34),0)</f>
        <v>1.6610640484255117E-3</v>
      </c>
      <c r="AH173" s="89">
        <f ca="1">IFERROR(AH149*AH57^2*E3_Parameter!$C$18/(2*AH34),0)</f>
        <v>4.8535212577661985E-3</v>
      </c>
      <c r="AI173" s="89">
        <f ca="1">IFERROR(AI149*AI57^2*E3_Parameter!$C$18/(2*AI34),0)</f>
        <v>1.6610640484255117E-3</v>
      </c>
      <c r="AJ173" s="89">
        <f ca="1">IFERROR(AJ149*AJ57^2*E3_Parameter!$C$18/(2*AJ34),0)</f>
        <v>1.6610640484255117E-3</v>
      </c>
      <c r="AK173" s="89">
        <f ca="1">IFERROR(AK149*AK57^2*E3_Parameter!$C$18/(2*AK34),0)</f>
        <v>0</v>
      </c>
      <c r="AL173" s="89">
        <f ca="1">IFERROR(AL149*AL57^2*E3_Parameter!$C$18/(2*AL34),0)</f>
        <v>0</v>
      </c>
      <c r="AM173" s="89">
        <f ca="1">IFERROR(AM149*AM57^2*E3_Parameter!$C$18/(2*AM34),0)</f>
        <v>0</v>
      </c>
      <c r="AN173" s="89">
        <f ca="1">IFERROR(AN149*AN57^2*E3_Parameter!$C$18/(2*AN34),0)</f>
        <v>0</v>
      </c>
      <c r="AO173" s="89">
        <f ca="1">IFERROR(AO149*AO57^2*E3_Parameter!$C$18/(2*AO34),0)</f>
        <v>0</v>
      </c>
      <c r="AP173" s="89">
        <f ca="1">IFERROR(AP149*AP57^2*E3_Parameter!$C$18/(2*AP34),0)</f>
        <v>0</v>
      </c>
      <c r="AQ173" s="89">
        <f ca="1">IFERROR(AQ149*AQ57^2*E3_Parameter!$C$18/(2*AQ34),0)</f>
        <v>0</v>
      </c>
      <c r="AR173" s="89">
        <f ca="1">IFERROR(AR149*AR57^2*E3_Parameter!$C$18/(2*AR34),0)</f>
        <v>0</v>
      </c>
      <c r="AS173" s="89">
        <f ca="1">IFERROR(AS149*AS57^2*E3_Parameter!$C$18/(2*AS34),0)</f>
        <v>0</v>
      </c>
      <c r="AT173" s="89">
        <f ca="1">IFERROR(AT149*AT57^2*E3_Parameter!$C$18/(2*AT34),0)</f>
        <v>0</v>
      </c>
      <c r="AU173" s="89">
        <f ca="1">IFERROR(AU149*AU57^2*E3_Parameter!$C$18/(2*AU34),0)</f>
        <v>0</v>
      </c>
      <c r="AV173" s="89">
        <f ca="1">IFERROR(AV149*AV57^2*E3_Parameter!$C$18/(2*AV34),0)</f>
        <v>0</v>
      </c>
      <c r="AW173" s="89">
        <f ca="1">IFERROR(AW149*AW57^2*E3_Parameter!$C$18/(2*AW34),0)</f>
        <v>0</v>
      </c>
      <c r="AX173" s="89">
        <f ca="1">IFERROR(AX149*AX57^2*E3_Parameter!$C$18/(2*AX34),0)</f>
        <v>0</v>
      </c>
      <c r="AY173" s="89">
        <f ca="1">IFERROR(AY149*AY57^2*E3_Parameter!$C$18/(2*AY34),0)</f>
        <v>0</v>
      </c>
      <c r="AZ173" s="89">
        <f ca="1">IFERROR(AZ149*AZ57^2*E3_Parameter!$C$18/(2*AZ34),0)</f>
        <v>0</v>
      </c>
      <c r="BA173" s="89">
        <f ca="1">IFERROR(BA149*BA57^2*E3_Parameter!$C$18/(2*BA34),0)</f>
        <v>0</v>
      </c>
      <c r="BB173" s="89">
        <f ca="1">IFERROR(BB149*BB57^2*E3_Parameter!$C$18/(2*BB34),0)</f>
        <v>0</v>
      </c>
      <c r="BC173" s="89">
        <f ca="1">IFERROR(BC149*BC57^2*E3_Parameter!$C$18/(2*BC34),0)</f>
        <v>0</v>
      </c>
      <c r="BD173" s="89">
        <f ca="1">IFERROR(BD149*BD57^2*E3_Parameter!$C$18/(2*BD34),0)</f>
        <v>0</v>
      </c>
      <c r="BE173" s="89">
        <f ca="1">IFERROR(BE149*BE57^2*E3_Parameter!$C$18/(2*BE34),0)</f>
        <v>0</v>
      </c>
      <c r="BF173" s="89">
        <f ca="1">IFERROR(BF149*BF57^2*E3_Parameter!$C$18/(2*BF34),0)</f>
        <v>0</v>
      </c>
      <c r="BG173" s="89">
        <f ca="1">IFERROR(BG149*BG57^2*E3_Parameter!$C$18/(2*BG34),0)</f>
        <v>0</v>
      </c>
      <c r="BH173" s="89">
        <f ca="1">IFERROR(BH149*BH57^2*E3_Parameter!$C$18/(2*BH34),0)</f>
        <v>0</v>
      </c>
      <c r="BI173" s="89">
        <f ca="1">IFERROR(BI149*BI57^2*E3_Parameter!$C$18/(2*BI34),0)</f>
        <v>0</v>
      </c>
      <c r="BJ173" s="89">
        <f ca="1">IFERROR(BJ149*BJ57^2*E3_Parameter!$C$18/(2*BJ34),0)</f>
        <v>0</v>
      </c>
      <c r="BK173" s="89">
        <f ca="1">IFERROR(BK149*BK57^2*E3_Parameter!$C$18/(2*BK34),0)</f>
        <v>0</v>
      </c>
      <c r="BL173" s="89">
        <f ca="1">IFERROR(BL149*BL57^2*E3_Parameter!$C$18/(2*BL34),0)</f>
        <v>0</v>
      </c>
      <c r="BM173" s="89">
        <f ca="1">IFERROR(BM149*BM57^2*E3_Parameter!$C$18/(2*BM34),0)</f>
        <v>0</v>
      </c>
      <c r="BN173" s="89">
        <f ca="1">IFERROR(BN149*BN57^2*E3_Parameter!$C$18/(2*BN34),0)</f>
        <v>0</v>
      </c>
      <c r="BO173" s="89">
        <f ca="1">IFERROR(BO149*BO57^2*E3_Parameter!$C$18/(2*BO34),0)</f>
        <v>0</v>
      </c>
      <c r="BP173" s="89">
        <f ca="1">IFERROR(BP149*BP57^2*E3_Parameter!$C$18/(2*BP34),0)</f>
        <v>0</v>
      </c>
      <c r="BQ173" s="89">
        <f ca="1">IFERROR(BQ149*BQ57^2*E3_Parameter!$C$18/(2*BQ34),0)</f>
        <v>0</v>
      </c>
      <c r="BR173" s="89">
        <f ca="1">IFERROR(BR149*BR57^2*E3_Parameter!$C$18/(2*BR34),0)</f>
        <v>0</v>
      </c>
      <c r="BS173" s="89">
        <f ca="1">IFERROR(BS149*BS57^2*E3_Parameter!$C$18/(2*BS34),0)</f>
        <v>0</v>
      </c>
      <c r="BT173" s="89">
        <f ca="1">IFERROR(BT149*BT57^2*E3_Parameter!$C$18/(2*BT34),0)</f>
        <v>0</v>
      </c>
      <c r="BU173" s="89">
        <f ca="1">IFERROR(BU149*BU57^2*E3_Parameter!$C$18/(2*BU34),0)</f>
        <v>0</v>
      </c>
      <c r="BV173" s="89">
        <f ca="1">IFERROR(BV149*BV57^2*E3_Parameter!$C$18/(2*BV34),0)</f>
        <v>0</v>
      </c>
      <c r="BW173" s="89">
        <f ca="1">IFERROR(BW149*BW57^2*E3_Parameter!$C$18/(2*BW34),0)</f>
        <v>0</v>
      </c>
      <c r="BX173" s="89">
        <f ca="1">IFERROR(BX149*BX57^2*E3_Parameter!$C$18/(2*BX34),0)</f>
        <v>0</v>
      </c>
      <c r="BY173" s="89">
        <f ca="1">IFERROR(BY149*BY57^2*E3_Parameter!$C$18/(2*BY34),0)</f>
        <v>0</v>
      </c>
      <c r="BZ173" s="89">
        <f ca="1">IFERROR(BZ149*BZ57^2*E3_Parameter!$C$18/(2*BZ34),0)</f>
        <v>0</v>
      </c>
      <c r="CA173" s="89">
        <f ca="1">IFERROR(CA149*CA57^2*E3_Parameter!$C$18/(2*CA34),0)</f>
        <v>0</v>
      </c>
      <c r="CB173" s="89">
        <f ca="1">IFERROR(CB149*CB57^2*E3_Parameter!$C$18/(2*CB34),0)</f>
        <v>0</v>
      </c>
      <c r="CC173" s="89">
        <f ca="1">IFERROR(CC149*CC57^2*E3_Parameter!$C$18/(2*CC34),0)</f>
        <v>0</v>
      </c>
      <c r="CD173" s="89">
        <f ca="1">IFERROR(CD149*CD57^2*E3_Parameter!$C$18/(2*CD34),0)</f>
        <v>0</v>
      </c>
      <c r="CE173" s="89">
        <f ca="1">IFERROR(CE149*CE57^2*E3_Parameter!$C$18/(2*CE34),0)</f>
        <v>0</v>
      </c>
      <c r="CF173" s="89">
        <f ca="1">IFERROR(CF149*CF57^2*E3_Parameter!$C$18/(2*CF34),0)</f>
        <v>0</v>
      </c>
      <c r="CG173" s="89">
        <f ca="1">IFERROR(CG149*CG57^2*E3_Parameter!$C$18/(2*CG34),0)</f>
        <v>0</v>
      </c>
      <c r="CH173" s="89">
        <f ca="1">IFERROR(CH149*CH57^2*E3_Parameter!$C$18/(2*CH34),0)</f>
        <v>0</v>
      </c>
      <c r="CI173" s="89">
        <f ca="1">IFERROR(CI149*CI57^2*E3_Parameter!$C$18/(2*CI34),0)</f>
        <v>0</v>
      </c>
      <c r="CJ173" s="89">
        <f ca="1">IFERROR(CJ149*CJ57^2*E3_Parameter!$C$18/(2*CJ34),0)</f>
        <v>0</v>
      </c>
      <c r="CK173" s="89">
        <f ca="1">IFERROR(CK149*CK57^2*E3_Parameter!$C$18/(2*CK34),0)</f>
        <v>0</v>
      </c>
      <c r="CL173" s="89">
        <f ca="1">IFERROR(CL149*CL57^2*E3_Parameter!$C$18/(2*CL34),0)</f>
        <v>0</v>
      </c>
      <c r="CM173" s="89">
        <f ca="1">IFERROR(CM149*CM57^2*E3_Parameter!$C$18/(2*CM34),0)</f>
        <v>0</v>
      </c>
      <c r="CN173" s="89">
        <f ca="1">IFERROR(CN149*CN57^2*E3_Parameter!$C$18/(2*CN34),0)</f>
        <v>0</v>
      </c>
      <c r="CO173" s="89">
        <f ca="1">IFERROR(CO149*CO57^2*E3_Parameter!$C$18/(2*CO34),0)</f>
        <v>0</v>
      </c>
      <c r="CP173" s="89">
        <f ca="1">IFERROR(CP149*CP57^2*E3_Parameter!$C$18/(2*CP34),0)</f>
        <v>0</v>
      </c>
      <c r="CQ173" s="89">
        <f ca="1">IFERROR(CQ149*CQ57^2*E3_Parameter!$C$18/(2*CQ34),0)</f>
        <v>0</v>
      </c>
      <c r="CR173" s="89">
        <f ca="1">IFERROR(CR149*CR57^2*E3_Parameter!$C$18/(2*CR34),0)</f>
        <v>0</v>
      </c>
      <c r="CS173" s="89">
        <f ca="1">IFERROR(CS149*CS57^2*E3_Parameter!$C$18/(2*CS34),0)</f>
        <v>0</v>
      </c>
      <c r="CT173" s="89">
        <f ca="1">IFERROR(CT149*CT57^2*E3_Parameter!$C$18/(2*CT34),0)</f>
        <v>0</v>
      </c>
      <c r="CU173" s="89">
        <f ca="1">IFERROR(CU149*CU57^2*E3_Parameter!$C$18/(2*CU34),0)</f>
        <v>0</v>
      </c>
      <c r="CV173" s="89">
        <f ca="1">IFERROR(CV149*CV57^2*E3_Parameter!$C$18/(2*CV34),0)</f>
        <v>0</v>
      </c>
      <c r="CW173" s="89">
        <f ca="1">IFERROR(CW149*CW57^2*E3_Parameter!$C$18/(2*CW34),0)</f>
        <v>0</v>
      </c>
      <c r="CX173" s="89">
        <f ca="1">IFERROR(CX149*CX57^2*E3_Parameter!$C$18/(2*CX34),0)</f>
        <v>0</v>
      </c>
      <c r="CY173" s="89">
        <f ca="1">IFERROR(CY149*CY57^2*E3_Parameter!$C$18/(2*CY34),0)</f>
        <v>0</v>
      </c>
      <c r="CZ173" s="89">
        <f ca="1">IFERROR(CZ149*CZ57^2*E3_Parameter!$C$18/(2*CZ34),0)</f>
        <v>0</v>
      </c>
      <c r="DA173" s="89">
        <f ca="1">IFERROR(DA149*DA57^2*E3_Parameter!$C$18/(2*DA34),0)</f>
        <v>0</v>
      </c>
      <c r="DB173" s="89">
        <f ca="1">IFERROR(DB149*DB57^2*E3_Parameter!$C$18/(2*DB34),0)</f>
        <v>0</v>
      </c>
      <c r="DC173" s="89">
        <f ca="1">IFERROR(DC149*DC57^2*E3_Parameter!$C$18/(2*DC34),0)</f>
        <v>0</v>
      </c>
      <c r="DD173" s="89">
        <f ca="1">IFERROR(DD149*DD57^2*E3_Parameter!$C$18/(2*DD34),0)</f>
        <v>0</v>
      </c>
      <c r="DE173" s="89">
        <f ca="1">IFERROR(DE149*DE57^2*E3_Parameter!$C$18/(2*DE34),0)</f>
        <v>0</v>
      </c>
      <c r="DF173" s="89">
        <f ca="1">IFERROR(DF149*DF57^2*E3_Parameter!$C$18/(2*DF34),0)</f>
        <v>0</v>
      </c>
      <c r="DG173" s="89">
        <f ca="1">IFERROR(DG149*DG57^2*E3_Parameter!$C$18/(2*DG34),0)</f>
        <v>0</v>
      </c>
      <c r="DH173" s="89">
        <f ca="1">IFERROR(DH149*DH57^2*E3_Parameter!$C$18/(2*DH34),0)</f>
        <v>0</v>
      </c>
      <c r="DI173" s="89">
        <f ca="1">IFERROR(DI149*DI57^2*E3_Parameter!$C$18/(2*DI34),0)</f>
        <v>0</v>
      </c>
      <c r="DJ173" s="89">
        <f ca="1">IFERROR(DJ149*DJ57^2*E3_Parameter!$C$18/(2*DJ34),0)</f>
        <v>0</v>
      </c>
      <c r="DK173" s="89">
        <f ca="1">IFERROR(DK149*DK57^2*E3_Parameter!$C$18/(2*DK34),0)</f>
        <v>0</v>
      </c>
      <c r="DL173" s="89">
        <f ca="1">IFERROR(DL149*DL57^2*E3_Parameter!$C$18/(2*DL34),0)</f>
        <v>0</v>
      </c>
      <c r="DM173" s="89">
        <f ca="1">IFERROR(DM149*DM57^2*E3_Parameter!$C$18/(2*DM34),0)</f>
        <v>0</v>
      </c>
      <c r="DN173" s="89">
        <f ca="1">IFERROR(DN149*DN57^2*E3_Parameter!$C$18/(2*DN34),0)</f>
        <v>0</v>
      </c>
      <c r="DO173" s="89">
        <f ca="1">IFERROR(DO149*DO57^2*E3_Parameter!$C$18/(2*DO34),0)</f>
        <v>0</v>
      </c>
      <c r="DP173" s="89">
        <f ca="1">IFERROR(DP149*DP57^2*E3_Parameter!$C$18/(2*DP34),0)</f>
        <v>0</v>
      </c>
      <c r="DQ173" s="89">
        <f ca="1">IFERROR(DQ149*DQ57^2*E3_Parameter!$C$18/(2*DQ34),0)</f>
        <v>0</v>
      </c>
      <c r="DR173" s="89">
        <f ca="1">IFERROR(DR149*DR57^2*E3_Parameter!$C$18/(2*DR34),0)</f>
        <v>0</v>
      </c>
      <c r="DS173" s="89">
        <f ca="1">IFERROR(DS149*DS57^2*E3_Parameter!$C$18/(2*DS34),0)</f>
        <v>0</v>
      </c>
      <c r="DT173" s="89">
        <f ca="1">IFERROR(DT149*DT57^2*E3_Parameter!$C$18/(2*DT34),0)</f>
        <v>0</v>
      </c>
      <c r="DU173" s="89">
        <f ca="1">IFERROR(DU149*DU57^2*E3_Parameter!$C$18/(2*DU34),0)</f>
        <v>0</v>
      </c>
      <c r="DV173" s="89">
        <f ca="1">IFERROR(DV149*DV57^2*E3_Parameter!$C$18/(2*DV34),0)</f>
        <v>0</v>
      </c>
      <c r="DW173" s="89">
        <f ca="1">IFERROR(DW149*DW57^2*E3_Parameter!$C$18/(2*DW34),0)</f>
        <v>0</v>
      </c>
      <c r="DX173" s="89">
        <f ca="1">IFERROR(DX149*DX57^2*E3_Parameter!$C$18/(2*DX34),0)</f>
        <v>0</v>
      </c>
      <c r="DY173" s="89">
        <f ca="1">IFERROR(DY149*DY57^2*E3_Parameter!$C$18/(2*DY34),0)</f>
        <v>0</v>
      </c>
      <c r="DZ173" s="89">
        <f ca="1">IFERROR(DZ149*DZ57^2*E3_Parameter!$C$18/(2*DZ34),0)</f>
        <v>0</v>
      </c>
      <c r="EA173" s="89">
        <f ca="1">IFERROR(EA149*EA57^2*E3_Parameter!$C$18/(2*EA34),0)</f>
        <v>0</v>
      </c>
      <c r="EB173" s="89">
        <f ca="1">IFERROR(EB149*EB57^2*E3_Parameter!$C$18/(2*EB34),0)</f>
        <v>0</v>
      </c>
      <c r="EC173" s="89">
        <f ca="1">IFERROR(EC149*EC57^2*E3_Parameter!$C$18/(2*EC34),0)</f>
        <v>0</v>
      </c>
      <c r="ED173" s="89">
        <f ca="1">IFERROR(ED149*ED57^2*E3_Parameter!$C$18/(2*ED34),0)</f>
        <v>0</v>
      </c>
      <c r="EE173" s="89">
        <f ca="1">IFERROR(EE149*EE57^2*E3_Parameter!$C$18/(2*EE34),0)</f>
        <v>0</v>
      </c>
      <c r="EF173" s="89">
        <f ca="1">IFERROR(EF149*EF57^2*E3_Parameter!$C$18/(2*EF34),0)</f>
        <v>0</v>
      </c>
      <c r="EG173" s="89">
        <f ca="1">IFERROR(EG149*EG57^2*E3_Parameter!$C$18/(2*EG34),0)</f>
        <v>0</v>
      </c>
      <c r="EH173" s="89">
        <f ca="1">IFERROR(EH149*EH57^2*E3_Parameter!$C$18/(2*EH34),0)</f>
        <v>0</v>
      </c>
      <c r="EI173" s="89">
        <f ca="1">IFERROR(EI149*EI57^2*E3_Parameter!$C$18/(2*EI34),0)</f>
        <v>0</v>
      </c>
      <c r="EJ173" s="89">
        <f ca="1">IFERROR(EJ149*EJ57^2*E3_Parameter!$C$18/(2*EJ34),0)</f>
        <v>0</v>
      </c>
      <c r="EK173" s="89">
        <f ca="1">IFERROR(EK149*EK57^2*E3_Parameter!$C$18/(2*EK34),0)</f>
        <v>0</v>
      </c>
      <c r="EL173" s="89">
        <f ca="1">IFERROR(EL149*EL57^2*E3_Parameter!$C$18/(2*EL34),0)</f>
        <v>0</v>
      </c>
      <c r="EM173" s="89">
        <f ca="1">IFERROR(EM149*EM57^2*E3_Parameter!$C$18/(2*EM34),0)</f>
        <v>0</v>
      </c>
      <c r="EN173" s="89">
        <f ca="1">IFERROR(EN149*EN57^2*E3_Parameter!$C$18/(2*EN34),0)</f>
        <v>0</v>
      </c>
      <c r="EO173" s="89">
        <f ca="1">IFERROR(EO149*EO57^2*E3_Parameter!$C$18/(2*EO34),0)</f>
        <v>0</v>
      </c>
      <c r="EP173" s="89">
        <f ca="1">IFERROR(EP149*EP57^2*E3_Parameter!$C$18/(2*EP34),0)</f>
        <v>0</v>
      </c>
      <c r="EQ173" s="89">
        <f ca="1">IFERROR(EQ149*EQ57^2*E3_Parameter!$C$18/(2*EQ34),0)</f>
        <v>0</v>
      </c>
      <c r="ER173" s="89">
        <f ca="1">IFERROR(ER149*ER57^2*E3_Parameter!$C$18/(2*ER34),0)</f>
        <v>0</v>
      </c>
      <c r="ES173" s="89">
        <f ca="1">IFERROR(ES149*ES57^2*E3_Parameter!$C$18/(2*ES34),0)</f>
        <v>0</v>
      </c>
      <c r="ET173" s="89">
        <f ca="1">IFERROR(ET149*ET57^2*E3_Parameter!$C$18/(2*ET34),0)</f>
        <v>0</v>
      </c>
      <c r="EU173" s="89">
        <f ca="1">IFERROR(EU149*EU57^2*E3_Parameter!$C$18/(2*EU34),0)</f>
        <v>0</v>
      </c>
      <c r="EV173" s="89">
        <f ca="1">IFERROR(EV149*EV57^2*E3_Parameter!$C$18/(2*EV34),0)</f>
        <v>0</v>
      </c>
      <c r="EW173" s="89">
        <f ca="1">IFERROR(EW149*EW57^2*E3_Parameter!$C$18/(2*EW34),0)</f>
        <v>0</v>
      </c>
      <c r="EX173" s="89">
        <f ca="1">IFERROR(EX149*EX57^2*E3_Parameter!$C$18/(2*EX34),0)</f>
        <v>0</v>
      </c>
      <c r="EY173" s="89">
        <f ca="1">IFERROR(EY149*EY57^2*E3_Parameter!$C$18/(2*EY34),0)</f>
        <v>0</v>
      </c>
      <c r="EZ173" s="89">
        <f ca="1">IFERROR(EZ149*EZ57^2*E3_Parameter!$C$18/(2*EZ34),0)</f>
        <v>0</v>
      </c>
      <c r="FA173" s="89">
        <f ca="1">IFERROR(FA149*FA57^2*E3_Parameter!$C$18/(2*FA34),0)</f>
        <v>0</v>
      </c>
      <c r="FB173" s="89">
        <f ca="1">IFERROR(FB149*FB57^2*E3_Parameter!$C$18/(2*FB34),0)</f>
        <v>0</v>
      </c>
      <c r="FC173" s="89">
        <f ca="1">IFERROR(FC149*FC57^2*E3_Parameter!$C$18/(2*FC34),0)</f>
        <v>0</v>
      </c>
      <c r="FD173" s="89">
        <f ca="1">IFERROR(FD149*FD57^2*E3_Parameter!$C$18/(2*FD34),0)</f>
        <v>0</v>
      </c>
      <c r="FE173" s="89">
        <f ca="1">IFERROR(FE149*FE57^2*E3_Parameter!$C$18/(2*FE34),0)</f>
        <v>0</v>
      </c>
      <c r="FF173" s="89">
        <f ca="1">IFERROR(FF149*FF57^2*E3_Parameter!$C$18/(2*FF34),0)</f>
        <v>0</v>
      </c>
      <c r="FG173" s="89">
        <f ca="1">IFERROR(FG149*FG57^2*E3_Parameter!$C$18/(2*FG34),0)</f>
        <v>0</v>
      </c>
      <c r="FH173" s="89">
        <f ca="1">IFERROR(FH149*FH57^2*E3_Parameter!$C$18/(2*FH34),0)</f>
        <v>0</v>
      </c>
      <c r="FI173" s="89">
        <f ca="1">IFERROR(FI149*FI57^2*E3_Parameter!$C$18/(2*FI34),0)</f>
        <v>0</v>
      </c>
      <c r="FJ173" s="89">
        <f ca="1">IFERROR(FJ149*FJ57^2*E3_Parameter!$C$18/(2*FJ34),0)</f>
        <v>0</v>
      </c>
      <c r="FK173" s="89">
        <f ca="1">IFERROR(FK149*FK57^2*E3_Parameter!$C$18/(2*FK34),0)</f>
        <v>0</v>
      </c>
      <c r="FL173" s="89">
        <f ca="1">IFERROR(FL149*FL57^2*E3_Parameter!$C$18/(2*FL34),0)</f>
        <v>0</v>
      </c>
      <c r="FM173" s="89">
        <f ca="1">IFERROR(FM149*FM57^2*E3_Parameter!$C$18/(2*FM34),0)</f>
        <v>0</v>
      </c>
      <c r="FN173" s="89">
        <f ca="1">IFERROR(FN149*FN57^2*E3_Parameter!$C$18/(2*FN34),0)</f>
        <v>0</v>
      </c>
      <c r="FO173" s="89">
        <f ca="1">IFERROR(FO149*FO57^2*E3_Parameter!$C$18/(2*FO34),0)</f>
        <v>0</v>
      </c>
      <c r="FP173" s="89">
        <f ca="1">IFERROR(FP149*FP57^2*E3_Parameter!$C$18/(2*FP34),0)</f>
        <v>0</v>
      </c>
      <c r="FQ173" s="89">
        <f ca="1">IFERROR(FQ149*FQ57^2*E3_Parameter!$C$18/(2*FQ34),0)</f>
        <v>0</v>
      </c>
      <c r="FR173" s="89">
        <f ca="1">IFERROR(FR149*FR57^2*E3_Parameter!$C$18/(2*FR34),0)</f>
        <v>0</v>
      </c>
      <c r="FS173" s="89">
        <f ca="1">IFERROR(FS149*FS57^2*E3_Parameter!$C$18/(2*FS34),0)</f>
        <v>0</v>
      </c>
      <c r="FT173" s="89">
        <f ca="1">IFERROR(FT149*FT57^2*E3_Parameter!$C$18/(2*FT34),0)</f>
        <v>0</v>
      </c>
      <c r="FU173" s="89">
        <f ca="1">IFERROR(FU149*FU57^2*E3_Parameter!$C$18/(2*FU34),0)</f>
        <v>0</v>
      </c>
      <c r="FV173" s="89">
        <f ca="1">IFERROR(FV149*FV57^2*E3_Parameter!$C$18/(2*FV34),0)</f>
        <v>0</v>
      </c>
      <c r="FW173" s="89">
        <f ca="1">IFERROR(FW149*FW57^2*E3_Parameter!$C$18/(2*FW34),0)</f>
        <v>0</v>
      </c>
      <c r="FX173" s="89">
        <f ca="1">IFERROR(FX149*FX57^2*E3_Parameter!$C$18/(2*FX34),0)</f>
        <v>0</v>
      </c>
      <c r="FY173" s="89">
        <f ca="1">IFERROR(FY149*FY57^2*E3_Parameter!$C$18/(2*FY34),0)</f>
        <v>0</v>
      </c>
      <c r="FZ173" s="89">
        <f ca="1">IFERROR(FZ149*FZ57^2*E3_Parameter!$C$18/(2*FZ34),0)</f>
        <v>0</v>
      </c>
      <c r="GA173" s="89">
        <f ca="1">IFERROR(GA149*GA57^2*E3_Parameter!$C$18/(2*GA34),0)</f>
        <v>0</v>
      </c>
      <c r="GB173" s="89">
        <f ca="1">IFERROR(GB149*GB57^2*E3_Parameter!$C$18/(2*GB34),0)</f>
        <v>0</v>
      </c>
      <c r="GC173" s="89">
        <f ca="1">IFERROR(GC149*GC57^2*E3_Parameter!$C$18/(2*GC34),0)</f>
        <v>0</v>
      </c>
      <c r="GD173" s="89">
        <f ca="1">IFERROR(GD149*GD57^2*E3_Parameter!$C$18/(2*GD34),0)</f>
        <v>0</v>
      </c>
      <c r="GE173" s="89">
        <f ca="1">IFERROR(GE149*GE57^2*E3_Parameter!$C$18/(2*GE34),0)</f>
        <v>0</v>
      </c>
      <c r="GF173" s="89">
        <f ca="1">IFERROR(GF149*GF57^2*E3_Parameter!$C$18/(2*GF34),0)</f>
        <v>0</v>
      </c>
      <c r="GG173" s="89">
        <f ca="1">IFERROR(GG149*GG57^2*E3_Parameter!$C$18/(2*GG34),0)</f>
        <v>0</v>
      </c>
      <c r="GH173" s="89">
        <f ca="1">IFERROR(GH149*GH57^2*E3_Parameter!$C$18/(2*GH34),0)</f>
        <v>0</v>
      </c>
      <c r="GI173" s="89">
        <f ca="1">IFERROR(GI149*GI57^2*E3_Parameter!$C$18/(2*GI34),0)</f>
        <v>0</v>
      </c>
      <c r="GJ173" s="89">
        <f ca="1">IFERROR(GJ149*GJ57^2*E3_Parameter!$C$18/(2*GJ34),0)</f>
        <v>0</v>
      </c>
      <c r="GK173" s="89">
        <f ca="1">IFERROR(GK149*GK57^2*E3_Parameter!$C$18/(2*GK34),0)</f>
        <v>0</v>
      </c>
      <c r="GL173" s="89">
        <f ca="1">IFERROR(GL149*GL57^2*E3_Parameter!$C$18/(2*GL34),0)</f>
        <v>0</v>
      </c>
      <c r="GM173" s="89">
        <f ca="1">IFERROR(GM149*GM57^2*E3_Parameter!$C$18/(2*GM34),0)</f>
        <v>0</v>
      </c>
      <c r="GN173" s="89">
        <f ca="1">IFERROR(GN149*GN57^2*E3_Parameter!$C$18/(2*GN34),0)</f>
        <v>0</v>
      </c>
      <c r="GO173" s="89">
        <f ca="1">IFERROR(GO149*GO57^2*E3_Parameter!$C$18/(2*GO34),0)</f>
        <v>0</v>
      </c>
      <c r="GP173" s="89">
        <f ca="1">IFERROR(GP149*GP57^2*E3_Parameter!$C$18/(2*GP34),0)</f>
        <v>0</v>
      </c>
      <c r="GQ173" s="89">
        <f ca="1">IFERROR(GQ149*GQ57^2*E3_Parameter!$C$18/(2*GQ34),0)</f>
        <v>0</v>
      </c>
      <c r="GR173" s="89">
        <f ca="1">IFERROR(GR149*GR57^2*E3_Parameter!$C$18/(2*GR34),0)</f>
        <v>0</v>
      </c>
      <c r="GS173" s="89">
        <f ca="1">IFERROR(GS149*GS57^2*E3_Parameter!$C$18/(2*GS34),0)</f>
        <v>0</v>
      </c>
      <c r="GT173" s="89">
        <f ca="1">IFERROR(GT149*GT57^2*E3_Parameter!$C$18/(2*GT34),0)</f>
        <v>0</v>
      </c>
      <c r="GU173" s="89">
        <f ca="1">IFERROR(GU149*GU57^2*E3_Parameter!$C$18/(2*GU34),0)</f>
        <v>0</v>
      </c>
      <c r="GV173" s="89">
        <f ca="1">IFERROR(GV149*GV57^2*E3_Parameter!$C$18/(2*GV34),0)</f>
        <v>0</v>
      </c>
      <c r="GW173" s="89">
        <f ca="1">IFERROR(GW149*GW57^2*E3_Parameter!$C$18/(2*GW34),0)</f>
        <v>0</v>
      </c>
      <c r="GX173" s="89">
        <f ca="1">IFERROR(GX149*GX57^2*E3_Parameter!$C$18/(2*GX34),0)</f>
        <v>0</v>
      </c>
      <c r="GY173" s="89">
        <f ca="1">IFERROR(GY149*GY57^2*E3_Parameter!$C$18/(2*GY34),0)</f>
        <v>0</v>
      </c>
      <c r="GZ173" s="89">
        <f ca="1">IFERROR(GZ149*GZ57^2*E3_Parameter!$C$18/(2*GZ34),0)</f>
        <v>0</v>
      </c>
      <c r="HA173" s="89">
        <f ca="1">IFERROR(HA149*HA57^2*E3_Parameter!$C$18/(2*HA34),0)</f>
        <v>0</v>
      </c>
      <c r="HB173" s="89">
        <f ca="1">IFERROR(HB149*HB57^2*E3_Parameter!$C$18/(2*HB34),0)</f>
        <v>0</v>
      </c>
      <c r="HC173" s="89">
        <f ca="1">IFERROR(HC149*HC57^2*E3_Parameter!$C$18/(2*HC34),0)</f>
        <v>0</v>
      </c>
      <c r="HD173" s="89">
        <f ca="1">IFERROR(HD149*HD57^2*E3_Parameter!$C$18/(2*HD34),0)</f>
        <v>0</v>
      </c>
      <c r="HE173" s="89">
        <f ca="1">IFERROR(HE149*HE57^2*E3_Parameter!$C$18/(2*HE34),0)</f>
        <v>0</v>
      </c>
      <c r="HF173" s="89">
        <f ca="1">IFERROR(HF149*HF57^2*E3_Parameter!$C$18/(2*HF34),0)</f>
        <v>0</v>
      </c>
      <c r="HG173" s="89">
        <f ca="1">IFERROR(HG149*HG57^2*E3_Parameter!$C$18/(2*HG34),0)</f>
        <v>0</v>
      </c>
      <c r="HH173" s="89">
        <f ca="1">IFERROR(HH149*HH57^2*E3_Parameter!$C$18/(2*HH34),0)</f>
        <v>0</v>
      </c>
      <c r="HI173" s="89">
        <f ca="1">IFERROR(HI149*HI57^2*E3_Parameter!$C$18/(2*HI34),0)</f>
        <v>0</v>
      </c>
      <c r="HJ173" s="89">
        <f ca="1">IFERROR(HJ149*HJ57^2*E3_Parameter!$C$18/(2*HJ34),0)</f>
        <v>0</v>
      </c>
      <c r="HK173" s="89">
        <f ca="1">IFERROR(HK149*HK57^2*E3_Parameter!$C$18/(2*HK34),0)</f>
        <v>0</v>
      </c>
      <c r="HL173" s="89">
        <f ca="1">IFERROR(HL149*HL57^2*E3_Parameter!$C$18/(2*HL34),0)</f>
        <v>0</v>
      </c>
      <c r="HM173" s="89">
        <f ca="1">IFERROR(HM149*HM57^2*E3_Parameter!$C$18/(2*HM34),0)</f>
        <v>0</v>
      </c>
      <c r="HN173" s="89">
        <f ca="1">IFERROR(HN149*HN57^2*E3_Parameter!$C$18/(2*HN34),0)</f>
        <v>0</v>
      </c>
      <c r="HO173" s="89">
        <f ca="1">IFERROR(HO149*HO57^2*E3_Parameter!$C$18/(2*HO34),0)</f>
        <v>0</v>
      </c>
      <c r="HP173" s="89">
        <f ca="1">IFERROR(HP149*HP57^2*E3_Parameter!$C$18/(2*HP34),0)</f>
        <v>0</v>
      </c>
      <c r="HQ173" s="89">
        <f ca="1">IFERROR(HQ149*HQ57^2*E3_Parameter!$C$18/(2*HQ34),0)</f>
        <v>0</v>
      </c>
      <c r="HR173" s="89">
        <f ca="1">IFERROR(HR149*HR57^2*E3_Parameter!$C$18/(2*HR34),0)</f>
        <v>0</v>
      </c>
      <c r="HS173" s="89">
        <f ca="1">IFERROR(HS149*HS57^2*E3_Parameter!$C$18/(2*HS34),0)</f>
        <v>0</v>
      </c>
      <c r="HT173" s="89">
        <f ca="1">IFERROR(HT149*HT57^2*E3_Parameter!$C$18/(2*HT34),0)</f>
        <v>0</v>
      </c>
      <c r="HU173" s="89">
        <f ca="1">IFERROR(HU149*HU57^2*E3_Parameter!$C$18/(2*HU34),0)</f>
        <v>0</v>
      </c>
      <c r="HV173" s="89">
        <f ca="1">IFERROR(HV149*HV57^2*E3_Parameter!$C$18/(2*HV34),0)</f>
        <v>0</v>
      </c>
      <c r="HW173" s="89">
        <f ca="1">IFERROR(HW149*HW57^2*E3_Parameter!$C$18/(2*HW34),0)</f>
        <v>0</v>
      </c>
      <c r="HX173" s="89">
        <f ca="1">IFERROR(HX149*HX57^2*E3_Parameter!$C$18/(2*HX34),0)</f>
        <v>0</v>
      </c>
      <c r="HY173" s="89">
        <f ca="1">IFERROR(HY149*HY57^2*E3_Parameter!$C$18/(2*HY34),0)</f>
        <v>0</v>
      </c>
      <c r="HZ173" s="89">
        <f ca="1">IFERROR(HZ149*HZ57^2*E3_Parameter!$C$18/(2*HZ34),0)</f>
        <v>0</v>
      </c>
      <c r="IA173" s="89">
        <f ca="1">IFERROR(IA149*IA57^2*E3_Parameter!$C$18/(2*IA34),0)</f>
        <v>0</v>
      </c>
      <c r="IB173" s="89">
        <f ca="1">IFERROR(IB149*IB57^2*E3_Parameter!$C$18/(2*IB34),0)</f>
        <v>0</v>
      </c>
      <c r="IC173" s="89">
        <f ca="1">IFERROR(IC149*IC57^2*E3_Parameter!$C$18/(2*IC34),0)</f>
        <v>0</v>
      </c>
      <c r="ID173" s="89">
        <f ca="1">IFERROR(ID149*ID57^2*E3_Parameter!$C$18/(2*ID34),0)</f>
        <v>0</v>
      </c>
      <c r="IE173" s="89">
        <f ca="1">IFERROR(IE149*IE57^2*E3_Parameter!$C$18/(2*IE34),0)</f>
        <v>0</v>
      </c>
      <c r="IF173" s="89">
        <f ca="1">IFERROR(IF149*IF57^2*E3_Parameter!$C$18/(2*IF34),0)</f>
        <v>0</v>
      </c>
      <c r="IG173" s="89">
        <f ca="1">IFERROR(IG149*IG57^2*E3_Parameter!$C$18/(2*IG34),0)</f>
        <v>0</v>
      </c>
      <c r="IH173" s="89">
        <f ca="1">IFERROR(IH149*IH57^2*E3_Parameter!$C$18/(2*IH34),0)</f>
        <v>0</v>
      </c>
      <c r="II173" s="89">
        <f ca="1">IFERROR(II149*II57^2*E3_Parameter!$C$18/(2*II34),0)</f>
        <v>0</v>
      </c>
      <c r="IJ173" s="89">
        <f ca="1">IFERROR(IJ149*IJ57^2*E3_Parameter!$C$18/(2*IJ34),0)</f>
        <v>0</v>
      </c>
      <c r="IK173" s="89">
        <f ca="1">IFERROR(IK149*IK57^2*E3_Parameter!$C$18/(2*IK34),0)</f>
        <v>0</v>
      </c>
      <c r="IL173" s="89">
        <f ca="1">IFERROR(IL149*IL57^2*E3_Parameter!$C$18/(2*IL34),0)</f>
        <v>0</v>
      </c>
      <c r="IM173" s="89">
        <f ca="1">IFERROR(IM149*IM57^2*E3_Parameter!$C$18/(2*IM34),0)</f>
        <v>0</v>
      </c>
      <c r="IN173" s="89">
        <f ca="1">IFERROR(IN149*IN57^2*E3_Parameter!$C$18/(2*IN34),0)</f>
        <v>0</v>
      </c>
      <c r="IO173" s="89">
        <f ca="1">IFERROR(IO149*IO57^2*E3_Parameter!$C$18/(2*IO34),0)</f>
        <v>0</v>
      </c>
      <c r="IP173" s="89">
        <f ca="1">IFERROR(IP149*IP57^2*E3_Parameter!$C$18/(2*IP34),0)</f>
        <v>0</v>
      </c>
      <c r="IQ173" s="89">
        <f ca="1">IFERROR(IQ149*IQ57^2*E3_Parameter!$C$18/(2*IQ34),0)</f>
        <v>0</v>
      </c>
      <c r="IR173" s="89">
        <f ca="1">IFERROR(IR149*IR57^2*E3_Parameter!$C$18/(2*IR34),0)</f>
        <v>0</v>
      </c>
      <c r="IS173" s="89">
        <f ca="1">IFERROR(IS149*IS57^2*E3_Parameter!$C$18/(2*IS34),0)</f>
        <v>0</v>
      </c>
      <c r="IT173" s="89">
        <f ca="1">IFERROR(IT149*IT57^2*E3_Parameter!$C$18/(2*IT34),0)</f>
        <v>0</v>
      </c>
      <c r="IU173" s="89">
        <f ca="1">IFERROR(IU149*IU57^2*E3_Parameter!$C$18/(2*IU34),0)</f>
        <v>0</v>
      </c>
      <c r="IV173" s="89">
        <f ca="1">IFERROR(IV149*IV57^2*E3_Parameter!$C$18/(2*IV34),0)</f>
        <v>0</v>
      </c>
      <c r="IW173" s="89">
        <f ca="1">IFERROR(IW149*IW57^2*E3_Parameter!$C$18/(2*IW34),0)</f>
        <v>0</v>
      </c>
      <c r="IX173" s="89">
        <f ca="1">IFERROR(IX149*IX57^2*E3_Parameter!$C$18/(2*IX34),0)</f>
        <v>0</v>
      </c>
      <c r="IY173" s="89">
        <f ca="1">IFERROR(IY149*IY57^2*E3_Parameter!$C$18/(2*IY34),0)</f>
        <v>0</v>
      </c>
      <c r="IZ173" s="89">
        <f ca="1">IFERROR(IZ149*IZ57^2*E3_Parameter!$C$18/(2*IZ34),0)</f>
        <v>0</v>
      </c>
      <c r="JA173" s="89">
        <f ca="1">IFERROR(JA149*JA57^2*E3_Parameter!$C$18/(2*JA34),0)</f>
        <v>0</v>
      </c>
      <c r="JB173" s="89">
        <f ca="1">IFERROR(JB149*JB57^2*E3_Parameter!$C$18/(2*JB34),0)</f>
        <v>0</v>
      </c>
      <c r="JC173" s="89">
        <f ca="1">IFERROR(JC149*JC57^2*E3_Parameter!$C$18/(2*JC34),0)</f>
        <v>0</v>
      </c>
      <c r="JD173" s="89">
        <f ca="1">IFERROR(JD149*JD57^2*E3_Parameter!$C$18/(2*JD34),0)</f>
        <v>0</v>
      </c>
      <c r="JE173" s="89">
        <f ca="1">IFERROR(JE149*JE57^2*E3_Parameter!$C$18/(2*JE34),0)</f>
        <v>0</v>
      </c>
      <c r="JF173" s="89">
        <f ca="1">IFERROR(JF149*JF57^2*E3_Parameter!$C$18/(2*JF34),0)</f>
        <v>0</v>
      </c>
      <c r="JG173" s="89">
        <f ca="1">IFERROR(JG149*JG57^2*E3_Parameter!$C$18/(2*JG34),0)</f>
        <v>0</v>
      </c>
      <c r="JH173" s="89">
        <f ca="1">IFERROR(JH149*JH57^2*E3_Parameter!$C$18/(2*JH34),0)</f>
        <v>0</v>
      </c>
      <c r="JI173" s="89">
        <f ca="1">IFERROR(JI149*JI57^2*E3_Parameter!$C$18/(2*JI34),0)</f>
        <v>0</v>
      </c>
      <c r="JJ173" s="89">
        <f ca="1">IFERROR(JJ149*JJ57^2*E3_Parameter!$C$18/(2*JJ34),0)</f>
        <v>0</v>
      </c>
      <c r="JK173" s="89">
        <f ca="1">IFERROR(JK149*JK57^2*E3_Parameter!$C$18/(2*JK34),0)</f>
        <v>0</v>
      </c>
      <c r="JL173" s="89">
        <f ca="1">IFERROR(JL149*JL57^2*E3_Parameter!$C$18/(2*JL34),0)</f>
        <v>0</v>
      </c>
      <c r="JM173" s="89">
        <f ca="1">IFERROR(JM149*JM57^2*E3_Parameter!$C$18/(2*JM34),0)</f>
        <v>0</v>
      </c>
      <c r="JN173" s="89">
        <f ca="1">IFERROR(JN149*JN57^2*E3_Parameter!$C$18/(2*JN34),0)</f>
        <v>0</v>
      </c>
      <c r="JO173" s="89">
        <f ca="1">IFERROR(JO149*JO57^2*E3_Parameter!$C$18/(2*JO34),0)</f>
        <v>0</v>
      </c>
      <c r="JP173" s="89">
        <f ca="1">IFERROR(JP149*JP57^2*E3_Parameter!$C$18/(2*JP34),0)</f>
        <v>0</v>
      </c>
      <c r="JQ173" s="89">
        <f ca="1">IFERROR(JQ149*JQ57^2*E3_Parameter!$C$18/(2*JQ34),0)</f>
        <v>0</v>
      </c>
      <c r="JR173" s="89">
        <f ca="1">IFERROR(JR149*JR57^2*E3_Parameter!$C$18/(2*JR34),0)</f>
        <v>0</v>
      </c>
      <c r="JS173" s="89">
        <f ca="1">IFERROR(JS149*JS57^2*E3_Parameter!$C$18/(2*JS34),0)</f>
        <v>0</v>
      </c>
      <c r="JT173" s="89">
        <f ca="1">IFERROR(JT149*JT57^2*E3_Parameter!$C$18/(2*JT34),0)</f>
        <v>0</v>
      </c>
      <c r="JU173" s="89">
        <f ca="1">IFERROR(JU149*JU57^2*E3_Parameter!$C$18/(2*JU34),0)</f>
        <v>0</v>
      </c>
      <c r="JV173" s="89">
        <f ca="1">IFERROR(JV149*JV57^2*E3_Parameter!$C$18/(2*JV34),0)</f>
        <v>0</v>
      </c>
      <c r="JW173" s="89">
        <f ca="1">IFERROR(JW149*JW57^2*E3_Parameter!$C$18/(2*JW34),0)</f>
        <v>0</v>
      </c>
      <c r="JX173" s="89">
        <f ca="1">IFERROR(JX149*JX57^2*E3_Parameter!$C$18/(2*JX34),0)</f>
        <v>0</v>
      </c>
      <c r="JY173" s="89">
        <f ca="1">IFERROR(JY149*JY57^2*E3_Parameter!$C$18/(2*JY34),0)</f>
        <v>0</v>
      </c>
      <c r="JZ173" s="89">
        <f ca="1">IFERROR(JZ149*JZ57^2*E3_Parameter!$C$18/(2*JZ34),0)</f>
        <v>0</v>
      </c>
      <c r="KA173" s="89">
        <f ca="1">IFERROR(KA149*KA57^2*E3_Parameter!$C$18/(2*KA34),0)</f>
        <v>0</v>
      </c>
      <c r="KB173" s="89">
        <f ca="1">IFERROR(KB149*KB57^2*E3_Parameter!$C$18/(2*KB34),0)</f>
        <v>0</v>
      </c>
      <c r="KC173" s="89">
        <f ca="1">IFERROR(KC149*KC57^2*E3_Parameter!$C$18/(2*KC34),0)</f>
        <v>0</v>
      </c>
      <c r="KD173" s="89">
        <f ca="1">IFERROR(KD149*KD57^2*E3_Parameter!$C$18/(2*KD34),0)</f>
        <v>0</v>
      </c>
      <c r="KE173" s="89">
        <f ca="1">IFERROR(KE149*KE57^2*E3_Parameter!$C$18/(2*KE34),0)</f>
        <v>0</v>
      </c>
      <c r="KF173" s="89">
        <f ca="1">IFERROR(KF149*KF57^2*E3_Parameter!$C$18/(2*KF34),0)</f>
        <v>0</v>
      </c>
      <c r="KG173" s="89">
        <f ca="1">IFERROR(KG149*KG57^2*E3_Parameter!$C$18/(2*KG34),0)</f>
        <v>0</v>
      </c>
      <c r="KH173" s="89">
        <f ca="1">IFERROR(KH149*KH57^2*E3_Parameter!$C$18/(2*KH34),0)</f>
        <v>0</v>
      </c>
      <c r="KI173" s="89">
        <f ca="1">IFERROR(KI149*KI57^2*E3_Parameter!$C$18/(2*KI34),0)</f>
        <v>0</v>
      </c>
      <c r="KJ173" s="89">
        <f ca="1">IFERROR(KJ149*KJ57^2*E3_Parameter!$C$18/(2*KJ34),0)</f>
        <v>0</v>
      </c>
      <c r="KK173" s="89">
        <f ca="1">IFERROR(KK149*KK57^2*E3_Parameter!$C$18/(2*KK34),0)</f>
        <v>0</v>
      </c>
      <c r="KL173" s="89">
        <f ca="1">IFERROR(KL149*KL57^2*E3_Parameter!$C$18/(2*KL34),0)</f>
        <v>0</v>
      </c>
      <c r="KM173" s="89">
        <f ca="1">IFERROR(KM149*KM57^2*E3_Parameter!$C$18/(2*KM34),0)</f>
        <v>0</v>
      </c>
      <c r="KN173" s="89">
        <f ca="1">IFERROR(KN149*KN57^2*E3_Parameter!$C$18/(2*KN34),0)</f>
        <v>0</v>
      </c>
      <c r="KO173" s="89">
        <f ca="1">IFERROR(KO149*KO57^2*E3_Parameter!$C$18/(2*KO34),0)</f>
        <v>0</v>
      </c>
      <c r="KP173" s="89">
        <f ca="1">IFERROR(KP149*KP57^2*E3_Parameter!$C$18/(2*KP34),0)</f>
        <v>0</v>
      </c>
      <c r="KQ173" s="89">
        <f ca="1">IFERROR(KQ149*KQ57^2*E3_Parameter!$C$18/(2*KQ34),0)</f>
        <v>0</v>
      </c>
      <c r="KR173" s="89">
        <f ca="1">IFERROR(KR149*KR57^2*E3_Parameter!$C$18/(2*KR34),0)</f>
        <v>0</v>
      </c>
      <c r="KS173" s="89">
        <f ca="1">IFERROR(KS149*KS57^2*E3_Parameter!$C$18/(2*KS34),0)</f>
        <v>0</v>
      </c>
      <c r="KT173" s="89">
        <f ca="1">IFERROR(KT149*KT57^2*E3_Parameter!$C$18/(2*KT34),0)</f>
        <v>0</v>
      </c>
      <c r="KU173" s="89">
        <f ca="1">IFERROR(KU149*KU57^2*E3_Parameter!$C$18/(2*KU34),0)</f>
        <v>0</v>
      </c>
      <c r="KV173" s="89">
        <f ca="1">IFERROR(KV149*KV57^2*E3_Parameter!$C$18/(2*KV34),0)</f>
        <v>0</v>
      </c>
      <c r="KW173" s="89">
        <f ca="1">IFERROR(KW149*KW57^2*E3_Parameter!$C$18/(2*KW34),0)</f>
        <v>0</v>
      </c>
      <c r="KX173" s="89">
        <f ca="1">IFERROR(KX149*KX57^2*E3_Parameter!$C$18/(2*KX34),0)</f>
        <v>0</v>
      </c>
      <c r="KY173" s="89">
        <f ca="1">IFERROR(KY149*KY57^2*E3_Parameter!$C$18/(2*KY34),0)</f>
        <v>0</v>
      </c>
      <c r="KZ173" s="89">
        <f ca="1">IFERROR(KZ149*KZ57^2*E3_Parameter!$C$18/(2*KZ34),0)</f>
        <v>0</v>
      </c>
      <c r="LA173" s="89">
        <f ca="1">IFERROR(LA149*LA57^2*E3_Parameter!$C$18/(2*LA34),0)</f>
        <v>0</v>
      </c>
      <c r="LB173" s="89">
        <f ca="1">IFERROR(LB149*LB57^2*E3_Parameter!$C$18/(2*LB34),0)</f>
        <v>0</v>
      </c>
      <c r="LC173" s="89">
        <f ca="1">IFERROR(LC149*LC57^2*E3_Parameter!$C$18/(2*LC34),0)</f>
        <v>0</v>
      </c>
      <c r="LD173" s="89">
        <f ca="1">IFERROR(LD149*LD57^2*E3_Parameter!$C$18/(2*LD34),0)</f>
        <v>0</v>
      </c>
      <c r="LE173" s="89">
        <f ca="1">IFERROR(LE149*LE57^2*E3_Parameter!$C$18/(2*LE34),0)</f>
        <v>0</v>
      </c>
      <c r="LF173" s="89">
        <f ca="1">IFERROR(LF149*LF57^2*E3_Parameter!$C$18/(2*LF34),0)</f>
        <v>0</v>
      </c>
      <c r="LG173" s="89">
        <f ca="1">IFERROR(LG149*LG57^2*E3_Parameter!$C$18/(2*LG34),0)</f>
        <v>0</v>
      </c>
      <c r="LH173" s="89">
        <f ca="1">IFERROR(LH149*LH57^2*E3_Parameter!$C$18/(2*LH34),0)</f>
        <v>0</v>
      </c>
      <c r="LI173" s="89">
        <f ca="1">IFERROR(LI149*LI57^2*E3_Parameter!$C$18/(2*LI34),0)</f>
        <v>0</v>
      </c>
      <c r="LJ173" s="89">
        <f ca="1">IFERROR(LJ149*LJ57^2*E3_Parameter!$C$18/(2*LJ34),0)</f>
        <v>0</v>
      </c>
      <c r="LK173" s="89">
        <f ca="1">IFERROR(LK149*LK57^2*E3_Parameter!$C$18/(2*LK34),0)</f>
        <v>0</v>
      </c>
      <c r="LL173" s="89">
        <f ca="1">IFERROR(LL149*LL57^2*E3_Parameter!$C$18/(2*LL34),0)</f>
        <v>0</v>
      </c>
      <c r="LM173" s="89">
        <f ca="1">IFERROR(LM149*LM57^2*E3_Parameter!$C$18/(2*LM34),0)</f>
        <v>0</v>
      </c>
      <c r="LN173" s="89">
        <f ca="1">IFERROR(LN149*LN57^2*E3_Parameter!$C$18/(2*LN34),0)</f>
        <v>0</v>
      </c>
      <c r="LO173" s="89">
        <f ca="1">IFERROR(LO149*LO57^2*E3_Parameter!$C$18/(2*LO34),0)</f>
        <v>0</v>
      </c>
      <c r="LP173" s="89">
        <f ca="1">IFERROR(LP149*LP57^2*E3_Parameter!$C$18/(2*LP34),0)</f>
        <v>0</v>
      </c>
      <c r="LQ173" s="89">
        <f ca="1">IFERROR(LQ149*LQ57^2*E3_Parameter!$C$18/(2*LQ34),0)</f>
        <v>0</v>
      </c>
      <c r="LR173" s="89">
        <f ca="1">IFERROR(LR149*LR57^2*E3_Parameter!$C$18/(2*LR34),0)</f>
        <v>0</v>
      </c>
      <c r="LS173" s="89">
        <f ca="1">IFERROR(LS149*LS57^2*E3_Parameter!$C$18/(2*LS34),0)</f>
        <v>0</v>
      </c>
      <c r="LT173" s="89">
        <f ca="1">IFERROR(LT149*LT57^2*E3_Parameter!$C$18/(2*LT34),0)</f>
        <v>0</v>
      </c>
      <c r="LU173" s="89">
        <f ca="1">IFERROR(LU149*LU57^2*E3_Parameter!$C$18/(2*LU34),0)</f>
        <v>0</v>
      </c>
      <c r="LV173" s="89">
        <f ca="1">IFERROR(LV149*LV57^2*E3_Parameter!$C$18/(2*LV34),0)</f>
        <v>0</v>
      </c>
      <c r="LW173" s="89">
        <f ca="1">IFERROR(LW149*LW57^2*E3_Parameter!$C$18/(2*LW34),0)</f>
        <v>0</v>
      </c>
      <c r="LX173" s="89">
        <f ca="1">IFERROR(LX149*LX57^2*E3_Parameter!$C$18/(2*LX34),0)</f>
        <v>0</v>
      </c>
      <c r="LY173" s="89">
        <f ca="1">IFERROR(LY149*LY57^2*E3_Parameter!$C$18/(2*LY34),0)</f>
        <v>0</v>
      </c>
      <c r="LZ173" s="89">
        <f ca="1">IFERROR(LZ149*LZ57^2*E3_Parameter!$C$18/(2*LZ34),0)</f>
        <v>0</v>
      </c>
      <c r="MA173" s="89">
        <f ca="1">IFERROR(MA149*MA57^2*E3_Parameter!$C$18/(2*MA34),0)</f>
        <v>0</v>
      </c>
      <c r="MB173" s="89">
        <f ca="1">IFERROR(MB149*MB57^2*E3_Parameter!$C$18/(2*MB34),0)</f>
        <v>0</v>
      </c>
      <c r="MC173" s="89">
        <f ca="1">IFERROR(MC149*MC57^2*E3_Parameter!$C$18/(2*MC34),0)</f>
        <v>0</v>
      </c>
      <c r="MD173" s="89">
        <f ca="1">IFERROR(MD149*MD57^2*E3_Parameter!$C$18/(2*MD34),0)</f>
        <v>0</v>
      </c>
      <c r="ME173" s="89">
        <f ca="1">IFERROR(ME149*ME57^2*E3_Parameter!$C$18/(2*ME34),0)</f>
        <v>0</v>
      </c>
      <c r="MF173" s="89">
        <f ca="1">IFERROR(MF149*MF57^2*E3_Parameter!$C$18/(2*MF34),0)</f>
        <v>0</v>
      </c>
      <c r="MG173" s="89">
        <f ca="1">IFERROR(MG149*MG57^2*E3_Parameter!$C$18/(2*MG34),0)</f>
        <v>0</v>
      </c>
      <c r="MH173" s="89">
        <f ca="1">IFERROR(MH149*MH57^2*E3_Parameter!$C$18/(2*MH34),0)</f>
        <v>0</v>
      </c>
      <c r="MI173" s="89">
        <f ca="1">IFERROR(MI149*MI57^2*E3_Parameter!$C$18/(2*MI34),0)</f>
        <v>0</v>
      </c>
      <c r="MJ173" s="89">
        <f ca="1">IFERROR(MJ149*MJ57^2*E3_Parameter!$C$18/(2*MJ34),0)</f>
        <v>0</v>
      </c>
      <c r="MK173" s="89">
        <f ca="1">IFERROR(MK149*MK57^2*E3_Parameter!$C$18/(2*MK34),0)</f>
        <v>0</v>
      </c>
      <c r="ML173" s="89">
        <f ca="1">IFERROR(ML149*ML57^2*E3_Parameter!$C$18/(2*ML34),0)</f>
        <v>0</v>
      </c>
      <c r="MM173" s="89">
        <f ca="1">IFERROR(MM149*MM57^2*E3_Parameter!$C$18/(2*MM34),0)</f>
        <v>0</v>
      </c>
      <c r="MN173" s="89">
        <f ca="1">IFERROR(MN149*MN57^2*E3_Parameter!$C$18/(2*MN34),0)</f>
        <v>0</v>
      </c>
      <c r="MO173" s="89">
        <f ca="1">IFERROR(MO149*MO57^2*E3_Parameter!$C$18/(2*MO34),0)</f>
        <v>0</v>
      </c>
      <c r="MP173" s="89">
        <f ca="1">IFERROR(MP149*MP57^2*E3_Parameter!$C$18/(2*MP34),0)</f>
        <v>0</v>
      </c>
      <c r="MQ173" s="89">
        <f ca="1">IFERROR(MQ149*MQ57^2*E3_Parameter!$C$18/(2*MQ34),0)</f>
        <v>0</v>
      </c>
      <c r="MR173" s="89">
        <f ca="1">IFERROR(MR149*MR57^2*E3_Parameter!$C$18/(2*MR34),0)</f>
        <v>0</v>
      </c>
      <c r="MS173" s="89">
        <f ca="1">IFERROR(MS149*MS57^2*E3_Parameter!$C$18/(2*MS34),0)</f>
        <v>0</v>
      </c>
      <c r="MT173" s="89">
        <f ca="1">IFERROR(MT149*MT57^2*E3_Parameter!$C$18/(2*MT34),0)</f>
        <v>0</v>
      </c>
      <c r="MU173" s="89">
        <f ca="1">IFERROR(MU149*MU57^2*E3_Parameter!$C$18/(2*MU34),0)</f>
        <v>0</v>
      </c>
      <c r="MV173" s="89">
        <f ca="1">IFERROR(MV149*MV57^2*E3_Parameter!$C$18/(2*MV34),0)</f>
        <v>0</v>
      </c>
      <c r="MW173" s="89">
        <f ca="1">IFERROR(MW149*MW57^2*E3_Parameter!$C$18/(2*MW34),0)</f>
        <v>0</v>
      </c>
      <c r="MX173" s="89">
        <f ca="1">IFERROR(MX149*MX57^2*E3_Parameter!$C$18/(2*MX34),0)</f>
        <v>0</v>
      </c>
      <c r="MY173" s="89">
        <f ca="1">IFERROR(MY149*MY57^2*E3_Parameter!$C$18/(2*MY34),0)</f>
        <v>0</v>
      </c>
      <c r="MZ173" s="89">
        <f ca="1">IFERROR(MZ149*MZ57^2*E3_Parameter!$C$18/(2*MZ34),0)</f>
        <v>0</v>
      </c>
      <c r="NA173" s="89">
        <f ca="1">IFERROR(NA149*NA57^2*E3_Parameter!$C$18/(2*NA34),0)</f>
        <v>0</v>
      </c>
      <c r="NB173" s="89">
        <f ca="1">IFERROR(NB149*NB57^2*E3_Parameter!$C$18/(2*NB34),0)</f>
        <v>0</v>
      </c>
      <c r="NC173" s="89">
        <f ca="1">IFERROR(NC149*NC57^2*E3_Parameter!$C$18/(2*NC34),0)</f>
        <v>0</v>
      </c>
      <c r="ND173" s="89">
        <f ca="1">IFERROR(ND149*ND57^2*E3_Parameter!$C$18/(2*ND34),0)</f>
        <v>0</v>
      </c>
      <c r="NE173" s="89">
        <f ca="1">IFERROR(NE149*NE57^2*E3_Parameter!$C$18/(2*NE34),0)</f>
        <v>0</v>
      </c>
      <c r="NF173" s="89">
        <f ca="1">IFERROR(NF149*NF57^2*E3_Parameter!$C$18/(2*NF34),0)</f>
        <v>0</v>
      </c>
      <c r="NG173" s="89">
        <f ca="1">IFERROR(NG149*NG57^2*E3_Parameter!$C$18/(2*NG34),0)</f>
        <v>0</v>
      </c>
      <c r="NH173" s="89">
        <f ca="1">IFERROR(NH149*NH57^2*E3_Parameter!$C$18/(2*NH34),0)</f>
        <v>0</v>
      </c>
      <c r="NI173" s="89">
        <f ca="1">IFERROR(NI149*NI57^2*E3_Parameter!$C$18/(2*NI34),0)</f>
        <v>0</v>
      </c>
      <c r="NJ173" s="89">
        <f ca="1">IFERROR(NJ149*NJ57^2*E3_Parameter!$C$18/(2*NJ34),0)</f>
        <v>0</v>
      </c>
      <c r="NK173" s="89">
        <f ca="1">IFERROR(NK149*NK57^2*E3_Parameter!$C$18/(2*NK34),0)</f>
        <v>0</v>
      </c>
      <c r="NL173" s="89">
        <f ca="1">IFERROR(NL149*NL57^2*E3_Parameter!$C$18/(2*NL34),0)</f>
        <v>0</v>
      </c>
      <c r="NM173" s="89">
        <f ca="1">IFERROR(NM149*NM57^2*E3_Parameter!$C$18/(2*NM34),0)</f>
        <v>0</v>
      </c>
      <c r="NN173" s="89">
        <f ca="1">IFERROR(NN149*NN57^2*E3_Parameter!$C$18/(2*NN34),0)</f>
        <v>0</v>
      </c>
      <c r="NO173" s="89">
        <f ca="1">IFERROR(NO149*NO57^2*E3_Parameter!$C$18/(2*NO34),0)</f>
        <v>0</v>
      </c>
      <c r="NP173" s="89">
        <f ca="1">IFERROR(NP149*NP57^2*E3_Parameter!$C$18/(2*NP34),0)</f>
        <v>0</v>
      </c>
      <c r="NQ173" s="89">
        <f ca="1">IFERROR(NQ149*NQ57^2*E3_Parameter!$C$18/(2*NQ34),0)</f>
        <v>0</v>
      </c>
      <c r="NR173" s="89">
        <f ca="1">IFERROR(NR149*NR57^2*E3_Parameter!$C$18/(2*NR34),0)</f>
        <v>0</v>
      </c>
      <c r="NS173" s="89">
        <f ca="1">IFERROR(NS149*NS57^2*E3_Parameter!$C$18/(2*NS34),0)</f>
        <v>0</v>
      </c>
      <c r="NT173" s="89">
        <f ca="1">IFERROR(NT149*NT57^2*E3_Parameter!$C$18/(2*NT34),0)</f>
        <v>0</v>
      </c>
      <c r="NU173" s="89">
        <f ca="1">IFERROR(NU149*NU57^2*E3_Parameter!$C$18/(2*NU34),0)</f>
        <v>0</v>
      </c>
      <c r="NV173" s="89">
        <f ca="1">IFERROR(NV149*NV57^2*E3_Parameter!$C$18/(2*NV34),0)</f>
        <v>0</v>
      </c>
      <c r="NW173" s="89">
        <f ca="1">IFERROR(NW149*NW57^2*E3_Parameter!$C$18/(2*NW34),0)</f>
        <v>0</v>
      </c>
      <c r="NX173" s="89">
        <f ca="1">IFERROR(NX149*NX57^2*E3_Parameter!$C$18/(2*NX34),0)</f>
        <v>0</v>
      </c>
      <c r="NY173" s="89">
        <f ca="1">IFERROR(NY149*NY57^2*E3_Parameter!$C$18/(2*NY34),0)</f>
        <v>0</v>
      </c>
      <c r="NZ173" s="89">
        <f ca="1">IFERROR(NZ149*NZ57^2*E3_Parameter!$C$18/(2*NZ34),0)</f>
        <v>0</v>
      </c>
      <c r="OA173" s="89">
        <f ca="1">IFERROR(OA149*OA57^2*E3_Parameter!$C$18/(2*OA34),0)</f>
        <v>0</v>
      </c>
      <c r="OB173" s="89">
        <f ca="1">IFERROR(OB149*OB57^2*E3_Parameter!$C$18/(2*OB34),0)</f>
        <v>0</v>
      </c>
      <c r="OC173" s="89">
        <f ca="1">IFERROR(OC149*OC57^2*E3_Parameter!$C$18/(2*OC34),0)</f>
        <v>0</v>
      </c>
      <c r="OD173" s="89">
        <f ca="1">IFERROR(OD149*OD57^2*E3_Parameter!$C$18/(2*OD34),0)</f>
        <v>0</v>
      </c>
      <c r="OE173" s="89">
        <f ca="1">IFERROR(OE149*OE57^2*E3_Parameter!$C$18/(2*OE34),0)</f>
        <v>0</v>
      </c>
      <c r="OF173" s="89">
        <f ca="1">IFERROR(OF149*OF57^2*E3_Parameter!$C$18/(2*OF34),0)</f>
        <v>0</v>
      </c>
      <c r="OG173" s="89">
        <f ca="1">IFERROR(OG149*OG57^2*E3_Parameter!$C$18/(2*OG34),0)</f>
        <v>0</v>
      </c>
      <c r="OH173" s="89">
        <f ca="1">IFERROR(OH149*OH57^2*E3_Parameter!$C$18/(2*OH34),0)</f>
        <v>0</v>
      </c>
      <c r="OI173" s="89">
        <f ca="1">IFERROR(OI149*OI57^2*E3_Parameter!$C$18/(2*OI34),0)</f>
        <v>0</v>
      </c>
      <c r="OJ173" s="89">
        <f ca="1">IFERROR(OJ149*OJ57^2*E3_Parameter!$C$18/(2*OJ34),0)</f>
        <v>0</v>
      </c>
      <c r="OK173" s="89">
        <f ca="1">IFERROR(OK149*OK57^2*E3_Parameter!$C$18/(2*OK34),0)</f>
        <v>0</v>
      </c>
      <c r="OL173" s="89">
        <f ca="1">IFERROR(OL149*OL57^2*E3_Parameter!$C$18/(2*OL34),0)</f>
        <v>0</v>
      </c>
      <c r="OM173" s="89">
        <f ca="1">IFERROR(OM149*OM57^2*E3_Parameter!$C$18/(2*OM34),0)</f>
        <v>0</v>
      </c>
    </row>
    <row r="174" spans="1:403" x14ac:dyDescent="0.3">
      <c r="A174" s="84">
        <v>11</v>
      </c>
      <c r="B174" s="84">
        <v>200</v>
      </c>
      <c r="C174" s="85" t="s">
        <v>88</v>
      </c>
      <c r="D174" s="89">
        <f ca="1">IFERROR(D150*D58^2*E3_Parameter!$C$18/(2*D35),0)</f>
        <v>1.4538626896274891</v>
      </c>
      <c r="E174" s="89">
        <f ca="1">IFERROR(E150*E58^2*E3_Parameter!$C$18/(2*E35),0)</f>
        <v>3.158877786926517E-3</v>
      </c>
      <c r="F174" s="89">
        <f ca="1">IFERROR(F150*F58^2*E3_Parameter!$C$18/(2*F35),0)</f>
        <v>1.3839054969271765</v>
      </c>
      <c r="G174" s="89">
        <f ca="1">IFERROR(G150*G58^2*E3_Parameter!$C$18/(2*G35),0)</f>
        <v>0.39455815726422339</v>
      </c>
      <c r="H174" s="89">
        <f ca="1">IFERROR(H150*H58^2*E3_Parameter!$C$18/(2*H35),0)</f>
        <v>8.0501556225303444E-2</v>
      </c>
      <c r="I174" s="89">
        <f ca="1">IFERROR(I150*I58^2*E3_Parameter!$C$18/(2*I35),0)</f>
        <v>2.4788332589837737E-2</v>
      </c>
      <c r="J174" s="89">
        <f ca="1">IFERROR(J150*J58^2*E3_Parameter!$C$18/(2*J35),0)</f>
        <v>2.4788332589837737E-2</v>
      </c>
      <c r="K174" s="89">
        <f ca="1">IFERROR(K150*K58^2*E3_Parameter!$C$18/(2*K35),0)</f>
        <v>0.16196910552995919</v>
      </c>
      <c r="L174" s="89">
        <f ca="1">IFERROR(L150*L58^2*E3_Parameter!$C$18/(2*L35),0)</f>
        <v>2.4788332589837737E-2</v>
      </c>
      <c r="M174" s="89">
        <f ca="1">IFERROR(M150*M58^2*E3_Parameter!$C$18/(2*M35),0)</f>
        <v>8.0501556225303444E-2</v>
      </c>
      <c r="N174" s="89">
        <f ca="1">IFERROR(N150*N58^2*E3_Parameter!$C$18/(2*N35),0)</f>
        <v>2.4788332589837737E-2</v>
      </c>
      <c r="O174" s="89">
        <f ca="1">IFERROR(O150*O58^2*E3_Parameter!$C$18/(2*O35),0)</f>
        <v>2.4788332589837737E-2</v>
      </c>
      <c r="P174" s="89">
        <f ca="1">IFERROR(P150*P58^2*E3_Parameter!$C$18/(2*P35),0)</f>
        <v>0.41892463028349353</v>
      </c>
      <c r="Q174" s="89">
        <f ca="1">IFERROR(Q150*Q58^2*E3_Parameter!$C$18/(2*Q35),0)</f>
        <v>0.1260529521492709</v>
      </c>
      <c r="R174" s="89">
        <f ca="1">IFERROR(R150*R58^2*E3_Parameter!$C$18/(2*R35),0)</f>
        <v>0.12465848813580918</v>
      </c>
      <c r="S174" s="89">
        <f ca="1">IFERROR(S150*S58^2*E3_Parameter!$C$18/(2*S35),0)</f>
        <v>3.2702890285387157E-2</v>
      </c>
      <c r="T174" s="89">
        <f ca="1">IFERROR(T150*T58^2*E3_Parameter!$C$18/(2*T35),0)</f>
        <v>4.3784301475817348E-2</v>
      </c>
      <c r="U174" s="89">
        <f ca="1">IFERROR(U150*U58^2*E3_Parameter!$C$18/(2*U35),0)</f>
        <v>1.4117802671039044E-2</v>
      </c>
      <c r="V174" s="89">
        <f ca="1">IFERROR(V150*V58^2*E3_Parameter!$C$18/(2*V35),0)</f>
        <v>1.3191518116210547E-2</v>
      </c>
      <c r="W174" s="89">
        <f ca="1">IFERROR(W150*W58^2*E3_Parameter!$C$18/(2*W35),0)</f>
        <v>4.926734144710881E-4</v>
      </c>
      <c r="X174" s="89">
        <f ca="1">IFERROR(X150*X58^2*E3_Parameter!$C$18/(2*X35),0)</f>
        <v>1.0572795498098697E-2</v>
      </c>
      <c r="Y174" s="89">
        <f ca="1">IFERROR(Y150*Y58^2*E3_Parameter!$C$18/(2*Y35),0)</f>
        <v>4.926734144710881E-4</v>
      </c>
      <c r="Z174" s="89">
        <f ca="1">IFERROR(Z150*Z58^2*E3_Parameter!$C$18/(2*Z35),0)</f>
        <v>8.2004732104330614E-3</v>
      </c>
      <c r="AA174" s="89">
        <f ca="1">IFERROR(AA150*AA58^2*E3_Parameter!$C$18/(2*AA35),0)</f>
        <v>4.926734144710881E-4</v>
      </c>
      <c r="AB174" s="89">
        <f ca="1">IFERROR(AB150*AB58^2*E3_Parameter!$C$18/(2*AB35),0)</f>
        <v>6.0839802537763291E-3</v>
      </c>
      <c r="AC174" s="89">
        <f ca="1">IFERROR(AC150*AC58^2*E3_Parameter!$C$18/(2*AC35),0)</f>
        <v>4.926734144710881E-4</v>
      </c>
      <c r="AD174" s="89">
        <f ca="1">IFERROR(AD150*AD58^2*E3_Parameter!$C$18/(2*AD35),0)</f>
        <v>4.2351795825293238E-3</v>
      </c>
      <c r="AE174" s="89">
        <f ca="1">IFERROR(AE150*AE58^2*E3_Parameter!$C$18/(2*AE35),0)</f>
        <v>4.926734144710881E-4</v>
      </c>
      <c r="AF174" s="89">
        <f ca="1">IFERROR(AF150*AF58^2*E3_Parameter!$C$18/(2*AF35),0)</f>
        <v>2.6697436080165811E-3</v>
      </c>
      <c r="AG174" s="89">
        <f ca="1">IFERROR(AG150*AG58^2*E3_Parameter!$C$18/(2*AG35),0)</f>
        <v>4.926734144710881E-4</v>
      </c>
      <c r="AH174" s="89">
        <f ca="1">IFERROR(AH150*AH58^2*E3_Parameter!$C$18/(2*AH35),0)</f>
        <v>1.4100218912030569E-3</v>
      </c>
      <c r="AI174" s="89">
        <f ca="1">IFERROR(AI150*AI58^2*E3_Parameter!$C$18/(2*AI35),0)</f>
        <v>4.926734144710881E-4</v>
      </c>
      <c r="AJ174" s="89">
        <f ca="1">IFERROR(AJ150*AJ58^2*E3_Parameter!$C$18/(2*AJ35),0)</f>
        <v>4.926734144710881E-4</v>
      </c>
      <c r="AK174" s="89">
        <f ca="1">IFERROR(AK150*AK58^2*E3_Parameter!$C$18/(2*AK35),0)</f>
        <v>0</v>
      </c>
      <c r="AL174" s="89">
        <f ca="1">IFERROR(AL150*AL58^2*E3_Parameter!$C$18/(2*AL35),0)</f>
        <v>0</v>
      </c>
      <c r="AM174" s="89">
        <f ca="1">IFERROR(AM150*AM58^2*E3_Parameter!$C$18/(2*AM35),0)</f>
        <v>0</v>
      </c>
      <c r="AN174" s="89">
        <f ca="1">IFERROR(AN150*AN58^2*E3_Parameter!$C$18/(2*AN35),0)</f>
        <v>0</v>
      </c>
      <c r="AO174" s="89">
        <f ca="1">IFERROR(AO150*AO58^2*E3_Parameter!$C$18/(2*AO35),0)</f>
        <v>0</v>
      </c>
      <c r="AP174" s="89">
        <f ca="1">IFERROR(AP150*AP58^2*E3_Parameter!$C$18/(2*AP35),0)</f>
        <v>0</v>
      </c>
      <c r="AQ174" s="89">
        <f ca="1">IFERROR(AQ150*AQ58^2*E3_Parameter!$C$18/(2*AQ35),0)</f>
        <v>0</v>
      </c>
      <c r="AR174" s="89">
        <f ca="1">IFERROR(AR150*AR58^2*E3_Parameter!$C$18/(2*AR35),0)</f>
        <v>0</v>
      </c>
      <c r="AS174" s="89">
        <f ca="1">IFERROR(AS150*AS58^2*E3_Parameter!$C$18/(2*AS35),0)</f>
        <v>0</v>
      </c>
      <c r="AT174" s="89">
        <f ca="1">IFERROR(AT150*AT58^2*E3_Parameter!$C$18/(2*AT35),0)</f>
        <v>0</v>
      </c>
      <c r="AU174" s="89">
        <f ca="1">IFERROR(AU150*AU58^2*E3_Parameter!$C$18/(2*AU35),0)</f>
        <v>0</v>
      </c>
      <c r="AV174" s="89">
        <f ca="1">IFERROR(AV150*AV58^2*E3_Parameter!$C$18/(2*AV35),0)</f>
        <v>0</v>
      </c>
      <c r="AW174" s="89">
        <f ca="1">IFERROR(AW150*AW58^2*E3_Parameter!$C$18/(2*AW35),0)</f>
        <v>0</v>
      </c>
      <c r="AX174" s="89">
        <f ca="1">IFERROR(AX150*AX58^2*E3_Parameter!$C$18/(2*AX35),0)</f>
        <v>0</v>
      </c>
      <c r="AY174" s="89">
        <f ca="1">IFERROR(AY150*AY58^2*E3_Parameter!$C$18/(2*AY35),0)</f>
        <v>0</v>
      </c>
      <c r="AZ174" s="89">
        <f ca="1">IFERROR(AZ150*AZ58^2*E3_Parameter!$C$18/(2*AZ35),0)</f>
        <v>0</v>
      </c>
      <c r="BA174" s="89">
        <f ca="1">IFERROR(BA150*BA58^2*E3_Parameter!$C$18/(2*BA35),0)</f>
        <v>0</v>
      </c>
      <c r="BB174" s="89">
        <f ca="1">IFERROR(BB150*BB58^2*E3_Parameter!$C$18/(2*BB35),0)</f>
        <v>0</v>
      </c>
      <c r="BC174" s="89">
        <f ca="1">IFERROR(BC150*BC58^2*E3_Parameter!$C$18/(2*BC35),0)</f>
        <v>0</v>
      </c>
      <c r="BD174" s="89">
        <f ca="1">IFERROR(BD150*BD58^2*E3_Parameter!$C$18/(2*BD35),0)</f>
        <v>0</v>
      </c>
      <c r="BE174" s="89">
        <f ca="1">IFERROR(BE150*BE58^2*E3_Parameter!$C$18/(2*BE35),0)</f>
        <v>0</v>
      </c>
      <c r="BF174" s="89">
        <f ca="1">IFERROR(BF150*BF58^2*E3_Parameter!$C$18/(2*BF35),0)</f>
        <v>0</v>
      </c>
      <c r="BG174" s="89">
        <f ca="1">IFERROR(BG150*BG58^2*E3_Parameter!$C$18/(2*BG35),0)</f>
        <v>0</v>
      </c>
      <c r="BH174" s="89">
        <f ca="1">IFERROR(BH150*BH58^2*E3_Parameter!$C$18/(2*BH35),0)</f>
        <v>0</v>
      </c>
      <c r="BI174" s="89">
        <f ca="1">IFERROR(BI150*BI58^2*E3_Parameter!$C$18/(2*BI35),0)</f>
        <v>0</v>
      </c>
      <c r="BJ174" s="89">
        <f ca="1">IFERROR(BJ150*BJ58^2*E3_Parameter!$C$18/(2*BJ35),0)</f>
        <v>0</v>
      </c>
      <c r="BK174" s="89">
        <f ca="1">IFERROR(BK150*BK58^2*E3_Parameter!$C$18/(2*BK35),0)</f>
        <v>0</v>
      </c>
      <c r="BL174" s="89">
        <f ca="1">IFERROR(BL150*BL58^2*E3_Parameter!$C$18/(2*BL35),0)</f>
        <v>0</v>
      </c>
      <c r="BM174" s="89">
        <f ca="1">IFERROR(BM150*BM58^2*E3_Parameter!$C$18/(2*BM35),0)</f>
        <v>0</v>
      </c>
      <c r="BN174" s="89">
        <f ca="1">IFERROR(BN150*BN58^2*E3_Parameter!$C$18/(2*BN35),0)</f>
        <v>0</v>
      </c>
      <c r="BO174" s="89">
        <f ca="1">IFERROR(BO150*BO58^2*E3_Parameter!$C$18/(2*BO35),0)</f>
        <v>0</v>
      </c>
      <c r="BP174" s="89">
        <f ca="1">IFERROR(BP150*BP58^2*E3_Parameter!$C$18/(2*BP35),0)</f>
        <v>0</v>
      </c>
      <c r="BQ174" s="89">
        <f ca="1">IFERROR(BQ150*BQ58^2*E3_Parameter!$C$18/(2*BQ35),0)</f>
        <v>0</v>
      </c>
      <c r="BR174" s="89">
        <f ca="1">IFERROR(BR150*BR58^2*E3_Parameter!$C$18/(2*BR35),0)</f>
        <v>0</v>
      </c>
      <c r="BS174" s="89">
        <f ca="1">IFERROR(BS150*BS58^2*E3_Parameter!$C$18/(2*BS35),0)</f>
        <v>0</v>
      </c>
      <c r="BT174" s="89">
        <f ca="1">IFERROR(BT150*BT58^2*E3_Parameter!$C$18/(2*BT35),0)</f>
        <v>0</v>
      </c>
      <c r="BU174" s="89">
        <f ca="1">IFERROR(BU150*BU58^2*E3_Parameter!$C$18/(2*BU35),0)</f>
        <v>0</v>
      </c>
      <c r="BV174" s="89">
        <f ca="1">IFERROR(BV150*BV58^2*E3_Parameter!$C$18/(2*BV35),0)</f>
        <v>0</v>
      </c>
      <c r="BW174" s="89">
        <f ca="1">IFERROR(BW150*BW58^2*E3_Parameter!$C$18/(2*BW35),0)</f>
        <v>0</v>
      </c>
      <c r="BX174" s="89">
        <f ca="1">IFERROR(BX150*BX58^2*E3_Parameter!$C$18/(2*BX35),0)</f>
        <v>0</v>
      </c>
      <c r="BY174" s="89">
        <f ca="1">IFERROR(BY150*BY58^2*E3_Parameter!$C$18/(2*BY35),0)</f>
        <v>0</v>
      </c>
      <c r="BZ174" s="89">
        <f ca="1">IFERROR(BZ150*BZ58^2*E3_Parameter!$C$18/(2*BZ35),0)</f>
        <v>0</v>
      </c>
      <c r="CA174" s="89">
        <f ca="1">IFERROR(CA150*CA58^2*E3_Parameter!$C$18/(2*CA35),0)</f>
        <v>0</v>
      </c>
      <c r="CB174" s="89">
        <f ca="1">IFERROR(CB150*CB58^2*E3_Parameter!$C$18/(2*CB35),0)</f>
        <v>0</v>
      </c>
      <c r="CC174" s="89">
        <f ca="1">IFERROR(CC150*CC58^2*E3_Parameter!$C$18/(2*CC35),0)</f>
        <v>0</v>
      </c>
      <c r="CD174" s="89">
        <f ca="1">IFERROR(CD150*CD58^2*E3_Parameter!$C$18/(2*CD35),0)</f>
        <v>0</v>
      </c>
      <c r="CE174" s="89">
        <f ca="1">IFERROR(CE150*CE58^2*E3_Parameter!$C$18/(2*CE35),0)</f>
        <v>0</v>
      </c>
      <c r="CF174" s="89">
        <f ca="1">IFERROR(CF150*CF58^2*E3_Parameter!$C$18/(2*CF35),0)</f>
        <v>0</v>
      </c>
      <c r="CG174" s="89">
        <f ca="1">IFERROR(CG150*CG58^2*E3_Parameter!$C$18/(2*CG35),0)</f>
        <v>0</v>
      </c>
      <c r="CH174" s="89">
        <f ca="1">IFERROR(CH150*CH58^2*E3_Parameter!$C$18/(2*CH35),0)</f>
        <v>0</v>
      </c>
      <c r="CI174" s="89">
        <f ca="1">IFERROR(CI150*CI58^2*E3_Parameter!$C$18/(2*CI35),0)</f>
        <v>0</v>
      </c>
      <c r="CJ174" s="89">
        <f ca="1">IFERROR(CJ150*CJ58^2*E3_Parameter!$C$18/(2*CJ35),0)</f>
        <v>0</v>
      </c>
      <c r="CK174" s="89">
        <f ca="1">IFERROR(CK150*CK58^2*E3_Parameter!$C$18/(2*CK35),0)</f>
        <v>0</v>
      </c>
      <c r="CL174" s="89">
        <f ca="1">IFERROR(CL150*CL58^2*E3_Parameter!$C$18/(2*CL35),0)</f>
        <v>0</v>
      </c>
      <c r="CM174" s="89">
        <f ca="1">IFERROR(CM150*CM58^2*E3_Parameter!$C$18/(2*CM35),0)</f>
        <v>0</v>
      </c>
      <c r="CN174" s="89">
        <f ca="1">IFERROR(CN150*CN58^2*E3_Parameter!$C$18/(2*CN35),0)</f>
        <v>0</v>
      </c>
      <c r="CO174" s="89">
        <f ca="1">IFERROR(CO150*CO58^2*E3_Parameter!$C$18/(2*CO35),0)</f>
        <v>0</v>
      </c>
      <c r="CP174" s="89">
        <f ca="1">IFERROR(CP150*CP58^2*E3_Parameter!$C$18/(2*CP35),0)</f>
        <v>0</v>
      </c>
      <c r="CQ174" s="89">
        <f ca="1">IFERROR(CQ150*CQ58^2*E3_Parameter!$C$18/(2*CQ35),0)</f>
        <v>0</v>
      </c>
      <c r="CR174" s="89">
        <f ca="1">IFERROR(CR150*CR58^2*E3_Parameter!$C$18/(2*CR35),0)</f>
        <v>0</v>
      </c>
      <c r="CS174" s="89">
        <f ca="1">IFERROR(CS150*CS58^2*E3_Parameter!$C$18/(2*CS35),0)</f>
        <v>0</v>
      </c>
      <c r="CT174" s="89">
        <f ca="1">IFERROR(CT150*CT58^2*E3_Parameter!$C$18/(2*CT35),0)</f>
        <v>0</v>
      </c>
      <c r="CU174" s="89">
        <f ca="1">IFERROR(CU150*CU58^2*E3_Parameter!$C$18/(2*CU35),0)</f>
        <v>0</v>
      </c>
      <c r="CV174" s="89">
        <f ca="1">IFERROR(CV150*CV58^2*E3_Parameter!$C$18/(2*CV35),0)</f>
        <v>0</v>
      </c>
      <c r="CW174" s="89">
        <f ca="1">IFERROR(CW150*CW58^2*E3_Parameter!$C$18/(2*CW35),0)</f>
        <v>0</v>
      </c>
      <c r="CX174" s="89">
        <f ca="1">IFERROR(CX150*CX58^2*E3_Parameter!$C$18/(2*CX35),0)</f>
        <v>0</v>
      </c>
      <c r="CY174" s="89">
        <f ca="1">IFERROR(CY150*CY58^2*E3_Parameter!$C$18/(2*CY35),0)</f>
        <v>0</v>
      </c>
      <c r="CZ174" s="89">
        <f ca="1">IFERROR(CZ150*CZ58^2*E3_Parameter!$C$18/(2*CZ35),0)</f>
        <v>0</v>
      </c>
      <c r="DA174" s="89">
        <f ca="1">IFERROR(DA150*DA58^2*E3_Parameter!$C$18/(2*DA35),0)</f>
        <v>0</v>
      </c>
      <c r="DB174" s="89">
        <f ca="1">IFERROR(DB150*DB58^2*E3_Parameter!$C$18/(2*DB35),0)</f>
        <v>0</v>
      </c>
      <c r="DC174" s="89">
        <f ca="1">IFERROR(DC150*DC58^2*E3_Parameter!$C$18/(2*DC35),0)</f>
        <v>0</v>
      </c>
      <c r="DD174" s="89">
        <f ca="1">IFERROR(DD150*DD58^2*E3_Parameter!$C$18/(2*DD35),0)</f>
        <v>0</v>
      </c>
      <c r="DE174" s="89">
        <f ca="1">IFERROR(DE150*DE58^2*E3_Parameter!$C$18/(2*DE35),0)</f>
        <v>0</v>
      </c>
      <c r="DF174" s="89">
        <f ca="1">IFERROR(DF150*DF58^2*E3_Parameter!$C$18/(2*DF35),0)</f>
        <v>0</v>
      </c>
      <c r="DG174" s="89">
        <f ca="1">IFERROR(DG150*DG58^2*E3_Parameter!$C$18/(2*DG35),0)</f>
        <v>0</v>
      </c>
      <c r="DH174" s="89">
        <f ca="1">IFERROR(DH150*DH58^2*E3_Parameter!$C$18/(2*DH35),0)</f>
        <v>0</v>
      </c>
      <c r="DI174" s="89">
        <f ca="1">IFERROR(DI150*DI58^2*E3_Parameter!$C$18/(2*DI35),0)</f>
        <v>0</v>
      </c>
      <c r="DJ174" s="89">
        <f ca="1">IFERROR(DJ150*DJ58^2*E3_Parameter!$C$18/(2*DJ35),0)</f>
        <v>0</v>
      </c>
      <c r="DK174" s="89">
        <f ca="1">IFERROR(DK150*DK58^2*E3_Parameter!$C$18/(2*DK35),0)</f>
        <v>0</v>
      </c>
      <c r="DL174" s="89">
        <f ca="1">IFERROR(DL150*DL58^2*E3_Parameter!$C$18/(2*DL35),0)</f>
        <v>0</v>
      </c>
      <c r="DM174" s="89">
        <f ca="1">IFERROR(DM150*DM58^2*E3_Parameter!$C$18/(2*DM35),0)</f>
        <v>0</v>
      </c>
      <c r="DN174" s="89">
        <f ca="1">IFERROR(DN150*DN58^2*E3_Parameter!$C$18/(2*DN35),0)</f>
        <v>0</v>
      </c>
      <c r="DO174" s="89">
        <f ca="1">IFERROR(DO150*DO58^2*E3_Parameter!$C$18/(2*DO35),0)</f>
        <v>0</v>
      </c>
      <c r="DP174" s="89">
        <f ca="1">IFERROR(DP150*DP58^2*E3_Parameter!$C$18/(2*DP35),0)</f>
        <v>0</v>
      </c>
      <c r="DQ174" s="89">
        <f ca="1">IFERROR(DQ150*DQ58^2*E3_Parameter!$C$18/(2*DQ35),0)</f>
        <v>0</v>
      </c>
      <c r="DR174" s="89">
        <f ca="1">IFERROR(DR150*DR58^2*E3_Parameter!$C$18/(2*DR35),0)</f>
        <v>0</v>
      </c>
      <c r="DS174" s="89">
        <f ca="1">IFERROR(DS150*DS58^2*E3_Parameter!$C$18/(2*DS35),0)</f>
        <v>0</v>
      </c>
      <c r="DT174" s="89">
        <f ca="1">IFERROR(DT150*DT58^2*E3_Parameter!$C$18/(2*DT35),0)</f>
        <v>0</v>
      </c>
      <c r="DU174" s="89">
        <f ca="1">IFERROR(DU150*DU58^2*E3_Parameter!$C$18/(2*DU35),0)</f>
        <v>0</v>
      </c>
      <c r="DV174" s="89">
        <f ca="1">IFERROR(DV150*DV58^2*E3_Parameter!$C$18/(2*DV35),0)</f>
        <v>0</v>
      </c>
      <c r="DW174" s="89">
        <f ca="1">IFERROR(DW150*DW58^2*E3_Parameter!$C$18/(2*DW35),0)</f>
        <v>0</v>
      </c>
      <c r="DX174" s="89">
        <f ca="1">IFERROR(DX150*DX58^2*E3_Parameter!$C$18/(2*DX35),0)</f>
        <v>0</v>
      </c>
      <c r="DY174" s="89">
        <f ca="1">IFERROR(DY150*DY58^2*E3_Parameter!$C$18/(2*DY35),0)</f>
        <v>0</v>
      </c>
      <c r="DZ174" s="89">
        <f ca="1">IFERROR(DZ150*DZ58^2*E3_Parameter!$C$18/(2*DZ35),0)</f>
        <v>0</v>
      </c>
      <c r="EA174" s="89">
        <f ca="1">IFERROR(EA150*EA58^2*E3_Parameter!$C$18/(2*EA35),0)</f>
        <v>0</v>
      </c>
      <c r="EB174" s="89">
        <f ca="1">IFERROR(EB150*EB58^2*E3_Parameter!$C$18/(2*EB35),0)</f>
        <v>0</v>
      </c>
      <c r="EC174" s="89">
        <f ca="1">IFERROR(EC150*EC58^2*E3_Parameter!$C$18/(2*EC35),0)</f>
        <v>0</v>
      </c>
      <c r="ED174" s="89">
        <f ca="1">IFERROR(ED150*ED58^2*E3_Parameter!$C$18/(2*ED35),0)</f>
        <v>0</v>
      </c>
      <c r="EE174" s="89">
        <f ca="1">IFERROR(EE150*EE58^2*E3_Parameter!$C$18/(2*EE35),0)</f>
        <v>0</v>
      </c>
      <c r="EF174" s="89">
        <f ca="1">IFERROR(EF150*EF58^2*E3_Parameter!$C$18/(2*EF35),0)</f>
        <v>0</v>
      </c>
      <c r="EG174" s="89">
        <f ca="1">IFERROR(EG150*EG58^2*E3_Parameter!$C$18/(2*EG35),0)</f>
        <v>0</v>
      </c>
      <c r="EH174" s="89">
        <f ca="1">IFERROR(EH150*EH58^2*E3_Parameter!$C$18/(2*EH35),0)</f>
        <v>0</v>
      </c>
      <c r="EI174" s="89">
        <f ca="1">IFERROR(EI150*EI58^2*E3_Parameter!$C$18/(2*EI35),0)</f>
        <v>0</v>
      </c>
      <c r="EJ174" s="89">
        <f ca="1">IFERROR(EJ150*EJ58^2*E3_Parameter!$C$18/(2*EJ35),0)</f>
        <v>0</v>
      </c>
      <c r="EK174" s="89">
        <f ca="1">IFERROR(EK150*EK58^2*E3_Parameter!$C$18/(2*EK35),0)</f>
        <v>0</v>
      </c>
      <c r="EL174" s="89">
        <f ca="1">IFERROR(EL150*EL58^2*E3_Parameter!$C$18/(2*EL35),0)</f>
        <v>0</v>
      </c>
      <c r="EM174" s="89">
        <f ca="1">IFERROR(EM150*EM58^2*E3_Parameter!$C$18/(2*EM35),0)</f>
        <v>0</v>
      </c>
      <c r="EN174" s="89">
        <f ca="1">IFERROR(EN150*EN58^2*E3_Parameter!$C$18/(2*EN35),0)</f>
        <v>0</v>
      </c>
      <c r="EO174" s="89">
        <f ca="1">IFERROR(EO150*EO58^2*E3_Parameter!$C$18/(2*EO35),0)</f>
        <v>0</v>
      </c>
      <c r="EP174" s="89">
        <f ca="1">IFERROR(EP150*EP58^2*E3_Parameter!$C$18/(2*EP35),0)</f>
        <v>0</v>
      </c>
      <c r="EQ174" s="89">
        <f ca="1">IFERROR(EQ150*EQ58^2*E3_Parameter!$C$18/(2*EQ35),0)</f>
        <v>0</v>
      </c>
      <c r="ER174" s="89">
        <f ca="1">IFERROR(ER150*ER58^2*E3_Parameter!$C$18/(2*ER35),0)</f>
        <v>0</v>
      </c>
      <c r="ES174" s="89">
        <f ca="1">IFERROR(ES150*ES58^2*E3_Parameter!$C$18/(2*ES35),0)</f>
        <v>0</v>
      </c>
      <c r="ET174" s="89">
        <f ca="1">IFERROR(ET150*ET58^2*E3_Parameter!$C$18/(2*ET35),0)</f>
        <v>0</v>
      </c>
      <c r="EU174" s="89">
        <f ca="1">IFERROR(EU150*EU58^2*E3_Parameter!$C$18/(2*EU35),0)</f>
        <v>0</v>
      </c>
      <c r="EV174" s="89">
        <f ca="1">IFERROR(EV150*EV58^2*E3_Parameter!$C$18/(2*EV35),0)</f>
        <v>0</v>
      </c>
      <c r="EW174" s="89">
        <f ca="1">IFERROR(EW150*EW58^2*E3_Parameter!$C$18/(2*EW35),0)</f>
        <v>0</v>
      </c>
      <c r="EX174" s="89">
        <f ca="1">IFERROR(EX150*EX58^2*E3_Parameter!$C$18/(2*EX35),0)</f>
        <v>0</v>
      </c>
      <c r="EY174" s="89">
        <f ca="1">IFERROR(EY150*EY58^2*E3_Parameter!$C$18/(2*EY35),0)</f>
        <v>0</v>
      </c>
      <c r="EZ174" s="89">
        <f ca="1">IFERROR(EZ150*EZ58^2*E3_Parameter!$C$18/(2*EZ35),0)</f>
        <v>0</v>
      </c>
      <c r="FA174" s="89">
        <f ca="1">IFERROR(FA150*FA58^2*E3_Parameter!$C$18/(2*FA35),0)</f>
        <v>0</v>
      </c>
      <c r="FB174" s="89">
        <f ca="1">IFERROR(FB150*FB58^2*E3_Parameter!$C$18/(2*FB35),0)</f>
        <v>0</v>
      </c>
      <c r="FC174" s="89">
        <f ca="1">IFERROR(FC150*FC58^2*E3_Parameter!$C$18/(2*FC35),0)</f>
        <v>0</v>
      </c>
      <c r="FD174" s="89">
        <f ca="1">IFERROR(FD150*FD58^2*E3_Parameter!$C$18/(2*FD35),0)</f>
        <v>0</v>
      </c>
      <c r="FE174" s="89">
        <f ca="1">IFERROR(FE150*FE58^2*E3_Parameter!$C$18/(2*FE35),0)</f>
        <v>0</v>
      </c>
      <c r="FF174" s="89">
        <f ca="1">IFERROR(FF150*FF58^2*E3_Parameter!$C$18/(2*FF35),0)</f>
        <v>0</v>
      </c>
      <c r="FG174" s="89">
        <f ca="1">IFERROR(FG150*FG58^2*E3_Parameter!$C$18/(2*FG35),0)</f>
        <v>0</v>
      </c>
      <c r="FH174" s="89">
        <f ca="1">IFERROR(FH150*FH58^2*E3_Parameter!$C$18/(2*FH35),0)</f>
        <v>0</v>
      </c>
      <c r="FI174" s="89">
        <f ca="1">IFERROR(FI150*FI58^2*E3_Parameter!$C$18/(2*FI35),0)</f>
        <v>0</v>
      </c>
      <c r="FJ174" s="89">
        <f ca="1">IFERROR(FJ150*FJ58^2*E3_Parameter!$C$18/(2*FJ35),0)</f>
        <v>0</v>
      </c>
      <c r="FK174" s="89">
        <f ca="1">IFERROR(FK150*FK58^2*E3_Parameter!$C$18/(2*FK35),0)</f>
        <v>0</v>
      </c>
      <c r="FL174" s="89">
        <f ca="1">IFERROR(FL150*FL58^2*E3_Parameter!$C$18/(2*FL35),0)</f>
        <v>0</v>
      </c>
      <c r="FM174" s="89">
        <f ca="1">IFERROR(FM150*FM58^2*E3_Parameter!$C$18/(2*FM35),0)</f>
        <v>0</v>
      </c>
      <c r="FN174" s="89">
        <f ca="1">IFERROR(FN150*FN58^2*E3_Parameter!$C$18/(2*FN35),0)</f>
        <v>0</v>
      </c>
      <c r="FO174" s="89">
        <f ca="1">IFERROR(FO150*FO58^2*E3_Parameter!$C$18/(2*FO35),0)</f>
        <v>0</v>
      </c>
      <c r="FP174" s="89">
        <f ca="1">IFERROR(FP150*FP58^2*E3_Parameter!$C$18/(2*FP35),0)</f>
        <v>0</v>
      </c>
      <c r="FQ174" s="89">
        <f ca="1">IFERROR(FQ150*FQ58^2*E3_Parameter!$C$18/(2*FQ35),0)</f>
        <v>0</v>
      </c>
      <c r="FR174" s="89">
        <f ca="1">IFERROR(FR150*FR58^2*E3_Parameter!$C$18/(2*FR35),0)</f>
        <v>0</v>
      </c>
      <c r="FS174" s="89">
        <f ca="1">IFERROR(FS150*FS58^2*E3_Parameter!$C$18/(2*FS35),0)</f>
        <v>0</v>
      </c>
      <c r="FT174" s="89">
        <f ca="1">IFERROR(FT150*FT58^2*E3_Parameter!$C$18/(2*FT35),0)</f>
        <v>0</v>
      </c>
      <c r="FU174" s="89">
        <f ca="1">IFERROR(FU150*FU58^2*E3_Parameter!$C$18/(2*FU35),0)</f>
        <v>0</v>
      </c>
      <c r="FV174" s="89">
        <f ca="1">IFERROR(FV150*FV58^2*E3_Parameter!$C$18/(2*FV35),0)</f>
        <v>0</v>
      </c>
      <c r="FW174" s="89">
        <f ca="1">IFERROR(FW150*FW58^2*E3_Parameter!$C$18/(2*FW35),0)</f>
        <v>0</v>
      </c>
      <c r="FX174" s="89">
        <f ca="1">IFERROR(FX150*FX58^2*E3_Parameter!$C$18/(2*FX35),0)</f>
        <v>0</v>
      </c>
      <c r="FY174" s="89">
        <f ca="1">IFERROR(FY150*FY58^2*E3_Parameter!$C$18/(2*FY35),0)</f>
        <v>0</v>
      </c>
      <c r="FZ174" s="89">
        <f ca="1">IFERROR(FZ150*FZ58^2*E3_Parameter!$C$18/(2*FZ35),0)</f>
        <v>0</v>
      </c>
      <c r="GA174" s="89">
        <f ca="1">IFERROR(GA150*GA58^2*E3_Parameter!$C$18/(2*GA35),0)</f>
        <v>0</v>
      </c>
      <c r="GB174" s="89">
        <f ca="1">IFERROR(GB150*GB58^2*E3_Parameter!$C$18/(2*GB35),0)</f>
        <v>0</v>
      </c>
      <c r="GC174" s="89">
        <f ca="1">IFERROR(GC150*GC58^2*E3_Parameter!$C$18/(2*GC35),0)</f>
        <v>0</v>
      </c>
      <c r="GD174" s="89">
        <f ca="1">IFERROR(GD150*GD58^2*E3_Parameter!$C$18/(2*GD35),0)</f>
        <v>0</v>
      </c>
      <c r="GE174" s="89">
        <f ca="1">IFERROR(GE150*GE58^2*E3_Parameter!$C$18/(2*GE35),0)</f>
        <v>0</v>
      </c>
      <c r="GF174" s="89">
        <f ca="1">IFERROR(GF150*GF58^2*E3_Parameter!$C$18/(2*GF35),0)</f>
        <v>0</v>
      </c>
      <c r="GG174" s="89">
        <f ca="1">IFERROR(GG150*GG58^2*E3_Parameter!$C$18/(2*GG35),0)</f>
        <v>0</v>
      </c>
      <c r="GH174" s="89">
        <f ca="1">IFERROR(GH150*GH58^2*E3_Parameter!$C$18/(2*GH35),0)</f>
        <v>0</v>
      </c>
      <c r="GI174" s="89">
        <f ca="1">IFERROR(GI150*GI58^2*E3_Parameter!$C$18/(2*GI35),0)</f>
        <v>0</v>
      </c>
      <c r="GJ174" s="89">
        <f ca="1">IFERROR(GJ150*GJ58^2*E3_Parameter!$C$18/(2*GJ35),0)</f>
        <v>0</v>
      </c>
      <c r="GK174" s="89">
        <f ca="1">IFERROR(GK150*GK58^2*E3_Parameter!$C$18/(2*GK35),0)</f>
        <v>0</v>
      </c>
      <c r="GL174" s="89">
        <f ca="1">IFERROR(GL150*GL58^2*E3_Parameter!$C$18/(2*GL35),0)</f>
        <v>0</v>
      </c>
      <c r="GM174" s="89">
        <f ca="1">IFERROR(GM150*GM58^2*E3_Parameter!$C$18/(2*GM35),0)</f>
        <v>0</v>
      </c>
      <c r="GN174" s="89">
        <f ca="1">IFERROR(GN150*GN58^2*E3_Parameter!$C$18/(2*GN35),0)</f>
        <v>0</v>
      </c>
      <c r="GO174" s="89">
        <f ca="1">IFERROR(GO150*GO58^2*E3_Parameter!$C$18/(2*GO35),0)</f>
        <v>0</v>
      </c>
      <c r="GP174" s="89">
        <f ca="1">IFERROR(GP150*GP58^2*E3_Parameter!$C$18/(2*GP35),0)</f>
        <v>0</v>
      </c>
      <c r="GQ174" s="89">
        <f ca="1">IFERROR(GQ150*GQ58^2*E3_Parameter!$C$18/(2*GQ35),0)</f>
        <v>0</v>
      </c>
      <c r="GR174" s="89">
        <f ca="1">IFERROR(GR150*GR58^2*E3_Parameter!$C$18/(2*GR35),0)</f>
        <v>0</v>
      </c>
      <c r="GS174" s="89">
        <f ca="1">IFERROR(GS150*GS58^2*E3_Parameter!$C$18/(2*GS35),0)</f>
        <v>0</v>
      </c>
      <c r="GT174" s="89">
        <f ca="1">IFERROR(GT150*GT58^2*E3_Parameter!$C$18/(2*GT35),0)</f>
        <v>0</v>
      </c>
      <c r="GU174" s="89">
        <f ca="1">IFERROR(GU150*GU58^2*E3_Parameter!$C$18/(2*GU35),0)</f>
        <v>0</v>
      </c>
      <c r="GV174" s="89">
        <f ca="1">IFERROR(GV150*GV58^2*E3_Parameter!$C$18/(2*GV35),0)</f>
        <v>0</v>
      </c>
      <c r="GW174" s="89">
        <f ca="1">IFERROR(GW150*GW58^2*E3_Parameter!$C$18/(2*GW35),0)</f>
        <v>0</v>
      </c>
      <c r="GX174" s="89">
        <f ca="1">IFERROR(GX150*GX58^2*E3_Parameter!$C$18/(2*GX35),0)</f>
        <v>0</v>
      </c>
      <c r="GY174" s="89">
        <f ca="1">IFERROR(GY150*GY58^2*E3_Parameter!$C$18/(2*GY35),0)</f>
        <v>0</v>
      </c>
      <c r="GZ174" s="89">
        <f ca="1">IFERROR(GZ150*GZ58^2*E3_Parameter!$C$18/(2*GZ35),0)</f>
        <v>0</v>
      </c>
      <c r="HA174" s="89">
        <f ca="1">IFERROR(HA150*HA58^2*E3_Parameter!$C$18/(2*HA35),0)</f>
        <v>0</v>
      </c>
      <c r="HB174" s="89">
        <f ca="1">IFERROR(HB150*HB58^2*E3_Parameter!$C$18/(2*HB35),0)</f>
        <v>0</v>
      </c>
      <c r="HC174" s="89">
        <f ca="1">IFERROR(HC150*HC58^2*E3_Parameter!$C$18/(2*HC35),0)</f>
        <v>0</v>
      </c>
      <c r="HD174" s="89">
        <f ca="1">IFERROR(HD150*HD58^2*E3_Parameter!$C$18/(2*HD35),0)</f>
        <v>0</v>
      </c>
      <c r="HE174" s="89">
        <f ca="1">IFERROR(HE150*HE58^2*E3_Parameter!$C$18/(2*HE35),0)</f>
        <v>0</v>
      </c>
      <c r="HF174" s="89">
        <f ca="1">IFERROR(HF150*HF58^2*E3_Parameter!$C$18/(2*HF35),0)</f>
        <v>0</v>
      </c>
      <c r="HG174" s="89">
        <f ca="1">IFERROR(HG150*HG58^2*E3_Parameter!$C$18/(2*HG35),0)</f>
        <v>0</v>
      </c>
      <c r="HH174" s="89">
        <f ca="1">IFERROR(HH150*HH58^2*E3_Parameter!$C$18/(2*HH35),0)</f>
        <v>0</v>
      </c>
      <c r="HI174" s="89">
        <f ca="1">IFERROR(HI150*HI58^2*E3_Parameter!$C$18/(2*HI35),0)</f>
        <v>0</v>
      </c>
      <c r="HJ174" s="89">
        <f ca="1">IFERROR(HJ150*HJ58^2*E3_Parameter!$C$18/(2*HJ35),0)</f>
        <v>0</v>
      </c>
      <c r="HK174" s="89">
        <f ca="1">IFERROR(HK150*HK58^2*E3_Parameter!$C$18/(2*HK35),0)</f>
        <v>0</v>
      </c>
      <c r="HL174" s="89">
        <f ca="1">IFERROR(HL150*HL58^2*E3_Parameter!$C$18/(2*HL35),0)</f>
        <v>0</v>
      </c>
      <c r="HM174" s="89">
        <f ca="1">IFERROR(HM150*HM58^2*E3_Parameter!$C$18/(2*HM35),0)</f>
        <v>0</v>
      </c>
      <c r="HN174" s="89">
        <f ca="1">IFERROR(HN150*HN58^2*E3_Parameter!$C$18/(2*HN35),0)</f>
        <v>0</v>
      </c>
      <c r="HO174" s="89">
        <f ca="1">IFERROR(HO150*HO58^2*E3_Parameter!$C$18/(2*HO35),0)</f>
        <v>0</v>
      </c>
      <c r="HP174" s="89">
        <f ca="1">IFERROR(HP150*HP58^2*E3_Parameter!$C$18/(2*HP35),0)</f>
        <v>0</v>
      </c>
      <c r="HQ174" s="89">
        <f ca="1">IFERROR(HQ150*HQ58^2*E3_Parameter!$C$18/(2*HQ35),0)</f>
        <v>0</v>
      </c>
      <c r="HR174" s="89">
        <f ca="1">IFERROR(HR150*HR58^2*E3_Parameter!$C$18/(2*HR35),0)</f>
        <v>0</v>
      </c>
      <c r="HS174" s="89">
        <f ca="1">IFERROR(HS150*HS58^2*E3_Parameter!$C$18/(2*HS35),0)</f>
        <v>0</v>
      </c>
      <c r="HT174" s="89">
        <f ca="1">IFERROR(HT150*HT58^2*E3_Parameter!$C$18/(2*HT35),0)</f>
        <v>0</v>
      </c>
      <c r="HU174" s="89">
        <f ca="1">IFERROR(HU150*HU58^2*E3_Parameter!$C$18/(2*HU35),0)</f>
        <v>0</v>
      </c>
      <c r="HV174" s="89">
        <f ca="1">IFERROR(HV150*HV58^2*E3_Parameter!$C$18/(2*HV35),0)</f>
        <v>0</v>
      </c>
      <c r="HW174" s="89">
        <f ca="1">IFERROR(HW150*HW58^2*E3_Parameter!$C$18/(2*HW35),0)</f>
        <v>0</v>
      </c>
      <c r="HX174" s="89">
        <f ca="1">IFERROR(HX150*HX58^2*E3_Parameter!$C$18/(2*HX35),0)</f>
        <v>0</v>
      </c>
      <c r="HY174" s="89">
        <f ca="1">IFERROR(HY150*HY58^2*E3_Parameter!$C$18/(2*HY35),0)</f>
        <v>0</v>
      </c>
      <c r="HZ174" s="89">
        <f ca="1">IFERROR(HZ150*HZ58^2*E3_Parameter!$C$18/(2*HZ35),0)</f>
        <v>0</v>
      </c>
      <c r="IA174" s="89">
        <f ca="1">IFERROR(IA150*IA58^2*E3_Parameter!$C$18/(2*IA35),0)</f>
        <v>0</v>
      </c>
      <c r="IB174" s="89">
        <f ca="1">IFERROR(IB150*IB58^2*E3_Parameter!$C$18/(2*IB35),0)</f>
        <v>0</v>
      </c>
      <c r="IC174" s="89">
        <f ca="1">IFERROR(IC150*IC58^2*E3_Parameter!$C$18/(2*IC35),0)</f>
        <v>0</v>
      </c>
      <c r="ID174" s="89">
        <f ca="1">IFERROR(ID150*ID58^2*E3_Parameter!$C$18/(2*ID35),0)</f>
        <v>0</v>
      </c>
      <c r="IE174" s="89">
        <f ca="1">IFERROR(IE150*IE58^2*E3_Parameter!$C$18/(2*IE35),0)</f>
        <v>0</v>
      </c>
      <c r="IF174" s="89">
        <f ca="1">IFERROR(IF150*IF58^2*E3_Parameter!$C$18/(2*IF35),0)</f>
        <v>0</v>
      </c>
      <c r="IG174" s="89">
        <f ca="1">IFERROR(IG150*IG58^2*E3_Parameter!$C$18/(2*IG35),0)</f>
        <v>0</v>
      </c>
      <c r="IH174" s="89">
        <f ca="1">IFERROR(IH150*IH58^2*E3_Parameter!$C$18/(2*IH35),0)</f>
        <v>0</v>
      </c>
      <c r="II174" s="89">
        <f ca="1">IFERROR(II150*II58^2*E3_Parameter!$C$18/(2*II35),0)</f>
        <v>0</v>
      </c>
      <c r="IJ174" s="89">
        <f ca="1">IFERROR(IJ150*IJ58^2*E3_Parameter!$C$18/(2*IJ35),0)</f>
        <v>0</v>
      </c>
      <c r="IK174" s="89">
        <f ca="1">IFERROR(IK150*IK58^2*E3_Parameter!$C$18/(2*IK35),0)</f>
        <v>0</v>
      </c>
      <c r="IL174" s="89">
        <f ca="1">IFERROR(IL150*IL58^2*E3_Parameter!$C$18/(2*IL35),0)</f>
        <v>0</v>
      </c>
      <c r="IM174" s="89">
        <f ca="1">IFERROR(IM150*IM58^2*E3_Parameter!$C$18/(2*IM35),0)</f>
        <v>0</v>
      </c>
      <c r="IN174" s="89">
        <f ca="1">IFERROR(IN150*IN58^2*E3_Parameter!$C$18/(2*IN35),0)</f>
        <v>0</v>
      </c>
      <c r="IO174" s="89">
        <f ca="1">IFERROR(IO150*IO58^2*E3_Parameter!$C$18/(2*IO35),0)</f>
        <v>0</v>
      </c>
      <c r="IP174" s="89">
        <f ca="1">IFERROR(IP150*IP58^2*E3_Parameter!$C$18/(2*IP35),0)</f>
        <v>0</v>
      </c>
      <c r="IQ174" s="89">
        <f ca="1">IFERROR(IQ150*IQ58^2*E3_Parameter!$C$18/(2*IQ35),0)</f>
        <v>0</v>
      </c>
      <c r="IR174" s="89">
        <f ca="1">IFERROR(IR150*IR58^2*E3_Parameter!$C$18/(2*IR35),0)</f>
        <v>0</v>
      </c>
      <c r="IS174" s="89">
        <f ca="1">IFERROR(IS150*IS58^2*E3_Parameter!$C$18/(2*IS35),0)</f>
        <v>0</v>
      </c>
      <c r="IT174" s="89">
        <f ca="1">IFERROR(IT150*IT58^2*E3_Parameter!$C$18/(2*IT35),0)</f>
        <v>0</v>
      </c>
      <c r="IU174" s="89">
        <f ca="1">IFERROR(IU150*IU58^2*E3_Parameter!$C$18/(2*IU35),0)</f>
        <v>0</v>
      </c>
      <c r="IV174" s="89">
        <f ca="1">IFERROR(IV150*IV58^2*E3_Parameter!$C$18/(2*IV35),0)</f>
        <v>0</v>
      </c>
      <c r="IW174" s="89">
        <f ca="1">IFERROR(IW150*IW58^2*E3_Parameter!$C$18/(2*IW35),0)</f>
        <v>0</v>
      </c>
      <c r="IX174" s="89">
        <f ca="1">IFERROR(IX150*IX58^2*E3_Parameter!$C$18/(2*IX35),0)</f>
        <v>0</v>
      </c>
      <c r="IY174" s="89">
        <f ca="1">IFERROR(IY150*IY58^2*E3_Parameter!$C$18/(2*IY35),0)</f>
        <v>0</v>
      </c>
      <c r="IZ174" s="89">
        <f ca="1">IFERROR(IZ150*IZ58^2*E3_Parameter!$C$18/(2*IZ35),0)</f>
        <v>0</v>
      </c>
      <c r="JA174" s="89">
        <f ca="1">IFERROR(JA150*JA58^2*E3_Parameter!$C$18/(2*JA35),0)</f>
        <v>0</v>
      </c>
      <c r="JB174" s="89">
        <f ca="1">IFERROR(JB150*JB58^2*E3_Parameter!$C$18/(2*JB35),0)</f>
        <v>0</v>
      </c>
      <c r="JC174" s="89">
        <f ca="1">IFERROR(JC150*JC58^2*E3_Parameter!$C$18/(2*JC35),0)</f>
        <v>0</v>
      </c>
      <c r="JD174" s="89">
        <f ca="1">IFERROR(JD150*JD58^2*E3_Parameter!$C$18/(2*JD35),0)</f>
        <v>0</v>
      </c>
      <c r="JE174" s="89">
        <f ca="1">IFERROR(JE150*JE58^2*E3_Parameter!$C$18/(2*JE35),0)</f>
        <v>0</v>
      </c>
      <c r="JF174" s="89">
        <f ca="1">IFERROR(JF150*JF58^2*E3_Parameter!$C$18/(2*JF35),0)</f>
        <v>0</v>
      </c>
      <c r="JG174" s="89">
        <f ca="1">IFERROR(JG150*JG58^2*E3_Parameter!$C$18/(2*JG35),0)</f>
        <v>0</v>
      </c>
      <c r="JH174" s="89">
        <f ca="1">IFERROR(JH150*JH58^2*E3_Parameter!$C$18/(2*JH35),0)</f>
        <v>0</v>
      </c>
      <c r="JI174" s="89">
        <f ca="1">IFERROR(JI150*JI58^2*E3_Parameter!$C$18/(2*JI35),0)</f>
        <v>0</v>
      </c>
      <c r="JJ174" s="89">
        <f ca="1">IFERROR(JJ150*JJ58^2*E3_Parameter!$C$18/(2*JJ35),0)</f>
        <v>0</v>
      </c>
      <c r="JK174" s="89">
        <f ca="1">IFERROR(JK150*JK58^2*E3_Parameter!$C$18/(2*JK35),0)</f>
        <v>0</v>
      </c>
      <c r="JL174" s="89">
        <f ca="1">IFERROR(JL150*JL58^2*E3_Parameter!$C$18/(2*JL35),0)</f>
        <v>0</v>
      </c>
      <c r="JM174" s="89">
        <f ca="1">IFERROR(JM150*JM58^2*E3_Parameter!$C$18/(2*JM35),0)</f>
        <v>0</v>
      </c>
      <c r="JN174" s="89">
        <f ca="1">IFERROR(JN150*JN58^2*E3_Parameter!$C$18/(2*JN35),0)</f>
        <v>0</v>
      </c>
      <c r="JO174" s="89">
        <f ca="1">IFERROR(JO150*JO58^2*E3_Parameter!$C$18/(2*JO35),0)</f>
        <v>0</v>
      </c>
      <c r="JP174" s="89">
        <f ca="1">IFERROR(JP150*JP58^2*E3_Parameter!$C$18/(2*JP35),0)</f>
        <v>0</v>
      </c>
      <c r="JQ174" s="89">
        <f ca="1">IFERROR(JQ150*JQ58^2*E3_Parameter!$C$18/(2*JQ35),0)</f>
        <v>0</v>
      </c>
      <c r="JR174" s="89">
        <f ca="1">IFERROR(JR150*JR58^2*E3_Parameter!$C$18/(2*JR35),0)</f>
        <v>0</v>
      </c>
      <c r="JS174" s="89">
        <f ca="1">IFERROR(JS150*JS58^2*E3_Parameter!$C$18/(2*JS35),0)</f>
        <v>0</v>
      </c>
      <c r="JT174" s="89">
        <f ca="1">IFERROR(JT150*JT58^2*E3_Parameter!$C$18/(2*JT35),0)</f>
        <v>0</v>
      </c>
      <c r="JU174" s="89">
        <f ca="1">IFERROR(JU150*JU58^2*E3_Parameter!$C$18/(2*JU35),0)</f>
        <v>0</v>
      </c>
      <c r="JV174" s="89">
        <f ca="1">IFERROR(JV150*JV58^2*E3_Parameter!$C$18/(2*JV35),0)</f>
        <v>0</v>
      </c>
      <c r="JW174" s="89">
        <f ca="1">IFERROR(JW150*JW58^2*E3_Parameter!$C$18/(2*JW35),0)</f>
        <v>0</v>
      </c>
      <c r="JX174" s="89">
        <f ca="1">IFERROR(JX150*JX58^2*E3_Parameter!$C$18/(2*JX35),0)</f>
        <v>0</v>
      </c>
      <c r="JY174" s="89">
        <f ca="1">IFERROR(JY150*JY58^2*E3_Parameter!$C$18/(2*JY35),0)</f>
        <v>0</v>
      </c>
      <c r="JZ174" s="89">
        <f ca="1">IFERROR(JZ150*JZ58^2*E3_Parameter!$C$18/(2*JZ35),0)</f>
        <v>0</v>
      </c>
      <c r="KA174" s="89">
        <f ca="1">IFERROR(KA150*KA58^2*E3_Parameter!$C$18/(2*KA35),0)</f>
        <v>0</v>
      </c>
      <c r="KB174" s="89">
        <f ca="1">IFERROR(KB150*KB58^2*E3_Parameter!$C$18/(2*KB35),0)</f>
        <v>0</v>
      </c>
      <c r="KC174" s="89">
        <f ca="1">IFERROR(KC150*KC58^2*E3_Parameter!$C$18/(2*KC35),0)</f>
        <v>0</v>
      </c>
      <c r="KD174" s="89">
        <f ca="1">IFERROR(KD150*KD58^2*E3_Parameter!$C$18/(2*KD35),0)</f>
        <v>0</v>
      </c>
      <c r="KE174" s="89">
        <f ca="1">IFERROR(KE150*KE58^2*E3_Parameter!$C$18/(2*KE35),0)</f>
        <v>0</v>
      </c>
      <c r="KF174" s="89">
        <f ca="1">IFERROR(KF150*KF58^2*E3_Parameter!$C$18/(2*KF35),0)</f>
        <v>0</v>
      </c>
      <c r="KG174" s="89">
        <f ca="1">IFERROR(KG150*KG58^2*E3_Parameter!$C$18/(2*KG35),0)</f>
        <v>0</v>
      </c>
      <c r="KH174" s="89">
        <f ca="1">IFERROR(KH150*KH58^2*E3_Parameter!$C$18/(2*KH35),0)</f>
        <v>0</v>
      </c>
      <c r="KI174" s="89">
        <f ca="1">IFERROR(KI150*KI58^2*E3_Parameter!$C$18/(2*KI35),0)</f>
        <v>0</v>
      </c>
      <c r="KJ174" s="89">
        <f ca="1">IFERROR(KJ150*KJ58^2*E3_Parameter!$C$18/(2*KJ35),0)</f>
        <v>0</v>
      </c>
      <c r="KK174" s="89">
        <f ca="1">IFERROR(KK150*KK58^2*E3_Parameter!$C$18/(2*KK35),0)</f>
        <v>0</v>
      </c>
      <c r="KL174" s="89">
        <f ca="1">IFERROR(KL150*KL58^2*E3_Parameter!$C$18/(2*KL35),0)</f>
        <v>0</v>
      </c>
      <c r="KM174" s="89">
        <f ca="1">IFERROR(KM150*KM58^2*E3_Parameter!$C$18/(2*KM35),0)</f>
        <v>0</v>
      </c>
      <c r="KN174" s="89">
        <f ca="1">IFERROR(KN150*KN58^2*E3_Parameter!$C$18/(2*KN35),0)</f>
        <v>0</v>
      </c>
      <c r="KO174" s="89">
        <f ca="1">IFERROR(KO150*KO58^2*E3_Parameter!$C$18/(2*KO35),0)</f>
        <v>0</v>
      </c>
      <c r="KP174" s="89">
        <f ca="1">IFERROR(KP150*KP58^2*E3_Parameter!$C$18/(2*KP35),0)</f>
        <v>0</v>
      </c>
      <c r="KQ174" s="89">
        <f ca="1">IFERROR(KQ150*KQ58^2*E3_Parameter!$C$18/(2*KQ35),0)</f>
        <v>0</v>
      </c>
      <c r="KR174" s="89">
        <f ca="1">IFERROR(KR150*KR58^2*E3_Parameter!$C$18/(2*KR35),0)</f>
        <v>0</v>
      </c>
      <c r="KS174" s="89">
        <f ca="1">IFERROR(KS150*KS58^2*E3_Parameter!$C$18/(2*KS35),0)</f>
        <v>0</v>
      </c>
      <c r="KT174" s="89">
        <f ca="1">IFERROR(KT150*KT58^2*E3_Parameter!$C$18/(2*KT35),0)</f>
        <v>0</v>
      </c>
      <c r="KU174" s="89">
        <f ca="1">IFERROR(KU150*KU58^2*E3_Parameter!$C$18/(2*KU35),0)</f>
        <v>0</v>
      </c>
      <c r="KV174" s="89">
        <f ca="1">IFERROR(KV150*KV58^2*E3_Parameter!$C$18/(2*KV35),0)</f>
        <v>0</v>
      </c>
      <c r="KW174" s="89">
        <f ca="1">IFERROR(KW150*KW58^2*E3_Parameter!$C$18/(2*KW35),0)</f>
        <v>0</v>
      </c>
      <c r="KX174" s="89">
        <f ca="1">IFERROR(KX150*KX58^2*E3_Parameter!$C$18/(2*KX35),0)</f>
        <v>0</v>
      </c>
      <c r="KY174" s="89">
        <f ca="1">IFERROR(KY150*KY58^2*E3_Parameter!$C$18/(2*KY35),0)</f>
        <v>0</v>
      </c>
      <c r="KZ174" s="89">
        <f ca="1">IFERROR(KZ150*KZ58^2*E3_Parameter!$C$18/(2*KZ35),0)</f>
        <v>0</v>
      </c>
      <c r="LA174" s="89">
        <f ca="1">IFERROR(LA150*LA58^2*E3_Parameter!$C$18/(2*LA35),0)</f>
        <v>0</v>
      </c>
      <c r="LB174" s="89">
        <f ca="1">IFERROR(LB150*LB58^2*E3_Parameter!$C$18/(2*LB35),0)</f>
        <v>0</v>
      </c>
      <c r="LC174" s="89">
        <f ca="1">IFERROR(LC150*LC58^2*E3_Parameter!$C$18/(2*LC35),0)</f>
        <v>0</v>
      </c>
      <c r="LD174" s="89">
        <f ca="1">IFERROR(LD150*LD58^2*E3_Parameter!$C$18/(2*LD35),0)</f>
        <v>0</v>
      </c>
      <c r="LE174" s="89">
        <f ca="1">IFERROR(LE150*LE58^2*E3_Parameter!$C$18/(2*LE35),0)</f>
        <v>0</v>
      </c>
      <c r="LF174" s="89">
        <f ca="1">IFERROR(LF150*LF58^2*E3_Parameter!$C$18/(2*LF35),0)</f>
        <v>0</v>
      </c>
      <c r="LG174" s="89">
        <f ca="1">IFERROR(LG150*LG58^2*E3_Parameter!$C$18/(2*LG35),0)</f>
        <v>0</v>
      </c>
      <c r="LH174" s="89">
        <f ca="1">IFERROR(LH150*LH58^2*E3_Parameter!$C$18/(2*LH35),0)</f>
        <v>0</v>
      </c>
      <c r="LI174" s="89">
        <f ca="1">IFERROR(LI150*LI58^2*E3_Parameter!$C$18/(2*LI35),0)</f>
        <v>0</v>
      </c>
      <c r="LJ174" s="89">
        <f ca="1">IFERROR(LJ150*LJ58^2*E3_Parameter!$C$18/(2*LJ35),0)</f>
        <v>0</v>
      </c>
      <c r="LK174" s="89">
        <f ca="1">IFERROR(LK150*LK58^2*E3_Parameter!$C$18/(2*LK35),0)</f>
        <v>0</v>
      </c>
      <c r="LL174" s="89">
        <f ca="1">IFERROR(LL150*LL58^2*E3_Parameter!$C$18/(2*LL35),0)</f>
        <v>0</v>
      </c>
      <c r="LM174" s="89">
        <f ca="1">IFERROR(LM150*LM58^2*E3_Parameter!$C$18/(2*LM35),0)</f>
        <v>0</v>
      </c>
      <c r="LN174" s="89">
        <f ca="1">IFERROR(LN150*LN58^2*E3_Parameter!$C$18/(2*LN35),0)</f>
        <v>0</v>
      </c>
      <c r="LO174" s="89">
        <f ca="1">IFERROR(LO150*LO58^2*E3_Parameter!$C$18/(2*LO35),0)</f>
        <v>0</v>
      </c>
      <c r="LP174" s="89">
        <f ca="1">IFERROR(LP150*LP58^2*E3_Parameter!$C$18/(2*LP35),0)</f>
        <v>0</v>
      </c>
      <c r="LQ174" s="89">
        <f ca="1">IFERROR(LQ150*LQ58^2*E3_Parameter!$C$18/(2*LQ35),0)</f>
        <v>0</v>
      </c>
      <c r="LR174" s="89">
        <f ca="1">IFERROR(LR150*LR58^2*E3_Parameter!$C$18/(2*LR35),0)</f>
        <v>0</v>
      </c>
      <c r="LS174" s="89">
        <f ca="1">IFERROR(LS150*LS58^2*E3_Parameter!$C$18/(2*LS35),0)</f>
        <v>0</v>
      </c>
      <c r="LT174" s="89">
        <f ca="1">IFERROR(LT150*LT58^2*E3_Parameter!$C$18/(2*LT35),0)</f>
        <v>0</v>
      </c>
      <c r="LU174" s="89">
        <f ca="1">IFERROR(LU150*LU58^2*E3_Parameter!$C$18/(2*LU35),0)</f>
        <v>0</v>
      </c>
      <c r="LV174" s="89">
        <f ca="1">IFERROR(LV150*LV58^2*E3_Parameter!$C$18/(2*LV35),0)</f>
        <v>0</v>
      </c>
      <c r="LW174" s="89">
        <f ca="1">IFERROR(LW150*LW58^2*E3_Parameter!$C$18/(2*LW35),0)</f>
        <v>0</v>
      </c>
      <c r="LX174" s="89">
        <f ca="1">IFERROR(LX150*LX58^2*E3_Parameter!$C$18/(2*LX35),0)</f>
        <v>0</v>
      </c>
      <c r="LY174" s="89">
        <f ca="1">IFERROR(LY150*LY58^2*E3_Parameter!$C$18/(2*LY35),0)</f>
        <v>0</v>
      </c>
      <c r="LZ174" s="89">
        <f ca="1">IFERROR(LZ150*LZ58^2*E3_Parameter!$C$18/(2*LZ35),0)</f>
        <v>0</v>
      </c>
      <c r="MA174" s="89">
        <f ca="1">IFERROR(MA150*MA58^2*E3_Parameter!$C$18/(2*MA35),0)</f>
        <v>0</v>
      </c>
      <c r="MB174" s="89">
        <f ca="1">IFERROR(MB150*MB58^2*E3_Parameter!$C$18/(2*MB35),0)</f>
        <v>0</v>
      </c>
      <c r="MC174" s="89">
        <f ca="1">IFERROR(MC150*MC58^2*E3_Parameter!$C$18/(2*MC35),0)</f>
        <v>0</v>
      </c>
      <c r="MD174" s="89">
        <f ca="1">IFERROR(MD150*MD58^2*E3_Parameter!$C$18/(2*MD35),0)</f>
        <v>0</v>
      </c>
      <c r="ME174" s="89">
        <f ca="1">IFERROR(ME150*ME58^2*E3_Parameter!$C$18/(2*ME35),0)</f>
        <v>0</v>
      </c>
      <c r="MF174" s="89">
        <f ca="1">IFERROR(MF150*MF58^2*E3_Parameter!$C$18/(2*MF35),0)</f>
        <v>0</v>
      </c>
      <c r="MG174" s="89">
        <f ca="1">IFERROR(MG150*MG58^2*E3_Parameter!$C$18/(2*MG35),0)</f>
        <v>0</v>
      </c>
      <c r="MH174" s="89">
        <f ca="1">IFERROR(MH150*MH58^2*E3_Parameter!$C$18/(2*MH35),0)</f>
        <v>0</v>
      </c>
      <c r="MI174" s="89">
        <f ca="1">IFERROR(MI150*MI58^2*E3_Parameter!$C$18/(2*MI35),0)</f>
        <v>0</v>
      </c>
      <c r="MJ174" s="89">
        <f ca="1">IFERROR(MJ150*MJ58^2*E3_Parameter!$C$18/(2*MJ35),0)</f>
        <v>0</v>
      </c>
      <c r="MK174" s="89">
        <f ca="1">IFERROR(MK150*MK58^2*E3_Parameter!$C$18/(2*MK35),0)</f>
        <v>0</v>
      </c>
      <c r="ML174" s="89">
        <f ca="1">IFERROR(ML150*ML58^2*E3_Parameter!$C$18/(2*ML35),0)</f>
        <v>0</v>
      </c>
      <c r="MM174" s="89">
        <f ca="1">IFERROR(MM150*MM58^2*E3_Parameter!$C$18/(2*MM35),0)</f>
        <v>0</v>
      </c>
      <c r="MN174" s="89">
        <f ca="1">IFERROR(MN150*MN58^2*E3_Parameter!$C$18/(2*MN35),0)</f>
        <v>0</v>
      </c>
      <c r="MO174" s="89">
        <f ca="1">IFERROR(MO150*MO58^2*E3_Parameter!$C$18/(2*MO35),0)</f>
        <v>0</v>
      </c>
      <c r="MP174" s="89">
        <f ca="1">IFERROR(MP150*MP58^2*E3_Parameter!$C$18/(2*MP35),0)</f>
        <v>0</v>
      </c>
      <c r="MQ174" s="89">
        <f ca="1">IFERROR(MQ150*MQ58^2*E3_Parameter!$C$18/(2*MQ35),0)</f>
        <v>0</v>
      </c>
      <c r="MR174" s="89">
        <f ca="1">IFERROR(MR150*MR58^2*E3_Parameter!$C$18/(2*MR35),0)</f>
        <v>0</v>
      </c>
      <c r="MS174" s="89">
        <f ca="1">IFERROR(MS150*MS58^2*E3_Parameter!$C$18/(2*MS35),0)</f>
        <v>0</v>
      </c>
      <c r="MT174" s="89">
        <f ca="1">IFERROR(MT150*MT58^2*E3_Parameter!$C$18/(2*MT35),0)</f>
        <v>0</v>
      </c>
      <c r="MU174" s="89">
        <f ca="1">IFERROR(MU150*MU58^2*E3_Parameter!$C$18/(2*MU35),0)</f>
        <v>0</v>
      </c>
      <c r="MV174" s="89">
        <f ca="1">IFERROR(MV150*MV58^2*E3_Parameter!$C$18/(2*MV35),0)</f>
        <v>0</v>
      </c>
      <c r="MW174" s="89">
        <f ca="1">IFERROR(MW150*MW58^2*E3_Parameter!$C$18/(2*MW35),0)</f>
        <v>0</v>
      </c>
      <c r="MX174" s="89">
        <f ca="1">IFERROR(MX150*MX58^2*E3_Parameter!$C$18/(2*MX35),0)</f>
        <v>0</v>
      </c>
      <c r="MY174" s="89">
        <f ca="1">IFERROR(MY150*MY58^2*E3_Parameter!$C$18/(2*MY35),0)</f>
        <v>0</v>
      </c>
      <c r="MZ174" s="89">
        <f ca="1">IFERROR(MZ150*MZ58^2*E3_Parameter!$C$18/(2*MZ35),0)</f>
        <v>0</v>
      </c>
      <c r="NA174" s="89">
        <f ca="1">IFERROR(NA150*NA58^2*E3_Parameter!$C$18/(2*NA35),0)</f>
        <v>0</v>
      </c>
      <c r="NB174" s="89">
        <f ca="1">IFERROR(NB150*NB58^2*E3_Parameter!$C$18/(2*NB35),0)</f>
        <v>0</v>
      </c>
      <c r="NC174" s="89">
        <f ca="1">IFERROR(NC150*NC58^2*E3_Parameter!$C$18/(2*NC35),0)</f>
        <v>0</v>
      </c>
      <c r="ND174" s="89">
        <f ca="1">IFERROR(ND150*ND58^2*E3_Parameter!$C$18/(2*ND35),0)</f>
        <v>0</v>
      </c>
      <c r="NE174" s="89">
        <f ca="1">IFERROR(NE150*NE58^2*E3_Parameter!$C$18/(2*NE35),0)</f>
        <v>0</v>
      </c>
      <c r="NF174" s="89">
        <f ca="1">IFERROR(NF150*NF58^2*E3_Parameter!$C$18/(2*NF35),0)</f>
        <v>0</v>
      </c>
      <c r="NG174" s="89">
        <f ca="1">IFERROR(NG150*NG58^2*E3_Parameter!$C$18/(2*NG35),0)</f>
        <v>0</v>
      </c>
      <c r="NH174" s="89">
        <f ca="1">IFERROR(NH150*NH58^2*E3_Parameter!$C$18/(2*NH35),0)</f>
        <v>0</v>
      </c>
      <c r="NI174" s="89">
        <f ca="1">IFERROR(NI150*NI58^2*E3_Parameter!$C$18/(2*NI35),0)</f>
        <v>0</v>
      </c>
      <c r="NJ174" s="89">
        <f ca="1">IFERROR(NJ150*NJ58^2*E3_Parameter!$C$18/(2*NJ35),0)</f>
        <v>0</v>
      </c>
      <c r="NK174" s="89">
        <f ca="1">IFERROR(NK150*NK58^2*E3_Parameter!$C$18/(2*NK35),0)</f>
        <v>0</v>
      </c>
      <c r="NL174" s="89">
        <f ca="1">IFERROR(NL150*NL58^2*E3_Parameter!$C$18/(2*NL35),0)</f>
        <v>0</v>
      </c>
      <c r="NM174" s="89">
        <f ca="1">IFERROR(NM150*NM58^2*E3_Parameter!$C$18/(2*NM35),0)</f>
        <v>0</v>
      </c>
      <c r="NN174" s="89">
        <f ca="1">IFERROR(NN150*NN58^2*E3_Parameter!$C$18/(2*NN35),0)</f>
        <v>0</v>
      </c>
      <c r="NO174" s="89">
        <f ca="1">IFERROR(NO150*NO58^2*E3_Parameter!$C$18/(2*NO35),0)</f>
        <v>0</v>
      </c>
      <c r="NP174" s="89">
        <f ca="1">IFERROR(NP150*NP58^2*E3_Parameter!$C$18/(2*NP35),0)</f>
        <v>0</v>
      </c>
      <c r="NQ174" s="89">
        <f ca="1">IFERROR(NQ150*NQ58^2*E3_Parameter!$C$18/(2*NQ35),0)</f>
        <v>0</v>
      </c>
      <c r="NR174" s="89">
        <f ca="1">IFERROR(NR150*NR58^2*E3_Parameter!$C$18/(2*NR35),0)</f>
        <v>0</v>
      </c>
      <c r="NS174" s="89">
        <f ca="1">IFERROR(NS150*NS58^2*E3_Parameter!$C$18/(2*NS35),0)</f>
        <v>0</v>
      </c>
      <c r="NT174" s="89">
        <f ca="1">IFERROR(NT150*NT58^2*E3_Parameter!$C$18/(2*NT35),0)</f>
        <v>0</v>
      </c>
      <c r="NU174" s="89">
        <f ca="1">IFERROR(NU150*NU58^2*E3_Parameter!$C$18/(2*NU35),0)</f>
        <v>0</v>
      </c>
      <c r="NV174" s="89">
        <f ca="1">IFERROR(NV150*NV58^2*E3_Parameter!$C$18/(2*NV35),0)</f>
        <v>0</v>
      </c>
      <c r="NW174" s="89">
        <f ca="1">IFERROR(NW150*NW58^2*E3_Parameter!$C$18/(2*NW35),0)</f>
        <v>0</v>
      </c>
      <c r="NX174" s="89">
        <f ca="1">IFERROR(NX150*NX58^2*E3_Parameter!$C$18/(2*NX35),0)</f>
        <v>0</v>
      </c>
      <c r="NY174" s="89">
        <f ca="1">IFERROR(NY150*NY58^2*E3_Parameter!$C$18/(2*NY35),0)</f>
        <v>0</v>
      </c>
      <c r="NZ174" s="89">
        <f ca="1">IFERROR(NZ150*NZ58^2*E3_Parameter!$C$18/(2*NZ35),0)</f>
        <v>0</v>
      </c>
      <c r="OA174" s="89">
        <f ca="1">IFERROR(OA150*OA58^2*E3_Parameter!$C$18/(2*OA35),0)</f>
        <v>0</v>
      </c>
      <c r="OB174" s="89">
        <f ca="1">IFERROR(OB150*OB58^2*E3_Parameter!$C$18/(2*OB35),0)</f>
        <v>0</v>
      </c>
      <c r="OC174" s="89">
        <f ca="1">IFERROR(OC150*OC58^2*E3_Parameter!$C$18/(2*OC35),0)</f>
        <v>0</v>
      </c>
      <c r="OD174" s="89">
        <f ca="1">IFERROR(OD150*OD58^2*E3_Parameter!$C$18/(2*OD35),0)</f>
        <v>0</v>
      </c>
      <c r="OE174" s="89">
        <f ca="1">IFERROR(OE150*OE58^2*E3_Parameter!$C$18/(2*OE35),0)</f>
        <v>0</v>
      </c>
      <c r="OF174" s="89">
        <f ca="1">IFERROR(OF150*OF58^2*E3_Parameter!$C$18/(2*OF35),0)</f>
        <v>0</v>
      </c>
      <c r="OG174" s="89">
        <f ca="1">IFERROR(OG150*OG58^2*E3_Parameter!$C$18/(2*OG35),0)</f>
        <v>0</v>
      </c>
      <c r="OH174" s="89">
        <f ca="1">IFERROR(OH150*OH58^2*E3_Parameter!$C$18/(2*OH35),0)</f>
        <v>0</v>
      </c>
      <c r="OI174" s="89">
        <f ca="1">IFERROR(OI150*OI58^2*E3_Parameter!$C$18/(2*OI35),0)</f>
        <v>0</v>
      </c>
      <c r="OJ174" s="89">
        <f ca="1">IFERROR(OJ150*OJ58^2*E3_Parameter!$C$18/(2*OJ35),0)</f>
        <v>0</v>
      </c>
      <c r="OK174" s="89">
        <f ca="1">IFERROR(OK150*OK58^2*E3_Parameter!$C$18/(2*OK35),0)</f>
        <v>0</v>
      </c>
      <c r="OL174" s="89">
        <f ca="1">IFERROR(OL150*OL58^2*E3_Parameter!$C$18/(2*OL35),0)</f>
        <v>0</v>
      </c>
      <c r="OM174" s="89">
        <f ca="1">IFERROR(OM150*OM58^2*E3_Parameter!$C$18/(2*OM35),0)</f>
        <v>0</v>
      </c>
    </row>
    <row r="175" spans="1:403" x14ac:dyDescent="0.3">
      <c r="A175" s="84">
        <v>12</v>
      </c>
      <c r="B175" s="84">
        <v>250</v>
      </c>
      <c r="C175" s="85" t="s">
        <v>88</v>
      </c>
      <c r="D175" s="89">
        <f ca="1">IFERROR(D151*D59^2*E3_Parameter!$C$18/(2*D36),0)</f>
        <v>0.49605279245375128</v>
      </c>
      <c r="E175" s="89">
        <f ca="1">IFERROR(E151*E59^2*E3_Parameter!$C$18/(2*E36),0)</f>
        <v>1.1262776377911614E-3</v>
      </c>
      <c r="F175" s="89">
        <f ca="1">IFERROR(F151*F59^2*E3_Parameter!$C$18/(2*F36),0)</f>
        <v>0.47232325296254224</v>
      </c>
      <c r="G175" s="89">
        <f ca="1">IFERROR(G151*G59^2*E3_Parameter!$C$18/(2*G36),0)</f>
        <v>0.13563740222349882</v>
      </c>
      <c r="H175" s="89">
        <f ca="1">IFERROR(H151*H59^2*E3_Parameter!$C$18/(2*H36),0)</f>
        <v>2.7932897869443363E-2</v>
      </c>
      <c r="I175" s="89">
        <f ca="1">IFERROR(I151*I59^2*E3_Parameter!$C$18/(2*I36),0)</f>
        <v>8.6701810249308255E-3</v>
      </c>
      <c r="J175" s="89">
        <f ca="1">IFERROR(J151*J59^2*E3_Parameter!$C$18/(2*J36),0)</f>
        <v>8.6701810249308255E-3</v>
      </c>
      <c r="K175" s="89">
        <f ca="1">IFERROR(K151*K59^2*E3_Parameter!$C$18/(2*K36),0)</f>
        <v>5.5964540840321181E-2</v>
      </c>
      <c r="L175" s="89">
        <f ca="1">IFERROR(L151*L59^2*E3_Parameter!$C$18/(2*L36),0)</f>
        <v>8.6701810249308255E-3</v>
      </c>
      <c r="M175" s="89">
        <f ca="1">IFERROR(M151*M59^2*E3_Parameter!$C$18/(2*M36),0)</f>
        <v>2.7932897869443363E-2</v>
      </c>
      <c r="N175" s="89">
        <f ca="1">IFERROR(N151*N59^2*E3_Parameter!$C$18/(2*N36),0)</f>
        <v>8.6701810249308255E-3</v>
      </c>
      <c r="O175" s="89">
        <f ca="1">IFERROR(O151*O59^2*E3_Parameter!$C$18/(2*O36),0)</f>
        <v>8.6701810249308255E-3</v>
      </c>
      <c r="P175" s="89">
        <f ca="1">IFERROR(P151*P59^2*E3_Parameter!$C$18/(2*P36),0)</f>
        <v>0.14396512287325358</v>
      </c>
      <c r="Q175" s="89">
        <f ca="1">IFERROR(Q151*Q59^2*E3_Parameter!$C$18/(2*Q36),0)</f>
        <v>4.3619114834487292E-2</v>
      </c>
      <c r="R175" s="89">
        <f ca="1">IFERROR(R151*R59^2*E3_Parameter!$C$18/(2*R36),0)</f>
        <v>4.3139442275325506E-2</v>
      </c>
      <c r="S175" s="89">
        <f ca="1">IFERROR(S151*S59^2*E3_Parameter!$C$18/(2*S36),0)</f>
        <v>1.1415464758886327E-2</v>
      </c>
      <c r="T175" s="89">
        <f ca="1">IFERROR(T151*T59^2*E3_Parameter!$C$18/(2*T36),0)</f>
        <v>1.525274344800685E-2</v>
      </c>
      <c r="U175" s="89">
        <f ca="1">IFERROR(U151*U59^2*E3_Parameter!$C$18/(2*U36),0)</f>
        <v>4.959799066271477E-3</v>
      </c>
      <c r="V175" s="89">
        <f ca="1">IFERROR(V151*V59^2*E3_Parameter!$C$18/(2*V36),0)</f>
        <v>4.6370030590372532E-3</v>
      </c>
      <c r="W175" s="89">
        <f ca="1">IFERROR(W151*W59^2*E3_Parameter!$C$18/(2*W36),0)</f>
        <v>1.8103342400413428E-4</v>
      </c>
      <c r="X175" s="89">
        <f ca="1">IFERROR(X151*X59^2*E3_Parameter!$C$18/(2*X36),0)</f>
        <v>3.7235578052776256E-3</v>
      </c>
      <c r="Y175" s="89">
        <f ca="1">IFERROR(Y151*Y59^2*E3_Parameter!$C$18/(2*Y36),0)</f>
        <v>1.8103342400413428E-4</v>
      </c>
      <c r="Z175" s="89">
        <f ca="1">IFERROR(Z151*Z59^2*E3_Parameter!$C$18/(2*Z36),0)</f>
        <v>2.8947141969089449E-3</v>
      </c>
      <c r="AA175" s="89">
        <f ca="1">IFERROR(AA151*AA59^2*E3_Parameter!$C$18/(2*AA36),0)</f>
        <v>1.8103342400413428E-4</v>
      </c>
      <c r="AB175" s="89">
        <f ca="1">IFERROR(AB151*AB59^2*E3_Parameter!$C$18/(2*AB36),0)</f>
        <v>2.153797303738277E-3</v>
      </c>
      <c r="AC175" s="89">
        <f ca="1">IFERROR(AC151*AC59^2*E3_Parameter!$C$18/(2*AC36),0)</f>
        <v>1.8103342400413428E-4</v>
      </c>
      <c r="AD175" s="89">
        <f ca="1">IFERROR(AD151*AD59^2*E3_Parameter!$C$18/(2*AD36),0)</f>
        <v>1.5049913030161818E-3</v>
      </c>
      <c r="AE175" s="89">
        <f ca="1">IFERROR(AE151*AE59^2*E3_Parameter!$C$18/(2*AE36),0)</f>
        <v>1.8103342400413428E-4</v>
      </c>
      <c r="AF175" s="89">
        <f ca="1">IFERROR(AF151*AF59^2*E3_Parameter!$C$18/(2*AF36),0)</f>
        <v>9.5382561760100121E-4</v>
      </c>
      <c r="AG175" s="89">
        <f ca="1">IFERROR(AG151*AG59^2*E3_Parameter!$C$18/(2*AG36),0)</f>
        <v>1.8103342400413428E-4</v>
      </c>
      <c r="AH175" s="89">
        <f ca="1">IFERROR(AH151*AH59^2*E3_Parameter!$C$18/(2*AH36),0)</f>
        <v>5.0818900418965701E-4</v>
      </c>
      <c r="AI175" s="89">
        <f ca="1">IFERROR(AI151*AI59^2*E3_Parameter!$C$18/(2*AI36),0)</f>
        <v>1.8103342400413428E-4</v>
      </c>
      <c r="AJ175" s="89">
        <f ca="1">IFERROR(AJ151*AJ59^2*E3_Parameter!$C$18/(2*AJ36),0)</f>
        <v>1.8103342400413428E-4</v>
      </c>
      <c r="AK175" s="89">
        <f ca="1">IFERROR(AK151*AK59^2*E3_Parameter!$C$18/(2*AK36),0)</f>
        <v>0</v>
      </c>
      <c r="AL175" s="89">
        <f ca="1">IFERROR(AL151*AL59^2*E3_Parameter!$C$18/(2*AL36),0)</f>
        <v>0</v>
      </c>
      <c r="AM175" s="89">
        <f ca="1">IFERROR(AM151*AM59^2*E3_Parameter!$C$18/(2*AM36),0)</f>
        <v>0</v>
      </c>
      <c r="AN175" s="89">
        <f ca="1">IFERROR(AN151*AN59^2*E3_Parameter!$C$18/(2*AN36),0)</f>
        <v>0</v>
      </c>
      <c r="AO175" s="89">
        <f ca="1">IFERROR(AO151*AO59^2*E3_Parameter!$C$18/(2*AO36),0)</f>
        <v>0</v>
      </c>
      <c r="AP175" s="89">
        <f ca="1">IFERROR(AP151*AP59^2*E3_Parameter!$C$18/(2*AP36),0)</f>
        <v>0</v>
      </c>
      <c r="AQ175" s="89">
        <f ca="1">IFERROR(AQ151*AQ59^2*E3_Parameter!$C$18/(2*AQ36),0)</f>
        <v>0</v>
      </c>
      <c r="AR175" s="89">
        <f ca="1">IFERROR(AR151*AR59^2*E3_Parameter!$C$18/(2*AR36),0)</f>
        <v>0</v>
      </c>
      <c r="AS175" s="89">
        <f ca="1">IFERROR(AS151*AS59^2*E3_Parameter!$C$18/(2*AS36),0)</f>
        <v>0</v>
      </c>
      <c r="AT175" s="89">
        <f ca="1">IFERROR(AT151*AT59^2*E3_Parameter!$C$18/(2*AT36),0)</f>
        <v>0</v>
      </c>
      <c r="AU175" s="89">
        <f ca="1">IFERROR(AU151*AU59^2*E3_Parameter!$C$18/(2*AU36),0)</f>
        <v>0</v>
      </c>
      <c r="AV175" s="89">
        <f ca="1">IFERROR(AV151*AV59^2*E3_Parameter!$C$18/(2*AV36),0)</f>
        <v>0</v>
      </c>
      <c r="AW175" s="89">
        <f ca="1">IFERROR(AW151*AW59^2*E3_Parameter!$C$18/(2*AW36),0)</f>
        <v>0</v>
      </c>
      <c r="AX175" s="89">
        <f ca="1">IFERROR(AX151*AX59^2*E3_Parameter!$C$18/(2*AX36),0)</f>
        <v>0</v>
      </c>
      <c r="AY175" s="89">
        <f ca="1">IFERROR(AY151*AY59^2*E3_Parameter!$C$18/(2*AY36),0)</f>
        <v>0</v>
      </c>
      <c r="AZ175" s="89">
        <f ca="1">IFERROR(AZ151*AZ59^2*E3_Parameter!$C$18/(2*AZ36),0)</f>
        <v>0</v>
      </c>
      <c r="BA175" s="89">
        <f ca="1">IFERROR(BA151*BA59^2*E3_Parameter!$C$18/(2*BA36),0)</f>
        <v>0</v>
      </c>
      <c r="BB175" s="89">
        <f ca="1">IFERROR(BB151*BB59^2*E3_Parameter!$C$18/(2*BB36),0)</f>
        <v>0</v>
      </c>
      <c r="BC175" s="89">
        <f ca="1">IFERROR(BC151*BC59^2*E3_Parameter!$C$18/(2*BC36),0)</f>
        <v>0</v>
      </c>
      <c r="BD175" s="89">
        <f ca="1">IFERROR(BD151*BD59^2*E3_Parameter!$C$18/(2*BD36),0)</f>
        <v>0</v>
      </c>
      <c r="BE175" s="89">
        <f ca="1">IFERROR(BE151*BE59^2*E3_Parameter!$C$18/(2*BE36),0)</f>
        <v>0</v>
      </c>
      <c r="BF175" s="89">
        <f ca="1">IFERROR(BF151*BF59^2*E3_Parameter!$C$18/(2*BF36),0)</f>
        <v>0</v>
      </c>
      <c r="BG175" s="89">
        <f ca="1">IFERROR(BG151*BG59^2*E3_Parameter!$C$18/(2*BG36),0)</f>
        <v>0</v>
      </c>
      <c r="BH175" s="89">
        <f ca="1">IFERROR(BH151*BH59^2*E3_Parameter!$C$18/(2*BH36),0)</f>
        <v>0</v>
      </c>
      <c r="BI175" s="89">
        <f ca="1">IFERROR(BI151*BI59^2*E3_Parameter!$C$18/(2*BI36),0)</f>
        <v>0</v>
      </c>
      <c r="BJ175" s="89">
        <f ca="1">IFERROR(BJ151*BJ59^2*E3_Parameter!$C$18/(2*BJ36),0)</f>
        <v>0</v>
      </c>
      <c r="BK175" s="89">
        <f ca="1">IFERROR(BK151*BK59^2*E3_Parameter!$C$18/(2*BK36),0)</f>
        <v>0</v>
      </c>
      <c r="BL175" s="89">
        <f ca="1">IFERROR(BL151*BL59^2*E3_Parameter!$C$18/(2*BL36),0)</f>
        <v>0</v>
      </c>
      <c r="BM175" s="89">
        <f ca="1">IFERROR(BM151*BM59^2*E3_Parameter!$C$18/(2*BM36),0)</f>
        <v>0</v>
      </c>
      <c r="BN175" s="89">
        <f ca="1">IFERROR(BN151*BN59^2*E3_Parameter!$C$18/(2*BN36),0)</f>
        <v>0</v>
      </c>
      <c r="BO175" s="89">
        <f ca="1">IFERROR(BO151*BO59^2*E3_Parameter!$C$18/(2*BO36),0)</f>
        <v>0</v>
      </c>
      <c r="BP175" s="89">
        <f ca="1">IFERROR(BP151*BP59^2*E3_Parameter!$C$18/(2*BP36),0)</f>
        <v>0</v>
      </c>
      <c r="BQ175" s="89">
        <f ca="1">IFERROR(BQ151*BQ59^2*E3_Parameter!$C$18/(2*BQ36),0)</f>
        <v>0</v>
      </c>
      <c r="BR175" s="89">
        <f ca="1">IFERROR(BR151*BR59^2*E3_Parameter!$C$18/(2*BR36),0)</f>
        <v>0</v>
      </c>
      <c r="BS175" s="89">
        <f ca="1">IFERROR(BS151*BS59^2*E3_Parameter!$C$18/(2*BS36),0)</f>
        <v>0</v>
      </c>
      <c r="BT175" s="89">
        <f ca="1">IFERROR(BT151*BT59^2*E3_Parameter!$C$18/(2*BT36),0)</f>
        <v>0</v>
      </c>
      <c r="BU175" s="89">
        <f ca="1">IFERROR(BU151*BU59^2*E3_Parameter!$C$18/(2*BU36),0)</f>
        <v>0</v>
      </c>
      <c r="BV175" s="89">
        <f ca="1">IFERROR(BV151*BV59^2*E3_Parameter!$C$18/(2*BV36),0)</f>
        <v>0</v>
      </c>
      <c r="BW175" s="89">
        <f ca="1">IFERROR(BW151*BW59^2*E3_Parameter!$C$18/(2*BW36),0)</f>
        <v>0</v>
      </c>
      <c r="BX175" s="89">
        <f ca="1">IFERROR(BX151*BX59^2*E3_Parameter!$C$18/(2*BX36),0)</f>
        <v>0</v>
      </c>
      <c r="BY175" s="89">
        <f ca="1">IFERROR(BY151*BY59^2*E3_Parameter!$C$18/(2*BY36),0)</f>
        <v>0</v>
      </c>
      <c r="BZ175" s="89">
        <f ca="1">IFERROR(BZ151*BZ59^2*E3_Parameter!$C$18/(2*BZ36),0)</f>
        <v>0</v>
      </c>
      <c r="CA175" s="89">
        <f ca="1">IFERROR(CA151*CA59^2*E3_Parameter!$C$18/(2*CA36),0)</f>
        <v>0</v>
      </c>
      <c r="CB175" s="89">
        <f ca="1">IFERROR(CB151*CB59^2*E3_Parameter!$C$18/(2*CB36),0)</f>
        <v>0</v>
      </c>
      <c r="CC175" s="89">
        <f ca="1">IFERROR(CC151*CC59^2*E3_Parameter!$C$18/(2*CC36),0)</f>
        <v>0</v>
      </c>
      <c r="CD175" s="89">
        <f ca="1">IFERROR(CD151*CD59^2*E3_Parameter!$C$18/(2*CD36),0)</f>
        <v>0</v>
      </c>
      <c r="CE175" s="89">
        <f ca="1">IFERROR(CE151*CE59^2*E3_Parameter!$C$18/(2*CE36),0)</f>
        <v>0</v>
      </c>
      <c r="CF175" s="89">
        <f ca="1">IFERROR(CF151*CF59^2*E3_Parameter!$C$18/(2*CF36),0)</f>
        <v>0</v>
      </c>
      <c r="CG175" s="89">
        <f ca="1">IFERROR(CG151*CG59^2*E3_Parameter!$C$18/(2*CG36),0)</f>
        <v>0</v>
      </c>
      <c r="CH175" s="89">
        <f ca="1">IFERROR(CH151*CH59^2*E3_Parameter!$C$18/(2*CH36),0)</f>
        <v>0</v>
      </c>
      <c r="CI175" s="89">
        <f ca="1">IFERROR(CI151*CI59^2*E3_Parameter!$C$18/(2*CI36),0)</f>
        <v>0</v>
      </c>
      <c r="CJ175" s="89">
        <f ca="1">IFERROR(CJ151*CJ59^2*E3_Parameter!$C$18/(2*CJ36),0)</f>
        <v>0</v>
      </c>
      <c r="CK175" s="89">
        <f ca="1">IFERROR(CK151*CK59^2*E3_Parameter!$C$18/(2*CK36),0)</f>
        <v>0</v>
      </c>
      <c r="CL175" s="89">
        <f ca="1">IFERROR(CL151*CL59^2*E3_Parameter!$C$18/(2*CL36),0)</f>
        <v>0</v>
      </c>
      <c r="CM175" s="89">
        <f ca="1">IFERROR(CM151*CM59^2*E3_Parameter!$C$18/(2*CM36),0)</f>
        <v>0</v>
      </c>
      <c r="CN175" s="89">
        <f ca="1">IFERROR(CN151*CN59^2*E3_Parameter!$C$18/(2*CN36),0)</f>
        <v>0</v>
      </c>
      <c r="CO175" s="89">
        <f ca="1">IFERROR(CO151*CO59^2*E3_Parameter!$C$18/(2*CO36),0)</f>
        <v>0</v>
      </c>
      <c r="CP175" s="89">
        <f ca="1">IFERROR(CP151*CP59^2*E3_Parameter!$C$18/(2*CP36),0)</f>
        <v>0</v>
      </c>
      <c r="CQ175" s="89">
        <f ca="1">IFERROR(CQ151*CQ59^2*E3_Parameter!$C$18/(2*CQ36),0)</f>
        <v>0</v>
      </c>
      <c r="CR175" s="89">
        <f ca="1">IFERROR(CR151*CR59^2*E3_Parameter!$C$18/(2*CR36),0)</f>
        <v>0</v>
      </c>
      <c r="CS175" s="89">
        <f ca="1">IFERROR(CS151*CS59^2*E3_Parameter!$C$18/(2*CS36),0)</f>
        <v>0</v>
      </c>
      <c r="CT175" s="89">
        <f ca="1">IFERROR(CT151*CT59^2*E3_Parameter!$C$18/(2*CT36),0)</f>
        <v>0</v>
      </c>
      <c r="CU175" s="89">
        <f ca="1">IFERROR(CU151*CU59^2*E3_Parameter!$C$18/(2*CU36),0)</f>
        <v>0</v>
      </c>
      <c r="CV175" s="89">
        <f ca="1">IFERROR(CV151*CV59^2*E3_Parameter!$C$18/(2*CV36),0)</f>
        <v>0</v>
      </c>
      <c r="CW175" s="89">
        <f ca="1">IFERROR(CW151*CW59^2*E3_Parameter!$C$18/(2*CW36),0)</f>
        <v>0</v>
      </c>
      <c r="CX175" s="89">
        <f ca="1">IFERROR(CX151*CX59^2*E3_Parameter!$C$18/(2*CX36),0)</f>
        <v>0</v>
      </c>
      <c r="CY175" s="89">
        <f ca="1">IFERROR(CY151*CY59^2*E3_Parameter!$C$18/(2*CY36),0)</f>
        <v>0</v>
      </c>
      <c r="CZ175" s="89">
        <f ca="1">IFERROR(CZ151*CZ59^2*E3_Parameter!$C$18/(2*CZ36),0)</f>
        <v>0</v>
      </c>
      <c r="DA175" s="89">
        <f ca="1">IFERROR(DA151*DA59^2*E3_Parameter!$C$18/(2*DA36),0)</f>
        <v>0</v>
      </c>
      <c r="DB175" s="89">
        <f ca="1">IFERROR(DB151*DB59^2*E3_Parameter!$C$18/(2*DB36),0)</f>
        <v>0</v>
      </c>
      <c r="DC175" s="89">
        <f ca="1">IFERROR(DC151*DC59^2*E3_Parameter!$C$18/(2*DC36),0)</f>
        <v>0</v>
      </c>
      <c r="DD175" s="89">
        <f ca="1">IFERROR(DD151*DD59^2*E3_Parameter!$C$18/(2*DD36),0)</f>
        <v>0</v>
      </c>
      <c r="DE175" s="89">
        <f ca="1">IFERROR(DE151*DE59^2*E3_Parameter!$C$18/(2*DE36),0)</f>
        <v>0</v>
      </c>
      <c r="DF175" s="89">
        <f ca="1">IFERROR(DF151*DF59^2*E3_Parameter!$C$18/(2*DF36),0)</f>
        <v>0</v>
      </c>
      <c r="DG175" s="89">
        <f ca="1">IFERROR(DG151*DG59^2*E3_Parameter!$C$18/(2*DG36),0)</f>
        <v>0</v>
      </c>
      <c r="DH175" s="89">
        <f ca="1">IFERROR(DH151*DH59^2*E3_Parameter!$C$18/(2*DH36),0)</f>
        <v>0</v>
      </c>
      <c r="DI175" s="89">
        <f ca="1">IFERROR(DI151*DI59^2*E3_Parameter!$C$18/(2*DI36),0)</f>
        <v>0</v>
      </c>
      <c r="DJ175" s="89">
        <f ca="1">IFERROR(DJ151*DJ59^2*E3_Parameter!$C$18/(2*DJ36),0)</f>
        <v>0</v>
      </c>
      <c r="DK175" s="89">
        <f ca="1">IFERROR(DK151*DK59^2*E3_Parameter!$C$18/(2*DK36),0)</f>
        <v>0</v>
      </c>
      <c r="DL175" s="89">
        <f ca="1">IFERROR(DL151*DL59^2*E3_Parameter!$C$18/(2*DL36),0)</f>
        <v>0</v>
      </c>
      <c r="DM175" s="89">
        <f ca="1">IFERROR(DM151*DM59^2*E3_Parameter!$C$18/(2*DM36),0)</f>
        <v>0</v>
      </c>
      <c r="DN175" s="89">
        <f ca="1">IFERROR(DN151*DN59^2*E3_Parameter!$C$18/(2*DN36),0)</f>
        <v>0</v>
      </c>
      <c r="DO175" s="89">
        <f ca="1">IFERROR(DO151*DO59^2*E3_Parameter!$C$18/(2*DO36),0)</f>
        <v>0</v>
      </c>
      <c r="DP175" s="89">
        <f ca="1">IFERROR(DP151*DP59^2*E3_Parameter!$C$18/(2*DP36),0)</f>
        <v>0</v>
      </c>
      <c r="DQ175" s="89">
        <f ca="1">IFERROR(DQ151*DQ59^2*E3_Parameter!$C$18/(2*DQ36),0)</f>
        <v>0</v>
      </c>
      <c r="DR175" s="89">
        <f ca="1">IFERROR(DR151*DR59^2*E3_Parameter!$C$18/(2*DR36),0)</f>
        <v>0</v>
      </c>
      <c r="DS175" s="89">
        <f ca="1">IFERROR(DS151*DS59^2*E3_Parameter!$C$18/(2*DS36),0)</f>
        <v>0</v>
      </c>
      <c r="DT175" s="89">
        <f ca="1">IFERROR(DT151*DT59^2*E3_Parameter!$C$18/(2*DT36),0)</f>
        <v>0</v>
      </c>
      <c r="DU175" s="89">
        <f ca="1">IFERROR(DU151*DU59^2*E3_Parameter!$C$18/(2*DU36),0)</f>
        <v>0</v>
      </c>
      <c r="DV175" s="89">
        <f ca="1">IFERROR(DV151*DV59^2*E3_Parameter!$C$18/(2*DV36),0)</f>
        <v>0</v>
      </c>
      <c r="DW175" s="89">
        <f ca="1">IFERROR(DW151*DW59^2*E3_Parameter!$C$18/(2*DW36),0)</f>
        <v>0</v>
      </c>
      <c r="DX175" s="89">
        <f ca="1">IFERROR(DX151*DX59^2*E3_Parameter!$C$18/(2*DX36),0)</f>
        <v>0</v>
      </c>
      <c r="DY175" s="89">
        <f ca="1">IFERROR(DY151*DY59^2*E3_Parameter!$C$18/(2*DY36),0)</f>
        <v>0</v>
      </c>
      <c r="DZ175" s="89">
        <f ca="1">IFERROR(DZ151*DZ59^2*E3_Parameter!$C$18/(2*DZ36),0)</f>
        <v>0</v>
      </c>
      <c r="EA175" s="89">
        <f ca="1">IFERROR(EA151*EA59^2*E3_Parameter!$C$18/(2*EA36),0)</f>
        <v>0</v>
      </c>
      <c r="EB175" s="89">
        <f ca="1">IFERROR(EB151*EB59^2*E3_Parameter!$C$18/(2*EB36),0)</f>
        <v>0</v>
      </c>
      <c r="EC175" s="89">
        <f ca="1">IFERROR(EC151*EC59^2*E3_Parameter!$C$18/(2*EC36),0)</f>
        <v>0</v>
      </c>
      <c r="ED175" s="89">
        <f ca="1">IFERROR(ED151*ED59^2*E3_Parameter!$C$18/(2*ED36),0)</f>
        <v>0</v>
      </c>
      <c r="EE175" s="89">
        <f ca="1">IFERROR(EE151*EE59^2*E3_Parameter!$C$18/(2*EE36),0)</f>
        <v>0</v>
      </c>
      <c r="EF175" s="89">
        <f ca="1">IFERROR(EF151*EF59^2*E3_Parameter!$C$18/(2*EF36),0)</f>
        <v>0</v>
      </c>
      <c r="EG175" s="89">
        <f ca="1">IFERROR(EG151*EG59^2*E3_Parameter!$C$18/(2*EG36),0)</f>
        <v>0</v>
      </c>
      <c r="EH175" s="89">
        <f ca="1">IFERROR(EH151*EH59^2*E3_Parameter!$C$18/(2*EH36),0)</f>
        <v>0</v>
      </c>
      <c r="EI175" s="89">
        <f ca="1">IFERROR(EI151*EI59^2*E3_Parameter!$C$18/(2*EI36),0)</f>
        <v>0</v>
      </c>
      <c r="EJ175" s="89">
        <f ca="1">IFERROR(EJ151*EJ59^2*E3_Parameter!$C$18/(2*EJ36),0)</f>
        <v>0</v>
      </c>
      <c r="EK175" s="89">
        <f ca="1">IFERROR(EK151*EK59^2*E3_Parameter!$C$18/(2*EK36),0)</f>
        <v>0</v>
      </c>
      <c r="EL175" s="89">
        <f ca="1">IFERROR(EL151*EL59^2*E3_Parameter!$C$18/(2*EL36),0)</f>
        <v>0</v>
      </c>
      <c r="EM175" s="89">
        <f ca="1">IFERROR(EM151*EM59^2*E3_Parameter!$C$18/(2*EM36),0)</f>
        <v>0</v>
      </c>
      <c r="EN175" s="89">
        <f ca="1">IFERROR(EN151*EN59^2*E3_Parameter!$C$18/(2*EN36),0)</f>
        <v>0</v>
      </c>
      <c r="EO175" s="89">
        <f ca="1">IFERROR(EO151*EO59^2*E3_Parameter!$C$18/(2*EO36),0)</f>
        <v>0</v>
      </c>
      <c r="EP175" s="89">
        <f ca="1">IFERROR(EP151*EP59^2*E3_Parameter!$C$18/(2*EP36),0)</f>
        <v>0</v>
      </c>
      <c r="EQ175" s="89">
        <f ca="1">IFERROR(EQ151*EQ59^2*E3_Parameter!$C$18/(2*EQ36),0)</f>
        <v>0</v>
      </c>
      <c r="ER175" s="89">
        <f ca="1">IFERROR(ER151*ER59^2*E3_Parameter!$C$18/(2*ER36),0)</f>
        <v>0</v>
      </c>
      <c r="ES175" s="89">
        <f ca="1">IFERROR(ES151*ES59^2*E3_Parameter!$C$18/(2*ES36),0)</f>
        <v>0</v>
      </c>
      <c r="ET175" s="89">
        <f ca="1">IFERROR(ET151*ET59^2*E3_Parameter!$C$18/(2*ET36),0)</f>
        <v>0</v>
      </c>
      <c r="EU175" s="89">
        <f ca="1">IFERROR(EU151*EU59^2*E3_Parameter!$C$18/(2*EU36),0)</f>
        <v>0</v>
      </c>
      <c r="EV175" s="89">
        <f ca="1">IFERROR(EV151*EV59^2*E3_Parameter!$C$18/(2*EV36),0)</f>
        <v>0</v>
      </c>
      <c r="EW175" s="89">
        <f ca="1">IFERROR(EW151*EW59^2*E3_Parameter!$C$18/(2*EW36),0)</f>
        <v>0</v>
      </c>
      <c r="EX175" s="89">
        <f ca="1">IFERROR(EX151*EX59^2*E3_Parameter!$C$18/(2*EX36),0)</f>
        <v>0</v>
      </c>
      <c r="EY175" s="89">
        <f ca="1">IFERROR(EY151*EY59^2*E3_Parameter!$C$18/(2*EY36),0)</f>
        <v>0</v>
      </c>
      <c r="EZ175" s="89">
        <f ca="1">IFERROR(EZ151*EZ59^2*E3_Parameter!$C$18/(2*EZ36),0)</f>
        <v>0</v>
      </c>
      <c r="FA175" s="89">
        <f ca="1">IFERROR(FA151*FA59^2*E3_Parameter!$C$18/(2*FA36),0)</f>
        <v>0</v>
      </c>
      <c r="FB175" s="89">
        <f ca="1">IFERROR(FB151*FB59^2*E3_Parameter!$C$18/(2*FB36),0)</f>
        <v>0</v>
      </c>
      <c r="FC175" s="89">
        <f ca="1">IFERROR(FC151*FC59^2*E3_Parameter!$C$18/(2*FC36),0)</f>
        <v>0</v>
      </c>
      <c r="FD175" s="89">
        <f ca="1">IFERROR(FD151*FD59^2*E3_Parameter!$C$18/(2*FD36),0)</f>
        <v>0</v>
      </c>
      <c r="FE175" s="89">
        <f ca="1">IFERROR(FE151*FE59^2*E3_Parameter!$C$18/(2*FE36),0)</f>
        <v>0</v>
      </c>
      <c r="FF175" s="89">
        <f ca="1">IFERROR(FF151*FF59^2*E3_Parameter!$C$18/(2*FF36),0)</f>
        <v>0</v>
      </c>
      <c r="FG175" s="89">
        <f ca="1">IFERROR(FG151*FG59^2*E3_Parameter!$C$18/(2*FG36),0)</f>
        <v>0</v>
      </c>
      <c r="FH175" s="89">
        <f ca="1">IFERROR(FH151*FH59^2*E3_Parameter!$C$18/(2*FH36),0)</f>
        <v>0</v>
      </c>
      <c r="FI175" s="89">
        <f ca="1">IFERROR(FI151*FI59^2*E3_Parameter!$C$18/(2*FI36),0)</f>
        <v>0</v>
      </c>
      <c r="FJ175" s="89">
        <f ca="1">IFERROR(FJ151*FJ59^2*E3_Parameter!$C$18/(2*FJ36),0)</f>
        <v>0</v>
      </c>
      <c r="FK175" s="89">
        <f ca="1">IFERROR(FK151*FK59^2*E3_Parameter!$C$18/(2*FK36),0)</f>
        <v>0</v>
      </c>
      <c r="FL175" s="89">
        <f ca="1">IFERROR(FL151*FL59^2*E3_Parameter!$C$18/(2*FL36),0)</f>
        <v>0</v>
      </c>
      <c r="FM175" s="89">
        <f ca="1">IFERROR(FM151*FM59^2*E3_Parameter!$C$18/(2*FM36),0)</f>
        <v>0</v>
      </c>
      <c r="FN175" s="89">
        <f ca="1">IFERROR(FN151*FN59^2*E3_Parameter!$C$18/(2*FN36),0)</f>
        <v>0</v>
      </c>
      <c r="FO175" s="89">
        <f ca="1">IFERROR(FO151*FO59^2*E3_Parameter!$C$18/(2*FO36),0)</f>
        <v>0</v>
      </c>
      <c r="FP175" s="89">
        <f ca="1">IFERROR(FP151*FP59^2*E3_Parameter!$C$18/(2*FP36),0)</f>
        <v>0</v>
      </c>
      <c r="FQ175" s="89">
        <f ca="1">IFERROR(FQ151*FQ59^2*E3_Parameter!$C$18/(2*FQ36),0)</f>
        <v>0</v>
      </c>
      <c r="FR175" s="89">
        <f ca="1">IFERROR(FR151*FR59^2*E3_Parameter!$C$18/(2*FR36),0)</f>
        <v>0</v>
      </c>
      <c r="FS175" s="89">
        <f ca="1">IFERROR(FS151*FS59^2*E3_Parameter!$C$18/(2*FS36),0)</f>
        <v>0</v>
      </c>
      <c r="FT175" s="89">
        <f ca="1">IFERROR(FT151*FT59^2*E3_Parameter!$C$18/(2*FT36),0)</f>
        <v>0</v>
      </c>
      <c r="FU175" s="89">
        <f ca="1">IFERROR(FU151*FU59^2*E3_Parameter!$C$18/(2*FU36),0)</f>
        <v>0</v>
      </c>
      <c r="FV175" s="89">
        <f ca="1">IFERROR(FV151*FV59^2*E3_Parameter!$C$18/(2*FV36),0)</f>
        <v>0</v>
      </c>
      <c r="FW175" s="89">
        <f ca="1">IFERROR(FW151*FW59^2*E3_Parameter!$C$18/(2*FW36),0)</f>
        <v>0</v>
      </c>
      <c r="FX175" s="89">
        <f ca="1">IFERROR(FX151*FX59^2*E3_Parameter!$C$18/(2*FX36),0)</f>
        <v>0</v>
      </c>
      <c r="FY175" s="89">
        <f ca="1">IFERROR(FY151*FY59^2*E3_Parameter!$C$18/(2*FY36),0)</f>
        <v>0</v>
      </c>
      <c r="FZ175" s="89">
        <f ca="1">IFERROR(FZ151*FZ59^2*E3_Parameter!$C$18/(2*FZ36),0)</f>
        <v>0</v>
      </c>
      <c r="GA175" s="89">
        <f ca="1">IFERROR(GA151*GA59^2*E3_Parameter!$C$18/(2*GA36),0)</f>
        <v>0</v>
      </c>
      <c r="GB175" s="89">
        <f ca="1">IFERROR(GB151*GB59^2*E3_Parameter!$C$18/(2*GB36),0)</f>
        <v>0</v>
      </c>
      <c r="GC175" s="89">
        <f ca="1">IFERROR(GC151*GC59^2*E3_Parameter!$C$18/(2*GC36),0)</f>
        <v>0</v>
      </c>
      <c r="GD175" s="89">
        <f ca="1">IFERROR(GD151*GD59^2*E3_Parameter!$C$18/(2*GD36),0)</f>
        <v>0</v>
      </c>
      <c r="GE175" s="89">
        <f ca="1">IFERROR(GE151*GE59^2*E3_Parameter!$C$18/(2*GE36),0)</f>
        <v>0</v>
      </c>
      <c r="GF175" s="89">
        <f ca="1">IFERROR(GF151*GF59^2*E3_Parameter!$C$18/(2*GF36),0)</f>
        <v>0</v>
      </c>
      <c r="GG175" s="89">
        <f ca="1">IFERROR(GG151*GG59^2*E3_Parameter!$C$18/(2*GG36),0)</f>
        <v>0</v>
      </c>
      <c r="GH175" s="89">
        <f ca="1">IFERROR(GH151*GH59^2*E3_Parameter!$C$18/(2*GH36),0)</f>
        <v>0</v>
      </c>
      <c r="GI175" s="89">
        <f ca="1">IFERROR(GI151*GI59^2*E3_Parameter!$C$18/(2*GI36),0)</f>
        <v>0</v>
      </c>
      <c r="GJ175" s="89">
        <f ca="1">IFERROR(GJ151*GJ59^2*E3_Parameter!$C$18/(2*GJ36),0)</f>
        <v>0</v>
      </c>
      <c r="GK175" s="89">
        <f ca="1">IFERROR(GK151*GK59^2*E3_Parameter!$C$18/(2*GK36),0)</f>
        <v>0</v>
      </c>
      <c r="GL175" s="89">
        <f ca="1">IFERROR(GL151*GL59^2*E3_Parameter!$C$18/(2*GL36),0)</f>
        <v>0</v>
      </c>
      <c r="GM175" s="89">
        <f ca="1">IFERROR(GM151*GM59^2*E3_Parameter!$C$18/(2*GM36),0)</f>
        <v>0</v>
      </c>
      <c r="GN175" s="89">
        <f ca="1">IFERROR(GN151*GN59^2*E3_Parameter!$C$18/(2*GN36),0)</f>
        <v>0</v>
      </c>
      <c r="GO175" s="89">
        <f ca="1">IFERROR(GO151*GO59^2*E3_Parameter!$C$18/(2*GO36),0)</f>
        <v>0</v>
      </c>
      <c r="GP175" s="89">
        <f ca="1">IFERROR(GP151*GP59^2*E3_Parameter!$C$18/(2*GP36),0)</f>
        <v>0</v>
      </c>
      <c r="GQ175" s="89">
        <f ca="1">IFERROR(GQ151*GQ59^2*E3_Parameter!$C$18/(2*GQ36),0)</f>
        <v>0</v>
      </c>
      <c r="GR175" s="89">
        <f ca="1">IFERROR(GR151*GR59^2*E3_Parameter!$C$18/(2*GR36),0)</f>
        <v>0</v>
      </c>
      <c r="GS175" s="89">
        <f ca="1">IFERROR(GS151*GS59^2*E3_Parameter!$C$18/(2*GS36),0)</f>
        <v>0</v>
      </c>
      <c r="GT175" s="89">
        <f ca="1">IFERROR(GT151*GT59^2*E3_Parameter!$C$18/(2*GT36),0)</f>
        <v>0</v>
      </c>
      <c r="GU175" s="89">
        <f ca="1">IFERROR(GU151*GU59^2*E3_Parameter!$C$18/(2*GU36),0)</f>
        <v>0</v>
      </c>
      <c r="GV175" s="89">
        <f ca="1">IFERROR(GV151*GV59^2*E3_Parameter!$C$18/(2*GV36),0)</f>
        <v>0</v>
      </c>
      <c r="GW175" s="89">
        <f ca="1">IFERROR(GW151*GW59^2*E3_Parameter!$C$18/(2*GW36),0)</f>
        <v>0</v>
      </c>
      <c r="GX175" s="89">
        <f ca="1">IFERROR(GX151*GX59^2*E3_Parameter!$C$18/(2*GX36),0)</f>
        <v>0</v>
      </c>
      <c r="GY175" s="89">
        <f ca="1">IFERROR(GY151*GY59^2*E3_Parameter!$C$18/(2*GY36),0)</f>
        <v>0</v>
      </c>
      <c r="GZ175" s="89">
        <f ca="1">IFERROR(GZ151*GZ59^2*E3_Parameter!$C$18/(2*GZ36),0)</f>
        <v>0</v>
      </c>
      <c r="HA175" s="89">
        <f ca="1">IFERROR(HA151*HA59^2*E3_Parameter!$C$18/(2*HA36),0)</f>
        <v>0</v>
      </c>
      <c r="HB175" s="89">
        <f ca="1">IFERROR(HB151*HB59^2*E3_Parameter!$C$18/(2*HB36),0)</f>
        <v>0</v>
      </c>
      <c r="HC175" s="89">
        <f ca="1">IFERROR(HC151*HC59^2*E3_Parameter!$C$18/(2*HC36),0)</f>
        <v>0</v>
      </c>
      <c r="HD175" s="89">
        <f ca="1">IFERROR(HD151*HD59^2*E3_Parameter!$C$18/(2*HD36),0)</f>
        <v>0</v>
      </c>
      <c r="HE175" s="89">
        <f ca="1">IFERROR(HE151*HE59^2*E3_Parameter!$C$18/(2*HE36),0)</f>
        <v>0</v>
      </c>
      <c r="HF175" s="89">
        <f ca="1">IFERROR(HF151*HF59^2*E3_Parameter!$C$18/(2*HF36),0)</f>
        <v>0</v>
      </c>
      <c r="HG175" s="89">
        <f ca="1">IFERROR(HG151*HG59^2*E3_Parameter!$C$18/(2*HG36),0)</f>
        <v>0</v>
      </c>
      <c r="HH175" s="89">
        <f ca="1">IFERROR(HH151*HH59^2*E3_Parameter!$C$18/(2*HH36),0)</f>
        <v>0</v>
      </c>
      <c r="HI175" s="89">
        <f ca="1">IFERROR(HI151*HI59^2*E3_Parameter!$C$18/(2*HI36),0)</f>
        <v>0</v>
      </c>
      <c r="HJ175" s="89">
        <f ca="1">IFERROR(HJ151*HJ59^2*E3_Parameter!$C$18/(2*HJ36),0)</f>
        <v>0</v>
      </c>
      <c r="HK175" s="89">
        <f ca="1">IFERROR(HK151*HK59^2*E3_Parameter!$C$18/(2*HK36),0)</f>
        <v>0</v>
      </c>
      <c r="HL175" s="89">
        <f ca="1">IFERROR(HL151*HL59^2*E3_Parameter!$C$18/(2*HL36),0)</f>
        <v>0</v>
      </c>
      <c r="HM175" s="89">
        <f ca="1">IFERROR(HM151*HM59^2*E3_Parameter!$C$18/(2*HM36),0)</f>
        <v>0</v>
      </c>
      <c r="HN175" s="89">
        <f ca="1">IFERROR(HN151*HN59^2*E3_Parameter!$C$18/(2*HN36),0)</f>
        <v>0</v>
      </c>
      <c r="HO175" s="89">
        <f ca="1">IFERROR(HO151*HO59^2*E3_Parameter!$C$18/(2*HO36),0)</f>
        <v>0</v>
      </c>
      <c r="HP175" s="89">
        <f ca="1">IFERROR(HP151*HP59^2*E3_Parameter!$C$18/(2*HP36),0)</f>
        <v>0</v>
      </c>
      <c r="HQ175" s="89">
        <f ca="1">IFERROR(HQ151*HQ59^2*E3_Parameter!$C$18/(2*HQ36),0)</f>
        <v>0</v>
      </c>
      <c r="HR175" s="89">
        <f ca="1">IFERROR(HR151*HR59^2*E3_Parameter!$C$18/(2*HR36),0)</f>
        <v>0</v>
      </c>
      <c r="HS175" s="89">
        <f ca="1">IFERROR(HS151*HS59^2*E3_Parameter!$C$18/(2*HS36),0)</f>
        <v>0</v>
      </c>
      <c r="HT175" s="89">
        <f ca="1">IFERROR(HT151*HT59^2*E3_Parameter!$C$18/(2*HT36),0)</f>
        <v>0</v>
      </c>
      <c r="HU175" s="89">
        <f ca="1">IFERROR(HU151*HU59^2*E3_Parameter!$C$18/(2*HU36),0)</f>
        <v>0</v>
      </c>
      <c r="HV175" s="89">
        <f ca="1">IFERROR(HV151*HV59^2*E3_Parameter!$C$18/(2*HV36),0)</f>
        <v>0</v>
      </c>
      <c r="HW175" s="89">
        <f ca="1">IFERROR(HW151*HW59^2*E3_Parameter!$C$18/(2*HW36),0)</f>
        <v>0</v>
      </c>
      <c r="HX175" s="89">
        <f ca="1">IFERROR(HX151*HX59^2*E3_Parameter!$C$18/(2*HX36),0)</f>
        <v>0</v>
      </c>
      <c r="HY175" s="89">
        <f ca="1">IFERROR(HY151*HY59^2*E3_Parameter!$C$18/(2*HY36),0)</f>
        <v>0</v>
      </c>
      <c r="HZ175" s="89">
        <f ca="1">IFERROR(HZ151*HZ59^2*E3_Parameter!$C$18/(2*HZ36),0)</f>
        <v>0</v>
      </c>
      <c r="IA175" s="89">
        <f ca="1">IFERROR(IA151*IA59^2*E3_Parameter!$C$18/(2*IA36),0)</f>
        <v>0</v>
      </c>
      <c r="IB175" s="89">
        <f ca="1">IFERROR(IB151*IB59^2*E3_Parameter!$C$18/(2*IB36),0)</f>
        <v>0</v>
      </c>
      <c r="IC175" s="89">
        <f ca="1">IFERROR(IC151*IC59^2*E3_Parameter!$C$18/(2*IC36),0)</f>
        <v>0</v>
      </c>
      <c r="ID175" s="89">
        <f ca="1">IFERROR(ID151*ID59^2*E3_Parameter!$C$18/(2*ID36),0)</f>
        <v>0</v>
      </c>
      <c r="IE175" s="89">
        <f ca="1">IFERROR(IE151*IE59^2*E3_Parameter!$C$18/(2*IE36),0)</f>
        <v>0</v>
      </c>
      <c r="IF175" s="89">
        <f ca="1">IFERROR(IF151*IF59^2*E3_Parameter!$C$18/(2*IF36),0)</f>
        <v>0</v>
      </c>
      <c r="IG175" s="89">
        <f ca="1">IFERROR(IG151*IG59^2*E3_Parameter!$C$18/(2*IG36),0)</f>
        <v>0</v>
      </c>
      <c r="IH175" s="89">
        <f ca="1">IFERROR(IH151*IH59^2*E3_Parameter!$C$18/(2*IH36),0)</f>
        <v>0</v>
      </c>
      <c r="II175" s="89">
        <f ca="1">IFERROR(II151*II59^2*E3_Parameter!$C$18/(2*II36),0)</f>
        <v>0</v>
      </c>
      <c r="IJ175" s="89">
        <f ca="1">IFERROR(IJ151*IJ59^2*E3_Parameter!$C$18/(2*IJ36),0)</f>
        <v>0</v>
      </c>
      <c r="IK175" s="89">
        <f ca="1">IFERROR(IK151*IK59^2*E3_Parameter!$C$18/(2*IK36),0)</f>
        <v>0</v>
      </c>
      <c r="IL175" s="89">
        <f ca="1">IFERROR(IL151*IL59^2*E3_Parameter!$C$18/(2*IL36),0)</f>
        <v>0</v>
      </c>
      <c r="IM175" s="89">
        <f ca="1">IFERROR(IM151*IM59^2*E3_Parameter!$C$18/(2*IM36),0)</f>
        <v>0</v>
      </c>
      <c r="IN175" s="89">
        <f ca="1">IFERROR(IN151*IN59^2*E3_Parameter!$C$18/(2*IN36),0)</f>
        <v>0</v>
      </c>
      <c r="IO175" s="89">
        <f ca="1">IFERROR(IO151*IO59^2*E3_Parameter!$C$18/(2*IO36),0)</f>
        <v>0</v>
      </c>
      <c r="IP175" s="89">
        <f ca="1">IFERROR(IP151*IP59^2*E3_Parameter!$C$18/(2*IP36),0)</f>
        <v>0</v>
      </c>
      <c r="IQ175" s="89">
        <f ca="1">IFERROR(IQ151*IQ59^2*E3_Parameter!$C$18/(2*IQ36),0)</f>
        <v>0</v>
      </c>
      <c r="IR175" s="89">
        <f ca="1">IFERROR(IR151*IR59^2*E3_Parameter!$C$18/(2*IR36),0)</f>
        <v>0</v>
      </c>
      <c r="IS175" s="89">
        <f ca="1">IFERROR(IS151*IS59^2*E3_Parameter!$C$18/(2*IS36),0)</f>
        <v>0</v>
      </c>
      <c r="IT175" s="89">
        <f ca="1">IFERROR(IT151*IT59^2*E3_Parameter!$C$18/(2*IT36),0)</f>
        <v>0</v>
      </c>
      <c r="IU175" s="89">
        <f ca="1">IFERROR(IU151*IU59^2*E3_Parameter!$C$18/(2*IU36),0)</f>
        <v>0</v>
      </c>
      <c r="IV175" s="89">
        <f ca="1">IFERROR(IV151*IV59^2*E3_Parameter!$C$18/(2*IV36),0)</f>
        <v>0</v>
      </c>
      <c r="IW175" s="89">
        <f ca="1">IFERROR(IW151*IW59^2*E3_Parameter!$C$18/(2*IW36),0)</f>
        <v>0</v>
      </c>
      <c r="IX175" s="89">
        <f ca="1">IFERROR(IX151*IX59^2*E3_Parameter!$C$18/(2*IX36),0)</f>
        <v>0</v>
      </c>
      <c r="IY175" s="89">
        <f ca="1">IFERROR(IY151*IY59^2*E3_Parameter!$C$18/(2*IY36),0)</f>
        <v>0</v>
      </c>
      <c r="IZ175" s="89">
        <f ca="1">IFERROR(IZ151*IZ59^2*E3_Parameter!$C$18/(2*IZ36),0)</f>
        <v>0</v>
      </c>
      <c r="JA175" s="89">
        <f ca="1">IFERROR(JA151*JA59^2*E3_Parameter!$C$18/(2*JA36),0)</f>
        <v>0</v>
      </c>
      <c r="JB175" s="89">
        <f ca="1">IFERROR(JB151*JB59^2*E3_Parameter!$C$18/(2*JB36),0)</f>
        <v>0</v>
      </c>
      <c r="JC175" s="89">
        <f ca="1">IFERROR(JC151*JC59^2*E3_Parameter!$C$18/(2*JC36),0)</f>
        <v>0</v>
      </c>
      <c r="JD175" s="89">
        <f ca="1">IFERROR(JD151*JD59^2*E3_Parameter!$C$18/(2*JD36),0)</f>
        <v>0</v>
      </c>
      <c r="JE175" s="89">
        <f ca="1">IFERROR(JE151*JE59^2*E3_Parameter!$C$18/(2*JE36),0)</f>
        <v>0</v>
      </c>
      <c r="JF175" s="89">
        <f ca="1">IFERROR(JF151*JF59^2*E3_Parameter!$C$18/(2*JF36),0)</f>
        <v>0</v>
      </c>
      <c r="JG175" s="89">
        <f ca="1">IFERROR(JG151*JG59^2*E3_Parameter!$C$18/(2*JG36),0)</f>
        <v>0</v>
      </c>
      <c r="JH175" s="89">
        <f ca="1">IFERROR(JH151*JH59^2*E3_Parameter!$C$18/(2*JH36),0)</f>
        <v>0</v>
      </c>
      <c r="JI175" s="89">
        <f ca="1">IFERROR(JI151*JI59^2*E3_Parameter!$C$18/(2*JI36),0)</f>
        <v>0</v>
      </c>
      <c r="JJ175" s="89">
        <f ca="1">IFERROR(JJ151*JJ59^2*E3_Parameter!$C$18/(2*JJ36),0)</f>
        <v>0</v>
      </c>
      <c r="JK175" s="89">
        <f ca="1">IFERROR(JK151*JK59^2*E3_Parameter!$C$18/(2*JK36),0)</f>
        <v>0</v>
      </c>
      <c r="JL175" s="89">
        <f ca="1">IFERROR(JL151*JL59^2*E3_Parameter!$C$18/(2*JL36),0)</f>
        <v>0</v>
      </c>
      <c r="JM175" s="89">
        <f ca="1">IFERROR(JM151*JM59^2*E3_Parameter!$C$18/(2*JM36),0)</f>
        <v>0</v>
      </c>
      <c r="JN175" s="89">
        <f ca="1">IFERROR(JN151*JN59^2*E3_Parameter!$C$18/(2*JN36),0)</f>
        <v>0</v>
      </c>
      <c r="JO175" s="89">
        <f ca="1">IFERROR(JO151*JO59^2*E3_Parameter!$C$18/(2*JO36),0)</f>
        <v>0</v>
      </c>
      <c r="JP175" s="89">
        <f ca="1">IFERROR(JP151*JP59^2*E3_Parameter!$C$18/(2*JP36),0)</f>
        <v>0</v>
      </c>
      <c r="JQ175" s="89">
        <f ca="1">IFERROR(JQ151*JQ59^2*E3_Parameter!$C$18/(2*JQ36),0)</f>
        <v>0</v>
      </c>
      <c r="JR175" s="89">
        <f ca="1">IFERROR(JR151*JR59^2*E3_Parameter!$C$18/(2*JR36),0)</f>
        <v>0</v>
      </c>
      <c r="JS175" s="89">
        <f ca="1">IFERROR(JS151*JS59^2*E3_Parameter!$C$18/(2*JS36),0)</f>
        <v>0</v>
      </c>
      <c r="JT175" s="89">
        <f ca="1">IFERROR(JT151*JT59^2*E3_Parameter!$C$18/(2*JT36),0)</f>
        <v>0</v>
      </c>
      <c r="JU175" s="89">
        <f ca="1">IFERROR(JU151*JU59^2*E3_Parameter!$C$18/(2*JU36),0)</f>
        <v>0</v>
      </c>
      <c r="JV175" s="89">
        <f ca="1">IFERROR(JV151*JV59^2*E3_Parameter!$C$18/(2*JV36),0)</f>
        <v>0</v>
      </c>
      <c r="JW175" s="89">
        <f ca="1">IFERROR(JW151*JW59^2*E3_Parameter!$C$18/(2*JW36),0)</f>
        <v>0</v>
      </c>
      <c r="JX175" s="89">
        <f ca="1">IFERROR(JX151*JX59^2*E3_Parameter!$C$18/(2*JX36),0)</f>
        <v>0</v>
      </c>
      <c r="JY175" s="89">
        <f ca="1">IFERROR(JY151*JY59^2*E3_Parameter!$C$18/(2*JY36),0)</f>
        <v>0</v>
      </c>
      <c r="JZ175" s="89">
        <f ca="1">IFERROR(JZ151*JZ59^2*E3_Parameter!$C$18/(2*JZ36),0)</f>
        <v>0</v>
      </c>
      <c r="KA175" s="89">
        <f ca="1">IFERROR(KA151*KA59^2*E3_Parameter!$C$18/(2*KA36),0)</f>
        <v>0</v>
      </c>
      <c r="KB175" s="89">
        <f ca="1">IFERROR(KB151*KB59^2*E3_Parameter!$C$18/(2*KB36),0)</f>
        <v>0</v>
      </c>
      <c r="KC175" s="89">
        <f ca="1">IFERROR(KC151*KC59^2*E3_Parameter!$C$18/(2*KC36),0)</f>
        <v>0</v>
      </c>
      <c r="KD175" s="89">
        <f ca="1">IFERROR(KD151*KD59^2*E3_Parameter!$C$18/(2*KD36),0)</f>
        <v>0</v>
      </c>
      <c r="KE175" s="89">
        <f ca="1">IFERROR(KE151*KE59^2*E3_Parameter!$C$18/(2*KE36),0)</f>
        <v>0</v>
      </c>
      <c r="KF175" s="89">
        <f ca="1">IFERROR(KF151*KF59^2*E3_Parameter!$C$18/(2*KF36),0)</f>
        <v>0</v>
      </c>
      <c r="KG175" s="89">
        <f ca="1">IFERROR(KG151*KG59^2*E3_Parameter!$C$18/(2*KG36),0)</f>
        <v>0</v>
      </c>
      <c r="KH175" s="89">
        <f ca="1">IFERROR(KH151*KH59^2*E3_Parameter!$C$18/(2*KH36),0)</f>
        <v>0</v>
      </c>
      <c r="KI175" s="89">
        <f ca="1">IFERROR(KI151*KI59^2*E3_Parameter!$C$18/(2*KI36),0)</f>
        <v>0</v>
      </c>
      <c r="KJ175" s="89">
        <f ca="1">IFERROR(KJ151*KJ59^2*E3_Parameter!$C$18/(2*KJ36),0)</f>
        <v>0</v>
      </c>
      <c r="KK175" s="89">
        <f ca="1">IFERROR(KK151*KK59^2*E3_Parameter!$C$18/(2*KK36),0)</f>
        <v>0</v>
      </c>
      <c r="KL175" s="89">
        <f ca="1">IFERROR(KL151*KL59^2*E3_Parameter!$C$18/(2*KL36),0)</f>
        <v>0</v>
      </c>
      <c r="KM175" s="89">
        <f ca="1">IFERROR(KM151*KM59^2*E3_Parameter!$C$18/(2*KM36),0)</f>
        <v>0</v>
      </c>
      <c r="KN175" s="89">
        <f ca="1">IFERROR(KN151*KN59^2*E3_Parameter!$C$18/(2*KN36),0)</f>
        <v>0</v>
      </c>
      <c r="KO175" s="89">
        <f ca="1">IFERROR(KO151*KO59^2*E3_Parameter!$C$18/(2*KO36),0)</f>
        <v>0</v>
      </c>
      <c r="KP175" s="89">
        <f ca="1">IFERROR(KP151*KP59^2*E3_Parameter!$C$18/(2*KP36),0)</f>
        <v>0</v>
      </c>
      <c r="KQ175" s="89">
        <f ca="1">IFERROR(KQ151*KQ59^2*E3_Parameter!$C$18/(2*KQ36),0)</f>
        <v>0</v>
      </c>
      <c r="KR175" s="89">
        <f ca="1">IFERROR(KR151*KR59^2*E3_Parameter!$C$18/(2*KR36),0)</f>
        <v>0</v>
      </c>
      <c r="KS175" s="89">
        <f ca="1">IFERROR(KS151*KS59^2*E3_Parameter!$C$18/(2*KS36),0)</f>
        <v>0</v>
      </c>
      <c r="KT175" s="89">
        <f ca="1">IFERROR(KT151*KT59^2*E3_Parameter!$C$18/(2*KT36),0)</f>
        <v>0</v>
      </c>
      <c r="KU175" s="89">
        <f ca="1">IFERROR(KU151*KU59^2*E3_Parameter!$C$18/(2*KU36),0)</f>
        <v>0</v>
      </c>
      <c r="KV175" s="89">
        <f ca="1">IFERROR(KV151*KV59^2*E3_Parameter!$C$18/(2*KV36),0)</f>
        <v>0</v>
      </c>
      <c r="KW175" s="89">
        <f ca="1">IFERROR(KW151*KW59^2*E3_Parameter!$C$18/(2*KW36),0)</f>
        <v>0</v>
      </c>
      <c r="KX175" s="89">
        <f ca="1">IFERROR(KX151*KX59^2*E3_Parameter!$C$18/(2*KX36),0)</f>
        <v>0</v>
      </c>
      <c r="KY175" s="89">
        <f ca="1">IFERROR(KY151*KY59^2*E3_Parameter!$C$18/(2*KY36),0)</f>
        <v>0</v>
      </c>
      <c r="KZ175" s="89">
        <f ca="1">IFERROR(KZ151*KZ59^2*E3_Parameter!$C$18/(2*KZ36),0)</f>
        <v>0</v>
      </c>
      <c r="LA175" s="89">
        <f ca="1">IFERROR(LA151*LA59^2*E3_Parameter!$C$18/(2*LA36),0)</f>
        <v>0</v>
      </c>
      <c r="LB175" s="89">
        <f ca="1">IFERROR(LB151*LB59^2*E3_Parameter!$C$18/(2*LB36),0)</f>
        <v>0</v>
      </c>
      <c r="LC175" s="89">
        <f ca="1">IFERROR(LC151*LC59^2*E3_Parameter!$C$18/(2*LC36),0)</f>
        <v>0</v>
      </c>
      <c r="LD175" s="89">
        <f ca="1">IFERROR(LD151*LD59^2*E3_Parameter!$C$18/(2*LD36),0)</f>
        <v>0</v>
      </c>
      <c r="LE175" s="89">
        <f ca="1">IFERROR(LE151*LE59^2*E3_Parameter!$C$18/(2*LE36),0)</f>
        <v>0</v>
      </c>
      <c r="LF175" s="89">
        <f ca="1">IFERROR(LF151*LF59^2*E3_Parameter!$C$18/(2*LF36),0)</f>
        <v>0</v>
      </c>
      <c r="LG175" s="89">
        <f ca="1">IFERROR(LG151*LG59^2*E3_Parameter!$C$18/(2*LG36),0)</f>
        <v>0</v>
      </c>
      <c r="LH175" s="89">
        <f ca="1">IFERROR(LH151*LH59^2*E3_Parameter!$C$18/(2*LH36),0)</f>
        <v>0</v>
      </c>
      <c r="LI175" s="89">
        <f ca="1">IFERROR(LI151*LI59^2*E3_Parameter!$C$18/(2*LI36),0)</f>
        <v>0</v>
      </c>
      <c r="LJ175" s="89">
        <f ca="1">IFERROR(LJ151*LJ59^2*E3_Parameter!$C$18/(2*LJ36),0)</f>
        <v>0</v>
      </c>
      <c r="LK175" s="89">
        <f ca="1">IFERROR(LK151*LK59^2*E3_Parameter!$C$18/(2*LK36),0)</f>
        <v>0</v>
      </c>
      <c r="LL175" s="89">
        <f ca="1">IFERROR(LL151*LL59^2*E3_Parameter!$C$18/(2*LL36),0)</f>
        <v>0</v>
      </c>
      <c r="LM175" s="89">
        <f ca="1">IFERROR(LM151*LM59^2*E3_Parameter!$C$18/(2*LM36),0)</f>
        <v>0</v>
      </c>
      <c r="LN175" s="89">
        <f ca="1">IFERROR(LN151*LN59^2*E3_Parameter!$C$18/(2*LN36),0)</f>
        <v>0</v>
      </c>
      <c r="LO175" s="89">
        <f ca="1">IFERROR(LO151*LO59^2*E3_Parameter!$C$18/(2*LO36),0)</f>
        <v>0</v>
      </c>
      <c r="LP175" s="89">
        <f ca="1">IFERROR(LP151*LP59^2*E3_Parameter!$C$18/(2*LP36),0)</f>
        <v>0</v>
      </c>
      <c r="LQ175" s="89">
        <f ca="1">IFERROR(LQ151*LQ59^2*E3_Parameter!$C$18/(2*LQ36),0)</f>
        <v>0</v>
      </c>
      <c r="LR175" s="89">
        <f ca="1">IFERROR(LR151*LR59^2*E3_Parameter!$C$18/(2*LR36),0)</f>
        <v>0</v>
      </c>
      <c r="LS175" s="89">
        <f ca="1">IFERROR(LS151*LS59^2*E3_Parameter!$C$18/(2*LS36),0)</f>
        <v>0</v>
      </c>
      <c r="LT175" s="89">
        <f ca="1">IFERROR(LT151*LT59^2*E3_Parameter!$C$18/(2*LT36),0)</f>
        <v>0</v>
      </c>
      <c r="LU175" s="89">
        <f ca="1">IFERROR(LU151*LU59^2*E3_Parameter!$C$18/(2*LU36),0)</f>
        <v>0</v>
      </c>
      <c r="LV175" s="89">
        <f ca="1">IFERROR(LV151*LV59^2*E3_Parameter!$C$18/(2*LV36),0)</f>
        <v>0</v>
      </c>
      <c r="LW175" s="89">
        <f ca="1">IFERROR(LW151*LW59^2*E3_Parameter!$C$18/(2*LW36),0)</f>
        <v>0</v>
      </c>
      <c r="LX175" s="89">
        <f ca="1">IFERROR(LX151*LX59^2*E3_Parameter!$C$18/(2*LX36),0)</f>
        <v>0</v>
      </c>
      <c r="LY175" s="89">
        <f ca="1">IFERROR(LY151*LY59^2*E3_Parameter!$C$18/(2*LY36),0)</f>
        <v>0</v>
      </c>
      <c r="LZ175" s="89">
        <f ca="1">IFERROR(LZ151*LZ59^2*E3_Parameter!$C$18/(2*LZ36),0)</f>
        <v>0</v>
      </c>
      <c r="MA175" s="89">
        <f ca="1">IFERROR(MA151*MA59^2*E3_Parameter!$C$18/(2*MA36),0)</f>
        <v>0</v>
      </c>
      <c r="MB175" s="89">
        <f ca="1">IFERROR(MB151*MB59^2*E3_Parameter!$C$18/(2*MB36),0)</f>
        <v>0</v>
      </c>
      <c r="MC175" s="89">
        <f ca="1">IFERROR(MC151*MC59^2*E3_Parameter!$C$18/(2*MC36),0)</f>
        <v>0</v>
      </c>
      <c r="MD175" s="89">
        <f ca="1">IFERROR(MD151*MD59^2*E3_Parameter!$C$18/(2*MD36),0)</f>
        <v>0</v>
      </c>
      <c r="ME175" s="89">
        <f ca="1">IFERROR(ME151*ME59^2*E3_Parameter!$C$18/(2*ME36),0)</f>
        <v>0</v>
      </c>
      <c r="MF175" s="89">
        <f ca="1">IFERROR(MF151*MF59^2*E3_Parameter!$C$18/(2*MF36),0)</f>
        <v>0</v>
      </c>
      <c r="MG175" s="89">
        <f ca="1">IFERROR(MG151*MG59^2*E3_Parameter!$C$18/(2*MG36),0)</f>
        <v>0</v>
      </c>
      <c r="MH175" s="89">
        <f ca="1">IFERROR(MH151*MH59^2*E3_Parameter!$C$18/(2*MH36),0)</f>
        <v>0</v>
      </c>
      <c r="MI175" s="89">
        <f ca="1">IFERROR(MI151*MI59^2*E3_Parameter!$C$18/(2*MI36),0)</f>
        <v>0</v>
      </c>
      <c r="MJ175" s="89">
        <f ca="1">IFERROR(MJ151*MJ59^2*E3_Parameter!$C$18/(2*MJ36),0)</f>
        <v>0</v>
      </c>
      <c r="MK175" s="89">
        <f ca="1">IFERROR(MK151*MK59^2*E3_Parameter!$C$18/(2*MK36),0)</f>
        <v>0</v>
      </c>
      <c r="ML175" s="89">
        <f ca="1">IFERROR(ML151*ML59^2*E3_Parameter!$C$18/(2*ML36),0)</f>
        <v>0</v>
      </c>
      <c r="MM175" s="89">
        <f ca="1">IFERROR(MM151*MM59^2*E3_Parameter!$C$18/(2*MM36),0)</f>
        <v>0</v>
      </c>
      <c r="MN175" s="89">
        <f ca="1">IFERROR(MN151*MN59^2*E3_Parameter!$C$18/(2*MN36),0)</f>
        <v>0</v>
      </c>
      <c r="MO175" s="89">
        <f ca="1">IFERROR(MO151*MO59^2*E3_Parameter!$C$18/(2*MO36),0)</f>
        <v>0</v>
      </c>
      <c r="MP175" s="89">
        <f ca="1">IFERROR(MP151*MP59^2*E3_Parameter!$C$18/(2*MP36),0)</f>
        <v>0</v>
      </c>
      <c r="MQ175" s="89">
        <f ca="1">IFERROR(MQ151*MQ59^2*E3_Parameter!$C$18/(2*MQ36),0)</f>
        <v>0</v>
      </c>
      <c r="MR175" s="89">
        <f ca="1">IFERROR(MR151*MR59^2*E3_Parameter!$C$18/(2*MR36),0)</f>
        <v>0</v>
      </c>
      <c r="MS175" s="89">
        <f ca="1">IFERROR(MS151*MS59^2*E3_Parameter!$C$18/(2*MS36),0)</f>
        <v>0</v>
      </c>
      <c r="MT175" s="89">
        <f ca="1">IFERROR(MT151*MT59^2*E3_Parameter!$C$18/(2*MT36),0)</f>
        <v>0</v>
      </c>
      <c r="MU175" s="89">
        <f ca="1">IFERROR(MU151*MU59^2*E3_Parameter!$C$18/(2*MU36),0)</f>
        <v>0</v>
      </c>
      <c r="MV175" s="89">
        <f ca="1">IFERROR(MV151*MV59^2*E3_Parameter!$C$18/(2*MV36),0)</f>
        <v>0</v>
      </c>
      <c r="MW175" s="89">
        <f ca="1">IFERROR(MW151*MW59^2*E3_Parameter!$C$18/(2*MW36),0)</f>
        <v>0</v>
      </c>
      <c r="MX175" s="89">
        <f ca="1">IFERROR(MX151*MX59^2*E3_Parameter!$C$18/(2*MX36),0)</f>
        <v>0</v>
      </c>
      <c r="MY175" s="89">
        <f ca="1">IFERROR(MY151*MY59^2*E3_Parameter!$C$18/(2*MY36),0)</f>
        <v>0</v>
      </c>
      <c r="MZ175" s="89">
        <f ca="1">IFERROR(MZ151*MZ59^2*E3_Parameter!$C$18/(2*MZ36),0)</f>
        <v>0</v>
      </c>
      <c r="NA175" s="89">
        <f ca="1">IFERROR(NA151*NA59^2*E3_Parameter!$C$18/(2*NA36),0)</f>
        <v>0</v>
      </c>
      <c r="NB175" s="89">
        <f ca="1">IFERROR(NB151*NB59^2*E3_Parameter!$C$18/(2*NB36),0)</f>
        <v>0</v>
      </c>
      <c r="NC175" s="89">
        <f ca="1">IFERROR(NC151*NC59^2*E3_Parameter!$C$18/(2*NC36),0)</f>
        <v>0</v>
      </c>
      <c r="ND175" s="89">
        <f ca="1">IFERROR(ND151*ND59^2*E3_Parameter!$C$18/(2*ND36),0)</f>
        <v>0</v>
      </c>
      <c r="NE175" s="89">
        <f ca="1">IFERROR(NE151*NE59^2*E3_Parameter!$C$18/(2*NE36),0)</f>
        <v>0</v>
      </c>
      <c r="NF175" s="89">
        <f ca="1">IFERROR(NF151*NF59^2*E3_Parameter!$C$18/(2*NF36),0)</f>
        <v>0</v>
      </c>
      <c r="NG175" s="89">
        <f ca="1">IFERROR(NG151*NG59^2*E3_Parameter!$C$18/(2*NG36),0)</f>
        <v>0</v>
      </c>
      <c r="NH175" s="89">
        <f ca="1">IFERROR(NH151*NH59^2*E3_Parameter!$C$18/(2*NH36),0)</f>
        <v>0</v>
      </c>
      <c r="NI175" s="89">
        <f ca="1">IFERROR(NI151*NI59^2*E3_Parameter!$C$18/(2*NI36),0)</f>
        <v>0</v>
      </c>
      <c r="NJ175" s="89">
        <f ca="1">IFERROR(NJ151*NJ59^2*E3_Parameter!$C$18/(2*NJ36),0)</f>
        <v>0</v>
      </c>
      <c r="NK175" s="89">
        <f ca="1">IFERROR(NK151*NK59^2*E3_Parameter!$C$18/(2*NK36),0)</f>
        <v>0</v>
      </c>
      <c r="NL175" s="89">
        <f ca="1">IFERROR(NL151*NL59^2*E3_Parameter!$C$18/(2*NL36),0)</f>
        <v>0</v>
      </c>
      <c r="NM175" s="89">
        <f ca="1">IFERROR(NM151*NM59^2*E3_Parameter!$C$18/(2*NM36),0)</f>
        <v>0</v>
      </c>
      <c r="NN175" s="89">
        <f ca="1">IFERROR(NN151*NN59^2*E3_Parameter!$C$18/(2*NN36),0)</f>
        <v>0</v>
      </c>
      <c r="NO175" s="89">
        <f ca="1">IFERROR(NO151*NO59^2*E3_Parameter!$C$18/(2*NO36),0)</f>
        <v>0</v>
      </c>
      <c r="NP175" s="89">
        <f ca="1">IFERROR(NP151*NP59^2*E3_Parameter!$C$18/(2*NP36),0)</f>
        <v>0</v>
      </c>
      <c r="NQ175" s="89">
        <f ca="1">IFERROR(NQ151*NQ59^2*E3_Parameter!$C$18/(2*NQ36),0)</f>
        <v>0</v>
      </c>
      <c r="NR175" s="89">
        <f ca="1">IFERROR(NR151*NR59^2*E3_Parameter!$C$18/(2*NR36),0)</f>
        <v>0</v>
      </c>
      <c r="NS175" s="89">
        <f ca="1">IFERROR(NS151*NS59^2*E3_Parameter!$C$18/(2*NS36),0)</f>
        <v>0</v>
      </c>
      <c r="NT175" s="89">
        <f ca="1">IFERROR(NT151*NT59^2*E3_Parameter!$C$18/(2*NT36),0)</f>
        <v>0</v>
      </c>
      <c r="NU175" s="89">
        <f ca="1">IFERROR(NU151*NU59^2*E3_Parameter!$C$18/(2*NU36),0)</f>
        <v>0</v>
      </c>
      <c r="NV175" s="89">
        <f ca="1">IFERROR(NV151*NV59^2*E3_Parameter!$C$18/(2*NV36),0)</f>
        <v>0</v>
      </c>
      <c r="NW175" s="89">
        <f ca="1">IFERROR(NW151*NW59^2*E3_Parameter!$C$18/(2*NW36),0)</f>
        <v>0</v>
      </c>
      <c r="NX175" s="89">
        <f ca="1">IFERROR(NX151*NX59^2*E3_Parameter!$C$18/(2*NX36),0)</f>
        <v>0</v>
      </c>
      <c r="NY175" s="89">
        <f ca="1">IFERROR(NY151*NY59^2*E3_Parameter!$C$18/(2*NY36),0)</f>
        <v>0</v>
      </c>
      <c r="NZ175" s="89">
        <f ca="1">IFERROR(NZ151*NZ59^2*E3_Parameter!$C$18/(2*NZ36),0)</f>
        <v>0</v>
      </c>
      <c r="OA175" s="89">
        <f ca="1">IFERROR(OA151*OA59^2*E3_Parameter!$C$18/(2*OA36),0)</f>
        <v>0</v>
      </c>
      <c r="OB175" s="89">
        <f ca="1">IFERROR(OB151*OB59^2*E3_Parameter!$C$18/(2*OB36),0)</f>
        <v>0</v>
      </c>
      <c r="OC175" s="89">
        <f ca="1">IFERROR(OC151*OC59^2*E3_Parameter!$C$18/(2*OC36),0)</f>
        <v>0</v>
      </c>
      <c r="OD175" s="89">
        <f ca="1">IFERROR(OD151*OD59^2*E3_Parameter!$C$18/(2*OD36),0)</f>
        <v>0</v>
      </c>
      <c r="OE175" s="89">
        <f ca="1">IFERROR(OE151*OE59^2*E3_Parameter!$C$18/(2*OE36),0)</f>
        <v>0</v>
      </c>
      <c r="OF175" s="89">
        <f ca="1">IFERROR(OF151*OF59^2*E3_Parameter!$C$18/(2*OF36),0)</f>
        <v>0</v>
      </c>
      <c r="OG175" s="89">
        <f ca="1">IFERROR(OG151*OG59^2*E3_Parameter!$C$18/(2*OG36),0)</f>
        <v>0</v>
      </c>
      <c r="OH175" s="89">
        <f ca="1">IFERROR(OH151*OH59^2*E3_Parameter!$C$18/(2*OH36),0)</f>
        <v>0</v>
      </c>
      <c r="OI175" s="89">
        <f ca="1">IFERROR(OI151*OI59^2*E3_Parameter!$C$18/(2*OI36),0)</f>
        <v>0</v>
      </c>
      <c r="OJ175" s="89">
        <f ca="1">IFERROR(OJ151*OJ59^2*E3_Parameter!$C$18/(2*OJ36),0)</f>
        <v>0</v>
      </c>
      <c r="OK175" s="89">
        <f ca="1">IFERROR(OK151*OK59^2*E3_Parameter!$C$18/(2*OK36),0)</f>
        <v>0</v>
      </c>
      <c r="OL175" s="89">
        <f ca="1">IFERROR(OL151*OL59^2*E3_Parameter!$C$18/(2*OL36),0)</f>
        <v>0</v>
      </c>
      <c r="OM175" s="89">
        <f ca="1">IFERROR(OM151*OM59^2*E3_Parameter!$C$18/(2*OM36),0)</f>
        <v>0</v>
      </c>
    </row>
    <row r="176" spans="1:403" x14ac:dyDescent="0.3">
      <c r="A176" s="84">
        <v>13</v>
      </c>
      <c r="B176" s="84">
        <v>300</v>
      </c>
      <c r="C176" s="85" t="s">
        <v>88</v>
      </c>
      <c r="D176" s="89">
        <f ca="1">IFERROR(D152*D60^2*E3_Parameter!$C$18/(2*D37),0)</f>
        <v>0.21704571123643815</v>
      </c>
      <c r="E176" s="89">
        <f ca="1">IFERROR(E152*E60^2*E3_Parameter!$C$18/(2*E37),0)</f>
        <v>5.1021897159255153E-4</v>
      </c>
      <c r="F176" s="89">
        <f ca="1">IFERROR(F152*F60^2*E3_Parameter!$C$18/(2*F37),0)</f>
        <v>0.20670567392250597</v>
      </c>
      <c r="G176" s="89">
        <f ca="1">IFERROR(G152*G60^2*E3_Parameter!$C$18/(2*G37),0)</f>
        <v>5.9670041565714586E-2</v>
      </c>
      <c r="H176" s="89">
        <f ca="1">IFERROR(H152*H60^2*E3_Parameter!$C$18/(2*H37),0)</f>
        <v>1.2376505077472795E-2</v>
      </c>
      <c r="I176" s="89">
        <f ca="1">IFERROR(I152*I60^2*E3_Parameter!$C$18/(2*I37),0)</f>
        <v>3.8661907455752637E-3</v>
      </c>
      <c r="J176" s="89">
        <f ca="1">IFERROR(J152*J60^2*E3_Parameter!$C$18/(2*J37),0)</f>
        <v>3.8661907455752637E-3</v>
      </c>
      <c r="K176" s="89">
        <f ca="1">IFERROR(K152*K60^2*E3_Parameter!$C$18/(2*K37),0)</f>
        <v>2.4715364579934163E-2</v>
      </c>
      <c r="L176" s="89">
        <f ca="1">IFERROR(L152*L60^2*E3_Parameter!$C$18/(2*L37),0)</f>
        <v>3.8661907455752637E-3</v>
      </c>
      <c r="M176" s="89">
        <f ca="1">IFERROR(M152*M60^2*E3_Parameter!$C$18/(2*M37),0)</f>
        <v>1.2376505077472795E-2</v>
      </c>
      <c r="N176" s="89">
        <f ca="1">IFERROR(N152*N60^2*E3_Parameter!$C$18/(2*N37),0)</f>
        <v>3.8661907455752637E-3</v>
      </c>
      <c r="O176" s="89">
        <f ca="1">IFERROR(O152*O60^2*E3_Parameter!$C$18/(2*O37),0)</f>
        <v>3.8661907455752637E-3</v>
      </c>
      <c r="P176" s="89">
        <f ca="1">IFERROR(P152*P60^2*E3_Parameter!$C$18/(2*P37),0)</f>
        <v>6.3317667596072422E-2</v>
      </c>
      <c r="Q176" s="89">
        <f ca="1">IFERROR(Q152*Q60^2*E3_Parameter!$C$18/(2*Q37),0)</f>
        <v>1.9285410058697692E-2</v>
      </c>
      <c r="R176" s="89">
        <f ca="1">IFERROR(R152*R60^2*E3_Parameter!$C$18/(2*R37),0)</f>
        <v>1.9074316584357539E-2</v>
      </c>
      <c r="S176" s="89">
        <f ca="1">IFERROR(S152*S60^2*E3_Parameter!$C$18/(2*S37),0)</f>
        <v>5.0821102947934856E-3</v>
      </c>
      <c r="T176" s="89">
        <f ca="1">IFERROR(T152*T60^2*E3_Parameter!$C$18/(2*T37),0)</f>
        <v>6.7794452175482106E-3</v>
      </c>
      <c r="U176" s="89">
        <f ca="1">IFERROR(U152*U60^2*E3_Parameter!$C$18/(2*U37),0)</f>
        <v>2.2196099085441132E-3</v>
      </c>
      <c r="V176" s="89">
        <f ca="1">IFERROR(V152*V60^2*E3_Parameter!$C$18/(2*V37),0)</f>
        <v>2.0761112072863104E-3</v>
      </c>
      <c r="W176" s="89">
        <f ca="1">IFERROR(W152*W60^2*E3_Parameter!$C$18/(2*W37),0)</f>
        <v>8.4131547677051169E-5</v>
      </c>
      <c r="X176" s="89">
        <f ca="1">IFERROR(X152*X60^2*E3_Parameter!$C$18/(2*X37),0)</f>
        <v>1.6697341054404795E-3</v>
      </c>
      <c r="Y176" s="89">
        <f ca="1">IFERROR(Y152*Y60^2*E3_Parameter!$C$18/(2*Y37),0)</f>
        <v>8.4131547677051169E-5</v>
      </c>
      <c r="Z176" s="89">
        <f ca="1">IFERROR(Z152*Z60^2*E3_Parameter!$C$18/(2*Z37),0)</f>
        <v>1.3005147077842108E-3</v>
      </c>
      <c r="AA176" s="89">
        <f ca="1">IFERROR(AA152*AA60^2*E3_Parameter!$C$18/(2*AA37),0)</f>
        <v>8.4131547677051169E-5</v>
      </c>
      <c r="AB176" s="89">
        <f ca="1">IFERROR(AB152*AB60^2*E3_Parameter!$C$18/(2*AB37),0)</f>
        <v>9.6994169134597503E-4</v>
      </c>
      <c r="AC176" s="89">
        <f ca="1">IFERROR(AC152*AC60^2*E3_Parameter!$C$18/(2*AC37),0)</f>
        <v>8.4131547677051169E-5</v>
      </c>
      <c r="AD176" s="89">
        <f ca="1">IFERROR(AD152*AD60^2*E3_Parameter!$C$18/(2*AD37),0)</f>
        <v>6.7988883693848848E-4</v>
      </c>
      <c r="AE176" s="89">
        <f ca="1">IFERROR(AE152*AE60^2*E3_Parameter!$C$18/(2*AE37),0)</f>
        <v>8.4131547677051169E-5</v>
      </c>
      <c r="AF176" s="89">
        <f ca="1">IFERROR(AF152*AF60^2*E3_Parameter!$C$18/(2*AF37),0)</f>
        <v>4.3283316735809487E-4</v>
      </c>
      <c r="AG176" s="89">
        <f ca="1">IFERROR(AG152*AG60^2*E3_Parameter!$C$18/(2*AG37),0)</f>
        <v>8.4131547677051169E-5</v>
      </c>
      <c r="AH176" s="89">
        <f ca="1">IFERROR(AH152*AH60^2*E3_Parameter!$C$18/(2*AH37),0)</f>
        <v>2.3231027780617442E-4</v>
      </c>
      <c r="AI176" s="89">
        <f ca="1">IFERROR(AI152*AI60^2*E3_Parameter!$C$18/(2*AI37),0)</f>
        <v>8.4131547677051169E-5</v>
      </c>
      <c r="AJ176" s="89">
        <f ca="1">IFERROR(AJ152*AJ60^2*E3_Parameter!$C$18/(2*AJ37),0)</f>
        <v>8.4131547677051169E-5</v>
      </c>
      <c r="AK176" s="89">
        <f ca="1">IFERROR(AK152*AK60^2*E3_Parameter!$C$18/(2*AK37),0)</f>
        <v>0</v>
      </c>
      <c r="AL176" s="89">
        <f ca="1">IFERROR(AL152*AL60^2*E3_Parameter!$C$18/(2*AL37),0)</f>
        <v>0</v>
      </c>
      <c r="AM176" s="89">
        <f ca="1">IFERROR(AM152*AM60^2*E3_Parameter!$C$18/(2*AM37),0)</f>
        <v>0</v>
      </c>
      <c r="AN176" s="89">
        <f ca="1">IFERROR(AN152*AN60^2*E3_Parameter!$C$18/(2*AN37),0)</f>
        <v>0</v>
      </c>
      <c r="AO176" s="89">
        <f ca="1">IFERROR(AO152*AO60^2*E3_Parameter!$C$18/(2*AO37),0)</f>
        <v>0</v>
      </c>
      <c r="AP176" s="89">
        <f ca="1">IFERROR(AP152*AP60^2*E3_Parameter!$C$18/(2*AP37),0)</f>
        <v>0</v>
      </c>
      <c r="AQ176" s="89">
        <f ca="1">IFERROR(AQ152*AQ60^2*E3_Parameter!$C$18/(2*AQ37),0)</f>
        <v>0</v>
      </c>
      <c r="AR176" s="89">
        <f ca="1">IFERROR(AR152*AR60^2*E3_Parameter!$C$18/(2*AR37),0)</f>
        <v>0</v>
      </c>
      <c r="AS176" s="89">
        <f ca="1">IFERROR(AS152*AS60^2*E3_Parameter!$C$18/(2*AS37),0)</f>
        <v>0</v>
      </c>
      <c r="AT176" s="89">
        <f ca="1">IFERROR(AT152*AT60^2*E3_Parameter!$C$18/(2*AT37),0)</f>
        <v>0</v>
      </c>
      <c r="AU176" s="89">
        <f ca="1">IFERROR(AU152*AU60^2*E3_Parameter!$C$18/(2*AU37),0)</f>
        <v>0</v>
      </c>
      <c r="AV176" s="89">
        <f ca="1">IFERROR(AV152*AV60^2*E3_Parameter!$C$18/(2*AV37),0)</f>
        <v>0</v>
      </c>
      <c r="AW176" s="89">
        <f ca="1">IFERROR(AW152*AW60^2*E3_Parameter!$C$18/(2*AW37),0)</f>
        <v>0</v>
      </c>
      <c r="AX176" s="89">
        <f ca="1">IFERROR(AX152*AX60^2*E3_Parameter!$C$18/(2*AX37),0)</f>
        <v>0</v>
      </c>
      <c r="AY176" s="89">
        <f ca="1">IFERROR(AY152*AY60^2*E3_Parameter!$C$18/(2*AY37),0)</f>
        <v>0</v>
      </c>
      <c r="AZ176" s="89">
        <f ca="1">IFERROR(AZ152*AZ60^2*E3_Parameter!$C$18/(2*AZ37),0)</f>
        <v>0</v>
      </c>
      <c r="BA176" s="89">
        <f ca="1">IFERROR(BA152*BA60^2*E3_Parameter!$C$18/(2*BA37),0)</f>
        <v>0</v>
      </c>
      <c r="BB176" s="89">
        <f ca="1">IFERROR(BB152*BB60^2*E3_Parameter!$C$18/(2*BB37),0)</f>
        <v>0</v>
      </c>
      <c r="BC176" s="89">
        <f ca="1">IFERROR(BC152*BC60^2*E3_Parameter!$C$18/(2*BC37),0)</f>
        <v>0</v>
      </c>
      <c r="BD176" s="89">
        <f ca="1">IFERROR(BD152*BD60^2*E3_Parameter!$C$18/(2*BD37),0)</f>
        <v>0</v>
      </c>
      <c r="BE176" s="89">
        <f ca="1">IFERROR(BE152*BE60^2*E3_Parameter!$C$18/(2*BE37),0)</f>
        <v>0</v>
      </c>
      <c r="BF176" s="89">
        <f ca="1">IFERROR(BF152*BF60^2*E3_Parameter!$C$18/(2*BF37),0)</f>
        <v>0</v>
      </c>
      <c r="BG176" s="89">
        <f ca="1">IFERROR(BG152*BG60^2*E3_Parameter!$C$18/(2*BG37),0)</f>
        <v>0</v>
      </c>
      <c r="BH176" s="89">
        <f ca="1">IFERROR(BH152*BH60^2*E3_Parameter!$C$18/(2*BH37),0)</f>
        <v>0</v>
      </c>
      <c r="BI176" s="89">
        <f ca="1">IFERROR(BI152*BI60^2*E3_Parameter!$C$18/(2*BI37),0)</f>
        <v>0</v>
      </c>
      <c r="BJ176" s="89">
        <f ca="1">IFERROR(BJ152*BJ60^2*E3_Parameter!$C$18/(2*BJ37),0)</f>
        <v>0</v>
      </c>
      <c r="BK176" s="89">
        <f ca="1">IFERROR(BK152*BK60^2*E3_Parameter!$C$18/(2*BK37),0)</f>
        <v>0</v>
      </c>
      <c r="BL176" s="89">
        <f ca="1">IFERROR(BL152*BL60^2*E3_Parameter!$C$18/(2*BL37),0)</f>
        <v>0</v>
      </c>
      <c r="BM176" s="89">
        <f ca="1">IFERROR(BM152*BM60^2*E3_Parameter!$C$18/(2*BM37),0)</f>
        <v>0</v>
      </c>
      <c r="BN176" s="89">
        <f ca="1">IFERROR(BN152*BN60^2*E3_Parameter!$C$18/(2*BN37),0)</f>
        <v>0</v>
      </c>
      <c r="BO176" s="89">
        <f ca="1">IFERROR(BO152*BO60^2*E3_Parameter!$C$18/(2*BO37),0)</f>
        <v>0</v>
      </c>
      <c r="BP176" s="89">
        <f ca="1">IFERROR(BP152*BP60^2*E3_Parameter!$C$18/(2*BP37),0)</f>
        <v>0</v>
      </c>
      <c r="BQ176" s="89">
        <f ca="1">IFERROR(BQ152*BQ60^2*E3_Parameter!$C$18/(2*BQ37),0)</f>
        <v>0</v>
      </c>
      <c r="BR176" s="89">
        <f ca="1">IFERROR(BR152*BR60^2*E3_Parameter!$C$18/(2*BR37),0)</f>
        <v>0</v>
      </c>
      <c r="BS176" s="89">
        <f ca="1">IFERROR(BS152*BS60^2*E3_Parameter!$C$18/(2*BS37),0)</f>
        <v>0</v>
      </c>
      <c r="BT176" s="89">
        <f ca="1">IFERROR(BT152*BT60^2*E3_Parameter!$C$18/(2*BT37),0)</f>
        <v>0</v>
      </c>
      <c r="BU176" s="89">
        <f ca="1">IFERROR(BU152*BU60^2*E3_Parameter!$C$18/(2*BU37),0)</f>
        <v>0</v>
      </c>
      <c r="BV176" s="89">
        <f ca="1">IFERROR(BV152*BV60^2*E3_Parameter!$C$18/(2*BV37),0)</f>
        <v>0</v>
      </c>
      <c r="BW176" s="89">
        <f ca="1">IFERROR(BW152*BW60^2*E3_Parameter!$C$18/(2*BW37),0)</f>
        <v>0</v>
      </c>
      <c r="BX176" s="89">
        <f ca="1">IFERROR(BX152*BX60^2*E3_Parameter!$C$18/(2*BX37),0)</f>
        <v>0</v>
      </c>
      <c r="BY176" s="89">
        <f ca="1">IFERROR(BY152*BY60^2*E3_Parameter!$C$18/(2*BY37),0)</f>
        <v>0</v>
      </c>
      <c r="BZ176" s="89">
        <f ca="1">IFERROR(BZ152*BZ60^2*E3_Parameter!$C$18/(2*BZ37),0)</f>
        <v>0</v>
      </c>
      <c r="CA176" s="89">
        <f ca="1">IFERROR(CA152*CA60^2*E3_Parameter!$C$18/(2*CA37),0)</f>
        <v>0</v>
      </c>
      <c r="CB176" s="89">
        <f ca="1">IFERROR(CB152*CB60^2*E3_Parameter!$C$18/(2*CB37),0)</f>
        <v>0</v>
      </c>
      <c r="CC176" s="89">
        <f ca="1">IFERROR(CC152*CC60^2*E3_Parameter!$C$18/(2*CC37),0)</f>
        <v>0</v>
      </c>
      <c r="CD176" s="89">
        <f ca="1">IFERROR(CD152*CD60^2*E3_Parameter!$C$18/(2*CD37),0)</f>
        <v>0</v>
      </c>
      <c r="CE176" s="89">
        <f ca="1">IFERROR(CE152*CE60^2*E3_Parameter!$C$18/(2*CE37),0)</f>
        <v>0</v>
      </c>
      <c r="CF176" s="89">
        <f ca="1">IFERROR(CF152*CF60^2*E3_Parameter!$C$18/(2*CF37),0)</f>
        <v>0</v>
      </c>
      <c r="CG176" s="89">
        <f ca="1">IFERROR(CG152*CG60^2*E3_Parameter!$C$18/(2*CG37),0)</f>
        <v>0</v>
      </c>
      <c r="CH176" s="89">
        <f ca="1">IFERROR(CH152*CH60^2*E3_Parameter!$C$18/(2*CH37),0)</f>
        <v>0</v>
      </c>
      <c r="CI176" s="89">
        <f ca="1">IFERROR(CI152*CI60^2*E3_Parameter!$C$18/(2*CI37),0)</f>
        <v>0</v>
      </c>
      <c r="CJ176" s="89">
        <f ca="1">IFERROR(CJ152*CJ60^2*E3_Parameter!$C$18/(2*CJ37),0)</f>
        <v>0</v>
      </c>
      <c r="CK176" s="89">
        <f ca="1">IFERROR(CK152*CK60^2*E3_Parameter!$C$18/(2*CK37),0)</f>
        <v>0</v>
      </c>
      <c r="CL176" s="89">
        <f ca="1">IFERROR(CL152*CL60^2*E3_Parameter!$C$18/(2*CL37),0)</f>
        <v>0</v>
      </c>
      <c r="CM176" s="89">
        <f ca="1">IFERROR(CM152*CM60^2*E3_Parameter!$C$18/(2*CM37),0)</f>
        <v>0</v>
      </c>
      <c r="CN176" s="89">
        <f ca="1">IFERROR(CN152*CN60^2*E3_Parameter!$C$18/(2*CN37),0)</f>
        <v>0</v>
      </c>
      <c r="CO176" s="89">
        <f ca="1">IFERROR(CO152*CO60^2*E3_Parameter!$C$18/(2*CO37),0)</f>
        <v>0</v>
      </c>
      <c r="CP176" s="89">
        <f ca="1">IFERROR(CP152*CP60^2*E3_Parameter!$C$18/(2*CP37),0)</f>
        <v>0</v>
      </c>
      <c r="CQ176" s="89">
        <f ca="1">IFERROR(CQ152*CQ60^2*E3_Parameter!$C$18/(2*CQ37),0)</f>
        <v>0</v>
      </c>
      <c r="CR176" s="89">
        <f ca="1">IFERROR(CR152*CR60^2*E3_Parameter!$C$18/(2*CR37),0)</f>
        <v>0</v>
      </c>
      <c r="CS176" s="89">
        <f ca="1">IFERROR(CS152*CS60^2*E3_Parameter!$C$18/(2*CS37),0)</f>
        <v>0</v>
      </c>
      <c r="CT176" s="89">
        <f ca="1">IFERROR(CT152*CT60^2*E3_Parameter!$C$18/(2*CT37),0)</f>
        <v>0</v>
      </c>
      <c r="CU176" s="89">
        <f ca="1">IFERROR(CU152*CU60^2*E3_Parameter!$C$18/(2*CU37),0)</f>
        <v>0</v>
      </c>
      <c r="CV176" s="89">
        <f ca="1">IFERROR(CV152*CV60^2*E3_Parameter!$C$18/(2*CV37),0)</f>
        <v>0</v>
      </c>
      <c r="CW176" s="89">
        <f ca="1">IFERROR(CW152*CW60^2*E3_Parameter!$C$18/(2*CW37),0)</f>
        <v>0</v>
      </c>
      <c r="CX176" s="89">
        <f ca="1">IFERROR(CX152*CX60^2*E3_Parameter!$C$18/(2*CX37),0)</f>
        <v>0</v>
      </c>
      <c r="CY176" s="89">
        <f ca="1">IFERROR(CY152*CY60^2*E3_Parameter!$C$18/(2*CY37),0)</f>
        <v>0</v>
      </c>
      <c r="CZ176" s="89">
        <f ca="1">IFERROR(CZ152*CZ60^2*E3_Parameter!$C$18/(2*CZ37),0)</f>
        <v>0</v>
      </c>
      <c r="DA176" s="89">
        <f ca="1">IFERROR(DA152*DA60^2*E3_Parameter!$C$18/(2*DA37),0)</f>
        <v>0</v>
      </c>
      <c r="DB176" s="89">
        <f ca="1">IFERROR(DB152*DB60^2*E3_Parameter!$C$18/(2*DB37),0)</f>
        <v>0</v>
      </c>
      <c r="DC176" s="89">
        <f ca="1">IFERROR(DC152*DC60^2*E3_Parameter!$C$18/(2*DC37),0)</f>
        <v>0</v>
      </c>
      <c r="DD176" s="89">
        <f ca="1">IFERROR(DD152*DD60^2*E3_Parameter!$C$18/(2*DD37),0)</f>
        <v>0</v>
      </c>
      <c r="DE176" s="89">
        <f ca="1">IFERROR(DE152*DE60^2*E3_Parameter!$C$18/(2*DE37),0)</f>
        <v>0</v>
      </c>
      <c r="DF176" s="89">
        <f ca="1">IFERROR(DF152*DF60^2*E3_Parameter!$C$18/(2*DF37),0)</f>
        <v>0</v>
      </c>
      <c r="DG176" s="89">
        <f ca="1">IFERROR(DG152*DG60^2*E3_Parameter!$C$18/(2*DG37),0)</f>
        <v>0</v>
      </c>
      <c r="DH176" s="89">
        <f ca="1">IFERROR(DH152*DH60^2*E3_Parameter!$C$18/(2*DH37),0)</f>
        <v>0</v>
      </c>
      <c r="DI176" s="89">
        <f ca="1">IFERROR(DI152*DI60^2*E3_Parameter!$C$18/(2*DI37),0)</f>
        <v>0</v>
      </c>
      <c r="DJ176" s="89">
        <f ca="1">IFERROR(DJ152*DJ60^2*E3_Parameter!$C$18/(2*DJ37),0)</f>
        <v>0</v>
      </c>
      <c r="DK176" s="89">
        <f ca="1">IFERROR(DK152*DK60^2*E3_Parameter!$C$18/(2*DK37),0)</f>
        <v>0</v>
      </c>
      <c r="DL176" s="89">
        <f ca="1">IFERROR(DL152*DL60^2*E3_Parameter!$C$18/(2*DL37),0)</f>
        <v>0</v>
      </c>
      <c r="DM176" s="89">
        <f ca="1">IFERROR(DM152*DM60^2*E3_Parameter!$C$18/(2*DM37),0)</f>
        <v>0</v>
      </c>
      <c r="DN176" s="89">
        <f ca="1">IFERROR(DN152*DN60^2*E3_Parameter!$C$18/(2*DN37),0)</f>
        <v>0</v>
      </c>
      <c r="DO176" s="89">
        <f ca="1">IFERROR(DO152*DO60^2*E3_Parameter!$C$18/(2*DO37),0)</f>
        <v>0</v>
      </c>
      <c r="DP176" s="89">
        <f ca="1">IFERROR(DP152*DP60^2*E3_Parameter!$C$18/(2*DP37),0)</f>
        <v>0</v>
      </c>
      <c r="DQ176" s="89">
        <f ca="1">IFERROR(DQ152*DQ60^2*E3_Parameter!$C$18/(2*DQ37),0)</f>
        <v>0</v>
      </c>
      <c r="DR176" s="89">
        <f ca="1">IFERROR(DR152*DR60^2*E3_Parameter!$C$18/(2*DR37),0)</f>
        <v>0</v>
      </c>
      <c r="DS176" s="89">
        <f ca="1">IFERROR(DS152*DS60^2*E3_Parameter!$C$18/(2*DS37),0)</f>
        <v>0</v>
      </c>
      <c r="DT176" s="89">
        <f ca="1">IFERROR(DT152*DT60^2*E3_Parameter!$C$18/(2*DT37),0)</f>
        <v>0</v>
      </c>
      <c r="DU176" s="89">
        <f ca="1">IFERROR(DU152*DU60^2*E3_Parameter!$C$18/(2*DU37),0)</f>
        <v>0</v>
      </c>
      <c r="DV176" s="89">
        <f ca="1">IFERROR(DV152*DV60^2*E3_Parameter!$C$18/(2*DV37),0)</f>
        <v>0</v>
      </c>
      <c r="DW176" s="89">
        <f ca="1">IFERROR(DW152*DW60^2*E3_Parameter!$C$18/(2*DW37),0)</f>
        <v>0</v>
      </c>
      <c r="DX176" s="89">
        <f ca="1">IFERROR(DX152*DX60^2*E3_Parameter!$C$18/(2*DX37),0)</f>
        <v>0</v>
      </c>
      <c r="DY176" s="89">
        <f ca="1">IFERROR(DY152*DY60^2*E3_Parameter!$C$18/(2*DY37),0)</f>
        <v>0</v>
      </c>
      <c r="DZ176" s="89">
        <f ca="1">IFERROR(DZ152*DZ60^2*E3_Parameter!$C$18/(2*DZ37),0)</f>
        <v>0</v>
      </c>
      <c r="EA176" s="89">
        <f ca="1">IFERROR(EA152*EA60^2*E3_Parameter!$C$18/(2*EA37),0)</f>
        <v>0</v>
      </c>
      <c r="EB176" s="89">
        <f ca="1">IFERROR(EB152*EB60^2*E3_Parameter!$C$18/(2*EB37),0)</f>
        <v>0</v>
      </c>
      <c r="EC176" s="89">
        <f ca="1">IFERROR(EC152*EC60^2*E3_Parameter!$C$18/(2*EC37),0)</f>
        <v>0</v>
      </c>
      <c r="ED176" s="89">
        <f ca="1">IFERROR(ED152*ED60^2*E3_Parameter!$C$18/(2*ED37),0)</f>
        <v>0</v>
      </c>
      <c r="EE176" s="89">
        <f ca="1">IFERROR(EE152*EE60^2*E3_Parameter!$C$18/(2*EE37),0)</f>
        <v>0</v>
      </c>
      <c r="EF176" s="89">
        <f ca="1">IFERROR(EF152*EF60^2*E3_Parameter!$C$18/(2*EF37),0)</f>
        <v>0</v>
      </c>
      <c r="EG176" s="89">
        <f ca="1">IFERROR(EG152*EG60^2*E3_Parameter!$C$18/(2*EG37),0)</f>
        <v>0</v>
      </c>
      <c r="EH176" s="89">
        <f ca="1">IFERROR(EH152*EH60^2*E3_Parameter!$C$18/(2*EH37),0)</f>
        <v>0</v>
      </c>
      <c r="EI176" s="89">
        <f ca="1">IFERROR(EI152*EI60^2*E3_Parameter!$C$18/(2*EI37),0)</f>
        <v>0</v>
      </c>
      <c r="EJ176" s="89">
        <f ca="1">IFERROR(EJ152*EJ60^2*E3_Parameter!$C$18/(2*EJ37),0)</f>
        <v>0</v>
      </c>
      <c r="EK176" s="89">
        <f ca="1">IFERROR(EK152*EK60^2*E3_Parameter!$C$18/(2*EK37),0)</f>
        <v>0</v>
      </c>
      <c r="EL176" s="89">
        <f ca="1">IFERROR(EL152*EL60^2*E3_Parameter!$C$18/(2*EL37),0)</f>
        <v>0</v>
      </c>
      <c r="EM176" s="89">
        <f ca="1">IFERROR(EM152*EM60^2*E3_Parameter!$C$18/(2*EM37),0)</f>
        <v>0</v>
      </c>
      <c r="EN176" s="89">
        <f ca="1">IFERROR(EN152*EN60^2*E3_Parameter!$C$18/(2*EN37),0)</f>
        <v>0</v>
      </c>
      <c r="EO176" s="89">
        <f ca="1">IFERROR(EO152*EO60^2*E3_Parameter!$C$18/(2*EO37),0)</f>
        <v>0</v>
      </c>
      <c r="EP176" s="89">
        <f ca="1">IFERROR(EP152*EP60^2*E3_Parameter!$C$18/(2*EP37),0)</f>
        <v>0</v>
      </c>
      <c r="EQ176" s="89">
        <f ca="1">IFERROR(EQ152*EQ60^2*E3_Parameter!$C$18/(2*EQ37),0)</f>
        <v>0</v>
      </c>
      <c r="ER176" s="89">
        <f ca="1">IFERROR(ER152*ER60^2*E3_Parameter!$C$18/(2*ER37),0)</f>
        <v>0</v>
      </c>
      <c r="ES176" s="89">
        <f ca="1">IFERROR(ES152*ES60^2*E3_Parameter!$C$18/(2*ES37),0)</f>
        <v>0</v>
      </c>
      <c r="ET176" s="89">
        <f ca="1">IFERROR(ET152*ET60^2*E3_Parameter!$C$18/(2*ET37),0)</f>
        <v>0</v>
      </c>
      <c r="EU176" s="89">
        <f ca="1">IFERROR(EU152*EU60^2*E3_Parameter!$C$18/(2*EU37),0)</f>
        <v>0</v>
      </c>
      <c r="EV176" s="89">
        <f ca="1">IFERROR(EV152*EV60^2*E3_Parameter!$C$18/(2*EV37),0)</f>
        <v>0</v>
      </c>
      <c r="EW176" s="89">
        <f ca="1">IFERROR(EW152*EW60^2*E3_Parameter!$C$18/(2*EW37),0)</f>
        <v>0</v>
      </c>
      <c r="EX176" s="89">
        <f ca="1">IFERROR(EX152*EX60^2*E3_Parameter!$C$18/(2*EX37),0)</f>
        <v>0</v>
      </c>
      <c r="EY176" s="89">
        <f ca="1">IFERROR(EY152*EY60^2*E3_Parameter!$C$18/(2*EY37),0)</f>
        <v>0</v>
      </c>
      <c r="EZ176" s="89">
        <f ca="1">IFERROR(EZ152*EZ60^2*E3_Parameter!$C$18/(2*EZ37),0)</f>
        <v>0</v>
      </c>
      <c r="FA176" s="89">
        <f ca="1">IFERROR(FA152*FA60^2*E3_Parameter!$C$18/(2*FA37),0)</f>
        <v>0</v>
      </c>
      <c r="FB176" s="89">
        <f ca="1">IFERROR(FB152*FB60^2*E3_Parameter!$C$18/(2*FB37),0)</f>
        <v>0</v>
      </c>
      <c r="FC176" s="89">
        <f ca="1">IFERROR(FC152*FC60^2*E3_Parameter!$C$18/(2*FC37),0)</f>
        <v>0</v>
      </c>
      <c r="FD176" s="89">
        <f ca="1">IFERROR(FD152*FD60^2*E3_Parameter!$C$18/(2*FD37),0)</f>
        <v>0</v>
      </c>
      <c r="FE176" s="89">
        <f ca="1">IFERROR(FE152*FE60^2*E3_Parameter!$C$18/(2*FE37),0)</f>
        <v>0</v>
      </c>
      <c r="FF176" s="89">
        <f ca="1">IFERROR(FF152*FF60^2*E3_Parameter!$C$18/(2*FF37),0)</f>
        <v>0</v>
      </c>
      <c r="FG176" s="89">
        <f ca="1">IFERROR(FG152*FG60^2*E3_Parameter!$C$18/(2*FG37),0)</f>
        <v>0</v>
      </c>
      <c r="FH176" s="89">
        <f ca="1">IFERROR(FH152*FH60^2*E3_Parameter!$C$18/(2*FH37),0)</f>
        <v>0</v>
      </c>
      <c r="FI176" s="89">
        <f ca="1">IFERROR(FI152*FI60^2*E3_Parameter!$C$18/(2*FI37),0)</f>
        <v>0</v>
      </c>
      <c r="FJ176" s="89">
        <f ca="1">IFERROR(FJ152*FJ60^2*E3_Parameter!$C$18/(2*FJ37),0)</f>
        <v>0</v>
      </c>
      <c r="FK176" s="89">
        <f ca="1">IFERROR(FK152*FK60^2*E3_Parameter!$C$18/(2*FK37),0)</f>
        <v>0</v>
      </c>
      <c r="FL176" s="89">
        <f ca="1">IFERROR(FL152*FL60^2*E3_Parameter!$C$18/(2*FL37),0)</f>
        <v>0</v>
      </c>
      <c r="FM176" s="89">
        <f ca="1">IFERROR(FM152*FM60^2*E3_Parameter!$C$18/(2*FM37),0)</f>
        <v>0</v>
      </c>
      <c r="FN176" s="89">
        <f ca="1">IFERROR(FN152*FN60^2*E3_Parameter!$C$18/(2*FN37),0)</f>
        <v>0</v>
      </c>
      <c r="FO176" s="89">
        <f ca="1">IFERROR(FO152*FO60^2*E3_Parameter!$C$18/(2*FO37),0)</f>
        <v>0</v>
      </c>
      <c r="FP176" s="89">
        <f ca="1">IFERROR(FP152*FP60^2*E3_Parameter!$C$18/(2*FP37),0)</f>
        <v>0</v>
      </c>
      <c r="FQ176" s="89">
        <f ca="1">IFERROR(FQ152*FQ60^2*E3_Parameter!$C$18/(2*FQ37),0)</f>
        <v>0</v>
      </c>
      <c r="FR176" s="89">
        <f ca="1">IFERROR(FR152*FR60^2*E3_Parameter!$C$18/(2*FR37),0)</f>
        <v>0</v>
      </c>
      <c r="FS176" s="89">
        <f ca="1">IFERROR(FS152*FS60^2*E3_Parameter!$C$18/(2*FS37),0)</f>
        <v>0</v>
      </c>
      <c r="FT176" s="89">
        <f ca="1">IFERROR(FT152*FT60^2*E3_Parameter!$C$18/(2*FT37),0)</f>
        <v>0</v>
      </c>
      <c r="FU176" s="89">
        <f ca="1">IFERROR(FU152*FU60^2*E3_Parameter!$C$18/(2*FU37),0)</f>
        <v>0</v>
      </c>
      <c r="FV176" s="89">
        <f ca="1">IFERROR(FV152*FV60^2*E3_Parameter!$C$18/(2*FV37),0)</f>
        <v>0</v>
      </c>
      <c r="FW176" s="89">
        <f ca="1">IFERROR(FW152*FW60^2*E3_Parameter!$C$18/(2*FW37),0)</f>
        <v>0</v>
      </c>
      <c r="FX176" s="89">
        <f ca="1">IFERROR(FX152*FX60^2*E3_Parameter!$C$18/(2*FX37),0)</f>
        <v>0</v>
      </c>
      <c r="FY176" s="89">
        <f ca="1">IFERROR(FY152*FY60^2*E3_Parameter!$C$18/(2*FY37),0)</f>
        <v>0</v>
      </c>
      <c r="FZ176" s="89">
        <f ca="1">IFERROR(FZ152*FZ60^2*E3_Parameter!$C$18/(2*FZ37),0)</f>
        <v>0</v>
      </c>
      <c r="GA176" s="89">
        <f ca="1">IFERROR(GA152*GA60^2*E3_Parameter!$C$18/(2*GA37),0)</f>
        <v>0</v>
      </c>
      <c r="GB176" s="89">
        <f ca="1">IFERROR(GB152*GB60^2*E3_Parameter!$C$18/(2*GB37),0)</f>
        <v>0</v>
      </c>
      <c r="GC176" s="89">
        <f ca="1">IFERROR(GC152*GC60^2*E3_Parameter!$C$18/(2*GC37),0)</f>
        <v>0</v>
      </c>
      <c r="GD176" s="89">
        <f ca="1">IFERROR(GD152*GD60^2*E3_Parameter!$C$18/(2*GD37),0)</f>
        <v>0</v>
      </c>
      <c r="GE176" s="89">
        <f ca="1">IFERROR(GE152*GE60^2*E3_Parameter!$C$18/(2*GE37),0)</f>
        <v>0</v>
      </c>
      <c r="GF176" s="89">
        <f ca="1">IFERROR(GF152*GF60^2*E3_Parameter!$C$18/(2*GF37),0)</f>
        <v>0</v>
      </c>
      <c r="GG176" s="89">
        <f ca="1">IFERROR(GG152*GG60^2*E3_Parameter!$C$18/(2*GG37),0)</f>
        <v>0</v>
      </c>
      <c r="GH176" s="89">
        <f ca="1">IFERROR(GH152*GH60^2*E3_Parameter!$C$18/(2*GH37),0)</f>
        <v>0</v>
      </c>
      <c r="GI176" s="89">
        <f ca="1">IFERROR(GI152*GI60^2*E3_Parameter!$C$18/(2*GI37),0)</f>
        <v>0</v>
      </c>
      <c r="GJ176" s="89">
        <f ca="1">IFERROR(GJ152*GJ60^2*E3_Parameter!$C$18/(2*GJ37),0)</f>
        <v>0</v>
      </c>
      <c r="GK176" s="89">
        <f ca="1">IFERROR(GK152*GK60^2*E3_Parameter!$C$18/(2*GK37),0)</f>
        <v>0</v>
      </c>
      <c r="GL176" s="89">
        <f ca="1">IFERROR(GL152*GL60^2*E3_Parameter!$C$18/(2*GL37),0)</f>
        <v>0</v>
      </c>
      <c r="GM176" s="89">
        <f ca="1">IFERROR(GM152*GM60^2*E3_Parameter!$C$18/(2*GM37),0)</f>
        <v>0</v>
      </c>
      <c r="GN176" s="89">
        <f ca="1">IFERROR(GN152*GN60^2*E3_Parameter!$C$18/(2*GN37),0)</f>
        <v>0</v>
      </c>
      <c r="GO176" s="89">
        <f ca="1">IFERROR(GO152*GO60^2*E3_Parameter!$C$18/(2*GO37),0)</f>
        <v>0</v>
      </c>
      <c r="GP176" s="89">
        <f ca="1">IFERROR(GP152*GP60^2*E3_Parameter!$C$18/(2*GP37),0)</f>
        <v>0</v>
      </c>
      <c r="GQ176" s="89">
        <f ca="1">IFERROR(GQ152*GQ60^2*E3_Parameter!$C$18/(2*GQ37),0)</f>
        <v>0</v>
      </c>
      <c r="GR176" s="89">
        <f ca="1">IFERROR(GR152*GR60^2*E3_Parameter!$C$18/(2*GR37),0)</f>
        <v>0</v>
      </c>
      <c r="GS176" s="89">
        <f ca="1">IFERROR(GS152*GS60^2*E3_Parameter!$C$18/(2*GS37),0)</f>
        <v>0</v>
      </c>
      <c r="GT176" s="89">
        <f ca="1">IFERROR(GT152*GT60^2*E3_Parameter!$C$18/(2*GT37),0)</f>
        <v>0</v>
      </c>
      <c r="GU176" s="89">
        <f ca="1">IFERROR(GU152*GU60^2*E3_Parameter!$C$18/(2*GU37),0)</f>
        <v>0</v>
      </c>
      <c r="GV176" s="89">
        <f ca="1">IFERROR(GV152*GV60^2*E3_Parameter!$C$18/(2*GV37),0)</f>
        <v>0</v>
      </c>
      <c r="GW176" s="89">
        <f ca="1">IFERROR(GW152*GW60^2*E3_Parameter!$C$18/(2*GW37),0)</f>
        <v>0</v>
      </c>
      <c r="GX176" s="89">
        <f ca="1">IFERROR(GX152*GX60^2*E3_Parameter!$C$18/(2*GX37),0)</f>
        <v>0</v>
      </c>
      <c r="GY176" s="89">
        <f ca="1">IFERROR(GY152*GY60^2*E3_Parameter!$C$18/(2*GY37),0)</f>
        <v>0</v>
      </c>
      <c r="GZ176" s="89">
        <f ca="1">IFERROR(GZ152*GZ60^2*E3_Parameter!$C$18/(2*GZ37),0)</f>
        <v>0</v>
      </c>
      <c r="HA176" s="89">
        <f ca="1">IFERROR(HA152*HA60^2*E3_Parameter!$C$18/(2*HA37),0)</f>
        <v>0</v>
      </c>
      <c r="HB176" s="89">
        <f ca="1">IFERROR(HB152*HB60^2*E3_Parameter!$C$18/(2*HB37),0)</f>
        <v>0</v>
      </c>
      <c r="HC176" s="89">
        <f ca="1">IFERROR(HC152*HC60^2*E3_Parameter!$C$18/(2*HC37),0)</f>
        <v>0</v>
      </c>
      <c r="HD176" s="89">
        <f ca="1">IFERROR(HD152*HD60^2*E3_Parameter!$C$18/(2*HD37),0)</f>
        <v>0</v>
      </c>
      <c r="HE176" s="89">
        <f ca="1">IFERROR(HE152*HE60^2*E3_Parameter!$C$18/(2*HE37),0)</f>
        <v>0</v>
      </c>
      <c r="HF176" s="89">
        <f ca="1">IFERROR(HF152*HF60^2*E3_Parameter!$C$18/(2*HF37),0)</f>
        <v>0</v>
      </c>
      <c r="HG176" s="89">
        <f ca="1">IFERROR(HG152*HG60^2*E3_Parameter!$C$18/(2*HG37),0)</f>
        <v>0</v>
      </c>
      <c r="HH176" s="89">
        <f ca="1">IFERROR(HH152*HH60^2*E3_Parameter!$C$18/(2*HH37),0)</f>
        <v>0</v>
      </c>
      <c r="HI176" s="89">
        <f ca="1">IFERROR(HI152*HI60^2*E3_Parameter!$C$18/(2*HI37),0)</f>
        <v>0</v>
      </c>
      <c r="HJ176" s="89">
        <f ca="1">IFERROR(HJ152*HJ60^2*E3_Parameter!$C$18/(2*HJ37),0)</f>
        <v>0</v>
      </c>
      <c r="HK176" s="89">
        <f ca="1">IFERROR(HK152*HK60^2*E3_Parameter!$C$18/(2*HK37),0)</f>
        <v>0</v>
      </c>
      <c r="HL176" s="89">
        <f ca="1">IFERROR(HL152*HL60^2*E3_Parameter!$C$18/(2*HL37),0)</f>
        <v>0</v>
      </c>
      <c r="HM176" s="89">
        <f ca="1">IFERROR(HM152*HM60^2*E3_Parameter!$C$18/(2*HM37),0)</f>
        <v>0</v>
      </c>
      <c r="HN176" s="89">
        <f ca="1">IFERROR(HN152*HN60^2*E3_Parameter!$C$18/(2*HN37),0)</f>
        <v>0</v>
      </c>
      <c r="HO176" s="89">
        <f ca="1">IFERROR(HO152*HO60^2*E3_Parameter!$C$18/(2*HO37),0)</f>
        <v>0</v>
      </c>
      <c r="HP176" s="89">
        <f ca="1">IFERROR(HP152*HP60^2*E3_Parameter!$C$18/(2*HP37),0)</f>
        <v>0</v>
      </c>
      <c r="HQ176" s="89">
        <f ca="1">IFERROR(HQ152*HQ60^2*E3_Parameter!$C$18/(2*HQ37),0)</f>
        <v>0</v>
      </c>
      <c r="HR176" s="89">
        <f ca="1">IFERROR(HR152*HR60^2*E3_Parameter!$C$18/(2*HR37),0)</f>
        <v>0</v>
      </c>
      <c r="HS176" s="89">
        <f ca="1">IFERROR(HS152*HS60^2*E3_Parameter!$C$18/(2*HS37),0)</f>
        <v>0</v>
      </c>
      <c r="HT176" s="89">
        <f ca="1">IFERROR(HT152*HT60^2*E3_Parameter!$C$18/(2*HT37),0)</f>
        <v>0</v>
      </c>
      <c r="HU176" s="89">
        <f ca="1">IFERROR(HU152*HU60^2*E3_Parameter!$C$18/(2*HU37),0)</f>
        <v>0</v>
      </c>
      <c r="HV176" s="89">
        <f ca="1">IFERROR(HV152*HV60^2*E3_Parameter!$C$18/(2*HV37),0)</f>
        <v>0</v>
      </c>
      <c r="HW176" s="89">
        <f ca="1">IFERROR(HW152*HW60^2*E3_Parameter!$C$18/(2*HW37),0)</f>
        <v>0</v>
      </c>
      <c r="HX176" s="89">
        <f ca="1">IFERROR(HX152*HX60^2*E3_Parameter!$C$18/(2*HX37),0)</f>
        <v>0</v>
      </c>
      <c r="HY176" s="89">
        <f ca="1">IFERROR(HY152*HY60^2*E3_Parameter!$C$18/(2*HY37),0)</f>
        <v>0</v>
      </c>
      <c r="HZ176" s="89">
        <f ca="1">IFERROR(HZ152*HZ60^2*E3_Parameter!$C$18/(2*HZ37),0)</f>
        <v>0</v>
      </c>
      <c r="IA176" s="89">
        <f ca="1">IFERROR(IA152*IA60^2*E3_Parameter!$C$18/(2*IA37),0)</f>
        <v>0</v>
      </c>
      <c r="IB176" s="89">
        <f ca="1">IFERROR(IB152*IB60^2*E3_Parameter!$C$18/(2*IB37),0)</f>
        <v>0</v>
      </c>
      <c r="IC176" s="89">
        <f ca="1">IFERROR(IC152*IC60^2*E3_Parameter!$C$18/(2*IC37),0)</f>
        <v>0</v>
      </c>
      <c r="ID176" s="89">
        <f ca="1">IFERROR(ID152*ID60^2*E3_Parameter!$C$18/(2*ID37),0)</f>
        <v>0</v>
      </c>
      <c r="IE176" s="89">
        <f ca="1">IFERROR(IE152*IE60^2*E3_Parameter!$C$18/(2*IE37),0)</f>
        <v>0</v>
      </c>
      <c r="IF176" s="89">
        <f ca="1">IFERROR(IF152*IF60^2*E3_Parameter!$C$18/(2*IF37),0)</f>
        <v>0</v>
      </c>
      <c r="IG176" s="89">
        <f ca="1">IFERROR(IG152*IG60^2*E3_Parameter!$C$18/(2*IG37),0)</f>
        <v>0</v>
      </c>
      <c r="IH176" s="89">
        <f ca="1">IFERROR(IH152*IH60^2*E3_Parameter!$C$18/(2*IH37),0)</f>
        <v>0</v>
      </c>
      <c r="II176" s="89">
        <f ca="1">IFERROR(II152*II60^2*E3_Parameter!$C$18/(2*II37),0)</f>
        <v>0</v>
      </c>
      <c r="IJ176" s="89">
        <f ca="1">IFERROR(IJ152*IJ60^2*E3_Parameter!$C$18/(2*IJ37),0)</f>
        <v>0</v>
      </c>
      <c r="IK176" s="89">
        <f ca="1">IFERROR(IK152*IK60^2*E3_Parameter!$C$18/(2*IK37),0)</f>
        <v>0</v>
      </c>
      <c r="IL176" s="89">
        <f ca="1">IFERROR(IL152*IL60^2*E3_Parameter!$C$18/(2*IL37),0)</f>
        <v>0</v>
      </c>
      <c r="IM176" s="89">
        <f ca="1">IFERROR(IM152*IM60^2*E3_Parameter!$C$18/(2*IM37),0)</f>
        <v>0</v>
      </c>
      <c r="IN176" s="89">
        <f ca="1">IFERROR(IN152*IN60^2*E3_Parameter!$C$18/(2*IN37),0)</f>
        <v>0</v>
      </c>
      <c r="IO176" s="89">
        <f ca="1">IFERROR(IO152*IO60^2*E3_Parameter!$C$18/(2*IO37),0)</f>
        <v>0</v>
      </c>
      <c r="IP176" s="89">
        <f ca="1">IFERROR(IP152*IP60^2*E3_Parameter!$C$18/(2*IP37),0)</f>
        <v>0</v>
      </c>
      <c r="IQ176" s="89">
        <f ca="1">IFERROR(IQ152*IQ60^2*E3_Parameter!$C$18/(2*IQ37),0)</f>
        <v>0</v>
      </c>
      <c r="IR176" s="89">
        <f ca="1">IFERROR(IR152*IR60^2*E3_Parameter!$C$18/(2*IR37),0)</f>
        <v>0</v>
      </c>
      <c r="IS176" s="89">
        <f ca="1">IFERROR(IS152*IS60^2*E3_Parameter!$C$18/(2*IS37),0)</f>
        <v>0</v>
      </c>
      <c r="IT176" s="89">
        <f ca="1">IFERROR(IT152*IT60^2*E3_Parameter!$C$18/(2*IT37),0)</f>
        <v>0</v>
      </c>
      <c r="IU176" s="89">
        <f ca="1">IFERROR(IU152*IU60^2*E3_Parameter!$C$18/(2*IU37),0)</f>
        <v>0</v>
      </c>
      <c r="IV176" s="89">
        <f ca="1">IFERROR(IV152*IV60^2*E3_Parameter!$C$18/(2*IV37),0)</f>
        <v>0</v>
      </c>
      <c r="IW176" s="89">
        <f ca="1">IFERROR(IW152*IW60^2*E3_Parameter!$C$18/(2*IW37),0)</f>
        <v>0</v>
      </c>
      <c r="IX176" s="89">
        <f ca="1">IFERROR(IX152*IX60^2*E3_Parameter!$C$18/(2*IX37),0)</f>
        <v>0</v>
      </c>
      <c r="IY176" s="89">
        <f ca="1">IFERROR(IY152*IY60^2*E3_Parameter!$C$18/(2*IY37),0)</f>
        <v>0</v>
      </c>
      <c r="IZ176" s="89">
        <f ca="1">IFERROR(IZ152*IZ60^2*E3_Parameter!$C$18/(2*IZ37),0)</f>
        <v>0</v>
      </c>
      <c r="JA176" s="89">
        <f ca="1">IFERROR(JA152*JA60^2*E3_Parameter!$C$18/(2*JA37),0)</f>
        <v>0</v>
      </c>
      <c r="JB176" s="89">
        <f ca="1">IFERROR(JB152*JB60^2*E3_Parameter!$C$18/(2*JB37),0)</f>
        <v>0</v>
      </c>
      <c r="JC176" s="89">
        <f ca="1">IFERROR(JC152*JC60^2*E3_Parameter!$C$18/(2*JC37),0)</f>
        <v>0</v>
      </c>
      <c r="JD176" s="89">
        <f ca="1">IFERROR(JD152*JD60^2*E3_Parameter!$C$18/(2*JD37),0)</f>
        <v>0</v>
      </c>
      <c r="JE176" s="89">
        <f ca="1">IFERROR(JE152*JE60^2*E3_Parameter!$C$18/(2*JE37),0)</f>
        <v>0</v>
      </c>
      <c r="JF176" s="89">
        <f ca="1">IFERROR(JF152*JF60^2*E3_Parameter!$C$18/(2*JF37),0)</f>
        <v>0</v>
      </c>
      <c r="JG176" s="89">
        <f ca="1">IFERROR(JG152*JG60^2*E3_Parameter!$C$18/(2*JG37),0)</f>
        <v>0</v>
      </c>
      <c r="JH176" s="89">
        <f ca="1">IFERROR(JH152*JH60^2*E3_Parameter!$C$18/(2*JH37),0)</f>
        <v>0</v>
      </c>
      <c r="JI176" s="89">
        <f ca="1">IFERROR(JI152*JI60^2*E3_Parameter!$C$18/(2*JI37),0)</f>
        <v>0</v>
      </c>
      <c r="JJ176" s="89">
        <f ca="1">IFERROR(JJ152*JJ60^2*E3_Parameter!$C$18/(2*JJ37),0)</f>
        <v>0</v>
      </c>
      <c r="JK176" s="89">
        <f ca="1">IFERROR(JK152*JK60^2*E3_Parameter!$C$18/(2*JK37),0)</f>
        <v>0</v>
      </c>
      <c r="JL176" s="89">
        <f ca="1">IFERROR(JL152*JL60^2*E3_Parameter!$C$18/(2*JL37),0)</f>
        <v>0</v>
      </c>
      <c r="JM176" s="89">
        <f ca="1">IFERROR(JM152*JM60^2*E3_Parameter!$C$18/(2*JM37),0)</f>
        <v>0</v>
      </c>
      <c r="JN176" s="89">
        <f ca="1">IFERROR(JN152*JN60^2*E3_Parameter!$C$18/(2*JN37),0)</f>
        <v>0</v>
      </c>
      <c r="JO176" s="89">
        <f ca="1">IFERROR(JO152*JO60^2*E3_Parameter!$C$18/(2*JO37),0)</f>
        <v>0</v>
      </c>
      <c r="JP176" s="89">
        <f ca="1">IFERROR(JP152*JP60^2*E3_Parameter!$C$18/(2*JP37),0)</f>
        <v>0</v>
      </c>
      <c r="JQ176" s="89">
        <f ca="1">IFERROR(JQ152*JQ60^2*E3_Parameter!$C$18/(2*JQ37),0)</f>
        <v>0</v>
      </c>
      <c r="JR176" s="89">
        <f ca="1">IFERROR(JR152*JR60^2*E3_Parameter!$C$18/(2*JR37),0)</f>
        <v>0</v>
      </c>
      <c r="JS176" s="89">
        <f ca="1">IFERROR(JS152*JS60^2*E3_Parameter!$C$18/(2*JS37),0)</f>
        <v>0</v>
      </c>
      <c r="JT176" s="89">
        <f ca="1">IFERROR(JT152*JT60^2*E3_Parameter!$C$18/(2*JT37),0)</f>
        <v>0</v>
      </c>
      <c r="JU176" s="89">
        <f ca="1">IFERROR(JU152*JU60^2*E3_Parameter!$C$18/(2*JU37),0)</f>
        <v>0</v>
      </c>
      <c r="JV176" s="89">
        <f ca="1">IFERROR(JV152*JV60^2*E3_Parameter!$C$18/(2*JV37),0)</f>
        <v>0</v>
      </c>
      <c r="JW176" s="89">
        <f ca="1">IFERROR(JW152*JW60^2*E3_Parameter!$C$18/(2*JW37),0)</f>
        <v>0</v>
      </c>
      <c r="JX176" s="89">
        <f ca="1">IFERROR(JX152*JX60^2*E3_Parameter!$C$18/(2*JX37),0)</f>
        <v>0</v>
      </c>
      <c r="JY176" s="89">
        <f ca="1">IFERROR(JY152*JY60^2*E3_Parameter!$C$18/(2*JY37),0)</f>
        <v>0</v>
      </c>
      <c r="JZ176" s="89">
        <f ca="1">IFERROR(JZ152*JZ60^2*E3_Parameter!$C$18/(2*JZ37),0)</f>
        <v>0</v>
      </c>
      <c r="KA176" s="89">
        <f ca="1">IFERROR(KA152*KA60^2*E3_Parameter!$C$18/(2*KA37),0)</f>
        <v>0</v>
      </c>
      <c r="KB176" s="89">
        <f ca="1">IFERROR(KB152*KB60^2*E3_Parameter!$C$18/(2*KB37),0)</f>
        <v>0</v>
      </c>
      <c r="KC176" s="89">
        <f ca="1">IFERROR(KC152*KC60^2*E3_Parameter!$C$18/(2*KC37),0)</f>
        <v>0</v>
      </c>
      <c r="KD176" s="89">
        <f ca="1">IFERROR(KD152*KD60^2*E3_Parameter!$C$18/(2*KD37),0)</f>
        <v>0</v>
      </c>
      <c r="KE176" s="89">
        <f ca="1">IFERROR(KE152*KE60^2*E3_Parameter!$C$18/(2*KE37),0)</f>
        <v>0</v>
      </c>
      <c r="KF176" s="89">
        <f ca="1">IFERROR(KF152*KF60^2*E3_Parameter!$C$18/(2*KF37),0)</f>
        <v>0</v>
      </c>
      <c r="KG176" s="89">
        <f ca="1">IFERROR(KG152*KG60^2*E3_Parameter!$C$18/(2*KG37),0)</f>
        <v>0</v>
      </c>
      <c r="KH176" s="89">
        <f ca="1">IFERROR(KH152*KH60^2*E3_Parameter!$C$18/(2*KH37),0)</f>
        <v>0</v>
      </c>
      <c r="KI176" s="89">
        <f ca="1">IFERROR(KI152*KI60^2*E3_Parameter!$C$18/(2*KI37),0)</f>
        <v>0</v>
      </c>
      <c r="KJ176" s="89">
        <f ca="1">IFERROR(KJ152*KJ60^2*E3_Parameter!$C$18/(2*KJ37),0)</f>
        <v>0</v>
      </c>
      <c r="KK176" s="89">
        <f ca="1">IFERROR(KK152*KK60^2*E3_Parameter!$C$18/(2*KK37),0)</f>
        <v>0</v>
      </c>
      <c r="KL176" s="89">
        <f ca="1">IFERROR(KL152*KL60^2*E3_Parameter!$C$18/(2*KL37),0)</f>
        <v>0</v>
      </c>
      <c r="KM176" s="89">
        <f ca="1">IFERROR(KM152*KM60^2*E3_Parameter!$C$18/(2*KM37),0)</f>
        <v>0</v>
      </c>
      <c r="KN176" s="89">
        <f ca="1">IFERROR(KN152*KN60^2*E3_Parameter!$C$18/(2*KN37),0)</f>
        <v>0</v>
      </c>
      <c r="KO176" s="89">
        <f ca="1">IFERROR(KO152*KO60^2*E3_Parameter!$C$18/(2*KO37),0)</f>
        <v>0</v>
      </c>
      <c r="KP176" s="89">
        <f ca="1">IFERROR(KP152*KP60^2*E3_Parameter!$C$18/(2*KP37),0)</f>
        <v>0</v>
      </c>
      <c r="KQ176" s="89">
        <f ca="1">IFERROR(KQ152*KQ60^2*E3_Parameter!$C$18/(2*KQ37),0)</f>
        <v>0</v>
      </c>
      <c r="KR176" s="89">
        <f ca="1">IFERROR(KR152*KR60^2*E3_Parameter!$C$18/(2*KR37),0)</f>
        <v>0</v>
      </c>
      <c r="KS176" s="89">
        <f ca="1">IFERROR(KS152*KS60^2*E3_Parameter!$C$18/(2*KS37),0)</f>
        <v>0</v>
      </c>
      <c r="KT176" s="89">
        <f ca="1">IFERROR(KT152*KT60^2*E3_Parameter!$C$18/(2*KT37),0)</f>
        <v>0</v>
      </c>
      <c r="KU176" s="89">
        <f ca="1">IFERROR(KU152*KU60^2*E3_Parameter!$C$18/(2*KU37),0)</f>
        <v>0</v>
      </c>
      <c r="KV176" s="89">
        <f ca="1">IFERROR(KV152*KV60^2*E3_Parameter!$C$18/(2*KV37),0)</f>
        <v>0</v>
      </c>
      <c r="KW176" s="89">
        <f ca="1">IFERROR(KW152*KW60^2*E3_Parameter!$C$18/(2*KW37),0)</f>
        <v>0</v>
      </c>
      <c r="KX176" s="89">
        <f ca="1">IFERROR(KX152*KX60^2*E3_Parameter!$C$18/(2*KX37),0)</f>
        <v>0</v>
      </c>
      <c r="KY176" s="89">
        <f ca="1">IFERROR(KY152*KY60^2*E3_Parameter!$C$18/(2*KY37),0)</f>
        <v>0</v>
      </c>
      <c r="KZ176" s="89">
        <f ca="1">IFERROR(KZ152*KZ60^2*E3_Parameter!$C$18/(2*KZ37),0)</f>
        <v>0</v>
      </c>
      <c r="LA176" s="89">
        <f ca="1">IFERROR(LA152*LA60^2*E3_Parameter!$C$18/(2*LA37),0)</f>
        <v>0</v>
      </c>
      <c r="LB176" s="89">
        <f ca="1">IFERROR(LB152*LB60^2*E3_Parameter!$C$18/(2*LB37),0)</f>
        <v>0</v>
      </c>
      <c r="LC176" s="89">
        <f ca="1">IFERROR(LC152*LC60^2*E3_Parameter!$C$18/(2*LC37),0)</f>
        <v>0</v>
      </c>
      <c r="LD176" s="89">
        <f ca="1">IFERROR(LD152*LD60^2*E3_Parameter!$C$18/(2*LD37),0)</f>
        <v>0</v>
      </c>
      <c r="LE176" s="89">
        <f ca="1">IFERROR(LE152*LE60^2*E3_Parameter!$C$18/(2*LE37),0)</f>
        <v>0</v>
      </c>
      <c r="LF176" s="89">
        <f ca="1">IFERROR(LF152*LF60^2*E3_Parameter!$C$18/(2*LF37),0)</f>
        <v>0</v>
      </c>
      <c r="LG176" s="89">
        <f ca="1">IFERROR(LG152*LG60^2*E3_Parameter!$C$18/(2*LG37),0)</f>
        <v>0</v>
      </c>
      <c r="LH176" s="89">
        <f ca="1">IFERROR(LH152*LH60^2*E3_Parameter!$C$18/(2*LH37),0)</f>
        <v>0</v>
      </c>
      <c r="LI176" s="89">
        <f ca="1">IFERROR(LI152*LI60^2*E3_Parameter!$C$18/(2*LI37),0)</f>
        <v>0</v>
      </c>
      <c r="LJ176" s="89">
        <f ca="1">IFERROR(LJ152*LJ60^2*E3_Parameter!$C$18/(2*LJ37),0)</f>
        <v>0</v>
      </c>
      <c r="LK176" s="89">
        <f ca="1">IFERROR(LK152*LK60^2*E3_Parameter!$C$18/(2*LK37),0)</f>
        <v>0</v>
      </c>
      <c r="LL176" s="89">
        <f ca="1">IFERROR(LL152*LL60^2*E3_Parameter!$C$18/(2*LL37),0)</f>
        <v>0</v>
      </c>
      <c r="LM176" s="89">
        <f ca="1">IFERROR(LM152*LM60^2*E3_Parameter!$C$18/(2*LM37),0)</f>
        <v>0</v>
      </c>
      <c r="LN176" s="89">
        <f ca="1">IFERROR(LN152*LN60^2*E3_Parameter!$C$18/(2*LN37),0)</f>
        <v>0</v>
      </c>
      <c r="LO176" s="89">
        <f ca="1">IFERROR(LO152*LO60^2*E3_Parameter!$C$18/(2*LO37),0)</f>
        <v>0</v>
      </c>
      <c r="LP176" s="89">
        <f ca="1">IFERROR(LP152*LP60^2*E3_Parameter!$C$18/(2*LP37),0)</f>
        <v>0</v>
      </c>
      <c r="LQ176" s="89">
        <f ca="1">IFERROR(LQ152*LQ60^2*E3_Parameter!$C$18/(2*LQ37),0)</f>
        <v>0</v>
      </c>
      <c r="LR176" s="89">
        <f ca="1">IFERROR(LR152*LR60^2*E3_Parameter!$C$18/(2*LR37),0)</f>
        <v>0</v>
      </c>
      <c r="LS176" s="89">
        <f ca="1">IFERROR(LS152*LS60^2*E3_Parameter!$C$18/(2*LS37),0)</f>
        <v>0</v>
      </c>
      <c r="LT176" s="89">
        <f ca="1">IFERROR(LT152*LT60^2*E3_Parameter!$C$18/(2*LT37),0)</f>
        <v>0</v>
      </c>
      <c r="LU176" s="89">
        <f ca="1">IFERROR(LU152*LU60^2*E3_Parameter!$C$18/(2*LU37),0)</f>
        <v>0</v>
      </c>
      <c r="LV176" s="89">
        <f ca="1">IFERROR(LV152*LV60^2*E3_Parameter!$C$18/(2*LV37),0)</f>
        <v>0</v>
      </c>
      <c r="LW176" s="89">
        <f ca="1">IFERROR(LW152*LW60^2*E3_Parameter!$C$18/(2*LW37),0)</f>
        <v>0</v>
      </c>
      <c r="LX176" s="89">
        <f ca="1">IFERROR(LX152*LX60^2*E3_Parameter!$C$18/(2*LX37),0)</f>
        <v>0</v>
      </c>
      <c r="LY176" s="89">
        <f ca="1">IFERROR(LY152*LY60^2*E3_Parameter!$C$18/(2*LY37),0)</f>
        <v>0</v>
      </c>
      <c r="LZ176" s="89">
        <f ca="1">IFERROR(LZ152*LZ60^2*E3_Parameter!$C$18/(2*LZ37),0)</f>
        <v>0</v>
      </c>
      <c r="MA176" s="89">
        <f ca="1">IFERROR(MA152*MA60^2*E3_Parameter!$C$18/(2*MA37),0)</f>
        <v>0</v>
      </c>
      <c r="MB176" s="89">
        <f ca="1">IFERROR(MB152*MB60^2*E3_Parameter!$C$18/(2*MB37),0)</f>
        <v>0</v>
      </c>
      <c r="MC176" s="89">
        <f ca="1">IFERROR(MC152*MC60^2*E3_Parameter!$C$18/(2*MC37),0)</f>
        <v>0</v>
      </c>
      <c r="MD176" s="89">
        <f ca="1">IFERROR(MD152*MD60^2*E3_Parameter!$C$18/(2*MD37),0)</f>
        <v>0</v>
      </c>
      <c r="ME176" s="89">
        <f ca="1">IFERROR(ME152*ME60^2*E3_Parameter!$C$18/(2*ME37),0)</f>
        <v>0</v>
      </c>
      <c r="MF176" s="89">
        <f ca="1">IFERROR(MF152*MF60^2*E3_Parameter!$C$18/(2*MF37),0)</f>
        <v>0</v>
      </c>
      <c r="MG176" s="89">
        <f ca="1">IFERROR(MG152*MG60^2*E3_Parameter!$C$18/(2*MG37),0)</f>
        <v>0</v>
      </c>
      <c r="MH176" s="89">
        <f ca="1">IFERROR(MH152*MH60^2*E3_Parameter!$C$18/(2*MH37),0)</f>
        <v>0</v>
      </c>
      <c r="MI176" s="89">
        <f ca="1">IFERROR(MI152*MI60^2*E3_Parameter!$C$18/(2*MI37),0)</f>
        <v>0</v>
      </c>
      <c r="MJ176" s="89">
        <f ca="1">IFERROR(MJ152*MJ60^2*E3_Parameter!$C$18/(2*MJ37),0)</f>
        <v>0</v>
      </c>
      <c r="MK176" s="89">
        <f ca="1">IFERROR(MK152*MK60^2*E3_Parameter!$C$18/(2*MK37),0)</f>
        <v>0</v>
      </c>
      <c r="ML176" s="89">
        <f ca="1">IFERROR(ML152*ML60^2*E3_Parameter!$C$18/(2*ML37),0)</f>
        <v>0</v>
      </c>
      <c r="MM176" s="89">
        <f ca="1">IFERROR(MM152*MM60^2*E3_Parameter!$C$18/(2*MM37),0)</f>
        <v>0</v>
      </c>
      <c r="MN176" s="89">
        <f ca="1">IFERROR(MN152*MN60^2*E3_Parameter!$C$18/(2*MN37),0)</f>
        <v>0</v>
      </c>
      <c r="MO176" s="89">
        <f ca="1">IFERROR(MO152*MO60^2*E3_Parameter!$C$18/(2*MO37),0)</f>
        <v>0</v>
      </c>
      <c r="MP176" s="89">
        <f ca="1">IFERROR(MP152*MP60^2*E3_Parameter!$C$18/(2*MP37),0)</f>
        <v>0</v>
      </c>
      <c r="MQ176" s="89">
        <f ca="1">IFERROR(MQ152*MQ60^2*E3_Parameter!$C$18/(2*MQ37),0)</f>
        <v>0</v>
      </c>
      <c r="MR176" s="89">
        <f ca="1">IFERROR(MR152*MR60^2*E3_Parameter!$C$18/(2*MR37),0)</f>
        <v>0</v>
      </c>
      <c r="MS176" s="89">
        <f ca="1">IFERROR(MS152*MS60^2*E3_Parameter!$C$18/(2*MS37),0)</f>
        <v>0</v>
      </c>
      <c r="MT176" s="89">
        <f ca="1">IFERROR(MT152*MT60^2*E3_Parameter!$C$18/(2*MT37),0)</f>
        <v>0</v>
      </c>
      <c r="MU176" s="89">
        <f ca="1">IFERROR(MU152*MU60^2*E3_Parameter!$C$18/(2*MU37),0)</f>
        <v>0</v>
      </c>
      <c r="MV176" s="89">
        <f ca="1">IFERROR(MV152*MV60^2*E3_Parameter!$C$18/(2*MV37),0)</f>
        <v>0</v>
      </c>
      <c r="MW176" s="89">
        <f ca="1">IFERROR(MW152*MW60^2*E3_Parameter!$C$18/(2*MW37),0)</f>
        <v>0</v>
      </c>
      <c r="MX176" s="89">
        <f ca="1">IFERROR(MX152*MX60^2*E3_Parameter!$C$18/(2*MX37),0)</f>
        <v>0</v>
      </c>
      <c r="MY176" s="89">
        <f ca="1">IFERROR(MY152*MY60^2*E3_Parameter!$C$18/(2*MY37),0)</f>
        <v>0</v>
      </c>
      <c r="MZ176" s="89">
        <f ca="1">IFERROR(MZ152*MZ60^2*E3_Parameter!$C$18/(2*MZ37),0)</f>
        <v>0</v>
      </c>
      <c r="NA176" s="89">
        <f ca="1">IFERROR(NA152*NA60^2*E3_Parameter!$C$18/(2*NA37),0)</f>
        <v>0</v>
      </c>
      <c r="NB176" s="89">
        <f ca="1">IFERROR(NB152*NB60^2*E3_Parameter!$C$18/(2*NB37),0)</f>
        <v>0</v>
      </c>
      <c r="NC176" s="89">
        <f ca="1">IFERROR(NC152*NC60^2*E3_Parameter!$C$18/(2*NC37),0)</f>
        <v>0</v>
      </c>
      <c r="ND176" s="89">
        <f ca="1">IFERROR(ND152*ND60^2*E3_Parameter!$C$18/(2*ND37),0)</f>
        <v>0</v>
      </c>
      <c r="NE176" s="89">
        <f ca="1">IFERROR(NE152*NE60^2*E3_Parameter!$C$18/(2*NE37),0)</f>
        <v>0</v>
      </c>
      <c r="NF176" s="89">
        <f ca="1">IFERROR(NF152*NF60^2*E3_Parameter!$C$18/(2*NF37),0)</f>
        <v>0</v>
      </c>
      <c r="NG176" s="89">
        <f ca="1">IFERROR(NG152*NG60^2*E3_Parameter!$C$18/(2*NG37),0)</f>
        <v>0</v>
      </c>
      <c r="NH176" s="89">
        <f ca="1">IFERROR(NH152*NH60^2*E3_Parameter!$C$18/(2*NH37),0)</f>
        <v>0</v>
      </c>
      <c r="NI176" s="89">
        <f ca="1">IFERROR(NI152*NI60^2*E3_Parameter!$C$18/(2*NI37),0)</f>
        <v>0</v>
      </c>
      <c r="NJ176" s="89">
        <f ca="1">IFERROR(NJ152*NJ60^2*E3_Parameter!$C$18/(2*NJ37),0)</f>
        <v>0</v>
      </c>
      <c r="NK176" s="89">
        <f ca="1">IFERROR(NK152*NK60^2*E3_Parameter!$C$18/(2*NK37),0)</f>
        <v>0</v>
      </c>
      <c r="NL176" s="89">
        <f ca="1">IFERROR(NL152*NL60^2*E3_Parameter!$C$18/(2*NL37),0)</f>
        <v>0</v>
      </c>
      <c r="NM176" s="89">
        <f ca="1">IFERROR(NM152*NM60^2*E3_Parameter!$C$18/(2*NM37),0)</f>
        <v>0</v>
      </c>
      <c r="NN176" s="89">
        <f ca="1">IFERROR(NN152*NN60^2*E3_Parameter!$C$18/(2*NN37),0)</f>
        <v>0</v>
      </c>
      <c r="NO176" s="89">
        <f ca="1">IFERROR(NO152*NO60^2*E3_Parameter!$C$18/(2*NO37),0)</f>
        <v>0</v>
      </c>
      <c r="NP176" s="89">
        <f ca="1">IFERROR(NP152*NP60^2*E3_Parameter!$C$18/(2*NP37),0)</f>
        <v>0</v>
      </c>
      <c r="NQ176" s="89">
        <f ca="1">IFERROR(NQ152*NQ60^2*E3_Parameter!$C$18/(2*NQ37),0)</f>
        <v>0</v>
      </c>
      <c r="NR176" s="89">
        <f ca="1">IFERROR(NR152*NR60^2*E3_Parameter!$C$18/(2*NR37),0)</f>
        <v>0</v>
      </c>
      <c r="NS176" s="89">
        <f ca="1">IFERROR(NS152*NS60^2*E3_Parameter!$C$18/(2*NS37),0)</f>
        <v>0</v>
      </c>
      <c r="NT176" s="89">
        <f ca="1">IFERROR(NT152*NT60^2*E3_Parameter!$C$18/(2*NT37),0)</f>
        <v>0</v>
      </c>
      <c r="NU176" s="89">
        <f ca="1">IFERROR(NU152*NU60^2*E3_Parameter!$C$18/(2*NU37),0)</f>
        <v>0</v>
      </c>
      <c r="NV176" s="89">
        <f ca="1">IFERROR(NV152*NV60^2*E3_Parameter!$C$18/(2*NV37),0)</f>
        <v>0</v>
      </c>
      <c r="NW176" s="89">
        <f ca="1">IFERROR(NW152*NW60^2*E3_Parameter!$C$18/(2*NW37),0)</f>
        <v>0</v>
      </c>
      <c r="NX176" s="89">
        <f ca="1">IFERROR(NX152*NX60^2*E3_Parameter!$C$18/(2*NX37),0)</f>
        <v>0</v>
      </c>
      <c r="NY176" s="89">
        <f ca="1">IFERROR(NY152*NY60^2*E3_Parameter!$C$18/(2*NY37),0)</f>
        <v>0</v>
      </c>
      <c r="NZ176" s="89">
        <f ca="1">IFERROR(NZ152*NZ60^2*E3_Parameter!$C$18/(2*NZ37),0)</f>
        <v>0</v>
      </c>
      <c r="OA176" s="89">
        <f ca="1">IFERROR(OA152*OA60^2*E3_Parameter!$C$18/(2*OA37),0)</f>
        <v>0</v>
      </c>
      <c r="OB176" s="89">
        <f ca="1">IFERROR(OB152*OB60^2*E3_Parameter!$C$18/(2*OB37),0)</f>
        <v>0</v>
      </c>
      <c r="OC176" s="89">
        <f ca="1">IFERROR(OC152*OC60^2*E3_Parameter!$C$18/(2*OC37),0)</f>
        <v>0</v>
      </c>
      <c r="OD176" s="89">
        <f ca="1">IFERROR(OD152*OD60^2*E3_Parameter!$C$18/(2*OD37),0)</f>
        <v>0</v>
      </c>
      <c r="OE176" s="89">
        <f ca="1">IFERROR(OE152*OE60^2*E3_Parameter!$C$18/(2*OE37),0)</f>
        <v>0</v>
      </c>
      <c r="OF176" s="89">
        <f ca="1">IFERROR(OF152*OF60^2*E3_Parameter!$C$18/(2*OF37),0)</f>
        <v>0</v>
      </c>
      <c r="OG176" s="89">
        <f ca="1">IFERROR(OG152*OG60^2*E3_Parameter!$C$18/(2*OG37),0)</f>
        <v>0</v>
      </c>
      <c r="OH176" s="89">
        <f ca="1">IFERROR(OH152*OH60^2*E3_Parameter!$C$18/(2*OH37),0)</f>
        <v>0</v>
      </c>
      <c r="OI176" s="89">
        <f ca="1">IFERROR(OI152*OI60^2*E3_Parameter!$C$18/(2*OI37),0)</f>
        <v>0</v>
      </c>
      <c r="OJ176" s="89">
        <f ca="1">IFERROR(OJ152*OJ60^2*E3_Parameter!$C$18/(2*OJ37),0)</f>
        <v>0</v>
      </c>
      <c r="OK176" s="89">
        <f ca="1">IFERROR(OK152*OK60^2*E3_Parameter!$C$18/(2*OK37),0)</f>
        <v>0</v>
      </c>
      <c r="OL176" s="89">
        <f ca="1">IFERROR(OL152*OL60^2*E3_Parameter!$C$18/(2*OL37),0)</f>
        <v>0</v>
      </c>
      <c r="OM176" s="89">
        <f ca="1">IFERROR(OM152*OM60^2*E3_Parameter!$C$18/(2*OM37),0)</f>
        <v>0</v>
      </c>
    </row>
    <row r="177" spans="1:403" x14ac:dyDescent="0.3">
      <c r="A177" s="84">
        <v>14</v>
      </c>
      <c r="B177" s="84">
        <v>350</v>
      </c>
      <c r="C177" s="85" t="s">
        <v>88</v>
      </c>
      <c r="D177" s="89">
        <f ca="1">IFERROR(D153*D61^2*E3_Parameter!$C$18/(2*D38),0)</f>
        <v>0.13696620168094883</v>
      </c>
      <c r="E177" s="89">
        <f ca="1">IFERROR(E153*E61^2*E3_Parameter!$C$18/(2*E38),0)</f>
        <v>3.284355370256398E-4</v>
      </c>
      <c r="F177" s="89">
        <f ca="1">IFERROR(F153*F61^2*E3_Parameter!$C$18/(2*F38),0)</f>
        <v>0.13045547843093086</v>
      </c>
      <c r="G177" s="89">
        <f ca="1">IFERROR(G153*G61^2*E3_Parameter!$C$18/(2*G38),0)</f>
        <v>3.7765484958316442E-2</v>
      </c>
      <c r="H177" s="89">
        <f ca="1">IFERROR(H153*H61^2*E3_Parameter!$C$18/(2*H38),0)</f>
        <v>7.8647397618314095E-3</v>
      </c>
      <c r="I177" s="89">
        <f ca="1">IFERROR(I153*I61^2*E3_Parameter!$C$18/(2*I38),0)</f>
        <v>2.4658409742344747E-3</v>
      </c>
      <c r="J177" s="89">
        <f ca="1">IFERROR(J153*J61^2*E3_Parameter!$C$18/(2*J38),0)</f>
        <v>2.4658409742344747E-3</v>
      </c>
      <c r="K177" s="89">
        <f ca="1">IFERROR(K153*K61^2*E3_Parameter!$C$18/(2*K38),0)</f>
        <v>1.5676274321045163E-2</v>
      </c>
      <c r="L177" s="89">
        <f ca="1">IFERROR(L153*L61^2*E3_Parameter!$C$18/(2*L38),0)</f>
        <v>2.4658409742344747E-3</v>
      </c>
      <c r="M177" s="89">
        <f ca="1">IFERROR(M153*M61^2*E3_Parameter!$C$18/(2*M38),0)</f>
        <v>7.8647397618314095E-3</v>
      </c>
      <c r="N177" s="89">
        <f ca="1">IFERROR(N153*N61^2*E3_Parameter!$C$18/(2*N38),0)</f>
        <v>2.4658409742344747E-3</v>
      </c>
      <c r="O177" s="89">
        <f ca="1">IFERROR(O153*O61^2*E3_Parameter!$C$18/(2*O38),0)</f>
        <v>2.4658409742344747E-3</v>
      </c>
      <c r="P177" s="89">
        <f ca="1">IFERROR(P153*P61^2*E3_Parameter!$C$18/(2*P38),0)</f>
        <v>4.0068518533472187E-2</v>
      </c>
      <c r="Q177" s="89">
        <f ca="1">IFERROR(Q153*Q61^2*E3_Parameter!$C$18/(2*Q38),0)</f>
        <v>1.224013580388221E-2</v>
      </c>
      <c r="R177" s="89">
        <f ca="1">IFERROR(R153*R61^2*E3_Parameter!$C$18/(2*R38),0)</f>
        <v>1.2106512562719636E-2</v>
      </c>
      <c r="S177" s="89">
        <f ca="1">IFERROR(S153*S61^2*E3_Parameter!$C$18/(2*S38),0)</f>
        <v>3.2383098774321386E-3</v>
      </c>
      <c r="T177" s="89">
        <f ca="1">IFERROR(T153*T61^2*E3_Parameter!$C$18/(2*T38),0)</f>
        <v>4.3158115783942502E-3</v>
      </c>
      <c r="U177" s="89">
        <f ca="1">IFERROR(U153*U61^2*E3_Parameter!$C$18/(2*U38),0)</f>
        <v>1.4186097957826925E-3</v>
      </c>
      <c r="V177" s="89">
        <f ca="1">IFERROR(V153*V61^2*E3_Parameter!$C$18/(2*V38),0)</f>
        <v>1.327253225826532E-3</v>
      </c>
      <c r="W177" s="89">
        <f ca="1">IFERROR(W153*W61^2*E3_Parameter!$C$18/(2*W38),0)</f>
        <v>5.4988178040815099E-5</v>
      </c>
      <c r="X177" s="89">
        <f ca="1">IFERROR(X153*X61^2*E3_Parameter!$C$18/(2*X38),0)</f>
        <v>1.0684267590806156E-3</v>
      </c>
      <c r="Y177" s="89">
        <f ca="1">IFERROR(Y153*Y61^2*E3_Parameter!$C$18/(2*Y38),0)</f>
        <v>5.4988178040815099E-5</v>
      </c>
      <c r="Z177" s="89">
        <f ca="1">IFERROR(Z153*Z61^2*E3_Parameter!$C$18/(2*Z38),0)</f>
        <v>8.3309051144962211E-4</v>
      </c>
      <c r="AA177" s="89">
        <f ca="1">IFERROR(AA153*AA61^2*E3_Parameter!$C$18/(2*AA38),0)</f>
        <v>5.4988178040815099E-5</v>
      </c>
      <c r="AB177" s="89">
        <f ca="1">IFERROR(AB153*AB61^2*E3_Parameter!$C$18/(2*AB38),0)</f>
        <v>6.221953195707147E-4</v>
      </c>
      <c r="AC177" s="89">
        <f ca="1">IFERROR(AC153*AC61^2*E3_Parameter!$C$18/(2*AC38),0)</f>
        <v>5.4988178040815099E-5</v>
      </c>
      <c r="AD177" s="89">
        <f ca="1">IFERROR(AD153*AD61^2*E3_Parameter!$C$18/(2*AD38),0)</f>
        <v>4.3693818783582767E-4</v>
      </c>
      <c r="AE177" s="89">
        <f ca="1">IFERROR(AE153*AE61^2*E3_Parameter!$C$18/(2*AE38),0)</f>
        <v>5.4988178040815099E-5</v>
      </c>
      <c r="AF177" s="89">
        <f ca="1">IFERROR(AF153*AF61^2*E3_Parameter!$C$18/(2*AF38),0)</f>
        <v>2.7890181193242734E-4</v>
      </c>
      <c r="AG177" s="89">
        <f ca="1">IFERROR(AG153*AG61^2*E3_Parameter!$C$18/(2*AG38),0)</f>
        <v>5.4988178040815099E-5</v>
      </c>
      <c r="AH177" s="89">
        <f ca="1">IFERROR(AH153*AH61^2*E3_Parameter!$C$18/(2*AH38),0)</f>
        <v>1.5034596353463394E-4</v>
      </c>
      <c r="AI177" s="89">
        <f ca="1">IFERROR(AI153*AI61^2*E3_Parameter!$C$18/(2*AI38),0)</f>
        <v>5.4988178040815099E-5</v>
      </c>
      <c r="AJ177" s="89">
        <f ca="1">IFERROR(AJ153*AJ61^2*E3_Parameter!$C$18/(2*AJ38),0)</f>
        <v>5.4988178040815099E-5</v>
      </c>
      <c r="AK177" s="89">
        <f ca="1">IFERROR(AK153*AK61^2*E3_Parameter!$C$18/(2*AK38),0)</f>
        <v>0</v>
      </c>
      <c r="AL177" s="89">
        <f ca="1">IFERROR(AL153*AL61^2*E3_Parameter!$C$18/(2*AL38),0)</f>
        <v>0</v>
      </c>
      <c r="AM177" s="89">
        <f ca="1">IFERROR(AM153*AM61^2*E3_Parameter!$C$18/(2*AM38),0)</f>
        <v>0</v>
      </c>
      <c r="AN177" s="89">
        <f ca="1">IFERROR(AN153*AN61^2*E3_Parameter!$C$18/(2*AN38),0)</f>
        <v>0</v>
      </c>
      <c r="AO177" s="89">
        <f ca="1">IFERROR(AO153*AO61^2*E3_Parameter!$C$18/(2*AO38),0)</f>
        <v>0</v>
      </c>
      <c r="AP177" s="89">
        <f ca="1">IFERROR(AP153*AP61^2*E3_Parameter!$C$18/(2*AP38),0)</f>
        <v>0</v>
      </c>
      <c r="AQ177" s="89">
        <f ca="1">IFERROR(AQ153*AQ61^2*E3_Parameter!$C$18/(2*AQ38),0)</f>
        <v>0</v>
      </c>
      <c r="AR177" s="89">
        <f ca="1">IFERROR(AR153*AR61^2*E3_Parameter!$C$18/(2*AR38),0)</f>
        <v>0</v>
      </c>
      <c r="AS177" s="89">
        <f ca="1">IFERROR(AS153*AS61^2*E3_Parameter!$C$18/(2*AS38),0)</f>
        <v>0</v>
      </c>
      <c r="AT177" s="89">
        <f ca="1">IFERROR(AT153*AT61^2*E3_Parameter!$C$18/(2*AT38),0)</f>
        <v>0</v>
      </c>
      <c r="AU177" s="89">
        <f ca="1">IFERROR(AU153*AU61^2*E3_Parameter!$C$18/(2*AU38),0)</f>
        <v>0</v>
      </c>
      <c r="AV177" s="89">
        <f ca="1">IFERROR(AV153*AV61^2*E3_Parameter!$C$18/(2*AV38),0)</f>
        <v>0</v>
      </c>
      <c r="AW177" s="89">
        <f ca="1">IFERROR(AW153*AW61^2*E3_Parameter!$C$18/(2*AW38),0)</f>
        <v>0</v>
      </c>
      <c r="AX177" s="89">
        <f ca="1">IFERROR(AX153*AX61^2*E3_Parameter!$C$18/(2*AX38),0)</f>
        <v>0</v>
      </c>
      <c r="AY177" s="89">
        <f ca="1">IFERROR(AY153*AY61^2*E3_Parameter!$C$18/(2*AY38),0)</f>
        <v>0</v>
      </c>
      <c r="AZ177" s="89">
        <f ca="1">IFERROR(AZ153*AZ61^2*E3_Parameter!$C$18/(2*AZ38),0)</f>
        <v>0</v>
      </c>
      <c r="BA177" s="89">
        <f ca="1">IFERROR(BA153*BA61^2*E3_Parameter!$C$18/(2*BA38),0)</f>
        <v>0</v>
      </c>
      <c r="BB177" s="89">
        <f ca="1">IFERROR(BB153*BB61^2*E3_Parameter!$C$18/(2*BB38),0)</f>
        <v>0</v>
      </c>
      <c r="BC177" s="89">
        <f ca="1">IFERROR(BC153*BC61^2*E3_Parameter!$C$18/(2*BC38),0)</f>
        <v>0</v>
      </c>
      <c r="BD177" s="89">
        <f ca="1">IFERROR(BD153*BD61^2*E3_Parameter!$C$18/(2*BD38),0)</f>
        <v>0</v>
      </c>
      <c r="BE177" s="89">
        <f ca="1">IFERROR(BE153*BE61^2*E3_Parameter!$C$18/(2*BE38),0)</f>
        <v>0</v>
      </c>
      <c r="BF177" s="89">
        <f ca="1">IFERROR(BF153*BF61^2*E3_Parameter!$C$18/(2*BF38),0)</f>
        <v>0</v>
      </c>
      <c r="BG177" s="89">
        <f ca="1">IFERROR(BG153*BG61^2*E3_Parameter!$C$18/(2*BG38),0)</f>
        <v>0</v>
      </c>
      <c r="BH177" s="89">
        <f ca="1">IFERROR(BH153*BH61^2*E3_Parameter!$C$18/(2*BH38),0)</f>
        <v>0</v>
      </c>
      <c r="BI177" s="89">
        <f ca="1">IFERROR(BI153*BI61^2*E3_Parameter!$C$18/(2*BI38),0)</f>
        <v>0</v>
      </c>
      <c r="BJ177" s="89">
        <f ca="1">IFERROR(BJ153*BJ61^2*E3_Parameter!$C$18/(2*BJ38),0)</f>
        <v>0</v>
      </c>
      <c r="BK177" s="89">
        <f ca="1">IFERROR(BK153*BK61^2*E3_Parameter!$C$18/(2*BK38),0)</f>
        <v>0</v>
      </c>
      <c r="BL177" s="89">
        <f ca="1">IFERROR(BL153*BL61^2*E3_Parameter!$C$18/(2*BL38),0)</f>
        <v>0</v>
      </c>
      <c r="BM177" s="89">
        <f ca="1">IFERROR(BM153*BM61^2*E3_Parameter!$C$18/(2*BM38),0)</f>
        <v>0</v>
      </c>
      <c r="BN177" s="89">
        <f ca="1">IFERROR(BN153*BN61^2*E3_Parameter!$C$18/(2*BN38),0)</f>
        <v>0</v>
      </c>
      <c r="BO177" s="89">
        <f ca="1">IFERROR(BO153*BO61^2*E3_Parameter!$C$18/(2*BO38),0)</f>
        <v>0</v>
      </c>
      <c r="BP177" s="89">
        <f ca="1">IFERROR(BP153*BP61^2*E3_Parameter!$C$18/(2*BP38),0)</f>
        <v>0</v>
      </c>
      <c r="BQ177" s="89">
        <f ca="1">IFERROR(BQ153*BQ61^2*E3_Parameter!$C$18/(2*BQ38),0)</f>
        <v>0</v>
      </c>
      <c r="BR177" s="89">
        <f ca="1">IFERROR(BR153*BR61^2*E3_Parameter!$C$18/(2*BR38),0)</f>
        <v>0</v>
      </c>
      <c r="BS177" s="89">
        <f ca="1">IFERROR(BS153*BS61^2*E3_Parameter!$C$18/(2*BS38),0)</f>
        <v>0</v>
      </c>
      <c r="BT177" s="89">
        <f ca="1">IFERROR(BT153*BT61^2*E3_Parameter!$C$18/(2*BT38),0)</f>
        <v>0</v>
      </c>
      <c r="BU177" s="89">
        <f ca="1">IFERROR(BU153*BU61^2*E3_Parameter!$C$18/(2*BU38),0)</f>
        <v>0</v>
      </c>
      <c r="BV177" s="89">
        <f ca="1">IFERROR(BV153*BV61^2*E3_Parameter!$C$18/(2*BV38),0)</f>
        <v>0</v>
      </c>
      <c r="BW177" s="89">
        <f ca="1">IFERROR(BW153*BW61^2*E3_Parameter!$C$18/(2*BW38),0)</f>
        <v>0</v>
      </c>
      <c r="BX177" s="89">
        <f ca="1">IFERROR(BX153*BX61^2*E3_Parameter!$C$18/(2*BX38),0)</f>
        <v>0</v>
      </c>
      <c r="BY177" s="89">
        <f ca="1">IFERROR(BY153*BY61^2*E3_Parameter!$C$18/(2*BY38),0)</f>
        <v>0</v>
      </c>
      <c r="BZ177" s="89">
        <f ca="1">IFERROR(BZ153*BZ61^2*E3_Parameter!$C$18/(2*BZ38),0)</f>
        <v>0</v>
      </c>
      <c r="CA177" s="89">
        <f ca="1">IFERROR(CA153*CA61^2*E3_Parameter!$C$18/(2*CA38),0)</f>
        <v>0</v>
      </c>
      <c r="CB177" s="89">
        <f ca="1">IFERROR(CB153*CB61^2*E3_Parameter!$C$18/(2*CB38),0)</f>
        <v>0</v>
      </c>
      <c r="CC177" s="89">
        <f ca="1">IFERROR(CC153*CC61^2*E3_Parameter!$C$18/(2*CC38),0)</f>
        <v>0</v>
      </c>
      <c r="CD177" s="89">
        <f ca="1">IFERROR(CD153*CD61^2*E3_Parameter!$C$18/(2*CD38),0)</f>
        <v>0</v>
      </c>
      <c r="CE177" s="89">
        <f ca="1">IFERROR(CE153*CE61^2*E3_Parameter!$C$18/(2*CE38),0)</f>
        <v>0</v>
      </c>
      <c r="CF177" s="89">
        <f ca="1">IFERROR(CF153*CF61^2*E3_Parameter!$C$18/(2*CF38),0)</f>
        <v>0</v>
      </c>
      <c r="CG177" s="89">
        <f ca="1">IFERROR(CG153*CG61^2*E3_Parameter!$C$18/(2*CG38),0)</f>
        <v>0</v>
      </c>
      <c r="CH177" s="89">
        <f ca="1">IFERROR(CH153*CH61^2*E3_Parameter!$C$18/(2*CH38),0)</f>
        <v>0</v>
      </c>
      <c r="CI177" s="89">
        <f ca="1">IFERROR(CI153*CI61^2*E3_Parameter!$C$18/(2*CI38),0)</f>
        <v>0</v>
      </c>
      <c r="CJ177" s="89">
        <f ca="1">IFERROR(CJ153*CJ61^2*E3_Parameter!$C$18/(2*CJ38),0)</f>
        <v>0</v>
      </c>
      <c r="CK177" s="89">
        <f ca="1">IFERROR(CK153*CK61^2*E3_Parameter!$C$18/(2*CK38),0)</f>
        <v>0</v>
      </c>
      <c r="CL177" s="89">
        <f ca="1">IFERROR(CL153*CL61^2*E3_Parameter!$C$18/(2*CL38),0)</f>
        <v>0</v>
      </c>
      <c r="CM177" s="89">
        <f ca="1">IFERROR(CM153*CM61^2*E3_Parameter!$C$18/(2*CM38),0)</f>
        <v>0</v>
      </c>
      <c r="CN177" s="89">
        <f ca="1">IFERROR(CN153*CN61^2*E3_Parameter!$C$18/(2*CN38),0)</f>
        <v>0</v>
      </c>
      <c r="CO177" s="89">
        <f ca="1">IFERROR(CO153*CO61^2*E3_Parameter!$C$18/(2*CO38),0)</f>
        <v>0</v>
      </c>
      <c r="CP177" s="89">
        <f ca="1">IFERROR(CP153*CP61^2*E3_Parameter!$C$18/(2*CP38),0)</f>
        <v>0</v>
      </c>
      <c r="CQ177" s="89">
        <f ca="1">IFERROR(CQ153*CQ61^2*E3_Parameter!$C$18/(2*CQ38),0)</f>
        <v>0</v>
      </c>
      <c r="CR177" s="89">
        <f ca="1">IFERROR(CR153*CR61^2*E3_Parameter!$C$18/(2*CR38),0)</f>
        <v>0</v>
      </c>
      <c r="CS177" s="89">
        <f ca="1">IFERROR(CS153*CS61^2*E3_Parameter!$C$18/(2*CS38),0)</f>
        <v>0</v>
      </c>
      <c r="CT177" s="89">
        <f ca="1">IFERROR(CT153*CT61^2*E3_Parameter!$C$18/(2*CT38),0)</f>
        <v>0</v>
      </c>
      <c r="CU177" s="89">
        <f ca="1">IFERROR(CU153*CU61^2*E3_Parameter!$C$18/(2*CU38),0)</f>
        <v>0</v>
      </c>
      <c r="CV177" s="89">
        <f ca="1">IFERROR(CV153*CV61^2*E3_Parameter!$C$18/(2*CV38),0)</f>
        <v>0</v>
      </c>
      <c r="CW177" s="89">
        <f ca="1">IFERROR(CW153*CW61^2*E3_Parameter!$C$18/(2*CW38),0)</f>
        <v>0</v>
      </c>
      <c r="CX177" s="89">
        <f ca="1">IFERROR(CX153*CX61^2*E3_Parameter!$C$18/(2*CX38),0)</f>
        <v>0</v>
      </c>
      <c r="CY177" s="89">
        <f ca="1">IFERROR(CY153*CY61^2*E3_Parameter!$C$18/(2*CY38),0)</f>
        <v>0</v>
      </c>
      <c r="CZ177" s="89">
        <f ca="1">IFERROR(CZ153*CZ61^2*E3_Parameter!$C$18/(2*CZ38),0)</f>
        <v>0</v>
      </c>
      <c r="DA177" s="89">
        <f ca="1">IFERROR(DA153*DA61^2*E3_Parameter!$C$18/(2*DA38),0)</f>
        <v>0</v>
      </c>
      <c r="DB177" s="89">
        <f ca="1">IFERROR(DB153*DB61^2*E3_Parameter!$C$18/(2*DB38),0)</f>
        <v>0</v>
      </c>
      <c r="DC177" s="89">
        <f ca="1">IFERROR(DC153*DC61^2*E3_Parameter!$C$18/(2*DC38),0)</f>
        <v>0</v>
      </c>
      <c r="DD177" s="89">
        <f ca="1">IFERROR(DD153*DD61^2*E3_Parameter!$C$18/(2*DD38),0)</f>
        <v>0</v>
      </c>
      <c r="DE177" s="89">
        <f ca="1">IFERROR(DE153*DE61^2*E3_Parameter!$C$18/(2*DE38),0)</f>
        <v>0</v>
      </c>
      <c r="DF177" s="89">
        <f ca="1">IFERROR(DF153*DF61^2*E3_Parameter!$C$18/(2*DF38),0)</f>
        <v>0</v>
      </c>
      <c r="DG177" s="89">
        <f ca="1">IFERROR(DG153*DG61^2*E3_Parameter!$C$18/(2*DG38),0)</f>
        <v>0</v>
      </c>
      <c r="DH177" s="89">
        <f ca="1">IFERROR(DH153*DH61^2*E3_Parameter!$C$18/(2*DH38),0)</f>
        <v>0</v>
      </c>
      <c r="DI177" s="89">
        <f ca="1">IFERROR(DI153*DI61^2*E3_Parameter!$C$18/(2*DI38),0)</f>
        <v>0</v>
      </c>
      <c r="DJ177" s="89">
        <f ca="1">IFERROR(DJ153*DJ61^2*E3_Parameter!$C$18/(2*DJ38),0)</f>
        <v>0</v>
      </c>
      <c r="DK177" s="89">
        <f ca="1">IFERROR(DK153*DK61^2*E3_Parameter!$C$18/(2*DK38),0)</f>
        <v>0</v>
      </c>
      <c r="DL177" s="89">
        <f ca="1">IFERROR(DL153*DL61^2*E3_Parameter!$C$18/(2*DL38),0)</f>
        <v>0</v>
      </c>
      <c r="DM177" s="89">
        <f ca="1">IFERROR(DM153*DM61^2*E3_Parameter!$C$18/(2*DM38),0)</f>
        <v>0</v>
      </c>
      <c r="DN177" s="89">
        <f ca="1">IFERROR(DN153*DN61^2*E3_Parameter!$C$18/(2*DN38),0)</f>
        <v>0</v>
      </c>
      <c r="DO177" s="89">
        <f ca="1">IFERROR(DO153*DO61^2*E3_Parameter!$C$18/(2*DO38),0)</f>
        <v>0</v>
      </c>
      <c r="DP177" s="89">
        <f ca="1">IFERROR(DP153*DP61^2*E3_Parameter!$C$18/(2*DP38),0)</f>
        <v>0</v>
      </c>
      <c r="DQ177" s="89">
        <f ca="1">IFERROR(DQ153*DQ61^2*E3_Parameter!$C$18/(2*DQ38),0)</f>
        <v>0</v>
      </c>
      <c r="DR177" s="89">
        <f ca="1">IFERROR(DR153*DR61^2*E3_Parameter!$C$18/(2*DR38),0)</f>
        <v>0</v>
      </c>
      <c r="DS177" s="89">
        <f ca="1">IFERROR(DS153*DS61^2*E3_Parameter!$C$18/(2*DS38),0)</f>
        <v>0</v>
      </c>
      <c r="DT177" s="89">
        <f ca="1">IFERROR(DT153*DT61^2*E3_Parameter!$C$18/(2*DT38),0)</f>
        <v>0</v>
      </c>
      <c r="DU177" s="89">
        <f ca="1">IFERROR(DU153*DU61^2*E3_Parameter!$C$18/(2*DU38),0)</f>
        <v>0</v>
      </c>
      <c r="DV177" s="89">
        <f ca="1">IFERROR(DV153*DV61^2*E3_Parameter!$C$18/(2*DV38),0)</f>
        <v>0</v>
      </c>
      <c r="DW177" s="89">
        <f ca="1">IFERROR(DW153*DW61^2*E3_Parameter!$C$18/(2*DW38),0)</f>
        <v>0</v>
      </c>
      <c r="DX177" s="89">
        <f ca="1">IFERROR(DX153*DX61^2*E3_Parameter!$C$18/(2*DX38),0)</f>
        <v>0</v>
      </c>
      <c r="DY177" s="89">
        <f ca="1">IFERROR(DY153*DY61^2*E3_Parameter!$C$18/(2*DY38),0)</f>
        <v>0</v>
      </c>
      <c r="DZ177" s="89">
        <f ca="1">IFERROR(DZ153*DZ61^2*E3_Parameter!$C$18/(2*DZ38),0)</f>
        <v>0</v>
      </c>
      <c r="EA177" s="89">
        <f ca="1">IFERROR(EA153*EA61^2*E3_Parameter!$C$18/(2*EA38),0)</f>
        <v>0</v>
      </c>
      <c r="EB177" s="89">
        <f ca="1">IFERROR(EB153*EB61^2*E3_Parameter!$C$18/(2*EB38),0)</f>
        <v>0</v>
      </c>
      <c r="EC177" s="89">
        <f ca="1">IFERROR(EC153*EC61^2*E3_Parameter!$C$18/(2*EC38),0)</f>
        <v>0</v>
      </c>
      <c r="ED177" s="89">
        <f ca="1">IFERROR(ED153*ED61^2*E3_Parameter!$C$18/(2*ED38),0)</f>
        <v>0</v>
      </c>
      <c r="EE177" s="89">
        <f ca="1">IFERROR(EE153*EE61^2*E3_Parameter!$C$18/(2*EE38),0)</f>
        <v>0</v>
      </c>
      <c r="EF177" s="89">
        <f ca="1">IFERROR(EF153*EF61^2*E3_Parameter!$C$18/(2*EF38),0)</f>
        <v>0</v>
      </c>
      <c r="EG177" s="89">
        <f ca="1">IFERROR(EG153*EG61^2*E3_Parameter!$C$18/(2*EG38),0)</f>
        <v>0</v>
      </c>
      <c r="EH177" s="89">
        <f ca="1">IFERROR(EH153*EH61^2*E3_Parameter!$C$18/(2*EH38),0)</f>
        <v>0</v>
      </c>
      <c r="EI177" s="89">
        <f ca="1">IFERROR(EI153*EI61^2*E3_Parameter!$C$18/(2*EI38),0)</f>
        <v>0</v>
      </c>
      <c r="EJ177" s="89">
        <f ca="1">IFERROR(EJ153*EJ61^2*E3_Parameter!$C$18/(2*EJ38),0)</f>
        <v>0</v>
      </c>
      <c r="EK177" s="89">
        <f ca="1">IFERROR(EK153*EK61^2*E3_Parameter!$C$18/(2*EK38),0)</f>
        <v>0</v>
      </c>
      <c r="EL177" s="89">
        <f ca="1">IFERROR(EL153*EL61^2*E3_Parameter!$C$18/(2*EL38),0)</f>
        <v>0</v>
      </c>
      <c r="EM177" s="89">
        <f ca="1">IFERROR(EM153*EM61^2*E3_Parameter!$C$18/(2*EM38),0)</f>
        <v>0</v>
      </c>
      <c r="EN177" s="89">
        <f ca="1">IFERROR(EN153*EN61^2*E3_Parameter!$C$18/(2*EN38),0)</f>
        <v>0</v>
      </c>
      <c r="EO177" s="89">
        <f ca="1">IFERROR(EO153*EO61^2*E3_Parameter!$C$18/(2*EO38),0)</f>
        <v>0</v>
      </c>
      <c r="EP177" s="89">
        <f ca="1">IFERROR(EP153*EP61^2*E3_Parameter!$C$18/(2*EP38),0)</f>
        <v>0</v>
      </c>
      <c r="EQ177" s="89">
        <f ca="1">IFERROR(EQ153*EQ61^2*E3_Parameter!$C$18/(2*EQ38),0)</f>
        <v>0</v>
      </c>
      <c r="ER177" s="89">
        <f ca="1">IFERROR(ER153*ER61^2*E3_Parameter!$C$18/(2*ER38),0)</f>
        <v>0</v>
      </c>
      <c r="ES177" s="89">
        <f ca="1">IFERROR(ES153*ES61^2*E3_Parameter!$C$18/(2*ES38),0)</f>
        <v>0</v>
      </c>
      <c r="ET177" s="89">
        <f ca="1">IFERROR(ET153*ET61^2*E3_Parameter!$C$18/(2*ET38),0)</f>
        <v>0</v>
      </c>
      <c r="EU177" s="89">
        <f ca="1">IFERROR(EU153*EU61^2*E3_Parameter!$C$18/(2*EU38),0)</f>
        <v>0</v>
      </c>
      <c r="EV177" s="89">
        <f ca="1">IFERROR(EV153*EV61^2*E3_Parameter!$C$18/(2*EV38),0)</f>
        <v>0</v>
      </c>
      <c r="EW177" s="89">
        <f ca="1">IFERROR(EW153*EW61^2*E3_Parameter!$C$18/(2*EW38),0)</f>
        <v>0</v>
      </c>
      <c r="EX177" s="89">
        <f ca="1">IFERROR(EX153*EX61^2*E3_Parameter!$C$18/(2*EX38),0)</f>
        <v>0</v>
      </c>
      <c r="EY177" s="89">
        <f ca="1">IFERROR(EY153*EY61^2*E3_Parameter!$C$18/(2*EY38),0)</f>
        <v>0</v>
      </c>
      <c r="EZ177" s="89">
        <f ca="1">IFERROR(EZ153*EZ61^2*E3_Parameter!$C$18/(2*EZ38),0)</f>
        <v>0</v>
      </c>
      <c r="FA177" s="89">
        <f ca="1">IFERROR(FA153*FA61^2*E3_Parameter!$C$18/(2*FA38),0)</f>
        <v>0</v>
      </c>
      <c r="FB177" s="89">
        <f ca="1">IFERROR(FB153*FB61^2*E3_Parameter!$C$18/(2*FB38),0)</f>
        <v>0</v>
      </c>
      <c r="FC177" s="89">
        <f ca="1">IFERROR(FC153*FC61^2*E3_Parameter!$C$18/(2*FC38),0)</f>
        <v>0</v>
      </c>
      <c r="FD177" s="89">
        <f ca="1">IFERROR(FD153*FD61^2*E3_Parameter!$C$18/(2*FD38),0)</f>
        <v>0</v>
      </c>
      <c r="FE177" s="89">
        <f ca="1">IFERROR(FE153*FE61^2*E3_Parameter!$C$18/(2*FE38),0)</f>
        <v>0</v>
      </c>
      <c r="FF177" s="89">
        <f ca="1">IFERROR(FF153*FF61^2*E3_Parameter!$C$18/(2*FF38),0)</f>
        <v>0</v>
      </c>
      <c r="FG177" s="89">
        <f ca="1">IFERROR(FG153*FG61^2*E3_Parameter!$C$18/(2*FG38),0)</f>
        <v>0</v>
      </c>
      <c r="FH177" s="89">
        <f ca="1">IFERROR(FH153*FH61^2*E3_Parameter!$C$18/(2*FH38),0)</f>
        <v>0</v>
      </c>
      <c r="FI177" s="89">
        <f ca="1">IFERROR(FI153*FI61^2*E3_Parameter!$C$18/(2*FI38),0)</f>
        <v>0</v>
      </c>
      <c r="FJ177" s="89">
        <f ca="1">IFERROR(FJ153*FJ61^2*E3_Parameter!$C$18/(2*FJ38),0)</f>
        <v>0</v>
      </c>
      <c r="FK177" s="89">
        <f ca="1">IFERROR(FK153*FK61^2*E3_Parameter!$C$18/(2*FK38),0)</f>
        <v>0</v>
      </c>
      <c r="FL177" s="89">
        <f ca="1">IFERROR(FL153*FL61^2*E3_Parameter!$C$18/(2*FL38),0)</f>
        <v>0</v>
      </c>
      <c r="FM177" s="89">
        <f ca="1">IFERROR(FM153*FM61^2*E3_Parameter!$C$18/(2*FM38),0)</f>
        <v>0</v>
      </c>
      <c r="FN177" s="89">
        <f ca="1">IFERROR(FN153*FN61^2*E3_Parameter!$C$18/(2*FN38),0)</f>
        <v>0</v>
      </c>
      <c r="FO177" s="89">
        <f ca="1">IFERROR(FO153*FO61^2*E3_Parameter!$C$18/(2*FO38),0)</f>
        <v>0</v>
      </c>
      <c r="FP177" s="89">
        <f ca="1">IFERROR(FP153*FP61^2*E3_Parameter!$C$18/(2*FP38),0)</f>
        <v>0</v>
      </c>
      <c r="FQ177" s="89">
        <f ca="1">IFERROR(FQ153*FQ61^2*E3_Parameter!$C$18/(2*FQ38),0)</f>
        <v>0</v>
      </c>
      <c r="FR177" s="89">
        <f ca="1">IFERROR(FR153*FR61^2*E3_Parameter!$C$18/(2*FR38),0)</f>
        <v>0</v>
      </c>
      <c r="FS177" s="89">
        <f ca="1">IFERROR(FS153*FS61^2*E3_Parameter!$C$18/(2*FS38),0)</f>
        <v>0</v>
      </c>
      <c r="FT177" s="89">
        <f ca="1">IFERROR(FT153*FT61^2*E3_Parameter!$C$18/(2*FT38),0)</f>
        <v>0</v>
      </c>
      <c r="FU177" s="89">
        <f ca="1">IFERROR(FU153*FU61^2*E3_Parameter!$C$18/(2*FU38),0)</f>
        <v>0</v>
      </c>
      <c r="FV177" s="89">
        <f ca="1">IFERROR(FV153*FV61^2*E3_Parameter!$C$18/(2*FV38),0)</f>
        <v>0</v>
      </c>
      <c r="FW177" s="89">
        <f ca="1">IFERROR(FW153*FW61^2*E3_Parameter!$C$18/(2*FW38),0)</f>
        <v>0</v>
      </c>
      <c r="FX177" s="89">
        <f ca="1">IFERROR(FX153*FX61^2*E3_Parameter!$C$18/(2*FX38),0)</f>
        <v>0</v>
      </c>
      <c r="FY177" s="89">
        <f ca="1">IFERROR(FY153*FY61^2*E3_Parameter!$C$18/(2*FY38),0)</f>
        <v>0</v>
      </c>
      <c r="FZ177" s="89">
        <f ca="1">IFERROR(FZ153*FZ61^2*E3_Parameter!$C$18/(2*FZ38),0)</f>
        <v>0</v>
      </c>
      <c r="GA177" s="89">
        <f ca="1">IFERROR(GA153*GA61^2*E3_Parameter!$C$18/(2*GA38),0)</f>
        <v>0</v>
      </c>
      <c r="GB177" s="89">
        <f ca="1">IFERROR(GB153*GB61^2*E3_Parameter!$C$18/(2*GB38),0)</f>
        <v>0</v>
      </c>
      <c r="GC177" s="89">
        <f ca="1">IFERROR(GC153*GC61^2*E3_Parameter!$C$18/(2*GC38),0)</f>
        <v>0</v>
      </c>
      <c r="GD177" s="89">
        <f ca="1">IFERROR(GD153*GD61^2*E3_Parameter!$C$18/(2*GD38),0)</f>
        <v>0</v>
      </c>
      <c r="GE177" s="89">
        <f ca="1">IFERROR(GE153*GE61^2*E3_Parameter!$C$18/(2*GE38),0)</f>
        <v>0</v>
      </c>
      <c r="GF177" s="89">
        <f ca="1">IFERROR(GF153*GF61^2*E3_Parameter!$C$18/(2*GF38),0)</f>
        <v>0</v>
      </c>
      <c r="GG177" s="89">
        <f ca="1">IFERROR(GG153*GG61^2*E3_Parameter!$C$18/(2*GG38),0)</f>
        <v>0</v>
      </c>
      <c r="GH177" s="89">
        <f ca="1">IFERROR(GH153*GH61^2*E3_Parameter!$C$18/(2*GH38),0)</f>
        <v>0</v>
      </c>
      <c r="GI177" s="89">
        <f ca="1">IFERROR(GI153*GI61^2*E3_Parameter!$C$18/(2*GI38),0)</f>
        <v>0</v>
      </c>
      <c r="GJ177" s="89">
        <f ca="1">IFERROR(GJ153*GJ61^2*E3_Parameter!$C$18/(2*GJ38),0)</f>
        <v>0</v>
      </c>
      <c r="GK177" s="89">
        <f ca="1">IFERROR(GK153*GK61^2*E3_Parameter!$C$18/(2*GK38),0)</f>
        <v>0</v>
      </c>
      <c r="GL177" s="89">
        <f ca="1">IFERROR(GL153*GL61^2*E3_Parameter!$C$18/(2*GL38),0)</f>
        <v>0</v>
      </c>
      <c r="GM177" s="89">
        <f ca="1">IFERROR(GM153*GM61^2*E3_Parameter!$C$18/(2*GM38),0)</f>
        <v>0</v>
      </c>
      <c r="GN177" s="89">
        <f ca="1">IFERROR(GN153*GN61^2*E3_Parameter!$C$18/(2*GN38),0)</f>
        <v>0</v>
      </c>
      <c r="GO177" s="89">
        <f ca="1">IFERROR(GO153*GO61^2*E3_Parameter!$C$18/(2*GO38),0)</f>
        <v>0</v>
      </c>
      <c r="GP177" s="89">
        <f ca="1">IFERROR(GP153*GP61^2*E3_Parameter!$C$18/(2*GP38),0)</f>
        <v>0</v>
      </c>
      <c r="GQ177" s="89">
        <f ca="1">IFERROR(GQ153*GQ61^2*E3_Parameter!$C$18/(2*GQ38),0)</f>
        <v>0</v>
      </c>
      <c r="GR177" s="89">
        <f ca="1">IFERROR(GR153*GR61^2*E3_Parameter!$C$18/(2*GR38),0)</f>
        <v>0</v>
      </c>
      <c r="GS177" s="89">
        <f ca="1">IFERROR(GS153*GS61^2*E3_Parameter!$C$18/(2*GS38),0)</f>
        <v>0</v>
      </c>
      <c r="GT177" s="89">
        <f ca="1">IFERROR(GT153*GT61^2*E3_Parameter!$C$18/(2*GT38),0)</f>
        <v>0</v>
      </c>
      <c r="GU177" s="89">
        <f ca="1">IFERROR(GU153*GU61^2*E3_Parameter!$C$18/(2*GU38),0)</f>
        <v>0</v>
      </c>
      <c r="GV177" s="89">
        <f ca="1">IFERROR(GV153*GV61^2*E3_Parameter!$C$18/(2*GV38),0)</f>
        <v>0</v>
      </c>
      <c r="GW177" s="89">
        <f ca="1">IFERROR(GW153*GW61^2*E3_Parameter!$C$18/(2*GW38),0)</f>
        <v>0</v>
      </c>
      <c r="GX177" s="89">
        <f ca="1">IFERROR(GX153*GX61^2*E3_Parameter!$C$18/(2*GX38),0)</f>
        <v>0</v>
      </c>
      <c r="GY177" s="89">
        <f ca="1">IFERROR(GY153*GY61^2*E3_Parameter!$C$18/(2*GY38),0)</f>
        <v>0</v>
      </c>
      <c r="GZ177" s="89">
        <f ca="1">IFERROR(GZ153*GZ61^2*E3_Parameter!$C$18/(2*GZ38),0)</f>
        <v>0</v>
      </c>
      <c r="HA177" s="89">
        <f ca="1">IFERROR(HA153*HA61^2*E3_Parameter!$C$18/(2*HA38),0)</f>
        <v>0</v>
      </c>
      <c r="HB177" s="89">
        <f ca="1">IFERROR(HB153*HB61^2*E3_Parameter!$C$18/(2*HB38),0)</f>
        <v>0</v>
      </c>
      <c r="HC177" s="89">
        <f ca="1">IFERROR(HC153*HC61^2*E3_Parameter!$C$18/(2*HC38),0)</f>
        <v>0</v>
      </c>
      <c r="HD177" s="89">
        <f ca="1">IFERROR(HD153*HD61^2*E3_Parameter!$C$18/(2*HD38),0)</f>
        <v>0</v>
      </c>
      <c r="HE177" s="89">
        <f ca="1">IFERROR(HE153*HE61^2*E3_Parameter!$C$18/(2*HE38),0)</f>
        <v>0</v>
      </c>
      <c r="HF177" s="89">
        <f ca="1">IFERROR(HF153*HF61^2*E3_Parameter!$C$18/(2*HF38),0)</f>
        <v>0</v>
      </c>
      <c r="HG177" s="89">
        <f ca="1">IFERROR(HG153*HG61^2*E3_Parameter!$C$18/(2*HG38),0)</f>
        <v>0</v>
      </c>
      <c r="HH177" s="89">
        <f ca="1">IFERROR(HH153*HH61^2*E3_Parameter!$C$18/(2*HH38),0)</f>
        <v>0</v>
      </c>
      <c r="HI177" s="89">
        <f ca="1">IFERROR(HI153*HI61^2*E3_Parameter!$C$18/(2*HI38),0)</f>
        <v>0</v>
      </c>
      <c r="HJ177" s="89">
        <f ca="1">IFERROR(HJ153*HJ61^2*E3_Parameter!$C$18/(2*HJ38),0)</f>
        <v>0</v>
      </c>
      <c r="HK177" s="89">
        <f ca="1">IFERROR(HK153*HK61^2*E3_Parameter!$C$18/(2*HK38),0)</f>
        <v>0</v>
      </c>
      <c r="HL177" s="89">
        <f ca="1">IFERROR(HL153*HL61^2*E3_Parameter!$C$18/(2*HL38),0)</f>
        <v>0</v>
      </c>
      <c r="HM177" s="89">
        <f ca="1">IFERROR(HM153*HM61^2*E3_Parameter!$C$18/(2*HM38),0)</f>
        <v>0</v>
      </c>
      <c r="HN177" s="89">
        <f ca="1">IFERROR(HN153*HN61^2*E3_Parameter!$C$18/(2*HN38),0)</f>
        <v>0</v>
      </c>
      <c r="HO177" s="89">
        <f ca="1">IFERROR(HO153*HO61^2*E3_Parameter!$C$18/(2*HO38),0)</f>
        <v>0</v>
      </c>
      <c r="HP177" s="89">
        <f ca="1">IFERROR(HP153*HP61^2*E3_Parameter!$C$18/(2*HP38),0)</f>
        <v>0</v>
      </c>
      <c r="HQ177" s="89">
        <f ca="1">IFERROR(HQ153*HQ61^2*E3_Parameter!$C$18/(2*HQ38),0)</f>
        <v>0</v>
      </c>
      <c r="HR177" s="89">
        <f ca="1">IFERROR(HR153*HR61^2*E3_Parameter!$C$18/(2*HR38),0)</f>
        <v>0</v>
      </c>
      <c r="HS177" s="89">
        <f ca="1">IFERROR(HS153*HS61^2*E3_Parameter!$C$18/(2*HS38),0)</f>
        <v>0</v>
      </c>
      <c r="HT177" s="89">
        <f ca="1">IFERROR(HT153*HT61^2*E3_Parameter!$C$18/(2*HT38),0)</f>
        <v>0</v>
      </c>
      <c r="HU177" s="89">
        <f ca="1">IFERROR(HU153*HU61^2*E3_Parameter!$C$18/(2*HU38),0)</f>
        <v>0</v>
      </c>
      <c r="HV177" s="89">
        <f ca="1">IFERROR(HV153*HV61^2*E3_Parameter!$C$18/(2*HV38),0)</f>
        <v>0</v>
      </c>
      <c r="HW177" s="89">
        <f ca="1">IFERROR(HW153*HW61^2*E3_Parameter!$C$18/(2*HW38),0)</f>
        <v>0</v>
      </c>
      <c r="HX177" s="89">
        <f ca="1">IFERROR(HX153*HX61^2*E3_Parameter!$C$18/(2*HX38),0)</f>
        <v>0</v>
      </c>
      <c r="HY177" s="89">
        <f ca="1">IFERROR(HY153*HY61^2*E3_Parameter!$C$18/(2*HY38),0)</f>
        <v>0</v>
      </c>
      <c r="HZ177" s="89">
        <f ca="1">IFERROR(HZ153*HZ61^2*E3_Parameter!$C$18/(2*HZ38),0)</f>
        <v>0</v>
      </c>
      <c r="IA177" s="89">
        <f ca="1">IFERROR(IA153*IA61^2*E3_Parameter!$C$18/(2*IA38),0)</f>
        <v>0</v>
      </c>
      <c r="IB177" s="89">
        <f ca="1">IFERROR(IB153*IB61^2*E3_Parameter!$C$18/(2*IB38),0)</f>
        <v>0</v>
      </c>
      <c r="IC177" s="89">
        <f ca="1">IFERROR(IC153*IC61^2*E3_Parameter!$C$18/(2*IC38),0)</f>
        <v>0</v>
      </c>
      <c r="ID177" s="89">
        <f ca="1">IFERROR(ID153*ID61^2*E3_Parameter!$C$18/(2*ID38),0)</f>
        <v>0</v>
      </c>
      <c r="IE177" s="89">
        <f ca="1">IFERROR(IE153*IE61^2*E3_Parameter!$C$18/(2*IE38),0)</f>
        <v>0</v>
      </c>
      <c r="IF177" s="89">
        <f ca="1">IFERROR(IF153*IF61^2*E3_Parameter!$C$18/(2*IF38),0)</f>
        <v>0</v>
      </c>
      <c r="IG177" s="89">
        <f ca="1">IFERROR(IG153*IG61^2*E3_Parameter!$C$18/(2*IG38),0)</f>
        <v>0</v>
      </c>
      <c r="IH177" s="89">
        <f ca="1">IFERROR(IH153*IH61^2*E3_Parameter!$C$18/(2*IH38),0)</f>
        <v>0</v>
      </c>
      <c r="II177" s="89">
        <f ca="1">IFERROR(II153*II61^2*E3_Parameter!$C$18/(2*II38),0)</f>
        <v>0</v>
      </c>
      <c r="IJ177" s="89">
        <f ca="1">IFERROR(IJ153*IJ61^2*E3_Parameter!$C$18/(2*IJ38),0)</f>
        <v>0</v>
      </c>
      <c r="IK177" s="89">
        <f ca="1">IFERROR(IK153*IK61^2*E3_Parameter!$C$18/(2*IK38),0)</f>
        <v>0</v>
      </c>
      <c r="IL177" s="89">
        <f ca="1">IFERROR(IL153*IL61^2*E3_Parameter!$C$18/(2*IL38),0)</f>
        <v>0</v>
      </c>
      <c r="IM177" s="89">
        <f ca="1">IFERROR(IM153*IM61^2*E3_Parameter!$C$18/(2*IM38),0)</f>
        <v>0</v>
      </c>
      <c r="IN177" s="89">
        <f ca="1">IFERROR(IN153*IN61^2*E3_Parameter!$C$18/(2*IN38),0)</f>
        <v>0</v>
      </c>
      <c r="IO177" s="89">
        <f ca="1">IFERROR(IO153*IO61^2*E3_Parameter!$C$18/(2*IO38),0)</f>
        <v>0</v>
      </c>
      <c r="IP177" s="89">
        <f ca="1">IFERROR(IP153*IP61^2*E3_Parameter!$C$18/(2*IP38),0)</f>
        <v>0</v>
      </c>
      <c r="IQ177" s="89">
        <f ca="1">IFERROR(IQ153*IQ61^2*E3_Parameter!$C$18/(2*IQ38),0)</f>
        <v>0</v>
      </c>
      <c r="IR177" s="89">
        <f ca="1">IFERROR(IR153*IR61^2*E3_Parameter!$C$18/(2*IR38),0)</f>
        <v>0</v>
      </c>
      <c r="IS177" s="89">
        <f ca="1">IFERROR(IS153*IS61^2*E3_Parameter!$C$18/(2*IS38),0)</f>
        <v>0</v>
      </c>
      <c r="IT177" s="89">
        <f ca="1">IFERROR(IT153*IT61^2*E3_Parameter!$C$18/(2*IT38),0)</f>
        <v>0</v>
      </c>
      <c r="IU177" s="89">
        <f ca="1">IFERROR(IU153*IU61^2*E3_Parameter!$C$18/(2*IU38),0)</f>
        <v>0</v>
      </c>
      <c r="IV177" s="89">
        <f ca="1">IFERROR(IV153*IV61^2*E3_Parameter!$C$18/(2*IV38),0)</f>
        <v>0</v>
      </c>
      <c r="IW177" s="89">
        <f ca="1">IFERROR(IW153*IW61^2*E3_Parameter!$C$18/(2*IW38),0)</f>
        <v>0</v>
      </c>
      <c r="IX177" s="89">
        <f ca="1">IFERROR(IX153*IX61^2*E3_Parameter!$C$18/(2*IX38),0)</f>
        <v>0</v>
      </c>
      <c r="IY177" s="89">
        <f ca="1">IFERROR(IY153*IY61^2*E3_Parameter!$C$18/(2*IY38),0)</f>
        <v>0</v>
      </c>
      <c r="IZ177" s="89">
        <f ca="1">IFERROR(IZ153*IZ61^2*E3_Parameter!$C$18/(2*IZ38),0)</f>
        <v>0</v>
      </c>
      <c r="JA177" s="89">
        <f ca="1">IFERROR(JA153*JA61^2*E3_Parameter!$C$18/(2*JA38),0)</f>
        <v>0</v>
      </c>
      <c r="JB177" s="89">
        <f ca="1">IFERROR(JB153*JB61^2*E3_Parameter!$C$18/(2*JB38),0)</f>
        <v>0</v>
      </c>
      <c r="JC177" s="89">
        <f ca="1">IFERROR(JC153*JC61^2*E3_Parameter!$C$18/(2*JC38),0)</f>
        <v>0</v>
      </c>
      <c r="JD177" s="89">
        <f ca="1">IFERROR(JD153*JD61^2*E3_Parameter!$C$18/(2*JD38),0)</f>
        <v>0</v>
      </c>
      <c r="JE177" s="89">
        <f ca="1">IFERROR(JE153*JE61^2*E3_Parameter!$C$18/(2*JE38),0)</f>
        <v>0</v>
      </c>
      <c r="JF177" s="89">
        <f ca="1">IFERROR(JF153*JF61^2*E3_Parameter!$C$18/(2*JF38),0)</f>
        <v>0</v>
      </c>
      <c r="JG177" s="89">
        <f ca="1">IFERROR(JG153*JG61^2*E3_Parameter!$C$18/(2*JG38),0)</f>
        <v>0</v>
      </c>
      <c r="JH177" s="89">
        <f ca="1">IFERROR(JH153*JH61^2*E3_Parameter!$C$18/(2*JH38),0)</f>
        <v>0</v>
      </c>
      <c r="JI177" s="89">
        <f ca="1">IFERROR(JI153*JI61^2*E3_Parameter!$C$18/(2*JI38),0)</f>
        <v>0</v>
      </c>
      <c r="JJ177" s="89">
        <f ca="1">IFERROR(JJ153*JJ61^2*E3_Parameter!$C$18/(2*JJ38),0)</f>
        <v>0</v>
      </c>
      <c r="JK177" s="89">
        <f ca="1">IFERROR(JK153*JK61^2*E3_Parameter!$C$18/(2*JK38),0)</f>
        <v>0</v>
      </c>
      <c r="JL177" s="89">
        <f ca="1">IFERROR(JL153*JL61^2*E3_Parameter!$C$18/(2*JL38),0)</f>
        <v>0</v>
      </c>
      <c r="JM177" s="89">
        <f ca="1">IFERROR(JM153*JM61^2*E3_Parameter!$C$18/(2*JM38),0)</f>
        <v>0</v>
      </c>
      <c r="JN177" s="89">
        <f ca="1">IFERROR(JN153*JN61^2*E3_Parameter!$C$18/(2*JN38),0)</f>
        <v>0</v>
      </c>
      <c r="JO177" s="89">
        <f ca="1">IFERROR(JO153*JO61^2*E3_Parameter!$C$18/(2*JO38),0)</f>
        <v>0</v>
      </c>
      <c r="JP177" s="89">
        <f ca="1">IFERROR(JP153*JP61^2*E3_Parameter!$C$18/(2*JP38),0)</f>
        <v>0</v>
      </c>
      <c r="JQ177" s="89">
        <f ca="1">IFERROR(JQ153*JQ61^2*E3_Parameter!$C$18/(2*JQ38),0)</f>
        <v>0</v>
      </c>
      <c r="JR177" s="89">
        <f ca="1">IFERROR(JR153*JR61^2*E3_Parameter!$C$18/(2*JR38),0)</f>
        <v>0</v>
      </c>
      <c r="JS177" s="89">
        <f ca="1">IFERROR(JS153*JS61^2*E3_Parameter!$C$18/(2*JS38),0)</f>
        <v>0</v>
      </c>
      <c r="JT177" s="89">
        <f ca="1">IFERROR(JT153*JT61^2*E3_Parameter!$C$18/(2*JT38),0)</f>
        <v>0</v>
      </c>
      <c r="JU177" s="89">
        <f ca="1">IFERROR(JU153*JU61^2*E3_Parameter!$C$18/(2*JU38),0)</f>
        <v>0</v>
      </c>
      <c r="JV177" s="89">
        <f ca="1">IFERROR(JV153*JV61^2*E3_Parameter!$C$18/(2*JV38),0)</f>
        <v>0</v>
      </c>
      <c r="JW177" s="89">
        <f ca="1">IFERROR(JW153*JW61^2*E3_Parameter!$C$18/(2*JW38),0)</f>
        <v>0</v>
      </c>
      <c r="JX177" s="89">
        <f ca="1">IFERROR(JX153*JX61^2*E3_Parameter!$C$18/(2*JX38),0)</f>
        <v>0</v>
      </c>
      <c r="JY177" s="89">
        <f ca="1">IFERROR(JY153*JY61^2*E3_Parameter!$C$18/(2*JY38),0)</f>
        <v>0</v>
      </c>
      <c r="JZ177" s="89">
        <f ca="1">IFERROR(JZ153*JZ61^2*E3_Parameter!$C$18/(2*JZ38),0)</f>
        <v>0</v>
      </c>
      <c r="KA177" s="89">
        <f ca="1">IFERROR(KA153*KA61^2*E3_Parameter!$C$18/(2*KA38),0)</f>
        <v>0</v>
      </c>
      <c r="KB177" s="89">
        <f ca="1">IFERROR(KB153*KB61^2*E3_Parameter!$C$18/(2*KB38),0)</f>
        <v>0</v>
      </c>
      <c r="KC177" s="89">
        <f ca="1">IFERROR(KC153*KC61^2*E3_Parameter!$C$18/(2*KC38),0)</f>
        <v>0</v>
      </c>
      <c r="KD177" s="89">
        <f ca="1">IFERROR(KD153*KD61^2*E3_Parameter!$C$18/(2*KD38),0)</f>
        <v>0</v>
      </c>
      <c r="KE177" s="89">
        <f ca="1">IFERROR(KE153*KE61^2*E3_Parameter!$C$18/(2*KE38),0)</f>
        <v>0</v>
      </c>
      <c r="KF177" s="89">
        <f ca="1">IFERROR(KF153*KF61^2*E3_Parameter!$C$18/(2*KF38),0)</f>
        <v>0</v>
      </c>
      <c r="KG177" s="89">
        <f ca="1">IFERROR(KG153*KG61^2*E3_Parameter!$C$18/(2*KG38),0)</f>
        <v>0</v>
      </c>
      <c r="KH177" s="89">
        <f ca="1">IFERROR(KH153*KH61^2*E3_Parameter!$C$18/(2*KH38),0)</f>
        <v>0</v>
      </c>
      <c r="KI177" s="89">
        <f ca="1">IFERROR(KI153*KI61^2*E3_Parameter!$C$18/(2*KI38),0)</f>
        <v>0</v>
      </c>
      <c r="KJ177" s="89">
        <f ca="1">IFERROR(KJ153*KJ61^2*E3_Parameter!$C$18/(2*KJ38),0)</f>
        <v>0</v>
      </c>
      <c r="KK177" s="89">
        <f ca="1">IFERROR(KK153*KK61^2*E3_Parameter!$C$18/(2*KK38),0)</f>
        <v>0</v>
      </c>
      <c r="KL177" s="89">
        <f ca="1">IFERROR(KL153*KL61^2*E3_Parameter!$C$18/(2*KL38),0)</f>
        <v>0</v>
      </c>
      <c r="KM177" s="89">
        <f ca="1">IFERROR(KM153*KM61^2*E3_Parameter!$C$18/(2*KM38),0)</f>
        <v>0</v>
      </c>
      <c r="KN177" s="89">
        <f ca="1">IFERROR(KN153*KN61^2*E3_Parameter!$C$18/(2*KN38),0)</f>
        <v>0</v>
      </c>
      <c r="KO177" s="89">
        <f ca="1">IFERROR(KO153*KO61^2*E3_Parameter!$C$18/(2*KO38),0)</f>
        <v>0</v>
      </c>
      <c r="KP177" s="89">
        <f ca="1">IFERROR(KP153*KP61^2*E3_Parameter!$C$18/(2*KP38),0)</f>
        <v>0</v>
      </c>
      <c r="KQ177" s="89">
        <f ca="1">IFERROR(KQ153*KQ61^2*E3_Parameter!$C$18/(2*KQ38),0)</f>
        <v>0</v>
      </c>
      <c r="KR177" s="89">
        <f ca="1">IFERROR(KR153*KR61^2*E3_Parameter!$C$18/(2*KR38),0)</f>
        <v>0</v>
      </c>
      <c r="KS177" s="89">
        <f ca="1">IFERROR(KS153*KS61^2*E3_Parameter!$C$18/(2*KS38),0)</f>
        <v>0</v>
      </c>
      <c r="KT177" s="89">
        <f ca="1">IFERROR(KT153*KT61^2*E3_Parameter!$C$18/(2*KT38),0)</f>
        <v>0</v>
      </c>
      <c r="KU177" s="89">
        <f ca="1">IFERROR(KU153*KU61^2*E3_Parameter!$C$18/(2*KU38),0)</f>
        <v>0</v>
      </c>
      <c r="KV177" s="89">
        <f ca="1">IFERROR(KV153*KV61^2*E3_Parameter!$C$18/(2*KV38),0)</f>
        <v>0</v>
      </c>
      <c r="KW177" s="89">
        <f ca="1">IFERROR(KW153*KW61^2*E3_Parameter!$C$18/(2*KW38),0)</f>
        <v>0</v>
      </c>
      <c r="KX177" s="89">
        <f ca="1">IFERROR(KX153*KX61^2*E3_Parameter!$C$18/(2*KX38),0)</f>
        <v>0</v>
      </c>
      <c r="KY177" s="89">
        <f ca="1">IFERROR(KY153*KY61^2*E3_Parameter!$C$18/(2*KY38),0)</f>
        <v>0</v>
      </c>
      <c r="KZ177" s="89">
        <f ca="1">IFERROR(KZ153*KZ61^2*E3_Parameter!$C$18/(2*KZ38),0)</f>
        <v>0</v>
      </c>
      <c r="LA177" s="89">
        <f ca="1">IFERROR(LA153*LA61^2*E3_Parameter!$C$18/(2*LA38),0)</f>
        <v>0</v>
      </c>
      <c r="LB177" s="89">
        <f ca="1">IFERROR(LB153*LB61^2*E3_Parameter!$C$18/(2*LB38),0)</f>
        <v>0</v>
      </c>
      <c r="LC177" s="89">
        <f ca="1">IFERROR(LC153*LC61^2*E3_Parameter!$C$18/(2*LC38),0)</f>
        <v>0</v>
      </c>
      <c r="LD177" s="89">
        <f ca="1">IFERROR(LD153*LD61^2*E3_Parameter!$C$18/(2*LD38),0)</f>
        <v>0</v>
      </c>
      <c r="LE177" s="89">
        <f ca="1">IFERROR(LE153*LE61^2*E3_Parameter!$C$18/(2*LE38),0)</f>
        <v>0</v>
      </c>
      <c r="LF177" s="89">
        <f ca="1">IFERROR(LF153*LF61^2*E3_Parameter!$C$18/(2*LF38),0)</f>
        <v>0</v>
      </c>
      <c r="LG177" s="89">
        <f ca="1">IFERROR(LG153*LG61^2*E3_Parameter!$C$18/(2*LG38),0)</f>
        <v>0</v>
      </c>
      <c r="LH177" s="89">
        <f ca="1">IFERROR(LH153*LH61^2*E3_Parameter!$C$18/(2*LH38),0)</f>
        <v>0</v>
      </c>
      <c r="LI177" s="89">
        <f ca="1">IFERROR(LI153*LI61^2*E3_Parameter!$C$18/(2*LI38),0)</f>
        <v>0</v>
      </c>
      <c r="LJ177" s="89">
        <f ca="1">IFERROR(LJ153*LJ61^2*E3_Parameter!$C$18/(2*LJ38),0)</f>
        <v>0</v>
      </c>
      <c r="LK177" s="89">
        <f ca="1">IFERROR(LK153*LK61^2*E3_Parameter!$C$18/(2*LK38),0)</f>
        <v>0</v>
      </c>
      <c r="LL177" s="89">
        <f ca="1">IFERROR(LL153*LL61^2*E3_Parameter!$C$18/(2*LL38),0)</f>
        <v>0</v>
      </c>
      <c r="LM177" s="89">
        <f ca="1">IFERROR(LM153*LM61^2*E3_Parameter!$C$18/(2*LM38),0)</f>
        <v>0</v>
      </c>
      <c r="LN177" s="89">
        <f ca="1">IFERROR(LN153*LN61^2*E3_Parameter!$C$18/(2*LN38),0)</f>
        <v>0</v>
      </c>
      <c r="LO177" s="89">
        <f ca="1">IFERROR(LO153*LO61^2*E3_Parameter!$C$18/(2*LO38),0)</f>
        <v>0</v>
      </c>
      <c r="LP177" s="89">
        <f ca="1">IFERROR(LP153*LP61^2*E3_Parameter!$C$18/(2*LP38),0)</f>
        <v>0</v>
      </c>
      <c r="LQ177" s="89">
        <f ca="1">IFERROR(LQ153*LQ61^2*E3_Parameter!$C$18/(2*LQ38),0)</f>
        <v>0</v>
      </c>
      <c r="LR177" s="89">
        <f ca="1">IFERROR(LR153*LR61^2*E3_Parameter!$C$18/(2*LR38),0)</f>
        <v>0</v>
      </c>
      <c r="LS177" s="89">
        <f ca="1">IFERROR(LS153*LS61^2*E3_Parameter!$C$18/(2*LS38),0)</f>
        <v>0</v>
      </c>
      <c r="LT177" s="89">
        <f ca="1">IFERROR(LT153*LT61^2*E3_Parameter!$C$18/(2*LT38),0)</f>
        <v>0</v>
      </c>
      <c r="LU177" s="89">
        <f ca="1">IFERROR(LU153*LU61^2*E3_Parameter!$C$18/(2*LU38),0)</f>
        <v>0</v>
      </c>
      <c r="LV177" s="89">
        <f ca="1">IFERROR(LV153*LV61^2*E3_Parameter!$C$18/(2*LV38),0)</f>
        <v>0</v>
      </c>
      <c r="LW177" s="89">
        <f ca="1">IFERROR(LW153*LW61^2*E3_Parameter!$C$18/(2*LW38),0)</f>
        <v>0</v>
      </c>
      <c r="LX177" s="89">
        <f ca="1">IFERROR(LX153*LX61^2*E3_Parameter!$C$18/(2*LX38),0)</f>
        <v>0</v>
      </c>
      <c r="LY177" s="89">
        <f ca="1">IFERROR(LY153*LY61^2*E3_Parameter!$C$18/(2*LY38),0)</f>
        <v>0</v>
      </c>
      <c r="LZ177" s="89">
        <f ca="1">IFERROR(LZ153*LZ61^2*E3_Parameter!$C$18/(2*LZ38),0)</f>
        <v>0</v>
      </c>
      <c r="MA177" s="89">
        <f ca="1">IFERROR(MA153*MA61^2*E3_Parameter!$C$18/(2*MA38),0)</f>
        <v>0</v>
      </c>
      <c r="MB177" s="89">
        <f ca="1">IFERROR(MB153*MB61^2*E3_Parameter!$C$18/(2*MB38),0)</f>
        <v>0</v>
      </c>
      <c r="MC177" s="89">
        <f ca="1">IFERROR(MC153*MC61^2*E3_Parameter!$C$18/(2*MC38),0)</f>
        <v>0</v>
      </c>
      <c r="MD177" s="89">
        <f ca="1">IFERROR(MD153*MD61^2*E3_Parameter!$C$18/(2*MD38),0)</f>
        <v>0</v>
      </c>
      <c r="ME177" s="89">
        <f ca="1">IFERROR(ME153*ME61^2*E3_Parameter!$C$18/(2*ME38),0)</f>
        <v>0</v>
      </c>
      <c r="MF177" s="89">
        <f ca="1">IFERROR(MF153*MF61^2*E3_Parameter!$C$18/(2*MF38),0)</f>
        <v>0</v>
      </c>
      <c r="MG177" s="89">
        <f ca="1">IFERROR(MG153*MG61^2*E3_Parameter!$C$18/(2*MG38),0)</f>
        <v>0</v>
      </c>
      <c r="MH177" s="89">
        <f ca="1">IFERROR(MH153*MH61^2*E3_Parameter!$C$18/(2*MH38),0)</f>
        <v>0</v>
      </c>
      <c r="MI177" s="89">
        <f ca="1">IFERROR(MI153*MI61^2*E3_Parameter!$C$18/(2*MI38),0)</f>
        <v>0</v>
      </c>
      <c r="MJ177" s="89">
        <f ca="1">IFERROR(MJ153*MJ61^2*E3_Parameter!$C$18/(2*MJ38),0)</f>
        <v>0</v>
      </c>
      <c r="MK177" s="89">
        <f ca="1">IFERROR(MK153*MK61^2*E3_Parameter!$C$18/(2*MK38),0)</f>
        <v>0</v>
      </c>
      <c r="ML177" s="89">
        <f ca="1">IFERROR(ML153*ML61^2*E3_Parameter!$C$18/(2*ML38),0)</f>
        <v>0</v>
      </c>
      <c r="MM177" s="89">
        <f ca="1">IFERROR(MM153*MM61^2*E3_Parameter!$C$18/(2*MM38),0)</f>
        <v>0</v>
      </c>
      <c r="MN177" s="89">
        <f ca="1">IFERROR(MN153*MN61^2*E3_Parameter!$C$18/(2*MN38),0)</f>
        <v>0</v>
      </c>
      <c r="MO177" s="89">
        <f ca="1">IFERROR(MO153*MO61^2*E3_Parameter!$C$18/(2*MO38),0)</f>
        <v>0</v>
      </c>
      <c r="MP177" s="89">
        <f ca="1">IFERROR(MP153*MP61^2*E3_Parameter!$C$18/(2*MP38),0)</f>
        <v>0</v>
      </c>
      <c r="MQ177" s="89">
        <f ca="1">IFERROR(MQ153*MQ61^2*E3_Parameter!$C$18/(2*MQ38),0)</f>
        <v>0</v>
      </c>
      <c r="MR177" s="89">
        <f ca="1">IFERROR(MR153*MR61^2*E3_Parameter!$C$18/(2*MR38),0)</f>
        <v>0</v>
      </c>
      <c r="MS177" s="89">
        <f ca="1">IFERROR(MS153*MS61^2*E3_Parameter!$C$18/(2*MS38),0)</f>
        <v>0</v>
      </c>
      <c r="MT177" s="89">
        <f ca="1">IFERROR(MT153*MT61^2*E3_Parameter!$C$18/(2*MT38),0)</f>
        <v>0</v>
      </c>
      <c r="MU177" s="89">
        <f ca="1">IFERROR(MU153*MU61^2*E3_Parameter!$C$18/(2*MU38),0)</f>
        <v>0</v>
      </c>
      <c r="MV177" s="89">
        <f ca="1">IFERROR(MV153*MV61^2*E3_Parameter!$C$18/(2*MV38),0)</f>
        <v>0</v>
      </c>
      <c r="MW177" s="89">
        <f ca="1">IFERROR(MW153*MW61^2*E3_Parameter!$C$18/(2*MW38),0)</f>
        <v>0</v>
      </c>
      <c r="MX177" s="89">
        <f ca="1">IFERROR(MX153*MX61^2*E3_Parameter!$C$18/(2*MX38),0)</f>
        <v>0</v>
      </c>
      <c r="MY177" s="89">
        <f ca="1">IFERROR(MY153*MY61^2*E3_Parameter!$C$18/(2*MY38),0)</f>
        <v>0</v>
      </c>
      <c r="MZ177" s="89">
        <f ca="1">IFERROR(MZ153*MZ61^2*E3_Parameter!$C$18/(2*MZ38),0)</f>
        <v>0</v>
      </c>
      <c r="NA177" s="89">
        <f ca="1">IFERROR(NA153*NA61^2*E3_Parameter!$C$18/(2*NA38),0)</f>
        <v>0</v>
      </c>
      <c r="NB177" s="89">
        <f ca="1">IFERROR(NB153*NB61^2*E3_Parameter!$C$18/(2*NB38),0)</f>
        <v>0</v>
      </c>
      <c r="NC177" s="89">
        <f ca="1">IFERROR(NC153*NC61^2*E3_Parameter!$C$18/(2*NC38),0)</f>
        <v>0</v>
      </c>
      <c r="ND177" s="89">
        <f ca="1">IFERROR(ND153*ND61^2*E3_Parameter!$C$18/(2*ND38),0)</f>
        <v>0</v>
      </c>
      <c r="NE177" s="89">
        <f ca="1">IFERROR(NE153*NE61^2*E3_Parameter!$C$18/(2*NE38),0)</f>
        <v>0</v>
      </c>
      <c r="NF177" s="89">
        <f ca="1">IFERROR(NF153*NF61^2*E3_Parameter!$C$18/(2*NF38),0)</f>
        <v>0</v>
      </c>
      <c r="NG177" s="89">
        <f ca="1">IFERROR(NG153*NG61^2*E3_Parameter!$C$18/(2*NG38),0)</f>
        <v>0</v>
      </c>
      <c r="NH177" s="89">
        <f ca="1">IFERROR(NH153*NH61^2*E3_Parameter!$C$18/(2*NH38),0)</f>
        <v>0</v>
      </c>
      <c r="NI177" s="89">
        <f ca="1">IFERROR(NI153*NI61^2*E3_Parameter!$C$18/(2*NI38),0)</f>
        <v>0</v>
      </c>
      <c r="NJ177" s="89">
        <f ca="1">IFERROR(NJ153*NJ61^2*E3_Parameter!$C$18/(2*NJ38),0)</f>
        <v>0</v>
      </c>
      <c r="NK177" s="89">
        <f ca="1">IFERROR(NK153*NK61^2*E3_Parameter!$C$18/(2*NK38),0)</f>
        <v>0</v>
      </c>
      <c r="NL177" s="89">
        <f ca="1">IFERROR(NL153*NL61^2*E3_Parameter!$C$18/(2*NL38),0)</f>
        <v>0</v>
      </c>
      <c r="NM177" s="89">
        <f ca="1">IFERROR(NM153*NM61^2*E3_Parameter!$C$18/(2*NM38),0)</f>
        <v>0</v>
      </c>
      <c r="NN177" s="89">
        <f ca="1">IFERROR(NN153*NN61^2*E3_Parameter!$C$18/(2*NN38),0)</f>
        <v>0</v>
      </c>
      <c r="NO177" s="89">
        <f ca="1">IFERROR(NO153*NO61^2*E3_Parameter!$C$18/(2*NO38),0)</f>
        <v>0</v>
      </c>
      <c r="NP177" s="89">
        <f ca="1">IFERROR(NP153*NP61^2*E3_Parameter!$C$18/(2*NP38),0)</f>
        <v>0</v>
      </c>
      <c r="NQ177" s="89">
        <f ca="1">IFERROR(NQ153*NQ61^2*E3_Parameter!$C$18/(2*NQ38),0)</f>
        <v>0</v>
      </c>
      <c r="NR177" s="89">
        <f ca="1">IFERROR(NR153*NR61^2*E3_Parameter!$C$18/(2*NR38),0)</f>
        <v>0</v>
      </c>
      <c r="NS177" s="89">
        <f ca="1">IFERROR(NS153*NS61^2*E3_Parameter!$C$18/(2*NS38),0)</f>
        <v>0</v>
      </c>
      <c r="NT177" s="89">
        <f ca="1">IFERROR(NT153*NT61^2*E3_Parameter!$C$18/(2*NT38),0)</f>
        <v>0</v>
      </c>
      <c r="NU177" s="89">
        <f ca="1">IFERROR(NU153*NU61^2*E3_Parameter!$C$18/(2*NU38),0)</f>
        <v>0</v>
      </c>
      <c r="NV177" s="89">
        <f ca="1">IFERROR(NV153*NV61^2*E3_Parameter!$C$18/(2*NV38),0)</f>
        <v>0</v>
      </c>
      <c r="NW177" s="89">
        <f ca="1">IFERROR(NW153*NW61^2*E3_Parameter!$C$18/(2*NW38),0)</f>
        <v>0</v>
      </c>
      <c r="NX177" s="89">
        <f ca="1">IFERROR(NX153*NX61^2*E3_Parameter!$C$18/(2*NX38),0)</f>
        <v>0</v>
      </c>
      <c r="NY177" s="89">
        <f ca="1">IFERROR(NY153*NY61^2*E3_Parameter!$C$18/(2*NY38),0)</f>
        <v>0</v>
      </c>
      <c r="NZ177" s="89">
        <f ca="1">IFERROR(NZ153*NZ61^2*E3_Parameter!$C$18/(2*NZ38),0)</f>
        <v>0</v>
      </c>
      <c r="OA177" s="89">
        <f ca="1">IFERROR(OA153*OA61^2*E3_Parameter!$C$18/(2*OA38),0)</f>
        <v>0</v>
      </c>
      <c r="OB177" s="89">
        <f ca="1">IFERROR(OB153*OB61^2*E3_Parameter!$C$18/(2*OB38),0)</f>
        <v>0</v>
      </c>
      <c r="OC177" s="89">
        <f ca="1">IFERROR(OC153*OC61^2*E3_Parameter!$C$18/(2*OC38),0)</f>
        <v>0</v>
      </c>
      <c r="OD177" s="89">
        <f ca="1">IFERROR(OD153*OD61^2*E3_Parameter!$C$18/(2*OD38),0)</f>
        <v>0</v>
      </c>
      <c r="OE177" s="89">
        <f ca="1">IFERROR(OE153*OE61^2*E3_Parameter!$C$18/(2*OE38),0)</f>
        <v>0</v>
      </c>
      <c r="OF177" s="89">
        <f ca="1">IFERROR(OF153*OF61^2*E3_Parameter!$C$18/(2*OF38),0)</f>
        <v>0</v>
      </c>
      <c r="OG177" s="89">
        <f ca="1">IFERROR(OG153*OG61^2*E3_Parameter!$C$18/(2*OG38),0)</f>
        <v>0</v>
      </c>
      <c r="OH177" s="89">
        <f ca="1">IFERROR(OH153*OH61^2*E3_Parameter!$C$18/(2*OH38),0)</f>
        <v>0</v>
      </c>
      <c r="OI177" s="89">
        <f ca="1">IFERROR(OI153*OI61^2*E3_Parameter!$C$18/(2*OI38),0)</f>
        <v>0</v>
      </c>
      <c r="OJ177" s="89">
        <f ca="1">IFERROR(OJ153*OJ61^2*E3_Parameter!$C$18/(2*OJ38),0)</f>
        <v>0</v>
      </c>
      <c r="OK177" s="89">
        <f ca="1">IFERROR(OK153*OK61^2*E3_Parameter!$C$18/(2*OK38),0)</f>
        <v>0</v>
      </c>
      <c r="OL177" s="89">
        <f ca="1">IFERROR(OL153*OL61^2*E3_Parameter!$C$18/(2*OL38),0)</f>
        <v>0</v>
      </c>
      <c r="OM177" s="89">
        <f ca="1">IFERROR(OM153*OM61^2*E3_Parameter!$C$18/(2*OM38),0)</f>
        <v>0</v>
      </c>
    </row>
    <row r="178" spans="1:403" x14ac:dyDescent="0.3">
      <c r="A178" s="84">
        <v>15</v>
      </c>
      <c r="B178" s="84">
        <v>400</v>
      </c>
      <c r="C178" s="85" t="s">
        <v>88</v>
      </c>
      <c r="D178" s="89">
        <f ca="1">IFERROR(D154*D62^2*E3_Parameter!$C$18/(2*D39),0)</f>
        <v>7.2346298918962493E-2</v>
      </c>
      <c r="E178" s="89">
        <f ca="1">IFERROR(E154*E62^2*E3_Parameter!$C$18/(2*E39),0)</f>
        <v>1.7846687977868383E-4</v>
      </c>
      <c r="F178" s="89">
        <f ca="1">IFERROR(F154*F62^2*E3_Parameter!$C$18/(2*F39),0)</f>
        <v>6.8917510808219645E-2</v>
      </c>
      <c r="G178" s="89">
        <f ca="1">IFERROR(G154*G62^2*E3_Parameter!$C$18/(2*G39),0)</f>
        <v>2.0028410053613024E-2</v>
      </c>
      <c r="H178" s="89">
        <f ca="1">IFERROR(H154*H62^2*E3_Parameter!$C$18/(2*H39),0)</f>
        <v>4.1946504078658195E-3</v>
      </c>
      <c r="I178" s="89">
        <f ca="1">IFERROR(I154*I62^2*E3_Parameter!$C$18/(2*I39),0)</f>
        <v>1.3220820480777677E-3</v>
      </c>
      <c r="J178" s="89">
        <f ca="1">IFERROR(J154*J62^2*E3_Parameter!$C$18/(2*J39),0)</f>
        <v>1.3220820480777677E-3</v>
      </c>
      <c r="K178" s="89">
        <f ca="1">IFERROR(K154*K62^2*E3_Parameter!$C$18/(2*K39),0)</f>
        <v>8.3388552969893889E-3</v>
      </c>
      <c r="L178" s="89">
        <f ca="1">IFERROR(L154*L62^2*E3_Parameter!$C$18/(2*L39),0)</f>
        <v>1.3220820480777677E-3</v>
      </c>
      <c r="M178" s="89">
        <f ca="1">IFERROR(M154*M62^2*E3_Parameter!$C$18/(2*M39),0)</f>
        <v>4.1946504078658195E-3</v>
      </c>
      <c r="N178" s="89">
        <f ca="1">IFERROR(N154*N62^2*E3_Parameter!$C$18/(2*N39),0)</f>
        <v>1.3220820480777677E-3</v>
      </c>
      <c r="O178" s="89">
        <f ca="1">IFERROR(O154*O62^2*E3_Parameter!$C$18/(2*O39),0)</f>
        <v>1.3220820480777677E-3</v>
      </c>
      <c r="P178" s="89">
        <f ca="1">IFERROR(P154*P62^2*E3_Parameter!$C$18/(2*P39),0)</f>
        <v>2.1245692827891384E-2</v>
      </c>
      <c r="Q178" s="89">
        <f ca="1">IFERROR(Q154*Q62^2*E3_Parameter!$C$18/(2*Q39),0)</f>
        <v>6.5169949687282121E-3</v>
      </c>
      <c r="R178" s="89">
        <f ca="1">IFERROR(R154*R62^2*E3_Parameter!$C$18/(2*R39),0)</f>
        <v>6.4461170647232236E-3</v>
      </c>
      <c r="S178" s="89">
        <f ca="1">IFERROR(S154*S62^2*E3_Parameter!$C$18/(2*S39),0)</f>
        <v>1.7339107795211544E-3</v>
      </c>
      <c r="T178" s="89">
        <f ca="1">IFERROR(T154*T62^2*E3_Parameter!$C$18/(2*T39),0)</f>
        <v>2.3077529263057987E-3</v>
      </c>
      <c r="U178" s="89">
        <f ca="1">IFERROR(U154*U62^2*E3_Parameter!$C$18/(2*U39),0)</f>
        <v>7.628851916342917E-4</v>
      </c>
      <c r="V178" s="89">
        <f ca="1">IFERROR(V154*V62^2*E3_Parameter!$C$18/(2*V39),0)</f>
        <v>7.140337864953969E-4</v>
      </c>
      <c r="W178" s="89">
        <f ca="1">IFERROR(W154*W62^2*E3_Parameter!$C$18/(2*W39),0)</f>
        <v>3.0558487704352876E-5</v>
      </c>
      <c r="X178" s="89">
        <f ca="1">IFERROR(X154*X62^2*E3_Parameter!$C$18/(2*X39),0)</f>
        <v>5.7554534976446013E-4</v>
      </c>
      <c r="Y178" s="89">
        <f ca="1">IFERROR(Y154*Y62^2*E3_Parameter!$C$18/(2*Y39),0)</f>
        <v>3.0558487704352876E-5</v>
      </c>
      <c r="Z178" s="89">
        <f ca="1">IFERROR(Z154*Z62^2*E3_Parameter!$C$18/(2*Z39),0)</f>
        <v>4.4949116649994756E-4</v>
      </c>
      <c r="AA178" s="89">
        <f ca="1">IFERROR(AA154*AA62^2*E3_Parameter!$C$18/(2*AA39),0)</f>
        <v>3.0558487704352876E-5</v>
      </c>
      <c r="AB178" s="89">
        <f ca="1">IFERROR(AB154*AB62^2*E3_Parameter!$C$18/(2*AB39),0)</f>
        <v>3.3638157870634171E-4</v>
      </c>
      <c r="AC178" s="89">
        <f ca="1">IFERROR(AC154*AC62^2*E3_Parameter!$C$18/(2*AC39),0)</f>
        <v>3.0558487704352876E-5</v>
      </c>
      <c r="AD178" s="89">
        <f ca="1">IFERROR(AD154*AD62^2*E3_Parameter!$C$18/(2*AD39),0)</f>
        <v>2.3685921408414867E-4</v>
      </c>
      <c r="AE178" s="89">
        <f ca="1">IFERROR(AE154*AE62^2*E3_Parameter!$C$18/(2*AE39),0)</f>
        <v>3.0558487704352876E-5</v>
      </c>
      <c r="AF178" s="89">
        <f ca="1">IFERROR(AF154*AF62^2*E3_Parameter!$C$18/(2*AF39),0)</f>
        <v>1.5177403417649814E-4</v>
      </c>
      <c r="AG178" s="89">
        <f ca="1">IFERROR(AG154*AG62^2*E3_Parameter!$C$18/(2*AG39),0)</f>
        <v>3.0558487704352876E-5</v>
      </c>
      <c r="AH178" s="89">
        <f ca="1">IFERROR(AH154*AH62^2*E3_Parameter!$C$18/(2*AH39),0)</f>
        <v>8.2340228778291045E-5</v>
      </c>
      <c r="AI178" s="89">
        <f ca="1">IFERROR(AI154*AI62^2*E3_Parameter!$C$18/(2*AI39),0)</f>
        <v>3.0558487704352876E-5</v>
      </c>
      <c r="AJ178" s="89">
        <f ca="1">IFERROR(AJ154*AJ62^2*E3_Parameter!$C$18/(2*AJ39),0)</f>
        <v>3.0558487704352876E-5</v>
      </c>
      <c r="AK178" s="89">
        <f ca="1">IFERROR(AK154*AK62^2*E3_Parameter!$C$18/(2*AK39),0)</f>
        <v>0</v>
      </c>
      <c r="AL178" s="89">
        <f ca="1">IFERROR(AL154*AL62^2*E3_Parameter!$C$18/(2*AL39),0)</f>
        <v>0</v>
      </c>
      <c r="AM178" s="89">
        <f ca="1">IFERROR(AM154*AM62^2*E3_Parameter!$C$18/(2*AM39),0)</f>
        <v>0</v>
      </c>
      <c r="AN178" s="89">
        <f ca="1">IFERROR(AN154*AN62^2*E3_Parameter!$C$18/(2*AN39),0)</f>
        <v>0</v>
      </c>
      <c r="AO178" s="89">
        <f ca="1">IFERROR(AO154*AO62^2*E3_Parameter!$C$18/(2*AO39),0)</f>
        <v>0</v>
      </c>
      <c r="AP178" s="89">
        <f ca="1">IFERROR(AP154*AP62^2*E3_Parameter!$C$18/(2*AP39),0)</f>
        <v>0</v>
      </c>
      <c r="AQ178" s="89">
        <f ca="1">IFERROR(AQ154*AQ62^2*E3_Parameter!$C$18/(2*AQ39),0)</f>
        <v>0</v>
      </c>
      <c r="AR178" s="89">
        <f ca="1">IFERROR(AR154*AR62^2*E3_Parameter!$C$18/(2*AR39),0)</f>
        <v>0</v>
      </c>
      <c r="AS178" s="89">
        <f ca="1">IFERROR(AS154*AS62^2*E3_Parameter!$C$18/(2*AS39),0)</f>
        <v>0</v>
      </c>
      <c r="AT178" s="89">
        <f ca="1">IFERROR(AT154*AT62^2*E3_Parameter!$C$18/(2*AT39),0)</f>
        <v>0</v>
      </c>
      <c r="AU178" s="89">
        <f ca="1">IFERROR(AU154*AU62^2*E3_Parameter!$C$18/(2*AU39),0)</f>
        <v>0</v>
      </c>
      <c r="AV178" s="89">
        <f ca="1">IFERROR(AV154*AV62^2*E3_Parameter!$C$18/(2*AV39),0)</f>
        <v>0</v>
      </c>
      <c r="AW178" s="89">
        <f ca="1">IFERROR(AW154*AW62^2*E3_Parameter!$C$18/(2*AW39),0)</f>
        <v>0</v>
      </c>
      <c r="AX178" s="89">
        <f ca="1">IFERROR(AX154*AX62^2*E3_Parameter!$C$18/(2*AX39),0)</f>
        <v>0</v>
      </c>
      <c r="AY178" s="89">
        <f ca="1">IFERROR(AY154*AY62^2*E3_Parameter!$C$18/(2*AY39),0)</f>
        <v>0</v>
      </c>
      <c r="AZ178" s="89">
        <f ca="1">IFERROR(AZ154*AZ62^2*E3_Parameter!$C$18/(2*AZ39),0)</f>
        <v>0</v>
      </c>
      <c r="BA178" s="89">
        <f ca="1">IFERROR(BA154*BA62^2*E3_Parameter!$C$18/(2*BA39),0)</f>
        <v>0</v>
      </c>
      <c r="BB178" s="89">
        <f ca="1">IFERROR(BB154*BB62^2*E3_Parameter!$C$18/(2*BB39),0)</f>
        <v>0</v>
      </c>
      <c r="BC178" s="89">
        <f ca="1">IFERROR(BC154*BC62^2*E3_Parameter!$C$18/(2*BC39),0)</f>
        <v>0</v>
      </c>
      <c r="BD178" s="89">
        <f ca="1">IFERROR(BD154*BD62^2*E3_Parameter!$C$18/(2*BD39),0)</f>
        <v>0</v>
      </c>
      <c r="BE178" s="89">
        <f ca="1">IFERROR(BE154*BE62^2*E3_Parameter!$C$18/(2*BE39),0)</f>
        <v>0</v>
      </c>
      <c r="BF178" s="89">
        <f ca="1">IFERROR(BF154*BF62^2*E3_Parameter!$C$18/(2*BF39),0)</f>
        <v>0</v>
      </c>
      <c r="BG178" s="89">
        <f ca="1">IFERROR(BG154*BG62^2*E3_Parameter!$C$18/(2*BG39),0)</f>
        <v>0</v>
      </c>
      <c r="BH178" s="89">
        <f ca="1">IFERROR(BH154*BH62^2*E3_Parameter!$C$18/(2*BH39),0)</f>
        <v>0</v>
      </c>
      <c r="BI178" s="89">
        <f ca="1">IFERROR(BI154*BI62^2*E3_Parameter!$C$18/(2*BI39),0)</f>
        <v>0</v>
      </c>
      <c r="BJ178" s="89">
        <f ca="1">IFERROR(BJ154*BJ62^2*E3_Parameter!$C$18/(2*BJ39),0)</f>
        <v>0</v>
      </c>
      <c r="BK178" s="89">
        <f ca="1">IFERROR(BK154*BK62^2*E3_Parameter!$C$18/(2*BK39),0)</f>
        <v>0</v>
      </c>
      <c r="BL178" s="89">
        <f ca="1">IFERROR(BL154*BL62^2*E3_Parameter!$C$18/(2*BL39),0)</f>
        <v>0</v>
      </c>
      <c r="BM178" s="89">
        <f ca="1">IFERROR(BM154*BM62^2*E3_Parameter!$C$18/(2*BM39),0)</f>
        <v>0</v>
      </c>
      <c r="BN178" s="89">
        <f ca="1">IFERROR(BN154*BN62^2*E3_Parameter!$C$18/(2*BN39),0)</f>
        <v>0</v>
      </c>
      <c r="BO178" s="89">
        <f ca="1">IFERROR(BO154*BO62^2*E3_Parameter!$C$18/(2*BO39),0)</f>
        <v>0</v>
      </c>
      <c r="BP178" s="89">
        <f ca="1">IFERROR(BP154*BP62^2*E3_Parameter!$C$18/(2*BP39),0)</f>
        <v>0</v>
      </c>
      <c r="BQ178" s="89">
        <f ca="1">IFERROR(BQ154*BQ62^2*E3_Parameter!$C$18/(2*BQ39),0)</f>
        <v>0</v>
      </c>
      <c r="BR178" s="89">
        <f ca="1">IFERROR(BR154*BR62^2*E3_Parameter!$C$18/(2*BR39),0)</f>
        <v>0</v>
      </c>
      <c r="BS178" s="89">
        <f ca="1">IFERROR(BS154*BS62^2*E3_Parameter!$C$18/(2*BS39),0)</f>
        <v>0</v>
      </c>
      <c r="BT178" s="89">
        <f ca="1">IFERROR(BT154*BT62^2*E3_Parameter!$C$18/(2*BT39),0)</f>
        <v>0</v>
      </c>
      <c r="BU178" s="89">
        <f ca="1">IFERROR(BU154*BU62^2*E3_Parameter!$C$18/(2*BU39),0)</f>
        <v>0</v>
      </c>
      <c r="BV178" s="89">
        <f ca="1">IFERROR(BV154*BV62^2*E3_Parameter!$C$18/(2*BV39),0)</f>
        <v>0</v>
      </c>
      <c r="BW178" s="89">
        <f ca="1">IFERROR(BW154*BW62^2*E3_Parameter!$C$18/(2*BW39),0)</f>
        <v>0</v>
      </c>
      <c r="BX178" s="89">
        <f ca="1">IFERROR(BX154*BX62^2*E3_Parameter!$C$18/(2*BX39),0)</f>
        <v>0</v>
      </c>
      <c r="BY178" s="89">
        <f ca="1">IFERROR(BY154*BY62^2*E3_Parameter!$C$18/(2*BY39),0)</f>
        <v>0</v>
      </c>
      <c r="BZ178" s="89">
        <f ca="1">IFERROR(BZ154*BZ62^2*E3_Parameter!$C$18/(2*BZ39),0)</f>
        <v>0</v>
      </c>
      <c r="CA178" s="89">
        <f ca="1">IFERROR(CA154*CA62^2*E3_Parameter!$C$18/(2*CA39),0)</f>
        <v>0</v>
      </c>
      <c r="CB178" s="89">
        <f ca="1">IFERROR(CB154*CB62^2*E3_Parameter!$C$18/(2*CB39),0)</f>
        <v>0</v>
      </c>
      <c r="CC178" s="89">
        <f ca="1">IFERROR(CC154*CC62^2*E3_Parameter!$C$18/(2*CC39),0)</f>
        <v>0</v>
      </c>
      <c r="CD178" s="89">
        <f ca="1">IFERROR(CD154*CD62^2*E3_Parameter!$C$18/(2*CD39),0)</f>
        <v>0</v>
      </c>
      <c r="CE178" s="89">
        <f ca="1">IFERROR(CE154*CE62^2*E3_Parameter!$C$18/(2*CE39),0)</f>
        <v>0</v>
      </c>
      <c r="CF178" s="89">
        <f ca="1">IFERROR(CF154*CF62^2*E3_Parameter!$C$18/(2*CF39),0)</f>
        <v>0</v>
      </c>
      <c r="CG178" s="89">
        <f ca="1">IFERROR(CG154*CG62^2*E3_Parameter!$C$18/(2*CG39),0)</f>
        <v>0</v>
      </c>
      <c r="CH178" s="89">
        <f ca="1">IFERROR(CH154*CH62^2*E3_Parameter!$C$18/(2*CH39),0)</f>
        <v>0</v>
      </c>
      <c r="CI178" s="89">
        <f ca="1">IFERROR(CI154*CI62^2*E3_Parameter!$C$18/(2*CI39),0)</f>
        <v>0</v>
      </c>
      <c r="CJ178" s="89">
        <f ca="1">IFERROR(CJ154*CJ62^2*E3_Parameter!$C$18/(2*CJ39),0)</f>
        <v>0</v>
      </c>
      <c r="CK178" s="89">
        <f ca="1">IFERROR(CK154*CK62^2*E3_Parameter!$C$18/(2*CK39),0)</f>
        <v>0</v>
      </c>
      <c r="CL178" s="89">
        <f ca="1">IFERROR(CL154*CL62^2*E3_Parameter!$C$18/(2*CL39),0)</f>
        <v>0</v>
      </c>
      <c r="CM178" s="89">
        <f ca="1">IFERROR(CM154*CM62^2*E3_Parameter!$C$18/(2*CM39),0)</f>
        <v>0</v>
      </c>
      <c r="CN178" s="89">
        <f ca="1">IFERROR(CN154*CN62^2*E3_Parameter!$C$18/(2*CN39),0)</f>
        <v>0</v>
      </c>
      <c r="CO178" s="89">
        <f ca="1">IFERROR(CO154*CO62^2*E3_Parameter!$C$18/(2*CO39),0)</f>
        <v>0</v>
      </c>
      <c r="CP178" s="89">
        <f ca="1">IFERROR(CP154*CP62^2*E3_Parameter!$C$18/(2*CP39),0)</f>
        <v>0</v>
      </c>
      <c r="CQ178" s="89">
        <f ca="1">IFERROR(CQ154*CQ62^2*E3_Parameter!$C$18/(2*CQ39),0)</f>
        <v>0</v>
      </c>
      <c r="CR178" s="89">
        <f ca="1">IFERROR(CR154*CR62^2*E3_Parameter!$C$18/(2*CR39),0)</f>
        <v>0</v>
      </c>
      <c r="CS178" s="89">
        <f ca="1">IFERROR(CS154*CS62^2*E3_Parameter!$C$18/(2*CS39),0)</f>
        <v>0</v>
      </c>
      <c r="CT178" s="89">
        <f ca="1">IFERROR(CT154*CT62^2*E3_Parameter!$C$18/(2*CT39),0)</f>
        <v>0</v>
      </c>
      <c r="CU178" s="89">
        <f ca="1">IFERROR(CU154*CU62^2*E3_Parameter!$C$18/(2*CU39),0)</f>
        <v>0</v>
      </c>
      <c r="CV178" s="89">
        <f ca="1">IFERROR(CV154*CV62^2*E3_Parameter!$C$18/(2*CV39),0)</f>
        <v>0</v>
      </c>
      <c r="CW178" s="89">
        <f ca="1">IFERROR(CW154*CW62^2*E3_Parameter!$C$18/(2*CW39),0)</f>
        <v>0</v>
      </c>
      <c r="CX178" s="89">
        <f ca="1">IFERROR(CX154*CX62^2*E3_Parameter!$C$18/(2*CX39),0)</f>
        <v>0</v>
      </c>
      <c r="CY178" s="89">
        <f ca="1">IFERROR(CY154*CY62^2*E3_Parameter!$C$18/(2*CY39),0)</f>
        <v>0</v>
      </c>
      <c r="CZ178" s="89">
        <f ca="1">IFERROR(CZ154*CZ62^2*E3_Parameter!$C$18/(2*CZ39),0)</f>
        <v>0</v>
      </c>
      <c r="DA178" s="89">
        <f ca="1">IFERROR(DA154*DA62^2*E3_Parameter!$C$18/(2*DA39),0)</f>
        <v>0</v>
      </c>
      <c r="DB178" s="89">
        <f ca="1">IFERROR(DB154*DB62^2*E3_Parameter!$C$18/(2*DB39),0)</f>
        <v>0</v>
      </c>
      <c r="DC178" s="89">
        <f ca="1">IFERROR(DC154*DC62^2*E3_Parameter!$C$18/(2*DC39),0)</f>
        <v>0</v>
      </c>
      <c r="DD178" s="89">
        <f ca="1">IFERROR(DD154*DD62^2*E3_Parameter!$C$18/(2*DD39),0)</f>
        <v>0</v>
      </c>
      <c r="DE178" s="89">
        <f ca="1">IFERROR(DE154*DE62^2*E3_Parameter!$C$18/(2*DE39),0)</f>
        <v>0</v>
      </c>
      <c r="DF178" s="89">
        <f ca="1">IFERROR(DF154*DF62^2*E3_Parameter!$C$18/(2*DF39),0)</f>
        <v>0</v>
      </c>
      <c r="DG178" s="89">
        <f ca="1">IFERROR(DG154*DG62^2*E3_Parameter!$C$18/(2*DG39),0)</f>
        <v>0</v>
      </c>
      <c r="DH178" s="89">
        <f ca="1">IFERROR(DH154*DH62^2*E3_Parameter!$C$18/(2*DH39),0)</f>
        <v>0</v>
      </c>
      <c r="DI178" s="89">
        <f ca="1">IFERROR(DI154*DI62^2*E3_Parameter!$C$18/(2*DI39),0)</f>
        <v>0</v>
      </c>
      <c r="DJ178" s="89">
        <f ca="1">IFERROR(DJ154*DJ62^2*E3_Parameter!$C$18/(2*DJ39),0)</f>
        <v>0</v>
      </c>
      <c r="DK178" s="89">
        <f ca="1">IFERROR(DK154*DK62^2*E3_Parameter!$C$18/(2*DK39),0)</f>
        <v>0</v>
      </c>
      <c r="DL178" s="89">
        <f ca="1">IFERROR(DL154*DL62^2*E3_Parameter!$C$18/(2*DL39),0)</f>
        <v>0</v>
      </c>
      <c r="DM178" s="89">
        <f ca="1">IFERROR(DM154*DM62^2*E3_Parameter!$C$18/(2*DM39),0)</f>
        <v>0</v>
      </c>
      <c r="DN178" s="89">
        <f ca="1">IFERROR(DN154*DN62^2*E3_Parameter!$C$18/(2*DN39),0)</f>
        <v>0</v>
      </c>
      <c r="DO178" s="89">
        <f ca="1">IFERROR(DO154*DO62^2*E3_Parameter!$C$18/(2*DO39),0)</f>
        <v>0</v>
      </c>
      <c r="DP178" s="89">
        <f ca="1">IFERROR(DP154*DP62^2*E3_Parameter!$C$18/(2*DP39),0)</f>
        <v>0</v>
      </c>
      <c r="DQ178" s="89">
        <f ca="1">IFERROR(DQ154*DQ62^2*E3_Parameter!$C$18/(2*DQ39),0)</f>
        <v>0</v>
      </c>
      <c r="DR178" s="89">
        <f ca="1">IFERROR(DR154*DR62^2*E3_Parameter!$C$18/(2*DR39),0)</f>
        <v>0</v>
      </c>
      <c r="DS178" s="89">
        <f ca="1">IFERROR(DS154*DS62^2*E3_Parameter!$C$18/(2*DS39),0)</f>
        <v>0</v>
      </c>
      <c r="DT178" s="89">
        <f ca="1">IFERROR(DT154*DT62^2*E3_Parameter!$C$18/(2*DT39),0)</f>
        <v>0</v>
      </c>
      <c r="DU178" s="89">
        <f ca="1">IFERROR(DU154*DU62^2*E3_Parameter!$C$18/(2*DU39),0)</f>
        <v>0</v>
      </c>
      <c r="DV178" s="89">
        <f ca="1">IFERROR(DV154*DV62^2*E3_Parameter!$C$18/(2*DV39),0)</f>
        <v>0</v>
      </c>
      <c r="DW178" s="89">
        <f ca="1">IFERROR(DW154*DW62^2*E3_Parameter!$C$18/(2*DW39),0)</f>
        <v>0</v>
      </c>
      <c r="DX178" s="89">
        <f ca="1">IFERROR(DX154*DX62^2*E3_Parameter!$C$18/(2*DX39),0)</f>
        <v>0</v>
      </c>
      <c r="DY178" s="89">
        <f ca="1">IFERROR(DY154*DY62^2*E3_Parameter!$C$18/(2*DY39),0)</f>
        <v>0</v>
      </c>
      <c r="DZ178" s="89">
        <f ca="1">IFERROR(DZ154*DZ62^2*E3_Parameter!$C$18/(2*DZ39),0)</f>
        <v>0</v>
      </c>
      <c r="EA178" s="89">
        <f ca="1">IFERROR(EA154*EA62^2*E3_Parameter!$C$18/(2*EA39),0)</f>
        <v>0</v>
      </c>
      <c r="EB178" s="89">
        <f ca="1">IFERROR(EB154*EB62^2*E3_Parameter!$C$18/(2*EB39),0)</f>
        <v>0</v>
      </c>
      <c r="EC178" s="89">
        <f ca="1">IFERROR(EC154*EC62^2*E3_Parameter!$C$18/(2*EC39),0)</f>
        <v>0</v>
      </c>
      <c r="ED178" s="89">
        <f ca="1">IFERROR(ED154*ED62^2*E3_Parameter!$C$18/(2*ED39),0)</f>
        <v>0</v>
      </c>
      <c r="EE178" s="89">
        <f ca="1">IFERROR(EE154*EE62^2*E3_Parameter!$C$18/(2*EE39),0)</f>
        <v>0</v>
      </c>
      <c r="EF178" s="89">
        <f ca="1">IFERROR(EF154*EF62^2*E3_Parameter!$C$18/(2*EF39),0)</f>
        <v>0</v>
      </c>
      <c r="EG178" s="89">
        <f ca="1">IFERROR(EG154*EG62^2*E3_Parameter!$C$18/(2*EG39),0)</f>
        <v>0</v>
      </c>
      <c r="EH178" s="89">
        <f ca="1">IFERROR(EH154*EH62^2*E3_Parameter!$C$18/(2*EH39),0)</f>
        <v>0</v>
      </c>
      <c r="EI178" s="89">
        <f ca="1">IFERROR(EI154*EI62^2*E3_Parameter!$C$18/(2*EI39),0)</f>
        <v>0</v>
      </c>
      <c r="EJ178" s="89">
        <f ca="1">IFERROR(EJ154*EJ62^2*E3_Parameter!$C$18/(2*EJ39),0)</f>
        <v>0</v>
      </c>
      <c r="EK178" s="89">
        <f ca="1">IFERROR(EK154*EK62^2*E3_Parameter!$C$18/(2*EK39),0)</f>
        <v>0</v>
      </c>
      <c r="EL178" s="89">
        <f ca="1">IFERROR(EL154*EL62^2*E3_Parameter!$C$18/(2*EL39),0)</f>
        <v>0</v>
      </c>
      <c r="EM178" s="89">
        <f ca="1">IFERROR(EM154*EM62^2*E3_Parameter!$C$18/(2*EM39),0)</f>
        <v>0</v>
      </c>
      <c r="EN178" s="89">
        <f ca="1">IFERROR(EN154*EN62^2*E3_Parameter!$C$18/(2*EN39),0)</f>
        <v>0</v>
      </c>
      <c r="EO178" s="89">
        <f ca="1">IFERROR(EO154*EO62^2*E3_Parameter!$C$18/(2*EO39),0)</f>
        <v>0</v>
      </c>
      <c r="EP178" s="89">
        <f ca="1">IFERROR(EP154*EP62^2*E3_Parameter!$C$18/(2*EP39),0)</f>
        <v>0</v>
      </c>
      <c r="EQ178" s="89">
        <f ca="1">IFERROR(EQ154*EQ62^2*E3_Parameter!$C$18/(2*EQ39),0)</f>
        <v>0</v>
      </c>
      <c r="ER178" s="89">
        <f ca="1">IFERROR(ER154*ER62^2*E3_Parameter!$C$18/(2*ER39),0)</f>
        <v>0</v>
      </c>
      <c r="ES178" s="89">
        <f ca="1">IFERROR(ES154*ES62^2*E3_Parameter!$C$18/(2*ES39),0)</f>
        <v>0</v>
      </c>
      <c r="ET178" s="89">
        <f ca="1">IFERROR(ET154*ET62^2*E3_Parameter!$C$18/(2*ET39),0)</f>
        <v>0</v>
      </c>
      <c r="EU178" s="89">
        <f ca="1">IFERROR(EU154*EU62^2*E3_Parameter!$C$18/(2*EU39),0)</f>
        <v>0</v>
      </c>
      <c r="EV178" s="89">
        <f ca="1">IFERROR(EV154*EV62^2*E3_Parameter!$C$18/(2*EV39),0)</f>
        <v>0</v>
      </c>
      <c r="EW178" s="89">
        <f ca="1">IFERROR(EW154*EW62^2*E3_Parameter!$C$18/(2*EW39),0)</f>
        <v>0</v>
      </c>
      <c r="EX178" s="89">
        <f ca="1">IFERROR(EX154*EX62^2*E3_Parameter!$C$18/(2*EX39),0)</f>
        <v>0</v>
      </c>
      <c r="EY178" s="89">
        <f ca="1">IFERROR(EY154*EY62^2*E3_Parameter!$C$18/(2*EY39),0)</f>
        <v>0</v>
      </c>
      <c r="EZ178" s="89">
        <f ca="1">IFERROR(EZ154*EZ62^2*E3_Parameter!$C$18/(2*EZ39),0)</f>
        <v>0</v>
      </c>
      <c r="FA178" s="89">
        <f ca="1">IFERROR(FA154*FA62^2*E3_Parameter!$C$18/(2*FA39),0)</f>
        <v>0</v>
      </c>
      <c r="FB178" s="89">
        <f ca="1">IFERROR(FB154*FB62^2*E3_Parameter!$C$18/(2*FB39),0)</f>
        <v>0</v>
      </c>
      <c r="FC178" s="89">
        <f ca="1">IFERROR(FC154*FC62^2*E3_Parameter!$C$18/(2*FC39),0)</f>
        <v>0</v>
      </c>
      <c r="FD178" s="89">
        <f ca="1">IFERROR(FD154*FD62^2*E3_Parameter!$C$18/(2*FD39),0)</f>
        <v>0</v>
      </c>
      <c r="FE178" s="89">
        <f ca="1">IFERROR(FE154*FE62^2*E3_Parameter!$C$18/(2*FE39),0)</f>
        <v>0</v>
      </c>
      <c r="FF178" s="89">
        <f ca="1">IFERROR(FF154*FF62^2*E3_Parameter!$C$18/(2*FF39),0)</f>
        <v>0</v>
      </c>
      <c r="FG178" s="89">
        <f ca="1">IFERROR(FG154*FG62^2*E3_Parameter!$C$18/(2*FG39),0)</f>
        <v>0</v>
      </c>
      <c r="FH178" s="89">
        <f ca="1">IFERROR(FH154*FH62^2*E3_Parameter!$C$18/(2*FH39),0)</f>
        <v>0</v>
      </c>
      <c r="FI178" s="89">
        <f ca="1">IFERROR(FI154*FI62^2*E3_Parameter!$C$18/(2*FI39),0)</f>
        <v>0</v>
      </c>
      <c r="FJ178" s="89">
        <f ca="1">IFERROR(FJ154*FJ62^2*E3_Parameter!$C$18/(2*FJ39),0)</f>
        <v>0</v>
      </c>
      <c r="FK178" s="89">
        <f ca="1">IFERROR(FK154*FK62^2*E3_Parameter!$C$18/(2*FK39),0)</f>
        <v>0</v>
      </c>
      <c r="FL178" s="89">
        <f ca="1">IFERROR(FL154*FL62^2*E3_Parameter!$C$18/(2*FL39),0)</f>
        <v>0</v>
      </c>
      <c r="FM178" s="89">
        <f ca="1">IFERROR(FM154*FM62^2*E3_Parameter!$C$18/(2*FM39),0)</f>
        <v>0</v>
      </c>
      <c r="FN178" s="89">
        <f ca="1">IFERROR(FN154*FN62^2*E3_Parameter!$C$18/(2*FN39),0)</f>
        <v>0</v>
      </c>
      <c r="FO178" s="89">
        <f ca="1">IFERROR(FO154*FO62^2*E3_Parameter!$C$18/(2*FO39),0)</f>
        <v>0</v>
      </c>
      <c r="FP178" s="89">
        <f ca="1">IFERROR(FP154*FP62^2*E3_Parameter!$C$18/(2*FP39),0)</f>
        <v>0</v>
      </c>
      <c r="FQ178" s="89">
        <f ca="1">IFERROR(FQ154*FQ62^2*E3_Parameter!$C$18/(2*FQ39),0)</f>
        <v>0</v>
      </c>
      <c r="FR178" s="89">
        <f ca="1">IFERROR(FR154*FR62^2*E3_Parameter!$C$18/(2*FR39),0)</f>
        <v>0</v>
      </c>
      <c r="FS178" s="89">
        <f ca="1">IFERROR(FS154*FS62^2*E3_Parameter!$C$18/(2*FS39),0)</f>
        <v>0</v>
      </c>
      <c r="FT178" s="89">
        <f ca="1">IFERROR(FT154*FT62^2*E3_Parameter!$C$18/(2*FT39),0)</f>
        <v>0</v>
      </c>
      <c r="FU178" s="89">
        <f ca="1">IFERROR(FU154*FU62^2*E3_Parameter!$C$18/(2*FU39),0)</f>
        <v>0</v>
      </c>
      <c r="FV178" s="89">
        <f ca="1">IFERROR(FV154*FV62^2*E3_Parameter!$C$18/(2*FV39),0)</f>
        <v>0</v>
      </c>
      <c r="FW178" s="89">
        <f ca="1">IFERROR(FW154*FW62^2*E3_Parameter!$C$18/(2*FW39),0)</f>
        <v>0</v>
      </c>
      <c r="FX178" s="89">
        <f ca="1">IFERROR(FX154*FX62^2*E3_Parameter!$C$18/(2*FX39),0)</f>
        <v>0</v>
      </c>
      <c r="FY178" s="89">
        <f ca="1">IFERROR(FY154*FY62^2*E3_Parameter!$C$18/(2*FY39),0)</f>
        <v>0</v>
      </c>
      <c r="FZ178" s="89">
        <f ca="1">IFERROR(FZ154*FZ62^2*E3_Parameter!$C$18/(2*FZ39),0)</f>
        <v>0</v>
      </c>
      <c r="GA178" s="89">
        <f ca="1">IFERROR(GA154*GA62^2*E3_Parameter!$C$18/(2*GA39),0)</f>
        <v>0</v>
      </c>
      <c r="GB178" s="89">
        <f ca="1">IFERROR(GB154*GB62^2*E3_Parameter!$C$18/(2*GB39),0)</f>
        <v>0</v>
      </c>
      <c r="GC178" s="89">
        <f ca="1">IFERROR(GC154*GC62^2*E3_Parameter!$C$18/(2*GC39),0)</f>
        <v>0</v>
      </c>
      <c r="GD178" s="89">
        <f ca="1">IFERROR(GD154*GD62^2*E3_Parameter!$C$18/(2*GD39),0)</f>
        <v>0</v>
      </c>
      <c r="GE178" s="89">
        <f ca="1">IFERROR(GE154*GE62^2*E3_Parameter!$C$18/(2*GE39),0)</f>
        <v>0</v>
      </c>
      <c r="GF178" s="89">
        <f ca="1">IFERROR(GF154*GF62^2*E3_Parameter!$C$18/(2*GF39),0)</f>
        <v>0</v>
      </c>
      <c r="GG178" s="89">
        <f ca="1">IFERROR(GG154*GG62^2*E3_Parameter!$C$18/(2*GG39),0)</f>
        <v>0</v>
      </c>
      <c r="GH178" s="89">
        <f ca="1">IFERROR(GH154*GH62^2*E3_Parameter!$C$18/(2*GH39),0)</f>
        <v>0</v>
      </c>
      <c r="GI178" s="89">
        <f ca="1">IFERROR(GI154*GI62^2*E3_Parameter!$C$18/(2*GI39),0)</f>
        <v>0</v>
      </c>
      <c r="GJ178" s="89">
        <f ca="1">IFERROR(GJ154*GJ62^2*E3_Parameter!$C$18/(2*GJ39),0)</f>
        <v>0</v>
      </c>
      <c r="GK178" s="89">
        <f ca="1">IFERROR(GK154*GK62^2*E3_Parameter!$C$18/(2*GK39),0)</f>
        <v>0</v>
      </c>
      <c r="GL178" s="89">
        <f ca="1">IFERROR(GL154*GL62^2*E3_Parameter!$C$18/(2*GL39),0)</f>
        <v>0</v>
      </c>
      <c r="GM178" s="89">
        <f ca="1">IFERROR(GM154*GM62^2*E3_Parameter!$C$18/(2*GM39),0)</f>
        <v>0</v>
      </c>
      <c r="GN178" s="89">
        <f ca="1">IFERROR(GN154*GN62^2*E3_Parameter!$C$18/(2*GN39),0)</f>
        <v>0</v>
      </c>
      <c r="GO178" s="89">
        <f ca="1">IFERROR(GO154*GO62^2*E3_Parameter!$C$18/(2*GO39),0)</f>
        <v>0</v>
      </c>
      <c r="GP178" s="89">
        <f ca="1">IFERROR(GP154*GP62^2*E3_Parameter!$C$18/(2*GP39),0)</f>
        <v>0</v>
      </c>
      <c r="GQ178" s="89">
        <f ca="1">IFERROR(GQ154*GQ62^2*E3_Parameter!$C$18/(2*GQ39),0)</f>
        <v>0</v>
      </c>
      <c r="GR178" s="89">
        <f ca="1">IFERROR(GR154*GR62^2*E3_Parameter!$C$18/(2*GR39),0)</f>
        <v>0</v>
      </c>
      <c r="GS178" s="89">
        <f ca="1">IFERROR(GS154*GS62^2*E3_Parameter!$C$18/(2*GS39),0)</f>
        <v>0</v>
      </c>
      <c r="GT178" s="89">
        <f ca="1">IFERROR(GT154*GT62^2*E3_Parameter!$C$18/(2*GT39),0)</f>
        <v>0</v>
      </c>
      <c r="GU178" s="89">
        <f ca="1">IFERROR(GU154*GU62^2*E3_Parameter!$C$18/(2*GU39),0)</f>
        <v>0</v>
      </c>
      <c r="GV178" s="89">
        <f ca="1">IFERROR(GV154*GV62^2*E3_Parameter!$C$18/(2*GV39),0)</f>
        <v>0</v>
      </c>
      <c r="GW178" s="89">
        <f ca="1">IFERROR(GW154*GW62^2*E3_Parameter!$C$18/(2*GW39),0)</f>
        <v>0</v>
      </c>
      <c r="GX178" s="89">
        <f ca="1">IFERROR(GX154*GX62^2*E3_Parameter!$C$18/(2*GX39),0)</f>
        <v>0</v>
      </c>
      <c r="GY178" s="89">
        <f ca="1">IFERROR(GY154*GY62^2*E3_Parameter!$C$18/(2*GY39),0)</f>
        <v>0</v>
      </c>
      <c r="GZ178" s="89">
        <f ca="1">IFERROR(GZ154*GZ62^2*E3_Parameter!$C$18/(2*GZ39),0)</f>
        <v>0</v>
      </c>
      <c r="HA178" s="89">
        <f ca="1">IFERROR(HA154*HA62^2*E3_Parameter!$C$18/(2*HA39),0)</f>
        <v>0</v>
      </c>
      <c r="HB178" s="89">
        <f ca="1">IFERROR(HB154*HB62^2*E3_Parameter!$C$18/(2*HB39),0)</f>
        <v>0</v>
      </c>
      <c r="HC178" s="89">
        <f ca="1">IFERROR(HC154*HC62^2*E3_Parameter!$C$18/(2*HC39),0)</f>
        <v>0</v>
      </c>
      <c r="HD178" s="89">
        <f ca="1">IFERROR(HD154*HD62^2*E3_Parameter!$C$18/(2*HD39),0)</f>
        <v>0</v>
      </c>
      <c r="HE178" s="89">
        <f ca="1">IFERROR(HE154*HE62^2*E3_Parameter!$C$18/(2*HE39),0)</f>
        <v>0</v>
      </c>
      <c r="HF178" s="89">
        <f ca="1">IFERROR(HF154*HF62^2*E3_Parameter!$C$18/(2*HF39),0)</f>
        <v>0</v>
      </c>
      <c r="HG178" s="89">
        <f ca="1">IFERROR(HG154*HG62^2*E3_Parameter!$C$18/(2*HG39),0)</f>
        <v>0</v>
      </c>
      <c r="HH178" s="89">
        <f ca="1">IFERROR(HH154*HH62^2*E3_Parameter!$C$18/(2*HH39),0)</f>
        <v>0</v>
      </c>
      <c r="HI178" s="89">
        <f ca="1">IFERROR(HI154*HI62^2*E3_Parameter!$C$18/(2*HI39),0)</f>
        <v>0</v>
      </c>
      <c r="HJ178" s="89">
        <f ca="1">IFERROR(HJ154*HJ62^2*E3_Parameter!$C$18/(2*HJ39),0)</f>
        <v>0</v>
      </c>
      <c r="HK178" s="89">
        <f ca="1">IFERROR(HK154*HK62^2*E3_Parameter!$C$18/(2*HK39),0)</f>
        <v>0</v>
      </c>
      <c r="HL178" s="89">
        <f ca="1">IFERROR(HL154*HL62^2*E3_Parameter!$C$18/(2*HL39),0)</f>
        <v>0</v>
      </c>
      <c r="HM178" s="89">
        <f ca="1">IFERROR(HM154*HM62^2*E3_Parameter!$C$18/(2*HM39),0)</f>
        <v>0</v>
      </c>
      <c r="HN178" s="89">
        <f ca="1">IFERROR(HN154*HN62^2*E3_Parameter!$C$18/(2*HN39),0)</f>
        <v>0</v>
      </c>
      <c r="HO178" s="89">
        <f ca="1">IFERROR(HO154*HO62^2*E3_Parameter!$C$18/(2*HO39),0)</f>
        <v>0</v>
      </c>
      <c r="HP178" s="89">
        <f ca="1">IFERROR(HP154*HP62^2*E3_Parameter!$C$18/(2*HP39),0)</f>
        <v>0</v>
      </c>
      <c r="HQ178" s="89">
        <f ca="1">IFERROR(HQ154*HQ62^2*E3_Parameter!$C$18/(2*HQ39),0)</f>
        <v>0</v>
      </c>
      <c r="HR178" s="89">
        <f ca="1">IFERROR(HR154*HR62^2*E3_Parameter!$C$18/(2*HR39),0)</f>
        <v>0</v>
      </c>
      <c r="HS178" s="89">
        <f ca="1">IFERROR(HS154*HS62^2*E3_Parameter!$C$18/(2*HS39),0)</f>
        <v>0</v>
      </c>
      <c r="HT178" s="89">
        <f ca="1">IFERROR(HT154*HT62^2*E3_Parameter!$C$18/(2*HT39),0)</f>
        <v>0</v>
      </c>
      <c r="HU178" s="89">
        <f ca="1">IFERROR(HU154*HU62^2*E3_Parameter!$C$18/(2*HU39),0)</f>
        <v>0</v>
      </c>
      <c r="HV178" s="89">
        <f ca="1">IFERROR(HV154*HV62^2*E3_Parameter!$C$18/(2*HV39),0)</f>
        <v>0</v>
      </c>
      <c r="HW178" s="89">
        <f ca="1">IFERROR(HW154*HW62^2*E3_Parameter!$C$18/(2*HW39),0)</f>
        <v>0</v>
      </c>
      <c r="HX178" s="89">
        <f ca="1">IFERROR(HX154*HX62^2*E3_Parameter!$C$18/(2*HX39),0)</f>
        <v>0</v>
      </c>
      <c r="HY178" s="89">
        <f ca="1">IFERROR(HY154*HY62^2*E3_Parameter!$C$18/(2*HY39),0)</f>
        <v>0</v>
      </c>
      <c r="HZ178" s="89">
        <f ca="1">IFERROR(HZ154*HZ62^2*E3_Parameter!$C$18/(2*HZ39),0)</f>
        <v>0</v>
      </c>
      <c r="IA178" s="89">
        <f ca="1">IFERROR(IA154*IA62^2*E3_Parameter!$C$18/(2*IA39),0)</f>
        <v>0</v>
      </c>
      <c r="IB178" s="89">
        <f ca="1">IFERROR(IB154*IB62^2*E3_Parameter!$C$18/(2*IB39),0)</f>
        <v>0</v>
      </c>
      <c r="IC178" s="89">
        <f ca="1">IFERROR(IC154*IC62^2*E3_Parameter!$C$18/(2*IC39),0)</f>
        <v>0</v>
      </c>
      <c r="ID178" s="89">
        <f ca="1">IFERROR(ID154*ID62^2*E3_Parameter!$C$18/(2*ID39),0)</f>
        <v>0</v>
      </c>
      <c r="IE178" s="89">
        <f ca="1">IFERROR(IE154*IE62^2*E3_Parameter!$C$18/(2*IE39),0)</f>
        <v>0</v>
      </c>
      <c r="IF178" s="89">
        <f ca="1">IFERROR(IF154*IF62^2*E3_Parameter!$C$18/(2*IF39),0)</f>
        <v>0</v>
      </c>
      <c r="IG178" s="89">
        <f ca="1">IFERROR(IG154*IG62^2*E3_Parameter!$C$18/(2*IG39),0)</f>
        <v>0</v>
      </c>
      <c r="IH178" s="89">
        <f ca="1">IFERROR(IH154*IH62^2*E3_Parameter!$C$18/(2*IH39),0)</f>
        <v>0</v>
      </c>
      <c r="II178" s="89">
        <f ca="1">IFERROR(II154*II62^2*E3_Parameter!$C$18/(2*II39),0)</f>
        <v>0</v>
      </c>
      <c r="IJ178" s="89">
        <f ca="1">IFERROR(IJ154*IJ62^2*E3_Parameter!$C$18/(2*IJ39),0)</f>
        <v>0</v>
      </c>
      <c r="IK178" s="89">
        <f ca="1">IFERROR(IK154*IK62^2*E3_Parameter!$C$18/(2*IK39),0)</f>
        <v>0</v>
      </c>
      <c r="IL178" s="89">
        <f ca="1">IFERROR(IL154*IL62^2*E3_Parameter!$C$18/(2*IL39),0)</f>
        <v>0</v>
      </c>
      <c r="IM178" s="89">
        <f ca="1">IFERROR(IM154*IM62^2*E3_Parameter!$C$18/(2*IM39),0)</f>
        <v>0</v>
      </c>
      <c r="IN178" s="89">
        <f ca="1">IFERROR(IN154*IN62^2*E3_Parameter!$C$18/(2*IN39),0)</f>
        <v>0</v>
      </c>
      <c r="IO178" s="89">
        <f ca="1">IFERROR(IO154*IO62^2*E3_Parameter!$C$18/(2*IO39),0)</f>
        <v>0</v>
      </c>
      <c r="IP178" s="89">
        <f ca="1">IFERROR(IP154*IP62^2*E3_Parameter!$C$18/(2*IP39),0)</f>
        <v>0</v>
      </c>
      <c r="IQ178" s="89">
        <f ca="1">IFERROR(IQ154*IQ62^2*E3_Parameter!$C$18/(2*IQ39),0)</f>
        <v>0</v>
      </c>
      <c r="IR178" s="89">
        <f ca="1">IFERROR(IR154*IR62^2*E3_Parameter!$C$18/(2*IR39),0)</f>
        <v>0</v>
      </c>
      <c r="IS178" s="89">
        <f ca="1">IFERROR(IS154*IS62^2*E3_Parameter!$C$18/(2*IS39),0)</f>
        <v>0</v>
      </c>
      <c r="IT178" s="89">
        <f ca="1">IFERROR(IT154*IT62^2*E3_Parameter!$C$18/(2*IT39),0)</f>
        <v>0</v>
      </c>
      <c r="IU178" s="89">
        <f ca="1">IFERROR(IU154*IU62^2*E3_Parameter!$C$18/(2*IU39),0)</f>
        <v>0</v>
      </c>
      <c r="IV178" s="89">
        <f ca="1">IFERROR(IV154*IV62^2*E3_Parameter!$C$18/(2*IV39),0)</f>
        <v>0</v>
      </c>
      <c r="IW178" s="89">
        <f ca="1">IFERROR(IW154*IW62^2*E3_Parameter!$C$18/(2*IW39),0)</f>
        <v>0</v>
      </c>
      <c r="IX178" s="89">
        <f ca="1">IFERROR(IX154*IX62^2*E3_Parameter!$C$18/(2*IX39),0)</f>
        <v>0</v>
      </c>
      <c r="IY178" s="89">
        <f ca="1">IFERROR(IY154*IY62^2*E3_Parameter!$C$18/(2*IY39),0)</f>
        <v>0</v>
      </c>
      <c r="IZ178" s="89">
        <f ca="1">IFERROR(IZ154*IZ62^2*E3_Parameter!$C$18/(2*IZ39),0)</f>
        <v>0</v>
      </c>
      <c r="JA178" s="89">
        <f ca="1">IFERROR(JA154*JA62^2*E3_Parameter!$C$18/(2*JA39),0)</f>
        <v>0</v>
      </c>
      <c r="JB178" s="89">
        <f ca="1">IFERROR(JB154*JB62^2*E3_Parameter!$C$18/(2*JB39),0)</f>
        <v>0</v>
      </c>
      <c r="JC178" s="89">
        <f ca="1">IFERROR(JC154*JC62^2*E3_Parameter!$C$18/(2*JC39),0)</f>
        <v>0</v>
      </c>
      <c r="JD178" s="89">
        <f ca="1">IFERROR(JD154*JD62^2*E3_Parameter!$C$18/(2*JD39),0)</f>
        <v>0</v>
      </c>
      <c r="JE178" s="89">
        <f ca="1">IFERROR(JE154*JE62^2*E3_Parameter!$C$18/(2*JE39),0)</f>
        <v>0</v>
      </c>
      <c r="JF178" s="89">
        <f ca="1">IFERROR(JF154*JF62^2*E3_Parameter!$C$18/(2*JF39),0)</f>
        <v>0</v>
      </c>
      <c r="JG178" s="89">
        <f ca="1">IFERROR(JG154*JG62^2*E3_Parameter!$C$18/(2*JG39),0)</f>
        <v>0</v>
      </c>
      <c r="JH178" s="89">
        <f ca="1">IFERROR(JH154*JH62^2*E3_Parameter!$C$18/(2*JH39),0)</f>
        <v>0</v>
      </c>
      <c r="JI178" s="89">
        <f ca="1">IFERROR(JI154*JI62^2*E3_Parameter!$C$18/(2*JI39),0)</f>
        <v>0</v>
      </c>
      <c r="JJ178" s="89">
        <f ca="1">IFERROR(JJ154*JJ62^2*E3_Parameter!$C$18/(2*JJ39),0)</f>
        <v>0</v>
      </c>
      <c r="JK178" s="89">
        <f ca="1">IFERROR(JK154*JK62^2*E3_Parameter!$C$18/(2*JK39),0)</f>
        <v>0</v>
      </c>
      <c r="JL178" s="89">
        <f ca="1">IFERROR(JL154*JL62^2*E3_Parameter!$C$18/(2*JL39),0)</f>
        <v>0</v>
      </c>
      <c r="JM178" s="89">
        <f ca="1">IFERROR(JM154*JM62^2*E3_Parameter!$C$18/(2*JM39),0)</f>
        <v>0</v>
      </c>
      <c r="JN178" s="89">
        <f ca="1">IFERROR(JN154*JN62^2*E3_Parameter!$C$18/(2*JN39),0)</f>
        <v>0</v>
      </c>
      <c r="JO178" s="89">
        <f ca="1">IFERROR(JO154*JO62^2*E3_Parameter!$C$18/(2*JO39),0)</f>
        <v>0</v>
      </c>
      <c r="JP178" s="89">
        <f ca="1">IFERROR(JP154*JP62^2*E3_Parameter!$C$18/(2*JP39),0)</f>
        <v>0</v>
      </c>
      <c r="JQ178" s="89">
        <f ca="1">IFERROR(JQ154*JQ62^2*E3_Parameter!$C$18/(2*JQ39),0)</f>
        <v>0</v>
      </c>
      <c r="JR178" s="89">
        <f ca="1">IFERROR(JR154*JR62^2*E3_Parameter!$C$18/(2*JR39),0)</f>
        <v>0</v>
      </c>
      <c r="JS178" s="89">
        <f ca="1">IFERROR(JS154*JS62^2*E3_Parameter!$C$18/(2*JS39),0)</f>
        <v>0</v>
      </c>
      <c r="JT178" s="89">
        <f ca="1">IFERROR(JT154*JT62^2*E3_Parameter!$C$18/(2*JT39),0)</f>
        <v>0</v>
      </c>
      <c r="JU178" s="89">
        <f ca="1">IFERROR(JU154*JU62^2*E3_Parameter!$C$18/(2*JU39),0)</f>
        <v>0</v>
      </c>
      <c r="JV178" s="89">
        <f ca="1">IFERROR(JV154*JV62^2*E3_Parameter!$C$18/(2*JV39),0)</f>
        <v>0</v>
      </c>
      <c r="JW178" s="89">
        <f ca="1">IFERROR(JW154*JW62^2*E3_Parameter!$C$18/(2*JW39),0)</f>
        <v>0</v>
      </c>
      <c r="JX178" s="89">
        <f ca="1">IFERROR(JX154*JX62^2*E3_Parameter!$C$18/(2*JX39),0)</f>
        <v>0</v>
      </c>
      <c r="JY178" s="89">
        <f ca="1">IFERROR(JY154*JY62^2*E3_Parameter!$C$18/(2*JY39),0)</f>
        <v>0</v>
      </c>
      <c r="JZ178" s="89">
        <f ca="1">IFERROR(JZ154*JZ62^2*E3_Parameter!$C$18/(2*JZ39),0)</f>
        <v>0</v>
      </c>
      <c r="KA178" s="89">
        <f ca="1">IFERROR(KA154*KA62^2*E3_Parameter!$C$18/(2*KA39),0)</f>
        <v>0</v>
      </c>
      <c r="KB178" s="89">
        <f ca="1">IFERROR(KB154*KB62^2*E3_Parameter!$C$18/(2*KB39),0)</f>
        <v>0</v>
      </c>
      <c r="KC178" s="89">
        <f ca="1">IFERROR(KC154*KC62^2*E3_Parameter!$C$18/(2*KC39),0)</f>
        <v>0</v>
      </c>
      <c r="KD178" s="89">
        <f ca="1">IFERROR(KD154*KD62^2*E3_Parameter!$C$18/(2*KD39),0)</f>
        <v>0</v>
      </c>
      <c r="KE178" s="89">
        <f ca="1">IFERROR(KE154*KE62^2*E3_Parameter!$C$18/(2*KE39),0)</f>
        <v>0</v>
      </c>
      <c r="KF178" s="89">
        <f ca="1">IFERROR(KF154*KF62^2*E3_Parameter!$C$18/(2*KF39),0)</f>
        <v>0</v>
      </c>
      <c r="KG178" s="89">
        <f ca="1">IFERROR(KG154*KG62^2*E3_Parameter!$C$18/(2*KG39),0)</f>
        <v>0</v>
      </c>
      <c r="KH178" s="89">
        <f ca="1">IFERROR(KH154*KH62^2*E3_Parameter!$C$18/(2*KH39),0)</f>
        <v>0</v>
      </c>
      <c r="KI178" s="89">
        <f ca="1">IFERROR(KI154*KI62^2*E3_Parameter!$C$18/(2*KI39),0)</f>
        <v>0</v>
      </c>
      <c r="KJ178" s="89">
        <f ca="1">IFERROR(KJ154*KJ62^2*E3_Parameter!$C$18/(2*KJ39),0)</f>
        <v>0</v>
      </c>
      <c r="KK178" s="89">
        <f ca="1">IFERROR(KK154*KK62^2*E3_Parameter!$C$18/(2*KK39),0)</f>
        <v>0</v>
      </c>
      <c r="KL178" s="89">
        <f ca="1">IFERROR(KL154*KL62^2*E3_Parameter!$C$18/(2*KL39),0)</f>
        <v>0</v>
      </c>
      <c r="KM178" s="89">
        <f ca="1">IFERROR(KM154*KM62^2*E3_Parameter!$C$18/(2*KM39),0)</f>
        <v>0</v>
      </c>
      <c r="KN178" s="89">
        <f ca="1">IFERROR(KN154*KN62^2*E3_Parameter!$C$18/(2*KN39),0)</f>
        <v>0</v>
      </c>
      <c r="KO178" s="89">
        <f ca="1">IFERROR(KO154*KO62^2*E3_Parameter!$C$18/(2*KO39),0)</f>
        <v>0</v>
      </c>
      <c r="KP178" s="89">
        <f ca="1">IFERROR(KP154*KP62^2*E3_Parameter!$C$18/(2*KP39),0)</f>
        <v>0</v>
      </c>
      <c r="KQ178" s="89">
        <f ca="1">IFERROR(KQ154*KQ62^2*E3_Parameter!$C$18/(2*KQ39),0)</f>
        <v>0</v>
      </c>
      <c r="KR178" s="89">
        <f ca="1">IFERROR(KR154*KR62^2*E3_Parameter!$C$18/(2*KR39),0)</f>
        <v>0</v>
      </c>
      <c r="KS178" s="89">
        <f ca="1">IFERROR(KS154*KS62^2*E3_Parameter!$C$18/(2*KS39),0)</f>
        <v>0</v>
      </c>
      <c r="KT178" s="89">
        <f ca="1">IFERROR(KT154*KT62^2*E3_Parameter!$C$18/(2*KT39),0)</f>
        <v>0</v>
      </c>
      <c r="KU178" s="89">
        <f ca="1">IFERROR(KU154*KU62^2*E3_Parameter!$C$18/(2*KU39),0)</f>
        <v>0</v>
      </c>
      <c r="KV178" s="89">
        <f ca="1">IFERROR(KV154*KV62^2*E3_Parameter!$C$18/(2*KV39),0)</f>
        <v>0</v>
      </c>
      <c r="KW178" s="89">
        <f ca="1">IFERROR(KW154*KW62^2*E3_Parameter!$C$18/(2*KW39),0)</f>
        <v>0</v>
      </c>
      <c r="KX178" s="89">
        <f ca="1">IFERROR(KX154*KX62^2*E3_Parameter!$C$18/(2*KX39),0)</f>
        <v>0</v>
      </c>
      <c r="KY178" s="89">
        <f ca="1">IFERROR(KY154*KY62^2*E3_Parameter!$C$18/(2*KY39),0)</f>
        <v>0</v>
      </c>
      <c r="KZ178" s="89">
        <f ca="1">IFERROR(KZ154*KZ62^2*E3_Parameter!$C$18/(2*KZ39),0)</f>
        <v>0</v>
      </c>
      <c r="LA178" s="89">
        <f ca="1">IFERROR(LA154*LA62^2*E3_Parameter!$C$18/(2*LA39),0)</f>
        <v>0</v>
      </c>
      <c r="LB178" s="89">
        <f ca="1">IFERROR(LB154*LB62^2*E3_Parameter!$C$18/(2*LB39),0)</f>
        <v>0</v>
      </c>
      <c r="LC178" s="89">
        <f ca="1">IFERROR(LC154*LC62^2*E3_Parameter!$C$18/(2*LC39),0)</f>
        <v>0</v>
      </c>
      <c r="LD178" s="89">
        <f ca="1">IFERROR(LD154*LD62^2*E3_Parameter!$C$18/(2*LD39),0)</f>
        <v>0</v>
      </c>
      <c r="LE178" s="89">
        <f ca="1">IFERROR(LE154*LE62^2*E3_Parameter!$C$18/(2*LE39),0)</f>
        <v>0</v>
      </c>
      <c r="LF178" s="89">
        <f ca="1">IFERROR(LF154*LF62^2*E3_Parameter!$C$18/(2*LF39),0)</f>
        <v>0</v>
      </c>
      <c r="LG178" s="89">
        <f ca="1">IFERROR(LG154*LG62^2*E3_Parameter!$C$18/(2*LG39),0)</f>
        <v>0</v>
      </c>
      <c r="LH178" s="89">
        <f ca="1">IFERROR(LH154*LH62^2*E3_Parameter!$C$18/(2*LH39),0)</f>
        <v>0</v>
      </c>
      <c r="LI178" s="89">
        <f ca="1">IFERROR(LI154*LI62^2*E3_Parameter!$C$18/(2*LI39),0)</f>
        <v>0</v>
      </c>
      <c r="LJ178" s="89">
        <f ca="1">IFERROR(LJ154*LJ62^2*E3_Parameter!$C$18/(2*LJ39),0)</f>
        <v>0</v>
      </c>
      <c r="LK178" s="89">
        <f ca="1">IFERROR(LK154*LK62^2*E3_Parameter!$C$18/(2*LK39),0)</f>
        <v>0</v>
      </c>
      <c r="LL178" s="89">
        <f ca="1">IFERROR(LL154*LL62^2*E3_Parameter!$C$18/(2*LL39),0)</f>
        <v>0</v>
      </c>
      <c r="LM178" s="89">
        <f ca="1">IFERROR(LM154*LM62^2*E3_Parameter!$C$18/(2*LM39),0)</f>
        <v>0</v>
      </c>
      <c r="LN178" s="89">
        <f ca="1">IFERROR(LN154*LN62^2*E3_Parameter!$C$18/(2*LN39),0)</f>
        <v>0</v>
      </c>
      <c r="LO178" s="89">
        <f ca="1">IFERROR(LO154*LO62^2*E3_Parameter!$C$18/(2*LO39),0)</f>
        <v>0</v>
      </c>
      <c r="LP178" s="89">
        <f ca="1">IFERROR(LP154*LP62^2*E3_Parameter!$C$18/(2*LP39),0)</f>
        <v>0</v>
      </c>
      <c r="LQ178" s="89">
        <f ca="1">IFERROR(LQ154*LQ62^2*E3_Parameter!$C$18/(2*LQ39),0)</f>
        <v>0</v>
      </c>
      <c r="LR178" s="89">
        <f ca="1">IFERROR(LR154*LR62^2*E3_Parameter!$C$18/(2*LR39),0)</f>
        <v>0</v>
      </c>
      <c r="LS178" s="89">
        <f ca="1">IFERROR(LS154*LS62^2*E3_Parameter!$C$18/(2*LS39),0)</f>
        <v>0</v>
      </c>
      <c r="LT178" s="89">
        <f ca="1">IFERROR(LT154*LT62^2*E3_Parameter!$C$18/(2*LT39),0)</f>
        <v>0</v>
      </c>
      <c r="LU178" s="89">
        <f ca="1">IFERROR(LU154*LU62^2*E3_Parameter!$C$18/(2*LU39),0)</f>
        <v>0</v>
      </c>
      <c r="LV178" s="89">
        <f ca="1">IFERROR(LV154*LV62^2*E3_Parameter!$C$18/(2*LV39),0)</f>
        <v>0</v>
      </c>
      <c r="LW178" s="89">
        <f ca="1">IFERROR(LW154*LW62^2*E3_Parameter!$C$18/(2*LW39),0)</f>
        <v>0</v>
      </c>
      <c r="LX178" s="89">
        <f ca="1">IFERROR(LX154*LX62^2*E3_Parameter!$C$18/(2*LX39),0)</f>
        <v>0</v>
      </c>
      <c r="LY178" s="89">
        <f ca="1">IFERROR(LY154*LY62^2*E3_Parameter!$C$18/(2*LY39),0)</f>
        <v>0</v>
      </c>
      <c r="LZ178" s="89">
        <f ca="1">IFERROR(LZ154*LZ62^2*E3_Parameter!$C$18/(2*LZ39),0)</f>
        <v>0</v>
      </c>
      <c r="MA178" s="89">
        <f ca="1">IFERROR(MA154*MA62^2*E3_Parameter!$C$18/(2*MA39),0)</f>
        <v>0</v>
      </c>
      <c r="MB178" s="89">
        <f ca="1">IFERROR(MB154*MB62^2*E3_Parameter!$C$18/(2*MB39),0)</f>
        <v>0</v>
      </c>
      <c r="MC178" s="89">
        <f ca="1">IFERROR(MC154*MC62^2*E3_Parameter!$C$18/(2*MC39),0)</f>
        <v>0</v>
      </c>
      <c r="MD178" s="89">
        <f ca="1">IFERROR(MD154*MD62^2*E3_Parameter!$C$18/(2*MD39),0)</f>
        <v>0</v>
      </c>
      <c r="ME178" s="89">
        <f ca="1">IFERROR(ME154*ME62^2*E3_Parameter!$C$18/(2*ME39),0)</f>
        <v>0</v>
      </c>
      <c r="MF178" s="89">
        <f ca="1">IFERROR(MF154*MF62^2*E3_Parameter!$C$18/(2*MF39),0)</f>
        <v>0</v>
      </c>
      <c r="MG178" s="89">
        <f ca="1">IFERROR(MG154*MG62^2*E3_Parameter!$C$18/(2*MG39),0)</f>
        <v>0</v>
      </c>
      <c r="MH178" s="89">
        <f ca="1">IFERROR(MH154*MH62^2*E3_Parameter!$C$18/(2*MH39),0)</f>
        <v>0</v>
      </c>
      <c r="MI178" s="89">
        <f ca="1">IFERROR(MI154*MI62^2*E3_Parameter!$C$18/(2*MI39),0)</f>
        <v>0</v>
      </c>
      <c r="MJ178" s="89">
        <f ca="1">IFERROR(MJ154*MJ62^2*E3_Parameter!$C$18/(2*MJ39),0)</f>
        <v>0</v>
      </c>
      <c r="MK178" s="89">
        <f ca="1">IFERROR(MK154*MK62^2*E3_Parameter!$C$18/(2*MK39),0)</f>
        <v>0</v>
      </c>
      <c r="ML178" s="89">
        <f ca="1">IFERROR(ML154*ML62^2*E3_Parameter!$C$18/(2*ML39),0)</f>
        <v>0</v>
      </c>
      <c r="MM178" s="89">
        <f ca="1">IFERROR(MM154*MM62^2*E3_Parameter!$C$18/(2*MM39),0)</f>
        <v>0</v>
      </c>
      <c r="MN178" s="89">
        <f ca="1">IFERROR(MN154*MN62^2*E3_Parameter!$C$18/(2*MN39),0)</f>
        <v>0</v>
      </c>
      <c r="MO178" s="89">
        <f ca="1">IFERROR(MO154*MO62^2*E3_Parameter!$C$18/(2*MO39),0)</f>
        <v>0</v>
      </c>
      <c r="MP178" s="89">
        <f ca="1">IFERROR(MP154*MP62^2*E3_Parameter!$C$18/(2*MP39),0)</f>
        <v>0</v>
      </c>
      <c r="MQ178" s="89">
        <f ca="1">IFERROR(MQ154*MQ62^2*E3_Parameter!$C$18/(2*MQ39),0)</f>
        <v>0</v>
      </c>
      <c r="MR178" s="89">
        <f ca="1">IFERROR(MR154*MR62^2*E3_Parameter!$C$18/(2*MR39),0)</f>
        <v>0</v>
      </c>
      <c r="MS178" s="89">
        <f ca="1">IFERROR(MS154*MS62^2*E3_Parameter!$C$18/(2*MS39),0)</f>
        <v>0</v>
      </c>
      <c r="MT178" s="89">
        <f ca="1">IFERROR(MT154*MT62^2*E3_Parameter!$C$18/(2*MT39),0)</f>
        <v>0</v>
      </c>
      <c r="MU178" s="89">
        <f ca="1">IFERROR(MU154*MU62^2*E3_Parameter!$C$18/(2*MU39),0)</f>
        <v>0</v>
      </c>
      <c r="MV178" s="89">
        <f ca="1">IFERROR(MV154*MV62^2*E3_Parameter!$C$18/(2*MV39),0)</f>
        <v>0</v>
      </c>
      <c r="MW178" s="89">
        <f ca="1">IFERROR(MW154*MW62^2*E3_Parameter!$C$18/(2*MW39),0)</f>
        <v>0</v>
      </c>
      <c r="MX178" s="89">
        <f ca="1">IFERROR(MX154*MX62^2*E3_Parameter!$C$18/(2*MX39),0)</f>
        <v>0</v>
      </c>
      <c r="MY178" s="89">
        <f ca="1">IFERROR(MY154*MY62^2*E3_Parameter!$C$18/(2*MY39),0)</f>
        <v>0</v>
      </c>
      <c r="MZ178" s="89">
        <f ca="1">IFERROR(MZ154*MZ62^2*E3_Parameter!$C$18/(2*MZ39),0)</f>
        <v>0</v>
      </c>
      <c r="NA178" s="89">
        <f ca="1">IFERROR(NA154*NA62^2*E3_Parameter!$C$18/(2*NA39),0)</f>
        <v>0</v>
      </c>
      <c r="NB178" s="89">
        <f ca="1">IFERROR(NB154*NB62^2*E3_Parameter!$C$18/(2*NB39),0)</f>
        <v>0</v>
      </c>
      <c r="NC178" s="89">
        <f ca="1">IFERROR(NC154*NC62^2*E3_Parameter!$C$18/(2*NC39),0)</f>
        <v>0</v>
      </c>
      <c r="ND178" s="89">
        <f ca="1">IFERROR(ND154*ND62^2*E3_Parameter!$C$18/(2*ND39),0)</f>
        <v>0</v>
      </c>
      <c r="NE178" s="89">
        <f ca="1">IFERROR(NE154*NE62^2*E3_Parameter!$C$18/(2*NE39),0)</f>
        <v>0</v>
      </c>
      <c r="NF178" s="89">
        <f ca="1">IFERROR(NF154*NF62^2*E3_Parameter!$C$18/(2*NF39),0)</f>
        <v>0</v>
      </c>
      <c r="NG178" s="89">
        <f ca="1">IFERROR(NG154*NG62^2*E3_Parameter!$C$18/(2*NG39),0)</f>
        <v>0</v>
      </c>
      <c r="NH178" s="89">
        <f ca="1">IFERROR(NH154*NH62^2*E3_Parameter!$C$18/(2*NH39),0)</f>
        <v>0</v>
      </c>
      <c r="NI178" s="89">
        <f ca="1">IFERROR(NI154*NI62^2*E3_Parameter!$C$18/(2*NI39),0)</f>
        <v>0</v>
      </c>
      <c r="NJ178" s="89">
        <f ca="1">IFERROR(NJ154*NJ62^2*E3_Parameter!$C$18/(2*NJ39),0)</f>
        <v>0</v>
      </c>
      <c r="NK178" s="89">
        <f ca="1">IFERROR(NK154*NK62^2*E3_Parameter!$C$18/(2*NK39),0)</f>
        <v>0</v>
      </c>
      <c r="NL178" s="89">
        <f ca="1">IFERROR(NL154*NL62^2*E3_Parameter!$C$18/(2*NL39),0)</f>
        <v>0</v>
      </c>
      <c r="NM178" s="89">
        <f ca="1">IFERROR(NM154*NM62^2*E3_Parameter!$C$18/(2*NM39),0)</f>
        <v>0</v>
      </c>
      <c r="NN178" s="89">
        <f ca="1">IFERROR(NN154*NN62^2*E3_Parameter!$C$18/(2*NN39),0)</f>
        <v>0</v>
      </c>
      <c r="NO178" s="89">
        <f ca="1">IFERROR(NO154*NO62^2*E3_Parameter!$C$18/(2*NO39),0)</f>
        <v>0</v>
      </c>
      <c r="NP178" s="89">
        <f ca="1">IFERROR(NP154*NP62^2*E3_Parameter!$C$18/(2*NP39),0)</f>
        <v>0</v>
      </c>
      <c r="NQ178" s="89">
        <f ca="1">IFERROR(NQ154*NQ62^2*E3_Parameter!$C$18/(2*NQ39),0)</f>
        <v>0</v>
      </c>
      <c r="NR178" s="89">
        <f ca="1">IFERROR(NR154*NR62^2*E3_Parameter!$C$18/(2*NR39),0)</f>
        <v>0</v>
      </c>
      <c r="NS178" s="89">
        <f ca="1">IFERROR(NS154*NS62^2*E3_Parameter!$C$18/(2*NS39),0)</f>
        <v>0</v>
      </c>
      <c r="NT178" s="89">
        <f ca="1">IFERROR(NT154*NT62^2*E3_Parameter!$C$18/(2*NT39),0)</f>
        <v>0</v>
      </c>
      <c r="NU178" s="89">
        <f ca="1">IFERROR(NU154*NU62^2*E3_Parameter!$C$18/(2*NU39),0)</f>
        <v>0</v>
      </c>
      <c r="NV178" s="89">
        <f ca="1">IFERROR(NV154*NV62^2*E3_Parameter!$C$18/(2*NV39),0)</f>
        <v>0</v>
      </c>
      <c r="NW178" s="89">
        <f ca="1">IFERROR(NW154*NW62^2*E3_Parameter!$C$18/(2*NW39),0)</f>
        <v>0</v>
      </c>
      <c r="NX178" s="89">
        <f ca="1">IFERROR(NX154*NX62^2*E3_Parameter!$C$18/(2*NX39),0)</f>
        <v>0</v>
      </c>
      <c r="NY178" s="89">
        <f ca="1">IFERROR(NY154*NY62^2*E3_Parameter!$C$18/(2*NY39),0)</f>
        <v>0</v>
      </c>
      <c r="NZ178" s="89">
        <f ca="1">IFERROR(NZ154*NZ62^2*E3_Parameter!$C$18/(2*NZ39),0)</f>
        <v>0</v>
      </c>
      <c r="OA178" s="89">
        <f ca="1">IFERROR(OA154*OA62^2*E3_Parameter!$C$18/(2*OA39),0)</f>
        <v>0</v>
      </c>
      <c r="OB178" s="89">
        <f ca="1">IFERROR(OB154*OB62^2*E3_Parameter!$C$18/(2*OB39),0)</f>
        <v>0</v>
      </c>
      <c r="OC178" s="89">
        <f ca="1">IFERROR(OC154*OC62^2*E3_Parameter!$C$18/(2*OC39),0)</f>
        <v>0</v>
      </c>
      <c r="OD178" s="89">
        <f ca="1">IFERROR(OD154*OD62^2*E3_Parameter!$C$18/(2*OD39),0)</f>
        <v>0</v>
      </c>
      <c r="OE178" s="89">
        <f ca="1">IFERROR(OE154*OE62^2*E3_Parameter!$C$18/(2*OE39),0)</f>
        <v>0</v>
      </c>
      <c r="OF178" s="89">
        <f ca="1">IFERROR(OF154*OF62^2*E3_Parameter!$C$18/(2*OF39),0)</f>
        <v>0</v>
      </c>
      <c r="OG178" s="89">
        <f ca="1">IFERROR(OG154*OG62^2*E3_Parameter!$C$18/(2*OG39),0)</f>
        <v>0</v>
      </c>
      <c r="OH178" s="89">
        <f ca="1">IFERROR(OH154*OH62^2*E3_Parameter!$C$18/(2*OH39),0)</f>
        <v>0</v>
      </c>
      <c r="OI178" s="89">
        <f ca="1">IFERROR(OI154*OI62^2*E3_Parameter!$C$18/(2*OI39),0)</f>
        <v>0</v>
      </c>
      <c r="OJ178" s="89">
        <f ca="1">IFERROR(OJ154*OJ62^2*E3_Parameter!$C$18/(2*OJ39),0)</f>
        <v>0</v>
      </c>
      <c r="OK178" s="89">
        <f ca="1">IFERROR(OK154*OK62^2*E3_Parameter!$C$18/(2*OK39),0)</f>
        <v>0</v>
      </c>
      <c r="OL178" s="89">
        <f ca="1">IFERROR(OL154*OL62^2*E3_Parameter!$C$18/(2*OL39),0)</f>
        <v>0</v>
      </c>
      <c r="OM178" s="89">
        <f ca="1">IFERROR(OM154*OM62^2*E3_Parameter!$C$18/(2*OM39),0)</f>
        <v>0</v>
      </c>
    </row>
    <row r="179" spans="1:403" x14ac:dyDescent="0.3">
      <c r="A179" s="84">
        <v>16</v>
      </c>
      <c r="B179" s="84">
        <v>450</v>
      </c>
      <c r="C179" s="85" t="s">
        <v>88</v>
      </c>
      <c r="D179" s="89">
        <f ca="1">IFERROR(D155*D63^2*E3_Parameter!$C$18/(2*D40),0)</f>
        <v>4.0628027396975352E-2</v>
      </c>
      <c r="E179" s="89">
        <f ca="1">IFERROR(E155*E63^2*E3_Parameter!$C$18/(2*E40),0)</f>
        <v>1.0291646142505518E-4</v>
      </c>
      <c r="F179" s="89">
        <f ca="1">IFERROR(F155*F63^2*E3_Parameter!$C$18/(2*F40),0)</f>
        <v>3.8707580743560885E-2</v>
      </c>
      <c r="G179" s="89">
        <f ca="1">IFERROR(G155*G63^2*E3_Parameter!$C$18/(2*G40),0)</f>
        <v>1.1288326614717391E-2</v>
      </c>
      <c r="H179" s="89">
        <f ca="1">IFERROR(H155*H63^2*E3_Parameter!$C$18/(2*H40),0)</f>
        <v>2.3765766186598356E-3</v>
      </c>
      <c r="I179" s="89">
        <f ca="1">IFERROR(I155*I63^2*E3_Parameter!$C$18/(2*I40),0)</f>
        <v>7.5275807594781994E-4</v>
      </c>
      <c r="J179" s="89">
        <f ca="1">IFERROR(J155*J63^2*E3_Parameter!$C$18/(2*J40),0)</f>
        <v>7.5275807594781994E-4</v>
      </c>
      <c r="K179" s="89">
        <f ca="1">IFERROR(K155*K63^2*E3_Parameter!$C$18/(2*K40),0)</f>
        <v>4.7129825625863708E-3</v>
      </c>
      <c r="L179" s="89">
        <f ca="1">IFERROR(L155*L63^2*E3_Parameter!$C$18/(2*L40),0)</f>
        <v>7.5275807594781994E-4</v>
      </c>
      <c r="M179" s="89">
        <f ca="1">IFERROR(M155*M63^2*E3_Parameter!$C$18/(2*M40),0)</f>
        <v>2.3765766186598356E-3</v>
      </c>
      <c r="N179" s="89">
        <f ca="1">IFERROR(N155*N63^2*E3_Parameter!$C$18/(2*N40),0)</f>
        <v>7.5275807594781994E-4</v>
      </c>
      <c r="O179" s="89">
        <f ca="1">IFERROR(O155*O63^2*E3_Parameter!$C$18/(2*O40),0)</f>
        <v>7.5275807594781994E-4</v>
      </c>
      <c r="P179" s="89">
        <f ca="1">IFERROR(P155*P63^2*E3_Parameter!$C$18/(2*P40),0)</f>
        <v>1.1972299467405363E-2</v>
      </c>
      <c r="Q179" s="89">
        <f ca="1">IFERROR(Q155*Q63^2*E3_Parameter!$C$18/(2*Q40),0)</f>
        <v>3.6864235190090531E-3</v>
      </c>
      <c r="R179" s="89">
        <f ca="1">IFERROR(R155*R63^2*E3_Parameter!$C$18/(2*R40),0)</f>
        <v>3.6464706508812835E-3</v>
      </c>
      <c r="S179" s="89">
        <f ca="1">IFERROR(S155*S63^2*E3_Parameter!$C$18/(2*S40),0)</f>
        <v>9.8599074412353402E-4</v>
      </c>
      <c r="T179" s="89">
        <f ca="1">IFERROR(T155*T63^2*E3_Parameter!$C$18/(2*T40),0)</f>
        <v>1.3106570528338727E-3</v>
      </c>
      <c r="U179" s="89">
        <f ca="1">IFERROR(U155*U63^2*E3_Parameter!$C$18/(2*U40),0)</f>
        <v>4.3559946523520789E-4</v>
      </c>
      <c r="V179" s="89">
        <f ca="1">IFERROR(V155*V63^2*E3_Parameter!$C$18/(2*V40),0)</f>
        <v>4.0785589871122701E-4</v>
      </c>
      <c r="W179" s="89">
        <f ca="1">IFERROR(W155*W63^2*E3_Parameter!$C$18/(2*W40),0)</f>
        <v>1.801020293108169E-5</v>
      </c>
      <c r="X179" s="89">
        <f ca="1">IFERROR(X155*X63^2*E3_Parameter!$C$18/(2*X40),0)</f>
        <v>3.2916062159720107E-4</v>
      </c>
      <c r="Y179" s="89">
        <f ca="1">IFERROR(Y155*Y63^2*E3_Parameter!$C$18/(2*Y40),0)</f>
        <v>1.801020293108169E-5</v>
      </c>
      <c r="Z179" s="89">
        <f ca="1">IFERROR(Z155*Z63^2*E3_Parameter!$C$18/(2*Z40),0)</f>
        <v>2.5745952486034689E-4</v>
      </c>
      <c r="AA179" s="89">
        <f ca="1">IFERROR(AA155*AA63^2*E3_Parameter!$C$18/(2*AA40),0)</f>
        <v>1.801020293108169E-5</v>
      </c>
      <c r="AB179" s="89">
        <f ca="1">IFERROR(AB155*AB63^2*E3_Parameter!$C$18/(2*AB40),0)</f>
        <v>1.9304319415699953E-4</v>
      </c>
      <c r="AC179" s="89">
        <f ca="1">IFERROR(AC155*AC63^2*E3_Parameter!$C$18/(2*AC40),0)</f>
        <v>1.801020293108169E-5</v>
      </c>
      <c r="AD179" s="89">
        <f ca="1">IFERROR(AD155*AD63^2*E3_Parameter!$C$18/(2*AD40),0)</f>
        <v>1.3627762689992821E-4</v>
      </c>
      <c r="AE179" s="89">
        <f ca="1">IFERROR(AE155*AE63^2*E3_Parameter!$C$18/(2*AE40),0)</f>
        <v>1.801020293108169E-5</v>
      </c>
      <c r="AF179" s="89">
        <f ca="1">IFERROR(AF155*AF63^2*E3_Parameter!$C$18/(2*AF40),0)</f>
        <v>8.7647059956771925E-5</v>
      </c>
      <c r="AG179" s="89">
        <f ca="1">IFERROR(AG155*AG63^2*E3_Parameter!$C$18/(2*AG40),0)</f>
        <v>1.801020293108169E-5</v>
      </c>
      <c r="AH179" s="89">
        <f ca="1">IFERROR(AH155*AH63^2*E3_Parameter!$C$18/(2*AH40),0)</f>
        <v>4.7843631505711618E-5</v>
      </c>
      <c r="AI179" s="89">
        <f ca="1">IFERROR(AI155*AI63^2*E3_Parameter!$C$18/(2*AI40),0)</f>
        <v>1.801020293108169E-5</v>
      </c>
      <c r="AJ179" s="89">
        <f ca="1">IFERROR(AJ155*AJ63^2*E3_Parameter!$C$18/(2*AJ40),0)</f>
        <v>1.801020293108169E-5</v>
      </c>
      <c r="AK179" s="89">
        <f ca="1">IFERROR(AK155*AK63^2*E3_Parameter!$C$18/(2*AK40),0)</f>
        <v>0</v>
      </c>
      <c r="AL179" s="89">
        <f ca="1">IFERROR(AL155*AL63^2*E3_Parameter!$C$18/(2*AL40),0)</f>
        <v>0</v>
      </c>
      <c r="AM179" s="89">
        <f ca="1">IFERROR(AM155*AM63^2*E3_Parameter!$C$18/(2*AM40),0)</f>
        <v>0</v>
      </c>
      <c r="AN179" s="89">
        <f ca="1">IFERROR(AN155*AN63^2*E3_Parameter!$C$18/(2*AN40),0)</f>
        <v>0</v>
      </c>
      <c r="AO179" s="89">
        <f ca="1">IFERROR(AO155*AO63^2*E3_Parameter!$C$18/(2*AO40),0)</f>
        <v>0</v>
      </c>
      <c r="AP179" s="89">
        <f ca="1">IFERROR(AP155*AP63^2*E3_Parameter!$C$18/(2*AP40),0)</f>
        <v>0</v>
      </c>
      <c r="AQ179" s="89">
        <f ca="1">IFERROR(AQ155*AQ63^2*E3_Parameter!$C$18/(2*AQ40),0)</f>
        <v>0</v>
      </c>
      <c r="AR179" s="89">
        <f ca="1">IFERROR(AR155*AR63^2*E3_Parameter!$C$18/(2*AR40),0)</f>
        <v>0</v>
      </c>
      <c r="AS179" s="89">
        <f ca="1">IFERROR(AS155*AS63^2*E3_Parameter!$C$18/(2*AS40),0)</f>
        <v>0</v>
      </c>
      <c r="AT179" s="89">
        <f ca="1">IFERROR(AT155*AT63^2*E3_Parameter!$C$18/(2*AT40),0)</f>
        <v>0</v>
      </c>
      <c r="AU179" s="89">
        <f ca="1">IFERROR(AU155*AU63^2*E3_Parameter!$C$18/(2*AU40),0)</f>
        <v>0</v>
      </c>
      <c r="AV179" s="89">
        <f ca="1">IFERROR(AV155*AV63^2*E3_Parameter!$C$18/(2*AV40),0)</f>
        <v>0</v>
      </c>
      <c r="AW179" s="89">
        <f ca="1">IFERROR(AW155*AW63^2*E3_Parameter!$C$18/(2*AW40),0)</f>
        <v>0</v>
      </c>
      <c r="AX179" s="89">
        <f ca="1">IFERROR(AX155*AX63^2*E3_Parameter!$C$18/(2*AX40),0)</f>
        <v>0</v>
      </c>
      <c r="AY179" s="89">
        <f ca="1">IFERROR(AY155*AY63^2*E3_Parameter!$C$18/(2*AY40),0)</f>
        <v>0</v>
      </c>
      <c r="AZ179" s="89">
        <f ca="1">IFERROR(AZ155*AZ63^2*E3_Parameter!$C$18/(2*AZ40),0)</f>
        <v>0</v>
      </c>
      <c r="BA179" s="89">
        <f ca="1">IFERROR(BA155*BA63^2*E3_Parameter!$C$18/(2*BA40),0)</f>
        <v>0</v>
      </c>
      <c r="BB179" s="89">
        <f ca="1">IFERROR(BB155*BB63^2*E3_Parameter!$C$18/(2*BB40),0)</f>
        <v>0</v>
      </c>
      <c r="BC179" s="89">
        <f ca="1">IFERROR(BC155*BC63^2*E3_Parameter!$C$18/(2*BC40),0)</f>
        <v>0</v>
      </c>
      <c r="BD179" s="89">
        <f ca="1">IFERROR(BD155*BD63^2*E3_Parameter!$C$18/(2*BD40),0)</f>
        <v>0</v>
      </c>
      <c r="BE179" s="89">
        <f ca="1">IFERROR(BE155*BE63^2*E3_Parameter!$C$18/(2*BE40),0)</f>
        <v>0</v>
      </c>
      <c r="BF179" s="89">
        <f ca="1">IFERROR(BF155*BF63^2*E3_Parameter!$C$18/(2*BF40),0)</f>
        <v>0</v>
      </c>
      <c r="BG179" s="89">
        <f ca="1">IFERROR(BG155*BG63^2*E3_Parameter!$C$18/(2*BG40),0)</f>
        <v>0</v>
      </c>
      <c r="BH179" s="89">
        <f ca="1">IFERROR(BH155*BH63^2*E3_Parameter!$C$18/(2*BH40),0)</f>
        <v>0</v>
      </c>
      <c r="BI179" s="89">
        <f ca="1">IFERROR(BI155*BI63^2*E3_Parameter!$C$18/(2*BI40),0)</f>
        <v>0</v>
      </c>
      <c r="BJ179" s="89">
        <f ca="1">IFERROR(BJ155*BJ63^2*E3_Parameter!$C$18/(2*BJ40),0)</f>
        <v>0</v>
      </c>
      <c r="BK179" s="89">
        <f ca="1">IFERROR(BK155*BK63^2*E3_Parameter!$C$18/(2*BK40),0)</f>
        <v>0</v>
      </c>
      <c r="BL179" s="89">
        <f ca="1">IFERROR(BL155*BL63^2*E3_Parameter!$C$18/(2*BL40),0)</f>
        <v>0</v>
      </c>
      <c r="BM179" s="89">
        <f ca="1">IFERROR(BM155*BM63^2*E3_Parameter!$C$18/(2*BM40),0)</f>
        <v>0</v>
      </c>
      <c r="BN179" s="89">
        <f ca="1">IFERROR(BN155*BN63^2*E3_Parameter!$C$18/(2*BN40),0)</f>
        <v>0</v>
      </c>
      <c r="BO179" s="89">
        <f ca="1">IFERROR(BO155*BO63^2*E3_Parameter!$C$18/(2*BO40),0)</f>
        <v>0</v>
      </c>
      <c r="BP179" s="89">
        <f ca="1">IFERROR(BP155*BP63^2*E3_Parameter!$C$18/(2*BP40),0)</f>
        <v>0</v>
      </c>
      <c r="BQ179" s="89">
        <f ca="1">IFERROR(BQ155*BQ63^2*E3_Parameter!$C$18/(2*BQ40),0)</f>
        <v>0</v>
      </c>
      <c r="BR179" s="89">
        <f ca="1">IFERROR(BR155*BR63^2*E3_Parameter!$C$18/(2*BR40),0)</f>
        <v>0</v>
      </c>
      <c r="BS179" s="89">
        <f ca="1">IFERROR(BS155*BS63^2*E3_Parameter!$C$18/(2*BS40),0)</f>
        <v>0</v>
      </c>
      <c r="BT179" s="89">
        <f ca="1">IFERROR(BT155*BT63^2*E3_Parameter!$C$18/(2*BT40),0)</f>
        <v>0</v>
      </c>
      <c r="BU179" s="89">
        <f ca="1">IFERROR(BU155*BU63^2*E3_Parameter!$C$18/(2*BU40),0)</f>
        <v>0</v>
      </c>
      <c r="BV179" s="89">
        <f ca="1">IFERROR(BV155*BV63^2*E3_Parameter!$C$18/(2*BV40),0)</f>
        <v>0</v>
      </c>
      <c r="BW179" s="89">
        <f ca="1">IFERROR(BW155*BW63^2*E3_Parameter!$C$18/(2*BW40),0)</f>
        <v>0</v>
      </c>
      <c r="BX179" s="89">
        <f ca="1">IFERROR(BX155*BX63^2*E3_Parameter!$C$18/(2*BX40),0)</f>
        <v>0</v>
      </c>
      <c r="BY179" s="89">
        <f ca="1">IFERROR(BY155*BY63^2*E3_Parameter!$C$18/(2*BY40),0)</f>
        <v>0</v>
      </c>
      <c r="BZ179" s="89">
        <f ca="1">IFERROR(BZ155*BZ63^2*E3_Parameter!$C$18/(2*BZ40),0)</f>
        <v>0</v>
      </c>
      <c r="CA179" s="89">
        <f ca="1">IFERROR(CA155*CA63^2*E3_Parameter!$C$18/(2*CA40),0)</f>
        <v>0</v>
      </c>
      <c r="CB179" s="89">
        <f ca="1">IFERROR(CB155*CB63^2*E3_Parameter!$C$18/(2*CB40),0)</f>
        <v>0</v>
      </c>
      <c r="CC179" s="89">
        <f ca="1">IFERROR(CC155*CC63^2*E3_Parameter!$C$18/(2*CC40),0)</f>
        <v>0</v>
      </c>
      <c r="CD179" s="89">
        <f ca="1">IFERROR(CD155*CD63^2*E3_Parameter!$C$18/(2*CD40),0)</f>
        <v>0</v>
      </c>
      <c r="CE179" s="89">
        <f ca="1">IFERROR(CE155*CE63^2*E3_Parameter!$C$18/(2*CE40),0)</f>
        <v>0</v>
      </c>
      <c r="CF179" s="89">
        <f ca="1">IFERROR(CF155*CF63^2*E3_Parameter!$C$18/(2*CF40),0)</f>
        <v>0</v>
      </c>
      <c r="CG179" s="89">
        <f ca="1">IFERROR(CG155*CG63^2*E3_Parameter!$C$18/(2*CG40),0)</f>
        <v>0</v>
      </c>
      <c r="CH179" s="89">
        <f ca="1">IFERROR(CH155*CH63^2*E3_Parameter!$C$18/(2*CH40),0)</f>
        <v>0</v>
      </c>
      <c r="CI179" s="89">
        <f ca="1">IFERROR(CI155*CI63^2*E3_Parameter!$C$18/(2*CI40),0)</f>
        <v>0</v>
      </c>
      <c r="CJ179" s="89">
        <f ca="1">IFERROR(CJ155*CJ63^2*E3_Parameter!$C$18/(2*CJ40),0)</f>
        <v>0</v>
      </c>
      <c r="CK179" s="89">
        <f ca="1">IFERROR(CK155*CK63^2*E3_Parameter!$C$18/(2*CK40),0)</f>
        <v>0</v>
      </c>
      <c r="CL179" s="89">
        <f ca="1">IFERROR(CL155*CL63^2*E3_Parameter!$C$18/(2*CL40),0)</f>
        <v>0</v>
      </c>
      <c r="CM179" s="89">
        <f ca="1">IFERROR(CM155*CM63^2*E3_Parameter!$C$18/(2*CM40),0)</f>
        <v>0</v>
      </c>
      <c r="CN179" s="89">
        <f ca="1">IFERROR(CN155*CN63^2*E3_Parameter!$C$18/(2*CN40),0)</f>
        <v>0</v>
      </c>
      <c r="CO179" s="89">
        <f ca="1">IFERROR(CO155*CO63^2*E3_Parameter!$C$18/(2*CO40),0)</f>
        <v>0</v>
      </c>
      <c r="CP179" s="89">
        <f ca="1">IFERROR(CP155*CP63^2*E3_Parameter!$C$18/(2*CP40),0)</f>
        <v>0</v>
      </c>
      <c r="CQ179" s="89">
        <f ca="1">IFERROR(CQ155*CQ63^2*E3_Parameter!$C$18/(2*CQ40),0)</f>
        <v>0</v>
      </c>
      <c r="CR179" s="89">
        <f ca="1">IFERROR(CR155*CR63^2*E3_Parameter!$C$18/(2*CR40),0)</f>
        <v>0</v>
      </c>
      <c r="CS179" s="89">
        <f ca="1">IFERROR(CS155*CS63^2*E3_Parameter!$C$18/(2*CS40),0)</f>
        <v>0</v>
      </c>
      <c r="CT179" s="89">
        <f ca="1">IFERROR(CT155*CT63^2*E3_Parameter!$C$18/(2*CT40),0)</f>
        <v>0</v>
      </c>
      <c r="CU179" s="89">
        <f ca="1">IFERROR(CU155*CU63^2*E3_Parameter!$C$18/(2*CU40),0)</f>
        <v>0</v>
      </c>
      <c r="CV179" s="89">
        <f ca="1">IFERROR(CV155*CV63^2*E3_Parameter!$C$18/(2*CV40),0)</f>
        <v>0</v>
      </c>
      <c r="CW179" s="89">
        <f ca="1">IFERROR(CW155*CW63^2*E3_Parameter!$C$18/(2*CW40),0)</f>
        <v>0</v>
      </c>
      <c r="CX179" s="89">
        <f ca="1">IFERROR(CX155*CX63^2*E3_Parameter!$C$18/(2*CX40),0)</f>
        <v>0</v>
      </c>
      <c r="CY179" s="89">
        <f ca="1">IFERROR(CY155*CY63^2*E3_Parameter!$C$18/(2*CY40),0)</f>
        <v>0</v>
      </c>
      <c r="CZ179" s="89">
        <f ca="1">IFERROR(CZ155*CZ63^2*E3_Parameter!$C$18/(2*CZ40),0)</f>
        <v>0</v>
      </c>
      <c r="DA179" s="89">
        <f ca="1">IFERROR(DA155*DA63^2*E3_Parameter!$C$18/(2*DA40),0)</f>
        <v>0</v>
      </c>
      <c r="DB179" s="89">
        <f ca="1">IFERROR(DB155*DB63^2*E3_Parameter!$C$18/(2*DB40),0)</f>
        <v>0</v>
      </c>
      <c r="DC179" s="89">
        <f ca="1">IFERROR(DC155*DC63^2*E3_Parameter!$C$18/(2*DC40),0)</f>
        <v>0</v>
      </c>
      <c r="DD179" s="89">
        <f ca="1">IFERROR(DD155*DD63^2*E3_Parameter!$C$18/(2*DD40),0)</f>
        <v>0</v>
      </c>
      <c r="DE179" s="89">
        <f ca="1">IFERROR(DE155*DE63^2*E3_Parameter!$C$18/(2*DE40),0)</f>
        <v>0</v>
      </c>
      <c r="DF179" s="89">
        <f ca="1">IFERROR(DF155*DF63^2*E3_Parameter!$C$18/(2*DF40),0)</f>
        <v>0</v>
      </c>
      <c r="DG179" s="89">
        <f ca="1">IFERROR(DG155*DG63^2*E3_Parameter!$C$18/(2*DG40),0)</f>
        <v>0</v>
      </c>
      <c r="DH179" s="89">
        <f ca="1">IFERROR(DH155*DH63^2*E3_Parameter!$C$18/(2*DH40),0)</f>
        <v>0</v>
      </c>
      <c r="DI179" s="89">
        <f ca="1">IFERROR(DI155*DI63^2*E3_Parameter!$C$18/(2*DI40),0)</f>
        <v>0</v>
      </c>
      <c r="DJ179" s="89">
        <f ca="1">IFERROR(DJ155*DJ63^2*E3_Parameter!$C$18/(2*DJ40),0)</f>
        <v>0</v>
      </c>
      <c r="DK179" s="89">
        <f ca="1">IFERROR(DK155*DK63^2*E3_Parameter!$C$18/(2*DK40),0)</f>
        <v>0</v>
      </c>
      <c r="DL179" s="89">
        <f ca="1">IFERROR(DL155*DL63^2*E3_Parameter!$C$18/(2*DL40),0)</f>
        <v>0</v>
      </c>
      <c r="DM179" s="89">
        <f ca="1">IFERROR(DM155*DM63^2*E3_Parameter!$C$18/(2*DM40),0)</f>
        <v>0</v>
      </c>
      <c r="DN179" s="89">
        <f ca="1">IFERROR(DN155*DN63^2*E3_Parameter!$C$18/(2*DN40),0)</f>
        <v>0</v>
      </c>
      <c r="DO179" s="89">
        <f ca="1">IFERROR(DO155*DO63^2*E3_Parameter!$C$18/(2*DO40),0)</f>
        <v>0</v>
      </c>
      <c r="DP179" s="89">
        <f ca="1">IFERROR(DP155*DP63^2*E3_Parameter!$C$18/(2*DP40),0)</f>
        <v>0</v>
      </c>
      <c r="DQ179" s="89">
        <f ca="1">IFERROR(DQ155*DQ63^2*E3_Parameter!$C$18/(2*DQ40),0)</f>
        <v>0</v>
      </c>
      <c r="DR179" s="89">
        <f ca="1">IFERROR(DR155*DR63^2*E3_Parameter!$C$18/(2*DR40),0)</f>
        <v>0</v>
      </c>
      <c r="DS179" s="89">
        <f ca="1">IFERROR(DS155*DS63^2*E3_Parameter!$C$18/(2*DS40),0)</f>
        <v>0</v>
      </c>
      <c r="DT179" s="89">
        <f ca="1">IFERROR(DT155*DT63^2*E3_Parameter!$C$18/(2*DT40),0)</f>
        <v>0</v>
      </c>
      <c r="DU179" s="89">
        <f ca="1">IFERROR(DU155*DU63^2*E3_Parameter!$C$18/(2*DU40),0)</f>
        <v>0</v>
      </c>
      <c r="DV179" s="89">
        <f ca="1">IFERROR(DV155*DV63^2*E3_Parameter!$C$18/(2*DV40),0)</f>
        <v>0</v>
      </c>
      <c r="DW179" s="89">
        <f ca="1">IFERROR(DW155*DW63^2*E3_Parameter!$C$18/(2*DW40),0)</f>
        <v>0</v>
      </c>
      <c r="DX179" s="89">
        <f ca="1">IFERROR(DX155*DX63^2*E3_Parameter!$C$18/(2*DX40),0)</f>
        <v>0</v>
      </c>
      <c r="DY179" s="89">
        <f ca="1">IFERROR(DY155*DY63^2*E3_Parameter!$C$18/(2*DY40),0)</f>
        <v>0</v>
      </c>
      <c r="DZ179" s="89">
        <f ca="1">IFERROR(DZ155*DZ63^2*E3_Parameter!$C$18/(2*DZ40),0)</f>
        <v>0</v>
      </c>
      <c r="EA179" s="89">
        <f ca="1">IFERROR(EA155*EA63^2*E3_Parameter!$C$18/(2*EA40),0)</f>
        <v>0</v>
      </c>
      <c r="EB179" s="89">
        <f ca="1">IFERROR(EB155*EB63^2*E3_Parameter!$C$18/(2*EB40),0)</f>
        <v>0</v>
      </c>
      <c r="EC179" s="89">
        <f ca="1">IFERROR(EC155*EC63^2*E3_Parameter!$C$18/(2*EC40),0)</f>
        <v>0</v>
      </c>
      <c r="ED179" s="89">
        <f ca="1">IFERROR(ED155*ED63^2*E3_Parameter!$C$18/(2*ED40),0)</f>
        <v>0</v>
      </c>
      <c r="EE179" s="89">
        <f ca="1">IFERROR(EE155*EE63^2*E3_Parameter!$C$18/(2*EE40),0)</f>
        <v>0</v>
      </c>
      <c r="EF179" s="89">
        <f ca="1">IFERROR(EF155*EF63^2*E3_Parameter!$C$18/(2*EF40),0)</f>
        <v>0</v>
      </c>
      <c r="EG179" s="89">
        <f ca="1">IFERROR(EG155*EG63^2*E3_Parameter!$C$18/(2*EG40),0)</f>
        <v>0</v>
      </c>
      <c r="EH179" s="89">
        <f ca="1">IFERROR(EH155*EH63^2*E3_Parameter!$C$18/(2*EH40),0)</f>
        <v>0</v>
      </c>
      <c r="EI179" s="89">
        <f ca="1">IFERROR(EI155*EI63^2*E3_Parameter!$C$18/(2*EI40),0)</f>
        <v>0</v>
      </c>
      <c r="EJ179" s="89">
        <f ca="1">IFERROR(EJ155*EJ63^2*E3_Parameter!$C$18/(2*EJ40),0)</f>
        <v>0</v>
      </c>
      <c r="EK179" s="89">
        <f ca="1">IFERROR(EK155*EK63^2*E3_Parameter!$C$18/(2*EK40),0)</f>
        <v>0</v>
      </c>
      <c r="EL179" s="89">
        <f ca="1">IFERROR(EL155*EL63^2*E3_Parameter!$C$18/(2*EL40),0)</f>
        <v>0</v>
      </c>
      <c r="EM179" s="89">
        <f ca="1">IFERROR(EM155*EM63^2*E3_Parameter!$C$18/(2*EM40),0)</f>
        <v>0</v>
      </c>
      <c r="EN179" s="89">
        <f ca="1">IFERROR(EN155*EN63^2*E3_Parameter!$C$18/(2*EN40),0)</f>
        <v>0</v>
      </c>
      <c r="EO179" s="89">
        <f ca="1">IFERROR(EO155*EO63^2*E3_Parameter!$C$18/(2*EO40),0)</f>
        <v>0</v>
      </c>
      <c r="EP179" s="89">
        <f ca="1">IFERROR(EP155*EP63^2*E3_Parameter!$C$18/(2*EP40),0)</f>
        <v>0</v>
      </c>
      <c r="EQ179" s="89">
        <f ca="1">IFERROR(EQ155*EQ63^2*E3_Parameter!$C$18/(2*EQ40),0)</f>
        <v>0</v>
      </c>
      <c r="ER179" s="89">
        <f ca="1">IFERROR(ER155*ER63^2*E3_Parameter!$C$18/(2*ER40),0)</f>
        <v>0</v>
      </c>
      <c r="ES179" s="89">
        <f ca="1">IFERROR(ES155*ES63^2*E3_Parameter!$C$18/(2*ES40),0)</f>
        <v>0</v>
      </c>
      <c r="ET179" s="89">
        <f ca="1">IFERROR(ET155*ET63^2*E3_Parameter!$C$18/(2*ET40),0)</f>
        <v>0</v>
      </c>
      <c r="EU179" s="89">
        <f ca="1">IFERROR(EU155*EU63^2*E3_Parameter!$C$18/(2*EU40),0)</f>
        <v>0</v>
      </c>
      <c r="EV179" s="89">
        <f ca="1">IFERROR(EV155*EV63^2*E3_Parameter!$C$18/(2*EV40),0)</f>
        <v>0</v>
      </c>
      <c r="EW179" s="89">
        <f ca="1">IFERROR(EW155*EW63^2*E3_Parameter!$C$18/(2*EW40),0)</f>
        <v>0</v>
      </c>
      <c r="EX179" s="89">
        <f ca="1">IFERROR(EX155*EX63^2*E3_Parameter!$C$18/(2*EX40),0)</f>
        <v>0</v>
      </c>
      <c r="EY179" s="89">
        <f ca="1">IFERROR(EY155*EY63^2*E3_Parameter!$C$18/(2*EY40),0)</f>
        <v>0</v>
      </c>
      <c r="EZ179" s="89">
        <f ca="1">IFERROR(EZ155*EZ63^2*E3_Parameter!$C$18/(2*EZ40),0)</f>
        <v>0</v>
      </c>
      <c r="FA179" s="89">
        <f ca="1">IFERROR(FA155*FA63^2*E3_Parameter!$C$18/(2*FA40),0)</f>
        <v>0</v>
      </c>
      <c r="FB179" s="89">
        <f ca="1">IFERROR(FB155*FB63^2*E3_Parameter!$C$18/(2*FB40),0)</f>
        <v>0</v>
      </c>
      <c r="FC179" s="89">
        <f ca="1">IFERROR(FC155*FC63^2*E3_Parameter!$C$18/(2*FC40),0)</f>
        <v>0</v>
      </c>
      <c r="FD179" s="89">
        <f ca="1">IFERROR(FD155*FD63^2*E3_Parameter!$C$18/(2*FD40),0)</f>
        <v>0</v>
      </c>
      <c r="FE179" s="89">
        <f ca="1">IFERROR(FE155*FE63^2*E3_Parameter!$C$18/(2*FE40),0)</f>
        <v>0</v>
      </c>
      <c r="FF179" s="89">
        <f ca="1">IFERROR(FF155*FF63^2*E3_Parameter!$C$18/(2*FF40),0)</f>
        <v>0</v>
      </c>
      <c r="FG179" s="89">
        <f ca="1">IFERROR(FG155*FG63^2*E3_Parameter!$C$18/(2*FG40),0)</f>
        <v>0</v>
      </c>
      <c r="FH179" s="89">
        <f ca="1">IFERROR(FH155*FH63^2*E3_Parameter!$C$18/(2*FH40),0)</f>
        <v>0</v>
      </c>
      <c r="FI179" s="89">
        <f ca="1">IFERROR(FI155*FI63^2*E3_Parameter!$C$18/(2*FI40),0)</f>
        <v>0</v>
      </c>
      <c r="FJ179" s="89">
        <f ca="1">IFERROR(FJ155*FJ63^2*E3_Parameter!$C$18/(2*FJ40),0)</f>
        <v>0</v>
      </c>
      <c r="FK179" s="89">
        <f ca="1">IFERROR(FK155*FK63^2*E3_Parameter!$C$18/(2*FK40),0)</f>
        <v>0</v>
      </c>
      <c r="FL179" s="89">
        <f ca="1">IFERROR(FL155*FL63^2*E3_Parameter!$C$18/(2*FL40),0)</f>
        <v>0</v>
      </c>
      <c r="FM179" s="89">
        <f ca="1">IFERROR(FM155*FM63^2*E3_Parameter!$C$18/(2*FM40),0)</f>
        <v>0</v>
      </c>
      <c r="FN179" s="89">
        <f ca="1">IFERROR(FN155*FN63^2*E3_Parameter!$C$18/(2*FN40),0)</f>
        <v>0</v>
      </c>
      <c r="FO179" s="89">
        <f ca="1">IFERROR(FO155*FO63^2*E3_Parameter!$C$18/(2*FO40),0)</f>
        <v>0</v>
      </c>
      <c r="FP179" s="89">
        <f ca="1">IFERROR(FP155*FP63^2*E3_Parameter!$C$18/(2*FP40),0)</f>
        <v>0</v>
      </c>
      <c r="FQ179" s="89">
        <f ca="1">IFERROR(FQ155*FQ63^2*E3_Parameter!$C$18/(2*FQ40),0)</f>
        <v>0</v>
      </c>
      <c r="FR179" s="89">
        <f ca="1">IFERROR(FR155*FR63^2*E3_Parameter!$C$18/(2*FR40),0)</f>
        <v>0</v>
      </c>
      <c r="FS179" s="89">
        <f ca="1">IFERROR(FS155*FS63^2*E3_Parameter!$C$18/(2*FS40),0)</f>
        <v>0</v>
      </c>
      <c r="FT179" s="89">
        <f ca="1">IFERROR(FT155*FT63^2*E3_Parameter!$C$18/(2*FT40),0)</f>
        <v>0</v>
      </c>
      <c r="FU179" s="89">
        <f ca="1">IFERROR(FU155*FU63^2*E3_Parameter!$C$18/(2*FU40),0)</f>
        <v>0</v>
      </c>
      <c r="FV179" s="89">
        <f ca="1">IFERROR(FV155*FV63^2*E3_Parameter!$C$18/(2*FV40),0)</f>
        <v>0</v>
      </c>
      <c r="FW179" s="89">
        <f ca="1">IFERROR(FW155*FW63^2*E3_Parameter!$C$18/(2*FW40),0)</f>
        <v>0</v>
      </c>
      <c r="FX179" s="89">
        <f ca="1">IFERROR(FX155*FX63^2*E3_Parameter!$C$18/(2*FX40),0)</f>
        <v>0</v>
      </c>
      <c r="FY179" s="89">
        <f ca="1">IFERROR(FY155*FY63^2*E3_Parameter!$C$18/(2*FY40),0)</f>
        <v>0</v>
      </c>
      <c r="FZ179" s="89">
        <f ca="1">IFERROR(FZ155*FZ63^2*E3_Parameter!$C$18/(2*FZ40),0)</f>
        <v>0</v>
      </c>
      <c r="GA179" s="89">
        <f ca="1">IFERROR(GA155*GA63^2*E3_Parameter!$C$18/(2*GA40),0)</f>
        <v>0</v>
      </c>
      <c r="GB179" s="89">
        <f ca="1">IFERROR(GB155*GB63^2*E3_Parameter!$C$18/(2*GB40),0)</f>
        <v>0</v>
      </c>
      <c r="GC179" s="89">
        <f ca="1">IFERROR(GC155*GC63^2*E3_Parameter!$C$18/(2*GC40),0)</f>
        <v>0</v>
      </c>
      <c r="GD179" s="89">
        <f ca="1">IFERROR(GD155*GD63^2*E3_Parameter!$C$18/(2*GD40),0)</f>
        <v>0</v>
      </c>
      <c r="GE179" s="89">
        <f ca="1">IFERROR(GE155*GE63^2*E3_Parameter!$C$18/(2*GE40),0)</f>
        <v>0</v>
      </c>
      <c r="GF179" s="89">
        <f ca="1">IFERROR(GF155*GF63^2*E3_Parameter!$C$18/(2*GF40),0)</f>
        <v>0</v>
      </c>
      <c r="GG179" s="89">
        <f ca="1">IFERROR(GG155*GG63^2*E3_Parameter!$C$18/(2*GG40),0)</f>
        <v>0</v>
      </c>
      <c r="GH179" s="89">
        <f ca="1">IFERROR(GH155*GH63^2*E3_Parameter!$C$18/(2*GH40),0)</f>
        <v>0</v>
      </c>
      <c r="GI179" s="89">
        <f ca="1">IFERROR(GI155*GI63^2*E3_Parameter!$C$18/(2*GI40),0)</f>
        <v>0</v>
      </c>
      <c r="GJ179" s="89">
        <f ca="1">IFERROR(GJ155*GJ63^2*E3_Parameter!$C$18/(2*GJ40),0)</f>
        <v>0</v>
      </c>
      <c r="GK179" s="89">
        <f ca="1">IFERROR(GK155*GK63^2*E3_Parameter!$C$18/(2*GK40),0)</f>
        <v>0</v>
      </c>
      <c r="GL179" s="89">
        <f ca="1">IFERROR(GL155*GL63^2*E3_Parameter!$C$18/(2*GL40),0)</f>
        <v>0</v>
      </c>
      <c r="GM179" s="89">
        <f ca="1">IFERROR(GM155*GM63^2*E3_Parameter!$C$18/(2*GM40),0)</f>
        <v>0</v>
      </c>
      <c r="GN179" s="89">
        <f ca="1">IFERROR(GN155*GN63^2*E3_Parameter!$C$18/(2*GN40),0)</f>
        <v>0</v>
      </c>
      <c r="GO179" s="89">
        <f ca="1">IFERROR(GO155*GO63^2*E3_Parameter!$C$18/(2*GO40),0)</f>
        <v>0</v>
      </c>
      <c r="GP179" s="89">
        <f ca="1">IFERROR(GP155*GP63^2*E3_Parameter!$C$18/(2*GP40),0)</f>
        <v>0</v>
      </c>
      <c r="GQ179" s="89">
        <f ca="1">IFERROR(GQ155*GQ63^2*E3_Parameter!$C$18/(2*GQ40),0)</f>
        <v>0</v>
      </c>
      <c r="GR179" s="89">
        <f ca="1">IFERROR(GR155*GR63^2*E3_Parameter!$C$18/(2*GR40),0)</f>
        <v>0</v>
      </c>
      <c r="GS179" s="89">
        <f ca="1">IFERROR(GS155*GS63^2*E3_Parameter!$C$18/(2*GS40),0)</f>
        <v>0</v>
      </c>
      <c r="GT179" s="89">
        <f ca="1">IFERROR(GT155*GT63^2*E3_Parameter!$C$18/(2*GT40),0)</f>
        <v>0</v>
      </c>
      <c r="GU179" s="89">
        <f ca="1">IFERROR(GU155*GU63^2*E3_Parameter!$C$18/(2*GU40),0)</f>
        <v>0</v>
      </c>
      <c r="GV179" s="89">
        <f ca="1">IFERROR(GV155*GV63^2*E3_Parameter!$C$18/(2*GV40),0)</f>
        <v>0</v>
      </c>
      <c r="GW179" s="89">
        <f ca="1">IFERROR(GW155*GW63^2*E3_Parameter!$C$18/(2*GW40),0)</f>
        <v>0</v>
      </c>
      <c r="GX179" s="89">
        <f ca="1">IFERROR(GX155*GX63^2*E3_Parameter!$C$18/(2*GX40),0)</f>
        <v>0</v>
      </c>
      <c r="GY179" s="89">
        <f ca="1">IFERROR(GY155*GY63^2*E3_Parameter!$C$18/(2*GY40),0)</f>
        <v>0</v>
      </c>
      <c r="GZ179" s="89">
        <f ca="1">IFERROR(GZ155*GZ63^2*E3_Parameter!$C$18/(2*GZ40),0)</f>
        <v>0</v>
      </c>
      <c r="HA179" s="89">
        <f ca="1">IFERROR(HA155*HA63^2*E3_Parameter!$C$18/(2*HA40),0)</f>
        <v>0</v>
      </c>
      <c r="HB179" s="89">
        <f ca="1">IFERROR(HB155*HB63^2*E3_Parameter!$C$18/(2*HB40),0)</f>
        <v>0</v>
      </c>
      <c r="HC179" s="89">
        <f ca="1">IFERROR(HC155*HC63^2*E3_Parameter!$C$18/(2*HC40),0)</f>
        <v>0</v>
      </c>
      <c r="HD179" s="89">
        <f ca="1">IFERROR(HD155*HD63^2*E3_Parameter!$C$18/(2*HD40),0)</f>
        <v>0</v>
      </c>
      <c r="HE179" s="89">
        <f ca="1">IFERROR(HE155*HE63^2*E3_Parameter!$C$18/(2*HE40),0)</f>
        <v>0</v>
      </c>
      <c r="HF179" s="89">
        <f ca="1">IFERROR(HF155*HF63^2*E3_Parameter!$C$18/(2*HF40),0)</f>
        <v>0</v>
      </c>
      <c r="HG179" s="89">
        <f ca="1">IFERROR(HG155*HG63^2*E3_Parameter!$C$18/(2*HG40),0)</f>
        <v>0</v>
      </c>
      <c r="HH179" s="89">
        <f ca="1">IFERROR(HH155*HH63^2*E3_Parameter!$C$18/(2*HH40),0)</f>
        <v>0</v>
      </c>
      <c r="HI179" s="89">
        <f ca="1">IFERROR(HI155*HI63^2*E3_Parameter!$C$18/(2*HI40),0)</f>
        <v>0</v>
      </c>
      <c r="HJ179" s="89">
        <f ca="1">IFERROR(HJ155*HJ63^2*E3_Parameter!$C$18/(2*HJ40),0)</f>
        <v>0</v>
      </c>
      <c r="HK179" s="89">
        <f ca="1">IFERROR(HK155*HK63^2*E3_Parameter!$C$18/(2*HK40),0)</f>
        <v>0</v>
      </c>
      <c r="HL179" s="89">
        <f ca="1">IFERROR(HL155*HL63^2*E3_Parameter!$C$18/(2*HL40),0)</f>
        <v>0</v>
      </c>
      <c r="HM179" s="89">
        <f ca="1">IFERROR(HM155*HM63^2*E3_Parameter!$C$18/(2*HM40),0)</f>
        <v>0</v>
      </c>
      <c r="HN179" s="89">
        <f ca="1">IFERROR(HN155*HN63^2*E3_Parameter!$C$18/(2*HN40),0)</f>
        <v>0</v>
      </c>
      <c r="HO179" s="89">
        <f ca="1">IFERROR(HO155*HO63^2*E3_Parameter!$C$18/(2*HO40),0)</f>
        <v>0</v>
      </c>
      <c r="HP179" s="89">
        <f ca="1">IFERROR(HP155*HP63^2*E3_Parameter!$C$18/(2*HP40),0)</f>
        <v>0</v>
      </c>
      <c r="HQ179" s="89">
        <f ca="1">IFERROR(HQ155*HQ63^2*E3_Parameter!$C$18/(2*HQ40),0)</f>
        <v>0</v>
      </c>
      <c r="HR179" s="89">
        <f ca="1">IFERROR(HR155*HR63^2*E3_Parameter!$C$18/(2*HR40),0)</f>
        <v>0</v>
      </c>
      <c r="HS179" s="89">
        <f ca="1">IFERROR(HS155*HS63^2*E3_Parameter!$C$18/(2*HS40),0)</f>
        <v>0</v>
      </c>
      <c r="HT179" s="89">
        <f ca="1">IFERROR(HT155*HT63^2*E3_Parameter!$C$18/(2*HT40),0)</f>
        <v>0</v>
      </c>
      <c r="HU179" s="89">
        <f ca="1">IFERROR(HU155*HU63^2*E3_Parameter!$C$18/(2*HU40),0)</f>
        <v>0</v>
      </c>
      <c r="HV179" s="89">
        <f ca="1">IFERROR(HV155*HV63^2*E3_Parameter!$C$18/(2*HV40),0)</f>
        <v>0</v>
      </c>
      <c r="HW179" s="89">
        <f ca="1">IFERROR(HW155*HW63^2*E3_Parameter!$C$18/(2*HW40),0)</f>
        <v>0</v>
      </c>
      <c r="HX179" s="89">
        <f ca="1">IFERROR(HX155*HX63^2*E3_Parameter!$C$18/(2*HX40),0)</f>
        <v>0</v>
      </c>
      <c r="HY179" s="89">
        <f ca="1">IFERROR(HY155*HY63^2*E3_Parameter!$C$18/(2*HY40),0)</f>
        <v>0</v>
      </c>
      <c r="HZ179" s="89">
        <f ca="1">IFERROR(HZ155*HZ63^2*E3_Parameter!$C$18/(2*HZ40),0)</f>
        <v>0</v>
      </c>
      <c r="IA179" s="89">
        <f ca="1">IFERROR(IA155*IA63^2*E3_Parameter!$C$18/(2*IA40),0)</f>
        <v>0</v>
      </c>
      <c r="IB179" s="89">
        <f ca="1">IFERROR(IB155*IB63^2*E3_Parameter!$C$18/(2*IB40),0)</f>
        <v>0</v>
      </c>
      <c r="IC179" s="89">
        <f ca="1">IFERROR(IC155*IC63^2*E3_Parameter!$C$18/(2*IC40),0)</f>
        <v>0</v>
      </c>
      <c r="ID179" s="89">
        <f ca="1">IFERROR(ID155*ID63^2*E3_Parameter!$C$18/(2*ID40),0)</f>
        <v>0</v>
      </c>
      <c r="IE179" s="89">
        <f ca="1">IFERROR(IE155*IE63^2*E3_Parameter!$C$18/(2*IE40),0)</f>
        <v>0</v>
      </c>
      <c r="IF179" s="89">
        <f ca="1">IFERROR(IF155*IF63^2*E3_Parameter!$C$18/(2*IF40),0)</f>
        <v>0</v>
      </c>
      <c r="IG179" s="89">
        <f ca="1">IFERROR(IG155*IG63^2*E3_Parameter!$C$18/(2*IG40),0)</f>
        <v>0</v>
      </c>
      <c r="IH179" s="89">
        <f ca="1">IFERROR(IH155*IH63^2*E3_Parameter!$C$18/(2*IH40),0)</f>
        <v>0</v>
      </c>
      <c r="II179" s="89">
        <f ca="1">IFERROR(II155*II63^2*E3_Parameter!$C$18/(2*II40),0)</f>
        <v>0</v>
      </c>
      <c r="IJ179" s="89">
        <f ca="1">IFERROR(IJ155*IJ63^2*E3_Parameter!$C$18/(2*IJ40),0)</f>
        <v>0</v>
      </c>
      <c r="IK179" s="89">
        <f ca="1">IFERROR(IK155*IK63^2*E3_Parameter!$C$18/(2*IK40),0)</f>
        <v>0</v>
      </c>
      <c r="IL179" s="89">
        <f ca="1">IFERROR(IL155*IL63^2*E3_Parameter!$C$18/(2*IL40),0)</f>
        <v>0</v>
      </c>
      <c r="IM179" s="89">
        <f ca="1">IFERROR(IM155*IM63^2*E3_Parameter!$C$18/(2*IM40),0)</f>
        <v>0</v>
      </c>
      <c r="IN179" s="89">
        <f ca="1">IFERROR(IN155*IN63^2*E3_Parameter!$C$18/(2*IN40),0)</f>
        <v>0</v>
      </c>
      <c r="IO179" s="89">
        <f ca="1">IFERROR(IO155*IO63^2*E3_Parameter!$C$18/(2*IO40),0)</f>
        <v>0</v>
      </c>
      <c r="IP179" s="89">
        <f ca="1">IFERROR(IP155*IP63^2*E3_Parameter!$C$18/(2*IP40),0)</f>
        <v>0</v>
      </c>
      <c r="IQ179" s="89">
        <f ca="1">IFERROR(IQ155*IQ63^2*E3_Parameter!$C$18/(2*IQ40),0)</f>
        <v>0</v>
      </c>
      <c r="IR179" s="89">
        <f ca="1">IFERROR(IR155*IR63^2*E3_Parameter!$C$18/(2*IR40),0)</f>
        <v>0</v>
      </c>
      <c r="IS179" s="89">
        <f ca="1">IFERROR(IS155*IS63^2*E3_Parameter!$C$18/(2*IS40),0)</f>
        <v>0</v>
      </c>
      <c r="IT179" s="89">
        <f ca="1">IFERROR(IT155*IT63^2*E3_Parameter!$C$18/(2*IT40),0)</f>
        <v>0</v>
      </c>
      <c r="IU179" s="89">
        <f ca="1">IFERROR(IU155*IU63^2*E3_Parameter!$C$18/(2*IU40),0)</f>
        <v>0</v>
      </c>
      <c r="IV179" s="89">
        <f ca="1">IFERROR(IV155*IV63^2*E3_Parameter!$C$18/(2*IV40),0)</f>
        <v>0</v>
      </c>
      <c r="IW179" s="89">
        <f ca="1">IFERROR(IW155*IW63^2*E3_Parameter!$C$18/(2*IW40),0)</f>
        <v>0</v>
      </c>
      <c r="IX179" s="89">
        <f ca="1">IFERROR(IX155*IX63^2*E3_Parameter!$C$18/(2*IX40),0)</f>
        <v>0</v>
      </c>
      <c r="IY179" s="89">
        <f ca="1">IFERROR(IY155*IY63^2*E3_Parameter!$C$18/(2*IY40),0)</f>
        <v>0</v>
      </c>
      <c r="IZ179" s="89">
        <f ca="1">IFERROR(IZ155*IZ63^2*E3_Parameter!$C$18/(2*IZ40),0)</f>
        <v>0</v>
      </c>
      <c r="JA179" s="89">
        <f ca="1">IFERROR(JA155*JA63^2*E3_Parameter!$C$18/(2*JA40),0)</f>
        <v>0</v>
      </c>
      <c r="JB179" s="89">
        <f ca="1">IFERROR(JB155*JB63^2*E3_Parameter!$C$18/(2*JB40),0)</f>
        <v>0</v>
      </c>
      <c r="JC179" s="89">
        <f ca="1">IFERROR(JC155*JC63^2*E3_Parameter!$C$18/(2*JC40),0)</f>
        <v>0</v>
      </c>
      <c r="JD179" s="89">
        <f ca="1">IFERROR(JD155*JD63^2*E3_Parameter!$C$18/(2*JD40),0)</f>
        <v>0</v>
      </c>
      <c r="JE179" s="89">
        <f ca="1">IFERROR(JE155*JE63^2*E3_Parameter!$C$18/(2*JE40),0)</f>
        <v>0</v>
      </c>
      <c r="JF179" s="89">
        <f ca="1">IFERROR(JF155*JF63^2*E3_Parameter!$C$18/(2*JF40),0)</f>
        <v>0</v>
      </c>
      <c r="JG179" s="89">
        <f ca="1">IFERROR(JG155*JG63^2*E3_Parameter!$C$18/(2*JG40),0)</f>
        <v>0</v>
      </c>
      <c r="JH179" s="89">
        <f ca="1">IFERROR(JH155*JH63^2*E3_Parameter!$C$18/(2*JH40),0)</f>
        <v>0</v>
      </c>
      <c r="JI179" s="89">
        <f ca="1">IFERROR(JI155*JI63^2*E3_Parameter!$C$18/(2*JI40),0)</f>
        <v>0</v>
      </c>
      <c r="JJ179" s="89">
        <f ca="1">IFERROR(JJ155*JJ63^2*E3_Parameter!$C$18/(2*JJ40),0)</f>
        <v>0</v>
      </c>
      <c r="JK179" s="89">
        <f ca="1">IFERROR(JK155*JK63^2*E3_Parameter!$C$18/(2*JK40),0)</f>
        <v>0</v>
      </c>
      <c r="JL179" s="89">
        <f ca="1">IFERROR(JL155*JL63^2*E3_Parameter!$C$18/(2*JL40),0)</f>
        <v>0</v>
      </c>
      <c r="JM179" s="89">
        <f ca="1">IFERROR(JM155*JM63^2*E3_Parameter!$C$18/(2*JM40),0)</f>
        <v>0</v>
      </c>
      <c r="JN179" s="89">
        <f ca="1">IFERROR(JN155*JN63^2*E3_Parameter!$C$18/(2*JN40),0)</f>
        <v>0</v>
      </c>
      <c r="JO179" s="89">
        <f ca="1">IFERROR(JO155*JO63^2*E3_Parameter!$C$18/(2*JO40),0)</f>
        <v>0</v>
      </c>
      <c r="JP179" s="89">
        <f ca="1">IFERROR(JP155*JP63^2*E3_Parameter!$C$18/(2*JP40),0)</f>
        <v>0</v>
      </c>
      <c r="JQ179" s="89">
        <f ca="1">IFERROR(JQ155*JQ63^2*E3_Parameter!$C$18/(2*JQ40),0)</f>
        <v>0</v>
      </c>
      <c r="JR179" s="89">
        <f ca="1">IFERROR(JR155*JR63^2*E3_Parameter!$C$18/(2*JR40),0)</f>
        <v>0</v>
      </c>
      <c r="JS179" s="89">
        <f ca="1">IFERROR(JS155*JS63^2*E3_Parameter!$C$18/(2*JS40),0)</f>
        <v>0</v>
      </c>
      <c r="JT179" s="89">
        <f ca="1">IFERROR(JT155*JT63^2*E3_Parameter!$C$18/(2*JT40),0)</f>
        <v>0</v>
      </c>
      <c r="JU179" s="89">
        <f ca="1">IFERROR(JU155*JU63^2*E3_Parameter!$C$18/(2*JU40),0)</f>
        <v>0</v>
      </c>
      <c r="JV179" s="89">
        <f ca="1">IFERROR(JV155*JV63^2*E3_Parameter!$C$18/(2*JV40),0)</f>
        <v>0</v>
      </c>
      <c r="JW179" s="89">
        <f ca="1">IFERROR(JW155*JW63^2*E3_Parameter!$C$18/(2*JW40),0)</f>
        <v>0</v>
      </c>
      <c r="JX179" s="89">
        <f ca="1">IFERROR(JX155*JX63^2*E3_Parameter!$C$18/(2*JX40),0)</f>
        <v>0</v>
      </c>
      <c r="JY179" s="89">
        <f ca="1">IFERROR(JY155*JY63^2*E3_Parameter!$C$18/(2*JY40),0)</f>
        <v>0</v>
      </c>
      <c r="JZ179" s="89">
        <f ca="1">IFERROR(JZ155*JZ63^2*E3_Parameter!$C$18/(2*JZ40),0)</f>
        <v>0</v>
      </c>
      <c r="KA179" s="89">
        <f ca="1">IFERROR(KA155*KA63^2*E3_Parameter!$C$18/(2*KA40),0)</f>
        <v>0</v>
      </c>
      <c r="KB179" s="89">
        <f ca="1">IFERROR(KB155*KB63^2*E3_Parameter!$C$18/(2*KB40),0)</f>
        <v>0</v>
      </c>
      <c r="KC179" s="89">
        <f ca="1">IFERROR(KC155*KC63^2*E3_Parameter!$C$18/(2*KC40),0)</f>
        <v>0</v>
      </c>
      <c r="KD179" s="89">
        <f ca="1">IFERROR(KD155*KD63^2*E3_Parameter!$C$18/(2*KD40),0)</f>
        <v>0</v>
      </c>
      <c r="KE179" s="89">
        <f ca="1">IFERROR(KE155*KE63^2*E3_Parameter!$C$18/(2*KE40),0)</f>
        <v>0</v>
      </c>
      <c r="KF179" s="89">
        <f ca="1">IFERROR(KF155*KF63^2*E3_Parameter!$C$18/(2*KF40),0)</f>
        <v>0</v>
      </c>
      <c r="KG179" s="89">
        <f ca="1">IFERROR(KG155*KG63^2*E3_Parameter!$C$18/(2*KG40),0)</f>
        <v>0</v>
      </c>
      <c r="KH179" s="89">
        <f ca="1">IFERROR(KH155*KH63^2*E3_Parameter!$C$18/(2*KH40),0)</f>
        <v>0</v>
      </c>
      <c r="KI179" s="89">
        <f ca="1">IFERROR(KI155*KI63^2*E3_Parameter!$C$18/(2*KI40),0)</f>
        <v>0</v>
      </c>
      <c r="KJ179" s="89">
        <f ca="1">IFERROR(KJ155*KJ63^2*E3_Parameter!$C$18/(2*KJ40),0)</f>
        <v>0</v>
      </c>
      <c r="KK179" s="89">
        <f ca="1">IFERROR(KK155*KK63^2*E3_Parameter!$C$18/(2*KK40),0)</f>
        <v>0</v>
      </c>
      <c r="KL179" s="89">
        <f ca="1">IFERROR(KL155*KL63^2*E3_Parameter!$C$18/(2*KL40),0)</f>
        <v>0</v>
      </c>
      <c r="KM179" s="89">
        <f ca="1">IFERROR(KM155*KM63^2*E3_Parameter!$C$18/(2*KM40),0)</f>
        <v>0</v>
      </c>
      <c r="KN179" s="89">
        <f ca="1">IFERROR(KN155*KN63^2*E3_Parameter!$C$18/(2*KN40),0)</f>
        <v>0</v>
      </c>
      <c r="KO179" s="89">
        <f ca="1">IFERROR(KO155*KO63^2*E3_Parameter!$C$18/(2*KO40),0)</f>
        <v>0</v>
      </c>
      <c r="KP179" s="89">
        <f ca="1">IFERROR(KP155*KP63^2*E3_Parameter!$C$18/(2*KP40),0)</f>
        <v>0</v>
      </c>
      <c r="KQ179" s="89">
        <f ca="1">IFERROR(KQ155*KQ63^2*E3_Parameter!$C$18/(2*KQ40),0)</f>
        <v>0</v>
      </c>
      <c r="KR179" s="89">
        <f ca="1">IFERROR(KR155*KR63^2*E3_Parameter!$C$18/(2*KR40),0)</f>
        <v>0</v>
      </c>
      <c r="KS179" s="89">
        <f ca="1">IFERROR(KS155*KS63^2*E3_Parameter!$C$18/(2*KS40),0)</f>
        <v>0</v>
      </c>
      <c r="KT179" s="89">
        <f ca="1">IFERROR(KT155*KT63^2*E3_Parameter!$C$18/(2*KT40),0)</f>
        <v>0</v>
      </c>
      <c r="KU179" s="89">
        <f ca="1">IFERROR(KU155*KU63^2*E3_Parameter!$C$18/(2*KU40),0)</f>
        <v>0</v>
      </c>
      <c r="KV179" s="89">
        <f ca="1">IFERROR(KV155*KV63^2*E3_Parameter!$C$18/(2*KV40),0)</f>
        <v>0</v>
      </c>
      <c r="KW179" s="89">
        <f ca="1">IFERROR(KW155*KW63^2*E3_Parameter!$C$18/(2*KW40),0)</f>
        <v>0</v>
      </c>
      <c r="KX179" s="89">
        <f ca="1">IFERROR(KX155*KX63^2*E3_Parameter!$C$18/(2*KX40),0)</f>
        <v>0</v>
      </c>
      <c r="KY179" s="89">
        <f ca="1">IFERROR(KY155*KY63^2*E3_Parameter!$C$18/(2*KY40),0)</f>
        <v>0</v>
      </c>
      <c r="KZ179" s="89">
        <f ca="1">IFERROR(KZ155*KZ63^2*E3_Parameter!$C$18/(2*KZ40),0)</f>
        <v>0</v>
      </c>
      <c r="LA179" s="89">
        <f ca="1">IFERROR(LA155*LA63^2*E3_Parameter!$C$18/(2*LA40),0)</f>
        <v>0</v>
      </c>
      <c r="LB179" s="89">
        <f ca="1">IFERROR(LB155*LB63^2*E3_Parameter!$C$18/(2*LB40),0)</f>
        <v>0</v>
      </c>
      <c r="LC179" s="89">
        <f ca="1">IFERROR(LC155*LC63^2*E3_Parameter!$C$18/(2*LC40),0)</f>
        <v>0</v>
      </c>
      <c r="LD179" s="89">
        <f ca="1">IFERROR(LD155*LD63^2*E3_Parameter!$C$18/(2*LD40),0)</f>
        <v>0</v>
      </c>
      <c r="LE179" s="89">
        <f ca="1">IFERROR(LE155*LE63^2*E3_Parameter!$C$18/(2*LE40),0)</f>
        <v>0</v>
      </c>
      <c r="LF179" s="89">
        <f ca="1">IFERROR(LF155*LF63^2*E3_Parameter!$C$18/(2*LF40),0)</f>
        <v>0</v>
      </c>
      <c r="LG179" s="89">
        <f ca="1">IFERROR(LG155*LG63^2*E3_Parameter!$C$18/(2*LG40),0)</f>
        <v>0</v>
      </c>
      <c r="LH179" s="89">
        <f ca="1">IFERROR(LH155*LH63^2*E3_Parameter!$C$18/(2*LH40),0)</f>
        <v>0</v>
      </c>
      <c r="LI179" s="89">
        <f ca="1">IFERROR(LI155*LI63^2*E3_Parameter!$C$18/(2*LI40),0)</f>
        <v>0</v>
      </c>
      <c r="LJ179" s="89">
        <f ca="1">IFERROR(LJ155*LJ63^2*E3_Parameter!$C$18/(2*LJ40),0)</f>
        <v>0</v>
      </c>
      <c r="LK179" s="89">
        <f ca="1">IFERROR(LK155*LK63^2*E3_Parameter!$C$18/(2*LK40),0)</f>
        <v>0</v>
      </c>
      <c r="LL179" s="89">
        <f ca="1">IFERROR(LL155*LL63^2*E3_Parameter!$C$18/(2*LL40),0)</f>
        <v>0</v>
      </c>
      <c r="LM179" s="89">
        <f ca="1">IFERROR(LM155*LM63^2*E3_Parameter!$C$18/(2*LM40),0)</f>
        <v>0</v>
      </c>
      <c r="LN179" s="89">
        <f ca="1">IFERROR(LN155*LN63^2*E3_Parameter!$C$18/(2*LN40),0)</f>
        <v>0</v>
      </c>
      <c r="LO179" s="89">
        <f ca="1">IFERROR(LO155*LO63^2*E3_Parameter!$C$18/(2*LO40),0)</f>
        <v>0</v>
      </c>
      <c r="LP179" s="89">
        <f ca="1">IFERROR(LP155*LP63^2*E3_Parameter!$C$18/(2*LP40),0)</f>
        <v>0</v>
      </c>
      <c r="LQ179" s="89">
        <f ca="1">IFERROR(LQ155*LQ63^2*E3_Parameter!$C$18/(2*LQ40),0)</f>
        <v>0</v>
      </c>
      <c r="LR179" s="89">
        <f ca="1">IFERROR(LR155*LR63^2*E3_Parameter!$C$18/(2*LR40),0)</f>
        <v>0</v>
      </c>
      <c r="LS179" s="89">
        <f ca="1">IFERROR(LS155*LS63^2*E3_Parameter!$C$18/(2*LS40),0)</f>
        <v>0</v>
      </c>
      <c r="LT179" s="89">
        <f ca="1">IFERROR(LT155*LT63^2*E3_Parameter!$C$18/(2*LT40),0)</f>
        <v>0</v>
      </c>
      <c r="LU179" s="89">
        <f ca="1">IFERROR(LU155*LU63^2*E3_Parameter!$C$18/(2*LU40),0)</f>
        <v>0</v>
      </c>
      <c r="LV179" s="89">
        <f ca="1">IFERROR(LV155*LV63^2*E3_Parameter!$C$18/(2*LV40),0)</f>
        <v>0</v>
      </c>
      <c r="LW179" s="89">
        <f ca="1">IFERROR(LW155*LW63^2*E3_Parameter!$C$18/(2*LW40),0)</f>
        <v>0</v>
      </c>
      <c r="LX179" s="89">
        <f ca="1">IFERROR(LX155*LX63^2*E3_Parameter!$C$18/(2*LX40),0)</f>
        <v>0</v>
      </c>
      <c r="LY179" s="89">
        <f ca="1">IFERROR(LY155*LY63^2*E3_Parameter!$C$18/(2*LY40),0)</f>
        <v>0</v>
      </c>
      <c r="LZ179" s="89">
        <f ca="1">IFERROR(LZ155*LZ63^2*E3_Parameter!$C$18/(2*LZ40),0)</f>
        <v>0</v>
      </c>
      <c r="MA179" s="89">
        <f ca="1">IFERROR(MA155*MA63^2*E3_Parameter!$C$18/(2*MA40),0)</f>
        <v>0</v>
      </c>
      <c r="MB179" s="89">
        <f ca="1">IFERROR(MB155*MB63^2*E3_Parameter!$C$18/(2*MB40),0)</f>
        <v>0</v>
      </c>
      <c r="MC179" s="89">
        <f ca="1">IFERROR(MC155*MC63^2*E3_Parameter!$C$18/(2*MC40),0)</f>
        <v>0</v>
      </c>
      <c r="MD179" s="89">
        <f ca="1">IFERROR(MD155*MD63^2*E3_Parameter!$C$18/(2*MD40),0)</f>
        <v>0</v>
      </c>
      <c r="ME179" s="89">
        <f ca="1">IFERROR(ME155*ME63^2*E3_Parameter!$C$18/(2*ME40),0)</f>
        <v>0</v>
      </c>
      <c r="MF179" s="89">
        <f ca="1">IFERROR(MF155*MF63^2*E3_Parameter!$C$18/(2*MF40),0)</f>
        <v>0</v>
      </c>
      <c r="MG179" s="89">
        <f ca="1">IFERROR(MG155*MG63^2*E3_Parameter!$C$18/(2*MG40),0)</f>
        <v>0</v>
      </c>
      <c r="MH179" s="89">
        <f ca="1">IFERROR(MH155*MH63^2*E3_Parameter!$C$18/(2*MH40),0)</f>
        <v>0</v>
      </c>
      <c r="MI179" s="89">
        <f ca="1">IFERROR(MI155*MI63^2*E3_Parameter!$C$18/(2*MI40),0)</f>
        <v>0</v>
      </c>
      <c r="MJ179" s="89">
        <f ca="1">IFERROR(MJ155*MJ63^2*E3_Parameter!$C$18/(2*MJ40),0)</f>
        <v>0</v>
      </c>
      <c r="MK179" s="89">
        <f ca="1">IFERROR(MK155*MK63^2*E3_Parameter!$C$18/(2*MK40),0)</f>
        <v>0</v>
      </c>
      <c r="ML179" s="89">
        <f ca="1">IFERROR(ML155*ML63^2*E3_Parameter!$C$18/(2*ML40),0)</f>
        <v>0</v>
      </c>
      <c r="MM179" s="89">
        <f ca="1">IFERROR(MM155*MM63^2*E3_Parameter!$C$18/(2*MM40),0)</f>
        <v>0</v>
      </c>
      <c r="MN179" s="89">
        <f ca="1">IFERROR(MN155*MN63^2*E3_Parameter!$C$18/(2*MN40),0)</f>
        <v>0</v>
      </c>
      <c r="MO179" s="89">
        <f ca="1">IFERROR(MO155*MO63^2*E3_Parameter!$C$18/(2*MO40),0)</f>
        <v>0</v>
      </c>
      <c r="MP179" s="89">
        <f ca="1">IFERROR(MP155*MP63^2*E3_Parameter!$C$18/(2*MP40),0)</f>
        <v>0</v>
      </c>
      <c r="MQ179" s="89">
        <f ca="1">IFERROR(MQ155*MQ63^2*E3_Parameter!$C$18/(2*MQ40),0)</f>
        <v>0</v>
      </c>
      <c r="MR179" s="89">
        <f ca="1">IFERROR(MR155*MR63^2*E3_Parameter!$C$18/(2*MR40),0)</f>
        <v>0</v>
      </c>
      <c r="MS179" s="89">
        <f ca="1">IFERROR(MS155*MS63^2*E3_Parameter!$C$18/(2*MS40),0)</f>
        <v>0</v>
      </c>
      <c r="MT179" s="89">
        <f ca="1">IFERROR(MT155*MT63^2*E3_Parameter!$C$18/(2*MT40),0)</f>
        <v>0</v>
      </c>
      <c r="MU179" s="89">
        <f ca="1">IFERROR(MU155*MU63^2*E3_Parameter!$C$18/(2*MU40),0)</f>
        <v>0</v>
      </c>
      <c r="MV179" s="89">
        <f ca="1">IFERROR(MV155*MV63^2*E3_Parameter!$C$18/(2*MV40),0)</f>
        <v>0</v>
      </c>
      <c r="MW179" s="89">
        <f ca="1">IFERROR(MW155*MW63^2*E3_Parameter!$C$18/(2*MW40),0)</f>
        <v>0</v>
      </c>
      <c r="MX179" s="89">
        <f ca="1">IFERROR(MX155*MX63^2*E3_Parameter!$C$18/(2*MX40),0)</f>
        <v>0</v>
      </c>
      <c r="MY179" s="89">
        <f ca="1">IFERROR(MY155*MY63^2*E3_Parameter!$C$18/(2*MY40),0)</f>
        <v>0</v>
      </c>
      <c r="MZ179" s="89">
        <f ca="1">IFERROR(MZ155*MZ63^2*E3_Parameter!$C$18/(2*MZ40),0)</f>
        <v>0</v>
      </c>
      <c r="NA179" s="89">
        <f ca="1">IFERROR(NA155*NA63^2*E3_Parameter!$C$18/(2*NA40),0)</f>
        <v>0</v>
      </c>
      <c r="NB179" s="89">
        <f ca="1">IFERROR(NB155*NB63^2*E3_Parameter!$C$18/(2*NB40),0)</f>
        <v>0</v>
      </c>
      <c r="NC179" s="89">
        <f ca="1">IFERROR(NC155*NC63^2*E3_Parameter!$C$18/(2*NC40),0)</f>
        <v>0</v>
      </c>
      <c r="ND179" s="89">
        <f ca="1">IFERROR(ND155*ND63^2*E3_Parameter!$C$18/(2*ND40),0)</f>
        <v>0</v>
      </c>
      <c r="NE179" s="89">
        <f ca="1">IFERROR(NE155*NE63^2*E3_Parameter!$C$18/(2*NE40),0)</f>
        <v>0</v>
      </c>
      <c r="NF179" s="89">
        <f ca="1">IFERROR(NF155*NF63^2*E3_Parameter!$C$18/(2*NF40),0)</f>
        <v>0</v>
      </c>
      <c r="NG179" s="89">
        <f ca="1">IFERROR(NG155*NG63^2*E3_Parameter!$C$18/(2*NG40),0)</f>
        <v>0</v>
      </c>
      <c r="NH179" s="89">
        <f ca="1">IFERROR(NH155*NH63^2*E3_Parameter!$C$18/(2*NH40),0)</f>
        <v>0</v>
      </c>
      <c r="NI179" s="89">
        <f ca="1">IFERROR(NI155*NI63^2*E3_Parameter!$C$18/(2*NI40),0)</f>
        <v>0</v>
      </c>
      <c r="NJ179" s="89">
        <f ca="1">IFERROR(NJ155*NJ63^2*E3_Parameter!$C$18/(2*NJ40),0)</f>
        <v>0</v>
      </c>
      <c r="NK179" s="89">
        <f ca="1">IFERROR(NK155*NK63^2*E3_Parameter!$C$18/(2*NK40),0)</f>
        <v>0</v>
      </c>
      <c r="NL179" s="89">
        <f ca="1">IFERROR(NL155*NL63^2*E3_Parameter!$C$18/(2*NL40),0)</f>
        <v>0</v>
      </c>
      <c r="NM179" s="89">
        <f ca="1">IFERROR(NM155*NM63^2*E3_Parameter!$C$18/(2*NM40),0)</f>
        <v>0</v>
      </c>
      <c r="NN179" s="89">
        <f ca="1">IFERROR(NN155*NN63^2*E3_Parameter!$C$18/(2*NN40),0)</f>
        <v>0</v>
      </c>
      <c r="NO179" s="89">
        <f ca="1">IFERROR(NO155*NO63^2*E3_Parameter!$C$18/(2*NO40),0)</f>
        <v>0</v>
      </c>
      <c r="NP179" s="89">
        <f ca="1">IFERROR(NP155*NP63^2*E3_Parameter!$C$18/(2*NP40),0)</f>
        <v>0</v>
      </c>
      <c r="NQ179" s="89">
        <f ca="1">IFERROR(NQ155*NQ63^2*E3_Parameter!$C$18/(2*NQ40),0)</f>
        <v>0</v>
      </c>
      <c r="NR179" s="89">
        <f ca="1">IFERROR(NR155*NR63^2*E3_Parameter!$C$18/(2*NR40),0)</f>
        <v>0</v>
      </c>
      <c r="NS179" s="89">
        <f ca="1">IFERROR(NS155*NS63^2*E3_Parameter!$C$18/(2*NS40),0)</f>
        <v>0</v>
      </c>
      <c r="NT179" s="89">
        <f ca="1">IFERROR(NT155*NT63^2*E3_Parameter!$C$18/(2*NT40),0)</f>
        <v>0</v>
      </c>
      <c r="NU179" s="89">
        <f ca="1">IFERROR(NU155*NU63^2*E3_Parameter!$C$18/(2*NU40),0)</f>
        <v>0</v>
      </c>
      <c r="NV179" s="89">
        <f ca="1">IFERROR(NV155*NV63^2*E3_Parameter!$C$18/(2*NV40),0)</f>
        <v>0</v>
      </c>
      <c r="NW179" s="89">
        <f ca="1">IFERROR(NW155*NW63^2*E3_Parameter!$C$18/(2*NW40),0)</f>
        <v>0</v>
      </c>
      <c r="NX179" s="89">
        <f ca="1">IFERROR(NX155*NX63^2*E3_Parameter!$C$18/(2*NX40),0)</f>
        <v>0</v>
      </c>
      <c r="NY179" s="89">
        <f ca="1">IFERROR(NY155*NY63^2*E3_Parameter!$C$18/(2*NY40),0)</f>
        <v>0</v>
      </c>
      <c r="NZ179" s="89">
        <f ca="1">IFERROR(NZ155*NZ63^2*E3_Parameter!$C$18/(2*NZ40),0)</f>
        <v>0</v>
      </c>
      <c r="OA179" s="89">
        <f ca="1">IFERROR(OA155*OA63^2*E3_Parameter!$C$18/(2*OA40),0)</f>
        <v>0</v>
      </c>
      <c r="OB179" s="89">
        <f ca="1">IFERROR(OB155*OB63^2*E3_Parameter!$C$18/(2*OB40),0)</f>
        <v>0</v>
      </c>
      <c r="OC179" s="89">
        <f ca="1">IFERROR(OC155*OC63^2*E3_Parameter!$C$18/(2*OC40),0)</f>
        <v>0</v>
      </c>
      <c r="OD179" s="89">
        <f ca="1">IFERROR(OD155*OD63^2*E3_Parameter!$C$18/(2*OD40),0)</f>
        <v>0</v>
      </c>
      <c r="OE179" s="89">
        <f ca="1">IFERROR(OE155*OE63^2*E3_Parameter!$C$18/(2*OE40),0)</f>
        <v>0</v>
      </c>
      <c r="OF179" s="89">
        <f ca="1">IFERROR(OF155*OF63^2*E3_Parameter!$C$18/(2*OF40),0)</f>
        <v>0</v>
      </c>
      <c r="OG179" s="89">
        <f ca="1">IFERROR(OG155*OG63^2*E3_Parameter!$C$18/(2*OG40),0)</f>
        <v>0</v>
      </c>
      <c r="OH179" s="89">
        <f ca="1">IFERROR(OH155*OH63^2*E3_Parameter!$C$18/(2*OH40),0)</f>
        <v>0</v>
      </c>
      <c r="OI179" s="89">
        <f ca="1">IFERROR(OI155*OI63^2*E3_Parameter!$C$18/(2*OI40),0)</f>
        <v>0</v>
      </c>
      <c r="OJ179" s="89">
        <f ca="1">IFERROR(OJ155*OJ63^2*E3_Parameter!$C$18/(2*OJ40),0)</f>
        <v>0</v>
      </c>
      <c r="OK179" s="89">
        <f ca="1">IFERROR(OK155*OK63^2*E3_Parameter!$C$18/(2*OK40),0)</f>
        <v>0</v>
      </c>
      <c r="OL179" s="89">
        <f ca="1">IFERROR(OL155*OL63^2*E3_Parameter!$C$18/(2*OL40),0)</f>
        <v>0</v>
      </c>
      <c r="OM179" s="89">
        <f ca="1">IFERROR(OM155*OM63^2*E3_Parameter!$C$18/(2*OM40),0)</f>
        <v>0</v>
      </c>
    </row>
    <row r="180" spans="1:403" x14ac:dyDescent="0.3">
      <c r="A180" s="84">
        <v>17</v>
      </c>
      <c r="B180" s="84">
        <v>500</v>
      </c>
      <c r="C180" s="85" t="s">
        <v>88</v>
      </c>
      <c r="D180" s="89">
        <f ca="1">IFERROR(D156*D64^2*E3_Parameter!$C$18/(2*D41),0)</f>
        <v>2.4301058352572878E-2</v>
      </c>
      <c r="E180" s="89">
        <f ca="1">IFERROR(E156*E64^2*E3_Parameter!$C$18/(2*E41),0)</f>
        <v>6.308174077309315E-5</v>
      </c>
      <c r="F180" s="89">
        <f ca="1">IFERROR(F156*F64^2*E3_Parameter!$C$18/(2*F41),0)</f>
        <v>2.3155055187112115E-2</v>
      </c>
      <c r="G180" s="89">
        <f ca="1">IFERROR(G156*G64^2*E3_Parameter!$C$18/(2*G41),0)</f>
        <v>6.7738459174547828E-3</v>
      </c>
      <c r="H180" s="89">
        <f ca="1">IFERROR(H156*H64^2*E3_Parameter!$C$18/(2*H41),0)</f>
        <v>1.4329475946399726E-3</v>
      </c>
      <c r="I180" s="89">
        <f ca="1">IFERROR(I156*I64^2*E3_Parameter!$C$18/(2*I41),0)</f>
        <v>4.5594231270199785E-4</v>
      </c>
      <c r="J180" s="89">
        <f ca="1">IFERROR(J156*J64^2*E3_Parameter!$C$18/(2*J41),0)</f>
        <v>4.5594231270199785E-4</v>
      </c>
      <c r="K180" s="89">
        <f ca="1">IFERROR(K156*K64^2*E3_Parameter!$C$18/(2*K41),0)</f>
        <v>2.8352890393874759E-3</v>
      </c>
      <c r="L180" s="89">
        <f ca="1">IFERROR(L156*L64^2*E3_Parameter!$C$18/(2*L41),0)</f>
        <v>4.5594231270199785E-4</v>
      </c>
      <c r="M180" s="89">
        <f ca="1">IFERROR(M156*M64^2*E3_Parameter!$C$18/(2*M41),0)</f>
        <v>1.4329475946399726E-3</v>
      </c>
      <c r="N180" s="89">
        <f ca="1">IFERROR(N156*N64^2*E3_Parameter!$C$18/(2*N41),0)</f>
        <v>4.5594231270199785E-4</v>
      </c>
      <c r="O180" s="89">
        <f ca="1">IFERROR(O156*O64^2*E3_Parameter!$C$18/(2*O41),0)</f>
        <v>4.5594231270199785E-4</v>
      </c>
      <c r="P180" s="89">
        <f ca="1">IFERROR(P156*P64^2*E3_Parameter!$C$18/(2*P41),0)</f>
        <v>7.1831399625924093E-3</v>
      </c>
      <c r="Q180" s="89">
        <f ca="1">IFERROR(Q156*Q64^2*E3_Parameter!$C$18/(2*Q41),0)</f>
        <v>2.2194404340036863E-3</v>
      </c>
      <c r="R180" s="89">
        <f ca="1">IFERROR(R156*R64^2*E3_Parameter!$C$18/(2*R41),0)</f>
        <v>2.1954637125292044E-3</v>
      </c>
      <c r="S180" s="89">
        <f ca="1">IFERROR(S156*S64^2*E3_Parameter!$C$18/(2*S41),0)</f>
        <v>5.9650939155223926E-4</v>
      </c>
      <c r="T180" s="89">
        <f ca="1">IFERROR(T156*T64^2*E3_Parameter!$C$18/(2*T41),0)</f>
        <v>7.9200647793568511E-4</v>
      </c>
      <c r="U180" s="89">
        <f ca="1">IFERROR(U156*U64^2*E3_Parameter!$C$18/(2*U41),0)</f>
        <v>2.6453602142957285E-4</v>
      </c>
      <c r="V180" s="89">
        <f ca="1">IFERROR(V156*V64^2*E3_Parameter!$C$18/(2*V41),0)</f>
        <v>2.477723986277519E-4</v>
      </c>
      <c r="W180" s="89">
        <f ca="1">IFERROR(W156*W64^2*E3_Parameter!$C$18/(2*W41),0)</f>
        <v>1.1270190542430869E-5</v>
      </c>
      <c r="X180" s="89">
        <f ca="1">IFERROR(X156*X64^2*E3_Parameter!$C$18/(2*X41),0)</f>
        <v>2.0019685007809196E-4</v>
      </c>
      <c r="Y180" s="89">
        <f ca="1">IFERROR(Y156*Y64^2*E3_Parameter!$C$18/(2*Y41),0)</f>
        <v>1.1270190542430869E-5</v>
      </c>
      <c r="Z180" s="89">
        <f ca="1">IFERROR(Z156*Z64^2*E3_Parameter!$C$18/(2*Z41),0)</f>
        <v>1.5680989565848094E-4</v>
      </c>
      <c r="AA180" s="89">
        <f ca="1">IFERROR(AA156*AA64^2*E3_Parameter!$C$18/(2*AA41),0)</f>
        <v>1.1270190542430869E-5</v>
      </c>
      <c r="AB180" s="89">
        <f ca="1">IFERROR(AB156*AB64^2*E3_Parameter!$C$18/(2*AB41),0)</f>
        <v>1.1778741599646219E-4</v>
      </c>
      <c r="AC180" s="89">
        <f ca="1">IFERROR(AC156*AC64^2*E3_Parameter!$C$18/(2*AC41),0)</f>
        <v>1.1270190542430869E-5</v>
      </c>
      <c r="AD180" s="89">
        <f ca="1">IFERROR(AD156*AD64^2*E3_Parameter!$C$18/(2*AD41),0)</f>
        <v>8.3350987143231625E-5</v>
      </c>
      <c r="AE180" s="89">
        <f ca="1">IFERROR(AE156*AE64^2*E3_Parameter!$C$18/(2*AE41),0)</f>
        <v>1.1270190542430869E-5</v>
      </c>
      <c r="AF180" s="89">
        <f ca="1">IFERROR(AF156*AF64^2*E3_Parameter!$C$18/(2*AF41),0)</f>
        <v>5.3793863412887178E-5</v>
      </c>
      <c r="AG180" s="89">
        <f ca="1">IFERROR(AG156*AG64^2*E3_Parameter!$C$18/(2*AG41),0)</f>
        <v>1.1270190542430869E-5</v>
      </c>
      <c r="AH180" s="89">
        <f ca="1">IFERROR(AH156*AH64^2*E3_Parameter!$C$18/(2*AH41),0)</f>
        <v>2.9535474243840326E-5</v>
      </c>
      <c r="AI180" s="89">
        <f ca="1">IFERROR(AI156*AI64^2*E3_Parameter!$C$18/(2*AI41),0)</f>
        <v>1.1270190542430869E-5</v>
      </c>
      <c r="AJ180" s="89">
        <f ca="1">IFERROR(AJ156*AJ64^2*E3_Parameter!$C$18/(2*AJ41),0)</f>
        <v>1.1270190542430869E-5</v>
      </c>
      <c r="AK180" s="89">
        <f ca="1">IFERROR(AK156*AK64^2*E3_Parameter!$C$18/(2*AK41),0)</f>
        <v>0</v>
      </c>
      <c r="AL180" s="89">
        <f ca="1">IFERROR(AL156*AL64^2*E3_Parameter!$C$18/(2*AL41),0)</f>
        <v>0</v>
      </c>
      <c r="AM180" s="89">
        <f ca="1">IFERROR(AM156*AM64^2*E3_Parameter!$C$18/(2*AM41),0)</f>
        <v>0</v>
      </c>
      <c r="AN180" s="89">
        <f ca="1">IFERROR(AN156*AN64^2*E3_Parameter!$C$18/(2*AN41),0)</f>
        <v>0</v>
      </c>
      <c r="AO180" s="89">
        <f ca="1">IFERROR(AO156*AO64^2*E3_Parameter!$C$18/(2*AO41),0)</f>
        <v>0</v>
      </c>
      <c r="AP180" s="89">
        <f ca="1">IFERROR(AP156*AP64^2*E3_Parameter!$C$18/(2*AP41),0)</f>
        <v>0</v>
      </c>
      <c r="AQ180" s="89">
        <f ca="1">IFERROR(AQ156*AQ64^2*E3_Parameter!$C$18/(2*AQ41),0)</f>
        <v>0</v>
      </c>
      <c r="AR180" s="89">
        <f ca="1">IFERROR(AR156*AR64^2*E3_Parameter!$C$18/(2*AR41),0)</f>
        <v>0</v>
      </c>
      <c r="AS180" s="89">
        <f ca="1">IFERROR(AS156*AS64^2*E3_Parameter!$C$18/(2*AS41),0)</f>
        <v>0</v>
      </c>
      <c r="AT180" s="89">
        <f ca="1">IFERROR(AT156*AT64^2*E3_Parameter!$C$18/(2*AT41),0)</f>
        <v>0</v>
      </c>
      <c r="AU180" s="89">
        <f ca="1">IFERROR(AU156*AU64^2*E3_Parameter!$C$18/(2*AU41),0)</f>
        <v>0</v>
      </c>
      <c r="AV180" s="89">
        <f ca="1">IFERROR(AV156*AV64^2*E3_Parameter!$C$18/(2*AV41),0)</f>
        <v>0</v>
      </c>
      <c r="AW180" s="89">
        <f ca="1">IFERROR(AW156*AW64^2*E3_Parameter!$C$18/(2*AW41),0)</f>
        <v>0</v>
      </c>
      <c r="AX180" s="89">
        <f ca="1">IFERROR(AX156*AX64^2*E3_Parameter!$C$18/(2*AX41),0)</f>
        <v>0</v>
      </c>
      <c r="AY180" s="89">
        <f ca="1">IFERROR(AY156*AY64^2*E3_Parameter!$C$18/(2*AY41),0)</f>
        <v>0</v>
      </c>
      <c r="AZ180" s="89">
        <f ca="1">IFERROR(AZ156*AZ64^2*E3_Parameter!$C$18/(2*AZ41),0)</f>
        <v>0</v>
      </c>
      <c r="BA180" s="89">
        <f ca="1">IFERROR(BA156*BA64^2*E3_Parameter!$C$18/(2*BA41),0)</f>
        <v>0</v>
      </c>
      <c r="BB180" s="89">
        <f ca="1">IFERROR(BB156*BB64^2*E3_Parameter!$C$18/(2*BB41),0)</f>
        <v>0</v>
      </c>
      <c r="BC180" s="89">
        <f ca="1">IFERROR(BC156*BC64^2*E3_Parameter!$C$18/(2*BC41),0)</f>
        <v>0</v>
      </c>
      <c r="BD180" s="89">
        <f ca="1">IFERROR(BD156*BD64^2*E3_Parameter!$C$18/(2*BD41),0)</f>
        <v>0</v>
      </c>
      <c r="BE180" s="89">
        <f ca="1">IFERROR(BE156*BE64^2*E3_Parameter!$C$18/(2*BE41),0)</f>
        <v>0</v>
      </c>
      <c r="BF180" s="89">
        <f ca="1">IFERROR(BF156*BF64^2*E3_Parameter!$C$18/(2*BF41),0)</f>
        <v>0</v>
      </c>
      <c r="BG180" s="89">
        <f ca="1">IFERROR(BG156*BG64^2*E3_Parameter!$C$18/(2*BG41),0)</f>
        <v>0</v>
      </c>
      <c r="BH180" s="89">
        <f ca="1">IFERROR(BH156*BH64^2*E3_Parameter!$C$18/(2*BH41),0)</f>
        <v>0</v>
      </c>
      <c r="BI180" s="89">
        <f ca="1">IFERROR(BI156*BI64^2*E3_Parameter!$C$18/(2*BI41),0)</f>
        <v>0</v>
      </c>
      <c r="BJ180" s="89">
        <f ca="1">IFERROR(BJ156*BJ64^2*E3_Parameter!$C$18/(2*BJ41),0)</f>
        <v>0</v>
      </c>
      <c r="BK180" s="89">
        <f ca="1">IFERROR(BK156*BK64^2*E3_Parameter!$C$18/(2*BK41),0)</f>
        <v>0</v>
      </c>
      <c r="BL180" s="89">
        <f ca="1">IFERROR(BL156*BL64^2*E3_Parameter!$C$18/(2*BL41),0)</f>
        <v>0</v>
      </c>
      <c r="BM180" s="89">
        <f ca="1">IFERROR(BM156*BM64^2*E3_Parameter!$C$18/(2*BM41),0)</f>
        <v>0</v>
      </c>
      <c r="BN180" s="89">
        <f ca="1">IFERROR(BN156*BN64^2*E3_Parameter!$C$18/(2*BN41),0)</f>
        <v>0</v>
      </c>
      <c r="BO180" s="89">
        <f ca="1">IFERROR(BO156*BO64^2*E3_Parameter!$C$18/(2*BO41),0)</f>
        <v>0</v>
      </c>
      <c r="BP180" s="89">
        <f ca="1">IFERROR(BP156*BP64^2*E3_Parameter!$C$18/(2*BP41),0)</f>
        <v>0</v>
      </c>
      <c r="BQ180" s="89">
        <f ca="1">IFERROR(BQ156*BQ64^2*E3_Parameter!$C$18/(2*BQ41),0)</f>
        <v>0</v>
      </c>
      <c r="BR180" s="89">
        <f ca="1">IFERROR(BR156*BR64^2*E3_Parameter!$C$18/(2*BR41),0)</f>
        <v>0</v>
      </c>
      <c r="BS180" s="89">
        <f ca="1">IFERROR(BS156*BS64^2*E3_Parameter!$C$18/(2*BS41),0)</f>
        <v>0</v>
      </c>
      <c r="BT180" s="89">
        <f ca="1">IFERROR(BT156*BT64^2*E3_Parameter!$C$18/(2*BT41),0)</f>
        <v>0</v>
      </c>
      <c r="BU180" s="89">
        <f ca="1">IFERROR(BU156*BU64^2*E3_Parameter!$C$18/(2*BU41),0)</f>
        <v>0</v>
      </c>
      <c r="BV180" s="89">
        <f ca="1">IFERROR(BV156*BV64^2*E3_Parameter!$C$18/(2*BV41),0)</f>
        <v>0</v>
      </c>
      <c r="BW180" s="89">
        <f ca="1">IFERROR(BW156*BW64^2*E3_Parameter!$C$18/(2*BW41),0)</f>
        <v>0</v>
      </c>
      <c r="BX180" s="89">
        <f ca="1">IFERROR(BX156*BX64^2*E3_Parameter!$C$18/(2*BX41),0)</f>
        <v>0</v>
      </c>
      <c r="BY180" s="89">
        <f ca="1">IFERROR(BY156*BY64^2*E3_Parameter!$C$18/(2*BY41),0)</f>
        <v>0</v>
      </c>
      <c r="BZ180" s="89">
        <f ca="1">IFERROR(BZ156*BZ64^2*E3_Parameter!$C$18/(2*BZ41),0)</f>
        <v>0</v>
      </c>
      <c r="CA180" s="89">
        <f ca="1">IFERROR(CA156*CA64^2*E3_Parameter!$C$18/(2*CA41),0)</f>
        <v>0</v>
      </c>
      <c r="CB180" s="89">
        <f ca="1">IFERROR(CB156*CB64^2*E3_Parameter!$C$18/(2*CB41),0)</f>
        <v>0</v>
      </c>
      <c r="CC180" s="89">
        <f ca="1">IFERROR(CC156*CC64^2*E3_Parameter!$C$18/(2*CC41),0)</f>
        <v>0</v>
      </c>
      <c r="CD180" s="89">
        <f ca="1">IFERROR(CD156*CD64^2*E3_Parameter!$C$18/(2*CD41),0)</f>
        <v>0</v>
      </c>
      <c r="CE180" s="89">
        <f ca="1">IFERROR(CE156*CE64^2*E3_Parameter!$C$18/(2*CE41),0)</f>
        <v>0</v>
      </c>
      <c r="CF180" s="89">
        <f ca="1">IFERROR(CF156*CF64^2*E3_Parameter!$C$18/(2*CF41),0)</f>
        <v>0</v>
      </c>
      <c r="CG180" s="89">
        <f ca="1">IFERROR(CG156*CG64^2*E3_Parameter!$C$18/(2*CG41),0)</f>
        <v>0</v>
      </c>
      <c r="CH180" s="89">
        <f ca="1">IFERROR(CH156*CH64^2*E3_Parameter!$C$18/(2*CH41),0)</f>
        <v>0</v>
      </c>
      <c r="CI180" s="89">
        <f ca="1">IFERROR(CI156*CI64^2*E3_Parameter!$C$18/(2*CI41),0)</f>
        <v>0</v>
      </c>
      <c r="CJ180" s="89">
        <f ca="1">IFERROR(CJ156*CJ64^2*E3_Parameter!$C$18/(2*CJ41),0)</f>
        <v>0</v>
      </c>
      <c r="CK180" s="89">
        <f ca="1">IFERROR(CK156*CK64^2*E3_Parameter!$C$18/(2*CK41),0)</f>
        <v>0</v>
      </c>
      <c r="CL180" s="89">
        <f ca="1">IFERROR(CL156*CL64^2*E3_Parameter!$C$18/(2*CL41),0)</f>
        <v>0</v>
      </c>
      <c r="CM180" s="89">
        <f ca="1">IFERROR(CM156*CM64^2*E3_Parameter!$C$18/(2*CM41),0)</f>
        <v>0</v>
      </c>
      <c r="CN180" s="89">
        <f ca="1">IFERROR(CN156*CN64^2*E3_Parameter!$C$18/(2*CN41),0)</f>
        <v>0</v>
      </c>
      <c r="CO180" s="89">
        <f ca="1">IFERROR(CO156*CO64^2*E3_Parameter!$C$18/(2*CO41),0)</f>
        <v>0</v>
      </c>
      <c r="CP180" s="89">
        <f ca="1">IFERROR(CP156*CP64^2*E3_Parameter!$C$18/(2*CP41),0)</f>
        <v>0</v>
      </c>
      <c r="CQ180" s="89">
        <f ca="1">IFERROR(CQ156*CQ64^2*E3_Parameter!$C$18/(2*CQ41),0)</f>
        <v>0</v>
      </c>
      <c r="CR180" s="89">
        <f ca="1">IFERROR(CR156*CR64^2*E3_Parameter!$C$18/(2*CR41),0)</f>
        <v>0</v>
      </c>
      <c r="CS180" s="89">
        <f ca="1">IFERROR(CS156*CS64^2*E3_Parameter!$C$18/(2*CS41),0)</f>
        <v>0</v>
      </c>
      <c r="CT180" s="89">
        <f ca="1">IFERROR(CT156*CT64^2*E3_Parameter!$C$18/(2*CT41),0)</f>
        <v>0</v>
      </c>
      <c r="CU180" s="89">
        <f ca="1">IFERROR(CU156*CU64^2*E3_Parameter!$C$18/(2*CU41),0)</f>
        <v>0</v>
      </c>
      <c r="CV180" s="89">
        <f ca="1">IFERROR(CV156*CV64^2*E3_Parameter!$C$18/(2*CV41),0)</f>
        <v>0</v>
      </c>
      <c r="CW180" s="89">
        <f ca="1">IFERROR(CW156*CW64^2*E3_Parameter!$C$18/(2*CW41),0)</f>
        <v>0</v>
      </c>
      <c r="CX180" s="89">
        <f ca="1">IFERROR(CX156*CX64^2*E3_Parameter!$C$18/(2*CX41),0)</f>
        <v>0</v>
      </c>
      <c r="CY180" s="89">
        <f ca="1">IFERROR(CY156*CY64^2*E3_Parameter!$C$18/(2*CY41),0)</f>
        <v>0</v>
      </c>
      <c r="CZ180" s="89">
        <f ca="1">IFERROR(CZ156*CZ64^2*E3_Parameter!$C$18/(2*CZ41),0)</f>
        <v>0</v>
      </c>
      <c r="DA180" s="89">
        <f ca="1">IFERROR(DA156*DA64^2*E3_Parameter!$C$18/(2*DA41),0)</f>
        <v>0</v>
      </c>
      <c r="DB180" s="89">
        <f ca="1">IFERROR(DB156*DB64^2*E3_Parameter!$C$18/(2*DB41),0)</f>
        <v>0</v>
      </c>
      <c r="DC180" s="89">
        <f ca="1">IFERROR(DC156*DC64^2*E3_Parameter!$C$18/(2*DC41),0)</f>
        <v>0</v>
      </c>
      <c r="DD180" s="89">
        <f ca="1">IFERROR(DD156*DD64^2*E3_Parameter!$C$18/(2*DD41),0)</f>
        <v>0</v>
      </c>
      <c r="DE180" s="89">
        <f ca="1">IFERROR(DE156*DE64^2*E3_Parameter!$C$18/(2*DE41),0)</f>
        <v>0</v>
      </c>
      <c r="DF180" s="89">
        <f ca="1">IFERROR(DF156*DF64^2*E3_Parameter!$C$18/(2*DF41),0)</f>
        <v>0</v>
      </c>
      <c r="DG180" s="89">
        <f ca="1">IFERROR(DG156*DG64^2*E3_Parameter!$C$18/(2*DG41),0)</f>
        <v>0</v>
      </c>
      <c r="DH180" s="89">
        <f ca="1">IFERROR(DH156*DH64^2*E3_Parameter!$C$18/(2*DH41),0)</f>
        <v>0</v>
      </c>
      <c r="DI180" s="89">
        <f ca="1">IFERROR(DI156*DI64^2*E3_Parameter!$C$18/(2*DI41),0)</f>
        <v>0</v>
      </c>
      <c r="DJ180" s="89">
        <f ca="1">IFERROR(DJ156*DJ64^2*E3_Parameter!$C$18/(2*DJ41),0)</f>
        <v>0</v>
      </c>
      <c r="DK180" s="89">
        <f ca="1">IFERROR(DK156*DK64^2*E3_Parameter!$C$18/(2*DK41),0)</f>
        <v>0</v>
      </c>
      <c r="DL180" s="89">
        <f ca="1">IFERROR(DL156*DL64^2*E3_Parameter!$C$18/(2*DL41),0)</f>
        <v>0</v>
      </c>
      <c r="DM180" s="89">
        <f ca="1">IFERROR(DM156*DM64^2*E3_Parameter!$C$18/(2*DM41),0)</f>
        <v>0</v>
      </c>
      <c r="DN180" s="89">
        <f ca="1">IFERROR(DN156*DN64^2*E3_Parameter!$C$18/(2*DN41),0)</f>
        <v>0</v>
      </c>
      <c r="DO180" s="89">
        <f ca="1">IFERROR(DO156*DO64^2*E3_Parameter!$C$18/(2*DO41),0)</f>
        <v>0</v>
      </c>
      <c r="DP180" s="89">
        <f ca="1">IFERROR(DP156*DP64^2*E3_Parameter!$C$18/(2*DP41),0)</f>
        <v>0</v>
      </c>
      <c r="DQ180" s="89">
        <f ca="1">IFERROR(DQ156*DQ64^2*E3_Parameter!$C$18/(2*DQ41),0)</f>
        <v>0</v>
      </c>
      <c r="DR180" s="89">
        <f ca="1">IFERROR(DR156*DR64^2*E3_Parameter!$C$18/(2*DR41),0)</f>
        <v>0</v>
      </c>
      <c r="DS180" s="89">
        <f ca="1">IFERROR(DS156*DS64^2*E3_Parameter!$C$18/(2*DS41),0)</f>
        <v>0</v>
      </c>
      <c r="DT180" s="89">
        <f ca="1">IFERROR(DT156*DT64^2*E3_Parameter!$C$18/(2*DT41),0)</f>
        <v>0</v>
      </c>
      <c r="DU180" s="89">
        <f ca="1">IFERROR(DU156*DU64^2*E3_Parameter!$C$18/(2*DU41),0)</f>
        <v>0</v>
      </c>
      <c r="DV180" s="89">
        <f ca="1">IFERROR(DV156*DV64^2*E3_Parameter!$C$18/(2*DV41),0)</f>
        <v>0</v>
      </c>
      <c r="DW180" s="89">
        <f ca="1">IFERROR(DW156*DW64^2*E3_Parameter!$C$18/(2*DW41),0)</f>
        <v>0</v>
      </c>
      <c r="DX180" s="89">
        <f ca="1">IFERROR(DX156*DX64^2*E3_Parameter!$C$18/(2*DX41),0)</f>
        <v>0</v>
      </c>
      <c r="DY180" s="89">
        <f ca="1">IFERROR(DY156*DY64^2*E3_Parameter!$C$18/(2*DY41),0)</f>
        <v>0</v>
      </c>
      <c r="DZ180" s="89">
        <f ca="1">IFERROR(DZ156*DZ64^2*E3_Parameter!$C$18/(2*DZ41),0)</f>
        <v>0</v>
      </c>
      <c r="EA180" s="89">
        <f ca="1">IFERROR(EA156*EA64^2*E3_Parameter!$C$18/(2*EA41),0)</f>
        <v>0</v>
      </c>
      <c r="EB180" s="89">
        <f ca="1">IFERROR(EB156*EB64^2*E3_Parameter!$C$18/(2*EB41),0)</f>
        <v>0</v>
      </c>
      <c r="EC180" s="89">
        <f ca="1">IFERROR(EC156*EC64^2*E3_Parameter!$C$18/(2*EC41),0)</f>
        <v>0</v>
      </c>
      <c r="ED180" s="89">
        <f ca="1">IFERROR(ED156*ED64^2*E3_Parameter!$C$18/(2*ED41),0)</f>
        <v>0</v>
      </c>
      <c r="EE180" s="89">
        <f ca="1">IFERROR(EE156*EE64^2*E3_Parameter!$C$18/(2*EE41),0)</f>
        <v>0</v>
      </c>
      <c r="EF180" s="89">
        <f ca="1">IFERROR(EF156*EF64^2*E3_Parameter!$C$18/(2*EF41),0)</f>
        <v>0</v>
      </c>
      <c r="EG180" s="89">
        <f ca="1">IFERROR(EG156*EG64^2*E3_Parameter!$C$18/(2*EG41),0)</f>
        <v>0</v>
      </c>
      <c r="EH180" s="89">
        <f ca="1">IFERROR(EH156*EH64^2*E3_Parameter!$C$18/(2*EH41),0)</f>
        <v>0</v>
      </c>
      <c r="EI180" s="89">
        <f ca="1">IFERROR(EI156*EI64^2*E3_Parameter!$C$18/(2*EI41),0)</f>
        <v>0</v>
      </c>
      <c r="EJ180" s="89">
        <f ca="1">IFERROR(EJ156*EJ64^2*E3_Parameter!$C$18/(2*EJ41),0)</f>
        <v>0</v>
      </c>
      <c r="EK180" s="89">
        <f ca="1">IFERROR(EK156*EK64^2*E3_Parameter!$C$18/(2*EK41),0)</f>
        <v>0</v>
      </c>
      <c r="EL180" s="89">
        <f ca="1">IFERROR(EL156*EL64^2*E3_Parameter!$C$18/(2*EL41),0)</f>
        <v>0</v>
      </c>
      <c r="EM180" s="89">
        <f ca="1">IFERROR(EM156*EM64^2*E3_Parameter!$C$18/(2*EM41),0)</f>
        <v>0</v>
      </c>
      <c r="EN180" s="89">
        <f ca="1">IFERROR(EN156*EN64^2*E3_Parameter!$C$18/(2*EN41),0)</f>
        <v>0</v>
      </c>
      <c r="EO180" s="89">
        <f ca="1">IFERROR(EO156*EO64^2*E3_Parameter!$C$18/(2*EO41),0)</f>
        <v>0</v>
      </c>
      <c r="EP180" s="89">
        <f ca="1">IFERROR(EP156*EP64^2*E3_Parameter!$C$18/(2*EP41),0)</f>
        <v>0</v>
      </c>
      <c r="EQ180" s="89">
        <f ca="1">IFERROR(EQ156*EQ64^2*E3_Parameter!$C$18/(2*EQ41),0)</f>
        <v>0</v>
      </c>
      <c r="ER180" s="89">
        <f ca="1">IFERROR(ER156*ER64^2*E3_Parameter!$C$18/(2*ER41),0)</f>
        <v>0</v>
      </c>
      <c r="ES180" s="89">
        <f ca="1">IFERROR(ES156*ES64^2*E3_Parameter!$C$18/(2*ES41),0)</f>
        <v>0</v>
      </c>
      <c r="ET180" s="89">
        <f ca="1">IFERROR(ET156*ET64^2*E3_Parameter!$C$18/(2*ET41),0)</f>
        <v>0</v>
      </c>
      <c r="EU180" s="89">
        <f ca="1">IFERROR(EU156*EU64^2*E3_Parameter!$C$18/(2*EU41),0)</f>
        <v>0</v>
      </c>
      <c r="EV180" s="89">
        <f ca="1">IFERROR(EV156*EV64^2*E3_Parameter!$C$18/(2*EV41),0)</f>
        <v>0</v>
      </c>
      <c r="EW180" s="89">
        <f ca="1">IFERROR(EW156*EW64^2*E3_Parameter!$C$18/(2*EW41),0)</f>
        <v>0</v>
      </c>
      <c r="EX180" s="89">
        <f ca="1">IFERROR(EX156*EX64^2*E3_Parameter!$C$18/(2*EX41),0)</f>
        <v>0</v>
      </c>
      <c r="EY180" s="89">
        <f ca="1">IFERROR(EY156*EY64^2*E3_Parameter!$C$18/(2*EY41),0)</f>
        <v>0</v>
      </c>
      <c r="EZ180" s="89">
        <f ca="1">IFERROR(EZ156*EZ64^2*E3_Parameter!$C$18/(2*EZ41),0)</f>
        <v>0</v>
      </c>
      <c r="FA180" s="89">
        <f ca="1">IFERROR(FA156*FA64^2*E3_Parameter!$C$18/(2*FA41),0)</f>
        <v>0</v>
      </c>
      <c r="FB180" s="89">
        <f ca="1">IFERROR(FB156*FB64^2*E3_Parameter!$C$18/(2*FB41),0)</f>
        <v>0</v>
      </c>
      <c r="FC180" s="89">
        <f ca="1">IFERROR(FC156*FC64^2*E3_Parameter!$C$18/(2*FC41),0)</f>
        <v>0</v>
      </c>
      <c r="FD180" s="89">
        <f ca="1">IFERROR(FD156*FD64^2*E3_Parameter!$C$18/(2*FD41),0)</f>
        <v>0</v>
      </c>
      <c r="FE180" s="89">
        <f ca="1">IFERROR(FE156*FE64^2*E3_Parameter!$C$18/(2*FE41),0)</f>
        <v>0</v>
      </c>
      <c r="FF180" s="89">
        <f ca="1">IFERROR(FF156*FF64^2*E3_Parameter!$C$18/(2*FF41),0)</f>
        <v>0</v>
      </c>
      <c r="FG180" s="89">
        <f ca="1">IFERROR(FG156*FG64^2*E3_Parameter!$C$18/(2*FG41),0)</f>
        <v>0</v>
      </c>
      <c r="FH180" s="89">
        <f ca="1">IFERROR(FH156*FH64^2*E3_Parameter!$C$18/(2*FH41),0)</f>
        <v>0</v>
      </c>
      <c r="FI180" s="89">
        <f ca="1">IFERROR(FI156*FI64^2*E3_Parameter!$C$18/(2*FI41),0)</f>
        <v>0</v>
      </c>
      <c r="FJ180" s="89">
        <f ca="1">IFERROR(FJ156*FJ64^2*E3_Parameter!$C$18/(2*FJ41),0)</f>
        <v>0</v>
      </c>
      <c r="FK180" s="89">
        <f ca="1">IFERROR(FK156*FK64^2*E3_Parameter!$C$18/(2*FK41),0)</f>
        <v>0</v>
      </c>
      <c r="FL180" s="89">
        <f ca="1">IFERROR(FL156*FL64^2*E3_Parameter!$C$18/(2*FL41),0)</f>
        <v>0</v>
      </c>
      <c r="FM180" s="89">
        <f ca="1">IFERROR(FM156*FM64^2*E3_Parameter!$C$18/(2*FM41),0)</f>
        <v>0</v>
      </c>
      <c r="FN180" s="89">
        <f ca="1">IFERROR(FN156*FN64^2*E3_Parameter!$C$18/(2*FN41),0)</f>
        <v>0</v>
      </c>
      <c r="FO180" s="89">
        <f ca="1">IFERROR(FO156*FO64^2*E3_Parameter!$C$18/(2*FO41),0)</f>
        <v>0</v>
      </c>
      <c r="FP180" s="89">
        <f ca="1">IFERROR(FP156*FP64^2*E3_Parameter!$C$18/(2*FP41),0)</f>
        <v>0</v>
      </c>
      <c r="FQ180" s="89">
        <f ca="1">IFERROR(FQ156*FQ64^2*E3_Parameter!$C$18/(2*FQ41),0)</f>
        <v>0</v>
      </c>
      <c r="FR180" s="89">
        <f ca="1">IFERROR(FR156*FR64^2*E3_Parameter!$C$18/(2*FR41),0)</f>
        <v>0</v>
      </c>
      <c r="FS180" s="89">
        <f ca="1">IFERROR(FS156*FS64^2*E3_Parameter!$C$18/(2*FS41),0)</f>
        <v>0</v>
      </c>
      <c r="FT180" s="89">
        <f ca="1">IFERROR(FT156*FT64^2*E3_Parameter!$C$18/(2*FT41),0)</f>
        <v>0</v>
      </c>
      <c r="FU180" s="89">
        <f ca="1">IFERROR(FU156*FU64^2*E3_Parameter!$C$18/(2*FU41),0)</f>
        <v>0</v>
      </c>
      <c r="FV180" s="89">
        <f ca="1">IFERROR(FV156*FV64^2*E3_Parameter!$C$18/(2*FV41),0)</f>
        <v>0</v>
      </c>
      <c r="FW180" s="89">
        <f ca="1">IFERROR(FW156*FW64^2*E3_Parameter!$C$18/(2*FW41),0)</f>
        <v>0</v>
      </c>
      <c r="FX180" s="89">
        <f ca="1">IFERROR(FX156*FX64^2*E3_Parameter!$C$18/(2*FX41),0)</f>
        <v>0</v>
      </c>
      <c r="FY180" s="89">
        <f ca="1">IFERROR(FY156*FY64^2*E3_Parameter!$C$18/(2*FY41),0)</f>
        <v>0</v>
      </c>
      <c r="FZ180" s="89">
        <f ca="1">IFERROR(FZ156*FZ64^2*E3_Parameter!$C$18/(2*FZ41),0)</f>
        <v>0</v>
      </c>
      <c r="GA180" s="89">
        <f ca="1">IFERROR(GA156*GA64^2*E3_Parameter!$C$18/(2*GA41),0)</f>
        <v>0</v>
      </c>
      <c r="GB180" s="89">
        <f ca="1">IFERROR(GB156*GB64^2*E3_Parameter!$C$18/(2*GB41),0)</f>
        <v>0</v>
      </c>
      <c r="GC180" s="89">
        <f ca="1">IFERROR(GC156*GC64^2*E3_Parameter!$C$18/(2*GC41),0)</f>
        <v>0</v>
      </c>
      <c r="GD180" s="89">
        <f ca="1">IFERROR(GD156*GD64^2*E3_Parameter!$C$18/(2*GD41),0)</f>
        <v>0</v>
      </c>
      <c r="GE180" s="89">
        <f ca="1">IFERROR(GE156*GE64^2*E3_Parameter!$C$18/(2*GE41),0)</f>
        <v>0</v>
      </c>
      <c r="GF180" s="89">
        <f ca="1">IFERROR(GF156*GF64^2*E3_Parameter!$C$18/(2*GF41),0)</f>
        <v>0</v>
      </c>
      <c r="GG180" s="89">
        <f ca="1">IFERROR(GG156*GG64^2*E3_Parameter!$C$18/(2*GG41),0)</f>
        <v>0</v>
      </c>
      <c r="GH180" s="89">
        <f ca="1">IFERROR(GH156*GH64^2*E3_Parameter!$C$18/(2*GH41),0)</f>
        <v>0</v>
      </c>
      <c r="GI180" s="89">
        <f ca="1">IFERROR(GI156*GI64^2*E3_Parameter!$C$18/(2*GI41),0)</f>
        <v>0</v>
      </c>
      <c r="GJ180" s="89">
        <f ca="1">IFERROR(GJ156*GJ64^2*E3_Parameter!$C$18/(2*GJ41),0)</f>
        <v>0</v>
      </c>
      <c r="GK180" s="89">
        <f ca="1">IFERROR(GK156*GK64^2*E3_Parameter!$C$18/(2*GK41),0)</f>
        <v>0</v>
      </c>
      <c r="GL180" s="89">
        <f ca="1">IFERROR(GL156*GL64^2*E3_Parameter!$C$18/(2*GL41),0)</f>
        <v>0</v>
      </c>
      <c r="GM180" s="89">
        <f ca="1">IFERROR(GM156*GM64^2*E3_Parameter!$C$18/(2*GM41),0)</f>
        <v>0</v>
      </c>
      <c r="GN180" s="89">
        <f ca="1">IFERROR(GN156*GN64^2*E3_Parameter!$C$18/(2*GN41),0)</f>
        <v>0</v>
      </c>
      <c r="GO180" s="89">
        <f ca="1">IFERROR(GO156*GO64^2*E3_Parameter!$C$18/(2*GO41),0)</f>
        <v>0</v>
      </c>
      <c r="GP180" s="89">
        <f ca="1">IFERROR(GP156*GP64^2*E3_Parameter!$C$18/(2*GP41),0)</f>
        <v>0</v>
      </c>
      <c r="GQ180" s="89">
        <f ca="1">IFERROR(GQ156*GQ64^2*E3_Parameter!$C$18/(2*GQ41),0)</f>
        <v>0</v>
      </c>
      <c r="GR180" s="89">
        <f ca="1">IFERROR(GR156*GR64^2*E3_Parameter!$C$18/(2*GR41),0)</f>
        <v>0</v>
      </c>
      <c r="GS180" s="89">
        <f ca="1">IFERROR(GS156*GS64^2*E3_Parameter!$C$18/(2*GS41),0)</f>
        <v>0</v>
      </c>
      <c r="GT180" s="89">
        <f ca="1">IFERROR(GT156*GT64^2*E3_Parameter!$C$18/(2*GT41),0)</f>
        <v>0</v>
      </c>
      <c r="GU180" s="89">
        <f ca="1">IFERROR(GU156*GU64^2*E3_Parameter!$C$18/(2*GU41),0)</f>
        <v>0</v>
      </c>
      <c r="GV180" s="89">
        <f ca="1">IFERROR(GV156*GV64^2*E3_Parameter!$C$18/(2*GV41),0)</f>
        <v>0</v>
      </c>
      <c r="GW180" s="89">
        <f ca="1">IFERROR(GW156*GW64^2*E3_Parameter!$C$18/(2*GW41),0)</f>
        <v>0</v>
      </c>
      <c r="GX180" s="89">
        <f ca="1">IFERROR(GX156*GX64^2*E3_Parameter!$C$18/(2*GX41),0)</f>
        <v>0</v>
      </c>
      <c r="GY180" s="89">
        <f ca="1">IFERROR(GY156*GY64^2*E3_Parameter!$C$18/(2*GY41),0)</f>
        <v>0</v>
      </c>
      <c r="GZ180" s="89">
        <f ca="1">IFERROR(GZ156*GZ64^2*E3_Parameter!$C$18/(2*GZ41),0)</f>
        <v>0</v>
      </c>
      <c r="HA180" s="89">
        <f ca="1">IFERROR(HA156*HA64^2*E3_Parameter!$C$18/(2*HA41),0)</f>
        <v>0</v>
      </c>
      <c r="HB180" s="89">
        <f ca="1">IFERROR(HB156*HB64^2*E3_Parameter!$C$18/(2*HB41),0)</f>
        <v>0</v>
      </c>
      <c r="HC180" s="89">
        <f ca="1">IFERROR(HC156*HC64^2*E3_Parameter!$C$18/(2*HC41),0)</f>
        <v>0</v>
      </c>
      <c r="HD180" s="89">
        <f ca="1">IFERROR(HD156*HD64^2*E3_Parameter!$C$18/(2*HD41),0)</f>
        <v>0</v>
      </c>
      <c r="HE180" s="89">
        <f ca="1">IFERROR(HE156*HE64^2*E3_Parameter!$C$18/(2*HE41),0)</f>
        <v>0</v>
      </c>
      <c r="HF180" s="89">
        <f ca="1">IFERROR(HF156*HF64^2*E3_Parameter!$C$18/(2*HF41),0)</f>
        <v>0</v>
      </c>
      <c r="HG180" s="89">
        <f ca="1">IFERROR(HG156*HG64^2*E3_Parameter!$C$18/(2*HG41),0)</f>
        <v>0</v>
      </c>
      <c r="HH180" s="89">
        <f ca="1">IFERROR(HH156*HH64^2*E3_Parameter!$C$18/(2*HH41),0)</f>
        <v>0</v>
      </c>
      <c r="HI180" s="89">
        <f ca="1">IFERROR(HI156*HI64^2*E3_Parameter!$C$18/(2*HI41),0)</f>
        <v>0</v>
      </c>
      <c r="HJ180" s="89">
        <f ca="1">IFERROR(HJ156*HJ64^2*E3_Parameter!$C$18/(2*HJ41),0)</f>
        <v>0</v>
      </c>
      <c r="HK180" s="89">
        <f ca="1">IFERROR(HK156*HK64^2*E3_Parameter!$C$18/(2*HK41),0)</f>
        <v>0</v>
      </c>
      <c r="HL180" s="89">
        <f ca="1">IFERROR(HL156*HL64^2*E3_Parameter!$C$18/(2*HL41),0)</f>
        <v>0</v>
      </c>
      <c r="HM180" s="89">
        <f ca="1">IFERROR(HM156*HM64^2*E3_Parameter!$C$18/(2*HM41),0)</f>
        <v>0</v>
      </c>
      <c r="HN180" s="89">
        <f ca="1">IFERROR(HN156*HN64^2*E3_Parameter!$C$18/(2*HN41),0)</f>
        <v>0</v>
      </c>
      <c r="HO180" s="89">
        <f ca="1">IFERROR(HO156*HO64^2*E3_Parameter!$C$18/(2*HO41),0)</f>
        <v>0</v>
      </c>
      <c r="HP180" s="89">
        <f ca="1">IFERROR(HP156*HP64^2*E3_Parameter!$C$18/(2*HP41),0)</f>
        <v>0</v>
      </c>
      <c r="HQ180" s="89">
        <f ca="1">IFERROR(HQ156*HQ64^2*E3_Parameter!$C$18/(2*HQ41),0)</f>
        <v>0</v>
      </c>
      <c r="HR180" s="89">
        <f ca="1">IFERROR(HR156*HR64^2*E3_Parameter!$C$18/(2*HR41),0)</f>
        <v>0</v>
      </c>
      <c r="HS180" s="89">
        <f ca="1">IFERROR(HS156*HS64^2*E3_Parameter!$C$18/(2*HS41),0)</f>
        <v>0</v>
      </c>
      <c r="HT180" s="89">
        <f ca="1">IFERROR(HT156*HT64^2*E3_Parameter!$C$18/(2*HT41),0)</f>
        <v>0</v>
      </c>
      <c r="HU180" s="89">
        <f ca="1">IFERROR(HU156*HU64^2*E3_Parameter!$C$18/(2*HU41),0)</f>
        <v>0</v>
      </c>
      <c r="HV180" s="89">
        <f ca="1">IFERROR(HV156*HV64^2*E3_Parameter!$C$18/(2*HV41),0)</f>
        <v>0</v>
      </c>
      <c r="HW180" s="89">
        <f ca="1">IFERROR(HW156*HW64^2*E3_Parameter!$C$18/(2*HW41),0)</f>
        <v>0</v>
      </c>
      <c r="HX180" s="89">
        <f ca="1">IFERROR(HX156*HX64^2*E3_Parameter!$C$18/(2*HX41),0)</f>
        <v>0</v>
      </c>
      <c r="HY180" s="89">
        <f ca="1">IFERROR(HY156*HY64^2*E3_Parameter!$C$18/(2*HY41),0)</f>
        <v>0</v>
      </c>
      <c r="HZ180" s="89">
        <f ca="1">IFERROR(HZ156*HZ64^2*E3_Parameter!$C$18/(2*HZ41),0)</f>
        <v>0</v>
      </c>
      <c r="IA180" s="89">
        <f ca="1">IFERROR(IA156*IA64^2*E3_Parameter!$C$18/(2*IA41),0)</f>
        <v>0</v>
      </c>
      <c r="IB180" s="89">
        <f ca="1">IFERROR(IB156*IB64^2*E3_Parameter!$C$18/(2*IB41),0)</f>
        <v>0</v>
      </c>
      <c r="IC180" s="89">
        <f ca="1">IFERROR(IC156*IC64^2*E3_Parameter!$C$18/(2*IC41),0)</f>
        <v>0</v>
      </c>
      <c r="ID180" s="89">
        <f ca="1">IFERROR(ID156*ID64^2*E3_Parameter!$C$18/(2*ID41),0)</f>
        <v>0</v>
      </c>
      <c r="IE180" s="89">
        <f ca="1">IFERROR(IE156*IE64^2*E3_Parameter!$C$18/(2*IE41),0)</f>
        <v>0</v>
      </c>
      <c r="IF180" s="89">
        <f ca="1">IFERROR(IF156*IF64^2*E3_Parameter!$C$18/(2*IF41),0)</f>
        <v>0</v>
      </c>
      <c r="IG180" s="89">
        <f ca="1">IFERROR(IG156*IG64^2*E3_Parameter!$C$18/(2*IG41),0)</f>
        <v>0</v>
      </c>
      <c r="IH180" s="89">
        <f ca="1">IFERROR(IH156*IH64^2*E3_Parameter!$C$18/(2*IH41),0)</f>
        <v>0</v>
      </c>
      <c r="II180" s="89">
        <f ca="1">IFERROR(II156*II64^2*E3_Parameter!$C$18/(2*II41),0)</f>
        <v>0</v>
      </c>
      <c r="IJ180" s="89">
        <f ca="1">IFERROR(IJ156*IJ64^2*E3_Parameter!$C$18/(2*IJ41),0)</f>
        <v>0</v>
      </c>
      <c r="IK180" s="89">
        <f ca="1">IFERROR(IK156*IK64^2*E3_Parameter!$C$18/(2*IK41),0)</f>
        <v>0</v>
      </c>
      <c r="IL180" s="89">
        <f ca="1">IFERROR(IL156*IL64^2*E3_Parameter!$C$18/(2*IL41),0)</f>
        <v>0</v>
      </c>
      <c r="IM180" s="89">
        <f ca="1">IFERROR(IM156*IM64^2*E3_Parameter!$C$18/(2*IM41),0)</f>
        <v>0</v>
      </c>
      <c r="IN180" s="89">
        <f ca="1">IFERROR(IN156*IN64^2*E3_Parameter!$C$18/(2*IN41),0)</f>
        <v>0</v>
      </c>
      <c r="IO180" s="89">
        <f ca="1">IFERROR(IO156*IO64^2*E3_Parameter!$C$18/(2*IO41),0)</f>
        <v>0</v>
      </c>
      <c r="IP180" s="89">
        <f ca="1">IFERROR(IP156*IP64^2*E3_Parameter!$C$18/(2*IP41),0)</f>
        <v>0</v>
      </c>
      <c r="IQ180" s="89">
        <f ca="1">IFERROR(IQ156*IQ64^2*E3_Parameter!$C$18/(2*IQ41),0)</f>
        <v>0</v>
      </c>
      <c r="IR180" s="89">
        <f ca="1">IFERROR(IR156*IR64^2*E3_Parameter!$C$18/(2*IR41),0)</f>
        <v>0</v>
      </c>
      <c r="IS180" s="89">
        <f ca="1">IFERROR(IS156*IS64^2*E3_Parameter!$C$18/(2*IS41),0)</f>
        <v>0</v>
      </c>
      <c r="IT180" s="89">
        <f ca="1">IFERROR(IT156*IT64^2*E3_Parameter!$C$18/(2*IT41),0)</f>
        <v>0</v>
      </c>
      <c r="IU180" s="89">
        <f ca="1">IFERROR(IU156*IU64^2*E3_Parameter!$C$18/(2*IU41),0)</f>
        <v>0</v>
      </c>
      <c r="IV180" s="89">
        <f ca="1">IFERROR(IV156*IV64^2*E3_Parameter!$C$18/(2*IV41),0)</f>
        <v>0</v>
      </c>
      <c r="IW180" s="89">
        <f ca="1">IFERROR(IW156*IW64^2*E3_Parameter!$C$18/(2*IW41),0)</f>
        <v>0</v>
      </c>
      <c r="IX180" s="89">
        <f ca="1">IFERROR(IX156*IX64^2*E3_Parameter!$C$18/(2*IX41),0)</f>
        <v>0</v>
      </c>
      <c r="IY180" s="89">
        <f ca="1">IFERROR(IY156*IY64^2*E3_Parameter!$C$18/(2*IY41),0)</f>
        <v>0</v>
      </c>
      <c r="IZ180" s="89">
        <f ca="1">IFERROR(IZ156*IZ64^2*E3_Parameter!$C$18/(2*IZ41),0)</f>
        <v>0</v>
      </c>
      <c r="JA180" s="89">
        <f ca="1">IFERROR(JA156*JA64^2*E3_Parameter!$C$18/(2*JA41),0)</f>
        <v>0</v>
      </c>
      <c r="JB180" s="89">
        <f ca="1">IFERROR(JB156*JB64^2*E3_Parameter!$C$18/(2*JB41),0)</f>
        <v>0</v>
      </c>
      <c r="JC180" s="89">
        <f ca="1">IFERROR(JC156*JC64^2*E3_Parameter!$C$18/(2*JC41),0)</f>
        <v>0</v>
      </c>
      <c r="JD180" s="89">
        <f ca="1">IFERROR(JD156*JD64^2*E3_Parameter!$C$18/(2*JD41),0)</f>
        <v>0</v>
      </c>
      <c r="JE180" s="89">
        <f ca="1">IFERROR(JE156*JE64^2*E3_Parameter!$C$18/(2*JE41),0)</f>
        <v>0</v>
      </c>
      <c r="JF180" s="89">
        <f ca="1">IFERROR(JF156*JF64^2*E3_Parameter!$C$18/(2*JF41),0)</f>
        <v>0</v>
      </c>
      <c r="JG180" s="89">
        <f ca="1">IFERROR(JG156*JG64^2*E3_Parameter!$C$18/(2*JG41),0)</f>
        <v>0</v>
      </c>
      <c r="JH180" s="89">
        <f ca="1">IFERROR(JH156*JH64^2*E3_Parameter!$C$18/(2*JH41),0)</f>
        <v>0</v>
      </c>
      <c r="JI180" s="89">
        <f ca="1">IFERROR(JI156*JI64^2*E3_Parameter!$C$18/(2*JI41),0)</f>
        <v>0</v>
      </c>
      <c r="JJ180" s="89">
        <f ca="1">IFERROR(JJ156*JJ64^2*E3_Parameter!$C$18/(2*JJ41),0)</f>
        <v>0</v>
      </c>
      <c r="JK180" s="89">
        <f ca="1">IFERROR(JK156*JK64^2*E3_Parameter!$C$18/(2*JK41),0)</f>
        <v>0</v>
      </c>
      <c r="JL180" s="89">
        <f ca="1">IFERROR(JL156*JL64^2*E3_Parameter!$C$18/(2*JL41),0)</f>
        <v>0</v>
      </c>
      <c r="JM180" s="89">
        <f ca="1">IFERROR(JM156*JM64^2*E3_Parameter!$C$18/(2*JM41),0)</f>
        <v>0</v>
      </c>
      <c r="JN180" s="89">
        <f ca="1">IFERROR(JN156*JN64^2*E3_Parameter!$C$18/(2*JN41),0)</f>
        <v>0</v>
      </c>
      <c r="JO180" s="89">
        <f ca="1">IFERROR(JO156*JO64^2*E3_Parameter!$C$18/(2*JO41),0)</f>
        <v>0</v>
      </c>
      <c r="JP180" s="89">
        <f ca="1">IFERROR(JP156*JP64^2*E3_Parameter!$C$18/(2*JP41),0)</f>
        <v>0</v>
      </c>
      <c r="JQ180" s="89">
        <f ca="1">IFERROR(JQ156*JQ64^2*E3_Parameter!$C$18/(2*JQ41),0)</f>
        <v>0</v>
      </c>
      <c r="JR180" s="89">
        <f ca="1">IFERROR(JR156*JR64^2*E3_Parameter!$C$18/(2*JR41),0)</f>
        <v>0</v>
      </c>
      <c r="JS180" s="89">
        <f ca="1">IFERROR(JS156*JS64^2*E3_Parameter!$C$18/(2*JS41),0)</f>
        <v>0</v>
      </c>
      <c r="JT180" s="89">
        <f ca="1">IFERROR(JT156*JT64^2*E3_Parameter!$C$18/(2*JT41),0)</f>
        <v>0</v>
      </c>
      <c r="JU180" s="89">
        <f ca="1">IFERROR(JU156*JU64^2*E3_Parameter!$C$18/(2*JU41),0)</f>
        <v>0</v>
      </c>
      <c r="JV180" s="89">
        <f ca="1">IFERROR(JV156*JV64^2*E3_Parameter!$C$18/(2*JV41),0)</f>
        <v>0</v>
      </c>
      <c r="JW180" s="89">
        <f ca="1">IFERROR(JW156*JW64^2*E3_Parameter!$C$18/(2*JW41),0)</f>
        <v>0</v>
      </c>
      <c r="JX180" s="89">
        <f ca="1">IFERROR(JX156*JX64^2*E3_Parameter!$C$18/(2*JX41),0)</f>
        <v>0</v>
      </c>
      <c r="JY180" s="89">
        <f ca="1">IFERROR(JY156*JY64^2*E3_Parameter!$C$18/(2*JY41),0)</f>
        <v>0</v>
      </c>
      <c r="JZ180" s="89">
        <f ca="1">IFERROR(JZ156*JZ64^2*E3_Parameter!$C$18/(2*JZ41),0)</f>
        <v>0</v>
      </c>
      <c r="KA180" s="89">
        <f ca="1">IFERROR(KA156*KA64^2*E3_Parameter!$C$18/(2*KA41),0)</f>
        <v>0</v>
      </c>
      <c r="KB180" s="89">
        <f ca="1">IFERROR(KB156*KB64^2*E3_Parameter!$C$18/(2*KB41),0)</f>
        <v>0</v>
      </c>
      <c r="KC180" s="89">
        <f ca="1">IFERROR(KC156*KC64^2*E3_Parameter!$C$18/(2*KC41),0)</f>
        <v>0</v>
      </c>
      <c r="KD180" s="89">
        <f ca="1">IFERROR(KD156*KD64^2*E3_Parameter!$C$18/(2*KD41),0)</f>
        <v>0</v>
      </c>
      <c r="KE180" s="89">
        <f ca="1">IFERROR(KE156*KE64^2*E3_Parameter!$C$18/(2*KE41),0)</f>
        <v>0</v>
      </c>
      <c r="KF180" s="89">
        <f ca="1">IFERROR(KF156*KF64^2*E3_Parameter!$C$18/(2*KF41),0)</f>
        <v>0</v>
      </c>
      <c r="KG180" s="89">
        <f ca="1">IFERROR(KG156*KG64^2*E3_Parameter!$C$18/(2*KG41),0)</f>
        <v>0</v>
      </c>
      <c r="KH180" s="89">
        <f ca="1">IFERROR(KH156*KH64^2*E3_Parameter!$C$18/(2*KH41),0)</f>
        <v>0</v>
      </c>
      <c r="KI180" s="89">
        <f ca="1">IFERROR(KI156*KI64^2*E3_Parameter!$C$18/(2*KI41),0)</f>
        <v>0</v>
      </c>
      <c r="KJ180" s="89">
        <f ca="1">IFERROR(KJ156*KJ64^2*E3_Parameter!$C$18/(2*KJ41),0)</f>
        <v>0</v>
      </c>
      <c r="KK180" s="89">
        <f ca="1">IFERROR(KK156*KK64^2*E3_Parameter!$C$18/(2*KK41),0)</f>
        <v>0</v>
      </c>
      <c r="KL180" s="89">
        <f ca="1">IFERROR(KL156*KL64^2*E3_Parameter!$C$18/(2*KL41),0)</f>
        <v>0</v>
      </c>
      <c r="KM180" s="89">
        <f ca="1">IFERROR(KM156*KM64^2*E3_Parameter!$C$18/(2*KM41),0)</f>
        <v>0</v>
      </c>
      <c r="KN180" s="89">
        <f ca="1">IFERROR(KN156*KN64^2*E3_Parameter!$C$18/(2*KN41),0)</f>
        <v>0</v>
      </c>
      <c r="KO180" s="89">
        <f ca="1">IFERROR(KO156*KO64^2*E3_Parameter!$C$18/(2*KO41),0)</f>
        <v>0</v>
      </c>
      <c r="KP180" s="89">
        <f ca="1">IFERROR(KP156*KP64^2*E3_Parameter!$C$18/(2*KP41),0)</f>
        <v>0</v>
      </c>
      <c r="KQ180" s="89">
        <f ca="1">IFERROR(KQ156*KQ64^2*E3_Parameter!$C$18/(2*KQ41),0)</f>
        <v>0</v>
      </c>
      <c r="KR180" s="89">
        <f ca="1">IFERROR(KR156*KR64^2*E3_Parameter!$C$18/(2*KR41),0)</f>
        <v>0</v>
      </c>
      <c r="KS180" s="89">
        <f ca="1">IFERROR(KS156*KS64^2*E3_Parameter!$C$18/(2*KS41),0)</f>
        <v>0</v>
      </c>
      <c r="KT180" s="89">
        <f ca="1">IFERROR(KT156*KT64^2*E3_Parameter!$C$18/(2*KT41),0)</f>
        <v>0</v>
      </c>
      <c r="KU180" s="89">
        <f ca="1">IFERROR(KU156*KU64^2*E3_Parameter!$C$18/(2*KU41),0)</f>
        <v>0</v>
      </c>
      <c r="KV180" s="89">
        <f ca="1">IFERROR(KV156*KV64^2*E3_Parameter!$C$18/(2*KV41),0)</f>
        <v>0</v>
      </c>
      <c r="KW180" s="89">
        <f ca="1">IFERROR(KW156*KW64^2*E3_Parameter!$C$18/(2*KW41),0)</f>
        <v>0</v>
      </c>
      <c r="KX180" s="89">
        <f ca="1">IFERROR(KX156*KX64^2*E3_Parameter!$C$18/(2*KX41),0)</f>
        <v>0</v>
      </c>
      <c r="KY180" s="89">
        <f ca="1">IFERROR(KY156*KY64^2*E3_Parameter!$C$18/(2*KY41),0)</f>
        <v>0</v>
      </c>
      <c r="KZ180" s="89">
        <f ca="1">IFERROR(KZ156*KZ64^2*E3_Parameter!$C$18/(2*KZ41),0)</f>
        <v>0</v>
      </c>
      <c r="LA180" s="89">
        <f ca="1">IFERROR(LA156*LA64^2*E3_Parameter!$C$18/(2*LA41),0)</f>
        <v>0</v>
      </c>
      <c r="LB180" s="89">
        <f ca="1">IFERROR(LB156*LB64^2*E3_Parameter!$C$18/(2*LB41),0)</f>
        <v>0</v>
      </c>
      <c r="LC180" s="89">
        <f ca="1">IFERROR(LC156*LC64^2*E3_Parameter!$C$18/(2*LC41),0)</f>
        <v>0</v>
      </c>
      <c r="LD180" s="89">
        <f ca="1">IFERROR(LD156*LD64^2*E3_Parameter!$C$18/(2*LD41),0)</f>
        <v>0</v>
      </c>
      <c r="LE180" s="89">
        <f ca="1">IFERROR(LE156*LE64^2*E3_Parameter!$C$18/(2*LE41),0)</f>
        <v>0</v>
      </c>
      <c r="LF180" s="89">
        <f ca="1">IFERROR(LF156*LF64^2*E3_Parameter!$C$18/(2*LF41),0)</f>
        <v>0</v>
      </c>
      <c r="LG180" s="89">
        <f ca="1">IFERROR(LG156*LG64^2*E3_Parameter!$C$18/(2*LG41),0)</f>
        <v>0</v>
      </c>
      <c r="LH180" s="89">
        <f ca="1">IFERROR(LH156*LH64^2*E3_Parameter!$C$18/(2*LH41),0)</f>
        <v>0</v>
      </c>
      <c r="LI180" s="89">
        <f ca="1">IFERROR(LI156*LI64^2*E3_Parameter!$C$18/(2*LI41),0)</f>
        <v>0</v>
      </c>
      <c r="LJ180" s="89">
        <f ca="1">IFERROR(LJ156*LJ64^2*E3_Parameter!$C$18/(2*LJ41),0)</f>
        <v>0</v>
      </c>
      <c r="LK180" s="89">
        <f ca="1">IFERROR(LK156*LK64^2*E3_Parameter!$C$18/(2*LK41),0)</f>
        <v>0</v>
      </c>
      <c r="LL180" s="89">
        <f ca="1">IFERROR(LL156*LL64^2*E3_Parameter!$C$18/(2*LL41),0)</f>
        <v>0</v>
      </c>
      <c r="LM180" s="89">
        <f ca="1">IFERROR(LM156*LM64^2*E3_Parameter!$C$18/(2*LM41),0)</f>
        <v>0</v>
      </c>
      <c r="LN180" s="89">
        <f ca="1">IFERROR(LN156*LN64^2*E3_Parameter!$C$18/(2*LN41),0)</f>
        <v>0</v>
      </c>
      <c r="LO180" s="89">
        <f ca="1">IFERROR(LO156*LO64^2*E3_Parameter!$C$18/(2*LO41),0)</f>
        <v>0</v>
      </c>
      <c r="LP180" s="89">
        <f ca="1">IFERROR(LP156*LP64^2*E3_Parameter!$C$18/(2*LP41),0)</f>
        <v>0</v>
      </c>
      <c r="LQ180" s="89">
        <f ca="1">IFERROR(LQ156*LQ64^2*E3_Parameter!$C$18/(2*LQ41),0)</f>
        <v>0</v>
      </c>
      <c r="LR180" s="89">
        <f ca="1">IFERROR(LR156*LR64^2*E3_Parameter!$C$18/(2*LR41),0)</f>
        <v>0</v>
      </c>
      <c r="LS180" s="89">
        <f ca="1">IFERROR(LS156*LS64^2*E3_Parameter!$C$18/(2*LS41),0)</f>
        <v>0</v>
      </c>
      <c r="LT180" s="89">
        <f ca="1">IFERROR(LT156*LT64^2*E3_Parameter!$C$18/(2*LT41),0)</f>
        <v>0</v>
      </c>
      <c r="LU180" s="89">
        <f ca="1">IFERROR(LU156*LU64^2*E3_Parameter!$C$18/(2*LU41),0)</f>
        <v>0</v>
      </c>
      <c r="LV180" s="89">
        <f ca="1">IFERROR(LV156*LV64^2*E3_Parameter!$C$18/(2*LV41),0)</f>
        <v>0</v>
      </c>
      <c r="LW180" s="89">
        <f ca="1">IFERROR(LW156*LW64^2*E3_Parameter!$C$18/(2*LW41),0)</f>
        <v>0</v>
      </c>
      <c r="LX180" s="89">
        <f ca="1">IFERROR(LX156*LX64^2*E3_Parameter!$C$18/(2*LX41),0)</f>
        <v>0</v>
      </c>
      <c r="LY180" s="89">
        <f ca="1">IFERROR(LY156*LY64^2*E3_Parameter!$C$18/(2*LY41),0)</f>
        <v>0</v>
      </c>
      <c r="LZ180" s="89">
        <f ca="1">IFERROR(LZ156*LZ64^2*E3_Parameter!$C$18/(2*LZ41),0)</f>
        <v>0</v>
      </c>
      <c r="MA180" s="89">
        <f ca="1">IFERROR(MA156*MA64^2*E3_Parameter!$C$18/(2*MA41),0)</f>
        <v>0</v>
      </c>
      <c r="MB180" s="89">
        <f ca="1">IFERROR(MB156*MB64^2*E3_Parameter!$C$18/(2*MB41),0)</f>
        <v>0</v>
      </c>
      <c r="MC180" s="89">
        <f ca="1">IFERROR(MC156*MC64^2*E3_Parameter!$C$18/(2*MC41),0)</f>
        <v>0</v>
      </c>
      <c r="MD180" s="89">
        <f ca="1">IFERROR(MD156*MD64^2*E3_Parameter!$C$18/(2*MD41),0)</f>
        <v>0</v>
      </c>
      <c r="ME180" s="89">
        <f ca="1">IFERROR(ME156*ME64^2*E3_Parameter!$C$18/(2*ME41),0)</f>
        <v>0</v>
      </c>
      <c r="MF180" s="89">
        <f ca="1">IFERROR(MF156*MF64^2*E3_Parameter!$C$18/(2*MF41),0)</f>
        <v>0</v>
      </c>
      <c r="MG180" s="89">
        <f ca="1">IFERROR(MG156*MG64^2*E3_Parameter!$C$18/(2*MG41),0)</f>
        <v>0</v>
      </c>
      <c r="MH180" s="89">
        <f ca="1">IFERROR(MH156*MH64^2*E3_Parameter!$C$18/(2*MH41),0)</f>
        <v>0</v>
      </c>
      <c r="MI180" s="89">
        <f ca="1">IFERROR(MI156*MI64^2*E3_Parameter!$C$18/(2*MI41),0)</f>
        <v>0</v>
      </c>
      <c r="MJ180" s="89">
        <f ca="1">IFERROR(MJ156*MJ64^2*E3_Parameter!$C$18/(2*MJ41),0)</f>
        <v>0</v>
      </c>
      <c r="MK180" s="89">
        <f ca="1">IFERROR(MK156*MK64^2*E3_Parameter!$C$18/(2*MK41),0)</f>
        <v>0</v>
      </c>
      <c r="ML180" s="89">
        <f ca="1">IFERROR(ML156*ML64^2*E3_Parameter!$C$18/(2*ML41),0)</f>
        <v>0</v>
      </c>
      <c r="MM180" s="89">
        <f ca="1">IFERROR(MM156*MM64^2*E3_Parameter!$C$18/(2*MM41),0)</f>
        <v>0</v>
      </c>
      <c r="MN180" s="89">
        <f ca="1">IFERROR(MN156*MN64^2*E3_Parameter!$C$18/(2*MN41),0)</f>
        <v>0</v>
      </c>
      <c r="MO180" s="89">
        <f ca="1">IFERROR(MO156*MO64^2*E3_Parameter!$C$18/(2*MO41),0)</f>
        <v>0</v>
      </c>
      <c r="MP180" s="89">
        <f ca="1">IFERROR(MP156*MP64^2*E3_Parameter!$C$18/(2*MP41),0)</f>
        <v>0</v>
      </c>
      <c r="MQ180" s="89">
        <f ca="1">IFERROR(MQ156*MQ64^2*E3_Parameter!$C$18/(2*MQ41),0)</f>
        <v>0</v>
      </c>
      <c r="MR180" s="89">
        <f ca="1">IFERROR(MR156*MR64^2*E3_Parameter!$C$18/(2*MR41),0)</f>
        <v>0</v>
      </c>
      <c r="MS180" s="89">
        <f ca="1">IFERROR(MS156*MS64^2*E3_Parameter!$C$18/(2*MS41),0)</f>
        <v>0</v>
      </c>
      <c r="MT180" s="89">
        <f ca="1">IFERROR(MT156*MT64^2*E3_Parameter!$C$18/(2*MT41),0)</f>
        <v>0</v>
      </c>
      <c r="MU180" s="89">
        <f ca="1">IFERROR(MU156*MU64^2*E3_Parameter!$C$18/(2*MU41),0)</f>
        <v>0</v>
      </c>
      <c r="MV180" s="89">
        <f ca="1">IFERROR(MV156*MV64^2*E3_Parameter!$C$18/(2*MV41),0)</f>
        <v>0</v>
      </c>
      <c r="MW180" s="89">
        <f ca="1">IFERROR(MW156*MW64^2*E3_Parameter!$C$18/(2*MW41),0)</f>
        <v>0</v>
      </c>
      <c r="MX180" s="89">
        <f ca="1">IFERROR(MX156*MX64^2*E3_Parameter!$C$18/(2*MX41),0)</f>
        <v>0</v>
      </c>
      <c r="MY180" s="89">
        <f ca="1">IFERROR(MY156*MY64^2*E3_Parameter!$C$18/(2*MY41),0)</f>
        <v>0</v>
      </c>
      <c r="MZ180" s="89">
        <f ca="1">IFERROR(MZ156*MZ64^2*E3_Parameter!$C$18/(2*MZ41),0)</f>
        <v>0</v>
      </c>
      <c r="NA180" s="89">
        <f ca="1">IFERROR(NA156*NA64^2*E3_Parameter!$C$18/(2*NA41),0)</f>
        <v>0</v>
      </c>
      <c r="NB180" s="89">
        <f ca="1">IFERROR(NB156*NB64^2*E3_Parameter!$C$18/(2*NB41),0)</f>
        <v>0</v>
      </c>
      <c r="NC180" s="89">
        <f ca="1">IFERROR(NC156*NC64^2*E3_Parameter!$C$18/(2*NC41),0)</f>
        <v>0</v>
      </c>
      <c r="ND180" s="89">
        <f ca="1">IFERROR(ND156*ND64^2*E3_Parameter!$C$18/(2*ND41),0)</f>
        <v>0</v>
      </c>
      <c r="NE180" s="89">
        <f ca="1">IFERROR(NE156*NE64^2*E3_Parameter!$C$18/(2*NE41),0)</f>
        <v>0</v>
      </c>
      <c r="NF180" s="89">
        <f ca="1">IFERROR(NF156*NF64^2*E3_Parameter!$C$18/(2*NF41),0)</f>
        <v>0</v>
      </c>
      <c r="NG180" s="89">
        <f ca="1">IFERROR(NG156*NG64^2*E3_Parameter!$C$18/(2*NG41),0)</f>
        <v>0</v>
      </c>
      <c r="NH180" s="89">
        <f ca="1">IFERROR(NH156*NH64^2*E3_Parameter!$C$18/(2*NH41),0)</f>
        <v>0</v>
      </c>
      <c r="NI180" s="89">
        <f ca="1">IFERROR(NI156*NI64^2*E3_Parameter!$C$18/(2*NI41),0)</f>
        <v>0</v>
      </c>
      <c r="NJ180" s="89">
        <f ca="1">IFERROR(NJ156*NJ64^2*E3_Parameter!$C$18/(2*NJ41),0)</f>
        <v>0</v>
      </c>
      <c r="NK180" s="89">
        <f ca="1">IFERROR(NK156*NK64^2*E3_Parameter!$C$18/(2*NK41),0)</f>
        <v>0</v>
      </c>
      <c r="NL180" s="89">
        <f ca="1">IFERROR(NL156*NL64^2*E3_Parameter!$C$18/(2*NL41),0)</f>
        <v>0</v>
      </c>
      <c r="NM180" s="89">
        <f ca="1">IFERROR(NM156*NM64^2*E3_Parameter!$C$18/(2*NM41),0)</f>
        <v>0</v>
      </c>
      <c r="NN180" s="89">
        <f ca="1">IFERROR(NN156*NN64^2*E3_Parameter!$C$18/(2*NN41),0)</f>
        <v>0</v>
      </c>
      <c r="NO180" s="89">
        <f ca="1">IFERROR(NO156*NO64^2*E3_Parameter!$C$18/(2*NO41),0)</f>
        <v>0</v>
      </c>
      <c r="NP180" s="89">
        <f ca="1">IFERROR(NP156*NP64^2*E3_Parameter!$C$18/(2*NP41),0)</f>
        <v>0</v>
      </c>
      <c r="NQ180" s="89">
        <f ca="1">IFERROR(NQ156*NQ64^2*E3_Parameter!$C$18/(2*NQ41),0)</f>
        <v>0</v>
      </c>
      <c r="NR180" s="89">
        <f ca="1">IFERROR(NR156*NR64^2*E3_Parameter!$C$18/(2*NR41),0)</f>
        <v>0</v>
      </c>
      <c r="NS180" s="89">
        <f ca="1">IFERROR(NS156*NS64^2*E3_Parameter!$C$18/(2*NS41),0)</f>
        <v>0</v>
      </c>
      <c r="NT180" s="89">
        <f ca="1">IFERROR(NT156*NT64^2*E3_Parameter!$C$18/(2*NT41),0)</f>
        <v>0</v>
      </c>
      <c r="NU180" s="89">
        <f ca="1">IFERROR(NU156*NU64^2*E3_Parameter!$C$18/(2*NU41),0)</f>
        <v>0</v>
      </c>
      <c r="NV180" s="89">
        <f ca="1">IFERROR(NV156*NV64^2*E3_Parameter!$C$18/(2*NV41),0)</f>
        <v>0</v>
      </c>
      <c r="NW180" s="89">
        <f ca="1">IFERROR(NW156*NW64^2*E3_Parameter!$C$18/(2*NW41),0)</f>
        <v>0</v>
      </c>
      <c r="NX180" s="89">
        <f ca="1">IFERROR(NX156*NX64^2*E3_Parameter!$C$18/(2*NX41),0)</f>
        <v>0</v>
      </c>
      <c r="NY180" s="89">
        <f ca="1">IFERROR(NY156*NY64^2*E3_Parameter!$C$18/(2*NY41),0)</f>
        <v>0</v>
      </c>
      <c r="NZ180" s="89">
        <f ca="1">IFERROR(NZ156*NZ64^2*E3_Parameter!$C$18/(2*NZ41),0)</f>
        <v>0</v>
      </c>
      <c r="OA180" s="89">
        <f ca="1">IFERROR(OA156*OA64^2*E3_Parameter!$C$18/(2*OA41),0)</f>
        <v>0</v>
      </c>
      <c r="OB180" s="89">
        <f ca="1">IFERROR(OB156*OB64^2*E3_Parameter!$C$18/(2*OB41),0)</f>
        <v>0</v>
      </c>
      <c r="OC180" s="89">
        <f ca="1">IFERROR(OC156*OC64^2*E3_Parameter!$C$18/(2*OC41),0)</f>
        <v>0</v>
      </c>
      <c r="OD180" s="89">
        <f ca="1">IFERROR(OD156*OD64^2*E3_Parameter!$C$18/(2*OD41),0)</f>
        <v>0</v>
      </c>
      <c r="OE180" s="89">
        <f ca="1">IFERROR(OE156*OE64^2*E3_Parameter!$C$18/(2*OE41),0)</f>
        <v>0</v>
      </c>
      <c r="OF180" s="89">
        <f ca="1">IFERROR(OF156*OF64^2*E3_Parameter!$C$18/(2*OF41),0)</f>
        <v>0</v>
      </c>
      <c r="OG180" s="89">
        <f ca="1">IFERROR(OG156*OG64^2*E3_Parameter!$C$18/(2*OG41),0)</f>
        <v>0</v>
      </c>
      <c r="OH180" s="89">
        <f ca="1">IFERROR(OH156*OH64^2*E3_Parameter!$C$18/(2*OH41),0)</f>
        <v>0</v>
      </c>
      <c r="OI180" s="89">
        <f ca="1">IFERROR(OI156*OI64^2*E3_Parameter!$C$18/(2*OI41),0)</f>
        <v>0</v>
      </c>
      <c r="OJ180" s="89">
        <f ca="1">IFERROR(OJ156*OJ64^2*E3_Parameter!$C$18/(2*OJ41),0)</f>
        <v>0</v>
      </c>
      <c r="OK180" s="89">
        <f ca="1">IFERROR(OK156*OK64^2*E3_Parameter!$C$18/(2*OK41),0)</f>
        <v>0</v>
      </c>
      <c r="OL180" s="89">
        <f ca="1">IFERROR(OL156*OL64^2*E3_Parameter!$C$18/(2*OL41),0)</f>
        <v>0</v>
      </c>
      <c r="OM180" s="89">
        <f ca="1">IFERROR(OM156*OM64^2*E3_Parameter!$C$18/(2*OM41),0)</f>
        <v>0</v>
      </c>
    </row>
    <row r="181" spans="1:403" x14ac:dyDescent="0.3">
      <c r="A181" s="84">
        <v>18</v>
      </c>
      <c r="B181" s="84">
        <v>600</v>
      </c>
      <c r="C181" s="85" t="s">
        <v>88</v>
      </c>
      <c r="D181" s="89">
        <f ca="1">IFERROR(D157*D65^2*E3_Parameter!$C$18/(2*D42),0)</f>
        <v>1.0125892957436974E-2</v>
      </c>
      <c r="E181" s="89">
        <f ca="1">IFERROR(E157*E65^2*E3_Parameter!$C$18/(2*E42),0)</f>
        <v>2.745955210278368E-5</v>
      </c>
      <c r="F181" s="89">
        <f ca="1">IFERROR(F157*F65^2*E3_Parameter!$C$18/(2*F42),0)</f>
        <v>9.6502750845126797E-3</v>
      </c>
      <c r="G181" s="89">
        <f ca="1">IFERROR(G157*G65^2*E3_Parameter!$C$18/(2*G42),0)</f>
        <v>2.8383788334820454E-3</v>
      </c>
      <c r="H181" s="89">
        <f ca="1">IFERROR(H157*H65^2*E3_Parameter!$C$18/(2*H42),0)</f>
        <v>6.0550935547449289E-4</v>
      </c>
      <c r="I181" s="89">
        <f ca="1">IFERROR(I157*I65^2*E3_Parameter!$C$18/(2*I42),0)</f>
        <v>1.9423723899756362E-4</v>
      </c>
      <c r="J181" s="89">
        <f ca="1">IFERROR(J157*J65^2*E3_Parameter!$C$18/(2*J42),0)</f>
        <v>1.9423723899756362E-4</v>
      </c>
      <c r="K181" s="89">
        <f ca="1">IFERROR(K157*K65^2*E3_Parameter!$C$18/(2*K42),0)</f>
        <v>1.1933192893189139E-3</v>
      </c>
      <c r="L181" s="89">
        <f ca="1">IFERROR(L157*L65^2*E3_Parameter!$C$18/(2*L42),0)</f>
        <v>1.9423723899756362E-4</v>
      </c>
      <c r="M181" s="89">
        <f ca="1">IFERROR(M157*M65^2*E3_Parameter!$C$18/(2*M42),0)</f>
        <v>6.0550935547449289E-4</v>
      </c>
      <c r="N181" s="89">
        <f ca="1">IFERROR(N157*N65^2*E3_Parameter!$C$18/(2*N42),0)</f>
        <v>1.9423723899756362E-4</v>
      </c>
      <c r="O181" s="89">
        <f ca="1">IFERROR(O157*O65^2*E3_Parameter!$C$18/(2*O42),0)</f>
        <v>1.9423723899756362E-4</v>
      </c>
      <c r="P181" s="89">
        <f ca="1">IFERROR(P157*P65^2*E3_Parameter!$C$18/(2*P42),0)</f>
        <v>3.0090473280249028E-3</v>
      </c>
      <c r="Q181" s="89">
        <f ca="1">IFERROR(Q157*Q65^2*E3_Parameter!$C$18/(2*Q42),0)</f>
        <v>9.3540172155975529E-4</v>
      </c>
      <c r="R181" s="89">
        <f ca="1">IFERROR(R157*R65^2*E3_Parameter!$C$18/(2*R42),0)</f>
        <v>9.2535414821224302E-4</v>
      </c>
      <c r="S181" s="89">
        <f ca="1">IFERROR(S157*S65^2*E3_Parameter!$C$18/(2*S42),0)</f>
        <v>2.5358580005742956E-4</v>
      </c>
      <c r="T181" s="89">
        <f ca="1">IFERROR(T157*T65^2*E3_Parameter!$C$18/(2*T42),0)</f>
        <v>3.3599511422836414E-4</v>
      </c>
      <c r="U181" s="89">
        <f ca="1">IFERROR(U157*U65^2*E3_Parameter!$C$18/(2*U42),0)</f>
        <v>1.1323093424174106E-4</v>
      </c>
      <c r="V181" s="89">
        <f ca="1">IFERROR(V157*V65^2*E3_Parameter!$C$18/(2*V42),0)</f>
        <v>1.0612106033457778E-4</v>
      </c>
      <c r="W181" s="89">
        <f ca="1">IFERROR(W157*W65^2*E3_Parameter!$C$18/(2*W42),0)</f>
        <v>5.0984135643780205E-6</v>
      </c>
      <c r="X181" s="89">
        <f ca="1">IFERROR(X157*X65^2*E3_Parameter!$C$18/(2*X42),0)</f>
        <v>8.5924146417609292E-5</v>
      </c>
      <c r="Y181" s="89">
        <f ca="1">IFERROR(Y157*Y65^2*E3_Parameter!$C$18/(2*Y42),0)</f>
        <v>5.0984135643780205E-6</v>
      </c>
      <c r="Z181" s="89">
        <f ca="1">IFERROR(Z157*Z65^2*E3_Parameter!$C$18/(2*Z42),0)</f>
        <v>6.7475391106497612E-5</v>
      </c>
      <c r="AA181" s="89">
        <f ca="1">IFERROR(AA157*AA65^2*E3_Parameter!$C$18/(2*AA42),0)</f>
        <v>5.0984135643780205E-6</v>
      </c>
      <c r="AB181" s="89">
        <f ca="1">IFERROR(AB157*AB65^2*E3_Parameter!$C$18/(2*AB42),0)</f>
        <v>5.0849506547947373E-5</v>
      </c>
      <c r="AC181" s="89">
        <f ca="1">IFERROR(AC157*AC65^2*E3_Parameter!$C$18/(2*AC42),0)</f>
        <v>5.0984135643780205E-6</v>
      </c>
      <c r="AD181" s="89">
        <f ca="1">IFERROR(AD157*AD65^2*E3_Parameter!$C$18/(2*AD42),0)</f>
        <v>3.6140657903185025E-5</v>
      </c>
      <c r="AE181" s="89">
        <f ca="1">IFERROR(AE157*AE65^2*E3_Parameter!$C$18/(2*AE42),0)</f>
        <v>5.0984135643780205E-6</v>
      </c>
      <c r="AF181" s="89">
        <f ca="1">IFERROR(AF157*AF65^2*E3_Parameter!$C$18/(2*AF42),0)</f>
        <v>2.3473559057330503E-5</v>
      </c>
      <c r="AG181" s="89">
        <f ca="1">IFERROR(AG157*AG65^2*E3_Parameter!$C$18/(2*AG42),0)</f>
        <v>5.0984135643780205E-6</v>
      </c>
      <c r="AH181" s="89">
        <f ca="1">IFERROR(AH157*AH65^2*E3_Parameter!$C$18/(2*AH42),0)</f>
        <v>1.3026864992738666E-5</v>
      </c>
      <c r="AI181" s="89">
        <f ca="1">IFERROR(AI157*AI65^2*E3_Parameter!$C$18/(2*AI42),0)</f>
        <v>5.0984135643780205E-6</v>
      </c>
      <c r="AJ181" s="89">
        <f ca="1">IFERROR(AJ157*AJ65^2*E3_Parameter!$C$18/(2*AJ42),0)</f>
        <v>5.0984135643780205E-6</v>
      </c>
      <c r="AK181" s="89">
        <f ca="1">IFERROR(AK157*AK65^2*E3_Parameter!$C$18/(2*AK42),0)</f>
        <v>0</v>
      </c>
      <c r="AL181" s="89">
        <f ca="1">IFERROR(AL157*AL65^2*E3_Parameter!$C$18/(2*AL42),0)</f>
        <v>0</v>
      </c>
      <c r="AM181" s="89">
        <f ca="1">IFERROR(AM157*AM65^2*E3_Parameter!$C$18/(2*AM42),0)</f>
        <v>0</v>
      </c>
      <c r="AN181" s="89">
        <f ca="1">IFERROR(AN157*AN65^2*E3_Parameter!$C$18/(2*AN42),0)</f>
        <v>0</v>
      </c>
      <c r="AO181" s="89">
        <f ca="1">IFERROR(AO157*AO65^2*E3_Parameter!$C$18/(2*AO42),0)</f>
        <v>0</v>
      </c>
      <c r="AP181" s="89">
        <f ca="1">IFERROR(AP157*AP65^2*E3_Parameter!$C$18/(2*AP42),0)</f>
        <v>0</v>
      </c>
      <c r="AQ181" s="89">
        <f ca="1">IFERROR(AQ157*AQ65^2*E3_Parameter!$C$18/(2*AQ42),0)</f>
        <v>0</v>
      </c>
      <c r="AR181" s="89">
        <f ca="1">IFERROR(AR157*AR65^2*E3_Parameter!$C$18/(2*AR42),0)</f>
        <v>0</v>
      </c>
      <c r="AS181" s="89">
        <f ca="1">IFERROR(AS157*AS65^2*E3_Parameter!$C$18/(2*AS42),0)</f>
        <v>0</v>
      </c>
      <c r="AT181" s="89">
        <f ca="1">IFERROR(AT157*AT65^2*E3_Parameter!$C$18/(2*AT42),0)</f>
        <v>0</v>
      </c>
      <c r="AU181" s="89">
        <f ca="1">IFERROR(AU157*AU65^2*E3_Parameter!$C$18/(2*AU42),0)</f>
        <v>0</v>
      </c>
      <c r="AV181" s="89">
        <f ca="1">IFERROR(AV157*AV65^2*E3_Parameter!$C$18/(2*AV42),0)</f>
        <v>0</v>
      </c>
      <c r="AW181" s="89">
        <f ca="1">IFERROR(AW157*AW65^2*E3_Parameter!$C$18/(2*AW42),0)</f>
        <v>0</v>
      </c>
      <c r="AX181" s="89">
        <f ca="1">IFERROR(AX157*AX65^2*E3_Parameter!$C$18/(2*AX42),0)</f>
        <v>0</v>
      </c>
      <c r="AY181" s="89">
        <f ca="1">IFERROR(AY157*AY65^2*E3_Parameter!$C$18/(2*AY42),0)</f>
        <v>0</v>
      </c>
      <c r="AZ181" s="89">
        <f ca="1">IFERROR(AZ157*AZ65^2*E3_Parameter!$C$18/(2*AZ42),0)</f>
        <v>0</v>
      </c>
      <c r="BA181" s="89">
        <f ca="1">IFERROR(BA157*BA65^2*E3_Parameter!$C$18/(2*BA42),0)</f>
        <v>0</v>
      </c>
      <c r="BB181" s="89">
        <f ca="1">IFERROR(BB157*BB65^2*E3_Parameter!$C$18/(2*BB42),0)</f>
        <v>0</v>
      </c>
      <c r="BC181" s="89">
        <f ca="1">IFERROR(BC157*BC65^2*E3_Parameter!$C$18/(2*BC42),0)</f>
        <v>0</v>
      </c>
      <c r="BD181" s="89">
        <f ca="1">IFERROR(BD157*BD65^2*E3_Parameter!$C$18/(2*BD42),0)</f>
        <v>0</v>
      </c>
      <c r="BE181" s="89">
        <f ca="1">IFERROR(BE157*BE65^2*E3_Parameter!$C$18/(2*BE42),0)</f>
        <v>0</v>
      </c>
      <c r="BF181" s="89">
        <f ca="1">IFERROR(BF157*BF65^2*E3_Parameter!$C$18/(2*BF42),0)</f>
        <v>0</v>
      </c>
      <c r="BG181" s="89">
        <f ca="1">IFERROR(BG157*BG65^2*E3_Parameter!$C$18/(2*BG42),0)</f>
        <v>0</v>
      </c>
      <c r="BH181" s="89">
        <f ca="1">IFERROR(BH157*BH65^2*E3_Parameter!$C$18/(2*BH42),0)</f>
        <v>0</v>
      </c>
      <c r="BI181" s="89">
        <f ca="1">IFERROR(BI157*BI65^2*E3_Parameter!$C$18/(2*BI42),0)</f>
        <v>0</v>
      </c>
      <c r="BJ181" s="89">
        <f ca="1">IFERROR(BJ157*BJ65^2*E3_Parameter!$C$18/(2*BJ42),0)</f>
        <v>0</v>
      </c>
      <c r="BK181" s="89">
        <f ca="1">IFERROR(BK157*BK65^2*E3_Parameter!$C$18/(2*BK42),0)</f>
        <v>0</v>
      </c>
      <c r="BL181" s="89">
        <f ca="1">IFERROR(BL157*BL65^2*E3_Parameter!$C$18/(2*BL42),0)</f>
        <v>0</v>
      </c>
      <c r="BM181" s="89">
        <f ca="1">IFERROR(BM157*BM65^2*E3_Parameter!$C$18/(2*BM42),0)</f>
        <v>0</v>
      </c>
      <c r="BN181" s="89">
        <f ca="1">IFERROR(BN157*BN65^2*E3_Parameter!$C$18/(2*BN42),0)</f>
        <v>0</v>
      </c>
      <c r="BO181" s="89">
        <f ca="1">IFERROR(BO157*BO65^2*E3_Parameter!$C$18/(2*BO42),0)</f>
        <v>0</v>
      </c>
      <c r="BP181" s="89">
        <f ca="1">IFERROR(BP157*BP65^2*E3_Parameter!$C$18/(2*BP42),0)</f>
        <v>0</v>
      </c>
      <c r="BQ181" s="89">
        <f ca="1">IFERROR(BQ157*BQ65^2*E3_Parameter!$C$18/(2*BQ42),0)</f>
        <v>0</v>
      </c>
      <c r="BR181" s="89">
        <f ca="1">IFERROR(BR157*BR65^2*E3_Parameter!$C$18/(2*BR42),0)</f>
        <v>0</v>
      </c>
      <c r="BS181" s="89">
        <f ca="1">IFERROR(BS157*BS65^2*E3_Parameter!$C$18/(2*BS42),0)</f>
        <v>0</v>
      </c>
      <c r="BT181" s="89">
        <f ca="1">IFERROR(BT157*BT65^2*E3_Parameter!$C$18/(2*BT42),0)</f>
        <v>0</v>
      </c>
      <c r="BU181" s="89">
        <f ca="1">IFERROR(BU157*BU65^2*E3_Parameter!$C$18/(2*BU42),0)</f>
        <v>0</v>
      </c>
      <c r="BV181" s="89">
        <f ca="1">IFERROR(BV157*BV65^2*E3_Parameter!$C$18/(2*BV42),0)</f>
        <v>0</v>
      </c>
      <c r="BW181" s="89">
        <f ca="1">IFERROR(BW157*BW65^2*E3_Parameter!$C$18/(2*BW42),0)</f>
        <v>0</v>
      </c>
      <c r="BX181" s="89">
        <f ca="1">IFERROR(BX157*BX65^2*E3_Parameter!$C$18/(2*BX42),0)</f>
        <v>0</v>
      </c>
      <c r="BY181" s="89">
        <f ca="1">IFERROR(BY157*BY65^2*E3_Parameter!$C$18/(2*BY42),0)</f>
        <v>0</v>
      </c>
      <c r="BZ181" s="89">
        <f ca="1">IFERROR(BZ157*BZ65^2*E3_Parameter!$C$18/(2*BZ42),0)</f>
        <v>0</v>
      </c>
      <c r="CA181" s="89">
        <f ca="1">IFERROR(CA157*CA65^2*E3_Parameter!$C$18/(2*CA42),0)</f>
        <v>0</v>
      </c>
      <c r="CB181" s="89">
        <f ca="1">IFERROR(CB157*CB65^2*E3_Parameter!$C$18/(2*CB42),0)</f>
        <v>0</v>
      </c>
      <c r="CC181" s="89">
        <f ca="1">IFERROR(CC157*CC65^2*E3_Parameter!$C$18/(2*CC42),0)</f>
        <v>0</v>
      </c>
      <c r="CD181" s="89">
        <f ca="1">IFERROR(CD157*CD65^2*E3_Parameter!$C$18/(2*CD42),0)</f>
        <v>0</v>
      </c>
      <c r="CE181" s="89">
        <f ca="1">IFERROR(CE157*CE65^2*E3_Parameter!$C$18/(2*CE42),0)</f>
        <v>0</v>
      </c>
      <c r="CF181" s="89">
        <f ca="1">IFERROR(CF157*CF65^2*E3_Parameter!$C$18/(2*CF42),0)</f>
        <v>0</v>
      </c>
      <c r="CG181" s="89">
        <f ca="1">IFERROR(CG157*CG65^2*E3_Parameter!$C$18/(2*CG42),0)</f>
        <v>0</v>
      </c>
      <c r="CH181" s="89">
        <f ca="1">IFERROR(CH157*CH65^2*E3_Parameter!$C$18/(2*CH42),0)</f>
        <v>0</v>
      </c>
      <c r="CI181" s="89">
        <f ca="1">IFERROR(CI157*CI65^2*E3_Parameter!$C$18/(2*CI42),0)</f>
        <v>0</v>
      </c>
      <c r="CJ181" s="89">
        <f ca="1">IFERROR(CJ157*CJ65^2*E3_Parameter!$C$18/(2*CJ42),0)</f>
        <v>0</v>
      </c>
      <c r="CK181" s="89">
        <f ca="1">IFERROR(CK157*CK65^2*E3_Parameter!$C$18/(2*CK42),0)</f>
        <v>0</v>
      </c>
      <c r="CL181" s="89">
        <f ca="1">IFERROR(CL157*CL65^2*E3_Parameter!$C$18/(2*CL42),0)</f>
        <v>0</v>
      </c>
      <c r="CM181" s="89">
        <f ca="1">IFERROR(CM157*CM65^2*E3_Parameter!$C$18/(2*CM42),0)</f>
        <v>0</v>
      </c>
      <c r="CN181" s="89">
        <f ca="1">IFERROR(CN157*CN65^2*E3_Parameter!$C$18/(2*CN42),0)</f>
        <v>0</v>
      </c>
      <c r="CO181" s="89">
        <f ca="1">IFERROR(CO157*CO65^2*E3_Parameter!$C$18/(2*CO42),0)</f>
        <v>0</v>
      </c>
      <c r="CP181" s="89">
        <f ca="1">IFERROR(CP157*CP65^2*E3_Parameter!$C$18/(2*CP42),0)</f>
        <v>0</v>
      </c>
      <c r="CQ181" s="89">
        <f ca="1">IFERROR(CQ157*CQ65^2*E3_Parameter!$C$18/(2*CQ42),0)</f>
        <v>0</v>
      </c>
      <c r="CR181" s="89">
        <f ca="1">IFERROR(CR157*CR65^2*E3_Parameter!$C$18/(2*CR42),0)</f>
        <v>0</v>
      </c>
      <c r="CS181" s="89">
        <f ca="1">IFERROR(CS157*CS65^2*E3_Parameter!$C$18/(2*CS42),0)</f>
        <v>0</v>
      </c>
      <c r="CT181" s="89">
        <f ca="1">IFERROR(CT157*CT65^2*E3_Parameter!$C$18/(2*CT42),0)</f>
        <v>0</v>
      </c>
      <c r="CU181" s="89">
        <f ca="1">IFERROR(CU157*CU65^2*E3_Parameter!$C$18/(2*CU42),0)</f>
        <v>0</v>
      </c>
      <c r="CV181" s="89">
        <f ca="1">IFERROR(CV157*CV65^2*E3_Parameter!$C$18/(2*CV42),0)</f>
        <v>0</v>
      </c>
      <c r="CW181" s="89">
        <f ca="1">IFERROR(CW157*CW65^2*E3_Parameter!$C$18/(2*CW42),0)</f>
        <v>0</v>
      </c>
      <c r="CX181" s="89">
        <f ca="1">IFERROR(CX157*CX65^2*E3_Parameter!$C$18/(2*CX42),0)</f>
        <v>0</v>
      </c>
      <c r="CY181" s="89">
        <f ca="1">IFERROR(CY157*CY65^2*E3_Parameter!$C$18/(2*CY42),0)</f>
        <v>0</v>
      </c>
      <c r="CZ181" s="89">
        <f ca="1">IFERROR(CZ157*CZ65^2*E3_Parameter!$C$18/(2*CZ42),0)</f>
        <v>0</v>
      </c>
      <c r="DA181" s="89">
        <f ca="1">IFERROR(DA157*DA65^2*E3_Parameter!$C$18/(2*DA42),0)</f>
        <v>0</v>
      </c>
      <c r="DB181" s="89">
        <f ca="1">IFERROR(DB157*DB65^2*E3_Parameter!$C$18/(2*DB42),0)</f>
        <v>0</v>
      </c>
      <c r="DC181" s="89">
        <f ca="1">IFERROR(DC157*DC65^2*E3_Parameter!$C$18/(2*DC42),0)</f>
        <v>0</v>
      </c>
      <c r="DD181" s="89">
        <f ca="1">IFERROR(DD157*DD65^2*E3_Parameter!$C$18/(2*DD42),0)</f>
        <v>0</v>
      </c>
      <c r="DE181" s="89">
        <f ca="1">IFERROR(DE157*DE65^2*E3_Parameter!$C$18/(2*DE42),0)</f>
        <v>0</v>
      </c>
      <c r="DF181" s="89">
        <f ca="1">IFERROR(DF157*DF65^2*E3_Parameter!$C$18/(2*DF42),0)</f>
        <v>0</v>
      </c>
      <c r="DG181" s="89">
        <f ca="1">IFERROR(DG157*DG65^2*E3_Parameter!$C$18/(2*DG42),0)</f>
        <v>0</v>
      </c>
      <c r="DH181" s="89">
        <f ca="1">IFERROR(DH157*DH65^2*E3_Parameter!$C$18/(2*DH42),0)</f>
        <v>0</v>
      </c>
      <c r="DI181" s="89">
        <f ca="1">IFERROR(DI157*DI65^2*E3_Parameter!$C$18/(2*DI42),0)</f>
        <v>0</v>
      </c>
      <c r="DJ181" s="89">
        <f ca="1">IFERROR(DJ157*DJ65^2*E3_Parameter!$C$18/(2*DJ42),0)</f>
        <v>0</v>
      </c>
      <c r="DK181" s="89">
        <f ca="1">IFERROR(DK157*DK65^2*E3_Parameter!$C$18/(2*DK42),0)</f>
        <v>0</v>
      </c>
      <c r="DL181" s="89">
        <f ca="1">IFERROR(DL157*DL65^2*E3_Parameter!$C$18/(2*DL42),0)</f>
        <v>0</v>
      </c>
      <c r="DM181" s="89">
        <f ca="1">IFERROR(DM157*DM65^2*E3_Parameter!$C$18/(2*DM42),0)</f>
        <v>0</v>
      </c>
      <c r="DN181" s="89">
        <f ca="1">IFERROR(DN157*DN65^2*E3_Parameter!$C$18/(2*DN42),0)</f>
        <v>0</v>
      </c>
      <c r="DO181" s="89">
        <f ca="1">IFERROR(DO157*DO65^2*E3_Parameter!$C$18/(2*DO42),0)</f>
        <v>0</v>
      </c>
      <c r="DP181" s="89">
        <f ca="1">IFERROR(DP157*DP65^2*E3_Parameter!$C$18/(2*DP42),0)</f>
        <v>0</v>
      </c>
      <c r="DQ181" s="89">
        <f ca="1">IFERROR(DQ157*DQ65^2*E3_Parameter!$C$18/(2*DQ42),0)</f>
        <v>0</v>
      </c>
      <c r="DR181" s="89">
        <f ca="1">IFERROR(DR157*DR65^2*E3_Parameter!$C$18/(2*DR42),0)</f>
        <v>0</v>
      </c>
      <c r="DS181" s="89">
        <f ca="1">IFERROR(DS157*DS65^2*E3_Parameter!$C$18/(2*DS42),0)</f>
        <v>0</v>
      </c>
      <c r="DT181" s="89">
        <f ca="1">IFERROR(DT157*DT65^2*E3_Parameter!$C$18/(2*DT42),0)</f>
        <v>0</v>
      </c>
      <c r="DU181" s="89">
        <f ca="1">IFERROR(DU157*DU65^2*E3_Parameter!$C$18/(2*DU42),0)</f>
        <v>0</v>
      </c>
      <c r="DV181" s="89">
        <f ca="1">IFERROR(DV157*DV65^2*E3_Parameter!$C$18/(2*DV42),0)</f>
        <v>0</v>
      </c>
      <c r="DW181" s="89">
        <f ca="1">IFERROR(DW157*DW65^2*E3_Parameter!$C$18/(2*DW42),0)</f>
        <v>0</v>
      </c>
      <c r="DX181" s="89">
        <f ca="1">IFERROR(DX157*DX65^2*E3_Parameter!$C$18/(2*DX42),0)</f>
        <v>0</v>
      </c>
      <c r="DY181" s="89">
        <f ca="1">IFERROR(DY157*DY65^2*E3_Parameter!$C$18/(2*DY42),0)</f>
        <v>0</v>
      </c>
      <c r="DZ181" s="89">
        <f ca="1">IFERROR(DZ157*DZ65^2*E3_Parameter!$C$18/(2*DZ42),0)</f>
        <v>0</v>
      </c>
      <c r="EA181" s="89">
        <f ca="1">IFERROR(EA157*EA65^2*E3_Parameter!$C$18/(2*EA42),0)</f>
        <v>0</v>
      </c>
      <c r="EB181" s="89">
        <f ca="1">IFERROR(EB157*EB65^2*E3_Parameter!$C$18/(2*EB42),0)</f>
        <v>0</v>
      </c>
      <c r="EC181" s="89">
        <f ca="1">IFERROR(EC157*EC65^2*E3_Parameter!$C$18/(2*EC42),0)</f>
        <v>0</v>
      </c>
      <c r="ED181" s="89">
        <f ca="1">IFERROR(ED157*ED65^2*E3_Parameter!$C$18/(2*ED42),0)</f>
        <v>0</v>
      </c>
      <c r="EE181" s="89">
        <f ca="1">IFERROR(EE157*EE65^2*E3_Parameter!$C$18/(2*EE42),0)</f>
        <v>0</v>
      </c>
      <c r="EF181" s="89">
        <f ca="1">IFERROR(EF157*EF65^2*E3_Parameter!$C$18/(2*EF42),0)</f>
        <v>0</v>
      </c>
      <c r="EG181" s="89">
        <f ca="1">IFERROR(EG157*EG65^2*E3_Parameter!$C$18/(2*EG42),0)</f>
        <v>0</v>
      </c>
      <c r="EH181" s="89">
        <f ca="1">IFERROR(EH157*EH65^2*E3_Parameter!$C$18/(2*EH42),0)</f>
        <v>0</v>
      </c>
      <c r="EI181" s="89">
        <f ca="1">IFERROR(EI157*EI65^2*E3_Parameter!$C$18/(2*EI42),0)</f>
        <v>0</v>
      </c>
      <c r="EJ181" s="89">
        <f ca="1">IFERROR(EJ157*EJ65^2*E3_Parameter!$C$18/(2*EJ42),0)</f>
        <v>0</v>
      </c>
      <c r="EK181" s="89">
        <f ca="1">IFERROR(EK157*EK65^2*E3_Parameter!$C$18/(2*EK42),0)</f>
        <v>0</v>
      </c>
      <c r="EL181" s="89">
        <f ca="1">IFERROR(EL157*EL65^2*E3_Parameter!$C$18/(2*EL42),0)</f>
        <v>0</v>
      </c>
      <c r="EM181" s="89">
        <f ca="1">IFERROR(EM157*EM65^2*E3_Parameter!$C$18/(2*EM42),0)</f>
        <v>0</v>
      </c>
      <c r="EN181" s="89">
        <f ca="1">IFERROR(EN157*EN65^2*E3_Parameter!$C$18/(2*EN42),0)</f>
        <v>0</v>
      </c>
      <c r="EO181" s="89">
        <f ca="1">IFERROR(EO157*EO65^2*E3_Parameter!$C$18/(2*EO42),0)</f>
        <v>0</v>
      </c>
      <c r="EP181" s="89">
        <f ca="1">IFERROR(EP157*EP65^2*E3_Parameter!$C$18/(2*EP42),0)</f>
        <v>0</v>
      </c>
      <c r="EQ181" s="89">
        <f ca="1">IFERROR(EQ157*EQ65^2*E3_Parameter!$C$18/(2*EQ42),0)</f>
        <v>0</v>
      </c>
      <c r="ER181" s="89">
        <f ca="1">IFERROR(ER157*ER65^2*E3_Parameter!$C$18/(2*ER42),0)</f>
        <v>0</v>
      </c>
      <c r="ES181" s="89">
        <f ca="1">IFERROR(ES157*ES65^2*E3_Parameter!$C$18/(2*ES42),0)</f>
        <v>0</v>
      </c>
      <c r="ET181" s="89">
        <f ca="1">IFERROR(ET157*ET65^2*E3_Parameter!$C$18/(2*ET42),0)</f>
        <v>0</v>
      </c>
      <c r="EU181" s="89">
        <f ca="1">IFERROR(EU157*EU65^2*E3_Parameter!$C$18/(2*EU42),0)</f>
        <v>0</v>
      </c>
      <c r="EV181" s="89">
        <f ca="1">IFERROR(EV157*EV65^2*E3_Parameter!$C$18/(2*EV42),0)</f>
        <v>0</v>
      </c>
      <c r="EW181" s="89">
        <f ca="1">IFERROR(EW157*EW65^2*E3_Parameter!$C$18/(2*EW42),0)</f>
        <v>0</v>
      </c>
      <c r="EX181" s="89">
        <f ca="1">IFERROR(EX157*EX65^2*E3_Parameter!$C$18/(2*EX42),0)</f>
        <v>0</v>
      </c>
      <c r="EY181" s="89">
        <f ca="1">IFERROR(EY157*EY65^2*E3_Parameter!$C$18/(2*EY42),0)</f>
        <v>0</v>
      </c>
      <c r="EZ181" s="89">
        <f ca="1">IFERROR(EZ157*EZ65^2*E3_Parameter!$C$18/(2*EZ42),0)</f>
        <v>0</v>
      </c>
      <c r="FA181" s="89">
        <f ca="1">IFERROR(FA157*FA65^2*E3_Parameter!$C$18/(2*FA42),0)</f>
        <v>0</v>
      </c>
      <c r="FB181" s="89">
        <f ca="1">IFERROR(FB157*FB65^2*E3_Parameter!$C$18/(2*FB42),0)</f>
        <v>0</v>
      </c>
      <c r="FC181" s="89">
        <f ca="1">IFERROR(FC157*FC65^2*E3_Parameter!$C$18/(2*FC42),0)</f>
        <v>0</v>
      </c>
      <c r="FD181" s="89">
        <f ca="1">IFERROR(FD157*FD65^2*E3_Parameter!$C$18/(2*FD42),0)</f>
        <v>0</v>
      </c>
      <c r="FE181" s="89">
        <f ca="1">IFERROR(FE157*FE65^2*E3_Parameter!$C$18/(2*FE42),0)</f>
        <v>0</v>
      </c>
      <c r="FF181" s="89">
        <f ca="1">IFERROR(FF157*FF65^2*E3_Parameter!$C$18/(2*FF42),0)</f>
        <v>0</v>
      </c>
      <c r="FG181" s="89">
        <f ca="1">IFERROR(FG157*FG65^2*E3_Parameter!$C$18/(2*FG42),0)</f>
        <v>0</v>
      </c>
      <c r="FH181" s="89">
        <f ca="1">IFERROR(FH157*FH65^2*E3_Parameter!$C$18/(2*FH42),0)</f>
        <v>0</v>
      </c>
      <c r="FI181" s="89">
        <f ca="1">IFERROR(FI157*FI65^2*E3_Parameter!$C$18/(2*FI42),0)</f>
        <v>0</v>
      </c>
      <c r="FJ181" s="89">
        <f ca="1">IFERROR(FJ157*FJ65^2*E3_Parameter!$C$18/(2*FJ42),0)</f>
        <v>0</v>
      </c>
      <c r="FK181" s="89">
        <f ca="1">IFERROR(FK157*FK65^2*E3_Parameter!$C$18/(2*FK42),0)</f>
        <v>0</v>
      </c>
      <c r="FL181" s="89">
        <f ca="1">IFERROR(FL157*FL65^2*E3_Parameter!$C$18/(2*FL42),0)</f>
        <v>0</v>
      </c>
      <c r="FM181" s="89">
        <f ca="1">IFERROR(FM157*FM65^2*E3_Parameter!$C$18/(2*FM42),0)</f>
        <v>0</v>
      </c>
      <c r="FN181" s="89">
        <f ca="1">IFERROR(FN157*FN65^2*E3_Parameter!$C$18/(2*FN42),0)</f>
        <v>0</v>
      </c>
      <c r="FO181" s="89">
        <f ca="1">IFERROR(FO157*FO65^2*E3_Parameter!$C$18/(2*FO42),0)</f>
        <v>0</v>
      </c>
      <c r="FP181" s="89">
        <f ca="1">IFERROR(FP157*FP65^2*E3_Parameter!$C$18/(2*FP42),0)</f>
        <v>0</v>
      </c>
      <c r="FQ181" s="89">
        <f ca="1">IFERROR(FQ157*FQ65^2*E3_Parameter!$C$18/(2*FQ42),0)</f>
        <v>0</v>
      </c>
      <c r="FR181" s="89">
        <f ca="1">IFERROR(FR157*FR65^2*E3_Parameter!$C$18/(2*FR42),0)</f>
        <v>0</v>
      </c>
      <c r="FS181" s="89">
        <f ca="1">IFERROR(FS157*FS65^2*E3_Parameter!$C$18/(2*FS42),0)</f>
        <v>0</v>
      </c>
      <c r="FT181" s="89">
        <f ca="1">IFERROR(FT157*FT65^2*E3_Parameter!$C$18/(2*FT42),0)</f>
        <v>0</v>
      </c>
      <c r="FU181" s="89">
        <f ca="1">IFERROR(FU157*FU65^2*E3_Parameter!$C$18/(2*FU42),0)</f>
        <v>0</v>
      </c>
      <c r="FV181" s="89">
        <f ca="1">IFERROR(FV157*FV65^2*E3_Parameter!$C$18/(2*FV42),0)</f>
        <v>0</v>
      </c>
      <c r="FW181" s="89">
        <f ca="1">IFERROR(FW157*FW65^2*E3_Parameter!$C$18/(2*FW42),0)</f>
        <v>0</v>
      </c>
      <c r="FX181" s="89">
        <f ca="1">IFERROR(FX157*FX65^2*E3_Parameter!$C$18/(2*FX42),0)</f>
        <v>0</v>
      </c>
      <c r="FY181" s="89">
        <f ca="1">IFERROR(FY157*FY65^2*E3_Parameter!$C$18/(2*FY42),0)</f>
        <v>0</v>
      </c>
      <c r="FZ181" s="89">
        <f ca="1">IFERROR(FZ157*FZ65^2*E3_Parameter!$C$18/(2*FZ42),0)</f>
        <v>0</v>
      </c>
      <c r="GA181" s="89">
        <f ca="1">IFERROR(GA157*GA65^2*E3_Parameter!$C$18/(2*GA42),0)</f>
        <v>0</v>
      </c>
      <c r="GB181" s="89">
        <f ca="1">IFERROR(GB157*GB65^2*E3_Parameter!$C$18/(2*GB42),0)</f>
        <v>0</v>
      </c>
      <c r="GC181" s="89">
        <f ca="1">IFERROR(GC157*GC65^2*E3_Parameter!$C$18/(2*GC42),0)</f>
        <v>0</v>
      </c>
      <c r="GD181" s="89">
        <f ca="1">IFERROR(GD157*GD65^2*E3_Parameter!$C$18/(2*GD42),0)</f>
        <v>0</v>
      </c>
      <c r="GE181" s="89">
        <f ca="1">IFERROR(GE157*GE65^2*E3_Parameter!$C$18/(2*GE42),0)</f>
        <v>0</v>
      </c>
      <c r="GF181" s="89">
        <f ca="1">IFERROR(GF157*GF65^2*E3_Parameter!$C$18/(2*GF42),0)</f>
        <v>0</v>
      </c>
      <c r="GG181" s="89">
        <f ca="1">IFERROR(GG157*GG65^2*E3_Parameter!$C$18/(2*GG42),0)</f>
        <v>0</v>
      </c>
      <c r="GH181" s="89">
        <f ca="1">IFERROR(GH157*GH65^2*E3_Parameter!$C$18/(2*GH42),0)</f>
        <v>0</v>
      </c>
      <c r="GI181" s="89">
        <f ca="1">IFERROR(GI157*GI65^2*E3_Parameter!$C$18/(2*GI42),0)</f>
        <v>0</v>
      </c>
      <c r="GJ181" s="89">
        <f ca="1">IFERROR(GJ157*GJ65^2*E3_Parameter!$C$18/(2*GJ42),0)</f>
        <v>0</v>
      </c>
      <c r="GK181" s="89">
        <f ca="1">IFERROR(GK157*GK65^2*E3_Parameter!$C$18/(2*GK42),0)</f>
        <v>0</v>
      </c>
      <c r="GL181" s="89">
        <f ca="1">IFERROR(GL157*GL65^2*E3_Parameter!$C$18/(2*GL42),0)</f>
        <v>0</v>
      </c>
      <c r="GM181" s="89">
        <f ca="1">IFERROR(GM157*GM65^2*E3_Parameter!$C$18/(2*GM42),0)</f>
        <v>0</v>
      </c>
      <c r="GN181" s="89">
        <f ca="1">IFERROR(GN157*GN65^2*E3_Parameter!$C$18/(2*GN42),0)</f>
        <v>0</v>
      </c>
      <c r="GO181" s="89">
        <f ca="1">IFERROR(GO157*GO65^2*E3_Parameter!$C$18/(2*GO42),0)</f>
        <v>0</v>
      </c>
      <c r="GP181" s="89">
        <f ca="1">IFERROR(GP157*GP65^2*E3_Parameter!$C$18/(2*GP42),0)</f>
        <v>0</v>
      </c>
      <c r="GQ181" s="89">
        <f ca="1">IFERROR(GQ157*GQ65^2*E3_Parameter!$C$18/(2*GQ42),0)</f>
        <v>0</v>
      </c>
      <c r="GR181" s="89">
        <f ca="1">IFERROR(GR157*GR65^2*E3_Parameter!$C$18/(2*GR42),0)</f>
        <v>0</v>
      </c>
      <c r="GS181" s="89">
        <f ca="1">IFERROR(GS157*GS65^2*E3_Parameter!$C$18/(2*GS42),0)</f>
        <v>0</v>
      </c>
      <c r="GT181" s="89">
        <f ca="1">IFERROR(GT157*GT65^2*E3_Parameter!$C$18/(2*GT42),0)</f>
        <v>0</v>
      </c>
      <c r="GU181" s="89">
        <f ca="1">IFERROR(GU157*GU65^2*E3_Parameter!$C$18/(2*GU42),0)</f>
        <v>0</v>
      </c>
      <c r="GV181" s="89">
        <f ca="1">IFERROR(GV157*GV65^2*E3_Parameter!$C$18/(2*GV42),0)</f>
        <v>0</v>
      </c>
      <c r="GW181" s="89">
        <f ca="1">IFERROR(GW157*GW65^2*E3_Parameter!$C$18/(2*GW42),0)</f>
        <v>0</v>
      </c>
      <c r="GX181" s="89">
        <f ca="1">IFERROR(GX157*GX65^2*E3_Parameter!$C$18/(2*GX42),0)</f>
        <v>0</v>
      </c>
      <c r="GY181" s="89">
        <f ca="1">IFERROR(GY157*GY65^2*E3_Parameter!$C$18/(2*GY42),0)</f>
        <v>0</v>
      </c>
      <c r="GZ181" s="89">
        <f ca="1">IFERROR(GZ157*GZ65^2*E3_Parameter!$C$18/(2*GZ42),0)</f>
        <v>0</v>
      </c>
      <c r="HA181" s="89">
        <f ca="1">IFERROR(HA157*HA65^2*E3_Parameter!$C$18/(2*HA42),0)</f>
        <v>0</v>
      </c>
      <c r="HB181" s="89">
        <f ca="1">IFERROR(HB157*HB65^2*E3_Parameter!$C$18/(2*HB42),0)</f>
        <v>0</v>
      </c>
      <c r="HC181" s="89">
        <f ca="1">IFERROR(HC157*HC65^2*E3_Parameter!$C$18/(2*HC42),0)</f>
        <v>0</v>
      </c>
      <c r="HD181" s="89">
        <f ca="1">IFERROR(HD157*HD65^2*E3_Parameter!$C$18/(2*HD42),0)</f>
        <v>0</v>
      </c>
      <c r="HE181" s="89">
        <f ca="1">IFERROR(HE157*HE65^2*E3_Parameter!$C$18/(2*HE42),0)</f>
        <v>0</v>
      </c>
      <c r="HF181" s="89">
        <f ca="1">IFERROR(HF157*HF65^2*E3_Parameter!$C$18/(2*HF42),0)</f>
        <v>0</v>
      </c>
      <c r="HG181" s="89">
        <f ca="1">IFERROR(HG157*HG65^2*E3_Parameter!$C$18/(2*HG42),0)</f>
        <v>0</v>
      </c>
      <c r="HH181" s="89">
        <f ca="1">IFERROR(HH157*HH65^2*E3_Parameter!$C$18/(2*HH42),0)</f>
        <v>0</v>
      </c>
      <c r="HI181" s="89">
        <f ca="1">IFERROR(HI157*HI65^2*E3_Parameter!$C$18/(2*HI42),0)</f>
        <v>0</v>
      </c>
      <c r="HJ181" s="89">
        <f ca="1">IFERROR(HJ157*HJ65^2*E3_Parameter!$C$18/(2*HJ42),0)</f>
        <v>0</v>
      </c>
      <c r="HK181" s="89">
        <f ca="1">IFERROR(HK157*HK65^2*E3_Parameter!$C$18/(2*HK42),0)</f>
        <v>0</v>
      </c>
      <c r="HL181" s="89">
        <f ca="1">IFERROR(HL157*HL65^2*E3_Parameter!$C$18/(2*HL42),0)</f>
        <v>0</v>
      </c>
      <c r="HM181" s="89">
        <f ca="1">IFERROR(HM157*HM65^2*E3_Parameter!$C$18/(2*HM42),0)</f>
        <v>0</v>
      </c>
      <c r="HN181" s="89">
        <f ca="1">IFERROR(HN157*HN65^2*E3_Parameter!$C$18/(2*HN42),0)</f>
        <v>0</v>
      </c>
      <c r="HO181" s="89">
        <f ca="1">IFERROR(HO157*HO65^2*E3_Parameter!$C$18/(2*HO42),0)</f>
        <v>0</v>
      </c>
      <c r="HP181" s="89">
        <f ca="1">IFERROR(HP157*HP65^2*E3_Parameter!$C$18/(2*HP42),0)</f>
        <v>0</v>
      </c>
      <c r="HQ181" s="89">
        <f ca="1">IFERROR(HQ157*HQ65^2*E3_Parameter!$C$18/(2*HQ42),0)</f>
        <v>0</v>
      </c>
      <c r="HR181" s="89">
        <f ca="1">IFERROR(HR157*HR65^2*E3_Parameter!$C$18/(2*HR42),0)</f>
        <v>0</v>
      </c>
      <c r="HS181" s="89">
        <f ca="1">IFERROR(HS157*HS65^2*E3_Parameter!$C$18/(2*HS42),0)</f>
        <v>0</v>
      </c>
      <c r="HT181" s="89">
        <f ca="1">IFERROR(HT157*HT65^2*E3_Parameter!$C$18/(2*HT42),0)</f>
        <v>0</v>
      </c>
      <c r="HU181" s="89">
        <f ca="1">IFERROR(HU157*HU65^2*E3_Parameter!$C$18/(2*HU42),0)</f>
        <v>0</v>
      </c>
      <c r="HV181" s="89">
        <f ca="1">IFERROR(HV157*HV65^2*E3_Parameter!$C$18/(2*HV42),0)</f>
        <v>0</v>
      </c>
      <c r="HW181" s="89">
        <f ca="1">IFERROR(HW157*HW65^2*E3_Parameter!$C$18/(2*HW42),0)</f>
        <v>0</v>
      </c>
      <c r="HX181" s="89">
        <f ca="1">IFERROR(HX157*HX65^2*E3_Parameter!$C$18/(2*HX42),0)</f>
        <v>0</v>
      </c>
      <c r="HY181" s="89">
        <f ca="1">IFERROR(HY157*HY65^2*E3_Parameter!$C$18/(2*HY42),0)</f>
        <v>0</v>
      </c>
      <c r="HZ181" s="89">
        <f ca="1">IFERROR(HZ157*HZ65^2*E3_Parameter!$C$18/(2*HZ42),0)</f>
        <v>0</v>
      </c>
      <c r="IA181" s="89">
        <f ca="1">IFERROR(IA157*IA65^2*E3_Parameter!$C$18/(2*IA42),0)</f>
        <v>0</v>
      </c>
      <c r="IB181" s="89">
        <f ca="1">IFERROR(IB157*IB65^2*E3_Parameter!$C$18/(2*IB42),0)</f>
        <v>0</v>
      </c>
      <c r="IC181" s="89">
        <f ca="1">IFERROR(IC157*IC65^2*E3_Parameter!$C$18/(2*IC42),0)</f>
        <v>0</v>
      </c>
      <c r="ID181" s="89">
        <f ca="1">IFERROR(ID157*ID65^2*E3_Parameter!$C$18/(2*ID42),0)</f>
        <v>0</v>
      </c>
      <c r="IE181" s="89">
        <f ca="1">IFERROR(IE157*IE65^2*E3_Parameter!$C$18/(2*IE42),0)</f>
        <v>0</v>
      </c>
      <c r="IF181" s="89">
        <f ca="1">IFERROR(IF157*IF65^2*E3_Parameter!$C$18/(2*IF42),0)</f>
        <v>0</v>
      </c>
      <c r="IG181" s="89">
        <f ca="1">IFERROR(IG157*IG65^2*E3_Parameter!$C$18/(2*IG42),0)</f>
        <v>0</v>
      </c>
      <c r="IH181" s="89">
        <f ca="1">IFERROR(IH157*IH65^2*E3_Parameter!$C$18/(2*IH42),0)</f>
        <v>0</v>
      </c>
      <c r="II181" s="89">
        <f ca="1">IFERROR(II157*II65^2*E3_Parameter!$C$18/(2*II42),0)</f>
        <v>0</v>
      </c>
      <c r="IJ181" s="89">
        <f ca="1">IFERROR(IJ157*IJ65^2*E3_Parameter!$C$18/(2*IJ42),0)</f>
        <v>0</v>
      </c>
      <c r="IK181" s="89">
        <f ca="1">IFERROR(IK157*IK65^2*E3_Parameter!$C$18/(2*IK42),0)</f>
        <v>0</v>
      </c>
      <c r="IL181" s="89">
        <f ca="1">IFERROR(IL157*IL65^2*E3_Parameter!$C$18/(2*IL42),0)</f>
        <v>0</v>
      </c>
      <c r="IM181" s="89">
        <f ca="1">IFERROR(IM157*IM65^2*E3_Parameter!$C$18/(2*IM42),0)</f>
        <v>0</v>
      </c>
      <c r="IN181" s="89">
        <f ca="1">IFERROR(IN157*IN65^2*E3_Parameter!$C$18/(2*IN42),0)</f>
        <v>0</v>
      </c>
      <c r="IO181" s="89">
        <f ca="1">IFERROR(IO157*IO65^2*E3_Parameter!$C$18/(2*IO42),0)</f>
        <v>0</v>
      </c>
      <c r="IP181" s="89">
        <f ca="1">IFERROR(IP157*IP65^2*E3_Parameter!$C$18/(2*IP42),0)</f>
        <v>0</v>
      </c>
      <c r="IQ181" s="89">
        <f ca="1">IFERROR(IQ157*IQ65^2*E3_Parameter!$C$18/(2*IQ42),0)</f>
        <v>0</v>
      </c>
      <c r="IR181" s="89">
        <f ca="1">IFERROR(IR157*IR65^2*E3_Parameter!$C$18/(2*IR42),0)</f>
        <v>0</v>
      </c>
      <c r="IS181" s="89">
        <f ca="1">IFERROR(IS157*IS65^2*E3_Parameter!$C$18/(2*IS42),0)</f>
        <v>0</v>
      </c>
      <c r="IT181" s="89">
        <f ca="1">IFERROR(IT157*IT65^2*E3_Parameter!$C$18/(2*IT42),0)</f>
        <v>0</v>
      </c>
      <c r="IU181" s="89">
        <f ca="1">IFERROR(IU157*IU65^2*E3_Parameter!$C$18/(2*IU42),0)</f>
        <v>0</v>
      </c>
      <c r="IV181" s="89">
        <f ca="1">IFERROR(IV157*IV65^2*E3_Parameter!$C$18/(2*IV42),0)</f>
        <v>0</v>
      </c>
      <c r="IW181" s="89">
        <f ca="1">IFERROR(IW157*IW65^2*E3_Parameter!$C$18/(2*IW42),0)</f>
        <v>0</v>
      </c>
      <c r="IX181" s="89">
        <f ca="1">IFERROR(IX157*IX65^2*E3_Parameter!$C$18/(2*IX42),0)</f>
        <v>0</v>
      </c>
      <c r="IY181" s="89">
        <f ca="1">IFERROR(IY157*IY65^2*E3_Parameter!$C$18/(2*IY42),0)</f>
        <v>0</v>
      </c>
      <c r="IZ181" s="89">
        <f ca="1">IFERROR(IZ157*IZ65^2*E3_Parameter!$C$18/(2*IZ42),0)</f>
        <v>0</v>
      </c>
      <c r="JA181" s="89">
        <f ca="1">IFERROR(JA157*JA65^2*E3_Parameter!$C$18/(2*JA42),0)</f>
        <v>0</v>
      </c>
      <c r="JB181" s="89">
        <f ca="1">IFERROR(JB157*JB65^2*E3_Parameter!$C$18/(2*JB42),0)</f>
        <v>0</v>
      </c>
      <c r="JC181" s="89">
        <f ca="1">IFERROR(JC157*JC65^2*E3_Parameter!$C$18/(2*JC42),0)</f>
        <v>0</v>
      </c>
      <c r="JD181" s="89">
        <f ca="1">IFERROR(JD157*JD65^2*E3_Parameter!$C$18/(2*JD42),0)</f>
        <v>0</v>
      </c>
      <c r="JE181" s="89">
        <f ca="1">IFERROR(JE157*JE65^2*E3_Parameter!$C$18/(2*JE42),0)</f>
        <v>0</v>
      </c>
      <c r="JF181" s="89">
        <f ca="1">IFERROR(JF157*JF65^2*E3_Parameter!$C$18/(2*JF42),0)</f>
        <v>0</v>
      </c>
      <c r="JG181" s="89">
        <f ca="1">IFERROR(JG157*JG65^2*E3_Parameter!$C$18/(2*JG42),0)</f>
        <v>0</v>
      </c>
      <c r="JH181" s="89">
        <f ca="1">IFERROR(JH157*JH65^2*E3_Parameter!$C$18/(2*JH42),0)</f>
        <v>0</v>
      </c>
      <c r="JI181" s="89">
        <f ca="1">IFERROR(JI157*JI65^2*E3_Parameter!$C$18/(2*JI42),0)</f>
        <v>0</v>
      </c>
      <c r="JJ181" s="89">
        <f ca="1">IFERROR(JJ157*JJ65^2*E3_Parameter!$C$18/(2*JJ42),0)</f>
        <v>0</v>
      </c>
      <c r="JK181" s="89">
        <f ca="1">IFERROR(JK157*JK65^2*E3_Parameter!$C$18/(2*JK42),0)</f>
        <v>0</v>
      </c>
      <c r="JL181" s="89">
        <f ca="1">IFERROR(JL157*JL65^2*E3_Parameter!$C$18/(2*JL42),0)</f>
        <v>0</v>
      </c>
      <c r="JM181" s="89">
        <f ca="1">IFERROR(JM157*JM65^2*E3_Parameter!$C$18/(2*JM42),0)</f>
        <v>0</v>
      </c>
      <c r="JN181" s="89">
        <f ca="1">IFERROR(JN157*JN65^2*E3_Parameter!$C$18/(2*JN42),0)</f>
        <v>0</v>
      </c>
      <c r="JO181" s="89">
        <f ca="1">IFERROR(JO157*JO65^2*E3_Parameter!$C$18/(2*JO42),0)</f>
        <v>0</v>
      </c>
      <c r="JP181" s="89">
        <f ca="1">IFERROR(JP157*JP65^2*E3_Parameter!$C$18/(2*JP42),0)</f>
        <v>0</v>
      </c>
      <c r="JQ181" s="89">
        <f ca="1">IFERROR(JQ157*JQ65^2*E3_Parameter!$C$18/(2*JQ42),0)</f>
        <v>0</v>
      </c>
      <c r="JR181" s="89">
        <f ca="1">IFERROR(JR157*JR65^2*E3_Parameter!$C$18/(2*JR42),0)</f>
        <v>0</v>
      </c>
      <c r="JS181" s="89">
        <f ca="1">IFERROR(JS157*JS65^2*E3_Parameter!$C$18/(2*JS42),0)</f>
        <v>0</v>
      </c>
      <c r="JT181" s="89">
        <f ca="1">IFERROR(JT157*JT65^2*E3_Parameter!$C$18/(2*JT42),0)</f>
        <v>0</v>
      </c>
      <c r="JU181" s="89">
        <f ca="1">IFERROR(JU157*JU65^2*E3_Parameter!$C$18/(2*JU42),0)</f>
        <v>0</v>
      </c>
      <c r="JV181" s="89">
        <f ca="1">IFERROR(JV157*JV65^2*E3_Parameter!$C$18/(2*JV42),0)</f>
        <v>0</v>
      </c>
      <c r="JW181" s="89">
        <f ca="1">IFERROR(JW157*JW65^2*E3_Parameter!$C$18/(2*JW42),0)</f>
        <v>0</v>
      </c>
      <c r="JX181" s="89">
        <f ca="1">IFERROR(JX157*JX65^2*E3_Parameter!$C$18/(2*JX42),0)</f>
        <v>0</v>
      </c>
      <c r="JY181" s="89">
        <f ca="1">IFERROR(JY157*JY65^2*E3_Parameter!$C$18/(2*JY42),0)</f>
        <v>0</v>
      </c>
      <c r="JZ181" s="89">
        <f ca="1">IFERROR(JZ157*JZ65^2*E3_Parameter!$C$18/(2*JZ42),0)</f>
        <v>0</v>
      </c>
      <c r="KA181" s="89">
        <f ca="1">IFERROR(KA157*KA65^2*E3_Parameter!$C$18/(2*KA42),0)</f>
        <v>0</v>
      </c>
      <c r="KB181" s="89">
        <f ca="1">IFERROR(KB157*KB65^2*E3_Parameter!$C$18/(2*KB42),0)</f>
        <v>0</v>
      </c>
      <c r="KC181" s="89">
        <f ca="1">IFERROR(KC157*KC65^2*E3_Parameter!$C$18/(2*KC42),0)</f>
        <v>0</v>
      </c>
      <c r="KD181" s="89">
        <f ca="1">IFERROR(KD157*KD65^2*E3_Parameter!$C$18/(2*KD42),0)</f>
        <v>0</v>
      </c>
      <c r="KE181" s="89">
        <f ca="1">IFERROR(KE157*KE65^2*E3_Parameter!$C$18/(2*KE42),0)</f>
        <v>0</v>
      </c>
      <c r="KF181" s="89">
        <f ca="1">IFERROR(KF157*KF65^2*E3_Parameter!$C$18/(2*KF42),0)</f>
        <v>0</v>
      </c>
      <c r="KG181" s="89">
        <f ca="1">IFERROR(KG157*KG65^2*E3_Parameter!$C$18/(2*KG42),0)</f>
        <v>0</v>
      </c>
      <c r="KH181" s="89">
        <f ca="1">IFERROR(KH157*KH65^2*E3_Parameter!$C$18/(2*KH42),0)</f>
        <v>0</v>
      </c>
      <c r="KI181" s="89">
        <f ca="1">IFERROR(KI157*KI65^2*E3_Parameter!$C$18/(2*KI42),0)</f>
        <v>0</v>
      </c>
      <c r="KJ181" s="89">
        <f ca="1">IFERROR(KJ157*KJ65^2*E3_Parameter!$C$18/(2*KJ42),0)</f>
        <v>0</v>
      </c>
      <c r="KK181" s="89">
        <f ca="1">IFERROR(KK157*KK65^2*E3_Parameter!$C$18/(2*KK42),0)</f>
        <v>0</v>
      </c>
      <c r="KL181" s="89">
        <f ca="1">IFERROR(KL157*KL65^2*E3_Parameter!$C$18/(2*KL42),0)</f>
        <v>0</v>
      </c>
      <c r="KM181" s="89">
        <f ca="1">IFERROR(KM157*KM65^2*E3_Parameter!$C$18/(2*KM42),0)</f>
        <v>0</v>
      </c>
      <c r="KN181" s="89">
        <f ca="1">IFERROR(KN157*KN65^2*E3_Parameter!$C$18/(2*KN42),0)</f>
        <v>0</v>
      </c>
      <c r="KO181" s="89">
        <f ca="1">IFERROR(KO157*KO65^2*E3_Parameter!$C$18/(2*KO42),0)</f>
        <v>0</v>
      </c>
      <c r="KP181" s="89">
        <f ca="1">IFERROR(KP157*KP65^2*E3_Parameter!$C$18/(2*KP42),0)</f>
        <v>0</v>
      </c>
      <c r="KQ181" s="89">
        <f ca="1">IFERROR(KQ157*KQ65^2*E3_Parameter!$C$18/(2*KQ42),0)</f>
        <v>0</v>
      </c>
      <c r="KR181" s="89">
        <f ca="1">IFERROR(KR157*KR65^2*E3_Parameter!$C$18/(2*KR42),0)</f>
        <v>0</v>
      </c>
      <c r="KS181" s="89">
        <f ca="1">IFERROR(KS157*KS65^2*E3_Parameter!$C$18/(2*KS42),0)</f>
        <v>0</v>
      </c>
      <c r="KT181" s="89">
        <f ca="1">IFERROR(KT157*KT65^2*E3_Parameter!$C$18/(2*KT42),0)</f>
        <v>0</v>
      </c>
      <c r="KU181" s="89">
        <f ca="1">IFERROR(KU157*KU65^2*E3_Parameter!$C$18/(2*KU42),0)</f>
        <v>0</v>
      </c>
      <c r="KV181" s="89">
        <f ca="1">IFERROR(KV157*KV65^2*E3_Parameter!$C$18/(2*KV42),0)</f>
        <v>0</v>
      </c>
      <c r="KW181" s="89">
        <f ca="1">IFERROR(KW157*KW65^2*E3_Parameter!$C$18/(2*KW42),0)</f>
        <v>0</v>
      </c>
      <c r="KX181" s="89">
        <f ca="1">IFERROR(KX157*KX65^2*E3_Parameter!$C$18/(2*KX42),0)</f>
        <v>0</v>
      </c>
      <c r="KY181" s="89">
        <f ca="1">IFERROR(KY157*KY65^2*E3_Parameter!$C$18/(2*KY42),0)</f>
        <v>0</v>
      </c>
      <c r="KZ181" s="89">
        <f ca="1">IFERROR(KZ157*KZ65^2*E3_Parameter!$C$18/(2*KZ42),0)</f>
        <v>0</v>
      </c>
      <c r="LA181" s="89">
        <f ca="1">IFERROR(LA157*LA65^2*E3_Parameter!$C$18/(2*LA42),0)</f>
        <v>0</v>
      </c>
      <c r="LB181" s="89">
        <f ca="1">IFERROR(LB157*LB65^2*E3_Parameter!$C$18/(2*LB42),0)</f>
        <v>0</v>
      </c>
      <c r="LC181" s="89">
        <f ca="1">IFERROR(LC157*LC65^2*E3_Parameter!$C$18/(2*LC42),0)</f>
        <v>0</v>
      </c>
      <c r="LD181" s="89">
        <f ca="1">IFERROR(LD157*LD65^2*E3_Parameter!$C$18/(2*LD42),0)</f>
        <v>0</v>
      </c>
      <c r="LE181" s="89">
        <f ca="1">IFERROR(LE157*LE65^2*E3_Parameter!$C$18/(2*LE42),0)</f>
        <v>0</v>
      </c>
      <c r="LF181" s="89">
        <f ca="1">IFERROR(LF157*LF65^2*E3_Parameter!$C$18/(2*LF42),0)</f>
        <v>0</v>
      </c>
      <c r="LG181" s="89">
        <f ca="1">IFERROR(LG157*LG65^2*E3_Parameter!$C$18/(2*LG42),0)</f>
        <v>0</v>
      </c>
      <c r="LH181" s="89">
        <f ca="1">IFERROR(LH157*LH65^2*E3_Parameter!$C$18/(2*LH42),0)</f>
        <v>0</v>
      </c>
      <c r="LI181" s="89">
        <f ca="1">IFERROR(LI157*LI65^2*E3_Parameter!$C$18/(2*LI42),0)</f>
        <v>0</v>
      </c>
      <c r="LJ181" s="89">
        <f ca="1">IFERROR(LJ157*LJ65^2*E3_Parameter!$C$18/(2*LJ42),0)</f>
        <v>0</v>
      </c>
      <c r="LK181" s="89">
        <f ca="1">IFERROR(LK157*LK65^2*E3_Parameter!$C$18/(2*LK42),0)</f>
        <v>0</v>
      </c>
      <c r="LL181" s="89">
        <f ca="1">IFERROR(LL157*LL65^2*E3_Parameter!$C$18/(2*LL42),0)</f>
        <v>0</v>
      </c>
      <c r="LM181" s="89">
        <f ca="1">IFERROR(LM157*LM65^2*E3_Parameter!$C$18/(2*LM42),0)</f>
        <v>0</v>
      </c>
      <c r="LN181" s="89">
        <f ca="1">IFERROR(LN157*LN65^2*E3_Parameter!$C$18/(2*LN42),0)</f>
        <v>0</v>
      </c>
      <c r="LO181" s="89">
        <f ca="1">IFERROR(LO157*LO65^2*E3_Parameter!$C$18/(2*LO42),0)</f>
        <v>0</v>
      </c>
      <c r="LP181" s="89">
        <f ca="1">IFERROR(LP157*LP65^2*E3_Parameter!$C$18/(2*LP42),0)</f>
        <v>0</v>
      </c>
      <c r="LQ181" s="89">
        <f ca="1">IFERROR(LQ157*LQ65^2*E3_Parameter!$C$18/(2*LQ42),0)</f>
        <v>0</v>
      </c>
      <c r="LR181" s="89">
        <f ca="1">IFERROR(LR157*LR65^2*E3_Parameter!$C$18/(2*LR42),0)</f>
        <v>0</v>
      </c>
      <c r="LS181" s="89">
        <f ca="1">IFERROR(LS157*LS65^2*E3_Parameter!$C$18/(2*LS42),0)</f>
        <v>0</v>
      </c>
      <c r="LT181" s="89">
        <f ca="1">IFERROR(LT157*LT65^2*E3_Parameter!$C$18/(2*LT42),0)</f>
        <v>0</v>
      </c>
      <c r="LU181" s="89">
        <f ca="1">IFERROR(LU157*LU65^2*E3_Parameter!$C$18/(2*LU42),0)</f>
        <v>0</v>
      </c>
      <c r="LV181" s="89">
        <f ca="1">IFERROR(LV157*LV65^2*E3_Parameter!$C$18/(2*LV42),0)</f>
        <v>0</v>
      </c>
      <c r="LW181" s="89">
        <f ca="1">IFERROR(LW157*LW65^2*E3_Parameter!$C$18/(2*LW42),0)</f>
        <v>0</v>
      </c>
      <c r="LX181" s="89">
        <f ca="1">IFERROR(LX157*LX65^2*E3_Parameter!$C$18/(2*LX42),0)</f>
        <v>0</v>
      </c>
      <c r="LY181" s="89">
        <f ca="1">IFERROR(LY157*LY65^2*E3_Parameter!$C$18/(2*LY42),0)</f>
        <v>0</v>
      </c>
      <c r="LZ181" s="89">
        <f ca="1">IFERROR(LZ157*LZ65^2*E3_Parameter!$C$18/(2*LZ42),0)</f>
        <v>0</v>
      </c>
      <c r="MA181" s="89">
        <f ca="1">IFERROR(MA157*MA65^2*E3_Parameter!$C$18/(2*MA42),0)</f>
        <v>0</v>
      </c>
      <c r="MB181" s="89">
        <f ca="1">IFERROR(MB157*MB65^2*E3_Parameter!$C$18/(2*MB42),0)</f>
        <v>0</v>
      </c>
      <c r="MC181" s="89">
        <f ca="1">IFERROR(MC157*MC65^2*E3_Parameter!$C$18/(2*MC42),0)</f>
        <v>0</v>
      </c>
      <c r="MD181" s="89">
        <f ca="1">IFERROR(MD157*MD65^2*E3_Parameter!$C$18/(2*MD42),0)</f>
        <v>0</v>
      </c>
      <c r="ME181" s="89">
        <f ca="1">IFERROR(ME157*ME65^2*E3_Parameter!$C$18/(2*ME42),0)</f>
        <v>0</v>
      </c>
      <c r="MF181" s="89">
        <f ca="1">IFERROR(MF157*MF65^2*E3_Parameter!$C$18/(2*MF42),0)</f>
        <v>0</v>
      </c>
      <c r="MG181" s="89">
        <f ca="1">IFERROR(MG157*MG65^2*E3_Parameter!$C$18/(2*MG42),0)</f>
        <v>0</v>
      </c>
      <c r="MH181" s="89">
        <f ca="1">IFERROR(MH157*MH65^2*E3_Parameter!$C$18/(2*MH42),0)</f>
        <v>0</v>
      </c>
      <c r="MI181" s="89">
        <f ca="1">IFERROR(MI157*MI65^2*E3_Parameter!$C$18/(2*MI42),0)</f>
        <v>0</v>
      </c>
      <c r="MJ181" s="89">
        <f ca="1">IFERROR(MJ157*MJ65^2*E3_Parameter!$C$18/(2*MJ42),0)</f>
        <v>0</v>
      </c>
      <c r="MK181" s="89">
        <f ca="1">IFERROR(MK157*MK65^2*E3_Parameter!$C$18/(2*MK42),0)</f>
        <v>0</v>
      </c>
      <c r="ML181" s="89">
        <f ca="1">IFERROR(ML157*ML65^2*E3_Parameter!$C$18/(2*ML42),0)</f>
        <v>0</v>
      </c>
      <c r="MM181" s="89">
        <f ca="1">IFERROR(MM157*MM65^2*E3_Parameter!$C$18/(2*MM42),0)</f>
        <v>0</v>
      </c>
      <c r="MN181" s="89">
        <f ca="1">IFERROR(MN157*MN65^2*E3_Parameter!$C$18/(2*MN42),0)</f>
        <v>0</v>
      </c>
      <c r="MO181" s="89">
        <f ca="1">IFERROR(MO157*MO65^2*E3_Parameter!$C$18/(2*MO42),0)</f>
        <v>0</v>
      </c>
      <c r="MP181" s="89">
        <f ca="1">IFERROR(MP157*MP65^2*E3_Parameter!$C$18/(2*MP42),0)</f>
        <v>0</v>
      </c>
      <c r="MQ181" s="89">
        <f ca="1">IFERROR(MQ157*MQ65^2*E3_Parameter!$C$18/(2*MQ42),0)</f>
        <v>0</v>
      </c>
      <c r="MR181" s="89">
        <f ca="1">IFERROR(MR157*MR65^2*E3_Parameter!$C$18/(2*MR42),0)</f>
        <v>0</v>
      </c>
      <c r="MS181" s="89">
        <f ca="1">IFERROR(MS157*MS65^2*E3_Parameter!$C$18/(2*MS42),0)</f>
        <v>0</v>
      </c>
      <c r="MT181" s="89">
        <f ca="1">IFERROR(MT157*MT65^2*E3_Parameter!$C$18/(2*MT42),0)</f>
        <v>0</v>
      </c>
      <c r="MU181" s="89">
        <f ca="1">IFERROR(MU157*MU65^2*E3_Parameter!$C$18/(2*MU42),0)</f>
        <v>0</v>
      </c>
      <c r="MV181" s="89">
        <f ca="1">IFERROR(MV157*MV65^2*E3_Parameter!$C$18/(2*MV42),0)</f>
        <v>0</v>
      </c>
      <c r="MW181" s="89">
        <f ca="1">IFERROR(MW157*MW65^2*E3_Parameter!$C$18/(2*MW42),0)</f>
        <v>0</v>
      </c>
      <c r="MX181" s="89">
        <f ca="1">IFERROR(MX157*MX65^2*E3_Parameter!$C$18/(2*MX42),0)</f>
        <v>0</v>
      </c>
      <c r="MY181" s="89">
        <f ca="1">IFERROR(MY157*MY65^2*E3_Parameter!$C$18/(2*MY42),0)</f>
        <v>0</v>
      </c>
      <c r="MZ181" s="89">
        <f ca="1">IFERROR(MZ157*MZ65^2*E3_Parameter!$C$18/(2*MZ42),0)</f>
        <v>0</v>
      </c>
      <c r="NA181" s="89">
        <f ca="1">IFERROR(NA157*NA65^2*E3_Parameter!$C$18/(2*NA42),0)</f>
        <v>0</v>
      </c>
      <c r="NB181" s="89">
        <f ca="1">IFERROR(NB157*NB65^2*E3_Parameter!$C$18/(2*NB42),0)</f>
        <v>0</v>
      </c>
      <c r="NC181" s="89">
        <f ca="1">IFERROR(NC157*NC65^2*E3_Parameter!$C$18/(2*NC42),0)</f>
        <v>0</v>
      </c>
      <c r="ND181" s="89">
        <f ca="1">IFERROR(ND157*ND65^2*E3_Parameter!$C$18/(2*ND42),0)</f>
        <v>0</v>
      </c>
      <c r="NE181" s="89">
        <f ca="1">IFERROR(NE157*NE65^2*E3_Parameter!$C$18/(2*NE42),0)</f>
        <v>0</v>
      </c>
      <c r="NF181" s="89">
        <f ca="1">IFERROR(NF157*NF65^2*E3_Parameter!$C$18/(2*NF42),0)</f>
        <v>0</v>
      </c>
      <c r="NG181" s="89">
        <f ca="1">IFERROR(NG157*NG65^2*E3_Parameter!$C$18/(2*NG42),0)</f>
        <v>0</v>
      </c>
      <c r="NH181" s="89">
        <f ca="1">IFERROR(NH157*NH65^2*E3_Parameter!$C$18/(2*NH42),0)</f>
        <v>0</v>
      </c>
      <c r="NI181" s="89">
        <f ca="1">IFERROR(NI157*NI65^2*E3_Parameter!$C$18/(2*NI42),0)</f>
        <v>0</v>
      </c>
      <c r="NJ181" s="89">
        <f ca="1">IFERROR(NJ157*NJ65^2*E3_Parameter!$C$18/(2*NJ42),0)</f>
        <v>0</v>
      </c>
      <c r="NK181" s="89">
        <f ca="1">IFERROR(NK157*NK65^2*E3_Parameter!$C$18/(2*NK42),0)</f>
        <v>0</v>
      </c>
      <c r="NL181" s="89">
        <f ca="1">IFERROR(NL157*NL65^2*E3_Parameter!$C$18/(2*NL42),0)</f>
        <v>0</v>
      </c>
      <c r="NM181" s="89">
        <f ca="1">IFERROR(NM157*NM65^2*E3_Parameter!$C$18/(2*NM42),0)</f>
        <v>0</v>
      </c>
      <c r="NN181" s="89">
        <f ca="1">IFERROR(NN157*NN65^2*E3_Parameter!$C$18/(2*NN42),0)</f>
        <v>0</v>
      </c>
      <c r="NO181" s="89">
        <f ca="1">IFERROR(NO157*NO65^2*E3_Parameter!$C$18/(2*NO42),0)</f>
        <v>0</v>
      </c>
      <c r="NP181" s="89">
        <f ca="1">IFERROR(NP157*NP65^2*E3_Parameter!$C$18/(2*NP42),0)</f>
        <v>0</v>
      </c>
      <c r="NQ181" s="89">
        <f ca="1">IFERROR(NQ157*NQ65^2*E3_Parameter!$C$18/(2*NQ42),0)</f>
        <v>0</v>
      </c>
      <c r="NR181" s="89">
        <f ca="1">IFERROR(NR157*NR65^2*E3_Parameter!$C$18/(2*NR42),0)</f>
        <v>0</v>
      </c>
      <c r="NS181" s="89">
        <f ca="1">IFERROR(NS157*NS65^2*E3_Parameter!$C$18/(2*NS42),0)</f>
        <v>0</v>
      </c>
      <c r="NT181" s="89">
        <f ca="1">IFERROR(NT157*NT65^2*E3_Parameter!$C$18/(2*NT42),0)</f>
        <v>0</v>
      </c>
      <c r="NU181" s="89">
        <f ca="1">IFERROR(NU157*NU65^2*E3_Parameter!$C$18/(2*NU42),0)</f>
        <v>0</v>
      </c>
      <c r="NV181" s="89">
        <f ca="1">IFERROR(NV157*NV65^2*E3_Parameter!$C$18/(2*NV42),0)</f>
        <v>0</v>
      </c>
      <c r="NW181" s="89">
        <f ca="1">IFERROR(NW157*NW65^2*E3_Parameter!$C$18/(2*NW42),0)</f>
        <v>0</v>
      </c>
      <c r="NX181" s="89">
        <f ca="1">IFERROR(NX157*NX65^2*E3_Parameter!$C$18/(2*NX42),0)</f>
        <v>0</v>
      </c>
      <c r="NY181" s="89">
        <f ca="1">IFERROR(NY157*NY65^2*E3_Parameter!$C$18/(2*NY42),0)</f>
        <v>0</v>
      </c>
      <c r="NZ181" s="89">
        <f ca="1">IFERROR(NZ157*NZ65^2*E3_Parameter!$C$18/(2*NZ42),0)</f>
        <v>0</v>
      </c>
      <c r="OA181" s="89">
        <f ca="1">IFERROR(OA157*OA65^2*E3_Parameter!$C$18/(2*OA42),0)</f>
        <v>0</v>
      </c>
      <c r="OB181" s="89">
        <f ca="1">IFERROR(OB157*OB65^2*E3_Parameter!$C$18/(2*OB42),0)</f>
        <v>0</v>
      </c>
      <c r="OC181" s="89">
        <f ca="1">IFERROR(OC157*OC65^2*E3_Parameter!$C$18/(2*OC42),0)</f>
        <v>0</v>
      </c>
      <c r="OD181" s="89">
        <f ca="1">IFERROR(OD157*OD65^2*E3_Parameter!$C$18/(2*OD42),0)</f>
        <v>0</v>
      </c>
      <c r="OE181" s="89">
        <f ca="1">IFERROR(OE157*OE65^2*E3_Parameter!$C$18/(2*OE42),0)</f>
        <v>0</v>
      </c>
      <c r="OF181" s="89">
        <f ca="1">IFERROR(OF157*OF65^2*E3_Parameter!$C$18/(2*OF42),0)</f>
        <v>0</v>
      </c>
      <c r="OG181" s="89">
        <f ca="1">IFERROR(OG157*OG65^2*E3_Parameter!$C$18/(2*OG42),0)</f>
        <v>0</v>
      </c>
      <c r="OH181" s="89">
        <f ca="1">IFERROR(OH157*OH65^2*E3_Parameter!$C$18/(2*OH42),0)</f>
        <v>0</v>
      </c>
      <c r="OI181" s="89">
        <f ca="1">IFERROR(OI157*OI65^2*E3_Parameter!$C$18/(2*OI42),0)</f>
        <v>0</v>
      </c>
      <c r="OJ181" s="89">
        <f ca="1">IFERROR(OJ157*OJ65^2*E3_Parameter!$C$18/(2*OJ42),0)</f>
        <v>0</v>
      </c>
      <c r="OK181" s="89">
        <f ca="1">IFERROR(OK157*OK65^2*E3_Parameter!$C$18/(2*OK42),0)</f>
        <v>0</v>
      </c>
      <c r="OL181" s="89">
        <f ca="1">IFERROR(OL157*OL65^2*E3_Parameter!$C$18/(2*OL42),0)</f>
        <v>0</v>
      </c>
      <c r="OM181" s="89">
        <f ca="1">IFERROR(OM157*OM65^2*E3_Parameter!$C$18/(2*OM42),0)</f>
        <v>0</v>
      </c>
    </row>
    <row r="182" spans="1:403" x14ac:dyDescent="0.3">
      <c r="A182" s="84">
        <v>19</v>
      </c>
      <c r="B182" s="84">
        <v>700</v>
      </c>
      <c r="C182" s="85" t="s">
        <v>88</v>
      </c>
      <c r="D182" s="89">
        <f ca="1">IFERROR(D158*D66^2*E3_Parameter!$C$18/(2*D43),0)</f>
        <v>4.8823934344620961E-3</v>
      </c>
      <c r="E182" s="89">
        <f ca="1">IFERROR(E158*E66^2*E3_Parameter!$C$18/(2*E43),0)</f>
        <v>1.3762163750511736E-5</v>
      </c>
      <c r="F182" s="89">
        <f ca="1">IFERROR(F158*F66^2*E3_Parameter!$C$18/(2*F43),0)</f>
        <v>4.6538393730007456E-3</v>
      </c>
      <c r="G182" s="89">
        <f ca="1">IFERROR(G158*G66^2*E3_Parameter!$C$18/(2*G43),0)</f>
        <v>1.3751224763091459E-3</v>
      </c>
      <c r="H182" s="89">
        <f ca="1">IFERROR(H158*H66^2*E3_Parameter!$C$18/(2*H43),0)</f>
        <v>2.9551380124068156E-4</v>
      </c>
      <c r="I182" s="89">
        <f ca="1">IFERROR(I158*I66^2*E3_Parameter!$C$18/(2*I43),0)</f>
        <v>9.5479517018408607E-5</v>
      </c>
      <c r="J182" s="89">
        <f ca="1">IFERROR(J158*J66^2*E3_Parameter!$C$18/(2*J43),0)</f>
        <v>9.5479517018408607E-5</v>
      </c>
      <c r="K182" s="89">
        <f ca="1">IFERROR(K158*K66^2*E3_Parameter!$C$18/(2*K43),0)</f>
        <v>5.803603199607952E-4</v>
      </c>
      <c r="L182" s="89">
        <f ca="1">IFERROR(L158*L66^2*E3_Parameter!$C$18/(2*L43),0)</f>
        <v>9.5479517018408607E-5</v>
      </c>
      <c r="M182" s="89">
        <f ca="1">IFERROR(M158*M66^2*E3_Parameter!$C$18/(2*M43),0)</f>
        <v>2.9551380124068156E-4</v>
      </c>
      <c r="N182" s="89">
        <f ca="1">IFERROR(N158*N66^2*E3_Parameter!$C$18/(2*N43),0)</f>
        <v>9.5479517018408607E-5</v>
      </c>
      <c r="O182" s="89">
        <f ca="1">IFERROR(O158*O66^2*E3_Parameter!$C$18/(2*O43),0)</f>
        <v>9.5479517018408607E-5</v>
      </c>
      <c r="P182" s="89">
        <f ca="1">IFERROR(P158*P66^2*E3_Parameter!$C$18/(2*P43),0)</f>
        <v>1.4574586685494558E-3</v>
      </c>
      <c r="Q182" s="89">
        <f ca="1">IFERROR(Q158*Q66^2*E3_Parameter!$C$18/(2*Q43),0)</f>
        <v>4.5546947513632808E-4</v>
      </c>
      <c r="R182" s="89">
        <f ca="1">IFERROR(R158*R66^2*E3_Parameter!$C$18/(2*R43),0)</f>
        <v>4.5060161313063309E-4</v>
      </c>
      <c r="S182" s="89">
        <f ca="1">IFERROR(S158*S66^2*E3_Parameter!$C$18/(2*S43),0)</f>
        <v>1.2442025239161312E-4</v>
      </c>
      <c r="T182" s="89">
        <f ca="1">IFERROR(T158*T66^2*E3_Parameter!$C$18/(2*T43),0)</f>
        <v>1.6455073933945678E-4</v>
      </c>
      <c r="U182" s="89">
        <f ca="1">IFERROR(U158*U66^2*E3_Parameter!$C$18/(2*U43),0)</f>
        <v>5.5895286267519454E-5</v>
      </c>
      <c r="V182" s="89">
        <f ca="1">IFERROR(V158*V66^2*E3_Parameter!$C$18/(2*V43),0)</f>
        <v>5.2414491564671106E-5</v>
      </c>
      <c r="W182" s="89">
        <f ca="1">IFERROR(W158*W66^2*E3_Parameter!$C$18/(2*W43),0)</f>
        <v>2.6478709716950599E-6</v>
      </c>
      <c r="X182" s="89">
        <f ca="1">IFERROR(X158*X66^2*E3_Parameter!$C$18/(2*X43),0)</f>
        <v>4.2518541188184912E-5</v>
      </c>
      <c r="Y182" s="89">
        <f ca="1">IFERROR(Y158*Y66^2*E3_Parameter!$C$18/(2*Y43),0)</f>
        <v>2.6478709716950599E-6</v>
      </c>
      <c r="Z182" s="89">
        <f ca="1">IFERROR(Z158*Z66^2*E3_Parameter!$C$18/(2*Z43),0)</f>
        <v>3.3466271514342877E-5</v>
      </c>
      <c r="AA182" s="89">
        <f ca="1">IFERROR(AA158*AA66^2*E3_Parameter!$C$18/(2*AA43),0)</f>
        <v>2.6478709716950599E-6</v>
      </c>
      <c r="AB182" s="89">
        <f ca="1">IFERROR(AB158*AB66^2*E3_Parameter!$C$18/(2*AB43),0)</f>
        <v>2.5294260231736203E-5</v>
      </c>
      <c r="AC182" s="89">
        <f ca="1">IFERROR(AC158*AC66^2*E3_Parameter!$C$18/(2*AC43),0)</f>
        <v>2.6478709716950599E-6</v>
      </c>
      <c r="AD182" s="89">
        <f ca="1">IFERROR(AD158*AD66^2*E3_Parameter!$C$18/(2*AD43),0)</f>
        <v>1.8048630115687568E-5</v>
      </c>
      <c r="AE182" s="89">
        <f ca="1">IFERROR(AE158*AE66^2*E3_Parameter!$C$18/(2*AE43),0)</f>
        <v>2.6478709716950599E-6</v>
      </c>
      <c r="AF182" s="89">
        <f ca="1">IFERROR(AF158*AF66^2*E3_Parameter!$C$18/(2*AF43),0)</f>
        <v>1.1790517057076482E-5</v>
      </c>
      <c r="AG182" s="89">
        <f ca="1">IFERROR(AG158*AG66^2*E3_Parameter!$C$18/(2*AG43),0)</f>
        <v>2.6478709716950599E-6</v>
      </c>
      <c r="AH182" s="89">
        <f ca="1">IFERROR(AH158*AH66^2*E3_Parameter!$C$18/(2*AH43),0)</f>
        <v>6.6076830695756196E-6</v>
      </c>
      <c r="AI182" s="89">
        <f ca="1">IFERROR(AI158*AI66^2*E3_Parameter!$C$18/(2*AI43),0)</f>
        <v>2.6478709716950599E-6</v>
      </c>
      <c r="AJ182" s="89">
        <f ca="1">IFERROR(AJ158*AJ66^2*E3_Parameter!$C$18/(2*AJ43),0)</f>
        <v>2.6478709716950599E-6</v>
      </c>
      <c r="AK182" s="89">
        <f ca="1">IFERROR(AK158*AK66^2*E3_Parameter!$C$18/(2*AK43),0)</f>
        <v>0</v>
      </c>
      <c r="AL182" s="89">
        <f ca="1">IFERROR(AL158*AL66^2*E3_Parameter!$C$18/(2*AL43),0)</f>
        <v>0</v>
      </c>
      <c r="AM182" s="89">
        <f ca="1">IFERROR(AM158*AM66^2*E3_Parameter!$C$18/(2*AM43),0)</f>
        <v>0</v>
      </c>
      <c r="AN182" s="89">
        <f ca="1">IFERROR(AN158*AN66^2*E3_Parameter!$C$18/(2*AN43),0)</f>
        <v>0</v>
      </c>
      <c r="AO182" s="89">
        <f ca="1">IFERROR(AO158*AO66^2*E3_Parameter!$C$18/(2*AO43),0)</f>
        <v>0</v>
      </c>
      <c r="AP182" s="89">
        <f ca="1">IFERROR(AP158*AP66^2*E3_Parameter!$C$18/(2*AP43),0)</f>
        <v>0</v>
      </c>
      <c r="AQ182" s="89">
        <f ca="1">IFERROR(AQ158*AQ66^2*E3_Parameter!$C$18/(2*AQ43),0)</f>
        <v>0</v>
      </c>
      <c r="AR182" s="89">
        <f ca="1">IFERROR(AR158*AR66^2*E3_Parameter!$C$18/(2*AR43),0)</f>
        <v>0</v>
      </c>
      <c r="AS182" s="89">
        <f ca="1">IFERROR(AS158*AS66^2*E3_Parameter!$C$18/(2*AS43),0)</f>
        <v>0</v>
      </c>
      <c r="AT182" s="89">
        <f ca="1">IFERROR(AT158*AT66^2*E3_Parameter!$C$18/(2*AT43),0)</f>
        <v>0</v>
      </c>
      <c r="AU182" s="89">
        <f ca="1">IFERROR(AU158*AU66^2*E3_Parameter!$C$18/(2*AU43),0)</f>
        <v>0</v>
      </c>
      <c r="AV182" s="89">
        <f ca="1">IFERROR(AV158*AV66^2*E3_Parameter!$C$18/(2*AV43),0)</f>
        <v>0</v>
      </c>
      <c r="AW182" s="89">
        <f ca="1">IFERROR(AW158*AW66^2*E3_Parameter!$C$18/(2*AW43),0)</f>
        <v>0</v>
      </c>
      <c r="AX182" s="89">
        <f ca="1">IFERROR(AX158*AX66^2*E3_Parameter!$C$18/(2*AX43),0)</f>
        <v>0</v>
      </c>
      <c r="AY182" s="89">
        <f ca="1">IFERROR(AY158*AY66^2*E3_Parameter!$C$18/(2*AY43),0)</f>
        <v>0</v>
      </c>
      <c r="AZ182" s="89">
        <f ca="1">IFERROR(AZ158*AZ66^2*E3_Parameter!$C$18/(2*AZ43),0)</f>
        <v>0</v>
      </c>
      <c r="BA182" s="89">
        <f ca="1">IFERROR(BA158*BA66^2*E3_Parameter!$C$18/(2*BA43),0)</f>
        <v>0</v>
      </c>
      <c r="BB182" s="89">
        <f ca="1">IFERROR(BB158*BB66^2*E3_Parameter!$C$18/(2*BB43),0)</f>
        <v>0</v>
      </c>
      <c r="BC182" s="89">
        <f ca="1">IFERROR(BC158*BC66^2*E3_Parameter!$C$18/(2*BC43),0)</f>
        <v>0</v>
      </c>
      <c r="BD182" s="89">
        <f ca="1">IFERROR(BD158*BD66^2*E3_Parameter!$C$18/(2*BD43),0)</f>
        <v>0</v>
      </c>
      <c r="BE182" s="89">
        <f ca="1">IFERROR(BE158*BE66^2*E3_Parameter!$C$18/(2*BE43),0)</f>
        <v>0</v>
      </c>
      <c r="BF182" s="89">
        <f ca="1">IFERROR(BF158*BF66^2*E3_Parameter!$C$18/(2*BF43),0)</f>
        <v>0</v>
      </c>
      <c r="BG182" s="89">
        <f ca="1">IFERROR(BG158*BG66^2*E3_Parameter!$C$18/(2*BG43),0)</f>
        <v>0</v>
      </c>
      <c r="BH182" s="89">
        <f ca="1">IFERROR(BH158*BH66^2*E3_Parameter!$C$18/(2*BH43),0)</f>
        <v>0</v>
      </c>
      <c r="BI182" s="89">
        <f ca="1">IFERROR(BI158*BI66^2*E3_Parameter!$C$18/(2*BI43),0)</f>
        <v>0</v>
      </c>
      <c r="BJ182" s="89">
        <f ca="1">IFERROR(BJ158*BJ66^2*E3_Parameter!$C$18/(2*BJ43),0)</f>
        <v>0</v>
      </c>
      <c r="BK182" s="89">
        <f ca="1">IFERROR(BK158*BK66^2*E3_Parameter!$C$18/(2*BK43),0)</f>
        <v>0</v>
      </c>
      <c r="BL182" s="89">
        <f ca="1">IFERROR(BL158*BL66^2*E3_Parameter!$C$18/(2*BL43),0)</f>
        <v>0</v>
      </c>
      <c r="BM182" s="89">
        <f ca="1">IFERROR(BM158*BM66^2*E3_Parameter!$C$18/(2*BM43),0)</f>
        <v>0</v>
      </c>
      <c r="BN182" s="89">
        <f ca="1">IFERROR(BN158*BN66^2*E3_Parameter!$C$18/(2*BN43),0)</f>
        <v>0</v>
      </c>
      <c r="BO182" s="89">
        <f ca="1">IFERROR(BO158*BO66^2*E3_Parameter!$C$18/(2*BO43),0)</f>
        <v>0</v>
      </c>
      <c r="BP182" s="89">
        <f ca="1">IFERROR(BP158*BP66^2*E3_Parameter!$C$18/(2*BP43),0)</f>
        <v>0</v>
      </c>
      <c r="BQ182" s="89">
        <f ca="1">IFERROR(BQ158*BQ66^2*E3_Parameter!$C$18/(2*BQ43),0)</f>
        <v>0</v>
      </c>
      <c r="BR182" s="89">
        <f ca="1">IFERROR(BR158*BR66^2*E3_Parameter!$C$18/(2*BR43),0)</f>
        <v>0</v>
      </c>
      <c r="BS182" s="89">
        <f ca="1">IFERROR(BS158*BS66^2*E3_Parameter!$C$18/(2*BS43),0)</f>
        <v>0</v>
      </c>
      <c r="BT182" s="89">
        <f ca="1">IFERROR(BT158*BT66^2*E3_Parameter!$C$18/(2*BT43),0)</f>
        <v>0</v>
      </c>
      <c r="BU182" s="89">
        <f ca="1">IFERROR(BU158*BU66^2*E3_Parameter!$C$18/(2*BU43),0)</f>
        <v>0</v>
      </c>
      <c r="BV182" s="89">
        <f ca="1">IFERROR(BV158*BV66^2*E3_Parameter!$C$18/(2*BV43),0)</f>
        <v>0</v>
      </c>
      <c r="BW182" s="89">
        <f ca="1">IFERROR(BW158*BW66^2*E3_Parameter!$C$18/(2*BW43),0)</f>
        <v>0</v>
      </c>
      <c r="BX182" s="89">
        <f ca="1">IFERROR(BX158*BX66^2*E3_Parameter!$C$18/(2*BX43),0)</f>
        <v>0</v>
      </c>
      <c r="BY182" s="89">
        <f ca="1">IFERROR(BY158*BY66^2*E3_Parameter!$C$18/(2*BY43),0)</f>
        <v>0</v>
      </c>
      <c r="BZ182" s="89">
        <f ca="1">IFERROR(BZ158*BZ66^2*E3_Parameter!$C$18/(2*BZ43),0)</f>
        <v>0</v>
      </c>
      <c r="CA182" s="89">
        <f ca="1">IFERROR(CA158*CA66^2*E3_Parameter!$C$18/(2*CA43),0)</f>
        <v>0</v>
      </c>
      <c r="CB182" s="89">
        <f ca="1">IFERROR(CB158*CB66^2*E3_Parameter!$C$18/(2*CB43),0)</f>
        <v>0</v>
      </c>
      <c r="CC182" s="89">
        <f ca="1">IFERROR(CC158*CC66^2*E3_Parameter!$C$18/(2*CC43),0)</f>
        <v>0</v>
      </c>
      <c r="CD182" s="89">
        <f ca="1">IFERROR(CD158*CD66^2*E3_Parameter!$C$18/(2*CD43),0)</f>
        <v>0</v>
      </c>
      <c r="CE182" s="89">
        <f ca="1">IFERROR(CE158*CE66^2*E3_Parameter!$C$18/(2*CE43),0)</f>
        <v>0</v>
      </c>
      <c r="CF182" s="89">
        <f ca="1">IFERROR(CF158*CF66^2*E3_Parameter!$C$18/(2*CF43),0)</f>
        <v>0</v>
      </c>
      <c r="CG182" s="89">
        <f ca="1">IFERROR(CG158*CG66^2*E3_Parameter!$C$18/(2*CG43),0)</f>
        <v>0</v>
      </c>
      <c r="CH182" s="89">
        <f ca="1">IFERROR(CH158*CH66^2*E3_Parameter!$C$18/(2*CH43),0)</f>
        <v>0</v>
      </c>
      <c r="CI182" s="89">
        <f ca="1">IFERROR(CI158*CI66^2*E3_Parameter!$C$18/(2*CI43),0)</f>
        <v>0</v>
      </c>
      <c r="CJ182" s="89">
        <f ca="1">IFERROR(CJ158*CJ66^2*E3_Parameter!$C$18/(2*CJ43),0)</f>
        <v>0</v>
      </c>
      <c r="CK182" s="89">
        <f ca="1">IFERROR(CK158*CK66^2*E3_Parameter!$C$18/(2*CK43),0)</f>
        <v>0</v>
      </c>
      <c r="CL182" s="89">
        <f ca="1">IFERROR(CL158*CL66^2*E3_Parameter!$C$18/(2*CL43),0)</f>
        <v>0</v>
      </c>
      <c r="CM182" s="89">
        <f ca="1">IFERROR(CM158*CM66^2*E3_Parameter!$C$18/(2*CM43),0)</f>
        <v>0</v>
      </c>
      <c r="CN182" s="89">
        <f ca="1">IFERROR(CN158*CN66^2*E3_Parameter!$C$18/(2*CN43),0)</f>
        <v>0</v>
      </c>
      <c r="CO182" s="89">
        <f ca="1">IFERROR(CO158*CO66^2*E3_Parameter!$C$18/(2*CO43),0)</f>
        <v>0</v>
      </c>
      <c r="CP182" s="89">
        <f ca="1">IFERROR(CP158*CP66^2*E3_Parameter!$C$18/(2*CP43),0)</f>
        <v>0</v>
      </c>
      <c r="CQ182" s="89">
        <f ca="1">IFERROR(CQ158*CQ66^2*E3_Parameter!$C$18/(2*CQ43),0)</f>
        <v>0</v>
      </c>
      <c r="CR182" s="89">
        <f ca="1">IFERROR(CR158*CR66^2*E3_Parameter!$C$18/(2*CR43),0)</f>
        <v>0</v>
      </c>
      <c r="CS182" s="89">
        <f ca="1">IFERROR(CS158*CS66^2*E3_Parameter!$C$18/(2*CS43),0)</f>
        <v>0</v>
      </c>
      <c r="CT182" s="89">
        <f ca="1">IFERROR(CT158*CT66^2*E3_Parameter!$C$18/(2*CT43),0)</f>
        <v>0</v>
      </c>
      <c r="CU182" s="89">
        <f ca="1">IFERROR(CU158*CU66^2*E3_Parameter!$C$18/(2*CU43),0)</f>
        <v>0</v>
      </c>
      <c r="CV182" s="89">
        <f ca="1">IFERROR(CV158*CV66^2*E3_Parameter!$C$18/(2*CV43),0)</f>
        <v>0</v>
      </c>
      <c r="CW182" s="89">
        <f ca="1">IFERROR(CW158*CW66^2*E3_Parameter!$C$18/(2*CW43),0)</f>
        <v>0</v>
      </c>
      <c r="CX182" s="89">
        <f ca="1">IFERROR(CX158*CX66^2*E3_Parameter!$C$18/(2*CX43),0)</f>
        <v>0</v>
      </c>
      <c r="CY182" s="89">
        <f ca="1">IFERROR(CY158*CY66^2*E3_Parameter!$C$18/(2*CY43),0)</f>
        <v>0</v>
      </c>
      <c r="CZ182" s="89">
        <f ca="1">IFERROR(CZ158*CZ66^2*E3_Parameter!$C$18/(2*CZ43),0)</f>
        <v>0</v>
      </c>
      <c r="DA182" s="89">
        <f ca="1">IFERROR(DA158*DA66^2*E3_Parameter!$C$18/(2*DA43),0)</f>
        <v>0</v>
      </c>
      <c r="DB182" s="89">
        <f ca="1">IFERROR(DB158*DB66^2*E3_Parameter!$C$18/(2*DB43),0)</f>
        <v>0</v>
      </c>
      <c r="DC182" s="89">
        <f ca="1">IFERROR(DC158*DC66^2*E3_Parameter!$C$18/(2*DC43),0)</f>
        <v>0</v>
      </c>
      <c r="DD182" s="89">
        <f ca="1">IFERROR(DD158*DD66^2*E3_Parameter!$C$18/(2*DD43),0)</f>
        <v>0</v>
      </c>
      <c r="DE182" s="89">
        <f ca="1">IFERROR(DE158*DE66^2*E3_Parameter!$C$18/(2*DE43),0)</f>
        <v>0</v>
      </c>
      <c r="DF182" s="89">
        <f ca="1">IFERROR(DF158*DF66^2*E3_Parameter!$C$18/(2*DF43),0)</f>
        <v>0</v>
      </c>
      <c r="DG182" s="89">
        <f ca="1">IFERROR(DG158*DG66^2*E3_Parameter!$C$18/(2*DG43),0)</f>
        <v>0</v>
      </c>
      <c r="DH182" s="89">
        <f ca="1">IFERROR(DH158*DH66^2*E3_Parameter!$C$18/(2*DH43),0)</f>
        <v>0</v>
      </c>
      <c r="DI182" s="89">
        <f ca="1">IFERROR(DI158*DI66^2*E3_Parameter!$C$18/(2*DI43),0)</f>
        <v>0</v>
      </c>
      <c r="DJ182" s="89">
        <f ca="1">IFERROR(DJ158*DJ66^2*E3_Parameter!$C$18/(2*DJ43),0)</f>
        <v>0</v>
      </c>
      <c r="DK182" s="89">
        <f ca="1">IFERROR(DK158*DK66^2*E3_Parameter!$C$18/(2*DK43),0)</f>
        <v>0</v>
      </c>
      <c r="DL182" s="89">
        <f ca="1">IFERROR(DL158*DL66^2*E3_Parameter!$C$18/(2*DL43),0)</f>
        <v>0</v>
      </c>
      <c r="DM182" s="89">
        <f ca="1">IFERROR(DM158*DM66^2*E3_Parameter!$C$18/(2*DM43),0)</f>
        <v>0</v>
      </c>
      <c r="DN182" s="89">
        <f ca="1">IFERROR(DN158*DN66^2*E3_Parameter!$C$18/(2*DN43),0)</f>
        <v>0</v>
      </c>
      <c r="DO182" s="89">
        <f ca="1">IFERROR(DO158*DO66^2*E3_Parameter!$C$18/(2*DO43),0)</f>
        <v>0</v>
      </c>
      <c r="DP182" s="89">
        <f ca="1">IFERROR(DP158*DP66^2*E3_Parameter!$C$18/(2*DP43),0)</f>
        <v>0</v>
      </c>
      <c r="DQ182" s="89">
        <f ca="1">IFERROR(DQ158*DQ66^2*E3_Parameter!$C$18/(2*DQ43),0)</f>
        <v>0</v>
      </c>
      <c r="DR182" s="89">
        <f ca="1">IFERROR(DR158*DR66^2*E3_Parameter!$C$18/(2*DR43),0)</f>
        <v>0</v>
      </c>
      <c r="DS182" s="89">
        <f ca="1">IFERROR(DS158*DS66^2*E3_Parameter!$C$18/(2*DS43),0)</f>
        <v>0</v>
      </c>
      <c r="DT182" s="89">
        <f ca="1">IFERROR(DT158*DT66^2*E3_Parameter!$C$18/(2*DT43),0)</f>
        <v>0</v>
      </c>
      <c r="DU182" s="89">
        <f ca="1">IFERROR(DU158*DU66^2*E3_Parameter!$C$18/(2*DU43),0)</f>
        <v>0</v>
      </c>
      <c r="DV182" s="89">
        <f ca="1">IFERROR(DV158*DV66^2*E3_Parameter!$C$18/(2*DV43),0)</f>
        <v>0</v>
      </c>
      <c r="DW182" s="89">
        <f ca="1">IFERROR(DW158*DW66^2*E3_Parameter!$C$18/(2*DW43),0)</f>
        <v>0</v>
      </c>
      <c r="DX182" s="89">
        <f ca="1">IFERROR(DX158*DX66^2*E3_Parameter!$C$18/(2*DX43),0)</f>
        <v>0</v>
      </c>
      <c r="DY182" s="89">
        <f ca="1">IFERROR(DY158*DY66^2*E3_Parameter!$C$18/(2*DY43),0)</f>
        <v>0</v>
      </c>
      <c r="DZ182" s="89">
        <f ca="1">IFERROR(DZ158*DZ66^2*E3_Parameter!$C$18/(2*DZ43),0)</f>
        <v>0</v>
      </c>
      <c r="EA182" s="89">
        <f ca="1">IFERROR(EA158*EA66^2*E3_Parameter!$C$18/(2*EA43),0)</f>
        <v>0</v>
      </c>
      <c r="EB182" s="89">
        <f ca="1">IFERROR(EB158*EB66^2*E3_Parameter!$C$18/(2*EB43),0)</f>
        <v>0</v>
      </c>
      <c r="EC182" s="89">
        <f ca="1">IFERROR(EC158*EC66^2*E3_Parameter!$C$18/(2*EC43),0)</f>
        <v>0</v>
      </c>
      <c r="ED182" s="89">
        <f ca="1">IFERROR(ED158*ED66^2*E3_Parameter!$C$18/(2*ED43),0)</f>
        <v>0</v>
      </c>
      <c r="EE182" s="89">
        <f ca="1">IFERROR(EE158*EE66^2*E3_Parameter!$C$18/(2*EE43),0)</f>
        <v>0</v>
      </c>
      <c r="EF182" s="89">
        <f ca="1">IFERROR(EF158*EF66^2*E3_Parameter!$C$18/(2*EF43),0)</f>
        <v>0</v>
      </c>
      <c r="EG182" s="89">
        <f ca="1">IFERROR(EG158*EG66^2*E3_Parameter!$C$18/(2*EG43),0)</f>
        <v>0</v>
      </c>
      <c r="EH182" s="89">
        <f ca="1">IFERROR(EH158*EH66^2*E3_Parameter!$C$18/(2*EH43),0)</f>
        <v>0</v>
      </c>
      <c r="EI182" s="89">
        <f ca="1">IFERROR(EI158*EI66^2*E3_Parameter!$C$18/(2*EI43),0)</f>
        <v>0</v>
      </c>
      <c r="EJ182" s="89">
        <f ca="1">IFERROR(EJ158*EJ66^2*E3_Parameter!$C$18/(2*EJ43),0)</f>
        <v>0</v>
      </c>
      <c r="EK182" s="89">
        <f ca="1">IFERROR(EK158*EK66^2*E3_Parameter!$C$18/(2*EK43),0)</f>
        <v>0</v>
      </c>
      <c r="EL182" s="89">
        <f ca="1">IFERROR(EL158*EL66^2*E3_Parameter!$C$18/(2*EL43),0)</f>
        <v>0</v>
      </c>
      <c r="EM182" s="89">
        <f ca="1">IFERROR(EM158*EM66^2*E3_Parameter!$C$18/(2*EM43),0)</f>
        <v>0</v>
      </c>
      <c r="EN182" s="89">
        <f ca="1">IFERROR(EN158*EN66^2*E3_Parameter!$C$18/(2*EN43),0)</f>
        <v>0</v>
      </c>
      <c r="EO182" s="89">
        <f ca="1">IFERROR(EO158*EO66^2*E3_Parameter!$C$18/(2*EO43),0)</f>
        <v>0</v>
      </c>
      <c r="EP182" s="89">
        <f ca="1">IFERROR(EP158*EP66^2*E3_Parameter!$C$18/(2*EP43),0)</f>
        <v>0</v>
      </c>
      <c r="EQ182" s="89">
        <f ca="1">IFERROR(EQ158*EQ66^2*E3_Parameter!$C$18/(2*EQ43),0)</f>
        <v>0</v>
      </c>
      <c r="ER182" s="89">
        <f ca="1">IFERROR(ER158*ER66^2*E3_Parameter!$C$18/(2*ER43),0)</f>
        <v>0</v>
      </c>
      <c r="ES182" s="89">
        <f ca="1">IFERROR(ES158*ES66^2*E3_Parameter!$C$18/(2*ES43),0)</f>
        <v>0</v>
      </c>
      <c r="ET182" s="89">
        <f ca="1">IFERROR(ET158*ET66^2*E3_Parameter!$C$18/(2*ET43),0)</f>
        <v>0</v>
      </c>
      <c r="EU182" s="89">
        <f ca="1">IFERROR(EU158*EU66^2*E3_Parameter!$C$18/(2*EU43),0)</f>
        <v>0</v>
      </c>
      <c r="EV182" s="89">
        <f ca="1">IFERROR(EV158*EV66^2*E3_Parameter!$C$18/(2*EV43),0)</f>
        <v>0</v>
      </c>
      <c r="EW182" s="89">
        <f ca="1">IFERROR(EW158*EW66^2*E3_Parameter!$C$18/(2*EW43),0)</f>
        <v>0</v>
      </c>
      <c r="EX182" s="89">
        <f ca="1">IFERROR(EX158*EX66^2*E3_Parameter!$C$18/(2*EX43),0)</f>
        <v>0</v>
      </c>
      <c r="EY182" s="89">
        <f ca="1">IFERROR(EY158*EY66^2*E3_Parameter!$C$18/(2*EY43),0)</f>
        <v>0</v>
      </c>
      <c r="EZ182" s="89">
        <f ca="1">IFERROR(EZ158*EZ66^2*E3_Parameter!$C$18/(2*EZ43),0)</f>
        <v>0</v>
      </c>
      <c r="FA182" s="89">
        <f ca="1">IFERROR(FA158*FA66^2*E3_Parameter!$C$18/(2*FA43),0)</f>
        <v>0</v>
      </c>
      <c r="FB182" s="89">
        <f ca="1">IFERROR(FB158*FB66^2*E3_Parameter!$C$18/(2*FB43),0)</f>
        <v>0</v>
      </c>
      <c r="FC182" s="89">
        <f ca="1">IFERROR(FC158*FC66^2*E3_Parameter!$C$18/(2*FC43),0)</f>
        <v>0</v>
      </c>
      <c r="FD182" s="89">
        <f ca="1">IFERROR(FD158*FD66^2*E3_Parameter!$C$18/(2*FD43),0)</f>
        <v>0</v>
      </c>
      <c r="FE182" s="89">
        <f ca="1">IFERROR(FE158*FE66^2*E3_Parameter!$C$18/(2*FE43),0)</f>
        <v>0</v>
      </c>
      <c r="FF182" s="89">
        <f ca="1">IFERROR(FF158*FF66^2*E3_Parameter!$C$18/(2*FF43),0)</f>
        <v>0</v>
      </c>
      <c r="FG182" s="89">
        <f ca="1">IFERROR(FG158*FG66^2*E3_Parameter!$C$18/(2*FG43),0)</f>
        <v>0</v>
      </c>
      <c r="FH182" s="89">
        <f ca="1">IFERROR(FH158*FH66^2*E3_Parameter!$C$18/(2*FH43),0)</f>
        <v>0</v>
      </c>
      <c r="FI182" s="89">
        <f ca="1">IFERROR(FI158*FI66^2*E3_Parameter!$C$18/(2*FI43),0)</f>
        <v>0</v>
      </c>
      <c r="FJ182" s="89">
        <f ca="1">IFERROR(FJ158*FJ66^2*E3_Parameter!$C$18/(2*FJ43),0)</f>
        <v>0</v>
      </c>
      <c r="FK182" s="89">
        <f ca="1">IFERROR(FK158*FK66^2*E3_Parameter!$C$18/(2*FK43),0)</f>
        <v>0</v>
      </c>
      <c r="FL182" s="89">
        <f ca="1">IFERROR(FL158*FL66^2*E3_Parameter!$C$18/(2*FL43),0)</f>
        <v>0</v>
      </c>
      <c r="FM182" s="89">
        <f ca="1">IFERROR(FM158*FM66^2*E3_Parameter!$C$18/(2*FM43),0)</f>
        <v>0</v>
      </c>
      <c r="FN182" s="89">
        <f ca="1">IFERROR(FN158*FN66^2*E3_Parameter!$C$18/(2*FN43),0)</f>
        <v>0</v>
      </c>
      <c r="FO182" s="89">
        <f ca="1">IFERROR(FO158*FO66^2*E3_Parameter!$C$18/(2*FO43),0)</f>
        <v>0</v>
      </c>
      <c r="FP182" s="89">
        <f ca="1">IFERROR(FP158*FP66^2*E3_Parameter!$C$18/(2*FP43),0)</f>
        <v>0</v>
      </c>
      <c r="FQ182" s="89">
        <f ca="1">IFERROR(FQ158*FQ66^2*E3_Parameter!$C$18/(2*FQ43),0)</f>
        <v>0</v>
      </c>
      <c r="FR182" s="89">
        <f ca="1">IFERROR(FR158*FR66^2*E3_Parameter!$C$18/(2*FR43),0)</f>
        <v>0</v>
      </c>
      <c r="FS182" s="89">
        <f ca="1">IFERROR(FS158*FS66^2*E3_Parameter!$C$18/(2*FS43),0)</f>
        <v>0</v>
      </c>
      <c r="FT182" s="89">
        <f ca="1">IFERROR(FT158*FT66^2*E3_Parameter!$C$18/(2*FT43),0)</f>
        <v>0</v>
      </c>
      <c r="FU182" s="89">
        <f ca="1">IFERROR(FU158*FU66^2*E3_Parameter!$C$18/(2*FU43),0)</f>
        <v>0</v>
      </c>
      <c r="FV182" s="89">
        <f ca="1">IFERROR(FV158*FV66^2*E3_Parameter!$C$18/(2*FV43),0)</f>
        <v>0</v>
      </c>
      <c r="FW182" s="89">
        <f ca="1">IFERROR(FW158*FW66^2*E3_Parameter!$C$18/(2*FW43),0)</f>
        <v>0</v>
      </c>
      <c r="FX182" s="89">
        <f ca="1">IFERROR(FX158*FX66^2*E3_Parameter!$C$18/(2*FX43),0)</f>
        <v>0</v>
      </c>
      <c r="FY182" s="89">
        <f ca="1">IFERROR(FY158*FY66^2*E3_Parameter!$C$18/(2*FY43),0)</f>
        <v>0</v>
      </c>
      <c r="FZ182" s="89">
        <f ca="1">IFERROR(FZ158*FZ66^2*E3_Parameter!$C$18/(2*FZ43),0)</f>
        <v>0</v>
      </c>
      <c r="GA182" s="89">
        <f ca="1">IFERROR(GA158*GA66^2*E3_Parameter!$C$18/(2*GA43),0)</f>
        <v>0</v>
      </c>
      <c r="GB182" s="89">
        <f ca="1">IFERROR(GB158*GB66^2*E3_Parameter!$C$18/(2*GB43),0)</f>
        <v>0</v>
      </c>
      <c r="GC182" s="89">
        <f ca="1">IFERROR(GC158*GC66^2*E3_Parameter!$C$18/(2*GC43),0)</f>
        <v>0</v>
      </c>
      <c r="GD182" s="89">
        <f ca="1">IFERROR(GD158*GD66^2*E3_Parameter!$C$18/(2*GD43),0)</f>
        <v>0</v>
      </c>
      <c r="GE182" s="89">
        <f ca="1">IFERROR(GE158*GE66^2*E3_Parameter!$C$18/(2*GE43),0)</f>
        <v>0</v>
      </c>
      <c r="GF182" s="89">
        <f ca="1">IFERROR(GF158*GF66^2*E3_Parameter!$C$18/(2*GF43),0)</f>
        <v>0</v>
      </c>
      <c r="GG182" s="89">
        <f ca="1">IFERROR(GG158*GG66^2*E3_Parameter!$C$18/(2*GG43),0)</f>
        <v>0</v>
      </c>
      <c r="GH182" s="89">
        <f ca="1">IFERROR(GH158*GH66^2*E3_Parameter!$C$18/(2*GH43),0)</f>
        <v>0</v>
      </c>
      <c r="GI182" s="89">
        <f ca="1">IFERROR(GI158*GI66^2*E3_Parameter!$C$18/(2*GI43),0)</f>
        <v>0</v>
      </c>
      <c r="GJ182" s="89">
        <f ca="1">IFERROR(GJ158*GJ66^2*E3_Parameter!$C$18/(2*GJ43),0)</f>
        <v>0</v>
      </c>
      <c r="GK182" s="89">
        <f ca="1">IFERROR(GK158*GK66^2*E3_Parameter!$C$18/(2*GK43),0)</f>
        <v>0</v>
      </c>
      <c r="GL182" s="89">
        <f ca="1">IFERROR(GL158*GL66^2*E3_Parameter!$C$18/(2*GL43),0)</f>
        <v>0</v>
      </c>
      <c r="GM182" s="89">
        <f ca="1">IFERROR(GM158*GM66^2*E3_Parameter!$C$18/(2*GM43),0)</f>
        <v>0</v>
      </c>
      <c r="GN182" s="89">
        <f ca="1">IFERROR(GN158*GN66^2*E3_Parameter!$C$18/(2*GN43),0)</f>
        <v>0</v>
      </c>
      <c r="GO182" s="89">
        <f ca="1">IFERROR(GO158*GO66^2*E3_Parameter!$C$18/(2*GO43),0)</f>
        <v>0</v>
      </c>
      <c r="GP182" s="89">
        <f ca="1">IFERROR(GP158*GP66^2*E3_Parameter!$C$18/(2*GP43),0)</f>
        <v>0</v>
      </c>
      <c r="GQ182" s="89">
        <f ca="1">IFERROR(GQ158*GQ66^2*E3_Parameter!$C$18/(2*GQ43),0)</f>
        <v>0</v>
      </c>
      <c r="GR182" s="89">
        <f ca="1">IFERROR(GR158*GR66^2*E3_Parameter!$C$18/(2*GR43),0)</f>
        <v>0</v>
      </c>
      <c r="GS182" s="89">
        <f ca="1">IFERROR(GS158*GS66^2*E3_Parameter!$C$18/(2*GS43),0)</f>
        <v>0</v>
      </c>
      <c r="GT182" s="89">
        <f ca="1">IFERROR(GT158*GT66^2*E3_Parameter!$C$18/(2*GT43),0)</f>
        <v>0</v>
      </c>
      <c r="GU182" s="89">
        <f ca="1">IFERROR(GU158*GU66^2*E3_Parameter!$C$18/(2*GU43),0)</f>
        <v>0</v>
      </c>
      <c r="GV182" s="89">
        <f ca="1">IFERROR(GV158*GV66^2*E3_Parameter!$C$18/(2*GV43),0)</f>
        <v>0</v>
      </c>
      <c r="GW182" s="89">
        <f ca="1">IFERROR(GW158*GW66^2*E3_Parameter!$C$18/(2*GW43),0)</f>
        <v>0</v>
      </c>
      <c r="GX182" s="89">
        <f ca="1">IFERROR(GX158*GX66^2*E3_Parameter!$C$18/(2*GX43),0)</f>
        <v>0</v>
      </c>
      <c r="GY182" s="89">
        <f ca="1">IFERROR(GY158*GY66^2*E3_Parameter!$C$18/(2*GY43),0)</f>
        <v>0</v>
      </c>
      <c r="GZ182" s="89">
        <f ca="1">IFERROR(GZ158*GZ66^2*E3_Parameter!$C$18/(2*GZ43),0)</f>
        <v>0</v>
      </c>
      <c r="HA182" s="89">
        <f ca="1">IFERROR(HA158*HA66^2*E3_Parameter!$C$18/(2*HA43),0)</f>
        <v>0</v>
      </c>
      <c r="HB182" s="89">
        <f ca="1">IFERROR(HB158*HB66^2*E3_Parameter!$C$18/(2*HB43),0)</f>
        <v>0</v>
      </c>
      <c r="HC182" s="89">
        <f ca="1">IFERROR(HC158*HC66^2*E3_Parameter!$C$18/(2*HC43),0)</f>
        <v>0</v>
      </c>
      <c r="HD182" s="89">
        <f ca="1">IFERROR(HD158*HD66^2*E3_Parameter!$C$18/(2*HD43),0)</f>
        <v>0</v>
      </c>
      <c r="HE182" s="89">
        <f ca="1">IFERROR(HE158*HE66^2*E3_Parameter!$C$18/(2*HE43),0)</f>
        <v>0</v>
      </c>
      <c r="HF182" s="89">
        <f ca="1">IFERROR(HF158*HF66^2*E3_Parameter!$C$18/(2*HF43),0)</f>
        <v>0</v>
      </c>
      <c r="HG182" s="89">
        <f ca="1">IFERROR(HG158*HG66^2*E3_Parameter!$C$18/(2*HG43),0)</f>
        <v>0</v>
      </c>
      <c r="HH182" s="89">
        <f ca="1">IFERROR(HH158*HH66^2*E3_Parameter!$C$18/(2*HH43),0)</f>
        <v>0</v>
      </c>
      <c r="HI182" s="89">
        <f ca="1">IFERROR(HI158*HI66^2*E3_Parameter!$C$18/(2*HI43),0)</f>
        <v>0</v>
      </c>
      <c r="HJ182" s="89">
        <f ca="1">IFERROR(HJ158*HJ66^2*E3_Parameter!$C$18/(2*HJ43),0)</f>
        <v>0</v>
      </c>
      <c r="HK182" s="89">
        <f ca="1">IFERROR(HK158*HK66^2*E3_Parameter!$C$18/(2*HK43),0)</f>
        <v>0</v>
      </c>
      <c r="HL182" s="89">
        <f ca="1">IFERROR(HL158*HL66^2*E3_Parameter!$C$18/(2*HL43),0)</f>
        <v>0</v>
      </c>
      <c r="HM182" s="89">
        <f ca="1">IFERROR(HM158*HM66^2*E3_Parameter!$C$18/(2*HM43),0)</f>
        <v>0</v>
      </c>
      <c r="HN182" s="89">
        <f ca="1">IFERROR(HN158*HN66^2*E3_Parameter!$C$18/(2*HN43),0)</f>
        <v>0</v>
      </c>
      <c r="HO182" s="89">
        <f ca="1">IFERROR(HO158*HO66^2*E3_Parameter!$C$18/(2*HO43),0)</f>
        <v>0</v>
      </c>
      <c r="HP182" s="89">
        <f ca="1">IFERROR(HP158*HP66^2*E3_Parameter!$C$18/(2*HP43),0)</f>
        <v>0</v>
      </c>
      <c r="HQ182" s="89">
        <f ca="1">IFERROR(HQ158*HQ66^2*E3_Parameter!$C$18/(2*HQ43),0)</f>
        <v>0</v>
      </c>
      <c r="HR182" s="89">
        <f ca="1">IFERROR(HR158*HR66^2*E3_Parameter!$C$18/(2*HR43),0)</f>
        <v>0</v>
      </c>
      <c r="HS182" s="89">
        <f ca="1">IFERROR(HS158*HS66^2*E3_Parameter!$C$18/(2*HS43),0)</f>
        <v>0</v>
      </c>
      <c r="HT182" s="89">
        <f ca="1">IFERROR(HT158*HT66^2*E3_Parameter!$C$18/(2*HT43),0)</f>
        <v>0</v>
      </c>
      <c r="HU182" s="89">
        <f ca="1">IFERROR(HU158*HU66^2*E3_Parameter!$C$18/(2*HU43),0)</f>
        <v>0</v>
      </c>
      <c r="HV182" s="89">
        <f ca="1">IFERROR(HV158*HV66^2*E3_Parameter!$C$18/(2*HV43),0)</f>
        <v>0</v>
      </c>
      <c r="HW182" s="89">
        <f ca="1">IFERROR(HW158*HW66^2*E3_Parameter!$C$18/(2*HW43),0)</f>
        <v>0</v>
      </c>
      <c r="HX182" s="89">
        <f ca="1">IFERROR(HX158*HX66^2*E3_Parameter!$C$18/(2*HX43),0)</f>
        <v>0</v>
      </c>
      <c r="HY182" s="89">
        <f ca="1">IFERROR(HY158*HY66^2*E3_Parameter!$C$18/(2*HY43),0)</f>
        <v>0</v>
      </c>
      <c r="HZ182" s="89">
        <f ca="1">IFERROR(HZ158*HZ66^2*E3_Parameter!$C$18/(2*HZ43),0)</f>
        <v>0</v>
      </c>
      <c r="IA182" s="89">
        <f ca="1">IFERROR(IA158*IA66^2*E3_Parameter!$C$18/(2*IA43),0)</f>
        <v>0</v>
      </c>
      <c r="IB182" s="89">
        <f ca="1">IFERROR(IB158*IB66^2*E3_Parameter!$C$18/(2*IB43),0)</f>
        <v>0</v>
      </c>
      <c r="IC182" s="89">
        <f ca="1">IFERROR(IC158*IC66^2*E3_Parameter!$C$18/(2*IC43),0)</f>
        <v>0</v>
      </c>
      <c r="ID182" s="89">
        <f ca="1">IFERROR(ID158*ID66^2*E3_Parameter!$C$18/(2*ID43),0)</f>
        <v>0</v>
      </c>
      <c r="IE182" s="89">
        <f ca="1">IFERROR(IE158*IE66^2*E3_Parameter!$C$18/(2*IE43),0)</f>
        <v>0</v>
      </c>
      <c r="IF182" s="89">
        <f ca="1">IFERROR(IF158*IF66^2*E3_Parameter!$C$18/(2*IF43),0)</f>
        <v>0</v>
      </c>
      <c r="IG182" s="89">
        <f ca="1">IFERROR(IG158*IG66^2*E3_Parameter!$C$18/(2*IG43),0)</f>
        <v>0</v>
      </c>
      <c r="IH182" s="89">
        <f ca="1">IFERROR(IH158*IH66^2*E3_Parameter!$C$18/(2*IH43),0)</f>
        <v>0</v>
      </c>
      <c r="II182" s="89">
        <f ca="1">IFERROR(II158*II66^2*E3_Parameter!$C$18/(2*II43),0)</f>
        <v>0</v>
      </c>
      <c r="IJ182" s="89">
        <f ca="1">IFERROR(IJ158*IJ66^2*E3_Parameter!$C$18/(2*IJ43),0)</f>
        <v>0</v>
      </c>
      <c r="IK182" s="89">
        <f ca="1">IFERROR(IK158*IK66^2*E3_Parameter!$C$18/(2*IK43),0)</f>
        <v>0</v>
      </c>
      <c r="IL182" s="89">
        <f ca="1">IFERROR(IL158*IL66^2*E3_Parameter!$C$18/(2*IL43),0)</f>
        <v>0</v>
      </c>
      <c r="IM182" s="89">
        <f ca="1">IFERROR(IM158*IM66^2*E3_Parameter!$C$18/(2*IM43),0)</f>
        <v>0</v>
      </c>
      <c r="IN182" s="89">
        <f ca="1">IFERROR(IN158*IN66^2*E3_Parameter!$C$18/(2*IN43),0)</f>
        <v>0</v>
      </c>
      <c r="IO182" s="89">
        <f ca="1">IFERROR(IO158*IO66^2*E3_Parameter!$C$18/(2*IO43),0)</f>
        <v>0</v>
      </c>
      <c r="IP182" s="89">
        <f ca="1">IFERROR(IP158*IP66^2*E3_Parameter!$C$18/(2*IP43),0)</f>
        <v>0</v>
      </c>
      <c r="IQ182" s="89">
        <f ca="1">IFERROR(IQ158*IQ66^2*E3_Parameter!$C$18/(2*IQ43),0)</f>
        <v>0</v>
      </c>
      <c r="IR182" s="89">
        <f ca="1">IFERROR(IR158*IR66^2*E3_Parameter!$C$18/(2*IR43),0)</f>
        <v>0</v>
      </c>
      <c r="IS182" s="89">
        <f ca="1">IFERROR(IS158*IS66^2*E3_Parameter!$C$18/(2*IS43),0)</f>
        <v>0</v>
      </c>
      <c r="IT182" s="89">
        <f ca="1">IFERROR(IT158*IT66^2*E3_Parameter!$C$18/(2*IT43),0)</f>
        <v>0</v>
      </c>
      <c r="IU182" s="89">
        <f ca="1">IFERROR(IU158*IU66^2*E3_Parameter!$C$18/(2*IU43),0)</f>
        <v>0</v>
      </c>
      <c r="IV182" s="89">
        <f ca="1">IFERROR(IV158*IV66^2*E3_Parameter!$C$18/(2*IV43),0)</f>
        <v>0</v>
      </c>
      <c r="IW182" s="89">
        <f ca="1">IFERROR(IW158*IW66^2*E3_Parameter!$C$18/(2*IW43),0)</f>
        <v>0</v>
      </c>
      <c r="IX182" s="89">
        <f ca="1">IFERROR(IX158*IX66^2*E3_Parameter!$C$18/(2*IX43),0)</f>
        <v>0</v>
      </c>
      <c r="IY182" s="89">
        <f ca="1">IFERROR(IY158*IY66^2*E3_Parameter!$C$18/(2*IY43),0)</f>
        <v>0</v>
      </c>
      <c r="IZ182" s="89">
        <f ca="1">IFERROR(IZ158*IZ66^2*E3_Parameter!$C$18/(2*IZ43),0)</f>
        <v>0</v>
      </c>
      <c r="JA182" s="89">
        <f ca="1">IFERROR(JA158*JA66^2*E3_Parameter!$C$18/(2*JA43),0)</f>
        <v>0</v>
      </c>
      <c r="JB182" s="89">
        <f ca="1">IFERROR(JB158*JB66^2*E3_Parameter!$C$18/(2*JB43),0)</f>
        <v>0</v>
      </c>
      <c r="JC182" s="89">
        <f ca="1">IFERROR(JC158*JC66^2*E3_Parameter!$C$18/(2*JC43),0)</f>
        <v>0</v>
      </c>
      <c r="JD182" s="89">
        <f ca="1">IFERROR(JD158*JD66^2*E3_Parameter!$C$18/(2*JD43),0)</f>
        <v>0</v>
      </c>
      <c r="JE182" s="89">
        <f ca="1">IFERROR(JE158*JE66^2*E3_Parameter!$C$18/(2*JE43),0)</f>
        <v>0</v>
      </c>
      <c r="JF182" s="89">
        <f ca="1">IFERROR(JF158*JF66^2*E3_Parameter!$C$18/(2*JF43),0)</f>
        <v>0</v>
      </c>
      <c r="JG182" s="89">
        <f ca="1">IFERROR(JG158*JG66^2*E3_Parameter!$C$18/(2*JG43),0)</f>
        <v>0</v>
      </c>
      <c r="JH182" s="89">
        <f ca="1">IFERROR(JH158*JH66^2*E3_Parameter!$C$18/(2*JH43),0)</f>
        <v>0</v>
      </c>
      <c r="JI182" s="89">
        <f ca="1">IFERROR(JI158*JI66^2*E3_Parameter!$C$18/(2*JI43),0)</f>
        <v>0</v>
      </c>
      <c r="JJ182" s="89">
        <f ca="1">IFERROR(JJ158*JJ66^2*E3_Parameter!$C$18/(2*JJ43),0)</f>
        <v>0</v>
      </c>
      <c r="JK182" s="89">
        <f ca="1">IFERROR(JK158*JK66^2*E3_Parameter!$C$18/(2*JK43),0)</f>
        <v>0</v>
      </c>
      <c r="JL182" s="89">
        <f ca="1">IFERROR(JL158*JL66^2*E3_Parameter!$C$18/(2*JL43),0)</f>
        <v>0</v>
      </c>
      <c r="JM182" s="89">
        <f ca="1">IFERROR(JM158*JM66^2*E3_Parameter!$C$18/(2*JM43),0)</f>
        <v>0</v>
      </c>
      <c r="JN182" s="89">
        <f ca="1">IFERROR(JN158*JN66^2*E3_Parameter!$C$18/(2*JN43),0)</f>
        <v>0</v>
      </c>
      <c r="JO182" s="89">
        <f ca="1">IFERROR(JO158*JO66^2*E3_Parameter!$C$18/(2*JO43),0)</f>
        <v>0</v>
      </c>
      <c r="JP182" s="89">
        <f ca="1">IFERROR(JP158*JP66^2*E3_Parameter!$C$18/(2*JP43),0)</f>
        <v>0</v>
      </c>
      <c r="JQ182" s="89">
        <f ca="1">IFERROR(JQ158*JQ66^2*E3_Parameter!$C$18/(2*JQ43),0)</f>
        <v>0</v>
      </c>
      <c r="JR182" s="89">
        <f ca="1">IFERROR(JR158*JR66^2*E3_Parameter!$C$18/(2*JR43),0)</f>
        <v>0</v>
      </c>
      <c r="JS182" s="89">
        <f ca="1">IFERROR(JS158*JS66^2*E3_Parameter!$C$18/(2*JS43),0)</f>
        <v>0</v>
      </c>
      <c r="JT182" s="89">
        <f ca="1">IFERROR(JT158*JT66^2*E3_Parameter!$C$18/(2*JT43),0)</f>
        <v>0</v>
      </c>
      <c r="JU182" s="89">
        <f ca="1">IFERROR(JU158*JU66^2*E3_Parameter!$C$18/(2*JU43),0)</f>
        <v>0</v>
      </c>
      <c r="JV182" s="89">
        <f ca="1">IFERROR(JV158*JV66^2*E3_Parameter!$C$18/(2*JV43),0)</f>
        <v>0</v>
      </c>
      <c r="JW182" s="89">
        <f ca="1">IFERROR(JW158*JW66^2*E3_Parameter!$C$18/(2*JW43),0)</f>
        <v>0</v>
      </c>
      <c r="JX182" s="89">
        <f ca="1">IFERROR(JX158*JX66^2*E3_Parameter!$C$18/(2*JX43),0)</f>
        <v>0</v>
      </c>
      <c r="JY182" s="89">
        <f ca="1">IFERROR(JY158*JY66^2*E3_Parameter!$C$18/(2*JY43),0)</f>
        <v>0</v>
      </c>
      <c r="JZ182" s="89">
        <f ca="1">IFERROR(JZ158*JZ66^2*E3_Parameter!$C$18/(2*JZ43),0)</f>
        <v>0</v>
      </c>
      <c r="KA182" s="89">
        <f ca="1">IFERROR(KA158*KA66^2*E3_Parameter!$C$18/(2*KA43),0)</f>
        <v>0</v>
      </c>
      <c r="KB182" s="89">
        <f ca="1">IFERROR(KB158*KB66^2*E3_Parameter!$C$18/(2*KB43),0)</f>
        <v>0</v>
      </c>
      <c r="KC182" s="89">
        <f ca="1">IFERROR(KC158*KC66^2*E3_Parameter!$C$18/(2*KC43),0)</f>
        <v>0</v>
      </c>
      <c r="KD182" s="89">
        <f ca="1">IFERROR(KD158*KD66^2*E3_Parameter!$C$18/(2*KD43),0)</f>
        <v>0</v>
      </c>
      <c r="KE182" s="89">
        <f ca="1">IFERROR(KE158*KE66^2*E3_Parameter!$C$18/(2*KE43),0)</f>
        <v>0</v>
      </c>
      <c r="KF182" s="89">
        <f ca="1">IFERROR(KF158*KF66^2*E3_Parameter!$C$18/(2*KF43),0)</f>
        <v>0</v>
      </c>
      <c r="KG182" s="89">
        <f ca="1">IFERROR(KG158*KG66^2*E3_Parameter!$C$18/(2*KG43),0)</f>
        <v>0</v>
      </c>
      <c r="KH182" s="89">
        <f ca="1">IFERROR(KH158*KH66^2*E3_Parameter!$C$18/(2*KH43),0)</f>
        <v>0</v>
      </c>
      <c r="KI182" s="89">
        <f ca="1">IFERROR(KI158*KI66^2*E3_Parameter!$C$18/(2*KI43),0)</f>
        <v>0</v>
      </c>
      <c r="KJ182" s="89">
        <f ca="1">IFERROR(KJ158*KJ66^2*E3_Parameter!$C$18/(2*KJ43),0)</f>
        <v>0</v>
      </c>
      <c r="KK182" s="89">
        <f ca="1">IFERROR(KK158*KK66^2*E3_Parameter!$C$18/(2*KK43),0)</f>
        <v>0</v>
      </c>
      <c r="KL182" s="89">
        <f ca="1">IFERROR(KL158*KL66^2*E3_Parameter!$C$18/(2*KL43),0)</f>
        <v>0</v>
      </c>
      <c r="KM182" s="89">
        <f ca="1">IFERROR(KM158*KM66^2*E3_Parameter!$C$18/(2*KM43),0)</f>
        <v>0</v>
      </c>
      <c r="KN182" s="89">
        <f ca="1">IFERROR(KN158*KN66^2*E3_Parameter!$C$18/(2*KN43),0)</f>
        <v>0</v>
      </c>
      <c r="KO182" s="89">
        <f ca="1">IFERROR(KO158*KO66^2*E3_Parameter!$C$18/(2*KO43),0)</f>
        <v>0</v>
      </c>
      <c r="KP182" s="89">
        <f ca="1">IFERROR(KP158*KP66^2*E3_Parameter!$C$18/(2*KP43),0)</f>
        <v>0</v>
      </c>
      <c r="KQ182" s="89">
        <f ca="1">IFERROR(KQ158*KQ66^2*E3_Parameter!$C$18/(2*KQ43),0)</f>
        <v>0</v>
      </c>
      <c r="KR182" s="89">
        <f ca="1">IFERROR(KR158*KR66^2*E3_Parameter!$C$18/(2*KR43),0)</f>
        <v>0</v>
      </c>
      <c r="KS182" s="89">
        <f ca="1">IFERROR(KS158*KS66^2*E3_Parameter!$C$18/(2*KS43),0)</f>
        <v>0</v>
      </c>
      <c r="KT182" s="89">
        <f ca="1">IFERROR(KT158*KT66^2*E3_Parameter!$C$18/(2*KT43),0)</f>
        <v>0</v>
      </c>
      <c r="KU182" s="89">
        <f ca="1">IFERROR(KU158*KU66^2*E3_Parameter!$C$18/(2*KU43),0)</f>
        <v>0</v>
      </c>
      <c r="KV182" s="89">
        <f ca="1">IFERROR(KV158*KV66^2*E3_Parameter!$C$18/(2*KV43),0)</f>
        <v>0</v>
      </c>
      <c r="KW182" s="89">
        <f ca="1">IFERROR(KW158*KW66^2*E3_Parameter!$C$18/(2*KW43),0)</f>
        <v>0</v>
      </c>
      <c r="KX182" s="89">
        <f ca="1">IFERROR(KX158*KX66^2*E3_Parameter!$C$18/(2*KX43),0)</f>
        <v>0</v>
      </c>
      <c r="KY182" s="89">
        <f ca="1">IFERROR(KY158*KY66^2*E3_Parameter!$C$18/(2*KY43),0)</f>
        <v>0</v>
      </c>
      <c r="KZ182" s="89">
        <f ca="1">IFERROR(KZ158*KZ66^2*E3_Parameter!$C$18/(2*KZ43),0)</f>
        <v>0</v>
      </c>
      <c r="LA182" s="89">
        <f ca="1">IFERROR(LA158*LA66^2*E3_Parameter!$C$18/(2*LA43),0)</f>
        <v>0</v>
      </c>
      <c r="LB182" s="89">
        <f ca="1">IFERROR(LB158*LB66^2*E3_Parameter!$C$18/(2*LB43),0)</f>
        <v>0</v>
      </c>
      <c r="LC182" s="89">
        <f ca="1">IFERROR(LC158*LC66^2*E3_Parameter!$C$18/(2*LC43),0)</f>
        <v>0</v>
      </c>
      <c r="LD182" s="89">
        <f ca="1">IFERROR(LD158*LD66^2*E3_Parameter!$C$18/(2*LD43),0)</f>
        <v>0</v>
      </c>
      <c r="LE182" s="89">
        <f ca="1">IFERROR(LE158*LE66^2*E3_Parameter!$C$18/(2*LE43),0)</f>
        <v>0</v>
      </c>
      <c r="LF182" s="89">
        <f ca="1">IFERROR(LF158*LF66^2*E3_Parameter!$C$18/(2*LF43),0)</f>
        <v>0</v>
      </c>
      <c r="LG182" s="89">
        <f ca="1">IFERROR(LG158*LG66^2*E3_Parameter!$C$18/(2*LG43),0)</f>
        <v>0</v>
      </c>
      <c r="LH182" s="89">
        <f ca="1">IFERROR(LH158*LH66^2*E3_Parameter!$C$18/(2*LH43),0)</f>
        <v>0</v>
      </c>
      <c r="LI182" s="89">
        <f ca="1">IFERROR(LI158*LI66^2*E3_Parameter!$C$18/(2*LI43),0)</f>
        <v>0</v>
      </c>
      <c r="LJ182" s="89">
        <f ca="1">IFERROR(LJ158*LJ66^2*E3_Parameter!$C$18/(2*LJ43),0)</f>
        <v>0</v>
      </c>
      <c r="LK182" s="89">
        <f ca="1">IFERROR(LK158*LK66^2*E3_Parameter!$C$18/(2*LK43),0)</f>
        <v>0</v>
      </c>
      <c r="LL182" s="89">
        <f ca="1">IFERROR(LL158*LL66^2*E3_Parameter!$C$18/(2*LL43),0)</f>
        <v>0</v>
      </c>
      <c r="LM182" s="89">
        <f ca="1">IFERROR(LM158*LM66^2*E3_Parameter!$C$18/(2*LM43),0)</f>
        <v>0</v>
      </c>
      <c r="LN182" s="89">
        <f ca="1">IFERROR(LN158*LN66^2*E3_Parameter!$C$18/(2*LN43),0)</f>
        <v>0</v>
      </c>
      <c r="LO182" s="89">
        <f ca="1">IFERROR(LO158*LO66^2*E3_Parameter!$C$18/(2*LO43),0)</f>
        <v>0</v>
      </c>
      <c r="LP182" s="89">
        <f ca="1">IFERROR(LP158*LP66^2*E3_Parameter!$C$18/(2*LP43),0)</f>
        <v>0</v>
      </c>
      <c r="LQ182" s="89">
        <f ca="1">IFERROR(LQ158*LQ66^2*E3_Parameter!$C$18/(2*LQ43),0)</f>
        <v>0</v>
      </c>
      <c r="LR182" s="89">
        <f ca="1">IFERROR(LR158*LR66^2*E3_Parameter!$C$18/(2*LR43),0)</f>
        <v>0</v>
      </c>
      <c r="LS182" s="89">
        <f ca="1">IFERROR(LS158*LS66^2*E3_Parameter!$C$18/(2*LS43),0)</f>
        <v>0</v>
      </c>
      <c r="LT182" s="89">
        <f ca="1">IFERROR(LT158*LT66^2*E3_Parameter!$C$18/(2*LT43),0)</f>
        <v>0</v>
      </c>
      <c r="LU182" s="89">
        <f ca="1">IFERROR(LU158*LU66^2*E3_Parameter!$C$18/(2*LU43),0)</f>
        <v>0</v>
      </c>
      <c r="LV182" s="89">
        <f ca="1">IFERROR(LV158*LV66^2*E3_Parameter!$C$18/(2*LV43),0)</f>
        <v>0</v>
      </c>
      <c r="LW182" s="89">
        <f ca="1">IFERROR(LW158*LW66^2*E3_Parameter!$C$18/(2*LW43),0)</f>
        <v>0</v>
      </c>
      <c r="LX182" s="89">
        <f ca="1">IFERROR(LX158*LX66^2*E3_Parameter!$C$18/(2*LX43),0)</f>
        <v>0</v>
      </c>
      <c r="LY182" s="89">
        <f ca="1">IFERROR(LY158*LY66^2*E3_Parameter!$C$18/(2*LY43),0)</f>
        <v>0</v>
      </c>
      <c r="LZ182" s="89">
        <f ca="1">IFERROR(LZ158*LZ66^2*E3_Parameter!$C$18/(2*LZ43),0)</f>
        <v>0</v>
      </c>
      <c r="MA182" s="89">
        <f ca="1">IFERROR(MA158*MA66^2*E3_Parameter!$C$18/(2*MA43),0)</f>
        <v>0</v>
      </c>
      <c r="MB182" s="89">
        <f ca="1">IFERROR(MB158*MB66^2*E3_Parameter!$C$18/(2*MB43),0)</f>
        <v>0</v>
      </c>
      <c r="MC182" s="89">
        <f ca="1">IFERROR(MC158*MC66^2*E3_Parameter!$C$18/(2*MC43),0)</f>
        <v>0</v>
      </c>
      <c r="MD182" s="89">
        <f ca="1">IFERROR(MD158*MD66^2*E3_Parameter!$C$18/(2*MD43),0)</f>
        <v>0</v>
      </c>
      <c r="ME182" s="89">
        <f ca="1">IFERROR(ME158*ME66^2*E3_Parameter!$C$18/(2*ME43),0)</f>
        <v>0</v>
      </c>
      <c r="MF182" s="89">
        <f ca="1">IFERROR(MF158*MF66^2*E3_Parameter!$C$18/(2*MF43),0)</f>
        <v>0</v>
      </c>
      <c r="MG182" s="89">
        <f ca="1">IFERROR(MG158*MG66^2*E3_Parameter!$C$18/(2*MG43),0)</f>
        <v>0</v>
      </c>
      <c r="MH182" s="89">
        <f ca="1">IFERROR(MH158*MH66^2*E3_Parameter!$C$18/(2*MH43),0)</f>
        <v>0</v>
      </c>
      <c r="MI182" s="89">
        <f ca="1">IFERROR(MI158*MI66^2*E3_Parameter!$C$18/(2*MI43),0)</f>
        <v>0</v>
      </c>
      <c r="MJ182" s="89">
        <f ca="1">IFERROR(MJ158*MJ66^2*E3_Parameter!$C$18/(2*MJ43),0)</f>
        <v>0</v>
      </c>
      <c r="MK182" s="89">
        <f ca="1">IFERROR(MK158*MK66^2*E3_Parameter!$C$18/(2*MK43),0)</f>
        <v>0</v>
      </c>
      <c r="ML182" s="89">
        <f ca="1">IFERROR(ML158*ML66^2*E3_Parameter!$C$18/(2*ML43),0)</f>
        <v>0</v>
      </c>
      <c r="MM182" s="89">
        <f ca="1">IFERROR(MM158*MM66^2*E3_Parameter!$C$18/(2*MM43),0)</f>
        <v>0</v>
      </c>
      <c r="MN182" s="89">
        <f ca="1">IFERROR(MN158*MN66^2*E3_Parameter!$C$18/(2*MN43),0)</f>
        <v>0</v>
      </c>
      <c r="MO182" s="89">
        <f ca="1">IFERROR(MO158*MO66^2*E3_Parameter!$C$18/(2*MO43),0)</f>
        <v>0</v>
      </c>
      <c r="MP182" s="89">
        <f ca="1">IFERROR(MP158*MP66^2*E3_Parameter!$C$18/(2*MP43),0)</f>
        <v>0</v>
      </c>
      <c r="MQ182" s="89">
        <f ca="1">IFERROR(MQ158*MQ66^2*E3_Parameter!$C$18/(2*MQ43),0)</f>
        <v>0</v>
      </c>
      <c r="MR182" s="89">
        <f ca="1">IFERROR(MR158*MR66^2*E3_Parameter!$C$18/(2*MR43),0)</f>
        <v>0</v>
      </c>
      <c r="MS182" s="89">
        <f ca="1">IFERROR(MS158*MS66^2*E3_Parameter!$C$18/(2*MS43),0)</f>
        <v>0</v>
      </c>
      <c r="MT182" s="89">
        <f ca="1">IFERROR(MT158*MT66^2*E3_Parameter!$C$18/(2*MT43),0)</f>
        <v>0</v>
      </c>
      <c r="MU182" s="89">
        <f ca="1">IFERROR(MU158*MU66^2*E3_Parameter!$C$18/(2*MU43),0)</f>
        <v>0</v>
      </c>
      <c r="MV182" s="89">
        <f ca="1">IFERROR(MV158*MV66^2*E3_Parameter!$C$18/(2*MV43),0)</f>
        <v>0</v>
      </c>
      <c r="MW182" s="89">
        <f ca="1">IFERROR(MW158*MW66^2*E3_Parameter!$C$18/(2*MW43),0)</f>
        <v>0</v>
      </c>
      <c r="MX182" s="89">
        <f ca="1">IFERROR(MX158*MX66^2*E3_Parameter!$C$18/(2*MX43),0)</f>
        <v>0</v>
      </c>
      <c r="MY182" s="89">
        <f ca="1">IFERROR(MY158*MY66^2*E3_Parameter!$C$18/(2*MY43),0)</f>
        <v>0</v>
      </c>
      <c r="MZ182" s="89">
        <f ca="1">IFERROR(MZ158*MZ66^2*E3_Parameter!$C$18/(2*MZ43),0)</f>
        <v>0</v>
      </c>
      <c r="NA182" s="89">
        <f ca="1">IFERROR(NA158*NA66^2*E3_Parameter!$C$18/(2*NA43),0)</f>
        <v>0</v>
      </c>
      <c r="NB182" s="89">
        <f ca="1">IFERROR(NB158*NB66^2*E3_Parameter!$C$18/(2*NB43),0)</f>
        <v>0</v>
      </c>
      <c r="NC182" s="89">
        <f ca="1">IFERROR(NC158*NC66^2*E3_Parameter!$C$18/(2*NC43),0)</f>
        <v>0</v>
      </c>
      <c r="ND182" s="89">
        <f ca="1">IFERROR(ND158*ND66^2*E3_Parameter!$C$18/(2*ND43),0)</f>
        <v>0</v>
      </c>
      <c r="NE182" s="89">
        <f ca="1">IFERROR(NE158*NE66^2*E3_Parameter!$C$18/(2*NE43),0)</f>
        <v>0</v>
      </c>
      <c r="NF182" s="89">
        <f ca="1">IFERROR(NF158*NF66^2*E3_Parameter!$C$18/(2*NF43),0)</f>
        <v>0</v>
      </c>
      <c r="NG182" s="89">
        <f ca="1">IFERROR(NG158*NG66^2*E3_Parameter!$C$18/(2*NG43),0)</f>
        <v>0</v>
      </c>
      <c r="NH182" s="89">
        <f ca="1">IFERROR(NH158*NH66^2*E3_Parameter!$C$18/(2*NH43),0)</f>
        <v>0</v>
      </c>
      <c r="NI182" s="89">
        <f ca="1">IFERROR(NI158*NI66^2*E3_Parameter!$C$18/(2*NI43),0)</f>
        <v>0</v>
      </c>
      <c r="NJ182" s="89">
        <f ca="1">IFERROR(NJ158*NJ66^2*E3_Parameter!$C$18/(2*NJ43),0)</f>
        <v>0</v>
      </c>
      <c r="NK182" s="89">
        <f ca="1">IFERROR(NK158*NK66^2*E3_Parameter!$C$18/(2*NK43),0)</f>
        <v>0</v>
      </c>
      <c r="NL182" s="89">
        <f ca="1">IFERROR(NL158*NL66^2*E3_Parameter!$C$18/(2*NL43),0)</f>
        <v>0</v>
      </c>
      <c r="NM182" s="89">
        <f ca="1">IFERROR(NM158*NM66^2*E3_Parameter!$C$18/(2*NM43),0)</f>
        <v>0</v>
      </c>
      <c r="NN182" s="89">
        <f ca="1">IFERROR(NN158*NN66^2*E3_Parameter!$C$18/(2*NN43),0)</f>
        <v>0</v>
      </c>
      <c r="NO182" s="89">
        <f ca="1">IFERROR(NO158*NO66^2*E3_Parameter!$C$18/(2*NO43),0)</f>
        <v>0</v>
      </c>
      <c r="NP182" s="89">
        <f ca="1">IFERROR(NP158*NP66^2*E3_Parameter!$C$18/(2*NP43),0)</f>
        <v>0</v>
      </c>
      <c r="NQ182" s="89">
        <f ca="1">IFERROR(NQ158*NQ66^2*E3_Parameter!$C$18/(2*NQ43),0)</f>
        <v>0</v>
      </c>
      <c r="NR182" s="89">
        <f ca="1">IFERROR(NR158*NR66^2*E3_Parameter!$C$18/(2*NR43),0)</f>
        <v>0</v>
      </c>
      <c r="NS182" s="89">
        <f ca="1">IFERROR(NS158*NS66^2*E3_Parameter!$C$18/(2*NS43),0)</f>
        <v>0</v>
      </c>
      <c r="NT182" s="89">
        <f ca="1">IFERROR(NT158*NT66^2*E3_Parameter!$C$18/(2*NT43),0)</f>
        <v>0</v>
      </c>
      <c r="NU182" s="89">
        <f ca="1">IFERROR(NU158*NU66^2*E3_Parameter!$C$18/(2*NU43),0)</f>
        <v>0</v>
      </c>
      <c r="NV182" s="89">
        <f ca="1">IFERROR(NV158*NV66^2*E3_Parameter!$C$18/(2*NV43),0)</f>
        <v>0</v>
      </c>
      <c r="NW182" s="89">
        <f ca="1">IFERROR(NW158*NW66^2*E3_Parameter!$C$18/(2*NW43),0)</f>
        <v>0</v>
      </c>
      <c r="NX182" s="89">
        <f ca="1">IFERROR(NX158*NX66^2*E3_Parameter!$C$18/(2*NX43),0)</f>
        <v>0</v>
      </c>
      <c r="NY182" s="89">
        <f ca="1">IFERROR(NY158*NY66^2*E3_Parameter!$C$18/(2*NY43),0)</f>
        <v>0</v>
      </c>
      <c r="NZ182" s="89">
        <f ca="1">IFERROR(NZ158*NZ66^2*E3_Parameter!$C$18/(2*NZ43),0)</f>
        <v>0</v>
      </c>
      <c r="OA182" s="89">
        <f ca="1">IFERROR(OA158*OA66^2*E3_Parameter!$C$18/(2*OA43),0)</f>
        <v>0</v>
      </c>
      <c r="OB182" s="89">
        <f ca="1">IFERROR(OB158*OB66^2*E3_Parameter!$C$18/(2*OB43),0)</f>
        <v>0</v>
      </c>
      <c r="OC182" s="89">
        <f ca="1">IFERROR(OC158*OC66^2*E3_Parameter!$C$18/(2*OC43),0)</f>
        <v>0</v>
      </c>
      <c r="OD182" s="89">
        <f ca="1">IFERROR(OD158*OD66^2*E3_Parameter!$C$18/(2*OD43),0)</f>
        <v>0</v>
      </c>
      <c r="OE182" s="89">
        <f ca="1">IFERROR(OE158*OE66^2*E3_Parameter!$C$18/(2*OE43),0)</f>
        <v>0</v>
      </c>
      <c r="OF182" s="89">
        <f ca="1">IFERROR(OF158*OF66^2*E3_Parameter!$C$18/(2*OF43),0)</f>
        <v>0</v>
      </c>
      <c r="OG182" s="89">
        <f ca="1">IFERROR(OG158*OG66^2*E3_Parameter!$C$18/(2*OG43),0)</f>
        <v>0</v>
      </c>
      <c r="OH182" s="89">
        <f ca="1">IFERROR(OH158*OH66^2*E3_Parameter!$C$18/(2*OH43),0)</f>
        <v>0</v>
      </c>
      <c r="OI182" s="89">
        <f ca="1">IFERROR(OI158*OI66^2*E3_Parameter!$C$18/(2*OI43),0)</f>
        <v>0</v>
      </c>
      <c r="OJ182" s="89">
        <f ca="1">IFERROR(OJ158*OJ66^2*E3_Parameter!$C$18/(2*OJ43),0)</f>
        <v>0</v>
      </c>
      <c r="OK182" s="89">
        <f ca="1">IFERROR(OK158*OK66^2*E3_Parameter!$C$18/(2*OK43),0)</f>
        <v>0</v>
      </c>
      <c r="OL182" s="89">
        <f ca="1">IFERROR(OL158*OL66^2*E3_Parameter!$C$18/(2*OL43),0)</f>
        <v>0</v>
      </c>
      <c r="OM182" s="89">
        <f ca="1">IFERROR(OM158*OM66^2*E3_Parameter!$C$18/(2*OM43),0)</f>
        <v>0</v>
      </c>
    </row>
    <row r="183" spans="1:403" x14ac:dyDescent="0.3">
      <c r="A183" s="84">
        <v>20</v>
      </c>
      <c r="B183" s="84">
        <v>800</v>
      </c>
      <c r="C183" s="85" t="s">
        <v>88</v>
      </c>
      <c r="D183" s="89">
        <f ca="1">IFERROR(D159*D67^2*E3_Parameter!$C$18/(2*D44),0)</f>
        <v>2.5788546394612854E-3</v>
      </c>
      <c r="E183" s="89">
        <f ca="1">IFERROR(E159*E67^2*E3_Parameter!$C$18/(2*E44),0)</f>
        <v>7.5335865479399514E-6</v>
      </c>
      <c r="F183" s="89">
        <f ca="1">IFERROR(F159*F67^2*E3_Parameter!$C$18/(2*F44),0)</f>
        <v>2.4584980903283324E-3</v>
      </c>
      <c r="G183" s="89">
        <f ca="1">IFERROR(G159*G67^2*E3_Parameter!$C$18/(2*G44),0)</f>
        <v>7.2945415393597772E-4</v>
      </c>
      <c r="H183" s="89">
        <f ca="1">IFERROR(H159*H67^2*E3_Parameter!$C$18/(2*H44),0)</f>
        <v>1.5781250214017917E-4</v>
      </c>
      <c r="I183" s="89">
        <f ca="1">IFERROR(I159*I67^2*E3_Parameter!$C$18/(2*I44),0)</f>
        <v>5.1327707481864147E-5</v>
      </c>
      <c r="J183" s="89">
        <f ca="1">IFERROR(J159*J67^2*E3_Parameter!$C$18/(2*J44),0)</f>
        <v>5.1327707481864147E-5</v>
      </c>
      <c r="K183" s="89">
        <f ca="1">IFERROR(K159*K67^2*E3_Parameter!$C$18/(2*K44),0)</f>
        <v>3.0893948964455054E-4</v>
      </c>
      <c r="L183" s="89">
        <f ca="1">IFERROR(L159*L67^2*E3_Parameter!$C$18/(2*L44),0)</f>
        <v>5.1327707481864147E-5</v>
      </c>
      <c r="M183" s="89">
        <f ca="1">IFERROR(M159*M67^2*E3_Parameter!$C$18/(2*M44),0)</f>
        <v>1.5781250214017917E-4</v>
      </c>
      <c r="N183" s="89">
        <f ca="1">IFERROR(N159*N67^2*E3_Parameter!$C$18/(2*N44),0)</f>
        <v>5.1327707481864147E-5</v>
      </c>
      <c r="O183" s="89">
        <f ca="1">IFERROR(O159*O67^2*E3_Parameter!$C$18/(2*O44),0)</f>
        <v>5.1327707481864147E-5</v>
      </c>
      <c r="P183" s="89">
        <f ca="1">IFERROR(P159*P67^2*E3_Parameter!$C$18/(2*P44),0)</f>
        <v>7.7296332121010787E-4</v>
      </c>
      <c r="Q183" s="89">
        <f ca="1">IFERROR(Q159*Q67^2*E3_Parameter!$C$18/(2*Q44),0)</f>
        <v>2.4272265029352111E-4</v>
      </c>
      <c r="R183" s="89">
        <f ca="1">IFERROR(R159*R67^2*E3_Parameter!$C$18/(2*R44),0)</f>
        <v>2.4014050105321933E-4</v>
      </c>
      <c r="S183" s="89">
        <f ca="1">IFERROR(S159*S67^2*E3_Parameter!$C$18/(2*S44),0)</f>
        <v>6.6770081701052105E-5</v>
      </c>
      <c r="T183" s="89">
        <f ca="1">IFERROR(T159*T67^2*E3_Parameter!$C$18/(2*T44),0)</f>
        <v>8.8156189979078016E-5</v>
      </c>
      <c r="U183" s="89">
        <f ca="1">IFERROR(U159*U67^2*E3_Parameter!$C$18/(2*U44),0)</f>
        <v>3.0166002943639014E-5</v>
      </c>
      <c r="V183" s="89">
        <f ca="1">IFERROR(V159*V67^2*E3_Parameter!$C$18/(2*V44),0)</f>
        <v>2.8301994201302931E-5</v>
      </c>
      <c r="W183" s="89">
        <f ca="1">IFERROR(W159*W67^2*E3_Parameter!$C$18/(2*W44),0)</f>
        <v>1.499981166829913E-6</v>
      </c>
      <c r="X183" s="89">
        <f ca="1">IFERROR(X159*X67^2*E3_Parameter!$C$18/(2*X44),0)</f>
        <v>2.2998626097103964E-5</v>
      </c>
      <c r="Y183" s="89">
        <f ca="1">IFERROR(Y159*Y67^2*E3_Parameter!$C$18/(2*Y44),0)</f>
        <v>1.499981166829913E-6</v>
      </c>
      <c r="Z183" s="89">
        <f ca="1">IFERROR(Z159*Z67^2*E3_Parameter!$C$18/(2*Z44),0)</f>
        <v>1.8141097878962827E-5</v>
      </c>
      <c r="AA183" s="89">
        <f ca="1">IFERROR(AA159*AA67^2*E3_Parameter!$C$18/(2*AA44),0)</f>
        <v>1.499981166829913E-6</v>
      </c>
      <c r="AB183" s="89">
        <f ca="1">IFERROR(AB159*AB67^2*E3_Parameter!$C$18/(2*AB44),0)</f>
        <v>1.3748979222830053E-5</v>
      </c>
      <c r="AC183" s="89">
        <f ca="1">IFERROR(AC159*AC67^2*E3_Parameter!$C$18/(2*AC44),0)</f>
        <v>1.499981166829913E-6</v>
      </c>
      <c r="AD183" s="89">
        <f ca="1">IFERROR(AD159*AD67^2*E3_Parameter!$C$18/(2*AD44),0)</f>
        <v>9.846959530775187E-6</v>
      </c>
      <c r="AE183" s="89">
        <f ca="1">IFERROR(AE159*AE67^2*E3_Parameter!$C$18/(2*AE44),0)</f>
        <v>1.499981166829913E-6</v>
      </c>
      <c r="AF183" s="89">
        <f ca="1">IFERROR(AF159*AF67^2*E3_Parameter!$C$18/(2*AF44),0)</f>
        <v>6.4677984267188609E-6</v>
      </c>
      <c r="AG183" s="89">
        <f ca="1">IFERROR(AG159*AG67^2*E3_Parameter!$C$18/(2*AG44),0)</f>
        <v>1.499981166829913E-6</v>
      </c>
      <c r="AH183" s="89">
        <f ca="1">IFERROR(AH159*AH67^2*E3_Parameter!$C$18/(2*AH44),0)</f>
        <v>3.6586554124372662E-6</v>
      </c>
      <c r="AI183" s="89">
        <f ca="1">IFERROR(AI159*AI67^2*E3_Parameter!$C$18/(2*AI44),0)</f>
        <v>1.499981166829913E-6</v>
      </c>
      <c r="AJ183" s="89">
        <f ca="1">IFERROR(AJ159*AJ67^2*E3_Parameter!$C$18/(2*AJ44),0)</f>
        <v>1.499981166829913E-6</v>
      </c>
      <c r="AK183" s="89">
        <f ca="1">IFERROR(AK159*AK67^2*E3_Parameter!$C$18/(2*AK44),0)</f>
        <v>0</v>
      </c>
      <c r="AL183" s="89">
        <f ca="1">IFERROR(AL159*AL67^2*E3_Parameter!$C$18/(2*AL44),0)</f>
        <v>0</v>
      </c>
      <c r="AM183" s="89">
        <f ca="1">IFERROR(AM159*AM67^2*E3_Parameter!$C$18/(2*AM44),0)</f>
        <v>0</v>
      </c>
      <c r="AN183" s="89">
        <f ca="1">IFERROR(AN159*AN67^2*E3_Parameter!$C$18/(2*AN44),0)</f>
        <v>0</v>
      </c>
      <c r="AO183" s="89">
        <f ca="1">IFERROR(AO159*AO67^2*E3_Parameter!$C$18/(2*AO44),0)</f>
        <v>0</v>
      </c>
      <c r="AP183" s="89">
        <f ca="1">IFERROR(AP159*AP67^2*E3_Parameter!$C$18/(2*AP44),0)</f>
        <v>0</v>
      </c>
      <c r="AQ183" s="89">
        <f ca="1">IFERROR(AQ159*AQ67^2*E3_Parameter!$C$18/(2*AQ44),0)</f>
        <v>0</v>
      </c>
      <c r="AR183" s="89">
        <f ca="1">IFERROR(AR159*AR67^2*E3_Parameter!$C$18/(2*AR44),0)</f>
        <v>0</v>
      </c>
      <c r="AS183" s="89">
        <f ca="1">IFERROR(AS159*AS67^2*E3_Parameter!$C$18/(2*AS44),0)</f>
        <v>0</v>
      </c>
      <c r="AT183" s="89">
        <f ca="1">IFERROR(AT159*AT67^2*E3_Parameter!$C$18/(2*AT44),0)</f>
        <v>0</v>
      </c>
      <c r="AU183" s="89">
        <f ca="1">IFERROR(AU159*AU67^2*E3_Parameter!$C$18/(2*AU44),0)</f>
        <v>0</v>
      </c>
      <c r="AV183" s="89">
        <f ca="1">IFERROR(AV159*AV67^2*E3_Parameter!$C$18/(2*AV44),0)</f>
        <v>0</v>
      </c>
      <c r="AW183" s="89">
        <f ca="1">IFERROR(AW159*AW67^2*E3_Parameter!$C$18/(2*AW44),0)</f>
        <v>0</v>
      </c>
      <c r="AX183" s="89">
        <f ca="1">IFERROR(AX159*AX67^2*E3_Parameter!$C$18/(2*AX44),0)</f>
        <v>0</v>
      </c>
      <c r="AY183" s="89">
        <f ca="1">IFERROR(AY159*AY67^2*E3_Parameter!$C$18/(2*AY44),0)</f>
        <v>0</v>
      </c>
      <c r="AZ183" s="89">
        <f ca="1">IFERROR(AZ159*AZ67^2*E3_Parameter!$C$18/(2*AZ44),0)</f>
        <v>0</v>
      </c>
      <c r="BA183" s="89">
        <f ca="1">IFERROR(BA159*BA67^2*E3_Parameter!$C$18/(2*BA44),0)</f>
        <v>0</v>
      </c>
      <c r="BB183" s="89">
        <f ca="1">IFERROR(BB159*BB67^2*E3_Parameter!$C$18/(2*BB44),0)</f>
        <v>0</v>
      </c>
      <c r="BC183" s="89">
        <f ca="1">IFERROR(BC159*BC67^2*E3_Parameter!$C$18/(2*BC44),0)</f>
        <v>0</v>
      </c>
      <c r="BD183" s="89">
        <f ca="1">IFERROR(BD159*BD67^2*E3_Parameter!$C$18/(2*BD44),0)</f>
        <v>0</v>
      </c>
      <c r="BE183" s="89">
        <f ca="1">IFERROR(BE159*BE67^2*E3_Parameter!$C$18/(2*BE44),0)</f>
        <v>0</v>
      </c>
      <c r="BF183" s="89">
        <f ca="1">IFERROR(BF159*BF67^2*E3_Parameter!$C$18/(2*BF44),0)</f>
        <v>0</v>
      </c>
      <c r="BG183" s="89">
        <f ca="1">IFERROR(BG159*BG67^2*E3_Parameter!$C$18/(2*BG44),0)</f>
        <v>0</v>
      </c>
      <c r="BH183" s="89">
        <f ca="1">IFERROR(BH159*BH67^2*E3_Parameter!$C$18/(2*BH44),0)</f>
        <v>0</v>
      </c>
      <c r="BI183" s="89">
        <f ca="1">IFERROR(BI159*BI67^2*E3_Parameter!$C$18/(2*BI44),0)</f>
        <v>0</v>
      </c>
      <c r="BJ183" s="89">
        <f ca="1">IFERROR(BJ159*BJ67^2*E3_Parameter!$C$18/(2*BJ44),0)</f>
        <v>0</v>
      </c>
      <c r="BK183" s="89">
        <f ca="1">IFERROR(BK159*BK67^2*E3_Parameter!$C$18/(2*BK44),0)</f>
        <v>0</v>
      </c>
      <c r="BL183" s="89">
        <f ca="1">IFERROR(BL159*BL67^2*E3_Parameter!$C$18/(2*BL44),0)</f>
        <v>0</v>
      </c>
      <c r="BM183" s="89">
        <f ca="1">IFERROR(BM159*BM67^2*E3_Parameter!$C$18/(2*BM44),0)</f>
        <v>0</v>
      </c>
      <c r="BN183" s="89">
        <f ca="1">IFERROR(BN159*BN67^2*E3_Parameter!$C$18/(2*BN44),0)</f>
        <v>0</v>
      </c>
      <c r="BO183" s="89">
        <f ca="1">IFERROR(BO159*BO67^2*E3_Parameter!$C$18/(2*BO44),0)</f>
        <v>0</v>
      </c>
      <c r="BP183" s="89">
        <f ca="1">IFERROR(BP159*BP67^2*E3_Parameter!$C$18/(2*BP44),0)</f>
        <v>0</v>
      </c>
      <c r="BQ183" s="89">
        <f ca="1">IFERROR(BQ159*BQ67^2*E3_Parameter!$C$18/(2*BQ44),0)</f>
        <v>0</v>
      </c>
      <c r="BR183" s="89">
        <f ca="1">IFERROR(BR159*BR67^2*E3_Parameter!$C$18/(2*BR44),0)</f>
        <v>0</v>
      </c>
      <c r="BS183" s="89">
        <f ca="1">IFERROR(BS159*BS67^2*E3_Parameter!$C$18/(2*BS44),0)</f>
        <v>0</v>
      </c>
      <c r="BT183" s="89">
        <f ca="1">IFERROR(BT159*BT67^2*E3_Parameter!$C$18/(2*BT44),0)</f>
        <v>0</v>
      </c>
      <c r="BU183" s="89">
        <f ca="1">IFERROR(BU159*BU67^2*E3_Parameter!$C$18/(2*BU44),0)</f>
        <v>0</v>
      </c>
      <c r="BV183" s="89">
        <f ca="1">IFERROR(BV159*BV67^2*E3_Parameter!$C$18/(2*BV44),0)</f>
        <v>0</v>
      </c>
      <c r="BW183" s="89">
        <f ca="1">IFERROR(BW159*BW67^2*E3_Parameter!$C$18/(2*BW44),0)</f>
        <v>0</v>
      </c>
      <c r="BX183" s="89">
        <f ca="1">IFERROR(BX159*BX67^2*E3_Parameter!$C$18/(2*BX44),0)</f>
        <v>0</v>
      </c>
      <c r="BY183" s="89">
        <f ca="1">IFERROR(BY159*BY67^2*E3_Parameter!$C$18/(2*BY44),0)</f>
        <v>0</v>
      </c>
      <c r="BZ183" s="89">
        <f ca="1">IFERROR(BZ159*BZ67^2*E3_Parameter!$C$18/(2*BZ44),0)</f>
        <v>0</v>
      </c>
      <c r="CA183" s="89">
        <f ca="1">IFERROR(CA159*CA67^2*E3_Parameter!$C$18/(2*CA44),0)</f>
        <v>0</v>
      </c>
      <c r="CB183" s="89">
        <f ca="1">IFERROR(CB159*CB67^2*E3_Parameter!$C$18/(2*CB44),0)</f>
        <v>0</v>
      </c>
      <c r="CC183" s="89">
        <f ca="1">IFERROR(CC159*CC67^2*E3_Parameter!$C$18/(2*CC44),0)</f>
        <v>0</v>
      </c>
      <c r="CD183" s="89">
        <f ca="1">IFERROR(CD159*CD67^2*E3_Parameter!$C$18/(2*CD44),0)</f>
        <v>0</v>
      </c>
      <c r="CE183" s="89">
        <f ca="1">IFERROR(CE159*CE67^2*E3_Parameter!$C$18/(2*CE44),0)</f>
        <v>0</v>
      </c>
      <c r="CF183" s="89">
        <f ca="1">IFERROR(CF159*CF67^2*E3_Parameter!$C$18/(2*CF44),0)</f>
        <v>0</v>
      </c>
      <c r="CG183" s="89">
        <f ca="1">IFERROR(CG159*CG67^2*E3_Parameter!$C$18/(2*CG44),0)</f>
        <v>0</v>
      </c>
      <c r="CH183" s="89">
        <f ca="1">IFERROR(CH159*CH67^2*E3_Parameter!$C$18/(2*CH44),0)</f>
        <v>0</v>
      </c>
      <c r="CI183" s="89">
        <f ca="1">IFERROR(CI159*CI67^2*E3_Parameter!$C$18/(2*CI44),0)</f>
        <v>0</v>
      </c>
      <c r="CJ183" s="89">
        <f ca="1">IFERROR(CJ159*CJ67^2*E3_Parameter!$C$18/(2*CJ44),0)</f>
        <v>0</v>
      </c>
      <c r="CK183" s="89">
        <f ca="1">IFERROR(CK159*CK67^2*E3_Parameter!$C$18/(2*CK44),0)</f>
        <v>0</v>
      </c>
      <c r="CL183" s="89">
        <f ca="1">IFERROR(CL159*CL67^2*E3_Parameter!$C$18/(2*CL44),0)</f>
        <v>0</v>
      </c>
      <c r="CM183" s="89">
        <f ca="1">IFERROR(CM159*CM67^2*E3_Parameter!$C$18/(2*CM44),0)</f>
        <v>0</v>
      </c>
      <c r="CN183" s="89">
        <f ca="1">IFERROR(CN159*CN67^2*E3_Parameter!$C$18/(2*CN44),0)</f>
        <v>0</v>
      </c>
      <c r="CO183" s="89">
        <f ca="1">IFERROR(CO159*CO67^2*E3_Parameter!$C$18/(2*CO44),0)</f>
        <v>0</v>
      </c>
      <c r="CP183" s="89">
        <f ca="1">IFERROR(CP159*CP67^2*E3_Parameter!$C$18/(2*CP44),0)</f>
        <v>0</v>
      </c>
      <c r="CQ183" s="89">
        <f ca="1">IFERROR(CQ159*CQ67^2*E3_Parameter!$C$18/(2*CQ44),0)</f>
        <v>0</v>
      </c>
      <c r="CR183" s="89">
        <f ca="1">IFERROR(CR159*CR67^2*E3_Parameter!$C$18/(2*CR44),0)</f>
        <v>0</v>
      </c>
      <c r="CS183" s="89">
        <f ca="1">IFERROR(CS159*CS67^2*E3_Parameter!$C$18/(2*CS44),0)</f>
        <v>0</v>
      </c>
      <c r="CT183" s="89">
        <f ca="1">IFERROR(CT159*CT67^2*E3_Parameter!$C$18/(2*CT44),0)</f>
        <v>0</v>
      </c>
      <c r="CU183" s="89">
        <f ca="1">IFERROR(CU159*CU67^2*E3_Parameter!$C$18/(2*CU44),0)</f>
        <v>0</v>
      </c>
      <c r="CV183" s="89">
        <f ca="1">IFERROR(CV159*CV67^2*E3_Parameter!$C$18/(2*CV44),0)</f>
        <v>0</v>
      </c>
      <c r="CW183" s="89">
        <f ca="1">IFERROR(CW159*CW67^2*E3_Parameter!$C$18/(2*CW44),0)</f>
        <v>0</v>
      </c>
      <c r="CX183" s="89">
        <f ca="1">IFERROR(CX159*CX67^2*E3_Parameter!$C$18/(2*CX44),0)</f>
        <v>0</v>
      </c>
      <c r="CY183" s="89">
        <f ca="1">IFERROR(CY159*CY67^2*E3_Parameter!$C$18/(2*CY44),0)</f>
        <v>0</v>
      </c>
      <c r="CZ183" s="89">
        <f ca="1">IFERROR(CZ159*CZ67^2*E3_Parameter!$C$18/(2*CZ44),0)</f>
        <v>0</v>
      </c>
      <c r="DA183" s="89">
        <f ca="1">IFERROR(DA159*DA67^2*E3_Parameter!$C$18/(2*DA44),0)</f>
        <v>0</v>
      </c>
      <c r="DB183" s="89">
        <f ca="1">IFERROR(DB159*DB67^2*E3_Parameter!$C$18/(2*DB44),0)</f>
        <v>0</v>
      </c>
      <c r="DC183" s="89">
        <f ca="1">IFERROR(DC159*DC67^2*E3_Parameter!$C$18/(2*DC44),0)</f>
        <v>0</v>
      </c>
      <c r="DD183" s="89">
        <f ca="1">IFERROR(DD159*DD67^2*E3_Parameter!$C$18/(2*DD44),0)</f>
        <v>0</v>
      </c>
      <c r="DE183" s="89">
        <f ca="1">IFERROR(DE159*DE67^2*E3_Parameter!$C$18/(2*DE44),0)</f>
        <v>0</v>
      </c>
      <c r="DF183" s="89">
        <f ca="1">IFERROR(DF159*DF67^2*E3_Parameter!$C$18/(2*DF44),0)</f>
        <v>0</v>
      </c>
      <c r="DG183" s="89">
        <f ca="1">IFERROR(DG159*DG67^2*E3_Parameter!$C$18/(2*DG44),0)</f>
        <v>0</v>
      </c>
      <c r="DH183" s="89">
        <f ca="1">IFERROR(DH159*DH67^2*E3_Parameter!$C$18/(2*DH44),0)</f>
        <v>0</v>
      </c>
      <c r="DI183" s="89">
        <f ca="1">IFERROR(DI159*DI67^2*E3_Parameter!$C$18/(2*DI44),0)</f>
        <v>0</v>
      </c>
      <c r="DJ183" s="89">
        <f ca="1">IFERROR(DJ159*DJ67^2*E3_Parameter!$C$18/(2*DJ44),0)</f>
        <v>0</v>
      </c>
      <c r="DK183" s="89">
        <f ca="1">IFERROR(DK159*DK67^2*E3_Parameter!$C$18/(2*DK44),0)</f>
        <v>0</v>
      </c>
      <c r="DL183" s="89">
        <f ca="1">IFERROR(DL159*DL67^2*E3_Parameter!$C$18/(2*DL44),0)</f>
        <v>0</v>
      </c>
      <c r="DM183" s="89">
        <f ca="1">IFERROR(DM159*DM67^2*E3_Parameter!$C$18/(2*DM44),0)</f>
        <v>0</v>
      </c>
      <c r="DN183" s="89">
        <f ca="1">IFERROR(DN159*DN67^2*E3_Parameter!$C$18/(2*DN44),0)</f>
        <v>0</v>
      </c>
      <c r="DO183" s="89">
        <f ca="1">IFERROR(DO159*DO67^2*E3_Parameter!$C$18/(2*DO44),0)</f>
        <v>0</v>
      </c>
      <c r="DP183" s="89">
        <f ca="1">IFERROR(DP159*DP67^2*E3_Parameter!$C$18/(2*DP44),0)</f>
        <v>0</v>
      </c>
      <c r="DQ183" s="89">
        <f ca="1">IFERROR(DQ159*DQ67^2*E3_Parameter!$C$18/(2*DQ44),0)</f>
        <v>0</v>
      </c>
      <c r="DR183" s="89">
        <f ca="1">IFERROR(DR159*DR67^2*E3_Parameter!$C$18/(2*DR44),0)</f>
        <v>0</v>
      </c>
      <c r="DS183" s="89">
        <f ca="1">IFERROR(DS159*DS67^2*E3_Parameter!$C$18/(2*DS44),0)</f>
        <v>0</v>
      </c>
      <c r="DT183" s="89">
        <f ca="1">IFERROR(DT159*DT67^2*E3_Parameter!$C$18/(2*DT44),0)</f>
        <v>0</v>
      </c>
      <c r="DU183" s="89">
        <f ca="1">IFERROR(DU159*DU67^2*E3_Parameter!$C$18/(2*DU44),0)</f>
        <v>0</v>
      </c>
      <c r="DV183" s="89">
        <f ca="1">IFERROR(DV159*DV67^2*E3_Parameter!$C$18/(2*DV44),0)</f>
        <v>0</v>
      </c>
      <c r="DW183" s="89">
        <f ca="1">IFERROR(DW159*DW67^2*E3_Parameter!$C$18/(2*DW44),0)</f>
        <v>0</v>
      </c>
      <c r="DX183" s="89">
        <f ca="1">IFERROR(DX159*DX67^2*E3_Parameter!$C$18/(2*DX44),0)</f>
        <v>0</v>
      </c>
      <c r="DY183" s="89">
        <f ca="1">IFERROR(DY159*DY67^2*E3_Parameter!$C$18/(2*DY44),0)</f>
        <v>0</v>
      </c>
      <c r="DZ183" s="89">
        <f ca="1">IFERROR(DZ159*DZ67^2*E3_Parameter!$C$18/(2*DZ44),0)</f>
        <v>0</v>
      </c>
      <c r="EA183" s="89">
        <f ca="1">IFERROR(EA159*EA67^2*E3_Parameter!$C$18/(2*EA44),0)</f>
        <v>0</v>
      </c>
      <c r="EB183" s="89">
        <f ca="1">IFERROR(EB159*EB67^2*E3_Parameter!$C$18/(2*EB44),0)</f>
        <v>0</v>
      </c>
      <c r="EC183" s="89">
        <f ca="1">IFERROR(EC159*EC67^2*E3_Parameter!$C$18/(2*EC44),0)</f>
        <v>0</v>
      </c>
      <c r="ED183" s="89">
        <f ca="1">IFERROR(ED159*ED67^2*E3_Parameter!$C$18/(2*ED44),0)</f>
        <v>0</v>
      </c>
      <c r="EE183" s="89">
        <f ca="1">IFERROR(EE159*EE67^2*E3_Parameter!$C$18/(2*EE44),0)</f>
        <v>0</v>
      </c>
      <c r="EF183" s="89">
        <f ca="1">IFERROR(EF159*EF67^2*E3_Parameter!$C$18/(2*EF44),0)</f>
        <v>0</v>
      </c>
      <c r="EG183" s="89">
        <f ca="1">IFERROR(EG159*EG67^2*E3_Parameter!$C$18/(2*EG44),0)</f>
        <v>0</v>
      </c>
      <c r="EH183" s="89">
        <f ca="1">IFERROR(EH159*EH67^2*E3_Parameter!$C$18/(2*EH44),0)</f>
        <v>0</v>
      </c>
      <c r="EI183" s="89">
        <f ca="1">IFERROR(EI159*EI67^2*E3_Parameter!$C$18/(2*EI44),0)</f>
        <v>0</v>
      </c>
      <c r="EJ183" s="89">
        <f ca="1">IFERROR(EJ159*EJ67^2*E3_Parameter!$C$18/(2*EJ44),0)</f>
        <v>0</v>
      </c>
      <c r="EK183" s="89">
        <f ca="1">IFERROR(EK159*EK67^2*E3_Parameter!$C$18/(2*EK44),0)</f>
        <v>0</v>
      </c>
      <c r="EL183" s="89">
        <f ca="1">IFERROR(EL159*EL67^2*E3_Parameter!$C$18/(2*EL44),0)</f>
        <v>0</v>
      </c>
      <c r="EM183" s="89">
        <f ca="1">IFERROR(EM159*EM67^2*E3_Parameter!$C$18/(2*EM44),0)</f>
        <v>0</v>
      </c>
      <c r="EN183" s="89">
        <f ca="1">IFERROR(EN159*EN67^2*E3_Parameter!$C$18/(2*EN44),0)</f>
        <v>0</v>
      </c>
      <c r="EO183" s="89">
        <f ca="1">IFERROR(EO159*EO67^2*E3_Parameter!$C$18/(2*EO44),0)</f>
        <v>0</v>
      </c>
      <c r="EP183" s="89">
        <f ca="1">IFERROR(EP159*EP67^2*E3_Parameter!$C$18/(2*EP44),0)</f>
        <v>0</v>
      </c>
      <c r="EQ183" s="89">
        <f ca="1">IFERROR(EQ159*EQ67^2*E3_Parameter!$C$18/(2*EQ44),0)</f>
        <v>0</v>
      </c>
      <c r="ER183" s="89">
        <f ca="1">IFERROR(ER159*ER67^2*E3_Parameter!$C$18/(2*ER44),0)</f>
        <v>0</v>
      </c>
      <c r="ES183" s="89">
        <f ca="1">IFERROR(ES159*ES67^2*E3_Parameter!$C$18/(2*ES44),0)</f>
        <v>0</v>
      </c>
      <c r="ET183" s="89">
        <f ca="1">IFERROR(ET159*ET67^2*E3_Parameter!$C$18/(2*ET44),0)</f>
        <v>0</v>
      </c>
      <c r="EU183" s="89">
        <f ca="1">IFERROR(EU159*EU67^2*E3_Parameter!$C$18/(2*EU44),0)</f>
        <v>0</v>
      </c>
      <c r="EV183" s="89">
        <f ca="1">IFERROR(EV159*EV67^2*E3_Parameter!$C$18/(2*EV44),0)</f>
        <v>0</v>
      </c>
      <c r="EW183" s="89">
        <f ca="1">IFERROR(EW159*EW67^2*E3_Parameter!$C$18/(2*EW44),0)</f>
        <v>0</v>
      </c>
      <c r="EX183" s="89">
        <f ca="1">IFERROR(EX159*EX67^2*E3_Parameter!$C$18/(2*EX44),0)</f>
        <v>0</v>
      </c>
      <c r="EY183" s="89">
        <f ca="1">IFERROR(EY159*EY67^2*E3_Parameter!$C$18/(2*EY44),0)</f>
        <v>0</v>
      </c>
      <c r="EZ183" s="89">
        <f ca="1">IFERROR(EZ159*EZ67^2*E3_Parameter!$C$18/(2*EZ44),0)</f>
        <v>0</v>
      </c>
      <c r="FA183" s="89">
        <f ca="1">IFERROR(FA159*FA67^2*E3_Parameter!$C$18/(2*FA44),0)</f>
        <v>0</v>
      </c>
      <c r="FB183" s="89">
        <f ca="1">IFERROR(FB159*FB67^2*E3_Parameter!$C$18/(2*FB44),0)</f>
        <v>0</v>
      </c>
      <c r="FC183" s="89">
        <f ca="1">IFERROR(FC159*FC67^2*E3_Parameter!$C$18/(2*FC44),0)</f>
        <v>0</v>
      </c>
      <c r="FD183" s="89">
        <f ca="1">IFERROR(FD159*FD67^2*E3_Parameter!$C$18/(2*FD44),0)</f>
        <v>0</v>
      </c>
      <c r="FE183" s="89">
        <f ca="1">IFERROR(FE159*FE67^2*E3_Parameter!$C$18/(2*FE44),0)</f>
        <v>0</v>
      </c>
      <c r="FF183" s="89">
        <f ca="1">IFERROR(FF159*FF67^2*E3_Parameter!$C$18/(2*FF44),0)</f>
        <v>0</v>
      </c>
      <c r="FG183" s="89">
        <f ca="1">IFERROR(FG159*FG67^2*E3_Parameter!$C$18/(2*FG44),0)</f>
        <v>0</v>
      </c>
      <c r="FH183" s="89">
        <f ca="1">IFERROR(FH159*FH67^2*E3_Parameter!$C$18/(2*FH44),0)</f>
        <v>0</v>
      </c>
      <c r="FI183" s="89">
        <f ca="1">IFERROR(FI159*FI67^2*E3_Parameter!$C$18/(2*FI44),0)</f>
        <v>0</v>
      </c>
      <c r="FJ183" s="89">
        <f ca="1">IFERROR(FJ159*FJ67^2*E3_Parameter!$C$18/(2*FJ44),0)</f>
        <v>0</v>
      </c>
      <c r="FK183" s="89">
        <f ca="1">IFERROR(FK159*FK67^2*E3_Parameter!$C$18/(2*FK44),0)</f>
        <v>0</v>
      </c>
      <c r="FL183" s="89">
        <f ca="1">IFERROR(FL159*FL67^2*E3_Parameter!$C$18/(2*FL44),0)</f>
        <v>0</v>
      </c>
      <c r="FM183" s="89">
        <f ca="1">IFERROR(FM159*FM67^2*E3_Parameter!$C$18/(2*FM44),0)</f>
        <v>0</v>
      </c>
      <c r="FN183" s="89">
        <f ca="1">IFERROR(FN159*FN67^2*E3_Parameter!$C$18/(2*FN44),0)</f>
        <v>0</v>
      </c>
      <c r="FO183" s="89">
        <f ca="1">IFERROR(FO159*FO67^2*E3_Parameter!$C$18/(2*FO44),0)</f>
        <v>0</v>
      </c>
      <c r="FP183" s="89">
        <f ca="1">IFERROR(FP159*FP67^2*E3_Parameter!$C$18/(2*FP44),0)</f>
        <v>0</v>
      </c>
      <c r="FQ183" s="89">
        <f ca="1">IFERROR(FQ159*FQ67^2*E3_Parameter!$C$18/(2*FQ44),0)</f>
        <v>0</v>
      </c>
      <c r="FR183" s="89">
        <f ca="1">IFERROR(FR159*FR67^2*E3_Parameter!$C$18/(2*FR44),0)</f>
        <v>0</v>
      </c>
      <c r="FS183" s="89">
        <f ca="1">IFERROR(FS159*FS67^2*E3_Parameter!$C$18/(2*FS44),0)</f>
        <v>0</v>
      </c>
      <c r="FT183" s="89">
        <f ca="1">IFERROR(FT159*FT67^2*E3_Parameter!$C$18/(2*FT44),0)</f>
        <v>0</v>
      </c>
      <c r="FU183" s="89">
        <f ca="1">IFERROR(FU159*FU67^2*E3_Parameter!$C$18/(2*FU44),0)</f>
        <v>0</v>
      </c>
      <c r="FV183" s="89">
        <f ca="1">IFERROR(FV159*FV67^2*E3_Parameter!$C$18/(2*FV44),0)</f>
        <v>0</v>
      </c>
      <c r="FW183" s="89">
        <f ca="1">IFERROR(FW159*FW67^2*E3_Parameter!$C$18/(2*FW44),0)</f>
        <v>0</v>
      </c>
      <c r="FX183" s="89">
        <f ca="1">IFERROR(FX159*FX67^2*E3_Parameter!$C$18/(2*FX44),0)</f>
        <v>0</v>
      </c>
      <c r="FY183" s="89">
        <f ca="1">IFERROR(FY159*FY67^2*E3_Parameter!$C$18/(2*FY44),0)</f>
        <v>0</v>
      </c>
      <c r="FZ183" s="89">
        <f ca="1">IFERROR(FZ159*FZ67^2*E3_Parameter!$C$18/(2*FZ44),0)</f>
        <v>0</v>
      </c>
      <c r="GA183" s="89">
        <f ca="1">IFERROR(GA159*GA67^2*E3_Parameter!$C$18/(2*GA44),0)</f>
        <v>0</v>
      </c>
      <c r="GB183" s="89">
        <f ca="1">IFERROR(GB159*GB67^2*E3_Parameter!$C$18/(2*GB44),0)</f>
        <v>0</v>
      </c>
      <c r="GC183" s="89">
        <f ca="1">IFERROR(GC159*GC67^2*E3_Parameter!$C$18/(2*GC44),0)</f>
        <v>0</v>
      </c>
      <c r="GD183" s="89">
        <f ca="1">IFERROR(GD159*GD67^2*E3_Parameter!$C$18/(2*GD44),0)</f>
        <v>0</v>
      </c>
      <c r="GE183" s="89">
        <f ca="1">IFERROR(GE159*GE67^2*E3_Parameter!$C$18/(2*GE44),0)</f>
        <v>0</v>
      </c>
      <c r="GF183" s="89">
        <f ca="1">IFERROR(GF159*GF67^2*E3_Parameter!$C$18/(2*GF44),0)</f>
        <v>0</v>
      </c>
      <c r="GG183" s="89">
        <f ca="1">IFERROR(GG159*GG67^2*E3_Parameter!$C$18/(2*GG44),0)</f>
        <v>0</v>
      </c>
      <c r="GH183" s="89">
        <f ca="1">IFERROR(GH159*GH67^2*E3_Parameter!$C$18/(2*GH44),0)</f>
        <v>0</v>
      </c>
      <c r="GI183" s="89">
        <f ca="1">IFERROR(GI159*GI67^2*E3_Parameter!$C$18/(2*GI44),0)</f>
        <v>0</v>
      </c>
      <c r="GJ183" s="89">
        <f ca="1">IFERROR(GJ159*GJ67^2*E3_Parameter!$C$18/(2*GJ44),0)</f>
        <v>0</v>
      </c>
      <c r="GK183" s="89">
        <f ca="1">IFERROR(GK159*GK67^2*E3_Parameter!$C$18/(2*GK44),0)</f>
        <v>0</v>
      </c>
      <c r="GL183" s="89">
        <f ca="1">IFERROR(GL159*GL67^2*E3_Parameter!$C$18/(2*GL44),0)</f>
        <v>0</v>
      </c>
      <c r="GM183" s="89">
        <f ca="1">IFERROR(GM159*GM67^2*E3_Parameter!$C$18/(2*GM44),0)</f>
        <v>0</v>
      </c>
      <c r="GN183" s="89">
        <f ca="1">IFERROR(GN159*GN67^2*E3_Parameter!$C$18/(2*GN44),0)</f>
        <v>0</v>
      </c>
      <c r="GO183" s="89">
        <f ca="1">IFERROR(GO159*GO67^2*E3_Parameter!$C$18/(2*GO44),0)</f>
        <v>0</v>
      </c>
      <c r="GP183" s="89">
        <f ca="1">IFERROR(GP159*GP67^2*E3_Parameter!$C$18/(2*GP44),0)</f>
        <v>0</v>
      </c>
      <c r="GQ183" s="89">
        <f ca="1">IFERROR(GQ159*GQ67^2*E3_Parameter!$C$18/(2*GQ44),0)</f>
        <v>0</v>
      </c>
      <c r="GR183" s="89">
        <f ca="1">IFERROR(GR159*GR67^2*E3_Parameter!$C$18/(2*GR44),0)</f>
        <v>0</v>
      </c>
      <c r="GS183" s="89">
        <f ca="1">IFERROR(GS159*GS67^2*E3_Parameter!$C$18/(2*GS44),0)</f>
        <v>0</v>
      </c>
      <c r="GT183" s="89">
        <f ca="1">IFERROR(GT159*GT67^2*E3_Parameter!$C$18/(2*GT44),0)</f>
        <v>0</v>
      </c>
      <c r="GU183" s="89">
        <f ca="1">IFERROR(GU159*GU67^2*E3_Parameter!$C$18/(2*GU44),0)</f>
        <v>0</v>
      </c>
      <c r="GV183" s="89">
        <f ca="1">IFERROR(GV159*GV67^2*E3_Parameter!$C$18/(2*GV44),0)</f>
        <v>0</v>
      </c>
      <c r="GW183" s="89">
        <f ca="1">IFERROR(GW159*GW67^2*E3_Parameter!$C$18/(2*GW44),0)</f>
        <v>0</v>
      </c>
      <c r="GX183" s="89">
        <f ca="1">IFERROR(GX159*GX67^2*E3_Parameter!$C$18/(2*GX44),0)</f>
        <v>0</v>
      </c>
      <c r="GY183" s="89">
        <f ca="1">IFERROR(GY159*GY67^2*E3_Parameter!$C$18/(2*GY44),0)</f>
        <v>0</v>
      </c>
      <c r="GZ183" s="89">
        <f ca="1">IFERROR(GZ159*GZ67^2*E3_Parameter!$C$18/(2*GZ44),0)</f>
        <v>0</v>
      </c>
      <c r="HA183" s="89">
        <f ca="1">IFERROR(HA159*HA67^2*E3_Parameter!$C$18/(2*HA44),0)</f>
        <v>0</v>
      </c>
      <c r="HB183" s="89">
        <f ca="1">IFERROR(HB159*HB67^2*E3_Parameter!$C$18/(2*HB44),0)</f>
        <v>0</v>
      </c>
      <c r="HC183" s="89">
        <f ca="1">IFERROR(HC159*HC67^2*E3_Parameter!$C$18/(2*HC44),0)</f>
        <v>0</v>
      </c>
      <c r="HD183" s="89">
        <f ca="1">IFERROR(HD159*HD67^2*E3_Parameter!$C$18/(2*HD44),0)</f>
        <v>0</v>
      </c>
      <c r="HE183" s="89">
        <f ca="1">IFERROR(HE159*HE67^2*E3_Parameter!$C$18/(2*HE44),0)</f>
        <v>0</v>
      </c>
      <c r="HF183" s="89">
        <f ca="1">IFERROR(HF159*HF67^2*E3_Parameter!$C$18/(2*HF44),0)</f>
        <v>0</v>
      </c>
      <c r="HG183" s="89">
        <f ca="1">IFERROR(HG159*HG67^2*E3_Parameter!$C$18/(2*HG44),0)</f>
        <v>0</v>
      </c>
      <c r="HH183" s="89">
        <f ca="1">IFERROR(HH159*HH67^2*E3_Parameter!$C$18/(2*HH44),0)</f>
        <v>0</v>
      </c>
      <c r="HI183" s="89">
        <f ca="1">IFERROR(HI159*HI67^2*E3_Parameter!$C$18/(2*HI44),0)</f>
        <v>0</v>
      </c>
      <c r="HJ183" s="89">
        <f ca="1">IFERROR(HJ159*HJ67^2*E3_Parameter!$C$18/(2*HJ44),0)</f>
        <v>0</v>
      </c>
      <c r="HK183" s="89">
        <f ca="1">IFERROR(HK159*HK67^2*E3_Parameter!$C$18/(2*HK44),0)</f>
        <v>0</v>
      </c>
      <c r="HL183" s="89">
        <f ca="1">IFERROR(HL159*HL67^2*E3_Parameter!$C$18/(2*HL44),0)</f>
        <v>0</v>
      </c>
      <c r="HM183" s="89">
        <f ca="1">IFERROR(HM159*HM67^2*E3_Parameter!$C$18/(2*HM44),0)</f>
        <v>0</v>
      </c>
      <c r="HN183" s="89">
        <f ca="1">IFERROR(HN159*HN67^2*E3_Parameter!$C$18/(2*HN44),0)</f>
        <v>0</v>
      </c>
      <c r="HO183" s="89">
        <f ca="1">IFERROR(HO159*HO67^2*E3_Parameter!$C$18/(2*HO44),0)</f>
        <v>0</v>
      </c>
      <c r="HP183" s="89">
        <f ca="1">IFERROR(HP159*HP67^2*E3_Parameter!$C$18/(2*HP44),0)</f>
        <v>0</v>
      </c>
      <c r="HQ183" s="89">
        <f ca="1">IFERROR(HQ159*HQ67^2*E3_Parameter!$C$18/(2*HQ44),0)</f>
        <v>0</v>
      </c>
      <c r="HR183" s="89">
        <f ca="1">IFERROR(HR159*HR67^2*E3_Parameter!$C$18/(2*HR44),0)</f>
        <v>0</v>
      </c>
      <c r="HS183" s="89">
        <f ca="1">IFERROR(HS159*HS67^2*E3_Parameter!$C$18/(2*HS44),0)</f>
        <v>0</v>
      </c>
      <c r="HT183" s="89">
        <f ca="1">IFERROR(HT159*HT67^2*E3_Parameter!$C$18/(2*HT44),0)</f>
        <v>0</v>
      </c>
      <c r="HU183" s="89">
        <f ca="1">IFERROR(HU159*HU67^2*E3_Parameter!$C$18/(2*HU44),0)</f>
        <v>0</v>
      </c>
      <c r="HV183" s="89">
        <f ca="1">IFERROR(HV159*HV67^2*E3_Parameter!$C$18/(2*HV44),0)</f>
        <v>0</v>
      </c>
      <c r="HW183" s="89">
        <f ca="1">IFERROR(HW159*HW67^2*E3_Parameter!$C$18/(2*HW44),0)</f>
        <v>0</v>
      </c>
      <c r="HX183" s="89">
        <f ca="1">IFERROR(HX159*HX67^2*E3_Parameter!$C$18/(2*HX44),0)</f>
        <v>0</v>
      </c>
      <c r="HY183" s="89">
        <f ca="1">IFERROR(HY159*HY67^2*E3_Parameter!$C$18/(2*HY44),0)</f>
        <v>0</v>
      </c>
      <c r="HZ183" s="89">
        <f ca="1">IFERROR(HZ159*HZ67^2*E3_Parameter!$C$18/(2*HZ44),0)</f>
        <v>0</v>
      </c>
      <c r="IA183" s="89">
        <f ca="1">IFERROR(IA159*IA67^2*E3_Parameter!$C$18/(2*IA44),0)</f>
        <v>0</v>
      </c>
      <c r="IB183" s="89">
        <f ca="1">IFERROR(IB159*IB67^2*E3_Parameter!$C$18/(2*IB44),0)</f>
        <v>0</v>
      </c>
      <c r="IC183" s="89">
        <f ca="1">IFERROR(IC159*IC67^2*E3_Parameter!$C$18/(2*IC44),0)</f>
        <v>0</v>
      </c>
      <c r="ID183" s="89">
        <f ca="1">IFERROR(ID159*ID67^2*E3_Parameter!$C$18/(2*ID44),0)</f>
        <v>0</v>
      </c>
      <c r="IE183" s="89">
        <f ca="1">IFERROR(IE159*IE67^2*E3_Parameter!$C$18/(2*IE44),0)</f>
        <v>0</v>
      </c>
      <c r="IF183" s="89">
        <f ca="1">IFERROR(IF159*IF67^2*E3_Parameter!$C$18/(2*IF44),0)</f>
        <v>0</v>
      </c>
      <c r="IG183" s="89">
        <f ca="1">IFERROR(IG159*IG67^2*E3_Parameter!$C$18/(2*IG44),0)</f>
        <v>0</v>
      </c>
      <c r="IH183" s="89">
        <f ca="1">IFERROR(IH159*IH67^2*E3_Parameter!$C$18/(2*IH44),0)</f>
        <v>0</v>
      </c>
      <c r="II183" s="89">
        <f ca="1">IFERROR(II159*II67^2*E3_Parameter!$C$18/(2*II44),0)</f>
        <v>0</v>
      </c>
      <c r="IJ183" s="89">
        <f ca="1">IFERROR(IJ159*IJ67^2*E3_Parameter!$C$18/(2*IJ44),0)</f>
        <v>0</v>
      </c>
      <c r="IK183" s="89">
        <f ca="1">IFERROR(IK159*IK67^2*E3_Parameter!$C$18/(2*IK44),0)</f>
        <v>0</v>
      </c>
      <c r="IL183" s="89">
        <f ca="1">IFERROR(IL159*IL67^2*E3_Parameter!$C$18/(2*IL44),0)</f>
        <v>0</v>
      </c>
      <c r="IM183" s="89">
        <f ca="1">IFERROR(IM159*IM67^2*E3_Parameter!$C$18/(2*IM44),0)</f>
        <v>0</v>
      </c>
      <c r="IN183" s="89">
        <f ca="1">IFERROR(IN159*IN67^2*E3_Parameter!$C$18/(2*IN44),0)</f>
        <v>0</v>
      </c>
      <c r="IO183" s="89">
        <f ca="1">IFERROR(IO159*IO67^2*E3_Parameter!$C$18/(2*IO44),0)</f>
        <v>0</v>
      </c>
      <c r="IP183" s="89">
        <f ca="1">IFERROR(IP159*IP67^2*E3_Parameter!$C$18/(2*IP44),0)</f>
        <v>0</v>
      </c>
      <c r="IQ183" s="89">
        <f ca="1">IFERROR(IQ159*IQ67^2*E3_Parameter!$C$18/(2*IQ44),0)</f>
        <v>0</v>
      </c>
      <c r="IR183" s="89">
        <f ca="1">IFERROR(IR159*IR67^2*E3_Parameter!$C$18/(2*IR44),0)</f>
        <v>0</v>
      </c>
      <c r="IS183" s="89">
        <f ca="1">IFERROR(IS159*IS67^2*E3_Parameter!$C$18/(2*IS44),0)</f>
        <v>0</v>
      </c>
      <c r="IT183" s="89">
        <f ca="1">IFERROR(IT159*IT67^2*E3_Parameter!$C$18/(2*IT44),0)</f>
        <v>0</v>
      </c>
      <c r="IU183" s="89">
        <f ca="1">IFERROR(IU159*IU67^2*E3_Parameter!$C$18/(2*IU44),0)</f>
        <v>0</v>
      </c>
      <c r="IV183" s="89">
        <f ca="1">IFERROR(IV159*IV67^2*E3_Parameter!$C$18/(2*IV44),0)</f>
        <v>0</v>
      </c>
      <c r="IW183" s="89">
        <f ca="1">IFERROR(IW159*IW67^2*E3_Parameter!$C$18/(2*IW44),0)</f>
        <v>0</v>
      </c>
      <c r="IX183" s="89">
        <f ca="1">IFERROR(IX159*IX67^2*E3_Parameter!$C$18/(2*IX44),0)</f>
        <v>0</v>
      </c>
      <c r="IY183" s="89">
        <f ca="1">IFERROR(IY159*IY67^2*E3_Parameter!$C$18/(2*IY44),0)</f>
        <v>0</v>
      </c>
      <c r="IZ183" s="89">
        <f ca="1">IFERROR(IZ159*IZ67^2*E3_Parameter!$C$18/(2*IZ44),0)</f>
        <v>0</v>
      </c>
      <c r="JA183" s="89">
        <f ca="1">IFERROR(JA159*JA67^2*E3_Parameter!$C$18/(2*JA44),0)</f>
        <v>0</v>
      </c>
      <c r="JB183" s="89">
        <f ca="1">IFERROR(JB159*JB67^2*E3_Parameter!$C$18/(2*JB44),0)</f>
        <v>0</v>
      </c>
      <c r="JC183" s="89">
        <f ca="1">IFERROR(JC159*JC67^2*E3_Parameter!$C$18/(2*JC44),0)</f>
        <v>0</v>
      </c>
      <c r="JD183" s="89">
        <f ca="1">IFERROR(JD159*JD67^2*E3_Parameter!$C$18/(2*JD44),0)</f>
        <v>0</v>
      </c>
      <c r="JE183" s="89">
        <f ca="1">IFERROR(JE159*JE67^2*E3_Parameter!$C$18/(2*JE44),0)</f>
        <v>0</v>
      </c>
      <c r="JF183" s="89">
        <f ca="1">IFERROR(JF159*JF67^2*E3_Parameter!$C$18/(2*JF44),0)</f>
        <v>0</v>
      </c>
      <c r="JG183" s="89">
        <f ca="1">IFERROR(JG159*JG67^2*E3_Parameter!$C$18/(2*JG44),0)</f>
        <v>0</v>
      </c>
      <c r="JH183" s="89">
        <f ca="1">IFERROR(JH159*JH67^2*E3_Parameter!$C$18/(2*JH44),0)</f>
        <v>0</v>
      </c>
      <c r="JI183" s="89">
        <f ca="1">IFERROR(JI159*JI67^2*E3_Parameter!$C$18/(2*JI44),0)</f>
        <v>0</v>
      </c>
      <c r="JJ183" s="89">
        <f ca="1">IFERROR(JJ159*JJ67^2*E3_Parameter!$C$18/(2*JJ44),0)</f>
        <v>0</v>
      </c>
      <c r="JK183" s="89">
        <f ca="1">IFERROR(JK159*JK67^2*E3_Parameter!$C$18/(2*JK44),0)</f>
        <v>0</v>
      </c>
      <c r="JL183" s="89">
        <f ca="1">IFERROR(JL159*JL67^2*E3_Parameter!$C$18/(2*JL44),0)</f>
        <v>0</v>
      </c>
      <c r="JM183" s="89">
        <f ca="1">IFERROR(JM159*JM67^2*E3_Parameter!$C$18/(2*JM44),0)</f>
        <v>0</v>
      </c>
      <c r="JN183" s="89">
        <f ca="1">IFERROR(JN159*JN67^2*E3_Parameter!$C$18/(2*JN44),0)</f>
        <v>0</v>
      </c>
      <c r="JO183" s="89">
        <f ca="1">IFERROR(JO159*JO67^2*E3_Parameter!$C$18/(2*JO44),0)</f>
        <v>0</v>
      </c>
      <c r="JP183" s="89">
        <f ca="1">IFERROR(JP159*JP67^2*E3_Parameter!$C$18/(2*JP44),0)</f>
        <v>0</v>
      </c>
      <c r="JQ183" s="89">
        <f ca="1">IFERROR(JQ159*JQ67^2*E3_Parameter!$C$18/(2*JQ44),0)</f>
        <v>0</v>
      </c>
      <c r="JR183" s="89">
        <f ca="1">IFERROR(JR159*JR67^2*E3_Parameter!$C$18/(2*JR44),0)</f>
        <v>0</v>
      </c>
      <c r="JS183" s="89">
        <f ca="1">IFERROR(JS159*JS67^2*E3_Parameter!$C$18/(2*JS44),0)</f>
        <v>0</v>
      </c>
      <c r="JT183" s="89">
        <f ca="1">IFERROR(JT159*JT67^2*E3_Parameter!$C$18/(2*JT44),0)</f>
        <v>0</v>
      </c>
      <c r="JU183" s="89">
        <f ca="1">IFERROR(JU159*JU67^2*E3_Parameter!$C$18/(2*JU44),0)</f>
        <v>0</v>
      </c>
      <c r="JV183" s="89">
        <f ca="1">IFERROR(JV159*JV67^2*E3_Parameter!$C$18/(2*JV44),0)</f>
        <v>0</v>
      </c>
      <c r="JW183" s="89">
        <f ca="1">IFERROR(JW159*JW67^2*E3_Parameter!$C$18/(2*JW44),0)</f>
        <v>0</v>
      </c>
      <c r="JX183" s="89">
        <f ca="1">IFERROR(JX159*JX67^2*E3_Parameter!$C$18/(2*JX44),0)</f>
        <v>0</v>
      </c>
      <c r="JY183" s="89">
        <f ca="1">IFERROR(JY159*JY67^2*E3_Parameter!$C$18/(2*JY44),0)</f>
        <v>0</v>
      </c>
      <c r="JZ183" s="89">
        <f ca="1">IFERROR(JZ159*JZ67^2*E3_Parameter!$C$18/(2*JZ44),0)</f>
        <v>0</v>
      </c>
      <c r="KA183" s="89">
        <f ca="1">IFERROR(KA159*KA67^2*E3_Parameter!$C$18/(2*KA44),0)</f>
        <v>0</v>
      </c>
      <c r="KB183" s="89">
        <f ca="1">IFERROR(KB159*KB67^2*E3_Parameter!$C$18/(2*KB44),0)</f>
        <v>0</v>
      </c>
      <c r="KC183" s="89">
        <f ca="1">IFERROR(KC159*KC67^2*E3_Parameter!$C$18/(2*KC44),0)</f>
        <v>0</v>
      </c>
      <c r="KD183" s="89">
        <f ca="1">IFERROR(KD159*KD67^2*E3_Parameter!$C$18/(2*KD44),0)</f>
        <v>0</v>
      </c>
      <c r="KE183" s="89">
        <f ca="1">IFERROR(KE159*KE67^2*E3_Parameter!$C$18/(2*KE44),0)</f>
        <v>0</v>
      </c>
      <c r="KF183" s="89">
        <f ca="1">IFERROR(KF159*KF67^2*E3_Parameter!$C$18/(2*KF44),0)</f>
        <v>0</v>
      </c>
      <c r="KG183" s="89">
        <f ca="1">IFERROR(KG159*KG67^2*E3_Parameter!$C$18/(2*KG44),0)</f>
        <v>0</v>
      </c>
      <c r="KH183" s="89">
        <f ca="1">IFERROR(KH159*KH67^2*E3_Parameter!$C$18/(2*KH44),0)</f>
        <v>0</v>
      </c>
      <c r="KI183" s="89">
        <f ca="1">IFERROR(KI159*KI67^2*E3_Parameter!$C$18/(2*KI44),0)</f>
        <v>0</v>
      </c>
      <c r="KJ183" s="89">
        <f ca="1">IFERROR(KJ159*KJ67^2*E3_Parameter!$C$18/(2*KJ44),0)</f>
        <v>0</v>
      </c>
      <c r="KK183" s="89">
        <f ca="1">IFERROR(KK159*KK67^2*E3_Parameter!$C$18/(2*KK44),0)</f>
        <v>0</v>
      </c>
      <c r="KL183" s="89">
        <f ca="1">IFERROR(KL159*KL67^2*E3_Parameter!$C$18/(2*KL44),0)</f>
        <v>0</v>
      </c>
      <c r="KM183" s="89">
        <f ca="1">IFERROR(KM159*KM67^2*E3_Parameter!$C$18/(2*KM44),0)</f>
        <v>0</v>
      </c>
      <c r="KN183" s="89">
        <f ca="1">IFERROR(KN159*KN67^2*E3_Parameter!$C$18/(2*KN44),0)</f>
        <v>0</v>
      </c>
      <c r="KO183" s="89">
        <f ca="1">IFERROR(KO159*KO67^2*E3_Parameter!$C$18/(2*KO44),0)</f>
        <v>0</v>
      </c>
      <c r="KP183" s="89">
        <f ca="1">IFERROR(KP159*KP67^2*E3_Parameter!$C$18/(2*KP44),0)</f>
        <v>0</v>
      </c>
      <c r="KQ183" s="89">
        <f ca="1">IFERROR(KQ159*KQ67^2*E3_Parameter!$C$18/(2*KQ44),0)</f>
        <v>0</v>
      </c>
      <c r="KR183" s="89">
        <f ca="1">IFERROR(KR159*KR67^2*E3_Parameter!$C$18/(2*KR44),0)</f>
        <v>0</v>
      </c>
      <c r="KS183" s="89">
        <f ca="1">IFERROR(KS159*KS67^2*E3_Parameter!$C$18/(2*KS44),0)</f>
        <v>0</v>
      </c>
      <c r="KT183" s="89">
        <f ca="1">IFERROR(KT159*KT67^2*E3_Parameter!$C$18/(2*KT44),0)</f>
        <v>0</v>
      </c>
      <c r="KU183" s="89">
        <f ca="1">IFERROR(KU159*KU67^2*E3_Parameter!$C$18/(2*KU44),0)</f>
        <v>0</v>
      </c>
      <c r="KV183" s="89">
        <f ca="1">IFERROR(KV159*KV67^2*E3_Parameter!$C$18/(2*KV44),0)</f>
        <v>0</v>
      </c>
      <c r="KW183" s="89">
        <f ca="1">IFERROR(KW159*KW67^2*E3_Parameter!$C$18/(2*KW44),0)</f>
        <v>0</v>
      </c>
      <c r="KX183" s="89">
        <f ca="1">IFERROR(KX159*KX67^2*E3_Parameter!$C$18/(2*KX44),0)</f>
        <v>0</v>
      </c>
      <c r="KY183" s="89">
        <f ca="1">IFERROR(KY159*KY67^2*E3_Parameter!$C$18/(2*KY44),0)</f>
        <v>0</v>
      </c>
      <c r="KZ183" s="89">
        <f ca="1">IFERROR(KZ159*KZ67^2*E3_Parameter!$C$18/(2*KZ44),0)</f>
        <v>0</v>
      </c>
      <c r="LA183" s="89">
        <f ca="1">IFERROR(LA159*LA67^2*E3_Parameter!$C$18/(2*LA44),0)</f>
        <v>0</v>
      </c>
      <c r="LB183" s="89">
        <f ca="1">IFERROR(LB159*LB67^2*E3_Parameter!$C$18/(2*LB44),0)</f>
        <v>0</v>
      </c>
      <c r="LC183" s="89">
        <f ca="1">IFERROR(LC159*LC67^2*E3_Parameter!$C$18/(2*LC44),0)</f>
        <v>0</v>
      </c>
      <c r="LD183" s="89">
        <f ca="1">IFERROR(LD159*LD67^2*E3_Parameter!$C$18/(2*LD44),0)</f>
        <v>0</v>
      </c>
      <c r="LE183" s="89">
        <f ca="1">IFERROR(LE159*LE67^2*E3_Parameter!$C$18/(2*LE44),0)</f>
        <v>0</v>
      </c>
      <c r="LF183" s="89">
        <f ca="1">IFERROR(LF159*LF67^2*E3_Parameter!$C$18/(2*LF44),0)</f>
        <v>0</v>
      </c>
      <c r="LG183" s="89">
        <f ca="1">IFERROR(LG159*LG67^2*E3_Parameter!$C$18/(2*LG44),0)</f>
        <v>0</v>
      </c>
      <c r="LH183" s="89">
        <f ca="1">IFERROR(LH159*LH67^2*E3_Parameter!$C$18/(2*LH44),0)</f>
        <v>0</v>
      </c>
      <c r="LI183" s="89">
        <f ca="1">IFERROR(LI159*LI67^2*E3_Parameter!$C$18/(2*LI44),0)</f>
        <v>0</v>
      </c>
      <c r="LJ183" s="89">
        <f ca="1">IFERROR(LJ159*LJ67^2*E3_Parameter!$C$18/(2*LJ44),0)</f>
        <v>0</v>
      </c>
      <c r="LK183" s="89">
        <f ca="1">IFERROR(LK159*LK67^2*E3_Parameter!$C$18/(2*LK44),0)</f>
        <v>0</v>
      </c>
      <c r="LL183" s="89">
        <f ca="1">IFERROR(LL159*LL67^2*E3_Parameter!$C$18/(2*LL44),0)</f>
        <v>0</v>
      </c>
      <c r="LM183" s="89">
        <f ca="1">IFERROR(LM159*LM67^2*E3_Parameter!$C$18/(2*LM44),0)</f>
        <v>0</v>
      </c>
      <c r="LN183" s="89">
        <f ca="1">IFERROR(LN159*LN67^2*E3_Parameter!$C$18/(2*LN44),0)</f>
        <v>0</v>
      </c>
      <c r="LO183" s="89">
        <f ca="1">IFERROR(LO159*LO67^2*E3_Parameter!$C$18/(2*LO44),0)</f>
        <v>0</v>
      </c>
      <c r="LP183" s="89">
        <f ca="1">IFERROR(LP159*LP67^2*E3_Parameter!$C$18/(2*LP44),0)</f>
        <v>0</v>
      </c>
      <c r="LQ183" s="89">
        <f ca="1">IFERROR(LQ159*LQ67^2*E3_Parameter!$C$18/(2*LQ44),0)</f>
        <v>0</v>
      </c>
      <c r="LR183" s="89">
        <f ca="1">IFERROR(LR159*LR67^2*E3_Parameter!$C$18/(2*LR44),0)</f>
        <v>0</v>
      </c>
      <c r="LS183" s="89">
        <f ca="1">IFERROR(LS159*LS67^2*E3_Parameter!$C$18/(2*LS44),0)</f>
        <v>0</v>
      </c>
      <c r="LT183" s="89">
        <f ca="1">IFERROR(LT159*LT67^2*E3_Parameter!$C$18/(2*LT44),0)</f>
        <v>0</v>
      </c>
      <c r="LU183" s="89">
        <f ca="1">IFERROR(LU159*LU67^2*E3_Parameter!$C$18/(2*LU44),0)</f>
        <v>0</v>
      </c>
      <c r="LV183" s="89">
        <f ca="1">IFERROR(LV159*LV67^2*E3_Parameter!$C$18/(2*LV44),0)</f>
        <v>0</v>
      </c>
      <c r="LW183" s="89">
        <f ca="1">IFERROR(LW159*LW67^2*E3_Parameter!$C$18/(2*LW44),0)</f>
        <v>0</v>
      </c>
      <c r="LX183" s="89">
        <f ca="1">IFERROR(LX159*LX67^2*E3_Parameter!$C$18/(2*LX44),0)</f>
        <v>0</v>
      </c>
      <c r="LY183" s="89">
        <f ca="1">IFERROR(LY159*LY67^2*E3_Parameter!$C$18/(2*LY44),0)</f>
        <v>0</v>
      </c>
      <c r="LZ183" s="89">
        <f ca="1">IFERROR(LZ159*LZ67^2*E3_Parameter!$C$18/(2*LZ44),0)</f>
        <v>0</v>
      </c>
      <c r="MA183" s="89">
        <f ca="1">IFERROR(MA159*MA67^2*E3_Parameter!$C$18/(2*MA44),0)</f>
        <v>0</v>
      </c>
      <c r="MB183" s="89">
        <f ca="1">IFERROR(MB159*MB67^2*E3_Parameter!$C$18/(2*MB44),0)</f>
        <v>0</v>
      </c>
      <c r="MC183" s="89">
        <f ca="1">IFERROR(MC159*MC67^2*E3_Parameter!$C$18/(2*MC44),0)</f>
        <v>0</v>
      </c>
      <c r="MD183" s="89">
        <f ca="1">IFERROR(MD159*MD67^2*E3_Parameter!$C$18/(2*MD44),0)</f>
        <v>0</v>
      </c>
      <c r="ME183" s="89">
        <f ca="1">IFERROR(ME159*ME67^2*E3_Parameter!$C$18/(2*ME44),0)</f>
        <v>0</v>
      </c>
      <c r="MF183" s="89">
        <f ca="1">IFERROR(MF159*MF67^2*E3_Parameter!$C$18/(2*MF44),0)</f>
        <v>0</v>
      </c>
      <c r="MG183" s="89">
        <f ca="1">IFERROR(MG159*MG67^2*E3_Parameter!$C$18/(2*MG44),0)</f>
        <v>0</v>
      </c>
      <c r="MH183" s="89">
        <f ca="1">IFERROR(MH159*MH67^2*E3_Parameter!$C$18/(2*MH44),0)</f>
        <v>0</v>
      </c>
      <c r="MI183" s="89">
        <f ca="1">IFERROR(MI159*MI67^2*E3_Parameter!$C$18/(2*MI44),0)</f>
        <v>0</v>
      </c>
      <c r="MJ183" s="89">
        <f ca="1">IFERROR(MJ159*MJ67^2*E3_Parameter!$C$18/(2*MJ44),0)</f>
        <v>0</v>
      </c>
      <c r="MK183" s="89">
        <f ca="1">IFERROR(MK159*MK67^2*E3_Parameter!$C$18/(2*MK44),0)</f>
        <v>0</v>
      </c>
      <c r="ML183" s="89">
        <f ca="1">IFERROR(ML159*ML67^2*E3_Parameter!$C$18/(2*ML44),0)</f>
        <v>0</v>
      </c>
      <c r="MM183" s="89">
        <f ca="1">IFERROR(MM159*MM67^2*E3_Parameter!$C$18/(2*MM44),0)</f>
        <v>0</v>
      </c>
      <c r="MN183" s="89">
        <f ca="1">IFERROR(MN159*MN67^2*E3_Parameter!$C$18/(2*MN44),0)</f>
        <v>0</v>
      </c>
      <c r="MO183" s="89">
        <f ca="1">IFERROR(MO159*MO67^2*E3_Parameter!$C$18/(2*MO44),0)</f>
        <v>0</v>
      </c>
      <c r="MP183" s="89">
        <f ca="1">IFERROR(MP159*MP67^2*E3_Parameter!$C$18/(2*MP44),0)</f>
        <v>0</v>
      </c>
      <c r="MQ183" s="89">
        <f ca="1">IFERROR(MQ159*MQ67^2*E3_Parameter!$C$18/(2*MQ44),0)</f>
        <v>0</v>
      </c>
      <c r="MR183" s="89">
        <f ca="1">IFERROR(MR159*MR67^2*E3_Parameter!$C$18/(2*MR44),0)</f>
        <v>0</v>
      </c>
      <c r="MS183" s="89">
        <f ca="1">IFERROR(MS159*MS67^2*E3_Parameter!$C$18/(2*MS44),0)</f>
        <v>0</v>
      </c>
      <c r="MT183" s="89">
        <f ca="1">IFERROR(MT159*MT67^2*E3_Parameter!$C$18/(2*MT44),0)</f>
        <v>0</v>
      </c>
      <c r="MU183" s="89">
        <f ca="1">IFERROR(MU159*MU67^2*E3_Parameter!$C$18/(2*MU44),0)</f>
        <v>0</v>
      </c>
      <c r="MV183" s="89">
        <f ca="1">IFERROR(MV159*MV67^2*E3_Parameter!$C$18/(2*MV44),0)</f>
        <v>0</v>
      </c>
      <c r="MW183" s="89">
        <f ca="1">IFERROR(MW159*MW67^2*E3_Parameter!$C$18/(2*MW44),0)</f>
        <v>0</v>
      </c>
      <c r="MX183" s="89">
        <f ca="1">IFERROR(MX159*MX67^2*E3_Parameter!$C$18/(2*MX44),0)</f>
        <v>0</v>
      </c>
      <c r="MY183" s="89">
        <f ca="1">IFERROR(MY159*MY67^2*E3_Parameter!$C$18/(2*MY44),0)</f>
        <v>0</v>
      </c>
      <c r="MZ183" s="89">
        <f ca="1">IFERROR(MZ159*MZ67^2*E3_Parameter!$C$18/(2*MZ44),0)</f>
        <v>0</v>
      </c>
      <c r="NA183" s="89">
        <f ca="1">IFERROR(NA159*NA67^2*E3_Parameter!$C$18/(2*NA44),0)</f>
        <v>0</v>
      </c>
      <c r="NB183" s="89">
        <f ca="1">IFERROR(NB159*NB67^2*E3_Parameter!$C$18/(2*NB44),0)</f>
        <v>0</v>
      </c>
      <c r="NC183" s="89">
        <f ca="1">IFERROR(NC159*NC67^2*E3_Parameter!$C$18/(2*NC44),0)</f>
        <v>0</v>
      </c>
      <c r="ND183" s="89">
        <f ca="1">IFERROR(ND159*ND67^2*E3_Parameter!$C$18/(2*ND44),0)</f>
        <v>0</v>
      </c>
      <c r="NE183" s="89">
        <f ca="1">IFERROR(NE159*NE67^2*E3_Parameter!$C$18/(2*NE44),0)</f>
        <v>0</v>
      </c>
      <c r="NF183" s="89">
        <f ca="1">IFERROR(NF159*NF67^2*E3_Parameter!$C$18/(2*NF44),0)</f>
        <v>0</v>
      </c>
      <c r="NG183" s="89">
        <f ca="1">IFERROR(NG159*NG67^2*E3_Parameter!$C$18/(2*NG44),0)</f>
        <v>0</v>
      </c>
      <c r="NH183" s="89">
        <f ca="1">IFERROR(NH159*NH67^2*E3_Parameter!$C$18/(2*NH44),0)</f>
        <v>0</v>
      </c>
      <c r="NI183" s="89">
        <f ca="1">IFERROR(NI159*NI67^2*E3_Parameter!$C$18/(2*NI44),0)</f>
        <v>0</v>
      </c>
      <c r="NJ183" s="89">
        <f ca="1">IFERROR(NJ159*NJ67^2*E3_Parameter!$C$18/(2*NJ44),0)</f>
        <v>0</v>
      </c>
      <c r="NK183" s="89">
        <f ca="1">IFERROR(NK159*NK67^2*E3_Parameter!$C$18/(2*NK44),0)</f>
        <v>0</v>
      </c>
      <c r="NL183" s="89">
        <f ca="1">IFERROR(NL159*NL67^2*E3_Parameter!$C$18/(2*NL44),0)</f>
        <v>0</v>
      </c>
      <c r="NM183" s="89">
        <f ca="1">IFERROR(NM159*NM67^2*E3_Parameter!$C$18/(2*NM44),0)</f>
        <v>0</v>
      </c>
      <c r="NN183" s="89">
        <f ca="1">IFERROR(NN159*NN67^2*E3_Parameter!$C$18/(2*NN44),0)</f>
        <v>0</v>
      </c>
      <c r="NO183" s="89">
        <f ca="1">IFERROR(NO159*NO67^2*E3_Parameter!$C$18/(2*NO44),0)</f>
        <v>0</v>
      </c>
      <c r="NP183" s="89">
        <f ca="1">IFERROR(NP159*NP67^2*E3_Parameter!$C$18/(2*NP44),0)</f>
        <v>0</v>
      </c>
      <c r="NQ183" s="89">
        <f ca="1">IFERROR(NQ159*NQ67^2*E3_Parameter!$C$18/(2*NQ44),0)</f>
        <v>0</v>
      </c>
      <c r="NR183" s="89">
        <f ca="1">IFERROR(NR159*NR67^2*E3_Parameter!$C$18/(2*NR44),0)</f>
        <v>0</v>
      </c>
      <c r="NS183" s="89">
        <f ca="1">IFERROR(NS159*NS67^2*E3_Parameter!$C$18/(2*NS44),0)</f>
        <v>0</v>
      </c>
      <c r="NT183" s="89">
        <f ca="1">IFERROR(NT159*NT67^2*E3_Parameter!$C$18/(2*NT44),0)</f>
        <v>0</v>
      </c>
      <c r="NU183" s="89">
        <f ca="1">IFERROR(NU159*NU67^2*E3_Parameter!$C$18/(2*NU44),0)</f>
        <v>0</v>
      </c>
      <c r="NV183" s="89">
        <f ca="1">IFERROR(NV159*NV67^2*E3_Parameter!$C$18/(2*NV44),0)</f>
        <v>0</v>
      </c>
      <c r="NW183" s="89">
        <f ca="1">IFERROR(NW159*NW67^2*E3_Parameter!$C$18/(2*NW44),0)</f>
        <v>0</v>
      </c>
      <c r="NX183" s="89">
        <f ca="1">IFERROR(NX159*NX67^2*E3_Parameter!$C$18/(2*NX44),0)</f>
        <v>0</v>
      </c>
      <c r="NY183" s="89">
        <f ca="1">IFERROR(NY159*NY67^2*E3_Parameter!$C$18/(2*NY44),0)</f>
        <v>0</v>
      </c>
      <c r="NZ183" s="89">
        <f ca="1">IFERROR(NZ159*NZ67^2*E3_Parameter!$C$18/(2*NZ44),0)</f>
        <v>0</v>
      </c>
      <c r="OA183" s="89">
        <f ca="1">IFERROR(OA159*OA67^2*E3_Parameter!$C$18/(2*OA44),0)</f>
        <v>0</v>
      </c>
      <c r="OB183" s="89">
        <f ca="1">IFERROR(OB159*OB67^2*E3_Parameter!$C$18/(2*OB44),0)</f>
        <v>0</v>
      </c>
      <c r="OC183" s="89">
        <f ca="1">IFERROR(OC159*OC67^2*E3_Parameter!$C$18/(2*OC44),0)</f>
        <v>0</v>
      </c>
      <c r="OD183" s="89">
        <f ca="1">IFERROR(OD159*OD67^2*E3_Parameter!$C$18/(2*OD44),0)</f>
        <v>0</v>
      </c>
      <c r="OE183" s="89">
        <f ca="1">IFERROR(OE159*OE67^2*E3_Parameter!$C$18/(2*OE44),0)</f>
        <v>0</v>
      </c>
      <c r="OF183" s="89">
        <f ca="1">IFERROR(OF159*OF67^2*E3_Parameter!$C$18/(2*OF44),0)</f>
        <v>0</v>
      </c>
      <c r="OG183" s="89">
        <f ca="1">IFERROR(OG159*OG67^2*E3_Parameter!$C$18/(2*OG44),0)</f>
        <v>0</v>
      </c>
      <c r="OH183" s="89">
        <f ca="1">IFERROR(OH159*OH67^2*E3_Parameter!$C$18/(2*OH44),0)</f>
        <v>0</v>
      </c>
      <c r="OI183" s="89">
        <f ca="1">IFERROR(OI159*OI67^2*E3_Parameter!$C$18/(2*OI44),0)</f>
        <v>0</v>
      </c>
      <c r="OJ183" s="89">
        <f ca="1">IFERROR(OJ159*OJ67^2*E3_Parameter!$C$18/(2*OJ44),0)</f>
        <v>0</v>
      </c>
      <c r="OK183" s="89">
        <f ca="1">IFERROR(OK159*OK67^2*E3_Parameter!$C$18/(2*OK44),0)</f>
        <v>0</v>
      </c>
      <c r="OL183" s="89">
        <f ca="1">IFERROR(OL159*OL67^2*E3_Parameter!$C$18/(2*OL44),0)</f>
        <v>0</v>
      </c>
      <c r="OM183" s="89">
        <f ca="1">IFERROR(OM159*OM67^2*E3_Parameter!$C$18/(2*OM44),0)</f>
        <v>0</v>
      </c>
    </row>
    <row r="184" spans="1:403" x14ac:dyDescent="0.3">
      <c r="A184" s="84">
        <v>21</v>
      </c>
      <c r="B184" s="84">
        <v>900</v>
      </c>
      <c r="C184" s="85" t="s">
        <v>88</v>
      </c>
      <c r="D184" s="89">
        <f ca="1">IFERROR(D160*D68^2*E3_Parameter!$C$18/(2*D45),0)</f>
        <v>1.4846377710925399E-3</v>
      </c>
      <c r="E184" s="89">
        <f ca="1">IFERROR(E160*E68^2*E3_Parameter!$C$18/(2*E45),0)</f>
        <v>4.4803490012438365E-6</v>
      </c>
      <c r="F184" s="89">
        <f ca="1">IFERROR(F160*F68^2*E3_Parameter!$C$18/(2*F45),0)</f>
        <v>1.4155343564184459E-3</v>
      </c>
      <c r="G184" s="89">
        <f ca="1">IFERROR(G160*G68^2*E3_Parameter!$C$18/(2*G45),0)</f>
        <v>4.2154887299475688E-4</v>
      </c>
      <c r="H184" s="89">
        <f ca="1">IFERROR(H160*H68^2*E3_Parameter!$C$18/(2*H45),0)</f>
        <v>9.1749893261875795E-5</v>
      </c>
      <c r="I184" s="89">
        <f ca="1">IFERROR(I160*I68^2*E3_Parameter!$C$18/(2*I45),0)</f>
        <v>3.0021118863546314E-5</v>
      </c>
      <c r="J184" s="89">
        <f ca="1">IFERROR(J160*J68^2*E3_Parameter!$C$18/(2*J45),0)</f>
        <v>3.0021118863546314E-5</v>
      </c>
      <c r="K184" s="89">
        <f ca="1">IFERROR(K160*K68^2*E3_Parameter!$C$18/(2*K45),0)</f>
        <v>1.7909607509131693E-4</v>
      </c>
      <c r="L184" s="89">
        <f ca="1">IFERROR(L160*L68^2*E3_Parameter!$C$18/(2*L45),0)</f>
        <v>3.0021118863546314E-5</v>
      </c>
      <c r="M184" s="89">
        <f ca="1">IFERROR(M160*M68^2*E3_Parameter!$C$18/(2*M45),0)</f>
        <v>9.1749893261875795E-5</v>
      </c>
      <c r="N184" s="89">
        <f ca="1">IFERROR(N160*N68^2*E3_Parameter!$C$18/(2*N45),0)</f>
        <v>3.0021118863546314E-5</v>
      </c>
      <c r="O184" s="89">
        <f ca="1">IFERROR(O160*O68^2*E3_Parameter!$C$18/(2*O45),0)</f>
        <v>3.0021118863546314E-5</v>
      </c>
      <c r="P184" s="89">
        <f ca="1">IFERROR(P160*P68^2*E3_Parameter!$C$18/(2*P45),0)</f>
        <v>4.4660625651468151E-4</v>
      </c>
      <c r="Q184" s="89">
        <f ca="1">IFERROR(Q160*Q68^2*E3_Parameter!$C$18/(2*Q45),0)</f>
        <v>1.4084807876110092E-4</v>
      </c>
      <c r="R184" s="89">
        <f ca="1">IFERROR(R160*R68^2*E3_Parameter!$C$18/(2*R45),0)</f>
        <v>1.3935595644744078E-4</v>
      </c>
      <c r="S184" s="89">
        <f ca="1">IFERROR(S160*S68^2*E3_Parameter!$C$18/(2*S45),0)</f>
        <v>3.8991856779172403E-5</v>
      </c>
      <c r="T184" s="89">
        <f ca="1">IFERROR(T160*T68^2*E3_Parameter!$C$18/(2*T45),0)</f>
        <v>5.1401391731451277E-5</v>
      </c>
      <c r="U184" s="89">
        <f ca="1">IFERROR(U160*U68^2*E3_Parameter!$C$18/(2*U45),0)</f>
        <v>1.7706986734767251E-5</v>
      </c>
      <c r="V184" s="89">
        <f ca="1">IFERROR(V160*V68^2*E3_Parameter!$C$18/(2*V45),0)</f>
        <v>1.6620646934993681E-5</v>
      </c>
      <c r="W184" s="89">
        <f ca="1">IFERROR(W160*W68^2*E3_Parameter!$C$18/(2*W45),0)</f>
        <v>9.2133909327756593E-7</v>
      </c>
      <c r="X184" s="89">
        <f ca="1">IFERROR(X160*X68^2*E3_Parameter!$C$18/(2*X45),0)</f>
        <v>1.3527782726496012E-5</v>
      </c>
      <c r="Y184" s="89">
        <f ca="1">IFERROR(Y160*Y68^2*E3_Parameter!$C$18/(2*Y45),0)</f>
        <v>9.2133909327756593E-7</v>
      </c>
      <c r="Z184" s="89">
        <f ca="1">IFERROR(Z160*Z68^2*E3_Parameter!$C$18/(2*Z45),0)</f>
        <v>1.0691628379686323E-5</v>
      </c>
      <c r="AA184" s="89">
        <f ca="1">IFERROR(AA160*AA68^2*E3_Parameter!$C$18/(2*AA45),0)</f>
        <v>9.2133909327756593E-7</v>
      </c>
      <c r="AB184" s="89">
        <f ca="1">IFERROR(AB160*AB68^2*E3_Parameter!$C$18/(2*AB45),0)</f>
        <v>8.1235721983333894E-6</v>
      </c>
      <c r="AC184" s="89">
        <f ca="1">IFERROR(AC160*AC68^2*E3_Parameter!$C$18/(2*AC45),0)</f>
        <v>9.2133909327756593E-7</v>
      </c>
      <c r="AD184" s="89">
        <f ca="1">IFERROR(AD160*AD68^2*E3_Parameter!$C$18/(2*AD45),0)</f>
        <v>5.8379905307547081E-6</v>
      </c>
      <c r="AE184" s="89">
        <f ca="1">IFERROR(AE160*AE68^2*E3_Parameter!$C$18/(2*AE45),0)</f>
        <v>9.2133909327756593E-7</v>
      </c>
      <c r="AF184" s="89">
        <f ca="1">IFERROR(AF160*AF68^2*E3_Parameter!$C$18/(2*AF45),0)</f>
        <v>3.8539830785622178E-6</v>
      </c>
      <c r="AG184" s="89">
        <f ca="1">IFERROR(AG160*AG68^2*E3_Parameter!$C$18/(2*AG45),0)</f>
        <v>9.2133909327756593E-7</v>
      </c>
      <c r="AH184" s="89">
        <f ca="1">IFERROR(AH160*AH68^2*E3_Parameter!$C$18/(2*AH45),0)</f>
        <v>2.19914312864405E-6</v>
      </c>
      <c r="AI184" s="89">
        <f ca="1">IFERROR(AI160*AI68^2*E3_Parameter!$C$18/(2*AI45),0)</f>
        <v>9.2133909327756593E-7</v>
      </c>
      <c r="AJ184" s="89">
        <f ca="1">IFERROR(AJ160*AJ68^2*E3_Parameter!$C$18/(2*AJ45),0)</f>
        <v>9.2133909327756593E-7</v>
      </c>
      <c r="AK184" s="89">
        <f ca="1">IFERROR(AK160*AK68^2*E3_Parameter!$C$18/(2*AK45),0)</f>
        <v>0</v>
      </c>
      <c r="AL184" s="89">
        <f ca="1">IFERROR(AL160*AL68^2*E3_Parameter!$C$18/(2*AL45),0)</f>
        <v>0</v>
      </c>
      <c r="AM184" s="89">
        <f ca="1">IFERROR(AM160*AM68^2*E3_Parameter!$C$18/(2*AM45),0)</f>
        <v>0</v>
      </c>
      <c r="AN184" s="89">
        <f ca="1">IFERROR(AN160*AN68^2*E3_Parameter!$C$18/(2*AN45),0)</f>
        <v>0</v>
      </c>
      <c r="AO184" s="89">
        <f ca="1">IFERROR(AO160*AO68^2*E3_Parameter!$C$18/(2*AO45),0)</f>
        <v>0</v>
      </c>
      <c r="AP184" s="89">
        <f ca="1">IFERROR(AP160*AP68^2*E3_Parameter!$C$18/(2*AP45),0)</f>
        <v>0</v>
      </c>
      <c r="AQ184" s="89">
        <f ca="1">IFERROR(AQ160*AQ68^2*E3_Parameter!$C$18/(2*AQ45),0)</f>
        <v>0</v>
      </c>
      <c r="AR184" s="89">
        <f ca="1">IFERROR(AR160*AR68^2*E3_Parameter!$C$18/(2*AR45),0)</f>
        <v>0</v>
      </c>
      <c r="AS184" s="89">
        <f ca="1">IFERROR(AS160*AS68^2*E3_Parameter!$C$18/(2*AS45),0)</f>
        <v>0</v>
      </c>
      <c r="AT184" s="89">
        <f ca="1">IFERROR(AT160*AT68^2*E3_Parameter!$C$18/(2*AT45),0)</f>
        <v>0</v>
      </c>
      <c r="AU184" s="89">
        <f ca="1">IFERROR(AU160*AU68^2*E3_Parameter!$C$18/(2*AU45),0)</f>
        <v>0</v>
      </c>
      <c r="AV184" s="89">
        <f ca="1">IFERROR(AV160*AV68^2*E3_Parameter!$C$18/(2*AV45),0)</f>
        <v>0</v>
      </c>
      <c r="AW184" s="89">
        <f ca="1">IFERROR(AW160*AW68^2*E3_Parameter!$C$18/(2*AW45),0)</f>
        <v>0</v>
      </c>
      <c r="AX184" s="89">
        <f ca="1">IFERROR(AX160*AX68^2*E3_Parameter!$C$18/(2*AX45),0)</f>
        <v>0</v>
      </c>
      <c r="AY184" s="89">
        <f ca="1">IFERROR(AY160*AY68^2*E3_Parameter!$C$18/(2*AY45),0)</f>
        <v>0</v>
      </c>
      <c r="AZ184" s="89">
        <f ca="1">IFERROR(AZ160*AZ68^2*E3_Parameter!$C$18/(2*AZ45),0)</f>
        <v>0</v>
      </c>
      <c r="BA184" s="89">
        <f ca="1">IFERROR(BA160*BA68^2*E3_Parameter!$C$18/(2*BA45),0)</f>
        <v>0</v>
      </c>
      <c r="BB184" s="89">
        <f ca="1">IFERROR(BB160*BB68^2*E3_Parameter!$C$18/(2*BB45),0)</f>
        <v>0</v>
      </c>
      <c r="BC184" s="89">
        <f ca="1">IFERROR(BC160*BC68^2*E3_Parameter!$C$18/(2*BC45),0)</f>
        <v>0</v>
      </c>
      <c r="BD184" s="89">
        <f ca="1">IFERROR(BD160*BD68^2*E3_Parameter!$C$18/(2*BD45),0)</f>
        <v>0</v>
      </c>
      <c r="BE184" s="89">
        <f ca="1">IFERROR(BE160*BE68^2*E3_Parameter!$C$18/(2*BE45),0)</f>
        <v>0</v>
      </c>
      <c r="BF184" s="89">
        <f ca="1">IFERROR(BF160*BF68^2*E3_Parameter!$C$18/(2*BF45),0)</f>
        <v>0</v>
      </c>
      <c r="BG184" s="89">
        <f ca="1">IFERROR(BG160*BG68^2*E3_Parameter!$C$18/(2*BG45),0)</f>
        <v>0</v>
      </c>
      <c r="BH184" s="89">
        <f ca="1">IFERROR(BH160*BH68^2*E3_Parameter!$C$18/(2*BH45),0)</f>
        <v>0</v>
      </c>
      <c r="BI184" s="89">
        <f ca="1">IFERROR(BI160*BI68^2*E3_Parameter!$C$18/(2*BI45),0)</f>
        <v>0</v>
      </c>
      <c r="BJ184" s="89">
        <f ca="1">IFERROR(BJ160*BJ68^2*E3_Parameter!$C$18/(2*BJ45),0)</f>
        <v>0</v>
      </c>
      <c r="BK184" s="89">
        <f ca="1">IFERROR(BK160*BK68^2*E3_Parameter!$C$18/(2*BK45),0)</f>
        <v>0</v>
      </c>
      <c r="BL184" s="89">
        <f ca="1">IFERROR(BL160*BL68^2*E3_Parameter!$C$18/(2*BL45),0)</f>
        <v>0</v>
      </c>
      <c r="BM184" s="89">
        <f ca="1">IFERROR(BM160*BM68^2*E3_Parameter!$C$18/(2*BM45),0)</f>
        <v>0</v>
      </c>
      <c r="BN184" s="89">
        <f ca="1">IFERROR(BN160*BN68^2*E3_Parameter!$C$18/(2*BN45),0)</f>
        <v>0</v>
      </c>
      <c r="BO184" s="89">
        <f ca="1">IFERROR(BO160*BO68^2*E3_Parameter!$C$18/(2*BO45),0)</f>
        <v>0</v>
      </c>
      <c r="BP184" s="89">
        <f ca="1">IFERROR(BP160*BP68^2*E3_Parameter!$C$18/(2*BP45),0)</f>
        <v>0</v>
      </c>
      <c r="BQ184" s="89">
        <f ca="1">IFERROR(BQ160*BQ68^2*E3_Parameter!$C$18/(2*BQ45),0)</f>
        <v>0</v>
      </c>
      <c r="BR184" s="89">
        <f ca="1">IFERROR(BR160*BR68^2*E3_Parameter!$C$18/(2*BR45),0)</f>
        <v>0</v>
      </c>
      <c r="BS184" s="89">
        <f ca="1">IFERROR(BS160*BS68^2*E3_Parameter!$C$18/(2*BS45),0)</f>
        <v>0</v>
      </c>
      <c r="BT184" s="89">
        <f ca="1">IFERROR(BT160*BT68^2*E3_Parameter!$C$18/(2*BT45),0)</f>
        <v>0</v>
      </c>
      <c r="BU184" s="89">
        <f ca="1">IFERROR(BU160*BU68^2*E3_Parameter!$C$18/(2*BU45),0)</f>
        <v>0</v>
      </c>
      <c r="BV184" s="89">
        <f ca="1">IFERROR(BV160*BV68^2*E3_Parameter!$C$18/(2*BV45),0)</f>
        <v>0</v>
      </c>
      <c r="BW184" s="89">
        <f ca="1">IFERROR(BW160*BW68^2*E3_Parameter!$C$18/(2*BW45),0)</f>
        <v>0</v>
      </c>
      <c r="BX184" s="89">
        <f ca="1">IFERROR(BX160*BX68^2*E3_Parameter!$C$18/(2*BX45),0)</f>
        <v>0</v>
      </c>
      <c r="BY184" s="89">
        <f ca="1">IFERROR(BY160*BY68^2*E3_Parameter!$C$18/(2*BY45),0)</f>
        <v>0</v>
      </c>
      <c r="BZ184" s="89">
        <f ca="1">IFERROR(BZ160*BZ68^2*E3_Parameter!$C$18/(2*BZ45),0)</f>
        <v>0</v>
      </c>
      <c r="CA184" s="89">
        <f ca="1">IFERROR(CA160*CA68^2*E3_Parameter!$C$18/(2*CA45),0)</f>
        <v>0</v>
      </c>
      <c r="CB184" s="89">
        <f ca="1">IFERROR(CB160*CB68^2*E3_Parameter!$C$18/(2*CB45),0)</f>
        <v>0</v>
      </c>
      <c r="CC184" s="89">
        <f ca="1">IFERROR(CC160*CC68^2*E3_Parameter!$C$18/(2*CC45),0)</f>
        <v>0</v>
      </c>
      <c r="CD184" s="89">
        <f ca="1">IFERROR(CD160*CD68^2*E3_Parameter!$C$18/(2*CD45),0)</f>
        <v>0</v>
      </c>
      <c r="CE184" s="89">
        <f ca="1">IFERROR(CE160*CE68^2*E3_Parameter!$C$18/(2*CE45),0)</f>
        <v>0</v>
      </c>
      <c r="CF184" s="89">
        <f ca="1">IFERROR(CF160*CF68^2*E3_Parameter!$C$18/(2*CF45),0)</f>
        <v>0</v>
      </c>
      <c r="CG184" s="89">
        <f ca="1">IFERROR(CG160*CG68^2*E3_Parameter!$C$18/(2*CG45),0)</f>
        <v>0</v>
      </c>
      <c r="CH184" s="89">
        <f ca="1">IFERROR(CH160*CH68^2*E3_Parameter!$C$18/(2*CH45),0)</f>
        <v>0</v>
      </c>
      <c r="CI184" s="89">
        <f ca="1">IFERROR(CI160*CI68^2*E3_Parameter!$C$18/(2*CI45),0)</f>
        <v>0</v>
      </c>
      <c r="CJ184" s="89">
        <f ca="1">IFERROR(CJ160*CJ68^2*E3_Parameter!$C$18/(2*CJ45),0)</f>
        <v>0</v>
      </c>
      <c r="CK184" s="89">
        <f ca="1">IFERROR(CK160*CK68^2*E3_Parameter!$C$18/(2*CK45),0)</f>
        <v>0</v>
      </c>
      <c r="CL184" s="89">
        <f ca="1">IFERROR(CL160*CL68^2*E3_Parameter!$C$18/(2*CL45),0)</f>
        <v>0</v>
      </c>
      <c r="CM184" s="89">
        <f ca="1">IFERROR(CM160*CM68^2*E3_Parameter!$C$18/(2*CM45),0)</f>
        <v>0</v>
      </c>
      <c r="CN184" s="89">
        <f ca="1">IFERROR(CN160*CN68^2*E3_Parameter!$C$18/(2*CN45),0)</f>
        <v>0</v>
      </c>
      <c r="CO184" s="89">
        <f ca="1">IFERROR(CO160*CO68^2*E3_Parameter!$C$18/(2*CO45),0)</f>
        <v>0</v>
      </c>
      <c r="CP184" s="89">
        <f ca="1">IFERROR(CP160*CP68^2*E3_Parameter!$C$18/(2*CP45),0)</f>
        <v>0</v>
      </c>
      <c r="CQ184" s="89">
        <f ca="1">IFERROR(CQ160*CQ68^2*E3_Parameter!$C$18/(2*CQ45),0)</f>
        <v>0</v>
      </c>
      <c r="CR184" s="89">
        <f ca="1">IFERROR(CR160*CR68^2*E3_Parameter!$C$18/(2*CR45),0)</f>
        <v>0</v>
      </c>
      <c r="CS184" s="89">
        <f ca="1">IFERROR(CS160*CS68^2*E3_Parameter!$C$18/(2*CS45),0)</f>
        <v>0</v>
      </c>
      <c r="CT184" s="89">
        <f ca="1">IFERROR(CT160*CT68^2*E3_Parameter!$C$18/(2*CT45),0)</f>
        <v>0</v>
      </c>
      <c r="CU184" s="89">
        <f ca="1">IFERROR(CU160*CU68^2*E3_Parameter!$C$18/(2*CU45),0)</f>
        <v>0</v>
      </c>
      <c r="CV184" s="89">
        <f ca="1">IFERROR(CV160*CV68^2*E3_Parameter!$C$18/(2*CV45),0)</f>
        <v>0</v>
      </c>
      <c r="CW184" s="89">
        <f ca="1">IFERROR(CW160*CW68^2*E3_Parameter!$C$18/(2*CW45),0)</f>
        <v>0</v>
      </c>
      <c r="CX184" s="89">
        <f ca="1">IFERROR(CX160*CX68^2*E3_Parameter!$C$18/(2*CX45),0)</f>
        <v>0</v>
      </c>
      <c r="CY184" s="89">
        <f ca="1">IFERROR(CY160*CY68^2*E3_Parameter!$C$18/(2*CY45),0)</f>
        <v>0</v>
      </c>
      <c r="CZ184" s="89">
        <f ca="1">IFERROR(CZ160*CZ68^2*E3_Parameter!$C$18/(2*CZ45),0)</f>
        <v>0</v>
      </c>
      <c r="DA184" s="89">
        <f ca="1">IFERROR(DA160*DA68^2*E3_Parameter!$C$18/(2*DA45),0)</f>
        <v>0</v>
      </c>
      <c r="DB184" s="89">
        <f ca="1">IFERROR(DB160*DB68^2*E3_Parameter!$C$18/(2*DB45),0)</f>
        <v>0</v>
      </c>
      <c r="DC184" s="89">
        <f ca="1">IFERROR(DC160*DC68^2*E3_Parameter!$C$18/(2*DC45),0)</f>
        <v>0</v>
      </c>
      <c r="DD184" s="89">
        <f ca="1">IFERROR(DD160*DD68^2*E3_Parameter!$C$18/(2*DD45),0)</f>
        <v>0</v>
      </c>
      <c r="DE184" s="89">
        <f ca="1">IFERROR(DE160*DE68^2*E3_Parameter!$C$18/(2*DE45),0)</f>
        <v>0</v>
      </c>
      <c r="DF184" s="89">
        <f ca="1">IFERROR(DF160*DF68^2*E3_Parameter!$C$18/(2*DF45),0)</f>
        <v>0</v>
      </c>
      <c r="DG184" s="89">
        <f ca="1">IFERROR(DG160*DG68^2*E3_Parameter!$C$18/(2*DG45),0)</f>
        <v>0</v>
      </c>
      <c r="DH184" s="89">
        <f ca="1">IFERROR(DH160*DH68^2*E3_Parameter!$C$18/(2*DH45),0)</f>
        <v>0</v>
      </c>
      <c r="DI184" s="89">
        <f ca="1">IFERROR(DI160*DI68^2*E3_Parameter!$C$18/(2*DI45),0)</f>
        <v>0</v>
      </c>
      <c r="DJ184" s="89">
        <f ca="1">IFERROR(DJ160*DJ68^2*E3_Parameter!$C$18/(2*DJ45),0)</f>
        <v>0</v>
      </c>
      <c r="DK184" s="89">
        <f ca="1">IFERROR(DK160*DK68^2*E3_Parameter!$C$18/(2*DK45),0)</f>
        <v>0</v>
      </c>
      <c r="DL184" s="89">
        <f ca="1">IFERROR(DL160*DL68^2*E3_Parameter!$C$18/(2*DL45),0)</f>
        <v>0</v>
      </c>
      <c r="DM184" s="89">
        <f ca="1">IFERROR(DM160*DM68^2*E3_Parameter!$C$18/(2*DM45),0)</f>
        <v>0</v>
      </c>
      <c r="DN184" s="89">
        <f ca="1">IFERROR(DN160*DN68^2*E3_Parameter!$C$18/(2*DN45),0)</f>
        <v>0</v>
      </c>
      <c r="DO184" s="89">
        <f ca="1">IFERROR(DO160*DO68^2*E3_Parameter!$C$18/(2*DO45),0)</f>
        <v>0</v>
      </c>
      <c r="DP184" s="89">
        <f ca="1">IFERROR(DP160*DP68^2*E3_Parameter!$C$18/(2*DP45),0)</f>
        <v>0</v>
      </c>
      <c r="DQ184" s="89">
        <f ca="1">IFERROR(DQ160*DQ68^2*E3_Parameter!$C$18/(2*DQ45),0)</f>
        <v>0</v>
      </c>
      <c r="DR184" s="89">
        <f ca="1">IFERROR(DR160*DR68^2*E3_Parameter!$C$18/(2*DR45),0)</f>
        <v>0</v>
      </c>
      <c r="DS184" s="89">
        <f ca="1">IFERROR(DS160*DS68^2*E3_Parameter!$C$18/(2*DS45),0)</f>
        <v>0</v>
      </c>
      <c r="DT184" s="89">
        <f ca="1">IFERROR(DT160*DT68^2*E3_Parameter!$C$18/(2*DT45),0)</f>
        <v>0</v>
      </c>
      <c r="DU184" s="89">
        <f ca="1">IFERROR(DU160*DU68^2*E3_Parameter!$C$18/(2*DU45),0)</f>
        <v>0</v>
      </c>
      <c r="DV184" s="89">
        <f ca="1">IFERROR(DV160*DV68^2*E3_Parameter!$C$18/(2*DV45),0)</f>
        <v>0</v>
      </c>
      <c r="DW184" s="89">
        <f ca="1">IFERROR(DW160*DW68^2*E3_Parameter!$C$18/(2*DW45),0)</f>
        <v>0</v>
      </c>
      <c r="DX184" s="89">
        <f ca="1">IFERROR(DX160*DX68^2*E3_Parameter!$C$18/(2*DX45),0)</f>
        <v>0</v>
      </c>
      <c r="DY184" s="89">
        <f ca="1">IFERROR(DY160*DY68^2*E3_Parameter!$C$18/(2*DY45),0)</f>
        <v>0</v>
      </c>
      <c r="DZ184" s="89">
        <f ca="1">IFERROR(DZ160*DZ68^2*E3_Parameter!$C$18/(2*DZ45),0)</f>
        <v>0</v>
      </c>
      <c r="EA184" s="89">
        <f ca="1">IFERROR(EA160*EA68^2*E3_Parameter!$C$18/(2*EA45),0)</f>
        <v>0</v>
      </c>
      <c r="EB184" s="89">
        <f ca="1">IFERROR(EB160*EB68^2*E3_Parameter!$C$18/(2*EB45),0)</f>
        <v>0</v>
      </c>
      <c r="EC184" s="89">
        <f ca="1">IFERROR(EC160*EC68^2*E3_Parameter!$C$18/(2*EC45),0)</f>
        <v>0</v>
      </c>
      <c r="ED184" s="89">
        <f ca="1">IFERROR(ED160*ED68^2*E3_Parameter!$C$18/(2*ED45),0)</f>
        <v>0</v>
      </c>
      <c r="EE184" s="89">
        <f ca="1">IFERROR(EE160*EE68^2*E3_Parameter!$C$18/(2*EE45),0)</f>
        <v>0</v>
      </c>
      <c r="EF184" s="89">
        <f ca="1">IFERROR(EF160*EF68^2*E3_Parameter!$C$18/(2*EF45),0)</f>
        <v>0</v>
      </c>
      <c r="EG184" s="89">
        <f ca="1">IFERROR(EG160*EG68^2*E3_Parameter!$C$18/(2*EG45),0)</f>
        <v>0</v>
      </c>
      <c r="EH184" s="89">
        <f ca="1">IFERROR(EH160*EH68^2*E3_Parameter!$C$18/(2*EH45),0)</f>
        <v>0</v>
      </c>
      <c r="EI184" s="89">
        <f ca="1">IFERROR(EI160*EI68^2*E3_Parameter!$C$18/(2*EI45),0)</f>
        <v>0</v>
      </c>
      <c r="EJ184" s="89">
        <f ca="1">IFERROR(EJ160*EJ68^2*E3_Parameter!$C$18/(2*EJ45),0)</f>
        <v>0</v>
      </c>
      <c r="EK184" s="89">
        <f ca="1">IFERROR(EK160*EK68^2*E3_Parameter!$C$18/(2*EK45),0)</f>
        <v>0</v>
      </c>
      <c r="EL184" s="89">
        <f ca="1">IFERROR(EL160*EL68^2*E3_Parameter!$C$18/(2*EL45),0)</f>
        <v>0</v>
      </c>
      <c r="EM184" s="89">
        <f ca="1">IFERROR(EM160*EM68^2*E3_Parameter!$C$18/(2*EM45),0)</f>
        <v>0</v>
      </c>
      <c r="EN184" s="89">
        <f ca="1">IFERROR(EN160*EN68^2*E3_Parameter!$C$18/(2*EN45),0)</f>
        <v>0</v>
      </c>
      <c r="EO184" s="89">
        <f ca="1">IFERROR(EO160*EO68^2*E3_Parameter!$C$18/(2*EO45),0)</f>
        <v>0</v>
      </c>
      <c r="EP184" s="89">
        <f ca="1">IFERROR(EP160*EP68^2*E3_Parameter!$C$18/(2*EP45),0)</f>
        <v>0</v>
      </c>
      <c r="EQ184" s="89">
        <f ca="1">IFERROR(EQ160*EQ68^2*E3_Parameter!$C$18/(2*EQ45),0)</f>
        <v>0</v>
      </c>
      <c r="ER184" s="89">
        <f ca="1">IFERROR(ER160*ER68^2*E3_Parameter!$C$18/(2*ER45),0)</f>
        <v>0</v>
      </c>
      <c r="ES184" s="89">
        <f ca="1">IFERROR(ES160*ES68^2*E3_Parameter!$C$18/(2*ES45),0)</f>
        <v>0</v>
      </c>
      <c r="ET184" s="89">
        <f ca="1">IFERROR(ET160*ET68^2*E3_Parameter!$C$18/(2*ET45),0)</f>
        <v>0</v>
      </c>
      <c r="EU184" s="89">
        <f ca="1">IFERROR(EU160*EU68^2*E3_Parameter!$C$18/(2*EU45),0)</f>
        <v>0</v>
      </c>
      <c r="EV184" s="89">
        <f ca="1">IFERROR(EV160*EV68^2*E3_Parameter!$C$18/(2*EV45),0)</f>
        <v>0</v>
      </c>
      <c r="EW184" s="89">
        <f ca="1">IFERROR(EW160*EW68^2*E3_Parameter!$C$18/(2*EW45),0)</f>
        <v>0</v>
      </c>
      <c r="EX184" s="89">
        <f ca="1">IFERROR(EX160*EX68^2*E3_Parameter!$C$18/(2*EX45),0)</f>
        <v>0</v>
      </c>
      <c r="EY184" s="89">
        <f ca="1">IFERROR(EY160*EY68^2*E3_Parameter!$C$18/(2*EY45),0)</f>
        <v>0</v>
      </c>
      <c r="EZ184" s="89">
        <f ca="1">IFERROR(EZ160*EZ68^2*E3_Parameter!$C$18/(2*EZ45),0)</f>
        <v>0</v>
      </c>
      <c r="FA184" s="89">
        <f ca="1">IFERROR(FA160*FA68^2*E3_Parameter!$C$18/(2*FA45),0)</f>
        <v>0</v>
      </c>
      <c r="FB184" s="89">
        <f ca="1">IFERROR(FB160*FB68^2*E3_Parameter!$C$18/(2*FB45),0)</f>
        <v>0</v>
      </c>
      <c r="FC184" s="89">
        <f ca="1">IFERROR(FC160*FC68^2*E3_Parameter!$C$18/(2*FC45),0)</f>
        <v>0</v>
      </c>
      <c r="FD184" s="89">
        <f ca="1">IFERROR(FD160*FD68^2*E3_Parameter!$C$18/(2*FD45),0)</f>
        <v>0</v>
      </c>
      <c r="FE184" s="89">
        <f ca="1">IFERROR(FE160*FE68^2*E3_Parameter!$C$18/(2*FE45),0)</f>
        <v>0</v>
      </c>
      <c r="FF184" s="89">
        <f ca="1">IFERROR(FF160*FF68^2*E3_Parameter!$C$18/(2*FF45),0)</f>
        <v>0</v>
      </c>
      <c r="FG184" s="89">
        <f ca="1">IFERROR(FG160*FG68^2*E3_Parameter!$C$18/(2*FG45),0)</f>
        <v>0</v>
      </c>
      <c r="FH184" s="89">
        <f ca="1">IFERROR(FH160*FH68^2*E3_Parameter!$C$18/(2*FH45),0)</f>
        <v>0</v>
      </c>
      <c r="FI184" s="89">
        <f ca="1">IFERROR(FI160*FI68^2*E3_Parameter!$C$18/(2*FI45),0)</f>
        <v>0</v>
      </c>
      <c r="FJ184" s="89">
        <f ca="1">IFERROR(FJ160*FJ68^2*E3_Parameter!$C$18/(2*FJ45),0)</f>
        <v>0</v>
      </c>
      <c r="FK184" s="89">
        <f ca="1">IFERROR(FK160*FK68^2*E3_Parameter!$C$18/(2*FK45),0)</f>
        <v>0</v>
      </c>
      <c r="FL184" s="89">
        <f ca="1">IFERROR(FL160*FL68^2*E3_Parameter!$C$18/(2*FL45),0)</f>
        <v>0</v>
      </c>
      <c r="FM184" s="89">
        <f ca="1">IFERROR(FM160*FM68^2*E3_Parameter!$C$18/(2*FM45),0)</f>
        <v>0</v>
      </c>
      <c r="FN184" s="89">
        <f ca="1">IFERROR(FN160*FN68^2*E3_Parameter!$C$18/(2*FN45),0)</f>
        <v>0</v>
      </c>
      <c r="FO184" s="89">
        <f ca="1">IFERROR(FO160*FO68^2*E3_Parameter!$C$18/(2*FO45),0)</f>
        <v>0</v>
      </c>
      <c r="FP184" s="89">
        <f ca="1">IFERROR(FP160*FP68^2*E3_Parameter!$C$18/(2*FP45),0)</f>
        <v>0</v>
      </c>
      <c r="FQ184" s="89">
        <f ca="1">IFERROR(FQ160*FQ68^2*E3_Parameter!$C$18/(2*FQ45),0)</f>
        <v>0</v>
      </c>
      <c r="FR184" s="89">
        <f ca="1">IFERROR(FR160*FR68^2*E3_Parameter!$C$18/(2*FR45),0)</f>
        <v>0</v>
      </c>
      <c r="FS184" s="89">
        <f ca="1">IFERROR(FS160*FS68^2*E3_Parameter!$C$18/(2*FS45),0)</f>
        <v>0</v>
      </c>
      <c r="FT184" s="89">
        <f ca="1">IFERROR(FT160*FT68^2*E3_Parameter!$C$18/(2*FT45),0)</f>
        <v>0</v>
      </c>
      <c r="FU184" s="89">
        <f ca="1">IFERROR(FU160*FU68^2*E3_Parameter!$C$18/(2*FU45),0)</f>
        <v>0</v>
      </c>
      <c r="FV184" s="89">
        <f ca="1">IFERROR(FV160*FV68^2*E3_Parameter!$C$18/(2*FV45),0)</f>
        <v>0</v>
      </c>
      <c r="FW184" s="89">
        <f ca="1">IFERROR(FW160*FW68^2*E3_Parameter!$C$18/(2*FW45),0)</f>
        <v>0</v>
      </c>
      <c r="FX184" s="89">
        <f ca="1">IFERROR(FX160*FX68^2*E3_Parameter!$C$18/(2*FX45),0)</f>
        <v>0</v>
      </c>
      <c r="FY184" s="89">
        <f ca="1">IFERROR(FY160*FY68^2*E3_Parameter!$C$18/(2*FY45),0)</f>
        <v>0</v>
      </c>
      <c r="FZ184" s="89">
        <f ca="1">IFERROR(FZ160*FZ68^2*E3_Parameter!$C$18/(2*FZ45),0)</f>
        <v>0</v>
      </c>
      <c r="GA184" s="89">
        <f ca="1">IFERROR(GA160*GA68^2*E3_Parameter!$C$18/(2*GA45),0)</f>
        <v>0</v>
      </c>
      <c r="GB184" s="89">
        <f ca="1">IFERROR(GB160*GB68^2*E3_Parameter!$C$18/(2*GB45),0)</f>
        <v>0</v>
      </c>
      <c r="GC184" s="89">
        <f ca="1">IFERROR(GC160*GC68^2*E3_Parameter!$C$18/(2*GC45),0)</f>
        <v>0</v>
      </c>
      <c r="GD184" s="89">
        <f ca="1">IFERROR(GD160*GD68^2*E3_Parameter!$C$18/(2*GD45),0)</f>
        <v>0</v>
      </c>
      <c r="GE184" s="89">
        <f ca="1">IFERROR(GE160*GE68^2*E3_Parameter!$C$18/(2*GE45),0)</f>
        <v>0</v>
      </c>
      <c r="GF184" s="89">
        <f ca="1">IFERROR(GF160*GF68^2*E3_Parameter!$C$18/(2*GF45),0)</f>
        <v>0</v>
      </c>
      <c r="GG184" s="89">
        <f ca="1">IFERROR(GG160*GG68^2*E3_Parameter!$C$18/(2*GG45),0)</f>
        <v>0</v>
      </c>
      <c r="GH184" s="89">
        <f ca="1">IFERROR(GH160*GH68^2*E3_Parameter!$C$18/(2*GH45),0)</f>
        <v>0</v>
      </c>
      <c r="GI184" s="89">
        <f ca="1">IFERROR(GI160*GI68^2*E3_Parameter!$C$18/(2*GI45),0)</f>
        <v>0</v>
      </c>
      <c r="GJ184" s="89">
        <f ca="1">IFERROR(GJ160*GJ68^2*E3_Parameter!$C$18/(2*GJ45),0)</f>
        <v>0</v>
      </c>
      <c r="GK184" s="89">
        <f ca="1">IFERROR(GK160*GK68^2*E3_Parameter!$C$18/(2*GK45),0)</f>
        <v>0</v>
      </c>
      <c r="GL184" s="89">
        <f ca="1">IFERROR(GL160*GL68^2*E3_Parameter!$C$18/(2*GL45),0)</f>
        <v>0</v>
      </c>
      <c r="GM184" s="89">
        <f ca="1">IFERROR(GM160*GM68^2*E3_Parameter!$C$18/(2*GM45),0)</f>
        <v>0</v>
      </c>
      <c r="GN184" s="89">
        <f ca="1">IFERROR(GN160*GN68^2*E3_Parameter!$C$18/(2*GN45),0)</f>
        <v>0</v>
      </c>
      <c r="GO184" s="89">
        <f ca="1">IFERROR(GO160*GO68^2*E3_Parameter!$C$18/(2*GO45),0)</f>
        <v>0</v>
      </c>
      <c r="GP184" s="89">
        <f ca="1">IFERROR(GP160*GP68^2*E3_Parameter!$C$18/(2*GP45),0)</f>
        <v>0</v>
      </c>
      <c r="GQ184" s="89">
        <f ca="1">IFERROR(GQ160*GQ68^2*E3_Parameter!$C$18/(2*GQ45),0)</f>
        <v>0</v>
      </c>
      <c r="GR184" s="89">
        <f ca="1">IFERROR(GR160*GR68^2*E3_Parameter!$C$18/(2*GR45),0)</f>
        <v>0</v>
      </c>
      <c r="GS184" s="89">
        <f ca="1">IFERROR(GS160*GS68^2*E3_Parameter!$C$18/(2*GS45),0)</f>
        <v>0</v>
      </c>
      <c r="GT184" s="89">
        <f ca="1">IFERROR(GT160*GT68^2*E3_Parameter!$C$18/(2*GT45),0)</f>
        <v>0</v>
      </c>
      <c r="GU184" s="89">
        <f ca="1">IFERROR(GU160*GU68^2*E3_Parameter!$C$18/(2*GU45),0)</f>
        <v>0</v>
      </c>
      <c r="GV184" s="89">
        <f ca="1">IFERROR(GV160*GV68^2*E3_Parameter!$C$18/(2*GV45),0)</f>
        <v>0</v>
      </c>
      <c r="GW184" s="89">
        <f ca="1">IFERROR(GW160*GW68^2*E3_Parameter!$C$18/(2*GW45),0)</f>
        <v>0</v>
      </c>
      <c r="GX184" s="89">
        <f ca="1">IFERROR(GX160*GX68^2*E3_Parameter!$C$18/(2*GX45),0)</f>
        <v>0</v>
      </c>
      <c r="GY184" s="89">
        <f ca="1">IFERROR(GY160*GY68^2*E3_Parameter!$C$18/(2*GY45),0)</f>
        <v>0</v>
      </c>
      <c r="GZ184" s="89">
        <f ca="1">IFERROR(GZ160*GZ68^2*E3_Parameter!$C$18/(2*GZ45),0)</f>
        <v>0</v>
      </c>
      <c r="HA184" s="89">
        <f ca="1">IFERROR(HA160*HA68^2*E3_Parameter!$C$18/(2*HA45),0)</f>
        <v>0</v>
      </c>
      <c r="HB184" s="89">
        <f ca="1">IFERROR(HB160*HB68^2*E3_Parameter!$C$18/(2*HB45),0)</f>
        <v>0</v>
      </c>
      <c r="HC184" s="89">
        <f ca="1">IFERROR(HC160*HC68^2*E3_Parameter!$C$18/(2*HC45),0)</f>
        <v>0</v>
      </c>
      <c r="HD184" s="89">
        <f ca="1">IFERROR(HD160*HD68^2*E3_Parameter!$C$18/(2*HD45),0)</f>
        <v>0</v>
      </c>
      <c r="HE184" s="89">
        <f ca="1">IFERROR(HE160*HE68^2*E3_Parameter!$C$18/(2*HE45),0)</f>
        <v>0</v>
      </c>
      <c r="HF184" s="89">
        <f ca="1">IFERROR(HF160*HF68^2*E3_Parameter!$C$18/(2*HF45),0)</f>
        <v>0</v>
      </c>
      <c r="HG184" s="89">
        <f ca="1">IFERROR(HG160*HG68^2*E3_Parameter!$C$18/(2*HG45),0)</f>
        <v>0</v>
      </c>
      <c r="HH184" s="89">
        <f ca="1">IFERROR(HH160*HH68^2*E3_Parameter!$C$18/(2*HH45),0)</f>
        <v>0</v>
      </c>
      <c r="HI184" s="89">
        <f ca="1">IFERROR(HI160*HI68^2*E3_Parameter!$C$18/(2*HI45),0)</f>
        <v>0</v>
      </c>
      <c r="HJ184" s="89">
        <f ca="1">IFERROR(HJ160*HJ68^2*E3_Parameter!$C$18/(2*HJ45),0)</f>
        <v>0</v>
      </c>
      <c r="HK184" s="89">
        <f ca="1">IFERROR(HK160*HK68^2*E3_Parameter!$C$18/(2*HK45),0)</f>
        <v>0</v>
      </c>
      <c r="HL184" s="89">
        <f ca="1">IFERROR(HL160*HL68^2*E3_Parameter!$C$18/(2*HL45),0)</f>
        <v>0</v>
      </c>
      <c r="HM184" s="89">
        <f ca="1">IFERROR(HM160*HM68^2*E3_Parameter!$C$18/(2*HM45),0)</f>
        <v>0</v>
      </c>
      <c r="HN184" s="89">
        <f ca="1">IFERROR(HN160*HN68^2*E3_Parameter!$C$18/(2*HN45),0)</f>
        <v>0</v>
      </c>
      <c r="HO184" s="89">
        <f ca="1">IFERROR(HO160*HO68^2*E3_Parameter!$C$18/(2*HO45),0)</f>
        <v>0</v>
      </c>
      <c r="HP184" s="89">
        <f ca="1">IFERROR(HP160*HP68^2*E3_Parameter!$C$18/(2*HP45),0)</f>
        <v>0</v>
      </c>
      <c r="HQ184" s="89">
        <f ca="1">IFERROR(HQ160*HQ68^2*E3_Parameter!$C$18/(2*HQ45),0)</f>
        <v>0</v>
      </c>
      <c r="HR184" s="89">
        <f ca="1">IFERROR(HR160*HR68^2*E3_Parameter!$C$18/(2*HR45),0)</f>
        <v>0</v>
      </c>
      <c r="HS184" s="89">
        <f ca="1">IFERROR(HS160*HS68^2*E3_Parameter!$C$18/(2*HS45),0)</f>
        <v>0</v>
      </c>
      <c r="HT184" s="89">
        <f ca="1">IFERROR(HT160*HT68^2*E3_Parameter!$C$18/(2*HT45),0)</f>
        <v>0</v>
      </c>
      <c r="HU184" s="89">
        <f ca="1">IFERROR(HU160*HU68^2*E3_Parameter!$C$18/(2*HU45),0)</f>
        <v>0</v>
      </c>
      <c r="HV184" s="89">
        <f ca="1">IFERROR(HV160*HV68^2*E3_Parameter!$C$18/(2*HV45),0)</f>
        <v>0</v>
      </c>
      <c r="HW184" s="89">
        <f ca="1">IFERROR(HW160*HW68^2*E3_Parameter!$C$18/(2*HW45),0)</f>
        <v>0</v>
      </c>
      <c r="HX184" s="89">
        <f ca="1">IFERROR(HX160*HX68^2*E3_Parameter!$C$18/(2*HX45),0)</f>
        <v>0</v>
      </c>
      <c r="HY184" s="89">
        <f ca="1">IFERROR(HY160*HY68^2*E3_Parameter!$C$18/(2*HY45),0)</f>
        <v>0</v>
      </c>
      <c r="HZ184" s="89">
        <f ca="1">IFERROR(HZ160*HZ68^2*E3_Parameter!$C$18/(2*HZ45),0)</f>
        <v>0</v>
      </c>
      <c r="IA184" s="89">
        <f ca="1">IFERROR(IA160*IA68^2*E3_Parameter!$C$18/(2*IA45),0)</f>
        <v>0</v>
      </c>
      <c r="IB184" s="89">
        <f ca="1">IFERROR(IB160*IB68^2*E3_Parameter!$C$18/(2*IB45),0)</f>
        <v>0</v>
      </c>
      <c r="IC184" s="89">
        <f ca="1">IFERROR(IC160*IC68^2*E3_Parameter!$C$18/(2*IC45),0)</f>
        <v>0</v>
      </c>
      <c r="ID184" s="89">
        <f ca="1">IFERROR(ID160*ID68^2*E3_Parameter!$C$18/(2*ID45),0)</f>
        <v>0</v>
      </c>
      <c r="IE184" s="89">
        <f ca="1">IFERROR(IE160*IE68^2*E3_Parameter!$C$18/(2*IE45),0)</f>
        <v>0</v>
      </c>
      <c r="IF184" s="89">
        <f ca="1">IFERROR(IF160*IF68^2*E3_Parameter!$C$18/(2*IF45),0)</f>
        <v>0</v>
      </c>
      <c r="IG184" s="89">
        <f ca="1">IFERROR(IG160*IG68^2*E3_Parameter!$C$18/(2*IG45),0)</f>
        <v>0</v>
      </c>
      <c r="IH184" s="89">
        <f ca="1">IFERROR(IH160*IH68^2*E3_Parameter!$C$18/(2*IH45),0)</f>
        <v>0</v>
      </c>
      <c r="II184" s="89">
        <f ca="1">IFERROR(II160*II68^2*E3_Parameter!$C$18/(2*II45),0)</f>
        <v>0</v>
      </c>
      <c r="IJ184" s="89">
        <f ca="1">IFERROR(IJ160*IJ68^2*E3_Parameter!$C$18/(2*IJ45),0)</f>
        <v>0</v>
      </c>
      <c r="IK184" s="89">
        <f ca="1">IFERROR(IK160*IK68^2*E3_Parameter!$C$18/(2*IK45),0)</f>
        <v>0</v>
      </c>
      <c r="IL184" s="89">
        <f ca="1">IFERROR(IL160*IL68^2*E3_Parameter!$C$18/(2*IL45),0)</f>
        <v>0</v>
      </c>
      <c r="IM184" s="89">
        <f ca="1">IFERROR(IM160*IM68^2*E3_Parameter!$C$18/(2*IM45),0)</f>
        <v>0</v>
      </c>
      <c r="IN184" s="89">
        <f ca="1">IFERROR(IN160*IN68^2*E3_Parameter!$C$18/(2*IN45),0)</f>
        <v>0</v>
      </c>
      <c r="IO184" s="89">
        <f ca="1">IFERROR(IO160*IO68^2*E3_Parameter!$C$18/(2*IO45),0)</f>
        <v>0</v>
      </c>
      <c r="IP184" s="89">
        <f ca="1">IFERROR(IP160*IP68^2*E3_Parameter!$C$18/(2*IP45),0)</f>
        <v>0</v>
      </c>
      <c r="IQ184" s="89">
        <f ca="1">IFERROR(IQ160*IQ68^2*E3_Parameter!$C$18/(2*IQ45),0)</f>
        <v>0</v>
      </c>
      <c r="IR184" s="89">
        <f ca="1">IFERROR(IR160*IR68^2*E3_Parameter!$C$18/(2*IR45),0)</f>
        <v>0</v>
      </c>
      <c r="IS184" s="89">
        <f ca="1">IFERROR(IS160*IS68^2*E3_Parameter!$C$18/(2*IS45),0)</f>
        <v>0</v>
      </c>
      <c r="IT184" s="89">
        <f ca="1">IFERROR(IT160*IT68^2*E3_Parameter!$C$18/(2*IT45),0)</f>
        <v>0</v>
      </c>
      <c r="IU184" s="89">
        <f ca="1">IFERROR(IU160*IU68^2*E3_Parameter!$C$18/(2*IU45),0)</f>
        <v>0</v>
      </c>
      <c r="IV184" s="89">
        <f ca="1">IFERROR(IV160*IV68^2*E3_Parameter!$C$18/(2*IV45),0)</f>
        <v>0</v>
      </c>
      <c r="IW184" s="89">
        <f ca="1">IFERROR(IW160*IW68^2*E3_Parameter!$C$18/(2*IW45),0)</f>
        <v>0</v>
      </c>
      <c r="IX184" s="89">
        <f ca="1">IFERROR(IX160*IX68^2*E3_Parameter!$C$18/(2*IX45),0)</f>
        <v>0</v>
      </c>
      <c r="IY184" s="89">
        <f ca="1">IFERROR(IY160*IY68^2*E3_Parameter!$C$18/(2*IY45),0)</f>
        <v>0</v>
      </c>
      <c r="IZ184" s="89">
        <f ca="1">IFERROR(IZ160*IZ68^2*E3_Parameter!$C$18/(2*IZ45),0)</f>
        <v>0</v>
      </c>
      <c r="JA184" s="89">
        <f ca="1">IFERROR(JA160*JA68^2*E3_Parameter!$C$18/(2*JA45),0)</f>
        <v>0</v>
      </c>
      <c r="JB184" s="89">
        <f ca="1">IFERROR(JB160*JB68^2*E3_Parameter!$C$18/(2*JB45),0)</f>
        <v>0</v>
      </c>
      <c r="JC184" s="89">
        <f ca="1">IFERROR(JC160*JC68^2*E3_Parameter!$C$18/(2*JC45),0)</f>
        <v>0</v>
      </c>
      <c r="JD184" s="89">
        <f ca="1">IFERROR(JD160*JD68^2*E3_Parameter!$C$18/(2*JD45),0)</f>
        <v>0</v>
      </c>
      <c r="JE184" s="89">
        <f ca="1">IFERROR(JE160*JE68^2*E3_Parameter!$C$18/(2*JE45),0)</f>
        <v>0</v>
      </c>
      <c r="JF184" s="89">
        <f ca="1">IFERROR(JF160*JF68^2*E3_Parameter!$C$18/(2*JF45),0)</f>
        <v>0</v>
      </c>
      <c r="JG184" s="89">
        <f ca="1">IFERROR(JG160*JG68^2*E3_Parameter!$C$18/(2*JG45),0)</f>
        <v>0</v>
      </c>
      <c r="JH184" s="89">
        <f ca="1">IFERROR(JH160*JH68^2*E3_Parameter!$C$18/(2*JH45),0)</f>
        <v>0</v>
      </c>
      <c r="JI184" s="89">
        <f ca="1">IFERROR(JI160*JI68^2*E3_Parameter!$C$18/(2*JI45),0)</f>
        <v>0</v>
      </c>
      <c r="JJ184" s="89">
        <f ca="1">IFERROR(JJ160*JJ68^2*E3_Parameter!$C$18/(2*JJ45),0)</f>
        <v>0</v>
      </c>
      <c r="JK184" s="89">
        <f ca="1">IFERROR(JK160*JK68^2*E3_Parameter!$C$18/(2*JK45),0)</f>
        <v>0</v>
      </c>
      <c r="JL184" s="89">
        <f ca="1">IFERROR(JL160*JL68^2*E3_Parameter!$C$18/(2*JL45),0)</f>
        <v>0</v>
      </c>
      <c r="JM184" s="89">
        <f ca="1">IFERROR(JM160*JM68^2*E3_Parameter!$C$18/(2*JM45),0)</f>
        <v>0</v>
      </c>
      <c r="JN184" s="89">
        <f ca="1">IFERROR(JN160*JN68^2*E3_Parameter!$C$18/(2*JN45),0)</f>
        <v>0</v>
      </c>
      <c r="JO184" s="89">
        <f ca="1">IFERROR(JO160*JO68^2*E3_Parameter!$C$18/(2*JO45),0)</f>
        <v>0</v>
      </c>
      <c r="JP184" s="89">
        <f ca="1">IFERROR(JP160*JP68^2*E3_Parameter!$C$18/(2*JP45),0)</f>
        <v>0</v>
      </c>
      <c r="JQ184" s="89">
        <f ca="1">IFERROR(JQ160*JQ68^2*E3_Parameter!$C$18/(2*JQ45),0)</f>
        <v>0</v>
      </c>
      <c r="JR184" s="89">
        <f ca="1">IFERROR(JR160*JR68^2*E3_Parameter!$C$18/(2*JR45),0)</f>
        <v>0</v>
      </c>
      <c r="JS184" s="89">
        <f ca="1">IFERROR(JS160*JS68^2*E3_Parameter!$C$18/(2*JS45),0)</f>
        <v>0</v>
      </c>
      <c r="JT184" s="89">
        <f ca="1">IFERROR(JT160*JT68^2*E3_Parameter!$C$18/(2*JT45),0)</f>
        <v>0</v>
      </c>
      <c r="JU184" s="89">
        <f ca="1">IFERROR(JU160*JU68^2*E3_Parameter!$C$18/(2*JU45),0)</f>
        <v>0</v>
      </c>
      <c r="JV184" s="89">
        <f ca="1">IFERROR(JV160*JV68^2*E3_Parameter!$C$18/(2*JV45),0)</f>
        <v>0</v>
      </c>
      <c r="JW184" s="89">
        <f ca="1">IFERROR(JW160*JW68^2*E3_Parameter!$C$18/(2*JW45),0)</f>
        <v>0</v>
      </c>
      <c r="JX184" s="89">
        <f ca="1">IFERROR(JX160*JX68^2*E3_Parameter!$C$18/(2*JX45),0)</f>
        <v>0</v>
      </c>
      <c r="JY184" s="89">
        <f ca="1">IFERROR(JY160*JY68^2*E3_Parameter!$C$18/(2*JY45),0)</f>
        <v>0</v>
      </c>
      <c r="JZ184" s="89">
        <f ca="1">IFERROR(JZ160*JZ68^2*E3_Parameter!$C$18/(2*JZ45),0)</f>
        <v>0</v>
      </c>
      <c r="KA184" s="89">
        <f ca="1">IFERROR(KA160*KA68^2*E3_Parameter!$C$18/(2*KA45),0)</f>
        <v>0</v>
      </c>
      <c r="KB184" s="89">
        <f ca="1">IFERROR(KB160*KB68^2*E3_Parameter!$C$18/(2*KB45),0)</f>
        <v>0</v>
      </c>
      <c r="KC184" s="89">
        <f ca="1">IFERROR(KC160*KC68^2*E3_Parameter!$C$18/(2*KC45),0)</f>
        <v>0</v>
      </c>
      <c r="KD184" s="89">
        <f ca="1">IFERROR(KD160*KD68^2*E3_Parameter!$C$18/(2*KD45),0)</f>
        <v>0</v>
      </c>
      <c r="KE184" s="89">
        <f ca="1">IFERROR(KE160*KE68^2*E3_Parameter!$C$18/(2*KE45),0)</f>
        <v>0</v>
      </c>
      <c r="KF184" s="89">
        <f ca="1">IFERROR(KF160*KF68^2*E3_Parameter!$C$18/(2*KF45),0)</f>
        <v>0</v>
      </c>
      <c r="KG184" s="89">
        <f ca="1">IFERROR(KG160*KG68^2*E3_Parameter!$C$18/(2*KG45),0)</f>
        <v>0</v>
      </c>
      <c r="KH184" s="89">
        <f ca="1">IFERROR(KH160*KH68^2*E3_Parameter!$C$18/(2*KH45),0)</f>
        <v>0</v>
      </c>
      <c r="KI184" s="89">
        <f ca="1">IFERROR(KI160*KI68^2*E3_Parameter!$C$18/(2*KI45),0)</f>
        <v>0</v>
      </c>
      <c r="KJ184" s="89">
        <f ca="1">IFERROR(KJ160*KJ68^2*E3_Parameter!$C$18/(2*KJ45),0)</f>
        <v>0</v>
      </c>
      <c r="KK184" s="89">
        <f ca="1">IFERROR(KK160*KK68^2*E3_Parameter!$C$18/(2*KK45),0)</f>
        <v>0</v>
      </c>
      <c r="KL184" s="89">
        <f ca="1">IFERROR(KL160*KL68^2*E3_Parameter!$C$18/(2*KL45),0)</f>
        <v>0</v>
      </c>
      <c r="KM184" s="89">
        <f ca="1">IFERROR(KM160*KM68^2*E3_Parameter!$C$18/(2*KM45),0)</f>
        <v>0</v>
      </c>
      <c r="KN184" s="89">
        <f ca="1">IFERROR(KN160*KN68^2*E3_Parameter!$C$18/(2*KN45),0)</f>
        <v>0</v>
      </c>
      <c r="KO184" s="89">
        <f ca="1">IFERROR(KO160*KO68^2*E3_Parameter!$C$18/(2*KO45),0)</f>
        <v>0</v>
      </c>
      <c r="KP184" s="89">
        <f ca="1">IFERROR(KP160*KP68^2*E3_Parameter!$C$18/(2*KP45),0)</f>
        <v>0</v>
      </c>
      <c r="KQ184" s="89">
        <f ca="1">IFERROR(KQ160*KQ68^2*E3_Parameter!$C$18/(2*KQ45),0)</f>
        <v>0</v>
      </c>
      <c r="KR184" s="89">
        <f ca="1">IFERROR(KR160*KR68^2*E3_Parameter!$C$18/(2*KR45),0)</f>
        <v>0</v>
      </c>
      <c r="KS184" s="89">
        <f ca="1">IFERROR(KS160*KS68^2*E3_Parameter!$C$18/(2*KS45),0)</f>
        <v>0</v>
      </c>
      <c r="KT184" s="89">
        <f ca="1">IFERROR(KT160*KT68^2*E3_Parameter!$C$18/(2*KT45),0)</f>
        <v>0</v>
      </c>
      <c r="KU184" s="89">
        <f ca="1">IFERROR(KU160*KU68^2*E3_Parameter!$C$18/(2*KU45),0)</f>
        <v>0</v>
      </c>
      <c r="KV184" s="89">
        <f ca="1">IFERROR(KV160*KV68^2*E3_Parameter!$C$18/(2*KV45),0)</f>
        <v>0</v>
      </c>
      <c r="KW184" s="89">
        <f ca="1">IFERROR(KW160*KW68^2*E3_Parameter!$C$18/(2*KW45),0)</f>
        <v>0</v>
      </c>
      <c r="KX184" s="89">
        <f ca="1">IFERROR(KX160*KX68^2*E3_Parameter!$C$18/(2*KX45),0)</f>
        <v>0</v>
      </c>
      <c r="KY184" s="89">
        <f ca="1">IFERROR(KY160*KY68^2*E3_Parameter!$C$18/(2*KY45),0)</f>
        <v>0</v>
      </c>
      <c r="KZ184" s="89">
        <f ca="1">IFERROR(KZ160*KZ68^2*E3_Parameter!$C$18/(2*KZ45),0)</f>
        <v>0</v>
      </c>
      <c r="LA184" s="89">
        <f ca="1">IFERROR(LA160*LA68^2*E3_Parameter!$C$18/(2*LA45),0)</f>
        <v>0</v>
      </c>
      <c r="LB184" s="89">
        <f ca="1">IFERROR(LB160*LB68^2*E3_Parameter!$C$18/(2*LB45),0)</f>
        <v>0</v>
      </c>
      <c r="LC184" s="89">
        <f ca="1">IFERROR(LC160*LC68^2*E3_Parameter!$C$18/(2*LC45),0)</f>
        <v>0</v>
      </c>
      <c r="LD184" s="89">
        <f ca="1">IFERROR(LD160*LD68^2*E3_Parameter!$C$18/(2*LD45),0)</f>
        <v>0</v>
      </c>
      <c r="LE184" s="89">
        <f ca="1">IFERROR(LE160*LE68^2*E3_Parameter!$C$18/(2*LE45),0)</f>
        <v>0</v>
      </c>
      <c r="LF184" s="89">
        <f ca="1">IFERROR(LF160*LF68^2*E3_Parameter!$C$18/(2*LF45),0)</f>
        <v>0</v>
      </c>
      <c r="LG184" s="89">
        <f ca="1">IFERROR(LG160*LG68^2*E3_Parameter!$C$18/(2*LG45),0)</f>
        <v>0</v>
      </c>
      <c r="LH184" s="89">
        <f ca="1">IFERROR(LH160*LH68^2*E3_Parameter!$C$18/(2*LH45),0)</f>
        <v>0</v>
      </c>
      <c r="LI184" s="89">
        <f ca="1">IFERROR(LI160*LI68^2*E3_Parameter!$C$18/(2*LI45),0)</f>
        <v>0</v>
      </c>
      <c r="LJ184" s="89">
        <f ca="1">IFERROR(LJ160*LJ68^2*E3_Parameter!$C$18/(2*LJ45),0)</f>
        <v>0</v>
      </c>
      <c r="LK184" s="89">
        <f ca="1">IFERROR(LK160*LK68^2*E3_Parameter!$C$18/(2*LK45),0)</f>
        <v>0</v>
      </c>
      <c r="LL184" s="89">
        <f ca="1">IFERROR(LL160*LL68^2*E3_Parameter!$C$18/(2*LL45),0)</f>
        <v>0</v>
      </c>
      <c r="LM184" s="89">
        <f ca="1">IFERROR(LM160*LM68^2*E3_Parameter!$C$18/(2*LM45),0)</f>
        <v>0</v>
      </c>
      <c r="LN184" s="89">
        <f ca="1">IFERROR(LN160*LN68^2*E3_Parameter!$C$18/(2*LN45),0)</f>
        <v>0</v>
      </c>
      <c r="LO184" s="89">
        <f ca="1">IFERROR(LO160*LO68^2*E3_Parameter!$C$18/(2*LO45),0)</f>
        <v>0</v>
      </c>
      <c r="LP184" s="89">
        <f ca="1">IFERROR(LP160*LP68^2*E3_Parameter!$C$18/(2*LP45),0)</f>
        <v>0</v>
      </c>
      <c r="LQ184" s="89">
        <f ca="1">IFERROR(LQ160*LQ68^2*E3_Parameter!$C$18/(2*LQ45),0)</f>
        <v>0</v>
      </c>
      <c r="LR184" s="89">
        <f ca="1">IFERROR(LR160*LR68^2*E3_Parameter!$C$18/(2*LR45),0)</f>
        <v>0</v>
      </c>
      <c r="LS184" s="89">
        <f ca="1">IFERROR(LS160*LS68^2*E3_Parameter!$C$18/(2*LS45),0)</f>
        <v>0</v>
      </c>
      <c r="LT184" s="89">
        <f ca="1">IFERROR(LT160*LT68^2*E3_Parameter!$C$18/(2*LT45),0)</f>
        <v>0</v>
      </c>
      <c r="LU184" s="89">
        <f ca="1">IFERROR(LU160*LU68^2*E3_Parameter!$C$18/(2*LU45),0)</f>
        <v>0</v>
      </c>
      <c r="LV184" s="89">
        <f ca="1">IFERROR(LV160*LV68^2*E3_Parameter!$C$18/(2*LV45),0)</f>
        <v>0</v>
      </c>
      <c r="LW184" s="89">
        <f ca="1">IFERROR(LW160*LW68^2*E3_Parameter!$C$18/(2*LW45),0)</f>
        <v>0</v>
      </c>
      <c r="LX184" s="89">
        <f ca="1">IFERROR(LX160*LX68^2*E3_Parameter!$C$18/(2*LX45),0)</f>
        <v>0</v>
      </c>
      <c r="LY184" s="89">
        <f ca="1">IFERROR(LY160*LY68^2*E3_Parameter!$C$18/(2*LY45),0)</f>
        <v>0</v>
      </c>
      <c r="LZ184" s="89">
        <f ca="1">IFERROR(LZ160*LZ68^2*E3_Parameter!$C$18/(2*LZ45),0)</f>
        <v>0</v>
      </c>
      <c r="MA184" s="89">
        <f ca="1">IFERROR(MA160*MA68^2*E3_Parameter!$C$18/(2*MA45),0)</f>
        <v>0</v>
      </c>
      <c r="MB184" s="89">
        <f ca="1">IFERROR(MB160*MB68^2*E3_Parameter!$C$18/(2*MB45),0)</f>
        <v>0</v>
      </c>
      <c r="MC184" s="89">
        <f ca="1">IFERROR(MC160*MC68^2*E3_Parameter!$C$18/(2*MC45),0)</f>
        <v>0</v>
      </c>
      <c r="MD184" s="89">
        <f ca="1">IFERROR(MD160*MD68^2*E3_Parameter!$C$18/(2*MD45),0)</f>
        <v>0</v>
      </c>
      <c r="ME184" s="89">
        <f ca="1">IFERROR(ME160*ME68^2*E3_Parameter!$C$18/(2*ME45),0)</f>
        <v>0</v>
      </c>
      <c r="MF184" s="89">
        <f ca="1">IFERROR(MF160*MF68^2*E3_Parameter!$C$18/(2*MF45),0)</f>
        <v>0</v>
      </c>
      <c r="MG184" s="89">
        <f ca="1">IFERROR(MG160*MG68^2*E3_Parameter!$C$18/(2*MG45),0)</f>
        <v>0</v>
      </c>
      <c r="MH184" s="89">
        <f ca="1">IFERROR(MH160*MH68^2*E3_Parameter!$C$18/(2*MH45),0)</f>
        <v>0</v>
      </c>
      <c r="MI184" s="89">
        <f ca="1">IFERROR(MI160*MI68^2*E3_Parameter!$C$18/(2*MI45),0)</f>
        <v>0</v>
      </c>
      <c r="MJ184" s="89">
        <f ca="1">IFERROR(MJ160*MJ68^2*E3_Parameter!$C$18/(2*MJ45),0)</f>
        <v>0</v>
      </c>
      <c r="MK184" s="89">
        <f ca="1">IFERROR(MK160*MK68^2*E3_Parameter!$C$18/(2*MK45),0)</f>
        <v>0</v>
      </c>
      <c r="ML184" s="89">
        <f ca="1">IFERROR(ML160*ML68^2*E3_Parameter!$C$18/(2*ML45),0)</f>
        <v>0</v>
      </c>
      <c r="MM184" s="89">
        <f ca="1">IFERROR(MM160*MM68^2*E3_Parameter!$C$18/(2*MM45),0)</f>
        <v>0</v>
      </c>
      <c r="MN184" s="89">
        <f ca="1">IFERROR(MN160*MN68^2*E3_Parameter!$C$18/(2*MN45),0)</f>
        <v>0</v>
      </c>
      <c r="MO184" s="89">
        <f ca="1">IFERROR(MO160*MO68^2*E3_Parameter!$C$18/(2*MO45),0)</f>
        <v>0</v>
      </c>
      <c r="MP184" s="89">
        <f ca="1">IFERROR(MP160*MP68^2*E3_Parameter!$C$18/(2*MP45),0)</f>
        <v>0</v>
      </c>
      <c r="MQ184" s="89">
        <f ca="1">IFERROR(MQ160*MQ68^2*E3_Parameter!$C$18/(2*MQ45),0)</f>
        <v>0</v>
      </c>
      <c r="MR184" s="89">
        <f ca="1">IFERROR(MR160*MR68^2*E3_Parameter!$C$18/(2*MR45),0)</f>
        <v>0</v>
      </c>
      <c r="MS184" s="89">
        <f ca="1">IFERROR(MS160*MS68^2*E3_Parameter!$C$18/(2*MS45),0)</f>
        <v>0</v>
      </c>
      <c r="MT184" s="89">
        <f ca="1">IFERROR(MT160*MT68^2*E3_Parameter!$C$18/(2*MT45),0)</f>
        <v>0</v>
      </c>
      <c r="MU184" s="89">
        <f ca="1">IFERROR(MU160*MU68^2*E3_Parameter!$C$18/(2*MU45),0)</f>
        <v>0</v>
      </c>
      <c r="MV184" s="89">
        <f ca="1">IFERROR(MV160*MV68^2*E3_Parameter!$C$18/(2*MV45),0)</f>
        <v>0</v>
      </c>
      <c r="MW184" s="89">
        <f ca="1">IFERROR(MW160*MW68^2*E3_Parameter!$C$18/(2*MW45),0)</f>
        <v>0</v>
      </c>
      <c r="MX184" s="89">
        <f ca="1">IFERROR(MX160*MX68^2*E3_Parameter!$C$18/(2*MX45),0)</f>
        <v>0</v>
      </c>
      <c r="MY184" s="89">
        <f ca="1">IFERROR(MY160*MY68^2*E3_Parameter!$C$18/(2*MY45),0)</f>
        <v>0</v>
      </c>
      <c r="MZ184" s="89">
        <f ca="1">IFERROR(MZ160*MZ68^2*E3_Parameter!$C$18/(2*MZ45),0)</f>
        <v>0</v>
      </c>
      <c r="NA184" s="89">
        <f ca="1">IFERROR(NA160*NA68^2*E3_Parameter!$C$18/(2*NA45),0)</f>
        <v>0</v>
      </c>
      <c r="NB184" s="89">
        <f ca="1">IFERROR(NB160*NB68^2*E3_Parameter!$C$18/(2*NB45),0)</f>
        <v>0</v>
      </c>
      <c r="NC184" s="89">
        <f ca="1">IFERROR(NC160*NC68^2*E3_Parameter!$C$18/(2*NC45),0)</f>
        <v>0</v>
      </c>
      <c r="ND184" s="89">
        <f ca="1">IFERROR(ND160*ND68^2*E3_Parameter!$C$18/(2*ND45),0)</f>
        <v>0</v>
      </c>
      <c r="NE184" s="89">
        <f ca="1">IFERROR(NE160*NE68^2*E3_Parameter!$C$18/(2*NE45),0)</f>
        <v>0</v>
      </c>
      <c r="NF184" s="89">
        <f ca="1">IFERROR(NF160*NF68^2*E3_Parameter!$C$18/(2*NF45),0)</f>
        <v>0</v>
      </c>
      <c r="NG184" s="89">
        <f ca="1">IFERROR(NG160*NG68^2*E3_Parameter!$C$18/(2*NG45),0)</f>
        <v>0</v>
      </c>
      <c r="NH184" s="89">
        <f ca="1">IFERROR(NH160*NH68^2*E3_Parameter!$C$18/(2*NH45),0)</f>
        <v>0</v>
      </c>
      <c r="NI184" s="89">
        <f ca="1">IFERROR(NI160*NI68^2*E3_Parameter!$C$18/(2*NI45),0)</f>
        <v>0</v>
      </c>
      <c r="NJ184" s="89">
        <f ca="1">IFERROR(NJ160*NJ68^2*E3_Parameter!$C$18/(2*NJ45),0)</f>
        <v>0</v>
      </c>
      <c r="NK184" s="89">
        <f ca="1">IFERROR(NK160*NK68^2*E3_Parameter!$C$18/(2*NK45),0)</f>
        <v>0</v>
      </c>
      <c r="NL184" s="89">
        <f ca="1">IFERROR(NL160*NL68^2*E3_Parameter!$C$18/(2*NL45),0)</f>
        <v>0</v>
      </c>
      <c r="NM184" s="89">
        <f ca="1">IFERROR(NM160*NM68^2*E3_Parameter!$C$18/(2*NM45),0)</f>
        <v>0</v>
      </c>
      <c r="NN184" s="89">
        <f ca="1">IFERROR(NN160*NN68^2*E3_Parameter!$C$18/(2*NN45),0)</f>
        <v>0</v>
      </c>
      <c r="NO184" s="89">
        <f ca="1">IFERROR(NO160*NO68^2*E3_Parameter!$C$18/(2*NO45),0)</f>
        <v>0</v>
      </c>
      <c r="NP184" s="89">
        <f ca="1">IFERROR(NP160*NP68^2*E3_Parameter!$C$18/(2*NP45),0)</f>
        <v>0</v>
      </c>
      <c r="NQ184" s="89">
        <f ca="1">IFERROR(NQ160*NQ68^2*E3_Parameter!$C$18/(2*NQ45),0)</f>
        <v>0</v>
      </c>
      <c r="NR184" s="89">
        <f ca="1">IFERROR(NR160*NR68^2*E3_Parameter!$C$18/(2*NR45),0)</f>
        <v>0</v>
      </c>
      <c r="NS184" s="89">
        <f ca="1">IFERROR(NS160*NS68^2*E3_Parameter!$C$18/(2*NS45),0)</f>
        <v>0</v>
      </c>
      <c r="NT184" s="89">
        <f ca="1">IFERROR(NT160*NT68^2*E3_Parameter!$C$18/(2*NT45),0)</f>
        <v>0</v>
      </c>
      <c r="NU184" s="89">
        <f ca="1">IFERROR(NU160*NU68^2*E3_Parameter!$C$18/(2*NU45),0)</f>
        <v>0</v>
      </c>
      <c r="NV184" s="89">
        <f ca="1">IFERROR(NV160*NV68^2*E3_Parameter!$C$18/(2*NV45),0)</f>
        <v>0</v>
      </c>
      <c r="NW184" s="89">
        <f ca="1">IFERROR(NW160*NW68^2*E3_Parameter!$C$18/(2*NW45),0)</f>
        <v>0</v>
      </c>
      <c r="NX184" s="89">
        <f ca="1">IFERROR(NX160*NX68^2*E3_Parameter!$C$18/(2*NX45),0)</f>
        <v>0</v>
      </c>
      <c r="NY184" s="89">
        <f ca="1">IFERROR(NY160*NY68^2*E3_Parameter!$C$18/(2*NY45),0)</f>
        <v>0</v>
      </c>
      <c r="NZ184" s="89">
        <f ca="1">IFERROR(NZ160*NZ68^2*E3_Parameter!$C$18/(2*NZ45),0)</f>
        <v>0</v>
      </c>
      <c r="OA184" s="89">
        <f ca="1">IFERROR(OA160*OA68^2*E3_Parameter!$C$18/(2*OA45),0)</f>
        <v>0</v>
      </c>
      <c r="OB184" s="89">
        <f ca="1">IFERROR(OB160*OB68^2*E3_Parameter!$C$18/(2*OB45),0)</f>
        <v>0</v>
      </c>
      <c r="OC184" s="89">
        <f ca="1">IFERROR(OC160*OC68^2*E3_Parameter!$C$18/(2*OC45),0)</f>
        <v>0</v>
      </c>
      <c r="OD184" s="89">
        <f ca="1">IFERROR(OD160*OD68^2*E3_Parameter!$C$18/(2*OD45),0)</f>
        <v>0</v>
      </c>
      <c r="OE184" s="89">
        <f ca="1">IFERROR(OE160*OE68^2*E3_Parameter!$C$18/(2*OE45),0)</f>
        <v>0</v>
      </c>
      <c r="OF184" s="89">
        <f ca="1">IFERROR(OF160*OF68^2*E3_Parameter!$C$18/(2*OF45),0)</f>
        <v>0</v>
      </c>
      <c r="OG184" s="89">
        <f ca="1">IFERROR(OG160*OG68^2*E3_Parameter!$C$18/(2*OG45),0)</f>
        <v>0</v>
      </c>
      <c r="OH184" s="89">
        <f ca="1">IFERROR(OH160*OH68^2*E3_Parameter!$C$18/(2*OH45),0)</f>
        <v>0</v>
      </c>
      <c r="OI184" s="89">
        <f ca="1">IFERROR(OI160*OI68^2*E3_Parameter!$C$18/(2*OI45),0)</f>
        <v>0</v>
      </c>
      <c r="OJ184" s="89">
        <f ca="1">IFERROR(OJ160*OJ68^2*E3_Parameter!$C$18/(2*OJ45),0)</f>
        <v>0</v>
      </c>
      <c r="OK184" s="89">
        <f ca="1">IFERROR(OK160*OK68^2*E3_Parameter!$C$18/(2*OK45),0)</f>
        <v>0</v>
      </c>
      <c r="OL184" s="89">
        <f ca="1">IFERROR(OL160*OL68^2*E3_Parameter!$C$18/(2*OL45),0)</f>
        <v>0</v>
      </c>
      <c r="OM184" s="89">
        <f ca="1">IFERROR(OM160*OM68^2*E3_Parameter!$C$18/(2*OM45),0)</f>
        <v>0</v>
      </c>
    </row>
    <row r="185" spans="1:403" x14ac:dyDescent="0.3">
      <c r="A185" s="84">
        <v>22</v>
      </c>
      <c r="B185" s="84">
        <v>1000</v>
      </c>
      <c r="C185" s="85" t="s">
        <v>88</v>
      </c>
      <c r="D185" s="89">
        <f ca="1">IFERROR(D161*D69^2*E3_Parameter!$C$18/(2*D46),0)</f>
        <v>9.0002791614367651E-4</v>
      </c>
      <c r="E185" s="89">
        <f ca="1">IFERROR(E161*E69^2*E3_Parameter!$C$18/(2*E46),0)</f>
        <v>2.8012177953524079E-6</v>
      </c>
      <c r="F185" s="89">
        <f ca="1">IFERROR(F161*F69^2*E3_Parameter!$C$18/(2*F46),0)</f>
        <v>8.5823971916220137E-4</v>
      </c>
      <c r="G185" s="89">
        <f ca="1">IFERROR(G161*G69^2*E3_Parameter!$C$18/(2*G46),0)</f>
        <v>2.5646358216143984E-4</v>
      </c>
      <c r="H185" s="89">
        <f ca="1">IFERROR(H161*H69^2*E3_Parameter!$C$18/(2*H46),0)</f>
        <v>5.6135743851352039E-5</v>
      </c>
      <c r="I185" s="89">
        <f ca="1">IFERROR(I161*I69^2*E3_Parameter!$C$18/(2*I46),0)</f>
        <v>1.8472776767548495E-5</v>
      </c>
      <c r="J185" s="89">
        <f ca="1">IFERROR(J161*J69^2*E3_Parameter!$C$18/(2*J46),0)</f>
        <v>1.8472776767548495E-5</v>
      </c>
      <c r="K185" s="89">
        <f ca="1">IFERROR(K161*K69^2*E3_Parameter!$C$18/(2*K46),0)</f>
        <v>1.0928020716036269E-4</v>
      </c>
      <c r="L185" s="89">
        <f ca="1">IFERROR(L161*L69^2*E3_Parameter!$C$18/(2*L46),0)</f>
        <v>1.8472776767548495E-5</v>
      </c>
      <c r="M185" s="89">
        <f ca="1">IFERROR(M161*M69^2*E3_Parameter!$C$18/(2*M46),0)</f>
        <v>5.6135743851352039E-5</v>
      </c>
      <c r="N185" s="89">
        <f ca="1">IFERROR(N161*N69^2*E3_Parameter!$C$18/(2*N46),0)</f>
        <v>1.8472776767548495E-5</v>
      </c>
      <c r="O185" s="89">
        <f ca="1">IFERROR(O161*O69^2*E3_Parameter!$C$18/(2*O46),0)</f>
        <v>1.8472776767548495E-5</v>
      </c>
      <c r="P185" s="89">
        <f ca="1">IFERROR(P161*P69^2*E3_Parameter!$C$18/(2*P46),0)</f>
        <v>2.7165895405129752E-4</v>
      </c>
      <c r="Q185" s="89">
        <f ca="1">IFERROR(Q161*Q69^2*E3_Parameter!$C$18/(2*Q46),0)</f>
        <v>8.6021868273077713E-5</v>
      </c>
      <c r="R185" s="89">
        <f ca="1">IFERROR(R161*R69^2*E3_Parameter!$C$18/(2*R46),0)</f>
        <v>8.511416314409334E-5</v>
      </c>
      <c r="S185" s="89">
        <f ca="1">IFERROR(S161*S69^2*E3_Parameter!$C$18/(2*S46),0)</f>
        <v>2.3956927960730344E-5</v>
      </c>
      <c r="T185" s="89">
        <f ca="1">IFERROR(T161*T69^2*E3_Parameter!$C$18/(2*T46),0)</f>
        <v>3.1535334772518709E-5</v>
      </c>
      <c r="U185" s="89">
        <f ca="1">IFERROR(U161*U69^2*E3_Parameter!$C$18/(2*U46),0)</f>
        <v>1.0932677483908285E-5</v>
      </c>
      <c r="V185" s="89">
        <f ca="1">IFERROR(V161*V69^2*E3_Parameter!$C$18/(2*V46),0)</f>
        <v>1.026654455720235E-5</v>
      </c>
      <c r="W185" s="89">
        <f ca="1">IFERROR(W161*W69^2*E3_Parameter!$C$18/(2*W46),0)</f>
        <v>5.9459047134994091E-7</v>
      </c>
      <c r="X185" s="89">
        <f ca="1">IFERROR(X161*X69^2*E3_Parameter!$C$18/(2*X46),0)</f>
        <v>8.3688393340953463E-6</v>
      </c>
      <c r="Y185" s="89">
        <f ca="1">IFERROR(Y161*Y69^2*E3_Parameter!$C$18/(2*Y46),0)</f>
        <v>5.9459047134994091E-7</v>
      </c>
      <c r="Z185" s="89">
        <f ca="1">IFERROR(Z161*Z69^2*E3_Parameter!$C$18/(2*Z46),0)</f>
        <v>6.6267492306376367E-6</v>
      </c>
      <c r="AA185" s="89">
        <f ca="1">IFERROR(AA161*AA69^2*E3_Parameter!$C$18/(2*AA46),0)</f>
        <v>5.9459047134994091E-7</v>
      </c>
      <c r="AB185" s="89">
        <f ca="1">IFERROR(AB161*AB69^2*E3_Parameter!$C$18/(2*AB46),0)</f>
        <v>5.047244635934473E-6</v>
      </c>
      <c r="AC185" s="89">
        <f ca="1">IFERROR(AC161*AC69^2*E3_Parameter!$C$18/(2*AC46),0)</f>
        <v>5.9459047134994091E-7</v>
      </c>
      <c r="AD185" s="89">
        <f ca="1">IFERROR(AD161*AD69^2*E3_Parameter!$C$18/(2*AD46),0)</f>
        <v>3.6391312709313883E-6</v>
      </c>
      <c r="AE185" s="89">
        <f ca="1">IFERROR(AE161*AE69^2*E3_Parameter!$C$18/(2*AE46),0)</f>
        <v>5.9459047134994091E-7</v>
      </c>
      <c r="AF185" s="89">
        <f ca="1">IFERROR(AF161*AF69^2*E3_Parameter!$C$18/(2*AF46),0)</f>
        <v>2.4141266252631365E-6</v>
      </c>
      <c r="AG185" s="89">
        <f ca="1">IFERROR(AG161*AG69^2*E3_Parameter!$C$18/(2*AG46),0)</f>
        <v>5.9459047134994091E-7</v>
      </c>
      <c r="AH185" s="89">
        <f ca="1">IFERROR(AH161*AH69^2*E3_Parameter!$C$18/(2*AH46),0)</f>
        <v>1.3892359889992783E-6</v>
      </c>
      <c r="AI185" s="89">
        <f ca="1">IFERROR(AI161*AI69^2*E3_Parameter!$C$18/(2*AI46),0)</f>
        <v>5.9459047134994091E-7</v>
      </c>
      <c r="AJ185" s="89">
        <f ca="1">IFERROR(AJ161*AJ69^2*E3_Parameter!$C$18/(2*AJ46),0)</f>
        <v>5.9459047134994091E-7</v>
      </c>
      <c r="AK185" s="89">
        <f ca="1">IFERROR(AK161*AK69^2*E3_Parameter!$C$18/(2*AK46),0)</f>
        <v>0</v>
      </c>
      <c r="AL185" s="89">
        <f ca="1">IFERROR(AL161*AL69^2*E3_Parameter!$C$18/(2*AL46),0)</f>
        <v>0</v>
      </c>
      <c r="AM185" s="89">
        <f ca="1">IFERROR(AM161*AM69^2*E3_Parameter!$C$18/(2*AM46),0)</f>
        <v>0</v>
      </c>
      <c r="AN185" s="89">
        <f ca="1">IFERROR(AN161*AN69^2*E3_Parameter!$C$18/(2*AN46),0)</f>
        <v>0</v>
      </c>
      <c r="AO185" s="89">
        <f ca="1">IFERROR(AO161*AO69^2*E3_Parameter!$C$18/(2*AO46),0)</f>
        <v>0</v>
      </c>
      <c r="AP185" s="89">
        <f ca="1">IFERROR(AP161*AP69^2*E3_Parameter!$C$18/(2*AP46),0)</f>
        <v>0</v>
      </c>
      <c r="AQ185" s="89">
        <f ca="1">IFERROR(AQ161*AQ69^2*E3_Parameter!$C$18/(2*AQ46),0)</f>
        <v>0</v>
      </c>
      <c r="AR185" s="89">
        <f ca="1">IFERROR(AR161*AR69^2*E3_Parameter!$C$18/(2*AR46),0)</f>
        <v>0</v>
      </c>
      <c r="AS185" s="89">
        <f ca="1">IFERROR(AS161*AS69^2*E3_Parameter!$C$18/(2*AS46),0)</f>
        <v>0</v>
      </c>
      <c r="AT185" s="89">
        <f ca="1">IFERROR(AT161*AT69^2*E3_Parameter!$C$18/(2*AT46),0)</f>
        <v>0</v>
      </c>
      <c r="AU185" s="89">
        <f ca="1">IFERROR(AU161*AU69^2*E3_Parameter!$C$18/(2*AU46),0)</f>
        <v>0</v>
      </c>
      <c r="AV185" s="89">
        <f ca="1">IFERROR(AV161*AV69^2*E3_Parameter!$C$18/(2*AV46),0)</f>
        <v>0</v>
      </c>
      <c r="AW185" s="89">
        <f ca="1">IFERROR(AW161*AW69^2*E3_Parameter!$C$18/(2*AW46),0)</f>
        <v>0</v>
      </c>
      <c r="AX185" s="89">
        <f ca="1">IFERROR(AX161*AX69^2*E3_Parameter!$C$18/(2*AX46),0)</f>
        <v>0</v>
      </c>
      <c r="AY185" s="89">
        <f ca="1">IFERROR(AY161*AY69^2*E3_Parameter!$C$18/(2*AY46),0)</f>
        <v>0</v>
      </c>
      <c r="AZ185" s="89">
        <f ca="1">IFERROR(AZ161*AZ69^2*E3_Parameter!$C$18/(2*AZ46),0)</f>
        <v>0</v>
      </c>
      <c r="BA185" s="89">
        <f ca="1">IFERROR(BA161*BA69^2*E3_Parameter!$C$18/(2*BA46),0)</f>
        <v>0</v>
      </c>
      <c r="BB185" s="89">
        <f ca="1">IFERROR(BB161*BB69^2*E3_Parameter!$C$18/(2*BB46),0)</f>
        <v>0</v>
      </c>
      <c r="BC185" s="89">
        <f ca="1">IFERROR(BC161*BC69^2*E3_Parameter!$C$18/(2*BC46),0)</f>
        <v>0</v>
      </c>
      <c r="BD185" s="89">
        <f ca="1">IFERROR(BD161*BD69^2*E3_Parameter!$C$18/(2*BD46),0)</f>
        <v>0</v>
      </c>
      <c r="BE185" s="89">
        <f ca="1">IFERROR(BE161*BE69^2*E3_Parameter!$C$18/(2*BE46),0)</f>
        <v>0</v>
      </c>
      <c r="BF185" s="89">
        <f ca="1">IFERROR(BF161*BF69^2*E3_Parameter!$C$18/(2*BF46),0)</f>
        <v>0</v>
      </c>
      <c r="BG185" s="89">
        <f ca="1">IFERROR(BG161*BG69^2*E3_Parameter!$C$18/(2*BG46),0)</f>
        <v>0</v>
      </c>
      <c r="BH185" s="89">
        <f ca="1">IFERROR(BH161*BH69^2*E3_Parameter!$C$18/(2*BH46),0)</f>
        <v>0</v>
      </c>
      <c r="BI185" s="89">
        <f ca="1">IFERROR(BI161*BI69^2*E3_Parameter!$C$18/(2*BI46),0)</f>
        <v>0</v>
      </c>
      <c r="BJ185" s="89">
        <f ca="1">IFERROR(BJ161*BJ69^2*E3_Parameter!$C$18/(2*BJ46),0)</f>
        <v>0</v>
      </c>
      <c r="BK185" s="89">
        <f ca="1">IFERROR(BK161*BK69^2*E3_Parameter!$C$18/(2*BK46),0)</f>
        <v>0</v>
      </c>
      <c r="BL185" s="89">
        <f ca="1">IFERROR(BL161*BL69^2*E3_Parameter!$C$18/(2*BL46),0)</f>
        <v>0</v>
      </c>
      <c r="BM185" s="89">
        <f ca="1">IFERROR(BM161*BM69^2*E3_Parameter!$C$18/(2*BM46),0)</f>
        <v>0</v>
      </c>
      <c r="BN185" s="89">
        <f ca="1">IFERROR(BN161*BN69^2*E3_Parameter!$C$18/(2*BN46),0)</f>
        <v>0</v>
      </c>
      <c r="BO185" s="89">
        <f ca="1">IFERROR(BO161*BO69^2*E3_Parameter!$C$18/(2*BO46),0)</f>
        <v>0</v>
      </c>
      <c r="BP185" s="89">
        <f ca="1">IFERROR(BP161*BP69^2*E3_Parameter!$C$18/(2*BP46),0)</f>
        <v>0</v>
      </c>
      <c r="BQ185" s="89">
        <f ca="1">IFERROR(BQ161*BQ69^2*E3_Parameter!$C$18/(2*BQ46),0)</f>
        <v>0</v>
      </c>
      <c r="BR185" s="89">
        <f ca="1">IFERROR(BR161*BR69^2*E3_Parameter!$C$18/(2*BR46),0)</f>
        <v>0</v>
      </c>
      <c r="BS185" s="89">
        <f ca="1">IFERROR(BS161*BS69^2*E3_Parameter!$C$18/(2*BS46),0)</f>
        <v>0</v>
      </c>
      <c r="BT185" s="89">
        <f ca="1">IFERROR(BT161*BT69^2*E3_Parameter!$C$18/(2*BT46),0)</f>
        <v>0</v>
      </c>
      <c r="BU185" s="89">
        <f ca="1">IFERROR(BU161*BU69^2*E3_Parameter!$C$18/(2*BU46),0)</f>
        <v>0</v>
      </c>
      <c r="BV185" s="89">
        <f ca="1">IFERROR(BV161*BV69^2*E3_Parameter!$C$18/(2*BV46),0)</f>
        <v>0</v>
      </c>
      <c r="BW185" s="89">
        <f ca="1">IFERROR(BW161*BW69^2*E3_Parameter!$C$18/(2*BW46),0)</f>
        <v>0</v>
      </c>
      <c r="BX185" s="89">
        <f ca="1">IFERROR(BX161*BX69^2*E3_Parameter!$C$18/(2*BX46),0)</f>
        <v>0</v>
      </c>
      <c r="BY185" s="89">
        <f ca="1">IFERROR(BY161*BY69^2*E3_Parameter!$C$18/(2*BY46),0)</f>
        <v>0</v>
      </c>
      <c r="BZ185" s="89">
        <f ca="1">IFERROR(BZ161*BZ69^2*E3_Parameter!$C$18/(2*BZ46),0)</f>
        <v>0</v>
      </c>
      <c r="CA185" s="89">
        <f ca="1">IFERROR(CA161*CA69^2*E3_Parameter!$C$18/(2*CA46),0)</f>
        <v>0</v>
      </c>
      <c r="CB185" s="89">
        <f ca="1">IFERROR(CB161*CB69^2*E3_Parameter!$C$18/(2*CB46),0)</f>
        <v>0</v>
      </c>
      <c r="CC185" s="89">
        <f ca="1">IFERROR(CC161*CC69^2*E3_Parameter!$C$18/(2*CC46),0)</f>
        <v>0</v>
      </c>
      <c r="CD185" s="89">
        <f ca="1">IFERROR(CD161*CD69^2*E3_Parameter!$C$18/(2*CD46),0)</f>
        <v>0</v>
      </c>
      <c r="CE185" s="89">
        <f ca="1">IFERROR(CE161*CE69^2*E3_Parameter!$C$18/(2*CE46),0)</f>
        <v>0</v>
      </c>
      <c r="CF185" s="89">
        <f ca="1">IFERROR(CF161*CF69^2*E3_Parameter!$C$18/(2*CF46),0)</f>
        <v>0</v>
      </c>
      <c r="CG185" s="89">
        <f ca="1">IFERROR(CG161*CG69^2*E3_Parameter!$C$18/(2*CG46),0)</f>
        <v>0</v>
      </c>
      <c r="CH185" s="89">
        <f ca="1">IFERROR(CH161*CH69^2*E3_Parameter!$C$18/(2*CH46),0)</f>
        <v>0</v>
      </c>
      <c r="CI185" s="89">
        <f ca="1">IFERROR(CI161*CI69^2*E3_Parameter!$C$18/(2*CI46),0)</f>
        <v>0</v>
      </c>
      <c r="CJ185" s="89">
        <f ca="1">IFERROR(CJ161*CJ69^2*E3_Parameter!$C$18/(2*CJ46),0)</f>
        <v>0</v>
      </c>
      <c r="CK185" s="89">
        <f ca="1">IFERROR(CK161*CK69^2*E3_Parameter!$C$18/(2*CK46),0)</f>
        <v>0</v>
      </c>
      <c r="CL185" s="89">
        <f ca="1">IFERROR(CL161*CL69^2*E3_Parameter!$C$18/(2*CL46),0)</f>
        <v>0</v>
      </c>
      <c r="CM185" s="89">
        <f ca="1">IFERROR(CM161*CM69^2*E3_Parameter!$C$18/(2*CM46),0)</f>
        <v>0</v>
      </c>
      <c r="CN185" s="89">
        <f ca="1">IFERROR(CN161*CN69^2*E3_Parameter!$C$18/(2*CN46),0)</f>
        <v>0</v>
      </c>
      <c r="CO185" s="89">
        <f ca="1">IFERROR(CO161*CO69^2*E3_Parameter!$C$18/(2*CO46),0)</f>
        <v>0</v>
      </c>
      <c r="CP185" s="89">
        <f ca="1">IFERROR(CP161*CP69^2*E3_Parameter!$C$18/(2*CP46),0)</f>
        <v>0</v>
      </c>
      <c r="CQ185" s="89">
        <f ca="1">IFERROR(CQ161*CQ69^2*E3_Parameter!$C$18/(2*CQ46),0)</f>
        <v>0</v>
      </c>
      <c r="CR185" s="89">
        <f ca="1">IFERROR(CR161*CR69^2*E3_Parameter!$C$18/(2*CR46),0)</f>
        <v>0</v>
      </c>
      <c r="CS185" s="89">
        <f ca="1">IFERROR(CS161*CS69^2*E3_Parameter!$C$18/(2*CS46),0)</f>
        <v>0</v>
      </c>
      <c r="CT185" s="89">
        <f ca="1">IFERROR(CT161*CT69^2*E3_Parameter!$C$18/(2*CT46),0)</f>
        <v>0</v>
      </c>
      <c r="CU185" s="89">
        <f ca="1">IFERROR(CU161*CU69^2*E3_Parameter!$C$18/(2*CU46),0)</f>
        <v>0</v>
      </c>
      <c r="CV185" s="89">
        <f ca="1">IFERROR(CV161*CV69^2*E3_Parameter!$C$18/(2*CV46),0)</f>
        <v>0</v>
      </c>
      <c r="CW185" s="89">
        <f ca="1">IFERROR(CW161*CW69^2*E3_Parameter!$C$18/(2*CW46),0)</f>
        <v>0</v>
      </c>
      <c r="CX185" s="89">
        <f ca="1">IFERROR(CX161*CX69^2*E3_Parameter!$C$18/(2*CX46),0)</f>
        <v>0</v>
      </c>
      <c r="CY185" s="89">
        <f ca="1">IFERROR(CY161*CY69^2*E3_Parameter!$C$18/(2*CY46),0)</f>
        <v>0</v>
      </c>
      <c r="CZ185" s="89">
        <f ca="1">IFERROR(CZ161*CZ69^2*E3_Parameter!$C$18/(2*CZ46),0)</f>
        <v>0</v>
      </c>
      <c r="DA185" s="89">
        <f ca="1">IFERROR(DA161*DA69^2*E3_Parameter!$C$18/(2*DA46),0)</f>
        <v>0</v>
      </c>
      <c r="DB185" s="89">
        <f ca="1">IFERROR(DB161*DB69^2*E3_Parameter!$C$18/(2*DB46),0)</f>
        <v>0</v>
      </c>
      <c r="DC185" s="89">
        <f ca="1">IFERROR(DC161*DC69^2*E3_Parameter!$C$18/(2*DC46),0)</f>
        <v>0</v>
      </c>
      <c r="DD185" s="89">
        <f ca="1">IFERROR(DD161*DD69^2*E3_Parameter!$C$18/(2*DD46),0)</f>
        <v>0</v>
      </c>
      <c r="DE185" s="89">
        <f ca="1">IFERROR(DE161*DE69^2*E3_Parameter!$C$18/(2*DE46),0)</f>
        <v>0</v>
      </c>
      <c r="DF185" s="89">
        <f ca="1">IFERROR(DF161*DF69^2*E3_Parameter!$C$18/(2*DF46),0)</f>
        <v>0</v>
      </c>
      <c r="DG185" s="89">
        <f ca="1">IFERROR(DG161*DG69^2*E3_Parameter!$C$18/(2*DG46),0)</f>
        <v>0</v>
      </c>
      <c r="DH185" s="89">
        <f ca="1">IFERROR(DH161*DH69^2*E3_Parameter!$C$18/(2*DH46),0)</f>
        <v>0</v>
      </c>
      <c r="DI185" s="89">
        <f ca="1">IFERROR(DI161*DI69^2*E3_Parameter!$C$18/(2*DI46),0)</f>
        <v>0</v>
      </c>
      <c r="DJ185" s="89">
        <f ca="1">IFERROR(DJ161*DJ69^2*E3_Parameter!$C$18/(2*DJ46),0)</f>
        <v>0</v>
      </c>
      <c r="DK185" s="89">
        <f ca="1">IFERROR(DK161*DK69^2*E3_Parameter!$C$18/(2*DK46),0)</f>
        <v>0</v>
      </c>
      <c r="DL185" s="89">
        <f ca="1">IFERROR(DL161*DL69^2*E3_Parameter!$C$18/(2*DL46),0)</f>
        <v>0</v>
      </c>
      <c r="DM185" s="89">
        <f ca="1">IFERROR(DM161*DM69^2*E3_Parameter!$C$18/(2*DM46),0)</f>
        <v>0</v>
      </c>
      <c r="DN185" s="89">
        <f ca="1">IFERROR(DN161*DN69^2*E3_Parameter!$C$18/(2*DN46),0)</f>
        <v>0</v>
      </c>
      <c r="DO185" s="89">
        <f ca="1">IFERROR(DO161*DO69^2*E3_Parameter!$C$18/(2*DO46),0)</f>
        <v>0</v>
      </c>
      <c r="DP185" s="89">
        <f ca="1">IFERROR(DP161*DP69^2*E3_Parameter!$C$18/(2*DP46),0)</f>
        <v>0</v>
      </c>
      <c r="DQ185" s="89">
        <f ca="1">IFERROR(DQ161*DQ69^2*E3_Parameter!$C$18/(2*DQ46),0)</f>
        <v>0</v>
      </c>
      <c r="DR185" s="89">
        <f ca="1">IFERROR(DR161*DR69^2*E3_Parameter!$C$18/(2*DR46),0)</f>
        <v>0</v>
      </c>
      <c r="DS185" s="89">
        <f ca="1">IFERROR(DS161*DS69^2*E3_Parameter!$C$18/(2*DS46),0)</f>
        <v>0</v>
      </c>
      <c r="DT185" s="89">
        <f ca="1">IFERROR(DT161*DT69^2*E3_Parameter!$C$18/(2*DT46),0)</f>
        <v>0</v>
      </c>
      <c r="DU185" s="89">
        <f ca="1">IFERROR(DU161*DU69^2*E3_Parameter!$C$18/(2*DU46),0)</f>
        <v>0</v>
      </c>
      <c r="DV185" s="89">
        <f ca="1">IFERROR(DV161*DV69^2*E3_Parameter!$C$18/(2*DV46),0)</f>
        <v>0</v>
      </c>
      <c r="DW185" s="89">
        <f ca="1">IFERROR(DW161*DW69^2*E3_Parameter!$C$18/(2*DW46),0)</f>
        <v>0</v>
      </c>
      <c r="DX185" s="89">
        <f ca="1">IFERROR(DX161*DX69^2*E3_Parameter!$C$18/(2*DX46),0)</f>
        <v>0</v>
      </c>
      <c r="DY185" s="89">
        <f ca="1">IFERROR(DY161*DY69^2*E3_Parameter!$C$18/(2*DY46),0)</f>
        <v>0</v>
      </c>
      <c r="DZ185" s="89">
        <f ca="1">IFERROR(DZ161*DZ69^2*E3_Parameter!$C$18/(2*DZ46),0)</f>
        <v>0</v>
      </c>
      <c r="EA185" s="89">
        <f ca="1">IFERROR(EA161*EA69^2*E3_Parameter!$C$18/(2*EA46),0)</f>
        <v>0</v>
      </c>
      <c r="EB185" s="89">
        <f ca="1">IFERROR(EB161*EB69^2*E3_Parameter!$C$18/(2*EB46),0)</f>
        <v>0</v>
      </c>
      <c r="EC185" s="89">
        <f ca="1">IFERROR(EC161*EC69^2*E3_Parameter!$C$18/(2*EC46),0)</f>
        <v>0</v>
      </c>
      <c r="ED185" s="89">
        <f ca="1">IFERROR(ED161*ED69^2*E3_Parameter!$C$18/(2*ED46),0)</f>
        <v>0</v>
      </c>
      <c r="EE185" s="89">
        <f ca="1">IFERROR(EE161*EE69^2*E3_Parameter!$C$18/(2*EE46),0)</f>
        <v>0</v>
      </c>
      <c r="EF185" s="89">
        <f ca="1">IFERROR(EF161*EF69^2*E3_Parameter!$C$18/(2*EF46),0)</f>
        <v>0</v>
      </c>
      <c r="EG185" s="89">
        <f ca="1">IFERROR(EG161*EG69^2*E3_Parameter!$C$18/(2*EG46),0)</f>
        <v>0</v>
      </c>
      <c r="EH185" s="89">
        <f ca="1">IFERROR(EH161*EH69^2*E3_Parameter!$C$18/(2*EH46),0)</f>
        <v>0</v>
      </c>
      <c r="EI185" s="89">
        <f ca="1">IFERROR(EI161*EI69^2*E3_Parameter!$C$18/(2*EI46),0)</f>
        <v>0</v>
      </c>
      <c r="EJ185" s="89">
        <f ca="1">IFERROR(EJ161*EJ69^2*E3_Parameter!$C$18/(2*EJ46),0)</f>
        <v>0</v>
      </c>
      <c r="EK185" s="89">
        <f ca="1">IFERROR(EK161*EK69^2*E3_Parameter!$C$18/(2*EK46),0)</f>
        <v>0</v>
      </c>
      <c r="EL185" s="89">
        <f ca="1">IFERROR(EL161*EL69^2*E3_Parameter!$C$18/(2*EL46),0)</f>
        <v>0</v>
      </c>
      <c r="EM185" s="89">
        <f ca="1">IFERROR(EM161*EM69^2*E3_Parameter!$C$18/(2*EM46),0)</f>
        <v>0</v>
      </c>
      <c r="EN185" s="89">
        <f ca="1">IFERROR(EN161*EN69^2*E3_Parameter!$C$18/(2*EN46),0)</f>
        <v>0</v>
      </c>
      <c r="EO185" s="89">
        <f ca="1">IFERROR(EO161*EO69^2*E3_Parameter!$C$18/(2*EO46),0)</f>
        <v>0</v>
      </c>
      <c r="EP185" s="89">
        <f ca="1">IFERROR(EP161*EP69^2*E3_Parameter!$C$18/(2*EP46),0)</f>
        <v>0</v>
      </c>
      <c r="EQ185" s="89">
        <f ca="1">IFERROR(EQ161*EQ69^2*E3_Parameter!$C$18/(2*EQ46),0)</f>
        <v>0</v>
      </c>
      <c r="ER185" s="89">
        <f ca="1">IFERROR(ER161*ER69^2*E3_Parameter!$C$18/(2*ER46),0)</f>
        <v>0</v>
      </c>
      <c r="ES185" s="89">
        <f ca="1">IFERROR(ES161*ES69^2*E3_Parameter!$C$18/(2*ES46),0)</f>
        <v>0</v>
      </c>
      <c r="ET185" s="89">
        <f ca="1">IFERROR(ET161*ET69^2*E3_Parameter!$C$18/(2*ET46),0)</f>
        <v>0</v>
      </c>
      <c r="EU185" s="89">
        <f ca="1">IFERROR(EU161*EU69^2*E3_Parameter!$C$18/(2*EU46),0)</f>
        <v>0</v>
      </c>
      <c r="EV185" s="89">
        <f ca="1">IFERROR(EV161*EV69^2*E3_Parameter!$C$18/(2*EV46),0)</f>
        <v>0</v>
      </c>
      <c r="EW185" s="89">
        <f ca="1">IFERROR(EW161*EW69^2*E3_Parameter!$C$18/(2*EW46),0)</f>
        <v>0</v>
      </c>
      <c r="EX185" s="89">
        <f ca="1">IFERROR(EX161*EX69^2*E3_Parameter!$C$18/(2*EX46),0)</f>
        <v>0</v>
      </c>
      <c r="EY185" s="89">
        <f ca="1">IFERROR(EY161*EY69^2*E3_Parameter!$C$18/(2*EY46),0)</f>
        <v>0</v>
      </c>
      <c r="EZ185" s="89">
        <f ca="1">IFERROR(EZ161*EZ69^2*E3_Parameter!$C$18/(2*EZ46),0)</f>
        <v>0</v>
      </c>
      <c r="FA185" s="89">
        <f ca="1">IFERROR(FA161*FA69^2*E3_Parameter!$C$18/(2*FA46),0)</f>
        <v>0</v>
      </c>
      <c r="FB185" s="89">
        <f ca="1">IFERROR(FB161*FB69^2*E3_Parameter!$C$18/(2*FB46),0)</f>
        <v>0</v>
      </c>
      <c r="FC185" s="89">
        <f ca="1">IFERROR(FC161*FC69^2*E3_Parameter!$C$18/(2*FC46),0)</f>
        <v>0</v>
      </c>
      <c r="FD185" s="89">
        <f ca="1">IFERROR(FD161*FD69^2*E3_Parameter!$C$18/(2*FD46),0)</f>
        <v>0</v>
      </c>
      <c r="FE185" s="89">
        <f ca="1">IFERROR(FE161*FE69^2*E3_Parameter!$C$18/(2*FE46),0)</f>
        <v>0</v>
      </c>
      <c r="FF185" s="89">
        <f ca="1">IFERROR(FF161*FF69^2*E3_Parameter!$C$18/(2*FF46),0)</f>
        <v>0</v>
      </c>
      <c r="FG185" s="89">
        <f ca="1">IFERROR(FG161*FG69^2*E3_Parameter!$C$18/(2*FG46),0)</f>
        <v>0</v>
      </c>
      <c r="FH185" s="89">
        <f ca="1">IFERROR(FH161*FH69^2*E3_Parameter!$C$18/(2*FH46),0)</f>
        <v>0</v>
      </c>
      <c r="FI185" s="89">
        <f ca="1">IFERROR(FI161*FI69^2*E3_Parameter!$C$18/(2*FI46),0)</f>
        <v>0</v>
      </c>
      <c r="FJ185" s="89">
        <f ca="1">IFERROR(FJ161*FJ69^2*E3_Parameter!$C$18/(2*FJ46),0)</f>
        <v>0</v>
      </c>
      <c r="FK185" s="89">
        <f ca="1">IFERROR(FK161*FK69^2*E3_Parameter!$C$18/(2*FK46),0)</f>
        <v>0</v>
      </c>
      <c r="FL185" s="89">
        <f ca="1">IFERROR(FL161*FL69^2*E3_Parameter!$C$18/(2*FL46),0)</f>
        <v>0</v>
      </c>
      <c r="FM185" s="89">
        <f ca="1">IFERROR(FM161*FM69^2*E3_Parameter!$C$18/(2*FM46),0)</f>
        <v>0</v>
      </c>
      <c r="FN185" s="89">
        <f ca="1">IFERROR(FN161*FN69^2*E3_Parameter!$C$18/(2*FN46),0)</f>
        <v>0</v>
      </c>
      <c r="FO185" s="89">
        <f ca="1">IFERROR(FO161*FO69^2*E3_Parameter!$C$18/(2*FO46),0)</f>
        <v>0</v>
      </c>
      <c r="FP185" s="89">
        <f ca="1">IFERROR(FP161*FP69^2*E3_Parameter!$C$18/(2*FP46),0)</f>
        <v>0</v>
      </c>
      <c r="FQ185" s="89">
        <f ca="1">IFERROR(FQ161*FQ69^2*E3_Parameter!$C$18/(2*FQ46),0)</f>
        <v>0</v>
      </c>
      <c r="FR185" s="89">
        <f ca="1">IFERROR(FR161*FR69^2*E3_Parameter!$C$18/(2*FR46),0)</f>
        <v>0</v>
      </c>
      <c r="FS185" s="89">
        <f ca="1">IFERROR(FS161*FS69^2*E3_Parameter!$C$18/(2*FS46),0)</f>
        <v>0</v>
      </c>
      <c r="FT185" s="89">
        <f ca="1">IFERROR(FT161*FT69^2*E3_Parameter!$C$18/(2*FT46),0)</f>
        <v>0</v>
      </c>
      <c r="FU185" s="89">
        <f ca="1">IFERROR(FU161*FU69^2*E3_Parameter!$C$18/(2*FU46),0)</f>
        <v>0</v>
      </c>
      <c r="FV185" s="89">
        <f ca="1">IFERROR(FV161*FV69^2*E3_Parameter!$C$18/(2*FV46),0)</f>
        <v>0</v>
      </c>
      <c r="FW185" s="89">
        <f ca="1">IFERROR(FW161*FW69^2*E3_Parameter!$C$18/(2*FW46),0)</f>
        <v>0</v>
      </c>
      <c r="FX185" s="89">
        <f ca="1">IFERROR(FX161*FX69^2*E3_Parameter!$C$18/(2*FX46),0)</f>
        <v>0</v>
      </c>
      <c r="FY185" s="89">
        <f ca="1">IFERROR(FY161*FY69^2*E3_Parameter!$C$18/(2*FY46),0)</f>
        <v>0</v>
      </c>
      <c r="FZ185" s="89">
        <f ca="1">IFERROR(FZ161*FZ69^2*E3_Parameter!$C$18/(2*FZ46),0)</f>
        <v>0</v>
      </c>
      <c r="GA185" s="89">
        <f ca="1">IFERROR(GA161*GA69^2*E3_Parameter!$C$18/(2*GA46),0)</f>
        <v>0</v>
      </c>
      <c r="GB185" s="89">
        <f ca="1">IFERROR(GB161*GB69^2*E3_Parameter!$C$18/(2*GB46),0)</f>
        <v>0</v>
      </c>
      <c r="GC185" s="89">
        <f ca="1">IFERROR(GC161*GC69^2*E3_Parameter!$C$18/(2*GC46),0)</f>
        <v>0</v>
      </c>
      <c r="GD185" s="89">
        <f ca="1">IFERROR(GD161*GD69^2*E3_Parameter!$C$18/(2*GD46),0)</f>
        <v>0</v>
      </c>
      <c r="GE185" s="89">
        <f ca="1">IFERROR(GE161*GE69^2*E3_Parameter!$C$18/(2*GE46),0)</f>
        <v>0</v>
      </c>
      <c r="GF185" s="89">
        <f ca="1">IFERROR(GF161*GF69^2*E3_Parameter!$C$18/(2*GF46),0)</f>
        <v>0</v>
      </c>
      <c r="GG185" s="89">
        <f ca="1">IFERROR(GG161*GG69^2*E3_Parameter!$C$18/(2*GG46),0)</f>
        <v>0</v>
      </c>
      <c r="GH185" s="89">
        <f ca="1">IFERROR(GH161*GH69^2*E3_Parameter!$C$18/(2*GH46),0)</f>
        <v>0</v>
      </c>
      <c r="GI185" s="89">
        <f ca="1">IFERROR(GI161*GI69^2*E3_Parameter!$C$18/(2*GI46),0)</f>
        <v>0</v>
      </c>
      <c r="GJ185" s="89">
        <f ca="1">IFERROR(GJ161*GJ69^2*E3_Parameter!$C$18/(2*GJ46),0)</f>
        <v>0</v>
      </c>
      <c r="GK185" s="89">
        <f ca="1">IFERROR(GK161*GK69^2*E3_Parameter!$C$18/(2*GK46),0)</f>
        <v>0</v>
      </c>
      <c r="GL185" s="89">
        <f ca="1">IFERROR(GL161*GL69^2*E3_Parameter!$C$18/(2*GL46),0)</f>
        <v>0</v>
      </c>
      <c r="GM185" s="89">
        <f ca="1">IFERROR(GM161*GM69^2*E3_Parameter!$C$18/(2*GM46),0)</f>
        <v>0</v>
      </c>
      <c r="GN185" s="89">
        <f ca="1">IFERROR(GN161*GN69^2*E3_Parameter!$C$18/(2*GN46),0)</f>
        <v>0</v>
      </c>
      <c r="GO185" s="89">
        <f ca="1">IFERROR(GO161*GO69^2*E3_Parameter!$C$18/(2*GO46),0)</f>
        <v>0</v>
      </c>
      <c r="GP185" s="89">
        <f ca="1">IFERROR(GP161*GP69^2*E3_Parameter!$C$18/(2*GP46),0)</f>
        <v>0</v>
      </c>
      <c r="GQ185" s="89">
        <f ca="1">IFERROR(GQ161*GQ69^2*E3_Parameter!$C$18/(2*GQ46),0)</f>
        <v>0</v>
      </c>
      <c r="GR185" s="89">
        <f ca="1">IFERROR(GR161*GR69^2*E3_Parameter!$C$18/(2*GR46),0)</f>
        <v>0</v>
      </c>
      <c r="GS185" s="89">
        <f ca="1">IFERROR(GS161*GS69^2*E3_Parameter!$C$18/(2*GS46),0)</f>
        <v>0</v>
      </c>
      <c r="GT185" s="89">
        <f ca="1">IFERROR(GT161*GT69^2*E3_Parameter!$C$18/(2*GT46),0)</f>
        <v>0</v>
      </c>
      <c r="GU185" s="89">
        <f ca="1">IFERROR(GU161*GU69^2*E3_Parameter!$C$18/(2*GU46),0)</f>
        <v>0</v>
      </c>
      <c r="GV185" s="89">
        <f ca="1">IFERROR(GV161*GV69^2*E3_Parameter!$C$18/(2*GV46),0)</f>
        <v>0</v>
      </c>
      <c r="GW185" s="89">
        <f ca="1">IFERROR(GW161*GW69^2*E3_Parameter!$C$18/(2*GW46),0)</f>
        <v>0</v>
      </c>
      <c r="GX185" s="89">
        <f ca="1">IFERROR(GX161*GX69^2*E3_Parameter!$C$18/(2*GX46),0)</f>
        <v>0</v>
      </c>
      <c r="GY185" s="89">
        <f ca="1">IFERROR(GY161*GY69^2*E3_Parameter!$C$18/(2*GY46),0)</f>
        <v>0</v>
      </c>
      <c r="GZ185" s="89">
        <f ca="1">IFERROR(GZ161*GZ69^2*E3_Parameter!$C$18/(2*GZ46),0)</f>
        <v>0</v>
      </c>
      <c r="HA185" s="89">
        <f ca="1">IFERROR(HA161*HA69^2*E3_Parameter!$C$18/(2*HA46),0)</f>
        <v>0</v>
      </c>
      <c r="HB185" s="89">
        <f ca="1">IFERROR(HB161*HB69^2*E3_Parameter!$C$18/(2*HB46),0)</f>
        <v>0</v>
      </c>
      <c r="HC185" s="89">
        <f ca="1">IFERROR(HC161*HC69^2*E3_Parameter!$C$18/(2*HC46),0)</f>
        <v>0</v>
      </c>
      <c r="HD185" s="89">
        <f ca="1">IFERROR(HD161*HD69^2*E3_Parameter!$C$18/(2*HD46),0)</f>
        <v>0</v>
      </c>
      <c r="HE185" s="89">
        <f ca="1">IFERROR(HE161*HE69^2*E3_Parameter!$C$18/(2*HE46),0)</f>
        <v>0</v>
      </c>
      <c r="HF185" s="89">
        <f ca="1">IFERROR(HF161*HF69^2*E3_Parameter!$C$18/(2*HF46),0)</f>
        <v>0</v>
      </c>
      <c r="HG185" s="89">
        <f ca="1">IFERROR(HG161*HG69^2*E3_Parameter!$C$18/(2*HG46),0)</f>
        <v>0</v>
      </c>
      <c r="HH185" s="89">
        <f ca="1">IFERROR(HH161*HH69^2*E3_Parameter!$C$18/(2*HH46),0)</f>
        <v>0</v>
      </c>
      <c r="HI185" s="89">
        <f ca="1">IFERROR(HI161*HI69^2*E3_Parameter!$C$18/(2*HI46),0)</f>
        <v>0</v>
      </c>
      <c r="HJ185" s="89">
        <f ca="1">IFERROR(HJ161*HJ69^2*E3_Parameter!$C$18/(2*HJ46),0)</f>
        <v>0</v>
      </c>
      <c r="HK185" s="89">
        <f ca="1">IFERROR(HK161*HK69^2*E3_Parameter!$C$18/(2*HK46),0)</f>
        <v>0</v>
      </c>
      <c r="HL185" s="89">
        <f ca="1">IFERROR(HL161*HL69^2*E3_Parameter!$C$18/(2*HL46),0)</f>
        <v>0</v>
      </c>
      <c r="HM185" s="89">
        <f ca="1">IFERROR(HM161*HM69^2*E3_Parameter!$C$18/(2*HM46),0)</f>
        <v>0</v>
      </c>
      <c r="HN185" s="89">
        <f ca="1">IFERROR(HN161*HN69^2*E3_Parameter!$C$18/(2*HN46),0)</f>
        <v>0</v>
      </c>
      <c r="HO185" s="89">
        <f ca="1">IFERROR(HO161*HO69^2*E3_Parameter!$C$18/(2*HO46),0)</f>
        <v>0</v>
      </c>
      <c r="HP185" s="89">
        <f ca="1">IFERROR(HP161*HP69^2*E3_Parameter!$C$18/(2*HP46),0)</f>
        <v>0</v>
      </c>
      <c r="HQ185" s="89">
        <f ca="1">IFERROR(HQ161*HQ69^2*E3_Parameter!$C$18/(2*HQ46),0)</f>
        <v>0</v>
      </c>
      <c r="HR185" s="89">
        <f ca="1">IFERROR(HR161*HR69^2*E3_Parameter!$C$18/(2*HR46),0)</f>
        <v>0</v>
      </c>
      <c r="HS185" s="89">
        <f ca="1">IFERROR(HS161*HS69^2*E3_Parameter!$C$18/(2*HS46),0)</f>
        <v>0</v>
      </c>
      <c r="HT185" s="89">
        <f ca="1">IFERROR(HT161*HT69^2*E3_Parameter!$C$18/(2*HT46),0)</f>
        <v>0</v>
      </c>
      <c r="HU185" s="89">
        <f ca="1">IFERROR(HU161*HU69^2*E3_Parameter!$C$18/(2*HU46),0)</f>
        <v>0</v>
      </c>
      <c r="HV185" s="89">
        <f ca="1">IFERROR(HV161*HV69^2*E3_Parameter!$C$18/(2*HV46),0)</f>
        <v>0</v>
      </c>
      <c r="HW185" s="89">
        <f ca="1">IFERROR(HW161*HW69^2*E3_Parameter!$C$18/(2*HW46),0)</f>
        <v>0</v>
      </c>
      <c r="HX185" s="89">
        <f ca="1">IFERROR(HX161*HX69^2*E3_Parameter!$C$18/(2*HX46),0)</f>
        <v>0</v>
      </c>
      <c r="HY185" s="89">
        <f ca="1">IFERROR(HY161*HY69^2*E3_Parameter!$C$18/(2*HY46),0)</f>
        <v>0</v>
      </c>
      <c r="HZ185" s="89">
        <f ca="1">IFERROR(HZ161*HZ69^2*E3_Parameter!$C$18/(2*HZ46),0)</f>
        <v>0</v>
      </c>
      <c r="IA185" s="89">
        <f ca="1">IFERROR(IA161*IA69^2*E3_Parameter!$C$18/(2*IA46),0)</f>
        <v>0</v>
      </c>
      <c r="IB185" s="89">
        <f ca="1">IFERROR(IB161*IB69^2*E3_Parameter!$C$18/(2*IB46),0)</f>
        <v>0</v>
      </c>
      <c r="IC185" s="89">
        <f ca="1">IFERROR(IC161*IC69^2*E3_Parameter!$C$18/(2*IC46),0)</f>
        <v>0</v>
      </c>
      <c r="ID185" s="89">
        <f ca="1">IFERROR(ID161*ID69^2*E3_Parameter!$C$18/(2*ID46),0)</f>
        <v>0</v>
      </c>
      <c r="IE185" s="89">
        <f ca="1">IFERROR(IE161*IE69^2*E3_Parameter!$C$18/(2*IE46),0)</f>
        <v>0</v>
      </c>
      <c r="IF185" s="89">
        <f ca="1">IFERROR(IF161*IF69^2*E3_Parameter!$C$18/(2*IF46),0)</f>
        <v>0</v>
      </c>
      <c r="IG185" s="89">
        <f ca="1">IFERROR(IG161*IG69^2*E3_Parameter!$C$18/(2*IG46),0)</f>
        <v>0</v>
      </c>
      <c r="IH185" s="89">
        <f ca="1">IFERROR(IH161*IH69^2*E3_Parameter!$C$18/(2*IH46),0)</f>
        <v>0</v>
      </c>
      <c r="II185" s="89">
        <f ca="1">IFERROR(II161*II69^2*E3_Parameter!$C$18/(2*II46),0)</f>
        <v>0</v>
      </c>
      <c r="IJ185" s="89">
        <f ca="1">IFERROR(IJ161*IJ69^2*E3_Parameter!$C$18/(2*IJ46),0)</f>
        <v>0</v>
      </c>
      <c r="IK185" s="89">
        <f ca="1">IFERROR(IK161*IK69^2*E3_Parameter!$C$18/(2*IK46),0)</f>
        <v>0</v>
      </c>
      <c r="IL185" s="89">
        <f ca="1">IFERROR(IL161*IL69^2*E3_Parameter!$C$18/(2*IL46),0)</f>
        <v>0</v>
      </c>
      <c r="IM185" s="89">
        <f ca="1">IFERROR(IM161*IM69^2*E3_Parameter!$C$18/(2*IM46),0)</f>
        <v>0</v>
      </c>
      <c r="IN185" s="89">
        <f ca="1">IFERROR(IN161*IN69^2*E3_Parameter!$C$18/(2*IN46),0)</f>
        <v>0</v>
      </c>
      <c r="IO185" s="89">
        <f ca="1">IFERROR(IO161*IO69^2*E3_Parameter!$C$18/(2*IO46),0)</f>
        <v>0</v>
      </c>
      <c r="IP185" s="89">
        <f ca="1">IFERROR(IP161*IP69^2*E3_Parameter!$C$18/(2*IP46),0)</f>
        <v>0</v>
      </c>
      <c r="IQ185" s="89">
        <f ca="1">IFERROR(IQ161*IQ69^2*E3_Parameter!$C$18/(2*IQ46),0)</f>
        <v>0</v>
      </c>
      <c r="IR185" s="89">
        <f ca="1">IFERROR(IR161*IR69^2*E3_Parameter!$C$18/(2*IR46),0)</f>
        <v>0</v>
      </c>
      <c r="IS185" s="89">
        <f ca="1">IFERROR(IS161*IS69^2*E3_Parameter!$C$18/(2*IS46),0)</f>
        <v>0</v>
      </c>
      <c r="IT185" s="89">
        <f ca="1">IFERROR(IT161*IT69^2*E3_Parameter!$C$18/(2*IT46),0)</f>
        <v>0</v>
      </c>
      <c r="IU185" s="89">
        <f ca="1">IFERROR(IU161*IU69^2*E3_Parameter!$C$18/(2*IU46),0)</f>
        <v>0</v>
      </c>
      <c r="IV185" s="89">
        <f ca="1">IFERROR(IV161*IV69^2*E3_Parameter!$C$18/(2*IV46),0)</f>
        <v>0</v>
      </c>
      <c r="IW185" s="89">
        <f ca="1">IFERROR(IW161*IW69^2*E3_Parameter!$C$18/(2*IW46),0)</f>
        <v>0</v>
      </c>
      <c r="IX185" s="89">
        <f ca="1">IFERROR(IX161*IX69^2*E3_Parameter!$C$18/(2*IX46),0)</f>
        <v>0</v>
      </c>
      <c r="IY185" s="89">
        <f ca="1">IFERROR(IY161*IY69^2*E3_Parameter!$C$18/(2*IY46),0)</f>
        <v>0</v>
      </c>
      <c r="IZ185" s="89">
        <f ca="1">IFERROR(IZ161*IZ69^2*E3_Parameter!$C$18/(2*IZ46),0)</f>
        <v>0</v>
      </c>
      <c r="JA185" s="89">
        <f ca="1">IFERROR(JA161*JA69^2*E3_Parameter!$C$18/(2*JA46),0)</f>
        <v>0</v>
      </c>
      <c r="JB185" s="89">
        <f ca="1">IFERROR(JB161*JB69^2*E3_Parameter!$C$18/(2*JB46),0)</f>
        <v>0</v>
      </c>
      <c r="JC185" s="89">
        <f ca="1">IFERROR(JC161*JC69^2*E3_Parameter!$C$18/(2*JC46),0)</f>
        <v>0</v>
      </c>
      <c r="JD185" s="89">
        <f ca="1">IFERROR(JD161*JD69^2*E3_Parameter!$C$18/(2*JD46),0)</f>
        <v>0</v>
      </c>
      <c r="JE185" s="89">
        <f ca="1">IFERROR(JE161*JE69^2*E3_Parameter!$C$18/(2*JE46),0)</f>
        <v>0</v>
      </c>
      <c r="JF185" s="89">
        <f ca="1">IFERROR(JF161*JF69^2*E3_Parameter!$C$18/(2*JF46),0)</f>
        <v>0</v>
      </c>
      <c r="JG185" s="89">
        <f ca="1">IFERROR(JG161*JG69^2*E3_Parameter!$C$18/(2*JG46),0)</f>
        <v>0</v>
      </c>
      <c r="JH185" s="89">
        <f ca="1">IFERROR(JH161*JH69^2*E3_Parameter!$C$18/(2*JH46),0)</f>
        <v>0</v>
      </c>
      <c r="JI185" s="89">
        <f ca="1">IFERROR(JI161*JI69^2*E3_Parameter!$C$18/(2*JI46),0)</f>
        <v>0</v>
      </c>
      <c r="JJ185" s="89">
        <f ca="1">IFERROR(JJ161*JJ69^2*E3_Parameter!$C$18/(2*JJ46),0)</f>
        <v>0</v>
      </c>
      <c r="JK185" s="89">
        <f ca="1">IFERROR(JK161*JK69^2*E3_Parameter!$C$18/(2*JK46),0)</f>
        <v>0</v>
      </c>
      <c r="JL185" s="89">
        <f ca="1">IFERROR(JL161*JL69^2*E3_Parameter!$C$18/(2*JL46),0)</f>
        <v>0</v>
      </c>
      <c r="JM185" s="89">
        <f ca="1">IFERROR(JM161*JM69^2*E3_Parameter!$C$18/(2*JM46),0)</f>
        <v>0</v>
      </c>
      <c r="JN185" s="89">
        <f ca="1">IFERROR(JN161*JN69^2*E3_Parameter!$C$18/(2*JN46),0)</f>
        <v>0</v>
      </c>
      <c r="JO185" s="89">
        <f ca="1">IFERROR(JO161*JO69^2*E3_Parameter!$C$18/(2*JO46),0)</f>
        <v>0</v>
      </c>
      <c r="JP185" s="89">
        <f ca="1">IFERROR(JP161*JP69^2*E3_Parameter!$C$18/(2*JP46),0)</f>
        <v>0</v>
      </c>
      <c r="JQ185" s="89">
        <f ca="1">IFERROR(JQ161*JQ69^2*E3_Parameter!$C$18/(2*JQ46),0)</f>
        <v>0</v>
      </c>
      <c r="JR185" s="89">
        <f ca="1">IFERROR(JR161*JR69^2*E3_Parameter!$C$18/(2*JR46),0)</f>
        <v>0</v>
      </c>
      <c r="JS185" s="89">
        <f ca="1">IFERROR(JS161*JS69^2*E3_Parameter!$C$18/(2*JS46),0)</f>
        <v>0</v>
      </c>
      <c r="JT185" s="89">
        <f ca="1">IFERROR(JT161*JT69^2*E3_Parameter!$C$18/(2*JT46),0)</f>
        <v>0</v>
      </c>
      <c r="JU185" s="89">
        <f ca="1">IFERROR(JU161*JU69^2*E3_Parameter!$C$18/(2*JU46),0)</f>
        <v>0</v>
      </c>
      <c r="JV185" s="89">
        <f ca="1">IFERROR(JV161*JV69^2*E3_Parameter!$C$18/(2*JV46),0)</f>
        <v>0</v>
      </c>
      <c r="JW185" s="89">
        <f ca="1">IFERROR(JW161*JW69^2*E3_Parameter!$C$18/(2*JW46),0)</f>
        <v>0</v>
      </c>
      <c r="JX185" s="89">
        <f ca="1">IFERROR(JX161*JX69^2*E3_Parameter!$C$18/(2*JX46),0)</f>
        <v>0</v>
      </c>
      <c r="JY185" s="89">
        <f ca="1">IFERROR(JY161*JY69^2*E3_Parameter!$C$18/(2*JY46),0)</f>
        <v>0</v>
      </c>
      <c r="JZ185" s="89">
        <f ca="1">IFERROR(JZ161*JZ69^2*E3_Parameter!$C$18/(2*JZ46),0)</f>
        <v>0</v>
      </c>
      <c r="KA185" s="89">
        <f ca="1">IFERROR(KA161*KA69^2*E3_Parameter!$C$18/(2*KA46),0)</f>
        <v>0</v>
      </c>
      <c r="KB185" s="89">
        <f ca="1">IFERROR(KB161*KB69^2*E3_Parameter!$C$18/(2*KB46),0)</f>
        <v>0</v>
      </c>
      <c r="KC185" s="89">
        <f ca="1">IFERROR(KC161*KC69^2*E3_Parameter!$C$18/(2*KC46),0)</f>
        <v>0</v>
      </c>
      <c r="KD185" s="89">
        <f ca="1">IFERROR(KD161*KD69^2*E3_Parameter!$C$18/(2*KD46),0)</f>
        <v>0</v>
      </c>
      <c r="KE185" s="89">
        <f ca="1">IFERROR(KE161*KE69^2*E3_Parameter!$C$18/(2*KE46),0)</f>
        <v>0</v>
      </c>
      <c r="KF185" s="89">
        <f ca="1">IFERROR(KF161*KF69^2*E3_Parameter!$C$18/(2*KF46),0)</f>
        <v>0</v>
      </c>
      <c r="KG185" s="89">
        <f ca="1">IFERROR(KG161*KG69^2*E3_Parameter!$C$18/(2*KG46),0)</f>
        <v>0</v>
      </c>
      <c r="KH185" s="89">
        <f ca="1">IFERROR(KH161*KH69^2*E3_Parameter!$C$18/(2*KH46),0)</f>
        <v>0</v>
      </c>
      <c r="KI185" s="89">
        <f ca="1">IFERROR(KI161*KI69^2*E3_Parameter!$C$18/(2*KI46),0)</f>
        <v>0</v>
      </c>
      <c r="KJ185" s="89">
        <f ca="1">IFERROR(KJ161*KJ69^2*E3_Parameter!$C$18/(2*KJ46),0)</f>
        <v>0</v>
      </c>
      <c r="KK185" s="89">
        <f ca="1">IFERROR(KK161*KK69^2*E3_Parameter!$C$18/(2*KK46),0)</f>
        <v>0</v>
      </c>
      <c r="KL185" s="89">
        <f ca="1">IFERROR(KL161*KL69^2*E3_Parameter!$C$18/(2*KL46),0)</f>
        <v>0</v>
      </c>
      <c r="KM185" s="89">
        <f ca="1">IFERROR(KM161*KM69^2*E3_Parameter!$C$18/(2*KM46),0)</f>
        <v>0</v>
      </c>
      <c r="KN185" s="89">
        <f ca="1">IFERROR(KN161*KN69^2*E3_Parameter!$C$18/(2*KN46),0)</f>
        <v>0</v>
      </c>
      <c r="KO185" s="89">
        <f ca="1">IFERROR(KO161*KO69^2*E3_Parameter!$C$18/(2*KO46),0)</f>
        <v>0</v>
      </c>
      <c r="KP185" s="89">
        <f ca="1">IFERROR(KP161*KP69^2*E3_Parameter!$C$18/(2*KP46),0)</f>
        <v>0</v>
      </c>
      <c r="KQ185" s="89">
        <f ca="1">IFERROR(KQ161*KQ69^2*E3_Parameter!$C$18/(2*KQ46),0)</f>
        <v>0</v>
      </c>
      <c r="KR185" s="89">
        <f ca="1">IFERROR(KR161*KR69^2*E3_Parameter!$C$18/(2*KR46),0)</f>
        <v>0</v>
      </c>
      <c r="KS185" s="89">
        <f ca="1">IFERROR(KS161*KS69^2*E3_Parameter!$C$18/(2*KS46),0)</f>
        <v>0</v>
      </c>
      <c r="KT185" s="89">
        <f ca="1">IFERROR(KT161*KT69^2*E3_Parameter!$C$18/(2*KT46),0)</f>
        <v>0</v>
      </c>
      <c r="KU185" s="89">
        <f ca="1">IFERROR(KU161*KU69^2*E3_Parameter!$C$18/(2*KU46),0)</f>
        <v>0</v>
      </c>
      <c r="KV185" s="89">
        <f ca="1">IFERROR(KV161*KV69^2*E3_Parameter!$C$18/(2*KV46),0)</f>
        <v>0</v>
      </c>
      <c r="KW185" s="89">
        <f ca="1">IFERROR(KW161*KW69^2*E3_Parameter!$C$18/(2*KW46),0)</f>
        <v>0</v>
      </c>
      <c r="KX185" s="89">
        <f ca="1">IFERROR(KX161*KX69^2*E3_Parameter!$C$18/(2*KX46),0)</f>
        <v>0</v>
      </c>
      <c r="KY185" s="89">
        <f ca="1">IFERROR(KY161*KY69^2*E3_Parameter!$C$18/(2*KY46),0)</f>
        <v>0</v>
      </c>
      <c r="KZ185" s="89">
        <f ca="1">IFERROR(KZ161*KZ69^2*E3_Parameter!$C$18/(2*KZ46),0)</f>
        <v>0</v>
      </c>
      <c r="LA185" s="89">
        <f ca="1">IFERROR(LA161*LA69^2*E3_Parameter!$C$18/(2*LA46),0)</f>
        <v>0</v>
      </c>
      <c r="LB185" s="89">
        <f ca="1">IFERROR(LB161*LB69^2*E3_Parameter!$C$18/(2*LB46),0)</f>
        <v>0</v>
      </c>
      <c r="LC185" s="89">
        <f ca="1">IFERROR(LC161*LC69^2*E3_Parameter!$C$18/(2*LC46),0)</f>
        <v>0</v>
      </c>
      <c r="LD185" s="89">
        <f ca="1">IFERROR(LD161*LD69^2*E3_Parameter!$C$18/(2*LD46),0)</f>
        <v>0</v>
      </c>
      <c r="LE185" s="89">
        <f ca="1">IFERROR(LE161*LE69^2*E3_Parameter!$C$18/(2*LE46),0)</f>
        <v>0</v>
      </c>
      <c r="LF185" s="89">
        <f ca="1">IFERROR(LF161*LF69^2*E3_Parameter!$C$18/(2*LF46),0)</f>
        <v>0</v>
      </c>
      <c r="LG185" s="89">
        <f ca="1">IFERROR(LG161*LG69^2*E3_Parameter!$C$18/(2*LG46),0)</f>
        <v>0</v>
      </c>
      <c r="LH185" s="89">
        <f ca="1">IFERROR(LH161*LH69^2*E3_Parameter!$C$18/(2*LH46),0)</f>
        <v>0</v>
      </c>
      <c r="LI185" s="89">
        <f ca="1">IFERROR(LI161*LI69^2*E3_Parameter!$C$18/(2*LI46),0)</f>
        <v>0</v>
      </c>
      <c r="LJ185" s="89">
        <f ca="1">IFERROR(LJ161*LJ69^2*E3_Parameter!$C$18/(2*LJ46),0)</f>
        <v>0</v>
      </c>
      <c r="LK185" s="89">
        <f ca="1">IFERROR(LK161*LK69^2*E3_Parameter!$C$18/(2*LK46),0)</f>
        <v>0</v>
      </c>
      <c r="LL185" s="89">
        <f ca="1">IFERROR(LL161*LL69^2*E3_Parameter!$C$18/(2*LL46),0)</f>
        <v>0</v>
      </c>
      <c r="LM185" s="89">
        <f ca="1">IFERROR(LM161*LM69^2*E3_Parameter!$C$18/(2*LM46),0)</f>
        <v>0</v>
      </c>
      <c r="LN185" s="89">
        <f ca="1">IFERROR(LN161*LN69^2*E3_Parameter!$C$18/(2*LN46),0)</f>
        <v>0</v>
      </c>
      <c r="LO185" s="89">
        <f ca="1">IFERROR(LO161*LO69^2*E3_Parameter!$C$18/(2*LO46),0)</f>
        <v>0</v>
      </c>
      <c r="LP185" s="89">
        <f ca="1">IFERROR(LP161*LP69^2*E3_Parameter!$C$18/(2*LP46),0)</f>
        <v>0</v>
      </c>
      <c r="LQ185" s="89">
        <f ca="1">IFERROR(LQ161*LQ69^2*E3_Parameter!$C$18/(2*LQ46),0)</f>
        <v>0</v>
      </c>
      <c r="LR185" s="89">
        <f ca="1">IFERROR(LR161*LR69^2*E3_Parameter!$C$18/(2*LR46),0)</f>
        <v>0</v>
      </c>
      <c r="LS185" s="89">
        <f ca="1">IFERROR(LS161*LS69^2*E3_Parameter!$C$18/(2*LS46),0)</f>
        <v>0</v>
      </c>
      <c r="LT185" s="89">
        <f ca="1">IFERROR(LT161*LT69^2*E3_Parameter!$C$18/(2*LT46),0)</f>
        <v>0</v>
      </c>
      <c r="LU185" s="89">
        <f ca="1">IFERROR(LU161*LU69^2*E3_Parameter!$C$18/(2*LU46),0)</f>
        <v>0</v>
      </c>
      <c r="LV185" s="89">
        <f ca="1">IFERROR(LV161*LV69^2*E3_Parameter!$C$18/(2*LV46),0)</f>
        <v>0</v>
      </c>
      <c r="LW185" s="89">
        <f ca="1">IFERROR(LW161*LW69^2*E3_Parameter!$C$18/(2*LW46),0)</f>
        <v>0</v>
      </c>
      <c r="LX185" s="89">
        <f ca="1">IFERROR(LX161*LX69^2*E3_Parameter!$C$18/(2*LX46),0)</f>
        <v>0</v>
      </c>
      <c r="LY185" s="89">
        <f ca="1">IFERROR(LY161*LY69^2*E3_Parameter!$C$18/(2*LY46),0)</f>
        <v>0</v>
      </c>
      <c r="LZ185" s="89">
        <f ca="1">IFERROR(LZ161*LZ69^2*E3_Parameter!$C$18/(2*LZ46),0)</f>
        <v>0</v>
      </c>
      <c r="MA185" s="89">
        <f ca="1">IFERROR(MA161*MA69^2*E3_Parameter!$C$18/(2*MA46),0)</f>
        <v>0</v>
      </c>
      <c r="MB185" s="89">
        <f ca="1">IFERROR(MB161*MB69^2*E3_Parameter!$C$18/(2*MB46),0)</f>
        <v>0</v>
      </c>
      <c r="MC185" s="89">
        <f ca="1">IFERROR(MC161*MC69^2*E3_Parameter!$C$18/(2*MC46),0)</f>
        <v>0</v>
      </c>
      <c r="MD185" s="89">
        <f ca="1">IFERROR(MD161*MD69^2*E3_Parameter!$C$18/(2*MD46),0)</f>
        <v>0</v>
      </c>
      <c r="ME185" s="89">
        <f ca="1">IFERROR(ME161*ME69^2*E3_Parameter!$C$18/(2*ME46),0)</f>
        <v>0</v>
      </c>
      <c r="MF185" s="89">
        <f ca="1">IFERROR(MF161*MF69^2*E3_Parameter!$C$18/(2*MF46),0)</f>
        <v>0</v>
      </c>
      <c r="MG185" s="89">
        <f ca="1">IFERROR(MG161*MG69^2*E3_Parameter!$C$18/(2*MG46),0)</f>
        <v>0</v>
      </c>
      <c r="MH185" s="89">
        <f ca="1">IFERROR(MH161*MH69^2*E3_Parameter!$C$18/(2*MH46),0)</f>
        <v>0</v>
      </c>
      <c r="MI185" s="89">
        <f ca="1">IFERROR(MI161*MI69^2*E3_Parameter!$C$18/(2*MI46),0)</f>
        <v>0</v>
      </c>
      <c r="MJ185" s="89">
        <f ca="1">IFERROR(MJ161*MJ69^2*E3_Parameter!$C$18/(2*MJ46),0)</f>
        <v>0</v>
      </c>
      <c r="MK185" s="89">
        <f ca="1">IFERROR(MK161*MK69^2*E3_Parameter!$C$18/(2*MK46),0)</f>
        <v>0</v>
      </c>
      <c r="ML185" s="89">
        <f ca="1">IFERROR(ML161*ML69^2*E3_Parameter!$C$18/(2*ML46),0)</f>
        <v>0</v>
      </c>
      <c r="MM185" s="89">
        <f ca="1">IFERROR(MM161*MM69^2*E3_Parameter!$C$18/(2*MM46),0)</f>
        <v>0</v>
      </c>
      <c r="MN185" s="89">
        <f ca="1">IFERROR(MN161*MN69^2*E3_Parameter!$C$18/(2*MN46),0)</f>
        <v>0</v>
      </c>
      <c r="MO185" s="89">
        <f ca="1">IFERROR(MO161*MO69^2*E3_Parameter!$C$18/(2*MO46),0)</f>
        <v>0</v>
      </c>
      <c r="MP185" s="89">
        <f ca="1">IFERROR(MP161*MP69^2*E3_Parameter!$C$18/(2*MP46),0)</f>
        <v>0</v>
      </c>
      <c r="MQ185" s="89">
        <f ca="1">IFERROR(MQ161*MQ69^2*E3_Parameter!$C$18/(2*MQ46),0)</f>
        <v>0</v>
      </c>
      <c r="MR185" s="89">
        <f ca="1">IFERROR(MR161*MR69^2*E3_Parameter!$C$18/(2*MR46),0)</f>
        <v>0</v>
      </c>
      <c r="MS185" s="89">
        <f ca="1">IFERROR(MS161*MS69^2*E3_Parameter!$C$18/(2*MS46),0)</f>
        <v>0</v>
      </c>
      <c r="MT185" s="89">
        <f ca="1">IFERROR(MT161*MT69^2*E3_Parameter!$C$18/(2*MT46),0)</f>
        <v>0</v>
      </c>
      <c r="MU185" s="89">
        <f ca="1">IFERROR(MU161*MU69^2*E3_Parameter!$C$18/(2*MU46),0)</f>
        <v>0</v>
      </c>
      <c r="MV185" s="89">
        <f ca="1">IFERROR(MV161*MV69^2*E3_Parameter!$C$18/(2*MV46),0)</f>
        <v>0</v>
      </c>
      <c r="MW185" s="89">
        <f ca="1">IFERROR(MW161*MW69^2*E3_Parameter!$C$18/(2*MW46),0)</f>
        <v>0</v>
      </c>
      <c r="MX185" s="89">
        <f ca="1">IFERROR(MX161*MX69^2*E3_Parameter!$C$18/(2*MX46),0)</f>
        <v>0</v>
      </c>
      <c r="MY185" s="89">
        <f ca="1">IFERROR(MY161*MY69^2*E3_Parameter!$C$18/(2*MY46),0)</f>
        <v>0</v>
      </c>
      <c r="MZ185" s="89">
        <f ca="1">IFERROR(MZ161*MZ69^2*E3_Parameter!$C$18/(2*MZ46),0)</f>
        <v>0</v>
      </c>
      <c r="NA185" s="89">
        <f ca="1">IFERROR(NA161*NA69^2*E3_Parameter!$C$18/(2*NA46),0)</f>
        <v>0</v>
      </c>
      <c r="NB185" s="89">
        <f ca="1">IFERROR(NB161*NB69^2*E3_Parameter!$C$18/(2*NB46),0)</f>
        <v>0</v>
      </c>
      <c r="NC185" s="89">
        <f ca="1">IFERROR(NC161*NC69^2*E3_Parameter!$C$18/(2*NC46),0)</f>
        <v>0</v>
      </c>
      <c r="ND185" s="89">
        <f ca="1">IFERROR(ND161*ND69^2*E3_Parameter!$C$18/(2*ND46),0)</f>
        <v>0</v>
      </c>
      <c r="NE185" s="89">
        <f ca="1">IFERROR(NE161*NE69^2*E3_Parameter!$C$18/(2*NE46),0)</f>
        <v>0</v>
      </c>
      <c r="NF185" s="89">
        <f ca="1">IFERROR(NF161*NF69^2*E3_Parameter!$C$18/(2*NF46),0)</f>
        <v>0</v>
      </c>
      <c r="NG185" s="89">
        <f ca="1">IFERROR(NG161*NG69^2*E3_Parameter!$C$18/(2*NG46),0)</f>
        <v>0</v>
      </c>
      <c r="NH185" s="89">
        <f ca="1">IFERROR(NH161*NH69^2*E3_Parameter!$C$18/(2*NH46),0)</f>
        <v>0</v>
      </c>
      <c r="NI185" s="89">
        <f ca="1">IFERROR(NI161*NI69^2*E3_Parameter!$C$18/(2*NI46),0)</f>
        <v>0</v>
      </c>
      <c r="NJ185" s="89">
        <f ca="1">IFERROR(NJ161*NJ69^2*E3_Parameter!$C$18/(2*NJ46),0)</f>
        <v>0</v>
      </c>
      <c r="NK185" s="89">
        <f ca="1">IFERROR(NK161*NK69^2*E3_Parameter!$C$18/(2*NK46),0)</f>
        <v>0</v>
      </c>
      <c r="NL185" s="89">
        <f ca="1">IFERROR(NL161*NL69^2*E3_Parameter!$C$18/(2*NL46),0)</f>
        <v>0</v>
      </c>
      <c r="NM185" s="89">
        <f ca="1">IFERROR(NM161*NM69^2*E3_Parameter!$C$18/(2*NM46),0)</f>
        <v>0</v>
      </c>
      <c r="NN185" s="89">
        <f ca="1">IFERROR(NN161*NN69^2*E3_Parameter!$C$18/(2*NN46),0)</f>
        <v>0</v>
      </c>
      <c r="NO185" s="89">
        <f ca="1">IFERROR(NO161*NO69^2*E3_Parameter!$C$18/(2*NO46),0)</f>
        <v>0</v>
      </c>
      <c r="NP185" s="89">
        <f ca="1">IFERROR(NP161*NP69^2*E3_Parameter!$C$18/(2*NP46),0)</f>
        <v>0</v>
      </c>
      <c r="NQ185" s="89">
        <f ca="1">IFERROR(NQ161*NQ69^2*E3_Parameter!$C$18/(2*NQ46),0)</f>
        <v>0</v>
      </c>
      <c r="NR185" s="89">
        <f ca="1">IFERROR(NR161*NR69^2*E3_Parameter!$C$18/(2*NR46),0)</f>
        <v>0</v>
      </c>
      <c r="NS185" s="89">
        <f ca="1">IFERROR(NS161*NS69^2*E3_Parameter!$C$18/(2*NS46),0)</f>
        <v>0</v>
      </c>
      <c r="NT185" s="89">
        <f ca="1">IFERROR(NT161*NT69^2*E3_Parameter!$C$18/(2*NT46),0)</f>
        <v>0</v>
      </c>
      <c r="NU185" s="89">
        <f ca="1">IFERROR(NU161*NU69^2*E3_Parameter!$C$18/(2*NU46),0)</f>
        <v>0</v>
      </c>
      <c r="NV185" s="89">
        <f ca="1">IFERROR(NV161*NV69^2*E3_Parameter!$C$18/(2*NV46),0)</f>
        <v>0</v>
      </c>
      <c r="NW185" s="89">
        <f ca="1">IFERROR(NW161*NW69^2*E3_Parameter!$C$18/(2*NW46),0)</f>
        <v>0</v>
      </c>
      <c r="NX185" s="89">
        <f ca="1">IFERROR(NX161*NX69^2*E3_Parameter!$C$18/(2*NX46),0)</f>
        <v>0</v>
      </c>
      <c r="NY185" s="89">
        <f ca="1">IFERROR(NY161*NY69^2*E3_Parameter!$C$18/(2*NY46),0)</f>
        <v>0</v>
      </c>
      <c r="NZ185" s="89">
        <f ca="1">IFERROR(NZ161*NZ69^2*E3_Parameter!$C$18/(2*NZ46),0)</f>
        <v>0</v>
      </c>
      <c r="OA185" s="89">
        <f ca="1">IFERROR(OA161*OA69^2*E3_Parameter!$C$18/(2*OA46),0)</f>
        <v>0</v>
      </c>
      <c r="OB185" s="89">
        <f ca="1">IFERROR(OB161*OB69^2*E3_Parameter!$C$18/(2*OB46),0)</f>
        <v>0</v>
      </c>
      <c r="OC185" s="89">
        <f ca="1">IFERROR(OC161*OC69^2*E3_Parameter!$C$18/(2*OC46),0)</f>
        <v>0</v>
      </c>
      <c r="OD185" s="89">
        <f ca="1">IFERROR(OD161*OD69^2*E3_Parameter!$C$18/(2*OD46),0)</f>
        <v>0</v>
      </c>
      <c r="OE185" s="89">
        <f ca="1">IFERROR(OE161*OE69^2*E3_Parameter!$C$18/(2*OE46),0)</f>
        <v>0</v>
      </c>
      <c r="OF185" s="89">
        <f ca="1">IFERROR(OF161*OF69^2*E3_Parameter!$C$18/(2*OF46),0)</f>
        <v>0</v>
      </c>
      <c r="OG185" s="89">
        <f ca="1">IFERROR(OG161*OG69^2*E3_Parameter!$C$18/(2*OG46),0)</f>
        <v>0</v>
      </c>
      <c r="OH185" s="89">
        <f ca="1">IFERROR(OH161*OH69^2*E3_Parameter!$C$18/(2*OH46),0)</f>
        <v>0</v>
      </c>
      <c r="OI185" s="89">
        <f ca="1">IFERROR(OI161*OI69^2*E3_Parameter!$C$18/(2*OI46),0)</f>
        <v>0</v>
      </c>
      <c r="OJ185" s="89">
        <f ca="1">IFERROR(OJ161*OJ69^2*E3_Parameter!$C$18/(2*OJ46),0)</f>
        <v>0</v>
      </c>
      <c r="OK185" s="89">
        <f ca="1">IFERROR(OK161*OK69^2*E3_Parameter!$C$18/(2*OK46),0)</f>
        <v>0</v>
      </c>
      <c r="OL185" s="89">
        <f ca="1">IFERROR(OL161*OL69^2*E3_Parameter!$C$18/(2*OL46),0)</f>
        <v>0</v>
      </c>
      <c r="OM185" s="89">
        <f ca="1">IFERROR(OM161*OM69^2*E3_Parameter!$C$18/(2*OM46),0)</f>
        <v>0</v>
      </c>
    </row>
    <row r="186" spans="1:403" x14ac:dyDescent="0.3">
      <c r="B186" s="84"/>
      <c r="C186" s="85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  <c r="EM186" s="88"/>
      <c r="EN186" s="88"/>
      <c r="EO186" s="88"/>
      <c r="EP186" s="88"/>
      <c r="EQ186" s="88"/>
      <c r="ER186" s="88"/>
      <c r="ES186" s="88"/>
      <c r="ET186" s="88"/>
      <c r="EU186" s="88"/>
      <c r="EV186" s="88"/>
      <c r="EW186" s="88"/>
      <c r="EX186" s="88"/>
      <c r="EY186" s="88"/>
      <c r="EZ186" s="88"/>
      <c r="FA186" s="88"/>
      <c r="FB186" s="88"/>
      <c r="FC186" s="88"/>
      <c r="FD186" s="88"/>
      <c r="FE186" s="88"/>
      <c r="FF186" s="88"/>
      <c r="FG186" s="88"/>
      <c r="FH186" s="88"/>
      <c r="FI186" s="88"/>
      <c r="FJ186" s="88"/>
      <c r="FK186" s="88"/>
      <c r="FL186" s="88"/>
      <c r="FM186" s="88"/>
      <c r="FN186" s="88"/>
      <c r="FO186" s="88"/>
      <c r="FP186" s="88"/>
      <c r="FQ186" s="88"/>
      <c r="FR186" s="88"/>
      <c r="FS186" s="88"/>
      <c r="FT186" s="88"/>
      <c r="FU186" s="88"/>
      <c r="FV186" s="88"/>
      <c r="FW186" s="88"/>
      <c r="FX186" s="88"/>
      <c r="FY186" s="88"/>
      <c r="FZ186" s="88"/>
      <c r="GA186" s="88"/>
      <c r="GB186" s="88"/>
      <c r="GC186" s="88"/>
      <c r="GD186" s="88"/>
      <c r="GE186" s="88"/>
      <c r="GF186" s="88"/>
      <c r="GG186" s="88"/>
      <c r="GH186" s="88"/>
      <c r="GI186" s="88"/>
      <c r="GJ186" s="88"/>
      <c r="GK186" s="88"/>
      <c r="GL186" s="88"/>
      <c r="GM186" s="88"/>
      <c r="GN186" s="88"/>
      <c r="GO186" s="88"/>
      <c r="GP186" s="88"/>
      <c r="GQ186" s="88"/>
      <c r="GR186" s="88"/>
      <c r="GS186" s="88"/>
      <c r="GT186" s="88"/>
      <c r="GU186" s="88"/>
      <c r="GV186" s="88"/>
      <c r="GW186" s="88"/>
      <c r="GX186" s="88"/>
      <c r="GY186" s="88"/>
      <c r="GZ186" s="88"/>
      <c r="HA186" s="88"/>
      <c r="HB186" s="88"/>
      <c r="HC186" s="88"/>
      <c r="HD186" s="88"/>
      <c r="HE186" s="88"/>
      <c r="HF186" s="88"/>
      <c r="HG186" s="88"/>
      <c r="HH186" s="88"/>
      <c r="HI186" s="88"/>
      <c r="HJ186" s="88"/>
      <c r="HK186" s="88"/>
      <c r="HL186" s="88"/>
      <c r="HM186" s="88"/>
      <c r="HN186" s="88"/>
      <c r="HO186" s="88"/>
      <c r="HP186" s="88"/>
      <c r="HQ186" s="88"/>
      <c r="HR186" s="88"/>
      <c r="HS186" s="88"/>
      <c r="HT186" s="88"/>
      <c r="HU186" s="88"/>
      <c r="HV186" s="88"/>
      <c r="HW186" s="88"/>
      <c r="HX186" s="88"/>
      <c r="HY186" s="88"/>
      <c r="HZ186" s="88"/>
      <c r="IA186" s="88"/>
      <c r="IB186" s="88"/>
      <c r="IC186" s="88"/>
      <c r="ID186" s="88"/>
      <c r="IE186" s="88"/>
      <c r="IF186" s="88"/>
      <c r="IG186" s="88"/>
      <c r="IH186" s="88"/>
      <c r="II186" s="88"/>
      <c r="IJ186" s="88"/>
      <c r="IK186" s="88"/>
      <c r="IL186" s="88"/>
      <c r="IM186" s="88"/>
      <c r="IN186" s="88"/>
      <c r="IO186" s="88"/>
      <c r="IP186" s="88"/>
      <c r="IQ186" s="88"/>
      <c r="IR186" s="88"/>
      <c r="IS186" s="88"/>
      <c r="IT186" s="88"/>
      <c r="IU186" s="88"/>
      <c r="IV186" s="88"/>
      <c r="IW186" s="88"/>
      <c r="IX186" s="88"/>
      <c r="IY186" s="88"/>
      <c r="IZ186" s="88"/>
      <c r="JA186" s="88"/>
      <c r="JB186" s="88"/>
      <c r="JC186" s="88"/>
      <c r="JD186" s="88"/>
      <c r="JE186" s="88"/>
      <c r="JF186" s="88"/>
      <c r="JG186" s="88"/>
      <c r="JH186" s="88"/>
      <c r="JI186" s="88"/>
      <c r="JJ186" s="88"/>
      <c r="JK186" s="88"/>
      <c r="JL186" s="88"/>
      <c r="JM186" s="88"/>
      <c r="JN186" s="88"/>
      <c r="JO186" s="88"/>
      <c r="JP186" s="88"/>
      <c r="JQ186" s="88"/>
      <c r="JR186" s="88"/>
      <c r="JS186" s="88"/>
      <c r="JT186" s="88"/>
      <c r="JU186" s="88"/>
      <c r="JV186" s="88"/>
      <c r="JW186" s="88"/>
      <c r="JX186" s="88"/>
      <c r="JY186" s="88"/>
      <c r="JZ186" s="88"/>
      <c r="KA186" s="88"/>
      <c r="KB186" s="88"/>
      <c r="KC186" s="88"/>
      <c r="KD186" s="88"/>
      <c r="KE186" s="88"/>
      <c r="KF186" s="88"/>
      <c r="KG186" s="88"/>
      <c r="KH186" s="88"/>
      <c r="KI186" s="88"/>
      <c r="KJ186" s="88"/>
      <c r="KK186" s="88"/>
      <c r="KL186" s="88"/>
      <c r="KM186" s="88"/>
      <c r="KN186" s="88"/>
      <c r="KO186" s="88"/>
      <c r="KP186" s="88"/>
      <c r="KQ186" s="88"/>
      <c r="KR186" s="88"/>
      <c r="KS186" s="88"/>
      <c r="KT186" s="88"/>
      <c r="KU186" s="88"/>
      <c r="KV186" s="88"/>
      <c r="KW186" s="88"/>
      <c r="KX186" s="88"/>
      <c r="KY186" s="88"/>
      <c r="KZ186" s="88"/>
      <c r="LA186" s="88"/>
      <c r="LB186" s="88"/>
      <c r="LC186" s="88"/>
      <c r="LD186" s="88"/>
      <c r="LE186" s="88"/>
      <c r="LF186" s="88"/>
      <c r="LG186" s="88"/>
      <c r="LH186" s="88"/>
      <c r="LI186" s="88"/>
      <c r="LJ186" s="88"/>
      <c r="LK186" s="88"/>
      <c r="LL186" s="88"/>
      <c r="LM186" s="88"/>
      <c r="LN186" s="88"/>
      <c r="LO186" s="88"/>
      <c r="LP186" s="88"/>
      <c r="LQ186" s="88"/>
      <c r="LR186" s="88"/>
      <c r="LS186" s="88"/>
      <c r="LT186" s="88"/>
      <c r="LU186" s="88"/>
      <c r="LV186" s="88"/>
      <c r="LW186" s="88"/>
      <c r="LX186" s="88"/>
      <c r="LY186" s="88"/>
      <c r="LZ186" s="88"/>
      <c r="MA186" s="88"/>
      <c r="MB186" s="88"/>
      <c r="MC186" s="88"/>
      <c r="MD186" s="88"/>
      <c r="ME186" s="88"/>
      <c r="MF186" s="88"/>
      <c r="MG186" s="88"/>
      <c r="MH186" s="88"/>
      <c r="MI186" s="88"/>
      <c r="MJ186" s="88"/>
      <c r="MK186" s="88"/>
      <c r="ML186" s="88"/>
      <c r="MM186" s="88"/>
      <c r="MN186" s="88"/>
      <c r="MO186" s="88"/>
      <c r="MP186" s="88"/>
      <c r="MQ186" s="88"/>
      <c r="MR186" s="88"/>
      <c r="MS186" s="88"/>
      <c r="MT186" s="88"/>
      <c r="MU186" s="88"/>
      <c r="MV186" s="88"/>
      <c r="MW186" s="88"/>
      <c r="MX186" s="88"/>
      <c r="MY186" s="88"/>
      <c r="MZ186" s="88"/>
      <c r="NA186" s="88"/>
      <c r="NB186" s="88"/>
      <c r="NC186" s="88"/>
      <c r="ND186" s="88"/>
      <c r="NE186" s="88"/>
      <c r="NF186" s="88"/>
      <c r="NG186" s="88"/>
      <c r="NH186" s="88"/>
      <c r="NI186" s="88"/>
      <c r="NJ186" s="88"/>
      <c r="NK186" s="88"/>
      <c r="NL186" s="88"/>
      <c r="NM186" s="88"/>
      <c r="NN186" s="88"/>
      <c r="NO186" s="88"/>
      <c r="NP186" s="88"/>
      <c r="NQ186" s="88"/>
      <c r="NR186" s="88"/>
      <c r="NS186" s="88"/>
      <c r="NT186" s="88"/>
      <c r="NU186" s="88"/>
      <c r="NV186" s="88"/>
      <c r="NW186" s="88"/>
      <c r="NX186" s="88"/>
      <c r="NY186" s="88"/>
      <c r="NZ186" s="88"/>
      <c r="OA186" s="88"/>
      <c r="OB186" s="88"/>
      <c r="OC186" s="88"/>
      <c r="OD186" s="88"/>
      <c r="OE186" s="88"/>
      <c r="OF186" s="88"/>
      <c r="OG186" s="88"/>
      <c r="OH186" s="88"/>
      <c r="OI186" s="88"/>
      <c r="OJ186" s="88"/>
      <c r="OK186" s="88"/>
      <c r="OL186" s="88"/>
      <c r="OM186" s="88"/>
    </row>
    <row r="187" spans="1:403" x14ac:dyDescent="0.3">
      <c r="B187" s="84" t="s">
        <v>112</v>
      </c>
      <c r="C187" s="85" t="s">
        <v>61</v>
      </c>
      <c r="D187" s="89">
        <f ca="1">HLOOKUP($B$163,$B$163:$OM$185,IF(E1_Allgemein!$C$27&gt;D164,2,IF(E1_Allgemein!$C$27&lt;D185,"Q zu gross",MATCH(E1_Allgemein!$C$27,D164:D185,-1)+2)))</f>
        <v>65</v>
      </c>
      <c r="E187" s="89">
        <f ca="1">HLOOKUP($B$163,$B$163:$OM$185,IF(E1_Allgemein!$C$27&gt;E164,2,IF(E1_Allgemein!$C$27&lt;E185,"Q zu gross",MATCH(E1_Allgemein!$C$27,E164:E185,-1)+2)))</f>
        <v>20</v>
      </c>
      <c r="F187" s="89">
        <f ca="1">HLOOKUP($B$163,$B$163:$OM$185,IF(E1_Allgemein!$C$27&gt;F164,2,IF(E1_Allgemein!$C$27&lt;F185,"Q zu gross",MATCH(E1_Allgemein!$C$27,F164:F185,-1)+2)))</f>
        <v>65</v>
      </c>
      <c r="G187" s="89">
        <f ca="1">HLOOKUP($B$163,$B$163:$OM$185,IF(E1_Allgemein!$C$27&gt;G164,2,IF(E1_Allgemein!$C$27&lt;G185,"Q zu gross",MATCH(E1_Allgemein!$C$27,G164:G185,-1)+2)))</f>
        <v>50</v>
      </c>
      <c r="H187" s="89">
        <f ca="1">HLOOKUP($B$163,$B$163:$OM$185,IF(E1_Allgemein!$C$27&gt;H164,2,IF(E1_Allgemein!$C$27&lt;H185,"Q zu gross",MATCH(E1_Allgemein!$C$27,H164:H185,-1)+2)))</f>
        <v>40</v>
      </c>
      <c r="I187" s="89">
        <f ca="1">HLOOKUP($B$163,$B$163:$OM$185,IF(E1_Allgemein!$C$27&gt;I164,2,IF(E1_Allgemein!$C$27&lt;I185,"Q zu gross",MATCH(E1_Allgemein!$C$27,I164:I185,-1)+2)))</f>
        <v>32</v>
      </c>
      <c r="J187" s="89">
        <f ca="1">HLOOKUP($B$163,$B$163:$OM$185,IF(E1_Allgemein!$C$27&gt;J164,2,IF(E1_Allgemein!$C$27&lt;J185,"Q zu gross",MATCH(E1_Allgemein!$C$27,J164:J185,-1)+2)))</f>
        <v>32</v>
      </c>
      <c r="K187" s="89">
        <f ca="1">HLOOKUP($B$163,$B$163:$OM$185,IF(E1_Allgemein!$C$27&gt;K164,2,IF(E1_Allgemein!$C$27&lt;K185,"Q zu gross",MATCH(E1_Allgemein!$C$27,K164:K185,-1)+2)))</f>
        <v>50</v>
      </c>
      <c r="L187" s="89">
        <f ca="1">HLOOKUP($B$163,$B$163:$OM$185,IF(E1_Allgemein!$C$27&gt;L164,2,IF(E1_Allgemein!$C$27&lt;L185,"Q zu gross",MATCH(E1_Allgemein!$C$27,L164:L185,-1)+2)))</f>
        <v>32</v>
      </c>
      <c r="M187" s="89">
        <f ca="1">HLOOKUP($B$163,$B$163:$OM$185,IF(E1_Allgemein!$C$27&gt;M164,2,IF(E1_Allgemein!$C$27&lt;M185,"Q zu gross",MATCH(E1_Allgemein!$C$27,M164:M185,-1)+2)))</f>
        <v>40</v>
      </c>
      <c r="N187" s="89">
        <f ca="1">HLOOKUP($B$163,$B$163:$OM$185,IF(E1_Allgemein!$C$27&gt;N164,2,IF(E1_Allgemein!$C$27&lt;N185,"Q zu gross",MATCH(E1_Allgemein!$C$27,N164:N185,-1)+2)))</f>
        <v>32</v>
      </c>
      <c r="O187" s="89">
        <f ca="1">HLOOKUP($B$163,$B$163:$OM$185,IF(E1_Allgemein!$C$27&gt;O164,2,IF(E1_Allgemein!$C$27&lt;O185,"Q zu gross",MATCH(E1_Allgemein!$C$27,O164:O185,-1)+2)))</f>
        <v>32</v>
      </c>
      <c r="P187" s="89">
        <f ca="1">HLOOKUP($B$163,$B$163:$OM$185,IF(E1_Allgemein!$C$27&gt;P164,2,IF(E1_Allgemein!$C$27&lt;P185,"Q zu gross",MATCH(E1_Allgemein!$C$27,P164:P185,-1)+2)))</f>
        <v>50</v>
      </c>
      <c r="Q187" s="89">
        <f ca="1">HLOOKUP($B$163,$B$163:$OM$185,IF(E1_Allgemein!$C$27&gt;Q164,2,IF(E1_Allgemein!$C$27&lt;Q185,"Q zu gross",MATCH(E1_Allgemein!$C$27,Q164:Q185,-1)+2)))</f>
        <v>40</v>
      </c>
      <c r="R187" s="89">
        <f ca="1">HLOOKUP($B$163,$B$163:$OM$185,IF(E1_Allgemein!$C$27&gt;R164,2,IF(E1_Allgemein!$C$27&lt;R185,"Q zu gross",MATCH(E1_Allgemein!$C$27,R164:R185,-1)+2)))</f>
        <v>40</v>
      </c>
      <c r="S187" s="89">
        <f ca="1">HLOOKUP($B$163,$B$163:$OM$185,IF(E1_Allgemein!$C$27&gt;S164,2,IF(E1_Allgemein!$C$27&lt;S185,"Q zu gross",MATCH(E1_Allgemein!$C$27,S164:S185,-1)+2)))</f>
        <v>32</v>
      </c>
      <c r="T187" s="89">
        <f ca="1">HLOOKUP($B$163,$B$163:$OM$185,IF(E1_Allgemein!$C$27&gt;T164,2,IF(E1_Allgemein!$C$27&lt;T185,"Q zu gross",MATCH(E1_Allgemein!$C$27,T164:T185,-1)+2)))</f>
        <v>32</v>
      </c>
      <c r="U187" s="89">
        <f ca="1">HLOOKUP($B$163,$B$163:$OM$185,IF(E1_Allgemein!$C$27&gt;U164,2,IF(E1_Allgemein!$C$27&lt;U185,"Q zu gross",MATCH(E1_Allgemein!$C$27,U164:U185,-1)+2)))</f>
        <v>25</v>
      </c>
      <c r="V187" s="89">
        <f ca="1">HLOOKUP($B$163,$B$163:$OM$185,IF(E1_Allgemein!$C$27&gt;V164,2,IF(E1_Allgemein!$C$27&lt;V185,"Q zu gross",MATCH(E1_Allgemein!$C$27,V164:V185,-1)+2)))</f>
        <v>25</v>
      </c>
      <c r="W187" s="89">
        <f ca="1">HLOOKUP($B$163,$B$163:$OM$185,IF(E1_Allgemein!$C$27&gt;W164,2,IF(E1_Allgemein!$C$27&lt;W185,"Q zu gross",MATCH(E1_Allgemein!$C$27,W164:W185,-1)+2)))</f>
        <v>20</v>
      </c>
      <c r="X187" s="89">
        <f ca="1">HLOOKUP($B$163,$B$163:$OM$185,IF(E1_Allgemein!$C$27&gt;X164,2,IF(E1_Allgemein!$C$27&lt;X185,"Q zu gross",MATCH(E1_Allgemein!$C$27,X164:X185,-1)+2)))</f>
        <v>25</v>
      </c>
      <c r="Y187" s="89">
        <f ca="1">HLOOKUP($B$163,$B$163:$OM$185,IF(E1_Allgemein!$C$27&gt;Y164,2,IF(E1_Allgemein!$C$27&lt;Y185,"Q zu gross",MATCH(E1_Allgemein!$C$27,Y164:Y185,-1)+2)))</f>
        <v>20</v>
      </c>
      <c r="Z187" s="89">
        <f ca="1">HLOOKUP($B$163,$B$163:$OM$185,IF(E1_Allgemein!$C$27&gt;Z164,2,IF(E1_Allgemein!$C$27&lt;Z185,"Q zu gross",MATCH(E1_Allgemein!$C$27,Z164:Z185,-1)+2)))</f>
        <v>25</v>
      </c>
      <c r="AA187" s="89">
        <f ca="1">HLOOKUP($B$163,$B$163:$OM$185,IF(E1_Allgemein!$C$27&gt;AA164,2,IF(E1_Allgemein!$C$27&lt;AA185,"Q zu gross",MATCH(E1_Allgemein!$C$27,AA164:AA185,-1)+2)))</f>
        <v>20</v>
      </c>
      <c r="AB187" s="89">
        <f ca="1">HLOOKUP($B$163,$B$163:$OM$185,IF(E1_Allgemein!$C$27&gt;AB164,2,IF(E1_Allgemein!$C$27&lt;AB185,"Q zu gross",MATCH(E1_Allgemein!$C$27,AB164:AB185,-1)+2)))</f>
        <v>20</v>
      </c>
      <c r="AC187" s="89">
        <f ca="1">HLOOKUP($B$163,$B$163:$OM$185,IF(E1_Allgemein!$C$27&gt;AC164,2,IF(E1_Allgemein!$C$27&lt;AC185,"Q zu gross",MATCH(E1_Allgemein!$C$27,AC164:AC185,-1)+2)))</f>
        <v>20</v>
      </c>
      <c r="AD187" s="89">
        <f ca="1">HLOOKUP($B$163,$B$163:$OM$185,IF(E1_Allgemein!$C$27&gt;AD164,2,IF(E1_Allgemein!$C$27&lt;AD185,"Q zu gross",MATCH(E1_Allgemein!$C$27,AD164:AD185,-1)+2)))</f>
        <v>20</v>
      </c>
      <c r="AE187" s="89">
        <f ca="1">HLOOKUP($B$163,$B$163:$OM$185,IF(E1_Allgemein!$C$27&gt;AE164,2,IF(E1_Allgemein!$C$27&lt;AE185,"Q zu gross",MATCH(E1_Allgemein!$C$27,AE164:AE185,-1)+2)))</f>
        <v>20</v>
      </c>
      <c r="AF187" s="89">
        <f ca="1">HLOOKUP($B$163,$B$163:$OM$185,IF(E1_Allgemein!$C$27&gt;AF164,2,IF(E1_Allgemein!$C$27&lt;AF185,"Q zu gross",MATCH(E1_Allgemein!$C$27,AF164:AF185,-1)+2)))</f>
        <v>20</v>
      </c>
      <c r="AG187" s="89">
        <f ca="1">HLOOKUP($B$163,$B$163:$OM$185,IF(E1_Allgemein!$C$27&gt;AG164,2,IF(E1_Allgemein!$C$27&lt;AG185,"Q zu gross",MATCH(E1_Allgemein!$C$27,AG164:AG185,-1)+2)))</f>
        <v>20</v>
      </c>
      <c r="AH187" s="89">
        <f ca="1">HLOOKUP($B$163,$B$163:$OM$185,IF(E1_Allgemein!$C$27&gt;AH164,2,IF(E1_Allgemein!$C$27&lt;AH185,"Q zu gross",MATCH(E1_Allgemein!$C$27,AH164:AH185,-1)+2)))</f>
        <v>20</v>
      </c>
      <c r="AI187" s="89">
        <f ca="1">HLOOKUP($B$163,$B$163:$OM$185,IF(E1_Allgemein!$C$27&gt;AI164,2,IF(E1_Allgemein!$C$27&lt;AI185,"Q zu gross",MATCH(E1_Allgemein!$C$27,AI164:AI185,-1)+2)))</f>
        <v>20</v>
      </c>
      <c r="AJ187" s="89">
        <f ca="1">HLOOKUP($B$163,$B$163:$OM$185,IF(E1_Allgemein!$C$27&gt;AJ164,2,IF(E1_Allgemein!$C$27&lt;AJ185,"Q zu gross",MATCH(E1_Allgemein!$C$27,AJ164:AJ185,-1)+2)))</f>
        <v>20</v>
      </c>
      <c r="AK187" s="89">
        <f ca="1">HLOOKUP($B$163,$B$163:$OM$185,IF(E1_Allgemein!$C$27&gt;AK164,2,IF(E1_Allgemein!$C$27&lt;AK185,"Q zu gross",MATCH(E1_Allgemein!$C$27,AK164:AK185,-1)+2)))</f>
        <v>20</v>
      </c>
      <c r="AL187" s="89">
        <f ca="1">HLOOKUP($B$163,$B$163:$OM$185,IF(E1_Allgemein!$C$27&gt;AL164,2,IF(E1_Allgemein!$C$27&lt;AL185,"Q zu gross",MATCH(E1_Allgemein!$C$27,AL164:AL185,-1)+2)))</f>
        <v>20</v>
      </c>
      <c r="AM187" s="89">
        <f ca="1">HLOOKUP($B$163,$B$163:$OM$185,IF(E1_Allgemein!$C$27&gt;AM164,2,IF(E1_Allgemein!$C$27&lt;AM185,"Q zu gross",MATCH(E1_Allgemein!$C$27,AM164:AM185,-1)+2)))</f>
        <v>20</v>
      </c>
      <c r="AN187" s="89">
        <f ca="1">HLOOKUP($B$163,$B$163:$OM$185,IF(E1_Allgemein!$C$27&gt;AN164,2,IF(E1_Allgemein!$C$27&lt;AN185,"Q zu gross",MATCH(E1_Allgemein!$C$27,AN164:AN185,-1)+2)))</f>
        <v>20</v>
      </c>
      <c r="AO187" s="89">
        <f ca="1">HLOOKUP($B$163,$B$163:$OM$185,IF(E1_Allgemein!$C$27&gt;AO164,2,IF(E1_Allgemein!$C$27&lt;AO185,"Q zu gross",MATCH(E1_Allgemein!$C$27,AO164:AO185,-1)+2)))</f>
        <v>20</v>
      </c>
      <c r="AP187" s="89">
        <f ca="1">HLOOKUP($B$163,$B$163:$OM$185,IF(E1_Allgemein!$C$27&gt;AP164,2,IF(E1_Allgemein!$C$27&lt;AP185,"Q zu gross",MATCH(E1_Allgemein!$C$27,AP164:AP185,-1)+2)))</f>
        <v>20</v>
      </c>
      <c r="AQ187" s="89">
        <f ca="1">HLOOKUP($B$163,$B$163:$OM$185,IF(E1_Allgemein!$C$27&gt;AQ164,2,IF(E1_Allgemein!$C$27&lt;AQ185,"Q zu gross",MATCH(E1_Allgemein!$C$27,AQ164:AQ185,-1)+2)))</f>
        <v>20</v>
      </c>
      <c r="AR187" s="89">
        <f ca="1">HLOOKUP($B$163,$B$163:$OM$185,IF(E1_Allgemein!$C$27&gt;AR164,2,IF(E1_Allgemein!$C$27&lt;AR185,"Q zu gross",MATCH(E1_Allgemein!$C$27,AR164:AR185,-1)+2)))</f>
        <v>20</v>
      </c>
      <c r="AS187" s="89">
        <f ca="1">HLOOKUP($B$163,$B$163:$OM$185,IF(E1_Allgemein!$C$27&gt;AS164,2,IF(E1_Allgemein!$C$27&lt;AS185,"Q zu gross",MATCH(E1_Allgemein!$C$27,AS164:AS185,-1)+2)))</f>
        <v>20</v>
      </c>
      <c r="AT187" s="89">
        <f ca="1">HLOOKUP($B$163,$B$163:$OM$185,IF(E1_Allgemein!$C$27&gt;AT164,2,IF(E1_Allgemein!$C$27&lt;AT185,"Q zu gross",MATCH(E1_Allgemein!$C$27,AT164:AT185,-1)+2)))</f>
        <v>20</v>
      </c>
      <c r="AU187" s="89">
        <f ca="1">HLOOKUP($B$163,$B$163:$OM$185,IF(E1_Allgemein!$C$27&gt;AU164,2,IF(E1_Allgemein!$C$27&lt;AU185,"Q zu gross",MATCH(E1_Allgemein!$C$27,AU164:AU185,-1)+2)))</f>
        <v>20</v>
      </c>
      <c r="AV187" s="89">
        <f ca="1">HLOOKUP($B$163,$B$163:$OM$185,IF(E1_Allgemein!$C$27&gt;AV164,2,IF(E1_Allgemein!$C$27&lt;AV185,"Q zu gross",MATCH(E1_Allgemein!$C$27,AV164:AV185,-1)+2)))</f>
        <v>20</v>
      </c>
      <c r="AW187" s="89">
        <f ca="1">HLOOKUP($B$163,$B$163:$OM$185,IF(E1_Allgemein!$C$27&gt;AW164,2,IF(E1_Allgemein!$C$27&lt;AW185,"Q zu gross",MATCH(E1_Allgemein!$C$27,AW164:AW185,-1)+2)))</f>
        <v>20</v>
      </c>
      <c r="AX187" s="89">
        <f ca="1">HLOOKUP($B$163,$B$163:$OM$185,IF(E1_Allgemein!$C$27&gt;AX164,2,IF(E1_Allgemein!$C$27&lt;AX185,"Q zu gross",MATCH(E1_Allgemein!$C$27,AX164:AX185,-1)+2)))</f>
        <v>20</v>
      </c>
      <c r="AY187" s="89">
        <f ca="1">HLOOKUP($B$163,$B$163:$OM$185,IF(E1_Allgemein!$C$27&gt;AY164,2,IF(E1_Allgemein!$C$27&lt;AY185,"Q zu gross",MATCH(E1_Allgemein!$C$27,AY164:AY185,-1)+2)))</f>
        <v>20</v>
      </c>
      <c r="AZ187" s="89">
        <f ca="1">HLOOKUP($B$163,$B$163:$OM$185,IF(E1_Allgemein!$C$27&gt;AZ164,2,IF(E1_Allgemein!$C$27&lt;AZ185,"Q zu gross",MATCH(E1_Allgemein!$C$27,AZ164:AZ185,-1)+2)))</f>
        <v>20</v>
      </c>
      <c r="BA187" s="89">
        <f ca="1">HLOOKUP($B$163,$B$163:$OM$185,IF(E1_Allgemein!$C$27&gt;BA164,2,IF(E1_Allgemein!$C$27&lt;BA185,"Q zu gross",MATCH(E1_Allgemein!$C$27,BA164:BA185,-1)+2)))</f>
        <v>20</v>
      </c>
      <c r="BB187" s="89">
        <f ca="1">HLOOKUP($B$163,$B$163:$OM$185,IF(E1_Allgemein!$C$27&gt;BB164,2,IF(E1_Allgemein!$C$27&lt;BB185,"Q zu gross",MATCH(E1_Allgemein!$C$27,BB164:BB185,-1)+2)))</f>
        <v>20</v>
      </c>
      <c r="BC187" s="89">
        <f ca="1">HLOOKUP($B$163,$B$163:$OM$185,IF(E1_Allgemein!$C$27&gt;BC164,2,IF(E1_Allgemein!$C$27&lt;BC185,"Q zu gross",MATCH(E1_Allgemein!$C$27,BC164:BC185,-1)+2)))</f>
        <v>20</v>
      </c>
      <c r="BD187" s="89">
        <f ca="1">HLOOKUP($B$163,$B$163:$OM$185,IF(E1_Allgemein!$C$27&gt;BD164,2,IF(E1_Allgemein!$C$27&lt;BD185,"Q zu gross",MATCH(E1_Allgemein!$C$27,BD164:BD185,-1)+2)))</f>
        <v>20</v>
      </c>
      <c r="BE187" s="89">
        <f ca="1">HLOOKUP($B$163,$B$163:$OM$185,IF(E1_Allgemein!$C$27&gt;BE164,2,IF(E1_Allgemein!$C$27&lt;BE185,"Q zu gross",MATCH(E1_Allgemein!$C$27,BE164:BE185,-1)+2)))</f>
        <v>20</v>
      </c>
      <c r="BF187" s="89">
        <f ca="1">HLOOKUP($B$163,$B$163:$OM$185,IF(E1_Allgemein!$C$27&gt;BF164,2,IF(E1_Allgemein!$C$27&lt;BF185,"Q zu gross",MATCH(E1_Allgemein!$C$27,BF164:BF185,-1)+2)))</f>
        <v>20</v>
      </c>
      <c r="BG187" s="89">
        <f ca="1">HLOOKUP($B$163,$B$163:$OM$185,IF(E1_Allgemein!$C$27&gt;BG164,2,IF(E1_Allgemein!$C$27&lt;BG185,"Q zu gross",MATCH(E1_Allgemein!$C$27,BG164:BG185,-1)+2)))</f>
        <v>20</v>
      </c>
      <c r="BH187" s="89">
        <f ca="1">HLOOKUP($B$163,$B$163:$OM$185,IF(E1_Allgemein!$C$27&gt;BH164,2,IF(E1_Allgemein!$C$27&lt;BH185,"Q zu gross",MATCH(E1_Allgemein!$C$27,BH164:BH185,-1)+2)))</f>
        <v>20</v>
      </c>
      <c r="BI187" s="89">
        <f ca="1">HLOOKUP($B$163,$B$163:$OM$185,IF(E1_Allgemein!$C$27&gt;BI164,2,IF(E1_Allgemein!$C$27&lt;BI185,"Q zu gross",MATCH(E1_Allgemein!$C$27,BI164:BI185,-1)+2)))</f>
        <v>20</v>
      </c>
      <c r="BJ187" s="89">
        <f ca="1">HLOOKUP($B$163,$B$163:$OM$185,IF(E1_Allgemein!$C$27&gt;BJ164,2,IF(E1_Allgemein!$C$27&lt;BJ185,"Q zu gross",MATCH(E1_Allgemein!$C$27,BJ164:BJ185,-1)+2)))</f>
        <v>20</v>
      </c>
      <c r="BK187" s="89">
        <f ca="1">HLOOKUP($B$163,$B$163:$OM$185,IF(E1_Allgemein!$C$27&gt;BK164,2,IF(E1_Allgemein!$C$27&lt;BK185,"Q zu gross",MATCH(E1_Allgemein!$C$27,BK164:BK185,-1)+2)))</f>
        <v>20</v>
      </c>
      <c r="BL187" s="89">
        <f ca="1">HLOOKUP($B$163,$B$163:$OM$185,IF(E1_Allgemein!$C$27&gt;BL164,2,IF(E1_Allgemein!$C$27&lt;BL185,"Q zu gross",MATCH(E1_Allgemein!$C$27,BL164:BL185,-1)+2)))</f>
        <v>20</v>
      </c>
      <c r="BM187" s="89">
        <f ca="1">HLOOKUP($B$163,$B$163:$OM$185,IF(E1_Allgemein!$C$27&gt;BM164,2,IF(E1_Allgemein!$C$27&lt;BM185,"Q zu gross",MATCH(E1_Allgemein!$C$27,BM164:BM185,-1)+2)))</f>
        <v>20</v>
      </c>
      <c r="BN187" s="89">
        <f ca="1">HLOOKUP($B$163,$B$163:$OM$185,IF(E1_Allgemein!$C$27&gt;BN164,2,IF(E1_Allgemein!$C$27&lt;BN185,"Q zu gross",MATCH(E1_Allgemein!$C$27,BN164:BN185,-1)+2)))</f>
        <v>20</v>
      </c>
      <c r="BO187" s="89">
        <f ca="1">HLOOKUP($B$163,$B$163:$OM$185,IF(E1_Allgemein!$C$27&gt;BO164,2,IF(E1_Allgemein!$C$27&lt;BO185,"Q zu gross",MATCH(E1_Allgemein!$C$27,BO164:BO185,-1)+2)))</f>
        <v>20</v>
      </c>
      <c r="BP187" s="89">
        <f ca="1">HLOOKUP($B$163,$B$163:$OM$185,IF(E1_Allgemein!$C$27&gt;BP164,2,IF(E1_Allgemein!$C$27&lt;BP185,"Q zu gross",MATCH(E1_Allgemein!$C$27,BP164:BP185,-1)+2)))</f>
        <v>20</v>
      </c>
      <c r="BQ187" s="89">
        <f ca="1">HLOOKUP($B$163,$B$163:$OM$185,IF(E1_Allgemein!$C$27&gt;BQ164,2,IF(E1_Allgemein!$C$27&lt;BQ185,"Q zu gross",MATCH(E1_Allgemein!$C$27,BQ164:BQ185,-1)+2)))</f>
        <v>20</v>
      </c>
      <c r="BR187" s="89">
        <f ca="1">HLOOKUP($B$163,$B$163:$OM$185,IF(E1_Allgemein!$C$27&gt;BR164,2,IF(E1_Allgemein!$C$27&lt;BR185,"Q zu gross",MATCH(E1_Allgemein!$C$27,BR164:BR185,-1)+2)))</f>
        <v>20</v>
      </c>
      <c r="BS187" s="89">
        <f ca="1">HLOOKUP($B$163,$B$163:$OM$185,IF(E1_Allgemein!$C$27&gt;BS164,2,IF(E1_Allgemein!$C$27&lt;BS185,"Q zu gross",MATCH(E1_Allgemein!$C$27,BS164:BS185,-1)+2)))</f>
        <v>20</v>
      </c>
      <c r="BT187" s="89">
        <f ca="1">HLOOKUP($B$163,$B$163:$OM$185,IF(E1_Allgemein!$C$27&gt;BT164,2,IF(E1_Allgemein!$C$27&lt;BT185,"Q zu gross",MATCH(E1_Allgemein!$C$27,BT164:BT185,-1)+2)))</f>
        <v>20</v>
      </c>
      <c r="BU187" s="89">
        <f ca="1">HLOOKUP($B$163,$B$163:$OM$185,IF(E1_Allgemein!$C$27&gt;BU164,2,IF(E1_Allgemein!$C$27&lt;BU185,"Q zu gross",MATCH(E1_Allgemein!$C$27,BU164:BU185,-1)+2)))</f>
        <v>20</v>
      </c>
      <c r="BV187" s="89">
        <f ca="1">HLOOKUP($B$163,$B$163:$OM$185,IF(E1_Allgemein!$C$27&gt;BV164,2,IF(E1_Allgemein!$C$27&lt;BV185,"Q zu gross",MATCH(E1_Allgemein!$C$27,BV164:BV185,-1)+2)))</f>
        <v>20</v>
      </c>
      <c r="BW187" s="89">
        <f ca="1">HLOOKUP($B$163,$B$163:$OM$185,IF(E1_Allgemein!$C$27&gt;BW164,2,IF(E1_Allgemein!$C$27&lt;BW185,"Q zu gross",MATCH(E1_Allgemein!$C$27,BW164:BW185,-1)+2)))</f>
        <v>20</v>
      </c>
      <c r="BX187" s="89">
        <f ca="1">HLOOKUP($B$163,$B$163:$OM$185,IF(E1_Allgemein!$C$27&gt;BX164,2,IF(E1_Allgemein!$C$27&lt;BX185,"Q zu gross",MATCH(E1_Allgemein!$C$27,BX164:BX185,-1)+2)))</f>
        <v>20</v>
      </c>
      <c r="BY187" s="89">
        <f ca="1">HLOOKUP($B$163,$B$163:$OM$185,IF(E1_Allgemein!$C$27&gt;BY164,2,IF(E1_Allgemein!$C$27&lt;BY185,"Q zu gross",MATCH(E1_Allgemein!$C$27,BY164:BY185,-1)+2)))</f>
        <v>20</v>
      </c>
      <c r="BZ187" s="89">
        <f ca="1">HLOOKUP($B$163,$B$163:$OM$185,IF(E1_Allgemein!$C$27&gt;BZ164,2,IF(E1_Allgemein!$C$27&lt;BZ185,"Q zu gross",MATCH(E1_Allgemein!$C$27,BZ164:BZ185,-1)+2)))</f>
        <v>20</v>
      </c>
      <c r="CA187" s="89">
        <f ca="1">HLOOKUP($B$163,$B$163:$OM$185,IF(E1_Allgemein!$C$27&gt;CA164,2,IF(E1_Allgemein!$C$27&lt;CA185,"Q zu gross",MATCH(E1_Allgemein!$C$27,CA164:CA185,-1)+2)))</f>
        <v>20</v>
      </c>
      <c r="CB187" s="89">
        <f ca="1">HLOOKUP($B$163,$B$163:$OM$185,IF(E1_Allgemein!$C$27&gt;CB164,2,IF(E1_Allgemein!$C$27&lt;CB185,"Q zu gross",MATCH(E1_Allgemein!$C$27,CB164:CB185,-1)+2)))</f>
        <v>20</v>
      </c>
      <c r="CC187" s="89">
        <f ca="1">HLOOKUP($B$163,$B$163:$OM$185,IF(E1_Allgemein!$C$27&gt;CC164,2,IF(E1_Allgemein!$C$27&lt;CC185,"Q zu gross",MATCH(E1_Allgemein!$C$27,CC164:CC185,-1)+2)))</f>
        <v>20</v>
      </c>
      <c r="CD187" s="89">
        <f ca="1">HLOOKUP($B$163,$B$163:$OM$185,IF(E1_Allgemein!$C$27&gt;CD164,2,IF(E1_Allgemein!$C$27&lt;CD185,"Q zu gross",MATCH(E1_Allgemein!$C$27,CD164:CD185,-1)+2)))</f>
        <v>20</v>
      </c>
      <c r="CE187" s="89">
        <f ca="1">HLOOKUP($B$163,$B$163:$OM$185,IF(E1_Allgemein!$C$27&gt;CE164,2,IF(E1_Allgemein!$C$27&lt;CE185,"Q zu gross",MATCH(E1_Allgemein!$C$27,CE164:CE185,-1)+2)))</f>
        <v>20</v>
      </c>
      <c r="CF187" s="89">
        <f ca="1">HLOOKUP($B$163,$B$163:$OM$185,IF(E1_Allgemein!$C$27&gt;CF164,2,IF(E1_Allgemein!$C$27&lt;CF185,"Q zu gross",MATCH(E1_Allgemein!$C$27,CF164:CF185,-1)+2)))</f>
        <v>20</v>
      </c>
      <c r="CG187" s="89">
        <f ca="1">HLOOKUP($B$163,$B$163:$OM$185,IF(E1_Allgemein!$C$27&gt;CG164,2,IF(E1_Allgemein!$C$27&lt;CG185,"Q zu gross",MATCH(E1_Allgemein!$C$27,CG164:CG185,-1)+2)))</f>
        <v>20</v>
      </c>
      <c r="CH187" s="89">
        <f ca="1">HLOOKUP($B$163,$B$163:$OM$185,IF(E1_Allgemein!$C$27&gt;CH164,2,IF(E1_Allgemein!$C$27&lt;CH185,"Q zu gross",MATCH(E1_Allgemein!$C$27,CH164:CH185,-1)+2)))</f>
        <v>20</v>
      </c>
      <c r="CI187" s="89">
        <f ca="1">HLOOKUP($B$163,$B$163:$OM$185,IF(E1_Allgemein!$C$27&gt;CI164,2,IF(E1_Allgemein!$C$27&lt;CI185,"Q zu gross",MATCH(E1_Allgemein!$C$27,CI164:CI185,-1)+2)))</f>
        <v>20</v>
      </c>
      <c r="CJ187" s="89">
        <f ca="1">HLOOKUP($B$163,$B$163:$OM$185,IF(E1_Allgemein!$C$27&gt;CJ164,2,IF(E1_Allgemein!$C$27&lt;CJ185,"Q zu gross",MATCH(E1_Allgemein!$C$27,CJ164:CJ185,-1)+2)))</f>
        <v>20</v>
      </c>
      <c r="CK187" s="89">
        <f ca="1">HLOOKUP($B$163,$B$163:$OM$185,IF(E1_Allgemein!$C$27&gt;CK164,2,IF(E1_Allgemein!$C$27&lt;CK185,"Q zu gross",MATCH(E1_Allgemein!$C$27,CK164:CK185,-1)+2)))</f>
        <v>20</v>
      </c>
      <c r="CL187" s="89">
        <f ca="1">HLOOKUP($B$163,$B$163:$OM$185,IF(E1_Allgemein!$C$27&gt;CL164,2,IF(E1_Allgemein!$C$27&lt;CL185,"Q zu gross",MATCH(E1_Allgemein!$C$27,CL164:CL185,-1)+2)))</f>
        <v>20</v>
      </c>
      <c r="CM187" s="89">
        <f ca="1">HLOOKUP($B$163,$B$163:$OM$185,IF(E1_Allgemein!$C$27&gt;CM164,2,IF(E1_Allgemein!$C$27&lt;CM185,"Q zu gross",MATCH(E1_Allgemein!$C$27,CM164:CM185,-1)+2)))</f>
        <v>20</v>
      </c>
      <c r="CN187" s="89">
        <f ca="1">HLOOKUP($B$163,$B$163:$OM$185,IF(E1_Allgemein!$C$27&gt;CN164,2,IF(E1_Allgemein!$C$27&lt;CN185,"Q zu gross",MATCH(E1_Allgemein!$C$27,CN164:CN185,-1)+2)))</f>
        <v>20</v>
      </c>
      <c r="CO187" s="89">
        <f ca="1">HLOOKUP($B$163,$B$163:$OM$185,IF(E1_Allgemein!$C$27&gt;CO164,2,IF(E1_Allgemein!$C$27&lt;CO185,"Q zu gross",MATCH(E1_Allgemein!$C$27,CO164:CO185,-1)+2)))</f>
        <v>20</v>
      </c>
      <c r="CP187" s="89">
        <f ca="1">HLOOKUP($B$163,$B$163:$OM$185,IF(E1_Allgemein!$C$27&gt;CP164,2,IF(E1_Allgemein!$C$27&lt;CP185,"Q zu gross",MATCH(E1_Allgemein!$C$27,CP164:CP185,-1)+2)))</f>
        <v>20</v>
      </c>
      <c r="CQ187" s="89">
        <f ca="1">HLOOKUP($B$163,$B$163:$OM$185,IF(E1_Allgemein!$C$27&gt;CQ164,2,IF(E1_Allgemein!$C$27&lt;CQ185,"Q zu gross",MATCH(E1_Allgemein!$C$27,CQ164:CQ185,-1)+2)))</f>
        <v>20</v>
      </c>
      <c r="CR187" s="89">
        <f ca="1">HLOOKUP($B$163,$B$163:$OM$185,IF(E1_Allgemein!$C$27&gt;CR164,2,IF(E1_Allgemein!$C$27&lt;CR185,"Q zu gross",MATCH(E1_Allgemein!$C$27,CR164:CR185,-1)+2)))</f>
        <v>20</v>
      </c>
      <c r="CS187" s="89">
        <f ca="1">HLOOKUP($B$163,$B$163:$OM$185,IF(E1_Allgemein!$C$27&gt;CS164,2,IF(E1_Allgemein!$C$27&lt;CS185,"Q zu gross",MATCH(E1_Allgemein!$C$27,CS164:CS185,-1)+2)))</f>
        <v>20</v>
      </c>
      <c r="CT187" s="89">
        <f ca="1">HLOOKUP($B$163,$B$163:$OM$185,IF(E1_Allgemein!$C$27&gt;CT164,2,IF(E1_Allgemein!$C$27&lt;CT185,"Q zu gross",MATCH(E1_Allgemein!$C$27,CT164:CT185,-1)+2)))</f>
        <v>20</v>
      </c>
      <c r="CU187" s="89">
        <f ca="1">HLOOKUP($B$163,$B$163:$OM$185,IF(E1_Allgemein!$C$27&gt;CU164,2,IF(E1_Allgemein!$C$27&lt;CU185,"Q zu gross",MATCH(E1_Allgemein!$C$27,CU164:CU185,-1)+2)))</f>
        <v>20</v>
      </c>
      <c r="CV187" s="89">
        <f ca="1">HLOOKUP($B$163,$B$163:$OM$185,IF(E1_Allgemein!$C$27&gt;CV164,2,IF(E1_Allgemein!$C$27&lt;CV185,"Q zu gross",MATCH(E1_Allgemein!$C$27,CV164:CV185,-1)+2)))</f>
        <v>20</v>
      </c>
      <c r="CW187" s="89">
        <f ca="1">HLOOKUP($B$163,$B$163:$OM$185,IF(E1_Allgemein!$C$27&gt;CW164,2,IF(E1_Allgemein!$C$27&lt;CW185,"Q zu gross",MATCH(E1_Allgemein!$C$27,CW164:CW185,-1)+2)))</f>
        <v>20</v>
      </c>
      <c r="CX187" s="89">
        <f ca="1">HLOOKUP($B$163,$B$163:$OM$185,IF(E1_Allgemein!$C$27&gt;CX164,2,IF(E1_Allgemein!$C$27&lt;CX185,"Q zu gross",MATCH(E1_Allgemein!$C$27,CX164:CX185,-1)+2)))</f>
        <v>20</v>
      </c>
      <c r="CY187" s="89">
        <f ca="1">HLOOKUP($B$163,$B$163:$OM$185,IF(E1_Allgemein!$C$27&gt;CY164,2,IF(E1_Allgemein!$C$27&lt;CY185,"Q zu gross",MATCH(E1_Allgemein!$C$27,CY164:CY185,-1)+2)))</f>
        <v>20</v>
      </c>
      <c r="CZ187" s="89">
        <f ca="1">HLOOKUP($B$163,$B$163:$OM$185,IF(E1_Allgemein!$C$27&gt;CZ164,2,IF(E1_Allgemein!$C$27&lt;CZ185,"Q zu gross",MATCH(E1_Allgemein!$C$27,CZ164:CZ185,-1)+2)))</f>
        <v>20</v>
      </c>
      <c r="DA187" s="89">
        <f ca="1">HLOOKUP($B$163,$B$163:$OM$185,IF(E1_Allgemein!$C$27&gt;DA164,2,IF(E1_Allgemein!$C$27&lt;DA185,"Q zu gross",MATCH(E1_Allgemein!$C$27,DA164:DA185,-1)+2)))</f>
        <v>20</v>
      </c>
      <c r="DB187" s="89">
        <f ca="1">HLOOKUP($B$163,$B$163:$OM$185,IF(E1_Allgemein!$C$27&gt;DB164,2,IF(E1_Allgemein!$C$27&lt;DB185,"Q zu gross",MATCH(E1_Allgemein!$C$27,DB164:DB185,-1)+2)))</f>
        <v>20</v>
      </c>
      <c r="DC187" s="89">
        <f ca="1">HLOOKUP($B$163,$B$163:$OM$185,IF(E1_Allgemein!$C$27&gt;DC164,2,IF(E1_Allgemein!$C$27&lt;DC185,"Q zu gross",MATCH(E1_Allgemein!$C$27,DC164:DC185,-1)+2)))</f>
        <v>20</v>
      </c>
      <c r="DD187" s="89">
        <f ca="1">HLOOKUP($B$163,$B$163:$OM$185,IF(E1_Allgemein!$C$27&gt;DD164,2,IF(E1_Allgemein!$C$27&lt;DD185,"Q zu gross",MATCH(E1_Allgemein!$C$27,DD164:DD185,-1)+2)))</f>
        <v>20</v>
      </c>
      <c r="DE187" s="89">
        <f ca="1">HLOOKUP($B$163,$B$163:$OM$185,IF(E1_Allgemein!$C$27&gt;DE164,2,IF(E1_Allgemein!$C$27&lt;DE185,"Q zu gross",MATCH(E1_Allgemein!$C$27,DE164:DE185,-1)+2)))</f>
        <v>20</v>
      </c>
      <c r="DF187" s="89">
        <f ca="1">HLOOKUP($B$163,$B$163:$OM$185,IF(E1_Allgemein!$C$27&gt;DF164,2,IF(E1_Allgemein!$C$27&lt;DF185,"Q zu gross",MATCH(E1_Allgemein!$C$27,DF164:DF185,-1)+2)))</f>
        <v>20</v>
      </c>
      <c r="DG187" s="89">
        <f ca="1">HLOOKUP($B$163,$B$163:$OM$185,IF(E1_Allgemein!$C$27&gt;DG164,2,IF(E1_Allgemein!$C$27&lt;DG185,"Q zu gross",MATCH(E1_Allgemein!$C$27,DG164:DG185,-1)+2)))</f>
        <v>20</v>
      </c>
      <c r="DH187" s="89">
        <f ca="1">HLOOKUP($B$163,$B$163:$OM$185,IF(E1_Allgemein!$C$27&gt;DH164,2,IF(E1_Allgemein!$C$27&lt;DH185,"Q zu gross",MATCH(E1_Allgemein!$C$27,DH164:DH185,-1)+2)))</f>
        <v>20</v>
      </c>
      <c r="DI187" s="89">
        <f ca="1">HLOOKUP($B$163,$B$163:$OM$185,IF(E1_Allgemein!$C$27&gt;DI164,2,IF(E1_Allgemein!$C$27&lt;DI185,"Q zu gross",MATCH(E1_Allgemein!$C$27,DI164:DI185,-1)+2)))</f>
        <v>20</v>
      </c>
      <c r="DJ187" s="89">
        <f ca="1">HLOOKUP($B$163,$B$163:$OM$185,IF(E1_Allgemein!$C$27&gt;DJ164,2,IF(E1_Allgemein!$C$27&lt;DJ185,"Q zu gross",MATCH(E1_Allgemein!$C$27,DJ164:DJ185,-1)+2)))</f>
        <v>20</v>
      </c>
      <c r="DK187" s="89">
        <f ca="1">HLOOKUP($B$163,$B$163:$OM$185,IF(E1_Allgemein!$C$27&gt;DK164,2,IF(E1_Allgemein!$C$27&lt;DK185,"Q zu gross",MATCH(E1_Allgemein!$C$27,DK164:DK185,-1)+2)))</f>
        <v>20</v>
      </c>
      <c r="DL187" s="89">
        <f ca="1">HLOOKUP($B$163,$B$163:$OM$185,IF(E1_Allgemein!$C$27&gt;DL164,2,IF(E1_Allgemein!$C$27&lt;DL185,"Q zu gross",MATCH(E1_Allgemein!$C$27,DL164:DL185,-1)+2)))</f>
        <v>20</v>
      </c>
      <c r="DM187" s="89">
        <f ca="1">HLOOKUP($B$163,$B$163:$OM$185,IF(E1_Allgemein!$C$27&gt;DM164,2,IF(E1_Allgemein!$C$27&lt;DM185,"Q zu gross",MATCH(E1_Allgemein!$C$27,DM164:DM185,-1)+2)))</f>
        <v>20</v>
      </c>
      <c r="DN187" s="89">
        <f ca="1">HLOOKUP($B$163,$B$163:$OM$185,IF(E1_Allgemein!$C$27&gt;DN164,2,IF(E1_Allgemein!$C$27&lt;DN185,"Q zu gross",MATCH(E1_Allgemein!$C$27,DN164:DN185,-1)+2)))</f>
        <v>20</v>
      </c>
      <c r="DO187" s="89">
        <f ca="1">HLOOKUP($B$163,$B$163:$OM$185,IF(E1_Allgemein!$C$27&gt;DO164,2,IF(E1_Allgemein!$C$27&lt;DO185,"Q zu gross",MATCH(E1_Allgemein!$C$27,DO164:DO185,-1)+2)))</f>
        <v>20</v>
      </c>
      <c r="DP187" s="89">
        <f ca="1">HLOOKUP($B$163,$B$163:$OM$185,IF(E1_Allgemein!$C$27&gt;DP164,2,IF(E1_Allgemein!$C$27&lt;DP185,"Q zu gross",MATCH(E1_Allgemein!$C$27,DP164:DP185,-1)+2)))</f>
        <v>20</v>
      </c>
      <c r="DQ187" s="89">
        <f ca="1">HLOOKUP($B$163,$B$163:$OM$185,IF(E1_Allgemein!$C$27&gt;DQ164,2,IF(E1_Allgemein!$C$27&lt;DQ185,"Q zu gross",MATCH(E1_Allgemein!$C$27,DQ164:DQ185,-1)+2)))</f>
        <v>20</v>
      </c>
      <c r="DR187" s="89">
        <f ca="1">HLOOKUP($B$163,$B$163:$OM$185,IF(E1_Allgemein!$C$27&gt;DR164,2,IF(E1_Allgemein!$C$27&lt;DR185,"Q zu gross",MATCH(E1_Allgemein!$C$27,DR164:DR185,-1)+2)))</f>
        <v>20</v>
      </c>
      <c r="DS187" s="89">
        <f ca="1">HLOOKUP($B$163,$B$163:$OM$185,IF(E1_Allgemein!$C$27&gt;DS164,2,IF(E1_Allgemein!$C$27&lt;DS185,"Q zu gross",MATCH(E1_Allgemein!$C$27,DS164:DS185,-1)+2)))</f>
        <v>20</v>
      </c>
      <c r="DT187" s="89">
        <f ca="1">HLOOKUP($B$163,$B$163:$OM$185,IF(E1_Allgemein!$C$27&gt;DT164,2,IF(E1_Allgemein!$C$27&lt;DT185,"Q zu gross",MATCH(E1_Allgemein!$C$27,DT164:DT185,-1)+2)))</f>
        <v>20</v>
      </c>
      <c r="DU187" s="89">
        <f ca="1">HLOOKUP($B$163,$B$163:$OM$185,IF(E1_Allgemein!$C$27&gt;DU164,2,IF(E1_Allgemein!$C$27&lt;DU185,"Q zu gross",MATCH(E1_Allgemein!$C$27,DU164:DU185,-1)+2)))</f>
        <v>20</v>
      </c>
      <c r="DV187" s="89">
        <f ca="1">HLOOKUP($B$163,$B$163:$OM$185,IF(E1_Allgemein!$C$27&gt;DV164,2,IF(E1_Allgemein!$C$27&lt;DV185,"Q zu gross",MATCH(E1_Allgemein!$C$27,DV164:DV185,-1)+2)))</f>
        <v>20</v>
      </c>
      <c r="DW187" s="89">
        <f ca="1">HLOOKUP($B$163,$B$163:$OM$185,IF(E1_Allgemein!$C$27&gt;DW164,2,IF(E1_Allgemein!$C$27&lt;DW185,"Q zu gross",MATCH(E1_Allgemein!$C$27,DW164:DW185,-1)+2)))</f>
        <v>20</v>
      </c>
      <c r="DX187" s="89">
        <f ca="1">HLOOKUP($B$163,$B$163:$OM$185,IF(E1_Allgemein!$C$27&gt;DX164,2,IF(E1_Allgemein!$C$27&lt;DX185,"Q zu gross",MATCH(E1_Allgemein!$C$27,DX164:DX185,-1)+2)))</f>
        <v>20</v>
      </c>
      <c r="DY187" s="89">
        <f ca="1">HLOOKUP($B$163,$B$163:$OM$185,IF(E1_Allgemein!$C$27&gt;DY164,2,IF(E1_Allgemein!$C$27&lt;DY185,"Q zu gross",MATCH(E1_Allgemein!$C$27,DY164:DY185,-1)+2)))</f>
        <v>20</v>
      </c>
      <c r="DZ187" s="89">
        <f ca="1">HLOOKUP($B$163,$B$163:$OM$185,IF(E1_Allgemein!$C$27&gt;DZ164,2,IF(E1_Allgemein!$C$27&lt;DZ185,"Q zu gross",MATCH(E1_Allgemein!$C$27,DZ164:DZ185,-1)+2)))</f>
        <v>20</v>
      </c>
      <c r="EA187" s="89">
        <f ca="1">HLOOKUP($B$163,$B$163:$OM$185,IF(E1_Allgemein!$C$27&gt;EA164,2,IF(E1_Allgemein!$C$27&lt;EA185,"Q zu gross",MATCH(E1_Allgemein!$C$27,EA164:EA185,-1)+2)))</f>
        <v>20</v>
      </c>
      <c r="EB187" s="89">
        <f ca="1">HLOOKUP($B$163,$B$163:$OM$185,IF(E1_Allgemein!$C$27&gt;EB164,2,IF(E1_Allgemein!$C$27&lt;EB185,"Q zu gross",MATCH(E1_Allgemein!$C$27,EB164:EB185,-1)+2)))</f>
        <v>20</v>
      </c>
      <c r="EC187" s="89">
        <f ca="1">HLOOKUP($B$163,$B$163:$OM$185,IF(E1_Allgemein!$C$27&gt;EC164,2,IF(E1_Allgemein!$C$27&lt;EC185,"Q zu gross",MATCH(E1_Allgemein!$C$27,EC164:EC185,-1)+2)))</f>
        <v>20</v>
      </c>
      <c r="ED187" s="89">
        <f ca="1">HLOOKUP($B$163,$B$163:$OM$185,IF(E1_Allgemein!$C$27&gt;ED164,2,IF(E1_Allgemein!$C$27&lt;ED185,"Q zu gross",MATCH(E1_Allgemein!$C$27,ED164:ED185,-1)+2)))</f>
        <v>20</v>
      </c>
      <c r="EE187" s="89">
        <f ca="1">HLOOKUP($B$163,$B$163:$OM$185,IF(E1_Allgemein!$C$27&gt;EE164,2,IF(E1_Allgemein!$C$27&lt;EE185,"Q zu gross",MATCH(E1_Allgemein!$C$27,EE164:EE185,-1)+2)))</f>
        <v>20</v>
      </c>
      <c r="EF187" s="89">
        <f ca="1">HLOOKUP($B$163,$B$163:$OM$185,IF(E1_Allgemein!$C$27&gt;EF164,2,IF(E1_Allgemein!$C$27&lt;EF185,"Q zu gross",MATCH(E1_Allgemein!$C$27,EF164:EF185,-1)+2)))</f>
        <v>20</v>
      </c>
      <c r="EG187" s="89">
        <f ca="1">HLOOKUP($B$163,$B$163:$OM$185,IF(E1_Allgemein!$C$27&gt;EG164,2,IF(E1_Allgemein!$C$27&lt;EG185,"Q zu gross",MATCH(E1_Allgemein!$C$27,EG164:EG185,-1)+2)))</f>
        <v>20</v>
      </c>
      <c r="EH187" s="89">
        <f ca="1">HLOOKUP($B$163,$B$163:$OM$185,IF(E1_Allgemein!$C$27&gt;EH164,2,IF(E1_Allgemein!$C$27&lt;EH185,"Q zu gross",MATCH(E1_Allgemein!$C$27,EH164:EH185,-1)+2)))</f>
        <v>20</v>
      </c>
      <c r="EI187" s="89">
        <f ca="1">HLOOKUP($B$163,$B$163:$OM$185,IF(E1_Allgemein!$C$27&gt;EI164,2,IF(E1_Allgemein!$C$27&lt;EI185,"Q zu gross",MATCH(E1_Allgemein!$C$27,EI164:EI185,-1)+2)))</f>
        <v>20</v>
      </c>
      <c r="EJ187" s="89">
        <f ca="1">HLOOKUP($B$163,$B$163:$OM$185,IF(E1_Allgemein!$C$27&gt;EJ164,2,IF(E1_Allgemein!$C$27&lt;EJ185,"Q zu gross",MATCH(E1_Allgemein!$C$27,EJ164:EJ185,-1)+2)))</f>
        <v>20</v>
      </c>
      <c r="EK187" s="89">
        <f ca="1">HLOOKUP($B$163,$B$163:$OM$185,IF(E1_Allgemein!$C$27&gt;EK164,2,IF(E1_Allgemein!$C$27&lt;EK185,"Q zu gross",MATCH(E1_Allgemein!$C$27,EK164:EK185,-1)+2)))</f>
        <v>20</v>
      </c>
      <c r="EL187" s="89">
        <f ca="1">HLOOKUP($B$163,$B$163:$OM$185,IF(E1_Allgemein!$C$27&gt;EL164,2,IF(E1_Allgemein!$C$27&lt;EL185,"Q zu gross",MATCH(E1_Allgemein!$C$27,EL164:EL185,-1)+2)))</f>
        <v>20</v>
      </c>
      <c r="EM187" s="89">
        <f ca="1">HLOOKUP($B$163,$B$163:$OM$185,IF(E1_Allgemein!$C$27&gt;EM164,2,IF(E1_Allgemein!$C$27&lt;EM185,"Q zu gross",MATCH(E1_Allgemein!$C$27,EM164:EM185,-1)+2)))</f>
        <v>20</v>
      </c>
      <c r="EN187" s="89">
        <f ca="1">HLOOKUP($B$163,$B$163:$OM$185,IF(E1_Allgemein!$C$27&gt;EN164,2,IF(E1_Allgemein!$C$27&lt;EN185,"Q zu gross",MATCH(E1_Allgemein!$C$27,EN164:EN185,-1)+2)))</f>
        <v>20</v>
      </c>
      <c r="EO187" s="89">
        <f ca="1">HLOOKUP($B$163,$B$163:$OM$185,IF(E1_Allgemein!$C$27&gt;EO164,2,IF(E1_Allgemein!$C$27&lt;EO185,"Q zu gross",MATCH(E1_Allgemein!$C$27,EO164:EO185,-1)+2)))</f>
        <v>20</v>
      </c>
      <c r="EP187" s="89">
        <f ca="1">HLOOKUP($B$163,$B$163:$OM$185,IF(E1_Allgemein!$C$27&gt;EP164,2,IF(E1_Allgemein!$C$27&lt;EP185,"Q zu gross",MATCH(E1_Allgemein!$C$27,EP164:EP185,-1)+2)))</f>
        <v>20</v>
      </c>
      <c r="EQ187" s="89">
        <f ca="1">HLOOKUP($B$163,$B$163:$OM$185,IF(E1_Allgemein!$C$27&gt;EQ164,2,IF(E1_Allgemein!$C$27&lt;EQ185,"Q zu gross",MATCH(E1_Allgemein!$C$27,EQ164:EQ185,-1)+2)))</f>
        <v>20</v>
      </c>
      <c r="ER187" s="89">
        <f ca="1">HLOOKUP($B$163,$B$163:$OM$185,IF(E1_Allgemein!$C$27&gt;ER164,2,IF(E1_Allgemein!$C$27&lt;ER185,"Q zu gross",MATCH(E1_Allgemein!$C$27,ER164:ER185,-1)+2)))</f>
        <v>20</v>
      </c>
      <c r="ES187" s="89">
        <f ca="1">HLOOKUP($B$163,$B$163:$OM$185,IF(E1_Allgemein!$C$27&gt;ES164,2,IF(E1_Allgemein!$C$27&lt;ES185,"Q zu gross",MATCH(E1_Allgemein!$C$27,ES164:ES185,-1)+2)))</f>
        <v>20</v>
      </c>
      <c r="ET187" s="89">
        <f ca="1">HLOOKUP($B$163,$B$163:$OM$185,IF(E1_Allgemein!$C$27&gt;ET164,2,IF(E1_Allgemein!$C$27&lt;ET185,"Q zu gross",MATCH(E1_Allgemein!$C$27,ET164:ET185,-1)+2)))</f>
        <v>20</v>
      </c>
      <c r="EU187" s="89">
        <f ca="1">HLOOKUP($B$163,$B$163:$OM$185,IF(E1_Allgemein!$C$27&gt;EU164,2,IF(E1_Allgemein!$C$27&lt;EU185,"Q zu gross",MATCH(E1_Allgemein!$C$27,EU164:EU185,-1)+2)))</f>
        <v>20</v>
      </c>
      <c r="EV187" s="89">
        <f ca="1">HLOOKUP($B$163,$B$163:$OM$185,IF(E1_Allgemein!$C$27&gt;EV164,2,IF(E1_Allgemein!$C$27&lt;EV185,"Q zu gross",MATCH(E1_Allgemein!$C$27,EV164:EV185,-1)+2)))</f>
        <v>20</v>
      </c>
      <c r="EW187" s="89">
        <f ca="1">HLOOKUP($B$163,$B$163:$OM$185,IF(E1_Allgemein!$C$27&gt;EW164,2,IF(E1_Allgemein!$C$27&lt;EW185,"Q zu gross",MATCH(E1_Allgemein!$C$27,EW164:EW185,-1)+2)))</f>
        <v>20</v>
      </c>
      <c r="EX187" s="89">
        <f ca="1">HLOOKUP($B$163,$B$163:$OM$185,IF(E1_Allgemein!$C$27&gt;EX164,2,IF(E1_Allgemein!$C$27&lt;EX185,"Q zu gross",MATCH(E1_Allgemein!$C$27,EX164:EX185,-1)+2)))</f>
        <v>20</v>
      </c>
      <c r="EY187" s="89">
        <f ca="1">HLOOKUP($B$163,$B$163:$OM$185,IF(E1_Allgemein!$C$27&gt;EY164,2,IF(E1_Allgemein!$C$27&lt;EY185,"Q zu gross",MATCH(E1_Allgemein!$C$27,EY164:EY185,-1)+2)))</f>
        <v>20</v>
      </c>
      <c r="EZ187" s="89">
        <f ca="1">HLOOKUP($B$163,$B$163:$OM$185,IF(E1_Allgemein!$C$27&gt;EZ164,2,IF(E1_Allgemein!$C$27&lt;EZ185,"Q zu gross",MATCH(E1_Allgemein!$C$27,EZ164:EZ185,-1)+2)))</f>
        <v>20</v>
      </c>
      <c r="FA187" s="89">
        <f ca="1">HLOOKUP($B$163,$B$163:$OM$185,IF(E1_Allgemein!$C$27&gt;FA164,2,IF(E1_Allgemein!$C$27&lt;FA185,"Q zu gross",MATCH(E1_Allgemein!$C$27,FA164:FA185,-1)+2)))</f>
        <v>20</v>
      </c>
      <c r="FB187" s="89">
        <f ca="1">HLOOKUP($B$163,$B$163:$OM$185,IF(E1_Allgemein!$C$27&gt;FB164,2,IF(E1_Allgemein!$C$27&lt;FB185,"Q zu gross",MATCH(E1_Allgemein!$C$27,FB164:FB185,-1)+2)))</f>
        <v>20</v>
      </c>
      <c r="FC187" s="89">
        <f ca="1">HLOOKUP($B$163,$B$163:$OM$185,IF(E1_Allgemein!$C$27&gt;FC164,2,IF(E1_Allgemein!$C$27&lt;FC185,"Q zu gross",MATCH(E1_Allgemein!$C$27,FC164:FC185,-1)+2)))</f>
        <v>20</v>
      </c>
      <c r="FD187" s="89">
        <f ca="1">HLOOKUP($B$163,$B$163:$OM$185,IF(E1_Allgemein!$C$27&gt;FD164,2,IF(E1_Allgemein!$C$27&lt;FD185,"Q zu gross",MATCH(E1_Allgemein!$C$27,FD164:FD185,-1)+2)))</f>
        <v>20</v>
      </c>
      <c r="FE187" s="89">
        <f ca="1">HLOOKUP($B$163,$B$163:$OM$185,IF(E1_Allgemein!$C$27&gt;FE164,2,IF(E1_Allgemein!$C$27&lt;FE185,"Q zu gross",MATCH(E1_Allgemein!$C$27,FE164:FE185,-1)+2)))</f>
        <v>20</v>
      </c>
      <c r="FF187" s="89">
        <f ca="1">HLOOKUP($B$163,$B$163:$OM$185,IF(E1_Allgemein!$C$27&gt;FF164,2,IF(E1_Allgemein!$C$27&lt;FF185,"Q zu gross",MATCH(E1_Allgemein!$C$27,FF164:FF185,-1)+2)))</f>
        <v>20</v>
      </c>
      <c r="FG187" s="89">
        <f ca="1">HLOOKUP($B$163,$B$163:$OM$185,IF(E1_Allgemein!$C$27&gt;FG164,2,IF(E1_Allgemein!$C$27&lt;FG185,"Q zu gross",MATCH(E1_Allgemein!$C$27,FG164:FG185,-1)+2)))</f>
        <v>20</v>
      </c>
      <c r="FH187" s="89">
        <f ca="1">HLOOKUP($B$163,$B$163:$OM$185,IF(E1_Allgemein!$C$27&gt;FH164,2,IF(E1_Allgemein!$C$27&lt;FH185,"Q zu gross",MATCH(E1_Allgemein!$C$27,FH164:FH185,-1)+2)))</f>
        <v>20</v>
      </c>
      <c r="FI187" s="89">
        <f ca="1">HLOOKUP($B$163,$B$163:$OM$185,IF(E1_Allgemein!$C$27&gt;FI164,2,IF(E1_Allgemein!$C$27&lt;FI185,"Q zu gross",MATCH(E1_Allgemein!$C$27,FI164:FI185,-1)+2)))</f>
        <v>20</v>
      </c>
      <c r="FJ187" s="89">
        <f ca="1">HLOOKUP($B$163,$B$163:$OM$185,IF(E1_Allgemein!$C$27&gt;FJ164,2,IF(E1_Allgemein!$C$27&lt;FJ185,"Q zu gross",MATCH(E1_Allgemein!$C$27,FJ164:FJ185,-1)+2)))</f>
        <v>20</v>
      </c>
      <c r="FK187" s="89">
        <f ca="1">HLOOKUP($B$163,$B$163:$OM$185,IF(E1_Allgemein!$C$27&gt;FK164,2,IF(E1_Allgemein!$C$27&lt;FK185,"Q zu gross",MATCH(E1_Allgemein!$C$27,FK164:FK185,-1)+2)))</f>
        <v>20</v>
      </c>
      <c r="FL187" s="89">
        <f ca="1">HLOOKUP($B$163,$B$163:$OM$185,IF(E1_Allgemein!$C$27&gt;FL164,2,IF(E1_Allgemein!$C$27&lt;FL185,"Q zu gross",MATCH(E1_Allgemein!$C$27,FL164:FL185,-1)+2)))</f>
        <v>20</v>
      </c>
      <c r="FM187" s="89">
        <f ca="1">HLOOKUP($B$163,$B$163:$OM$185,IF(E1_Allgemein!$C$27&gt;FM164,2,IF(E1_Allgemein!$C$27&lt;FM185,"Q zu gross",MATCH(E1_Allgemein!$C$27,FM164:FM185,-1)+2)))</f>
        <v>20</v>
      </c>
      <c r="FN187" s="89">
        <f ca="1">HLOOKUP($B$163,$B$163:$OM$185,IF(E1_Allgemein!$C$27&gt;FN164,2,IF(E1_Allgemein!$C$27&lt;FN185,"Q zu gross",MATCH(E1_Allgemein!$C$27,FN164:FN185,-1)+2)))</f>
        <v>20</v>
      </c>
      <c r="FO187" s="89">
        <f ca="1">HLOOKUP($B$163,$B$163:$OM$185,IF(E1_Allgemein!$C$27&gt;FO164,2,IF(E1_Allgemein!$C$27&lt;FO185,"Q zu gross",MATCH(E1_Allgemein!$C$27,FO164:FO185,-1)+2)))</f>
        <v>20</v>
      </c>
      <c r="FP187" s="89">
        <f ca="1">HLOOKUP($B$163,$B$163:$OM$185,IF(E1_Allgemein!$C$27&gt;FP164,2,IF(E1_Allgemein!$C$27&lt;FP185,"Q zu gross",MATCH(E1_Allgemein!$C$27,FP164:FP185,-1)+2)))</f>
        <v>20</v>
      </c>
      <c r="FQ187" s="89">
        <f ca="1">HLOOKUP($B$163,$B$163:$OM$185,IF(E1_Allgemein!$C$27&gt;FQ164,2,IF(E1_Allgemein!$C$27&lt;FQ185,"Q zu gross",MATCH(E1_Allgemein!$C$27,FQ164:FQ185,-1)+2)))</f>
        <v>20</v>
      </c>
      <c r="FR187" s="89">
        <f ca="1">HLOOKUP($B$163,$B$163:$OM$185,IF(E1_Allgemein!$C$27&gt;FR164,2,IF(E1_Allgemein!$C$27&lt;FR185,"Q zu gross",MATCH(E1_Allgemein!$C$27,FR164:FR185,-1)+2)))</f>
        <v>20</v>
      </c>
      <c r="FS187" s="89">
        <f ca="1">HLOOKUP($B$163,$B$163:$OM$185,IF(E1_Allgemein!$C$27&gt;FS164,2,IF(E1_Allgemein!$C$27&lt;FS185,"Q zu gross",MATCH(E1_Allgemein!$C$27,FS164:FS185,-1)+2)))</f>
        <v>20</v>
      </c>
      <c r="FT187" s="89">
        <f ca="1">HLOOKUP($B$163,$B$163:$OM$185,IF(E1_Allgemein!$C$27&gt;FT164,2,IF(E1_Allgemein!$C$27&lt;FT185,"Q zu gross",MATCH(E1_Allgemein!$C$27,FT164:FT185,-1)+2)))</f>
        <v>20</v>
      </c>
      <c r="FU187" s="89">
        <f ca="1">HLOOKUP($B$163,$B$163:$OM$185,IF(E1_Allgemein!$C$27&gt;FU164,2,IF(E1_Allgemein!$C$27&lt;FU185,"Q zu gross",MATCH(E1_Allgemein!$C$27,FU164:FU185,-1)+2)))</f>
        <v>20</v>
      </c>
      <c r="FV187" s="89">
        <f ca="1">HLOOKUP($B$163,$B$163:$OM$185,IF(E1_Allgemein!$C$27&gt;FV164,2,IF(E1_Allgemein!$C$27&lt;FV185,"Q zu gross",MATCH(E1_Allgemein!$C$27,FV164:FV185,-1)+2)))</f>
        <v>20</v>
      </c>
      <c r="FW187" s="89">
        <f ca="1">HLOOKUP($B$163,$B$163:$OM$185,IF(E1_Allgemein!$C$27&gt;FW164,2,IF(E1_Allgemein!$C$27&lt;FW185,"Q zu gross",MATCH(E1_Allgemein!$C$27,FW164:FW185,-1)+2)))</f>
        <v>20</v>
      </c>
      <c r="FX187" s="89">
        <f ca="1">HLOOKUP($B$163,$B$163:$OM$185,IF(E1_Allgemein!$C$27&gt;FX164,2,IF(E1_Allgemein!$C$27&lt;FX185,"Q zu gross",MATCH(E1_Allgemein!$C$27,FX164:FX185,-1)+2)))</f>
        <v>20</v>
      </c>
      <c r="FY187" s="89">
        <f ca="1">HLOOKUP($B$163,$B$163:$OM$185,IF(E1_Allgemein!$C$27&gt;FY164,2,IF(E1_Allgemein!$C$27&lt;FY185,"Q zu gross",MATCH(E1_Allgemein!$C$27,FY164:FY185,-1)+2)))</f>
        <v>20</v>
      </c>
      <c r="FZ187" s="89">
        <f ca="1">HLOOKUP($B$163,$B$163:$OM$185,IF(E1_Allgemein!$C$27&gt;FZ164,2,IF(E1_Allgemein!$C$27&lt;FZ185,"Q zu gross",MATCH(E1_Allgemein!$C$27,FZ164:FZ185,-1)+2)))</f>
        <v>20</v>
      </c>
      <c r="GA187" s="89">
        <f ca="1">HLOOKUP($B$163,$B$163:$OM$185,IF(E1_Allgemein!$C$27&gt;GA164,2,IF(E1_Allgemein!$C$27&lt;GA185,"Q zu gross",MATCH(E1_Allgemein!$C$27,GA164:GA185,-1)+2)))</f>
        <v>20</v>
      </c>
      <c r="GB187" s="89">
        <f ca="1">HLOOKUP($B$163,$B$163:$OM$185,IF(E1_Allgemein!$C$27&gt;GB164,2,IF(E1_Allgemein!$C$27&lt;GB185,"Q zu gross",MATCH(E1_Allgemein!$C$27,GB164:GB185,-1)+2)))</f>
        <v>20</v>
      </c>
      <c r="GC187" s="89">
        <f ca="1">HLOOKUP($B$163,$B$163:$OM$185,IF(E1_Allgemein!$C$27&gt;GC164,2,IF(E1_Allgemein!$C$27&lt;GC185,"Q zu gross",MATCH(E1_Allgemein!$C$27,GC164:GC185,-1)+2)))</f>
        <v>20</v>
      </c>
      <c r="GD187" s="89">
        <f ca="1">HLOOKUP($B$163,$B$163:$OM$185,IF(E1_Allgemein!$C$27&gt;GD164,2,IF(E1_Allgemein!$C$27&lt;GD185,"Q zu gross",MATCH(E1_Allgemein!$C$27,GD164:GD185,-1)+2)))</f>
        <v>20</v>
      </c>
      <c r="GE187" s="89">
        <f ca="1">HLOOKUP($B$163,$B$163:$OM$185,IF(E1_Allgemein!$C$27&gt;GE164,2,IF(E1_Allgemein!$C$27&lt;GE185,"Q zu gross",MATCH(E1_Allgemein!$C$27,GE164:GE185,-1)+2)))</f>
        <v>20</v>
      </c>
      <c r="GF187" s="89">
        <f ca="1">HLOOKUP($B$163,$B$163:$OM$185,IF(E1_Allgemein!$C$27&gt;GF164,2,IF(E1_Allgemein!$C$27&lt;GF185,"Q zu gross",MATCH(E1_Allgemein!$C$27,GF164:GF185,-1)+2)))</f>
        <v>20</v>
      </c>
      <c r="GG187" s="89">
        <f ca="1">HLOOKUP($B$163,$B$163:$OM$185,IF(E1_Allgemein!$C$27&gt;GG164,2,IF(E1_Allgemein!$C$27&lt;GG185,"Q zu gross",MATCH(E1_Allgemein!$C$27,GG164:GG185,-1)+2)))</f>
        <v>20</v>
      </c>
      <c r="GH187" s="89">
        <f ca="1">HLOOKUP($B$163,$B$163:$OM$185,IF(E1_Allgemein!$C$27&gt;GH164,2,IF(E1_Allgemein!$C$27&lt;GH185,"Q zu gross",MATCH(E1_Allgemein!$C$27,GH164:GH185,-1)+2)))</f>
        <v>20</v>
      </c>
      <c r="GI187" s="89">
        <f ca="1">HLOOKUP($B$163,$B$163:$OM$185,IF(E1_Allgemein!$C$27&gt;GI164,2,IF(E1_Allgemein!$C$27&lt;GI185,"Q zu gross",MATCH(E1_Allgemein!$C$27,GI164:GI185,-1)+2)))</f>
        <v>20</v>
      </c>
      <c r="GJ187" s="89">
        <f ca="1">HLOOKUP($B$163,$B$163:$OM$185,IF(E1_Allgemein!$C$27&gt;GJ164,2,IF(E1_Allgemein!$C$27&lt;GJ185,"Q zu gross",MATCH(E1_Allgemein!$C$27,GJ164:GJ185,-1)+2)))</f>
        <v>20</v>
      </c>
      <c r="GK187" s="89">
        <f ca="1">HLOOKUP($B$163,$B$163:$OM$185,IF(E1_Allgemein!$C$27&gt;GK164,2,IF(E1_Allgemein!$C$27&lt;GK185,"Q zu gross",MATCH(E1_Allgemein!$C$27,GK164:GK185,-1)+2)))</f>
        <v>20</v>
      </c>
      <c r="GL187" s="89">
        <f ca="1">HLOOKUP($B$163,$B$163:$OM$185,IF(E1_Allgemein!$C$27&gt;GL164,2,IF(E1_Allgemein!$C$27&lt;GL185,"Q zu gross",MATCH(E1_Allgemein!$C$27,GL164:GL185,-1)+2)))</f>
        <v>20</v>
      </c>
      <c r="GM187" s="89">
        <f ca="1">HLOOKUP($B$163,$B$163:$OM$185,IF(E1_Allgemein!$C$27&gt;GM164,2,IF(E1_Allgemein!$C$27&lt;GM185,"Q zu gross",MATCH(E1_Allgemein!$C$27,GM164:GM185,-1)+2)))</f>
        <v>20</v>
      </c>
      <c r="GN187" s="89">
        <f ca="1">HLOOKUP($B$163,$B$163:$OM$185,IF(E1_Allgemein!$C$27&gt;GN164,2,IF(E1_Allgemein!$C$27&lt;GN185,"Q zu gross",MATCH(E1_Allgemein!$C$27,GN164:GN185,-1)+2)))</f>
        <v>20</v>
      </c>
      <c r="GO187" s="89">
        <f ca="1">HLOOKUP($B$163,$B$163:$OM$185,IF(E1_Allgemein!$C$27&gt;GO164,2,IF(E1_Allgemein!$C$27&lt;GO185,"Q zu gross",MATCH(E1_Allgemein!$C$27,GO164:GO185,-1)+2)))</f>
        <v>20</v>
      </c>
      <c r="GP187" s="89">
        <f ca="1">HLOOKUP($B$163,$B$163:$OM$185,IF(E1_Allgemein!$C$27&gt;GP164,2,IF(E1_Allgemein!$C$27&lt;GP185,"Q zu gross",MATCH(E1_Allgemein!$C$27,GP164:GP185,-1)+2)))</f>
        <v>20</v>
      </c>
      <c r="GQ187" s="89">
        <f ca="1">HLOOKUP($B$163,$B$163:$OM$185,IF(E1_Allgemein!$C$27&gt;GQ164,2,IF(E1_Allgemein!$C$27&lt;GQ185,"Q zu gross",MATCH(E1_Allgemein!$C$27,GQ164:GQ185,-1)+2)))</f>
        <v>20</v>
      </c>
      <c r="GR187" s="89">
        <f ca="1">HLOOKUP($B$163,$B$163:$OM$185,IF(E1_Allgemein!$C$27&gt;GR164,2,IF(E1_Allgemein!$C$27&lt;GR185,"Q zu gross",MATCH(E1_Allgemein!$C$27,GR164:GR185,-1)+2)))</f>
        <v>20</v>
      </c>
      <c r="GS187" s="89">
        <f ca="1">HLOOKUP($B$163,$B$163:$OM$185,IF(E1_Allgemein!$C$27&gt;GS164,2,IF(E1_Allgemein!$C$27&lt;GS185,"Q zu gross",MATCH(E1_Allgemein!$C$27,GS164:GS185,-1)+2)))</f>
        <v>20</v>
      </c>
      <c r="GT187" s="89">
        <f ca="1">HLOOKUP($B$163,$B$163:$OM$185,IF(E1_Allgemein!$C$27&gt;GT164,2,IF(E1_Allgemein!$C$27&lt;GT185,"Q zu gross",MATCH(E1_Allgemein!$C$27,GT164:GT185,-1)+2)))</f>
        <v>20</v>
      </c>
      <c r="GU187" s="89">
        <f ca="1">HLOOKUP($B$163,$B$163:$OM$185,IF(E1_Allgemein!$C$27&gt;GU164,2,IF(E1_Allgemein!$C$27&lt;GU185,"Q zu gross",MATCH(E1_Allgemein!$C$27,GU164:GU185,-1)+2)))</f>
        <v>20</v>
      </c>
      <c r="GV187" s="89">
        <f ca="1">HLOOKUP($B$163,$B$163:$OM$185,IF(E1_Allgemein!$C$27&gt;GV164,2,IF(E1_Allgemein!$C$27&lt;GV185,"Q zu gross",MATCH(E1_Allgemein!$C$27,GV164:GV185,-1)+2)))</f>
        <v>20</v>
      </c>
      <c r="GW187" s="89">
        <f ca="1">HLOOKUP($B$163,$B$163:$OM$185,IF(E1_Allgemein!$C$27&gt;GW164,2,IF(E1_Allgemein!$C$27&lt;GW185,"Q zu gross",MATCH(E1_Allgemein!$C$27,GW164:GW185,-1)+2)))</f>
        <v>20</v>
      </c>
      <c r="GX187" s="89">
        <f ca="1">HLOOKUP($B$163,$B$163:$OM$185,IF(E1_Allgemein!$C$27&gt;GX164,2,IF(E1_Allgemein!$C$27&lt;GX185,"Q zu gross",MATCH(E1_Allgemein!$C$27,GX164:GX185,-1)+2)))</f>
        <v>20</v>
      </c>
      <c r="GY187" s="89">
        <f ca="1">HLOOKUP($B$163,$B$163:$OM$185,IF(E1_Allgemein!$C$27&gt;GY164,2,IF(E1_Allgemein!$C$27&lt;GY185,"Q zu gross",MATCH(E1_Allgemein!$C$27,GY164:GY185,-1)+2)))</f>
        <v>20</v>
      </c>
      <c r="GZ187" s="89">
        <f ca="1">HLOOKUP($B$163,$B$163:$OM$185,IF(E1_Allgemein!$C$27&gt;GZ164,2,IF(E1_Allgemein!$C$27&lt;GZ185,"Q zu gross",MATCH(E1_Allgemein!$C$27,GZ164:GZ185,-1)+2)))</f>
        <v>20</v>
      </c>
      <c r="HA187" s="89">
        <f ca="1">HLOOKUP($B$163,$B$163:$OM$185,IF(E1_Allgemein!$C$27&gt;HA164,2,IF(E1_Allgemein!$C$27&lt;HA185,"Q zu gross",MATCH(E1_Allgemein!$C$27,HA164:HA185,-1)+2)))</f>
        <v>20</v>
      </c>
      <c r="HB187" s="89">
        <f ca="1">HLOOKUP($B$163,$B$163:$OM$185,IF(E1_Allgemein!$C$27&gt;HB164,2,IF(E1_Allgemein!$C$27&lt;HB185,"Q zu gross",MATCH(E1_Allgemein!$C$27,HB164:HB185,-1)+2)))</f>
        <v>20</v>
      </c>
      <c r="HC187" s="89">
        <f ca="1">HLOOKUP($B$163,$B$163:$OM$185,IF(E1_Allgemein!$C$27&gt;HC164,2,IF(E1_Allgemein!$C$27&lt;HC185,"Q zu gross",MATCH(E1_Allgemein!$C$27,HC164:HC185,-1)+2)))</f>
        <v>20</v>
      </c>
      <c r="HD187" s="89">
        <f ca="1">HLOOKUP($B$163,$B$163:$OM$185,IF(E1_Allgemein!$C$27&gt;HD164,2,IF(E1_Allgemein!$C$27&lt;HD185,"Q zu gross",MATCH(E1_Allgemein!$C$27,HD164:HD185,-1)+2)))</f>
        <v>20</v>
      </c>
      <c r="HE187" s="89">
        <f ca="1">HLOOKUP($B$163,$B$163:$OM$185,IF(E1_Allgemein!$C$27&gt;HE164,2,IF(E1_Allgemein!$C$27&lt;HE185,"Q zu gross",MATCH(E1_Allgemein!$C$27,HE164:HE185,-1)+2)))</f>
        <v>20</v>
      </c>
      <c r="HF187" s="89">
        <f ca="1">HLOOKUP($B$163,$B$163:$OM$185,IF(E1_Allgemein!$C$27&gt;HF164,2,IF(E1_Allgemein!$C$27&lt;HF185,"Q zu gross",MATCH(E1_Allgemein!$C$27,HF164:HF185,-1)+2)))</f>
        <v>20</v>
      </c>
      <c r="HG187" s="89">
        <f ca="1">HLOOKUP($B$163,$B$163:$OM$185,IF(E1_Allgemein!$C$27&gt;HG164,2,IF(E1_Allgemein!$C$27&lt;HG185,"Q zu gross",MATCH(E1_Allgemein!$C$27,HG164:HG185,-1)+2)))</f>
        <v>20</v>
      </c>
      <c r="HH187" s="89">
        <f ca="1">HLOOKUP($B$163,$B$163:$OM$185,IF(E1_Allgemein!$C$27&gt;HH164,2,IF(E1_Allgemein!$C$27&lt;HH185,"Q zu gross",MATCH(E1_Allgemein!$C$27,HH164:HH185,-1)+2)))</f>
        <v>20</v>
      </c>
      <c r="HI187" s="89">
        <f ca="1">HLOOKUP($B$163,$B$163:$OM$185,IF(E1_Allgemein!$C$27&gt;HI164,2,IF(E1_Allgemein!$C$27&lt;HI185,"Q zu gross",MATCH(E1_Allgemein!$C$27,HI164:HI185,-1)+2)))</f>
        <v>20</v>
      </c>
      <c r="HJ187" s="89">
        <f ca="1">HLOOKUP($B$163,$B$163:$OM$185,IF(E1_Allgemein!$C$27&gt;HJ164,2,IF(E1_Allgemein!$C$27&lt;HJ185,"Q zu gross",MATCH(E1_Allgemein!$C$27,HJ164:HJ185,-1)+2)))</f>
        <v>20</v>
      </c>
      <c r="HK187" s="89">
        <f ca="1">HLOOKUP($B$163,$B$163:$OM$185,IF(E1_Allgemein!$C$27&gt;HK164,2,IF(E1_Allgemein!$C$27&lt;HK185,"Q zu gross",MATCH(E1_Allgemein!$C$27,HK164:HK185,-1)+2)))</f>
        <v>20</v>
      </c>
      <c r="HL187" s="89">
        <f ca="1">HLOOKUP($B$163,$B$163:$OM$185,IF(E1_Allgemein!$C$27&gt;HL164,2,IF(E1_Allgemein!$C$27&lt;HL185,"Q zu gross",MATCH(E1_Allgemein!$C$27,HL164:HL185,-1)+2)))</f>
        <v>20</v>
      </c>
      <c r="HM187" s="89">
        <f ca="1">HLOOKUP($B$163,$B$163:$OM$185,IF(E1_Allgemein!$C$27&gt;HM164,2,IF(E1_Allgemein!$C$27&lt;HM185,"Q zu gross",MATCH(E1_Allgemein!$C$27,HM164:HM185,-1)+2)))</f>
        <v>20</v>
      </c>
      <c r="HN187" s="89">
        <f ca="1">HLOOKUP($B$163,$B$163:$OM$185,IF(E1_Allgemein!$C$27&gt;HN164,2,IF(E1_Allgemein!$C$27&lt;HN185,"Q zu gross",MATCH(E1_Allgemein!$C$27,HN164:HN185,-1)+2)))</f>
        <v>20</v>
      </c>
      <c r="HO187" s="89">
        <f ca="1">HLOOKUP($B$163,$B$163:$OM$185,IF(E1_Allgemein!$C$27&gt;HO164,2,IF(E1_Allgemein!$C$27&lt;HO185,"Q zu gross",MATCH(E1_Allgemein!$C$27,HO164:HO185,-1)+2)))</f>
        <v>20</v>
      </c>
      <c r="HP187" s="89">
        <f ca="1">HLOOKUP($B$163,$B$163:$OM$185,IF(E1_Allgemein!$C$27&gt;HP164,2,IF(E1_Allgemein!$C$27&lt;HP185,"Q zu gross",MATCH(E1_Allgemein!$C$27,HP164:HP185,-1)+2)))</f>
        <v>20</v>
      </c>
      <c r="HQ187" s="89">
        <f ca="1">HLOOKUP($B$163,$B$163:$OM$185,IF(E1_Allgemein!$C$27&gt;HQ164,2,IF(E1_Allgemein!$C$27&lt;HQ185,"Q zu gross",MATCH(E1_Allgemein!$C$27,HQ164:HQ185,-1)+2)))</f>
        <v>20</v>
      </c>
      <c r="HR187" s="89">
        <f ca="1">HLOOKUP($B$163,$B$163:$OM$185,IF(E1_Allgemein!$C$27&gt;HR164,2,IF(E1_Allgemein!$C$27&lt;HR185,"Q zu gross",MATCH(E1_Allgemein!$C$27,HR164:HR185,-1)+2)))</f>
        <v>20</v>
      </c>
      <c r="HS187" s="89">
        <f ca="1">HLOOKUP($B$163,$B$163:$OM$185,IF(E1_Allgemein!$C$27&gt;HS164,2,IF(E1_Allgemein!$C$27&lt;HS185,"Q zu gross",MATCH(E1_Allgemein!$C$27,HS164:HS185,-1)+2)))</f>
        <v>20</v>
      </c>
      <c r="HT187" s="89">
        <f ca="1">HLOOKUP($B$163,$B$163:$OM$185,IF(E1_Allgemein!$C$27&gt;HT164,2,IF(E1_Allgemein!$C$27&lt;HT185,"Q zu gross",MATCH(E1_Allgemein!$C$27,HT164:HT185,-1)+2)))</f>
        <v>20</v>
      </c>
      <c r="HU187" s="89">
        <f ca="1">HLOOKUP($B$163,$B$163:$OM$185,IF(E1_Allgemein!$C$27&gt;HU164,2,IF(E1_Allgemein!$C$27&lt;HU185,"Q zu gross",MATCH(E1_Allgemein!$C$27,HU164:HU185,-1)+2)))</f>
        <v>20</v>
      </c>
      <c r="HV187" s="89">
        <f ca="1">HLOOKUP($B$163,$B$163:$OM$185,IF(E1_Allgemein!$C$27&gt;HV164,2,IF(E1_Allgemein!$C$27&lt;HV185,"Q zu gross",MATCH(E1_Allgemein!$C$27,HV164:HV185,-1)+2)))</f>
        <v>20</v>
      </c>
      <c r="HW187" s="89">
        <f ca="1">HLOOKUP($B$163,$B$163:$OM$185,IF(E1_Allgemein!$C$27&gt;HW164,2,IF(E1_Allgemein!$C$27&lt;HW185,"Q zu gross",MATCH(E1_Allgemein!$C$27,HW164:HW185,-1)+2)))</f>
        <v>20</v>
      </c>
      <c r="HX187" s="89">
        <f ca="1">HLOOKUP($B$163,$B$163:$OM$185,IF(E1_Allgemein!$C$27&gt;HX164,2,IF(E1_Allgemein!$C$27&lt;HX185,"Q zu gross",MATCH(E1_Allgemein!$C$27,HX164:HX185,-1)+2)))</f>
        <v>20</v>
      </c>
      <c r="HY187" s="89">
        <f ca="1">HLOOKUP($B$163,$B$163:$OM$185,IF(E1_Allgemein!$C$27&gt;HY164,2,IF(E1_Allgemein!$C$27&lt;HY185,"Q zu gross",MATCH(E1_Allgemein!$C$27,HY164:HY185,-1)+2)))</f>
        <v>20</v>
      </c>
      <c r="HZ187" s="89">
        <f ca="1">HLOOKUP($B$163,$B$163:$OM$185,IF(E1_Allgemein!$C$27&gt;HZ164,2,IF(E1_Allgemein!$C$27&lt;HZ185,"Q zu gross",MATCH(E1_Allgemein!$C$27,HZ164:HZ185,-1)+2)))</f>
        <v>20</v>
      </c>
      <c r="IA187" s="89">
        <f ca="1">HLOOKUP($B$163,$B$163:$OM$185,IF(E1_Allgemein!$C$27&gt;IA164,2,IF(E1_Allgemein!$C$27&lt;IA185,"Q zu gross",MATCH(E1_Allgemein!$C$27,IA164:IA185,-1)+2)))</f>
        <v>20</v>
      </c>
      <c r="IB187" s="89">
        <f ca="1">HLOOKUP($B$163,$B$163:$OM$185,IF(E1_Allgemein!$C$27&gt;IB164,2,IF(E1_Allgemein!$C$27&lt;IB185,"Q zu gross",MATCH(E1_Allgemein!$C$27,IB164:IB185,-1)+2)))</f>
        <v>20</v>
      </c>
      <c r="IC187" s="89">
        <f ca="1">HLOOKUP($B$163,$B$163:$OM$185,IF(E1_Allgemein!$C$27&gt;IC164,2,IF(E1_Allgemein!$C$27&lt;IC185,"Q zu gross",MATCH(E1_Allgemein!$C$27,IC164:IC185,-1)+2)))</f>
        <v>20</v>
      </c>
      <c r="ID187" s="89">
        <f ca="1">HLOOKUP($B$163,$B$163:$OM$185,IF(E1_Allgemein!$C$27&gt;ID164,2,IF(E1_Allgemein!$C$27&lt;ID185,"Q zu gross",MATCH(E1_Allgemein!$C$27,ID164:ID185,-1)+2)))</f>
        <v>20</v>
      </c>
      <c r="IE187" s="89">
        <f ca="1">HLOOKUP($B$163,$B$163:$OM$185,IF(E1_Allgemein!$C$27&gt;IE164,2,IF(E1_Allgemein!$C$27&lt;IE185,"Q zu gross",MATCH(E1_Allgemein!$C$27,IE164:IE185,-1)+2)))</f>
        <v>20</v>
      </c>
      <c r="IF187" s="89">
        <f ca="1">HLOOKUP($B$163,$B$163:$OM$185,IF(E1_Allgemein!$C$27&gt;IF164,2,IF(E1_Allgemein!$C$27&lt;IF185,"Q zu gross",MATCH(E1_Allgemein!$C$27,IF164:IF185,-1)+2)))</f>
        <v>20</v>
      </c>
      <c r="IG187" s="89">
        <f ca="1">HLOOKUP($B$163,$B$163:$OM$185,IF(E1_Allgemein!$C$27&gt;IG164,2,IF(E1_Allgemein!$C$27&lt;IG185,"Q zu gross",MATCH(E1_Allgemein!$C$27,IG164:IG185,-1)+2)))</f>
        <v>20</v>
      </c>
      <c r="IH187" s="89">
        <f ca="1">HLOOKUP($B$163,$B$163:$OM$185,IF(E1_Allgemein!$C$27&gt;IH164,2,IF(E1_Allgemein!$C$27&lt;IH185,"Q zu gross",MATCH(E1_Allgemein!$C$27,IH164:IH185,-1)+2)))</f>
        <v>20</v>
      </c>
      <c r="II187" s="89">
        <f ca="1">HLOOKUP($B$163,$B$163:$OM$185,IF(E1_Allgemein!$C$27&gt;II164,2,IF(E1_Allgemein!$C$27&lt;II185,"Q zu gross",MATCH(E1_Allgemein!$C$27,II164:II185,-1)+2)))</f>
        <v>20</v>
      </c>
      <c r="IJ187" s="89">
        <f ca="1">HLOOKUP($B$163,$B$163:$OM$185,IF(E1_Allgemein!$C$27&gt;IJ164,2,IF(E1_Allgemein!$C$27&lt;IJ185,"Q zu gross",MATCH(E1_Allgemein!$C$27,IJ164:IJ185,-1)+2)))</f>
        <v>20</v>
      </c>
      <c r="IK187" s="89">
        <f ca="1">HLOOKUP($B$163,$B$163:$OM$185,IF(E1_Allgemein!$C$27&gt;IK164,2,IF(E1_Allgemein!$C$27&lt;IK185,"Q zu gross",MATCH(E1_Allgemein!$C$27,IK164:IK185,-1)+2)))</f>
        <v>20</v>
      </c>
      <c r="IL187" s="89">
        <f ca="1">HLOOKUP($B$163,$B$163:$OM$185,IF(E1_Allgemein!$C$27&gt;IL164,2,IF(E1_Allgemein!$C$27&lt;IL185,"Q zu gross",MATCH(E1_Allgemein!$C$27,IL164:IL185,-1)+2)))</f>
        <v>20</v>
      </c>
      <c r="IM187" s="89">
        <f ca="1">HLOOKUP($B$163,$B$163:$OM$185,IF(E1_Allgemein!$C$27&gt;IM164,2,IF(E1_Allgemein!$C$27&lt;IM185,"Q zu gross",MATCH(E1_Allgemein!$C$27,IM164:IM185,-1)+2)))</f>
        <v>20</v>
      </c>
      <c r="IN187" s="89">
        <f ca="1">HLOOKUP($B$163,$B$163:$OM$185,IF(E1_Allgemein!$C$27&gt;IN164,2,IF(E1_Allgemein!$C$27&lt;IN185,"Q zu gross",MATCH(E1_Allgemein!$C$27,IN164:IN185,-1)+2)))</f>
        <v>20</v>
      </c>
      <c r="IO187" s="89">
        <f ca="1">HLOOKUP($B$163,$B$163:$OM$185,IF(E1_Allgemein!$C$27&gt;IO164,2,IF(E1_Allgemein!$C$27&lt;IO185,"Q zu gross",MATCH(E1_Allgemein!$C$27,IO164:IO185,-1)+2)))</f>
        <v>20</v>
      </c>
      <c r="IP187" s="89">
        <f ca="1">HLOOKUP($B$163,$B$163:$OM$185,IF(E1_Allgemein!$C$27&gt;IP164,2,IF(E1_Allgemein!$C$27&lt;IP185,"Q zu gross",MATCH(E1_Allgemein!$C$27,IP164:IP185,-1)+2)))</f>
        <v>20</v>
      </c>
      <c r="IQ187" s="89">
        <f ca="1">HLOOKUP($B$163,$B$163:$OM$185,IF(E1_Allgemein!$C$27&gt;IQ164,2,IF(E1_Allgemein!$C$27&lt;IQ185,"Q zu gross",MATCH(E1_Allgemein!$C$27,IQ164:IQ185,-1)+2)))</f>
        <v>20</v>
      </c>
      <c r="IR187" s="89">
        <f ca="1">HLOOKUP($B$163,$B$163:$OM$185,IF(E1_Allgemein!$C$27&gt;IR164,2,IF(E1_Allgemein!$C$27&lt;IR185,"Q zu gross",MATCH(E1_Allgemein!$C$27,IR164:IR185,-1)+2)))</f>
        <v>20</v>
      </c>
      <c r="IS187" s="89">
        <f ca="1">HLOOKUP($B$163,$B$163:$OM$185,IF(E1_Allgemein!$C$27&gt;IS164,2,IF(E1_Allgemein!$C$27&lt;IS185,"Q zu gross",MATCH(E1_Allgemein!$C$27,IS164:IS185,-1)+2)))</f>
        <v>20</v>
      </c>
      <c r="IT187" s="89">
        <f ca="1">HLOOKUP($B$163,$B$163:$OM$185,IF(E1_Allgemein!$C$27&gt;IT164,2,IF(E1_Allgemein!$C$27&lt;IT185,"Q zu gross",MATCH(E1_Allgemein!$C$27,IT164:IT185,-1)+2)))</f>
        <v>20</v>
      </c>
      <c r="IU187" s="89">
        <f ca="1">HLOOKUP($B$163,$B$163:$OM$185,IF(E1_Allgemein!$C$27&gt;IU164,2,IF(E1_Allgemein!$C$27&lt;IU185,"Q zu gross",MATCH(E1_Allgemein!$C$27,IU164:IU185,-1)+2)))</f>
        <v>20</v>
      </c>
      <c r="IV187" s="89">
        <f ca="1">HLOOKUP($B$163,$B$163:$OM$185,IF(E1_Allgemein!$C$27&gt;IV164,2,IF(E1_Allgemein!$C$27&lt;IV185,"Q zu gross",MATCH(E1_Allgemein!$C$27,IV164:IV185,-1)+2)))</f>
        <v>20</v>
      </c>
      <c r="IW187" s="89">
        <f ca="1">HLOOKUP($B$163,$B$163:$OM$185,IF(E1_Allgemein!$C$27&gt;IW164,2,IF(E1_Allgemein!$C$27&lt;IW185,"Q zu gross",MATCH(E1_Allgemein!$C$27,IW164:IW185,-1)+2)))</f>
        <v>20</v>
      </c>
      <c r="IX187" s="89">
        <f ca="1">HLOOKUP($B$163,$B$163:$OM$185,IF(E1_Allgemein!$C$27&gt;IX164,2,IF(E1_Allgemein!$C$27&lt;IX185,"Q zu gross",MATCH(E1_Allgemein!$C$27,IX164:IX185,-1)+2)))</f>
        <v>20</v>
      </c>
      <c r="IY187" s="89">
        <f ca="1">HLOOKUP($B$163,$B$163:$OM$185,IF(E1_Allgemein!$C$27&gt;IY164,2,IF(E1_Allgemein!$C$27&lt;IY185,"Q zu gross",MATCH(E1_Allgemein!$C$27,IY164:IY185,-1)+2)))</f>
        <v>20</v>
      </c>
      <c r="IZ187" s="89">
        <f ca="1">HLOOKUP($B$163,$B$163:$OM$185,IF(E1_Allgemein!$C$27&gt;IZ164,2,IF(E1_Allgemein!$C$27&lt;IZ185,"Q zu gross",MATCH(E1_Allgemein!$C$27,IZ164:IZ185,-1)+2)))</f>
        <v>20</v>
      </c>
      <c r="JA187" s="89">
        <f ca="1">HLOOKUP($B$163,$B$163:$OM$185,IF(E1_Allgemein!$C$27&gt;JA164,2,IF(E1_Allgemein!$C$27&lt;JA185,"Q zu gross",MATCH(E1_Allgemein!$C$27,JA164:JA185,-1)+2)))</f>
        <v>20</v>
      </c>
      <c r="JB187" s="89">
        <f ca="1">HLOOKUP($B$163,$B$163:$OM$185,IF(E1_Allgemein!$C$27&gt;JB164,2,IF(E1_Allgemein!$C$27&lt;JB185,"Q zu gross",MATCH(E1_Allgemein!$C$27,JB164:JB185,-1)+2)))</f>
        <v>20</v>
      </c>
      <c r="JC187" s="89">
        <f ca="1">HLOOKUP($B$163,$B$163:$OM$185,IF(E1_Allgemein!$C$27&gt;JC164,2,IF(E1_Allgemein!$C$27&lt;JC185,"Q zu gross",MATCH(E1_Allgemein!$C$27,JC164:JC185,-1)+2)))</f>
        <v>20</v>
      </c>
      <c r="JD187" s="89">
        <f ca="1">HLOOKUP($B$163,$B$163:$OM$185,IF(E1_Allgemein!$C$27&gt;JD164,2,IF(E1_Allgemein!$C$27&lt;JD185,"Q zu gross",MATCH(E1_Allgemein!$C$27,JD164:JD185,-1)+2)))</f>
        <v>20</v>
      </c>
      <c r="JE187" s="89">
        <f ca="1">HLOOKUP($B$163,$B$163:$OM$185,IF(E1_Allgemein!$C$27&gt;JE164,2,IF(E1_Allgemein!$C$27&lt;JE185,"Q zu gross",MATCH(E1_Allgemein!$C$27,JE164:JE185,-1)+2)))</f>
        <v>20</v>
      </c>
      <c r="JF187" s="89">
        <f ca="1">HLOOKUP($B$163,$B$163:$OM$185,IF(E1_Allgemein!$C$27&gt;JF164,2,IF(E1_Allgemein!$C$27&lt;JF185,"Q zu gross",MATCH(E1_Allgemein!$C$27,JF164:JF185,-1)+2)))</f>
        <v>20</v>
      </c>
      <c r="JG187" s="89">
        <f ca="1">HLOOKUP($B$163,$B$163:$OM$185,IF(E1_Allgemein!$C$27&gt;JG164,2,IF(E1_Allgemein!$C$27&lt;JG185,"Q zu gross",MATCH(E1_Allgemein!$C$27,JG164:JG185,-1)+2)))</f>
        <v>20</v>
      </c>
      <c r="JH187" s="89">
        <f ca="1">HLOOKUP($B$163,$B$163:$OM$185,IF(E1_Allgemein!$C$27&gt;JH164,2,IF(E1_Allgemein!$C$27&lt;JH185,"Q zu gross",MATCH(E1_Allgemein!$C$27,JH164:JH185,-1)+2)))</f>
        <v>20</v>
      </c>
      <c r="JI187" s="89">
        <f ca="1">HLOOKUP($B$163,$B$163:$OM$185,IF(E1_Allgemein!$C$27&gt;JI164,2,IF(E1_Allgemein!$C$27&lt;JI185,"Q zu gross",MATCH(E1_Allgemein!$C$27,JI164:JI185,-1)+2)))</f>
        <v>20</v>
      </c>
      <c r="JJ187" s="89">
        <f ca="1">HLOOKUP($B$163,$B$163:$OM$185,IF(E1_Allgemein!$C$27&gt;JJ164,2,IF(E1_Allgemein!$C$27&lt;JJ185,"Q zu gross",MATCH(E1_Allgemein!$C$27,JJ164:JJ185,-1)+2)))</f>
        <v>20</v>
      </c>
      <c r="JK187" s="89">
        <f ca="1">HLOOKUP($B$163,$B$163:$OM$185,IF(E1_Allgemein!$C$27&gt;JK164,2,IF(E1_Allgemein!$C$27&lt;JK185,"Q zu gross",MATCH(E1_Allgemein!$C$27,JK164:JK185,-1)+2)))</f>
        <v>20</v>
      </c>
      <c r="JL187" s="89">
        <f ca="1">HLOOKUP($B$163,$B$163:$OM$185,IF(E1_Allgemein!$C$27&gt;JL164,2,IF(E1_Allgemein!$C$27&lt;JL185,"Q zu gross",MATCH(E1_Allgemein!$C$27,JL164:JL185,-1)+2)))</f>
        <v>20</v>
      </c>
      <c r="JM187" s="89">
        <f ca="1">HLOOKUP($B$163,$B$163:$OM$185,IF(E1_Allgemein!$C$27&gt;JM164,2,IF(E1_Allgemein!$C$27&lt;JM185,"Q zu gross",MATCH(E1_Allgemein!$C$27,JM164:JM185,-1)+2)))</f>
        <v>20</v>
      </c>
      <c r="JN187" s="89">
        <f ca="1">HLOOKUP($B$163,$B$163:$OM$185,IF(E1_Allgemein!$C$27&gt;JN164,2,IF(E1_Allgemein!$C$27&lt;JN185,"Q zu gross",MATCH(E1_Allgemein!$C$27,JN164:JN185,-1)+2)))</f>
        <v>20</v>
      </c>
      <c r="JO187" s="89">
        <f ca="1">HLOOKUP($B$163,$B$163:$OM$185,IF(E1_Allgemein!$C$27&gt;JO164,2,IF(E1_Allgemein!$C$27&lt;JO185,"Q zu gross",MATCH(E1_Allgemein!$C$27,JO164:JO185,-1)+2)))</f>
        <v>20</v>
      </c>
      <c r="JP187" s="89">
        <f ca="1">HLOOKUP($B$163,$B$163:$OM$185,IF(E1_Allgemein!$C$27&gt;JP164,2,IF(E1_Allgemein!$C$27&lt;JP185,"Q zu gross",MATCH(E1_Allgemein!$C$27,JP164:JP185,-1)+2)))</f>
        <v>20</v>
      </c>
      <c r="JQ187" s="89">
        <f ca="1">HLOOKUP($B$163,$B$163:$OM$185,IF(E1_Allgemein!$C$27&gt;JQ164,2,IF(E1_Allgemein!$C$27&lt;JQ185,"Q zu gross",MATCH(E1_Allgemein!$C$27,JQ164:JQ185,-1)+2)))</f>
        <v>20</v>
      </c>
      <c r="JR187" s="89">
        <f ca="1">HLOOKUP($B$163,$B$163:$OM$185,IF(E1_Allgemein!$C$27&gt;JR164,2,IF(E1_Allgemein!$C$27&lt;JR185,"Q zu gross",MATCH(E1_Allgemein!$C$27,JR164:JR185,-1)+2)))</f>
        <v>20</v>
      </c>
      <c r="JS187" s="89">
        <f ca="1">HLOOKUP($B$163,$B$163:$OM$185,IF(E1_Allgemein!$C$27&gt;JS164,2,IF(E1_Allgemein!$C$27&lt;JS185,"Q zu gross",MATCH(E1_Allgemein!$C$27,JS164:JS185,-1)+2)))</f>
        <v>20</v>
      </c>
      <c r="JT187" s="89">
        <f ca="1">HLOOKUP($B$163,$B$163:$OM$185,IF(E1_Allgemein!$C$27&gt;JT164,2,IF(E1_Allgemein!$C$27&lt;JT185,"Q zu gross",MATCH(E1_Allgemein!$C$27,JT164:JT185,-1)+2)))</f>
        <v>20</v>
      </c>
      <c r="JU187" s="89">
        <f ca="1">HLOOKUP($B$163,$B$163:$OM$185,IF(E1_Allgemein!$C$27&gt;JU164,2,IF(E1_Allgemein!$C$27&lt;JU185,"Q zu gross",MATCH(E1_Allgemein!$C$27,JU164:JU185,-1)+2)))</f>
        <v>20</v>
      </c>
      <c r="JV187" s="89">
        <f ca="1">HLOOKUP($B$163,$B$163:$OM$185,IF(E1_Allgemein!$C$27&gt;JV164,2,IF(E1_Allgemein!$C$27&lt;JV185,"Q zu gross",MATCH(E1_Allgemein!$C$27,JV164:JV185,-1)+2)))</f>
        <v>20</v>
      </c>
      <c r="JW187" s="89">
        <f ca="1">HLOOKUP($B$163,$B$163:$OM$185,IF(E1_Allgemein!$C$27&gt;JW164,2,IF(E1_Allgemein!$C$27&lt;JW185,"Q zu gross",MATCH(E1_Allgemein!$C$27,JW164:JW185,-1)+2)))</f>
        <v>20</v>
      </c>
      <c r="JX187" s="89">
        <f ca="1">HLOOKUP($B$163,$B$163:$OM$185,IF(E1_Allgemein!$C$27&gt;JX164,2,IF(E1_Allgemein!$C$27&lt;JX185,"Q zu gross",MATCH(E1_Allgemein!$C$27,JX164:JX185,-1)+2)))</f>
        <v>20</v>
      </c>
      <c r="JY187" s="89">
        <f ca="1">HLOOKUP($B$163,$B$163:$OM$185,IF(E1_Allgemein!$C$27&gt;JY164,2,IF(E1_Allgemein!$C$27&lt;JY185,"Q zu gross",MATCH(E1_Allgemein!$C$27,JY164:JY185,-1)+2)))</f>
        <v>20</v>
      </c>
      <c r="JZ187" s="89">
        <f ca="1">HLOOKUP($B$163,$B$163:$OM$185,IF(E1_Allgemein!$C$27&gt;JZ164,2,IF(E1_Allgemein!$C$27&lt;JZ185,"Q zu gross",MATCH(E1_Allgemein!$C$27,JZ164:JZ185,-1)+2)))</f>
        <v>20</v>
      </c>
      <c r="KA187" s="89">
        <f ca="1">HLOOKUP($B$163,$B$163:$OM$185,IF(E1_Allgemein!$C$27&gt;KA164,2,IF(E1_Allgemein!$C$27&lt;KA185,"Q zu gross",MATCH(E1_Allgemein!$C$27,KA164:KA185,-1)+2)))</f>
        <v>20</v>
      </c>
      <c r="KB187" s="89">
        <f ca="1">HLOOKUP($B$163,$B$163:$OM$185,IF(E1_Allgemein!$C$27&gt;KB164,2,IF(E1_Allgemein!$C$27&lt;KB185,"Q zu gross",MATCH(E1_Allgemein!$C$27,KB164:KB185,-1)+2)))</f>
        <v>20</v>
      </c>
      <c r="KC187" s="89">
        <f ca="1">HLOOKUP($B$163,$B$163:$OM$185,IF(E1_Allgemein!$C$27&gt;KC164,2,IF(E1_Allgemein!$C$27&lt;KC185,"Q zu gross",MATCH(E1_Allgemein!$C$27,KC164:KC185,-1)+2)))</f>
        <v>20</v>
      </c>
      <c r="KD187" s="89">
        <f ca="1">HLOOKUP($B$163,$B$163:$OM$185,IF(E1_Allgemein!$C$27&gt;KD164,2,IF(E1_Allgemein!$C$27&lt;KD185,"Q zu gross",MATCH(E1_Allgemein!$C$27,KD164:KD185,-1)+2)))</f>
        <v>20</v>
      </c>
      <c r="KE187" s="89">
        <f ca="1">HLOOKUP($B$163,$B$163:$OM$185,IF(E1_Allgemein!$C$27&gt;KE164,2,IF(E1_Allgemein!$C$27&lt;KE185,"Q zu gross",MATCH(E1_Allgemein!$C$27,KE164:KE185,-1)+2)))</f>
        <v>20</v>
      </c>
      <c r="KF187" s="89">
        <f ca="1">HLOOKUP($B$163,$B$163:$OM$185,IF(E1_Allgemein!$C$27&gt;KF164,2,IF(E1_Allgemein!$C$27&lt;KF185,"Q zu gross",MATCH(E1_Allgemein!$C$27,KF164:KF185,-1)+2)))</f>
        <v>20</v>
      </c>
      <c r="KG187" s="89">
        <f ca="1">HLOOKUP($B$163,$B$163:$OM$185,IF(E1_Allgemein!$C$27&gt;KG164,2,IF(E1_Allgemein!$C$27&lt;KG185,"Q zu gross",MATCH(E1_Allgemein!$C$27,KG164:KG185,-1)+2)))</f>
        <v>20</v>
      </c>
      <c r="KH187" s="89">
        <f ca="1">HLOOKUP($B$163,$B$163:$OM$185,IF(E1_Allgemein!$C$27&gt;KH164,2,IF(E1_Allgemein!$C$27&lt;KH185,"Q zu gross",MATCH(E1_Allgemein!$C$27,KH164:KH185,-1)+2)))</f>
        <v>20</v>
      </c>
      <c r="KI187" s="89">
        <f ca="1">HLOOKUP($B$163,$B$163:$OM$185,IF(E1_Allgemein!$C$27&gt;KI164,2,IF(E1_Allgemein!$C$27&lt;KI185,"Q zu gross",MATCH(E1_Allgemein!$C$27,KI164:KI185,-1)+2)))</f>
        <v>20</v>
      </c>
      <c r="KJ187" s="89">
        <f ca="1">HLOOKUP($B$163,$B$163:$OM$185,IF(E1_Allgemein!$C$27&gt;KJ164,2,IF(E1_Allgemein!$C$27&lt;KJ185,"Q zu gross",MATCH(E1_Allgemein!$C$27,KJ164:KJ185,-1)+2)))</f>
        <v>20</v>
      </c>
      <c r="KK187" s="89">
        <f ca="1">HLOOKUP($B$163,$B$163:$OM$185,IF(E1_Allgemein!$C$27&gt;KK164,2,IF(E1_Allgemein!$C$27&lt;KK185,"Q zu gross",MATCH(E1_Allgemein!$C$27,KK164:KK185,-1)+2)))</f>
        <v>20</v>
      </c>
      <c r="KL187" s="89">
        <f ca="1">HLOOKUP($B$163,$B$163:$OM$185,IF(E1_Allgemein!$C$27&gt;KL164,2,IF(E1_Allgemein!$C$27&lt;KL185,"Q zu gross",MATCH(E1_Allgemein!$C$27,KL164:KL185,-1)+2)))</f>
        <v>20</v>
      </c>
      <c r="KM187" s="89">
        <f ca="1">HLOOKUP($B$163,$B$163:$OM$185,IF(E1_Allgemein!$C$27&gt;KM164,2,IF(E1_Allgemein!$C$27&lt;KM185,"Q zu gross",MATCH(E1_Allgemein!$C$27,KM164:KM185,-1)+2)))</f>
        <v>20</v>
      </c>
      <c r="KN187" s="89">
        <f ca="1">HLOOKUP($B$163,$B$163:$OM$185,IF(E1_Allgemein!$C$27&gt;KN164,2,IF(E1_Allgemein!$C$27&lt;KN185,"Q zu gross",MATCH(E1_Allgemein!$C$27,KN164:KN185,-1)+2)))</f>
        <v>20</v>
      </c>
      <c r="KO187" s="89">
        <f ca="1">HLOOKUP($B$163,$B$163:$OM$185,IF(E1_Allgemein!$C$27&gt;KO164,2,IF(E1_Allgemein!$C$27&lt;KO185,"Q zu gross",MATCH(E1_Allgemein!$C$27,KO164:KO185,-1)+2)))</f>
        <v>20</v>
      </c>
      <c r="KP187" s="89">
        <f ca="1">HLOOKUP($B$163,$B$163:$OM$185,IF(E1_Allgemein!$C$27&gt;KP164,2,IF(E1_Allgemein!$C$27&lt;KP185,"Q zu gross",MATCH(E1_Allgemein!$C$27,KP164:KP185,-1)+2)))</f>
        <v>20</v>
      </c>
      <c r="KQ187" s="89">
        <f ca="1">HLOOKUP($B$163,$B$163:$OM$185,IF(E1_Allgemein!$C$27&gt;KQ164,2,IF(E1_Allgemein!$C$27&lt;KQ185,"Q zu gross",MATCH(E1_Allgemein!$C$27,KQ164:KQ185,-1)+2)))</f>
        <v>20</v>
      </c>
      <c r="KR187" s="89">
        <f ca="1">HLOOKUP($B$163,$B$163:$OM$185,IF(E1_Allgemein!$C$27&gt;KR164,2,IF(E1_Allgemein!$C$27&lt;KR185,"Q zu gross",MATCH(E1_Allgemein!$C$27,KR164:KR185,-1)+2)))</f>
        <v>20</v>
      </c>
      <c r="KS187" s="89">
        <f ca="1">HLOOKUP($B$163,$B$163:$OM$185,IF(E1_Allgemein!$C$27&gt;KS164,2,IF(E1_Allgemein!$C$27&lt;KS185,"Q zu gross",MATCH(E1_Allgemein!$C$27,KS164:KS185,-1)+2)))</f>
        <v>20</v>
      </c>
      <c r="KT187" s="89">
        <f ca="1">HLOOKUP($B$163,$B$163:$OM$185,IF(E1_Allgemein!$C$27&gt;KT164,2,IF(E1_Allgemein!$C$27&lt;KT185,"Q zu gross",MATCH(E1_Allgemein!$C$27,KT164:KT185,-1)+2)))</f>
        <v>20</v>
      </c>
      <c r="KU187" s="89">
        <f ca="1">HLOOKUP($B$163,$B$163:$OM$185,IF(E1_Allgemein!$C$27&gt;KU164,2,IF(E1_Allgemein!$C$27&lt;KU185,"Q zu gross",MATCH(E1_Allgemein!$C$27,KU164:KU185,-1)+2)))</f>
        <v>20</v>
      </c>
      <c r="KV187" s="89">
        <f ca="1">HLOOKUP($B$163,$B$163:$OM$185,IF(E1_Allgemein!$C$27&gt;KV164,2,IF(E1_Allgemein!$C$27&lt;KV185,"Q zu gross",MATCH(E1_Allgemein!$C$27,KV164:KV185,-1)+2)))</f>
        <v>20</v>
      </c>
      <c r="KW187" s="89">
        <f ca="1">HLOOKUP($B$163,$B$163:$OM$185,IF(E1_Allgemein!$C$27&gt;KW164,2,IF(E1_Allgemein!$C$27&lt;KW185,"Q zu gross",MATCH(E1_Allgemein!$C$27,KW164:KW185,-1)+2)))</f>
        <v>20</v>
      </c>
      <c r="KX187" s="89">
        <f ca="1">HLOOKUP($B$163,$B$163:$OM$185,IF(E1_Allgemein!$C$27&gt;KX164,2,IF(E1_Allgemein!$C$27&lt;KX185,"Q zu gross",MATCH(E1_Allgemein!$C$27,KX164:KX185,-1)+2)))</f>
        <v>20</v>
      </c>
      <c r="KY187" s="89">
        <f ca="1">HLOOKUP($B$163,$B$163:$OM$185,IF(E1_Allgemein!$C$27&gt;KY164,2,IF(E1_Allgemein!$C$27&lt;KY185,"Q zu gross",MATCH(E1_Allgemein!$C$27,KY164:KY185,-1)+2)))</f>
        <v>20</v>
      </c>
      <c r="KZ187" s="89">
        <f ca="1">HLOOKUP($B$163,$B$163:$OM$185,IF(E1_Allgemein!$C$27&gt;KZ164,2,IF(E1_Allgemein!$C$27&lt;KZ185,"Q zu gross",MATCH(E1_Allgemein!$C$27,KZ164:KZ185,-1)+2)))</f>
        <v>20</v>
      </c>
      <c r="LA187" s="89">
        <f ca="1">HLOOKUP($B$163,$B$163:$OM$185,IF(E1_Allgemein!$C$27&gt;LA164,2,IF(E1_Allgemein!$C$27&lt;LA185,"Q zu gross",MATCH(E1_Allgemein!$C$27,LA164:LA185,-1)+2)))</f>
        <v>20</v>
      </c>
      <c r="LB187" s="89">
        <f ca="1">HLOOKUP($B$163,$B$163:$OM$185,IF(E1_Allgemein!$C$27&gt;LB164,2,IF(E1_Allgemein!$C$27&lt;LB185,"Q zu gross",MATCH(E1_Allgemein!$C$27,LB164:LB185,-1)+2)))</f>
        <v>20</v>
      </c>
      <c r="LC187" s="89">
        <f ca="1">HLOOKUP($B$163,$B$163:$OM$185,IF(E1_Allgemein!$C$27&gt;LC164,2,IF(E1_Allgemein!$C$27&lt;LC185,"Q zu gross",MATCH(E1_Allgemein!$C$27,LC164:LC185,-1)+2)))</f>
        <v>20</v>
      </c>
      <c r="LD187" s="89">
        <f ca="1">HLOOKUP($B$163,$B$163:$OM$185,IF(E1_Allgemein!$C$27&gt;LD164,2,IF(E1_Allgemein!$C$27&lt;LD185,"Q zu gross",MATCH(E1_Allgemein!$C$27,LD164:LD185,-1)+2)))</f>
        <v>20</v>
      </c>
      <c r="LE187" s="89">
        <f ca="1">HLOOKUP($B$163,$B$163:$OM$185,IF(E1_Allgemein!$C$27&gt;LE164,2,IF(E1_Allgemein!$C$27&lt;LE185,"Q zu gross",MATCH(E1_Allgemein!$C$27,LE164:LE185,-1)+2)))</f>
        <v>20</v>
      </c>
      <c r="LF187" s="89">
        <f ca="1">HLOOKUP($B$163,$B$163:$OM$185,IF(E1_Allgemein!$C$27&gt;LF164,2,IF(E1_Allgemein!$C$27&lt;LF185,"Q zu gross",MATCH(E1_Allgemein!$C$27,LF164:LF185,-1)+2)))</f>
        <v>20</v>
      </c>
      <c r="LG187" s="89">
        <f ca="1">HLOOKUP($B$163,$B$163:$OM$185,IF(E1_Allgemein!$C$27&gt;LG164,2,IF(E1_Allgemein!$C$27&lt;LG185,"Q zu gross",MATCH(E1_Allgemein!$C$27,LG164:LG185,-1)+2)))</f>
        <v>20</v>
      </c>
      <c r="LH187" s="89">
        <f ca="1">HLOOKUP($B$163,$B$163:$OM$185,IF(E1_Allgemein!$C$27&gt;LH164,2,IF(E1_Allgemein!$C$27&lt;LH185,"Q zu gross",MATCH(E1_Allgemein!$C$27,LH164:LH185,-1)+2)))</f>
        <v>20</v>
      </c>
      <c r="LI187" s="89">
        <f ca="1">HLOOKUP($B$163,$B$163:$OM$185,IF(E1_Allgemein!$C$27&gt;LI164,2,IF(E1_Allgemein!$C$27&lt;LI185,"Q zu gross",MATCH(E1_Allgemein!$C$27,LI164:LI185,-1)+2)))</f>
        <v>20</v>
      </c>
      <c r="LJ187" s="89">
        <f ca="1">HLOOKUP($B$163,$B$163:$OM$185,IF(E1_Allgemein!$C$27&gt;LJ164,2,IF(E1_Allgemein!$C$27&lt;LJ185,"Q zu gross",MATCH(E1_Allgemein!$C$27,LJ164:LJ185,-1)+2)))</f>
        <v>20</v>
      </c>
      <c r="LK187" s="89">
        <f ca="1">HLOOKUP($B$163,$B$163:$OM$185,IF(E1_Allgemein!$C$27&gt;LK164,2,IF(E1_Allgemein!$C$27&lt;LK185,"Q zu gross",MATCH(E1_Allgemein!$C$27,LK164:LK185,-1)+2)))</f>
        <v>20</v>
      </c>
      <c r="LL187" s="89">
        <f ca="1">HLOOKUP($B$163,$B$163:$OM$185,IF(E1_Allgemein!$C$27&gt;LL164,2,IF(E1_Allgemein!$C$27&lt;LL185,"Q zu gross",MATCH(E1_Allgemein!$C$27,LL164:LL185,-1)+2)))</f>
        <v>20</v>
      </c>
      <c r="LM187" s="89">
        <f ca="1">HLOOKUP($B$163,$B$163:$OM$185,IF(E1_Allgemein!$C$27&gt;LM164,2,IF(E1_Allgemein!$C$27&lt;LM185,"Q zu gross",MATCH(E1_Allgemein!$C$27,LM164:LM185,-1)+2)))</f>
        <v>20</v>
      </c>
      <c r="LN187" s="89">
        <f ca="1">HLOOKUP($B$163,$B$163:$OM$185,IF(E1_Allgemein!$C$27&gt;LN164,2,IF(E1_Allgemein!$C$27&lt;LN185,"Q zu gross",MATCH(E1_Allgemein!$C$27,LN164:LN185,-1)+2)))</f>
        <v>20</v>
      </c>
      <c r="LO187" s="89">
        <f ca="1">HLOOKUP($B$163,$B$163:$OM$185,IF(E1_Allgemein!$C$27&gt;LO164,2,IF(E1_Allgemein!$C$27&lt;LO185,"Q zu gross",MATCH(E1_Allgemein!$C$27,LO164:LO185,-1)+2)))</f>
        <v>20</v>
      </c>
      <c r="LP187" s="89">
        <f ca="1">HLOOKUP($B$163,$B$163:$OM$185,IF(E1_Allgemein!$C$27&gt;LP164,2,IF(E1_Allgemein!$C$27&lt;LP185,"Q zu gross",MATCH(E1_Allgemein!$C$27,LP164:LP185,-1)+2)))</f>
        <v>20</v>
      </c>
      <c r="LQ187" s="89">
        <f ca="1">HLOOKUP($B$163,$B$163:$OM$185,IF(E1_Allgemein!$C$27&gt;LQ164,2,IF(E1_Allgemein!$C$27&lt;LQ185,"Q zu gross",MATCH(E1_Allgemein!$C$27,LQ164:LQ185,-1)+2)))</f>
        <v>20</v>
      </c>
      <c r="LR187" s="89">
        <f ca="1">HLOOKUP($B$163,$B$163:$OM$185,IF(E1_Allgemein!$C$27&gt;LR164,2,IF(E1_Allgemein!$C$27&lt;LR185,"Q zu gross",MATCH(E1_Allgemein!$C$27,LR164:LR185,-1)+2)))</f>
        <v>20</v>
      </c>
      <c r="LS187" s="89">
        <f ca="1">HLOOKUP($B$163,$B$163:$OM$185,IF(E1_Allgemein!$C$27&gt;LS164,2,IF(E1_Allgemein!$C$27&lt;LS185,"Q zu gross",MATCH(E1_Allgemein!$C$27,LS164:LS185,-1)+2)))</f>
        <v>20</v>
      </c>
      <c r="LT187" s="89">
        <f ca="1">HLOOKUP($B$163,$B$163:$OM$185,IF(E1_Allgemein!$C$27&gt;LT164,2,IF(E1_Allgemein!$C$27&lt;LT185,"Q zu gross",MATCH(E1_Allgemein!$C$27,LT164:LT185,-1)+2)))</f>
        <v>20</v>
      </c>
      <c r="LU187" s="89">
        <f ca="1">HLOOKUP($B$163,$B$163:$OM$185,IF(E1_Allgemein!$C$27&gt;LU164,2,IF(E1_Allgemein!$C$27&lt;LU185,"Q zu gross",MATCH(E1_Allgemein!$C$27,LU164:LU185,-1)+2)))</f>
        <v>20</v>
      </c>
      <c r="LV187" s="89">
        <f ca="1">HLOOKUP($B$163,$B$163:$OM$185,IF(E1_Allgemein!$C$27&gt;LV164,2,IF(E1_Allgemein!$C$27&lt;LV185,"Q zu gross",MATCH(E1_Allgemein!$C$27,LV164:LV185,-1)+2)))</f>
        <v>20</v>
      </c>
      <c r="LW187" s="89">
        <f ca="1">HLOOKUP($B$163,$B$163:$OM$185,IF(E1_Allgemein!$C$27&gt;LW164,2,IF(E1_Allgemein!$C$27&lt;LW185,"Q zu gross",MATCH(E1_Allgemein!$C$27,LW164:LW185,-1)+2)))</f>
        <v>20</v>
      </c>
      <c r="LX187" s="89">
        <f ca="1">HLOOKUP($B$163,$B$163:$OM$185,IF(E1_Allgemein!$C$27&gt;LX164,2,IF(E1_Allgemein!$C$27&lt;LX185,"Q zu gross",MATCH(E1_Allgemein!$C$27,LX164:LX185,-1)+2)))</f>
        <v>20</v>
      </c>
      <c r="LY187" s="89">
        <f ca="1">HLOOKUP($B$163,$B$163:$OM$185,IF(E1_Allgemein!$C$27&gt;LY164,2,IF(E1_Allgemein!$C$27&lt;LY185,"Q zu gross",MATCH(E1_Allgemein!$C$27,LY164:LY185,-1)+2)))</f>
        <v>20</v>
      </c>
      <c r="LZ187" s="89">
        <f ca="1">HLOOKUP($B$163,$B$163:$OM$185,IF(E1_Allgemein!$C$27&gt;LZ164,2,IF(E1_Allgemein!$C$27&lt;LZ185,"Q zu gross",MATCH(E1_Allgemein!$C$27,LZ164:LZ185,-1)+2)))</f>
        <v>20</v>
      </c>
      <c r="MA187" s="89">
        <f ca="1">HLOOKUP($B$163,$B$163:$OM$185,IF(E1_Allgemein!$C$27&gt;MA164,2,IF(E1_Allgemein!$C$27&lt;MA185,"Q zu gross",MATCH(E1_Allgemein!$C$27,MA164:MA185,-1)+2)))</f>
        <v>20</v>
      </c>
      <c r="MB187" s="89">
        <f ca="1">HLOOKUP($B$163,$B$163:$OM$185,IF(E1_Allgemein!$C$27&gt;MB164,2,IF(E1_Allgemein!$C$27&lt;MB185,"Q zu gross",MATCH(E1_Allgemein!$C$27,MB164:MB185,-1)+2)))</f>
        <v>20</v>
      </c>
      <c r="MC187" s="89">
        <f ca="1">HLOOKUP($B$163,$B$163:$OM$185,IF(E1_Allgemein!$C$27&gt;MC164,2,IF(E1_Allgemein!$C$27&lt;MC185,"Q zu gross",MATCH(E1_Allgemein!$C$27,MC164:MC185,-1)+2)))</f>
        <v>20</v>
      </c>
      <c r="MD187" s="89">
        <f ca="1">HLOOKUP($B$163,$B$163:$OM$185,IF(E1_Allgemein!$C$27&gt;MD164,2,IF(E1_Allgemein!$C$27&lt;MD185,"Q zu gross",MATCH(E1_Allgemein!$C$27,MD164:MD185,-1)+2)))</f>
        <v>20</v>
      </c>
      <c r="ME187" s="89">
        <f ca="1">HLOOKUP($B$163,$B$163:$OM$185,IF(E1_Allgemein!$C$27&gt;ME164,2,IF(E1_Allgemein!$C$27&lt;ME185,"Q zu gross",MATCH(E1_Allgemein!$C$27,ME164:ME185,-1)+2)))</f>
        <v>20</v>
      </c>
      <c r="MF187" s="89">
        <f ca="1">HLOOKUP($B$163,$B$163:$OM$185,IF(E1_Allgemein!$C$27&gt;MF164,2,IF(E1_Allgemein!$C$27&lt;MF185,"Q zu gross",MATCH(E1_Allgemein!$C$27,MF164:MF185,-1)+2)))</f>
        <v>20</v>
      </c>
      <c r="MG187" s="89">
        <f ca="1">HLOOKUP($B$163,$B$163:$OM$185,IF(E1_Allgemein!$C$27&gt;MG164,2,IF(E1_Allgemein!$C$27&lt;MG185,"Q zu gross",MATCH(E1_Allgemein!$C$27,MG164:MG185,-1)+2)))</f>
        <v>20</v>
      </c>
      <c r="MH187" s="89">
        <f ca="1">HLOOKUP($B$163,$B$163:$OM$185,IF(E1_Allgemein!$C$27&gt;MH164,2,IF(E1_Allgemein!$C$27&lt;MH185,"Q zu gross",MATCH(E1_Allgemein!$C$27,MH164:MH185,-1)+2)))</f>
        <v>20</v>
      </c>
      <c r="MI187" s="89">
        <f ca="1">HLOOKUP($B$163,$B$163:$OM$185,IF(E1_Allgemein!$C$27&gt;MI164,2,IF(E1_Allgemein!$C$27&lt;MI185,"Q zu gross",MATCH(E1_Allgemein!$C$27,MI164:MI185,-1)+2)))</f>
        <v>20</v>
      </c>
      <c r="MJ187" s="89">
        <f ca="1">HLOOKUP($B$163,$B$163:$OM$185,IF(E1_Allgemein!$C$27&gt;MJ164,2,IF(E1_Allgemein!$C$27&lt;MJ185,"Q zu gross",MATCH(E1_Allgemein!$C$27,MJ164:MJ185,-1)+2)))</f>
        <v>20</v>
      </c>
      <c r="MK187" s="89">
        <f ca="1">HLOOKUP($B$163,$B$163:$OM$185,IF(E1_Allgemein!$C$27&gt;MK164,2,IF(E1_Allgemein!$C$27&lt;MK185,"Q zu gross",MATCH(E1_Allgemein!$C$27,MK164:MK185,-1)+2)))</f>
        <v>20</v>
      </c>
      <c r="ML187" s="89">
        <f ca="1">HLOOKUP($B$163,$B$163:$OM$185,IF(E1_Allgemein!$C$27&gt;ML164,2,IF(E1_Allgemein!$C$27&lt;ML185,"Q zu gross",MATCH(E1_Allgemein!$C$27,ML164:ML185,-1)+2)))</f>
        <v>20</v>
      </c>
      <c r="MM187" s="89">
        <f ca="1">HLOOKUP($B$163,$B$163:$OM$185,IF(E1_Allgemein!$C$27&gt;MM164,2,IF(E1_Allgemein!$C$27&lt;MM185,"Q zu gross",MATCH(E1_Allgemein!$C$27,MM164:MM185,-1)+2)))</f>
        <v>20</v>
      </c>
      <c r="MN187" s="89">
        <f ca="1">HLOOKUP($B$163,$B$163:$OM$185,IF(E1_Allgemein!$C$27&gt;MN164,2,IF(E1_Allgemein!$C$27&lt;MN185,"Q zu gross",MATCH(E1_Allgemein!$C$27,MN164:MN185,-1)+2)))</f>
        <v>20</v>
      </c>
      <c r="MO187" s="89">
        <f ca="1">HLOOKUP($B$163,$B$163:$OM$185,IF(E1_Allgemein!$C$27&gt;MO164,2,IF(E1_Allgemein!$C$27&lt;MO185,"Q zu gross",MATCH(E1_Allgemein!$C$27,MO164:MO185,-1)+2)))</f>
        <v>20</v>
      </c>
      <c r="MP187" s="89">
        <f ca="1">HLOOKUP($B$163,$B$163:$OM$185,IF(E1_Allgemein!$C$27&gt;MP164,2,IF(E1_Allgemein!$C$27&lt;MP185,"Q zu gross",MATCH(E1_Allgemein!$C$27,MP164:MP185,-1)+2)))</f>
        <v>20</v>
      </c>
      <c r="MQ187" s="89">
        <f ca="1">HLOOKUP($B$163,$B$163:$OM$185,IF(E1_Allgemein!$C$27&gt;MQ164,2,IF(E1_Allgemein!$C$27&lt;MQ185,"Q zu gross",MATCH(E1_Allgemein!$C$27,MQ164:MQ185,-1)+2)))</f>
        <v>20</v>
      </c>
      <c r="MR187" s="89">
        <f ca="1">HLOOKUP($B$163,$B$163:$OM$185,IF(E1_Allgemein!$C$27&gt;MR164,2,IF(E1_Allgemein!$C$27&lt;MR185,"Q zu gross",MATCH(E1_Allgemein!$C$27,MR164:MR185,-1)+2)))</f>
        <v>20</v>
      </c>
      <c r="MS187" s="89">
        <f ca="1">HLOOKUP($B$163,$B$163:$OM$185,IF(E1_Allgemein!$C$27&gt;MS164,2,IF(E1_Allgemein!$C$27&lt;MS185,"Q zu gross",MATCH(E1_Allgemein!$C$27,MS164:MS185,-1)+2)))</f>
        <v>20</v>
      </c>
      <c r="MT187" s="89">
        <f ca="1">HLOOKUP($B$163,$B$163:$OM$185,IF(E1_Allgemein!$C$27&gt;MT164,2,IF(E1_Allgemein!$C$27&lt;MT185,"Q zu gross",MATCH(E1_Allgemein!$C$27,MT164:MT185,-1)+2)))</f>
        <v>20</v>
      </c>
      <c r="MU187" s="89">
        <f ca="1">HLOOKUP($B$163,$B$163:$OM$185,IF(E1_Allgemein!$C$27&gt;MU164,2,IF(E1_Allgemein!$C$27&lt;MU185,"Q zu gross",MATCH(E1_Allgemein!$C$27,MU164:MU185,-1)+2)))</f>
        <v>20</v>
      </c>
      <c r="MV187" s="89">
        <f ca="1">HLOOKUP($B$163,$B$163:$OM$185,IF(E1_Allgemein!$C$27&gt;MV164,2,IF(E1_Allgemein!$C$27&lt;MV185,"Q zu gross",MATCH(E1_Allgemein!$C$27,MV164:MV185,-1)+2)))</f>
        <v>20</v>
      </c>
      <c r="MW187" s="89">
        <f ca="1">HLOOKUP($B$163,$B$163:$OM$185,IF(E1_Allgemein!$C$27&gt;MW164,2,IF(E1_Allgemein!$C$27&lt;MW185,"Q zu gross",MATCH(E1_Allgemein!$C$27,MW164:MW185,-1)+2)))</f>
        <v>20</v>
      </c>
      <c r="MX187" s="89">
        <f ca="1">HLOOKUP($B$163,$B$163:$OM$185,IF(E1_Allgemein!$C$27&gt;MX164,2,IF(E1_Allgemein!$C$27&lt;MX185,"Q zu gross",MATCH(E1_Allgemein!$C$27,MX164:MX185,-1)+2)))</f>
        <v>20</v>
      </c>
      <c r="MY187" s="89">
        <f ca="1">HLOOKUP($B$163,$B$163:$OM$185,IF(E1_Allgemein!$C$27&gt;MY164,2,IF(E1_Allgemein!$C$27&lt;MY185,"Q zu gross",MATCH(E1_Allgemein!$C$27,MY164:MY185,-1)+2)))</f>
        <v>20</v>
      </c>
      <c r="MZ187" s="89">
        <f ca="1">HLOOKUP($B$163,$B$163:$OM$185,IF(E1_Allgemein!$C$27&gt;MZ164,2,IF(E1_Allgemein!$C$27&lt;MZ185,"Q zu gross",MATCH(E1_Allgemein!$C$27,MZ164:MZ185,-1)+2)))</f>
        <v>20</v>
      </c>
      <c r="NA187" s="89">
        <f ca="1">HLOOKUP($B$163,$B$163:$OM$185,IF(E1_Allgemein!$C$27&gt;NA164,2,IF(E1_Allgemein!$C$27&lt;NA185,"Q zu gross",MATCH(E1_Allgemein!$C$27,NA164:NA185,-1)+2)))</f>
        <v>20</v>
      </c>
      <c r="NB187" s="89">
        <f ca="1">HLOOKUP($B$163,$B$163:$OM$185,IF(E1_Allgemein!$C$27&gt;NB164,2,IF(E1_Allgemein!$C$27&lt;NB185,"Q zu gross",MATCH(E1_Allgemein!$C$27,NB164:NB185,-1)+2)))</f>
        <v>20</v>
      </c>
      <c r="NC187" s="89">
        <f ca="1">HLOOKUP($B$163,$B$163:$OM$185,IF(E1_Allgemein!$C$27&gt;NC164,2,IF(E1_Allgemein!$C$27&lt;NC185,"Q zu gross",MATCH(E1_Allgemein!$C$27,NC164:NC185,-1)+2)))</f>
        <v>20</v>
      </c>
      <c r="ND187" s="89">
        <f ca="1">HLOOKUP($B$163,$B$163:$OM$185,IF(E1_Allgemein!$C$27&gt;ND164,2,IF(E1_Allgemein!$C$27&lt;ND185,"Q zu gross",MATCH(E1_Allgemein!$C$27,ND164:ND185,-1)+2)))</f>
        <v>20</v>
      </c>
      <c r="NE187" s="89">
        <f ca="1">HLOOKUP($B$163,$B$163:$OM$185,IF(E1_Allgemein!$C$27&gt;NE164,2,IF(E1_Allgemein!$C$27&lt;NE185,"Q zu gross",MATCH(E1_Allgemein!$C$27,NE164:NE185,-1)+2)))</f>
        <v>20</v>
      </c>
      <c r="NF187" s="89">
        <f ca="1">HLOOKUP($B$163,$B$163:$OM$185,IF(E1_Allgemein!$C$27&gt;NF164,2,IF(E1_Allgemein!$C$27&lt;NF185,"Q zu gross",MATCH(E1_Allgemein!$C$27,NF164:NF185,-1)+2)))</f>
        <v>20</v>
      </c>
      <c r="NG187" s="89">
        <f ca="1">HLOOKUP($B$163,$B$163:$OM$185,IF(E1_Allgemein!$C$27&gt;NG164,2,IF(E1_Allgemein!$C$27&lt;NG185,"Q zu gross",MATCH(E1_Allgemein!$C$27,NG164:NG185,-1)+2)))</f>
        <v>20</v>
      </c>
      <c r="NH187" s="89">
        <f ca="1">HLOOKUP($B$163,$B$163:$OM$185,IF(E1_Allgemein!$C$27&gt;NH164,2,IF(E1_Allgemein!$C$27&lt;NH185,"Q zu gross",MATCH(E1_Allgemein!$C$27,NH164:NH185,-1)+2)))</f>
        <v>20</v>
      </c>
      <c r="NI187" s="89">
        <f ca="1">HLOOKUP($B$163,$B$163:$OM$185,IF(E1_Allgemein!$C$27&gt;NI164,2,IF(E1_Allgemein!$C$27&lt;NI185,"Q zu gross",MATCH(E1_Allgemein!$C$27,NI164:NI185,-1)+2)))</f>
        <v>20</v>
      </c>
      <c r="NJ187" s="89">
        <f ca="1">HLOOKUP($B$163,$B$163:$OM$185,IF(E1_Allgemein!$C$27&gt;NJ164,2,IF(E1_Allgemein!$C$27&lt;NJ185,"Q zu gross",MATCH(E1_Allgemein!$C$27,NJ164:NJ185,-1)+2)))</f>
        <v>20</v>
      </c>
      <c r="NK187" s="89">
        <f ca="1">HLOOKUP($B$163,$B$163:$OM$185,IF(E1_Allgemein!$C$27&gt;NK164,2,IF(E1_Allgemein!$C$27&lt;NK185,"Q zu gross",MATCH(E1_Allgemein!$C$27,NK164:NK185,-1)+2)))</f>
        <v>20</v>
      </c>
      <c r="NL187" s="89">
        <f ca="1">HLOOKUP($B$163,$B$163:$OM$185,IF(E1_Allgemein!$C$27&gt;NL164,2,IF(E1_Allgemein!$C$27&lt;NL185,"Q zu gross",MATCH(E1_Allgemein!$C$27,NL164:NL185,-1)+2)))</f>
        <v>20</v>
      </c>
      <c r="NM187" s="89">
        <f ca="1">HLOOKUP($B$163,$B$163:$OM$185,IF(E1_Allgemein!$C$27&gt;NM164,2,IF(E1_Allgemein!$C$27&lt;NM185,"Q zu gross",MATCH(E1_Allgemein!$C$27,NM164:NM185,-1)+2)))</f>
        <v>20</v>
      </c>
      <c r="NN187" s="89">
        <f ca="1">HLOOKUP($B$163,$B$163:$OM$185,IF(E1_Allgemein!$C$27&gt;NN164,2,IF(E1_Allgemein!$C$27&lt;NN185,"Q zu gross",MATCH(E1_Allgemein!$C$27,NN164:NN185,-1)+2)))</f>
        <v>20</v>
      </c>
      <c r="NO187" s="89">
        <f ca="1">HLOOKUP($B$163,$B$163:$OM$185,IF(E1_Allgemein!$C$27&gt;NO164,2,IF(E1_Allgemein!$C$27&lt;NO185,"Q zu gross",MATCH(E1_Allgemein!$C$27,NO164:NO185,-1)+2)))</f>
        <v>20</v>
      </c>
      <c r="NP187" s="89">
        <f ca="1">HLOOKUP($B$163,$B$163:$OM$185,IF(E1_Allgemein!$C$27&gt;NP164,2,IF(E1_Allgemein!$C$27&lt;NP185,"Q zu gross",MATCH(E1_Allgemein!$C$27,NP164:NP185,-1)+2)))</f>
        <v>20</v>
      </c>
      <c r="NQ187" s="89">
        <f ca="1">HLOOKUP($B$163,$B$163:$OM$185,IF(E1_Allgemein!$C$27&gt;NQ164,2,IF(E1_Allgemein!$C$27&lt;NQ185,"Q zu gross",MATCH(E1_Allgemein!$C$27,NQ164:NQ185,-1)+2)))</f>
        <v>20</v>
      </c>
      <c r="NR187" s="89">
        <f ca="1">HLOOKUP($B$163,$B$163:$OM$185,IF(E1_Allgemein!$C$27&gt;NR164,2,IF(E1_Allgemein!$C$27&lt;NR185,"Q zu gross",MATCH(E1_Allgemein!$C$27,NR164:NR185,-1)+2)))</f>
        <v>20</v>
      </c>
      <c r="NS187" s="89">
        <f ca="1">HLOOKUP($B$163,$B$163:$OM$185,IF(E1_Allgemein!$C$27&gt;NS164,2,IF(E1_Allgemein!$C$27&lt;NS185,"Q zu gross",MATCH(E1_Allgemein!$C$27,NS164:NS185,-1)+2)))</f>
        <v>20</v>
      </c>
      <c r="NT187" s="89">
        <f ca="1">HLOOKUP($B$163,$B$163:$OM$185,IF(E1_Allgemein!$C$27&gt;NT164,2,IF(E1_Allgemein!$C$27&lt;NT185,"Q zu gross",MATCH(E1_Allgemein!$C$27,NT164:NT185,-1)+2)))</f>
        <v>20</v>
      </c>
      <c r="NU187" s="89">
        <f ca="1">HLOOKUP($B$163,$B$163:$OM$185,IF(E1_Allgemein!$C$27&gt;NU164,2,IF(E1_Allgemein!$C$27&lt;NU185,"Q zu gross",MATCH(E1_Allgemein!$C$27,NU164:NU185,-1)+2)))</f>
        <v>20</v>
      </c>
      <c r="NV187" s="89">
        <f ca="1">HLOOKUP($B$163,$B$163:$OM$185,IF(E1_Allgemein!$C$27&gt;NV164,2,IF(E1_Allgemein!$C$27&lt;NV185,"Q zu gross",MATCH(E1_Allgemein!$C$27,NV164:NV185,-1)+2)))</f>
        <v>20</v>
      </c>
      <c r="NW187" s="89">
        <f ca="1">HLOOKUP($B$163,$B$163:$OM$185,IF(E1_Allgemein!$C$27&gt;NW164,2,IF(E1_Allgemein!$C$27&lt;NW185,"Q zu gross",MATCH(E1_Allgemein!$C$27,NW164:NW185,-1)+2)))</f>
        <v>20</v>
      </c>
      <c r="NX187" s="89">
        <f ca="1">HLOOKUP($B$163,$B$163:$OM$185,IF(E1_Allgemein!$C$27&gt;NX164,2,IF(E1_Allgemein!$C$27&lt;NX185,"Q zu gross",MATCH(E1_Allgemein!$C$27,NX164:NX185,-1)+2)))</f>
        <v>20</v>
      </c>
      <c r="NY187" s="89">
        <f ca="1">HLOOKUP($B$163,$B$163:$OM$185,IF(E1_Allgemein!$C$27&gt;NY164,2,IF(E1_Allgemein!$C$27&lt;NY185,"Q zu gross",MATCH(E1_Allgemein!$C$27,NY164:NY185,-1)+2)))</f>
        <v>20</v>
      </c>
      <c r="NZ187" s="89">
        <f ca="1">HLOOKUP($B$163,$B$163:$OM$185,IF(E1_Allgemein!$C$27&gt;NZ164,2,IF(E1_Allgemein!$C$27&lt;NZ185,"Q zu gross",MATCH(E1_Allgemein!$C$27,NZ164:NZ185,-1)+2)))</f>
        <v>20</v>
      </c>
      <c r="OA187" s="89">
        <f ca="1">HLOOKUP($B$163,$B$163:$OM$185,IF(E1_Allgemein!$C$27&gt;OA164,2,IF(E1_Allgemein!$C$27&lt;OA185,"Q zu gross",MATCH(E1_Allgemein!$C$27,OA164:OA185,-1)+2)))</f>
        <v>20</v>
      </c>
      <c r="OB187" s="89">
        <f ca="1">HLOOKUP($B$163,$B$163:$OM$185,IF(E1_Allgemein!$C$27&gt;OB164,2,IF(E1_Allgemein!$C$27&lt;OB185,"Q zu gross",MATCH(E1_Allgemein!$C$27,OB164:OB185,-1)+2)))</f>
        <v>20</v>
      </c>
      <c r="OC187" s="89">
        <f ca="1">HLOOKUP($B$163,$B$163:$OM$185,IF(E1_Allgemein!$C$27&gt;OC164,2,IF(E1_Allgemein!$C$27&lt;OC185,"Q zu gross",MATCH(E1_Allgemein!$C$27,OC164:OC185,-1)+2)))</f>
        <v>20</v>
      </c>
      <c r="OD187" s="89">
        <f ca="1">HLOOKUP($B$163,$B$163:$OM$185,IF(E1_Allgemein!$C$27&gt;OD164,2,IF(E1_Allgemein!$C$27&lt;OD185,"Q zu gross",MATCH(E1_Allgemein!$C$27,OD164:OD185,-1)+2)))</f>
        <v>20</v>
      </c>
      <c r="OE187" s="89">
        <f ca="1">HLOOKUP($B$163,$B$163:$OM$185,IF(E1_Allgemein!$C$27&gt;OE164,2,IF(E1_Allgemein!$C$27&lt;OE185,"Q zu gross",MATCH(E1_Allgemein!$C$27,OE164:OE185,-1)+2)))</f>
        <v>20</v>
      </c>
      <c r="OF187" s="89">
        <f ca="1">HLOOKUP($B$163,$B$163:$OM$185,IF(E1_Allgemein!$C$27&gt;OF164,2,IF(E1_Allgemein!$C$27&lt;OF185,"Q zu gross",MATCH(E1_Allgemein!$C$27,OF164:OF185,-1)+2)))</f>
        <v>20</v>
      </c>
      <c r="OG187" s="89">
        <f ca="1">HLOOKUP($B$163,$B$163:$OM$185,IF(E1_Allgemein!$C$27&gt;OG164,2,IF(E1_Allgemein!$C$27&lt;OG185,"Q zu gross",MATCH(E1_Allgemein!$C$27,OG164:OG185,-1)+2)))</f>
        <v>20</v>
      </c>
      <c r="OH187" s="89">
        <f ca="1">HLOOKUP($B$163,$B$163:$OM$185,IF(E1_Allgemein!$C$27&gt;OH164,2,IF(E1_Allgemein!$C$27&lt;OH185,"Q zu gross",MATCH(E1_Allgemein!$C$27,OH164:OH185,-1)+2)))</f>
        <v>20</v>
      </c>
      <c r="OI187" s="89">
        <f ca="1">HLOOKUP($B$163,$B$163:$OM$185,IF(E1_Allgemein!$C$27&gt;OI164,2,IF(E1_Allgemein!$C$27&lt;OI185,"Q zu gross",MATCH(E1_Allgemein!$C$27,OI164:OI185,-1)+2)))</f>
        <v>20</v>
      </c>
      <c r="OJ187" s="89">
        <f ca="1">HLOOKUP($B$163,$B$163:$OM$185,IF(E1_Allgemein!$C$27&gt;OJ164,2,IF(E1_Allgemein!$C$27&lt;OJ185,"Q zu gross",MATCH(E1_Allgemein!$C$27,OJ164:OJ185,-1)+2)))</f>
        <v>20</v>
      </c>
      <c r="OK187" s="89">
        <f ca="1">HLOOKUP($B$163,$B$163:$OM$185,IF(E1_Allgemein!$C$27&gt;OK164,2,IF(E1_Allgemein!$C$27&lt;OK185,"Q zu gross",MATCH(E1_Allgemein!$C$27,OK164:OK185,-1)+2)))</f>
        <v>20</v>
      </c>
      <c r="OL187" s="89">
        <f ca="1">HLOOKUP($B$163,$B$163:$OM$185,IF(E1_Allgemein!$C$27&gt;OL164,2,IF(E1_Allgemein!$C$27&lt;OL185,"Q zu gross",MATCH(E1_Allgemein!$C$27,OL164:OL185,-1)+2)))</f>
        <v>20</v>
      </c>
      <c r="OM187" s="89">
        <f ca="1">HLOOKUP($B$163,$B$163:$OM$185,IF(E1_Allgemein!$C$27&gt;OM164,2,IF(E1_Allgemein!$C$27&lt;OM185,"Q zu gross",MATCH(E1_Allgemein!$C$27,OM164:OM185,-1)+2)))</f>
        <v>20</v>
      </c>
    </row>
    <row r="188" spans="1:403" x14ac:dyDescent="0.3">
      <c r="B188" s="84" t="s">
        <v>112</v>
      </c>
      <c r="C188" s="85" t="s">
        <v>61</v>
      </c>
      <c r="D188" s="89">
        <f t="shared" ref="D188:BO188" ca="1" si="256">IF(D4&gt;0,D187,NA())</f>
        <v>65</v>
      </c>
      <c r="E188" s="89">
        <f t="shared" ca="1" si="256"/>
        <v>20</v>
      </c>
      <c r="F188" s="89">
        <f t="shared" ca="1" si="256"/>
        <v>65</v>
      </c>
      <c r="G188" s="89">
        <f t="shared" ca="1" si="256"/>
        <v>50</v>
      </c>
      <c r="H188" s="89">
        <f t="shared" ca="1" si="256"/>
        <v>40</v>
      </c>
      <c r="I188" s="89">
        <f t="shared" ca="1" si="256"/>
        <v>32</v>
      </c>
      <c r="J188" s="89">
        <f t="shared" ca="1" si="256"/>
        <v>32</v>
      </c>
      <c r="K188" s="89">
        <f t="shared" ca="1" si="256"/>
        <v>50</v>
      </c>
      <c r="L188" s="89">
        <f t="shared" ca="1" si="256"/>
        <v>32</v>
      </c>
      <c r="M188" s="89">
        <f t="shared" ca="1" si="256"/>
        <v>40</v>
      </c>
      <c r="N188" s="89">
        <f t="shared" ca="1" si="256"/>
        <v>32</v>
      </c>
      <c r="O188" s="89">
        <f t="shared" ca="1" si="256"/>
        <v>32</v>
      </c>
      <c r="P188" s="89">
        <f t="shared" ca="1" si="256"/>
        <v>50</v>
      </c>
      <c r="Q188" s="89">
        <f t="shared" ca="1" si="256"/>
        <v>40</v>
      </c>
      <c r="R188" s="89">
        <f t="shared" ca="1" si="256"/>
        <v>40</v>
      </c>
      <c r="S188" s="89">
        <f t="shared" ca="1" si="256"/>
        <v>32</v>
      </c>
      <c r="T188" s="89">
        <f t="shared" ca="1" si="256"/>
        <v>32</v>
      </c>
      <c r="U188" s="89">
        <f t="shared" ca="1" si="256"/>
        <v>25</v>
      </c>
      <c r="V188" s="89">
        <f t="shared" ca="1" si="256"/>
        <v>25</v>
      </c>
      <c r="W188" s="89">
        <f t="shared" ca="1" si="256"/>
        <v>20</v>
      </c>
      <c r="X188" s="89">
        <f t="shared" ca="1" si="256"/>
        <v>25</v>
      </c>
      <c r="Y188" s="89">
        <f t="shared" ca="1" si="256"/>
        <v>20</v>
      </c>
      <c r="Z188" s="89">
        <f t="shared" ca="1" si="256"/>
        <v>25</v>
      </c>
      <c r="AA188" s="89">
        <f t="shared" ca="1" si="256"/>
        <v>20</v>
      </c>
      <c r="AB188" s="89">
        <f t="shared" ca="1" si="256"/>
        <v>20</v>
      </c>
      <c r="AC188" s="89">
        <f t="shared" ca="1" si="256"/>
        <v>20</v>
      </c>
      <c r="AD188" s="89">
        <f t="shared" ca="1" si="256"/>
        <v>20</v>
      </c>
      <c r="AE188" s="89">
        <f t="shared" ca="1" si="256"/>
        <v>20</v>
      </c>
      <c r="AF188" s="89">
        <f t="shared" ca="1" si="256"/>
        <v>20</v>
      </c>
      <c r="AG188" s="89">
        <f t="shared" ca="1" si="256"/>
        <v>20</v>
      </c>
      <c r="AH188" s="89">
        <f t="shared" ca="1" si="256"/>
        <v>20</v>
      </c>
      <c r="AI188" s="89">
        <f t="shared" ca="1" si="256"/>
        <v>20</v>
      </c>
      <c r="AJ188" s="89">
        <f t="shared" ca="1" si="256"/>
        <v>20</v>
      </c>
      <c r="AK188" s="89" t="e">
        <f t="shared" si="256"/>
        <v>#N/A</v>
      </c>
      <c r="AL188" s="89" t="e">
        <f t="shared" si="256"/>
        <v>#N/A</v>
      </c>
      <c r="AM188" s="89" t="e">
        <f t="shared" si="256"/>
        <v>#N/A</v>
      </c>
      <c r="AN188" s="89" t="e">
        <f t="shared" si="256"/>
        <v>#N/A</v>
      </c>
      <c r="AO188" s="89" t="e">
        <f t="shared" si="256"/>
        <v>#N/A</v>
      </c>
      <c r="AP188" s="89" t="e">
        <f t="shared" si="256"/>
        <v>#N/A</v>
      </c>
      <c r="AQ188" s="89" t="e">
        <f t="shared" si="256"/>
        <v>#N/A</v>
      </c>
      <c r="AR188" s="89" t="e">
        <f t="shared" si="256"/>
        <v>#N/A</v>
      </c>
      <c r="AS188" s="89" t="e">
        <f t="shared" si="256"/>
        <v>#N/A</v>
      </c>
      <c r="AT188" s="89" t="e">
        <f t="shared" si="256"/>
        <v>#N/A</v>
      </c>
      <c r="AU188" s="89" t="e">
        <f t="shared" si="256"/>
        <v>#N/A</v>
      </c>
      <c r="AV188" s="89" t="e">
        <f t="shared" si="256"/>
        <v>#N/A</v>
      </c>
      <c r="AW188" s="89" t="e">
        <f t="shared" si="256"/>
        <v>#N/A</v>
      </c>
      <c r="AX188" s="89" t="e">
        <f t="shared" si="256"/>
        <v>#N/A</v>
      </c>
      <c r="AY188" s="89" t="e">
        <f t="shared" si="256"/>
        <v>#N/A</v>
      </c>
      <c r="AZ188" s="89" t="e">
        <f t="shared" si="256"/>
        <v>#N/A</v>
      </c>
      <c r="BA188" s="89" t="e">
        <f t="shared" si="256"/>
        <v>#N/A</v>
      </c>
      <c r="BB188" s="89" t="e">
        <f t="shared" si="256"/>
        <v>#N/A</v>
      </c>
      <c r="BC188" s="89" t="e">
        <f t="shared" si="256"/>
        <v>#N/A</v>
      </c>
      <c r="BD188" s="89" t="e">
        <f t="shared" si="256"/>
        <v>#N/A</v>
      </c>
      <c r="BE188" s="89" t="e">
        <f t="shared" si="256"/>
        <v>#N/A</v>
      </c>
      <c r="BF188" s="89" t="e">
        <f t="shared" si="256"/>
        <v>#N/A</v>
      </c>
      <c r="BG188" s="89" t="e">
        <f t="shared" si="256"/>
        <v>#N/A</v>
      </c>
      <c r="BH188" s="89" t="e">
        <f t="shared" si="256"/>
        <v>#N/A</v>
      </c>
      <c r="BI188" s="89" t="e">
        <f t="shared" si="256"/>
        <v>#N/A</v>
      </c>
      <c r="BJ188" s="89" t="e">
        <f t="shared" si="256"/>
        <v>#N/A</v>
      </c>
      <c r="BK188" s="89" t="e">
        <f t="shared" si="256"/>
        <v>#N/A</v>
      </c>
      <c r="BL188" s="89" t="e">
        <f t="shared" si="256"/>
        <v>#N/A</v>
      </c>
      <c r="BM188" s="89" t="e">
        <f t="shared" si="256"/>
        <v>#N/A</v>
      </c>
      <c r="BN188" s="89" t="e">
        <f t="shared" si="256"/>
        <v>#N/A</v>
      </c>
      <c r="BO188" s="89" t="e">
        <f t="shared" si="256"/>
        <v>#N/A</v>
      </c>
      <c r="BP188" s="89" t="e">
        <f t="shared" ref="BP188:EA188" si="257">IF(BP4&gt;0,BP187,NA())</f>
        <v>#N/A</v>
      </c>
      <c r="BQ188" s="89" t="e">
        <f t="shared" si="257"/>
        <v>#N/A</v>
      </c>
      <c r="BR188" s="89" t="e">
        <f t="shared" si="257"/>
        <v>#N/A</v>
      </c>
      <c r="BS188" s="89" t="e">
        <f t="shared" si="257"/>
        <v>#N/A</v>
      </c>
      <c r="BT188" s="89" t="e">
        <f t="shared" si="257"/>
        <v>#N/A</v>
      </c>
      <c r="BU188" s="89" t="e">
        <f t="shared" si="257"/>
        <v>#N/A</v>
      </c>
      <c r="BV188" s="89" t="e">
        <f t="shared" si="257"/>
        <v>#N/A</v>
      </c>
      <c r="BW188" s="89" t="e">
        <f t="shared" si="257"/>
        <v>#N/A</v>
      </c>
      <c r="BX188" s="89" t="e">
        <f t="shared" si="257"/>
        <v>#N/A</v>
      </c>
      <c r="BY188" s="89" t="e">
        <f t="shared" si="257"/>
        <v>#N/A</v>
      </c>
      <c r="BZ188" s="89" t="e">
        <f t="shared" si="257"/>
        <v>#N/A</v>
      </c>
      <c r="CA188" s="89" t="e">
        <f t="shared" si="257"/>
        <v>#N/A</v>
      </c>
      <c r="CB188" s="89" t="e">
        <f t="shared" si="257"/>
        <v>#N/A</v>
      </c>
      <c r="CC188" s="89" t="e">
        <f t="shared" si="257"/>
        <v>#N/A</v>
      </c>
      <c r="CD188" s="89" t="e">
        <f t="shared" si="257"/>
        <v>#N/A</v>
      </c>
      <c r="CE188" s="89" t="e">
        <f t="shared" si="257"/>
        <v>#N/A</v>
      </c>
      <c r="CF188" s="89" t="e">
        <f t="shared" si="257"/>
        <v>#N/A</v>
      </c>
      <c r="CG188" s="89" t="e">
        <f t="shared" si="257"/>
        <v>#N/A</v>
      </c>
      <c r="CH188" s="89" t="e">
        <f t="shared" si="257"/>
        <v>#N/A</v>
      </c>
      <c r="CI188" s="89" t="e">
        <f t="shared" si="257"/>
        <v>#N/A</v>
      </c>
      <c r="CJ188" s="89" t="e">
        <f t="shared" si="257"/>
        <v>#N/A</v>
      </c>
      <c r="CK188" s="89" t="e">
        <f t="shared" si="257"/>
        <v>#N/A</v>
      </c>
      <c r="CL188" s="89" t="e">
        <f t="shared" si="257"/>
        <v>#N/A</v>
      </c>
      <c r="CM188" s="89" t="e">
        <f t="shared" si="257"/>
        <v>#N/A</v>
      </c>
      <c r="CN188" s="89" t="e">
        <f t="shared" si="257"/>
        <v>#N/A</v>
      </c>
      <c r="CO188" s="89" t="e">
        <f t="shared" si="257"/>
        <v>#N/A</v>
      </c>
      <c r="CP188" s="89" t="e">
        <f t="shared" si="257"/>
        <v>#N/A</v>
      </c>
      <c r="CQ188" s="89" t="e">
        <f t="shared" si="257"/>
        <v>#N/A</v>
      </c>
      <c r="CR188" s="89" t="e">
        <f t="shared" si="257"/>
        <v>#N/A</v>
      </c>
      <c r="CS188" s="89" t="e">
        <f t="shared" si="257"/>
        <v>#N/A</v>
      </c>
      <c r="CT188" s="89" t="e">
        <f t="shared" si="257"/>
        <v>#N/A</v>
      </c>
      <c r="CU188" s="89" t="e">
        <f t="shared" si="257"/>
        <v>#N/A</v>
      </c>
      <c r="CV188" s="89" t="e">
        <f t="shared" si="257"/>
        <v>#N/A</v>
      </c>
      <c r="CW188" s="89" t="e">
        <f t="shared" si="257"/>
        <v>#N/A</v>
      </c>
      <c r="CX188" s="89" t="e">
        <f t="shared" si="257"/>
        <v>#N/A</v>
      </c>
      <c r="CY188" s="89" t="e">
        <f t="shared" si="257"/>
        <v>#N/A</v>
      </c>
      <c r="CZ188" s="89" t="e">
        <f t="shared" si="257"/>
        <v>#N/A</v>
      </c>
      <c r="DA188" s="89" t="e">
        <f t="shared" si="257"/>
        <v>#N/A</v>
      </c>
      <c r="DB188" s="89" t="e">
        <f t="shared" si="257"/>
        <v>#N/A</v>
      </c>
      <c r="DC188" s="89" t="e">
        <f t="shared" si="257"/>
        <v>#N/A</v>
      </c>
      <c r="DD188" s="89" t="e">
        <f t="shared" si="257"/>
        <v>#N/A</v>
      </c>
      <c r="DE188" s="89" t="e">
        <f t="shared" si="257"/>
        <v>#N/A</v>
      </c>
      <c r="DF188" s="89" t="e">
        <f t="shared" si="257"/>
        <v>#N/A</v>
      </c>
      <c r="DG188" s="89" t="e">
        <f t="shared" si="257"/>
        <v>#N/A</v>
      </c>
      <c r="DH188" s="89" t="e">
        <f t="shared" si="257"/>
        <v>#N/A</v>
      </c>
      <c r="DI188" s="89" t="e">
        <f t="shared" si="257"/>
        <v>#N/A</v>
      </c>
      <c r="DJ188" s="89" t="e">
        <f t="shared" si="257"/>
        <v>#N/A</v>
      </c>
      <c r="DK188" s="89" t="e">
        <f t="shared" si="257"/>
        <v>#N/A</v>
      </c>
      <c r="DL188" s="89" t="e">
        <f t="shared" si="257"/>
        <v>#N/A</v>
      </c>
      <c r="DM188" s="89" t="e">
        <f t="shared" si="257"/>
        <v>#N/A</v>
      </c>
      <c r="DN188" s="89" t="e">
        <f t="shared" si="257"/>
        <v>#N/A</v>
      </c>
      <c r="DO188" s="89" t="e">
        <f t="shared" si="257"/>
        <v>#N/A</v>
      </c>
      <c r="DP188" s="89" t="e">
        <f t="shared" si="257"/>
        <v>#N/A</v>
      </c>
      <c r="DQ188" s="89" t="e">
        <f t="shared" si="257"/>
        <v>#N/A</v>
      </c>
      <c r="DR188" s="89" t="e">
        <f t="shared" si="257"/>
        <v>#N/A</v>
      </c>
      <c r="DS188" s="89" t="e">
        <f t="shared" si="257"/>
        <v>#N/A</v>
      </c>
      <c r="DT188" s="89" t="e">
        <f t="shared" si="257"/>
        <v>#N/A</v>
      </c>
      <c r="DU188" s="89" t="e">
        <f t="shared" si="257"/>
        <v>#N/A</v>
      </c>
      <c r="DV188" s="89" t="e">
        <f t="shared" si="257"/>
        <v>#N/A</v>
      </c>
      <c r="DW188" s="89" t="e">
        <f t="shared" si="257"/>
        <v>#N/A</v>
      </c>
      <c r="DX188" s="89" t="e">
        <f t="shared" si="257"/>
        <v>#N/A</v>
      </c>
      <c r="DY188" s="89" t="e">
        <f t="shared" si="257"/>
        <v>#N/A</v>
      </c>
      <c r="DZ188" s="89" t="e">
        <f t="shared" si="257"/>
        <v>#N/A</v>
      </c>
      <c r="EA188" s="89" t="e">
        <f t="shared" si="257"/>
        <v>#N/A</v>
      </c>
      <c r="EB188" s="89" t="e">
        <f t="shared" ref="EB188:GM188" si="258">IF(EB4&gt;0,EB187,NA())</f>
        <v>#N/A</v>
      </c>
      <c r="EC188" s="89" t="e">
        <f t="shared" si="258"/>
        <v>#N/A</v>
      </c>
      <c r="ED188" s="89" t="e">
        <f t="shared" si="258"/>
        <v>#N/A</v>
      </c>
      <c r="EE188" s="89" t="e">
        <f t="shared" si="258"/>
        <v>#N/A</v>
      </c>
      <c r="EF188" s="89" t="e">
        <f t="shared" si="258"/>
        <v>#N/A</v>
      </c>
      <c r="EG188" s="89" t="e">
        <f t="shared" si="258"/>
        <v>#N/A</v>
      </c>
      <c r="EH188" s="89" t="e">
        <f t="shared" si="258"/>
        <v>#N/A</v>
      </c>
      <c r="EI188" s="89" t="e">
        <f t="shared" si="258"/>
        <v>#N/A</v>
      </c>
      <c r="EJ188" s="89" t="e">
        <f t="shared" si="258"/>
        <v>#N/A</v>
      </c>
      <c r="EK188" s="89" t="e">
        <f t="shared" si="258"/>
        <v>#N/A</v>
      </c>
      <c r="EL188" s="89" t="e">
        <f t="shared" si="258"/>
        <v>#N/A</v>
      </c>
      <c r="EM188" s="89" t="e">
        <f t="shared" si="258"/>
        <v>#N/A</v>
      </c>
      <c r="EN188" s="89" t="e">
        <f t="shared" si="258"/>
        <v>#N/A</v>
      </c>
      <c r="EO188" s="89" t="e">
        <f t="shared" si="258"/>
        <v>#N/A</v>
      </c>
      <c r="EP188" s="89" t="e">
        <f t="shared" si="258"/>
        <v>#N/A</v>
      </c>
      <c r="EQ188" s="89" t="e">
        <f t="shared" si="258"/>
        <v>#N/A</v>
      </c>
      <c r="ER188" s="89" t="e">
        <f t="shared" si="258"/>
        <v>#N/A</v>
      </c>
      <c r="ES188" s="89" t="e">
        <f t="shared" si="258"/>
        <v>#N/A</v>
      </c>
      <c r="ET188" s="89" t="e">
        <f t="shared" si="258"/>
        <v>#N/A</v>
      </c>
      <c r="EU188" s="89" t="e">
        <f t="shared" si="258"/>
        <v>#N/A</v>
      </c>
      <c r="EV188" s="89" t="e">
        <f t="shared" si="258"/>
        <v>#N/A</v>
      </c>
      <c r="EW188" s="89" t="e">
        <f t="shared" si="258"/>
        <v>#N/A</v>
      </c>
      <c r="EX188" s="89" t="e">
        <f t="shared" si="258"/>
        <v>#N/A</v>
      </c>
      <c r="EY188" s="89" t="e">
        <f t="shared" si="258"/>
        <v>#N/A</v>
      </c>
      <c r="EZ188" s="89" t="e">
        <f t="shared" si="258"/>
        <v>#N/A</v>
      </c>
      <c r="FA188" s="89" t="e">
        <f t="shared" si="258"/>
        <v>#N/A</v>
      </c>
      <c r="FB188" s="89" t="e">
        <f t="shared" si="258"/>
        <v>#N/A</v>
      </c>
      <c r="FC188" s="89" t="e">
        <f t="shared" si="258"/>
        <v>#N/A</v>
      </c>
      <c r="FD188" s="89" t="e">
        <f t="shared" si="258"/>
        <v>#N/A</v>
      </c>
      <c r="FE188" s="89" t="e">
        <f t="shared" si="258"/>
        <v>#N/A</v>
      </c>
      <c r="FF188" s="89" t="e">
        <f t="shared" si="258"/>
        <v>#N/A</v>
      </c>
      <c r="FG188" s="89" t="e">
        <f t="shared" si="258"/>
        <v>#N/A</v>
      </c>
      <c r="FH188" s="89" t="e">
        <f t="shared" si="258"/>
        <v>#N/A</v>
      </c>
      <c r="FI188" s="89" t="e">
        <f t="shared" si="258"/>
        <v>#N/A</v>
      </c>
      <c r="FJ188" s="89" t="e">
        <f t="shared" si="258"/>
        <v>#N/A</v>
      </c>
      <c r="FK188" s="89" t="e">
        <f t="shared" si="258"/>
        <v>#N/A</v>
      </c>
      <c r="FL188" s="89" t="e">
        <f t="shared" si="258"/>
        <v>#N/A</v>
      </c>
      <c r="FM188" s="89" t="e">
        <f t="shared" si="258"/>
        <v>#N/A</v>
      </c>
      <c r="FN188" s="89" t="e">
        <f t="shared" si="258"/>
        <v>#N/A</v>
      </c>
      <c r="FO188" s="89" t="e">
        <f t="shared" si="258"/>
        <v>#N/A</v>
      </c>
      <c r="FP188" s="89" t="e">
        <f t="shared" si="258"/>
        <v>#N/A</v>
      </c>
      <c r="FQ188" s="89" t="e">
        <f t="shared" si="258"/>
        <v>#N/A</v>
      </c>
      <c r="FR188" s="89" t="e">
        <f t="shared" si="258"/>
        <v>#N/A</v>
      </c>
      <c r="FS188" s="89" t="e">
        <f t="shared" si="258"/>
        <v>#N/A</v>
      </c>
      <c r="FT188" s="89" t="e">
        <f t="shared" si="258"/>
        <v>#N/A</v>
      </c>
      <c r="FU188" s="89" t="e">
        <f t="shared" si="258"/>
        <v>#N/A</v>
      </c>
      <c r="FV188" s="89" t="e">
        <f t="shared" si="258"/>
        <v>#N/A</v>
      </c>
      <c r="FW188" s="89" t="e">
        <f t="shared" si="258"/>
        <v>#N/A</v>
      </c>
      <c r="FX188" s="89" t="e">
        <f t="shared" si="258"/>
        <v>#N/A</v>
      </c>
      <c r="FY188" s="89" t="e">
        <f t="shared" si="258"/>
        <v>#N/A</v>
      </c>
      <c r="FZ188" s="89" t="e">
        <f t="shared" si="258"/>
        <v>#N/A</v>
      </c>
      <c r="GA188" s="89" t="e">
        <f t="shared" si="258"/>
        <v>#N/A</v>
      </c>
      <c r="GB188" s="89" t="e">
        <f t="shared" si="258"/>
        <v>#N/A</v>
      </c>
      <c r="GC188" s="89" t="e">
        <f t="shared" si="258"/>
        <v>#N/A</v>
      </c>
      <c r="GD188" s="89" t="e">
        <f t="shared" si="258"/>
        <v>#N/A</v>
      </c>
      <c r="GE188" s="89" t="e">
        <f t="shared" si="258"/>
        <v>#N/A</v>
      </c>
      <c r="GF188" s="89" t="e">
        <f t="shared" si="258"/>
        <v>#N/A</v>
      </c>
      <c r="GG188" s="89" t="e">
        <f t="shared" si="258"/>
        <v>#N/A</v>
      </c>
      <c r="GH188" s="89" t="e">
        <f t="shared" si="258"/>
        <v>#N/A</v>
      </c>
      <c r="GI188" s="89" t="e">
        <f t="shared" si="258"/>
        <v>#N/A</v>
      </c>
      <c r="GJ188" s="89" t="e">
        <f t="shared" si="258"/>
        <v>#N/A</v>
      </c>
      <c r="GK188" s="89" t="e">
        <f t="shared" si="258"/>
        <v>#N/A</v>
      </c>
      <c r="GL188" s="89" t="e">
        <f t="shared" si="258"/>
        <v>#N/A</v>
      </c>
      <c r="GM188" s="89" t="e">
        <f t="shared" si="258"/>
        <v>#N/A</v>
      </c>
      <c r="GN188" s="89" t="e">
        <f t="shared" ref="GN188:IY188" si="259">IF(GN4&gt;0,GN187,NA())</f>
        <v>#N/A</v>
      </c>
      <c r="GO188" s="89" t="e">
        <f t="shared" si="259"/>
        <v>#N/A</v>
      </c>
      <c r="GP188" s="89" t="e">
        <f t="shared" si="259"/>
        <v>#N/A</v>
      </c>
      <c r="GQ188" s="89" t="e">
        <f t="shared" si="259"/>
        <v>#N/A</v>
      </c>
      <c r="GR188" s="89" t="e">
        <f t="shared" si="259"/>
        <v>#N/A</v>
      </c>
      <c r="GS188" s="89" t="e">
        <f t="shared" si="259"/>
        <v>#N/A</v>
      </c>
      <c r="GT188" s="89" t="e">
        <f t="shared" si="259"/>
        <v>#N/A</v>
      </c>
      <c r="GU188" s="89" t="e">
        <f t="shared" si="259"/>
        <v>#N/A</v>
      </c>
      <c r="GV188" s="89" t="e">
        <f t="shared" si="259"/>
        <v>#N/A</v>
      </c>
      <c r="GW188" s="89" t="e">
        <f t="shared" si="259"/>
        <v>#N/A</v>
      </c>
      <c r="GX188" s="89" t="e">
        <f t="shared" si="259"/>
        <v>#N/A</v>
      </c>
      <c r="GY188" s="89" t="e">
        <f t="shared" si="259"/>
        <v>#N/A</v>
      </c>
      <c r="GZ188" s="89" t="e">
        <f t="shared" si="259"/>
        <v>#N/A</v>
      </c>
      <c r="HA188" s="89" t="e">
        <f t="shared" si="259"/>
        <v>#N/A</v>
      </c>
      <c r="HB188" s="89" t="e">
        <f t="shared" si="259"/>
        <v>#N/A</v>
      </c>
      <c r="HC188" s="89" t="e">
        <f t="shared" si="259"/>
        <v>#N/A</v>
      </c>
      <c r="HD188" s="89" t="e">
        <f t="shared" si="259"/>
        <v>#N/A</v>
      </c>
      <c r="HE188" s="89" t="e">
        <f t="shared" si="259"/>
        <v>#N/A</v>
      </c>
      <c r="HF188" s="89" t="e">
        <f t="shared" si="259"/>
        <v>#N/A</v>
      </c>
      <c r="HG188" s="89" t="e">
        <f t="shared" si="259"/>
        <v>#N/A</v>
      </c>
      <c r="HH188" s="89" t="e">
        <f t="shared" si="259"/>
        <v>#N/A</v>
      </c>
      <c r="HI188" s="89" t="e">
        <f t="shared" si="259"/>
        <v>#N/A</v>
      </c>
      <c r="HJ188" s="89" t="e">
        <f t="shared" si="259"/>
        <v>#N/A</v>
      </c>
      <c r="HK188" s="89" t="e">
        <f t="shared" si="259"/>
        <v>#N/A</v>
      </c>
      <c r="HL188" s="89" t="e">
        <f t="shared" si="259"/>
        <v>#N/A</v>
      </c>
      <c r="HM188" s="89" t="e">
        <f t="shared" si="259"/>
        <v>#N/A</v>
      </c>
      <c r="HN188" s="89" t="e">
        <f t="shared" si="259"/>
        <v>#N/A</v>
      </c>
      <c r="HO188" s="89" t="e">
        <f t="shared" si="259"/>
        <v>#N/A</v>
      </c>
      <c r="HP188" s="89" t="e">
        <f t="shared" si="259"/>
        <v>#N/A</v>
      </c>
      <c r="HQ188" s="89" t="e">
        <f t="shared" si="259"/>
        <v>#N/A</v>
      </c>
      <c r="HR188" s="89" t="e">
        <f t="shared" si="259"/>
        <v>#N/A</v>
      </c>
      <c r="HS188" s="89" t="e">
        <f t="shared" si="259"/>
        <v>#N/A</v>
      </c>
      <c r="HT188" s="89" t="e">
        <f t="shared" si="259"/>
        <v>#N/A</v>
      </c>
      <c r="HU188" s="89" t="e">
        <f t="shared" si="259"/>
        <v>#N/A</v>
      </c>
      <c r="HV188" s="89" t="e">
        <f t="shared" si="259"/>
        <v>#N/A</v>
      </c>
      <c r="HW188" s="89" t="e">
        <f t="shared" si="259"/>
        <v>#N/A</v>
      </c>
      <c r="HX188" s="89" t="e">
        <f t="shared" si="259"/>
        <v>#N/A</v>
      </c>
      <c r="HY188" s="89" t="e">
        <f t="shared" si="259"/>
        <v>#N/A</v>
      </c>
      <c r="HZ188" s="89" t="e">
        <f t="shared" si="259"/>
        <v>#N/A</v>
      </c>
      <c r="IA188" s="89" t="e">
        <f t="shared" si="259"/>
        <v>#N/A</v>
      </c>
      <c r="IB188" s="89" t="e">
        <f t="shared" si="259"/>
        <v>#N/A</v>
      </c>
      <c r="IC188" s="89" t="e">
        <f t="shared" si="259"/>
        <v>#N/A</v>
      </c>
      <c r="ID188" s="89" t="e">
        <f t="shared" si="259"/>
        <v>#N/A</v>
      </c>
      <c r="IE188" s="89" t="e">
        <f t="shared" si="259"/>
        <v>#N/A</v>
      </c>
      <c r="IF188" s="89" t="e">
        <f t="shared" si="259"/>
        <v>#N/A</v>
      </c>
      <c r="IG188" s="89" t="e">
        <f t="shared" si="259"/>
        <v>#N/A</v>
      </c>
      <c r="IH188" s="89" t="e">
        <f t="shared" si="259"/>
        <v>#N/A</v>
      </c>
      <c r="II188" s="89" t="e">
        <f t="shared" si="259"/>
        <v>#N/A</v>
      </c>
      <c r="IJ188" s="89" t="e">
        <f t="shared" si="259"/>
        <v>#N/A</v>
      </c>
      <c r="IK188" s="89" t="e">
        <f t="shared" si="259"/>
        <v>#N/A</v>
      </c>
      <c r="IL188" s="89" t="e">
        <f t="shared" si="259"/>
        <v>#N/A</v>
      </c>
      <c r="IM188" s="89" t="e">
        <f t="shared" si="259"/>
        <v>#N/A</v>
      </c>
      <c r="IN188" s="89" t="e">
        <f t="shared" si="259"/>
        <v>#N/A</v>
      </c>
      <c r="IO188" s="89" t="e">
        <f t="shared" si="259"/>
        <v>#N/A</v>
      </c>
      <c r="IP188" s="89" t="e">
        <f t="shared" si="259"/>
        <v>#N/A</v>
      </c>
      <c r="IQ188" s="89" t="e">
        <f t="shared" si="259"/>
        <v>#N/A</v>
      </c>
      <c r="IR188" s="89" t="e">
        <f t="shared" si="259"/>
        <v>#N/A</v>
      </c>
      <c r="IS188" s="89" t="e">
        <f t="shared" si="259"/>
        <v>#N/A</v>
      </c>
      <c r="IT188" s="89" t="e">
        <f t="shared" si="259"/>
        <v>#N/A</v>
      </c>
      <c r="IU188" s="89" t="e">
        <f t="shared" si="259"/>
        <v>#N/A</v>
      </c>
      <c r="IV188" s="89" t="e">
        <f t="shared" si="259"/>
        <v>#N/A</v>
      </c>
      <c r="IW188" s="89" t="e">
        <f t="shared" si="259"/>
        <v>#N/A</v>
      </c>
      <c r="IX188" s="89" t="e">
        <f t="shared" si="259"/>
        <v>#N/A</v>
      </c>
      <c r="IY188" s="89" t="e">
        <f t="shared" si="259"/>
        <v>#N/A</v>
      </c>
      <c r="IZ188" s="89" t="e">
        <f t="shared" ref="IZ188:LK188" si="260">IF(IZ4&gt;0,IZ187,NA())</f>
        <v>#N/A</v>
      </c>
      <c r="JA188" s="89" t="e">
        <f t="shared" si="260"/>
        <v>#N/A</v>
      </c>
      <c r="JB188" s="89" t="e">
        <f t="shared" si="260"/>
        <v>#N/A</v>
      </c>
      <c r="JC188" s="89" t="e">
        <f t="shared" si="260"/>
        <v>#N/A</v>
      </c>
      <c r="JD188" s="89" t="e">
        <f t="shared" si="260"/>
        <v>#N/A</v>
      </c>
      <c r="JE188" s="89" t="e">
        <f t="shared" si="260"/>
        <v>#N/A</v>
      </c>
      <c r="JF188" s="89" t="e">
        <f t="shared" si="260"/>
        <v>#N/A</v>
      </c>
      <c r="JG188" s="89" t="e">
        <f t="shared" si="260"/>
        <v>#N/A</v>
      </c>
      <c r="JH188" s="89" t="e">
        <f t="shared" si="260"/>
        <v>#N/A</v>
      </c>
      <c r="JI188" s="89" t="e">
        <f t="shared" si="260"/>
        <v>#N/A</v>
      </c>
      <c r="JJ188" s="89" t="e">
        <f t="shared" si="260"/>
        <v>#N/A</v>
      </c>
      <c r="JK188" s="89" t="e">
        <f t="shared" si="260"/>
        <v>#N/A</v>
      </c>
      <c r="JL188" s="89" t="e">
        <f t="shared" si="260"/>
        <v>#N/A</v>
      </c>
      <c r="JM188" s="89" t="e">
        <f t="shared" si="260"/>
        <v>#N/A</v>
      </c>
      <c r="JN188" s="89" t="e">
        <f t="shared" si="260"/>
        <v>#N/A</v>
      </c>
      <c r="JO188" s="89" t="e">
        <f t="shared" si="260"/>
        <v>#N/A</v>
      </c>
      <c r="JP188" s="89" t="e">
        <f t="shared" si="260"/>
        <v>#N/A</v>
      </c>
      <c r="JQ188" s="89" t="e">
        <f t="shared" si="260"/>
        <v>#N/A</v>
      </c>
      <c r="JR188" s="89" t="e">
        <f t="shared" si="260"/>
        <v>#N/A</v>
      </c>
      <c r="JS188" s="89" t="e">
        <f t="shared" si="260"/>
        <v>#N/A</v>
      </c>
      <c r="JT188" s="89" t="e">
        <f t="shared" si="260"/>
        <v>#N/A</v>
      </c>
      <c r="JU188" s="89" t="e">
        <f t="shared" si="260"/>
        <v>#N/A</v>
      </c>
      <c r="JV188" s="89" t="e">
        <f t="shared" si="260"/>
        <v>#N/A</v>
      </c>
      <c r="JW188" s="89" t="e">
        <f t="shared" si="260"/>
        <v>#N/A</v>
      </c>
      <c r="JX188" s="89" t="e">
        <f t="shared" si="260"/>
        <v>#N/A</v>
      </c>
      <c r="JY188" s="89" t="e">
        <f t="shared" si="260"/>
        <v>#N/A</v>
      </c>
      <c r="JZ188" s="89" t="e">
        <f t="shared" si="260"/>
        <v>#N/A</v>
      </c>
      <c r="KA188" s="89" t="e">
        <f t="shared" si="260"/>
        <v>#N/A</v>
      </c>
      <c r="KB188" s="89" t="e">
        <f t="shared" si="260"/>
        <v>#N/A</v>
      </c>
      <c r="KC188" s="89" t="e">
        <f t="shared" si="260"/>
        <v>#N/A</v>
      </c>
      <c r="KD188" s="89" t="e">
        <f t="shared" si="260"/>
        <v>#N/A</v>
      </c>
      <c r="KE188" s="89" t="e">
        <f t="shared" si="260"/>
        <v>#N/A</v>
      </c>
      <c r="KF188" s="89" t="e">
        <f t="shared" si="260"/>
        <v>#N/A</v>
      </c>
      <c r="KG188" s="89" t="e">
        <f t="shared" si="260"/>
        <v>#N/A</v>
      </c>
      <c r="KH188" s="89" t="e">
        <f t="shared" si="260"/>
        <v>#N/A</v>
      </c>
      <c r="KI188" s="89" t="e">
        <f t="shared" si="260"/>
        <v>#N/A</v>
      </c>
      <c r="KJ188" s="89" t="e">
        <f t="shared" si="260"/>
        <v>#N/A</v>
      </c>
      <c r="KK188" s="89" t="e">
        <f t="shared" si="260"/>
        <v>#N/A</v>
      </c>
      <c r="KL188" s="89" t="e">
        <f t="shared" si="260"/>
        <v>#N/A</v>
      </c>
      <c r="KM188" s="89" t="e">
        <f t="shared" si="260"/>
        <v>#N/A</v>
      </c>
      <c r="KN188" s="89" t="e">
        <f t="shared" si="260"/>
        <v>#N/A</v>
      </c>
      <c r="KO188" s="89" t="e">
        <f t="shared" si="260"/>
        <v>#N/A</v>
      </c>
      <c r="KP188" s="89" t="e">
        <f t="shared" si="260"/>
        <v>#N/A</v>
      </c>
      <c r="KQ188" s="89" t="e">
        <f t="shared" si="260"/>
        <v>#N/A</v>
      </c>
      <c r="KR188" s="89" t="e">
        <f t="shared" si="260"/>
        <v>#N/A</v>
      </c>
      <c r="KS188" s="89" t="e">
        <f t="shared" si="260"/>
        <v>#N/A</v>
      </c>
      <c r="KT188" s="89" t="e">
        <f t="shared" si="260"/>
        <v>#N/A</v>
      </c>
      <c r="KU188" s="89" t="e">
        <f t="shared" si="260"/>
        <v>#N/A</v>
      </c>
      <c r="KV188" s="89" t="e">
        <f t="shared" si="260"/>
        <v>#N/A</v>
      </c>
      <c r="KW188" s="89" t="e">
        <f t="shared" si="260"/>
        <v>#N/A</v>
      </c>
      <c r="KX188" s="89" t="e">
        <f t="shared" si="260"/>
        <v>#N/A</v>
      </c>
      <c r="KY188" s="89" t="e">
        <f t="shared" si="260"/>
        <v>#N/A</v>
      </c>
      <c r="KZ188" s="89" t="e">
        <f t="shared" si="260"/>
        <v>#N/A</v>
      </c>
      <c r="LA188" s="89" t="e">
        <f t="shared" si="260"/>
        <v>#N/A</v>
      </c>
      <c r="LB188" s="89" t="e">
        <f t="shared" si="260"/>
        <v>#N/A</v>
      </c>
      <c r="LC188" s="89" t="e">
        <f t="shared" si="260"/>
        <v>#N/A</v>
      </c>
      <c r="LD188" s="89" t="e">
        <f t="shared" si="260"/>
        <v>#N/A</v>
      </c>
      <c r="LE188" s="89" t="e">
        <f t="shared" si="260"/>
        <v>#N/A</v>
      </c>
      <c r="LF188" s="89" t="e">
        <f t="shared" si="260"/>
        <v>#N/A</v>
      </c>
      <c r="LG188" s="89" t="e">
        <f t="shared" si="260"/>
        <v>#N/A</v>
      </c>
      <c r="LH188" s="89" t="e">
        <f t="shared" si="260"/>
        <v>#N/A</v>
      </c>
      <c r="LI188" s="89" t="e">
        <f t="shared" si="260"/>
        <v>#N/A</v>
      </c>
      <c r="LJ188" s="89" t="e">
        <f t="shared" si="260"/>
        <v>#N/A</v>
      </c>
      <c r="LK188" s="89" t="e">
        <f t="shared" si="260"/>
        <v>#N/A</v>
      </c>
      <c r="LL188" s="89" t="e">
        <f t="shared" ref="LL188:NW188" si="261">IF(LL4&gt;0,LL187,NA())</f>
        <v>#N/A</v>
      </c>
      <c r="LM188" s="89" t="e">
        <f t="shared" si="261"/>
        <v>#N/A</v>
      </c>
      <c r="LN188" s="89" t="e">
        <f t="shared" si="261"/>
        <v>#N/A</v>
      </c>
      <c r="LO188" s="89" t="e">
        <f t="shared" si="261"/>
        <v>#N/A</v>
      </c>
      <c r="LP188" s="89" t="e">
        <f t="shared" si="261"/>
        <v>#N/A</v>
      </c>
      <c r="LQ188" s="89" t="e">
        <f t="shared" si="261"/>
        <v>#N/A</v>
      </c>
      <c r="LR188" s="89" t="e">
        <f t="shared" si="261"/>
        <v>#N/A</v>
      </c>
      <c r="LS188" s="89" t="e">
        <f t="shared" si="261"/>
        <v>#N/A</v>
      </c>
      <c r="LT188" s="89" t="e">
        <f t="shared" si="261"/>
        <v>#N/A</v>
      </c>
      <c r="LU188" s="89" t="e">
        <f t="shared" si="261"/>
        <v>#N/A</v>
      </c>
      <c r="LV188" s="89" t="e">
        <f t="shared" si="261"/>
        <v>#N/A</v>
      </c>
      <c r="LW188" s="89" t="e">
        <f t="shared" si="261"/>
        <v>#N/A</v>
      </c>
      <c r="LX188" s="89" t="e">
        <f t="shared" si="261"/>
        <v>#N/A</v>
      </c>
      <c r="LY188" s="89" t="e">
        <f t="shared" si="261"/>
        <v>#N/A</v>
      </c>
      <c r="LZ188" s="89" t="e">
        <f t="shared" si="261"/>
        <v>#N/A</v>
      </c>
      <c r="MA188" s="89" t="e">
        <f t="shared" si="261"/>
        <v>#N/A</v>
      </c>
      <c r="MB188" s="89" t="e">
        <f t="shared" si="261"/>
        <v>#N/A</v>
      </c>
      <c r="MC188" s="89" t="e">
        <f t="shared" si="261"/>
        <v>#N/A</v>
      </c>
      <c r="MD188" s="89" t="e">
        <f t="shared" si="261"/>
        <v>#N/A</v>
      </c>
      <c r="ME188" s="89" t="e">
        <f t="shared" si="261"/>
        <v>#N/A</v>
      </c>
      <c r="MF188" s="89" t="e">
        <f t="shared" si="261"/>
        <v>#N/A</v>
      </c>
      <c r="MG188" s="89" t="e">
        <f t="shared" si="261"/>
        <v>#N/A</v>
      </c>
      <c r="MH188" s="89" t="e">
        <f t="shared" si="261"/>
        <v>#N/A</v>
      </c>
      <c r="MI188" s="89" t="e">
        <f t="shared" si="261"/>
        <v>#N/A</v>
      </c>
      <c r="MJ188" s="89" t="e">
        <f t="shared" si="261"/>
        <v>#N/A</v>
      </c>
      <c r="MK188" s="89" t="e">
        <f t="shared" si="261"/>
        <v>#N/A</v>
      </c>
      <c r="ML188" s="89" t="e">
        <f t="shared" si="261"/>
        <v>#N/A</v>
      </c>
      <c r="MM188" s="89" t="e">
        <f t="shared" si="261"/>
        <v>#N/A</v>
      </c>
      <c r="MN188" s="89" t="e">
        <f t="shared" si="261"/>
        <v>#N/A</v>
      </c>
      <c r="MO188" s="89" t="e">
        <f t="shared" si="261"/>
        <v>#N/A</v>
      </c>
      <c r="MP188" s="89" t="e">
        <f t="shared" si="261"/>
        <v>#N/A</v>
      </c>
      <c r="MQ188" s="89" t="e">
        <f t="shared" si="261"/>
        <v>#N/A</v>
      </c>
      <c r="MR188" s="89" t="e">
        <f t="shared" si="261"/>
        <v>#N/A</v>
      </c>
      <c r="MS188" s="89" t="e">
        <f t="shared" si="261"/>
        <v>#N/A</v>
      </c>
      <c r="MT188" s="89" t="e">
        <f t="shared" si="261"/>
        <v>#N/A</v>
      </c>
      <c r="MU188" s="89" t="e">
        <f t="shared" si="261"/>
        <v>#N/A</v>
      </c>
      <c r="MV188" s="89" t="e">
        <f t="shared" si="261"/>
        <v>#N/A</v>
      </c>
      <c r="MW188" s="89" t="e">
        <f t="shared" si="261"/>
        <v>#N/A</v>
      </c>
      <c r="MX188" s="89" t="e">
        <f t="shared" si="261"/>
        <v>#N/A</v>
      </c>
      <c r="MY188" s="89" t="e">
        <f t="shared" si="261"/>
        <v>#N/A</v>
      </c>
      <c r="MZ188" s="89" t="e">
        <f t="shared" si="261"/>
        <v>#N/A</v>
      </c>
      <c r="NA188" s="89" t="e">
        <f t="shared" si="261"/>
        <v>#N/A</v>
      </c>
      <c r="NB188" s="89" t="e">
        <f t="shared" si="261"/>
        <v>#N/A</v>
      </c>
      <c r="NC188" s="89" t="e">
        <f t="shared" si="261"/>
        <v>#N/A</v>
      </c>
      <c r="ND188" s="89" t="e">
        <f t="shared" si="261"/>
        <v>#N/A</v>
      </c>
      <c r="NE188" s="89" t="e">
        <f t="shared" si="261"/>
        <v>#N/A</v>
      </c>
      <c r="NF188" s="89" t="e">
        <f t="shared" si="261"/>
        <v>#N/A</v>
      </c>
      <c r="NG188" s="89" t="e">
        <f t="shared" si="261"/>
        <v>#N/A</v>
      </c>
      <c r="NH188" s="89" t="e">
        <f t="shared" si="261"/>
        <v>#N/A</v>
      </c>
      <c r="NI188" s="89" t="e">
        <f t="shared" si="261"/>
        <v>#N/A</v>
      </c>
      <c r="NJ188" s="89" t="e">
        <f t="shared" si="261"/>
        <v>#N/A</v>
      </c>
      <c r="NK188" s="89" t="e">
        <f t="shared" si="261"/>
        <v>#N/A</v>
      </c>
      <c r="NL188" s="89" t="e">
        <f t="shared" si="261"/>
        <v>#N/A</v>
      </c>
      <c r="NM188" s="89" t="e">
        <f t="shared" si="261"/>
        <v>#N/A</v>
      </c>
      <c r="NN188" s="89" t="e">
        <f t="shared" si="261"/>
        <v>#N/A</v>
      </c>
      <c r="NO188" s="89" t="e">
        <f t="shared" si="261"/>
        <v>#N/A</v>
      </c>
      <c r="NP188" s="89" t="e">
        <f t="shared" si="261"/>
        <v>#N/A</v>
      </c>
      <c r="NQ188" s="89" t="e">
        <f t="shared" si="261"/>
        <v>#N/A</v>
      </c>
      <c r="NR188" s="89" t="e">
        <f t="shared" si="261"/>
        <v>#N/A</v>
      </c>
      <c r="NS188" s="89" t="e">
        <f t="shared" si="261"/>
        <v>#N/A</v>
      </c>
      <c r="NT188" s="89" t="e">
        <f t="shared" si="261"/>
        <v>#N/A</v>
      </c>
      <c r="NU188" s="89" t="e">
        <f t="shared" si="261"/>
        <v>#N/A</v>
      </c>
      <c r="NV188" s="89" t="e">
        <f t="shared" si="261"/>
        <v>#N/A</v>
      </c>
      <c r="NW188" s="89" t="e">
        <f t="shared" si="261"/>
        <v>#N/A</v>
      </c>
      <c r="NX188" s="89" t="e">
        <f t="shared" ref="NX188:OM188" si="262">IF(NX4&gt;0,NX187,NA())</f>
        <v>#N/A</v>
      </c>
      <c r="NY188" s="89" t="e">
        <f t="shared" si="262"/>
        <v>#N/A</v>
      </c>
      <c r="NZ188" s="89" t="e">
        <f t="shared" si="262"/>
        <v>#N/A</v>
      </c>
      <c r="OA188" s="89" t="e">
        <f t="shared" si="262"/>
        <v>#N/A</v>
      </c>
      <c r="OB188" s="89" t="e">
        <f t="shared" si="262"/>
        <v>#N/A</v>
      </c>
      <c r="OC188" s="89" t="e">
        <f t="shared" si="262"/>
        <v>#N/A</v>
      </c>
      <c r="OD188" s="89" t="e">
        <f t="shared" si="262"/>
        <v>#N/A</v>
      </c>
      <c r="OE188" s="89" t="e">
        <f t="shared" si="262"/>
        <v>#N/A</v>
      </c>
      <c r="OF188" s="89" t="e">
        <f t="shared" si="262"/>
        <v>#N/A</v>
      </c>
      <c r="OG188" s="89" t="e">
        <f t="shared" si="262"/>
        <v>#N/A</v>
      </c>
      <c r="OH188" s="89" t="e">
        <f t="shared" si="262"/>
        <v>#N/A</v>
      </c>
      <c r="OI188" s="89" t="e">
        <f t="shared" si="262"/>
        <v>#N/A</v>
      </c>
      <c r="OJ188" s="89" t="e">
        <f t="shared" si="262"/>
        <v>#N/A</v>
      </c>
      <c r="OK188" s="89" t="e">
        <f t="shared" si="262"/>
        <v>#N/A</v>
      </c>
      <c r="OL188" s="89" t="e">
        <f t="shared" si="262"/>
        <v>#N/A</v>
      </c>
      <c r="OM188" s="89" t="e">
        <f t="shared" si="262"/>
        <v>#N/A</v>
      </c>
    </row>
    <row r="189" spans="1:403" x14ac:dyDescent="0.3">
      <c r="B189" s="84" t="s">
        <v>113</v>
      </c>
      <c r="C189" s="85" t="s">
        <v>61</v>
      </c>
      <c r="D189" s="88" t="str">
        <f ca="1">IF(D188=D8,Text!$C$172,IF(D188&lt;D8,Text!$C$173,Text!$C$174))</f>
        <v>ok</v>
      </c>
      <c r="E189" s="88" t="str">
        <f ca="1">IF(E188=E8,Text!$C$172,IF(E188&lt;E8,Text!$C$173,Text!$C$174))</f>
        <v>ok</v>
      </c>
      <c r="F189" s="88" t="str">
        <f ca="1">IF(F188=F8,Text!$C$172,IF(F188&lt;F8,Text!$C$173,Text!$C$174))</f>
        <v>ok</v>
      </c>
      <c r="G189" s="88" t="str">
        <f ca="1">IF(G188=G8,Text!$C$172,IF(G188&lt;G8,Text!$C$173,Text!$C$174))</f>
        <v>ok</v>
      </c>
      <c r="H189" s="88" t="str">
        <f ca="1">IF(H188=H8,Text!$C$172,IF(H188&lt;H8,Text!$C$173,Text!$C$174))</f>
        <v>zu gross</v>
      </c>
      <c r="I189" s="88" t="str">
        <f ca="1">IF(I188=I8,Text!$C$172,IF(I188&lt;I8,Text!$C$173,Text!$C$174))</f>
        <v>ok</v>
      </c>
      <c r="J189" s="88" t="str">
        <f ca="1">IF(J188=J8,Text!$C$172,IF(J188&lt;J8,Text!$C$173,Text!$C$174))</f>
        <v>zu gross</v>
      </c>
      <c r="K189" s="88" t="str">
        <f ca="1">IF(K188=K8,Text!$C$172,IF(K188&lt;K8,Text!$C$173,Text!$C$174))</f>
        <v>ok</v>
      </c>
      <c r="L189" s="88" t="str">
        <f ca="1">IF(L188=L8,Text!$C$172,IF(L188&lt;L8,Text!$C$173,Text!$C$174))</f>
        <v>zu klein</v>
      </c>
      <c r="M189" s="88" t="str">
        <f ca="1">IF(M188=M8,Text!$C$172,IF(M188&lt;M8,Text!$C$173,Text!$C$174))</f>
        <v>ok</v>
      </c>
      <c r="N189" s="88" t="str">
        <f ca="1">IF(N188=N8,Text!$C$172,IF(N188&lt;N8,Text!$C$173,Text!$C$174))</f>
        <v>zu klein</v>
      </c>
      <c r="O189" s="88" t="str">
        <f ca="1">IF(O188=O8,Text!$C$172,IF(O188&lt;O8,Text!$C$173,Text!$C$174))</f>
        <v>zu klein</v>
      </c>
      <c r="P189" s="88" t="str">
        <f ca="1">IF(P188=P8,Text!$C$172,IF(P188&lt;P8,Text!$C$173,Text!$C$174))</f>
        <v>ok</v>
      </c>
      <c r="Q189" s="88" t="str">
        <f ca="1">IF(Q188=Q8,Text!$C$172,IF(Q188&lt;Q8,Text!$C$173,Text!$C$174))</f>
        <v>ok</v>
      </c>
      <c r="R189" s="88" t="str">
        <f ca="1">IF(R188=R8,Text!$C$172,IF(R188&lt;R8,Text!$C$173,Text!$C$174))</f>
        <v>zu gross</v>
      </c>
      <c r="S189" s="88" t="str">
        <f ca="1">IF(S188=S8,Text!$C$172,IF(S188&lt;S8,Text!$C$173,Text!$C$174))</f>
        <v>ok</v>
      </c>
      <c r="T189" s="88" t="str">
        <f ca="1">IF(T188=T8,Text!$C$172,IF(T188&lt;T8,Text!$C$173,Text!$C$174))</f>
        <v>ok</v>
      </c>
      <c r="U189" s="88" t="str">
        <f ca="1">IF(U188=U8,Text!$C$172,IF(U188&lt;U8,Text!$C$173,Text!$C$174))</f>
        <v>ok</v>
      </c>
      <c r="V189" s="88" t="str">
        <f ca="1">IF(V188=V8,Text!$C$172,IF(V188&lt;V8,Text!$C$173,Text!$C$174))</f>
        <v>ok</v>
      </c>
      <c r="W189" s="88" t="str">
        <f ca="1">IF(W188=W8,Text!$C$172,IF(W188&lt;W8,Text!$C$173,Text!$C$174))</f>
        <v>ok</v>
      </c>
      <c r="X189" s="88" t="str">
        <f ca="1">IF(X188=X8,Text!$C$172,IF(X188&lt;X8,Text!$C$173,Text!$C$174))</f>
        <v>ok</v>
      </c>
      <c r="Y189" s="88" t="str">
        <f ca="1">IF(Y188=Y8,Text!$C$172,IF(Y188&lt;Y8,Text!$C$173,Text!$C$174))</f>
        <v>ok</v>
      </c>
      <c r="Z189" s="88" t="str">
        <f ca="1">IF(Z188=Z8,Text!$C$172,IF(Z188&lt;Z8,Text!$C$173,Text!$C$174))</f>
        <v>ok</v>
      </c>
      <c r="AA189" s="88" t="str">
        <f ca="1">IF(AA188=AA8,Text!$C$172,IF(AA188&lt;AA8,Text!$C$173,Text!$C$174))</f>
        <v>ok</v>
      </c>
      <c r="AB189" s="88" t="str">
        <f ca="1">IF(AB188=AB8,Text!$C$172,IF(AB188&lt;AB8,Text!$C$173,Text!$C$174))</f>
        <v>ok</v>
      </c>
      <c r="AC189" s="88" t="str">
        <f ca="1">IF(AC188=AC8,Text!$C$172,IF(AC188&lt;AC8,Text!$C$173,Text!$C$174))</f>
        <v>ok</v>
      </c>
      <c r="AD189" s="88" t="str">
        <f ca="1">IF(AD188=AD8,Text!$C$172,IF(AD188&lt;AD8,Text!$C$173,Text!$C$174))</f>
        <v>ok</v>
      </c>
      <c r="AE189" s="88" t="str">
        <f ca="1">IF(AE188=AE8,Text!$C$172,IF(AE188&lt;AE8,Text!$C$173,Text!$C$174))</f>
        <v>ok</v>
      </c>
      <c r="AF189" s="88" t="str">
        <f ca="1">IF(AF188=AF8,Text!$C$172,IF(AF188&lt;AF8,Text!$C$173,Text!$C$174))</f>
        <v>ok</v>
      </c>
      <c r="AG189" s="88" t="str">
        <f ca="1">IF(AG188=AG8,Text!$C$172,IF(AG188&lt;AG8,Text!$C$173,Text!$C$174))</f>
        <v>ok</v>
      </c>
      <c r="AH189" s="88" t="str">
        <f ca="1">IF(AH188=AH8,Text!$C$172,IF(AH188&lt;AH8,Text!$C$173,Text!$C$174))</f>
        <v>ok</v>
      </c>
      <c r="AI189" s="88" t="str">
        <f ca="1">IF(AI188=AI8,Text!$C$172,IF(AI188&lt;AI8,Text!$C$173,Text!$C$174))</f>
        <v>ok</v>
      </c>
      <c r="AJ189" s="88" t="str">
        <f ca="1">IF(AJ188=AJ8,Text!$C$172,IF(AJ188&lt;AJ8,Text!$C$173,Text!$C$174))</f>
        <v>ok</v>
      </c>
      <c r="AK189" s="88" t="e">
        <f>IF(AK188=AK8,Text!$C$172,IF(AK188&lt;AK8,Text!$C$173,Text!$C$174))</f>
        <v>#N/A</v>
      </c>
      <c r="AL189" s="88" t="e">
        <f>IF(AL188=AL8,Text!$C$172,IF(AL188&lt;AL8,Text!$C$173,Text!$C$174))</f>
        <v>#N/A</v>
      </c>
      <c r="AM189" s="88" t="e">
        <f>IF(AM188=AM8,Text!$C$172,IF(AM188&lt;AM8,Text!$C$173,Text!$C$174))</f>
        <v>#N/A</v>
      </c>
      <c r="AN189" s="88" t="e">
        <f>IF(AN188=AN8,Text!$C$172,IF(AN188&lt;AN8,Text!$C$173,Text!$C$174))</f>
        <v>#N/A</v>
      </c>
      <c r="AO189" s="88" t="e">
        <f>IF(AO188=AO8,Text!$C$172,IF(AO188&lt;AO8,Text!$C$173,Text!$C$174))</f>
        <v>#N/A</v>
      </c>
      <c r="AP189" s="88" t="e">
        <f>IF(AP188=AP8,Text!$C$172,IF(AP188&lt;AP8,Text!$C$173,Text!$C$174))</f>
        <v>#N/A</v>
      </c>
      <c r="AQ189" s="88" t="e">
        <f>IF(AQ188=AQ8,Text!$C$172,IF(AQ188&lt;AQ8,Text!$C$173,Text!$C$174))</f>
        <v>#N/A</v>
      </c>
      <c r="AR189" s="88" t="e">
        <f>IF(AR188=AR8,Text!$C$172,IF(AR188&lt;AR8,Text!$C$173,Text!$C$174))</f>
        <v>#N/A</v>
      </c>
      <c r="AS189" s="88" t="e">
        <f>IF(AS188=AS8,Text!$C$172,IF(AS188&lt;AS8,Text!$C$173,Text!$C$174))</f>
        <v>#N/A</v>
      </c>
      <c r="AT189" s="88" t="e">
        <f>IF(AT188=AT8,Text!$C$172,IF(AT188&lt;AT8,Text!$C$173,Text!$C$174))</f>
        <v>#N/A</v>
      </c>
      <c r="AU189" s="88" t="e">
        <f>IF(AU188=AU8,Text!$C$172,IF(AU188&lt;AU8,Text!$C$173,Text!$C$174))</f>
        <v>#N/A</v>
      </c>
      <c r="AV189" s="88" t="e">
        <f>IF(AV188=AV8,Text!$C$172,IF(AV188&lt;AV8,Text!$C$173,Text!$C$174))</f>
        <v>#N/A</v>
      </c>
      <c r="AW189" s="88" t="e">
        <f>IF(AW188=AW8,Text!$C$172,IF(AW188&lt;AW8,Text!$C$173,Text!$C$174))</f>
        <v>#N/A</v>
      </c>
      <c r="AX189" s="88" t="e">
        <f>IF(AX188=AX8,Text!$C$172,IF(AX188&lt;AX8,Text!$C$173,Text!$C$174))</f>
        <v>#N/A</v>
      </c>
      <c r="AY189" s="88" t="e">
        <f>IF(AY188=AY8,Text!$C$172,IF(AY188&lt;AY8,Text!$C$173,Text!$C$174))</f>
        <v>#N/A</v>
      </c>
      <c r="AZ189" s="88" t="e">
        <f>IF(AZ188=AZ8,Text!$C$172,IF(AZ188&lt;AZ8,Text!$C$173,Text!$C$174))</f>
        <v>#N/A</v>
      </c>
      <c r="BA189" s="88" t="e">
        <f>IF(BA188=BA8,Text!$C$172,IF(BA188&lt;BA8,Text!$C$173,Text!$C$174))</f>
        <v>#N/A</v>
      </c>
      <c r="BB189" s="88" t="e">
        <f>IF(BB188=BB8,Text!$C$172,IF(BB188&lt;BB8,Text!$C$173,Text!$C$174))</f>
        <v>#N/A</v>
      </c>
      <c r="BC189" s="88" t="e">
        <f>IF(BC188=BC8,Text!$C$172,IF(BC188&lt;BC8,Text!$C$173,Text!$C$174))</f>
        <v>#N/A</v>
      </c>
      <c r="BD189" s="88" t="e">
        <f>IF(BD188=BD8,Text!$C$172,IF(BD188&lt;BD8,Text!$C$173,Text!$C$174))</f>
        <v>#N/A</v>
      </c>
      <c r="BE189" s="88" t="e">
        <f>IF(BE188=BE8,Text!$C$172,IF(BE188&lt;BE8,Text!$C$173,Text!$C$174))</f>
        <v>#N/A</v>
      </c>
      <c r="BF189" s="88" t="e">
        <f>IF(BF188=BF8,Text!$C$172,IF(BF188&lt;BF8,Text!$C$173,Text!$C$174))</f>
        <v>#N/A</v>
      </c>
      <c r="BG189" s="88" t="e">
        <f>IF(BG188=BG8,Text!$C$172,IF(BG188&lt;BG8,Text!$C$173,Text!$C$174))</f>
        <v>#N/A</v>
      </c>
      <c r="BH189" s="88" t="e">
        <f>IF(BH188=BH8,Text!$C$172,IF(BH188&lt;BH8,Text!$C$173,Text!$C$174))</f>
        <v>#N/A</v>
      </c>
      <c r="BI189" s="88" t="e">
        <f>IF(BI188=BI8,Text!$C$172,IF(BI188&lt;BI8,Text!$C$173,Text!$C$174))</f>
        <v>#N/A</v>
      </c>
      <c r="BJ189" s="88" t="e">
        <f>IF(BJ188=BJ8,Text!$C$172,IF(BJ188&lt;BJ8,Text!$C$173,Text!$C$174))</f>
        <v>#N/A</v>
      </c>
      <c r="BK189" s="88" t="e">
        <f>IF(BK188=BK8,Text!$C$172,IF(BK188&lt;BK8,Text!$C$173,Text!$C$174))</f>
        <v>#N/A</v>
      </c>
      <c r="BL189" s="88" t="e">
        <f>IF(BL188=BL8,Text!$C$172,IF(BL188&lt;BL8,Text!$C$173,Text!$C$174))</f>
        <v>#N/A</v>
      </c>
      <c r="BM189" s="88" t="e">
        <f>IF(BM188=BM8,Text!$C$172,IF(BM188&lt;BM8,Text!$C$173,Text!$C$174))</f>
        <v>#N/A</v>
      </c>
      <c r="BN189" s="88" t="e">
        <f>IF(BN188=BN8,Text!$C$172,IF(BN188&lt;BN8,Text!$C$173,Text!$C$174))</f>
        <v>#N/A</v>
      </c>
      <c r="BO189" s="88" t="e">
        <f>IF(BO188=BO8,Text!$C$172,IF(BO188&lt;BO8,Text!$C$173,Text!$C$174))</f>
        <v>#N/A</v>
      </c>
      <c r="BP189" s="88" t="e">
        <f>IF(BP188=BP8,Text!$C$172,IF(BP188&lt;BP8,Text!$C$173,Text!$C$174))</f>
        <v>#N/A</v>
      </c>
      <c r="BQ189" s="88" t="e">
        <f>IF(BQ188=BQ8,Text!$C$172,IF(BQ188&lt;BQ8,Text!$C$173,Text!$C$174))</f>
        <v>#N/A</v>
      </c>
      <c r="BR189" s="88" t="e">
        <f>IF(BR188=BR8,Text!$C$172,IF(BR188&lt;BR8,Text!$C$173,Text!$C$174))</f>
        <v>#N/A</v>
      </c>
      <c r="BS189" s="88" t="e">
        <f>IF(BS188=BS8,Text!$C$172,IF(BS188&lt;BS8,Text!$C$173,Text!$C$174))</f>
        <v>#N/A</v>
      </c>
      <c r="BT189" s="88" t="e">
        <f>IF(BT188=BT8,Text!$C$172,IF(BT188&lt;BT8,Text!$C$173,Text!$C$174))</f>
        <v>#N/A</v>
      </c>
      <c r="BU189" s="88" t="e">
        <f>IF(BU188=BU8,Text!$C$172,IF(BU188&lt;BU8,Text!$C$173,Text!$C$174))</f>
        <v>#N/A</v>
      </c>
      <c r="BV189" s="88" t="e">
        <f>IF(BV188=BV8,Text!$C$172,IF(BV188&lt;BV8,Text!$C$173,Text!$C$174))</f>
        <v>#N/A</v>
      </c>
      <c r="BW189" s="88" t="e">
        <f>IF(BW188=BW8,Text!$C$172,IF(BW188&lt;BW8,Text!$C$173,Text!$C$174))</f>
        <v>#N/A</v>
      </c>
      <c r="BX189" s="88" t="e">
        <f>IF(BX188=BX8,Text!$C$172,IF(BX188&lt;BX8,Text!$C$173,Text!$C$174))</f>
        <v>#N/A</v>
      </c>
      <c r="BY189" s="88" t="e">
        <f>IF(BY188=BY8,Text!$C$172,IF(BY188&lt;BY8,Text!$C$173,Text!$C$174))</f>
        <v>#N/A</v>
      </c>
      <c r="BZ189" s="88" t="e">
        <f>IF(BZ188=BZ8,Text!$C$172,IF(BZ188&lt;BZ8,Text!$C$173,Text!$C$174))</f>
        <v>#N/A</v>
      </c>
      <c r="CA189" s="88" t="e">
        <f>IF(CA188=CA8,Text!$C$172,IF(CA188&lt;CA8,Text!$C$173,Text!$C$174))</f>
        <v>#N/A</v>
      </c>
      <c r="CB189" s="88" t="e">
        <f>IF(CB188=CB8,Text!$C$172,IF(CB188&lt;CB8,Text!$C$173,Text!$C$174))</f>
        <v>#N/A</v>
      </c>
      <c r="CC189" s="88" t="e">
        <f>IF(CC188=CC8,Text!$C$172,IF(CC188&lt;CC8,Text!$C$173,Text!$C$174))</f>
        <v>#N/A</v>
      </c>
      <c r="CD189" s="88" t="e">
        <f>IF(CD188=CD8,Text!$C$172,IF(CD188&lt;CD8,Text!$C$173,Text!$C$174))</f>
        <v>#N/A</v>
      </c>
      <c r="CE189" s="88" t="e">
        <f>IF(CE188=CE8,Text!$C$172,IF(CE188&lt;CE8,Text!$C$173,Text!$C$174))</f>
        <v>#N/A</v>
      </c>
      <c r="CF189" s="88" t="e">
        <f>IF(CF188=CF8,Text!$C$172,IF(CF188&lt;CF8,Text!$C$173,Text!$C$174))</f>
        <v>#N/A</v>
      </c>
      <c r="CG189" s="88" t="e">
        <f>IF(CG188=CG8,Text!$C$172,IF(CG188&lt;CG8,Text!$C$173,Text!$C$174))</f>
        <v>#N/A</v>
      </c>
      <c r="CH189" s="88" t="e">
        <f>IF(CH188=CH8,Text!$C$172,IF(CH188&lt;CH8,Text!$C$173,Text!$C$174))</f>
        <v>#N/A</v>
      </c>
      <c r="CI189" s="88" t="e">
        <f>IF(CI188=CI8,Text!$C$172,IF(CI188&lt;CI8,Text!$C$173,Text!$C$174))</f>
        <v>#N/A</v>
      </c>
      <c r="CJ189" s="88" t="e">
        <f>IF(CJ188=CJ8,Text!$C$172,IF(CJ188&lt;CJ8,Text!$C$173,Text!$C$174))</f>
        <v>#N/A</v>
      </c>
      <c r="CK189" s="88" t="e">
        <f>IF(CK188=CK8,Text!$C$172,IF(CK188&lt;CK8,Text!$C$173,Text!$C$174))</f>
        <v>#N/A</v>
      </c>
      <c r="CL189" s="88" t="e">
        <f>IF(CL188=CL8,Text!$C$172,IF(CL188&lt;CL8,Text!$C$173,Text!$C$174))</f>
        <v>#N/A</v>
      </c>
      <c r="CM189" s="88" t="e">
        <f>IF(CM188=CM8,Text!$C$172,IF(CM188&lt;CM8,Text!$C$173,Text!$C$174))</f>
        <v>#N/A</v>
      </c>
      <c r="CN189" s="88" t="e">
        <f>IF(CN188=CN8,Text!$C$172,IF(CN188&lt;CN8,Text!$C$173,Text!$C$174))</f>
        <v>#N/A</v>
      </c>
      <c r="CO189" s="88" t="e">
        <f>IF(CO188=CO8,Text!$C$172,IF(CO188&lt;CO8,Text!$C$173,Text!$C$174))</f>
        <v>#N/A</v>
      </c>
      <c r="CP189" s="88" t="e">
        <f>IF(CP188=CP8,Text!$C$172,IF(CP188&lt;CP8,Text!$C$173,Text!$C$174))</f>
        <v>#N/A</v>
      </c>
      <c r="CQ189" s="88" t="e">
        <f>IF(CQ188=CQ8,Text!$C$172,IF(CQ188&lt;CQ8,Text!$C$173,Text!$C$174))</f>
        <v>#N/A</v>
      </c>
      <c r="CR189" s="88" t="e">
        <f>IF(CR188=CR8,Text!$C$172,IF(CR188&lt;CR8,Text!$C$173,Text!$C$174))</f>
        <v>#N/A</v>
      </c>
      <c r="CS189" s="88" t="e">
        <f>IF(CS188=CS8,Text!$C$172,IF(CS188&lt;CS8,Text!$C$173,Text!$C$174))</f>
        <v>#N/A</v>
      </c>
      <c r="CT189" s="88" t="e">
        <f>IF(CT188=CT8,Text!$C$172,IF(CT188&lt;CT8,Text!$C$173,Text!$C$174))</f>
        <v>#N/A</v>
      </c>
      <c r="CU189" s="88" t="e">
        <f>IF(CU188=CU8,Text!$C$172,IF(CU188&lt;CU8,Text!$C$173,Text!$C$174))</f>
        <v>#N/A</v>
      </c>
      <c r="CV189" s="88" t="e">
        <f>IF(CV188=CV8,Text!$C$172,IF(CV188&lt;CV8,Text!$C$173,Text!$C$174))</f>
        <v>#N/A</v>
      </c>
      <c r="CW189" s="88" t="e">
        <f>IF(CW188=CW8,Text!$C$172,IF(CW188&lt;CW8,Text!$C$173,Text!$C$174))</f>
        <v>#N/A</v>
      </c>
      <c r="CX189" s="88" t="e">
        <f>IF(CX188=CX8,Text!$C$172,IF(CX188&lt;CX8,Text!$C$173,Text!$C$174))</f>
        <v>#N/A</v>
      </c>
      <c r="CY189" s="88" t="e">
        <f>IF(CY188=CY8,Text!$C$172,IF(CY188&lt;CY8,Text!$C$173,Text!$C$174))</f>
        <v>#N/A</v>
      </c>
      <c r="CZ189" s="88" t="e">
        <f>IF(CZ188=CZ8,Text!$C$172,IF(CZ188&lt;CZ8,Text!$C$173,Text!$C$174))</f>
        <v>#N/A</v>
      </c>
      <c r="DA189" s="88" t="e">
        <f>IF(DA188=DA8,Text!$C$172,IF(DA188&lt;DA8,Text!$C$173,Text!$C$174))</f>
        <v>#N/A</v>
      </c>
      <c r="DB189" s="88" t="e">
        <f>IF(DB188=DB8,Text!$C$172,IF(DB188&lt;DB8,Text!$C$173,Text!$C$174))</f>
        <v>#N/A</v>
      </c>
      <c r="DC189" s="88" t="e">
        <f>IF(DC188=DC8,Text!$C$172,IF(DC188&lt;DC8,Text!$C$173,Text!$C$174))</f>
        <v>#N/A</v>
      </c>
      <c r="DD189" s="88" t="e">
        <f>IF(DD188=DD8,Text!$C$172,IF(DD188&lt;DD8,Text!$C$173,Text!$C$174))</f>
        <v>#N/A</v>
      </c>
      <c r="DE189" s="88" t="e">
        <f>IF(DE188=DE8,Text!$C$172,IF(DE188&lt;DE8,Text!$C$173,Text!$C$174))</f>
        <v>#N/A</v>
      </c>
      <c r="DF189" s="88" t="e">
        <f>IF(DF188=DF8,Text!$C$172,IF(DF188&lt;DF8,Text!$C$173,Text!$C$174))</f>
        <v>#N/A</v>
      </c>
      <c r="DG189" s="88" t="e">
        <f>IF(DG188=DG8,Text!$C$172,IF(DG188&lt;DG8,Text!$C$173,Text!$C$174))</f>
        <v>#N/A</v>
      </c>
      <c r="DH189" s="88" t="e">
        <f>IF(DH188=DH8,Text!$C$172,IF(DH188&lt;DH8,Text!$C$173,Text!$C$174))</f>
        <v>#N/A</v>
      </c>
      <c r="DI189" s="88" t="e">
        <f>IF(DI188=DI8,Text!$C$172,IF(DI188&lt;DI8,Text!$C$173,Text!$C$174))</f>
        <v>#N/A</v>
      </c>
      <c r="DJ189" s="88" t="e">
        <f>IF(DJ188=DJ8,Text!$C$172,IF(DJ188&lt;DJ8,Text!$C$173,Text!$C$174))</f>
        <v>#N/A</v>
      </c>
      <c r="DK189" s="88" t="e">
        <f>IF(DK188=DK8,Text!$C$172,IF(DK188&lt;DK8,Text!$C$173,Text!$C$174))</f>
        <v>#N/A</v>
      </c>
      <c r="DL189" s="88" t="e">
        <f>IF(DL188=DL8,Text!$C$172,IF(DL188&lt;DL8,Text!$C$173,Text!$C$174))</f>
        <v>#N/A</v>
      </c>
      <c r="DM189" s="88" t="e">
        <f>IF(DM188=DM8,Text!$C$172,IF(DM188&lt;DM8,Text!$C$173,Text!$C$174))</f>
        <v>#N/A</v>
      </c>
      <c r="DN189" s="88" t="e">
        <f>IF(DN188=DN8,Text!$C$172,IF(DN188&lt;DN8,Text!$C$173,Text!$C$174))</f>
        <v>#N/A</v>
      </c>
      <c r="DO189" s="88" t="e">
        <f>IF(DO188=DO8,Text!$C$172,IF(DO188&lt;DO8,Text!$C$173,Text!$C$174))</f>
        <v>#N/A</v>
      </c>
      <c r="DP189" s="88" t="e">
        <f>IF(DP188=DP8,Text!$C$172,IF(DP188&lt;DP8,Text!$C$173,Text!$C$174))</f>
        <v>#N/A</v>
      </c>
      <c r="DQ189" s="88" t="e">
        <f>IF(DQ188=DQ8,Text!$C$172,IF(DQ188&lt;DQ8,Text!$C$173,Text!$C$174))</f>
        <v>#N/A</v>
      </c>
      <c r="DR189" s="88" t="e">
        <f>IF(DR188=DR8,Text!$C$172,IF(DR188&lt;DR8,Text!$C$173,Text!$C$174))</f>
        <v>#N/A</v>
      </c>
      <c r="DS189" s="88" t="e">
        <f>IF(DS188=DS8,Text!$C$172,IF(DS188&lt;DS8,Text!$C$173,Text!$C$174))</f>
        <v>#N/A</v>
      </c>
      <c r="DT189" s="88" t="e">
        <f>IF(DT188=DT8,Text!$C$172,IF(DT188&lt;DT8,Text!$C$173,Text!$C$174))</f>
        <v>#N/A</v>
      </c>
      <c r="DU189" s="88" t="e">
        <f>IF(DU188=DU8,Text!$C$172,IF(DU188&lt;DU8,Text!$C$173,Text!$C$174))</f>
        <v>#N/A</v>
      </c>
      <c r="DV189" s="88" t="e">
        <f>IF(DV188=DV8,Text!$C$172,IF(DV188&lt;DV8,Text!$C$173,Text!$C$174))</f>
        <v>#N/A</v>
      </c>
      <c r="DW189" s="88" t="e">
        <f>IF(DW188=DW8,Text!$C$172,IF(DW188&lt;DW8,Text!$C$173,Text!$C$174))</f>
        <v>#N/A</v>
      </c>
      <c r="DX189" s="88" t="e">
        <f>IF(DX188=DX8,Text!$C$172,IF(DX188&lt;DX8,Text!$C$173,Text!$C$174))</f>
        <v>#N/A</v>
      </c>
      <c r="DY189" s="88" t="e">
        <f>IF(DY188=DY8,Text!$C$172,IF(DY188&lt;DY8,Text!$C$173,Text!$C$174))</f>
        <v>#N/A</v>
      </c>
      <c r="DZ189" s="88" t="e">
        <f>IF(DZ188=DZ8,Text!$C$172,IF(DZ188&lt;DZ8,Text!$C$173,Text!$C$174))</f>
        <v>#N/A</v>
      </c>
      <c r="EA189" s="88" t="e">
        <f>IF(EA188=EA8,Text!$C$172,IF(EA188&lt;EA8,Text!$C$173,Text!$C$174))</f>
        <v>#N/A</v>
      </c>
      <c r="EB189" s="88" t="e">
        <f>IF(EB188=EB8,Text!$C$172,IF(EB188&lt;EB8,Text!$C$173,Text!$C$174))</f>
        <v>#N/A</v>
      </c>
      <c r="EC189" s="88" t="e">
        <f>IF(EC188=EC8,Text!$C$172,IF(EC188&lt;EC8,Text!$C$173,Text!$C$174))</f>
        <v>#N/A</v>
      </c>
      <c r="ED189" s="88" t="e">
        <f>IF(ED188=ED8,Text!$C$172,IF(ED188&lt;ED8,Text!$C$173,Text!$C$174))</f>
        <v>#N/A</v>
      </c>
      <c r="EE189" s="88" t="e">
        <f>IF(EE188=EE8,Text!$C$172,IF(EE188&lt;EE8,Text!$C$173,Text!$C$174))</f>
        <v>#N/A</v>
      </c>
      <c r="EF189" s="88" t="e">
        <f>IF(EF188=EF8,Text!$C$172,IF(EF188&lt;EF8,Text!$C$173,Text!$C$174))</f>
        <v>#N/A</v>
      </c>
      <c r="EG189" s="88" t="e">
        <f>IF(EG188=EG8,Text!$C$172,IF(EG188&lt;EG8,Text!$C$173,Text!$C$174))</f>
        <v>#N/A</v>
      </c>
      <c r="EH189" s="88" t="e">
        <f>IF(EH188=EH8,Text!$C$172,IF(EH188&lt;EH8,Text!$C$173,Text!$C$174))</f>
        <v>#N/A</v>
      </c>
      <c r="EI189" s="88" t="e">
        <f>IF(EI188=EI8,Text!$C$172,IF(EI188&lt;EI8,Text!$C$173,Text!$C$174))</f>
        <v>#N/A</v>
      </c>
      <c r="EJ189" s="88" t="e">
        <f>IF(EJ188=EJ8,Text!$C$172,IF(EJ188&lt;EJ8,Text!$C$173,Text!$C$174))</f>
        <v>#N/A</v>
      </c>
      <c r="EK189" s="88" t="e">
        <f>IF(EK188=EK8,Text!$C$172,IF(EK188&lt;EK8,Text!$C$173,Text!$C$174))</f>
        <v>#N/A</v>
      </c>
      <c r="EL189" s="88" t="e">
        <f>IF(EL188=EL8,Text!$C$172,IF(EL188&lt;EL8,Text!$C$173,Text!$C$174))</f>
        <v>#N/A</v>
      </c>
      <c r="EM189" s="88" t="e">
        <f>IF(EM188=EM8,Text!$C$172,IF(EM188&lt;EM8,Text!$C$173,Text!$C$174))</f>
        <v>#N/A</v>
      </c>
      <c r="EN189" s="88" t="e">
        <f>IF(EN188=EN8,Text!$C$172,IF(EN188&lt;EN8,Text!$C$173,Text!$C$174))</f>
        <v>#N/A</v>
      </c>
      <c r="EO189" s="88" t="e">
        <f>IF(EO188=EO8,Text!$C$172,IF(EO188&lt;EO8,Text!$C$173,Text!$C$174))</f>
        <v>#N/A</v>
      </c>
      <c r="EP189" s="88" t="e">
        <f>IF(EP188=EP8,Text!$C$172,IF(EP188&lt;EP8,Text!$C$173,Text!$C$174))</f>
        <v>#N/A</v>
      </c>
      <c r="EQ189" s="88" t="e">
        <f>IF(EQ188=EQ8,Text!$C$172,IF(EQ188&lt;EQ8,Text!$C$173,Text!$C$174))</f>
        <v>#N/A</v>
      </c>
      <c r="ER189" s="88" t="e">
        <f>IF(ER188=ER8,Text!$C$172,IF(ER188&lt;ER8,Text!$C$173,Text!$C$174))</f>
        <v>#N/A</v>
      </c>
      <c r="ES189" s="88" t="e">
        <f>IF(ES188=ES8,Text!$C$172,IF(ES188&lt;ES8,Text!$C$173,Text!$C$174))</f>
        <v>#N/A</v>
      </c>
      <c r="ET189" s="88" t="e">
        <f>IF(ET188=ET8,Text!$C$172,IF(ET188&lt;ET8,Text!$C$173,Text!$C$174))</f>
        <v>#N/A</v>
      </c>
      <c r="EU189" s="88" t="e">
        <f>IF(EU188=EU8,Text!$C$172,IF(EU188&lt;EU8,Text!$C$173,Text!$C$174))</f>
        <v>#N/A</v>
      </c>
      <c r="EV189" s="88" t="e">
        <f>IF(EV188=EV8,Text!$C$172,IF(EV188&lt;EV8,Text!$C$173,Text!$C$174))</f>
        <v>#N/A</v>
      </c>
      <c r="EW189" s="88" t="e">
        <f>IF(EW188=EW8,Text!$C$172,IF(EW188&lt;EW8,Text!$C$173,Text!$C$174))</f>
        <v>#N/A</v>
      </c>
      <c r="EX189" s="88" t="e">
        <f>IF(EX188=EX8,Text!$C$172,IF(EX188&lt;EX8,Text!$C$173,Text!$C$174))</f>
        <v>#N/A</v>
      </c>
      <c r="EY189" s="88" t="e">
        <f>IF(EY188=EY8,Text!$C$172,IF(EY188&lt;EY8,Text!$C$173,Text!$C$174))</f>
        <v>#N/A</v>
      </c>
      <c r="EZ189" s="88" t="e">
        <f>IF(EZ188=EZ8,Text!$C$172,IF(EZ188&lt;EZ8,Text!$C$173,Text!$C$174))</f>
        <v>#N/A</v>
      </c>
      <c r="FA189" s="88" t="e">
        <f>IF(FA188=FA8,Text!$C$172,IF(FA188&lt;FA8,Text!$C$173,Text!$C$174))</f>
        <v>#N/A</v>
      </c>
      <c r="FB189" s="88" t="e">
        <f>IF(FB188=FB8,Text!$C$172,IF(FB188&lt;FB8,Text!$C$173,Text!$C$174))</f>
        <v>#N/A</v>
      </c>
      <c r="FC189" s="88" t="e">
        <f>IF(FC188=FC8,Text!$C$172,IF(FC188&lt;FC8,Text!$C$173,Text!$C$174))</f>
        <v>#N/A</v>
      </c>
      <c r="FD189" s="88" t="e">
        <f>IF(FD188=FD8,Text!$C$172,IF(FD188&lt;FD8,Text!$C$173,Text!$C$174))</f>
        <v>#N/A</v>
      </c>
      <c r="FE189" s="88" t="e">
        <f>IF(FE188=FE8,Text!$C$172,IF(FE188&lt;FE8,Text!$C$173,Text!$C$174))</f>
        <v>#N/A</v>
      </c>
      <c r="FF189" s="88" t="e">
        <f>IF(FF188=FF8,Text!$C$172,IF(FF188&lt;FF8,Text!$C$173,Text!$C$174))</f>
        <v>#N/A</v>
      </c>
      <c r="FG189" s="88" t="e">
        <f>IF(FG188=FG8,Text!$C$172,IF(FG188&lt;FG8,Text!$C$173,Text!$C$174))</f>
        <v>#N/A</v>
      </c>
      <c r="FH189" s="88" t="e">
        <f>IF(FH188=FH8,Text!$C$172,IF(FH188&lt;FH8,Text!$C$173,Text!$C$174))</f>
        <v>#N/A</v>
      </c>
      <c r="FI189" s="88" t="e">
        <f>IF(FI188=FI8,Text!$C$172,IF(FI188&lt;FI8,Text!$C$173,Text!$C$174))</f>
        <v>#N/A</v>
      </c>
      <c r="FJ189" s="88" t="e">
        <f>IF(FJ188=FJ8,Text!$C$172,IF(FJ188&lt;FJ8,Text!$C$173,Text!$C$174))</f>
        <v>#N/A</v>
      </c>
      <c r="FK189" s="88" t="e">
        <f>IF(FK188=FK8,Text!$C$172,IF(FK188&lt;FK8,Text!$C$173,Text!$C$174))</f>
        <v>#N/A</v>
      </c>
      <c r="FL189" s="88" t="e">
        <f>IF(FL188=FL8,Text!$C$172,IF(FL188&lt;FL8,Text!$C$173,Text!$C$174))</f>
        <v>#N/A</v>
      </c>
      <c r="FM189" s="88" t="e">
        <f>IF(FM188=FM8,Text!$C$172,IF(FM188&lt;FM8,Text!$C$173,Text!$C$174))</f>
        <v>#N/A</v>
      </c>
      <c r="FN189" s="88" t="e">
        <f>IF(FN188=FN8,Text!$C$172,IF(FN188&lt;FN8,Text!$C$173,Text!$C$174))</f>
        <v>#N/A</v>
      </c>
      <c r="FO189" s="88" t="e">
        <f>IF(FO188=FO8,Text!$C$172,IF(FO188&lt;FO8,Text!$C$173,Text!$C$174))</f>
        <v>#N/A</v>
      </c>
      <c r="FP189" s="88" t="e">
        <f>IF(FP188=FP8,Text!$C$172,IF(FP188&lt;FP8,Text!$C$173,Text!$C$174))</f>
        <v>#N/A</v>
      </c>
      <c r="FQ189" s="88" t="e">
        <f>IF(FQ188=FQ8,Text!$C$172,IF(FQ188&lt;FQ8,Text!$C$173,Text!$C$174))</f>
        <v>#N/A</v>
      </c>
      <c r="FR189" s="88" t="e">
        <f>IF(FR188=FR8,Text!$C$172,IF(FR188&lt;FR8,Text!$C$173,Text!$C$174))</f>
        <v>#N/A</v>
      </c>
      <c r="FS189" s="88" t="e">
        <f>IF(FS188=FS8,Text!$C$172,IF(FS188&lt;FS8,Text!$C$173,Text!$C$174))</f>
        <v>#N/A</v>
      </c>
      <c r="FT189" s="88" t="e">
        <f>IF(FT188=FT8,Text!$C$172,IF(FT188&lt;FT8,Text!$C$173,Text!$C$174))</f>
        <v>#N/A</v>
      </c>
      <c r="FU189" s="88" t="e">
        <f>IF(FU188=FU8,Text!$C$172,IF(FU188&lt;FU8,Text!$C$173,Text!$C$174))</f>
        <v>#N/A</v>
      </c>
      <c r="FV189" s="88" t="e">
        <f>IF(FV188=FV8,Text!$C$172,IF(FV188&lt;FV8,Text!$C$173,Text!$C$174))</f>
        <v>#N/A</v>
      </c>
      <c r="FW189" s="88" t="e">
        <f>IF(FW188=FW8,Text!$C$172,IF(FW188&lt;FW8,Text!$C$173,Text!$C$174))</f>
        <v>#N/A</v>
      </c>
      <c r="FX189" s="88" t="e">
        <f>IF(FX188=FX8,Text!$C$172,IF(FX188&lt;FX8,Text!$C$173,Text!$C$174))</f>
        <v>#N/A</v>
      </c>
      <c r="FY189" s="88" t="e">
        <f>IF(FY188=FY8,Text!$C$172,IF(FY188&lt;FY8,Text!$C$173,Text!$C$174))</f>
        <v>#N/A</v>
      </c>
      <c r="FZ189" s="88" t="e">
        <f>IF(FZ188=FZ8,Text!$C$172,IF(FZ188&lt;FZ8,Text!$C$173,Text!$C$174))</f>
        <v>#N/A</v>
      </c>
      <c r="GA189" s="88" t="e">
        <f>IF(GA188=GA8,Text!$C$172,IF(GA188&lt;GA8,Text!$C$173,Text!$C$174))</f>
        <v>#N/A</v>
      </c>
      <c r="GB189" s="88" t="e">
        <f>IF(GB188=GB8,Text!$C$172,IF(GB188&lt;GB8,Text!$C$173,Text!$C$174))</f>
        <v>#N/A</v>
      </c>
      <c r="GC189" s="88" t="e">
        <f>IF(GC188=GC8,Text!$C$172,IF(GC188&lt;GC8,Text!$C$173,Text!$C$174))</f>
        <v>#N/A</v>
      </c>
      <c r="GD189" s="88" t="e">
        <f>IF(GD188=GD8,Text!$C$172,IF(GD188&lt;GD8,Text!$C$173,Text!$C$174))</f>
        <v>#N/A</v>
      </c>
      <c r="GE189" s="88" t="e">
        <f>IF(GE188=GE8,Text!$C$172,IF(GE188&lt;GE8,Text!$C$173,Text!$C$174))</f>
        <v>#N/A</v>
      </c>
      <c r="GF189" s="88" t="e">
        <f>IF(GF188=GF8,Text!$C$172,IF(GF188&lt;GF8,Text!$C$173,Text!$C$174))</f>
        <v>#N/A</v>
      </c>
      <c r="GG189" s="88" t="e">
        <f>IF(GG188=GG8,Text!$C$172,IF(GG188&lt;GG8,Text!$C$173,Text!$C$174))</f>
        <v>#N/A</v>
      </c>
      <c r="GH189" s="88" t="e">
        <f>IF(GH188=GH8,Text!$C$172,IF(GH188&lt;GH8,Text!$C$173,Text!$C$174))</f>
        <v>#N/A</v>
      </c>
      <c r="GI189" s="88" t="e">
        <f>IF(GI188=GI8,Text!$C$172,IF(GI188&lt;GI8,Text!$C$173,Text!$C$174))</f>
        <v>#N/A</v>
      </c>
      <c r="GJ189" s="88" t="e">
        <f>IF(GJ188=GJ8,Text!$C$172,IF(GJ188&lt;GJ8,Text!$C$173,Text!$C$174))</f>
        <v>#N/A</v>
      </c>
      <c r="GK189" s="88" t="e">
        <f>IF(GK188=GK8,Text!$C$172,IF(GK188&lt;GK8,Text!$C$173,Text!$C$174))</f>
        <v>#N/A</v>
      </c>
      <c r="GL189" s="88" t="e">
        <f>IF(GL188=GL8,Text!$C$172,IF(GL188&lt;GL8,Text!$C$173,Text!$C$174))</f>
        <v>#N/A</v>
      </c>
      <c r="GM189" s="88" t="e">
        <f>IF(GM188=GM8,Text!$C$172,IF(GM188&lt;GM8,Text!$C$173,Text!$C$174))</f>
        <v>#N/A</v>
      </c>
      <c r="GN189" s="88" t="e">
        <f>IF(GN188=GN8,Text!$C$172,IF(GN188&lt;GN8,Text!$C$173,Text!$C$174))</f>
        <v>#N/A</v>
      </c>
      <c r="GO189" s="88" t="e">
        <f>IF(GO188=GO8,Text!$C$172,IF(GO188&lt;GO8,Text!$C$173,Text!$C$174))</f>
        <v>#N/A</v>
      </c>
      <c r="GP189" s="88" t="e">
        <f>IF(GP188=GP8,Text!$C$172,IF(GP188&lt;GP8,Text!$C$173,Text!$C$174))</f>
        <v>#N/A</v>
      </c>
      <c r="GQ189" s="88" t="e">
        <f>IF(GQ188=GQ8,Text!$C$172,IF(GQ188&lt;GQ8,Text!$C$173,Text!$C$174))</f>
        <v>#N/A</v>
      </c>
      <c r="GR189" s="88" t="e">
        <f>IF(GR188=GR8,Text!$C$172,IF(GR188&lt;GR8,Text!$C$173,Text!$C$174))</f>
        <v>#N/A</v>
      </c>
      <c r="GS189" s="88" t="e">
        <f>IF(GS188=GS8,Text!$C$172,IF(GS188&lt;GS8,Text!$C$173,Text!$C$174))</f>
        <v>#N/A</v>
      </c>
      <c r="GT189" s="88" t="e">
        <f>IF(GT188=GT8,Text!$C$172,IF(GT188&lt;GT8,Text!$C$173,Text!$C$174))</f>
        <v>#N/A</v>
      </c>
      <c r="GU189" s="88" t="e">
        <f>IF(GU188=GU8,Text!$C$172,IF(GU188&lt;GU8,Text!$C$173,Text!$C$174))</f>
        <v>#N/A</v>
      </c>
      <c r="GV189" s="88" t="e">
        <f>IF(GV188=GV8,Text!$C$172,IF(GV188&lt;GV8,Text!$C$173,Text!$C$174))</f>
        <v>#N/A</v>
      </c>
      <c r="GW189" s="88" t="e">
        <f>IF(GW188=GW8,Text!$C$172,IF(GW188&lt;GW8,Text!$C$173,Text!$C$174))</f>
        <v>#N/A</v>
      </c>
      <c r="GX189" s="88" t="e">
        <f>IF(GX188=GX8,Text!$C$172,IF(GX188&lt;GX8,Text!$C$173,Text!$C$174))</f>
        <v>#N/A</v>
      </c>
      <c r="GY189" s="88" t="e">
        <f>IF(GY188=GY8,Text!$C$172,IF(GY188&lt;GY8,Text!$C$173,Text!$C$174))</f>
        <v>#N/A</v>
      </c>
      <c r="GZ189" s="88" t="e">
        <f>IF(GZ188=GZ8,Text!$C$172,IF(GZ188&lt;GZ8,Text!$C$173,Text!$C$174))</f>
        <v>#N/A</v>
      </c>
      <c r="HA189" s="88" t="e">
        <f>IF(HA188=HA8,Text!$C$172,IF(HA188&lt;HA8,Text!$C$173,Text!$C$174))</f>
        <v>#N/A</v>
      </c>
      <c r="HB189" s="88" t="e">
        <f>IF(HB188=HB8,Text!$C$172,IF(HB188&lt;HB8,Text!$C$173,Text!$C$174))</f>
        <v>#N/A</v>
      </c>
      <c r="HC189" s="88" t="e">
        <f>IF(HC188=HC8,Text!$C$172,IF(HC188&lt;HC8,Text!$C$173,Text!$C$174))</f>
        <v>#N/A</v>
      </c>
      <c r="HD189" s="88" t="e">
        <f>IF(HD188=HD8,Text!$C$172,IF(HD188&lt;HD8,Text!$C$173,Text!$C$174))</f>
        <v>#N/A</v>
      </c>
      <c r="HE189" s="88" t="e">
        <f>IF(HE188=HE8,Text!$C$172,IF(HE188&lt;HE8,Text!$C$173,Text!$C$174))</f>
        <v>#N/A</v>
      </c>
      <c r="HF189" s="88" t="e">
        <f>IF(HF188=HF8,Text!$C$172,IF(HF188&lt;HF8,Text!$C$173,Text!$C$174))</f>
        <v>#N/A</v>
      </c>
      <c r="HG189" s="88" t="e">
        <f>IF(HG188=HG8,Text!$C$172,IF(HG188&lt;HG8,Text!$C$173,Text!$C$174))</f>
        <v>#N/A</v>
      </c>
      <c r="HH189" s="88" t="e">
        <f>IF(HH188=HH8,Text!$C$172,IF(HH188&lt;HH8,Text!$C$173,Text!$C$174))</f>
        <v>#N/A</v>
      </c>
      <c r="HI189" s="88" t="e">
        <f>IF(HI188=HI8,Text!$C$172,IF(HI188&lt;HI8,Text!$C$173,Text!$C$174))</f>
        <v>#N/A</v>
      </c>
      <c r="HJ189" s="88" t="e">
        <f>IF(HJ188=HJ8,Text!$C$172,IF(HJ188&lt;HJ8,Text!$C$173,Text!$C$174))</f>
        <v>#N/A</v>
      </c>
      <c r="HK189" s="88" t="e">
        <f>IF(HK188=HK8,Text!$C$172,IF(HK188&lt;HK8,Text!$C$173,Text!$C$174))</f>
        <v>#N/A</v>
      </c>
      <c r="HL189" s="88" t="e">
        <f>IF(HL188=HL8,Text!$C$172,IF(HL188&lt;HL8,Text!$C$173,Text!$C$174))</f>
        <v>#N/A</v>
      </c>
      <c r="HM189" s="88" t="e">
        <f>IF(HM188=HM8,Text!$C$172,IF(HM188&lt;HM8,Text!$C$173,Text!$C$174))</f>
        <v>#N/A</v>
      </c>
      <c r="HN189" s="88" t="e">
        <f>IF(HN188=HN8,Text!$C$172,IF(HN188&lt;HN8,Text!$C$173,Text!$C$174))</f>
        <v>#N/A</v>
      </c>
      <c r="HO189" s="88" t="e">
        <f>IF(HO188=HO8,Text!$C$172,IF(HO188&lt;HO8,Text!$C$173,Text!$C$174))</f>
        <v>#N/A</v>
      </c>
      <c r="HP189" s="88" t="e">
        <f>IF(HP188=HP8,Text!$C$172,IF(HP188&lt;HP8,Text!$C$173,Text!$C$174))</f>
        <v>#N/A</v>
      </c>
      <c r="HQ189" s="88" t="e">
        <f>IF(HQ188=HQ8,Text!$C$172,IF(HQ188&lt;HQ8,Text!$C$173,Text!$C$174))</f>
        <v>#N/A</v>
      </c>
      <c r="HR189" s="88" t="e">
        <f>IF(HR188=HR8,Text!$C$172,IF(HR188&lt;HR8,Text!$C$173,Text!$C$174))</f>
        <v>#N/A</v>
      </c>
      <c r="HS189" s="88" t="e">
        <f>IF(HS188=HS8,Text!$C$172,IF(HS188&lt;HS8,Text!$C$173,Text!$C$174))</f>
        <v>#N/A</v>
      </c>
      <c r="HT189" s="88" t="e">
        <f>IF(HT188=HT8,Text!$C$172,IF(HT188&lt;HT8,Text!$C$173,Text!$C$174))</f>
        <v>#N/A</v>
      </c>
      <c r="HU189" s="88" t="e">
        <f>IF(HU188=HU8,Text!$C$172,IF(HU188&lt;HU8,Text!$C$173,Text!$C$174))</f>
        <v>#N/A</v>
      </c>
      <c r="HV189" s="88" t="e">
        <f>IF(HV188=HV8,Text!$C$172,IF(HV188&lt;HV8,Text!$C$173,Text!$C$174))</f>
        <v>#N/A</v>
      </c>
      <c r="HW189" s="88" t="e">
        <f>IF(HW188=HW8,Text!$C$172,IF(HW188&lt;HW8,Text!$C$173,Text!$C$174))</f>
        <v>#N/A</v>
      </c>
      <c r="HX189" s="88" t="e">
        <f>IF(HX188=HX8,Text!$C$172,IF(HX188&lt;HX8,Text!$C$173,Text!$C$174))</f>
        <v>#N/A</v>
      </c>
      <c r="HY189" s="88" t="e">
        <f>IF(HY188=HY8,Text!$C$172,IF(HY188&lt;HY8,Text!$C$173,Text!$C$174))</f>
        <v>#N/A</v>
      </c>
      <c r="HZ189" s="88" t="e">
        <f>IF(HZ188=HZ8,Text!$C$172,IF(HZ188&lt;HZ8,Text!$C$173,Text!$C$174))</f>
        <v>#N/A</v>
      </c>
      <c r="IA189" s="88" t="e">
        <f>IF(IA188=IA8,Text!$C$172,IF(IA188&lt;IA8,Text!$C$173,Text!$C$174))</f>
        <v>#N/A</v>
      </c>
      <c r="IB189" s="88" t="e">
        <f>IF(IB188=IB8,Text!$C$172,IF(IB188&lt;IB8,Text!$C$173,Text!$C$174))</f>
        <v>#N/A</v>
      </c>
      <c r="IC189" s="88" t="e">
        <f>IF(IC188=IC8,Text!$C$172,IF(IC188&lt;IC8,Text!$C$173,Text!$C$174))</f>
        <v>#N/A</v>
      </c>
      <c r="ID189" s="88" t="e">
        <f>IF(ID188=ID8,Text!$C$172,IF(ID188&lt;ID8,Text!$C$173,Text!$C$174))</f>
        <v>#N/A</v>
      </c>
      <c r="IE189" s="88" t="e">
        <f>IF(IE188=IE8,Text!$C$172,IF(IE188&lt;IE8,Text!$C$173,Text!$C$174))</f>
        <v>#N/A</v>
      </c>
      <c r="IF189" s="88" t="e">
        <f>IF(IF188=IF8,Text!$C$172,IF(IF188&lt;IF8,Text!$C$173,Text!$C$174))</f>
        <v>#N/A</v>
      </c>
      <c r="IG189" s="88" t="e">
        <f>IF(IG188=IG8,Text!$C$172,IF(IG188&lt;IG8,Text!$C$173,Text!$C$174))</f>
        <v>#N/A</v>
      </c>
      <c r="IH189" s="88" t="e">
        <f>IF(IH188=IH8,Text!$C$172,IF(IH188&lt;IH8,Text!$C$173,Text!$C$174))</f>
        <v>#N/A</v>
      </c>
      <c r="II189" s="88" t="e">
        <f>IF(II188=II8,Text!$C$172,IF(II188&lt;II8,Text!$C$173,Text!$C$174))</f>
        <v>#N/A</v>
      </c>
      <c r="IJ189" s="88" t="e">
        <f>IF(IJ188=IJ8,Text!$C$172,IF(IJ188&lt;IJ8,Text!$C$173,Text!$C$174))</f>
        <v>#N/A</v>
      </c>
      <c r="IK189" s="88" t="e">
        <f>IF(IK188=IK8,Text!$C$172,IF(IK188&lt;IK8,Text!$C$173,Text!$C$174))</f>
        <v>#N/A</v>
      </c>
      <c r="IL189" s="88" t="e">
        <f>IF(IL188=IL8,Text!$C$172,IF(IL188&lt;IL8,Text!$C$173,Text!$C$174))</f>
        <v>#N/A</v>
      </c>
      <c r="IM189" s="88" t="e">
        <f>IF(IM188=IM8,Text!$C$172,IF(IM188&lt;IM8,Text!$C$173,Text!$C$174))</f>
        <v>#N/A</v>
      </c>
      <c r="IN189" s="88" t="e">
        <f>IF(IN188=IN8,Text!$C$172,IF(IN188&lt;IN8,Text!$C$173,Text!$C$174))</f>
        <v>#N/A</v>
      </c>
      <c r="IO189" s="88" t="e">
        <f>IF(IO188=IO8,Text!$C$172,IF(IO188&lt;IO8,Text!$C$173,Text!$C$174))</f>
        <v>#N/A</v>
      </c>
      <c r="IP189" s="88" t="e">
        <f>IF(IP188=IP8,Text!$C$172,IF(IP188&lt;IP8,Text!$C$173,Text!$C$174))</f>
        <v>#N/A</v>
      </c>
      <c r="IQ189" s="88" t="e">
        <f>IF(IQ188=IQ8,Text!$C$172,IF(IQ188&lt;IQ8,Text!$C$173,Text!$C$174))</f>
        <v>#N/A</v>
      </c>
      <c r="IR189" s="88" t="e">
        <f>IF(IR188=IR8,Text!$C$172,IF(IR188&lt;IR8,Text!$C$173,Text!$C$174))</f>
        <v>#N/A</v>
      </c>
      <c r="IS189" s="88" t="e">
        <f>IF(IS188=IS8,Text!$C$172,IF(IS188&lt;IS8,Text!$C$173,Text!$C$174))</f>
        <v>#N/A</v>
      </c>
      <c r="IT189" s="88" t="e">
        <f>IF(IT188=IT8,Text!$C$172,IF(IT188&lt;IT8,Text!$C$173,Text!$C$174))</f>
        <v>#N/A</v>
      </c>
      <c r="IU189" s="88" t="e">
        <f>IF(IU188=IU8,Text!$C$172,IF(IU188&lt;IU8,Text!$C$173,Text!$C$174))</f>
        <v>#N/A</v>
      </c>
      <c r="IV189" s="88" t="e">
        <f>IF(IV188=IV8,Text!$C$172,IF(IV188&lt;IV8,Text!$C$173,Text!$C$174))</f>
        <v>#N/A</v>
      </c>
      <c r="IW189" s="88" t="e">
        <f>IF(IW188=IW8,Text!$C$172,IF(IW188&lt;IW8,Text!$C$173,Text!$C$174))</f>
        <v>#N/A</v>
      </c>
      <c r="IX189" s="88" t="e">
        <f>IF(IX188=IX8,Text!$C$172,IF(IX188&lt;IX8,Text!$C$173,Text!$C$174))</f>
        <v>#N/A</v>
      </c>
      <c r="IY189" s="88" t="e">
        <f>IF(IY188=IY8,Text!$C$172,IF(IY188&lt;IY8,Text!$C$173,Text!$C$174))</f>
        <v>#N/A</v>
      </c>
      <c r="IZ189" s="88" t="e">
        <f>IF(IZ188=IZ8,Text!$C$172,IF(IZ188&lt;IZ8,Text!$C$173,Text!$C$174))</f>
        <v>#N/A</v>
      </c>
      <c r="JA189" s="88" t="e">
        <f>IF(JA188=JA8,Text!$C$172,IF(JA188&lt;JA8,Text!$C$173,Text!$C$174))</f>
        <v>#N/A</v>
      </c>
      <c r="JB189" s="88" t="e">
        <f>IF(JB188=JB8,Text!$C$172,IF(JB188&lt;JB8,Text!$C$173,Text!$C$174))</f>
        <v>#N/A</v>
      </c>
      <c r="JC189" s="88" t="e">
        <f>IF(JC188=JC8,Text!$C$172,IF(JC188&lt;JC8,Text!$C$173,Text!$C$174))</f>
        <v>#N/A</v>
      </c>
      <c r="JD189" s="88" t="e">
        <f>IF(JD188=JD8,Text!$C$172,IF(JD188&lt;JD8,Text!$C$173,Text!$C$174))</f>
        <v>#N/A</v>
      </c>
      <c r="JE189" s="88" t="e">
        <f>IF(JE188=JE8,Text!$C$172,IF(JE188&lt;JE8,Text!$C$173,Text!$C$174))</f>
        <v>#N/A</v>
      </c>
      <c r="JF189" s="88" t="e">
        <f>IF(JF188=JF8,Text!$C$172,IF(JF188&lt;JF8,Text!$C$173,Text!$C$174))</f>
        <v>#N/A</v>
      </c>
      <c r="JG189" s="88" t="e">
        <f>IF(JG188=JG8,Text!$C$172,IF(JG188&lt;JG8,Text!$C$173,Text!$C$174))</f>
        <v>#N/A</v>
      </c>
      <c r="JH189" s="88" t="e">
        <f>IF(JH188=JH8,Text!$C$172,IF(JH188&lt;JH8,Text!$C$173,Text!$C$174))</f>
        <v>#N/A</v>
      </c>
      <c r="JI189" s="88" t="e">
        <f>IF(JI188=JI8,Text!$C$172,IF(JI188&lt;JI8,Text!$C$173,Text!$C$174))</f>
        <v>#N/A</v>
      </c>
      <c r="JJ189" s="88" t="e">
        <f>IF(JJ188=JJ8,Text!$C$172,IF(JJ188&lt;JJ8,Text!$C$173,Text!$C$174))</f>
        <v>#N/A</v>
      </c>
      <c r="JK189" s="88" t="e">
        <f>IF(JK188=JK8,Text!$C$172,IF(JK188&lt;JK8,Text!$C$173,Text!$C$174))</f>
        <v>#N/A</v>
      </c>
      <c r="JL189" s="88" t="e">
        <f>IF(JL188=JL8,Text!$C$172,IF(JL188&lt;JL8,Text!$C$173,Text!$C$174))</f>
        <v>#N/A</v>
      </c>
      <c r="JM189" s="88" t="e">
        <f>IF(JM188=JM8,Text!$C$172,IF(JM188&lt;JM8,Text!$C$173,Text!$C$174))</f>
        <v>#N/A</v>
      </c>
      <c r="JN189" s="88" t="e">
        <f>IF(JN188=JN8,Text!$C$172,IF(JN188&lt;JN8,Text!$C$173,Text!$C$174))</f>
        <v>#N/A</v>
      </c>
      <c r="JO189" s="88" t="e">
        <f>IF(JO188=JO8,Text!$C$172,IF(JO188&lt;JO8,Text!$C$173,Text!$C$174))</f>
        <v>#N/A</v>
      </c>
      <c r="JP189" s="88" t="e">
        <f>IF(JP188=JP8,Text!$C$172,IF(JP188&lt;JP8,Text!$C$173,Text!$C$174))</f>
        <v>#N/A</v>
      </c>
      <c r="JQ189" s="88" t="e">
        <f>IF(JQ188=JQ8,Text!$C$172,IF(JQ188&lt;JQ8,Text!$C$173,Text!$C$174))</f>
        <v>#N/A</v>
      </c>
      <c r="JR189" s="88" t="e">
        <f>IF(JR188=JR8,Text!$C$172,IF(JR188&lt;JR8,Text!$C$173,Text!$C$174))</f>
        <v>#N/A</v>
      </c>
      <c r="JS189" s="88" t="e">
        <f>IF(JS188=JS8,Text!$C$172,IF(JS188&lt;JS8,Text!$C$173,Text!$C$174))</f>
        <v>#N/A</v>
      </c>
      <c r="JT189" s="88" t="e">
        <f>IF(JT188=JT8,Text!$C$172,IF(JT188&lt;JT8,Text!$C$173,Text!$C$174))</f>
        <v>#N/A</v>
      </c>
      <c r="JU189" s="88" t="e">
        <f>IF(JU188=JU8,Text!$C$172,IF(JU188&lt;JU8,Text!$C$173,Text!$C$174))</f>
        <v>#N/A</v>
      </c>
      <c r="JV189" s="88" t="e">
        <f>IF(JV188=JV8,Text!$C$172,IF(JV188&lt;JV8,Text!$C$173,Text!$C$174))</f>
        <v>#N/A</v>
      </c>
      <c r="JW189" s="88" t="e">
        <f>IF(JW188=JW8,Text!$C$172,IF(JW188&lt;JW8,Text!$C$173,Text!$C$174))</f>
        <v>#N/A</v>
      </c>
      <c r="JX189" s="88" t="e">
        <f>IF(JX188=JX8,Text!$C$172,IF(JX188&lt;JX8,Text!$C$173,Text!$C$174))</f>
        <v>#N/A</v>
      </c>
      <c r="JY189" s="88" t="e">
        <f>IF(JY188=JY8,Text!$C$172,IF(JY188&lt;JY8,Text!$C$173,Text!$C$174))</f>
        <v>#N/A</v>
      </c>
      <c r="JZ189" s="88" t="e">
        <f>IF(JZ188=JZ8,Text!$C$172,IF(JZ188&lt;JZ8,Text!$C$173,Text!$C$174))</f>
        <v>#N/A</v>
      </c>
      <c r="KA189" s="88" t="e">
        <f>IF(KA188=KA8,Text!$C$172,IF(KA188&lt;KA8,Text!$C$173,Text!$C$174))</f>
        <v>#N/A</v>
      </c>
      <c r="KB189" s="88" t="e">
        <f>IF(KB188=KB8,Text!$C$172,IF(KB188&lt;KB8,Text!$C$173,Text!$C$174))</f>
        <v>#N/A</v>
      </c>
      <c r="KC189" s="88" t="e">
        <f>IF(KC188=KC8,Text!$C$172,IF(KC188&lt;KC8,Text!$C$173,Text!$C$174))</f>
        <v>#N/A</v>
      </c>
      <c r="KD189" s="88" t="e">
        <f>IF(KD188=KD8,Text!$C$172,IF(KD188&lt;KD8,Text!$C$173,Text!$C$174))</f>
        <v>#N/A</v>
      </c>
      <c r="KE189" s="88" t="e">
        <f>IF(KE188=KE8,Text!$C$172,IF(KE188&lt;KE8,Text!$C$173,Text!$C$174))</f>
        <v>#N/A</v>
      </c>
      <c r="KF189" s="88" t="e">
        <f>IF(KF188=KF8,Text!$C$172,IF(KF188&lt;KF8,Text!$C$173,Text!$C$174))</f>
        <v>#N/A</v>
      </c>
      <c r="KG189" s="88" t="e">
        <f>IF(KG188=KG8,Text!$C$172,IF(KG188&lt;KG8,Text!$C$173,Text!$C$174))</f>
        <v>#N/A</v>
      </c>
      <c r="KH189" s="88" t="e">
        <f>IF(KH188=KH8,Text!$C$172,IF(KH188&lt;KH8,Text!$C$173,Text!$C$174))</f>
        <v>#N/A</v>
      </c>
      <c r="KI189" s="88" t="e">
        <f>IF(KI188=KI8,Text!$C$172,IF(KI188&lt;KI8,Text!$C$173,Text!$C$174))</f>
        <v>#N/A</v>
      </c>
      <c r="KJ189" s="88" t="e">
        <f>IF(KJ188=KJ8,Text!$C$172,IF(KJ188&lt;KJ8,Text!$C$173,Text!$C$174))</f>
        <v>#N/A</v>
      </c>
      <c r="KK189" s="88" t="e">
        <f>IF(KK188=KK8,Text!$C$172,IF(KK188&lt;KK8,Text!$C$173,Text!$C$174))</f>
        <v>#N/A</v>
      </c>
      <c r="KL189" s="88" t="e">
        <f>IF(KL188=KL8,Text!$C$172,IF(KL188&lt;KL8,Text!$C$173,Text!$C$174))</f>
        <v>#N/A</v>
      </c>
      <c r="KM189" s="88" t="e">
        <f>IF(KM188=KM8,Text!$C$172,IF(KM188&lt;KM8,Text!$C$173,Text!$C$174))</f>
        <v>#N/A</v>
      </c>
      <c r="KN189" s="88" t="e">
        <f>IF(KN188=KN8,Text!$C$172,IF(KN188&lt;KN8,Text!$C$173,Text!$C$174))</f>
        <v>#N/A</v>
      </c>
      <c r="KO189" s="88" t="e">
        <f>IF(KO188=KO8,Text!$C$172,IF(KO188&lt;KO8,Text!$C$173,Text!$C$174))</f>
        <v>#N/A</v>
      </c>
      <c r="KP189" s="88" t="e">
        <f>IF(KP188=KP8,Text!$C$172,IF(KP188&lt;KP8,Text!$C$173,Text!$C$174))</f>
        <v>#N/A</v>
      </c>
      <c r="KQ189" s="88" t="e">
        <f>IF(KQ188=KQ8,Text!$C$172,IF(KQ188&lt;KQ8,Text!$C$173,Text!$C$174))</f>
        <v>#N/A</v>
      </c>
      <c r="KR189" s="88" t="e">
        <f>IF(KR188=KR8,Text!$C$172,IF(KR188&lt;KR8,Text!$C$173,Text!$C$174))</f>
        <v>#N/A</v>
      </c>
      <c r="KS189" s="88" t="e">
        <f>IF(KS188=KS8,Text!$C$172,IF(KS188&lt;KS8,Text!$C$173,Text!$C$174))</f>
        <v>#N/A</v>
      </c>
      <c r="KT189" s="88" t="e">
        <f>IF(KT188=KT8,Text!$C$172,IF(KT188&lt;KT8,Text!$C$173,Text!$C$174))</f>
        <v>#N/A</v>
      </c>
      <c r="KU189" s="88" t="e">
        <f>IF(KU188=KU8,Text!$C$172,IF(KU188&lt;KU8,Text!$C$173,Text!$C$174))</f>
        <v>#N/A</v>
      </c>
      <c r="KV189" s="88" t="e">
        <f>IF(KV188=KV8,Text!$C$172,IF(KV188&lt;KV8,Text!$C$173,Text!$C$174))</f>
        <v>#N/A</v>
      </c>
      <c r="KW189" s="88" t="e">
        <f>IF(KW188=KW8,Text!$C$172,IF(KW188&lt;KW8,Text!$C$173,Text!$C$174))</f>
        <v>#N/A</v>
      </c>
      <c r="KX189" s="88" t="e">
        <f>IF(KX188=KX8,Text!$C$172,IF(KX188&lt;KX8,Text!$C$173,Text!$C$174))</f>
        <v>#N/A</v>
      </c>
      <c r="KY189" s="88" t="e">
        <f>IF(KY188=KY8,Text!$C$172,IF(KY188&lt;KY8,Text!$C$173,Text!$C$174))</f>
        <v>#N/A</v>
      </c>
      <c r="KZ189" s="88" t="e">
        <f>IF(KZ188=KZ8,Text!$C$172,IF(KZ188&lt;KZ8,Text!$C$173,Text!$C$174))</f>
        <v>#N/A</v>
      </c>
      <c r="LA189" s="88" t="e">
        <f>IF(LA188=LA8,Text!$C$172,IF(LA188&lt;LA8,Text!$C$173,Text!$C$174))</f>
        <v>#N/A</v>
      </c>
      <c r="LB189" s="88" t="e">
        <f>IF(LB188=LB8,Text!$C$172,IF(LB188&lt;LB8,Text!$C$173,Text!$C$174))</f>
        <v>#N/A</v>
      </c>
      <c r="LC189" s="88" t="e">
        <f>IF(LC188=LC8,Text!$C$172,IF(LC188&lt;LC8,Text!$C$173,Text!$C$174))</f>
        <v>#N/A</v>
      </c>
      <c r="LD189" s="88" t="e">
        <f>IF(LD188=LD8,Text!$C$172,IF(LD188&lt;LD8,Text!$C$173,Text!$C$174))</f>
        <v>#N/A</v>
      </c>
      <c r="LE189" s="88" t="e">
        <f>IF(LE188=LE8,Text!$C$172,IF(LE188&lt;LE8,Text!$C$173,Text!$C$174))</f>
        <v>#N/A</v>
      </c>
      <c r="LF189" s="88" t="e">
        <f>IF(LF188=LF8,Text!$C$172,IF(LF188&lt;LF8,Text!$C$173,Text!$C$174))</f>
        <v>#N/A</v>
      </c>
      <c r="LG189" s="88" t="e">
        <f>IF(LG188=LG8,Text!$C$172,IF(LG188&lt;LG8,Text!$C$173,Text!$C$174))</f>
        <v>#N/A</v>
      </c>
      <c r="LH189" s="88" t="e">
        <f>IF(LH188=LH8,Text!$C$172,IF(LH188&lt;LH8,Text!$C$173,Text!$C$174))</f>
        <v>#N/A</v>
      </c>
      <c r="LI189" s="88" t="e">
        <f>IF(LI188=LI8,Text!$C$172,IF(LI188&lt;LI8,Text!$C$173,Text!$C$174))</f>
        <v>#N/A</v>
      </c>
      <c r="LJ189" s="88" t="e">
        <f>IF(LJ188=LJ8,Text!$C$172,IF(LJ188&lt;LJ8,Text!$C$173,Text!$C$174))</f>
        <v>#N/A</v>
      </c>
      <c r="LK189" s="88" t="e">
        <f>IF(LK188=LK8,Text!$C$172,IF(LK188&lt;LK8,Text!$C$173,Text!$C$174))</f>
        <v>#N/A</v>
      </c>
      <c r="LL189" s="88" t="e">
        <f>IF(LL188=LL8,Text!$C$172,IF(LL188&lt;LL8,Text!$C$173,Text!$C$174))</f>
        <v>#N/A</v>
      </c>
      <c r="LM189" s="88" t="e">
        <f>IF(LM188=LM8,Text!$C$172,IF(LM188&lt;LM8,Text!$C$173,Text!$C$174))</f>
        <v>#N/A</v>
      </c>
      <c r="LN189" s="88" t="e">
        <f>IF(LN188=LN8,Text!$C$172,IF(LN188&lt;LN8,Text!$C$173,Text!$C$174))</f>
        <v>#N/A</v>
      </c>
      <c r="LO189" s="88" t="e">
        <f>IF(LO188=LO8,Text!$C$172,IF(LO188&lt;LO8,Text!$C$173,Text!$C$174))</f>
        <v>#N/A</v>
      </c>
      <c r="LP189" s="88" t="e">
        <f>IF(LP188=LP8,Text!$C$172,IF(LP188&lt;LP8,Text!$C$173,Text!$C$174))</f>
        <v>#N/A</v>
      </c>
      <c r="LQ189" s="88" t="e">
        <f>IF(LQ188=LQ8,Text!$C$172,IF(LQ188&lt;LQ8,Text!$C$173,Text!$C$174))</f>
        <v>#N/A</v>
      </c>
      <c r="LR189" s="88" t="e">
        <f>IF(LR188=LR8,Text!$C$172,IF(LR188&lt;LR8,Text!$C$173,Text!$C$174))</f>
        <v>#N/A</v>
      </c>
      <c r="LS189" s="88" t="e">
        <f>IF(LS188=LS8,Text!$C$172,IF(LS188&lt;LS8,Text!$C$173,Text!$C$174))</f>
        <v>#N/A</v>
      </c>
      <c r="LT189" s="88" t="e">
        <f>IF(LT188=LT8,Text!$C$172,IF(LT188&lt;LT8,Text!$C$173,Text!$C$174))</f>
        <v>#N/A</v>
      </c>
      <c r="LU189" s="88" t="e">
        <f>IF(LU188=LU8,Text!$C$172,IF(LU188&lt;LU8,Text!$C$173,Text!$C$174))</f>
        <v>#N/A</v>
      </c>
      <c r="LV189" s="88" t="e">
        <f>IF(LV188=LV8,Text!$C$172,IF(LV188&lt;LV8,Text!$C$173,Text!$C$174))</f>
        <v>#N/A</v>
      </c>
      <c r="LW189" s="88" t="e">
        <f>IF(LW188=LW8,Text!$C$172,IF(LW188&lt;LW8,Text!$C$173,Text!$C$174))</f>
        <v>#N/A</v>
      </c>
      <c r="LX189" s="88" t="e">
        <f>IF(LX188=LX8,Text!$C$172,IF(LX188&lt;LX8,Text!$C$173,Text!$C$174))</f>
        <v>#N/A</v>
      </c>
      <c r="LY189" s="88" t="e">
        <f>IF(LY188=LY8,Text!$C$172,IF(LY188&lt;LY8,Text!$C$173,Text!$C$174))</f>
        <v>#N/A</v>
      </c>
      <c r="LZ189" s="88" t="e">
        <f>IF(LZ188=LZ8,Text!$C$172,IF(LZ188&lt;LZ8,Text!$C$173,Text!$C$174))</f>
        <v>#N/A</v>
      </c>
      <c r="MA189" s="88" t="e">
        <f>IF(MA188=MA8,Text!$C$172,IF(MA188&lt;MA8,Text!$C$173,Text!$C$174))</f>
        <v>#N/A</v>
      </c>
      <c r="MB189" s="88" t="e">
        <f>IF(MB188=MB8,Text!$C$172,IF(MB188&lt;MB8,Text!$C$173,Text!$C$174))</f>
        <v>#N/A</v>
      </c>
      <c r="MC189" s="88" t="e">
        <f>IF(MC188=MC8,Text!$C$172,IF(MC188&lt;MC8,Text!$C$173,Text!$C$174))</f>
        <v>#N/A</v>
      </c>
      <c r="MD189" s="88" t="e">
        <f>IF(MD188=MD8,Text!$C$172,IF(MD188&lt;MD8,Text!$C$173,Text!$C$174))</f>
        <v>#N/A</v>
      </c>
      <c r="ME189" s="88" t="e">
        <f>IF(ME188=ME8,Text!$C$172,IF(ME188&lt;ME8,Text!$C$173,Text!$C$174))</f>
        <v>#N/A</v>
      </c>
      <c r="MF189" s="88" t="e">
        <f>IF(MF188=MF8,Text!$C$172,IF(MF188&lt;MF8,Text!$C$173,Text!$C$174))</f>
        <v>#N/A</v>
      </c>
      <c r="MG189" s="88" t="e">
        <f>IF(MG188=MG8,Text!$C$172,IF(MG188&lt;MG8,Text!$C$173,Text!$C$174))</f>
        <v>#N/A</v>
      </c>
      <c r="MH189" s="88" t="e">
        <f>IF(MH188=MH8,Text!$C$172,IF(MH188&lt;MH8,Text!$C$173,Text!$C$174))</f>
        <v>#N/A</v>
      </c>
      <c r="MI189" s="88" t="e">
        <f>IF(MI188=MI8,Text!$C$172,IF(MI188&lt;MI8,Text!$C$173,Text!$C$174))</f>
        <v>#N/A</v>
      </c>
      <c r="MJ189" s="88" t="e">
        <f>IF(MJ188=MJ8,Text!$C$172,IF(MJ188&lt;MJ8,Text!$C$173,Text!$C$174))</f>
        <v>#N/A</v>
      </c>
      <c r="MK189" s="88" t="e">
        <f>IF(MK188=MK8,Text!$C$172,IF(MK188&lt;MK8,Text!$C$173,Text!$C$174))</f>
        <v>#N/A</v>
      </c>
      <c r="ML189" s="88" t="e">
        <f>IF(ML188=ML8,Text!$C$172,IF(ML188&lt;ML8,Text!$C$173,Text!$C$174))</f>
        <v>#N/A</v>
      </c>
      <c r="MM189" s="88" t="e">
        <f>IF(MM188=MM8,Text!$C$172,IF(MM188&lt;MM8,Text!$C$173,Text!$C$174))</f>
        <v>#N/A</v>
      </c>
      <c r="MN189" s="88" t="e">
        <f>IF(MN188=MN8,Text!$C$172,IF(MN188&lt;MN8,Text!$C$173,Text!$C$174))</f>
        <v>#N/A</v>
      </c>
      <c r="MO189" s="88" t="e">
        <f>IF(MO188=MO8,Text!$C$172,IF(MO188&lt;MO8,Text!$C$173,Text!$C$174))</f>
        <v>#N/A</v>
      </c>
      <c r="MP189" s="88" t="e">
        <f>IF(MP188=MP8,Text!$C$172,IF(MP188&lt;MP8,Text!$C$173,Text!$C$174))</f>
        <v>#N/A</v>
      </c>
      <c r="MQ189" s="88" t="e">
        <f>IF(MQ188=MQ8,Text!$C$172,IF(MQ188&lt;MQ8,Text!$C$173,Text!$C$174))</f>
        <v>#N/A</v>
      </c>
      <c r="MR189" s="88" t="e">
        <f>IF(MR188=MR8,Text!$C$172,IF(MR188&lt;MR8,Text!$C$173,Text!$C$174))</f>
        <v>#N/A</v>
      </c>
      <c r="MS189" s="88" t="e">
        <f>IF(MS188=MS8,Text!$C$172,IF(MS188&lt;MS8,Text!$C$173,Text!$C$174))</f>
        <v>#N/A</v>
      </c>
      <c r="MT189" s="88" t="e">
        <f>IF(MT188=MT8,Text!$C$172,IF(MT188&lt;MT8,Text!$C$173,Text!$C$174))</f>
        <v>#N/A</v>
      </c>
      <c r="MU189" s="88" t="e">
        <f>IF(MU188=MU8,Text!$C$172,IF(MU188&lt;MU8,Text!$C$173,Text!$C$174))</f>
        <v>#N/A</v>
      </c>
      <c r="MV189" s="88" t="e">
        <f>IF(MV188=MV8,Text!$C$172,IF(MV188&lt;MV8,Text!$C$173,Text!$C$174))</f>
        <v>#N/A</v>
      </c>
      <c r="MW189" s="88" t="e">
        <f>IF(MW188=MW8,Text!$C$172,IF(MW188&lt;MW8,Text!$C$173,Text!$C$174))</f>
        <v>#N/A</v>
      </c>
      <c r="MX189" s="88" t="e">
        <f>IF(MX188=MX8,Text!$C$172,IF(MX188&lt;MX8,Text!$C$173,Text!$C$174))</f>
        <v>#N/A</v>
      </c>
      <c r="MY189" s="88" t="e">
        <f>IF(MY188=MY8,Text!$C$172,IF(MY188&lt;MY8,Text!$C$173,Text!$C$174))</f>
        <v>#N/A</v>
      </c>
      <c r="MZ189" s="88" t="e">
        <f>IF(MZ188=MZ8,Text!$C$172,IF(MZ188&lt;MZ8,Text!$C$173,Text!$C$174))</f>
        <v>#N/A</v>
      </c>
      <c r="NA189" s="88" t="e">
        <f>IF(NA188=NA8,Text!$C$172,IF(NA188&lt;NA8,Text!$C$173,Text!$C$174))</f>
        <v>#N/A</v>
      </c>
      <c r="NB189" s="88" t="e">
        <f>IF(NB188=NB8,Text!$C$172,IF(NB188&lt;NB8,Text!$C$173,Text!$C$174))</f>
        <v>#N/A</v>
      </c>
      <c r="NC189" s="88" t="e">
        <f>IF(NC188=NC8,Text!$C$172,IF(NC188&lt;NC8,Text!$C$173,Text!$C$174))</f>
        <v>#N/A</v>
      </c>
      <c r="ND189" s="88" t="e">
        <f>IF(ND188=ND8,Text!$C$172,IF(ND188&lt;ND8,Text!$C$173,Text!$C$174))</f>
        <v>#N/A</v>
      </c>
      <c r="NE189" s="88" t="e">
        <f>IF(NE188=NE8,Text!$C$172,IF(NE188&lt;NE8,Text!$C$173,Text!$C$174))</f>
        <v>#N/A</v>
      </c>
      <c r="NF189" s="88" t="e">
        <f>IF(NF188=NF8,Text!$C$172,IF(NF188&lt;NF8,Text!$C$173,Text!$C$174))</f>
        <v>#N/A</v>
      </c>
      <c r="NG189" s="88" t="e">
        <f>IF(NG188=NG8,Text!$C$172,IF(NG188&lt;NG8,Text!$C$173,Text!$C$174))</f>
        <v>#N/A</v>
      </c>
      <c r="NH189" s="88" t="e">
        <f>IF(NH188=NH8,Text!$C$172,IF(NH188&lt;NH8,Text!$C$173,Text!$C$174))</f>
        <v>#N/A</v>
      </c>
      <c r="NI189" s="88" t="e">
        <f>IF(NI188=NI8,Text!$C$172,IF(NI188&lt;NI8,Text!$C$173,Text!$C$174))</f>
        <v>#N/A</v>
      </c>
      <c r="NJ189" s="88" t="e">
        <f>IF(NJ188=NJ8,Text!$C$172,IF(NJ188&lt;NJ8,Text!$C$173,Text!$C$174))</f>
        <v>#N/A</v>
      </c>
      <c r="NK189" s="88" t="e">
        <f>IF(NK188=NK8,Text!$C$172,IF(NK188&lt;NK8,Text!$C$173,Text!$C$174))</f>
        <v>#N/A</v>
      </c>
      <c r="NL189" s="88" t="e">
        <f>IF(NL188=NL8,Text!$C$172,IF(NL188&lt;NL8,Text!$C$173,Text!$C$174))</f>
        <v>#N/A</v>
      </c>
      <c r="NM189" s="88" t="e">
        <f>IF(NM188=NM8,Text!$C$172,IF(NM188&lt;NM8,Text!$C$173,Text!$C$174))</f>
        <v>#N/A</v>
      </c>
      <c r="NN189" s="88" t="e">
        <f>IF(NN188=NN8,Text!$C$172,IF(NN188&lt;NN8,Text!$C$173,Text!$C$174))</f>
        <v>#N/A</v>
      </c>
      <c r="NO189" s="88" t="e">
        <f>IF(NO188=NO8,Text!$C$172,IF(NO188&lt;NO8,Text!$C$173,Text!$C$174))</f>
        <v>#N/A</v>
      </c>
      <c r="NP189" s="88" t="e">
        <f>IF(NP188=NP8,Text!$C$172,IF(NP188&lt;NP8,Text!$C$173,Text!$C$174))</f>
        <v>#N/A</v>
      </c>
      <c r="NQ189" s="88" t="e">
        <f>IF(NQ188=NQ8,Text!$C$172,IF(NQ188&lt;NQ8,Text!$C$173,Text!$C$174))</f>
        <v>#N/A</v>
      </c>
      <c r="NR189" s="88" t="e">
        <f>IF(NR188=NR8,Text!$C$172,IF(NR188&lt;NR8,Text!$C$173,Text!$C$174))</f>
        <v>#N/A</v>
      </c>
      <c r="NS189" s="88" t="e">
        <f>IF(NS188=NS8,Text!$C$172,IF(NS188&lt;NS8,Text!$C$173,Text!$C$174))</f>
        <v>#N/A</v>
      </c>
      <c r="NT189" s="88" t="e">
        <f>IF(NT188=NT8,Text!$C$172,IF(NT188&lt;NT8,Text!$C$173,Text!$C$174))</f>
        <v>#N/A</v>
      </c>
      <c r="NU189" s="88" t="e">
        <f>IF(NU188=NU8,Text!$C$172,IF(NU188&lt;NU8,Text!$C$173,Text!$C$174))</f>
        <v>#N/A</v>
      </c>
      <c r="NV189" s="88" t="e">
        <f>IF(NV188=NV8,Text!$C$172,IF(NV188&lt;NV8,Text!$C$173,Text!$C$174))</f>
        <v>#N/A</v>
      </c>
      <c r="NW189" s="88" t="e">
        <f>IF(NW188=NW8,Text!$C$172,IF(NW188&lt;NW8,Text!$C$173,Text!$C$174))</f>
        <v>#N/A</v>
      </c>
      <c r="NX189" s="88" t="e">
        <f>IF(NX188=NX8,Text!$C$172,IF(NX188&lt;NX8,Text!$C$173,Text!$C$174))</f>
        <v>#N/A</v>
      </c>
      <c r="NY189" s="88" t="e">
        <f>IF(NY188=NY8,Text!$C$172,IF(NY188&lt;NY8,Text!$C$173,Text!$C$174))</f>
        <v>#N/A</v>
      </c>
      <c r="NZ189" s="88" t="e">
        <f>IF(NZ188=NZ8,Text!$C$172,IF(NZ188&lt;NZ8,Text!$C$173,Text!$C$174))</f>
        <v>#N/A</v>
      </c>
      <c r="OA189" s="88" t="e">
        <f>IF(OA188=OA8,Text!$C$172,IF(OA188&lt;OA8,Text!$C$173,Text!$C$174))</f>
        <v>#N/A</v>
      </c>
      <c r="OB189" s="88" t="e">
        <f>IF(OB188=OB8,Text!$C$172,IF(OB188&lt;OB8,Text!$C$173,Text!$C$174))</f>
        <v>#N/A</v>
      </c>
      <c r="OC189" s="88" t="e">
        <f>IF(OC188=OC8,Text!$C$172,IF(OC188&lt;OC8,Text!$C$173,Text!$C$174))</f>
        <v>#N/A</v>
      </c>
      <c r="OD189" s="88" t="e">
        <f>IF(OD188=OD8,Text!$C$172,IF(OD188&lt;OD8,Text!$C$173,Text!$C$174))</f>
        <v>#N/A</v>
      </c>
      <c r="OE189" s="88" t="e">
        <f>IF(OE188=OE8,Text!$C$172,IF(OE188&lt;OE8,Text!$C$173,Text!$C$174))</f>
        <v>#N/A</v>
      </c>
      <c r="OF189" s="88" t="e">
        <f>IF(OF188=OF8,Text!$C$172,IF(OF188&lt;OF8,Text!$C$173,Text!$C$174))</f>
        <v>#N/A</v>
      </c>
      <c r="OG189" s="88" t="e">
        <f>IF(OG188=OG8,Text!$C$172,IF(OG188&lt;OG8,Text!$C$173,Text!$C$174))</f>
        <v>#N/A</v>
      </c>
      <c r="OH189" s="88" t="e">
        <f>IF(OH188=OH8,Text!$C$172,IF(OH188&lt;OH8,Text!$C$173,Text!$C$174))</f>
        <v>#N/A</v>
      </c>
      <c r="OI189" s="88" t="e">
        <f>IF(OI188=OI8,Text!$C$172,IF(OI188&lt;OI8,Text!$C$173,Text!$C$174))</f>
        <v>#N/A</v>
      </c>
      <c r="OJ189" s="88" t="e">
        <f>IF(OJ188=OJ8,Text!$C$172,IF(OJ188&lt;OJ8,Text!$C$173,Text!$C$174))</f>
        <v>#N/A</v>
      </c>
      <c r="OK189" s="88" t="e">
        <f>IF(OK188=OK8,Text!$C$172,IF(OK188&lt;OK8,Text!$C$173,Text!$C$174))</f>
        <v>#N/A</v>
      </c>
      <c r="OL189" s="88" t="e">
        <f>IF(OL188=OL8,Text!$C$172,IF(OL188&lt;OL8,Text!$C$173,Text!$C$174))</f>
        <v>#N/A</v>
      </c>
      <c r="OM189" s="88" t="e">
        <f>IF(OM188=OM8,Text!$C$172,IF(OM188&lt;OM8,Text!$C$173,Text!$C$174))</f>
        <v>#N/A</v>
      </c>
    </row>
    <row r="190" spans="1:403" x14ac:dyDescent="0.3">
      <c r="B190" s="84" t="s">
        <v>116</v>
      </c>
      <c r="C190" s="85" t="s">
        <v>61</v>
      </c>
      <c r="D190" s="89">
        <f ca="1">LOOKUP(D188,$B$164:$B$185,$A$164:$A$185)</f>
        <v>6</v>
      </c>
      <c r="E190" s="89">
        <f t="shared" ref="E190:BP190" ca="1" si="263">LOOKUP(E188,$B$164:$B$185,$A$164:$A$185)</f>
        <v>1</v>
      </c>
      <c r="F190" s="89">
        <f t="shared" ca="1" si="263"/>
        <v>6</v>
      </c>
      <c r="G190" s="89">
        <f t="shared" ca="1" si="263"/>
        <v>5</v>
      </c>
      <c r="H190" s="89">
        <f t="shared" ca="1" si="263"/>
        <v>4</v>
      </c>
      <c r="I190" s="89">
        <f t="shared" ca="1" si="263"/>
        <v>3</v>
      </c>
      <c r="J190" s="89">
        <f t="shared" ca="1" si="263"/>
        <v>3</v>
      </c>
      <c r="K190" s="89">
        <f t="shared" ca="1" si="263"/>
        <v>5</v>
      </c>
      <c r="L190" s="89">
        <f t="shared" ca="1" si="263"/>
        <v>3</v>
      </c>
      <c r="M190" s="89">
        <f t="shared" ca="1" si="263"/>
        <v>4</v>
      </c>
      <c r="N190" s="89">
        <f t="shared" ca="1" si="263"/>
        <v>3</v>
      </c>
      <c r="O190" s="89">
        <f t="shared" ca="1" si="263"/>
        <v>3</v>
      </c>
      <c r="P190" s="89">
        <f t="shared" ca="1" si="263"/>
        <v>5</v>
      </c>
      <c r="Q190" s="89">
        <f t="shared" ca="1" si="263"/>
        <v>4</v>
      </c>
      <c r="R190" s="89">
        <f t="shared" ca="1" si="263"/>
        <v>4</v>
      </c>
      <c r="S190" s="89">
        <f t="shared" ca="1" si="263"/>
        <v>3</v>
      </c>
      <c r="T190" s="89">
        <f t="shared" ca="1" si="263"/>
        <v>3</v>
      </c>
      <c r="U190" s="89">
        <f t="shared" ca="1" si="263"/>
        <v>2</v>
      </c>
      <c r="V190" s="89">
        <f t="shared" ca="1" si="263"/>
        <v>2</v>
      </c>
      <c r="W190" s="89">
        <f t="shared" ca="1" si="263"/>
        <v>1</v>
      </c>
      <c r="X190" s="89">
        <f t="shared" ca="1" si="263"/>
        <v>2</v>
      </c>
      <c r="Y190" s="89">
        <f t="shared" ca="1" si="263"/>
        <v>1</v>
      </c>
      <c r="Z190" s="89">
        <f t="shared" ca="1" si="263"/>
        <v>2</v>
      </c>
      <c r="AA190" s="89">
        <f t="shared" ca="1" si="263"/>
        <v>1</v>
      </c>
      <c r="AB190" s="89">
        <f t="shared" ca="1" si="263"/>
        <v>1</v>
      </c>
      <c r="AC190" s="89">
        <f t="shared" ca="1" si="263"/>
        <v>1</v>
      </c>
      <c r="AD190" s="89">
        <f t="shared" ca="1" si="263"/>
        <v>1</v>
      </c>
      <c r="AE190" s="89">
        <f t="shared" ca="1" si="263"/>
        <v>1</v>
      </c>
      <c r="AF190" s="89">
        <f t="shared" ca="1" si="263"/>
        <v>1</v>
      </c>
      <c r="AG190" s="89">
        <f t="shared" ca="1" si="263"/>
        <v>1</v>
      </c>
      <c r="AH190" s="89">
        <f t="shared" ca="1" si="263"/>
        <v>1</v>
      </c>
      <c r="AI190" s="89">
        <f t="shared" ca="1" si="263"/>
        <v>1</v>
      </c>
      <c r="AJ190" s="89">
        <f t="shared" ca="1" si="263"/>
        <v>1</v>
      </c>
      <c r="AK190" s="89" t="e">
        <f t="shared" si="263"/>
        <v>#N/A</v>
      </c>
      <c r="AL190" s="89" t="e">
        <f t="shared" si="263"/>
        <v>#N/A</v>
      </c>
      <c r="AM190" s="89" t="e">
        <f t="shared" si="263"/>
        <v>#N/A</v>
      </c>
      <c r="AN190" s="89" t="e">
        <f t="shared" si="263"/>
        <v>#N/A</v>
      </c>
      <c r="AO190" s="89" t="e">
        <f t="shared" si="263"/>
        <v>#N/A</v>
      </c>
      <c r="AP190" s="89" t="e">
        <f t="shared" si="263"/>
        <v>#N/A</v>
      </c>
      <c r="AQ190" s="89" t="e">
        <f t="shared" si="263"/>
        <v>#N/A</v>
      </c>
      <c r="AR190" s="89" t="e">
        <f t="shared" si="263"/>
        <v>#N/A</v>
      </c>
      <c r="AS190" s="89" t="e">
        <f t="shared" si="263"/>
        <v>#N/A</v>
      </c>
      <c r="AT190" s="89" t="e">
        <f t="shared" si="263"/>
        <v>#N/A</v>
      </c>
      <c r="AU190" s="89" t="e">
        <f t="shared" si="263"/>
        <v>#N/A</v>
      </c>
      <c r="AV190" s="89" t="e">
        <f t="shared" si="263"/>
        <v>#N/A</v>
      </c>
      <c r="AW190" s="89" t="e">
        <f t="shared" si="263"/>
        <v>#N/A</v>
      </c>
      <c r="AX190" s="89" t="e">
        <f t="shared" si="263"/>
        <v>#N/A</v>
      </c>
      <c r="AY190" s="89" t="e">
        <f t="shared" si="263"/>
        <v>#N/A</v>
      </c>
      <c r="AZ190" s="89" t="e">
        <f t="shared" si="263"/>
        <v>#N/A</v>
      </c>
      <c r="BA190" s="89" t="e">
        <f t="shared" si="263"/>
        <v>#N/A</v>
      </c>
      <c r="BB190" s="89" t="e">
        <f t="shared" si="263"/>
        <v>#N/A</v>
      </c>
      <c r="BC190" s="89" t="e">
        <f t="shared" si="263"/>
        <v>#N/A</v>
      </c>
      <c r="BD190" s="89" t="e">
        <f t="shared" si="263"/>
        <v>#N/A</v>
      </c>
      <c r="BE190" s="89" t="e">
        <f t="shared" si="263"/>
        <v>#N/A</v>
      </c>
      <c r="BF190" s="89" t="e">
        <f t="shared" si="263"/>
        <v>#N/A</v>
      </c>
      <c r="BG190" s="89" t="e">
        <f t="shared" si="263"/>
        <v>#N/A</v>
      </c>
      <c r="BH190" s="89" t="e">
        <f t="shared" si="263"/>
        <v>#N/A</v>
      </c>
      <c r="BI190" s="89" t="e">
        <f t="shared" si="263"/>
        <v>#N/A</v>
      </c>
      <c r="BJ190" s="89" t="e">
        <f t="shared" si="263"/>
        <v>#N/A</v>
      </c>
      <c r="BK190" s="89" t="e">
        <f t="shared" si="263"/>
        <v>#N/A</v>
      </c>
      <c r="BL190" s="89" t="e">
        <f t="shared" si="263"/>
        <v>#N/A</v>
      </c>
      <c r="BM190" s="89" t="e">
        <f t="shared" si="263"/>
        <v>#N/A</v>
      </c>
      <c r="BN190" s="89" t="e">
        <f t="shared" si="263"/>
        <v>#N/A</v>
      </c>
      <c r="BO190" s="89" t="e">
        <f t="shared" si="263"/>
        <v>#N/A</v>
      </c>
      <c r="BP190" s="89" t="e">
        <f t="shared" si="263"/>
        <v>#N/A</v>
      </c>
      <c r="BQ190" s="89" t="e">
        <f t="shared" ref="BQ190:EB190" si="264">LOOKUP(BQ188,$B$164:$B$185,$A$164:$A$185)</f>
        <v>#N/A</v>
      </c>
      <c r="BR190" s="89" t="e">
        <f t="shared" si="264"/>
        <v>#N/A</v>
      </c>
      <c r="BS190" s="89" t="e">
        <f t="shared" si="264"/>
        <v>#N/A</v>
      </c>
      <c r="BT190" s="89" t="e">
        <f t="shared" si="264"/>
        <v>#N/A</v>
      </c>
      <c r="BU190" s="89" t="e">
        <f t="shared" si="264"/>
        <v>#N/A</v>
      </c>
      <c r="BV190" s="89" t="e">
        <f t="shared" si="264"/>
        <v>#N/A</v>
      </c>
      <c r="BW190" s="89" t="e">
        <f t="shared" si="264"/>
        <v>#N/A</v>
      </c>
      <c r="BX190" s="89" t="e">
        <f t="shared" si="264"/>
        <v>#N/A</v>
      </c>
      <c r="BY190" s="89" t="e">
        <f t="shared" si="264"/>
        <v>#N/A</v>
      </c>
      <c r="BZ190" s="89" t="e">
        <f t="shared" si="264"/>
        <v>#N/A</v>
      </c>
      <c r="CA190" s="89" t="e">
        <f t="shared" si="264"/>
        <v>#N/A</v>
      </c>
      <c r="CB190" s="89" t="e">
        <f t="shared" si="264"/>
        <v>#N/A</v>
      </c>
      <c r="CC190" s="89" t="e">
        <f t="shared" si="264"/>
        <v>#N/A</v>
      </c>
      <c r="CD190" s="89" t="e">
        <f t="shared" si="264"/>
        <v>#N/A</v>
      </c>
      <c r="CE190" s="89" t="e">
        <f t="shared" si="264"/>
        <v>#N/A</v>
      </c>
      <c r="CF190" s="89" t="e">
        <f t="shared" si="264"/>
        <v>#N/A</v>
      </c>
      <c r="CG190" s="89" t="e">
        <f t="shared" si="264"/>
        <v>#N/A</v>
      </c>
      <c r="CH190" s="89" t="e">
        <f t="shared" si="264"/>
        <v>#N/A</v>
      </c>
      <c r="CI190" s="89" t="e">
        <f t="shared" si="264"/>
        <v>#N/A</v>
      </c>
      <c r="CJ190" s="89" t="e">
        <f t="shared" si="264"/>
        <v>#N/A</v>
      </c>
      <c r="CK190" s="89" t="e">
        <f t="shared" si="264"/>
        <v>#N/A</v>
      </c>
      <c r="CL190" s="89" t="e">
        <f t="shared" si="264"/>
        <v>#N/A</v>
      </c>
      <c r="CM190" s="89" t="e">
        <f t="shared" si="264"/>
        <v>#N/A</v>
      </c>
      <c r="CN190" s="89" t="e">
        <f t="shared" si="264"/>
        <v>#N/A</v>
      </c>
      <c r="CO190" s="89" t="e">
        <f t="shared" si="264"/>
        <v>#N/A</v>
      </c>
      <c r="CP190" s="89" t="e">
        <f t="shared" si="264"/>
        <v>#N/A</v>
      </c>
      <c r="CQ190" s="89" t="e">
        <f t="shared" si="264"/>
        <v>#N/A</v>
      </c>
      <c r="CR190" s="89" t="e">
        <f t="shared" si="264"/>
        <v>#N/A</v>
      </c>
      <c r="CS190" s="89" t="e">
        <f t="shared" si="264"/>
        <v>#N/A</v>
      </c>
      <c r="CT190" s="89" t="e">
        <f t="shared" si="264"/>
        <v>#N/A</v>
      </c>
      <c r="CU190" s="89" t="e">
        <f t="shared" si="264"/>
        <v>#N/A</v>
      </c>
      <c r="CV190" s="89" t="e">
        <f t="shared" si="264"/>
        <v>#N/A</v>
      </c>
      <c r="CW190" s="89" t="e">
        <f t="shared" si="264"/>
        <v>#N/A</v>
      </c>
      <c r="CX190" s="89" t="e">
        <f t="shared" si="264"/>
        <v>#N/A</v>
      </c>
      <c r="CY190" s="89" t="e">
        <f t="shared" si="264"/>
        <v>#N/A</v>
      </c>
      <c r="CZ190" s="89" t="e">
        <f t="shared" si="264"/>
        <v>#N/A</v>
      </c>
      <c r="DA190" s="89" t="e">
        <f t="shared" si="264"/>
        <v>#N/A</v>
      </c>
      <c r="DB190" s="89" t="e">
        <f t="shared" si="264"/>
        <v>#N/A</v>
      </c>
      <c r="DC190" s="89" t="e">
        <f t="shared" si="264"/>
        <v>#N/A</v>
      </c>
      <c r="DD190" s="89" t="e">
        <f t="shared" si="264"/>
        <v>#N/A</v>
      </c>
      <c r="DE190" s="89" t="e">
        <f t="shared" si="264"/>
        <v>#N/A</v>
      </c>
      <c r="DF190" s="89" t="e">
        <f t="shared" si="264"/>
        <v>#N/A</v>
      </c>
      <c r="DG190" s="89" t="e">
        <f t="shared" si="264"/>
        <v>#N/A</v>
      </c>
      <c r="DH190" s="89" t="e">
        <f t="shared" si="264"/>
        <v>#N/A</v>
      </c>
      <c r="DI190" s="89" t="e">
        <f t="shared" si="264"/>
        <v>#N/A</v>
      </c>
      <c r="DJ190" s="89" t="e">
        <f t="shared" si="264"/>
        <v>#N/A</v>
      </c>
      <c r="DK190" s="89" t="e">
        <f t="shared" si="264"/>
        <v>#N/A</v>
      </c>
      <c r="DL190" s="89" t="e">
        <f t="shared" si="264"/>
        <v>#N/A</v>
      </c>
      <c r="DM190" s="89" t="e">
        <f t="shared" si="264"/>
        <v>#N/A</v>
      </c>
      <c r="DN190" s="89" t="e">
        <f t="shared" si="264"/>
        <v>#N/A</v>
      </c>
      <c r="DO190" s="89" t="e">
        <f t="shared" si="264"/>
        <v>#N/A</v>
      </c>
      <c r="DP190" s="89" t="e">
        <f t="shared" si="264"/>
        <v>#N/A</v>
      </c>
      <c r="DQ190" s="89" t="e">
        <f t="shared" si="264"/>
        <v>#N/A</v>
      </c>
      <c r="DR190" s="89" t="e">
        <f t="shared" si="264"/>
        <v>#N/A</v>
      </c>
      <c r="DS190" s="89" t="e">
        <f t="shared" si="264"/>
        <v>#N/A</v>
      </c>
      <c r="DT190" s="89" t="e">
        <f t="shared" si="264"/>
        <v>#N/A</v>
      </c>
      <c r="DU190" s="89" t="e">
        <f t="shared" si="264"/>
        <v>#N/A</v>
      </c>
      <c r="DV190" s="89" t="e">
        <f t="shared" si="264"/>
        <v>#N/A</v>
      </c>
      <c r="DW190" s="89" t="e">
        <f t="shared" si="264"/>
        <v>#N/A</v>
      </c>
      <c r="DX190" s="89" t="e">
        <f t="shared" si="264"/>
        <v>#N/A</v>
      </c>
      <c r="DY190" s="89" t="e">
        <f t="shared" si="264"/>
        <v>#N/A</v>
      </c>
      <c r="DZ190" s="89" t="e">
        <f t="shared" si="264"/>
        <v>#N/A</v>
      </c>
      <c r="EA190" s="89" t="e">
        <f t="shared" si="264"/>
        <v>#N/A</v>
      </c>
      <c r="EB190" s="89" t="e">
        <f t="shared" si="264"/>
        <v>#N/A</v>
      </c>
      <c r="EC190" s="89" t="e">
        <f t="shared" ref="EC190:GN190" si="265">LOOKUP(EC188,$B$164:$B$185,$A$164:$A$185)</f>
        <v>#N/A</v>
      </c>
      <c r="ED190" s="89" t="e">
        <f t="shared" si="265"/>
        <v>#N/A</v>
      </c>
      <c r="EE190" s="89" t="e">
        <f t="shared" si="265"/>
        <v>#N/A</v>
      </c>
      <c r="EF190" s="89" t="e">
        <f t="shared" si="265"/>
        <v>#N/A</v>
      </c>
      <c r="EG190" s="89" t="e">
        <f t="shared" si="265"/>
        <v>#N/A</v>
      </c>
      <c r="EH190" s="89" t="e">
        <f t="shared" si="265"/>
        <v>#N/A</v>
      </c>
      <c r="EI190" s="89" t="e">
        <f t="shared" si="265"/>
        <v>#N/A</v>
      </c>
      <c r="EJ190" s="89" t="e">
        <f t="shared" si="265"/>
        <v>#N/A</v>
      </c>
      <c r="EK190" s="89" t="e">
        <f t="shared" si="265"/>
        <v>#N/A</v>
      </c>
      <c r="EL190" s="89" t="e">
        <f t="shared" si="265"/>
        <v>#N/A</v>
      </c>
      <c r="EM190" s="89" t="e">
        <f t="shared" si="265"/>
        <v>#N/A</v>
      </c>
      <c r="EN190" s="89" t="e">
        <f t="shared" si="265"/>
        <v>#N/A</v>
      </c>
      <c r="EO190" s="89" t="e">
        <f t="shared" si="265"/>
        <v>#N/A</v>
      </c>
      <c r="EP190" s="89" t="e">
        <f t="shared" si="265"/>
        <v>#N/A</v>
      </c>
      <c r="EQ190" s="89" t="e">
        <f t="shared" si="265"/>
        <v>#N/A</v>
      </c>
      <c r="ER190" s="89" t="e">
        <f t="shared" si="265"/>
        <v>#N/A</v>
      </c>
      <c r="ES190" s="89" t="e">
        <f t="shared" si="265"/>
        <v>#N/A</v>
      </c>
      <c r="ET190" s="89" t="e">
        <f t="shared" si="265"/>
        <v>#N/A</v>
      </c>
      <c r="EU190" s="89" t="e">
        <f t="shared" si="265"/>
        <v>#N/A</v>
      </c>
      <c r="EV190" s="89" t="e">
        <f t="shared" si="265"/>
        <v>#N/A</v>
      </c>
      <c r="EW190" s="89" t="e">
        <f t="shared" si="265"/>
        <v>#N/A</v>
      </c>
      <c r="EX190" s="89" t="e">
        <f t="shared" si="265"/>
        <v>#N/A</v>
      </c>
      <c r="EY190" s="89" t="e">
        <f t="shared" si="265"/>
        <v>#N/A</v>
      </c>
      <c r="EZ190" s="89" t="e">
        <f t="shared" si="265"/>
        <v>#N/A</v>
      </c>
      <c r="FA190" s="89" t="e">
        <f t="shared" si="265"/>
        <v>#N/A</v>
      </c>
      <c r="FB190" s="89" t="e">
        <f t="shared" si="265"/>
        <v>#N/A</v>
      </c>
      <c r="FC190" s="89" t="e">
        <f t="shared" si="265"/>
        <v>#N/A</v>
      </c>
      <c r="FD190" s="89" t="e">
        <f t="shared" si="265"/>
        <v>#N/A</v>
      </c>
      <c r="FE190" s="89" t="e">
        <f t="shared" si="265"/>
        <v>#N/A</v>
      </c>
      <c r="FF190" s="89" t="e">
        <f t="shared" si="265"/>
        <v>#N/A</v>
      </c>
      <c r="FG190" s="89" t="e">
        <f t="shared" si="265"/>
        <v>#N/A</v>
      </c>
      <c r="FH190" s="89" t="e">
        <f t="shared" si="265"/>
        <v>#N/A</v>
      </c>
      <c r="FI190" s="89" t="e">
        <f t="shared" si="265"/>
        <v>#N/A</v>
      </c>
      <c r="FJ190" s="89" t="e">
        <f t="shared" si="265"/>
        <v>#N/A</v>
      </c>
      <c r="FK190" s="89" t="e">
        <f t="shared" si="265"/>
        <v>#N/A</v>
      </c>
      <c r="FL190" s="89" t="e">
        <f t="shared" si="265"/>
        <v>#N/A</v>
      </c>
      <c r="FM190" s="89" t="e">
        <f t="shared" si="265"/>
        <v>#N/A</v>
      </c>
      <c r="FN190" s="89" t="e">
        <f t="shared" si="265"/>
        <v>#N/A</v>
      </c>
      <c r="FO190" s="89" t="e">
        <f t="shared" si="265"/>
        <v>#N/A</v>
      </c>
      <c r="FP190" s="89" t="e">
        <f t="shared" si="265"/>
        <v>#N/A</v>
      </c>
      <c r="FQ190" s="89" t="e">
        <f t="shared" si="265"/>
        <v>#N/A</v>
      </c>
      <c r="FR190" s="89" t="e">
        <f t="shared" si="265"/>
        <v>#N/A</v>
      </c>
      <c r="FS190" s="89" t="e">
        <f t="shared" si="265"/>
        <v>#N/A</v>
      </c>
      <c r="FT190" s="89" t="e">
        <f t="shared" si="265"/>
        <v>#N/A</v>
      </c>
      <c r="FU190" s="89" t="e">
        <f t="shared" si="265"/>
        <v>#N/A</v>
      </c>
      <c r="FV190" s="89" t="e">
        <f t="shared" si="265"/>
        <v>#N/A</v>
      </c>
      <c r="FW190" s="89" t="e">
        <f t="shared" si="265"/>
        <v>#N/A</v>
      </c>
      <c r="FX190" s="89" t="e">
        <f t="shared" si="265"/>
        <v>#N/A</v>
      </c>
      <c r="FY190" s="89" t="e">
        <f t="shared" si="265"/>
        <v>#N/A</v>
      </c>
      <c r="FZ190" s="89" t="e">
        <f t="shared" si="265"/>
        <v>#N/A</v>
      </c>
      <c r="GA190" s="89" t="e">
        <f t="shared" si="265"/>
        <v>#N/A</v>
      </c>
      <c r="GB190" s="89" t="e">
        <f t="shared" si="265"/>
        <v>#N/A</v>
      </c>
      <c r="GC190" s="89" t="e">
        <f t="shared" si="265"/>
        <v>#N/A</v>
      </c>
      <c r="GD190" s="89" t="e">
        <f t="shared" si="265"/>
        <v>#N/A</v>
      </c>
      <c r="GE190" s="89" t="e">
        <f t="shared" si="265"/>
        <v>#N/A</v>
      </c>
      <c r="GF190" s="89" t="e">
        <f t="shared" si="265"/>
        <v>#N/A</v>
      </c>
      <c r="GG190" s="89" t="e">
        <f t="shared" si="265"/>
        <v>#N/A</v>
      </c>
      <c r="GH190" s="89" t="e">
        <f t="shared" si="265"/>
        <v>#N/A</v>
      </c>
      <c r="GI190" s="89" t="e">
        <f t="shared" si="265"/>
        <v>#N/A</v>
      </c>
      <c r="GJ190" s="89" t="e">
        <f t="shared" si="265"/>
        <v>#N/A</v>
      </c>
      <c r="GK190" s="89" t="e">
        <f t="shared" si="265"/>
        <v>#N/A</v>
      </c>
      <c r="GL190" s="89" t="e">
        <f t="shared" si="265"/>
        <v>#N/A</v>
      </c>
      <c r="GM190" s="89" t="e">
        <f t="shared" si="265"/>
        <v>#N/A</v>
      </c>
      <c r="GN190" s="89" t="e">
        <f t="shared" si="265"/>
        <v>#N/A</v>
      </c>
      <c r="GO190" s="89" t="e">
        <f t="shared" ref="GO190:IZ190" si="266">LOOKUP(GO188,$B$164:$B$185,$A$164:$A$185)</f>
        <v>#N/A</v>
      </c>
      <c r="GP190" s="89" t="e">
        <f t="shared" si="266"/>
        <v>#N/A</v>
      </c>
      <c r="GQ190" s="89" t="e">
        <f t="shared" si="266"/>
        <v>#N/A</v>
      </c>
      <c r="GR190" s="89" t="e">
        <f t="shared" si="266"/>
        <v>#N/A</v>
      </c>
      <c r="GS190" s="89" t="e">
        <f t="shared" si="266"/>
        <v>#N/A</v>
      </c>
      <c r="GT190" s="89" t="e">
        <f t="shared" si="266"/>
        <v>#N/A</v>
      </c>
      <c r="GU190" s="89" t="e">
        <f t="shared" si="266"/>
        <v>#N/A</v>
      </c>
      <c r="GV190" s="89" t="e">
        <f t="shared" si="266"/>
        <v>#N/A</v>
      </c>
      <c r="GW190" s="89" t="e">
        <f t="shared" si="266"/>
        <v>#N/A</v>
      </c>
      <c r="GX190" s="89" t="e">
        <f t="shared" si="266"/>
        <v>#N/A</v>
      </c>
      <c r="GY190" s="89" t="e">
        <f t="shared" si="266"/>
        <v>#N/A</v>
      </c>
      <c r="GZ190" s="89" t="e">
        <f t="shared" si="266"/>
        <v>#N/A</v>
      </c>
      <c r="HA190" s="89" t="e">
        <f t="shared" si="266"/>
        <v>#N/A</v>
      </c>
      <c r="HB190" s="89" t="e">
        <f t="shared" si="266"/>
        <v>#N/A</v>
      </c>
      <c r="HC190" s="89" t="e">
        <f t="shared" si="266"/>
        <v>#N/A</v>
      </c>
      <c r="HD190" s="89" t="e">
        <f t="shared" si="266"/>
        <v>#N/A</v>
      </c>
      <c r="HE190" s="89" t="e">
        <f t="shared" si="266"/>
        <v>#N/A</v>
      </c>
      <c r="HF190" s="89" t="e">
        <f t="shared" si="266"/>
        <v>#N/A</v>
      </c>
      <c r="HG190" s="89" t="e">
        <f t="shared" si="266"/>
        <v>#N/A</v>
      </c>
      <c r="HH190" s="89" t="e">
        <f t="shared" si="266"/>
        <v>#N/A</v>
      </c>
      <c r="HI190" s="89" t="e">
        <f t="shared" si="266"/>
        <v>#N/A</v>
      </c>
      <c r="HJ190" s="89" t="e">
        <f t="shared" si="266"/>
        <v>#N/A</v>
      </c>
      <c r="HK190" s="89" t="e">
        <f t="shared" si="266"/>
        <v>#N/A</v>
      </c>
      <c r="HL190" s="89" t="e">
        <f t="shared" si="266"/>
        <v>#N/A</v>
      </c>
      <c r="HM190" s="89" t="e">
        <f t="shared" si="266"/>
        <v>#N/A</v>
      </c>
      <c r="HN190" s="89" t="e">
        <f t="shared" si="266"/>
        <v>#N/A</v>
      </c>
      <c r="HO190" s="89" t="e">
        <f t="shared" si="266"/>
        <v>#N/A</v>
      </c>
      <c r="HP190" s="89" t="e">
        <f t="shared" si="266"/>
        <v>#N/A</v>
      </c>
      <c r="HQ190" s="89" t="e">
        <f t="shared" si="266"/>
        <v>#N/A</v>
      </c>
      <c r="HR190" s="89" t="e">
        <f t="shared" si="266"/>
        <v>#N/A</v>
      </c>
      <c r="HS190" s="89" t="e">
        <f t="shared" si="266"/>
        <v>#N/A</v>
      </c>
      <c r="HT190" s="89" t="e">
        <f t="shared" si="266"/>
        <v>#N/A</v>
      </c>
      <c r="HU190" s="89" t="e">
        <f t="shared" si="266"/>
        <v>#N/A</v>
      </c>
      <c r="HV190" s="89" t="e">
        <f t="shared" si="266"/>
        <v>#N/A</v>
      </c>
      <c r="HW190" s="89" t="e">
        <f t="shared" si="266"/>
        <v>#N/A</v>
      </c>
      <c r="HX190" s="89" t="e">
        <f t="shared" si="266"/>
        <v>#N/A</v>
      </c>
      <c r="HY190" s="89" t="e">
        <f t="shared" si="266"/>
        <v>#N/A</v>
      </c>
      <c r="HZ190" s="89" t="e">
        <f t="shared" si="266"/>
        <v>#N/A</v>
      </c>
      <c r="IA190" s="89" t="e">
        <f t="shared" si="266"/>
        <v>#N/A</v>
      </c>
      <c r="IB190" s="89" t="e">
        <f t="shared" si="266"/>
        <v>#N/A</v>
      </c>
      <c r="IC190" s="89" t="e">
        <f t="shared" si="266"/>
        <v>#N/A</v>
      </c>
      <c r="ID190" s="89" t="e">
        <f t="shared" si="266"/>
        <v>#N/A</v>
      </c>
      <c r="IE190" s="89" t="e">
        <f t="shared" si="266"/>
        <v>#N/A</v>
      </c>
      <c r="IF190" s="89" t="e">
        <f t="shared" si="266"/>
        <v>#N/A</v>
      </c>
      <c r="IG190" s="89" t="e">
        <f t="shared" si="266"/>
        <v>#N/A</v>
      </c>
      <c r="IH190" s="89" t="e">
        <f t="shared" si="266"/>
        <v>#N/A</v>
      </c>
      <c r="II190" s="89" t="e">
        <f t="shared" si="266"/>
        <v>#N/A</v>
      </c>
      <c r="IJ190" s="89" t="e">
        <f t="shared" si="266"/>
        <v>#N/A</v>
      </c>
      <c r="IK190" s="89" t="e">
        <f t="shared" si="266"/>
        <v>#N/A</v>
      </c>
      <c r="IL190" s="89" t="e">
        <f t="shared" si="266"/>
        <v>#N/A</v>
      </c>
      <c r="IM190" s="89" t="e">
        <f t="shared" si="266"/>
        <v>#N/A</v>
      </c>
      <c r="IN190" s="89" t="e">
        <f t="shared" si="266"/>
        <v>#N/A</v>
      </c>
      <c r="IO190" s="89" t="e">
        <f t="shared" si="266"/>
        <v>#N/A</v>
      </c>
      <c r="IP190" s="89" t="e">
        <f t="shared" si="266"/>
        <v>#N/A</v>
      </c>
      <c r="IQ190" s="89" t="e">
        <f t="shared" si="266"/>
        <v>#N/A</v>
      </c>
      <c r="IR190" s="89" t="e">
        <f t="shared" si="266"/>
        <v>#N/A</v>
      </c>
      <c r="IS190" s="89" t="e">
        <f t="shared" si="266"/>
        <v>#N/A</v>
      </c>
      <c r="IT190" s="89" t="e">
        <f t="shared" si="266"/>
        <v>#N/A</v>
      </c>
      <c r="IU190" s="89" t="e">
        <f t="shared" si="266"/>
        <v>#N/A</v>
      </c>
      <c r="IV190" s="89" t="e">
        <f t="shared" si="266"/>
        <v>#N/A</v>
      </c>
      <c r="IW190" s="89" t="e">
        <f t="shared" si="266"/>
        <v>#N/A</v>
      </c>
      <c r="IX190" s="89" t="e">
        <f t="shared" si="266"/>
        <v>#N/A</v>
      </c>
      <c r="IY190" s="89" t="e">
        <f t="shared" si="266"/>
        <v>#N/A</v>
      </c>
      <c r="IZ190" s="89" t="e">
        <f t="shared" si="266"/>
        <v>#N/A</v>
      </c>
      <c r="JA190" s="89" t="e">
        <f t="shared" ref="JA190:LL190" si="267">LOOKUP(JA188,$B$164:$B$185,$A$164:$A$185)</f>
        <v>#N/A</v>
      </c>
      <c r="JB190" s="89" t="e">
        <f t="shared" si="267"/>
        <v>#N/A</v>
      </c>
      <c r="JC190" s="89" t="e">
        <f t="shared" si="267"/>
        <v>#N/A</v>
      </c>
      <c r="JD190" s="89" t="e">
        <f t="shared" si="267"/>
        <v>#N/A</v>
      </c>
      <c r="JE190" s="89" t="e">
        <f t="shared" si="267"/>
        <v>#N/A</v>
      </c>
      <c r="JF190" s="89" t="e">
        <f t="shared" si="267"/>
        <v>#N/A</v>
      </c>
      <c r="JG190" s="89" t="e">
        <f t="shared" si="267"/>
        <v>#N/A</v>
      </c>
      <c r="JH190" s="89" t="e">
        <f t="shared" si="267"/>
        <v>#N/A</v>
      </c>
      <c r="JI190" s="89" t="e">
        <f t="shared" si="267"/>
        <v>#N/A</v>
      </c>
      <c r="JJ190" s="89" t="e">
        <f t="shared" si="267"/>
        <v>#N/A</v>
      </c>
      <c r="JK190" s="89" t="e">
        <f t="shared" si="267"/>
        <v>#N/A</v>
      </c>
      <c r="JL190" s="89" t="e">
        <f t="shared" si="267"/>
        <v>#N/A</v>
      </c>
      <c r="JM190" s="89" t="e">
        <f t="shared" si="267"/>
        <v>#N/A</v>
      </c>
      <c r="JN190" s="89" t="e">
        <f t="shared" si="267"/>
        <v>#N/A</v>
      </c>
      <c r="JO190" s="89" t="e">
        <f t="shared" si="267"/>
        <v>#N/A</v>
      </c>
      <c r="JP190" s="89" t="e">
        <f t="shared" si="267"/>
        <v>#N/A</v>
      </c>
      <c r="JQ190" s="89" t="e">
        <f t="shared" si="267"/>
        <v>#N/A</v>
      </c>
      <c r="JR190" s="89" t="e">
        <f t="shared" si="267"/>
        <v>#N/A</v>
      </c>
      <c r="JS190" s="89" t="e">
        <f t="shared" si="267"/>
        <v>#N/A</v>
      </c>
      <c r="JT190" s="89" t="e">
        <f t="shared" si="267"/>
        <v>#N/A</v>
      </c>
      <c r="JU190" s="89" t="e">
        <f t="shared" si="267"/>
        <v>#N/A</v>
      </c>
      <c r="JV190" s="89" t="e">
        <f t="shared" si="267"/>
        <v>#N/A</v>
      </c>
      <c r="JW190" s="89" t="e">
        <f t="shared" si="267"/>
        <v>#N/A</v>
      </c>
      <c r="JX190" s="89" t="e">
        <f t="shared" si="267"/>
        <v>#N/A</v>
      </c>
      <c r="JY190" s="89" t="e">
        <f t="shared" si="267"/>
        <v>#N/A</v>
      </c>
      <c r="JZ190" s="89" t="e">
        <f t="shared" si="267"/>
        <v>#N/A</v>
      </c>
      <c r="KA190" s="89" t="e">
        <f t="shared" si="267"/>
        <v>#N/A</v>
      </c>
      <c r="KB190" s="89" t="e">
        <f t="shared" si="267"/>
        <v>#N/A</v>
      </c>
      <c r="KC190" s="89" t="e">
        <f t="shared" si="267"/>
        <v>#N/A</v>
      </c>
      <c r="KD190" s="89" t="e">
        <f t="shared" si="267"/>
        <v>#N/A</v>
      </c>
      <c r="KE190" s="89" t="e">
        <f t="shared" si="267"/>
        <v>#N/A</v>
      </c>
      <c r="KF190" s="89" t="e">
        <f t="shared" si="267"/>
        <v>#N/A</v>
      </c>
      <c r="KG190" s="89" t="e">
        <f t="shared" si="267"/>
        <v>#N/A</v>
      </c>
      <c r="KH190" s="89" t="e">
        <f t="shared" si="267"/>
        <v>#N/A</v>
      </c>
      <c r="KI190" s="89" t="e">
        <f t="shared" si="267"/>
        <v>#N/A</v>
      </c>
      <c r="KJ190" s="89" t="e">
        <f t="shared" si="267"/>
        <v>#N/A</v>
      </c>
      <c r="KK190" s="89" t="e">
        <f t="shared" si="267"/>
        <v>#N/A</v>
      </c>
      <c r="KL190" s="89" t="e">
        <f t="shared" si="267"/>
        <v>#N/A</v>
      </c>
      <c r="KM190" s="89" t="e">
        <f t="shared" si="267"/>
        <v>#N/A</v>
      </c>
      <c r="KN190" s="89" t="e">
        <f t="shared" si="267"/>
        <v>#N/A</v>
      </c>
      <c r="KO190" s="89" t="e">
        <f t="shared" si="267"/>
        <v>#N/A</v>
      </c>
      <c r="KP190" s="89" t="e">
        <f t="shared" si="267"/>
        <v>#N/A</v>
      </c>
      <c r="KQ190" s="89" t="e">
        <f t="shared" si="267"/>
        <v>#N/A</v>
      </c>
      <c r="KR190" s="89" t="e">
        <f t="shared" si="267"/>
        <v>#N/A</v>
      </c>
      <c r="KS190" s="89" t="e">
        <f t="shared" si="267"/>
        <v>#N/A</v>
      </c>
      <c r="KT190" s="89" t="e">
        <f t="shared" si="267"/>
        <v>#N/A</v>
      </c>
      <c r="KU190" s="89" t="e">
        <f t="shared" si="267"/>
        <v>#N/A</v>
      </c>
      <c r="KV190" s="89" t="e">
        <f t="shared" si="267"/>
        <v>#N/A</v>
      </c>
      <c r="KW190" s="89" t="e">
        <f t="shared" si="267"/>
        <v>#N/A</v>
      </c>
      <c r="KX190" s="89" t="e">
        <f t="shared" si="267"/>
        <v>#N/A</v>
      </c>
      <c r="KY190" s="89" t="e">
        <f t="shared" si="267"/>
        <v>#N/A</v>
      </c>
      <c r="KZ190" s="89" t="e">
        <f t="shared" si="267"/>
        <v>#N/A</v>
      </c>
      <c r="LA190" s="89" t="e">
        <f t="shared" si="267"/>
        <v>#N/A</v>
      </c>
      <c r="LB190" s="89" t="e">
        <f t="shared" si="267"/>
        <v>#N/A</v>
      </c>
      <c r="LC190" s="89" t="e">
        <f t="shared" si="267"/>
        <v>#N/A</v>
      </c>
      <c r="LD190" s="89" t="e">
        <f t="shared" si="267"/>
        <v>#N/A</v>
      </c>
      <c r="LE190" s="89" t="e">
        <f t="shared" si="267"/>
        <v>#N/A</v>
      </c>
      <c r="LF190" s="89" t="e">
        <f t="shared" si="267"/>
        <v>#N/A</v>
      </c>
      <c r="LG190" s="89" t="e">
        <f t="shared" si="267"/>
        <v>#N/A</v>
      </c>
      <c r="LH190" s="89" t="e">
        <f t="shared" si="267"/>
        <v>#N/A</v>
      </c>
      <c r="LI190" s="89" t="e">
        <f t="shared" si="267"/>
        <v>#N/A</v>
      </c>
      <c r="LJ190" s="89" t="e">
        <f t="shared" si="267"/>
        <v>#N/A</v>
      </c>
      <c r="LK190" s="89" t="e">
        <f t="shared" si="267"/>
        <v>#N/A</v>
      </c>
      <c r="LL190" s="89" t="e">
        <f t="shared" si="267"/>
        <v>#N/A</v>
      </c>
      <c r="LM190" s="89" t="e">
        <f t="shared" ref="LM190:NX190" si="268">LOOKUP(LM188,$B$164:$B$185,$A$164:$A$185)</f>
        <v>#N/A</v>
      </c>
      <c r="LN190" s="89" t="e">
        <f t="shared" si="268"/>
        <v>#N/A</v>
      </c>
      <c r="LO190" s="89" t="e">
        <f t="shared" si="268"/>
        <v>#N/A</v>
      </c>
      <c r="LP190" s="89" t="e">
        <f t="shared" si="268"/>
        <v>#N/A</v>
      </c>
      <c r="LQ190" s="89" t="e">
        <f t="shared" si="268"/>
        <v>#N/A</v>
      </c>
      <c r="LR190" s="89" t="e">
        <f t="shared" si="268"/>
        <v>#N/A</v>
      </c>
      <c r="LS190" s="89" t="e">
        <f t="shared" si="268"/>
        <v>#N/A</v>
      </c>
      <c r="LT190" s="89" t="e">
        <f t="shared" si="268"/>
        <v>#N/A</v>
      </c>
      <c r="LU190" s="89" t="e">
        <f t="shared" si="268"/>
        <v>#N/A</v>
      </c>
      <c r="LV190" s="89" t="e">
        <f t="shared" si="268"/>
        <v>#N/A</v>
      </c>
      <c r="LW190" s="89" t="e">
        <f t="shared" si="268"/>
        <v>#N/A</v>
      </c>
      <c r="LX190" s="89" t="e">
        <f t="shared" si="268"/>
        <v>#N/A</v>
      </c>
      <c r="LY190" s="89" t="e">
        <f t="shared" si="268"/>
        <v>#N/A</v>
      </c>
      <c r="LZ190" s="89" t="e">
        <f t="shared" si="268"/>
        <v>#N/A</v>
      </c>
      <c r="MA190" s="89" t="e">
        <f t="shared" si="268"/>
        <v>#N/A</v>
      </c>
      <c r="MB190" s="89" t="e">
        <f t="shared" si="268"/>
        <v>#N/A</v>
      </c>
      <c r="MC190" s="89" t="e">
        <f t="shared" si="268"/>
        <v>#N/A</v>
      </c>
      <c r="MD190" s="89" t="e">
        <f t="shared" si="268"/>
        <v>#N/A</v>
      </c>
      <c r="ME190" s="89" t="e">
        <f t="shared" si="268"/>
        <v>#N/A</v>
      </c>
      <c r="MF190" s="89" t="e">
        <f t="shared" si="268"/>
        <v>#N/A</v>
      </c>
      <c r="MG190" s="89" t="e">
        <f t="shared" si="268"/>
        <v>#N/A</v>
      </c>
      <c r="MH190" s="89" t="e">
        <f t="shared" si="268"/>
        <v>#N/A</v>
      </c>
      <c r="MI190" s="89" t="e">
        <f t="shared" si="268"/>
        <v>#N/A</v>
      </c>
      <c r="MJ190" s="89" t="e">
        <f t="shared" si="268"/>
        <v>#N/A</v>
      </c>
      <c r="MK190" s="89" t="e">
        <f t="shared" si="268"/>
        <v>#N/A</v>
      </c>
      <c r="ML190" s="89" t="e">
        <f t="shared" si="268"/>
        <v>#N/A</v>
      </c>
      <c r="MM190" s="89" t="e">
        <f t="shared" si="268"/>
        <v>#N/A</v>
      </c>
      <c r="MN190" s="89" t="e">
        <f t="shared" si="268"/>
        <v>#N/A</v>
      </c>
      <c r="MO190" s="89" t="e">
        <f t="shared" si="268"/>
        <v>#N/A</v>
      </c>
      <c r="MP190" s="89" t="e">
        <f t="shared" si="268"/>
        <v>#N/A</v>
      </c>
      <c r="MQ190" s="89" t="e">
        <f t="shared" si="268"/>
        <v>#N/A</v>
      </c>
      <c r="MR190" s="89" t="e">
        <f t="shared" si="268"/>
        <v>#N/A</v>
      </c>
      <c r="MS190" s="89" t="e">
        <f t="shared" si="268"/>
        <v>#N/A</v>
      </c>
      <c r="MT190" s="89" t="e">
        <f t="shared" si="268"/>
        <v>#N/A</v>
      </c>
      <c r="MU190" s="89" t="e">
        <f t="shared" si="268"/>
        <v>#N/A</v>
      </c>
      <c r="MV190" s="89" t="e">
        <f t="shared" si="268"/>
        <v>#N/A</v>
      </c>
      <c r="MW190" s="89" t="e">
        <f t="shared" si="268"/>
        <v>#N/A</v>
      </c>
      <c r="MX190" s="89" t="e">
        <f t="shared" si="268"/>
        <v>#N/A</v>
      </c>
      <c r="MY190" s="89" t="e">
        <f t="shared" si="268"/>
        <v>#N/A</v>
      </c>
      <c r="MZ190" s="89" t="e">
        <f t="shared" si="268"/>
        <v>#N/A</v>
      </c>
      <c r="NA190" s="89" t="e">
        <f t="shared" si="268"/>
        <v>#N/A</v>
      </c>
      <c r="NB190" s="89" t="e">
        <f t="shared" si="268"/>
        <v>#N/A</v>
      </c>
      <c r="NC190" s="89" t="e">
        <f t="shared" si="268"/>
        <v>#N/A</v>
      </c>
      <c r="ND190" s="89" t="e">
        <f t="shared" si="268"/>
        <v>#N/A</v>
      </c>
      <c r="NE190" s="89" t="e">
        <f t="shared" si="268"/>
        <v>#N/A</v>
      </c>
      <c r="NF190" s="89" t="e">
        <f t="shared" si="268"/>
        <v>#N/A</v>
      </c>
      <c r="NG190" s="89" t="e">
        <f t="shared" si="268"/>
        <v>#N/A</v>
      </c>
      <c r="NH190" s="89" t="e">
        <f t="shared" si="268"/>
        <v>#N/A</v>
      </c>
      <c r="NI190" s="89" t="e">
        <f t="shared" si="268"/>
        <v>#N/A</v>
      </c>
      <c r="NJ190" s="89" t="e">
        <f t="shared" si="268"/>
        <v>#N/A</v>
      </c>
      <c r="NK190" s="89" t="e">
        <f t="shared" si="268"/>
        <v>#N/A</v>
      </c>
      <c r="NL190" s="89" t="e">
        <f t="shared" si="268"/>
        <v>#N/A</v>
      </c>
      <c r="NM190" s="89" t="e">
        <f t="shared" si="268"/>
        <v>#N/A</v>
      </c>
      <c r="NN190" s="89" t="e">
        <f t="shared" si="268"/>
        <v>#N/A</v>
      </c>
      <c r="NO190" s="89" t="e">
        <f t="shared" si="268"/>
        <v>#N/A</v>
      </c>
      <c r="NP190" s="89" t="e">
        <f t="shared" si="268"/>
        <v>#N/A</v>
      </c>
      <c r="NQ190" s="89" t="e">
        <f t="shared" si="268"/>
        <v>#N/A</v>
      </c>
      <c r="NR190" s="89" t="e">
        <f t="shared" si="268"/>
        <v>#N/A</v>
      </c>
      <c r="NS190" s="89" t="e">
        <f t="shared" si="268"/>
        <v>#N/A</v>
      </c>
      <c r="NT190" s="89" t="e">
        <f t="shared" si="268"/>
        <v>#N/A</v>
      </c>
      <c r="NU190" s="89" t="e">
        <f t="shared" si="268"/>
        <v>#N/A</v>
      </c>
      <c r="NV190" s="89" t="e">
        <f t="shared" si="268"/>
        <v>#N/A</v>
      </c>
      <c r="NW190" s="89" t="e">
        <f t="shared" si="268"/>
        <v>#N/A</v>
      </c>
      <c r="NX190" s="89" t="e">
        <f t="shared" si="268"/>
        <v>#N/A</v>
      </c>
      <c r="NY190" s="89" t="e">
        <f t="shared" ref="NY190:OM190" si="269">LOOKUP(NY188,$B$164:$B$185,$A$164:$A$185)</f>
        <v>#N/A</v>
      </c>
      <c r="NZ190" s="89" t="e">
        <f t="shared" si="269"/>
        <v>#N/A</v>
      </c>
      <c r="OA190" s="89" t="e">
        <f t="shared" si="269"/>
        <v>#N/A</v>
      </c>
      <c r="OB190" s="89" t="e">
        <f t="shared" si="269"/>
        <v>#N/A</v>
      </c>
      <c r="OC190" s="89" t="e">
        <f t="shared" si="269"/>
        <v>#N/A</v>
      </c>
      <c r="OD190" s="89" t="e">
        <f t="shared" si="269"/>
        <v>#N/A</v>
      </c>
      <c r="OE190" s="89" t="e">
        <f t="shared" si="269"/>
        <v>#N/A</v>
      </c>
      <c r="OF190" s="89" t="e">
        <f t="shared" si="269"/>
        <v>#N/A</v>
      </c>
      <c r="OG190" s="89" t="e">
        <f t="shared" si="269"/>
        <v>#N/A</v>
      </c>
      <c r="OH190" s="89" t="e">
        <f t="shared" si="269"/>
        <v>#N/A</v>
      </c>
      <c r="OI190" s="89" t="e">
        <f t="shared" si="269"/>
        <v>#N/A</v>
      </c>
      <c r="OJ190" s="89" t="e">
        <f t="shared" si="269"/>
        <v>#N/A</v>
      </c>
      <c r="OK190" s="89" t="e">
        <f t="shared" si="269"/>
        <v>#N/A</v>
      </c>
      <c r="OL190" s="89" t="e">
        <f t="shared" si="269"/>
        <v>#N/A</v>
      </c>
      <c r="OM190" s="89" t="e">
        <f t="shared" si="269"/>
        <v>#N/A</v>
      </c>
    </row>
    <row r="191" spans="1:403" x14ac:dyDescent="0.3">
      <c r="B191" s="84" t="s">
        <v>117</v>
      </c>
      <c r="C191" s="85" t="s">
        <v>61</v>
      </c>
      <c r="D191" s="89">
        <f t="shared" ref="D191:BO191" si="270">LOOKUP(D8,$B$164:$B$185,$A$164:$A$185)</f>
        <v>6</v>
      </c>
      <c r="E191" s="89">
        <f t="shared" si="270"/>
        <v>1</v>
      </c>
      <c r="F191" s="89">
        <f t="shared" si="270"/>
        <v>6</v>
      </c>
      <c r="G191" s="89">
        <f t="shared" si="270"/>
        <v>5</v>
      </c>
      <c r="H191" s="89">
        <f t="shared" si="270"/>
        <v>5</v>
      </c>
      <c r="I191" s="89">
        <f t="shared" si="270"/>
        <v>3</v>
      </c>
      <c r="J191" s="89">
        <f t="shared" si="270"/>
        <v>5</v>
      </c>
      <c r="K191" s="89">
        <f t="shared" si="270"/>
        <v>5</v>
      </c>
      <c r="L191" s="89">
        <f t="shared" si="270"/>
        <v>2</v>
      </c>
      <c r="M191" s="89">
        <f t="shared" si="270"/>
        <v>4</v>
      </c>
      <c r="N191" s="89">
        <f t="shared" si="270"/>
        <v>2</v>
      </c>
      <c r="O191" s="89">
        <f t="shared" si="270"/>
        <v>2</v>
      </c>
      <c r="P191" s="89">
        <f t="shared" si="270"/>
        <v>5</v>
      </c>
      <c r="Q191" s="89">
        <f t="shared" si="270"/>
        <v>4</v>
      </c>
      <c r="R191" s="89">
        <f t="shared" si="270"/>
        <v>5</v>
      </c>
      <c r="S191" s="89">
        <f t="shared" si="270"/>
        <v>3</v>
      </c>
      <c r="T191" s="89">
        <f t="shared" si="270"/>
        <v>3</v>
      </c>
      <c r="U191" s="89">
        <f t="shared" si="270"/>
        <v>2</v>
      </c>
      <c r="V191" s="89">
        <f t="shared" si="270"/>
        <v>2</v>
      </c>
      <c r="W191" s="89">
        <f t="shared" si="270"/>
        <v>1</v>
      </c>
      <c r="X191" s="89">
        <f t="shared" si="270"/>
        <v>2</v>
      </c>
      <c r="Y191" s="89">
        <f t="shared" si="270"/>
        <v>1</v>
      </c>
      <c r="Z191" s="89">
        <f t="shared" si="270"/>
        <v>2</v>
      </c>
      <c r="AA191" s="89">
        <f t="shared" si="270"/>
        <v>1</v>
      </c>
      <c r="AB191" s="89">
        <f t="shared" si="270"/>
        <v>1</v>
      </c>
      <c r="AC191" s="89">
        <f t="shared" si="270"/>
        <v>1</v>
      </c>
      <c r="AD191" s="89">
        <f t="shared" si="270"/>
        <v>1</v>
      </c>
      <c r="AE191" s="89">
        <f t="shared" si="270"/>
        <v>1</v>
      </c>
      <c r="AF191" s="89">
        <f t="shared" si="270"/>
        <v>1</v>
      </c>
      <c r="AG191" s="89">
        <f t="shared" si="270"/>
        <v>1</v>
      </c>
      <c r="AH191" s="89">
        <f t="shared" si="270"/>
        <v>1</v>
      </c>
      <c r="AI191" s="89">
        <f t="shared" si="270"/>
        <v>1</v>
      </c>
      <c r="AJ191" s="89">
        <f t="shared" si="270"/>
        <v>1</v>
      </c>
      <c r="AK191" s="89" t="e">
        <f t="shared" si="270"/>
        <v>#N/A</v>
      </c>
      <c r="AL191" s="89" t="e">
        <f t="shared" si="270"/>
        <v>#N/A</v>
      </c>
      <c r="AM191" s="89" t="e">
        <f t="shared" si="270"/>
        <v>#N/A</v>
      </c>
      <c r="AN191" s="89" t="e">
        <f t="shared" si="270"/>
        <v>#N/A</v>
      </c>
      <c r="AO191" s="89" t="e">
        <f t="shared" si="270"/>
        <v>#N/A</v>
      </c>
      <c r="AP191" s="89" t="e">
        <f t="shared" si="270"/>
        <v>#N/A</v>
      </c>
      <c r="AQ191" s="89" t="e">
        <f t="shared" si="270"/>
        <v>#N/A</v>
      </c>
      <c r="AR191" s="89" t="e">
        <f t="shared" si="270"/>
        <v>#N/A</v>
      </c>
      <c r="AS191" s="89" t="e">
        <f t="shared" si="270"/>
        <v>#N/A</v>
      </c>
      <c r="AT191" s="89" t="e">
        <f t="shared" si="270"/>
        <v>#N/A</v>
      </c>
      <c r="AU191" s="89" t="e">
        <f t="shared" si="270"/>
        <v>#N/A</v>
      </c>
      <c r="AV191" s="89" t="e">
        <f t="shared" si="270"/>
        <v>#N/A</v>
      </c>
      <c r="AW191" s="89" t="e">
        <f t="shared" si="270"/>
        <v>#N/A</v>
      </c>
      <c r="AX191" s="89" t="e">
        <f t="shared" si="270"/>
        <v>#N/A</v>
      </c>
      <c r="AY191" s="89" t="e">
        <f t="shared" si="270"/>
        <v>#N/A</v>
      </c>
      <c r="AZ191" s="89" t="e">
        <f t="shared" si="270"/>
        <v>#N/A</v>
      </c>
      <c r="BA191" s="89" t="e">
        <f t="shared" si="270"/>
        <v>#N/A</v>
      </c>
      <c r="BB191" s="89" t="e">
        <f t="shared" si="270"/>
        <v>#N/A</v>
      </c>
      <c r="BC191" s="89" t="e">
        <f t="shared" si="270"/>
        <v>#N/A</v>
      </c>
      <c r="BD191" s="89" t="e">
        <f t="shared" si="270"/>
        <v>#N/A</v>
      </c>
      <c r="BE191" s="89" t="e">
        <f t="shared" si="270"/>
        <v>#N/A</v>
      </c>
      <c r="BF191" s="89" t="e">
        <f t="shared" si="270"/>
        <v>#N/A</v>
      </c>
      <c r="BG191" s="89" t="e">
        <f t="shared" si="270"/>
        <v>#N/A</v>
      </c>
      <c r="BH191" s="89" t="e">
        <f t="shared" si="270"/>
        <v>#N/A</v>
      </c>
      <c r="BI191" s="89" t="e">
        <f t="shared" si="270"/>
        <v>#N/A</v>
      </c>
      <c r="BJ191" s="89" t="e">
        <f t="shared" si="270"/>
        <v>#N/A</v>
      </c>
      <c r="BK191" s="89" t="e">
        <f t="shared" si="270"/>
        <v>#N/A</v>
      </c>
      <c r="BL191" s="89" t="e">
        <f t="shared" si="270"/>
        <v>#N/A</v>
      </c>
      <c r="BM191" s="89" t="e">
        <f t="shared" si="270"/>
        <v>#N/A</v>
      </c>
      <c r="BN191" s="89" t="e">
        <f t="shared" si="270"/>
        <v>#N/A</v>
      </c>
      <c r="BO191" s="89" t="e">
        <f t="shared" si="270"/>
        <v>#N/A</v>
      </c>
      <c r="BP191" s="89" t="e">
        <f t="shared" ref="BP191:EA191" si="271">LOOKUP(BP8,$B$164:$B$185,$A$164:$A$185)</f>
        <v>#N/A</v>
      </c>
      <c r="BQ191" s="89" t="e">
        <f t="shared" si="271"/>
        <v>#N/A</v>
      </c>
      <c r="BR191" s="89" t="e">
        <f t="shared" si="271"/>
        <v>#N/A</v>
      </c>
      <c r="BS191" s="89" t="e">
        <f t="shared" si="271"/>
        <v>#N/A</v>
      </c>
      <c r="BT191" s="89" t="e">
        <f t="shared" si="271"/>
        <v>#N/A</v>
      </c>
      <c r="BU191" s="89" t="e">
        <f t="shared" si="271"/>
        <v>#N/A</v>
      </c>
      <c r="BV191" s="89" t="e">
        <f t="shared" si="271"/>
        <v>#N/A</v>
      </c>
      <c r="BW191" s="89" t="e">
        <f t="shared" si="271"/>
        <v>#N/A</v>
      </c>
      <c r="BX191" s="89" t="e">
        <f t="shared" si="271"/>
        <v>#N/A</v>
      </c>
      <c r="BY191" s="89" t="e">
        <f t="shared" si="271"/>
        <v>#N/A</v>
      </c>
      <c r="BZ191" s="89" t="e">
        <f t="shared" si="271"/>
        <v>#N/A</v>
      </c>
      <c r="CA191" s="89" t="e">
        <f t="shared" si="271"/>
        <v>#N/A</v>
      </c>
      <c r="CB191" s="89" t="e">
        <f t="shared" si="271"/>
        <v>#N/A</v>
      </c>
      <c r="CC191" s="89" t="e">
        <f t="shared" si="271"/>
        <v>#N/A</v>
      </c>
      <c r="CD191" s="89" t="e">
        <f t="shared" si="271"/>
        <v>#N/A</v>
      </c>
      <c r="CE191" s="89" t="e">
        <f t="shared" si="271"/>
        <v>#N/A</v>
      </c>
      <c r="CF191" s="89" t="e">
        <f t="shared" si="271"/>
        <v>#N/A</v>
      </c>
      <c r="CG191" s="89" t="e">
        <f t="shared" si="271"/>
        <v>#N/A</v>
      </c>
      <c r="CH191" s="89" t="e">
        <f t="shared" si="271"/>
        <v>#N/A</v>
      </c>
      <c r="CI191" s="89" t="e">
        <f t="shared" si="271"/>
        <v>#N/A</v>
      </c>
      <c r="CJ191" s="89" t="e">
        <f t="shared" si="271"/>
        <v>#N/A</v>
      </c>
      <c r="CK191" s="89" t="e">
        <f t="shared" si="271"/>
        <v>#N/A</v>
      </c>
      <c r="CL191" s="89" t="e">
        <f t="shared" si="271"/>
        <v>#N/A</v>
      </c>
      <c r="CM191" s="89" t="e">
        <f t="shared" si="271"/>
        <v>#N/A</v>
      </c>
      <c r="CN191" s="89" t="e">
        <f t="shared" si="271"/>
        <v>#N/A</v>
      </c>
      <c r="CO191" s="89" t="e">
        <f t="shared" si="271"/>
        <v>#N/A</v>
      </c>
      <c r="CP191" s="89" t="e">
        <f t="shared" si="271"/>
        <v>#N/A</v>
      </c>
      <c r="CQ191" s="89" t="e">
        <f t="shared" si="271"/>
        <v>#N/A</v>
      </c>
      <c r="CR191" s="89" t="e">
        <f t="shared" si="271"/>
        <v>#N/A</v>
      </c>
      <c r="CS191" s="89" t="e">
        <f t="shared" si="271"/>
        <v>#N/A</v>
      </c>
      <c r="CT191" s="89" t="e">
        <f t="shared" si="271"/>
        <v>#N/A</v>
      </c>
      <c r="CU191" s="89" t="e">
        <f t="shared" si="271"/>
        <v>#N/A</v>
      </c>
      <c r="CV191" s="89" t="e">
        <f t="shared" si="271"/>
        <v>#N/A</v>
      </c>
      <c r="CW191" s="89" t="e">
        <f t="shared" si="271"/>
        <v>#N/A</v>
      </c>
      <c r="CX191" s="89" t="e">
        <f t="shared" si="271"/>
        <v>#N/A</v>
      </c>
      <c r="CY191" s="89" t="e">
        <f t="shared" si="271"/>
        <v>#N/A</v>
      </c>
      <c r="CZ191" s="89" t="e">
        <f t="shared" si="271"/>
        <v>#N/A</v>
      </c>
      <c r="DA191" s="89" t="e">
        <f t="shared" si="271"/>
        <v>#N/A</v>
      </c>
      <c r="DB191" s="89" t="e">
        <f t="shared" si="271"/>
        <v>#N/A</v>
      </c>
      <c r="DC191" s="89" t="e">
        <f t="shared" si="271"/>
        <v>#N/A</v>
      </c>
      <c r="DD191" s="89" t="e">
        <f t="shared" si="271"/>
        <v>#N/A</v>
      </c>
      <c r="DE191" s="89" t="e">
        <f t="shared" si="271"/>
        <v>#N/A</v>
      </c>
      <c r="DF191" s="89" t="e">
        <f t="shared" si="271"/>
        <v>#N/A</v>
      </c>
      <c r="DG191" s="89" t="e">
        <f t="shared" si="271"/>
        <v>#N/A</v>
      </c>
      <c r="DH191" s="89" t="e">
        <f t="shared" si="271"/>
        <v>#N/A</v>
      </c>
      <c r="DI191" s="89" t="e">
        <f t="shared" si="271"/>
        <v>#N/A</v>
      </c>
      <c r="DJ191" s="89" t="e">
        <f t="shared" si="271"/>
        <v>#N/A</v>
      </c>
      <c r="DK191" s="89" t="e">
        <f t="shared" si="271"/>
        <v>#N/A</v>
      </c>
      <c r="DL191" s="89" t="e">
        <f t="shared" si="271"/>
        <v>#N/A</v>
      </c>
      <c r="DM191" s="89" t="e">
        <f t="shared" si="271"/>
        <v>#N/A</v>
      </c>
      <c r="DN191" s="89" t="e">
        <f t="shared" si="271"/>
        <v>#N/A</v>
      </c>
      <c r="DO191" s="89" t="e">
        <f t="shared" si="271"/>
        <v>#N/A</v>
      </c>
      <c r="DP191" s="89" t="e">
        <f t="shared" si="271"/>
        <v>#N/A</v>
      </c>
      <c r="DQ191" s="89" t="e">
        <f t="shared" si="271"/>
        <v>#N/A</v>
      </c>
      <c r="DR191" s="89" t="e">
        <f t="shared" si="271"/>
        <v>#N/A</v>
      </c>
      <c r="DS191" s="89" t="e">
        <f t="shared" si="271"/>
        <v>#N/A</v>
      </c>
      <c r="DT191" s="89" t="e">
        <f t="shared" si="271"/>
        <v>#N/A</v>
      </c>
      <c r="DU191" s="89" t="e">
        <f t="shared" si="271"/>
        <v>#N/A</v>
      </c>
      <c r="DV191" s="89" t="e">
        <f t="shared" si="271"/>
        <v>#N/A</v>
      </c>
      <c r="DW191" s="89" t="e">
        <f t="shared" si="271"/>
        <v>#N/A</v>
      </c>
      <c r="DX191" s="89" t="e">
        <f t="shared" si="271"/>
        <v>#N/A</v>
      </c>
      <c r="DY191" s="89" t="e">
        <f t="shared" si="271"/>
        <v>#N/A</v>
      </c>
      <c r="DZ191" s="89" t="e">
        <f t="shared" si="271"/>
        <v>#N/A</v>
      </c>
      <c r="EA191" s="89" t="e">
        <f t="shared" si="271"/>
        <v>#N/A</v>
      </c>
      <c r="EB191" s="89" t="e">
        <f t="shared" ref="EB191:GM191" si="272">LOOKUP(EB8,$B$164:$B$185,$A$164:$A$185)</f>
        <v>#N/A</v>
      </c>
      <c r="EC191" s="89" t="e">
        <f t="shared" si="272"/>
        <v>#N/A</v>
      </c>
      <c r="ED191" s="89" t="e">
        <f t="shared" si="272"/>
        <v>#N/A</v>
      </c>
      <c r="EE191" s="89" t="e">
        <f t="shared" si="272"/>
        <v>#N/A</v>
      </c>
      <c r="EF191" s="89" t="e">
        <f t="shared" si="272"/>
        <v>#N/A</v>
      </c>
      <c r="EG191" s="89" t="e">
        <f t="shared" si="272"/>
        <v>#N/A</v>
      </c>
      <c r="EH191" s="89" t="e">
        <f t="shared" si="272"/>
        <v>#N/A</v>
      </c>
      <c r="EI191" s="89" t="e">
        <f t="shared" si="272"/>
        <v>#N/A</v>
      </c>
      <c r="EJ191" s="89" t="e">
        <f t="shared" si="272"/>
        <v>#N/A</v>
      </c>
      <c r="EK191" s="89" t="e">
        <f t="shared" si="272"/>
        <v>#N/A</v>
      </c>
      <c r="EL191" s="89" t="e">
        <f t="shared" si="272"/>
        <v>#N/A</v>
      </c>
      <c r="EM191" s="89" t="e">
        <f t="shared" si="272"/>
        <v>#N/A</v>
      </c>
      <c r="EN191" s="89" t="e">
        <f t="shared" si="272"/>
        <v>#N/A</v>
      </c>
      <c r="EO191" s="89" t="e">
        <f t="shared" si="272"/>
        <v>#N/A</v>
      </c>
      <c r="EP191" s="89" t="e">
        <f t="shared" si="272"/>
        <v>#N/A</v>
      </c>
      <c r="EQ191" s="89" t="e">
        <f t="shared" si="272"/>
        <v>#N/A</v>
      </c>
      <c r="ER191" s="89" t="e">
        <f t="shared" si="272"/>
        <v>#N/A</v>
      </c>
      <c r="ES191" s="89" t="e">
        <f t="shared" si="272"/>
        <v>#N/A</v>
      </c>
      <c r="ET191" s="89" t="e">
        <f t="shared" si="272"/>
        <v>#N/A</v>
      </c>
      <c r="EU191" s="89" t="e">
        <f t="shared" si="272"/>
        <v>#N/A</v>
      </c>
      <c r="EV191" s="89" t="e">
        <f t="shared" si="272"/>
        <v>#N/A</v>
      </c>
      <c r="EW191" s="89" t="e">
        <f t="shared" si="272"/>
        <v>#N/A</v>
      </c>
      <c r="EX191" s="89" t="e">
        <f t="shared" si="272"/>
        <v>#N/A</v>
      </c>
      <c r="EY191" s="89" t="e">
        <f t="shared" si="272"/>
        <v>#N/A</v>
      </c>
      <c r="EZ191" s="89" t="e">
        <f t="shared" si="272"/>
        <v>#N/A</v>
      </c>
      <c r="FA191" s="89" t="e">
        <f t="shared" si="272"/>
        <v>#N/A</v>
      </c>
      <c r="FB191" s="89" t="e">
        <f t="shared" si="272"/>
        <v>#N/A</v>
      </c>
      <c r="FC191" s="89" t="e">
        <f t="shared" si="272"/>
        <v>#N/A</v>
      </c>
      <c r="FD191" s="89" t="e">
        <f t="shared" si="272"/>
        <v>#N/A</v>
      </c>
      <c r="FE191" s="89" t="e">
        <f t="shared" si="272"/>
        <v>#N/A</v>
      </c>
      <c r="FF191" s="89" t="e">
        <f t="shared" si="272"/>
        <v>#N/A</v>
      </c>
      <c r="FG191" s="89" t="e">
        <f t="shared" si="272"/>
        <v>#N/A</v>
      </c>
      <c r="FH191" s="89" t="e">
        <f t="shared" si="272"/>
        <v>#N/A</v>
      </c>
      <c r="FI191" s="89" t="e">
        <f t="shared" si="272"/>
        <v>#N/A</v>
      </c>
      <c r="FJ191" s="89" t="e">
        <f t="shared" si="272"/>
        <v>#N/A</v>
      </c>
      <c r="FK191" s="89" t="e">
        <f t="shared" si="272"/>
        <v>#N/A</v>
      </c>
      <c r="FL191" s="89" t="e">
        <f t="shared" si="272"/>
        <v>#N/A</v>
      </c>
      <c r="FM191" s="89" t="e">
        <f t="shared" si="272"/>
        <v>#N/A</v>
      </c>
      <c r="FN191" s="89" t="e">
        <f t="shared" si="272"/>
        <v>#N/A</v>
      </c>
      <c r="FO191" s="89" t="e">
        <f t="shared" si="272"/>
        <v>#N/A</v>
      </c>
      <c r="FP191" s="89" t="e">
        <f t="shared" si="272"/>
        <v>#N/A</v>
      </c>
      <c r="FQ191" s="89" t="e">
        <f t="shared" si="272"/>
        <v>#N/A</v>
      </c>
      <c r="FR191" s="89" t="e">
        <f t="shared" si="272"/>
        <v>#N/A</v>
      </c>
      <c r="FS191" s="89" t="e">
        <f t="shared" si="272"/>
        <v>#N/A</v>
      </c>
      <c r="FT191" s="89" t="e">
        <f t="shared" si="272"/>
        <v>#N/A</v>
      </c>
      <c r="FU191" s="89" t="e">
        <f t="shared" si="272"/>
        <v>#N/A</v>
      </c>
      <c r="FV191" s="89" t="e">
        <f t="shared" si="272"/>
        <v>#N/A</v>
      </c>
      <c r="FW191" s="89" t="e">
        <f t="shared" si="272"/>
        <v>#N/A</v>
      </c>
      <c r="FX191" s="89" t="e">
        <f t="shared" si="272"/>
        <v>#N/A</v>
      </c>
      <c r="FY191" s="89" t="e">
        <f t="shared" si="272"/>
        <v>#N/A</v>
      </c>
      <c r="FZ191" s="89" t="e">
        <f t="shared" si="272"/>
        <v>#N/A</v>
      </c>
      <c r="GA191" s="89" t="e">
        <f t="shared" si="272"/>
        <v>#N/A</v>
      </c>
      <c r="GB191" s="89" t="e">
        <f t="shared" si="272"/>
        <v>#N/A</v>
      </c>
      <c r="GC191" s="89" t="e">
        <f t="shared" si="272"/>
        <v>#N/A</v>
      </c>
      <c r="GD191" s="89" t="e">
        <f t="shared" si="272"/>
        <v>#N/A</v>
      </c>
      <c r="GE191" s="89" t="e">
        <f t="shared" si="272"/>
        <v>#N/A</v>
      </c>
      <c r="GF191" s="89" t="e">
        <f t="shared" si="272"/>
        <v>#N/A</v>
      </c>
      <c r="GG191" s="89" t="e">
        <f t="shared" si="272"/>
        <v>#N/A</v>
      </c>
      <c r="GH191" s="89" t="e">
        <f t="shared" si="272"/>
        <v>#N/A</v>
      </c>
      <c r="GI191" s="89" t="e">
        <f t="shared" si="272"/>
        <v>#N/A</v>
      </c>
      <c r="GJ191" s="89" t="e">
        <f t="shared" si="272"/>
        <v>#N/A</v>
      </c>
      <c r="GK191" s="89" t="e">
        <f t="shared" si="272"/>
        <v>#N/A</v>
      </c>
      <c r="GL191" s="89" t="e">
        <f t="shared" si="272"/>
        <v>#N/A</v>
      </c>
      <c r="GM191" s="89" t="e">
        <f t="shared" si="272"/>
        <v>#N/A</v>
      </c>
      <c r="GN191" s="89" t="e">
        <f t="shared" ref="GN191:IY191" si="273">LOOKUP(GN8,$B$164:$B$185,$A$164:$A$185)</f>
        <v>#N/A</v>
      </c>
      <c r="GO191" s="89" t="e">
        <f t="shared" si="273"/>
        <v>#N/A</v>
      </c>
      <c r="GP191" s="89" t="e">
        <f t="shared" si="273"/>
        <v>#N/A</v>
      </c>
      <c r="GQ191" s="89" t="e">
        <f t="shared" si="273"/>
        <v>#N/A</v>
      </c>
      <c r="GR191" s="89" t="e">
        <f t="shared" si="273"/>
        <v>#N/A</v>
      </c>
      <c r="GS191" s="89" t="e">
        <f t="shared" si="273"/>
        <v>#N/A</v>
      </c>
      <c r="GT191" s="89" t="e">
        <f t="shared" si="273"/>
        <v>#N/A</v>
      </c>
      <c r="GU191" s="89" t="e">
        <f t="shared" si="273"/>
        <v>#N/A</v>
      </c>
      <c r="GV191" s="89" t="e">
        <f t="shared" si="273"/>
        <v>#N/A</v>
      </c>
      <c r="GW191" s="89" t="e">
        <f t="shared" si="273"/>
        <v>#N/A</v>
      </c>
      <c r="GX191" s="89" t="e">
        <f t="shared" si="273"/>
        <v>#N/A</v>
      </c>
      <c r="GY191" s="89" t="e">
        <f t="shared" si="273"/>
        <v>#N/A</v>
      </c>
      <c r="GZ191" s="89" t="e">
        <f t="shared" si="273"/>
        <v>#N/A</v>
      </c>
      <c r="HA191" s="89" t="e">
        <f t="shared" si="273"/>
        <v>#N/A</v>
      </c>
      <c r="HB191" s="89" t="e">
        <f t="shared" si="273"/>
        <v>#N/A</v>
      </c>
      <c r="HC191" s="89" t="e">
        <f t="shared" si="273"/>
        <v>#N/A</v>
      </c>
      <c r="HD191" s="89" t="e">
        <f t="shared" si="273"/>
        <v>#N/A</v>
      </c>
      <c r="HE191" s="89" t="e">
        <f t="shared" si="273"/>
        <v>#N/A</v>
      </c>
      <c r="HF191" s="89" t="e">
        <f t="shared" si="273"/>
        <v>#N/A</v>
      </c>
      <c r="HG191" s="89" t="e">
        <f t="shared" si="273"/>
        <v>#N/A</v>
      </c>
      <c r="HH191" s="89" t="e">
        <f t="shared" si="273"/>
        <v>#N/A</v>
      </c>
      <c r="HI191" s="89" t="e">
        <f t="shared" si="273"/>
        <v>#N/A</v>
      </c>
      <c r="HJ191" s="89" t="e">
        <f t="shared" si="273"/>
        <v>#N/A</v>
      </c>
      <c r="HK191" s="89" t="e">
        <f t="shared" si="273"/>
        <v>#N/A</v>
      </c>
      <c r="HL191" s="89" t="e">
        <f t="shared" si="273"/>
        <v>#N/A</v>
      </c>
      <c r="HM191" s="89" t="e">
        <f t="shared" si="273"/>
        <v>#N/A</v>
      </c>
      <c r="HN191" s="89" t="e">
        <f t="shared" si="273"/>
        <v>#N/A</v>
      </c>
      <c r="HO191" s="89" t="e">
        <f t="shared" si="273"/>
        <v>#N/A</v>
      </c>
      <c r="HP191" s="89" t="e">
        <f t="shared" si="273"/>
        <v>#N/A</v>
      </c>
      <c r="HQ191" s="89" t="e">
        <f t="shared" si="273"/>
        <v>#N/A</v>
      </c>
      <c r="HR191" s="89" t="e">
        <f t="shared" si="273"/>
        <v>#N/A</v>
      </c>
      <c r="HS191" s="89" t="e">
        <f t="shared" si="273"/>
        <v>#N/A</v>
      </c>
      <c r="HT191" s="89" t="e">
        <f t="shared" si="273"/>
        <v>#N/A</v>
      </c>
      <c r="HU191" s="89" t="e">
        <f t="shared" si="273"/>
        <v>#N/A</v>
      </c>
      <c r="HV191" s="89" t="e">
        <f t="shared" si="273"/>
        <v>#N/A</v>
      </c>
      <c r="HW191" s="89" t="e">
        <f t="shared" si="273"/>
        <v>#N/A</v>
      </c>
      <c r="HX191" s="89" t="e">
        <f t="shared" si="273"/>
        <v>#N/A</v>
      </c>
      <c r="HY191" s="89" t="e">
        <f t="shared" si="273"/>
        <v>#N/A</v>
      </c>
      <c r="HZ191" s="89" t="e">
        <f t="shared" si="273"/>
        <v>#N/A</v>
      </c>
      <c r="IA191" s="89" t="e">
        <f t="shared" si="273"/>
        <v>#N/A</v>
      </c>
      <c r="IB191" s="89" t="e">
        <f t="shared" si="273"/>
        <v>#N/A</v>
      </c>
      <c r="IC191" s="89" t="e">
        <f t="shared" si="273"/>
        <v>#N/A</v>
      </c>
      <c r="ID191" s="89" t="e">
        <f t="shared" si="273"/>
        <v>#N/A</v>
      </c>
      <c r="IE191" s="89" t="e">
        <f t="shared" si="273"/>
        <v>#N/A</v>
      </c>
      <c r="IF191" s="89" t="e">
        <f t="shared" si="273"/>
        <v>#N/A</v>
      </c>
      <c r="IG191" s="89" t="e">
        <f t="shared" si="273"/>
        <v>#N/A</v>
      </c>
      <c r="IH191" s="89" t="e">
        <f t="shared" si="273"/>
        <v>#N/A</v>
      </c>
      <c r="II191" s="89" t="e">
        <f t="shared" si="273"/>
        <v>#N/A</v>
      </c>
      <c r="IJ191" s="89" t="e">
        <f t="shared" si="273"/>
        <v>#N/A</v>
      </c>
      <c r="IK191" s="89" t="e">
        <f t="shared" si="273"/>
        <v>#N/A</v>
      </c>
      <c r="IL191" s="89" t="e">
        <f t="shared" si="273"/>
        <v>#N/A</v>
      </c>
      <c r="IM191" s="89" t="e">
        <f t="shared" si="273"/>
        <v>#N/A</v>
      </c>
      <c r="IN191" s="89" t="e">
        <f t="shared" si="273"/>
        <v>#N/A</v>
      </c>
      <c r="IO191" s="89" t="e">
        <f t="shared" si="273"/>
        <v>#N/A</v>
      </c>
      <c r="IP191" s="89" t="e">
        <f t="shared" si="273"/>
        <v>#N/A</v>
      </c>
      <c r="IQ191" s="89" t="e">
        <f t="shared" si="273"/>
        <v>#N/A</v>
      </c>
      <c r="IR191" s="89" t="e">
        <f t="shared" si="273"/>
        <v>#N/A</v>
      </c>
      <c r="IS191" s="89" t="e">
        <f t="shared" si="273"/>
        <v>#N/A</v>
      </c>
      <c r="IT191" s="89" t="e">
        <f t="shared" si="273"/>
        <v>#N/A</v>
      </c>
      <c r="IU191" s="89" t="e">
        <f t="shared" si="273"/>
        <v>#N/A</v>
      </c>
      <c r="IV191" s="89" t="e">
        <f t="shared" si="273"/>
        <v>#N/A</v>
      </c>
      <c r="IW191" s="89" t="e">
        <f t="shared" si="273"/>
        <v>#N/A</v>
      </c>
      <c r="IX191" s="89" t="e">
        <f t="shared" si="273"/>
        <v>#N/A</v>
      </c>
      <c r="IY191" s="89" t="e">
        <f t="shared" si="273"/>
        <v>#N/A</v>
      </c>
      <c r="IZ191" s="89" t="e">
        <f t="shared" ref="IZ191:LK191" si="274">LOOKUP(IZ8,$B$164:$B$185,$A$164:$A$185)</f>
        <v>#N/A</v>
      </c>
      <c r="JA191" s="89" t="e">
        <f t="shared" si="274"/>
        <v>#N/A</v>
      </c>
      <c r="JB191" s="89" t="e">
        <f t="shared" si="274"/>
        <v>#N/A</v>
      </c>
      <c r="JC191" s="89" t="e">
        <f t="shared" si="274"/>
        <v>#N/A</v>
      </c>
      <c r="JD191" s="89" t="e">
        <f t="shared" si="274"/>
        <v>#N/A</v>
      </c>
      <c r="JE191" s="89" t="e">
        <f t="shared" si="274"/>
        <v>#N/A</v>
      </c>
      <c r="JF191" s="89" t="e">
        <f t="shared" si="274"/>
        <v>#N/A</v>
      </c>
      <c r="JG191" s="89" t="e">
        <f t="shared" si="274"/>
        <v>#N/A</v>
      </c>
      <c r="JH191" s="89" t="e">
        <f t="shared" si="274"/>
        <v>#N/A</v>
      </c>
      <c r="JI191" s="89" t="e">
        <f t="shared" si="274"/>
        <v>#N/A</v>
      </c>
      <c r="JJ191" s="89" t="e">
        <f t="shared" si="274"/>
        <v>#N/A</v>
      </c>
      <c r="JK191" s="89" t="e">
        <f t="shared" si="274"/>
        <v>#N/A</v>
      </c>
      <c r="JL191" s="89" t="e">
        <f t="shared" si="274"/>
        <v>#N/A</v>
      </c>
      <c r="JM191" s="89" t="e">
        <f t="shared" si="274"/>
        <v>#N/A</v>
      </c>
      <c r="JN191" s="89" t="e">
        <f t="shared" si="274"/>
        <v>#N/A</v>
      </c>
      <c r="JO191" s="89" t="e">
        <f t="shared" si="274"/>
        <v>#N/A</v>
      </c>
      <c r="JP191" s="89" t="e">
        <f t="shared" si="274"/>
        <v>#N/A</v>
      </c>
      <c r="JQ191" s="89" t="e">
        <f t="shared" si="274"/>
        <v>#N/A</v>
      </c>
      <c r="JR191" s="89" t="e">
        <f t="shared" si="274"/>
        <v>#N/A</v>
      </c>
      <c r="JS191" s="89" t="e">
        <f t="shared" si="274"/>
        <v>#N/A</v>
      </c>
      <c r="JT191" s="89" t="e">
        <f t="shared" si="274"/>
        <v>#N/A</v>
      </c>
      <c r="JU191" s="89" t="e">
        <f t="shared" si="274"/>
        <v>#N/A</v>
      </c>
      <c r="JV191" s="89" t="e">
        <f t="shared" si="274"/>
        <v>#N/A</v>
      </c>
      <c r="JW191" s="89" t="e">
        <f t="shared" si="274"/>
        <v>#N/A</v>
      </c>
      <c r="JX191" s="89" t="e">
        <f t="shared" si="274"/>
        <v>#N/A</v>
      </c>
      <c r="JY191" s="89" t="e">
        <f t="shared" si="274"/>
        <v>#N/A</v>
      </c>
      <c r="JZ191" s="89" t="e">
        <f t="shared" si="274"/>
        <v>#N/A</v>
      </c>
      <c r="KA191" s="89" t="e">
        <f t="shared" si="274"/>
        <v>#N/A</v>
      </c>
      <c r="KB191" s="89" t="e">
        <f t="shared" si="274"/>
        <v>#N/A</v>
      </c>
      <c r="KC191" s="89" t="e">
        <f t="shared" si="274"/>
        <v>#N/A</v>
      </c>
      <c r="KD191" s="89" t="e">
        <f t="shared" si="274"/>
        <v>#N/A</v>
      </c>
      <c r="KE191" s="89" t="e">
        <f t="shared" si="274"/>
        <v>#N/A</v>
      </c>
      <c r="KF191" s="89" t="e">
        <f t="shared" si="274"/>
        <v>#N/A</v>
      </c>
      <c r="KG191" s="89" t="e">
        <f t="shared" si="274"/>
        <v>#N/A</v>
      </c>
      <c r="KH191" s="89" t="e">
        <f t="shared" si="274"/>
        <v>#N/A</v>
      </c>
      <c r="KI191" s="89" t="e">
        <f t="shared" si="274"/>
        <v>#N/A</v>
      </c>
      <c r="KJ191" s="89" t="e">
        <f t="shared" si="274"/>
        <v>#N/A</v>
      </c>
      <c r="KK191" s="89" t="e">
        <f t="shared" si="274"/>
        <v>#N/A</v>
      </c>
      <c r="KL191" s="89" t="e">
        <f t="shared" si="274"/>
        <v>#N/A</v>
      </c>
      <c r="KM191" s="89" t="e">
        <f t="shared" si="274"/>
        <v>#N/A</v>
      </c>
      <c r="KN191" s="89" t="e">
        <f t="shared" si="274"/>
        <v>#N/A</v>
      </c>
      <c r="KO191" s="89" t="e">
        <f t="shared" si="274"/>
        <v>#N/A</v>
      </c>
      <c r="KP191" s="89" t="e">
        <f t="shared" si="274"/>
        <v>#N/A</v>
      </c>
      <c r="KQ191" s="89" t="e">
        <f t="shared" si="274"/>
        <v>#N/A</v>
      </c>
      <c r="KR191" s="89" t="e">
        <f t="shared" si="274"/>
        <v>#N/A</v>
      </c>
      <c r="KS191" s="89" t="e">
        <f t="shared" si="274"/>
        <v>#N/A</v>
      </c>
      <c r="KT191" s="89" t="e">
        <f t="shared" si="274"/>
        <v>#N/A</v>
      </c>
      <c r="KU191" s="89" t="e">
        <f t="shared" si="274"/>
        <v>#N/A</v>
      </c>
      <c r="KV191" s="89" t="e">
        <f t="shared" si="274"/>
        <v>#N/A</v>
      </c>
      <c r="KW191" s="89" t="e">
        <f t="shared" si="274"/>
        <v>#N/A</v>
      </c>
      <c r="KX191" s="89" t="e">
        <f t="shared" si="274"/>
        <v>#N/A</v>
      </c>
      <c r="KY191" s="89" t="e">
        <f t="shared" si="274"/>
        <v>#N/A</v>
      </c>
      <c r="KZ191" s="89" t="e">
        <f t="shared" si="274"/>
        <v>#N/A</v>
      </c>
      <c r="LA191" s="89" t="e">
        <f t="shared" si="274"/>
        <v>#N/A</v>
      </c>
      <c r="LB191" s="89" t="e">
        <f t="shared" si="274"/>
        <v>#N/A</v>
      </c>
      <c r="LC191" s="89" t="e">
        <f t="shared" si="274"/>
        <v>#N/A</v>
      </c>
      <c r="LD191" s="89" t="e">
        <f t="shared" si="274"/>
        <v>#N/A</v>
      </c>
      <c r="LE191" s="89" t="e">
        <f t="shared" si="274"/>
        <v>#N/A</v>
      </c>
      <c r="LF191" s="89" t="e">
        <f t="shared" si="274"/>
        <v>#N/A</v>
      </c>
      <c r="LG191" s="89" t="e">
        <f t="shared" si="274"/>
        <v>#N/A</v>
      </c>
      <c r="LH191" s="89" t="e">
        <f t="shared" si="274"/>
        <v>#N/A</v>
      </c>
      <c r="LI191" s="89" t="e">
        <f t="shared" si="274"/>
        <v>#N/A</v>
      </c>
      <c r="LJ191" s="89" t="e">
        <f t="shared" si="274"/>
        <v>#N/A</v>
      </c>
      <c r="LK191" s="89" t="e">
        <f t="shared" si="274"/>
        <v>#N/A</v>
      </c>
      <c r="LL191" s="89" t="e">
        <f t="shared" ref="LL191:NW191" si="275">LOOKUP(LL8,$B$164:$B$185,$A$164:$A$185)</f>
        <v>#N/A</v>
      </c>
      <c r="LM191" s="89" t="e">
        <f t="shared" si="275"/>
        <v>#N/A</v>
      </c>
      <c r="LN191" s="89" t="e">
        <f t="shared" si="275"/>
        <v>#N/A</v>
      </c>
      <c r="LO191" s="89" t="e">
        <f t="shared" si="275"/>
        <v>#N/A</v>
      </c>
      <c r="LP191" s="89" t="e">
        <f t="shared" si="275"/>
        <v>#N/A</v>
      </c>
      <c r="LQ191" s="89" t="e">
        <f t="shared" si="275"/>
        <v>#N/A</v>
      </c>
      <c r="LR191" s="89" t="e">
        <f t="shared" si="275"/>
        <v>#N/A</v>
      </c>
      <c r="LS191" s="89" t="e">
        <f t="shared" si="275"/>
        <v>#N/A</v>
      </c>
      <c r="LT191" s="89" t="e">
        <f t="shared" si="275"/>
        <v>#N/A</v>
      </c>
      <c r="LU191" s="89" t="e">
        <f t="shared" si="275"/>
        <v>#N/A</v>
      </c>
      <c r="LV191" s="89" t="e">
        <f t="shared" si="275"/>
        <v>#N/A</v>
      </c>
      <c r="LW191" s="89" t="e">
        <f t="shared" si="275"/>
        <v>#N/A</v>
      </c>
      <c r="LX191" s="89" t="e">
        <f t="shared" si="275"/>
        <v>#N/A</v>
      </c>
      <c r="LY191" s="89" t="e">
        <f t="shared" si="275"/>
        <v>#N/A</v>
      </c>
      <c r="LZ191" s="89" t="e">
        <f t="shared" si="275"/>
        <v>#N/A</v>
      </c>
      <c r="MA191" s="89" t="e">
        <f t="shared" si="275"/>
        <v>#N/A</v>
      </c>
      <c r="MB191" s="89" t="e">
        <f t="shared" si="275"/>
        <v>#N/A</v>
      </c>
      <c r="MC191" s="89" t="e">
        <f t="shared" si="275"/>
        <v>#N/A</v>
      </c>
      <c r="MD191" s="89" t="e">
        <f t="shared" si="275"/>
        <v>#N/A</v>
      </c>
      <c r="ME191" s="89" t="e">
        <f t="shared" si="275"/>
        <v>#N/A</v>
      </c>
      <c r="MF191" s="89" t="e">
        <f t="shared" si="275"/>
        <v>#N/A</v>
      </c>
      <c r="MG191" s="89" t="e">
        <f t="shared" si="275"/>
        <v>#N/A</v>
      </c>
      <c r="MH191" s="89" t="e">
        <f t="shared" si="275"/>
        <v>#N/A</v>
      </c>
      <c r="MI191" s="89" t="e">
        <f t="shared" si="275"/>
        <v>#N/A</v>
      </c>
      <c r="MJ191" s="89" t="e">
        <f t="shared" si="275"/>
        <v>#N/A</v>
      </c>
      <c r="MK191" s="89" t="e">
        <f t="shared" si="275"/>
        <v>#N/A</v>
      </c>
      <c r="ML191" s="89" t="e">
        <f t="shared" si="275"/>
        <v>#N/A</v>
      </c>
      <c r="MM191" s="89" t="e">
        <f t="shared" si="275"/>
        <v>#N/A</v>
      </c>
      <c r="MN191" s="89" t="e">
        <f t="shared" si="275"/>
        <v>#N/A</v>
      </c>
      <c r="MO191" s="89" t="e">
        <f t="shared" si="275"/>
        <v>#N/A</v>
      </c>
      <c r="MP191" s="89" t="e">
        <f t="shared" si="275"/>
        <v>#N/A</v>
      </c>
      <c r="MQ191" s="89" t="e">
        <f t="shared" si="275"/>
        <v>#N/A</v>
      </c>
      <c r="MR191" s="89" t="e">
        <f t="shared" si="275"/>
        <v>#N/A</v>
      </c>
      <c r="MS191" s="89" t="e">
        <f t="shared" si="275"/>
        <v>#N/A</v>
      </c>
      <c r="MT191" s="89" t="e">
        <f t="shared" si="275"/>
        <v>#N/A</v>
      </c>
      <c r="MU191" s="89" t="e">
        <f t="shared" si="275"/>
        <v>#N/A</v>
      </c>
      <c r="MV191" s="89" t="e">
        <f t="shared" si="275"/>
        <v>#N/A</v>
      </c>
      <c r="MW191" s="89" t="e">
        <f t="shared" si="275"/>
        <v>#N/A</v>
      </c>
      <c r="MX191" s="89" t="e">
        <f t="shared" si="275"/>
        <v>#N/A</v>
      </c>
      <c r="MY191" s="89" t="e">
        <f t="shared" si="275"/>
        <v>#N/A</v>
      </c>
      <c r="MZ191" s="89" t="e">
        <f t="shared" si="275"/>
        <v>#N/A</v>
      </c>
      <c r="NA191" s="89" t="e">
        <f t="shared" si="275"/>
        <v>#N/A</v>
      </c>
      <c r="NB191" s="89" t="e">
        <f t="shared" si="275"/>
        <v>#N/A</v>
      </c>
      <c r="NC191" s="89" t="e">
        <f t="shared" si="275"/>
        <v>#N/A</v>
      </c>
      <c r="ND191" s="89" t="e">
        <f t="shared" si="275"/>
        <v>#N/A</v>
      </c>
      <c r="NE191" s="89" t="e">
        <f t="shared" si="275"/>
        <v>#N/A</v>
      </c>
      <c r="NF191" s="89" t="e">
        <f t="shared" si="275"/>
        <v>#N/A</v>
      </c>
      <c r="NG191" s="89" t="e">
        <f t="shared" si="275"/>
        <v>#N/A</v>
      </c>
      <c r="NH191" s="89" t="e">
        <f t="shared" si="275"/>
        <v>#N/A</v>
      </c>
      <c r="NI191" s="89" t="e">
        <f t="shared" si="275"/>
        <v>#N/A</v>
      </c>
      <c r="NJ191" s="89" t="e">
        <f t="shared" si="275"/>
        <v>#N/A</v>
      </c>
      <c r="NK191" s="89" t="e">
        <f t="shared" si="275"/>
        <v>#N/A</v>
      </c>
      <c r="NL191" s="89" t="e">
        <f t="shared" si="275"/>
        <v>#N/A</v>
      </c>
      <c r="NM191" s="89" t="e">
        <f t="shared" si="275"/>
        <v>#N/A</v>
      </c>
      <c r="NN191" s="89" t="e">
        <f t="shared" si="275"/>
        <v>#N/A</v>
      </c>
      <c r="NO191" s="89" t="e">
        <f t="shared" si="275"/>
        <v>#N/A</v>
      </c>
      <c r="NP191" s="89" t="e">
        <f t="shared" si="275"/>
        <v>#N/A</v>
      </c>
      <c r="NQ191" s="89" t="e">
        <f t="shared" si="275"/>
        <v>#N/A</v>
      </c>
      <c r="NR191" s="89" t="e">
        <f t="shared" si="275"/>
        <v>#N/A</v>
      </c>
      <c r="NS191" s="89" t="e">
        <f t="shared" si="275"/>
        <v>#N/A</v>
      </c>
      <c r="NT191" s="89" t="e">
        <f t="shared" si="275"/>
        <v>#N/A</v>
      </c>
      <c r="NU191" s="89" t="e">
        <f t="shared" si="275"/>
        <v>#N/A</v>
      </c>
      <c r="NV191" s="89" t="e">
        <f t="shared" si="275"/>
        <v>#N/A</v>
      </c>
      <c r="NW191" s="89" t="e">
        <f t="shared" si="275"/>
        <v>#N/A</v>
      </c>
      <c r="NX191" s="89" t="e">
        <f t="shared" ref="NX191:OM191" si="276">LOOKUP(NX8,$B$164:$B$185,$A$164:$A$185)</f>
        <v>#N/A</v>
      </c>
      <c r="NY191" s="89" t="e">
        <f t="shared" si="276"/>
        <v>#N/A</v>
      </c>
      <c r="NZ191" s="89" t="e">
        <f t="shared" si="276"/>
        <v>#N/A</v>
      </c>
      <c r="OA191" s="89" t="e">
        <f t="shared" si="276"/>
        <v>#N/A</v>
      </c>
      <c r="OB191" s="89" t="e">
        <f t="shared" si="276"/>
        <v>#N/A</v>
      </c>
      <c r="OC191" s="89" t="e">
        <f t="shared" si="276"/>
        <v>#N/A</v>
      </c>
      <c r="OD191" s="89" t="e">
        <f t="shared" si="276"/>
        <v>#N/A</v>
      </c>
      <c r="OE191" s="89" t="e">
        <f t="shared" si="276"/>
        <v>#N/A</v>
      </c>
      <c r="OF191" s="89" t="e">
        <f t="shared" si="276"/>
        <v>#N/A</v>
      </c>
      <c r="OG191" s="89" t="e">
        <f t="shared" si="276"/>
        <v>#N/A</v>
      </c>
      <c r="OH191" s="89" t="e">
        <f t="shared" si="276"/>
        <v>#N/A</v>
      </c>
      <c r="OI191" s="89" t="e">
        <f t="shared" si="276"/>
        <v>#N/A</v>
      </c>
      <c r="OJ191" s="89" t="e">
        <f t="shared" si="276"/>
        <v>#N/A</v>
      </c>
      <c r="OK191" s="89" t="e">
        <f t="shared" si="276"/>
        <v>#N/A</v>
      </c>
      <c r="OL191" s="89" t="e">
        <f t="shared" si="276"/>
        <v>#N/A</v>
      </c>
      <c r="OM191" s="89" t="e">
        <f t="shared" si="276"/>
        <v>#N/A</v>
      </c>
    </row>
    <row r="192" spans="1:403" x14ac:dyDescent="0.3">
      <c r="B192" s="84" t="s">
        <v>114</v>
      </c>
      <c r="C192" s="85" t="s">
        <v>61</v>
      </c>
      <c r="D192" s="89">
        <f ca="1">IF(ISERROR(D189)=TRUE,NA(),D191-D190)</f>
        <v>0</v>
      </c>
      <c r="E192" s="89">
        <f t="shared" ref="E192:BP192" ca="1" si="277">IF(ISERROR(E189)=TRUE,NA(),E191-E190)</f>
        <v>0</v>
      </c>
      <c r="F192" s="89">
        <f t="shared" ca="1" si="277"/>
        <v>0</v>
      </c>
      <c r="G192" s="89">
        <f t="shared" ca="1" si="277"/>
        <v>0</v>
      </c>
      <c r="H192" s="89">
        <f t="shared" ca="1" si="277"/>
        <v>1</v>
      </c>
      <c r="I192" s="89">
        <f t="shared" ca="1" si="277"/>
        <v>0</v>
      </c>
      <c r="J192" s="89">
        <f t="shared" ca="1" si="277"/>
        <v>2</v>
      </c>
      <c r="K192" s="89">
        <f t="shared" ca="1" si="277"/>
        <v>0</v>
      </c>
      <c r="L192" s="89">
        <f t="shared" ca="1" si="277"/>
        <v>-1</v>
      </c>
      <c r="M192" s="89">
        <f t="shared" ca="1" si="277"/>
        <v>0</v>
      </c>
      <c r="N192" s="89">
        <f t="shared" ca="1" si="277"/>
        <v>-1</v>
      </c>
      <c r="O192" s="89">
        <f t="shared" ca="1" si="277"/>
        <v>-1</v>
      </c>
      <c r="P192" s="89">
        <f t="shared" ca="1" si="277"/>
        <v>0</v>
      </c>
      <c r="Q192" s="89">
        <f t="shared" ca="1" si="277"/>
        <v>0</v>
      </c>
      <c r="R192" s="89">
        <f t="shared" ca="1" si="277"/>
        <v>1</v>
      </c>
      <c r="S192" s="89">
        <f t="shared" ca="1" si="277"/>
        <v>0</v>
      </c>
      <c r="T192" s="89">
        <f t="shared" ca="1" si="277"/>
        <v>0</v>
      </c>
      <c r="U192" s="89">
        <f t="shared" ca="1" si="277"/>
        <v>0</v>
      </c>
      <c r="V192" s="89">
        <f t="shared" ca="1" si="277"/>
        <v>0</v>
      </c>
      <c r="W192" s="89">
        <f t="shared" ca="1" si="277"/>
        <v>0</v>
      </c>
      <c r="X192" s="89">
        <f t="shared" ca="1" si="277"/>
        <v>0</v>
      </c>
      <c r="Y192" s="89">
        <f t="shared" ca="1" si="277"/>
        <v>0</v>
      </c>
      <c r="Z192" s="89">
        <f t="shared" ca="1" si="277"/>
        <v>0</v>
      </c>
      <c r="AA192" s="89">
        <f t="shared" ca="1" si="277"/>
        <v>0</v>
      </c>
      <c r="AB192" s="89">
        <f t="shared" ca="1" si="277"/>
        <v>0</v>
      </c>
      <c r="AC192" s="89">
        <f t="shared" ca="1" si="277"/>
        <v>0</v>
      </c>
      <c r="AD192" s="89">
        <f t="shared" ca="1" si="277"/>
        <v>0</v>
      </c>
      <c r="AE192" s="89">
        <f t="shared" ca="1" si="277"/>
        <v>0</v>
      </c>
      <c r="AF192" s="89">
        <f t="shared" ca="1" si="277"/>
        <v>0</v>
      </c>
      <c r="AG192" s="89">
        <f t="shared" ca="1" si="277"/>
        <v>0</v>
      </c>
      <c r="AH192" s="89">
        <f t="shared" ca="1" si="277"/>
        <v>0</v>
      </c>
      <c r="AI192" s="89">
        <f t="shared" ca="1" si="277"/>
        <v>0</v>
      </c>
      <c r="AJ192" s="89">
        <f t="shared" ca="1" si="277"/>
        <v>0</v>
      </c>
      <c r="AK192" s="89" t="e">
        <f t="shared" si="277"/>
        <v>#N/A</v>
      </c>
      <c r="AL192" s="89" t="e">
        <f t="shared" si="277"/>
        <v>#N/A</v>
      </c>
      <c r="AM192" s="89" t="e">
        <f t="shared" si="277"/>
        <v>#N/A</v>
      </c>
      <c r="AN192" s="89" t="e">
        <f t="shared" si="277"/>
        <v>#N/A</v>
      </c>
      <c r="AO192" s="89" t="e">
        <f t="shared" si="277"/>
        <v>#N/A</v>
      </c>
      <c r="AP192" s="89" t="e">
        <f t="shared" si="277"/>
        <v>#N/A</v>
      </c>
      <c r="AQ192" s="89" t="e">
        <f t="shared" si="277"/>
        <v>#N/A</v>
      </c>
      <c r="AR192" s="89" t="e">
        <f t="shared" si="277"/>
        <v>#N/A</v>
      </c>
      <c r="AS192" s="89" t="e">
        <f t="shared" si="277"/>
        <v>#N/A</v>
      </c>
      <c r="AT192" s="89" t="e">
        <f t="shared" si="277"/>
        <v>#N/A</v>
      </c>
      <c r="AU192" s="89" t="e">
        <f t="shared" si="277"/>
        <v>#N/A</v>
      </c>
      <c r="AV192" s="89" t="e">
        <f t="shared" si="277"/>
        <v>#N/A</v>
      </c>
      <c r="AW192" s="89" t="e">
        <f t="shared" si="277"/>
        <v>#N/A</v>
      </c>
      <c r="AX192" s="89" t="e">
        <f t="shared" si="277"/>
        <v>#N/A</v>
      </c>
      <c r="AY192" s="89" t="e">
        <f t="shared" si="277"/>
        <v>#N/A</v>
      </c>
      <c r="AZ192" s="89" t="e">
        <f t="shared" si="277"/>
        <v>#N/A</v>
      </c>
      <c r="BA192" s="89" t="e">
        <f t="shared" si="277"/>
        <v>#N/A</v>
      </c>
      <c r="BB192" s="89" t="e">
        <f t="shared" si="277"/>
        <v>#N/A</v>
      </c>
      <c r="BC192" s="89" t="e">
        <f t="shared" si="277"/>
        <v>#N/A</v>
      </c>
      <c r="BD192" s="89" t="e">
        <f t="shared" si="277"/>
        <v>#N/A</v>
      </c>
      <c r="BE192" s="89" t="e">
        <f t="shared" si="277"/>
        <v>#N/A</v>
      </c>
      <c r="BF192" s="89" t="e">
        <f t="shared" si="277"/>
        <v>#N/A</v>
      </c>
      <c r="BG192" s="89" t="e">
        <f t="shared" si="277"/>
        <v>#N/A</v>
      </c>
      <c r="BH192" s="89" t="e">
        <f t="shared" si="277"/>
        <v>#N/A</v>
      </c>
      <c r="BI192" s="89" t="e">
        <f t="shared" si="277"/>
        <v>#N/A</v>
      </c>
      <c r="BJ192" s="89" t="e">
        <f t="shared" si="277"/>
        <v>#N/A</v>
      </c>
      <c r="BK192" s="89" t="e">
        <f t="shared" si="277"/>
        <v>#N/A</v>
      </c>
      <c r="BL192" s="89" t="e">
        <f t="shared" si="277"/>
        <v>#N/A</v>
      </c>
      <c r="BM192" s="89" t="e">
        <f t="shared" si="277"/>
        <v>#N/A</v>
      </c>
      <c r="BN192" s="89" t="e">
        <f t="shared" si="277"/>
        <v>#N/A</v>
      </c>
      <c r="BO192" s="89" t="e">
        <f t="shared" si="277"/>
        <v>#N/A</v>
      </c>
      <c r="BP192" s="89" t="e">
        <f t="shared" si="277"/>
        <v>#N/A</v>
      </c>
      <c r="BQ192" s="89" t="e">
        <f t="shared" ref="BQ192:EB192" si="278">IF(ISERROR(BQ189)=TRUE,NA(),BQ191-BQ190)</f>
        <v>#N/A</v>
      </c>
      <c r="BR192" s="89" t="e">
        <f t="shared" si="278"/>
        <v>#N/A</v>
      </c>
      <c r="BS192" s="89" t="e">
        <f t="shared" si="278"/>
        <v>#N/A</v>
      </c>
      <c r="BT192" s="89" t="e">
        <f t="shared" si="278"/>
        <v>#N/A</v>
      </c>
      <c r="BU192" s="89" t="e">
        <f t="shared" si="278"/>
        <v>#N/A</v>
      </c>
      <c r="BV192" s="89" t="e">
        <f t="shared" si="278"/>
        <v>#N/A</v>
      </c>
      <c r="BW192" s="89" t="e">
        <f t="shared" si="278"/>
        <v>#N/A</v>
      </c>
      <c r="BX192" s="89" t="e">
        <f t="shared" si="278"/>
        <v>#N/A</v>
      </c>
      <c r="BY192" s="89" t="e">
        <f t="shared" si="278"/>
        <v>#N/A</v>
      </c>
      <c r="BZ192" s="89" t="e">
        <f t="shared" si="278"/>
        <v>#N/A</v>
      </c>
      <c r="CA192" s="89" t="e">
        <f t="shared" si="278"/>
        <v>#N/A</v>
      </c>
      <c r="CB192" s="89" t="e">
        <f t="shared" si="278"/>
        <v>#N/A</v>
      </c>
      <c r="CC192" s="89" t="e">
        <f t="shared" si="278"/>
        <v>#N/A</v>
      </c>
      <c r="CD192" s="89" t="e">
        <f t="shared" si="278"/>
        <v>#N/A</v>
      </c>
      <c r="CE192" s="89" t="e">
        <f t="shared" si="278"/>
        <v>#N/A</v>
      </c>
      <c r="CF192" s="89" t="e">
        <f t="shared" si="278"/>
        <v>#N/A</v>
      </c>
      <c r="CG192" s="89" t="e">
        <f t="shared" si="278"/>
        <v>#N/A</v>
      </c>
      <c r="CH192" s="89" t="e">
        <f t="shared" si="278"/>
        <v>#N/A</v>
      </c>
      <c r="CI192" s="89" t="e">
        <f t="shared" si="278"/>
        <v>#N/A</v>
      </c>
      <c r="CJ192" s="89" t="e">
        <f t="shared" si="278"/>
        <v>#N/A</v>
      </c>
      <c r="CK192" s="89" t="e">
        <f t="shared" si="278"/>
        <v>#N/A</v>
      </c>
      <c r="CL192" s="89" t="e">
        <f t="shared" si="278"/>
        <v>#N/A</v>
      </c>
      <c r="CM192" s="89" t="e">
        <f t="shared" si="278"/>
        <v>#N/A</v>
      </c>
      <c r="CN192" s="89" t="e">
        <f t="shared" si="278"/>
        <v>#N/A</v>
      </c>
      <c r="CO192" s="89" t="e">
        <f t="shared" si="278"/>
        <v>#N/A</v>
      </c>
      <c r="CP192" s="89" t="e">
        <f t="shared" si="278"/>
        <v>#N/A</v>
      </c>
      <c r="CQ192" s="89" t="e">
        <f t="shared" si="278"/>
        <v>#N/A</v>
      </c>
      <c r="CR192" s="89" t="e">
        <f t="shared" si="278"/>
        <v>#N/A</v>
      </c>
      <c r="CS192" s="89" t="e">
        <f t="shared" si="278"/>
        <v>#N/A</v>
      </c>
      <c r="CT192" s="89" t="e">
        <f t="shared" si="278"/>
        <v>#N/A</v>
      </c>
      <c r="CU192" s="89" t="e">
        <f t="shared" si="278"/>
        <v>#N/A</v>
      </c>
      <c r="CV192" s="89" t="e">
        <f t="shared" si="278"/>
        <v>#N/A</v>
      </c>
      <c r="CW192" s="89" t="e">
        <f t="shared" si="278"/>
        <v>#N/A</v>
      </c>
      <c r="CX192" s="89" t="e">
        <f t="shared" si="278"/>
        <v>#N/A</v>
      </c>
      <c r="CY192" s="89" t="e">
        <f t="shared" si="278"/>
        <v>#N/A</v>
      </c>
      <c r="CZ192" s="89" t="e">
        <f t="shared" si="278"/>
        <v>#N/A</v>
      </c>
      <c r="DA192" s="89" t="e">
        <f t="shared" si="278"/>
        <v>#N/A</v>
      </c>
      <c r="DB192" s="89" t="e">
        <f t="shared" si="278"/>
        <v>#N/A</v>
      </c>
      <c r="DC192" s="89" t="e">
        <f t="shared" si="278"/>
        <v>#N/A</v>
      </c>
      <c r="DD192" s="89" t="e">
        <f t="shared" si="278"/>
        <v>#N/A</v>
      </c>
      <c r="DE192" s="89" t="e">
        <f t="shared" si="278"/>
        <v>#N/A</v>
      </c>
      <c r="DF192" s="89" t="e">
        <f t="shared" si="278"/>
        <v>#N/A</v>
      </c>
      <c r="DG192" s="89" t="e">
        <f t="shared" si="278"/>
        <v>#N/A</v>
      </c>
      <c r="DH192" s="89" t="e">
        <f t="shared" si="278"/>
        <v>#N/A</v>
      </c>
      <c r="DI192" s="89" t="e">
        <f t="shared" si="278"/>
        <v>#N/A</v>
      </c>
      <c r="DJ192" s="89" t="e">
        <f t="shared" si="278"/>
        <v>#N/A</v>
      </c>
      <c r="DK192" s="89" t="e">
        <f t="shared" si="278"/>
        <v>#N/A</v>
      </c>
      <c r="DL192" s="89" t="e">
        <f t="shared" si="278"/>
        <v>#N/A</v>
      </c>
      <c r="DM192" s="89" t="e">
        <f t="shared" si="278"/>
        <v>#N/A</v>
      </c>
      <c r="DN192" s="89" t="e">
        <f t="shared" si="278"/>
        <v>#N/A</v>
      </c>
      <c r="DO192" s="89" t="e">
        <f t="shared" si="278"/>
        <v>#N/A</v>
      </c>
      <c r="DP192" s="89" t="e">
        <f t="shared" si="278"/>
        <v>#N/A</v>
      </c>
      <c r="DQ192" s="89" t="e">
        <f t="shared" si="278"/>
        <v>#N/A</v>
      </c>
      <c r="DR192" s="89" t="e">
        <f t="shared" si="278"/>
        <v>#N/A</v>
      </c>
      <c r="DS192" s="89" t="e">
        <f t="shared" si="278"/>
        <v>#N/A</v>
      </c>
      <c r="DT192" s="89" t="e">
        <f t="shared" si="278"/>
        <v>#N/A</v>
      </c>
      <c r="DU192" s="89" t="e">
        <f t="shared" si="278"/>
        <v>#N/A</v>
      </c>
      <c r="DV192" s="89" t="e">
        <f t="shared" si="278"/>
        <v>#N/A</v>
      </c>
      <c r="DW192" s="89" t="e">
        <f t="shared" si="278"/>
        <v>#N/A</v>
      </c>
      <c r="DX192" s="89" t="e">
        <f t="shared" si="278"/>
        <v>#N/A</v>
      </c>
      <c r="DY192" s="89" t="e">
        <f t="shared" si="278"/>
        <v>#N/A</v>
      </c>
      <c r="DZ192" s="89" t="e">
        <f t="shared" si="278"/>
        <v>#N/A</v>
      </c>
      <c r="EA192" s="89" t="e">
        <f t="shared" si="278"/>
        <v>#N/A</v>
      </c>
      <c r="EB192" s="89" t="e">
        <f t="shared" si="278"/>
        <v>#N/A</v>
      </c>
      <c r="EC192" s="89" t="e">
        <f t="shared" ref="EC192:GN192" si="279">IF(ISERROR(EC189)=TRUE,NA(),EC191-EC190)</f>
        <v>#N/A</v>
      </c>
      <c r="ED192" s="89" t="e">
        <f t="shared" si="279"/>
        <v>#N/A</v>
      </c>
      <c r="EE192" s="89" t="e">
        <f t="shared" si="279"/>
        <v>#N/A</v>
      </c>
      <c r="EF192" s="89" t="e">
        <f t="shared" si="279"/>
        <v>#N/A</v>
      </c>
      <c r="EG192" s="89" t="e">
        <f t="shared" si="279"/>
        <v>#N/A</v>
      </c>
      <c r="EH192" s="89" t="e">
        <f t="shared" si="279"/>
        <v>#N/A</v>
      </c>
      <c r="EI192" s="89" t="e">
        <f t="shared" si="279"/>
        <v>#N/A</v>
      </c>
      <c r="EJ192" s="89" t="e">
        <f t="shared" si="279"/>
        <v>#N/A</v>
      </c>
      <c r="EK192" s="89" t="e">
        <f t="shared" si="279"/>
        <v>#N/A</v>
      </c>
      <c r="EL192" s="89" t="e">
        <f t="shared" si="279"/>
        <v>#N/A</v>
      </c>
      <c r="EM192" s="89" t="e">
        <f t="shared" si="279"/>
        <v>#N/A</v>
      </c>
      <c r="EN192" s="89" t="e">
        <f t="shared" si="279"/>
        <v>#N/A</v>
      </c>
      <c r="EO192" s="89" t="e">
        <f t="shared" si="279"/>
        <v>#N/A</v>
      </c>
      <c r="EP192" s="89" t="e">
        <f t="shared" si="279"/>
        <v>#N/A</v>
      </c>
      <c r="EQ192" s="89" t="e">
        <f t="shared" si="279"/>
        <v>#N/A</v>
      </c>
      <c r="ER192" s="89" t="e">
        <f t="shared" si="279"/>
        <v>#N/A</v>
      </c>
      <c r="ES192" s="89" t="e">
        <f t="shared" si="279"/>
        <v>#N/A</v>
      </c>
      <c r="ET192" s="89" t="e">
        <f t="shared" si="279"/>
        <v>#N/A</v>
      </c>
      <c r="EU192" s="89" t="e">
        <f t="shared" si="279"/>
        <v>#N/A</v>
      </c>
      <c r="EV192" s="89" t="e">
        <f t="shared" si="279"/>
        <v>#N/A</v>
      </c>
      <c r="EW192" s="89" t="e">
        <f t="shared" si="279"/>
        <v>#N/A</v>
      </c>
      <c r="EX192" s="89" t="e">
        <f t="shared" si="279"/>
        <v>#N/A</v>
      </c>
      <c r="EY192" s="89" t="e">
        <f t="shared" si="279"/>
        <v>#N/A</v>
      </c>
      <c r="EZ192" s="89" t="e">
        <f t="shared" si="279"/>
        <v>#N/A</v>
      </c>
      <c r="FA192" s="89" t="e">
        <f t="shared" si="279"/>
        <v>#N/A</v>
      </c>
      <c r="FB192" s="89" t="e">
        <f t="shared" si="279"/>
        <v>#N/A</v>
      </c>
      <c r="FC192" s="89" t="e">
        <f t="shared" si="279"/>
        <v>#N/A</v>
      </c>
      <c r="FD192" s="89" t="e">
        <f t="shared" si="279"/>
        <v>#N/A</v>
      </c>
      <c r="FE192" s="89" t="e">
        <f t="shared" si="279"/>
        <v>#N/A</v>
      </c>
      <c r="FF192" s="89" t="e">
        <f t="shared" si="279"/>
        <v>#N/A</v>
      </c>
      <c r="FG192" s="89" t="e">
        <f t="shared" si="279"/>
        <v>#N/A</v>
      </c>
      <c r="FH192" s="89" t="e">
        <f t="shared" si="279"/>
        <v>#N/A</v>
      </c>
      <c r="FI192" s="89" t="e">
        <f t="shared" si="279"/>
        <v>#N/A</v>
      </c>
      <c r="FJ192" s="89" t="e">
        <f t="shared" si="279"/>
        <v>#N/A</v>
      </c>
      <c r="FK192" s="89" t="e">
        <f t="shared" si="279"/>
        <v>#N/A</v>
      </c>
      <c r="FL192" s="89" t="e">
        <f t="shared" si="279"/>
        <v>#N/A</v>
      </c>
      <c r="FM192" s="89" t="e">
        <f t="shared" si="279"/>
        <v>#N/A</v>
      </c>
      <c r="FN192" s="89" t="e">
        <f t="shared" si="279"/>
        <v>#N/A</v>
      </c>
      <c r="FO192" s="89" t="e">
        <f t="shared" si="279"/>
        <v>#N/A</v>
      </c>
      <c r="FP192" s="89" t="e">
        <f t="shared" si="279"/>
        <v>#N/A</v>
      </c>
      <c r="FQ192" s="89" t="e">
        <f t="shared" si="279"/>
        <v>#N/A</v>
      </c>
      <c r="FR192" s="89" t="e">
        <f t="shared" si="279"/>
        <v>#N/A</v>
      </c>
      <c r="FS192" s="89" t="e">
        <f t="shared" si="279"/>
        <v>#N/A</v>
      </c>
      <c r="FT192" s="89" t="e">
        <f t="shared" si="279"/>
        <v>#N/A</v>
      </c>
      <c r="FU192" s="89" t="e">
        <f t="shared" si="279"/>
        <v>#N/A</v>
      </c>
      <c r="FV192" s="89" t="e">
        <f t="shared" si="279"/>
        <v>#N/A</v>
      </c>
      <c r="FW192" s="89" t="e">
        <f t="shared" si="279"/>
        <v>#N/A</v>
      </c>
      <c r="FX192" s="89" t="e">
        <f t="shared" si="279"/>
        <v>#N/A</v>
      </c>
      <c r="FY192" s="89" t="e">
        <f t="shared" si="279"/>
        <v>#N/A</v>
      </c>
      <c r="FZ192" s="89" t="e">
        <f t="shared" si="279"/>
        <v>#N/A</v>
      </c>
      <c r="GA192" s="89" t="e">
        <f t="shared" si="279"/>
        <v>#N/A</v>
      </c>
      <c r="GB192" s="89" t="e">
        <f t="shared" si="279"/>
        <v>#N/A</v>
      </c>
      <c r="GC192" s="89" t="e">
        <f t="shared" si="279"/>
        <v>#N/A</v>
      </c>
      <c r="GD192" s="89" t="e">
        <f t="shared" si="279"/>
        <v>#N/A</v>
      </c>
      <c r="GE192" s="89" t="e">
        <f t="shared" si="279"/>
        <v>#N/A</v>
      </c>
      <c r="GF192" s="89" t="e">
        <f t="shared" si="279"/>
        <v>#N/A</v>
      </c>
      <c r="GG192" s="89" t="e">
        <f t="shared" si="279"/>
        <v>#N/A</v>
      </c>
      <c r="GH192" s="89" t="e">
        <f t="shared" si="279"/>
        <v>#N/A</v>
      </c>
      <c r="GI192" s="89" t="e">
        <f t="shared" si="279"/>
        <v>#N/A</v>
      </c>
      <c r="GJ192" s="89" t="e">
        <f t="shared" si="279"/>
        <v>#N/A</v>
      </c>
      <c r="GK192" s="89" t="e">
        <f t="shared" si="279"/>
        <v>#N/A</v>
      </c>
      <c r="GL192" s="89" t="e">
        <f t="shared" si="279"/>
        <v>#N/A</v>
      </c>
      <c r="GM192" s="89" t="e">
        <f t="shared" si="279"/>
        <v>#N/A</v>
      </c>
      <c r="GN192" s="89" t="e">
        <f t="shared" si="279"/>
        <v>#N/A</v>
      </c>
      <c r="GO192" s="89" t="e">
        <f t="shared" ref="GO192:IZ192" si="280">IF(ISERROR(GO189)=TRUE,NA(),GO191-GO190)</f>
        <v>#N/A</v>
      </c>
      <c r="GP192" s="89" t="e">
        <f t="shared" si="280"/>
        <v>#N/A</v>
      </c>
      <c r="GQ192" s="89" t="e">
        <f t="shared" si="280"/>
        <v>#N/A</v>
      </c>
      <c r="GR192" s="89" t="e">
        <f t="shared" si="280"/>
        <v>#N/A</v>
      </c>
      <c r="GS192" s="89" t="e">
        <f t="shared" si="280"/>
        <v>#N/A</v>
      </c>
      <c r="GT192" s="89" t="e">
        <f t="shared" si="280"/>
        <v>#N/A</v>
      </c>
      <c r="GU192" s="89" t="e">
        <f t="shared" si="280"/>
        <v>#N/A</v>
      </c>
      <c r="GV192" s="89" t="e">
        <f t="shared" si="280"/>
        <v>#N/A</v>
      </c>
      <c r="GW192" s="89" t="e">
        <f t="shared" si="280"/>
        <v>#N/A</v>
      </c>
      <c r="GX192" s="89" t="e">
        <f t="shared" si="280"/>
        <v>#N/A</v>
      </c>
      <c r="GY192" s="89" t="e">
        <f t="shared" si="280"/>
        <v>#N/A</v>
      </c>
      <c r="GZ192" s="89" t="e">
        <f t="shared" si="280"/>
        <v>#N/A</v>
      </c>
      <c r="HA192" s="89" t="e">
        <f t="shared" si="280"/>
        <v>#N/A</v>
      </c>
      <c r="HB192" s="89" t="e">
        <f t="shared" si="280"/>
        <v>#N/A</v>
      </c>
      <c r="HC192" s="89" t="e">
        <f t="shared" si="280"/>
        <v>#N/A</v>
      </c>
      <c r="HD192" s="89" t="e">
        <f t="shared" si="280"/>
        <v>#N/A</v>
      </c>
      <c r="HE192" s="89" t="e">
        <f t="shared" si="280"/>
        <v>#N/A</v>
      </c>
      <c r="HF192" s="89" t="e">
        <f t="shared" si="280"/>
        <v>#N/A</v>
      </c>
      <c r="HG192" s="89" t="e">
        <f t="shared" si="280"/>
        <v>#N/A</v>
      </c>
      <c r="HH192" s="89" t="e">
        <f t="shared" si="280"/>
        <v>#N/A</v>
      </c>
      <c r="HI192" s="89" t="e">
        <f t="shared" si="280"/>
        <v>#N/A</v>
      </c>
      <c r="HJ192" s="89" t="e">
        <f t="shared" si="280"/>
        <v>#N/A</v>
      </c>
      <c r="HK192" s="89" t="e">
        <f t="shared" si="280"/>
        <v>#N/A</v>
      </c>
      <c r="HL192" s="89" t="e">
        <f t="shared" si="280"/>
        <v>#N/A</v>
      </c>
      <c r="HM192" s="89" t="e">
        <f t="shared" si="280"/>
        <v>#N/A</v>
      </c>
      <c r="HN192" s="89" t="e">
        <f t="shared" si="280"/>
        <v>#N/A</v>
      </c>
      <c r="HO192" s="89" t="e">
        <f t="shared" si="280"/>
        <v>#N/A</v>
      </c>
      <c r="HP192" s="89" t="e">
        <f t="shared" si="280"/>
        <v>#N/A</v>
      </c>
      <c r="HQ192" s="89" t="e">
        <f t="shared" si="280"/>
        <v>#N/A</v>
      </c>
      <c r="HR192" s="89" t="e">
        <f t="shared" si="280"/>
        <v>#N/A</v>
      </c>
      <c r="HS192" s="89" t="e">
        <f t="shared" si="280"/>
        <v>#N/A</v>
      </c>
      <c r="HT192" s="89" t="e">
        <f t="shared" si="280"/>
        <v>#N/A</v>
      </c>
      <c r="HU192" s="89" t="e">
        <f t="shared" si="280"/>
        <v>#N/A</v>
      </c>
      <c r="HV192" s="89" t="e">
        <f t="shared" si="280"/>
        <v>#N/A</v>
      </c>
      <c r="HW192" s="89" t="e">
        <f t="shared" si="280"/>
        <v>#N/A</v>
      </c>
      <c r="HX192" s="89" t="e">
        <f t="shared" si="280"/>
        <v>#N/A</v>
      </c>
      <c r="HY192" s="89" t="e">
        <f t="shared" si="280"/>
        <v>#N/A</v>
      </c>
      <c r="HZ192" s="89" t="e">
        <f t="shared" si="280"/>
        <v>#N/A</v>
      </c>
      <c r="IA192" s="89" t="e">
        <f t="shared" si="280"/>
        <v>#N/A</v>
      </c>
      <c r="IB192" s="89" t="e">
        <f t="shared" si="280"/>
        <v>#N/A</v>
      </c>
      <c r="IC192" s="89" t="e">
        <f t="shared" si="280"/>
        <v>#N/A</v>
      </c>
      <c r="ID192" s="89" t="e">
        <f t="shared" si="280"/>
        <v>#N/A</v>
      </c>
      <c r="IE192" s="89" t="e">
        <f t="shared" si="280"/>
        <v>#N/A</v>
      </c>
      <c r="IF192" s="89" t="e">
        <f t="shared" si="280"/>
        <v>#N/A</v>
      </c>
      <c r="IG192" s="89" t="e">
        <f t="shared" si="280"/>
        <v>#N/A</v>
      </c>
      <c r="IH192" s="89" t="e">
        <f t="shared" si="280"/>
        <v>#N/A</v>
      </c>
      <c r="II192" s="89" t="e">
        <f t="shared" si="280"/>
        <v>#N/A</v>
      </c>
      <c r="IJ192" s="89" t="e">
        <f t="shared" si="280"/>
        <v>#N/A</v>
      </c>
      <c r="IK192" s="89" t="e">
        <f t="shared" si="280"/>
        <v>#N/A</v>
      </c>
      <c r="IL192" s="89" t="e">
        <f t="shared" si="280"/>
        <v>#N/A</v>
      </c>
      <c r="IM192" s="89" t="e">
        <f t="shared" si="280"/>
        <v>#N/A</v>
      </c>
      <c r="IN192" s="89" t="e">
        <f t="shared" si="280"/>
        <v>#N/A</v>
      </c>
      <c r="IO192" s="89" t="e">
        <f t="shared" si="280"/>
        <v>#N/A</v>
      </c>
      <c r="IP192" s="89" t="e">
        <f t="shared" si="280"/>
        <v>#N/A</v>
      </c>
      <c r="IQ192" s="89" t="e">
        <f t="shared" si="280"/>
        <v>#N/A</v>
      </c>
      <c r="IR192" s="89" t="e">
        <f t="shared" si="280"/>
        <v>#N/A</v>
      </c>
      <c r="IS192" s="89" t="e">
        <f t="shared" si="280"/>
        <v>#N/A</v>
      </c>
      <c r="IT192" s="89" t="e">
        <f t="shared" si="280"/>
        <v>#N/A</v>
      </c>
      <c r="IU192" s="89" t="e">
        <f t="shared" si="280"/>
        <v>#N/A</v>
      </c>
      <c r="IV192" s="89" t="e">
        <f t="shared" si="280"/>
        <v>#N/A</v>
      </c>
      <c r="IW192" s="89" t="e">
        <f t="shared" si="280"/>
        <v>#N/A</v>
      </c>
      <c r="IX192" s="89" t="e">
        <f t="shared" si="280"/>
        <v>#N/A</v>
      </c>
      <c r="IY192" s="89" t="e">
        <f t="shared" si="280"/>
        <v>#N/A</v>
      </c>
      <c r="IZ192" s="89" t="e">
        <f t="shared" si="280"/>
        <v>#N/A</v>
      </c>
      <c r="JA192" s="89" t="e">
        <f t="shared" ref="JA192:LL192" si="281">IF(ISERROR(JA189)=TRUE,NA(),JA191-JA190)</f>
        <v>#N/A</v>
      </c>
      <c r="JB192" s="89" t="e">
        <f t="shared" si="281"/>
        <v>#N/A</v>
      </c>
      <c r="JC192" s="89" t="e">
        <f t="shared" si="281"/>
        <v>#N/A</v>
      </c>
      <c r="JD192" s="89" t="e">
        <f t="shared" si="281"/>
        <v>#N/A</v>
      </c>
      <c r="JE192" s="89" t="e">
        <f t="shared" si="281"/>
        <v>#N/A</v>
      </c>
      <c r="JF192" s="89" t="e">
        <f t="shared" si="281"/>
        <v>#N/A</v>
      </c>
      <c r="JG192" s="89" t="e">
        <f t="shared" si="281"/>
        <v>#N/A</v>
      </c>
      <c r="JH192" s="89" t="e">
        <f t="shared" si="281"/>
        <v>#N/A</v>
      </c>
      <c r="JI192" s="89" t="e">
        <f t="shared" si="281"/>
        <v>#N/A</v>
      </c>
      <c r="JJ192" s="89" t="e">
        <f t="shared" si="281"/>
        <v>#N/A</v>
      </c>
      <c r="JK192" s="89" t="e">
        <f t="shared" si="281"/>
        <v>#N/A</v>
      </c>
      <c r="JL192" s="89" t="e">
        <f t="shared" si="281"/>
        <v>#N/A</v>
      </c>
      <c r="JM192" s="89" t="e">
        <f t="shared" si="281"/>
        <v>#N/A</v>
      </c>
      <c r="JN192" s="89" t="e">
        <f t="shared" si="281"/>
        <v>#N/A</v>
      </c>
      <c r="JO192" s="89" t="e">
        <f t="shared" si="281"/>
        <v>#N/A</v>
      </c>
      <c r="JP192" s="89" t="e">
        <f t="shared" si="281"/>
        <v>#N/A</v>
      </c>
      <c r="JQ192" s="89" t="e">
        <f t="shared" si="281"/>
        <v>#N/A</v>
      </c>
      <c r="JR192" s="89" t="e">
        <f t="shared" si="281"/>
        <v>#N/A</v>
      </c>
      <c r="JS192" s="89" t="e">
        <f t="shared" si="281"/>
        <v>#N/A</v>
      </c>
      <c r="JT192" s="89" t="e">
        <f t="shared" si="281"/>
        <v>#N/A</v>
      </c>
      <c r="JU192" s="89" t="e">
        <f t="shared" si="281"/>
        <v>#N/A</v>
      </c>
      <c r="JV192" s="89" t="e">
        <f t="shared" si="281"/>
        <v>#N/A</v>
      </c>
      <c r="JW192" s="89" t="e">
        <f t="shared" si="281"/>
        <v>#N/A</v>
      </c>
      <c r="JX192" s="89" t="e">
        <f t="shared" si="281"/>
        <v>#N/A</v>
      </c>
      <c r="JY192" s="89" t="e">
        <f t="shared" si="281"/>
        <v>#N/A</v>
      </c>
      <c r="JZ192" s="89" t="e">
        <f t="shared" si="281"/>
        <v>#N/A</v>
      </c>
      <c r="KA192" s="89" t="e">
        <f t="shared" si="281"/>
        <v>#N/A</v>
      </c>
      <c r="KB192" s="89" t="e">
        <f t="shared" si="281"/>
        <v>#N/A</v>
      </c>
      <c r="KC192" s="89" t="e">
        <f t="shared" si="281"/>
        <v>#N/A</v>
      </c>
      <c r="KD192" s="89" t="e">
        <f t="shared" si="281"/>
        <v>#N/A</v>
      </c>
      <c r="KE192" s="89" t="e">
        <f t="shared" si="281"/>
        <v>#N/A</v>
      </c>
      <c r="KF192" s="89" t="e">
        <f t="shared" si="281"/>
        <v>#N/A</v>
      </c>
      <c r="KG192" s="89" t="e">
        <f t="shared" si="281"/>
        <v>#N/A</v>
      </c>
      <c r="KH192" s="89" t="e">
        <f t="shared" si="281"/>
        <v>#N/A</v>
      </c>
      <c r="KI192" s="89" t="e">
        <f t="shared" si="281"/>
        <v>#N/A</v>
      </c>
      <c r="KJ192" s="89" t="e">
        <f t="shared" si="281"/>
        <v>#N/A</v>
      </c>
      <c r="KK192" s="89" t="e">
        <f t="shared" si="281"/>
        <v>#N/A</v>
      </c>
      <c r="KL192" s="89" t="e">
        <f t="shared" si="281"/>
        <v>#N/A</v>
      </c>
      <c r="KM192" s="89" t="e">
        <f t="shared" si="281"/>
        <v>#N/A</v>
      </c>
      <c r="KN192" s="89" t="e">
        <f t="shared" si="281"/>
        <v>#N/A</v>
      </c>
      <c r="KO192" s="89" t="e">
        <f t="shared" si="281"/>
        <v>#N/A</v>
      </c>
      <c r="KP192" s="89" t="e">
        <f t="shared" si="281"/>
        <v>#N/A</v>
      </c>
      <c r="KQ192" s="89" t="e">
        <f t="shared" si="281"/>
        <v>#N/A</v>
      </c>
      <c r="KR192" s="89" t="e">
        <f t="shared" si="281"/>
        <v>#N/A</v>
      </c>
      <c r="KS192" s="89" t="e">
        <f t="shared" si="281"/>
        <v>#N/A</v>
      </c>
      <c r="KT192" s="89" t="e">
        <f t="shared" si="281"/>
        <v>#N/A</v>
      </c>
      <c r="KU192" s="89" t="e">
        <f t="shared" si="281"/>
        <v>#N/A</v>
      </c>
      <c r="KV192" s="89" t="e">
        <f t="shared" si="281"/>
        <v>#N/A</v>
      </c>
      <c r="KW192" s="89" t="e">
        <f t="shared" si="281"/>
        <v>#N/A</v>
      </c>
      <c r="KX192" s="89" t="e">
        <f t="shared" si="281"/>
        <v>#N/A</v>
      </c>
      <c r="KY192" s="89" t="e">
        <f t="shared" si="281"/>
        <v>#N/A</v>
      </c>
      <c r="KZ192" s="89" t="e">
        <f t="shared" si="281"/>
        <v>#N/A</v>
      </c>
      <c r="LA192" s="89" t="e">
        <f t="shared" si="281"/>
        <v>#N/A</v>
      </c>
      <c r="LB192" s="89" t="e">
        <f t="shared" si="281"/>
        <v>#N/A</v>
      </c>
      <c r="LC192" s="89" t="e">
        <f t="shared" si="281"/>
        <v>#N/A</v>
      </c>
      <c r="LD192" s="89" t="e">
        <f t="shared" si="281"/>
        <v>#N/A</v>
      </c>
      <c r="LE192" s="89" t="e">
        <f t="shared" si="281"/>
        <v>#N/A</v>
      </c>
      <c r="LF192" s="89" t="e">
        <f t="shared" si="281"/>
        <v>#N/A</v>
      </c>
      <c r="LG192" s="89" t="e">
        <f t="shared" si="281"/>
        <v>#N/A</v>
      </c>
      <c r="LH192" s="89" t="e">
        <f t="shared" si="281"/>
        <v>#N/A</v>
      </c>
      <c r="LI192" s="89" t="e">
        <f t="shared" si="281"/>
        <v>#N/A</v>
      </c>
      <c r="LJ192" s="89" t="e">
        <f t="shared" si="281"/>
        <v>#N/A</v>
      </c>
      <c r="LK192" s="89" t="e">
        <f t="shared" si="281"/>
        <v>#N/A</v>
      </c>
      <c r="LL192" s="89" t="e">
        <f t="shared" si="281"/>
        <v>#N/A</v>
      </c>
      <c r="LM192" s="89" t="e">
        <f t="shared" ref="LM192:NX192" si="282">IF(ISERROR(LM189)=TRUE,NA(),LM191-LM190)</f>
        <v>#N/A</v>
      </c>
      <c r="LN192" s="89" t="e">
        <f t="shared" si="282"/>
        <v>#N/A</v>
      </c>
      <c r="LO192" s="89" t="e">
        <f t="shared" si="282"/>
        <v>#N/A</v>
      </c>
      <c r="LP192" s="89" t="e">
        <f t="shared" si="282"/>
        <v>#N/A</v>
      </c>
      <c r="LQ192" s="89" t="e">
        <f t="shared" si="282"/>
        <v>#N/A</v>
      </c>
      <c r="LR192" s="89" t="e">
        <f t="shared" si="282"/>
        <v>#N/A</v>
      </c>
      <c r="LS192" s="89" t="e">
        <f t="shared" si="282"/>
        <v>#N/A</v>
      </c>
      <c r="LT192" s="89" t="e">
        <f t="shared" si="282"/>
        <v>#N/A</v>
      </c>
      <c r="LU192" s="89" t="e">
        <f t="shared" si="282"/>
        <v>#N/A</v>
      </c>
      <c r="LV192" s="89" t="e">
        <f t="shared" si="282"/>
        <v>#N/A</v>
      </c>
      <c r="LW192" s="89" t="e">
        <f t="shared" si="282"/>
        <v>#N/A</v>
      </c>
      <c r="LX192" s="89" t="e">
        <f t="shared" si="282"/>
        <v>#N/A</v>
      </c>
      <c r="LY192" s="89" t="e">
        <f t="shared" si="282"/>
        <v>#N/A</v>
      </c>
      <c r="LZ192" s="89" t="e">
        <f t="shared" si="282"/>
        <v>#N/A</v>
      </c>
      <c r="MA192" s="89" t="e">
        <f t="shared" si="282"/>
        <v>#N/A</v>
      </c>
      <c r="MB192" s="89" t="e">
        <f t="shared" si="282"/>
        <v>#N/A</v>
      </c>
      <c r="MC192" s="89" t="e">
        <f t="shared" si="282"/>
        <v>#N/A</v>
      </c>
      <c r="MD192" s="89" t="e">
        <f t="shared" si="282"/>
        <v>#N/A</v>
      </c>
      <c r="ME192" s="89" t="e">
        <f t="shared" si="282"/>
        <v>#N/A</v>
      </c>
      <c r="MF192" s="89" t="e">
        <f t="shared" si="282"/>
        <v>#N/A</v>
      </c>
      <c r="MG192" s="89" t="e">
        <f t="shared" si="282"/>
        <v>#N/A</v>
      </c>
      <c r="MH192" s="89" t="e">
        <f t="shared" si="282"/>
        <v>#N/A</v>
      </c>
      <c r="MI192" s="89" t="e">
        <f t="shared" si="282"/>
        <v>#N/A</v>
      </c>
      <c r="MJ192" s="89" t="e">
        <f t="shared" si="282"/>
        <v>#N/A</v>
      </c>
      <c r="MK192" s="89" t="e">
        <f t="shared" si="282"/>
        <v>#N/A</v>
      </c>
      <c r="ML192" s="89" t="e">
        <f t="shared" si="282"/>
        <v>#N/A</v>
      </c>
      <c r="MM192" s="89" t="e">
        <f t="shared" si="282"/>
        <v>#N/A</v>
      </c>
      <c r="MN192" s="89" t="e">
        <f t="shared" si="282"/>
        <v>#N/A</v>
      </c>
      <c r="MO192" s="89" t="e">
        <f t="shared" si="282"/>
        <v>#N/A</v>
      </c>
      <c r="MP192" s="89" t="e">
        <f t="shared" si="282"/>
        <v>#N/A</v>
      </c>
      <c r="MQ192" s="89" t="e">
        <f t="shared" si="282"/>
        <v>#N/A</v>
      </c>
      <c r="MR192" s="89" t="e">
        <f t="shared" si="282"/>
        <v>#N/A</v>
      </c>
      <c r="MS192" s="89" t="e">
        <f t="shared" si="282"/>
        <v>#N/A</v>
      </c>
      <c r="MT192" s="89" t="e">
        <f t="shared" si="282"/>
        <v>#N/A</v>
      </c>
      <c r="MU192" s="89" t="e">
        <f t="shared" si="282"/>
        <v>#N/A</v>
      </c>
      <c r="MV192" s="89" t="e">
        <f t="shared" si="282"/>
        <v>#N/A</v>
      </c>
      <c r="MW192" s="89" t="e">
        <f t="shared" si="282"/>
        <v>#N/A</v>
      </c>
      <c r="MX192" s="89" t="e">
        <f t="shared" si="282"/>
        <v>#N/A</v>
      </c>
      <c r="MY192" s="89" t="e">
        <f t="shared" si="282"/>
        <v>#N/A</v>
      </c>
      <c r="MZ192" s="89" t="e">
        <f t="shared" si="282"/>
        <v>#N/A</v>
      </c>
      <c r="NA192" s="89" t="e">
        <f t="shared" si="282"/>
        <v>#N/A</v>
      </c>
      <c r="NB192" s="89" t="e">
        <f t="shared" si="282"/>
        <v>#N/A</v>
      </c>
      <c r="NC192" s="89" t="e">
        <f t="shared" si="282"/>
        <v>#N/A</v>
      </c>
      <c r="ND192" s="89" t="e">
        <f t="shared" si="282"/>
        <v>#N/A</v>
      </c>
      <c r="NE192" s="89" t="e">
        <f t="shared" si="282"/>
        <v>#N/A</v>
      </c>
      <c r="NF192" s="89" t="e">
        <f t="shared" si="282"/>
        <v>#N/A</v>
      </c>
      <c r="NG192" s="89" t="e">
        <f t="shared" si="282"/>
        <v>#N/A</v>
      </c>
      <c r="NH192" s="89" t="e">
        <f t="shared" si="282"/>
        <v>#N/A</v>
      </c>
      <c r="NI192" s="89" t="e">
        <f t="shared" si="282"/>
        <v>#N/A</v>
      </c>
      <c r="NJ192" s="89" t="e">
        <f t="shared" si="282"/>
        <v>#N/A</v>
      </c>
      <c r="NK192" s="89" t="e">
        <f t="shared" si="282"/>
        <v>#N/A</v>
      </c>
      <c r="NL192" s="89" t="e">
        <f t="shared" si="282"/>
        <v>#N/A</v>
      </c>
      <c r="NM192" s="89" t="e">
        <f t="shared" si="282"/>
        <v>#N/A</v>
      </c>
      <c r="NN192" s="89" t="e">
        <f t="shared" si="282"/>
        <v>#N/A</v>
      </c>
      <c r="NO192" s="89" t="e">
        <f t="shared" si="282"/>
        <v>#N/A</v>
      </c>
      <c r="NP192" s="89" t="e">
        <f t="shared" si="282"/>
        <v>#N/A</v>
      </c>
      <c r="NQ192" s="89" t="e">
        <f t="shared" si="282"/>
        <v>#N/A</v>
      </c>
      <c r="NR192" s="89" t="e">
        <f t="shared" si="282"/>
        <v>#N/A</v>
      </c>
      <c r="NS192" s="89" t="e">
        <f t="shared" si="282"/>
        <v>#N/A</v>
      </c>
      <c r="NT192" s="89" t="e">
        <f t="shared" si="282"/>
        <v>#N/A</v>
      </c>
      <c r="NU192" s="89" t="e">
        <f t="shared" si="282"/>
        <v>#N/A</v>
      </c>
      <c r="NV192" s="89" t="e">
        <f t="shared" si="282"/>
        <v>#N/A</v>
      </c>
      <c r="NW192" s="89" t="e">
        <f t="shared" si="282"/>
        <v>#N/A</v>
      </c>
      <c r="NX192" s="89" t="e">
        <f t="shared" si="282"/>
        <v>#N/A</v>
      </c>
      <c r="NY192" s="89" t="e">
        <f t="shared" ref="NY192:OM192" si="283">IF(ISERROR(NY189)=TRUE,NA(),NY191-NY190)</f>
        <v>#N/A</v>
      </c>
      <c r="NZ192" s="89" t="e">
        <f t="shared" si="283"/>
        <v>#N/A</v>
      </c>
      <c r="OA192" s="89" t="e">
        <f t="shared" si="283"/>
        <v>#N/A</v>
      </c>
      <c r="OB192" s="89" t="e">
        <f t="shared" si="283"/>
        <v>#N/A</v>
      </c>
      <c r="OC192" s="89" t="e">
        <f t="shared" si="283"/>
        <v>#N/A</v>
      </c>
      <c r="OD192" s="89" t="e">
        <f t="shared" si="283"/>
        <v>#N/A</v>
      </c>
      <c r="OE192" s="89" t="e">
        <f t="shared" si="283"/>
        <v>#N/A</v>
      </c>
      <c r="OF192" s="89" t="e">
        <f t="shared" si="283"/>
        <v>#N/A</v>
      </c>
      <c r="OG192" s="89" t="e">
        <f t="shared" si="283"/>
        <v>#N/A</v>
      </c>
      <c r="OH192" s="89" t="e">
        <f t="shared" si="283"/>
        <v>#N/A</v>
      </c>
      <c r="OI192" s="89" t="e">
        <f t="shared" si="283"/>
        <v>#N/A</v>
      </c>
      <c r="OJ192" s="89" t="e">
        <f t="shared" si="283"/>
        <v>#N/A</v>
      </c>
      <c r="OK192" s="89" t="e">
        <f t="shared" si="283"/>
        <v>#N/A</v>
      </c>
      <c r="OL192" s="89" t="e">
        <f t="shared" si="283"/>
        <v>#N/A</v>
      </c>
      <c r="OM192" s="89" t="e">
        <f t="shared" si="283"/>
        <v>#N/A</v>
      </c>
    </row>
    <row r="193" spans="2:403" x14ac:dyDescent="0.3">
      <c r="B193" s="84"/>
      <c r="C193" s="85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  <c r="EI193" s="87"/>
      <c r="EJ193" s="87"/>
      <c r="EK193" s="87"/>
      <c r="EL193" s="87"/>
      <c r="EM193" s="87"/>
      <c r="EN193" s="87"/>
      <c r="EO193" s="87"/>
      <c r="EP193" s="87"/>
      <c r="EQ193" s="87"/>
      <c r="ER193" s="87"/>
      <c r="ES193" s="87"/>
      <c r="ET193" s="87"/>
      <c r="EU193" s="87"/>
      <c r="EV193" s="87"/>
      <c r="EW193" s="87"/>
      <c r="EX193" s="87"/>
      <c r="EY193" s="87"/>
      <c r="EZ193" s="87"/>
      <c r="FA193" s="87"/>
      <c r="FB193" s="87"/>
      <c r="FC193" s="87"/>
      <c r="FD193" s="87"/>
      <c r="FE193" s="87"/>
      <c r="FF193" s="87"/>
      <c r="FG193" s="87"/>
      <c r="FH193" s="87"/>
      <c r="FI193" s="87"/>
      <c r="FJ193" s="87"/>
      <c r="FK193" s="87"/>
      <c r="FL193" s="87"/>
      <c r="FM193" s="87"/>
      <c r="FN193" s="87"/>
      <c r="FO193" s="87"/>
      <c r="FP193" s="87"/>
      <c r="FQ193" s="87"/>
      <c r="FR193" s="87"/>
      <c r="FS193" s="87"/>
      <c r="FT193" s="87"/>
      <c r="FU193" s="87"/>
      <c r="FV193" s="87"/>
      <c r="FW193" s="87"/>
      <c r="FX193" s="87"/>
      <c r="FY193" s="87"/>
      <c r="FZ193" s="87"/>
      <c r="GA193" s="87"/>
      <c r="GB193" s="87"/>
      <c r="GC193" s="87"/>
      <c r="GD193" s="87"/>
      <c r="GE193" s="87"/>
      <c r="GF193" s="87"/>
      <c r="GG193" s="87"/>
      <c r="GH193" s="87"/>
      <c r="GI193" s="87"/>
      <c r="GJ193" s="87"/>
      <c r="GK193" s="87"/>
      <c r="GL193" s="87"/>
      <c r="GM193" s="87"/>
      <c r="GN193" s="87"/>
      <c r="GO193" s="87"/>
      <c r="GP193" s="87"/>
      <c r="GQ193" s="87"/>
      <c r="GR193" s="87"/>
      <c r="GS193" s="87"/>
      <c r="GT193" s="87"/>
      <c r="GU193" s="87"/>
      <c r="GV193" s="87"/>
      <c r="GW193" s="87"/>
      <c r="GX193" s="87"/>
      <c r="GY193" s="87"/>
      <c r="GZ193" s="87"/>
      <c r="HA193" s="87"/>
      <c r="HB193" s="87"/>
      <c r="HC193" s="87"/>
      <c r="HD193" s="87"/>
      <c r="HE193" s="87"/>
      <c r="HF193" s="87"/>
      <c r="HG193" s="87"/>
      <c r="HH193" s="87"/>
      <c r="HI193" s="87"/>
      <c r="HJ193" s="87"/>
      <c r="HK193" s="87"/>
      <c r="HL193" s="87"/>
      <c r="HM193" s="87"/>
      <c r="HN193" s="87"/>
      <c r="HO193" s="87"/>
      <c r="HP193" s="87"/>
      <c r="HQ193" s="87"/>
      <c r="HR193" s="87"/>
      <c r="HS193" s="87"/>
      <c r="HT193" s="87"/>
      <c r="HU193" s="87"/>
      <c r="HV193" s="87"/>
      <c r="HW193" s="87"/>
      <c r="HX193" s="87"/>
      <c r="HY193" s="87"/>
      <c r="HZ193" s="87"/>
      <c r="IA193" s="87"/>
      <c r="IB193" s="87"/>
      <c r="IC193" s="87"/>
      <c r="ID193" s="87"/>
      <c r="IE193" s="87"/>
      <c r="IF193" s="87"/>
      <c r="IG193" s="87"/>
      <c r="IH193" s="87"/>
      <c r="II193" s="87"/>
      <c r="IJ193" s="87"/>
      <c r="IK193" s="87"/>
      <c r="IL193" s="87"/>
      <c r="IM193" s="87"/>
      <c r="IN193" s="87"/>
      <c r="IO193" s="87"/>
      <c r="IP193" s="87"/>
      <c r="IQ193" s="87"/>
      <c r="IR193" s="87"/>
      <c r="IS193" s="87"/>
      <c r="IT193" s="87"/>
      <c r="IU193" s="87"/>
      <c r="IV193" s="87"/>
      <c r="IW193" s="87"/>
      <c r="IX193" s="87"/>
      <c r="IY193" s="87"/>
      <c r="IZ193" s="87"/>
      <c r="JA193" s="87"/>
      <c r="JB193" s="87"/>
      <c r="JC193" s="87"/>
      <c r="JD193" s="87"/>
      <c r="JE193" s="87"/>
      <c r="JF193" s="87"/>
      <c r="JG193" s="87"/>
      <c r="JH193" s="87"/>
      <c r="JI193" s="87"/>
      <c r="JJ193" s="87"/>
      <c r="JK193" s="87"/>
      <c r="JL193" s="87"/>
      <c r="JM193" s="87"/>
      <c r="JN193" s="87"/>
      <c r="JO193" s="87"/>
      <c r="JP193" s="87"/>
      <c r="JQ193" s="87"/>
      <c r="JR193" s="87"/>
      <c r="JS193" s="87"/>
      <c r="JT193" s="87"/>
      <c r="JU193" s="87"/>
      <c r="JV193" s="87"/>
      <c r="JW193" s="87"/>
      <c r="JX193" s="87"/>
      <c r="JY193" s="87"/>
      <c r="JZ193" s="87"/>
      <c r="KA193" s="87"/>
      <c r="KB193" s="87"/>
      <c r="KC193" s="87"/>
      <c r="KD193" s="87"/>
      <c r="KE193" s="87"/>
      <c r="KF193" s="87"/>
      <c r="KG193" s="87"/>
      <c r="KH193" s="87"/>
      <c r="KI193" s="87"/>
      <c r="KJ193" s="87"/>
      <c r="KK193" s="87"/>
      <c r="KL193" s="87"/>
      <c r="KM193" s="87"/>
      <c r="KN193" s="87"/>
      <c r="KO193" s="87"/>
      <c r="KP193" s="87"/>
      <c r="KQ193" s="87"/>
      <c r="KR193" s="87"/>
      <c r="KS193" s="87"/>
      <c r="KT193" s="87"/>
      <c r="KU193" s="87"/>
      <c r="KV193" s="87"/>
      <c r="KW193" s="87"/>
      <c r="KX193" s="87"/>
      <c r="KY193" s="87"/>
      <c r="KZ193" s="87"/>
      <c r="LA193" s="87"/>
      <c r="LB193" s="87"/>
      <c r="LC193" s="87"/>
      <c r="LD193" s="87"/>
      <c r="LE193" s="87"/>
      <c r="LF193" s="87"/>
      <c r="LG193" s="87"/>
      <c r="LH193" s="87"/>
      <c r="LI193" s="87"/>
      <c r="LJ193" s="87"/>
      <c r="LK193" s="87"/>
      <c r="LL193" s="87"/>
      <c r="LM193" s="87"/>
      <c r="LN193" s="87"/>
      <c r="LO193" s="87"/>
      <c r="LP193" s="87"/>
      <c r="LQ193" s="87"/>
      <c r="LR193" s="87"/>
      <c r="LS193" s="87"/>
      <c r="LT193" s="87"/>
      <c r="LU193" s="87"/>
      <c r="LV193" s="87"/>
      <c r="LW193" s="87"/>
      <c r="LX193" s="87"/>
      <c r="LY193" s="87"/>
      <c r="LZ193" s="87"/>
      <c r="MA193" s="87"/>
      <c r="MB193" s="87"/>
      <c r="MC193" s="87"/>
      <c r="MD193" s="87"/>
      <c r="ME193" s="87"/>
      <c r="MF193" s="87"/>
      <c r="MG193" s="87"/>
      <c r="MH193" s="87"/>
      <c r="MI193" s="87"/>
      <c r="MJ193" s="87"/>
      <c r="MK193" s="87"/>
      <c r="ML193" s="87"/>
      <c r="MM193" s="87"/>
      <c r="MN193" s="87"/>
      <c r="MO193" s="87"/>
      <c r="MP193" s="87"/>
      <c r="MQ193" s="87"/>
      <c r="MR193" s="87"/>
      <c r="MS193" s="87"/>
      <c r="MT193" s="87"/>
      <c r="MU193" s="87"/>
      <c r="MV193" s="87"/>
      <c r="MW193" s="87"/>
      <c r="MX193" s="87"/>
      <c r="MY193" s="87"/>
      <c r="MZ193" s="87"/>
      <c r="NA193" s="87"/>
      <c r="NB193" s="87"/>
      <c r="NC193" s="87"/>
      <c r="ND193" s="87"/>
      <c r="NE193" s="87"/>
      <c r="NF193" s="87"/>
      <c r="NG193" s="87"/>
      <c r="NH193" s="87"/>
      <c r="NI193" s="87"/>
      <c r="NJ193" s="87"/>
      <c r="NK193" s="87"/>
      <c r="NL193" s="87"/>
      <c r="NM193" s="87"/>
      <c r="NN193" s="87"/>
      <c r="NO193" s="87"/>
      <c r="NP193" s="87"/>
      <c r="NQ193" s="87"/>
      <c r="NR193" s="87"/>
      <c r="NS193" s="87"/>
      <c r="NT193" s="87"/>
      <c r="NU193" s="87"/>
      <c r="NV193" s="87"/>
      <c r="NW193" s="87"/>
      <c r="NX193" s="87"/>
      <c r="NY193" s="87"/>
      <c r="NZ193" s="87"/>
      <c r="OA193" s="87"/>
      <c r="OB193" s="87"/>
      <c r="OC193" s="87"/>
      <c r="OD193" s="87"/>
      <c r="OE193" s="87"/>
      <c r="OF193" s="87"/>
      <c r="OG193" s="87"/>
      <c r="OH193" s="87"/>
      <c r="OI193" s="87"/>
      <c r="OJ193" s="87"/>
      <c r="OK193" s="87"/>
      <c r="OL193" s="87"/>
      <c r="OM193" s="87"/>
    </row>
    <row r="194" spans="2:403" x14ac:dyDescent="0.3">
      <c r="B194" s="84" t="s">
        <v>23</v>
      </c>
      <c r="C194" s="85" t="s">
        <v>61</v>
      </c>
      <c r="D194" s="89">
        <f ca="1">IFERROR(D9*0.001*D22/E3_Parameter!$C$19,NA())</f>
        <v>244883.30114615694</v>
      </c>
      <c r="E194" s="89">
        <f ca="1">IFERROR(E9*0.001*E22/E3_Parameter!$C$19,NA())</f>
        <v>21771.120811612964</v>
      </c>
      <c r="F194" s="89">
        <f ca="1">IFERROR(F9*0.001*F22/E3_Parameter!$C$19,NA())</f>
        <v>238194.02362793731</v>
      </c>
      <c r="G194" s="89">
        <f ca="1">IFERROR(G9*0.001*G22/E3_Parameter!$C$19,NA())</f>
        <v>150999.7003080679</v>
      </c>
      <c r="H194" s="89">
        <f ca="1">IFERROR(H9*0.001*H22/E3_Parameter!$C$19,NA())</f>
        <v>60399.880123227173</v>
      </c>
      <c r="I194" s="89">
        <f ca="1">IFERROR(I9*0.001*I22/E3_Parameter!$C$19,NA())</f>
        <v>44244.535842955396</v>
      </c>
      <c r="J194" s="89">
        <f ca="1">IFERROR(J9*0.001*J22/E3_Parameter!$C$19,NA())</f>
        <v>30199.940061613586</v>
      </c>
      <c r="K194" s="89">
        <f ca="1">IFERROR(K9*0.001*K22/E3_Parameter!$C$19,NA())</f>
        <v>90599.820184840748</v>
      </c>
      <c r="L194" s="89">
        <f ca="1">IFERROR(L9*0.001*L22/E3_Parameter!$C$19,NA())</f>
        <v>57750.762573962806</v>
      </c>
      <c r="M194" s="89">
        <f ca="1">IFERROR(M9*0.001*M22/E3_Parameter!$C$19,NA())</f>
        <v>76375.718485287274</v>
      </c>
      <c r="N194" s="89">
        <f ca="1">IFERROR(N9*0.001*N22/E3_Parameter!$C$19,NA())</f>
        <v>57750.762573962806</v>
      </c>
      <c r="O194" s="89">
        <f ca="1">IFERROR(O9*0.001*O22/E3_Parameter!$C$19,NA())</f>
        <v>57750.762573962806</v>
      </c>
      <c r="P194" s="89">
        <f ca="1">IFERROR(P9*0.001*P22/E3_Parameter!$C$19,NA())</f>
        <v>156248.73750925314</v>
      </c>
      <c r="Q194" s="89">
        <f ca="1">IFERROR(Q9*0.001*Q22/E3_Parameter!$C$19,NA())</f>
        <v>99106.587082098966</v>
      </c>
      <c r="R194" s="89">
        <f ca="1">IFERROR(R9*0.001*R22/E3_Parameter!$C$19,NA())</f>
        <v>77872.702587446474</v>
      </c>
      <c r="S194" s="89">
        <f ca="1">IFERROR(S9*0.001*S22/E3_Parameter!$C$19,NA())</f>
        <v>52145.345814911714</v>
      </c>
      <c r="T194" s="89">
        <f ca="1">IFERROR(T9*0.001*T22/E3_Parameter!$C$19,NA())</f>
        <v>61942.350180137539</v>
      </c>
      <c r="U194" s="89">
        <f ca="1">IFERROR(U9*0.001*U22/E3_Parameter!$C$19,NA())</f>
        <v>41250.544695687713</v>
      </c>
      <c r="V194" s="89">
        <f ca="1">IFERROR(V9*0.001*V22/E3_Parameter!$C$19,NA())</f>
        <v>39600.522907860206</v>
      </c>
      <c r="W194" s="89">
        <f ca="1">IFERROR(W9*0.001*W22/E3_Parameter!$C$19,NA())</f>
        <v>6531.3362434838891</v>
      </c>
      <c r="X194" s="89">
        <f ca="1">IFERROR(X9*0.001*X22/E3_Parameter!$C$19,NA())</f>
        <v>34650.457544377685</v>
      </c>
      <c r="Y194" s="89">
        <f ca="1">IFERROR(Y9*0.001*Y22/E3_Parameter!$C$19,NA())</f>
        <v>6531.3362434838891</v>
      </c>
      <c r="Z194" s="89">
        <f ca="1">IFERROR(Z9*0.001*Z22/E3_Parameter!$C$19,NA())</f>
        <v>29700.392180895153</v>
      </c>
      <c r="AA194" s="89">
        <f ca="1">IFERROR(AA9*0.001*AA22/E3_Parameter!$C$19,NA())</f>
        <v>6531.3362434838891</v>
      </c>
      <c r="AB194" s="89">
        <f ca="1">IFERROR(AB9*0.001*AB22/E3_Parameter!$C$19,NA())</f>
        <v>32656.681217419446</v>
      </c>
      <c r="AC194" s="89">
        <f ca="1">IFERROR(AC9*0.001*AC22/E3_Parameter!$C$19,NA())</f>
        <v>6531.3362434838891</v>
      </c>
      <c r="AD194" s="89">
        <f ca="1">IFERROR(AD9*0.001*AD22/E3_Parameter!$C$19,NA())</f>
        <v>26125.344973935556</v>
      </c>
      <c r="AE194" s="89">
        <f ca="1">IFERROR(AE9*0.001*AE22/E3_Parameter!$C$19,NA())</f>
        <v>6531.3362434838891</v>
      </c>
      <c r="AF194" s="89">
        <f ca="1">IFERROR(AF9*0.001*AF22/E3_Parameter!$C$19,NA())</f>
        <v>19594.008730451667</v>
      </c>
      <c r="AG194" s="89">
        <f ca="1">IFERROR(AG9*0.001*AG22/E3_Parameter!$C$19,NA())</f>
        <v>6531.3362434838891</v>
      </c>
      <c r="AH194" s="89">
        <f ca="1">IFERROR(AH9*0.001*AH22/E3_Parameter!$C$19,NA())</f>
        <v>13062.672486967778</v>
      </c>
      <c r="AI194" s="89">
        <f ca="1">IFERROR(AI9*0.001*AI22/E3_Parameter!$C$19,NA())</f>
        <v>6531.3362434838891</v>
      </c>
      <c r="AJ194" s="89">
        <f ca="1">IFERROR(AJ9*0.001*AJ22/E3_Parameter!$C$19,NA())</f>
        <v>6531.3362434838891</v>
      </c>
      <c r="AK194" s="89" t="e">
        <f ca="1">IFERROR(AK9*0.001*AK22/E3_Parameter!$C$19,NA())</f>
        <v>#N/A</v>
      </c>
      <c r="AL194" s="89" t="e">
        <f ca="1">IFERROR(AL9*0.001*AL22/E3_Parameter!$C$19,NA())</f>
        <v>#N/A</v>
      </c>
      <c r="AM194" s="89" t="e">
        <f ca="1">IFERROR(AM9*0.001*AM22/E3_Parameter!$C$19,NA())</f>
        <v>#N/A</v>
      </c>
      <c r="AN194" s="89" t="e">
        <f ca="1">IFERROR(AN9*0.001*AN22/E3_Parameter!$C$19,NA())</f>
        <v>#N/A</v>
      </c>
      <c r="AO194" s="89" t="e">
        <f ca="1">IFERROR(AO9*0.001*AO22/E3_Parameter!$C$19,NA())</f>
        <v>#N/A</v>
      </c>
      <c r="AP194" s="89" t="e">
        <f ca="1">IFERROR(AP9*0.001*AP22/E3_Parameter!$C$19,NA())</f>
        <v>#N/A</v>
      </c>
      <c r="AQ194" s="89" t="e">
        <f ca="1">IFERROR(AQ9*0.001*AQ22/E3_Parameter!$C$19,NA())</f>
        <v>#N/A</v>
      </c>
      <c r="AR194" s="89" t="e">
        <f ca="1">IFERROR(AR9*0.001*AR22/E3_Parameter!$C$19,NA())</f>
        <v>#N/A</v>
      </c>
      <c r="AS194" s="89" t="e">
        <f ca="1">IFERROR(AS9*0.001*AS22/E3_Parameter!$C$19,NA())</f>
        <v>#N/A</v>
      </c>
      <c r="AT194" s="89" t="e">
        <f ca="1">IFERROR(AT9*0.001*AT22/E3_Parameter!$C$19,NA())</f>
        <v>#N/A</v>
      </c>
      <c r="AU194" s="89" t="e">
        <f ca="1">IFERROR(AU9*0.001*AU22/E3_Parameter!$C$19,NA())</f>
        <v>#N/A</v>
      </c>
      <c r="AV194" s="89" t="e">
        <f ca="1">IFERROR(AV9*0.001*AV22/E3_Parameter!$C$19,NA())</f>
        <v>#N/A</v>
      </c>
      <c r="AW194" s="89" t="e">
        <f ca="1">IFERROR(AW9*0.001*AW22/E3_Parameter!$C$19,NA())</f>
        <v>#N/A</v>
      </c>
      <c r="AX194" s="89" t="e">
        <f ca="1">IFERROR(AX9*0.001*AX22/E3_Parameter!$C$19,NA())</f>
        <v>#N/A</v>
      </c>
      <c r="AY194" s="89" t="e">
        <f ca="1">IFERROR(AY9*0.001*AY22/E3_Parameter!$C$19,NA())</f>
        <v>#N/A</v>
      </c>
      <c r="AZ194" s="89" t="e">
        <f ca="1">IFERROR(AZ9*0.001*AZ22/E3_Parameter!$C$19,NA())</f>
        <v>#N/A</v>
      </c>
      <c r="BA194" s="89" t="e">
        <f ca="1">IFERROR(BA9*0.001*BA22/E3_Parameter!$C$19,NA())</f>
        <v>#N/A</v>
      </c>
      <c r="BB194" s="89" t="e">
        <f ca="1">IFERROR(BB9*0.001*BB22/E3_Parameter!$C$19,NA())</f>
        <v>#N/A</v>
      </c>
      <c r="BC194" s="89" t="e">
        <f ca="1">IFERROR(BC9*0.001*BC22/E3_Parameter!$C$19,NA())</f>
        <v>#N/A</v>
      </c>
      <c r="BD194" s="89" t="e">
        <f ca="1">IFERROR(BD9*0.001*BD22/E3_Parameter!$C$19,NA())</f>
        <v>#N/A</v>
      </c>
      <c r="BE194" s="89" t="e">
        <f ca="1">IFERROR(BE9*0.001*BE22/E3_Parameter!$C$19,NA())</f>
        <v>#N/A</v>
      </c>
      <c r="BF194" s="89" t="e">
        <f ca="1">IFERROR(BF9*0.001*BF22/E3_Parameter!$C$19,NA())</f>
        <v>#N/A</v>
      </c>
      <c r="BG194" s="89" t="e">
        <f ca="1">IFERROR(BG9*0.001*BG22/E3_Parameter!$C$19,NA())</f>
        <v>#N/A</v>
      </c>
      <c r="BH194" s="89" t="e">
        <f ca="1">IFERROR(BH9*0.001*BH22/E3_Parameter!$C$19,NA())</f>
        <v>#N/A</v>
      </c>
      <c r="BI194" s="89" t="e">
        <f ca="1">IFERROR(BI9*0.001*BI22/E3_Parameter!$C$19,NA())</f>
        <v>#N/A</v>
      </c>
      <c r="BJ194" s="89" t="e">
        <f ca="1">IFERROR(BJ9*0.001*BJ22/E3_Parameter!$C$19,NA())</f>
        <v>#N/A</v>
      </c>
      <c r="BK194" s="89" t="e">
        <f ca="1">IFERROR(BK9*0.001*BK22/E3_Parameter!$C$19,NA())</f>
        <v>#N/A</v>
      </c>
      <c r="BL194" s="89" t="e">
        <f ca="1">IFERROR(BL9*0.001*BL22/E3_Parameter!$C$19,NA())</f>
        <v>#N/A</v>
      </c>
      <c r="BM194" s="89" t="e">
        <f ca="1">IFERROR(BM9*0.001*BM22/E3_Parameter!$C$19,NA())</f>
        <v>#N/A</v>
      </c>
      <c r="BN194" s="89" t="e">
        <f ca="1">IFERROR(BN9*0.001*BN22/E3_Parameter!$C$19,NA())</f>
        <v>#N/A</v>
      </c>
      <c r="BO194" s="89" t="e">
        <f ca="1">IFERROR(BO9*0.001*BO22/E3_Parameter!$C$19,NA())</f>
        <v>#N/A</v>
      </c>
      <c r="BP194" s="89" t="e">
        <f ca="1">IFERROR(BP9*0.001*BP22/E3_Parameter!$C$19,NA())</f>
        <v>#N/A</v>
      </c>
      <c r="BQ194" s="89" t="e">
        <f ca="1">IFERROR(BQ9*0.001*BQ22/E3_Parameter!$C$19,NA())</f>
        <v>#N/A</v>
      </c>
      <c r="BR194" s="89" t="e">
        <f ca="1">IFERROR(BR9*0.001*BR22/E3_Parameter!$C$19,NA())</f>
        <v>#N/A</v>
      </c>
      <c r="BS194" s="89" t="e">
        <f ca="1">IFERROR(BS9*0.001*BS22/E3_Parameter!$C$19,NA())</f>
        <v>#N/A</v>
      </c>
      <c r="BT194" s="89" t="e">
        <f ca="1">IFERROR(BT9*0.001*BT22/E3_Parameter!$C$19,NA())</f>
        <v>#N/A</v>
      </c>
      <c r="BU194" s="89" t="e">
        <f ca="1">IFERROR(BU9*0.001*BU22/E3_Parameter!$C$19,NA())</f>
        <v>#N/A</v>
      </c>
      <c r="BV194" s="89" t="e">
        <f ca="1">IFERROR(BV9*0.001*BV22/E3_Parameter!$C$19,NA())</f>
        <v>#N/A</v>
      </c>
      <c r="BW194" s="89" t="e">
        <f ca="1">IFERROR(BW9*0.001*BW22/E3_Parameter!$C$19,NA())</f>
        <v>#N/A</v>
      </c>
      <c r="BX194" s="89" t="e">
        <f ca="1">IFERROR(BX9*0.001*BX22/E3_Parameter!$C$19,NA())</f>
        <v>#N/A</v>
      </c>
      <c r="BY194" s="89" t="e">
        <f ca="1">IFERROR(BY9*0.001*BY22/E3_Parameter!$C$19,NA())</f>
        <v>#N/A</v>
      </c>
      <c r="BZ194" s="89" t="e">
        <f ca="1">IFERROR(BZ9*0.001*BZ22/E3_Parameter!$C$19,NA())</f>
        <v>#N/A</v>
      </c>
      <c r="CA194" s="89" t="e">
        <f ca="1">IFERROR(CA9*0.001*CA22/E3_Parameter!$C$19,NA())</f>
        <v>#N/A</v>
      </c>
      <c r="CB194" s="89" t="e">
        <f ca="1">IFERROR(CB9*0.001*CB22/E3_Parameter!$C$19,NA())</f>
        <v>#N/A</v>
      </c>
      <c r="CC194" s="89" t="e">
        <f ca="1">IFERROR(CC9*0.001*CC22/E3_Parameter!$C$19,NA())</f>
        <v>#N/A</v>
      </c>
      <c r="CD194" s="89" t="e">
        <f ca="1">IFERROR(CD9*0.001*CD22/E3_Parameter!$C$19,NA())</f>
        <v>#N/A</v>
      </c>
      <c r="CE194" s="89" t="e">
        <f ca="1">IFERROR(CE9*0.001*CE22/E3_Parameter!$C$19,NA())</f>
        <v>#N/A</v>
      </c>
      <c r="CF194" s="89" t="e">
        <f ca="1">IFERROR(CF9*0.001*CF22/E3_Parameter!$C$19,NA())</f>
        <v>#N/A</v>
      </c>
      <c r="CG194" s="89" t="e">
        <f ca="1">IFERROR(CG9*0.001*CG22/E3_Parameter!$C$19,NA())</f>
        <v>#N/A</v>
      </c>
      <c r="CH194" s="89" t="e">
        <f ca="1">IFERROR(CH9*0.001*CH22/E3_Parameter!$C$19,NA())</f>
        <v>#N/A</v>
      </c>
      <c r="CI194" s="89" t="e">
        <f ca="1">IFERROR(CI9*0.001*CI22/E3_Parameter!$C$19,NA())</f>
        <v>#N/A</v>
      </c>
      <c r="CJ194" s="89" t="e">
        <f ca="1">IFERROR(CJ9*0.001*CJ22/E3_Parameter!$C$19,NA())</f>
        <v>#N/A</v>
      </c>
      <c r="CK194" s="89" t="e">
        <f ca="1">IFERROR(CK9*0.001*CK22/E3_Parameter!$C$19,NA())</f>
        <v>#N/A</v>
      </c>
      <c r="CL194" s="89" t="e">
        <f ca="1">IFERROR(CL9*0.001*CL22/E3_Parameter!$C$19,NA())</f>
        <v>#N/A</v>
      </c>
      <c r="CM194" s="89" t="e">
        <f ca="1">IFERROR(CM9*0.001*CM22/E3_Parameter!$C$19,NA())</f>
        <v>#N/A</v>
      </c>
      <c r="CN194" s="89" t="e">
        <f ca="1">IFERROR(CN9*0.001*CN22/E3_Parameter!$C$19,NA())</f>
        <v>#N/A</v>
      </c>
      <c r="CO194" s="89" t="e">
        <f ca="1">IFERROR(CO9*0.001*CO22/E3_Parameter!$C$19,NA())</f>
        <v>#N/A</v>
      </c>
      <c r="CP194" s="89" t="e">
        <f ca="1">IFERROR(CP9*0.001*CP22/E3_Parameter!$C$19,NA())</f>
        <v>#N/A</v>
      </c>
      <c r="CQ194" s="89" t="e">
        <f ca="1">IFERROR(CQ9*0.001*CQ22/E3_Parameter!$C$19,NA())</f>
        <v>#N/A</v>
      </c>
      <c r="CR194" s="89" t="e">
        <f ca="1">IFERROR(CR9*0.001*CR22/E3_Parameter!$C$19,NA())</f>
        <v>#N/A</v>
      </c>
      <c r="CS194" s="89" t="e">
        <f ca="1">IFERROR(CS9*0.001*CS22/E3_Parameter!$C$19,NA())</f>
        <v>#N/A</v>
      </c>
      <c r="CT194" s="89" t="e">
        <f ca="1">IFERROR(CT9*0.001*CT22/E3_Parameter!$C$19,NA())</f>
        <v>#N/A</v>
      </c>
      <c r="CU194" s="89" t="e">
        <f ca="1">IFERROR(CU9*0.001*CU22/E3_Parameter!$C$19,NA())</f>
        <v>#N/A</v>
      </c>
      <c r="CV194" s="89" t="e">
        <f ca="1">IFERROR(CV9*0.001*CV22/E3_Parameter!$C$19,NA())</f>
        <v>#N/A</v>
      </c>
      <c r="CW194" s="89" t="e">
        <f ca="1">IFERROR(CW9*0.001*CW22/E3_Parameter!$C$19,NA())</f>
        <v>#N/A</v>
      </c>
      <c r="CX194" s="89" t="e">
        <f ca="1">IFERROR(CX9*0.001*CX22/E3_Parameter!$C$19,NA())</f>
        <v>#N/A</v>
      </c>
      <c r="CY194" s="89" t="e">
        <f ca="1">IFERROR(CY9*0.001*CY22/E3_Parameter!$C$19,NA())</f>
        <v>#N/A</v>
      </c>
      <c r="CZ194" s="89" t="e">
        <f ca="1">IFERROR(CZ9*0.001*CZ22/E3_Parameter!$C$19,NA())</f>
        <v>#N/A</v>
      </c>
      <c r="DA194" s="89" t="e">
        <f ca="1">IFERROR(DA9*0.001*DA22/E3_Parameter!$C$19,NA())</f>
        <v>#N/A</v>
      </c>
      <c r="DB194" s="89" t="e">
        <f ca="1">IFERROR(DB9*0.001*DB22/E3_Parameter!$C$19,NA())</f>
        <v>#N/A</v>
      </c>
      <c r="DC194" s="89" t="e">
        <f ca="1">IFERROR(DC9*0.001*DC22/E3_Parameter!$C$19,NA())</f>
        <v>#N/A</v>
      </c>
      <c r="DD194" s="89" t="e">
        <f ca="1">IFERROR(DD9*0.001*DD22/E3_Parameter!$C$19,NA())</f>
        <v>#N/A</v>
      </c>
      <c r="DE194" s="89" t="e">
        <f ca="1">IFERROR(DE9*0.001*DE22/E3_Parameter!$C$19,NA())</f>
        <v>#N/A</v>
      </c>
      <c r="DF194" s="89" t="e">
        <f ca="1">IFERROR(DF9*0.001*DF22/E3_Parameter!$C$19,NA())</f>
        <v>#N/A</v>
      </c>
      <c r="DG194" s="89" t="e">
        <f ca="1">IFERROR(DG9*0.001*DG22/E3_Parameter!$C$19,NA())</f>
        <v>#N/A</v>
      </c>
      <c r="DH194" s="89" t="e">
        <f ca="1">IFERROR(DH9*0.001*DH22/E3_Parameter!$C$19,NA())</f>
        <v>#N/A</v>
      </c>
      <c r="DI194" s="89" t="e">
        <f ca="1">IFERROR(DI9*0.001*DI22/E3_Parameter!$C$19,NA())</f>
        <v>#N/A</v>
      </c>
      <c r="DJ194" s="89" t="e">
        <f ca="1">IFERROR(DJ9*0.001*DJ22/E3_Parameter!$C$19,NA())</f>
        <v>#N/A</v>
      </c>
      <c r="DK194" s="89" t="e">
        <f ca="1">IFERROR(DK9*0.001*DK22/E3_Parameter!$C$19,NA())</f>
        <v>#N/A</v>
      </c>
      <c r="DL194" s="89" t="e">
        <f ca="1">IFERROR(DL9*0.001*DL22/E3_Parameter!$C$19,NA())</f>
        <v>#N/A</v>
      </c>
      <c r="DM194" s="89" t="e">
        <f ca="1">IFERROR(DM9*0.001*DM22/E3_Parameter!$C$19,NA())</f>
        <v>#N/A</v>
      </c>
      <c r="DN194" s="89" t="e">
        <f ca="1">IFERROR(DN9*0.001*DN22/E3_Parameter!$C$19,NA())</f>
        <v>#N/A</v>
      </c>
      <c r="DO194" s="89" t="e">
        <f ca="1">IFERROR(DO9*0.001*DO22/E3_Parameter!$C$19,NA())</f>
        <v>#N/A</v>
      </c>
      <c r="DP194" s="89" t="e">
        <f ca="1">IFERROR(DP9*0.001*DP22/E3_Parameter!$C$19,NA())</f>
        <v>#N/A</v>
      </c>
      <c r="DQ194" s="89" t="e">
        <f ca="1">IFERROR(DQ9*0.001*DQ22/E3_Parameter!$C$19,NA())</f>
        <v>#N/A</v>
      </c>
      <c r="DR194" s="89" t="e">
        <f ca="1">IFERROR(DR9*0.001*DR22/E3_Parameter!$C$19,NA())</f>
        <v>#N/A</v>
      </c>
      <c r="DS194" s="89" t="e">
        <f ca="1">IFERROR(DS9*0.001*DS22/E3_Parameter!$C$19,NA())</f>
        <v>#N/A</v>
      </c>
      <c r="DT194" s="89" t="e">
        <f ca="1">IFERROR(DT9*0.001*DT22/E3_Parameter!$C$19,NA())</f>
        <v>#N/A</v>
      </c>
      <c r="DU194" s="89" t="e">
        <f ca="1">IFERROR(DU9*0.001*DU22/E3_Parameter!$C$19,NA())</f>
        <v>#N/A</v>
      </c>
      <c r="DV194" s="89" t="e">
        <f ca="1">IFERROR(DV9*0.001*DV22/E3_Parameter!$C$19,NA())</f>
        <v>#N/A</v>
      </c>
      <c r="DW194" s="89" t="e">
        <f ca="1">IFERROR(DW9*0.001*DW22/E3_Parameter!$C$19,NA())</f>
        <v>#N/A</v>
      </c>
      <c r="DX194" s="89" t="e">
        <f ca="1">IFERROR(DX9*0.001*DX22/E3_Parameter!$C$19,NA())</f>
        <v>#N/A</v>
      </c>
      <c r="DY194" s="89" t="e">
        <f ca="1">IFERROR(DY9*0.001*DY22/E3_Parameter!$C$19,NA())</f>
        <v>#N/A</v>
      </c>
      <c r="DZ194" s="89" t="e">
        <f ca="1">IFERROR(DZ9*0.001*DZ22/E3_Parameter!$C$19,NA())</f>
        <v>#N/A</v>
      </c>
      <c r="EA194" s="89" t="e">
        <f ca="1">IFERROR(EA9*0.001*EA22/E3_Parameter!$C$19,NA())</f>
        <v>#N/A</v>
      </c>
      <c r="EB194" s="89" t="e">
        <f ca="1">IFERROR(EB9*0.001*EB22/E3_Parameter!$C$19,NA())</f>
        <v>#N/A</v>
      </c>
      <c r="EC194" s="89" t="e">
        <f ca="1">IFERROR(EC9*0.001*EC22/E3_Parameter!$C$19,NA())</f>
        <v>#N/A</v>
      </c>
      <c r="ED194" s="89" t="e">
        <f ca="1">IFERROR(ED9*0.001*ED22/E3_Parameter!$C$19,NA())</f>
        <v>#N/A</v>
      </c>
      <c r="EE194" s="89" t="e">
        <f ca="1">IFERROR(EE9*0.001*EE22/E3_Parameter!$C$19,NA())</f>
        <v>#N/A</v>
      </c>
      <c r="EF194" s="89" t="e">
        <f ca="1">IFERROR(EF9*0.001*EF22/E3_Parameter!$C$19,NA())</f>
        <v>#N/A</v>
      </c>
      <c r="EG194" s="89" t="e">
        <f ca="1">IFERROR(EG9*0.001*EG22/E3_Parameter!$C$19,NA())</f>
        <v>#N/A</v>
      </c>
      <c r="EH194" s="89" t="e">
        <f ca="1">IFERROR(EH9*0.001*EH22/E3_Parameter!$C$19,NA())</f>
        <v>#N/A</v>
      </c>
      <c r="EI194" s="89" t="e">
        <f ca="1">IFERROR(EI9*0.001*EI22/E3_Parameter!$C$19,NA())</f>
        <v>#N/A</v>
      </c>
      <c r="EJ194" s="89" t="e">
        <f ca="1">IFERROR(EJ9*0.001*EJ22/E3_Parameter!$C$19,NA())</f>
        <v>#N/A</v>
      </c>
      <c r="EK194" s="89" t="e">
        <f ca="1">IFERROR(EK9*0.001*EK22/E3_Parameter!$C$19,NA())</f>
        <v>#N/A</v>
      </c>
      <c r="EL194" s="89" t="e">
        <f ca="1">IFERROR(EL9*0.001*EL22/E3_Parameter!$C$19,NA())</f>
        <v>#N/A</v>
      </c>
      <c r="EM194" s="89" t="e">
        <f ca="1">IFERROR(EM9*0.001*EM22/E3_Parameter!$C$19,NA())</f>
        <v>#N/A</v>
      </c>
      <c r="EN194" s="89" t="e">
        <f ca="1">IFERROR(EN9*0.001*EN22/E3_Parameter!$C$19,NA())</f>
        <v>#N/A</v>
      </c>
      <c r="EO194" s="89" t="e">
        <f ca="1">IFERROR(EO9*0.001*EO22/E3_Parameter!$C$19,NA())</f>
        <v>#N/A</v>
      </c>
      <c r="EP194" s="89" t="e">
        <f ca="1">IFERROR(EP9*0.001*EP22/E3_Parameter!$C$19,NA())</f>
        <v>#N/A</v>
      </c>
      <c r="EQ194" s="89" t="e">
        <f ca="1">IFERROR(EQ9*0.001*EQ22/E3_Parameter!$C$19,NA())</f>
        <v>#N/A</v>
      </c>
      <c r="ER194" s="89" t="e">
        <f ca="1">IFERROR(ER9*0.001*ER22/E3_Parameter!$C$19,NA())</f>
        <v>#N/A</v>
      </c>
      <c r="ES194" s="89" t="e">
        <f ca="1">IFERROR(ES9*0.001*ES22/E3_Parameter!$C$19,NA())</f>
        <v>#N/A</v>
      </c>
      <c r="ET194" s="89" t="e">
        <f ca="1">IFERROR(ET9*0.001*ET22/E3_Parameter!$C$19,NA())</f>
        <v>#N/A</v>
      </c>
      <c r="EU194" s="89" t="e">
        <f ca="1">IFERROR(EU9*0.001*EU22/E3_Parameter!$C$19,NA())</f>
        <v>#N/A</v>
      </c>
      <c r="EV194" s="89" t="e">
        <f ca="1">IFERROR(EV9*0.001*EV22/E3_Parameter!$C$19,NA())</f>
        <v>#N/A</v>
      </c>
      <c r="EW194" s="89" t="e">
        <f ca="1">IFERROR(EW9*0.001*EW22/E3_Parameter!$C$19,NA())</f>
        <v>#N/A</v>
      </c>
      <c r="EX194" s="89" t="e">
        <f ca="1">IFERROR(EX9*0.001*EX22/E3_Parameter!$C$19,NA())</f>
        <v>#N/A</v>
      </c>
      <c r="EY194" s="89" t="e">
        <f ca="1">IFERROR(EY9*0.001*EY22/E3_Parameter!$C$19,NA())</f>
        <v>#N/A</v>
      </c>
      <c r="EZ194" s="89" t="e">
        <f ca="1">IFERROR(EZ9*0.001*EZ22/E3_Parameter!$C$19,NA())</f>
        <v>#N/A</v>
      </c>
      <c r="FA194" s="89" t="e">
        <f ca="1">IFERROR(FA9*0.001*FA22/E3_Parameter!$C$19,NA())</f>
        <v>#N/A</v>
      </c>
      <c r="FB194" s="89" t="e">
        <f ca="1">IFERROR(FB9*0.001*FB22/E3_Parameter!$C$19,NA())</f>
        <v>#N/A</v>
      </c>
      <c r="FC194" s="89" t="e">
        <f ca="1">IFERROR(FC9*0.001*FC22/E3_Parameter!$C$19,NA())</f>
        <v>#N/A</v>
      </c>
      <c r="FD194" s="89" t="e">
        <f ca="1">IFERROR(FD9*0.001*FD22/E3_Parameter!$C$19,NA())</f>
        <v>#N/A</v>
      </c>
      <c r="FE194" s="89" t="e">
        <f ca="1">IFERROR(FE9*0.001*FE22/E3_Parameter!$C$19,NA())</f>
        <v>#N/A</v>
      </c>
      <c r="FF194" s="89" t="e">
        <f ca="1">IFERROR(FF9*0.001*FF22/E3_Parameter!$C$19,NA())</f>
        <v>#N/A</v>
      </c>
      <c r="FG194" s="89" t="e">
        <f ca="1">IFERROR(FG9*0.001*FG22/E3_Parameter!$C$19,NA())</f>
        <v>#N/A</v>
      </c>
      <c r="FH194" s="89" t="e">
        <f ca="1">IFERROR(FH9*0.001*FH22/E3_Parameter!$C$19,NA())</f>
        <v>#N/A</v>
      </c>
      <c r="FI194" s="89" t="e">
        <f ca="1">IFERROR(FI9*0.001*FI22/E3_Parameter!$C$19,NA())</f>
        <v>#N/A</v>
      </c>
      <c r="FJ194" s="89" t="e">
        <f ca="1">IFERROR(FJ9*0.001*FJ22/E3_Parameter!$C$19,NA())</f>
        <v>#N/A</v>
      </c>
      <c r="FK194" s="89" t="e">
        <f ca="1">IFERROR(FK9*0.001*FK22/E3_Parameter!$C$19,NA())</f>
        <v>#N/A</v>
      </c>
      <c r="FL194" s="89" t="e">
        <f ca="1">IFERROR(FL9*0.001*FL22/E3_Parameter!$C$19,NA())</f>
        <v>#N/A</v>
      </c>
      <c r="FM194" s="89" t="e">
        <f ca="1">IFERROR(FM9*0.001*FM22/E3_Parameter!$C$19,NA())</f>
        <v>#N/A</v>
      </c>
      <c r="FN194" s="89" t="e">
        <f ca="1">IFERROR(FN9*0.001*FN22/E3_Parameter!$C$19,NA())</f>
        <v>#N/A</v>
      </c>
      <c r="FO194" s="89" t="e">
        <f ca="1">IFERROR(FO9*0.001*FO22/E3_Parameter!$C$19,NA())</f>
        <v>#N/A</v>
      </c>
      <c r="FP194" s="89" t="e">
        <f ca="1">IFERROR(FP9*0.001*FP22/E3_Parameter!$C$19,NA())</f>
        <v>#N/A</v>
      </c>
      <c r="FQ194" s="89" t="e">
        <f ca="1">IFERROR(FQ9*0.001*FQ22/E3_Parameter!$C$19,NA())</f>
        <v>#N/A</v>
      </c>
      <c r="FR194" s="89" t="e">
        <f ca="1">IFERROR(FR9*0.001*FR22/E3_Parameter!$C$19,NA())</f>
        <v>#N/A</v>
      </c>
      <c r="FS194" s="89" t="e">
        <f ca="1">IFERROR(FS9*0.001*FS22/E3_Parameter!$C$19,NA())</f>
        <v>#N/A</v>
      </c>
      <c r="FT194" s="89" t="e">
        <f ca="1">IFERROR(FT9*0.001*FT22/E3_Parameter!$C$19,NA())</f>
        <v>#N/A</v>
      </c>
      <c r="FU194" s="89" t="e">
        <f ca="1">IFERROR(FU9*0.001*FU22/E3_Parameter!$C$19,NA())</f>
        <v>#N/A</v>
      </c>
      <c r="FV194" s="89" t="e">
        <f ca="1">IFERROR(FV9*0.001*FV22/E3_Parameter!$C$19,NA())</f>
        <v>#N/A</v>
      </c>
      <c r="FW194" s="89" t="e">
        <f ca="1">IFERROR(FW9*0.001*FW22/E3_Parameter!$C$19,NA())</f>
        <v>#N/A</v>
      </c>
      <c r="FX194" s="89" t="e">
        <f ca="1">IFERROR(FX9*0.001*FX22/E3_Parameter!$C$19,NA())</f>
        <v>#N/A</v>
      </c>
      <c r="FY194" s="89" t="e">
        <f ca="1">IFERROR(FY9*0.001*FY22/E3_Parameter!$C$19,NA())</f>
        <v>#N/A</v>
      </c>
      <c r="FZ194" s="89" t="e">
        <f ca="1">IFERROR(FZ9*0.001*FZ22/E3_Parameter!$C$19,NA())</f>
        <v>#N/A</v>
      </c>
      <c r="GA194" s="89" t="e">
        <f ca="1">IFERROR(GA9*0.001*GA22/E3_Parameter!$C$19,NA())</f>
        <v>#N/A</v>
      </c>
      <c r="GB194" s="89" t="e">
        <f ca="1">IFERROR(GB9*0.001*GB22/E3_Parameter!$C$19,NA())</f>
        <v>#N/A</v>
      </c>
      <c r="GC194" s="89" t="e">
        <f ca="1">IFERROR(GC9*0.001*GC22/E3_Parameter!$C$19,NA())</f>
        <v>#N/A</v>
      </c>
      <c r="GD194" s="89" t="e">
        <f ca="1">IFERROR(GD9*0.001*GD22/E3_Parameter!$C$19,NA())</f>
        <v>#N/A</v>
      </c>
      <c r="GE194" s="89" t="e">
        <f ca="1">IFERROR(GE9*0.001*GE22/E3_Parameter!$C$19,NA())</f>
        <v>#N/A</v>
      </c>
      <c r="GF194" s="89" t="e">
        <f ca="1">IFERROR(GF9*0.001*GF22/E3_Parameter!$C$19,NA())</f>
        <v>#N/A</v>
      </c>
      <c r="GG194" s="89" t="e">
        <f ca="1">IFERROR(GG9*0.001*GG22/E3_Parameter!$C$19,NA())</f>
        <v>#N/A</v>
      </c>
      <c r="GH194" s="89" t="e">
        <f ca="1">IFERROR(GH9*0.001*GH22/E3_Parameter!$C$19,NA())</f>
        <v>#N/A</v>
      </c>
      <c r="GI194" s="89" t="e">
        <f ca="1">IFERROR(GI9*0.001*GI22/E3_Parameter!$C$19,NA())</f>
        <v>#N/A</v>
      </c>
      <c r="GJ194" s="89" t="e">
        <f ca="1">IFERROR(GJ9*0.001*GJ22/E3_Parameter!$C$19,NA())</f>
        <v>#N/A</v>
      </c>
      <c r="GK194" s="89" t="e">
        <f ca="1">IFERROR(GK9*0.001*GK22/E3_Parameter!$C$19,NA())</f>
        <v>#N/A</v>
      </c>
      <c r="GL194" s="89" t="e">
        <f ca="1">IFERROR(GL9*0.001*GL22/E3_Parameter!$C$19,NA())</f>
        <v>#N/A</v>
      </c>
      <c r="GM194" s="89" t="e">
        <f ca="1">IFERROR(GM9*0.001*GM22/E3_Parameter!$C$19,NA())</f>
        <v>#N/A</v>
      </c>
      <c r="GN194" s="89" t="e">
        <f ca="1">IFERROR(GN9*0.001*GN22/E3_Parameter!$C$19,NA())</f>
        <v>#N/A</v>
      </c>
      <c r="GO194" s="89" t="e">
        <f ca="1">IFERROR(GO9*0.001*GO22/E3_Parameter!$C$19,NA())</f>
        <v>#N/A</v>
      </c>
      <c r="GP194" s="89" t="e">
        <f ca="1">IFERROR(GP9*0.001*GP22/E3_Parameter!$C$19,NA())</f>
        <v>#N/A</v>
      </c>
      <c r="GQ194" s="89" t="e">
        <f ca="1">IFERROR(GQ9*0.001*GQ22/E3_Parameter!$C$19,NA())</f>
        <v>#N/A</v>
      </c>
      <c r="GR194" s="89" t="e">
        <f ca="1">IFERROR(GR9*0.001*GR22/E3_Parameter!$C$19,NA())</f>
        <v>#N/A</v>
      </c>
      <c r="GS194" s="89" t="e">
        <f ca="1">IFERROR(GS9*0.001*GS22/E3_Parameter!$C$19,NA())</f>
        <v>#N/A</v>
      </c>
      <c r="GT194" s="89" t="e">
        <f ca="1">IFERROR(GT9*0.001*GT22/E3_Parameter!$C$19,NA())</f>
        <v>#N/A</v>
      </c>
      <c r="GU194" s="89" t="e">
        <f ca="1">IFERROR(GU9*0.001*GU22/E3_Parameter!$C$19,NA())</f>
        <v>#N/A</v>
      </c>
      <c r="GV194" s="89" t="e">
        <f ca="1">IFERROR(GV9*0.001*GV22/E3_Parameter!$C$19,NA())</f>
        <v>#N/A</v>
      </c>
      <c r="GW194" s="89" t="e">
        <f ca="1">IFERROR(GW9*0.001*GW22/E3_Parameter!$C$19,NA())</f>
        <v>#N/A</v>
      </c>
      <c r="GX194" s="89" t="e">
        <f ca="1">IFERROR(GX9*0.001*GX22/E3_Parameter!$C$19,NA())</f>
        <v>#N/A</v>
      </c>
      <c r="GY194" s="89" t="e">
        <f ca="1">IFERROR(GY9*0.001*GY22/E3_Parameter!$C$19,NA())</f>
        <v>#N/A</v>
      </c>
      <c r="GZ194" s="89" t="e">
        <f ca="1">IFERROR(GZ9*0.001*GZ22/E3_Parameter!$C$19,NA())</f>
        <v>#N/A</v>
      </c>
      <c r="HA194" s="89" t="e">
        <f ca="1">IFERROR(HA9*0.001*HA22/E3_Parameter!$C$19,NA())</f>
        <v>#N/A</v>
      </c>
      <c r="HB194" s="89" t="e">
        <f ca="1">IFERROR(HB9*0.001*HB22/E3_Parameter!$C$19,NA())</f>
        <v>#N/A</v>
      </c>
      <c r="HC194" s="89" t="e">
        <f ca="1">IFERROR(HC9*0.001*HC22/E3_Parameter!$C$19,NA())</f>
        <v>#N/A</v>
      </c>
      <c r="HD194" s="89" t="e">
        <f ca="1">IFERROR(HD9*0.001*HD22/E3_Parameter!$C$19,NA())</f>
        <v>#N/A</v>
      </c>
      <c r="HE194" s="89" t="e">
        <f ca="1">IFERROR(HE9*0.001*HE22/E3_Parameter!$C$19,NA())</f>
        <v>#N/A</v>
      </c>
      <c r="HF194" s="89" t="e">
        <f ca="1">IFERROR(HF9*0.001*HF22/E3_Parameter!$C$19,NA())</f>
        <v>#N/A</v>
      </c>
      <c r="HG194" s="89" t="e">
        <f ca="1">IFERROR(HG9*0.001*HG22/E3_Parameter!$C$19,NA())</f>
        <v>#N/A</v>
      </c>
      <c r="HH194" s="89" t="e">
        <f ca="1">IFERROR(HH9*0.001*HH22/E3_Parameter!$C$19,NA())</f>
        <v>#N/A</v>
      </c>
      <c r="HI194" s="89" t="e">
        <f ca="1">IFERROR(HI9*0.001*HI22/E3_Parameter!$C$19,NA())</f>
        <v>#N/A</v>
      </c>
      <c r="HJ194" s="89" t="e">
        <f ca="1">IFERROR(HJ9*0.001*HJ22/E3_Parameter!$C$19,NA())</f>
        <v>#N/A</v>
      </c>
      <c r="HK194" s="89" t="e">
        <f ca="1">IFERROR(HK9*0.001*HK22/E3_Parameter!$C$19,NA())</f>
        <v>#N/A</v>
      </c>
      <c r="HL194" s="89" t="e">
        <f ca="1">IFERROR(HL9*0.001*HL22/E3_Parameter!$C$19,NA())</f>
        <v>#N/A</v>
      </c>
      <c r="HM194" s="89" t="e">
        <f ca="1">IFERROR(HM9*0.001*HM22/E3_Parameter!$C$19,NA())</f>
        <v>#N/A</v>
      </c>
      <c r="HN194" s="89" t="e">
        <f ca="1">IFERROR(HN9*0.001*HN22/E3_Parameter!$C$19,NA())</f>
        <v>#N/A</v>
      </c>
      <c r="HO194" s="89" t="e">
        <f ca="1">IFERROR(HO9*0.001*HO22/E3_Parameter!$C$19,NA())</f>
        <v>#N/A</v>
      </c>
      <c r="HP194" s="89" t="e">
        <f ca="1">IFERROR(HP9*0.001*HP22/E3_Parameter!$C$19,NA())</f>
        <v>#N/A</v>
      </c>
      <c r="HQ194" s="89" t="e">
        <f ca="1">IFERROR(HQ9*0.001*HQ22/E3_Parameter!$C$19,NA())</f>
        <v>#N/A</v>
      </c>
      <c r="HR194" s="89" t="e">
        <f ca="1">IFERROR(HR9*0.001*HR22/E3_Parameter!$C$19,NA())</f>
        <v>#N/A</v>
      </c>
      <c r="HS194" s="89" t="e">
        <f ca="1">IFERROR(HS9*0.001*HS22/E3_Parameter!$C$19,NA())</f>
        <v>#N/A</v>
      </c>
      <c r="HT194" s="89" t="e">
        <f ca="1">IFERROR(HT9*0.001*HT22/E3_Parameter!$C$19,NA())</f>
        <v>#N/A</v>
      </c>
      <c r="HU194" s="89" t="e">
        <f ca="1">IFERROR(HU9*0.001*HU22/E3_Parameter!$C$19,NA())</f>
        <v>#N/A</v>
      </c>
      <c r="HV194" s="89" t="e">
        <f ca="1">IFERROR(HV9*0.001*HV22/E3_Parameter!$C$19,NA())</f>
        <v>#N/A</v>
      </c>
      <c r="HW194" s="89" t="e">
        <f ca="1">IFERROR(HW9*0.001*HW22/E3_Parameter!$C$19,NA())</f>
        <v>#N/A</v>
      </c>
      <c r="HX194" s="89" t="e">
        <f ca="1">IFERROR(HX9*0.001*HX22/E3_Parameter!$C$19,NA())</f>
        <v>#N/A</v>
      </c>
      <c r="HY194" s="89" t="e">
        <f ca="1">IFERROR(HY9*0.001*HY22/E3_Parameter!$C$19,NA())</f>
        <v>#N/A</v>
      </c>
      <c r="HZ194" s="89" t="e">
        <f ca="1">IFERROR(HZ9*0.001*HZ22/E3_Parameter!$C$19,NA())</f>
        <v>#N/A</v>
      </c>
      <c r="IA194" s="89" t="e">
        <f ca="1">IFERROR(IA9*0.001*IA22/E3_Parameter!$C$19,NA())</f>
        <v>#N/A</v>
      </c>
      <c r="IB194" s="89" t="e">
        <f ca="1">IFERROR(IB9*0.001*IB22/E3_Parameter!$C$19,NA())</f>
        <v>#N/A</v>
      </c>
      <c r="IC194" s="89" t="e">
        <f ca="1">IFERROR(IC9*0.001*IC22/E3_Parameter!$C$19,NA())</f>
        <v>#N/A</v>
      </c>
      <c r="ID194" s="89" t="e">
        <f ca="1">IFERROR(ID9*0.001*ID22/E3_Parameter!$C$19,NA())</f>
        <v>#N/A</v>
      </c>
      <c r="IE194" s="89" t="e">
        <f ca="1">IFERROR(IE9*0.001*IE22/E3_Parameter!$C$19,NA())</f>
        <v>#N/A</v>
      </c>
      <c r="IF194" s="89" t="e">
        <f ca="1">IFERROR(IF9*0.001*IF22/E3_Parameter!$C$19,NA())</f>
        <v>#N/A</v>
      </c>
      <c r="IG194" s="89" t="e">
        <f ca="1">IFERROR(IG9*0.001*IG22/E3_Parameter!$C$19,NA())</f>
        <v>#N/A</v>
      </c>
      <c r="IH194" s="89" t="e">
        <f ca="1">IFERROR(IH9*0.001*IH22/E3_Parameter!$C$19,NA())</f>
        <v>#N/A</v>
      </c>
      <c r="II194" s="89" t="e">
        <f ca="1">IFERROR(II9*0.001*II22/E3_Parameter!$C$19,NA())</f>
        <v>#N/A</v>
      </c>
      <c r="IJ194" s="89" t="e">
        <f ca="1">IFERROR(IJ9*0.001*IJ22/E3_Parameter!$C$19,NA())</f>
        <v>#N/A</v>
      </c>
      <c r="IK194" s="89" t="e">
        <f ca="1">IFERROR(IK9*0.001*IK22/E3_Parameter!$C$19,NA())</f>
        <v>#N/A</v>
      </c>
      <c r="IL194" s="89" t="e">
        <f ca="1">IFERROR(IL9*0.001*IL22/E3_Parameter!$C$19,NA())</f>
        <v>#N/A</v>
      </c>
      <c r="IM194" s="89" t="e">
        <f ca="1">IFERROR(IM9*0.001*IM22/E3_Parameter!$C$19,NA())</f>
        <v>#N/A</v>
      </c>
      <c r="IN194" s="89" t="e">
        <f ca="1">IFERROR(IN9*0.001*IN22/E3_Parameter!$C$19,NA())</f>
        <v>#N/A</v>
      </c>
      <c r="IO194" s="89" t="e">
        <f ca="1">IFERROR(IO9*0.001*IO22/E3_Parameter!$C$19,NA())</f>
        <v>#N/A</v>
      </c>
      <c r="IP194" s="89" t="e">
        <f ca="1">IFERROR(IP9*0.001*IP22/E3_Parameter!$C$19,NA())</f>
        <v>#N/A</v>
      </c>
      <c r="IQ194" s="89" t="e">
        <f ca="1">IFERROR(IQ9*0.001*IQ22/E3_Parameter!$C$19,NA())</f>
        <v>#N/A</v>
      </c>
      <c r="IR194" s="89" t="e">
        <f ca="1">IFERROR(IR9*0.001*IR22/E3_Parameter!$C$19,NA())</f>
        <v>#N/A</v>
      </c>
      <c r="IS194" s="89" t="e">
        <f ca="1">IFERROR(IS9*0.001*IS22/E3_Parameter!$C$19,NA())</f>
        <v>#N/A</v>
      </c>
      <c r="IT194" s="89" t="e">
        <f ca="1">IFERROR(IT9*0.001*IT22/E3_Parameter!$C$19,NA())</f>
        <v>#N/A</v>
      </c>
      <c r="IU194" s="89" t="e">
        <f ca="1">IFERROR(IU9*0.001*IU22/E3_Parameter!$C$19,NA())</f>
        <v>#N/A</v>
      </c>
      <c r="IV194" s="89" t="e">
        <f ca="1">IFERROR(IV9*0.001*IV22/E3_Parameter!$C$19,NA())</f>
        <v>#N/A</v>
      </c>
      <c r="IW194" s="89" t="e">
        <f ca="1">IFERROR(IW9*0.001*IW22/E3_Parameter!$C$19,NA())</f>
        <v>#N/A</v>
      </c>
      <c r="IX194" s="89" t="e">
        <f ca="1">IFERROR(IX9*0.001*IX22/E3_Parameter!$C$19,NA())</f>
        <v>#N/A</v>
      </c>
      <c r="IY194" s="89" t="e">
        <f ca="1">IFERROR(IY9*0.001*IY22/E3_Parameter!$C$19,NA())</f>
        <v>#N/A</v>
      </c>
      <c r="IZ194" s="89" t="e">
        <f ca="1">IFERROR(IZ9*0.001*IZ22/E3_Parameter!$C$19,NA())</f>
        <v>#N/A</v>
      </c>
      <c r="JA194" s="89" t="e">
        <f ca="1">IFERROR(JA9*0.001*JA22/E3_Parameter!$C$19,NA())</f>
        <v>#N/A</v>
      </c>
      <c r="JB194" s="89" t="e">
        <f ca="1">IFERROR(JB9*0.001*JB22/E3_Parameter!$C$19,NA())</f>
        <v>#N/A</v>
      </c>
      <c r="JC194" s="89" t="e">
        <f ca="1">IFERROR(JC9*0.001*JC22/E3_Parameter!$C$19,NA())</f>
        <v>#N/A</v>
      </c>
      <c r="JD194" s="89" t="e">
        <f ca="1">IFERROR(JD9*0.001*JD22/E3_Parameter!$C$19,NA())</f>
        <v>#N/A</v>
      </c>
      <c r="JE194" s="89" t="e">
        <f ca="1">IFERROR(JE9*0.001*JE22/E3_Parameter!$C$19,NA())</f>
        <v>#N/A</v>
      </c>
      <c r="JF194" s="89" t="e">
        <f ca="1">IFERROR(JF9*0.001*JF22/E3_Parameter!$C$19,NA())</f>
        <v>#N/A</v>
      </c>
      <c r="JG194" s="89" t="e">
        <f ca="1">IFERROR(JG9*0.001*JG22/E3_Parameter!$C$19,NA())</f>
        <v>#N/A</v>
      </c>
      <c r="JH194" s="89" t="e">
        <f ca="1">IFERROR(JH9*0.001*JH22/E3_Parameter!$C$19,NA())</f>
        <v>#N/A</v>
      </c>
      <c r="JI194" s="89" t="e">
        <f ca="1">IFERROR(JI9*0.001*JI22/E3_Parameter!$C$19,NA())</f>
        <v>#N/A</v>
      </c>
      <c r="JJ194" s="89" t="e">
        <f ca="1">IFERROR(JJ9*0.001*JJ22/E3_Parameter!$C$19,NA())</f>
        <v>#N/A</v>
      </c>
      <c r="JK194" s="89" t="e">
        <f ca="1">IFERROR(JK9*0.001*JK22/E3_Parameter!$C$19,NA())</f>
        <v>#N/A</v>
      </c>
      <c r="JL194" s="89" t="e">
        <f ca="1">IFERROR(JL9*0.001*JL22/E3_Parameter!$C$19,NA())</f>
        <v>#N/A</v>
      </c>
      <c r="JM194" s="89" t="e">
        <f ca="1">IFERROR(JM9*0.001*JM22/E3_Parameter!$C$19,NA())</f>
        <v>#N/A</v>
      </c>
      <c r="JN194" s="89" t="e">
        <f ca="1">IFERROR(JN9*0.001*JN22/E3_Parameter!$C$19,NA())</f>
        <v>#N/A</v>
      </c>
      <c r="JO194" s="89" t="e">
        <f ca="1">IFERROR(JO9*0.001*JO22/E3_Parameter!$C$19,NA())</f>
        <v>#N/A</v>
      </c>
      <c r="JP194" s="89" t="e">
        <f ca="1">IFERROR(JP9*0.001*JP22/E3_Parameter!$C$19,NA())</f>
        <v>#N/A</v>
      </c>
      <c r="JQ194" s="89" t="e">
        <f ca="1">IFERROR(JQ9*0.001*JQ22/E3_Parameter!$C$19,NA())</f>
        <v>#N/A</v>
      </c>
      <c r="JR194" s="89" t="e">
        <f ca="1">IFERROR(JR9*0.001*JR22/E3_Parameter!$C$19,NA())</f>
        <v>#N/A</v>
      </c>
      <c r="JS194" s="89" t="e">
        <f ca="1">IFERROR(JS9*0.001*JS22/E3_Parameter!$C$19,NA())</f>
        <v>#N/A</v>
      </c>
      <c r="JT194" s="89" t="e">
        <f ca="1">IFERROR(JT9*0.001*JT22/E3_Parameter!$C$19,NA())</f>
        <v>#N/A</v>
      </c>
      <c r="JU194" s="89" t="e">
        <f ca="1">IFERROR(JU9*0.001*JU22/E3_Parameter!$C$19,NA())</f>
        <v>#N/A</v>
      </c>
      <c r="JV194" s="89" t="e">
        <f ca="1">IFERROR(JV9*0.001*JV22/E3_Parameter!$C$19,NA())</f>
        <v>#N/A</v>
      </c>
      <c r="JW194" s="89" t="e">
        <f ca="1">IFERROR(JW9*0.001*JW22/E3_Parameter!$C$19,NA())</f>
        <v>#N/A</v>
      </c>
      <c r="JX194" s="89" t="e">
        <f ca="1">IFERROR(JX9*0.001*JX22/E3_Parameter!$C$19,NA())</f>
        <v>#N/A</v>
      </c>
      <c r="JY194" s="89" t="e">
        <f ca="1">IFERROR(JY9*0.001*JY22/E3_Parameter!$C$19,NA())</f>
        <v>#N/A</v>
      </c>
      <c r="JZ194" s="89" t="e">
        <f ca="1">IFERROR(JZ9*0.001*JZ22/E3_Parameter!$C$19,NA())</f>
        <v>#N/A</v>
      </c>
      <c r="KA194" s="89" t="e">
        <f ca="1">IFERROR(KA9*0.001*KA22/E3_Parameter!$C$19,NA())</f>
        <v>#N/A</v>
      </c>
      <c r="KB194" s="89" t="e">
        <f ca="1">IFERROR(KB9*0.001*KB22/E3_Parameter!$C$19,NA())</f>
        <v>#N/A</v>
      </c>
      <c r="KC194" s="89" t="e">
        <f ca="1">IFERROR(KC9*0.001*KC22/E3_Parameter!$C$19,NA())</f>
        <v>#N/A</v>
      </c>
      <c r="KD194" s="89" t="e">
        <f ca="1">IFERROR(KD9*0.001*KD22/E3_Parameter!$C$19,NA())</f>
        <v>#N/A</v>
      </c>
      <c r="KE194" s="89" t="e">
        <f ca="1">IFERROR(KE9*0.001*KE22/E3_Parameter!$C$19,NA())</f>
        <v>#N/A</v>
      </c>
      <c r="KF194" s="89" t="e">
        <f ca="1">IFERROR(KF9*0.001*KF22/E3_Parameter!$C$19,NA())</f>
        <v>#N/A</v>
      </c>
      <c r="KG194" s="89" t="e">
        <f ca="1">IFERROR(KG9*0.001*KG22/E3_Parameter!$C$19,NA())</f>
        <v>#N/A</v>
      </c>
      <c r="KH194" s="89" t="e">
        <f ca="1">IFERROR(KH9*0.001*KH22/E3_Parameter!$C$19,NA())</f>
        <v>#N/A</v>
      </c>
      <c r="KI194" s="89" t="e">
        <f ca="1">IFERROR(KI9*0.001*KI22/E3_Parameter!$C$19,NA())</f>
        <v>#N/A</v>
      </c>
      <c r="KJ194" s="89" t="e">
        <f ca="1">IFERROR(KJ9*0.001*KJ22/E3_Parameter!$C$19,NA())</f>
        <v>#N/A</v>
      </c>
      <c r="KK194" s="89" t="e">
        <f ca="1">IFERROR(KK9*0.001*KK22/E3_Parameter!$C$19,NA())</f>
        <v>#N/A</v>
      </c>
      <c r="KL194" s="89" t="e">
        <f ca="1">IFERROR(KL9*0.001*KL22/E3_Parameter!$C$19,NA())</f>
        <v>#N/A</v>
      </c>
      <c r="KM194" s="89" t="e">
        <f ca="1">IFERROR(KM9*0.001*KM22/E3_Parameter!$C$19,NA())</f>
        <v>#N/A</v>
      </c>
      <c r="KN194" s="89" t="e">
        <f ca="1">IFERROR(KN9*0.001*KN22/E3_Parameter!$C$19,NA())</f>
        <v>#N/A</v>
      </c>
      <c r="KO194" s="89" t="e">
        <f ca="1">IFERROR(KO9*0.001*KO22/E3_Parameter!$C$19,NA())</f>
        <v>#N/A</v>
      </c>
      <c r="KP194" s="89" t="e">
        <f ca="1">IFERROR(KP9*0.001*KP22/E3_Parameter!$C$19,NA())</f>
        <v>#N/A</v>
      </c>
      <c r="KQ194" s="89" t="e">
        <f ca="1">IFERROR(KQ9*0.001*KQ22/E3_Parameter!$C$19,NA())</f>
        <v>#N/A</v>
      </c>
      <c r="KR194" s="89" t="e">
        <f ca="1">IFERROR(KR9*0.001*KR22/E3_Parameter!$C$19,NA())</f>
        <v>#N/A</v>
      </c>
      <c r="KS194" s="89" t="e">
        <f ca="1">IFERROR(KS9*0.001*KS22/E3_Parameter!$C$19,NA())</f>
        <v>#N/A</v>
      </c>
      <c r="KT194" s="89" t="e">
        <f ca="1">IFERROR(KT9*0.001*KT22/E3_Parameter!$C$19,NA())</f>
        <v>#N/A</v>
      </c>
      <c r="KU194" s="89" t="e">
        <f ca="1">IFERROR(KU9*0.001*KU22/E3_Parameter!$C$19,NA())</f>
        <v>#N/A</v>
      </c>
      <c r="KV194" s="89" t="e">
        <f ca="1">IFERROR(KV9*0.001*KV22/E3_Parameter!$C$19,NA())</f>
        <v>#N/A</v>
      </c>
      <c r="KW194" s="89" t="e">
        <f ca="1">IFERROR(KW9*0.001*KW22/E3_Parameter!$C$19,NA())</f>
        <v>#N/A</v>
      </c>
      <c r="KX194" s="89" t="e">
        <f ca="1">IFERROR(KX9*0.001*KX22/E3_Parameter!$C$19,NA())</f>
        <v>#N/A</v>
      </c>
      <c r="KY194" s="89" t="e">
        <f ca="1">IFERROR(KY9*0.001*KY22/E3_Parameter!$C$19,NA())</f>
        <v>#N/A</v>
      </c>
      <c r="KZ194" s="89" t="e">
        <f ca="1">IFERROR(KZ9*0.001*KZ22/E3_Parameter!$C$19,NA())</f>
        <v>#N/A</v>
      </c>
      <c r="LA194" s="89" t="e">
        <f ca="1">IFERROR(LA9*0.001*LA22/E3_Parameter!$C$19,NA())</f>
        <v>#N/A</v>
      </c>
      <c r="LB194" s="89" t="e">
        <f ca="1">IFERROR(LB9*0.001*LB22/E3_Parameter!$C$19,NA())</f>
        <v>#N/A</v>
      </c>
      <c r="LC194" s="89" t="e">
        <f ca="1">IFERROR(LC9*0.001*LC22/E3_Parameter!$C$19,NA())</f>
        <v>#N/A</v>
      </c>
      <c r="LD194" s="89" t="e">
        <f ca="1">IFERROR(LD9*0.001*LD22/E3_Parameter!$C$19,NA())</f>
        <v>#N/A</v>
      </c>
      <c r="LE194" s="89" t="e">
        <f ca="1">IFERROR(LE9*0.001*LE22/E3_Parameter!$C$19,NA())</f>
        <v>#N/A</v>
      </c>
      <c r="LF194" s="89" t="e">
        <f ca="1">IFERROR(LF9*0.001*LF22/E3_Parameter!$C$19,NA())</f>
        <v>#N/A</v>
      </c>
      <c r="LG194" s="89" t="e">
        <f ca="1">IFERROR(LG9*0.001*LG22/E3_Parameter!$C$19,NA())</f>
        <v>#N/A</v>
      </c>
      <c r="LH194" s="89" t="e">
        <f ca="1">IFERROR(LH9*0.001*LH22/E3_Parameter!$C$19,NA())</f>
        <v>#N/A</v>
      </c>
      <c r="LI194" s="89" t="e">
        <f ca="1">IFERROR(LI9*0.001*LI22/E3_Parameter!$C$19,NA())</f>
        <v>#N/A</v>
      </c>
      <c r="LJ194" s="89" t="e">
        <f ca="1">IFERROR(LJ9*0.001*LJ22/E3_Parameter!$C$19,NA())</f>
        <v>#N/A</v>
      </c>
      <c r="LK194" s="89" t="e">
        <f ca="1">IFERROR(LK9*0.001*LK22/E3_Parameter!$C$19,NA())</f>
        <v>#N/A</v>
      </c>
      <c r="LL194" s="89" t="e">
        <f ca="1">IFERROR(LL9*0.001*LL22/E3_Parameter!$C$19,NA())</f>
        <v>#N/A</v>
      </c>
      <c r="LM194" s="89" t="e">
        <f ca="1">IFERROR(LM9*0.001*LM22/E3_Parameter!$C$19,NA())</f>
        <v>#N/A</v>
      </c>
      <c r="LN194" s="89" t="e">
        <f ca="1">IFERROR(LN9*0.001*LN22/E3_Parameter!$C$19,NA())</f>
        <v>#N/A</v>
      </c>
      <c r="LO194" s="89" t="e">
        <f ca="1">IFERROR(LO9*0.001*LO22/E3_Parameter!$C$19,NA())</f>
        <v>#N/A</v>
      </c>
      <c r="LP194" s="89" t="e">
        <f ca="1">IFERROR(LP9*0.001*LP22/E3_Parameter!$C$19,NA())</f>
        <v>#N/A</v>
      </c>
      <c r="LQ194" s="89" t="e">
        <f ca="1">IFERROR(LQ9*0.001*LQ22/E3_Parameter!$C$19,NA())</f>
        <v>#N/A</v>
      </c>
      <c r="LR194" s="89" t="e">
        <f ca="1">IFERROR(LR9*0.001*LR22/E3_Parameter!$C$19,NA())</f>
        <v>#N/A</v>
      </c>
      <c r="LS194" s="89" t="e">
        <f ca="1">IFERROR(LS9*0.001*LS22/E3_Parameter!$C$19,NA())</f>
        <v>#N/A</v>
      </c>
      <c r="LT194" s="89" t="e">
        <f ca="1">IFERROR(LT9*0.001*LT22/E3_Parameter!$C$19,NA())</f>
        <v>#N/A</v>
      </c>
      <c r="LU194" s="89" t="e">
        <f ca="1">IFERROR(LU9*0.001*LU22/E3_Parameter!$C$19,NA())</f>
        <v>#N/A</v>
      </c>
      <c r="LV194" s="89" t="e">
        <f ca="1">IFERROR(LV9*0.001*LV22/E3_Parameter!$C$19,NA())</f>
        <v>#N/A</v>
      </c>
      <c r="LW194" s="89" t="e">
        <f ca="1">IFERROR(LW9*0.001*LW22/E3_Parameter!$C$19,NA())</f>
        <v>#N/A</v>
      </c>
      <c r="LX194" s="89" t="e">
        <f ca="1">IFERROR(LX9*0.001*LX22/E3_Parameter!$C$19,NA())</f>
        <v>#N/A</v>
      </c>
      <c r="LY194" s="89" t="e">
        <f ca="1">IFERROR(LY9*0.001*LY22/E3_Parameter!$C$19,NA())</f>
        <v>#N/A</v>
      </c>
      <c r="LZ194" s="89" t="e">
        <f ca="1">IFERROR(LZ9*0.001*LZ22/E3_Parameter!$C$19,NA())</f>
        <v>#N/A</v>
      </c>
      <c r="MA194" s="89" t="e">
        <f ca="1">IFERROR(MA9*0.001*MA22/E3_Parameter!$C$19,NA())</f>
        <v>#N/A</v>
      </c>
      <c r="MB194" s="89" t="e">
        <f ca="1">IFERROR(MB9*0.001*MB22/E3_Parameter!$C$19,NA())</f>
        <v>#N/A</v>
      </c>
      <c r="MC194" s="89" t="e">
        <f ca="1">IFERROR(MC9*0.001*MC22/E3_Parameter!$C$19,NA())</f>
        <v>#N/A</v>
      </c>
      <c r="MD194" s="89" t="e">
        <f ca="1">IFERROR(MD9*0.001*MD22/E3_Parameter!$C$19,NA())</f>
        <v>#N/A</v>
      </c>
      <c r="ME194" s="89" t="e">
        <f ca="1">IFERROR(ME9*0.001*ME22/E3_Parameter!$C$19,NA())</f>
        <v>#N/A</v>
      </c>
      <c r="MF194" s="89" t="e">
        <f ca="1">IFERROR(MF9*0.001*MF22/E3_Parameter!$C$19,NA())</f>
        <v>#N/A</v>
      </c>
      <c r="MG194" s="89" t="e">
        <f ca="1">IFERROR(MG9*0.001*MG22/E3_Parameter!$C$19,NA())</f>
        <v>#N/A</v>
      </c>
      <c r="MH194" s="89" t="e">
        <f ca="1">IFERROR(MH9*0.001*MH22/E3_Parameter!$C$19,NA())</f>
        <v>#N/A</v>
      </c>
      <c r="MI194" s="89" t="e">
        <f ca="1">IFERROR(MI9*0.001*MI22/E3_Parameter!$C$19,NA())</f>
        <v>#N/A</v>
      </c>
      <c r="MJ194" s="89" t="e">
        <f ca="1">IFERROR(MJ9*0.001*MJ22/E3_Parameter!$C$19,NA())</f>
        <v>#N/A</v>
      </c>
      <c r="MK194" s="89" t="e">
        <f ca="1">IFERROR(MK9*0.001*MK22/E3_Parameter!$C$19,NA())</f>
        <v>#N/A</v>
      </c>
      <c r="ML194" s="89" t="e">
        <f ca="1">IFERROR(ML9*0.001*ML22/E3_Parameter!$C$19,NA())</f>
        <v>#N/A</v>
      </c>
      <c r="MM194" s="89" t="e">
        <f ca="1">IFERROR(MM9*0.001*MM22/E3_Parameter!$C$19,NA())</f>
        <v>#N/A</v>
      </c>
      <c r="MN194" s="89" t="e">
        <f ca="1">IFERROR(MN9*0.001*MN22/E3_Parameter!$C$19,NA())</f>
        <v>#N/A</v>
      </c>
      <c r="MO194" s="89" t="e">
        <f ca="1">IFERROR(MO9*0.001*MO22/E3_Parameter!$C$19,NA())</f>
        <v>#N/A</v>
      </c>
      <c r="MP194" s="89" t="e">
        <f ca="1">IFERROR(MP9*0.001*MP22/E3_Parameter!$C$19,NA())</f>
        <v>#N/A</v>
      </c>
      <c r="MQ194" s="89" t="e">
        <f ca="1">IFERROR(MQ9*0.001*MQ22/E3_Parameter!$C$19,NA())</f>
        <v>#N/A</v>
      </c>
      <c r="MR194" s="89" t="e">
        <f ca="1">IFERROR(MR9*0.001*MR22/E3_Parameter!$C$19,NA())</f>
        <v>#N/A</v>
      </c>
      <c r="MS194" s="89" t="e">
        <f ca="1">IFERROR(MS9*0.001*MS22/E3_Parameter!$C$19,NA())</f>
        <v>#N/A</v>
      </c>
      <c r="MT194" s="89" t="e">
        <f ca="1">IFERROR(MT9*0.001*MT22/E3_Parameter!$C$19,NA())</f>
        <v>#N/A</v>
      </c>
      <c r="MU194" s="89" t="e">
        <f ca="1">IFERROR(MU9*0.001*MU22/E3_Parameter!$C$19,NA())</f>
        <v>#N/A</v>
      </c>
      <c r="MV194" s="89" t="e">
        <f ca="1">IFERROR(MV9*0.001*MV22/E3_Parameter!$C$19,NA())</f>
        <v>#N/A</v>
      </c>
      <c r="MW194" s="89" t="e">
        <f ca="1">IFERROR(MW9*0.001*MW22/E3_Parameter!$C$19,NA())</f>
        <v>#N/A</v>
      </c>
      <c r="MX194" s="89" t="e">
        <f ca="1">IFERROR(MX9*0.001*MX22/E3_Parameter!$C$19,NA())</f>
        <v>#N/A</v>
      </c>
      <c r="MY194" s="89" t="e">
        <f ca="1">IFERROR(MY9*0.001*MY22/E3_Parameter!$C$19,NA())</f>
        <v>#N/A</v>
      </c>
      <c r="MZ194" s="89" t="e">
        <f ca="1">IFERROR(MZ9*0.001*MZ22/E3_Parameter!$C$19,NA())</f>
        <v>#N/A</v>
      </c>
      <c r="NA194" s="89" t="e">
        <f ca="1">IFERROR(NA9*0.001*NA22/E3_Parameter!$C$19,NA())</f>
        <v>#N/A</v>
      </c>
      <c r="NB194" s="89" t="e">
        <f ca="1">IFERROR(NB9*0.001*NB22/E3_Parameter!$C$19,NA())</f>
        <v>#N/A</v>
      </c>
      <c r="NC194" s="89" t="e">
        <f ca="1">IFERROR(NC9*0.001*NC22/E3_Parameter!$C$19,NA())</f>
        <v>#N/A</v>
      </c>
      <c r="ND194" s="89" t="e">
        <f ca="1">IFERROR(ND9*0.001*ND22/E3_Parameter!$C$19,NA())</f>
        <v>#N/A</v>
      </c>
      <c r="NE194" s="89" t="e">
        <f ca="1">IFERROR(NE9*0.001*NE22/E3_Parameter!$C$19,NA())</f>
        <v>#N/A</v>
      </c>
      <c r="NF194" s="89" t="e">
        <f ca="1">IFERROR(NF9*0.001*NF22/E3_Parameter!$C$19,NA())</f>
        <v>#N/A</v>
      </c>
      <c r="NG194" s="89" t="e">
        <f ca="1">IFERROR(NG9*0.001*NG22/E3_Parameter!$C$19,NA())</f>
        <v>#N/A</v>
      </c>
      <c r="NH194" s="89" t="e">
        <f ca="1">IFERROR(NH9*0.001*NH22/E3_Parameter!$C$19,NA())</f>
        <v>#N/A</v>
      </c>
      <c r="NI194" s="89" t="e">
        <f ca="1">IFERROR(NI9*0.001*NI22/E3_Parameter!$C$19,NA())</f>
        <v>#N/A</v>
      </c>
      <c r="NJ194" s="89" t="e">
        <f ca="1">IFERROR(NJ9*0.001*NJ22/E3_Parameter!$C$19,NA())</f>
        <v>#N/A</v>
      </c>
      <c r="NK194" s="89" t="e">
        <f ca="1">IFERROR(NK9*0.001*NK22/E3_Parameter!$C$19,NA())</f>
        <v>#N/A</v>
      </c>
      <c r="NL194" s="89" t="e">
        <f ca="1">IFERROR(NL9*0.001*NL22/E3_Parameter!$C$19,NA())</f>
        <v>#N/A</v>
      </c>
      <c r="NM194" s="89" t="e">
        <f ca="1">IFERROR(NM9*0.001*NM22/E3_Parameter!$C$19,NA())</f>
        <v>#N/A</v>
      </c>
      <c r="NN194" s="89" t="e">
        <f ca="1">IFERROR(NN9*0.001*NN22/E3_Parameter!$C$19,NA())</f>
        <v>#N/A</v>
      </c>
      <c r="NO194" s="89" t="e">
        <f ca="1">IFERROR(NO9*0.001*NO22/E3_Parameter!$C$19,NA())</f>
        <v>#N/A</v>
      </c>
      <c r="NP194" s="89" t="e">
        <f ca="1">IFERROR(NP9*0.001*NP22/E3_Parameter!$C$19,NA())</f>
        <v>#N/A</v>
      </c>
      <c r="NQ194" s="89" t="e">
        <f ca="1">IFERROR(NQ9*0.001*NQ22/E3_Parameter!$C$19,NA())</f>
        <v>#N/A</v>
      </c>
      <c r="NR194" s="89" t="e">
        <f ca="1">IFERROR(NR9*0.001*NR22/E3_Parameter!$C$19,NA())</f>
        <v>#N/A</v>
      </c>
      <c r="NS194" s="89" t="e">
        <f ca="1">IFERROR(NS9*0.001*NS22/E3_Parameter!$C$19,NA())</f>
        <v>#N/A</v>
      </c>
      <c r="NT194" s="89" t="e">
        <f ca="1">IFERROR(NT9*0.001*NT22/E3_Parameter!$C$19,NA())</f>
        <v>#N/A</v>
      </c>
      <c r="NU194" s="89" t="e">
        <f ca="1">IFERROR(NU9*0.001*NU22/E3_Parameter!$C$19,NA())</f>
        <v>#N/A</v>
      </c>
      <c r="NV194" s="89" t="e">
        <f ca="1">IFERROR(NV9*0.001*NV22/E3_Parameter!$C$19,NA())</f>
        <v>#N/A</v>
      </c>
      <c r="NW194" s="89" t="e">
        <f ca="1">IFERROR(NW9*0.001*NW22/E3_Parameter!$C$19,NA())</f>
        <v>#N/A</v>
      </c>
      <c r="NX194" s="89" t="e">
        <f ca="1">IFERROR(NX9*0.001*NX22/E3_Parameter!$C$19,NA())</f>
        <v>#N/A</v>
      </c>
      <c r="NY194" s="89" t="e">
        <f ca="1">IFERROR(NY9*0.001*NY22/E3_Parameter!$C$19,NA())</f>
        <v>#N/A</v>
      </c>
      <c r="NZ194" s="89" t="e">
        <f ca="1">IFERROR(NZ9*0.001*NZ22/E3_Parameter!$C$19,NA())</f>
        <v>#N/A</v>
      </c>
      <c r="OA194" s="89" t="e">
        <f ca="1">IFERROR(OA9*0.001*OA22/E3_Parameter!$C$19,NA())</f>
        <v>#N/A</v>
      </c>
      <c r="OB194" s="89" t="e">
        <f ca="1">IFERROR(OB9*0.001*OB22/E3_Parameter!$C$19,NA())</f>
        <v>#N/A</v>
      </c>
      <c r="OC194" s="89" t="e">
        <f ca="1">IFERROR(OC9*0.001*OC22/E3_Parameter!$C$19,NA())</f>
        <v>#N/A</v>
      </c>
      <c r="OD194" s="89" t="e">
        <f ca="1">IFERROR(OD9*0.001*OD22/E3_Parameter!$C$19,NA())</f>
        <v>#N/A</v>
      </c>
      <c r="OE194" s="89" t="e">
        <f ca="1">IFERROR(OE9*0.001*OE22/E3_Parameter!$C$19,NA())</f>
        <v>#N/A</v>
      </c>
      <c r="OF194" s="89" t="e">
        <f ca="1">IFERROR(OF9*0.001*OF22/E3_Parameter!$C$19,NA())</f>
        <v>#N/A</v>
      </c>
      <c r="OG194" s="89" t="e">
        <f ca="1">IFERROR(OG9*0.001*OG22/E3_Parameter!$C$19,NA())</f>
        <v>#N/A</v>
      </c>
      <c r="OH194" s="89" t="e">
        <f ca="1">IFERROR(OH9*0.001*OH22/E3_Parameter!$C$19,NA())</f>
        <v>#N/A</v>
      </c>
      <c r="OI194" s="89" t="e">
        <f ca="1">IFERROR(OI9*0.001*OI22/E3_Parameter!$C$19,NA())</f>
        <v>#N/A</v>
      </c>
      <c r="OJ194" s="89" t="e">
        <f ca="1">IFERROR(OJ9*0.001*OJ22/E3_Parameter!$C$19,NA())</f>
        <v>#N/A</v>
      </c>
      <c r="OK194" s="89" t="e">
        <f ca="1">IFERROR(OK9*0.001*OK22/E3_Parameter!$C$19,NA())</f>
        <v>#N/A</v>
      </c>
      <c r="OL194" s="89" t="e">
        <f ca="1">IFERROR(OL9*0.001*OL22/E3_Parameter!$C$19,NA())</f>
        <v>#N/A</v>
      </c>
      <c r="OM194" s="89" t="e">
        <f ca="1">IFERROR(OM9*0.001*OM22/E3_Parameter!$C$19,NA())</f>
        <v>#N/A</v>
      </c>
    </row>
    <row r="195" spans="2:403" x14ac:dyDescent="0.3">
      <c r="B195" s="90" t="s">
        <v>82</v>
      </c>
      <c r="C195" s="85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89"/>
      <c r="DB195" s="89"/>
      <c r="DC195" s="89"/>
      <c r="DD195" s="89"/>
      <c r="DE195" s="89"/>
      <c r="DF195" s="89"/>
      <c r="DG195" s="89"/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/>
      <c r="DS195" s="89"/>
      <c r="DT195" s="89"/>
      <c r="DU195" s="89"/>
      <c r="DV195" s="89"/>
      <c r="DW195" s="89"/>
      <c r="DX195" s="89"/>
      <c r="DY195" s="89"/>
      <c r="DZ195" s="89"/>
      <c r="EA195" s="89"/>
      <c r="EB195" s="89"/>
      <c r="EC195" s="89"/>
      <c r="ED195" s="89"/>
      <c r="EE195" s="89"/>
      <c r="EF195" s="89"/>
      <c r="EG195" s="89"/>
      <c r="EH195" s="89"/>
      <c r="EI195" s="89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  <c r="HA195" s="89"/>
      <c r="HB195" s="89"/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/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/>
      <c r="IO195" s="89"/>
      <c r="IP195" s="89"/>
      <c r="IQ195" s="89"/>
      <c r="IR195" s="89"/>
      <c r="IS195" s="89"/>
      <c r="IT195" s="89"/>
      <c r="IU195" s="89"/>
      <c r="IV195" s="89"/>
      <c r="IW195" s="89"/>
      <c r="IX195" s="89"/>
      <c r="IY195" s="89"/>
      <c r="IZ195" s="89"/>
      <c r="JA195" s="89"/>
      <c r="JB195" s="89"/>
      <c r="JC195" s="89"/>
      <c r="JD195" s="89"/>
      <c r="JE195" s="89"/>
      <c r="JF195" s="89"/>
      <c r="JG195" s="89"/>
      <c r="JH195" s="89"/>
      <c r="JI195" s="89"/>
      <c r="JJ195" s="89"/>
      <c r="JK195" s="89"/>
      <c r="JL195" s="89"/>
      <c r="JM195" s="89"/>
      <c r="JN195" s="89"/>
      <c r="JO195" s="89"/>
      <c r="JP195" s="89"/>
      <c r="JQ195" s="89"/>
      <c r="JR195" s="89"/>
      <c r="JS195" s="89"/>
      <c r="JT195" s="89"/>
      <c r="JU195" s="89"/>
      <c r="JV195" s="89"/>
      <c r="JW195" s="89"/>
      <c r="JX195" s="89"/>
      <c r="JY195" s="89"/>
      <c r="JZ195" s="89"/>
      <c r="KA195" s="89"/>
      <c r="KB195" s="89"/>
      <c r="KC195" s="89"/>
      <c r="KD195" s="89"/>
      <c r="KE195" s="89"/>
      <c r="KF195" s="89"/>
      <c r="KG195" s="89"/>
      <c r="KH195" s="89"/>
      <c r="KI195" s="89"/>
      <c r="KJ195" s="89"/>
      <c r="KK195" s="89"/>
      <c r="KL195" s="89"/>
      <c r="KM195" s="89"/>
      <c r="KN195" s="89"/>
      <c r="KO195" s="89"/>
      <c r="KP195" s="89"/>
      <c r="KQ195" s="89"/>
      <c r="KR195" s="89"/>
      <c r="KS195" s="89"/>
      <c r="KT195" s="89"/>
      <c r="KU195" s="89"/>
      <c r="KV195" s="89"/>
      <c r="KW195" s="89"/>
      <c r="KX195" s="89"/>
      <c r="KY195" s="89"/>
      <c r="KZ195" s="89"/>
      <c r="LA195" s="89"/>
      <c r="LB195" s="89"/>
      <c r="LC195" s="89"/>
      <c r="LD195" s="89"/>
      <c r="LE195" s="89"/>
      <c r="LF195" s="89"/>
      <c r="LG195" s="89"/>
      <c r="LH195" s="89"/>
      <c r="LI195" s="89"/>
      <c r="LJ195" s="89"/>
      <c r="LK195" s="89"/>
      <c r="LL195" s="89"/>
      <c r="LM195" s="89"/>
      <c r="LN195" s="89"/>
      <c r="LO195" s="89"/>
      <c r="LP195" s="89"/>
      <c r="LQ195" s="89"/>
      <c r="LR195" s="89"/>
      <c r="LS195" s="89"/>
      <c r="LT195" s="89"/>
      <c r="LU195" s="89"/>
      <c r="LV195" s="89"/>
      <c r="LW195" s="89"/>
      <c r="LX195" s="89"/>
      <c r="LY195" s="89"/>
      <c r="LZ195" s="89"/>
      <c r="MA195" s="89"/>
      <c r="MB195" s="89"/>
      <c r="MC195" s="89"/>
      <c r="MD195" s="89"/>
      <c r="ME195" s="89"/>
      <c r="MF195" s="89"/>
      <c r="MG195" s="89"/>
      <c r="MH195" s="89"/>
      <c r="MI195" s="89"/>
      <c r="MJ195" s="89"/>
      <c r="MK195" s="89"/>
      <c r="ML195" s="89"/>
      <c r="MM195" s="89"/>
      <c r="MN195" s="89"/>
      <c r="MO195" s="89"/>
      <c r="MP195" s="89"/>
      <c r="MQ195" s="89"/>
      <c r="MR195" s="89"/>
      <c r="MS195" s="89"/>
      <c r="MT195" s="89"/>
      <c r="MU195" s="89"/>
      <c r="MV195" s="89"/>
      <c r="MW195" s="89"/>
      <c r="MX195" s="89"/>
      <c r="MY195" s="89"/>
      <c r="MZ195" s="89"/>
      <c r="NA195" s="89"/>
      <c r="NB195" s="89"/>
      <c r="NC195" s="89"/>
      <c r="ND195" s="89"/>
      <c r="NE195" s="89"/>
      <c r="NF195" s="89"/>
      <c r="NG195" s="89"/>
      <c r="NH195" s="89"/>
      <c r="NI195" s="89"/>
      <c r="NJ195" s="89"/>
      <c r="NK195" s="89"/>
      <c r="NL195" s="89"/>
      <c r="NM195" s="89"/>
      <c r="NN195" s="89"/>
      <c r="NO195" s="89"/>
      <c r="NP195" s="89"/>
      <c r="NQ195" s="89"/>
      <c r="NR195" s="89"/>
      <c r="NS195" s="89"/>
      <c r="NT195" s="89"/>
      <c r="NU195" s="89"/>
      <c r="NV195" s="89"/>
      <c r="NW195" s="89"/>
      <c r="NX195" s="89"/>
      <c r="NY195" s="89"/>
      <c r="NZ195" s="89"/>
      <c r="OA195" s="89"/>
      <c r="OB195" s="89"/>
      <c r="OC195" s="89"/>
      <c r="OD195" s="89"/>
      <c r="OE195" s="89"/>
      <c r="OF195" s="89"/>
      <c r="OG195" s="89"/>
      <c r="OH195" s="89"/>
      <c r="OI195" s="89"/>
      <c r="OJ195" s="89"/>
      <c r="OK195" s="89"/>
      <c r="OL195" s="89"/>
      <c r="OM195" s="89"/>
    </row>
    <row r="196" spans="2:403" x14ac:dyDescent="0.3">
      <c r="B196" s="84" t="s">
        <v>24</v>
      </c>
      <c r="C196" s="85" t="s">
        <v>61</v>
      </c>
      <c r="D196" s="91">
        <f ca="1">IFERROR(0.25/(LOG(15/D194+E3_Parameter!$C$16/(3.715*D9))^2),NA())</f>
        <v>1.5609494524139971E-2</v>
      </c>
      <c r="E196" s="91">
        <f ca="1">IFERROR(0.25/(LOG(15/E194+E3_Parameter!$C$16/(3.715*E9))^2),NA())</f>
        <v>2.619023985486572E-2</v>
      </c>
      <c r="F196" s="91">
        <f ca="1">IFERROR(0.25/(LOG(15/F194+E3_Parameter!$C$16/(3.715*F9))^2),NA())</f>
        <v>1.5667702294573524E-2</v>
      </c>
      <c r="G196" s="91">
        <f ca="1">IFERROR(0.25/(LOG(15/G194+E3_Parameter!$C$16/(3.715*G9))^2),NA())</f>
        <v>1.7064189242064629E-2</v>
      </c>
      <c r="H196" s="91">
        <f ca="1">IFERROR(0.25/(LOG(15/H194+E3_Parameter!$C$16/(3.715*H9))^2),NA())</f>
        <v>2.010637005375086E-2</v>
      </c>
      <c r="I196" s="91">
        <f ca="1">IFERROR(0.25/(LOG(15/I194+E3_Parameter!$C$16/(3.715*I9))^2),NA())</f>
        <v>2.1808701087522489E-2</v>
      </c>
      <c r="J196" s="91">
        <f ca="1">IFERROR(0.25/(LOG(15/J194+E3_Parameter!$C$16/(3.715*J9))^2),NA())</f>
        <v>2.3484112913339586E-2</v>
      </c>
      <c r="K196" s="91">
        <f ca="1">IFERROR(0.25/(LOG(15/K194+E3_Parameter!$C$16/(3.715*K9))^2),NA())</f>
        <v>1.8585023993593242E-2</v>
      </c>
      <c r="L196" s="91">
        <f ca="1">IFERROR(0.25/(LOG(15/L194+E3_Parameter!$C$16/(3.715*L9))^2),NA())</f>
        <v>2.099462920573314E-2</v>
      </c>
      <c r="M196" s="91">
        <f ca="1">IFERROR(0.25/(LOG(15/M194+E3_Parameter!$C$16/(3.715*M9))^2),NA())</f>
        <v>1.9430757936739085E-2</v>
      </c>
      <c r="N196" s="91">
        <f ca="1">IFERROR(0.25/(LOG(15/N194+E3_Parameter!$C$16/(3.715*N9))^2),NA())</f>
        <v>2.099462920573314E-2</v>
      </c>
      <c r="O196" s="91">
        <f ca="1">IFERROR(0.25/(LOG(15/O194+E3_Parameter!$C$16/(3.715*O9))^2),NA())</f>
        <v>2.099462920573314E-2</v>
      </c>
      <c r="P196" s="91">
        <f ca="1">IFERROR(0.25/(LOG(15/P194+E3_Parameter!$C$16/(3.715*P9))^2),NA())</f>
        <v>1.6976650503333794E-2</v>
      </c>
      <c r="Q196" s="91">
        <f ca="1">IFERROR(0.25/(LOG(15/Q194+E3_Parameter!$C$16/(3.715*Q9))^2),NA())</f>
        <v>1.8561494285884543E-2</v>
      </c>
      <c r="R196" s="91">
        <f ca="1">IFERROR(0.25/(LOG(15/R194+E3_Parameter!$C$16/(3.715*R9))^2),NA())</f>
        <v>1.9118080641925394E-2</v>
      </c>
      <c r="S196" s="91">
        <f ca="1">IFERROR(0.25/(LOG(15/S194+E3_Parameter!$C$16/(3.715*S9))^2),NA())</f>
        <v>2.1081199978449955E-2</v>
      </c>
      <c r="T196" s="91">
        <f ca="1">IFERROR(0.25/(LOG(15/T194+E3_Parameter!$C$16/(3.715*T9))^2),NA())</f>
        <v>2.0380775080210942E-2</v>
      </c>
      <c r="U196" s="91">
        <f ca="1">IFERROR(0.25/(LOG(15/U194+E3_Parameter!$C$16/(3.715*U9))^2),NA())</f>
        <v>2.2422910914114472E-2</v>
      </c>
      <c r="V196" s="91">
        <f ca="1">IFERROR(0.25/(LOG(15/V194+E3_Parameter!$C$16/(3.715*V9))^2),NA())</f>
        <v>2.2613926899747224E-2</v>
      </c>
      <c r="W196" s="91">
        <f ca="1">IFERROR(0.25/(LOG(15/W194+E3_Parameter!$C$16/(3.715*W9))^2),NA())</f>
        <v>3.6532308075125274E-2</v>
      </c>
      <c r="X196" s="91">
        <f ca="1">IFERROR(0.25/(LOG(15/X194+E3_Parameter!$C$16/(3.715*X9))^2),NA())</f>
        <v>2.3267349279804984E-2</v>
      </c>
      <c r="Y196" s="91">
        <f ca="1">IFERROR(0.25/(LOG(15/Y194+E3_Parameter!$C$16/(3.715*Y9))^2),NA())</f>
        <v>3.6532308075125274E-2</v>
      </c>
      <c r="Z196" s="91">
        <f ca="1">IFERROR(0.25/(LOG(15/Z194+E3_Parameter!$C$16/(3.715*Z9))^2),NA())</f>
        <v>2.4078568506420164E-2</v>
      </c>
      <c r="AA196" s="91">
        <f ca="1">IFERROR(0.25/(LOG(15/AA194+E3_Parameter!$C$16/(3.715*AA9))^2),NA())</f>
        <v>3.6532308075125274E-2</v>
      </c>
      <c r="AB196" s="91">
        <f ca="1">IFERROR(0.25/(LOG(15/AB194+E3_Parameter!$C$16/(3.715*AB9))^2),NA())</f>
        <v>2.3908904533993521E-2</v>
      </c>
      <c r="AC196" s="91">
        <f ca="1">IFERROR(0.25/(LOG(15/AC194+E3_Parameter!$C$16/(3.715*AC9))^2),NA())</f>
        <v>3.6532308075125274E-2</v>
      </c>
      <c r="AD196" s="91">
        <f ca="1">IFERROR(0.25/(LOG(15/AD194+E3_Parameter!$C$16/(3.715*AD9))^2),NA())</f>
        <v>2.51049218116636E-2</v>
      </c>
      <c r="AE196" s="91">
        <f ca="1">IFERROR(0.25/(LOG(15/AE194+E3_Parameter!$C$16/(3.715*AE9))^2),NA())</f>
        <v>3.6532308075125274E-2</v>
      </c>
      <c r="AF196" s="91">
        <f ca="1">IFERROR(0.25/(LOG(15/AF194+E3_Parameter!$C$16/(3.715*AF9))^2),NA())</f>
        <v>2.6865124984802119E-2</v>
      </c>
      <c r="AG196" s="91">
        <f ca="1">IFERROR(0.25/(LOG(15/AG194+E3_Parameter!$C$16/(3.715*AG9))^2),NA())</f>
        <v>3.6532308075125274E-2</v>
      </c>
      <c r="AH196" s="91">
        <f ca="1">IFERROR(0.25/(LOG(15/AH194+E3_Parameter!$C$16/(3.715*AH9))^2),NA())</f>
        <v>2.9825259831282536E-2</v>
      </c>
      <c r="AI196" s="91">
        <f ca="1">IFERROR(0.25/(LOG(15/AI194+E3_Parameter!$C$16/(3.715*AI9))^2),NA())</f>
        <v>3.6532308075125274E-2</v>
      </c>
      <c r="AJ196" s="91">
        <f ca="1">IFERROR(0.25/(LOG(15/AJ194+E3_Parameter!$C$16/(3.715*AJ9))^2),NA())</f>
        <v>3.6532308075125274E-2</v>
      </c>
      <c r="AK196" s="91" t="e">
        <f ca="1">IFERROR(0.25/(LOG(15/AK194+E3_Parameter!$C$16/(3.715*AK9))^2),NA())</f>
        <v>#N/A</v>
      </c>
      <c r="AL196" s="91" t="e">
        <f ca="1">IFERROR(0.25/(LOG(15/AL194+E3_Parameter!$C$16/(3.715*AL9))^2),NA())</f>
        <v>#N/A</v>
      </c>
      <c r="AM196" s="91" t="e">
        <f ca="1">IFERROR(0.25/(LOG(15/AM194+E3_Parameter!$C$16/(3.715*AM9))^2),NA())</f>
        <v>#N/A</v>
      </c>
      <c r="AN196" s="91" t="e">
        <f ca="1">IFERROR(0.25/(LOG(15/AN194+E3_Parameter!$C$16/(3.715*AN9))^2),NA())</f>
        <v>#N/A</v>
      </c>
      <c r="AO196" s="91" t="e">
        <f ca="1">IFERROR(0.25/(LOG(15/AO194+E3_Parameter!$C$16/(3.715*AO9))^2),NA())</f>
        <v>#N/A</v>
      </c>
      <c r="AP196" s="91" t="e">
        <f ca="1">IFERROR(0.25/(LOG(15/AP194+E3_Parameter!$C$16/(3.715*AP9))^2),NA())</f>
        <v>#N/A</v>
      </c>
      <c r="AQ196" s="91" t="e">
        <f ca="1">IFERROR(0.25/(LOG(15/AQ194+E3_Parameter!$C$16/(3.715*AQ9))^2),NA())</f>
        <v>#N/A</v>
      </c>
      <c r="AR196" s="91" t="e">
        <f ca="1">IFERROR(0.25/(LOG(15/AR194+E3_Parameter!$C$16/(3.715*AR9))^2),NA())</f>
        <v>#N/A</v>
      </c>
      <c r="AS196" s="91" t="e">
        <f ca="1">IFERROR(0.25/(LOG(15/AS194+E3_Parameter!$C$16/(3.715*AS9))^2),NA())</f>
        <v>#N/A</v>
      </c>
      <c r="AT196" s="91" t="e">
        <f ca="1">IFERROR(0.25/(LOG(15/AT194+E3_Parameter!$C$16/(3.715*AT9))^2),NA())</f>
        <v>#N/A</v>
      </c>
      <c r="AU196" s="91" t="e">
        <f ca="1">IFERROR(0.25/(LOG(15/AU194+E3_Parameter!$C$16/(3.715*AU9))^2),NA())</f>
        <v>#N/A</v>
      </c>
      <c r="AV196" s="91" t="e">
        <f ca="1">IFERROR(0.25/(LOG(15/AV194+E3_Parameter!$C$16/(3.715*AV9))^2),NA())</f>
        <v>#N/A</v>
      </c>
      <c r="AW196" s="91" t="e">
        <f ca="1">IFERROR(0.25/(LOG(15/AW194+E3_Parameter!$C$16/(3.715*AW9))^2),NA())</f>
        <v>#N/A</v>
      </c>
      <c r="AX196" s="91" t="e">
        <f ca="1">IFERROR(0.25/(LOG(15/AX194+E3_Parameter!$C$16/(3.715*AX9))^2),NA())</f>
        <v>#N/A</v>
      </c>
      <c r="AY196" s="91" t="e">
        <f ca="1">IFERROR(0.25/(LOG(15/AY194+E3_Parameter!$C$16/(3.715*AY9))^2),NA())</f>
        <v>#N/A</v>
      </c>
      <c r="AZ196" s="91" t="e">
        <f ca="1">IFERROR(0.25/(LOG(15/AZ194+E3_Parameter!$C$16/(3.715*AZ9))^2),NA())</f>
        <v>#N/A</v>
      </c>
      <c r="BA196" s="91" t="e">
        <f ca="1">IFERROR(0.25/(LOG(15/BA194+E3_Parameter!$C$16/(3.715*BA9))^2),NA())</f>
        <v>#N/A</v>
      </c>
      <c r="BB196" s="91" t="e">
        <f ca="1">IFERROR(0.25/(LOG(15/BB194+E3_Parameter!$C$16/(3.715*BB9))^2),NA())</f>
        <v>#N/A</v>
      </c>
      <c r="BC196" s="91" t="e">
        <f ca="1">IFERROR(0.25/(LOG(15/BC194+E3_Parameter!$C$16/(3.715*BC9))^2),NA())</f>
        <v>#N/A</v>
      </c>
      <c r="BD196" s="91" t="e">
        <f ca="1">IFERROR(0.25/(LOG(15/BD194+E3_Parameter!$C$16/(3.715*BD9))^2),NA())</f>
        <v>#N/A</v>
      </c>
      <c r="BE196" s="91" t="e">
        <f ca="1">IFERROR(0.25/(LOG(15/BE194+E3_Parameter!$C$16/(3.715*BE9))^2),NA())</f>
        <v>#N/A</v>
      </c>
      <c r="BF196" s="91" t="e">
        <f ca="1">IFERROR(0.25/(LOG(15/BF194+E3_Parameter!$C$16/(3.715*BF9))^2),NA())</f>
        <v>#N/A</v>
      </c>
      <c r="BG196" s="91" t="e">
        <f ca="1">IFERROR(0.25/(LOG(15/BG194+E3_Parameter!$C$16/(3.715*BG9))^2),NA())</f>
        <v>#N/A</v>
      </c>
      <c r="BH196" s="91" t="e">
        <f ca="1">IFERROR(0.25/(LOG(15/BH194+E3_Parameter!$C$16/(3.715*BH9))^2),NA())</f>
        <v>#N/A</v>
      </c>
      <c r="BI196" s="91" t="e">
        <f ca="1">IFERROR(0.25/(LOG(15/BI194+E3_Parameter!$C$16/(3.715*BI9))^2),NA())</f>
        <v>#N/A</v>
      </c>
      <c r="BJ196" s="91" t="e">
        <f ca="1">IFERROR(0.25/(LOG(15/BJ194+E3_Parameter!$C$16/(3.715*BJ9))^2),NA())</f>
        <v>#N/A</v>
      </c>
      <c r="BK196" s="91" t="e">
        <f ca="1">IFERROR(0.25/(LOG(15/BK194+E3_Parameter!$C$16/(3.715*BK9))^2),NA())</f>
        <v>#N/A</v>
      </c>
      <c r="BL196" s="91" t="e">
        <f ca="1">IFERROR(0.25/(LOG(15/BL194+E3_Parameter!$C$16/(3.715*BL9))^2),NA())</f>
        <v>#N/A</v>
      </c>
      <c r="BM196" s="91" t="e">
        <f ca="1">IFERROR(0.25/(LOG(15/BM194+E3_Parameter!$C$16/(3.715*BM9))^2),NA())</f>
        <v>#N/A</v>
      </c>
      <c r="BN196" s="91" t="e">
        <f ca="1">IFERROR(0.25/(LOG(15/BN194+E3_Parameter!$C$16/(3.715*BN9))^2),NA())</f>
        <v>#N/A</v>
      </c>
      <c r="BO196" s="91" t="e">
        <f ca="1">IFERROR(0.25/(LOG(15/BO194+E3_Parameter!$C$16/(3.715*BO9))^2),NA())</f>
        <v>#N/A</v>
      </c>
      <c r="BP196" s="91" t="e">
        <f ca="1">IFERROR(0.25/(LOG(15/BP194+E3_Parameter!$C$16/(3.715*BP9))^2),NA())</f>
        <v>#N/A</v>
      </c>
      <c r="BQ196" s="91" t="e">
        <f ca="1">IFERROR(0.25/(LOG(15/BQ194+E3_Parameter!$C$16/(3.715*BQ9))^2),NA())</f>
        <v>#N/A</v>
      </c>
      <c r="BR196" s="91" t="e">
        <f ca="1">IFERROR(0.25/(LOG(15/BR194+E3_Parameter!$C$16/(3.715*BR9))^2),NA())</f>
        <v>#N/A</v>
      </c>
      <c r="BS196" s="91" t="e">
        <f ca="1">IFERROR(0.25/(LOG(15/BS194+E3_Parameter!$C$16/(3.715*BS9))^2),NA())</f>
        <v>#N/A</v>
      </c>
      <c r="BT196" s="91" t="e">
        <f ca="1">IFERROR(0.25/(LOG(15/BT194+E3_Parameter!$C$16/(3.715*BT9))^2),NA())</f>
        <v>#N/A</v>
      </c>
      <c r="BU196" s="91" t="e">
        <f ca="1">IFERROR(0.25/(LOG(15/BU194+E3_Parameter!$C$16/(3.715*BU9))^2),NA())</f>
        <v>#N/A</v>
      </c>
      <c r="BV196" s="91" t="e">
        <f ca="1">IFERROR(0.25/(LOG(15/BV194+E3_Parameter!$C$16/(3.715*BV9))^2),NA())</f>
        <v>#N/A</v>
      </c>
      <c r="BW196" s="91" t="e">
        <f ca="1">IFERROR(0.25/(LOG(15/BW194+E3_Parameter!$C$16/(3.715*BW9))^2),NA())</f>
        <v>#N/A</v>
      </c>
      <c r="BX196" s="91" t="e">
        <f ca="1">IFERROR(0.25/(LOG(15/BX194+E3_Parameter!$C$16/(3.715*BX9))^2),NA())</f>
        <v>#N/A</v>
      </c>
      <c r="BY196" s="91" t="e">
        <f ca="1">IFERROR(0.25/(LOG(15/BY194+E3_Parameter!$C$16/(3.715*BY9))^2),NA())</f>
        <v>#N/A</v>
      </c>
      <c r="BZ196" s="91" t="e">
        <f ca="1">IFERROR(0.25/(LOG(15/BZ194+E3_Parameter!$C$16/(3.715*BZ9))^2),NA())</f>
        <v>#N/A</v>
      </c>
      <c r="CA196" s="91" t="e">
        <f ca="1">IFERROR(0.25/(LOG(15/CA194+E3_Parameter!$C$16/(3.715*CA9))^2),NA())</f>
        <v>#N/A</v>
      </c>
      <c r="CB196" s="91" t="e">
        <f ca="1">IFERROR(0.25/(LOG(15/CB194+E3_Parameter!$C$16/(3.715*CB9))^2),NA())</f>
        <v>#N/A</v>
      </c>
      <c r="CC196" s="91" t="e">
        <f ca="1">IFERROR(0.25/(LOG(15/CC194+E3_Parameter!$C$16/(3.715*CC9))^2),NA())</f>
        <v>#N/A</v>
      </c>
      <c r="CD196" s="91" t="e">
        <f ca="1">IFERROR(0.25/(LOG(15/CD194+E3_Parameter!$C$16/(3.715*CD9))^2),NA())</f>
        <v>#N/A</v>
      </c>
      <c r="CE196" s="91" t="e">
        <f ca="1">IFERROR(0.25/(LOG(15/CE194+E3_Parameter!$C$16/(3.715*CE9))^2),NA())</f>
        <v>#N/A</v>
      </c>
      <c r="CF196" s="91" t="e">
        <f ca="1">IFERROR(0.25/(LOG(15/CF194+E3_Parameter!$C$16/(3.715*CF9))^2),NA())</f>
        <v>#N/A</v>
      </c>
      <c r="CG196" s="91" t="e">
        <f ca="1">IFERROR(0.25/(LOG(15/CG194+E3_Parameter!$C$16/(3.715*CG9))^2),NA())</f>
        <v>#N/A</v>
      </c>
      <c r="CH196" s="91" t="e">
        <f ca="1">IFERROR(0.25/(LOG(15/CH194+E3_Parameter!$C$16/(3.715*CH9))^2),NA())</f>
        <v>#N/A</v>
      </c>
      <c r="CI196" s="91" t="e">
        <f ca="1">IFERROR(0.25/(LOG(15/CI194+E3_Parameter!$C$16/(3.715*CI9))^2),NA())</f>
        <v>#N/A</v>
      </c>
      <c r="CJ196" s="91" t="e">
        <f ca="1">IFERROR(0.25/(LOG(15/CJ194+E3_Parameter!$C$16/(3.715*CJ9))^2),NA())</f>
        <v>#N/A</v>
      </c>
      <c r="CK196" s="91" t="e">
        <f ca="1">IFERROR(0.25/(LOG(15/CK194+E3_Parameter!$C$16/(3.715*CK9))^2),NA())</f>
        <v>#N/A</v>
      </c>
      <c r="CL196" s="91" t="e">
        <f ca="1">IFERROR(0.25/(LOG(15/CL194+E3_Parameter!$C$16/(3.715*CL9))^2),NA())</f>
        <v>#N/A</v>
      </c>
      <c r="CM196" s="91" t="e">
        <f ca="1">IFERROR(0.25/(LOG(15/CM194+E3_Parameter!$C$16/(3.715*CM9))^2),NA())</f>
        <v>#N/A</v>
      </c>
      <c r="CN196" s="91" t="e">
        <f ca="1">IFERROR(0.25/(LOG(15/CN194+E3_Parameter!$C$16/(3.715*CN9))^2),NA())</f>
        <v>#N/A</v>
      </c>
      <c r="CO196" s="91" t="e">
        <f ca="1">IFERROR(0.25/(LOG(15/CO194+E3_Parameter!$C$16/(3.715*CO9))^2),NA())</f>
        <v>#N/A</v>
      </c>
      <c r="CP196" s="91" t="e">
        <f ca="1">IFERROR(0.25/(LOG(15/CP194+E3_Parameter!$C$16/(3.715*CP9))^2),NA())</f>
        <v>#N/A</v>
      </c>
      <c r="CQ196" s="91" t="e">
        <f ca="1">IFERROR(0.25/(LOG(15/CQ194+E3_Parameter!$C$16/(3.715*CQ9))^2),NA())</f>
        <v>#N/A</v>
      </c>
      <c r="CR196" s="91" t="e">
        <f ca="1">IFERROR(0.25/(LOG(15/CR194+E3_Parameter!$C$16/(3.715*CR9))^2),NA())</f>
        <v>#N/A</v>
      </c>
      <c r="CS196" s="91" t="e">
        <f ca="1">IFERROR(0.25/(LOG(15/CS194+E3_Parameter!$C$16/(3.715*CS9))^2),NA())</f>
        <v>#N/A</v>
      </c>
      <c r="CT196" s="91" t="e">
        <f ca="1">IFERROR(0.25/(LOG(15/CT194+E3_Parameter!$C$16/(3.715*CT9))^2),NA())</f>
        <v>#N/A</v>
      </c>
      <c r="CU196" s="91" t="e">
        <f ca="1">IFERROR(0.25/(LOG(15/CU194+E3_Parameter!$C$16/(3.715*CU9))^2),NA())</f>
        <v>#N/A</v>
      </c>
      <c r="CV196" s="91" t="e">
        <f ca="1">IFERROR(0.25/(LOG(15/CV194+E3_Parameter!$C$16/(3.715*CV9))^2),NA())</f>
        <v>#N/A</v>
      </c>
      <c r="CW196" s="91" t="e">
        <f ca="1">IFERROR(0.25/(LOG(15/CW194+E3_Parameter!$C$16/(3.715*CW9))^2),NA())</f>
        <v>#N/A</v>
      </c>
      <c r="CX196" s="91" t="e">
        <f ca="1">IFERROR(0.25/(LOG(15/CX194+E3_Parameter!$C$16/(3.715*CX9))^2),NA())</f>
        <v>#N/A</v>
      </c>
      <c r="CY196" s="91" t="e">
        <f ca="1">IFERROR(0.25/(LOG(15/CY194+E3_Parameter!$C$16/(3.715*CY9))^2),NA())</f>
        <v>#N/A</v>
      </c>
      <c r="CZ196" s="91" t="e">
        <f ca="1">IFERROR(0.25/(LOG(15/CZ194+E3_Parameter!$C$16/(3.715*CZ9))^2),NA())</f>
        <v>#N/A</v>
      </c>
      <c r="DA196" s="91" t="e">
        <f ca="1">IFERROR(0.25/(LOG(15/DA194+E3_Parameter!$C$16/(3.715*DA9))^2),NA())</f>
        <v>#N/A</v>
      </c>
      <c r="DB196" s="91" t="e">
        <f ca="1">IFERROR(0.25/(LOG(15/DB194+E3_Parameter!$C$16/(3.715*DB9))^2),NA())</f>
        <v>#N/A</v>
      </c>
      <c r="DC196" s="91" t="e">
        <f ca="1">IFERROR(0.25/(LOG(15/DC194+E3_Parameter!$C$16/(3.715*DC9))^2),NA())</f>
        <v>#N/A</v>
      </c>
      <c r="DD196" s="91" t="e">
        <f ca="1">IFERROR(0.25/(LOG(15/DD194+E3_Parameter!$C$16/(3.715*DD9))^2),NA())</f>
        <v>#N/A</v>
      </c>
      <c r="DE196" s="91" t="e">
        <f ca="1">IFERROR(0.25/(LOG(15/DE194+E3_Parameter!$C$16/(3.715*DE9))^2),NA())</f>
        <v>#N/A</v>
      </c>
      <c r="DF196" s="91" t="e">
        <f ca="1">IFERROR(0.25/(LOG(15/DF194+E3_Parameter!$C$16/(3.715*DF9))^2),NA())</f>
        <v>#N/A</v>
      </c>
      <c r="DG196" s="91" t="e">
        <f ca="1">IFERROR(0.25/(LOG(15/DG194+E3_Parameter!$C$16/(3.715*DG9))^2),NA())</f>
        <v>#N/A</v>
      </c>
      <c r="DH196" s="91" t="e">
        <f ca="1">IFERROR(0.25/(LOG(15/DH194+E3_Parameter!$C$16/(3.715*DH9))^2),NA())</f>
        <v>#N/A</v>
      </c>
      <c r="DI196" s="91" t="e">
        <f ca="1">IFERROR(0.25/(LOG(15/DI194+E3_Parameter!$C$16/(3.715*DI9))^2),NA())</f>
        <v>#N/A</v>
      </c>
      <c r="DJ196" s="91" t="e">
        <f ca="1">IFERROR(0.25/(LOG(15/DJ194+E3_Parameter!$C$16/(3.715*DJ9))^2),NA())</f>
        <v>#N/A</v>
      </c>
      <c r="DK196" s="91" t="e">
        <f ca="1">IFERROR(0.25/(LOG(15/DK194+E3_Parameter!$C$16/(3.715*DK9))^2),NA())</f>
        <v>#N/A</v>
      </c>
      <c r="DL196" s="91" t="e">
        <f ca="1">IFERROR(0.25/(LOG(15/DL194+E3_Parameter!$C$16/(3.715*DL9))^2),NA())</f>
        <v>#N/A</v>
      </c>
      <c r="DM196" s="91" t="e">
        <f ca="1">IFERROR(0.25/(LOG(15/DM194+E3_Parameter!$C$16/(3.715*DM9))^2),NA())</f>
        <v>#N/A</v>
      </c>
      <c r="DN196" s="91" t="e">
        <f ca="1">IFERROR(0.25/(LOG(15/DN194+E3_Parameter!$C$16/(3.715*DN9))^2),NA())</f>
        <v>#N/A</v>
      </c>
      <c r="DO196" s="91" t="e">
        <f ca="1">IFERROR(0.25/(LOG(15/DO194+E3_Parameter!$C$16/(3.715*DO9))^2),NA())</f>
        <v>#N/A</v>
      </c>
      <c r="DP196" s="91" t="e">
        <f ca="1">IFERROR(0.25/(LOG(15/DP194+E3_Parameter!$C$16/(3.715*DP9))^2),NA())</f>
        <v>#N/A</v>
      </c>
      <c r="DQ196" s="91" t="e">
        <f ca="1">IFERROR(0.25/(LOG(15/DQ194+E3_Parameter!$C$16/(3.715*DQ9))^2),NA())</f>
        <v>#N/A</v>
      </c>
      <c r="DR196" s="91" t="e">
        <f ca="1">IFERROR(0.25/(LOG(15/DR194+E3_Parameter!$C$16/(3.715*DR9))^2),NA())</f>
        <v>#N/A</v>
      </c>
      <c r="DS196" s="91" t="e">
        <f ca="1">IFERROR(0.25/(LOG(15/DS194+E3_Parameter!$C$16/(3.715*DS9))^2),NA())</f>
        <v>#N/A</v>
      </c>
      <c r="DT196" s="91" t="e">
        <f ca="1">IFERROR(0.25/(LOG(15/DT194+E3_Parameter!$C$16/(3.715*DT9))^2),NA())</f>
        <v>#N/A</v>
      </c>
      <c r="DU196" s="91" t="e">
        <f ca="1">IFERROR(0.25/(LOG(15/DU194+E3_Parameter!$C$16/(3.715*DU9))^2),NA())</f>
        <v>#N/A</v>
      </c>
      <c r="DV196" s="91" t="e">
        <f ca="1">IFERROR(0.25/(LOG(15/DV194+E3_Parameter!$C$16/(3.715*DV9))^2),NA())</f>
        <v>#N/A</v>
      </c>
      <c r="DW196" s="91" t="e">
        <f ca="1">IFERROR(0.25/(LOG(15/DW194+E3_Parameter!$C$16/(3.715*DW9))^2),NA())</f>
        <v>#N/A</v>
      </c>
      <c r="DX196" s="91" t="e">
        <f ca="1">IFERROR(0.25/(LOG(15/DX194+E3_Parameter!$C$16/(3.715*DX9))^2),NA())</f>
        <v>#N/A</v>
      </c>
      <c r="DY196" s="91" t="e">
        <f ca="1">IFERROR(0.25/(LOG(15/DY194+E3_Parameter!$C$16/(3.715*DY9))^2),NA())</f>
        <v>#N/A</v>
      </c>
      <c r="DZ196" s="91" t="e">
        <f ca="1">IFERROR(0.25/(LOG(15/DZ194+E3_Parameter!$C$16/(3.715*DZ9))^2),NA())</f>
        <v>#N/A</v>
      </c>
      <c r="EA196" s="91" t="e">
        <f ca="1">IFERROR(0.25/(LOG(15/EA194+E3_Parameter!$C$16/(3.715*EA9))^2),NA())</f>
        <v>#N/A</v>
      </c>
      <c r="EB196" s="91" t="e">
        <f ca="1">IFERROR(0.25/(LOG(15/EB194+E3_Parameter!$C$16/(3.715*EB9))^2),NA())</f>
        <v>#N/A</v>
      </c>
      <c r="EC196" s="91" t="e">
        <f ca="1">IFERROR(0.25/(LOG(15/EC194+E3_Parameter!$C$16/(3.715*EC9))^2),NA())</f>
        <v>#N/A</v>
      </c>
      <c r="ED196" s="91" t="e">
        <f ca="1">IFERROR(0.25/(LOG(15/ED194+E3_Parameter!$C$16/(3.715*ED9))^2),NA())</f>
        <v>#N/A</v>
      </c>
      <c r="EE196" s="91" t="e">
        <f ca="1">IFERROR(0.25/(LOG(15/EE194+E3_Parameter!$C$16/(3.715*EE9))^2),NA())</f>
        <v>#N/A</v>
      </c>
      <c r="EF196" s="91" t="e">
        <f ca="1">IFERROR(0.25/(LOG(15/EF194+E3_Parameter!$C$16/(3.715*EF9))^2),NA())</f>
        <v>#N/A</v>
      </c>
      <c r="EG196" s="91" t="e">
        <f ca="1">IFERROR(0.25/(LOG(15/EG194+E3_Parameter!$C$16/(3.715*EG9))^2),NA())</f>
        <v>#N/A</v>
      </c>
      <c r="EH196" s="91" t="e">
        <f ca="1">IFERROR(0.25/(LOG(15/EH194+E3_Parameter!$C$16/(3.715*EH9))^2),NA())</f>
        <v>#N/A</v>
      </c>
      <c r="EI196" s="91" t="e">
        <f ca="1">IFERROR(0.25/(LOG(15/EI194+E3_Parameter!$C$16/(3.715*EI9))^2),NA())</f>
        <v>#N/A</v>
      </c>
      <c r="EJ196" s="91" t="e">
        <f ca="1">IFERROR(0.25/(LOG(15/EJ194+E3_Parameter!$C$16/(3.715*EJ9))^2),NA())</f>
        <v>#N/A</v>
      </c>
      <c r="EK196" s="91" t="e">
        <f ca="1">IFERROR(0.25/(LOG(15/EK194+E3_Parameter!$C$16/(3.715*EK9))^2),NA())</f>
        <v>#N/A</v>
      </c>
      <c r="EL196" s="91" t="e">
        <f ca="1">IFERROR(0.25/(LOG(15/EL194+E3_Parameter!$C$16/(3.715*EL9))^2),NA())</f>
        <v>#N/A</v>
      </c>
      <c r="EM196" s="91" t="e">
        <f ca="1">IFERROR(0.25/(LOG(15/EM194+E3_Parameter!$C$16/(3.715*EM9))^2),NA())</f>
        <v>#N/A</v>
      </c>
      <c r="EN196" s="91" t="e">
        <f ca="1">IFERROR(0.25/(LOG(15/EN194+E3_Parameter!$C$16/(3.715*EN9))^2),NA())</f>
        <v>#N/A</v>
      </c>
      <c r="EO196" s="91" t="e">
        <f ca="1">IFERROR(0.25/(LOG(15/EO194+E3_Parameter!$C$16/(3.715*EO9))^2),NA())</f>
        <v>#N/A</v>
      </c>
      <c r="EP196" s="91" t="e">
        <f ca="1">IFERROR(0.25/(LOG(15/EP194+E3_Parameter!$C$16/(3.715*EP9))^2),NA())</f>
        <v>#N/A</v>
      </c>
      <c r="EQ196" s="91" t="e">
        <f ca="1">IFERROR(0.25/(LOG(15/EQ194+E3_Parameter!$C$16/(3.715*EQ9))^2),NA())</f>
        <v>#N/A</v>
      </c>
      <c r="ER196" s="91" t="e">
        <f ca="1">IFERROR(0.25/(LOG(15/ER194+E3_Parameter!$C$16/(3.715*ER9))^2),NA())</f>
        <v>#N/A</v>
      </c>
      <c r="ES196" s="91" t="e">
        <f ca="1">IFERROR(0.25/(LOG(15/ES194+E3_Parameter!$C$16/(3.715*ES9))^2),NA())</f>
        <v>#N/A</v>
      </c>
      <c r="ET196" s="91" t="e">
        <f ca="1">IFERROR(0.25/(LOG(15/ET194+E3_Parameter!$C$16/(3.715*ET9))^2),NA())</f>
        <v>#N/A</v>
      </c>
      <c r="EU196" s="91" t="e">
        <f ca="1">IFERROR(0.25/(LOG(15/EU194+E3_Parameter!$C$16/(3.715*EU9))^2),NA())</f>
        <v>#N/A</v>
      </c>
      <c r="EV196" s="91" t="e">
        <f ca="1">IFERROR(0.25/(LOG(15/EV194+E3_Parameter!$C$16/(3.715*EV9))^2),NA())</f>
        <v>#N/A</v>
      </c>
      <c r="EW196" s="91" t="e">
        <f ca="1">IFERROR(0.25/(LOG(15/EW194+E3_Parameter!$C$16/(3.715*EW9))^2),NA())</f>
        <v>#N/A</v>
      </c>
      <c r="EX196" s="91" t="e">
        <f ca="1">IFERROR(0.25/(LOG(15/EX194+E3_Parameter!$C$16/(3.715*EX9))^2),NA())</f>
        <v>#N/A</v>
      </c>
      <c r="EY196" s="91" t="e">
        <f ca="1">IFERROR(0.25/(LOG(15/EY194+E3_Parameter!$C$16/(3.715*EY9))^2),NA())</f>
        <v>#N/A</v>
      </c>
      <c r="EZ196" s="91" t="e">
        <f ca="1">IFERROR(0.25/(LOG(15/EZ194+E3_Parameter!$C$16/(3.715*EZ9))^2),NA())</f>
        <v>#N/A</v>
      </c>
      <c r="FA196" s="91" t="e">
        <f ca="1">IFERROR(0.25/(LOG(15/FA194+E3_Parameter!$C$16/(3.715*FA9))^2),NA())</f>
        <v>#N/A</v>
      </c>
      <c r="FB196" s="91" t="e">
        <f ca="1">IFERROR(0.25/(LOG(15/FB194+E3_Parameter!$C$16/(3.715*FB9))^2),NA())</f>
        <v>#N/A</v>
      </c>
      <c r="FC196" s="91" t="e">
        <f ca="1">IFERROR(0.25/(LOG(15/FC194+E3_Parameter!$C$16/(3.715*FC9))^2),NA())</f>
        <v>#N/A</v>
      </c>
      <c r="FD196" s="91" t="e">
        <f ca="1">IFERROR(0.25/(LOG(15/FD194+E3_Parameter!$C$16/(3.715*FD9))^2),NA())</f>
        <v>#N/A</v>
      </c>
      <c r="FE196" s="91" t="e">
        <f ca="1">IFERROR(0.25/(LOG(15/FE194+E3_Parameter!$C$16/(3.715*FE9))^2),NA())</f>
        <v>#N/A</v>
      </c>
      <c r="FF196" s="91" t="e">
        <f ca="1">IFERROR(0.25/(LOG(15/FF194+E3_Parameter!$C$16/(3.715*FF9))^2),NA())</f>
        <v>#N/A</v>
      </c>
      <c r="FG196" s="91" t="e">
        <f ca="1">IFERROR(0.25/(LOG(15/FG194+E3_Parameter!$C$16/(3.715*FG9))^2),NA())</f>
        <v>#N/A</v>
      </c>
      <c r="FH196" s="91" t="e">
        <f ca="1">IFERROR(0.25/(LOG(15/FH194+E3_Parameter!$C$16/(3.715*FH9))^2),NA())</f>
        <v>#N/A</v>
      </c>
      <c r="FI196" s="91" t="e">
        <f ca="1">IFERROR(0.25/(LOG(15/FI194+E3_Parameter!$C$16/(3.715*FI9))^2),NA())</f>
        <v>#N/A</v>
      </c>
      <c r="FJ196" s="91" t="e">
        <f ca="1">IFERROR(0.25/(LOG(15/FJ194+E3_Parameter!$C$16/(3.715*FJ9))^2),NA())</f>
        <v>#N/A</v>
      </c>
      <c r="FK196" s="91" t="e">
        <f ca="1">IFERROR(0.25/(LOG(15/FK194+E3_Parameter!$C$16/(3.715*FK9))^2),NA())</f>
        <v>#N/A</v>
      </c>
      <c r="FL196" s="91" t="e">
        <f ca="1">IFERROR(0.25/(LOG(15/FL194+E3_Parameter!$C$16/(3.715*FL9))^2),NA())</f>
        <v>#N/A</v>
      </c>
      <c r="FM196" s="91" t="e">
        <f ca="1">IFERROR(0.25/(LOG(15/FM194+E3_Parameter!$C$16/(3.715*FM9))^2),NA())</f>
        <v>#N/A</v>
      </c>
      <c r="FN196" s="91" t="e">
        <f ca="1">IFERROR(0.25/(LOG(15/FN194+E3_Parameter!$C$16/(3.715*FN9))^2),NA())</f>
        <v>#N/A</v>
      </c>
      <c r="FO196" s="91" t="e">
        <f ca="1">IFERROR(0.25/(LOG(15/FO194+E3_Parameter!$C$16/(3.715*FO9))^2),NA())</f>
        <v>#N/A</v>
      </c>
      <c r="FP196" s="91" t="e">
        <f ca="1">IFERROR(0.25/(LOG(15/FP194+E3_Parameter!$C$16/(3.715*FP9))^2),NA())</f>
        <v>#N/A</v>
      </c>
      <c r="FQ196" s="91" t="e">
        <f ca="1">IFERROR(0.25/(LOG(15/FQ194+E3_Parameter!$C$16/(3.715*FQ9))^2),NA())</f>
        <v>#N/A</v>
      </c>
      <c r="FR196" s="91" t="e">
        <f ca="1">IFERROR(0.25/(LOG(15/FR194+E3_Parameter!$C$16/(3.715*FR9))^2),NA())</f>
        <v>#N/A</v>
      </c>
      <c r="FS196" s="91" t="e">
        <f ca="1">IFERROR(0.25/(LOG(15/FS194+E3_Parameter!$C$16/(3.715*FS9))^2),NA())</f>
        <v>#N/A</v>
      </c>
      <c r="FT196" s="91" t="e">
        <f ca="1">IFERROR(0.25/(LOG(15/FT194+E3_Parameter!$C$16/(3.715*FT9))^2),NA())</f>
        <v>#N/A</v>
      </c>
      <c r="FU196" s="91" t="e">
        <f ca="1">IFERROR(0.25/(LOG(15/FU194+E3_Parameter!$C$16/(3.715*FU9))^2),NA())</f>
        <v>#N/A</v>
      </c>
      <c r="FV196" s="91" t="e">
        <f ca="1">IFERROR(0.25/(LOG(15/FV194+E3_Parameter!$C$16/(3.715*FV9))^2),NA())</f>
        <v>#N/A</v>
      </c>
      <c r="FW196" s="91" t="e">
        <f ca="1">IFERROR(0.25/(LOG(15/FW194+E3_Parameter!$C$16/(3.715*FW9))^2),NA())</f>
        <v>#N/A</v>
      </c>
      <c r="FX196" s="91" t="e">
        <f ca="1">IFERROR(0.25/(LOG(15/FX194+E3_Parameter!$C$16/(3.715*FX9))^2),NA())</f>
        <v>#N/A</v>
      </c>
      <c r="FY196" s="91" t="e">
        <f ca="1">IFERROR(0.25/(LOG(15/FY194+E3_Parameter!$C$16/(3.715*FY9))^2),NA())</f>
        <v>#N/A</v>
      </c>
      <c r="FZ196" s="91" t="e">
        <f ca="1">IFERROR(0.25/(LOG(15/FZ194+E3_Parameter!$C$16/(3.715*FZ9))^2),NA())</f>
        <v>#N/A</v>
      </c>
      <c r="GA196" s="91" t="e">
        <f ca="1">IFERROR(0.25/(LOG(15/GA194+E3_Parameter!$C$16/(3.715*GA9))^2),NA())</f>
        <v>#N/A</v>
      </c>
      <c r="GB196" s="91" t="e">
        <f ca="1">IFERROR(0.25/(LOG(15/GB194+E3_Parameter!$C$16/(3.715*GB9))^2),NA())</f>
        <v>#N/A</v>
      </c>
      <c r="GC196" s="91" t="e">
        <f ca="1">IFERROR(0.25/(LOG(15/GC194+E3_Parameter!$C$16/(3.715*GC9))^2),NA())</f>
        <v>#N/A</v>
      </c>
      <c r="GD196" s="91" t="e">
        <f ca="1">IFERROR(0.25/(LOG(15/GD194+E3_Parameter!$C$16/(3.715*GD9))^2),NA())</f>
        <v>#N/A</v>
      </c>
      <c r="GE196" s="91" t="e">
        <f ca="1">IFERROR(0.25/(LOG(15/GE194+E3_Parameter!$C$16/(3.715*GE9))^2),NA())</f>
        <v>#N/A</v>
      </c>
      <c r="GF196" s="91" t="e">
        <f ca="1">IFERROR(0.25/(LOG(15/GF194+E3_Parameter!$C$16/(3.715*GF9))^2),NA())</f>
        <v>#N/A</v>
      </c>
      <c r="GG196" s="91" t="e">
        <f ca="1">IFERROR(0.25/(LOG(15/GG194+E3_Parameter!$C$16/(3.715*GG9))^2),NA())</f>
        <v>#N/A</v>
      </c>
      <c r="GH196" s="91" t="e">
        <f ca="1">IFERROR(0.25/(LOG(15/GH194+E3_Parameter!$C$16/(3.715*GH9))^2),NA())</f>
        <v>#N/A</v>
      </c>
      <c r="GI196" s="91" t="e">
        <f ca="1">IFERROR(0.25/(LOG(15/GI194+E3_Parameter!$C$16/(3.715*GI9))^2),NA())</f>
        <v>#N/A</v>
      </c>
      <c r="GJ196" s="91" t="e">
        <f ca="1">IFERROR(0.25/(LOG(15/GJ194+E3_Parameter!$C$16/(3.715*GJ9))^2),NA())</f>
        <v>#N/A</v>
      </c>
      <c r="GK196" s="91" t="e">
        <f ca="1">IFERROR(0.25/(LOG(15/GK194+E3_Parameter!$C$16/(3.715*GK9))^2),NA())</f>
        <v>#N/A</v>
      </c>
      <c r="GL196" s="91" t="e">
        <f ca="1">IFERROR(0.25/(LOG(15/GL194+E3_Parameter!$C$16/(3.715*GL9))^2),NA())</f>
        <v>#N/A</v>
      </c>
      <c r="GM196" s="91" t="e">
        <f ca="1">IFERROR(0.25/(LOG(15/GM194+E3_Parameter!$C$16/(3.715*GM9))^2),NA())</f>
        <v>#N/A</v>
      </c>
      <c r="GN196" s="91" t="e">
        <f ca="1">IFERROR(0.25/(LOG(15/GN194+E3_Parameter!$C$16/(3.715*GN9))^2),NA())</f>
        <v>#N/A</v>
      </c>
      <c r="GO196" s="91" t="e">
        <f ca="1">IFERROR(0.25/(LOG(15/GO194+E3_Parameter!$C$16/(3.715*GO9))^2),NA())</f>
        <v>#N/A</v>
      </c>
      <c r="GP196" s="91" t="e">
        <f ca="1">IFERROR(0.25/(LOG(15/GP194+E3_Parameter!$C$16/(3.715*GP9))^2),NA())</f>
        <v>#N/A</v>
      </c>
      <c r="GQ196" s="91" t="e">
        <f ca="1">IFERROR(0.25/(LOG(15/GQ194+E3_Parameter!$C$16/(3.715*GQ9))^2),NA())</f>
        <v>#N/A</v>
      </c>
      <c r="GR196" s="91" t="e">
        <f ca="1">IFERROR(0.25/(LOG(15/GR194+E3_Parameter!$C$16/(3.715*GR9))^2),NA())</f>
        <v>#N/A</v>
      </c>
      <c r="GS196" s="91" t="e">
        <f ca="1">IFERROR(0.25/(LOG(15/GS194+E3_Parameter!$C$16/(3.715*GS9))^2),NA())</f>
        <v>#N/A</v>
      </c>
      <c r="GT196" s="91" t="e">
        <f ca="1">IFERROR(0.25/(LOG(15/GT194+E3_Parameter!$C$16/(3.715*GT9))^2),NA())</f>
        <v>#N/A</v>
      </c>
      <c r="GU196" s="91" t="e">
        <f ca="1">IFERROR(0.25/(LOG(15/GU194+E3_Parameter!$C$16/(3.715*GU9))^2),NA())</f>
        <v>#N/A</v>
      </c>
      <c r="GV196" s="91" t="e">
        <f ca="1">IFERROR(0.25/(LOG(15/GV194+E3_Parameter!$C$16/(3.715*GV9))^2),NA())</f>
        <v>#N/A</v>
      </c>
      <c r="GW196" s="91" t="e">
        <f ca="1">IFERROR(0.25/(LOG(15/GW194+E3_Parameter!$C$16/(3.715*GW9))^2),NA())</f>
        <v>#N/A</v>
      </c>
      <c r="GX196" s="91" t="e">
        <f ca="1">IFERROR(0.25/(LOG(15/GX194+E3_Parameter!$C$16/(3.715*GX9))^2),NA())</f>
        <v>#N/A</v>
      </c>
      <c r="GY196" s="91" t="e">
        <f ca="1">IFERROR(0.25/(LOG(15/GY194+E3_Parameter!$C$16/(3.715*GY9))^2),NA())</f>
        <v>#N/A</v>
      </c>
      <c r="GZ196" s="91" t="e">
        <f ca="1">IFERROR(0.25/(LOG(15/GZ194+E3_Parameter!$C$16/(3.715*GZ9))^2),NA())</f>
        <v>#N/A</v>
      </c>
      <c r="HA196" s="91" t="e">
        <f ca="1">IFERROR(0.25/(LOG(15/HA194+E3_Parameter!$C$16/(3.715*HA9))^2),NA())</f>
        <v>#N/A</v>
      </c>
      <c r="HB196" s="91" t="e">
        <f ca="1">IFERROR(0.25/(LOG(15/HB194+E3_Parameter!$C$16/(3.715*HB9))^2),NA())</f>
        <v>#N/A</v>
      </c>
      <c r="HC196" s="91" t="e">
        <f ca="1">IFERROR(0.25/(LOG(15/HC194+E3_Parameter!$C$16/(3.715*HC9))^2),NA())</f>
        <v>#N/A</v>
      </c>
      <c r="HD196" s="91" t="e">
        <f ca="1">IFERROR(0.25/(LOG(15/HD194+E3_Parameter!$C$16/(3.715*HD9))^2),NA())</f>
        <v>#N/A</v>
      </c>
      <c r="HE196" s="91" t="e">
        <f ca="1">IFERROR(0.25/(LOG(15/HE194+E3_Parameter!$C$16/(3.715*HE9))^2),NA())</f>
        <v>#N/A</v>
      </c>
      <c r="HF196" s="91" t="e">
        <f ca="1">IFERROR(0.25/(LOG(15/HF194+E3_Parameter!$C$16/(3.715*HF9))^2),NA())</f>
        <v>#N/A</v>
      </c>
      <c r="HG196" s="91" t="e">
        <f ca="1">IFERROR(0.25/(LOG(15/HG194+E3_Parameter!$C$16/(3.715*HG9))^2),NA())</f>
        <v>#N/A</v>
      </c>
      <c r="HH196" s="91" t="e">
        <f ca="1">IFERROR(0.25/(LOG(15/HH194+E3_Parameter!$C$16/(3.715*HH9))^2),NA())</f>
        <v>#N/A</v>
      </c>
      <c r="HI196" s="91" t="e">
        <f ca="1">IFERROR(0.25/(LOG(15/HI194+E3_Parameter!$C$16/(3.715*HI9))^2),NA())</f>
        <v>#N/A</v>
      </c>
      <c r="HJ196" s="91" t="e">
        <f ca="1">IFERROR(0.25/(LOG(15/HJ194+E3_Parameter!$C$16/(3.715*HJ9))^2),NA())</f>
        <v>#N/A</v>
      </c>
      <c r="HK196" s="91" t="e">
        <f ca="1">IFERROR(0.25/(LOG(15/HK194+E3_Parameter!$C$16/(3.715*HK9))^2),NA())</f>
        <v>#N/A</v>
      </c>
      <c r="HL196" s="91" t="e">
        <f ca="1">IFERROR(0.25/(LOG(15/HL194+E3_Parameter!$C$16/(3.715*HL9))^2),NA())</f>
        <v>#N/A</v>
      </c>
      <c r="HM196" s="91" t="e">
        <f ca="1">IFERROR(0.25/(LOG(15/HM194+E3_Parameter!$C$16/(3.715*HM9))^2),NA())</f>
        <v>#N/A</v>
      </c>
      <c r="HN196" s="91" t="e">
        <f ca="1">IFERROR(0.25/(LOG(15/HN194+E3_Parameter!$C$16/(3.715*HN9))^2),NA())</f>
        <v>#N/A</v>
      </c>
      <c r="HO196" s="91" t="e">
        <f ca="1">IFERROR(0.25/(LOG(15/HO194+E3_Parameter!$C$16/(3.715*HO9))^2),NA())</f>
        <v>#N/A</v>
      </c>
      <c r="HP196" s="91" t="e">
        <f ca="1">IFERROR(0.25/(LOG(15/HP194+E3_Parameter!$C$16/(3.715*HP9))^2),NA())</f>
        <v>#N/A</v>
      </c>
      <c r="HQ196" s="91" t="e">
        <f ca="1">IFERROR(0.25/(LOG(15/HQ194+E3_Parameter!$C$16/(3.715*HQ9))^2),NA())</f>
        <v>#N/A</v>
      </c>
      <c r="HR196" s="91" t="e">
        <f ca="1">IFERROR(0.25/(LOG(15/HR194+E3_Parameter!$C$16/(3.715*HR9))^2),NA())</f>
        <v>#N/A</v>
      </c>
      <c r="HS196" s="91" t="e">
        <f ca="1">IFERROR(0.25/(LOG(15/HS194+E3_Parameter!$C$16/(3.715*HS9))^2),NA())</f>
        <v>#N/A</v>
      </c>
      <c r="HT196" s="91" t="e">
        <f ca="1">IFERROR(0.25/(LOG(15/HT194+E3_Parameter!$C$16/(3.715*HT9))^2),NA())</f>
        <v>#N/A</v>
      </c>
      <c r="HU196" s="91" t="e">
        <f ca="1">IFERROR(0.25/(LOG(15/HU194+E3_Parameter!$C$16/(3.715*HU9))^2),NA())</f>
        <v>#N/A</v>
      </c>
      <c r="HV196" s="91" t="e">
        <f ca="1">IFERROR(0.25/(LOG(15/HV194+E3_Parameter!$C$16/(3.715*HV9))^2),NA())</f>
        <v>#N/A</v>
      </c>
      <c r="HW196" s="91" t="e">
        <f ca="1">IFERROR(0.25/(LOG(15/HW194+E3_Parameter!$C$16/(3.715*HW9))^2),NA())</f>
        <v>#N/A</v>
      </c>
      <c r="HX196" s="91" t="e">
        <f ca="1">IFERROR(0.25/(LOG(15/HX194+E3_Parameter!$C$16/(3.715*HX9))^2),NA())</f>
        <v>#N/A</v>
      </c>
      <c r="HY196" s="91" t="e">
        <f ca="1">IFERROR(0.25/(LOG(15/HY194+E3_Parameter!$C$16/(3.715*HY9))^2),NA())</f>
        <v>#N/A</v>
      </c>
      <c r="HZ196" s="91" t="e">
        <f ca="1">IFERROR(0.25/(LOG(15/HZ194+E3_Parameter!$C$16/(3.715*HZ9))^2),NA())</f>
        <v>#N/A</v>
      </c>
      <c r="IA196" s="91" t="e">
        <f ca="1">IFERROR(0.25/(LOG(15/IA194+E3_Parameter!$C$16/(3.715*IA9))^2),NA())</f>
        <v>#N/A</v>
      </c>
      <c r="IB196" s="91" t="e">
        <f ca="1">IFERROR(0.25/(LOG(15/IB194+E3_Parameter!$C$16/(3.715*IB9))^2),NA())</f>
        <v>#N/A</v>
      </c>
      <c r="IC196" s="91" t="e">
        <f ca="1">IFERROR(0.25/(LOG(15/IC194+E3_Parameter!$C$16/(3.715*IC9))^2),NA())</f>
        <v>#N/A</v>
      </c>
      <c r="ID196" s="91" t="e">
        <f ca="1">IFERROR(0.25/(LOG(15/ID194+E3_Parameter!$C$16/(3.715*ID9))^2),NA())</f>
        <v>#N/A</v>
      </c>
      <c r="IE196" s="91" t="e">
        <f ca="1">IFERROR(0.25/(LOG(15/IE194+E3_Parameter!$C$16/(3.715*IE9))^2),NA())</f>
        <v>#N/A</v>
      </c>
      <c r="IF196" s="91" t="e">
        <f ca="1">IFERROR(0.25/(LOG(15/IF194+E3_Parameter!$C$16/(3.715*IF9))^2),NA())</f>
        <v>#N/A</v>
      </c>
      <c r="IG196" s="91" t="e">
        <f ca="1">IFERROR(0.25/(LOG(15/IG194+E3_Parameter!$C$16/(3.715*IG9))^2),NA())</f>
        <v>#N/A</v>
      </c>
      <c r="IH196" s="91" t="e">
        <f ca="1">IFERROR(0.25/(LOG(15/IH194+E3_Parameter!$C$16/(3.715*IH9))^2),NA())</f>
        <v>#N/A</v>
      </c>
      <c r="II196" s="91" t="e">
        <f ca="1">IFERROR(0.25/(LOG(15/II194+E3_Parameter!$C$16/(3.715*II9))^2),NA())</f>
        <v>#N/A</v>
      </c>
      <c r="IJ196" s="91" t="e">
        <f ca="1">IFERROR(0.25/(LOG(15/IJ194+E3_Parameter!$C$16/(3.715*IJ9))^2),NA())</f>
        <v>#N/A</v>
      </c>
      <c r="IK196" s="91" t="e">
        <f ca="1">IFERROR(0.25/(LOG(15/IK194+E3_Parameter!$C$16/(3.715*IK9))^2),NA())</f>
        <v>#N/A</v>
      </c>
      <c r="IL196" s="91" t="e">
        <f ca="1">IFERROR(0.25/(LOG(15/IL194+E3_Parameter!$C$16/(3.715*IL9))^2),NA())</f>
        <v>#N/A</v>
      </c>
      <c r="IM196" s="91" t="e">
        <f ca="1">IFERROR(0.25/(LOG(15/IM194+E3_Parameter!$C$16/(3.715*IM9))^2),NA())</f>
        <v>#N/A</v>
      </c>
      <c r="IN196" s="91" t="e">
        <f ca="1">IFERROR(0.25/(LOG(15/IN194+E3_Parameter!$C$16/(3.715*IN9))^2),NA())</f>
        <v>#N/A</v>
      </c>
      <c r="IO196" s="91" t="e">
        <f ca="1">IFERROR(0.25/(LOG(15/IO194+E3_Parameter!$C$16/(3.715*IO9))^2),NA())</f>
        <v>#N/A</v>
      </c>
      <c r="IP196" s="91" t="e">
        <f ca="1">IFERROR(0.25/(LOG(15/IP194+E3_Parameter!$C$16/(3.715*IP9))^2),NA())</f>
        <v>#N/A</v>
      </c>
      <c r="IQ196" s="91" t="e">
        <f ca="1">IFERROR(0.25/(LOG(15/IQ194+E3_Parameter!$C$16/(3.715*IQ9))^2),NA())</f>
        <v>#N/A</v>
      </c>
      <c r="IR196" s="91" t="e">
        <f ca="1">IFERROR(0.25/(LOG(15/IR194+E3_Parameter!$C$16/(3.715*IR9))^2),NA())</f>
        <v>#N/A</v>
      </c>
      <c r="IS196" s="91" t="e">
        <f ca="1">IFERROR(0.25/(LOG(15/IS194+E3_Parameter!$C$16/(3.715*IS9))^2),NA())</f>
        <v>#N/A</v>
      </c>
      <c r="IT196" s="91" t="e">
        <f ca="1">IFERROR(0.25/(LOG(15/IT194+E3_Parameter!$C$16/(3.715*IT9))^2),NA())</f>
        <v>#N/A</v>
      </c>
      <c r="IU196" s="91" t="e">
        <f ca="1">IFERROR(0.25/(LOG(15/IU194+E3_Parameter!$C$16/(3.715*IU9))^2),NA())</f>
        <v>#N/A</v>
      </c>
      <c r="IV196" s="91" t="e">
        <f ca="1">IFERROR(0.25/(LOG(15/IV194+E3_Parameter!$C$16/(3.715*IV9))^2),NA())</f>
        <v>#N/A</v>
      </c>
      <c r="IW196" s="91" t="e">
        <f ca="1">IFERROR(0.25/(LOG(15/IW194+E3_Parameter!$C$16/(3.715*IW9))^2),NA())</f>
        <v>#N/A</v>
      </c>
      <c r="IX196" s="91" t="e">
        <f ca="1">IFERROR(0.25/(LOG(15/IX194+E3_Parameter!$C$16/(3.715*IX9))^2),NA())</f>
        <v>#N/A</v>
      </c>
      <c r="IY196" s="91" t="e">
        <f ca="1">IFERROR(0.25/(LOG(15/IY194+E3_Parameter!$C$16/(3.715*IY9))^2),NA())</f>
        <v>#N/A</v>
      </c>
      <c r="IZ196" s="91" t="e">
        <f ca="1">IFERROR(0.25/(LOG(15/IZ194+E3_Parameter!$C$16/(3.715*IZ9))^2),NA())</f>
        <v>#N/A</v>
      </c>
      <c r="JA196" s="91" t="e">
        <f ca="1">IFERROR(0.25/(LOG(15/JA194+E3_Parameter!$C$16/(3.715*JA9))^2),NA())</f>
        <v>#N/A</v>
      </c>
      <c r="JB196" s="91" t="e">
        <f ca="1">IFERROR(0.25/(LOG(15/JB194+E3_Parameter!$C$16/(3.715*JB9))^2),NA())</f>
        <v>#N/A</v>
      </c>
      <c r="JC196" s="91" t="e">
        <f ca="1">IFERROR(0.25/(LOG(15/JC194+E3_Parameter!$C$16/(3.715*JC9))^2),NA())</f>
        <v>#N/A</v>
      </c>
      <c r="JD196" s="91" t="e">
        <f ca="1">IFERROR(0.25/(LOG(15/JD194+E3_Parameter!$C$16/(3.715*JD9))^2),NA())</f>
        <v>#N/A</v>
      </c>
      <c r="JE196" s="91" t="e">
        <f ca="1">IFERROR(0.25/(LOG(15/JE194+E3_Parameter!$C$16/(3.715*JE9))^2),NA())</f>
        <v>#N/A</v>
      </c>
      <c r="JF196" s="91" t="e">
        <f ca="1">IFERROR(0.25/(LOG(15/JF194+E3_Parameter!$C$16/(3.715*JF9))^2),NA())</f>
        <v>#N/A</v>
      </c>
      <c r="JG196" s="91" t="e">
        <f ca="1">IFERROR(0.25/(LOG(15/JG194+E3_Parameter!$C$16/(3.715*JG9))^2),NA())</f>
        <v>#N/A</v>
      </c>
      <c r="JH196" s="91" t="e">
        <f ca="1">IFERROR(0.25/(LOG(15/JH194+E3_Parameter!$C$16/(3.715*JH9))^2),NA())</f>
        <v>#N/A</v>
      </c>
      <c r="JI196" s="91" t="e">
        <f ca="1">IFERROR(0.25/(LOG(15/JI194+E3_Parameter!$C$16/(3.715*JI9))^2),NA())</f>
        <v>#N/A</v>
      </c>
      <c r="JJ196" s="91" t="e">
        <f ca="1">IFERROR(0.25/(LOG(15/JJ194+E3_Parameter!$C$16/(3.715*JJ9))^2),NA())</f>
        <v>#N/A</v>
      </c>
      <c r="JK196" s="91" t="e">
        <f ca="1">IFERROR(0.25/(LOG(15/JK194+E3_Parameter!$C$16/(3.715*JK9))^2),NA())</f>
        <v>#N/A</v>
      </c>
      <c r="JL196" s="91" t="e">
        <f ca="1">IFERROR(0.25/(LOG(15/JL194+E3_Parameter!$C$16/(3.715*JL9))^2),NA())</f>
        <v>#N/A</v>
      </c>
      <c r="JM196" s="91" t="e">
        <f ca="1">IFERROR(0.25/(LOG(15/JM194+E3_Parameter!$C$16/(3.715*JM9))^2),NA())</f>
        <v>#N/A</v>
      </c>
      <c r="JN196" s="91" t="e">
        <f ca="1">IFERROR(0.25/(LOG(15/JN194+E3_Parameter!$C$16/(3.715*JN9))^2),NA())</f>
        <v>#N/A</v>
      </c>
      <c r="JO196" s="91" t="e">
        <f ca="1">IFERROR(0.25/(LOG(15/JO194+E3_Parameter!$C$16/(3.715*JO9))^2),NA())</f>
        <v>#N/A</v>
      </c>
      <c r="JP196" s="91" t="e">
        <f ca="1">IFERROR(0.25/(LOG(15/JP194+E3_Parameter!$C$16/(3.715*JP9))^2),NA())</f>
        <v>#N/A</v>
      </c>
      <c r="JQ196" s="91" t="e">
        <f ca="1">IFERROR(0.25/(LOG(15/JQ194+E3_Parameter!$C$16/(3.715*JQ9))^2),NA())</f>
        <v>#N/A</v>
      </c>
      <c r="JR196" s="91" t="e">
        <f ca="1">IFERROR(0.25/(LOG(15/JR194+E3_Parameter!$C$16/(3.715*JR9))^2),NA())</f>
        <v>#N/A</v>
      </c>
      <c r="JS196" s="91" t="e">
        <f ca="1">IFERROR(0.25/(LOG(15/JS194+E3_Parameter!$C$16/(3.715*JS9))^2),NA())</f>
        <v>#N/A</v>
      </c>
      <c r="JT196" s="91" t="e">
        <f ca="1">IFERROR(0.25/(LOG(15/JT194+E3_Parameter!$C$16/(3.715*JT9))^2),NA())</f>
        <v>#N/A</v>
      </c>
      <c r="JU196" s="91" t="e">
        <f ca="1">IFERROR(0.25/(LOG(15/JU194+E3_Parameter!$C$16/(3.715*JU9))^2),NA())</f>
        <v>#N/A</v>
      </c>
      <c r="JV196" s="91" t="e">
        <f ca="1">IFERROR(0.25/(LOG(15/JV194+E3_Parameter!$C$16/(3.715*JV9))^2),NA())</f>
        <v>#N/A</v>
      </c>
      <c r="JW196" s="91" t="e">
        <f ca="1">IFERROR(0.25/(LOG(15/JW194+E3_Parameter!$C$16/(3.715*JW9))^2),NA())</f>
        <v>#N/A</v>
      </c>
      <c r="JX196" s="91" t="e">
        <f ca="1">IFERROR(0.25/(LOG(15/JX194+E3_Parameter!$C$16/(3.715*JX9))^2),NA())</f>
        <v>#N/A</v>
      </c>
      <c r="JY196" s="91" t="e">
        <f ca="1">IFERROR(0.25/(LOG(15/JY194+E3_Parameter!$C$16/(3.715*JY9))^2),NA())</f>
        <v>#N/A</v>
      </c>
      <c r="JZ196" s="91" t="e">
        <f ca="1">IFERROR(0.25/(LOG(15/JZ194+E3_Parameter!$C$16/(3.715*JZ9))^2),NA())</f>
        <v>#N/A</v>
      </c>
      <c r="KA196" s="91" t="e">
        <f ca="1">IFERROR(0.25/(LOG(15/KA194+E3_Parameter!$C$16/(3.715*KA9))^2),NA())</f>
        <v>#N/A</v>
      </c>
      <c r="KB196" s="91" t="e">
        <f ca="1">IFERROR(0.25/(LOG(15/KB194+E3_Parameter!$C$16/(3.715*KB9))^2),NA())</f>
        <v>#N/A</v>
      </c>
      <c r="KC196" s="91" t="e">
        <f ca="1">IFERROR(0.25/(LOG(15/KC194+E3_Parameter!$C$16/(3.715*KC9))^2),NA())</f>
        <v>#N/A</v>
      </c>
      <c r="KD196" s="91" t="e">
        <f ca="1">IFERROR(0.25/(LOG(15/KD194+E3_Parameter!$C$16/(3.715*KD9))^2),NA())</f>
        <v>#N/A</v>
      </c>
      <c r="KE196" s="91" t="e">
        <f ca="1">IFERROR(0.25/(LOG(15/KE194+E3_Parameter!$C$16/(3.715*KE9))^2),NA())</f>
        <v>#N/A</v>
      </c>
      <c r="KF196" s="91" t="e">
        <f ca="1">IFERROR(0.25/(LOG(15/KF194+E3_Parameter!$C$16/(3.715*KF9))^2),NA())</f>
        <v>#N/A</v>
      </c>
      <c r="KG196" s="91" t="e">
        <f ca="1">IFERROR(0.25/(LOG(15/KG194+E3_Parameter!$C$16/(3.715*KG9))^2),NA())</f>
        <v>#N/A</v>
      </c>
      <c r="KH196" s="91" t="e">
        <f ca="1">IFERROR(0.25/(LOG(15/KH194+E3_Parameter!$C$16/(3.715*KH9))^2),NA())</f>
        <v>#N/A</v>
      </c>
      <c r="KI196" s="91" t="e">
        <f ca="1">IFERROR(0.25/(LOG(15/KI194+E3_Parameter!$C$16/(3.715*KI9))^2),NA())</f>
        <v>#N/A</v>
      </c>
      <c r="KJ196" s="91" t="e">
        <f ca="1">IFERROR(0.25/(LOG(15/KJ194+E3_Parameter!$C$16/(3.715*KJ9))^2),NA())</f>
        <v>#N/A</v>
      </c>
      <c r="KK196" s="91" t="e">
        <f ca="1">IFERROR(0.25/(LOG(15/KK194+E3_Parameter!$C$16/(3.715*KK9))^2),NA())</f>
        <v>#N/A</v>
      </c>
      <c r="KL196" s="91" t="e">
        <f ca="1">IFERROR(0.25/(LOG(15/KL194+E3_Parameter!$C$16/(3.715*KL9))^2),NA())</f>
        <v>#N/A</v>
      </c>
      <c r="KM196" s="91" t="e">
        <f ca="1">IFERROR(0.25/(LOG(15/KM194+E3_Parameter!$C$16/(3.715*KM9))^2),NA())</f>
        <v>#N/A</v>
      </c>
      <c r="KN196" s="91" t="e">
        <f ca="1">IFERROR(0.25/(LOG(15/KN194+E3_Parameter!$C$16/(3.715*KN9))^2),NA())</f>
        <v>#N/A</v>
      </c>
      <c r="KO196" s="91" t="e">
        <f ca="1">IFERROR(0.25/(LOG(15/KO194+E3_Parameter!$C$16/(3.715*KO9))^2),NA())</f>
        <v>#N/A</v>
      </c>
      <c r="KP196" s="91" t="e">
        <f ca="1">IFERROR(0.25/(LOG(15/KP194+E3_Parameter!$C$16/(3.715*KP9))^2),NA())</f>
        <v>#N/A</v>
      </c>
      <c r="KQ196" s="91" t="e">
        <f ca="1">IFERROR(0.25/(LOG(15/KQ194+E3_Parameter!$C$16/(3.715*KQ9))^2),NA())</f>
        <v>#N/A</v>
      </c>
      <c r="KR196" s="91" t="e">
        <f ca="1">IFERROR(0.25/(LOG(15/KR194+E3_Parameter!$C$16/(3.715*KR9))^2),NA())</f>
        <v>#N/A</v>
      </c>
      <c r="KS196" s="91" t="e">
        <f ca="1">IFERROR(0.25/(LOG(15/KS194+E3_Parameter!$C$16/(3.715*KS9))^2),NA())</f>
        <v>#N/A</v>
      </c>
      <c r="KT196" s="91" t="e">
        <f ca="1">IFERROR(0.25/(LOG(15/KT194+E3_Parameter!$C$16/(3.715*KT9))^2),NA())</f>
        <v>#N/A</v>
      </c>
      <c r="KU196" s="91" t="e">
        <f ca="1">IFERROR(0.25/(LOG(15/KU194+E3_Parameter!$C$16/(3.715*KU9))^2),NA())</f>
        <v>#N/A</v>
      </c>
      <c r="KV196" s="91" t="e">
        <f ca="1">IFERROR(0.25/(LOG(15/KV194+E3_Parameter!$C$16/(3.715*KV9))^2),NA())</f>
        <v>#N/A</v>
      </c>
      <c r="KW196" s="91" t="e">
        <f ca="1">IFERROR(0.25/(LOG(15/KW194+E3_Parameter!$C$16/(3.715*KW9))^2),NA())</f>
        <v>#N/A</v>
      </c>
      <c r="KX196" s="91" t="e">
        <f ca="1">IFERROR(0.25/(LOG(15/KX194+E3_Parameter!$C$16/(3.715*KX9))^2),NA())</f>
        <v>#N/A</v>
      </c>
      <c r="KY196" s="91" t="e">
        <f ca="1">IFERROR(0.25/(LOG(15/KY194+E3_Parameter!$C$16/(3.715*KY9))^2),NA())</f>
        <v>#N/A</v>
      </c>
      <c r="KZ196" s="91" t="e">
        <f ca="1">IFERROR(0.25/(LOG(15/KZ194+E3_Parameter!$C$16/(3.715*KZ9))^2),NA())</f>
        <v>#N/A</v>
      </c>
      <c r="LA196" s="91" t="e">
        <f ca="1">IFERROR(0.25/(LOG(15/LA194+E3_Parameter!$C$16/(3.715*LA9))^2),NA())</f>
        <v>#N/A</v>
      </c>
      <c r="LB196" s="91" t="e">
        <f ca="1">IFERROR(0.25/(LOG(15/LB194+E3_Parameter!$C$16/(3.715*LB9))^2),NA())</f>
        <v>#N/A</v>
      </c>
      <c r="LC196" s="91" t="e">
        <f ca="1">IFERROR(0.25/(LOG(15/LC194+E3_Parameter!$C$16/(3.715*LC9))^2),NA())</f>
        <v>#N/A</v>
      </c>
      <c r="LD196" s="91" t="e">
        <f ca="1">IFERROR(0.25/(LOG(15/LD194+E3_Parameter!$C$16/(3.715*LD9))^2),NA())</f>
        <v>#N/A</v>
      </c>
      <c r="LE196" s="91" t="e">
        <f ca="1">IFERROR(0.25/(LOG(15/LE194+E3_Parameter!$C$16/(3.715*LE9))^2),NA())</f>
        <v>#N/A</v>
      </c>
      <c r="LF196" s="91" t="e">
        <f ca="1">IFERROR(0.25/(LOG(15/LF194+E3_Parameter!$C$16/(3.715*LF9))^2),NA())</f>
        <v>#N/A</v>
      </c>
      <c r="LG196" s="91" t="e">
        <f ca="1">IFERROR(0.25/(LOG(15/LG194+E3_Parameter!$C$16/(3.715*LG9))^2),NA())</f>
        <v>#N/A</v>
      </c>
      <c r="LH196" s="91" t="e">
        <f ca="1">IFERROR(0.25/(LOG(15/LH194+E3_Parameter!$C$16/(3.715*LH9))^2),NA())</f>
        <v>#N/A</v>
      </c>
      <c r="LI196" s="91" t="e">
        <f ca="1">IFERROR(0.25/(LOG(15/LI194+E3_Parameter!$C$16/(3.715*LI9))^2),NA())</f>
        <v>#N/A</v>
      </c>
      <c r="LJ196" s="91" t="e">
        <f ca="1">IFERROR(0.25/(LOG(15/LJ194+E3_Parameter!$C$16/(3.715*LJ9))^2),NA())</f>
        <v>#N/A</v>
      </c>
      <c r="LK196" s="91" t="e">
        <f ca="1">IFERROR(0.25/(LOG(15/LK194+E3_Parameter!$C$16/(3.715*LK9))^2),NA())</f>
        <v>#N/A</v>
      </c>
      <c r="LL196" s="91" t="e">
        <f ca="1">IFERROR(0.25/(LOG(15/LL194+E3_Parameter!$C$16/(3.715*LL9))^2),NA())</f>
        <v>#N/A</v>
      </c>
      <c r="LM196" s="91" t="e">
        <f ca="1">IFERROR(0.25/(LOG(15/LM194+E3_Parameter!$C$16/(3.715*LM9))^2),NA())</f>
        <v>#N/A</v>
      </c>
      <c r="LN196" s="91" t="e">
        <f ca="1">IFERROR(0.25/(LOG(15/LN194+E3_Parameter!$C$16/(3.715*LN9))^2),NA())</f>
        <v>#N/A</v>
      </c>
      <c r="LO196" s="91" t="e">
        <f ca="1">IFERROR(0.25/(LOG(15/LO194+E3_Parameter!$C$16/(3.715*LO9))^2),NA())</f>
        <v>#N/A</v>
      </c>
      <c r="LP196" s="91" t="e">
        <f ca="1">IFERROR(0.25/(LOG(15/LP194+E3_Parameter!$C$16/(3.715*LP9))^2),NA())</f>
        <v>#N/A</v>
      </c>
      <c r="LQ196" s="91" t="e">
        <f ca="1">IFERROR(0.25/(LOG(15/LQ194+E3_Parameter!$C$16/(3.715*LQ9))^2),NA())</f>
        <v>#N/A</v>
      </c>
      <c r="LR196" s="91" t="e">
        <f ca="1">IFERROR(0.25/(LOG(15/LR194+E3_Parameter!$C$16/(3.715*LR9))^2),NA())</f>
        <v>#N/A</v>
      </c>
      <c r="LS196" s="91" t="e">
        <f ca="1">IFERROR(0.25/(LOG(15/LS194+E3_Parameter!$C$16/(3.715*LS9))^2),NA())</f>
        <v>#N/A</v>
      </c>
      <c r="LT196" s="91" t="e">
        <f ca="1">IFERROR(0.25/(LOG(15/LT194+E3_Parameter!$C$16/(3.715*LT9))^2),NA())</f>
        <v>#N/A</v>
      </c>
      <c r="LU196" s="91" t="e">
        <f ca="1">IFERROR(0.25/(LOG(15/LU194+E3_Parameter!$C$16/(3.715*LU9))^2),NA())</f>
        <v>#N/A</v>
      </c>
      <c r="LV196" s="91" t="e">
        <f ca="1">IFERROR(0.25/(LOG(15/LV194+E3_Parameter!$C$16/(3.715*LV9))^2),NA())</f>
        <v>#N/A</v>
      </c>
      <c r="LW196" s="91" t="e">
        <f ca="1">IFERROR(0.25/(LOG(15/LW194+E3_Parameter!$C$16/(3.715*LW9))^2),NA())</f>
        <v>#N/A</v>
      </c>
      <c r="LX196" s="91" t="e">
        <f ca="1">IFERROR(0.25/(LOG(15/LX194+E3_Parameter!$C$16/(3.715*LX9))^2),NA())</f>
        <v>#N/A</v>
      </c>
      <c r="LY196" s="91" t="e">
        <f ca="1">IFERROR(0.25/(LOG(15/LY194+E3_Parameter!$C$16/(3.715*LY9))^2),NA())</f>
        <v>#N/A</v>
      </c>
      <c r="LZ196" s="91" t="e">
        <f ca="1">IFERROR(0.25/(LOG(15/LZ194+E3_Parameter!$C$16/(3.715*LZ9))^2),NA())</f>
        <v>#N/A</v>
      </c>
      <c r="MA196" s="91" t="e">
        <f ca="1">IFERROR(0.25/(LOG(15/MA194+E3_Parameter!$C$16/(3.715*MA9))^2),NA())</f>
        <v>#N/A</v>
      </c>
      <c r="MB196" s="91" t="e">
        <f ca="1">IFERROR(0.25/(LOG(15/MB194+E3_Parameter!$C$16/(3.715*MB9))^2),NA())</f>
        <v>#N/A</v>
      </c>
      <c r="MC196" s="91" t="e">
        <f ca="1">IFERROR(0.25/(LOG(15/MC194+E3_Parameter!$C$16/(3.715*MC9))^2),NA())</f>
        <v>#N/A</v>
      </c>
      <c r="MD196" s="91" t="e">
        <f ca="1">IFERROR(0.25/(LOG(15/MD194+E3_Parameter!$C$16/(3.715*MD9))^2),NA())</f>
        <v>#N/A</v>
      </c>
      <c r="ME196" s="91" t="e">
        <f ca="1">IFERROR(0.25/(LOG(15/ME194+E3_Parameter!$C$16/(3.715*ME9))^2),NA())</f>
        <v>#N/A</v>
      </c>
      <c r="MF196" s="91" t="e">
        <f ca="1">IFERROR(0.25/(LOG(15/MF194+E3_Parameter!$C$16/(3.715*MF9))^2),NA())</f>
        <v>#N/A</v>
      </c>
      <c r="MG196" s="91" t="e">
        <f ca="1">IFERROR(0.25/(LOG(15/MG194+E3_Parameter!$C$16/(3.715*MG9))^2),NA())</f>
        <v>#N/A</v>
      </c>
      <c r="MH196" s="91" t="e">
        <f ca="1">IFERROR(0.25/(LOG(15/MH194+E3_Parameter!$C$16/(3.715*MH9))^2),NA())</f>
        <v>#N/A</v>
      </c>
      <c r="MI196" s="91" t="e">
        <f ca="1">IFERROR(0.25/(LOG(15/MI194+E3_Parameter!$C$16/(3.715*MI9))^2),NA())</f>
        <v>#N/A</v>
      </c>
      <c r="MJ196" s="91" t="e">
        <f ca="1">IFERROR(0.25/(LOG(15/MJ194+E3_Parameter!$C$16/(3.715*MJ9))^2),NA())</f>
        <v>#N/A</v>
      </c>
      <c r="MK196" s="91" t="e">
        <f ca="1">IFERROR(0.25/(LOG(15/MK194+E3_Parameter!$C$16/(3.715*MK9))^2),NA())</f>
        <v>#N/A</v>
      </c>
      <c r="ML196" s="91" t="e">
        <f ca="1">IFERROR(0.25/(LOG(15/ML194+E3_Parameter!$C$16/(3.715*ML9))^2),NA())</f>
        <v>#N/A</v>
      </c>
      <c r="MM196" s="91" t="e">
        <f ca="1">IFERROR(0.25/(LOG(15/MM194+E3_Parameter!$C$16/(3.715*MM9))^2),NA())</f>
        <v>#N/A</v>
      </c>
      <c r="MN196" s="91" t="e">
        <f ca="1">IFERROR(0.25/(LOG(15/MN194+E3_Parameter!$C$16/(3.715*MN9))^2),NA())</f>
        <v>#N/A</v>
      </c>
      <c r="MO196" s="91" t="e">
        <f ca="1">IFERROR(0.25/(LOG(15/MO194+E3_Parameter!$C$16/(3.715*MO9))^2),NA())</f>
        <v>#N/A</v>
      </c>
      <c r="MP196" s="91" t="e">
        <f ca="1">IFERROR(0.25/(LOG(15/MP194+E3_Parameter!$C$16/(3.715*MP9))^2),NA())</f>
        <v>#N/A</v>
      </c>
      <c r="MQ196" s="91" t="e">
        <f ca="1">IFERROR(0.25/(LOG(15/MQ194+E3_Parameter!$C$16/(3.715*MQ9))^2),NA())</f>
        <v>#N/A</v>
      </c>
      <c r="MR196" s="91" t="e">
        <f ca="1">IFERROR(0.25/(LOG(15/MR194+E3_Parameter!$C$16/(3.715*MR9))^2),NA())</f>
        <v>#N/A</v>
      </c>
      <c r="MS196" s="91" t="e">
        <f ca="1">IFERROR(0.25/(LOG(15/MS194+E3_Parameter!$C$16/(3.715*MS9))^2),NA())</f>
        <v>#N/A</v>
      </c>
      <c r="MT196" s="91" t="e">
        <f ca="1">IFERROR(0.25/(LOG(15/MT194+E3_Parameter!$C$16/(3.715*MT9))^2),NA())</f>
        <v>#N/A</v>
      </c>
      <c r="MU196" s="91" t="e">
        <f ca="1">IFERROR(0.25/(LOG(15/MU194+E3_Parameter!$C$16/(3.715*MU9))^2),NA())</f>
        <v>#N/A</v>
      </c>
      <c r="MV196" s="91" t="e">
        <f ca="1">IFERROR(0.25/(LOG(15/MV194+E3_Parameter!$C$16/(3.715*MV9))^2),NA())</f>
        <v>#N/A</v>
      </c>
      <c r="MW196" s="91" t="e">
        <f ca="1">IFERROR(0.25/(LOG(15/MW194+E3_Parameter!$C$16/(3.715*MW9))^2),NA())</f>
        <v>#N/A</v>
      </c>
      <c r="MX196" s="91" t="e">
        <f ca="1">IFERROR(0.25/(LOG(15/MX194+E3_Parameter!$C$16/(3.715*MX9))^2),NA())</f>
        <v>#N/A</v>
      </c>
      <c r="MY196" s="91" t="e">
        <f ca="1">IFERROR(0.25/(LOG(15/MY194+E3_Parameter!$C$16/(3.715*MY9))^2),NA())</f>
        <v>#N/A</v>
      </c>
      <c r="MZ196" s="91" t="e">
        <f ca="1">IFERROR(0.25/(LOG(15/MZ194+E3_Parameter!$C$16/(3.715*MZ9))^2),NA())</f>
        <v>#N/A</v>
      </c>
      <c r="NA196" s="91" t="e">
        <f ca="1">IFERROR(0.25/(LOG(15/NA194+E3_Parameter!$C$16/(3.715*NA9))^2),NA())</f>
        <v>#N/A</v>
      </c>
      <c r="NB196" s="91" t="e">
        <f ca="1">IFERROR(0.25/(LOG(15/NB194+E3_Parameter!$C$16/(3.715*NB9))^2),NA())</f>
        <v>#N/A</v>
      </c>
      <c r="NC196" s="91" t="e">
        <f ca="1">IFERROR(0.25/(LOG(15/NC194+E3_Parameter!$C$16/(3.715*NC9))^2),NA())</f>
        <v>#N/A</v>
      </c>
      <c r="ND196" s="91" t="e">
        <f ca="1">IFERROR(0.25/(LOG(15/ND194+E3_Parameter!$C$16/(3.715*ND9))^2),NA())</f>
        <v>#N/A</v>
      </c>
      <c r="NE196" s="91" t="e">
        <f ca="1">IFERROR(0.25/(LOG(15/NE194+E3_Parameter!$C$16/(3.715*NE9))^2),NA())</f>
        <v>#N/A</v>
      </c>
      <c r="NF196" s="91" t="e">
        <f ca="1">IFERROR(0.25/(LOG(15/NF194+E3_Parameter!$C$16/(3.715*NF9))^2),NA())</f>
        <v>#N/A</v>
      </c>
      <c r="NG196" s="91" t="e">
        <f ca="1">IFERROR(0.25/(LOG(15/NG194+E3_Parameter!$C$16/(3.715*NG9))^2),NA())</f>
        <v>#N/A</v>
      </c>
      <c r="NH196" s="91" t="e">
        <f ca="1">IFERROR(0.25/(LOG(15/NH194+E3_Parameter!$C$16/(3.715*NH9))^2),NA())</f>
        <v>#N/A</v>
      </c>
      <c r="NI196" s="91" t="e">
        <f ca="1">IFERROR(0.25/(LOG(15/NI194+E3_Parameter!$C$16/(3.715*NI9))^2),NA())</f>
        <v>#N/A</v>
      </c>
      <c r="NJ196" s="91" t="e">
        <f ca="1">IFERROR(0.25/(LOG(15/NJ194+E3_Parameter!$C$16/(3.715*NJ9))^2),NA())</f>
        <v>#N/A</v>
      </c>
      <c r="NK196" s="91" t="e">
        <f ca="1">IFERROR(0.25/(LOG(15/NK194+E3_Parameter!$C$16/(3.715*NK9))^2),NA())</f>
        <v>#N/A</v>
      </c>
      <c r="NL196" s="91" t="e">
        <f ca="1">IFERROR(0.25/(LOG(15/NL194+E3_Parameter!$C$16/(3.715*NL9))^2),NA())</f>
        <v>#N/A</v>
      </c>
      <c r="NM196" s="91" t="e">
        <f ca="1">IFERROR(0.25/(LOG(15/NM194+E3_Parameter!$C$16/(3.715*NM9))^2),NA())</f>
        <v>#N/A</v>
      </c>
      <c r="NN196" s="91" t="e">
        <f ca="1">IFERROR(0.25/(LOG(15/NN194+E3_Parameter!$C$16/(3.715*NN9))^2),NA())</f>
        <v>#N/A</v>
      </c>
      <c r="NO196" s="91" t="e">
        <f ca="1">IFERROR(0.25/(LOG(15/NO194+E3_Parameter!$C$16/(3.715*NO9))^2),NA())</f>
        <v>#N/A</v>
      </c>
      <c r="NP196" s="91" t="e">
        <f ca="1">IFERROR(0.25/(LOG(15/NP194+E3_Parameter!$C$16/(3.715*NP9))^2),NA())</f>
        <v>#N/A</v>
      </c>
      <c r="NQ196" s="91" t="e">
        <f ca="1">IFERROR(0.25/(LOG(15/NQ194+E3_Parameter!$C$16/(3.715*NQ9))^2),NA())</f>
        <v>#N/A</v>
      </c>
      <c r="NR196" s="91" t="e">
        <f ca="1">IFERROR(0.25/(LOG(15/NR194+E3_Parameter!$C$16/(3.715*NR9))^2),NA())</f>
        <v>#N/A</v>
      </c>
      <c r="NS196" s="91" t="e">
        <f ca="1">IFERROR(0.25/(LOG(15/NS194+E3_Parameter!$C$16/(3.715*NS9))^2),NA())</f>
        <v>#N/A</v>
      </c>
      <c r="NT196" s="91" t="e">
        <f ca="1">IFERROR(0.25/(LOG(15/NT194+E3_Parameter!$C$16/(3.715*NT9))^2),NA())</f>
        <v>#N/A</v>
      </c>
      <c r="NU196" s="91" t="e">
        <f ca="1">IFERROR(0.25/(LOG(15/NU194+E3_Parameter!$C$16/(3.715*NU9))^2),NA())</f>
        <v>#N/A</v>
      </c>
      <c r="NV196" s="91" t="e">
        <f ca="1">IFERROR(0.25/(LOG(15/NV194+E3_Parameter!$C$16/(3.715*NV9))^2),NA())</f>
        <v>#N/A</v>
      </c>
      <c r="NW196" s="91" t="e">
        <f ca="1">IFERROR(0.25/(LOG(15/NW194+E3_Parameter!$C$16/(3.715*NW9))^2),NA())</f>
        <v>#N/A</v>
      </c>
      <c r="NX196" s="91" t="e">
        <f ca="1">IFERROR(0.25/(LOG(15/NX194+E3_Parameter!$C$16/(3.715*NX9))^2),NA())</f>
        <v>#N/A</v>
      </c>
      <c r="NY196" s="91" t="e">
        <f ca="1">IFERROR(0.25/(LOG(15/NY194+E3_Parameter!$C$16/(3.715*NY9))^2),NA())</f>
        <v>#N/A</v>
      </c>
      <c r="NZ196" s="91" t="e">
        <f ca="1">IFERROR(0.25/(LOG(15/NZ194+E3_Parameter!$C$16/(3.715*NZ9))^2),NA())</f>
        <v>#N/A</v>
      </c>
      <c r="OA196" s="91" t="e">
        <f ca="1">IFERROR(0.25/(LOG(15/OA194+E3_Parameter!$C$16/(3.715*OA9))^2),NA())</f>
        <v>#N/A</v>
      </c>
      <c r="OB196" s="91" t="e">
        <f ca="1">IFERROR(0.25/(LOG(15/OB194+E3_Parameter!$C$16/(3.715*OB9))^2),NA())</f>
        <v>#N/A</v>
      </c>
      <c r="OC196" s="91" t="e">
        <f ca="1">IFERROR(0.25/(LOG(15/OC194+E3_Parameter!$C$16/(3.715*OC9))^2),NA())</f>
        <v>#N/A</v>
      </c>
      <c r="OD196" s="91" t="e">
        <f ca="1">IFERROR(0.25/(LOG(15/OD194+E3_Parameter!$C$16/(3.715*OD9))^2),NA())</f>
        <v>#N/A</v>
      </c>
      <c r="OE196" s="91" t="e">
        <f ca="1">IFERROR(0.25/(LOG(15/OE194+E3_Parameter!$C$16/(3.715*OE9))^2),NA())</f>
        <v>#N/A</v>
      </c>
      <c r="OF196" s="91" t="e">
        <f ca="1">IFERROR(0.25/(LOG(15/OF194+E3_Parameter!$C$16/(3.715*OF9))^2),NA())</f>
        <v>#N/A</v>
      </c>
      <c r="OG196" s="91" t="e">
        <f ca="1">IFERROR(0.25/(LOG(15/OG194+E3_Parameter!$C$16/(3.715*OG9))^2),NA())</f>
        <v>#N/A</v>
      </c>
      <c r="OH196" s="91" t="e">
        <f ca="1">IFERROR(0.25/(LOG(15/OH194+E3_Parameter!$C$16/(3.715*OH9))^2),NA())</f>
        <v>#N/A</v>
      </c>
      <c r="OI196" s="91" t="e">
        <f ca="1">IFERROR(0.25/(LOG(15/OI194+E3_Parameter!$C$16/(3.715*OI9))^2),NA())</f>
        <v>#N/A</v>
      </c>
      <c r="OJ196" s="91" t="e">
        <f ca="1">IFERROR(0.25/(LOG(15/OJ194+E3_Parameter!$C$16/(3.715*OJ9))^2),NA())</f>
        <v>#N/A</v>
      </c>
      <c r="OK196" s="91" t="e">
        <f ca="1">IFERROR(0.25/(LOG(15/OK194+E3_Parameter!$C$16/(3.715*OK9))^2),NA())</f>
        <v>#N/A</v>
      </c>
      <c r="OL196" s="91" t="e">
        <f ca="1">IFERROR(0.25/(LOG(15/OL194+E3_Parameter!$C$16/(3.715*OL9))^2),NA())</f>
        <v>#N/A</v>
      </c>
      <c r="OM196" s="91" t="e">
        <f ca="1">IFERROR(0.25/(LOG(15/OM194+E3_Parameter!$C$16/(3.715*OM9))^2),NA())</f>
        <v>#N/A</v>
      </c>
    </row>
    <row r="197" spans="2:403" x14ac:dyDescent="0.3">
      <c r="B197" s="90" t="s">
        <v>83</v>
      </c>
      <c r="C197" s="85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/>
      <c r="CO197" s="92"/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/>
      <c r="DU197" s="92"/>
      <c r="DV197" s="92"/>
      <c r="DW197" s="92"/>
      <c r="DX197" s="92"/>
      <c r="DY197" s="92"/>
      <c r="DZ197" s="92"/>
      <c r="EA197" s="92"/>
      <c r="EB197" s="92"/>
      <c r="EC197" s="92"/>
      <c r="ED197" s="92"/>
      <c r="EE197" s="92"/>
      <c r="EF197" s="92"/>
      <c r="EG197" s="92"/>
      <c r="EH197" s="92"/>
      <c r="EI197" s="92"/>
      <c r="EJ197" s="92"/>
      <c r="EK197" s="92"/>
      <c r="EL197" s="92"/>
      <c r="EM197" s="92"/>
      <c r="EN197" s="92"/>
      <c r="EO197" s="92"/>
      <c r="EP197" s="92"/>
      <c r="EQ197" s="92"/>
      <c r="ER197" s="92"/>
      <c r="ES197" s="92"/>
      <c r="ET197" s="92"/>
      <c r="EU197" s="92"/>
      <c r="EV197" s="92"/>
      <c r="EW197" s="92"/>
      <c r="EX197" s="92"/>
      <c r="EY197" s="92"/>
      <c r="EZ197" s="92"/>
      <c r="FA197" s="92"/>
      <c r="FB197" s="92"/>
      <c r="FC197" s="92"/>
      <c r="FD197" s="92"/>
      <c r="FE197" s="92"/>
      <c r="FF197" s="92"/>
      <c r="FG197" s="92"/>
      <c r="FH197" s="92"/>
      <c r="FI197" s="92"/>
      <c r="FJ197" s="92"/>
      <c r="FK197" s="92"/>
      <c r="FL197" s="92"/>
      <c r="FM197" s="92"/>
      <c r="FN197" s="92"/>
      <c r="FO197" s="92"/>
      <c r="FP197" s="92"/>
      <c r="FQ197" s="92"/>
      <c r="FR197" s="92"/>
      <c r="FS197" s="92"/>
      <c r="FT197" s="92"/>
      <c r="FU197" s="92"/>
      <c r="FV197" s="92"/>
      <c r="FW197" s="92"/>
      <c r="FX197" s="92"/>
      <c r="FY197" s="92"/>
      <c r="FZ197" s="92"/>
      <c r="GA197" s="92"/>
      <c r="GB197" s="92"/>
      <c r="GC197" s="92"/>
      <c r="GD197" s="92"/>
      <c r="GE197" s="92"/>
      <c r="GF197" s="92"/>
      <c r="GG197" s="92"/>
      <c r="GH197" s="92"/>
      <c r="GI197" s="92"/>
      <c r="GJ197" s="92"/>
      <c r="GK197" s="92"/>
      <c r="GL197" s="92"/>
      <c r="GM197" s="92"/>
      <c r="GN197" s="92"/>
      <c r="GO197" s="92"/>
      <c r="GP197" s="92"/>
      <c r="GQ197" s="92"/>
      <c r="GR197" s="92"/>
      <c r="GS197" s="92"/>
      <c r="GT197" s="92"/>
      <c r="GU197" s="92"/>
      <c r="GV197" s="92"/>
      <c r="GW197" s="92"/>
      <c r="GX197" s="92"/>
      <c r="GY197" s="92"/>
      <c r="GZ197" s="92"/>
      <c r="HA197" s="92"/>
      <c r="HB197" s="92"/>
      <c r="HC197" s="92"/>
      <c r="HD197" s="92"/>
      <c r="HE197" s="92"/>
      <c r="HF197" s="92"/>
      <c r="HG197" s="92"/>
      <c r="HH197" s="92"/>
      <c r="HI197" s="92"/>
      <c r="HJ197" s="92"/>
      <c r="HK197" s="92"/>
      <c r="HL197" s="92"/>
      <c r="HM197" s="92"/>
      <c r="HN197" s="92"/>
      <c r="HO197" s="92"/>
      <c r="HP197" s="92"/>
      <c r="HQ197" s="92"/>
      <c r="HR197" s="92"/>
      <c r="HS197" s="92"/>
      <c r="HT197" s="92"/>
      <c r="HU197" s="92"/>
      <c r="HV197" s="92"/>
      <c r="HW197" s="92"/>
      <c r="HX197" s="92"/>
      <c r="HY197" s="92"/>
      <c r="HZ197" s="92"/>
      <c r="IA197" s="92"/>
      <c r="IB197" s="92"/>
      <c r="IC197" s="92"/>
      <c r="ID197" s="92"/>
      <c r="IE197" s="92"/>
      <c r="IF197" s="92"/>
      <c r="IG197" s="92"/>
      <c r="IH197" s="92"/>
      <c r="II197" s="92"/>
      <c r="IJ197" s="92"/>
      <c r="IK197" s="92"/>
      <c r="IL197" s="92"/>
      <c r="IM197" s="92"/>
      <c r="IN197" s="92"/>
      <c r="IO197" s="92"/>
      <c r="IP197" s="92"/>
      <c r="IQ197" s="92"/>
      <c r="IR197" s="92"/>
      <c r="IS197" s="92"/>
      <c r="IT197" s="92"/>
      <c r="IU197" s="92"/>
      <c r="IV197" s="92"/>
      <c r="IW197" s="92"/>
      <c r="IX197" s="92"/>
      <c r="IY197" s="92"/>
      <c r="IZ197" s="92"/>
      <c r="JA197" s="92"/>
      <c r="JB197" s="92"/>
      <c r="JC197" s="92"/>
      <c r="JD197" s="92"/>
      <c r="JE197" s="92"/>
      <c r="JF197" s="92"/>
      <c r="JG197" s="92"/>
      <c r="JH197" s="92"/>
      <c r="JI197" s="92"/>
      <c r="JJ197" s="92"/>
      <c r="JK197" s="92"/>
      <c r="JL197" s="92"/>
      <c r="JM197" s="92"/>
      <c r="JN197" s="92"/>
      <c r="JO197" s="92"/>
      <c r="JP197" s="92"/>
      <c r="JQ197" s="92"/>
      <c r="JR197" s="92"/>
      <c r="JS197" s="92"/>
      <c r="JT197" s="92"/>
      <c r="JU197" s="92"/>
      <c r="JV197" s="92"/>
      <c r="JW197" s="92"/>
      <c r="JX197" s="92"/>
      <c r="JY197" s="92"/>
      <c r="JZ197" s="92"/>
      <c r="KA197" s="92"/>
      <c r="KB197" s="92"/>
      <c r="KC197" s="92"/>
      <c r="KD197" s="92"/>
      <c r="KE197" s="92"/>
      <c r="KF197" s="92"/>
      <c r="KG197" s="92"/>
      <c r="KH197" s="92"/>
      <c r="KI197" s="92"/>
      <c r="KJ197" s="92"/>
      <c r="KK197" s="92"/>
      <c r="KL197" s="92"/>
      <c r="KM197" s="92"/>
      <c r="KN197" s="92"/>
      <c r="KO197" s="92"/>
      <c r="KP197" s="92"/>
      <c r="KQ197" s="92"/>
      <c r="KR197" s="92"/>
      <c r="KS197" s="92"/>
      <c r="KT197" s="92"/>
      <c r="KU197" s="92"/>
      <c r="KV197" s="92"/>
      <c r="KW197" s="92"/>
      <c r="KX197" s="92"/>
      <c r="KY197" s="92"/>
      <c r="KZ197" s="92"/>
      <c r="LA197" s="92"/>
      <c r="LB197" s="92"/>
      <c r="LC197" s="92"/>
      <c r="LD197" s="92"/>
      <c r="LE197" s="92"/>
      <c r="LF197" s="92"/>
      <c r="LG197" s="92"/>
      <c r="LH197" s="92"/>
      <c r="LI197" s="92"/>
      <c r="LJ197" s="92"/>
      <c r="LK197" s="92"/>
      <c r="LL197" s="92"/>
      <c r="LM197" s="92"/>
      <c r="LN197" s="92"/>
      <c r="LO197" s="92"/>
      <c r="LP197" s="92"/>
      <c r="LQ197" s="92"/>
      <c r="LR197" s="92"/>
      <c r="LS197" s="92"/>
      <c r="LT197" s="92"/>
      <c r="LU197" s="92"/>
      <c r="LV197" s="92"/>
      <c r="LW197" s="92"/>
      <c r="LX197" s="92"/>
      <c r="LY197" s="92"/>
      <c r="LZ197" s="92"/>
      <c r="MA197" s="92"/>
      <c r="MB197" s="92"/>
      <c r="MC197" s="92"/>
      <c r="MD197" s="92"/>
      <c r="ME197" s="92"/>
      <c r="MF197" s="92"/>
      <c r="MG197" s="92"/>
      <c r="MH197" s="92"/>
      <c r="MI197" s="92"/>
      <c r="MJ197" s="92"/>
      <c r="MK197" s="92"/>
      <c r="ML197" s="92"/>
      <c r="MM197" s="92"/>
      <c r="MN197" s="92"/>
      <c r="MO197" s="92"/>
      <c r="MP197" s="92"/>
      <c r="MQ197" s="92"/>
      <c r="MR197" s="92"/>
      <c r="MS197" s="92"/>
      <c r="MT197" s="92"/>
      <c r="MU197" s="92"/>
      <c r="MV197" s="92"/>
      <c r="MW197" s="92"/>
      <c r="MX197" s="92"/>
      <c r="MY197" s="92"/>
      <c r="MZ197" s="92"/>
      <c r="NA197" s="92"/>
      <c r="NB197" s="92"/>
      <c r="NC197" s="92"/>
      <c r="ND197" s="92"/>
      <c r="NE197" s="92"/>
      <c r="NF197" s="92"/>
      <c r="NG197" s="92"/>
      <c r="NH197" s="92"/>
      <c r="NI197" s="92"/>
      <c r="NJ197" s="92"/>
      <c r="NK197" s="92"/>
      <c r="NL197" s="92"/>
      <c r="NM197" s="92"/>
      <c r="NN197" s="92"/>
      <c r="NO197" s="92"/>
      <c r="NP197" s="92"/>
      <c r="NQ197" s="92"/>
      <c r="NR197" s="92"/>
      <c r="NS197" s="92"/>
      <c r="NT197" s="92"/>
      <c r="NU197" s="92"/>
      <c r="NV197" s="92"/>
      <c r="NW197" s="92"/>
      <c r="NX197" s="92"/>
      <c r="NY197" s="92"/>
      <c r="NZ197" s="92"/>
      <c r="OA197" s="92"/>
      <c r="OB197" s="92"/>
      <c r="OC197" s="92"/>
      <c r="OD197" s="92"/>
      <c r="OE197" s="92"/>
      <c r="OF197" s="92"/>
      <c r="OG197" s="92"/>
      <c r="OH197" s="92"/>
      <c r="OI197" s="92"/>
      <c r="OJ197" s="92"/>
      <c r="OK197" s="92"/>
      <c r="OL197" s="92"/>
      <c r="OM197" s="92"/>
    </row>
    <row r="198" spans="2:403" x14ac:dyDescent="0.3">
      <c r="B198" s="93" t="s">
        <v>84</v>
      </c>
      <c r="C198" s="94" t="s">
        <v>63</v>
      </c>
      <c r="D198" s="92" t="e">
        <f t="shared" ref="D198:BO198" ca="1" si="284">IFERROR(HLOOKUP("h",INDIRECT(D6&amp;"!A1:R28"),LOOKUP(D8,INDIRECT(D6&amp;"!B1:B28"),INDIRECT(D6&amp;"!A1:A28")),FALSE),NA())</f>
        <v>#N/A</v>
      </c>
      <c r="E198" s="92" t="e">
        <f t="shared" ca="1" si="284"/>
        <v>#N/A</v>
      </c>
      <c r="F198" s="92" t="e">
        <f t="shared" ca="1" si="284"/>
        <v>#N/A</v>
      </c>
      <c r="G198" s="92" t="e">
        <f t="shared" ca="1" si="284"/>
        <v>#N/A</v>
      </c>
      <c r="H198" s="92" t="e">
        <f t="shared" ca="1" si="284"/>
        <v>#N/A</v>
      </c>
      <c r="I198" s="92" t="e">
        <f t="shared" ca="1" si="284"/>
        <v>#N/A</v>
      </c>
      <c r="J198" s="92" t="e">
        <f t="shared" ca="1" si="284"/>
        <v>#N/A</v>
      </c>
      <c r="K198" s="92" t="e">
        <f t="shared" ca="1" si="284"/>
        <v>#N/A</v>
      </c>
      <c r="L198" s="92" t="e">
        <f t="shared" ca="1" si="284"/>
        <v>#N/A</v>
      </c>
      <c r="M198" s="92" t="e">
        <f t="shared" ca="1" si="284"/>
        <v>#N/A</v>
      </c>
      <c r="N198" s="92" t="e">
        <f t="shared" ca="1" si="284"/>
        <v>#N/A</v>
      </c>
      <c r="O198" s="92" t="e">
        <f t="shared" ca="1" si="284"/>
        <v>#N/A</v>
      </c>
      <c r="P198" s="92" t="e">
        <f t="shared" ca="1" si="284"/>
        <v>#N/A</v>
      </c>
      <c r="Q198" s="92" t="e">
        <f t="shared" ca="1" si="284"/>
        <v>#N/A</v>
      </c>
      <c r="R198" s="92" t="e">
        <f t="shared" ca="1" si="284"/>
        <v>#N/A</v>
      </c>
      <c r="S198" s="92" t="e">
        <f t="shared" ca="1" si="284"/>
        <v>#N/A</v>
      </c>
      <c r="T198" s="92" t="e">
        <f t="shared" ca="1" si="284"/>
        <v>#N/A</v>
      </c>
      <c r="U198" s="92" t="e">
        <f t="shared" ca="1" si="284"/>
        <v>#N/A</v>
      </c>
      <c r="V198" s="92" t="e">
        <f t="shared" ca="1" si="284"/>
        <v>#N/A</v>
      </c>
      <c r="W198" s="92" t="e">
        <f t="shared" ca="1" si="284"/>
        <v>#N/A</v>
      </c>
      <c r="X198" s="92" t="e">
        <f t="shared" ca="1" si="284"/>
        <v>#N/A</v>
      </c>
      <c r="Y198" s="92" t="e">
        <f t="shared" ca="1" si="284"/>
        <v>#N/A</v>
      </c>
      <c r="Z198" s="92" t="e">
        <f t="shared" ca="1" si="284"/>
        <v>#N/A</v>
      </c>
      <c r="AA198" s="92" t="e">
        <f t="shared" ca="1" si="284"/>
        <v>#N/A</v>
      </c>
      <c r="AB198" s="92" t="e">
        <f t="shared" ca="1" si="284"/>
        <v>#N/A</v>
      </c>
      <c r="AC198" s="92" t="e">
        <f t="shared" ca="1" si="284"/>
        <v>#N/A</v>
      </c>
      <c r="AD198" s="92" t="e">
        <f t="shared" ca="1" si="284"/>
        <v>#N/A</v>
      </c>
      <c r="AE198" s="92" t="e">
        <f t="shared" ca="1" si="284"/>
        <v>#N/A</v>
      </c>
      <c r="AF198" s="92" t="e">
        <f t="shared" ca="1" si="284"/>
        <v>#N/A</v>
      </c>
      <c r="AG198" s="92" t="e">
        <f t="shared" ca="1" si="284"/>
        <v>#N/A</v>
      </c>
      <c r="AH198" s="92" t="e">
        <f t="shared" ca="1" si="284"/>
        <v>#N/A</v>
      </c>
      <c r="AI198" s="92" t="e">
        <f t="shared" ca="1" si="284"/>
        <v>#N/A</v>
      </c>
      <c r="AJ198" s="92" t="e">
        <f t="shared" ca="1" si="284"/>
        <v>#N/A</v>
      </c>
      <c r="AK198" s="92" t="e">
        <f t="shared" ca="1" si="284"/>
        <v>#N/A</v>
      </c>
      <c r="AL198" s="92" t="e">
        <f t="shared" ca="1" si="284"/>
        <v>#N/A</v>
      </c>
      <c r="AM198" s="92" t="e">
        <f t="shared" ca="1" si="284"/>
        <v>#N/A</v>
      </c>
      <c r="AN198" s="92" t="e">
        <f t="shared" ca="1" si="284"/>
        <v>#N/A</v>
      </c>
      <c r="AO198" s="92" t="e">
        <f t="shared" ca="1" si="284"/>
        <v>#N/A</v>
      </c>
      <c r="AP198" s="92" t="e">
        <f t="shared" ca="1" si="284"/>
        <v>#N/A</v>
      </c>
      <c r="AQ198" s="92" t="e">
        <f t="shared" ca="1" si="284"/>
        <v>#N/A</v>
      </c>
      <c r="AR198" s="92" t="e">
        <f t="shared" ca="1" si="284"/>
        <v>#N/A</v>
      </c>
      <c r="AS198" s="92" t="e">
        <f t="shared" ca="1" si="284"/>
        <v>#N/A</v>
      </c>
      <c r="AT198" s="92" t="e">
        <f t="shared" ca="1" si="284"/>
        <v>#N/A</v>
      </c>
      <c r="AU198" s="92" t="e">
        <f t="shared" ca="1" si="284"/>
        <v>#N/A</v>
      </c>
      <c r="AV198" s="92" t="e">
        <f t="shared" ca="1" si="284"/>
        <v>#N/A</v>
      </c>
      <c r="AW198" s="92" t="e">
        <f t="shared" ca="1" si="284"/>
        <v>#N/A</v>
      </c>
      <c r="AX198" s="92" t="e">
        <f t="shared" ca="1" si="284"/>
        <v>#N/A</v>
      </c>
      <c r="AY198" s="92" t="e">
        <f t="shared" ca="1" si="284"/>
        <v>#N/A</v>
      </c>
      <c r="AZ198" s="92" t="e">
        <f t="shared" ca="1" si="284"/>
        <v>#N/A</v>
      </c>
      <c r="BA198" s="92" t="e">
        <f t="shared" ca="1" si="284"/>
        <v>#N/A</v>
      </c>
      <c r="BB198" s="92" t="e">
        <f t="shared" ca="1" si="284"/>
        <v>#N/A</v>
      </c>
      <c r="BC198" s="92" t="e">
        <f t="shared" ca="1" si="284"/>
        <v>#N/A</v>
      </c>
      <c r="BD198" s="92" t="e">
        <f t="shared" ca="1" si="284"/>
        <v>#N/A</v>
      </c>
      <c r="BE198" s="92" t="e">
        <f t="shared" ca="1" si="284"/>
        <v>#N/A</v>
      </c>
      <c r="BF198" s="92" t="e">
        <f t="shared" ca="1" si="284"/>
        <v>#N/A</v>
      </c>
      <c r="BG198" s="92" t="e">
        <f t="shared" ca="1" si="284"/>
        <v>#N/A</v>
      </c>
      <c r="BH198" s="92" t="e">
        <f t="shared" ca="1" si="284"/>
        <v>#N/A</v>
      </c>
      <c r="BI198" s="92" t="e">
        <f t="shared" ca="1" si="284"/>
        <v>#N/A</v>
      </c>
      <c r="BJ198" s="92" t="e">
        <f t="shared" ca="1" si="284"/>
        <v>#N/A</v>
      </c>
      <c r="BK198" s="92" t="e">
        <f t="shared" ca="1" si="284"/>
        <v>#N/A</v>
      </c>
      <c r="BL198" s="92" t="e">
        <f t="shared" ca="1" si="284"/>
        <v>#N/A</v>
      </c>
      <c r="BM198" s="92" t="e">
        <f t="shared" ca="1" si="284"/>
        <v>#N/A</v>
      </c>
      <c r="BN198" s="92" t="e">
        <f t="shared" ca="1" si="284"/>
        <v>#N/A</v>
      </c>
      <c r="BO198" s="92" t="e">
        <f t="shared" ca="1" si="284"/>
        <v>#N/A</v>
      </c>
      <c r="BP198" s="92" t="e">
        <f t="shared" ref="BP198:EA198" ca="1" si="285">IFERROR(HLOOKUP("h",INDIRECT(BP6&amp;"!A1:R28"),LOOKUP(BP8,INDIRECT(BP6&amp;"!B1:B28"),INDIRECT(BP6&amp;"!A1:A28")),FALSE),NA())</f>
        <v>#N/A</v>
      </c>
      <c r="BQ198" s="92" t="e">
        <f t="shared" ca="1" si="285"/>
        <v>#N/A</v>
      </c>
      <c r="BR198" s="92" t="e">
        <f t="shared" ca="1" si="285"/>
        <v>#N/A</v>
      </c>
      <c r="BS198" s="92" t="e">
        <f t="shared" ca="1" si="285"/>
        <v>#N/A</v>
      </c>
      <c r="BT198" s="92" t="e">
        <f t="shared" ca="1" si="285"/>
        <v>#N/A</v>
      </c>
      <c r="BU198" s="92" t="e">
        <f t="shared" ca="1" si="285"/>
        <v>#N/A</v>
      </c>
      <c r="BV198" s="92" t="e">
        <f t="shared" ca="1" si="285"/>
        <v>#N/A</v>
      </c>
      <c r="BW198" s="92" t="e">
        <f t="shared" ca="1" si="285"/>
        <v>#N/A</v>
      </c>
      <c r="BX198" s="92" t="e">
        <f t="shared" ca="1" si="285"/>
        <v>#N/A</v>
      </c>
      <c r="BY198" s="92" t="e">
        <f t="shared" ca="1" si="285"/>
        <v>#N/A</v>
      </c>
      <c r="BZ198" s="92" t="e">
        <f t="shared" ca="1" si="285"/>
        <v>#N/A</v>
      </c>
      <c r="CA198" s="92" t="e">
        <f t="shared" ca="1" si="285"/>
        <v>#N/A</v>
      </c>
      <c r="CB198" s="92" t="e">
        <f t="shared" ca="1" si="285"/>
        <v>#N/A</v>
      </c>
      <c r="CC198" s="92" t="e">
        <f t="shared" ca="1" si="285"/>
        <v>#N/A</v>
      </c>
      <c r="CD198" s="92" t="e">
        <f t="shared" ca="1" si="285"/>
        <v>#N/A</v>
      </c>
      <c r="CE198" s="92" t="e">
        <f t="shared" ca="1" si="285"/>
        <v>#N/A</v>
      </c>
      <c r="CF198" s="92" t="e">
        <f t="shared" ca="1" si="285"/>
        <v>#N/A</v>
      </c>
      <c r="CG198" s="92" t="e">
        <f t="shared" ca="1" si="285"/>
        <v>#N/A</v>
      </c>
      <c r="CH198" s="92" t="e">
        <f t="shared" ca="1" si="285"/>
        <v>#N/A</v>
      </c>
      <c r="CI198" s="92" t="e">
        <f t="shared" ca="1" si="285"/>
        <v>#N/A</v>
      </c>
      <c r="CJ198" s="92" t="e">
        <f t="shared" ca="1" si="285"/>
        <v>#N/A</v>
      </c>
      <c r="CK198" s="92" t="e">
        <f t="shared" ca="1" si="285"/>
        <v>#N/A</v>
      </c>
      <c r="CL198" s="92" t="e">
        <f t="shared" ca="1" si="285"/>
        <v>#N/A</v>
      </c>
      <c r="CM198" s="92" t="e">
        <f t="shared" ca="1" si="285"/>
        <v>#N/A</v>
      </c>
      <c r="CN198" s="92" t="e">
        <f t="shared" ca="1" si="285"/>
        <v>#N/A</v>
      </c>
      <c r="CO198" s="92" t="e">
        <f t="shared" ca="1" si="285"/>
        <v>#N/A</v>
      </c>
      <c r="CP198" s="92" t="e">
        <f t="shared" ca="1" si="285"/>
        <v>#N/A</v>
      </c>
      <c r="CQ198" s="92" t="e">
        <f t="shared" ca="1" si="285"/>
        <v>#N/A</v>
      </c>
      <c r="CR198" s="92" t="e">
        <f t="shared" ca="1" si="285"/>
        <v>#N/A</v>
      </c>
      <c r="CS198" s="92" t="e">
        <f t="shared" ca="1" si="285"/>
        <v>#N/A</v>
      </c>
      <c r="CT198" s="92" t="e">
        <f t="shared" ca="1" si="285"/>
        <v>#N/A</v>
      </c>
      <c r="CU198" s="92" t="e">
        <f t="shared" ca="1" si="285"/>
        <v>#N/A</v>
      </c>
      <c r="CV198" s="92" t="e">
        <f t="shared" ca="1" si="285"/>
        <v>#N/A</v>
      </c>
      <c r="CW198" s="92" t="e">
        <f t="shared" ca="1" si="285"/>
        <v>#N/A</v>
      </c>
      <c r="CX198" s="92" t="e">
        <f t="shared" ca="1" si="285"/>
        <v>#N/A</v>
      </c>
      <c r="CY198" s="92" t="e">
        <f t="shared" ca="1" si="285"/>
        <v>#N/A</v>
      </c>
      <c r="CZ198" s="92" t="e">
        <f t="shared" ca="1" si="285"/>
        <v>#N/A</v>
      </c>
      <c r="DA198" s="92" t="e">
        <f t="shared" ca="1" si="285"/>
        <v>#N/A</v>
      </c>
      <c r="DB198" s="92" t="e">
        <f t="shared" ca="1" si="285"/>
        <v>#N/A</v>
      </c>
      <c r="DC198" s="92" t="e">
        <f t="shared" ca="1" si="285"/>
        <v>#N/A</v>
      </c>
      <c r="DD198" s="92" t="e">
        <f t="shared" ca="1" si="285"/>
        <v>#N/A</v>
      </c>
      <c r="DE198" s="92" t="e">
        <f t="shared" ca="1" si="285"/>
        <v>#N/A</v>
      </c>
      <c r="DF198" s="92" t="e">
        <f t="shared" ca="1" si="285"/>
        <v>#N/A</v>
      </c>
      <c r="DG198" s="92" t="e">
        <f t="shared" ca="1" si="285"/>
        <v>#N/A</v>
      </c>
      <c r="DH198" s="92" t="e">
        <f t="shared" ca="1" si="285"/>
        <v>#N/A</v>
      </c>
      <c r="DI198" s="92" t="e">
        <f t="shared" ca="1" si="285"/>
        <v>#N/A</v>
      </c>
      <c r="DJ198" s="92" t="e">
        <f t="shared" ca="1" si="285"/>
        <v>#N/A</v>
      </c>
      <c r="DK198" s="92" t="e">
        <f t="shared" ca="1" si="285"/>
        <v>#N/A</v>
      </c>
      <c r="DL198" s="92" t="e">
        <f t="shared" ca="1" si="285"/>
        <v>#N/A</v>
      </c>
      <c r="DM198" s="92" t="e">
        <f t="shared" ca="1" si="285"/>
        <v>#N/A</v>
      </c>
      <c r="DN198" s="92" t="e">
        <f t="shared" ca="1" si="285"/>
        <v>#N/A</v>
      </c>
      <c r="DO198" s="92" t="e">
        <f t="shared" ca="1" si="285"/>
        <v>#N/A</v>
      </c>
      <c r="DP198" s="92" t="e">
        <f t="shared" ca="1" si="285"/>
        <v>#N/A</v>
      </c>
      <c r="DQ198" s="92" t="e">
        <f t="shared" ca="1" si="285"/>
        <v>#N/A</v>
      </c>
      <c r="DR198" s="92" t="e">
        <f t="shared" ca="1" si="285"/>
        <v>#N/A</v>
      </c>
      <c r="DS198" s="92" t="e">
        <f t="shared" ca="1" si="285"/>
        <v>#N/A</v>
      </c>
      <c r="DT198" s="92" t="e">
        <f t="shared" ca="1" si="285"/>
        <v>#N/A</v>
      </c>
      <c r="DU198" s="92" t="e">
        <f t="shared" ca="1" si="285"/>
        <v>#N/A</v>
      </c>
      <c r="DV198" s="92" t="e">
        <f t="shared" ca="1" si="285"/>
        <v>#N/A</v>
      </c>
      <c r="DW198" s="92" t="e">
        <f t="shared" ca="1" si="285"/>
        <v>#N/A</v>
      </c>
      <c r="DX198" s="92" t="e">
        <f t="shared" ca="1" si="285"/>
        <v>#N/A</v>
      </c>
      <c r="DY198" s="92" t="e">
        <f t="shared" ca="1" si="285"/>
        <v>#N/A</v>
      </c>
      <c r="DZ198" s="92" t="e">
        <f t="shared" ca="1" si="285"/>
        <v>#N/A</v>
      </c>
      <c r="EA198" s="92" t="e">
        <f t="shared" ca="1" si="285"/>
        <v>#N/A</v>
      </c>
      <c r="EB198" s="92" t="e">
        <f t="shared" ref="EB198:GM198" ca="1" si="286">IFERROR(HLOOKUP("h",INDIRECT(EB6&amp;"!A1:R28"),LOOKUP(EB8,INDIRECT(EB6&amp;"!B1:B28"),INDIRECT(EB6&amp;"!A1:A28")),FALSE),NA())</f>
        <v>#N/A</v>
      </c>
      <c r="EC198" s="92" t="e">
        <f t="shared" ca="1" si="286"/>
        <v>#N/A</v>
      </c>
      <c r="ED198" s="92" t="e">
        <f t="shared" ca="1" si="286"/>
        <v>#N/A</v>
      </c>
      <c r="EE198" s="92" t="e">
        <f t="shared" ca="1" si="286"/>
        <v>#N/A</v>
      </c>
      <c r="EF198" s="92" t="e">
        <f t="shared" ca="1" si="286"/>
        <v>#N/A</v>
      </c>
      <c r="EG198" s="92" t="e">
        <f t="shared" ca="1" si="286"/>
        <v>#N/A</v>
      </c>
      <c r="EH198" s="92" t="e">
        <f t="shared" ca="1" si="286"/>
        <v>#N/A</v>
      </c>
      <c r="EI198" s="92" t="e">
        <f t="shared" ca="1" si="286"/>
        <v>#N/A</v>
      </c>
      <c r="EJ198" s="92" t="e">
        <f t="shared" ca="1" si="286"/>
        <v>#N/A</v>
      </c>
      <c r="EK198" s="92" t="e">
        <f t="shared" ca="1" si="286"/>
        <v>#N/A</v>
      </c>
      <c r="EL198" s="92" t="e">
        <f t="shared" ca="1" si="286"/>
        <v>#N/A</v>
      </c>
      <c r="EM198" s="92" t="e">
        <f t="shared" ca="1" si="286"/>
        <v>#N/A</v>
      </c>
      <c r="EN198" s="92" t="e">
        <f t="shared" ca="1" si="286"/>
        <v>#N/A</v>
      </c>
      <c r="EO198" s="92" t="e">
        <f t="shared" ca="1" si="286"/>
        <v>#N/A</v>
      </c>
      <c r="EP198" s="92" t="e">
        <f t="shared" ca="1" si="286"/>
        <v>#N/A</v>
      </c>
      <c r="EQ198" s="92" t="e">
        <f t="shared" ca="1" si="286"/>
        <v>#N/A</v>
      </c>
      <c r="ER198" s="92" t="e">
        <f t="shared" ca="1" si="286"/>
        <v>#N/A</v>
      </c>
      <c r="ES198" s="92" t="e">
        <f t="shared" ca="1" si="286"/>
        <v>#N/A</v>
      </c>
      <c r="ET198" s="92" t="e">
        <f t="shared" ca="1" si="286"/>
        <v>#N/A</v>
      </c>
      <c r="EU198" s="92" t="e">
        <f t="shared" ca="1" si="286"/>
        <v>#N/A</v>
      </c>
      <c r="EV198" s="92" t="e">
        <f t="shared" ca="1" si="286"/>
        <v>#N/A</v>
      </c>
      <c r="EW198" s="92" t="e">
        <f t="shared" ca="1" si="286"/>
        <v>#N/A</v>
      </c>
      <c r="EX198" s="92" t="e">
        <f t="shared" ca="1" si="286"/>
        <v>#N/A</v>
      </c>
      <c r="EY198" s="92" t="e">
        <f t="shared" ca="1" si="286"/>
        <v>#N/A</v>
      </c>
      <c r="EZ198" s="92" t="e">
        <f t="shared" ca="1" si="286"/>
        <v>#N/A</v>
      </c>
      <c r="FA198" s="92" t="e">
        <f t="shared" ca="1" si="286"/>
        <v>#N/A</v>
      </c>
      <c r="FB198" s="92" t="e">
        <f t="shared" ca="1" si="286"/>
        <v>#N/A</v>
      </c>
      <c r="FC198" s="92" t="e">
        <f t="shared" ca="1" si="286"/>
        <v>#N/A</v>
      </c>
      <c r="FD198" s="92" t="e">
        <f t="shared" ca="1" si="286"/>
        <v>#N/A</v>
      </c>
      <c r="FE198" s="92" t="e">
        <f t="shared" ca="1" si="286"/>
        <v>#N/A</v>
      </c>
      <c r="FF198" s="92" t="e">
        <f t="shared" ca="1" si="286"/>
        <v>#N/A</v>
      </c>
      <c r="FG198" s="92" t="e">
        <f t="shared" ca="1" si="286"/>
        <v>#N/A</v>
      </c>
      <c r="FH198" s="92" t="e">
        <f t="shared" ca="1" si="286"/>
        <v>#N/A</v>
      </c>
      <c r="FI198" s="92" t="e">
        <f t="shared" ca="1" si="286"/>
        <v>#N/A</v>
      </c>
      <c r="FJ198" s="92" t="e">
        <f t="shared" ca="1" si="286"/>
        <v>#N/A</v>
      </c>
      <c r="FK198" s="92" t="e">
        <f t="shared" ca="1" si="286"/>
        <v>#N/A</v>
      </c>
      <c r="FL198" s="92" t="e">
        <f t="shared" ca="1" si="286"/>
        <v>#N/A</v>
      </c>
      <c r="FM198" s="92" t="e">
        <f t="shared" ca="1" si="286"/>
        <v>#N/A</v>
      </c>
      <c r="FN198" s="92" t="e">
        <f t="shared" ca="1" si="286"/>
        <v>#N/A</v>
      </c>
      <c r="FO198" s="92" t="e">
        <f t="shared" ca="1" si="286"/>
        <v>#N/A</v>
      </c>
      <c r="FP198" s="92" t="e">
        <f t="shared" ca="1" si="286"/>
        <v>#N/A</v>
      </c>
      <c r="FQ198" s="92" t="e">
        <f t="shared" ca="1" si="286"/>
        <v>#N/A</v>
      </c>
      <c r="FR198" s="92" t="e">
        <f t="shared" ca="1" si="286"/>
        <v>#N/A</v>
      </c>
      <c r="FS198" s="92" t="e">
        <f t="shared" ca="1" si="286"/>
        <v>#N/A</v>
      </c>
      <c r="FT198" s="92" t="e">
        <f t="shared" ca="1" si="286"/>
        <v>#N/A</v>
      </c>
      <c r="FU198" s="92" t="e">
        <f t="shared" ca="1" si="286"/>
        <v>#N/A</v>
      </c>
      <c r="FV198" s="92" t="e">
        <f t="shared" ca="1" si="286"/>
        <v>#N/A</v>
      </c>
      <c r="FW198" s="92" t="e">
        <f t="shared" ca="1" si="286"/>
        <v>#N/A</v>
      </c>
      <c r="FX198" s="92" t="e">
        <f t="shared" ca="1" si="286"/>
        <v>#N/A</v>
      </c>
      <c r="FY198" s="92" t="e">
        <f t="shared" ca="1" si="286"/>
        <v>#N/A</v>
      </c>
      <c r="FZ198" s="92" t="e">
        <f t="shared" ca="1" si="286"/>
        <v>#N/A</v>
      </c>
      <c r="GA198" s="92" t="e">
        <f t="shared" ca="1" si="286"/>
        <v>#N/A</v>
      </c>
      <c r="GB198" s="92" t="e">
        <f t="shared" ca="1" si="286"/>
        <v>#N/A</v>
      </c>
      <c r="GC198" s="92" t="e">
        <f t="shared" ca="1" si="286"/>
        <v>#N/A</v>
      </c>
      <c r="GD198" s="92" t="e">
        <f t="shared" ca="1" si="286"/>
        <v>#N/A</v>
      </c>
      <c r="GE198" s="92" t="e">
        <f t="shared" ca="1" si="286"/>
        <v>#N/A</v>
      </c>
      <c r="GF198" s="92" t="e">
        <f t="shared" ca="1" si="286"/>
        <v>#N/A</v>
      </c>
      <c r="GG198" s="92" t="e">
        <f t="shared" ca="1" si="286"/>
        <v>#N/A</v>
      </c>
      <c r="GH198" s="92" t="e">
        <f t="shared" ca="1" si="286"/>
        <v>#N/A</v>
      </c>
      <c r="GI198" s="92" t="e">
        <f t="shared" ca="1" si="286"/>
        <v>#N/A</v>
      </c>
      <c r="GJ198" s="92" t="e">
        <f t="shared" ca="1" si="286"/>
        <v>#N/A</v>
      </c>
      <c r="GK198" s="92" t="e">
        <f t="shared" ca="1" si="286"/>
        <v>#N/A</v>
      </c>
      <c r="GL198" s="92" t="e">
        <f t="shared" ca="1" si="286"/>
        <v>#N/A</v>
      </c>
      <c r="GM198" s="92" t="e">
        <f t="shared" ca="1" si="286"/>
        <v>#N/A</v>
      </c>
      <c r="GN198" s="92" t="e">
        <f t="shared" ref="GN198:IY198" ca="1" si="287">IFERROR(HLOOKUP("h",INDIRECT(GN6&amp;"!A1:R28"),LOOKUP(GN8,INDIRECT(GN6&amp;"!B1:B28"),INDIRECT(GN6&amp;"!A1:A28")),FALSE),NA())</f>
        <v>#N/A</v>
      </c>
      <c r="GO198" s="92" t="e">
        <f t="shared" ca="1" si="287"/>
        <v>#N/A</v>
      </c>
      <c r="GP198" s="92" t="e">
        <f t="shared" ca="1" si="287"/>
        <v>#N/A</v>
      </c>
      <c r="GQ198" s="92" t="e">
        <f t="shared" ca="1" si="287"/>
        <v>#N/A</v>
      </c>
      <c r="GR198" s="92" t="e">
        <f t="shared" ca="1" si="287"/>
        <v>#N/A</v>
      </c>
      <c r="GS198" s="92" t="e">
        <f t="shared" ca="1" si="287"/>
        <v>#N/A</v>
      </c>
      <c r="GT198" s="92" t="e">
        <f t="shared" ca="1" si="287"/>
        <v>#N/A</v>
      </c>
      <c r="GU198" s="92" t="e">
        <f t="shared" ca="1" si="287"/>
        <v>#N/A</v>
      </c>
      <c r="GV198" s="92" t="e">
        <f t="shared" ca="1" si="287"/>
        <v>#N/A</v>
      </c>
      <c r="GW198" s="92" t="e">
        <f t="shared" ca="1" si="287"/>
        <v>#N/A</v>
      </c>
      <c r="GX198" s="92" t="e">
        <f t="shared" ca="1" si="287"/>
        <v>#N/A</v>
      </c>
      <c r="GY198" s="92" t="e">
        <f t="shared" ca="1" si="287"/>
        <v>#N/A</v>
      </c>
      <c r="GZ198" s="92" t="e">
        <f t="shared" ca="1" si="287"/>
        <v>#N/A</v>
      </c>
      <c r="HA198" s="92" t="e">
        <f t="shared" ca="1" si="287"/>
        <v>#N/A</v>
      </c>
      <c r="HB198" s="92" t="e">
        <f t="shared" ca="1" si="287"/>
        <v>#N/A</v>
      </c>
      <c r="HC198" s="92" t="e">
        <f t="shared" ca="1" si="287"/>
        <v>#N/A</v>
      </c>
      <c r="HD198" s="92" t="e">
        <f t="shared" ca="1" si="287"/>
        <v>#N/A</v>
      </c>
      <c r="HE198" s="92" t="e">
        <f t="shared" ca="1" si="287"/>
        <v>#N/A</v>
      </c>
      <c r="HF198" s="92" t="e">
        <f t="shared" ca="1" si="287"/>
        <v>#N/A</v>
      </c>
      <c r="HG198" s="92" t="e">
        <f t="shared" ca="1" si="287"/>
        <v>#N/A</v>
      </c>
      <c r="HH198" s="92" t="e">
        <f t="shared" ca="1" si="287"/>
        <v>#N/A</v>
      </c>
      <c r="HI198" s="92" t="e">
        <f t="shared" ca="1" si="287"/>
        <v>#N/A</v>
      </c>
      <c r="HJ198" s="92" t="e">
        <f t="shared" ca="1" si="287"/>
        <v>#N/A</v>
      </c>
      <c r="HK198" s="92" t="e">
        <f t="shared" ca="1" si="287"/>
        <v>#N/A</v>
      </c>
      <c r="HL198" s="92" t="e">
        <f t="shared" ca="1" si="287"/>
        <v>#N/A</v>
      </c>
      <c r="HM198" s="92" t="e">
        <f t="shared" ca="1" si="287"/>
        <v>#N/A</v>
      </c>
      <c r="HN198" s="92" t="e">
        <f t="shared" ca="1" si="287"/>
        <v>#N/A</v>
      </c>
      <c r="HO198" s="92" t="e">
        <f t="shared" ca="1" si="287"/>
        <v>#N/A</v>
      </c>
      <c r="HP198" s="92" t="e">
        <f t="shared" ca="1" si="287"/>
        <v>#N/A</v>
      </c>
      <c r="HQ198" s="92" t="e">
        <f t="shared" ca="1" si="287"/>
        <v>#N/A</v>
      </c>
      <c r="HR198" s="92" t="e">
        <f t="shared" ca="1" si="287"/>
        <v>#N/A</v>
      </c>
      <c r="HS198" s="92" t="e">
        <f t="shared" ca="1" si="287"/>
        <v>#N/A</v>
      </c>
      <c r="HT198" s="92" t="e">
        <f t="shared" ca="1" si="287"/>
        <v>#N/A</v>
      </c>
      <c r="HU198" s="92" t="e">
        <f t="shared" ca="1" si="287"/>
        <v>#N/A</v>
      </c>
      <c r="HV198" s="92" t="e">
        <f t="shared" ca="1" si="287"/>
        <v>#N/A</v>
      </c>
      <c r="HW198" s="92" t="e">
        <f t="shared" ca="1" si="287"/>
        <v>#N/A</v>
      </c>
      <c r="HX198" s="92" t="e">
        <f t="shared" ca="1" si="287"/>
        <v>#N/A</v>
      </c>
      <c r="HY198" s="92" t="e">
        <f t="shared" ca="1" si="287"/>
        <v>#N/A</v>
      </c>
      <c r="HZ198" s="92" t="e">
        <f t="shared" ca="1" si="287"/>
        <v>#N/A</v>
      </c>
      <c r="IA198" s="92" t="e">
        <f t="shared" ca="1" si="287"/>
        <v>#N/A</v>
      </c>
      <c r="IB198" s="92" t="e">
        <f t="shared" ca="1" si="287"/>
        <v>#N/A</v>
      </c>
      <c r="IC198" s="92" t="e">
        <f t="shared" ca="1" si="287"/>
        <v>#N/A</v>
      </c>
      <c r="ID198" s="92" t="e">
        <f t="shared" ca="1" si="287"/>
        <v>#N/A</v>
      </c>
      <c r="IE198" s="92" t="e">
        <f t="shared" ca="1" si="287"/>
        <v>#N/A</v>
      </c>
      <c r="IF198" s="92" t="e">
        <f t="shared" ca="1" si="287"/>
        <v>#N/A</v>
      </c>
      <c r="IG198" s="92" t="e">
        <f t="shared" ca="1" si="287"/>
        <v>#N/A</v>
      </c>
      <c r="IH198" s="92" t="e">
        <f t="shared" ca="1" si="287"/>
        <v>#N/A</v>
      </c>
      <c r="II198" s="92" t="e">
        <f t="shared" ca="1" si="287"/>
        <v>#N/A</v>
      </c>
      <c r="IJ198" s="92" t="e">
        <f t="shared" ca="1" si="287"/>
        <v>#N/A</v>
      </c>
      <c r="IK198" s="92" t="e">
        <f t="shared" ca="1" si="287"/>
        <v>#N/A</v>
      </c>
      <c r="IL198" s="92" t="e">
        <f t="shared" ca="1" si="287"/>
        <v>#N/A</v>
      </c>
      <c r="IM198" s="92" t="e">
        <f t="shared" ca="1" si="287"/>
        <v>#N/A</v>
      </c>
      <c r="IN198" s="92" t="e">
        <f t="shared" ca="1" si="287"/>
        <v>#N/A</v>
      </c>
      <c r="IO198" s="92" t="e">
        <f t="shared" ca="1" si="287"/>
        <v>#N/A</v>
      </c>
      <c r="IP198" s="92" t="e">
        <f t="shared" ca="1" si="287"/>
        <v>#N/A</v>
      </c>
      <c r="IQ198" s="92" t="e">
        <f t="shared" ca="1" si="287"/>
        <v>#N/A</v>
      </c>
      <c r="IR198" s="92" t="e">
        <f t="shared" ca="1" si="287"/>
        <v>#N/A</v>
      </c>
      <c r="IS198" s="92" t="e">
        <f t="shared" ca="1" si="287"/>
        <v>#N/A</v>
      </c>
      <c r="IT198" s="92" t="e">
        <f t="shared" ca="1" si="287"/>
        <v>#N/A</v>
      </c>
      <c r="IU198" s="92" t="e">
        <f t="shared" ca="1" si="287"/>
        <v>#N/A</v>
      </c>
      <c r="IV198" s="92" t="e">
        <f t="shared" ca="1" si="287"/>
        <v>#N/A</v>
      </c>
      <c r="IW198" s="92" t="e">
        <f t="shared" ca="1" si="287"/>
        <v>#N/A</v>
      </c>
      <c r="IX198" s="92" t="e">
        <f t="shared" ca="1" si="287"/>
        <v>#N/A</v>
      </c>
      <c r="IY198" s="92" t="e">
        <f t="shared" ca="1" si="287"/>
        <v>#N/A</v>
      </c>
      <c r="IZ198" s="92" t="e">
        <f t="shared" ref="IZ198:LK198" ca="1" si="288">IFERROR(HLOOKUP("h",INDIRECT(IZ6&amp;"!A1:R28"),LOOKUP(IZ8,INDIRECT(IZ6&amp;"!B1:B28"),INDIRECT(IZ6&amp;"!A1:A28")),FALSE),NA())</f>
        <v>#N/A</v>
      </c>
      <c r="JA198" s="92" t="e">
        <f t="shared" ca="1" si="288"/>
        <v>#N/A</v>
      </c>
      <c r="JB198" s="92" t="e">
        <f t="shared" ca="1" si="288"/>
        <v>#N/A</v>
      </c>
      <c r="JC198" s="92" t="e">
        <f t="shared" ca="1" si="288"/>
        <v>#N/A</v>
      </c>
      <c r="JD198" s="92" t="e">
        <f t="shared" ca="1" si="288"/>
        <v>#N/A</v>
      </c>
      <c r="JE198" s="92" t="e">
        <f t="shared" ca="1" si="288"/>
        <v>#N/A</v>
      </c>
      <c r="JF198" s="92" t="e">
        <f t="shared" ca="1" si="288"/>
        <v>#N/A</v>
      </c>
      <c r="JG198" s="92" t="e">
        <f t="shared" ca="1" si="288"/>
        <v>#N/A</v>
      </c>
      <c r="JH198" s="92" t="e">
        <f t="shared" ca="1" si="288"/>
        <v>#N/A</v>
      </c>
      <c r="JI198" s="92" t="e">
        <f t="shared" ca="1" si="288"/>
        <v>#N/A</v>
      </c>
      <c r="JJ198" s="92" t="e">
        <f t="shared" ca="1" si="288"/>
        <v>#N/A</v>
      </c>
      <c r="JK198" s="92" t="e">
        <f t="shared" ca="1" si="288"/>
        <v>#N/A</v>
      </c>
      <c r="JL198" s="92" t="e">
        <f t="shared" ca="1" si="288"/>
        <v>#N/A</v>
      </c>
      <c r="JM198" s="92" t="e">
        <f t="shared" ca="1" si="288"/>
        <v>#N/A</v>
      </c>
      <c r="JN198" s="92" t="e">
        <f t="shared" ca="1" si="288"/>
        <v>#N/A</v>
      </c>
      <c r="JO198" s="92" t="e">
        <f t="shared" ca="1" si="288"/>
        <v>#N/A</v>
      </c>
      <c r="JP198" s="92" t="e">
        <f t="shared" ca="1" si="288"/>
        <v>#N/A</v>
      </c>
      <c r="JQ198" s="92" t="e">
        <f t="shared" ca="1" si="288"/>
        <v>#N/A</v>
      </c>
      <c r="JR198" s="92" t="e">
        <f t="shared" ca="1" si="288"/>
        <v>#N/A</v>
      </c>
      <c r="JS198" s="92" t="e">
        <f t="shared" ca="1" si="288"/>
        <v>#N/A</v>
      </c>
      <c r="JT198" s="92" t="e">
        <f t="shared" ca="1" si="288"/>
        <v>#N/A</v>
      </c>
      <c r="JU198" s="92" t="e">
        <f t="shared" ca="1" si="288"/>
        <v>#N/A</v>
      </c>
      <c r="JV198" s="92" t="e">
        <f t="shared" ca="1" si="288"/>
        <v>#N/A</v>
      </c>
      <c r="JW198" s="92" t="e">
        <f t="shared" ca="1" si="288"/>
        <v>#N/A</v>
      </c>
      <c r="JX198" s="92" t="e">
        <f t="shared" ca="1" si="288"/>
        <v>#N/A</v>
      </c>
      <c r="JY198" s="92" t="e">
        <f t="shared" ca="1" si="288"/>
        <v>#N/A</v>
      </c>
      <c r="JZ198" s="92" t="e">
        <f t="shared" ca="1" si="288"/>
        <v>#N/A</v>
      </c>
      <c r="KA198" s="92" t="e">
        <f t="shared" ca="1" si="288"/>
        <v>#N/A</v>
      </c>
      <c r="KB198" s="92" t="e">
        <f t="shared" ca="1" si="288"/>
        <v>#N/A</v>
      </c>
      <c r="KC198" s="92" t="e">
        <f t="shared" ca="1" si="288"/>
        <v>#N/A</v>
      </c>
      <c r="KD198" s="92" t="e">
        <f t="shared" ca="1" si="288"/>
        <v>#N/A</v>
      </c>
      <c r="KE198" s="92" t="e">
        <f t="shared" ca="1" si="288"/>
        <v>#N/A</v>
      </c>
      <c r="KF198" s="92" t="e">
        <f t="shared" ca="1" si="288"/>
        <v>#N/A</v>
      </c>
      <c r="KG198" s="92" t="e">
        <f t="shared" ca="1" si="288"/>
        <v>#N/A</v>
      </c>
      <c r="KH198" s="92" t="e">
        <f t="shared" ca="1" si="288"/>
        <v>#N/A</v>
      </c>
      <c r="KI198" s="92" t="e">
        <f t="shared" ca="1" si="288"/>
        <v>#N/A</v>
      </c>
      <c r="KJ198" s="92" t="e">
        <f t="shared" ca="1" si="288"/>
        <v>#N/A</v>
      </c>
      <c r="KK198" s="92" t="e">
        <f t="shared" ca="1" si="288"/>
        <v>#N/A</v>
      </c>
      <c r="KL198" s="92" t="e">
        <f t="shared" ca="1" si="288"/>
        <v>#N/A</v>
      </c>
      <c r="KM198" s="92" t="e">
        <f t="shared" ca="1" si="288"/>
        <v>#N/A</v>
      </c>
      <c r="KN198" s="92" t="e">
        <f t="shared" ca="1" si="288"/>
        <v>#N/A</v>
      </c>
      <c r="KO198" s="92" t="e">
        <f t="shared" ca="1" si="288"/>
        <v>#N/A</v>
      </c>
      <c r="KP198" s="92" t="e">
        <f t="shared" ca="1" si="288"/>
        <v>#N/A</v>
      </c>
      <c r="KQ198" s="92" t="e">
        <f t="shared" ca="1" si="288"/>
        <v>#N/A</v>
      </c>
      <c r="KR198" s="92" t="e">
        <f t="shared" ca="1" si="288"/>
        <v>#N/A</v>
      </c>
      <c r="KS198" s="92" t="e">
        <f t="shared" ca="1" si="288"/>
        <v>#N/A</v>
      </c>
      <c r="KT198" s="92" t="e">
        <f t="shared" ca="1" si="288"/>
        <v>#N/A</v>
      </c>
      <c r="KU198" s="92" t="e">
        <f t="shared" ca="1" si="288"/>
        <v>#N/A</v>
      </c>
      <c r="KV198" s="92" t="e">
        <f t="shared" ca="1" si="288"/>
        <v>#N/A</v>
      </c>
      <c r="KW198" s="92" t="e">
        <f t="shared" ca="1" si="288"/>
        <v>#N/A</v>
      </c>
      <c r="KX198" s="92" t="e">
        <f t="shared" ca="1" si="288"/>
        <v>#N/A</v>
      </c>
      <c r="KY198" s="92" t="e">
        <f t="shared" ca="1" si="288"/>
        <v>#N/A</v>
      </c>
      <c r="KZ198" s="92" t="e">
        <f t="shared" ca="1" si="288"/>
        <v>#N/A</v>
      </c>
      <c r="LA198" s="92" t="e">
        <f t="shared" ca="1" si="288"/>
        <v>#N/A</v>
      </c>
      <c r="LB198" s="92" t="e">
        <f t="shared" ca="1" si="288"/>
        <v>#N/A</v>
      </c>
      <c r="LC198" s="92" t="e">
        <f t="shared" ca="1" si="288"/>
        <v>#N/A</v>
      </c>
      <c r="LD198" s="92" t="e">
        <f t="shared" ca="1" si="288"/>
        <v>#N/A</v>
      </c>
      <c r="LE198" s="92" t="e">
        <f t="shared" ca="1" si="288"/>
        <v>#N/A</v>
      </c>
      <c r="LF198" s="92" t="e">
        <f t="shared" ca="1" si="288"/>
        <v>#N/A</v>
      </c>
      <c r="LG198" s="92" t="e">
        <f t="shared" ca="1" si="288"/>
        <v>#N/A</v>
      </c>
      <c r="LH198" s="92" t="e">
        <f t="shared" ca="1" si="288"/>
        <v>#N/A</v>
      </c>
      <c r="LI198" s="92" t="e">
        <f t="shared" ca="1" si="288"/>
        <v>#N/A</v>
      </c>
      <c r="LJ198" s="92" t="e">
        <f t="shared" ca="1" si="288"/>
        <v>#N/A</v>
      </c>
      <c r="LK198" s="92" t="e">
        <f t="shared" ca="1" si="288"/>
        <v>#N/A</v>
      </c>
      <c r="LL198" s="92" t="e">
        <f t="shared" ref="LL198:NW198" ca="1" si="289">IFERROR(HLOOKUP("h",INDIRECT(LL6&amp;"!A1:R28"),LOOKUP(LL8,INDIRECT(LL6&amp;"!B1:B28"),INDIRECT(LL6&amp;"!A1:A28")),FALSE),NA())</f>
        <v>#N/A</v>
      </c>
      <c r="LM198" s="92" t="e">
        <f t="shared" ca="1" si="289"/>
        <v>#N/A</v>
      </c>
      <c r="LN198" s="92" t="e">
        <f t="shared" ca="1" si="289"/>
        <v>#N/A</v>
      </c>
      <c r="LO198" s="92" t="e">
        <f t="shared" ca="1" si="289"/>
        <v>#N/A</v>
      </c>
      <c r="LP198" s="92" t="e">
        <f t="shared" ca="1" si="289"/>
        <v>#N/A</v>
      </c>
      <c r="LQ198" s="92" t="e">
        <f t="shared" ca="1" si="289"/>
        <v>#N/A</v>
      </c>
      <c r="LR198" s="92" t="e">
        <f t="shared" ca="1" si="289"/>
        <v>#N/A</v>
      </c>
      <c r="LS198" s="92" t="e">
        <f t="shared" ca="1" si="289"/>
        <v>#N/A</v>
      </c>
      <c r="LT198" s="92" t="e">
        <f t="shared" ca="1" si="289"/>
        <v>#N/A</v>
      </c>
      <c r="LU198" s="92" t="e">
        <f t="shared" ca="1" si="289"/>
        <v>#N/A</v>
      </c>
      <c r="LV198" s="92" t="e">
        <f t="shared" ca="1" si="289"/>
        <v>#N/A</v>
      </c>
      <c r="LW198" s="92" t="e">
        <f t="shared" ca="1" si="289"/>
        <v>#N/A</v>
      </c>
      <c r="LX198" s="92" t="e">
        <f t="shared" ca="1" si="289"/>
        <v>#N/A</v>
      </c>
      <c r="LY198" s="92" t="e">
        <f t="shared" ca="1" si="289"/>
        <v>#N/A</v>
      </c>
      <c r="LZ198" s="92" t="e">
        <f t="shared" ca="1" si="289"/>
        <v>#N/A</v>
      </c>
      <c r="MA198" s="92" t="e">
        <f t="shared" ca="1" si="289"/>
        <v>#N/A</v>
      </c>
      <c r="MB198" s="92" t="e">
        <f t="shared" ca="1" si="289"/>
        <v>#N/A</v>
      </c>
      <c r="MC198" s="92" t="e">
        <f t="shared" ca="1" si="289"/>
        <v>#N/A</v>
      </c>
      <c r="MD198" s="92" t="e">
        <f t="shared" ca="1" si="289"/>
        <v>#N/A</v>
      </c>
      <c r="ME198" s="92" t="e">
        <f t="shared" ca="1" si="289"/>
        <v>#N/A</v>
      </c>
      <c r="MF198" s="92" t="e">
        <f t="shared" ca="1" si="289"/>
        <v>#N/A</v>
      </c>
      <c r="MG198" s="92" t="e">
        <f t="shared" ca="1" si="289"/>
        <v>#N/A</v>
      </c>
      <c r="MH198" s="92" t="e">
        <f t="shared" ca="1" si="289"/>
        <v>#N/A</v>
      </c>
      <c r="MI198" s="92" t="e">
        <f t="shared" ca="1" si="289"/>
        <v>#N/A</v>
      </c>
      <c r="MJ198" s="92" t="e">
        <f t="shared" ca="1" si="289"/>
        <v>#N/A</v>
      </c>
      <c r="MK198" s="92" t="e">
        <f t="shared" ca="1" si="289"/>
        <v>#N/A</v>
      </c>
      <c r="ML198" s="92" t="e">
        <f t="shared" ca="1" si="289"/>
        <v>#N/A</v>
      </c>
      <c r="MM198" s="92" t="e">
        <f t="shared" ca="1" si="289"/>
        <v>#N/A</v>
      </c>
      <c r="MN198" s="92" t="e">
        <f t="shared" ca="1" si="289"/>
        <v>#N/A</v>
      </c>
      <c r="MO198" s="92" t="e">
        <f t="shared" ca="1" si="289"/>
        <v>#N/A</v>
      </c>
      <c r="MP198" s="92" t="e">
        <f t="shared" ca="1" si="289"/>
        <v>#N/A</v>
      </c>
      <c r="MQ198" s="92" t="e">
        <f t="shared" ca="1" si="289"/>
        <v>#N/A</v>
      </c>
      <c r="MR198" s="92" t="e">
        <f t="shared" ca="1" si="289"/>
        <v>#N/A</v>
      </c>
      <c r="MS198" s="92" t="e">
        <f t="shared" ca="1" si="289"/>
        <v>#N/A</v>
      </c>
      <c r="MT198" s="92" t="e">
        <f t="shared" ca="1" si="289"/>
        <v>#N/A</v>
      </c>
      <c r="MU198" s="92" t="e">
        <f t="shared" ca="1" si="289"/>
        <v>#N/A</v>
      </c>
      <c r="MV198" s="92" t="e">
        <f t="shared" ca="1" si="289"/>
        <v>#N/A</v>
      </c>
      <c r="MW198" s="92" t="e">
        <f t="shared" ca="1" si="289"/>
        <v>#N/A</v>
      </c>
      <c r="MX198" s="92" t="e">
        <f t="shared" ca="1" si="289"/>
        <v>#N/A</v>
      </c>
      <c r="MY198" s="92" t="e">
        <f t="shared" ca="1" si="289"/>
        <v>#N/A</v>
      </c>
      <c r="MZ198" s="92" t="e">
        <f t="shared" ca="1" si="289"/>
        <v>#N/A</v>
      </c>
      <c r="NA198" s="92" t="e">
        <f t="shared" ca="1" si="289"/>
        <v>#N/A</v>
      </c>
      <c r="NB198" s="92" t="e">
        <f t="shared" ca="1" si="289"/>
        <v>#N/A</v>
      </c>
      <c r="NC198" s="92" t="e">
        <f t="shared" ca="1" si="289"/>
        <v>#N/A</v>
      </c>
      <c r="ND198" s="92" t="e">
        <f t="shared" ca="1" si="289"/>
        <v>#N/A</v>
      </c>
      <c r="NE198" s="92" t="e">
        <f t="shared" ca="1" si="289"/>
        <v>#N/A</v>
      </c>
      <c r="NF198" s="92" t="e">
        <f t="shared" ca="1" si="289"/>
        <v>#N/A</v>
      </c>
      <c r="NG198" s="92" t="e">
        <f t="shared" ca="1" si="289"/>
        <v>#N/A</v>
      </c>
      <c r="NH198" s="92" t="e">
        <f t="shared" ca="1" si="289"/>
        <v>#N/A</v>
      </c>
      <c r="NI198" s="92" t="e">
        <f t="shared" ca="1" si="289"/>
        <v>#N/A</v>
      </c>
      <c r="NJ198" s="92" t="e">
        <f t="shared" ca="1" si="289"/>
        <v>#N/A</v>
      </c>
      <c r="NK198" s="92" t="e">
        <f t="shared" ca="1" si="289"/>
        <v>#N/A</v>
      </c>
      <c r="NL198" s="92" t="e">
        <f t="shared" ca="1" si="289"/>
        <v>#N/A</v>
      </c>
      <c r="NM198" s="92" t="e">
        <f t="shared" ca="1" si="289"/>
        <v>#N/A</v>
      </c>
      <c r="NN198" s="92" t="e">
        <f t="shared" ca="1" si="289"/>
        <v>#N/A</v>
      </c>
      <c r="NO198" s="92" t="e">
        <f t="shared" ca="1" si="289"/>
        <v>#N/A</v>
      </c>
      <c r="NP198" s="92" t="e">
        <f t="shared" ca="1" si="289"/>
        <v>#N/A</v>
      </c>
      <c r="NQ198" s="92" t="e">
        <f t="shared" ca="1" si="289"/>
        <v>#N/A</v>
      </c>
      <c r="NR198" s="92" t="e">
        <f t="shared" ca="1" si="289"/>
        <v>#N/A</v>
      </c>
      <c r="NS198" s="92" t="e">
        <f t="shared" ca="1" si="289"/>
        <v>#N/A</v>
      </c>
      <c r="NT198" s="92" t="e">
        <f t="shared" ca="1" si="289"/>
        <v>#N/A</v>
      </c>
      <c r="NU198" s="92" t="e">
        <f t="shared" ca="1" si="289"/>
        <v>#N/A</v>
      </c>
      <c r="NV198" s="92" t="e">
        <f t="shared" ca="1" si="289"/>
        <v>#N/A</v>
      </c>
      <c r="NW198" s="92" t="e">
        <f t="shared" ca="1" si="289"/>
        <v>#N/A</v>
      </c>
      <c r="NX198" s="92" t="e">
        <f t="shared" ref="NX198:OM198" ca="1" si="290">IFERROR(HLOOKUP("h",INDIRECT(NX6&amp;"!A1:R28"),LOOKUP(NX8,INDIRECT(NX6&amp;"!B1:B28"),INDIRECT(NX6&amp;"!A1:A28")),FALSE),NA())</f>
        <v>#N/A</v>
      </c>
      <c r="NY198" s="92" t="e">
        <f t="shared" ca="1" si="290"/>
        <v>#N/A</v>
      </c>
      <c r="NZ198" s="92" t="e">
        <f t="shared" ca="1" si="290"/>
        <v>#N/A</v>
      </c>
      <c r="OA198" s="92" t="e">
        <f t="shared" ca="1" si="290"/>
        <v>#N/A</v>
      </c>
      <c r="OB198" s="92" t="e">
        <f t="shared" ca="1" si="290"/>
        <v>#N/A</v>
      </c>
      <c r="OC198" s="92" t="e">
        <f t="shared" ca="1" si="290"/>
        <v>#N/A</v>
      </c>
      <c r="OD198" s="92" t="e">
        <f t="shared" ca="1" si="290"/>
        <v>#N/A</v>
      </c>
      <c r="OE198" s="92" t="e">
        <f t="shared" ca="1" si="290"/>
        <v>#N/A</v>
      </c>
      <c r="OF198" s="92" t="e">
        <f t="shared" ca="1" si="290"/>
        <v>#N/A</v>
      </c>
      <c r="OG198" s="92" t="e">
        <f t="shared" ca="1" si="290"/>
        <v>#N/A</v>
      </c>
      <c r="OH198" s="92" t="e">
        <f t="shared" ca="1" si="290"/>
        <v>#N/A</v>
      </c>
      <c r="OI198" s="92" t="e">
        <f t="shared" ca="1" si="290"/>
        <v>#N/A</v>
      </c>
      <c r="OJ198" s="92" t="e">
        <f t="shared" ca="1" si="290"/>
        <v>#N/A</v>
      </c>
      <c r="OK198" s="92" t="e">
        <f t="shared" ca="1" si="290"/>
        <v>#N/A</v>
      </c>
      <c r="OL198" s="92" t="e">
        <f t="shared" ca="1" si="290"/>
        <v>#N/A</v>
      </c>
      <c r="OM198" s="92" t="e">
        <f t="shared" ca="1" si="290"/>
        <v>#N/A</v>
      </c>
    </row>
    <row r="199" spans="2:403" x14ac:dyDescent="0.3">
      <c r="B199" s="95" t="s">
        <v>85</v>
      </c>
      <c r="C199" s="94" t="s">
        <v>63</v>
      </c>
      <c r="D199" s="87" t="e">
        <f t="shared" ref="D199:BO199" ca="1" si="291">IFERROR(HLOOKUP("a",INDIRECT(D6&amp;"!A1:R28"),LOOKUP(D8,INDIRECT(D6&amp;"!B1:B28"),INDIRECT(D6&amp;"!A1:A28")),FALSE),NA())</f>
        <v>#N/A</v>
      </c>
      <c r="E199" s="87" t="e">
        <f t="shared" ca="1" si="291"/>
        <v>#N/A</v>
      </c>
      <c r="F199" s="87" t="e">
        <f t="shared" ca="1" si="291"/>
        <v>#N/A</v>
      </c>
      <c r="G199" s="87" t="e">
        <f t="shared" ca="1" si="291"/>
        <v>#N/A</v>
      </c>
      <c r="H199" s="87" t="e">
        <f t="shared" ca="1" si="291"/>
        <v>#N/A</v>
      </c>
      <c r="I199" s="87" t="e">
        <f t="shared" ca="1" si="291"/>
        <v>#N/A</v>
      </c>
      <c r="J199" s="87" t="e">
        <f t="shared" ca="1" si="291"/>
        <v>#N/A</v>
      </c>
      <c r="K199" s="87" t="e">
        <f t="shared" ca="1" si="291"/>
        <v>#N/A</v>
      </c>
      <c r="L199" s="87" t="e">
        <f t="shared" ca="1" si="291"/>
        <v>#N/A</v>
      </c>
      <c r="M199" s="87" t="e">
        <f t="shared" ca="1" si="291"/>
        <v>#N/A</v>
      </c>
      <c r="N199" s="87" t="e">
        <f t="shared" ca="1" si="291"/>
        <v>#N/A</v>
      </c>
      <c r="O199" s="87" t="e">
        <f t="shared" ca="1" si="291"/>
        <v>#N/A</v>
      </c>
      <c r="P199" s="87" t="e">
        <f t="shared" ca="1" si="291"/>
        <v>#N/A</v>
      </c>
      <c r="Q199" s="87" t="e">
        <f t="shared" ca="1" si="291"/>
        <v>#N/A</v>
      </c>
      <c r="R199" s="87" t="e">
        <f t="shared" ca="1" si="291"/>
        <v>#N/A</v>
      </c>
      <c r="S199" s="87" t="e">
        <f t="shared" ca="1" si="291"/>
        <v>#N/A</v>
      </c>
      <c r="T199" s="87" t="e">
        <f t="shared" ca="1" si="291"/>
        <v>#N/A</v>
      </c>
      <c r="U199" s="87" t="e">
        <f t="shared" ca="1" si="291"/>
        <v>#N/A</v>
      </c>
      <c r="V199" s="87" t="e">
        <f t="shared" ca="1" si="291"/>
        <v>#N/A</v>
      </c>
      <c r="W199" s="87" t="e">
        <f t="shared" ca="1" si="291"/>
        <v>#N/A</v>
      </c>
      <c r="X199" s="87" t="e">
        <f t="shared" ca="1" si="291"/>
        <v>#N/A</v>
      </c>
      <c r="Y199" s="87" t="e">
        <f t="shared" ca="1" si="291"/>
        <v>#N/A</v>
      </c>
      <c r="Z199" s="87" t="e">
        <f t="shared" ca="1" si="291"/>
        <v>#N/A</v>
      </c>
      <c r="AA199" s="87" t="e">
        <f t="shared" ca="1" si="291"/>
        <v>#N/A</v>
      </c>
      <c r="AB199" s="87" t="e">
        <f t="shared" ca="1" si="291"/>
        <v>#N/A</v>
      </c>
      <c r="AC199" s="87" t="e">
        <f t="shared" ca="1" si="291"/>
        <v>#N/A</v>
      </c>
      <c r="AD199" s="87" t="e">
        <f t="shared" ca="1" si="291"/>
        <v>#N/A</v>
      </c>
      <c r="AE199" s="87" t="e">
        <f t="shared" ca="1" si="291"/>
        <v>#N/A</v>
      </c>
      <c r="AF199" s="87" t="e">
        <f t="shared" ca="1" si="291"/>
        <v>#N/A</v>
      </c>
      <c r="AG199" s="87" t="e">
        <f t="shared" ca="1" si="291"/>
        <v>#N/A</v>
      </c>
      <c r="AH199" s="87" t="e">
        <f t="shared" ca="1" si="291"/>
        <v>#N/A</v>
      </c>
      <c r="AI199" s="87" t="e">
        <f t="shared" ca="1" si="291"/>
        <v>#N/A</v>
      </c>
      <c r="AJ199" s="87" t="e">
        <f t="shared" ca="1" si="291"/>
        <v>#N/A</v>
      </c>
      <c r="AK199" s="87" t="e">
        <f t="shared" ca="1" si="291"/>
        <v>#N/A</v>
      </c>
      <c r="AL199" s="87" t="e">
        <f t="shared" ca="1" si="291"/>
        <v>#N/A</v>
      </c>
      <c r="AM199" s="87" t="e">
        <f t="shared" ca="1" si="291"/>
        <v>#N/A</v>
      </c>
      <c r="AN199" s="87" t="e">
        <f t="shared" ca="1" si="291"/>
        <v>#N/A</v>
      </c>
      <c r="AO199" s="87" t="e">
        <f t="shared" ca="1" si="291"/>
        <v>#N/A</v>
      </c>
      <c r="AP199" s="87" t="e">
        <f t="shared" ca="1" si="291"/>
        <v>#N/A</v>
      </c>
      <c r="AQ199" s="87" t="e">
        <f t="shared" ca="1" si="291"/>
        <v>#N/A</v>
      </c>
      <c r="AR199" s="87" t="e">
        <f t="shared" ca="1" si="291"/>
        <v>#N/A</v>
      </c>
      <c r="AS199" s="87" t="e">
        <f t="shared" ca="1" si="291"/>
        <v>#N/A</v>
      </c>
      <c r="AT199" s="87" t="e">
        <f t="shared" ca="1" si="291"/>
        <v>#N/A</v>
      </c>
      <c r="AU199" s="87" t="e">
        <f t="shared" ca="1" si="291"/>
        <v>#N/A</v>
      </c>
      <c r="AV199" s="87" t="e">
        <f t="shared" ca="1" si="291"/>
        <v>#N/A</v>
      </c>
      <c r="AW199" s="87" t="e">
        <f t="shared" ca="1" si="291"/>
        <v>#N/A</v>
      </c>
      <c r="AX199" s="87" t="e">
        <f t="shared" ca="1" si="291"/>
        <v>#N/A</v>
      </c>
      <c r="AY199" s="87" t="e">
        <f t="shared" ca="1" si="291"/>
        <v>#N/A</v>
      </c>
      <c r="AZ199" s="87" t="e">
        <f t="shared" ca="1" si="291"/>
        <v>#N/A</v>
      </c>
      <c r="BA199" s="87" t="e">
        <f t="shared" ca="1" si="291"/>
        <v>#N/A</v>
      </c>
      <c r="BB199" s="87" t="e">
        <f t="shared" ca="1" si="291"/>
        <v>#N/A</v>
      </c>
      <c r="BC199" s="87" t="e">
        <f t="shared" ca="1" si="291"/>
        <v>#N/A</v>
      </c>
      <c r="BD199" s="87" t="e">
        <f t="shared" ca="1" si="291"/>
        <v>#N/A</v>
      </c>
      <c r="BE199" s="87" t="e">
        <f t="shared" ca="1" si="291"/>
        <v>#N/A</v>
      </c>
      <c r="BF199" s="87" t="e">
        <f t="shared" ca="1" si="291"/>
        <v>#N/A</v>
      </c>
      <c r="BG199" s="87" t="e">
        <f t="shared" ca="1" si="291"/>
        <v>#N/A</v>
      </c>
      <c r="BH199" s="87" t="e">
        <f t="shared" ca="1" si="291"/>
        <v>#N/A</v>
      </c>
      <c r="BI199" s="87" t="e">
        <f t="shared" ca="1" si="291"/>
        <v>#N/A</v>
      </c>
      <c r="BJ199" s="87" t="e">
        <f t="shared" ca="1" si="291"/>
        <v>#N/A</v>
      </c>
      <c r="BK199" s="87" t="e">
        <f t="shared" ca="1" si="291"/>
        <v>#N/A</v>
      </c>
      <c r="BL199" s="87" t="e">
        <f t="shared" ca="1" si="291"/>
        <v>#N/A</v>
      </c>
      <c r="BM199" s="87" t="e">
        <f t="shared" ca="1" si="291"/>
        <v>#N/A</v>
      </c>
      <c r="BN199" s="87" t="e">
        <f t="shared" ca="1" si="291"/>
        <v>#N/A</v>
      </c>
      <c r="BO199" s="87" t="e">
        <f t="shared" ca="1" si="291"/>
        <v>#N/A</v>
      </c>
      <c r="BP199" s="87" t="e">
        <f t="shared" ref="BP199:EA199" ca="1" si="292">IFERROR(HLOOKUP("a",INDIRECT(BP6&amp;"!A1:R28"),LOOKUP(BP8,INDIRECT(BP6&amp;"!B1:B28"),INDIRECT(BP6&amp;"!A1:A28")),FALSE),NA())</f>
        <v>#N/A</v>
      </c>
      <c r="BQ199" s="87" t="e">
        <f t="shared" ca="1" si="292"/>
        <v>#N/A</v>
      </c>
      <c r="BR199" s="87" t="e">
        <f t="shared" ca="1" si="292"/>
        <v>#N/A</v>
      </c>
      <c r="BS199" s="87" t="e">
        <f t="shared" ca="1" si="292"/>
        <v>#N/A</v>
      </c>
      <c r="BT199" s="87" t="e">
        <f t="shared" ca="1" si="292"/>
        <v>#N/A</v>
      </c>
      <c r="BU199" s="87" t="e">
        <f t="shared" ca="1" si="292"/>
        <v>#N/A</v>
      </c>
      <c r="BV199" s="87" t="e">
        <f t="shared" ca="1" si="292"/>
        <v>#N/A</v>
      </c>
      <c r="BW199" s="87" t="e">
        <f t="shared" ca="1" si="292"/>
        <v>#N/A</v>
      </c>
      <c r="BX199" s="87" t="e">
        <f t="shared" ca="1" si="292"/>
        <v>#N/A</v>
      </c>
      <c r="BY199" s="87" t="e">
        <f t="shared" ca="1" si="292"/>
        <v>#N/A</v>
      </c>
      <c r="BZ199" s="87" t="e">
        <f t="shared" ca="1" si="292"/>
        <v>#N/A</v>
      </c>
      <c r="CA199" s="87" t="e">
        <f t="shared" ca="1" si="292"/>
        <v>#N/A</v>
      </c>
      <c r="CB199" s="87" t="e">
        <f t="shared" ca="1" si="292"/>
        <v>#N/A</v>
      </c>
      <c r="CC199" s="87" t="e">
        <f t="shared" ca="1" si="292"/>
        <v>#N/A</v>
      </c>
      <c r="CD199" s="87" t="e">
        <f t="shared" ca="1" si="292"/>
        <v>#N/A</v>
      </c>
      <c r="CE199" s="87" t="e">
        <f t="shared" ca="1" si="292"/>
        <v>#N/A</v>
      </c>
      <c r="CF199" s="87" t="e">
        <f t="shared" ca="1" si="292"/>
        <v>#N/A</v>
      </c>
      <c r="CG199" s="87" t="e">
        <f t="shared" ca="1" si="292"/>
        <v>#N/A</v>
      </c>
      <c r="CH199" s="87" t="e">
        <f t="shared" ca="1" si="292"/>
        <v>#N/A</v>
      </c>
      <c r="CI199" s="87" t="e">
        <f t="shared" ca="1" si="292"/>
        <v>#N/A</v>
      </c>
      <c r="CJ199" s="87" t="e">
        <f t="shared" ca="1" si="292"/>
        <v>#N/A</v>
      </c>
      <c r="CK199" s="87" t="e">
        <f t="shared" ca="1" si="292"/>
        <v>#N/A</v>
      </c>
      <c r="CL199" s="87" t="e">
        <f t="shared" ca="1" si="292"/>
        <v>#N/A</v>
      </c>
      <c r="CM199" s="87" t="e">
        <f t="shared" ca="1" si="292"/>
        <v>#N/A</v>
      </c>
      <c r="CN199" s="87" t="e">
        <f t="shared" ca="1" si="292"/>
        <v>#N/A</v>
      </c>
      <c r="CO199" s="87" t="e">
        <f t="shared" ca="1" si="292"/>
        <v>#N/A</v>
      </c>
      <c r="CP199" s="87" t="e">
        <f t="shared" ca="1" si="292"/>
        <v>#N/A</v>
      </c>
      <c r="CQ199" s="87" t="e">
        <f t="shared" ca="1" si="292"/>
        <v>#N/A</v>
      </c>
      <c r="CR199" s="87" t="e">
        <f t="shared" ca="1" si="292"/>
        <v>#N/A</v>
      </c>
      <c r="CS199" s="87" t="e">
        <f t="shared" ca="1" si="292"/>
        <v>#N/A</v>
      </c>
      <c r="CT199" s="87" t="e">
        <f t="shared" ca="1" si="292"/>
        <v>#N/A</v>
      </c>
      <c r="CU199" s="87" t="e">
        <f t="shared" ca="1" si="292"/>
        <v>#N/A</v>
      </c>
      <c r="CV199" s="87" t="e">
        <f t="shared" ca="1" si="292"/>
        <v>#N/A</v>
      </c>
      <c r="CW199" s="87" t="e">
        <f t="shared" ca="1" si="292"/>
        <v>#N/A</v>
      </c>
      <c r="CX199" s="87" t="e">
        <f t="shared" ca="1" si="292"/>
        <v>#N/A</v>
      </c>
      <c r="CY199" s="87" t="e">
        <f t="shared" ca="1" si="292"/>
        <v>#N/A</v>
      </c>
      <c r="CZ199" s="87" t="e">
        <f t="shared" ca="1" si="292"/>
        <v>#N/A</v>
      </c>
      <c r="DA199" s="87" t="e">
        <f t="shared" ca="1" si="292"/>
        <v>#N/A</v>
      </c>
      <c r="DB199" s="87" t="e">
        <f t="shared" ca="1" si="292"/>
        <v>#N/A</v>
      </c>
      <c r="DC199" s="87" t="e">
        <f t="shared" ca="1" si="292"/>
        <v>#N/A</v>
      </c>
      <c r="DD199" s="87" t="e">
        <f t="shared" ca="1" si="292"/>
        <v>#N/A</v>
      </c>
      <c r="DE199" s="87" t="e">
        <f t="shared" ca="1" si="292"/>
        <v>#N/A</v>
      </c>
      <c r="DF199" s="87" t="e">
        <f t="shared" ca="1" si="292"/>
        <v>#N/A</v>
      </c>
      <c r="DG199" s="87" t="e">
        <f t="shared" ca="1" si="292"/>
        <v>#N/A</v>
      </c>
      <c r="DH199" s="87" t="e">
        <f t="shared" ca="1" si="292"/>
        <v>#N/A</v>
      </c>
      <c r="DI199" s="87" t="e">
        <f t="shared" ca="1" si="292"/>
        <v>#N/A</v>
      </c>
      <c r="DJ199" s="87" t="e">
        <f t="shared" ca="1" si="292"/>
        <v>#N/A</v>
      </c>
      <c r="DK199" s="87" t="e">
        <f t="shared" ca="1" si="292"/>
        <v>#N/A</v>
      </c>
      <c r="DL199" s="87" t="e">
        <f t="shared" ca="1" si="292"/>
        <v>#N/A</v>
      </c>
      <c r="DM199" s="87" t="e">
        <f t="shared" ca="1" si="292"/>
        <v>#N/A</v>
      </c>
      <c r="DN199" s="87" t="e">
        <f t="shared" ca="1" si="292"/>
        <v>#N/A</v>
      </c>
      <c r="DO199" s="87" t="e">
        <f t="shared" ca="1" si="292"/>
        <v>#N/A</v>
      </c>
      <c r="DP199" s="87" t="e">
        <f t="shared" ca="1" si="292"/>
        <v>#N/A</v>
      </c>
      <c r="DQ199" s="87" t="e">
        <f t="shared" ca="1" si="292"/>
        <v>#N/A</v>
      </c>
      <c r="DR199" s="87" t="e">
        <f t="shared" ca="1" si="292"/>
        <v>#N/A</v>
      </c>
      <c r="DS199" s="87" t="e">
        <f t="shared" ca="1" si="292"/>
        <v>#N/A</v>
      </c>
      <c r="DT199" s="87" t="e">
        <f t="shared" ca="1" si="292"/>
        <v>#N/A</v>
      </c>
      <c r="DU199" s="87" t="e">
        <f t="shared" ca="1" si="292"/>
        <v>#N/A</v>
      </c>
      <c r="DV199" s="87" t="e">
        <f t="shared" ca="1" si="292"/>
        <v>#N/A</v>
      </c>
      <c r="DW199" s="87" t="e">
        <f t="shared" ca="1" si="292"/>
        <v>#N/A</v>
      </c>
      <c r="DX199" s="87" t="e">
        <f t="shared" ca="1" si="292"/>
        <v>#N/A</v>
      </c>
      <c r="DY199" s="87" t="e">
        <f t="shared" ca="1" si="292"/>
        <v>#N/A</v>
      </c>
      <c r="DZ199" s="87" t="e">
        <f t="shared" ca="1" si="292"/>
        <v>#N/A</v>
      </c>
      <c r="EA199" s="87" t="e">
        <f t="shared" ca="1" si="292"/>
        <v>#N/A</v>
      </c>
      <c r="EB199" s="87" t="e">
        <f t="shared" ref="EB199:GM199" ca="1" si="293">IFERROR(HLOOKUP("a",INDIRECT(EB6&amp;"!A1:R28"),LOOKUP(EB8,INDIRECT(EB6&amp;"!B1:B28"),INDIRECT(EB6&amp;"!A1:A28")),FALSE),NA())</f>
        <v>#N/A</v>
      </c>
      <c r="EC199" s="87" t="e">
        <f t="shared" ca="1" si="293"/>
        <v>#N/A</v>
      </c>
      <c r="ED199" s="87" t="e">
        <f t="shared" ca="1" si="293"/>
        <v>#N/A</v>
      </c>
      <c r="EE199" s="87" t="e">
        <f t="shared" ca="1" si="293"/>
        <v>#N/A</v>
      </c>
      <c r="EF199" s="87" t="e">
        <f t="shared" ca="1" si="293"/>
        <v>#N/A</v>
      </c>
      <c r="EG199" s="87" t="e">
        <f t="shared" ca="1" si="293"/>
        <v>#N/A</v>
      </c>
      <c r="EH199" s="87" t="e">
        <f t="shared" ca="1" si="293"/>
        <v>#N/A</v>
      </c>
      <c r="EI199" s="87" t="e">
        <f t="shared" ca="1" si="293"/>
        <v>#N/A</v>
      </c>
      <c r="EJ199" s="87" t="e">
        <f t="shared" ca="1" si="293"/>
        <v>#N/A</v>
      </c>
      <c r="EK199" s="87" t="e">
        <f t="shared" ca="1" si="293"/>
        <v>#N/A</v>
      </c>
      <c r="EL199" s="87" t="e">
        <f t="shared" ca="1" si="293"/>
        <v>#N/A</v>
      </c>
      <c r="EM199" s="87" t="e">
        <f t="shared" ca="1" si="293"/>
        <v>#N/A</v>
      </c>
      <c r="EN199" s="87" t="e">
        <f t="shared" ca="1" si="293"/>
        <v>#N/A</v>
      </c>
      <c r="EO199" s="87" t="e">
        <f t="shared" ca="1" si="293"/>
        <v>#N/A</v>
      </c>
      <c r="EP199" s="87" t="e">
        <f t="shared" ca="1" si="293"/>
        <v>#N/A</v>
      </c>
      <c r="EQ199" s="87" t="e">
        <f t="shared" ca="1" si="293"/>
        <v>#N/A</v>
      </c>
      <c r="ER199" s="87" t="e">
        <f t="shared" ca="1" si="293"/>
        <v>#N/A</v>
      </c>
      <c r="ES199" s="87" t="e">
        <f t="shared" ca="1" si="293"/>
        <v>#N/A</v>
      </c>
      <c r="ET199" s="87" t="e">
        <f t="shared" ca="1" si="293"/>
        <v>#N/A</v>
      </c>
      <c r="EU199" s="87" t="e">
        <f t="shared" ca="1" si="293"/>
        <v>#N/A</v>
      </c>
      <c r="EV199" s="87" t="e">
        <f t="shared" ca="1" si="293"/>
        <v>#N/A</v>
      </c>
      <c r="EW199" s="87" t="e">
        <f t="shared" ca="1" si="293"/>
        <v>#N/A</v>
      </c>
      <c r="EX199" s="87" t="e">
        <f t="shared" ca="1" si="293"/>
        <v>#N/A</v>
      </c>
      <c r="EY199" s="87" t="e">
        <f t="shared" ca="1" si="293"/>
        <v>#N/A</v>
      </c>
      <c r="EZ199" s="87" t="e">
        <f t="shared" ca="1" si="293"/>
        <v>#N/A</v>
      </c>
      <c r="FA199" s="87" t="e">
        <f t="shared" ca="1" si="293"/>
        <v>#N/A</v>
      </c>
      <c r="FB199" s="87" t="e">
        <f t="shared" ca="1" si="293"/>
        <v>#N/A</v>
      </c>
      <c r="FC199" s="87" t="e">
        <f t="shared" ca="1" si="293"/>
        <v>#N/A</v>
      </c>
      <c r="FD199" s="87" t="e">
        <f t="shared" ca="1" si="293"/>
        <v>#N/A</v>
      </c>
      <c r="FE199" s="87" t="e">
        <f t="shared" ca="1" si="293"/>
        <v>#N/A</v>
      </c>
      <c r="FF199" s="87" t="e">
        <f t="shared" ca="1" si="293"/>
        <v>#N/A</v>
      </c>
      <c r="FG199" s="87" t="e">
        <f t="shared" ca="1" si="293"/>
        <v>#N/A</v>
      </c>
      <c r="FH199" s="87" t="e">
        <f t="shared" ca="1" si="293"/>
        <v>#N/A</v>
      </c>
      <c r="FI199" s="87" t="e">
        <f t="shared" ca="1" si="293"/>
        <v>#N/A</v>
      </c>
      <c r="FJ199" s="87" t="e">
        <f t="shared" ca="1" si="293"/>
        <v>#N/A</v>
      </c>
      <c r="FK199" s="87" t="e">
        <f t="shared" ca="1" si="293"/>
        <v>#N/A</v>
      </c>
      <c r="FL199" s="87" t="e">
        <f t="shared" ca="1" si="293"/>
        <v>#N/A</v>
      </c>
      <c r="FM199" s="87" t="e">
        <f t="shared" ca="1" si="293"/>
        <v>#N/A</v>
      </c>
      <c r="FN199" s="87" t="e">
        <f t="shared" ca="1" si="293"/>
        <v>#N/A</v>
      </c>
      <c r="FO199" s="87" t="e">
        <f t="shared" ca="1" si="293"/>
        <v>#N/A</v>
      </c>
      <c r="FP199" s="87" t="e">
        <f t="shared" ca="1" si="293"/>
        <v>#N/A</v>
      </c>
      <c r="FQ199" s="87" t="e">
        <f t="shared" ca="1" si="293"/>
        <v>#N/A</v>
      </c>
      <c r="FR199" s="87" t="e">
        <f t="shared" ca="1" si="293"/>
        <v>#N/A</v>
      </c>
      <c r="FS199" s="87" t="e">
        <f t="shared" ca="1" si="293"/>
        <v>#N/A</v>
      </c>
      <c r="FT199" s="87" t="e">
        <f t="shared" ca="1" si="293"/>
        <v>#N/A</v>
      </c>
      <c r="FU199" s="87" t="e">
        <f t="shared" ca="1" si="293"/>
        <v>#N/A</v>
      </c>
      <c r="FV199" s="87" t="e">
        <f t="shared" ca="1" si="293"/>
        <v>#N/A</v>
      </c>
      <c r="FW199" s="87" t="e">
        <f t="shared" ca="1" si="293"/>
        <v>#N/A</v>
      </c>
      <c r="FX199" s="87" t="e">
        <f t="shared" ca="1" si="293"/>
        <v>#N/A</v>
      </c>
      <c r="FY199" s="87" t="e">
        <f t="shared" ca="1" si="293"/>
        <v>#N/A</v>
      </c>
      <c r="FZ199" s="87" t="e">
        <f t="shared" ca="1" si="293"/>
        <v>#N/A</v>
      </c>
      <c r="GA199" s="87" t="e">
        <f t="shared" ca="1" si="293"/>
        <v>#N/A</v>
      </c>
      <c r="GB199" s="87" t="e">
        <f t="shared" ca="1" si="293"/>
        <v>#N/A</v>
      </c>
      <c r="GC199" s="87" t="e">
        <f t="shared" ca="1" si="293"/>
        <v>#N/A</v>
      </c>
      <c r="GD199" s="87" t="e">
        <f t="shared" ca="1" si="293"/>
        <v>#N/A</v>
      </c>
      <c r="GE199" s="87" t="e">
        <f t="shared" ca="1" si="293"/>
        <v>#N/A</v>
      </c>
      <c r="GF199" s="87" t="e">
        <f t="shared" ca="1" si="293"/>
        <v>#N/A</v>
      </c>
      <c r="GG199" s="87" t="e">
        <f t="shared" ca="1" si="293"/>
        <v>#N/A</v>
      </c>
      <c r="GH199" s="87" t="e">
        <f t="shared" ca="1" si="293"/>
        <v>#N/A</v>
      </c>
      <c r="GI199" s="87" t="e">
        <f t="shared" ca="1" si="293"/>
        <v>#N/A</v>
      </c>
      <c r="GJ199" s="87" t="e">
        <f t="shared" ca="1" si="293"/>
        <v>#N/A</v>
      </c>
      <c r="GK199" s="87" t="e">
        <f t="shared" ca="1" si="293"/>
        <v>#N/A</v>
      </c>
      <c r="GL199" s="87" t="e">
        <f t="shared" ca="1" si="293"/>
        <v>#N/A</v>
      </c>
      <c r="GM199" s="87" t="e">
        <f t="shared" ca="1" si="293"/>
        <v>#N/A</v>
      </c>
      <c r="GN199" s="87" t="e">
        <f t="shared" ref="GN199:IY199" ca="1" si="294">IFERROR(HLOOKUP("a",INDIRECT(GN6&amp;"!A1:R28"),LOOKUP(GN8,INDIRECT(GN6&amp;"!B1:B28"),INDIRECT(GN6&amp;"!A1:A28")),FALSE),NA())</f>
        <v>#N/A</v>
      </c>
      <c r="GO199" s="87" t="e">
        <f t="shared" ca="1" si="294"/>
        <v>#N/A</v>
      </c>
      <c r="GP199" s="87" t="e">
        <f t="shared" ca="1" si="294"/>
        <v>#N/A</v>
      </c>
      <c r="GQ199" s="87" t="e">
        <f t="shared" ca="1" si="294"/>
        <v>#N/A</v>
      </c>
      <c r="GR199" s="87" t="e">
        <f t="shared" ca="1" si="294"/>
        <v>#N/A</v>
      </c>
      <c r="GS199" s="87" t="e">
        <f t="shared" ca="1" si="294"/>
        <v>#N/A</v>
      </c>
      <c r="GT199" s="87" t="e">
        <f t="shared" ca="1" si="294"/>
        <v>#N/A</v>
      </c>
      <c r="GU199" s="87" t="e">
        <f t="shared" ca="1" si="294"/>
        <v>#N/A</v>
      </c>
      <c r="GV199" s="87" t="e">
        <f t="shared" ca="1" si="294"/>
        <v>#N/A</v>
      </c>
      <c r="GW199" s="87" t="e">
        <f t="shared" ca="1" si="294"/>
        <v>#N/A</v>
      </c>
      <c r="GX199" s="87" t="e">
        <f t="shared" ca="1" si="294"/>
        <v>#N/A</v>
      </c>
      <c r="GY199" s="87" t="e">
        <f t="shared" ca="1" si="294"/>
        <v>#N/A</v>
      </c>
      <c r="GZ199" s="87" t="e">
        <f t="shared" ca="1" si="294"/>
        <v>#N/A</v>
      </c>
      <c r="HA199" s="87" t="e">
        <f t="shared" ca="1" si="294"/>
        <v>#N/A</v>
      </c>
      <c r="HB199" s="87" t="e">
        <f t="shared" ca="1" si="294"/>
        <v>#N/A</v>
      </c>
      <c r="HC199" s="87" t="e">
        <f t="shared" ca="1" si="294"/>
        <v>#N/A</v>
      </c>
      <c r="HD199" s="87" t="e">
        <f t="shared" ca="1" si="294"/>
        <v>#N/A</v>
      </c>
      <c r="HE199" s="87" t="e">
        <f t="shared" ca="1" si="294"/>
        <v>#N/A</v>
      </c>
      <c r="HF199" s="87" t="e">
        <f t="shared" ca="1" si="294"/>
        <v>#N/A</v>
      </c>
      <c r="HG199" s="87" t="e">
        <f t="shared" ca="1" si="294"/>
        <v>#N/A</v>
      </c>
      <c r="HH199" s="87" t="e">
        <f t="shared" ca="1" si="294"/>
        <v>#N/A</v>
      </c>
      <c r="HI199" s="87" t="e">
        <f t="shared" ca="1" si="294"/>
        <v>#N/A</v>
      </c>
      <c r="HJ199" s="87" t="e">
        <f t="shared" ca="1" si="294"/>
        <v>#N/A</v>
      </c>
      <c r="HK199" s="87" t="e">
        <f t="shared" ca="1" si="294"/>
        <v>#N/A</v>
      </c>
      <c r="HL199" s="87" t="e">
        <f t="shared" ca="1" si="294"/>
        <v>#N/A</v>
      </c>
      <c r="HM199" s="87" t="e">
        <f t="shared" ca="1" si="294"/>
        <v>#N/A</v>
      </c>
      <c r="HN199" s="87" t="e">
        <f t="shared" ca="1" si="294"/>
        <v>#N/A</v>
      </c>
      <c r="HO199" s="87" t="e">
        <f t="shared" ca="1" si="294"/>
        <v>#N/A</v>
      </c>
      <c r="HP199" s="87" t="e">
        <f t="shared" ca="1" si="294"/>
        <v>#N/A</v>
      </c>
      <c r="HQ199" s="87" t="e">
        <f t="shared" ca="1" si="294"/>
        <v>#N/A</v>
      </c>
      <c r="HR199" s="87" t="e">
        <f t="shared" ca="1" si="294"/>
        <v>#N/A</v>
      </c>
      <c r="HS199" s="87" t="e">
        <f t="shared" ca="1" si="294"/>
        <v>#N/A</v>
      </c>
      <c r="HT199" s="87" t="e">
        <f t="shared" ca="1" si="294"/>
        <v>#N/A</v>
      </c>
      <c r="HU199" s="87" t="e">
        <f t="shared" ca="1" si="294"/>
        <v>#N/A</v>
      </c>
      <c r="HV199" s="87" t="e">
        <f t="shared" ca="1" si="294"/>
        <v>#N/A</v>
      </c>
      <c r="HW199" s="87" t="e">
        <f t="shared" ca="1" si="294"/>
        <v>#N/A</v>
      </c>
      <c r="HX199" s="87" t="e">
        <f t="shared" ca="1" si="294"/>
        <v>#N/A</v>
      </c>
      <c r="HY199" s="87" t="e">
        <f t="shared" ca="1" si="294"/>
        <v>#N/A</v>
      </c>
      <c r="HZ199" s="87" t="e">
        <f t="shared" ca="1" si="294"/>
        <v>#N/A</v>
      </c>
      <c r="IA199" s="87" t="e">
        <f t="shared" ca="1" si="294"/>
        <v>#N/A</v>
      </c>
      <c r="IB199" s="87" t="e">
        <f t="shared" ca="1" si="294"/>
        <v>#N/A</v>
      </c>
      <c r="IC199" s="87" t="e">
        <f t="shared" ca="1" si="294"/>
        <v>#N/A</v>
      </c>
      <c r="ID199" s="87" t="e">
        <f t="shared" ca="1" si="294"/>
        <v>#N/A</v>
      </c>
      <c r="IE199" s="87" t="e">
        <f t="shared" ca="1" si="294"/>
        <v>#N/A</v>
      </c>
      <c r="IF199" s="87" t="e">
        <f t="shared" ca="1" si="294"/>
        <v>#N/A</v>
      </c>
      <c r="IG199" s="87" t="e">
        <f t="shared" ca="1" si="294"/>
        <v>#N/A</v>
      </c>
      <c r="IH199" s="87" t="e">
        <f t="shared" ca="1" si="294"/>
        <v>#N/A</v>
      </c>
      <c r="II199" s="87" t="e">
        <f t="shared" ca="1" si="294"/>
        <v>#N/A</v>
      </c>
      <c r="IJ199" s="87" t="e">
        <f t="shared" ca="1" si="294"/>
        <v>#N/A</v>
      </c>
      <c r="IK199" s="87" t="e">
        <f t="shared" ca="1" si="294"/>
        <v>#N/A</v>
      </c>
      <c r="IL199" s="87" t="e">
        <f t="shared" ca="1" si="294"/>
        <v>#N/A</v>
      </c>
      <c r="IM199" s="87" t="e">
        <f t="shared" ca="1" si="294"/>
        <v>#N/A</v>
      </c>
      <c r="IN199" s="87" t="e">
        <f t="shared" ca="1" si="294"/>
        <v>#N/A</v>
      </c>
      <c r="IO199" s="87" t="e">
        <f t="shared" ca="1" si="294"/>
        <v>#N/A</v>
      </c>
      <c r="IP199" s="87" t="e">
        <f t="shared" ca="1" si="294"/>
        <v>#N/A</v>
      </c>
      <c r="IQ199" s="87" t="e">
        <f t="shared" ca="1" si="294"/>
        <v>#N/A</v>
      </c>
      <c r="IR199" s="87" t="e">
        <f t="shared" ca="1" si="294"/>
        <v>#N/A</v>
      </c>
      <c r="IS199" s="87" t="e">
        <f t="shared" ca="1" si="294"/>
        <v>#N/A</v>
      </c>
      <c r="IT199" s="87" t="e">
        <f t="shared" ca="1" si="294"/>
        <v>#N/A</v>
      </c>
      <c r="IU199" s="87" t="e">
        <f t="shared" ca="1" si="294"/>
        <v>#N/A</v>
      </c>
      <c r="IV199" s="87" t="e">
        <f t="shared" ca="1" si="294"/>
        <v>#N/A</v>
      </c>
      <c r="IW199" s="87" t="e">
        <f t="shared" ca="1" si="294"/>
        <v>#N/A</v>
      </c>
      <c r="IX199" s="87" t="e">
        <f t="shared" ca="1" si="294"/>
        <v>#N/A</v>
      </c>
      <c r="IY199" s="87" t="e">
        <f t="shared" ca="1" si="294"/>
        <v>#N/A</v>
      </c>
      <c r="IZ199" s="87" t="e">
        <f t="shared" ref="IZ199:LK199" ca="1" si="295">IFERROR(HLOOKUP("a",INDIRECT(IZ6&amp;"!A1:R28"),LOOKUP(IZ8,INDIRECT(IZ6&amp;"!B1:B28"),INDIRECT(IZ6&amp;"!A1:A28")),FALSE),NA())</f>
        <v>#N/A</v>
      </c>
      <c r="JA199" s="87" t="e">
        <f t="shared" ca="1" si="295"/>
        <v>#N/A</v>
      </c>
      <c r="JB199" s="87" t="e">
        <f t="shared" ca="1" si="295"/>
        <v>#N/A</v>
      </c>
      <c r="JC199" s="87" t="e">
        <f t="shared" ca="1" si="295"/>
        <v>#N/A</v>
      </c>
      <c r="JD199" s="87" t="e">
        <f t="shared" ca="1" si="295"/>
        <v>#N/A</v>
      </c>
      <c r="JE199" s="87" t="e">
        <f t="shared" ca="1" si="295"/>
        <v>#N/A</v>
      </c>
      <c r="JF199" s="87" t="e">
        <f t="shared" ca="1" si="295"/>
        <v>#N/A</v>
      </c>
      <c r="JG199" s="87" t="e">
        <f t="shared" ca="1" si="295"/>
        <v>#N/A</v>
      </c>
      <c r="JH199" s="87" t="e">
        <f t="shared" ca="1" si="295"/>
        <v>#N/A</v>
      </c>
      <c r="JI199" s="87" t="e">
        <f t="shared" ca="1" si="295"/>
        <v>#N/A</v>
      </c>
      <c r="JJ199" s="87" t="e">
        <f t="shared" ca="1" si="295"/>
        <v>#N/A</v>
      </c>
      <c r="JK199" s="87" t="e">
        <f t="shared" ca="1" si="295"/>
        <v>#N/A</v>
      </c>
      <c r="JL199" s="87" t="e">
        <f t="shared" ca="1" si="295"/>
        <v>#N/A</v>
      </c>
      <c r="JM199" s="87" t="e">
        <f t="shared" ca="1" si="295"/>
        <v>#N/A</v>
      </c>
      <c r="JN199" s="87" t="e">
        <f t="shared" ca="1" si="295"/>
        <v>#N/A</v>
      </c>
      <c r="JO199" s="87" t="e">
        <f t="shared" ca="1" si="295"/>
        <v>#N/A</v>
      </c>
      <c r="JP199" s="87" t="e">
        <f t="shared" ca="1" si="295"/>
        <v>#N/A</v>
      </c>
      <c r="JQ199" s="87" t="e">
        <f t="shared" ca="1" si="295"/>
        <v>#N/A</v>
      </c>
      <c r="JR199" s="87" t="e">
        <f t="shared" ca="1" si="295"/>
        <v>#N/A</v>
      </c>
      <c r="JS199" s="87" t="e">
        <f t="shared" ca="1" si="295"/>
        <v>#N/A</v>
      </c>
      <c r="JT199" s="87" t="e">
        <f t="shared" ca="1" si="295"/>
        <v>#N/A</v>
      </c>
      <c r="JU199" s="87" t="e">
        <f t="shared" ca="1" si="295"/>
        <v>#N/A</v>
      </c>
      <c r="JV199" s="87" t="e">
        <f t="shared" ca="1" si="295"/>
        <v>#N/A</v>
      </c>
      <c r="JW199" s="87" t="e">
        <f t="shared" ca="1" si="295"/>
        <v>#N/A</v>
      </c>
      <c r="JX199" s="87" t="e">
        <f t="shared" ca="1" si="295"/>
        <v>#N/A</v>
      </c>
      <c r="JY199" s="87" t="e">
        <f t="shared" ca="1" si="295"/>
        <v>#N/A</v>
      </c>
      <c r="JZ199" s="87" t="e">
        <f t="shared" ca="1" si="295"/>
        <v>#N/A</v>
      </c>
      <c r="KA199" s="87" t="e">
        <f t="shared" ca="1" si="295"/>
        <v>#N/A</v>
      </c>
      <c r="KB199" s="87" t="e">
        <f t="shared" ca="1" si="295"/>
        <v>#N/A</v>
      </c>
      <c r="KC199" s="87" t="e">
        <f t="shared" ca="1" si="295"/>
        <v>#N/A</v>
      </c>
      <c r="KD199" s="87" t="e">
        <f t="shared" ca="1" si="295"/>
        <v>#N/A</v>
      </c>
      <c r="KE199" s="87" t="e">
        <f t="shared" ca="1" si="295"/>
        <v>#N/A</v>
      </c>
      <c r="KF199" s="87" t="e">
        <f t="shared" ca="1" si="295"/>
        <v>#N/A</v>
      </c>
      <c r="KG199" s="87" t="e">
        <f t="shared" ca="1" si="295"/>
        <v>#N/A</v>
      </c>
      <c r="KH199" s="87" t="e">
        <f t="shared" ca="1" si="295"/>
        <v>#N/A</v>
      </c>
      <c r="KI199" s="87" t="e">
        <f t="shared" ca="1" si="295"/>
        <v>#N/A</v>
      </c>
      <c r="KJ199" s="87" t="e">
        <f t="shared" ca="1" si="295"/>
        <v>#N/A</v>
      </c>
      <c r="KK199" s="87" t="e">
        <f t="shared" ca="1" si="295"/>
        <v>#N/A</v>
      </c>
      <c r="KL199" s="87" t="e">
        <f t="shared" ca="1" si="295"/>
        <v>#N/A</v>
      </c>
      <c r="KM199" s="87" t="e">
        <f t="shared" ca="1" si="295"/>
        <v>#N/A</v>
      </c>
      <c r="KN199" s="87" t="e">
        <f t="shared" ca="1" si="295"/>
        <v>#N/A</v>
      </c>
      <c r="KO199" s="87" t="e">
        <f t="shared" ca="1" si="295"/>
        <v>#N/A</v>
      </c>
      <c r="KP199" s="87" t="e">
        <f t="shared" ca="1" si="295"/>
        <v>#N/A</v>
      </c>
      <c r="KQ199" s="87" t="e">
        <f t="shared" ca="1" si="295"/>
        <v>#N/A</v>
      </c>
      <c r="KR199" s="87" t="e">
        <f t="shared" ca="1" si="295"/>
        <v>#N/A</v>
      </c>
      <c r="KS199" s="87" t="e">
        <f t="shared" ca="1" si="295"/>
        <v>#N/A</v>
      </c>
      <c r="KT199" s="87" t="e">
        <f t="shared" ca="1" si="295"/>
        <v>#N/A</v>
      </c>
      <c r="KU199" s="87" t="e">
        <f t="shared" ca="1" si="295"/>
        <v>#N/A</v>
      </c>
      <c r="KV199" s="87" t="e">
        <f t="shared" ca="1" si="295"/>
        <v>#N/A</v>
      </c>
      <c r="KW199" s="87" t="e">
        <f t="shared" ca="1" si="295"/>
        <v>#N/A</v>
      </c>
      <c r="KX199" s="87" t="e">
        <f t="shared" ca="1" si="295"/>
        <v>#N/A</v>
      </c>
      <c r="KY199" s="87" t="e">
        <f t="shared" ca="1" si="295"/>
        <v>#N/A</v>
      </c>
      <c r="KZ199" s="87" t="e">
        <f t="shared" ca="1" si="295"/>
        <v>#N/A</v>
      </c>
      <c r="LA199" s="87" t="e">
        <f t="shared" ca="1" si="295"/>
        <v>#N/A</v>
      </c>
      <c r="LB199" s="87" t="e">
        <f t="shared" ca="1" si="295"/>
        <v>#N/A</v>
      </c>
      <c r="LC199" s="87" t="e">
        <f t="shared" ca="1" si="295"/>
        <v>#N/A</v>
      </c>
      <c r="LD199" s="87" t="e">
        <f t="shared" ca="1" si="295"/>
        <v>#N/A</v>
      </c>
      <c r="LE199" s="87" t="e">
        <f t="shared" ca="1" si="295"/>
        <v>#N/A</v>
      </c>
      <c r="LF199" s="87" t="e">
        <f t="shared" ca="1" si="295"/>
        <v>#N/A</v>
      </c>
      <c r="LG199" s="87" t="e">
        <f t="shared" ca="1" si="295"/>
        <v>#N/A</v>
      </c>
      <c r="LH199" s="87" t="e">
        <f t="shared" ca="1" si="295"/>
        <v>#N/A</v>
      </c>
      <c r="LI199" s="87" t="e">
        <f t="shared" ca="1" si="295"/>
        <v>#N/A</v>
      </c>
      <c r="LJ199" s="87" t="e">
        <f t="shared" ca="1" si="295"/>
        <v>#N/A</v>
      </c>
      <c r="LK199" s="87" t="e">
        <f t="shared" ca="1" si="295"/>
        <v>#N/A</v>
      </c>
      <c r="LL199" s="87" t="e">
        <f t="shared" ref="LL199:NW199" ca="1" si="296">IFERROR(HLOOKUP("a",INDIRECT(LL6&amp;"!A1:R28"),LOOKUP(LL8,INDIRECT(LL6&amp;"!B1:B28"),INDIRECT(LL6&amp;"!A1:A28")),FALSE),NA())</f>
        <v>#N/A</v>
      </c>
      <c r="LM199" s="87" t="e">
        <f t="shared" ca="1" si="296"/>
        <v>#N/A</v>
      </c>
      <c r="LN199" s="87" t="e">
        <f t="shared" ca="1" si="296"/>
        <v>#N/A</v>
      </c>
      <c r="LO199" s="87" t="e">
        <f t="shared" ca="1" si="296"/>
        <v>#N/A</v>
      </c>
      <c r="LP199" s="87" t="e">
        <f t="shared" ca="1" si="296"/>
        <v>#N/A</v>
      </c>
      <c r="LQ199" s="87" t="e">
        <f t="shared" ca="1" si="296"/>
        <v>#N/A</v>
      </c>
      <c r="LR199" s="87" t="e">
        <f t="shared" ca="1" si="296"/>
        <v>#N/A</v>
      </c>
      <c r="LS199" s="87" t="e">
        <f t="shared" ca="1" si="296"/>
        <v>#N/A</v>
      </c>
      <c r="LT199" s="87" t="e">
        <f t="shared" ca="1" si="296"/>
        <v>#N/A</v>
      </c>
      <c r="LU199" s="87" t="e">
        <f t="shared" ca="1" si="296"/>
        <v>#N/A</v>
      </c>
      <c r="LV199" s="87" t="e">
        <f t="shared" ca="1" si="296"/>
        <v>#N/A</v>
      </c>
      <c r="LW199" s="87" t="e">
        <f t="shared" ca="1" si="296"/>
        <v>#N/A</v>
      </c>
      <c r="LX199" s="87" t="e">
        <f t="shared" ca="1" si="296"/>
        <v>#N/A</v>
      </c>
      <c r="LY199" s="87" t="e">
        <f t="shared" ca="1" si="296"/>
        <v>#N/A</v>
      </c>
      <c r="LZ199" s="87" t="e">
        <f t="shared" ca="1" si="296"/>
        <v>#N/A</v>
      </c>
      <c r="MA199" s="87" t="e">
        <f t="shared" ca="1" si="296"/>
        <v>#N/A</v>
      </c>
      <c r="MB199" s="87" t="e">
        <f t="shared" ca="1" si="296"/>
        <v>#N/A</v>
      </c>
      <c r="MC199" s="87" t="e">
        <f t="shared" ca="1" si="296"/>
        <v>#N/A</v>
      </c>
      <c r="MD199" s="87" t="e">
        <f t="shared" ca="1" si="296"/>
        <v>#N/A</v>
      </c>
      <c r="ME199" s="87" t="e">
        <f t="shared" ca="1" si="296"/>
        <v>#N/A</v>
      </c>
      <c r="MF199" s="87" t="e">
        <f t="shared" ca="1" si="296"/>
        <v>#N/A</v>
      </c>
      <c r="MG199" s="87" t="e">
        <f t="shared" ca="1" si="296"/>
        <v>#N/A</v>
      </c>
      <c r="MH199" s="87" t="e">
        <f t="shared" ca="1" si="296"/>
        <v>#N/A</v>
      </c>
      <c r="MI199" s="87" t="e">
        <f t="shared" ca="1" si="296"/>
        <v>#N/A</v>
      </c>
      <c r="MJ199" s="87" t="e">
        <f t="shared" ca="1" si="296"/>
        <v>#N/A</v>
      </c>
      <c r="MK199" s="87" t="e">
        <f t="shared" ca="1" si="296"/>
        <v>#N/A</v>
      </c>
      <c r="ML199" s="87" t="e">
        <f t="shared" ca="1" si="296"/>
        <v>#N/A</v>
      </c>
      <c r="MM199" s="87" t="e">
        <f t="shared" ca="1" si="296"/>
        <v>#N/A</v>
      </c>
      <c r="MN199" s="87" t="e">
        <f t="shared" ca="1" si="296"/>
        <v>#N/A</v>
      </c>
      <c r="MO199" s="87" t="e">
        <f t="shared" ca="1" si="296"/>
        <v>#N/A</v>
      </c>
      <c r="MP199" s="87" t="e">
        <f t="shared" ca="1" si="296"/>
        <v>#N/A</v>
      </c>
      <c r="MQ199" s="87" t="e">
        <f t="shared" ca="1" si="296"/>
        <v>#N/A</v>
      </c>
      <c r="MR199" s="87" t="e">
        <f t="shared" ca="1" si="296"/>
        <v>#N/A</v>
      </c>
      <c r="MS199" s="87" t="e">
        <f t="shared" ca="1" si="296"/>
        <v>#N/A</v>
      </c>
      <c r="MT199" s="87" t="e">
        <f t="shared" ca="1" si="296"/>
        <v>#N/A</v>
      </c>
      <c r="MU199" s="87" t="e">
        <f t="shared" ca="1" si="296"/>
        <v>#N/A</v>
      </c>
      <c r="MV199" s="87" t="e">
        <f t="shared" ca="1" si="296"/>
        <v>#N/A</v>
      </c>
      <c r="MW199" s="87" t="e">
        <f t="shared" ca="1" si="296"/>
        <v>#N/A</v>
      </c>
      <c r="MX199" s="87" t="e">
        <f t="shared" ca="1" si="296"/>
        <v>#N/A</v>
      </c>
      <c r="MY199" s="87" t="e">
        <f t="shared" ca="1" si="296"/>
        <v>#N/A</v>
      </c>
      <c r="MZ199" s="87" t="e">
        <f t="shared" ca="1" si="296"/>
        <v>#N/A</v>
      </c>
      <c r="NA199" s="87" t="e">
        <f t="shared" ca="1" si="296"/>
        <v>#N/A</v>
      </c>
      <c r="NB199" s="87" t="e">
        <f t="shared" ca="1" si="296"/>
        <v>#N/A</v>
      </c>
      <c r="NC199" s="87" t="e">
        <f t="shared" ca="1" si="296"/>
        <v>#N/A</v>
      </c>
      <c r="ND199" s="87" t="e">
        <f t="shared" ca="1" si="296"/>
        <v>#N/A</v>
      </c>
      <c r="NE199" s="87" t="e">
        <f t="shared" ca="1" si="296"/>
        <v>#N/A</v>
      </c>
      <c r="NF199" s="87" t="e">
        <f t="shared" ca="1" si="296"/>
        <v>#N/A</v>
      </c>
      <c r="NG199" s="87" t="e">
        <f t="shared" ca="1" si="296"/>
        <v>#N/A</v>
      </c>
      <c r="NH199" s="87" t="e">
        <f t="shared" ca="1" si="296"/>
        <v>#N/A</v>
      </c>
      <c r="NI199" s="87" t="e">
        <f t="shared" ca="1" si="296"/>
        <v>#N/A</v>
      </c>
      <c r="NJ199" s="87" t="e">
        <f t="shared" ca="1" si="296"/>
        <v>#N/A</v>
      </c>
      <c r="NK199" s="87" t="e">
        <f t="shared" ca="1" si="296"/>
        <v>#N/A</v>
      </c>
      <c r="NL199" s="87" t="e">
        <f t="shared" ca="1" si="296"/>
        <v>#N/A</v>
      </c>
      <c r="NM199" s="87" t="e">
        <f t="shared" ca="1" si="296"/>
        <v>#N/A</v>
      </c>
      <c r="NN199" s="87" t="e">
        <f t="shared" ca="1" si="296"/>
        <v>#N/A</v>
      </c>
      <c r="NO199" s="87" t="e">
        <f t="shared" ca="1" si="296"/>
        <v>#N/A</v>
      </c>
      <c r="NP199" s="87" t="e">
        <f t="shared" ca="1" si="296"/>
        <v>#N/A</v>
      </c>
      <c r="NQ199" s="87" t="e">
        <f t="shared" ca="1" si="296"/>
        <v>#N/A</v>
      </c>
      <c r="NR199" s="87" t="e">
        <f t="shared" ca="1" si="296"/>
        <v>#N/A</v>
      </c>
      <c r="NS199" s="87" t="e">
        <f t="shared" ca="1" si="296"/>
        <v>#N/A</v>
      </c>
      <c r="NT199" s="87" t="e">
        <f t="shared" ca="1" si="296"/>
        <v>#N/A</v>
      </c>
      <c r="NU199" s="87" t="e">
        <f t="shared" ca="1" si="296"/>
        <v>#N/A</v>
      </c>
      <c r="NV199" s="87" t="e">
        <f t="shared" ca="1" si="296"/>
        <v>#N/A</v>
      </c>
      <c r="NW199" s="87" t="e">
        <f t="shared" ca="1" si="296"/>
        <v>#N/A</v>
      </c>
      <c r="NX199" s="87" t="e">
        <f t="shared" ref="NX199:OM199" ca="1" si="297">IFERROR(HLOOKUP("a",INDIRECT(NX6&amp;"!A1:R28"),LOOKUP(NX8,INDIRECT(NX6&amp;"!B1:B28"),INDIRECT(NX6&amp;"!A1:A28")),FALSE),NA())</f>
        <v>#N/A</v>
      </c>
      <c r="NY199" s="87" t="e">
        <f t="shared" ca="1" si="297"/>
        <v>#N/A</v>
      </c>
      <c r="NZ199" s="87" t="e">
        <f t="shared" ca="1" si="297"/>
        <v>#N/A</v>
      </c>
      <c r="OA199" s="87" t="e">
        <f t="shared" ca="1" si="297"/>
        <v>#N/A</v>
      </c>
      <c r="OB199" s="87" t="e">
        <f t="shared" ca="1" si="297"/>
        <v>#N/A</v>
      </c>
      <c r="OC199" s="87" t="e">
        <f t="shared" ca="1" si="297"/>
        <v>#N/A</v>
      </c>
      <c r="OD199" s="87" t="e">
        <f t="shared" ca="1" si="297"/>
        <v>#N/A</v>
      </c>
      <c r="OE199" s="87" t="e">
        <f t="shared" ca="1" si="297"/>
        <v>#N/A</v>
      </c>
      <c r="OF199" s="87" t="e">
        <f t="shared" ca="1" si="297"/>
        <v>#N/A</v>
      </c>
      <c r="OG199" s="87" t="e">
        <f t="shared" ca="1" si="297"/>
        <v>#N/A</v>
      </c>
      <c r="OH199" s="87" t="e">
        <f t="shared" ca="1" si="297"/>
        <v>#N/A</v>
      </c>
      <c r="OI199" s="87" t="e">
        <f t="shared" ca="1" si="297"/>
        <v>#N/A</v>
      </c>
      <c r="OJ199" s="87" t="e">
        <f t="shared" ca="1" si="297"/>
        <v>#N/A</v>
      </c>
      <c r="OK199" s="87" t="e">
        <f t="shared" ca="1" si="297"/>
        <v>#N/A</v>
      </c>
      <c r="OL199" s="87" t="e">
        <f t="shared" ca="1" si="297"/>
        <v>#N/A</v>
      </c>
      <c r="OM199" s="87" t="e">
        <f t="shared" ca="1" si="297"/>
        <v>#N/A</v>
      </c>
    </row>
    <row r="200" spans="2:403" x14ac:dyDescent="0.3">
      <c r="B200" s="95" t="s">
        <v>86</v>
      </c>
      <c r="C200" s="94" t="s">
        <v>61</v>
      </c>
      <c r="D200" s="87" t="e">
        <f t="shared" ref="D200:BO200" ca="1" si="298">D198/D9</f>
        <v>#N/A</v>
      </c>
      <c r="E200" s="87" t="e">
        <f t="shared" ca="1" si="298"/>
        <v>#N/A</v>
      </c>
      <c r="F200" s="87" t="e">
        <f t="shared" ca="1" si="298"/>
        <v>#N/A</v>
      </c>
      <c r="G200" s="87" t="e">
        <f t="shared" ca="1" si="298"/>
        <v>#N/A</v>
      </c>
      <c r="H200" s="87" t="e">
        <f t="shared" ca="1" si="298"/>
        <v>#N/A</v>
      </c>
      <c r="I200" s="87" t="e">
        <f t="shared" ca="1" si="298"/>
        <v>#N/A</v>
      </c>
      <c r="J200" s="87" t="e">
        <f t="shared" ca="1" si="298"/>
        <v>#N/A</v>
      </c>
      <c r="K200" s="87" t="e">
        <f t="shared" ca="1" si="298"/>
        <v>#N/A</v>
      </c>
      <c r="L200" s="87" t="e">
        <f t="shared" ca="1" si="298"/>
        <v>#N/A</v>
      </c>
      <c r="M200" s="87" t="e">
        <f t="shared" ca="1" si="298"/>
        <v>#N/A</v>
      </c>
      <c r="N200" s="87" t="e">
        <f t="shared" ca="1" si="298"/>
        <v>#N/A</v>
      </c>
      <c r="O200" s="87" t="e">
        <f t="shared" ca="1" si="298"/>
        <v>#N/A</v>
      </c>
      <c r="P200" s="87" t="e">
        <f t="shared" ca="1" si="298"/>
        <v>#N/A</v>
      </c>
      <c r="Q200" s="87" t="e">
        <f t="shared" ca="1" si="298"/>
        <v>#N/A</v>
      </c>
      <c r="R200" s="87" t="e">
        <f t="shared" ca="1" si="298"/>
        <v>#N/A</v>
      </c>
      <c r="S200" s="87" t="e">
        <f t="shared" ca="1" si="298"/>
        <v>#N/A</v>
      </c>
      <c r="T200" s="87" t="e">
        <f t="shared" ca="1" si="298"/>
        <v>#N/A</v>
      </c>
      <c r="U200" s="87" t="e">
        <f t="shared" ca="1" si="298"/>
        <v>#N/A</v>
      </c>
      <c r="V200" s="87" t="e">
        <f t="shared" ca="1" si="298"/>
        <v>#N/A</v>
      </c>
      <c r="W200" s="87" t="e">
        <f t="shared" ca="1" si="298"/>
        <v>#N/A</v>
      </c>
      <c r="X200" s="87" t="e">
        <f t="shared" ca="1" si="298"/>
        <v>#N/A</v>
      </c>
      <c r="Y200" s="87" t="e">
        <f t="shared" ca="1" si="298"/>
        <v>#N/A</v>
      </c>
      <c r="Z200" s="87" t="e">
        <f t="shared" ca="1" si="298"/>
        <v>#N/A</v>
      </c>
      <c r="AA200" s="87" t="e">
        <f t="shared" ca="1" si="298"/>
        <v>#N/A</v>
      </c>
      <c r="AB200" s="87" t="e">
        <f t="shared" ca="1" si="298"/>
        <v>#N/A</v>
      </c>
      <c r="AC200" s="87" t="e">
        <f t="shared" ca="1" si="298"/>
        <v>#N/A</v>
      </c>
      <c r="AD200" s="87" t="e">
        <f t="shared" ca="1" si="298"/>
        <v>#N/A</v>
      </c>
      <c r="AE200" s="87" t="e">
        <f t="shared" ca="1" si="298"/>
        <v>#N/A</v>
      </c>
      <c r="AF200" s="87" t="e">
        <f t="shared" ca="1" si="298"/>
        <v>#N/A</v>
      </c>
      <c r="AG200" s="87" t="e">
        <f t="shared" ca="1" si="298"/>
        <v>#N/A</v>
      </c>
      <c r="AH200" s="87" t="e">
        <f t="shared" ca="1" si="298"/>
        <v>#N/A</v>
      </c>
      <c r="AI200" s="87" t="e">
        <f t="shared" ca="1" si="298"/>
        <v>#N/A</v>
      </c>
      <c r="AJ200" s="87" t="e">
        <f t="shared" ca="1" si="298"/>
        <v>#N/A</v>
      </c>
      <c r="AK200" s="87" t="e">
        <f t="shared" ca="1" si="298"/>
        <v>#N/A</v>
      </c>
      <c r="AL200" s="87" t="e">
        <f t="shared" ca="1" si="298"/>
        <v>#N/A</v>
      </c>
      <c r="AM200" s="87" t="e">
        <f t="shared" ca="1" si="298"/>
        <v>#N/A</v>
      </c>
      <c r="AN200" s="87" t="e">
        <f t="shared" ca="1" si="298"/>
        <v>#N/A</v>
      </c>
      <c r="AO200" s="87" t="e">
        <f t="shared" ca="1" si="298"/>
        <v>#N/A</v>
      </c>
      <c r="AP200" s="87" t="e">
        <f t="shared" ca="1" si="298"/>
        <v>#N/A</v>
      </c>
      <c r="AQ200" s="87" t="e">
        <f t="shared" ca="1" si="298"/>
        <v>#N/A</v>
      </c>
      <c r="AR200" s="87" t="e">
        <f t="shared" ca="1" si="298"/>
        <v>#N/A</v>
      </c>
      <c r="AS200" s="87" t="e">
        <f t="shared" ca="1" si="298"/>
        <v>#N/A</v>
      </c>
      <c r="AT200" s="87" t="e">
        <f t="shared" ca="1" si="298"/>
        <v>#N/A</v>
      </c>
      <c r="AU200" s="87" t="e">
        <f t="shared" ca="1" si="298"/>
        <v>#N/A</v>
      </c>
      <c r="AV200" s="87" t="e">
        <f t="shared" ca="1" si="298"/>
        <v>#N/A</v>
      </c>
      <c r="AW200" s="87" t="e">
        <f t="shared" ca="1" si="298"/>
        <v>#N/A</v>
      </c>
      <c r="AX200" s="87" t="e">
        <f t="shared" ca="1" si="298"/>
        <v>#N/A</v>
      </c>
      <c r="AY200" s="87" t="e">
        <f t="shared" ca="1" si="298"/>
        <v>#N/A</v>
      </c>
      <c r="AZ200" s="87" t="e">
        <f t="shared" ca="1" si="298"/>
        <v>#N/A</v>
      </c>
      <c r="BA200" s="87" t="e">
        <f t="shared" ca="1" si="298"/>
        <v>#N/A</v>
      </c>
      <c r="BB200" s="87" t="e">
        <f t="shared" ca="1" si="298"/>
        <v>#N/A</v>
      </c>
      <c r="BC200" s="87" t="e">
        <f t="shared" ca="1" si="298"/>
        <v>#N/A</v>
      </c>
      <c r="BD200" s="87" t="e">
        <f t="shared" ca="1" si="298"/>
        <v>#N/A</v>
      </c>
      <c r="BE200" s="87" t="e">
        <f t="shared" ca="1" si="298"/>
        <v>#N/A</v>
      </c>
      <c r="BF200" s="87" t="e">
        <f t="shared" ca="1" si="298"/>
        <v>#N/A</v>
      </c>
      <c r="BG200" s="87" t="e">
        <f t="shared" ca="1" si="298"/>
        <v>#N/A</v>
      </c>
      <c r="BH200" s="87" t="e">
        <f t="shared" ca="1" si="298"/>
        <v>#N/A</v>
      </c>
      <c r="BI200" s="87" t="e">
        <f t="shared" ca="1" si="298"/>
        <v>#N/A</v>
      </c>
      <c r="BJ200" s="87" t="e">
        <f t="shared" ca="1" si="298"/>
        <v>#N/A</v>
      </c>
      <c r="BK200" s="87" t="e">
        <f t="shared" ca="1" si="298"/>
        <v>#N/A</v>
      </c>
      <c r="BL200" s="87" t="e">
        <f t="shared" ca="1" si="298"/>
        <v>#N/A</v>
      </c>
      <c r="BM200" s="87" t="e">
        <f t="shared" ca="1" si="298"/>
        <v>#N/A</v>
      </c>
      <c r="BN200" s="87" t="e">
        <f t="shared" ca="1" si="298"/>
        <v>#N/A</v>
      </c>
      <c r="BO200" s="87" t="e">
        <f t="shared" ca="1" si="298"/>
        <v>#N/A</v>
      </c>
      <c r="BP200" s="87" t="e">
        <f t="shared" ref="BP200:EA200" ca="1" si="299">BP198/BP9</f>
        <v>#N/A</v>
      </c>
      <c r="BQ200" s="87" t="e">
        <f t="shared" ca="1" si="299"/>
        <v>#N/A</v>
      </c>
      <c r="BR200" s="87" t="e">
        <f t="shared" ca="1" si="299"/>
        <v>#N/A</v>
      </c>
      <c r="BS200" s="87" t="e">
        <f t="shared" ca="1" si="299"/>
        <v>#N/A</v>
      </c>
      <c r="BT200" s="87" t="e">
        <f t="shared" ca="1" si="299"/>
        <v>#N/A</v>
      </c>
      <c r="BU200" s="87" t="e">
        <f t="shared" ca="1" si="299"/>
        <v>#N/A</v>
      </c>
      <c r="BV200" s="87" t="e">
        <f t="shared" ca="1" si="299"/>
        <v>#N/A</v>
      </c>
      <c r="BW200" s="87" t="e">
        <f t="shared" ca="1" si="299"/>
        <v>#N/A</v>
      </c>
      <c r="BX200" s="87" t="e">
        <f t="shared" ca="1" si="299"/>
        <v>#N/A</v>
      </c>
      <c r="BY200" s="87" t="e">
        <f t="shared" ca="1" si="299"/>
        <v>#N/A</v>
      </c>
      <c r="BZ200" s="87" t="e">
        <f t="shared" ca="1" si="299"/>
        <v>#N/A</v>
      </c>
      <c r="CA200" s="87" t="e">
        <f t="shared" ca="1" si="299"/>
        <v>#N/A</v>
      </c>
      <c r="CB200" s="87" t="e">
        <f t="shared" ca="1" si="299"/>
        <v>#N/A</v>
      </c>
      <c r="CC200" s="87" t="e">
        <f t="shared" ca="1" si="299"/>
        <v>#N/A</v>
      </c>
      <c r="CD200" s="87" t="e">
        <f t="shared" ca="1" si="299"/>
        <v>#N/A</v>
      </c>
      <c r="CE200" s="87" t="e">
        <f t="shared" ca="1" si="299"/>
        <v>#N/A</v>
      </c>
      <c r="CF200" s="87" t="e">
        <f t="shared" ca="1" si="299"/>
        <v>#N/A</v>
      </c>
      <c r="CG200" s="87" t="e">
        <f t="shared" ca="1" si="299"/>
        <v>#N/A</v>
      </c>
      <c r="CH200" s="87" t="e">
        <f t="shared" ca="1" si="299"/>
        <v>#N/A</v>
      </c>
      <c r="CI200" s="87" t="e">
        <f t="shared" ca="1" si="299"/>
        <v>#N/A</v>
      </c>
      <c r="CJ200" s="87" t="e">
        <f t="shared" ca="1" si="299"/>
        <v>#N/A</v>
      </c>
      <c r="CK200" s="87" t="e">
        <f t="shared" ca="1" si="299"/>
        <v>#N/A</v>
      </c>
      <c r="CL200" s="87" t="e">
        <f t="shared" ca="1" si="299"/>
        <v>#N/A</v>
      </c>
      <c r="CM200" s="87" t="e">
        <f t="shared" ca="1" si="299"/>
        <v>#N/A</v>
      </c>
      <c r="CN200" s="87" t="e">
        <f t="shared" ca="1" si="299"/>
        <v>#N/A</v>
      </c>
      <c r="CO200" s="87" t="e">
        <f t="shared" ca="1" si="299"/>
        <v>#N/A</v>
      </c>
      <c r="CP200" s="87" t="e">
        <f t="shared" ca="1" si="299"/>
        <v>#N/A</v>
      </c>
      <c r="CQ200" s="87" t="e">
        <f t="shared" ca="1" si="299"/>
        <v>#N/A</v>
      </c>
      <c r="CR200" s="87" t="e">
        <f t="shared" ca="1" si="299"/>
        <v>#N/A</v>
      </c>
      <c r="CS200" s="87" t="e">
        <f t="shared" ca="1" si="299"/>
        <v>#N/A</v>
      </c>
      <c r="CT200" s="87" t="e">
        <f t="shared" ca="1" si="299"/>
        <v>#N/A</v>
      </c>
      <c r="CU200" s="87" t="e">
        <f t="shared" ca="1" si="299"/>
        <v>#N/A</v>
      </c>
      <c r="CV200" s="87" t="e">
        <f t="shared" ca="1" si="299"/>
        <v>#N/A</v>
      </c>
      <c r="CW200" s="87" t="e">
        <f t="shared" ca="1" si="299"/>
        <v>#N/A</v>
      </c>
      <c r="CX200" s="87" t="e">
        <f t="shared" ca="1" si="299"/>
        <v>#N/A</v>
      </c>
      <c r="CY200" s="87" t="e">
        <f t="shared" ca="1" si="299"/>
        <v>#N/A</v>
      </c>
      <c r="CZ200" s="87" t="e">
        <f t="shared" ca="1" si="299"/>
        <v>#N/A</v>
      </c>
      <c r="DA200" s="87" t="e">
        <f t="shared" ca="1" si="299"/>
        <v>#N/A</v>
      </c>
      <c r="DB200" s="87" t="e">
        <f t="shared" ca="1" si="299"/>
        <v>#N/A</v>
      </c>
      <c r="DC200" s="87" t="e">
        <f t="shared" ca="1" si="299"/>
        <v>#N/A</v>
      </c>
      <c r="DD200" s="87" t="e">
        <f t="shared" ca="1" si="299"/>
        <v>#N/A</v>
      </c>
      <c r="DE200" s="87" t="e">
        <f t="shared" ca="1" si="299"/>
        <v>#N/A</v>
      </c>
      <c r="DF200" s="87" t="e">
        <f t="shared" ca="1" si="299"/>
        <v>#N/A</v>
      </c>
      <c r="DG200" s="87" t="e">
        <f t="shared" ca="1" si="299"/>
        <v>#N/A</v>
      </c>
      <c r="DH200" s="87" t="e">
        <f t="shared" ca="1" si="299"/>
        <v>#N/A</v>
      </c>
      <c r="DI200" s="87" t="e">
        <f t="shared" ca="1" si="299"/>
        <v>#N/A</v>
      </c>
      <c r="DJ200" s="87" t="e">
        <f t="shared" ca="1" si="299"/>
        <v>#N/A</v>
      </c>
      <c r="DK200" s="87" t="e">
        <f t="shared" ca="1" si="299"/>
        <v>#N/A</v>
      </c>
      <c r="DL200" s="87" t="e">
        <f t="shared" ca="1" si="299"/>
        <v>#N/A</v>
      </c>
      <c r="DM200" s="87" t="e">
        <f t="shared" ca="1" si="299"/>
        <v>#N/A</v>
      </c>
      <c r="DN200" s="87" t="e">
        <f t="shared" ca="1" si="299"/>
        <v>#N/A</v>
      </c>
      <c r="DO200" s="87" t="e">
        <f t="shared" ca="1" si="299"/>
        <v>#N/A</v>
      </c>
      <c r="DP200" s="87" t="e">
        <f t="shared" ca="1" si="299"/>
        <v>#N/A</v>
      </c>
      <c r="DQ200" s="87" t="e">
        <f t="shared" ca="1" si="299"/>
        <v>#N/A</v>
      </c>
      <c r="DR200" s="87" t="e">
        <f t="shared" ca="1" si="299"/>
        <v>#N/A</v>
      </c>
      <c r="DS200" s="87" t="e">
        <f t="shared" ca="1" si="299"/>
        <v>#N/A</v>
      </c>
      <c r="DT200" s="87" t="e">
        <f t="shared" ca="1" si="299"/>
        <v>#N/A</v>
      </c>
      <c r="DU200" s="87" t="e">
        <f t="shared" ca="1" si="299"/>
        <v>#N/A</v>
      </c>
      <c r="DV200" s="87" t="e">
        <f t="shared" ca="1" si="299"/>
        <v>#N/A</v>
      </c>
      <c r="DW200" s="87" t="e">
        <f t="shared" ca="1" si="299"/>
        <v>#N/A</v>
      </c>
      <c r="DX200" s="87" t="e">
        <f t="shared" ca="1" si="299"/>
        <v>#N/A</v>
      </c>
      <c r="DY200" s="87" t="e">
        <f t="shared" ca="1" si="299"/>
        <v>#N/A</v>
      </c>
      <c r="DZ200" s="87" t="e">
        <f t="shared" ca="1" si="299"/>
        <v>#N/A</v>
      </c>
      <c r="EA200" s="87" t="e">
        <f t="shared" ca="1" si="299"/>
        <v>#N/A</v>
      </c>
      <c r="EB200" s="87" t="e">
        <f t="shared" ref="EB200:GM200" ca="1" si="300">EB198/EB9</f>
        <v>#N/A</v>
      </c>
      <c r="EC200" s="87" t="e">
        <f t="shared" ca="1" si="300"/>
        <v>#N/A</v>
      </c>
      <c r="ED200" s="87" t="e">
        <f t="shared" ca="1" si="300"/>
        <v>#N/A</v>
      </c>
      <c r="EE200" s="87" t="e">
        <f t="shared" ca="1" si="300"/>
        <v>#N/A</v>
      </c>
      <c r="EF200" s="87" t="e">
        <f t="shared" ca="1" si="300"/>
        <v>#N/A</v>
      </c>
      <c r="EG200" s="87" t="e">
        <f t="shared" ca="1" si="300"/>
        <v>#N/A</v>
      </c>
      <c r="EH200" s="87" t="e">
        <f t="shared" ca="1" si="300"/>
        <v>#N/A</v>
      </c>
      <c r="EI200" s="87" t="e">
        <f t="shared" ca="1" si="300"/>
        <v>#N/A</v>
      </c>
      <c r="EJ200" s="87" t="e">
        <f t="shared" ca="1" si="300"/>
        <v>#N/A</v>
      </c>
      <c r="EK200" s="87" t="e">
        <f t="shared" ca="1" si="300"/>
        <v>#N/A</v>
      </c>
      <c r="EL200" s="87" t="e">
        <f t="shared" ca="1" si="300"/>
        <v>#N/A</v>
      </c>
      <c r="EM200" s="87" t="e">
        <f t="shared" ca="1" si="300"/>
        <v>#N/A</v>
      </c>
      <c r="EN200" s="87" t="e">
        <f t="shared" ca="1" si="300"/>
        <v>#N/A</v>
      </c>
      <c r="EO200" s="87" t="e">
        <f t="shared" ca="1" si="300"/>
        <v>#N/A</v>
      </c>
      <c r="EP200" s="87" t="e">
        <f t="shared" ca="1" si="300"/>
        <v>#N/A</v>
      </c>
      <c r="EQ200" s="87" t="e">
        <f t="shared" ca="1" si="300"/>
        <v>#N/A</v>
      </c>
      <c r="ER200" s="87" t="e">
        <f t="shared" ca="1" si="300"/>
        <v>#N/A</v>
      </c>
      <c r="ES200" s="87" t="e">
        <f t="shared" ca="1" si="300"/>
        <v>#N/A</v>
      </c>
      <c r="ET200" s="87" t="e">
        <f t="shared" ca="1" si="300"/>
        <v>#N/A</v>
      </c>
      <c r="EU200" s="87" t="e">
        <f t="shared" ca="1" si="300"/>
        <v>#N/A</v>
      </c>
      <c r="EV200" s="87" t="e">
        <f t="shared" ca="1" si="300"/>
        <v>#N/A</v>
      </c>
      <c r="EW200" s="87" t="e">
        <f t="shared" ca="1" si="300"/>
        <v>#N/A</v>
      </c>
      <c r="EX200" s="87" t="e">
        <f t="shared" ca="1" si="300"/>
        <v>#N/A</v>
      </c>
      <c r="EY200" s="87" t="e">
        <f t="shared" ca="1" si="300"/>
        <v>#N/A</v>
      </c>
      <c r="EZ200" s="87" t="e">
        <f t="shared" ca="1" si="300"/>
        <v>#N/A</v>
      </c>
      <c r="FA200" s="87" t="e">
        <f t="shared" ca="1" si="300"/>
        <v>#N/A</v>
      </c>
      <c r="FB200" s="87" t="e">
        <f t="shared" ca="1" si="300"/>
        <v>#N/A</v>
      </c>
      <c r="FC200" s="87" t="e">
        <f t="shared" ca="1" si="300"/>
        <v>#N/A</v>
      </c>
      <c r="FD200" s="87" t="e">
        <f t="shared" ca="1" si="300"/>
        <v>#N/A</v>
      </c>
      <c r="FE200" s="87" t="e">
        <f t="shared" ca="1" si="300"/>
        <v>#N/A</v>
      </c>
      <c r="FF200" s="87" t="e">
        <f t="shared" ca="1" si="300"/>
        <v>#N/A</v>
      </c>
      <c r="FG200" s="87" t="e">
        <f t="shared" ca="1" si="300"/>
        <v>#N/A</v>
      </c>
      <c r="FH200" s="87" t="e">
        <f t="shared" ca="1" si="300"/>
        <v>#N/A</v>
      </c>
      <c r="FI200" s="87" t="e">
        <f t="shared" ca="1" si="300"/>
        <v>#N/A</v>
      </c>
      <c r="FJ200" s="87" t="e">
        <f t="shared" ca="1" si="300"/>
        <v>#N/A</v>
      </c>
      <c r="FK200" s="87" t="e">
        <f t="shared" ca="1" si="300"/>
        <v>#N/A</v>
      </c>
      <c r="FL200" s="87" t="e">
        <f t="shared" ca="1" si="300"/>
        <v>#N/A</v>
      </c>
      <c r="FM200" s="87" t="e">
        <f t="shared" ca="1" si="300"/>
        <v>#N/A</v>
      </c>
      <c r="FN200" s="87" t="e">
        <f t="shared" ca="1" si="300"/>
        <v>#N/A</v>
      </c>
      <c r="FO200" s="87" t="e">
        <f t="shared" ca="1" si="300"/>
        <v>#N/A</v>
      </c>
      <c r="FP200" s="87" t="e">
        <f t="shared" ca="1" si="300"/>
        <v>#N/A</v>
      </c>
      <c r="FQ200" s="87" t="e">
        <f t="shared" ca="1" si="300"/>
        <v>#N/A</v>
      </c>
      <c r="FR200" s="87" t="e">
        <f t="shared" ca="1" si="300"/>
        <v>#N/A</v>
      </c>
      <c r="FS200" s="87" t="e">
        <f t="shared" ca="1" si="300"/>
        <v>#N/A</v>
      </c>
      <c r="FT200" s="87" t="e">
        <f t="shared" ca="1" si="300"/>
        <v>#N/A</v>
      </c>
      <c r="FU200" s="87" t="e">
        <f t="shared" ca="1" si="300"/>
        <v>#N/A</v>
      </c>
      <c r="FV200" s="87" t="e">
        <f t="shared" ca="1" si="300"/>
        <v>#N/A</v>
      </c>
      <c r="FW200" s="87" t="e">
        <f t="shared" ca="1" si="300"/>
        <v>#N/A</v>
      </c>
      <c r="FX200" s="87" t="e">
        <f t="shared" ca="1" si="300"/>
        <v>#N/A</v>
      </c>
      <c r="FY200" s="87" t="e">
        <f t="shared" ca="1" si="300"/>
        <v>#N/A</v>
      </c>
      <c r="FZ200" s="87" t="e">
        <f t="shared" ca="1" si="300"/>
        <v>#N/A</v>
      </c>
      <c r="GA200" s="87" t="e">
        <f t="shared" ca="1" si="300"/>
        <v>#N/A</v>
      </c>
      <c r="GB200" s="87" t="e">
        <f t="shared" ca="1" si="300"/>
        <v>#N/A</v>
      </c>
      <c r="GC200" s="87" t="e">
        <f t="shared" ca="1" si="300"/>
        <v>#N/A</v>
      </c>
      <c r="GD200" s="87" t="e">
        <f t="shared" ca="1" si="300"/>
        <v>#N/A</v>
      </c>
      <c r="GE200" s="87" t="e">
        <f t="shared" ca="1" si="300"/>
        <v>#N/A</v>
      </c>
      <c r="GF200" s="87" t="e">
        <f t="shared" ca="1" si="300"/>
        <v>#N/A</v>
      </c>
      <c r="GG200" s="87" t="e">
        <f t="shared" ca="1" si="300"/>
        <v>#N/A</v>
      </c>
      <c r="GH200" s="87" t="e">
        <f t="shared" ca="1" si="300"/>
        <v>#N/A</v>
      </c>
      <c r="GI200" s="87" t="e">
        <f t="shared" ca="1" si="300"/>
        <v>#N/A</v>
      </c>
      <c r="GJ200" s="87" t="e">
        <f t="shared" ca="1" si="300"/>
        <v>#N/A</v>
      </c>
      <c r="GK200" s="87" t="e">
        <f t="shared" ca="1" si="300"/>
        <v>#N/A</v>
      </c>
      <c r="GL200" s="87" t="e">
        <f t="shared" ca="1" si="300"/>
        <v>#N/A</v>
      </c>
      <c r="GM200" s="87" t="e">
        <f t="shared" ca="1" si="300"/>
        <v>#N/A</v>
      </c>
      <c r="GN200" s="87" t="e">
        <f t="shared" ref="GN200:IY200" ca="1" si="301">GN198/GN9</f>
        <v>#N/A</v>
      </c>
      <c r="GO200" s="87" t="e">
        <f t="shared" ca="1" si="301"/>
        <v>#N/A</v>
      </c>
      <c r="GP200" s="87" t="e">
        <f t="shared" ca="1" si="301"/>
        <v>#N/A</v>
      </c>
      <c r="GQ200" s="87" t="e">
        <f t="shared" ca="1" si="301"/>
        <v>#N/A</v>
      </c>
      <c r="GR200" s="87" t="e">
        <f t="shared" ca="1" si="301"/>
        <v>#N/A</v>
      </c>
      <c r="GS200" s="87" t="e">
        <f t="shared" ca="1" si="301"/>
        <v>#N/A</v>
      </c>
      <c r="GT200" s="87" t="e">
        <f t="shared" ca="1" si="301"/>
        <v>#N/A</v>
      </c>
      <c r="GU200" s="87" t="e">
        <f t="shared" ca="1" si="301"/>
        <v>#N/A</v>
      </c>
      <c r="GV200" s="87" t="e">
        <f t="shared" ca="1" si="301"/>
        <v>#N/A</v>
      </c>
      <c r="GW200" s="87" t="e">
        <f t="shared" ca="1" si="301"/>
        <v>#N/A</v>
      </c>
      <c r="GX200" s="87" t="e">
        <f t="shared" ca="1" si="301"/>
        <v>#N/A</v>
      </c>
      <c r="GY200" s="87" t="e">
        <f t="shared" ca="1" si="301"/>
        <v>#N/A</v>
      </c>
      <c r="GZ200" s="87" t="e">
        <f t="shared" ca="1" si="301"/>
        <v>#N/A</v>
      </c>
      <c r="HA200" s="87" t="e">
        <f t="shared" ca="1" si="301"/>
        <v>#N/A</v>
      </c>
      <c r="HB200" s="87" t="e">
        <f t="shared" ca="1" si="301"/>
        <v>#N/A</v>
      </c>
      <c r="HC200" s="87" t="e">
        <f t="shared" ca="1" si="301"/>
        <v>#N/A</v>
      </c>
      <c r="HD200" s="87" t="e">
        <f t="shared" ca="1" si="301"/>
        <v>#N/A</v>
      </c>
      <c r="HE200" s="87" t="e">
        <f t="shared" ca="1" si="301"/>
        <v>#N/A</v>
      </c>
      <c r="HF200" s="87" t="e">
        <f t="shared" ca="1" si="301"/>
        <v>#N/A</v>
      </c>
      <c r="HG200" s="87" t="e">
        <f t="shared" ca="1" si="301"/>
        <v>#N/A</v>
      </c>
      <c r="HH200" s="87" t="e">
        <f t="shared" ca="1" si="301"/>
        <v>#N/A</v>
      </c>
      <c r="HI200" s="87" t="e">
        <f t="shared" ca="1" si="301"/>
        <v>#N/A</v>
      </c>
      <c r="HJ200" s="87" t="e">
        <f t="shared" ca="1" si="301"/>
        <v>#N/A</v>
      </c>
      <c r="HK200" s="87" t="e">
        <f t="shared" ca="1" si="301"/>
        <v>#N/A</v>
      </c>
      <c r="HL200" s="87" t="e">
        <f t="shared" ca="1" si="301"/>
        <v>#N/A</v>
      </c>
      <c r="HM200" s="87" t="e">
        <f t="shared" ca="1" si="301"/>
        <v>#N/A</v>
      </c>
      <c r="HN200" s="87" t="e">
        <f t="shared" ca="1" si="301"/>
        <v>#N/A</v>
      </c>
      <c r="HO200" s="87" t="e">
        <f t="shared" ca="1" si="301"/>
        <v>#N/A</v>
      </c>
      <c r="HP200" s="87" t="e">
        <f t="shared" ca="1" si="301"/>
        <v>#N/A</v>
      </c>
      <c r="HQ200" s="87" t="e">
        <f t="shared" ca="1" si="301"/>
        <v>#N/A</v>
      </c>
      <c r="HR200" s="87" t="e">
        <f t="shared" ca="1" si="301"/>
        <v>#N/A</v>
      </c>
      <c r="HS200" s="87" t="e">
        <f t="shared" ca="1" si="301"/>
        <v>#N/A</v>
      </c>
      <c r="HT200" s="87" t="e">
        <f t="shared" ca="1" si="301"/>
        <v>#N/A</v>
      </c>
      <c r="HU200" s="87" t="e">
        <f t="shared" ca="1" si="301"/>
        <v>#N/A</v>
      </c>
      <c r="HV200" s="87" t="e">
        <f t="shared" ca="1" si="301"/>
        <v>#N/A</v>
      </c>
      <c r="HW200" s="87" t="e">
        <f t="shared" ca="1" si="301"/>
        <v>#N/A</v>
      </c>
      <c r="HX200" s="87" t="e">
        <f t="shared" ca="1" si="301"/>
        <v>#N/A</v>
      </c>
      <c r="HY200" s="87" t="e">
        <f t="shared" ca="1" si="301"/>
        <v>#N/A</v>
      </c>
      <c r="HZ200" s="87" t="e">
        <f t="shared" ca="1" si="301"/>
        <v>#N/A</v>
      </c>
      <c r="IA200" s="87" t="e">
        <f t="shared" ca="1" si="301"/>
        <v>#N/A</v>
      </c>
      <c r="IB200" s="87" t="e">
        <f t="shared" ca="1" si="301"/>
        <v>#N/A</v>
      </c>
      <c r="IC200" s="87" t="e">
        <f t="shared" ca="1" si="301"/>
        <v>#N/A</v>
      </c>
      <c r="ID200" s="87" t="e">
        <f t="shared" ca="1" si="301"/>
        <v>#N/A</v>
      </c>
      <c r="IE200" s="87" t="e">
        <f t="shared" ca="1" si="301"/>
        <v>#N/A</v>
      </c>
      <c r="IF200" s="87" t="e">
        <f t="shared" ca="1" si="301"/>
        <v>#N/A</v>
      </c>
      <c r="IG200" s="87" t="e">
        <f t="shared" ca="1" si="301"/>
        <v>#N/A</v>
      </c>
      <c r="IH200" s="87" t="e">
        <f t="shared" ca="1" si="301"/>
        <v>#N/A</v>
      </c>
      <c r="II200" s="87" t="e">
        <f t="shared" ca="1" si="301"/>
        <v>#N/A</v>
      </c>
      <c r="IJ200" s="87" t="e">
        <f t="shared" ca="1" si="301"/>
        <v>#N/A</v>
      </c>
      <c r="IK200" s="87" t="e">
        <f t="shared" ca="1" si="301"/>
        <v>#N/A</v>
      </c>
      <c r="IL200" s="87" t="e">
        <f t="shared" ca="1" si="301"/>
        <v>#N/A</v>
      </c>
      <c r="IM200" s="87" t="e">
        <f t="shared" ca="1" si="301"/>
        <v>#N/A</v>
      </c>
      <c r="IN200" s="87" t="e">
        <f t="shared" ca="1" si="301"/>
        <v>#N/A</v>
      </c>
      <c r="IO200" s="87" t="e">
        <f t="shared" ca="1" si="301"/>
        <v>#N/A</v>
      </c>
      <c r="IP200" s="87" t="e">
        <f t="shared" ca="1" si="301"/>
        <v>#N/A</v>
      </c>
      <c r="IQ200" s="87" t="e">
        <f t="shared" ca="1" si="301"/>
        <v>#N/A</v>
      </c>
      <c r="IR200" s="87" t="e">
        <f t="shared" ca="1" si="301"/>
        <v>#N/A</v>
      </c>
      <c r="IS200" s="87" t="e">
        <f t="shared" ca="1" si="301"/>
        <v>#N/A</v>
      </c>
      <c r="IT200" s="87" t="e">
        <f t="shared" ca="1" si="301"/>
        <v>#N/A</v>
      </c>
      <c r="IU200" s="87" t="e">
        <f t="shared" ca="1" si="301"/>
        <v>#N/A</v>
      </c>
      <c r="IV200" s="87" t="e">
        <f t="shared" ca="1" si="301"/>
        <v>#N/A</v>
      </c>
      <c r="IW200" s="87" t="e">
        <f t="shared" ca="1" si="301"/>
        <v>#N/A</v>
      </c>
      <c r="IX200" s="87" t="e">
        <f t="shared" ca="1" si="301"/>
        <v>#N/A</v>
      </c>
      <c r="IY200" s="87" t="e">
        <f t="shared" ca="1" si="301"/>
        <v>#N/A</v>
      </c>
      <c r="IZ200" s="87" t="e">
        <f t="shared" ref="IZ200:LK200" ca="1" si="302">IZ198/IZ9</f>
        <v>#N/A</v>
      </c>
      <c r="JA200" s="87" t="e">
        <f t="shared" ca="1" si="302"/>
        <v>#N/A</v>
      </c>
      <c r="JB200" s="87" t="e">
        <f t="shared" ca="1" si="302"/>
        <v>#N/A</v>
      </c>
      <c r="JC200" s="87" t="e">
        <f t="shared" ca="1" si="302"/>
        <v>#N/A</v>
      </c>
      <c r="JD200" s="87" t="e">
        <f t="shared" ca="1" si="302"/>
        <v>#N/A</v>
      </c>
      <c r="JE200" s="87" t="e">
        <f t="shared" ca="1" si="302"/>
        <v>#N/A</v>
      </c>
      <c r="JF200" s="87" t="e">
        <f t="shared" ca="1" si="302"/>
        <v>#N/A</v>
      </c>
      <c r="JG200" s="87" t="e">
        <f t="shared" ca="1" si="302"/>
        <v>#N/A</v>
      </c>
      <c r="JH200" s="87" t="e">
        <f t="shared" ca="1" si="302"/>
        <v>#N/A</v>
      </c>
      <c r="JI200" s="87" t="e">
        <f t="shared" ca="1" si="302"/>
        <v>#N/A</v>
      </c>
      <c r="JJ200" s="87" t="e">
        <f t="shared" ca="1" si="302"/>
        <v>#N/A</v>
      </c>
      <c r="JK200" s="87" t="e">
        <f t="shared" ca="1" si="302"/>
        <v>#N/A</v>
      </c>
      <c r="JL200" s="87" t="e">
        <f t="shared" ca="1" si="302"/>
        <v>#N/A</v>
      </c>
      <c r="JM200" s="87" t="e">
        <f t="shared" ca="1" si="302"/>
        <v>#N/A</v>
      </c>
      <c r="JN200" s="87" t="e">
        <f t="shared" ca="1" si="302"/>
        <v>#N/A</v>
      </c>
      <c r="JO200" s="87" t="e">
        <f t="shared" ca="1" si="302"/>
        <v>#N/A</v>
      </c>
      <c r="JP200" s="87" t="e">
        <f t="shared" ca="1" si="302"/>
        <v>#N/A</v>
      </c>
      <c r="JQ200" s="87" t="e">
        <f t="shared" ca="1" si="302"/>
        <v>#N/A</v>
      </c>
      <c r="JR200" s="87" t="e">
        <f t="shared" ca="1" si="302"/>
        <v>#N/A</v>
      </c>
      <c r="JS200" s="87" t="e">
        <f t="shared" ca="1" si="302"/>
        <v>#N/A</v>
      </c>
      <c r="JT200" s="87" t="e">
        <f t="shared" ca="1" si="302"/>
        <v>#N/A</v>
      </c>
      <c r="JU200" s="87" t="e">
        <f t="shared" ca="1" si="302"/>
        <v>#N/A</v>
      </c>
      <c r="JV200" s="87" t="e">
        <f t="shared" ca="1" si="302"/>
        <v>#N/A</v>
      </c>
      <c r="JW200" s="87" t="e">
        <f t="shared" ca="1" si="302"/>
        <v>#N/A</v>
      </c>
      <c r="JX200" s="87" t="e">
        <f t="shared" ca="1" si="302"/>
        <v>#N/A</v>
      </c>
      <c r="JY200" s="87" t="e">
        <f t="shared" ca="1" si="302"/>
        <v>#N/A</v>
      </c>
      <c r="JZ200" s="87" t="e">
        <f t="shared" ca="1" si="302"/>
        <v>#N/A</v>
      </c>
      <c r="KA200" s="87" t="e">
        <f t="shared" ca="1" si="302"/>
        <v>#N/A</v>
      </c>
      <c r="KB200" s="87" t="e">
        <f t="shared" ca="1" si="302"/>
        <v>#N/A</v>
      </c>
      <c r="KC200" s="87" t="e">
        <f t="shared" ca="1" si="302"/>
        <v>#N/A</v>
      </c>
      <c r="KD200" s="87" t="e">
        <f t="shared" ca="1" si="302"/>
        <v>#N/A</v>
      </c>
      <c r="KE200" s="87" t="e">
        <f t="shared" ca="1" si="302"/>
        <v>#N/A</v>
      </c>
      <c r="KF200" s="87" t="e">
        <f t="shared" ca="1" si="302"/>
        <v>#N/A</v>
      </c>
      <c r="KG200" s="87" t="e">
        <f t="shared" ca="1" si="302"/>
        <v>#N/A</v>
      </c>
      <c r="KH200" s="87" t="e">
        <f t="shared" ca="1" si="302"/>
        <v>#N/A</v>
      </c>
      <c r="KI200" s="87" t="e">
        <f t="shared" ca="1" si="302"/>
        <v>#N/A</v>
      </c>
      <c r="KJ200" s="87" t="e">
        <f t="shared" ca="1" si="302"/>
        <v>#N/A</v>
      </c>
      <c r="KK200" s="87" t="e">
        <f t="shared" ca="1" si="302"/>
        <v>#N/A</v>
      </c>
      <c r="KL200" s="87" t="e">
        <f t="shared" ca="1" si="302"/>
        <v>#N/A</v>
      </c>
      <c r="KM200" s="87" t="e">
        <f t="shared" ca="1" si="302"/>
        <v>#N/A</v>
      </c>
      <c r="KN200" s="87" t="e">
        <f t="shared" ca="1" si="302"/>
        <v>#N/A</v>
      </c>
      <c r="KO200" s="87" t="e">
        <f t="shared" ca="1" si="302"/>
        <v>#N/A</v>
      </c>
      <c r="KP200" s="87" t="e">
        <f t="shared" ca="1" si="302"/>
        <v>#N/A</v>
      </c>
      <c r="KQ200" s="87" t="e">
        <f t="shared" ca="1" si="302"/>
        <v>#N/A</v>
      </c>
      <c r="KR200" s="87" t="e">
        <f t="shared" ca="1" si="302"/>
        <v>#N/A</v>
      </c>
      <c r="KS200" s="87" t="e">
        <f t="shared" ca="1" si="302"/>
        <v>#N/A</v>
      </c>
      <c r="KT200" s="87" t="e">
        <f t="shared" ca="1" si="302"/>
        <v>#N/A</v>
      </c>
      <c r="KU200" s="87" t="e">
        <f t="shared" ca="1" si="302"/>
        <v>#N/A</v>
      </c>
      <c r="KV200" s="87" t="e">
        <f t="shared" ca="1" si="302"/>
        <v>#N/A</v>
      </c>
      <c r="KW200" s="87" t="e">
        <f t="shared" ca="1" si="302"/>
        <v>#N/A</v>
      </c>
      <c r="KX200" s="87" t="e">
        <f t="shared" ca="1" si="302"/>
        <v>#N/A</v>
      </c>
      <c r="KY200" s="87" t="e">
        <f t="shared" ca="1" si="302"/>
        <v>#N/A</v>
      </c>
      <c r="KZ200" s="87" t="e">
        <f t="shared" ca="1" si="302"/>
        <v>#N/A</v>
      </c>
      <c r="LA200" s="87" t="e">
        <f t="shared" ca="1" si="302"/>
        <v>#N/A</v>
      </c>
      <c r="LB200" s="87" t="e">
        <f t="shared" ca="1" si="302"/>
        <v>#N/A</v>
      </c>
      <c r="LC200" s="87" t="e">
        <f t="shared" ca="1" si="302"/>
        <v>#N/A</v>
      </c>
      <c r="LD200" s="87" t="e">
        <f t="shared" ca="1" si="302"/>
        <v>#N/A</v>
      </c>
      <c r="LE200" s="87" t="e">
        <f t="shared" ca="1" si="302"/>
        <v>#N/A</v>
      </c>
      <c r="LF200" s="87" t="e">
        <f t="shared" ca="1" si="302"/>
        <v>#N/A</v>
      </c>
      <c r="LG200" s="87" t="e">
        <f t="shared" ca="1" si="302"/>
        <v>#N/A</v>
      </c>
      <c r="LH200" s="87" t="e">
        <f t="shared" ca="1" si="302"/>
        <v>#N/A</v>
      </c>
      <c r="LI200" s="87" t="e">
        <f t="shared" ca="1" si="302"/>
        <v>#N/A</v>
      </c>
      <c r="LJ200" s="87" t="e">
        <f t="shared" ca="1" si="302"/>
        <v>#N/A</v>
      </c>
      <c r="LK200" s="87" t="e">
        <f t="shared" ca="1" si="302"/>
        <v>#N/A</v>
      </c>
      <c r="LL200" s="87" t="e">
        <f t="shared" ref="LL200:NW200" ca="1" si="303">LL198/LL9</f>
        <v>#N/A</v>
      </c>
      <c r="LM200" s="87" t="e">
        <f t="shared" ca="1" si="303"/>
        <v>#N/A</v>
      </c>
      <c r="LN200" s="87" t="e">
        <f t="shared" ca="1" si="303"/>
        <v>#N/A</v>
      </c>
      <c r="LO200" s="87" t="e">
        <f t="shared" ca="1" si="303"/>
        <v>#N/A</v>
      </c>
      <c r="LP200" s="87" t="e">
        <f t="shared" ca="1" si="303"/>
        <v>#N/A</v>
      </c>
      <c r="LQ200" s="87" t="e">
        <f t="shared" ca="1" si="303"/>
        <v>#N/A</v>
      </c>
      <c r="LR200" s="87" t="e">
        <f t="shared" ca="1" si="303"/>
        <v>#N/A</v>
      </c>
      <c r="LS200" s="87" t="e">
        <f t="shared" ca="1" si="303"/>
        <v>#N/A</v>
      </c>
      <c r="LT200" s="87" t="e">
        <f t="shared" ca="1" si="303"/>
        <v>#N/A</v>
      </c>
      <c r="LU200" s="87" t="e">
        <f t="shared" ca="1" si="303"/>
        <v>#N/A</v>
      </c>
      <c r="LV200" s="87" t="e">
        <f t="shared" ca="1" si="303"/>
        <v>#N/A</v>
      </c>
      <c r="LW200" s="87" t="e">
        <f t="shared" ca="1" si="303"/>
        <v>#N/A</v>
      </c>
      <c r="LX200" s="87" t="e">
        <f t="shared" ca="1" si="303"/>
        <v>#N/A</v>
      </c>
      <c r="LY200" s="87" t="e">
        <f t="shared" ca="1" si="303"/>
        <v>#N/A</v>
      </c>
      <c r="LZ200" s="87" t="e">
        <f t="shared" ca="1" si="303"/>
        <v>#N/A</v>
      </c>
      <c r="MA200" s="87" t="e">
        <f t="shared" ca="1" si="303"/>
        <v>#N/A</v>
      </c>
      <c r="MB200" s="87" t="e">
        <f t="shared" ca="1" si="303"/>
        <v>#N/A</v>
      </c>
      <c r="MC200" s="87" t="e">
        <f t="shared" ca="1" si="303"/>
        <v>#N/A</v>
      </c>
      <c r="MD200" s="87" t="e">
        <f t="shared" ca="1" si="303"/>
        <v>#N/A</v>
      </c>
      <c r="ME200" s="87" t="e">
        <f t="shared" ca="1" si="303"/>
        <v>#N/A</v>
      </c>
      <c r="MF200" s="87" t="e">
        <f t="shared" ca="1" si="303"/>
        <v>#N/A</v>
      </c>
      <c r="MG200" s="87" t="e">
        <f t="shared" ca="1" si="303"/>
        <v>#N/A</v>
      </c>
      <c r="MH200" s="87" t="e">
        <f t="shared" ca="1" si="303"/>
        <v>#N/A</v>
      </c>
      <c r="MI200" s="87" t="e">
        <f t="shared" ca="1" si="303"/>
        <v>#N/A</v>
      </c>
      <c r="MJ200" s="87" t="e">
        <f t="shared" ca="1" si="303"/>
        <v>#N/A</v>
      </c>
      <c r="MK200" s="87" t="e">
        <f t="shared" ca="1" si="303"/>
        <v>#N/A</v>
      </c>
      <c r="ML200" s="87" t="e">
        <f t="shared" ca="1" si="303"/>
        <v>#N/A</v>
      </c>
      <c r="MM200" s="87" t="e">
        <f t="shared" ca="1" si="303"/>
        <v>#N/A</v>
      </c>
      <c r="MN200" s="87" t="e">
        <f t="shared" ca="1" si="303"/>
        <v>#N/A</v>
      </c>
      <c r="MO200" s="87" t="e">
        <f t="shared" ca="1" si="303"/>
        <v>#N/A</v>
      </c>
      <c r="MP200" s="87" t="e">
        <f t="shared" ca="1" si="303"/>
        <v>#N/A</v>
      </c>
      <c r="MQ200" s="87" t="e">
        <f t="shared" ca="1" si="303"/>
        <v>#N/A</v>
      </c>
      <c r="MR200" s="87" t="e">
        <f t="shared" ca="1" si="303"/>
        <v>#N/A</v>
      </c>
      <c r="MS200" s="87" t="e">
        <f t="shared" ca="1" si="303"/>
        <v>#N/A</v>
      </c>
      <c r="MT200" s="87" t="e">
        <f t="shared" ca="1" si="303"/>
        <v>#N/A</v>
      </c>
      <c r="MU200" s="87" t="e">
        <f t="shared" ca="1" si="303"/>
        <v>#N/A</v>
      </c>
      <c r="MV200" s="87" t="e">
        <f t="shared" ca="1" si="303"/>
        <v>#N/A</v>
      </c>
      <c r="MW200" s="87" t="e">
        <f t="shared" ca="1" si="303"/>
        <v>#N/A</v>
      </c>
      <c r="MX200" s="87" t="e">
        <f t="shared" ca="1" si="303"/>
        <v>#N/A</v>
      </c>
      <c r="MY200" s="87" t="e">
        <f t="shared" ca="1" si="303"/>
        <v>#N/A</v>
      </c>
      <c r="MZ200" s="87" t="e">
        <f t="shared" ca="1" si="303"/>
        <v>#N/A</v>
      </c>
      <c r="NA200" s="87" t="e">
        <f t="shared" ca="1" si="303"/>
        <v>#N/A</v>
      </c>
      <c r="NB200" s="87" t="e">
        <f t="shared" ca="1" si="303"/>
        <v>#N/A</v>
      </c>
      <c r="NC200" s="87" t="e">
        <f t="shared" ca="1" si="303"/>
        <v>#N/A</v>
      </c>
      <c r="ND200" s="87" t="e">
        <f t="shared" ca="1" si="303"/>
        <v>#N/A</v>
      </c>
      <c r="NE200" s="87" t="e">
        <f t="shared" ca="1" si="303"/>
        <v>#N/A</v>
      </c>
      <c r="NF200" s="87" t="e">
        <f t="shared" ca="1" si="303"/>
        <v>#N/A</v>
      </c>
      <c r="NG200" s="87" t="e">
        <f t="shared" ca="1" si="303"/>
        <v>#N/A</v>
      </c>
      <c r="NH200" s="87" t="e">
        <f t="shared" ca="1" si="303"/>
        <v>#N/A</v>
      </c>
      <c r="NI200" s="87" t="e">
        <f t="shared" ca="1" si="303"/>
        <v>#N/A</v>
      </c>
      <c r="NJ200" s="87" t="e">
        <f t="shared" ca="1" si="303"/>
        <v>#N/A</v>
      </c>
      <c r="NK200" s="87" t="e">
        <f t="shared" ca="1" si="303"/>
        <v>#N/A</v>
      </c>
      <c r="NL200" s="87" t="e">
        <f t="shared" ca="1" si="303"/>
        <v>#N/A</v>
      </c>
      <c r="NM200" s="87" t="e">
        <f t="shared" ca="1" si="303"/>
        <v>#N/A</v>
      </c>
      <c r="NN200" s="87" t="e">
        <f t="shared" ca="1" si="303"/>
        <v>#N/A</v>
      </c>
      <c r="NO200" s="87" t="e">
        <f t="shared" ca="1" si="303"/>
        <v>#N/A</v>
      </c>
      <c r="NP200" s="87" t="e">
        <f t="shared" ca="1" si="303"/>
        <v>#N/A</v>
      </c>
      <c r="NQ200" s="87" t="e">
        <f t="shared" ca="1" si="303"/>
        <v>#N/A</v>
      </c>
      <c r="NR200" s="87" t="e">
        <f t="shared" ca="1" si="303"/>
        <v>#N/A</v>
      </c>
      <c r="NS200" s="87" t="e">
        <f t="shared" ca="1" si="303"/>
        <v>#N/A</v>
      </c>
      <c r="NT200" s="87" t="e">
        <f t="shared" ca="1" si="303"/>
        <v>#N/A</v>
      </c>
      <c r="NU200" s="87" t="e">
        <f t="shared" ca="1" si="303"/>
        <v>#N/A</v>
      </c>
      <c r="NV200" s="87" t="e">
        <f t="shared" ca="1" si="303"/>
        <v>#N/A</v>
      </c>
      <c r="NW200" s="87" t="e">
        <f t="shared" ca="1" si="303"/>
        <v>#N/A</v>
      </c>
      <c r="NX200" s="87" t="e">
        <f t="shared" ref="NX200:OM200" ca="1" si="304">NX198/NX9</f>
        <v>#N/A</v>
      </c>
      <c r="NY200" s="87" t="e">
        <f t="shared" ca="1" si="304"/>
        <v>#N/A</v>
      </c>
      <c r="NZ200" s="87" t="e">
        <f t="shared" ca="1" si="304"/>
        <v>#N/A</v>
      </c>
      <c r="OA200" s="87" t="e">
        <f t="shared" ca="1" si="304"/>
        <v>#N/A</v>
      </c>
      <c r="OB200" s="87" t="e">
        <f t="shared" ca="1" si="304"/>
        <v>#N/A</v>
      </c>
      <c r="OC200" s="87" t="e">
        <f t="shared" ca="1" si="304"/>
        <v>#N/A</v>
      </c>
      <c r="OD200" s="87" t="e">
        <f t="shared" ca="1" si="304"/>
        <v>#N/A</v>
      </c>
      <c r="OE200" s="87" t="e">
        <f t="shared" ca="1" si="304"/>
        <v>#N/A</v>
      </c>
      <c r="OF200" s="87" t="e">
        <f t="shared" ca="1" si="304"/>
        <v>#N/A</v>
      </c>
      <c r="OG200" s="87" t="e">
        <f t="shared" ca="1" si="304"/>
        <v>#N/A</v>
      </c>
      <c r="OH200" s="87" t="e">
        <f t="shared" ca="1" si="304"/>
        <v>#N/A</v>
      </c>
      <c r="OI200" s="87" t="e">
        <f t="shared" ca="1" si="304"/>
        <v>#N/A</v>
      </c>
      <c r="OJ200" s="87" t="e">
        <f t="shared" ca="1" si="304"/>
        <v>#N/A</v>
      </c>
      <c r="OK200" s="87" t="e">
        <f t="shared" ca="1" si="304"/>
        <v>#N/A</v>
      </c>
      <c r="OL200" s="87" t="e">
        <f t="shared" ca="1" si="304"/>
        <v>#N/A</v>
      </c>
      <c r="OM200" s="87" t="e">
        <f t="shared" ca="1" si="304"/>
        <v>#N/A</v>
      </c>
    </row>
    <row r="201" spans="2:403" x14ac:dyDescent="0.3">
      <c r="B201" s="95" t="s">
        <v>66</v>
      </c>
      <c r="C201" s="94" t="s">
        <v>61</v>
      </c>
      <c r="D201" s="87" t="e">
        <f ca="1">D198/D199</f>
        <v>#N/A</v>
      </c>
      <c r="E201" s="87" t="e">
        <f t="shared" ref="E201:BP201" ca="1" si="305">E198/E199</f>
        <v>#N/A</v>
      </c>
      <c r="F201" s="87" t="e">
        <f t="shared" ca="1" si="305"/>
        <v>#N/A</v>
      </c>
      <c r="G201" s="87" t="e">
        <f t="shared" ca="1" si="305"/>
        <v>#N/A</v>
      </c>
      <c r="H201" s="87" t="e">
        <f t="shared" ca="1" si="305"/>
        <v>#N/A</v>
      </c>
      <c r="I201" s="87" t="e">
        <f t="shared" ca="1" si="305"/>
        <v>#N/A</v>
      </c>
      <c r="J201" s="87" t="e">
        <f t="shared" ca="1" si="305"/>
        <v>#N/A</v>
      </c>
      <c r="K201" s="87" t="e">
        <f t="shared" ca="1" si="305"/>
        <v>#N/A</v>
      </c>
      <c r="L201" s="87" t="e">
        <f t="shared" ca="1" si="305"/>
        <v>#N/A</v>
      </c>
      <c r="M201" s="87" t="e">
        <f t="shared" ca="1" si="305"/>
        <v>#N/A</v>
      </c>
      <c r="N201" s="87" t="e">
        <f t="shared" ca="1" si="305"/>
        <v>#N/A</v>
      </c>
      <c r="O201" s="87" t="e">
        <f t="shared" ca="1" si="305"/>
        <v>#N/A</v>
      </c>
      <c r="P201" s="87" t="e">
        <f t="shared" ca="1" si="305"/>
        <v>#N/A</v>
      </c>
      <c r="Q201" s="87" t="e">
        <f t="shared" ca="1" si="305"/>
        <v>#N/A</v>
      </c>
      <c r="R201" s="87" t="e">
        <f t="shared" ca="1" si="305"/>
        <v>#N/A</v>
      </c>
      <c r="S201" s="87" t="e">
        <f t="shared" ca="1" si="305"/>
        <v>#N/A</v>
      </c>
      <c r="T201" s="87" t="e">
        <f t="shared" ca="1" si="305"/>
        <v>#N/A</v>
      </c>
      <c r="U201" s="87" t="e">
        <f t="shared" ca="1" si="305"/>
        <v>#N/A</v>
      </c>
      <c r="V201" s="87" t="e">
        <f t="shared" ca="1" si="305"/>
        <v>#N/A</v>
      </c>
      <c r="W201" s="87" t="e">
        <f t="shared" ca="1" si="305"/>
        <v>#N/A</v>
      </c>
      <c r="X201" s="87" t="e">
        <f t="shared" ca="1" si="305"/>
        <v>#N/A</v>
      </c>
      <c r="Y201" s="87" t="e">
        <f t="shared" ca="1" si="305"/>
        <v>#N/A</v>
      </c>
      <c r="Z201" s="87" t="e">
        <f t="shared" ca="1" si="305"/>
        <v>#N/A</v>
      </c>
      <c r="AA201" s="87" t="e">
        <f t="shared" ca="1" si="305"/>
        <v>#N/A</v>
      </c>
      <c r="AB201" s="87" t="e">
        <f t="shared" ca="1" si="305"/>
        <v>#N/A</v>
      </c>
      <c r="AC201" s="87" t="e">
        <f t="shared" ca="1" si="305"/>
        <v>#N/A</v>
      </c>
      <c r="AD201" s="87" t="e">
        <f t="shared" ca="1" si="305"/>
        <v>#N/A</v>
      </c>
      <c r="AE201" s="87" t="e">
        <f t="shared" ca="1" si="305"/>
        <v>#N/A</v>
      </c>
      <c r="AF201" s="87" t="e">
        <f t="shared" ca="1" si="305"/>
        <v>#N/A</v>
      </c>
      <c r="AG201" s="87" t="e">
        <f t="shared" ca="1" si="305"/>
        <v>#N/A</v>
      </c>
      <c r="AH201" s="87" t="e">
        <f t="shared" ca="1" si="305"/>
        <v>#N/A</v>
      </c>
      <c r="AI201" s="87" t="e">
        <f t="shared" ca="1" si="305"/>
        <v>#N/A</v>
      </c>
      <c r="AJ201" s="87" t="e">
        <f t="shared" ca="1" si="305"/>
        <v>#N/A</v>
      </c>
      <c r="AK201" s="87" t="e">
        <f t="shared" ca="1" si="305"/>
        <v>#N/A</v>
      </c>
      <c r="AL201" s="87" t="e">
        <f t="shared" ca="1" si="305"/>
        <v>#N/A</v>
      </c>
      <c r="AM201" s="87" t="e">
        <f t="shared" ca="1" si="305"/>
        <v>#N/A</v>
      </c>
      <c r="AN201" s="87" t="e">
        <f t="shared" ca="1" si="305"/>
        <v>#N/A</v>
      </c>
      <c r="AO201" s="87" t="e">
        <f t="shared" ca="1" si="305"/>
        <v>#N/A</v>
      </c>
      <c r="AP201" s="87" t="e">
        <f t="shared" ca="1" si="305"/>
        <v>#N/A</v>
      </c>
      <c r="AQ201" s="87" t="e">
        <f t="shared" ca="1" si="305"/>
        <v>#N/A</v>
      </c>
      <c r="AR201" s="87" t="e">
        <f t="shared" ca="1" si="305"/>
        <v>#N/A</v>
      </c>
      <c r="AS201" s="87" t="e">
        <f t="shared" ca="1" si="305"/>
        <v>#N/A</v>
      </c>
      <c r="AT201" s="87" t="e">
        <f t="shared" ca="1" si="305"/>
        <v>#N/A</v>
      </c>
      <c r="AU201" s="87" t="e">
        <f t="shared" ca="1" si="305"/>
        <v>#N/A</v>
      </c>
      <c r="AV201" s="87" t="e">
        <f t="shared" ca="1" si="305"/>
        <v>#N/A</v>
      </c>
      <c r="AW201" s="87" t="e">
        <f t="shared" ca="1" si="305"/>
        <v>#N/A</v>
      </c>
      <c r="AX201" s="87" t="e">
        <f t="shared" ca="1" si="305"/>
        <v>#N/A</v>
      </c>
      <c r="AY201" s="87" t="e">
        <f t="shared" ca="1" si="305"/>
        <v>#N/A</v>
      </c>
      <c r="AZ201" s="87" t="e">
        <f t="shared" ca="1" si="305"/>
        <v>#N/A</v>
      </c>
      <c r="BA201" s="87" t="e">
        <f t="shared" ca="1" si="305"/>
        <v>#N/A</v>
      </c>
      <c r="BB201" s="87" t="e">
        <f t="shared" ca="1" si="305"/>
        <v>#N/A</v>
      </c>
      <c r="BC201" s="87" t="e">
        <f t="shared" ca="1" si="305"/>
        <v>#N/A</v>
      </c>
      <c r="BD201" s="87" t="e">
        <f t="shared" ca="1" si="305"/>
        <v>#N/A</v>
      </c>
      <c r="BE201" s="87" t="e">
        <f t="shared" ca="1" si="305"/>
        <v>#N/A</v>
      </c>
      <c r="BF201" s="87" t="e">
        <f t="shared" ca="1" si="305"/>
        <v>#N/A</v>
      </c>
      <c r="BG201" s="87" t="e">
        <f t="shared" ca="1" si="305"/>
        <v>#N/A</v>
      </c>
      <c r="BH201" s="87" t="e">
        <f t="shared" ca="1" si="305"/>
        <v>#N/A</v>
      </c>
      <c r="BI201" s="87" t="e">
        <f t="shared" ca="1" si="305"/>
        <v>#N/A</v>
      </c>
      <c r="BJ201" s="87" t="e">
        <f t="shared" ca="1" si="305"/>
        <v>#N/A</v>
      </c>
      <c r="BK201" s="87" t="e">
        <f t="shared" ca="1" si="305"/>
        <v>#N/A</v>
      </c>
      <c r="BL201" s="87" t="e">
        <f t="shared" ca="1" si="305"/>
        <v>#N/A</v>
      </c>
      <c r="BM201" s="87" t="e">
        <f t="shared" ca="1" si="305"/>
        <v>#N/A</v>
      </c>
      <c r="BN201" s="87" t="e">
        <f t="shared" ca="1" si="305"/>
        <v>#N/A</v>
      </c>
      <c r="BO201" s="87" t="e">
        <f t="shared" ca="1" si="305"/>
        <v>#N/A</v>
      </c>
      <c r="BP201" s="87" t="e">
        <f t="shared" ca="1" si="305"/>
        <v>#N/A</v>
      </c>
      <c r="BQ201" s="87" t="e">
        <f t="shared" ref="BQ201:EB201" ca="1" si="306">BQ198/BQ199</f>
        <v>#N/A</v>
      </c>
      <c r="BR201" s="87" t="e">
        <f t="shared" ca="1" si="306"/>
        <v>#N/A</v>
      </c>
      <c r="BS201" s="87" t="e">
        <f t="shared" ca="1" si="306"/>
        <v>#N/A</v>
      </c>
      <c r="BT201" s="87" t="e">
        <f t="shared" ca="1" si="306"/>
        <v>#N/A</v>
      </c>
      <c r="BU201" s="87" t="e">
        <f t="shared" ca="1" si="306"/>
        <v>#N/A</v>
      </c>
      <c r="BV201" s="87" t="e">
        <f t="shared" ca="1" si="306"/>
        <v>#N/A</v>
      </c>
      <c r="BW201" s="87" t="e">
        <f t="shared" ca="1" si="306"/>
        <v>#N/A</v>
      </c>
      <c r="BX201" s="87" t="e">
        <f t="shared" ca="1" si="306"/>
        <v>#N/A</v>
      </c>
      <c r="BY201" s="87" t="e">
        <f t="shared" ca="1" si="306"/>
        <v>#N/A</v>
      </c>
      <c r="BZ201" s="87" t="e">
        <f t="shared" ca="1" si="306"/>
        <v>#N/A</v>
      </c>
      <c r="CA201" s="87" t="e">
        <f t="shared" ca="1" si="306"/>
        <v>#N/A</v>
      </c>
      <c r="CB201" s="87" t="e">
        <f t="shared" ca="1" si="306"/>
        <v>#N/A</v>
      </c>
      <c r="CC201" s="87" t="e">
        <f t="shared" ca="1" si="306"/>
        <v>#N/A</v>
      </c>
      <c r="CD201" s="87" t="e">
        <f t="shared" ca="1" si="306"/>
        <v>#N/A</v>
      </c>
      <c r="CE201" s="87" t="e">
        <f t="shared" ca="1" si="306"/>
        <v>#N/A</v>
      </c>
      <c r="CF201" s="87" t="e">
        <f t="shared" ca="1" si="306"/>
        <v>#N/A</v>
      </c>
      <c r="CG201" s="87" t="e">
        <f t="shared" ca="1" si="306"/>
        <v>#N/A</v>
      </c>
      <c r="CH201" s="87" t="e">
        <f t="shared" ca="1" si="306"/>
        <v>#N/A</v>
      </c>
      <c r="CI201" s="87" t="e">
        <f t="shared" ca="1" si="306"/>
        <v>#N/A</v>
      </c>
      <c r="CJ201" s="87" t="e">
        <f t="shared" ca="1" si="306"/>
        <v>#N/A</v>
      </c>
      <c r="CK201" s="87" t="e">
        <f t="shared" ca="1" si="306"/>
        <v>#N/A</v>
      </c>
      <c r="CL201" s="87" t="e">
        <f t="shared" ca="1" si="306"/>
        <v>#N/A</v>
      </c>
      <c r="CM201" s="87" t="e">
        <f t="shared" ca="1" si="306"/>
        <v>#N/A</v>
      </c>
      <c r="CN201" s="87" t="e">
        <f t="shared" ca="1" si="306"/>
        <v>#N/A</v>
      </c>
      <c r="CO201" s="87" t="e">
        <f t="shared" ca="1" si="306"/>
        <v>#N/A</v>
      </c>
      <c r="CP201" s="87" t="e">
        <f t="shared" ca="1" si="306"/>
        <v>#N/A</v>
      </c>
      <c r="CQ201" s="87" t="e">
        <f t="shared" ca="1" si="306"/>
        <v>#N/A</v>
      </c>
      <c r="CR201" s="87" t="e">
        <f t="shared" ca="1" si="306"/>
        <v>#N/A</v>
      </c>
      <c r="CS201" s="87" t="e">
        <f t="shared" ca="1" si="306"/>
        <v>#N/A</v>
      </c>
      <c r="CT201" s="87" t="e">
        <f t="shared" ca="1" si="306"/>
        <v>#N/A</v>
      </c>
      <c r="CU201" s="87" t="e">
        <f t="shared" ca="1" si="306"/>
        <v>#N/A</v>
      </c>
      <c r="CV201" s="87" t="e">
        <f t="shared" ca="1" si="306"/>
        <v>#N/A</v>
      </c>
      <c r="CW201" s="87" t="e">
        <f t="shared" ca="1" si="306"/>
        <v>#N/A</v>
      </c>
      <c r="CX201" s="87" t="e">
        <f t="shared" ca="1" si="306"/>
        <v>#N/A</v>
      </c>
      <c r="CY201" s="87" t="e">
        <f t="shared" ca="1" si="306"/>
        <v>#N/A</v>
      </c>
      <c r="CZ201" s="87" t="e">
        <f t="shared" ca="1" si="306"/>
        <v>#N/A</v>
      </c>
      <c r="DA201" s="87" t="e">
        <f t="shared" ca="1" si="306"/>
        <v>#N/A</v>
      </c>
      <c r="DB201" s="87" t="e">
        <f t="shared" ca="1" si="306"/>
        <v>#N/A</v>
      </c>
      <c r="DC201" s="87" t="e">
        <f t="shared" ca="1" si="306"/>
        <v>#N/A</v>
      </c>
      <c r="DD201" s="87" t="e">
        <f t="shared" ca="1" si="306"/>
        <v>#N/A</v>
      </c>
      <c r="DE201" s="87" t="e">
        <f t="shared" ca="1" si="306"/>
        <v>#N/A</v>
      </c>
      <c r="DF201" s="87" t="e">
        <f t="shared" ca="1" si="306"/>
        <v>#N/A</v>
      </c>
      <c r="DG201" s="87" t="e">
        <f t="shared" ca="1" si="306"/>
        <v>#N/A</v>
      </c>
      <c r="DH201" s="87" t="e">
        <f t="shared" ca="1" si="306"/>
        <v>#N/A</v>
      </c>
      <c r="DI201" s="87" t="e">
        <f t="shared" ca="1" si="306"/>
        <v>#N/A</v>
      </c>
      <c r="DJ201" s="87" t="e">
        <f t="shared" ca="1" si="306"/>
        <v>#N/A</v>
      </c>
      <c r="DK201" s="87" t="e">
        <f t="shared" ca="1" si="306"/>
        <v>#N/A</v>
      </c>
      <c r="DL201" s="87" t="e">
        <f t="shared" ca="1" si="306"/>
        <v>#N/A</v>
      </c>
      <c r="DM201" s="87" t="e">
        <f t="shared" ca="1" si="306"/>
        <v>#N/A</v>
      </c>
      <c r="DN201" s="87" t="e">
        <f t="shared" ca="1" si="306"/>
        <v>#N/A</v>
      </c>
      <c r="DO201" s="87" t="e">
        <f t="shared" ca="1" si="306"/>
        <v>#N/A</v>
      </c>
      <c r="DP201" s="87" t="e">
        <f t="shared" ca="1" si="306"/>
        <v>#N/A</v>
      </c>
      <c r="DQ201" s="87" t="e">
        <f t="shared" ca="1" si="306"/>
        <v>#N/A</v>
      </c>
      <c r="DR201" s="87" t="e">
        <f t="shared" ca="1" si="306"/>
        <v>#N/A</v>
      </c>
      <c r="DS201" s="87" t="e">
        <f t="shared" ca="1" si="306"/>
        <v>#N/A</v>
      </c>
      <c r="DT201" s="87" t="e">
        <f t="shared" ca="1" si="306"/>
        <v>#N/A</v>
      </c>
      <c r="DU201" s="87" t="e">
        <f t="shared" ca="1" si="306"/>
        <v>#N/A</v>
      </c>
      <c r="DV201" s="87" t="e">
        <f t="shared" ca="1" si="306"/>
        <v>#N/A</v>
      </c>
      <c r="DW201" s="87" t="e">
        <f t="shared" ca="1" si="306"/>
        <v>#N/A</v>
      </c>
      <c r="DX201" s="87" t="e">
        <f t="shared" ca="1" si="306"/>
        <v>#N/A</v>
      </c>
      <c r="DY201" s="87" t="e">
        <f t="shared" ca="1" si="306"/>
        <v>#N/A</v>
      </c>
      <c r="DZ201" s="87" t="e">
        <f t="shared" ca="1" si="306"/>
        <v>#N/A</v>
      </c>
      <c r="EA201" s="87" t="e">
        <f t="shared" ca="1" si="306"/>
        <v>#N/A</v>
      </c>
      <c r="EB201" s="87" t="e">
        <f t="shared" ca="1" si="306"/>
        <v>#N/A</v>
      </c>
      <c r="EC201" s="87" t="e">
        <f t="shared" ref="EC201:GN201" ca="1" si="307">EC198/EC199</f>
        <v>#N/A</v>
      </c>
      <c r="ED201" s="87" t="e">
        <f t="shared" ca="1" si="307"/>
        <v>#N/A</v>
      </c>
      <c r="EE201" s="87" t="e">
        <f t="shared" ca="1" si="307"/>
        <v>#N/A</v>
      </c>
      <c r="EF201" s="87" t="e">
        <f t="shared" ca="1" si="307"/>
        <v>#N/A</v>
      </c>
      <c r="EG201" s="87" t="e">
        <f t="shared" ca="1" si="307"/>
        <v>#N/A</v>
      </c>
      <c r="EH201" s="87" t="e">
        <f t="shared" ca="1" si="307"/>
        <v>#N/A</v>
      </c>
      <c r="EI201" s="87" t="e">
        <f t="shared" ca="1" si="307"/>
        <v>#N/A</v>
      </c>
      <c r="EJ201" s="87" t="e">
        <f t="shared" ca="1" si="307"/>
        <v>#N/A</v>
      </c>
      <c r="EK201" s="87" t="e">
        <f t="shared" ca="1" si="307"/>
        <v>#N/A</v>
      </c>
      <c r="EL201" s="87" t="e">
        <f t="shared" ca="1" si="307"/>
        <v>#N/A</v>
      </c>
      <c r="EM201" s="87" t="e">
        <f t="shared" ca="1" si="307"/>
        <v>#N/A</v>
      </c>
      <c r="EN201" s="87" t="e">
        <f t="shared" ca="1" si="307"/>
        <v>#N/A</v>
      </c>
      <c r="EO201" s="87" t="e">
        <f t="shared" ca="1" si="307"/>
        <v>#N/A</v>
      </c>
      <c r="EP201" s="87" t="e">
        <f t="shared" ca="1" si="307"/>
        <v>#N/A</v>
      </c>
      <c r="EQ201" s="87" t="e">
        <f t="shared" ca="1" si="307"/>
        <v>#N/A</v>
      </c>
      <c r="ER201" s="87" t="e">
        <f t="shared" ca="1" si="307"/>
        <v>#N/A</v>
      </c>
      <c r="ES201" s="87" t="e">
        <f t="shared" ca="1" si="307"/>
        <v>#N/A</v>
      </c>
      <c r="ET201" s="87" t="e">
        <f t="shared" ca="1" si="307"/>
        <v>#N/A</v>
      </c>
      <c r="EU201" s="87" t="e">
        <f t="shared" ca="1" si="307"/>
        <v>#N/A</v>
      </c>
      <c r="EV201" s="87" t="e">
        <f t="shared" ca="1" si="307"/>
        <v>#N/A</v>
      </c>
      <c r="EW201" s="87" t="e">
        <f t="shared" ca="1" si="307"/>
        <v>#N/A</v>
      </c>
      <c r="EX201" s="87" t="e">
        <f t="shared" ca="1" si="307"/>
        <v>#N/A</v>
      </c>
      <c r="EY201" s="87" t="e">
        <f t="shared" ca="1" si="307"/>
        <v>#N/A</v>
      </c>
      <c r="EZ201" s="87" t="e">
        <f t="shared" ca="1" si="307"/>
        <v>#N/A</v>
      </c>
      <c r="FA201" s="87" t="e">
        <f t="shared" ca="1" si="307"/>
        <v>#N/A</v>
      </c>
      <c r="FB201" s="87" t="e">
        <f t="shared" ca="1" si="307"/>
        <v>#N/A</v>
      </c>
      <c r="FC201" s="87" t="e">
        <f t="shared" ca="1" si="307"/>
        <v>#N/A</v>
      </c>
      <c r="FD201" s="87" t="e">
        <f t="shared" ca="1" si="307"/>
        <v>#N/A</v>
      </c>
      <c r="FE201" s="87" t="e">
        <f t="shared" ca="1" si="307"/>
        <v>#N/A</v>
      </c>
      <c r="FF201" s="87" t="e">
        <f t="shared" ca="1" si="307"/>
        <v>#N/A</v>
      </c>
      <c r="FG201" s="87" t="e">
        <f t="shared" ca="1" si="307"/>
        <v>#N/A</v>
      </c>
      <c r="FH201" s="87" t="e">
        <f t="shared" ca="1" si="307"/>
        <v>#N/A</v>
      </c>
      <c r="FI201" s="87" t="e">
        <f t="shared" ca="1" si="307"/>
        <v>#N/A</v>
      </c>
      <c r="FJ201" s="87" t="e">
        <f t="shared" ca="1" si="307"/>
        <v>#N/A</v>
      </c>
      <c r="FK201" s="87" t="e">
        <f t="shared" ca="1" si="307"/>
        <v>#N/A</v>
      </c>
      <c r="FL201" s="87" t="e">
        <f t="shared" ca="1" si="307"/>
        <v>#N/A</v>
      </c>
      <c r="FM201" s="87" t="e">
        <f t="shared" ca="1" si="307"/>
        <v>#N/A</v>
      </c>
      <c r="FN201" s="87" t="e">
        <f t="shared" ca="1" si="307"/>
        <v>#N/A</v>
      </c>
      <c r="FO201" s="87" t="e">
        <f t="shared" ca="1" si="307"/>
        <v>#N/A</v>
      </c>
      <c r="FP201" s="87" t="e">
        <f t="shared" ca="1" si="307"/>
        <v>#N/A</v>
      </c>
      <c r="FQ201" s="87" t="e">
        <f t="shared" ca="1" si="307"/>
        <v>#N/A</v>
      </c>
      <c r="FR201" s="87" t="e">
        <f t="shared" ca="1" si="307"/>
        <v>#N/A</v>
      </c>
      <c r="FS201" s="87" t="e">
        <f t="shared" ca="1" si="307"/>
        <v>#N/A</v>
      </c>
      <c r="FT201" s="87" t="e">
        <f t="shared" ca="1" si="307"/>
        <v>#N/A</v>
      </c>
      <c r="FU201" s="87" t="e">
        <f t="shared" ca="1" si="307"/>
        <v>#N/A</v>
      </c>
      <c r="FV201" s="87" t="e">
        <f t="shared" ca="1" si="307"/>
        <v>#N/A</v>
      </c>
      <c r="FW201" s="87" t="e">
        <f t="shared" ca="1" si="307"/>
        <v>#N/A</v>
      </c>
      <c r="FX201" s="87" t="e">
        <f t="shared" ca="1" si="307"/>
        <v>#N/A</v>
      </c>
      <c r="FY201" s="87" t="e">
        <f t="shared" ca="1" si="307"/>
        <v>#N/A</v>
      </c>
      <c r="FZ201" s="87" t="e">
        <f t="shared" ca="1" si="307"/>
        <v>#N/A</v>
      </c>
      <c r="GA201" s="87" t="e">
        <f t="shared" ca="1" si="307"/>
        <v>#N/A</v>
      </c>
      <c r="GB201" s="87" t="e">
        <f t="shared" ca="1" si="307"/>
        <v>#N/A</v>
      </c>
      <c r="GC201" s="87" t="e">
        <f t="shared" ca="1" si="307"/>
        <v>#N/A</v>
      </c>
      <c r="GD201" s="87" t="e">
        <f t="shared" ca="1" si="307"/>
        <v>#N/A</v>
      </c>
      <c r="GE201" s="87" t="e">
        <f t="shared" ca="1" si="307"/>
        <v>#N/A</v>
      </c>
      <c r="GF201" s="87" t="e">
        <f t="shared" ca="1" si="307"/>
        <v>#N/A</v>
      </c>
      <c r="GG201" s="87" t="e">
        <f t="shared" ca="1" si="307"/>
        <v>#N/A</v>
      </c>
      <c r="GH201" s="87" t="e">
        <f t="shared" ca="1" si="307"/>
        <v>#N/A</v>
      </c>
      <c r="GI201" s="87" t="e">
        <f t="shared" ca="1" si="307"/>
        <v>#N/A</v>
      </c>
      <c r="GJ201" s="87" t="e">
        <f t="shared" ca="1" si="307"/>
        <v>#N/A</v>
      </c>
      <c r="GK201" s="87" t="e">
        <f t="shared" ca="1" si="307"/>
        <v>#N/A</v>
      </c>
      <c r="GL201" s="87" t="e">
        <f t="shared" ca="1" si="307"/>
        <v>#N/A</v>
      </c>
      <c r="GM201" s="87" t="e">
        <f t="shared" ca="1" si="307"/>
        <v>#N/A</v>
      </c>
      <c r="GN201" s="87" t="e">
        <f t="shared" ca="1" si="307"/>
        <v>#N/A</v>
      </c>
      <c r="GO201" s="87" t="e">
        <f t="shared" ref="GO201:IZ201" ca="1" si="308">GO198/GO199</f>
        <v>#N/A</v>
      </c>
      <c r="GP201" s="87" t="e">
        <f t="shared" ca="1" si="308"/>
        <v>#N/A</v>
      </c>
      <c r="GQ201" s="87" t="e">
        <f t="shared" ca="1" si="308"/>
        <v>#N/A</v>
      </c>
      <c r="GR201" s="87" t="e">
        <f t="shared" ca="1" si="308"/>
        <v>#N/A</v>
      </c>
      <c r="GS201" s="87" t="e">
        <f t="shared" ca="1" si="308"/>
        <v>#N/A</v>
      </c>
      <c r="GT201" s="87" t="e">
        <f t="shared" ca="1" si="308"/>
        <v>#N/A</v>
      </c>
      <c r="GU201" s="87" t="e">
        <f t="shared" ca="1" si="308"/>
        <v>#N/A</v>
      </c>
      <c r="GV201" s="87" t="e">
        <f t="shared" ca="1" si="308"/>
        <v>#N/A</v>
      </c>
      <c r="GW201" s="87" t="e">
        <f t="shared" ca="1" si="308"/>
        <v>#N/A</v>
      </c>
      <c r="GX201" s="87" t="e">
        <f t="shared" ca="1" si="308"/>
        <v>#N/A</v>
      </c>
      <c r="GY201" s="87" t="e">
        <f t="shared" ca="1" si="308"/>
        <v>#N/A</v>
      </c>
      <c r="GZ201" s="87" t="e">
        <f t="shared" ca="1" si="308"/>
        <v>#N/A</v>
      </c>
      <c r="HA201" s="87" t="e">
        <f t="shared" ca="1" si="308"/>
        <v>#N/A</v>
      </c>
      <c r="HB201" s="87" t="e">
        <f t="shared" ca="1" si="308"/>
        <v>#N/A</v>
      </c>
      <c r="HC201" s="87" t="e">
        <f t="shared" ca="1" si="308"/>
        <v>#N/A</v>
      </c>
      <c r="HD201" s="87" t="e">
        <f t="shared" ca="1" si="308"/>
        <v>#N/A</v>
      </c>
      <c r="HE201" s="87" t="e">
        <f t="shared" ca="1" si="308"/>
        <v>#N/A</v>
      </c>
      <c r="HF201" s="87" t="e">
        <f t="shared" ca="1" si="308"/>
        <v>#N/A</v>
      </c>
      <c r="HG201" s="87" t="e">
        <f t="shared" ca="1" si="308"/>
        <v>#N/A</v>
      </c>
      <c r="HH201" s="87" t="e">
        <f t="shared" ca="1" si="308"/>
        <v>#N/A</v>
      </c>
      <c r="HI201" s="87" t="e">
        <f t="shared" ca="1" si="308"/>
        <v>#N/A</v>
      </c>
      <c r="HJ201" s="87" t="e">
        <f t="shared" ca="1" si="308"/>
        <v>#N/A</v>
      </c>
      <c r="HK201" s="87" t="e">
        <f t="shared" ca="1" si="308"/>
        <v>#N/A</v>
      </c>
      <c r="HL201" s="87" t="e">
        <f t="shared" ca="1" si="308"/>
        <v>#N/A</v>
      </c>
      <c r="HM201" s="87" t="e">
        <f t="shared" ca="1" si="308"/>
        <v>#N/A</v>
      </c>
      <c r="HN201" s="87" t="e">
        <f t="shared" ca="1" si="308"/>
        <v>#N/A</v>
      </c>
      <c r="HO201" s="87" t="e">
        <f t="shared" ca="1" si="308"/>
        <v>#N/A</v>
      </c>
      <c r="HP201" s="87" t="e">
        <f t="shared" ca="1" si="308"/>
        <v>#N/A</v>
      </c>
      <c r="HQ201" s="87" t="e">
        <f t="shared" ca="1" si="308"/>
        <v>#N/A</v>
      </c>
      <c r="HR201" s="87" t="e">
        <f t="shared" ca="1" si="308"/>
        <v>#N/A</v>
      </c>
      <c r="HS201" s="87" t="e">
        <f t="shared" ca="1" si="308"/>
        <v>#N/A</v>
      </c>
      <c r="HT201" s="87" t="e">
        <f t="shared" ca="1" si="308"/>
        <v>#N/A</v>
      </c>
      <c r="HU201" s="87" t="e">
        <f t="shared" ca="1" si="308"/>
        <v>#N/A</v>
      </c>
      <c r="HV201" s="87" t="e">
        <f t="shared" ca="1" si="308"/>
        <v>#N/A</v>
      </c>
      <c r="HW201" s="87" t="e">
        <f t="shared" ca="1" si="308"/>
        <v>#N/A</v>
      </c>
      <c r="HX201" s="87" t="e">
        <f t="shared" ca="1" si="308"/>
        <v>#N/A</v>
      </c>
      <c r="HY201" s="87" t="e">
        <f t="shared" ca="1" si="308"/>
        <v>#N/A</v>
      </c>
      <c r="HZ201" s="87" t="e">
        <f t="shared" ca="1" si="308"/>
        <v>#N/A</v>
      </c>
      <c r="IA201" s="87" t="e">
        <f t="shared" ca="1" si="308"/>
        <v>#N/A</v>
      </c>
      <c r="IB201" s="87" t="e">
        <f t="shared" ca="1" si="308"/>
        <v>#N/A</v>
      </c>
      <c r="IC201" s="87" t="e">
        <f t="shared" ca="1" si="308"/>
        <v>#N/A</v>
      </c>
      <c r="ID201" s="87" t="e">
        <f t="shared" ca="1" si="308"/>
        <v>#N/A</v>
      </c>
      <c r="IE201" s="87" t="e">
        <f t="shared" ca="1" si="308"/>
        <v>#N/A</v>
      </c>
      <c r="IF201" s="87" t="e">
        <f t="shared" ca="1" si="308"/>
        <v>#N/A</v>
      </c>
      <c r="IG201" s="87" t="e">
        <f t="shared" ca="1" si="308"/>
        <v>#N/A</v>
      </c>
      <c r="IH201" s="87" t="e">
        <f t="shared" ca="1" si="308"/>
        <v>#N/A</v>
      </c>
      <c r="II201" s="87" t="e">
        <f t="shared" ca="1" si="308"/>
        <v>#N/A</v>
      </c>
      <c r="IJ201" s="87" t="e">
        <f t="shared" ca="1" si="308"/>
        <v>#N/A</v>
      </c>
      <c r="IK201" s="87" t="e">
        <f t="shared" ca="1" si="308"/>
        <v>#N/A</v>
      </c>
      <c r="IL201" s="87" t="e">
        <f t="shared" ca="1" si="308"/>
        <v>#N/A</v>
      </c>
      <c r="IM201" s="87" t="e">
        <f t="shared" ca="1" si="308"/>
        <v>#N/A</v>
      </c>
      <c r="IN201" s="87" t="e">
        <f t="shared" ca="1" si="308"/>
        <v>#N/A</v>
      </c>
      <c r="IO201" s="87" t="e">
        <f t="shared" ca="1" si="308"/>
        <v>#N/A</v>
      </c>
      <c r="IP201" s="87" t="e">
        <f t="shared" ca="1" si="308"/>
        <v>#N/A</v>
      </c>
      <c r="IQ201" s="87" t="e">
        <f t="shared" ca="1" si="308"/>
        <v>#N/A</v>
      </c>
      <c r="IR201" s="87" t="e">
        <f t="shared" ca="1" si="308"/>
        <v>#N/A</v>
      </c>
      <c r="IS201" s="87" t="e">
        <f t="shared" ca="1" si="308"/>
        <v>#N/A</v>
      </c>
      <c r="IT201" s="87" t="e">
        <f t="shared" ca="1" si="308"/>
        <v>#N/A</v>
      </c>
      <c r="IU201" s="87" t="e">
        <f t="shared" ca="1" si="308"/>
        <v>#N/A</v>
      </c>
      <c r="IV201" s="87" t="e">
        <f t="shared" ca="1" si="308"/>
        <v>#N/A</v>
      </c>
      <c r="IW201" s="87" t="e">
        <f t="shared" ca="1" si="308"/>
        <v>#N/A</v>
      </c>
      <c r="IX201" s="87" t="e">
        <f t="shared" ca="1" si="308"/>
        <v>#N/A</v>
      </c>
      <c r="IY201" s="87" t="e">
        <f t="shared" ca="1" si="308"/>
        <v>#N/A</v>
      </c>
      <c r="IZ201" s="87" t="e">
        <f t="shared" ca="1" si="308"/>
        <v>#N/A</v>
      </c>
      <c r="JA201" s="87" t="e">
        <f t="shared" ref="JA201:LL201" ca="1" si="309">JA198/JA199</f>
        <v>#N/A</v>
      </c>
      <c r="JB201" s="87" t="e">
        <f t="shared" ca="1" si="309"/>
        <v>#N/A</v>
      </c>
      <c r="JC201" s="87" t="e">
        <f t="shared" ca="1" si="309"/>
        <v>#N/A</v>
      </c>
      <c r="JD201" s="87" t="e">
        <f t="shared" ca="1" si="309"/>
        <v>#N/A</v>
      </c>
      <c r="JE201" s="87" t="e">
        <f t="shared" ca="1" si="309"/>
        <v>#N/A</v>
      </c>
      <c r="JF201" s="87" t="e">
        <f t="shared" ca="1" si="309"/>
        <v>#N/A</v>
      </c>
      <c r="JG201" s="87" t="e">
        <f t="shared" ca="1" si="309"/>
        <v>#N/A</v>
      </c>
      <c r="JH201" s="87" t="e">
        <f t="shared" ca="1" si="309"/>
        <v>#N/A</v>
      </c>
      <c r="JI201" s="87" t="e">
        <f t="shared" ca="1" si="309"/>
        <v>#N/A</v>
      </c>
      <c r="JJ201" s="87" t="e">
        <f t="shared" ca="1" si="309"/>
        <v>#N/A</v>
      </c>
      <c r="JK201" s="87" t="e">
        <f t="shared" ca="1" si="309"/>
        <v>#N/A</v>
      </c>
      <c r="JL201" s="87" t="e">
        <f t="shared" ca="1" si="309"/>
        <v>#N/A</v>
      </c>
      <c r="JM201" s="87" t="e">
        <f t="shared" ca="1" si="309"/>
        <v>#N/A</v>
      </c>
      <c r="JN201" s="87" t="e">
        <f t="shared" ca="1" si="309"/>
        <v>#N/A</v>
      </c>
      <c r="JO201" s="87" t="e">
        <f t="shared" ca="1" si="309"/>
        <v>#N/A</v>
      </c>
      <c r="JP201" s="87" t="e">
        <f t="shared" ca="1" si="309"/>
        <v>#N/A</v>
      </c>
      <c r="JQ201" s="87" t="e">
        <f t="shared" ca="1" si="309"/>
        <v>#N/A</v>
      </c>
      <c r="JR201" s="87" t="e">
        <f t="shared" ca="1" si="309"/>
        <v>#N/A</v>
      </c>
      <c r="JS201" s="87" t="e">
        <f t="shared" ca="1" si="309"/>
        <v>#N/A</v>
      </c>
      <c r="JT201" s="87" t="e">
        <f t="shared" ca="1" si="309"/>
        <v>#N/A</v>
      </c>
      <c r="JU201" s="87" t="e">
        <f t="shared" ca="1" si="309"/>
        <v>#N/A</v>
      </c>
      <c r="JV201" s="87" t="e">
        <f t="shared" ca="1" si="309"/>
        <v>#N/A</v>
      </c>
      <c r="JW201" s="87" t="e">
        <f t="shared" ca="1" si="309"/>
        <v>#N/A</v>
      </c>
      <c r="JX201" s="87" t="e">
        <f t="shared" ca="1" si="309"/>
        <v>#N/A</v>
      </c>
      <c r="JY201" s="87" t="e">
        <f t="shared" ca="1" si="309"/>
        <v>#N/A</v>
      </c>
      <c r="JZ201" s="87" t="e">
        <f t="shared" ca="1" si="309"/>
        <v>#N/A</v>
      </c>
      <c r="KA201" s="87" t="e">
        <f t="shared" ca="1" si="309"/>
        <v>#N/A</v>
      </c>
      <c r="KB201" s="87" t="e">
        <f t="shared" ca="1" si="309"/>
        <v>#N/A</v>
      </c>
      <c r="KC201" s="87" t="e">
        <f t="shared" ca="1" si="309"/>
        <v>#N/A</v>
      </c>
      <c r="KD201" s="87" t="e">
        <f t="shared" ca="1" si="309"/>
        <v>#N/A</v>
      </c>
      <c r="KE201" s="87" t="e">
        <f t="shared" ca="1" si="309"/>
        <v>#N/A</v>
      </c>
      <c r="KF201" s="87" t="e">
        <f t="shared" ca="1" si="309"/>
        <v>#N/A</v>
      </c>
      <c r="KG201" s="87" t="e">
        <f t="shared" ca="1" si="309"/>
        <v>#N/A</v>
      </c>
      <c r="KH201" s="87" t="e">
        <f t="shared" ca="1" si="309"/>
        <v>#N/A</v>
      </c>
      <c r="KI201" s="87" t="e">
        <f t="shared" ca="1" si="309"/>
        <v>#N/A</v>
      </c>
      <c r="KJ201" s="87" t="e">
        <f t="shared" ca="1" si="309"/>
        <v>#N/A</v>
      </c>
      <c r="KK201" s="87" t="e">
        <f t="shared" ca="1" si="309"/>
        <v>#N/A</v>
      </c>
      <c r="KL201" s="87" t="e">
        <f t="shared" ca="1" si="309"/>
        <v>#N/A</v>
      </c>
      <c r="KM201" s="87" t="e">
        <f t="shared" ca="1" si="309"/>
        <v>#N/A</v>
      </c>
      <c r="KN201" s="87" t="e">
        <f t="shared" ca="1" si="309"/>
        <v>#N/A</v>
      </c>
      <c r="KO201" s="87" t="e">
        <f t="shared" ca="1" si="309"/>
        <v>#N/A</v>
      </c>
      <c r="KP201" s="87" t="e">
        <f t="shared" ca="1" si="309"/>
        <v>#N/A</v>
      </c>
      <c r="KQ201" s="87" t="e">
        <f t="shared" ca="1" si="309"/>
        <v>#N/A</v>
      </c>
      <c r="KR201" s="87" t="e">
        <f t="shared" ca="1" si="309"/>
        <v>#N/A</v>
      </c>
      <c r="KS201" s="87" t="e">
        <f t="shared" ca="1" si="309"/>
        <v>#N/A</v>
      </c>
      <c r="KT201" s="87" t="e">
        <f t="shared" ca="1" si="309"/>
        <v>#N/A</v>
      </c>
      <c r="KU201" s="87" t="e">
        <f t="shared" ca="1" si="309"/>
        <v>#N/A</v>
      </c>
      <c r="KV201" s="87" t="e">
        <f t="shared" ca="1" si="309"/>
        <v>#N/A</v>
      </c>
      <c r="KW201" s="87" t="e">
        <f t="shared" ca="1" si="309"/>
        <v>#N/A</v>
      </c>
      <c r="KX201" s="87" t="e">
        <f t="shared" ca="1" si="309"/>
        <v>#N/A</v>
      </c>
      <c r="KY201" s="87" t="e">
        <f t="shared" ca="1" si="309"/>
        <v>#N/A</v>
      </c>
      <c r="KZ201" s="87" t="e">
        <f t="shared" ca="1" si="309"/>
        <v>#N/A</v>
      </c>
      <c r="LA201" s="87" t="e">
        <f t="shared" ca="1" si="309"/>
        <v>#N/A</v>
      </c>
      <c r="LB201" s="87" t="e">
        <f t="shared" ca="1" si="309"/>
        <v>#N/A</v>
      </c>
      <c r="LC201" s="87" t="e">
        <f t="shared" ca="1" si="309"/>
        <v>#N/A</v>
      </c>
      <c r="LD201" s="87" t="e">
        <f t="shared" ca="1" si="309"/>
        <v>#N/A</v>
      </c>
      <c r="LE201" s="87" t="e">
        <f t="shared" ca="1" si="309"/>
        <v>#N/A</v>
      </c>
      <c r="LF201" s="87" t="e">
        <f t="shared" ca="1" si="309"/>
        <v>#N/A</v>
      </c>
      <c r="LG201" s="87" t="e">
        <f t="shared" ca="1" si="309"/>
        <v>#N/A</v>
      </c>
      <c r="LH201" s="87" t="e">
        <f t="shared" ca="1" si="309"/>
        <v>#N/A</v>
      </c>
      <c r="LI201" s="87" t="e">
        <f t="shared" ca="1" si="309"/>
        <v>#N/A</v>
      </c>
      <c r="LJ201" s="87" t="e">
        <f t="shared" ca="1" si="309"/>
        <v>#N/A</v>
      </c>
      <c r="LK201" s="87" t="e">
        <f t="shared" ca="1" si="309"/>
        <v>#N/A</v>
      </c>
      <c r="LL201" s="87" t="e">
        <f t="shared" ca="1" si="309"/>
        <v>#N/A</v>
      </c>
      <c r="LM201" s="87" t="e">
        <f t="shared" ref="LM201:NX201" ca="1" si="310">LM198/LM199</f>
        <v>#N/A</v>
      </c>
      <c r="LN201" s="87" t="e">
        <f t="shared" ca="1" si="310"/>
        <v>#N/A</v>
      </c>
      <c r="LO201" s="87" t="e">
        <f t="shared" ca="1" si="310"/>
        <v>#N/A</v>
      </c>
      <c r="LP201" s="87" t="e">
        <f t="shared" ca="1" si="310"/>
        <v>#N/A</v>
      </c>
      <c r="LQ201" s="87" t="e">
        <f t="shared" ca="1" si="310"/>
        <v>#N/A</v>
      </c>
      <c r="LR201" s="87" t="e">
        <f t="shared" ca="1" si="310"/>
        <v>#N/A</v>
      </c>
      <c r="LS201" s="87" t="e">
        <f t="shared" ca="1" si="310"/>
        <v>#N/A</v>
      </c>
      <c r="LT201" s="87" t="e">
        <f t="shared" ca="1" si="310"/>
        <v>#N/A</v>
      </c>
      <c r="LU201" s="87" t="e">
        <f t="shared" ca="1" si="310"/>
        <v>#N/A</v>
      </c>
      <c r="LV201" s="87" t="e">
        <f t="shared" ca="1" si="310"/>
        <v>#N/A</v>
      </c>
      <c r="LW201" s="87" t="e">
        <f t="shared" ca="1" si="310"/>
        <v>#N/A</v>
      </c>
      <c r="LX201" s="87" t="e">
        <f t="shared" ca="1" si="310"/>
        <v>#N/A</v>
      </c>
      <c r="LY201" s="87" t="e">
        <f t="shared" ca="1" si="310"/>
        <v>#N/A</v>
      </c>
      <c r="LZ201" s="87" t="e">
        <f t="shared" ca="1" si="310"/>
        <v>#N/A</v>
      </c>
      <c r="MA201" s="87" t="e">
        <f t="shared" ca="1" si="310"/>
        <v>#N/A</v>
      </c>
      <c r="MB201" s="87" t="e">
        <f t="shared" ca="1" si="310"/>
        <v>#N/A</v>
      </c>
      <c r="MC201" s="87" t="e">
        <f t="shared" ca="1" si="310"/>
        <v>#N/A</v>
      </c>
      <c r="MD201" s="87" t="e">
        <f t="shared" ca="1" si="310"/>
        <v>#N/A</v>
      </c>
      <c r="ME201" s="87" t="e">
        <f t="shared" ca="1" si="310"/>
        <v>#N/A</v>
      </c>
      <c r="MF201" s="87" t="e">
        <f t="shared" ca="1" si="310"/>
        <v>#N/A</v>
      </c>
      <c r="MG201" s="87" t="e">
        <f t="shared" ca="1" si="310"/>
        <v>#N/A</v>
      </c>
      <c r="MH201" s="87" t="e">
        <f t="shared" ca="1" si="310"/>
        <v>#N/A</v>
      </c>
      <c r="MI201" s="87" t="e">
        <f t="shared" ca="1" si="310"/>
        <v>#N/A</v>
      </c>
      <c r="MJ201" s="87" t="e">
        <f t="shared" ca="1" si="310"/>
        <v>#N/A</v>
      </c>
      <c r="MK201" s="87" t="e">
        <f t="shared" ca="1" si="310"/>
        <v>#N/A</v>
      </c>
      <c r="ML201" s="87" t="e">
        <f t="shared" ca="1" si="310"/>
        <v>#N/A</v>
      </c>
      <c r="MM201" s="87" t="e">
        <f t="shared" ca="1" si="310"/>
        <v>#N/A</v>
      </c>
      <c r="MN201" s="87" t="e">
        <f t="shared" ca="1" si="310"/>
        <v>#N/A</v>
      </c>
      <c r="MO201" s="87" t="e">
        <f t="shared" ca="1" si="310"/>
        <v>#N/A</v>
      </c>
      <c r="MP201" s="87" t="e">
        <f t="shared" ca="1" si="310"/>
        <v>#N/A</v>
      </c>
      <c r="MQ201" s="87" t="e">
        <f t="shared" ca="1" si="310"/>
        <v>#N/A</v>
      </c>
      <c r="MR201" s="87" t="e">
        <f t="shared" ca="1" si="310"/>
        <v>#N/A</v>
      </c>
      <c r="MS201" s="87" t="e">
        <f t="shared" ca="1" si="310"/>
        <v>#N/A</v>
      </c>
      <c r="MT201" s="87" t="e">
        <f t="shared" ca="1" si="310"/>
        <v>#N/A</v>
      </c>
      <c r="MU201" s="87" t="e">
        <f t="shared" ca="1" si="310"/>
        <v>#N/A</v>
      </c>
      <c r="MV201" s="87" t="e">
        <f t="shared" ca="1" si="310"/>
        <v>#N/A</v>
      </c>
      <c r="MW201" s="87" t="e">
        <f t="shared" ca="1" si="310"/>
        <v>#N/A</v>
      </c>
      <c r="MX201" s="87" t="e">
        <f t="shared" ca="1" si="310"/>
        <v>#N/A</v>
      </c>
      <c r="MY201" s="87" t="e">
        <f t="shared" ca="1" si="310"/>
        <v>#N/A</v>
      </c>
      <c r="MZ201" s="87" t="e">
        <f t="shared" ca="1" si="310"/>
        <v>#N/A</v>
      </c>
      <c r="NA201" s="87" t="e">
        <f t="shared" ca="1" si="310"/>
        <v>#N/A</v>
      </c>
      <c r="NB201" s="87" t="e">
        <f t="shared" ca="1" si="310"/>
        <v>#N/A</v>
      </c>
      <c r="NC201" s="87" t="e">
        <f t="shared" ca="1" si="310"/>
        <v>#N/A</v>
      </c>
      <c r="ND201" s="87" t="e">
        <f t="shared" ca="1" si="310"/>
        <v>#N/A</v>
      </c>
      <c r="NE201" s="87" t="e">
        <f t="shared" ca="1" si="310"/>
        <v>#N/A</v>
      </c>
      <c r="NF201" s="87" t="e">
        <f t="shared" ca="1" si="310"/>
        <v>#N/A</v>
      </c>
      <c r="NG201" s="87" t="e">
        <f t="shared" ca="1" si="310"/>
        <v>#N/A</v>
      </c>
      <c r="NH201" s="87" t="e">
        <f t="shared" ca="1" si="310"/>
        <v>#N/A</v>
      </c>
      <c r="NI201" s="87" t="e">
        <f t="shared" ca="1" si="310"/>
        <v>#N/A</v>
      </c>
      <c r="NJ201" s="87" t="e">
        <f t="shared" ca="1" si="310"/>
        <v>#N/A</v>
      </c>
      <c r="NK201" s="87" t="e">
        <f t="shared" ca="1" si="310"/>
        <v>#N/A</v>
      </c>
      <c r="NL201" s="87" t="e">
        <f t="shared" ca="1" si="310"/>
        <v>#N/A</v>
      </c>
      <c r="NM201" s="87" t="e">
        <f t="shared" ca="1" si="310"/>
        <v>#N/A</v>
      </c>
      <c r="NN201" s="87" t="e">
        <f t="shared" ca="1" si="310"/>
        <v>#N/A</v>
      </c>
      <c r="NO201" s="87" t="e">
        <f t="shared" ca="1" si="310"/>
        <v>#N/A</v>
      </c>
      <c r="NP201" s="87" t="e">
        <f t="shared" ca="1" si="310"/>
        <v>#N/A</v>
      </c>
      <c r="NQ201" s="87" t="e">
        <f t="shared" ca="1" si="310"/>
        <v>#N/A</v>
      </c>
      <c r="NR201" s="87" t="e">
        <f t="shared" ca="1" si="310"/>
        <v>#N/A</v>
      </c>
      <c r="NS201" s="87" t="e">
        <f t="shared" ca="1" si="310"/>
        <v>#N/A</v>
      </c>
      <c r="NT201" s="87" t="e">
        <f t="shared" ca="1" si="310"/>
        <v>#N/A</v>
      </c>
      <c r="NU201" s="87" t="e">
        <f t="shared" ca="1" si="310"/>
        <v>#N/A</v>
      </c>
      <c r="NV201" s="87" t="e">
        <f t="shared" ca="1" si="310"/>
        <v>#N/A</v>
      </c>
      <c r="NW201" s="87" t="e">
        <f t="shared" ca="1" si="310"/>
        <v>#N/A</v>
      </c>
      <c r="NX201" s="87" t="e">
        <f t="shared" ca="1" si="310"/>
        <v>#N/A</v>
      </c>
      <c r="NY201" s="87" t="e">
        <f t="shared" ref="NY201:OM201" ca="1" si="311">NY198/NY199</f>
        <v>#N/A</v>
      </c>
      <c r="NZ201" s="87" t="e">
        <f t="shared" ca="1" si="311"/>
        <v>#N/A</v>
      </c>
      <c r="OA201" s="87" t="e">
        <f t="shared" ca="1" si="311"/>
        <v>#N/A</v>
      </c>
      <c r="OB201" s="87" t="e">
        <f t="shared" ca="1" si="311"/>
        <v>#N/A</v>
      </c>
      <c r="OC201" s="87" t="e">
        <f t="shared" ca="1" si="311"/>
        <v>#N/A</v>
      </c>
      <c r="OD201" s="87" t="e">
        <f t="shared" ca="1" si="311"/>
        <v>#N/A</v>
      </c>
      <c r="OE201" s="87" t="e">
        <f t="shared" ca="1" si="311"/>
        <v>#N/A</v>
      </c>
      <c r="OF201" s="87" t="e">
        <f t="shared" ca="1" si="311"/>
        <v>#N/A</v>
      </c>
      <c r="OG201" s="87" t="e">
        <f t="shared" ca="1" si="311"/>
        <v>#N/A</v>
      </c>
      <c r="OH201" s="87" t="e">
        <f t="shared" ca="1" si="311"/>
        <v>#N/A</v>
      </c>
      <c r="OI201" s="87" t="e">
        <f t="shared" ca="1" si="311"/>
        <v>#N/A</v>
      </c>
      <c r="OJ201" s="87" t="e">
        <f t="shared" ca="1" si="311"/>
        <v>#N/A</v>
      </c>
      <c r="OK201" s="87" t="e">
        <f t="shared" ca="1" si="311"/>
        <v>#N/A</v>
      </c>
      <c r="OL201" s="87" t="e">
        <f t="shared" ca="1" si="311"/>
        <v>#N/A</v>
      </c>
      <c r="OM201" s="87" t="e">
        <f t="shared" ca="1" si="311"/>
        <v>#N/A</v>
      </c>
    </row>
    <row r="202" spans="2:403" x14ac:dyDescent="0.3">
      <c r="B202" s="95" t="s">
        <v>87</v>
      </c>
      <c r="C202" s="94" t="s">
        <v>61</v>
      </c>
      <c r="D202" s="96" t="e">
        <f t="shared" ref="D202:BO202" ca="1" si="312">3400*D200^4.13*D201^(230*D200^2.1-0.7)*D194^(0.193*EXP(-3300*D200^2.6*D201))</f>
        <v>#N/A</v>
      </c>
      <c r="E202" s="96" t="e">
        <f t="shared" ca="1" si="312"/>
        <v>#N/A</v>
      </c>
      <c r="F202" s="96" t="e">
        <f t="shared" ca="1" si="312"/>
        <v>#N/A</v>
      </c>
      <c r="G202" s="96" t="e">
        <f t="shared" ca="1" si="312"/>
        <v>#N/A</v>
      </c>
      <c r="H202" s="96" t="e">
        <f t="shared" ca="1" si="312"/>
        <v>#N/A</v>
      </c>
      <c r="I202" s="96" t="e">
        <f t="shared" ca="1" si="312"/>
        <v>#N/A</v>
      </c>
      <c r="J202" s="96" t="e">
        <f t="shared" ca="1" si="312"/>
        <v>#N/A</v>
      </c>
      <c r="K202" s="96" t="e">
        <f t="shared" ca="1" si="312"/>
        <v>#N/A</v>
      </c>
      <c r="L202" s="96" t="e">
        <f t="shared" ca="1" si="312"/>
        <v>#N/A</v>
      </c>
      <c r="M202" s="96" t="e">
        <f t="shared" ca="1" si="312"/>
        <v>#N/A</v>
      </c>
      <c r="N202" s="96" t="e">
        <f t="shared" ca="1" si="312"/>
        <v>#N/A</v>
      </c>
      <c r="O202" s="96" t="e">
        <f t="shared" ca="1" si="312"/>
        <v>#N/A</v>
      </c>
      <c r="P202" s="96" t="e">
        <f t="shared" ca="1" si="312"/>
        <v>#N/A</v>
      </c>
      <c r="Q202" s="96" t="e">
        <f t="shared" ca="1" si="312"/>
        <v>#N/A</v>
      </c>
      <c r="R202" s="96" t="e">
        <f t="shared" ca="1" si="312"/>
        <v>#N/A</v>
      </c>
      <c r="S202" s="96" t="e">
        <f t="shared" ca="1" si="312"/>
        <v>#N/A</v>
      </c>
      <c r="T202" s="96" t="e">
        <f t="shared" ca="1" si="312"/>
        <v>#N/A</v>
      </c>
      <c r="U202" s="96" t="e">
        <f t="shared" ca="1" si="312"/>
        <v>#N/A</v>
      </c>
      <c r="V202" s="96" t="e">
        <f t="shared" ca="1" si="312"/>
        <v>#N/A</v>
      </c>
      <c r="W202" s="96" t="e">
        <f t="shared" ca="1" si="312"/>
        <v>#N/A</v>
      </c>
      <c r="X202" s="96" t="e">
        <f t="shared" ca="1" si="312"/>
        <v>#N/A</v>
      </c>
      <c r="Y202" s="96" t="e">
        <f t="shared" ca="1" si="312"/>
        <v>#N/A</v>
      </c>
      <c r="Z202" s="96" t="e">
        <f t="shared" ca="1" si="312"/>
        <v>#N/A</v>
      </c>
      <c r="AA202" s="96" t="e">
        <f t="shared" ca="1" si="312"/>
        <v>#N/A</v>
      </c>
      <c r="AB202" s="96" t="e">
        <f t="shared" ca="1" si="312"/>
        <v>#N/A</v>
      </c>
      <c r="AC202" s="96" t="e">
        <f t="shared" ca="1" si="312"/>
        <v>#N/A</v>
      </c>
      <c r="AD202" s="96" t="e">
        <f t="shared" ca="1" si="312"/>
        <v>#N/A</v>
      </c>
      <c r="AE202" s="96" t="e">
        <f t="shared" ca="1" si="312"/>
        <v>#N/A</v>
      </c>
      <c r="AF202" s="96" t="e">
        <f t="shared" ca="1" si="312"/>
        <v>#N/A</v>
      </c>
      <c r="AG202" s="96" t="e">
        <f t="shared" ca="1" si="312"/>
        <v>#N/A</v>
      </c>
      <c r="AH202" s="96" t="e">
        <f t="shared" ca="1" si="312"/>
        <v>#N/A</v>
      </c>
      <c r="AI202" s="96" t="e">
        <f t="shared" ca="1" si="312"/>
        <v>#N/A</v>
      </c>
      <c r="AJ202" s="96" t="e">
        <f t="shared" ca="1" si="312"/>
        <v>#N/A</v>
      </c>
      <c r="AK202" s="96" t="e">
        <f t="shared" ca="1" si="312"/>
        <v>#N/A</v>
      </c>
      <c r="AL202" s="96" t="e">
        <f t="shared" ca="1" si="312"/>
        <v>#N/A</v>
      </c>
      <c r="AM202" s="96" t="e">
        <f t="shared" ca="1" si="312"/>
        <v>#N/A</v>
      </c>
      <c r="AN202" s="96" t="e">
        <f t="shared" ca="1" si="312"/>
        <v>#N/A</v>
      </c>
      <c r="AO202" s="96" t="e">
        <f t="shared" ca="1" si="312"/>
        <v>#N/A</v>
      </c>
      <c r="AP202" s="96" t="e">
        <f t="shared" ca="1" si="312"/>
        <v>#N/A</v>
      </c>
      <c r="AQ202" s="96" t="e">
        <f t="shared" ca="1" si="312"/>
        <v>#N/A</v>
      </c>
      <c r="AR202" s="96" t="e">
        <f t="shared" ca="1" si="312"/>
        <v>#N/A</v>
      </c>
      <c r="AS202" s="96" t="e">
        <f t="shared" ca="1" si="312"/>
        <v>#N/A</v>
      </c>
      <c r="AT202" s="96" t="e">
        <f t="shared" ca="1" si="312"/>
        <v>#N/A</v>
      </c>
      <c r="AU202" s="96" t="e">
        <f t="shared" ca="1" si="312"/>
        <v>#N/A</v>
      </c>
      <c r="AV202" s="96" t="e">
        <f t="shared" ca="1" si="312"/>
        <v>#N/A</v>
      </c>
      <c r="AW202" s="96" t="e">
        <f t="shared" ca="1" si="312"/>
        <v>#N/A</v>
      </c>
      <c r="AX202" s="96" t="e">
        <f t="shared" ca="1" si="312"/>
        <v>#N/A</v>
      </c>
      <c r="AY202" s="96" t="e">
        <f t="shared" ca="1" si="312"/>
        <v>#N/A</v>
      </c>
      <c r="AZ202" s="96" t="e">
        <f t="shared" ca="1" si="312"/>
        <v>#N/A</v>
      </c>
      <c r="BA202" s="96" t="e">
        <f t="shared" ca="1" si="312"/>
        <v>#N/A</v>
      </c>
      <c r="BB202" s="96" t="e">
        <f t="shared" ca="1" si="312"/>
        <v>#N/A</v>
      </c>
      <c r="BC202" s="96" t="e">
        <f t="shared" ca="1" si="312"/>
        <v>#N/A</v>
      </c>
      <c r="BD202" s="96" t="e">
        <f t="shared" ca="1" si="312"/>
        <v>#N/A</v>
      </c>
      <c r="BE202" s="96" t="e">
        <f t="shared" ca="1" si="312"/>
        <v>#N/A</v>
      </c>
      <c r="BF202" s="96" t="e">
        <f t="shared" ca="1" si="312"/>
        <v>#N/A</v>
      </c>
      <c r="BG202" s="96" t="e">
        <f t="shared" ca="1" si="312"/>
        <v>#N/A</v>
      </c>
      <c r="BH202" s="96" t="e">
        <f t="shared" ca="1" si="312"/>
        <v>#N/A</v>
      </c>
      <c r="BI202" s="96" t="e">
        <f t="shared" ca="1" si="312"/>
        <v>#N/A</v>
      </c>
      <c r="BJ202" s="96" t="e">
        <f t="shared" ca="1" si="312"/>
        <v>#N/A</v>
      </c>
      <c r="BK202" s="96" t="e">
        <f t="shared" ca="1" si="312"/>
        <v>#N/A</v>
      </c>
      <c r="BL202" s="96" t="e">
        <f t="shared" ca="1" si="312"/>
        <v>#N/A</v>
      </c>
      <c r="BM202" s="96" t="e">
        <f t="shared" ca="1" si="312"/>
        <v>#N/A</v>
      </c>
      <c r="BN202" s="96" t="e">
        <f t="shared" ca="1" si="312"/>
        <v>#N/A</v>
      </c>
      <c r="BO202" s="96" t="e">
        <f t="shared" ca="1" si="312"/>
        <v>#N/A</v>
      </c>
      <c r="BP202" s="96" t="e">
        <f t="shared" ref="BP202:EA202" ca="1" si="313">3400*BP200^4.13*BP201^(230*BP200^2.1-0.7)*BP194^(0.193*EXP(-3300*BP200^2.6*BP201))</f>
        <v>#N/A</v>
      </c>
      <c r="BQ202" s="96" t="e">
        <f t="shared" ca="1" si="313"/>
        <v>#N/A</v>
      </c>
      <c r="BR202" s="96" t="e">
        <f t="shared" ca="1" si="313"/>
        <v>#N/A</v>
      </c>
      <c r="BS202" s="96" t="e">
        <f t="shared" ca="1" si="313"/>
        <v>#N/A</v>
      </c>
      <c r="BT202" s="96" t="e">
        <f t="shared" ca="1" si="313"/>
        <v>#N/A</v>
      </c>
      <c r="BU202" s="96" t="e">
        <f t="shared" ca="1" si="313"/>
        <v>#N/A</v>
      </c>
      <c r="BV202" s="96" t="e">
        <f t="shared" ca="1" si="313"/>
        <v>#N/A</v>
      </c>
      <c r="BW202" s="96" t="e">
        <f t="shared" ca="1" si="313"/>
        <v>#N/A</v>
      </c>
      <c r="BX202" s="96" t="e">
        <f t="shared" ca="1" si="313"/>
        <v>#N/A</v>
      </c>
      <c r="BY202" s="96" t="e">
        <f t="shared" ca="1" si="313"/>
        <v>#N/A</v>
      </c>
      <c r="BZ202" s="96" t="e">
        <f t="shared" ca="1" si="313"/>
        <v>#N/A</v>
      </c>
      <c r="CA202" s="96" t="e">
        <f t="shared" ca="1" si="313"/>
        <v>#N/A</v>
      </c>
      <c r="CB202" s="96" t="e">
        <f t="shared" ca="1" si="313"/>
        <v>#N/A</v>
      </c>
      <c r="CC202" s="96" t="e">
        <f t="shared" ca="1" si="313"/>
        <v>#N/A</v>
      </c>
      <c r="CD202" s="96" t="e">
        <f t="shared" ca="1" si="313"/>
        <v>#N/A</v>
      </c>
      <c r="CE202" s="96" t="e">
        <f t="shared" ca="1" si="313"/>
        <v>#N/A</v>
      </c>
      <c r="CF202" s="96" t="e">
        <f t="shared" ca="1" si="313"/>
        <v>#N/A</v>
      </c>
      <c r="CG202" s="96" t="e">
        <f t="shared" ca="1" si="313"/>
        <v>#N/A</v>
      </c>
      <c r="CH202" s="96" t="e">
        <f t="shared" ca="1" si="313"/>
        <v>#N/A</v>
      </c>
      <c r="CI202" s="96" t="e">
        <f t="shared" ca="1" si="313"/>
        <v>#N/A</v>
      </c>
      <c r="CJ202" s="96" t="e">
        <f t="shared" ca="1" si="313"/>
        <v>#N/A</v>
      </c>
      <c r="CK202" s="96" t="e">
        <f t="shared" ca="1" si="313"/>
        <v>#N/A</v>
      </c>
      <c r="CL202" s="96" t="e">
        <f t="shared" ca="1" si="313"/>
        <v>#N/A</v>
      </c>
      <c r="CM202" s="96" t="e">
        <f t="shared" ca="1" si="313"/>
        <v>#N/A</v>
      </c>
      <c r="CN202" s="96" t="e">
        <f t="shared" ca="1" si="313"/>
        <v>#N/A</v>
      </c>
      <c r="CO202" s="96" t="e">
        <f t="shared" ca="1" si="313"/>
        <v>#N/A</v>
      </c>
      <c r="CP202" s="96" t="e">
        <f t="shared" ca="1" si="313"/>
        <v>#N/A</v>
      </c>
      <c r="CQ202" s="96" t="e">
        <f t="shared" ca="1" si="313"/>
        <v>#N/A</v>
      </c>
      <c r="CR202" s="96" t="e">
        <f t="shared" ca="1" si="313"/>
        <v>#N/A</v>
      </c>
      <c r="CS202" s="96" t="e">
        <f t="shared" ca="1" si="313"/>
        <v>#N/A</v>
      </c>
      <c r="CT202" s="96" t="e">
        <f t="shared" ca="1" si="313"/>
        <v>#N/A</v>
      </c>
      <c r="CU202" s="96" t="e">
        <f t="shared" ca="1" si="313"/>
        <v>#N/A</v>
      </c>
      <c r="CV202" s="96" t="e">
        <f t="shared" ca="1" si="313"/>
        <v>#N/A</v>
      </c>
      <c r="CW202" s="96" t="e">
        <f t="shared" ca="1" si="313"/>
        <v>#N/A</v>
      </c>
      <c r="CX202" s="96" t="e">
        <f t="shared" ca="1" si="313"/>
        <v>#N/A</v>
      </c>
      <c r="CY202" s="96" t="e">
        <f t="shared" ca="1" si="313"/>
        <v>#N/A</v>
      </c>
      <c r="CZ202" s="96" t="e">
        <f t="shared" ca="1" si="313"/>
        <v>#N/A</v>
      </c>
      <c r="DA202" s="96" t="e">
        <f t="shared" ca="1" si="313"/>
        <v>#N/A</v>
      </c>
      <c r="DB202" s="96" t="e">
        <f t="shared" ca="1" si="313"/>
        <v>#N/A</v>
      </c>
      <c r="DC202" s="96" t="e">
        <f t="shared" ca="1" si="313"/>
        <v>#N/A</v>
      </c>
      <c r="DD202" s="96" t="e">
        <f t="shared" ca="1" si="313"/>
        <v>#N/A</v>
      </c>
      <c r="DE202" s="96" t="e">
        <f t="shared" ca="1" si="313"/>
        <v>#N/A</v>
      </c>
      <c r="DF202" s="96" t="e">
        <f t="shared" ca="1" si="313"/>
        <v>#N/A</v>
      </c>
      <c r="DG202" s="96" t="e">
        <f t="shared" ca="1" si="313"/>
        <v>#N/A</v>
      </c>
      <c r="DH202" s="96" t="e">
        <f t="shared" ca="1" si="313"/>
        <v>#N/A</v>
      </c>
      <c r="DI202" s="96" t="e">
        <f t="shared" ca="1" si="313"/>
        <v>#N/A</v>
      </c>
      <c r="DJ202" s="96" t="e">
        <f t="shared" ca="1" si="313"/>
        <v>#N/A</v>
      </c>
      <c r="DK202" s="96" t="e">
        <f t="shared" ca="1" si="313"/>
        <v>#N/A</v>
      </c>
      <c r="DL202" s="96" t="e">
        <f t="shared" ca="1" si="313"/>
        <v>#N/A</v>
      </c>
      <c r="DM202" s="96" t="e">
        <f t="shared" ca="1" si="313"/>
        <v>#N/A</v>
      </c>
      <c r="DN202" s="96" t="e">
        <f t="shared" ca="1" si="313"/>
        <v>#N/A</v>
      </c>
      <c r="DO202" s="96" t="e">
        <f t="shared" ca="1" si="313"/>
        <v>#N/A</v>
      </c>
      <c r="DP202" s="96" t="e">
        <f t="shared" ca="1" si="313"/>
        <v>#N/A</v>
      </c>
      <c r="DQ202" s="96" t="e">
        <f t="shared" ca="1" si="313"/>
        <v>#N/A</v>
      </c>
      <c r="DR202" s="96" t="e">
        <f t="shared" ca="1" si="313"/>
        <v>#N/A</v>
      </c>
      <c r="DS202" s="96" t="e">
        <f t="shared" ca="1" si="313"/>
        <v>#N/A</v>
      </c>
      <c r="DT202" s="96" t="e">
        <f t="shared" ca="1" si="313"/>
        <v>#N/A</v>
      </c>
      <c r="DU202" s="96" t="e">
        <f t="shared" ca="1" si="313"/>
        <v>#N/A</v>
      </c>
      <c r="DV202" s="96" t="e">
        <f t="shared" ca="1" si="313"/>
        <v>#N/A</v>
      </c>
      <c r="DW202" s="96" t="e">
        <f t="shared" ca="1" si="313"/>
        <v>#N/A</v>
      </c>
      <c r="DX202" s="96" t="e">
        <f t="shared" ca="1" si="313"/>
        <v>#N/A</v>
      </c>
      <c r="DY202" s="96" t="e">
        <f t="shared" ca="1" si="313"/>
        <v>#N/A</v>
      </c>
      <c r="DZ202" s="96" t="e">
        <f t="shared" ca="1" si="313"/>
        <v>#N/A</v>
      </c>
      <c r="EA202" s="96" t="e">
        <f t="shared" ca="1" si="313"/>
        <v>#N/A</v>
      </c>
      <c r="EB202" s="96" t="e">
        <f t="shared" ref="EB202:GM202" ca="1" si="314">3400*EB200^4.13*EB201^(230*EB200^2.1-0.7)*EB194^(0.193*EXP(-3300*EB200^2.6*EB201))</f>
        <v>#N/A</v>
      </c>
      <c r="EC202" s="96" t="e">
        <f t="shared" ca="1" si="314"/>
        <v>#N/A</v>
      </c>
      <c r="ED202" s="96" t="e">
        <f t="shared" ca="1" si="314"/>
        <v>#N/A</v>
      </c>
      <c r="EE202" s="96" t="e">
        <f t="shared" ca="1" si="314"/>
        <v>#N/A</v>
      </c>
      <c r="EF202" s="96" t="e">
        <f t="shared" ca="1" si="314"/>
        <v>#N/A</v>
      </c>
      <c r="EG202" s="96" t="e">
        <f t="shared" ca="1" si="314"/>
        <v>#N/A</v>
      </c>
      <c r="EH202" s="96" t="e">
        <f t="shared" ca="1" si="314"/>
        <v>#N/A</v>
      </c>
      <c r="EI202" s="96" t="e">
        <f t="shared" ca="1" si="314"/>
        <v>#N/A</v>
      </c>
      <c r="EJ202" s="96" t="e">
        <f t="shared" ca="1" si="314"/>
        <v>#N/A</v>
      </c>
      <c r="EK202" s="96" t="e">
        <f t="shared" ca="1" si="314"/>
        <v>#N/A</v>
      </c>
      <c r="EL202" s="96" t="e">
        <f t="shared" ca="1" si="314"/>
        <v>#N/A</v>
      </c>
      <c r="EM202" s="96" t="e">
        <f t="shared" ca="1" si="314"/>
        <v>#N/A</v>
      </c>
      <c r="EN202" s="96" t="e">
        <f t="shared" ca="1" si="314"/>
        <v>#N/A</v>
      </c>
      <c r="EO202" s="96" t="e">
        <f t="shared" ca="1" si="314"/>
        <v>#N/A</v>
      </c>
      <c r="EP202" s="96" t="e">
        <f t="shared" ca="1" si="314"/>
        <v>#N/A</v>
      </c>
      <c r="EQ202" s="96" t="e">
        <f t="shared" ca="1" si="314"/>
        <v>#N/A</v>
      </c>
      <c r="ER202" s="96" t="e">
        <f t="shared" ca="1" si="314"/>
        <v>#N/A</v>
      </c>
      <c r="ES202" s="96" t="e">
        <f t="shared" ca="1" si="314"/>
        <v>#N/A</v>
      </c>
      <c r="ET202" s="96" t="e">
        <f t="shared" ca="1" si="314"/>
        <v>#N/A</v>
      </c>
      <c r="EU202" s="96" t="e">
        <f t="shared" ca="1" si="314"/>
        <v>#N/A</v>
      </c>
      <c r="EV202" s="96" t="e">
        <f t="shared" ca="1" si="314"/>
        <v>#N/A</v>
      </c>
      <c r="EW202" s="96" t="e">
        <f t="shared" ca="1" si="314"/>
        <v>#N/A</v>
      </c>
      <c r="EX202" s="96" t="e">
        <f t="shared" ca="1" si="314"/>
        <v>#N/A</v>
      </c>
      <c r="EY202" s="96" t="e">
        <f t="shared" ca="1" si="314"/>
        <v>#N/A</v>
      </c>
      <c r="EZ202" s="96" t="e">
        <f t="shared" ca="1" si="314"/>
        <v>#N/A</v>
      </c>
      <c r="FA202" s="96" t="e">
        <f t="shared" ca="1" si="314"/>
        <v>#N/A</v>
      </c>
      <c r="FB202" s="96" t="e">
        <f t="shared" ca="1" si="314"/>
        <v>#N/A</v>
      </c>
      <c r="FC202" s="96" t="e">
        <f t="shared" ca="1" si="314"/>
        <v>#N/A</v>
      </c>
      <c r="FD202" s="96" t="e">
        <f t="shared" ca="1" si="314"/>
        <v>#N/A</v>
      </c>
      <c r="FE202" s="96" t="e">
        <f t="shared" ca="1" si="314"/>
        <v>#N/A</v>
      </c>
      <c r="FF202" s="96" t="e">
        <f t="shared" ca="1" si="314"/>
        <v>#N/A</v>
      </c>
      <c r="FG202" s="96" t="e">
        <f t="shared" ca="1" si="314"/>
        <v>#N/A</v>
      </c>
      <c r="FH202" s="96" t="e">
        <f t="shared" ca="1" si="314"/>
        <v>#N/A</v>
      </c>
      <c r="FI202" s="96" t="e">
        <f t="shared" ca="1" si="314"/>
        <v>#N/A</v>
      </c>
      <c r="FJ202" s="96" t="e">
        <f t="shared" ca="1" si="314"/>
        <v>#N/A</v>
      </c>
      <c r="FK202" s="96" t="e">
        <f t="shared" ca="1" si="314"/>
        <v>#N/A</v>
      </c>
      <c r="FL202" s="96" t="e">
        <f t="shared" ca="1" si="314"/>
        <v>#N/A</v>
      </c>
      <c r="FM202" s="96" t="e">
        <f t="shared" ca="1" si="314"/>
        <v>#N/A</v>
      </c>
      <c r="FN202" s="96" t="e">
        <f t="shared" ca="1" si="314"/>
        <v>#N/A</v>
      </c>
      <c r="FO202" s="96" t="e">
        <f t="shared" ca="1" si="314"/>
        <v>#N/A</v>
      </c>
      <c r="FP202" s="96" t="e">
        <f t="shared" ca="1" si="314"/>
        <v>#N/A</v>
      </c>
      <c r="FQ202" s="96" t="e">
        <f t="shared" ca="1" si="314"/>
        <v>#N/A</v>
      </c>
      <c r="FR202" s="96" t="e">
        <f t="shared" ca="1" si="314"/>
        <v>#N/A</v>
      </c>
      <c r="FS202" s="96" t="e">
        <f t="shared" ca="1" si="314"/>
        <v>#N/A</v>
      </c>
      <c r="FT202" s="96" t="e">
        <f t="shared" ca="1" si="314"/>
        <v>#N/A</v>
      </c>
      <c r="FU202" s="96" t="e">
        <f t="shared" ca="1" si="314"/>
        <v>#N/A</v>
      </c>
      <c r="FV202" s="96" t="e">
        <f t="shared" ca="1" si="314"/>
        <v>#N/A</v>
      </c>
      <c r="FW202" s="96" t="e">
        <f t="shared" ca="1" si="314"/>
        <v>#N/A</v>
      </c>
      <c r="FX202" s="96" t="e">
        <f t="shared" ca="1" si="314"/>
        <v>#N/A</v>
      </c>
      <c r="FY202" s="96" t="e">
        <f t="shared" ca="1" si="314"/>
        <v>#N/A</v>
      </c>
      <c r="FZ202" s="96" t="e">
        <f t="shared" ca="1" si="314"/>
        <v>#N/A</v>
      </c>
      <c r="GA202" s="96" t="e">
        <f t="shared" ca="1" si="314"/>
        <v>#N/A</v>
      </c>
      <c r="GB202" s="96" t="e">
        <f t="shared" ca="1" si="314"/>
        <v>#N/A</v>
      </c>
      <c r="GC202" s="96" t="e">
        <f t="shared" ca="1" si="314"/>
        <v>#N/A</v>
      </c>
      <c r="GD202" s="96" t="e">
        <f t="shared" ca="1" si="314"/>
        <v>#N/A</v>
      </c>
      <c r="GE202" s="96" t="e">
        <f t="shared" ca="1" si="314"/>
        <v>#N/A</v>
      </c>
      <c r="GF202" s="96" t="e">
        <f t="shared" ca="1" si="314"/>
        <v>#N/A</v>
      </c>
      <c r="GG202" s="96" t="e">
        <f t="shared" ca="1" si="314"/>
        <v>#N/A</v>
      </c>
      <c r="GH202" s="96" t="e">
        <f t="shared" ca="1" si="314"/>
        <v>#N/A</v>
      </c>
      <c r="GI202" s="96" t="e">
        <f t="shared" ca="1" si="314"/>
        <v>#N/A</v>
      </c>
      <c r="GJ202" s="96" t="e">
        <f t="shared" ca="1" si="314"/>
        <v>#N/A</v>
      </c>
      <c r="GK202" s="96" t="e">
        <f t="shared" ca="1" si="314"/>
        <v>#N/A</v>
      </c>
      <c r="GL202" s="96" t="e">
        <f t="shared" ca="1" si="314"/>
        <v>#N/A</v>
      </c>
      <c r="GM202" s="96" t="e">
        <f t="shared" ca="1" si="314"/>
        <v>#N/A</v>
      </c>
      <c r="GN202" s="96" t="e">
        <f t="shared" ref="GN202:IY202" ca="1" si="315">3400*GN200^4.13*GN201^(230*GN200^2.1-0.7)*GN194^(0.193*EXP(-3300*GN200^2.6*GN201))</f>
        <v>#N/A</v>
      </c>
      <c r="GO202" s="96" t="e">
        <f t="shared" ca="1" si="315"/>
        <v>#N/A</v>
      </c>
      <c r="GP202" s="96" t="e">
        <f t="shared" ca="1" si="315"/>
        <v>#N/A</v>
      </c>
      <c r="GQ202" s="96" t="e">
        <f t="shared" ca="1" si="315"/>
        <v>#N/A</v>
      </c>
      <c r="GR202" s="96" t="e">
        <f t="shared" ca="1" si="315"/>
        <v>#N/A</v>
      </c>
      <c r="GS202" s="96" t="e">
        <f t="shared" ca="1" si="315"/>
        <v>#N/A</v>
      </c>
      <c r="GT202" s="96" t="e">
        <f t="shared" ca="1" si="315"/>
        <v>#N/A</v>
      </c>
      <c r="GU202" s="96" t="e">
        <f t="shared" ca="1" si="315"/>
        <v>#N/A</v>
      </c>
      <c r="GV202" s="96" t="e">
        <f t="shared" ca="1" si="315"/>
        <v>#N/A</v>
      </c>
      <c r="GW202" s="96" t="e">
        <f t="shared" ca="1" si="315"/>
        <v>#N/A</v>
      </c>
      <c r="GX202" s="96" t="e">
        <f t="shared" ca="1" si="315"/>
        <v>#N/A</v>
      </c>
      <c r="GY202" s="96" t="e">
        <f t="shared" ca="1" si="315"/>
        <v>#N/A</v>
      </c>
      <c r="GZ202" s="96" t="e">
        <f t="shared" ca="1" si="315"/>
        <v>#N/A</v>
      </c>
      <c r="HA202" s="96" t="e">
        <f t="shared" ca="1" si="315"/>
        <v>#N/A</v>
      </c>
      <c r="HB202" s="96" t="e">
        <f t="shared" ca="1" si="315"/>
        <v>#N/A</v>
      </c>
      <c r="HC202" s="96" t="e">
        <f t="shared" ca="1" si="315"/>
        <v>#N/A</v>
      </c>
      <c r="HD202" s="96" t="e">
        <f t="shared" ca="1" si="315"/>
        <v>#N/A</v>
      </c>
      <c r="HE202" s="96" t="e">
        <f t="shared" ca="1" si="315"/>
        <v>#N/A</v>
      </c>
      <c r="HF202" s="96" t="e">
        <f t="shared" ca="1" si="315"/>
        <v>#N/A</v>
      </c>
      <c r="HG202" s="96" t="e">
        <f t="shared" ca="1" si="315"/>
        <v>#N/A</v>
      </c>
      <c r="HH202" s="96" t="e">
        <f t="shared" ca="1" si="315"/>
        <v>#N/A</v>
      </c>
      <c r="HI202" s="96" t="e">
        <f t="shared" ca="1" si="315"/>
        <v>#N/A</v>
      </c>
      <c r="HJ202" s="96" t="e">
        <f t="shared" ca="1" si="315"/>
        <v>#N/A</v>
      </c>
      <c r="HK202" s="96" t="e">
        <f t="shared" ca="1" si="315"/>
        <v>#N/A</v>
      </c>
      <c r="HL202" s="96" t="e">
        <f t="shared" ca="1" si="315"/>
        <v>#N/A</v>
      </c>
      <c r="HM202" s="96" t="e">
        <f t="shared" ca="1" si="315"/>
        <v>#N/A</v>
      </c>
      <c r="HN202" s="96" t="e">
        <f t="shared" ca="1" si="315"/>
        <v>#N/A</v>
      </c>
      <c r="HO202" s="96" t="e">
        <f t="shared" ca="1" si="315"/>
        <v>#N/A</v>
      </c>
      <c r="HP202" s="96" t="e">
        <f t="shared" ca="1" si="315"/>
        <v>#N/A</v>
      </c>
      <c r="HQ202" s="96" t="e">
        <f t="shared" ca="1" si="315"/>
        <v>#N/A</v>
      </c>
      <c r="HR202" s="96" t="e">
        <f t="shared" ca="1" si="315"/>
        <v>#N/A</v>
      </c>
      <c r="HS202" s="96" t="e">
        <f t="shared" ca="1" si="315"/>
        <v>#N/A</v>
      </c>
      <c r="HT202" s="96" t="e">
        <f t="shared" ca="1" si="315"/>
        <v>#N/A</v>
      </c>
      <c r="HU202" s="96" t="e">
        <f t="shared" ca="1" si="315"/>
        <v>#N/A</v>
      </c>
      <c r="HV202" s="96" t="e">
        <f t="shared" ca="1" si="315"/>
        <v>#N/A</v>
      </c>
      <c r="HW202" s="96" t="e">
        <f t="shared" ca="1" si="315"/>
        <v>#N/A</v>
      </c>
      <c r="HX202" s="96" t="e">
        <f t="shared" ca="1" si="315"/>
        <v>#N/A</v>
      </c>
      <c r="HY202" s="96" t="e">
        <f t="shared" ca="1" si="315"/>
        <v>#N/A</v>
      </c>
      <c r="HZ202" s="96" t="e">
        <f t="shared" ca="1" si="315"/>
        <v>#N/A</v>
      </c>
      <c r="IA202" s="96" t="e">
        <f t="shared" ca="1" si="315"/>
        <v>#N/A</v>
      </c>
      <c r="IB202" s="96" t="e">
        <f t="shared" ca="1" si="315"/>
        <v>#N/A</v>
      </c>
      <c r="IC202" s="96" t="e">
        <f t="shared" ca="1" si="315"/>
        <v>#N/A</v>
      </c>
      <c r="ID202" s="96" t="e">
        <f t="shared" ca="1" si="315"/>
        <v>#N/A</v>
      </c>
      <c r="IE202" s="96" t="e">
        <f t="shared" ca="1" si="315"/>
        <v>#N/A</v>
      </c>
      <c r="IF202" s="96" t="e">
        <f t="shared" ca="1" si="315"/>
        <v>#N/A</v>
      </c>
      <c r="IG202" s="96" t="e">
        <f t="shared" ca="1" si="315"/>
        <v>#N/A</v>
      </c>
      <c r="IH202" s="96" t="e">
        <f t="shared" ca="1" si="315"/>
        <v>#N/A</v>
      </c>
      <c r="II202" s="96" t="e">
        <f t="shared" ca="1" si="315"/>
        <v>#N/A</v>
      </c>
      <c r="IJ202" s="96" t="e">
        <f t="shared" ca="1" si="315"/>
        <v>#N/A</v>
      </c>
      <c r="IK202" s="96" t="e">
        <f t="shared" ca="1" si="315"/>
        <v>#N/A</v>
      </c>
      <c r="IL202" s="96" t="e">
        <f t="shared" ca="1" si="315"/>
        <v>#N/A</v>
      </c>
      <c r="IM202" s="96" t="e">
        <f t="shared" ca="1" si="315"/>
        <v>#N/A</v>
      </c>
      <c r="IN202" s="96" t="e">
        <f t="shared" ca="1" si="315"/>
        <v>#N/A</v>
      </c>
      <c r="IO202" s="96" t="e">
        <f t="shared" ca="1" si="315"/>
        <v>#N/A</v>
      </c>
      <c r="IP202" s="96" t="e">
        <f t="shared" ca="1" si="315"/>
        <v>#N/A</v>
      </c>
      <c r="IQ202" s="96" t="e">
        <f t="shared" ca="1" si="315"/>
        <v>#N/A</v>
      </c>
      <c r="IR202" s="96" t="e">
        <f t="shared" ca="1" si="315"/>
        <v>#N/A</v>
      </c>
      <c r="IS202" s="96" t="e">
        <f t="shared" ca="1" si="315"/>
        <v>#N/A</v>
      </c>
      <c r="IT202" s="96" t="e">
        <f t="shared" ca="1" si="315"/>
        <v>#N/A</v>
      </c>
      <c r="IU202" s="96" t="e">
        <f t="shared" ca="1" si="315"/>
        <v>#N/A</v>
      </c>
      <c r="IV202" s="96" t="e">
        <f t="shared" ca="1" si="315"/>
        <v>#N/A</v>
      </c>
      <c r="IW202" s="96" t="e">
        <f t="shared" ca="1" si="315"/>
        <v>#N/A</v>
      </c>
      <c r="IX202" s="96" t="e">
        <f t="shared" ca="1" si="315"/>
        <v>#N/A</v>
      </c>
      <c r="IY202" s="96" t="e">
        <f t="shared" ca="1" si="315"/>
        <v>#N/A</v>
      </c>
      <c r="IZ202" s="96" t="e">
        <f t="shared" ref="IZ202:LK202" ca="1" si="316">3400*IZ200^4.13*IZ201^(230*IZ200^2.1-0.7)*IZ194^(0.193*EXP(-3300*IZ200^2.6*IZ201))</f>
        <v>#N/A</v>
      </c>
      <c r="JA202" s="96" t="e">
        <f t="shared" ca="1" si="316"/>
        <v>#N/A</v>
      </c>
      <c r="JB202" s="96" t="e">
        <f t="shared" ca="1" si="316"/>
        <v>#N/A</v>
      </c>
      <c r="JC202" s="96" t="e">
        <f t="shared" ca="1" si="316"/>
        <v>#N/A</v>
      </c>
      <c r="JD202" s="96" t="e">
        <f t="shared" ca="1" si="316"/>
        <v>#N/A</v>
      </c>
      <c r="JE202" s="96" t="e">
        <f t="shared" ca="1" si="316"/>
        <v>#N/A</v>
      </c>
      <c r="JF202" s="96" t="e">
        <f t="shared" ca="1" si="316"/>
        <v>#N/A</v>
      </c>
      <c r="JG202" s="96" t="e">
        <f t="shared" ca="1" si="316"/>
        <v>#N/A</v>
      </c>
      <c r="JH202" s="96" t="e">
        <f t="shared" ca="1" si="316"/>
        <v>#N/A</v>
      </c>
      <c r="JI202" s="96" t="e">
        <f t="shared" ca="1" si="316"/>
        <v>#N/A</v>
      </c>
      <c r="JJ202" s="96" t="e">
        <f t="shared" ca="1" si="316"/>
        <v>#N/A</v>
      </c>
      <c r="JK202" s="96" t="e">
        <f t="shared" ca="1" si="316"/>
        <v>#N/A</v>
      </c>
      <c r="JL202" s="96" t="e">
        <f t="shared" ca="1" si="316"/>
        <v>#N/A</v>
      </c>
      <c r="JM202" s="96" t="e">
        <f t="shared" ca="1" si="316"/>
        <v>#N/A</v>
      </c>
      <c r="JN202" s="96" t="e">
        <f t="shared" ca="1" si="316"/>
        <v>#N/A</v>
      </c>
      <c r="JO202" s="96" t="e">
        <f t="shared" ca="1" si="316"/>
        <v>#N/A</v>
      </c>
      <c r="JP202" s="96" t="e">
        <f t="shared" ca="1" si="316"/>
        <v>#N/A</v>
      </c>
      <c r="JQ202" s="96" t="e">
        <f t="shared" ca="1" si="316"/>
        <v>#N/A</v>
      </c>
      <c r="JR202" s="96" t="e">
        <f t="shared" ca="1" si="316"/>
        <v>#N/A</v>
      </c>
      <c r="JS202" s="96" t="e">
        <f t="shared" ca="1" si="316"/>
        <v>#N/A</v>
      </c>
      <c r="JT202" s="96" t="e">
        <f t="shared" ca="1" si="316"/>
        <v>#N/A</v>
      </c>
      <c r="JU202" s="96" t="e">
        <f t="shared" ca="1" si="316"/>
        <v>#N/A</v>
      </c>
      <c r="JV202" s="96" t="e">
        <f t="shared" ca="1" si="316"/>
        <v>#N/A</v>
      </c>
      <c r="JW202" s="96" t="e">
        <f t="shared" ca="1" si="316"/>
        <v>#N/A</v>
      </c>
      <c r="JX202" s="96" t="e">
        <f t="shared" ca="1" si="316"/>
        <v>#N/A</v>
      </c>
      <c r="JY202" s="96" t="e">
        <f t="shared" ca="1" si="316"/>
        <v>#N/A</v>
      </c>
      <c r="JZ202" s="96" t="e">
        <f t="shared" ca="1" si="316"/>
        <v>#N/A</v>
      </c>
      <c r="KA202" s="96" t="e">
        <f t="shared" ca="1" si="316"/>
        <v>#N/A</v>
      </c>
      <c r="KB202" s="96" t="e">
        <f t="shared" ca="1" si="316"/>
        <v>#N/A</v>
      </c>
      <c r="KC202" s="96" t="e">
        <f t="shared" ca="1" si="316"/>
        <v>#N/A</v>
      </c>
      <c r="KD202" s="96" t="e">
        <f t="shared" ca="1" si="316"/>
        <v>#N/A</v>
      </c>
      <c r="KE202" s="96" t="e">
        <f t="shared" ca="1" si="316"/>
        <v>#N/A</v>
      </c>
      <c r="KF202" s="96" t="e">
        <f t="shared" ca="1" si="316"/>
        <v>#N/A</v>
      </c>
      <c r="KG202" s="96" t="e">
        <f t="shared" ca="1" si="316"/>
        <v>#N/A</v>
      </c>
      <c r="KH202" s="96" t="e">
        <f t="shared" ca="1" si="316"/>
        <v>#N/A</v>
      </c>
      <c r="KI202" s="96" t="e">
        <f t="shared" ca="1" si="316"/>
        <v>#N/A</v>
      </c>
      <c r="KJ202" s="96" t="e">
        <f t="shared" ca="1" si="316"/>
        <v>#N/A</v>
      </c>
      <c r="KK202" s="96" t="e">
        <f t="shared" ca="1" si="316"/>
        <v>#N/A</v>
      </c>
      <c r="KL202" s="96" t="e">
        <f t="shared" ca="1" si="316"/>
        <v>#N/A</v>
      </c>
      <c r="KM202" s="96" t="e">
        <f t="shared" ca="1" si="316"/>
        <v>#N/A</v>
      </c>
      <c r="KN202" s="96" t="e">
        <f t="shared" ca="1" si="316"/>
        <v>#N/A</v>
      </c>
      <c r="KO202" s="96" t="e">
        <f t="shared" ca="1" si="316"/>
        <v>#N/A</v>
      </c>
      <c r="KP202" s="96" t="e">
        <f t="shared" ca="1" si="316"/>
        <v>#N/A</v>
      </c>
      <c r="KQ202" s="96" t="e">
        <f t="shared" ca="1" si="316"/>
        <v>#N/A</v>
      </c>
      <c r="KR202" s="96" t="e">
        <f t="shared" ca="1" si="316"/>
        <v>#N/A</v>
      </c>
      <c r="KS202" s="96" t="e">
        <f t="shared" ca="1" si="316"/>
        <v>#N/A</v>
      </c>
      <c r="KT202" s="96" t="e">
        <f t="shared" ca="1" si="316"/>
        <v>#N/A</v>
      </c>
      <c r="KU202" s="96" t="e">
        <f t="shared" ca="1" si="316"/>
        <v>#N/A</v>
      </c>
      <c r="KV202" s="96" t="e">
        <f t="shared" ca="1" si="316"/>
        <v>#N/A</v>
      </c>
      <c r="KW202" s="96" t="e">
        <f t="shared" ca="1" si="316"/>
        <v>#N/A</v>
      </c>
      <c r="KX202" s="96" t="e">
        <f t="shared" ca="1" si="316"/>
        <v>#N/A</v>
      </c>
      <c r="KY202" s="96" t="e">
        <f t="shared" ca="1" si="316"/>
        <v>#N/A</v>
      </c>
      <c r="KZ202" s="96" t="e">
        <f t="shared" ca="1" si="316"/>
        <v>#N/A</v>
      </c>
      <c r="LA202" s="96" t="e">
        <f t="shared" ca="1" si="316"/>
        <v>#N/A</v>
      </c>
      <c r="LB202" s="96" t="e">
        <f t="shared" ca="1" si="316"/>
        <v>#N/A</v>
      </c>
      <c r="LC202" s="96" t="e">
        <f t="shared" ca="1" si="316"/>
        <v>#N/A</v>
      </c>
      <c r="LD202" s="96" t="e">
        <f t="shared" ca="1" si="316"/>
        <v>#N/A</v>
      </c>
      <c r="LE202" s="96" t="e">
        <f t="shared" ca="1" si="316"/>
        <v>#N/A</v>
      </c>
      <c r="LF202" s="96" t="e">
        <f t="shared" ca="1" si="316"/>
        <v>#N/A</v>
      </c>
      <c r="LG202" s="96" t="e">
        <f t="shared" ca="1" si="316"/>
        <v>#N/A</v>
      </c>
      <c r="LH202" s="96" t="e">
        <f t="shared" ca="1" si="316"/>
        <v>#N/A</v>
      </c>
      <c r="LI202" s="96" t="e">
        <f t="shared" ca="1" si="316"/>
        <v>#N/A</v>
      </c>
      <c r="LJ202" s="96" t="e">
        <f t="shared" ca="1" si="316"/>
        <v>#N/A</v>
      </c>
      <c r="LK202" s="96" t="e">
        <f t="shared" ca="1" si="316"/>
        <v>#N/A</v>
      </c>
      <c r="LL202" s="96" t="e">
        <f t="shared" ref="LL202:NW202" ca="1" si="317">3400*LL200^4.13*LL201^(230*LL200^2.1-0.7)*LL194^(0.193*EXP(-3300*LL200^2.6*LL201))</f>
        <v>#N/A</v>
      </c>
      <c r="LM202" s="96" t="e">
        <f t="shared" ca="1" si="317"/>
        <v>#N/A</v>
      </c>
      <c r="LN202" s="96" t="e">
        <f t="shared" ca="1" si="317"/>
        <v>#N/A</v>
      </c>
      <c r="LO202" s="96" t="e">
        <f t="shared" ca="1" si="317"/>
        <v>#N/A</v>
      </c>
      <c r="LP202" s="96" t="e">
        <f t="shared" ca="1" si="317"/>
        <v>#N/A</v>
      </c>
      <c r="LQ202" s="96" t="e">
        <f t="shared" ca="1" si="317"/>
        <v>#N/A</v>
      </c>
      <c r="LR202" s="96" t="e">
        <f t="shared" ca="1" si="317"/>
        <v>#N/A</v>
      </c>
      <c r="LS202" s="96" t="e">
        <f t="shared" ca="1" si="317"/>
        <v>#N/A</v>
      </c>
      <c r="LT202" s="96" t="e">
        <f t="shared" ca="1" si="317"/>
        <v>#N/A</v>
      </c>
      <c r="LU202" s="96" t="e">
        <f t="shared" ca="1" si="317"/>
        <v>#N/A</v>
      </c>
      <c r="LV202" s="96" t="e">
        <f t="shared" ca="1" si="317"/>
        <v>#N/A</v>
      </c>
      <c r="LW202" s="96" t="e">
        <f t="shared" ca="1" si="317"/>
        <v>#N/A</v>
      </c>
      <c r="LX202" s="96" t="e">
        <f t="shared" ca="1" si="317"/>
        <v>#N/A</v>
      </c>
      <c r="LY202" s="96" t="e">
        <f t="shared" ca="1" si="317"/>
        <v>#N/A</v>
      </c>
      <c r="LZ202" s="96" t="e">
        <f t="shared" ca="1" si="317"/>
        <v>#N/A</v>
      </c>
      <c r="MA202" s="96" t="e">
        <f t="shared" ca="1" si="317"/>
        <v>#N/A</v>
      </c>
      <c r="MB202" s="96" t="e">
        <f t="shared" ca="1" si="317"/>
        <v>#N/A</v>
      </c>
      <c r="MC202" s="96" t="e">
        <f t="shared" ca="1" si="317"/>
        <v>#N/A</v>
      </c>
      <c r="MD202" s="96" t="e">
        <f t="shared" ca="1" si="317"/>
        <v>#N/A</v>
      </c>
      <c r="ME202" s="96" t="e">
        <f t="shared" ca="1" si="317"/>
        <v>#N/A</v>
      </c>
      <c r="MF202" s="96" t="e">
        <f t="shared" ca="1" si="317"/>
        <v>#N/A</v>
      </c>
      <c r="MG202" s="96" t="e">
        <f t="shared" ca="1" si="317"/>
        <v>#N/A</v>
      </c>
      <c r="MH202" s="96" t="e">
        <f t="shared" ca="1" si="317"/>
        <v>#N/A</v>
      </c>
      <c r="MI202" s="96" t="e">
        <f t="shared" ca="1" si="317"/>
        <v>#N/A</v>
      </c>
      <c r="MJ202" s="96" t="e">
        <f t="shared" ca="1" si="317"/>
        <v>#N/A</v>
      </c>
      <c r="MK202" s="96" t="e">
        <f t="shared" ca="1" si="317"/>
        <v>#N/A</v>
      </c>
      <c r="ML202" s="96" t="e">
        <f t="shared" ca="1" si="317"/>
        <v>#N/A</v>
      </c>
      <c r="MM202" s="96" t="e">
        <f t="shared" ca="1" si="317"/>
        <v>#N/A</v>
      </c>
      <c r="MN202" s="96" t="e">
        <f t="shared" ca="1" si="317"/>
        <v>#N/A</v>
      </c>
      <c r="MO202" s="96" t="e">
        <f t="shared" ca="1" si="317"/>
        <v>#N/A</v>
      </c>
      <c r="MP202" s="96" t="e">
        <f t="shared" ca="1" si="317"/>
        <v>#N/A</v>
      </c>
      <c r="MQ202" s="96" t="e">
        <f t="shared" ca="1" si="317"/>
        <v>#N/A</v>
      </c>
      <c r="MR202" s="96" t="e">
        <f t="shared" ca="1" si="317"/>
        <v>#N/A</v>
      </c>
      <c r="MS202" s="96" t="e">
        <f t="shared" ca="1" si="317"/>
        <v>#N/A</v>
      </c>
      <c r="MT202" s="96" t="e">
        <f t="shared" ca="1" si="317"/>
        <v>#N/A</v>
      </c>
      <c r="MU202" s="96" t="e">
        <f t="shared" ca="1" si="317"/>
        <v>#N/A</v>
      </c>
      <c r="MV202" s="96" t="e">
        <f t="shared" ca="1" si="317"/>
        <v>#N/A</v>
      </c>
      <c r="MW202" s="96" t="e">
        <f t="shared" ca="1" si="317"/>
        <v>#N/A</v>
      </c>
      <c r="MX202" s="96" t="e">
        <f t="shared" ca="1" si="317"/>
        <v>#N/A</v>
      </c>
      <c r="MY202" s="96" t="e">
        <f t="shared" ca="1" si="317"/>
        <v>#N/A</v>
      </c>
      <c r="MZ202" s="96" t="e">
        <f t="shared" ca="1" si="317"/>
        <v>#N/A</v>
      </c>
      <c r="NA202" s="96" t="e">
        <f t="shared" ca="1" si="317"/>
        <v>#N/A</v>
      </c>
      <c r="NB202" s="96" t="e">
        <f t="shared" ca="1" si="317"/>
        <v>#N/A</v>
      </c>
      <c r="NC202" s="96" t="e">
        <f t="shared" ca="1" si="317"/>
        <v>#N/A</v>
      </c>
      <c r="ND202" s="96" t="e">
        <f t="shared" ca="1" si="317"/>
        <v>#N/A</v>
      </c>
      <c r="NE202" s="96" t="e">
        <f t="shared" ca="1" si="317"/>
        <v>#N/A</v>
      </c>
      <c r="NF202" s="96" t="e">
        <f t="shared" ca="1" si="317"/>
        <v>#N/A</v>
      </c>
      <c r="NG202" s="96" t="e">
        <f t="shared" ca="1" si="317"/>
        <v>#N/A</v>
      </c>
      <c r="NH202" s="96" t="e">
        <f t="shared" ca="1" si="317"/>
        <v>#N/A</v>
      </c>
      <c r="NI202" s="96" t="e">
        <f t="shared" ca="1" si="317"/>
        <v>#N/A</v>
      </c>
      <c r="NJ202" s="96" t="e">
        <f t="shared" ca="1" si="317"/>
        <v>#N/A</v>
      </c>
      <c r="NK202" s="96" t="e">
        <f t="shared" ca="1" si="317"/>
        <v>#N/A</v>
      </c>
      <c r="NL202" s="96" t="e">
        <f t="shared" ca="1" si="317"/>
        <v>#N/A</v>
      </c>
      <c r="NM202" s="96" t="e">
        <f t="shared" ca="1" si="317"/>
        <v>#N/A</v>
      </c>
      <c r="NN202" s="96" t="e">
        <f t="shared" ca="1" si="317"/>
        <v>#N/A</v>
      </c>
      <c r="NO202" s="96" t="e">
        <f t="shared" ca="1" si="317"/>
        <v>#N/A</v>
      </c>
      <c r="NP202" s="96" t="e">
        <f t="shared" ca="1" si="317"/>
        <v>#N/A</v>
      </c>
      <c r="NQ202" s="96" t="e">
        <f t="shared" ca="1" si="317"/>
        <v>#N/A</v>
      </c>
      <c r="NR202" s="96" t="e">
        <f t="shared" ca="1" si="317"/>
        <v>#N/A</v>
      </c>
      <c r="NS202" s="96" t="e">
        <f t="shared" ca="1" si="317"/>
        <v>#N/A</v>
      </c>
      <c r="NT202" s="96" t="e">
        <f t="shared" ca="1" si="317"/>
        <v>#N/A</v>
      </c>
      <c r="NU202" s="96" t="e">
        <f t="shared" ca="1" si="317"/>
        <v>#N/A</v>
      </c>
      <c r="NV202" s="96" t="e">
        <f t="shared" ca="1" si="317"/>
        <v>#N/A</v>
      </c>
      <c r="NW202" s="96" t="e">
        <f t="shared" ca="1" si="317"/>
        <v>#N/A</v>
      </c>
      <c r="NX202" s="96" t="e">
        <f t="shared" ref="NX202:OM202" ca="1" si="318">3400*NX200^4.13*NX201^(230*NX200^2.1-0.7)*NX194^(0.193*EXP(-3300*NX200^2.6*NX201))</f>
        <v>#N/A</v>
      </c>
      <c r="NY202" s="96" t="e">
        <f t="shared" ca="1" si="318"/>
        <v>#N/A</v>
      </c>
      <c r="NZ202" s="96" t="e">
        <f t="shared" ca="1" si="318"/>
        <v>#N/A</v>
      </c>
      <c r="OA202" s="96" t="e">
        <f t="shared" ca="1" si="318"/>
        <v>#N/A</v>
      </c>
      <c r="OB202" s="96" t="e">
        <f t="shared" ca="1" si="318"/>
        <v>#N/A</v>
      </c>
      <c r="OC202" s="96" t="e">
        <f t="shared" ca="1" si="318"/>
        <v>#N/A</v>
      </c>
      <c r="OD202" s="96" t="e">
        <f t="shared" ca="1" si="318"/>
        <v>#N/A</v>
      </c>
      <c r="OE202" s="96" t="e">
        <f t="shared" ca="1" si="318"/>
        <v>#N/A</v>
      </c>
      <c r="OF202" s="96" t="e">
        <f t="shared" ca="1" si="318"/>
        <v>#N/A</v>
      </c>
      <c r="OG202" s="96" t="e">
        <f t="shared" ca="1" si="318"/>
        <v>#N/A</v>
      </c>
      <c r="OH202" s="96" t="e">
        <f t="shared" ca="1" si="318"/>
        <v>#N/A</v>
      </c>
      <c r="OI202" s="96" t="e">
        <f t="shared" ca="1" si="318"/>
        <v>#N/A</v>
      </c>
      <c r="OJ202" s="96" t="e">
        <f t="shared" ca="1" si="318"/>
        <v>#N/A</v>
      </c>
      <c r="OK202" s="96" t="e">
        <f t="shared" ca="1" si="318"/>
        <v>#N/A</v>
      </c>
      <c r="OL202" s="96" t="e">
        <f t="shared" ca="1" si="318"/>
        <v>#N/A</v>
      </c>
      <c r="OM202" s="96" t="e">
        <f t="shared" ca="1" si="318"/>
        <v>#N/A</v>
      </c>
    </row>
    <row r="203" spans="2:403" x14ac:dyDescent="0.3">
      <c r="B203" s="84" t="s">
        <v>15</v>
      </c>
      <c r="C203" s="85" t="s">
        <v>61</v>
      </c>
      <c r="D203" s="96">
        <f ca="1">IF(OR(D$7="–",D$7="glatt"),D196,D202)</f>
        <v>1.5609494524139971E-2</v>
      </c>
      <c r="E203" s="96">
        <f t="shared" ref="E203:BP203" ca="1" si="319">IF(OR(E$7="–",E$7="glatt"),E196,E202)</f>
        <v>2.619023985486572E-2</v>
      </c>
      <c r="F203" s="96">
        <f t="shared" ca="1" si="319"/>
        <v>1.5667702294573524E-2</v>
      </c>
      <c r="G203" s="96">
        <f t="shared" ca="1" si="319"/>
        <v>1.7064189242064629E-2</v>
      </c>
      <c r="H203" s="96">
        <f t="shared" ca="1" si="319"/>
        <v>2.010637005375086E-2</v>
      </c>
      <c r="I203" s="96">
        <f t="shared" ca="1" si="319"/>
        <v>2.1808701087522489E-2</v>
      </c>
      <c r="J203" s="96">
        <f t="shared" ca="1" si="319"/>
        <v>2.3484112913339586E-2</v>
      </c>
      <c r="K203" s="96">
        <f t="shared" ca="1" si="319"/>
        <v>1.8585023993593242E-2</v>
      </c>
      <c r="L203" s="96">
        <f t="shared" ca="1" si="319"/>
        <v>2.099462920573314E-2</v>
      </c>
      <c r="M203" s="96">
        <f t="shared" ca="1" si="319"/>
        <v>1.9430757936739085E-2</v>
      </c>
      <c r="N203" s="96">
        <f t="shared" ca="1" si="319"/>
        <v>2.099462920573314E-2</v>
      </c>
      <c r="O203" s="96">
        <f t="shared" ca="1" si="319"/>
        <v>2.099462920573314E-2</v>
      </c>
      <c r="P203" s="96">
        <f t="shared" ca="1" si="319"/>
        <v>1.6976650503333794E-2</v>
      </c>
      <c r="Q203" s="96">
        <f t="shared" ca="1" si="319"/>
        <v>1.8561494285884543E-2</v>
      </c>
      <c r="R203" s="96">
        <f t="shared" ca="1" si="319"/>
        <v>1.9118080641925394E-2</v>
      </c>
      <c r="S203" s="96">
        <f t="shared" ca="1" si="319"/>
        <v>2.1081199978449955E-2</v>
      </c>
      <c r="T203" s="96">
        <f t="shared" ca="1" si="319"/>
        <v>2.0380775080210942E-2</v>
      </c>
      <c r="U203" s="96">
        <f t="shared" ca="1" si="319"/>
        <v>2.2422910914114472E-2</v>
      </c>
      <c r="V203" s="96">
        <f t="shared" ca="1" si="319"/>
        <v>2.2613926899747224E-2</v>
      </c>
      <c r="W203" s="96">
        <f t="shared" ca="1" si="319"/>
        <v>3.6532308075125274E-2</v>
      </c>
      <c r="X203" s="96">
        <f t="shared" ca="1" si="319"/>
        <v>2.3267349279804984E-2</v>
      </c>
      <c r="Y203" s="96">
        <f t="shared" ca="1" si="319"/>
        <v>3.6532308075125274E-2</v>
      </c>
      <c r="Z203" s="96">
        <f t="shared" ca="1" si="319"/>
        <v>2.4078568506420164E-2</v>
      </c>
      <c r="AA203" s="96">
        <f t="shared" ca="1" si="319"/>
        <v>3.6532308075125274E-2</v>
      </c>
      <c r="AB203" s="96">
        <f t="shared" ca="1" si="319"/>
        <v>2.3908904533993521E-2</v>
      </c>
      <c r="AC203" s="96">
        <f t="shared" ca="1" si="319"/>
        <v>3.6532308075125274E-2</v>
      </c>
      <c r="AD203" s="96">
        <f t="shared" ca="1" si="319"/>
        <v>2.51049218116636E-2</v>
      </c>
      <c r="AE203" s="96">
        <f t="shared" ca="1" si="319"/>
        <v>3.6532308075125274E-2</v>
      </c>
      <c r="AF203" s="96">
        <f t="shared" ca="1" si="319"/>
        <v>2.6865124984802119E-2</v>
      </c>
      <c r="AG203" s="96">
        <f t="shared" ca="1" si="319"/>
        <v>3.6532308075125274E-2</v>
      </c>
      <c r="AH203" s="96">
        <f t="shared" ca="1" si="319"/>
        <v>2.9825259831282536E-2</v>
      </c>
      <c r="AI203" s="96">
        <f t="shared" ca="1" si="319"/>
        <v>3.6532308075125274E-2</v>
      </c>
      <c r="AJ203" s="96">
        <f t="shared" ca="1" si="319"/>
        <v>3.6532308075125274E-2</v>
      </c>
      <c r="AK203" s="96" t="e">
        <f t="shared" ca="1" si="319"/>
        <v>#N/A</v>
      </c>
      <c r="AL203" s="96" t="e">
        <f t="shared" ca="1" si="319"/>
        <v>#N/A</v>
      </c>
      <c r="AM203" s="96" t="e">
        <f t="shared" ca="1" si="319"/>
        <v>#N/A</v>
      </c>
      <c r="AN203" s="96" t="e">
        <f t="shared" ca="1" si="319"/>
        <v>#N/A</v>
      </c>
      <c r="AO203" s="96" t="e">
        <f t="shared" ca="1" si="319"/>
        <v>#N/A</v>
      </c>
      <c r="AP203" s="96" t="e">
        <f t="shared" ca="1" si="319"/>
        <v>#N/A</v>
      </c>
      <c r="AQ203" s="96" t="e">
        <f t="shared" ca="1" si="319"/>
        <v>#N/A</v>
      </c>
      <c r="AR203" s="96" t="e">
        <f t="shared" ca="1" si="319"/>
        <v>#N/A</v>
      </c>
      <c r="AS203" s="96" t="e">
        <f t="shared" ca="1" si="319"/>
        <v>#N/A</v>
      </c>
      <c r="AT203" s="96" t="e">
        <f t="shared" ca="1" si="319"/>
        <v>#N/A</v>
      </c>
      <c r="AU203" s="96" t="e">
        <f t="shared" ca="1" si="319"/>
        <v>#N/A</v>
      </c>
      <c r="AV203" s="96" t="e">
        <f t="shared" ca="1" si="319"/>
        <v>#N/A</v>
      </c>
      <c r="AW203" s="96" t="e">
        <f t="shared" ca="1" si="319"/>
        <v>#N/A</v>
      </c>
      <c r="AX203" s="96" t="e">
        <f t="shared" ca="1" si="319"/>
        <v>#N/A</v>
      </c>
      <c r="AY203" s="96" t="e">
        <f t="shared" ca="1" si="319"/>
        <v>#N/A</v>
      </c>
      <c r="AZ203" s="96" t="e">
        <f t="shared" ca="1" si="319"/>
        <v>#N/A</v>
      </c>
      <c r="BA203" s="96" t="e">
        <f t="shared" ca="1" si="319"/>
        <v>#N/A</v>
      </c>
      <c r="BB203" s="96" t="e">
        <f t="shared" ca="1" si="319"/>
        <v>#N/A</v>
      </c>
      <c r="BC203" s="96" t="e">
        <f t="shared" ca="1" si="319"/>
        <v>#N/A</v>
      </c>
      <c r="BD203" s="96" t="e">
        <f t="shared" ca="1" si="319"/>
        <v>#N/A</v>
      </c>
      <c r="BE203" s="96" t="e">
        <f t="shared" ca="1" si="319"/>
        <v>#N/A</v>
      </c>
      <c r="BF203" s="96" t="e">
        <f t="shared" ca="1" si="319"/>
        <v>#N/A</v>
      </c>
      <c r="BG203" s="96" t="e">
        <f t="shared" ca="1" si="319"/>
        <v>#N/A</v>
      </c>
      <c r="BH203" s="96" t="e">
        <f t="shared" ca="1" si="319"/>
        <v>#N/A</v>
      </c>
      <c r="BI203" s="96" t="e">
        <f t="shared" ca="1" si="319"/>
        <v>#N/A</v>
      </c>
      <c r="BJ203" s="96" t="e">
        <f t="shared" ca="1" si="319"/>
        <v>#N/A</v>
      </c>
      <c r="BK203" s="96" t="e">
        <f t="shared" ca="1" si="319"/>
        <v>#N/A</v>
      </c>
      <c r="BL203" s="96" t="e">
        <f t="shared" ca="1" si="319"/>
        <v>#N/A</v>
      </c>
      <c r="BM203" s="96" t="e">
        <f t="shared" ca="1" si="319"/>
        <v>#N/A</v>
      </c>
      <c r="BN203" s="96" t="e">
        <f t="shared" ca="1" si="319"/>
        <v>#N/A</v>
      </c>
      <c r="BO203" s="96" t="e">
        <f t="shared" ca="1" si="319"/>
        <v>#N/A</v>
      </c>
      <c r="BP203" s="96" t="e">
        <f t="shared" ca="1" si="319"/>
        <v>#N/A</v>
      </c>
      <c r="BQ203" s="96" t="e">
        <f t="shared" ref="BQ203:EB203" ca="1" si="320">IF(OR(BQ$7="–",BQ$7="glatt"),BQ196,BQ202)</f>
        <v>#N/A</v>
      </c>
      <c r="BR203" s="96" t="e">
        <f t="shared" ca="1" si="320"/>
        <v>#N/A</v>
      </c>
      <c r="BS203" s="96" t="e">
        <f t="shared" ca="1" si="320"/>
        <v>#N/A</v>
      </c>
      <c r="BT203" s="96" t="e">
        <f t="shared" ca="1" si="320"/>
        <v>#N/A</v>
      </c>
      <c r="BU203" s="96" t="e">
        <f t="shared" ca="1" si="320"/>
        <v>#N/A</v>
      </c>
      <c r="BV203" s="96" t="e">
        <f t="shared" ca="1" si="320"/>
        <v>#N/A</v>
      </c>
      <c r="BW203" s="96" t="e">
        <f t="shared" ca="1" si="320"/>
        <v>#N/A</v>
      </c>
      <c r="BX203" s="96" t="e">
        <f t="shared" ca="1" si="320"/>
        <v>#N/A</v>
      </c>
      <c r="BY203" s="96" t="e">
        <f t="shared" ca="1" si="320"/>
        <v>#N/A</v>
      </c>
      <c r="BZ203" s="96" t="e">
        <f t="shared" ca="1" si="320"/>
        <v>#N/A</v>
      </c>
      <c r="CA203" s="96" t="e">
        <f t="shared" ca="1" si="320"/>
        <v>#N/A</v>
      </c>
      <c r="CB203" s="96" t="e">
        <f t="shared" ca="1" si="320"/>
        <v>#N/A</v>
      </c>
      <c r="CC203" s="96" t="e">
        <f t="shared" ca="1" si="320"/>
        <v>#N/A</v>
      </c>
      <c r="CD203" s="96" t="e">
        <f t="shared" ca="1" si="320"/>
        <v>#N/A</v>
      </c>
      <c r="CE203" s="96" t="e">
        <f t="shared" ca="1" si="320"/>
        <v>#N/A</v>
      </c>
      <c r="CF203" s="96" t="e">
        <f t="shared" ca="1" si="320"/>
        <v>#N/A</v>
      </c>
      <c r="CG203" s="96" t="e">
        <f t="shared" ca="1" si="320"/>
        <v>#N/A</v>
      </c>
      <c r="CH203" s="96" t="e">
        <f t="shared" ca="1" si="320"/>
        <v>#N/A</v>
      </c>
      <c r="CI203" s="96" t="e">
        <f t="shared" ca="1" si="320"/>
        <v>#N/A</v>
      </c>
      <c r="CJ203" s="96" t="e">
        <f t="shared" ca="1" si="320"/>
        <v>#N/A</v>
      </c>
      <c r="CK203" s="96" t="e">
        <f t="shared" ca="1" si="320"/>
        <v>#N/A</v>
      </c>
      <c r="CL203" s="96" t="e">
        <f t="shared" ca="1" si="320"/>
        <v>#N/A</v>
      </c>
      <c r="CM203" s="96" t="e">
        <f t="shared" ca="1" si="320"/>
        <v>#N/A</v>
      </c>
      <c r="CN203" s="96" t="e">
        <f t="shared" ca="1" si="320"/>
        <v>#N/A</v>
      </c>
      <c r="CO203" s="96" t="e">
        <f t="shared" ca="1" si="320"/>
        <v>#N/A</v>
      </c>
      <c r="CP203" s="96" t="e">
        <f t="shared" ca="1" si="320"/>
        <v>#N/A</v>
      </c>
      <c r="CQ203" s="96" t="e">
        <f t="shared" ca="1" si="320"/>
        <v>#N/A</v>
      </c>
      <c r="CR203" s="96" t="e">
        <f t="shared" ca="1" si="320"/>
        <v>#N/A</v>
      </c>
      <c r="CS203" s="96" t="e">
        <f t="shared" ca="1" si="320"/>
        <v>#N/A</v>
      </c>
      <c r="CT203" s="96" t="e">
        <f t="shared" ca="1" si="320"/>
        <v>#N/A</v>
      </c>
      <c r="CU203" s="96" t="e">
        <f t="shared" ca="1" si="320"/>
        <v>#N/A</v>
      </c>
      <c r="CV203" s="96" t="e">
        <f t="shared" ca="1" si="320"/>
        <v>#N/A</v>
      </c>
      <c r="CW203" s="96" t="e">
        <f t="shared" ca="1" si="320"/>
        <v>#N/A</v>
      </c>
      <c r="CX203" s="96" t="e">
        <f t="shared" ca="1" si="320"/>
        <v>#N/A</v>
      </c>
      <c r="CY203" s="96" t="e">
        <f t="shared" ca="1" si="320"/>
        <v>#N/A</v>
      </c>
      <c r="CZ203" s="96" t="e">
        <f t="shared" ca="1" si="320"/>
        <v>#N/A</v>
      </c>
      <c r="DA203" s="96" t="e">
        <f t="shared" ca="1" si="320"/>
        <v>#N/A</v>
      </c>
      <c r="DB203" s="96" t="e">
        <f t="shared" ca="1" si="320"/>
        <v>#N/A</v>
      </c>
      <c r="DC203" s="96" t="e">
        <f t="shared" ca="1" si="320"/>
        <v>#N/A</v>
      </c>
      <c r="DD203" s="96" t="e">
        <f t="shared" ca="1" si="320"/>
        <v>#N/A</v>
      </c>
      <c r="DE203" s="96" t="e">
        <f t="shared" ca="1" si="320"/>
        <v>#N/A</v>
      </c>
      <c r="DF203" s="96" t="e">
        <f t="shared" ca="1" si="320"/>
        <v>#N/A</v>
      </c>
      <c r="DG203" s="96" t="e">
        <f t="shared" ca="1" si="320"/>
        <v>#N/A</v>
      </c>
      <c r="DH203" s="96" t="e">
        <f t="shared" ca="1" si="320"/>
        <v>#N/A</v>
      </c>
      <c r="DI203" s="96" t="e">
        <f t="shared" ca="1" si="320"/>
        <v>#N/A</v>
      </c>
      <c r="DJ203" s="96" t="e">
        <f t="shared" ca="1" si="320"/>
        <v>#N/A</v>
      </c>
      <c r="DK203" s="96" t="e">
        <f t="shared" ca="1" si="320"/>
        <v>#N/A</v>
      </c>
      <c r="DL203" s="96" t="e">
        <f t="shared" ca="1" si="320"/>
        <v>#N/A</v>
      </c>
      <c r="DM203" s="96" t="e">
        <f t="shared" ca="1" si="320"/>
        <v>#N/A</v>
      </c>
      <c r="DN203" s="96" t="e">
        <f t="shared" ca="1" si="320"/>
        <v>#N/A</v>
      </c>
      <c r="DO203" s="96" t="e">
        <f t="shared" ca="1" si="320"/>
        <v>#N/A</v>
      </c>
      <c r="DP203" s="96" t="e">
        <f t="shared" ca="1" si="320"/>
        <v>#N/A</v>
      </c>
      <c r="DQ203" s="96" t="e">
        <f t="shared" ca="1" si="320"/>
        <v>#N/A</v>
      </c>
      <c r="DR203" s="96" t="e">
        <f t="shared" ca="1" si="320"/>
        <v>#N/A</v>
      </c>
      <c r="DS203" s="96" t="e">
        <f t="shared" ca="1" si="320"/>
        <v>#N/A</v>
      </c>
      <c r="DT203" s="96" t="e">
        <f t="shared" ca="1" si="320"/>
        <v>#N/A</v>
      </c>
      <c r="DU203" s="96" t="e">
        <f t="shared" ca="1" si="320"/>
        <v>#N/A</v>
      </c>
      <c r="DV203" s="96" t="e">
        <f t="shared" ca="1" si="320"/>
        <v>#N/A</v>
      </c>
      <c r="DW203" s="96" t="e">
        <f t="shared" ca="1" si="320"/>
        <v>#N/A</v>
      </c>
      <c r="DX203" s="96" t="e">
        <f t="shared" ca="1" si="320"/>
        <v>#N/A</v>
      </c>
      <c r="DY203" s="96" t="e">
        <f t="shared" ca="1" si="320"/>
        <v>#N/A</v>
      </c>
      <c r="DZ203" s="96" t="e">
        <f t="shared" ca="1" si="320"/>
        <v>#N/A</v>
      </c>
      <c r="EA203" s="96" t="e">
        <f t="shared" ca="1" si="320"/>
        <v>#N/A</v>
      </c>
      <c r="EB203" s="96" t="e">
        <f t="shared" ca="1" si="320"/>
        <v>#N/A</v>
      </c>
      <c r="EC203" s="96" t="e">
        <f t="shared" ref="EC203:GN203" ca="1" si="321">IF(OR(EC$7="–",EC$7="glatt"),EC196,EC202)</f>
        <v>#N/A</v>
      </c>
      <c r="ED203" s="96" t="e">
        <f t="shared" ca="1" si="321"/>
        <v>#N/A</v>
      </c>
      <c r="EE203" s="96" t="e">
        <f t="shared" ca="1" si="321"/>
        <v>#N/A</v>
      </c>
      <c r="EF203" s="96" t="e">
        <f t="shared" ca="1" si="321"/>
        <v>#N/A</v>
      </c>
      <c r="EG203" s="96" t="e">
        <f t="shared" ca="1" si="321"/>
        <v>#N/A</v>
      </c>
      <c r="EH203" s="96" t="e">
        <f t="shared" ca="1" si="321"/>
        <v>#N/A</v>
      </c>
      <c r="EI203" s="96" t="e">
        <f t="shared" ca="1" si="321"/>
        <v>#N/A</v>
      </c>
      <c r="EJ203" s="96" t="e">
        <f t="shared" ca="1" si="321"/>
        <v>#N/A</v>
      </c>
      <c r="EK203" s="96" t="e">
        <f t="shared" ca="1" si="321"/>
        <v>#N/A</v>
      </c>
      <c r="EL203" s="96" t="e">
        <f t="shared" ca="1" si="321"/>
        <v>#N/A</v>
      </c>
      <c r="EM203" s="96" t="e">
        <f t="shared" ca="1" si="321"/>
        <v>#N/A</v>
      </c>
      <c r="EN203" s="96" t="e">
        <f t="shared" ca="1" si="321"/>
        <v>#N/A</v>
      </c>
      <c r="EO203" s="96" t="e">
        <f t="shared" ca="1" si="321"/>
        <v>#N/A</v>
      </c>
      <c r="EP203" s="96" t="e">
        <f t="shared" ca="1" si="321"/>
        <v>#N/A</v>
      </c>
      <c r="EQ203" s="96" t="e">
        <f t="shared" ca="1" si="321"/>
        <v>#N/A</v>
      </c>
      <c r="ER203" s="96" t="e">
        <f t="shared" ca="1" si="321"/>
        <v>#N/A</v>
      </c>
      <c r="ES203" s="96" t="e">
        <f t="shared" ca="1" si="321"/>
        <v>#N/A</v>
      </c>
      <c r="ET203" s="96" t="e">
        <f t="shared" ca="1" si="321"/>
        <v>#N/A</v>
      </c>
      <c r="EU203" s="96" t="e">
        <f t="shared" ca="1" si="321"/>
        <v>#N/A</v>
      </c>
      <c r="EV203" s="96" t="e">
        <f t="shared" ca="1" si="321"/>
        <v>#N/A</v>
      </c>
      <c r="EW203" s="96" t="e">
        <f t="shared" ca="1" si="321"/>
        <v>#N/A</v>
      </c>
      <c r="EX203" s="96" t="e">
        <f t="shared" ca="1" si="321"/>
        <v>#N/A</v>
      </c>
      <c r="EY203" s="96" t="e">
        <f t="shared" ca="1" si="321"/>
        <v>#N/A</v>
      </c>
      <c r="EZ203" s="96" t="e">
        <f t="shared" ca="1" si="321"/>
        <v>#N/A</v>
      </c>
      <c r="FA203" s="96" t="e">
        <f t="shared" ca="1" si="321"/>
        <v>#N/A</v>
      </c>
      <c r="FB203" s="96" t="e">
        <f t="shared" ca="1" si="321"/>
        <v>#N/A</v>
      </c>
      <c r="FC203" s="96" t="e">
        <f t="shared" ca="1" si="321"/>
        <v>#N/A</v>
      </c>
      <c r="FD203" s="96" t="e">
        <f t="shared" ca="1" si="321"/>
        <v>#N/A</v>
      </c>
      <c r="FE203" s="96" t="e">
        <f t="shared" ca="1" si="321"/>
        <v>#N/A</v>
      </c>
      <c r="FF203" s="96" t="e">
        <f t="shared" ca="1" si="321"/>
        <v>#N/A</v>
      </c>
      <c r="FG203" s="96" t="e">
        <f t="shared" ca="1" si="321"/>
        <v>#N/A</v>
      </c>
      <c r="FH203" s="96" t="e">
        <f t="shared" ca="1" si="321"/>
        <v>#N/A</v>
      </c>
      <c r="FI203" s="96" t="e">
        <f t="shared" ca="1" si="321"/>
        <v>#N/A</v>
      </c>
      <c r="FJ203" s="96" t="e">
        <f t="shared" ca="1" si="321"/>
        <v>#N/A</v>
      </c>
      <c r="FK203" s="96" t="e">
        <f t="shared" ca="1" si="321"/>
        <v>#N/A</v>
      </c>
      <c r="FL203" s="96" t="e">
        <f t="shared" ca="1" si="321"/>
        <v>#N/A</v>
      </c>
      <c r="FM203" s="96" t="e">
        <f t="shared" ca="1" si="321"/>
        <v>#N/A</v>
      </c>
      <c r="FN203" s="96" t="e">
        <f t="shared" ca="1" si="321"/>
        <v>#N/A</v>
      </c>
      <c r="FO203" s="96" t="e">
        <f t="shared" ca="1" si="321"/>
        <v>#N/A</v>
      </c>
      <c r="FP203" s="96" t="e">
        <f t="shared" ca="1" si="321"/>
        <v>#N/A</v>
      </c>
      <c r="FQ203" s="96" t="e">
        <f t="shared" ca="1" si="321"/>
        <v>#N/A</v>
      </c>
      <c r="FR203" s="96" t="e">
        <f t="shared" ca="1" si="321"/>
        <v>#N/A</v>
      </c>
      <c r="FS203" s="96" t="e">
        <f t="shared" ca="1" si="321"/>
        <v>#N/A</v>
      </c>
      <c r="FT203" s="96" t="e">
        <f t="shared" ca="1" si="321"/>
        <v>#N/A</v>
      </c>
      <c r="FU203" s="96" t="e">
        <f t="shared" ca="1" si="321"/>
        <v>#N/A</v>
      </c>
      <c r="FV203" s="96" t="e">
        <f t="shared" ca="1" si="321"/>
        <v>#N/A</v>
      </c>
      <c r="FW203" s="96" t="e">
        <f t="shared" ca="1" si="321"/>
        <v>#N/A</v>
      </c>
      <c r="FX203" s="96" t="e">
        <f t="shared" ca="1" si="321"/>
        <v>#N/A</v>
      </c>
      <c r="FY203" s="96" t="e">
        <f t="shared" ca="1" si="321"/>
        <v>#N/A</v>
      </c>
      <c r="FZ203" s="96" t="e">
        <f t="shared" ca="1" si="321"/>
        <v>#N/A</v>
      </c>
      <c r="GA203" s="96" t="e">
        <f t="shared" ca="1" si="321"/>
        <v>#N/A</v>
      </c>
      <c r="GB203" s="96" t="e">
        <f t="shared" ca="1" si="321"/>
        <v>#N/A</v>
      </c>
      <c r="GC203" s="96" t="e">
        <f t="shared" ca="1" si="321"/>
        <v>#N/A</v>
      </c>
      <c r="GD203" s="96" t="e">
        <f t="shared" ca="1" si="321"/>
        <v>#N/A</v>
      </c>
      <c r="GE203" s="96" t="e">
        <f t="shared" ca="1" si="321"/>
        <v>#N/A</v>
      </c>
      <c r="GF203" s="96" t="e">
        <f t="shared" ca="1" si="321"/>
        <v>#N/A</v>
      </c>
      <c r="GG203" s="96" t="e">
        <f t="shared" ca="1" si="321"/>
        <v>#N/A</v>
      </c>
      <c r="GH203" s="96" t="e">
        <f t="shared" ca="1" si="321"/>
        <v>#N/A</v>
      </c>
      <c r="GI203" s="96" t="e">
        <f t="shared" ca="1" si="321"/>
        <v>#N/A</v>
      </c>
      <c r="GJ203" s="96" t="e">
        <f t="shared" ca="1" si="321"/>
        <v>#N/A</v>
      </c>
      <c r="GK203" s="96" t="e">
        <f t="shared" ca="1" si="321"/>
        <v>#N/A</v>
      </c>
      <c r="GL203" s="96" t="e">
        <f t="shared" ca="1" si="321"/>
        <v>#N/A</v>
      </c>
      <c r="GM203" s="96" t="e">
        <f t="shared" ca="1" si="321"/>
        <v>#N/A</v>
      </c>
      <c r="GN203" s="96" t="e">
        <f t="shared" ca="1" si="321"/>
        <v>#N/A</v>
      </c>
      <c r="GO203" s="96" t="e">
        <f t="shared" ref="GO203:IZ203" ca="1" si="322">IF(OR(GO$7="–",GO$7="glatt"),GO196,GO202)</f>
        <v>#N/A</v>
      </c>
      <c r="GP203" s="96" t="e">
        <f t="shared" ca="1" si="322"/>
        <v>#N/A</v>
      </c>
      <c r="GQ203" s="96" t="e">
        <f t="shared" ca="1" si="322"/>
        <v>#N/A</v>
      </c>
      <c r="GR203" s="96" t="e">
        <f t="shared" ca="1" si="322"/>
        <v>#N/A</v>
      </c>
      <c r="GS203" s="96" t="e">
        <f t="shared" ca="1" si="322"/>
        <v>#N/A</v>
      </c>
      <c r="GT203" s="96" t="e">
        <f t="shared" ca="1" si="322"/>
        <v>#N/A</v>
      </c>
      <c r="GU203" s="96" t="e">
        <f t="shared" ca="1" si="322"/>
        <v>#N/A</v>
      </c>
      <c r="GV203" s="96" t="e">
        <f t="shared" ca="1" si="322"/>
        <v>#N/A</v>
      </c>
      <c r="GW203" s="96" t="e">
        <f t="shared" ca="1" si="322"/>
        <v>#N/A</v>
      </c>
      <c r="GX203" s="96" t="e">
        <f t="shared" ca="1" si="322"/>
        <v>#N/A</v>
      </c>
      <c r="GY203" s="96" t="e">
        <f t="shared" ca="1" si="322"/>
        <v>#N/A</v>
      </c>
      <c r="GZ203" s="96" t="e">
        <f t="shared" ca="1" si="322"/>
        <v>#N/A</v>
      </c>
      <c r="HA203" s="96" t="e">
        <f t="shared" ca="1" si="322"/>
        <v>#N/A</v>
      </c>
      <c r="HB203" s="96" t="e">
        <f t="shared" ca="1" si="322"/>
        <v>#N/A</v>
      </c>
      <c r="HC203" s="96" t="e">
        <f t="shared" ca="1" si="322"/>
        <v>#N/A</v>
      </c>
      <c r="HD203" s="96" t="e">
        <f t="shared" ca="1" si="322"/>
        <v>#N/A</v>
      </c>
      <c r="HE203" s="96" t="e">
        <f t="shared" ca="1" si="322"/>
        <v>#N/A</v>
      </c>
      <c r="HF203" s="96" t="e">
        <f t="shared" ca="1" si="322"/>
        <v>#N/A</v>
      </c>
      <c r="HG203" s="96" t="e">
        <f t="shared" ca="1" si="322"/>
        <v>#N/A</v>
      </c>
      <c r="HH203" s="96" t="e">
        <f t="shared" ca="1" si="322"/>
        <v>#N/A</v>
      </c>
      <c r="HI203" s="96" t="e">
        <f t="shared" ca="1" si="322"/>
        <v>#N/A</v>
      </c>
      <c r="HJ203" s="96" t="e">
        <f t="shared" ca="1" si="322"/>
        <v>#N/A</v>
      </c>
      <c r="HK203" s="96" t="e">
        <f t="shared" ca="1" si="322"/>
        <v>#N/A</v>
      </c>
      <c r="HL203" s="96" t="e">
        <f t="shared" ca="1" si="322"/>
        <v>#N/A</v>
      </c>
      <c r="HM203" s="96" t="e">
        <f t="shared" ca="1" si="322"/>
        <v>#N/A</v>
      </c>
      <c r="HN203" s="96" t="e">
        <f t="shared" ca="1" si="322"/>
        <v>#N/A</v>
      </c>
      <c r="HO203" s="96" t="e">
        <f t="shared" ca="1" si="322"/>
        <v>#N/A</v>
      </c>
      <c r="HP203" s="96" t="e">
        <f t="shared" ca="1" si="322"/>
        <v>#N/A</v>
      </c>
      <c r="HQ203" s="96" t="e">
        <f t="shared" ca="1" si="322"/>
        <v>#N/A</v>
      </c>
      <c r="HR203" s="96" t="e">
        <f t="shared" ca="1" si="322"/>
        <v>#N/A</v>
      </c>
      <c r="HS203" s="96" t="e">
        <f t="shared" ca="1" si="322"/>
        <v>#N/A</v>
      </c>
      <c r="HT203" s="96" t="e">
        <f t="shared" ca="1" si="322"/>
        <v>#N/A</v>
      </c>
      <c r="HU203" s="96" t="e">
        <f t="shared" ca="1" si="322"/>
        <v>#N/A</v>
      </c>
      <c r="HV203" s="96" t="e">
        <f t="shared" ca="1" si="322"/>
        <v>#N/A</v>
      </c>
      <c r="HW203" s="96" t="e">
        <f t="shared" ca="1" si="322"/>
        <v>#N/A</v>
      </c>
      <c r="HX203" s="96" t="e">
        <f t="shared" ca="1" si="322"/>
        <v>#N/A</v>
      </c>
      <c r="HY203" s="96" t="e">
        <f t="shared" ca="1" si="322"/>
        <v>#N/A</v>
      </c>
      <c r="HZ203" s="96" t="e">
        <f t="shared" ca="1" si="322"/>
        <v>#N/A</v>
      </c>
      <c r="IA203" s="96" t="e">
        <f t="shared" ca="1" si="322"/>
        <v>#N/A</v>
      </c>
      <c r="IB203" s="96" t="e">
        <f t="shared" ca="1" si="322"/>
        <v>#N/A</v>
      </c>
      <c r="IC203" s="96" t="e">
        <f t="shared" ca="1" si="322"/>
        <v>#N/A</v>
      </c>
      <c r="ID203" s="96" t="e">
        <f t="shared" ca="1" si="322"/>
        <v>#N/A</v>
      </c>
      <c r="IE203" s="96" t="e">
        <f t="shared" ca="1" si="322"/>
        <v>#N/A</v>
      </c>
      <c r="IF203" s="96" t="e">
        <f t="shared" ca="1" si="322"/>
        <v>#N/A</v>
      </c>
      <c r="IG203" s="96" t="e">
        <f t="shared" ca="1" si="322"/>
        <v>#N/A</v>
      </c>
      <c r="IH203" s="96" t="e">
        <f t="shared" ca="1" si="322"/>
        <v>#N/A</v>
      </c>
      <c r="II203" s="96" t="e">
        <f t="shared" ca="1" si="322"/>
        <v>#N/A</v>
      </c>
      <c r="IJ203" s="96" t="e">
        <f t="shared" ca="1" si="322"/>
        <v>#N/A</v>
      </c>
      <c r="IK203" s="96" t="e">
        <f t="shared" ca="1" si="322"/>
        <v>#N/A</v>
      </c>
      <c r="IL203" s="96" t="e">
        <f t="shared" ca="1" si="322"/>
        <v>#N/A</v>
      </c>
      <c r="IM203" s="96" t="e">
        <f t="shared" ca="1" si="322"/>
        <v>#N/A</v>
      </c>
      <c r="IN203" s="96" t="e">
        <f t="shared" ca="1" si="322"/>
        <v>#N/A</v>
      </c>
      <c r="IO203" s="96" t="e">
        <f t="shared" ca="1" si="322"/>
        <v>#N/A</v>
      </c>
      <c r="IP203" s="96" t="e">
        <f t="shared" ca="1" si="322"/>
        <v>#N/A</v>
      </c>
      <c r="IQ203" s="96" t="e">
        <f t="shared" ca="1" si="322"/>
        <v>#N/A</v>
      </c>
      <c r="IR203" s="96" t="e">
        <f t="shared" ca="1" si="322"/>
        <v>#N/A</v>
      </c>
      <c r="IS203" s="96" t="e">
        <f t="shared" ca="1" si="322"/>
        <v>#N/A</v>
      </c>
      <c r="IT203" s="96" t="e">
        <f t="shared" ca="1" si="322"/>
        <v>#N/A</v>
      </c>
      <c r="IU203" s="96" t="e">
        <f t="shared" ca="1" si="322"/>
        <v>#N/A</v>
      </c>
      <c r="IV203" s="96" t="e">
        <f t="shared" ca="1" si="322"/>
        <v>#N/A</v>
      </c>
      <c r="IW203" s="96" t="e">
        <f t="shared" ca="1" si="322"/>
        <v>#N/A</v>
      </c>
      <c r="IX203" s="96" t="e">
        <f t="shared" ca="1" si="322"/>
        <v>#N/A</v>
      </c>
      <c r="IY203" s="96" t="e">
        <f t="shared" ca="1" si="322"/>
        <v>#N/A</v>
      </c>
      <c r="IZ203" s="96" t="e">
        <f t="shared" ca="1" si="322"/>
        <v>#N/A</v>
      </c>
      <c r="JA203" s="96" t="e">
        <f t="shared" ref="JA203:LL203" ca="1" si="323">IF(OR(JA$7="–",JA$7="glatt"),JA196,JA202)</f>
        <v>#N/A</v>
      </c>
      <c r="JB203" s="96" t="e">
        <f t="shared" ca="1" si="323"/>
        <v>#N/A</v>
      </c>
      <c r="JC203" s="96" t="e">
        <f t="shared" ca="1" si="323"/>
        <v>#N/A</v>
      </c>
      <c r="JD203" s="96" t="e">
        <f t="shared" ca="1" si="323"/>
        <v>#N/A</v>
      </c>
      <c r="JE203" s="96" t="e">
        <f t="shared" ca="1" si="323"/>
        <v>#N/A</v>
      </c>
      <c r="JF203" s="96" t="e">
        <f t="shared" ca="1" si="323"/>
        <v>#N/A</v>
      </c>
      <c r="JG203" s="96" t="e">
        <f t="shared" ca="1" si="323"/>
        <v>#N/A</v>
      </c>
      <c r="JH203" s="96" t="e">
        <f t="shared" ca="1" si="323"/>
        <v>#N/A</v>
      </c>
      <c r="JI203" s="96" t="e">
        <f t="shared" ca="1" si="323"/>
        <v>#N/A</v>
      </c>
      <c r="JJ203" s="96" t="e">
        <f t="shared" ca="1" si="323"/>
        <v>#N/A</v>
      </c>
      <c r="JK203" s="96" t="e">
        <f t="shared" ca="1" si="323"/>
        <v>#N/A</v>
      </c>
      <c r="JL203" s="96" t="e">
        <f t="shared" ca="1" si="323"/>
        <v>#N/A</v>
      </c>
      <c r="JM203" s="96" t="e">
        <f t="shared" ca="1" si="323"/>
        <v>#N/A</v>
      </c>
      <c r="JN203" s="96" t="e">
        <f t="shared" ca="1" si="323"/>
        <v>#N/A</v>
      </c>
      <c r="JO203" s="96" t="e">
        <f t="shared" ca="1" si="323"/>
        <v>#N/A</v>
      </c>
      <c r="JP203" s="96" t="e">
        <f t="shared" ca="1" si="323"/>
        <v>#N/A</v>
      </c>
      <c r="JQ203" s="96" t="e">
        <f t="shared" ca="1" si="323"/>
        <v>#N/A</v>
      </c>
      <c r="JR203" s="96" t="e">
        <f t="shared" ca="1" si="323"/>
        <v>#N/A</v>
      </c>
      <c r="JS203" s="96" t="e">
        <f t="shared" ca="1" si="323"/>
        <v>#N/A</v>
      </c>
      <c r="JT203" s="96" t="e">
        <f t="shared" ca="1" si="323"/>
        <v>#N/A</v>
      </c>
      <c r="JU203" s="96" t="e">
        <f t="shared" ca="1" si="323"/>
        <v>#N/A</v>
      </c>
      <c r="JV203" s="96" t="e">
        <f t="shared" ca="1" si="323"/>
        <v>#N/A</v>
      </c>
      <c r="JW203" s="96" t="e">
        <f t="shared" ca="1" si="323"/>
        <v>#N/A</v>
      </c>
      <c r="JX203" s="96" t="e">
        <f t="shared" ca="1" si="323"/>
        <v>#N/A</v>
      </c>
      <c r="JY203" s="96" t="e">
        <f t="shared" ca="1" si="323"/>
        <v>#N/A</v>
      </c>
      <c r="JZ203" s="96" t="e">
        <f t="shared" ca="1" si="323"/>
        <v>#N/A</v>
      </c>
      <c r="KA203" s="96" t="e">
        <f t="shared" ca="1" si="323"/>
        <v>#N/A</v>
      </c>
      <c r="KB203" s="96" t="e">
        <f t="shared" ca="1" si="323"/>
        <v>#N/A</v>
      </c>
      <c r="KC203" s="96" t="e">
        <f t="shared" ca="1" si="323"/>
        <v>#N/A</v>
      </c>
      <c r="KD203" s="96" t="e">
        <f t="shared" ca="1" si="323"/>
        <v>#N/A</v>
      </c>
      <c r="KE203" s="96" t="e">
        <f t="shared" ca="1" si="323"/>
        <v>#N/A</v>
      </c>
      <c r="KF203" s="96" t="e">
        <f t="shared" ca="1" si="323"/>
        <v>#N/A</v>
      </c>
      <c r="KG203" s="96" t="e">
        <f t="shared" ca="1" si="323"/>
        <v>#N/A</v>
      </c>
      <c r="KH203" s="96" t="e">
        <f t="shared" ca="1" si="323"/>
        <v>#N/A</v>
      </c>
      <c r="KI203" s="96" t="e">
        <f t="shared" ca="1" si="323"/>
        <v>#N/A</v>
      </c>
      <c r="KJ203" s="96" t="e">
        <f t="shared" ca="1" si="323"/>
        <v>#N/A</v>
      </c>
      <c r="KK203" s="96" t="e">
        <f t="shared" ca="1" si="323"/>
        <v>#N/A</v>
      </c>
      <c r="KL203" s="96" t="e">
        <f t="shared" ca="1" si="323"/>
        <v>#N/A</v>
      </c>
      <c r="KM203" s="96" t="e">
        <f t="shared" ca="1" si="323"/>
        <v>#N/A</v>
      </c>
      <c r="KN203" s="96" t="e">
        <f t="shared" ca="1" si="323"/>
        <v>#N/A</v>
      </c>
      <c r="KO203" s="96" t="e">
        <f t="shared" ca="1" si="323"/>
        <v>#N/A</v>
      </c>
      <c r="KP203" s="96" t="e">
        <f t="shared" ca="1" si="323"/>
        <v>#N/A</v>
      </c>
      <c r="KQ203" s="96" t="e">
        <f t="shared" ca="1" si="323"/>
        <v>#N/A</v>
      </c>
      <c r="KR203" s="96" t="e">
        <f t="shared" ca="1" si="323"/>
        <v>#N/A</v>
      </c>
      <c r="KS203" s="96" t="e">
        <f t="shared" ca="1" si="323"/>
        <v>#N/A</v>
      </c>
      <c r="KT203" s="96" t="e">
        <f t="shared" ca="1" si="323"/>
        <v>#N/A</v>
      </c>
      <c r="KU203" s="96" t="e">
        <f t="shared" ca="1" si="323"/>
        <v>#N/A</v>
      </c>
      <c r="KV203" s="96" t="e">
        <f t="shared" ca="1" si="323"/>
        <v>#N/A</v>
      </c>
      <c r="KW203" s="96" t="e">
        <f t="shared" ca="1" si="323"/>
        <v>#N/A</v>
      </c>
      <c r="KX203" s="96" t="e">
        <f t="shared" ca="1" si="323"/>
        <v>#N/A</v>
      </c>
      <c r="KY203" s="96" t="e">
        <f t="shared" ca="1" si="323"/>
        <v>#N/A</v>
      </c>
      <c r="KZ203" s="96" t="e">
        <f t="shared" ca="1" si="323"/>
        <v>#N/A</v>
      </c>
      <c r="LA203" s="96" t="e">
        <f t="shared" ca="1" si="323"/>
        <v>#N/A</v>
      </c>
      <c r="LB203" s="96" t="e">
        <f t="shared" ca="1" si="323"/>
        <v>#N/A</v>
      </c>
      <c r="LC203" s="96" t="e">
        <f t="shared" ca="1" si="323"/>
        <v>#N/A</v>
      </c>
      <c r="LD203" s="96" t="e">
        <f t="shared" ca="1" si="323"/>
        <v>#N/A</v>
      </c>
      <c r="LE203" s="96" t="e">
        <f t="shared" ca="1" si="323"/>
        <v>#N/A</v>
      </c>
      <c r="LF203" s="96" t="e">
        <f t="shared" ca="1" si="323"/>
        <v>#N/A</v>
      </c>
      <c r="LG203" s="96" t="e">
        <f t="shared" ca="1" si="323"/>
        <v>#N/A</v>
      </c>
      <c r="LH203" s="96" t="e">
        <f t="shared" ca="1" si="323"/>
        <v>#N/A</v>
      </c>
      <c r="LI203" s="96" t="e">
        <f t="shared" ca="1" si="323"/>
        <v>#N/A</v>
      </c>
      <c r="LJ203" s="96" t="e">
        <f t="shared" ca="1" si="323"/>
        <v>#N/A</v>
      </c>
      <c r="LK203" s="96" t="e">
        <f t="shared" ca="1" si="323"/>
        <v>#N/A</v>
      </c>
      <c r="LL203" s="96" t="e">
        <f t="shared" ca="1" si="323"/>
        <v>#N/A</v>
      </c>
      <c r="LM203" s="96" t="e">
        <f t="shared" ref="LM203:NX203" ca="1" si="324">IF(OR(LM$7="–",LM$7="glatt"),LM196,LM202)</f>
        <v>#N/A</v>
      </c>
      <c r="LN203" s="96" t="e">
        <f t="shared" ca="1" si="324"/>
        <v>#N/A</v>
      </c>
      <c r="LO203" s="96" t="e">
        <f t="shared" ca="1" si="324"/>
        <v>#N/A</v>
      </c>
      <c r="LP203" s="96" t="e">
        <f t="shared" ca="1" si="324"/>
        <v>#N/A</v>
      </c>
      <c r="LQ203" s="96" t="e">
        <f t="shared" ca="1" si="324"/>
        <v>#N/A</v>
      </c>
      <c r="LR203" s="96" t="e">
        <f t="shared" ca="1" si="324"/>
        <v>#N/A</v>
      </c>
      <c r="LS203" s="96" t="e">
        <f t="shared" ca="1" si="324"/>
        <v>#N/A</v>
      </c>
      <c r="LT203" s="96" t="e">
        <f t="shared" ca="1" si="324"/>
        <v>#N/A</v>
      </c>
      <c r="LU203" s="96" t="e">
        <f t="shared" ca="1" si="324"/>
        <v>#N/A</v>
      </c>
      <c r="LV203" s="96" t="e">
        <f t="shared" ca="1" si="324"/>
        <v>#N/A</v>
      </c>
      <c r="LW203" s="96" t="e">
        <f t="shared" ca="1" si="324"/>
        <v>#N/A</v>
      </c>
      <c r="LX203" s="96" t="e">
        <f t="shared" ca="1" si="324"/>
        <v>#N/A</v>
      </c>
      <c r="LY203" s="96" t="e">
        <f t="shared" ca="1" si="324"/>
        <v>#N/A</v>
      </c>
      <c r="LZ203" s="96" t="e">
        <f t="shared" ca="1" si="324"/>
        <v>#N/A</v>
      </c>
      <c r="MA203" s="96" t="e">
        <f t="shared" ca="1" si="324"/>
        <v>#N/A</v>
      </c>
      <c r="MB203" s="96" t="e">
        <f t="shared" ca="1" si="324"/>
        <v>#N/A</v>
      </c>
      <c r="MC203" s="96" t="e">
        <f t="shared" ca="1" si="324"/>
        <v>#N/A</v>
      </c>
      <c r="MD203" s="96" t="e">
        <f t="shared" ca="1" si="324"/>
        <v>#N/A</v>
      </c>
      <c r="ME203" s="96" t="e">
        <f t="shared" ca="1" si="324"/>
        <v>#N/A</v>
      </c>
      <c r="MF203" s="96" t="e">
        <f t="shared" ca="1" si="324"/>
        <v>#N/A</v>
      </c>
      <c r="MG203" s="96" t="e">
        <f t="shared" ca="1" si="324"/>
        <v>#N/A</v>
      </c>
      <c r="MH203" s="96" t="e">
        <f t="shared" ca="1" si="324"/>
        <v>#N/A</v>
      </c>
      <c r="MI203" s="96" t="e">
        <f t="shared" ca="1" si="324"/>
        <v>#N/A</v>
      </c>
      <c r="MJ203" s="96" t="e">
        <f t="shared" ca="1" si="324"/>
        <v>#N/A</v>
      </c>
      <c r="MK203" s="96" t="e">
        <f t="shared" ca="1" si="324"/>
        <v>#N/A</v>
      </c>
      <c r="ML203" s="96" t="e">
        <f t="shared" ca="1" si="324"/>
        <v>#N/A</v>
      </c>
      <c r="MM203" s="96" t="e">
        <f t="shared" ca="1" si="324"/>
        <v>#N/A</v>
      </c>
      <c r="MN203" s="96" t="e">
        <f t="shared" ca="1" si="324"/>
        <v>#N/A</v>
      </c>
      <c r="MO203" s="96" t="e">
        <f t="shared" ca="1" si="324"/>
        <v>#N/A</v>
      </c>
      <c r="MP203" s="96" t="e">
        <f t="shared" ca="1" si="324"/>
        <v>#N/A</v>
      </c>
      <c r="MQ203" s="96" t="e">
        <f t="shared" ca="1" si="324"/>
        <v>#N/A</v>
      </c>
      <c r="MR203" s="96" t="e">
        <f t="shared" ca="1" si="324"/>
        <v>#N/A</v>
      </c>
      <c r="MS203" s="96" t="e">
        <f t="shared" ca="1" si="324"/>
        <v>#N/A</v>
      </c>
      <c r="MT203" s="96" t="e">
        <f t="shared" ca="1" si="324"/>
        <v>#N/A</v>
      </c>
      <c r="MU203" s="96" t="e">
        <f t="shared" ca="1" si="324"/>
        <v>#N/A</v>
      </c>
      <c r="MV203" s="96" t="e">
        <f t="shared" ca="1" si="324"/>
        <v>#N/A</v>
      </c>
      <c r="MW203" s="96" t="e">
        <f t="shared" ca="1" si="324"/>
        <v>#N/A</v>
      </c>
      <c r="MX203" s="96" t="e">
        <f t="shared" ca="1" si="324"/>
        <v>#N/A</v>
      </c>
      <c r="MY203" s="96" t="e">
        <f t="shared" ca="1" si="324"/>
        <v>#N/A</v>
      </c>
      <c r="MZ203" s="96" t="e">
        <f t="shared" ca="1" si="324"/>
        <v>#N/A</v>
      </c>
      <c r="NA203" s="96" t="e">
        <f t="shared" ca="1" si="324"/>
        <v>#N/A</v>
      </c>
      <c r="NB203" s="96" t="e">
        <f t="shared" ca="1" si="324"/>
        <v>#N/A</v>
      </c>
      <c r="NC203" s="96" t="e">
        <f t="shared" ca="1" si="324"/>
        <v>#N/A</v>
      </c>
      <c r="ND203" s="96" t="e">
        <f t="shared" ca="1" si="324"/>
        <v>#N/A</v>
      </c>
      <c r="NE203" s="96" t="e">
        <f t="shared" ca="1" si="324"/>
        <v>#N/A</v>
      </c>
      <c r="NF203" s="96" t="e">
        <f t="shared" ca="1" si="324"/>
        <v>#N/A</v>
      </c>
      <c r="NG203" s="96" t="e">
        <f t="shared" ca="1" si="324"/>
        <v>#N/A</v>
      </c>
      <c r="NH203" s="96" t="e">
        <f t="shared" ca="1" si="324"/>
        <v>#N/A</v>
      </c>
      <c r="NI203" s="96" t="e">
        <f t="shared" ca="1" si="324"/>
        <v>#N/A</v>
      </c>
      <c r="NJ203" s="96" t="e">
        <f t="shared" ca="1" si="324"/>
        <v>#N/A</v>
      </c>
      <c r="NK203" s="96" t="e">
        <f t="shared" ca="1" si="324"/>
        <v>#N/A</v>
      </c>
      <c r="NL203" s="96" t="e">
        <f t="shared" ca="1" si="324"/>
        <v>#N/A</v>
      </c>
      <c r="NM203" s="96" t="e">
        <f t="shared" ca="1" si="324"/>
        <v>#N/A</v>
      </c>
      <c r="NN203" s="96" t="e">
        <f t="shared" ca="1" si="324"/>
        <v>#N/A</v>
      </c>
      <c r="NO203" s="96" t="e">
        <f t="shared" ca="1" si="324"/>
        <v>#N/A</v>
      </c>
      <c r="NP203" s="96" t="e">
        <f t="shared" ca="1" si="324"/>
        <v>#N/A</v>
      </c>
      <c r="NQ203" s="96" t="e">
        <f t="shared" ca="1" si="324"/>
        <v>#N/A</v>
      </c>
      <c r="NR203" s="96" t="e">
        <f t="shared" ca="1" si="324"/>
        <v>#N/A</v>
      </c>
      <c r="NS203" s="96" t="e">
        <f t="shared" ca="1" si="324"/>
        <v>#N/A</v>
      </c>
      <c r="NT203" s="96" t="e">
        <f t="shared" ca="1" si="324"/>
        <v>#N/A</v>
      </c>
      <c r="NU203" s="96" t="e">
        <f t="shared" ca="1" si="324"/>
        <v>#N/A</v>
      </c>
      <c r="NV203" s="96" t="e">
        <f t="shared" ca="1" si="324"/>
        <v>#N/A</v>
      </c>
      <c r="NW203" s="96" t="e">
        <f t="shared" ca="1" si="324"/>
        <v>#N/A</v>
      </c>
      <c r="NX203" s="96" t="e">
        <f t="shared" ca="1" si="324"/>
        <v>#N/A</v>
      </c>
      <c r="NY203" s="96" t="e">
        <f t="shared" ref="NY203:OM203" ca="1" si="325">IF(OR(NY$7="–",NY$7="glatt"),NY196,NY202)</f>
        <v>#N/A</v>
      </c>
      <c r="NZ203" s="96" t="e">
        <f t="shared" ca="1" si="325"/>
        <v>#N/A</v>
      </c>
      <c r="OA203" s="96" t="e">
        <f t="shared" ca="1" si="325"/>
        <v>#N/A</v>
      </c>
      <c r="OB203" s="96" t="e">
        <f t="shared" ca="1" si="325"/>
        <v>#N/A</v>
      </c>
      <c r="OC203" s="96" t="e">
        <f t="shared" ca="1" si="325"/>
        <v>#N/A</v>
      </c>
      <c r="OD203" s="96" t="e">
        <f t="shared" ca="1" si="325"/>
        <v>#N/A</v>
      </c>
      <c r="OE203" s="96" t="e">
        <f t="shared" ca="1" si="325"/>
        <v>#N/A</v>
      </c>
      <c r="OF203" s="96" t="e">
        <f t="shared" ca="1" si="325"/>
        <v>#N/A</v>
      </c>
      <c r="OG203" s="96" t="e">
        <f t="shared" ca="1" si="325"/>
        <v>#N/A</v>
      </c>
      <c r="OH203" s="96" t="e">
        <f t="shared" ca="1" si="325"/>
        <v>#N/A</v>
      </c>
      <c r="OI203" s="96" t="e">
        <f t="shared" ca="1" si="325"/>
        <v>#N/A</v>
      </c>
      <c r="OJ203" s="96" t="e">
        <f t="shared" ca="1" si="325"/>
        <v>#N/A</v>
      </c>
      <c r="OK203" s="96" t="e">
        <f t="shared" ca="1" si="325"/>
        <v>#N/A</v>
      </c>
      <c r="OL203" s="96" t="e">
        <f t="shared" ca="1" si="325"/>
        <v>#N/A</v>
      </c>
      <c r="OM203" s="96" t="e">
        <f t="shared" ca="1" si="325"/>
        <v>#N/A</v>
      </c>
    </row>
    <row r="204" spans="2:403" x14ac:dyDescent="0.3">
      <c r="B204" s="84"/>
      <c r="C204" s="85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  <c r="FH204" s="92"/>
      <c r="FI204" s="92"/>
      <c r="FJ204" s="92"/>
      <c r="FK204" s="92"/>
      <c r="FL204" s="92"/>
      <c r="FM204" s="92"/>
      <c r="FN204" s="92"/>
      <c r="FO204" s="92"/>
      <c r="FP204" s="92"/>
      <c r="FQ204" s="92"/>
      <c r="FR204" s="92"/>
      <c r="FS204" s="92"/>
      <c r="FT204" s="92"/>
      <c r="FU204" s="92"/>
      <c r="FV204" s="92"/>
      <c r="FW204" s="92"/>
      <c r="FX204" s="92"/>
      <c r="FY204" s="92"/>
      <c r="FZ204" s="92"/>
      <c r="GA204" s="92"/>
      <c r="GB204" s="92"/>
      <c r="GC204" s="92"/>
      <c r="GD204" s="92"/>
      <c r="GE204" s="92"/>
      <c r="GF204" s="92"/>
      <c r="GG204" s="92"/>
      <c r="GH204" s="92"/>
      <c r="GI204" s="92"/>
      <c r="GJ204" s="92"/>
      <c r="GK204" s="92"/>
      <c r="GL204" s="92"/>
      <c r="GM204" s="92"/>
      <c r="GN204" s="92"/>
      <c r="GO204" s="92"/>
      <c r="GP204" s="92"/>
      <c r="GQ204" s="92"/>
      <c r="GR204" s="92"/>
      <c r="GS204" s="92"/>
      <c r="GT204" s="92"/>
      <c r="GU204" s="92"/>
      <c r="GV204" s="92"/>
      <c r="GW204" s="92"/>
      <c r="GX204" s="92"/>
      <c r="GY204" s="92"/>
      <c r="GZ204" s="92"/>
      <c r="HA204" s="92"/>
      <c r="HB204" s="92"/>
      <c r="HC204" s="92"/>
      <c r="HD204" s="92"/>
      <c r="HE204" s="92"/>
      <c r="HF204" s="92"/>
      <c r="HG204" s="92"/>
      <c r="HH204" s="92"/>
      <c r="HI204" s="92"/>
      <c r="HJ204" s="92"/>
      <c r="HK204" s="92"/>
      <c r="HL204" s="92"/>
      <c r="HM204" s="92"/>
      <c r="HN204" s="92"/>
      <c r="HO204" s="92"/>
      <c r="HP204" s="92"/>
      <c r="HQ204" s="92"/>
      <c r="HR204" s="92"/>
      <c r="HS204" s="92"/>
      <c r="HT204" s="92"/>
      <c r="HU204" s="92"/>
      <c r="HV204" s="92"/>
      <c r="HW204" s="92"/>
      <c r="HX204" s="92"/>
      <c r="HY204" s="92"/>
      <c r="HZ204" s="92"/>
      <c r="IA204" s="92"/>
      <c r="IB204" s="92"/>
      <c r="IC204" s="92"/>
      <c r="ID204" s="92"/>
      <c r="IE204" s="92"/>
      <c r="IF204" s="92"/>
      <c r="IG204" s="92"/>
      <c r="IH204" s="92"/>
      <c r="II204" s="92"/>
      <c r="IJ204" s="92"/>
      <c r="IK204" s="92"/>
      <c r="IL204" s="92"/>
      <c r="IM204" s="92"/>
      <c r="IN204" s="92"/>
      <c r="IO204" s="92"/>
      <c r="IP204" s="92"/>
      <c r="IQ204" s="92"/>
      <c r="IR204" s="92"/>
      <c r="IS204" s="92"/>
      <c r="IT204" s="92"/>
      <c r="IU204" s="92"/>
      <c r="IV204" s="92"/>
      <c r="IW204" s="92"/>
      <c r="IX204" s="92"/>
      <c r="IY204" s="92"/>
      <c r="IZ204" s="92"/>
      <c r="JA204" s="92"/>
      <c r="JB204" s="92"/>
      <c r="JC204" s="92"/>
      <c r="JD204" s="92"/>
      <c r="JE204" s="92"/>
      <c r="JF204" s="92"/>
      <c r="JG204" s="92"/>
      <c r="JH204" s="92"/>
      <c r="JI204" s="92"/>
      <c r="JJ204" s="92"/>
      <c r="JK204" s="92"/>
      <c r="JL204" s="92"/>
      <c r="JM204" s="92"/>
      <c r="JN204" s="92"/>
      <c r="JO204" s="92"/>
      <c r="JP204" s="92"/>
      <c r="JQ204" s="92"/>
      <c r="JR204" s="92"/>
      <c r="JS204" s="92"/>
      <c r="JT204" s="92"/>
      <c r="JU204" s="92"/>
      <c r="JV204" s="92"/>
      <c r="JW204" s="92"/>
      <c r="JX204" s="92"/>
      <c r="JY204" s="92"/>
      <c r="JZ204" s="92"/>
      <c r="KA204" s="92"/>
      <c r="KB204" s="92"/>
      <c r="KC204" s="92"/>
      <c r="KD204" s="92"/>
      <c r="KE204" s="92"/>
      <c r="KF204" s="92"/>
      <c r="KG204" s="92"/>
      <c r="KH204" s="92"/>
      <c r="KI204" s="92"/>
      <c r="KJ204" s="92"/>
      <c r="KK204" s="92"/>
      <c r="KL204" s="92"/>
      <c r="KM204" s="92"/>
      <c r="KN204" s="92"/>
      <c r="KO204" s="92"/>
      <c r="KP204" s="92"/>
      <c r="KQ204" s="92"/>
      <c r="KR204" s="92"/>
      <c r="KS204" s="92"/>
      <c r="KT204" s="92"/>
      <c r="KU204" s="92"/>
      <c r="KV204" s="92"/>
      <c r="KW204" s="92"/>
      <c r="KX204" s="92"/>
      <c r="KY204" s="92"/>
      <c r="KZ204" s="92"/>
      <c r="LA204" s="92"/>
      <c r="LB204" s="92"/>
      <c r="LC204" s="92"/>
      <c r="LD204" s="92"/>
      <c r="LE204" s="92"/>
      <c r="LF204" s="92"/>
      <c r="LG204" s="92"/>
      <c r="LH204" s="92"/>
      <c r="LI204" s="92"/>
      <c r="LJ204" s="92"/>
      <c r="LK204" s="92"/>
      <c r="LL204" s="92"/>
      <c r="LM204" s="92"/>
      <c r="LN204" s="92"/>
      <c r="LO204" s="92"/>
      <c r="LP204" s="92"/>
      <c r="LQ204" s="92"/>
      <c r="LR204" s="92"/>
      <c r="LS204" s="92"/>
      <c r="LT204" s="92"/>
      <c r="LU204" s="92"/>
      <c r="LV204" s="92"/>
      <c r="LW204" s="92"/>
      <c r="LX204" s="92"/>
      <c r="LY204" s="92"/>
      <c r="LZ204" s="92"/>
      <c r="MA204" s="92"/>
      <c r="MB204" s="92"/>
      <c r="MC204" s="92"/>
      <c r="MD204" s="92"/>
      <c r="ME204" s="92"/>
      <c r="MF204" s="92"/>
      <c r="MG204" s="92"/>
      <c r="MH204" s="92"/>
      <c r="MI204" s="92"/>
      <c r="MJ204" s="92"/>
      <c r="MK204" s="92"/>
      <c r="ML204" s="92"/>
      <c r="MM204" s="92"/>
      <c r="MN204" s="92"/>
      <c r="MO204" s="92"/>
      <c r="MP204" s="92"/>
      <c r="MQ204" s="92"/>
      <c r="MR204" s="92"/>
      <c r="MS204" s="92"/>
      <c r="MT204" s="92"/>
      <c r="MU204" s="92"/>
      <c r="MV204" s="92"/>
      <c r="MW204" s="92"/>
      <c r="MX204" s="92"/>
      <c r="MY204" s="92"/>
      <c r="MZ204" s="92"/>
      <c r="NA204" s="92"/>
      <c r="NB204" s="92"/>
      <c r="NC204" s="92"/>
      <c r="ND204" s="92"/>
      <c r="NE204" s="92"/>
      <c r="NF204" s="92"/>
      <c r="NG204" s="92"/>
      <c r="NH204" s="92"/>
      <c r="NI204" s="92"/>
      <c r="NJ204" s="92"/>
      <c r="NK204" s="92"/>
      <c r="NL204" s="92"/>
      <c r="NM204" s="92"/>
      <c r="NN204" s="92"/>
      <c r="NO204" s="92"/>
      <c r="NP204" s="92"/>
      <c r="NQ204" s="92"/>
      <c r="NR204" s="92"/>
      <c r="NS204" s="92"/>
      <c r="NT204" s="92"/>
      <c r="NU204" s="92"/>
      <c r="NV204" s="92"/>
      <c r="NW204" s="92"/>
      <c r="NX204" s="92"/>
      <c r="NY204" s="92"/>
      <c r="NZ204" s="92"/>
      <c r="OA204" s="92"/>
      <c r="OB204" s="92"/>
      <c r="OC204" s="92"/>
      <c r="OD204" s="92"/>
      <c r="OE204" s="92"/>
      <c r="OF204" s="92"/>
      <c r="OG204" s="92"/>
      <c r="OH204" s="92"/>
      <c r="OI204" s="92"/>
      <c r="OJ204" s="92"/>
      <c r="OK204" s="92"/>
      <c r="OL204" s="92"/>
      <c r="OM204" s="92"/>
    </row>
    <row r="205" spans="2:403" x14ac:dyDescent="0.3">
      <c r="B205" s="90" t="s">
        <v>339</v>
      </c>
      <c r="C205" s="85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  <c r="FH205" s="92"/>
      <c r="FI205" s="92"/>
      <c r="FJ205" s="92"/>
      <c r="FK205" s="92"/>
      <c r="FL205" s="92"/>
      <c r="FM205" s="92"/>
      <c r="FN205" s="92"/>
      <c r="FO205" s="92"/>
      <c r="FP205" s="92"/>
      <c r="FQ205" s="92"/>
      <c r="FR205" s="92"/>
      <c r="FS205" s="92"/>
      <c r="FT205" s="92"/>
      <c r="FU205" s="92"/>
      <c r="FV205" s="92"/>
      <c r="FW205" s="92"/>
      <c r="FX205" s="92"/>
      <c r="FY205" s="92"/>
      <c r="FZ205" s="92"/>
      <c r="GA205" s="92"/>
      <c r="GB205" s="92"/>
      <c r="GC205" s="92"/>
      <c r="GD205" s="92"/>
      <c r="GE205" s="92"/>
      <c r="GF205" s="92"/>
      <c r="GG205" s="92"/>
      <c r="GH205" s="92"/>
      <c r="GI205" s="92"/>
      <c r="GJ205" s="92"/>
      <c r="GK205" s="92"/>
      <c r="GL205" s="92"/>
      <c r="GM205" s="92"/>
      <c r="GN205" s="92"/>
      <c r="GO205" s="92"/>
      <c r="GP205" s="92"/>
      <c r="GQ205" s="92"/>
      <c r="GR205" s="92"/>
      <c r="GS205" s="92"/>
      <c r="GT205" s="92"/>
      <c r="GU205" s="92"/>
      <c r="GV205" s="92"/>
      <c r="GW205" s="92"/>
      <c r="GX205" s="92"/>
      <c r="GY205" s="92"/>
      <c r="GZ205" s="92"/>
      <c r="HA205" s="92"/>
      <c r="HB205" s="92"/>
      <c r="HC205" s="92"/>
      <c r="HD205" s="92"/>
      <c r="HE205" s="92"/>
      <c r="HF205" s="92"/>
      <c r="HG205" s="92"/>
      <c r="HH205" s="92"/>
      <c r="HI205" s="92"/>
      <c r="HJ205" s="92"/>
      <c r="HK205" s="92"/>
      <c r="HL205" s="92"/>
      <c r="HM205" s="92"/>
      <c r="HN205" s="92"/>
      <c r="HO205" s="92"/>
      <c r="HP205" s="92"/>
      <c r="HQ205" s="92"/>
      <c r="HR205" s="92"/>
      <c r="HS205" s="92"/>
      <c r="HT205" s="92"/>
      <c r="HU205" s="92"/>
      <c r="HV205" s="92"/>
      <c r="HW205" s="92"/>
      <c r="HX205" s="92"/>
      <c r="HY205" s="92"/>
      <c r="HZ205" s="92"/>
      <c r="IA205" s="92"/>
      <c r="IB205" s="92"/>
      <c r="IC205" s="92"/>
      <c r="ID205" s="92"/>
      <c r="IE205" s="92"/>
      <c r="IF205" s="92"/>
      <c r="IG205" s="92"/>
      <c r="IH205" s="92"/>
      <c r="II205" s="92"/>
      <c r="IJ205" s="92"/>
      <c r="IK205" s="92"/>
      <c r="IL205" s="92"/>
      <c r="IM205" s="92"/>
      <c r="IN205" s="92"/>
      <c r="IO205" s="92"/>
      <c r="IP205" s="92"/>
      <c r="IQ205" s="92"/>
      <c r="IR205" s="92"/>
      <c r="IS205" s="92"/>
      <c r="IT205" s="92"/>
      <c r="IU205" s="92"/>
      <c r="IV205" s="92"/>
      <c r="IW205" s="92"/>
      <c r="IX205" s="92"/>
      <c r="IY205" s="92"/>
      <c r="IZ205" s="92"/>
      <c r="JA205" s="92"/>
      <c r="JB205" s="92"/>
      <c r="JC205" s="92"/>
      <c r="JD205" s="92"/>
      <c r="JE205" s="92"/>
      <c r="JF205" s="92"/>
      <c r="JG205" s="92"/>
      <c r="JH205" s="92"/>
      <c r="JI205" s="92"/>
      <c r="JJ205" s="92"/>
      <c r="JK205" s="92"/>
      <c r="JL205" s="92"/>
      <c r="JM205" s="92"/>
      <c r="JN205" s="92"/>
      <c r="JO205" s="92"/>
      <c r="JP205" s="92"/>
      <c r="JQ205" s="92"/>
      <c r="JR205" s="92"/>
      <c r="JS205" s="92"/>
      <c r="JT205" s="92"/>
      <c r="JU205" s="92"/>
      <c r="JV205" s="92"/>
      <c r="JW205" s="92"/>
      <c r="JX205" s="92"/>
      <c r="JY205" s="92"/>
      <c r="JZ205" s="92"/>
      <c r="KA205" s="92"/>
      <c r="KB205" s="92"/>
      <c r="KC205" s="92"/>
      <c r="KD205" s="92"/>
      <c r="KE205" s="92"/>
      <c r="KF205" s="92"/>
      <c r="KG205" s="92"/>
      <c r="KH205" s="92"/>
      <c r="KI205" s="92"/>
      <c r="KJ205" s="92"/>
      <c r="KK205" s="92"/>
      <c r="KL205" s="92"/>
      <c r="KM205" s="92"/>
      <c r="KN205" s="92"/>
      <c r="KO205" s="92"/>
      <c r="KP205" s="92"/>
      <c r="KQ205" s="92"/>
      <c r="KR205" s="92"/>
      <c r="KS205" s="92"/>
      <c r="KT205" s="92"/>
      <c r="KU205" s="92"/>
      <c r="KV205" s="92"/>
      <c r="KW205" s="92"/>
      <c r="KX205" s="92"/>
      <c r="KY205" s="92"/>
      <c r="KZ205" s="92"/>
      <c r="LA205" s="92"/>
      <c r="LB205" s="92"/>
      <c r="LC205" s="92"/>
      <c r="LD205" s="92"/>
      <c r="LE205" s="92"/>
      <c r="LF205" s="92"/>
      <c r="LG205" s="92"/>
      <c r="LH205" s="92"/>
      <c r="LI205" s="92"/>
      <c r="LJ205" s="92"/>
      <c r="LK205" s="92"/>
      <c r="LL205" s="92"/>
      <c r="LM205" s="92"/>
      <c r="LN205" s="92"/>
      <c r="LO205" s="92"/>
      <c r="LP205" s="92"/>
      <c r="LQ205" s="92"/>
      <c r="LR205" s="92"/>
      <c r="LS205" s="92"/>
      <c r="LT205" s="92"/>
      <c r="LU205" s="92"/>
      <c r="LV205" s="92"/>
      <c r="LW205" s="92"/>
      <c r="LX205" s="92"/>
      <c r="LY205" s="92"/>
      <c r="LZ205" s="92"/>
      <c r="MA205" s="92"/>
      <c r="MB205" s="92"/>
      <c r="MC205" s="92"/>
      <c r="MD205" s="92"/>
      <c r="ME205" s="92"/>
      <c r="MF205" s="92"/>
      <c r="MG205" s="92"/>
      <c r="MH205" s="92"/>
      <c r="MI205" s="92"/>
      <c r="MJ205" s="92"/>
      <c r="MK205" s="92"/>
      <c r="ML205" s="92"/>
      <c r="MM205" s="92"/>
      <c r="MN205" s="92"/>
      <c r="MO205" s="92"/>
      <c r="MP205" s="92"/>
      <c r="MQ205" s="92"/>
      <c r="MR205" s="92"/>
      <c r="MS205" s="92"/>
      <c r="MT205" s="92"/>
      <c r="MU205" s="92"/>
      <c r="MV205" s="92"/>
      <c r="MW205" s="92"/>
      <c r="MX205" s="92"/>
      <c r="MY205" s="92"/>
      <c r="MZ205" s="92"/>
      <c r="NA205" s="92"/>
      <c r="NB205" s="92"/>
      <c r="NC205" s="92"/>
      <c r="ND205" s="92"/>
      <c r="NE205" s="92"/>
      <c r="NF205" s="92"/>
      <c r="NG205" s="92"/>
      <c r="NH205" s="92"/>
      <c r="NI205" s="92"/>
      <c r="NJ205" s="92"/>
      <c r="NK205" s="92"/>
      <c r="NL205" s="92"/>
      <c r="NM205" s="92"/>
      <c r="NN205" s="92"/>
      <c r="NO205" s="92"/>
      <c r="NP205" s="92"/>
      <c r="NQ205" s="92"/>
      <c r="NR205" s="92"/>
      <c r="NS205" s="92"/>
      <c r="NT205" s="92"/>
      <c r="NU205" s="92"/>
      <c r="NV205" s="92"/>
      <c r="NW205" s="92"/>
      <c r="NX205" s="92"/>
      <c r="NY205" s="92"/>
      <c r="NZ205" s="92"/>
      <c r="OA205" s="92"/>
      <c r="OB205" s="92"/>
      <c r="OC205" s="92"/>
      <c r="OD205" s="92"/>
      <c r="OE205" s="92"/>
      <c r="OF205" s="92"/>
      <c r="OG205" s="92"/>
      <c r="OH205" s="92"/>
      <c r="OI205" s="92"/>
      <c r="OJ205" s="92"/>
      <c r="OK205" s="92"/>
      <c r="OL205" s="92"/>
      <c r="OM205" s="92"/>
    </row>
    <row r="206" spans="2:403" x14ac:dyDescent="0.3">
      <c r="B206" s="84" t="s">
        <v>160</v>
      </c>
      <c r="C206" s="85" t="s">
        <v>89</v>
      </c>
      <c r="D206" s="89">
        <f ca="1">(D203*D11*2/(D9*0.001)+D13)*E3_Parameter!$C$18*D22^2/2</f>
        <v>5951.6825680724432</v>
      </c>
      <c r="E206" s="89">
        <f ca="1">(E203*E11*2/(E9*0.001)+E13)*E3_Parameter!$C$18*E22^2/2</f>
        <v>5442.1229190410177</v>
      </c>
      <c r="F206" s="89">
        <f ca="1">(F203*F11*2/(F9*0.001)+F13)*E3_Parameter!$C$18*F22^2/2</f>
        <v>3956.3768351485041</v>
      </c>
      <c r="G206" s="89">
        <f ca="1">(G203*G11*2/(G9*0.001)+G13)*E3_Parameter!$C$18*G22^2/2</f>
        <v>26547.087435389716</v>
      </c>
      <c r="H206" s="89">
        <f ca="1">(H203*H11*2/(H9*0.001)+H13)*E3_Parameter!$C$18*H22^2/2</f>
        <v>2001.9114650114627</v>
      </c>
      <c r="I206" s="89">
        <f ca="1">(I203*I11*2/(I9*0.001)+I13)*E3_Parameter!$C$18*I22^2/2</f>
        <v>915.9859764466471</v>
      </c>
      <c r="J206" s="89">
        <f ca="1">(J203*J11*2/(J9*0.001)+J13)*E3_Parameter!$C$18*J22^2/2</f>
        <v>1461.3874471484949</v>
      </c>
      <c r="K206" s="89">
        <f ca="1">(K203*K11*2/(K9*0.001)+K13)*E3_Parameter!$C$18*K22^2/2</f>
        <v>10408.708552234424</v>
      </c>
      <c r="L206" s="89">
        <f ca="1">(L203*L11*2/(L9*0.001)+L13)*E3_Parameter!$C$18*L22^2/2</f>
        <v>3340.8550470235236</v>
      </c>
      <c r="M206" s="89">
        <f ca="1">(M203*M11*2/(M9*0.001)+M13)*E3_Parameter!$C$18*M22^2/2</f>
        <v>15636.412039687442</v>
      </c>
      <c r="N206" s="89">
        <f ca="1">(N203*N11*2/(N9*0.001)+N13)*E3_Parameter!$C$18*N22^2/2</f>
        <v>16704.275235117617</v>
      </c>
      <c r="O206" s="89">
        <f ca="1">(O203*O11*2/(O9*0.001)+O13)*E3_Parameter!$C$18*O22^2/2</f>
        <v>16704.275235117617</v>
      </c>
      <c r="P206" s="89">
        <f ca="1">(P203*P11*2/(P9*0.001)+P13)*E3_Parameter!$C$18*P22^2/2</f>
        <v>5655.80058150067</v>
      </c>
      <c r="Q206" s="89">
        <f ca="1">(Q203*Q11*2/(Q9*0.001)+Q13)*E3_Parameter!$C$18*Q22^2/2</f>
        <v>37726.453715525706</v>
      </c>
      <c r="R206" s="89">
        <f ca="1">(R203*R11*2/(R9*0.001)+R13)*E3_Parameter!$C$18*R22^2/2</f>
        <v>21357.853268911826</v>
      </c>
      <c r="S206" s="89">
        <f ca="1">(S203*S11*2/(S9*0.001)+S13)*E3_Parameter!$C$18*S22^2/2</f>
        <v>6149.4485765213276</v>
      </c>
      <c r="T206" s="89">
        <f ca="1">(T203*T11*2/(T9*0.001)+T13)*E3_Parameter!$C$18*T22^2/2</f>
        <v>3355.5660203536022</v>
      </c>
      <c r="U206" s="89">
        <f ca="1">(U203*U11*2/(U9*0.001)+U13)*E3_Parameter!$C$18*U22^2/2</f>
        <v>29127.641913108619</v>
      </c>
      <c r="V206" s="89">
        <f ca="1">(V203*V11*2/(V9*0.001)+V13)*E3_Parameter!$C$18*V22^2/2</f>
        <v>27749.53121665437</v>
      </c>
      <c r="W206" s="89">
        <f ca="1">(W203*W11*2/(W9*0.001)+W13)*E3_Parameter!$C$18*W22^2/2</f>
        <v>341.60049878610261</v>
      </c>
      <c r="X206" s="89">
        <f ca="1">(X203*X11*2/(X9*0.001)+X13)*E3_Parameter!$C$18*X22^2/2</f>
        <v>533.16155448717711</v>
      </c>
      <c r="Y206" s="89">
        <f ca="1">(Y203*Y11*2/(Y9*0.001)+Y13)*E3_Parameter!$C$18*Y22^2/2</f>
        <v>341.60049878610261</v>
      </c>
      <c r="Z206" s="89">
        <f ca="1">(Z203*Z11*2/(Z9*0.001)+Z13)*E3_Parameter!$C$18*Z22^2/2</f>
        <v>2026.8378476871701</v>
      </c>
      <c r="AA206" s="89">
        <f ca="1">(AA203*AA11*2/(AA9*0.001)+AA13)*E3_Parameter!$C$18*AA22^2/2</f>
        <v>341.60049878610261</v>
      </c>
      <c r="AB206" s="89">
        <f ca="1">(AB203*AB11*2/(AB9*0.001)+AB13)*E3_Parameter!$C$18*AB22^2/2</f>
        <v>1117.8179185183453</v>
      </c>
      <c r="AC206" s="89">
        <f ca="1">(AC203*AC11*2/(AC9*0.001)+AC13)*E3_Parameter!$C$18*AC22^2/2</f>
        <v>341.60049878610261</v>
      </c>
      <c r="AD206" s="89">
        <f ca="1">(AD203*AD11*2/(AD9*0.001)+AD13)*E3_Parameter!$C$18*AD22^2/2</f>
        <v>3755.9537909140372</v>
      </c>
      <c r="AE206" s="89">
        <f ca="1">(AE203*AE11*2/(AE9*0.001)+AE13)*E3_Parameter!$C$18*AE22^2/2</f>
        <v>341.60049878610261</v>
      </c>
      <c r="AF206" s="89">
        <f ca="1">(AF203*AF11*2/(AF9*0.001)+AF13)*E3_Parameter!$C$18*AF22^2/2</f>
        <v>452.17105189733496</v>
      </c>
      <c r="AG206" s="89">
        <f ca="1">(AG203*AG11*2/(AG9*0.001)+AG13)*E3_Parameter!$C$18*AG22^2/2</f>
        <v>341.60049878610261</v>
      </c>
      <c r="AH206" s="89">
        <f ca="1">(AH203*AH11*2/(AH9*0.001)+AH13)*E3_Parameter!$C$18*AH22^2/2</f>
        <v>1115.541193164132</v>
      </c>
      <c r="AI206" s="89">
        <f ca="1">(AI203*AI11*2/(AI9*0.001)+AI13)*E3_Parameter!$C$18*AI22^2/2</f>
        <v>341.60049878610261</v>
      </c>
      <c r="AJ206" s="89">
        <f ca="1">(AJ203*AJ11*2/(AJ9*0.001)+AJ13)*E3_Parameter!$C$18*AJ22^2/2</f>
        <v>409.92059854332308</v>
      </c>
      <c r="AK206" s="89" t="e">
        <f ca="1">(AK203*AK11*2/(AK9*0.001)+AK13)*E3_Parameter!$C$18*AK22^2/2</f>
        <v>#N/A</v>
      </c>
      <c r="AL206" s="89" t="e">
        <f ca="1">(AL203*AL11*2/(AL9*0.001)+AL13)*E3_Parameter!$C$18*AL22^2/2</f>
        <v>#N/A</v>
      </c>
      <c r="AM206" s="89" t="e">
        <f ca="1">(AM203*AM11*2/(AM9*0.001)+AM13)*E3_Parameter!$C$18*AM22^2/2</f>
        <v>#N/A</v>
      </c>
      <c r="AN206" s="89" t="e">
        <f ca="1">(AN203*AN11*2/(AN9*0.001)+AN13)*E3_Parameter!$C$18*AN22^2/2</f>
        <v>#N/A</v>
      </c>
      <c r="AO206" s="89" t="e">
        <f ca="1">(AO203*AO11*2/(AO9*0.001)+AO13)*E3_Parameter!$C$18*AO22^2/2</f>
        <v>#N/A</v>
      </c>
      <c r="AP206" s="89" t="e">
        <f ca="1">(AP203*AP11*2/(AP9*0.001)+AP13)*E3_Parameter!$C$18*AP22^2/2</f>
        <v>#N/A</v>
      </c>
      <c r="AQ206" s="89" t="e">
        <f ca="1">(AQ203*AQ11*2/(AQ9*0.001)+AQ13)*E3_Parameter!$C$18*AQ22^2/2</f>
        <v>#N/A</v>
      </c>
      <c r="AR206" s="89" t="e">
        <f ca="1">(AR203*AR11*2/(AR9*0.001)+AR13)*E3_Parameter!$C$18*AR22^2/2</f>
        <v>#N/A</v>
      </c>
      <c r="AS206" s="89" t="e">
        <f ca="1">(AS203*AS11*2/(AS9*0.001)+AS13)*E3_Parameter!$C$18*AS22^2/2</f>
        <v>#N/A</v>
      </c>
      <c r="AT206" s="89" t="e">
        <f ca="1">(AT203*AT11*2/(AT9*0.001)+AT13)*E3_Parameter!$C$18*AT22^2/2</f>
        <v>#N/A</v>
      </c>
      <c r="AU206" s="89" t="e">
        <f ca="1">(AU203*AU11*2/(AU9*0.001)+AU13)*E3_Parameter!$C$18*AU22^2/2</f>
        <v>#N/A</v>
      </c>
      <c r="AV206" s="89" t="e">
        <f ca="1">(AV203*AV11*2/(AV9*0.001)+AV13)*E3_Parameter!$C$18*AV22^2/2</f>
        <v>#N/A</v>
      </c>
      <c r="AW206" s="89" t="e">
        <f ca="1">(AW203*AW11*2/(AW9*0.001)+AW13)*E3_Parameter!$C$18*AW22^2/2</f>
        <v>#N/A</v>
      </c>
      <c r="AX206" s="89" t="e">
        <f ca="1">(AX203*AX11*2/(AX9*0.001)+AX13)*E3_Parameter!$C$18*AX22^2/2</f>
        <v>#N/A</v>
      </c>
      <c r="AY206" s="89" t="e">
        <f ca="1">(AY203*AY11*2/(AY9*0.001)+AY13)*E3_Parameter!$C$18*AY22^2/2</f>
        <v>#N/A</v>
      </c>
      <c r="AZ206" s="89" t="e">
        <f ca="1">(AZ203*AZ11*2/(AZ9*0.001)+AZ13)*E3_Parameter!$C$18*AZ22^2/2</f>
        <v>#N/A</v>
      </c>
      <c r="BA206" s="89" t="e">
        <f ca="1">(BA203*BA11*2/(BA9*0.001)+BA13)*E3_Parameter!$C$18*BA22^2/2</f>
        <v>#N/A</v>
      </c>
      <c r="BB206" s="89" t="e">
        <f ca="1">(BB203*BB11*2/(BB9*0.001)+BB13)*E3_Parameter!$C$18*BB22^2/2</f>
        <v>#N/A</v>
      </c>
      <c r="BC206" s="89" t="e">
        <f ca="1">(BC203*BC11*2/(BC9*0.001)+BC13)*E3_Parameter!$C$18*BC22^2/2</f>
        <v>#N/A</v>
      </c>
      <c r="BD206" s="89" t="e">
        <f ca="1">(BD203*BD11*2/(BD9*0.001)+BD13)*E3_Parameter!$C$18*BD22^2/2</f>
        <v>#N/A</v>
      </c>
      <c r="BE206" s="89" t="e">
        <f ca="1">(BE203*BE11*2/(BE9*0.001)+BE13)*E3_Parameter!$C$18*BE22^2/2</f>
        <v>#N/A</v>
      </c>
      <c r="BF206" s="89" t="e">
        <f ca="1">(BF203*BF11*2/(BF9*0.001)+BF13)*E3_Parameter!$C$18*BF22^2/2</f>
        <v>#N/A</v>
      </c>
      <c r="BG206" s="89" t="e">
        <f ca="1">(BG203*BG11*2/(BG9*0.001)+BG13)*E3_Parameter!$C$18*BG22^2/2</f>
        <v>#N/A</v>
      </c>
      <c r="BH206" s="89" t="e">
        <f ca="1">(BH203*BH11*2/(BH9*0.001)+BH13)*E3_Parameter!$C$18*BH22^2/2</f>
        <v>#N/A</v>
      </c>
      <c r="BI206" s="89" t="e">
        <f ca="1">(BI203*BI11*2/(BI9*0.001)+BI13)*E3_Parameter!$C$18*BI22^2/2</f>
        <v>#N/A</v>
      </c>
      <c r="BJ206" s="89" t="e">
        <f ca="1">(BJ203*BJ11*2/(BJ9*0.001)+BJ13)*E3_Parameter!$C$18*BJ22^2/2</f>
        <v>#N/A</v>
      </c>
      <c r="BK206" s="89" t="e">
        <f ca="1">(BK203*BK11*2/(BK9*0.001)+BK13)*E3_Parameter!$C$18*BK22^2/2</f>
        <v>#N/A</v>
      </c>
      <c r="BL206" s="89" t="e">
        <f ca="1">(BL203*BL11*2/(BL9*0.001)+BL13)*E3_Parameter!$C$18*BL22^2/2</f>
        <v>#N/A</v>
      </c>
      <c r="BM206" s="89" t="e">
        <f ca="1">(BM203*BM11*2/(BM9*0.001)+BM13)*E3_Parameter!$C$18*BM22^2/2</f>
        <v>#N/A</v>
      </c>
      <c r="BN206" s="89" t="e">
        <f ca="1">(BN203*BN11*2/(BN9*0.001)+BN13)*E3_Parameter!$C$18*BN22^2/2</f>
        <v>#N/A</v>
      </c>
      <c r="BO206" s="89" t="e">
        <f ca="1">(BO203*BO11*2/(BO9*0.001)+BO13)*E3_Parameter!$C$18*BO22^2/2</f>
        <v>#N/A</v>
      </c>
      <c r="BP206" s="89" t="e">
        <f ca="1">(BP203*BP11*2/(BP9*0.001)+BP13)*E3_Parameter!$C$18*BP22^2/2</f>
        <v>#N/A</v>
      </c>
      <c r="BQ206" s="89" t="e">
        <f ca="1">(BQ203*BQ11*2/(BQ9*0.001)+BQ13)*E3_Parameter!$C$18*BQ22^2/2</f>
        <v>#N/A</v>
      </c>
      <c r="BR206" s="89" t="e">
        <f ca="1">(BR203*BR11*2/(BR9*0.001)+BR13)*E3_Parameter!$C$18*BR22^2/2</f>
        <v>#N/A</v>
      </c>
      <c r="BS206" s="89" t="e">
        <f ca="1">(BS203*BS11*2/(BS9*0.001)+BS13)*E3_Parameter!$C$18*BS22^2/2</f>
        <v>#N/A</v>
      </c>
      <c r="BT206" s="89" t="e">
        <f ca="1">(BT203*BT11*2/(BT9*0.001)+BT13)*E3_Parameter!$C$18*BT22^2/2</f>
        <v>#N/A</v>
      </c>
      <c r="BU206" s="89" t="e">
        <f ca="1">(BU203*BU11*2/(BU9*0.001)+BU13)*E3_Parameter!$C$18*BU22^2/2</f>
        <v>#N/A</v>
      </c>
      <c r="BV206" s="89" t="e">
        <f ca="1">(BV203*BV11*2/(BV9*0.001)+BV13)*E3_Parameter!$C$18*BV22^2/2</f>
        <v>#N/A</v>
      </c>
      <c r="BW206" s="89" t="e">
        <f ca="1">(BW203*BW11*2/(BW9*0.001)+BW13)*E3_Parameter!$C$18*BW22^2/2</f>
        <v>#N/A</v>
      </c>
      <c r="BX206" s="89" t="e">
        <f ca="1">(BX203*BX11*2/(BX9*0.001)+BX13)*E3_Parameter!$C$18*BX22^2/2</f>
        <v>#N/A</v>
      </c>
      <c r="BY206" s="89" t="e">
        <f ca="1">(BY203*BY11*2/(BY9*0.001)+BY13)*E3_Parameter!$C$18*BY22^2/2</f>
        <v>#N/A</v>
      </c>
      <c r="BZ206" s="89" t="e">
        <f ca="1">(BZ203*BZ11*2/(BZ9*0.001)+BZ13)*E3_Parameter!$C$18*BZ22^2/2</f>
        <v>#N/A</v>
      </c>
      <c r="CA206" s="89" t="e">
        <f ca="1">(CA203*CA11*2/(CA9*0.001)+CA13)*E3_Parameter!$C$18*CA22^2/2</f>
        <v>#N/A</v>
      </c>
      <c r="CB206" s="89" t="e">
        <f ca="1">(CB203*CB11*2/(CB9*0.001)+CB13)*E3_Parameter!$C$18*CB22^2/2</f>
        <v>#N/A</v>
      </c>
      <c r="CC206" s="89" t="e">
        <f ca="1">(CC203*CC11*2/(CC9*0.001)+CC13)*E3_Parameter!$C$18*CC22^2/2</f>
        <v>#N/A</v>
      </c>
      <c r="CD206" s="89" t="e">
        <f ca="1">(CD203*CD11*2/(CD9*0.001)+CD13)*E3_Parameter!$C$18*CD22^2/2</f>
        <v>#N/A</v>
      </c>
      <c r="CE206" s="89" t="e">
        <f ca="1">(CE203*CE11*2/(CE9*0.001)+CE13)*E3_Parameter!$C$18*CE22^2/2</f>
        <v>#N/A</v>
      </c>
      <c r="CF206" s="89" t="e">
        <f ca="1">(CF203*CF11*2/(CF9*0.001)+CF13)*E3_Parameter!$C$18*CF22^2/2</f>
        <v>#N/A</v>
      </c>
      <c r="CG206" s="89" t="e">
        <f ca="1">(CG203*CG11*2/(CG9*0.001)+CG13)*E3_Parameter!$C$18*CG22^2/2</f>
        <v>#N/A</v>
      </c>
      <c r="CH206" s="89" t="e">
        <f ca="1">(CH203*CH11*2/(CH9*0.001)+CH13)*E3_Parameter!$C$18*CH22^2/2</f>
        <v>#N/A</v>
      </c>
      <c r="CI206" s="89" t="e">
        <f ca="1">(CI203*CI11*2/(CI9*0.001)+CI13)*E3_Parameter!$C$18*CI22^2/2</f>
        <v>#N/A</v>
      </c>
      <c r="CJ206" s="89" t="e">
        <f ca="1">(CJ203*CJ11*2/(CJ9*0.001)+CJ13)*E3_Parameter!$C$18*CJ22^2/2</f>
        <v>#N/A</v>
      </c>
      <c r="CK206" s="89" t="e">
        <f ca="1">(CK203*CK11*2/(CK9*0.001)+CK13)*E3_Parameter!$C$18*CK22^2/2</f>
        <v>#N/A</v>
      </c>
      <c r="CL206" s="89" t="e">
        <f ca="1">(CL203*CL11*2/(CL9*0.001)+CL13)*E3_Parameter!$C$18*CL22^2/2</f>
        <v>#N/A</v>
      </c>
      <c r="CM206" s="89" t="e">
        <f ca="1">(CM203*CM11*2/(CM9*0.001)+CM13)*E3_Parameter!$C$18*CM22^2/2</f>
        <v>#N/A</v>
      </c>
      <c r="CN206" s="89" t="e">
        <f ca="1">(CN203*CN11*2/(CN9*0.001)+CN13)*E3_Parameter!$C$18*CN22^2/2</f>
        <v>#N/A</v>
      </c>
      <c r="CO206" s="89" t="e">
        <f ca="1">(CO203*CO11*2/(CO9*0.001)+CO13)*E3_Parameter!$C$18*CO22^2/2</f>
        <v>#N/A</v>
      </c>
      <c r="CP206" s="89" t="e">
        <f ca="1">(CP203*CP11*2/(CP9*0.001)+CP13)*E3_Parameter!$C$18*CP22^2/2</f>
        <v>#N/A</v>
      </c>
      <c r="CQ206" s="89" t="e">
        <f ca="1">(CQ203*CQ11*2/(CQ9*0.001)+CQ13)*E3_Parameter!$C$18*CQ22^2/2</f>
        <v>#N/A</v>
      </c>
      <c r="CR206" s="89" t="e">
        <f ca="1">(CR203*CR11*2/(CR9*0.001)+CR13)*E3_Parameter!$C$18*CR22^2/2</f>
        <v>#N/A</v>
      </c>
      <c r="CS206" s="89" t="e">
        <f ca="1">(CS203*CS11*2/(CS9*0.001)+CS13)*E3_Parameter!$C$18*CS22^2/2</f>
        <v>#N/A</v>
      </c>
      <c r="CT206" s="89" t="e">
        <f ca="1">(CT203*CT11*2/(CT9*0.001)+CT13)*E3_Parameter!$C$18*CT22^2/2</f>
        <v>#N/A</v>
      </c>
      <c r="CU206" s="89" t="e">
        <f ca="1">(CU203*CU11*2/(CU9*0.001)+CU13)*E3_Parameter!$C$18*CU22^2/2</f>
        <v>#N/A</v>
      </c>
      <c r="CV206" s="89" t="e">
        <f ca="1">(CV203*CV11*2/(CV9*0.001)+CV13)*E3_Parameter!$C$18*CV22^2/2</f>
        <v>#N/A</v>
      </c>
      <c r="CW206" s="89" t="e">
        <f ca="1">(CW203*CW11*2/(CW9*0.001)+CW13)*E3_Parameter!$C$18*CW22^2/2</f>
        <v>#N/A</v>
      </c>
      <c r="CX206" s="89" t="e">
        <f ca="1">(CX203*CX11*2/(CX9*0.001)+CX13)*E3_Parameter!$C$18*CX22^2/2</f>
        <v>#N/A</v>
      </c>
      <c r="CY206" s="89" t="e">
        <f ca="1">(CY203*CY11*2/(CY9*0.001)+CY13)*E3_Parameter!$C$18*CY22^2/2</f>
        <v>#N/A</v>
      </c>
      <c r="CZ206" s="89" t="e">
        <f ca="1">(CZ203*CZ11*2/(CZ9*0.001)+CZ13)*E3_Parameter!$C$18*CZ22^2/2</f>
        <v>#N/A</v>
      </c>
      <c r="DA206" s="89" t="e">
        <f ca="1">(DA203*DA11*2/(DA9*0.001)+DA13)*E3_Parameter!$C$18*DA22^2/2</f>
        <v>#N/A</v>
      </c>
      <c r="DB206" s="89" t="e">
        <f ca="1">(DB203*DB11*2/(DB9*0.001)+DB13)*E3_Parameter!$C$18*DB22^2/2</f>
        <v>#N/A</v>
      </c>
      <c r="DC206" s="89" t="e">
        <f ca="1">(DC203*DC11*2/(DC9*0.001)+DC13)*E3_Parameter!$C$18*DC22^2/2</f>
        <v>#N/A</v>
      </c>
      <c r="DD206" s="89" t="e">
        <f ca="1">(DD203*DD11*2/(DD9*0.001)+DD13)*E3_Parameter!$C$18*DD22^2/2</f>
        <v>#N/A</v>
      </c>
      <c r="DE206" s="89" t="e">
        <f ca="1">(DE203*DE11*2/(DE9*0.001)+DE13)*E3_Parameter!$C$18*DE22^2/2</f>
        <v>#N/A</v>
      </c>
      <c r="DF206" s="89" t="e">
        <f ca="1">(DF203*DF11*2/(DF9*0.001)+DF13)*E3_Parameter!$C$18*DF22^2/2</f>
        <v>#N/A</v>
      </c>
      <c r="DG206" s="89" t="e">
        <f ca="1">(DG203*DG11*2/(DG9*0.001)+DG13)*E3_Parameter!$C$18*DG22^2/2</f>
        <v>#N/A</v>
      </c>
      <c r="DH206" s="89" t="e">
        <f ca="1">(DH203*DH11*2/(DH9*0.001)+DH13)*E3_Parameter!$C$18*DH22^2/2</f>
        <v>#N/A</v>
      </c>
      <c r="DI206" s="89" t="e">
        <f ca="1">(DI203*DI11*2/(DI9*0.001)+DI13)*E3_Parameter!$C$18*DI22^2/2</f>
        <v>#N/A</v>
      </c>
      <c r="DJ206" s="89" t="e">
        <f ca="1">(DJ203*DJ11*2/(DJ9*0.001)+DJ13)*E3_Parameter!$C$18*DJ22^2/2</f>
        <v>#N/A</v>
      </c>
      <c r="DK206" s="89" t="e">
        <f ca="1">(DK203*DK11*2/(DK9*0.001)+DK13)*E3_Parameter!$C$18*DK22^2/2</f>
        <v>#N/A</v>
      </c>
      <c r="DL206" s="89" t="e">
        <f ca="1">(DL203*DL11*2/(DL9*0.001)+DL13)*E3_Parameter!$C$18*DL22^2/2</f>
        <v>#N/A</v>
      </c>
      <c r="DM206" s="89" t="e">
        <f ca="1">(DM203*DM11*2/(DM9*0.001)+DM13)*E3_Parameter!$C$18*DM22^2/2</f>
        <v>#N/A</v>
      </c>
      <c r="DN206" s="89" t="e">
        <f ca="1">(DN203*DN11*2/(DN9*0.001)+DN13)*E3_Parameter!$C$18*DN22^2/2</f>
        <v>#N/A</v>
      </c>
      <c r="DO206" s="89" t="e">
        <f ca="1">(DO203*DO11*2/(DO9*0.001)+DO13)*E3_Parameter!$C$18*DO22^2/2</f>
        <v>#N/A</v>
      </c>
      <c r="DP206" s="89" t="e">
        <f ca="1">(DP203*DP11*2/(DP9*0.001)+DP13)*E3_Parameter!$C$18*DP22^2/2</f>
        <v>#N/A</v>
      </c>
      <c r="DQ206" s="89" t="e">
        <f ca="1">(DQ203*DQ11*2/(DQ9*0.001)+DQ13)*E3_Parameter!$C$18*DQ22^2/2</f>
        <v>#N/A</v>
      </c>
      <c r="DR206" s="89" t="e">
        <f ca="1">(DR203*DR11*2/(DR9*0.001)+DR13)*E3_Parameter!$C$18*DR22^2/2</f>
        <v>#N/A</v>
      </c>
      <c r="DS206" s="89" t="e">
        <f ca="1">(DS203*DS11*2/(DS9*0.001)+DS13)*E3_Parameter!$C$18*DS22^2/2</f>
        <v>#N/A</v>
      </c>
      <c r="DT206" s="89" t="e">
        <f ca="1">(DT203*DT11*2/(DT9*0.001)+DT13)*E3_Parameter!$C$18*DT22^2/2</f>
        <v>#N/A</v>
      </c>
      <c r="DU206" s="89" t="e">
        <f ca="1">(DU203*DU11*2/(DU9*0.001)+DU13)*E3_Parameter!$C$18*DU22^2/2</f>
        <v>#N/A</v>
      </c>
      <c r="DV206" s="89" t="e">
        <f ca="1">(DV203*DV11*2/(DV9*0.001)+DV13)*E3_Parameter!$C$18*DV22^2/2</f>
        <v>#N/A</v>
      </c>
      <c r="DW206" s="89" t="e">
        <f ca="1">(DW203*DW11*2/(DW9*0.001)+DW13)*E3_Parameter!$C$18*DW22^2/2</f>
        <v>#N/A</v>
      </c>
      <c r="DX206" s="89" t="e">
        <f ca="1">(DX203*DX11*2/(DX9*0.001)+DX13)*E3_Parameter!$C$18*DX22^2/2</f>
        <v>#N/A</v>
      </c>
      <c r="DY206" s="89" t="e">
        <f ca="1">(DY203*DY11*2/(DY9*0.001)+DY13)*E3_Parameter!$C$18*DY22^2/2</f>
        <v>#N/A</v>
      </c>
      <c r="DZ206" s="89" t="e">
        <f ca="1">(DZ203*DZ11*2/(DZ9*0.001)+DZ13)*E3_Parameter!$C$18*DZ22^2/2</f>
        <v>#N/A</v>
      </c>
      <c r="EA206" s="89" t="e">
        <f ca="1">(EA203*EA11*2/(EA9*0.001)+EA13)*E3_Parameter!$C$18*EA22^2/2</f>
        <v>#N/A</v>
      </c>
      <c r="EB206" s="89" t="e">
        <f ca="1">(EB203*EB11*2/(EB9*0.001)+EB13)*E3_Parameter!$C$18*EB22^2/2</f>
        <v>#N/A</v>
      </c>
      <c r="EC206" s="89" t="e">
        <f ca="1">(EC203*EC11*2/(EC9*0.001)+EC13)*E3_Parameter!$C$18*EC22^2/2</f>
        <v>#N/A</v>
      </c>
      <c r="ED206" s="89" t="e">
        <f ca="1">(ED203*ED11*2/(ED9*0.001)+ED13)*E3_Parameter!$C$18*ED22^2/2</f>
        <v>#N/A</v>
      </c>
      <c r="EE206" s="89" t="e">
        <f ca="1">(EE203*EE11*2/(EE9*0.001)+EE13)*E3_Parameter!$C$18*EE22^2/2</f>
        <v>#N/A</v>
      </c>
      <c r="EF206" s="89" t="e">
        <f ca="1">(EF203*EF11*2/(EF9*0.001)+EF13)*E3_Parameter!$C$18*EF22^2/2</f>
        <v>#N/A</v>
      </c>
      <c r="EG206" s="89" t="e">
        <f ca="1">(EG203*EG11*2/(EG9*0.001)+EG13)*E3_Parameter!$C$18*EG22^2/2</f>
        <v>#N/A</v>
      </c>
      <c r="EH206" s="89" t="e">
        <f ca="1">(EH203*EH11*2/(EH9*0.001)+EH13)*E3_Parameter!$C$18*EH22^2/2</f>
        <v>#N/A</v>
      </c>
      <c r="EI206" s="89" t="e">
        <f ca="1">(EI203*EI11*2/(EI9*0.001)+EI13)*E3_Parameter!$C$18*EI22^2/2</f>
        <v>#N/A</v>
      </c>
      <c r="EJ206" s="89" t="e">
        <f ca="1">(EJ203*EJ11*2/(EJ9*0.001)+EJ13)*E3_Parameter!$C$18*EJ22^2/2</f>
        <v>#N/A</v>
      </c>
      <c r="EK206" s="89" t="e">
        <f ca="1">(EK203*EK11*2/(EK9*0.001)+EK13)*E3_Parameter!$C$18*EK22^2/2</f>
        <v>#N/A</v>
      </c>
      <c r="EL206" s="89" t="e">
        <f ca="1">(EL203*EL11*2/(EL9*0.001)+EL13)*E3_Parameter!$C$18*EL22^2/2</f>
        <v>#N/A</v>
      </c>
      <c r="EM206" s="89" t="e">
        <f ca="1">(EM203*EM11*2/(EM9*0.001)+EM13)*E3_Parameter!$C$18*EM22^2/2</f>
        <v>#N/A</v>
      </c>
      <c r="EN206" s="89" t="e">
        <f ca="1">(EN203*EN11*2/(EN9*0.001)+EN13)*E3_Parameter!$C$18*EN22^2/2</f>
        <v>#N/A</v>
      </c>
      <c r="EO206" s="89" t="e">
        <f ca="1">(EO203*EO11*2/(EO9*0.001)+EO13)*E3_Parameter!$C$18*EO22^2/2</f>
        <v>#N/A</v>
      </c>
      <c r="EP206" s="89" t="e">
        <f ca="1">(EP203*EP11*2/(EP9*0.001)+EP13)*E3_Parameter!$C$18*EP22^2/2</f>
        <v>#N/A</v>
      </c>
      <c r="EQ206" s="89" t="e">
        <f ca="1">(EQ203*EQ11*2/(EQ9*0.001)+EQ13)*E3_Parameter!$C$18*EQ22^2/2</f>
        <v>#N/A</v>
      </c>
      <c r="ER206" s="89" t="e">
        <f ca="1">(ER203*ER11*2/(ER9*0.001)+ER13)*E3_Parameter!$C$18*ER22^2/2</f>
        <v>#N/A</v>
      </c>
      <c r="ES206" s="89" t="e">
        <f ca="1">(ES203*ES11*2/(ES9*0.001)+ES13)*E3_Parameter!$C$18*ES22^2/2</f>
        <v>#N/A</v>
      </c>
      <c r="ET206" s="89" t="e">
        <f ca="1">(ET203*ET11*2/(ET9*0.001)+ET13)*E3_Parameter!$C$18*ET22^2/2</f>
        <v>#N/A</v>
      </c>
      <c r="EU206" s="89" t="e">
        <f ca="1">(EU203*EU11*2/(EU9*0.001)+EU13)*E3_Parameter!$C$18*EU22^2/2</f>
        <v>#N/A</v>
      </c>
      <c r="EV206" s="89" t="e">
        <f ca="1">(EV203*EV11*2/(EV9*0.001)+EV13)*E3_Parameter!$C$18*EV22^2/2</f>
        <v>#N/A</v>
      </c>
      <c r="EW206" s="89" t="e">
        <f ca="1">(EW203*EW11*2/(EW9*0.001)+EW13)*E3_Parameter!$C$18*EW22^2/2</f>
        <v>#N/A</v>
      </c>
      <c r="EX206" s="89" t="e">
        <f ca="1">(EX203*EX11*2/(EX9*0.001)+EX13)*E3_Parameter!$C$18*EX22^2/2</f>
        <v>#N/A</v>
      </c>
      <c r="EY206" s="89" t="e">
        <f ca="1">(EY203*EY11*2/(EY9*0.001)+EY13)*E3_Parameter!$C$18*EY22^2/2</f>
        <v>#N/A</v>
      </c>
      <c r="EZ206" s="89" t="e">
        <f ca="1">(EZ203*EZ11*2/(EZ9*0.001)+EZ13)*E3_Parameter!$C$18*EZ22^2/2</f>
        <v>#N/A</v>
      </c>
      <c r="FA206" s="89" t="e">
        <f ca="1">(FA203*FA11*2/(FA9*0.001)+FA13)*E3_Parameter!$C$18*FA22^2/2</f>
        <v>#N/A</v>
      </c>
      <c r="FB206" s="89" t="e">
        <f ca="1">(FB203*FB11*2/(FB9*0.001)+FB13)*E3_Parameter!$C$18*FB22^2/2</f>
        <v>#N/A</v>
      </c>
      <c r="FC206" s="89" t="e">
        <f ca="1">(FC203*FC11*2/(FC9*0.001)+FC13)*E3_Parameter!$C$18*FC22^2/2</f>
        <v>#N/A</v>
      </c>
      <c r="FD206" s="89" t="e">
        <f ca="1">(FD203*FD11*2/(FD9*0.001)+FD13)*E3_Parameter!$C$18*FD22^2/2</f>
        <v>#N/A</v>
      </c>
      <c r="FE206" s="89" t="e">
        <f ca="1">(FE203*FE11*2/(FE9*0.001)+FE13)*E3_Parameter!$C$18*FE22^2/2</f>
        <v>#N/A</v>
      </c>
      <c r="FF206" s="89" t="e">
        <f ca="1">(FF203*FF11*2/(FF9*0.001)+FF13)*E3_Parameter!$C$18*FF22^2/2</f>
        <v>#N/A</v>
      </c>
      <c r="FG206" s="89" t="e">
        <f ca="1">(FG203*FG11*2/(FG9*0.001)+FG13)*E3_Parameter!$C$18*FG22^2/2</f>
        <v>#N/A</v>
      </c>
      <c r="FH206" s="89" t="e">
        <f ca="1">(FH203*FH11*2/(FH9*0.001)+FH13)*E3_Parameter!$C$18*FH22^2/2</f>
        <v>#N/A</v>
      </c>
      <c r="FI206" s="89" t="e">
        <f ca="1">(FI203*FI11*2/(FI9*0.001)+FI13)*E3_Parameter!$C$18*FI22^2/2</f>
        <v>#N/A</v>
      </c>
      <c r="FJ206" s="89" t="e">
        <f ca="1">(FJ203*FJ11*2/(FJ9*0.001)+FJ13)*E3_Parameter!$C$18*FJ22^2/2</f>
        <v>#N/A</v>
      </c>
      <c r="FK206" s="89" t="e">
        <f ca="1">(FK203*FK11*2/(FK9*0.001)+FK13)*E3_Parameter!$C$18*FK22^2/2</f>
        <v>#N/A</v>
      </c>
      <c r="FL206" s="89" t="e">
        <f ca="1">(FL203*FL11*2/(FL9*0.001)+FL13)*E3_Parameter!$C$18*FL22^2/2</f>
        <v>#N/A</v>
      </c>
      <c r="FM206" s="89" t="e">
        <f ca="1">(FM203*FM11*2/(FM9*0.001)+FM13)*E3_Parameter!$C$18*FM22^2/2</f>
        <v>#N/A</v>
      </c>
      <c r="FN206" s="89" t="e">
        <f ca="1">(FN203*FN11*2/(FN9*0.001)+FN13)*E3_Parameter!$C$18*FN22^2/2</f>
        <v>#N/A</v>
      </c>
      <c r="FO206" s="89" t="e">
        <f ca="1">(FO203*FO11*2/(FO9*0.001)+FO13)*E3_Parameter!$C$18*FO22^2/2</f>
        <v>#N/A</v>
      </c>
      <c r="FP206" s="89" t="e">
        <f ca="1">(FP203*FP11*2/(FP9*0.001)+FP13)*E3_Parameter!$C$18*FP22^2/2</f>
        <v>#N/A</v>
      </c>
      <c r="FQ206" s="89" t="e">
        <f ca="1">(FQ203*FQ11*2/(FQ9*0.001)+FQ13)*E3_Parameter!$C$18*FQ22^2/2</f>
        <v>#N/A</v>
      </c>
      <c r="FR206" s="89" t="e">
        <f ca="1">(FR203*FR11*2/(FR9*0.001)+FR13)*E3_Parameter!$C$18*FR22^2/2</f>
        <v>#N/A</v>
      </c>
      <c r="FS206" s="89" t="e">
        <f ca="1">(FS203*FS11*2/(FS9*0.001)+FS13)*E3_Parameter!$C$18*FS22^2/2</f>
        <v>#N/A</v>
      </c>
      <c r="FT206" s="89" t="e">
        <f ca="1">(FT203*FT11*2/(FT9*0.001)+FT13)*E3_Parameter!$C$18*FT22^2/2</f>
        <v>#N/A</v>
      </c>
      <c r="FU206" s="89" t="e">
        <f ca="1">(FU203*FU11*2/(FU9*0.001)+FU13)*E3_Parameter!$C$18*FU22^2/2</f>
        <v>#N/A</v>
      </c>
      <c r="FV206" s="89" t="e">
        <f ca="1">(FV203*FV11*2/(FV9*0.001)+FV13)*E3_Parameter!$C$18*FV22^2/2</f>
        <v>#N/A</v>
      </c>
      <c r="FW206" s="89" t="e">
        <f ca="1">(FW203*FW11*2/(FW9*0.001)+FW13)*E3_Parameter!$C$18*FW22^2/2</f>
        <v>#N/A</v>
      </c>
      <c r="FX206" s="89" t="e">
        <f ca="1">(FX203*FX11*2/(FX9*0.001)+FX13)*E3_Parameter!$C$18*FX22^2/2</f>
        <v>#N/A</v>
      </c>
      <c r="FY206" s="89" t="e">
        <f ca="1">(FY203*FY11*2/(FY9*0.001)+FY13)*E3_Parameter!$C$18*FY22^2/2</f>
        <v>#N/A</v>
      </c>
      <c r="FZ206" s="89" t="e">
        <f ca="1">(FZ203*FZ11*2/(FZ9*0.001)+FZ13)*E3_Parameter!$C$18*FZ22^2/2</f>
        <v>#N/A</v>
      </c>
      <c r="GA206" s="89" t="e">
        <f ca="1">(GA203*GA11*2/(GA9*0.001)+GA13)*E3_Parameter!$C$18*GA22^2/2</f>
        <v>#N/A</v>
      </c>
      <c r="GB206" s="89" t="e">
        <f ca="1">(GB203*GB11*2/(GB9*0.001)+GB13)*E3_Parameter!$C$18*GB22^2/2</f>
        <v>#N/A</v>
      </c>
      <c r="GC206" s="89" t="e">
        <f ca="1">(GC203*GC11*2/(GC9*0.001)+GC13)*E3_Parameter!$C$18*GC22^2/2</f>
        <v>#N/A</v>
      </c>
      <c r="GD206" s="89" t="e">
        <f ca="1">(GD203*GD11*2/(GD9*0.001)+GD13)*E3_Parameter!$C$18*GD22^2/2</f>
        <v>#N/A</v>
      </c>
      <c r="GE206" s="89" t="e">
        <f ca="1">(GE203*GE11*2/(GE9*0.001)+GE13)*E3_Parameter!$C$18*GE22^2/2</f>
        <v>#N/A</v>
      </c>
      <c r="GF206" s="89" t="e">
        <f ca="1">(GF203*GF11*2/(GF9*0.001)+GF13)*E3_Parameter!$C$18*GF22^2/2</f>
        <v>#N/A</v>
      </c>
      <c r="GG206" s="89" t="e">
        <f ca="1">(GG203*GG11*2/(GG9*0.001)+GG13)*E3_Parameter!$C$18*GG22^2/2</f>
        <v>#N/A</v>
      </c>
      <c r="GH206" s="89" t="e">
        <f ca="1">(GH203*GH11*2/(GH9*0.001)+GH13)*E3_Parameter!$C$18*GH22^2/2</f>
        <v>#N/A</v>
      </c>
      <c r="GI206" s="89" t="e">
        <f ca="1">(GI203*GI11*2/(GI9*0.001)+GI13)*E3_Parameter!$C$18*GI22^2/2</f>
        <v>#N/A</v>
      </c>
      <c r="GJ206" s="89" t="e">
        <f ca="1">(GJ203*GJ11*2/(GJ9*0.001)+GJ13)*E3_Parameter!$C$18*GJ22^2/2</f>
        <v>#N/A</v>
      </c>
      <c r="GK206" s="89" t="e">
        <f ca="1">(GK203*GK11*2/(GK9*0.001)+GK13)*E3_Parameter!$C$18*GK22^2/2</f>
        <v>#N/A</v>
      </c>
      <c r="GL206" s="89" t="e">
        <f ca="1">(GL203*GL11*2/(GL9*0.001)+GL13)*E3_Parameter!$C$18*GL22^2/2</f>
        <v>#N/A</v>
      </c>
      <c r="GM206" s="89" t="e">
        <f ca="1">(GM203*GM11*2/(GM9*0.001)+GM13)*E3_Parameter!$C$18*GM22^2/2</f>
        <v>#N/A</v>
      </c>
      <c r="GN206" s="89" t="e">
        <f ca="1">(GN203*GN11*2/(GN9*0.001)+GN13)*E3_Parameter!$C$18*GN22^2/2</f>
        <v>#N/A</v>
      </c>
      <c r="GO206" s="89" t="e">
        <f ca="1">(GO203*GO11*2/(GO9*0.001)+GO13)*E3_Parameter!$C$18*GO22^2/2</f>
        <v>#N/A</v>
      </c>
      <c r="GP206" s="89" t="e">
        <f ca="1">(GP203*GP11*2/(GP9*0.001)+GP13)*E3_Parameter!$C$18*GP22^2/2</f>
        <v>#N/A</v>
      </c>
      <c r="GQ206" s="89" t="e">
        <f ca="1">(GQ203*GQ11*2/(GQ9*0.001)+GQ13)*E3_Parameter!$C$18*GQ22^2/2</f>
        <v>#N/A</v>
      </c>
      <c r="GR206" s="89" t="e">
        <f ca="1">(GR203*GR11*2/(GR9*0.001)+GR13)*E3_Parameter!$C$18*GR22^2/2</f>
        <v>#N/A</v>
      </c>
      <c r="GS206" s="89" t="e">
        <f ca="1">(GS203*GS11*2/(GS9*0.001)+GS13)*E3_Parameter!$C$18*GS22^2/2</f>
        <v>#N/A</v>
      </c>
      <c r="GT206" s="89" t="e">
        <f ca="1">(GT203*GT11*2/(GT9*0.001)+GT13)*E3_Parameter!$C$18*GT22^2/2</f>
        <v>#N/A</v>
      </c>
      <c r="GU206" s="89" t="e">
        <f ca="1">(GU203*GU11*2/(GU9*0.001)+GU13)*E3_Parameter!$C$18*GU22^2/2</f>
        <v>#N/A</v>
      </c>
      <c r="GV206" s="89" t="e">
        <f ca="1">(GV203*GV11*2/(GV9*0.001)+GV13)*E3_Parameter!$C$18*GV22^2/2</f>
        <v>#N/A</v>
      </c>
      <c r="GW206" s="89" t="e">
        <f ca="1">(GW203*GW11*2/(GW9*0.001)+GW13)*E3_Parameter!$C$18*GW22^2/2</f>
        <v>#N/A</v>
      </c>
      <c r="GX206" s="89" t="e">
        <f ca="1">(GX203*GX11*2/(GX9*0.001)+GX13)*E3_Parameter!$C$18*GX22^2/2</f>
        <v>#N/A</v>
      </c>
      <c r="GY206" s="89" t="e">
        <f ca="1">(GY203*GY11*2/(GY9*0.001)+GY13)*E3_Parameter!$C$18*GY22^2/2</f>
        <v>#N/A</v>
      </c>
      <c r="GZ206" s="89" t="e">
        <f ca="1">(GZ203*GZ11*2/(GZ9*0.001)+GZ13)*E3_Parameter!$C$18*GZ22^2/2</f>
        <v>#N/A</v>
      </c>
      <c r="HA206" s="89" t="e">
        <f ca="1">(HA203*HA11*2/(HA9*0.001)+HA13)*E3_Parameter!$C$18*HA22^2/2</f>
        <v>#N/A</v>
      </c>
      <c r="HB206" s="89" t="e">
        <f ca="1">(HB203*HB11*2/(HB9*0.001)+HB13)*E3_Parameter!$C$18*HB22^2/2</f>
        <v>#N/A</v>
      </c>
      <c r="HC206" s="89" t="e">
        <f ca="1">(HC203*HC11*2/(HC9*0.001)+HC13)*E3_Parameter!$C$18*HC22^2/2</f>
        <v>#N/A</v>
      </c>
      <c r="HD206" s="89" t="e">
        <f ca="1">(HD203*HD11*2/(HD9*0.001)+HD13)*E3_Parameter!$C$18*HD22^2/2</f>
        <v>#N/A</v>
      </c>
      <c r="HE206" s="89" t="e">
        <f ca="1">(HE203*HE11*2/(HE9*0.001)+HE13)*E3_Parameter!$C$18*HE22^2/2</f>
        <v>#N/A</v>
      </c>
      <c r="HF206" s="89" t="e">
        <f ca="1">(HF203*HF11*2/(HF9*0.001)+HF13)*E3_Parameter!$C$18*HF22^2/2</f>
        <v>#N/A</v>
      </c>
      <c r="HG206" s="89" t="e">
        <f ca="1">(HG203*HG11*2/(HG9*0.001)+HG13)*E3_Parameter!$C$18*HG22^2/2</f>
        <v>#N/A</v>
      </c>
      <c r="HH206" s="89" t="e">
        <f ca="1">(HH203*HH11*2/(HH9*0.001)+HH13)*E3_Parameter!$C$18*HH22^2/2</f>
        <v>#N/A</v>
      </c>
      <c r="HI206" s="89" t="e">
        <f ca="1">(HI203*HI11*2/(HI9*0.001)+HI13)*E3_Parameter!$C$18*HI22^2/2</f>
        <v>#N/A</v>
      </c>
      <c r="HJ206" s="89" t="e">
        <f ca="1">(HJ203*HJ11*2/(HJ9*0.001)+HJ13)*E3_Parameter!$C$18*HJ22^2/2</f>
        <v>#N/A</v>
      </c>
      <c r="HK206" s="89" t="e">
        <f ca="1">(HK203*HK11*2/(HK9*0.001)+HK13)*E3_Parameter!$C$18*HK22^2/2</f>
        <v>#N/A</v>
      </c>
      <c r="HL206" s="89" t="e">
        <f ca="1">(HL203*HL11*2/(HL9*0.001)+HL13)*E3_Parameter!$C$18*HL22^2/2</f>
        <v>#N/A</v>
      </c>
      <c r="HM206" s="89" t="e">
        <f ca="1">(HM203*HM11*2/(HM9*0.001)+HM13)*E3_Parameter!$C$18*HM22^2/2</f>
        <v>#N/A</v>
      </c>
      <c r="HN206" s="89" t="e">
        <f ca="1">(HN203*HN11*2/(HN9*0.001)+HN13)*E3_Parameter!$C$18*HN22^2/2</f>
        <v>#N/A</v>
      </c>
      <c r="HO206" s="89" t="e">
        <f ca="1">(HO203*HO11*2/(HO9*0.001)+HO13)*E3_Parameter!$C$18*HO22^2/2</f>
        <v>#N/A</v>
      </c>
      <c r="HP206" s="89" t="e">
        <f ca="1">(HP203*HP11*2/(HP9*0.001)+HP13)*E3_Parameter!$C$18*HP22^2/2</f>
        <v>#N/A</v>
      </c>
      <c r="HQ206" s="89" t="e">
        <f ca="1">(HQ203*HQ11*2/(HQ9*0.001)+HQ13)*E3_Parameter!$C$18*HQ22^2/2</f>
        <v>#N/A</v>
      </c>
      <c r="HR206" s="89" t="e">
        <f ca="1">(HR203*HR11*2/(HR9*0.001)+HR13)*E3_Parameter!$C$18*HR22^2/2</f>
        <v>#N/A</v>
      </c>
      <c r="HS206" s="89" t="e">
        <f ca="1">(HS203*HS11*2/(HS9*0.001)+HS13)*E3_Parameter!$C$18*HS22^2/2</f>
        <v>#N/A</v>
      </c>
      <c r="HT206" s="89" t="e">
        <f ca="1">(HT203*HT11*2/(HT9*0.001)+HT13)*E3_Parameter!$C$18*HT22^2/2</f>
        <v>#N/A</v>
      </c>
      <c r="HU206" s="89" t="e">
        <f ca="1">(HU203*HU11*2/(HU9*0.001)+HU13)*E3_Parameter!$C$18*HU22^2/2</f>
        <v>#N/A</v>
      </c>
      <c r="HV206" s="89" t="e">
        <f ca="1">(HV203*HV11*2/(HV9*0.001)+HV13)*E3_Parameter!$C$18*HV22^2/2</f>
        <v>#N/A</v>
      </c>
      <c r="HW206" s="89" t="e">
        <f ca="1">(HW203*HW11*2/(HW9*0.001)+HW13)*E3_Parameter!$C$18*HW22^2/2</f>
        <v>#N/A</v>
      </c>
      <c r="HX206" s="89" t="e">
        <f ca="1">(HX203*HX11*2/(HX9*0.001)+HX13)*E3_Parameter!$C$18*HX22^2/2</f>
        <v>#N/A</v>
      </c>
      <c r="HY206" s="89" t="e">
        <f ca="1">(HY203*HY11*2/(HY9*0.001)+HY13)*E3_Parameter!$C$18*HY22^2/2</f>
        <v>#N/A</v>
      </c>
      <c r="HZ206" s="89" t="e">
        <f ca="1">(HZ203*HZ11*2/(HZ9*0.001)+HZ13)*E3_Parameter!$C$18*HZ22^2/2</f>
        <v>#N/A</v>
      </c>
      <c r="IA206" s="89" t="e">
        <f ca="1">(IA203*IA11*2/(IA9*0.001)+IA13)*E3_Parameter!$C$18*IA22^2/2</f>
        <v>#N/A</v>
      </c>
      <c r="IB206" s="89" t="e">
        <f ca="1">(IB203*IB11*2/(IB9*0.001)+IB13)*E3_Parameter!$C$18*IB22^2/2</f>
        <v>#N/A</v>
      </c>
      <c r="IC206" s="89" t="e">
        <f ca="1">(IC203*IC11*2/(IC9*0.001)+IC13)*E3_Parameter!$C$18*IC22^2/2</f>
        <v>#N/A</v>
      </c>
      <c r="ID206" s="89" t="e">
        <f ca="1">(ID203*ID11*2/(ID9*0.001)+ID13)*E3_Parameter!$C$18*ID22^2/2</f>
        <v>#N/A</v>
      </c>
      <c r="IE206" s="89" t="e">
        <f ca="1">(IE203*IE11*2/(IE9*0.001)+IE13)*E3_Parameter!$C$18*IE22^2/2</f>
        <v>#N/A</v>
      </c>
      <c r="IF206" s="89" t="e">
        <f ca="1">(IF203*IF11*2/(IF9*0.001)+IF13)*E3_Parameter!$C$18*IF22^2/2</f>
        <v>#N/A</v>
      </c>
      <c r="IG206" s="89" t="e">
        <f ca="1">(IG203*IG11*2/(IG9*0.001)+IG13)*E3_Parameter!$C$18*IG22^2/2</f>
        <v>#N/A</v>
      </c>
      <c r="IH206" s="89" t="e">
        <f ca="1">(IH203*IH11*2/(IH9*0.001)+IH13)*E3_Parameter!$C$18*IH22^2/2</f>
        <v>#N/A</v>
      </c>
      <c r="II206" s="89" t="e">
        <f ca="1">(II203*II11*2/(II9*0.001)+II13)*E3_Parameter!$C$18*II22^2/2</f>
        <v>#N/A</v>
      </c>
      <c r="IJ206" s="89" t="e">
        <f ca="1">(IJ203*IJ11*2/(IJ9*0.001)+IJ13)*E3_Parameter!$C$18*IJ22^2/2</f>
        <v>#N/A</v>
      </c>
      <c r="IK206" s="89" t="e">
        <f ca="1">(IK203*IK11*2/(IK9*0.001)+IK13)*E3_Parameter!$C$18*IK22^2/2</f>
        <v>#N/A</v>
      </c>
      <c r="IL206" s="89" t="e">
        <f ca="1">(IL203*IL11*2/(IL9*0.001)+IL13)*E3_Parameter!$C$18*IL22^2/2</f>
        <v>#N/A</v>
      </c>
      <c r="IM206" s="89" t="e">
        <f ca="1">(IM203*IM11*2/(IM9*0.001)+IM13)*E3_Parameter!$C$18*IM22^2/2</f>
        <v>#N/A</v>
      </c>
      <c r="IN206" s="89" t="e">
        <f ca="1">(IN203*IN11*2/(IN9*0.001)+IN13)*E3_Parameter!$C$18*IN22^2/2</f>
        <v>#N/A</v>
      </c>
      <c r="IO206" s="89" t="e">
        <f ca="1">(IO203*IO11*2/(IO9*0.001)+IO13)*E3_Parameter!$C$18*IO22^2/2</f>
        <v>#N/A</v>
      </c>
      <c r="IP206" s="89" t="e">
        <f ca="1">(IP203*IP11*2/(IP9*0.001)+IP13)*E3_Parameter!$C$18*IP22^2/2</f>
        <v>#N/A</v>
      </c>
      <c r="IQ206" s="89" t="e">
        <f ca="1">(IQ203*IQ11*2/(IQ9*0.001)+IQ13)*E3_Parameter!$C$18*IQ22^2/2</f>
        <v>#N/A</v>
      </c>
      <c r="IR206" s="89" t="e">
        <f ca="1">(IR203*IR11*2/(IR9*0.001)+IR13)*E3_Parameter!$C$18*IR22^2/2</f>
        <v>#N/A</v>
      </c>
      <c r="IS206" s="89" t="e">
        <f ca="1">(IS203*IS11*2/(IS9*0.001)+IS13)*E3_Parameter!$C$18*IS22^2/2</f>
        <v>#N/A</v>
      </c>
      <c r="IT206" s="89" t="e">
        <f ca="1">(IT203*IT11*2/(IT9*0.001)+IT13)*E3_Parameter!$C$18*IT22^2/2</f>
        <v>#N/A</v>
      </c>
      <c r="IU206" s="89" t="e">
        <f ca="1">(IU203*IU11*2/(IU9*0.001)+IU13)*E3_Parameter!$C$18*IU22^2/2</f>
        <v>#N/A</v>
      </c>
      <c r="IV206" s="89" t="e">
        <f ca="1">(IV203*IV11*2/(IV9*0.001)+IV13)*E3_Parameter!$C$18*IV22^2/2</f>
        <v>#N/A</v>
      </c>
      <c r="IW206" s="89" t="e">
        <f ca="1">(IW203*IW11*2/(IW9*0.001)+IW13)*E3_Parameter!$C$18*IW22^2/2</f>
        <v>#N/A</v>
      </c>
      <c r="IX206" s="89" t="e">
        <f ca="1">(IX203*IX11*2/(IX9*0.001)+IX13)*E3_Parameter!$C$18*IX22^2/2</f>
        <v>#N/A</v>
      </c>
      <c r="IY206" s="89" t="e">
        <f ca="1">(IY203*IY11*2/(IY9*0.001)+IY13)*E3_Parameter!$C$18*IY22^2/2</f>
        <v>#N/A</v>
      </c>
      <c r="IZ206" s="89" t="e">
        <f ca="1">(IZ203*IZ11*2/(IZ9*0.001)+IZ13)*E3_Parameter!$C$18*IZ22^2/2</f>
        <v>#N/A</v>
      </c>
      <c r="JA206" s="89" t="e">
        <f ca="1">(JA203*JA11*2/(JA9*0.001)+JA13)*E3_Parameter!$C$18*JA22^2/2</f>
        <v>#N/A</v>
      </c>
      <c r="JB206" s="89" t="e">
        <f ca="1">(JB203*JB11*2/(JB9*0.001)+JB13)*E3_Parameter!$C$18*JB22^2/2</f>
        <v>#N/A</v>
      </c>
      <c r="JC206" s="89" t="e">
        <f ca="1">(JC203*JC11*2/(JC9*0.001)+JC13)*E3_Parameter!$C$18*JC22^2/2</f>
        <v>#N/A</v>
      </c>
      <c r="JD206" s="89" t="e">
        <f ca="1">(JD203*JD11*2/(JD9*0.001)+JD13)*E3_Parameter!$C$18*JD22^2/2</f>
        <v>#N/A</v>
      </c>
      <c r="JE206" s="89" t="e">
        <f ca="1">(JE203*JE11*2/(JE9*0.001)+JE13)*E3_Parameter!$C$18*JE22^2/2</f>
        <v>#N/A</v>
      </c>
      <c r="JF206" s="89" t="e">
        <f ca="1">(JF203*JF11*2/(JF9*0.001)+JF13)*E3_Parameter!$C$18*JF22^2/2</f>
        <v>#N/A</v>
      </c>
      <c r="JG206" s="89" t="e">
        <f ca="1">(JG203*JG11*2/(JG9*0.001)+JG13)*E3_Parameter!$C$18*JG22^2/2</f>
        <v>#N/A</v>
      </c>
      <c r="JH206" s="89" t="e">
        <f ca="1">(JH203*JH11*2/(JH9*0.001)+JH13)*E3_Parameter!$C$18*JH22^2/2</f>
        <v>#N/A</v>
      </c>
      <c r="JI206" s="89" t="e">
        <f ca="1">(JI203*JI11*2/(JI9*0.001)+JI13)*E3_Parameter!$C$18*JI22^2/2</f>
        <v>#N/A</v>
      </c>
      <c r="JJ206" s="89" t="e">
        <f ca="1">(JJ203*JJ11*2/(JJ9*0.001)+JJ13)*E3_Parameter!$C$18*JJ22^2/2</f>
        <v>#N/A</v>
      </c>
      <c r="JK206" s="89" t="e">
        <f ca="1">(JK203*JK11*2/(JK9*0.001)+JK13)*E3_Parameter!$C$18*JK22^2/2</f>
        <v>#N/A</v>
      </c>
      <c r="JL206" s="89" t="e">
        <f ca="1">(JL203*JL11*2/(JL9*0.001)+JL13)*E3_Parameter!$C$18*JL22^2/2</f>
        <v>#N/A</v>
      </c>
      <c r="JM206" s="89" t="e">
        <f ca="1">(JM203*JM11*2/(JM9*0.001)+JM13)*E3_Parameter!$C$18*JM22^2/2</f>
        <v>#N/A</v>
      </c>
      <c r="JN206" s="89" t="e">
        <f ca="1">(JN203*JN11*2/(JN9*0.001)+JN13)*E3_Parameter!$C$18*JN22^2/2</f>
        <v>#N/A</v>
      </c>
      <c r="JO206" s="89" t="e">
        <f ca="1">(JO203*JO11*2/(JO9*0.001)+JO13)*E3_Parameter!$C$18*JO22^2/2</f>
        <v>#N/A</v>
      </c>
      <c r="JP206" s="89" t="e">
        <f ca="1">(JP203*JP11*2/(JP9*0.001)+JP13)*E3_Parameter!$C$18*JP22^2/2</f>
        <v>#N/A</v>
      </c>
      <c r="JQ206" s="89" t="e">
        <f ca="1">(JQ203*JQ11*2/(JQ9*0.001)+JQ13)*E3_Parameter!$C$18*JQ22^2/2</f>
        <v>#N/A</v>
      </c>
      <c r="JR206" s="89" t="e">
        <f ca="1">(JR203*JR11*2/(JR9*0.001)+JR13)*E3_Parameter!$C$18*JR22^2/2</f>
        <v>#N/A</v>
      </c>
      <c r="JS206" s="89" t="e">
        <f ca="1">(JS203*JS11*2/(JS9*0.001)+JS13)*E3_Parameter!$C$18*JS22^2/2</f>
        <v>#N/A</v>
      </c>
      <c r="JT206" s="89" t="e">
        <f ca="1">(JT203*JT11*2/(JT9*0.001)+JT13)*E3_Parameter!$C$18*JT22^2/2</f>
        <v>#N/A</v>
      </c>
      <c r="JU206" s="89" t="e">
        <f ca="1">(JU203*JU11*2/(JU9*0.001)+JU13)*E3_Parameter!$C$18*JU22^2/2</f>
        <v>#N/A</v>
      </c>
      <c r="JV206" s="89" t="e">
        <f ca="1">(JV203*JV11*2/(JV9*0.001)+JV13)*E3_Parameter!$C$18*JV22^2/2</f>
        <v>#N/A</v>
      </c>
      <c r="JW206" s="89" t="e">
        <f ca="1">(JW203*JW11*2/(JW9*0.001)+JW13)*E3_Parameter!$C$18*JW22^2/2</f>
        <v>#N/A</v>
      </c>
      <c r="JX206" s="89" t="e">
        <f ca="1">(JX203*JX11*2/(JX9*0.001)+JX13)*E3_Parameter!$C$18*JX22^2/2</f>
        <v>#N/A</v>
      </c>
      <c r="JY206" s="89" t="e">
        <f ca="1">(JY203*JY11*2/(JY9*0.001)+JY13)*E3_Parameter!$C$18*JY22^2/2</f>
        <v>#N/A</v>
      </c>
      <c r="JZ206" s="89" t="e">
        <f ca="1">(JZ203*JZ11*2/(JZ9*0.001)+JZ13)*E3_Parameter!$C$18*JZ22^2/2</f>
        <v>#N/A</v>
      </c>
      <c r="KA206" s="89" t="e">
        <f ca="1">(KA203*KA11*2/(KA9*0.001)+KA13)*E3_Parameter!$C$18*KA22^2/2</f>
        <v>#N/A</v>
      </c>
      <c r="KB206" s="89" t="e">
        <f ca="1">(KB203*KB11*2/(KB9*0.001)+KB13)*E3_Parameter!$C$18*KB22^2/2</f>
        <v>#N/A</v>
      </c>
      <c r="KC206" s="89" t="e">
        <f ca="1">(KC203*KC11*2/(KC9*0.001)+KC13)*E3_Parameter!$C$18*KC22^2/2</f>
        <v>#N/A</v>
      </c>
      <c r="KD206" s="89" t="e">
        <f ca="1">(KD203*KD11*2/(KD9*0.001)+KD13)*E3_Parameter!$C$18*KD22^2/2</f>
        <v>#N/A</v>
      </c>
      <c r="KE206" s="89" t="e">
        <f ca="1">(KE203*KE11*2/(KE9*0.001)+KE13)*E3_Parameter!$C$18*KE22^2/2</f>
        <v>#N/A</v>
      </c>
      <c r="KF206" s="89" t="e">
        <f ca="1">(KF203*KF11*2/(KF9*0.001)+KF13)*E3_Parameter!$C$18*KF22^2/2</f>
        <v>#N/A</v>
      </c>
      <c r="KG206" s="89" t="e">
        <f ca="1">(KG203*KG11*2/(KG9*0.001)+KG13)*E3_Parameter!$C$18*KG22^2/2</f>
        <v>#N/A</v>
      </c>
      <c r="KH206" s="89" t="e">
        <f ca="1">(KH203*KH11*2/(KH9*0.001)+KH13)*E3_Parameter!$C$18*KH22^2/2</f>
        <v>#N/A</v>
      </c>
      <c r="KI206" s="89" t="e">
        <f ca="1">(KI203*KI11*2/(KI9*0.001)+KI13)*E3_Parameter!$C$18*KI22^2/2</f>
        <v>#N/A</v>
      </c>
      <c r="KJ206" s="89" t="e">
        <f ca="1">(KJ203*KJ11*2/(KJ9*0.001)+KJ13)*E3_Parameter!$C$18*KJ22^2/2</f>
        <v>#N/A</v>
      </c>
      <c r="KK206" s="89" t="e">
        <f ca="1">(KK203*KK11*2/(KK9*0.001)+KK13)*E3_Parameter!$C$18*KK22^2/2</f>
        <v>#N/A</v>
      </c>
      <c r="KL206" s="89" t="e">
        <f ca="1">(KL203*KL11*2/(KL9*0.001)+KL13)*E3_Parameter!$C$18*KL22^2/2</f>
        <v>#N/A</v>
      </c>
      <c r="KM206" s="89" t="e">
        <f ca="1">(KM203*KM11*2/(KM9*0.001)+KM13)*E3_Parameter!$C$18*KM22^2/2</f>
        <v>#N/A</v>
      </c>
      <c r="KN206" s="89" t="e">
        <f ca="1">(KN203*KN11*2/(KN9*0.001)+KN13)*E3_Parameter!$C$18*KN22^2/2</f>
        <v>#N/A</v>
      </c>
      <c r="KO206" s="89" t="e">
        <f ca="1">(KO203*KO11*2/(KO9*0.001)+KO13)*E3_Parameter!$C$18*KO22^2/2</f>
        <v>#N/A</v>
      </c>
      <c r="KP206" s="89" t="e">
        <f ca="1">(KP203*KP11*2/(KP9*0.001)+KP13)*E3_Parameter!$C$18*KP22^2/2</f>
        <v>#N/A</v>
      </c>
      <c r="KQ206" s="89" t="e">
        <f ca="1">(KQ203*KQ11*2/(KQ9*0.001)+KQ13)*E3_Parameter!$C$18*KQ22^2/2</f>
        <v>#N/A</v>
      </c>
      <c r="KR206" s="89" t="e">
        <f ca="1">(KR203*KR11*2/(KR9*0.001)+KR13)*E3_Parameter!$C$18*KR22^2/2</f>
        <v>#N/A</v>
      </c>
      <c r="KS206" s="89" t="e">
        <f ca="1">(KS203*KS11*2/(KS9*0.001)+KS13)*E3_Parameter!$C$18*KS22^2/2</f>
        <v>#N/A</v>
      </c>
      <c r="KT206" s="89" t="e">
        <f ca="1">(KT203*KT11*2/(KT9*0.001)+KT13)*E3_Parameter!$C$18*KT22^2/2</f>
        <v>#N/A</v>
      </c>
      <c r="KU206" s="89" t="e">
        <f ca="1">(KU203*KU11*2/(KU9*0.001)+KU13)*E3_Parameter!$C$18*KU22^2/2</f>
        <v>#N/A</v>
      </c>
      <c r="KV206" s="89" t="e">
        <f ca="1">(KV203*KV11*2/(KV9*0.001)+KV13)*E3_Parameter!$C$18*KV22^2/2</f>
        <v>#N/A</v>
      </c>
      <c r="KW206" s="89" t="e">
        <f ca="1">(KW203*KW11*2/(KW9*0.001)+KW13)*E3_Parameter!$C$18*KW22^2/2</f>
        <v>#N/A</v>
      </c>
      <c r="KX206" s="89" t="e">
        <f ca="1">(KX203*KX11*2/(KX9*0.001)+KX13)*E3_Parameter!$C$18*KX22^2/2</f>
        <v>#N/A</v>
      </c>
      <c r="KY206" s="89" t="e">
        <f ca="1">(KY203*KY11*2/(KY9*0.001)+KY13)*E3_Parameter!$C$18*KY22^2/2</f>
        <v>#N/A</v>
      </c>
      <c r="KZ206" s="89" t="e">
        <f ca="1">(KZ203*KZ11*2/(KZ9*0.001)+KZ13)*E3_Parameter!$C$18*KZ22^2/2</f>
        <v>#N/A</v>
      </c>
      <c r="LA206" s="89" t="e">
        <f ca="1">(LA203*LA11*2/(LA9*0.001)+LA13)*E3_Parameter!$C$18*LA22^2/2</f>
        <v>#N/A</v>
      </c>
      <c r="LB206" s="89" t="e">
        <f ca="1">(LB203*LB11*2/(LB9*0.001)+LB13)*E3_Parameter!$C$18*LB22^2/2</f>
        <v>#N/A</v>
      </c>
      <c r="LC206" s="89" t="e">
        <f ca="1">(LC203*LC11*2/(LC9*0.001)+LC13)*E3_Parameter!$C$18*LC22^2/2</f>
        <v>#N/A</v>
      </c>
      <c r="LD206" s="89" t="e">
        <f ca="1">(LD203*LD11*2/(LD9*0.001)+LD13)*E3_Parameter!$C$18*LD22^2/2</f>
        <v>#N/A</v>
      </c>
      <c r="LE206" s="89" t="e">
        <f ca="1">(LE203*LE11*2/(LE9*0.001)+LE13)*E3_Parameter!$C$18*LE22^2/2</f>
        <v>#N/A</v>
      </c>
      <c r="LF206" s="89" t="e">
        <f ca="1">(LF203*LF11*2/(LF9*0.001)+LF13)*E3_Parameter!$C$18*LF22^2/2</f>
        <v>#N/A</v>
      </c>
      <c r="LG206" s="89" t="e">
        <f ca="1">(LG203*LG11*2/(LG9*0.001)+LG13)*E3_Parameter!$C$18*LG22^2/2</f>
        <v>#N/A</v>
      </c>
      <c r="LH206" s="89" t="e">
        <f ca="1">(LH203*LH11*2/(LH9*0.001)+LH13)*E3_Parameter!$C$18*LH22^2/2</f>
        <v>#N/A</v>
      </c>
      <c r="LI206" s="89" t="e">
        <f ca="1">(LI203*LI11*2/(LI9*0.001)+LI13)*E3_Parameter!$C$18*LI22^2/2</f>
        <v>#N/A</v>
      </c>
      <c r="LJ206" s="89" t="e">
        <f ca="1">(LJ203*LJ11*2/(LJ9*0.001)+LJ13)*E3_Parameter!$C$18*LJ22^2/2</f>
        <v>#N/A</v>
      </c>
      <c r="LK206" s="89" t="e">
        <f ca="1">(LK203*LK11*2/(LK9*0.001)+LK13)*E3_Parameter!$C$18*LK22^2/2</f>
        <v>#N/A</v>
      </c>
      <c r="LL206" s="89" t="e">
        <f ca="1">(LL203*LL11*2/(LL9*0.001)+LL13)*E3_Parameter!$C$18*LL22^2/2</f>
        <v>#N/A</v>
      </c>
      <c r="LM206" s="89" t="e">
        <f ca="1">(LM203*LM11*2/(LM9*0.001)+LM13)*E3_Parameter!$C$18*LM22^2/2</f>
        <v>#N/A</v>
      </c>
      <c r="LN206" s="89" t="e">
        <f ca="1">(LN203*LN11*2/(LN9*0.001)+LN13)*E3_Parameter!$C$18*LN22^2/2</f>
        <v>#N/A</v>
      </c>
      <c r="LO206" s="89" t="e">
        <f ca="1">(LO203*LO11*2/(LO9*0.001)+LO13)*E3_Parameter!$C$18*LO22^2/2</f>
        <v>#N/A</v>
      </c>
      <c r="LP206" s="89" t="e">
        <f ca="1">(LP203*LP11*2/(LP9*0.001)+LP13)*E3_Parameter!$C$18*LP22^2/2</f>
        <v>#N/A</v>
      </c>
      <c r="LQ206" s="89" t="e">
        <f ca="1">(LQ203*LQ11*2/(LQ9*0.001)+LQ13)*E3_Parameter!$C$18*LQ22^2/2</f>
        <v>#N/A</v>
      </c>
      <c r="LR206" s="89" t="e">
        <f ca="1">(LR203*LR11*2/(LR9*0.001)+LR13)*E3_Parameter!$C$18*LR22^2/2</f>
        <v>#N/A</v>
      </c>
      <c r="LS206" s="89" t="e">
        <f ca="1">(LS203*LS11*2/(LS9*0.001)+LS13)*E3_Parameter!$C$18*LS22^2/2</f>
        <v>#N/A</v>
      </c>
      <c r="LT206" s="89" t="e">
        <f ca="1">(LT203*LT11*2/(LT9*0.001)+LT13)*E3_Parameter!$C$18*LT22^2/2</f>
        <v>#N/A</v>
      </c>
      <c r="LU206" s="89" t="e">
        <f ca="1">(LU203*LU11*2/(LU9*0.001)+LU13)*E3_Parameter!$C$18*LU22^2/2</f>
        <v>#N/A</v>
      </c>
      <c r="LV206" s="89" t="e">
        <f ca="1">(LV203*LV11*2/(LV9*0.001)+LV13)*E3_Parameter!$C$18*LV22^2/2</f>
        <v>#N/A</v>
      </c>
      <c r="LW206" s="89" t="e">
        <f ca="1">(LW203*LW11*2/(LW9*0.001)+LW13)*E3_Parameter!$C$18*LW22^2/2</f>
        <v>#N/A</v>
      </c>
      <c r="LX206" s="89" t="e">
        <f ca="1">(LX203*LX11*2/(LX9*0.001)+LX13)*E3_Parameter!$C$18*LX22^2/2</f>
        <v>#N/A</v>
      </c>
      <c r="LY206" s="89" t="e">
        <f ca="1">(LY203*LY11*2/(LY9*0.001)+LY13)*E3_Parameter!$C$18*LY22^2/2</f>
        <v>#N/A</v>
      </c>
      <c r="LZ206" s="89" t="e">
        <f ca="1">(LZ203*LZ11*2/(LZ9*0.001)+LZ13)*E3_Parameter!$C$18*LZ22^2/2</f>
        <v>#N/A</v>
      </c>
      <c r="MA206" s="89" t="e">
        <f ca="1">(MA203*MA11*2/(MA9*0.001)+MA13)*E3_Parameter!$C$18*MA22^2/2</f>
        <v>#N/A</v>
      </c>
      <c r="MB206" s="89" t="e">
        <f ca="1">(MB203*MB11*2/(MB9*0.001)+MB13)*E3_Parameter!$C$18*MB22^2/2</f>
        <v>#N/A</v>
      </c>
      <c r="MC206" s="89" t="e">
        <f ca="1">(MC203*MC11*2/(MC9*0.001)+MC13)*E3_Parameter!$C$18*MC22^2/2</f>
        <v>#N/A</v>
      </c>
      <c r="MD206" s="89" t="e">
        <f ca="1">(MD203*MD11*2/(MD9*0.001)+MD13)*E3_Parameter!$C$18*MD22^2/2</f>
        <v>#N/A</v>
      </c>
      <c r="ME206" s="89" t="e">
        <f ca="1">(ME203*ME11*2/(ME9*0.001)+ME13)*E3_Parameter!$C$18*ME22^2/2</f>
        <v>#N/A</v>
      </c>
      <c r="MF206" s="89" t="e">
        <f ca="1">(MF203*MF11*2/(MF9*0.001)+MF13)*E3_Parameter!$C$18*MF22^2/2</f>
        <v>#N/A</v>
      </c>
      <c r="MG206" s="89" t="e">
        <f ca="1">(MG203*MG11*2/(MG9*0.001)+MG13)*E3_Parameter!$C$18*MG22^2/2</f>
        <v>#N/A</v>
      </c>
      <c r="MH206" s="89" t="e">
        <f ca="1">(MH203*MH11*2/(MH9*0.001)+MH13)*E3_Parameter!$C$18*MH22^2/2</f>
        <v>#N/A</v>
      </c>
      <c r="MI206" s="89" t="e">
        <f ca="1">(MI203*MI11*2/(MI9*0.001)+MI13)*E3_Parameter!$C$18*MI22^2/2</f>
        <v>#N/A</v>
      </c>
      <c r="MJ206" s="89" t="e">
        <f ca="1">(MJ203*MJ11*2/(MJ9*0.001)+MJ13)*E3_Parameter!$C$18*MJ22^2/2</f>
        <v>#N/A</v>
      </c>
      <c r="MK206" s="89" t="e">
        <f ca="1">(MK203*MK11*2/(MK9*0.001)+MK13)*E3_Parameter!$C$18*MK22^2/2</f>
        <v>#N/A</v>
      </c>
      <c r="ML206" s="89" t="e">
        <f ca="1">(ML203*ML11*2/(ML9*0.001)+ML13)*E3_Parameter!$C$18*ML22^2/2</f>
        <v>#N/A</v>
      </c>
      <c r="MM206" s="89" t="e">
        <f ca="1">(MM203*MM11*2/(MM9*0.001)+MM13)*E3_Parameter!$C$18*MM22^2/2</f>
        <v>#N/A</v>
      </c>
      <c r="MN206" s="89" t="e">
        <f ca="1">(MN203*MN11*2/(MN9*0.001)+MN13)*E3_Parameter!$C$18*MN22^2/2</f>
        <v>#N/A</v>
      </c>
      <c r="MO206" s="89" t="e">
        <f ca="1">(MO203*MO11*2/(MO9*0.001)+MO13)*E3_Parameter!$C$18*MO22^2/2</f>
        <v>#N/A</v>
      </c>
      <c r="MP206" s="89" t="e">
        <f ca="1">(MP203*MP11*2/(MP9*0.001)+MP13)*E3_Parameter!$C$18*MP22^2/2</f>
        <v>#N/A</v>
      </c>
      <c r="MQ206" s="89" t="e">
        <f ca="1">(MQ203*MQ11*2/(MQ9*0.001)+MQ13)*E3_Parameter!$C$18*MQ22^2/2</f>
        <v>#N/A</v>
      </c>
      <c r="MR206" s="89" t="e">
        <f ca="1">(MR203*MR11*2/(MR9*0.001)+MR13)*E3_Parameter!$C$18*MR22^2/2</f>
        <v>#N/A</v>
      </c>
      <c r="MS206" s="89" t="e">
        <f ca="1">(MS203*MS11*2/(MS9*0.001)+MS13)*E3_Parameter!$C$18*MS22^2/2</f>
        <v>#N/A</v>
      </c>
      <c r="MT206" s="89" t="e">
        <f ca="1">(MT203*MT11*2/(MT9*0.001)+MT13)*E3_Parameter!$C$18*MT22^2/2</f>
        <v>#N/A</v>
      </c>
      <c r="MU206" s="89" t="e">
        <f ca="1">(MU203*MU11*2/(MU9*0.001)+MU13)*E3_Parameter!$C$18*MU22^2/2</f>
        <v>#N/A</v>
      </c>
      <c r="MV206" s="89" t="e">
        <f ca="1">(MV203*MV11*2/(MV9*0.001)+MV13)*E3_Parameter!$C$18*MV22^2/2</f>
        <v>#N/A</v>
      </c>
      <c r="MW206" s="89" t="e">
        <f ca="1">(MW203*MW11*2/(MW9*0.001)+MW13)*E3_Parameter!$C$18*MW22^2/2</f>
        <v>#N/A</v>
      </c>
      <c r="MX206" s="89" t="e">
        <f ca="1">(MX203*MX11*2/(MX9*0.001)+MX13)*E3_Parameter!$C$18*MX22^2/2</f>
        <v>#N/A</v>
      </c>
      <c r="MY206" s="89" t="e">
        <f ca="1">(MY203*MY11*2/(MY9*0.001)+MY13)*E3_Parameter!$C$18*MY22^2/2</f>
        <v>#N/A</v>
      </c>
      <c r="MZ206" s="89" t="e">
        <f ca="1">(MZ203*MZ11*2/(MZ9*0.001)+MZ13)*E3_Parameter!$C$18*MZ22^2/2</f>
        <v>#N/A</v>
      </c>
      <c r="NA206" s="89" t="e">
        <f ca="1">(NA203*NA11*2/(NA9*0.001)+NA13)*E3_Parameter!$C$18*NA22^2/2</f>
        <v>#N/A</v>
      </c>
      <c r="NB206" s="89" t="e">
        <f ca="1">(NB203*NB11*2/(NB9*0.001)+NB13)*E3_Parameter!$C$18*NB22^2/2</f>
        <v>#N/A</v>
      </c>
      <c r="NC206" s="89" t="e">
        <f ca="1">(NC203*NC11*2/(NC9*0.001)+NC13)*E3_Parameter!$C$18*NC22^2/2</f>
        <v>#N/A</v>
      </c>
      <c r="ND206" s="89" t="e">
        <f ca="1">(ND203*ND11*2/(ND9*0.001)+ND13)*E3_Parameter!$C$18*ND22^2/2</f>
        <v>#N/A</v>
      </c>
      <c r="NE206" s="89" t="e">
        <f ca="1">(NE203*NE11*2/(NE9*0.001)+NE13)*E3_Parameter!$C$18*NE22^2/2</f>
        <v>#N/A</v>
      </c>
      <c r="NF206" s="89" t="e">
        <f ca="1">(NF203*NF11*2/(NF9*0.001)+NF13)*E3_Parameter!$C$18*NF22^2/2</f>
        <v>#N/A</v>
      </c>
      <c r="NG206" s="89" t="e">
        <f ca="1">(NG203*NG11*2/(NG9*0.001)+NG13)*E3_Parameter!$C$18*NG22^2/2</f>
        <v>#N/A</v>
      </c>
      <c r="NH206" s="89" t="e">
        <f ca="1">(NH203*NH11*2/(NH9*0.001)+NH13)*E3_Parameter!$C$18*NH22^2/2</f>
        <v>#N/A</v>
      </c>
      <c r="NI206" s="89" t="e">
        <f ca="1">(NI203*NI11*2/(NI9*0.001)+NI13)*E3_Parameter!$C$18*NI22^2/2</f>
        <v>#N/A</v>
      </c>
      <c r="NJ206" s="89" t="e">
        <f ca="1">(NJ203*NJ11*2/(NJ9*0.001)+NJ13)*E3_Parameter!$C$18*NJ22^2/2</f>
        <v>#N/A</v>
      </c>
      <c r="NK206" s="89" t="e">
        <f ca="1">(NK203*NK11*2/(NK9*0.001)+NK13)*E3_Parameter!$C$18*NK22^2/2</f>
        <v>#N/A</v>
      </c>
      <c r="NL206" s="89" t="e">
        <f ca="1">(NL203*NL11*2/(NL9*0.001)+NL13)*E3_Parameter!$C$18*NL22^2/2</f>
        <v>#N/A</v>
      </c>
      <c r="NM206" s="89" t="e">
        <f ca="1">(NM203*NM11*2/(NM9*0.001)+NM13)*E3_Parameter!$C$18*NM22^2/2</f>
        <v>#N/A</v>
      </c>
      <c r="NN206" s="89" t="e">
        <f ca="1">(NN203*NN11*2/(NN9*0.001)+NN13)*E3_Parameter!$C$18*NN22^2/2</f>
        <v>#N/A</v>
      </c>
      <c r="NO206" s="89" t="e">
        <f ca="1">(NO203*NO11*2/(NO9*0.001)+NO13)*E3_Parameter!$C$18*NO22^2/2</f>
        <v>#N/A</v>
      </c>
      <c r="NP206" s="89" t="e">
        <f ca="1">(NP203*NP11*2/(NP9*0.001)+NP13)*E3_Parameter!$C$18*NP22^2/2</f>
        <v>#N/A</v>
      </c>
      <c r="NQ206" s="89" t="e">
        <f ca="1">(NQ203*NQ11*2/(NQ9*0.001)+NQ13)*E3_Parameter!$C$18*NQ22^2/2</f>
        <v>#N/A</v>
      </c>
      <c r="NR206" s="89" t="e">
        <f ca="1">(NR203*NR11*2/(NR9*0.001)+NR13)*E3_Parameter!$C$18*NR22^2/2</f>
        <v>#N/A</v>
      </c>
      <c r="NS206" s="89" t="e">
        <f ca="1">(NS203*NS11*2/(NS9*0.001)+NS13)*E3_Parameter!$C$18*NS22^2/2</f>
        <v>#N/A</v>
      </c>
      <c r="NT206" s="89" t="e">
        <f ca="1">(NT203*NT11*2/(NT9*0.001)+NT13)*E3_Parameter!$C$18*NT22^2/2</f>
        <v>#N/A</v>
      </c>
      <c r="NU206" s="89" t="e">
        <f ca="1">(NU203*NU11*2/(NU9*0.001)+NU13)*E3_Parameter!$C$18*NU22^2/2</f>
        <v>#N/A</v>
      </c>
      <c r="NV206" s="89" t="e">
        <f ca="1">(NV203*NV11*2/(NV9*0.001)+NV13)*E3_Parameter!$C$18*NV22^2/2</f>
        <v>#N/A</v>
      </c>
      <c r="NW206" s="89" t="e">
        <f ca="1">(NW203*NW11*2/(NW9*0.001)+NW13)*E3_Parameter!$C$18*NW22^2/2</f>
        <v>#N/A</v>
      </c>
      <c r="NX206" s="89" t="e">
        <f ca="1">(NX203*NX11*2/(NX9*0.001)+NX13)*E3_Parameter!$C$18*NX22^2/2</f>
        <v>#N/A</v>
      </c>
      <c r="NY206" s="89" t="e">
        <f ca="1">(NY203*NY11*2/(NY9*0.001)+NY13)*E3_Parameter!$C$18*NY22^2/2</f>
        <v>#N/A</v>
      </c>
      <c r="NZ206" s="89" t="e">
        <f ca="1">(NZ203*NZ11*2/(NZ9*0.001)+NZ13)*E3_Parameter!$C$18*NZ22^2/2</f>
        <v>#N/A</v>
      </c>
      <c r="OA206" s="89" t="e">
        <f ca="1">(OA203*OA11*2/(OA9*0.001)+OA13)*E3_Parameter!$C$18*OA22^2/2</f>
        <v>#N/A</v>
      </c>
      <c r="OB206" s="89" t="e">
        <f ca="1">(OB203*OB11*2/(OB9*0.001)+OB13)*E3_Parameter!$C$18*OB22^2/2</f>
        <v>#N/A</v>
      </c>
      <c r="OC206" s="89" t="e">
        <f ca="1">(OC203*OC11*2/(OC9*0.001)+OC13)*E3_Parameter!$C$18*OC22^2/2</f>
        <v>#N/A</v>
      </c>
      <c r="OD206" s="89" t="e">
        <f ca="1">(OD203*OD11*2/(OD9*0.001)+OD13)*E3_Parameter!$C$18*OD22^2/2</f>
        <v>#N/A</v>
      </c>
      <c r="OE206" s="89" t="e">
        <f ca="1">(OE203*OE11*2/(OE9*0.001)+OE13)*E3_Parameter!$C$18*OE22^2/2</f>
        <v>#N/A</v>
      </c>
      <c r="OF206" s="89" t="e">
        <f ca="1">(OF203*OF11*2/(OF9*0.001)+OF13)*E3_Parameter!$C$18*OF22^2/2</f>
        <v>#N/A</v>
      </c>
      <c r="OG206" s="89" t="e">
        <f ca="1">(OG203*OG11*2/(OG9*0.001)+OG13)*E3_Parameter!$C$18*OG22^2/2</f>
        <v>#N/A</v>
      </c>
      <c r="OH206" s="89" t="e">
        <f ca="1">(OH203*OH11*2/(OH9*0.001)+OH13)*E3_Parameter!$C$18*OH22^2/2</f>
        <v>#N/A</v>
      </c>
      <c r="OI206" s="89" t="e">
        <f ca="1">(OI203*OI11*2/(OI9*0.001)+OI13)*E3_Parameter!$C$18*OI22^2/2</f>
        <v>#N/A</v>
      </c>
      <c r="OJ206" s="89" t="e">
        <f ca="1">(OJ203*OJ11*2/(OJ9*0.001)+OJ13)*E3_Parameter!$C$18*OJ22^2/2</f>
        <v>#N/A</v>
      </c>
      <c r="OK206" s="89" t="e">
        <f ca="1">(OK203*OK11*2/(OK9*0.001)+OK13)*E3_Parameter!$C$18*OK22^2/2</f>
        <v>#N/A</v>
      </c>
      <c r="OL206" s="89" t="e">
        <f ca="1">(OL203*OL11*2/(OL9*0.001)+OL13)*E3_Parameter!$C$18*OL22^2/2</f>
        <v>#N/A</v>
      </c>
      <c r="OM206" s="89" t="e">
        <f ca="1">(OM203*OM11*2/(OM9*0.001)+OM13)*E3_Parameter!$C$18*OM22^2/2</f>
        <v>#N/A</v>
      </c>
    </row>
    <row r="207" spans="2:403" x14ac:dyDescent="0.3">
      <c r="B207" s="84" t="s">
        <v>100</v>
      </c>
      <c r="C207" s="85" t="s">
        <v>88</v>
      </c>
      <c r="D207" s="97">
        <f t="shared" ref="D207:BO207" ca="1" si="326">D206/(D11*2)</f>
        <v>297.58412840362217</v>
      </c>
      <c r="E207" s="97">
        <f t="shared" ca="1" si="326"/>
        <v>136.05307297602545</v>
      </c>
      <c r="F207" s="97">
        <f t="shared" ca="1" si="326"/>
        <v>282.59834536775031</v>
      </c>
      <c r="G207" s="97">
        <f t="shared" ca="1" si="326"/>
        <v>265.47087435389716</v>
      </c>
      <c r="H207" s="97">
        <f t="shared" ca="1" si="326"/>
        <v>50.04778662528657</v>
      </c>
      <c r="I207" s="97">
        <f t="shared" ca="1" si="326"/>
        <v>91.598597644664707</v>
      </c>
      <c r="J207" s="97">
        <f t="shared" ca="1" si="326"/>
        <v>14.613874471484948</v>
      </c>
      <c r="K207" s="97">
        <f t="shared" ca="1" si="326"/>
        <v>104.08708552234424</v>
      </c>
      <c r="L207" s="97">
        <f t="shared" ca="1" si="326"/>
        <v>334.08550470235235</v>
      </c>
      <c r="M207" s="97">
        <f t="shared" ca="1" si="326"/>
        <v>156.36412039687443</v>
      </c>
      <c r="N207" s="97">
        <f t="shared" ca="1" si="326"/>
        <v>334.08550470235235</v>
      </c>
      <c r="O207" s="97">
        <f t="shared" ca="1" si="326"/>
        <v>334.08550470235235</v>
      </c>
      <c r="P207" s="97">
        <f t="shared" ca="1" si="326"/>
        <v>282.79002907503349</v>
      </c>
      <c r="Q207" s="97">
        <f t="shared" ca="1" si="326"/>
        <v>251.50969143683804</v>
      </c>
      <c r="R207" s="97">
        <f t="shared" ca="1" si="326"/>
        <v>79.103160255228985</v>
      </c>
      <c r="S207" s="97">
        <f t="shared" ca="1" si="326"/>
        <v>122.98897153042655</v>
      </c>
      <c r="T207" s="97">
        <f t="shared" ca="1" si="326"/>
        <v>167.77830101768012</v>
      </c>
      <c r="U207" s="97">
        <f t="shared" ca="1" si="326"/>
        <v>182.04776195692887</v>
      </c>
      <c r="V207" s="97">
        <f t="shared" ca="1" si="326"/>
        <v>169.2044586381364</v>
      </c>
      <c r="W207" s="97">
        <f t="shared" ca="1" si="326"/>
        <v>17.08002493930513</v>
      </c>
      <c r="X207" s="97">
        <f t="shared" ca="1" si="326"/>
        <v>133.29038862179428</v>
      </c>
      <c r="Y207" s="97">
        <f t="shared" ca="1" si="326"/>
        <v>17.08002493930513</v>
      </c>
      <c r="Z207" s="97">
        <f t="shared" ca="1" si="326"/>
        <v>101.3418923843585</v>
      </c>
      <c r="AA207" s="97">
        <f t="shared" ca="1" si="326"/>
        <v>17.08002493930513</v>
      </c>
      <c r="AB207" s="97">
        <f t="shared" ca="1" si="326"/>
        <v>279.45447962958633</v>
      </c>
      <c r="AC207" s="97">
        <f t="shared" ca="1" si="326"/>
        <v>17.08002493930513</v>
      </c>
      <c r="AD207" s="97">
        <f t="shared" ca="1" si="326"/>
        <v>187.79768954570187</v>
      </c>
      <c r="AE207" s="97">
        <f t="shared" ca="1" si="326"/>
        <v>17.08002493930513</v>
      </c>
      <c r="AF207" s="97">
        <f t="shared" ca="1" si="326"/>
        <v>113.04276297433374</v>
      </c>
      <c r="AG207" s="97">
        <f t="shared" ca="1" si="326"/>
        <v>17.08002493930513</v>
      </c>
      <c r="AH207" s="97">
        <f t="shared" ca="1" si="326"/>
        <v>55.777059658206596</v>
      </c>
      <c r="AI207" s="97">
        <f t="shared" ca="1" si="326"/>
        <v>17.08002493930513</v>
      </c>
      <c r="AJ207" s="97">
        <f t="shared" ca="1" si="326"/>
        <v>17.08002493930513</v>
      </c>
      <c r="AK207" s="97" t="e">
        <f t="shared" ca="1" si="326"/>
        <v>#N/A</v>
      </c>
      <c r="AL207" s="97" t="e">
        <f t="shared" ca="1" si="326"/>
        <v>#N/A</v>
      </c>
      <c r="AM207" s="97" t="e">
        <f t="shared" ca="1" si="326"/>
        <v>#N/A</v>
      </c>
      <c r="AN207" s="97" t="e">
        <f t="shared" ca="1" si="326"/>
        <v>#N/A</v>
      </c>
      <c r="AO207" s="97" t="e">
        <f t="shared" ca="1" si="326"/>
        <v>#N/A</v>
      </c>
      <c r="AP207" s="97" t="e">
        <f t="shared" ca="1" si="326"/>
        <v>#N/A</v>
      </c>
      <c r="AQ207" s="97" t="e">
        <f t="shared" ca="1" si="326"/>
        <v>#N/A</v>
      </c>
      <c r="AR207" s="97" t="e">
        <f t="shared" ca="1" si="326"/>
        <v>#N/A</v>
      </c>
      <c r="AS207" s="97" t="e">
        <f t="shared" ca="1" si="326"/>
        <v>#N/A</v>
      </c>
      <c r="AT207" s="97" t="e">
        <f t="shared" ca="1" si="326"/>
        <v>#N/A</v>
      </c>
      <c r="AU207" s="97" t="e">
        <f t="shared" ca="1" si="326"/>
        <v>#N/A</v>
      </c>
      <c r="AV207" s="97" t="e">
        <f t="shared" ca="1" si="326"/>
        <v>#N/A</v>
      </c>
      <c r="AW207" s="97" t="e">
        <f t="shared" ca="1" si="326"/>
        <v>#N/A</v>
      </c>
      <c r="AX207" s="97" t="e">
        <f t="shared" ca="1" si="326"/>
        <v>#N/A</v>
      </c>
      <c r="AY207" s="97" t="e">
        <f t="shared" ca="1" si="326"/>
        <v>#N/A</v>
      </c>
      <c r="AZ207" s="97" t="e">
        <f t="shared" ca="1" si="326"/>
        <v>#N/A</v>
      </c>
      <c r="BA207" s="97" t="e">
        <f t="shared" ca="1" si="326"/>
        <v>#N/A</v>
      </c>
      <c r="BB207" s="97" t="e">
        <f t="shared" ca="1" si="326"/>
        <v>#N/A</v>
      </c>
      <c r="BC207" s="97" t="e">
        <f t="shared" ca="1" si="326"/>
        <v>#N/A</v>
      </c>
      <c r="BD207" s="97" t="e">
        <f t="shared" ca="1" si="326"/>
        <v>#N/A</v>
      </c>
      <c r="BE207" s="97" t="e">
        <f t="shared" ca="1" si="326"/>
        <v>#N/A</v>
      </c>
      <c r="BF207" s="97" t="e">
        <f t="shared" ca="1" si="326"/>
        <v>#N/A</v>
      </c>
      <c r="BG207" s="97" t="e">
        <f t="shared" ca="1" si="326"/>
        <v>#N/A</v>
      </c>
      <c r="BH207" s="97" t="e">
        <f t="shared" ca="1" si="326"/>
        <v>#N/A</v>
      </c>
      <c r="BI207" s="97" t="e">
        <f t="shared" ca="1" si="326"/>
        <v>#N/A</v>
      </c>
      <c r="BJ207" s="97" t="e">
        <f t="shared" ca="1" si="326"/>
        <v>#N/A</v>
      </c>
      <c r="BK207" s="97" t="e">
        <f t="shared" ca="1" si="326"/>
        <v>#N/A</v>
      </c>
      <c r="BL207" s="97" t="e">
        <f t="shared" ca="1" si="326"/>
        <v>#N/A</v>
      </c>
      <c r="BM207" s="97" t="e">
        <f t="shared" ca="1" si="326"/>
        <v>#N/A</v>
      </c>
      <c r="BN207" s="97" t="e">
        <f t="shared" ca="1" si="326"/>
        <v>#N/A</v>
      </c>
      <c r="BO207" s="97" t="e">
        <f t="shared" ca="1" si="326"/>
        <v>#N/A</v>
      </c>
      <c r="BP207" s="97" t="e">
        <f t="shared" ref="BP207:EA207" ca="1" si="327">BP206/(BP11*2)</f>
        <v>#N/A</v>
      </c>
      <c r="BQ207" s="97" t="e">
        <f t="shared" ca="1" si="327"/>
        <v>#N/A</v>
      </c>
      <c r="BR207" s="97" t="e">
        <f t="shared" ca="1" si="327"/>
        <v>#N/A</v>
      </c>
      <c r="BS207" s="97" t="e">
        <f t="shared" ca="1" si="327"/>
        <v>#N/A</v>
      </c>
      <c r="BT207" s="97" t="e">
        <f t="shared" ca="1" si="327"/>
        <v>#N/A</v>
      </c>
      <c r="BU207" s="97" t="e">
        <f t="shared" ca="1" si="327"/>
        <v>#N/A</v>
      </c>
      <c r="BV207" s="97" t="e">
        <f t="shared" ca="1" si="327"/>
        <v>#N/A</v>
      </c>
      <c r="BW207" s="97" t="e">
        <f t="shared" ca="1" si="327"/>
        <v>#N/A</v>
      </c>
      <c r="BX207" s="97" t="e">
        <f t="shared" ca="1" si="327"/>
        <v>#N/A</v>
      </c>
      <c r="BY207" s="97" t="e">
        <f t="shared" ca="1" si="327"/>
        <v>#N/A</v>
      </c>
      <c r="BZ207" s="97" t="e">
        <f t="shared" ca="1" si="327"/>
        <v>#N/A</v>
      </c>
      <c r="CA207" s="97" t="e">
        <f t="shared" ca="1" si="327"/>
        <v>#N/A</v>
      </c>
      <c r="CB207" s="97" t="e">
        <f t="shared" ca="1" si="327"/>
        <v>#N/A</v>
      </c>
      <c r="CC207" s="97" t="e">
        <f t="shared" ca="1" si="327"/>
        <v>#N/A</v>
      </c>
      <c r="CD207" s="97" t="e">
        <f t="shared" ca="1" si="327"/>
        <v>#N/A</v>
      </c>
      <c r="CE207" s="97" t="e">
        <f t="shared" ca="1" si="327"/>
        <v>#N/A</v>
      </c>
      <c r="CF207" s="97" t="e">
        <f t="shared" ca="1" si="327"/>
        <v>#N/A</v>
      </c>
      <c r="CG207" s="97" t="e">
        <f t="shared" ca="1" si="327"/>
        <v>#N/A</v>
      </c>
      <c r="CH207" s="97" t="e">
        <f t="shared" ca="1" si="327"/>
        <v>#N/A</v>
      </c>
      <c r="CI207" s="97" t="e">
        <f t="shared" ca="1" si="327"/>
        <v>#N/A</v>
      </c>
      <c r="CJ207" s="97" t="e">
        <f t="shared" ca="1" si="327"/>
        <v>#N/A</v>
      </c>
      <c r="CK207" s="97" t="e">
        <f t="shared" ca="1" si="327"/>
        <v>#N/A</v>
      </c>
      <c r="CL207" s="97" t="e">
        <f t="shared" ca="1" si="327"/>
        <v>#N/A</v>
      </c>
      <c r="CM207" s="97" t="e">
        <f t="shared" ca="1" si="327"/>
        <v>#N/A</v>
      </c>
      <c r="CN207" s="97" t="e">
        <f t="shared" ca="1" si="327"/>
        <v>#N/A</v>
      </c>
      <c r="CO207" s="97" t="e">
        <f t="shared" ca="1" si="327"/>
        <v>#N/A</v>
      </c>
      <c r="CP207" s="97" t="e">
        <f t="shared" ca="1" si="327"/>
        <v>#N/A</v>
      </c>
      <c r="CQ207" s="97" t="e">
        <f t="shared" ca="1" si="327"/>
        <v>#N/A</v>
      </c>
      <c r="CR207" s="97" t="e">
        <f t="shared" ca="1" si="327"/>
        <v>#N/A</v>
      </c>
      <c r="CS207" s="97" t="e">
        <f t="shared" ca="1" si="327"/>
        <v>#N/A</v>
      </c>
      <c r="CT207" s="97" t="e">
        <f t="shared" ca="1" si="327"/>
        <v>#N/A</v>
      </c>
      <c r="CU207" s="97" t="e">
        <f t="shared" ca="1" si="327"/>
        <v>#N/A</v>
      </c>
      <c r="CV207" s="97" t="e">
        <f t="shared" ca="1" si="327"/>
        <v>#N/A</v>
      </c>
      <c r="CW207" s="97" t="e">
        <f t="shared" ca="1" si="327"/>
        <v>#N/A</v>
      </c>
      <c r="CX207" s="97" t="e">
        <f t="shared" ca="1" si="327"/>
        <v>#N/A</v>
      </c>
      <c r="CY207" s="97" t="e">
        <f t="shared" ca="1" si="327"/>
        <v>#N/A</v>
      </c>
      <c r="CZ207" s="97" t="e">
        <f t="shared" ca="1" si="327"/>
        <v>#N/A</v>
      </c>
      <c r="DA207" s="97" t="e">
        <f t="shared" ca="1" si="327"/>
        <v>#N/A</v>
      </c>
      <c r="DB207" s="97" t="e">
        <f t="shared" ca="1" si="327"/>
        <v>#N/A</v>
      </c>
      <c r="DC207" s="97" t="e">
        <f t="shared" ca="1" si="327"/>
        <v>#N/A</v>
      </c>
      <c r="DD207" s="97" t="e">
        <f t="shared" ca="1" si="327"/>
        <v>#N/A</v>
      </c>
      <c r="DE207" s="97" t="e">
        <f t="shared" ca="1" si="327"/>
        <v>#N/A</v>
      </c>
      <c r="DF207" s="97" t="e">
        <f t="shared" ca="1" si="327"/>
        <v>#N/A</v>
      </c>
      <c r="DG207" s="97" t="e">
        <f t="shared" ca="1" si="327"/>
        <v>#N/A</v>
      </c>
      <c r="DH207" s="97" t="e">
        <f t="shared" ca="1" si="327"/>
        <v>#N/A</v>
      </c>
      <c r="DI207" s="97" t="e">
        <f t="shared" ca="1" si="327"/>
        <v>#N/A</v>
      </c>
      <c r="DJ207" s="97" t="e">
        <f t="shared" ca="1" si="327"/>
        <v>#N/A</v>
      </c>
      <c r="DK207" s="97" t="e">
        <f t="shared" ca="1" si="327"/>
        <v>#N/A</v>
      </c>
      <c r="DL207" s="97" t="e">
        <f t="shared" ca="1" si="327"/>
        <v>#N/A</v>
      </c>
      <c r="DM207" s="97" t="e">
        <f t="shared" ca="1" si="327"/>
        <v>#N/A</v>
      </c>
      <c r="DN207" s="97" t="e">
        <f t="shared" ca="1" si="327"/>
        <v>#N/A</v>
      </c>
      <c r="DO207" s="97" t="e">
        <f t="shared" ca="1" si="327"/>
        <v>#N/A</v>
      </c>
      <c r="DP207" s="97" t="e">
        <f t="shared" ca="1" si="327"/>
        <v>#N/A</v>
      </c>
      <c r="DQ207" s="97" t="e">
        <f t="shared" ca="1" si="327"/>
        <v>#N/A</v>
      </c>
      <c r="DR207" s="97" t="e">
        <f t="shared" ca="1" si="327"/>
        <v>#N/A</v>
      </c>
      <c r="DS207" s="97" t="e">
        <f t="shared" ca="1" si="327"/>
        <v>#N/A</v>
      </c>
      <c r="DT207" s="97" t="e">
        <f t="shared" ca="1" si="327"/>
        <v>#N/A</v>
      </c>
      <c r="DU207" s="97" t="e">
        <f t="shared" ca="1" si="327"/>
        <v>#N/A</v>
      </c>
      <c r="DV207" s="97" t="e">
        <f t="shared" ca="1" si="327"/>
        <v>#N/A</v>
      </c>
      <c r="DW207" s="97" t="e">
        <f t="shared" ca="1" si="327"/>
        <v>#N/A</v>
      </c>
      <c r="DX207" s="97" t="e">
        <f t="shared" ca="1" si="327"/>
        <v>#N/A</v>
      </c>
      <c r="DY207" s="97" t="e">
        <f t="shared" ca="1" si="327"/>
        <v>#N/A</v>
      </c>
      <c r="DZ207" s="97" t="e">
        <f t="shared" ca="1" si="327"/>
        <v>#N/A</v>
      </c>
      <c r="EA207" s="97" t="e">
        <f t="shared" ca="1" si="327"/>
        <v>#N/A</v>
      </c>
      <c r="EB207" s="97" t="e">
        <f t="shared" ref="EB207:GM207" ca="1" si="328">EB206/(EB11*2)</f>
        <v>#N/A</v>
      </c>
      <c r="EC207" s="97" t="e">
        <f t="shared" ca="1" si="328"/>
        <v>#N/A</v>
      </c>
      <c r="ED207" s="97" t="e">
        <f t="shared" ca="1" si="328"/>
        <v>#N/A</v>
      </c>
      <c r="EE207" s="97" t="e">
        <f t="shared" ca="1" si="328"/>
        <v>#N/A</v>
      </c>
      <c r="EF207" s="97" t="e">
        <f t="shared" ca="1" si="328"/>
        <v>#N/A</v>
      </c>
      <c r="EG207" s="97" t="e">
        <f t="shared" ca="1" si="328"/>
        <v>#N/A</v>
      </c>
      <c r="EH207" s="97" t="e">
        <f t="shared" ca="1" si="328"/>
        <v>#N/A</v>
      </c>
      <c r="EI207" s="97" t="e">
        <f t="shared" ca="1" si="328"/>
        <v>#N/A</v>
      </c>
      <c r="EJ207" s="97" t="e">
        <f t="shared" ca="1" si="328"/>
        <v>#N/A</v>
      </c>
      <c r="EK207" s="97" t="e">
        <f t="shared" ca="1" si="328"/>
        <v>#N/A</v>
      </c>
      <c r="EL207" s="97" t="e">
        <f t="shared" ca="1" si="328"/>
        <v>#N/A</v>
      </c>
      <c r="EM207" s="97" t="e">
        <f t="shared" ca="1" si="328"/>
        <v>#N/A</v>
      </c>
      <c r="EN207" s="97" t="e">
        <f t="shared" ca="1" si="328"/>
        <v>#N/A</v>
      </c>
      <c r="EO207" s="97" t="e">
        <f t="shared" ca="1" si="328"/>
        <v>#N/A</v>
      </c>
      <c r="EP207" s="97" t="e">
        <f t="shared" ca="1" si="328"/>
        <v>#N/A</v>
      </c>
      <c r="EQ207" s="97" t="e">
        <f t="shared" ca="1" si="328"/>
        <v>#N/A</v>
      </c>
      <c r="ER207" s="97" t="e">
        <f t="shared" ca="1" si="328"/>
        <v>#N/A</v>
      </c>
      <c r="ES207" s="97" t="e">
        <f t="shared" ca="1" si="328"/>
        <v>#N/A</v>
      </c>
      <c r="ET207" s="97" t="e">
        <f t="shared" ca="1" si="328"/>
        <v>#N/A</v>
      </c>
      <c r="EU207" s="97" t="e">
        <f t="shared" ca="1" si="328"/>
        <v>#N/A</v>
      </c>
      <c r="EV207" s="97" t="e">
        <f t="shared" ca="1" si="328"/>
        <v>#N/A</v>
      </c>
      <c r="EW207" s="97" t="e">
        <f t="shared" ca="1" si="328"/>
        <v>#N/A</v>
      </c>
      <c r="EX207" s="97" t="e">
        <f t="shared" ca="1" si="328"/>
        <v>#N/A</v>
      </c>
      <c r="EY207" s="97" t="e">
        <f t="shared" ca="1" si="328"/>
        <v>#N/A</v>
      </c>
      <c r="EZ207" s="97" t="e">
        <f t="shared" ca="1" si="328"/>
        <v>#N/A</v>
      </c>
      <c r="FA207" s="97" t="e">
        <f t="shared" ca="1" si="328"/>
        <v>#N/A</v>
      </c>
      <c r="FB207" s="97" t="e">
        <f t="shared" ca="1" si="328"/>
        <v>#N/A</v>
      </c>
      <c r="FC207" s="97" t="e">
        <f t="shared" ca="1" si="328"/>
        <v>#N/A</v>
      </c>
      <c r="FD207" s="97" t="e">
        <f t="shared" ca="1" si="328"/>
        <v>#N/A</v>
      </c>
      <c r="FE207" s="97" t="e">
        <f t="shared" ca="1" si="328"/>
        <v>#N/A</v>
      </c>
      <c r="FF207" s="97" t="e">
        <f t="shared" ca="1" si="328"/>
        <v>#N/A</v>
      </c>
      <c r="FG207" s="97" t="e">
        <f t="shared" ca="1" si="328"/>
        <v>#N/A</v>
      </c>
      <c r="FH207" s="97" t="e">
        <f t="shared" ca="1" si="328"/>
        <v>#N/A</v>
      </c>
      <c r="FI207" s="97" t="e">
        <f t="shared" ca="1" si="328"/>
        <v>#N/A</v>
      </c>
      <c r="FJ207" s="97" t="e">
        <f t="shared" ca="1" si="328"/>
        <v>#N/A</v>
      </c>
      <c r="FK207" s="97" t="e">
        <f t="shared" ca="1" si="328"/>
        <v>#N/A</v>
      </c>
      <c r="FL207" s="97" t="e">
        <f t="shared" ca="1" si="328"/>
        <v>#N/A</v>
      </c>
      <c r="FM207" s="97" t="e">
        <f t="shared" ca="1" si="328"/>
        <v>#N/A</v>
      </c>
      <c r="FN207" s="97" t="e">
        <f t="shared" ca="1" si="328"/>
        <v>#N/A</v>
      </c>
      <c r="FO207" s="97" t="e">
        <f t="shared" ca="1" si="328"/>
        <v>#N/A</v>
      </c>
      <c r="FP207" s="97" t="e">
        <f t="shared" ca="1" si="328"/>
        <v>#N/A</v>
      </c>
      <c r="FQ207" s="97" t="e">
        <f t="shared" ca="1" si="328"/>
        <v>#N/A</v>
      </c>
      <c r="FR207" s="97" t="e">
        <f t="shared" ca="1" si="328"/>
        <v>#N/A</v>
      </c>
      <c r="FS207" s="97" t="e">
        <f t="shared" ca="1" si="328"/>
        <v>#N/A</v>
      </c>
      <c r="FT207" s="97" t="e">
        <f t="shared" ca="1" si="328"/>
        <v>#N/A</v>
      </c>
      <c r="FU207" s="97" t="e">
        <f t="shared" ca="1" si="328"/>
        <v>#N/A</v>
      </c>
      <c r="FV207" s="97" t="e">
        <f t="shared" ca="1" si="328"/>
        <v>#N/A</v>
      </c>
      <c r="FW207" s="97" t="e">
        <f t="shared" ca="1" si="328"/>
        <v>#N/A</v>
      </c>
      <c r="FX207" s="97" t="e">
        <f t="shared" ca="1" si="328"/>
        <v>#N/A</v>
      </c>
      <c r="FY207" s="97" t="e">
        <f t="shared" ca="1" si="328"/>
        <v>#N/A</v>
      </c>
      <c r="FZ207" s="97" t="e">
        <f t="shared" ca="1" si="328"/>
        <v>#N/A</v>
      </c>
      <c r="GA207" s="97" t="e">
        <f t="shared" ca="1" si="328"/>
        <v>#N/A</v>
      </c>
      <c r="GB207" s="97" t="e">
        <f t="shared" ca="1" si="328"/>
        <v>#N/A</v>
      </c>
      <c r="GC207" s="97" t="e">
        <f t="shared" ca="1" si="328"/>
        <v>#N/A</v>
      </c>
      <c r="GD207" s="97" t="e">
        <f t="shared" ca="1" si="328"/>
        <v>#N/A</v>
      </c>
      <c r="GE207" s="97" t="e">
        <f t="shared" ca="1" si="328"/>
        <v>#N/A</v>
      </c>
      <c r="GF207" s="97" t="e">
        <f t="shared" ca="1" si="328"/>
        <v>#N/A</v>
      </c>
      <c r="GG207" s="97" t="e">
        <f t="shared" ca="1" si="328"/>
        <v>#N/A</v>
      </c>
      <c r="GH207" s="97" t="e">
        <f t="shared" ca="1" si="328"/>
        <v>#N/A</v>
      </c>
      <c r="GI207" s="97" t="e">
        <f t="shared" ca="1" si="328"/>
        <v>#N/A</v>
      </c>
      <c r="GJ207" s="97" t="e">
        <f t="shared" ca="1" si="328"/>
        <v>#N/A</v>
      </c>
      <c r="GK207" s="97" t="e">
        <f t="shared" ca="1" si="328"/>
        <v>#N/A</v>
      </c>
      <c r="GL207" s="97" t="e">
        <f t="shared" ca="1" si="328"/>
        <v>#N/A</v>
      </c>
      <c r="GM207" s="97" t="e">
        <f t="shared" ca="1" si="328"/>
        <v>#N/A</v>
      </c>
      <c r="GN207" s="97" t="e">
        <f t="shared" ref="GN207:IY207" ca="1" si="329">GN206/(GN11*2)</f>
        <v>#N/A</v>
      </c>
      <c r="GO207" s="97" t="e">
        <f t="shared" ca="1" si="329"/>
        <v>#N/A</v>
      </c>
      <c r="GP207" s="97" t="e">
        <f t="shared" ca="1" si="329"/>
        <v>#N/A</v>
      </c>
      <c r="GQ207" s="97" t="e">
        <f t="shared" ca="1" si="329"/>
        <v>#N/A</v>
      </c>
      <c r="GR207" s="97" t="e">
        <f t="shared" ca="1" si="329"/>
        <v>#N/A</v>
      </c>
      <c r="GS207" s="97" t="e">
        <f t="shared" ca="1" si="329"/>
        <v>#N/A</v>
      </c>
      <c r="GT207" s="97" t="e">
        <f t="shared" ca="1" si="329"/>
        <v>#N/A</v>
      </c>
      <c r="GU207" s="97" t="e">
        <f t="shared" ca="1" si="329"/>
        <v>#N/A</v>
      </c>
      <c r="GV207" s="97" t="e">
        <f t="shared" ca="1" si="329"/>
        <v>#N/A</v>
      </c>
      <c r="GW207" s="97" t="e">
        <f t="shared" ca="1" si="329"/>
        <v>#N/A</v>
      </c>
      <c r="GX207" s="97" t="e">
        <f t="shared" ca="1" si="329"/>
        <v>#N/A</v>
      </c>
      <c r="GY207" s="97" t="e">
        <f t="shared" ca="1" si="329"/>
        <v>#N/A</v>
      </c>
      <c r="GZ207" s="97" t="e">
        <f t="shared" ca="1" si="329"/>
        <v>#N/A</v>
      </c>
      <c r="HA207" s="97" t="e">
        <f t="shared" ca="1" si="329"/>
        <v>#N/A</v>
      </c>
      <c r="HB207" s="97" t="e">
        <f t="shared" ca="1" si="329"/>
        <v>#N/A</v>
      </c>
      <c r="HC207" s="97" t="e">
        <f t="shared" ca="1" si="329"/>
        <v>#N/A</v>
      </c>
      <c r="HD207" s="97" t="e">
        <f t="shared" ca="1" si="329"/>
        <v>#N/A</v>
      </c>
      <c r="HE207" s="97" t="e">
        <f t="shared" ca="1" si="329"/>
        <v>#N/A</v>
      </c>
      <c r="HF207" s="97" t="e">
        <f t="shared" ca="1" si="329"/>
        <v>#N/A</v>
      </c>
      <c r="HG207" s="97" t="e">
        <f t="shared" ca="1" si="329"/>
        <v>#N/A</v>
      </c>
      <c r="HH207" s="97" t="e">
        <f t="shared" ca="1" si="329"/>
        <v>#N/A</v>
      </c>
      <c r="HI207" s="97" t="e">
        <f t="shared" ca="1" si="329"/>
        <v>#N/A</v>
      </c>
      <c r="HJ207" s="97" t="e">
        <f t="shared" ca="1" si="329"/>
        <v>#N/A</v>
      </c>
      <c r="HK207" s="97" t="e">
        <f t="shared" ca="1" si="329"/>
        <v>#N/A</v>
      </c>
      <c r="HL207" s="97" t="e">
        <f t="shared" ca="1" si="329"/>
        <v>#N/A</v>
      </c>
      <c r="HM207" s="97" t="e">
        <f t="shared" ca="1" si="329"/>
        <v>#N/A</v>
      </c>
      <c r="HN207" s="97" t="e">
        <f t="shared" ca="1" si="329"/>
        <v>#N/A</v>
      </c>
      <c r="HO207" s="97" t="e">
        <f t="shared" ca="1" si="329"/>
        <v>#N/A</v>
      </c>
      <c r="HP207" s="97" t="e">
        <f t="shared" ca="1" si="329"/>
        <v>#N/A</v>
      </c>
      <c r="HQ207" s="97" t="e">
        <f t="shared" ca="1" si="329"/>
        <v>#N/A</v>
      </c>
      <c r="HR207" s="97" t="e">
        <f t="shared" ca="1" si="329"/>
        <v>#N/A</v>
      </c>
      <c r="HS207" s="97" t="e">
        <f t="shared" ca="1" si="329"/>
        <v>#N/A</v>
      </c>
      <c r="HT207" s="97" t="e">
        <f t="shared" ca="1" si="329"/>
        <v>#N/A</v>
      </c>
      <c r="HU207" s="97" t="e">
        <f t="shared" ca="1" si="329"/>
        <v>#N/A</v>
      </c>
      <c r="HV207" s="97" t="e">
        <f t="shared" ca="1" si="329"/>
        <v>#N/A</v>
      </c>
      <c r="HW207" s="97" t="e">
        <f t="shared" ca="1" si="329"/>
        <v>#N/A</v>
      </c>
      <c r="HX207" s="97" t="e">
        <f t="shared" ca="1" si="329"/>
        <v>#N/A</v>
      </c>
      <c r="HY207" s="97" t="e">
        <f t="shared" ca="1" si="329"/>
        <v>#N/A</v>
      </c>
      <c r="HZ207" s="97" t="e">
        <f t="shared" ca="1" si="329"/>
        <v>#N/A</v>
      </c>
      <c r="IA207" s="97" t="e">
        <f t="shared" ca="1" si="329"/>
        <v>#N/A</v>
      </c>
      <c r="IB207" s="97" t="e">
        <f t="shared" ca="1" si="329"/>
        <v>#N/A</v>
      </c>
      <c r="IC207" s="97" t="e">
        <f t="shared" ca="1" si="329"/>
        <v>#N/A</v>
      </c>
      <c r="ID207" s="97" t="e">
        <f t="shared" ca="1" si="329"/>
        <v>#N/A</v>
      </c>
      <c r="IE207" s="97" t="e">
        <f t="shared" ca="1" si="329"/>
        <v>#N/A</v>
      </c>
      <c r="IF207" s="97" t="e">
        <f t="shared" ca="1" si="329"/>
        <v>#N/A</v>
      </c>
      <c r="IG207" s="97" t="e">
        <f t="shared" ca="1" si="329"/>
        <v>#N/A</v>
      </c>
      <c r="IH207" s="97" t="e">
        <f t="shared" ca="1" si="329"/>
        <v>#N/A</v>
      </c>
      <c r="II207" s="97" t="e">
        <f t="shared" ca="1" si="329"/>
        <v>#N/A</v>
      </c>
      <c r="IJ207" s="97" t="e">
        <f t="shared" ca="1" si="329"/>
        <v>#N/A</v>
      </c>
      <c r="IK207" s="97" t="e">
        <f t="shared" ca="1" si="329"/>
        <v>#N/A</v>
      </c>
      <c r="IL207" s="97" t="e">
        <f t="shared" ca="1" si="329"/>
        <v>#N/A</v>
      </c>
      <c r="IM207" s="97" t="e">
        <f t="shared" ca="1" si="329"/>
        <v>#N/A</v>
      </c>
      <c r="IN207" s="97" t="e">
        <f t="shared" ca="1" si="329"/>
        <v>#N/A</v>
      </c>
      <c r="IO207" s="97" t="e">
        <f t="shared" ca="1" si="329"/>
        <v>#N/A</v>
      </c>
      <c r="IP207" s="97" t="e">
        <f t="shared" ca="1" si="329"/>
        <v>#N/A</v>
      </c>
      <c r="IQ207" s="97" t="e">
        <f t="shared" ca="1" si="329"/>
        <v>#N/A</v>
      </c>
      <c r="IR207" s="97" t="e">
        <f t="shared" ca="1" si="329"/>
        <v>#N/A</v>
      </c>
      <c r="IS207" s="97" t="e">
        <f t="shared" ca="1" si="329"/>
        <v>#N/A</v>
      </c>
      <c r="IT207" s="97" t="e">
        <f t="shared" ca="1" si="329"/>
        <v>#N/A</v>
      </c>
      <c r="IU207" s="97" t="e">
        <f t="shared" ca="1" si="329"/>
        <v>#N/A</v>
      </c>
      <c r="IV207" s="97" t="e">
        <f t="shared" ca="1" si="329"/>
        <v>#N/A</v>
      </c>
      <c r="IW207" s="97" t="e">
        <f t="shared" ca="1" si="329"/>
        <v>#N/A</v>
      </c>
      <c r="IX207" s="97" t="e">
        <f t="shared" ca="1" si="329"/>
        <v>#N/A</v>
      </c>
      <c r="IY207" s="97" t="e">
        <f t="shared" ca="1" si="329"/>
        <v>#N/A</v>
      </c>
      <c r="IZ207" s="97" t="e">
        <f t="shared" ref="IZ207:LK207" ca="1" si="330">IZ206/(IZ11*2)</f>
        <v>#N/A</v>
      </c>
      <c r="JA207" s="97" t="e">
        <f t="shared" ca="1" si="330"/>
        <v>#N/A</v>
      </c>
      <c r="JB207" s="97" t="e">
        <f t="shared" ca="1" si="330"/>
        <v>#N/A</v>
      </c>
      <c r="JC207" s="97" t="e">
        <f t="shared" ca="1" si="330"/>
        <v>#N/A</v>
      </c>
      <c r="JD207" s="97" t="e">
        <f t="shared" ca="1" si="330"/>
        <v>#N/A</v>
      </c>
      <c r="JE207" s="97" t="e">
        <f t="shared" ca="1" si="330"/>
        <v>#N/A</v>
      </c>
      <c r="JF207" s="97" t="e">
        <f t="shared" ca="1" si="330"/>
        <v>#N/A</v>
      </c>
      <c r="JG207" s="97" t="e">
        <f t="shared" ca="1" si="330"/>
        <v>#N/A</v>
      </c>
      <c r="JH207" s="97" t="e">
        <f t="shared" ca="1" si="330"/>
        <v>#N/A</v>
      </c>
      <c r="JI207" s="97" t="e">
        <f t="shared" ca="1" si="330"/>
        <v>#N/A</v>
      </c>
      <c r="JJ207" s="97" t="e">
        <f t="shared" ca="1" si="330"/>
        <v>#N/A</v>
      </c>
      <c r="JK207" s="97" t="e">
        <f t="shared" ca="1" si="330"/>
        <v>#N/A</v>
      </c>
      <c r="JL207" s="97" t="e">
        <f t="shared" ca="1" si="330"/>
        <v>#N/A</v>
      </c>
      <c r="JM207" s="97" t="e">
        <f t="shared" ca="1" si="330"/>
        <v>#N/A</v>
      </c>
      <c r="JN207" s="97" t="e">
        <f t="shared" ca="1" si="330"/>
        <v>#N/A</v>
      </c>
      <c r="JO207" s="97" t="e">
        <f t="shared" ca="1" si="330"/>
        <v>#N/A</v>
      </c>
      <c r="JP207" s="97" t="e">
        <f t="shared" ca="1" si="330"/>
        <v>#N/A</v>
      </c>
      <c r="JQ207" s="97" t="e">
        <f t="shared" ca="1" si="330"/>
        <v>#N/A</v>
      </c>
      <c r="JR207" s="97" t="e">
        <f t="shared" ca="1" si="330"/>
        <v>#N/A</v>
      </c>
      <c r="JS207" s="97" t="e">
        <f t="shared" ca="1" si="330"/>
        <v>#N/A</v>
      </c>
      <c r="JT207" s="97" t="e">
        <f t="shared" ca="1" si="330"/>
        <v>#N/A</v>
      </c>
      <c r="JU207" s="97" t="e">
        <f t="shared" ca="1" si="330"/>
        <v>#N/A</v>
      </c>
      <c r="JV207" s="97" t="e">
        <f t="shared" ca="1" si="330"/>
        <v>#N/A</v>
      </c>
      <c r="JW207" s="97" t="e">
        <f t="shared" ca="1" si="330"/>
        <v>#N/A</v>
      </c>
      <c r="JX207" s="97" t="e">
        <f t="shared" ca="1" si="330"/>
        <v>#N/A</v>
      </c>
      <c r="JY207" s="97" t="e">
        <f t="shared" ca="1" si="330"/>
        <v>#N/A</v>
      </c>
      <c r="JZ207" s="97" t="e">
        <f t="shared" ca="1" si="330"/>
        <v>#N/A</v>
      </c>
      <c r="KA207" s="97" t="e">
        <f t="shared" ca="1" si="330"/>
        <v>#N/A</v>
      </c>
      <c r="KB207" s="97" t="e">
        <f t="shared" ca="1" si="330"/>
        <v>#N/A</v>
      </c>
      <c r="KC207" s="97" t="e">
        <f t="shared" ca="1" si="330"/>
        <v>#N/A</v>
      </c>
      <c r="KD207" s="97" t="e">
        <f t="shared" ca="1" si="330"/>
        <v>#N/A</v>
      </c>
      <c r="KE207" s="97" t="e">
        <f t="shared" ca="1" si="330"/>
        <v>#N/A</v>
      </c>
      <c r="KF207" s="97" t="e">
        <f t="shared" ca="1" si="330"/>
        <v>#N/A</v>
      </c>
      <c r="KG207" s="97" t="e">
        <f t="shared" ca="1" si="330"/>
        <v>#N/A</v>
      </c>
      <c r="KH207" s="97" t="e">
        <f t="shared" ca="1" si="330"/>
        <v>#N/A</v>
      </c>
      <c r="KI207" s="97" t="e">
        <f t="shared" ca="1" si="330"/>
        <v>#N/A</v>
      </c>
      <c r="KJ207" s="97" t="e">
        <f t="shared" ca="1" si="330"/>
        <v>#N/A</v>
      </c>
      <c r="KK207" s="97" t="e">
        <f t="shared" ca="1" si="330"/>
        <v>#N/A</v>
      </c>
      <c r="KL207" s="97" t="e">
        <f t="shared" ca="1" si="330"/>
        <v>#N/A</v>
      </c>
      <c r="KM207" s="97" t="e">
        <f t="shared" ca="1" si="330"/>
        <v>#N/A</v>
      </c>
      <c r="KN207" s="97" t="e">
        <f t="shared" ca="1" si="330"/>
        <v>#N/A</v>
      </c>
      <c r="KO207" s="97" t="e">
        <f t="shared" ca="1" si="330"/>
        <v>#N/A</v>
      </c>
      <c r="KP207" s="97" t="e">
        <f t="shared" ca="1" si="330"/>
        <v>#N/A</v>
      </c>
      <c r="KQ207" s="97" t="e">
        <f t="shared" ca="1" si="330"/>
        <v>#N/A</v>
      </c>
      <c r="KR207" s="97" t="e">
        <f t="shared" ca="1" si="330"/>
        <v>#N/A</v>
      </c>
      <c r="KS207" s="97" t="e">
        <f t="shared" ca="1" si="330"/>
        <v>#N/A</v>
      </c>
      <c r="KT207" s="97" t="e">
        <f t="shared" ca="1" si="330"/>
        <v>#N/A</v>
      </c>
      <c r="KU207" s="97" t="e">
        <f t="shared" ca="1" si="330"/>
        <v>#N/A</v>
      </c>
      <c r="KV207" s="97" t="e">
        <f t="shared" ca="1" si="330"/>
        <v>#N/A</v>
      </c>
      <c r="KW207" s="97" t="e">
        <f t="shared" ca="1" si="330"/>
        <v>#N/A</v>
      </c>
      <c r="KX207" s="97" t="e">
        <f t="shared" ca="1" si="330"/>
        <v>#N/A</v>
      </c>
      <c r="KY207" s="97" t="e">
        <f t="shared" ca="1" si="330"/>
        <v>#N/A</v>
      </c>
      <c r="KZ207" s="97" t="e">
        <f t="shared" ca="1" si="330"/>
        <v>#N/A</v>
      </c>
      <c r="LA207" s="97" t="e">
        <f t="shared" ca="1" si="330"/>
        <v>#N/A</v>
      </c>
      <c r="LB207" s="97" t="e">
        <f t="shared" ca="1" si="330"/>
        <v>#N/A</v>
      </c>
      <c r="LC207" s="97" t="e">
        <f t="shared" ca="1" si="330"/>
        <v>#N/A</v>
      </c>
      <c r="LD207" s="97" t="e">
        <f t="shared" ca="1" si="330"/>
        <v>#N/A</v>
      </c>
      <c r="LE207" s="97" t="e">
        <f t="shared" ca="1" si="330"/>
        <v>#N/A</v>
      </c>
      <c r="LF207" s="97" t="e">
        <f t="shared" ca="1" si="330"/>
        <v>#N/A</v>
      </c>
      <c r="LG207" s="97" t="e">
        <f t="shared" ca="1" si="330"/>
        <v>#N/A</v>
      </c>
      <c r="LH207" s="97" t="e">
        <f t="shared" ca="1" si="330"/>
        <v>#N/A</v>
      </c>
      <c r="LI207" s="97" t="e">
        <f t="shared" ca="1" si="330"/>
        <v>#N/A</v>
      </c>
      <c r="LJ207" s="97" t="e">
        <f t="shared" ca="1" si="330"/>
        <v>#N/A</v>
      </c>
      <c r="LK207" s="97" t="e">
        <f t="shared" ca="1" si="330"/>
        <v>#N/A</v>
      </c>
      <c r="LL207" s="97" t="e">
        <f t="shared" ref="LL207:NW207" ca="1" si="331">LL206/(LL11*2)</f>
        <v>#N/A</v>
      </c>
      <c r="LM207" s="97" t="e">
        <f t="shared" ca="1" si="331"/>
        <v>#N/A</v>
      </c>
      <c r="LN207" s="97" t="e">
        <f t="shared" ca="1" si="331"/>
        <v>#N/A</v>
      </c>
      <c r="LO207" s="97" t="e">
        <f t="shared" ca="1" si="331"/>
        <v>#N/A</v>
      </c>
      <c r="LP207" s="97" t="e">
        <f t="shared" ca="1" si="331"/>
        <v>#N/A</v>
      </c>
      <c r="LQ207" s="97" t="e">
        <f t="shared" ca="1" si="331"/>
        <v>#N/A</v>
      </c>
      <c r="LR207" s="97" t="e">
        <f t="shared" ca="1" si="331"/>
        <v>#N/A</v>
      </c>
      <c r="LS207" s="97" t="e">
        <f t="shared" ca="1" si="331"/>
        <v>#N/A</v>
      </c>
      <c r="LT207" s="97" t="e">
        <f t="shared" ca="1" si="331"/>
        <v>#N/A</v>
      </c>
      <c r="LU207" s="97" t="e">
        <f t="shared" ca="1" si="331"/>
        <v>#N/A</v>
      </c>
      <c r="LV207" s="97" t="e">
        <f t="shared" ca="1" si="331"/>
        <v>#N/A</v>
      </c>
      <c r="LW207" s="97" t="e">
        <f t="shared" ca="1" si="331"/>
        <v>#N/A</v>
      </c>
      <c r="LX207" s="97" t="e">
        <f t="shared" ca="1" si="331"/>
        <v>#N/A</v>
      </c>
      <c r="LY207" s="97" t="e">
        <f t="shared" ca="1" si="331"/>
        <v>#N/A</v>
      </c>
      <c r="LZ207" s="97" t="e">
        <f t="shared" ca="1" si="331"/>
        <v>#N/A</v>
      </c>
      <c r="MA207" s="97" t="e">
        <f t="shared" ca="1" si="331"/>
        <v>#N/A</v>
      </c>
      <c r="MB207" s="97" t="e">
        <f t="shared" ca="1" si="331"/>
        <v>#N/A</v>
      </c>
      <c r="MC207" s="97" t="e">
        <f t="shared" ca="1" si="331"/>
        <v>#N/A</v>
      </c>
      <c r="MD207" s="97" t="e">
        <f t="shared" ca="1" si="331"/>
        <v>#N/A</v>
      </c>
      <c r="ME207" s="97" t="e">
        <f t="shared" ca="1" si="331"/>
        <v>#N/A</v>
      </c>
      <c r="MF207" s="97" t="e">
        <f t="shared" ca="1" si="331"/>
        <v>#N/A</v>
      </c>
      <c r="MG207" s="97" t="e">
        <f t="shared" ca="1" si="331"/>
        <v>#N/A</v>
      </c>
      <c r="MH207" s="97" t="e">
        <f t="shared" ca="1" si="331"/>
        <v>#N/A</v>
      </c>
      <c r="MI207" s="97" t="e">
        <f t="shared" ca="1" si="331"/>
        <v>#N/A</v>
      </c>
      <c r="MJ207" s="97" t="e">
        <f t="shared" ca="1" si="331"/>
        <v>#N/A</v>
      </c>
      <c r="MK207" s="97" t="e">
        <f t="shared" ca="1" si="331"/>
        <v>#N/A</v>
      </c>
      <c r="ML207" s="97" t="e">
        <f t="shared" ca="1" si="331"/>
        <v>#N/A</v>
      </c>
      <c r="MM207" s="97" t="e">
        <f t="shared" ca="1" si="331"/>
        <v>#N/A</v>
      </c>
      <c r="MN207" s="97" t="e">
        <f t="shared" ca="1" si="331"/>
        <v>#N/A</v>
      </c>
      <c r="MO207" s="97" t="e">
        <f t="shared" ca="1" si="331"/>
        <v>#N/A</v>
      </c>
      <c r="MP207" s="97" t="e">
        <f t="shared" ca="1" si="331"/>
        <v>#N/A</v>
      </c>
      <c r="MQ207" s="97" t="e">
        <f t="shared" ca="1" si="331"/>
        <v>#N/A</v>
      </c>
      <c r="MR207" s="97" t="e">
        <f t="shared" ca="1" si="331"/>
        <v>#N/A</v>
      </c>
      <c r="MS207" s="97" t="e">
        <f t="shared" ca="1" si="331"/>
        <v>#N/A</v>
      </c>
      <c r="MT207" s="97" t="e">
        <f t="shared" ca="1" si="331"/>
        <v>#N/A</v>
      </c>
      <c r="MU207" s="97" t="e">
        <f t="shared" ca="1" si="331"/>
        <v>#N/A</v>
      </c>
      <c r="MV207" s="97" t="e">
        <f t="shared" ca="1" si="331"/>
        <v>#N/A</v>
      </c>
      <c r="MW207" s="97" t="e">
        <f t="shared" ca="1" si="331"/>
        <v>#N/A</v>
      </c>
      <c r="MX207" s="97" t="e">
        <f t="shared" ca="1" si="331"/>
        <v>#N/A</v>
      </c>
      <c r="MY207" s="97" t="e">
        <f t="shared" ca="1" si="331"/>
        <v>#N/A</v>
      </c>
      <c r="MZ207" s="97" t="e">
        <f t="shared" ca="1" si="331"/>
        <v>#N/A</v>
      </c>
      <c r="NA207" s="97" t="e">
        <f t="shared" ca="1" si="331"/>
        <v>#N/A</v>
      </c>
      <c r="NB207" s="97" t="e">
        <f t="shared" ca="1" si="331"/>
        <v>#N/A</v>
      </c>
      <c r="NC207" s="97" t="e">
        <f t="shared" ca="1" si="331"/>
        <v>#N/A</v>
      </c>
      <c r="ND207" s="97" t="e">
        <f t="shared" ca="1" si="331"/>
        <v>#N/A</v>
      </c>
      <c r="NE207" s="97" t="e">
        <f t="shared" ca="1" si="331"/>
        <v>#N/A</v>
      </c>
      <c r="NF207" s="97" t="e">
        <f t="shared" ca="1" si="331"/>
        <v>#N/A</v>
      </c>
      <c r="NG207" s="97" t="e">
        <f t="shared" ca="1" si="331"/>
        <v>#N/A</v>
      </c>
      <c r="NH207" s="97" t="e">
        <f t="shared" ca="1" si="331"/>
        <v>#N/A</v>
      </c>
      <c r="NI207" s="97" t="e">
        <f t="shared" ca="1" si="331"/>
        <v>#N/A</v>
      </c>
      <c r="NJ207" s="97" t="e">
        <f t="shared" ca="1" si="331"/>
        <v>#N/A</v>
      </c>
      <c r="NK207" s="97" t="e">
        <f t="shared" ca="1" si="331"/>
        <v>#N/A</v>
      </c>
      <c r="NL207" s="97" t="e">
        <f t="shared" ca="1" si="331"/>
        <v>#N/A</v>
      </c>
      <c r="NM207" s="97" t="e">
        <f t="shared" ca="1" si="331"/>
        <v>#N/A</v>
      </c>
      <c r="NN207" s="97" t="e">
        <f t="shared" ca="1" si="331"/>
        <v>#N/A</v>
      </c>
      <c r="NO207" s="97" t="e">
        <f t="shared" ca="1" si="331"/>
        <v>#N/A</v>
      </c>
      <c r="NP207" s="97" t="e">
        <f t="shared" ca="1" si="331"/>
        <v>#N/A</v>
      </c>
      <c r="NQ207" s="97" t="e">
        <f t="shared" ca="1" si="331"/>
        <v>#N/A</v>
      </c>
      <c r="NR207" s="97" t="e">
        <f t="shared" ca="1" si="331"/>
        <v>#N/A</v>
      </c>
      <c r="NS207" s="97" t="e">
        <f t="shared" ca="1" si="331"/>
        <v>#N/A</v>
      </c>
      <c r="NT207" s="97" t="e">
        <f t="shared" ca="1" si="331"/>
        <v>#N/A</v>
      </c>
      <c r="NU207" s="97" t="e">
        <f t="shared" ca="1" si="331"/>
        <v>#N/A</v>
      </c>
      <c r="NV207" s="97" t="e">
        <f t="shared" ca="1" si="331"/>
        <v>#N/A</v>
      </c>
      <c r="NW207" s="97" t="e">
        <f t="shared" ca="1" si="331"/>
        <v>#N/A</v>
      </c>
      <c r="NX207" s="97" t="e">
        <f t="shared" ref="NX207:OM207" ca="1" si="332">NX206/(NX11*2)</f>
        <v>#N/A</v>
      </c>
      <c r="NY207" s="97" t="e">
        <f t="shared" ca="1" si="332"/>
        <v>#N/A</v>
      </c>
      <c r="NZ207" s="97" t="e">
        <f t="shared" ca="1" si="332"/>
        <v>#N/A</v>
      </c>
      <c r="OA207" s="97" t="e">
        <f t="shared" ca="1" si="332"/>
        <v>#N/A</v>
      </c>
      <c r="OB207" s="97" t="e">
        <f t="shared" ca="1" si="332"/>
        <v>#N/A</v>
      </c>
      <c r="OC207" s="97" t="e">
        <f t="shared" ca="1" si="332"/>
        <v>#N/A</v>
      </c>
      <c r="OD207" s="97" t="e">
        <f t="shared" ca="1" si="332"/>
        <v>#N/A</v>
      </c>
      <c r="OE207" s="97" t="e">
        <f t="shared" ca="1" si="332"/>
        <v>#N/A</v>
      </c>
      <c r="OF207" s="97" t="e">
        <f t="shared" ca="1" si="332"/>
        <v>#N/A</v>
      </c>
      <c r="OG207" s="97" t="e">
        <f t="shared" ca="1" si="332"/>
        <v>#N/A</v>
      </c>
      <c r="OH207" s="97" t="e">
        <f t="shared" ca="1" si="332"/>
        <v>#N/A</v>
      </c>
      <c r="OI207" s="97" t="e">
        <f t="shared" ca="1" si="332"/>
        <v>#N/A</v>
      </c>
      <c r="OJ207" s="97" t="e">
        <f t="shared" ca="1" si="332"/>
        <v>#N/A</v>
      </c>
      <c r="OK207" s="97" t="e">
        <f t="shared" ca="1" si="332"/>
        <v>#N/A</v>
      </c>
      <c r="OL207" s="97" t="e">
        <f t="shared" ca="1" si="332"/>
        <v>#N/A</v>
      </c>
      <c r="OM207" s="97" t="e">
        <f t="shared" ca="1" si="332"/>
        <v>#N/A</v>
      </c>
    </row>
    <row r="208" spans="2:403" x14ac:dyDescent="0.3">
      <c r="B208" s="84" t="s">
        <v>342</v>
      </c>
      <c r="C208" s="85" t="s">
        <v>88</v>
      </c>
      <c r="D208" s="97">
        <f>E1_Allgemein!$C$27</f>
        <v>300</v>
      </c>
      <c r="E208" s="97">
        <f>E1_Allgemein!$C$27</f>
        <v>300</v>
      </c>
      <c r="F208" s="97">
        <f>E1_Allgemein!$C$27</f>
        <v>300</v>
      </c>
      <c r="G208" s="97">
        <f>E1_Allgemein!$C$27</f>
        <v>300</v>
      </c>
      <c r="H208" s="97">
        <f>E1_Allgemein!$C$27</f>
        <v>300</v>
      </c>
      <c r="I208" s="97">
        <f>E1_Allgemein!$C$27</f>
        <v>300</v>
      </c>
      <c r="J208" s="97">
        <f>E1_Allgemein!$C$27</f>
        <v>300</v>
      </c>
      <c r="K208" s="97">
        <f>E1_Allgemein!$C$27</f>
        <v>300</v>
      </c>
      <c r="L208" s="97">
        <f>E1_Allgemein!$C$27</f>
        <v>300</v>
      </c>
      <c r="M208" s="97">
        <f>E1_Allgemein!$C$27</f>
        <v>300</v>
      </c>
      <c r="N208" s="97">
        <f>E1_Allgemein!$C$27</f>
        <v>300</v>
      </c>
      <c r="O208" s="97">
        <f>E1_Allgemein!$C$27</f>
        <v>300</v>
      </c>
      <c r="P208" s="97">
        <f>E1_Allgemein!$C$27</f>
        <v>300</v>
      </c>
      <c r="Q208" s="97">
        <f>E1_Allgemein!$C$27</f>
        <v>300</v>
      </c>
      <c r="R208" s="97">
        <f>E1_Allgemein!$C$27</f>
        <v>300</v>
      </c>
      <c r="S208" s="97">
        <f>E1_Allgemein!$C$27</f>
        <v>300</v>
      </c>
      <c r="T208" s="97">
        <f>E1_Allgemein!$C$27</f>
        <v>300</v>
      </c>
      <c r="U208" s="97">
        <f>E1_Allgemein!$C$27</f>
        <v>300</v>
      </c>
      <c r="V208" s="97">
        <f>E1_Allgemein!$C$27</f>
        <v>300</v>
      </c>
      <c r="W208" s="97">
        <f>E1_Allgemein!$C$27</f>
        <v>300</v>
      </c>
      <c r="X208" s="97">
        <f>E1_Allgemein!$C$27</f>
        <v>300</v>
      </c>
      <c r="Y208" s="97">
        <f>E1_Allgemein!$C$27</f>
        <v>300</v>
      </c>
      <c r="Z208" s="97">
        <f>E1_Allgemein!$C$27</f>
        <v>300</v>
      </c>
      <c r="AA208" s="97">
        <f>E1_Allgemein!$C$27</f>
        <v>300</v>
      </c>
      <c r="AB208" s="97">
        <f>E1_Allgemein!$C$27</f>
        <v>300</v>
      </c>
      <c r="AC208" s="97">
        <f>E1_Allgemein!$C$27</f>
        <v>300</v>
      </c>
      <c r="AD208" s="97">
        <f>E1_Allgemein!$C$27</f>
        <v>300</v>
      </c>
      <c r="AE208" s="97">
        <f>E1_Allgemein!$C$27</f>
        <v>300</v>
      </c>
      <c r="AF208" s="97">
        <f>E1_Allgemein!$C$27</f>
        <v>300</v>
      </c>
      <c r="AG208" s="97">
        <f>E1_Allgemein!$C$27</f>
        <v>300</v>
      </c>
      <c r="AH208" s="97">
        <f>E1_Allgemein!$C$27</f>
        <v>300</v>
      </c>
      <c r="AI208" s="97">
        <f>E1_Allgemein!$C$27</f>
        <v>300</v>
      </c>
      <c r="AJ208" s="97">
        <f>E1_Allgemein!$C$27</f>
        <v>300</v>
      </c>
      <c r="AK208" s="97">
        <f>E1_Allgemein!$C$27</f>
        <v>300</v>
      </c>
      <c r="AL208" s="97">
        <f>E1_Allgemein!$C$27</f>
        <v>300</v>
      </c>
      <c r="AM208" s="97">
        <f>E1_Allgemein!$C$27</f>
        <v>300</v>
      </c>
      <c r="AN208" s="97">
        <f>E1_Allgemein!$C$27</f>
        <v>300</v>
      </c>
      <c r="AO208" s="97">
        <f>E1_Allgemein!$C$27</f>
        <v>300</v>
      </c>
      <c r="AP208" s="97">
        <f>E1_Allgemein!$C$27</f>
        <v>300</v>
      </c>
      <c r="AQ208" s="97">
        <f>E1_Allgemein!$C$27</f>
        <v>300</v>
      </c>
      <c r="AR208" s="97">
        <f>E1_Allgemein!$C$27</f>
        <v>300</v>
      </c>
      <c r="AS208" s="97">
        <f>E1_Allgemein!$C$27</f>
        <v>300</v>
      </c>
      <c r="AT208" s="97">
        <f>E1_Allgemein!$C$27</f>
        <v>300</v>
      </c>
      <c r="AU208" s="97">
        <f>E1_Allgemein!$C$27</f>
        <v>300</v>
      </c>
      <c r="AV208" s="97">
        <f>E1_Allgemein!$C$27</f>
        <v>300</v>
      </c>
      <c r="AW208" s="97">
        <f>E1_Allgemein!$C$27</f>
        <v>300</v>
      </c>
      <c r="AX208" s="97">
        <f>E1_Allgemein!$C$27</f>
        <v>300</v>
      </c>
      <c r="AY208" s="97">
        <f>E1_Allgemein!$C$27</f>
        <v>300</v>
      </c>
      <c r="AZ208" s="97">
        <f>E1_Allgemein!$C$27</f>
        <v>300</v>
      </c>
      <c r="BA208" s="97">
        <f>E1_Allgemein!$C$27</f>
        <v>300</v>
      </c>
      <c r="BB208" s="97">
        <f>E1_Allgemein!$C$27</f>
        <v>300</v>
      </c>
      <c r="BC208" s="97">
        <f>E1_Allgemein!$C$27</f>
        <v>300</v>
      </c>
      <c r="BD208" s="97">
        <f>E1_Allgemein!$C$27</f>
        <v>300</v>
      </c>
      <c r="BE208" s="97">
        <f>E1_Allgemein!$C$27</f>
        <v>300</v>
      </c>
      <c r="BF208" s="97">
        <f>E1_Allgemein!$C$27</f>
        <v>300</v>
      </c>
      <c r="BG208" s="97">
        <f>E1_Allgemein!$C$27</f>
        <v>300</v>
      </c>
      <c r="BH208" s="97">
        <f>E1_Allgemein!$C$27</f>
        <v>300</v>
      </c>
      <c r="BI208" s="97">
        <f>E1_Allgemein!$C$27</f>
        <v>300</v>
      </c>
      <c r="BJ208" s="97">
        <f>E1_Allgemein!$C$27</f>
        <v>300</v>
      </c>
      <c r="BK208" s="97">
        <f>E1_Allgemein!$C$27</f>
        <v>300</v>
      </c>
      <c r="BL208" s="97">
        <f>E1_Allgemein!$C$27</f>
        <v>300</v>
      </c>
      <c r="BM208" s="97">
        <f>E1_Allgemein!$C$27</f>
        <v>300</v>
      </c>
      <c r="BN208" s="97">
        <f>E1_Allgemein!$C$27</f>
        <v>300</v>
      </c>
      <c r="BO208" s="97">
        <f>E1_Allgemein!$C$27</f>
        <v>300</v>
      </c>
      <c r="BP208" s="97">
        <f>E1_Allgemein!$C$27</f>
        <v>300</v>
      </c>
      <c r="BQ208" s="97">
        <f>E1_Allgemein!$C$27</f>
        <v>300</v>
      </c>
      <c r="BR208" s="97">
        <f>E1_Allgemein!$C$27</f>
        <v>300</v>
      </c>
      <c r="BS208" s="97">
        <f>E1_Allgemein!$C$27</f>
        <v>300</v>
      </c>
      <c r="BT208" s="97">
        <f>E1_Allgemein!$C$27</f>
        <v>300</v>
      </c>
      <c r="BU208" s="97">
        <f>E1_Allgemein!$C$27</f>
        <v>300</v>
      </c>
      <c r="BV208" s="97">
        <f>E1_Allgemein!$C$27</f>
        <v>300</v>
      </c>
      <c r="BW208" s="97">
        <f>E1_Allgemein!$C$27</f>
        <v>300</v>
      </c>
      <c r="BX208" s="97">
        <f>E1_Allgemein!$C$27</f>
        <v>300</v>
      </c>
      <c r="BY208" s="97">
        <f>E1_Allgemein!$C$27</f>
        <v>300</v>
      </c>
      <c r="BZ208" s="97">
        <f>E1_Allgemein!$C$27</f>
        <v>300</v>
      </c>
      <c r="CA208" s="97">
        <f>E1_Allgemein!$C$27</f>
        <v>300</v>
      </c>
      <c r="CB208" s="97">
        <f>E1_Allgemein!$C$27</f>
        <v>300</v>
      </c>
      <c r="CC208" s="97">
        <f>E1_Allgemein!$C$27</f>
        <v>300</v>
      </c>
      <c r="CD208" s="97">
        <f>E1_Allgemein!$C$27</f>
        <v>300</v>
      </c>
      <c r="CE208" s="97">
        <f>E1_Allgemein!$C$27</f>
        <v>300</v>
      </c>
      <c r="CF208" s="97">
        <f>E1_Allgemein!$C$27</f>
        <v>300</v>
      </c>
      <c r="CG208" s="97">
        <f>E1_Allgemein!$C$27</f>
        <v>300</v>
      </c>
      <c r="CH208" s="97">
        <f>E1_Allgemein!$C$27</f>
        <v>300</v>
      </c>
      <c r="CI208" s="97">
        <f>E1_Allgemein!$C$27</f>
        <v>300</v>
      </c>
      <c r="CJ208" s="97">
        <f>E1_Allgemein!$C$27</f>
        <v>300</v>
      </c>
      <c r="CK208" s="97">
        <f>E1_Allgemein!$C$27</f>
        <v>300</v>
      </c>
      <c r="CL208" s="97">
        <f>E1_Allgemein!$C$27</f>
        <v>300</v>
      </c>
      <c r="CM208" s="97">
        <f>E1_Allgemein!$C$27</f>
        <v>300</v>
      </c>
      <c r="CN208" s="97">
        <f>E1_Allgemein!$C$27</f>
        <v>300</v>
      </c>
      <c r="CO208" s="97">
        <f>E1_Allgemein!$C$27</f>
        <v>300</v>
      </c>
      <c r="CP208" s="97">
        <f>E1_Allgemein!$C$27</f>
        <v>300</v>
      </c>
      <c r="CQ208" s="97">
        <f>E1_Allgemein!$C$27</f>
        <v>300</v>
      </c>
      <c r="CR208" s="97">
        <f>E1_Allgemein!$C$27</f>
        <v>300</v>
      </c>
      <c r="CS208" s="97">
        <f>E1_Allgemein!$C$27</f>
        <v>300</v>
      </c>
      <c r="CT208" s="97">
        <f>E1_Allgemein!$C$27</f>
        <v>300</v>
      </c>
      <c r="CU208" s="97">
        <f>E1_Allgemein!$C$27</f>
        <v>300</v>
      </c>
      <c r="CV208" s="97">
        <f>E1_Allgemein!$C$27</f>
        <v>300</v>
      </c>
      <c r="CW208" s="97">
        <f>E1_Allgemein!$C$27</f>
        <v>300</v>
      </c>
      <c r="CX208" s="97">
        <f>E1_Allgemein!$C$27</f>
        <v>300</v>
      </c>
      <c r="CY208" s="97">
        <f>E1_Allgemein!$C$27</f>
        <v>300</v>
      </c>
      <c r="CZ208" s="97">
        <f>E1_Allgemein!$C$27</f>
        <v>300</v>
      </c>
      <c r="DA208" s="97">
        <f>E1_Allgemein!$C$27</f>
        <v>300</v>
      </c>
      <c r="DB208" s="97">
        <f>E1_Allgemein!$C$27</f>
        <v>300</v>
      </c>
      <c r="DC208" s="97">
        <f>E1_Allgemein!$C$27</f>
        <v>300</v>
      </c>
      <c r="DD208" s="97">
        <f>E1_Allgemein!$C$27</f>
        <v>300</v>
      </c>
      <c r="DE208" s="97">
        <f>E1_Allgemein!$C$27</f>
        <v>300</v>
      </c>
      <c r="DF208" s="97">
        <f>E1_Allgemein!$C$27</f>
        <v>300</v>
      </c>
      <c r="DG208" s="97">
        <f>E1_Allgemein!$C$27</f>
        <v>300</v>
      </c>
      <c r="DH208" s="97">
        <f>E1_Allgemein!$C$27</f>
        <v>300</v>
      </c>
      <c r="DI208" s="97">
        <f>E1_Allgemein!$C$27</f>
        <v>300</v>
      </c>
      <c r="DJ208" s="97">
        <f>E1_Allgemein!$C$27</f>
        <v>300</v>
      </c>
      <c r="DK208" s="97">
        <f>E1_Allgemein!$C$27</f>
        <v>300</v>
      </c>
      <c r="DL208" s="97">
        <f>E1_Allgemein!$C$27</f>
        <v>300</v>
      </c>
      <c r="DM208" s="97">
        <f>E1_Allgemein!$C$27</f>
        <v>300</v>
      </c>
      <c r="DN208" s="97">
        <f>E1_Allgemein!$C$27</f>
        <v>300</v>
      </c>
      <c r="DO208" s="97">
        <f>E1_Allgemein!$C$27</f>
        <v>300</v>
      </c>
      <c r="DP208" s="97">
        <f>E1_Allgemein!$C$27</f>
        <v>300</v>
      </c>
      <c r="DQ208" s="97">
        <f>E1_Allgemein!$C$27</f>
        <v>300</v>
      </c>
      <c r="DR208" s="97">
        <f>E1_Allgemein!$C$27</f>
        <v>300</v>
      </c>
      <c r="DS208" s="97">
        <f>E1_Allgemein!$C$27</f>
        <v>300</v>
      </c>
      <c r="DT208" s="97">
        <f>E1_Allgemein!$C$27</f>
        <v>300</v>
      </c>
      <c r="DU208" s="97">
        <f>E1_Allgemein!$C$27</f>
        <v>300</v>
      </c>
      <c r="DV208" s="97">
        <f>E1_Allgemein!$C$27</f>
        <v>300</v>
      </c>
      <c r="DW208" s="97">
        <f>E1_Allgemein!$C$27</f>
        <v>300</v>
      </c>
      <c r="DX208" s="97">
        <f>E1_Allgemein!$C$27</f>
        <v>300</v>
      </c>
      <c r="DY208" s="97">
        <f>E1_Allgemein!$C$27</f>
        <v>300</v>
      </c>
      <c r="DZ208" s="97">
        <f>E1_Allgemein!$C$27</f>
        <v>300</v>
      </c>
      <c r="EA208" s="97">
        <f>E1_Allgemein!$C$27</f>
        <v>300</v>
      </c>
      <c r="EB208" s="97">
        <f>E1_Allgemein!$C$27</f>
        <v>300</v>
      </c>
      <c r="EC208" s="97">
        <f>E1_Allgemein!$C$27</f>
        <v>300</v>
      </c>
      <c r="ED208" s="97">
        <f>E1_Allgemein!$C$27</f>
        <v>300</v>
      </c>
      <c r="EE208" s="97">
        <f>E1_Allgemein!$C$27</f>
        <v>300</v>
      </c>
      <c r="EF208" s="97">
        <f>E1_Allgemein!$C$27</f>
        <v>300</v>
      </c>
      <c r="EG208" s="97">
        <f>E1_Allgemein!$C$27</f>
        <v>300</v>
      </c>
      <c r="EH208" s="97">
        <f>E1_Allgemein!$C$27</f>
        <v>300</v>
      </c>
      <c r="EI208" s="97">
        <f>E1_Allgemein!$C$27</f>
        <v>300</v>
      </c>
      <c r="EJ208" s="97">
        <f>E1_Allgemein!$C$27</f>
        <v>300</v>
      </c>
      <c r="EK208" s="97">
        <f>E1_Allgemein!$C$27</f>
        <v>300</v>
      </c>
      <c r="EL208" s="97">
        <f>E1_Allgemein!$C$27</f>
        <v>300</v>
      </c>
      <c r="EM208" s="97">
        <f>E1_Allgemein!$C$27</f>
        <v>300</v>
      </c>
      <c r="EN208" s="97">
        <f>E1_Allgemein!$C$27</f>
        <v>300</v>
      </c>
      <c r="EO208" s="97">
        <f>E1_Allgemein!$C$27</f>
        <v>300</v>
      </c>
      <c r="EP208" s="97">
        <f>E1_Allgemein!$C$27</f>
        <v>300</v>
      </c>
      <c r="EQ208" s="97">
        <f>E1_Allgemein!$C$27</f>
        <v>300</v>
      </c>
      <c r="ER208" s="97">
        <f>E1_Allgemein!$C$27</f>
        <v>300</v>
      </c>
      <c r="ES208" s="97">
        <f>E1_Allgemein!$C$27</f>
        <v>300</v>
      </c>
      <c r="ET208" s="97">
        <f>E1_Allgemein!$C$27</f>
        <v>300</v>
      </c>
      <c r="EU208" s="97">
        <f>E1_Allgemein!$C$27</f>
        <v>300</v>
      </c>
      <c r="EV208" s="97">
        <f>E1_Allgemein!$C$27</f>
        <v>300</v>
      </c>
      <c r="EW208" s="97">
        <f>E1_Allgemein!$C$27</f>
        <v>300</v>
      </c>
      <c r="EX208" s="97">
        <f>E1_Allgemein!$C$27</f>
        <v>300</v>
      </c>
      <c r="EY208" s="97">
        <f>E1_Allgemein!$C$27</f>
        <v>300</v>
      </c>
      <c r="EZ208" s="97">
        <f>E1_Allgemein!$C$27</f>
        <v>300</v>
      </c>
      <c r="FA208" s="97">
        <f>E1_Allgemein!$C$27</f>
        <v>300</v>
      </c>
      <c r="FB208" s="97">
        <f>E1_Allgemein!$C$27</f>
        <v>300</v>
      </c>
      <c r="FC208" s="97">
        <f>E1_Allgemein!$C$27</f>
        <v>300</v>
      </c>
      <c r="FD208" s="97">
        <f>E1_Allgemein!$C$27</f>
        <v>300</v>
      </c>
      <c r="FE208" s="97">
        <f>E1_Allgemein!$C$27</f>
        <v>300</v>
      </c>
      <c r="FF208" s="97">
        <f>E1_Allgemein!$C$27</f>
        <v>300</v>
      </c>
      <c r="FG208" s="97">
        <f>E1_Allgemein!$C$27</f>
        <v>300</v>
      </c>
      <c r="FH208" s="97">
        <f>E1_Allgemein!$C$27</f>
        <v>300</v>
      </c>
      <c r="FI208" s="97">
        <f>E1_Allgemein!$C$27</f>
        <v>300</v>
      </c>
      <c r="FJ208" s="97">
        <f>E1_Allgemein!$C$27</f>
        <v>300</v>
      </c>
      <c r="FK208" s="97">
        <f>E1_Allgemein!$C$27</f>
        <v>300</v>
      </c>
      <c r="FL208" s="97">
        <f>E1_Allgemein!$C$27</f>
        <v>300</v>
      </c>
      <c r="FM208" s="97">
        <f>E1_Allgemein!$C$27</f>
        <v>300</v>
      </c>
      <c r="FN208" s="97">
        <f>E1_Allgemein!$C$27</f>
        <v>300</v>
      </c>
      <c r="FO208" s="97">
        <f>E1_Allgemein!$C$27</f>
        <v>300</v>
      </c>
      <c r="FP208" s="97">
        <f>E1_Allgemein!$C$27</f>
        <v>300</v>
      </c>
      <c r="FQ208" s="97">
        <f>E1_Allgemein!$C$27</f>
        <v>300</v>
      </c>
      <c r="FR208" s="97">
        <f>E1_Allgemein!$C$27</f>
        <v>300</v>
      </c>
      <c r="FS208" s="97">
        <f>E1_Allgemein!$C$27</f>
        <v>300</v>
      </c>
      <c r="FT208" s="97">
        <f>E1_Allgemein!$C$27</f>
        <v>300</v>
      </c>
      <c r="FU208" s="97">
        <f>E1_Allgemein!$C$27</f>
        <v>300</v>
      </c>
      <c r="FV208" s="97">
        <f>E1_Allgemein!$C$27</f>
        <v>300</v>
      </c>
      <c r="FW208" s="97">
        <f>E1_Allgemein!$C$27</f>
        <v>300</v>
      </c>
      <c r="FX208" s="97">
        <f>E1_Allgemein!$C$27</f>
        <v>300</v>
      </c>
      <c r="FY208" s="97">
        <f>E1_Allgemein!$C$27</f>
        <v>300</v>
      </c>
      <c r="FZ208" s="97">
        <f>E1_Allgemein!$C$27</f>
        <v>300</v>
      </c>
      <c r="GA208" s="97">
        <f>E1_Allgemein!$C$27</f>
        <v>300</v>
      </c>
      <c r="GB208" s="97">
        <f>E1_Allgemein!$C$27</f>
        <v>300</v>
      </c>
      <c r="GC208" s="97">
        <f>E1_Allgemein!$C$27</f>
        <v>300</v>
      </c>
      <c r="GD208" s="97">
        <f>E1_Allgemein!$C$27</f>
        <v>300</v>
      </c>
      <c r="GE208" s="97">
        <f>E1_Allgemein!$C$27</f>
        <v>300</v>
      </c>
      <c r="GF208" s="97">
        <f>E1_Allgemein!$C$27</f>
        <v>300</v>
      </c>
      <c r="GG208" s="97">
        <f>E1_Allgemein!$C$27</f>
        <v>300</v>
      </c>
      <c r="GH208" s="97">
        <f>E1_Allgemein!$C$27</f>
        <v>300</v>
      </c>
      <c r="GI208" s="97">
        <f>E1_Allgemein!$C$27</f>
        <v>300</v>
      </c>
      <c r="GJ208" s="97">
        <f>E1_Allgemein!$C$27</f>
        <v>300</v>
      </c>
      <c r="GK208" s="97">
        <f>E1_Allgemein!$C$27</f>
        <v>300</v>
      </c>
      <c r="GL208" s="97">
        <f>E1_Allgemein!$C$27</f>
        <v>300</v>
      </c>
      <c r="GM208" s="97">
        <f>E1_Allgemein!$C$27</f>
        <v>300</v>
      </c>
      <c r="GN208" s="97">
        <f>E1_Allgemein!$C$27</f>
        <v>300</v>
      </c>
      <c r="GO208" s="97">
        <f>E1_Allgemein!$C$27</f>
        <v>300</v>
      </c>
      <c r="GP208" s="97">
        <f>E1_Allgemein!$C$27</f>
        <v>300</v>
      </c>
      <c r="GQ208" s="97">
        <f>E1_Allgemein!$C$27</f>
        <v>300</v>
      </c>
      <c r="GR208" s="97">
        <f>E1_Allgemein!$C$27</f>
        <v>300</v>
      </c>
      <c r="GS208" s="97">
        <f>E1_Allgemein!$C$27</f>
        <v>300</v>
      </c>
      <c r="GT208" s="97">
        <f>E1_Allgemein!$C$27</f>
        <v>300</v>
      </c>
      <c r="GU208" s="97">
        <f>E1_Allgemein!$C$27</f>
        <v>300</v>
      </c>
      <c r="GV208" s="97">
        <f>E1_Allgemein!$C$27</f>
        <v>300</v>
      </c>
      <c r="GW208" s="97">
        <f>E1_Allgemein!$C$27</f>
        <v>300</v>
      </c>
      <c r="GX208" s="97">
        <f>E1_Allgemein!$C$27</f>
        <v>300</v>
      </c>
      <c r="GY208" s="97">
        <f>E1_Allgemein!$C$27</f>
        <v>300</v>
      </c>
      <c r="GZ208" s="97">
        <f>E1_Allgemein!$C$27</f>
        <v>300</v>
      </c>
      <c r="HA208" s="97">
        <f>E1_Allgemein!$C$27</f>
        <v>300</v>
      </c>
      <c r="HB208" s="97">
        <f>E1_Allgemein!$C$27</f>
        <v>300</v>
      </c>
      <c r="HC208" s="97">
        <f>E1_Allgemein!$C$27</f>
        <v>300</v>
      </c>
      <c r="HD208" s="97">
        <f>E1_Allgemein!$C$27</f>
        <v>300</v>
      </c>
      <c r="HE208" s="97">
        <f>E1_Allgemein!$C$27</f>
        <v>300</v>
      </c>
      <c r="HF208" s="97">
        <f>E1_Allgemein!$C$27</f>
        <v>300</v>
      </c>
      <c r="HG208" s="97">
        <f>E1_Allgemein!$C$27</f>
        <v>300</v>
      </c>
      <c r="HH208" s="97">
        <f>E1_Allgemein!$C$27</f>
        <v>300</v>
      </c>
      <c r="HI208" s="97">
        <f>E1_Allgemein!$C$27</f>
        <v>300</v>
      </c>
      <c r="HJ208" s="97">
        <f>E1_Allgemein!$C$27</f>
        <v>300</v>
      </c>
      <c r="HK208" s="97">
        <f>E1_Allgemein!$C$27</f>
        <v>300</v>
      </c>
      <c r="HL208" s="97">
        <f>E1_Allgemein!$C$27</f>
        <v>300</v>
      </c>
      <c r="HM208" s="97">
        <f>E1_Allgemein!$C$27</f>
        <v>300</v>
      </c>
      <c r="HN208" s="97">
        <f>E1_Allgemein!$C$27</f>
        <v>300</v>
      </c>
      <c r="HO208" s="97">
        <f>E1_Allgemein!$C$27</f>
        <v>300</v>
      </c>
      <c r="HP208" s="97">
        <f>E1_Allgemein!$C$27</f>
        <v>300</v>
      </c>
      <c r="HQ208" s="97">
        <f>E1_Allgemein!$C$27</f>
        <v>300</v>
      </c>
      <c r="HR208" s="97">
        <f>E1_Allgemein!$C$27</f>
        <v>300</v>
      </c>
      <c r="HS208" s="97">
        <f>E1_Allgemein!$C$27</f>
        <v>300</v>
      </c>
      <c r="HT208" s="97">
        <f>E1_Allgemein!$C$27</f>
        <v>300</v>
      </c>
      <c r="HU208" s="97">
        <f>E1_Allgemein!$C$27</f>
        <v>300</v>
      </c>
      <c r="HV208" s="97">
        <f>E1_Allgemein!$C$27</f>
        <v>300</v>
      </c>
      <c r="HW208" s="97">
        <f>E1_Allgemein!$C$27</f>
        <v>300</v>
      </c>
      <c r="HX208" s="97">
        <f>E1_Allgemein!$C$27</f>
        <v>300</v>
      </c>
      <c r="HY208" s="97">
        <f>E1_Allgemein!$C$27</f>
        <v>300</v>
      </c>
      <c r="HZ208" s="97">
        <f>E1_Allgemein!$C$27</f>
        <v>300</v>
      </c>
      <c r="IA208" s="97">
        <f>E1_Allgemein!$C$27</f>
        <v>300</v>
      </c>
      <c r="IB208" s="97">
        <f>E1_Allgemein!$C$27</f>
        <v>300</v>
      </c>
      <c r="IC208" s="97">
        <f>E1_Allgemein!$C$27</f>
        <v>300</v>
      </c>
      <c r="ID208" s="97">
        <f>E1_Allgemein!$C$27</f>
        <v>300</v>
      </c>
      <c r="IE208" s="97">
        <f>E1_Allgemein!$C$27</f>
        <v>300</v>
      </c>
      <c r="IF208" s="97">
        <f>E1_Allgemein!$C$27</f>
        <v>300</v>
      </c>
      <c r="IG208" s="97">
        <f>E1_Allgemein!$C$27</f>
        <v>300</v>
      </c>
      <c r="IH208" s="97">
        <f>E1_Allgemein!$C$27</f>
        <v>300</v>
      </c>
      <c r="II208" s="97">
        <f>E1_Allgemein!$C$27</f>
        <v>300</v>
      </c>
      <c r="IJ208" s="97">
        <f>E1_Allgemein!$C$27</f>
        <v>300</v>
      </c>
      <c r="IK208" s="97">
        <f>E1_Allgemein!$C$27</f>
        <v>300</v>
      </c>
      <c r="IL208" s="97">
        <f>E1_Allgemein!$C$27</f>
        <v>300</v>
      </c>
      <c r="IM208" s="97">
        <f>E1_Allgemein!$C$27</f>
        <v>300</v>
      </c>
      <c r="IN208" s="97">
        <f>E1_Allgemein!$C$27</f>
        <v>300</v>
      </c>
      <c r="IO208" s="97">
        <f>E1_Allgemein!$C$27</f>
        <v>300</v>
      </c>
      <c r="IP208" s="97">
        <f>E1_Allgemein!$C$27</f>
        <v>300</v>
      </c>
      <c r="IQ208" s="97">
        <f>E1_Allgemein!$C$27</f>
        <v>300</v>
      </c>
      <c r="IR208" s="97">
        <f>E1_Allgemein!$C$27</f>
        <v>300</v>
      </c>
      <c r="IS208" s="97">
        <f>E1_Allgemein!$C$27</f>
        <v>300</v>
      </c>
      <c r="IT208" s="97">
        <f>E1_Allgemein!$C$27</f>
        <v>300</v>
      </c>
      <c r="IU208" s="97">
        <f>E1_Allgemein!$C$27</f>
        <v>300</v>
      </c>
      <c r="IV208" s="97">
        <f>E1_Allgemein!$C$27</f>
        <v>300</v>
      </c>
      <c r="IW208" s="97">
        <f>E1_Allgemein!$C$27</f>
        <v>300</v>
      </c>
      <c r="IX208" s="97">
        <f>E1_Allgemein!$C$27</f>
        <v>300</v>
      </c>
      <c r="IY208" s="97">
        <f>E1_Allgemein!$C$27</f>
        <v>300</v>
      </c>
      <c r="IZ208" s="97">
        <f>E1_Allgemein!$C$27</f>
        <v>300</v>
      </c>
      <c r="JA208" s="97">
        <f>E1_Allgemein!$C$27</f>
        <v>300</v>
      </c>
      <c r="JB208" s="97">
        <f>E1_Allgemein!$C$27</f>
        <v>300</v>
      </c>
      <c r="JC208" s="97">
        <f>E1_Allgemein!$C$27</f>
        <v>300</v>
      </c>
      <c r="JD208" s="97">
        <f>E1_Allgemein!$C$27</f>
        <v>300</v>
      </c>
      <c r="JE208" s="97">
        <f>E1_Allgemein!$C$27</f>
        <v>300</v>
      </c>
      <c r="JF208" s="97">
        <f>E1_Allgemein!$C$27</f>
        <v>300</v>
      </c>
      <c r="JG208" s="97">
        <f>E1_Allgemein!$C$27</f>
        <v>300</v>
      </c>
      <c r="JH208" s="97">
        <f>E1_Allgemein!$C$27</f>
        <v>300</v>
      </c>
      <c r="JI208" s="97">
        <f>E1_Allgemein!$C$27</f>
        <v>300</v>
      </c>
      <c r="JJ208" s="97">
        <f>E1_Allgemein!$C$27</f>
        <v>300</v>
      </c>
      <c r="JK208" s="97">
        <f>E1_Allgemein!$C$27</f>
        <v>300</v>
      </c>
      <c r="JL208" s="97">
        <f>E1_Allgemein!$C$27</f>
        <v>300</v>
      </c>
      <c r="JM208" s="97">
        <f>E1_Allgemein!$C$27</f>
        <v>300</v>
      </c>
      <c r="JN208" s="97">
        <f>E1_Allgemein!$C$27</f>
        <v>300</v>
      </c>
      <c r="JO208" s="97">
        <f>E1_Allgemein!$C$27</f>
        <v>300</v>
      </c>
      <c r="JP208" s="97">
        <f>E1_Allgemein!$C$27</f>
        <v>300</v>
      </c>
      <c r="JQ208" s="97">
        <f>E1_Allgemein!$C$27</f>
        <v>300</v>
      </c>
      <c r="JR208" s="97">
        <f>E1_Allgemein!$C$27</f>
        <v>300</v>
      </c>
      <c r="JS208" s="97">
        <f>E1_Allgemein!$C$27</f>
        <v>300</v>
      </c>
      <c r="JT208" s="97">
        <f>E1_Allgemein!$C$27</f>
        <v>300</v>
      </c>
      <c r="JU208" s="97">
        <f>E1_Allgemein!$C$27</f>
        <v>300</v>
      </c>
      <c r="JV208" s="97">
        <f>E1_Allgemein!$C$27</f>
        <v>300</v>
      </c>
      <c r="JW208" s="97">
        <f>E1_Allgemein!$C$27</f>
        <v>300</v>
      </c>
      <c r="JX208" s="97">
        <f>E1_Allgemein!$C$27</f>
        <v>300</v>
      </c>
      <c r="JY208" s="97">
        <f>E1_Allgemein!$C$27</f>
        <v>300</v>
      </c>
      <c r="JZ208" s="97">
        <f>E1_Allgemein!$C$27</f>
        <v>300</v>
      </c>
      <c r="KA208" s="97">
        <f>E1_Allgemein!$C$27</f>
        <v>300</v>
      </c>
      <c r="KB208" s="97">
        <f>E1_Allgemein!$C$27</f>
        <v>300</v>
      </c>
      <c r="KC208" s="97">
        <f>E1_Allgemein!$C$27</f>
        <v>300</v>
      </c>
      <c r="KD208" s="97">
        <f>E1_Allgemein!$C$27</f>
        <v>300</v>
      </c>
      <c r="KE208" s="97">
        <f>E1_Allgemein!$C$27</f>
        <v>300</v>
      </c>
      <c r="KF208" s="97">
        <f>E1_Allgemein!$C$27</f>
        <v>300</v>
      </c>
      <c r="KG208" s="97">
        <f>E1_Allgemein!$C$27</f>
        <v>300</v>
      </c>
      <c r="KH208" s="97">
        <f>E1_Allgemein!$C$27</f>
        <v>300</v>
      </c>
      <c r="KI208" s="97">
        <f>E1_Allgemein!$C$27</f>
        <v>300</v>
      </c>
      <c r="KJ208" s="97">
        <f>E1_Allgemein!$C$27</f>
        <v>300</v>
      </c>
      <c r="KK208" s="97">
        <f>E1_Allgemein!$C$27</f>
        <v>300</v>
      </c>
      <c r="KL208" s="97">
        <f>E1_Allgemein!$C$27</f>
        <v>300</v>
      </c>
      <c r="KM208" s="97">
        <f>E1_Allgemein!$C$27</f>
        <v>300</v>
      </c>
      <c r="KN208" s="97">
        <f>E1_Allgemein!$C$27</f>
        <v>300</v>
      </c>
      <c r="KO208" s="97">
        <f>E1_Allgemein!$C$27</f>
        <v>300</v>
      </c>
      <c r="KP208" s="97">
        <f>E1_Allgemein!$C$27</f>
        <v>300</v>
      </c>
      <c r="KQ208" s="97">
        <f>E1_Allgemein!$C$27</f>
        <v>300</v>
      </c>
      <c r="KR208" s="97">
        <f>E1_Allgemein!$C$27</f>
        <v>300</v>
      </c>
      <c r="KS208" s="97">
        <f>E1_Allgemein!$C$27</f>
        <v>300</v>
      </c>
      <c r="KT208" s="97">
        <f>E1_Allgemein!$C$27</f>
        <v>300</v>
      </c>
      <c r="KU208" s="97">
        <f>E1_Allgemein!$C$27</f>
        <v>300</v>
      </c>
      <c r="KV208" s="97">
        <f>E1_Allgemein!$C$27</f>
        <v>300</v>
      </c>
      <c r="KW208" s="97">
        <f>E1_Allgemein!$C$27</f>
        <v>300</v>
      </c>
      <c r="KX208" s="97">
        <f>E1_Allgemein!$C$27</f>
        <v>300</v>
      </c>
      <c r="KY208" s="97">
        <f>E1_Allgemein!$C$27</f>
        <v>300</v>
      </c>
      <c r="KZ208" s="97">
        <f>E1_Allgemein!$C$27</f>
        <v>300</v>
      </c>
      <c r="LA208" s="97">
        <f>E1_Allgemein!$C$27</f>
        <v>300</v>
      </c>
      <c r="LB208" s="97">
        <f>E1_Allgemein!$C$27</f>
        <v>300</v>
      </c>
      <c r="LC208" s="97">
        <f>E1_Allgemein!$C$27</f>
        <v>300</v>
      </c>
      <c r="LD208" s="97">
        <f>E1_Allgemein!$C$27</f>
        <v>300</v>
      </c>
      <c r="LE208" s="97">
        <f>E1_Allgemein!$C$27</f>
        <v>300</v>
      </c>
      <c r="LF208" s="97">
        <f>E1_Allgemein!$C$27</f>
        <v>300</v>
      </c>
      <c r="LG208" s="97">
        <f>E1_Allgemein!$C$27</f>
        <v>300</v>
      </c>
      <c r="LH208" s="97">
        <f>E1_Allgemein!$C$27</f>
        <v>300</v>
      </c>
      <c r="LI208" s="97">
        <f>E1_Allgemein!$C$27</f>
        <v>300</v>
      </c>
      <c r="LJ208" s="97">
        <f>E1_Allgemein!$C$27</f>
        <v>300</v>
      </c>
      <c r="LK208" s="97">
        <f>E1_Allgemein!$C$27</f>
        <v>300</v>
      </c>
      <c r="LL208" s="97">
        <f>E1_Allgemein!$C$27</f>
        <v>300</v>
      </c>
      <c r="LM208" s="97">
        <f>E1_Allgemein!$C$27</f>
        <v>300</v>
      </c>
      <c r="LN208" s="97">
        <f>E1_Allgemein!$C$27</f>
        <v>300</v>
      </c>
      <c r="LO208" s="97">
        <f>E1_Allgemein!$C$27</f>
        <v>300</v>
      </c>
      <c r="LP208" s="97">
        <f>E1_Allgemein!$C$27</f>
        <v>300</v>
      </c>
      <c r="LQ208" s="97">
        <f>E1_Allgemein!$C$27</f>
        <v>300</v>
      </c>
      <c r="LR208" s="97">
        <f>E1_Allgemein!$C$27</f>
        <v>300</v>
      </c>
      <c r="LS208" s="97">
        <f>E1_Allgemein!$C$27</f>
        <v>300</v>
      </c>
      <c r="LT208" s="97">
        <f>E1_Allgemein!$C$27</f>
        <v>300</v>
      </c>
      <c r="LU208" s="97">
        <f>E1_Allgemein!$C$27</f>
        <v>300</v>
      </c>
      <c r="LV208" s="97">
        <f>E1_Allgemein!$C$27</f>
        <v>300</v>
      </c>
      <c r="LW208" s="97">
        <f>E1_Allgemein!$C$27</f>
        <v>300</v>
      </c>
      <c r="LX208" s="97">
        <f>E1_Allgemein!$C$27</f>
        <v>300</v>
      </c>
      <c r="LY208" s="97">
        <f>E1_Allgemein!$C$27</f>
        <v>300</v>
      </c>
      <c r="LZ208" s="97">
        <f>E1_Allgemein!$C$27</f>
        <v>300</v>
      </c>
      <c r="MA208" s="97">
        <f>E1_Allgemein!$C$27</f>
        <v>300</v>
      </c>
      <c r="MB208" s="97">
        <f>E1_Allgemein!$C$27</f>
        <v>300</v>
      </c>
      <c r="MC208" s="97">
        <f>E1_Allgemein!$C$27</f>
        <v>300</v>
      </c>
      <c r="MD208" s="97">
        <f>E1_Allgemein!$C$27</f>
        <v>300</v>
      </c>
      <c r="ME208" s="97">
        <f>E1_Allgemein!$C$27</f>
        <v>300</v>
      </c>
      <c r="MF208" s="97">
        <f>E1_Allgemein!$C$27</f>
        <v>300</v>
      </c>
      <c r="MG208" s="97">
        <f>E1_Allgemein!$C$27</f>
        <v>300</v>
      </c>
      <c r="MH208" s="97">
        <f>E1_Allgemein!$C$27</f>
        <v>300</v>
      </c>
      <c r="MI208" s="97">
        <f>E1_Allgemein!$C$27</f>
        <v>300</v>
      </c>
      <c r="MJ208" s="97">
        <f>E1_Allgemein!$C$27</f>
        <v>300</v>
      </c>
      <c r="MK208" s="97">
        <f>E1_Allgemein!$C$27</f>
        <v>300</v>
      </c>
      <c r="ML208" s="97">
        <f>E1_Allgemein!$C$27</f>
        <v>300</v>
      </c>
      <c r="MM208" s="97">
        <f>E1_Allgemein!$C$27</f>
        <v>300</v>
      </c>
      <c r="MN208" s="97">
        <f>E1_Allgemein!$C$27</f>
        <v>300</v>
      </c>
      <c r="MO208" s="97">
        <f>E1_Allgemein!$C$27</f>
        <v>300</v>
      </c>
      <c r="MP208" s="97">
        <f>E1_Allgemein!$C$27</f>
        <v>300</v>
      </c>
      <c r="MQ208" s="97">
        <f>E1_Allgemein!$C$27</f>
        <v>300</v>
      </c>
      <c r="MR208" s="97">
        <f>E1_Allgemein!$C$27</f>
        <v>300</v>
      </c>
      <c r="MS208" s="97">
        <f>E1_Allgemein!$C$27</f>
        <v>300</v>
      </c>
      <c r="MT208" s="97">
        <f>E1_Allgemein!$C$27</f>
        <v>300</v>
      </c>
      <c r="MU208" s="97">
        <f>E1_Allgemein!$C$27</f>
        <v>300</v>
      </c>
      <c r="MV208" s="97">
        <f>E1_Allgemein!$C$27</f>
        <v>300</v>
      </c>
      <c r="MW208" s="97">
        <f>E1_Allgemein!$C$27</f>
        <v>300</v>
      </c>
      <c r="MX208" s="97">
        <f>E1_Allgemein!$C$27</f>
        <v>300</v>
      </c>
      <c r="MY208" s="97">
        <f>E1_Allgemein!$C$27</f>
        <v>300</v>
      </c>
      <c r="MZ208" s="97">
        <f>E1_Allgemein!$C$27</f>
        <v>300</v>
      </c>
      <c r="NA208" s="97">
        <f>E1_Allgemein!$C$27</f>
        <v>300</v>
      </c>
      <c r="NB208" s="97">
        <f>E1_Allgemein!$C$27</f>
        <v>300</v>
      </c>
      <c r="NC208" s="97">
        <f>E1_Allgemein!$C$27</f>
        <v>300</v>
      </c>
      <c r="ND208" s="97">
        <f>E1_Allgemein!$C$27</f>
        <v>300</v>
      </c>
      <c r="NE208" s="97">
        <f>E1_Allgemein!$C$27</f>
        <v>300</v>
      </c>
      <c r="NF208" s="97">
        <f>E1_Allgemein!$C$27</f>
        <v>300</v>
      </c>
      <c r="NG208" s="97">
        <f>E1_Allgemein!$C$27</f>
        <v>300</v>
      </c>
      <c r="NH208" s="97">
        <f>E1_Allgemein!$C$27</f>
        <v>300</v>
      </c>
      <c r="NI208" s="97">
        <f>E1_Allgemein!$C$27</f>
        <v>300</v>
      </c>
      <c r="NJ208" s="97">
        <f>E1_Allgemein!$C$27</f>
        <v>300</v>
      </c>
      <c r="NK208" s="97">
        <f>E1_Allgemein!$C$27</f>
        <v>300</v>
      </c>
      <c r="NL208" s="97">
        <f>E1_Allgemein!$C$27</f>
        <v>300</v>
      </c>
      <c r="NM208" s="97">
        <f>E1_Allgemein!$C$27</f>
        <v>300</v>
      </c>
      <c r="NN208" s="97">
        <f>E1_Allgemein!$C$27</f>
        <v>300</v>
      </c>
      <c r="NO208" s="97">
        <f>E1_Allgemein!$C$27</f>
        <v>300</v>
      </c>
      <c r="NP208" s="97">
        <f>E1_Allgemein!$C$27</f>
        <v>300</v>
      </c>
      <c r="NQ208" s="97">
        <f>E1_Allgemein!$C$27</f>
        <v>300</v>
      </c>
      <c r="NR208" s="97">
        <f>E1_Allgemein!$C$27</f>
        <v>300</v>
      </c>
      <c r="NS208" s="97">
        <f>E1_Allgemein!$C$27</f>
        <v>300</v>
      </c>
      <c r="NT208" s="97">
        <f>E1_Allgemein!$C$27</f>
        <v>300</v>
      </c>
      <c r="NU208" s="97">
        <f>E1_Allgemein!$C$27</f>
        <v>300</v>
      </c>
      <c r="NV208" s="97">
        <f>E1_Allgemein!$C$27</f>
        <v>300</v>
      </c>
      <c r="NW208" s="97">
        <f>E1_Allgemein!$C$27</f>
        <v>300</v>
      </c>
      <c r="NX208" s="97">
        <f>E1_Allgemein!$C$27</f>
        <v>300</v>
      </c>
      <c r="NY208" s="97">
        <f>E1_Allgemein!$C$27</f>
        <v>300</v>
      </c>
      <c r="NZ208" s="97">
        <f>E1_Allgemein!$C$27</f>
        <v>300</v>
      </c>
      <c r="OA208" s="97">
        <f>E1_Allgemein!$C$27</f>
        <v>300</v>
      </c>
      <c r="OB208" s="97">
        <f>E1_Allgemein!$C$27</f>
        <v>300</v>
      </c>
      <c r="OC208" s="97">
        <f>E1_Allgemein!$C$27</f>
        <v>300</v>
      </c>
      <c r="OD208" s="97">
        <f>E1_Allgemein!$C$27</f>
        <v>300</v>
      </c>
      <c r="OE208" s="97">
        <f>E1_Allgemein!$C$27</f>
        <v>300</v>
      </c>
      <c r="OF208" s="97">
        <f>E1_Allgemein!$C$27</f>
        <v>300</v>
      </c>
      <c r="OG208" s="97">
        <f>E1_Allgemein!$C$27</f>
        <v>300</v>
      </c>
      <c r="OH208" s="97">
        <f>E1_Allgemein!$C$27</f>
        <v>300</v>
      </c>
      <c r="OI208" s="97">
        <f>E1_Allgemein!$C$27</f>
        <v>300</v>
      </c>
      <c r="OJ208" s="97">
        <f>E1_Allgemein!$C$27</f>
        <v>300</v>
      </c>
      <c r="OK208" s="97">
        <f>E1_Allgemein!$C$27</f>
        <v>300</v>
      </c>
      <c r="OL208" s="97">
        <f>E1_Allgemein!$C$27</f>
        <v>300</v>
      </c>
      <c r="OM208" s="97">
        <f>E1_Allgemein!$C$27</f>
        <v>300</v>
      </c>
    </row>
    <row r="209" spans="2:403" x14ac:dyDescent="0.3">
      <c r="B209" s="84" t="s">
        <v>161</v>
      </c>
      <c r="C209" s="85" t="s">
        <v>90</v>
      </c>
      <c r="D209" s="91">
        <f ca="1">D21*D207/(E3_Parameter!$C$25*E3_Parameter!$C$18)</f>
        <v>2.6488659898217541</v>
      </c>
      <c r="E209" s="91">
        <f ca="1">E21*E207/(E3_Parameter!$C$25*E3_Parameter!$C$18)</f>
        <v>3.308099936840557E-2</v>
      </c>
      <c r="F209" s="91">
        <f ca="1">F21*F207/(E3_Parameter!$C$25*E3_Parameter!$C$18)</f>
        <v>2.4467608734468711</v>
      </c>
      <c r="G209" s="91">
        <f ca="1">G21*G207/(E3_Parameter!$C$25*E3_Parameter!$C$18)</f>
        <v>1.1296013284215216</v>
      </c>
      <c r="H209" s="91">
        <f ca="1">H21*H207/(E3_Parameter!$C$25*E3_Parameter!$C$18)</f>
        <v>8.5183049016692478E-2</v>
      </c>
      <c r="I209" s="91">
        <f ca="1">I21*I207/(E3_Parameter!$C$25*E3_Parameter!$C$18)</f>
        <v>7.7951977091864938E-2</v>
      </c>
      <c r="J209" s="91">
        <f ca="1">J21*J207/(E3_Parameter!$C$25*E3_Parameter!$C$18)</f>
        <v>1.243665773622177E-2</v>
      </c>
      <c r="K209" s="91">
        <f ca="1">K21*K207/(E3_Parameter!$C$25*E3_Parameter!$C$18)</f>
        <v>0.2657396831883494</v>
      </c>
      <c r="L209" s="91">
        <f ca="1">L21*L207/(E3_Parameter!$C$25*E3_Parameter!$C$18)</f>
        <v>0.28431249253736579</v>
      </c>
      <c r="M209" s="91">
        <f ca="1">M21*M207/(E3_Parameter!$C$25*E3_Parameter!$C$18)</f>
        <v>0.26613709477192471</v>
      </c>
      <c r="N209" s="91">
        <f ca="1">N21*N207/(E3_Parameter!$C$25*E3_Parameter!$C$18)</f>
        <v>0.28431249253736579</v>
      </c>
      <c r="O209" s="91">
        <f ca="1">O21*O207/(E3_Parameter!$C$25*E3_Parameter!$C$18)</f>
        <v>0.28431249253736579</v>
      </c>
      <c r="P209" s="91">
        <f ca="1">P21*P207/(E3_Parameter!$C$25*E3_Parameter!$C$18)</f>
        <v>1.2451246710536028</v>
      </c>
      <c r="Q209" s="91">
        <f ca="1">Q21*Q207/(E3_Parameter!$C$25*E3_Parameter!$C$18)</f>
        <v>0.55548232147668986</v>
      </c>
      <c r="R209" s="91">
        <f ca="1">R21*R207/(E3_Parameter!$C$25*E3_Parameter!$C$18)</f>
        <v>0.17358464695613088</v>
      </c>
      <c r="S209" s="91">
        <f ca="1">S21*S207/(E3_Parameter!$C$25*E3_Parameter!$C$18)</f>
        <v>0.12335603123218568</v>
      </c>
      <c r="T209" s="91">
        <f ca="1">T21*T207/(E3_Parameter!$C$25*E3_Parameter!$C$18)</f>
        <v>0.19989509511323403</v>
      </c>
      <c r="U209" s="91">
        <f ca="1">U21*U207/(E3_Parameter!$C$25*E3_Parameter!$C$18)</f>
        <v>0.1106612619359585</v>
      </c>
      <c r="V209" s="91">
        <f ca="1">V21*V207/(E3_Parameter!$C$25*E3_Parameter!$C$18)</f>
        <v>9.8740042547824577E-2</v>
      </c>
      <c r="W209" s="91">
        <f ca="1">W21*W207/(E3_Parameter!$C$25*E3_Parameter!$C$18)</f>
        <v>1.2458909200729409E-3</v>
      </c>
      <c r="X209" s="91">
        <f ca="1">X21*X207/(E3_Parameter!$C$25*E3_Parameter!$C$18)</f>
        <v>6.8059443621954249E-2</v>
      </c>
      <c r="Y209" s="91">
        <f ca="1">Y21*Y207/(E3_Parameter!$C$25*E3_Parameter!$C$18)</f>
        <v>1.2458909200729409E-3</v>
      </c>
      <c r="Z209" s="91">
        <f ca="1">Z21*Z207/(E3_Parameter!$C$25*E3_Parameter!$C$18)</f>
        <v>4.4353896669363325E-2</v>
      </c>
      <c r="AA209" s="91">
        <f ca="1">AA21*AA207/(E3_Parameter!$C$25*E3_Parameter!$C$18)</f>
        <v>1.2458909200729409E-3</v>
      </c>
      <c r="AB209" s="91">
        <f ca="1">AB21*AB207/(E3_Parameter!$C$25*E3_Parameter!$C$18)</f>
        <v>0.10192309436943214</v>
      </c>
      <c r="AC209" s="91">
        <f ca="1">AC21*AC207/(E3_Parameter!$C$25*E3_Parameter!$C$18)</f>
        <v>1.2458909200729409E-3</v>
      </c>
      <c r="AD209" s="91">
        <f ca="1">AD21*AD207/(E3_Parameter!$C$25*E3_Parameter!$C$18)</f>
        <v>5.4795104116560127E-2</v>
      </c>
      <c r="AE209" s="91">
        <f ca="1">AE21*AE207/(E3_Parameter!$C$25*E3_Parameter!$C$18)</f>
        <v>1.2458909200729409E-3</v>
      </c>
      <c r="AF209" s="91">
        <f ca="1">AF21*AF207/(E3_Parameter!$C$25*E3_Parameter!$C$18)</f>
        <v>2.4737484717409875E-2</v>
      </c>
      <c r="AG209" s="91">
        <f ca="1">AG21*AG207/(E3_Parameter!$C$25*E3_Parameter!$C$18)</f>
        <v>1.2458909200729409E-3</v>
      </c>
      <c r="AH209" s="91">
        <f ca="1">AH21*AH207/(E3_Parameter!$C$25*E3_Parameter!$C$18)</f>
        <v>8.137240129738767E-3</v>
      </c>
      <c r="AI209" s="91">
        <f ca="1">AI21*AI207/(E3_Parameter!$C$25*E3_Parameter!$C$18)</f>
        <v>1.2458909200729409E-3</v>
      </c>
      <c r="AJ209" s="91">
        <f ca="1">AJ21*AJ207/(E3_Parameter!$C$25*E3_Parameter!$C$18)</f>
        <v>1.2458909200729409E-3</v>
      </c>
      <c r="AK209" s="91" t="e">
        <f ca="1">AK21*AK207/(E3_Parameter!$C$25*E3_Parameter!$C$18)</f>
        <v>#N/A</v>
      </c>
      <c r="AL209" s="91" t="e">
        <f ca="1">AL21*AL207/(E3_Parameter!$C$25*E3_Parameter!$C$18)</f>
        <v>#N/A</v>
      </c>
      <c r="AM209" s="91" t="e">
        <f ca="1">AM21*AM207/(E3_Parameter!$C$25*E3_Parameter!$C$18)</f>
        <v>#N/A</v>
      </c>
      <c r="AN209" s="91" t="e">
        <f ca="1">AN21*AN207/(E3_Parameter!$C$25*E3_Parameter!$C$18)</f>
        <v>#N/A</v>
      </c>
      <c r="AO209" s="91" t="e">
        <f ca="1">AO21*AO207/(E3_Parameter!$C$25*E3_Parameter!$C$18)</f>
        <v>#N/A</v>
      </c>
      <c r="AP209" s="91" t="e">
        <f ca="1">AP21*AP207/(E3_Parameter!$C$25*E3_Parameter!$C$18)</f>
        <v>#N/A</v>
      </c>
      <c r="AQ209" s="91" t="e">
        <f ca="1">AQ21*AQ207/(E3_Parameter!$C$25*E3_Parameter!$C$18)</f>
        <v>#N/A</v>
      </c>
      <c r="AR209" s="91" t="e">
        <f ca="1">AR21*AR207/(E3_Parameter!$C$25*E3_Parameter!$C$18)</f>
        <v>#N/A</v>
      </c>
      <c r="AS209" s="91" t="e">
        <f ca="1">AS21*AS207/(E3_Parameter!$C$25*E3_Parameter!$C$18)</f>
        <v>#N/A</v>
      </c>
      <c r="AT209" s="91" t="e">
        <f ca="1">AT21*AT207/(E3_Parameter!$C$25*E3_Parameter!$C$18)</f>
        <v>#N/A</v>
      </c>
      <c r="AU209" s="91" t="e">
        <f ca="1">AU21*AU207/(E3_Parameter!$C$25*E3_Parameter!$C$18)</f>
        <v>#N/A</v>
      </c>
      <c r="AV209" s="91" t="e">
        <f ca="1">AV21*AV207/(E3_Parameter!$C$25*E3_Parameter!$C$18)</f>
        <v>#N/A</v>
      </c>
      <c r="AW209" s="91" t="e">
        <f ca="1">AW21*AW207/(E3_Parameter!$C$25*E3_Parameter!$C$18)</f>
        <v>#N/A</v>
      </c>
      <c r="AX209" s="91" t="e">
        <f ca="1">AX21*AX207/(E3_Parameter!$C$25*E3_Parameter!$C$18)</f>
        <v>#N/A</v>
      </c>
      <c r="AY209" s="91" t="e">
        <f ca="1">AY21*AY207/(E3_Parameter!$C$25*E3_Parameter!$C$18)</f>
        <v>#N/A</v>
      </c>
      <c r="AZ209" s="91" t="e">
        <f ca="1">AZ21*AZ207/(E3_Parameter!$C$25*E3_Parameter!$C$18)</f>
        <v>#N/A</v>
      </c>
      <c r="BA209" s="91" t="e">
        <f ca="1">BA21*BA207/(E3_Parameter!$C$25*E3_Parameter!$C$18)</f>
        <v>#N/A</v>
      </c>
      <c r="BB209" s="91" t="e">
        <f ca="1">BB21*BB207/(E3_Parameter!$C$25*E3_Parameter!$C$18)</f>
        <v>#N/A</v>
      </c>
      <c r="BC209" s="91" t="e">
        <f ca="1">BC21*BC207/(E3_Parameter!$C$25*E3_Parameter!$C$18)</f>
        <v>#N/A</v>
      </c>
      <c r="BD209" s="91" t="e">
        <f ca="1">BD21*BD207/(E3_Parameter!$C$25*E3_Parameter!$C$18)</f>
        <v>#N/A</v>
      </c>
      <c r="BE209" s="91" t="e">
        <f ca="1">BE21*BE207/(E3_Parameter!$C$25*E3_Parameter!$C$18)</f>
        <v>#N/A</v>
      </c>
      <c r="BF209" s="91" t="e">
        <f ca="1">BF21*BF207/(E3_Parameter!$C$25*E3_Parameter!$C$18)</f>
        <v>#N/A</v>
      </c>
      <c r="BG209" s="91" t="e">
        <f ca="1">BG21*BG207/(E3_Parameter!$C$25*E3_Parameter!$C$18)</f>
        <v>#N/A</v>
      </c>
      <c r="BH209" s="91" t="e">
        <f ca="1">BH21*BH207/(E3_Parameter!$C$25*E3_Parameter!$C$18)</f>
        <v>#N/A</v>
      </c>
      <c r="BI209" s="91" t="e">
        <f ca="1">BI21*BI207/(E3_Parameter!$C$25*E3_Parameter!$C$18)</f>
        <v>#N/A</v>
      </c>
      <c r="BJ209" s="91" t="e">
        <f ca="1">BJ21*BJ207/(E3_Parameter!$C$25*E3_Parameter!$C$18)</f>
        <v>#N/A</v>
      </c>
      <c r="BK209" s="91" t="e">
        <f ca="1">BK21*BK207/(E3_Parameter!$C$25*E3_Parameter!$C$18)</f>
        <v>#N/A</v>
      </c>
      <c r="BL209" s="91" t="e">
        <f ca="1">BL21*BL207/(E3_Parameter!$C$25*E3_Parameter!$C$18)</f>
        <v>#N/A</v>
      </c>
      <c r="BM209" s="91" t="e">
        <f ca="1">BM21*BM207/(E3_Parameter!$C$25*E3_Parameter!$C$18)</f>
        <v>#N/A</v>
      </c>
      <c r="BN209" s="91" t="e">
        <f ca="1">BN21*BN207/(E3_Parameter!$C$25*E3_Parameter!$C$18)</f>
        <v>#N/A</v>
      </c>
      <c r="BO209" s="91" t="e">
        <f ca="1">BO21*BO207/(E3_Parameter!$C$25*E3_Parameter!$C$18)</f>
        <v>#N/A</v>
      </c>
      <c r="BP209" s="91" t="e">
        <f ca="1">BP21*BP207/(E3_Parameter!$C$25*E3_Parameter!$C$18)</f>
        <v>#N/A</v>
      </c>
      <c r="BQ209" s="91" t="e">
        <f ca="1">BQ21*BQ207/(E3_Parameter!$C$25*E3_Parameter!$C$18)</f>
        <v>#N/A</v>
      </c>
      <c r="BR209" s="91" t="e">
        <f ca="1">BR21*BR207/(E3_Parameter!$C$25*E3_Parameter!$C$18)</f>
        <v>#N/A</v>
      </c>
      <c r="BS209" s="91" t="e">
        <f ca="1">BS21*BS207/(E3_Parameter!$C$25*E3_Parameter!$C$18)</f>
        <v>#N/A</v>
      </c>
      <c r="BT209" s="91" t="e">
        <f ca="1">BT21*BT207/(E3_Parameter!$C$25*E3_Parameter!$C$18)</f>
        <v>#N/A</v>
      </c>
      <c r="BU209" s="91" t="e">
        <f ca="1">BU21*BU207/(E3_Parameter!$C$25*E3_Parameter!$C$18)</f>
        <v>#N/A</v>
      </c>
      <c r="BV209" s="91" t="e">
        <f ca="1">BV21*BV207/(E3_Parameter!$C$25*E3_Parameter!$C$18)</f>
        <v>#N/A</v>
      </c>
      <c r="BW209" s="91" t="e">
        <f ca="1">BW21*BW207/(E3_Parameter!$C$25*E3_Parameter!$C$18)</f>
        <v>#N/A</v>
      </c>
      <c r="BX209" s="91" t="e">
        <f ca="1">BX21*BX207/(E3_Parameter!$C$25*E3_Parameter!$C$18)</f>
        <v>#N/A</v>
      </c>
      <c r="BY209" s="91" t="e">
        <f ca="1">BY21*BY207/(E3_Parameter!$C$25*E3_Parameter!$C$18)</f>
        <v>#N/A</v>
      </c>
      <c r="BZ209" s="91" t="e">
        <f ca="1">BZ21*BZ207/(E3_Parameter!$C$25*E3_Parameter!$C$18)</f>
        <v>#N/A</v>
      </c>
      <c r="CA209" s="91" t="e">
        <f ca="1">CA21*CA207/(E3_Parameter!$C$25*E3_Parameter!$C$18)</f>
        <v>#N/A</v>
      </c>
      <c r="CB209" s="91" t="e">
        <f ca="1">CB21*CB207/(E3_Parameter!$C$25*E3_Parameter!$C$18)</f>
        <v>#N/A</v>
      </c>
      <c r="CC209" s="91" t="e">
        <f ca="1">CC21*CC207/(E3_Parameter!$C$25*E3_Parameter!$C$18)</f>
        <v>#N/A</v>
      </c>
      <c r="CD209" s="91" t="e">
        <f ca="1">CD21*CD207/(E3_Parameter!$C$25*E3_Parameter!$C$18)</f>
        <v>#N/A</v>
      </c>
      <c r="CE209" s="91" t="e">
        <f ca="1">CE21*CE207/(E3_Parameter!$C$25*E3_Parameter!$C$18)</f>
        <v>#N/A</v>
      </c>
      <c r="CF209" s="91" t="e">
        <f ca="1">CF21*CF207/(E3_Parameter!$C$25*E3_Parameter!$C$18)</f>
        <v>#N/A</v>
      </c>
      <c r="CG209" s="91" t="e">
        <f ca="1">CG21*CG207/(E3_Parameter!$C$25*E3_Parameter!$C$18)</f>
        <v>#N/A</v>
      </c>
      <c r="CH209" s="91" t="e">
        <f ca="1">CH21*CH207/(E3_Parameter!$C$25*E3_Parameter!$C$18)</f>
        <v>#N/A</v>
      </c>
      <c r="CI209" s="91" t="e">
        <f ca="1">CI21*CI207/(E3_Parameter!$C$25*E3_Parameter!$C$18)</f>
        <v>#N/A</v>
      </c>
      <c r="CJ209" s="91" t="e">
        <f ca="1">CJ21*CJ207/(E3_Parameter!$C$25*E3_Parameter!$C$18)</f>
        <v>#N/A</v>
      </c>
      <c r="CK209" s="91" t="e">
        <f ca="1">CK21*CK207/(E3_Parameter!$C$25*E3_Parameter!$C$18)</f>
        <v>#N/A</v>
      </c>
      <c r="CL209" s="91" t="e">
        <f ca="1">CL21*CL207/(E3_Parameter!$C$25*E3_Parameter!$C$18)</f>
        <v>#N/A</v>
      </c>
      <c r="CM209" s="91" t="e">
        <f ca="1">CM21*CM207/(E3_Parameter!$C$25*E3_Parameter!$C$18)</f>
        <v>#N/A</v>
      </c>
      <c r="CN209" s="91" t="e">
        <f ca="1">CN21*CN207/(E3_Parameter!$C$25*E3_Parameter!$C$18)</f>
        <v>#N/A</v>
      </c>
      <c r="CO209" s="91" t="e">
        <f ca="1">CO21*CO207/(E3_Parameter!$C$25*E3_Parameter!$C$18)</f>
        <v>#N/A</v>
      </c>
      <c r="CP209" s="91" t="e">
        <f ca="1">CP21*CP207/(E3_Parameter!$C$25*E3_Parameter!$C$18)</f>
        <v>#N/A</v>
      </c>
      <c r="CQ209" s="91" t="e">
        <f ca="1">CQ21*CQ207/(E3_Parameter!$C$25*E3_Parameter!$C$18)</f>
        <v>#N/A</v>
      </c>
      <c r="CR209" s="91" t="e">
        <f ca="1">CR21*CR207/(E3_Parameter!$C$25*E3_Parameter!$C$18)</f>
        <v>#N/A</v>
      </c>
      <c r="CS209" s="91" t="e">
        <f ca="1">CS21*CS207/(E3_Parameter!$C$25*E3_Parameter!$C$18)</f>
        <v>#N/A</v>
      </c>
      <c r="CT209" s="91" t="e">
        <f ca="1">CT21*CT207/(E3_Parameter!$C$25*E3_Parameter!$C$18)</f>
        <v>#N/A</v>
      </c>
      <c r="CU209" s="91" t="e">
        <f ca="1">CU21*CU207/(E3_Parameter!$C$25*E3_Parameter!$C$18)</f>
        <v>#N/A</v>
      </c>
      <c r="CV209" s="91" t="e">
        <f ca="1">CV21*CV207/(E3_Parameter!$C$25*E3_Parameter!$C$18)</f>
        <v>#N/A</v>
      </c>
      <c r="CW209" s="91" t="e">
        <f ca="1">CW21*CW207/(E3_Parameter!$C$25*E3_Parameter!$C$18)</f>
        <v>#N/A</v>
      </c>
      <c r="CX209" s="91" t="e">
        <f ca="1">CX21*CX207/(E3_Parameter!$C$25*E3_Parameter!$C$18)</f>
        <v>#N/A</v>
      </c>
      <c r="CY209" s="91" t="e">
        <f ca="1">CY21*CY207/(E3_Parameter!$C$25*E3_Parameter!$C$18)</f>
        <v>#N/A</v>
      </c>
      <c r="CZ209" s="91" t="e">
        <f ca="1">CZ21*CZ207/(E3_Parameter!$C$25*E3_Parameter!$C$18)</f>
        <v>#N/A</v>
      </c>
      <c r="DA209" s="91" t="e">
        <f ca="1">DA21*DA207/(E3_Parameter!$C$25*E3_Parameter!$C$18)</f>
        <v>#N/A</v>
      </c>
      <c r="DB209" s="91" t="e">
        <f ca="1">DB21*DB207/(E3_Parameter!$C$25*E3_Parameter!$C$18)</f>
        <v>#N/A</v>
      </c>
      <c r="DC209" s="91" t="e">
        <f ca="1">DC21*DC207/(E3_Parameter!$C$25*E3_Parameter!$C$18)</f>
        <v>#N/A</v>
      </c>
      <c r="DD209" s="91" t="e">
        <f ca="1">DD21*DD207/(E3_Parameter!$C$25*E3_Parameter!$C$18)</f>
        <v>#N/A</v>
      </c>
      <c r="DE209" s="91" t="e">
        <f ca="1">DE21*DE207/(E3_Parameter!$C$25*E3_Parameter!$C$18)</f>
        <v>#N/A</v>
      </c>
      <c r="DF209" s="91" t="e">
        <f ca="1">DF21*DF207/(E3_Parameter!$C$25*E3_Parameter!$C$18)</f>
        <v>#N/A</v>
      </c>
      <c r="DG209" s="91" t="e">
        <f ca="1">DG21*DG207/(E3_Parameter!$C$25*E3_Parameter!$C$18)</f>
        <v>#N/A</v>
      </c>
      <c r="DH209" s="91" t="e">
        <f ca="1">DH21*DH207/(E3_Parameter!$C$25*E3_Parameter!$C$18)</f>
        <v>#N/A</v>
      </c>
      <c r="DI209" s="91" t="e">
        <f ca="1">DI21*DI207/(E3_Parameter!$C$25*E3_Parameter!$C$18)</f>
        <v>#N/A</v>
      </c>
      <c r="DJ209" s="91" t="e">
        <f ca="1">DJ21*DJ207/(E3_Parameter!$C$25*E3_Parameter!$C$18)</f>
        <v>#N/A</v>
      </c>
      <c r="DK209" s="91" t="e">
        <f ca="1">DK21*DK207/(E3_Parameter!$C$25*E3_Parameter!$C$18)</f>
        <v>#N/A</v>
      </c>
      <c r="DL209" s="91" t="e">
        <f ca="1">DL21*DL207/(E3_Parameter!$C$25*E3_Parameter!$C$18)</f>
        <v>#N/A</v>
      </c>
      <c r="DM209" s="91" t="e">
        <f ca="1">DM21*DM207/(E3_Parameter!$C$25*E3_Parameter!$C$18)</f>
        <v>#N/A</v>
      </c>
      <c r="DN209" s="91" t="e">
        <f ca="1">DN21*DN207/(E3_Parameter!$C$25*E3_Parameter!$C$18)</f>
        <v>#N/A</v>
      </c>
      <c r="DO209" s="91" t="e">
        <f ca="1">DO21*DO207/(E3_Parameter!$C$25*E3_Parameter!$C$18)</f>
        <v>#N/A</v>
      </c>
      <c r="DP209" s="91" t="e">
        <f ca="1">DP21*DP207/(E3_Parameter!$C$25*E3_Parameter!$C$18)</f>
        <v>#N/A</v>
      </c>
      <c r="DQ209" s="91" t="e">
        <f ca="1">DQ21*DQ207/(E3_Parameter!$C$25*E3_Parameter!$C$18)</f>
        <v>#N/A</v>
      </c>
      <c r="DR209" s="91" t="e">
        <f ca="1">DR21*DR207/(E3_Parameter!$C$25*E3_Parameter!$C$18)</f>
        <v>#N/A</v>
      </c>
      <c r="DS209" s="91" t="e">
        <f ca="1">DS21*DS207/(E3_Parameter!$C$25*E3_Parameter!$C$18)</f>
        <v>#N/A</v>
      </c>
      <c r="DT209" s="91" t="e">
        <f ca="1">DT21*DT207/(E3_Parameter!$C$25*E3_Parameter!$C$18)</f>
        <v>#N/A</v>
      </c>
      <c r="DU209" s="91" t="e">
        <f ca="1">DU21*DU207/(E3_Parameter!$C$25*E3_Parameter!$C$18)</f>
        <v>#N/A</v>
      </c>
      <c r="DV209" s="91" t="e">
        <f ca="1">DV21*DV207/(E3_Parameter!$C$25*E3_Parameter!$C$18)</f>
        <v>#N/A</v>
      </c>
      <c r="DW209" s="91" t="e">
        <f ca="1">DW21*DW207/(E3_Parameter!$C$25*E3_Parameter!$C$18)</f>
        <v>#N/A</v>
      </c>
      <c r="DX209" s="91" t="e">
        <f ca="1">DX21*DX207/(E3_Parameter!$C$25*E3_Parameter!$C$18)</f>
        <v>#N/A</v>
      </c>
      <c r="DY209" s="91" t="e">
        <f ca="1">DY21*DY207/(E3_Parameter!$C$25*E3_Parameter!$C$18)</f>
        <v>#N/A</v>
      </c>
      <c r="DZ209" s="91" t="e">
        <f ca="1">DZ21*DZ207/(E3_Parameter!$C$25*E3_Parameter!$C$18)</f>
        <v>#N/A</v>
      </c>
      <c r="EA209" s="91" t="e">
        <f ca="1">EA21*EA207/(E3_Parameter!$C$25*E3_Parameter!$C$18)</f>
        <v>#N/A</v>
      </c>
      <c r="EB209" s="91" t="e">
        <f ca="1">EB21*EB207/(E3_Parameter!$C$25*E3_Parameter!$C$18)</f>
        <v>#N/A</v>
      </c>
      <c r="EC209" s="91" t="e">
        <f ca="1">EC21*EC207/(E3_Parameter!$C$25*E3_Parameter!$C$18)</f>
        <v>#N/A</v>
      </c>
      <c r="ED209" s="91" t="e">
        <f ca="1">ED21*ED207/(E3_Parameter!$C$25*E3_Parameter!$C$18)</f>
        <v>#N/A</v>
      </c>
      <c r="EE209" s="91" t="e">
        <f ca="1">EE21*EE207/(E3_Parameter!$C$25*E3_Parameter!$C$18)</f>
        <v>#N/A</v>
      </c>
      <c r="EF209" s="91" t="e">
        <f ca="1">EF21*EF207/(E3_Parameter!$C$25*E3_Parameter!$C$18)</f>
        <v>#N/A</v>
      </c>
      <c r="EG209" s="91" t="e">
        <f ca="1">EG21*EG207/(E3_Parameter!$C$25*E3_Parameter!$C$18)</f>
        <v>#N/A</v>
      </c>
      <c r="EH209" s="91" t="e">
        <f ca="1">EH21*EH207/(E3_Parameter!$C$25*E3_Parameter!$C$18)</f>
        <v>#N/A</v>
      </c>
      <c r="EI209" s="91" t="e">
        <f ca="1">EI21*EI207/(E3_Parameter!$C$25*E3_Parameter!$C$18)</f>
        <v>#N/A</v>
      </c>
      <c r="EJ209" s="91" t="e">
        <f ca="1">EJ21*EJ207/(E3_Parameter!$C$25*E3_Parameter!$C$18)</f>
        <v>#N/A</v>
      </c>
      <c r="EK209" s="91" t="e">
        <f ca="1">EK21*EK207/(E3_Parameter!$C$25*E3_Parameter!$C$18)</f>
        <v>#N/A</v>
      </c>
      <c r="EL209" s="91" t="e">
        <f ca="1">EL21*EL207/(E3_Parameter!$C$25*E3_Parameter!$C$18)</f>
        <v>#N/A</v>
      </c>
      <c r="EM209" s="91" t="e">
        <f ca="1">EM21*EM207/(E3_Parameter!$C$25*E3_Parameter!$C$18)</f>
        <v>#N/A</v>
      </c>
      <c r="EN209" s="91" t="e">
        <f ca="1">EN21*EN207/(E3_Parameter!$C$25*E3_Parameter!$C$18)</f>
        <v>#N/A</v>
      </c>
      <c r="EO209" s="91" t="e">
        <f ca="1">EO21*EO207/(E3_Parameter!$C$25*E3_Parameter!$C$18)</f>
        <v>#N/A</v>
      </c>
      <c r="EP209" s="91" t="e">
        <f ca="1">EP21*EP207/(E3_Parameter!$C$25*E3_Parameter!$C$18)</f>
        <v>#N/A</v>
      </c>
      <c r="EQ209" s="91" t="e">
        <f ca="1">EQ21*EQ207/(E3_Parameter!$C$25*E3_Parameter!$C$18)</f>
        <v>#N/A</v>
      </c>
      <c r="ER209" s="91" t="e">
        <f ca="1">ER21*ER207/(E3_Parameter!$C$25*E3_Parameter!$C$18)</f>
        <v>#N/A</v>
      </c>
      <c r="ES209" s="91" t="e">
        <f ca="1">ES21*ES207/(E3_Parameter!$C$25*E3_Parameter!$C$18)</f>
        <v>#N/A</v>
      </c>
      <c r="ET209" s="91" t="e">
        <f ca="1">ET21*ET207/(E3_Parameter!$C$25*E3_Parameter!$C$18)</f>
        <v>#N/A</v>
      </c>
      <c r="EU209" s="91" t="e">
        <f ca="1">EU21*EU207/(E3_Parameter!$C$25*E3_Parameter!$C$18)</f>
        <v>#N/A</v>
      </c>
      <c r="EV209" s="91" t="e">
        <f ca="1">EV21*EV207/(E3_Parameter!$C$25*E3_Parameter!$C$18)</f>
        <v>#N/A</v>
      </c>
      <c r="EW209" s="91" t="e">
        <f ca="1">EW21*EW207/(E3_Parameter!$C$25*E3_Parameter!$C$18)</f>
        <v>#N/A</v>
      </c>
      <c r="EX209" s="91" t="e">
        <f ca="1">EX21*EX207/(E3_Parameter!$C$25*E3_Parameter!$C$18)</f>
        <v>#N/A</v>
      </c>
      <c r="EY209" s="91" t="e">
        <f ca="1">EY21*EY207/(E3_Parameter!$C$25*E3_Parameter!$C$18)</f>
        <v>#N/A</v>
      </c>
      <c r="EZ209" s="91" t="e">
        <f ca="1">EZ21*EZ207/(E3_Parameter!$C$25*E3_Parameter!$C$18)</f>
        <v>#N/A</v>
      </c>
      <c r="FA209" s="91" t="e">
        <f ca="1">FA21*FA207/(E3_Parameter!$C$25*E3_Parameter!$C$18)</f>
        <v>#N/A</v>
      </c>
      <c r="FB209" s="91" t="e">
        <f ca="1">FB21*FB207/(E3_Parameter!$C$25*E3_Parameter!$C$18)</f>
        <v>#N/A</v>
      </c>
      <c r="FC209" s="91" t="e">
        <f ca="1">FC21*FC207/(E3_Parameter!$C$25*E3_Parameter!$C$18)</f>
        <v>#N/A</v>
      </c>
      <c r="FD209" s="91" t="e">
        <f ca="1">FD21*FD207/(E3_Parameter!$C$25*E3_Parameter!$C$18)</f>
        <v>#N/A</v>
      </c>
      <c r="FE209" s="91" t="e">
        <f ca="1">FE21*FE207/(E3_Parameter!$C$25*E3_Parameter!$C$18)</f>
        <v>#N/A</v>
      </c>
      <c r="FF209" s="91" t="e">
        <f ca="1">FF21*FF207/(E3_Parameter!$C$25*E3_Parameter!$C$18)</f>
        <v>#N/A</v>
      </c>
      <c r="FG209" s="91" t="e">
        <f ca="1">FG21*FG207/(E3_Parameter!$C$25*E3_Parameter!$C$18)</f>
        <v>#N/A</v>
      </c>
      <c r="FH209" s="91" t="e">
        <f ca="1">FH21*FH207/(E3_Parameter!$C$25*E3_Parameter!$C$18)</f>
        <v>#N/A</v>
      </c>
      <c r="FI209" s="91" t="e">
        <f ca="1">FI21*FI207/(E3_Parameter!$C$25*E3_Parameter!$C$18)</f>
        <v>#N/A</v>
      </c>
      <c r="FJ209" s="91" t="e">
        <f ca="1">FJ21*FJ207/(E3_Parameter!$C$25*E3_Parameter!$C$18)</f>
        <v>#N/A</v>
      </c>
      <c r="FK209" s="91" t="e">
        <f ca="1">FK21*FK207/(E3_Parameter!$C$25*E3_Parameter!$C$18)</f>
        <v>#N/A</v>
      </c>
      <c r="FL209" s="91" t="e">
        <f ca="1">FL21*FL207/(E3_Parameter!$C$25*E3_Parameter!$C$18)</f>
        <v>#N/A</v>
      </c>
      <c r="FM209" s="91" t="e">
        <f ca="1">FM21*FM207/(E3_Parameter!$C$25*E3_Parameter!$C$18)</f>
        <v>#N/A</v>
      </c>
      <c r="FN209" s="91" t="e">
        <f ca="1">FN21*FN207/(E3_Parameter!$C$25*E3_Parameter!$C$18)</f>
        <v>#N/A</v>
      </c>
      <c r="FO209" s="91" t="e">
        <f ca="1">FO21*FO207/(E3_Parameter!$C$25*E3_Parameter!$C$18)</f>
        <v>#N/A</v>
      </c>
      <c r="FP209" s="91" t="e">
        <f ca="1">FP21*FP207/(E3_Parameter!$C$25*E3_Parameter!$C$18)</f>
        <v>#N/A</v>
      </c>
      <c r="FQ209" s="91" t="e">
        <f ca="1">FQ21*FQ207/(E3_Parameter!$C$25*E3_Parameter!$C$18)</f>
        <v>#N/A</v>
      </c>
      <c r="FR209" s="91" t="e">
        <f ca="1">FR21*FR207/(E3_Parameter!$C$25*E3_Parameter!$C$18)</f>
        <v>#N/A</v>
      </c>
      <c r="FS209" s="91" t="e">
        <f ca="1">FS21*FS207/(E3_Parameter!$C$25*E3_Parameter!$C$18)</f>
        <v>#N/A</v>
      </c>
      <c r="FT209" s="91" t="e">
        <f ca="1">FT21*FT207/(E3_Parameter!$C$25*E3_Parameter!$C$18)</f>
        <v>#N/A</v>
      </c>
      <c r="FU209" s="91" t="e">
        <f ca="1">FU21*FU207/(E3_Parameter!$C$25*E3_Parameter!$C$18)</f>
        <v>#N/A</v>
      </c>
      <c r="FV209" s="91" t="e">
        <f ca="1">FV21*FV207/(E3_Parameter!$C$25*E3_Parameter!$C$18)</f>
        <v>#N/A</v>
      </c>
      <c r="FW209" s="91" t="e">
        <f ca="1">FW21*FW207/(E3_Parameter!$C$25*E3_Parameter!$C$18)</f>
        <v>#N/A</v>
      </c>
      <c r="FX209" s="91" t="e">
        <f ca="1">FX21*FX207/(E3_Parameter!$C$25*E3_Parameter!$C$18)</f>
        <v>#N/A</v>
      </c>
      <c r="FY209" s="91" t="e">
        <f ca="1">FY21*FY207/(E3_Parameter!$C$25*E3_Parameter!$C$18)</f>
        <v>#N/A</v>
      </c>
      <c r="FZ209" s="91" t="e">
        <f ca="1">FZ21*FZ207/(E3_Parameter!$C$25*E3_Parameter!$C$18)</f>
        <v>#N/A</v>
      </c>
      <c r="GA209" s="91" t="e">
        <f ca="1">GA21*GA207/(E3_Parameter!$C$25*E3_Parameter!$C$18)</f>
        <v>#N/A</v>
      </c>
      <c r="GB209" s="91" t="e">
        <f ca="1">GB21*GB207/(E3_Parameter!$C$25*E3_Parameter!$C$18)</f>
        <v>#N/A</v>
      </c>
      <c r="GC209" s="91" t="e">
        <f ca="1">GC21*GC207/(E3_Parameter!$C$25*E3_Parameter!$C$18)</f>
        <v>#N/A</v>
      </c>
      <c r="GD209" s="91" t="e">
        <f ca="1">GD21*GD207/(E3_Parameter!$C$25*E3_Parameter!$C$18)</f>
        <v>#N/A</v>
      </c>
      <c r="GE209" s="91" t="e">
        <f ca="1">GE21*GE207/(E3_Parameter!$C$25*E3_Parameter!$C$18)</f>
        <v>#N/A</v>
      </c>
      <c r="GF209" s="91" t="e">
        <f ca="1">GF21*GF207/(E3_Parameter!$C$25*E3_Parameter!$C$18)</f>
        <v>#N/A</v>
      </c>
      <c r="GG209" s="91" t="e">
        <f ca="1">GG21*GG207/(E3_Parameter!$C$25*E3_Parameter!$C$18)</f>
        <v>#N/A</v>
      </c>
      <c r="GH209" s="91" t="e">
        <f ca="1">GH21*GH207/(E3_Parameter!$C$25*E3_Parameter!$C$18)</f>
        <v>#N/A</v>
      </c>
      <c r="GI209" s="91" t="e">
        <f ca="1">GI21*GI207/(E3_Parameter!$C$25*E3_Parameter!$C$18)</f>
        <v>#N/A</v>
      </c>
      <c r="GJ209" s="91" t="e">
        <f ca="1">GJ21*GJ207/(E3_Parameter!$C$25*E3_Parameter!$C$18)</f>
        <v>#N/A</v>
      </c>
      <c r="GK209" s="91" t="e">
        <f ca="1">GK21*GK207/(E3_Parameter!$C$25*E3_Parameter!$C$18)</f>
        <v>#N/A</v>
      </c>
      <c r="GL209" s="91" t="e">
        <f ca="1">GL21*GL207/(E3_Parameter!$C$25*E3_Parameter!$C$18)</f>
        <v>#N/A</v>
      </c>
      <c r="GM209" s="91" t="e">
        <f ca="1">GM21*GM207/(E3_Parameter!$C$25*E3_Parameter!$C$18)</f>
        <v>#N/A</v>
      </c>
      <c r="GN209" s="91" t="e">
        <f ca="1">GN21*GN207/(E3_Parameter!$C$25*E3_Parameter!$C$18)</f>
        <v>#N/A</v>
      </c>
      <c r="GO209" s="91" t="e">
        <f ca="1">GO21*GO207/(E3_Parameter!$C$25*E3_Parameter!$C$18)</f>
        <v>#N/A</v>
      </c>
      <c r="GP209" s="91" t="e">
        <f ca="1">GP21*GP207/(E3_Parameter!$C$25*E3_Parameter!$C$18)</f>
        <v>#N/A</v>
      </c>
      <c r="GQ209" s="91" t="e">
        <f ca="1">GQ21*GQ207/(E3_Parameter!$C$25*E3_Parameter!$C$18)</f>
        <v>#N/A</v>
      </c>
      <c r="GR209" s="91" t="e">
        <f ca="1">GR21*GR207/(E3_Parameter!$C$25*E3_Parameter!$C$18)</f>
        <v>#N/A</v>
      </c>
      <c r="GS209" s="91" t="e">
        <f ca="1">GS21*GS207/(E3_Parameter!$C$25*E3_Parameter!$C$18)</f>
        <v>#N/A</v>
      </c>
      <c r="GT209" s="91" t="e">
        <f ca="1">GT21*GT207/(E3_Parameter!$C$25*E3_Parameter!$C$18)</f>
        <v>#N/A</v>
      </c>
      <c r="GU209" s="91" t="e">
        <f ca="1">GU21*GU207/(E3_Parameter!$C$25*E3_Parameter!$C$18)</f>
        <v>#N/A</v>
      </c>
      <c r="GV209" s="91" t="e">
        <f ca="1">GV21*GV207/(E3_Parameter!$C$25*E3_Parameter!$C$18)</f>
        <v>#N/A</v>
      </c>
      <c r="GW209" s="91" t="e">
        <f ca="1">GW21*GW207/(E3_Parameter!$C$25*E3_Parameter!$C$18)</f>
        <v>#N/A</v>
      </c>
      <c r="GX209" s="91" t="e">
        <f ca="1">GX21*GX207/(E3_Parameter!$C$25*E3_Parameter!$C$18)</f>
        <v>#N/A</v>
      </c>
      <c r="GY209" s="91" t="e">
        <f ca="1">GY21*GY207/(E3_Parameter!$C$25*E3_Parameter!$C$18)</f>
        <v>#N/A</v>
      </c>
      <c r="GZ209" s="91" t="e">
        <f ca="1">GZ21*GZ207/(E3_Parameter!$C$25*E3_Parameter!$C$18)</f>
        <v>#N/A</v>
      </c>
      <c r="HA209" s="91" t="e">
        <f ca="1">HA21*HA207/(E3_Parameter!$C$25*E3_Parameter!$C$18)</f>
        <v>#N/A</v>
      </c>
      <c r="HB209" s="91" t="e">
        <f ca="1">HB21*HB207/(E3_Parameter!$C$25*E3_Parameter!$C$18)</f>
        <v>#N/A</v>
      </c>
      <c r="HC209" s="91" t="e">
        <f ca="1">HC21*HC207/(E3_Parameter!$C$25*E3_Parameter!$C$18)</f>
        <v>#N/A</v>
      </c>
      <c r="HD209" s="91" t="e">
        <f ca="1">HD21*HD207/(E3_Parameter!$C$25*E3_Parameter!$C$18)</f>
        <v>#N/A</v>
      </c>
      <c r="HE209" s="91" t="e">
        <f ca="1">HE21*HE207/(E3_Parameter!$C$25*E3_Parameter!$C$18)</f>
        <v>#N/A</v>
      </c>
      <c r="HF209" s="91" t="e">
        <f ca="1">HF21*HF207/(E3_Parameter!$C$25*E3_Parameter!$C$18)</f>
        <v>#N/A</v>
      </c>
      <c r="HG209" s="91" t="e">
        <f ca="1">HG21*HG207/(E3_Parameter!$C$25*E3_Parameter!$C$18)</f>
        <v>#N/A</v>
      </c>
      <c r="HH209" s="91" t="e">
        <f ca="1">HH21*HH207/(E3_Parameter!$C$25*E3_Parameter!$C$18)</f>
        <v>#N/A</v>
      </c>
      <c r="HI209" s="91" t="e">
        <f ca="1">HI21*HI207/(E3_Parameter!$C$25*E3_Parameter!$C$18)</f>
        <v>#N/A</v>
      </c>
      <c r="HJ209" s="91" t="e">
        <f ca="1">HJ21*HJ207/(E3_Parameter!$C$25*E3_Parameter!$C$18)</f>
        <v>#N/A</v>
      </c>
      <c r="HK209" s="91" t="e">
        <f ca="1">HK21*HK207/(E3_Parameter!$C$25*E3_Parameter!$C$18)</f>
        <v>#N/A</v>
      </c>
      <c r="HL209" s="91" t="e">
        <f ca="1">HL21*HL207/(E3_Parameter!$C$25*E3_Parameter!$C$18)</f>
        <v>#N/A</v>
      </c>
      <c r="HM209" s="91" t="e">
        <f ca="1">HM21*HM207/(E3_Parameter!$C$25*E3_Parameter!$C$18)</f>
        <v>#N/A</v>
      </c>
      <c r="HN209" s="91" t="e">
        <f ca="1">HN21*HN207/(E3_Parameter!$C$25*E3_Parameter!$C$18)</f>
        <v>#N/A</v>
      </c>
      <c r="HO209" s="91" t="e">
        <f ca="1">HO21*HO207/(E3_Parameter!$C$25*E3_Parameter!$C$18)</f>
        <v>#N/A</v>
      </c>
      <c r="HP209" s="91" t="e">
        <f ca="1">HP21*HP207/(E3_Parameter!$C$25*E3_Parameter!$C$18)</f>
        <v>#N/A</v>
      </c>
      <c r="HQ209" s="91" t="e">
        <f ca="1">HQ21*HQ207/(E3_Parameter!$C$25*E3_Parameter!$C$18)</f>
        <v>#N/A</v>
      </c>
      <c r="HR209" s="91" t="e">
        <f ca="1">HR21*HR207/(E3_Parameter!$C$25*E3_Parameter!$C$18)</f>
        <v>#N/A</v>
      </c>
      <c r="HS209" s="91" t="e">
        <f ca="1">HS21*HS207/(E3_Parameter!$C$25*E3_Parameter!$C$18)</f>
        <v>#N/A</v>
      </c>
      <c r="HT209" s="91" t="e">
        <f ca="1">HT21*HT207/(E3_Parameter!$C$25*E3_Parameter!$C$18)</f>
        <v>#N/A</v>
      </c>
      <c r="HU209" s="91" t="e">
        <f ca="1">HU21*HU207/(E3_Parameter!$C$25*E3_Parameter!$C$18)</f>
        <v>#N/A</v>
      </c>
      <c r="HV209" s="91" t="e">
        <f ca="1">HV21*HV207/(E3_Parameter!$C$25*E3_Parameter!$C$18)</f>
        <v>#N/A</v>
      </c>
      <c r="HW209" s="91" t="e">
        <f ca="1">HW21*HW207/(E3_Parameter!$C$25*E3_Parameter!$C$18)</f>
        <v>#N/A</v>
      </c>
      <c r="HX209" s="91" t="e">
        <f ca="1">HX21*HX207/(E3_Parameter!$C$25*E3_Parameter!$C$18)</f>
        <v>#N/A</v>
      </c>
      <c r="HY209" s="91" t="e">
        <f ca="1">HY21*HY207/(E3_Parameter!$C$25*E3_Parameter!$C$18)</f>
        <v>#N/A</v>
      </c>
      <c r="HZ209" s="91" t="e">
        <f ca="1">HZ21*HZ207/(E3_Parameter!$C$25*E3_Parameter!$C$18)</f>
        <v>#N/A</v>
      </c>
      <c r="IA209" s="91" t="e">
        <f ca="1">IA21*IA207/(E3_Parameter!$C$25*E3_Parameter!$C$18)</f>
        <v>#N/A</v>
      </c>
      <c r="IB209" s="91" t="e">
        <f ca="1">IB21*IB207/(E3_Parameter!$C$25*E3_Parameter!$C$18)</f>
        <v>#N/A</v>
      </c>
      <c r="IC209" s="91" t="e">
        <f ca="1">IC21*IC207/(E3_Parameter!$C$25*E3_Parameter!$C$18)</f>
        <v>#N/A</v>
      </c>
      <c r="ID209" s="91" t="e">
        <f ca="1">ID21*ID207/(E3_Parameter!$C$25*E3_Parameter!$C$18)</f>
        <v>#N/A</v>
      </c>
      <c r="IE209" s="91" t="e">
        <f ca="1">IE21*IE207/(E3_Parameter!$C$25*E3_Parameter!$C$18)</f>
        <v>#N/A</v>
      </c>
      <c r="IF209" s="91" t="e">
        <f ca="1">IF21*IF207/(E3_Parameter!$C$25*E3_Parameter!$C$18)</f>
        <v>#N/A</v>
      </c>
      <c r="IG209" s="91" t="e">
        <f ca="1">IG21*IG207/(E3_Parameter!$C$25*E3_Parameter!$C$18)</f>
        <v>#N/A</v>
      </c>
      <c r="IH209" s="91" t="e">
        <f ca="1">IH21*IH207/(E3_Parameter!$C$25*E3_Parameter!$C$18)</f>
        <v>#N/A</v>
      </c>
      <c r="II209" s="91" t="e">
        <f ca="1">II21*II207/(E3_Parameter!$C$25*E3_Parameter!$C$18)</f>
        <v>#N/A</v>
      </c>
      <c r="IJ209" s="91" t="e">
        <f ca="1">IJ21*IJ207/(E3_Parameter!$C$25*E3_Parameter!$C$18)</f>
        <v>#N/A</v>
      </c>
      <c r="IK209" s="91" t="e">
        <f ca="1">IK21*IK207/(E3_Parameter!$C$25*E3_Parameter!$C$18)</f>
        <v>#N/A</v>
      </c>
      <c r="IL209" s="91" t="e">
        <f ca="1">IL21*IL207/(E3_Parameter!$C$25*E3_Parameter!$C$18)</f>
        <v>#N/A</v>
      </c>
      <c r="IM209" s="91" t="e">
        <f ca="1">IM21*IM207/(E3_Parameter!$C$25*E3_Parameter!$C$18)</f>
        <v>#N/A</v>
      </c>
      <c r="IN209" s="91" t="e">
        <f ca="1">IN21*IN207/(E3_Parameter!$C$25*E3_Parameter!$C$18)</f>
        <v>#N/A</v>
      </c>
      <c r="IO209" s="91" t="e">
        <f ca="1">IO21*IO207/(E3_Parameter!$C$25*E3_Parameter!$C$18)</f>
        <v>#N/A</v>
      </c>
      <c r="IP209" s="91" t="e">
        <f ca="1">IP21*IP207/(E3_Parameter!$C$25*E3_Parameter!$C$18)</f>
        <v>#N/A</v>
      </c>
      <c r="IQ209" s="91" t="e">
        <f ca="1">IQ21*IQ207/(E3_Parameter!$C$25*E3_Parameter!$C$18)</f>
        <v>#N/A</v>
      </c>
      <c r="IR209" s="91" t="e">
        <f ca="1">IR21*IR207/(E3_Parameter!$C$25*E3_Parameter!$C$18)</f>
        <v>#N/A</v>
      </c>
      <c r="IS209" s="91" t="e">
        <f ca="1">IS21*IS207/(E3_Parameter!$C$25*E3_Parameter!$C$18)</f>
        <v>#N/A</v>
      </c>
      <c r="IT209" s="91" t="e">
        <f ca="1">IT21*IT207/(E3_Parameter!$C$25*E3_Parameter!$C$18)</f>
        <v>#N/A</v>
      </c>
      <c r="IU209" s="91" t="e">
        <f ca="1">IU21*IU207/(E3_Parameter!$C$25*E3_Parameter!$C$18)</f>
        <v>#N/A</v>
      </c>
      <c r="IV209" s="91" t="e">
        <f ca="1">IV21*IV207/(E3_Parameter!$C$25*E3_Parameter!$C$18)</f>
        <v>#N/A</v>
      </c>
      <c r="IW209" s="91" t="e">
        <f ca="1">IW21*IW207/(E3_Parameter!$C$25*E3_Parameter!$C$18)</f>
        <v>#N/A</v>
      </c>
      <c r="IX209" s="91" t="e">
        <f ca="1">IX21*IX207/(E3_Parameter!$C$25*E3_Parameter!$C$18)</f>
        <v>#N/A</v>
      </c>
      <c r="IY209" s="91" t="e">
        <f ca="1">IY21*IY207/(E3_Parameter!$C$25*E3_Parameter!$C$18)</f>
        <v>#N/A</v>
      </c>
      <c r="IZ209" s="91" t="e">
        <f ca="1">IZ21*IZ207/(E3_Parameter!$C$25*E3_Parameter!$C$18)</f>
        <v>#N/A</v>
      </c>
      <c r="JA209" s="91" t="e">
        <f ca="1">JA21*JA207/(E3_Parameter!$C$25*E3_Parameter!$C$18)</f>
        <v>#N/A</v>
      </c>
      <c r="JB209" s="91" t="e">
        <f ca="1">JB21*JB207/(E3_Parameter!$C$25*E3_Parameter!$C$18)</f>
        <v>#N/A</v>
      </c>
      <c r="JC209" s="91" t="e">
        <f ca="1">JC21*JC207/(E3_Parameter!$C$25*E3_Parameter!$C$18)</f>
        <v>#N/A</v>
      </c>
      <c r="JD209" s="91" t="e">
        <f ca="1">JD21*JD207/(E3_Parameter!$C$25*E3_Parameter!$C$18)</f>
        <v>#N/A</v>
      </c>
      <c r="JE209" s="91" t="e">
        <f ca="1">JE21*JE207/(E3_Parameter!$C$25*E3_Parameter!$C$18)</f>
        <v>#N/A</v>
      </c>
      <c r="JF209" s="91" t="e">
        <f ca="1">JF21*JF207/(E3_Parameter!$C$25*E3_Parameter!$C$18)</f>
        <v>#N/A</v>
      </c>
      <c r="JG209" s="91" t="e">
        <f ca="1">JG21*JG207/(E3_Parameter!$C$25*E3_Parameter!$C$18)</f>
        <v>#N/A</v>
      </c>
      <c r="JH209" s="91" t="e">
        <f ca="1">JH21*JH207/(E3_Parameter!$C$25*E3_Parameter!$C$18)</f>
        <v>#N/A</v>
      </c>
      <c r="JI209" s="91" t="e">
        <f ca="1">JI21*JI207/(E3_Parameter!$C$25*E3_Parameter!$C$18)</f>
        <v>#N/A</v>
      </c>
      <c r="JJ209" s="91" t="e">
        <f ca="1">JJ21*JJ207/(E3_Parameter!$C$25*E3_Parameter!$C$18)</f>
        <v>#N/A</v>
      </c>
      <c r="JK209" s="91" t="e">
        <f ca="1">JK21*JK207/(E3_Parameter!$C$25*E3_Parameter!$C$18)</f>
        <v>#N/A</v>
      </c>
      <c r="JL209" s="91" t="e">
        <f ca="1">JL21*JL207/(E3_Parameter!$C$25*E3_Parameter!$C$18)</f>
        <v>#N/A</v>
      </c>
      <c r="JM209" s="91" t="e">
        <f ca="1">JM21*JM207/(E3_Parameter!$C$25*E3_Parameter!$C$18)</f>
        <v>#N/A</v>
      </c>
      <c r="JN209" s="91" t="e">
        <f ca="1">JN21*JN207/(E3_Parameter!$C$25*E3_Parameter!$C$18)</f>
        <v>#N/A</v>
      </c>
      <c r="JO209" s="91" t="e">
        <f ca="1">JO21*JO207/(E3_Parameter!$C$25*E3_Parameter!$C$18)</f>
        <v>#N/A</v>
      </c>
      <c r="JP209" s="91" t="e">
        <f ca="1">JP21*JP207/(E3_Parameter!$C$25*E3_Parameter!$C$18)</f>
        <v>#N/A</v>
      </c>
      <c r="JQ209" s="91" t="e">
        <f ca="1">JQ21*JQ207/(E3_Parameter!$C$25*E3_Parameter!$C$18)</f>
        <v>#N/A</v>
      </c>
      <c r="JR209" s="91" t="e">
        <f ca="1">JR21*JR207/(E3_Parameter!$C$25*E3_Parameter!$C$18)</f>
        <v>#N/A</v>
      </c>
      <c r="JS209" s="91" t="e">
        <f ca="1">JS21*JS207/(E3_Parameter!$C$25*E3_Parameter!$C$18)</f>
        <v>#N/A</v>
      </c>
      <c r="JT209" s="91" t="e">
        <f ca="1">JT21*JT207/(E3_Parameter!$C$25*E3_Parameter!$C$18)</f>
        <v>#N/A</v>
      </c>
      <c r="JU209" s="91" t="e">
        <f ca="1">JU21*JU207/(E3_Parameter!$C$25*E3_Parameter!$C$18)</f>
        <v>#N/A</v>
      </c>
      <c r="JV209" s="91" t="e">
        <f ca="1">JV21*JV207/(E3_Parameter!$C$25*E3_Parameter!$C$18)</f>
        <v>#N/A</v>
      </c>
      <c r="JW209" s="91" t="e">
        <f ca="1">JW21*JW207/(E3_Parameter!$C$25*E3_Parameter!$C$18)</f>
        <v>#N/A</v>
      </c>
      <c r="JX209" s="91" t="e">
        <f ca="1">JX21*JX207/(E3_Parameter!$C$25*E3_Parameter!$C$18)</f>
        <v>#N/A</v>
      </c>
      <c r="JY209" s="91" t="e">
        <f ca="1">JY21*JY207/(E3_Parameter!$C$25*E3_Parameter!$C$18)</f>
        <v>#N/A</v>
      </c>
      <c r="JZ209" s="91" t="e">
        <f ca="1">JZ21*JZ207/(E3_Parameter!$C$25*E3_Parameter!$C$18)</f>
        <v>#N/A</v>
      </c>
      <c r="KA209" s="91" t="e">
        <f ca="1">KA21*KA207/(E3_Parameter!$C$25*E3_Parameter!$C$18)</f>
        <v>#N/A</v>
      </c>
      <c r="KB209" s="91" t="e">
        <f ca="1">KB21*KB207/(E3_Parameter!$C$25*E3_Parameter!$C$18)</f>
        <v>#N/A</v>
      </c>
      <c r="KC209" s="91" t="e">
        <f ca="1">KC21*KC207/(E3_Parameter!$C$25*E3_Parameter!$C$18)</f>
        <v>#N/A</v>
      </c>
      <c r="KD209" s="91" t="e">
        <f ca="1">KD21*KD207/(E3_Parameter!$C$25*E3_Parameter!$C$18)</f>
        <v>#N/A</v>
      </c>
      <c r="KE209" s="91" t="e">
        <f ca="1">KE21*KE207/(E3_Parameter!$C$25*E3_Parameter!$C$18)</f>
        <v>#N/A</v>
      </c>
      <c r="KF209" s="91" t="e">
        <f ca="1">KF21*KF207/(E3_Parameter!$C$25*E3_Parameter!$C$18)</f>
        <v>#N/A</v>
      </c>
      <c r="KG209" s="91" t="e">
        <f ca="1">KG21*KG207/(E3_Parameter!$C$25*E3_Parameter!$C$18)</f>
        <v>#N/A</v>
      </c>
      <c r="KH209" s="91" t="e">
        <f ca="1">KH21*KH207/(E3_Parameter!$C$25*E3_Parameter!$C$18)</f>
        <v>#N/A</v>
      </c>
      <c r="KI209" s="91" t="e">
        <f ca="1">KI21*KI207/(E3_Parameter!$C$25*E3_Parameter!$C$18)</f>
        <v>#N/A</v>
      </c>
      <c r="KJ209" s="91" t="e">
        <f ca="1">KJ21*KJ207/(E3_Parameter!$C$25*E3_Parameter!$C$18)</f>
        <v>#N/A</v>
      </c>
      <c r="KK209" s="91" t="e">
        <f ca="1">KK21*KK207/(E3_Parameter!$C$25*E3_Parameter!$C$18)</f>
        <v>#N/A</v>
      </c>
      <c r="KL209" s="91" t="e">
        <f ca="1">KL21*KL207/(E3_Parameter!$C$25*E3_Parameter!$C$18)</f>
        <v>#N/A</v>
      </c>
      <c r="KM209" s="91" t="e">
        <f ca="1">KM21*KM207/(E3_Parameter!$C$25*E3_Parameter!$C$18)</f>
        <v>#N/A</v>
      </c>
      <c r="KN209" s="91" t="e">
        <f ca="1">KN21*KN207/(E3_Parameter!$C$25*E3_Parameter!$C$18)</f>
        <v>#N/A</v>
      </c>
      <c r="KO209" s="91" t="e">
        <f ca="1">KO21*KO207/(E3_Parameter!$C$25*E3_Parameter!$C$18)</f>
        <v>#N/A</v>
      </c>
      <c r="KP209" s="91" t="e">
        <f ca="1">KP21*KP207/(E3_Parameter!$C$25*E3_Parameter!$C$18)</f>
        <v>#N/A</v>
      </c>
      <c r="KQ209" s="91" t="e">
        <f ca="1">KQ21*KQ207/(E3_Parameter!$C$25*E3_Parameter!$C$18)</f>
        <v>#N/A</v>
      </c>
      <c r="KR209" s="91" t="e">
        <f ca="1">KR21*KR207/(E3_Parameter!$C$25*E3_Parameter!$C$18)</f>
        <v>#N/A</v>
      </c>
      <c r="KS209" s="91" t="e">
        <f ca="1">KS21*KS207/(E3_Parameter!$C$25*E3_Parameter!$C$18)</f>
        <v>#N/A</v>
      </c>
      <c r="KT209" s="91" t="e">
        <f ca="1">KT21*KT207/(E3_Parameter!$C$25*E3_Parameter!$C$18)</f>
        <v>#N/A</v>
      </c>
      <c r="KU209" s="91" t="e">
        <f ca="1">KU21*KU207/(E3_Parameter!$C$25*E3_Parameter!$C$18)</f>
        <v>#N/A</v>
      </c>
      <c r="KV209" s="91" t="e">
        <f ca="1">KV21*KV207/(E3_Parameter!$C$25*E3_Parameter!$C$18)</f>
        <v>#N/A</v>
      </c>
      <c r="KW209" s="91" t="e">
        <f ca="1">KW21*KW207/(E3_Parameter!$C$25*E3_Parameter!$C$18)</f>
        <v>#N/A</v>
      </c>
      <c r="KX209" s="91" t="e">
        <f ca="1">KX21*KX207/(E3_Parameter!$C$25*E3_Parameter!$C$18)</f>
        <v>#N/A</v>
      </c>
      <c r="KY209" s="91" t="e">
        <f ca="1">KY21*KY207/(E3_Parameter!$C$25*E3_Parameter!$C$18)</f>
        <v>#N/A</v>
      </c>
      <c r="KZ209" s="91" t="e">
        <f ca="1">KZ21*KZ207/(E3_Parameter!$C$25*E3_Parameter!$C$18)</f>
        <v>#N/A</v>
      </c>
      <c r="LA209" s="91" t="e">
        <f ca="1">LA21*LA207/(E3_Parameter!$C$25*E3_Parameter!$C$18)</f>
        <v>#N/A</v>
      </c>
      <c r="LB209" s="91" t="e">
        <f ca="1">LB21*LB207/(E3_Parameter!$C$25*E3_Parameter!$C$18)</f>
        <v>#N/A</v>
      </c>
      <c r="LC209" s="91" t="e">
        <f ca="1">LC21*LC207/(E3_Parameter!$C$25*E3_Parameter!$C$18)</f>
        <v>#N/A</v>
      </c>
      <c r="LD209" s="91" t="e">
        <f ca="1">LD21*LD207/(E3_Parameter!$C$25*E3_Parameter!$C$18)</f>
        <v>#N/A</v>
      </c>
      <c r="LE209" s="91" t="e">
        <f ca="1">LE21*LE207/(E3_Parameter!$C$25*E3_Parameter!$C$18)</f>
        <v>#N/A</v>
      </c>
      <c r="LF209" s="91" t="e">
        <f ca="1">LF21*LF207/(E3_Parameter!$C$25*E3_Parameter!$C$18)</f>
        <v>#N/A</v>
      </c>
      <c r="LG209" s="91" t="e">
        <f ca="1">LG21*LG207/(E3_Parameter!$C$25*E3_Parameter!$C$18)</f>
        <v>#N/A</v>
      </c>
      <c r="LH209" s="91" t="e">
        <f ca="1">LH21*LH207/(E3_Parameter!$C$25*E3_Parameter!$C$18)</f>
        <v>#N/A</v>
      </c>
      <c r="LI209" s="91" t="e">
        <f ca="1">LI21*LI207/(E3_Parameter!$C$25*E3_Parameter!$C$18)</f>
        <v>#N/A</v>
      </c>
      <c r="LJ209" s="91" t="e">
        <f ca="1">LJ21*LJ207/(E3_Parameter!$C$25*E3_Parameter!$C$18)</f>
        <v>#N/A</v>
      </c>
      <c r="LK209" s="91" t="e">
        <f ca="1">LK21*LK207/(E3_Parameter!$C$25*E3_Parameter!$C$18)</f>
        <v>#N/A</v>
      </c>
      <c r="LL209" s="91" t="e">
        <f ca="1">LL21*LL207/(E3_Parameter!$C$25*E3_Parameter!$C$18)</f>
        <v>#N/A</v>
      </c>
      <c r="LM209" s="91" t="e">
        <f ca="1">LM21*LM207/(E3_Parameter!$C$25*E3_Parameter!$C$18)</f>
        <v>#N/A</v>
      </c>
      <c r="LN209" s="91" t="e">
        <f ca="1">LN21*LN207/(E3_Parameter!$C$25*E3_Parameter!$C$18)</f>
        <v>#N/A</v>
      </c>
      <c r="LO209" s="91" t="e">
        <f ca="1">LO21*LO207/(E3_Parameter!$C$25*E3_Parameter!$C$18)</f>
        <v>#N/A</v>
      </c>
      <c r="LP209" s="91" t="e">
        <f ca="1">LP21*LP207/(E3_Parameter!$C$25*E3_Parameter!$C$18)</f>
        <v>#N/A</v>
      </c>
      <c r="LQ209" s="91" t="e">
        <f ca="1">LQ21*LQ207/(E3_Parameter!$C$25*E3_Parameter!$C$18)</f>
        <v>#N/A</v>
      </c>
      <c r="LR209" s="91" t="e">
        <f ca="1">LR21*LR207/(E3_Parameter!$C$25*E3_Parameter!$C$18)</f>
        <v>#N/A</v>
      </c>
      <c r="LS209" s="91" t="e">
        <f ca="1">LS21*LS207/(E3_Parameter!$C$25*E3_Parameter!$C$18)</f>
        <v>#N/A</v>
      </c>
      <c r="LT209" s="91" t="e">
        <f ca="1">LT21*LT207/(E3_Parameter!$C$25*E3_Parameter!$C$18)</f>
        <v>#N/A</v>
      </c>
      <c r="LU209" s="91" t="e">
        <f ca="1">LU21*LU207/(E3_Parameter!$C$25*E3_Parameter!$C$18)</f>
        <v>#N/A</v>
      </c>
      <c r="LV209" s="91" t="e">
        <f ca="1">LV21*LV207/(E3_Parameter!$C$25*E3_Parameter!$C$18)</f>
        <v>#N/A</v>
      </c>
      <c r="LW209" s="91" t="e">
        <f ca="1">LW21*LW207/(E3_Parameter!$C$25*E3_Parameter!$C$18)</f>
        <v>#N/A</v>
      </c>
      <c r="LX209" s="91" t="e">
        <f ca="1">LX21*LX207/(E3_Parameter!$C$25*E3_Parameter!$C$18)</f>
        <v>#N/A</v>
      </c>
      <c r="LY209" s="91" t="e">
        <f ca="1">LY21*LY207/(E3_Parameter!$C$25*E3_Parameter!$C$18)</f>
        <v>#N/A</v>
      </c>
      <c r="LZ209" s="91" t="e">
        <f ca="1">LZ21*LZ207/(E3_Parameter!$C$25*E3_Parameter!$C$18)</f>
        <v>#N/A</v>
      </c>
      <c r="MA209" s="91" t="e">
        <f ca="1">MA21*MA207/(E3_Parameter!$C$25*E3_Parameter!$C$18)</f>
        <v>#N/A</v>
      </c>
      <c r="MB209" s="91" t="e">
        <f ca="1">MB21*MB207/(E3_Parameter!$C$25*E3_Parameter!$C$18)</f>
        <v>#N/A</v>
      </c>
      <c r="MC209" s="91" t="e">
        <f ca="1">MC21*MC207/(E3_Parameter!$C$25*E3_Parameter!$C$18)</f>
        <v>#N/A</v>
      </c>
      <c r="MD209" s="91" t="e">
        <f ca="1">MD21*MD207/(E3_Parameter!$C$25*E3_Parameter!$C$18)</f>
        <v>#N/A</v>
      </c>
      <c r="ME209" s="91" t="e">
        <f ca="1">ME21*ME207/(E3_Parameter!$C$25*E3_Parameter!$C$18)</f>
        <v>#N/A</v>
      </c>
      <c r="MF209" s="91" t="e">
        <f ca="1">MF21*MF207/(E3_Parameter!$C$25*E3_Parameter!$C$18)</f>
        <v>#N/A</v>
      </c>
      <c r="MG209" s="91" t="e">
        <f ca="1">MG21*MG207/(E3_Parameter!$C$25*E3_Parameter!$C$18)</f>
        <v>#N/A</v>
      </c>
      <c r="MH209" s="91" t="e">
        <f ca="1">MH21*MH207/(E3_Parameter!$C$25*E3_Parameter!$C$18)</f>
        <v>#N/A</v>
      </c>
      <c r="MI209" s="91" t="e">
        <f ca="1">MI21*MI207/(E3_Parameter!$C$25*E3_Parameter!$C$18)</f>
        <v>#N/A</v>
      </c>
      <c r="MJ209" s="91" t="e">
        <f ca="1">MJ21*MJ207/(E3_Parameter!$C$25*E3_Parameter!$C$18)</f>
        <v>#N/A</v>
      </c>
      <c r="MK209" s="91" t="e">
        <f ca="1">MK21*MK207/(E3_Parameter!$C$25*E3_Parameter!$C$18)</f>
        <v>#N/A</v>
      </c>
      <c r="ML209" s="91" t="e">
        <f ca="1">ML21*ML207/(E3_Parameter!$C$25*E3_Parameter!$C$18)</f>
        <v>#N/A</v>
      </c>
      <c r="MM209" s="91" t="e">
        <f ca="1">MM21*MM207/(E3_Parameter!$C$25*E3_Parameter!$C$18)</f>
        <v>#N/A</v>
      </c>
      <c r="MN209" s="91" t="e">
        <f ca="1">MN21*MN207/(E3_Parameter!$C$25*E3_Parameter!$C$18)</f>
        <v>#N/A</v>
      </c>
      <c r="MO209" s="91" t="e">
        <f ca="1">MO21*MO207/(E3_Parameter!$C$25*E3_Parameter!$C$18)</f>
        <v>#N/A</v>
      </c>
      <c r="MP209" s="91" t="e">
        <f ca="1">MP21*MP207/(E3_Parameter!$C$25*E3_Parameter!$C$18)</f>
        <v>#N/A</v>
      </c>
      <c r="MQ209" s="91" t="e">
        <f ca="1">MQ21*MQ207/(E3_Parameter!$C$25*E3_Parameter!$C$18)</f>
        <v>#N/A</v>
      </c>
      <c r="MR209" s="91" t="e">
        <f ca="1">MR21*MR207/(E3_Parameter!$C$25*E3_Parameter!$C$18)</f>
        <v>#N/A</v>
      </c>
      <c r="MS209" s="91" t="e">
        <f ca="1">MS21*MS207/(E3_Parameter!$C$25*E3_Parameter!$C$18)</f>
        <v>#N/A</v>
      </c>
      <c r="MT209" s="91" t="e">
        <f ca="1">MT21*MT207/(E3_Parameter!$C$25*E3_Parameter!$C$18)</f>
        <v>#N/A</v>
      </c>
      <c r="MU209" s="91" t="e">
        <f ca="1">MU21*MU207/(E3_Parameter!$C$25*E3_Parameter!$C$18)</f>
        <v>#N/A</v>
      </c>
      <c r="MV209" s="91" t="e">
        <f ca="1">MV21*MV207/(E3_Parameter!$C$25*E3_Parameter!$C$18)</f>
        <v>#N/A</v>
      </c>
      <c r="MW209" s="91" t="e">
        <f ca="1">MW21*MW207/(E3_Parameter!$C$25*E3_Parameter!$C$18)</f>
        <v>#N/A</v>
      </c>
      <c r="MX209" s="91" t="e">
        <f ca="1">MX21*MX207/(E3_Parameter!$C$25*E3_Parameter!$C$18)</f>
        <v>#N/A</v>
      </c>
      <c r="MY209" s="91" t="e">
        <f ca="1">MY21*MY207/(E3_Parameter!$C$25*E3_Parameter!$C$18)</f>
        <v>#N/A</v>
      </c>
      <c r="MZ209" s="91" t="e">
        <f ca="1">MZ21*MZ207/(E3_Parameter!$C$25*E3_Parameter!$C$18)</f>
        <v>#N/A</v>
      </c>
      <c r="NA209" s="91" t="e">
        <f ca="1">NA21*NA207/(E3_Parameter!$C$25*E3_Parameter!$C$18)</f>
        <v>#N/A</v>
      </c>
      <c r="NB209" s="91" t="e">
        <f ca="1">NB21*NB207/(E3_Parameter!$C$25*E3_Parameter!$C$18)</f>
        <v>#N/A</v>
      </c>
      <c r="NC209" s="91" t="e">
        <f ca="1">NC21*NC207/(E3_Parameter!$C$25*E3_Parameter!$C$18)</f>
        <v>#N/A</v>
      </c>
      <c r="ND209" s="91" t="e">
        <f ca="1">ND21*ND207/(E3_Parameter!$C$25*E3_Parameter!$C$18)</f>
        <v>#N/A</v>
      </c>
      <c r="NE209" s="91" t="e">
        <f ca="1">NE21*NE207/(E3_Parameter!$C$25*E3_Parameter!$C$18)</f>
        <v>#N/A</v>
      </c>
      <c r="NF209" s="91" t="e">
        <f ca="1">NF21*NF207/(E3_Parameter!$C$25*E3_Parameter!$C$18)</f>
        <v>#N/A</v>
      </c>
      <c r="NG209" s="91" t="e">
        <f ca="1">NG21*NG207/(E3_Parameter!$C$25*E3_Parameter!$C$18)</f>
        <v>#N/A</v>
      </c>
      <c r="NH209" s="91" t="e">
        <f ca="1">NH21*NH207/(E3_Parameter!$C$25*E3_Parameter!$C$18)</f>
        <v>#N/A</v>
      </c>
      <c r="NI209" s="91" t="e">
        <f ca="1">NI21*NI207/(E3_Parameter!$C$25*E3_Parameter!$C$18)</f>
        <v>#N/A</v>
      </c>
      <c r="NJ209" s="91" t="e">
        <f ca="1">NJ21*NJ207/(E3_Parameter!$C$25*E3_Parameter!$C$18)</f>
        <v>#N/A</v>
      </c>
      <c r="NK209" s="91" t="e">
        <f ca="1">NK21*NK207/(E3_Parameter!$C$25*E3_Parameter!$C$18)</f>
        <v>#N/A</v>
      </c>
      <c r="NL209" s="91" t="e">
        <f ca="1">NL21*NL207/(E3_Parameter!$C$25*E3_Parameter!$C$18)</f>
        <v>#N/A</v>
      </c>
      <c r="NM209" s="91" t="e">
        <f ca="1">NM21*NM207/(E3_Parameter!$C$25*E3_Parameter!$C$18)</f>
        <v>#N/A</v>
      </c>
      <c r="NN209" s="91" t="e">
        <f ca="1">NN21*NN207/(E3_Parameter!$C$25*E3_Parameter!$C$18)</f>
        <v>#N/A</v>
      </c>
      <c r="NO209" s="91" t="e">
        <f ca="1">NO21*NO207/(E3_Parameter!$C$25*E3_Parameter!$C$18)</f>
        <v>#N/A</v>
      </c>
      <c r="NP209" s="91" t="e">
        <f ca="1">NP21*NP207/(E3_Parameter!$C$25*E3_Parameter!$C$18)</f>
        <v>#N/A</v>
      </c>
      <c r="NQ209" s="91" t="e">
        <f ca="1">NQ21*NQ207/(E3_Parameter!$C$25*E3_Parameter!$C$18)</f>
        <v>#N/A</v>
      </c>
      <c r="NR209" s="91" t="e">
        <f ca="1">NR21*NR207/(E3_Parameter!$C$25*E3_Parameter!$C$18)</f>
        <v>#N/A</v>
      </c>
      <c r="NS209" s="91" t="e">
        <f ca="1">NS21*NS207/(E3_Parameter!$C$25*E3_Parameter!$C$18)</f>
        <v>#N/A</v>
      </c>
      <c r="NT209" s="91" t="e">
        <f ca="1">NT21*NT207/(E3_Parameter!$C$25*E3_Parameter!$C$18)</f>
        <v>#N/A</v>
      </c>
      <c r="NU209" s="91" t="e">
        <f ca="1">NU21*NU207/(E3_Parameter!$C$25*E3_Parameter!$C$18)</f>
        <v>#N/A</v>
      </c>
      <c r="NV209" s="91" t="e">
        <f ca="1">NV21*NV207/(E3_Parameter!$C$25*E3_Parameter!$C$18)</f>
        <v>#N/A</v>
      </c>
      <c r="NW209" s="91" t="e">
        <f ca="1">NW21*NW207/(E3_Parameter!$C$25*E3_Parameter!$C$18)</f>
        <v>#N/A</v>
      </c>
      <c r="NX209" s="91" t="e">
        <f ca="1">NX21*NX207/(E3_Parameter!$C$25*E3_Parameter!$C$18)</f>
        <v>#N/A</v>
      </c>
      <c r="NY209" s="91" t="e">
        <f ca="1">NY21*NY207/(E3_Parameter!$C$25*E3_Parameter!$C$18)</f>
        <v>#N/A</v>
      </c>
      <c r="NZ209" s="91" t="e">
        <f ca="1">NZ21*NZ207/(E3_Parameter!$C$25*E3_Parameter!$C$18)</f>
        <v>#N/A</v>
      </c>
      <c r="OA209" s="91" t="e">
        <f ca="1">OA21*OA207/(E3_Parameter!$C$25*E3_Parameter!$C$18)</f>
        <v>#N/A</v>
      </c>
      <c r="OB209" s="91" t="e">
        <f ca="1">OB21*OB207/(E3_Parameter!$C$25*E3_Parameter!$C$18)</f>
        <v>#N/A</v>
      </c>
      <c r="OC209" s="91" t="e">
        <f ca="1">OC21*OC207/(E3_Parameter!$C$25*E3_Parameter!$C$18)</f>
        <v>#N/A</v>
      </c>
      <c r="OD209" s="91" t="e">
        <f ca="1">OD21*OD207/(E3_Parameter!$C$25*E3_Parameter!$C$18)</f>
        <v>#N/A</v>
      </c>
      <c r="OE209" s="91" t="e">
        <f ca="1">OE21*OE207/(E3_Parameter!$C$25*E3_Parameter!$C$18)</f>
        <v>#N/A</v>
      </c>
      <c r="OF209" s="91" t="e">
        <f ca="1">OF21*OF207/(E3_Parameter!$C$25*E3_Parameter!$C$18)</f>
        <v>#N/A</v>
      </c>
      <c r="OG209" s="91" t="e">
        <f ca="1">OG21*OG207/(E3_Parameter!$C$25*E3_Parameter!$C$18)</f>
        <v>#N/A</v>
      </c>
      <c r="OH209" s="91" t="e">
        <f ca="1">OH21*OH207/(E3_Parameter!$C$25*E3_Parameter!$C$18)</f>
        <v>#N/A</v>
      </c>
      <c r="OI209" s="91" t="e">
        <f ca="1">OI21*OI207/(E3_Parameter!$C$25*E3_Parameter!$C$18)</f>
        <v>#N/A</v>
      </c>
      <c r="OJ209" s="91" t="e">
        <f ca="1">OJ21*OJ207/(E3_Parameter!$C$25*E3_Parameter!$C$18)</f>
        <v>#N/A</v>
      </c>
      <c r="OK209" s="91" t="e">
        <f ca="1">OK21*OK207/(E3_Parameter!$C$25*E3_Parameter!$C$18)</f>
        <v>#N/A</v>
      </c>
      <c r="OL209" s="91" t="e">
        <f ca="1">OL21*OL207/(E3_Parameter!$C$25*E3_Parameter!$C$18)</f>
        <v>#N/A</v>
      </c>
      <c r="OM209" s="91" t="e">
        <f ca="1">OM21*OM207/(E3_Parameter!$C$25*E3_Parameter!$C$18)</f>
        <v>#N/A</v>
      </c>
    </row>
    <row r="210" spans="2:403" x14ac:dyDescent="0.3">
      <c r="B210" s="84" t="s">
        <v>162</v>
      </c>
      <c r="C210" s="85" t="s">
        <v>91</v>
      </c>
      <c r="D210" s="97">
        <f ca="1">D21*D206/(E3_Parameter!$C$25*E3_Parameter!$C$18)</f>
        <v>52.977319796435076</v>
      </c>
      <c r="E210" s="97">
        <f ca="1">E21*E206/(E3_Parameter!$C$25*E3_Parameter!$C$18)</f>
        <v>1.3232399747362229</v>
      </c>
      <c r="F210" s="97">
        <f ca="1">F21*F206/(E3_Parameter!$C$25*E3_Parameter!$C$18)</f>
        <v>34.254652228256198</v>
      </c>
      <c r="G210" s="97">
        <f ca="1">G21*G206/(E3_Parameter!$C$25*E3_Parameter!$C$18)</f>
        <v>112.96013284215216</v>
      </c>
      <c r="H210" s="97">
        <f ca="1">H21*H206/(E3_Parameter!$C$25*E3_Parameter!$C$18)</f>
        <v>3.4073219606676992</v>
      </c>
      <c r="I210" s="97">
        <f ca="1">I21*I206/(E3_Parameter!$C$25*E3_Parameter!$C$18)</f>
        <v>0.77951977091864932</v>
      </c>
      <c r="J210" s="97">
        <f ca="1">J21*J206/(E3_Parameter!$C$25*E3_Parameter!$C$18)</f>
        <v>1.243665773622177</v>
      </c>
      <c r="K210" s="97">
        <f ca="1">K21*K206/(E3_Parameter!$C$25*E3_Parameter!$C$18)</f>
        <v>26.573968318834943</v>
      </c>
      <c r="L210" s="97">
        <f ca="1">L21*L206/(E3_Parameter!$C$25*E3_Parameter!$C$18)</f>
        <v>2.8431249253736581</v>
      </c>
      <c r="M210" s="97">
        <f ca="1">M21*M206/(E3_Parameter!$C$25*E3_Parameter!$C$18)</f>
        <v>26.613709477192472</v>
      </c>
      <c r="N210" s="97">
        <f ca="1">N21*N206/(E3_Parameter!$C$25*E3_Parameter!$C$18)</f>
        <v>14.215624626868287</v>
      </c>
      <c r="O210" s="97">
        <f ca="1">O21*O206/(E3_Parameter!$C$25*E3_Parameter!$C$18)</f>
        <v>14.215624626868287</v>
      </c>
      <c r="P210" s="97">
        <f ca="1">P21*P206/(E3_Parameter!$C$25*E3_Parameter!$C$18)</f>
        <v>24.902493421072059</v>
      </c>
      <c r="Q210" s="97">
        <f ca="1">Q21*Q206/(E3_Parameter!$C$25*E3_Parameter!$C$18)</f>
        <v>83.322348221503489</v>
      </c>
      <c r="R210" s="97">
        <f ca="1">R21*R206/(E3_Parameter!$C$25*E3_Parameter!$C$18)</f>
        <v>46.867854678155339</v>
      </c>
      <c r="S210" s="97">
        <f ca="1">S21*S206/(E3_Parameter!$C$25*E3_Parameter!$C$18)</f>
        <v>6.1678015616092834</v>
      </c>
      <c r="T210" s="97">
        <f ca="1">T21*T206/(E3_Parameter!$C$25*E3_Parameter!$C$18)</f>
        <v>3.9979019022646805</v>
      </c>
      <c r="U210" s="97">
        <f ca="1">U21*U206/(E3_Parameter!$C$25*E3_Parameter!$C$18)</f>
        <v>17.705801909753362</v>
      </c>
      <c r="V210" s="97">
        <f ca="1">V21*V206/(E3_Parameter!$C$25*E3_Parameter!$C$18)</f>
        <v>16.193366977843233</v>
      </c>
      <c r="W210" s="97">
        <f ca="1">W21*W206/(E3_Parameter!$C$25*E3_Parameter!$C$18)</f>
        <v>2.4917818401458819E-2</v>
      </c>
      <c r="X210" s="97">
        <f ca="1">X21*X206/(E3_Parameter!$C$25*E3_Parameter!$C$18)</f>
        <v>0.272237774487817</v>
      </c>
      <c r="Y210" s="97">
        <f ca="1">Y21*Y206/(E3_Parameter!$C$25*E3_Parameter!$C$18)</f>
        <v>2.4917818401458819E-2</v>
      </c>
      <c r="Z210" s="97">
        <f ca="1">Z21*Z206/(E3_Parameter!$C$25*E3_Parameter!$C$18)</f>
        <v>0.88707793338726659</v>
      </c>
      <c r="AA210" s="97">
        <f ca="1">AA21*AA206/(E3_Parameter!$C$25*E3_Parameter!$C$18)</f>
        <v>2.4917818401458819E-2</v>
      </c>
      <c r="AB210" s="97">
        <f ca="1">AB21*AB206/(E3_Parameter!$C$25*E3_Parameter!$C$18)</f>
        <v>0.40769237747772857</v>
      </c>
      <c r="AC210" s="97">
        <f ca="1">AC21*AC206/(E3_Parameter!$C$25*E3_Parameter!$C$18)</f>
        <v>2.4917818401458819E-2</v>
      </c>
      <c r="AD210" s="97">
        <f ca="1">AD21*AD206/(E3_Parameter!$C$25*E3_Parameter!$C$18)</f>
        <v>1.0959020823312025</v>
      </c>
      <c r="AE210" s="97">
        <f ca="1">AE21*AE206/(E3_Parameter!$C$25*E3_Parameter!$C$18)</f>
        <v>2.4917818401458819E-2</v>
      </c>
      <c r="AF210" s="97">
        <f ca="1">AF21*AF206/(E3_Parameter!$C$25*E3_Parameter!$C$18)</f>
        <v>9.89499388696395E-2</v>
      </c>
      <c r="AG210" s="97">
        <f ca="1">AG21*AG206/(E3_Parameter!$C$25*E3_Parameter!$C$18)</f>
        <v>2.4917818401458819E-2</v>
      </c>
      <c r="AH210" s="97">
        <f ca="1">AH21*AH206/(E3_Parameter!$C$25*E3_Parameter!$C$18)</f>
        <v>0.16274480259477539</v>
      </c>
      <c r="AI210" s="97">
        <f ca="1">AI21*AI206/(E3_Parameter!$C$25*E3_Parameter!$C$18)</f>
        <v>2.4917818401458819E-2</v>
      </c>
      <c r="AJ210" s="97">
        <f ca="1">AJ21*AJ206/(E3_Parameter!$C$25*E3_Parameter!$C$18)</f>
        <v>2.9901382081750583E-2</v>
      </c>
      <c r="AK210" s="97" t="e">
        <f ca="1">AK21*AK206/(E3_Parameter!$C$25*E3_Parameter!$C$18)</f>
        <v>#N/A</v>
      </c>
      <c r="AL210" s="97" t="e">
        <f ca="1">AL21*AL206/(E3_Parameter!$C$25*E3_Parameter!$C$18)</f>
        <v>#N/A</v>
      </c>
      <c r="AM210" s="97" t="e">
        <f ca="1">AM21*AM206/(E3_Parameter!$C$25*E3_Parameter!$C$18)</f>
        <v>#N/A</v>
      </c>
      <c r="AN210" s="97" t="e">
        <f ca="1">AN21*AN206/(E3_Parameter!$C$25*E3_Parameter!$C$18)</f>
        <v>#N/A</v>
      </c>
      <c r="AO210" s="97" t="e">
        <f ca="1">AO21*AO206/(E3_Parameter!$C$25*E3_Parameter!$C$18)</f>
        <v>#N/A</v>
      </c>
      <c r="AP210" s="97" t="e">
        <f ca="1">AP21*AP206/(E3_Parameter!$C$25*E3_Parameter!$C$18)</f>
        <v>#N/A</v>
      </c>
      <c r="AQ210" s="97" t="e">
        <f ca="1">AQ21*AQ206/(E3_Parameter!$C$25*E3_Parameter!$C$18)</f>
        <v>#N/A</v>
      </c>
      <c r="AR210" s="97" t="e">
        <f ca="1">AR21*AR206/(E3_Parameter!$C$25*E3_Parameter!$C$18)</f>
        <v>#N/A</v>
      </c>
      <c r="AS210" s="97" t="e">
        <f ca="1">AS21*AS206/(E3_Parameter!$C$25*E3_Parameter!$C$18)</f>
        <v>#N/A</v>
      </c>
      <c r="AT210" s="97" t="e">
        <f ca="1">AT21*AT206/(E3_Parameter!$C$25*E3_Parameter!$C$18)</f>
        <v>#N/A</v>
      </c>
      <c r="AU210" s="97" t="e">
        <f ca="1">AU21*AU206/(E3_Parameter!$C$25*E3_Parameter!$C$18)</f>
        <v>#N/A</v>
      </c>
      <c r="AV210" s="97" t="e">
        <f ca="1">AV21*AV206/(E3_Parameter!$C$25*E3_Parameter!$C$18)</f>
        <v>#N/A</v>
      </c>
      <c r="AW210" s="97" t="e">
        <f ca="1">AW21*AW206/(E3_Parameter!$C$25*E3_Parameter!$C$18)</f>
        <v>#N/A</v>
      </c>
      <c r="AX210" s="97" t="e">
        <f ca="1">AX21*AX206/(E3_Parameter!$C$25*E3_Parameter!$C$18)</f>
        <v>#N/A</v>
      </c>
      <c r="AY210" s="97" t="e">
        <f ca="1">AY21*AY206/(E3_Parameter!$C$25*E3_Parameter!$C$18)</f>
        <v>#N/A</v>
      </c>
      <c r="AZ210" s="97" t="e">
        <f ca="1">AZ21*AZ206/(E3_Parameter!$C$25*E3_Parameter!$C$18)</f>
        <v>#N/A</v>
      </c>
      <c r="BA210" s="97" t="e">
        <f ca="1">BA21*BA206/(E3_Parameter!$C$25*E3_Parameter!$C$18)</f>
        <v>#N/A</v>
      </c>
      <c r="BB210" s="97" t="e">
        <f ca="1">BB21*BB206/(E3_Parameter!$C$25*E3_Parameter!$C$18)</f>
        <v>#N/A</v>
      </c>
      <c r="BC210" s="97" t="e">
        <f ca="1">BC21*BC206/(E3_Parameter!$C$25*E3_Parameter!$C$18)</f>
        <v>#N/A</v>
      </c>
      <c r="BD210" s="97" t="e">
        <f ca="1">BD21*BD206/(E3_Parameter!$C$25*E3_Parameter!$C$18)</f>
        <v>#N/A</v>
      </c>
      <c r="BE210" s="97" t="e">
        <f ca="1">BE21*BE206/(E3_Parameter!$C$25*E3_Parameter!$C$18)</f>
        <v>#N/A</v>
      </c>
      <c r="BF210" s="97" t="e">
        <f ca="1">BF21*BF206/(E3_Parameter!$C$25*E3_Parameter!$C$18)</f>
        <v>#N/A</v>
      </c>
      <c r="BG210" s="97" t="e">
        <f ca="1">BG21*BG206/(E3_Parameter!$C$25*E3_Parameter!$C$18)</f>
        <v>#N/A</v>
      </c>
      <c r="BH210" s="97" t="e">
        <f ca="1">BH21*BH206/(E3_Parameter!$C$25*E3_Parameter!$C$18)</f>
        <v>#N/A</v>
      </c>
      <c r="BI210" s="97" t="e">
        <f ca="1">BI21*BI206/(E3_Parameter!$C$25*E3_Parameter!$C$18)</f>
        <v>#N/A</v>
      </c>
      <c r="BJ210" s="97" t="e">
        <f ca="1">BJ21*BJ206/(E3_Parameter!$C$25*E3_Parameter!$C$18)</f>
        <v>#N/A</v>
      </c>
      <c r="BK210" s="97" t="e">
        <f ca="1">BK21*BK206/(E3_Parameter!$C$25*E3_Parameter!$C$18)</f>
        <v>#N/A</v>
      </c>
      <c r="BL210" s="97" t="e">
        <f ca="1">BL21*BL206/(E3_Parameter!$C$25*E3_Parameter!$C$18)</f>
        <v>#N/A</v>
      </c>
      <c r="BM210" s="97" t="e">
        <f ca="1">BM21*BM206/(E3_Parameter!$C$25*E3_Parameter!$C$18)</f>
        <v>#N/A</v>
      </c>
      <c r="BN210" s="97" t="e">
        <f ca="1">BN21*BN206/(E3_Parameter!$C$25*E3_Parameter!$C$18)</f>
        <v>#N/A</v>
      </c>
      <c r="BO210" s="97" t="e">
        <f ca="1">BO21*BO206/(E3_Parameter!$C$25*E3_Parameter!$C$18)</f>
        <v>#N/A</v>
      </c>
      <c r="BP210" s="97" t="e">
        <f ca="1">BP21*BP206/(E3_Parameter!$C$25*E3_Parameter!$C$18)</f>
        <v>#N/A</v>
      </c>
      <c r="BQ210" s="97" t="e">
        <f ca="1">BQ21*BQ206/(E3_Parameter!$C$25*E3_Parameter!$C$18)</f>
        <v>#N/A</v>
      </c>
      <c r="BR210" s="97" t="e">
        <f ca="1">BR21*BR206/(E3_Parameter!$C$25*E3_Parameter!$C$18)</f>
        <v>#N/A</v>
      </c>
      <c r="BS210" s="97" t="e">
        <f ca="1">BS21*BS206/(E3_Parameter!$C$25*E3_Parameter!$C$18)</f>
        <v>#N/A</v>
      </c>
      <c r="BT210" s="97" t="e">
        <f ca="1">BT21*BT206/(E3_Parameter!$C$25*E3_Parameter!$C$18)</f>
        <v>#N/A</v>
      </c>
      <c r="BU210" s="97" t="e">
        <f ca="1">BU21*BU206/(E3_Parameter!$C$25*E3_Parameter!$C$18)</f>
        <v>#N/A</v>
      </c>
      <c r="BV210" s="97" t="e">
        <f ca="1">BV21*BV206/(E3_Parameter!$C$25*E3_Parameter!$C$18)</f>
        <v>#N/A</v>
      </c>
      <c r="BW210" s="97" t="e">
        <f ca="1">BW21*BW206/(E3_Parameter!$C$25*E3_Parameter!$C$18)</f>
        <v>#N/A</v>
      </c>
      <c r="BX210" s="97" t="e">
        <f ca="1">BX21*BX206/(E3_Parameter!$C$25*E3_Parameter!$C$18)</f>
        <v>#N/A</v>
      </c>
      <c r="BY210" s="97" t="e">
        <f ca="1">BY21*BY206/(E3_Parameter!$C$25*E3_Parameter!$C$18)</f>
        <v>#N/A</v>
      </c>
      <c r="BZ210" s="97" t="e">
        <f ca="1">BZ21*BZ206/(E3_Parameter!$C$25*E3_Parameter!$C$18)</f>
        <v>#N/A</v>
      </c>
      <c r="CA210" s="97" t="e">
        <f ca="1">CA21*CA206/(E3_Parameter!$C$25*E3_Parameter!$C$18)</f>
        <v>#N/A</v>
      </c>
      <c r="CB210" s="97" t="e">
        <f ca="1">CB21*CB206/(E3_Parameter!$C$25*E3_Parameter!$C$18)</f>
        <v>#N/A</v>
      </c>
      <c r="CC210" s="97" t="e">
        <f ca="1">CC21*CC206/(E3_Parameter!$C$25*E3_Parameter!$C$18)</f>
        <v>#N/A</v>
      </c>
      <c r="CD210" s="97" t="e">
        <f ca="1">CD21*CD206/(E3_Parameter!$C$25*E3_Parameter!$C$18)</f>
        <v>#N/A</v>
      </c>
      <c r="CE210" s="97" t="e">
        <f ca="1">CE21*CE206/(E3_Parameter!$C$25*E3_Parameter!$C$18)</f>
        <v>#N/A</v>
      </c>
      <c r="CF210" s="97" t="e">
        <f ca="1">CF21*CF206/(E3_Parameter!$C$25*E3_Parameter!$C$18)</f>
        <v>#N/A</v>
      </c>
      <c r="CG210" s="97" t="e">
        <f ca="1">CG21*CG206/(E3_Parameter!$C$25*E3_Parameter!$C$18)</f>
        <v>#N/A</v>
      </c>
      <c r="CH210" s="97" t="e">
        <f ca="1">CH21*CH206/(E3_Parameter!$C$25*E3_Parameter!$C$18)</f>
        <v>#N/A</v>
      </c>
      <c r="CI210" s="97" t="e">
        <f ca="1">CI21*CI206/(E3_Parameter!$C$25*E3_Parameter!$C$18)</f>
        <v>#N/A</v>
      </c>
      <c r="CJ210" s="97" t="e">
        <f ca="1">CJ21*CJ206/(E3_Parameter!$C$25*E3_Parameter!$C$18)</f>
        <v>#N/A</v>
      </c>
      <c r="CK210" s="97" t="e">
        <f ca="1">CK21*CK206/(E3_Parameter!$C$25*E3_Parameter!$C$18)</f>
        <v>#N/A</v>
      </c>
      <c r="CL210" s="97" t="e">
        <f ca="1">CL21*CL206/(E3_Parameter!$C$25*E3_Parameter!$C$18)</f>
        <v>#N/A</v>
      </c>
      <c r="CM210" s="97" t="e">
        <f ca="1">CM21*CM206/(E3_Parameter!$C$25*E3_Parameter!$C$18)</f>
        <v>#N/A</v>
      </c>
      <c r="CN210" s="97" t="e">
        <f ca="1">CN21*CN206/(E3_Parameter!$C$25*E3_Parameter!$C$18)</f>
        <v>#N/A</v>
      </c>
      <c r="CO210" s="97" t="e">
        <f ca="1">CO21*CO206/(E3_Parameter!$C$25*E3_Parameter!$C$18)</f>
        <v>#N/A</v>
      </c>
      <c r="CP210" s="97" t="e">
        <f ca="1">CP21*CP206/(E3_Parameter!$C$25*E3_Parameter!$C$18)</f>
        <v>#N/A</v>
      </c>
      <c r="CQ210" s="97" t="e">
        <f ca="1">CQ21*CQ206/(E3_Parameter!$C$25*E3_Parameter!$C$18)</f>
        <v>#N/A</v>
      </c>
      <c r="CR210" s="97" t="e">
        <f ca="1">CR21*CR206/(E3_Parameter!$C$25*E3_Parameter!$C$18)</f>
        <v>#N/A</v>
      </c>
      <c r="CS210" s="97" t="e">
        <f ca="1">CS21*CS206/(E3_Parameter!$C$25*E3_Parameter!$C$18)</f>
        <v>#N/A</v>
      </c>
      <c r="CT210" s="97" t="e">
        <f ca="1">CT21*CT206/(E3_Parameter!$C$25*E3_Parameter!$C$18)</f>
        <v>#N/A</v>
      </c>
      <c r="CU210" s="97" t="e">
        <f ca="1">CU21*CU206/(E3_Parameter!$C$25*E3_Parameter!$C$18)</f>
        <v>#N/A</v>
      </c>
      <c r="CV210" s="97" t="e">
        <f ca="1">CV21*CV206/(E3_Parameter!$C$25*E3_Parameter!$C$18)</f>
        <v>#N/A</v>
      </c>
      <c r="CW210" s="97" t="e">
        <f ca="1">CW21*CW206/(E3_Parameter!$C$25*E3_Parameter!$C$18)</f>
        <v>#N/A</v>
      </c>
      <c r="CX210" s="97" t="e">
        <f ca="1">CX21*CX206/(E3_Parameter!$C$25*E3_Parameter!$C$18)</f>
        <v>#N/A</v>
      </c>
      <c r="CY210" s="97" t="e">
        <f ca="1">CY21*CY206/(E3_Parameter!$C$25*E3_Parameter!$C$18)</f>
        <v>#N/A</v>
      </c>
      <c r="CZ210" s="97" t="e">
        <f ca="1">CZ21*CZ206/(E3_Parameter!$C$25*E3_Parameter!$C$18)</f>
        <v>#N/A</v>
      </c>
      <c r="DA210" s="97" t="e">
        <f ca="1">DA21*DA206/(E3_Parameter!$C$25*E3_Parameter!$C$18)</f>
        <v>#N/A</v>
      </c>
      <c r="DB210" s="97" t="e">
        <f ca="1">DB21*DB206/(E3_Parameter!$C$25*E3_Parameter!$C$18)</f>
        <v>#N/A</v>
      </c>
      <c r="DC210" s="97" t="e">
        <f ca="1">DC21*DC206/(E3_Parameter!$C$25*E3_Parameter!$C$18)</f>
        <v>#N/A</v>
      </c>
      <c r="DD210" s="97" t="e">
        <f ca="1">DD21*DD206/(E3_Parameter!$C$25*E3_Parameter!$C$18)</f>
        <v>#N/A</v>
      </c>
      <c r="DE210" s="97" t="e">
        <f ca="1">DE21*DE206/(E3_Parameter!$C$25*E3_Parameter!$C$18)</f>
        <v>#N/A</v>
      </c>
      <c r="DF210" s="97" t="e">
        <f ca="1">DF21*DF206/(E3_Parameter!$C$25*E3_Parameter!$C$18)</f>
        <v>#N/A</v>
      </c>
      <c r="DG210" s="97" t="e">
        <f ca="1">DG21*DG206/(E3_Parameter!$C$25*E3_Parameter!$C$18)</f>
        <v>#N/A</v>
      </c>
      <c r="DH210" s="97" t="e">
        <f ca="1">DH21*DH206/(E3_Parameter!$C$25*E3_Parameter!$C$18)</f>
        <v>#N/A</v>
      </c>
      <c r="DI210" s="97" t="e">
        <f ca="1">DI21*DI206/(E3_Parameter!$C$25*E3_Parameter!$C$18)</f>
        <v>#N/A</v>
      </c>
      <c r="DJ210" s="97" t="e">
        <f ca="1">DJ21*DJ206/(E3_Parameter!$C$25*E3_Parameter!$C$18)</f>
        <v>#N/A</v>
      </c>
      <c r="DK210" s="97" t="e">
        <f ca="1">DK21*DK206/(E3_Parameter!$C$25*E3_Parameter!$C$18)</f>
        <v>#N/A</v>
      </c>
      <c r="DL210" s="97" t="e">
        <f ca="1">DL21*DL206/(E3_Parameter!$C$25*E3_Parameter!$C$18)</f>
        <v>#N/A</v>
      </c>
      <c r="DM210" s="97" t="e">
        <f ca="1">DM21*DM206/(E3_Parameter!$C$25*E3_Parameter!$C$18)</f>
        <v>#N/A</v>
      </c>
      <c r="DN210" s="97" t="e">
        <f ca="1">DN21*DN206/(E3_Parameter!$C$25*E3_Parameter!$C$18)</f>
        <v>#N/A</v>
      </c>
      <c r="DO210" s="97" t="e">
        <f ca="1">DO21*DO206/(E3_Parameter!$C$25*E3_Parameter!$C$18)</f>
        <v>#N/A</v>
      </c>
      <c r="DP210" s="97" t="e">
        <f ca="1">DP21*DP206/(E3_Parameter!$C$25*E3_Parameter!$C$18)</f>
        <v>#N/A</v>
      </c>
      <c r="DQ210" s="97" t="e">
        <f ca="1">DQ21*DQ206/(E3_Parameter!$C$25*E3_Parameter!$C$18)</f>
        <v>#N/A</v>
      </c>
      <c r="DR210" s="97" t="e">
        <f ca="1">DR21*DR206/(E3_Parameter!$C$25*E3_Parameter!$C$18)</f>
        <v>#N/A</v>
      </c>
      <c r="DS210" s="97" t="e">
        <f ca="1">DS21*DS206/(E3_Parameter!$C$25*E3_Parameter!$C$18)</f>
        <v>#N/A</v>
      </c>
      <c r="DT210" s="97" t="e">
        <f ca="1">DT21*DT206/(E3_Parameter!$C$25*E3_Parameter!$C$18)</f>
        <v>#N/A</v>
      </c>
      <c r="DU210" s="97" t="e">
        <f ca="1">DU21*DU206/(E3_Parameter!$C$25*E3_Parameter!$C$18)</f>
        <v>#N/A</v>
      </c>
      <c r="DV210" s="97" t="e">
        <f ca="1">DV21*DV206/(E3_Parameter!$C$25*E3_Parameter!$C$18)</f>
        <v>#N/A</v>
      </c>
      <c r="DW210" s="97" t="e">
        <f ca="1">DW21*DW206/(E3_Parameter!$C$25*E3_Parameter!$C$18)</f>
        <v>#N/A</v>
      </c>
      <c r="DX210" s="97" t="e">
        <f ca="1">DX21*DX206/(E3_Parameter!$C$25*E3_Parameter!$C$18)</f>
        <v>#N/A</v>
      </c>
      <c r="DY210" s="97" t="e">
        <f ca="1">DY21*DY206/(E3_Parameter!$C$25*E3_Parameter!$C$18)</f>
        <v>#N/A</v>
      </c>
      <c r="DZ210" s="97" t="e">
        <f ca="1">DZ21*DZ206/(E3_Parameter!$C$25*E3_Parameter!$C$18)</f>
        <v>#N/A</v>
      </c>
      <c r="EA210" s="97" t="e">
        <f ca="1">EA21*EA206/(E3_Parameter!$C$25*E3_Parameter!$C$18)</f>
        <v>#N/A</v>
      </c>
      <c r="EB210" s="97" t="e">
        <f ca="1">EB21*EB206/(E3_Parameter!$C$25*E3_Parameter!$C$18)</f>
        <v>#N/A</v>
      </c>
      <c r="EC210" s="97" t="e">
        <f ca="1">EC21*EC206/(E3_Parameter!$C$25*E3_Parameter!$C$18)</f>
        <v>#N/A</v>
      </c>
      <c r="ED210" s="97" t="e">
        <f ca="1">ED21*ED206/(E3_Parameter!$C$25*E3_Parameter!$C$18)</f>
        <v>#N/A</v>
      </c>
      <c r="EE210" s="97" t="e">
        <f ca="1">EE21*EE206/(E3_Parameter!$C$25*E3_Parameter!$C$18)</f>
        <v>#N/A</v>
      </c>
      <c r="EF210" s="97" t="e">
        <f ca="1">EF21*EF206/(E3_Parameter!$C$25*E3_Parameter!$C$18)</f>
        <v>#N/A</v>
      </c>
      <c r="EG210" s="97" t="e">
        <f ca="1">EG21*EG206/(E3_Parameter!$C$25*E3_Parameter!$C$18)</f>
        <v>#N/A</v>
      </c>
      <c r="EH210" s="97" t="e">
        <f ca="1">EH21*EH206/(E3_Parameter!$C$25*E3_Parameter!$C$18)</f>
        <v>#N/A</v>
      </c>
      <c r="EI210" s="97" t="e">
        <f ca="1">EI21*EI206/(E3_Parameter!$C$25*E3_Parameter!$C$18)</f>
        <v>#N/A</v>
      </c>
      <c r="EJ210" s="97" t="e">
        <f ca="1">EJ21*EJ206/(E3_Parameter!$C$25*E3_Parameter!$C$18)</f>
        <v>#N/A</v>
      </c>
      <c r="EK210" s="97" t="e">
        <f ca="1">EK21*EK206/(E3_Parameter!$C$25*E3_Parameter!$C$18)</f>
        <v>#N/A</v>
      </c>
      <c r="EL210" s="97" t="e">
        <f ca="1">EL21*EL206/(E3_Parameter!$C$25*E3_Parameter!$C$18)</f>
        <v>#N/A</v>
      </c>
      <c r="EM210" s="97" t="e">
        <f ca="1">EM21*EM206/(E3_Parameter!$C$25*E3_Parameter!$C$18)</f>
        <v>#N/A</v>
      </c>
      <c r="EN210" s="97" t="e">
        <f ca="1">EN21*EN206/(E3_Parameter!$C$25*E3_Parameter!$C$18)</f>
        <v>#N/A</v>
      </c>
      <c r="EO210" s="97" t="e">
        <f ca="1">EO21*EO206/(E3_Parameter!$C$25*E3_Parameter!$C$18)</f>
        <v>#N/A</v>
      </c>
      <c r="EP210" s="97" t="e">
        <f ca="1">EP21*EP206/(E3_Parameter!$C$25*E3_Parameter!$C$18)</f>
        <v>#N/A</v>
      </c>
      <c r="EQ210" s="97" t="e">
        <f ca="1">EQ21*EQ206/(E3_Parameter!$C$25*E3_Parameter!$C$18)</f>
        <v>#N/A</v>
      </c>
      <c r="ER210" s="97" t="e">
        <f ca="1">ER21*ER206/(E3_Parameter!$C$25*E3_Parameter!$C$18)</f>
        <v>#N/A</v>
      </c>
      <c r="ES210" s="97" t="e">
        <f ca="1">ES21*ES206/(E3_Parameter!$C$25*E3_Parameter!$C$18)</f>
        <v>#N/A</v>
      </c>
      <c r="ET210" s="97" t="e">
        <f ca="1">ET21*ET206/(E3_Parameter!$C$25*E3_Parameter!$C$18)</f>
        <v>#N/A</v>
      </c>
      <c r="EU210" s="97" t="e">
        <f ca="1">EU21*EU206/(E3_Parameter!$C$25*E3_Parameter!$C$18)</f>
        <v>#N/A</v>
      </c>
      <c r="EV210" s="97" t="e">
        <f ca="1">EV21*EV206/(E3_Parameter!$C$25*E3_Parameter!$C$18)</f>
        <v>#N/A</v>
      </c>
      <c r="EW210" s="97" t="e">
        <f ca="1">EW21*EW206/(E3_Parameter!$C$25*E3_Parameter!$C$18)</f>
        <v>#N/A</v>
      </c>
      <c r="EX210" s="97" t="e">
        <f ca="1">EX21*EX206/(E3_Parameter!$C$25*E3_Parameter!$C$18)</f>
        <v>#N/A</v>
      </c>
      <c r="EY210" s="97" t="e">
        <f ca="1">EY21*EY206/(E3_Parameter!$C$25*E3_Parameter!$C$18)</f>
        <v>#N/A</v>
      </c>
      <c r="EZ210" s="97" t="e">
        <f ca="1">EZ21*EZ206/(E3_Parameter!$C$25*E3_Parameter!$C$18)</f>
        <v>#N/A</v>
      </c>
      <c r="FA210" s="97" t="e">
        <f ca="1">FA21*FA206/(E3_Parameter!$C$25*E3_Parameter!$C$18)</f>
        <v>#N/A</v>
      </c>
      <c r="FB210" s="97" t="e">
        <f ca="1">FB21*FB206/(E3_Parameter!$C$25*E3_Parameter!$C$18)</f>
        <v>#N/A</v>
      </c>
      <c r="FC210" s="97" t="e">
        <f ca="1">FC21*FC206/(E3_Parameter!$C$25*E3_Parameter!$C$18)</f>
        <v>#N/A</v>
      </c>
      <c r="FD210" s="97" t="e">
        <f ca="1">FD21*FD206/(E3_Parameter!$C$25*E3_Parameter!$C$18)</f>
        <v>#N/A</v>
      </c>
      <c r="FE210" s="97" t="e">
        <f ca="1">FE21*FE206/(E3_Parameter!$C$25*E3_Parameter!$C$18)</f>
        <v>#N/A</v>
      </c>
      <c r="FF210" s="97" t="e">
        <f ca="1">FF21*FF206/(E3_Parameter!$C$25*E3_Parameter!$C$18)</f>
        <v>#N/A</v>
      </c>
      <c r="FG210" s="97" t="e">
        <f ca="1">FG21*FG206/(E3_Parameter!$C$25*E3_Parameter!$C$18)</f>
        <v>#N/A</v>
      </c>
      <c r="FH210" s="97" t="e">
        <f ca="1">FH21*FH206/(E3_Parameter!$C$25*E3_Parameter!$C$18)</f>
        <v>#N/A</v>
      </c>
      <c r="FI210" s="97" t="e">
        <f ca="1">FI21*FI206/(E3_Parameter!$C$25*E3_Parameter!$C$18)</f>
        <v>#N/A</v>
      </c>
      <c r="FJ210" s="97" t="e">
        <f ca="1">FJ21*FJ206/(E3_Parameter!$C$25*E3_Parameter!$C$18)</f>
        <v>#N/A</v>
      </c>
      <c r="FK210" s="97" t="e">
        <f ca="1">FK21*FK206/(E3_Parameter!$C$25*E3_Parameter!$C$18)</f>
        <v>#N/A</v>
      </c>
      <c r="FL210" s="97" t="e">
        <f ca="1">FL21*FL206/(E3_Parameter!$C$25*E3_Parameter!$C$18)</f>
        <v>#N/A</v>
      </c>
      <c r="FM210" s="97" t="e">
        <f ca="1">FM21*FM206/(E3_Parameter!$C$25*E3_Parameter!$C$18)</f>
        <v>#N/A</v>
      </c>
      <c r="FN210" s="97" t="e">
        <f ca="1">FN21*FN206/(E3_Parameter!$C$25*E3_Parameter!$C$18)</f>
        <v>#N/A</v>
      </c>
      <c r="FO210" s="97" t="e">
        <f ca="1">FO21*FO206/(E3_Parameter!$C$25*E3_Parameter!$C$18)</f>
        <v>#N/A</v>
      </c>
      <c r="FP210" s="97" t="e">
        <f ca="1">FP21*FP206/(E3_Parameter!$C$25*E3_Parameter!$C$18)</f>
        <v>#N/A</v>
      </c>
      <c r="FQ210" s="97" t="e">
        <f ca="1">FQ21*FQ206/(E3_Parameter!$C$25*E3_Parameter!$C$18)</f>
        <v>#N/A</v>
      </c>
      <c r="FR210" s="97" t="e">
        <f ca="1">FR21*FR206/(E3_Parameter!$C$25*E3_Parameter!$C$18)</f>
        <v>#N/A</v>
      </c>
      <c r="FS210" s="97" t="e">
        <f ca="1">FS21*FS206/(E3_Parameter!$C$25*E3_Parameter!$C$18)</f>
        <v>#N/A</v>
      </c>
      <c r="FT210" s="97" t="e">
        <f ca="1">FT21*FT206/(E3_Parameter!$C$25*E3_Parameter!$C$18)</f>
        <v>#N/A</v>
      </c>
      <c r="FU210" s="97" t="e">
        <f ca="1">FU21*FU206/(E3_Parameter!$C$25*E3_Parameter!$C$18)</f>
        <v>#N/A</v>
      </c>
      <c r="FV210" s="97" t="e">
        <f ca="1">FV21*FV206/(E3_Parameter!$C$25*E3_Parameter!$C$18)</f>
        <v>#N/A</v>
      </c>
      <c r="FW210" s="97" t="e">
        <f ca="1">FW21*FW206/(E3_Parameter!$C$25*E3_Parameter!$C$18)</f>
        <v>#N/A</v>
      </c>
      <c r="FX210" s="97" t="e">
        <f ca="1">FX21*FX206/(E3_Parameter!$C$25*E3_Parameter!$C$18)</f>
        <v>#N/A</v>
      </c>
      <c r="FY210" s="97" t="e">
        <f ca="1">FY21*FY206/(E3_Parameter!$C$25*E3_Parameter!$C$18)</f>
        <v>#N/A</v>
      </c>
      <c r="FZ210" s="97" t="e">
        <f ca="1">FZ21*FZ206/(E3_Parameter!$C$25*E3_Parameter!$C$18)</f>
        <v>#N/A</v>
      </c>
      <c r="GA210" s="97" t="e">
        <f ca="1">GA21*GA206/(E3_Parameter!$C$25*E3_Parameter!$C$18)</f>
        <v>#N/A</v>
      </c>
      <c r="GB210" s="97" t="e">
        <f ca="1">GB21*GB206/(E3_Parameter!$C$25*E3_Parameter!$C$18)</f>
        <v>#N/A</v>
      </c>
      <c r="GC210" s="97" t="e">
        <f ca="1">GC21*GC206/(E3_Parameter!$C$25*E3_Parameter!$C$18)</f>
        <v>#N/A</v>
      </c>
      <c r="GD210" s="97" t="e">
        <f ca="1">GD21*GD206/(E3_Parameter!$C$25*E3_Parameter!$C$18)</f>
        <v>#N/A</v>
      </c>
      <c r="GE210" s="97" t="e">
        <f ca="1">GE21*GE206/(E3_Parameter!$C$25*E3_Parameter!$C$18)</f>
        <v>#N/A</v>
      </c>
      <c r="GF210" s="97" t="e">
        <f ca="1">GF21*GF206/(E3_Parameter!$C$25*E3_Parameter!$C$18)</f>
        <v>#N/A</v>
      </c>
      <c r="GG210" s="97" t="e">
        <f ca="1">GG21*GG206/(E3_Parameter!$C$25*E3_Parameter!$C$18)</f>
        <v>#N/A</v>
      </c>
      <c r="GH210" s="97" t="e">
        <f ca="1">GH21*GH206/(E3_Parameter!$C$25*E3_Parameter!$C$18)</f>
        <v>#N/A</v>
      </c>
      <c r="GI210" s="97" t="e">
        <f ca="1">GI21*GI206/(E3_Parameter!$C$25*E3_Parameter!$C$18)</f>
        <v>#N/A</v>
      </c>
      <c r="GJ210" s="97" t="e">
        <f ca="1">GJ21*GJ206/(E3_Parameter!$C$25*E3_Parameter!$C$18)</f>
        <v>#N/A</v>
      </c>
      <c r="GK210" s="97" t="e">
        <f ca="1">GK21*GK206/(E3_Parameter!$C$25*E3_Parameter!$C$18)</f>
        <v>#N/A</v>
      </c>
      <c r="GL210" s="97" t="e">
        <f ca="1">GL21*GL206/(E3_Parameter!$C$25*E3_Parameter!$C$18)</f>
        <v>#N/A</v>
      </c>
      <c r="GM210" s="97" t="e">
        <f ca="1">GM21*GM206/(E3_Parameter!$C$25*E3_Parameter!$C$18)</f>
        <v>#N/A</v>
      </c>
      <c r="GN210" s="97" t="e">
        <f ca="1">GN21*GN206/(E3_Parameter!$C$25*E3_Parameter!$C$18)</f>
        <v>#N/A</v>
      </c>
      <c r="GO210" s="97" t="e">
        <f ca="1">GO21*GO206/(E3_Parameter!$C$25*E3_Parameter!$C$18)</f>
        <v>#N/A</v>
      </c>
      <c r="GP210" s="97" t="e">
        <f ca="1">GP21*GP206/(E3_Parameter!$C$25*E3_Parameter!$C$18)</f>
        <v>#N/A</v>
      </c>
      <c r="GQ210" s="97" t="e">
        <f ca="1">GQ21*GQ206/(E3_Parameter!$C$25*E3_Parameter!$C$18)</f>
        <v>#N/A</v>
      </c>
      <c r="GR210" s="97" t="e">
        <f ca="1">GR21*GR206/(E3_Parameter!$C$25*E3_Parameter!$C$18)</f>
        <v>#N/A</v>
      </c>
      <c r="GS210" s="97" t="e">
        <f ca="1">GS21*GS206/(E3_Parameter!$C$25*E3_Parameter!$C$18)</f>
        <v>#N/A</v>
      </c>
      <c r="GT210" s="97" t="e">
        <f ca="1">GT21*GT206/(E3_Parameter!$C$25*E3_Parameter!$C$18)</f>
        <v>#N/A</v>
      </c>
      <c r="GU210" s="97" t="e">
        <f ca="1">GU21*GU206/(E3_Parameter!$C$25*E3_Parameter!$C$18)</f>
        <v>#N/A</v>
      </c>
      <c r="GV210" s="97" t="e">
        <f ca="1">GV21*GV206/(E3_Parameter!$C$25*E3_Parameter!$C$18)</f>
        <v>#N/A</v>
      </c>
      <c r="GW210" s="97" t="e">
        <f ca="1">GW21*GW206/(E3_Parameter!$C$25*E3_Parameter!$C$18)</f>
        <v>#N/A</v>
      </c>
      <c r="GX210" s="97" t="e">
        <f ca="1">GX21*GX206/(E3_Parameter!$C$25*E3_Parameter!$C$18)</f>
        <v>#N/A</v>
      </c>
      <c r="GY210" s="97" t="e">
        <f ca="1">GY21*GY206/(E3_Parameter!$C$25*E3_Parameter!$C$18)</f>
        <v>#N/A</v>
      </c>
      <c r="GZ210" s="97" t="e">
        <f ca="1">GZ21*GZ206/(E3_Parameter!$C$25*E3_Parameter!$C$18)</f>
        <v>#N/A</v>
      </c>
      <c r="HA210" s="97" t="e">
        <f ca="1">HA21*HA206/(E3_Parameter!$C$25*E3_Parameter!$C$18)</f>
        <v>#N/A</v>
      </c>
      <c r="HB210" s="97" t="e">
        <f ca="1">HB21*HB206/(E3_Parameter!$C$25*E3_Parameter!$C$18)</f>
        <v>#N/A</v>
      </c>
      <c r="HC210" s="97" t="e">
        <f ca="1">HC21*HC206/(E3_Parameter!$C$25*E3_Parameter!$C$18)</f>
        <v>#N/A</v>
      </c>
      <c r="HD210" s="97" t="e">
        <f ca="1">HD21*HD206/(E3_Parameter!$C$25*E3_Parameter!$C$18)</f>
        <v>#N/A</v>
      </c>
      <c r="HE210" s="97" t="e">
        <f ca="1">HE21*HE206/(E3_Parameter!$C$25*E3_Parameter!$C$18)</f>
        <v>#N/A</v>
      </c>
      <c r="HF210" s="97" t="e">
        <f ca="1">HF21*HF206/(E3_Parameter!$C$25*E3_Parameter!$C$18)</f>
        <v>#N/A</v>
      </c>
      <c r="HG210" s="97" t="e">
        <f ca="1">HG21*HG206/(E3_Parameter!$C$25*E3_Parameter!$C$18)</f>
        <v>#N/A</v>
      </c>
      <c r="HH210" s="97" t="e">
        <f ca="1">HH21*HH206/(E3_Parameter!$C$25*E3_Parameter!$C$18)</f>
        <v>#N/A</v>
      </c>
      <c r="HI210" s="97" t="e">
        <f ca="1">HI21*HI206/(E3_Parameter!$C$25*E3_Parameter!$C$18)</f>
        <v>#N/A</v>
      </c>
      <c r="HJ210" s="97" t="e">
        <f ca="1">HJ21*HJ206/(E3_Parameter!$C$25*E3_Parameter!$C$18)</f>
        <v>#N/A</v>
      </c>
      <c r="HK210" s="97" t="e">
        <f ca="1">HK21*HK206/(E3_Parameter!$C$25*E3_Parameter!$C$18)</f>
        <v>#N/A</v>
      </c>
      <c r="HL210" s="97" t="e">
        <f ca="1">HL21*HL206/(E3_Parameter!$C$25*E3_Parameter!$C$18)</f>
        <v>#N/A</v>
      </c>
      <c r="HM210" s="97" t="e">
        <f ca="1">HM21*HM206/(E3_Parameter!$C$25*E3_Parameter!$C$18)</f>
        <v>#N/A</v>
      </c>
      <c r="HN210" s="97" t="e">
        <f ca="1">HN21*HN206/(E3_Parameter!$C$25*E3_Parameter!$C$18)</f>
        <v>#N/A</v>
      </c>
      <c r="HO210" s="97" t="e">
        <f ca="1">HO21*HO206/(E3_Parameter!$C$25*E3_Parameter!$C$18)</f>
        <v>#N/A</v>
      </c>
      <c r="HP210" s="97" t="e">
        <f ca="1">HP21*HP206/(E3_Parameter!$C$25*E3_Parameter!$C$18)</f>
        <v>#N/A</v>
      </c>
      <c r="HQ210" s="97" t="e">
        <f ca="1">HQ21*HQ206/(E3_Parameter!$C$25*E3_Parameter!$C$18)</f>
        <v>#N/A</v>
      </c>
      <c r="HR210" s="97" t="e">
        <f ca="1">HR21*HR206/(E3_Parameter!$C$25*E3_Parameter!$C$18)</f>
        <v>#N/A</v>
      </c>
      <c r="HS210" s="97" t="e">
        <f ca="1">HS21*HS206/(E3_Parameter!$C$25*E3_Parameter!$C$18)</f>
        <v>#N/A</v>
      </c>
      <c r="HT210" s="97" t="e">
        <f ca="1">HT21*HT206/(E3_Parameter!$C$25*E3_Parameter!$C$18)</f>
        <v>#N/A</v>
      </c>
      <c r="HU210" s="97" t="e">
        <f ca="1">HU21*HU206/(E3_Parameter!$C$25*E3_Parameter!$C$18)</f>
        <v>#N/A</v>
      </c>
      <c r="HV210" s="97" t="e">
        <f ca="1">HV21*HV206/(E3_Parameter!$C$25*E3_Parameter!$C$18)</f>
        <v>#N/A</v>
      </c>
      <c r="HW210" s="97" t="e">
        <f ca="1">HW21*HW206/(E3_Parameter!$C$25*E3_Parameter!$C$18)</f>
        <v>#N/A</v>
      </c>
      <c r="HX210" s="97" t="e">
        <f ca="1">HX21*HX206/(E3_Parameter!$C$25*E3_Parameter!$C$18)</f>
        <v>#N/A</v>
      </c>
      <c r="HY210" s="97" t="e">
        <f ca="1">HY21*HY206/(E3_Parameter!$C$25*E3_Parameter!$C$18)</f>
        <v>#N/A</v>
      </c>
      <c r="HZ210" s="97" t="e">
        <f ca="1">HZ21*HZ206/(E3_Parameter!$C$25*E3_Parameter!$C$18)</f>
        <v>#N/A</v>
      </c>
      <c r="IA210" s="97" t="e">
        <f ca="1">IA21*IA206/(E3_Parameter!$C$25*E3_Parameter!$C$18)</f>
        <v>#N/A</v>
      </c>
      <c r="IB210" s="97" t="e">
        <f ca="1">IB21*IB206/(E3_Parameter!$C$25*E3_Parameter!$C$18)</f>
        <v>#N/A</v>
      </c>
      <c r="IC210" s="97" t="e">
        <f ca="1">IC21*IC206/(E3_Parameter!$C$25*E3_Parameter!$C$18)</f>
        <v>#N/A</v>
      </c>
      <c r="ID210" s="97" t="e">
        <f ca="1">ID21*ID206/(E3_Parameter!$C$25*E3_Parameter!$C$18)</f>
        <v>#N/A</v>
      </c>
      <c r="IE210" s="97" t="e">
        <f ca="1">IE21*IE206/(E3_Parameter!$C$25*E3_Parameter!$C$18)</f>
        <v>#N/A</v>
      </c>
      <c r="IF210" s="97" t="e">
        <f ca="1">IF21*IF206/(E3_Parameter!$C$25*E3_Parameter!$C$18)</f>
        <v>#N/A</v>
      </c>
      <c r="IG210" s="97" t="e">
        <f ca="1">IG21*IG206/(E3_Parameter!$C$25*E3_Parameter!$C$18)</f>
        <v>#N/A</v>
      </c>
      <c r="IH210" s="97" t="e">
        <f ca="1">IH21*IH206/(E3_Parameter!$C$25*E3_Parameter!$C$18)</f>
        <v>#N/A</v>
      </c>
      <c r="II210" s="97" t="e">
        <f ca="1">II21*II206/(E3_Parameter!$C$25*E3_Parameter!$C$18)</f>
        <v>#N/A</v>
      </c>
      <c r="IJ210" s="97" t="e">
        <f ca="1">IJ21*IJ206/(E3_Parameter!$C$25*E3_Parameter!$C$18)</f>
        <v>#N/A</v>
      </c>
      <c r="IK210" s="97" t="e">
        <f ca="1">IK21*IK206/(E3_Parameter!$C$25*E3_Parameter!$C$18)</f>
        <v>#N/A</v>
      </c>
      <c r="IL210" s="97" t="e">
        <f ca="1">IL21*IL206/(E3_Parameter!$C$25*E3_Parameter!$C$18)</f>
        <v>#N/A</v>
      </c>
      <c r="IM210" s="97" t="e">
        <f ca="1">IM21*IM206/(E3_Parameter!$C$25*E3_Parameter!$C$18)</f>
        <v>#N/A</v>
      </c>
      <c r="IN210" s="97" t="e">
        <f ca="1">IN21*IN206/(E3_Parameter!$C$25*E3_Parameter!$C$18)</f>
        <v>#N/A</v>
      </c>
      <c r="IO210" s="97" t="e">
        <f ca="1">IO21*IO206/(E3_Parameter!$C$25*E3_Parameter!$C$18)</f>
        <v>#N/A</v>
      </c>
      <c r="IP210" s="97" t="e">
        <f ca="1">IP21*IP206/(E3_Parameter!$C$25*E3_Parameter!$C$18)</f>
        <v>#N/A</v>
      </c>
      <c r="IQ210" s="97" t="e">
        <f ca="1">IQ21*IQ206/(E3_Parameter!$C$25*E3_Parameter!$C$18)</f>
        <v>#N/A</v>
      </c>
      <c r="IR210" s="97" t="e">
        <f ca="1">IR21*IR206/(E3_Parameter!$C$25*E3_Parameter!$C$18)</f>
        <v>#N/A</v>
      </c>
      <c r="IS210" s="97" t="e">
        <f ca="1">IS21*IS206/(E3_Parameter!$C$25*E3_Parameter!$C$18)</f>
        <v>#N/A</v>
      </c>
      <c r="IT210" s="97" t="e">
        <f ca="1">IT21*IT206/(E3_Parameter!$C$25*E3_Parameter!$C$18)</f>
        <v>#N/A</v>
      </c>
      <c r="IU210" s="97" t="e">
        <f ca="1">IU21*IU206/(E3_Parameter!$C$25*E3_Parameter!$C$18)</f>
        <v>#N/A</v>
      </c>
      <c r="IV210" s="97" t="e">
        <f ca="1">IV21*IV206/(E3_Parameter!$C$25*E3_Parameter!$C$18)</f>
        <v>#N/A</v>
      </c>
      <c r="IW210" s="97" t="e">
        <f ca="1">IW21*IW206/(E3_Parameter!$C$25*E3_Parameter!$C$18)</f>
        <v>#N/A</v>
      </c>
      <c r="IX210" s="97" t="e">
        <f ca="1">IX21*IX206/(E3_Parameter!$C$25*E3_Parameter!$C$18)</f>
        <v>#N/A</v>
      </c>
      <c r="IY210" s="97" t="e">
        <f ca="1">IY21*IY206/(E3_Parameter!$C$25*E3_Parameter!$C$18)</f>
        <v>#N/A</v>
      </c>
      <c r="IZ210" s="97" t="e">
        <f ca="1">IZ21*IZ206/(E3_Parameter!$C$25*E3_Parameter!$C$18)</f>
        <v>#N/A</v>
      </c>
      <c r="JA210" s="97" t="e">
        <f ca="1">JA21*JA206/(E3_Parameter!$C$25*E3_Parameter!$C$18)</f>
        <v>#N/A</v>
      </c>
      <c r="JB210" s="97" t="e">
        <f ca="1">JB21*JB206/(E3_Parameter!$C$25*E3_Parameter!$C$18)</f>
        <v>#N/A</v>
      </c>
      <c r="JC210" s="97" t="e">
        <f ca="1">JC21*JC206/(E3_Parameter!$C$25*E3_Parameter!$C$18)</f>
        <v>#N/A</v>
      </c>
      <c r="JD210" s="97" t="e">
        <f ca="1">JD21*JD206/(E3_Parameter!$C$25*E3_Parameter!$C$18)</f>
        <v>#N/A</v>
      </c>
      <c r="JE210" s="97" t="e">
        <f ca="1">JE21*JE206/(E3_Parameter!$C$25*E3_Parameter!$C$18)</f>
        <v>#N/A</v>
      </c>
      <c r="JF210" s="97" t="e">
        <f ca="1">JF21*JF206/(E3_Parameter!$C$25*E3_Parameter!$C$18)</f>
        <v>#N/A</v>
      </c>
      <c r="JG210" s="97" t="e">
        <f ca="1">JG21*JG206/(E3_Parameter!$C$25*E3_Parameter!$C$18)</f>
        <v>#N/A</v>
      </c>
      <c r="JH210" s="97" t="e">
        <f ca="1">JH21*JH206/(E3_Parameter!$C$25*E3_Parameter!$C$18)</f>
        <v>#N/A</v>
      </c>
      <c r="JI210" s="97" t="e">
        <f ca="1">JI21*JI206/(E3_Parameter!$C$25*E3_Parameter!$C$18)</f>
        <v>#N/A</v>
      </c>
      <c r="JJ210" s="97" t="e">
        <f ca="1">JJ21*JJ206/(E3_Parameter!$C$25*E3_Parameter!$C$18)</f>
        <v>#N/A</v>
      </c>
      <c r="JK210" s="97" t="e">
        <f ca="1">JK21*JK206/(E3_Parameter!$C$25*E3_Parameter!$C$18)</f>
        <v>#N/A</v>
      </c>
      <c r="JL210" s="97" t="e">
        <f ca="1">JL21*JL206/(E3_Parameter!$C$25*E3_Parameter!$C$18)</f>
        <v>#N/A</v>
      </c>
      <c r="JM210" s="97" t="e">
        <f ca="1">JM21*JM206/(E3_Parameter!$C$25*E3_Parameter!$C$18)</f>
        <v>#N/A</v>
      </c>
      <c r="JN210" s="97" t="e">
        <f ca="1">JN21*JN206/(E3_Parameter!$C$25*E3_Parameter!$C$18)</f>
        <v>#N/A</v>
      </c>
      <c r="JO210" s="97" t="e">
        <f ca="1">JO21*JO206/(E3_Parameter!$C$25*E3_Parameter!$C$18)</f>
        <v>#N/A</v>
      </c>
      <c r="JP210" s="97" t="e">
        <f ca="1">JP21*JP206/(E3_Parameter!$C$25*E3_Parameter!$C$18)</f>
        <v>#N/A</v>
      </c>
      <c r="JQ210" s="97" t="e">
        <f ca="1">JQ21*JQ206/(E3_Parameter!$C$25*E3_Parameter!$C$18)</f>
        <v>#N/A</v>
      </c>
      <c r="JR210" s="97" t="e">
        <f ca="1">JR21*JR206/(E3_Parameter!$C$25*E3_Parameter!$C$18)</f>
        <v>#N/A</v>
      </c>
      <c r="JS210" s="97" t="e">
        <f ca="1">JS21*JS206/(E3_Parameter!$C$25*E3_Parameter!$C$18)</f>
        <v>#N/A</v>
      </c>
      <c r="JT210" s="97" t="e">
        <f ca="1">JT21*JT206/(E3_Parameter!$C$25*E3_Parameter!$C$18)</f>
        <v>#N/A</v>
      </c>
      <c r="JU210" s="97" t="e">
        <f ca="1">JU21*JU206/(E3_Parameter!$C$25*E3_Parameter!$C$18)</f>
        <v>#N/A</v>
      </c>
      <c r="JV210" s="97" t="e">
        <f ca="1">JV21*JV206/(E3_Parameter!$C$25*E3_Parameter!$C$18)</f>
        <v>#N/A</v>
      </c>
      <c r="JW210" s="97" t="e">
        <f ca="1">JW21*JW206/(E3_Parameter!$C$25*E3_Parameter!$C$18)</f>
        <v>#N/A</v>
      </c>
      <c r="JX210" s="97" t="e">
        <f ca="1">JX21*JX206/(E3_Parameter!$C$25*E3_Parameter!$C$18)</f>
        <v>#N/A</v>
      </c>
      <c r="JY210" s="97" t="e">
        <f ca="1">JY21*JY206/(E3_Parameter!$C$25*E3_Parameter!$C$18)</f>
        <v>#N/A</v>
      </c>
      <c r="JZ210" s="97" t="e">
        <f ca="1">JZ21*JZ206/(E3_Parameter!$C$25*E3_Parameter!$C$18)</f>
        <v>#N/A</v>
      </c>
      <c r="KA210" s="97" t="e">
        <f ca="1">KA21*KA206/(E3_Parameter!$C$25*E3_Parameter!$C$18)</f>
        <v>#N/A</v>
      </c>
      <c r="KB210" s="97" t="e">
        <f ca="1">KB21*KB206/(E3_Parameter!$C$25*E3_Parameter!$C$18)</f>
        <v>#N/A</v>
      </c>
      <c r="KC210" s="97" t="e">
        <f ca="1">KC21*KC206/(E3_Parameter!$C$25*E3_Parameter!$C$18)</f>
        <v>#N/A</v>
      </c>
      <c r="KD210" s="97" t="e">
        <f ca="1">KD21*KD206/(E3_Parameter!$C$25*E3_Parameter!$C$18)</f>
        <v>#N/A</v>
      </c>
      <c r="KE210" s="97" t="e">
        <f ca="1">KE21*KE206/(E3_Parameter!$C$25*E3_Parameter!$C$18)</f>
        <v>#N/A</v>
      </c>
      <c r="KF210" s="97" t="e">
        <f ca="1">KF21*KF206/(E3_Parameter!$C$25*E3_Parameter!$C$18)</f>
        <v>#N/A</v>
      </c>
      <c r="KG210" s="97" t="e">
        <f ca="1">KG21*KG206/(E3_Parameter!$C$25*E3_Parameter!$C$18)</f>
        <v>#N/A</v>
      </c>
      <c r="KH210" s="97" t="e">
        <f ca="1">KH21*KH206/(E3_Parameter!$C$25*E3_Parameter!$C$18)</f>
        <v>#N/A</v>
      </c>
      <c r="KI210" s="97" t="e">
        <f ca="1">KI21*KI206/(E3_Parameter!$C$25*E3_Parameter!$C$18)</f>
        <v>#N/A</v>
      </c>
      <c r="KJ210" s="97" t="e">
        <f ca="1">KJ21*KJ206/(E3_Parameter!$C$25*E3_Parameter!$C$18)</f>
        <v>#N/A</v>
      </c>
      <c r="KK210" s="97" t="e">
        <f ca="1">KK21*KK206/(E3_Parameter!$C$25*E3_Parameter!$C$18)</f>
        <v>#N/A</v>
      </c>
      <c r="KL210" s="97" t="e">
        <f ca="1">KL21*KL206/(E3_Parameter!$C$25*E3_Parameter!$C$18)</f>
        <v>#N/A</v>
      </c>
      <c r="KM210" s="97" t="e">
        <f ca="1">KM21*KM206/(E3_Parameter!$C$25*E3_Parameter!$C$18)</f>
        <v>#N/A</v>
      </c>
      <c r="KN210" s="97" t="e">
        <f ca="1">KN21*KN206/(E3_Parameter!$C$25*E3_Parameter!$C$18)</f>
        <v>#N/A</v>
      </c>
      <c r="KO210" s="97" t="e">
        <f ca="1">KO21*KO206/(E3_Parameter!$C$25*E3_Parameter!$C$18)</f>
        <v>#N/A</v>
      </c>
      <c r="KP210" s="97" t="e">
        <f ca="1">KP21*KP206/(E3_Parameter!$C$25*E3_Parameter!$C$18)</f>
        <v>#N/A</v>
      </c>
      <c r="KQ210" s="97" t="e">
        <f ca="1">KQ21*KQ206/(E3_Parameter!$C$25*E3_Parameter!$C$18)</f>
        <v>#N/A</v>
      </c>
      <c r="KR210" s="97" t="e">
        <f ca="1">KR21*KR206/(E3_Parameter!$C$25*E3_Parameter!$C$18)</f>
        <v>#N/A</v>
      </c>
      <c r="KS210" s="97" t="e">
        <f ca="1">KS21*KS206/(E3_Parameter!$C$25*E3_Parameter!$C$18)</f>
        <v>#N/A</v>
      </c>
      <c r="KT210" s="97" t="e">
        <f ca="1">KT21*KT206/(E3_Parameter!$C$25*E3_Parameter!$C$18)</f>
        <v>#N/A</v>
      </c>
      <c r="KU210" s="97" t="e">
        <f ca="1">KU21*KU206/(E3_Parameter!$C$25*E3_Parameter!$C$18)</f>
        <v>#N/A</v>
      </c>
      <c r="KV210" s="97" t="e">
        <f ca="1">KV21*KV206/(E3_Parameter!$C$25*E3_Parameter!$C$18)</f>
        <v>#N/A</v>
      </c>
      <c r="KW210" s="97" t="e">
        <f ca="1">KW21*KW206/(E3_Parameter!$C$25*E3_Parameter!$C$18)</f>
        <v>#N/A</v>
      </c>
      <c r="KX210" s="97" t="e">
        <f ca="1">KX21*KX206/(E3_Parameter!$C$25*E3_Parameter!$C$18)</f>
        <v>#N/A</v>
      </c>
      <c r="KY210" s="97" t="e">
        <f ca="1">KY21*KY206/(E3_Parameter!$C$25*E3_Parameter!$C$18)</f>
        <v>#N/A</v>
      </c>
      <c r="KZ210" s="97" t="e">
        <f ca="1">KZ21*KZ206/(E3_Parameter!$C$25*E3_Parameter!$C$18)</f>
        <v>#N/A</v>
      </c>
      <c r="LA210" s="97" t="e">
        <f ca="1">LA21*LA206/(E3_Parameter!$C$25*E3_Parameter!$C$18)</f>
        <v>#N/A</v>
      </c>
      <c r="LB210" s="97" t="e">
        <f ca="1">LB21*LB206/(E3_Parameter!$C$25*E3_Parameter!$C$18)</f>
        <v>#N/A</v>
      </c>
      <c r="LC210" s="97" t="e">
        <f ca="1">LC21*LC206/(E3_Parameter!$C$25*E3_Parameter!$C$18)</f>
        <v>#N/A</v>
      </c>
      <c r="LD210" s="97" t="e">
        <f ca="1">LD21*LD206/(E3_Parameter!$C$25*E3_Parameter!$C$18)</f>
        <v>#N/A</v>
      </c>
      <c r="LE210" s="97" t="e">
        <f ca="1">LE21*LE206/(E3_Parameter!$C$25*E3_Parameter!$C$18)</f>
        <v>#N/A</v>
      </c>
      <c r="LF210" s="97" t="e">
        <f ca="1">LF21*LF206/(E3_Parameter!$C$25*E3_Parameter!$C$18)</f>
        <v>#N/A</v>
      </c>
      <c r="LG210" s="97" t="e">
        <f ca="1">LG21*LG206/(E3_Parameter!$C$25*E3_Parameter!$C$18)</f>
        <v>#N/A</v>
      </c>
      <c r="LH210" s="97" t="e">
        <f ca="1">LH21*LH206/(E3_Parameter!$C$25*E3_Parameter!$C$18)</f>
        <v>#N/A</v>
      </c>
      <c r="LI210" s="97" t="e">
        <f ca="1">LI21*LI206/(E3_Parameter!$C$25*E3_Parameter!$C$18)</f>
        <v>#N/A</v>
      </c>
      <c r="LJ210" s="97" t="e">
        <f ca="1">LJ21*LJ206/(E3_Parameter!$C$25*E3_Parameter!$C$18)</f>
        <v>#N/A</v>
      </c>
      <c r="LK210" s="97" t="e">
        <f ca="1">LK21*LK206/(E3_Parameter!$C$25*E3_Parameter!$C$18)</f>
        <v>#N/A</v>
      </c>
      <c r="LL210" s="97" t="e">
        <f ca="1">LL21*LL206/(E3_Parameter!$C$25*E3_Parameter!$C$18)</f>
        <v>#N/A</v>
      </c>
      <c r="LM210" s="97" t="e">
        <f ca="1">LM21*LM206/(E3_Parameter!$C$25*E3_Parameter!$C$18)</f>
        <v>#N/A</v>
      </c>
      <c r="LN210" s="97" t="e">
        <f ca="1">LN21*LN206/(E3_Parameter!$C$25*E3_Parameter!$C$18)</f>
        <v>#N/A</v>
      </c>
      <c r="LO210" s="97" t="e">
        <f ca="1">LO21*LO206/(E3_Parameter!$C$25*E3_Parameter!$C$18)</f>
        <v>#N/A</v>
      </c>
      <c r="LP210" s="97" t="e">
        <f ca="1">LP21*LP206/(E3_Parameter!$C$25*E3_Parameter!$C$18)</f>
        <v>#N/A</v>
      </c>
      <c r="LQ210" s="97" t="e">
        <f ca="1">LQ21*LQ206/(E3_Parameter!$C$25*E3_Parameter!$C$18)</f>
        <v>#N/A</v>
      </c>
      <c r="LR210" s="97" t="e">
        <f ca="1">LR21*LR206/(E3_Parameter!$C$25*E3_Parameter!$C$18)</f>
        <v>#N/A</v>
      </c>
      <c r="LS210" s="97" t="e">
        <f ca="1">LS21*LS206/(E3_Parameter!$C$25*E3_Parameter!$C$18)</f>
        <v>#N/A</v>
      </c>
      <c r="LT210" s="97" t="e">
        <f ca="1">LT21*LT206/(E3_Parameter!$C$25*E3_Parameter!$C$18)</f>
        <v>#N/A</v>
      </c>
      <c r="LU210" s="97" t="e">
        <f ca="1">LU21*LU206/(E3_Parameter!$C$25*E3_Parameter!$C$18)</f>
        <v>#N/A</v>
      </c>
      <c r="LV210" s="97" t="e">
        <f ca="1">LV21*LV206/(E3_Parameter!$C$25*E3_Parameter!$C$18)</f>
        <v>#N/A</v>
      </c>
      <c r="LW210" s="97" t="e">
        <f ca="1">LW21*LW206/(E3_Parameter!$C$25*E3_Parameter!$C$18)</f>
        <v>#N/A</v>
      </c>
      <c r="LX210" s="97" t="e">
        <f ca="1">LX21*LX206/(E3_Parameter!$C$25*E3_Parameter!$C$18)</f>
        <v>#N/A</v>
      </c>
      <c r="LY210" s="97" t="e">
        <f ca="1">LY21*LY206/(E3_Parameter!$C$25*E3_Parameter!$C$18)</f>
        <v>#N/A</v>
      </c>
      <c r="LZ210" s="97" t="e">
        <f ca="1">LZ21*LZ206/(E3_Parameter!$C$25*E3_Parameter!$C$18)</f>
        <v>#N/A</v>
      </c>
      <c r="MA210" s="97" t="e">
        <f ca="1">MA21*MA206/(E3_Parameter!$C$25*E3_Parameter!$C$18)</f>
        <v>#N/A</v>
      </c>
      <c r="MB210" s="97" t="e">
        <f ca="1">MB21*MB206/(E3_Parameter!$C$25*E3_Parameter!$C$18)</f>
        <v>#N/A</v>
      </c>
      <c r="MC210" s="97" t="e">
        <f ca="1">MC21*MC206/(E3_Parameter!$C$25*E3_Parameter!$C$18)</f>
        <v>#N/A</v>
      </c>
      <c r="MD210" s="97" t="e">
        <f ca="1">MD21*MD206/(E3_Parameter!$C$25*E3_Parameter!$C$18)</f>
        <v>#N/A</v>
      </c>
      <c r="ME210" s="97" t="e">
        <f ca="1">ME21*ME206/(E3_Parameter!$C$25*E3_Parameter!$C$18)</f>
        <v>#N/A</v>
      </c>
      <c r="MF210" s="97" t="e">
        <f ca="1">MF21*MF206/(E3_Parameter!$C$25*E3_Parameter!$C$18)</f>
        <v>#N/A</v>
      </c>
      <c r="MG210" s="97" t="e">
        <f ca="1">MG21*MG206/(E3_Parameter!$C$25*E3_Parameter!$C$18)</f>
        <v>#N/A</v>
      </c>
      <c r="MH210" s="97" t="e">
        <f ca="1">MH21*MH206/(E3_Parameter!$C$25*E3_Parameter!$C$18)</f>
        <v>#N/A</v>
      </c>
      <c r="MI210" s="97" t="e">
        <f ca="1">MI21*MI206/(E3_Parameter!$C$25*E3_Parameter!$C$18)</f>
        <v>#N/A</v>
      </c>
      <c r="MJ210" s="97" t="e">
        <f ca="1">MJ21*MJ206/(E3_Parameter!$C$25*E3_Parameter!$C$18)</f>
        <v>#N/A</v>
      </c>
      <c r="MK210" s="97" t="e">
        <f ca="1">MK21*MK206/(E3_Parameter!$C$25*E3_Parameter!$C$18)</f>
        <v>#N/A</v>
      </c>
      <c r="ML210" s="97" t="e">
        <f ca="1">ML21*ML206/(E3_Parameter!$C$25*E3_Parameter!$C$18)</f>
        <v>#N/A</v>
      </c>
      <c r="MM210" s="97" t="e">
        <f ca="1">MM21*MM206/(E3_Parameter!$C$25*E3_Parameter!$C$18)</f>
        <v>#N/A</v>
      </c>
      <c r="MN210" s="97" t="e">
        <f ca="1">MN21*MN206/(E3_Parameter!$C$25*E3_Parameter!$C$18)</f>
        <v>#N/A</v>
      </c>
      <c r="MO210" s="97" t="e">
        <f ca="1">MO21*MO206/(E3_Parameter!$C$25*E3_Parameter!$C$18)</f>
        <v>#N/A</v>
      </c>
      <c r="MP210" s="97" t="e">
        <f ca="1">MP21*MP206/(E3_Parameter!$C$25*E3_Parameter!$C$18)</f>
        <v>#N/A</v>
      </c>
      <c r="MQ210" s="97" t="e">
        <f ca="1">MQ21*MQ206/(E3_Parameter!$C$25*E3_Parameter!$C$18)</f>
        <v>#N/A</v>
      </c>
      <c r="MR210" s="97" t="e">
        <f ca="1">MR21*MR206/(E3_Parameter!$C$25*E3_Parameter!$C$18)</f>
        <v>#N/A</v>
      </c>
      <c r="MS210" s="97" t="e">
        <f ca="1">MS21*MS206/(E3_Parameter!$C$25*E3_Parameter!$C$18)</f>
        <v>#N/A</v>
      </c>
      <c r="MT210" s="97" t="e">
        <f ca="1">MT21*MT206/(E3_Parameter!$C$25*E3_Parameter!$C$18)</f>
        <v>#N/A</v>
      </c>
      <c r="MU210" s="97" t="e">
        <f ca="1">MU21*MU206/(E3_Parameter!$C$25*E3_Parameter!$C$18)</f>
        <v>#N/A</v>
      </c>
      <c r="MV210" s="97" t="e">
        <f ca="1">MV21*MV206/(E3_Parameter!$C$25*E3_Parameter!$C$18)</f>
        <v>#N/A</v>
      </c>
      <c r="MW210" s="97" t="e">
        <f ca="1">MW21*MW206/(E3_Parameter!$C$25*E3_Parameter!$C$18)</f>
        <v>#N/A</v>
      </c>
      <c r="MX210" s="97" t="e">
        <f ca="1">MX21*MX206/(E3_Parameter!$C$25*E3_Parameter!$C$18)</f>
        <v>#N/A</v>
      </c>
      <c r="MY210" s="97" t="e">
        <f ca="1">MY21*MY206/(E3_Parameter!$C$25*E3_Parameter!$C$18)</f>
        <v>#N/A</v>
      </c>
      <c r="MZ210" s="97" t="e">
        <f ca="1">MZ21*MZ206/(E3_Parameter!$C$25*E3_Parameter!$C$18)</f>
        <v>#N/A</v>
      </c>
      <c r="NA210" s="97" t="e">
        <f ca="1">NA21*NA206/(E3_Parameter!$C$25*E3_Parameter!$C$18)</f>
        <v>#N/A</v>
      </c>
      <c r="NB210" s="97" t="e">
        <f ca="1">NB21*NB206/(E3_Parameter!$C$25*E3_Parameter!$C$18)</f>
        <v>#N/A</v>
      </c>
      <c r="NC210" s="97" t="e">
        <f ca="1">NC21*NC206/(E3_Parameter!$C$25*E3_Parameter!$C$18)</f>
        <v>#N/A</v>
      </c>
      <c r="ND210" s="97" t="e">
        <f ca="1">ND21*ND206/(E3_Parameter!$C$25*E3_Parameter!$C$18)</f>
        <v>#N/A</v>
      </c>
      <c r="NE210" s="97" t="e">
        <f ca="1">NE21*NE206/(E3_Parameter!$C$25*E3_Parameter!$C$18)</f>
        <v>#N/A</v>
      </c>
      <c r="NF210" s="97" t="e">
        <f ca="1">NF21*NF206/(E3_Parameter!$C$25*E3_Parameter!$C$18)</f>
        <v>#N/A</v>
      </c>
      <c r="NG210" s="97" t="e">
        <f ca="1">NG21*NG206/(E3_Parameter!$C$25*E3_Parameter!$C$18)</f>
        <v>#N/A</v>
      </c>
      <c r="NH210" s="97" t="e">
        <f ca="1">NH21*NH206/(E3_Parameter!$C$25*E3_Parameter!$C$18)</f>
        <v>#N/A</v>
      </c>
      <c r="NI210" s="97" t="e">
        <f ca="1">NI21*NI206/(E3_Parameter!$C$25*E3_Parameter!$C$18)</f>
        <v>#N/A</v>
      </c>
      <c r="NJ210" s="97" t="e">
        <f ca="1">NJ21*NJ206/(E3_Parameter!$C$25*E3_Parameter!$C$18)</f>
        <v>#N/A</v>
      </c>
      <c r="NK210" s="97" t="e">
        <f ca="1">NK21*NK206/(E3_Parameter!$C$25*E3_Parameter!$C$18)</f>
        <v>#N/A</v>
      </c>
      <c r="NL210" s="97" t="e">
        <f ca="1">NL21*NL206/(E3_Parameter!$C$25*E3_Parameter!$C$18)</f>
        <v>#N/A</v>
      </c>
      <c r="NM210" s="97" t="e">
        <f ca="1">NM21*NM206/(E3_Parameter!$C$25*E3_Parameter!$C$18)</f>
        <v>#N/A</v>
      </c>
      <c r="NN210" s="97" t="e">
        <f ca="1">NN21*NN206/(E3_Parameter!$C$25*E3_Parameter!$C$18)</f>
        <v>#N/A</v>
      </c>
      <c r="NO210" s="97" t="e">
        <f ca="1">NO21*NO206/(E3_Parameter!$C$25*E3_Parameter!$C$18)</f>
        <v>#N/A</v>
      </c>
      <c r="NP210" s="97" t="e">
        <f ca="1">NP21*NP206/(E3_Parameter!$C$25*E3_Parameter!$C$18)</f>
        <v>#N/A</v>
      </c>
      <c r="NQ210" s="97" t="e">
        <f ca="1">NQ21*NQ206/(E3_Parameter!$C$25*E3_Parameter!$C$18)</f>
        <v>#N/A</v>
      </c>
      <c r="NR210" s="97" t="e">
        <f ca="1">NR21*NR206/(E3_Parameter!$C$25*E3_Parameter!$C$18)</f>
        <v>#N/A</v>
      </c>
      <c r="NS210" s="97" t="e">
        <f ca="1">NS21*NS206/(E3_Parameter!$C$25*E3_Parameter!$C$18)</f>
        <v>#N/A</v>
      </c>
      <c r="NT210" s="97" t="e">
        <f ca="1">NT21*NT206/(E3_Parameter!$C$25*E3_Parameter!$C$18)</f>
        <v>#N/A</v>
      </c>
      <c r="NU210" s="97" t="e">
        <f ca="1">NU21*NU206/(E3_Parameter!$C$25*E3_Parameter!$C$18)</f>
        <v>#N/A</v>
      </c>
      <c r="NV210" s="97" t="e">
        <f ca="1">NV21*NV206/(E3_Parameter!$C$25*E3_Parameter!$C$18)</f>
        <v>#N/A</v>
      </c>
      <c r="NW210" s="97" t="e">
        <f ca="1">NW21*NW206/(E3_Parameter!$C$25*E3_Parameter!$C$18)</f>
        <v>#N/A</v>
      </c>
      <c r="NX210" s="97" t="e">
        <f ca="1">NX21*NX206/(E3_Parameter!$C$25*E3_Parameter!$C$18)</f>
        <v>#N/A</v>
      </c>
      <c r="NY210" s="97" t="e">
        <f ca="1">NY21*NY206/(E3_Parameter!$C$25*E3_Parameter!$C$18)</f>
        <v>#N/A</v>
      </c>
      <c r="NZ210" s="97" t="e">
        <f ca="1">NZ21*NZ206/(E3_Parameter!$C$25*E3_Parameter!$C$18)</f>
        <v>#N/A</v>
      </c>
      <c r="OA210" s="97" t="e">
        <f ca="1">OA21*OA206/(E3_Parameter!$C$25*E3_Parameter!$C$18)</f>
        <v>#N/A</v>
      </c>
      <c r="OB210" s="97" t="e">
        <f ca="1">OB21*OB206/(E3_Parameter!$C$25*E3_Parameter!$C$18)</f>
        <v>#N/A</v>
      </c>
      <c r="OC210" s="97" t="e">
        <f ca="1">OC21*OC206/(E3_Parameter!$C$25*E3_Parameter!$C$18)</f>
        <v>#N/A</v>
      </c>
      <c r="OD210" s="97" t="e">
        <f ca="1">OD21*OD206/(E3_Parameter!$C$25*E3_Parameter!$C$18)</f>
        <v>#N/A</v>
      </c>
      <c r="OE210" s="97" t="e">
        <f ca="1">OE21*OE206/(E3_Parameter!$C$25*E3_Parameter!$C$18)</f>
        <v>#N/A</v>
      </c>
      <c r="OF210" s="97" t="e">
        <f ca="1">OF21*OF206/(E3_Parameter!$C$25*E3_Parameter!$C$18)</f>
        <v>#N/A</v>
      </c>
      <c r="OG210" s="97" t="e">
        <f ca="1">OG21*OG206/(E3_Parameter!$C$25*E3_Parameter!$C$18)</f>
        <v>#N/A</v>
      </c>
      <c r="OH210" s="97" t="e">
        <f ca="1">OH21*OH206/(E3_Parameter!$C$25*E3_Parameter!$C$18)</f>
        <v>#N/A</v>
      </c>
      <c r="OI210" s="97" t="e">
        <f ca="1">OI21*OI206/(E3_Parameter!$C$25*E3_Parameter!$C$18)</f>
        <v>#N/A</v>
      </c>
      <c r="OJ210" s="97" t="e">
        <f ca="1">OJ21*OJ206/(E3_Parameter!$C$25*E3_Parameter!$C$18)</f>
        <v>#N/A</v>
      </c>
      <c r="OK210" s="97" t="e">
        <f ca="1">OK21*OK206/(E3_Parameter!$C$25*E3_Parameter!$C$18)</f>
        <v>#N/A</v>
      </c>
      <c r="OL210" s="97" t="e">
        <f ca="1">OL21*OL206/(E3_Parameter!$C$25*E3_Parameter!$C$18)</f>
        <v>#N/A</v>
      </c>
      <c r="OM210" s="97" t="e">
        <f ca="1">OM21*OM206/(E3_Parameter!$C$25*E3_Parameter!$C$18)</f>
        <v>#N/A</v>
      </c>
    </row>
    <row r="211" spans="2:403" x14ac:dyDescent="0.3">
      <c r="B211" s="84" t="s">
        <v>163</v>
      </c>
      <c r="C211" s="85" t="s">
        <v>92</v>
      </c>
      <c r="D211" s="97">
        <f ca="1">D210*0.001*E1_Allgemein!$C$13</f>
        <v>464.08132141677129</v>
      </c>
      <c r="E211" s="97">
        <f ca="1">E210*0.001*E1_Allgemein!$C$13</f>
        <v>11.591582178689313</v>
      </c>
      <c r="F211" s="97">
        <f ca="1">F210*0.001*E1_Allgemein!$C$13</f>
        <v>300.07075351952432</v>
      </c>
      <c r="G211" s="97">
        <f ca="1">G210*0.001*E1_Allgemein!$C$13</f>
        <v>989.53076369725295</v>
      </c>
      <c r="H211" s="97">
        <f ca="1">H210*0.001*E1_Allgemein!$C$13</f>
        <v>29.848140375449045</v>
      </c>
      <c r="I211" s="97">
        <f ca="1">I210*0.001*E1_Allgemein!$C$13</f>
        <v>6.828593193247368</v>
      </c>
      <c r="J211" s="97">
        <f ca="1">J210*0.001*E1_Allgemein!$C$13</f>
        <v>10.894512176930272</v>
      </c>
      <c r="K211" s="97">
        <f ca="1">K210*0.001*E1_Allgemein!$C$13</f>
        <v>232.78796247299411</v>
      </c>
      <c r="L211" s="97">
        <f ca="1">L210*0.001*E1_Allgemein!$C$13</f>
        <v>24.905774346273244</v>
      </c>
      <c r="M211" s="97">
        <f ca="1">M210*0.001*E1_Allgemein!$C$13</f>
        <v>233.13609502020606</v>
      </c>
      <c r="N211" s="97">
        <f ca="1">N210*0.001*E1_Allgemein!$C$13</f>
        <v>124.52887173136619</v>
      </c>
      <c r="O211" s="97">
        <f ca="1">O210*0.001*E1_Allgemein!$C$13</f>
        <v>124.52887173136619</v>
      </c>
      <c r="P211" s="97">
        <f ca="1">P210*0.001*E1_Allgemein!$C$13</f>
        <v>218.14584236859125</v>
      </c>
      <c r="Q211" s="97">
        <f ca="1">Q210*0.001*E1_Allgemein!$C$13</f>
        <v>729.90377042037051</v>
      </c>
      <c r="R211" s="97">
        <f ca="1">R210*0.001*E1_Allgemein!$C$13</f>
        <v>410.56240698064079</v>
      </c>
      <c r="S211" s="97">
        <f ca="1">S210*0.001*E1_Allgemein!$C$13</f>
        <v>54.02994167969733</v>
      </c>
      <c r="T211" s="97">
        <f ca="1">T210*0.001*E1_Allgemein!$C$13</f>
        <v>35.021620663838597</v>
      </c>
      <c r="U211" s="97">
        <f ca="1">U210*0.001*E1_Allgemein!$C$13</f>
        <v>155.10282472943945</v>
      </c>
      <c r="V211" s="97">
        <f ca="1">V210*0.001*E1_Allgemein!$C$13</f>
        <v>141.85389472590674</v>
      </c>
      <c r="W211" s="97">
        <f ca="1">W210*0.001*E1_Allgemein!$C$13</f>
        <v>0.21828008919677927</v>
      </c>
      <c r="X211" s="97">
        <f ca="1">X210*0.001*E1_Allgemein!$C$13</f>
        <v>2.3848029045132773</v>
      </c>
      <c r="Y211" s="97">
        <f ca="1">Y210*0.001*E1_Allgemein!$C$13</f>
        <v>0.21828008919677927</v>
      </c>
      <c r="Z211" s="97">
        <f ca="1">Z210*0.001*E1_Allgemein!$C$13</f>
        <v>7.7708026964724555</v>
      </c>
      <c r="AA211" s="97">
        <f ca="1">AA210*0.001*E1_Allgemein!$C$13</f>
        <v>0.21828008919677927</v>
      </c>
      <c r="AB211" s="97">
        <f ca="1">AB210*0.001*E1_Allgemein!$C$13</f>
        <v>3.5713852267049022</v>
      </c>
      <c r="AC211" s="97">
        <f ca="1">AC210*0.001*E1_Allgemein!$C$13</f>
        <v>0.21828008919677927</v>
      </c>
      <c r="AD211" s="97">
        <f ca="1">AD210*0.001*E1_Allgemein!$C$13</f>
        <v>9.6001022412213342</v>
      </c>
      <c r="AE211" s="97">
        <f ca="1">AE210*0.001*E1_Allgemein!$C$13</f>
        <v>0.21828008919677927</v>
      </c>
      <c r="AF211" s="97">
        <f ca="1">AF210*0.001*E1_Allgemein!$C$13</f>
        <v>0.86680146449804207</v>
      </c>
      <c r="AG211" s="97">
        <f ca="1">AG210*0.001*E1_Allgemein!$C$13</f>
        <v>0.21828008919677927</v>
      </c>
      <c r="AH211" s="97">
        <f ca="1">AH210*0.001*E1_Allgemein!$C$13</f>
        <v>1.4256444707302325</v>
      </c>
      <c r="AI211" s="97">
        <f ca="1">AI210*0.001*E1_Allgemein!$C$13</f>
        <v>0.21828008919677927</v>
      </c>
      <c r="AJ211" s="97">
        <f ca="1">AJ210*0.001*E1_Allgemein!$C$13</f>
        <v>0.26193610703613512</v>
      </c>
      <c r="AK211" s="97" t="e">
        <f ca="1">AK210*0.001*E1_Allgemein!$C$13</f>
        <v>#N/A</v>
      </c>
      <c r="AL211" s="97" t="e">
        <f ca="1">AL210*0.001*E1_Allgemein!$C$13</f>
        <v>#N/A</v>
      </c>
      <c r="AM211" s="97" t="e">
        <f ca="1">AM210*0.001*E1_Allgemein!$C$13</f>
        <v>#N/A</v>
      </c>
      <c r="AN211" s="97" t="e">
        <f ca="1">AN210*0.001*E1_Allgemein!$C$13</f>
        <v>#N/A</v>
      </c>
      <c r="AO211" s="97" t="e">
        <f ca="1">AO210*0.001*E1_Allgemein!$C$13</f>
        <v>#N/A</v>
      </c>
      <c r="AP211" s="97" t="e">
        <f ca="1">AP210*0.001*E1_Allgemein!$C$13</f>
        <v>#N/A</v>
      </c>
      <c r="AQ211" s="97" t="e">
        <f ca="1">AQ210*0.001*E1_Allgemein!$C$13</f>
        <v>#N/A</v>
      </c>
      <c r="AR211" s="97" t="e">
        <f ca="1">AR210*0.001*E1_Allgemein!$C$13</f>
        <v>#N/A</v>
      </c>
      <c r="AS211" s="97" t="e">
        <f ca="1">AS210*0.001*E1_Allgemein!$C$13</f>
        <v>#N/A</v>
      </c>
      <c r="AT211" s="97" t="e">
        <f ca="1">AT210*0.001*E1_Allgemein!$C$13</f>
        <v>#N/A</v>
      </c>
      <c r="AU211" s="97" t="e">
        <f ca="1">AU210*0.001*E1_Allgemein!$C$13</f>
        <v>#N/A</v>
      </c>
      <c r="AV211" s="97" t="e">
        <f ca="1">AV210*0.001*E1_Allgemein!$C$13</f>
        <v>#N/A</v>
      </c>
      <c r="AW211" s="97" t="e">
        <f ca="1">AW210*0.001*E1_Allgemein!$C$13</f>
        <v>#N/A</v>
      </c>
      <c r="AX211" s="97" t="e">
        <f ca="1">AX210*0.001*E1_Allgemein!$C$13</f>
        <v>#N/A</v>
      </c>
      <c r="AY211" s="97" t="e">
        <f ca="1">AY210*0.001*E1_Allgemein!$C$13</f>
        <v>#N/A</v>
      </c>
      <c r="AZ211" s="97" t="e">
        <f ca="1">AZ210*0.001*E1_Allgemein!$C$13</f>
        <v>#N/A</v>
      </c>
      <c r="BA211" s="97" t="e">
        <f ca="1">BA210*0.001*E1_Allgemein!$C$13</f>
        <v>#N/A</v>
      </c>
      <c r="BB211" s="97" t="e">
        <f ca="1">BB210*0.001*E1_Allgemein!$C$13</f>
        <v>#N/A</v>
      </c>
      <c r="BC211" s="97" t="e">
        <f ca="1">BC210*0.001*E1_Allgemein!$C$13</f>
        <v>#N/A</v>
      </c>
      <c r="BD211" s="97" t="e">
        <f ca="1">BD210*0.001*E1_Allgemein!$C$13</f>
        <v>#N/A</v>
      </c>
      <c r="BE211" s="97" t="e">
        <f ca="1">BE210*0.001*E1_Allgemein!$C$13</f>
        <v>#N/A</v>
      </c>
      <c r="BF211" s="97" t="e">
        <f ca="1">BF210*0.001*E1_Allgemein!$C$13</f>
        <v>#N/A</v>
      </c>
      <c r="BG211" s="97" t="e">
        <f ca="1">BG210*0.001*E1_Allgemein!$C$13</f>
        <v>#N/A</v>
      </c>
      <c r="BH211" s="97" t="e">
        <f ca="1">BH210*0.001*E1_Allgemein!$C$13</f>
        <v>#N/A</v>
      </c>
      <c r="BI211" s="97" t="e">
        <f ca="1">BI210*0.001*E1_Allgemein!$C$13</f>
        <v>#N/A</v>
      </c>
      <c r="BJ211" s="97" t="e">
        <f ca="1">BJ210*0.001*E1_Allgemein!$C$13</f>
        <v>#N/A</v>
      </c>
      <c r="BK211" s="97" t="e">
        <f ca="1">BK210*0.001*E1_Allgemein!$C$13</f>
        <v>#N/A</v>
      </c>
      <c r="BL211" s="97" t="e">
        <f ca="1">BL210*0.001*E1_Allgemein!$C$13</f>
        <v>#N/A</v>
      </c>
      <c r="BM211" s="97" t="e">
        <f ca="1">BM210*0.001*E1_Allgemein!$C$13</f>
        <v>#N/A</v>
      </c>
      <c r="BN211" s="97" t="e">
        <f ca="1">BN210*0.001*E1_Allgemein!$C$13</f>
        <v>#N/A</v>
      </c>
      <c r="BO211" s="97" t="e">
        <f ca="1">BO210*0.001*E1_Allgemein!$C$13</f>
        <v>#N/A</v>
      </c>
      <c r="BP211" s="97" t="e">
        <f ca="1">BP210*0.001*E1_Allgemein!$C$13</f>
        <v>#N/A</v>
      </c>
      <c r="BQ211" s="97" t="e">
        <f ca="1">BQ210*0.001*E1_Allgemein!$C$13</f>
        <v>#N/A</v>
      </c>
      <c r="BR211" s="97" t="e">
        <f ca="1">BR210*0.001*E1_Allgemein!$C$13</f>
        <v>#N/A</v>
      </c>
      <c r="BS211" s="97" t="e">
        <f ca="1">BS210*0.001*E1_Allgemein!$C$13</f>
        <v>#N/A</v>
      </c>
      <c r="BT211" s="97" t="e">
        <f ca="1">BT210*0.001*E1_Allgemein!$C$13</f>
        <v>#N/A</v>
      </c>
      <c r="BU211" s="97" t="e">
        <f ca="1">BU210*0.001*E1_Allgemein!$C$13</f>
        <v>#N/A</v>
      </c>
      <c r="BV211" s="97" t="e">
        <f ca="1">BV210*0.001*E1_Allgemein!$C$13</f>
        <v>#N/A</v>
      </c>
      <c r="BW211" s="97" t="e">
        <f ca="1">BW210*0.001*E1_Allgemein!$C$13</f>
        <v>#N/A</v>
      </c>
      <c r="BX211" s="97" t="e">
        <f ca="1">BX210*0.001*E1_Allgemein!$C$13</f>
        <v>#N/A</v>
      </c>
      <c r="BY211" s="97" t="e">
        <f ca="1">BY210*0.001*E1_Allgemein!$C$13</f>
        <v>#N/A</v>
      </c>
      <c r="BZ211" s="97" t="e">
        <f ca="1">BZ210*0.001*E1_Allgemein!$C$13</f>
        <v>#N/A</v>
      </c>
      <c r="CA211" s="97" t="e">
        <f ca="1">CA210*0.001*E1_Allgemein!$C$13</f>
        <v>#N/A</v>
      </c>
      <c r="CB211" s="97" t="e">
        <f ca="1">CB210*0.001*E1_Allgemein!$C$13</f>
        <v>#N/A</v>
      </c>
      <c r="CC211" s="97" t="e">
        <f ca="1">CC210*0.001*E1_Allgemein!$C$13</f>
        <v>#N/A</v>
      </c>
      <c r="CD211" s="97" t="e">
        <f ca="1">CD210*0.001*E1_Allgemein!$C$13</f>
        <v>#N/A</v>
      </c>
      <c r="CE211" s="97" t="e">
        <f ca="1">CE210*0.001*E1_Allgemein!$C$13</f>
        <v>#N/A</v>
      </c>
      <c r="CF211" s="97" t="e">
        <f ca="1">CF210*0.001*E1_Allgemein!$C$13</f>
        <v>#N/A</v>
      </c>
      <c r="CG211" s="97" t="e">
        <f ca="1">CG210*0.001*E1_Allgemein!$C$13</f>
        <v>#N/A</v>
      </c>
      <c r="CH211" s="97" t="e">
        <f ca="1">CH210*0.001*E1_Allgemein!$C$13</f>
        <v>#N/A</v>
      </c>
      <c r="CI211" s="97" t="e">
        <f ca="1">CI210*0.001*E1_Allgemein!$C$13</f>
        <v>#N/A</v>
      </c>
      <c r="CJ211" s="97" t="e">
        <f ca="1">CJ210*0.001*E1_Allgemein!$C$13</f>
        <v>#N/A</v>
      </c>
      <c r="CK211" s="97" t="e">
        <f ca="1">CK210*0.001*E1_Allgemein!$C$13</f>
        <v>#N/A</v>
      </c>
      <c r="CL211" s="97" t="e">
        <f ca="1">CL210*0.001*E1_Allgemein!$C$13</f>
        <v>#N/A</v>
      </c>
      <c r="CM211" s="97" t="e">
        <f ca="1">CM210*0.001*E1_Allgemein!$C$13</f>
        <v>#N/A</v>
      </c>
      <c r="CN211" s="97" t="e">
        <f ca="1">CN210*0.001*E1_Allgemein!$C$13</f>
        <v>#N/A</v>
      </c>
      <c r="CO211" s="97" t="e">
        <f ca="1">CO210*0.001*E1_Allgemein!$C$13</f>
        <v>#N/A</v>
      </c>
      <c r="CP211" s="97" t="e">
        <f ca="1">CP210*0.001*E1_Allgemein!$C$13</f>
        <v>#N/A</v>
      </c>
      <c r="CQ211" s="97" t="e">
        <f ca="1">CQ210*0.001*E1_Allgemein!$C$13</f>
        <v>#N/A</v>
      </c>
      <c r="CR211" s="97" t="e">
        <f ca="1">CR210*0.001*E1_Allgemein!$C$13</f>
        <v>#N/A</v>
      </c>
      <c r="CS211" s="97" t="e">
        <f ca="1">CS210*0.001*E1_Allgemein!$C$13</f>
        <v>#N/A</v>
      </c>
      <c r="CT211" s="97" t="e">
        <f ca="1">CT210*0.001*E1_Allgemein!$C$13</f>
        <v>#N/A</v>
      </c>
      <c r="CU211" s="97" t="e">
        <f ca="1">CU210*0.001*E1_Allgemein!$C$13</f>
        <v>#N/A</v>
      </c>
      <c r="CV211" s="97" t="e">
        <f ca="1">CV210*0.001*E1_Allgemein!$C$13</f>
        <v>#N/A</v>
      </c>
      <c r="CW211" s="97" t="e">
        <f ca="1">CW210*0.001*E1_Allgemein!$C$13</f>
        <v>#N/A</v>
      </c>
      <c r="CX211" s="97" t="e">
        <f ca="1">CX210*0.001*E1_Allgemein!$C$13</f>
        <v>#N/A</v>
      </c>
      <c r="CY211" s="97" t="e">
        <f ca="1">CY210*0.001*E1_Allgemein!$C$13</f>
        <v>#N/A</v>
      </c>
      <c r="CZ211" s="97" t="e">
        <f ca="1">CZ210*0.001*E1_Allgemein!$C$13</f>
        <v>#N/A</v>
      </c>
      <c r="DA211" s="97" t="e">
        <f ca="1">DA210*0.001*E1_Allgemein!$C$13</f>
        <v>#N/A</v>
      </c>
      <c r="DB211" s="97" t="e">
        <f ca="1">DB210*0.001*E1_Allgemein!$C$13</f>
        <v>#N/A</v>
      </c>
      <c r="DC211" s="97" t="e">
        <f ca="1">DC210*0.001*E1_Allgemein!$C$13</f>
        <v>#N/A</v>
      </c>
      <c r="DD211" s="97" t="e">
        <f ca="1">DD210*0.001*E1_Allgemein!$C$13</f>
        <v>#N/A</v>
      </c>
      <c r="DE211" s="97" t="e">
        <f ca="1">DE210*0.001*E1_Allgemein!$C$13</f>
        <v>#N/A</v>
      </c>
      <c r="DF211" s="97" t="e">
        <f ca="1">DF210*0.001*E1_Allgemein!$C$13</f>
        <v>#N/A</v>
      </c>
      <c r="DG211" s="97" t="e">
        <f ca="1">DG210*0.001*E1_Allgemein!$C$13</f>
        <v>#N/A</v>
      </c>
      <c r="DH211" s="97" t="e">
        <f ca="1">DH210*0.001*E1_Allgemein!$C$13</f>
        <v>#N/A</v>
      </c>
      <c r="DI211" s="97" t="e">
        <f ca="1">DI210*0.001*E1_Allgemein!$C$13</f>
        <v>#N/A</v>
      </c>
      <c r="DJ211" s="97" t="e">
        <f ca="1">DJ210*0.001*E1_Allgemein!$C$13</f>
        <v>#N/A</v>
      </c>
      <c r="DK211" s="97" t="e">
        <f ca="1">DK210*0.001*E1_Allgemein!$C$13</f>
        <v>#N/A</v>
      </c>
      <c r="DL211" s="97" t="e">
        <f ca="1">DL210*0.001*E1_Allgemein!$C$13</f>
        <v>#N/A</v>
      </c>
      <c r="DM211" s="97" t="e">
        <f ca="1">DM210*0.001*E1_Allgemein!$C$13</f>
        <v>#N/A</v>
      </c>
      <c r="DN211" s="97" t="e">
        <f ca="1">DN210*0.001*E1_Allgemein!$C$13</f>
        <v>#N/A</v>
      </c>
      <c r="DO211" s="97" t="e">
        <f ca="1">DO210*0.001*E1_Allgemein!$C$13</f>
        <v>#N/A</v>
      </c>
      <c r="DP211" s="97" t="e">
        <f ca="1">DP210*0.001*E1_Allgemein!$C$13</f>
        <v>#N/A</v>
      </c>
      <c r="DQ211" s="97" t="e">
        <f ca="1">DQ210*0.001*E1_Allgemein!$C$13</f>
        <v>#N/A</v>
      </c>
      <c r="DR211" s="97" t="e">
        <f ca="1">DR210*0.001*E1_Allgemein!$C$13</f>
        <v>#N/A</v>
      </c>
      <c r="DS211" s="97" t="e">
        <f ca="1">DS210*0.001*E1_Allgemein!$C$13</f>
        <v>#N/A</v>
      </c>
      <c r="DT211" s="97" t="e">
        <f ca="1">DT210*0.001*E1_Allgemein!$C$13</f>
        <v>#N/A</v>
      </c>
      <c r="DU211" s="97" t="e">
        <f ca="1">DU210*0.001*E1_Allgemein!$C$13</f>
        <v>#N/A</v>
      </c>
      <c r="DV211" s="97" t="e">
        <f ca="1">DV210*0.001*E1_Allgemein!$C$13</f>
        <v>#N/A</v>
      </c>
      <c r="DW211" s="97" t="e">
        <f ca="1">DW210*0.001*E1_Allgemein!$C$13</f>
        <v>#N/A</v>
      </c>
      <c r="DX211" s="97" t="e">
        <f ca="1">DX210*0.001*E1_Allgemein!$C$13</f>
        <v>#N/A</v>
      </c>
      <c r="DY211" s="97" t="e">
        <f ca="1">DY210*0.001*E1_Allgemein!$C$13</f>
        <v>#N/A</v>
      </c>
      <c r="DZ211" s="97" t="e">
        <f ca="1">DZ210*0.001*E1_Allgemein!$C$13</f>
        <v>#N/A</v>
      </c>
      <c r="EA211" s="97" t="e">
        <f ca="1">EA210*0.001*E1_Allgemein!$C$13</f>
        <v>#N/A</v>
      </c>
      <c r="EB211" s="97" t="e">
        <f ca="1">EB210*0.001*E1_Allgemein!$C$13</f>
        <v>#N/A</v>
      </c>
      <c r="EC211" s="97" t="e">
        <f ca="1">EC210*0.001*E1_Allgemein!$C$13</f>
        <v>#N/A</v>
      </c>
      <c r="ED211" s="97" t="e">
        <f ca="1">ED210*0.001*E1_Allgemein!$C$13</f>
        <v>#N/A</v>
      </c>
      <c r="EE211" s="97" t="e">
        <f ca="1">EE210*0.001*E1_Allgemein!$C$13</f>
        <v>#N/A</v>
      </c>
      <c r="EF211" s="97" t="e">
        <f ca="1">EF210*0.001*E1_Allgemein!$C$13</f>
        <v>#N/A</v>
      </c>
      <c r="EG211" s="97" t="e">
        <f ca="1">EG210*0.001*E1_Allgemein!$C$13</f>
        <v>#N/A</v>
      </c>
      <c r="EH211" s="97" t="e">
        <f ca="1">EH210*0.001*E1_Allgemein!$C$13</f>
        <v>#N/A</v>
      </c>
      <c r="EI211" s="97" t="e">
        <f ca="1">EI210*0.001*E1_Allgemein!$C$13</f>
        <v>#N/A</v>
      </c>
      <c r="EJ211" s="97" t="e">
        <f ca="1">EJ210*0.001*E1_Allgemein!$C$13</f>
        <v>#N/A</v>
      </c>
      <c r="EK211" s="97" t="e">
        <f ca="1">EK210*0.001*E1_Allgemein!$C$13</f>
        <v>#N/A</v>
      </c>
      <c r="EL211" s="97" t="e">
        <f ca="1">EL210*0.001*E1_Allgemein!$C$13</f>
        <v>#N/A</v>
      </c>
      <c r="EM211" s="97" t="e">
        <f ca="1">EM210*0.001*E1_Allgemein!$C$13</f>
        <v>#N/A</v>
      </c>
      <c r="EN211" s="97" t="e">
        <f ca="1">EN210*0.001*E1_Allgemein!$C$13</f>
        <v>#N/A</v>
      </c>
      <c r="EO211" s="97" t="e">
        <f ca="1">EO210*0.001*E1_Allgemein!$C$13</f>
        <v>#N/A</v>
      </c>
      <c r="EP211" s="97" t="e">
        <f ca="1">EP210*0.001*E1_Allgemein!$C$13</f>
        <v>#N/A</v>
      </c>
      <c r="EQ211" s="97" t="e">
        <f ca="1">EQ210*0.001*E1_Allgemein!$C$13</f>
        <v>#N/A</v>
      </c>
      <c r="ER211" s="97" t="e">
        <f ca="1">ER210*0.001*E1_Allgemein!$C$13</f>
        <v>#N/A</v>
      </c>
      <c r="ES211" s="97" t="e">
        <f ca="1">ES210*0.001*E1_Allgemein!$C$13</f>
        <v>#N/A</v>
      </c>
      <c r="ET211" s="97" t="e">
        <f ca="1">ET210*0.001*E1_Allgemein!$C$13</f>
        <v>#N/A</v>
      </c>
      <c r="EU211" s="97" t="e">
        <f ca="1">EU210*0.001*E1_Allgemein!$C$13</f>
        <v>#N/A</v>
      </c>
      <c r="EV211" s="97" t="e">
        <f ca="1">EV210*0.001*E1_Allgemein!$C$13</f>
        <v>#N/A</v>
      </c>
      <c r="EW211" s="97" t="e">
        <f ca="1">EW210*0.001*E1_Allgemein!$C$13</f>
        <v>#N/A</v>
      </c>
      <c r="EX211" s="97" t="e">
        <f ca="1">EX210*0.001*E1_Allgemein!$C$13</f>
        <v>#N/A</v>
      </c>
      <c r="EY211" s="97" t="e">
        <f ca="1">EY210*0.001*E1_Allgemein!$C$13</f>
        <v>#N/A</v>
      </c>
      <c r="EZ211" s="97" t="e">
        <f ca="1">EZ210*0.001*E1_Allgemein!$C$13</f>
        <v>#N/A</v>
      </c>
      <c r="FA211" s="97" t="e">
        <f ca="1">FA210*0.001*E1_Allgemein!$C$13</f>
        <v>#N/A</v>
      </c>
      <c r="FB211" s="97" t="e">
        <f ca="1">FB210*0.001*E1_Allgemein!$C$13</f>
        <v>#N/A</v>
      </c>
      <c r="FC211" s="97" t="e">
        <f ca="1">FC210*0.001*E1_Allgemein!$C$13</f>
        <v>#N/A</v>
      </c>
      <c r="FD211" s="97" t="e">
        <f ca="1">FD210*0.001*E1_Allgemein!$C$13</f>
        <v>#N/A</v>
      </c>
      <c r="FE211" s="97" t="e">
        <f ca="1">FE210*0.001*E1_Allgemein!$C$13</f>
        <v>#N/A</v>
      </c>
      <c r="FF211" s="97" t="e">
        <f ca="1">FF210*0.001*E1_Allgemein!$C$13</f>
        <v>#N/A</v>
      </c>
      <c r="FG211" s="97" t="e">
        <f ca="1">FG210*0.001*E1_Allgemein!$C$13</f>
        <v>#N/A</v>
      </c>
      <c r="FH211" s="97" t="e">
        <f ca="1">FH210*0.001*E1_Allgemein!$C$13</f>
        <v>#N/A</v>
      </c>
      <c r="FI211" s="97" t="e">
        <f ca="1">FI210*0.001*E1_Allgemein!$C$13</f>
        <v>#N/A</v>
      </c>
      <c r="FJ211" s="97" t="e">
        <f ca="1">FJ210*0.001*E1_Allgemein!$C$13</f>
        <v>#N/A</v>
      </c>
      <c r="FK211" s="97" t="e">
        <f ca="1">FK210*0.001*E1_Allgemein!$C$13</f>
        <v>#N/A</v>
      </c>
      <c r="FL211" s="97" t="e">
        <f ca="1">FL210*0.001*E1_Allgemein!$C$13</f>
        <v>#N/A</v>
      </c>
      <c r="FM211" s="97" t="e">
        <f ca="1">FM210*0.001*E1_Allgemein!$C$13</f>
        <v>#N/A</v>
      </c>
      <c r="FN211" s="97" t="e">
        <f ca="1">FN210*0.001*E1_Allgemein!$C$13</f>
        <v>#N/A</v>
      </c>
      <c r="FO211" s="97" t="e">
        <f ca="1">FO210*0.001*E1_Allgemein!$C$13</f>
        <v>#N/A</v>
      </c>
      <c r="FP211" s="97" t="e">
        <f ca="1">FP210*0.001*E1_Allgemein!$C$13</f>
        <v>#N/A</v>
      </c>
      <c r="FQ211" s="97" t="e">
        <f ca="1">FQ210*0.001*E1_Allgemein!$C$13</f>
        <v>#N/A</v>
      </c>
      <c r="FR211" s="97" t="e">
        <f ca="1">FR210*0.001*E1_Allgemein!$C$13</f>
        <v>#N/A</v>
      </c>
      <c r="FS211" s="97" t="e">
        <f ca="1">FS210*0.001*E1_Allgemein!$C$13</f>
        <v>#N/A</v>
      </c>
      <c r="FT211" s="97" t="e">
        <f ca="1">FT210*0.001*E1_Allgemein!$C$13</f>
        <v>#N/A</v>
      </c>
      <c r="FU211" s="97" t="e">
        <f ca="1">FU210*0.001*E1_Allgemein!$C$13</f>
        <v>#N/A</v>
      </c>
      <c r="FV211" s="97" t="e">
        <f ca="1">FV210*0.001*E1_Allgemein!$C$13</f>
        <v>#N/A</v>
      </c>
      <c r="FW211" s="97" t="e">
        <f ca="1">FW210*0.001*E1_Allgemein!$C$13</f>
        <v>#N/A</v>
      </c>
      <c r="FX211" s="97" t="e">
        <f ca="1">FX210*0.001*E1_Allgemein!$C$13</f>
        <v>#N/A</v>
      </c>
      <c r="FY211" s="97" t="e">
        <f ca="1">FY210*0.001*E1_Allgemein!$C$13</f>
        <v>#N/A</v>
      </c>
      <c r="FZ211" s="97" t="e">
        <f ca="1">FZ210*0.001*E1_Allgemein!$C$13</f>
        <v>#N/A</v>
      </c>
      <c r="GA211" s="97" t="e">
        <f ca="1">GA210*0.001*E1_Allgemein!$C$13</f>
        <v>#N/A</v>
      </c>
      <c r="GB211" s="97" t="e">
        <f ca="1">GB210*0.001*E1_Allgemein!$C$13</f>
        <v>#N/A</v>
      </c>
      <c r="GC211" s="97" t="e">
        <f ca="1">GC210*0.001*E1_Allgemein!$C$13</f>
        <v>#N/A</v>
      </c>
      <c r="GD211" s="97" t="e">
        <f ca="1">GD210*0.001*E1_Allgemein!$C$13</f>
        <v>#N/A</v>
      </c>
      <c r="GE211" s="97" t="e">
        <f ca="1">GE210*0.001*E1_Allgemein!$C$13</f>
        <v>#N/A</v>
      </c>
      <c r="GF211" s="97" t="e">
        <f ca="1">GF210*0.001*E1_Allgemein!$C$13</f>
        <v>#N/A</v>
      </c>
      <c r="GG211" s="97" t="e">
        <f ca="1">GG210*0.001*E1_Allgemein!$C$13</f>
        <v>#N/A</v>
      </c>
      <c r="GH211" s="97" t="e">
        <f ca="1">GH210*0.001*E1_Allgemein!$C$13</f>
        <v>#N/A</v>
      </c>
      <c r="GI211" s="97" t="e">
        <f ca="1">GI210*0.001*E1_Allgemein!$C$13</f>
        <v>#N/A</v>
      </c>
      <c r="GJ211" s="97" t="e">
        <f ca="1">GJ210*0.001*E1_Allgemein!$C$13</f>
        <v>#N/A</v>
      </c>
      <c r="GK211" s="97" t="e">
        <f ca="1">GK210*0.001*E1_Allgemein!$C$13</f>
        <v>#N/A</v>
      </c>
      <c r="GL211" s="97" t="e">
        <f ca="1">GL210*0.001*E1_Allgemein!$C$13</f>
        <v>#N/A</v>
      </c>
      <c r="GM211" s="97" t="e">
        <f ca="1">GM210*0.001*E1_Allgemein!$C$13</f>
        <v>#N/A</v>
      </c>
      <c r="GN211" s="97" t="e">
        <f ca="1">GN210*0.001*E1_Allgemein!$C$13</f>
        <v>#N/A</v>
      </c>
      <c r="GO211" s="97" t="e">
        <f ca="1">GO210*0.001*E1_Allgemein!$C$13</f>
        <v>#N/A</v>
      </c>
      <c r="GP211" s="97" t="e">
        <f ca="1">GP210*0.001*E1_Allgemein!$C$13</f>
        <v>#N/A</v>
      </c>
      <c r="GQ211" s="97" t="e">
        <f ca="1">GQ210*0.001*E1_Allgemein!$C$13</f>
        <v>#N/A</v>
      </c>
      <c r="GR211" s="97" t="e">
        <f ca="1">GR210*0.001*E1_Allgemein!$C$13</f>
        <v>#N/A</v>
      </c>
      <c r="GS211" s="97" t="e">
        <f ca="1">GS210*0.001*E1_Allgemein!$C$13</f>
        <v>#N/A</v>
      </c>
      <c r="GT211" s="97" t="e">
        <f ca="1">GT210*0.001*E1_Allgemein!$C$13</f>
        <v>#N/A</v>
      </c>
      <c r="GU211" s="97" t="e">
        <f ca="1">GU210*0.001*E1_Allgemein!$C$13</f>
        <v>#N/A</v>
      </c>
      <c r="GV211" s="97" t="e">
        <f ca="1">GV210*0.001*E1_Allgemein!$C$13</f>
        <v>#N/A</v>
      </c>
      <c r="GW211" s="97" t="e">
        <f ca="1">GW210*0.001*E1_Allgemein!$C$13</f>
        <v>#N/A</v>
      </c>
      <c r="GX211" s="97" t="e">
        <f ca="1">GX210*0.001*E1_Allgemein!$C$13</f>
        <v>#N/A</v>
      </c>
      <c r="GY211" s="97" t="e">
        <f ca="1">GY210*0.001*E1_Allgemein!$C$13</f>
        <v>#N/A</v>
      </c>
      <c r="GZ211" s="97" t="e">
        <f ca="1">GZ210*0.001*E1_Allgemein!$C$13</f>
        <v>#N/A</v>
      </c>
      <c r="HA211" s="97" t="e">
        <f ca="1">HA210*0.001*E1_Allgemein!$C$13</f>
        <v>#N/A</v>
      </c>
      <c r="HB211" s="97" t="e">
        <f ca="1">HB210*0.001*E1_Allgemein!$C$13</f>
        <v>#N/A</v>
      </c>
      <c r="HC211" s="97" t="e">
        <f ca="1">HC210*0.001*E1_Allgemein!$C$13</f>
        <v>#N/A</v>
      </c>
      <c r="HD211" s="97" t="e">
        <f ca="1">HD210*0.001*E1_Allgemein!$C$13</f>
        <v>#N/A</v>
      </c>
      <c r="HE211" s="97" t="e">
        <f ca="1">HE210*0.001*E1_Allgemein!$C$13</f>
        <v>#N/A</v>
      </c>
      <c r="HF211" s="97" t="e">
        <f ca="1">HF210*0.001*E1_Allgemein!$C$13</f>
        <v>#N/A</v>
      </c>
      <c r="HG211" s="97" t="e">
        <f ca="1">HG210*0.001*E1_Allgemein!$C$13</f>
        <v>#N/A</v>
      </c>
      <c r="HH211" s="97" t="e">
        <f ca="1">HH210*0.001*E1_Allgemein!$C$13</f>
        <v>#N/A</v>
      </c>
      <c r="HI211" s="97" t="e">
        <f ca="1">HI210*0.001*E1_Allgemein!$C$13</f>
        <v>#N/A</v>
      </c>
      <c r="HJ211" s="97" t="e">
        <f ca="1">HJ210*0.001*E1_Allgemein!$C$13</f>
        <v>#N/A</v>
      </c>
      <c r="HK211" s="97" t="e">
        <f ca="1">HK210*0.001*E1_Allgemein!$C$13</f>
        <v>#N/A</v>
      </c>
      <c r="HL211" s="97" t="e">
        <f ca="1">HL210*0.001*E1_Allgemein!$C$13</f>
        <v>#N/A</v>
      </c>
      <c r="HM211" s="97" t="e">
        <f ca="1">HM210*0.001*E1_Allgemein!$C$13</f>
        <v>#N/A</v>
      </c>
      <c r="HN211" s="97" t="e">
        <f ca="1">HN210*0.001*E1_Allgemein!$C$13</f>
        <v>#N/A</v>
      </c>
      <c r="HO211" s="97" t="e">
        <f ca="1">HO210*0.001*E1_Allgemein!$C$13</f>
        <v>#N/A</v>
      </c>
      <c r="HP211" s="97" t="e">
        <f ca="1">HP210*0.001*E1_Allgemein!$C$13</f>
        <v>#N/A</v>
      </c>
      <c r="HQ211" s="97" t="e">
        <f ca="1">HQ210*0.001*E1_Allgemein!$C$13</f>
        <v>#N/A</v>
      </c>
      <c r="HR211" s="97" t="e">
        <f ca="1">HR210*0.001*E1_Allgemein!$C$13</f>
        <v>#N/A</v>
      </c>
      <c r="HS211" s="97" t="e">
        <f ca="1">HS210*0.001*E1_Allgemein!$C$13</f>
        <v>#N/A</v>
      </c>
      <c r="HT211" s="97" t="e">
        <f ca="1">HT210*0.001*E1_Allgemein!$C$13</f>
        <v>#N/A</v>
      </c>
      <c r="HU211" s="97" t="e">
        <f ca="1">HU210*0.001*E1_Allgemein!$C$13</f>
        <v>#N/A</v>
      </c>
      <c r="HV211" s="97" t="e">
        <f ca="1">HV210*0.001*E1_Allgemein!$C$13</f>
        <v>#N/A</v>
      </c>
      <c r="HW211" s="97" t="e">
        <f ca="1">HW210*0.001*E1_Allgemein!$C$13</f>
        <v>#N/A</v>
      </c>
      <c r="HX211" s="97" t="e">
        <f ca="1">HX210*0.001*E1_Allgemein!$C$13</f>
        <v>#N/A</v>
      </c>
      <c r="HY211" s="97" t="e">
        <f ca="1">HY210*0.001*E1_Allgemein!$C$13</f>
        <v>#N/A</v>
      </c>
      <c r="HZ211" s="97" t="e">
        <f ca="1">HZ210*0.001*E1_Allgemein!$C$13</f>
        <v>#N/A</v>
      </c>
      <c r="IA211" s="97" t="e">
        <f ca="1">IA210*0.001*E1_Allgemein!$C$13</f>
        <v>#N/A</v>
      </c>
      <c r="IB211" s="97" t="e">
        <f ca="1">IB210*0.001*E1_Allgemein!$C$13</f>
        <v>#N/A</v>
      </c>
      <c r="IC211" s="97" t="e">
        <f ca="1">IC210*0.001*E1_Allgemein!$C$13</f>
        <v>#N/A</v>
      </c>
      <c r="ID211" s="97" t="e">
        <f ca="1">ID210*0.001*E1_Allgemein!$C$13</f>
        <v>#N/A</v>
      </c>
      <c r="IE211" s="97" t="e">
        <f ca="1">IE210*0.001*E1_Allgemein!$C$13</f>
        <v>#N/A</v>
      </c>
      <c r="IF211" s="97" t="e">
        <f ca="1">IF210*0.001*E1_Allgemein!$C$13</f>
        <v>#N/A</v>
      </c>
      <c r="IG211" s="97" t="e">
        <f ca="1">IG210*0.001*E1_Allgemein!$C$13</f>
        <v>#N/A</v>
      </c>
      <c r="IH211" s="97" t="e">
        <f ca="1">IH210*0.001*E1_Allgemein!$C$13</f>
        <v>#N/A</v>
      </c>
      <c r="II211" s="97" t="e">
        <f ca="1">II210*0.001*E1_Allgemein!$C$13</f>
        <v>#N/A</v>
      </c>
      <c r="IJ211" s="97" t="e">
        <f ca="1">IJ210*0.001*E1_Allgemein!$C$13</f>
        <v>#N/A</v>
      </c>
      <c r="IK211" s="97" t="e">
        <f ca="1">IK210*0.001*E1_Allgemein!$C$13</f>
        <v>#N/A</v>
      </c>
      <c r="IL211" s="97" t="e">
        <f ca="1">IL210*0.001*E1_Allgemein!$C$13</f>
        <v>#N/A</v>
      </c>
      <c r="IM211" s="97" t="e">
        <f ca="1">IM210*0.001*E1_Allgemein!$C$13</f>
        <v>#N/A</v>
      </c>
      <c r="IN211" s="97" t="e">
        <f ca="1">IN210*0.001*E1_Allgemein!$C$13</f>
        <v>#N/A</v>
      </c>
      <c r="IO211" s="97" t="e">
        <f ca="1">IO210*0.001*E1_Allgemein!$C$13</f>
        <v>#N/A</v>
      </c>
      <c r="IP211" s="97" t="e">
        <f ca="1">IP210*0.001*E1_Allgemein!$C$13</f>
        <v>#N/A</v>
      </c>
      <c r="IQ211" s="97" t="e">
        <f ca="1">IQ210*0.001*E1_Allgemein!$C$13</f>
        <v>#N/A</v>
      </c>
      <c r="IR211" s="97" t="e">
        <f ca="1">IR210*0.001*E1_Allgemein!$C$13</f>
        <v>#N/A</v>
      </c>
      <c r="IS211" s="97" t="e">
        <f ca="1">IS210*0.001*E1_Allgemein!$C$13</f>
        <v>#N/A</v>
      </c>
      <c r="IT211" s="97" t="e">
        <f ca="1">IT210*0.001*E1_Allgemein!$C$13</f>
        <v>#N/A</v>
      </c>
      <c r="IU211" s="97" t="e">
        <f ca="1">IU210*0.001*E1_Allgemein!$C$13</f>
        <v>#N/A</v>
      </c>
      <c r="IV211" s="97" t="e">
        <f ca="1">IV210*0.001*E1_Allgemein!$C$13</f>
        <v>#N/A</v>
      </c>
      <c r="IW211" s="97" t="e">
        <f ca="1">IW210*0.001*E1_Allgemein!$C$13</f>
        <v>#N/A</v>
      </c>
      <c r="IX211" s="97" t="e">
        <f ca="1">IX210*0.001*E1_Allgemein!$C$13</f>
        <v>#N/A</v>
      </c>
      <c r="IY211" s="97" t="e">
        <f ca="1">IY210*0.001*E1_Allgemein!$C$13</f>
        <v>#N/A</v>
      </c>
      <c r="IZ211" s="97" t="e">
        <f ca="1">IZ210*0.001*E1_Allgemein!$C$13</f>
        <v>#N/A</v>
      </c>
      <c r="JA211" s="97" t="e">
        <f ca="1">JA210*0.001*E1_Allgemein!$C$13</f>
        <v>#N/A</v>
      </c>
      <c r="JB211" s="97" t="e">
        <f ca="1">JB210*0.001*E1_Allgemein!$C$13</f>
        <v>#N/A</v>
      </c>
      <c r="JC211" s="97" t="e">
        <f ca="1">JC210*0.001*E1_Allgemein!$C$13</f>
        <v>#N/A</v>
      </c>
      <c r="JD211" s="97" t="e">
        <f ca="1">JD210*0.001*E1_Allgemein!$C$13</f>
        <v>#N/A</v>
      </c>
      <c r="JE211" s="97" t="e">
        <f ca="1">JE210*0.001*E1_Allgemein!$C$13</f>
        <v>#N/A</v>
      </c>
      <c r="JF211" s="97" t="e">
        <f ca="1">JF210*0.001*E1_Allgemein!$C$13</f>
        <v>#N/A</v>
      </c>
      <c r="JG211" s="97" t="e">
        <f ca="1">JG210*0.001*E1_Allgemein!$C$13</f>
        <v>#N/A</v>
      </c>
      <c r="JH211" s="97" t="e">
        <f ca="1">JH210*0.001*E1_Allgemein!$C$13</f>
        <v>#N/A</v>
      </c>
      <c r="JI211" s="97" t="e">
        <f ca="1">JI210*0.001*E1_Allgemein!$C$13</f>
        <v>#N/A</v>
      </c>
      <c r="JJ211" s="97" t="e">
        <f ca="1">JJ210*0.001*E1_Allgemein!$C$13</f>
        <v>#N/A</v>
      </c>
      <c r="JK211" s="97" t="e">
        <f ca="1">JK210*0.001*E1_Allgemein!$C$13</f>
        <v>#N/A</v>
      </c>
      <c r="JL211" s="97" t="e">
        <f ca="1">JL210*0.001*E1_Allgemein!$C$13</f>
        <v>#N/A</v>
      </c>
      <c r="JM211" s="97" t="e">
        <f ca="1">JM210*0.001*E1_Allgemein!$C$13</f>
        <v>#N/A</v>
      </c>
      <c r="JN211" s="97" t="e">
        <f ca="1">JN210*0.001*E1_Allgemein!$C$13</f>
        <v>#N/A</v>
      </c>
      <c r="JO211" s="97" t="e">
        <f ca="1">JO210*0.001*E1_Allgemein!$C$13</f>
        <v>#N/A</v>
      </c>
      <c r="JP211" s="97" t="e">
        <f ca="1">JP210*0.001*E1_Allgemein!$C$13</f>
        <v>#N/A</v>
      </c>
      <c r="JQ211" s="97" t="e">
        <f ca="1">JQ210*0.001*E1_Allgemein!$C$13</f>
        <v>#N/A</v>
      </c>
      <c r="JR211" s="97" t="e">
        <f ca="1">JR210*0.001*E1_Allgemein!$C$13</f>
        <v>#N/A</v>
      </c>
      <c r="JS211" s="97" t="e">
        <f ca="1">JS210*0.001*E1_Allgemein!$C$13</f>
        <v>#N/A</v>
      </c>
      <c r="JT211" s="97" t="e">
        <f ca="1">JT210*0.001*E1_Allgemein!$C$13</f>
        <v>#N/A</v>
      </c>
      <c r="JU211" s="97" t="e">
        <f ca="1">JU210*0.001*E1_Allgemein!$C$13</f>
        <v>#N/A</v>
      </c>
      <c r="JV211" s="97" t="e">
        <f ca="1">JV210*0.001*E1_Allgemein!$C$13</f>
        <v>#N/A</v>
      </c>
      <c r="JW211" s="97" t="e">
        <f ca="1">JW210*0.001*E1_Allgemein!$C$13</f>
        <v>#N/A</v>
      </c>
      <c r="JX211" s="97" t="e">
        <f ca="1">JX210*0.001*E1_Allgemein!$C$13</f>
        <v>#N/A</v>
      </c>
      <c r="JY211" s="97" t="e">
        <f ca="1">JY210*0.001*E1_Allgemein!$C$13</f>
        <v>#N/A</v>
      </c>
      <c r="JZ211" s="97" t="e">
        <f ca="1">JZ210*0.001*E1_Allgemein!$C$13</f>
        <v>#N/A</v>
      </c>
      <c r="KA211" s="97" t="e">
        <f ca="1">KA210*0.001*E1_Allgemein!$C$13</f>
        <v>#N/A</v>
      </c>
      <c r="KB211" s="97" t="e">
        <f ca="1">KB210*0.001*E1_Allgemein!$C$13</f>
        <v>#N/A</v>
      </c>
      <c r="KC211" s="97" t="e">
        <f ca="1">KC210*0.001*E1_Allgemein!$C$13</f>
        <v>#N/A</v>
      </c>
      <c r="KD211" s="97" t="e">
        <f ca="1">KD210*0.001*E1_Allgemein!$C$13</f>
        <v>#N/A</v>
      </c>
      <c r="KE211" s="97" t="e">
        <f ca="1">KE210*0.001*E1_Allgemein!$C$13</f>
        <v>#N/A</v>
      </c>
      <c r="KF211" s="97" t="e">
        <f ca="1">KF210*0.001*E1_Allgemein!$C$13</f>
        <v>#N/A</v>
      </c>
      <c r="KG211" s="97" t="e">
        <f ca="1">KG210*0.001*E1_Allgemein!$C$13</f>
        <v>#N/A</v>
      </c>
      <c r="KH211" s="97" t="e">
        <f ca="1">KH210*0.001*E1_Allgemein!$C$13</f>
        <v>#N/A</v>
      </c>
      <c r="KI211" s="97" t="e">
        <f ca="1">KI210*0.001*E1_Allgemein!$C$13</f>
        <v>#N/A</v>
      </c>
      <c r="KJ211" s="97" t="e">
        <f ca="1">KJ210*0.001*E1_Allgemein!$C$13</f>
        <v>#N/A</v>
      </c>
      <c r="KK211" s="97" t="e">
        <f ca="1">KK210*0.001*E1_Allgemein!$C$13</f>
        <v>#N/A</v>
      </c>
      <c r="KL211" s="97" t="e">
        <f ca="1">KL210*0.001*E1_Allgemein!$C$13</f>
        <v>#N/A</v>
      </c>
      <c r="KM211" s="97" t="e">
        <f ca="1">KM210*0.001*E1_Allgemein!$C$13</f>
        <v>#N/A</v>
      </c>
      <c r="KN211" s="97" t="e">
        <f ca="1">KN210*0.001*E1_Allgemein!$C$13</f>
        <v>#N/A</v>
      </c>
      <c r="KO211" s="97" t="e">
        <f ca="1">KO210*0.001*E1_Allgemein!$C$13</f>
        <v>#N/A</v>
      </c>
      <c r="KP211" s="97" t="e">
        <f ca="1">KP210*0.001*E1_Allgemein!$C$13</f>
        <v>#N/A</v>
      </c>
      <c r="KQ211" s="97" t="e">
        <f ca="1">KQ210*0.001*E1_Allgemein!$C$13</f>
        <v>#N/A</v>
      </c>
      <c r="KR211" s="97" t="e">
        <f ca="1">KR210*0.001*E1_Allgemein!$C$13</f>
        <v>#N/A</v>
      </c>
      <c r="KS211" s="97" t="e">
        <f ca="1">KS210*0.001*E1_Allgemein!$C$13</f>
        <v>#N/A</v>
      </c>
      <c r="KT211" s="97" t="e">
        <f ca="1">KT210*0.001*E1_Allgemein!$C$13</f>
        <v>#N/A</v>
      </c>
      <c r="KU211" s="97" t="e">
        <f ca="1">KU210*0.001*E1_Allgemein!$C$13</f>
        <v>#N/A</v>
      </c>
      <c r="KV211" s="97" t="e">
        <f ca="1">KV210*0.001*E1_Allgemein!$C$13</f>
        <v>#N/A</v>
      </c>
      <c r="KW211" s="97" t="e">
        <f ca="1">KW210*0.001*E1_Allgemein!$C$13</f>
        <v>#N/A</v>
      </c>
      <c r="KX211" s="97" t="e">
        <f ca="1">KX210*0.001*E1_Allgemein!$C$13</f>
        <v>#N/A</v>
      </c>
      <c r="KY211" s="97" t="e">
        <f ca="1">KY210*0.001*E1_Allgemein!$C$13</f>
        <v>#N/A</v>
      </c>
      <c r="KZ211" s="97" t="e">
        <f ca="1">KZ210*0.001*E1_Allgemein!$C$13</f>
        <v>#N/A</v>
      </c>
      <c r="LA211" s="97" t="e">
        <f ca="1">LA210*0.001*E1_Allgemein!$C$13</f>
        <v>#N/A</v>
      </c>
      <c r="LB211" s="97" t="e">
        <f ca="1">LB210*0.001*E1_Allgemein!$C$13</f>
        <v>#N/A</v>
      </c>
      <c r="LC211" s="97" t="e">
        <f ca="1">LC210*0.001*E1_Allgemein!$C$13</f>
        <v>#N/A</v>
      </c>
      <c r="LD211" s="97" t="e">
        <f ca="1">LD210*0.001*E1_Allgemein!$C$13</f>
        <v>#N/A</v>
      </c>
      <c r="LE211" s="97" t="e">
        <f ca="1">LE210*0.001*E1_Allgemein!$C$13</f>
        <v>#N/A</v>
      </c>
      <c r="LF211" s="97" t="e">
        <f ca="1">LF210*0.001*E1_Allgemein!$C$13</f>
        <v>#N/A</v>
      </c>
      <c r="LG211" s="97" t="e">
        <f ca="1">LG210*0.001*E1_Allgemein!$C$13</f>
        <v>#N/A</v>
      </c>
      <c r="LH211" s="97" t="e">
        <f ca="1">LH210*0.001*E1_Allgemein!$C$13</f>
        <v>#N/A</v>
      </c>
      <c r="LI211" s="97" t="e">
        <f ca="1">LI210*0.001*E1_Allgemein!$C$13</f>
        <v>#N/A</v>
      </c>
      <c r="LJ211" s="97" t="e">
        <f ca="1">LJ210*0.001*E1_Allgemein!$C$13</f>
        <v>#N/A</v>
      </c>
      <c r="LK211" s="97" t="e">
        <f ca="1">LK210*0.001*E1_Allgemein!$C$13</f>
        <v>#N/A</v>
      </c>
      <c r="LL211" s="97" t="e">
        <f ca="1">LL210*0.001*E1_Allgemein!$C$13</f>
        <v>#N/A</v>
      </c>
      <c r="LM211" s="97" t="e">
        <f ca="1">LM210*0.001*E1_Allgemein!$C$13</f>
        <v>#N/A</v>
      </c>
      <c r="LN211" s="97" t="e">
        <f ca="1">LN210*0.001*E1_Allgemein!$C$13</f>
        <v>#N/A</v>
      </c>
      <c r="LO211" s="97" t="e">
        <f ca="1">LO210*0.001*E1_Allgemein!$C$13</f>
        <v>#N/A</v>
      </c>
      <c r="LP211" s="97" t="e">
        <f ca="1">LP210*0.001*E1_Allgemein!$C$13</f>
        <v>#N/A</v>
      </c>
      <c r="LQ211" s="97" t="e">
        <f ca="1">LQ210*0.001*E1_Allgemein!$C$13</f>
        <v>#N/A</v>
      </c>
      <c r="LR211" s="97" t="e">
        <f ca="1">LR210*0.001*E1_Allgemein!$C$13</f>
        <v>#N/A</v>
      </c>
      <c r="LS211" s="97" t="e">
        <f ca="1">LS210*0.001*E1_Allgemein!$C$13</f>
        <v>#N/A</v>
      </c>
      <c r="LT211" s="97" t="e">
        <f ca="1">LT210*0.001*E1_Allgemein!$C$13</f>
        <v>#N/A</v>
      </c>
      <c r="LU211" s="97" t="e">
        <f ca="1">LU210*0.001*E1_Allgemein!$C$13</f>
        <v>#N/A</v>
      </c>
      <c r="LV211" s="97" t="e">
        <f ca="1">LV210*0.001*E1_Allgemein!$C$13</f>
        <v>#N/A</v>
      </c>
      <c r="LW211" s="97" t="e">
        <f ca="1">LW210*0.001*E1_Allgemein!$C$13</f>
        <v>#N/A</v>
      </c>
      <c r="LX211" s="97" t="e">
        <f ca="1">LX210*0.001*E1_Allgemein!$C$13</f>
        <v>#N/A</v>
      </c>
      <c r="LY211" s="97" t="e">
        <f ca="1">LY210*0.001*E1_Allgemein!$C$13</f>
        <v>#N/A</v>
      </c>
      <c r="LZ211" s="97" t="e">
        <f ca="1">LZ210*0.001*E1_Allgemein!$C$13</f>
        <v>#N/A</v>
      </c>
      <c r="MA211" s="97" t="e">
        <f ca="1">MA210*0.001*E1_Allgemein!$C$13</f>
        <v>#N/A</v>
      </c>
      <c r="MB211" s="97" t="e">
        <f ca="1">MB210*0.001*E1_Allgemein!$C$13</f>
        <v>#N/A</v>
      </c>
      <c r="MC211" s="97" t="e">
        <f ca="1">MC210*0.001*E1_Allgemein!$C$13</f>
        <v>#N/A</v>
      </c>
      <c r="MD211" s="97" t="e">
        <f ca="1">MD210*0.001*E1_Allgemein!$C$13</f>
        <v>#N/A</v>
      </c>
      <c r="ME211" s="97" t="e">
        <f ca="1">ME210*0.001*E1_Allgemein!$C$13</f>
        <v>#N/A</v>
      </c>
      <c r="MF211" s="97" t="e">
        <f ca="1">MF210*0.001*E1_Allgemein!$C$13</f>
        <v>#N/A</v>
      </c>
      <c r="MG211" s="97" t="e">
        <f ca="1">MG210*0.001*E1_Allgemein!$C$13</f>
        <v>#N/A</v>
      </c>
      <c r="MH211" s="97" t="e">
        <f ca="1">MH210*0.001*E1_Allgemein!$C$13</f>
        <v>#N/A</v>
      </c>
      <c r="MI211" s="97" t="e">
        <f ca="1">MI210*0.001*E1_Allgemein!$C$13</f>
        <v>#N/A</v>
      </c>
      <c r="MJ211" s="97" t="e">
        <f ca="1">MJ210*0.001*E1_Allgemein!$C$13</f>
        <v>#N/A</v>
      </c>
      <c r="MK211" s="97" t="e">
        <f ca="1">MK210*0.001*E1_Allgemein!$C$13</f>
        <v>#N/A</v>
      </c>
      <c r="ML211" s="97" t="e">
        <f ca="1">ML210*0.001*E1_Allgemein!$C$13</f>
        <v>#N/A</v>
      </c>
      <c r="MM211" s="97" t="e">
        <f ca="1">MM210*0.001*E1_Allgemein!$C$13</f>
        <v>#N/A</v>
      </c>
      <c r="MN211" s="97" t="e">
        <f ca="1">MN210*0.001*E1_Allgemein!$C$13</f>
        <v>#N/A</v>
      </c>
      <c r="MO211" s="97" t="e">
        <f ca="1">MO210*0.001*E1_Allgemein!$C$13</f>
        <v>#N/A</v>
      </c>
      <c r="MP211" s="97" t="e">
        <f ca="1">MP210*0.001*E1_Allgemein!$C$13</f>
        <v>#N/A</v>
      </c>
      <c r="MQ211" s="97" t="e">
        <f ca="1">MQ210*0.001*E1_Allgemein!$C$13</f>
        <v>#N/A</v>
      </c>
      <c r="MR211" s="97" t="e">
        <f ca="1">MR210*0.001*E1_Allgemein!$C$13</f>
        <v>#N/A</v>
      </c>
      <c r="MS211" s="97" t="e">
        <f ca="1">MS210*0.001*E1_Allgemein!$C$13</f>
        <v>#N/A</v>
      </c>
      <c r="MT211" s="97" t="e">
        <f ca="1">MT210*0.001*E1_Allgemein!$C$13</f>
        <v>#N/A</v>
      </c>
      <c r="MU211" s="97" t="e">
        <f ca="1">MU210*0.001*E1_Allgemein!$C$13</f>
        <v>#N/A</v>
      </c>
      <c r="MV211" s="97" t="e">
        <f ca="1">MV210*0.001*E1_Allgemein!$C$13</f>
        <v>#N/A</v>
      </c>
      <c r="MW211" s="97" t="e">
        <f ca="1">MW210*0.001*E1_Allgemein!$C$13</f>
        <v>#N/A</v>
      </c>
      <c r="MX211" s="97" t="e">
        <f ca="1">MX210*0.001*E1_Allgemein!$C$13</f>
        <v>#N/A</v>
      </c>
      <c r="MY211" s="97" t="e">
        <f ca="1">MY210*0.001*E1_Allgemein!$C$13</f>
        <v>#N/A</v>
      </c>
      <c r="MZ211" s="97" t="e">
        <f ca="1">MZ210*0.001*E1_Allgemein!$C$13</f>
        <v>#N/A</v>
      </c>
      <c r="NA211" s="97" t="e">
        <f ca="1">NA210*0.001*E1_Allgemein!$C$13</f>
        <v>#N/A</v>
      </c>
      <c r="NB211" s="97" t="e">
        <f ca="1">NB210*0.001*E1_Allgemein!$C$13</f>
        <v>#N/A</v>
      </c>
      <c r="NC211" s="97" t="e">
        <f ca="1">NC210*0.001*E1_Allgemein!$C$13</f>
        <v>#N/A</v>
      </c>
      <c r="ND211" s="97" t="e">
        <f ca="1">ND210*0.001*E1_Allgemein!$C$13</f>
        <v>#N/A</v>
      </c>
      <c r="NE211" s="97" t="e">
        <f ca="1">NE210*0.001*E1_Allgemein!$C$13</f>
        <v>#N/A</v>
      </c>
      <c r="NF211" s="97" t="e">
        <f ca="1">NF210*0.001*E1_Allgemein!$C$13</f>
        <v>#N/A</v>
      </c>
      <c r="NG211" s="97" t="e">
        <f ca="1">NG210*0.001*E1_Allgemein!$C$13</f>
        <v>#N/A</v>
      </c>
      <c r="NH211" s="97" t="e">
        <f ca="1">NH210*0.001*E1_Allgemein!$C$13</f>
        <v>#N/A</v>
      </c>
      <c r="NI211" s="97" t="e">
        <f ca="1">NI210*0.001*E1_Allgemein!$C$13</f>
        <v>#N/A</v>
      </c>
      <c r="NJ211" s="97" t="e">
        <f ca="1">NJ210*0.001*E1_Allgemein!$C$13</f>
        <v>#N/A</v>
      </c>
      <c r="NK211" s="97" t="e">
        <f ca="1">NK210*0.001*E1_Allgemein!$C$13</f>
        <v>#N/A</v>
      </c>
      <c r="NL211" s="97" t="e">
        <f ca="1">NL210*0.001*E1_Allgemein!$C$13</f>
        <v>#N/A</v>
      </c>
      <c r="NM211" s="97" t="e">
        <f ca="1">NM210*0.001*E1_Allgemein!$C$13</f>
        <v>#N/A</v>
      </c>
      <c r="NN211" s="97" t="e">
        <f ca="1">NN210*0.001*E1_Allgemein!$C$13</f>
        <v>#N/A</v>
      </c>
      <c r="NO211" s="97" t="e">
        <f ca="1">NO210*0.001*E1_Allgemein!$C$13</f>
        <v>#N/A</v>
      </c>
      <c r="NP211" s="97" t="e">
        <f ca="1">NP210*0.001*E1_Allgemein!$C$13</f>
        <v>#N/A</v>
      </c>
      <c r="NQ211" s="97" t="e">
        <f ca="1">NQ210*0.001*E1_Allgemein!$C$13</f>
        <v>#N/A</v>
      </c>
      <c r="NR211" s="97" t="e">
        <f ca="1">NR210*0.001*E1_Allgemein!$C$13</f>
        <v>#N/A</v>
      </c>
      <c r="NS211" s="97" t="e">
        <f ca="1">NS210*0.001*E1_Allgemein!$C$13</f>
        <v>#N/A</v>
      </c>
      <c r="NT211" s="97" t="e">
        <f ca="1">NT210*0.001*E1_Allgemein!$C$13</f>
        <v>#N/A</v>
      </c>
      <c r="NU211" s="97" t="e">
        <f ca="1">NU210*0.001*E1_Allgemein!$C$13</f>
        <v>#N/A</v>
      </c>
      <c r="NV211" s="97" t="e">
        <f ca="1">NV210*0.001*E1_Allgemein!$C$13</f>
        <v>#N/A</v>
      </c>
      <c r="NW211" s="97" t="e">
        <f ca="1">NW210*0.001*E1_Allgemein!$C$13</f>
        <v>#N/A</v>
      </c>
      <c r="NX211" s="97" t="e">
        <f ca="1">NX210*0.001*E1_Allgemein!$C$13</f>
        <v>#N/A</v>
      </c>
      <c r="NY211" s="97" t="e">
        <f ca="1">NY210*0.001*E1_Allgemein!$C$13</f>
        <v>#N/A</v>
      </c>
      <c r="NZ211" s="97" t="e">
        <f ca="1">NZ210*0.001*E1_Allgemein!$C$13</f>
        <v>#N/A</v>
      </c>
      <c r="OA211" s="97" t="e">
        <f ca="1">OA210*0.001*E1_Allgemein!$C$13</f>
        <v>#N/A</v>
      </c>
      <c r="OB211" s="97" t="e">
        <f ca="1">OB210*0.001*E1_Allgemein!$C$13</f>
        <v>#N/A</v>
      </c>
      <c r="OC211" s="97" t="e">
        <f ca="1">OC210*0.001*E1_Allgemein!$C$13</f>
        <v>#N/A</v>
      </c>
      <c r="OD211" s="97" t="e">
        <f ca="1">OD210*0.001*E1_Allgemein!$C$13</f>
        <v>#N/A</v>
      </c>
      <c r="OE211" s="97" t="e">
        <f ca="1">OE210*0.001*E1_Allgemein!$C$13</f>
        <v>#N/A</v>
      </c>
      <c r="OF211" s="97" t="e">
        <f ca="1">OF210*0.001*E1_Allgemein!$C$13</f>
        <v>#N/A</v>
      </c>
      <c r="OG211" s="97" t="e">
        <f ca="1">OG210*0.001*E1_Allgemein!$C$13</f>
        <v>#N/A</v>
      </c>
      <c r="OH211" s="97" t="e">
        <f ca="1">OH210*0.001*E1_Allgemein!$C$13</f>
        <v>#N/A</v>
      </c>
      <c r="OI211" s="97" t="e">
        <f ca="1">OI210*0.001*E1_Allgemein!$C$13</f>
        <v>#N/A</v>
      </c>
      <c r="OJ211" s="97" t="e">
        <f ca="1">OJ210*0.001*E1_Allgemein!$C$13</f>
        <v>#N/A</v>
      </c>
      <c r="OK211" s="97" t="e">
        <f ca="1">OK210*0.001*E1_Allgemein!$C$13</f>
        <v>#N/A</v>
      </c>
      <c r="OL211" s="97" t="e">
        <f ca="1">OL210*0.001*E1_Allgemein!$C$13</f>
        <v>#N/A</v>
      </c>
      <c r="OM211" s="97" t="e">
        <f ca="1">OM210*0.001*E1_Allgemein!$C$13</f>
        <v>#N/A</v>
      </c>
    </row>
    <row r="212" spans="2:403" x14ac:dyDescent="0.3">
      <c r="B212" s="84" t="s">
        <v>29</v>
      </c>
      <c r="C212" s="85" t="s">
        <v>93</v>
      </c>
      <c r="D212" s="87">
        <f ca="1">D210/D11*E1_Allgemein!$C$13*E1_Allgemein!$C$22/($D$264*1000)</f>
        <v>0.49398540795256207</v>
      </c>
      <c r="E212" s="87">
        <f ca="1">E210/E11*E1_Allgemein!$C$13*E1_Allgemein!$C$22/($D$264*1000)</f>
        <v>6.1692554592314127E-3</v>
      </c>
      <c r="F212" s="87">
        <f ca="1">F210/F11*E1_Allgemein!$C$13*E1_Allgemein!$C$22/($D$264*1000)</f>
        <v>0.45629494767810153</v>
      </c>
      <c r="G212" s="87">
        <f ca="1">G210/G11*E1_Allgemein!$C$13*E1_Allgemein!$C$22/($D$264*1000)</f>
        <v>0.21065866494877322</v>
      </c>
      <c r="H212" s="87">
        <f ca="1">H210/H11*E1_Allgemein!$C$13*E1_Allgemein!$C$22/($D$264*1000)</f>
        <v>1.5885735020511736E-2</v>
      </c>
      <c r="I212" s="87">
        <f ca="1">I210/I11*E1_Allgemein!$C$13*E1_Allgemein!$C$22/($D$264*1000)</f>
        <v>1.453721681368444E-2</v>
      </c>
      <c r="J212" s="87">
        <f ca="1">J210/J11*E1_Allgemein!$C$13*E1_Allgemein!$C$22/($D$264*1000)</f>
        <v>2.3193047398397475E-3</v>
      </c>
      <c r="K212" s="87">
        <f ca="1">K210/K11*E1_Allgemein!$C$13*E1_Allgemein!$C$22/($D$264*1000)</f>
        <v>4.9557631950197245E-2</v>
      </c>
      <c r="L212" s="87">
        <f ca="1">L210/L11*E1_Allgemein!$C$13*E1_Allgemein!$C$22/($D$264*1000)</f>
        <v>5.3021263873576037E-2</v>
      </c>
      <c r="M212" s="87">
        <f ca="1">M210/M11*E1_Allgemein!$C$13*E1_Allgemein!$C$22/($D$264*1000)</f>
        <v>4.9631744994795141E-2</v>
      </c>
      <c r="N212" s="87">
        <f ca="1">N210/N11*E1_Allgemein!$C$13*E1_Allgemein!$C$22/($D$264*1000)</f>
        <v>5.302126387357603E-2</v>
      </c>
      <c r="O212" s="87">
        <f ca="1">O210/O11*E1_Allgemein!$C$13*E1_Allgemein!$C$22/($D$264*1000)</f>
        <v>5.302126387357603E-2</v>
      </c>
      <c r="P212" s="87">
        <f ca="1">P210/P11*E1_Allgemein!$C$13*E1_Allgemein!$C$22/($D$264*1000)</f>
        <v>0.23220254287896344</v>
      </c>
      <c r="Q212" s="87">
        <f ca="1">Q210/Q11*E1_Allgemein!$C$13*E1_Allgemein!$C$22/($D$264*1000)</f>
        <v>0.10359156040338745</v>
      </c>
      <c r="R212" s="87">
        <f ca="1">R210/R11*E1_Allgemein!$C$13*E1_Allgemein!$C$22/($D$264*1000)</f>
        <v>3.2371695272774406E-2</v>
      </c>
      <c r="S212" s="87">
        <f ca="1">S210/S11*E1_Allgemein!$C$13*E1_Allgemein!$C$22/($D$264*1000)</f>
        <v>2.300459126501175E-2</v>
      </c>
      <c r="T212" s="87">
        <f ca="1">T210/T11*E1_Allgemein!$C$13*E1_Allgemein!$C$22/($D$264*1000)</f>
        <v>3.727831475305092E-2</v>
      </c>
      <c r="U212" s="87">
        <f ca="1">U210/U11*E1_Allgemein!$C$13*E1_Allgemein!$C$22/($D$264*1000)</f>
        <v>2.0637151457276359E-2</v>
      </c>
      <c r="V212" s="87">
        <f ca="1">V210/V11*E1_Allgemein!$C$13*E1_Allgemein!$C$22/($D$264*1000)</f>
        <v>1.841397050158913E-2</v>
      </c>
      <c r="W212" s="87">
        <f ca="1">W210/W11*E1_Allgemein!$C$13*E1_Allgemein!$C$22/($D$264*1000)</f>
        <v>2.3234544019270649E-4</v>
      </c>
      <c r="X212" s="87">
        <f ca="1">X210/X11*E1_Allgemein!$C$13*E1_Allgemein!$C$22/($D$264*1000)</f>
        <v>1.2692364261461878E-2</v>
      </c>
      <c r="Y212" s="87">
        <f ca="1">Y210/Y11*E1_Allgemein!$C$13*E1_Allgemein!$C$22/($D$264*1000)</f>
        <v>2.3234544019270649E-4</v>
      </c>
      <c r="Z212" s="87">
        <f ca="1">Z210/Z11*E1_Allgemein!$C$13*E1_Allgemein!$C$22/($D$264*1000)</f>
        <v>8.2715312230557947E-3</v>
      </c>
      <c r="AA212" s="87">
        <f ca="1">AA210/AA11*E1_Allgemein!$C$13*E1_Allgemein!$C$22/($D$264*1000)</f>
        <v>2.3234544019270649E-4</v>
      </c>
      <c r="AB212" s="87">
        <f ca="1">AB210/AB11*E1_Allgemein!$C$13*E1_Allgemein!$C$22/($D$264*1000)</f>
        <v>1.9007575900530718E-2</v>
      </c>
      <c r="AC212" s="87">
        <f ca="1">AC210/AC11*E1_Allgemein!$C$13*E1_Allgemein!$C$22/($D$264*1000)</f>
        <v>2.3234544019270649E-4</v>
      </c>
      <c r="AD212" s="87">
        <f ca="1">AD210/AD11*E1_Allgemein!$C$13*E1_Allgemein!$C$22/($D$264*1000)</f>
        <v>1.021870565171306E-2</v>
      </c>
      <c r="AE212" s="87">
        <f ca="1">AE210/AE11*E1_Allgemein!$C$13*E1_Allgemein!$C$22/($D$264*1000)</f>
        <v>2.3234544019270649E-4</v>
      </c>
      <c r="AF212" s="87">
        <f ca="1">AF210/AF11*E1_Allgemein!$C$13*E1_Allgemein!$C$22/($D$264*1000)</f>
        <v>4.613278484757277E-3</v>
      </c>
      <c r="AG212" s="87">
        <f ca="1">AG210/AG11*E1_Allgemein!$C$13*E1_Allgemein!$C$22/($D$264*1000)</f>
        <v>2.3234544019270649E-4</v>
      </c>
      <c r="AH212" s="87">
        <f ca="1">AH210/AH11*E1_Allgemein!$C$13*E1_Allgemein!$C$22/($D$264*1000)</f>
        <v>1.5175089644181865E-3</v>
      </c>
      <c r="AI212" s="87">
        <f ca="1">AI210/AI11*E1_Allgemein!$C$13*E1_Allgemein!$C$22/($D$264*1000)</f>
        <v>2.3234544019270649E-4</v>
      </c>
      <c r="AJ212" s="87">
        <f ca="1">AJ210/AJ11*E1_Allgemein!$C$13*E1_Allgemein!$C$22/($D$264*1000)</f>
        <v>2.3234544019270649E-4</v>
      </c>
      <c r="AK212" s="87" t="e">
        <f ca="1">AK210/AK11*E1_Allgemein!$C$13*E1_Allgemein!$C$22/($D$264*1000)</f>
        <v>#N/A</v>
      </c>
      <c r="AL212" s="87" t="e">
        <f ca="1">AL210/AL11*E1_Allgemein!$C$13*E1_Allgemein!$C$22/($D$264*1000)</f>
        <v>#N/A</v>
      </c>
      <c r="AM212" s="87" t="e">
        <f ca="1">AM210/AM11*E1_Allgemein!$C$13*E1_Allgemein!$C$22/($D$264*1000)</f>
        <v>#N/A</v>
      </c>
      <c r="AN212" s="87" t="e">
        <f ca="1">AN210/AN11*E1_Allgemein!$C$13*E1_Allgemein!$C$22/($D$264*1000)</f>
        <v>#N/A</v>
      </c>
      <c r="AO212" s="87" t="e">
        <f ca="1">AO210/AO11*E1_Allgemein!$C$13*E1_Allgemein!$C$22/($D$264*1000)</f>
        <v>#N/A</v>
      </c>
      <c r="AP212" s="87" t="e">
        <f ca="1">AP210/AP11*E1_Allgemein!$C$13*E1_Allgemein!$C$22/($D$264*1000)</f>
        <v>#N/A</v>
      </c>
      <c r="AQ212" s="87" t="e">
        <f ca="1">AQ210/AQ11*E1_Allgemein!$C$13*E1_Allgemein!$C$22/($D$264*1000)</f>
        <v>#N/A</v>
      </c>
      <c r="AR212" s="87" t="e">
        <f ca="1">AR210/AR11*E1_Allgemein!$C$13*E1_Allgemein!$C$22/($D$264*1000)</f>
        <v>#N/A</v>
      </c>
      <c r="AS212" s="87" t="e">
        <f ca="1">AS210/AS11*E1_Allgemein!$C$13*E1_Allgemein!$C$22/($D$264*1000)</f>
        <v>#N/A</v>
      </c>
      <c r="AT212" s="87" t="e">
        <f ca="1">AT210/AT11*E1_Allgemein!$C$13*E1_Allgemein!$C$22/($D$264*1000)</f>
        <v>#N/A</v>
      </c>
      <c r="AU212" s="87" t="e">
        <f ca="1">AU210/AU11*E1_Allgemein!$C$13*E1_Allgemein!$C$22/($D$264*1000)</f>
        <v>#N/A</v>
      </c>
      <c r="AV212" s="87" t="e">
        <f ca="1">AV210/AV11*E1_Allgemein!$C$13*E1_Allgemein!$C$22/($D$264*1000)</f>
        <v>#N/A</v>
      </c>
      <c r="AW212" s="87" t="e">
        <f ca="1">AW210/AW11*E1_Allgemein!$C$13*E1_Allgemein!$C$22/($D$264*1000)</f>
        <v>#N/A</v>
      </c>
      <c r="AX212" s="87" t="e">
        <f ca="1">AX210/AX11*E1_Allgemein!$C$13*E1_Allgemein!$C$22/($D$264*1000)</f>
        <v>#N/A</v>
      </c>
      <c r="AY212" s="87" t="e">
        <f ca="1">AY210/AY11*E1_Allgemein!$C$13*E1_Allgemein!$C$22/($D$264*1000)</f>
        <v>#N/A</v>
      </c>
      <c r="AZ212" s="87" t="e">
        <f ca="1">AZ210/AZ11*E1_Allgemein!$C$13*E1_Allgemein!$C$22/($D$264*1000)</f>
        <v>#N/A</v>
      </c>
      <c r="BA212" s="87" t="e">
        <f ca="1">BA210/BA11*E1_Allgemein!$C$13*E1_Allgemein!$C$22/($D$264*1000)</f>
        <v>#N/A</v>
      </c>
      <c r="BB212" s="87" t="e">
        <f ca="1">BB210/BB11*E1_Allgemein!$C$13*E1_Allgemein!$C$22/($D$264*1000)</f>
        <v>#N/A</v>
      </c>
      <c r="BC212" s="87" t="e">
        <f ca="1">BC210/BC11*E1_Allgemein!$C$13*E1_Allgemein!$C$22/($D$264*1000)</f>
        <v>#N/A</v>
      </c>
      <c r="BD212" s="87" t="e">
        <f ca="1">BD210/BD11*E1_Allgemein!$C$13*E1_Allgemein!$C$22/($D$264*1000)</f>
        <v>#N/A</v>
      </c>
      <c r="BE212" s="87" t="e">
        <f ca="1">BE210/BE11*E1_Allgemein!$C$13*E1_Allgemein!$C$22/($D$264*1000)</f>
        <v>#N/A</v>
      </c>
      <c r="BF212" s="87" t="e">
        <f ca="1">BF210/BF11*E1_Allgemein!$C$13*E1_Allgemein!$C$22/($D$264*1000)</f>
        <v>#N/A</v>
      </c>
      <c r="BG212" s="87" t="e">
        <f ca="1">BG210/BG11*E1_Allgemein!$C$13*E1_Allgemein!$C$22/($D$264*1000)</f>
        <v>#N/A</v>
      </c>
      <c r="BH212" s="87" t="e">
        <f ca="1">BH210/BH11*E1_Allgemein!$C$13*E1_Allgemein!$C$22/($D$264*1000)</f>
        <v>#N/A</v>
      </c>
      <c r="BI212" s="87" t="e">
        <f ca="1">BI210/BI11*E1_Allgemein!$C$13*E1_Allgemein!$C$22/($D$264*1000)</f>
        <v>#N/A</v>
      </c>
      <c r="BJ212" s="87" t="e">
        <f ca="1">BJ210/BJ11*E1_Allgemein!$C$13*E1_Allgemein!$C$22/($D$264*1000)</f>
        <v>#N/A</v>
      </c>
      <c r="BK212" s="87" t="e">
        <f ca="1">BK210/BK11*E1_Allgemein!$C$13*E1_Allgemein!$C$22/($D$264*1000)</f>
        <v>#N/A</v>
      </c>
      <c r="BL212" s="87" t="e">
        <f ca="1">BL210/BL11*E1_Allgemein!$C$13*E1_Allgemein!$C$22/($D$264*1000)</f>
        <v>#N/A</v>
      </c>
      <c r="BM212" s="87" t="e">
        <f ca="1">BM210/BM11*E1_Allgemein!$C$13*E1_Allgemein!$C$22/($D$264*1000)</f>
        <v>#N/A</v>
      </c>
      <c r="BN212" s="87" t="e">
        <f ca="1">BN210/BN11*E1_Allgemein!$C$13*E1_Allgemein!$C$22/($D$264*1000)</f>
        <v>#N/A</v>
      </c>
      <c r="BO212" s="87" t="e">
        <f ca="1">BO210/BO11*E1_Allgemein!$C$13*E1_Allgemein!$C$22/($D$264*1000)</f>
        <v>#N/A</v>
      </c>
      <c r="BP212" s="87" t="e">
        <f ca="1">BP210/BP11*E1_Allgemein!$C$13*E1_Allgemein!$C$22/($D$264*1000)</f>
        <v>#N/A</v>
      </c>
      <c r="BQ212" s="87" t="e">
        <f ca="1">BQ210/BQ11*E1_Allgemein!$C$13*E1_Allgemein!$C$22/($D$264*1000)</f>
        <v>#N/A</v>
      </c>
      <c r="BR212" s="87" t="e">
        <f ca="1">BR210/BR11*E1_Allgemein!$C$13*E1_Allgemein!$C$22/($D$264*1000)</f>
        <v>#N/A</v>
      </c>
      <c r="BS212" s="87" t="e">
        <f ca="1">BS210/BS11*E1_Allgemein!$C$13*E1_Allgemein!$C$22/($D$264*1000)</f>
        <v>#N/A</v>
      </c>
      <c r="BT212" s="87" t="e">
        <f ca="1">BT210/BT11*E1_Allgemein!$C$13*E1_Allgemein!$C$22/($D$264*1000)</f>
        <v>#N/A</v>
      </c>
      <c r="BU212" s="87" t="e">
        <f ca="1">BU210/BU11*E1_Allgemein!$C$13*E1_Allgemein!$C$22/($D$264*1000)</f>
        <v>#N/A</v>
      </c>
      <c r="BV212" s="87" t="e">
        <f ca="1">BV210/BV11*E1_Allgemein!$C$13*E1_Allgemein!$C$22/($D$264*1000)</f>
        <v>#N/A</v>
      </c>
      <c r="BW212" s="87" t="e">
        <f ca="1">BW210/BW11*E1_Allgemein!$C$13*E1_Allgemein!$C$22/($D$264*1000)</f>
        <v>#N/A</v>
      </c>
      <c r="BX212" s="87" t="e">
        <f ca="1">BX210/BX11*E1_Allgemein!$C$13*E1_Allgemein!$C$22/($D$264*1000)</f>
        <v>#N/A</v>
      </c>
      <c r="BY212" s="87" t="e">
        <f ca="1">BY210/BY11*E1_Allgemein!$C$13*E1_Allgemein!$C$22/($D$264*1000)</f>
        <v>#N/A</v>
      </c>
      <c r="BZ212" s="87" t="e">
        <f ca="1">BZ210/BZ11*E1_Allgemein!$C$13*E1_Allgemein!$C$22/($D$264*1000)</f>
        <v>#N/A</v>
      </c>
      <c r="CA212" s="87" t="e">
        <f ca="1">CA210/CA11*E1_Allgemein!$C$13*E1_Allgemein!$C$22/($D$264*1000)</f>
        <v>#N/A</v>
      </c>
      <c r="CB212" s="87" t="e">
        <f ca="1">CB210/CB11*E1_Allgemein!$C$13*E1_Allgemein!$C$22/($D$264*1000)</f>
        <v>#N/A</v>
      </c>
      <c r="CC212" s="87" t="e">
        <f ca="1">CC210/CC11*E1_Allgemein!$C$13*E1_Allgemein!$C$22/($D$264*1000)</f>
        <v>#N/A</v>
      </c>
      <c r="CD212" s="87" t="e">
        <f ca="1">CD210/CD11*E1_Allgemein!$C$13*E1_Allgemein!$C$22/($D$264*1000)</f>
        <v>#N/A</v>
      </c>
      <c r="CE212" s="87" t="e">
        <f ca="1">CE210/CE11*E1_Allgemein!$C$13*E1_Allgemein!$C$22/($D$264*1000)</f>
        <v>#N/A</v>
      </c>
      <c r="CF212" s="87" t="e">
        <f ca="1">CF210/CF11*E1_Allgemein!$C$13*E1_Allgemein!$C$22/($D$264*1000)</f>
        <v>#N/A</v>
      </c>
      <c r="CG212" s="87" t="e">
        <f ca="1">CG210/CG11*E1_Allgemein!$C$13*E1_Allgemein!$C$22/($D$264*1000)</f>
        <v>#N/A</v>
      </c>
      <c r="CH212" s="87" t="e">
        <f ca="1">CH210/CH11*E1_Allgemein!$C$13*E1_Allgemein!$C$22/($D$264*1000)</f>
        <v>#N/A</v>
      </c>
      <c r="CI212" s="87" t="e">
        <f ca="1">CI210/CI11*E1_Allgemein!$C$13*E1_Allgemein!$C$22/($D$264*1000)</f>
        <v>#N/A</v>
      </c>
      <c r="CJ212" s="87" t="e">
        <f ca="1">CJ210/CJ11*E1_Allgemein!$C$13*E1_Allgemein!$C$22/($D$264*1000)</f>
        <v>#N/A</v>
      </c>
      <c r="CK212" s="87" t="e">
        <f ca="1">CK210/CK11*E1_Allgemein!$C$13*E1_Allgemein!$C$22/($D$264*1000)</f>
        <v>#N/A</v>
      </c>
      <c r="CL212" s="87" t="e">
        <f ca="1">CL210/CL11*E1_Allgemein!$C$13*E1_Allgemein!$C$22/($D$264*1000)</f>
        <v>#N/A</v>
      </c>
      <c r="CM212" s="87" t="e">
        <f ca="1">CM210/CM11*E1_Allgemein!$C$13*E1_Allgemein!$C$22/($D$264*1000)</f>
        <v>#N/A</v>
      </c>
      <c r="CN212" s="87" t="e">
        <f ca="1">CN210/CN11*E1_Allgemein!$C$13*E1_Allgemein!$C$22/($D$264*1000)</f>
        <v>#N/A</v>
      </c>
      <c r="CO212" s="87" t="e">
        <f ca="1">CO210/CO11*E1_Allgemein!$C$13*E1_Allgemein!$C$22/($D$264*1000)</f>
        <v>#N/A</v>
      </c>
      <c r="CP212" s="87" t="e">
        <f ca="1">CP210/CP11*E1_Allgemein!$C$13*E1_Allgemein!$C$22/($D$264*1000)</f>
        <v>#N/A</v>
      </c>
      <c r="CQ212" s="87" t="e">
        <f ca="1">CQ210/CQ11*E1_Allgemein!$C$13*E1_Allgemein!$C$22/($D$264*1000)</f>
        <v>#N/A</v>
      </c>
      <c r="CR212" s="87" t="e">
        <f ca="1">CR210/CR11*E1_Allgemein!$C$13*E1_Allgemein!$C$22/($D$264*1000)</f>
        <v>#N/A</v>
      </c>
      <c r="CS212" s="87" t="e">
        <f ca="1">CS210/CS11*E1_Allgemein!$C$13*E1_Allgemein!$C$22/($D$264*1000)</f>
        <v>#N/A</v>
      </c>
      <c r="CT212" s="87" t="e">
        <f ca="1">CT210/CT11*E1_Allgemein!$C$13*E1_Allgemein!$C$22/($D$264*1000)</f>
        <v>#N/A</v>
      </c>
      <c r="CU212" s="87" t="e">
        <f ca="1">CU210/CU11*E1_Allgemein!$C$13*E1_Allgemein!$C$22/($D$264*1000)</f>
        <v>#N/A</v>
      </c>
      <c r="CV212" s="87" t="e">
        <f ca="1">CV210/CV11*E1_Allgemein!$C$13*E1_Allgemein!$C$22/($D$264*1000)</f>
        <v>#N/A</v>
      </c>
      <c r="CW212" s="87" t="e">
        <f ca="1">CW210/CW11*E1_Allgemein!$C$13*E1_Allgemein!$C$22/($D$264*1000)</f>
        <v>#N/A</v>
      </c>
      <c r="CX212" s="87" t="e">
        <f ca="1">CX210/CX11*E1_Allgemein!$C$13*E1_Allgemein!$C$22/($D$264*1000)</f>
        <v>#N/A</v>
      </c>
      <c r="CY212" s="87" t="e">
        <f ca="1">CY210/CY11*E1_Allgemein!$C$13*E1_Allgemein!$C$22/($D$264*1000)</f>
        <v>#N/A</v>
      </c>
      <c r="CZ212" s="87" t="e">
        <f ca="1">CZ210/CZ11*E1_Allgemein!$C$13*E1_Allgemein!$C$22/($D$264*1000)</f>
        <v>#N/A</v>
      </c>
      <c r="DA212" s="87" t="e">
        <f ca="1">DA210/DA11*E1_Allgemein!$C$13*E1_Allgemein!$C$22/($D$264*1000)</f>
        <v>#N/A</v>
      </c>
      <c r="DB212" s="87" t="e">
        <f ca="1">DB210/DB11*E1_Allgemein!$C$13*E1_Allgemein!$C$22/($D$264*1000)</f>
        <v>#N/A</v>
      </c>
      <c r="DC212" s="87" t="e">
        <f ca="1">DC210/DC11*E1_Allgemein!$C$13*E1_Allgemein!$C$22/($D$264*1000)</f>
        <v>#N/A</v>
      </c>
      <c r="DD212" s="87" t="e">
        <f ca="1">DD210/DD11*E1_Allgemein!$C$13*E1_Allgemein!$C$22/($D$264*1000)</f>
        <v>#N/A</v>
      </c>
      <c r="DE212" s="87" t="e">
        <f ca="1">DE210/DE11*E1_Allgemein!$C$13*E1_Allgemein!$C$22/($D$264*1000)</f>
        <v>#N/A</v>
      </c>
      <c r="DF212" s="87" t="e">
        <f ca="1">DF210/DF11*E1_Allgemein!$C$13*E1_Allgemein!$C$22/($D$264*1000)</f>
        <v>#N/A</v>
      </c>
      <c r="DG212" s="87" t="e">
        <f ca="1">DG210/DG11*E1_Allgemein!$C$13*E1_Allgemein!$C$22/($D$264*1000)</f>
        <v>#N/A</v>
      </c>
      <c r="DH212" s="87" t="e">
        <f ca="1">DH210/DH11*E1_Allgemein!$C$13*E1_Allgemein!$C$22/($D$264*1000)</f>
        <v>#N/A</v>
      </c>
      <c r="DI212" s="87" t="e">
        <f ca="1">DI210/DI11*E1_Allgemein!$C$13*E1_Allgemein!$C$22/($D$264*1000)</f>
        <v>#N/A</v>
      </c>
      <c r="DJ212" s="87" t="e">
        <f ca="1">DJ210/DJ11*E1_Allgemein!$C$13*E1_Allgemein!$C$22/($D$264*1000)</f>
        <v>#N/A</v>
      </c>
      <c r="DK212" s="87" t="e">
        <f ca="1">DK210/DK11*E1_Allgemein!$C$13*E1_Allgemein!$C$22/($D$264*1000)</f>
        <v>#N/A</v>
      </c>
      <c r="DL212" s="87" t="e">
        <f ca="1">DL210/DL11*E1_Allgemein!$C$13*E1_Allgemein!$C$22/($D$264*1000)</f>
        <v>#N/A</v>
      </c>
      <c r="DM212" s="87" t="e">
        <f ca="1">DM210/DM11*E1_Allgemein!$C$13*E1_Allgemein!$C$22/($D$264*1000)</f>
        <v>#N/A</v>
      </c>
      <c r="DN212" s="87" t="e">
        <f ca="1">DN210/DN11*E1_Allgemein!$C$13*E1_Allgemein!$C$22/($D$264*1000)</f>
        <v>#N/A</v>
      </c>
      <c r="DO212" s="87" t="e">
        <f ca="1">DO210/DO11*E1_Allgemein!$C$13*E1_Allgemein!$C$22/($D$264*1000)</f>
        <v>#N/A</v>
      </c>
      <c r="DP212" s="87" t="e">
        <f ca="1">DP210/DP11*E1_Allgemein!$C$13*E1_Allgemein!$C$22/($D$264*1000)</f>
        <v>#N/A</v>
      </c>
      <c r="DQ212" s="87" t="e">
        <f ca="1">DQ210/DQ11*E1_Allgemein!$C$13*E1_Allgemein!$C$22/($D$264*1000)</f>
        <v>#N/A</v>
      </c>
      <c r="DR212" s="87" t="e">
        <f ca="1">DR210/DR11*E1_Allgemein!$C$13*E1_Allgemein!$C$22/($D$264*1000)</f>
        <v>#N/A</v>
      </c>
      <c r="DS212" s="87" t="e">
        <f ca="1">DS210/DS11*E1_Allgemein!$C$13*E1_Allgemein!$C$22/($D$264*1000)</f>
        <v>#N/A</v>
      </c>
      <c r="DT212" s="87" t="e">
        <f ca="1">DT210/DT11*E1_Allgemein!$C$13*E1_Allgemein!$C$22/($D$264*1000)</f>
        <v>#N/A</v>
      </c>
      <c r="DU212" s="87" t="e">
        <f ca="1">DU210/DU11*E1_Allgemein!$C$13*E1_Allgemein!$C$22/($D$264*1000)</f>
        <v>#N/A</v>
      </c>
      <c r="DV212" s="87" t="e">
        <f ca="1">DV210/DV11*E1_Allgemein!$C$13*E1_Allgemein!$C$22/($D$264*1000)</f>
        <v>#N/A</v>
      </c>
      <c r="DW212" s="87" t="e">
        <f ca="1">DW210/DW11*E1_Allgemein!$C$13*E1_Allgemein!$C$22/($D$264*1000)</f>
        <v>#N/A</v>
      </c>
      <c r="DX212" s="87" t="e">
        <f ca="1">DX210/DX11*E1_Allgemein!$C$13*E1_Allgemein!$C$22/($D$264*1000)</f>
        <v>#N/A</v>
      </c>
      <c r="DY212" s="87" t="e">
        <f ca="1">DY210/DY11*E1_Allgemein!$C$13*E1_Allgemein!$C$22/($D$264*1000)</f>
        <v>#N/A</v>
      </c>
      <c r="DZ212" s="87" t="e">
        <f ca="1">DZ210/DZ11*E1_Allgemein!$C$13*E1_Allgemein!$C$22/($D$264*1000)</f>
        <v>#N/A</v>
      </c>
      <c r="EA212" s="87" t="e">
        <f ca="1">EA210/EA11*E1_Allgemein!$C$13*E1_Allgemein!$C$22/($D$264*1000)</f>
        <v>#N/A</v>
      </c>
      <c r="EB212" s="87" t="e">
        <f ca="1">EB210/EB11*E1_Allgemein!$C$13*E1_Allgemein!$C$22/($D$264*1000)</f>
        <v>#N/A</v>
      </c>
      <c r="EC212" s="87" t="e">
        <f ca="1">EC210/EC11*E1_Allgemein!$C$13*E1_Allgemein!$C$22/($D$264*1000)</f>
        <v>#N/A</v>
      </c>
      <c r="ED212" s="87" t="e">
        <f ca="1">ED210/ED11*E1_Allgemein!$C$13*E1_Allgemein!$C$22/($D$264*1000)</f>
        <v>#N/A</v>
      </c>
      <c r="EE212" s="87" t="e">
        <f ca="1">EE210/EE11*E1_Allgemein!$C$13*E1_Allgemein!$C$22/($D$264*1000)</f>
        <v>#N/A</v>
      </c>
      <c r="EF212" s="87" t="e">
        <f ca="1">EF210/EF11*E1_Allgemein!$C$13*E1_Allgemein!$C$22/($D$264*1000)</f>
        <v>#N/A</v>
      </c>
      <c r="EG212" s="87" t="e">
        <f ca="1">EG210/EG11*E1_Allgemein!$C$13*E1_Allgemein!$C$22/($D$264*1000)</f>
        <v>#N/A</v>
      </c>
      <c r="EH212" s="87" t="e">
        <f ca="1">EH210/EH11*E1_Allgemein!$C$13*E1_Allgemein!$C$22/($D$264*1000)</f>
        <v>#N/A</v>
      </c>
      <c r="EI212" s="87" t="e">
        <f ca="1">EI210/EI11*E1_Allgemein!$C$13*E1_Allgemein!$C$22/($D$264*1000)</f>
        <v>#N/A</v>
      </c>
      <c r="EJ212" s="87" t="e">
        <f ca="1">EJ210/EJ11*E1_Allgemein!$C$13*E1_Allgemein!$C$22/($D$264*1000)</f>
        <v>#N/A</v>
      </c>
      <c r="EK212" s="87" t="e">
        <f ca="1">EK210/EK11*E1_Allgemein!$C$13*E1_Allgemein!$C$22/($D$264*1000)</f>
        <v>#N/A</v>
      </c>
      <c r="EL212" s="87" t="e">
        <f ca="1">EL210/EL11*E1_Allgemein!$C$13*E1_Allgemein!$C$22/($D$264*1000)</f>
        <v>#N/A</v>
      </c>
      <c r="EM212" s="87" t="e">
        <f ca="1">EM210/EM11*E1_Allgemein!$C$13*E1_Allgemein!$C$22/($D$264*1000)</f>
        <v>#N/A</v>
      </c>
      <c r="EN212" s="87" t="e">
        <f ca="1">EN210/EN11*E1_Allgemein!$C$13*E1_Allgemein!$C$22/($D$264*1000)</f>
        <v>#N/A</v>
      </c>
      <c r="EO212" s="87" t="e">
        <f ca="1">EO210/EO11*E1_Allgemein!$C$13*E1_Allgemein!$C$22/($D$264*1000)</f>
        <v>#N/A</v>
      </c>
      <c r="EP212" s="87" t="e">
        <f ca="1">EP210/EP11*E1_Allgemein!$C$13*E1_Allgemein!$C$22/($D$264*1000)</f>
        <v>#N/A</v>
      </c>
      <c r="EQ212" s="87" t="e">
        <f ca="1">EQ210/EQ11*E1_Allgemein!$C$13*E1_Allgemein!$C$22/($D$264*1000)</f>
        <v>#N/A</v>
      </c>
      <c r="ER212" s="87" t="e">
        <f ca="1">ER210/ER11*E1_Allgemein!$C$13*E1_Allgemein!$C$22/($D$264*1000)</f>
        <v>#N/A</v>
      </c>
      <c r="ES212" s="87" t="e">
        <f ca="1">ES210/ES11*E1_Allgemein!$C$13*E1_Allgemein!$C$22/($D$264*1000)</f>
        <v>#N/A</v>
      </c>
      <c r="ET212" s="87" t="e">
        <f ca="1">ET210/ET11*E1_Allgemein!$C$13*E1_Allgemein!$C$22/($D$264*1000)</f>
        <v>#N/A</v>
      </c>
      <c r="EU212" s="87" t="e">
        <f ca="1">EU210/EU11*E1_Allgemein!$C$13*E1_Allgemein!$C$22/($D$264*1000)</f>
        <v>#N/A</v>
      </c>
      <c r="EV212" s="87" t="e">
        <f ca="1">EV210/EV11*E1_Allgemein!$C$13*E1_Allgemein!$C$22/($D$264*1000)</f>
        <v>#N/A</v>
      </c>
      <c r="EW212" s="87" t="e">
        <f ca="1">EW210/EW11*E1_Allgemein!$C$13*E1_Allgemein!$C$22/($D$264*1000)</f>
        <v>#N/A</v>
      </c>
      <c r="EX212" s="87" t="e">
        <f ca="1">EX210/EX11*E1_Allgemein!$C$13*E1_Allgemein!$C$22/($D$264*1000)</f>
        <v>#N/A</v>
      </c>
      <c r="EY212" s="87" t="e">
        <f ca="1">EY210/EY11*E1_Allgemein!$C$13*E1_Allgemein!$C$22/($D$264*1000)</f>
        <v>#N/A</v>
      </c>
      <c r="EZ212" s="87" t="e">
        <f ca="1">EZ210/EZ11*E1_Allgemein!$C$13*E1_Allgemein!$C$22/($D$264*1000)</f>
        <v>#N/A</v>
      </c>
      <c r="FA212" s="87" t="e">
        <f ca="1">FA210/FA11*E1_Allgemein!$C$13*E1_Allgemein!$C$22/($D$264*1000)</f>
        <v>#N/A</v>
      </c>
      <c r="FB212" s="87" t="e">
        <f ca="1">FB210/FB11*E1_Allgemein!$C$13*E1_Allgemein!$C$22/($D$264*1000)</f>
        <v>#N/A</v>
      </c>
      <c r="FC212" s="87" t="e">
        <f ca="1">FC210/FC11*E1_Allgemein!$C$13*E1_Allgemein!$C$22/($D$264*1000)</f>
        <v>#N/A</v>
      </c>
      <c r="FD212" s="87" t="e">
        <f ca="1">FD210/FD11*E1_Allgemein!$C$13*E1_Allgemein!$C$22/($D$264*1000)</f>
        <v>#N/A</v>
      </c>
      <c r="FE212" s="87" t="e">
        <f ca="1">FE210/FE11*E1_Allgemein!$C$13*E1_Allgemein!$C$22/($D$264*1000)</f>
        <v>#N/A</v>
      </c>
      <c r="FF212" s="87" t="e">
        <f ca="1">FF210/FF11*E1_Allgemein!$C$13*E1_Allgemein!$C$22/($D$264*1000)</f>
        <v>#N/A</v>
      </c>
      <c r="FG212" s="87" t="e">
        <f ca="1">FG210/FG11*E1_Allgemein!$C$13*E1_Allgemein!$C$22/($D$264*1000)</f>
        <v>#N/A</v>
      </c>
      <c r="FH212" s="87" t="e">
        <f ca="1">FH210/FH11*E1_Allgemein!$C$13*E1_Allgemein!$C$22/($D$264*1000)</f>
        <v>#N/A</v>
      </c>
      <c r="FI212" s="87" t="e">
        <f ca="1">FI210/FI11*E1_Allgemein!$C$13*E1_Allgemein!$C$22/($D$264*1000)</f>
        <v>#N/A</v>
      </c>
      <c r="FJ212" s="87" t="e">
        <f ca="1">FJ210/FJ11*E1_Allgemein!$C$13*E1_Allgemein!$C$22/($D$264*1000)</f>
        <v>#N/A</v>
      </c>
      <c r="FK212" s="87" t="e">
        <f ca="1">FK210/FK11*E1_Allgemein!$C$13*E1_Allgemein!$C$22/($D$264*1000)</f>
        <v>#N/A</v>
      </c>
      <c r="FL212" s="87" t="e">
        <f ca="1">FL210/FL11*E1_Allgemein!$C$13*E1_Allgemein!$C$22/($D$264*1000)</f>
        <v>#N/A</v>
      </c>
      <c r="FM212" s="87" t="e">
        <f ca="1">FM210/FM11*E1_Allgemein!$C$13*E1_Allgemein!$C$22/($D$264*1000)</f>
        <v>#N/A</v>
      </c>
      <c r="FN212" s="87" t="e">
        <f ca="1">FN210/FN11*E1_Allgemein!$C$13*E1_Allgemein!$C$22/($D$264*1000)</f>
        <v>#N/A</v>
      </c>
      <c r="FO212" s="87" t="e">
        <f ca="1">FO210/FO11*E1_Allgemein!$C$13*E1_Allgemein!$C$22/($D$264*1000)</f>
        <v>#N/A</v>
      </c>
      <c r="FP212" s="87" t="e">
        <f ca="1">FP210/FP11*E1_Allgemein!$C$13*E1_Allgemein!$C$22/($D$264*1000)</f>
        <v>#N/A</v>
      </c>
      <c r="FQ212" s="87" t="e">
        <f ca="1">FQ210/FQ11*E1_Allgemein!$C$13*E1_Allgemein!$C$22/($D$264*1000)</f>
        <v>#N/A</v>
      </c>
      <c r="FR212" s="87" t="e">
        <f ca="1">FR210/FR11*E1_Allgemein!$C$13*E1_Allgemein!$C$22/($D$264*1000)</f>
        <v>#N/A</v>
      </c>
      <c r="FS212" s="87" t="e">
        <f ca="1">FS210/FS11*E1_Allgemein!$C$13*E1_Allgemein!$C$22/($D$264*1000)</f>
        <v>#N/A</v>
      </c>
      <c r="FT212" s="87" t="e">
        <f ca="1">FT210/FT11*E1_Allgemein!$C$13*E1_Allgemein!$C$22/($D$264*1000)</f>
        <v>#N/A</v>
      </c>
      <c r="FU212" s="87" t="e">
        <f ca="1">FU210/FU11*E1_Allgemein!$C$13*E1_Allgemein!$C$22/($D$264*1000)</f>
        <v>#N/A</v>
      </c>
      <c r="FV212" s="87" t="e">
        <f ca="1">FV210/FV11*E1_Allgemein!$C$13*E1_Allgemein!$C$22/($D$264*1000)</f>
        <v>#N/A</v>
      </c>
      <c r="FW212" s="87" t="e">
        <f ca="1">FW210/FW11*E1_Allgemein!$C$13*E1_Allgemein!$C$22/($D$264*1000)</f>
        <v>#N/A</v>
      </c>
      <c r="FX212" s="87" t="e">
        <f ca="1">FX210/FX11*E1_Allgemein!$C$13*E1_Allgemein!$C$22/($D$264*1000)</f>
        <v>#N/A</v>
      </c>
      <c r="FY212" s="87" t="e">
        <f ca="1">FY210/FY11*E1_Allgemein!$C$13*E1_Allgemein!$C$22/($D$264*1000)</f>
        <v>#N/A</v>
      </c>
      <c r="FZ212" s="87" t="e">
        <f ca="1">FZ210/FZ11*E1_Allgemein!$C$13*E1_Allgemein!$C$22/($D$264*1000)</f>
        <v>#N/A</v>
      </c>
      <c r="GA212" s="87" t="e">
        <f ca="1">GA210/GA11*E1_Allgemein!$C$13*E1_Allgemein!$C$22/($D$264*1000)</f>
        <v>#N/A</v>
      </c>
      <c r="GB212" s="87" t="e">
        <f ca="1">GB210/GB11*E1_Allgemein!$C$13*E1_Allgemein!$C$22/($D$264*1000)</f>
        <v>#N/A</v>
      </c>
      <c r="GC212" s="87" t="e">
        <f ca="1">GC210/GC11*E1_Allgemein!$C$13*E1_Allgemein!$C$22/($D$264*1000)</f>
        <v>#N/A</v>
      </c>
      <c r="GD212" s="87" t="e">
        <f ca="1">GD210/GD11*E1_Allgemein!$C$13*E1_Allgemein!$C$22/($D$264*1000)</f>
        <v>#N/A</v>
      </c>
      <c r="GE212" s="87" t="e">
        <f ca="1">GE210/GE11*E1_Allgemein!$C$13*E1_Allgemein!$C$22/($D$264*1000)</f>
        <v>#N/A</v>
      </c>
      <c r="GF212" s="87" t="e">
        <f ca="1">GF210/GF11*E1_Allgemein!$C$13*E1_Allgemein!$C$22/($D$264*1000)</f>
        <v>#N/A</v>
      </c>
      <c r="GG212" s="87" t="e">
        <f ca="1">GG210/GG11*E1_Allgemein!$C$13*E1_Allgemein!$C$22/($D$264*1000)</f>
        <v>#N/A</v>
      </c>
      <c r="GH212" s="87" t="e">
        <f ca="1">GH210/GH11*E1_Allgemein!$C$13*E1_Allgemein!$C$22/($D$264*1000)</f>
        <v>#N/A</v>
      </c>
      <c r="GI212" s="87" t="e">
        <f ca="1">GI210/GI11*E1_Allgemein!$C$13*E1_Allgemein!$C$22/($D$264*1000)</f>
        <v>#N/A</v>
      </c>
      <c r="GJ212" s="87" t="e">
        <f ca="1">GJ210/GJ11*E1_Allgemein!$C$13*E1_Allgemein!$C$22/($D$264*1000)</f>
        <v>#N/A</v>
      </c>
      <c r="GK212" s="87" t="e">
        <f ca="1">GK210/GK11*E1_Allgemein!$C$13*E1_Allgemein!$C$22/($D$264*1000)</f>
        <v>#N/A</v>
      </c>
      <c r="GL212" s="87" t="e">
        <f ca="1">GL210/GL11*E1_Allgemein!$C$13*E1_Allgemein!$C$22/($D$264*1000)</f>
        <v>#N/A</v>
      </c>
      <c r="GM212" s="87" t="e">
        <f ca="1">GM210/GM11*E1_Allgemein!$C$13*E1_Allgemein!$C$22/($D$264*1000)</f>
        <v>#N/A</v>
      </c>
      <c r="GN212" s="87" t="e">
        <f ca="1">GN210/GN11*E1_Allgemein!$C$13*E1_Allgemein!$C$22/($D$264*1000)</f>
        <v>#N/A</v>
      </c>
      <c r="GO212" s="87" t="e">
        <f ca="1">GO210/GO11*E1_Allgemein!$C$13*E1_Allgemein!$C$22/($D$264*1000)</f>
        <v>#N/A</v>
      </c>
      <c r="GP212" s="87" t="e">
        <f ca="1">GP210/GP11*E1_Allgemein!$C$13*E1_Allgemein!$C$22/($D$264*1000)</f>
        <v>#N/A</v>
      </c>
      <c r="GQ212" s="87" t="e">
        <f ca="1">GQ210/GQ11*E1_Allgemein!$C$13*E1_Allgemein!$C$22/($D$264*1000)</f>
        <v>#N/A</v>
      </c>
      <c r="GR212" s="87" t="e">
        <f ca="1">GR210/GR11*E1_Allgemein!$C$13*E1_Allgemein!$C$22/($D$264*1000)</f>
        <v>#N/A</v>
      </c>
      <c r="GS212" s="87" t="e">
        <f ca="1">GS210/GS11*E1_Allgemein!$C$13*E1_Allgemein!$C$22/($D$264*1000)</f>
        <v>#N/A</v>
      </c>
      <c r="GT212" s="87" t="e">
        <f ca="1">GT210/GT11*E1_Allgemein!$C$13*E1_Allgemein!$C$22/($D$264*1000)</f>
        <v>#N/A</v>
      </c>
      <c r="GU212" s="87" t="e">
        <f ca="1">GU210/GU11*E1_Allgemein!$C$13*E1_Allgemein!$C$22/($D$264*1000)</f>
        <v>#N/A</v>
      </c>
      <c r="GV212" s="87" t="e">
        <f ca="1">GV210/GV11*E1_Allgemein!$C$13*E1_Allgemein!$C$22/($D$264*1000)</f>
        <v>#N/A</v>
      </c>
      <c r="GW212" s="87" t="e">
        <f ca="1">GW210/GW11*E1_Allgemein!$C$13*E1_Allgemein!$C$22/($D$264*1000)</f>
        <v>#N/A</v>
      </c>
      <c r="GX212" s="87" t="e">
        <f ca="1">GX210/GX11*E1_Allgemein!$C$13*E1_Allgemein!$C$22/($D$264*1000)</f>
        <v>#N/A</v>
      </c>
      <c r="GY212" s="87" t="e">
        <f ca="1">GY210/GY11*E1_Allgemein!$C$13*E1_Allgemein!$C$22/($D$264*1000)</f>
        <v>#N/A</v>
      </c>
      <c r="GZ212" s="87" t="e">
        <f ca="1">GZ210/GZ11*E1_Allgemein!$C$13*E1_Allgemein!$C$22/($D$264*1000)</f>
        <v>#N/A</v>
      </c>
      <c r="HA212" s="87" t="e">
        <f ca="1">HA210/HA11*E1_Allgemein!$C$13*E1_Allgemein!$C$22/($D$264*1000)</f>
        <v>#N/A</v>
      </c>
      <c r="HB212" s="87" t="e">
        <f ca="1">HB210/HB11*E1_Allgemein!$C$13*E1_Allgemein!$C$22/($D$264*1000)</f>
        <v>#N/A</v>
      </c>
      <c r="HC212" s="87" t="e">
        <f ca="1">HC210/HC11*E1_Allgemein!$C$13*E1_Allgemein!$C$22/($D$264*1000)</f>
        <v>#N/A</v>
      </c>
      <c r="HD212" s="87" t="e">
        <f ca="1">HD210/HD11*E1_Allgemein!$C$13*E1_Allgemein!$C$22/($D$264*1000)</f>
        <v>#N/A</v>
      </c>
      <c r="HE212" s="87" t="e">
        <f ca="1">HE210/HE11*E1_Allgemein!$C$13*E1_Allgemein!$C$22/($D$264*1000)</f>
        <v>#N/A</v>
      </c>
      <c r="HF212" s="87" t="e">
        <f ca="1">HF210/HF11*E1_Allgemein!$C$13*E1_Allgemein!$C$22/($D$264*1000)</f>
        <v>#N/A</v>
      </c>
      <c r="HG212" s="87" t="e">
        <f ca="1">HG210/HG11*E1_Allgemein!$C$13*E1_Allgemein!$C$22/($D$264*1000)</f>
        <v>#N/A</v>
      </c>
      <c r="HH212" s="87" t="e">
        <f ca="1">HH210/HH11*E1_Allgemein!$C$13*E1_Allgemein!$C$22/($D$264*1000)</f>
        <v>#N/A</v>
      </c>
      <c r="HI212" s="87" t="e">
        <f ca="1">HI210/HI11*E1_Allgemein!$C$13*E1_Allgemein!$C$22/($D$264*1000)</f>
        <v>#N/A</v>
      </c>
      <c r="HJ212" s="87" t="e">
        <f ca="1">HJ210/HJ11*E1_Allgemein!$C$13*E1_Allgemein!$C$22/($D$264*1000)</f>
        <v>#N/A</v>
      </c>
      <c r="HK212" s="87" t="e">
        <f ca="1">HK210/HK11*E1_Allgemein!$C$13*E1_Allgemein!$C$22/($D$264*1000)</f>
        <v>#N/A</v>
      </c>
      <c r="HL212" s="87" t="e">
        <f ca="1">HL210/HL11*E1_Allgemein!$C$13*E1_Allgemein!$C$22/($D$264*1000)</f>
        <v>#N/A</v>
      </c>
      <c r="HM212" s="87" t="e">
        <f ca="1">HM210/HM11*E1_Allgemein!$C$13*E1_Allgemein!$C$22/($D$264*1000)</f>
        <v>#N/A</v>
      </c>
      <c r="HN212" s="87" t="e">
        <f ca="1">HN210/HN11*E1_Allgemein!$C$13*E1_Allgemein!$C$22/($D$264*1000)</f>
        <v>#N/A</v>
      </c>
      <c r="HO212" s="87" t="e">
        <f ca="1">HO210/HO11*E1_Allgemein!$C$13*E1_Allgemein!$C$22/($D$264*1000)</f>
        <v>#N/A</v>
      </c>
      <c r="HP212" s="87" t="e">
        <f ca="1">HP210/HP11*E1_Allgemein!$C$13*E1_Allgemein!$C$22/($D$264*1000)</f>
        <v>#N/A</v>
      </c>
      <c r="HQ212" s="87" t="e">
        <f ca="1">HQ210/HQ11*E1_Allgemein!$C$13*E1_Allgemein!$C$22/($D$264*1000)</f>
        <v>#N/A</v>
      </c>
      <c r="HR212" s="87" t="e">
        <f ca="1">HR210/HR11*E1_Allgemein!$C$13*E1_Allgemein!$C$22/($D$264*1000)</f>
        <v>#N/A</v>
      </c>
      <c r="HS212" s="87" t="e">
        <f ca="1">HS210/HS11*E1_Allgemein!$C$13*E1_Allgemein!$C$22/($D$264*1000)</f>
        <v>#N/A</v>
      </c>
      <c r="HT212" s="87" t="e">
        <f ca="1">HT210/HT11*E1_Allgemein!$C$13*E1_Allgemein!$C$22/($D$264*1000)</f>
        <v>#N/A</v>
      </c>
      <c r="HU212" s="87" t="e">
        <f ca="1">HU210/HU11*E1_Allgemein!$C$13*E1_Allgemein!$C$22/($D$264*1000)</f>
        <v>#N/A</v>
      </c>
      <c r="HV212" s="87" t="e">
        <f ca="1">HV210/HV11*E1_Allgemein!$C$13*E1_Allgemein!$C$22/($D$264*1000)</f>
        <v>#N/A</v>
      </c>
      <c r="HW212" s="87" t="e">
        <f ca="1">HW210/HW11*E1_Allgemein!$C$13*E1_Allgemein!$C$22/($D$264*1000)</f>
        <v>#N/A</v>
      </c>
      <c r="HX212" s="87" t="e">
        <f ca="1">HX210/HX11*E1_Allgemein!$C$13*E1_Allgemein!$C$22/($D$264*1000)</f>
        <v>#N/A</v>
      </c>
      <c r="HY212" s="87" t="e">
        <f ca="1">HY210/HY11*E1_Allgemein!$C$13*E1_Allgemein!$C$22/($D$264*1000)</f>
        <v>#N/A</v>
      </c>
      <c r="HZ212" s="87" t="e">
        <f ca="1">HZ210/HZ11*E1_Allgemein!$C$13*E1_Allgemein!$C$22/($D$264*1000)</f>
        <v>#N/A</v>
      </c>
      <c r="IA212" s="87" t="e">
        <f ca="1">IA210/IA11*E1_Allgemein!$C$13*E1_Allgemein!$C$22/($D$264*1000)</f>
        <v>#N/A</v>
      </c>
      <c r="IB212" s="87" t="e">
        <f ca="1">IB210/IB11*E1_Allgemein!$C$13*E1_Allgemein!$C$22/($D$264*1000)</f>
        <v>#N/A</v>
      </c>
      <c r="IC212" s="87" t="e">
        <f ca="1">IC210/IC11*E1_Allgemein!$C$13*E1_Allgemein!$C$22/($D$264*1000)</f>
        <v>#N/A</v>
      </c>
      <c r="ID212" s="87" t="e">
        <f ca="1">ID210/ID11*E1_Allgemein!$C$13*E1_Allgemein!$C$22/($D$264*1000)</f>
        <v>#N/A</v>
      </c>
      <c r="IE212" s="87" t="e">
        <f ca="1">IE210/IE11*E1_Allgemein!$C$13*E1_Allgemein!$C$22/($D$264*1000)</f>
        <v>#N/A</v>
      </c>
      <c r="IF212" s="87" t="e">
        <f ca="1">IF210/IF11*E1_Allgemein!$C$13*E1_Allgemein!$C$22/($D$264*1000)</f>
        <v>#N/A</v>
      </c>
      <c r="IG212" s="87" t="e">
        <f ca="1">IG210/IG11*E1_Allgemein!$C$13*E1_Allgemein!$C$22/($D$264*1000)</f>
        <v>#N/A</v>
      </c>
      <c r="IH212" s="87" t="e">
        <f ca="1">IH210/IH11*E1_Allgemein!$C$13*E1_Allgemein!$C$22/($D$264*1000)</f>
        <v>#N/A</v>
      </c>
      <c r="II212" s="87" t="e">
        <f ca="1">II210/II11*E1_Allgemein!$C$13*E1_Allgemein!$C$22/($D$264*1000)</f>
        <v>#N/A</v>
      </c>
      <c r="IJ212" s="87" t="e">
        <f ca="1">IJ210/IJ11*E1_Allgemein!$C$13*E1_Allgemein!$C$22/($D$264*1000)</f>
        <v>#N/A</v>
      </c>
      <c r="IK212" s="87" t="e">
        <f ca="1">IK210/IK11*E1_Allgemein!$C$13*E1_Allgemein!$C$22/($D$264*1000)</f>
        <v>#N/A</v>
      </c>
      <c r="IL212" s="87" t="e">
        <f ca="1">IL210/IL11*E1_Allgemein!$C$13*E1_Allgemein!$C$22/($D$264*1000)</f>
        <v>#N/A</v>
      </c>
      <c r="IM212" s="87" t="e">
        <f ca="1">IM210/IM11*E1_Allgemein!$C$13*E1_Allgemein!$C$22/($D$264*1000)</f>
        <v>#N/A</v>
      </c>
      <c r="IN212" s="87" t="e">
        <f ca="1">IN210/IN11*E1_Allgemein!$C$13*E1_Allgemein!$C$22/($D$264*1000)</f>
        <v>#N/A</v>
      </c>
      <c r="IO212" s="87" t="e">
        <f ca="1">IO210/IO11*E1_Allgemein!$C$13*E1_Allgemein!$C$22/($D$264*1000)</f>
        <v>#N/A</v>
      </c>
      <c r="IP212" s="87" t="e">
        <f ca="1">IP210/IP11*E1_Allgemein!$C$13*E1_Allgemein!$C$22/($D$264*1000)</f>
        <v>#N/A</v>
      </c>
      <c r="IQ212" s="87" t="e">
        <f ca="1">IQ210/IQ11*E1_Allgemein!$C$13*E1_Allgemein!$C$22/($D$264*1000)</f>
        <v>#N/A</v>
      </c>
      <c r="IR212" s="87" t="e">
        <f ca="1">IR210/IR11*E1_Allgemein!$C$13*E1_Allgemein!$C$22/($D$264*1000)</f>
        <v>#N/A</v>
      </c>
      <c r="IS212" s="87" t="e">
        <f ca="1">IS210/IS11*E1_Allgemein!$C$13*E1_Allgemein!$C$22/($D$264*1000)</f>
        <v>#N/A</v>
      </c>
      <c r="IT212" s="87" t="e">
        <f ca="1">IT210/IT11*E1_Allgemein!$C$13*E1_Allgemein!$C$22/($D$264*1000)</f>
        <v>#N/A</v>
      </c>
      <c r="IU212" s="87" t="e">
        <f ca="1">IU210/IU11*E1_Allgemein!$C$13*E1_Allgemein!$C$22/($D$264*1000)</f>
        <v>#N/A</v>
      </c>
      <c r="IV212" s="87" t="e">
        <f ca="1">IV210/IV11*E1_Allgemein!$C$13*E1_Allgemein!$C$22/($D$264*1000)</f>
        <v>#N/A</v>
      </c>
      <c r="IW212" s="87" t="e">
        <f ca="1">IW210/IW11*E1_Allgemein!$C$13*E1_Allgemein!$C$22/($D$264*1000)</f>
        <v>#N/A</v>
      </c>
      <c r="IX212" s="87" t="e">
        <f ca="1">IX210/IX11*E1_Allgemein!$C$13*E1_Allgemein!$C$22/($D$264*1000)</f>
        <v>#N/A</v>
      </c>
      <c r="IY212" s="87" t="e">
        <f ca="1">IY210/IY11*E1_Allgemein!$C$13*E1_Allgemein!$C$22/($D$264*1000)</f>
        <v>#N/A</v>
      </c>
      <c r="IZ212" s="87" t="e">
        <f ca="1">IZ210/IZ11*E1_Allgemein!$C$13*E1_Allgemein!$C$22/($D$264*1000)</f>
        <v>#N/A</v>
      </c>
      <c r="JA212" s="87" t="e">
        <f ca="1">JA210/JA11*E1_Allgemein!$C$13*E1_Allgemein!$C$22/($D$264*1000)</f>
        <v>#N/A</v>
      </c>
      <c r="JB212" s="87" t="e">
        <f ca="1">JB210/JB11*E1_Allgemein!$C$13*E1_Allgemein!$C$22/($D$264*1000)</f>
        <v>#N/A</v>
      </c>
      <c r="JC212" s="87" t="e">
        <f ca="1">JC210/JC11*E1_Allgemein!$C$13*E1_Allgemein!$C$22/($D$264*1000)</f>
        <v>#N/A</v>
      </c>
      <c r="JD212" s="87" t="e">
        <f ca="1">JD210/JD11*E1_Allgemein!$C$13*E1_Allgemein!$C$22/($D$264*1000)</f>
        <v>#N/A</v>
      </c>
      <c r="JE212" s="87" t="e">
        <f ca="1">JE210/JE11*E1_Allgemein!$C$13*E1_Allgemein!$C$22/($D$264*1000)</f>
        <v>#N/A</v>
      </c>
      <c r="JF212" s="87" t="e">
        <f ca="1">JF210/JF11*E1_Allgemein!$C$13*E1_Allgemein!$C$22/($D$264*1000)</f>
        <v>#N/A</v>
      </c>
      <c r="JG212" s="87" t="e">
        <f ca="1">JG210/JG11*E1_Allgemein!$C$13*E1_Allgemein!$C$22/($D$264*1000)</f>
        <v>#N/A</v>
      </c>
      <c r="JH212" s="87" t="e">
        <f ca="1">JH210/JH11*E1_Allgemein!$C$13*E1_Allgemein!$C$22/($D$264*1000)</f>
        <v>#N/A</v>
      </c>
      <c r="JI212" s="87" t="e">
        <f ca="1">JI210/JI11*E1_Allgemein!$C$13*E1_Allgemein!$C$22/($D$264*1000)</f>
        <v>#N/A</v>
      </c>
      <c r="JJ212" s="87" t="e">
        <f ca="1">JJ210/JJ11*E1_Allgemein!$C$13*E1_Allgemein!$C$22/($D$264*1000)</f>
        <v>#N/A</v>
      </c>
      <c r="JK212" s="87" t="e">
        <f ca="1">JK210/JK11*E1_Allgemein!$C$13*E1_Allgemein!$C$22/($D$264*1000)</f>
        <v>#N/A</v>
      </c>
      <c r="JL212" s="87" t="e">
        <f ca="1">JL210/JL11*E1_Allgemein!$C$13*E1_Allgemein!$C$22/($D$264*1000)</f>
        <v>#N/A</v>
      </c>
      <c r="JM212" s="87" t="e">
        <f ca="1">JM210/JM11*E1_Allgemein!$C$13*E1_Allgemein!$C$22/($D$264*1000)</f>
        <v>#N/A</v>
      </c>
      <c r="JN212" s="87" t="e">
        <f ca="1">JN210/JN11*E1_Allgemein!$C$13*E1_Allgemein!$C$22/($D$264*1000)</f>
        <v>#N/A</v>
      </c>
      <c r="JO212" s="87" t="e">
        <f ca="1">JO210/JO11*E1_Allgemein!$C$13*E1_Allgemein!$C$22/($D$264*1000)</f>
        <v>#N/A</v>
      </c>
      <c r="JP212" s="87" t="e">
        <f ca="1">JP210/JP11*E1_Allgemein!$C$13*E1_Allgemein!$C$22/($D$264*1000)</f>
        <v>#N/A</v>
      </c>
      <c r="JQ212" s="87" t="e">
        <f ca="1">JQ210/JQ11*E1_Allgemein!$C$13*E1_Allgemein!$C$22/($D$264*1000)</f>
        <v>#N/A</v>
      </c>
      <c r="JR212" s="87" t="e">
        <f ca="1">JR210/JR11*E1_Allgemein!$C$13*E1_Allgemein!$C$22/($D$264*1000)</f>
        <v>#N/A</v>
      </c>
      <c r="JS212" s="87" t="e">
        <f ca="1">JS210/JS11*E1_Allgemein!$C$13*E1_Allgemein!$C$22/($D$264*1000)</f>
        <v>#N/A</v>
      </c>
      <c r="JT212" s="87" t="e">
        <f ca="1">JT210/JT11*E1_Allgemein!$C$13*E1_Allgemein!$C$22/($D$264*1000)</f>
        <v>#N/A</v>
      </c>
      <c r="JU212" s="87" t="e">
        <f ca="1">JU210/JU11*E1_Allgemein!$C$13*E1_Allgemein!$C$22/($D$264*1000)</f>
        <v>#N/A</v>
      </c>
      <c r="JV212" s="87" t="e">
        <f ca="1">JV210/JV11*E1_Allgemein!$C$13*E1_Allgemein!$C$22/($D$264*1000)</f>
        <v>#N/A</v>
      </c>
      <c r="JW212" s="87" t="e">
        <f ca="1">JW210/JW11*E1_Allgemein!$C$13*E1_Allgemein!$C$22/($D$264*1000)</f>
        <v>#N/A</v>
      </c>
      <c r="JX212" s="87" t="e">
        <f ca="1">JX210/JX11*E1_Allgemein!$C$13*E1_Allgemein!$C$22/($D$264*1000)</f>
        <v>#N/A</v>
      </c>
      <c r="JY212" s="87" t="e">
        <f ca="1">JY210/JY11*E1_Allgemein!$C$13*E1_Allgemein!$C$22/($D$264*1000)</f>
        <v>#N/A</v>
      </c>
      <c r="JZ212" s="87" t="e">
        <f ca="1">JZ210/JZ11*E1_Allgemein!$C$13*E1_Allgemein!$C$22/($D$264*1000)</f>
        <v>#N/A</v>
      </c>
      <c r="KA212" s="87" t="e">
        <f ca="1">KA210/KA11*E1_Allgemein!$C$13*E1_Allgemein!$C$22/($D$264*1000)</f>
        <v>#N/A</v>
      </c>
      <c r="KB212" s="87" t="e">
        <f ca="1">KB210/KB11*E1_Allgemein!$C$13*E1_Allgemein!$C$22/($D$264*1000)</f>
        <v>#N/A</v>
      </c>
      <c r="KC212" s="87" t="e">
        <f ca="1">KC210/KC11*E1_Allgemein!$C$13*E1_Allgemein!$C$22/($D$264*1000)</f>
        <v>#N/A</v>
      </c>
      <c r="KD212" s="87" t="e">
        <f ca="1">KD210/KD11*E1_Allgemein!$C$13*E1_Allgemein!$C$22/($D$264*1000)</f>
        <v>#N/A</v>
      </c>
      <c r="KE212" s="87" t="e">
        <f ca="1">KE210/KE11*E1_Allgemein!$C$13*E1_Allgemein!$C$22/($D$264*1000)</f>
        <v>#N/A</v>
      </c>
      <c r="KF212" s="87" t="e">
        <f ca="1">KF210/KF11*E1_Allgemein!$C$13*E1_Allgemein!$C$22/($D$264*1000)</f>
        <v>#N/A</v>
      </c>
      <c r="KG212" s="87" t="e">
        <f ca="1">KG210/KG11*E1_Allgemein!$C$13*E1_Allgemein!$C$22/($D$264*1000)</f>
        <v>#N/A</v>
      </c>
      <c r="KH212" s="87" t="e">
        <f ca="1">KH210/KH11*E1_Allgemein!$C$13*E1_Allgemein!$C$22/($D$264*1000)</f>
        <v>#N/A</v>
      </c>
      <c r="KI212" s="87" t="e">
        <f ca="1">KI210/KI11*E1_Allgemein!$C$13*E1_Allgemein!$C$22/($D$264*1000)</f>
        <v>#N/A</v>
      </c>
      <c r="KJ212" s="87" t="e">
        <f ca="1">KJ210/KJ11*E1_Allgemein!$C$13*E1_Allgemein!$C$22/($D$264*1000)</f>
        <v>#N/A</v>
      </c>
      <c r="KK212" s="87" t="e">
        <f ca="1">KK210/KK11*E1_Allgemein!$C$13*E1_Allgemein!$C$22/($D$264*1000)</f>
        <v>#N/A</v>
      </c>
      <c r="KL212" s="87" t="e">
        <f ca="1">KL210/KL11*E1_Allgemein!$C$13*E1_Allgemein!$C$22/($D$264*1000)</f>
        <v>#N/A</v>
      </c>
      <c r="KM212" s="87" t="e">
        <f ca="1">KM210/KM11*E1_Allgemein!$C$13*E1_Allgemein!$C$22/($D$264*1000)</f>
        <v>#N/A</v>
      </c>
      <c r="KN212" s="87" t="e">
        <f ca="1">KN210/KN11*E1_Allgemein!$C$13*E1_Allgemein!$C$22/($D$264*1000)</f>
        <v>#N/A</v>
      </c>
      <c r="KO212" s="87" t="e">
        <f ca="1">KO210/KO11*E1_Allgemein!$C$13*E1_Allgemein!$C$22/($D$264*1000)</f>
        <v>#N/A</v>
      </c>
      <c r="KP212" s="87" t="e">
        <f ca="1">KP210/KP11*E1_Allgemein!$C$13*E1_Allgemein!$C$22/($D$264*1000)</f>
        <v>#N/A</v>
      </c>
      <c r="KQ212" s="87" t="e">
        <f ca="1">KQ210/KQ11*E1_Allgemein!$C$13*E1_Allgemein!$C$22/($D$264*1000)</f>
        <v>#N/A</v>
      </c>
      <c r="KR212" s="87" t="e">
        <f ca="1">KR210/KR11*E1_Allgemein!$C$13*E1_Allgemein!$C$22/($D$264*1000)</f>
        <v>#N/A</v>
      </c>
      <c r="KS212" s="87" t="e">
        <f ca="1">KS210/KS11*E1_Allgemein!$C$13*E1_Allgemein!$C$22/($D$264*1000)</f>
        <v>#N/A</v>
      </c>
      <c r="KT212" s="87" t="e">
        <f ca="1">KT210/KT11*E1_Allgemein!$C$13*E1_Allgemein!$C$22/($D$264*1000)</f>
        <v>#N/A</v>
      </c>
      <c r="KU212" s="87" t="e">
        <f ca="1">KU210/KU11*E1_Allgemein!$C$13*E1_Allgemein!$C$22/($D$264*1000)</f>
        <v>#N/A</v>
      </c>
      <c r="KV212" s="87" t="e">
        <f ca="1">KV210/KV11*E1_Allgemein!$C$13*E1_Allgemein!$C$22/($D$264*1000)</f>
        <v>#N/A</v>
      </c>
      <c r="KW212" s="87" t="e">
        <f ca="1">KW210/KW11*E1_Allgemein!$C$13*E1_Allgemein!$C$22/($D$264*1000)</f>
        <v>#N/A</v>
      </c>
      <c r="KX212" s="87" t="e">
        <f ca="1">KX210/KX11*E1_Allgemein!$C$13*E1_Allgemein!$C$22/($D$264*1000)</f>
        <v>#N/A</v>
      </c>
      <c r="KY212" s="87" t="e">
        <f ca="1">KY210/KY11*E1_Allgemein!$C$13*E1_Allgemein!$C$22/($D$264*1000)</f>
        <v>#N/A</v>
      </c>
      <c r="KZ212" s="87" t="e">
        <f ca="1">KZ210/KZ11*E1_Allgemein!$C$13*E1_Allgemein!$C$22/($D$264*1000)</f>
        <v>#N/A</v>
      </c>
      <c r="LA212" s="87" t="e">
        <f ca="1">LA210/LA11*E1_Allgemein!$C$13*E1_Allgemein!$C$22/($D$264*1000)</f>
        <v>#N/A</v>
      </c>
      <c r="LB212" s="87" t="e">
        <f ca="1">LB210/LB11*E1_Allgemein!$C$13*E1_Allgemein!$C$22/($D$264*1000)</f>
        <v>#N/A</v>
      </c>
      <c r="LC212" s="87" t="e">
        <f ca="1">LC210/LC11*E1_Allgemein!$C$13*E1_Allgemein!$C$22/($D$264*1000)</f>
        <v>#N/A</v>
      </c>
      <c r="LD212" s="87" t="e">
        <f ca="1">LD210/LD11*E1_Allgemein!$C$13*E1_Allgemein!$C$22/($D$264*1000)</f>
        <v>#N/A</v>
      </c>
      <c r="LE212" s="87" t="e">
        <f ca="1">LE210/LE11*E1_Allgemein!$C$13*E1_Allgemein!$C$22/($D$264*1000)</f>
        <v>#N/A</v>
      </c>
      <c r="LF212" s="87" t="e">
        <f ca="1">LF210/LF11*E1_Allgemein!$C$13*E1_Allgemein!$C$22/($D$264*1000)</f>
        <v>#N/A</v>
      </c>
      <c r="LG212" s="87" t="e">
        <f ca="1">LG210/LG11*E1_Allgemein!$C$13*E1_Allgemein!$C$22/($D$264*1000)</f>
        <v>#N/A</v>
      </c>
      <c r="LH212" s="87" t="e">
        <f ca="1">LH210/LH11*E1_Allgemein!$C$13*E1_Allgemein!$C$22/($D$264*1000)</f>
        <v>#N/A</v>
      </c>
      <c r="LI212" s="87" t="e">
        <f ca="1">LI210/LI11*E1_Allgemein!$C$13*E1_Allgemein!$C$22/($D$264*1000)</f>
        <v>#N/A</v>
      </c>
      <c r="LJ212" s="87" t="e">
        <f ca="1">LJ210/LJ11*E1_Allgemein!$C$13*E1_Allgemein!$C$22/($D$264*1000)</f>
        <v>#N/A</v>
      </c>
      <c r="LK212" s="87" t="e">
        <f ca="1">LK210/LK11*E1_Allgemein!$C$13*E1_Allgemein!$C$22/($D$264*1000)</f>
        <v>#N/A</v>
      </c>
      <c r="LL212" s="87" t="e">
        <f ca="1">LL210/LL11*E1_Allgemein!$C$13*E1_Allgemein!$C$22/($D$264*1000)</f>
        <v>#N/A</v>
      </c>
      <c r="LM212" s="87" t="e">
        <f ca="1">LM210/LM11*E1_Allgemein!$C$13*E1_Allgemein!$C$22/($D$264*1000)</f>
        <v>#N/A</v>
      </c>
      <c r="LN212" s="87" t="e">
        <f ca="1">LN210/LN11*E1_Allgemein!$C$13*E1_Allgemein!$C$22/($D$264*1000)</f>
        <v>#N/A</v>
      </c>
      <c r="LO212" s="87" t="e">
        <f ca="1">LO210/LO11*E1_Allgemein!$C$13*E1_Allgemein!$C$22/($D$264*1000)</f>
        <v>#N/A</v>
      </c>
      <c r="LP212" s="87" t="e">
        <f ca="1">LP210/LP11*E1_Allgemein!$C$13*E1_Allgemein!$C$22/($D$264*1000)</f>
        <v>#N/A</v>
      </c>
      <c r="LQ212" s="87" t="e">
        <f ca="1">LQ210/LQ11*E1_Allgemein!$C$13*E1_Allgemein!$C$22/($D$264*1000)</f>
        <v>#N/A</v>
      </c>
      <c r="LR212" s="87" t="e">
        <f ca="1">LR210/LR11*E1_Allgemein!$C$13*E1_Allgemein!$C$22/($D$264*1000)</f>
        <v>#N/A</v>
      </c>
      <c r="LS212" s="87" t="e">
        <f ca="1">LS210/LS11*E1_Allgemein!$C$13*E1_Allgemein!$C$22/($D$264*1000)</f>
        <v>#N/A</v>
      </c>
      <c r="LT212" s="87" t="e">
        <f ca="1">LT210/LT11*E1_Allgemein!$C$13*E1_Allgemein!$C$22/($D$264*1000)</f>
        <v>#N/A</v>
      </c>
      <c r="LU212" s="87" t="e">
        <f ca="1">LU210/LU11*E1_Allgemein!$C$13*E1_Allgemein!$C$22/($D$264*1000)</f>
        <v>#N/A</v>
      </c>
      <c r="LV212" s="87" t="e">
        <f ca="1">LV210/LV11*E1_Allgemein!$C$13*E1_Allgemein!$C$22/($D$264*1000)</f>
        <v>#N/A</v>
      </c>
      <c r="LW212" s="87" t="e">
        <f ca="1">LW210/LW11*E1_Allgemein!$C$13*E1_Allgemein!$C$22/($D$264*1000)</f>
        <v>#N/A</v>
      </c>
      <c r="LX212" s="87" t="e">
        <f ca="1">LX210/LX11*E1_Allgemein!$C$13*E1_Allgemein!$C$22/($D$264*1000)</f>
        <v>#N/A</v>
      </c>
      <c r="LY212" s="87" t="e">
        <f ca="1">LY210/LY11*E1_Allgemein!$C$13*E1_Allgemein!$C$22/($D$264*1000)</f>
        <v>#N/A</v>
      </c>
      <c r="LZ212" s="87" t="e">
        <f ca="1">LZ210/LZ11*E1_Allgemein!$C$13*E1_Allgemein!$C$22/($D$264*1000)</f>
        <v>#N/A</v>
      </c>
      <c r="MA212" s="87" t="e">
        <f ca="1">MA210/MA11*E1_Allgemein!$C$13*E1_Allgemein!$C$22/($D$264*1000)</f>
        <v>#N/A</v>
      </c>
      <c r="MB212" s="87" t="e">
        <f ca="1">MB210/MB11*E1_Allgemein!$C$13*E1_Allgemein!$C$22/($D$264*1000)</f>
        <v>#N/A</v>
      </c>
      <c r="MC212" s="87" t="e">
        <f ca="1">MC210/MC11*E1_Allgemein!$C$13*E1_Allgemein!$C$22/($D$264*1000)</f>
        <v>#N/A</v>
      </c>
      <c r="MD212" s="87" t="e">
        <f ca="1">MD210/MD11*E1_Allgemein!$C$13*E1_Allgemein!$C$22/($D$264*1000)</f>
        <v>#N/A</v>
      </c>
      <c r="ME212" s="87" t="e">
        <f ca="1">ME210/ME11*E1_Allgemein!$C$13*E1_Allgemein!$C$22/($D$264*1000)</f>
        <v>#N/A</v>
      </c>
      <c r="MF212" s="87" t="e">
        <f ca="1">MF210/MF11*E1_Allgemein!$C$13*E1_Allgemein!$C$22/($D$264*1000)</f>
        <v>#N/A</v>
      </c>
      <c r="MG212" s="87" t="e">
        <f ca="1">MG210/MG11*E1_Allgemein!$C$13*E1_Allgemein!$C$22/($D$264*1000)</f>
        <v>#N/A</v>
      </c>
      <c r="MH212" s="87" t="e">
        <f ca="1">MH210/MH11*E1_Allgemein!$C$13*E1_Allgemein!$C$22/($D$264*1000)</f>
        <v>#N/A</v>
      </c>
      <c r="MI212" s="87" t="e">
        <f ca="1">MI210/MI11*E1_Allgemein!$C$13*E1_Allgemein!$C$22/($D$264*1000)</f>
        <v>#N/A</v>
      </c>
      <c r="MJ212" s="87" t="e">
        <f ca="1">MJ210/MJ11*E1_Allgemein!$C$13*E1_Allgemein!$C$22/($D$264*1000)</f>
        <v>#N/A</v>
      </c>
      <c r="MK212" s="87" t="e">
        <f ca="1">MK210/MK11*E1_Allgemein!$C$13*E1_Allgemein!$C$22/($D$264*1000)</f>
        <v>#N/A</v>
      </c>
      <c r="ML212" s="87" t="e">
        <f ca="1">ML210/ML11*E1_Allgemein!$C$13*E1_Allgemein!$C$22/($D$264*1000)</f>
        <v>#N/A</v>
      </c>
      <c r="MM212" s="87" t="e">
        <f ca="1">MM210/MM11*E1_Allgemein!$C$13*E1_Allgemein!$C$22/($D$264*1000)</f>
        <v>#N/A</v>
      </c>
      <c r="MN212" s="87" t="e">
        <f ca="1">MN210/MN11*E1_Allgemein!$C$13*E1_Allgemein!$C$22/($D$264*1000)</f>
        <v>#N/A</v>
      </c>
      <c r="MO212" s="87" t="e">
        <f ca="1">MO210/MO11*E1_Allgemein!$C$13*E1_Allgemein!$C$22/($D$264*1000)</f>
        <v>#N/A</v>
      </c>
      <c r="MP212" s="87" t="e">
        <f ca="1">MP210/MP11*E1_Allgemein!$C$13*E1_Allgemein!$C$22/($D$264*1000)</f>
        <v>#N/A</v>
      </c>
      <c r="MQ212" s="87" t="e">
        <f ca="1">MQ210/MQ11*E1_Allgemein!$C$13*E1_Allgemein!$C$22/($D$264*1000)</f>
        <v>#N/A</v>
      </c>
      <c r="MR212" s="87" t="e">
        <f ca="1">MR210/MR11*E1_Allgemein!$C$13*E1_Allgemein!$C$22/($D$264*1000)</f>
        <v>#N/A</v>
      </c>
      <c r="MS212" s="87" t="e">
        <f ca="1">MS210/MS11*E1_Allgemein!$C$13*E1_Allgemein!$C$22/($D$264*1000)</f>
        <v>#N/A</v>
      </c>
      <c r="MT212" s="87" t="e">
        <f ca="1">MT210/MT11*E1_Allgemein!$C$13*E1_Allgemein!$C$22/($D$264*1000)</f>
        <v>#N/A</v>
      </c>
      <c r="MU212" s="87" t="e">
        <f ca="1">MU210/MU11*E1_Allgemein!$C$13*E1_Allgemein!$C$22/($D$264*1000)</f>
        <v>#N/A</v>
      </c>
      <c r="MV212" s="87" t="e">
        <f ca="1">MV210/MV11*E1_Allgemein!$C$13*E1_Allgemein!$C$22/($D$264*1000)</f>
        <v>#N/A</v>
      </c>
      <c r="MW212" s="87" t="e">
        <f ca="1">MW210/MW11*E1_Allgemein!$C$13*E1_Allgemein!$C$22/($D$264*1000)</f>
        <v>#N/A</v>
      </c>
      <c r="MX212" s="87" t="e">
        <f ca="1">MX210/MX11*E1_Allgemein!$C$13*E1_Allgemein!$C$22/($D$264*1000)</f>
        <v>#N/A</v>
      </c>
      <c r="MY212" s="87" t="e">
        <f ca="1">MY210/MY11*E1_Allgemein!$C$13*E1_Allgemein!$C$22/($D$264*1000)</f>
        <v>#N/A</v>
      </c>
      <c r="MZ212" s="87" t="e">
        <f ca="1">MZ210/MZ11*E1_Allgemein!$C$13*E1_Allgemein!$C$22/($D$264*1000)</f>
        <v>#N/A</v>
      </c>
      <c r="NA212" s="87" t="e">
        <f ca="1">NA210/NA11*E1_Allgemein!$C$13*E1_Allgemein!$C$22/($D$264*1000)</f>
        <v>#N/A</v>
      </c>
      <c r="NB212" s="87" t="e">
        <f ca="1">NB210/NB11*E1_Allgemein!$C$13*E1_Allgemein!$C$22/($D$264*1000)</f>
        <v>#N/A</v>
      </c>
      <c r="NC212" s="87" t="e">
        <f ca="1">NC210/NC11*E1_Allgemein!$C$13*E1_Allgemein!$C$22/($D$264*1000)</f>
        <v>#N/A</v>
      </c>
      <c r="ND212" s="87" t="e">
        <f ca="1">ND210/ND11*E1_Allgemein!$C$13*E1_Allgemein!$C$22/($D$264*1000)</f>
        <v>#N/A</v>
      </c>
      <c r="NE212" s="87" t="e">
        <f ca="1">NE210/NE11*E1_Allgemein!$C$13*E1_Allgemein!$C$22/($D$264*1000)</f>
        <v>#N/A</v>
      </c>
      <c r="NF212" s="87" t="e">
        <f ca="1">NF210/NF11*E1_Allgemein!$C$13*E1_Allgemein!$C$22/($D$264*1000)</f>
        <v>#N/A</v>
      </c>
      <c r="NG212" s="87" t="e">
        <f ca="1">NG210/NG11*E1_Allgemein!$C$13*E1_Allgemein!$C$22/($D$264*1000)</f>
        <v>#N/A</v>
      </c>
      <c r="NH212" s="87" t="e">
        <f ca="1">NH210/NH11*E1_Allgemein!$C$13*E1_Allgemein!$C$22/($D$264*1000)</f>
        <v>#N/A</v>
      </c>
      <c r="NI212" s="87" t="e">
        <f ca="1">NI210/NI11*E1_Allgemein!$C$13*E1_Allgemein!$C$22/($D$264*1000)</f>
        <v>#N/A</v>
      </c>
      <c r="NJ212" s="87" t="e">
        <f ca="1">NJ210/NJ11*E1_Allgemein!$C$13*E1_Allgemein!$C$22/($D$264*1000)</f>
        <v>#N/A</v>
      </c>
      <c r="NK212" s="87" t="e">
        <f ca="1">NK210/NK11*E1_Allgemein!$C$13*E1_Allgemein!$C$22/($D$264*1000)</f>
        <v>#N/A</v>
      </c>
      <c r="NL212" s="87" t="e">
        <f ca="1">NL210/NL11*E1_Allgemein!$C$13*E1_Allgemein!$C$22/($D$264*1000)</f>
        <v>#N/A</v>
      </c>
      <c r="NM212" s="87" t="e">
        <f ca="1">NM210/NM11*E1_Allgemein!$C$13*E1_Allgemein!$C$22/($D$264*1000)</f>
        <v>#N/A</v>
      </c>
      <c r="NN212" s="87" t="e">
        <f ca="1">NN210/NN11*E1_Allgemein!$C$13*E1_Allgemein!$C$22/($D$264*1000)</f>
        <v>#N/A</v>
      </c>
      <c r="NO212" s="87" t="e">
        <f ca="1">NO210/NO11*E1_Allgemein!$C$13*E1_Allgemein!$C$22/($D$264*1000)</f>
        <v>#N/A</v>
      </c>
      <c r="NP212" s="87" t="e">
        <f ca="1">NP210/NP11*E1_Allgemein!$C$13*E1_Allgemein!$C$22/($D$264*1000)</f>
        <v>#N/A</v>
      </c>
      <c r="NQ212" s="87" t="e">
        <f ca="1">NQ210/NQ11*E1_Allgemein!$C$13*E1_Allgemein!$C$22/($D$264*1000)</f>
        <v>#N/A</v>
      </c>
      <c r="NR212" s="87" t="e">
        <f ca="1">NR210/NR11*E1_Allgemein!$C$13*E1_Allgemein!$C$22/($D$264*1000)</f>
        <v>#N/A</v>
      </c>
      <c r="NS212" s="87" t="e">
        <f ca="1">NS210/NS11*E1_Allgemein!$C$13*E1_Allgemein!$C$22/($D$264*1000)</f>
        <v>#N/A</v>
      </c>
      <c r="NT212" s="87" t="e">
        <f ca="1">NT210/NT11*E1_Allgemein!$C$13*E1_Allgemein!$C$22/($D$264*1000)</f>
        <v>#N/A</v>
      </c>
      <c r="NU212" s="87" t="e">
        <f ca="1">NU210/NU11*E1_Allgemein!$C$13*E1_Allgemein!$C$22/($D$264*1000)</f>
        <v>#N/A</v>
      </c>
      <c r="NV212" s="87" t="e">
        <f ca="1">NV210/NV11*E1_Allgemein!$C$13*E1_Allgemein!$C$22/($D$264*1000)</f>
        <v>#N/A</v>
      </c>
      <c r="NW212" s="87" t="e">
        <f ca="1">NW210/NW11*E1_Allgemein!$C$13*E1_Allgemein!$C$22/($D$264*1000)</f>
        <v>#N/A</v>
      </c>
      <c r="NX212" s="87" t="e">
        <f ca="1">NX210/NX11*E1_Allgemein!$C$13*E1_Allgemein!$C$22/($D$264*1000)</f>
        <v>#N/A</v>
      </c>
      <c r="NY212" s="87" t="e">
        <f ca="1">NY210/NY11*E1_Allgemein!$C$13*E1_Allgemein!$C$22/($D$264*1000)</f>
        <v>#N/A</v>
      </c>
      <c r="NZ212" s="87" t="e">
        <f ca="1">NZ210/NZ11*E1_Allgemein!$C$13*E1_Allgemein!$C$22/($D$264*1000)</f>
        <v>#N/A</v>
      </c>
      <c r="OA212" s="87" t="e">
        <f ca="1">OA210/OA11*E1_Allgemein!$C$13*E1_Allgemein!$C$22/($D$264*1000)</f>
        <v>#N/A</v>
      </c>
      <c r="OB212" s="87" t="e">
        <f ca="1">OB210/OB11*E1_Allgemein!$C$13*E1_Allgemein!$C$22/($D$264*1000)</f>
        <v>#N/A</v>
      </c>
      <c r="OC212" s="87" t="e">
        <f ca="1">OC210/OC11*E1_Allgemein!$C$13*E1_Allgemein!$C$22/($D$264*1000)</f>
        <v>#N/A</v>
      </c>
      <c r="OD212" s="87" t="e">
        <f ca="1">OD210/OD11*E1_Allgemein!$C$13*E1_Allgemein!$C$22/($D$264*1000)</f>
        <v>#N/A</v>
      </c>
      <c r="OE212" s="87" t="e">
        <f ca="1">OE210/OE11*E1_Allgemein!$C$13*E1_Allgemein!$C$22/($D$264*1000)</f>
        <v>#N/A</v>
      </c>
      <c r="OF212" s="87" t="e">
        <f ca="1">OF210/OF11*E1_Allgemein!$C$13*E1_Allgemein!$C$22/($D$264*1000)</f>
        <v>#N/A</v>
      </c>
      <c r="OG212" s="87" t="e">
        <f ca="1">OG210/OG11*E1_Allgemein!$C$13*E1_Allgemein!$C$22/($D$264*1000)</f>
        <v>#N/A</v>
      </c>
      <c r="OH212" s="87" t="e">
        <f ca="1">OH210/OH11*E1_Allgemein!$C$13*E1_Allgemein!$C$22/($D$264*1000)</f>
        <v>#N/A</v>
      </c>
      <c r="OI212" s="87" t="e">
        <f ca="1">OI210/OI11*E1_Allgemein!$C$13*E1_Allgemein!$C$22/($D$264*1000)</f>
        <v>#N/A</v>
      </c>
      <c r="OJ212" s="87" t="e">
        <f ca="1">OJ210/OJ11*E1_Allgemein!$C$13*E1_Allgemein!$C$22/($D$264*1000)</f>
        <v>#N/A</v>
      </c>
      <c r="OK212" s="87" t="e">
        <f ca="1">OK210/OK11*E1_Allgemein!$C$13*E1_Allgemein!$C$22/($D$264*1000)</f>
        <v>#N/A</v>
      </c>
      <c r="OL212" s="87" t="e">
        <f ca="1">OL210/OL11*E1_Allgemein!$C$13*E1_Allgemein!$C$22/($D$264*1000)</f>
        <v>#N/A</v>
      </c>
      <c r="OM212" s="87" t="e">
        <f ca="1">OM210/OM11*E1_Allgemein!$C$13*E1_Allgemein!$C$22/($D$264*1000)</f>
        <v>#N/A</v>
      </c>
    </row>
    <row r="213" spans="2:403" x14ac:dyDescent="0.3">
      <c r="B213" s="84" t="s">
        <v>164</v>
      </c>
      <c r="C213" s="85" t="s">
        <v>94</v>
      </c>
      <c r="D213" s="97">
        <f ca="1">D211*E1_Allgemein!$C$22/100</f>
        <v>92.816264283354244</v>
      </c>
      <c r="E213" s="97">
        <f ca="1">E211*E1_Allgemein!$C$22/100</f>
        <v>2.3183164357378625</v>
      </c>
      <c r="F213" s="97">
        <f ca="1">F211*E1_Allgemein!$C$22/100</f>
        <v>60.014150703904861</v>
      </c>
      <c r="G213" s="97">
        <f ca="1">G211*E1_Allgemein!$C$22/100</f>
        <v>197.90615273945059</v>
      </c>
      <c r="H213" s="97">
        <f ca="1">H211*E1_Allgemein!$C$22/100</f>
        <v>5.9696280750898083</v>
      </c>
      <c r="I213" s="97">
        <f ca="1">I211*E1_Allgemein!$C$22/100</f>
        <v>1.3657186386494737</v>
      </c>
      <c r="J213" s="97">
        <f ca="1">J211*E1_Allgemein!$C$22/100</f>
        <v>2.1789024353860542</v>
      </c>
      <c r="K213" s="97">
        <f ca="1">K211*E1_Allgemein!$C$22/100</f>
        <v>46.557592494598822</v>
      </c>
      <c r="L213" s="97">
        <f ca="1">L211*E1_Allgemein!$C$22/100</f>
        <v>4.9811548692546488</v>
      </c>
      <c r="M213" s="97">
        <f ca="1">M211*E1_Allgemein!$C$22/100</f>
        <v>46.627219004041208</v>
      </c>
      <c r="N213" s="97">
        <f ca="1">N211*E1_Allgemein!$C$22/100</f>
        <v>24.905774346273237</v>
      </c>
      <c r="O213" s="97">
        <f ca="1">O211*E1_Allgemein!$C$22/100</f>
        <v>24.905774346273237</v>
      </c>
      <c r="P213" s="97">
        <f ca="1">P211*E1_Allgemein!$C$22/100</f>
        <v>43.629168473718245</v>
      </c>
      <c r="Q213" s="97">
        <f ca="1">Q211*E1_Allgemein!$C$22/100</f>
        <v>145.98075408407411</v>
      </c>
      <c r="R213" s="97">
        <f ca="1">R211*E1_Allgemein!$C$22/100</f>
        <v>82.112481396128146</v>
      </c>
      <c r="S213" s="97">
        <f ca="1">S211*E1_Allgemein!$C$22/100</f>
        <v>10.805988335939468</v>
      </c>
      <c r="T213" s="97">
        <f ca="1">T211*E1_Allgemein!$C$22/100</f>
        <v>7.0043241327677199</v>
      </c>
      <c r="U213" s="97">
        <f ca="1">U211*E1_Allgemein!$C$22/100</f>
        <v>31.020564945887891</v>
      </c>
      <c r="V213" s="97">
        <f ca="1">V211*E1_Allgemein!$C$22/100</f>
        <v>28.370778945181346</v>
      </c>
      <c r="W213" s="97">
        <f ca="1">W211*E1_Allgemein!$C$22/100</f>
        <v>4.3656017839355854E-2</v>
      </c>
      <c r="X213" s="97">
        <f ca="1">X211*E1_Allgemein!$C$22/100</f>
        <v>0.47696058090265547</v>
      </c>
      <c r="Y213" s="97">
        <f ca="1">Y211*E1_Allgemein!$C$22/100</f>
        <v>4.3656017839355854E-2</v>
      </c>
      <c r="Z213" s="97">
        <f ca="1">Z211*E1_Allgemein!$C$22/100</f>
        <v>1.5541605392944911</v>
      </c>
      <c r="AA213" s="97">
        <f ca="1">AA211*E1_Allgemein!$C$22/100</f>
        <v>4.3656017839355854E-2</v>
      </c>
      <c r="AB213" s="97">
        <f ca="1">AB211*E1_Allgemein!$C$22/100</f>
        <v>0.71427704534098035</v>
      </c>
      <c r="AC213" s="97">
        <f ca="1">AC211*E1_Allgemein!$C$22/100</f>
        <v>4.3656017839355854E-2</v>
      </c>
      <c r="AD213" s="97">
        <f ca="1">AD211*E1_Allgemein!$C$22/100</f>
        <v>1.9200204482442669</v>
      </c>
      <c r="AE213" s="97">
        <f ca="1">AE211*E1_Allgemein!$C$22/100</f>
        <v>4.3656017839355854E-2</v>
      </c>
      <c r="AF213" s="97">
        <f ca="1">AF211*E1_Allgemein!$C$22/100</f>
        <v>0.17336029289960841</v>
      </c>
      <c r="AG213" s="97">
        <f ca="1">AG211*E1_Allgemein!$C$22/100</f>
        <v>4.3656017839355854E-2</v>
      </c>
      <c r="AH213" s="97">
        <f ca="1">AH211*E1_Allgemein!$C$22/100</f>
        <v>0.28512889414604653</v>
      </c>
      <c r="AI213" s="97">
        <f ca="1">AI211*E1_Allgemein!$C$22/100</f>
        <v>4.3656017839355854E-2</v>
      </c>
      <c r="AJ213" s="97">
        <f ca="1">AJ211*E1_Allgemein!$C$22/100</f>
        <v>5.2387221407227021E-2</v>
      </c>
      <c r="AK213" s="97" t="e">
        <f ca="1">AK211*E1_Allgemein!$C$22/100</f>
        <v>#N/A</v>
      </c>
      <c r="AL213" s="97" t="e">
        <f ca="1">AL211*E1_Allgemein!$C$22/100</f>
        <v>#N/A</v>
      </c>
      <c r="AM213" s="97" t="e">
        <f ca="1">AM211*E1_Allgemein!$C$22/100</f>
        <v>#N/A</v>
      </c>
      <c r="AN213" s="97" t="e">
        <f ca="1">AN211*E1_Allgemein!$C$22/100</f>
        <v>#N/A</v>
      </c>
      <c r="AO213" s="97" t="e">
        <f ca="1">AO211*E1_Allgemein!$C$22/100</f>
        <v>#N/A</v>
      </c>
      <c r="AP213" s="97" t="e">
        <f ca="1">AP211*E1_Allgemein!$C$22/100</f>
        <v>#N/A</v>
      </c>
      <c r="AQ213" s="97" t="e">
        <f ca="1">AQ211*E1_Allgemein!$C$22/100</f>
        <v>#N/A</v>
      </c>
      <c r="AR213" s="97" t="e">
        <f ca="1">AR211*E1_Allgemein!$C$22/100</f>
        <v>#N/A</v>
      </c>
      <c r="AS213" s="97" t="e">
        <f ca="1">AS211*E1_Allgemein!$C$22/100</f>
        <v>#N/A</v>
      </c>
      <c r="AT213" s="97" t="e">
        <f ca="1">AT211*E1_Allgemein!$C$22/100</f>
        <v>#N/A</v>
      </c>
      <c r="AU213" s="97" t="e">
        <f ca="1">AU211*E1_Allgemein!$C$22/100</f>
        <v>#N/A</v>
      </c>
      <c r="AV213" s="97" t="e">
        <f ca="1">AV211*E1_Allgemein!$C$22/100</f>
        <v>#N/A</v>
      </c>
      <c r="AW213" s="97" t="e">
        <f ca="1">AW211*E1_Allgemein!$C$22/100</f>
        <v>#N/A</v>
      </c>
      <c r="AX213" s="97" t="e">
        <f ca="1">AX211*E1_Allgemein!$C$22/100</f>
        <v>#N/A</v>
      </c>
      <c r="AY213" s="97" t="e">
        <f ca="1">AY211*E1_Allgemein!$C$22/100</f>
        <v>#N/A</v>
      </c>
      <c r="AZ213" s="97" t="e">
        <f ca="1">AZ211*E1_Allgemein!$C$22/100</f>
        <v>#N/A</v>
      </c>
      <c r="BA213" s="97" t="e">
        <f ca="1">BA211*E1_Allgemein!$C$22/100</f>
        <v>#N/A</v>
      </c>
      <c r="BB213" s="97" t="e">
        <f ca="1">BB211*E1_Allgemein!$C$22/100</f>
        <v>#N/A</v>
      </c>
      <c r="BC213" s="97" t="e">
        <f ca="1">BC211*E1_Allgemein!$C$22/100</f>
        <v>#N/A</v>
      </c>
      <c r="BD213" s="97" t="e">
        <f ca="1">BD211*E1_Allgemein!$C$22/100</f>
        <v>#N/A</v>
      </c>
      <c r="BE213" s="97" t="e">
        <f ca="1">BE211*E1_Allgemein!$C$22/100</f>
        <v>#N/A</v>
      </c>
      <c r="BF213" s="97" t="e">
        <f ca="1">BF211*E1_Allgemein!$C$22/100</f>
        <v>#N/A</v>
      </c>
      <c r="BG213" s="97" t="e">
        <f ca="1">BG211*E1_Allgemein!$C$22/100</f>
        <v>#N/A</v>
      </c>
      <c r="BH213" s="97" t="e">
        <f ca="1">BH211*E1_Allgemein!$C$22/100</f>
        <v>#N/A</v>
      </c>
      <c r="BI213" s="97" t="e">
        <f ca="1">BI211*E1_Allgemein!$C$22/100</f>
        <v>#N/A</v>
      </c>
      <c r="BJ213" s="97" t="e">
        <f ca="1">BJ211*E1_Allgemein!$C$22/100</f>
        <v>#N/A</v>
      </c>
      <c r="BK213" s="97" t="e">
        <f ca="1">BK211*E1_Allgemein!$C$22/100</f>
        <v>#N/A</v>
      </c>
      <c r="BL213" s="97" t="e">
        <f ca="1">BL211*E1_Allgemein!$C$22/100</f>
        <v>#N/A</v>
      </c>
      <c r="BM213" s="97" t="e">
        <f ca="1">BM211*E1_Allgemein!$C$22/100</f>
        <v>#N/A</v>
      </c>
      <c r="BN213" s="97" t="e">
        <f ca="1">BN211*E1_Allgemein!$C$22/100</f>
        <v>#N/A</v>
      </c>
      <c r="BO213" s="97" t="e">
        <f ca="1">BO211*E1_Allgemein!$C$22/100</f>
        <v>#N/A</v>
      </c>
      <c r="BP213" s="97" t="e">
        <f ca="1">BP211*E1_Allgemein!$C$22/100</f>
        <v>#N/A</v>
      </c>
      <c r="BQ213" s="97" t="e">
        <f ca="1">BQ211*E1_Allgemein!$C$22/100</f>
        <v>#N/A</v>
      </c>
      <c r="BR213" s="97" t="e">
        <f ca="1">BR211*E1_Allgemein!$C$22/100</f>
        <v>#N/A</v>
      </c>
      <c r="BS213" s="97" t="e">
        <f ca="1">BS211*E1_Allgemein!$C$22/100</f>
        <v>#N/A</v>
      </c>
      <c r="BT213" s="97" t="e">
        <f ca="1">BT211*E1_Allgemein!$C$22/100</f>
        <v>#N/A</v>
      </c>
      <c r="BU213" s="97" t="e">
        <f ca="1">BU211*E1_Allgemein!$C$22/100</f>
        <v>#N/A</v>
      </c>
      <c r="BV213" s="97" t="e">
        <f ca="1">BV211*E1_Allgemein!$C$22/100</f>
        <v>#N/A</v>
      </c>
      <c r="BW213" s="97" t="e">
        <f ca="1">BW211*E1_Allgemein!$C$22/100</f>
        <v>#N/A</v>
      </c>
      <c r="BX213" s="97" t="e">
        <f ca="1">BX211*E1_Allgemein!$C$22/100</f>
        <v>#N/A</v>
      </c>
      <c r="BY213" s="97" t="e">
        <f ca="1">BY211*E1_Allgemein!$C$22/100</f>
        <v>#N/A</v>
      </c>
      <c r="BZ213" s="97" t="e">
        <f ca="1">BZ211*E1_Allgemein!$C$22/100</f>
        <v>#N/A</v>
      </c>
      <c r="CA213" s="97" t="e">
        <f ca="1">CA211*E1_Allgemein!$C$22/100</f>
        <v>#N/A</v>
      </c>
      <c r="CB213" s="97" t="e">
        <f ca="1">CB211*E1_Allgemein!$C$22/100</f>
        <v>#N/A</v>
      </c>
      <c r="CC213" s="97" t="e">
        <f ca="1">CC211*E1_Allgemein!$C$22/100</f>
        <v>#N/A</v>
      </c>
      <c r="CD213" s="97" t="e">
        <f ca="1">CD211*E1_Allgemein!$C$22/100</f>
        <v>#N/A</v>
      </c>
      <c r="CE213" s="97" t="e">
        <f ca="1">CE211*E1_Allgemein!$C$22/100</f>
        <v>#N/A</v>
      </c>
      <c r="CF213" s="97" t="e">
        <f ca="1">CF211*E1_Allgemein!$C$22/100</f>
        <v>#N/A</v>
      </c>
      <c r="CG213" s="97" t="e">
        <f ca="1">CG211*E1_Allgemein!$C$22/100</f>
        <v>#N/A</v>
      </c>
      <c r="CH213" s="97" t="e">
        <f ca="1">CH211*E1_Allgemein!$C$22/100</f>
        <v>#N/A</v>
      </c>
      <c r="CI213" s="97" t="e">
        <f ca="1">CI211*E1_Allgemein!$C$22/100</f>
        <v>#N/A</v>
      </c>
      <c r="CJ213" s="97" t="e">
        <f ca="1">CJ211*E1_Allgemein!$C$22/100</f>
        <v>#N/A</v>
      </c>
      <c r="CK213" s="97" t="e">
        <f ca="1">CK211*E1_Allgemein!$C$22/100</f>
        <v>#N/A</v>
      </c>
      <c r="CL213" s="97" t="e">
        <f ca="1">CL211*E1_Allgemein!$C$22/100</f>
        <v>#N/A</v>
      </c>
      <c r="CM213" s="97" t="e">
        <f ca="1">CM211*E1_Allgemein!$C$22/100</f>
        <v>#N/A</v>
      </c>
      <c r="CN213" s="97" t="e">
        <f ca="1">CN211*E1_Allgemein!$C$22/100</f>
        <v>#N/A</v>
      </c>
      <c r="CO213" s="97" t="e">
        <f ca="1">CO211*E1_Allgemein!$C$22/100</f>
        <v>#N/A</v>
      </c>
      <c r="CP213" s="97" t="e">
        <f ca="1">CP211*E1_Allgemein!$C$22/100</f>
        <v>#N/A</v>
      </c>
      <c r="CQ213" s="97" t="e">
        <f ca="1">CQ211*E1_Allgemein!$C$22/100</f>
        <v>#N/A</v>
      </c>
      <c r="CR213" s="97" t="e">
        <f ca="1">CR211*E1_Allgemein!$C$22/100</f>
        <v>#N/A</v>
      </c>
      <c r="CS213" s="97" t="e">
        <f ca="1">CS211*E1_Allgemein!$C$22/100</f>
        <v>#N/A</v>
      </c>
      <c r="CT213" s="97" t="e">
        <f ca="1">CT211*E1_Allgemein!$C$22/100</f>
        <v>#N/A</v>
      </c>
      <c r="CU213" s="97" t="e">
        <f ca="1">CU211*E1_Allgemein!$C$22/100</f>
        <v>#N/A</v>
      </c>
      <c r="CV213" s="97" t="e">
        <f ca="1">CV211*E1_Allgemein!$C$22/100</f>
        <v>#N/A</v>
      </c>
      <c r="CW213" s="97" t="e">
        <f ca="1">CW211*E1_Allgemein!$C$22/100</f>
        <v>#N/A</v>
      </c>
      <c r="CX213" s="97" t="e">
        <f ca="1">CX211*E1_Allgemein!$C$22/100</f>
        <v>#N/A</v>
      </c>
      <c r="CY213" s="97" t="e">
        <f ca="1">CY211*E1_Allgemein!$C$22/100</f>
        <v>#N/A</v>
      </c>
      <c r="CZ213" s="97" t="e">
        <f ca="1">CZ211*E1_Allgemein!$C$22/100</f>
        <v>#N/A</v>
      </c>
      <c r="DA213" s="97" t="e">
        <f ca="1">DA211*E1_Allgemein!$C$22/100</f>
        <v>#N/A</v>
      </c>
      <c r="DB213" s="97" t="e">
        <f ca="1">DB211*E1_Allgemein!$C$22/100</f>
        <v>#N/A</v>
      </c>
      <c r="DC213" s="97" t="e">
        <f ca="1">DC211*E1_Allgemein!$C$22/100</f>
        <v>#N/A</v>
      </c>
      <c r="DD213" s="97" t="e">
        <f ca="1">DD211*E1_Allgemein!$C$22/100</f>
        <v>#N/A</v>
      </c>
      <c r="DE213" s="97" t="e">
        <f ca="1">DE211*E1_Allgemein!$C$22/100</f>
        <v>#N/A</v>
      </c>
      <c r="DF213" s="97" t="e">
        <f ca="1">DF211*E1_Allgemein!$C$22/100</f>
        <v>#N/A</v>
      </c>
      <c r="DG213" s="97" t="e">
        <f ca="1">DG211*E1_Allgemein!$C$22/100</f>
        <v>#N/A</v>
      </c>
      <c r="DH213" s="97" t="e">
        <f ca="1">DH211*E1_Allgemein!$C$22/100</f>
        <v>#N/A</v>
      </c>
      <c r="DI213" s="97" t="e">
        <f ca="1">DI211*E1_Allgemein!$C$22/100</f>
        <v>#N/A</v>
      </c>
      <c r="DJ213" s="97" t="e">
        <f ca="1">DJ211*E1_Allgemein!$C$22/100</f>
        <v>#N/A</v>
      </c>
      <c r="DK213" s="97" t="e">
        <f ca="1">DK211*E1_Allgemein!$C$22/100</f>
        <v>#N/A</v>
      </c>
      <c r="DL213" s="97" t="e">
        <f ca="1">DL211*E1_Allgemein!$C$22/100</f>
        <v>#N/A</v>
      </c>
      <c r="DM213" s="97" t="e">
        <f ca="1">DM211*E1_Allgemein!$C$22/100</f>
        <v>#N/A</v>
      </c>
      <c r="DN213" s="97" t="e">
        <f ca="1">DN211*E1_Allgemein!$C$22/100</f>
        <v>#N/A</v>
      </c>
      <c r="DO213" s="97" t="e">
        <f ca="1">DO211*E1_Allgemein!$C$22/100</f>
        <v>#N/A</v>
      </c>
      <c r="DP213" s="97" t="e">
        <f ca="1">DP211*E1_Allgemein!$C$22/100</f>
        <v>#N/A</v>
      </c>
      <c r="DQ213" s="97" t="e">
        <f ca="1">DQ211*E1_Allgemein!$C$22/100</f>
        <v>#N/A</v>
      </c>
      <c r="DR213" s="97" t="e">
        <f ca="1">DR211*E1_Allgemein!$C$22/100</f>
        <v>#N/A</v>
      </c>
      <c r="DS213" s="97" t="e">
        <f ca="1">DS211*E1_Allgemein!$C$22/100</f>
        <v>#N/A</v>
      </c>
      <c r="DT213" s="97" t="e">
        <f ca="1">DT211*E1_Allgemein!$C$22/100</f>
        <v>#N/A</v>
      </c>
      <c r="DU213" s="97" t="e">
        <f ca="1">DU211*E1_Allgemein!$C$22/100</f>
        <v>#N/A</v>
      </c>
      <c r="DV213" s="97" t="e">
        <f ca="1">DV211*E1_Allgemein!$C$22/100</f>
        <v>#N/A</v>
      </c>
      <c r="DW213" s="97" t="e">
        <f ca="1">DW211*E1_Allgemein!$C$22/100</f>
        <v>#N/A</v>
      </c>
      <c r="DX213" s="97" t="e">
        <f ca="1">DX211*E1_Allgemein!$C$22/100</f>
        <v>#N/A</v>
      </c>
      <c r="DY213" s="97" t="e">
        <f ca="1">DY211*E1_Allgemein!$C$22/100</f>
        <v>#N/A</v>
      </c>
      <c r="DZ213" s="97" t="e">
        <f ca="1">DZ211*E1_Allgemein!$C$22/100</f>
        <v>#N/A</v>
      </c>
      <c r="EA213" s="97" t="e">
        <f ca="1">EA211*E1_Allgemein!$C$22/100</f>
        <v>#N/A</v>
      </c>
      <c r="EB213" s="97" t="e">
        <f ca="1">EB211*E1_Allgemein!$C$22/100</f>
        <v>#N/A</v>
      </c>
      <c r="EC213" s="97" t="e">
        <f ca="1">EC211*E1_Allgemein!$C$22/100</f>
        <v>#N/A</v>
      </c>
      <c r="ED213" s="97" t="e">
        <f ca="1">ED211*E1_Allgemein!$C$22/100</f>
        <v>#N/A</v>
      </c>
      <c r="EE213" s="97" t="e">
        <f ca="1">EE211*E1_Allgemein!$C$22/100</f>
        <v>#N/A</v>
      </c>
      <c r="EF213" s="97" t="e">
        <f ca="1">EF211*E1_Allgemein!$C$22/100</f>
        <v>#N/A</v>
      </c>
      <c r="EG213" s="97" t="e">
        <f ca="1">EG211*E1_Allgemein!$C$22/100</f>
        <v>#N/A</v>
      </c>
      <c r="EH213" s="97" t="e">
        <f ca="1">EH211*E1_Allgemein!$C$22/100</f>
        <v>#N/A</v>
      </c>
      <c r="EI213" s="97" t="e">
        <f ca="1">EI211*E1_Allgemein!$C$22/100</f>
        <v>#N/A</v>
      </c>
      <c r="EJ213" s="97" t="e">
        <f ca="1">EJ211*E1_Allgemein!$C$22/100</f>
        <v>#N/A</v>
      </c>
      <c r="EK213" s="97" t="e">
        <f ca="1">EK211*E1_Allgemein!$C$22/100</f>
        <v>#N/A</v>
      </c>
      <c r="EL213" s="97" t="e">
        <f ca="1">EL211*E1_Allgemein!$C$22/100</f>
        <v>#N/A</v>
      </c>
      <c r="EM213" s="97" t="e">
        <f ca="1">EM211*E1_Allgemein!$C$22/100</f>
        <v>#N/A</v>
      </c>
      <c r="EN213" s="97" t="e">
        <f ca="1">EN211*E1_Allgemein!$C$22/100</f>
        <v>#N/A</v>
      </c>
      <c r="EO213" s="97" t="e">
        <f ca="1">EO211*E1_Allgemein!$C$22/100</f>
        <v>#N/A</v>
      </c>
      <c r="EP213" s="97" t="e">
        <f ca="1">EP211*E1_Allgemein!$C$22/100</f>
        <v>#N/A</v>
      </c>
      <c r="EQ213" s="97" t="e">
        <f ca="1">EQ211*E1_Allgemein!$C$22/100</f>
        <v>#N/A</v>
      </c>
      <c r="ER213" s="97" t="e">
        <f ca="1">ER211*E1_Allgemein!$C$22/100</f>
        <v>#N/A</v>
      </c>
      <c r="ES213" s="97" t="e">
        <f ca="1">ES211*E1_Allgemein!$C$22/100</f>
        <v>#N/A</v>
      </c>
      <c r="ET213" s="97" t="e">
        <f ca="1">ET211*E1_Allgemein!$C$22/100</f>
        <v>#N/A</v>
      </c>
      <c r="EU213" s="97" t="e">
        <f ca="1">EU211*E1_Allgemein!$C$22/100</f>
        <v>#N/A</v>
      </c>
      <c r="EV213" s="97" t="e">
        <f ca="1">EV211*E1_Allgemein!$C$22/100</f>
        <v>#N/A</v>
      </c>
      <c r="EW213" s="97" t="e">
        <f ca="1">EW211*E1_Allgemein!$C$22/100</f>
        <v>#N/A</v>
      </c>
      <c r="EX213" s="97" t="e">
        <f ca="1">EX211*E1_Allgemein!$C$22/100</f>
        <v>#N/A</v>
      </c>
      <c r="EY213" s="97" t="e">
        <f ca="1">EY211*E1_Allgemein!$C$22/100</f>
        <v>#N/A</v>
      </c>
      <c r="EZ213" s="97" t="e">
        <f ca="1">EZ211*E1_Allgemein!$C$22/100</f>
        <v>#N/A</v>
      </c>
      <c r="FA213" s="97" t="e">
        <f ca="1">FA211*E1_Allgemein!$C$22/100</f>
        <v>#N/A</v>
      </c>
      <c r="FB213" s="97" t="e">
        <f ca="1">FB211*E1_Allgemein!$C$22/100</f>
        <v>#N/A</v>
      </c>
      <c r="FC213" s="97" t="e">
        <f ca="1">FC211*E1_Allgemein!$C$22/100</f>
        <v>#N/A</v>
      </c>
      <c r="FD213" s="97" t="e">
        <f ca="1">FD211*E1_Allgemein!$C$22/100</f>
        <v>#N/A</v>
      </c>
      <c r="FE213" s="97" t="e">
        <f ca="1">FE211*E1_Allgemein!$C$22/100</f>
        <v>#N/A</v>
      </c>
      <c r="FF213" s="97" t="e">
        <f ca="1">FF211*E1_Allgemein!$C$22/100</f>
        <v>#N/A</v>
      </c>
      <c r="FG213" s="97" t="e">
        <f ca="1">FG211*E1_Allgemein!$C$22/100</f>
        <v>#N/A</v>
      </c>
      <c r="FH213" s="97" t="e">
        <f ca="1">FH211*E1_Allgemein!$C$22/100</f>
        <v>#N/A</v>
      </c>
      <c r="FI213" s="97" t="e">
        <f ca="1">FI211*E1_Allgemein!$C$22/100</f>
        <v>#N/A</v>
      </c>
      <c r="FJ213" s="97" t="e">
        <f ca="1">FJ211*E1_Allgemein!$C$22/100</f>
        <v>#N/A</v>
      </c>
      <c r="FK213" s="97" t="e">
        <f ca="1">FK211*E1_Allgemein!$C$22/100</f>
        <v>#N/A</v>
      </c>
      <c r="FL213" s="97" t="e">
        <f ca="1">FL211*E1_Allgemein!$C$22/100</f>
        <v>#N/A</v>
      </c>
      <c r="FM213" s="97" t="e">
        <f ca="1">FM211*E1_Allgemein!$C$22/100</f>
        <v>#N/A</v>
      </c>
      <c r="FN213" s="97" t="e">
        <f ca="1">FN211*E1_Allgemein!$C$22/100</f>
        <v>#N/A</v>
      </c>
      <c r="FO213" s="97" t="e">
        <f ca="1">FO211*E1_Allgemein!$C$22/100</f>
        <v>#N/A</v>
      </c>
      <c r="FP213" s="97" t="e">
        <f ca="1">FP211*E1_Allgemein!$C$22/100</f>
        <v>#N/A</v>
      </c>
      <c r="FQ213" s="97" t="e">
        <f ca="1">FQ211*E1_Allgemein!$C$22/100</f>
        <v>#N/A</v>
      </c>
      <c r="FR213" s="97" t="e">
        <f ca="1">FR211*E1_Allgemein!$C$22/100</f>
        <v>#N/A</v>
      </c>
      <c r="FS213" s="97" t="e">
        <f ca="1">FS211*E1_Allgemein!$C$22/100</f>
        <v>#N/A</v>
      </c>
      <c r="FT213" s="97" t="e">
        <f ca="1">FT211*E1_Allgemein!$C$22/100</f>
        <v>#N/A</v>
      </c>
      <c r="FU213" s="97" t="e">
        <f ca="1">FU211*E1_Allgemein!$C$22/100</f>
        <v>#N/A</v>
      </c>
      <c r="FV213" s="97" t="e">
        <f ca="1">FV211*E1_Allgemein!$C$22/100</f>
        <v>#N/A</v>
      </c>
      <c r="FW213" s="97" t="e">
        <f ca="1">FW211*E1_Allgemein!$C$22/100</f>
        <v>#N/A</v>
      </c>
      <c r="FX213" s="97" t="e">
        <f ca="1">FX211*E1_Allgemein!$C$22/100</f>
        <v>#N/A</v>
      </c>
      <c r="FY213" s="97" t="e">
        <f ca="1">FY211*E1_Allgemein!$C$22/100</f>
        <v>#N/A</v>
      </c>
      <c r="FZ213" s="97" t="e">
        <f ca="1">FZ211*E1_Allgemein!$C$22/100</f>
        <v>#N/A</v>
      </c>
      <c r="GA213" s="97" t="e">
        <f ca="1">GA211*E1_Allgemein!$C$22/100</f>
        <v>#N/A</v>
      </c>
      <c r="GB213" s="97" t="e">
        <f ca="1">GB211*E1_Allgemein!$C$22/100</f>
        <v>#N/A</v>
      </c>
      <c r="GC213" s="97" t="e">
        <f ca="1">GC211*E1_Allgemein!$C$22/100</f>
        <v>#N/A</v>
      </c>
      <c r="GD213" s="97" t="e">
        <f ca="1">GD211*E1_Allgemein!$C$22/100</f>
        <v>#N/A</v>
      </c>
      <c r="GE213" s="97" t="e">
        <f ca="1">GE211*E1_Allgemein!$C$22/100</f>
        <v>#N/A</v>
      </c>
      <c r="GF213" s="97" t="e">
        <f ca="1">GF211*E1_Allgemein!$C$22/100</f>
        <v>#N/A</v>
      </c>
      <c r="GG213" s="97" t="e">
        <f ca="1">GG211*E1_Allgemein!$C$22/100</f>
        <v>#N/A</v>
      </c>
      <c r="GH213" s="97" t="e">
        <f ca="1">GH211*E1_Allgemein!$C$22/100</f>
        <v>#N/A</v>
      </c>
      <c r="GI213" s="97" t="e">
        <f ca="1">GI211*E1_Allgemein!$C$22/100</f>
        <v>#N/A</v>
      </c>
      <c r="GJ213" s="97" t="e">
        <f ca="1">GJ211*E1_Allgemein!$C$22/100</f>
        <v>#N/A</v>
      </c>
      <c r="GK213" s="97" t="e">
        <f ca="1">GK211*E1_Allgemein!$C$22/100</f>
        <v>#N/A</v>
      </c>
      <c r="GL213" s="97" t="e">
        <f ca="1">GL211*E1_Allgemein!$C$22/100</f>
        <v>#N/A</v>
      </c>
      <c r="GM213" s="97" t="e">
        <f ca="1">GM211*E1_Allgemein!$C$22/100</f>
        <v>#N/A</v>
      </c>
      <c r="GN213" s="97" t="e">
        <f ca="1">GN211*E1_Allgemein!$C$22/100</f>
        <v>#N/A</v>
      </c>
      <c r="GO213" s="97" t="e">
        <f ca="1">GO211*E1_Allgemein!$C$22/100</f>
        <v>#N/A</v>
      </c>
      <c r="GP213" s="97" t="e">
        <f ca="1">GP211*E1_Allgemein!$C$22/100</f>
        <v>#N/A</v>
      </c>
      <c r="GQ213" s="97" t="e">
        <f ca="1">GQ211*E1_Allgemein!$C$22/100</f>
        <v>#N/A</v>
      </c>
      <c r="GR213" s="97" t="e">
        <f ca="1">GR211*E1_Allgemein!$C$22/100</f>
        <v>#N/A</v>
      </c>
      <c r="GS213" s="97" t="e">
        <f ca="1">GS211*E1_Allgemein!$C$22/100</f>
        <v>#N/A</v>
      </c>
      <c r="GT213" s="97" t="e">
        <f ca="1">GT211*E1_Allgemein!$C$22/100</f>
        <v>#N/A</v>
      </c>
      <c r="GU213" s="97" t="e">
        <f ca="1">GU211*E1_Allgemein!$C$22/100</f>
        <v>#N/A</v>
      </c>
      <c r="GV213" s="97" t="e">
        <f ca="1">GV211*E1_Allgemein!$C$22/100</f>
        <v>#N/A</v>
      </c>
      <c r="GW213" s="97" t="e">
        <f ca="1">GW211*E1_Allgemein!$C$22/100</f>
        <v>#N/A</v>
      </c>
      <c r="GX213" s="97" t="e">
        <f ca="1">GX211*E1_Allgemein!$C$22/100</f>
        <v>#N/A</v>
      </c>
      <c r="GY213" s="97" t="e">
        <f ca="1">GY211*E1_Allgemein!$C$22/100</f>
        <v>#N/A</v>
      </c>
      <c r="GZ213" s="97" t="e">
        <f ca="1">GZ211*E1_Allgemein!$C$22/100</f>
        <v>#N/A</v>
      </c>
      <c r="HA213" s="97" t="e">
        <f ca="1">HA211*E1_Allgemein!$C$22/100</f>
        <v>#N/A</v>
      </c>
      <c r="HB213" s="97" t="e">
        <f ca="1">HB211*E1_Allgemein!$C$22/100</f>
        <v>#N/A</v>
      </c>
      <c r="HC213" s="97" t="e">
        <f ca="1">HC211*E1_Allgemein!$C$22/100</f>
        <v>#N/A</v>
      </c>
      <c r="HD213" s="97" t="e">
        <f ca="1">HD211*E1_Allgemein!$C$22/100</f>
        <v>#N/A</v>
      </c>
      <c r="HE213" s="97" t="e">
        <f ca="1">HE211*E1_Allgemein!$C$22/100</f>
        <v>#N/A</v>
      </c>
      <c r="HF213" s="97" t="e">
        <f ca="1">HF211*E1_Allgemein!$C$22/100</f>
        <v>#N/A</v>
      </c>
      <c r="HG213" s="97" t="e">
        <f ca="1">HG211*E1_Allgemein!$C$22/100</f>
        <v>#N/A</v>
      </c>
      <c r="HH213" s="97" t="e">
        <f ca="1">HH211*E1_Allgemein!$C$22/100</f>
        <v>#N/A</v>
      </c>
      <c r="HI213" s="97" t="e">
        <f ca="1">HI211*E1_Allgemein!$C$22/100</f>
        <v>#N/A</v>
      </c>
      <c r="HJ213" s="97" t="e">
        <f ca="1">HJ211*E1_Allgemein!$C$22/100</f>
        <v>#N/A</v>
      </c>
      <c r="HK213" s="97" t="e">
        <f ca="1">HK211*E1_Allgemein!$C$22/100</f>
        <v>#N/A</v>
      </c>
      <c r="HL213" s="97" t="e">
        <f ca="1">HL211*E1_Allgemein!$C$22/100</f>
        <v>#N/A</v>
      </c>
      <c r="HM213" s="97" t="e">
        <f ca="1">HM211*E1_Allgemein!$C$22/100</f>
        <v>#N/A</v>
      </c>
      <c r="HN213" s="97" t="e">
        <f ca="1">HN211*E1_Allgemein!$C$22/100</f>
        <v>#N/A</v>
      </c>
      <c r="HO213" s="97" t="e">
        <f ca="1">HO211*E1_Allgemein!$C$22/100</f>
        <v>#N/A</v>
      </c>
      <c r="HP213" s="97" t="e">
        <f ca="1">HP211*E1_Allgemein!$C$22/100</f>
        <v>#N/A</v>
      </c>
      <c r="HQ213" s="97" t="e">
        <f ca="1">HQ211*E1_Allgemein!$C$22/100</f>
        <v>#N/A</v>
      </c>
      <c r="HR213" s="97" t="e">
        <f ca="1">HR211*E1_Allgemein!$C$22/100</f>
        <v>#N/A</v>
      </c>
      <c r="HS213" s="97" t="e">
        <f ca="1">HS211*E1_Allgemein!$C$22/100</f>
        <v>#N/A</v>
      </c>
      <c r="HT213" s="97" t="e">
        <f ca="1">HT211*E1_Allgemein!$C$22/100</f>
        <v>#N/A</v>
      </c>
      <c r="HU213" s="97" t="e">
        <f ca="1">HU211*E1_Allgemein!$C$22/100</f>
        <v>#N/A</v>
      </c>
      <c r="HV213" s="97" t="e">
        <f ca="1">HV211*E1_Allgemein!$C$22/100</f>
        <v>#N/A</v>
      </c>
      <c r="HW213" s="97" t="e">
        <f ca="1">HW211*E1_Allgemein!$C$22/100</f>
        <v>#N/A</v>
      </c>
      <c r="HX213" s="97" t="e">
        <f ca="1">HX211*E1_Allgemein!$C$22/100</f>
        <v>#N/A</v>
      </c>
      <c r="HY213" s="97" t="e">
        <f ca="1">HY211*E1_Allgemein!$C$22/100</f>
        <v>#N/A</v>
      </c>
      <c r="HZ213" s="97" t="e">
        <f ca="1">HZ211*E1_Allgemein!$C$22/100</f>
        <v>#N/A</v>
      </c>
      <c r="IA213" s="97" t="e">
        <f ca="1">IA211*E1_Allgemein!$C$22/100</f>
        <v>#N/A</v>
      </c>
      <c r="IB213" s="97" t="e">
        <f ca="1">IB211*E1_Allgemein!$C$22/100</f>
        <v>#N/A</v>
      </c>
      <c r="IC213" s="97" t="e">
        <f ca="1">IC211*E1_Allgemein!$C$22/100</f>
        <v>#N/A</v>
      </c>
      <c r="ID213" s="97" t="e">
        <f ca="1">ID211*E1_Allgemein!$C$22/100</f>
        <v>#N/A</v>
      </c>
      <c r="IE213" s="97" t="e">
        <f ca="1">IE211*E1_Allgemein!$C$22/100</f>
        <v>#N/A</v>
      </c>
      <c r="IF213" s="97" t="e">
        <f ca="1">IF211*E1_Allgemein!$C$22/100</f>
        <v>#N/A</v>
      </c>
      <c r="IG213" s="97" t="e">
        <f ca="1">IG211*E1_Allgemein!$C$22/100</f>
        <v>#N/A</v>
      </c>
      <c r="IH213" s="97" t="e">
        <f ca="1">IH211*E1_Allgemein!$C$22/100</f>
        <v>#N/A</v>
      </c>
      <c r="II213" s="97" t="e">
        <f ca="1">II211*E1_Allgemein!$C$22/100</f>
        <v>#N/A</v>
      </c>
      <c r="IJ213" s="97" t="e">
        <f ca="1">IJ211*E1_Allgemein!$C$22/100</f>
        <v>#N/A</v>
      </c>
      <c r="IK213" s="97" t="e">
        <f ca="1">IK211*E1_Allgemein!$C$22/100</f>
        <v>#N/A</v>
      </c>
      <c r="IL213" s="97" t="e">
        <f ca="1">IL211*E1_Allgemein!$C$22/100</f>
        <v>#N/A</v>
      </c>
      <c r="IM213" s="97" t="e">
        <f ca="1">IM211*E1_Allgemein!$C$22/100</f>
        <v>#N/A</v>
      </c>
      <c r="IN213" s="97" t="e">
        <f ca="1">IN211*E1_Allgemein!$C$22/100</f>
        <v>#N/A</v>
      </c>
      <c r="IO213" s="97" t="e">
        <f ca="1">IO211*E1_Allgemein!$C$22/100</f>
        <v>#N/A</v>
      </c>
      <c r="IP213" s="97" t="e">
        <f ca="1">IP211*E1_Allgemein!$C$22/100</f>
        <v>#N/A</v>
      </c>
      <c r="IQ213" s="97" t="e">
        <f ca="1">IQ211*E1_Allgemein!$C$22/100</f>
        <v>#N/A</v>
      </c>
      <c r="IR213" s="97" t="e">
        <f ca="1">IR211*E1_Allgemein!$C$22/100</f>
        <v>#N/A</v>
      </c>
      <c r="IS213" s="97" t="e">
        <f ca="1">IS211*E1_Allgemein!$C$22/100</f>
        <v>#N/A</v>
      </c>
      <c r="IT213" s="97" t="e">
        <f ca="1">IT211*E1_Allgemein!$C$22/100</f>
        <v>#N/A</v>
      </c>
      <c r="IU213" s="97" t="e">
        <f ca="1">IU211*E1_Allgemein!$C$22/100</f>
        <v>#N/A</v>
      </c>
      <c r="IV213" s="97" t="e">
        <f ca="1">IV211*E1_Allgemein!$C$22/100</f>
        <v>#N/A</v>
      </c>
      <c r="IW213" s="97" t="e">
        <f ca="1">IW211*E1_Allgemein!$C$22/100</f>
        <v>#N/A</v>
      </c>
      <c r="IX213" s="97" t="e">
        <f ca="1">IX211*E1_Allgemein!$C$22/100</f>
        <v>#N/A</v>
      </c>
      <c r="IY213" s="97" t="e">
        <f ca="1">IY211*E1_Allgemein!$C$22/100</f>
        <v>#N/A</v>
      </c>
      <c r="IZ213" s="97" t="e">
        <f ca="1">IZ211*E1_Allgemein!$C$22/100</f>
        <v>#N/A</v>
      </c>
      <c r="JA213" s="97" t="e">
        <f ca="1">JA211*E1_Allgemein!$C$22/100</f>
        <v>#N/A</v>
      </c>
      <c r="JB213" s="97" t="e">
        <f ca="1">JB211*E1_Allgemein!$C$22/100</f>
        <v>#N/A</v>
      </c>
      <c r="JC213" s="97" t="e">
        <f ca="1">JC211*E1_Allgemein!$C$22/100</f>
        <v>#N/A</v>
      </c>
      <c r="JD213" s="97" t="e">
        <f ca="1">JD211*E1_Allgemein!$C$22/100</f>
        <v>#N/A</v>
      </c>
      <c r="JE213" s="97" t="e">
        <f ca="1">JE211*E1_Allgemein!$C$22/100</f>
        <v>#N/A</v>
      </c>
      <c r="JF213" s="97" t="e">
        <f ca="1">JF211*E1_Allgemein!$C$22/100</f>
        <v>#N/A</v>
      </c>
      <c r="JG213" s="97" t="e">
        <f ca="1">JG211*E1_Allgemein!$C$22/100</f>
        <v>#N/A</v>
      </c>
      <c r="JH213" s="97" t="e">
        <f ca="1">JH211*E1_Allgemein!$C$22/100</f>
        <v>#N/A</v>
      </c>
      <c r="JI213" s="97" t="e">
        <f ca="1">JI211*E1_Allgemein!$C$22/100</f>
        <v>#N/A</v>
      </c>
      <c r="JJ213" s="97" t="e">
        <f ca="1">JJ211*E1_Allgemein!$C$22/100</f>
        <v>#N/A</v>
      </c>
      <c r="JK213" s="97" t="e">
        <f ca="1">JK211*E1_Allgemein!$C$22/100</f>
        <v>#N/A</v>
      </c>
      <c r="JL213" s="97" t="e">
        <f ca="1">JL211*E1_Allgemein!$C$22/100</f>
        <v>#N/A</v>
      </c>
      <c r="JM213" s="97" t="e">
        <f ca="1">JM211*E1_Allgemein!$C$22/100</f>
        <v>#N/A</v>
      </c>
      <c r="JN213" s="97" t="e">
        <f ca="1">JN211*E1_Allgemein!$C$22/100</f>
        <v>#N/A</v>
      </c>
      <c r="JO213" s="97" t="e">
        <f ca="1">JO211*E1_Allgemein!$C$22/100</f>
        <v>#N/A</v>
      </c>
      <c r="JP213" s="97" t="e">
        <f ca="1">JP211*E1_Allgemein!$C$22/100</f>
        <v>#N/A</v>
      </c>
      <c r="JQ213" s="97" t="e">
        <f ca="1">JQ211*E1_Allgemein!$C$22/100</f>
        <v>#N/A</v>
      </c>
      <c r="JR213" s="97" t="e">
        <f ca="1">JR211*E1_Allgemein!$C$22/100</f>
        <v>#N/A</v>
      </c>
      <c r="JS213" s="97" t="e">
        <f ca="1">JS211*E1_Allgemein!$C$22/100</f>
        <v>#N/A</v>
      </c>
      <c r="JT213" s="97" t="e">
        <f ca="1">JT211*E1_Allgemein!$C$22/100</f>
        <v>#N/A</v>
      </c>
      <c r="JU213" s="97" t="e">
        <f ca="1">JU211*E1_Allgemein!$C$22/100</f>
        <v>#N/A</v>
      </c>
      <c r="JV213" s="97" t="e">
        <f ca="1">JV211*E1_Allgemein!$C$22/100</f>
        <v>#N/A</v>
      </c>
      <c r="JW213" s="97" t="e">
        <f ca="1">JW211*E1_Allgemein!$C$22/100</f>
        <v>#N/A</v>
      </c>
      <c r="JX213" s="97" t="e">
        <f ca="1">JX211*E1_Allgemein!$C$22/100</f>
        <v>#N/A</v>
      </c>
      <c r="JY213" s="97" t="e">
        <f ca="1">JY211*E1_Allgemein!$C$22/100</f>
        <v>#N/A</v>
      </c>
      <c r="JZ213" s="97" t="e">
        <f ca="1">JZ211*E1_Allgemein!$C$22/100</f>
        <v>#N/A</v>
      </c>
      <c r="KA213" s="97" t="e">
        <f ca="1">KA211*E1_Allgemein!$C$22/100</f>
        <v>#N/A</v>
      </c>
      <c r="KB213" s="97" t="e">
        <f ca="1">KB211*E1_Allgemein!$C$22/100</f>
        <v>#N/A</v>
      </c>
      <c r="KC213" s="97" t="e">
        <f ca="1">KC211*E1_Allgemein!$C$22/100</f>
        <v>#N/A</v>
      </c>
      <c r="KD213" s="97" t="e">
        <f ca="1">KD211*E1_Allgemein!$C$22/100</f>
        <v>#N/A</v>
      </c>
      <c r="KE213" s="97" t="e">
        <f ca="1">KE211*E1_Allgemein!$C$22/100</f>
        <v>#N/A</v>
      </c>
      <c r="KF213" s="97" t="e">
        <f ca="1">KF211*E1_Allgemein!$C$22/100</f>
        <v>#N/A</v>
      </c>
      <c r="KG213" s="97" t="e">
        <f ca="1">KG211*E1_Allgemein!$C$22/100</f>
        <v>#N/A</v>
      </c>
      <c r="KH213" s="97" t="e">
        <f ca="1">KH211*E1_Allgemein!$C$22/100</f>
        <v>#N/A</v>
      </c>
      <c r="KI213" s="97" t="e">
        <f ca="1">KI211*E1_Allgemein!$C$22/100</f>
        <v>#N/A</v>
      </c>
      <c r="KJ213" s="97" t="e">
        <f ca="1">KJ211*E1_Allgemein!$C$22/100</f>
        <v>#N/A</v>
      </c>
      <c r="KK213" s="97" t="e">
        <f ca="1">KK211*E1_Allgemein!$C$22/100</f>
        <v>#N/A</v>
      </c>
      <c r="KL213" s="97" t="e">
        <f ca="1">KL211*E1_Allgemein!$C$22/100</f>
        <v>#N/A</v>
      </c>
      <c r="KM213" s="97" t="e">
        <f ca="1">KM211*E1_Allgemein!$C$22/100</f>
        <v>#N/A</v>
      </c>
      <c r="KN213" s="97" t="e">
        <f ca="1">KN211*E1_Allgemein!$C$22/100</f>
        <v>#N/A</v>
      </c>
      <c r="KO213" s="97" t="e">
        <f ca="1">KO211*E1_Allgemein!$C$22/100</f>
        <v>#N/A</v>
      </c>
      <c r="KP213" s="97" t="e">
        <f ca="1">KP211*E1_Allgemein!$C$22/100</f>
        <v>#N/A</v>
      </c>
      <c r="KQ213" s="97" t="e">
        <f ca="1">KQ211*E1_Allgemein!$C$22/100</f>
        <v>#N/A</v>
      </c>
      <c r="KR213" s="97" t="e">
        <f ca="1">KR211*E1_Allgemein!$C$22/100</f>
        <v>#N/A</v>
      </c>
      <c r="KS213" s="97" t="e">
        <f ca="1">KS211*E1_Allgemein!$C$22/100</f>
        <v>#N/A</v>
      </c>
      <c r="KT213" s="97" t="e">
        <f ca="1">KT211*E1_Allgemein!$C$22/100</f>
        <v>#N/A</v>
      </c>
      <c r="KU213" s="97" t="e">
        <f ca="1">KU211*E1_Allgemein!$C$22/100</f>
        <v>#N/A</v>
      </c>
      <c r="KV213" s="97" t="e">
        <f ca="1">KV211*E1_Allgemein!$C$22/100</f>
        <v>#N/A</v>
      </c>
      <c r="KW213" s="97" t="e">
        <f ca="1">KW211*E1_Allgemein!$C$22/100</f>
        <v>#N/A</v>
      </c>
      <c r="KX213" s="97" t="e">
        <f ca="1">KX211*E1_Allgemein!$C$22/100</f>
        <v>#N/A</v>
      </c>
      <c r="KY213" s="97" t="e">
        <f ca="1">KY211*E1_Allgemein!$C$22/100</f>
        <v>#N/A</v>
      </c>
      <c r="KZ213" s="97" t="e">
        <f ca="1">KZ211*E1_Allgemein!$C$22/100</f>
        <v>#N/A</v>
      </c>
      <c r="LA213" s="97" t="e">
        <f ca="1">LA211*E1_Allgemein!$C$22/100</f>
        <v>#N/A</v>
      </c>
      <c r="LB213" s="97" t="e">
        <f ca="1">LB211*E1_Allgemein!$C$22/100</f>
        <v>#N/A</v>
      </c>
      <c r="LC213" s="97" t="e">
        <f ca="1">LC211*E1_Allgemein!$C$22/100</f>
        <v>#N/A</v>
      </c>
      <c r="LD213" s="97" t="e">
        <f ca="1">LD211*E1_Allgemein!$C$22/100</f>
        <v>#N/A</v>
      </c>
      <c r="LE213" s="97" t="e">
        <f ca="1">LE211*E1_Allgemein!$C$22/100</f>
        <v>#N/A</v>
      </c>
      <c r="LF213" s="97" t="e">
        <f ca="1">LF211*E1_Allgemein!$C$22/100</f>
        <v>#N/A</v>
      </c>
      <c r="LG213" s="97" t="e">
        <f ca="1">LG211*E1_Allgemein!$C$22/100</f>
        <v>#N/A</v>
      </c>
      <c r="LH213" s="97" t="e">
        <f ca="1">LH211*E1_Allgemein!$C$22/100</f>
        <v>#N/A</v>
      </c>
      <c r="LI213" s="97" t="e">
        <f ca="1">LI211*E1_Allgemein!$C$22/100</f>
        <v>#N/A</v>
      </c>
      <c r="LJ213" s="97" t="e">
        <f ca="1">LJ211*E1_Allgemein!$C$22/100</f>
        <v>#N/A</v>
      </c>
      <c r="LK213" s="97" t="e">
        <f ca="1">LK211*E1_Allgemein!$C$22/100</f>
        <v>#N/A</v>
      </c>
      <c r="LL213" s="97" t="e">
        <f ca="1">LL211*E1_Allgemein!$C$22/100</f>
        <v>#N/A</v>
      </c>
      <c r="LM213" s="97" t="e">
        <f ca="1">LM211*E1_Allgemein!$C$22/100</f>
        <v>#N/A</v>
      </c>
      <c r="LN213" s="97" t="e">
        <f ca="1">LN211*E1_Allgemein!$C$22/100</f>
        <v>#N/A</v>
      </c>
      <c r="LO213" s="97" t="e">
        <f ca="1">LO211*E1_Allgemein!$C$22/100</f>
        <v>#N/A</v>
      </c>
      <c r="LP213" s="97" t="e">
        <f ca="1">LP211*E1_Allgemein!$C$22/100</f>
        <v>#N/A</v>
      </c>
      <c r="LQ213" s="97" t="e">
        <f ca="1">LQ211*E1_Allgemein!$C$22/100</f>
        <v>#N/A</v>
      </c>
      <c r="LR213" s="97" t="e">
        <f ca="1">LR211*E1_Allgemein!$C$22/100</f>
        <v>#N/A</v>
      </c>
      <c r="LS213" s="97" t="e">
        <f ca="1">LS211*E1_Allgemein!$C$22/100</f>
        <v>#N/A</v>
      </c>
      <c r="LT213" s="97" t="e">
        <f ca="1">LT211*E1_Allgemein!$C$22/100</f>
        <v>#N/A</v>
      </c>
      <c r="LU213" s="97" t="e">
        <f ca="1">LU211*E1_Allgemein!$C$22/100</f>
        <v>#N/A</v>
      </c>
      <c r="LV213" s="97" t="e">
        <f ca="1">LV211*E1_Allgemein!$C$22/100</f>
        <v>#N/A</v>
      </c>
      <c r="LW213" s="97" t="e">
        <f ca="1">LW211*E1_Allgemein!$C$22/100</f>
        <v>#N/A</v>
      </c>
      <c r="LX213" s="97" t="e">
        <f ca="1">LX211*E1_Allgemein!$C$22/100</f>
        <v>#N/A</v>
      </c>
      <c r="LY213" s="97" t="e">
        <f ca="1">LY211*E1_Allgemein!$C$22/100</f>
        <v>#N/A</v>
      </c>
      <c r="LZ213" s="97" t="e">
        <f ca="1">LZ211*E1_Allgemein!$C$22/100</f>
        <v>#N/A</v>
      </c>
      <c r="MA213" s="97" t="e">
        <f ca="1">MA211*E1_Allgemein!$C$22/100</f>
        <v>#N/A</v>
      </c>
      <c r="MB213" s="97" t="e">
        <f ca="1">MB211*E1_Allgemein!$C$22/100</f>
        <v>#N/A</v>
      </c>
      <c r="MC213" s="97" t="e">
        <f ca="1">MC211*E1_Allgemein!$C$22/100</f>
        <v>#N/A</v>
      </c>
      <c r="MD213" s="97" t="e">
        <f ca="1">MD211*E1_Allgemein!$C$22/100</f>
        <v>#N/A</v>
      </c>
      <c r="ME213" s="97" t="e">
        <f ca="1">ME211*E1_Allgemein!$C$22/100</f>
        <v>#N/A</v>
      </c>
      <c r="MF213" s="97" t="e">
        <f ca="1">MF211*E1_Allgemein!$C$22/100</f>
        <v>#N/A</v>
      </c>
      <c r="MG213" s="97" t="e">
        <f ca="1">MG211*E1_Allgemein!$C$22/100</f>
        <v>#N/A</v>
      </c>
      <c r="MH213" s="97" t="e">
        <f ca="1">MH211*E1_Allgemein!$C$22/100</f>
        <v>#N/A</v>
      </c>
      <c r="MI213" s="97" t="e">
        <f ca="1">MI211*E1_Allgemein!$C$22/100</f>
        <v>#N/A</v>
      </c>
      <c r="MJ213" s="97" t="e">
        <f ca="1">MJ211*E1_Allgemein!$C$22/100</f>
        <v>#N/A</v>
      </c>
      <c r="MK213" s="97" t="e">
        <f ca="1">MK211*E1_Allgemein!$C$22/100</f>
        <v>#N/A</v>
      </c>
      <c r="ML213" s="97" t="e">
        <f ca="1">ML211*E1_Allgemein!$C$22/100</f>
        <v>#N/A</v>
      </c>
      <c r="MM213" s="97" t="e">
        <f ca="1">MM211*E1_Allgemein!$C$22/100</f>
        <v>#N/A</v>
      </c>
      <c r="MN213" s="97" t="e">
        <f ca="1">MN211*E1_Allgemein!$C$22/100</f>
        <v>#N/A</v>
      </c>
      <c r="MO213" s="97" t="e">
        <f ca="1">MO211*E1_Allgemein!$C$22/100</f>
        <v>#N/A</v>
      </c>
      <c r="MP213" s="97" t="e">
        <f ca="1">MP211*E1_Allgemein!$C$22/100</f>
        <v>#N/A</v>
      </c>
      <c r="MQ213" s="97" t="e">
        <f ca="1">MQ211*E1_Allgemein!$C$22/100</f>
        <v>#N/A</v>
      </c>
      <c r="MR213" s="97" t="e">
        <f ca="1">MR211*E1_Allgemein!$C$22/100</f>
        <v>#N/A</v>
      </c>
      <c r="MS213" s="97" t="e">
        <f ca="1">MS211*E1_Allgemein!$C$22/100</f>
        <v>#N/A</v>
      </c>
      <c r="MT213" s="97" t="e">
        <f ca="1">MT211*E1_Allgemein!$C$22/100</f>
        <v>#N/A</v>
      </c>
      <c r="MU213" s="97" t="e">
        <f ca="1">MU211*E1_Allgemein!$C$22/100</f>
        <v>#N/A</v>
      </c>
      <c r="MV213" s="97" t="e">
        <f ca="1">MV211*E1_Allgemein!$C$22/100</f>
        <v>#N/A</v>
      </c>
      <c r="MW213" s="97" t="e">
        <f ca="1">MW211*E1_Allgemein!$C$22/100</f>
        <v>#N/A</v>
      </c>
      <c r="MX213" s="97" t="e">
        <f ca="1">MX211*E1_Allgemein!$C$22/100</f>
        <v>#N/A</v>
      </c>
      <c r="MY213" s="97" t="e">
        <f ca="1">MY211*E1_Allgemein!$C$22/100</f>
        <v>#N/A</v>
      </c>
      <c r="MZ213" s="97" t="e">
        <f ca="1">MZ211*E1_Allgemein!$C$22/100</f>
        <v>#N/A</v>
      </c>
      <c r="NA213" s="97" t="e">
        <f ca="1">NA211*E1_Allgemein!$C$22/100</f>
        <v>#N/A</v>
      </c>
      <c r="NB213" s="97" t="e">
        <f ca="1">NB211*E1_Allgemein!$C$22/100</f>
        <v>#N/A</v>
      </c>
      <c r="NC213" s="97" t="e">
        <f ca="1">NC211*E1_Allgemein!$C$22/100</f>
        <v>#N/A</v>
      </c>
      <c r="ND213" s="97" t="e">
        <f ca="1">ND211*E1_Allgemein!$C$22/100</f>
        <v>#N/A</v>
      </c>
      <c r="NE213" s="97" t="e">
        <f ca="1">NE211*E1_Allgemein!$C$22/100</f>
        <v>#N/A</v>
      </c>
      <c r="NF213" s="97" t="e">
        <f ca="1">NF211*E1_Allgemein!$C$22/100</f>
        <v>#N/A</v>
      </c>
      <c r="NG213" s="97" t="e">
        <f ca="1">NG211*E1_Allgemein!$C$22/100</f>
        <v>#N/A</v>
      </c>
      <c r="NH213" s="97" t="e">
        <f ca="1">NH211*E1_Allgemein!$C$22/100</f>
        <v>#N/A</v>
      </c>
      <c r="NI213" s="97" t="e">
        <f ca="1">NI211*E1_Allgemein!$C$22/100</f>
        <v>#N/A</v>
      </c>
      <c r="NJ213" s="97" t="e">
        <f ca="1">NJ211*E1_Allgemein!$C$22/100</f>
        <v>#N/A</v>
      </c>
      <c r="NK213" s="97" t="e">
        <f ca="1">NK211*E1_Allgemein!$C$22/100</f>
        <v>#N/A</v>
      </c>
      <c r="NL213" s="97" t="e">
        <f ca="1">NL211*E1_Allgemein!$C$22/100</f>
        <v>#N/A</v>
      </c>
      <c r="NM213" s="97" t="e">
        <f ca="1">NM211*E1_Allgemein!$C$22/100</f>
        <v>#N/A</v>
      </c>
      <c r="NN213" s="97" t="e">
        <f ca="1">NN211*E1_Allgemein!$C$22/100</f>
        <v>#N/A</v>
      </c>
      <c r="NO213" s="97" t="e">
        <f ca="1">NO211*E1_Allgemein!$C$22/100</f>
        <v>#N/A</v>
      </c>
      <c r="NP213" s="97" t="e">
        <f ca="1">NP211*E1_Allgemein!$C$22/100</f>
        <v>#N/A</v>
      </c>
      <c r="NQ213" s="97" t="e">
        <f ca="1">NQ211*E1_Allgemein!$C$22/100</f>
        <v>#N/A</v>
      </c>
      <c r="NR213" s="97" t="e">
        <f ca="1">NR211*E1_Allgemein!$C$22/100</f>
        <v>#N/A</v>
      </c>
      <c r="NS213" s="97" t="e">
        <f ca="1">NS211*E1_Allgemein!$C$22/100</f>
        <v>#N/A</v>
      </c>
      <c r="NT213" s="97" t="e">
        <f ca="1">NT211*E1_Allgemein!$C$22/100</f>
        <v>#N/A</v>
      </c>
      <c r="NU213" s="97" t="e">
        <f ca="1">NU211*E1_Allgemein!$C$22/100</f>
        <v>#N/A</v>
      </c>
      <c r="NV213" s="97" t="e">
        <f ca="1">NV211*E1_Allgemein!$C$22/100</f>
        <v>#N/A</v>
      </c>
      <c r="NW213" s="97" t="e">
        <f ca="1">NW211*E1_Allgemein!$C$22/100</f>
        <v>#N/A</v>
      </c>
      <c r="NX213" s="97" t="e">
        <f ca="1">NX211*E1_Allgemein!$C$22/100</f>
        <v>#N/A</v>
      </c>
      <c r="NY213" s="97" t="e">
        <f ca="1">NY211*E1_Allgemein!$C$22/100</f>
        <v>#N/A</v>
      </c>
      <c r="NZ213" s="97" t="e">
        <f ca="1">NZ211*E1_Allgemein!$C$22/100</f>
        <v>#N/A</v>
      </c>
      <c r="OA213" s="97" t="e">
        <f ca="1">OA211*E1_Allgemein!$C$22/100</f>
        <v>#N/A</v>
      </c>
      <c r="OB213" s="97" t="e">
        <f ca="1">OB211*E1_Allgemein!$C$22/100</f>
        <v>#N/A</v>
      </c>
      <c r="OC213" s="97" t="e">
        <f ca="1">OC211*E1_Allgemein!$C$22/100</f>
        <v>#N/A</v>
      </c>
      <c r="OD213" s="97" t="e">
        <f ca="1">OD211*E1_Allgemein!$C$22/100</f>
        <v>#N/A</v>
      </c>
      <c r="OE213" s="97" t="e">
        <f ca="1">OE211*E1_Allgemein!$C$22/100</f>
        <v>#N/A</v>
      </c>
      <c r="OF213" s="97" t="e">
        <f ca="1">OF211*E1_Allgemein!$C$22/100</f>
        <v>#N/A</v>
      </c>
      <c r="OG213" s="97" t="e">
        <f ca="1">OG211*E1_Allgemein!$C$22/100</f>
        <v>#N/A</v>
      </c>
      <c r="OH213" s="97" t="e">
        <f ca="1">OH211*E1_Allgemein!$C$22/100</f>
        <v>#N/A</v>
      </c>
      <c r="OI213" s="97" t="e">
        <f ca="1">OI211*E1_Allgemein!$C$22/100</f>
        <v>#N/A</v>
      </c>
      <c r="OJ213" s="97" t="e">
        <f ca="1">OJ211*E1_Allgemein!$C$22/100</f>
        <v>#N/A</v>
      </c>
      <c r="OK213" s="97" t="e">
        <f ca="1">OK211*E1_Allgemein!$C$22/100</f>
        <v>#N/A</v>
      </c>
      <c r="OL213" s="97" t="e">
        <f ca="1">OL211*E1_Allgemein!$C$22/100</f>
        <v>#N/A</v>
      </c>
      <c r="OM213" s="97" t="e">
        <f ca="1">OM211*E1_Allgemein!$C$22/100</f>
        <v>#N/A</v>
      </c>
    </row>
    <row r="214" spans="2:403" x14ac:dyDescent="0.3">
      <c r="B214" s="84"/>
      <c r="C214" s="85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/>
      <c r="CT214" s="97"/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97"/>
      <c r="LW214" s="97"/>
      <c r="LX214" s="97"/>
      <c r="LY214" s="97"/>
      <c r="LZ214" s="97"/>
      <c r="MA214" s="97"/>
      <c r="MB214" s="97"/>
      <c r="MC214" s="97"/>
      <c r="MD214" s="97"/>
      <c r="ME214" s="97"/>
      <c r="MF214" s="97"/>
      <c r="MG214" s="97"/>
      <c r="MH214" s="97"/>
      <c r="MI214" s="97"/>
      <c r="MJ214" s="97"/>
      <c r="MK214" s="97"/>
      <c r="ML214" s="97"/>
      <c r="MM214" s="97"/>
      <c r="MN214" s="97"/>
      <c r="MO214" s="97"/>
      <c r="MP214" s="97"/>
      <c r="MQ214" s="97"/>
      <c r="MR214" s="97"/>
      <c r="MS214" s="97"/>
      <c r="MT214" s="97"/>
      <c r="MU214" s="97"/>
      <c r="MV214" s="97"/>
      <c r="MW214" s="97"/>
      <c r="MX214" s="97"/>
      <c r="MY214" s="97"/>
      <c r="MZ214" s="97"/>
      <c r="NA214" s="97"/>
      <c r="NB214" s="97"/>
      <c r="NC214" s="97"/>
      <c r="ND214" s="97"/>
      <c r="NE214" s="97"/>
      <c r="NF214" s="97"/>
      <c r="NG214" s="97"/>
      <c r="NH214" s="97"/>
      <c r="NI214" s="97"/>
      <c r="NJ214" s="97"/>
      <c r="NK214" s="97"/>
      <c r="NL214" s="97"/>
      <c r="NM214" s="97"/>
      <c r="NN214" s="97"/>
      <c r="NO214" s="97"/>
      <c r="NP214" s="97"/>
      <c r="NQ214" s="97"/>
      <c r="NR214" s="97"/>
      <c r="NS214" s="97"/>
      <c r="NT214" s="97"/>
      <c r="NU214" s="97"/>
      <c r="NV214" s="97"/>
      <c r="NW214" s="97"/>
      <c r="NX214" s="97"/>
      <c r="NY214" s="97"/>
      <c r="NZ214" s="97"/>
      <c r="OA214" s="97"/>
      <c r="OB214" s="97"/>
      <c r="OC214" s="97"/>
      <c r="OD214" s="97"/>
      <c r="OE214" s="97"/>
      <c r="OF214" s="97"/>
      <c r="OG214" s="97"/>
      <c r="OH214" s="97"/>
      <c r="OI214" s="97"/>
      <c r="OJ214" s="97"/>
      <c r="OK214" s="97"/>
      <c r="OL214" s="97"/>
      <c r="OM214" s="97"/>
    </row>
    <row r="215" spans="2:403" x14ac:dyDescent="0.3">
      <c r="B215" s="90" t="s">
        <v>340</v>
      </c>
      <c r="C215" s="85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/>
      <c r="CT215" s="97"/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97"/>
      <c r="LW215" s="97"/>
      <c r="LX215" s="97"/>
      <c r="LY215" s="97"/>
      <c r="LZ215" s="97"/>
      <c r="MA215" s="97"/>
      <c r="MB215" s="97"/>
      <c r="MC215" s="97"/>
      <c r="MD215" s="97"/>
      <c r="ME215" s="97"/>
      <c r="MF215" s="97"/>
      <c r="MG215" s="97"/>
      <c r="MH215" s="97"/>
      <c r="MI215" s="97"/>
      <c r="MJ215" s="97"/>
      <c r="MK215" s="97"/>
      <c r="ML215" s="97"/>
      <c r="MM215" s="97"/>
      <c r="MN215" s="97"/>
      <c r="MO215" s="97"/>
      <c r="MP215" s="97"/>
      <c r="MQ215" s="97"/>
      <c r="MR215" s="97"/>
      <c r="MS215" s="97"/>
      <c r="MT215" s="97"/>
      <c r="MU215" s="97"/>
      <c r="MV215" s="97"/>
      <c r="MW215" s="97"/>
      <c r="MX215" s="97"/>
      <c r="MY215" s="97"/>
      <c r="MZ215" s="97"/>
      <c r="NA215" s="97"/>
      <c r="NB215" s="97"/>
      <c r="NC215" s="97"/>
      <c r="ND215" s="97"/>
      <c r="NE215" s="97"/>
      <c r="NF215" s="97"/>
      <c r="NG215" s="97"/>
      <c r="NH215" s="97"/>
      <c r="NI215" s="97"/>
      <c r="NJ215" s="97"/>
      <c r="NK215" s="97"/>
      <c r="NL215" s="97"/>
      <c r="NM215" s="97"/>
      <c r="NN215" s="97"/>
      <c r="NO215" s="97"/>
      <c r="NP215" s="97"/>
      <c r="NQ215" s="97"/>
      <c r="NR215" s="97"/>
      <c r="NS215" s="97"/>
      <c r="NT215" s="97"/>
      <c r="NU215" s="97"/>
      <c r="NV215" s="97"/>
      <c r="NW215" s="97"/>
      <c r="NX215" s="97"/>
      <c r="NY215" s="97"/>
      <c r="NZ215" s="97"/>
      <c r="OA215" s="97"/>
      <c r="OB215" s="97"/>
      <c r="OC215" s="97"/>
      <c r="OD215" s="97"/>
      <c r="OE215" s="97"/>
      <c r="OF215" s="97"/>
      <c r="OG215" s="97"/>
      <c r="OH215" s="97"/>
      <c r="OI215" s="97"/>
      <c r="OJ215" s="97"/>
      <c r="OK215" s="97"/>
      <c r="OL215" s="97"/>
      <c r="OM215" s="97"/>
    </row>
    <row r="216" spans="2:403" x14ac:dyDescent="0.3">
      <c r="B216" s="84" t="s">
        <v>371</v>
      </c>
      <c r="C216" s="85" t="s">
        <v>308</v>
      </c>
      <c r="D216" s="97" t="str">
        <f>D12</f>
        <v>Flur</v>
      </c>
      <c r="E216" s="97" t="str">
        <f t="shared" ref="E216:L216" si="333">E12</f>
        <v>Flur</v>
      </c>
      <c r="F216" s="97" t="str">
        <f t="shared" si="333"/>
        <v>Strasse</v>
      </c>
      <c r="G216" s="97" t="str">
        <f t="shared" si="333"/>
        <v>Strasse</v>
      </c>
      <c r="H216" s="97" t="str">
        <f t="shared" si="333"/>
        <v>Flur</v>
      </c>
      <c r="I216" s="97" t="str">
        <f t="shared" si="333"/>
        <v>Flur</v>
      </c>
      <c r="J216" s="97" t="str">
        <f t="shared" si="333"/>
        <v>Flur</v>
      </c>
      <c r="K216" s="97" t="str">
        <f t="shared" si="333"/>
        <v>Strasse</v>
      </c>
      <c r="L216" s="97" t="str">
        <f t="shared" si="333"/>
        <v>Strasse</v>
      </c>
      <c r="M216" s="97" t="str">
        <f t="shared" ref="M216:AR216" si="334">M12</f>
        <v>Strasse</v>
      </c>
      <c r="N216" s="97" t="str">
        <f t="shared" si="334"/>
        <v>Strasse</v>
      </c>
      <c r="O216" s="97" t="str">
        <f t="shared" si="334"/>
        <v>Strasse</v>
      </c>
      <c r="P216" s="97" t="str">
        <f t="shared" si="334"/>
        <v>Strasse</v>
      </c>
      <c r="Q216" s="97" t="str">
        <f t="shared" si="334"/>
        <v>Flur</v>
      </c>
      <c r="R216" s="97" t="str">
        <f t="shared" si="334"/>
        <v>Flur</v>
      </c>
      <c r="S216" s="97" t="str">
        <f t="shared" si="334"/>
        <v>Strasse</v>
      </c>
      <c r="T216" s="97" t="str">
        <f t="shared" si="334"/>
        <v>Flur</v>
      </c>
      <c r="U216" s="97" t="str">
        <f t="shared" si="334"/>
        <v>Flur</v>
      </c>
      <c r="V216" s="97" t="str">
        <f t="shared" si="334"/>
        <v>Flur</v>
      </c>
      <c r="W216" s="97" t="str">
        <f t="shared" si="334"/>
        <v>Flur</v>
      </c>
      <c r="X216" s="97" t="str">
        <f t="shared" si="334"/>
        <v>Flur</v>
      </c>
      <c r="Y216" s="97" t="str">
        <f t="shared" si="334"/>
        <v>Flur</v>
      </c>
      <c r="Z216" s="97" t="str">
        <f t="shared" si="334"/>
        <v>Flur</v>
      </c>
      <c r="AA216" s="97" t="str">
        <f t="shared" si="334"/>
        <v>Flur</v>
      </c>
      <c r="AB216" s="97" t="str">
        <f t="shared" si="334"/>
        <v>Flur</v>
      </c>
      <c r="AC216" s="97" t="str">
        <f t="shared" si="334"/>
        <v>Flur</v>
      </c>
      <c r="AD216" s="97" t="str">
        <f t="shared" si="334"/>
        <v>Flur</v>
      </c>
      <c r="AE216" s="97" t="str">
        <f t="shared" si="334"/>
        <v>Flur</v>
      </c>
      <c r="AF216" s="97" t="str">
        <f t="shared" si="334"/>
        <v>Flur</v>
      </c>
      <c r="AG216" s="97" t="str">
        <f t="shared" si="334"/>
        <v>Flur</v>
      </c>
      <c r="AH216" s="97" t="str">
        <f t="shared" si="334"/>
        <v>Flur</v>
      </c>
      <c r="AI216" s="97" t="str">
        <f t="shared" si="334"/>
        <v>Flur</v>
      </c>
      <c r="AJ216" s="97" t="str">
        <f t="shared" si="334"/>
        <v>Flur</v>
      </c>
      <c r="AK216" s="97">
        <f t="shared" si="334"/>
        <v>0</v>
      </c>
      <c r="AL216" s="97">
        <f t="shared" si="334"/>
        <v>0</v>
      </c>
      <c r="AM216" s="97">
        <f t="shared" si="334"/>
        <v>0</v>
      </c>
      <c r="AN216" s="97">
        <f t="shared" si="334"/>
        <v>0</v>
      </c>
      <c r="AO216" s="97">
        <f t="shared" si="334"/>
        <v>0</v>
      </c>
      <c r="AP216" s="97">
        <f t="shared" si="334"/>
        <v>0</v>
      </c>
      <c r="AQ216" s="97">
        <f t="shared" si="334"/>
        <v>0</v>
      </c>
      <c r="AR216" s="97">
        <f t="shared" si="334"/>
        <v>0</v>
      </c>
      <c r="AS216" s="97">
        <f t="shared" ref="AS216:BP216" si="335">AS12</f>
        <v>0</v>
      </c>
      <c r="AT216" s="97">
        <f t="shared" si="335"/>
        <v>0</v>
      </c>
      <c r="AU216" s="97">
        <f t="shared" si="335"/>
        <v>0</v>
      </c>
      <c r="AV216" s="97">
        <f t="shared" si="335"/>
        <v>0</v>
      </c>
      <c r="AW216" s="97">
        <f t="shared" si="335"/>
        <v>0</v>
      </c>
      <c r="AX216" s="97">
        <f t="shared" si="335"/>
        <v>0</v>
      </c>
      <c r="AY216" s="97">
        <f t="shared" si="335"/>
        <v>0</v>
      </c>
      <c r="AZ216" s="97">
        <f t="shared" si="335"/>
        <v>0</v>
      </c>
      <c r="BA216" s="97">
        <f t="shared" si="335"/>
        <v>0</v>
      </c>
      <c r="BB216" s="97">
        <f t="shared" si="335"/>
        <v>0</v>
      </c>
      <c r="BC216" s="97">
        <f t="shared" si="335"/>
        <v>0</v>
      </c>
      <c r="BD216" s="97">
        <f t="shared" si="335"/>
        <v>0</v>
      </c>
      <c r="BE216" s="97">
        <f t="shared" si="335"/>
        <v>0</v>
      </c>
      <c r="BF216" s="97">
        <f t="shared" si="335"/>
        <v>0</v>
      </c>
      <c r="BG216" s="97">
        <f t="shared" si="335"/>
        <v>0</v>
      </c>
      <c r="BH216" s="97">
        <f t="shared" si="335"/>
        <v>0</v>
      </c>
      <c r="BI216" s="97">
        <f t="shared" si="335"/>
        <v>0</v>
      </c>
      <c r="BJ216" s="97">
        <f t="shared" si="335"/>
        <v>0</v>
      </c>
      <c r="BK216" s="97">
        <f t="shared" si="335"/>
        <v>0</v>
      </c>
      <c r="BL216" s="97">
        <f t="shared" si="335"/>
        <v>0</v>
      </c>
      <c r="BM216" s="97">
        <f t="shared" si="335"/>
        <v>0</v>
      </c>
      <c r="BN216" s="97">
        <f t="shared" si="335"/>
        <v>0</v>
      </c>
      <c r="BO216" s="97">
        <f t="shared" si="335"/>
        <v>0</v>
      </c>
      <c r="BP216" s="97">
        <f t="shared" si="335"/>
        <v>0</v>
      </c>
      <c r="BQ216" s="97">
        <f t="shared" ref="BQ216:EB216" si="336">BQ12</f>
        <v>0</v>
      </c>
      <c r="BR216" s="97">
        <f t="shared" si="336"/>
        <v>0</v>
      </c>
      <c r="BS216" s="97">
        <f t="shared" si="336"/>
        <v>0</v>
      </c>
      <c r="BT216" s="97">
        <f t="shared" si="336"/>
        <v>0</v>
      </c>
      <c r="BU216" s="97">
        <f t="shared" si="336"/>
        <v>0</v>
      </c>
      <c r="BV216" s="97">
        <f t="shared" si="336"/>
        <v>0</v>
      </c>
      <c r="BW216" s="97">
        <f t="shared" si="336"/>
        <v>0</v>
      </c>
      <c r="BX216" s="97">
        <f t="shared" si="336"/>
        <v>0</v>
      </c>
      <c r="BY216" s="97">
        <f t="shared" si="336"/>
        <v>0</v>
      </c>
      <c r="BZ216" s="97">
        <f t="shared" si="336"/>
        <v>0</v>
      </c>
      <c r="CA216" s="97">
        <f t="shared" si="336"/>
        <v>0</v>
      </c>
      <c r="CB216" s="97">
        <f t="shared" si="336"/>
        <v>0</v>
      </c>
      <c r="CC216" s="97">
        <f t="shared" si="336"/>
        <v>0</v>
      </c>
      <c r="CD216" s="97">
        <f t="shared" si="336"/>
        <v>0</v>
      </c>
      <c r="CE216" s="97">
        <f t="shared" si="336"/>
        <v>0</v>
      </c>
      <c r="CF216" s="97">
        <f t="shared" si="336"/>
        <v>0</v>
      </c>
      <c r="CG216" s="97">
        <f t="shared" si="336"/>
        <v>0</v>
      </c>
      <c r="CH216" s="97">
        <f t="shared" si="336"/>
        <v>0</v>
      </c>
      <c r="CI216" s="97">
        <f t="shared" si="336"/>
        <v>0</v>
      </c>
      <c r="CJ216" s="97">
        <f t="shared" si="336"/>
        <v>0</v>
      </c>
      <c r="CK216" s="97">
        <f t="shared" si="336"/>
        <v>0</v>
      </c>
      <c r="CL216" s="97">
        <f t="shared" si="336"/>
        <v>0</v>
      </c>
      <c r="CM216" s="97">
        <f t="shared" si="336"/>
        <v>0</v>
      </c>
      <c r="CN216" s="97">
        <f t="shared" si="336"/>
        <v>0</v>
      </c>
      <c r="CO216" s="97">
        <f t="shared" si="336"/>
        <v>0</v>
      </c>
      <c r="CP216" s="97">
        <f t="shared" si="336"/>
        <v>0</v>
      </c>
      <c r="CQ216" s="97">
        <f t="shared" si="336"/>
        <v>0</v>
      </c>
      <c r="CR216" s="97">
        <f t="shared" si="336"/>
        <v>0</v>
      </c>
      <c r="CS216" s="97">
        <f t="shared" si="336"/>
        <v>0</v>
      </c>
      <c r="CT216" s="97">
        <f t="shared" si="336"/>
        <v>0</v>
      </c>
      <c r="CU216" s="97">
        <f t="shared" si="336"/>
        <v>0</v>
      </c>
      <c r="CV216" s="97">
        <f t="shared" si="336"/>
        <v>0</v>
      </c>
      <c r="CW216" s="97">
        <f t="shared" si="336"/>
        <v>0</v>
      </c>
      <c r="CX216" s="97">
        <f t="shared" si="336"/>
        <v>0</v>
      </c>
      <c r="CY216" s="97">
        <f t="shared" si="336"/>
        <v>0</v>
      </c>
      <c r="CZ216" s="97">
        <f t="shared" si="336"/>
        <v>0</v>
      </c>
      <c r="DA216" s="97">
        <f t="shared" si="336"/>
        <v>0</v>
      </c>
      <c r="DB216" s="97">
        <f t="shared" si="336"/>
        <v>0</v>
      </c>
      <c r="DC216" s="97">
        <f t="shared" si="336"/>
        <v>0</v>
      </c>
      <c r="DD216" s="97">
        <f t="shared" si="336"/>
        <v>0</v>
      </c>
      <c r="DE216" s="97">
        <f t="shared" si="336"/>
        <v>0</v>
      </c>
      <c r="DF216" s="97">
        <f t="shared" si="336"/>
        <v>0</v>
      </c>
      <c r="DG216" s="97">
        <f t="shared" si="336"/>
        <v>0</v>
      </c>
      <c r="DH216" s="97">
        <f t="shared" si="336"/>
        <v>0</v>
      </c>
      <c r="DI216" s="97">
        <f t="shared" si="336"/>
        <v>0</v>
      </c>
      <c r="DJ216" s="97">
        <f t="shared" si="336"/>
        <v>0</v>
      </c>
      <c r="DK216" s="97">
        <f t="shared" si="336"/>
        <v>0</v>
      </c>
      <c r="DL216" s="97">
        <f t="shared" si="336"/>
        <v>0</v>
      </c>
      <c r="DM216" s="97">
        <f t="shared" si="336"/>
        <v>0</v>
      </c>
      <c r="DN216" s="97">
        <f t="shared" si="336"/>
        <v>0</v>
      </c>
      <c r="DO216" s="97">
        <f t="shared" si="336"/>
        <v>0</v>
      </c>
      <c r="DP216" s="97">
        <f t="shared" si="336"/>
        <v>0</v>
      </c>
      <c r="DQ216" s="97">
        <f t="shared" si="336"/>
        <v>0</v>
      </c>
      <c r="DR216" s="97">
        <f t="shared" si="336"/>
        <v>0</v>
      </c>
      <c r="DS216" s="97">
        <f t="shared" si="336"/>
        <v>0</v>
      </c>
      <c r="DT216" s="97">
        <f t="shared" si="336"/>
        <v>0</v>
      </c>
      <c r="DU216" s="97">
        <f t="shared" si="336"/>
        <v>0</v>
      </c>
      <c r="DV216" s="97">
        <f t="shared" si="336"/>
        <v>0</v>
      </c>
      <c r="DW216" s="97">
        <f t="shared" si="336"/>
        <v>0</v>
      </c>
      <c r="DX216" s="97">
        <f t="shared" si="336"/>
        <v>0</v>
      </c>
      <c r="DY216" s="97">
        <f t="shared" si="336"/>
        <v>0</v>
      </c>
      <c r="DZ216" s="97">
        <f t="shared" si="336"/>
        <v>0</v>
      </c>
      <c r="EA216" s="97">
        <f t="shared" si="336"/>
        <v>0</v>
      </c>
      <c r="EB216" s="97">
        <f t="shared" si="336"/>
        <v>0</v>
      </c>
      <c r="EC216" s="97">
        <f t="shared" ref="EC216:GN216" si="337">EC12</f>
        <v>0</v>
      </c>
      <c r="ED216" s="97">
        <f t="shared" si="337"/>
        <v>0</v>
      </c>
      <c r="EE216" s="97">
        <f t="shared" si="337"/>
        <v>0</v>
      </c>
      <c r="EF216" s="97">
        <f t="shared" si="337"/>
        <v>0</v>
      </c>
      <c r="EG216" s="97">
        <f t="shared" si="337"/>
        <v>0</v>
      </c>
      <c r="EH216" s="97">
        <f t="shared" si="337"/>
        <v>0</v>
      </c>
      <c r="EI216" s="97">
        <f t="shared" si="337"/>
        <v>0</v>
      </c>
      <c r="EJ216" s="97">
        <f t="shared" si="337"/>
        <v>0</v>
      </c>
      <c r="EK216" s="97">
        <f t="shared" si="337"/>
        <v>0</v>
      </c>
      <c r="EL216" s="97">
        <f t="shared" si="337"/>
        <v>0</v>
      </c>
      <c r="EM216" s="97">
        <f t="shared" si="337"/>
        <v>0</v>
      </c>
      <c r="EN216" s="97">
        <f t="shared" si="337"/>
        <v>0</v>
      </c>
      <c r="EO216" s="97">
        <f t="shared" si="337"/>
        <v>0</v>
      </c>
      <c r="EP216" s="97">
        <f t="shared" si="337"/>
        <v>0</v>
      </c>
      <c r="EQ216" s="97">
        <f t="shared" si="337"/>
        <v>0</v>
      </c>
      <c r="ER216" s="97">
        <f t="shared" si="337"/>
        <v>0</v>
      </c>
      <c r="ES216" s="97">
        <f t="shared" si="337"/>
        <v>0</v>
      </c>
      <c r="ET216" s="97">
        <f t="shared" si="337"/>
        <v>0</v>
      </c>
      <c r="EU216" s="97">
        <f t="shared" si="337"/>
        <v>0</v>
      </c>
      <c r="EV216" s="97">
        <f t="shared" si="337"/>
        <v>0</v>
      </c>
      <c r="EW216" s="97">
        <f t="shared" si="337"/>
        <v>0</v>
      </c>
      <c r="EX216" s="97">
        <f t="shared" si="337"/>
        <v>0</v>
      </c>
      <c r="EY216" s="97">
        <f t="shared" si="337"/>
        <v>0</v>
      </c>
      <c r="EZ216" s="97">
        <f t="shared" si="337"/>
        <v>0</v>
      </c>
      <c r="FA216" s="97">
        <f t="shared" si="337"/>
        <v>0</v>
      </c>
      <c r="FB216" s="97">
        <f t="shared" si="337"/>
        <v>0</v>
      </c>
      <c r="FC216" s="97">
        <f t="shared" si="337"/>
        <v>0</v>
      </c>
      <c r="FD216" s="97">
        <f t="shared" si="337"/>
        <v>0</v>
      </c>
      <c r="FE216" s="97">
        <f t="shared" si="337"/>
        <v>0</v>
      </c>
      <c r="FF216" s="97">
        <f t="shared" si="337"/>
        <v>0</v>
      </c>
      <c r="FG216" s="97">
        <f t="shared" si="337"/>
        <v>0</v>
      </c>
      <c r="FH216" s="97">
        <f t="shared" si="337"/>
        <v>0</v>
      </c>
      <c r="FI216" s="97">
        <f t="shared" si="337"/>
        <v>0</v>
      </c>
      <c r="FJ216" s="97">
        <f t="shared" si="337"/>
        <v>0</v>
      </c>
      <c r="FK216" s="97">
        <f t="shared" si="337"/>
        <v>0</v>
      </c>
      <c r="FL216" s="97">
        <f t="shared" si="337"/>
        <v>0</v>
      </c>
      <c r="FM216" s="97">
        <f t="shared" si="337"/>
        <v>0</v>
      </c>
      <c r="FN216" s="97">
        <f t="shared" si="337"/>
        <v>0</v>
      </c>
      <c r="FO216" s="97">
        <f t="shared" si="337"/>
        <v>0</v>
      </c>
      <c r="FP216" s="97">
        <f t="shared" si="337"/>
        <v>0</v>
      </c>
      <c r="FQ216" s="97">
        <f t="shared" si="337"/>
        <v>0</v>
      </c>
      <c r="FR216" s="97">
        <f t="shared" si="337"/>
        <v>0</v>
      </c>
      <c r="FS216" s="97">
        <f t="shared" si="337"/>
        <v>0</v>
      </c>
      <c r="FT216" s="97">
        <f t="shared" si="337"/>
        <v>0</v>
      </c>
      <c r="FU216" s="97">
        <f t="shared" si="337"/>
        <v>0</v>
      </c>
      <c r="FV216" s="97">
        <f t="shared" si="337"/>
        <v>0</v>
      </c>
      <c r="FW216" s="97">
        <f t="shared" si="337"/>
        <v>0</v>
      </c>
      <c r="FX216" s="97">
        <f t="shared" si="337"/>
        <v>0</v>
      </c>
      <c r="FY216" s="97">
        <f t="shared" si="337"/>
        <v>0</v>
      </c>
      <c r="FZ216" s="97">
        <f t="shared" si="337"/>
        <v>0</v>
      </c>
      <c r="GA216" s="97">
        <f t="shared" si="337"/>
        <v>0</v>
      </c>
      <c r="GB216" s="97">
        <f t="shared" si="337"/>
        <v>0</v>
      </c>
      <c r="GC216" s="97">
        <f t="shared" si="337"/>
        <v>0</v>
      </c>
      <c r="GD216" s="97">
        <f t="shared" si="337"/>
        <v>0</v>
      </c>
      <c r="GE216" s="97">
        <f t="shared" si="337"/>
        <v>0</v>
      </c>
      <c r="GF216" s="97">
        <f t="shared" si="337"/>
        <v>0</v>
      </c>
      <c r="GG216" s="97">
        <f t="shared" si="337"/>
        <v>0</v>
      </c>
      <c r="GH216" s="97">
        <f t="shared" si="337"/>
        <v>0</v>
      </c>
      <c r="GI216" s="97">
        <f t="shared" si="337"/>
        <v>0</v>
      </c>
      <c r="GJ216" s="97">
        <f t="shared" si="337"/>
        <v>0</v>
      </c>
      <c r="GK216" s="97">
        <f t="shared" si="337"/>
        <v>0</v>
      </c>
      <c r="GL216" s="97">
        <f t="shared" si="337"/>
        <v>0</v>
      </c>
      <c r="GM216" s="97">
        <f t="shared" si="337"/>
        <v>0</v>
      </c>
      <c r="GN216" s="97">
        <f t="shared" si="337"/>
        <v>0</v>
      </c>
      <c r="GO216" s="97">
        <f t="shared" ref="GO216:IZ216" si="338">GO12</f>
        <v>0</v>
      </c>
      <c r="GP216" s="97">
        <f t="shared" si="338"/>
        <v>0</v>
      </c>
      <c r="GQ216" s="97">
        <f t="shared" si="338"/>
        <v>0</v>
      </c>
      <c r="GR216" s="97">
        <f t="shared" si="338"/>
        <v>0</v>
      </c>
      <c r="GS216" s="97">
        <f t="shared" si="338"/>
        <v>0</v>
      </c>
      <c r="GT216" s="97">
        <f t="shared" si="338"/>
        <v>0</v>
      </c>
      <c r="GU216" s="97">
        <f t="shared" si="338"/>
        <v>0</v>
      </c>
      <c r="GV216" s="97">
        <f t="shared" si="338"/>
        <v>0</v>
      </c>
      <c r="GW216" s="97">
        <f t="shared" si="338"/>
        <v>0</v>
      </c>
      <c r="GX216" s="97">
        <f t="shared" si="338"/>
        <v>0</v>
      </c>
      <c r="GY216" s="97">
        <f t="shared" si="338"/>
        <v>0</v>
      </c>
      <c r="GZ216" s="97">
        <f t="shared" si="338"/>
        <v>0</v>
      </c>
      <c r="HA216" s="97">
        <f t="shared" si="338"/>
        <v>0</v>
      </c>
      <c r="HB216" s="97">
        <f t="shared" si="338"/>
        <v>0</v>
      </c>
      <c r="HC216" s="97">
        <f t="shared" si="338"/>
        <v>0</v>
      </c>
      <c r="HD216" s="97">
        <f t="shared" si="338"/>
        <v>0</v>
      </c>
      <c r="HE216" s="97">
        <f t="shared" si="338"/>
        <v>0</v>
      </c>
      <c r="HF216" s="97">
        <f t="shared" si="338"/>
        <v>0</v>
      </c>
      <c r="HG216" s="97">
        <f t="shared" si="338"/>
        <v>0</v>
      </c>
      <c r="HH216" s="97">
        <f t="shared" si="338"/>
        <v>0</v>
      </c>
      <c r="HI216" s="97">
        <f t="shared" si="338"/>
        <v>0</v>
      </c>
      <c r="HJ216" s="97">
        <f t="shared" si="338"/>
        <v>0</v>
      </c>
      <c r="HK216" s="97">
        <f t="shared" si="338"/>
        <v>0</v>
      </c>
      <c r="HL216" s="97">
        <f t="shared" si="338"/>
        <v>0</v>
      </c>
      <c r="HM216" s="97">
        <f t="shared" si="338"/>
        <v>0</v>
      </c>
      <c r="HN216" s="97">
        <f t="shared" si="338"/>
        <v>0</v>
      </c>
      <c r="HO216" s="97">
        <f t="shared" si="338"/>
        <v>0</v>
      </c>
      <c r="HP216" s="97">
        <f t="shared" si="338"/>
        <v>0</v>
      </c>
      <c r="HQ216" s="97">
        <f t="shared" si="338"/>
        <v>0</v>
      </c>
      <c r="HR216" s="97">
        <f t="shared" si="338"/>
        <v>0</v>
      </c>
      <c r="HS216" s="97">
        <f t="shared" si="338"/>
        <v>0</v>
      </c>
      <c r="HT216" s="97">
        <f t="shared" si="338"/>
        <v>0</v>
      </c>
      <c r="HU216" s="97">
        <f t="shared" si="338"/>
        <v>0</v>
      </c>
      <c r="HV216" s="97">
        <f t="shared" si="338"/>
        <v>0</v>
      </c>
      <c r="HW216" s="97">
        <f t="shared" si="338"/>
        <v>0</v>
      </c>
      <c r="HX216" s="97">
        <f t="shared" si="338"/>
        <v>0</v>
      </c>
      <c r="HY216" s="97">
        <f t="shared" si="338"/>
        <v>0</v>
      </c>
      <c r="HZ216" s="97">
        <f t="shared" si="338"/>
        <v>0</v>
      </c>
      <c r="IA216" s="97">
        <f t="shared" si="338"/>
        <v>0</v>
      </c>
      <c r="IB216" s="97">
        <f t="shared" si="338"/>
        <v>0</v>
      </c>
      <c r="IC216" s="97">
        <f t="shared" si="338"/>
        <v>0</v>
      </c>
      <c r="ID216" s="97">
        <f t="shared" si="338"/>
        <v>0</v>
      </c>
      <c r="IE216" s="97">
        <f t="shared" si="338"/>
        <v>0</v>
      </c>
      <c r="IF216" s="97">
        <f t="shared" si="338"/>
        <v>0</v>
      </c>
      <c r="IG216" s="97">
        <f t="shared" si="338"/>
        <v>0</v>
      </c>
      <c r="IH216" s="97">
        <f t="shared" si="338"/>
        <v>0</v>
      </c>
      <c r="II216" s="97">
        <f t="shared" si="338"/>
        <v>0</v>
      </c>
      <c r="IJ216" s="97">
        <f t="shared" si="338"/>
        <v>0</v>
      </c>
      <c r="IK216" s="97">
        <f t="shared" si="338"/>
        <v>0</v>
      </c>
      <c r="IL216" s="97">
        <f t="shared" si="338"/>
        <v>0</v>
      </c>
      <c r="IM216" s="97">
        <f t="shared" si="338"/>
        <v>0</v>
      </c>
      <c r="IN216" s="97">
        <f t="shared" si="338"/>
        <v>0</v>
      </c>
      <c r="IO216" s="97">
        <f t="shared" si="338"/>
        <v>0</v>
      </c>
      <c r="IP216" s="97">
        <f t="shared" si="338"/>
        <v>0</v>
      </c>
      <c r="IQ216" s="97">
        <f t="shared" si="338"/>
        <v>0</v>
      </c>
      <c r="IR216" s="97">
        <f t="shared" si="338"/>
        <v>0</v>
      </c>
      <c r="IS216" s="97">
        <f t="shared" si="338"/>
        <v>0</v>
      </c>
      <c r="IT216" s="97">
        <f t="shared" si="338"/>
        <v>0</v>
      </c>
      <c r="IU216" s="97">
        <f t="shared" si="338"/>
        <v>0</v>
      </c>
      <c r="IV216" s="97">
        <f t="shared" si="338"/>
        <v>0</v>
      </c>
      <c r="IW216" s="97">
        <f t="shared" si="338"/>
        <v>0</v>
      </c>
      <c r="IX216" s="97">
        <f t="shared" si="338"/>
        <v>0</v>
      </c>
      <c r="IY216" s="97">
        <f t="shared" si="338"/>
        <v>0</v>
      </c>
      <c r="IZ216" s="97">
        <f t="shared" si="338"/>
        <v>0</v>
      </c>
      <c r="JA216" s="97">
        <f t="shared" ref="JA216:LL216" si="339">JA12</f>
        <v>0</v>
      </c>
      <c r="JB216" s="97">
        <f t="shared" si="339"/>
        <v>0</v>
      </c>
      <c r="JC216" s="97">
        <f t="shared" si="339"/>
        <v>0</v>
      </c>
      <c r="JD216" s="97">
        <f t="shared" si="339"/>
        <v>0</v>
      </c>
      <c r="JE216" s="97">
        <f t="shared" si="339"/>
        <v>0</v>
      </c>
      <c r="JF216" s="97">
        <f t="shared" si="339"/>
        <v>0</v>
      </c>
      <c r="JG216" s="97">
        <f t="shared" si="339"/>
        <v>0</v>
      </c>
      <c r="JH216" s="97">
        <f t="shared" si="339"/>
        <v>0</v>
      </c>
      <c r="JI216" s="97">
        <f t="shared" si="339"/>
        <v>0</v>
      </c>
      <c r="JJ216" s="97">
        <f t="shared" si="339"/>
        <v>0</v>
      </c>
      <c r="JK216" s="97">
        <f t="shared" si="339"/>
        <v>0</v>
      </c>
      <c r="JL216" s="97">
        <f t="shared" si="339"/>
        <v>0</v>
      </c>
      <c r="JM216" s="97">
        <f t="shared" si="339"/>
        <v>0</v>
      </c>
      <c r="JN216" s="97">
        <f t="shared" si="339"/>
        <v>0</v>
      </c>
      <c r="JO216" s="97">
        <f t="shared" si="339"/>
        <v>0</v>
      </c>
      <c r="JP216" s="97">
        <f t="shared" si="339"/>
        <v>0</v>
      </c>
      <c r="JQ216" s="97">
        <f t="shared" si="339"/>
        <v>0</v>
      </c>
      <c r="JR216" s="97">
        <f t="shared" si="339"/>
        <v>0</v>
      </c>
      <c r="JS216" s="97">
        <f t="shared" si="339"/>
        <v>0</v>
      </c>
      <c r="JT216" s="97">
        <f t="shared" si="339"/>
        <v>0</v>
      </c>
      <c r="JU216" s="97">
        <f t="shared" si="339"/>
        <v>0</v>
      </c>
      <c r="JV216" s="97">
        <f t="shared" si="339"/>
        <v>0</v>
      </c>
      <c r="JW216" s="97">
        <f t="shared" si="339"/>
        <v>0</v>
      </c>
      <c r="JX216" s="97">
        <f t="shared" si="339"/>
        <v>0</v>
      </c>
      <c r="JY216" s="97">
        <f t="shared" si="339"/>
        <v>0</v>
      </c>
      <c r="JZ216" s="97">
        <f t="shared" si="339"/>
        <v>0</v>
      </c>
      <c r="KA216" s="97">
        <f t="shared" si="339"/>
        <v>0</v>
      </c>
      <c r="KB216" s="97">
        <f t="shared" si="339"/>
        <v>0</v>
      </c>
      <c r="KC216" s="97">
        <f t="shared" si="339"/>
        <v>0</v>
      </c>
      <c r="KD216" s="97">
        <f t="shared" si="339"/>
        <v>0</v>
      </c>
      <c r="KE216" s="97">
        <f t="shared" si="339"/>
        <v>0</v>
      </c>
      <c r="KF216" s="97">
        <f t="shared" si="339"/>
        <v>0</v>
      </c>
      <c r="KG216" s="97">
        <f t="shared" si="339"/>
        <v>0</v>
      </c>
      <c r="KH216" s="97">
        <f t="shared" si="339"/>
        <v>0</v>
      </c>
      <c r="KI216" s="97">
        <f t="shared" si="339"/>
        <v>0</v>
      </c>
      <c r="KJ216" s="97">
        <f t="shared" si="339"/>
        <v>0</v>
      </c>
      <c r="KK216" s="97">
        <f t="shared" si="339"/>
        <v>0</v>
      </c>
      <c r="KL216" s="97">
        <f t="shared" si="339"/>
        <v>0</v>
      </c>
      <c r="KM216" s="97">
        <f t="shared" si="339"/>
        <v>0</v>
      </c>
      <c r="KN216" s="97">
        <f t="shared" si="339"/>
        <v>0</v>
      </c>
      <c r="KO216" s="97">
        <f t="shared" si="339"/>
        <v>0</v>
      </c>
      <c r="KP216" s="97">
        <f t="shared" si="339"/>
        <v>0</v>
      </c>
      <c r="KQ216" s="97">
        <f t="shared" si="339"/>
        <v>0</v>
      </c>
      <c r="KR216" s="97">
        <f t="shared" si="339"/>
        <v>0</v>
      </c>
      <c r="KS216" s="97">
        <f t="shared" si="339"/>
        <v>0</v>
      </c>
      <c r="KT216" s="97">
        <f t="shared" si="339"/>
        <v>0</v>
      </c>
      <c r="KU216" s="97">
        <f t="shared" si="339"/>
        <v>0</v>
      </c>
      <c r="KV216" s="97">
        <f t="shared" si="339"/>
        <v>0</v>
      </c>
      <c r="KW216" s="97">
        <f t="shared" si="339"/>
        <v>0</v>
      </c>
      <c r="KX216" s="97">
        <f t="shared" si="339"/>
        <v>0</v>
      </c>
      <c r="KY216" s="97">
        <f t="shared" si="339"/>
        <v>0</v>
      </c>
      <c r="KZ216" s="97">
        <f t="shared" si="339"/>
        <v>0</v>
      </c>
      <c r="LA216" s="97">
        <f t="shared" si="339"/>
        <v>0</v>
      </c>
      <c r="LB216" s="97">
        <f t="shared" si="339"/>
        <v>0</v>
      </c>
      <c r="LC216" s="97">
        <f t="shared" si="339"/>
        <v>0</v>
      </c>
      <c r="LD216" s="97">
        <f t="shared" si="339"/>
        <v>0</v>
      </c>
      <c r="LE216" s="97">
        <f t="shared" si="339"/>
        <v>0</v>
      </c>
      <c r="LF216" s="97">
        <f t="shared" si="339"/>
        <v>0</v>
      </c>
      <c r="LG216" s="97">
        <f t="shared" si="339"/>
        <v>0</v>
      </c>
      <c r="LH216" s="97">
        <f t="shared" si="339"/>
        <v>0</v>
      </c>
      <c r="LI216" s="97">
        <f t="shared" si="339"/>
        <v>0</v>
      </c>
      <c r="LJ216" s="97">
        <f t="shared" si="339"/>
        <v>0</v>
      </c>
      <c r="LK216" s="97">
        <f t="shared" si="339"/>
        <v>0</v>
      </c>
      <c r="LL216" s="97">
        <f t="shared" si="339"/>
        <v>0</v>
      </c>
      <c r="LM216" s="97">
        <f t="shared" ref="LM216:NX216" si="340">LM12</f>
        <v>0</v>
      </c>
      <c r="LN216" s="97">
        <f t="shared" si="340"/>
        <v>0</v>
      </c>
      <c r="LO216" s="97">
        <f t="shared" si="340"/>
        <v>0</v>
      </c>
      <c r="LP216" s="97">
        <f t="shared" si="340"/>
        <v>0</v>
      </c>
      <c r="LQ216" s="97">
        <f t="shared" si="340"/>
        <v>0</v>
      </c>
      <c r="LR216" s="97">
        <f t="shared" si="340"/>
        <v>0</v>
      </c>
      <c r="LS216" s="97">
        <f t="shared" si="340"/>
        <v>0</v>
      </c>
      <c r="LT216" s="97">
        <f t="shared" si="340"/>
        <v>0</v>
      </c>
      <c r="LU216" s="97">
        <f t="shared" si="340"/>
        <v>0</v>
      </c>
      <c r="LV216" s="97">
        <f t="shared" si="340"/>
        <v>0</v>
      </c>
      <c r="LW216" s="97">
        <f t="shared" si="340"/>
        <v>0</v>
      </c>
      <c r="LX216" s="97">
        <f t="shared" si="340"/>
        <v>0</v>
      </c>
      <c r="LY216" s="97">
        <f t="shared" si="340"/>
        <v>0</v>
      </c>
      <c r="LZ216" s="97">
        <f t="shared" si="340"/>
        <v>0</v>
      </c>
      <c r="MA216" s="97">
        <f t="shared" si="340"/>
        <v>0</v>
      </c>
      <c r="MB216" s="97">
        <f t="shared" si="340"/>
        <v>0</v>
      </c>
      <c r="MC216" s="97">
        <f t="shared" si="340"/>
        <v>0</v>
      </c>
      <c r="MD216" s="97">
        <f t="shared" si="340"/>
        <v>0</v>
      </c>
      <c r="ME216" s="97">
        <f t="shared" si="340"/>
        <v>0</v>
      </c>
      <c r="MF216" s="97">
        <f t="shared" si="340"/>
        <v>0</v>
      </c>
      <c r="MG216" s="97">
        <f t="shared" si="340"/>
        <v>0</v>
      </c>
      <c r="MH216" s="97">
        <f t="shared" si="340"/>
        <v>0</v>
      </c>
      <c r="MI216" s="97">
        <f t="shared" si="340"/>
        <v>0</v>
      </c>
      <c r="MJ216" s="97">
        <f t="shared" si="340"/>
        <v>0</v>
      </c>
      <c r="MK216" s="97">
        <f t="shared" si="340"/>
        <v>0</v>
      </c>
      <c r="ML216" s="97">
        <f t="shared" si="340"/>
        <v>0</v>
      </c>
      <c r="MM216" s="97">
        <f t="shared" si="340"/>
        <v>0</v>
      </c>
      <c r="MN216" s="97">
        <f t="shared" si="340"/>
        <v>0</v>
      </c>
      <c r="MO216" s="97">
        <f t="shared" si="340"/>
        <v>0</v>
      </c>
      <c r="MP216" s="97">
        <f t="shared" si="340"/>
        <v>0</v>
      </c>
      <c r="MQ216" s="97">
        <f t="shared" si="340"/>
        <v>0</v>
      </c>
      <c r="MR216" s="97">
        <f t="shared" si="340"/>
        <v>0</v>
      </c>
      <c r="MS216" s="97">
        <f t="shared" si="340"/>
        <v>0</v>
      </c>
      <c r="MT216" s="97">
        <f t="shared" si="340"/>
        <v>0</v>
      </c>
      <c r="MU216" s="97">
        <f t="shared" si="340"/>
        <v>0</v>
      </c>
      <c r="MV216" s="97">
        <f t="shared" si="340"/>
        <v>0</v>
      </c>
      <c r="MW216" s="97">
        <f t="shared" si="340"/>
        <v>0</v>
      </c>
      <c r="MX216" s="97">
        <f t="shared" si="340"/>
        <v>0</v>
      </c>
      <c r="MY216" s="97">
        <f t="shared" si="340"/>
        <v>0</v>
      </c>
      <c r="MZ216" s="97">
        <f t="shared" si="340"/>
        <v>0</v>
      </c>
      <c r="NA216" s="97">
        <f t="shared" si="340"/>
        <v>0</v>
      </c>
      <c r="NB216" s="97">
        <f t="shared" si="340"/>
        <v>0</v>
      </c>
      <c r="NC216" s="97">
        <f t="shared" si="340"/>
        <v>0</v>
      </c>
      <c r="ND216" s="97">
        <f t="shared" si="340"/>
        <v>0</v>
      </c>
      <c r="NE216" s="97">
        <f t="shared" si="340"/>
        <v>0</v>
      </c>
      <c r="NF216" s="97">
        <f t="shared" si="340"/>
        <v>0</v>
      </c>
      <c r="NG216" s="97">
        <f t="shared" si="340"/>
        <v>0</v>
      </c>
      <c r="NH216" s="97">
        <f t="shared" si="340"/>
        <v>0</v>
      </c>
      <c r="NI216" s="97">
        <f t="shared" si="340"/>
        <v>0</v>
      </c>
      <c r="NJ216" s="97">
        <f t="shared" si="340"/>
        <v>0</v>
      </c>
      <c r="NK216" s="97">
        <f t="shared" si="340"/>
        <v>0</v>
      </c>
      <c r="NL216" s="97">
        <f t="shared" si="340"/>
        <v>0</v>
      </c>
      <c r="NM216" s="97">
        <f t="shared" si="340"/>
        <v>0</v>
      </c>
      <c r="NN216" s="97">
        <f t="shared" si="340"/>
        <v>0</v>
      </c>
      <c r="NO216" s="97">
        <f t="shared" si="340"/>
        <v>0</v>
      </c>
      <c r="NP216" s="97">
        <f t="shared" si="340"/>
        <v>0</v>
      </c>
      <c r="NQ216" s="97">
        <f t="shared" si="340"/>
        <v>0</v>
      </c>
      <c r="NR216" s="97">
        <f t="shared" si="340"/>
        <v>0</v>
      </c>
      <c r="NS216" s="97">
        <f t="shared" si="340"/>
        <v>0</v>
      </c>
      <c r="NT216" s="97">
        <f t="shared" si="340"/>
        <v>0</v>
      </c>
      <c r="NU216" s="97">
        <f t="shared" si="340"/>
        <v>0</v>
      </c>
      <c r="NV216" s="97">
        <f t="shared" si="340"/>
        <v>0</v>
      </c>
      <c r="NW216" s="97">
        <f t="shared" si="340"/>
        <v>0</v>
      </c>
      <c r="NX216" s="97">
        <f t="shared" si="340"/>
        <v>0</v>
      </c>
      <c r="NY216" s="97">
        <f t="shared" ref="NY216:OM216" si="341">NY12</f>
        <v>0</v>
      </c>
      <c r="NZ216" s="97">
        <f t="shared" si="341"/>
        <v>0</v>
      </c>
      <c r="OA216" s="97">
        <f t="shared" si="341"/>
        <v>0</v>
      </c>
      <c r="OB216" s="97">
        <f t="shared" si="341"/>
        <v>0</v>
      </c>
      <c r="OC216" s="97">
        <f t="shared" si="341"/>
        <v>0</v>
      </c>
      <c r="OD216" s="97">
        <f t="shared" si="341"/>
        <v>0</v>
      </c>
      <c r="OE216" s="97">
        <f t="shared" si="341"/>
        <v>0</v>
      </c>
      <c r="OF216" s="97">
        <f t="shared" si="341"/>
        <v>0</v>
      </c>
      <c r="OG216" s="97">
        <f t="shared" si="341"/>
        <v>0</v>
      </c>
      <c r="OH216" s="97">
        <f t="shared" si="341"/>
        <v>0</v>
      </c>
      <c r="OI216" s="97">
        <f t="shared" si="341"/>
        <v>0</v>
      </c>
      <c r="OJ216" s="97">
        <f t="shared" si="341"/>
        <v>0</v>
      </c>
      <c r="OK216" s="97">
        <f t="shared" si="341"/>
        <v>0</v>
      </c>
      <c r="OL216" s="97">
        <f t="shared" si="341"/>
        <v>0</v>
      </c>
      <c r="OM216" s="97">
        <f t="shared" si="341"/>
        <v>0</v>
      </c>
    </row>
    <row r="217" spans="2:403" x14ac:dyDescent="0.3">
      <c r="B217" s="84" t="s">
        <v>374</v>
      </c>
      <c r="C217" s="85" t="s">
        <v>95</v>
      </c>
      <c r="D217" s="98">
        <f t="shared" ref="D217:BO217" ca="1" si="342">IFERROR(HLOOKUP(D216,INDIRECT(D6&amp;"!A1:N28"),LOOKUP(D8,INDIRECT(D6&amp;"!B1:B28"),INDIRECT(D6&amp;"!A1:A28")),FALSE),NA())</f>
        <v>1015.3575000000001</v>
      </c>
      <c r="E217" s="98">
        <f t="shared" ca="1" si="342"/>
        <v>695.97025000000008</v>
      </c>
      <c r="F217" s="98">
        <f t="shared" ca="1" si="342"/>
        <v>1580.5133000000014</v>
      </c>
      <c r="G217" s="98">
        <f t="shared" ca="1" si="342"/>
        <v>1462.81375</v>
      </c>
      <c r="H217" s="98">
        <f t="shared" ca="1" si="342"/>
        <v>952.16624999999999</v>
      </c>
      <c r="I217" s="98">
        <f t="shared" ca="1" si="342"/>
        <v>795.80265000000009</v>
      </c>
      <c r="J217" s="98">
        <f t="shared" ca="1" si="342"/>
        <v>952.16624999999999</v>
      </c>
      <c r="K217" s="98">
        <f t="shared" ca="1" si="342"/>
        <v>1462.81375</v>
      </c>
      <c r="L217" s="98">
        <f t="shared" ca="1" si="342"/>
        <v>1042.3326999999999</v>
      </c>
      <c r="M217" s="98">
        <f t="shared" ca="1" si="342"/>
        <v>1327.6464000000003</v>
      </c>
      <c r="N217" s="98">
        <f t="shared" ca="1" si="342"/>
        <v>1042.3326999999999</v>
      </c>
      <c r="O217" s="98">
        <f t="shared" ca="1" si="342"/>
        <v>1042.3326999999999</v>
      </c>
      <c r="P217" s="98">
        <f t="shared" ca="1" si="342"/>
        <v>1462.81375</v>
      </c>
      <c r="Q217" s="98">
        <f t="shared" ca="1" si="342"/>
        <v>882.04960000000005</v>
      </c>
      <c r="R217" s="98">
        <f t="shared" ca="1" si="342"/>
        <v>952.16624999999999</v>
      </c>
      <c r="S217" s="98">
        <f t="shared" ca="1" si="342"/>
        <v>1158.5769499999999</v>
      </c>
      <c r="T217" s="98">
        <f t="shared" ca="1" si="342"/>
        <v>795.80265000000009</v>
      </c>
      <c r="U217" s="98">
        <f t="shared" ca="1" si="342"/>
        <v>726.99810000000002</v>
      </c>
      <c r="V217" s="98">
        <f t="shared" ca="1" si="342"/>
        <v>726.99810000000002</v>
      </c>
      <c r="W217" s="98">
        <f t="shared" ca="1" si="342"/>
        <v>695.97025000000008</v>
      </c>
      <c r="X217" s="98">
        <f t="shared" ca="1" si="342"/>
        <v>726.99810000000002</v>
      </c>
      <c r="Y217" s="98">
        <f t="shared" ca="1" si="342"/>
        <v>695.97025000000008</v>
      </c>
      <c r="Z217" s="98">
        <f t="shared" ca="1" si="342"/>
        <v>726.99810000000002</v>
      </c>
      <c r="AA217" s="98">
        <f t="shared" ca="1" si="342"/>
        <v>695.97025000000008</v>
      </c>
      <c r="AB217" s="98">
        <f t="shared" ca="1" si="342"/>
        <v>695.97025000000008</v>
      </c>
      <c r="AC217" s="98">
        <f t="shared" ca="1" si="342"/>
        <v>695.97025000000008</v>
      </c>
      <c r="AD217" s="98">
        <f t="shared" ca="1" si="342"/>
        <v>695.97025000000008</v>
      </c>
      <c r="AE217" s="98">
        <f t="shared" ca="1" si="342"/>
        <v>695.97025000000008</v>
      </c>
      <c r="AF217" s="98">
        <f t="shared" ca="1" si="342"/>
        <v>695.97025000000008</v>
      </c>
      <c r="AG217" s="98">
        <f t="shared" ca="1" si="342"/>
        <v>695.97025000000008</v>
      </c>
      <c r="AH217" s="98">
        <f t="shared" ca="1" si="342"/>
        <v>695.97025000000008</v>
      </c>
      <c r="AI217" s="98">
        <f t="shared" ca="1" si="342"/>
        <v>695.97025000000008</v>
      </c>
      <c r="AJ217" s="98">
        <f t="shared" ca="1" si="342"/>
        <v>695.97025000000008</v>
      </c>
      <c r="AK217" s="98" t="e">
        <f t="shared" ca="1" si="342"/>
        <v>#N/A</v>
      </c>
      <c r="AL217" s="98" t="e">
        <f t="shared" ca="1" si="342"/>
        <v>#N/A</v>
      </c>
      <c r="AM217" s="98" t="e">
        <f t="shared" ca="1" si="342"/>
        <v>#N/A</v>
      </c>
      <c r="AN217" s="98" t="e">
        <f t="shared" ca="1" si="342"/>
        <v>#N/A</v>
      </c>
      <c r="AO217" s="98" t="e">
        <f t="shared" ca="1" si="342"/>
        <v>#N/A</v>
      </c>
      <c r="AP217" s="98" t="e">
        <f t="shared" ca="1" si="342"/>
        <v>#N/A</v>
      </c>
      <c r="AQ217" s="98" t="e">
        <f t="shared" ca="1" si="342"/>
        <v>#N/A</v>
      </c>
      <c r="AR217" s="98" t="e">
        <f t="shared" ca="1" si="342"/>
        <v>#N/A</v>
      </c>
      <c r="AS217" s="98" t="e">
        <f t="shared" ca="1" si="342"/>
        <v>#N/A</v>
      </c>
      <c r="AT217" s="98" t="e">
        <f t="shared" ca="1" si="342"/>
        <v>#N/A</v>
      </c>
      <c r="AU217" s="98" t="e">
        <f t="shared" ca="1" si="342"/>
        <v>#N/A</v>
      </c>
      <c r="AV217" s="98" t="e">
        <f t="shared" ca="1" si="342"/>
        <v>#N/A</v>
      </c>
      <c r="AW217" s="98" t="e">
        <f t="shared" ca="1" si="342"/>
        <v>#N/A</v>
      </c>
      <c r="AX217" s="98" t="e">
        <f t="shared" ca="1" si="342"/>
        <v>#N/A</v>
      </c>
      <c r="AY217" s="98" t="e">
        <f t="shared" ca="1" si="342"/>
        <v>#N/A</v>
      </c>
      <c r="AZ217" s="98" t="e">
        <f t="shared" ca="1" si="342"/>
        <v>#N/A</v>
      </c>
      <c r="BA217" s="98" t="e">
        <f t="shared" ca="1" si="342"/>
        <v>#N/A</v>
      </c>
      <c r="BB217" s="98" t="e">
        <f t="shared" ca="1" si="342"/>
        <v>#N/A</v>
      </c>
      <c r="BC217" s="98" t="e">
        <f t="shared" ca="1" si="342"/>
        <v>#N/A</v>
      </c>
      <c r="BD217" s="98" t="e">
        <f t="shared" ca="1" si="342"/>
        <v>#N/A</v>
      </c>
      <c r="BE217" s="98" t="e">
        <f t="shared" ca="1" si="342"/>
        <v>#N/A</v>
      </c>
      <c r="BF217" s="98" t="e">
        <f t="shared" ca="1" si="342"/>
        <v>#N/A</v>
      </c>
      <c r="BG217" s="98" t="e">
        <f t="shared" ca="1" si="342"/>
        <v>#N/A</v>
      </c>
      <c r="BH217" s="98" t="e">
        <f t="shared" ca="1" si="342"/>
        <v>#N/A</v>
      </c>
      <c r="BI217" s="98" t="e">
        <f t="shared" ca="1" si="342"/>
        <v>#N/A</v>
      </c>
      <c r="BJ217" s="98" t="e">
        <f t="shared" ca="1" si="342"/>
        <v>#N/A</v>
      </c>
      <c r="BK217" s="98" t="e">
        <f t="shared" ca="1" si="342"/>
        <v>#N/A</v>
      </c>
      <c r="BL217" s="98" t="e">
        <f t="shared" ca="1" si="342"/>
        <v>#N/A</v>
      </c>
      <c r="BM217" s="98" t="e">
        <f t="shared" ca="1" si="342"/>
        <v>#N/A</v>
      </c>
      <c r="BN217" s="98" t="e">
        <f t="shared" ca="1" si="342"/>
        <v>#N/A</v>
      </c>
      <c r="BO217" s="98" t="e">
        <f t="shared" ca="1" si="342"/>
        <v>#N/A</v>
      </c>
      <c r="BP217" s="98" t="e">
        <f t="shared" ref="BP217:EA217" ca="1" si="343">IFERROR(HLOOKUP(BP216,INDIRECT(BP6&amp;"!A1:N28"),LOOKUP(BP8,INDIRECT(BP6&amp;"!B1:B28"),INDIRECT(BP6&amp;"!A1:A28")),FALSE),NA())</f>
        <v>#N/A</v>
      </c>
      <c r="BQ217" s="98" t="e">
        <f t="shared" ca="1" si="343"/>
        <v>#N/A</v>
      </c>
      <c r="BR217" s="98" t="e">
        <f t="shared" ca="1" si="343"/>
        <v>#N/A</v>
      </c>
      <c r="BS217" s="98" t="e">
        <f t="shared" ca="1" si="343"/>
        <v>#N/A</v>
      </c>
      <c r="BT217" s="98" t="e">
        <f t="shared" ca="1" si="343"/>
        <v>#N/A</v>
      </c>
      <c r="BU217" s="98" t="e">
        <f t="shared" ca="1" si="343"/>
        <v>#N/A</v>
      </c>
      <c r="BV217" s="98" t="e">
        <f t="shared" ca="1" si="343"/>
        <v>#N/A</v>
      </c>
      <c r="BW217" s="98" t="e">
        <f t="shared" ca="1" si="343"/>
        <v>#N/A</v>
      </c>
      <c r="BX217" s="98" t="e">
        <f t="shared" ca="1" si="343"/>
        <v>#N/A</v>
      </c>
      <c r="BY217" s="98" t="e">
        <f t="shared" ca="1" si="343"/>
        <v>#N/A</v>
      </c>
      <c r="BZ217" s="98" t="e">
        <f t="shared" ca="1" si="343"/>
        <v>#N/A</v>
      </c>
      <c r="CA217" s="98" t="e">
        <f t="shared" ca="1" si="343"/>
        <v>#N/A</v>
      </c>
      <c r="CB217" s="98" t="e">
        <f t="shared" ca="1" si="343"/>
        <v>#N/A</v>
      </c>
      <c r="CC217" s="98" t="e">
        <f t="shared" ca="1" si="343"/>
        <v>#N/A</v>
      </c>
      <c r="CD217" s="98" t="e">
        <f t="shared" ca="1" si="343"/>
        <v>#N/A</v>
      </c>
      <c r="CE217" s="98" t="e">
        <f t="shared" ca="1" si="343"/>
        <v>#N/A</v>
      </c>
      <c r="CF217" s="98" t="e">
        <f t="shared" ca="1" si="343"/>
        <v>#N/A</v>
      </c>
      <c r="CG217" s="98" t="e">
        <f t="shared" ca="1" si="343"/>
        <v>#N/A</v>
      </c>
      <c r="CH217" s="98" t="e">
        <f t="shared" ca="1" si="343"/>
        <v>#N/A</v>
      </c>
      <c r="CI217" s="98" t="e">
        <f t="shared" ca="1" si="343"/>
        <v>#N/A</v>
      </c>
      <c r="CJ217" s="98" t="e">
        <f t="shared" ca="1" si="343"/>
        <v>#N/A</v>
      </c>
      <c r="CK217" s="98" t="e">
        <f t="shared" ca="1" si="343"/>
        <v>#N/A</v>
      </c>
      <c r="CL217" s="98" t="e">
        <f t="shared" ca="1" si="343"/>
        <v>#N/A</v>
      </c>
      <c r="CM217" s="98" t="e">
        <f t="shared" ca="1" si="343"/>
        <v>#N/A</v>
      </c>
      <c r="CN217" s="98" t="e">
        <f t="shared" ca="1" si="343"/>
        <v>#N/A</v>
      </c>
      <c r="CO217" s="98" t="e">
        <f t="shared" ca="1" si="343"/>
        <v>#N/A</v>
      </c>
      <c r="CP217" s="98" t="e">
        <f t="shared" ca="1" si="343"/>
        <v>#N/A</v>
      </c>
      <c r="CQ217" s="98" t="e">
        <f t="shared" ca="1" si="343"/>
        <v>#N/A</v>
      </c>
      <c r="CR217" s="98" t="e">
        <f t="shared" ca="1" si="343"/>
        <v>#N/A</v>
      </c>
      <c r="CS217" s="98" t="e">
        <f t="shared" ca="1" si="343"/>
        <v>#N/A</v>
      </c>
      <c r="CT217" s="98" t="e">
        <f t="shared" ca="1" si="343"/>
        <v>#N/A</v>
      </c>
      <c r="CU217" s="98" t="e">
        <f t="shared" ca="1" si="343"/>
        <v>#N/A</v>
      </c>
      <c r="CV217" s="98" t="e">
        <f t="shared" ca="1" si="343"/>
        <v>#N/A</v>
      </c>
      <c r="CW217" s="98" t="e">
        <f t="shared" ca="1" si="343"/>
        <v>#N/A</v>
      </c>
      <c r="CX217" s="98" t="e">
        <f t="shared" ca="1" si="343"/>
        <v>#N/A</v>
      </c>
      <c r="CY217" s="98" t="e">
        <f t="shared" ca="1" si="343"/>
        <v>#N/A</v>
      </c>
      <c r="CZ217" s="98" t="e">
        <f t="shared" ca="1" si="343"/>
        <v>#N/A</v>
      </c>
      <c r="DA217" s="98" t="e">
        <f t="shared" ca="1" si="343"/>
        <v>#N/A</v>
      </c>
      <c r="DB217" s="98" t="e">
        <f t="shared" ca="1" si="343"/>
        <v>#N/A</v>
      </c>
      <c r="DC217" s="98" t="e">
        <f t="shared" ca="1" si="343"/>
        <v>#N/A</v>
      </c>
      <c r="DD217" s="98" t="e">
        <f t="shared" ca="1" si="343"/>
        <v>#N/A</v>
      </c>
      <c r="DE217" s="98" t="e">
        <f t="shared" ca="1" si="343"/>
        <v>#N/A</v>
      </c>
      <c r="DF217" s="98" t="e">
        <f t="shared" ca="1" si="343"/>
        <v>#N/A</v>
      </c>
      <c r="DG217" s="98" t="e">
        <f t="shared" ca="1" si="343"/>
        <v>#N/A</v>
      </c>
      <c r="DH217" s="98" t="e">
        <f t="shared" ca="1" si="343"/>
        <v>#N/A</v>
      </c>
      <c r="DI217" s="98" t="e">
        <f t="shared" ca="1" si="343"/>
        <v>#N/A</v>
      </c>
      <c r="DJ217" s="98" t="e">
        <f t="shared" ca="1" si="343"/>
        <v>#N/A</v>
      </c>
      <c r="DK217" s="98" t="e">
        <f t="shared" ca="1" si="343"/>
        <v>#N/A</v>
      </c>
      <c r="DL217" s="98" t="e">
        <f t="shared" ca="1" si="343"/>
        <v>#N/A</v>
      </c>
      <c r="DM217" s="98" t="e">
        <f t="shared" ca="1" si="343"/>
        <v>#N/A</v>
      </c>
      <c r="DN217" s="98" t="e">
        <f t="shared" ca="1" si="343"/>
        <v>#N/A</v>
      </c>
      <c r="DO217" s="98" t="e">
        <f t="shared" ca="1" si="343"/>
        <v>#N/A</v>
      </c>
      <c r="DP217" s="98" t="e">
        <f t="shared" ca="1" si="343"/>
        <v>#N/A</v>
      </c>
      <c r="DQ217" s="98" t="e">
        <f t="shared" ca="1" si="343"/>
        <v>#N/A</v>
      </c>
      <c r="DR217" s="98" t="e">
        <f t="shared" ca="1" si="343"/>
        <v>#N/A</v>
      </c>
      <c r="DS217" s="98" t="e">
        <f t="shared" ca="1" si="343"/>
        <v>#N/A</v>
      </c>
      <c r="DT217" s="98" t="e">
        <f t="shared" ca="1" si="343"/>
        <v>#N/A</v>
      </c>
      <c r="DU217" s="98" t="e">
        <f t="shared" ca="1" si="343"/>
        <v>#N/A</v>
      </c>
      <c r="DV217" s="98" t="e">
        <f t="shared" ca="1" si="343"/>
        <v>#N/A</v>
      </c>
      <c r="DW217" s="98" t="e">
        <f t="shared" ca="1" si="343"/>
        <v>#N/A</v>
      </c>
      <c r="DX217" s="98" t="e">
        <f t="shared" ca="1" si="343"/>
        <v>#N/A</v>
      </c>
      <c r="DY217" s="98" t="e">
        <f t="shared" ca="1" si="343"/>
        <v>#N/A</v>
      </c>
      <c r="DZ217" s="98" t="e">
        <f t="shared" ca="1" si="343"/>
        <v>#N/A</v>
      </c>
      <c r="EA217" s="98" t="e">
        <f t="shared" ca="1" si="343"/>
        <v>#N/A</v>
      </c>
      <c r="EB217" s="98" t="e">
        <f t="shared" ref="EB217:GM217" ca="1" si="344">IFERROR(HLOOKUP(EB216,INDIRECT(EB6&amp;"!A1:N28"),LOOKUP(EB8,INDIRECT(EB6&amp;"!B1:B28"),INDIRECT(EB6&amp;"!A1:A28")),FALSE),NA())</f>
        <v>#N/A</v>
      </c>
      <c r="EC217" s="98" t="e">
        <f t="shared" ca="1" si="344"/>
        <v>#N/A</v>
      </c>
      <c r="ED217" s="98" t="e">
        <f t="shared" ca="1" si="344"/>
        <v>#N/A</v>
      </c>
      <c r="EE217" s="98" t="e">
        <f t="shared" ca="1" si="344"/>
        <v>#N/A</v>
      </c>
      <c r="EF217" s="98" t="e">
        <f t="shared" ca="1" si="344"/>
        <v>#N/A</v>
      </c>
      <c r="EG217" s="98" t="e">
        <f t="shared" ca="1" si="344"/>
        <v>#N/A</v>
      </c>
      <c r="EH217" s="98" t="e">
        <f t="shared" ca="1" si="344"/>
        <v>#N/A</v>
      </c>
      <c r="EI217" s="98" t="e">
        <f t="shared" ca="1" si="344"/>
        <v>#N/A</v>
      </c>
      <c r="EJ217" s="98" t="e">
        <f t="shared" ca="1" si="344"/>
        <v>#N/A</v>
      </c>
      <c r="EK217" s="98" t="e">
        <f t="shared" ca="1" si="344"/>
        <v>#N/A</v>
      </c>
      <c r="EL217" s="98" t="e">
        <f t="shared" ca="1" si="344"/>
        <v>#N/A</v>
      </c>
      <c r="EM217" s="98" t="e">
        <f t="shared" ca="1" si="344"/>
        <v>#N/A</v>
      </c>
      <c r="EN217" s="98" t="e">
        <f t="shared" ca="1" si="344"/>
        <v>#N/A</v>
      </c>
      <c r="EO217" s="98" t="e">
        <f t="shared" ca="1" si="344"/>
        <v>#N/A</v>
      </c>
      <c r="EP217" s="98" t="e">
        <f t="shared" ca="1" si="344"/>
        <v>#N/A</v>
      </c>
      <c r="EQ217" s="98" t="e">
        <f t="shared" ca="1" si="344"/>
        <v>#N/A</v>
      </c>
      <c r="ER217" s="98" t="e">
        <f t="shared" ca="1" si="344"/>
        <v>#N/A</v>
      </c>
      <c r="ES217" s="98" t="e">
        <f t="shared" ca="1" si="344"/>
        <v>#N/A</v>
      </c>
      <c r="ET217" s="98" t="e">
        <f t="shared" ca="1" si="344"/>
        <v>#N/A</v>
      </c>
      <c r="EU217" s="98" t="e">
        <f t="shared" ca="1" si="344"/>
        <v>#N/A</v>
      </c>
      <c r="EV217" s="98" t="e">
        <f t="shared" ca="1" si="344"/>
        <v>#N/A</v>
      </c>
      <c r="EW217" s="98" t="e">
        <f t="shared" ca="1" si="344"/>
        <v>#N/A</v>
      </c>
      <c r="EX217" s="98" t="e">
        <f t="shared" ca="1" si="344"/>
        <v>#N/A</v>
      </c>
      <c r="EY217" s="98" t="e">
        <f t="shared" ca="1" si="344"/>
        <v>#N/A</v>
      </c>
      <c r="EZ217" s="98" t="e">
        <f t="shared" ca="1" si="344"/>
        <v>#N/A</v>
      </c>
      <c r="FA217" s="98" t="e">
        <f t="shared" ca="1" si="344"/>
        <v>#N/A</v>
      </c>
      <c r="FB217" s="98" t="e">
        <f t="shared" ca="1" si="344"/>
        <v>#N/A</v>
      </c>
      <c r="FC217" s="98" t="e">
        <f t="shared" ca="1" si="344"/>
        <v>#N/A</v>
      </c>
      <c r="FD217" s="98" t="e">
        <f t="shared" ca="1" si="344"/>
        <v>#N/A</v>
      </c>
      <c r="FE217" s="98" t="e">
        <f t="shared" ca="1" si="344"/>
        <v>#N/A</v>
      </c>
      <c r="FF217" s="98" t="e">
        <f t="shared" ca="1" si="344"/>
        <v>#N/A</v>
      </c>
      <c r="FG217" s="98" t="e">
        <f t="shared" ca="1" si="344"/>
        <v>#N/A</v>
      </c>
      <c r="FH217" s="98" t="e">
        <f t="shared" ca="1" si="344"/>
        <v>#N/A</v>
      </c>
      <c r="FI217" s="98" t="e">
        <f t="shared" ca="1" si="344"/>
        <v>#N/A</v>
      </c>
      <c r="FJ217" s="98" t="e">
        <f t="shared" ca="1" si="344"/>
        <v>#N/A</v>
      </c>
      <c r="FK217" s="98" t="e">
        <f t="shared" ca="1" si="344"/>
        <v>#N/A</v>
      </c>
      <c r="FL217" s="98" t="e">
        <f t="shared" ca="1" si="344"/>
        <v>#N/A</v>
      </c>
      <c r="FM217" s="98" t="e">
        <f t="shared" ca="1" si="344"/>
        <v>#N/A</v>
      </c>
      <c r="FN217" s="98" t="e">
        <f t="shared" ca="1" si="344"/>
        <v>#N/A</v>
      </c>
      <c r="FO217" s="98" t="e">
        <f t="shared" ca="1" si="344"/>
        <v>#N/A</v>
      </c>
      <c r="FP217" s="98" t="e">
        <f t="shared" ca="1" si="344"/>
        <v>#N/A</v>
      </c>
      <c r="FQ217" s="98" t="e">
        <f t="shared" ca="1" si="344"/>
        <v>#N/A</v>
      </c>
      <c r="FR217" s="98" t="e">
        <f t="shared" ca="1" si="344"/>
        <v>#N/A</v>
      </c>
      <c r="FS217" s="98" t="e">
        <f t="shared" ca="1" si="344"/>
        <v>#N/A</v>
      </c>
      <c r="FT217" s="98" t="e">
        <f t="shared" ca="1" si="344"/>
        <v>#N/A</v>
      </c>
      <c r="FU217" s="98" t="e">
        <f t="shared" ca="1" si="344"/>
        <v>#N/A</v>
      </c>
      <c r="FV217" s="98" t="e">
        <f t="shared" ca="1" si="344"/>
        <v>#N/A</v>
      </c>
      <c r="FW217" s="98" t="e">
        <f t="shared" ca="1" si="344"/>
        <v>#N/A</v>
      </c>
      <c r="FX217" s="98" t="e">
        <f t="shared" ca="1" si="344"/>
        <v>#N/A</v>
      </c>
      <c r="FY217" s="98" t="e">
        <f t="shared" ca="1" si="344"/>
        <v>#N/A</v>
      </c>
      <c r="FZ217" s="98" t="e">
        <f t="shared" ca="1" si="344"/>
        <v>#N/A</v>
      </c>
      <c r="GA217" s="98" t="e">
        <f t="shared" ca="1" si="344"/>
        <v>#N/A</v>
      </c>
      <c r="GB217" s="98" t="e">
        <f t="shared" ca="1" si="344"/>
        <v>#N/A</v>
      </c>
      <c r="GC217" s="98" t="e">
        <f t="shared" ca="1" si="344"/>
        <v>#N/A</v>
      </c>
      <c r="GD217" s="98" t="e">
        <f t="shared" ca="1" si="344"/>
        <v>#N/A</v>
      </c>
      <c r="GE217" s="98" t="e">
        <f t="shared" ca="1" si="344"/>
        <v>#N/A</v>
      </c>
      <c r="GF217" s="98" t="e">
        <f t="shared" ca="1" si="344"/>
        <v>#N/A</v>
      </c>
      <c r="GG217" s="98" t="e">
        <f t="shared" ca="1" si="344"/>
        <v>#N/A</v>
      </c>
      <c r="GH217" s="98" t="e">
        <f t="shared" ca="1" si="344"/>
        <v>#N/A</v>
      </c>
      <c r="GI217" s="98" t="e">
        <f t="shared" ca="1" si="344"/>
        <v>#N/A</v>
      </c>
      <c r="GJ217" s="98" t="e">
        <f t="shared" ca="1" si="344"/>
        <v>#N/A</v>
      </c>
      <c r="GK217" s="98" t="e">
        <f t="shared" ca="1" si="344"/>
        <v>#N/A</v>
      </c>
      <c r="GL217" s="98" t="e">
        <f t="shared" ca="1" si="344"/>
        <v>#N/A</v>
      </c>
      <c r="GM217" s="98" t="e">
        <f t="shared" ca="1" si="344"/>
        <v>#N/A</v>
      </c>
      <c r="GN217" s="98" t="e">
        <f t="shared" ref="GN217:IY217" ca="1" si="345">IFERROR(HLOOKUP(GN216,INDIRECT(GN6&amp;"!A1:N28"),LOOKUP(GN8,INDIRECT(GN6&amp;"!B1:B28"),INDIRECT(GN6&amp;"!A1:A28")),FALSE),NA())</f>
        <v>#N/A</v>
      </c>
      <c r="GO217" s="98" t="e">
        <f t="shared" ca="1" si="345"/>
        <v>#N/A</v>
      </c>
      <c r="GP217" s="98" t="e">
        <f t="shared" ca="1" si="345"/>
        <v>#N/A</v>
      </c>
      <c r="GQ217" s="98" t="e">
        <f t="shared" ca="1" si="345"/>
        <v>#N/A</v>
      </c>
      <c r="GR217" s="98" t="e">
        <f t="shared" ca="1" si="345"/>
        <v>#N/A</v>
      </c>
      <c r="GS217" s="98" t="e">
        <f t="shared" ca="1" si="345"/>
        <v>#N/A</v>
      </c>
      <c r="GT217" s="98" t="e">
        <f t="shared" ca="1" si="345"/>
        <v>#N/A</v>
      </c>
      <c r="GU217" s="98" t="e">
        <f t="shared" ca="1" si="345"/>
        <v>#N/A</v>
      </c>
      <c r="GV217" s="98" t="e">
        <f t="shared" ca="1" si="345"/>
        <v>#N/A</v>
      </c>
      <c r="GW217" s="98" t="e">
        <f t="shared" ca="1" si="345"/>
        <v>#N/A</v>
      </c>
      <c r="GX217" s="98" t="e">
        <f t="shared" ca="1" si="345"/>
        <v>#N/A</v>
      </c>
      <c r="GY217" s="98" t="e">
        <f t="shared" ca="1" si="345"/>
        <v>#N/A</v>
      </c>
      <c r="GZ217" s="98" t="e">
        <f t="shared" ca="1" si="345"/>
        <v>#N/A</v>
      </c>
      <c r="HA217" s="98" t="e">
        <f t="shared" ca="1" si="345"/>
        <v>#N/A</v>
      </c>
      <c r="HB217" s="98" t="e">
        <f t="shared" ca="1" si="345"/>
        <v>#N/A</v>
      </c>
      <c r="HC217" s="98" t="e">
        <f t="shared" ca="1" si="345"/>
        <v>#N/A</v>
      </c>
      <c r="HD217" s="98" t="e">
        <f t="shared" ca="1" si="345"/>
        <v>#N/A</v>
      </c>
      <c r="HE217" s="98" t="e">
        <f t="shared" ca="1" si="345"/>
        <v>#N/A</v>
      </c>
      <c r="HF217" s="98" t="e">
        <f t="shared" ca="1" si="345"/>
        <v>#N/A</v>
      </c>
      <c r="HG217" s="98" t="e">
        <f t="shared" ca="1" si="345"/>
        <v>#N/A</v>
      </c>
      <c r="HH217" s="98" t="e">
        <f t="shared" ca="1" si="345"/>
        <v>#N/A</v>
      </c>
      <c r="HI217" s="98" t="e">
        <f t="shared" ca="1" si="345"/>
        <v>#N/A</v>
      </c>
      <c r="HJ217" s="98" t="e">
        <f t="shared" ca="1" si="345"/>
        <v>#N/A</v>
      </c>
      <c r="HK217" s="98" t="e">
        <f t="shared" ca="1" si="345"/>
        <v>#N/A</v>
      </c>
      <c r="HL217" s="98" t="e">
        <f t="shared" ca="1" si="345"/>
        <v>#N/A</v>
      </c>
      <c r="HM217" s="98" t="e">
        <f t="shared" ca="1" si="345"/>
        <v>#N/A</v>
      </c>
      <c r="HN217" s="98" t="e">
        <f t="shared" ca="1" si="345"/>
        <v>#N/A</v>
      </c>
      <c r="HO217" s="98" t="e">
        <f t="shared" ca="1" si="345"/>
        <v>#N/A</v>
      </c>
      <c r="HP217" s="98" t="e">
        <f t="shared" ca="1" si="345"/>
        <v>#N/A</v>
      </c>
      <c r="HQ217" s="98" t="e">
        <f t="shared" ca="1" si="345"/>
        <v>#N/A</v>
      </c>
      <c r="HR217" s="98" t="e">
        <f t="shared" ca="1" si="345"/>
        <v>#N/A</v>
      </c>
      <c r="HS217" s="98" t="e">
        <f t="shared" ca="1" si="345"/>
        <v>#N/A</v>
      </c>
      <c r="HT217" s="98" t="e">
        <f t="shared" ca="1" si="345"/>
        <v>#N/A</v>
      </c>
      <c r="HU217" s="98" t="e">
        <f t="shared" ca="1" si="345"/>
        <v>#N/A</v>
      </c>
      <c r="HV217" s="98" t="e">
        <f t="shared" ca="1" si="345"/>
        <v>#N/A</v>
      </c>
      <c r="HW217" s="98" t="e">
        <f t="shared" ca="1" si="345"/>
        <v>#N/A</v>
      </c>
      <c r="HX217" s="98" t="e">
        <f t="shared" ca="1" si="345"/>
        <v>#N/A</v>
      </c>
      <c r="HY217" s="98" t="e">
        <f t="shared" ca="1" si="345"/>
        <v>#N/A</v>
      </c>
      <c r="HZ217" s="98" t="e">
        <f t="shared" ca="1" si="345"/>
        <v>#N/A</v>
      </c>
      <c r="IA217" s="98" t="e">
        <f t="shared" ca="1" si="345"/>
        <v>#N/A</v>
      </c>
      <c r="IB217" s="98" t="e">
        <f t="shared" ca="1" si="345"/>
        <v>#N/A</v>
      </c>
      <c r="IC217" s="98" t="e">
        <f t="shared" ca="1" si="345"/>
        <v>#N/A</v>
      </c>
      <c r="ID217" s="98" t="e">
        <f t="shared" ca="1" si="345"/>
        <v>#N/A</v>
      </c>
      <c r="IE217" s="98" t="e">
        <f t="shared" ca="1" si="345"/>
        <v>#N/A</v>
      </c>
      <c r="IF217" s="98" t="e">
        <f t="shared" ca="1" si="345"/>
        <v>#N/A</v>
      </c>
      <c r="IG217" s="98" t="e">
        <f t="shared" ca="1" si="345"/>
        <v>#N/A</v>
      </c>
      <c r="IH217" s="98" t="e">
        <f t="shared" ca="1" si="345"/>
        <v>#N/A</v>
      </c>
      <c r="II217" s="98" t="e">
        <f t="shared" ca="1" si="345"/>
        <v>#N/A</v>
      </c>
      <c r="IJ217" s="98" t="e">
        <f t="shared" ca="1" si="345"/>
        <v>#N/A</v>
      </c>
      <c r="IK217" s="98" t="e">
        <f t="shared" ca="1" si="345"/>
        <v>#N/A</v>
      </c>
      <c r="IL217" s="98" t="e">
        <f t="shared" ca="1" si="345"/>
        <v>#N/A</v>
      </c>
      <c r="IM217" s="98" t="e">
        <f t="shared" ca="1" si="345"/>
        <v>#N/A</v>
      </c>
      <c r="IN217" s="98" t="e">
        <f t="shared" ca="1" si="345"/>
        <v>#N/A</v>
      </c>
      <c r="IO217" s="98" t="e">
        <f t="shared" ca="1" si="345"/>
        <v>#N/A</v>
      </c>
      <c r="IP217" s="98" t="e">
        <f t="shared" ca="1" si="345"/>
        <v>#N/A</v>
      </c>
      <c r="IQ217" s="98" t="e">
        <f t="shared" ca="1" si="345"/>
        <v>#N/A</v>
      </c>
      <c r="IR217" s="98" t="e">
        <f t="shared" ca="1" si="345"/>
        <v>#N/A</v>
      </c>
      <c r="IS217" s="98" t="e">
        <f t="shared" ca="1" si="345"/>
        <v>#N/A</v>
      </c>
      <c r="IT217" s="98" t="e">
        <f t="shared" ca="1" si="345"/>
        <v>#N/A</v>
      </c>
      <c r="IU217" s="98" t="e">
        <f t="shared" ca="1" si="345"/>
        <v>#N/A</v>
      </c>
      <c r="IV217" s="98" t="e">
        <f t="shared" ca="1" si="345"/>
        <v>#N/A</v>
      </c>
      <c r="IW217" s="98" t="e">
        <f t="shared" ca="1" si="345"/>
        <v>#N/A</v>
      </c>
      <c r="IX217" s="98" t="e">
        <f t="shared" ca="1" si="345"/>
        <v>#N/A</v>
      </c>
      <c r="IY217" s="98" t="e">
        <f t="shared" ca="1" si="345"/>
        <v>#N/A</v>
      </c>
      <c r="IZ217" s="98" t="e">
        <f t="shared" ref="IZ217:LK217" ca="1" si="346">IFERROR(HLOOKUP(IZ216,INDIRECT(IZ6&amp;"!A1:N28"),LOOKUP(IZ8,INDIRECT(IZ6&amp;"!B1:B28"),INDIRECT(IZ6&amp;"!A1:A28")),FALSE),NA())</f>
        <v>#N/A</v>
      </c>
      <c r="JA217" s="98" t="e">
        <f t="shared" ca="1" si="346"/>
        <v>#N/A</v>
      </c>
      <c r="JB217" s="98" t="e">
        <f t="shared" ca="1" si="346"/>
        <v>#N/A</v>
      </c>
      <c r="JC217" s="98" t="e">
        <f t="shared" ca="1" si="346"/>
        <v>#N/A</v>
      </c>
      <c r="JD217" s="98" t="e">
        <f t="shared" ca="1" si="346"/>
        <v>#N/A</v>
      </c>
      <c r="JE217" s="98" t="e">
        <f t="shared" ca="1" si="346"/>
        <v>#N/A</v>
      </c>
      <c r="JF217" s="98" t="e">
        <f t="shared" ca="1" si="346"/>
        <v>#N/A</v>
      </c>
      <c r="JG217" s="98" t="e">
        <f t="shared" ca="1" si="346"/>
        <v>#N/A</v>
      </c>
      <c r="JH217" s="98" t="e">
        <f t="shared" ca="1" si="346"/>
        <v>#N/A</v>
      </c>
      <c r="JI217" s="98" t="e">
        <f t="shared" ca="1" si="346"/>
        <v>#N/A</v>
      </c>
      <c r="JJ217" s="98" t="e">
        <f t="shared" ca="1" si="346"/>
        <v>#N/A</v>
      </c>
      <c r="JK217" s="98" t="e">
        <f t="shared" ca="1" si="346"/>
        <v>#N/A</v>
      </c>
      <c r="JL217" s="98" t="e">
        <f t="shared" ca="1" si="346"/>
        <v>#N/A</v>
      </c>
      <c r="JM217" s="98" t="e">
        <f t="shared" ca="1" si="346"/>
        <v>#N/A</v>
      </c>
      <c r="JN217" s="98" t="e">
        <f t="shared" ca="1" si="346"/>
        <v>#N/A</v>
      </c>
      <c r="JO217" s="98" t="e">
        <f t="shared" ca="1" si="346"/>
        <v>#N/A</v>
      </c>
      <c r="JP217" s="98" t="e">
        <f t="shared" ca="1" si="346"/>
        <v>#N/A</v>
      </c>
      <c r="JQ217" s="98" t="e">
        <f t="shared" ca="1" si="346"/>
        <v>#N/A</v>
      </c>
      <c r="JR217" s="98" t="e">
        <f t="shared" ca="1" si="346"/>
        <v>#N/A</v>
      </c>
      <c r="JS217" s="98" t="e">
        <f t="shared" ca="1" si="346"/>
        <v>#N/A</v>
      </c>
      <c r="JT217" s="98" t="e">
        <f t="shared" ca="1" si="346"/>
        <v>#N/A</v>
      </c>
      <c r="JU217" s="98" t="e">
        <f t="shared" ca="1" si="346"/>
        <v>#N/A</v>
      </c>
      <c r="JV217" s="98" t="e">
        <f t="shared" ca="1" si="346"/>
        <v>#N/A</v>
      </c>
      <c r="JW217" s="98" t="e">
        <f t="shared" ca="1" si="346"/>
        <v>#N/A</v>
      </c>
      <c r="JX217" s="98" t="e">
        <f t="shared" ca="1" si="346"/>
        <v>#N/A</v>
      </c>
      <c r="JY217" s="98" t="e">
        <f t="shared" ca="1" si="346"/>
        <v>#N/A</v>
      </c>
      <c r="JZ217" s="98" t="e">
        <f t="shared" ca="1" si="346"/>
        <v>#N/A</v>
      </c>
      <c r="KA217" s="98" t="e">
        <f t="shared" ca="1" si="346"/>
        <v>#N/A</v>
      </c>
      <c r="KB217" s="98" t="e">
        <f t="shared" ca="1" si="346"/>
        <v>#N/A</v>
      </c>
      <c r="KC217" s="98" t="e">
        <f t="shared" ca="1" si="346"/>
        <v>#N/A</v>
      </c>
      <c r="KD217" s="98" t="e">
        <f t="shared" ca="1" si="346"/>
        <v>#N/A</v>
      </c>
      <c r="KE217" s="98" t="e">
        <f t="shared" ca="1" si="346"/>
        <v>#N/A</v>
      </c>
      <c r="KF217" s="98" t="e">
        <f t="shared" ca="1" si="346"/>
        <v>#N/A</v>
      </c>
      <c r="KG217" s="98" t="e">
        <f t="shared" ca="1" si="346"/>
        <v>#N/A</v>
      </c>
      <c r="KH217" s="98" t="e">
        <f t="shared" ca="1" si="346"/>
        <v>#N/A</v>
      </c>
      <c r="KI217" s="98" t="e">
        <f t="shared" ca="1" si="346"/>
        <v>#N/A</v>
      </c>
      <c r="KJ217" s="98" t="e">
        <f t="shared" ca="1" si="346"/>
        <v>#N/A</v>
      </c>
      <c r="KK217" s="98" t="e">
        <f t="shared" ca="1" si="346"/>
        <v>#N/A</v>
      </c>
      <c r="KL217" s="98" t="e">
        <f t="shared" ca="1" si="346"/>
        <v>#N/A</v>
      </c>
      <c r="KM217" s="98" t="e">
        <f t="shared" ca="1" si="346"/>
        <v>#N/A</v>
      </c>
      <c r="KN217" s="98" t="e">
        <f t="shared" ca="1" si="346"/>
        <v>#N/A</v>
      </c>
      <c r="KO217" s="98" t="e">
        <f t="shared" ca="1" si="346"/>
        <v>#N/A</v>
      </c>
      <c r="KP217" s="98" t="e">
        <f t="shared" ca="1" si="346"/>
        <v>#N/A</v>
      </c>
      <c r="KQ217" s="98" t="e">
        <f t="shared" ca="1" si="346"/>
        <v>#N/A</v>
      </c>
      <c r="KR217" s="98" t="e">
        <f t="shared" ca="1" si="346"/>
        <v>#N/A</v>
      </c>
      <c r="KS217" s="98" t="e">
        <f t="shared" ca="1" si="346"/>
        <v>#N/A</v>
      </c>
      <c r="KT217" s="98" t="e">
        <f t="shared" ca="1" si="346"/>
        <v>#N/A</v>
      </c>
      <c r="KU217" s="98" t="e">
        <f t="shared" ca="1" si="346"/>
        <v>#N/A</v>
      </c>
      <c r="KV217" s="98" t="e">
        <f t="shared" ca="1" si="346"/>
        <v>#N/A</v>
      </c>
      <c r="KW217" s="98" t="e">
        <f t="shared" ca="1" si="346"/>
        <v>#N/A</v>
      </c>
      <c r="KX217" s="98" t="e">
        <f t="shared" ca="1" si="346"/>
        <v>#N/A</v>
      </c>
      <c r="KY217" s="98" t="e">
        <f t="shared" ca="1" si="346"/>
        <v>#N/A</v>
      </c>
      <c r="KZ217" s="98" t="e">
        <f t="shared" ca="1" si="346"/>
        <v>#N/A</v>
      </c>
      <c r="LA217" s="98" t="e">
        <f t="shared" ca="1" si="346"/>
        <v>#N/A</v>
      </c>
      <c r="LB217" s="98" t="e">
        <f t="shared" ca="1" si="346"/>
        <v>#N/A</v>
      </c>
      <c r="LC217" s="98" t="e">
        <f t="shared" ca="1" si="346"/>
        <v>#N/A</v>
      </c>
      <c r="LD217" s="98" t="e">
        <f t="shared" ca="1" si="346"/>
        <v>#N/A</v>
      </c>
      <c r="LE217" s="98" t="e">
        <f t="shared" ca="1" si="346"/>
        <v>#N/A</v>
      </c>
      <c r="LF217" s="98" t="e">
        <f t="shared" ca="1" si="346"/>
        <v>#N/A</v>
      </c>
      <c r="LG217" s="98" t="e">
        <f t="shared" ca="1" si="346"/>
        <v>#N/A</v>
      </c>
      <c r="LH217" s="98" t="e">
        <f t="shared" ca="1" si="346"/>
        <v>#N/A</v>
      </c>
      <c r="LI217" s="98" t="e">
        <f t="shared" ca="1" si="346"/>
        <v>#N/A</v>
      </c>
      <c r="LJ217" s="98" t="e">
        <f t="shared" ca="1" si="346"/>
        <v>#N/A</v>
      </c>
      <c r="LK217" s="98" t="e">
        <f t="shared" ca="1" si="346"/>
        <v>#N/A</v>
      </c>
      <c r="LL217" s="98" t="e">
        <f t="shared" ref="LL217:NW217" ca="1" si="347">IFERROR(HLOOKUP(LL216,INDIRECT(LL6&amp;"!A1:N28"),LOOKUP(LL8,INDIRECT(LL6&amp;"!B1:B28"),INDIRECT(LL6&amp;"!A1:A28")),FALSE),NA())</f>
        <v>#N/A</v>
      </c>
      <c r="LM217" s="98" t="e">
        <f t="shared" ca="1" si="347"/>
        <v>#N/A</v>
      </c>
      <c r="LN217" s="98" t="e">
        <f t="shared" ca="1" si="347"/>
        <v>#N/A</v>
      </c>
      <c r="LO217" s="98" t="e">
        <f t="shared" ca="1" si="347"/>
        <v>#N/A</v>
      </c>
      <c r="LP217" s="98" t="e">
        <f t="shared" ca="1" si="347"/>
        <v>#N/A</v>
      </c>
      <c r="LQ217" s="98" t="e">
        <f t="shared" ca="1" si="347"/>
        <v>#N/A</v>
      </c>
      <c r="LR217" s="98" t="e">
        <f t="shared" ca="1" si="347"/>
        <v>#N/A</v>
      </c>
      <c r="LS217" s="98" t="e">
        <f t="shared" ca="1" si="347"/>
        <v>#N/A</v>
      </c>
      <c r="LT217" s="98" t="e">
        <f t="shared" ca="1" si="347"/>
        <v>#N/A</v>
      </c>
      <c r="LU217" s="98" t="e">
        <f t="shared" ca="1" si="347"/>
        <v>#N/A</v>
      </c>
      <c r="LV217" s="98" t="e">
        <f t="shared" ca="1" si="347"/>
        <v>#N/A</v>
      </c>
      <c r="LW217" s="98" t="e">
        <f t="shared" ca="1" si="347"/>
        <v>#N/A</v>
      </c>
      <c r="LX217" s="98" t="e">
        <f t="shared" ca="1" si="347"/>
        <v>#N/A</v>
      </c>
      <c r="LY217" s="98" t="e">
        <f t="shared" ca="1" si="347"/>
        <v>#N/A</v>
      </c>
      <c r="LZ217" s="98" t="e">
        <f t="shared" ca="1" si="347"/>
        <v>#N/A</v>
      </c>
      <c r="MA217" s="98" t="e">
        <f t="shared" ca="1" si="347"/>
        <v>#N/A</v>
      </c>
      <c r="MB217" s="98" t="e">
        <f t="shared" ca="1" si="347"/>
        <v>#N/A</v>
      </c>
      <c r="MC217" s="98" t="e">
        <f t="shared" ca="1" si="347"/>
        <v>#N/A</v>
      </c>
      <c r="MD217" s="98" t="e">
        <f t="shared" ca="1" si="347"/>
        <v>#N/A</v>
      </c>
      <c r="ME217" s="98" t="e">
        <f t="shared" ca="1" si="347"/>
        <v>#N/A</v>
      </c>
      <c r="MF217" s="98" t="e">
        <f t="shared" ca="1" si="347"/>
        <v>#N/A</v>
      </c>
      <c r="MG217" s="98" t="e">
        <f t="shared" ca="1" si="347"/>
        <v>#N/A</v>
      </c>
      <c r="MH217" s="98" t="e">
        <f t="shared" ca="1" si="347"/>
        <v>#N/A</v>
      </c>
      <c r="MI217" s="98" t="e">
        <f t="shared" ca="1" si="347"/>
        <v>#N/A</v>
      </c>
      <c r="MJ217" s="98" t="e">
        <f t="shared" ca="1" si="347"/>
        <v>#N/A</v>
      </c>
      <c r="MK217" s="98" t="e">
        <f t="shared" ca="1" si="347"/>
        <v>#N/A</v>
      </c>
      <c r="ML217" s="98" t="e">
        <f t="shared" ca="1" si="347"/>
        <v>#N/A</v>
      </c>
      <c r="MM217" s="98" t="e">
        <f t="shared" ca="1" si="347"/>
        <v>#N/A</v>
      </c>
      <c r="MN217" s="98" t="e">
        <f t="shared" ca="1" si="347"/>
        <v>#N/A</v>
      </c>
      <c r="MO217" s="98" t="e">
        <f t="shared" ca="1" si="347"/>
        <v>#N/A</v>
      </c>
      <c r="MP217" s="98" t="e">
        <f t="shared" ca="1" si="347"/>
        <v>#N/A</v>
      </c>
      <c r="MQ217" s="98" t="e">
        <f t="shared" ca="1" si="347"/>
        <v>#N/A</v>
      </c>
      <c r="MR217" s="98" t="e">
        <f t="shared" ca="1" si="347"/>
        <v>#N/A</v>
      </c>
      <c r="MS217" s="98" t="e">
        <f t="shared" ca="1" si="347"/>
        <v>#N/A</v>
      </c>
      <c r="MT217" s="98" t="e">
        <f t="shared" ca="1" si="347"/>
        <v>#N/A</v>
      </c>
      <c r="MU217" s="98" t="e">
        <f t="shared" ca="1" si="347"/>
        <v>#N/A</v>
      </c>
      <c r="MV217" s="98" t="e">
        <f t="shared" ca="1" si="347"/>
        <v>#N/A</v>
      </c>
      <c r="MW217" s="98" t="e">
        <f t="shared" ca="1" si="347"/>
        <v>#N/A</v>
      </c>
      <c r="MX217" s="98" t="e">
        <f t="shared" ca="1" si="347"/>
        <v>#N/A</v>
      </c>
      <c r="MY217" s="98" t="e">
        <f t="shared" ca="1" si="347"/>
        <v>#N/A</v>
      </c>
      <c r="MZ217" s="98" t="e">
        <f t="shared" ca="1" si="347"/>
        <v>#N/A</v>
      </c>
      <c r="NA217" s="98" t="e">
        <f t="shared" ca="1" si="347"/>
        <v>#N/A</v>
      </c>
      <c r="NB217" s="98" t="e">
        <f t="shared" ca="1" si="347"/>
        <v>#N/A</v>
      </c>
      <c r="NC217" s="98" t="e">
        <f t="shared" ca="1" si="347"/>
        <v>#N/A</v>
      </c>
      <c r="ND217" s="98" t="e">
        <f t="shared" ca="1" si="347"/>
        <v>#N/A</v>
      </c>
      <c r="NE217" s="98" t="e">
        <f t="shared" ca="1" si="347"/>
        <v>#N/A</v>
      </c>
      <c r="NF217" s="98" t="e">
        <f t="shared" ca="1" si="347"/>
        <v>#N/A</v>
      </c>
      <c r="NG217" s="98" t="e">
        <f t="shared" ca="1" si="347"/>
        <v>#N/A</v>
      </c>
      <c r="NH217" s="98" t="e">
        <f t="shared" ca="1" si="347"/>
        <v>#N/A</v>
      </c>
      <c r="NI217" s="98" t="e">
        <f t="shared" ca="1" si="347"/>
        <v>#N/A</v>
      </c>
      <c r="NJ217" s="98" t="e">
        <f t="shared" ca="1" si="347"/>
        <v>#N/A</v>
      </c>
      <c r="NK217" s="98" t="e">
        <f t="shared" ca="1" si="347"/>
        <v>#N/A</v>
      </c>
      <c r="NL217" s="98" t="e">
        <f t="shared" ca="1" si="347"/>
        <v>#N/A</v>
      </c>
      <c r="NM217" s="98" t="e">
        <f t="shared" ca="1" si="347"/>
        <v>#N/A</v>
      </c>
      <c r="NN217" s="98" t="e">
        <f t="shared" ca="1" si="347"/>
        <v>#N/A</v>
      </c>
      <c r="NO217" s="98" t="e">
        <f t="shared" ca="1" si="347"/>
        <v>#N/A</v>
      </c>
      <c r="NP217" s="98" t="e">
        <f t="shared" ca="1" si="347"/>
        <v>#N/A</v>
      </c>
      <c r="NQ217" s="98" t="e">
        <f t="shared" ca="1" si="347"/>
        <v>#N/A</v>
      </c>
      <c r="NR217" s="98" t="e">
        <f t="shared" ca="1" si="347"/>
        <v>#N/A</v>
      </c>
      <c r="NS217" s="98" t="e">
        <f t="shared" ca="1" si="347"/>
        <v>#N/A</v>
      </c>
      <c r="NT217" s="98" t="e">
        <f t="shared" ca="1" si="347"/>
        <v>#N/A</v>
      </c>
      <c r="NU217" s="98" t="e">
        <f t="shared" ca="1" si="347"/>
        <v>#N/A</v>
      </c>
      <c r="NV217" s="98" t="e">
        <f t="shared" ca="1" si="347"/>
        <v>#N/A</v>
      </c>
      <c r="NW217" s="98" t="e">
        <f t="shared" ca="1" si="347"/>
        <v>#N/A</v>
      </c>
      <c r="NX217" s="98" t="e">
        <f t="shared" ref="NX217:OM217" ca="1" si="348">IFERROR(HLOOKUP(NX216,INDIRECT(NX6&amp;"!A1:N28"),LOOKUP(NX8,INDIRECT(NX6&amp;"!B1:B28"),INDIRECT(NX6&amp;"!A1:A28")),FALSE),NA())</f>
        <v>#N/A</v>
      </c>
      <c r="NY217" s="98" t="e">
        <f t="shared" ca="1" si="348"/>
        <v>#N/A</v>
      </c>
      <c r="NZ217" s="98" t="e">
        <f t="shared" ca="1" si="348"/>
        <v>#N/A</v>
      </c>
      <c r="OA217" s="98" t="e">
        <f t="shared" ca="1" si="348"/>
        <v>#N/A</v>
      </c>
      <c r="OB217" s="98" t="e">
        <f t="shared" ca="1" si="348"/>
        <v>#N/A</v>
      </c>
      <c r="OC217" s="98" t="e">
        <f t="shared" ca="1" si="348"/>
        <v>#N/A</v>
      </c>
      <c r="OD217" s="98" t="e">
        <f t="shared" ca="1" si="348"/>
        <v>#N/A</v>
      </c>
      <c r="OE217" s="98" t="e">
        <f t="shared" ca="1" si="348"/>
        <v>#N/A</v>
      </c>
      <c r="OF217" s="98" t="e">
        <f t="shared" ca="1" si="348"/>
        <v>#N/A</v>
      </c>
      <c r="OG217" s="98" t="e">
        <f t="shared" ca="1" si="348"/>
        <v>#N/A</v>
      </c>
      <c r="OH217" s="98" t="e">
        <f t="shared" ca="1" si="348"/>
        <v>#N/A</v>
      </c>
      <c r="OI217" s="98" t="e">
        <f t="shared" ca="1" si="348"/>
        <v>#N/A</v>
      </c>
      <c r="OJ217" s="98" t="e">
        <f t="shared" ca="1" si="348"/>
        <v>#N/A</v>
      </c>
      <c r="OK217" s="98" t="e">
        <f t="shared" ca="1" si="348"/>
        <v>#N/A</v>
      </c>
      <c r="OL217" s="98" t="e">
        <f t="shared" ca="1" si="348"/>
        <v>#N/A</v>
      </c>
      <c r="OM217" s="98" t="e">
        <f t="shared" ca="1" si="348"/>
        <v>#N/A</v>
      </c>
    </row>
    <row r="218" spans="2:403" s="404" customFormat="1" x14ac:dyDescent="0.3">
      <c r="B218" s="401" t="s">
        <v>375</v>
      </c>
      <c r="C218" s="402" t="s">
        <v>96</v>
      </c>
      <c r="D218" s="403">
        <f ca="1">IF(ISERROR(D217*D11)=TRUE,0,D217*D11)</f>
        <v>10153.575000000001</v>
      </c>
      <c r="E218" s="403">
        <f t="shared" ref="E218:AM218" ca="1" si="349">IF(ISERROR(E217*E11)=TRUE,0,E217*E11)</f>
        <v>13919.405000000002</v>
      </c>
      <c r="F218" s="403">
        <f t="shared" ca="1" si="349"/>
        <v>11063.593100000009</v>
      </c>
      <c r="G218" s="403">
        <f t="shared" ca="1" si="349"/>
        <v>73140.6875</v>
      </c>
      <c r="H218" s="403">
        <f t="shared" ca="1" si="349"/>
        <v>19043.325000000001</v>
      </c>
      <c r="I218" s="403">
        <f t="shared" ca="1" si="349"/>
        <v>3979.0132500000004</v>
      </c>
      <c r="J218" s="403">
        <f t="shared" ca="1" si="349"/>
        <v>47608.3125</v>
      </c>
      <c r="K218" s="403">
        <f t="shared" ca="1" si="349"/>
        <v>73140.6875</v>
      </c>
      <c r="L218" s="403">
        <f t="shared" ca="1" si="349"/>
        <v>5211.6634999999997</v>
      </c>
      <c r="M218" s="403">
        <f t="shared" ca="1" si="349"/>
        <v>66382.320000000022</v>
      </c>
      <c r="N218" s="403">
        <f t="shared" ca="1" si="349"/>
        <v>26058.317499999997</v>
      </c>
      <c r="O218" s="403">
        <f t="shared" ca="1" si="349"/>
        <v>26058.317499999997</v>
      </c>
      <c r="P218" s="403">
        <f t="shared" ca="1" si="349"/>
        <v>14628.137500000001</v>
      </c>
      <c r="Q218" s="403">
        <f t="shared" ca="1" si="349"/>
        <v>66153.72</v>
      </c>
      <c r="R218" s="403">
        <f t="shared" ca="1" si="349"/>
        <v>128542.44375000001</v>
      </c>
      <c r="S218" s="403">
        <f t="shared" ca="1" si="349"/>
        <v>28964.423749999998</v>
      </c>
      <c r="T218" s="403">
        <f t="shared" ca="1" si="349"/>
        <v>7958.0265000000009</v>
      </c>
      <c r="U218" s="403">
        <f t="shared" ca="1" si="349"/>
        <v>58159.847999999998</v>
      </c>
      <c r="V218" s="403">
        <f t="shared" ca="1" si="349"/>
        <v>59613.8442</v>
      </c>
      <c r="W218" s="403">
        <f t="shared" ca="1" si="349"/>
        <v>6959.7025000000012</v>
      </c>
      <c r="X218" s="403">
        <f t="shared" ca="1" si="349"/>
        <v>1453.9962</v>
      </c>
      <c r="Y218" s="403">
        <f t="shared" ca="1" si="349"/>
        <v>6959.7025000000012</v>
      </c>
      <c r="Z218" s="403">
        <f t="shared" ca="1" si="349"/>
        <v>7269.9809999999998</v>
      </c>
      <c r="AA218" s="403">
        <f t="shared" ca="1" si="349"/>
        <v>6959.7025000000012</v>
      </c>
      <c r="AB218" s="403">
        <f t="shared" ca="1" si="349"/>
        <v>1391.9405000000002</v>
      </c>
      <c r="AC218" s="403">
        <f t="shared" ca="1" si="349"/>
        <v>6959.7025000000012</v>
      </c>
      <c r="AD218" s="403">
        <f t="shared" ca="1" si="349"/>
        <v>6959.7025000000012</v>
      </c>
      <c r="AE218" s="403">
        <f t="shared" ca="1" si="349"/>
        <v>6959.7025000000012</v>
      </c>
      <c r="AF218" s="403">
        <f t="shared" ca="1" si="349"/>
        <v>1391.9405000000002</v>
      </c>
      <c r="AG218" s="403">
        <f t="shared" ca="1" si="349"/>
        <v>6959.7025000000012</v>
      </c>
      <c r="AH218" s="403">
        <f t="shared" ca="1" si="349"/>
        <v>6959.7025000000012</v>
      </c>
      <c r="AI218" s="403">
        <f t="shared" ca="1" si="349"/>
        <v>6959.7025000000012</v>
      </c>
      <c r="AJ218" s="403">
        <f t="shared" ca="1" si="349"/>
        <v>8351.643</v>
      </c>
      <c r="AK218" s="403">
        <f t="shared" ca="1" si="349"/>
        <v>0</v>
      </c>
      <c r="AL218" s="403">
        <f t="shared" ca="1" si="349"/>
        <v>0</v>
      </c>
      <c r="AM218" s="403">
        <f t="shared" ca="1" si="349"/>
        <v>0</v>
      </c>
      <c r="AN218" s="403">
        <f t="shared" ref="AN218" ca="1" si="350">IF(ISERROR(AN217*AN11)=TRUE,0,AN217*AN11)</f>
        <v>0</v>
      </c>
      <c r="AO218" s="403">
        <f t="shared" ref="AO218" ca="1" si="351">IF(ISERROR(AO217*AO11)=TRUE,0,AO217*AO11)</f>
        <v>0</v>
      </c>
      <c r="AP218" s="403">
        <f t="shared" ref="AP218" ca="1" si="352">IF(ISERROR(AP217*AP11)=TRUE,0,AP217*AP11)</f>
        <v>0</v>
      </c>
      <c r="AQ218" s="403">
        <f t="shared" ref="AQ218" ca="1" si="353">IF(ISERROR(AQ217*AQ11)=TRUE,0,AQ217*AQ11)</f>
        <v>0</v>
      </c>
      <c r="AR218" s="403">
        <f t="shared" ref="AR218" ca="1" si="354">IF(ISERROR(AR217*AR11)=TRUE,0,AR217*AR11)</f>
        <v>0</v>
      </c>
      <c r="AS218" s="403">
        <f t="shared" ref="AS218" ca="1" si="355">IF(ISERROR(AS217*AS11)=TRUE,0,AS217*AS11)</f>
        <v>0</v>
      </c>
      <c r="AT218" s="403">
        <f t="shared" ref="AT218" ca="1" si="356">IF(ISERROR(AT217*AT11)=TRUE,0,AT217*AT11)</f>
        <v>0</v>
      </c>
      <c r="AU218" s="403">
        <f t="shared" ref="AU218" ca="1" si="357">IF(ISERROR(AU217*AU11)=TRUE,0,AU217*AU11)</f>
        <v>0</v>
      </c>
      <c r="AV218" s="403">
        <f t="shared" ref="AV218" ca="1" si="358">IF(ISERROR(AV217*AV11)=TRUE,0,AV217*AV11)</f>
        <v>0</v>
      </c>
      <c r="AW218" s="403">
        <f t="shared" ref="AW218" ca="1" si="359">IF(ISERROR(AW217*AW11)=TRUE,0,AW217*AW11)</f>
        <v>0</v>
      </c>
      <c r="AX218" s="403">
        <f t="shared" ref="AX218" ca="1" si="360">IF(ISERROR(AX217*AX11)=TRUE,0,AX217*AX11)</f>
        <v>0</v>
      </c>
      <c r="AY218" s="403">
        <f t="shared" ref="AY218" ca="1" si="361">IF(ISERROR(AY217*AY11)=TRUE,0,AY217*AY11)</f>
        <v>0</v>
      </c>
      <c r="AZ218" s="403">
        <f t="shared" ref="AZ218" ca="1" si="362">IF(ISERROR(AZ217*AZ11)=TRUE,0,AZ217*AZ11)</f>
        <v>0</v>
      </c>
      <c r="BA218" s="403">
        <f t="shared" ref="BA218" ca="1" si="363">IF(ISERROR(BA217*BA11)=TRUE,0,BA217*BA11)</f>
        <v>0</v>
      </c>
      <c r="BB218" s="403">
        <f t="shared" ref="BB218" ca="1" si="364">IF(ISERROR(BB217*BB11)=TRUE,0,BB217*BB11)</f>
        <v>0</v>
      </c>
      <c r="BC218" s="403">
        <f t="shared" ref="BC218" ca="1" si="365">IF(ISERROR(BC217*BC11)=TRUE,0,BC217*BC11)</f>
        <v>0</v>
      </c>
      <c r="BD218" s="403">
        <f t="shared" ref="BD218" ca="1" si="366">IF(ISERROR(BD217*BD11)=TRUE,0,BD217*BD11)</f>
        <v>0</v>
      </c>
      <c r="BE218" s="403">
        <f t="shared" ref="BE218" ca="1" si="367">IF(ISERROR(BE217*BE11)=TRUE,0,BE217*BE11)</f>
        <v>0</v>
      </c>
      <c r="BF218" s="403">
        <f t="shared" ref="BF218" ca="1" si="368">IF(ISERROR(BF217*BF11)=TRUE,0,BF217*BF11)</f>
        <v>0</v>
      </c>
      <c r="BG218" s="403">
        <f t="shared" ref="BG218" ca="1" si="369">IF(ISERROR(BG217*BG11)=TRUE,0,BG217*BG11)</f>
        <v>0</v>
      </c>
      <c r="BH218" s="403">
        <f t="shared" ref="BH218" ca="1" si="370">IF(ISERROR(BH217*BH11)=TRUE,0,BH217*BH11)</f>
        <v>0</v>
      </c>
      <c r="BI218" s="403">
        <f t="shared" ref="BI218" ca="1" si="371">IF(ISERROR(BI217*BI11)=TRUE,0,BI217*BI11)</f>
        <v>0</v>
      </c>
      <c r="BJ218" s="403">
        <f t="shared" ref="BJ218" ca="1" si="372">IF(ISERROR(BJ217*BJ11)=TRUE,0,BJ217*BJ11)</f>
        <v>0</v>
      </c>
      <c r="BK218" s="403">
        <f t="shared" ref="BK218" ca="1" si="373">IF(ISERROR(BK217*BK11)=TRUE,0,BK217*BK11)</f>
        <v>0</v>
      </c>
      <c r="BL218" s="403">
        <f t="shared" ref="BL218" ca="1" si="374">IF(ISERROR(BL217*BL11)=TRUE,0,BL217*BL11)</f>
        <v>0</v>
      </c>
      <c r="BM218" s="403">
        <f t="shared" ref="BM218" ca="1" si="375">IF(ISERROR(BM217*BM11)=TRUE,0,BM217*BM11)</f>
        <v>0</v>
      </c>
      <c r="BN218" s="403">
        <f t="shared" ref="BN218" ca="1" si="376">IF(ISERROR(BN217*BN11)=TRUE,0,BN217*BN11)</f>
        <v>0</v>
      </c>
      <c r="BO218" s="403">
        <f t="shared" ref="BO218" ca="1" si="377">IF(ISERROR(BO217*BO11)=TRUE,0,BO217*BO11)</f>
        <v>0</v>
      </c>
      <c r="BP218" s="403">
        <f t="shared" ref="BP218" ca="1" si="378">IF(ISERROR(BP217*BP11)=TRUE,0,BP217*BP11)</f>
        <v>0</v>
      </c>
      <c r="BQ218" s="403">
        <f t="shared" ref="BQ218" ca="1" si="379">IF(ISERROR(BQ217*BQ11)=TRUE,0,BQ217*BQ11)</f>
        <v>0</v>
      </c>
      <c r="BR218" s="403">
        <f t="shared" ref="BR218" ca="1" si="380">IF(ISERROR(BR217*BR11)=TRUE,0,BR217*BR11)</f>
        <v>0</v>
      </c>
      <c r="BS218" s="403">
        <f t="shared" ref="BS218" ca="1" si="381">IF(ISERROR(BS217*BS11)=TRUE,0,BS217*BS11)</f>
        <v>0</v>
      </c>
      <c r="BT218" s="403">
        <f t="shared" ref="BT218" ca="1" si="382">IF(ISERROR(BT217*BT11)=TRUE,0,BT217*BT11)</f>
        <v>0</v>
      </c>
      <c r="BU218" s="403">
        <f t="shared" ref="BU218:BV218" ca="1" si="383">IF(ISERROR(BU217*BU11)=TRUE,0,BU217*BU11)</f>
        <v>0</v>
      </c>
      <c r="BV218" s="403">
        <f t="shared" ca="1" si="383"/>
        <v>0</v>
      </c>
      <c r="BW218" s="403">
        <f t="shared" ref="BW218" ca="1" si="384">IF(ISERROR(BW217*BW11)=TRUE,0,BW217*BW11)</f>
        <v>0</v>
      </c>
      <c r="BX218" s="403">
        <f t="shared" ref="BX218" ca="1" si="385">IF(ISERROR(BX217*BX11)=TRUE,0,BX217*BX11)</f>
        <v>0</v>
      </c>
      <c r="BY218" s="403">
        <f t="shared" ref="BY218" ca="1" si="386">IF(ISERROR(BY217*BY11)=TRUE,0,BY217*BY11)</f>
        <v>0</v>
      </c>
      <c r="BZ218" s="403">
        <f t="shared" ref="BZ218" ca="1" si="387">IF(ISERROR(BZ217*BZ11)=TRUE,0,BZ217*BZ11)</f>
        <v>0</v>
      </c>
      <c r="CA218" s="403">
        <f t="shared" ref="CA218" ca="1" si="388">IF(ISERROR(CA217*CA11)=TRUE,0,CA217*CA11)</f>
        <v>0</v>
      </c>
      <c r="CB218" s="403">
        <f t="shared" ref="CB218" ca="1" si="389">IF(ISERROR(CB217*CB11)=TRUE,0,CB217*CB11)</f>
        <v>0</v>
      </c>
      <c r="CC218" s="403">
        <f t="shared" ref="CC218" ca="1" si="390">IF(ISERROR(CC217*CC11)=TRUE,0,CC217*CC11)</f>
        <v>0</v>
      </c>
      <c r="CD218" s="403">
        <f t="shared" ref="CD218" ca="1" si="391">IF(ISERROR(CD217*CD11)=TRUE,0,CD217*CD11)</f>
        <v>0</v>
      </c>
      <c r="CE218" s="403">
        <f t="shared" ref="CE218" ca="1" si="392">IF(ISERROR(CE217*CE11)=TRUE,0,CE217*CE11)</f>
        <v>0</v>
      </c>
      <c r="CF218" s="403">
        <f t="shared" ref="CF218" ca="1" si="393">IF(ISERROR(CF217*CF11)=TRUE,0,CF217*CF11)</f>
        <v>0</v>
      </c>
      <c r="CG218" s="403">
        <f t="shared" ref="CG218" ca="1" si="394">IF(ISERROR(CG217*CG11)=TRUE,0,CG217*CG11)</f>
        <v>0</v>
      </c>
      <c r="CH218" s="403">
        <f t="shared" ref="CH218" ca="1" si="395">IF(ISERROR(CH217*CH11)=TRUE,0,CH217*CH11)</f>
        <v>0</v>
      </c>
      <c r="CI218" s="403">
        <f t="shared" ref="CI218" ca="1" si="396">IF(ISERROR(CI217*CI11)=TRUE,0,CI217*CI11)</f>
        <v>0</v>
      </c>
      <c r="CJ218" s="403">
        <f t="shared" ref="CJ218" ca="1" si="397">IF(ISERROR(CJ217*CJ11)=TRUE,0,CJ217*CJ11)</f>
        <v>0</v>
      </c>
      <c r="CK218" s="403">
        <f t="shared" ref="CK218" ca="1" si="398">IF(ISERROR(CK217*CK11)=TRUE,0,CK217*CK11)</f>
        <v>0</v>
      </c>
      <c r="CL218" s="403">
        <f t="shared" ref="CL218" ca="1" si="399">IF(ISERROR(CL217*CL11)=TRUE,0,CL217*CL11)</f>
        <v>0</v>
      </c>
      <c r="CM218" s="403">
        <f t="shared" ref="CM218" ca="1" si="400">IF(ISERROR(CM217*CM11)=TRUE,0,CM217*CM11)</f>
        <v>0</v>
      </c>
      <c r="CN218" s="403">
        <f t="shared" ref="CN218" ca="1" si="401">IF(ISERROR(CN217*CN11)=TRUE,0,CN217*CN11)</f>
        <v>0</v>
      </c>
      <c r="CO218" s="403">
        <f t="shared" ref="CO218" ca="1" si="402">IF(ISERROR(CO217*CO11)=TRUE,0,CO217*CO11)</f>
        <v>0</v>
      </c>
      <c r="CP218" s="403">
        <f t="shared" ref="CP218" ca="1" si="403">IF(ISERROR(CP217*CP11)=TRUE,0,CP217*CP11)</f>
        <v>0</v>
      </c>
      <c r="CQ218" s="403">
        <f t="shared" ref="CQ218" ca="1" si="404">IF(ISERROR(CQ217*CQ11)=TRUE,0,CQ217*CQ11)</f>
        <v>0</v>
      </c>
      <c r="CR218" s="403">
        <f t="shared" ref="CR218" ca="1" si="405">IF(ISERROR(CR217*CR11)=TRUE,0,CR217*CR11)</f>
        <v>0</v>
      </c>
      <c r="CS218" s="403">
        <f t="shared" ref="CS218" ca="1" si="406">IF(ISERROR(CS217*CS11)=TRUE,0,CS217*CS11)</f>
        <v>0</v>
      </c>
      <c r="CT218" s="403">
        <f t="shared" ref="CT218" ca="1" si="407">IF(ISERROR(CT217*CT11)=TRUE,0,CT217*CT11)</f>
        <v>0</v>
      </c>
      <c r="CU218" s="403">
        <f t="shared" ref="CU218" ca="1" si="408">IF(ISERROR(CU217*CU11)=TRUE,0,CU217*CU11)</f>
        <v>0</v>
      </c>
      <c r="CV218" s="403">
        <f t="shared" ref="CV218" ca="1" si="409">IF(ISERROR(CV217*CV11)=TRUE,0,CV217*CV11)</f>
        <v>0</v>
      </c>
      <c r="CW218" s="403">
        <f t="shared" ref="CW218" ca="1" si="410">IF(ISERROR(CW217*CW11)=TRUE,0,CW217*CW11)</f>
        <v>0</v>
      </c>
      <c r="CX218" s="403">
        <f t="shared" ref="CX218" ca="1" si="411">IF(ISERROR(CX217*CX11)=TRUE,0,CX217*CX11)</f>
        <v>0</v>
      </c>
      <c r="CY218" s="403">
        <f t="shared" ref="CY218" ca="1" si="412">IF(ISERROR(CY217*CY11)=TRUE,0,CY217*CY11)</f>
        <v>0</v>
      </c>
      <c r="CZ218" s="403">
        <f t="shared" ref="CZ218" ca="1" si="413">IF(ISERROR(CZ217*CZ11)=TRUE,0,CZ217*CZ11)</f>
        <v>0</v>
      </c>
      <c r="DA218" s="403">
        <f t="shared" ref="DA218" ca="1" si="414">IF(ISERROR(DA217*DA11)=TRUE,0,DA217*DA11)</f>
        <v>0</v>
      </c>
      <c r="DB218" s="403">
        <f t="shared" ref="DB218" ca="1" si="415">IF(ISERROR(DB217*DB11)=TRUE,0,DB217*DB11)</f>
        <v>0</v>
      </c>
      <c r="DC218" s="403">
        <f t="shared" ref="DC218" ca="1" si="416">IF(ISERROR(DC217*DC11)=TRUE,0,DC217*DC11)</f>
        <v>0</v>
      </c>
      <c r="DD218" s="403">
        <f t="shared" ref="DD218:DE218" ca="1" si="417">IF(ISERROR(DD217*DD11)=TRUE,0,DD217*DD11)</f>
        <v>0</v>
      </c>
      <c r="DE218" s="403">
        <f t="shared" ca="1" si="417"/>
        <v>0</v>
      </c>
      <c r="DF218" s="403">
        <f t="shared" ref="DF218" ca="1" si="418">IF(ISERROR(DF217*DF11)=TRUE,0,DF217*DF11)</f>
        <v>0</v>
      </c>
      <c r="DG218" s="403">
        <f t="shared" ref="DG218" ca="1" si="419">IF(ISERROR(DG217*DG11)=TRUE,0,DG217*DG11)</f>
        <v>0</v>
      </c>
      <c r="DH218" s="403">
        <f t="shared" ref="DH218" ca="1" si="420">IF(ISERROR(DH217*DH11)=TRUE,0,DH217*DH11)</f>
        <v>0</v>
      </c>
      <c r="DI218" s="403">
        <f t="shared" ref="DI218" ca="1" si="421">IF(ISERROR(DI217*DI11)=TRUE,0,DI217*DI11)</f>
        <v>0</v>
      </c>
      <c r="DJ218" s="403">
        <f t="shared" ref="DJ218" ca="1" si="422">IF(ISERROR(DJ217*DJ11)=TRUE,0,DJ217*DJ11)</f>
        <v>0</v>
      </c>
      <c r="DK218" s="403">
        <f t="shared" ref="DK218" ca="1" si="423">IF(ISERROR(DK217*DK11)=TRUE,0,DK217*DK11)</f>
        <v>0</v>
      </c>
      <c r="DL218" s="403">
        <f t="shared" ref="DL218" ca="1" si="424">IF(ISERROR(DL217*DL11)=TRUE,0,DL217*DL11)</f>
        <v>0</v>
      </c>
      <c r="DM218" s="403">
        <f t="shared" ref="DM218" ca="1" si="425">IF(ISERROR(DM217*DM11)=TRUE,0,DM217*DM11)</f>
        <v>0</v>
      </c>
      <c r="DN218" s="403">
        <f t="shared" ref="DN218" ca="1" si="426">IF(ISERROR(DN217*DN11)=TRUE,0,DN217*DN11)</f>
        <v>0</v>
      </c>
      <c r="DO218" s="403">
        <f t="shared" ref="DO218" ca="1" si="427">IF(ISERROR(DO217*DO11)=TRUE,0,DO217*DO11)</f>
        <v>0</v>
      </c>
      <c r="DP218" s="403">
        <f t="shared" ref="DP218" ca="1" si="428">IF(ISERROR(DP217*DP11)=TRUE,0,DP217*DP11)</f>
        <v>0</v>
      </c>
      <c r="DQ218" s="403">
        <f t="shared" ref="DQ218" ca="1" si="429">IF(ISERROR(DQ217*DQ11)=TRUE,0,DQ217*DQ11)</f>
        <v>0</v>
      </c>
      <c r="DR218" s="403">
        <f t="shared" ref="DR218" ca="1" si="430">IF(ISERROR(DR217*DR11)=TRUE,0,DR217*DR11)</f>
        <v>0</v>
      </c>
      <c r="DS218" s="403">
        <f t="shared" ref="DS218" ca="1" si="431">IF(ISERROR(DS217*DS11)=TRUE,0,DS217*DS11)</f>
        <v>0</v>
      </c>
      <c r="DT218" s="403">
        <f t="shared" ref="DT218" ca="1" si="432">IF(ISERROR(DT217*DT11)=TRUE,0,DT217*DT11)</f>
        <v>0</v>
      </c>
      <c r="DU218" s="403">
        <f t="shared" ref="DU218" ca="1" si="433">IF(ISERROR(DU217*DU11)=TRUE,0,DU217*DU11)</f>
        <v>0</v>
      </c>
      <c r="DV218" s="403">
        <f t="shared" ref="DV218" ca="1" si="434">IF(ISERROR(DV217*DV11)=TRUE,0,DV217*DV11)</f>
        <v>0</v>
      </c>
      <c r="DW218" s="403">
        <f t="shared" ref="DW218" ca="1" si="435">IF(ISERROR(DW217*DW11)=TRUE,0,DW217*DW11)</f>
        <v>0</v>
      </c>
      <c r="DX218" s="403">
        <f t="shared" ref="DX218" ca="1" si="436">IF(ISERROR(DX217*DX11)=TRUE,0,DX217*DX11)</f>
        <v>0</v>
      </c>
      <c r="DY218" s="403">
        <f t="shared" ref="DY218" ca="1" si="437">IF(ISERROR(DY217*DY11)=TRUE,0,DY217*DY11)</f>
        <v>0</v>
      </c>
      <c r="DZ218" s="403">
        <f t="shared" ref="DZ218" ca="1" si="438">IF(ISERROR(DZ217*DZ11)=TRUE,0,DZ217*DZ11)</f>
        <v>0</v>
      </c>
      <c r="EA218" s="403">
        <f t="shared" ref="EA218" ca="1" si="439">IF(ISERROR(EA217*EA11)=TRUE,0,EA217*EA11)</f>
        <v>0</v>
      </c>
      <c r="EB218" s="403">
        <f t="shared" ref="EB218" ca="1" si="440">IF(ISERROR(EB217*EB11)=TRUE,0,EB217*EB11)</f>
        <v>0</v>
      </c>
      <c r="EC218" s="403">
        <f t="shared" ref="EC218" ca="1" si="441">IF(ISERROR(EC217*EC11)=TRUE,0,EC217*EC11)</f>
        <v>0</v>
      </c>
      <c r="ED218" s="403">
        <f t="shared" ref="ED218" ca="1" si="442">IF(ISERROR(ED217*ED11)=TRUE,0,ED217*ED11)</f>
        <v>0</v>
      </c>
      <c r="EE218" s="403">
        <f t="shared" ref="EE218" ca="1" si="443">IF(ISERROR(EE217*EE11)=TRUE,0,EE217*EE11)</f>
        <v>0</v>
      </c>
      <c r="EF218" s="403">
        <f t="shared" ref="EF218" ca="1" si="444">IF(ISERROR(EF217*EF11)=TRUE,0,EF217*EF11)</f>
        <v>0</v>
      </c>
      <c r="EG218" s="403">
        <f t="shared" ref="EG218" ca="1" si="445">IF(ISERROR(EG217*EG11)=TRUE,0,EG217*EG11)</f>
        <v>0</v>
      </c>
      <c r="EH218" s="403">
        <f t="shared" ref="EH218" ca="1" si="446">IF(ISERROR(EH217*EH11)=TRUE,0,EH217*EH11)</f>
        <v>0</v>
      </c>
      <c r="EI218" s="403">
        <f t="shared" ref="EI218" ca="1" si="447">IF(ISERROR(EI217*EI11)=TRUE,0,EI217*EI11)</f>
        <v>0</v>
      </c>
      <c r="EJ218" s="403">
        <f t="shared" ref="EJ218" ca="1" si="448">IF(ISERROR(EJ217*EJ11)=TRUE,0,EJ217*EJ11)</f>
        <v>0</v>
      </c>
      <c r="EK218" s="403">
        <f t="shared" ref="EK218" ca="1" si="449">IF(ISERROR(EK217*EK11)=TRUE,0,EK217*EK11)</f>
        <v>0</v>
      </c>
      <c r="EL218" s="403">
        <f t="shared" ref="EL218" ca="1" si="450">IF(ISERROR(EL217*EL11)=TRUE,0,EL217*EL11)</f>
        <v>0</v>
      </c>
      <c r="EM218" s="403">
        <f t="shared" ref="EM218:EN218" ca="1" si="451">IF(ISERROR(EM217*EM11)=TRUE,0,EM217*EM11)</f>
        <v>0</v>
      </c>
      <c r="EN218" s="403">
        <f t="shared" ca="1" si="451"/>
        <v>0</v>
      </c>
      <c r="EO218" s="403">
        <f t="shared" ref="EO218" ca="1" si="452">IF(ISERROR(EO217*EO11)=TRUE,0,EO217*EO11)</f>
        <v>0</v>
      </c>
      <c r="EP218" s="403">
        <f t="shared" ref="EP218" ca="1" si="453">IF(ISERROR(EP217*EP11)=TRUE,0,EP217*EP11)</f>
        <v>0</v>
      </c>
      <c r="EQ218" s="403">
        <f t="shared" ref="EQ218" ca="1" si="454">IF(ISERROR(EQ217*EQ11)=TRUE,0,EQ217*EQ11)</f>
        <v>0</v>
      </c>
      <c r="ER218" s="403">
        <f t="shared" ref="ER218" ca="1" si="455">IF(ISERROR(ER217*ER11)=TRUE,0,ER217*ER11)</f>
        <v>0</v>
      </c>
      <c r="ES218" s="403">
        <f t="shared" ref="ES218" ca="1" si="456">IF(ISERROR(ES217*ES11)=TRUE,0,ES217*ES11)</f>
        <v>0</v>
      </c>
      <c r="ET218" s="403">
        <f t="shared" ref="ET218" ca="1" si="457">IF(ISERROR(ET217*ET11)=TRUE,0,ET217*ET11)</f>
        <v>0</v>
      </c>
      <c r="EU218" s="403">
        <f t="shared" ref="EU218" ca="1" si="458">IF(ISERROR(EU217*EU11)=TRUE,0,EU217*EU11)</f>
        <v>0</v>
      </c>
      <c r="EV218" s="403">
        <f t="shared" ref="EV218" ca="1" si="459">IF(ISERROR(EV217*EV11)=TRUE,0,EV217*EV11)</f>
        <v>0</v>
      </c>
      <c r="EW218" s="403">
        <f t="shared" ref="EW218" ca="1" si="460">IF(ISERROR(EW217*EW11)=TRUE,0,EW217*EW11)</f>
        <v>0</v>
      </c>
      <c r="EX218" s="403">
        <f t="shared" ref="EX218" ca="1" si="461">IF(ISERROR(EX217*EX11)=TRUE,0,EX217*EX11)</f>
        <v>0</v>
      </c>
      <c r="EY218" s="403">
        <f t="shared" ref="EY218" ca="1" si="462">IF(ISERROR(EY217*EY11)=TRUE,0,EY217*EY11)</f>
        <v>0</v>
      </c>
      <c r="EZ218" s="403">
        <f t="shared" ref="EZ218" ca="1" si="463">IF(ISERROR(EZ217*EZ11)=TRUE,0,EZ217*EZ11)</f>
        <v>0</v>
      </c>
      <c r="FA218" s="403">
        <f t="shared" ref="FA218" ca="1" si="464">IF(ISERROR(FA217*FA11)=TRUE,0,FA217*FA11)</f>
        <v>0</v>
      </c>
      <c r="FB218" s="403">
        <f t="shared" ref="FB218" ca="1" si="465">IF(ISERROR(FB217*FB11)=TRUE,0,FB217*FB11)</f>
        <v>0</v>
      </c>
      <c r="FC218" s="403">
        <f t="shared" ref="FC218" ca="1" si="466">IF(ISERROR(FC217*FC11)=TRUE,0,FC217*FC11)</f>
        <v>0</v>
      </c>
      <c r="FD218" s="403">
        <f t="shared" ref="FD218" ca="1" si="467">IF(ISERROR(FD217*FD11)=TRUE,0,FD217*FD11)</f>
        <v>0</v>
      </c>
      <c r="FE218" s="403">
        <f t="shared" ref="FE218" ca="1" si="468">IF(ISERROR(FE217*FE11)=TRUE,0,FE217*FE11)</f>
        <v>0</v>
      </c>
      <c r="FF218" s="403">
        <f t="shared" ref="FF218" ca="1" si="469">IF(ISERROR(FF217*FF11)=TRUE,0,FF217*FF11)</f>
        <v>0</v>
      </c>
      <c r="FG218" s="403">
        <f t="shared" ref="FG218" ca="1" si="470">IF(ISERROR(FG217*FG11)=TRUE,0,FG217*FG11)</f>
        <v>0</v>
      </c>
      <c r="FH218" s="403">
        <f t="shared" ref="FH218" ca="1" si="471">IF(ISERROR(FH217*FH11)=TRUE,0,FH217*FH11)</f>
        <v>0</v>
      </c>
      <c r="FI218" s="403">
        <f t="shared" ref="FI218" ca="1" si="472">IF(ISERROR(FI217*FI11)=TRUE,0,FI217*FI11)</f>
        <v>0</v>
      </c>
      <c r="FJ218" s="403">
        <f t="shared" ref="FJ218" ca="1" si="473">IF(ISERROR(FJ217*FJ11)=TRUE,0,FJ217*FJ11)</f>
        <v>0</v>
      </c>
      <c r="FK218" s="403">
        <f t="shared" ref="FK218" ca="1" si="474">IF(ISERROR(FK217*FK11)=TRUE,0,FK217*FK11)</f>
        <v>0</v>
      </c>
      <c r="FL218" s="403">
        <f t="shared" ref="FL218" ca="1" si="475">IF(ISERROR(FL217*FL11)=TRUE,0,FL217*FL11)</f>
        <v>0</v>
      </c>
      <c r="FM218" s="403">
        <f t="shared" ref="FM218" ca="1" si="476">IF(ISERROR(FM217*FM11)=TRUE,0,FM217*FM11)</f>
        <v>0</v>
      </c>
      <c r="FN218" s="403">
        <f t="shared" ref="FN218" ca="1" si="477">IF(ISERROR(FN217*FN11)=TRUE,0,FN217*FN11)</f>
        <v>0</v>
      </c>
      <c r="FO218" s="403">
        <f t="shared" ref="FO218" ca="1" si="478">IF(ISERROR(FO217*FO11)=TRUE,0,FO217*FO11)</f>
        <v>0</v>
      </c>
      <c r="FP218" s="403">
        <f t="shared" ref="FP218" ca="1" si="479">IF(ISERROR(FP217*FP11)=TRUE,0,FP217*FP11)</f>
        <v>0</v>
      </c>
      <c r="FQ218" s="403">
        <f t="shared" ref="FQ218" ca="1" si="480">IF(ISERROR(FQ217*FQ11)=TRUE,0,FQ217*FQ11)</f>
        <v>0</v>
      </c>
      <c r="FR218" s="403">
        <f t="shared" ref="FR218" ca="1" si="481">IF(ISERROR(FR217*FR11)=TRUE,0,FR217*FR11)</f>
        <v>0</v>
      </c>
      <c r="FS218" s="403">
        <f t="shared" ref="FS218" ca="1" si="482">IF(ISERROR(FS217*FS11)=TRUE,0,FS217*FS11)</f>
        <v>0</v>
      </c>
      <c r="FT218" s="403">
        <f t="shared" ref="FT218" ca="1" si="483">IF(ISERROR(FT217*FT11)=TRUE,0,FT217*FT11)</f>
        <v>0</v>
      </c>
      <c r="FU218" s="403">
        <f t="shared" ref="FU218" ca="1" si="484">IF(ISERROR(FU217*FU11)=TRUE,0,FU217*FU11)</f>
        <v>0</v>
      </c>
      <c r="FV218" s="403">
        <f t="shared" ref="FV218:FW218" ca="1" si="485">IF(ISERROR(FV217*FV11)=TRUE,0,FV217*FV11)</f>
        <v>0</v>
      </c>
      <c r="FW218" s="403">
        <f t="shared" ca="1" si="485"/>
        <v>0</v>
      </c>
      <c r="FX218" s="403">
        <f t="shared" ref="FX218" ca="1" si="486">IF(ISERROR(FX217*FX11)=TRUE,0,FX217*FX11)</f>
        <v>0</v>
      </c>
      <c r="FY218" s="403">
        <f t="shared" ref="FY218" ca="1" si="487">IF(ISERROR(FY217*FY11)=TRUE,0,FY217*FY11)</f>
        <v>0</v>
      </c>
      <c r="FZ218" s="403">
        <f t="shared" ref="FZ218" ca="1" si="488">IF(ISERROR(FZ217*FZ11)=TRUE,0,FZ217*FZ11)</f>
        <v>0</v>
      </c>
      <c r="GA218" s="403">
        <f t="shared" ref="GA218" ca="1" si="489">IF(ISERROR(GA217*GA11)=TRUE,0,GA217*GA11)</f>
        <v>0</v>
      </c>
      <c r="GB218" s="403">
        <f t="shared" ref="GB218" ca="1" si="490">IF(ISERROR(GB217*GB11)=TRUE,0,GB217*GB11)</f>
        <v>0</v>
      </c>
      <c r="GC218" s="403">
        <f t="shared" ref="GC218" ca="1" si="491">IF(ISERROR(GC217*GC11)=TRUE,0,GC217*GC11)</f>
        <v>0</v>
      </c>
      <c r="GD218" s="403">
        <f t="shared" ref="GD218" ca="1" si="492">IF(ISERROR(GD217*GD11)=TRUE,0,GD217*GD11)</f>
        <v>0</v>
      </c>
      <c r="GE218" s="403">
        <f t="shared" ref="GE218" ca="1" si="493">IF(ISERROR(GE217*GE11)=TRUE,0,GE217*GE11)</f>
        <v>0</v>
      </c>
      <c r="GF218" s="403">
        <f t="shared" ref="GF218" ca="1" si="494">IF(ISERROR(GF217*GF11)=TRUE,0,GF217*GF11)</f>
        <v>0</v>
      </c>
      <c r="GG218" s="403">
        <f t="shared" ref="GG218" ca="1" si="495">IF(ISERROR(GG217*GG11)=TRUE,0,GG217*GG11)</f>
        <v>0</v>
      </c>
      <c r="GH218" s="403">
        <f t="shared" ref="GH218" ca="1" si="496">IF(ISERROR(GH217*GH11)=TRUE,0,GH217*GH11)</f>
        <v>0</v>
      </c>
      <c r="GI218" s="403">
        <f t="shared" ref="GI218" ca="1" si="497">IF(ISERROR(GI217*GI11)=TRUE,0,GI217*GI11)</f>
        <v>0</v>
      </c>
      <c r="GJ218" s="403">
        <f t="shared" ref="GJ218" ca="1" si="498">IF(ISERROR(GJ217*GJ11)=TRUE,0,GJ217*GJ11)</f>
        <v>0</v>
      </c>
      <c r="GK218" s="403">
        <f t="shared" ref="GK218" ca="1" si="499">IF(ISERROR(GK217*GK11)=TRUE,0,GK217*GK11)</f>
        <v>0</v>
      </c>
      <c r="GL218" s="403">
        <f t="shared" ref="GL218" ca="1" si="500">IF(ISERROR(GL217*GL11)=TRUE,0,GL217*GL11)</f>
        <v>0</v>
      </c>
      <c r="GM218" s="403">
        <f t="shared" ref="GM218" ca="1" si="501">IF(ISERROR(GM217*GM11)=TRUE,0,GM217*GM11)</f>
        <v>0</v>
      </c>
      <c r="GN218" s="403">
        <f t="shared" ref="GN218" ca="1" si="502">IF(ISERROR(GN217*GN11)=TRUE,0,GN217*GN11)</f>
        <v>0</v>
      </c>
      <c r="GO218" s="403">
        <f t="shared" ref="GO218" ca="1" si="503">IF(ISERROR(GO217*GO11)=TRUE,0,GO217*GO11)</f>
        <v>0</v>
      </c>
      <c r="GP218" s="403">
        <f t="shared" ref="GP218" ca="1" si="504">IF(ISERROR(GP217*GP11)=TRUE,0,GP217*GP11)</f>
        <v>0</v>
      </c>
      <c r="GQ218" s="403">
        <f t="shared" ref="GQ218" ca="1" si="505">IF(ISERROR(GQ217*GQ11)=TRUE,0,GQ217*GQ11)</f>
        <v>0</v>
      </c>
      <c r="GR218" s="403">
        <f t="shared" ref="GR218" ca="1" si="506">IF(ISERROR(GR217*GR11)=TRUE,0,GR217*GR11)</f>
        <v>0</v>
      </c>
      <c r="GS218" s="403">
        <f t="shared" ref="GS218" ca="1" si="507">IF(ISERROR(GS217*GS11)=TRUE,0,GS217*GS11)</f>
        <v>0</v>
      </c>
      <c r="GT218" s="403">
        <f t="shared" ref="GT218" ca="1" si="508">IF(ISERROR(GT217*GT11)=TRUE,0,GT217*GT11)</f>
        <v>0</v>
      </c>
      <c r="GU218" s="403">
        <f t="shared" ref="GU218" ca="1" si="509">IF(ISERROR(GU217*GU11)=TRUE,0,GU217*GU11)</f>
        <v>0</v>
      </c>
      <c r="GV218" s="403">
        <f t="shared" ref="GV218" ca="1" si="510">IF(ISERROR(GV217*GV11)=TRUE,0,GV217*GV11)</f>
        <v>0</v>
      </c>
      <c r="GW218" s="403">
        <f t="shared" ref="GW218" ca="1" si="511">IF(ISERROR(GW217*GW11)=TRUE,0,GW217*GW11)</f>
        <v>0</v>
      </c>
      <c r="GX218" s="403">
        <f t="shared" ref="GX218" ca="1" si="512">IF(ISERROR(GX217*GX11)=TRUE,0,GX217*GX11)</f>
        <v>0</v>
      </c>
      <c r="GY218" s="403">
        <f t="shared" ref="GY218" ca="1" si="513">IF(ISERROR(GY217*GY11)=TRUE,0,GY217*GY11)</f>
        <v>0</v>
      </c>
      <c r="GZ218" s="403">
        <f t="shared" ref="GZ218" ca="1" si="514">IF(ISERROR(GZ217*GZ11)=TRUE,0,GZ217*GZ11)</f>
        <v>0</v>
      </c>
      <c r="HA218" s="403">
        <f t="shared" ref="HA218" ca="1" si="515">IF(ISERROR(HA217*HA11)=TRUE,0,HA217*HA11)</f>
        <v>0</v>
      </c>
      <c r="HB218" s="403">
        <f t="shared" ref="HB218" ca="1" si="516">IF(ISERROR(HB217*HB11)=TRUE,0,HB217*HB11)</f>
        <v>0</v>
      </c>
      <c r="HC218" s="403">
        <f t="shared" ref="HC218" ca="1" si="517">IF(ISERROR(HC217*HC11)=TRUE,0,HC217*HC11)</f>
        <v>0</v>
      </c>
      <c r="HD218" s="403">
        <f t="shared" ref="HD218" ca="1" si="518">IF(ISERROR(HD217*HD11)=TRUE,0,HD217*HD11)</f>
        <v>0</v>
      </c>
      <c r="HE218" s="403">
        <f t="shared" ref="HE218:HF218" ca="1" si="519">IF(ISERROR(HE217*HE11)=TRUE,0,HE217*HE11)</f>
        <v>0</v>
      </c>
      <c r="HF218" s="403">
        <f t="shared" ca="1" si="519"/>
        <v>0</v>
      </c>
      <c r="HG218" s="403">
        <f t="shared" ref="HG218" ca="1" si="520">IF(ISERROR(HG217*HG11)=TRUE,0,HG217*HG11)</f>
        <v>0</v>
      </c>
      <c r="HH218" s="403">
        <f t="shared" ref="HH218" ca="1" si="521">IF(ISERROR(HH217*HH11)=TRUE,0,HH217*HH11)</f>
        <v>0</v>
      </c>
      <c r="HI218" s="403">
        <f t="shared" ref="HI218" ca="1" si="522">IF(ISERROR(HI217*HI11)=TRUE,0,HI217*HI11)</f>
        <v>0</v>
      </c>
      <c r="HJ218" s="403">
        <f t="shared" ref="HJ218" ca="1" si="523">IF(ISERROR(HJ217*HJ11)=TRUE,0,HJ217*HJ11)</f>
        <v>0</v>
      </c>
      <c r="HK218" s="403">
        <f t="shared" ref="HK218" ca="1" si="524">IF(ISERROR(HK217*HK11)=TRUE,0,HK217*HK11)</f>
        <v>0</v>
      </c>
      <c r="HL218" s="403">
        <f t="shared" ref="HL218" ca="1" si="525">IF(ISERROR(HL217*HL11)=TRUE,0,HL217*HL11)</f>
        <v>0</v>
      </c>
      <c r="HM218" s="403">
        <f t="shared" ref="HM218" ca="1" si="526">IF(ISERROR(HM217*HM11)=TRUE,0,HM217*HM11)</f>
        <v>0</v>
      </c>
      <c r="HN218" s="403">
        <f t="shared" ref="HN218" ca="1" si="527">IF(ISERROR(HN217*HN11)=TRUE,0,HN217*HN11)</f>
        <v>0</v>
      </c>
      <c r="HO218" s="403">
        <f t="shared" ref="HO218" ca="1" si="528">IF(ISERROR(HO217*HO11)=TRUE,0,HO217*HO11)</f>
        <v>0</v>
      </c>
      <c r="HP218" s="403">
        <f t="shared" ref="HP218" ca="1" si="529">IF(ISERROR(HP217*HP11)=TRUE,0,HP217*HP11)</f>
        <v>0</v>
      </c>
      <c r="HQ218" s="403">
        <f t="shared" ref="HQ218" ca="1" si="530">IF(ISERROR(HQ217*HQ11)=TRUE,0,HQ217*HQ11)</f>
        <v>0</v>
      </c>
      <c r="HR218" s="403">
        <f t="shared" ref="HR218" ca="1" si="531">IF(ISERROR(HR217*HR11)=TRUE,0,HR217*HR11)</f>
        <v>0</v>
      </c>
      <c r="HS218" s="403">
        <f t="shared" ref="HS218" ca="1" si="532">IF(ISERROR(HS217*HS11)=TRUE,0,HS217*HS11)</f>
        <v>0</v>
      </c>
      <c r="HT218" s="403">
        <f t="shared" ref="HT218" ca="1" si="533">IF(ISERROR(HT217*HT11)=TRUE,0,HT217*HT11)</f>
        <v>0</v>
      </c>
      <c r="HU218" s="403">
        <f t="shared" ref="HU218" ca="1" si="534">IF(ISERROR(HU217*HU11)=TRUE,0,HU217*HU11)</f>
        <v>0</v>
      </c>
      <c r="HV218" s="403">
        <f t="shared" ref="HV218" ca="1" si="535">IF(ISERROR(HV217*HV11)=TRUE,0,HV217*HV11)</f>
        <v>0</v>
      </c>
      <c r="HW218" s="403">
        <f t="shared" ref="HW218" ca="1" si="536">IF(ISERROR(HW217*HW11)=TRUE,0,HW217*HW11)</f>
        <v>0</v>
      </c>
      <c r="HX218" s="403">
        <f t="shared" ref="HX218" ca="1" si="537">IF(ISERROR(HX217*HX11)=TRUE,0,HX217*HX11)</f>
        <v>0</v>
      </c>
      <c r="HY218" s="403">
        <f t="shared" ref="HY218" ca="1" si="538">IF(ISERROR(HY217*HY11)=TRUE,0,HY217*HY11)</f>
        <v>0</v>
      </c>
      <c r="HZ218" s="403">
        <f t="shared" ref="HZ218" ca="1" si="539">IF(ISERROR(HZ217*HZ11)=TRUE,0,HZ217*HZ11)</f>
        <v>0</v>
      </c>
      <c r="IA218" s="403">
        <f t="shared" ref="IA218" ca="1" si="540">IF(ISERROR(IA217*IA11)=TRUE,0,IA217*IA11)</f>
        <v>0</v>
      </c>
      <c r="IB218" s="403">
        <f t="shared" ref="IB218" ca="1" si="541">IF(ISERROR(IB217*IB11)=TRUE,0,IB217*IB11)</f>
        <v>0</v>
      </c>
      <c r="IC218" s="403">
        <f t="shared" ref="IC218" ca="1" si="542">IF(ISERROR(IC217*IC11)=TRUE,0,IC217*IC11)</f>
        <v>0</v>
      </c>
      <c r="ID218" s="403">
        <f t="shared" ref="ID218" ca="1" si="543">IF(ISERROR(ID217*ID11)=TRUE,0,ID217*ID11)</f>
        <v>0</v>
      </c>
      <c r="IE218" s="403">
        <f t="shared" ref="IE218" ca="1" si="544">IF(ISERROR(IE217*IE11)=TRUE,0,IE217*IE11)</f>
        <v>0</v>
      </c>
      <c r="IF218" s="403">
        <f t="shared" ref="IF218" ca="1" si="545">IF(ISERROR(IF217*IF11)=TRUE,0,IF217*IF11)</f>
        <v>0</v>
      </c>
      <c r="IG218" s="403">
        <f t="shared" ref="IG218" ca="1" si="546">IF(ISERROR(IG217*IG11)=TRUE,0,IG217*IG11)</f>
        <v>0</v>
      </c>
      <c r="IH218" s="403">
        <f t="shared" ref="IH218" ca="1" si="547">IF(ISERROR(IH217*IH11)=TRUE,0,IH217*IH11)</f>
        <v>0</v>
      </c>
      <c r="II218" s="403">
        <f t="shared" ref="II218" ca="1" si="548">IF(ISERROR(II217*II11)=TRUE,0,II217*II11)</f>
        <v>0</v>
      </c>
      <c r="IJ218" s="403">
        <f t="shared" ref="IJ218" ca="1" si="549">IF(ISERROR(IJ217*IJ11)=TRUE,0,IJ217*IJ11)</f>
        <v>0</v>
      </c>
      <c r="IK218" s="403">
        <f t="shared" ref="IK218" ca="1" si="550">IF(ISERROR(IK217*IK11)=TRUE,0,IK217*IK11)</f>
        <v>0</v>
      </c>
      <c r="IL218" s="403">
        <f t="shared" ref="IL218" ca="1" si="551">IF(ISERROR(IL217*IL11)=TRUE,0,IL217*IL11)</f>
        <v>0</v>
      </c>
      <c r="IM218" s="403">
        <f t="shared" ref="IM218" ca="1" si="552">IF(ISERROR(IM217*IM11)=TRUE,0,IM217*IM11)</f>
        <v>0</v>
      </c>
      <c r="IN218" s="403">
        <f t="shared" ref="IN218:IO218" ca="1" si="553">IF(ISERROR(IN217*IN11)=TRUE,0,IN217*IN11)</f>
        <v>0</v>
      </c>
      <c r="IO218" s="403">
        <f t="shared" ca="1" si="553"/>
        <v>0</v>
      </c>
      <c r="IP218" s="403">
        <f t="shared" ref="IP218" ca="1" si="554">IF(ISERROR(IP217*IP11)=TRUE,0,IP217*IP11)</f>
        <v>0</v>
      </c>
      <c r="IQ218" s="403">
        <f t="shared" ref="IQ218" ca="1" si="555">IF(ISERROR(IQ217*IQ11)=TRUE,0,IQ217*IQ11)</f>
        <v>0</v>
      </c>
      <c r="IR218" s="403">
        <f t="shared" ref="IR218" ca="1" si="556">IF(ISERROR(IR217*IR11)=TRUE,0,IR217*IR11)</f>
        <v>0</v>
      </c>
      <c r="IS218" s="403">
        <f t="shared" ref="IS218" ca="1" si="557">IF(ISERROR(IS217*IS11)=TRUE,0,IS217*IS11)</f>
        <v>0</v>
      </c>
      <c r="IT218" s="403">
        <f t="shared" ref="IT218" ca="1" si="558">IF(ISERROR(IT217*IT11)=TRUE,0,IT217*IT11)</f>
        <v>0</v>
      </c>
      <c r="IU218" s="403">
        <f t="shared" ref="IU218" ca="1" si="559">IF(ISERROR(IU217*IU11)=TRUE,0,IU217*IU11)</f>
        <v>0</v>
      </c>
      <c r="IV218" s="403">
        <f t="shared" ref="IV218" ca="1" si="560">IF(ISERROR(IV217*IV11)=TRUE,0,IV217*IV11)</f>
        <v>0</v>
      </c>
      <c r="IW218" s="403">
        <f t="shared" ref="IW218" ca="1" si="561">IF(ISERROR(IW217*IW11)=TRUE,0,IW217*IW11)</f>
        <v>0</v>
      </c>
      <c r="IX218" s="403">
        <f t="shared" ref="IX218" ca="1" si="562">IF(ISERROR(IX217*IX11)=TRUE,0,IX217*IX11)</f>
        <v>0</v>
      </c>
      <c r="IY218" s="403">
        <f t="shared" ref="IY218" ca="1" si="563">IF(ISERROR(IY217*IY11)=TRUE,0,IY217*IY11)</f>
        <v>0</v>
      </c>
      <c r="IZ218" s="403">
        <f t="shared" ref="IZ218" ca="1" si="564">IF(ISERROR(IZ217*IZ11)=TRUE,0,IZ217*IZ11)</f>
        <v>0</v>
      </c>
      <c r="JA218" s="403">
        <f t="shared" ref="JA218" ca="1" si="565">IF(ISERROR(JA217*JA11)=TRUE,0,JA217*JA11)</f>
        <v>0</v>
      </c>
      <c r="JB218" s="403">
        <f t="shared" ref="JB218" ca="1" si="566">IF(ISERROR(JB217*JB11)=TRUE,0,JB217*JB11)</f>
        <v>0</v>
      </c>
      <c r="JC218" s="403">
        <f t="shared" ref="JC218" ca="1" si="567">IF(ISERROR(JC217*JC11)=TRUE,0,JC217*JC11)</f>
        <v>0</v>
      </c>
      <c r="JD218" s="403">
        <f t="shared" ref="JD218" ca="1" si="568">IF(ISERROR(JD217*JD11)=TRUE,0,JD217*JD11)</f>
        <v>0</v>
      </c>
      <c r="JE218" s="403">
        <f t="shared" ref="JE218" ca="1" si="569">IF(ISERROR(JE217*JE11)=TRUE,0,JE217*JE11)</f>
        <v>0</v>
      </c>
      <c r="JF218" s="403">
        <f t="shared" ref="JF218" ca="1" si="570">IF(ISERROR(JF217*JF11)=TRUE,0,JF217*JF11)</f>
        <v>0</v>
      </c>
      <c r="JG218" s="403">
        <f t="shared" ref="JG218" ca="1" si="571">IF(ISERROR(JG217*JG11)=TRUE,0,JG217*JG11)</f>
        <v>0</v>
      </c>
      <c r="JH218" s="403">
        <f t="shared" ref="JH218" ca="1" si="572">IF(ISERROR(JH217*JH11)=TRUE,0,JH217*JH11)</f>
        <v>0</v>
      </c>
      <c r="JI218" s="403">
        <f t="shared" ref="JI218" ca="1" si="573">IF(ISERROR(JI217*JI11)=TRUE,0,JI217*JI11)</f>
        <v>0</v>
      </c>
      <c r="JJ218" s="403">
        <f t="shared" ref="JJ218" ca="1" si="574">IF(ISERROR(JJ217*JJ11)=TRUE,0,JJ217*JJ11)</f>
        <v>0</v>
      </c>
      <c r="JK218" s="403">
        <f t="shared" ref="JK218" ca="1" si="575">IF(ISERROR(JK217*JK11)=TRUE,0,JK217*JK11)</f>
        <v>0</v>
      </c>
      <c r="JL218" s="403">
        <f t="shared" ref="JL218" ca="1" si="576">IF(ISERROR(JL217*JL11)=TRUE,0,JL217*JL11)</f>
        <v>0</v>
      </c>
      <c r="JM218" s="403">
        <f t="shared" ref="JM218" ca="1" si="577">IF(ISERROR(JM217*JM11)=TRUE,0,JM217*JM11)</f>
        <v>0</v>
      </c>
      <c r="JN218" s="403">
        <f t="shared" ref="JN218" ca="1" si="578">IF(ISERROR(JN217*JN11)=TRUE,0,JN217*JN11)</f>
        <v>0</v>
      </c>
      <c r="JO218" s="403">
        <f t="shared" ref="JO218" ca="1" si="579">IF(ISERROR(JO217*JO11)=TRUE,0,JO217*JO11)</f>
        <v>0</v>
      </c>
      <c r="JP218" s="403">
        <f t="shared" ref="JP218" ca="1" si="580">IF(ISERROR(JP217*JP11)=TRUE,0,JP217*JP11)</f>
        <v>0</v>
      </c>
      <c r="JQ218" s="403">
        <f t="shared" ref="JQ218" ca="1" si="581">IF(ISERROR(JQ217*JQ11)=TRUE,0,JQ217*JQ11)</f>
        <v>0</v>
      </c>
      <c r="JR218" s="403">
        <f t="shared" ref="JR218" ca="1" si="582">IF(ISERROR(JR217*JR11)=TRUE,0,JR217*JR11)</f>
        <v>0</v>
      </c>
      <c r="JS218" s="403">
        <f t="shared" ref="JS218" ca="1" si="583">IF(ISERROR(JS217*JS11)=TRUE,0,JS217*JS11)</f>
        <v>0</v>
      </c>
      <c r="JT218" s="403">
        <f t="shared" ref="JT218" ca="1" si="584">IF(ISERROR(JT217*JT11)=TRUE,0,JT217*JT11)</f>
        <v>0</v>
      </c>
      <c r="JU218" s="403">
        <f t="shared" ref="JU218" ca="1" si="585">IF(ISERROR(JU217*JU11)=TRUE,0,JU217*JU11)</f>
        <v>0</v>
      </c>
      <c r="JV218" s="403">
        <f t="shared" ref="JV218" ca="1" si="586">IF(ISERROR(JV217*JV11)=TRUE,0,JV217*JV11)</f>
        <v>0</v>
      </c>
      <c r="JW218" s="403">
        <f t="shared" ref="JW218:JX218" ca="1" si="587">IF(ISERROR(JW217*JW11)=TRUE,0,JW217*JW11)</f>
        <v>0</v>
      </c>
      <c r="JX218" s="403">
        <f t="shared" ca="1" si="587"/>
        <v>0</v>
      </c>
      <c r="JY218" s="403">
        <f t="shared" ref="JY218" ca="1" si="588">IF(ISERROR(JY217*JY11)=TRUE,0,JY217*JY11)</f>
        <v>0</v>
      </c>
      <c r="JZ218" s="403">
        <f t="shared" ref="JZ218" ca="1" si="589">IF(ISERROR(JZ217*JZ11)=TRUE,0,JZ217*JZ11)</f>
        <v>0</v>
      </c>
      <c r="KA218" s="403">
        <f t="shared" ref="KA218" ca="1" si="590">IF(ISERROR(KA217*KA11)=TRUE,0,KA217*KA11)</f>
        <v>0</v>
      </c>
      <c r="KB218" s="403">
        <f t="shared" ref="KB218" ca="1" si="591">IF(ISERROR(KB217*KB11)=TRUE,0,KB217*KB11)</f>
        <v>0</v>
      </c>
      <c r="KC218" s="403">
        <f t="shared" ref="KC218" ca="1" si="592">IF(ISERROR(KC217*KC11)=TRUE,0,KC217*KC11)</f>
        <v>0</v>
      </c>
      <c r="KD218" s="403">
        <f t="shared" ref="KD218" ca="1" si="593">IF(ISERROR(KD217*KD11)=TRUE,0,KD217*KD11)</f>
        <v>0</v>
      </c>
      <c r="KE218" s="403">
        <f t="shared" ref="KE218" ca="1" si="594">IF(ISERROR(KE217*KE11)=TRUE,0,KE217*KE11)</f>
        <v>0</v>
      </c>
      <c r="KF218" s="403">
        <f t="shared" ref="KF218" ca="1" si="595">IF(ISERROR(KF217*KF11)=TRUE,0,KF217*KF11)</f>
        <v>0</v>
      </c>
      <c r="KG218" s="403">
        <f t="shared" ref="KG218" ca="1" si="596">IF(ISERROR(KG217*KG11)=TRUE,0,KG217*KG11)</f>
        <v>0</v>
      </c>
      <c r="KH218" s="403">
        <f t="shared" ref="KH218" ca="1" si="597">IF(ISERROR(KH217*KH11)=TRUE,0,KH217*KH11)</f>
        <v>0</v>
      </c>
      <c r="KI218" s="403">
        <f t="shared" ref="KI218" ca="1" si="598">IF(ISERROR(KI217*KI11)=TRUE,0,KI217*KI11)</f>
        <v>0</v>
      </c>
      <c r="KJ218" s="403">
        <f t="shared" ref="KJ218" ca="1" si="599">IF(ISERROR(KJ217*KJ11)=TRUE,0,KJ217*KJ11)</f>
        <v>0</v>
      </c>
      <c r="KK218" s="403">
        <f t="shared" ref="KK218" ca="1" si="600">IF(ISERROR(KK217*KK11)=TRUE,0,KK217*KK11)</f>
        <v>0</v>
      </c>
      <c r="KL218" s="403">
        <f t="shared" ref="KL218" ca="1" si="601">IF(ISERROR(KL217*KL11)=TRUE,0,KL217*KL11)</f>
        <v>0</v>
      </c>
      <c r="KM218" s="403">
        <f t="shared" ref="KM218" ca="1" si="602">IF(ISERROR(KM217*KM11)=TRUE,0,KM217*KM11)</f>
        <v>0</v>
      </c>
      <c r="KN218" s="403">
        <f t="shared" ref="KN218" ca="1" si="603">IF(ISERROR(KN217*KN11)=TRUE,0,KN217*KN11)</f>
        <v>0</v>
      </c>
      <c r="KO218" s="403">
        <f t="shared" ref="KO218" ca="1" si="604">IF(ISERROR(KO217*KO11)=TRUE,0,KO217*KO11)</f>
        <v>0</v>
      </c>
      <c r="KP218" s="403">
        <f t="shared" ref="KP218" ca="1" si="605">IF(ISERROR(KP217*KP11)=TRUE,0,KP217*KP11)</f>
        <v>0</v>
      </c>
      <c r="KQ218" s="403">
        <f t="shared" ref="KQ218" ca="1" si="606">IF(ISERROR(KQ217*KQ11)=TRUE,0,KQ217*KQ11)</f>
        <v>0</v>
      </c>
      <c r="KR218" s="403">
        <f t="shared" ref="KR218" ca="1" si="607">IF(ISERROR(KR217*KR11)=TRUE,0,KR217*KR11)</f>
        <v>0</v>
      </c>
      <c r="KS218" s="403">
        <f t="shared" ref="KS218" ca="1" si="608">IF(ISERROR(KS217*KS11)=TRUE,0,KS217*KS11)</f>
        <v>0</v>
      </c>
      <c r="KT218" s="403">
        <f t="shared" ref="KT218" ca="1" si="609">IF(ISERROR(KT217*KT11)=TRUE,0,KT217*KT11)</f>
        <v>0</v>
      </c>
      <c r="KU218" s="403">
        <f t="shared" ref="KU218" ca="1" si="610">IF(ISERROR(KU217*KU11)=TRUE,0,KU217*KU11)</f>
        <v>0</v>
      </c>
      <c r="KV218" s="403">
        <f t="shared" ref="KV218" ca="1" si="611">IF(ISERROR(KV217*KV11)=TRUE,0,KV217*KV11)</f>
        <v>0</v>
      </c>
      <c r="KW218" s="403">
        <f t="shared" ref="KW218" ca="1" si="612">IF(ISERROR(KW217*KW11)=TRUE,0,KW217*KW11)</f>
        <v>0</v>
      </c>
      <c r="KX218" s="403">
        <f t="shared" ref="KX218" ca="1" si="613">IF(ISERROR(KX217*KX11)=TRUE,0,KX217*KX11)</f>
        <v>0</v>
      </c>
      <c r="KY218" s="403">
        <f t="shared" ref="KY218" ca="1" si="614">IF(ISERROR(KY217*KY11)=TRUE,0,KY217*KY11)</f>
        <v>0</v>
      </c>
      <c r="KZ218" s="403">
        <f t="shared" ref="KZ218" ca="1" si="615">IF(ISERROR(KZ217*KZ11)=TRUE,0,KZ217*KZ11)</f>
        <v>0</v>
      </c>
      <c r="LA218" s="403">
        <f t="shared" ref="LA218" ca="1" si="616">IF(ISERROR(LA217*LA11)=TRUE,0,LA217*LA11)</f>
        <v>0</v>
      </c>
      <c r="LB218" s="403">
        <f t="shared" ref="LB218" ca="1" si="617">IF(ISERROR(LB217*LB11)=TRUE,0,LB217*LB11)</f>
        <v>0</v>
      </c>
      <c r="LC218" s="403">
        <f t="shared" ref="LC218" ca="1" si="618">IF(ISERROR(LC217*LC11)=TRUE,0,LC217*LC11)</f>
        <v>0</v>
      </c>
      <c r="LD218" s="403">
        <f t="shared" ref="LD218" ca="1" si="619">IF(ISERROR(LD217*LD11)=TRUE,0,LD217*LD11)</f>
        <v>0</v>
      </c>
      <c r="LE218" s="403">
        <f t="shared" ref="LE218" ca="1" si="620">IF(ISERROR(LE217*LE11)=TRUE,0,LE217*LE11)</f>
        <v>0</v>
      </c>
      <c r="LF218" s="403">
        <f t="shared" ref="LF218:LG218" ca="1" si="621">IF(ISERROR(LF217*LF11)=TRUE,0,LF217*LF11)</f>
        <v>0</v>
      </c>
      <c r="LG218" s="403">
        <f t="shared" ca="1" si="621"/>
        <v>0</v>
      </c>
      <c r="LH218" s="403">
        <f t="shared" ref="LH218" ca="1" si="622">IF(ISERROR(LH217*LH11)=TRUE,0,LH217*LH11)</f>
        <v>0</v>
      </c>
      <c r="LI218" s="403">
        <f t="shared" ref="LI218" ca="1" si="623">IF(ISERROR(LI217*LI11)=TRUE,0,LI217*LI11)</f>
        <v>0</v>
      </c>
      <c r="LJ218" s="403">
        <f t="shared" ref="LJ218" ca="1" si="624">IF(ISERROR(LJ217*LJ11)=TRUE,0,LJ217*LJ11)</f>
        <v>0</v>
      </c>
      <c r="LK218" s="403">
        <f t="shared" ref="LK218" ca="1" si="625">IF(ISERROR(LK217*LK11)=TRUE,0,LK217*LK11)</f>
        <v>0</v>
      </c>
      <c r="LL218" s="403">
        <f t="shared" ref="LL218" ca="1" si="626">IF(ISERROR(LL217*LL11)=TRUE,0,LL217*LL11)</f>
        <v>0</v>
      </c>
      <c r="LM218" s="403">
        <f t="shared" ref="LM218" ca="1" si="627">IF(ISERROR(LM217*LM11)=TRUE,0,LM217*LM11)</f>
        <v>0</v>
      </c>
      <c r="LN218" s="403">
        <f t="shared" ref="LN218" ca="1" si="628">IF(ISERROR(LN217*LN11)=TRUE,0,LN217*LN11)</f>
        <v>0</v>
      </c>
      <c r="LO218" s="403">
        <f t="shared" ref="LO218" ca="1" si="629">IF(ISERROR(LO217*LO11)=TRUE,0,LO217*LO11)</f>
        <v>0</v>
      </c>
      <c r="LP218" s="403">
        <f t="shared" ref="LP218" ca="1" si="630">IF(ISERROR(LP217*LP11)=TRUE,0,LP217*LP11)</f>
        <v>0</v>
      </c>
      <c r="LQ218" s="403">
        <f t="shared" ref="LQ218" ca="1" si="631">IF(ISERROR(LQ217*LQ11)=TRUE,0,LQ217*LQ11)</f>
        <v>0</v>
      </c>
      <c r="LR218" s="403">
        <f t="shared" ref="LR218" ca="1" si="632">IF(ISERROR(LR217*LR11)=TRUE,0,LR217*LR11)</f>
        <v>0</v>
      </c>
      <c r="LS218" s="403">
        <f t="shared" ref="LS218" ca="1" si="633">IF(ISERROR(LS217*LS11)=TRUE,0,LS217*LS11)</f>
        <v>0</v>
      </c>
      <c r="LT218" s="403">
        <f t="shared" ref="LT218" ca="1" si="634">IF(ISERROR(LT217*LT11)=TRUE,0,LT217*LT11)</f>
        <v>0</v>
      </c>
      <c r="LU218" s="403">
        <f t="shared" ref="LU218" ca="1" si="635">IF(ISERROR(LU217*LU11)=TRUE,0,LU217*LU11)</f>
        <v>0</v>
      </c>
      <c r="LV218" s="403">
        <f t="shared" ref="LV218" ca="1" si="636">IF(ISERROR(LV217*LV11)=TRUE,0,LV217*LV11)</f>
        <v>0</v>
      </c>
      <c r="LW218" s="403">
        <f t="shared" ref="LW218" ca="1" si="637">IF(ISERROR(LW217*LW11)=TRUE,0,LW217*LW11)</f>
        <v>0</v>
      </c>
      <c r="LX218" s="403">
        <f t="shared" ref="LX218" ca="1" si="638">IF(ISERROR(LX217*LX11)=TRUE,0,LX217*LX11)</f>
        <v>0</v>
      </c>
      <c r="LY218" s="403">
        <f t="shared" ref="LY218" ca="1" si="639">IF(ISERROR(LY217*LY11)=TRUE,0,LY217*LY11)</f>
        <v>0</v>
      </c>
      <c r="LZ218" s="403">
        <f t="shared" ref="LZ218" ca="1" si="640">IF(ISERROR(LZ217*LZ11)=TRUE,0,LZ217*LZ11)</f>
        <v>0</v>
      </c>
      <c r="MA218" s="403">
        <f t="shared" ref="MA218" ca="1" si="641">IF(ISERROR(MA217*MA11)=TRUE,0,MA217*MA11)</f>
        <v>0</v>
      </c>
      <c r="MB218" s="403">
        <f t="shared" ref="MB218" ca="1" si="642">IF(ISERROR(MB217*MB11)=TRUE,0,MB217*MB11)</f>
        <v>0</v>
      </c>
      <c r="MC218" s="403">
        <f t="shared" ref="MC218" ca="1" si="643">IF(ISERROR(MC217*MC11)=TRUE,0,MC217*MC11)</f>
        <v>0</v>
      </c>
      <c r="MD218" s="403">
        <f t="shared" ref="MD218" ca="1" si="644">IF(ISERROR(MD217*MD11)=TRUE,0,MD217*MD11)</f>
        <v>0</v>
      </c>
      <c r="ME218" s="403">
        <f t="shared" ref="ME218" ca="1" si="645">IF(ISERROR(ME217*ME11)=TRUE,0,ME217*ME11)</f>
        <v>0</v>
      </c>
      <c r="MF218" s="403">
        <f t="shared" ref="MF218" ca="1" si="646">IF(ISERROR(MF217*MF11)=TRUE,0,MF217*MF11)</f>
        <v>0</v>
      </c>
      <c r="MG218" s="403">
        <f t="shared" ref="MG218" ca="1" si="647">IF(ISERROR(MG217*MG11)=TRUE,0,MG217*MG11)</f>
        <v>0</v>
      </c>
      <c r="MH218" s="403">
        <f t="shared" ref="MH218" ca="1" si="648">IF(ISERROR(MH217*MH11)=TRUE,0,MH217*MH11)</f>
        <v>0</v>
      </c>
      <c r="MI218" s="403">
        <f t="shared" ref="MI218" ca="1" si="649">IF(ISERROR(MI217*MI11)=TRUE,0,MI217*MI11)</f>
        <v>0</v>
      </c>
      <c r="MJ218" s="403">
        <f t="shared" ref="MJ218" ca="1" si="650">IF(ISERROR(MJ217*MJ11)=TRUE,0,MJ217*MJ11)</f>
        <v>0</v>
      </c>
      <c r="MK218" s="403">
        <f t="shared" ref="MK218" ca="1" si="651">IF(ISERROR(MK217*MK11)=TRUE,0,MK217*MK11)</f>
        <v>0</v>
      </c>
      <c r="ML218" s="403">
        <f t="shared" ref="ML218" ca="1" si="652">IF(ISERROR(ML217*ML11)=TRUE,0,ML217*ML11)</f>
        <v>0</v>
      </c>
      <c r="MM218" s="403">
        <f t="shared" ref="MM218" ca="1" si="653">IF(ISERROR(MM217*MM11)=TRUE,0,MM217*MM11)</f>
        <v>0</v>
      </c>
      <c r="MN218" s="403">
        <f t="shared" ref="MN218" ca="1" si="654">IF(ISERROR(MN217*MN11)=TRUE,0,MN217*MN11)</f>
        <v>0</v>
      </c>
      <c r="MO218" s="403">
        <f t="shared" ref="MO218:MP218" ca="1" si="655">IF(ISERROR(MO217*MO11)=TRUE,0,MO217*MO11)</f>
        <v>0</v>
      </c>
      <c r="MP218" s="403">
        <f t="shared" ca="1" si="655"/>
        <v>0</v>
      </c>
      <c r="MQ218" s="403">
        <f t="shared" ref="MQ218" ca="1" si="656">IF(ISERROR(MQ217*MQ11)=TRUE,0,MQ217*MQ11)</f>
        <v>0</v>
      </c>
      <c r="MR218" s="403">
        <f t="shared" ref="MR218" ca="1" si="657">IF(ISERROR(MR217*MR11)=TRUE,0,MR217*MR11)</f>
        <v>0</v>
      </c>
      <c r="MS218" s="403">
        <f t="shared" ref="MS218" ca="1" si="658">IF(ISERROR(MS217*MS11)=TRUE,0,MS217*MS11)</f>
        <v>0</v>
      </c>
      <c r="MT218" s="403">
        <f t="shared" ref="MT218" ca="1" si="659">IF(ISERROR(MT217*MT11)=TRUE,0,MT217*MT11)</f>
        <v>0</v>
      </c>
      <c r="MU218" s="403">
        <f t="shared" ref="MU218" ca="1" si="660">IF(ISERROR(MU217*MU11)=TRUE,0,MU217*MU11)</f>
        <v>0</v>
      </c>
      <c r="MV218" s="403">
        <f t="shared" ref="MV218" ca="1" si="661">IF(ISERROR(MV217*MV11)=TRUE,0,MV217*MV11)</f>
        <v>0</v>
      </c>
      <c r="MW218" s="403">
        <f t="shared" ref="MW218" ca="1" si="662">IF(ISERROR(MW217*MW11)=TRUE,0,MW217*MW11)</f>
        <v>0</v>
      </c>
      <c r="MX218" s="403">
        <f t="shared" ref="MX218" ca="1" si="663">IF(ISERROR(MX217*MX11)=TRUE,0,MX217*MX11)</f>
        <v>0</v>
      </c>
      <c r="MY218" s="403">
        <f t="shared" ref="MY218" ca="1" si="664">IF(ISERROR(MY217*MY11)=TRUE,0,MY217*MY11)</f>
        <v>0</v>
      </c>
      <c r="MZ218" s="403">
        <f t="shared" ref="MZ218" ca="1" si="665">IF(ISERROR(MZ217*MZ11)=TRUE,0,MZ217*MZ11)</f>
        <v>0</v>
      </c>
      <c r="NA218" s="403">
        <f t="shared" ref="NA218" ca="1" si="666">IF(ISERROR(NA217*NA11)=TRUE,0,NA217*NA11)</f>
        <v>0</v>
      </c>
      <c r="NB218" s="403">
        <f t="shared" ref="NB218" ca="1" si="667">IF(ISERROR(NB217*NB11)=TRUE,0,NB217*NB11)</f>
        <v>0</v>
      </c>
      <c r="NC218" s="403">
        <f t="shared" ref="NC218" ca="1" si="668">IF(ISERROR(NC217*NC11)=TRUE,0,NC217*NC11)</f>
        <v>0</v>
      </c>
      <c r="ND218" s="403">
        <f t="shared" ref="ND218" ca="1" si="669">IF(ISERROR(ND217*ND11)=TRUE,0,ND217*ND11)</f>
        <v>0</v>
      </c>
      <c r="NE218" s="403">
        <f t="shared" ref="NE218" ca="1" si="670">IF(ISERROR(NE217*NE11)=TRUE,0,NE217*NE11)</f>
        <v>0</v>
      </c>
      <c r="NF218" s="403">
        <f t="shared" ref="NF218" ca="1" si="671">IF(ISERROR(NF217*NF11)=TRUE,0,NF217*NF11)</f>
        <v>0</v>
      </c>
      <c r="NG218" s="403">
        <f t="shared" ref="NG218" ca="1" si="672">IF(ISERROR(NG217*NG11)=TRUE,0,NG217*NG11)</f>
        <v>0</v>
      </c>
      <c r="NH218" s="403">
        <f t="shared" ref="NH218" ca="1" si="673">IF(ISERROR(NH217*NH11)=TRUE,0,NH217*NH11)</f>
        <v>0</v>
      </c>
      <c r="NI218" s="403">
        <f t="shared" ref="NI218" ca="1" si="674">IF(ISERROR(NI217*NI11)=TRUE,0,NI217*NI11)</f>
        <v>0</v>
      </c>
      <c r="NJ218" s="403">
        <f t="shared" ref="NJ218" ca="1" si="675">IF(ISERROR(NJ217*NJ11)=TRUE,0,NJ217*NJ11)</f>
        <v>0</v>
      </c>
      <c r="NK218" s="403">
        <f t="shared" ref="NK218" ca="1" si="676">IF(ISERROR(NK217*NK11)=TRUE,0,NK217*NK11)</f>
        <v>0</v>
      </c>
      <c r="NL218" s="403">
        <f t="shared" ref="NL218" ca="1" si="677">IF(ISERROR(NL217*NL11)=TRUE,0,NL217*NL11)</f>
        <v>0</v>
      </c>
      <c r="NM218" s="403">
        <f t="shared" ref="NM218" ca="1" si="678">IF(ISERROR(NM217*NM11)=TRUE,0,NM217*NM11)</f>
        <v>0</v>
      </c>
      <c r="NN218" s="403">
        <f t="shared" ref="NN218" ca="1" si="679">IF(ISERROR(NN217*NN11)=TRUE,0,NN217*NN11)</f>
        <v>0</v>
      </c>
      <c r="NO218" s="403">
        <f t="shared" ref="NO218" ca="1" si="680">IF(ISERROR(NO217*NO11)=TRUE,0,NO217*NO11)</f>
        <v>0</v>
      </c>
      <c r="NP218" s="403">
        <f t="shared" ref="NP218" ca="1" si="681">IF(ISERROR(NP217*NP11)=TRUE,0,NP217*NP11)</f>
        <v>0</v>
      </c>
      <c r="NQ218" s="403">
        <f t="shared" ref="NQ218" ca="1" si="682">IF(ISERROR(NQ217*NQ11)=TRUE,0,NQ217*NQ11)</f>
        <v>0</v>
      </c>
      <c r="NR218" s="403">
        <f t="shared" ref="NR218" ca="1" si="683">IF(ISERROR(NR217*NR11)=TRUE,0,NR217*NR11)</f>
        <v>0</v>
      </c>
      <c r="NS218" s="403">
        <f t="shared" ref="NS218" ca="1" si="684">IF(ISERROR(NS217*NS11)=TRUE,0,NS217*NS11)</f>
        <v>0</v>
      </c>
      <c r="NT218" s="403">
        <f t="shared" ref="NT218" ca="1" si="685">IF(ISERROR(NT217*NT11)=TRUE,0,NT217*NT11)</f>
        <v>0</v>
      </c>
      <c r="NU218" s="403">
        <f t="shared" ref="NU218" ca="1" si="686">IF(ISERROR(NU217*NU11)=TRUE,0,NU217*NU11)</f>
        <v>0</v>
      </c>
      <c r="NV218" s="403">
        <f t="shared" ref="NV218" ca="1" si="687">IF(ISERROR(NV217*NV11)=TRUE,0,NV217*NV11)</f>
        <v>0</v>
      </c>
      <c r="NW218" s="403">
        <f t="shared" ref="NW218" ca="1" si="688">IF(ISERROR(NW217*NW11)=TRUE,0,NW217*NW11)</f>
        <v>0</v>
      </c>
      <c r="NX218" s="403">
        <f t="shared" ref="NX218:NY218" ca="1" si="689">IF(ISERROR(NX217*NX11)=TRUE,0,NX217*NX11)</f>
        <v>0</v>
      </c>
      <c r="NY218" s="403">
        <f t="shared" ca="1" si="689"/>
        <v>0</v>
      </c>
      <c r="NZ218" s="403">
        <f t="shared" ref="NZ218" ca="1" si="690">IF(ISERROR(NZ217*NZ11)=TRUE,0,NZ217*NZ11)</f>
        <v>0</v>
      </c>
      <c r="OA218" s="403">
        <f t="shared" ref="OA218" ca="1" si="691">IF(ISERROR(OA217*OA11)=TRUE,0,OA217*OA11)</f>
        <v>0</v>
      </c>
      <c r="OB218" s="403">
        <f t="shared" ref="OB218" ca="1" si="692">IF(ISERROR(OB217*OB11)=TRUE,0,OB217*OB11)</f>
        <v>0</v>
      </c>
      <c r="OC218" s="403">
        <f t="shared" ref="OC218" ca="1" si="693">IF(ISERROR(OC217*OC11)=TRUE,0,OC217*OC11)</f>
        <v>0</v>
      </c>
      <c r="OD218" s="403">
        <f t="shared" ref="OD218" ca="1" si="694">IF(ISERROR(OD217*OD11)=TRUE,0,OD217*OD11)</f>
        <v>0</v>
      </c>
      <c r="OE218" s="403">
        <f t="shared" ref="OE218" ca="1" si="695">IF(ISERROR(OE217*OE11)=TRUE,0,OE217*OE11)</f>
        <v>0</v>
      </c>
      <c r="OF218" s="403">
        <f t="shared" ref="OF218" ca="1" si="696">IF(ISERROR(OF217*OF11)=TRUE,0,OF217*OF11)</f>
        <v>0</v>
      </c>
      <c r="OG218" s="403">
        <f t="shared" ref="OG218" ca="1" si="697">IF(ISERROR(OG217*OG11)=TRUE,0,OG217*OG11)</f>
        <v>0</v>
      </c>
      <c r="OH218" s="403">
        <f t="shared" ref="OH218" ca="1" si="698">IF(ISERROR(OH217*OH11)=TRUE,0,OH217*OH11)</f>
        <v>0</v>
      </c>
      <c r="OI218" s="403">
        <f t="shared" ref="OI218" ca="1" si="699">IF(ISERROR(OI217*OI11)=TRUE,0,OI217*OI11)</f>
        <v>0</v>
      </c>
      <c r="OJ218" s="403">
        <f t="shared" ref="OJ218" ca="1" si="700">IF(ISERROR(OJ217*OJ11)=TRUE,0,OJ217*OJ11)</f>
        <v>0</v>
      </c>
      <c r="OK218" s="403">
        <f t="shared" ref="OK218" ca="1" si="701">IF(ISERROR(OK217*OK11)=TRUE,0,OK217*OK11)</f>
        <v>0</v>
      </c>
      <c r="OL218" s="403">
        <f t="shared" ref="OL218" ca="1" si="702">IF(ISERROR(OL217*OL11)=TRUE,0,OL217*OL11)</f>
        <v>0</v>
      </c>
      <c r="OM218" s="403">
        <f t="shared" ref="OM218" ca="1" si="703">IF(ISERROR(OM217*OM11)=TRUE,0,OM217*OM11)</f>
        <v>0</v>
      </c>
    </row>
    <row r="219" spans="2:403" x14ac:dyDescent="0.3">
      <c r="B219" s="84" t="s">
        <v>27</v>
      </c>
      <c r="C219" s="85" t="s">
        <v>97</v>
      </c>
      <c r="D219" s="98">
        <f ca="1">D217*E1_Allgemein!$C$36</f>
        <v>51.802787595263382</v>
      </c>
      <c r="E219" s="98">
        <f ca="1">E217*E1_Allgemein!$C$36</f>
        <v>35.507886663931039</v>
      </c>
      <c r="F219" s="98">
        <f ca="1">F217*E1_Allgemein!$C$36</f>
        <v>80.636617911808273</v>
      </c>
      <c r="G219" s="98">
        <f ca="1">G217*E1_Allgemein!$C$36</f>
        <v>74.631674048481159</v>
      </c>
      <c r="H219" s="98">
        <f ca="1">H217*E1_Allgemein!$C$36</f>
        <v>48.578816824742468</v>
      </c>
      <c r="I219" s="98">
        <f ca="1">I217*E1_Allgemein!$C$36</f>
        <v>40.601261768094218</v>
      </c>
      <c r="J219" s="98">
        <f ca="1">J217*E1_Allgemein!$C$36</f>
        <v>48.578816824742468</v>
      </c>
      <c r="K219" s="98">
        <f ca="1">K217*E1_Allgemein!$C$36</f>
        <v>74.631674048481159</v>
      </c>
      <c r="L219" s="98">
        <f ca="1">L217*E1_Allgemein!$C$36</f>
        <v>53.179042319279056</v>
      </c>
      <c r="M219" s="98">
        <f ca="1">M217*E1_Allgemein!$C$36</f>
        <v>67.735535967199823</v>
      </c>
      <c r="N219" s="98">
        <f ca="1">N217*E1_Allgemein!$C$36</f>
        <v>53.179042319279056</v>
      </c>
      <c r="O219" s="98">
        <f ca="1">O217*E1_Allgemein!$C$36</f>
        <v>53.179042319279056</v>
      </c>
      <c r="P219" s="98">
        <f ca="1">P217*E1_Allgemein!$C$36</f>
        <v>74.631674048481159</v>
      </c>
      <c r="Q219" s="98">
        <f ca="1">Q217*E1_Allgemein!$C$36</f>
        <v>45.001517275725078</v>
      </c>
      <c r="R219" s="98">
        <f ca="1">R217*E1_Allgemein!$C$36</f>
        <v>48.578816824742468</v>
      </c>
      <c r="S219" s="98">
        <f ca="1">S217*E1_Allgemein!$C$36</f>
        <v>59.109737854517327</v>
      </c>
      <c r="T219" s="98">
        <f ca="1">T217*E1_Allgemein!$C$36</f>
        <v>40.601261768094218</v>
      </c>
      <c r="U219" s="98">
        <f ca="1">U217*E1_Allgemein!$C$36</f>
        <v>37.090904589230931</v>
      </c>
      <c r="V219" s="98">
        <f ca="1">V217*E1_Allgemein!$C$36</f>
        <v>37.090904589230931</v>
      </c>
      <c r="W219" s="98">
        <f ca="1">W217*E1_Allgemein!$C$36</f>
        <v>35.507886663931039</v>
      </c>
      <c r="X219" s="98">
        <f ca="1">X217*E1_Allgemein!$C$36</f>
        <v>37.090904589230931</v>
      </c>
      <c r="Y219" s="98">
        <f ca="1">Y217*E1_Allgemein!$C$36</f>
        <v>35.507886663931039</v>
      </c>
      <c r="Z219" s="98">
        <f ca="1">Z217*E1_Allgemein!$C$36</f>
        <v>37.090904589230931</v>
      </c>
      <c r="AA219" s="98">
        <f ca="1">AA217*E1_Allgemein!$C$36</f>
        <v>35.507886663931039</v>
      </c>
      <c r="AB219" s="98">
        <f ca="1">AB217*E1_Allgemein!$C$36</f>
        <v>35.507886663931039</v>
      </c>
      <c r="AC219" s="98">
        <f ca="1">AC217*E1_Allgemein!$C$36</f>
        <v>35.507886663931039</v>
      </c>
      <c r="AD219" s="98">
        <f ca="1">AD217*E1_Allgemein!$C$36</f>
        <v>35.507886663931039</v>
      </c>
      <c r="AE219" s="98">
        <f ca="1">AE217*E1_Allgemein!$C$36</f>
        <v>35.507886663931039</v>
      </c>
      <c r="AF219" s="98">
        <f ca="1">AF217*E1_Allgemein!$C$36</f>
        <v>35.507886663931039</v>
      </c>
      <c r="AG219" s="98">
        <f ca="1">AG217*E1_Allgemein!$C$36</f>
        <v>35.507886663931039</v>
      </c>
      <c r="AH219" s="98">
        <f ca="1">AH217*E1_Allgemein!$C$36</f>
        <v>35.507886663931039</v>
      </c>
      <c r="AI219" s="98">
        <f ca="1">AI217*E1_Allgemein!$C$36</f>
        <v>35.507886663931039</v>
      </c>
      <c r="AJ219" s="98">
        <f ca="1">AJ217*E1_Allgemein!$C$36</f>
        <v>35.507886663931039</v>
      </c>
      <c r="AK219" s="98" t="e">
        <f ca="1">AK217*E1_Allgemein!$C$36</f>
        <v>#N/A</v>
      </c>
      <c r="AL219" s="98" t="e">
        <f ca="1">AL217*E1_Allgemein!$C$36</f>
        <v>#N/A</v>
      </c>
      <c r="AM219" s="98" t="e">
        <f ca="1">AM217*E1_Allgemein!$C$36</f>
        <v>#N/A</v>
      </c>
      <c r="AN219" s="98" t="e">
        <f ca="1">AN217*E1_Allgemein!$C$36</f>
        <v>#N/A</v>
      </c>
      <c r="AO219" s="98" t="e">
        <f ca="1">AO217*E1_Allgemein!$C$36</f>
        <v>#N/A</v>
      </c>
      <c r="AP219" s="98" t="e">
        <f ca="1">AP217*E1_Allgemein!$C$36</f>
        <v>#N/A</v>
      </c>
      <c r="AQ219" s="98" t="e">
        <f ca="1">AQ217*E1_Allgemein!$C$36</f>
        <v>#N/A</v>
      </c>
      <c r="AR219" s="98" t="e">
        <f ca="1">AR217*E1_Allgemein!$C$36</f>
        <v>#N/A</v>
      </c>
      <c r="AS219" s="98" t="e">
        <f ca="1">AS217*E1_Allgemein!$C$36</f>
        <v>#N/A</v>
      </c>
      <c r="AT219" s="98" t="e">
        <f ca="1">AT217*E1_Allgemein!$C$36</f>
        <v>#N/A</v>
      </c>
      <c r="AU219" s="98" t="e">
        <f ca="1">AU217*E1_Allgemein!$C$36</f>
        <v>#N/A</v>
      </c>
      <c r="AV219" s="98" t="e">
        <f ca="1">AV217*E1_Allgemein!$C$36</f>
        <v>#N/A</v>
      </c>
      <c r="AW219" s="98" t="e">
        <f ca="1">AW217*E1_Allgemein!$C$36</f>
        <v>#N/A</v>
      </c>
      <c r="AX219" s="98" t="e">
        <f ca="1">AX217*E1_Allgemein!$C$36</f>
        <v>#N/A</v>
      </c>
      <c r="AY219" s="98" t="e">
        <f ca="1">AY217*E1_Allgemein!$C$36</f>
        <v>#N/A</v>
      </c>
      <c r="AZ219" s="98" t="e">
        <f ca="1">AZ217*E1_Allgemein!$C$36</f>
        <v>#N/A</v>
      </c>
      <c r="BA219" s="98" t="e">
        <f ca="1">BA217*E1_Allgemein!$C$36</f>
        <v>#N/A</v>
      </c>
      <c r="BB219" s="98" t="e">
        <f ca="1">BB217*E1_Allgemein!$C$36</f>
        <v>#N/A</v>
      </c>
      <c r="BC219" s="98" t="e">
        <f ca="1">BC217*E1_Allgemein!$C$36</f>
        <v>#N/A</v>
      </c>
      <c r="BD219" s="98" t="e">
        <f ca="1">BD217*E1_Allgemein!$C$36</f>
        <v>#N/A</v>
      </c>
      <c r="BE219" s="98" t="e">
        <f ca="1">BE217*E1_Allgemein!$C$36</f>
        <v>#N/A</v>
      </c>
      <c r="BF219" s="98" t="e">
        <f ca="1">BF217*E1_Allgemein!$C$36</f>
        <v>#N/A</v>
      </c>
      <c r="BG219" s="98" t="e">
        <f ca="1">BG217*E1_Allgemein!$C$36</f>
        <v>#N/A</v>
      </c>
      <c r="BH219" s="98" t="e">
        <f ca="1">BH217*E1_Allgemein!$C$36</f>
        <v>#N/A</v>
      </c>
      <c r="BI219" s="98" t="e">
        <f ca="1">BI217*E1_Allgemein!$C$36</f>
        <v>#N/A</v>
      </c>
      <c r="BJ219" s="98" t="e">
        <f ca="1">BJ217*E1_Allgemein!$C$36</f>
        <v>#N/A</v>
      </c>
      <c r="BK219" s="98" t="e">
        <f ca="1">BK217*E1_Allgemein!$C$36</f>
        <v>#N/A</v>
      </c>
      <c r="BL219" s="98" t="e">
        <f ca="1">BL217*E1_Allgemein!$C$36</f>
        <v>#N/A</v>
      </c>
      <c r="BM219" s="98" t="e">
        <f ca="1">BM217*E1_Allgemein!$C$36</f>
        <v>#N/A</v>
      </c>
      <c r="BN219" s="98" t="e">
        <f ca="1">BN217*E1_Allgemein!$C$36</f>
        <v>#N/A</v>
      </c>
      <c r="BO219" s="98" t="e">
        <f ca="1">BO217*E1_Allgemein!$C$36</f>
        <v>#N/A</v>
      </c>
      <c r="BP219" s="98" t="e">
        <f ca="1">BP217*E1_Allgemein!$C$36</f>
        <v>#N/A</v>
      </c>
      <c r="BQ219" s="98" t="e">
        <f ca="1">BQ217*E1_Allgemein!$C$36</f>
        <v>#N/A</v>
      </c>
      <c r="BR219" s="98" t="e">
        <f ca="1">BR217*E1_Allgemein!$C$36</f>
        <v>#N/A</v>
      </c>
      <c r="BS219" s="98" t="e">
        <f ca="1">BS217*E1_Allgemein!$C$36</f>
        <v>#N/A</v>
      </c>
      <c r="BT219" s="98" t="e">
        <f ca="1">BT217*E1_Allgemein!$C$36</f>
        <v>#N/A</v>
      </c>
      <c r="BU219" s="98" t="e">
        <f ca="1">BU217*E1_Allgemein!$C$36</f>
        <v>#N/A</v>
      </c>
      <c r="BV219" s="98" t="e">
        <f ca="1">BV217*E1_Allgemein!$C$36</f>
        <v>#N/A</v>
      </c>
      <c r="BW219" s="98" t="e">
        <f ca="1">BW217*E1_Allgemein!$C$36</f>
        <v>#N/A</v>
      </c>
      <c r="BX219" s="98" t="e">
        <f ca="1">BX217*E1_Allgemein!$C$36</f>
        <v>#N/A</v>
      </c>
      <c r="BY219" s="98" t="e">
        <f ca="1">BY217*E1_Allgemein!$C$36</f>
        <v>#N/A</v>
      </c>
      <c r="BZ219" s="98" t="e">
        <f ca="1">BZ217*E1_Allgemein!$C$36</f>
        <v>#N/A</v>
      </c>
      <c r="CA219" s="98" t="e">
        <f ca="1">CA217*E1_Allgemein!$C$36</f>
        <v>#N/A</v>
      </c>
      <c r="CB219" s="98" t="e">
        <f ca="1">CB217*E1_Allgemein!$C$36</f>
        <v>#N/A</v>
      </c>
      <c r="CC219" s="98" t="e">
        <f ca="1">CC217*E1_Allgemein!$C$36</f>
        <v>#N/A</v>
      </c>
      <c r="CD219" s="98" t="e">
        <f ca="1">CD217*E1_Allgemein!$C$36</f>
        <v>#N/A</v>
      </c>
      <c r="CE219" s="98" t="e">
        <f ca="1">CE217*E1_Allgemein!$C$36</f>
        <v>#N/A</v>
      </c>
      <c r="CF219" s="98" t="e">
        <f ca="1">CF217*E1_Allgemein!$C$36</f>
        <v>#N/A</v>
      </c>
      <c r="CG219" s="98" t="e">
        <f ca="1">CG217*E1_Allgemein!$C$36</f>
        <v>#N/A</v>
      </c>
      <c r="CH219" s="98" t="e">
        <f ca="1">CH217*E1_Allgemein!$C$36</f>
        <v>#N/A</v>
      </c>
      <c r="CI219" s="98" t="e">
        <f ca="1">CI217*E1_Allgemein!$C$36</f>
        <v>#N/A</v>
      </c>
      <c r="CJ219" s="98" t="e">
        <f ca="1">CJ217*E1_Allgemein!$C$36</f>
        <v>#N/A</v>
      </c>
      <c r="CK219" s="98" t="e">
        <f ca="1">CK217*E1_Allgemein!$C$36</f>
        <v>#N/A</v>
      </c>
      <c r="CL219" s="98" t="e">
        <f ca="1">CL217*E1_Allgemein!$C$36</f>
        <v>#N/A</v>
      </c>
      <c r="CM219" s="98" t="e">
        <f ca="1">CM217*E1_Allgemein!$C$36</f>
        <v>#N/A</v>
      </c>
      <c r="CN219" s="98" t="e">
        <f ca="1">CN217*E1_Allgemein!$C$36</f>
        <v>#N/A</v>
      </c>
      <c r="CO219" s="98" t="e">
        <f ca="1">CO217*E1_Allgemein!$C$36</f>
        <v>#N/A</v>
      </c>
      <c r="CP219" s="98" t="e">
        <f ca="1">CP217*E1_Allgemein!$C$36</f>
        <v>#N/A</v>
      </c>
      <c r="CQ219" s="98" t="e">
        <f ca="1">CQ217*E1_Allgemein!$C$36</f>
        <v>#N/A</v>
      </c>
      <c r="CR219" s="98" t="e">
        <f ca="1">CR217*E1_Allgemein!$C$36</f>
        <v>#N/A</v>
      </c>
      <c r="CS219" s="98" t="e">
        <f ca="1">CS217*E1_Allgemein!$C$36</f>
        <v>#N/A</v>
      </c>
      <c r="CT219" s="98" t="e">
        <f ca="1">CT217*E1_Allgemein!$C$36</f>
        <v>#N/A</v>
      </c>
      <c r="CU219" s="98" t="e">
        <f ca="1">CU217*E1_Allgemein!$C$36</f>
        <v>#N/A</v>
      </c>
      <c r="CV219" s="98" t="e">
        <f ca="1">CV217*E1_Allgemein!$C$36</f>
        <v>#N/A</v>
      </c>
      <c r="CW219" s="98" t="e">
        <f ca="1">CW217*E1_Allgemein!$C$36</f>
        <v>#N/A</v>
      </c>
      <c r="CX219" s="98" t="e">
        <f ca="1">CX217*E1_Allgemein!$C$36</f>
        <v>#N/A</v>
      </c>
      <c r="CY219" s="98" t="e">
        <f ca="1">CY217*E1_Allgemein!$C$36</f>
        <v>#N/A</v>
      </c>
      <c r="CZ219" s="98" t="e">
        <f ca="1">CZ217*E1_Allgemein!$C$36</f>
        <v>#N/A</v>
      </c>
      <c r="DA219" s="98" t="e">
        <f ca="1">DA217*E1_Allgemein!$C$36</f>
        <v>#N/A</v>
      </c>
      <c r="DB219" s="98" t="e">
        <f ca="1">DB217*E1_Allgemein!$C$36</f>
        <v>#N/A</v>
      </c>
      <c r="DC219" s="98" t="e">
        <f ca="1">DC217*E1_Allgemein!$C$36</f>
        <v>#N/A</v>
      </c>
      <c r="DD219" s="98" t="e">
        <f ca="1">DD217*E1_Allgemein!$C$36</f>
        <v>#N/A</v>
      </c>
      <c r="DE219" s="98" t="e">
        <f ca="1">DE217*E1_Allgemein!$C$36</f>
        <v>#N/A</v>
      </c>
      <c r="DF219" s="98" t="e">
        <f ca="1">DF217*E1_Allgemein!$C$36</f>
        <v>#N/A</v>
      </c>
      <c r="DG219" s="98" t="e">
        <f ca="1">DG217*E1_Allgemein!$C$36</f>
        <v>#N/A</v>
      </c>
      <c r="DH219" s="98" t="e">
        <f ca="1">DH217*E1_Allgemein!$C$36</f>
        <v>#N/A</v>
      </c>
      <c r="DI219" s="98" t="e">
        <f ca="1">DI217*E1_Allgemein!$C$36</f>
        <v>#N/A</v>
      </c>
      <c r="DJ219" s="98" t="e">
        <f ca="1">DJ217*E1_Allgemein!$C$36</f>
        <v>#N/A</v>
      </c>
      <c r="DK219" s="98" t="e">
        <f ca="1">DK217*E1_Allgemein!$C$36</f>
        <v>#N/A</v>
      </c>
      <c r="DL219" s="98" t="e">
        <f ca="1">DL217*E1_Allgemein!$C$36</f>
        <v>#N/A</v>
      </c>
      <c r="DM219" s="98" t="e">
        <f ca="1">DM217*E1_Allgemein!$C$36</f>
        <v>#N/A</v>
      </c>
      <c r="DN219" s="98" t="e">
        <f ca="1">DN217*E1_Allgemein!$C$36</f>
        <v>#N/A</v>
      </c>
      <c r="DO219" s="98" t="e">
        <f ca="1">DO217*E1_Allgemein!$C$36</f>
        <v>#N/A</v>
      </c>
      <c r="DP219" s="98" t="e">
        <f ca="1">DP217*E1_Allgemein!$C$36</f>
        <v>#N/A</v>
      </c>
      <c r="DQ219" s="98" t="e">
        <f ca="1">DQ217*E1_Allgemein!$C$36</f>
        <v>#N/A</v>
      </c>
      <c r="DR219" s="98" t="e">
        <f ca="1">DR217*E1_Allgemein!$C$36</f>
        <v>#N/A</v>
      </c>
      <c r="DS219" s="98" t="e">
        <f ca="1">DS217*E1_Allgemein!$C$36</f>
        <v>#N/A</v>
      </c>
      <c r="DT219" s="98" t="e">
        <f ca="1">DT217*E1_Allgemein!$C$36</f>
        <v>#N/A</v>
      </c>
      <c r="DU219" s="98" t="e">
        <f ca="1">DU217*E1_Allgemein!$C$36</f>
        <v>#N/A</v>
      </c>
      <c r="DV219" s="98" t="e">
        <f ca="1">DV217*E1_Allgemein!$C$36</f>
        <v>#N/A</v>
      </c>
      <c r="DW219" s="98" t="e">
        <f ca="1">DW217*E1_Allgemein!$C$36</f>
        <v>#N/A</v>
      </c>
      <c r="DX219" s="98" t="e">
        <f ca="1">DX217*E1_Allgemein!$C$36</f>
        <v>#N/A</v>
      </c>
      <c r="DY219" s="98" t="e">
        <f ca="1">DY217*E1_Allgemein!$C$36</f>
        <v>#N/A</v>
      </c>
      <c r="DZ219" s="98" t="e">
        <f ca="1">DZ217*E1_Allgemein!$C$36</f>
        <v>#N/A</v>
      </c>
      <c r="EA219" s="98" t="e">
        <f ca="1">EA217*E1_Allgemein!$C$36</f>
        <v>#N/A</v>
      </c>
      <c r="EB219" s="98" t="e">
        <f ca="1">EB217*E1_Allgemein!$C$36</f>
        <v>#N/A</v>
      </c>
      <c r="EC219" s="98" t="e">
        <f ca="1">EC217*E1_Allgemein!$C$36</f>
        <v>#N/A</v>
      </c>
      <c r="ED219" s="98" t="e">
        <f ca="1">ED217*E1_Allgemein!$C$36</f>
        <v>#N/A</v>
      </c>
      <c r="EE219" s="98" t="e">
        <f ca="1">EE217*E1_Allgemein!$C$36</f>
        <v>#N/A</v>
      </c>
      <c r="EF219" s="98" t="e">
        <f ca="1">EF217*E1_Allgemein!$C$36</f>
        <v>#N/A</v>
      </c>
      <c r="EG219" s="98" t="e">
        <f ca="1">EG217*E1_Allgemein!$C$36</f>
        <v>#N/A</v>
      </c>
      <c r="EH219" s="98" t="e">
        <f ca="1">EH217*E1_Allgemein!$C$36</f>
        <v>#N/A</v>
      </c>
      <c r="EI219" s="98" t="e">
        <f ca="1">EI217*E1_Allgemein!$C$36</f>
        <v>#N/A</v>
      </c>
      <c r="EJ219" s="98" t="e">
        <f ca="1">EJ217*E1_Allgemein!$C$36</f>
        <v>#N/A</v>
      </c>
      <c r="EK219" s="98" t="e">
        <f ca="1">EK217*E1_Allgemein!$C$36</f>
        <v>#N/A</v>
      </c>
      <c r="EL219" s="98" t="e">
        <f ca="1">EL217*E1_Allgemein!$C$36</f>
        <v>#N/A</v>
      </c>
      <c r="EM219" s="98" t="e">
        <f ca="1">EM217*E1_Allgemein!$C$36</f>
        <v>#N/A</v>
      </c>
      <c r="EN219" s="98" t="e">
        <f ca="1">EN217*E1_Allgemein!$C$36</f>
        <v>#N/A</v>
      </c>
      <c r="EO219" s="98" t="e">
        <f ca="1">EO217*E1_Allgemein!$C$36</f>
        <v>#N/A</v>
      </c>
      <c r="EP219" s="98" t="e">
        <f ca="1">EP217*E1_Allgemein!$C$36</f>
        <v>#N/A</v>
      </c>
      <c r="EQ219" s="98" t="e">
        <f ca="1">EQ217*E1_Allgemein!$C$36</f>
        <v>#N/A</v>
      </c>
      <c r="ER219" s="98" t="e">
        <f ca="1">ER217*E1_Allgemein!$C$36</f>
        <v>#N/A</v>
      </c>
      <c r="ES219" s="98" t="e">
        <f ca="1">ES217*E1_Allgemein!$C$36</f>
        <v>#N/A</v>
      </c>
      <c r="ET219" s="98" t="e">
        <f ca="1">ET217*E1_Allgemein!$C$36</f>
        <v>#N/A</v>
      </c>
      <c r="EU219" s="98" t="e">
        <f ca="1">EU217*E1_Allgemein!$C$36</f>
        <v>#N/A</v>
      </c>
      <c r="EV219" s="98" t="e">
        <f ca="1">EV217*E1_Allgemein!$C$36</f>
        <v>#N/A</v>
      </c>
      <c r="EW219" s="98" t="e">
        <f ca="1">EW217*E1_Allgemein!$C$36</f>
        <v>#N/A</v>
      </c>
      <c r="EX219" s="98" t="e">
        <f ca="1">EX217*E1_Allgemein!$C$36</f>
        <v>#N/A</v>
      </c>
      <c r="EY219" s="98" t="e">
        <f ca="1">EY217*E1_Allgemein!$C$36</f>
        <v>#N/A</v>
      </c>
      <c r="EZ219" s="98" t="e">
        <f ca="1">EZ217*E1_Allgemein!$C$36</f>
        <v>#N/A</v>
      </c>
      <c r="FA219" s="98" t="e">
        <f ca="1">FA217*E1_Allgemein!$C$36</f>
        <v>#N/A</v>
      </c>
      <c r="FB219" s="98" t="e">
        <f ca="1">FB217*E1_Allgemein!$C$36</f>
        <v>#N/A</v>
      </c>
      <c r="FC219" s="98" t="e">
        <f ca="1">FC217*E1_Allgemein!$C$36</f>
        <v>#N/A</v>
      </c>
      <c r="FD219" s="98" t="e">
        <f ca="1">FD217*E1_Allgemein!$C$36</f>
        <v>#N/A</v>
      </c>
      <c r="FE219" s="98" t="e">
        <f ca="1">FE217*E1_Allgemein!$C$36</f>
        <v>#N/A</v>
      </c>
      <c r="FF219" s="98" t="e">
        <f ca="1">FF217*E1_Allgemein!$C$36</f>
        <v>#N/A</v>
      </c>
      <c r="FG219" s="98" t="e">
        <f ca="1">FG217*E1_Allgemein!$C$36</f>
        <v>#N/A</v>
      </c>
      <c r="FH219" s="98" t="e">
        <f ca="1">FH217*E1_Allgemein!$C$36</f>
        <v>#N/A</v>
      </c>
      <c r="FI219" s="98" t="e">
        <f ca="1">FI217*E1_Allgemein!$C$36</f>
        <v>#N/A</v>
      </c>
      <c r="FJ219" s="98" t="e">
        <f ca="1">FJ217*E1_Allgemein!$C$36</f>
        <v>#N/A</v>
      </c>
      <c r="FK219" s="98" t="e">
        <f ca="1">FK217*E1_Allgemein!$C$36</f>
        <v>#N/A</v>
      </c>
      <c r="FL219" s="98" t="e">
        <f ca="1">FL217*E1_Allgemein!$C$36</f>
        <v>#N/A</v>
      </c>
      <c r="FM219" s="98" t="e">
        <f ca="1">FM217*E1_Allgemein!$C$36</f>
        <v>#N/A</v>
      </c>
      <c r="FN219" s="98" t="e">
        <f ca="1">FN217*E1_Allgemein!$C$36</f>
        <v>#N/A</v>
      </c>
      <c r="FO219" s="98" t="e">
        <f ca="1">FO217*E1_Allgemein!$C$36</f>
        <v>#N/A</v>
      </c>
      <c r="FP219" s="98" t="e">
        <f ca="1">FP217*E1_Allgemein!$C$36</f>
        <v>#N/A</v>
      </c>
      <c r="FQ219" s="98" t="e">
        <f ca="1">FQ217*E1_Allgemein!$C$36</f>
        <v>#N/A</v>
      </c>
      <c r="FR219" s="98" t="e">
        <f ca="1">FR217*E1_Allgemein!$C$36</f>
        <v>#N/A</v>
      </c>
      <c r="FS219" s="98" t="e">
        <f ca="1">FS217*E1_Allgemein!$C$36</f>
        <v>#N/A</v>
      </c>
      <c r="FT219" s="98" t="e">
        <f ca="1">FT217*E1_Allgemein!$C$36</f>
        <v>#N/A</v>
      </c>
      <c r="FU219" s="98" t="e">
        <f ca="1">FU217*E1_Allgemein!$C$36</f>
        <v>#N/A</v>
      </c>
      <c r="FV219" s="98" t="e">
        <f ca="1">FV217*E1_Allgemein!$C$36</f>
        <v>#N/A</v>
      </c>
      <c r="FW219" s="98" t="e">
        <f ca="1">FW217*E1_Allgemein!$C$36</f>
        <v>#N/A</v>
      </c>
      <c r="FX219" s="98" t="e">
        <f ca="1">FX217*E1_Allgemein!$C$36</f>
        <v>#N/A</v>
      </c>
      <c r="FY219" s="98" t="e">
        <f ca="1">FY217*E1_Allgemein!$C$36</f>
        <v>#N/A</v>
      </c>
      <c r="FZ219" s="98" t="e">
        <f ca="1">FZ217*E1_Allgemein!$C$36</f>
        <v>#N/A</v>
      </c>
      <c r="GA219" s="98" t="e">
        <f ca="1">GA217*E1_Allgemein!$C$36</f>
        <v>#N/A</v>
      </c>
      <c r="GB219" s="98" t="e">
        <f ca="1">GB217*E1_Allgemein!$C$36</f>
        <v>#N/A</v>
      </c>
      <c r="GC219" s="98" t="e">
        <f ca="1">GC217*E1_Allgemein!$C$36</f>
        <v>#N/A</v>
      </c>
      <c r="GD219" s="98" t="e">
        <f ca="1">GD217*E1_Allgemein!$C$36</f>
        <v>#N/A</v>
      </c>
      <c r="GE219" s="98" t="e">
        <f ca="1">GE217*E1_Allgemein!$C$36</f>
        <v>#N/A</v>
      </c>
      <c r="GF219" s="98" t="e">
        <f ca="1">GF217*E1_Allgemein!$C$36</f>
        <v>#N/A</v>
      </c>
      <c r="GG219" s="98" t="e">
        <f ca="1">GG217*E1_Allgemein!$C$36</f>
        <v>#N/A</v>
      </c>
      <c r="GH219" s="98" t="e">
        <f ca="1">GH217*E1_Allgemein!$C$36</f>
        <v>#N/A</v>
      </c>
      <c r="GI219" s="98" t="e">
        <f ca="1">GI217*E1_Allgemein!$C$36</f>
        <v>#N/A</v>
      </c>
      <c r="GJ219" s="98" t="e">
        <f ca="1">GJ217*E1_Allgemein!$C$36</f>
        <v>#N/A</v>
      </c>
      <c r="GK219" s="98" t="e">
        <f ca="1">GK217*E1_Allgemein!$C$36</f>
        <v>#N/A</v>
      </c>
      <c r="GL219" s="98" t="e">
        <f ca="1">GL217*E1_Allgemein!$C$36</f>
        <v>#N/A</v>
      </c>
      <c r="GM219" s="98" t="e">
        <f ca="1">GM217*E1_Allgemein!$C$36</f>
        <v>#N/A</v>
      </c>
      <c r="GN219" s="98" t="e">
        <f ca="1">GN217*E1_Allgemein!$C$36</f>
        <v>#N/A</v>
      </c>
      <c r="GO219" s="98" t="e">
        <f ca="1">GO217*E1_Allgemein!$C$36</f>
        <v>#N/A</v>
      </c>
      <c r="GP219" s="98" t="e">
        <f ca="1">GP217*E1_Allgemein!$C$36</f>
        <v>#N/A</v>
      </c>
      <c r="GQ219" s="98" t="e">
        <f ca="1">GQ217*E1_Allgemein!$C$36</f>
        <v>#N/A</v>
      </c>
      <c r="GR219" s="98" t="e">
        <f ca="1">GR217*E1_Allgemein!$C$36</f>
        <v>#N/A</v>
      </c>
      <c r="GS219" s="98" t="e">
        <f ca="1">GS217*E1_Allgemein!$C$36</f>
        <v>#N/A</v>
      </c>
      <c r="GT219" s="98" t="e">
        <f ca="1">GT217*E1_Allgemein!$C$36</f>
        <v>#N/A</v>
      </c>
      <c r="GU219" s="98" t="e">
        <f ca="1">GU217*E1_Allgemein!$C$36</f>
        <v>#N/A</v>
      </c>
      <c r="GV219" s="98" t="e">
        <f ca="1">GV217*E1_Allgemein!$C$36</f>
        <v>#N/A</v>
      </c>
      <c r="GW219" s="98" t="e">
        <f ca="1">GW217*E1_Allgemein!$C$36</f>
        <v>#N/A</v>
      </c>
      <c r="GX219" s="98" t="e">
        <f ca="1">GX217*E1_Allgemein!$C$36</f>
        <v>#N/A</v>
      </c>
      <c r="GY219" s="98" t="e">
        <f ca="1">GY217*E1_Allgemein!$C$36</f>
        <v>#N/A</v>
      </c>
      <c r="GZ219" s="98" t="e">
        <f ca="1">GZ217*E1_Allgemein!$C$36</f>
        <v>#N/A</v>
      </c>
      <c r="HA219" s="98" t="e">
        <f ca="1">HA217*E1_Allgemein!$C$36</f>
        <v>#N/A</v>
      </c>
      <c r="HB219" s="98" t="e">
        <f ca="1">HB217*E1_Allgemein!$C$36</f>
        <v>#N/A</v>
      </c>
      <c r="HC219" s="98" t="e">
        <f ca="1">HC217*E1_Allgemein!$C$36</f>
        <v>#N/A</v>
      </c>
      <c r="HD219" s="98" t="e">
        <f ca="1">HD217*E1_Allgemein!$C$36</f>
        <v>#N/A</v>
      </c>
      <c r="HE219" s="98" t="e">
        <f ca="1">HE217*E1_Allgemein!$C$36</f>
        <v>#N/A</v>
      </c>
      <c r="HF219" s="98" t="e">
        <f ca="1">HF217*E1_Allgemein!$C$36</f>
        <v>#N/A</v>
      </c>
      <c r="HG219" s="98" t="e">
        <f ca="1">HG217*E1_Allgemein!$C$36</f>
        <v>#N/A</v>
      </c>
      <c r="HH219" s="98" t="e">
        <f ca="1">HH217*E1_Allgemein!$C$36</f>
        <v>#N/A</v>
      </c>
      <c r="HI219" s="98" t="e">
        <f ca="1">HI217*E1_Allgemein!$C$36</f>
        <v>#N/A</v>
      </c>
      <c r="HJ219" s="98" t="e">
        <f ca="1">HJ217*E1_Allgemein!$C$36</f>
        <v>#N/A</v>
      </c>
      <c r="HK219" s="98" t="e">
        <f ca="1">HK217*E1_Allgemein!$C$36</f>
        <v>#N/A</v>
      </c>
      <c r="HL219" s="98" t="e">
        <f ca="1">HL217*E1_Allgemein!$C$36</f>
        <v>#N/A</v>
      </c>
      <c r="HM219" s="98" t="e">
        <f ca="1">HM217*E1_Allgemein!$C$36</f>
        <v>#N/A</v>
      </c>
      <c r="HN219" s="98" t="e">
        <f ca="1">HN217*E1_Allgemein!$C$36</f>
        <v>#N/A</v>
      </c>
      <c r="HO219" s="98" t="e">
        <f ca="1">HO217*E1_Allgemein!$C$36</f>
        <v>#N/A</v>
      </c>
      <c r="HP219" s="98" t="e">
        <f ca="1">HP217*E1_Allgemein!$C$36</f>
        <v>#N/A</v>
      </c>
      <c r="HQ219" s="98" t="e">
        <f ca="1">HQ217*E1_Allgemein!$C$36</f>
        <v>#N/A</v>
      </c>
      <c r="HR219" s="98" t="e">
        <f ca="1">HR217*E1_Allgemein!$C$36</f>
        <v>#N/A</v>
      </c>
      <c r="HS219" s="98" t="e">
        <f ca="1">HS217*E1_Allgemein!$C$36</f>
        <v>#N/A</v>
      </c>
      <c r="HT219" s="98" t="e">
        <f ca="1">HT217*E1_Allgemein!$C$36</f>
        <v>#N/A</v>
      </c>
      <c r="HU219" s="98" t="e">
        <f ca="1">HU217*E1_Allgemein!$C$36</f>
        <v>#N/A</v>
      </c>
      <c r="HV219" s="98" t="e">
        <f ca="1">HV217*E1_Allgemein!$C$36</f>
        <v>#N/A</v>
      </c>
      <c r="HW219" s="98" t="e">
        <f ca="1">HW217*E1_Allgemein!$C$36</f>
        <v>#N/A</v>
      </c>
      <c r="HX219" s="98" t="e">
        <f ca="1">HX217*E1_Allgemein!$C$36</f>
        <v>#N/A</v>
      </c>
      <c r="HY219" s="98" t="e">
        <f ca="1">HY217*E1_Allgemein!$C$36</f>
        <v>#N/A</v>
      </c>
      <c r="HZ219" s="98" t="e">
        <f ca="1">HZ217*E1_Allgemein!$C$36</f>
        <v>#N/A</v>
      </c>
      <c r="IA219" s="98" t="e">
        <f ca="1">IA217*E1_Allgemein!$C$36</f>
        <v>#N/A</v>
      </c>
      <c r="IB219" s="98" t="e">
        <f ca="1">IB217*E1_Allgemein!$C$36</f>
        <v>#N/A</v>
      </c>
      <c r="IC219" s="98" t="e">
        <f ca="1">IC217*E1_Allgemein!$C$36</f>
        <v>#N/A</v>
      </c>
      <c r="ID219" s="98" t="e">
        <f ca="1">ID217*E1_Allgemein!$C$36</f>
        <v>#N/A</v>
      </c>
      <c r="IE219" s="98" t="e">
        <f ca="1">IE217*E1_Allgemein!$C$36</f>
        <v>#N/A</v>
      </c>
      <c r="IF219" s="98" t="e">
        <f ca="1">IF217*E1_Allgemein!$C$36</f>
        <v>#N/A</v>
      </c>
      <c r="IG219" s="98" t="e">
        <f ca="1">IG217*E1_Allgemein!$C$36</f>
        <v>#N/A</v>
      </c>
      <c r="IH219" s="98" t="e">
        <f ca="1">IH217*E1_Allgemein!$C$36</f>
        <v>#N/A</v>
      </c>
      <c r="II219" s="98" t="e">
        <f ca="1">II217*E1_Allgemein!$C$36</f>
        <v>#N/A</v>
      </c>
      <c r="IJ219" s="98" t="e">
        <f ca="1">IJ217*E1_Allgemein!$C$36</f>
        <v>#N/A</v>
      </c>
      <c r="IK219" s="98" t="e">
        <f ca="1">IK217*E1_Allgemein!$C$36</f>
        <v>#N/A</v>
      </c>
      <c r="IL219" s="98" t="e">
        <f ca="1">IL217*E1_Allgemein!$C$36</f>
        <v>#N/A</v>
      </c>
      <c r="IM219" s="98" t="e">
        <f ca="1">IM217*E1_Allgemein!$C$36</f>
        <v>#N/A</v>
      </c>
      <c r="IN219" s="98" t="e">
        <f ca="1">IN217*E1_Allgemein!$C$36</f>
        <v>#N/A</v>
      </c>
      <c r="IO219" s="98" t="e">
        <f ca="1">IO217*E1_Allgemein!$C$36</f>
        <v>#N/A</v>
      </c>
      <c r="IP219" s="98" t="e">
        <f ca="1">IP217*E1_Allgemein!$C$36</f>
        <v>#N/A</v>
      </c>
      <c r="IQ219" s="98" t="e">
        <f ca="1">IQ217*E1_Allgemein!$C$36</f>
        <v>#N/A</v>
      </c>
      <c r="IR219" s="98" t="e">
        <f ca="1">IR217*E1_Allgemein!$C$36</f>
        <v>#N/A</v>
      </c>
      <c r="IS219" s="98" t="e">
        <f ca="1">IS217*E1_Allgemein!$C$36</f>
        <v>#N/A</v>
      </c>
      <c r="IT219" s="98" t="e">
        <f ca="1">IT217*E1_Allgemein!$C$36</f>
        <v>#N/A</v>
      </c>
      <c r="IU219" s="98" t="e">
        <f ca="1">IU217*E1_Allgemein!$C$36</f>
        <v>#N/A</v>
      </c>
      <c r="IV219" s="98" t="e">
        <f ca="1">IV217*E1_Allgemein!$C$36</f>
        <v>#N/A</v>
      </c>
      <c r="IW219" s="98" t="e">
        <f ca="1">IW217*E1_Allgemein!$C$36</f>
        <v>#N/A</v>
      </c>
      <c r="IX219" s="98" t="e">
        <f ca="1">IX217*E1_Allgemein!$C$36</f>
        <v>#N/A</v>
      </c>
      <c r="IY219" s="98" t="e">
        <f ca="1">IY217*E1_Allgemein!$C$36</f>
        <v>#N/A</v>
      </c>
      <c r="IZ219" s="98" t="e">
        <f ca="1">IZ217*E1_Allgemein!$C$36</f>
        <v>#N/A</v>
      </c>
      <c r="JA219" s="98" t="e">
        <f ca="1">JA217*E1_Allgemein!$C$36</f>
        <v>#N/A</v>
      </c>
      <c r="JB219" s="98" t="e">
        <f ca="1">JB217*E1_Allgemein!$C$36</f>
        <v>#N/A</v>
      </c>
      <c r="JC219" s="98" t="e">
        <f ca="1">JC217*E1_Allgemein!$C$36</f>
        <v>#N/A</v>
      </c>
      <c r="JD219" s="98" t="e">
        <f ca="1">JD217*E1_Allgemein!$C$36</f>
        <v>#N/A</v>
      </c>
      <c r="JE219" s="98" t="e">
        <f ca="1">JE217*E1_Allgemein!$C$36</f>
        <v>#N/A</v>
      </c>
      <c r="JF219" s="98" t="e">
        <f ca="1">JF217*E1_Allgemein!$C$36</f>
        <v>#N/A</v>
      </c>
      <c r="JG219" s="98" t="e">
        <f ca="1">JG217*E1_Allgemein!$C$36</f>
        <v>#N/A</v>
      </c>
      <c r="JH219" s="98" t="e">
        <f ca="1">JH217*E1_Allgemein!$C$36</f>
        <v>#N/A</v>
      </c>
      <c r="JI219" s="98" t="e">
        <f ca="1">JI217*E1_Allgemein!$C$36</f>
        <v>#N/A</v>
      </c>
      <c r="JJ219" s="98" t="e">
        <f ca="1">JJ217*E1_Allgemein!$C$36</f>
        <v>#N/A</v>
      </c>
      <c r="JK219" s="98" t="e">
        <f ca="1">JK217*E1_Allgemein!$C$36</f>
        <v>#N/A</v>
      </c>
      <c r="JL219" s="98" t="e">
        <f ca="1">JL217*E1_Allgemein!$C$36</f>
        <v>#N/A</v>
      </c>
      <c r="JM219" s="98" t="e">
        <f ca="1">JM217*E1_Allgemein!$C$36</f>
        <v>#N/A</v>
      </c>
      <c r="JN219" s="98" t="e">
        <f ca="1">JN217*E1_Allgemein!$C$36</f>
        <v>#N/A</v>
      </c>
      <c r="JO219" s="98" t="e">
        <f ca="1">JO217*E1_Allgemein!$C$36</f>
        <v>#N/A</v>
      </c>
      <c r="JP219" s="98" t="e">
        <f ca="1">JP217*E1_Allgemein!$C$36</f>
        <v>#N/A</v>
      </c>
      <c r="JQ219" s="98" t="e">
        <f ca="1">JQ217*E1_Allgemein!$C$36</f>
        <v>#N/A</v>
      </c>
      <c r="JR219" s="98" t="e">
        <f ca="1">JR217*E1_Allgemein!$C$36</f>
        <v>#N/A</v>
      </c>
      <c r="JS219" s="98" t="e">
        <f ca="1">JS217*E1_Allgemein!$C$36</f>
        <v>#N/A</v>
      </c>
      <c r="JT219" s="98" t="e">
        <f ca="1">JT217*E1_Allgemein!$C$36</f>
        <v>#N/A</v>
      </c>
      <c r="JU219" s="98" t="e">
        <f ca="1">JU217*E1_Allgemein!$C$36</f>
        <v>#N/A</v>
      </c>
      <c r="JV219" s="98" t="e">
        <f ca="1">JV217*E1_Allgemein!$C$36</f>
        <v>#N/A</v>
      </c>
      <c r="JW219" s="98" t="e">
        <f ca="1">JW217*E1_Allgemein!$C$36</f>
        <v>#N/A</v>
      </c>
      <c r="JX219" s="98" t="e">
        <f ca="1">JX217*E1_Allgemein!$C$36</f>
        <v>#N/A</v>
      </c>
      <c r="JY219" s="98" t="e">
        <f ca="1">JY217*E1_Allgemein!$C$36</f>
        <v>#N/A</v>
      </c>
      <c r="JZ219" s="98" t="e">
        <f ca="1">JZ217*E1_Allgemein!$C$36</f>
        <v>#N/A</v>
      </c>
      <c r="KA219" s="98" t="e">
        <f ca="1">KA217*E1_Allgemein!$C$36</f>
        <v>#N/A</v>
      </c>
      <c r="KB219" s="98" t="e">
        <f ca="1">KB217*E1_Allgemein!$C$36</f>
        <v>#N/A</v>
      </c>
      <c r="KC219" s="98" t="e">
        <f ca="1">KC217*E1_Allgemein!$C$36</f>
        <v>#N/A</v>
      </c>
      <c r="KD219" s="98" t="e">
        <f ca="1">KD217*E1_Allgemein!$C$36</f>
        <v>#N/A</v>
      </c>
      <c r="KE219" s="98" t="e">
        <f ca="1">KE217*E1_Allgemein!$C$36</f>
        <v>#N/A</v>
      </c>
      <c r="KF219" s="98" t="e">
        <f ca="1">KF217*E1_Allgemein!$C$36</f>
        <v>#N/A</v>
      </c>
      <c r="KG219" s="98" t="e">
        <f ca="1">KG217*E1_Allgemein!$C$36</f>
        <v>#N/A</v>
      </c>
      <c r="KH219" s="98" t="e">
        <f ca="1">KH217*E1_Allgemein!$C$36</f>
        <v>#N/A</v>
      </c>
      <c r="KI219" s="98" t="e">
        <f ca="1">KI217*E1_Allgemein!$C$36</f>
        <v>#N/A</v>
      </c>
      <c r="KJ219" s="98" t="e">
        <f ca="1">KJ217*E1_Allgemein!$C$36</f>
        <v>#N/A</v>
      </c>
      <c r="KK219" s="98" t="e">
        <f ca="1">KK217*E1_Allgemein!$C$36</f>
        <v>#N/A</v>
      </c>
      <c r="KL219" s="98" t="e">
        <f ca="1">KL217*E1_Allgemein!$C$36</f>
        <v>#N/A</v>
      </c>
      <c r="KM219" s="98" t="e">
        <f ca="1">KM217*E1_Allgemein!$C$36</f>
        <v>#N/A</v>
      </c>
      <c r="KN219" s="98" t="e">
        <f ca="1">KN217*E1_Allgemein!$C$36</f>
        <v>#N/A</v>
      </c>
      <c r="KO219" s="98" t="e">
        <f ca="1">KO217*E1_Allgemein!$C$36</f>
        <v>#N/A</v>
      </c>
      <c r="KP219" s="98" t="e">
        <f ca="1">KP217*E1_Allgemein!$C$36</f>
        <v>#N/A</v>
      </c>
      <c r="KQ219" s="98" t="e">
        <f ca="1">KQ217*E1_Allgemein!$C$36</f>
        <v>#N/A</v>
      </c>
      <c r="KR219" s="98" t="e">
        <f ca="1">KR217*E1_Allgemein!$C$36</f>
        <v>#N/A</v>
      </c>
      <c r="KS219" s="98" t="e">
        <f ca="1">KS217*E1_Allgemein!$C$36</f>
        <v>#N/A</v>
      </c>
      <c r="KT219" s="98" t="e">
        <f ca="1">KT217*E1_Allgemein!$C$36</f>
        <v>#N/A</v>
      </c>
      <c r="KU219" s="98" t="e">
        <f ca="1">KU217*E1_Allgemein!$C$36</f>
        <v>#N/A</v>
      </c>
      <c r="KV219" s="98" t="e">
        <f ca="1">KV217*E1_Allgemein!$C$36</f>
        <v>#N/A</v>
      </c>
      <c r="KW219" s="98" t="e">
        <f ca="1">KW217*E1_Allgemein!$C$36</f>
        <v>#N/A</v>
      </c>
      <c r="KX219" s="98" t="e">
        <f ca="1">KX217*E1_Allgemein!$C$36</f>
        <v>#N/A</v>
      </c>
      <c r="KY219" s="98" t="e">
        <f ca="1">KY217*E1_Allgemein!$C$36</f>
        <v>#N/A</v>
      </c>
      <c r="KZ219" s="98" t="e">
        <f ca="1">KZ217*E1_Allgemein!$C$36</f>
        <v>#N/A</v>
      </c>
      <c r="LA219" s="98" t="e">
        <f ca="1">LA217*E1_Allgemein!$C$36</f>
        <v>#N/A</v>
      </c>
      <c r="LB219" s="98" t="e">
        <f ca="1">LB217*E1_Allgemein!$C$36</f>
        <v>#N/A</v>
      </c>
      <c r="LC219" s="98" t="e">
        <f ca="1">LC217*E1_Allgemein!$C$36</f>
        <v>#N/A</v>
      </c>
      <c r="LD219" s="98" t="e">
        <f ca="1">LD217*E1_Allgemein!$C$36</f>
        <v>#N/A</v>
      </c>
      <c r="LE219" s="98" t="e">
        <f ca="1">LE217*E1_Allgemein!$C$36</f>
        <v>#N/A</v>
      </c>
      <c r="LF219" s="98" t="e">
        <f ca="1">LF217*E1_Allgemein!$C$36</f>
        <v>#N/A</v>
      </c>
      <c r="LG219" s="98" t="e">
        <f ca="1">LG217*E1_Allgemein!$C$36</f>
        <v>#N/A</v>
      </c>
      <c r="LH219" s="98" t="e">
        <f ca="1">LH217*E1_Allgemein!$C$36</f>
        <v>#N/A</v>
      </c>
      <c r="LI219" s="98" t="e">
        <f ca="1">LI217*E1_Allgemein!$C$36</f>
        <v>#N/A</v>
      </c>
      <c r="LJ219" s="98" t="e">
        <f ca="1">LJ217*E1_Allgemein!$C$36</f>
        <v>#N/A</v>
      </c>
      <c r="LK219" s="98" t="e">
        <f ca="1">LK217*E1_Allgemein!$C$36</f>
        <v>#N/A</v>
      </c>
      <c r="LL219" s="98" t="e">
        <f ca="1">LL217*E1_Allgemein!$C$36</f>
        <v>#N/A</v>
      </c>
      <c r="LM219" s="98" t="e">
        <f ca="1">LM217*E1_Allgemein!$C$36</f>
        <v>#N/A</v>
      </c>
      <c r="LN219" s="98" t="e">
        <f ca="1">LN217*E1_Allgemein!$C$36</f>
        <v>#N/A</v>
      </c>
      <c r="LO219" s="98" t="e">
        <f ca="1">LO217*E1_Allgemein!$C$36</f>
        <v>#N/A</v>
      </c>
      <c r="LP219" s="98" t="e">
        <f ca="1">LP217*E1_Allgemein!$C$36</f>
        <v>#N/A</v>
      </c>
      <c r="LQ219" s="98" t="e">
        <f ca="1">LQ217*E1_Allgemein!$C$36</f>
        <v>#N/A</v>
      </c>
      <c r="LR219" s="98" t="e">
        <f ca="1">LR217*E1_Allgemein!$C$36</f>
        <v>#N/A</v>
      </c>
      <c r="LS219" s="98" t="e">
        <f ca="1">LS217*E1_Allgemein!$C$36</f>
        <v>#N/A</v>
      </c>
      <c r="LT219" s="98" t="e">
        <f ca="1">LT217*E1_Allgemein!$C$36</f>
        <v>#N/A</v>
      </c>
      <c r="LU219" s="98" t="e">
        <f ca="1">LU217*E1_Allgemein!$C$36</f>
        <v>#N/A</v>
      </c>
      <c r="LV219" s="98" t="e">
        <f ca="1">LV217*E1_Allgemein!$C$36</f>
        <v>#N/A</v>
      </c>
      <c r="LW219" s="98" t="e">
        <f ca="1">LW217*E1_Allgemein!$C$36</f>
        <v>#N/A</v>
      </c>
      <c r="LX219" s="98" t="e">
        <f ca="1">LX217*E1_Allgemein!$C$36</f>
        <v>#N/A</v>
      </c>
      <c r="LY219" s="98" t="e">
        <f ca="1">LY217*E1_Allgemein!$C$36</f>
        <v>#N/A</v>
      </c>
      <c r="LZ219" s="98" t="e">
        <f ca="1">LZ217*E1_Allgemein!$C$36</f>
        <v>#N/A</v>
      </c>
      <c r="MA219" s="98" t="e">
        <f ca="1">MA217*E1_Allgemein!$C$36</f>
        <v>#N/A</v>
      </c>
      <c r="MB219" s="98" t="e">
        <f ca="1">MB217*E1_Allgemein!$C$36</f>
        <v>#N/A</v>
      </c>
      <c r="MC219" s="98" t="e">
        <f ca="1">MC217*E1_Allgemein!$C$36</f>
        <v>#N/A</v>
      </c>
      <c r="MD219" s="98" t="e">
        <f ca="1">MD217*E1_Allgemein!$C$36</f>
        <v>#N/A</v>
      </c>
      <c r="ME219" s="98" t="e">
        <f ca="1">ME217*E1_Allgemein!$C$36</f>
        <v>#N/A</v>
      </c>
      <c r="MF219" s="98" t="e">
        <f ca="1">MF217*E1_Allgemein!$C$36</f>
        <v>#N/A</v>
      </c>
      <c r="MG219" s="98" t="e">
        <f ca="1">MG217*E1_Allgemein!$C$36</f>
        <v>#N/A</v>
      </c>
      <c r="MH219" s="98" t="e">
        <f ca="1">MH217*E1_Allgemein!$C$36</f>
        <v>#N/A</v>
      </c>
      <c r="MI219" s="98" t="e">
        <f ca="1">MI217*E1_Allgemein!$C$36</f>
        <v>#N/A</v>
      </c>
      <c r="MJ219" s="98" t="e">
        <f ca="1">MJ217*E1_Allgemein!$C$36</f>
        <v>#N/A</v>
      </c>
      <c r="MK219" s="98" t="e">
        <f ca="1">MK217*E1_Allgemein!$C$36</f>
        <v>#N/A</v>
      </c>
      <c r="ML219" s="98" t="e">
        <f ca="1">ML217*E1_Allgemein!$C$36</f>
        <v>#N/A</v>
      </c>
      <c r="MM219" s="98" t="e">
        <f ca="1">MM217*E1_Allgemein!$C$36</f>
        <v>#N/A</v>
      </c>
      <c r="MN219" s="98" t="e">
        <f ca="1">MN217*E1_Allgemein!$C$36</f>
        <v>#N/A</v>
      </c>
      <c r="MO219" s="98" t="e">
        <f ca="1">MO217*E1_Allgemein!$C$36</f>
        <v>#N/A</v>
      </c>
      <c r="MP219" s="98" t="e">
        <f ca="1">MP217*E1_Allgemein!$C$36</f>
        <v>#N/A</v>
      </c>
      <c r="MQ219" s="98" t="e">
        <f ca="1">MQ217*E1_Allgemein!$C$36</f>
        <v>#N/A</v>
      </c>
      <c r="MR219" s="98" t="e">
        <f ca="1">MR217*E1_Allgemein!$C$36</f>
        <v>#N/A</v>
      </c>
      <c r="MS219" s="98" t="e">
        <f ca="1">MS217*E1_Allgemein!$C$36</f>
        <v>#N/A</v>
      </c>
      <c r="MT219" s="98" t="e">
        <f ca="1">MT217*E1_Allgemein!$C$36</f>
        <v>#N/A</v>
      </c>
      <c r="MU219" s="98" t="e">
        <f ca="1">MU217*E1_Allgemein!$C$36</f>
        <v>#N/A</v>
      </c>
      <c r="MV219" s="98" t="e">
        <f ca="1">MV217*E1_Allgemein!$C$36</f>
        <v>#N/A</v>
      </c>
      <c r="MW219" s="98" t="e">
        <f ca="1">MW217*E1_Allgemein!$C$36</f>
        <v>#N/A</v>
      </c>
      <c r="MX219" s="98" t="e">
        <f ca="1">MX217*E1_Allgemein!$C$36</f>
        <v>#N/A</v>
      </c>
      <c r="MY219" s="98" t="e">
        <f ca="1">MY217*E1_Allgemein!$C$36</f>
        <v>#N/A</v>
      </c>
      <c r="MZ219" s="98" t="e">
        <f ca="1">MZ217*E1_Allgemein!$C$36</f>
        <v>#N/A</v>
      </c>
      <c r="NA219" s="98" t="e">
        <f ca="1">NA217*E1_Allgemein!$C$36</f>
        <v>#N/A</v>
      </c>
      <c r="NB219" s="98" t="e">
        <f ca="1">NB217*E1_Allgemein!$C$36</f>
        <v>#N/A</v>
      </c>
      <c r="NC219" s="98" t="e">
        <f ca="1">NC217*E1_Allgemein!$C$36</f>
        <v>#N/A</v>
      </c>
      <c r="ND219" s="98" t="e">
        <f ca="1">ND217*E1_Allgemein!$C$36</f>
        <v>#N/A</v>
      </c>
      <c r="NE219" s="98" t="e">
        <f ca="1">NE217*E1_Allgemein!$C$36</f>
        <v>#N/A</v>
      </c>
      <c r="NF219" s="98" t="e">
        <f ca="1">NF217*E1_Allgemein!$C$36</f>
        <v>#N/A</v>
      </c>
      <c r="NG219" s="98" t="e">
        <f ca="1">NG217*E1_Allgemein!$C$36</f>
        <v>#N/A</v>
      </c>
      <c r="NH219" s="98" t="e">
        <f ca="1">NH217*E1_Allgemein!$C$36</f>
        <v>#N/A</v>
      </c>
      <c r="NI219" s="98" t="e">
        <f ca="1">NI217*E1_Allgemein!$C$36</f>
        <v>#N/A</v>
      </c>
      <c r="NJ219" s="98" t="e">
        <f ca="1">NJ217*E1_Allgemein!$C$36</f>
        <v>#N/A</v>
      </c>
      <c r="NK219" s="98" t="e">
        <f ca="1">NK217*E1_Allgemein!$C$36</f>
        <v>#N/A</v>
      </c>
      <c r="NL219" s="98" t="e">
        <f ca="1">NL217*E1_Allgemein!$C$36</f>
        <v>#N/A</v>
      </c>
      <c r="NM219" s="98" t="e">
        <f ca="1">NM217*E1_Allgemein!$C$36</f>
        <v>#N/A</v>
      </c>
      <c r="NN219" s="98" t="e">
        <f ca="1">NN217*E1_Allgemein!$C$36</f>
        <v>#N/A</v>
      </c>
      <c r="NO219" s="98" t="e">
        <f ca="1">NO217*E1_Allgemein!$C$36</f>
        <v>#N/A</v>
      </c>
      <c r="NP219" s="98" t="e">
        <f ca="1">NP217*E1_Allgemein!$C$36</f>
        <v>#N/A</v>
      </c>
      <c r="NQ219" s="98" t="e">
        <f ca="1">NQ217*E1_Allgemein!$C$36</f>
        <v>#N/A</v>
      </c>
      <c r="NR219" s="98" t="e">
        <f ca="1">NR217*E1_Allgemein!$C$36</f>
        <v>#N/A</v>
      </c>
      <c r="NS219" s="98" t="e">
        <f ca="1">NS217*E1_Allgemein!$C$36</f>
        <v>#N/A</v>
      </c>
      <c r="NT219" s="98" t="e">
        <f ca="1">NT217*E1_Allgemein!$C$36</f>
        <v>#N/A</v>
      </c>
      <c r="NU219" s="98" t="e">
        <f ca="1">NU217*E1_Allgemein!$C$36</f>
        <v>#N/A</v>
      </c>
      <c r="NV219" s="98" t="e">
        <f ca="1">NV217*E1_Allgemein!$C$36</f>
        <v>#N/A</v>
      </c>
      <c r="NW219" s="98" t="e">
        <f ca="1">NW217*E1_Allgemein!$C$36</f>
        <v>#N/A</v>
      </c>
      <c r="NX219" s="98" t="e">
        <f ca="1">NX217*E1_Allgemein!$C$36</f>
        <v>#N/A</v>
      </c>
      <c r="NY219" s="98" t="e">
        <f ca="1">NY217*E1_Allgemein!$C$36</f>
        <v>#N/A</v>
      </c>
      <c r="NZ219" s="98" t="e">
        <f ca="1">NZ217*E1_Allgemein!$C$36</f>
        <v>#N/A</v>
      </c>
      <c r="OA219" s="98" t="e">
        <f ca="1">OA217*E1_Allgemein!$C$36</f>
        <v>#N/A</v>
      </c>
      <c r="OB219" s="98" t="e">
        <f ca="1">OB217*E1_Allgemein!$C$36</f>
        <v>#N/A</v>
      </c>
      <c r="OC219" s="98" t="e">
        <f ca="1">OC217*E1_Allgemein!$C$36</f>
        <v>#N/A</v>
      </c>
      <c r="OD219" s="98" t="e">
        <f ca="1">OD217*E1_Allgemein!$C$36</f>
        <v>#N/A</v>
      </c>
      <c r="OE219" s="98" t="e">
        <f ca="1">OE217*E1_Allgemein!$C$36</f>
        <v>#N/A</v>
      </c>
      <c r="OF219" s="98" t="e">
        <f ca="1">OF217*E1_Allgemein!$C$36</f>
        <v>#N/A</v>
      </c>
      <c r="OG219" s="98" t="e">
        <f ca="1">OG217*E1_Allgemein!$C$36</f>
        <v>#N/A</v>
      </c>
      <c r="OH219" s="98" t="e">
        <f ca="1">OH217*E1_Allgemein!$C$36</f>
        <v>#N/A</v>
      </c>
      <c r="OI219" s="98" t="e">
        <f ca="1">OI217*E1_Allgemein!$C$36</f>
        <v>#N/A</v>
      </c>
      <c r="OJ219" s="98" t="e">
        <f ca="1">OJ217*E1_Allgemein!$C$36</f>
        <v>#N/A</v>
      </c>
      <c r="OK219" s="98" t="e">
        <f ca="1">OK217*E1_Allgemein!$C$36</f>
        <v>#N/A</v>
      </c>
      <c r="OL219" s="98" t="e">
        <f ca="1">OL217*E1_Allgemein!$C$36</f>
        <v>#N/A</v>
      </c>
      <c r="OM219" s="98" t="e">
        <f ca="1">OM217*E1_Allgemein!$C$36</f>
        <v>#N/A</v>
      </c>
    </row>
    <row r="220" spans="2:403" x14ac:dyDescent="0.3">
      <c r="B220" s="84" t="s">
        <v>30</v>
      </c>
      <c r="C220" s="85" t="s">
        <v>93</v>
      </c>
      <c r="D220" s="99">
        <f t="shared" ref="D220:BO220" ca="1" si="704">D219*100/$D$264</f>
        <v>2.7570406286988867</v>
      </c>
      <c r="E220" s="99">
        <f t="shared" ca="1" si="704"/>
        <v>1.8897957178784039</v>
      </c>
      <c r="F220" s="99">
        <f t="shared" ca="1" si="704"/>
        <v>4.2916306643708797</v>
      </c>
      <c r="G220" s="99">
        <f t="shared" ca="1" si="704"/>
        <v>3.9720363920780377</v>
      </c>
      <c r="H220" s="99">
        <f t="shared" ca="1" si="704"/>
        <v>2.5854549127040096</v>
      </c>
      <c r="I220" s="99">
        <f t="shared" ca="1" si="704"/>
        <v>2.1608746067037865</v>
      </c>
      <c r="J220" s="99">
        <f t="shared" ca="1" si="704"/>
        <v>2.5854549127040096</v>
      </c>
      <c r="K220" s="99">
        <f t="shared" ca="1" si="704"/>
        <v>3.9720363920780377</v>
      </c>
      <c r="L220" s="99">
        <f t="shared" ca="1" si="704"/>
        <v>2.8302874628112833</v>
      </c>
      <c r="M220" s="99">
        <f t="shared" ca="1" si="704"/>
        <v>3.6050111072659767</v>
      </c>
      <c r="N220" s="99">
        <f t="shared" ca="1" si="704"/>
        <v>2.8302874628112833</v>
      </c>
      <c r="O220" s="99">
        <f t="shared" ca="1" si="704"/>
        <v>2.8302874628112833</v>
      </c>
      <c r="P220" s="99">
        <f t="shared" ca="1" si="704"/>
        <v>3.9720363920780377</v>
      </c>
      <c r="Q220" s="99">
        <f t="shared" ca="1" si="704"/>
        <v>2.3950643824737607</v>
      </c>
      <c r="R220" s="99">
        <f t="shared" ca="1" si="704"/>
        <v>2.5854549127040096</v>
      </c>
      <c r="S220" s="99">
        <f t="shared" ca="1" si="704"/>
        <v>3.1459301010964493</v>
      </c>
      <c r="T220" s="99">
        <f t="shared" ca="1" si="704"/>
        <v>2.1608746067037865</v>
      </c>
      <c r="U220" s="99">
        <f t="shared" ca="1" si="704"/>
        <v>1.9740468738221719</v>
      </c>
      <c r="V220" s="99">
        <f t="shared" ca="1" si="704"/>
        <v>1.9740468738221719</v>
      </c>
      <c r="W220" s="99">
        <f t="shared" ca="1" si="704"/>
        <v>1.8897957178784039</v>
      </c>
      <c r="X220" s="99">
        <f t="shared" ca="1" si="704"/>
        <v>1.9740468738221719</v>
      </c>
      <c r="Y220" s="99">
        <f t="shared" ca="1" si="704"/>
        <v>1.8897957178784039</v>
      </c>
      <c r="Z220" s="99">
        <f t="shared" ca="1" si="704"/>
        <v>1.9740468738221719</v>
      </c>
      <c r="AA220" s="99">
        <f t="shared" ca="1" si="704"/>
        <v>1.8897957178784039</v>
      </c>
      <c r="AB220" s="99">
        <f t="shared" ca="1" si="704"/>
        <v>1.8897957178784039</v>
      </c>
      <c r="AC220" s="99">
        <f t="shared" ca="1" si="704"/>
        <v>1.8897957178784039</v>
      </c>
      <c r="AD220" s="99">
        <f t="shared" ca="1" si="704"/>
        <v>1.8897957178784039</v>
      </c>
      <c r="AE220" s="99">
        <f t="shared" ca="1" si="704"/>
        <v>1.8897957178784039</v>
      </c>
      <c r="AF220" s="99">
        <f t="shared" ca="1" si="704"/>
        <v>1.8897957178784039</v>
      </c>
      <c r="AG220" s="99">
        <f t="shared" ca="1" si="704"/>
        <v>1.8897957178784039</v>
      </c>
      <c r="AH220" s="99">
        <f t="shared" ca="1" si="704"/>
        <v>1.8897957178784039</v>
      </c>
      <c r="AI220" s="99">
        <f t="shared" ca="1" si="704"/>
        <v>1.8897957178784039</v>
      </c>
      <c r="AJ220" s="99">
        <f t="shared" ca="1" si="704"/>
        <v>1.8897957178784039</v>
      </c>
      <c r="AK220" s="99" t="e">
        <f t="shared" ca="1" si="704"/>
        <v>#N/A</v>
      </c>
      <c r="AL220" s="99" t="e">
        <f t="shared" ca="1" si="704"/>
        <v>#N/A</v>
      </c>
      <c r="AM220" s="99" t="e">
        <f t="shared" ca="1" si="704"/>
        <v>#N/A</v>
      </c>
      <c r="AN220" s="99" t="e">
        <f t="shared" ca="1" si="704"/>
        <v>#N/A</v>
      </c>
      <c r="AO220" s="99" t="e">
        <f t="shared" ca="1" si="704"/>
        <v>#N/A</v>
      </c>
      <c r="AP220" s="99" t="e">
        <f t="shared" ca="1" si="704"/>
        <v>#N/A</v>
      </c>
      <c r="AQ220" s="99" t="e">
        <f t="shared" ca="1" si="704"/>
        <v>#N/A</v>
      </c>
      <c r="AR220" s="99" t="e">
        <f t="shared" ca="1" si="704"/>
        <v>#N/A</v>
      </c>
      <c r="AS220" s="99" t="e">
        <f t="shared" ca="1" si="704"/>
        <v>#N/A</v>
      </c>
      <c r="AT220" s="99" t="e">
        <f t="shared" ca="1" si="704"/>
        <v>#N/A</v>
      </c>
      <c r="AU220" s="99" t="e">
        <f t="shared" ca="1" si="704"/>
        <v>#N/A</v>
      </c>
      <c r="AV220" s="99" t="e">
        <f t="shared" ca="1" si="704"/>
        <v>#N/A</v>
      </c>
      <c r="AW220" s="99" t="e">
        <f t="shared" ca="1" si="704"/>
        <v>#N/A</v>
      </c>
      <c r="AX220" s="99" t="e">
        <f t="shared" ca="1" si="704"/>
        <v>#N/A</v>
      </c>
      <c r="AY220" s="99" t="e">
        <f t="shared" ca="1" si="704"/>
        <v>#N/A</v>
      </c>
      <c r="AZ220" s="99" t="e">
        <f t="shared" ca="1" si="704"/>
        <v>#N/A</v>
      </c>
      <c r="BA220" s="99" t="e">
        <f t="shared" ca="1" si="704"/>
        <v>#N/A</v>
      </c>
      <c r="BB220" s="99" t="e">
        <f t="shared" ca="1" si="704"/>
        <v>#N/A</v>
      </c>
      <c r="BC220" s="99" t="e">
        <f t="shared" ca="1" si="704"/>
        <v>#N/A</v>
      </c>
      <c r="BD220" s="99" t="e">
        <f t="shared" ca="1" si="704"/>
        <v>#N/A</v>
      </c>
      <c r="BE220" s="99" t="e">
        <f t="shared" ca="1" si="704"/>
        <v>#N/A</v>
      </c>
      <c r="BF220" s="99" t="e">
        <f t="shared" ca="1" si="704"/>
        <v>#N/A</v>
      </c>
      <c r="BG220" s="99" t="e">
        <f t="shared" ca="1" si="704"/>
        <v>#N/A</v>
      </c>
      <c r="BH220" s="99" t="e">
        <f t="shared" ca="1" si="704"/>
        <v>#N/A</v>
      </c>
      <c r="BI220" s="99" t="e">
        <f t="shared" ca="1" si="704"/>
        <v>#N/A</v>
      </c>
      <c r="BJ220" s="99" t="e">
        <f t="shared" ca="1" si="704"/>
        <v>#N/A</v>
      </c>
      <c r="BK220" s="99" t="e">
        <f t="shared" ca="1" si="704"/>
        <v>#N/A</v>
      </c>
      <c r="BL220" s="99" t="e">
        <f t="shared" ca="1" si="704"/>
        <v>#N/A</v>
      </c>
      <c r="BM220" s="99" t="e">
        <f t="shared" ca="1" si="704"/>
        <v>#N/A</v>
      </c>
      <c r="BN220" s="99" t="e">
        <f t="shared" ca="1" si="704"/>
        <v>#N/A</v>
      </c>
      <c r="BO220" s="99" t="e">
        <f t="shared" ca="1" si="704"/>
        <v>#N/A</v>
      </c>
      <c r="BP220" s="99" t="e">
        <f t="shared" ref="BP220:EA220" ca="1" si="705">BP219*100/$D$264</f>
        <v>#N/A</v>
      </c>
      <c r="BQ220" s="99" t="e">
        <f t="shared" ca="1" si="705"/>
        <v>#N/A</v>
      </c>
      <c r="BR220" s="99" t="e">
        <f t="shared" ca="1" si="705"/>
        <v>#N/A</v>
      </c>
      <c r="BS220" s="99" t="e">
        <f t="shared" ca="1" si="705"/>
        <v>#N/A</v>
      </c>
      <c r="BT220" s="99" t="e">
        <f t="shared" ca="1" si="705"/>
        <v>#N/A</v>
      </c>
      <c r="BU220" s="99" t="e">
        <f t="shared" ca="1" si="705"/>
        <v>#N/A</v>
      </c>
      <c r="BV220" s="99" t="e">
        <f t="shared" ca="1" si="705"/>
        <v>#N/A</v>
      </c>
      <c r="BW220" s="99" t="e">
        <f t="shared" ca="1" si="705"/>
        <v>#N/A</v>
      </c>
      <c r="BX220" s="99" t="e">
        <f t="shared" ca="1" si="705"/>
        <v>#N/A</v>
      </c>
      <c r="BY220" s="99" t="e">
        <f t="shared" ca="1" si="705"/>
        <v>#N/A</v>
      </c>
      <c r="BZ220" s="99" t="e">
        <f t="shared" ca="1" si="705"/>
        <v>#N/A</v>
      </c>
      <c r="CA220" s="99" t="e">
        <f t="shared" ca="1" si="705"/>
        <v>#N/A</v>
      </c>
      <c r="CB220" s="99" t="e">
        <f t="shared" ca="1" si="705"/>
        <v>#N/A</v>
      </c>
      <c r="CC220" s="99" t="e">
        <f t="shared" ca="1" si="705"/>
        <v>#N/A</v>
      </c>
      <c r="CD220" s="99" t="e">
        <f t="shared" ca="1" si="705"/>
        <v>#N/A</v>
      </c>
      <c r="CE220" s="99" t="e">
        <f t="shared" ca="1" si="705"/>
        <v>#N/A</v>
      </c>
      <c r="CF220" s="99" t="e">
        <f t="shared" ca="1" si="705"/>
        <v>#N/A</v>
      </c>
      <c r="CG220" s="99" t="e">
        <f t="shared" ca="1" si="705"/>
        <v>#N/A</v>
      </c>
      <c r="CH220" s="99" t="e">
        <f t="shared" ca="1" si="705"/>
        <v>#N/A</v>
      </c>
      <c r="CI220" s="99" t="e">
        <f t="shared" ca="1" si="705"/>
        <v>#N/A</v>
      </c>
      <c r="CJ220" s="99" t="e">
        <f t="shared" ca="1" si="705"/>
        <v>#N/A</v>
      </c>
      <c r="CK220" s="99" t="e">
        <f t="shared" ca="1" si="705"/>
        <v>#N/A</v>
      </c>
      <c r="CL220" s="99" t="e">
        <f t="shared" ca="1" si="705"/>
        <v>#N/A</v>
      </c>
      <c r="CM220" s="99" t="e">
        <f t="shared" ca="1" si="705"/>
        <v>#N/A</v>
      </c>
      <c r="CN220" s="99" t="e">
        <f t="shared" ca="1" si="705"/>
        <v>#N/A</v>
      </c>
      <c r="CO220" s="99" t="e">
        <f t="shared" ca="1" si="705"/>
        <v>#N/A</v>
      </c>
      <c r="CP220" s="99" t="e">
        <f t="shared" ca="1" si="705"/>
        <v>#N/A</v>
      </c>
      <c r="CQ220" s="99" t="e">
        <f t="shared" ca="1" si="705"/>
        <v>#N/A</v>
      </c>
      <c r="CR220" s="99" t="e">
        <f t="shared" ca="1" si="705"/>
        <v>#N/A</v>
      </c>
      <c r="CS220" s="99" t="e">
        <f t="shared" ca="1" si="705"/>
        <v>#N/A</v>
      </c>
      <c r="CT220" s="99" t="e">
        <f t="shared" ca="1" si="705"/>
        <v>#N/A</v>
      </c>
      <c r="CU220" s="99" t="e">
        <f t="shared" ca="1" si="705"/>
        <v>#N/A</v>
      </c>
      <c r="CV220" s="99" t="e">
        <f t="shared" ca="1" si="705"/>
        <v>#N/A</v>
      </c>
      <c r="CW220" s="99" t="e">
        <f t="shared" ca="1" si="705"/>
        <v>#N/A</v>
      </c>
      <c r="CX220" s="99" t="e">
        <f t="shared" ca="1" si="705"/>
        <v>#N/A</v>
      </c>
      <c r="CY220" s="99" t="e">
        <f t="shared" ca="1" si="705"/>
        <v>#N/A</v>
      </c>
      <c r="CZ220" s="99" t="e">
        <f t="shared" ca="1" si="705"/>
        <v>#N/A</v>
      </c>
      <c r="DA220" s="99" t="e">
        <f t="shared" ca="1" si="705"/>
        <v>#N/A</v>
      </c>
      <c r="DB220" s="99" t="e">
        <f t="shared" ca="1" si="705"/>
        <v>#N/A</v>
      </c>
      <c r="DC220" s="99" t="e">
        <f t="shared" ca="1" si="705"/>
        <v>#N/A</v>
      </c>
      <c r="DD220" s="99" t="e">
        <f t="shared" ca="1" si="705"/>
        <v>#N/A</v>
      </c>
      <c r="DE220" s="99" t="e">
        <f t="shared" ca="1" si="705"/>
        <v>#N/A</v>
      </c>
      <c r="DF220" s="99" t="e">
        <f t="shared" ca="1" si="705"/>
        <v>#N/A</v>
      </c>
      <c r="DG220" s="99" t="e">
        <f t="shared" ca="1" si="705"/>
        <v>#N/A</v>
      </c>
      <c r="DH220" s="99" t="e">
        <f t="shared" ca="1" si="705"/>
        <v>#N/A</v>
      </c>
      <c r="DI220" s="99" t="e">
        <f t="shared" ca="1" si="705"/>
        <v>#N/A</v>
      </c>
      <c r="DJ220" s="99" t="e">
        <f t="shared" ca="1" si="705"/>
        <v>#N/A</v>
      </c>
      <c r="DK220" s="99" t="e">
        <f t="shared" ca="1" si="705"/>
        <v>#N/A</v>
      </c>
      <c r="DL220" s="99" t="e">
        <f t="shared" ca="1" si="705"/>
        <v>#N/A</v>
      </c>
      <c r="DM220" s="99" t="e">
        <f t="shared" ca="1" si="705"/>
        <v>#N/A</v>
      </c>
      <c r="DN220" s="99" t="e">
        <f t="shared" ca="1" si="705"/>
        <v>#N/A</v>
      </c>
      <c r="DO220" s="99" t="e">
        <f t="shared" ca="1" si="705"/>
        <v>#N/A</v>
      </c>
      <c r="DP220" s="99" t="e">
        <f t="shared" ca="1" si="705"/>
        <v>#N/A</v>
      </c>
      <c r="DQ220" s="99" t="e">
        <f t="shared" ca="1" si="705"/>
        <v>#N/A</v>
      </c>
      <c r="DR220" s="99" t="e">
        <f t="shared" ca="1" si="705"/>
        <v>#N/A</v>
      </c>
      <c r="DS220" s="99" t="e">
        <f t="shared" ca="1" si="705"/>
        <v>#N/A</v>
      </c>
      <c r="DT220" s="99" t="e">
        <f t="shared" ca="1" si="705"/>
        <v>#N/A</v>
      </c>
      <c r="DU220" s="99" t="e">
        <f t="shared" ca="1" si="705"/>
        <v>#N/A</v>
      </c>
      <c r="DV220" s="99" t="e">
        <f t="shared" ca="1" si="705"/>
        <v>#N/A</v>
      </c>
      <c r="DW220" s="99" t="e">
        <f t="shared" ca="1" si="705"/>
        <v>#N/A</v>
      </c>
      <c r="DX220" s="99" t="e">
        <f t="shared" ca="1" si="705"/>
        <v>#N/A</v>
      </c>
      <c r="DY220" s="99" t="e">
        <f t="shared" ca="1" si="705"/>
        <v>#N/A</v>
      </c>
      <c r="DZ220" s="99" t="e">
        <f t="shared" ca="1" si="705"/>
        <v>#N/A</v>
      </c>
      <c r="EA220" s="99" t="e">
        <f t="shared" ca="1" si="705"/>
        <v>#N/A</v>
      </c>
      <c r="EB220" s="99" t="e">
        <f t="shared" ref="EB220:GM220" ca="1" si="706">EB219*100/$D$264</f>
        <v>#N/A</v>
      </c>
      <c r="EC220" s="99" t="e">
        <f t="shared" ca="1" si="706"/>
        <v>#N/A</v>
      </c>
      <c r="ED220" s="99" t="e">
        <f t="shared" ca="1" si="706"/>
        <v>#N/A</v>
      </c>
      <c r="EE220" s="99" t="e">
        <f t="shared" ca="1" si="706"/>
        <v>#N/A</v>
      </c>
      <c r="EF220" s="99" t="e">
        <f t="shared" ca="1" si="706"/>
        <v>#N/A</v>
      </c>
      <c r="EG220" s="99" t="e">
        <f t="shared" ca="1" si="706"/>
        <v>#N/A</v>
      </c>
      <c r="EH220" s="99" t="e">
        <f t="shared" ca="1" si="706"/>
        <v>#N/A</v>
      </c>
      <c r="EI220" s="99" t="e">
        <f t="shared" ca="1" si="706"/>
        <v>#N/A</v>
      </c>
      <c r="EJ220" s="99" t="e">
        <f t="shared" ca="1" si="706"/>
        <v>#N/A</v>
      </c>
      <c r="EK220" s="99" t="e">
        <f t="shared" ca="1" si="706"/>
        <v>#N/A</v>
      </c>
      <c r="EL220" s="99" t="e">
        <f t="shared" ca="1" si="706"/>
        <v>#N/A</v>
      </c>
      <c r="EM220" s="99" t="e">
        <f t="shared" ca="1" si="706"/>
        <v>#N/A</v>
      </c>
      <c r="EN220" s="99" t="e">
        <f t="shared" ca="1" si="706"/>
        <v>#N/A</v>
      </c>
      <c r="EO220" s="99" t="e">
        <f t="shared" ca="1" si="706"/>
        <v>#N/A</v>
      </c>
      <c r="EP220" s="99" t="e">
        <f t="shared" ca="1" si="706"/>
        <v>#N/A</v>
      </c>
      <c r="EQ220" s="99" t="e">
        <f t="shared" ca="1" si="706"/>
        <v>#N/A</v>
      </c>
      <c r="ER220" s="99" t="e">
        <f t="shared" ca="1" si="706"/>
        <v>#N/A</v>
      </c>
      <c r="ES220" s="99" t="e">
        <f t="shared" ca="1" si="706"/>
        <v>#N/A</v>
      </c>
      <c r="ET220" s="99" t="e">
        <f t="shared" ca="1" si="706"/>
        <v>#N/A</v>
      </c>
      <c r="EU220" s="99" t="e">
        <f t="shared" ca="1" si="706"/>
        <v>#N/A</v>
      </c>
      <c r="EV220" s="99" t="e">
        <f t="shared" ca="1" si="706"/>
        <v>#N/A</v>
      </c>
      <c r="EW220" s="99" t="e">
        <f t="shared" ca="1" si="706"/>
        <v>#N/A</v>
      </c>
      <c r="EX220" s="99" t="e">
        <f t="shared" ca="1" si="706"/>
        <v>#N/A</v>
      </c>
      <c r="EY220" s="99" t="e">
        <f t="shared" ca="1" si="706"/>
        <v>#N/A</v>
      </c>
      <c r="EZ220" s="99" t="e">
        <f t="shared" ca="1" si="706"/>
        <v>#N/A</v>
      </c>
      <c r="FA220" s="99" t="e">
        <f t="shared" ca="1" si="706"/>
        <v>#N/A</v>
      </c>
      <c r="FB220" s="99" t="e">
        <f t="shared" ca="1" si="706"/>
        <v>#N/A</v>
      </c>
      <c r="FC220" s="99" t="e">
        <f t="shared" ca="1" si="706"/>
        <v>#N/A</v>
      </c>
      <c r="FD220" s="99" t="e">
        <f t="shared" ca="1" si="706"/>
        <v>#N/A</v>
      </c>
      <c r="FE220" s="99" t="e">
        <f t="shared" ca="1" si="706"/>
        <v>#N/A</v>
      </c>
      <c r="FF220" s="99" t="e">
        <f t="shared" ca="1" si="706"/>
        <v>#N/A</v>
      </c>
      <c r="FG220" s="99" t="e">
        <f t="shared" ca="1" si="706"/>
        <v>#N/A</v>
      </c>
      <c r="FH220" s="99" t="e">
        <f t="shared" ca="1" si="706"/>
        <v>#N/A</v>
      </c>
      <c r="FI220" s="99" t="e">
        <f t="shared" ca="1" si="706"/>
        <v>#N/A</v>
      </c>
      <c r="FJ220" s="99" t="e">
        <f t="shared" ca="1" si="706"/>
        <v>#N/A</v>
      </c>
      <c r="FK220" s="99" t="e">
        <f t="shared" ca="1" si="706"/>
        <v>#N/A</v>
      </c>
      <c r="FL220" s="99" t="e">
        <f t="shared" ca="1" si="706"/>
        <v>#N/A</v>
      </c>
      <c r="FM220" s="99" t="e">
        <f t="shared" ca="1" si="706"/>
        <v>#N/A</v>
      </c>
      <c r="FN220" s="99" t="e">
        <f t="shared" ca="1" si="706"/>
        <v>#N/A</v>
      </c>
      <c r="FO220" s="99" t="e">
        <f t="shared" ca="1" si="706"/>
        <v>#N/A</v>
      </c>
      <c r="FP220" s="99" t="e">
        <f t="shared" ca="1" si="706"/>
        <v>#N/A</v>
      </c>
      <c r="FQ220" s="99" t="e">
        <f t="shared" ca="1" si="706"/>
        <v>#N/A</v>
      </c>
      <c r="FR220" s="99" t="e">
        <f t="shared" ca="1" si="706"/>
        <v>#N/A</v>
      </c>
      <c r="FS220" s="99" t="e">
        <f t="shared" ca="1" si="706"/>
        <v>#N/A</v>
      </c>
      <c r="FT220" s="99" t="e">
        <f t="shared" ca="1" si="706"/>
        <v>#N/A</v>
      </c>
      <c r="FU220" s="99" t="e">
        <f t="shared" ca="1" si="706"/>
        <v>#N/A</v>
      </c>
      <c r="FV220" s="99" t="e">
        <f t="shared" ca="1" si="706"/>
        <v>#N/A</v>
      </c>
      <c r="FW220" s="99" t="e">
        <f t="shared" ca="1" si="706"/>
        <v>#N/A</v>
      </c>
      <c r="FX220" s="99" t="e">
        <f t="shared" ca="1" si="706"/>
        <v>#N/A</v>
      </c>
      <c r="FY220" s="99" t="e">
        <f t="shared" ca="1" si="706"/>
        <v>#N/A</v>
      </c>
      <c r="FZ220" s="99" t="e">
        <f t="shared" ca="1" si="706"/>
        <v>#N/A</v>
      </c>
      <c r="GA220" s="99" t="e">
        <f t="shared" ca="1" si="706"/>
        <v>#N/A</v>
      </c>
      <c r="GB220" s="99" t="e">
        <f t="shared" ca="1" si="706"/>
        <v>#N/A</v>
      </c>
      <c r="GC220" s="99" t="e">
        <f t="shared" ca="1" si="706"/>
        <v>#N/A</v>
      </c>
      <c r="GD220" s="99" t="e">
        <f t="shared" ca="1" si="706"/>
        <v>#N/A</v>
      </c>
      <c r="GE220" s="99" t="e">
        <f t="shared" ca="1" si="706"/>
        <v>#N/A</v>
      </c>
      <c r="GF220" s="99" t="e">
        <f t="shared" ca="1" si="706"/>
        <v>#N/A</v>
      </c>
      <c r="GG220" s="99" t="e">
        <f t="shared" ca="1" si="706"/>
        <v>#N/A</v>
      </c>
      <c r="GH220" s="99" t="e">
        <f t="shared" ca="1" si="706"/>
        <v>#N/A</v>
      </c>
      <c r="GI220" s="99" t="e">
        <f t="shared" ca="1" si="706"/>
        <v>#N/A</v>
      </c>
      <c r="GJ220" s="99" t="e">
        <f t="shared" ca="1" si="706"/>
        <v>#N/A</v>
      </c>
      <c r="GK220" s="99" t="e">
        <f t="shared" ca="1" si="706"/>
        <v>#N/A</v>
      </c>
      <c r="GL220" s="99" t="e">
        <f t="shared" ca="1" si="706"/>
        <v>#N/A</v>
      </c>
      <c r="GM220" s="99" t="e">
        <f t="shared" ca="1" si="706"/>
        <v>#N/A</v>
      </c>
      <c r="GN220" s="99" t="e">
        <f t="shared" ref="GN220:IY220" ca="1" si="707">GN219*100/$D$264</f>
        <v>#N/A</v>
      </c>
      <c r="GO220" s="99" t="e">
        <f t="shared" ca="1" si="707"/>
        <v>#N/A</v>
      </c>
      <c r="GP220" s="99" t="e">
        <f t="shared" ca="1" si="707"/>
        <v>#N/A</v>
      </c>
      <c r="GQ220" s="99" t="e">
        <f t="shared" ca="1" si="707"/>
        <v>#N/A</v>
      </c>
      <c r="GR220" s="99" t="e">
        <f t="shared" ca="1" si="707"/>
        <v>#N/A</v>
      </c>
      <c r="GS220" s="99" t="e">
        <f t="shared" ca="1" si="707"/>
        <v>#N/A</v>
      </c>
      <c r="GT220" s="99" t="e">
        <f t="shared" ca="1" si="707"/>
        <v>#N/A</v>
      </c>
      <c r="GU220" s="99" t="e">
        <f t="shared" ca="1" si="707"/>
        <v>#N/A</v>
      </c>
      <c r="GV220" s="99" t="e">
        <f t="shared" ca="1" si="707"/>
        <v>#N/A</v>
      </c>
      <c r="GW220" s="99" t="e">
        <f t="shared" ca="1" si="707"/>
        <v>#N/A</v>
      </c>
      <c r="GX220" s="99" t="e">
        <f t="shared" ca="1" si="707"/>
        <v>#N/A</v>
      </c>
      <c r="GY220" s="99" t="e">
        <f t="shared" ca="1" si="707"/>
        <v>#N/A</v>
      </c>
      <c r="GZ220" s="99" t="e">
        <f t="shared" ca="1" si="707"/>
        <v>#N/A</v>
      </c>
      <c r="HA220" s="99" t="e">
        <f t="shared" ca="1" si="707"/>
        <v>#N/A</v>
      </c>
      <c r="HB220" s="99" t="e">
        <f t="shared" ca="1" si="707"/>
        <v>#N/A</v>
      </c>
      <c r="HC220" s="99" t="e">
        <f t="shared" ca="1" si="707"/>
        <v>#N/A</v>
      </c>
      <c r="HD220" s="99" t="e">
        <f t="shared" ca="1" si="707"/>
        <v>#N/A</v>
      </c>
      <c r="HE220" s="99" t="e">
        <f t="shared" ca="1" si="707"/>
        <v>#N/A</v>
      </c>
      <c r="HF220" s="99" t="e">
        <f t="shared" ca="1" si="707"/>
        <v>#N/A</v>
      </c>
      <c r="HG220" s="99" t="e">
        <f t="shared" ca="1" si="707"/>
        <v>#N/A</v>
      </c>
      <c r="HH220" s="99" t="e">
        <f t="shared" ca="1" si="707"/>
        <v>#N/A</v>
      </c>
      <c r="HI220" s="99" t="e">
        <f t="shared" ca="1" si="707"/>
        <v>#N/A</v>
      </c>
      <c r="HJ220" s="99" t="e">
        <f t="shared" ca="1" si="707"/>
        <v>#N/A</v>
      </c>
      <c r="HK220" s="99" t="e">
        <f t="shared" ca="1" si="707"/>
        <v>#N/A</v>
      </c>
      <c r="HL220" s="99" t="e">
        <f t="shared" ca="1" si="707"/>
        <v>#N/A</v>
      </c>
      <c r="HM220" s="99" t="e">
        <f t="shared" ca="1" si="707"/>
        <v>#N/A</v>
      </c>
      <c r="HN220" s="99" t="e">
        <f t="shared" ca="1" si="707"/>
        <v>#N/A</v>
      </c>
      <c r="HO220" s="99" t="e">
        <f t="shared" ca="1" si="707"/>
        <v>#N/A</v>
      </c>
      <c r="HP220" s="99" t="e">
        <f t="shared" ca="1" si="707"/>
        <v>#N/A</v>
      </c>
      <c r="HQ220" s="99" t="e">
        <f t="shared" ca="1" si="707"/>
        <v>#N/A</v>
      </c>
      <c r="HR220" s="99" t="e">
        <f t="shared" ca="1" si="707"/>
        <v>#N/A</v>
      </c>
      <c r="HS220" s="99" t="e">
        <f t="shared" ca="1" si="707"/>
        <v>#N/A</v>
      </c>
      <c r="HT220" s="99" t="e">
        <f t="shared" ca="1" si="707"/>
        <v>#N/A</v>
      </c>
      <c r="HU220" s="99" t="e">
        <f t="shared" ca="1" si="707"/>
        <v>#N/A</v>
      </c>
      <c r="HV220" s="99" t="e">
        <f t="shared" ca="1" si="707"/>
        <v>#N/A</v>
      </c>
      <c r="HW220" s="99" t="e">
        <f t="shared" ca="1" si="707"/>
        <v>#N/A</v>
      </c>
      <c r="HX220" s="99" t="e">
        <f t="shared" ca="1" si="707"/>
        <v>#N/A</v>
      </c>
      <c r="HY220" s="99" t="e">
        <f t="shared" ca="1" si="707"/>
        <v>#N/A</v>
      </c>
      <c r="HZ220" s="99" t="e">
        <f t="shared" ca="1" si="707"/>
        <v>#N/A</v>
      </c>
      <c r="IA220" s="99" t="e">
        <f t="shared" ca="1" si="707"/>
        <v>#N/A</v>
      </c>
      <c r="IB220" s="99" t="e">
        <f t="shared" ca="1" si="707"/>
        <v>#N/A</v>
      </c>
      <c r="IC220" s="99" t="e">
        <f t="shared" ca="1" si="707"/>
        <v>#N/A</v>
      </c>
      <c r="ID220" s="99" t="e">
        <f t="shared" ca="1" si="707"/>
        <v>#N/A</v>
      </c>
      <c r="IE220" s="99" t="e">
        <f t="shared" ca="1" si="707"/>
        <v>#N/A</v>
      </c>
      <c r="IF220" s="99" t="e">
        <f t="shared" ca="1" si="707"/>
        <v>#N/A</v>
      </c>
      <c r="IG220" s="99" t="e">
        <f t="shared" ca="1" si="707"/>
        <v>#N/A</v>
      </c>
      <c r="IH220" s="99" t="e">
        <f t="shared" ca="1" si="707"/>
        <v>#N/A</v>
      </c>
      <c r="II220" s="99" t="e">
        <f t="shared" ca="1" si="707"/>
        <v>#N/A</v>
      </c>
      <c r="IJ220" s="99" t="e">
        <f t="shared" ca="1" si="707"/>
        <v>#N/A</v>
      </c>
      <c r="IK220" s="99" t="e">
        <f t="shared" ca="1" si="707"/>
        <v>#N/A</v>
      </c>
      <c r="IL220" s="99" t="e">
        <f t="shared" ca="1" si="707"/>
        <v>#N/A</v>
      </c>
      <c r="IM220" s="99" t="e">
        <f t="shared" ca="1" si="707"/>
        <v>#N/A</v>
      </c>
      <c r="IN220" s="99" t="e">
        <f t="shared" ca="1" si="707"/>
        <v>#N/A</v>
      </c>
      <c r="IO220" s="99" t="e">
        <f t="shared" ca="1" si="707"/>
        <v>#N/A</v>
      </c>
      <c r="IP220" s="99" t="e">
        <f t="shared" ca="1" si="707"/>
        <v>#N/A</v>
      </c>
      <c r="IQ220" s="99" t="e">
        <f t="shared" ca="1" si="707"/>
        <v>#N/A</v>
      </c>
      <c r="IR220" s="99" t="e">
        <f t="shared" ca="1" si="707"/>
        <v>#N/A</v>
      </c>
      <c r="IS220" s="99" t="e">
        <f t="shared" ca="1" si="707"/>
        <v>#N/A</v>
      </c>
      <c r="IT220" s="99" t="e">
        <f t="shared" ca="1" si="707"/>
        <v>#N/A</v>
      </c>
      <c r="IU220" s="99" t="e">
        <f t="shared" ca="1" si="707"/>
        <v>#N/A</v>
      </c>
      <c r="IV220" s="99" t="e">
        <f t="shared" ca="1" si="707"/>
        <v>#N/A</v>
      </c>
      <c r="IW220" s="99" t="e">
        <f t="shared" ca="1" si="707"/>
        <v>#N/A</v>
      </c>
      <c r="IX220" s="99" t="e">
        <f t="shared" ca="1" si="707"/>
        <v>#N/A</v>
      </c>
      <c r="IY220" s="99" t="e">
        <f t="shared" ca="1" si="707"/>
        <v>#N/A</v>
      </c>
      <c r="IZ220" s="99" t="e">
        <f t="shared" ref="IZ220:LK220" ca="1" si="708">IZ219*100/$D$264</f>
        <v>#N/A</v>
      </c>
      <c r="JA220" s="99" t="e">
        <f t="shared" ca="1" si="708"/>
        <v>#N/A</v>
      </c>
      <c r="JB220" s="99" t="e">
        <f t="shared" ca="1" si="708"/>
        <v>#N/A</v>
      </c>
      <c r="JC220" s="99" t="e">
        <f t="shared" ca="1" si="708"/>
        <v>#N/A</v>
      </c>
      <c r="JD220" s="99" t="e">
        <f t="shared" ca="1" si="708"/>
        <v>#N/A</v>
      </c>
      <c r="JE220" s="99" t="e">
        <f t="shared" ca="1" si="708"/>
        <v>#N/A</v>
      </c>
      <c r="JF220" s="99" t="e">
        <f t="shared" ca="1" si="708"/>
        <v>#N/A</v>
      </c>
      <c r="JG220" s="99" t="e">
        <f t="shared" ca="1" si="708"/>
        <v>#N/A</v>
      </c>
      <c r="JH220" s="99" t="e">
        <f t="shared" ca="1" si="708"/>
        <v>#N/A</v>
      </c>
      <c r="JI220" s="99" t="e">
        <f t="shared" ca="1" si="708"/>
        <v>#N/A</v>
      </c>
      <c r="JJ220" s="99" t="e">
        <f t="shared" ca="1" si="708"/>
        <v>#N/A</v>
      </c>
      <c r="JK220" s="99" t="e">
        <f t="shared" ca="1" si="708"/>
        <v>#N/A</v>
      </c>
      <c r="JL220" s="99" t="e">
        <f t="shared" ca="1" si="708"/>
        <v>#N/A</v>
      </c>
      <c r="JM220" s="99" t="e">
        <f t="shared" ca="1" si="708"/>
        <v>#N/A</v>
      </c>
      <c r="JN220" s="99" t="e">
        <f t="shared" ca="1" si="708"/>
        <v>#N/A</v>
      </c>
      <c r="JO220" s="99" t="e">
        <f t="shared" ca="1" si="708"/>
        <v>#N/A</v>
      </c>
      <c r="JP220" s="99" t="e">
        <f t="shared" ca="1" si="708"/>
        <v>#N/A</v>
      </c>
      <c r="JQ220" s="99" t="e">
        <f t="shared" ca="1" si="708"/>
        <v>#N/A</v>
      </c>
      <c r="JR220" s="99" t="e">
        <f t="shared" ca="1" si="708"/>
        <v>#N/A</v>
      </c>
      <c r="JS220" s="99" t="e">
        <f t="shared" ca="1" si="708"/>
        <v>#N/A</v>
      </c>
      <c r="JT220" s="99" t="e">
        <f t="shared" ca="1" si="708"/>
        <v>#N/A</v>
      </c>
      <c r="JU220" s="99" t="e">
        <f t="shared" ca="1" si="708"/>
        <v>#N/A</v>
      </c>
      <c r="JV220" s="99" t="e">
        <f t="shared" ca="1" si="708"/>
        <v>#N/A</v>
      </c>
      <c r="JW220" s="99" t="e">
        <f t="shared" ca="1" si="708"/>
        <v>#N/A</v>
      </c>
      <c r="JX220" s="99" t="e">
        <f t="shared" ca="1" si="708"/>
        <v>#N/A</v>
      </c>
      <c r="JY220" s="99" t="e">
        <f t="shared" ca="1" si="708"/>
        <v>#N/A</v>
      </c>
      <c r="JZ220" s="99" t="e">
        <f t="shared" ca="1" si="708"/>
        <v>#N/A</v>
      </c>
      <c r="KA220" s="99" t="e">
        <f t="shared" ca="1" si="708"/>
        <v>#N/A</v>
      </c>
      <c r="KB220" s="99" t="e">
        <f t="shared" ca="1" si="708"/>
        <v>#N/A</v>
      </c>
      <c r="KC220" s="99" t="e">
        <f t="shared" ca="1" si="708"/>
        <v>#N/A</v>
      </c>
      <c r="KD220" s="99" t="e">
        <f t="shared" ca="1" si="708"/>
        <v>#N/A</v>
      </c>
      <c r="KE220" s="99" t="e">
        <f t="shared" ca="1" si="708"/>
        <v>#N/A</v>
      </c>
      <c r="KF220" s="99" t="e">
        <f t="shared" ca="1" si="708"/>
        <v>#N/A</v>
      </c>
      <c r="KG220" s="99" t="e">
        <f t="shared" ca="1" si="708"/>
        <v>#N/A</v>
      </c>
      <c r="KH220" s="99" t="e">
        <f t="shared" ca="1" si="708"/>
        <v>#N/A</v>
      </c>
      <c r="KI220" s="99" t="e">
        <f t="shared" ca="1" si="708"/>
        <v>#N/A</v>
      </c>
      <c r="KJ220" s="99" t="e">
        <f t="shared" ca="1" si="708"/>
        <v>#N/A</v>
      </c>
      <c r="KK220" s="99" t="e">
        <f t="shared" ca="1" si="708"/>
        <v>#N/A</v>
      </c>
      <c r="KL220" s="99" t="e">
        <f t="shared" ca="1" si="708"/>
        <v>#N/A</v>
      </c>
      <c r="KM220" s="99" t="e">
        <f t="shared" ca="1" si="708"/>
        <v>#N/A</v>
      </c>
      <c r="KN220" s="99" t="e">
        <f t="shared" ca="1" si="708"/>
        <v>#N/A</v>
      </c>
      <c r="KO220" s="99" t="e">
        <f t="shared" ca="1" si="708"/>
        <v>#N/A</v>
      </c>
      <c r="KP220" s="99" t="e">
        <f t="shared" ca="1" si="708"/>
        <v>#N/A</v>
      </c>
      <c r="KQ220" s="99" t="e">
        <f t="shared" ca="1" si="708"/>
        <v>#N/A</v>
      </c>
      <c r="KR220" s="99" t="e">
        <f t="shared" ca="1" si="708"/>
        <v>#N/A</v>
      </c>
      <c r="KS220" s="99" t="e">
        <f t="shared" ca="1" si="708"/>
        <v>#N/A</v>
      </c>
      <c r="KT220" s="99" t="e">
        <f t="shared" ca="1" si="708"/>
        <v>#N/A</v>
      </c>
      <c r="KU220" s="99" t="e">
        <f t="shared" ca="1" si="708"/>
        <v>#N/A</v>
      </c>
      <c r="KV220" s="99" t="e">
        <f t="shared" ca="1" si="708"/>
        <v>#N/A</v>
      </c>
      <c r="KW220" s="99" t="e">
        <f t="shared" ca="1" si="708"/>
        <v>#N/A</v>
      </c>
      <c r="KX220" s="99" t="e">
        <f t="shared" ca="1" si="708"/>
        <v>#N/A</v>
      </c>
      <c r="KY220" s="99" t="e">
        <f t="shared" ca="1" si="708"/>
        <v>#N/A</v>
      </c>
      <c r="KZ220" s="99" t="e">
        <f t="shared" ca="1" si="708"/>
        <v>#N/A</v>
      </c>
      <c r="LA220" s="99" t="e">
        <f t="shared" ca="1" si="708"/>
        <v>#N/A</v>
      </c>
      <c r="LB220" s="99" t="e">
        <f t="shared" ca="1" si="708"/>
        <v>#N/A</v>
      </c>
      <c r="LC220" s="99" t="e">
        <f t="shared" ca="1" si="708"/>
        <v>#N/A</v>
      </c>
      <c r="LD220" s="99" t="e">
        <f t="shared" ca="1" si="708"/>
        <v>#N/A</v>
      </c>
      <c r="LE220" s="99" t="e">
        <f t="shared" ca="1" si="708"/>
        <v>#N/A</v>
      </c>
      <c r="LF220" s="99" t="e">
        <f t="shared" ca="1" si="708"/>
        <v>#N/A</v>
      </c>
      <c r="LG220" s="99" t="e">
        <f t="shared" ca="1" si="708"/>
        <v>#N/A</v>
      </c>
      <c r="LH220" s="99" t="e">
        <f t="shared" ca="1" si="708"/>
        <v>#N/A</v>
      </c>
      <c r="LI220" s="99" t="e">
        <f t="shared" ca="1" si="708"/>
        <v>#N/A</v>
      </c>
      <c r="LJ220" s="99" t="e">
        <f t="shared" ca="1" si="708"/>
        <v>#N/A</v>
      </c>
      <c r="LK220" s="99" t="e">
        <f t="shared" ca="1" si="708"/>
        <v>#N/A</v>
      </c>
      <c r="LL220" s="99" t="e">
        <f t="shared" ref="LL220:NW220" ca="1" si="709">LL219*100/$D$264</f>
        <v>#N/A</v>
      </c>
      <c r="LM220" s="99" t="e">
        <f t="shared" ca="1" si="709"/>
        <v>#N/A</v>
      </c>
      <c r="LN220" s="99" t="e">
        <f t="shared" ca="1" si="709"/>
        <v>#N/A</v>
      </c>
      <c r="LO220" s="99" t="e">
        <f t="shared" ca="1" si="709"/>
        <v>#N/A</v>
      </c>
      <c r="LP220" s="99" t="e">
        <f t="shared" ca="1" si="709"/>
        <v>#N/A</v>
      </c>
      <c r="LQ220" s="99" t="e">
        <f t="shared" ca="1" si="709"/>
        <v>#N/A</v>
      </c>
      <c r="LR220" s="99" t="e">
        <f t="shared" ca="1" si="709"/>
        <v>#N/A</v>
      </c>
      <c r="LS220" s="99" t="e">
        <f t="shared" ca="1" si="709"/>
        <v>#N/A</v>
      </c>
      <c r="LT220" s="99" t="e">
        <f t="shared" ca="1" si="709"/>
        <v>#N/A</v>
      </c>
      <c r="LU220" s="99" t="e">
        <f t="shared" ca="1" si="709"/>
        <v>#N/A</v>
      </c>
      <c r="LV220" s="99" t="e">
        <f t="shared" ca="1" si="709"/>
        <v>#N/A</v>
      </c>
      <c r="LW220" s="99" t="e">
        <f t="shared" ca="1" si="709"/>
        <v>#N/A</v>
      </c>
      <c r="LX220" s="99" t="e">
        <f t="shared" ca="1" si="709"/>
        <v>#N/A</v>
      </c>
      <c r="LY220" s="99" t="e">
        <f t="shared" ca="1" si="709"/>
        <v>#N/A</v>
      </c>
      <c r="LZ220" s="99" t="e">
        <f t="shared" ca="1" si="709"/>
        <v>#N/A</v>
      </c>
      <c r="MA220" s="99" t="e">
        <f t="shared" ca="1" si="709"/>
        <v>#N/A</v>
      </c>
      <c r="MB220" s="99" t="e">
        <f t="shared" ca="1" si="709"/>
        <v>#N/A</v>
      </c>
      <c r="MC220" s="99" t="e">
        <f t="shared" ca="1" si="709"/>
        <v>#N/A</v>
      </c>
      <c r="MD220" s="99" t="e">
        <f t="shared" ca="1" si="709"/>
        <v>#N/A</v>
      </c>
      <c r="ME220" s="99" t="e">
        <f t="shared" ca="1" si="709"/>
        <v>#N/A</v>
      </c>
      <c r="MF220" s="99" t="e">
        <f t="shared" ca="1" si="709"/>
        <v>#N/A</v>
      </c>
      <c r="MG220" s="99" t="e">
        <f t="shared" ca="1" si="709"/>
        <v>#N/A</v>
      </c>
      <c r="MH220" s="99" t="e">
        <f t="shared" ca="1" si="709"/>
        <v>#N/A</v>
      </c>
      <c r="MI220" s="99" t="e">
        <f t="shared" ca="1" si="709"/>
        <v>#N/A</v>
      </c>
      <c r="MJ220" s="99" t="e">
        <f t="shared" ca="1" si="709"/>
        <v>#N/A</v>
      </c>
      <c r="MK220" s="99" t="e">
        <f t="shared" ca="1" si="709"/>
        <v>#N/A</v>
      </c>
      <c r="ML220" s="99" t="e">
        <f t="shared" ca="1" si="709"/>
        <v>#N/A</v>
      </c>
      <c r="MM220" s="99" t="e">
        <f t="shared" ca="1" si="709"/>
        <v>#N/A</v>
      </c>
      <c r="MN220" s="99" t="e">
        <f t="shared" ca="1" si="709"/>
        <v>#N/A</v>
      </c>
      <c r="MO220" s="99" t="e">
        <f t="shared" ca="1" si="709"/>
        <v>#N/A</v>
      </c>
      <c r="MP220" s="99" t="e">
        <f t="shared" ca="1" si="709"/>
        <v>#N/A</v>
      </c>
      <c r="MQ220" s="99" t="e">
        <f t="shared" ca="1" si="709"/>
        <v>#N/A</v>
      </c>
      <c r="MR220" s="99" t="e">
        <f t="shared" ca="1" si="709"/>
        <v>#N/A</v>
      </c>
      <c r="MS220" s="99" t="e">
        <f t="shared" ca="1" si="709"/>
        <v>#N/A</v>
      </c>
      <c r="MT220" s="99" t="e">
        <f t="shared" ca="1" si="709"/>
        <v>#N/A</v>
      </c>
      <c r="MU220" s="99" t="e">
        <f t="shared" ca="1" si="709"/>
        <v>#N/A</v>
      </c>
      <c r="MV220" s="99" t="e">
        <f t="shared" ca="1" si="709"/>
        <v>#N/A</v>
      </c>
      <c r="MW220" s="99" t="e">
        <f t="shared" ca="1" si="709"/>
        <v>#N/A</v>
      </c>
      <c r="MX220" s="99" t="e">
        <f t="shared" ca="1" si="709"/>
        <v>#N/A</v>
      </c>
      <c r="MY220" s="99" t="e">
        <f t="shared" ca="1" si="709"/>
        <v>#N/A</v>
      </c>
      <c r="MZ220" s="99" t="e">
        <f t="shared" ca="1" si="709"/>
        <v>#N/A</v>
      </c>
      <c r="NA220" s="99" t="e">
        <f t="shared" ca="1" si="709"/>
        <v>#N/A</v>
      </c>
      <c r="NB220" s="99" t="e">
        <f t="shared" ca="1" si="709"/>
        <v>#N/A</v>
      </c>
      <c r="NC220" s="99" t="e">
        <f t="shared" ca="1" si="709"/>
        <v>#N/A</v>
      </c>
      <c r="ND220" s="99" t="e">
        <f t="shared" ca="1" si="709"/>
        <v>#N/A</v>
      </c>
      <c r="NE220" s="99" t="e">
        <f t="shared" ca="1" si="709"/>
        <v>#N/A</v>
      </c>
      <c r="NF220" s="99" t="e">
        <f t="shared" ca="1" si="709"/>
        <v>#N/A</v>
      </c>
      <c r="NG220" s="99" t="e">
        <f t="shared" ca="1" si="709"/>
        <v>#N/A</v>
      </c>
      <c r="NH220" s="99" t="e">
        <f t="shared" ca="1" si="709"/>
        <v>#N/A</v>
      </c>
      <c r="NI220" s="99" t="e">
        <f t="shared" ca="1" si="709"/>
        <v>#N/A</v>
      </c>
      <c r="NJ220" s="99" t="e">
        <f t="shared" ca="1" si="709"/>
        <v>#N/A</v>
      </c>
      <c r="NK220" s="99" t="e">
        <f t="shared" ca="1" si="709"/>
        <v>#N/A</v>
      </c>
      <c r="NL220" s="99" t="e">
        <f t="shared" ca="1" si="709"/>
        <v>#N/A</v>
      </c>
      <c r="NM220" s="99" t="e">
        <f t="shared" ca="1" si="709"/>
        <v>#N/A</v>
      </c>
      <c r="NN220" s="99" t="e">
        <f t="shared" ca="1" si="709"/>
        <v>#N/A</v>
      </c>
      <c r="NO220" s="99" t="e">
        <f t="shared" ca="1" si="709"/>
        <v>#N/A</v>
      </c>
      <c r="NP220" s="99" t="e">
        <f t="shared" ca="1" si="709"/>
        <v>#N/A</v>
      </c>
      <c r="NQ220" s="99" t="e">
        <f t="shared" ca="1" si="709"/>
        <v>#N/A</v>
      </c>
      <c r="NR220" s="99" t="e">
        <f t="shared" ca="1" si="709"/>
        <v>#N/A</v>
      </c>
      <c r="NS220" s="99" t="e">
        <f t="shared" ca="1" si="709"/>
        <v>#N/A</v>
      </c>
      <c r="NT220" s="99" t="e">
        <f t="shared" ca="1" si="709"/>
        <v>#N/A</v>
      </c>
      <c r="NU220" s="99" t="e">
        <f t="shared" ca="1" si="709"/>
        <v>#N/A</v>
      </c>
      <c r="NV220" s="99" t="e">
        <f t="shared" ca="1" si="709"/>
        <v>#N/A</v>
      </c>
      <c r="NW220" s="99" t="e">
        <f t="shared" ca="1" si="709"/>
        <v>#N/A</v>
      </c>
      <c r="NX220" s="99" t="e">
        <f t="shared" ref="NX220:OM220" ca="1" si="710">NX219*100/$D$264</f>
        <v>#N/A</v>
      </c>
      <c r="NY220" s="99" t="e">
        <f t="shared" ca="1" si="710"/>
        <v>#N/A</v>
      </c>
      <c r="NZ220" s="99" t="e">
        <f t="shared" ca="1" si="710"/>
        <v>#N/A</v>
      </c>
      <c r="OA220" s="99" t="e">
        <f t="shared" ca="1" si="710"/>
        <v>#N/A</v>
      </c>
      <c r="OB220" s="99" t="e">
        <f t="shared" ca="1" si="710"/>
        <v>#N/A</v>
      </c>
      <c r="OC220" s="99" t="e">
        <f t="shared" ca="1" si="710"/>
        <v>#N/A</v>
      </c>
      <c r="OD220" s="99" t="e">
        <f t="shared" ca="1" si="710"/>
        <v>#N/A</v>
      </c>
      <c r="OE220" s="99" t="e">
        <f t="shared" ca="1" si="710"/>
        <v>#N/A</v>
      </c>
      <c r="OF220" s="99" t="e">
        <f t="shared" ca="1" si="710"/>
        <v>#N/A</v>
      </c>
      <c r="OG220" s="99" t="e">
        <f t="shared" ca="1" si="710"/>
        <v>#N/A</v>
      </c>
      <c r="OH220" s="99" t="e">
        <f t="shared" ca="1" si="710"/>
        <v>#N/A</v>
      </c>
      <c r="OI220" s="99" t="e">
        <f t="shared" ca="1" si="710"/>
        <v>#N/A</v>
      </c>
      <c r="OJ220" s="99" t="e">
        <f t="shared" ca="1" si="710"/>
        <v>#N/A</v>
      </c>
      <c r="OK220" s="99" t="e">
        <f t="shared" ca="1" si="710"/>
        <v>#N/A</v>
      </c>
      <c r="OL220" s="99" t="e">
        <f t="shared" ca="1" si="710"/>
        <v>#N/A</v>
      </c>
      <c r="OM220" s="99" t="e">
        <f t="shared" ca="1" si="710"/>
        <v>#N/A</v>
      </c>
    </row>
    <row r="221" spans="2:403" s="404" customFormat="1" x14ac:dyDescent="0.3">
      <c r="B221" s="401" t="s">
        <v>28</v>
      </c>
      <c r="C221" s="402" t="s">
        <v>94</v>
      </c>
      <c r="D221" s="403">
        <f ca="1">D218*E1_Allgemein!$C$36</f>
        <v>518.02787595263385</v>
      </c>
      <c r="E221" s="403">
        <f ca="1">E218*E1_Allgemein!$C$36</f>
        <v>710.15773327862075</v>
      </c>
      <c r="F221" s="403">
        <f ca="1">F218*E1_Allgemein!$C$36</f>
        <v>564.45632538265784</v>
      </c>
      <c r="G221" s="403">
        <f ca="1">G218*E1_Allgemein!$C$36</f>
        <v>3731.5837024240577</v>
      </c>
      <c r="H221" s="403">
        <f ca="1">H218*E1_Allgemein!$C$36</f>
        <v>971.57633649484933</v>
      </c>
      <c r="I221" s="403">
        <f ca="1">I218*E1_Allgemein!$C$36</f>
        <v>203.00630884047112</v>
      </c>
      <c r="J221" s="403">
        <f ca="1">J218*E1_Allgemein!$C$36</f>
        <v>2428.9408412371235</v>
      </c>
      <c r="K221" s="403">
        <f ca="1">K218*E1_Allgemein!$C$36</f>
        <v>3731.5837024240577</v>
      </c>
      <c r="L221" s="403">
        <f ca="1">L218*E1_Allgemein!$C$36</f>
        <v>265.89521159639526</v>
      </c>
      <c r="M221" s="403">
        <f ca="1">M218*E1_Allgemein!$C$36</f>
        <v>3386.7767983599915</v>
      </c>
      <c r="N221" s="403">
        <f ca="1">N218*E1_Allgemein!$C$36</f>
        <v>1329.4760579819763</v>
      </c>
      <c r="O221" s="403">
        <f ca="1">O218*E1_Allgemein!$C$36</f>
        <v>1329.4760579819763</v>
      </c>
      <c r="P221" s="403">
        <f ca="1">P218*E1_Allgemein!$C$36</f>
        <v>746.31674048481159</v>
      </c>
      <c r="Q221" s="403">
        <f ca="1">Q218*E1_Allgemein!$C$36</f>
        <v>3375.1137956793809</v>
      </c>
      <c r="R221" s="403">
        <f ca="1">R218*E1_Allgemein!$C$36</f>
        <v>6558.1402713402331</v>
      </c>
      <c r="S221" s="403">
        <f ca="1">S218*E1_Allgemein!$C$36</f>
        <v>1477.7434463629331</v>
      </c>
      <c r="T221" s="403">
        <f ca="1">T218*E1_Allgemein!$C$36</f>
        <v>406.01261768094224</v>
      </c>
      <c r="U221" s="403">
        <f ca="1">U218*E1_Allgemein!$C$36</f>
        <v>2967.2723671384742</v>
      </c>
      <c r="V221" s="403">
        <f ca="1">V218*E1_Allgemein!$C$36</f>
        <v>3041.4541763169364</v>
      </c>
      <c r="W221" s="403">
        <f ca="1">W218*E1_Allgemein!$C$36</f>
        <v>355.07886663931038</v>
      </c>
      <c r="X221" s="403">
        <f ca="1">X218*E1_Allgemein!$C$36</f>
        <v>74.181809178461862</v>
      </c>
      <c r="Y221" s="403">
        <f ca="1">Y218*E1_Allgemein!$C$36</f>
        <v>355.07886663931038</v>
      </c>
      <c r="Z221" s="403">
        <f ca="1">Z218*E1_Allgemein!$C$36</f>
        <v>370.90904589230928</v>
      </c>
      <c r="AA221" s="403">
        <f ca="1">AA218*E1_Allgemein!$C$36</f>
        <v>355.07886663931038</v>
      </c>
      <c r="AB221" s="403">
        <f ca="1">AB218*E1_Allgemein!$C$36</f>
        <v>71.015773327862078</v>
      </c>
      <c r="AC221" s="403">
        <f ca="1">AC218*E1_Allgemein!$C$36</f>
        <v>355.07886663931038</v>
      </c>
      <c r="AD221" s="403">
        <f ca="1">AD218*E1_Allgemein!$C$36</f>
        <v>355.07886663931038</v>
      </c>
      <c r="AE221" s="403">
        <f ca="1">AE218*E1_Allgemein!$C$36</f>
        <v>355.07886663931038</v>
      </c>
      <c r="AF221" s="403">
        <f ca="1">AF218*E1_Allgemein!$C$36</f>
        <v>71.015773327862078</v>
      </c>
      <c r="AG221" s="403">
        <f ca="1">AG218*E1_Allgemein!$C$36</f>
        <v>355.07886663931038</v>
      </c>
      <c r="AH221" s="403">
        <f ca="1">AH218*E1_Allgemein!$C$36</f>
        <v>355.07886663931038</v>
      </c>
      <c r="AI221" s="403">
        <f ca="1">AI218*E1_Allgemein!$C$36</f>
        <v>355.07886663931038</v>
      </c>
      <c r="AJ221" s="403">
        <f ca="1">AJ218*E1_Allgemein!$C$36</f>
        <v>426.09463996717238</v>
      </c>
      <c r="AK221" s="403">
        <f ca="1">AK218*E1_Allgemein!$C$36</f>
        <v>0</v>
      </c>
      <c r="AL221" s="403">
        <f ca="1">AL218*E1_Allgemein!$C$36</f>
        <v>0</v>
      </c>
      <c r="AM221" s="403">
        <f ca="1">AM218*E1_Allgemein!$C$36</f>
        <v>0</v>
      </c>
      <c r="AN221" s="403">
        <f ca="1">AN218*E1_Allgemein!$C$36</f>
        <v>0</v>
      </c>
      <c r="AO221" s="403">
        <f ca="1">AO218*E1_Allgemein!$C$36</f>
        <v>0</v>
      </c>
      <c r="AP221" s="403">
        <f ca="1">AP218*E1_Allgemein!$C$36</f>
        <v>0</v>
      </c>
      <c r="AQ221" s="403">
        <f ca="1">AQ218*E1_Allgemein!$C$36</f>
        <v>0</v>
      </c>
      <c r="AR221" s="403">
        <f ca="1">AR218*E1_Allgemein!$C$36</f>
        <v>0</v>
      </c>
      <c r="AS221" s="403">
        <f ca="1">AS218*E1_Allgemein!$C$36</f>
        <v>0</v>
      </c>
      <c r="AT221" s="403">
        <f ca="1">AT218*E1_Allgemein!$C$36</f>
        <v>0</v>
      </c>
      <c r="AU221" s="403">
        <f ca="1">AU218*E1_Allgemein!$C$36</f>
        <v>0</v>
      </c>
      <c r="AV221" s="403">
        <f ca="1">AV218*E1_Allgemein!$C$36</f>
        <v>0</v>
      </c>
      <c r="AW221" s="403">
        <f ca="1">AW218*E1_Allgemein!$C$36</f>
        <v>0</v>
      </c>
      <c r="AX221" s="403">
        <f ca="1">AX218*E1_Allgemein!$C$36</f>
        <v>0</v>
      </c>
      <c r="AY221" s="403">
        <f ca="1">AY218*E1_Allgemein!$C$36</f>
        <v>0</v>
      </c>
      <c r="AZ221" s="403">
        <f ca="1">AZ218*E1_Allgemein!$C$36</f>
        <v>0</v>
      </c>
      <c r="BA221" s="403">
        <f ca="1">BA218*E1_Allgemein!$C$36</f>
        <v>0</v>
      </c>
      <c r="BB221" s="403">
        <f ca="1">BB218*E1_Allgemein!$C$36</f>
        <v>0</v>
      </c>
      <c r="BC221" s="403">
        <f ca="1">BC218*E1_Allgemein!$C$36</f>
        <v>0</v>
      </c>
      <c r="BD221" s="403">
        <f ca="1">BD218*E1_Allgemein!$C$36</f>
        <v>0</v>
      </c>
      <c r="BE221" s="403">
        <f ca="1">BE218*E1_Allgemein!$C$36</f>
        <v>0</v>
      </c>
      <c r="BF221" s="403">
        <f ca="1">BF218*E1_Allgemein!$C$36</f>
        <v>0</v>
      </c>
      <c r="BG221" s="403">
        <f ca="1">BG218*E1_Allgemein!$C$36</f>
        <v>0</v>
      </c>
      <c r="BH221" s="403">
        <f ca="1">BH218*E1_Allgemein!$C$36</f>
        <v>0</v>
      </c>
      <c r="BI221" s="403">
        <f ca="1">BI218*E1_Allgemein!$C$36</f>
        <v>0</v>
      </c>
      <c r="BJ221" s="403">
        <f ca="1">BJ218*E1_Allgemein!$C$36</f>
        <v>0</v>
      </c>
      <c r="BK221" s="403">
        <f ca="1">BK218*E1_Allgemein!$C$36</f>
        <v>0</v>
      </c>
      <c r="BL221" s="403">
        <f ca="1">BL218*E1_Allgemein!$C$36</f>
        <v>0</v>
      </c>
      <c r="BM221" s="403">
        <f ca="1">BM218*E1_Allgemein!$C$36</f>
        <v>0</v>
      </c>
      <c r="BN221" s="403">
        <f ca="1">BN218*E1_Allgemein!$C$36</f>
        <v>0</v>
      </c>
      <c r="BO221" s="403">
        <f ca="1">BO218*E1_Allgemein!$C$36</f>
        <v>0</v>
      </c>
      <c r="BP221" s="403">
        <f ca="1">BP218*E1_Allgemein!$C$36</f>
        <v>0</v>
      </c>
      <c r="BQ221" s="403">
        <f ca="1">BQ218*E1_Allgemein!$C$36</f>
        <v>0</v>
      </c>
      <c r="BR221" s="403">
        <f ca="1">BR218*E1_Allgemein!$C$36</f>
        <v>0</v>
      </c>
      <c r="BS221" s="403">
        <f ca="1">BS218*E1_Allgemein!$C$36</f>
        <v>0</v>
      </c>
      <c r="BT221" s="403">
        <f ca="1">BT218*E1_Allgemein!$C$36</f>
        <v>0</v>
      </c>
      <c r="BU221" s="403">
        <f ca="1">BU218*E1_Allgemein!$C$36</f>
        <v>0</v>
      </c>
      <c r="BV221" s="403">
        <f ca="1">BV218*E1_Allgemein!$C$36</f>
        <v>0</v>
      </c>
      <c r="BW221" s="403">
        <f ca="1">BW218*E1_Allgemein!$C$36</f>
        <v>0</v>
      </c>
      <c r="BX221" s="403">
        <f ca="1">BX218*E1_Allgemein!$C$36</f>
        <v>0</v>
      </c>
      <c r="BY221" s="403">
        <f ca="1">BY218*E1_Allgemein!$C$36</f>
        <v>0</v>
      </c>
      <c r="BZ221" s="403">
        <f ca="1">BZ218*E1_Allgemein!$C$36</f>
        <v>0</v>
      </c>
      <c r="CA221" s="403">
        <f ca="1">CA218*E1_Allgemein!$C$36</f>
        <v>0</v>
      </c>
      <c r="CB221" s="403">
        <f ca="1">CB218*E1_Allgemein!$C$36</f>
        <v>0</v>
      </c>
      <c r="CC221" s="403">
        <f ca="1">CC218*E1_Allgemein!$C$36</f>
        <v>0</v>
      </c>
      <c r="CD221" s="403">
        <f ca="1">CD218*E1_Allgemein!$C$36</f>
        <v>0</v>
      </c>
      <c r="CE221" s="403">
        <f ca="1">CE218*E1_Allgemein!$C$36</f>
        <v>0</v>
      </c>
      <c r="CF221" s="403">
        <f ca="1">CF218*E1_Allgemein!$C$36</f>
        <v>0</v>
      </c>
      <c r="CG221" s="403">
        <f ca="1">CG218*E1_Allgemein!$C$36</f>
        <v>0</v>
      </c>
      <c r="CH221" s="403">
        <f ca="1">CH218*E1_Allgemein!$C$36</f>
        <v>0</v>
      </c>
      <c r="CI221" s="403">
        <f ca="1">CI218*E1_Allgemein!$C$36</f>
        <v>0</v>
      </c>
      <c r="CJ221" s="403">
        <f ca="1">CJ218*E1_Allgemein!$C$36</f>
        <v>0</v>
      </c>
      <c r="CK221" s="403">
        <f ca="1">CK218*E1_Allgemein!$C$36</f>
        <v>0</v>
      </c>
      <c r="CL221" s="403">
        <f ca="1">CL218*E1_Allgemein!$C$36</f>
        <v>0</v>
      </c>
      <c r="CM221" s="403">
        <f ca="1">CM218*E1_Allgemein!$C$36</f>
        <v>0</v>
      </c>
      <c r="CN221" s="403">
        <f ca="1">CN218*E1_Allgemein!$C$36</f>
        <v>0</v>
      </c>
      <c r="CO221" s="403">
        <f ca="1">CO218*E1_Allgemein!$C$36</f>
        <v>0</v>
      </c>
      <c r="CP221" s="403">
        <f ca="1">CP218*E1_Allgemein!$C$36</f>
        <v>0</v>
      </c>
      <c r="CQ221" s="403">
        <f ca="1">CQ218*E1_Allgemein!$C$36</f>
        <v>0</v>
      </c>
      <c r="CR221" s="403">
        <f ca="1">CR218*E1_Allgemein!$C$36</f>
        <v>0</v>
      </c>
      <c r="CS221" s="403">
        <f ca="1">CS218*E1_Allgemein!$C$36</f>
        <v>0</v>
      </c>
      <c r="CT221" s="403">
        <f ca="1">CT218*E1_Allgemein!$C$36</f>
        <v>0</v>
      </c>
      <c r="CU221" s="403">
        <f ca="1">CU218*E1_Allgemein!$C$36</f>
        <v>0</v>
      </c>
      <c r="CV221" s="403">
        <f ca="1">CV218*E1_Allgemein!$C$36</f>
        <v>0</v>
      </c>
      <c r="CW221" s="403">
        <f ca="1">CW218*E1_Allgemein!$C$36</f>
        <v>0</v>
      </c>
      <c r="CX221" s="403">
        <f ca="1">CX218*E1_Allgemein!$C$36</f>
        <v>0</v>
      </c>
      <c r="CY221" s="403">
        <f ca="1">CY218*E1_Allgemein!$C$36</f>
        <v>0</v>
      </c>
      <c r="CZ221" s="403">
        <f ca="1">CZ218*E1_Allgemein!$C$36</f>
        <v>0</v>
      </c>
      <c r="DA221" s="403">
        <f ca="1">DA218*E1_Allgemein!$C$36</f>
        <v>0</v>
      </c>
      <c r="DB221" s="403">
        <f ca="1">DB218*E1_Allgemein!$C$36</f>
        <v>0</v>
      </c>
      <c r="DC221" s="403">
        <f ca="1">DC218*E1_Allgemein!$C$36</f>
        <v>0</v>
      </c>
      <c r="DD221" s="403">
        <f ca="1">DD218*E1_Allgemein!$C$36</f>
        <v>0</v>
      </c>
      <c r="DE221" s="403">
        <f ca="1">DE218*E1_Allgemein!$C$36</f>
        <v>0</v>
      </c>
      <c r="DF221" s="403">
        <f ca="1">DF218*E1_Allgemein!$C$36</f>
        <v>0</v>
      </c>
      <c r="DG221" s="403">
        <f ca="1">DG218*E1_Allgemein!$C$36</f>
        <v>0</v>
      </c>
      <c r="DH221" s="403">
        <f ca="1">DH218*E1_Allgemein!$C$36</f>
        <v>0</v>
      </c>
      <c r="DI221" s="403">
        <f ca="1">DI218*E1_Allgemein!$C$36</f>
        <v>0</v>
      </c>
      <c r="DJ221" s="403">
        <f ca="1">DJ218*E1_Allgemein!$C$36</f>
        <v>0</v>
      </c>
      <c r="DK221" s="403">
        <f ca="1">DK218*E1_Allgemein!$C$36</f>
        <v>0</v>
      </c>
      <c r="DL221" s="403">
        <f ca="1">DL218*E1_Allgemein!$C$36</f>
        <v>0</v>
      </c>
      <c r="DM221" s="403">
        <f ca="1">DM218*E1_Allgemein!$C$36</f>
        <v>0</v>
      </c>
      <c r="DN221" s="403">
        <f ca="1">DN218*E1_Allgemein!$C$36</f>
        <v>0</v>
      </c>
      <c r="DO221" s="403">
        <f ca="1">DO218*E1_Allgemein!$C$36</f>
        <v>0</v>
      </c>
      <c r="DP221" s="403">
        <f ca="1">DP218*E1_Allgemein!$C$36</f>
        <v>0</v>
      </c>
      <c r="DQ221" s="403">
        <f ca="1">DQ218*E1_Allgemein!$C$36</f>
        <v>0</v>
      </c>
      <c r="DR221" s="403">
        <f ca="1">DR218*E1_Allgemein!$C$36</f>
        <v>0</v>
      </c>
      <c r="DS221" s="403">
        <f ca="1">DS218*E1_Allgemein!$C$36</f>
        <v>0</v>
      </c>
      <c r="DT221" s="403">
        <f ca="1">DT218*E1_Allgemein!$C$36</f>
        <v>0</v>
      </c>
      <c r="DU221" s="403">
        <f ca="1">DU218*E1_Allgemein!$C$36</f>
        <v>0</v>
      </c>
      <c r="DV221" s="403">
        <f ca="1">DV218*E1_Allgemein!$C$36</f>
        <v>0</v>
      </c>
      <c r="DW221" s="403">
        <f ca="1">DW218*E1_Allgemein!$C$36</f>
        <v>0</v>
      </c>
      <c r="DX221" s="403">
        <f ca="1">DX218*E1_Allgemein!$C$36</f>
        <v>0</v>
      </c>
      <c r="DY221" s="403">
        <f ca="1">DY218*E1_Allgemein!$C$36</f>
        <v>0</v>
      </c>
      <c r="DZ221" s="403">
        <f ca="1">DZ218*E1_Allgemein!$C$36</f>
        <v>0</v>
      </c>
      <c r="EA221" s="403">
        <f ca="1">EA218*E1_Allgemein!$C$36</f>
        <v>0</v>
      </c>
      <c r="EB221" s="403">
        <f ca="1">EB218*E1_Allgemein!$C$36</f>
        <v>0</v>
      </c>
      <c r="EC221" s="403">
        <f ca="1">EC218*E1_Allgemein!$C$36</f>
        <v>0</v>
      </c>
      <c r="ED221" s="403">
        <f ca="1">ED218*E1_Allgemein!$C$36</f>
        <v>0</v>
      </c>
      <c r="EE221" s="403">
        <f ca="1">EE218*E1_Allgemein!$C$36</f>
        <v>0</v>
      </c>
      <c r="EF221" s="403">
        <f ca="1">EF218*E1_Allgemein!$C$36</f>
        <v>0</v>
      </c>
      <c r="EG221" s="403">
        <f ca="1">EG218*E1_Allgemein!$C$36</f>
        <v>0</v>
      </c>
      <c r="EH221" s="403">
        <f ca="1">EH218*E1_Allgemein!$C$36</f>
        <v>0</v>
      </c>
      <c r="EI221" s="403">
        <f ca="1">EI218*E1_Allgemein!$C$36</f>
        <v>0</v>
      </c>
      <c r="EJ221" s="403">
        <f ca="1">EJ218*E1_Allgemein!$C$36</f>
        <v>0</v>
      </c>
      <c r="EK221" s="403">
        <f ca="1">EK218*E1_Allgemein!$C$36</f>
        <v>0</v>
      </c>
      <c r="EL221" s="403">
        <f ca="1">EL218*E1_Allgemein!$C$36</f>
        <v>0</v>
      </c>
      <c r="EM221" s="403">
        <f ca="1">EM218*E1_Allgemein!$C$36</f>
        <v>0</v>
      </c>
      <c r="EN221" s="403">
        <f ca="1">EN218*E1_Allgemein!$C$36</f>
        <v>0</v>
      </c>
      <c r="EO221" s="403">
        <f ca="1">EO218*E1_Allgemein!$C$36</f>
        <v>0</v>
      </c>
      <c r="EP221" s="403">
        <f ca="1">EP218*E1_Allgemein!$C$36</f>
        <v>0</v>
      </c>
      <c r="EQ221" s="403">
        <f ca="1">EQ218*E1_Allgemein!$C$36</f>
        <v>0</v>
      </c>
      <c r="ER221" s="403">
        <f ca="1">ER218*E1_Allgemein!$C$36</f>
        <v>0</v>
      </c>
      <c r="ES221" s="403">
        <f ca="1">ES218*E1_Allgemein!$C$36</f>
        <v>0</v>
      </c>
      <c r="ET221" s="403">
        <f ca="1">ET218*E1_Allgemein!$C$36</f>
        <v>0</v>
      </c>
      <c r="EU221" s="403">
        <f ca="1">EU218*E1_Allgemein!$C$36</f>
        <v>0</v>
      </c>
      <c r="EV221" s="403">
        <f ca="1">EV218*E1_Allgemein!$C$36</f>
        <v>0</v>
      </c>
      <c r="EW221" s="403">
        <f ca="1">EW218*E1_Allgemein!$C$36</f>
        <v>0</v>
      </c>
      <c r="EX221" s="403">
        <f ca="1">EX218*E1_Allgemein!$C$36</f>
        <v>0</v>
      </c>
      <c r="EY221" s="403">
        <f ca="1">EY218*E1_Allgemein!$C$36</f>
        <v>0</v>
      </c>
      <c r="EZ221" s="403">
        <f ca="1">EZ218*E1_Allgemein!$C$36</f>
        <v>0</v>
      </c>
      <c r="FA221" s="403">
        <f ca="1">FA218*E1_Allgemein!$C$36</f>
        <v>0</v>
      </c>
      <c r="FB221" s="403">
        <f ca="1">FB218*E1_Allgemein!$C$36</f>
        <v>0</v>
      </c>
      <c r="FC221" s="403">
        <f ca="1">FC218*E1_Allgemein!$C$36</f>
        <v>0</v>
      </c>
      <c r="FD221" s="403">
        <f ca="1">FD218*E1_Allgemein!$C$36</f>
        <v>0</v>
      </c>
      <c r="FE221" s="403">
        <f ca="1">FE218*E1_Allgemein!$C$36</f>
        <v>0</v>
      </c>
      <c r="FF221" s="403">
        <f ca="1">FF218*E1_Allgemein!$C$36</f>
        <v>0</v>
      </c>
      <c r="FG221" s="403">
        <f ca="1">FG218*E1_Allgemein!$C$36</f>
        <v>0</v>
      </c>
      <c r="FH221" s="403">
        <f ca="1">FH218*E1_Allgemein!$C$36</f>
        <v>0</v>
      </c>
      <c r="FI221" s="403">
        <f ca="1">FI218*E1_Allgemein!$C$36</f>
        <v>0</v>
      </c>
      <c r="FJ221" s="403">
        <f ca="1">FJ218*E1_Allgemein!$C$36</f>
        <v>0</v>
      </c>
      <c r="FK221" s="403">
        <f ca="1">FK218*E1_Allgemein!$C$36</f>
        <v>0</v>
      </c>
      <c r="FL221" s="403">
        <f ca="1">FL218*E1_Allgemein!$C$36</f>
        <v>0</v>
      </c>
      <c r="FM221" s="403">
        <f ca="1">FM218*E1_Allgemein!$C$36</f>
        <v>0</v>
      </c>
      <c r="FN221" s="403">
        <f ca="1">FN218*E1_Allgemein!$C$36</f>
        <v>0</v>
      </c>
      <c r="FO221" s="403">
        <f ca="1">FO218*E1_Allgemein!$C$36</f>
        <v>0</v>
      </c>
      <c r="FP221" s="403">
        <f ca="1">FP218*E1_Allgemein!$C$36</f>
        <v>0</v>
      </c>
      <c r="FQ221" s="403">
        <f ca="1">FQ218*E1_Allgemein!$C$36</f>
        <v>0</v>
      </c>
      <c r="FR221" s="403">
        <f ca="1">FR218*E1_Allgemein!$C$36</f>
        <v>0</v>
      </c>
      <c r="FS221" s="403">
        <f ca="1">FS218*E1_Allgemein!$C$36</f>
        <v>0</v>
      </c>
      <c r="FT221" s="403">
        <f ca="1">FT218*E1_Allgemein!$C$36</f>
        <v>0</v>
      </c>
      <c r="FU221" s="403">
        <f ca="1">FU218*E1_Allgemein!$C$36</f>
        <v>0</v>
      </c>
      <c r="FV221" s="403">
        <f ca="1">FV218*E1_Allgemein!$C$36</f>
        <v>0</v>
      </c>
      <c r="FW221" s="403">
        <f ca="1">FW218*E1_Allgemein!$C$36</f>
        <v>0</v>
      </c>
      <c r="FX221" s="403">
        <f ca="1">FX218*E1_Allgemein!$C$36</f>
        <v>0</v>
      </c>
      <c r="FY221" s="403">
        <f ca="1">FY218*E1_Allgemein!$C$36</f>
        <v>0</v>
      </c>
      <c r="FZ221" s="403">
        <f ca="1">FZ218*E1_Allgemein!$C$36</f>
        <v>0</v>
      </c>
      <c r="GA221" s="403">
        <f ca="1">GA218*E1_Allgemein!$C$36</f>
        <v>0</v>
      </c>
      <c r="GB221" s="403">
        <f ca="1">GB218*E1_Allgemein!$C$36</f>
        <v>0</v>
      </c>
      <c r="GC221" s="403">
        <f ca="1">GC218*E1_Allgemein!$C$36</f>
        <v>0</v>
      </c>
      <c r="GD221" s="403">
        <f ca="1">GD218*E1_Allgemein!$C$36</f>
        <v>0</v>
      </c>
      <c r="GE221" s="403">
        <f ca="1">GE218*E1_Allgemein!$C$36</f>
        <v>0</v>
      </c>
      <c r="GF221" s="403">
        <f ca="1">GF218*E1_Allgemein!$C$36</f>
        <v>0</v>
      </c>
      <c r="GG221" s="403">
        <f ca="1">GG218*E1_Allgemein!$C$36</f>
        <v>0</v>
      </c>
      <c r="GH221" s="403">
        <f ca="1">GH218*E1_Allgemein!$C$36</f>
        <v>0</v>
      </c>
      <c r="GI221" s="403">
        <f ca="1">GI218*E1_Allgemein!$C$36</f>
        <v>0</v>
      </c>
      <c r="GJ221" s="403">
        <f ca="1">GJ218*E1_Allgemein!$C$36</f>
        <v>0</v>
      </c>
      <c r="GK221" s="403">
        <f ca="1">GK218*E1_Allgemein!$C$36</f>
        <v>0</v>
      </c>
      <c r="GL221" s="403">
        <f ca="1">GL218*E1_Allgemein!$C$36</f>
        <v>0</v>
      </c>
      <c r="GM221" s="403">
        <f ca="1">GM218*E1_Allgemein!$C$36</f>
        <v>0</v>
      </c>
      <c r="GN221" s="403">
        <f ca="1">GN218*E1_Allgemein!$C$36</f>
        <v>0</v>
      </c>
      <c r="GO221" s="403">
        <f ca="1">GO218*E1_Allgemein!$C$36</f>
        <v>0</v>
      </c>
      <c r="GP221" s="403">
        <f ca="1">GP218*E1_Allgemein!$C$36</f>
        <v>0</v>
      </c>
      <c r="GQ221" s="403">
        <f ca="1">GQ218*E1_Allgemein!$C$36</f>
        <v>0</v>
      </c>
      <c r="GR221" s="403">
        <f ca="1">GR218*E1_Allgemein!$C$36</f>
        <v>0</v>
      </c>
      <c r="GS221" s="403">
        <f ca="1">GS218*E1_Allgemein!$C$36</f>
        <v>0</v>
      </c>
      <c r="GT221" s="403">
        <f ca="1">GT218*E1_Allgemein!$C$36</f>
        <v>0</v>
      </c>
      <c r="GU221" s="403">
        <f ca="1">GU218*E1_Allgemein!$C$36</f>
        <v>0</v>
      </c>
      <c r="GV221" s="403">
        <f ca="1">GV218*E1_Allgemein!$C$36</f>
        <v>0</v>
      </c>
      <c r="GW221" s="403">
        <f ca="1">GW218*E1_Allgemein!$C$36</f>
        <v>0</v>
      </c>
      <c r="GX221" s="403">
        <f ca="1">GX218*E1_Allgemein!$C$36</f>
        <v>0</v>
      </c>
      <c r="GY221" s="403">
        <f ca="1">GY218*E1_Allgemein!$C$36</f>
        <v>0</v>
      </c>
      <c r="GZ221" s="403">
        <f ca="1">GZ218*E1_Allgemein!$C$36</f>
        <v>0</v>
      </c>
      <c r="HA221" s="403">
        <f ca="1">HA218*E1_Allgemein!$C$36</f>
        <v>0</v>
      </c>
      <c r="HB221" s="403">
        <f ca="1">HB218*E1_Allgemein!$C$36</f>
        <v>0</v>
      </c>
      <c r="HC221" s="403">
        <f ca="1">HC218*E1_Allgemein!$C$36</f>
        <v>0</v>
      </c>
      <c r="HD221" s="403">
        <f ca="1">HD218*E1_Allgemein!$C$36</f>
        <v>0</v>
      </c>
      <c r="HE221" s="403">
        <f ca="1">HE218*E1_Allgemein!$C$36</f>
        <v>0</v>
      </c>
      <c r="HF221" s="403">
        <f ca="1">HF218*E1_Allgemein!$C$36</f>
        <v>0</v>
      </c>
      <c r="HG221" s="403">
        <f ca="1">HG218*E1_Allgemein!$C$36</f>
        <v>0</v>
      </c>
      <c r="HH221" s="403">
        <f ca="1">HH218*E1_Allgemein!$C$36</f>
        <v>0</v>
      </c>
      <c r="HI221" s="403">
        <f ca="1">HI218*E1_Allgemein!$C$36</f>
        <v>0</v>
      </c>
      <c r="HJ221" s="403">
        <f ca="1">HJ218*E1_Allgemein!$C$36</f>
        <v>0</v>
      </c>
      <c r="HK221" s="403">
        <f ca="1">HK218*E1_Allgemein!$C$36</f>
        <v>0</v>
      </c>
      <c r="HL221" s="403">
        <f ca="1">HL218*E1_Allgemein!$C$36</f>
        <v>0</v>
      </c>
      <c r="HM221" s="403">
        <f ca="1">HM218*E1_Allgemein!$C$36</f>
        <v>0</v>
      </c>
      <c r="HN221" s="403">
        <f ca="1">HN218*E1_Allgemein!$C$36</f>
        <v>0</v>
      </c>
      <c r="HO221" s="403">
        <f ca="1">HO218*E1_Allgemein!$C$36</f>
        <v>0</v>
      </c>
      <c r="HP221" s="403">
        <f ca="1">HP218*E1_Allgemein!$C$36</f>
        <v>0</v>
      </c>
      <c r="HQ221" s="403">
        <f ca="1">HQ218*E1_Allgemein!$C$36</f>
        <v>0</v>
      </c>
      <c r="HR221" s="403">
        <f ca="1">HR218*E1_Allgemein!$C$36</f>
        <v>0</v>
      </c>
      <c r="HS221" s="403">
        <f ca="1">HS218*E1_Allgemein!$C$36</f>
        <v>0</v>
      </c>
      <c r="HT221" s="403">
        <f ca="1">HT218*E1_Allgemein!$C$36</f>
        <v>0</v>
      </c>
      <c r="HU221" s="403">
        <f ca="1">HU218*E1_Allgemein!$C$36</f>
        <v>0</v>
      </c>
      <c r="HV221" s="403">
        <f ca="1">HV218*E1_Allgemein!$C$36</f>
        <v>0</v>
      </c>
      <c r="HW221" s="403">
        <f ca="1">HW218*E1_Allgemein!$C$36</f>
        <v>0</v>
      </c>
      <c r="HX221" s="403">
        <f ca="1">HX218*E1_Allgemein!$C$36</f>
        <v>0</v>
      </c>
      <c r="HY221" s="403">
        <f ca="1">HY218*E1_Allgemein!$C$36</f>
        <v>0</v>
      </c>
      <c r="HZ221" s="403">
        <f ca="1">HZ218*E1_Allgemein!$C$36</f>
        <v>0</v>
      </c>
      <c r="IA221" s="403">
        <f ca="1">IA218*E1_Allgemein!$C$36</f>
        <v>0</v>
      </c>
      <c r="IB221" s="403">
        <f ca="1">IB218*E1_Allgemein!$C$36</f>
        <v>0</v>
      </c>
      <c r="IC221" s="403">
        <f ca="1">IC218*E1_Allgemein!$C$36</f>
        <v>0</v>
      </c>
      <c r="ID221" s="403">
        <f ca="1">ID218*E1_Allgemein!$C$36</f>
        <v>0</v>
      </c>
      <c r="IE221" s="403">
        <f ca="1">IE218*E1_Allgemein!$C$36</f>
        <v>0</v>
      </c>
      <c r="IF221" s="403">
        <f ca="1">IF218*E1_Allgemein!$C$36</f>
        <v>0</v>
      </c>
      <c r="IG221" s="403">
        <f ca="1">IG218*E1_Allgemein!$C$36</f>
        <v>0</v>
      </c>
      <c r="IH221" s="403">
        <f ca="1">IH218*E1_Allgemein!$C$36</f>
        <v>0</v>
      </c>
      <c r="II221" s="403">
        <f ca="1">II218*E1_Allgemein!$C$36</f>
        <v>0</v>
      </c>
      <c r="IJ221" s="403">
        <f ca="1">IJ218*E1_Allgemein!$C$36</f>
        <v>0</v>
      </c>
      <c r="IK221" s="403">
        <f ca="1">IK218*E1_Allgemein!$C$36</f>
        <v>0</v>
      </c>
      <c r="IL221" s="403">
        <f ca="1">IL218*E1_Allgemein!$C$36</f>
        <v>0</v>
      </c>
      <c r="IM221" s="403">
        <f ca="1">IM218*E1_Allgemein!$C$36</f>
        <v>0</v>
      </c>
      <c r="IN221" s="403">
        <f ca="1">IN218*E1_Allgemein!$C$36</f>
        <v>0</v>
      </c>
      <c r="IO221" s="403">
        <f ca="1">IO218*E1_Allgemein!$C$36</f>
        <v>0</v>
      </c>
      <c r="IP221" s="403">
        <f ca="1">IP218*E1_Allgemein!$C$36</f>
        <v>0</v>
      </c>
      <c r="IQ221" s="403">
        <f ca="1">IQ218*E1_Allgemein!$C$36</f>
        <v>0</v>
      </c>
      <c r="IR221" s="403">
        <f ca="1">IR218*E1_Allgemein!$C$36</f>
        <v>0</v>
      </c>
      <c r="IS221" s="403">
        <f ca="1">IS218*E1_Allgemein!$C$36</f>
        <v>0</v>
      </c>
      <c r="IT221" s="403">
        <f ca="1">IT218*E1_Allgemein!$C$36</f>
        <v>0</v>
      </c>
      <c r="IU221" s="403">
        <f ca="1">IU218*E1_Allgemein!$C$36</f>
        <v>0</v>
      </c>
      <c r="IV221" s="403">
        <f ca="1">IV218*E1_Allgemein!$C$36</f>
        <v>0</v>
      </c>
      <c r="IW221" s="403">
        <f ca="1">IW218*E1_Allgemein!$C$36</f>
        <v>0</v>
      </c>
      <c r="IX221" s="403">
        <f ca="1">IX218*E1_Allgemein!$C$36</f>
        <v>0</v>
      </c>
      <c r="IY221" s="403">
        <f ca="1">IY218*E1_Allgemein!$C$36</f>
        <v>0</v>
      </c>
      <c r="IZ221" s="403">
        <f ca="1">IZ218*E1_Allgemein!$C$36</f>
        <v>0</v>
      </c>
      <c r="JA221" s="403">
        <f ca="1">JA218*E1_Allgemein!$C$36</f>
        <v>0</v>
      </c>
      <c r="JB221" s="403">
        <f ca="1">JB218*E1_Allgemein!$C$36</f>
        <v>0</v>
      </c>
      <c r="JC221" s="403">
        <f ca="1">JC218*E1_Allgemein!$C$36</f>
        <v>0</v>
      </c>
      <c r="JD221" s="403">
        <f ca="1">JD218*E1_Allgemein!$C$36</f>
        <v>0</v>
      </c>
      <c r="JE221" s="403">
        <f ca="1">JE218*E1_Allgemein!$C$36</f>
        <v>0</v>
      </c>
      <c r="JF221" s="403">
        <f ca="1">JF218*E1_Allgemein!$C$36</f>
        <v>0</v>
      </c>
      <c r="JG221" s="403">
        <f ca="1">JG218*E1_Allgemein!$C$36</f>
        <v>0</v>
      </c>
      <c r="JH221" s="403">
        <f ca="1">JH218*E1_Allgemein!$C$36</f>
        <v>0</v>
      </c>
      <c r="JI221" s="403">
        <f ca="1">JI218*E1_Allgemein!$C$36</f>
        <v>0</v>
      </c>
      <c r="JJ221" s="403">
        <f ca="1">JJ218*E1_Allgemein!$C$36</f>
        <v>0</v>
      </c>
      <c r="JK221" s="403">
        <f ca="1">JK218*E1_Allgemein!$C$36</f>
        <v>0</v>
      </c>
      <c r="JL221" s="403">
        <f ca="1">JL218*E1_Allgemein!$C$36</f>
        <v>0</v>
      </c>
      <c r="JM221" s="403">
        <f ca="1">JM218*E1_Allgemein!$C$36</f>
        <v>0</v>
      </c>
      <c r="JN221" s="403">
        <f ca="1">JN218*E1_Allgemein!$C$36</f>
        <v>0</v>
      </c>
      <c r="JO221" s="403">
        <f ca="1">JO218*E1_Allgemein!$C$36</f>
        <v>0</v>
      </c>
      <c r="JP221" s="403">
        <f ca="1">JP218*E1_Allgemein!$C$36</f>
        <v>0</v>
      </c>
      <c r="JQ221" s="403">
        <f ca="1">JQ218*E1_Allgemein!$C$36</f>
        <v>0</v>
      </c>
      <c r="JR221" s="403">
        <f ca="1">JR218*E1_Allgemein!$C$36</f>
        <v>0</v>
      </c>
      <c r="JS221" s="403">
        <f ca="1">JS218*E1_Allgemein!$C$36</f>
        <v>0</v>
      </c>
      <c r="JT221" s="403">
        <f ca="1">JT218*E1_Allgemein!$C$36</f>
        <v>0</v>
      </c>
      <c r="JU221" s="403">
        <f ca="1">JU218*E1_Allgemein!$C$36</f>
        <v>0</v>
      </c>
      <c r="JV221" s="403">
        <f ca="1">JV218*E1_Allgemein!$C$36</f>
        <v>0</v>
      </c>
      <c r="JW221" s="403">
        <f ca="1">JW218*E1_Allgemein!$C$36</f>
        <v>0</v>
      </c>
      <c r="JX221" s="403">
        <f ca="1">JX218*E1_Allgemein!$C$36</f>
        <v>0</v>
      </c>
      <c r="JY221" s="403">
        <f ca="1">JY218*E1_Allgemein!$C$36</f>
        <v>0</v>
      </c>
      <c r="JZ221" s="403">
        <f ca="1">JZ218*E1_Allgemein!$C$36</f>
        <v>0</v>
      </c>
      <c r="KA221" s="403">
        <f ca="1">KA218*E1_Allgemein!$C$36</f>
        <v>0</v>
      </c>
      <c r="KB221" s="403">
        <f ca="1">KB218*E1_Allgemein!$C$36</f>
        <v>0</v>
      </c>
      <c r="KC221" s="403">
        <f ca="1">KC218*E1_Allgemein!$C$36</f>
        <v>0</v>
      </c>
      <c r="KD221" s="403">
        <f ca="1">KD218*E1_Allgemein!$C$36</f>
        <v>0</v>
      </c>
      <c r="KE221" s="403">
        <f ca="1">KE218*E1_Allgemein!$C$36</f>
        <v>0</v>
      </c>
      <c r="KF221" s="403">
        <f ca="1">KF218*E1_Allgemein!$C$36</f>
        <v>0</v>
      </c>
      <c r="KG221" s="403">
        <f ca="1">KG218*E1_Allgemein!$C$36</f>
        <v>0</v>
      </c>
      <c r="KH221" s="403">
        <f ca="1">KH218*E1_Allgemein!$C$36</f>
        <v>0</v>
      </c>
      <c r="KI221" s="403">
        <f ca="1">KI218*E1_Allgemein!$C$36</f>
        <v>0</v>
      </c>
      <c r="KJ221" s="403">
        <f ca="1">KJ218*E1_Allgemein!$C$36</f>
        <v>0</v>
      </c>
      <c r="KK221" s="403">
        <f ca="1">KK218*E1_Allgemein!$C$36</f>
        <v>0</v>
      </c>
      <c r="KL221" s="403">
        <f ca="1">KL218*E1_Allgemein!$C$36</f>
        <v>0</v>
      </c>
      <c r="KM221" s="403">
        <f ca="1">KM218*E1_Allgemein!$C$36</f>
        <v>0</v>
      </c>
      <c r="KN221" s="403">
        <f ca="1">KN218*E1_Allgemein!$C$36</f>
        <v>0</v>
      </c>
      <c r="KO221" s="403">
        <f ca="1">KO218*E1_Allgemein!$C$36</f>
        <v>0</v>
      </c>
      <c r="KP221" s="403">
        <f ca="1">KP218*E1_Allgemein!$C$36</f>
        <v>0</v>
      </c>
      <c r="KQ221" s="403">
        <f ca="1">KQ218*E1_Allgemein!$C$36</f>
        <v>0</v>
      </c>
      <c r="KR221" s="403">
        <f ca="1">KR218*E1_Allgemein!$C$36</f>
        <v>0</v>
      </c>
      <c r="KS221" s="403">
        <f ca="1">KS218*E1_Allgemein!$C$36</f>
        <v>0</v>
      </c>
      <c r="KT221" s="403">
        <f ca="1">KT218*E1_Allgemein!$C$36</f>
        <v>0</v>
      </c>
      <c r="KU221" s="403">
        <f ca="1">KU218*E1_Allgemein!$C$36</f>
        <v>0</v>
      </c>
      <c r="KV221" s="403">
        <f ca="1">KV218*E1_Allgemein!$C$36</f>
        <v>0</v>
      </c>
      <c r="KW221" s="403">
        <f ca="1">KW218*E1_Allgemein!$C$36</f>
        <v>0</v>
      </c>
      <c r="KX221" s="403">
        <f ca="1">KX218*E1_Allgemein!$C$36</f>
        <v>0</v>
      </c>
      <c r="KY221" s="403">
        <f ca="1">KY218*E1_Allgemein!$C$36</f>
        <v>0</v>
      </c>
      <c r="KZ221" s="403">
        <f ca="1">KZ218*E1_Allgemein!$C$36</f>
        <v>0</v>
      </c>
      <c r="LA221" s="403">
        <f ca="1">LA218*E1_Allgemein!$C$36</f>
        <v>0</v>
      </c>
      <c r="LB221" s="403">
        <f ca="1">LB218*E1_Allgemein!$C$36</f>
        <v>0</v>
      </c>
      <c r="LC221" s="403">
        <f ca="1">LC218*E1_Allgemein!$C$36</f>
        <v>0</v>
      </c>
      <c r="LD221" s="403">
        <f ca="1">LD218*E1_Allgemein!$C$36</f>
        <v>0</v>
      </c>
      <c r="LE221" s="403">
        <f ca="1">LE218*E1_Allgemein!$C$36</f>
        <v>0</v>
      </c>
      <c r="LF221" s="403">
        <f ca="1">LF218*E1_Allgemein!$C$36</f>
        <v>0</v>
      </c>
      <c r="LG221" s="403">
        <f ca="1">LG218*E1_Allgemein!$C$36</f>
        <v>0</v>
      </c>
      <c r="LH221" s="403">
        <f ca="1">LH218*E1_Allgemein!$C$36</f>
        <v>0</v>
      </c>
      <c r="LI221" s="403">
        <f ca="1">LI218*E1_Allgemein!$C$36</f>
        <v>0</v>
      </c>
      <c r="LJ221" s="403">
        <f ca="1">LJ218*E1_Allgemein!$C$36</f>
        <v>0</v>
      </c>
      <c r="LK221" s="403">
        <f ca="1">LK218*E1_Allgemein!$C$36</f>
        <v>0</v>
      </c>
      <c r="LL221" s="403">
        <f ca="1">LL218*E1_Allgemein!$C$36</f>
        <v>0</v>
      </c>
      <c r="LM221" s="403">
        <f ca="1">LM218*E1_Allgemein!$C$36</f>
        <v>0</v>
      </c>
      <c r="LN221" s="403">
        <f ca="1">LN218*E1_Allgemein!$C$36</f>
        <v>0</v>
      </c>
      <c r="LO221" s="403">
        <f ca="1">LO218*E1_Allgemein!$C$36</f>
        <v>0</v>
      </c>
      <c r="LP221" s="403">
        <f ca="1">LP218*E1_Allgemein!$C$36</f>
        <v>0</v>
      </c>
      <c r="LQ221" s="403">
        <f ca="1">LQ218*E1_Allgemein!$C$36</f>
        <v>0</v>
      </c>
      <c r="LR221" s="403">
        <f ca="1">LR218*E1_Allgemein!$C$36</f>
        <v>0</v>
      </c>
      <c r="LS221" s="403">
        <f ca="1">LS218*E1_Allgemein!$C$36</f>
        <v>0</v>
      </c>
      <c r="LT221" s="403">
        <f ca="1">LT218*E1_Allgemein!$C$36</f>
        <v>0</v>
      </c>
      <c r="LU221" s="403">
        <f ca="1">LU218*E1_Allgemein!$C$36</f>
        <v>0</v>
      </c>
      <c r="LV221" s="403">
        <f ca="1">LV218*E1_Allgemein!$C$36</f>
        <v>0</v>
      </c>
      <c r="LW221" s="403">
        <f ca="1">LW218*E1_Allgemein!$C$36</f>
        <v>0</v>
      </c>
      <c r="LX221" s="403">
        <f ca="1">LX218*E1_Allgemein!$C$36</f>
        <v>0</v>
      </c>
      <c r="LY221" s="403">
        <f ca="1">LY218*E1_Allgemein!$C$36</f>
        <v>0</v>
      </c>
      <c r="LZ221" s="403">
        <f ca="1">LZ218*E1_Allgemein!$C$36</f>
        <v>0</v>
      </c>
      <c r="MA221" s="403">
        <f ca="1">MA218*E1_Allgemein!$C$36</f>
        <v>0</v>
      </c>
      <c r="MB221" s="403">
        <f ca="1">MB218*E1_Allgemein!$C$36</f>
        <v>0</v>
      </c>
      <c r="MC221" s="403">
        <f ca="1">MC218*E1_Allgemein!$C$36</f>
        <v>0</v>
      </c>
      <c r="MD221" s="403">
        <f ca="1">MD218*E1_Allgemein!$C$36</f>
        <v>0</v>
      </c>
      <c r="ME221" s="403">
        <f ca="1">ME218*E1_Allgemein!$C$36</f>
        <v>0</v>
      </c>
      <c r="MF221" s="403">
        <f ca="1">MF218*E1_Allgemein!$C$36</f>
        <v>0</v>
      </c>
      <c r="MG221" s="403">
        <f ca="1">MG218*E1_Allgemein!$C$36</f>
        <v>0</v>
      </c>
      <c r="MH221" s="403">
        <f ca="1">MH218*E1_Allgemein!$C$36</f>
        <v>0</v>
      </c>
      <c r="MI221" s="403">
        <f ca="1">MI218*E1_Allgemein!$C$36</f>
        <v>0</v>
      </c>
      <c r="MJ221" s="403">
        <f ca="1">MJ218*E1_Allgemein!$C$36</f>
        <v>0</v>
      </c>
      <c r="MK221" s="403">
        <f ca="1">MK218*E1_Allgemein!$C$36</f>
        <v>0</v>
      </c>
      <c r="ML221" s="403">
        <f ca="1">ML218*E1_Allgemein!$C$36</f>
        <v>0</v>
      </c>
      <c r="MM221" s="403">
        <f ca="1">MM218*E1_Allgemein!$C$36</f>
        <v>0</v>
      </c>
      <c r="MN221" s="403">
        <f ca="1">MN218*E1_Allgemein!$C$36</f>
        <v>0</v>
      </c>
      <c r="MO221" s="403">
        <f ca="1">MO218*E1_Allgemein!$C$36</f>
        <v>0</v>
      </c>
      <c r="MP221" s="403">
        <f ca="1">MP218*E1_Allgemein!$C$36</f>
        <v>0</v>
      </c>
      <c r="MQ221" s="403">
        <f ca="1">MQ218*E1_Allgemein!$C$36</f>
        <v>0</v>
      </c>
      <c r="MR221" s="403">
        <f ca="1">MR218*E1_Allgemein!$C$36</f>
        <v>0</v>
      </c>
      <c r="MS221" s="403">
        <f ca="1">MS218*E1_Allgemein!$C$36</f>
        <v>0</v>
      </c>
      <c r="MT221" s="403">
        <f ca="1">MT218*E1_Allgemein!$C$36</f>
        <v>0</v>
      </c>
      <c r="MU221" s="403">
        <f ca="1">MU218*E1_Allgemein!$C$36</f>
        <v>0</v>
      </c>
      <c r="MV221" s="403">
        <f ca="1">MV218*E1_Allgemein!$C$36</f>
        <v>0</v>
      </c>
      <c r="MW221" s="403">
        <f ca="1">MW218*E1_Allgemein!$C$36</f>
        <v>0</v>
      </c>
      <c r="MX221" s="403">
        <f ca="1">MX218*E1_Allgemein!$C$36</f>
        <v>0</v>
      </c>
      <c r="MY221" s="403">
        <f ca="1">MY218*E1_Allgemein!$C$36</f>
        <v>0</v>
      </c>
      <c r="MZ221" s="403">
        <f ca="1">MZ218*E1_Allgemein!$C$36</f>
        <v>0</v>
      </c>
      <c r="NA221" s="403">
        <f ca="1">NA218*E1_Allgemein!$C$36</f>
        <v>0</v>
      </c>
      <c r="NB221" s="403">
        <f ca="1">NB218*E1_Allgemein!$C$36</f>
        <v>0</v>
      </c>
      <c r="NC221" s="403">
        <f ca="1">NC218*E1_Allgemein!$C$36</f>
        <v>0</v>
      </c>
      <c r="ND221" s="403">
        <f ca="1">ND218*E1_Allgemein!$C$36</f>
        <v>0</v>
      </c>
      <c r="NE221" s="403">
        <f ca="1">NE218*E1_Allgemein!$C$36</f>
        <v>0</v>
      </c>
      <c r="NF221" s="403">
        <f ca="1">NF218*E1_Allgemein!$C$36</f>
        <v>0</v>
      </c>
      <c r="NG221" s="403">
        <f ca="1">NG218*E1_Allgemein!$C$36</f>
        <v>0</v>
      </c>
      <c r="NH221" s="403">
        <f ca="1">NH218*E1_Allgemein!$C$36</f>
        <v>0</v>
      </c>
      <c r="NI221" s="403">
        <f ca="1">NI218*E1_Allgemein!$C$36</f>
        <v>0</v>
      </c>
      <c r="NJ221" s="403">
        <f ca="1">NJ218*E1_Allgemein!$C$36</f>
        <v>0</v>
      </c>
      <c r="NK221" s="403">
        <f ca="1">NK218*E1_Allgemein!$C$36</f>
        <v>0</v>
      </c>
      <c r="NL221" s="403">
        <f ca="1">NL218*E1_Allgemein!$C$36</f>
        <v>0</v>
      </c>
      <c r="NM221" s="403">
        <f ca="1">NM218*E1_Allgemein!$C$36</f>
        <v>0</v>
      </c>
      <c r="NN221" s="403">
        <f ca="1">NN218*E1_Allgemein!$C$36</f>
        <v>0</v>
      </c>
      <c r="NO221" s="403">
        <f ca="1">NO218*E1_Allgemein!$C$36</f>
        <v>0</v>
      </c>
      <c r="NP221" s="403">
        <f ca="1">NP218*E1_Allgemein!$C$36</f>
        <v>0</v>
      </c>
      <c r="NQ221" s="403">
        <f ca="1">NQ218*E1_Allgemein!$C$36</f>
        <v>0</v>
      </c>
      <c r="NR221" s="403">
        <f ca="1">NR218*E1_Allgemein!$C$36</f>
        <v>0</v>
      </c>
      <c r="NS221" s="403">
        <f ca="1">NS218*E1_Allgemein!$C$36</f>
        <v>0</v>
      </c>
      <c r="NT221" s="403">
        <f ca="1">NT218*E1_Allgemein!$C$36</f>
        <v>0</v>
      </c>
      <c r="NU221" s="403">
        <f ca="1">NU218*E1_Allgemein!$C$36</f>
        <v>0</v>
      </c>
      <c r="NV221" s="403">
        <f ca="1">NV218*E1_Allgemein!$C$36</f>
        <v>0</v>
      </c>
      <c r="NW221" s="403">
        <f ca="1">NW218*E1_Allgemein!$C$36</f>
        <v>0</v>
      </c>
      <c r="NX221" s="403">
        <f ca="1">NX218*E1_Allgemein!$C$36</f>
        <v>0</v>
      </c>
      <c r="NY221" s="403">
        <f ca="1">NY218*E1_Allgemein!$C$36</f>
        <v>0</v>
      </c>
      <c r="NZ221" s="403">
        <f ca="1">NZ218*E1_Allgemein!$C$36</f>
        <v>0</v>
      </c>
      <c r="OA221" s="403">
        <f ca="1">OA218*E1_Allgemein!$C$36</f>
        <v>0</v>
      </c>
      <c r="OB221" s="403">
        <f ca="1">OB218*E1_Allgemein!$C$36</f>
        <v>0</v>
      </c>
      <c r="OC221" s="403">
        <f ca="1">OC218*E1_Allgemein!$C$36</f>
        <v>0</v>
      </c>
      <c r="OD221" s="403">
        <f ca="1">OD218*E1_Allgemein!$C$36</f>
        <v>0</v>
      </c>
      <c r="OE221" s="403">
        <f ca="1">OE218*E1_Allgemein!$C$36</f>
        <v>0</v>
      </c>
      <c r="OF221" s="403">
        <f ca="1">OF218*E1_Allgemein!$C$36</f>
        <v>0</v>
      </c>
      <c r="OG221" s="403">
        <f ca="1">OG218*E1_Allgemein!$C$36</f>
        <v>0</v>
      </c>
      <c r="OH221" s="403">
        <f ca="1">OH218*E1_Allgemein!$C$36</f>
        <v>0</v>
      </c>
      <c r="OI221" s="403">
        <f ca="1">OI218*E1_Allgemein!$C$36</f>
        <v>0</v>
      </c>
      <c r="OJ221" s="403">
        <f ca="1">OJ218*E1_Allgemein!$C$36</f>
        <v>0</v>
      </c>
      <c r="OK221" s="403">
        <f ca="1">OK218*E1_Allgemein!$C$36</f>
        <v>0</v>
      </c>
      <c r="OL221" s="403">
        <f ca="1">OL218*E1_Allgemein!$C$36</f>
        <v>0</v>
      </c>
      <c r="OM221" s="403">
        <f ca="1">OM218*E1_Allgemein!$C$36</f>
        <v>0</v>
      </c>
    </row>
    <row r="222" spans="2:403" x14ac:dyDescent="0.3">
      <c r="B222" s="84"/>
      <c r="C222" s="85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98"/>
      <c r="DB222" s="98"/>
      <c r="DC222" s="98"/>
      <c r="DD222" s="98"/>
      <c r="DE222" s="98"/>
      <c r="DF222" s="98"/>
      <c r="DG222" s="98"/>
      <c r="DH222" s="98"/>
      <c r="DI222" s="98"/>
      <c r="DJ222" s="98"/>
      <c r="DK222" s="98"/>
      <c r="DL222" s="98"/>
      <c r="DM222" s="98"/>
      <c r="DN222" s="98"/>
      <c r="DO222" s="98"/>
      <c r="DP222" s="98"/>
      <c r="DQ222" s="98"/>
      <c r="DR222" s="98"/>
      <c r="DS222" s="98"/>
      <c r="DT222" s="98"/>
      <c r="DU222" s="98"/>
      <c r="DV222" s="98"/>
      <c r="DW222" s="98"/>
      <c r="DX222" s="98"/>
      <c r="DY222" s="98"/>
      <c r="DZ222" s="98"/>
      <c r="EA222" s="98"/>
      <c r="EB222" s="98"/>
      <c r="EC222" s="98"/>
      <c r="ED222" s="98"/>
      <c r="EE222" s="98"/>
      <c r="EF222" s="98"/>
      <c r="EG222" s="98"/>
      <c r="EH222" s="98"/>
      <c r="EI222" s="98"/>
      <c r="EJ222" s="98"/>
      <c r="EK222" s="98"/>
      <c r="EL222" s="98"/>
      <c r="EM222" s="98"/>
      <c r="EN222" s="98"/>
      <c r="EO222" s="98"/>
      <c r="EP222" s="98"/>
      <c r="EQ222" s="98"/>
      <c r="ER222" s="98"/>
      <c r="ES222" s="98"/>
      <c r="ET222" s="98"/>
      <c r="EU222" s="98"/>
      <c r="EV222" s="98"/>
      <c r="EW222" s="98"/>
      <c r="EX222" s="98"/>
      <c r="EY222" s="98"/>
      <c r="EZ222" s="98"/>
      <c r="FA222" s="98"/>
      <c r="FB222" s="98"/>
      <c r="FC222" s="98"/>
      <c r="FD222" s="98"/>
      <c r="FE222" s="98"/>
      <c r="FF222" s="98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  <c r="HA222" s="98"/>
      <c r="HB222" s="98"/>
      <c r="HC222" s="98"/>
      <c r="HD222" s="98"/>
      <c r="HE222" s="98"/>
      <c r="HF222" s="98"/>
      <c r="HG222" s="98"/>
      <c r="HH222" s="98"/>
      <c r="HI222" s="98"/>
      <c r="HJ222" s="98"/>
      <c r="HK222" s="98"/>
      <c r="HL222" s="98"/>
      <c r="HM222" s="98"/>
      <c r="HN222" s="98"/>
      <c r="HO222" s="98"/>
      <c r="HP222" s="98"/>
      <c r="HQ222" s="98"/>
      <c r="HR222" s="98"/>
      <c r="HS222" s="98"/>
      <c r="HT222" s="98"/>
      <c r="HU222" s="98"/>
      <c r="HV222" s="98"/>
      <c r="HW222" s="98"/>
      <c r="HX222" s="98"/>
      <c r="HY222" s="98"/>
      <c r="HZ222" s="98"/>
      <c r="IA222" s="98"/>
      <c r="IB222" s="98"/>
      <c r="IC222" s="98"/>
      <c r="ID222" s="98"/>
      <c r="IE222" s="98"/>
      <c r="IF222" s="98"/>
      <c r="IG222" s="98"/>
      <c r="IH222" s="98"/>
      <c r="II222" s="98"/>
      <c r="IJ222" s="98"/>
      <c r="IK222" s="98"/>
      <c r="IL222" s="98"/>
      <c r="IM222" s="98"/>
      <c r="IN222" s="98"/>
      <c r="IO222" s="98"/>
      <c r="IP222" s="98"/>
      <c r="IQ222" s="98"/>
      <c r="IR222" s="98"/>
      <c r="IS222" s="98"/>
      <c r="IT222" s="98"/>
      <c r="IU222" s="98"/>
      <c r="IV222" s="98"/>
      <c r="IW222" s="98"/>
      <c r="IX222" s="98"/>
      <c r="IY222" s="98"/>
      <c r="IZ222" s="98"/>
      <c r="JA222" s="98"/>
      <c r="JB222" s="98"/>
      <c r="JC222" s="98"/>
      <c r="JD222" s="98"/>
      <c r="JE222" s="98"/>
      <c r="JF222" s="98"/>
      <c r="JG222" s="98"/>
      <c r="JH222" s="98"/>
      <c r="JI222" s="98"/>
      <c r="JJ222" s="98"/>
      <c r="JK222" s="98"/>
      <c r="JL222" s="98"/>
      <c r="JM222" s="98"/>
      <c r="JN222" s="98"/>
      <c r="JO222" s="98"/>
      <c r="JP222" s="98"/>
      <c r="JQ222" s="98"/>
      <c r="JR222" s="98"/>
      <c r="JS222" s="98"/>
      <c r="JT222" s="98"/>
      <c r="JU222" s="98"/>
      <c r="JV222" s="98"/>
      <c r="JW222" s="98"/>
      <c r="JX222" s="98"/>
      <c r="JY222" s="98"/>
      <c r="JZ222" s="98"/>
      <c r="KA222" s="98"/>
      <c r="KB222" s="98"/>
      <c r="KC222" s="98"/>
      <c r="KD222" s="98"/>
      <c r="KE222" s="98"/>
      <c r="KF222" s="98"/>
      <c r="KG222" s="98"/>
      <c r="KH222" s="98"/>
      <c r="KI222" s="98"/>
      <c r="KJ222" s="98"/>
      <c r="KK222" s="98"/>
      <c r="KL222" s="98"/>
      <c r="KM222" s="98"/>
      <c r="KN222" s="98"/>
      <c r="KO222" s="98"/>
      <c r="KP222" s="98"/>
      <c r="KQ222" s="98"/>
      <c r="KR222" s="98"/>
      <c r="KS222" s="98"/>
      <c r="KT222" s="98"/>
      <c r="KU222" s="98"/>
      <c r="KV222" s="98"/>
      <c r="KW222" s="98"/>
      <c r="KX222" s="98"/>
      <c r="KY222" s="98"/>
      <c r="KZ222" s="98"/>
      <c r="LA222" s="98"/>
      <c r="LB222" s="98"/>
      <c r="LC222" s="98"/>
      <c r="LD222" s="98"/>
      <c r="LE222" s="98"/>
      <c r="LF222" s="98"/>
      <c r="LG222" s="98"/>
      <c r="LH222" s="98"/>
      <c r="LI222" s="98"/>
      <c r="LJ222" s="98"/>
      <c r="LK222" s="98"/>
      <c r="LL222" s="98"/>
      <c r="LM222" s="98"/>
      <c r="LN222" s="98"/>
      <c r="LO222" s="98"/>
      <c r="LP222" s="98"/>
      <c r="LQ222" s="98"/>
      <c r="LR222" s="98"/>
      <c r="LS222" s="98"/>
      <c r="LT222" s="98"/>
      <c r="LU222" s="98"/>
      <c r="LV222" s="98"/>
      <c r="LW222" s="98"/>
      <c r="LX222" s="98"/>
      <c r="LY222" s="98"/>
      <c r="LZ222" s="98"/>
      <c r="MA222" s="98"/>
      <c r="MB222" s="98"/>
      <c r="MC222" s="98"/>
      <c r="MD222" s="98"/>
      <c r="ME222" s="98"/>
      <c r="MF222" s="98"/>
      <c r="MG222" s="98"/>
      <c r="MH222" s="98"/>
      <c r="MI222" s="98"/>
      <c r="MJ222" s="98"/>
      <c r="MK222" s="98"/>
      <c r="ML222" s="98"/>
      <c r="MM222" s="98"/>
      <c r="MN222" s="98"/>
      <c r="MO222" s="98"/>
      <c r="MP222" s="98"/>
      <c r="MQ222" s="98"/>
      <c r="MR222" s="98"/>
      <c r="MS222" s="98"/>
      <c r="MT222" s="98"/>
      <c r="MU222" s="98"/>
      <c r="MV222" s="98"/>
      <c r="MW222" s="98"/>
      <c r="MX222" s="98"/>
      <c r="MY222" s="98"/>
      <c r="MZ222" s="98"/>
      <c r="NA222" s="98"/>
      <c r="NB222" s="98"/>
      <c r="NC222" s="98"/>
      <c r="ND222" s="98"/>
      <c r="NE222" s="98"/>
      <c r="NF222" s="98"/>
      <c r="NG222" s="98"/>
      <c r="NH222" s="98"/>
      <c r="NI222" s="98"/>
      <c r="NJ222" s="98"/>
      <c r="NK222" s="98"/>
      <c r="NL222" s="98"/>
      <c r="NM222" s="98"/>
      <c r="NN222" s="98"/>
      <c r="NO222" s="98"/>
      <c r="NP222" s="98"/>
      <c r="NQ222" s="98"/>
      <c r="NR222" s="98"/>
      <c r="NS222" s="98"/>
      <c r="NT222" s="98"/>
      <c r="NU222" s="98"/>
      <c r="NV222" s="98"/>
      <c r="NW222" s="98"/>
      <c r="NX222" s="98"/>
      <c r="NY222" s="98"/>
      <c r="NZ222" s="98"/>
      <c r="OA222" s="98"/>
      <c r="OB222" s="98"/>
      <c r="OC222" s="98"/>
      <c r="OD222" s="98"/>
      <c r="OE222" s="98"/>
      <c r="OF222" s="98"/>
      <c r="OG222" s="98"/>
      <c r="OH222" s="98"/>
      <c r="OI222" s="98"/>
      <c r="OJ222" s="98"/>
      <c r="OK222" s="98"/>
      <c r="OL222" s="98"/>
      <c r="OM222" s="98"/>
    </row>
    <row r="223" spans="2:403" x14ac:dyDescent="0.3">
      <c r="B223" s="90" t="s">
        <v>341</v>
      </c>
      <c r="C223" s="85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  <c r="DD223" s="98"/>
      <c r="DE223" s="98"/>
      <c r="DF223" s="98"/>
      <c r="DG223" s="98"/>
      <c r="DH223" s="98"/>
      <c r="DI223" s="98"/>
      <c r="DJ223" s="98"/>
      <c r="DK223" s="98"/>
      <c r="DL223" s="98"/>
      <c r="DM223" s="98"/>
      <c r="DN223" s="98"/>
      <c r="DO223" s="98"/>
      <c r="DP223" s="98"/>
      <c r="DQ223" s="98"/>
      <c r="DR223" s="98"/>
      <c r="DS223" s="98"/>
      <c r="DT223" s="98"/>
      <c r="DU223" s="98"/>
      <c r="DV223" s="98"/>
      <c r="DW223" s="98"/>
      <c r="DX223" s="98"/>
      <c r="DY223" s="98"/>
      <c r="DZ223" s="98"/>
      <c r="EA223" s="98"/>
      <c r="EB223" s="98"/>
      <c r="EC223" s="98"/>
      <c r="ED223" s="98"/>
      <c r="EE223" s="98"/>
      <c r="EF223" s="98"/>
      <c r="EG223" s="98"/>
      <c r="EH223" s="98"/>
      <c r="EI223" s="98"/>
      <c r="EJ223" s="98"/>
      <c r="EK223" s="98"/>
      <c r="EL223" s="98"/>
      <c r="EM223" s="98"/>
      <c r="EN223" s="98"/>
      <c r="EO223" s="98"/>
      <c r="EP223" s="98"/>
      <c r="EQ223" s="98"/>
      <c r="ER223" s="98"/>
      <c r="ES223" s="98"/>
      <c r="ET223" s="98"/>
      <c r="EU223" s="98"/>
      <c r="EV223" s="98"/>
      <c r="EW223" s="98"/>
      <c r="EX223" s="98"/>
      <c r="EY223" s="98"/>
      <c r="EZ223" s="98"/>
      <c r="FA223" s="98"/>
      <c r="FB223" s="98"/>
      <c r="FC223" s="98"/>
      <c r="FD223" s="98"/>
      <c r="FE223" s="98"/>
      <c r="FF223" s="98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  <c r="HA223" s="98"/>
      <c r="HB223" s="98"/>
      <c r="HC223" s="98"/>
      <c r="HD223" s="98"/>
      <c r="HE223" s="98"/>
      <c r="HF223" s="98"/>
      <c r="HG223" s="98"/>
      <c r="HH223" s="98"/>
      <c r="HI223" s="98"/>
      <c r="HJ223" s="98"/>
      <c r="HK223" s="98"/>
      <c r="HL223" s="98"/>
      <c r="HM223" s="98"/>
      <c r="HN223" s="98"/>
      <c r="HO223" s="98"/>
      <c r="HP223" s="98"/>
      <c r="HQ223" s="98"/>
      <c r="HR223" s="98"/>
      <c r="HS223" s="98"/>
      <c r="HT223" s="98"/>
      <c r="HU223" s="98"/>
      <c r="HV223" s="98"/>
      <c r="HW223" s="98"/>
      <c r="HX223" s="98"/>
      <c r="HY223" s="98"/>
      <c r="HZ223" s="98"/>
      <c r="IA223" s="98"/>
      <c r="IB223" s="98"/>
      <c r="IC223" s="98"/>
      <c r="ID223" s="98"/>
      <c r="IE223" s="98"/>
      <c r="IF223" s="98"/>
      <c r="IG223" s="98"/>
      <c r="IH223" s="98"/>
      <c r="II223" s="98"/>
      <c r="IJ223" s="98"/>
      <c r="IK223" s="98"/>
      <c r="IL223" s="98"/>
      <c r="IM223" s="98"/>
      <c r="IN223" s="98"/>
      <c r="IO223" s="98"/>
      <c r="IP223" s="98"/>
      <c r="IQ223" s="98"/>
      <c r="IR223" s="98"/>
      <c r="IS223" s="98"/>
      <c r="IT223" s="98"/>
      <c r="IU223" s="98"/>
      <c r="IV223" s="98"/>
      <c r="IW223" s="98"/>
      <c r="IX223" s="98"/>
      <c r="IY223" s="98"/>
      <c r="IZ223" s="98"/>
      <c r="JA223" s="98"/>
      <c r="JB223" s="98"/>
      <c r="JC223" s="98"/>
      <c r="JD223" s="98"/>
      <c r="JE223" s="98"/>
      <c r="JF223" s="98"/>
      <c r="JG223" s="98"/>
      <c r="JH223" s="98"/>
      <c r="JI223" s="98"/>
      <c r="JJ223" s="98"/>
      <c r="JK223" s="98"/>
      <c r="JL223" s="98"/>
      <c r="JM223" s="98"/>
      <c r="JN223" s="98"/>
      <c r="JO223" s="98"/>
      <c r="JP223" s="98"/>
      <c r="JQ223" s="98"/>
      <c r="JR223" s="98"/>
      <c r="JS223" s="98"/>
      <c r="JT223" s="98"/>
      <c r="JU223" s="98"/>
      <c r="JV223" s="98"/>
      <c r="JW223" s="98"/>
      <c r="JX223" s="98"/>
      <c r="JY223" s="98"/>
      <c r="JZ223" s="98"/>
      <c r="KA223" s="98"/>
      <c r="KB223" s="98"/>
      <c r="KC223" s="98"/>
      <c r="KD223" s="98"/>
      <c r="KE223" s="98"/>
      <c r="KF223" s="98"/>
      <c r="KG223" s="98"/>
      <c r="KH223" s="98"/>
      <c r="KI223" s="98"/>
      <c r="KJ223" s="98"/>
      <c r="KK223" s="98"/>
      <c r="KL223" s="98"/>
      <c r="KM223" s="98"/>
      <c r="KN223" s="98"/>
      <c r="KO223" s="98"/>
      <c r="KP223" s="98"/>
      <c r="KQ223" s="98"/>
      <c r="KR223" s="98"/>
      <c r="KS223" s="98"/>
      <c r="KT223" s="98"/>
      <c r="KU223" s="98"/>
      <c r="KV223" s="98"/>
      <c r="KW223" s="98"/>
      <c r="KX223" s="98"/>
      <c r="KY223" s="98"/>
      <c r="KZ223" s="98"/>
      <c r="LA223" s="98"/>
      <c r="LB223" s="98"/>
      <c r="LC223" s="98"/>
      <c r="LD223" s="98"/>
      <c r="LE223" s="98"/>
      <c r="LF223" s="98"/>
      <c r="LG223" s="98"/>
      <c r="LH223" s="98"/>
      <c r="LI223" s="98"/>
      <c r="LJ223" s="98"/>
      <c r="LK223" s="98"/>
      <c r="LL223" s="98"/>
      <c r="LM223" s="98"/>
      <c r="LN223" s="98"/>
      <c r="LO223" s="98"/>
      <c r="LP223" s="98"/>
      <c r="LQ223" s="98"/>
      <c r="LR223" s="98"/>
      <c r="LS223" s="98"/>
      <c r="LT223" s="98"/>
      <c r="LU223" s="98"/>
      <c r="LV223" s="98"/>
      <c r="LW223" s="98"/>
      <c r="LX223" s="98"/>
      <c r="LY223" s="98"/>
      <c r="LZ223" s="98"/>
      <c r="MA223" s="98"/>
      <c r="MB223" s="98"/>
      <c r="MC223" s="98"/>
      <c r="MD223" s="98"/>
      <c r="ME223" s="98"/>
      <c r="MF223" s="98"/>
      <c r="MG223" s="98"/>
      <c r="MH223" s="98"/>
      <c r="MI223" s="98"/>
      <c r="MJ223" s="98"/>
      <c r="MK223" s="98"/>
      <c r="ML223" s="98"/>
      <c r="MM223" s="98"/>
      <c r="MN223" s="98"/>
      <c r="MO223" s="98"/>
      <c r="MP223" s="98"/>
      <c r="MQ223" s="98"/>
      <c r="MR223" s="98"/>
      <c r="MS223" s="98"/>
      <c r="MT223" s="98"/>
      <c r="MU223" s="98"/>
      <c r="MV223" s="98"/>
      <c r="MW223" s="98"/>
      <c r="MX223" s="98"/>
      <c r="MY223" s="98"/>
      <c r="MZ223" s="98"/>
      <c r="NA223" s="98"/>
      <c r="NB223" s="98"/>
      <c r="NC223" s="98"/>
      <c r="ND223" s="98"/>
      <c r="NE223" s="98"/>
      <c r="NF223" s="98"/>
      <c r="NG223" s="98"/>
      <c r="NH223" s="98"/>
      <c r="NI223" s="98"/>
      <c r="NJ223" s="98"/>
      <c r="NK223" s="98"/>
      <c r="NL223" s="98"/>
      <c r="NM223" s="98"/>
      <c r="NN223" s="98"/>
      <c r="NO223" s="98"/>
      <c r="NP223" s="98"/>
      <c r="NQ223" s="98"/>
      <c r="NR223" s="98"/>
      <c r="NS223" s="98"/>
      <c r="NT223" s="98"/>
      <c r="NU223" s="98"/>
      <c r="NV223" s="98"/>
      <c r="NW223" s="98"/>
      <c r="NX223" s="98"/>
      <c r="NY223" s="98"/>
      <c r="NZ223" s="98"/>
      <c r="OA223" s="98"/>
      <c r="OB223" s="98"/>
      <c r="OC223" s="98"/>
      <c r="OD223" s="98"/>
      <c r="OE223" s="98"/>
      <c r="OF223" s="98"/>
      <c r="OG223" s="98"/>
      <c r="OH223" s="98"/>
      <c r="OI223" s="98"/>
      <c r="OJ223" s="98"/>
      <c r="OK223" s="98"/>
      <c r="OL223" s="98"/>
      <c r="OM223" s="98"/>
    </row>
    <row r="224" spans="2:403" x14ac:dyDescent="0.3">
      <c r="B224" s="84" t="s">
        <v>4</v>
      </c>
      <c r="C224" s="85" t="s">
        <v>98</v>
      </c>
      <c r="D224" s="91">
        <f t="shared" ref="D224:BO224" ca="1" si="711">IFERROR(HLOOKUP(D10,INDIRECT(D6&amp;"!A1:L28"),LOOKUP(D8,INDIRECT(D6&amp;"!B1:B28"),INDIRECT(D6&amp;"!A1:A28")),TRUE),NA())</f>
        <v>0.44617716600713975</v>
      </c>
      <c r="E224" s="91">
        <f t="shared" ca="1" si="711"/>
        <v>0.2478356869609781</v>
      </c>
      <c r="F224" s="91">
        <f t="shared" ca="1" si="711"/>
        <v>0.44617716600713975</v>
      </c>
      <c r="G224" s="91">
        <f t="shared" ca="1" si="711"/>
        <v>0.39767275530891866</v>
      </c>
      <c r="H224" s="91">
        <f t="shared" ca="1" si="711"/>
        <v>0.39767275530891866</v>
      </c>
      <c r="I224" s="91">
        <f t="shared" ca="1" si="711"/>
        <v>0.31675390670925996</v>
      </c>
      <c r="J224" s="91">
        <f t="shared" ca="1" si="711"/>
        <v>0.39767275530891866</v>
      </c>
      <c r="K224" s="91">
        <f t="shared" ca="1" si="711"/>
        <v>0.39767275530891866</v>
      </c>
      <c r="L224" s="91">
        <f t="shared" ca="1" si="711"/>
        <v>0.29094169219281973</v>
      </c>
      <c r="M224" s="91">
        <f t="shared" ca="1" si="711"/>
        <v>0.3556898544996655</v>
      </c>
      <c r="N224" s="91">
        <f t="shared" ca="1" si="711"/>
        <v>0.34239345196837551</v>
      </c>
      <c r="O224" s="91">
        <f t="shared" ca="1" si="711"/>
        <v>0.29094169219281973</v>
      </c>
      <c r="P224" s="91">
        <f t="shared" ca="1" si="711"/>
        <v>0.39767275530891866</v>
      </c>
      <c r="Q224" s="91">
        <f t="shared" ca="1" si="711"/>
        <v>0.3556898544996655</v>
      </c>
      <c r="R224" s="91">
        <f t="shared" ca="1" si="711"/>
        <v>0.39767275530891866</v>
      </c>
      <c r="S224" s="91">
        <f t="shared" ca="1" si="711"/>
        <v>0.31675390670925996</v>
      </c>
      <c r="T224" s="91">
        <f t="shared" ca="1" si="711"/>
        <v>0.31675390670925996</v>
      </c>
      <c r="U224" s="91">
        <f t="shared" ca="1" si="711"/>
        <v>0.29094169219281973</v>
      </c>
      <c r="V224" s="91">
        <f t="shared" ca="1" si="711"/>
        <v>0.29094169219281973</v>
      </c>
      <c r="W224" s="91">
        <f t="shared" ca="1" si="711"/>
        <v>0.2478356869609781</v>
      </c>
      <c r="X224" s="91">
        <f t="shared" ca="1" si="711"/>
        <v>0.29094169219281973</v>
      </c>
      <c r="Y224" s="91">
        <f t="shared" ca="1" si="711"/>
        <v>0.2478356869609781</v>
      </c>
      <c r="Z224" s="91">
        <f t="shared" ca="1" si="711"/>
        <v>0.29094169219281973</v>
      </c>
      <c r="AA224" s="91">
        <f t="shared" ca="1" si="711"/>
        <v>0.2478356869609781</v>
      </c>
      <c r="AB224" s="91">
        <f t="shared" ca="1" si="711"/>
        <v>0.2478356869609781</v>
      </c>
      <c r="AC224" s="91">
        <f t="shared" ca="1" si="711"/>
        <v>0.2478356869609781</v>
      </c>
      <c r="AD224" s="91">
        <f t="shared" ca="1" si="711"/>
        <v>0.2478356869609781</v>
      </c>
      <c r="AE224" s="91">
        <f t="shared" ca="1" si="711"/>
        <v>0.2478356869609781</v>
      </c>
      <c r="AF224" s="91">
        <f t="shared" ca="1" si="711"/>
        <v>0.2478356869609781</v>
      </c>
      <c r="AG224" s="91">
        <f t="shared" ca="1" si="711"/>
        <v>0.2478356869609781</v>
      </c>
      <c r="AH224" s="91">
        <f t="shared" ca="1" si="711"/>
        <v>0.2478356869609781</v>
      </c>
      <c r="AI224" s="91">
        <f t="shared" ca="1" si="711"/>
        <v>0.2478356869609781</v>
      </c>
      <c r="AJ224" s="91">
        <f t="shared" ca="1" si="711"/>
        <v>0.2478356869609781</v>
      </c>
      <c r="AK224" s="91" t="e">
        <f t="shared" ca="1" si="711"/>
        <v>#N/A</v>
      </c>
      <c r="AL224" s="91" t="e">
        <f t="shared" ca="1" si="711"/>
        <v>#N/A</v>
      </c>
      <c r="AM224" s="91" t="e">
        <f t="shared" ca="1" si="711"/>
        <v>#N/A</v>
      </c>
      <c r="AN224" s="91" t="e">
        <f t="shared" ca="1" si="711"/>
        <v>#N/A</v>
      </c>
      <c r="AO224" s="91" t="e">
        <f t="shared" ca="1" si="711"/>
        <v>#N/A</v>
      </c>
      <c r="AP224" s="91" t="e">
        <f t="shared" ca="1" si="711"/>
        <v>#N/A</v>
      </c>
      <c r="AQ224" s="91" t="e">
        <f t="shared" ca="1" si="711"/>
        <v>#N/A</v>
      </c>
      <c r="AR224" s="91" t="e">
        <f t="shared" ca="1" si="711"/>
        <v>#N/A</v>
      </c>
      <c r="AS224" s="91" t="e">
        <f t="shared" ca="1" si="711"/>
        <v>#N/A</v>
      </c>
      <c r="AT224" s="91" t="e">
        <f t="shared" ca="1" si="711"/>
        <v>#N/A</v>
      </c>
      <c r="AU224" s="91" t="e">
        <f t="shared" ca="1" si="711"/>
        <v>#N/A</v>
      </c>
      <c r="AV224" s="91" t="e">
        <f t="shared" ca="1" si="711"/>
        <v>#N/A</v>
      </c>
      <c r="AW224" s="91" t="e">
        <f t="shared" ca="1" si="711"/>
        <v>#N/A</v>
      </c>
      <c r="AX224" s="91" t="e">
        <f t="shared" ca="1" si="711"/>
        <v>#N/A</v>
      </c>
      <c r="AY224" s="91" t="e">
        <f t="shared" ca="1" si="711"/>
        <v>#N/A</v>
      </c>
      <c r="AZ224" s="91" t="e">
        <f t="shared" ca="1" si="711"/>
        <v>#N/A</v>
      </c>
      <c r="BA224" s="91" t="e">
        <f t="shared" ca="1" si="711"/>
        <v>#N/A</v>
      </c>
      <c r="BB224" s="91" t="e">
        <f t="shared" ca="1" si="711"/>
        <v>#N/A</v>
      </c>
      <c r="BC224" s="91" t="e">
        <f t="shared" ca="1" si="711"/>
        <v>#N/A</v>
      </c>
      <c r="BD224" s="91" t="e">
        <f t="shared" ca="1" si="711"/>
        <v>#N/A</v>
      </c>
      <c r="BE224" s="91" t="e">
        <f t="shared" ca="1" si="711"/>
        <v>#N/A</v>
      </c>
      <c r="BF224" s="91" t="e">
        <f t="shared" ca="1" si="711"/>
        <v>#N/A</v>
      </c>
      <c r="BG224" s="91" t="e">
        <f t="shared" ca="1" si="711"/>
        <v>#N/A</v>
      </c>
      <c r="BH224" s="91" t="e">
        <f t="shared" ca="1" si="711"/>
        <v>#N/A</v>
      </c>
      <c r="BI224" s="91" t="e">
        <f t="shared" ca="1" si="711"/>
        <v>#N/A</v>
      </c>
      <c r="BJ224" s="91" t="e">
        <f t="shared" ca="1" si="711"/>
        <v>#N/A</v>
      </c>
      <c r="BK224" s="91" t="e">
        <f t="shared" ca="1" si="711"/>
        <v>#N/A</v>
      </c>
      <c r="BL224" s="91" t="e">
        <f t="shared" ca="1" si="711"/>
        <v>#N/A</v>
      </c>
      <c r="BM224" s="91" t="e">
        <f t="shared" ca="1" si="711"/>
        <v>#N/A</v>
      </c>
      <c r="BN224" s="91" t="e">
        <f t="shared" ca="1" si="711"/>
        <v>#N/A</v>
      </c>
      <c r="BO224" s="91" t="e">
        <f t="shared" ca="1" si="711"/>
        <v>#N/A</v>
      </c>
      <c r="BP224" s="91" t="e">
        <f t="shared" ref="BP224:EA224" ca="1" si="712">IFERROR(HLOOKUP(BP10,INDIRECT(BP6&amp;"!A1:L28"),LOOKUP(BP8,INDIRECT(BP6&amp;"!B1:B28"),INDIRECT(BP6&amp;"!A1:A28")),TRUE),NA())</f>
        <v>#N/A</v>
      </c>
      <c r="BQ224" s="91" t="e">
        <f t="shared" ca="1" si="712"/>
        <v>#N/A</v>
      </c>
      <c r="BR224" s="91" t="e">
        <f t="shared" ca="1" si="712"/>
        <v>#N/A</v>
      </c>
      <c r="BS224" s="91" t="e">
        <f t="shared" ca="1" si="712"/>
        <v>#N/A</v>
      </c>
      <c r="BT224" s="91" t="e">
        <f t="shared" ca="1" si="712"/>
        <v>#N/A</v>
      </c>
      <c r="BU224" s="91" t="e">
        <f t="shared" ca="1" si="712"/>
        <v>#N/A</v>
      </c>
      <c r="BV224" s="91" t="e">
        <f t="shared" ca="1" si="712"/>
        <v>#N/A</v>
      </c>
      <c r="BW224" s="91" t="e">
        <f t="shared" ca="1" si="712"/>
        <v>#N/A</v>
      </c>
      <c r="BX224" s="91" t="e">
        <f t="shared" ca="1" si="712"/>
        <v>#N/A</v>
      </c>
      <c r="BY224" s="91" t="e">
        <f t="shared" ca="1" si="712"/>
        <v>#N/A</v>
      </c>
      <c r="BZ224" s="91" t="e">
        <f t="shared" ca="1" si="712"/>
        <v>#N/A</v>
      </c>
      <c r="CA224" s="91" t="e">
        <f t="shared" ca="1" si="712"/>
        <v>#N/A</v>
      </c>
      <c r="CB224" s="91" t="e">
        <f t="shared" ca="1" si="712"/>
        <v>#N/A</v>
      </c>
      <c r="CC224" s="91" t="e">
        <f t="shared" ca="1" si="712"/>
        <v>#N/A</v>
      </c>
      <c r="CD224" s="91" t="e">
        <f t="shared" ca="1" si="712"/>
        <v>#N/A</v>
      </c>
      <c r="CE224" s="91" t="e">
        <f t="shared" ca="1" si="712"/>
        <v>#N/A</v>
      </c>
      <c r="CF224" s="91" t="e">
        <f t="shared" ca="1" si="712"/>
        <v>#N/A</v>
      </c>
      <c r="CG224" s="91" t="e">
        <f t="shared" ca="1" si="712"/>
        <v>#N/A</v>
      </c>
      <c r="CH224" s="91" t="e">
        <f t="shared" ca="1" si="712"/>
        <v>#N/A</v>
      </c>
      <c r="CI224" s="91" t="e">
        <f t="shared" ca="1" si="712"/>
        <v>#N/A</v>
      </c>
      <c r="CJ224" s="91" t="e">
        <f t="shared" ca="1" si="712"/>
        <v>#N/A</v>
      </c>
      <c r="CK224" s="91" t="e">
        <f t="shared" ca="1" si="712"/>
        <v>#N/A</v>
      </c>
      <c r="CL224" s="91" t="e">
        <f t="shared" ca="1" si="712"/>
        <v>#N/A</v>
      </c>
      <c r="CM224" s="91" t="e">
        <f t="shared" ca="1" si="712"/>
        <v>#N/A</v>
      </c>
      <c r="CN224" s="91" t="e">
        <f t="shared" ca="1" si="712"/>
        <v>#N/A</v>
      </c>
      <c r="CO224" s="91" t="e">
        <f t="shared" ca="1" si="712"/>
        <v>#N/A</v>
      </c>
      <c r="CP224" s="91" t="e">
        <f t="shared" ca="1" si="712"/>
        <v>#N/A</v>
      </c>
      <c r="CQ224" s="91" t="e">
        <f t="shared" ca="1" si="712"/>
        <v>#N/A</v>
      </c>
      <c r="CR224" s="91" t="e">
        <f t="shared" ca="1" si="712"/>
        <v>#N/A</v>
      </c>
      <c r="CS224" s="91" t="e">
        <f t="shared" ca="1" si="712"/>
        <v>#N/A</v>
      </c>
      <c r="CT224" s="91" t="e">
        <f t="shared" ca="1" si="712"/>
        <v>#N/A</v>
      </c>
      <c r="CU224" s="91" t="e">
        <f t="shared" ca="1" si="712"/>
        <v>#N/A</v>
      </c>
      <c r="CV224" s="91" t="e">
        <f t="shared" ca="1" si="712"/>
        <v>#N/A</v>
      </c>
      <c r="CW224" s="91" t="e">
        <f t="shared" ca="1" si="712"/>
        <v>#N/A</v>
      </c>
      <c r="CX224" s="91" t="e">
        <f t="shared" ca="1" si="712"/>
        <v>#N/A</v>
      </c>
      <c r="CY224" s="91" t="e">
        <f t="shared" ca="1" si="712"/>
        <v>#N/A</v>
      </c>
      <c r="CZ224" s="91" t="e">
        <f t="shared" ca="1" si="712"/>
        <v>#N/A</v>
      </c>
      <c r="DA224" s="91" t="e">
        <f t="shared" ca="1" si="712"/>
        <v>#N/A</v>
      </c>
      <c r="DB224" s="91" t="e">
        <f t="shared" ca="1" si="712"/>
        <v>#N/A</v>
      </c>
      <c r="DC224" s="91" t="e">
        <f t="shared" ca="1" si="712"/>
        <v>#N/A</v>
      </c>
      <c r="DD224" s="91" t="e">
        <f t="shared" ca="1" si="712"/>
        <v>#N/A</v>
      </c>
      <c r="DE224" s="91" t="e">
        <f t="shared" ca="1" si="712"/>
        <v>#N/A</v>
      </c>
      <c r="DF224" s="91" t="e">
        <f t="shared" ca="1" si="712"/>
        <v>#N/A</v>
      </c>
      <c r="DG224" s="91" t="e">
        <f t="shared" ca="1" si="712"/>
        <v>#N/A</v>
      </c>
      <c r="DH224" s="91" t="e">
        <f t="shared" ca="1" si="712"/>
        <v>#N/A</v>
      </c>
      <c r="DI224" s="91" t="e">
        <f t="shared" ca="1" si="712"/>
        <v>#N/A</v>
      </c>
      <c r="DJ224" s="91" t="e">
        <f t="shared" ca="1" si="712"/>
        <v>#N/A</v>
      </c>
      <c r="DK224" s="91" t="e">
        <f t="shared" ca="1" si="712"/>
        <v>#N/A</v>
      </c>
      <c r="DL224" s="91" t="e">
        <f t="shared" ca="1" si="712"/>
        <v>#N/A</v>
      </c>
      <c r="DM224" s="91" t="e">
        <f t="shared" ca="1" si="712"/>
        <v>#N/A</v>
      </c>
      <c r="DN224" s="91" t="e">
        <f t="shared" ca="1" si="712"/>
        <v>#N/A</v>
      </c>
      <c r="DO224" s="91" t="e">
        <f t="shared" ca="1" si="712"/>
        <v>#N/A</v>
      </c>
      <c r="DP224" s="91" t="e">
        <f t="shared" ca="1" si="712"/>
        <v>#N/A</v>
      </c>
      <c r="DQ224" s="91" t="e">
        <f t="shared" ca="1" si="712"/>
        <v>#N/A</v>
      </c>
      <c r="DR224" s="91" t="e">
        <f t="shared" ca="1" si="712"/>
        <v>#N/A</v>
      </c>
      <c r="DS224" s="91" t="e">
        <f t="shared" ca="1" si="712"/>
        <v>#N/A</v>
      </c>
      <c r="DT224" s="91" t="e">
        <f t="shared" ca="1" si="712"/>
        <v>#N/A</v>
      </c>
      <c r="DU224" s="91" t="e">
        <f t="shared" ca="1" si="712"/>
        <v>#N/A</v>
      </c>
      <c r="DV224" s="91" t="e">
        <f t="shared" ca="1" si="712"/>
        <v>#N/A</v>
      </c>
      <c r="DW224" s="91" t="e">
        <f t="shared" ca="1" si="712"/>
        <v>#N/A</v>
      </c>
      <c r="DX224" s="91" t="e">
        <f t="shared" ca="1" si="712"/>
        <v>#N/A</v>
      </c>
      <c r="DY224" s="91" t="e">
        <f t="shared" ca="1" si="712"/>
        <v>#N/A</v>
      </c>
      <c r="DZ224" s="91" t="e">
        <f t="shared" ca="1" si="712"/>
        <v>#N/A</v>
      </c>
      <c r="EA224" s="91" t="e">
        <f t="shared" ca="1" si="712"/>
        <v>#N/A</v>
      </c>
      <c r="EB224" s="91" t="e">
        <f t="shared" ref="EB224:GM224" ca="1" si="713">IFERROR(HLOOKUP(EB10,INDIRECT(EB6&amp;"!A1:L28"),LOOKUP(EB8,INDIRECT(EB6&amp;"!B1:B28"),INDIRECT(EB6&amp;"!A1:A28")),TRUE),NA())</f>
        <v>#N/A</v>
      </c>
      <c r="EC224" s="91" t="e">
        <f t="shared" ca="1" si="713"/>
        <v>#N/A</v>
      </c>
      <c r="ED224" s="91" t="e">
        <f t="shared" ca="1" si="713"/>
        <v>#N/A</v>
      </c>
      <c r="EE224" s="91" t="e">
        <f t="shared" ca="1" si="713"/>
        <v>#N/A</v>
      </c>
      <c r="EF224" s="91" t="e">
        <f t="shared" ca="1" si="713"/>
        <v>#N/A</v>
      </c>
      <c r="EG224" s="91" t="e">
        <f t="shared" ca="1" si="713"/>
        <v>#N/A</v>
      </c>
      <c r="EH224" s="91" t="e">
        <f t="shared" ca="1" si="713"/>
        <v>#N/A</v>
      </c>
      <c r="EI224" s="91" t="e">
        <f t="shared" ca="1" si="713"/>
        <v>#N/A</v>
      </c>
      <c r="EJ224" s="91" t="e">
        <f t="shared" ca="1" si="713"/>
        <v>#N/A</v>
      </c>
      <c r="EK224" s="91" t="e">
        <f t="shared" ca="1" si="713"/>
        <v>#N/A</v>
      </c>
      <c r="EL224" s="91" t="e">
        <f t="shared" ca="1" si="713"/>
        <v>#N/A</v>
      </c>
      <c r="EM224" s="91" t="e">
        <f t="shared" ca="1" si="713"/>
        <v>#N/A</v>
      </c>
      <c r="EN224" s="91" t="e">
        <f t="shared" ca="1" si="713"/>
        <v>#N/A</v>
      </c>
      <c r="EO224" s="91" t="e">
        <f t="shared" ca="1" si="713"/>
        <v>#N/A</v>
      </c>
      <c r="EP224" s="91" t="e">
        <f t="shared" ca="1" si="713"/>
        <v>#N/A</v>
      </c>
      <c r="EQ224" s="91" t="e">
        <f t="shared" ca="1" si="713"/>
        <v>#N/A</v>
      </c>
      <c r="ER224" s="91" t="e">
        <f t="shared" ca="1" si="713"/>
        <v>#N/A</v>
      </c>
      <c r="ES224" s="91" t="e">
        <f t="shared" ca="1" si="713"/>
        <v>#N/A</v>
      </c>
      <c r="ET224" s="91" t="e">
        <f t="shared" ca="1" si="713"/>
        <v>#N/A</v>
      </c>
      <c r="EU224" s="91" t="e">
        <f t="shared" ca="1" si="713"/>
        <v>#N/A</v>
      </c>
      <c r="EV224" s="91" t="e">
        <f t="shared" ca="1" si="713"/>
        <v>#N/A</v>
      </c>
      <c r="EW224" s="91" t="e">
        <f t="shared" ca="1" si="713"/>
        <v>#N/A</v>
      </c>
      <c r="EX224" s="91" t="e">
        <f t="shared" ca="1" si="713"/>
        <v>#N/A</v>
      </c>
      <c r="EY224" s="91" t="e">
        <f t="shared" ca="1" si="713"/>
        <v>#N/A</v>
      </c>
      <c r="EZ224" s="91" t="e">
        <f t="shared" ca="1" si="713"/>
        <v>#N/A</v>
      </c>
      <c r="FA224" s="91" t="e">
        <f t="shared" ca="1" si="713"/>
        <v>#N/A</v>
      </c>
      <c r="FB224" s="91" t="e">
        <f t="shared" ca="1" si="713"/>
        <v>#N/A</v>
      </c>
      <c r="FC224" s="91" t="e">
        <f t="shared" ca="1" si="713"/>
        <v>#N/A</v>
      </c>
      <c r="FD224" s="91" t="e">
        <f t="shared" ca="1" si="713"/>
        <v>#N/A</v>
      </c>
      <c r="FE224" s="91" t="e">
        <f t="shared" ca="1" si="713"/>
        <v>#N/A</v>
      </c>
      <c r="FF224" s="91" t="e">
        <f t="shared" ca="1" si="713"/>
        <v>#N/A</v>
      </c>
      <c r="FG224" s="91" t="e">
        <f t="shared" ca="1" si="713"/>
        <v>#N/A</v>
      </c>
      <c r="FH224" s="91" t="e">
        <f t="shared" ca="1" si="713"/>
        <v>#N/A</v>
      </c>
      <c r="FI224" s="91" t="e">
        <f t="shared" ca="1" si="713"/>
        <v>#N/A</v>
      </c>
      <c r="FJ224" s="91" t="e">
        <f t="shared" ca="1" si="713"/>
        <v>#N/A</v>
      </c>
      <c r="FK224" s="91" t="e">
        <f t="shared" ca="1" si="713"/>
        <v>#N/A</v>
      </c>
      <c r="FL224" s="91" t="e">
        <f t="shared" ca="1" si="713"/>
        <v>#N/A</v>
      </c>
      <c r="FM224" s="91" t="e">
        <f t="shared" ca="1" si="713"/>
        <v>#N/A</v>
      </c>
      <c r="FN224" s="91" t="e">
        <f t="shared" ca="1" si="713"/>
        <v>#N/A</v>
      </c>
      <c r="FO224" s="91" t="e">
        <f t="shared" ca="1" si="713"/>
        <v>#N/A</v>
      </c>
      <c r="FP224" s="91" t="e">
        <f t="shared" ca="1" si="713"/>
        <v>#N/A</v>
      </c>
      <c r="FQ224" s="91" t="e">
        <f t="shared" ca="1" si="713"/>
        <v>#N/A</v>
      </c>
      <c r="FR224" s="91" t="e">
        <f t="shared" ca="1" si="713"/>
        <v>#N/A</v>
      </c>
      <c r="FS224" s="91" t="e">
        <f t="shared" ca="1" si="713"/>
        <v>#N/A</v>
      </c>
      <c r="FT224" s="91" t="e">
        <f t="shared" ca="1" si="713"/>
        <v>#N/A</v>
      </c>
      <c r="FU224" s="91" t="e">
        <f t="shared" ca="1" si="713"/>
        <v>#N/A</v>
      </c>
      <c r="FV224" s="91" t="e">
        <f t="shared" ca="1" si="713"/>
        <v>#N/A</v>
      </c>
      <c r="FW224" s="91" t="e">
        <f t="shared" ca="1" si="713"/>
        <v>#N/A</v>
      </c>
      <c r="FX224" s="91" t="e">
        <f t="shared" ca="1" si="713"/>
        <v>#N/A</v>
      </c>
      <c r="FY224" s="91" t="e">
        <f t="shared" ca="1" si="713"/>
        <v>#N/A</v>
      </c>
      <c r="FZ224" s="91" t="e">
        <f t="shared" ca="1" si="713"/>
        <v>#N/A</v>
      </c>
      <c r="GA224" s="91" t="e">
        <f t="shared" ca="1" si="713"/>
        <v>#N/A</v>
      </c>
      <c r="GB224" s="91" t="e">
        <f t="shared" ca="1" si="713"/>
        <v>#N/A</v>
      </c>
      <c r="GC224" s="91" t="e">
        <f t="shared" ca="1" si="713"/>
        <v>#N/A</v>
      </c>
      <c r="GD224" s="91" t="e">
        <f t="shared" ca="1" si="713"/>
        <v>#N/A</v>
      </c>
      <c r="GE224" s="91" t="e">
        <f t="shared" ca="1" si="713"/>
        <v>#N/A</v>
      </c>
      <c r="GF224" s="91" t="e">
        <f t="shared" ca="1" si="713"/>
        <v>#N/A</v>
      </c>
      <c r="GG224" s="91" t="e">
        <f t="shared" ca="1" si="713"/>
        <v>#N/A</v>
      </c>
      <c r="GH224" s="91" t="e">
        <f t="shared" ca="1" si="713"/>
        <v>#N/A</v>
      </c>
      <c r="GI224" s="91" t="e">
        <f t="shared" ca="1" si="713"/>
        <v>#N/A</v>
      </c>
      <c r="GJ224" s="91" t="e">
        <f t="shared" ca="1" si="713"/>
        <v>#N/A</v>
      </c>
      <c r="GK224" s="91" t="e">
        <f t="shared" ca="1" si="713"/>
        <v>#N/A</v>
      </c>
      <c r="GL224" s="91" t="e">
        <f t="shared" ca="1" si="713"/>
        <v>#N/A</v>
      </c>
      <c r="GM224" s="91" t="e">
        <f t="shared" ca="1" si="713"/>
        <v>#N/A</v>
      </c>
      <c r="GN224" s="91" t="e">
        <f t="shared" ref="GN224:IY224" ca="1" si="714">IFERROR(HLOOKUP(GN10,INDIRECT(GN6&amp;"!A1:L28"),LOOKUP(GN8,INDIRECT(GN6&amp;"!B1:B28"),INDIRECT(GN6&amp;"!A1:A28")),TRUE),NA())</f>
        <v>#N/A</v>
      </c>
      <c r="GO224" s="91" t="e">
        <f t="shared" ca="1" si="714"/>
        <v>#N/A</v>
      </c>
      <c r="GP224" s="91" t="e">
        <f t="shared" ca="1" si="714"/>
        <v>#N/A</v>
      </c>
      <c r="GQ224" s="91" t="e">
        <f t="shared" ca="1" si="714"/>
        <v>#N/A</v>
      </c>
      <c r="GR224" s="91" t="e">
        <f t="shared" ca="1" si="714"/>
        <v>#N/A</v>
      </c>
      <c r="GS224" s="91" t="e">
        <f t="shared" ca="1" si="714"/>
        <v>#N/A</v>
      </c>
      <c r="GT224" s="91" t="e">
        <f t="shared" ca="1" si="714"/>
        <v>#N/A</v>
      </c>
      <c r="GU224" s="91" t="e">
        <f t="shared" ca="1" si="714"/>
        <v>#N/A</v>
      </c>
      <c r="GV224" s="91" t="e">
        <f t="shared" ca="1" si="714"/>
        <v>#N/A</v>
      </c>
      <c r="GW224" s="91" t="e">
        <f t="shared" ca="1" si="714"/>
        <v>#N/A</v>
      </c>
      <c r="GX224" s="91" t="e">
        <f t="shared" ca="1" si="714"/>
        <v>#N/A</v>
      </c>
      <c r="GY224" s="91" t="e">
        <f t="shared" ca="1" si="714"/>
        <v>#N/A</v>
      </c>
      <c r="GZ224" s="91" t="e">
        <f t="shared" ca="1" si="714"/>
        <v>#N/A</v>
      </c>
      <c r="HA224" s="91" t="e">
        <f t="shared" ca="1" si="714"/>
        <v>#N/A</v>
      </c>
      <c r="HB224" s="91" t="e">
        <f t="shared" ca="1" si="714"/>
        <v>#N/A</v>
      </c>
      <c r="HC224" s="91" t="e">
        <f t="shared" ca="1" si="714"/>
        <v>#N/A</v>
      </c>
      <c r="HD224" s="91" t="e">
        <f t="shared" ca="1" si="714"/>
        <v>#N/A</v>
      </c>
      <c r="HE224" s="91" t="e">
        <f t="shared" ca="1" si="714"/>
        <v>#N/A</v>
      </c>
      <c r="HF224" s="91" t="e">
        <f t="shared" ca="1" si="714"/>
        <v>#N/A</v>
      </c>
      <c r="HG224" s="91" t="e">
        <f t="shared" ca="1" si="714"/>
        <v>#N/A</v>
      </c>
      <c r="HH224" s="91" t="e">
        <f t="shared" ca="1" si="714"/>
        <v>#N/A</v>
      </c>
      <c r="HI224" s="91" t="e">
        <f t="shared" ca="1" si="714"/>
        <v>#N/A</v>
      </c>
      <c r="HJ224" s="91" t="e">
        <f t="shared" ca="1" si="714"/>
        <v>#N/A</v>
      </c>
      <c r="HK224" s="91" t="e">
        <f t="shared" ca="1" si="714"/>
        <v>#N/A</v>
      </c>
      <c r="HL224" s="91" t="e">
        <f t="shared" ca="1" si="714"/>
        <v>#N/A</v>
      </c>
      <c r="HM224" s="91" t="e">
        <f t="shared" ca="1" si="714"/>
        <v>#N/A</v>
      </c>
      <c r="HN224" s="91" t="e">
        <f t="shared" ca="1" si="714"/>
        <v>#N/A</v>
      </c>
      <c r="HO224" s="91" t="e">
        <f t="shared" ca="1" si="714"/>
        <v>#N/A</v>
      </c>
      <c r="HP224" s="91" t="e">
        <f t="shared" ca="1" si="714"/>
        <v>#N/A</v>
      </c>
      <c r="HQ224" s="91" t="e">
        <f t="shared" ca="1" si="714"/>
        <v>#N/A</v>
      </c>
      <c r="HR224" s="91" t="e">
        <f t="shared" ca="1" si="714"/>
        <v>#N/A</v>
      </c>
      <c r="HS224" s="91" t="e">
        <f t="shared" ca="1" si="714"/>
        <v>#N/A</v>
      </c>
      <c r="HT224" s="91" t="e">
        <f t="shared" ca="1" si="714"/>
        <v>#N/A</v>
      </c>
      <c r="HU224" s="91" t="e">
        <f t="shared" ca="1" si="714"/>
        <v>#N/A</v>
      </c>
      <c r="HV224" s="91" t="e">
        <f t="shared" ca="1" si="714"/>
        <v>#N/A</v>
      </c>
      <c r="HW224" s="91" t="e">
        <f t="shared" ca="1" si="714"/>
        <v>#N/A</v>
      </c>
      <c r="HX224" s="91" t="e">
        <f t="shared" ca="1" si="714"/>
        <v>#N/A</v>
      </c>
      <c r="HY224" s="91" t="e">
        <f t="shared" ca="1" si="714"/>
        <v>#N/A</v>
      </c>
      <c r="HZ224" s="91" t="e">
        <f t="shared" ca="1" si="714"/>
        <v>#N/A</v>
      </c>
      <c r="IA224" s="91" t="e">
        <f t="shared" ca="1" si="714"/>
        <v>#N/A</v>
      </c>
      <c r="IB224" s="91" t="e">
        <f t="shared" ca="1" si="714"/>
        <v>#N/A</v>
      </c>
      <c r="IC224" s="91" t="e">
        <f t="shared" ca="1" si="714"/>
        <v>#N/A</v>
      </c>
      <c r="ID224" s="91" t="e">
        <f t="shared" ca="1" si="714"/>
        <v>#N/A</v>
      </c>
      <c r="IE224" s="91" t="e">
        <f t="shared" ca="1" si="714"/>
        <v>#N/A</v>
      </c>
      <c r="IF224" s="91" t="e">
        <f t="shared" ca="1" si="714"/>
        <v>#N/A</v>
      </c>
      <c r="IG224" s="91" t="e">
        <f t="shared" ca="1" si="714"/>
        <v>#N/A</v>
      </c>
      <c r="IH224" s="91" t="e">
        <f t="shared" ca="1" si="714"/>
        <v>#N/A</v>
      </c>
      <c r="II224" s="91" t="e">
        <f t="shared" ca="1" si="714"/>
        <v>#N/A</v>
      </c>
      <c r="IJ224" s="91" t="e">
        <f t="shared" ca="1" si="714"/>
        <v>#N/A</v>
      </c>
      <c r="IK224" s="91" t="e">
        <f t="shared" ca="1" si="714"/>
        <v>#N/A</v>
      </c>
      <c r="IL224" s="91" t="e">
        <f t="shared" ca="1" si="714"/>
        <v>#N/A</v>
      </c>
      <c r="IM224" s="91" t="e">
        <f t="shared" ca="1" si="714"/>
        <v>#N/A</v>
      </c>
      <c r="IN224" s="91" t="e">
        <f t="shared" ca="1" si="714"/>
        <v>#N/A</v>
      </c>
      <c r="IO224" s="91" t="e">
        <f t="shared" ca="1" si="714"/>
        <v>#N/A</v>
      </c>
      <c r="IP224" s="91" t="e">
        <f t="shared" ca="1" si="714"/>
        <v>#N/A</v>
      </c>
      <c r="IQ224" s="91" t="e">
        <f t="shared" ca="1" si="714"/>
        <v>#N/A</v>
      </c>
      <c r="IR224" s="91" t="e">
        <f t="shared" ca="1" si="714"/>
        <v>#N/A</v>
      </c>
      <c r="IS224" s="91" t="e">
        <f t="shared" ca="1" si="714"/>
        <v>#N/A</v>
      </c>
      <c r="IT224" s="91" t="e">
        <f t="shared" ca="1" si="714"/>
        <v>#N/A</v>
      </c>
      <c r="IU224" s="91" t="e">
        <f t="shared" ca="1" si="714"/>
        <v>#N/A</v>
      </c>
      <c r="IV224" s="91" t="e">
        <f t="shared" ca="1" si="714"/>
        <v>#N/A</v>
      </c>
      <c r="IW224" s="91" t="e">
        <f t="shared" ca="1" si="714"/>
        <v>#N/A</v>
      </c>
      <c r="IX224" s="91" t="e">
        <f t="shared" ca="1" si="714"/>
        <v>#N/A</v>
      </c>
      <c r="IY224" s="91" t="e">
        <f t="shared" ca="1" si="714"/>
        <v>#N/A</v>
      </c>
      <c r="IZ224" s="91" t="e">
        <f t="shared" ref="IZ224:LK224" ca="1" si="715">IFERROR(HLOOKUP(IZ10,INDIRECT(IZ6&amp;"!A1:L28"),LOOKUP(IZ8,INDIRECT(IZ6&amp;"!B1:B28"),INDIRECT(IZ6&amp;"!A1:A28")),TRUE),NA())</f>
        <v>#N/A</v>
      </c>
      <c r="JA224" s="91" t="e">
        <f t="shared" ca="1" si="715"/>
        <v>#N/A</v>
      </c>
      <c r="JB224" s="91" t="e">
        <f t="shared" ca="1" si="715"/>
        <v>#N/A</v>
      </c>
      <c r="JC224" s="91" t="e">
        <f t="shared" ca="1" si="715"/>
        <v>#N/A</v>
      </c>
      <c r="JD224" s="91" t="e">
        <f t="shared" ca="1" si="715"/>
        <v>#N/A</v>
      </c>
      <c r="JE224" s="91" t="e">
        <f t="shared" ca="1" si="715"/>
        <v>#N/A</v>
      </c>
      <c r="JF224" s="91" t="e">
        <f t="shared" ca="1" si="715"/>
        <v>#N/A</v>
      </c>
      <c r="JG224" s="91" t="e">
        <f t="shared" ca="1" si="715"/>
        <v>#N/A</v>
      </c>
      <c r="JH224" s="91" t="e">
        <f t="shared" ca="1" si="715"/>
        <v>#N/A</v>
      </c>
      <c r="JI224" s="91" t="e">
        <f t="shared" ca="1" si="715"/>
        <v>#N/A</v>
      </c>
      <c r="JJ224" s="91" t="e">
        <f t="shared" ca="1" si="715"/>
        <v>#N/A</v>
      </c>
      <c r="JK224" s="91" t="e">
        <f t="shared" ca="1" si="715"/>
        <v>#N/A</v>
      </c>
      <c r="JL224" s="91" t="e">
        <f t="shared" ca="1" si="715"/>
        <v>#N/A</v>
      </c>
      <c r="JM224" s="91" t="e">
        <f t="shared" ca="1" si="715"/>
        <v>#N/A</v>
      </c>
      <c r="JN224" s="91" t="e">
        <f t="shared" ca="1" si="715"/>
        <v>#N/A</v>
      </c>
      <c r="JO224" s="91" t="e">
        <f t="shared" ca="1" si="715"/>
        <v>#N/A</v>
      </c>
      <c r="JP224" s="91" t="e">
        <f t="shared" ca="1" si="715"/>
        <v>#N/A</v>
      </c>
      <c r="JQ224" s="91" t="e">
        <f t="shared" ca="1" si="715"/>
        <v>#N/A</v>
      </c>
      <c r="JR224" s="91" t="e">
        <f t="shared" ca="1" si="715"/>
        <v>#N/A</v>
      </c>
      <c r="JS224" s="91" t="e">
        <f t="shared" ca="1" si="715"/>
        <v>#N/A</v>
      </c>
      <c r="JT224" s="91" t="e">
        <f t="shared" ca="1" si="715"/>
        <v>#N/A</v>
      </c>
      <c r="JU224" s="91" t="e">
        <f t="shared" ca="1" si="715"/>
        <v>#N/A</v>
      </c>
      <c r="JV224" s="91" t="e">
        <f t="shared" ca="1" si="715"/>
        <v>#N/A</v>
      </c>
      <c r="JW224" s="91" t="e">
        <f t="shared" ca="1" si="715"/>
        <v>#N/A</v>
      </c>
      <c r="JX224" s="91" t="e">
        <f t="shared" ca="1" si="715"/>
        <v>#N/A</v>
      </c>
      <c r="JY224" s="91" t="e">
        <f t="shared" ca="1" si="715"/>
        <v>#N/A</v>
      </c>
      <c r="JZ224" s="91" t="e">
        <f t="shared" ca="1" si="715"/>
        <v>#N/A</v>
      </c>
      <c r="KA224" s="91" t="e">
        <f t="shared" ca="1" si="715"/>
        <v>#N/A</v>
      </c>
      <c r="KB224" s="91" t="e">
        <f t="shared" ca="1" si="715"/>
        <v>#N/A</v>
      </c>
      <c r="KC224" s="91" t="e">
        <f t="shared" ca="1" si="715"/>
        <v>#N/A</v>
      </c>
      <c r="KD224" s="91" t="e">
        <f t="shared" ca="1" si="715"/>
        <v>#N/A</v>
      </c>
      <c r="KE224" s="91" t="e">
        <f t="shared" ca="1" si="715"/>
        <v>#N/A</v>
      </c>
      <c r="KF224" s="91" t="e">
        <f t="shared" ca="1" si="715"/>
        <v>#N/A</v>
      </c>
      <c r="KG224" s="91" t="e">
        <f t="shared" ca="1" si="715"/>
        <v>#N/A</v>
      </c>
      <c r="KH224" s="91" t="e">
        <f t="shared" ca="1" si="715"/>
        <v>#N/A</v>
      </c>
      <c r="KI224" s="91" t="e">
        <f t="shared" ca="1" si="715"/>
        <v>#N/A</v>
      </c>
      <c r="KJ224" s="91" t="e">
        <f t="shared" ca="1" si="715"/>
        <v>#N/A</v>
      </c>
      <c r="KK224" s="91" t="e">
        <f t="shared" ca="1" si="715"/>
        <v>#N/A</v>
      </c>
      <c r="KL224" s="91" t="e">
        <f t="shared" ca="1" si="715"/>
        <v>#N/A</v>
      </c>
      <c r="KM224" s="91" t="e">
        <f t="shared" ca="1" si="715"/>
        <v>#N/A</v>
      </c>
      <c r="KN224" s="91" t="e">
        <f t="shared" ca="1" si="715"/>
        <v>#N/A</v>
      </c>
      <c r="KO224" s="91" t="e">
        <f t="shared" ca="1" si="715"/>
        <v>#N/A</v>
      </c>
      <c r="KP224" s="91" t="e">
        <f t="shared" ca="1" si="715"/>
        <v>#N/A</v>
      </c>
      <c r="KQ224" s="91" t="e">
        <f t="shared" ca="1" si="715"/>
        <v>#N/A</v>
      </c>
      <c r="KR224" s="91" t="e">
        <f t="shared" ca="1" si="715"/>
        <v>#N/A</v>
      </c>
      <c r="KS224" s="91" t="e">
        <f t="shared" ca="1" si="715"/>
        <v>#N/A</v>
      </c>
      <c r="KT224" s="91" t="e">
        <f t="shared" ca="1" si="715"/>
        <v>#N/A</v>
      </c>
      <c r="KU224" s="91" t="e">
        <f t="shared" ca="1" si="715"/>
        <v>#N/A</v>
      </c>
      <c r="KV224" s="91" t="e">
        <f t="shared" ca="1" si="715"/>
        <v>#N/A</v>
      </c>
      <c r="KW224" s="91" t="e">
        <f t="shared" ca="1" si="715"/>
        <v>#N/A</v>
      </c>
      <c r="KX224" s="91" t="e">
        <f t="shared" ca="1" si="715"/>
        <v>#N/A</v>
      </c>
      <c r="KY224" s="91" t="e">
        <f t="shared" ca="1" si="715"/>
        <v>#N/A</v>
      </c>
      <c r="KZ224" s="91" t="e">
        <f t="shared" ca="1" si="715"/>
        <v>#N/A</v>
      </c>
      <c r="LA224" s="91" t="e">
        <f t="shared" ca="1" si="715"/>
        <v>#N/A</v>
      </c>
      <c r="LB224" s="91" t="e">
        <f t="shared" ca="1" si="715"/>
        <v>#N/A</v>
      </c>
      <c r="LC224" s="91" t="e">
        <f t="shared" ca="1" si="715"/>
        <v>#N/A</v>
      </c>
      <c r="LD224" s="91" t="e">
        <f t="shared" ca="1" si="715"/>
        <v>#N/A</v>
      </c>
      <c r="LE224" s="91" t="e">
        <f t="shared" ca="1" si="715"/>
        <v>#N/A</v>
      </c>
      <c r="LF224" s="91" t="e">
        <f t="shared" ca="1" si="715"/>
        <v>#N/A</v>
      </c>
      <c r="LG224" s="91" t="e">
        <f t="shared" ca="1" si="715"/>
        <v>#N/A</v>
      </c>
      <c r="LH224" s="91" t="e">
        <f t="shared" ca="1" si="715"/>
        <v>#N/A</v>
      </c>
      <c r="LI224" s="91" t="e">
        <f t="shared" ca="1" si="715"/>
        <v>#N/A</v>
      </c>
      <c r="LJ224" s="91" t="e">
        <f t="shared" ca="1" si="715"/>
        <v>#N/A</v>
      </c>
      <c r="LK224" s="91" t="e">
        <f t="shared" ca="1" si="715"/>
        <v>#N/A</v>
      </c>
      <c r="LL224" s="91" t="e">
        <f t="shared" ref="LL224:NW224" ca="1" si="716">IFERROR(HLOOKUP(LL10,INDIRECT(LL6&amp;"!A1:L28"),LOOKUP(LL8,INDIRECT(LL6&amp;"!B1:B28"),INDIRECT(LL6&amp;"!A1:A28")),TRUE),NA())</f>
        <v>#N/A</v>
      </c>
      <c r="LM224" s="91" t="e">
        <f t="shared" ca="1" si="716"/>
        <v>#N/A</v>
      </c>
      <c r="LN224" s="91" t="e">
        <f t="shared" ca="1" si="716"/>
        <v>#N/A</v>
      </c>
      <c r="LO224" s="91" t="e">
        <f t="shared" ca="1" si="716"/>
        <v>#N/A</v>
      </c>
      <c r="LP224" s="91" t="e">
        <f t="shared" ca="1" si="716"/>
        <v>#N/A</v>
      </c>
      <c r="LQ224" s="91" t="e">
        <f t="shared" ca="1" si="716"/>
        <v>#N/A</v>
      </c>
      <c r="LR224" s="91" t="e">
        <f t="shared" ca="1" si="716"/>
        <v>#N/A</v>
      </c>
      <c r="LS224" s="91" t="e">
        <f t="shared" ca="1" si="716"/>
        <v>#N/A</v>
      </c>
      <c r="LT224" s="91" t="e">
        <f t="shared" ca="1" si="716"/>
        <v>#N/A</v>
      </c>
      <c r="LU224" s="91" t="e">
        <f t="shared" ca="1" si="716"/>
        <v>#N/A</v>
      </c>
      <c r="LV224" s="91" t="e">
        <f t="shared" ca="1" si="716"/>
        <v>#N/A</v>
      </c>
      <c r="LW224" s="91" t="e">
        <f t="shared" ca="1" si="716"/>
        <v>#N/A</v>
      </c>
      <c r="LX224" s="91" t="e">
        <f t="shared" ca="1" si="716"/>
        <v>#N/A</v>
      </c>
      <c r="LY224" s="91" t="e">
        <f t="shared" ca="1" si="716"/>
        <v>#N/A</v>
      </c>
      <c r="LZ224" s="91" t="e">
        <f t="shared" ca="1" si="716"/>
        <v>#N/A</v>
      </c>
      <c r="MA224" s="91" t="e">
        <f t="shared" ca="1" si="716"/>
        <v>#N/A</v>
      </c>
      <c r="MB224" s="91" t="e">
        <f t="shared" ca="1" si="716"/>
        <v>#N/A</v>
      </c>
      <c r="MC224" s="91" t="e">
        <f t="shared" ca="1" si="716"/>
        <v>#N/A</v>
      </c>
      <c r="MD224" s="91" t="e">
        <f t="shared" ca="1" si="716"/>
        <v>#N/A</v>
      </c>
      <c r="ME224" s="91" t="e">
        <f t="shared" ca="1" si="716"/>
        <v>#N/A</v>
      </c>
      <c r="MF224" s="91" t="e">
        <f t="shared" ca="1" si="716"/>
        <v>#N/A</v>
      </c>
      <c r="MG224" s="91" t="e">
        <f t="shared" ca="1" si="716"/>
        <v>#N/A</v>
      </c>
      <c r="MH224" s="91" t="e">
        <f t="shared" ca="1" si="716"/>
        <v>#N/A</v>
      </c>
      <c r="MI224" s="91" t="e">
        <f t="shared" ca="1" si="716"/>
        <v>#N/A</v>
      </c>
      <c r="MJ224" s="91" t="e">
        <f t="shared" ca="1" si="716"/>
        <v>#N/A</v>
      </c>
      <c r="MK224" s="91" t="e">
        <f t="shared" ca="1" si="716"/>
        <v>#N/A</v>
      </c>
      <c r="ML224" s="91" t="e">
        <f t="shared" ca="1" si="716"/>
        <v>#N/A</v>
      </c>
      <c r="MM224" s="91" t="e">
        <f t="shared" ca="1" si="716"/>
        <v>#N/A</v>
      </c>
      <c r="MN224" s="91" t="e">
        <f t="shared" ca="1" si="716"/>
        <v>#N/A</v>
      </c>
      <c r="MO224" s="91" t="e">
        <f t="shared" ca="1" si="716"/>
        <v>#N/A</v>
      </c>
      <c r="MP224" s="91" t="e">
        <f t="shared" ca="1" si="716"/>
        <v>#N/A</v>
      </c>
      <c r="MQ224" s="91" t="e">
        <f t="shared" ca="1" si="716"/>
        <v>#N/A</v>
      </c>
      <c r="MR224" s="91" t="e">
        <f t="shared" ca="1" si="716"/>
        <v>#N/A</v>
      </c>
      <c r="MS224" s="91" t="e">
        <f t="shared" ca="1" si="716"/>
        <v>#N/A</v>
      </c>
      <c r="MT224" s="91" t="e">
        <f t="shared" ca="1" si="716"/>
        <v>#N/A</v>
      </c>
      <c r="MU224" s="91" t="e">
        <f t="shared" ca="1" si="716"/>
        <v>#N/A</v>
      </c>
      <c r="MV224" s="91" t="e">
        <f t="shared" ca="1" si="716"/>
        <v>#N/A</v>
      </c>
      <c r="MW224" s="91" t="e">
        <f t="shared" ca="1" si="716"/>
        <v>#N/A</v>
      </c>
      <c r="MX224" s="91" t="e">
        <f t="shared" ca="1" si="716"/>
        <v>#N/A</v>
      </c>
      <c r="MY224" s="91" t="e">
        <f t="shared" ca="1" si="716"/>
        <v>#N/A</v>
      </c>
      <c r="MZ224" s="91" t="e">
        <f t="shared" ca="1" si="716"/>
        <v>#N/A</v>
      </c>
      <c r="NA224" s="91" t="e">
        <f t="shared" ca="1" si="716"/>
        <v>#N/A</v>
      </c>
      <c r="NB224" s="91" t="e">
        <f t="shared" ca="1" si="716"/>
        <v>#N/A</v>
      </c>
      <c r="NC224" s="91" t="e">
        <f t="shared" ca="1" si="716"/>
        <v>#N/A</v>
      </c>
      <c r="ND224" s="91" t="e">
        <f t="shared" ca="1" si="716"/>
        <v>#N/A</v>
      </c>
      <c r="NE224" s="91" t="e">
        <f t="shared" ca="1" si="716"/>
        <v>#N/A</v>
      </c>
      <c r="NF224" s="91" t="e">
        <f t="shared" ca="1" si="716"/>
        <v>#N/A</v>
      </c>
      <c r="NG224" s="91" t="e">
        <f t="shared" ca="1" si="716"/>
        <v>#N/A</v>
      </c>
      <c r="NH224" s="91" t="e">
        <f t="shared" ca="1" si="716"/>
        <v>#N/A</v>
      </c>
      <c r="NI224" s="91" t="e">
        <f t="shared" ca="1" si="716"/>
        <v>#N/A</v>
      </c>
      <c r="NJ224" s="91" t="e">
        <f t="shared" ca="1" si="716"/>
        <v>#N/A</v>
      </c>
      <c r="NK224" s="91" t="e">
        <f t="shared" ca="1" si="716"/>
        <v>#N/A</v>
      </c>
      <c r="NL224" s="91" t="e">
        <f t="shared" ca="1" si="716"/>
        <v>#N/A</v>
      </c>
      <c r="NM224" s="91" t="e">
        <f t="shared" ca="1" si="716"/>
        <v>#N/A</v>
      </c>
      <c r="NN224" s="91" t="e">
        <f t="shared" ca="1" si="716"/>
        <v>#N/A</v>
      </c>
      <c r="NO224" s="91" t="e">
        <f t="shared" ca="1" si="716"/>
        <v>#N/A</v>
      </c>
      <c r="NP224" s="91" t="e">
        <f t="shared" ca="1" si="716"/>
        <v>#N/A</v>
      </c>
      <c r="NQ224" s="91" t="e">
        <f t="shared" ca="1" si="716"/>
        <v>#N/A</v>
      </c>
      <c r="NR224" s="91" t="e">
        <f t="shared" ca="1" si="716"/>
        <v>#N/A</v>
      </c>
      <c r="NS224" s="91" t="e">
        <f t="shared" ca="1" si="716"/>
        <v>#N/A</v>
      </c>
      <c r="NT224" s="91" t="e">
        <f t="shared" ca="1" si="716"/>
        <v>#N/A</v>
      </c>
      <c r="NU224" s="91" t="e">
        <f t="shared" ca="1" si="716"/>
        <v>#N/A</v>
      </c>
      <c r="NV224" s="91" t="e">
        <f t="shared" ca="1" si="716"/>
        <v>#N/A</v>
      </c>
      <c r="NW224" s="91" t="e">
        <f t="shared" ca="1" si="716"/>
        <v>#N/A</v>
      </c>
      <c r="NX224" s="91" t="e">
        <f t="shared" ref="NX224:OM224" ca="1" si="717">IFERROR(HLOOKUP(NX10,INDIRECT(NX6&amp;"!A1:L28"),LOOKUP(NX8,INDIRECT(NX6&amp;"!B1:B28"),INDIRECT(NX6&amp;"!A1:A28")),TRUE),NA())</f>
        <v>#N/A</v>
      </c>
      <c r="NY224" s="91" t="e">
        <f t="shared" ca="1" si="717"/>
        <v>#N/A</v>
      </c>
      <c r="NZ224" s="91" t="e">
        <f t="shared" ca="1" si="717"/>
        <v>#N/A</v>
      </c>
      <c r="OA224" s="91" t="e">
        <f t="shared" ca="1" si="717"/>
        <v>#N/A</v>
      </c>
      <c r="OB224" s="91" t="e">
        <f t="shared" ca="1" si="717"/>
        <v>#N/A</v>
      </c>
      <c r="OC224" s="91" t="e">
        <f t="shared" ca="1" si="717"/>
        <v>#N/A</v>
      </c>
      <c r="OD224" s="91" t="e">
        <f t="shared" ca="1" si="717"/>
        <v>#N/A</v>
      </c>
      <c r="OE224" s="91" t="e">
        <f t="shared" ca="1" si="717"/>
        <v>#N/A</v>
      </c>
      <c r="OF224" s="91" t="e">
        <f t="shared" ca="1" si="717"/>
        <v>#N/A</v>
      </c>
      <c r="OG224" s="91" t="e">
        <f t="shared" ca="1" si="717"/>
        <v>#N/A</v>
      </c>
      <c r="OH224" s="91" t="e">
        <f t="shared" ca="1" si="717"/>
        <v>#N/A</v>
      </c>
      <c r="OI224" s="91" t="e">
        <f t="shared" ca="1" si="717"/>
        <v>#N/A</v>
      </c>
      <c r="OJ224" s="91" t="e">
        <f t="shared" ca="1" si="717"/>
        <v>#N/A</v>
      </c>
      <c r="OK224" s="91" t="e">
        <f t="shared" ca="1" si="717"/>
        <v>#N/A</v>
      </c>
      <c r="OL224" s="91" t="e">
        <f t="shared" ca="1" si="717"/>
        <v>#N/A</v>
      </c>
      <c r="OM224" s="91" t="e">
        <f t="shared" ca="1" si="717"/>
        <v>#N/A</v>
      </c>
    </row>
    <row r="225" spans="1:403" x14ac:dyDescent="0.3">
      <c r="B225" s="84" t="s">
        <v>26</v>
      </c>
      <c r="C225" s="85" t="s">
        <v>99</v>
      </c>
      <c r="D225" s="97">
        <f ca="1">D224*(E1_Allgemein!$C$35-E3_Parameter!$C$15)</f>
        <v>24.539744130392688</v>
      </c>
      <c r="E225" s="97">
        <f ca="1">E224*(E1_Allgemein!$C$35-E3_Parameter!$C$15)</f>
        <v>13.630962782853796</v>
      </c>
      <c r="F225" s="97">
        <f ca="1">F224*(E1_Allgemein!$C$35-E3_Parameter!$C$15)</f>
        <v>24.539744130392688</v>
      </c>
      <c r="G225" s="97">
        <f ca="1">G224*(E1_Allgemein!$C$35-E3_Parameter!$C$15)</f>
        <v>21.872001541990524</v>
      </c>
      <c r="H225" s="97">
        <f ca="1">H224*(E1_Allgemein!$C$35-E3_Parameter!$C$15)</f>
        <v>21.872001541990524</v>
      </c>
      <c r="I225" s="97">
        <f ca="1">I224*(E1_Allgemein!$C$35-E3_Parameter!$C$15)</f>
        <v>17.421464869009299</v>
      </c>
      <c r="J225" s="97">
        <f ca="1">J224*(E1_Allgemein!$C$35-E3_Parameter!$C$15)</f>
        <v>21.872001541990524</v>
      </c>
      <c r="K225" s="97">
        <f ca="1">K224*(E1_Allgemein!$C$35-E3_Parameter!$C$15)</f>
        <v>21.872001541990524</v>
      </c>
      <c r="L225" s="97">
        <f ca="1">L224*(E1_Allgemein!$C$35-E3_Parameter!$C$15)</f>
        <v>16.001793070605085</v>
      </c>
      <c r="M225" s="97">
        <f ca="1">M224*(E1_Allgemein!$C$35-E3_Parameter!$C$15)</f>
        <v>19.562941997481602</v>
      </c>
      <c r="N225" s="97">
        <f ca="1">N224*(E1_Allgemein!$C$35-E3_Parameter!$C$15)</f>
        <v>18.831639858260655</v>
      </c>
      <c r="O225" s="97">
        <f ca="1">O224*(E1_Allgemein!$C$35-E3_Parameter!$C$15)</f>
        <v>16.001793070605085</v>
      </c>
      <c r="P225" s="97">
        <f ca="1">P224*(E1_Allgemein!$C$35-E3_Parameter!$C$15)</f>
        <v>21.872001541990524</v>
      </c>
      <c r="Q225" s="97">
        <f ca="1">Q224*(E1_Allgemein!$C$35-E3_Parameter!$C$15)</f>
        <v>19.562941997481602</v>
      </c>
      <c r="R225" s="97">
        <f ca="1">R224*(E1_Allgemein!$C$35-E3_Parameter!$C$15)</f>
        <v>21.872001541990524</v>
      </c>
      <c r="S225" s="97">
        <f ca="1">S224*(E1_Allgemein!$C$35-E3_Parameter!$C$15)</f>
        <v>17.421464869009299</v>
      </c>
      <c r="T225" s="97">
        <f ca="1">T224*(E1_Allgemein!$C$35-E3_Parameter!$C$15)</f>
        <v>17.421464869009299</v>
      </c>
      <c r="U225" s="97">
        <f ca="1">U224*(E1_Allgemein!$C$35-E3_Parameter!$C$15)</f>
        <v>16.001793070605085</v>
      </c>
      <c r="V225" s="97">
        <f ca="1">V224*(E1_Allgemein!$C$35-E3_Parameter!$C$15)</f>
        <v>16.001793070605085</v>
      </c>
      <c r="W225" s="97">
        <f ca="1">W224*(E1_Allgemein!$C$35-E3_Parameter!$C$15)</f>
        <v>13.630962782853796</v>
      </c>
      <c r="X225" s="97">
        <f ca="1">X224*(E1_Allgemein!$C$35-E3_Parameter!$C$15)</f>
        <v>16.001793070605085</v>
      </c>
      <c r="Y225" s="97">
        <f ca="1">Y224*(E1_Allgemein!$C$35-E3_Parameter!$C$15)</f>
        <v>13.630962782853796</v>
      </c>
      <c r="Z225" s="97">
        <f ca="1">Z224*(E1_Allgemein!$C$35-E3_Parameter!$C$15)</f>
        <v>16.001793070605085</v>
      </c>
      <c r="AA225" s="97">
        <f ca="1">AA224*(E1_Allgemein!$C$35-E3_Parameter!$C$15)</f>
        <v>13.630962782853796</v>
      </c>
      <c r="AB225" s="97">
        <f ca="1">AB224*(E1_Allgemein!$C$35-E3_Parameter!$C$15)</f>
        <v>13.630962782853796</v>
      </c>
      <c r="AC225" s="97">
        <f ca="1">AC224*(E1_Allgemein!$C$35-E3_Parameter!$C$15)</f>
        <v>13.630962782853796</v>
      </c>
      <c r="AD225" s="97">
        <f ca="1">AD224*(E1_Allgemein!$C$35-E3_Parameter!$C$15)</f>
        <v>13.630962782853796</v>
      </c>
      <c r="AE225" s="97">
        <f ca="1">AE224*(E1_Allgemein!$C$35-E3_Parameter!$C$15)</f>
        <v>13.630962782853796</v>
      </c>
      <c r="AF225" s="97">
        <f ca="1">AF224*(E1_Allgemein!$C$35-E3_Parameter!$C$15)</f>
        <v>13.630962782853796</v>
      </c>
      <c r="AG225" s="97">
        <f ca="1">AG224*(E1_Allgemein!$C$35-E3_Parameter!$C$15)</f>
        <v>13.630962782853796</v>
      </c>
      <c r="AH225" s="97">
        <f ca="1">AH224*(E1_Allgemein!$C$35-E3_Parameter!$C$15)</f>
        <v>13.630962782853796</v>
      </c>
      <c r="AI225" s="97">
        <f ca="1">AI224*(E1_Allgemein!$C$35-E3_Parameter!$C$15)</f>
        <v>13.630962782853796</v>
      </c>
      <c r="AJ225" s="97">
        <f ca="1">AJ224*(E1_Allgemein!$C$35-E3_Parameter!$C$15)</f>
        <v>13.630962782853796</v>
      </c>
      <c r="AK225" s="97" t="e">
        <f ca="1">AK224*(E1_Allgemein!$C$35-E3_Parameter!$C$15)</f>
        <v>#N/A</v>
      </c>
      <c r="AL225" s="97" t="e">
        <f ca="1">AL224*(E1_Allgemein!$C$35-E3_Parameter!$C$15)</f>
        <v>#N/A</v>
      </c>
      <c r="AM225" s="97" t="e">
        <f ca="1">AM224*(E1_Allgemein!$C$35-E3_Parameter!$C$15)</f>
        <v>#N/A</v>
      </c>
      <c r="AN225" s="97" t="e">
        <f ca="1">AN224*(E1_Allgemein!$C$35-E3_Parameter!$C$15)</f>
        <v>#N/A</v>
      </c>
      <c r="AO225" s="97" t="e">
        <f ca="1">AO224*(E1_Allgemein!$C$35-E3_Parameter!$C$15)</f>
        <v>#N/A</v>
      </c>
      <c r="AP225" s="97" t="e">
        <f ca="1">AP224*(E1_Allgemein!$C$35-E3_Parameter!$C$15)</f>
        <v>#N/A</v>
      </c>
      <c r="AQ225" s="97" t="e">
        <f ca="1">AQ224*(E1_Allgemein!$C$35-E3_Parameter!$C$15)</f>
        <v>#N/A</v>
      </c>
      <c r="AR225" s="97" t="e">
        <f ca="1">AR224*(E1_Allgemein!$C$35-E3_Parameter!$C$15)</f>
        <v>#N/A</v>
      </c>
      <c r="AS225" s="97" t="e">
        <f ca="1">AS224*(E1_Allgemein!$C$35-E3_Parameter!$C$15)</f>
        <v>#N/A</v>
      </c>
      <c r="AT225" s="97" t="e">
        <f ca="1">AT224*(E1_Allgemein!$C$35-E3_Parameter!$C$15)</f>
        <v>#N/A</v>
      </c>
      <c r="AU225" s="97" t="e">
        <f ca="1">AU224*(E1_Allgemein!$C$35-E3_Parameter!$C$15)</f>
        <v>#N/A</v>
      </c>
      <c r="AV225" s="97" t="e">
        <f ca="1">AV224*(E1_Allgemein!$C$35-E3_Parameter!$C$15)</f>
        <v>#N/A</v>
      </c>
      <c r="AW225" s="97" t="e">
        <f ca="1">AW224*(E1_Allgemein!$C$35-E3_Parameter!$C$15)</f>
        <v>#N/A</v>
      </c>
      <c r="AX225" s="97" t="e">
        <f ca="1">AX224*(E1_Allgemein!$C$35-E3_Parameter!$C$15)</f>
        <v>#N/A</v>
      </c>
      <c r="AY225" s="97" t="e">
        <f ca="1">AY224*(E1_Allgemein!$C$35-E3_Parameter!$C$15)</f>
        <v>#N/A</v>
      </c>
      <c r="AZ225" s="97" t="e">
        <f ca="1">AZ224*(E1_Allgemein!$C$35-E3_Parameter!$C$15)</f>
        <v>#N/A</v>
      </c>
      <c r="BA225" s="97" t="e">
        <f ca="1">BA224*(E1_Allgemein!$C$35-E3_Parameter!$C$15)</f>
        <v>#N/A</v>
      </c>
      <c r="BB225" s="97" t="e">
        <f ca="1">BB224*(E1_Allgemein!$C$35-E3_Parameter!$C$15)</f>
        <v>#N/A</v>
      </c>
      <c r="BC225" s="97" t="e">
        <f ca="1">BC224*(E1_Allgemein!$C$35-E3_Parameter!$C$15)</f>
        <v>#N/A</v>
      </c>
      <c r="BD225" s="97" t="e">
        <f ca="1">BD224*(E1_Allgemein!$C$35-E3_Parameter!$C$15)</f>
        <v>#N/A</v>
      </c>
      <c r="BE225" s="97" t="e">
        <f ca="1">BE224*(E1_Allgemein!$C$35-E3_Parameter!$C$15)</f>
        <v>#N/A</v>
      </c>
      <c r="BF225" s="97" t="e">
        <f ca="1">BF224*(E1_Allgemein!$C$35-E3_Parameter!$C$15)</f>
        <v>#N/A</v>
      </c>
      <c r="BG225" s="97" t="e">
        <f ca="1">BG224*(E1_Allgemein!$C$35-E3_Parameter!$C$15)</f>
        <v>#N/A</v>
      </c>
      <c r="BH225" s="97" t="e">
        <f ca="1">BH224*(E1_Allgemein!$C$35-E3_Parameter!$C$15)</f>
        <v>#N/A</v>
      </c>
      <c r="BI225" s="97" t="e">
        <f ca="1">BI224*(E1_Allgemein!$C$35-E3_Parameter!$C$15)</f>
        <v>#N/A</v>
      </c>
      <c r="BJ225" s="97" t="e">
        <f ca="1">BJ224*(E1_Allgemein!$C$35-E3_Parameter!$C$15)</f>
        <v>#N/A</v>
      </c>
      <c r="BK225" s="97" t="e">
        <f ca="1">BK224*(E1_Allgemein!$C$35-E3_Parameter!$C$15)</f>
        <v>#N/A</v>
      </c>
      <c r="BL225" s="97" t="e">
        <f ca="1">BL224*(E1_Allgemein!$C$35-E3_Parameter!$C$15)</f>
        <v>#N/A</v>
      </c>
      <c r="BM225" s="97" t="e">
        <f ca="1">BM224*(E1_Allgemein!$C$35-E3_Parameter!$C$15)</f>
        <v>#N/A</v>
      </c>
      <c r="BN225" s="97" t="e">
        <f ca="1">BN224*(E1_Allgemein!$C$35-E3_Parameter!$C$15)</f>
        <v>#N/A</v>
      </c>
      <c r="BO225" s="97" t="e">
        <f ca="1">BO224*(E1_Allgemein!$C$35-E3_Parameter!$C$15)</f>
        <v>#N/A</v>
      </c>
      <c r="BP225" s="97" t="e">
        <f ca="1">BP224*(E1_Allgemein!$C$35-E3_Parameter!$C$15)</f>
        <v>#N/A</v>
      </c>
      <c r="BQ225" s="97" t="e">
        <f ca="1">BQ224*(E1_Allgemein!$C$35-E3_Parameter!$C$15)</f>
        <v>#N/A</v>
      </c>
      <c r="BR225" s="97" t="e">
        <f ca="1">BR224*(E1_Allgemein!$C$35-E3_Parameter!$C$15)</f>
        <v>#N/A</v>
      </c>
      <c r="BS225" s="97" t="e">
        <f ca="1">BS224*(E1_Allgemein!$C$35-E3_Parameter!$C$15)</f>
        <v>#N/A</v>
      </c>
      <c r="BT225" s="97" t="e">
        <f ca="1">BT224*(E1_Allgemein!$C$35-E3_Parameter!$C$15)</f>
        <v>#N/A</v>
      </c>
      <c r="BU225" s="97" t="e">
        <f ca="1">BU224*(E1_Allgemein!$C$35-E3_Parameter!$C$15)</f>
        <v>#N/A</v>
      </c>
      <c r="BV225" s="97" t="e">
        <f ca="1">BV224*(E1_Allgemein!$C$35-E3_Parameter!$C$15)</f>
        <v>#N/A</v>
      </c>
      <c r="BW225" s="97" t="e">
        <f ca="1">BW224*(E1_Allgemein!$C$35-E3_Parameter!$C$15)</f>
        <v>#N/A</v>
      </c>
      <c r="BX225" s="97" t="e">
        <f ca="1">BX224*(E1_Allgemein!$C$35-E3_Parameter!$C$15)</f>
        <v>#N/A</v>
      </c>
      <c r="BY225" s="97" t="e">
        <f ca="1">BY224*(E1_Allgemein!$C$35-E3_Parameter!$C$15)</f>
        <v>#N/A</v>
      </c>
      <c r="BZ225" s="97" t="e">
        <f ca="1">BZ224*(E1_Allgemein!$C$35-E3_Parameter!$C$15)</f>
        <v>#N/A</v>
      </c>
      <c r="CA225" s="97" t="e">
        <f ca="1">CA224*(E1_Allgemein!$C$35-E3_Parameter!$C$15)</f>
        <v>#N/A</v>
      </c>
      <c r="CB225" s="97" t="e">
        <f ca="1">CB224*(E1_Allgemein!$C$35-E3_Parameter!$C$15)</f>
        <v>#N/A</v>
      </c>
      <c r="CC225" s="97" t="e">
        <f ca="1">CC224*(E1_Allgemein!$C$35-E3_Parameter!$C$15)</f>
        <v>#N/A</v>
      </c>
      <c r="CD225" s="97" t="e">
        <f ca="1">CD224*(E1_Allgemein!$C$35-E3_Parameter!$C$15)</f>
        <v>#N/A</v>
      </c>
      <c r="CE225" s="97" t="e">
        <f ca="1">CE224*(E1_Allgemein!$C$35-E3_Parameter!$C$15)</f>
        <v>#N/A</v>
      </c>
      <c r="CF225" s="97" t="e">
        <f ca="1">CF224*(E1_Allgemein!$C$35-E3_Parameter!$C$15)</f>
        <v>#N/A</v>
      </c>
      <c r="CG225" s="97" t="e">
        <f ca="1">CG224*(E1_Allgemein!$C$35-E3_Parameter!$C$15)</f>
        <v>#N/A</v>
      </c>
      <c r="CH225" s="97" t="e">
        <f ca="1">CH224*(E1_Allgemein!$C$35-E3_Parameter!$C$15)</f>
        <v>#N/A</v>
      </c>
      <c r="CI225" s="97" t="e">
        <f ca="1">CI224*(E1_Allgemein!$C$35-E3_Parameter!$C$15)</f>
        <v>#N/A</v>
      </c>
      <c r="CJ225" s="97" t="e">
        <f ca="1">CJ224*(E1_Allgemein!$C$35-E3_Parameter!$C$15)</f>
        <v>#N/A</v>
      </c>
      <c r="CK225" s="97" t="e">
        <f ca="1">CK224*(E1_Allgemein!$C$35-E3_Parameter!$C$15)</f>
        <v>#N/A</v>
      </c>
      <c r="CL225" s="97" t="e">
        <f ca="1">CL224*(E1_Allgemein!$C$35-E3_Parameter!$C$15)</f>
        <v>#N/A</v>
      </c>
      <c r="CM225" s="97" t="e">
        <f ca="1">CM224*(E1_Allgemein!$C$35-E3_Parameter!$C$15)</f>
        <v>#N/A</v>
      </c>
      <c r="CN225" s="97" t="e">
        <f ca="1">CN224*(E1_Allgemein!$C$35-E3_Parameter!$C$15)</f>
        <v>#N/A</v>
      </c>
      <c r="CO225" s="97" t="e">
        <f ca="1">CO224*(E1_Allgemein!$C$35-E3_Parameter!$C$15)</f>
        <v>#N/A</v>
      </c>
      <c r="CP225" s="97" t="e">
        <f ca="1">CP224*(E1_Allgemein!$C$35-E3_Parameter!$C$15)</f>
        <v>#N/A</v>
      </c>
      <c r="CQ225" s="97" t="e">
        <f ca="1">CQ224*(E1_Allgemein!$C$35-E3_Parameter!$C$15)</f>
        <v>#N/A</v>
      </c>
      <c r="CR225" s="97" t="e">
        <f ca="1">CR224*(E1_Allgemein!$C$35-E3_Parameter!$C$15)</f>
        <v>#N/A</v>
      </c>
      <c r="CS225" s="97" t="e">
        <f ca="1">CS224*(E1_Allgemein!$C$35-E3_Parameter!$C$15)</f>
        <v>#N/A</v>
      </c>
      <c r="CT225" s="97" t="e">
        <f ca="1">CT224*(E1_Allgemein!$C$35-E3_Parameter!$C$15)</f>
        <v>#N/A</v>
      </c>
      <c r="CU225" s="97" t="e">
        <f ca="1">CU224*(E1_Allgemein!$C$35-E3_Parameter!$C$15)</f>
        <v>#N/A</v>
      </c>
      <c r="CV225" s="97" t="e">
        <f ca="1">CV224*(E1_Allgemein!$C$35-E3_Parameter!$C$15)</f>
        <v>#N/A</v>
      </c>
      <c r="CW225" s="97" t="e">
        <f ca="1">CW224*(E1_Allgemein!$C$35-E3_Parameter!$C$15)</f>
        <v>#N/A</v>
      </c>
      <c r="CX225" s="97" t="e">
        <f ca="1">CX224*(E1_Allgemein!$C$35-E3_Parameter!$C$15)</f>
        <v>#N/A</v>
      </c>
      <c r="CY225" s="97" t="e">
        <f ca="1">CY224*(E1_Allgemein!$C$35-E3_Parameter!$C$15)</f>
        <v>#N/A</v>
      </c>
      <c r="CZ225" s="97" t="e">
        <f ca="1">CZ224*(E1_Allgemein!$C$35-E3_Parameter!$C$15)</f>
        <v>#N/A</v>
      </c>
      <c r="DA225" s="97" t="e">
        <f ca="1">DA224*(E1_Allgemein!$C$35-E3_Parameter!$C$15)</f>
        <v>#N/A</v>
      </c>
      <c r="DB225" s="97" t="e">
        <f ca="1">DB224*(E1_Allgemein!$C$35-E3_Parameter!$C$15)</f>
        <v>#N/A</v>
      </c>
      <c r="DC225" s="97" t="e">
        <f ca="1">DC224*(E1_Allgemein!$C$35-E3_Parameter!$C$15)</f>
        <v>#N/A</v>
      </c>
      <c r="DD225" s="97" t="e">
        <f ca="1">DD224*(E1_Allgemein!$C$35-E3_Parameter!$C$15)</f>
        <v>#N/A</v>
      </c>
      <c r="DE225" s="97" t="e">
        <f ca="1">DE224*(E1_Allgemein!$C$35-E3_Parameter!$C$15)</f>
        <v>#N/A</v>
      </c>
      <c r="DF225" s="97" t="e">
        <f ca="1">DF224*(E1_Allgemein!$C$35-E3_Parameter!$C$15)</f>
        <v>#N/A</v>
      </c>
      <c r="DG225" s="97" t="e">
        <f ca="1">DG224*(E1_Allgemein!$C$35-E3_Parameter!$C$15)</f>
        <v>#N/A</v>
      </c>
      <c r="DH225" s="97" t="e">
        <f ca="1">DH224*(E1_Allgemein!$C$35-E3_Parameter!$C$15)</f>
        <v>#N/A</v>
      </c>
      <c r="DI225" s="97" t="e">
        <f ca="1">DI224*(E1_Allgemein!$C$35-E3_Parameter!$C$15)</f>
        <v>#N/A</v>
      </c>
      <c r="DJ225" s="97" t="e">
        <f ca="1">DJ224*(E1_Allgemein!$C$35-E3_Parameter!$C$15)</f>
        <v>#N/A</v>
      </c>
      <c r="DK225" s="97" t="e">
        <f ca="1">DK224*(E1_Allgemein!$C$35-E3_Parameter!$C$15)</f>
        <v>#N/A</v>
      </c>
      <c r="DL225" s="97" t="e">
        <f ca="1">DL224*(E1_Allgemein!$C$35-E3_Parameter!$C$15)</f>
        <v>#N/A</v>
      </c>
      <c r="DM225" s="97" t="e">
        <f ca="1">DM224*(E1_Allgemein!$C$35-E3_Parameter!$C$15)</f>
        <v>#N/A</v>
      </c>
      <c r="DN225" s="97" t="e">
        <f ca="1">DN224*(E1_Allgemein!$C$35-E3_Parameter!$C$15)</f>
        <v>#N/A</v>
      </c>
      <c r="DO225" s="97" t="e">
        <f ca="1">DO224*(E1_Allgemein!$C$35-E3_Parameter!$C$15)</f>
        <v>#N/A</v>
      </c>
      <c r="DP225" s="97" t="e">
        <f ca="1">DP224*(E1_Allgemein!$C$35-E3_Parameter!$C$15)</f>
        <v>#N/A</v>
      </c>
      <c r="DQ225" s="97" t="e">
        <f ca="1">DQ224*(E1_Allgemein!$C$35-E3_Parameter!$C$15)</f>
        <v>#N/A</v>
      </c>
      <c r="DR225" s="97" t="e">
        <f ca="1">DR224*(E1_Allgemein!$C$35-E3_Parameter!$C$15)</f>
        <v>#N/A</v>
      </c>
      <c r="DS225" s="97" t="e">
        <f ca="1">DS224*(E1_Allgemein!$C$35-E3_Parameter!$C$15)</f>
        <v>#N/A</v>
      </c>
      <c r="DT225" s="97" t="e">
        <f ca="1">DT224*(E1_Allgemein!$C$35-E3_Parameter!$C$15)</f>
        <v>#N/A</v>
      </c>
      <c r="DU225" s="97" t="e">
        <f ca="1">DU224*(E1_Allgemein!$C$35-E3_Parameter!$C$15)</f>
        <v>#N/A</v>
      </c>
      <c r="DV225" s="97" t="e">
        <f ca="1">DV224*(E1_Allgemein!$C$35-E3_Parameter!$C$15)</f>
        <v>#N/A</v>
      </c>
      <c r="DW225" s="97" t="e">
        <f ca="1">DW224*(E1_Allgemein!$C$35-E3_Parameter!$C$15)</f>
        <v>#N/A</v>
      </c>
      <c r="DX225" s="97" t="e">
        <f ca="1">DX224*(E1_Allgemein!$C$35-E3_Parameter!$C$15)</f>
        <v>#N/A</v>
      </c>
      <c r="DY225" s="97" t="e">
        <f ca="1">DY224*(E1_Allgemein!$C$35-E3_Parameter!$C$15)</f>
        <v>#N/A</v>
      </c>
      <c r="DZ225" s="97" t="e">
        <f ca="1">DZ224*(E1_Allgemein!$C$35-E3_Parameter!$C$15)</f>
        <v>#N/A</v>
      </c>
      <c r="EA225" s="97" t="e">
        <f ca="1">EA224*(E1_Allgemein!$C$35-E3_Parameter!$C$15)</f>
        <v>#N/A</v>
      </c>
      <c r="EB225" s="97" t="e">
        <f ca="1">EB224*(E1_Allgemein!$C$35-E3_Parameter!$C$15)</f>
        <v>#N/A</v>
      </c>
      <c r="EC225" s="97" t="e">
        <f ca="1">EC224*(E1_Allgemein!$C$35-E3_Parameter!$C$15)</f>
        <v>#N/A</v>
      </c>
      <c r="ED225" s="97" t="e">
        <f ca="1">ED224*(E1_Allgemein!$C$35-E3_Parameter!$C$15)</f>
        <v>#N/A</v>
      </c>
      <c r="EE225" s="97" t="e">
        <f ca="1">EE224*(E1_Allgemein!$C$35-E3_Parameter!$C$15)</f>
        <v>#N/A</v>
      </c>
      <c r="EF225" s="97" t="e">
        <f ca="1">EF224*(E1_Allgemein!$C$35-E3_Parameter!$C$15)</f>
        <v>#N/A</v>
      </c>
      <c r="EG225" s="97" t="e">
        <f ca="1">EG224*(E1_Allgemein!$C$35-E3_Parameter!$C$15)</f>
        <v>#N/A</v>
      </c>
      <c r="EH225" s="97" t="e">
        <f ca="1">EH224*(E1_Allgemein!$C$35-E3_Parameter!$C$15)</f>
        <v>#N/A</v>
      </c>
      <c r="EI225" s="97" t="e">
        <f ca="1">EI224*(E1_Allgemein!$C$35-E3_Parameter!$C$15)</f>
        <v>#N/A</v>
      </c>
      <c r="EJ225" s="97" t="e">
        <f ca="1">EJ224*(E1_Allgemein!$C$35-E3_Parameter!$C$15)</f>
        <v>#N/A</v>
      </c>
      <c r="EK225" s="97" t="e">
        <f ca="1">EK224*(E1_Allgemein!$C$35-E3_Parameter!$C$15)</f>
        <v>#N/A</v>
      </c>
      <c r="EL225" s="97" t="e">
        <f ca="1">EL224*(E1_Allgemein!$C$35-E3_Parameter!$C$15)</f>
        <v>#N/A</v>
      </c>
      <c r="EM225" s="97" t="e">
        <f ca="1">EM224*(E1_Allgemein!$C$35-E3_Parameter!$C$15)</f>
        <v>#N/A</v>
      </c>
      <c r="EN225" s="97" t="e">
        <f ca="1">EN224*(E1_Allgemein!$C$35-E3_Parameter!$C$15)</f>
        <v>#N/A</v>
      </c>
      <c r="EO225" s="97" t="e">
        <f ca="1">EO224*(E1_Allgemein!$C$35-E3_Parameter!$C$15)</f>
        <v>#N/A</v>
      </c>
      <c r="EP225" s="97" t="e">
        <f ca="1">EP224*(E1_Allgemein!$C$35-E3_Parameter!$C$15)</f>
        <v>#N/A</v>
      </c>
      <c r="EQ225" s="97" t="e">
        <f ca="1">EQ224*(E1_Allgemein!$C$35-E3_Parameter!$C$15)</f>
        <v>#N/A</v>
      </c>
      <c r="ER225" s="97" t="e">
        <f ca="1">ER224*(E1_Allgemein!$C$35-E3_Parameter!$C$15)</f>
        <v>#N/A</v>
      </c>
      <c r="ES225" s="97" t="e">
        <f ca="1">ES224*(E1_Allgemein!$C$35-E3_Parameter!$C$15)</f>
        <v>#N/A</v>
      </c>
      <c r="ET225" s="97" t="e">
        <f ca="1">ET224*(E1_Allgemein!$C$35-E3_Parameter!$C$15)</f>
        <v>#N/A</v>
      </c>
      <c r="EU225" s="97" t="e">
        <f ca="1">EU224*(E1_Allgemein!$C$35-E3_Parameter!$C$15)</f>
        <v>#N/A</v>
      </c>
      <c r="EV225" s="97" t="e">
        <f ca="1">EV224*(E1_Allgemein!$C$35-E3_Parameter!$C$15)</f>
        <v>#N/A</v>
      </c>
      <c r="EW225" s="97" t="e">
        <f ca="1">EW224*(E1_Allgemein!$C$35-E3_Parameter!$C$15)</f>
        <v>#N/A</v>
      </c>
      <c r="EX225" s="97" t="e">
        <f ca="1">EX224*(E1_Allgemein!$C$35-E3_Parameter!$C$15)</f>
        <v>#N/A</v>
      </c>
      <c r="EY225" s="97" t="e">
        <f ca="1">EY224*(E1_Allgemein!$C$35-E3_Parameter!$C$15)</f>
        <v>#N/A</v>
      </c>
      <c r="EZ225" s="97" t="e">
        <f ca="1">EZ224*(E1_Allgemein!$C$35-E3_Parameter!$C$15)</f>
        <v>#N/A</v>
      </c>
      <c r="FA225" s="97" t="e">
        <f ca="1">FA224*(E1_Allgemein!$C$35-E3_Parameter!$C$15)</f>
        <v>#N/A</v>
      </c>
      <c r="FB225" s="97" t="e">
        <f ca="1">FB224*(E1_Allgemein!$C$35-E3_Parameter!$C$15)</f>
        <v>#N/A</v>
      </c>
      <c r="FC225" s="97" t="e">
        <f ca="1">FC224*(E1_Allgemein!$C$35-E3_Parameter!$C$15)</f>
        <v>#N/A</v>
      </c>
      <c r="FD225" s="97" t="e">
        <f ca="1">FD224*(E1_Allgemein!$C$35-E3_Parameter!$C$15)</f>
        <v>#N/A</v>
      </c>
      <c r="FE225" s="97" t="e">
        <f ca="1">FE224*(E1_Allgemein!$C$35-E3_Parameter!$C$15)</f>
        <v>#N/A</v>
      </c>
      <c r="FF225" s="97" t="e">
        <f ca="1">FF224*(E1_Allgemein!$C$35-E3_Parameter!$C$15)</f>
        <v>#N/A</v>
      </c>
      <c r="FG225" s="97" t="e">
        <f ca="1">FG224*(E1_Allgemein!$C$35-E3_Parameter!$C$15)</f>
        <v>#N/A</v>
      </c>
      <c r="FH225" s="97" t="e">
        <f ca="1">FH224*(E1_Allgemein!$C$35-E3_Parameter!$C$15)</f>
        <v>#N/A</v>
      </c>
      <c r="FI225" s="97" t="e">
        <f ca="1">FI224*(E1_Allgemein!$C$35-E3_Parameter!$C$15)</f>
        <v>#N/A</v>
      </c>
      <c r="FJ225" s="97" t="e">
        <f ca="1">FJ224*(E1_Allgemein!$C$35-E3_Parameter!$C$15)</f>
        <v>#N/A</v>
      </c>
      <c r="FK225" s="97" t="e">
        <f ca="1">FK224*(E1_Allgemein!$C$35-E3_Parameter!$C$15)</f>
        <v>#N/A</v>
      </c>
      <c r="FL225" s="97" t="e">
        <f ca="1">FL224*(E1_Allgemein!$C$35-E3_Parameter!$C$15)</f>
        <v>#N/A</v>
      </c>
      <c r="FM225" s="97" t="e">
        <f ca="1">FM224*(E1_Allgemein!$C$35-E3_Parameter!$C$15)</f>
        <v>#N/A</v>
      </c>
      <c r="FN225" s="97" t="e">
        <f ca="1">FN224*(E1_Allgemein!$C$35-E3_Parameter!$C$15)</f>
        <v>#N/A</v>
      </c>
      <c r="FO225" s="97" t="e">
        <f ca="1">FO224*(E1_Allgemein!$C$35-E3_Parameter!$C$15)</f>
        <v>#N/A</v>
      </c>
      <c r="FP225" s="97" t="e">
        <f ca="1">FP224*(E1_Allgemein!$C$35-E3_Parameter!$C$15)</f>
        <v>#N/A</v>
      </c>
      <c r="FQ225" s="97" t="e">
        <f ca="1">FQ224*(E1_Allgemein!$C$35-E3_Parameter!$C$15)</f>
        <v>#N/A</v>
      </c>
      <c r="FR225" s="97" t="e">
        <f ca="1">FR224*(E1_Allgemein!$C$35-E3_Parameter!$C$15)</f>
        <v>#N/A</v>
      </c>
      <c r="FS225" s="97" t="e">
        <f ca="1">FS224*(E1_Allgemein!$C$35-E3_Parameter!$C$15)</f>
        <v>#N/A</v>
      </c>
      <c r="FT225" s="97" t="e">
        <f ca="1">FT224*(E1_Allgemein!$C$35-E3_Parameter!$C$15)</f>
        <v>#N/A</v>
      </c>
      <c r="FU225" s="97" t="e">
        <f ca="1">FU224*(E1_Allgemein!$C$35-E3_Parameter!$C$15)</f>
        <v>#N/A</v>
      </c>
      <c r="FV225" s="97" t="e">
        <f ca="1">FV224*(E1_Allgemein!$C$35-E3_Parameter!$C$15)</f>
        <v>#N/A</v>
      </c>
      <c r="FW225" s="97" t="e">
        <f ca="1">FW224*(E1_Allgemein!$C$35-E3_Parameter!$C$15)</f>
        <v>#N/A</v>
      </c>
      <c r="FX225" s="97" t="e">
        <f ca="1">FX224*(E1_Allgemein!$C$35-E3_Parameter!$C$15)</f>
        <v>#N/A</v>
      </c>
      <c r="FY225" s="97" t="e">
        <f ca="1">FY224*(E1_Allgemein!$C$35-E3_Parameter!$C$15)</f>
        <v>#N/A</v>
      </c>
      <c r="FZ225" s="97" t="e">
        <f ca="1">FZ224*(E1_Allgemein!$C$35-E3_Parameter!$C$15)</f>
        <v>#N/A</v>
      </c>
      <c r="GA225" s="97" t="e">
        <f ca="1">GA224*(E1_Allgemein!$C$35-E3_Parameter!$C$15)</f>
        <v>#N/A</v>
      </c>
      <c r="GB225" s="97" t="e">
        <f ca="1">GB224*(E1_Allgemein!$C$35-E3_Parameter!$C$15)</f>
        <v>#N/A</v>
      </c>
      <c r="GC225" s="97" t="e">
        <f ca="1">GC224*(E1_Allgemein!$C$35-E3_Parameter!$C$15)</f>
        <v>#N/A</v>
      </c>
      <c r="GD225" s="97" t="e">
        <f ca="1">GD224*(E1_Allgemein!$C$35-E3_Parameter!$C$15)</f>
        <v>#N/A</v>
      </c>
      <c r="GE225" s="97" t="e">
        <f ca="1">GE224*(E1_Allgemein!$C$35-E3_Parameter!$C$15)</f>
        <v>#N/A</v>
      </c>
      <c r="GF225" s="97" t="e">
        <f ca="1">GF224*(E1_Allgemein!$C$35-E3_Parameter!$C$15)</f>
        <v>#N/A</v>
      </c>
      <c r="GG225" s="97" t="e">
        <f ca="1">GG224*(E1_Allgemein!$C$35-E3_Parameter!$C$15)</f>
        <v>#N/A</v>
      </c>
      <c r="GH225" s="97" t="e">
        <f ca="1">GH224*(E1_Allgemein!$C$35-E3_Parameter!$C$15)</f>
        <v>#N/A</v>
      </c>
      <c r="GI225" s="97" t="e">
        <f ca="1">GI224*(E1_Allgemein!$C$35-E3_Parameter!$C$15)</f>
        <v>#N/A</v>
      </c>
      <c r="GJ225" s="97" t="e">
        <f ca="1">GJ224*(E1_Allgemein!$C$35-E3_Parameter!$C$15)</f>
        <v>#N/A</v>
      </c>
      <c r="GK225" s="97" t="e">
        <f ca="1">GK224*(E1_Allgemein!$C$35-E3_Parameter!$C$15)</f>
        <v>#N/A</v>
      </c>
      <c r="GL225" s="97" t="e">
        <f ca="1">GL224*(E1_Allgemein!$C$35-E3_Parameter!$C$15)</f>
        <v>#N/A</v>
      </c>
      <c r="GM225" s="97" t="e">
        <f ca="1">GM224*(E1_Allgemein!$C$35-E3_Parameter!$C$15)</f>
        <v>#N/A</v>
      </c>
      <c r="GN225" s="97" t="e">
        <f ca="1">GN224*(E1_Allgemein!$C$35-E3_Parameter!$C$15)</f>
        <v>#N/A</v>
      </c>
      <c r="GO225" s="97" t="e">
        <f ca="1">GO224*(E1_Allgemein!$C$35-E3_Parameter!$C$15)</f>
        <v>#N/A</v>
      </c>
      <c r="GP225" s="97" t="e">
        <f ca="1">GP224*(E1_Allgemein!$C$35-E3_Parameter!$C$15)</f>
        <v>#N/A</v>
      </c>
      <c r="GQ225" s="97" t="e">
        <f ca="1">GQ224*(E1_Allgemein!$C$35-E3_Parameter!$C$15)</f>
        <v>#N/A</v>
      </c>
      <c r="GR225" s="97" t="e">
        <f ca="1">GR224*(E1_Allgemein!$C$35-E3_Parameter!$C$15)</f>
        <v>#N/A</v>
      </c>
      <c r="GS225" s="97" t="e">
        <f ca="1">GS224*(E1_Allgemein!$C$35-E3_Parameter!$C$15)</f>
        <v>#N/A</v>
      </c>
      <c r="GT225" s="97" t="e">
        <f ca="1">GT224*(E1_Allgemein!$C$35-E3_Parameter!$C$15)</f>
        <v>#N/A</v>
      </c>
      <c r="GU225" s="97" t="e">
        <f ca="1">GU224*(E1_Allgemein!$C$35-E3_Parameter!$C$15)</f>
        <v>#N/A</v>
      </c>
      <c r="GV225" s="97" t="e">
        <f ca="1">GV224*(E1_Allgemein!$C$35-E3_Parameter!$C$15)</f>
        <v>#N/A</v>
      </c>
      <c r="GW225" s="97" t="e">
        <f ca="1">GW224*(E1_Allgemein!$C$35-E3_Parameter!$C$15)</f>
        <v>#N/A</v>
      </c>
      <c r="GX225" s="97" t="e">
        <f ca="1">GX224*(E1_Allgemein!$C$35-E3_Parameter!$C$15)</f>
        <v>#N/A</v>
      </c>
      <c r="GY225" s="97" t="e">
        <f ca="1">GY224*(E1_Allgemein!$C$35-E3_Parameter!$C$15)</f>
        <v>#N/A</v>
      </c>
      <c r="GZ225" s="97" t="e">
        <f ca="1">GZ224*(E1_Allgemein!$C$35-E3_Parameter!$C$15)</f>
        <v>#N/A</v>
      </c>
      <c r="HA225" s="97" t="e">
        <f ca="1">HA224*(E1_Allgemein!$C$35-E3_Parameter!$C$15)</f>
        <v>#N/A</v>
      </c>
      <c r="HB225" s="97" t="e">
        <f ca="1">HB224*(E1_Allgemein!$C$35-E3_Parameter!$C$15)</f>
        <v>#N/A</v>
      </c>
      <c r="HC225" s="97" t="e">
        <f ca="1">HC224*(E1_Allgemein!$C$35-E3_Parameter!$C$15)</f>
        <v>#N/A</v>
      </c>
      <c r="HD225" s="97" t="e">
        <f ca="1">HD224*(E1_Allgemein!$C$35-E3_Parameter!$C$15)</f>
        <v>#N/A</v>
      </c>
      <c r="HE225" s="97" t="e">
        <f ca="1">HE224*(E1_Allgemein!$C$35-E3_Parameter!$C$15)</f>
        <v>#N/A</v>
      </c>
      <c r="HF225" s="97" t="e">
        <f ca="1">HF224*(E1_Allgemein!$C$35-E3_Parameter!$C$15)</f>
        <v>#N/A</v>
      </c>
      <c r="HG225" s="97" t="e">
        <f ca="1">HG224*(E1_Allgemein!$C$35-E3_Parameter!$C$15)</f>
        <v>#N/A</v>
      </c>
      <c r="HH225" s="97" t="e">
        <f ca="1">HH224*(E1_Allgemein!$C$35-E3_Parameter!$C$15)</f>
        <v>#N/A</v>
      </c>
      <c r="HI225" s="97" t="e">
        <f ca="1">HI224*(E1_Allgemein!$C$35-E3_Parameter!$C$15)</f>
        <v>#N/A</v>
      </c>
      <c r="HJ225" s="97" t="e">
        <f ca="1">HJ224*(E1_Allgemein!$C$35-E3_Parameter!$C$15)</f>
        <v>#N/A</v>
      </c>
      <c r="HK225" s="97" t="e">
        <f ca="1">HK224*(E1_Allgemein!$C$35-E3_Parameter!$C$15)</f>
        <v>#N/A</v>
      </c>
      <c r="HL225" s="97" t="e">
        <f ca="1">HL224*(E1_Allgemein!$C$35-E3_Parameter!$C$15)</f>
        <v>#N/A</v>
      </c>
      <c r="HM225" s="97" t="e">
        <f ca="1">HM224*(E1_Allgemein!$C$35-E3_Parameter!$C$15)</f>
        <v>#N/A</v>
      </c>
      <c r="HN225" s="97" t="e">
        <f ca="1">HN224*(E1_Allgemein!$C$35-E3_Parameter!$C$15)</f>
        <v>#N/A</v>
      </c>
      <c r="HO225" s="97" t="e">
        <f ca="1">HO224*(E1_Allgemein!$C$35-E3_Parameter!$C$15)</f>
        <v>#N/A</v>
      </c>
      <c r="HP225" s="97" t="e">
        <f ca="1">HP224*(E1_Allgemein!$C$35-E3_Parameter!$C$15)</f>
        <v>#N/A</v>
      </c>
      <c r="HQ225" s="97" t="e">
        <f ca="1">HQ224*(E1_Allgemein!$C$35-E3_Parameter!$C$15)</f>
        <v>#N/A</v>
      </c>
      <c r="HR225" s="97" t="e">
        <f ca="1">HR224*(E1_Allgemein!$C$35-E3_Parameter!$C$15)</f>
        <v>#N/A</v>
      </c>
      <c r="HS225" s="97" t="e">
        <f ca="1">HS224*(E1_Allgemein!$C$35-E3_Parameter!$C$15)</f>
        <v>#N/A</v>
      </c>
      <c r="HT225" s="97" t="e">
        <f ca="1">HT224*(E1_Allgemein!$C$35-E3_Parameter!$C$15)</f>
        <v>#N/A</v>
      </c>
      <c r="HU225" s="97" t="e">
        <f ca="1">HU224*(E1_Allgemein!$C$35-E3_Parameter!$C$15)</f>
        <v>#N/A</v>
      </c>
      <c r="HV225" s="97" t="e">
        <f ca="1">HV224*(E1_Allgemein!$C$35-E3_Parameter!$C$15)</f>
        <v>#N/A</v>
      </c>
      <c r="HW225" s="97" t="e">
        <f ca="1">HW224*(E1_Allgemein!$C$35-E3_Parameter!$C$15)</f>
        <v>#N/A</v>
      </c>
      <c r="HX225" s="97" t="e">
        <f ca="1">HX224*(E1_Allgemein!$C$35-E3_Parameter!$C$15)</f>
        <v>#N/A</v>
      </c>
      <c r="HY225" s="97" t="e">
        <f ca="1">HY224*(E1_Allgemein!$C$35-E3_Parameter!$C$15)</f>
        <v>#N/A</v>
      </c>
      <c r="HZ225" s="97" t="e">
        <f ca="1">HZ224*(E1_Allgemein!$C$35-E3_Parameter!$C$15)</f>
        <v>#N/A</v>
      </c>
      <c r="IA225" s="97" t="e">
        <f ca="1">IA224*(E1_Allgemein!$C$35-E3_Parameter!$C$15)</f>
        <v>#N/A</v>
      </c>
      <c r="IB225" s="97" t="e">
        <f ca="1">IB224*(E1_Allgemein!$C$35-E3_Parameter!$C$15)</f>
        <v>#N/A</v>
      </c>
      <c r="IC225" s="97" t="e">
        <f ca="1">IC224*(E1_Allgemein!$C$35-E3_Parameter!$C$15)</f>
        <v>#N/A</v>
      </c>
      <c r="ID225" s="97" t="e">
        <f ca="1">ID224*(E1_Allgemein!$C$35-E3_Parameter!$C$15)</f>
        <v>#N/A</v>
      </c>
      <c r="IE225" s="97" t="e">
        <f ca="1">IE224*(E1_Allgemein!$C$35-E3_Parameter!$C$15)</f>
        <v>#N/A</v>
      </c>
      <c r="IF225" s="97" t="e">
        <f ca="1">IF224*(E1_Allgemein!$C$35-E3_Parameter!$C$15)</f>
        <v>#N/A</v>
      </c>
      <c r="IG225" s="97" t="e">
        <f ca="1">IG224*(E1_Allgemein!$C$35-E3_Parameter!$C$15)</f>
        <v>#N/A</v>
      </c>
      <c r="IH225" s="97" t="e">
        <f ca="1">IH224*(E1_Allgemein!$C$35-E3_Parameter!$C$15)</f>
        <v>#N/A</v>
      </c>
      <c r="II225" s="97" t="e">
        <f ca="1">II224*(E1_Allgemein!$C$35-E3_Parameter!$C$15)</f>
        <v>#N/A</v>
      </c>
      <c r="IJ225" s="97" t="e">
        <f ca="1">IJ224*(E1_Allgemein!$C$35-E3_Parameter!$C$15)</f>
        <v>#N/A</v>
      </c>
      <c r="IK225" s="97" t="e">
        <f ca="1">IK224*(E1_Allgemein!$C$35-E3_Parameter!$C$15)</f>
        <v>#N/A</v>
      </c>
      <c r="IL225" s="97" t="e">
        <f ca="1">IL224*(E1_Allgemein!$C$35-E3_Parameter!$C$15)</f>
        <v>#N/A</v>
      </c>
      <c r="IM225" s="97" t="e">
        <f ca="1">IM224*(E1_Allgemein!$C$35-E3_Parameter!$C$15)</f>
        <v>#N/A</v>
      </c>
      <c r="IN225" s="97" t="e">
        <f ca="1">IN224*(E1_Allgemein!$C$35-E3_Parameter!$C$15)</f>
        <v>#N/A</v>
      </c>
      <c r="IO225" s="97" t="e">
        <f ca="1">IO224*(E1_Allgemein!$C$35-E3_Parameter!$C$15)</f>
        <v>#N/A</v>
      </c>
      <c r="IP225" s="97" t="e">
        <f ca="1">IP224*(E1_Allgemein!$C$35-E3_Parameter!$C$15)</f>
        <v>#N/A</v>
      </c>
      <c r="IQ225" s="97" t="e">
        <f ca="1">IQ224*(E1_Allgemein!$C$35-E3_Parameter!$C$15)</f>
        <v>#N/A</v>
      </c>
      <c r="IR225" s="97" t="e">
        <f ca="1">IR224*(E1_Allgemein!$C$35-E3_Parameter!$C$15)</f>
        <v>#N/A</v>
      </c>
      <c r="IS225" s="97" t="e">
        <f ca="1">IS224*(E1_Allgemein!$C$35-E3_Parameter!$C$15)</f>
        <v>#N/A</v>
      </c>
      <c r="IT225" s="97" t="e">
        <f ca="1">IT224*(E1_Allgemein!$C$35-E3_Parameter!$C$15)</f>
        <v>#N/A</v>
      </c>
      <c r="IU225" s="97" t="e">
        <f ca="1">IU224*(E1_Allgemein!$C$35-E3_Parameter!$C$15)</f>
        <v>#N/A</v>
      </c>
      <c r="IV225" s="97" t="e">
        <f ca="1">IV224*(E1_Allgemein!$C$35-E3_Parameter!$C$15)</f>
        <v>#N/A</v>
      </c>
      <c r="IW225" s="97" t="e">
        <f ca="1">IW224*(E1_Allgemein!$C$35-E3_Parameter!$C$15)</f>
        <v>#N/A</v>
      </c>
      <c r="IX225" s="97" t="e">
        <f ca="1">IX224*(E1_Allgemein!$C$35-E3_Parameter!$C$15)</f>
        <v>#N/A</v>
      </c>
      <c r="IY225" s="97" t="e">
        <f ca="1">IY224*(E1_Allgemein!$C$35-E3_Parameter!$C$15)</f>
        <v>#N/A</v>
      </c>
      <c r="IZ225" s="97" t="e">
        <f ca="1">IZ224*(E1_Allgemein!$C$35-E3_Parameter!$C$15)</f>
        <v>#N/A</v>
      </c>
      <c r="JA225" s="97" t="e">
        <f ca="1">JA224*(E1_Allgemein!$C$35-E3_Parameter!$C$15)</f>
        <v>#N/A</v>
      </c>
      <c r="JB225" s="97" t="e">
        <f ca="1">JB224*(E1_Allgemein!$C$35-E3_Parameter!$C$15)</f>
        <v>#N/A</v>
      </c>
      <c r="JC225" s="97" t="e">
        <f ca="1">JC224*(E1_Allgemein!$C$35-E3_Parameter!$C$15)</f>
        <v>#N/A</v>
      </c>
      <c r="JD225" s="97" t="e">
        <f ca="1">JD224*(E1_Allgemein!$C$35-E3_Parameter!$C$15)</f>
        <v>#N/A</v>
      </c>
      <c r="JE225" s="97" t="e">
        <f ca="1">JE224*(E1_Allgemein!$C$35-E3_Parameter!$C$15)</f>
        <v>#N/A</v>
      </c>
      <c r="JF225" s="97" t="e">
        <f ca="1">JF224*(E1_Allgemein!$C$35-E3_Parameter!$C$15)</f>
        <v>#N/A</v>
      </c>
      <c r="JG225" s="97" t="e">
        <f ca="1">JG224*(E1_Allgemein!$C$35-E3_Parameter!$C$15)</f>
        <v>#N/A</v>
      </c>
      <c r="JH225" s="97" t="e">
        <f ca="1">JH224*(E1_Allgemein!$C$35-E3_Parameter!$C$15)</f>
        <v>#N/A</v>
      </c>
      <c r="JI225" s="97" t="e">
        <f ca="1">JI224*(E1_Allgemein!$C$35-E3_Parameter!$C$15)</f>
        <v>#N/A</v>
      </c>
      <c r="JJ225" s="97" t="e">
        <f ca="1">JJ224*(E1_Allgemein!$C$35-E3_Parameter!$C$15)</f>
        <v>#N/A</v>
      </c>
      <c r="JK225" s="97" t="e">
        <f ca="1">JK224*(E1_Allgemein!$C$35-E3_Parameter!$C$15)</f>
        <v>#N/A</v>
      </c>
      <c r="JL225" s="97" t="e">
        <f ca="1">JL224*(E1_Allgemein!$C$35-E3_Parameter!$C$15)</f>
        <v>#N/A</v>
      </c>
      <c r="JM225" s="97" t="e">
        <f ca="1">JM224*(E1_Allgemein!$C$35-E3_Parameter!$C$15)</f>
        <v>#N/A</v>
      </c>
      <c r="JN225" s="97" t="e">
        <f ca="1">JN224*(E1_Allgemein!$C$35-E3_Parameter!$C$15)</f>
        <v>#N/A</v>
      </c>
      <c r="JO225" s="97" t="e">
        <f ca="1">JO224*(E1_Allgemein!$C$35-E3_Parameter!$C$15)</f>
        <v>#N/A</v>
      </c>
      <c r="JP225" s="97" t="e">
        <f ca="1">JP224*(E1_Allgemein!$C$35-E3_Parameter!$C$15)</f>
        <v>#N/A</v>
      </c>
      <c r="JQ225" s="97" t="e">
        <f ca="1">JQ224*(E1_Allgemein!$C$35-E3_Parameter!$C$15)</f>
        <v>#N/A</v>
      </c>
      <c r="JR225" s="97" t="e">
        <f ca="1">JR224*(E1_Allgemein!$C$35-E3_Parameter!$C$15)</f>
        <v>#N/A</v>
      </c>
      <c r="JS225" s="97" t="e">
        <f ca="1">JS224*(E1_Allgemein!$C$35-E3_Parameter!$C$15)</f>
        <v>#N/A</v>
      </c>
      <c r="JT225" s="97" t="e">
        <f ca="1">JT224*(E1_Allgemein!$C$35-E3_Parameter!$C$15)</f>
        <v>#N/A</v>
      </c>
      <c r="JU225" s="97" t="e">
        <f ca="1">JU224*(E1_Allgemein!$C$35-E3_Parameter!$C$15)</f>
        <v>#N/A</v>
      </c>
      <c r="JV225" s="97" t="e">
        <f ca="1">JV224*(E1_Allgemein!$C$35-E3_Parameter!$C$15)</f>
        <v>#N/A</v>
      </c>
      <c r="JW225" s="97" t="e">
        <f ca="1">JW224*(E1_Allgemein!$C$35-E3_Parameter!$C$15)</f>
        <v>#N/A</v>
      </c>
      <c r="JX225" s="97" t="e">
        <f ca="1">JX224*(E1_Allgemein!$C$35-E3_Parameter!$C$15)</f>
        <v>#N/A</v>
      </c>
      <c r="JY225" s="97" t="e">
        <f ca="1">JY224*(E1_Allgemein!$C$35-E3_Parameter!$C$15)</f>
        <v>#N/A</v>
      </c>
      <c r="JZ225" s="97" t="e">
        <f ca="1">JZ224*(E1_Allgemein!$C$35-E3_Parameter!$C$15)</f>
        <v>#N/A</v>
      </c>
      <c r="KA225" s="97" t="e">
        <f ca="1">KA224*(E1_Allgemein!$C$35-E3_Parameter!$C$15)</f>
        <v>#N/A</v>
      </c>
      <c r="KB225" s="97" t="e">
        <f ca="1">KB224*(E1_Allgemein!$C$35-E3_Parameter!$C$15)</f>
        <v>#N/A</v>
      </c>
      <c r="KC225" s="97" t="e">
        <f ca="1">KC224*(E1_Allgemein!$C$35-E3_Parameter!$C$15)</f>
        <v>#N/A</v>
      </c>
      <c r="KD225" s="97" t="e">
        <f ca="1">KD224*(E1_Allgemein!$C$35-E3_Parameter!$C$15)</f>
        <v>#N/A</v>
      </c>
      <c r="KE225" s="97" t="e">
        <f ca="1">KE224*(E1_Allgemein!$C$35-E3_Parameter!$C$15)</f>
        <v>#N/A</v>
      </c>
      <c r="KF225" s="97" t="e">
        <f ca="1">KF224*(E1_Allgemein!$C$35-E3_Parameter!$C$15)</f>
        <v>#N/A</v>
      </c>
      <c r="KG225" s="97" t="e">
        <f ca="1">KG224*(E1_Allgemein!$C$35-E3_Parameter!$C$15)</f>
        <v>#N/A</v>
      </c>
      <c r="KH225" s="97" t="e">
        <f ca="1">KH224*(E1_Allgemein!$C$35-E3_Parameter!$C$15)</f>
        <v>#N/A</v>
      </c>
      <c r="KI225" s="97" t="e">
        <f ca="1">KI224*(E1_Allgemein!$C$35-E3_Parameter!$C$15)</f>
        <v>#N/A</v>
      </c>
      <c r="KJ225" s="97" t="e">
        <f ca="1">KJ224*(E1_Allgemein!$C$35-E3_Parameter!$C$15)</f>
        <v>#N/A</v>
      </c>
      <c r="KK225" s="97" t="e">
        <f ca="1">KK224*(E1_Allgemein!$C$35-E3_Parameter!$C$15)</f>
        <v>#N/A</v>
      </c>
      <c r="KL225" s="97" t="e">
        <f ca="1">KL224*(E1_Allgemein!$C$35-E3_Parameter!$C$15)</f>
        <v>#N/A</v>
      </c>
      <c r="KM225" s="97" t="e">
        <f ca="1">KM224*(E1_Allgemein!$C$35-E3_Parameter!$C$15)</f>
        <v>#N/A</v>
      </c>
      <c r="KN225" s="97" t="e">
        <f ca="1">KN224*(E1_Allgemein!$C$35-E3_Parameter!$C$15)</f>
        <v>#N/A</v>
      </c>
      <c r="KO225" s="97" t="e">
        <f ca="1">KO224*(E1_Allgemein!$C$35-E3_Parameter!$C$15)</f>
        <v>#N/A</v>
      </c>
      <c r="KP225" s="97" t="e">
        <f ca="1">KP224*(E1_Allgemein!$C$35-E3_Parameter!$C$15)</f>
        <v>#N/A</v>
      </c>
      <c r="KQ225" s="97" t="e">
        <f ca="1">KQ224*(E1_Allgemein!$C$35-E3_Parameter!$C$15)</f>
        <v>#N/A</v>
      </c>
      <c r="KR225" s="97" t="e">
        <f ca="1">KR224*(E1_Allgemein!$C$35-E3_Parameter!$C$15)</f>
        <v>#N/A</v>
      </c>
      <c r="KS225" s="97" t="e">
        <f ca="1">KS224*(E1_Allgemein!$C$35-E3_Parameter!$C$15)</f>
        <v>#N/A</v>
      </c>
      <c r="KT225" s="97" t="e">
        <f ca="1">KT224*(E1_Allgemein!$C$35-E3_Parameter!$C$15)</f>
        <v>#N/A</v>
      </c>
      <c r="KU225" s="97" t="e">
        <f ca="1">KU224*(E1_Allgemein!$C$35-E3_Parameter!$C$15)</f>
        <v>#N/A</v>
      </c>
      <c r="KV225" s="97" t="e">
        <f ca="1">KV224*(E1_Allgemein!$C$35-E3_Parameter!$C$15)</f>
        <v>#N/A</v>
      </c>
      <c r="KW225" s="97" t="e">
        <f ca="1">KW224*(E1_Allgemein!$C$35-E3_Parameter!$C$15)</f>
        <v>#N/A</v>
      </c>
      <c r="KX225" s="97" t="e">
        <f ca="1">KX224*(E1_Allgemein!$C$35-E3_Parameter!$C$15)</f>
        <v>#N/A</v>
      </c>
      <c r="KY225" s="97" t="e">
        <f ca="1">KY224*(E1_Allgemein!$C$35-E3_Parameter!$C$15)</f>
        <v>#N/A</v>
      </c>
      <c r="KZ225" s="97" t="e">
        <f ca="1">KZ224*(E1_Allgemein!$C$35-E3_Parameter!$C$15)</f>
        <v>#N/A</v>
      </c>
      <c r="LA225" s="97" t="e">
        <f ca="1">LA224*(E1_Allgemein!$C$35-E3_Parameter!$C$15)</f>
        <v>#N/A</v>
      </c>
      <c r="LB225" s="97" t="e">
        <f ca="1">LB224*(E1_Allgemein!$C$35-E3_Parameter!$C$15)</f>
        <v>#N/A</v>
      </c>
      <c r="LC225" s="97" t="e">
        <f ca="1">LC224*(E1_Allgemein!$C$35-E3_Parameter!$C$15)</f>
        <v>#N/A</v>
      </c>
      <c r="LD225" s="97" t="e">
        <f ca="1">LD224*(E1_Allgemein!$C$35-E3_Parameter!$C$15)</f>
        <v>#N/A</v>
      </c>
      <c r="LE225" s="97" t="e">
        <f ca="1">LE224*(E1_Allgemein!$C$35-E3_Parameter!$C$15)</f>
        <v>#N/A</v>
      </c>
      <c r="LF225" s="97" t="e">
        <f ca="1">LF224*(E1_Allgemein!$C$35-E3_Parameter!$C$15)</f>
        <v>#N/A</v>
      </c>
      <c r="LG225" s="97" t="e">
        <f ca="1">LG224*(E1_Allgemein!$C$35-E3_Parameter!$C$15)</f>
        <v>#N/A</v>
      </c>
      <c r="LH225" s="97" t="e">
        <f ca="1">LH224*(E1_Allgemein!$C$35-E3_Parameter!$C$15)</f>
        <v>#N/A</v>
      </c>
      <c r="LI225" s="97" t="e">
        <f ca="1">LI224*(E1_Allgemein!$C$35-E3_Parameter!$C$15)</f>
        <v>#N/A</v>
      </c>
      <c r="LJ225" s="97" t="e">
        <f ca="1">LJ224*(E1_Allgemein!$C$35-E3_Parameter!$C$15)</f>
        <v>#N/A</v>
      </c>
      <c r="LK225" s="97" t="e">
        <f ca="1">LK224*(E1_Allgemein!$C$35-E3_Parameter!$C$15)</f>
        <v>#N/A</v>
      </c>
      <c r="LL225" s="97" t="e">
        <f ca="1">LL224*(E1_Allgemein!$C$35-E3_Parameter!$C$15)</f>
        <v>#N/A</v>
      </c>
      <c r="LM225" s="97" t="e">
        <f ca="1">LM224*(E1_Allgemein!$C$35-E3_Parameter!$C$15)</f>
        <v>#N/A</v>
      </c>
      <c r="LN225" s="97" t="e">
        <f ca="1">LN224*(E1_Allgemein!$C$35-E3_Parameter!$C$15)</f>
        <v>#N/A</v>
      </c>
      <c r="LO225" s="97" t="e">
        <f ca="1">LO224*(E1_Allgemein!$C$35-E3_Parameter!$C$15)</f>
        <v>#N/A</v>
      </c>
      <c r="LP225" s="97" t="e">
        <f ca="1">LP224*(E1_Allgemein!$C$35-E3_Parameter!$C$15)</f>
        <v>#N/A</v>
      </c>
      <c r="LQ225" s="97" t="e">
        <f ca="1">LQ224*(E1_Allgemein!$C$35-E3_Parameter!$C$15)</f>
        <v>#N/A</v>
      </c>
      <c r="LR225" s="97" t="e">
        <f ca="1">LR224*(E1_Allgemein!$C$35-E3_Parameter!$C$15)</f>
        <v>#N/A</v>
      </c>
      <c r="LS225" s="97" t="e">
        <f ca="1">LS224*(E1_Allgemein!$C$35-E3_Parameter!$C$15)</f>
        <v>#N/A</v>
      </c>
      <c r="LT225" s="97" t="e">
        <f ca="1">LT224*(E1_Allgemein!$C$35-E3_Parameter!$C$15)</f>
        <v>#N/A</v>
      </c>
      <c r="LU225" s="97" t="e">
        <f ca="1">LU224*(E1_Allgemein!$C$35-E3_Parameter!$C$15)</f>
        <v>#N/A</v>
      </c>
      <c r="LV225" s="97" t="e">
        <f ca="1">LV224*(E1_Allgemein!$C$35-E3_Parameter!$C$15)</f>
        <v>#N/A</v>
      </c>
      <c r="LW225" s="97" t="e">
        <f ca="1">LW224*(E1_Allgemein!$C$35-E3_Parameter!$C$15)</f>
        <v>#N/A</v>
      </c>
      <c r="LX225" s="97" t="e">
        <f ca="1">LX224*(E1_Allgemein!$C$35-E3_Parameter!$C$15)</f>
        <v>#N/A</v>
      </c>
      <c r="LY225" s="97" t="e">
        <f ca="1">LY224*(E1_Allgemein!$C$35-E3_Parameter!$C$15)</f>
        <v>#N/A</v>
      </c>
      <c r="LZ225" s="97" t="e">
        <f ca="1">LZ224*(E1_Allgemein!$C$35-E3_Parameter!$C$15)</f>
        <v>#N/A</v>
      </c>
      <c r="MA225" s="97" t="e">
        <f ca="1">MA224*(E1_Allgemein!$C$35-E3_Parameter!$C$15)</f>
        <v>#N/A</v>
      </c>
      <c r="MB225" s="97" t="e">
        <f ca="1">MB224*(E1_Allgemein!$C$35-E3_Parameter!$C$15)</f>
        <v>#N/A</v>
      </c>
      <c r="MC225" s="97" t="e">
        <f ca="1">MC224*(E1_Allgemein!$C$35-E3_Parameter!$C$15)</f>
        <v>#N/A</v>
      </c>
      <c r="MD225" s="97" t="e">
        <f ca="1">MD224*(E1_Allgemein!$C$35-E3_Parameter!$C$15)</f>
        <v>#N/A</v>
      </c>
      <c r="ME225" s="97" t="e">
        <f ca="1">ME224*(E1_Allgemein!$C$35-E3_Parameter!$C$15)</f>
        <v>#N/A</v>
      </c>
      <c r="MF225" s="97" t="e">
        <f ca="1">MF224*(E1_Allgemein!$C$35-E3_Parameter!$C$15)</f>
        <v>#N/A</v>
      </c>
      <c r="MG225" s="97" t="e">
        <f ca="1">MG224*(E1_Allgemein!$C$35-E3_Parameter!$C$15)</f>
        <v>#N/A</v>
      </c>
      <c r="MH225" s="97" t="e">
        <f ca="1">MH224*(E1_Allgemein!$C$35-E3_Parameter!$C$15)</f>
        <v>#N/A</v>
      </c>
      <c r="MI225" s="97" t="e">
        <f ca="1">MI224*(E1_Allgemein!$C$35-E3_Parameter!$C$15)</f>
        <v>#N/A</v>
      </c>
      <c r="MJ225" s="97" t="e">
        <f ca="1">MJ224*(E1_Allgemein!$C$35-E3_Parameter!$C$15)</f>
        <v>#N/A</v>
      </c>
      <c r="MK225" s="97" t="e">
        <f ca="1">MK224*(E1_Allgemein!$C$35-E3_Parameter!$C$15)</f>
        <v>#N/A</v>
      </c>
      <c r="ML225" s="97" t="e">
        <f ca="1">ML224*(E1_Allgemein!$C$35-E3_Parameter!$C$15)</f>
        <v>#N/A</v>
      </c>
      <c r="MM225" s="97" t="e">
        <f ca="1">MM224*(E1_Allgemein!$C$35-E3_Parameter!$C$15)</f>
        <v>#N/A</v>
      </c>
      <c r="MN225" s="97" t="e">
        <f ca="1">MN224*(E1_Allgemein!$C$35-E3_Parameter!$C$15)</f>
        <v>#N/A</v>
      </c>
      <c r="MO225" s="97" t="e">
        <f ca="1">MO224*(E1_Allgemein!$C$35-E3_Parameter!$C$15)</f>
        <v>#N/A</v>
      </c>
      <c r="MP225" s="97" t="e">
        <f ca="1">MP224*(E1_Allgemein!$C$35-E3_Parameter!$C$15)</f>
        <v>#N/A</v>
      </c>
      <c r="MQ225" s="97" t="e">
        <f ca="1">MQ224*(E1_Allgemein!$C$35-E3_Parameter!$C$15)</f>
        <v>#N/A</v>
      </c>
      <c r="MR225" s="97" t="e">
        <f ca="1">MR224*(E1_Allgemein!$C$35-E3_Parameter!$C$15)</f>
        <v>#N/A</v>
      </c>
      <c r="MS225" s="97" t="e">
        <f ca="1">MS224*(E1_Allgemein!$C$35-E3_Parameter!$C$15)</f>
        <v>#N/A</v>
      </c>
      <c r="MT225" s="97" t="e">
        <f ca="1">MT224*(E1_Allgemein!$C$35-E3_Parameter!$C$15)</f>
        <v>#N/A</v>
      </c>
      <c r="MU225" s="97" t="e">
        <f ca="1">MU224*(E1_Allgemein!$C$35-E3_Parameter!$C$15)</f>
        <v>#N/A</v>
      </c>
      <c r="MV225" s="97" t="e">
        <f ca="1">MV224*(E1_Allgemein!$C$35-E3_Parameter!$C$15)</f>
        <v>#N/A</v>
      </c>
      <c r="MW225" s="97" t="e">
        <f ca="1">MW224*(E1_Allgemein!$C$35-E3_Parameter!$C$15)</f>
        <v>#N/A</v>
      </c>
      <c r="MX225" s="97" t="e">
        <f ca="1">MX224*(E1_Allgemein!$C$35-E3_Parameter!$C$15)</f>
        <v>#N/A</v>
      </c>
      <c r="MY225" s="97" t="e">
        <f ca="1">MY224*(E1_Allgemein!$C$35-E3_Parameter!$C$15)</f>
        <v>#N/A</v>
      </c>
      <c r="MZ225" s="97" t="e">
        <f ca="1">MZ224*(E1_Allgemein!$C$35-E3_Parameter!$C$15)</f>
        <v>#N/A</v>
      </c>
      <c r="NA225" s="97" t="e">
        <f ca="1">NA224*(E1_Allgemein!$C$35-E3_Parameter!$C$15)</f>
        <v>#N/A</v>
      </c>
      <c r="NB225" s="97" t="e">
        <f ca="1">NB224*(E1_Allgemein!$C$35-E3_Parameter!$C$15)</f>
        <v>#N/A</v>
      </c>
      <c r="NC225" s="97" t="e">
        <f ca="1">NC224*(E1_Allgemein!$C$35-E3_Parameter!$C$15)</f>
        <v>#N/A</v>
      </c>
      <c r="ND225" s="97" t="e">
        <f ca="1">ND224*(E1_Allgemein!$C$35-E3_Parameter!$C$15)</f>
        <v>#N/A</v>
      </c>
      <c r="NE225" s="97" t="e">
        <f ca="1">NE224*(E1_Allgemein!$C$35-E3_Parameter!$C$15)</f>
        <v>#N/A</v>
      </c>
      <c r="NF225" s="97" t="e">
        <f ca="1">NF224*(E1_Allgemein!$C$35-E3_Parameter!$C$15)</f>
        <v>#N/A</v>
      </c>
      <c r="NG225" s="97" t="e">
        <f ca="1">NG224*(E1_Allgemein!$C$35-E3_Parameter!$C$15)</f>
        <v>#N/A</v>
      </c>
      <c r="NH225" s="97" t="e">
        <f ca="1">NH224*(E1_Allgemein!$C$35-E3_Parameter!$C$15)</f>
        <v>#N/A</v>
      </c>
      <c r="NI225" s="97" t="e">
        <f ca="1">NI224*(E1_Allgemein!$C$35-E3_Parameter!$C$15)</f>
        <v>#N/A</v>
      </c>
      <c r="NJ225" s="97" t="e">
        <f ca="1">NJ224*(E1_Allgemein!$C$35-E3_Parameter!$C$15)</f>
        <v>#N/A</v>
      </c>
      <c r="NK225" s="97" t="e">
        <f ca="1">NK224*(E1_Allgemein!$C$35-E3_Parameter!$C$15)</f>
        <v>#N/A</v>
      </c>
      <c r="NL225" s="97" t="e">
        <f ca="1">NL224*(E1_Allgemein!$C$35-E3_Parameter!$C$15)</f>
        <v>#N/A</v>
      </c>
      <c r="NM225" s="97" t="e">
        <f ca="1">NM224*(E1_Allgemein!$C$35-E3_Parameter!$C$15)</f>
        <v>#N/A</v>
      </c>
      <c r="NN225" s="97" t="e">
        <f ca="1">NN224*(E1_Allgemein!$C$35-E3_Parameter!$C$15)</f>
        <v>#N/A</v>
      </c>
      <c r="NO225" s="97" t="e">
        <f ca="1">NO224*(E1_Allgemein!$C$35-E3_Parameter!$C$15)</f>
        <v>#N/A</v>
      </c>
      <c r="NP225" s="97" t="e">
        <f ca="1">NP224*(E1_Allgemein!$C$35-E3_Parameter!$C$15)</f>
        <v>#N/A</v>
      </c>
      <c r="NQ225" s="97" t="e">
        <f ca="1">NQ224*(E1_Allgemein!$C$35-E3_Parameter!$C$15)</f>
        <v>#N/A</v>
      </c>
      <c r="NR225" s="97" t="e">
        <f ca="1">NR224*(E1_Allgemein!$C$35-E3_Parameter!$C$15)</f>
        <v>#N/A</v>
      </c>
      <c r="NS225" s="97" t="e">
        <f ca="1">NS224*(E1_Allgemein!$C$35-E3_Parameter!$C$15)</f>
        <v>#N/A</v>
      </c>
      <c r="NT225" s="97" t="e">
        <f ca="1">NT224*(E1_Allgemein!$C$35-E3_Parameter!$C$15)</f>
        <v>#N/A</v>
      </c>
      <c r="NU225" s="97" t="e">
        <f ca="1">NU224*(E1_Allgemein!$C$35-E3_Parameter!$C$15)</f>
        <v>#N/A</v>
      </c>
      <c r="NV225" s="97" t="e">
        <f ca="1">NV224*(E1_Allgemein!$C$35-E3_Parameter!$C$15)</f>
        <v>#N/A</v>
      </c>
      <c r="NW225" s="97" t="e">
        <f ca="1">NW224*(E1_Allgemein!$C$35-E3_Parameter!$C$15)</f>
        <v>#N/A</v>
      </c>
      <c r="NX225" s="97" t="e">
        <f ca="1">NX224*(E1_Allgemein!$C$35-E3_Parameter!$C$15)</f>
        <v>#N/A</v>
      </c>
      <c r="NY225" s="97" t="e">
        <f ca="1">NY224*(E1_Allgemein!$C$35-E3_Parameter!$C$15)</f>
        <v>#N/A</v>
      </c>
      <c r="NZ225" s="97" t="e">
        <f ca="1">NZ224*(E1_Allgemein!$C$35-E3_Parameter!$C$15)</f>
        <v>#N/A</v>
      </c>
      <c r="OA225" s="97" t="e">
        <f ca="1">OA224*(E1_Allgemein!$C$35-E3_Parameter!$C$15)</f>
        <v>#N/A</v>
      </c>
      <c r="OB225" s="97" t="e">
        <f ca="1">OB224*(E1_Allgemein!$C$35-E3_Parameter!$C$15)</f>
        <v>#N/A</v>
      </c>
      <c r="OC225" s="97" t="e">
        <f ca="1">OC224*(E1_Allgemein!$C$35-E3_Parameter!$C$15)</f>
        <v>#N/A</v>
      </c>
      <c r="OD225" s="97" t="e">
        <f ca="1">OD224*(E1_Allgemein!$C$35-E3_Parameter!$C$15)</f>
        <v>#N/A</v>
      </c>
      <c r="OE225" s="97" t="e">
        <f ca="1">OE224*(E1_Allgemein!$C$35-E3_Parameter!$C$15)</f>
        <v>#N/A</v>
      </c>
      <c r="OF225" s="97" t="e">
        <f ca="1">OF224*(E1_Allgemein!$C$35-E3_Parameter!$C$15)</f>
        <v>#N/A</v>
      </c>
      <c r="OG225" s="97" t="e">
        <f ca="1">OG224*(E1_Allgemein!$C$35-E3_Parameter!$C$15)</f>
        <v>#N/A</v>
      </c>
      <c r="OH225" s="97" t="e">
        <f ca="1">OH224*(E1_Allgemein!$C$35-E3_Parameter!$C$15)</f>
        <v>#N/A</v>
      </c>
      <c r="OI225" s="97" t="e">
        <f ca="1">OI224*(E1_Allgemein!$C$35-E3_Parameter!$C$15)</f>
        <v>#N/A</v>
      </c>
      <c r="OJ225" s="97" t="e">
        <f ca="1">OJ224*(E1_Allgemein!$C$35-E3_Parameter!$C$15)</f>
        <v>#N/A</v>
      </c>
      <c r="OK225" s="97" t="e">
        <f ca="1">OK224*(E1_Allgemein!$C$35-E3_Parameter!$C$15)</f>
        <v>#N/A</v>
      </c>
      <c r="OL225" s="97" t="e">
        <f ca="1">OL224*(E1_Allgemein!$C$35-E3_Parameter!$C$15)</f>
        <v>#N/A</v>
      </c>
      <c r="OM225" s="97" t="e">
        <f ca="1">OM224*(E1_Allgemein!$C$35-E3_Parameter!$C$15)</f>
        <v>#N/A</v>
      </c>
    </row>
    <row r="226" spans="1:403" s="404" customFormat="1" x14ac:dyDescent="0.3">
      <c r="B226" s="401" t="s">
        <v>32</v>
      </c>
      <c r="C226" s="402" t="s">
        <v>91</v>
      </c>
      <c r="D226" s="403">
        <f ca="1">IF(ISERROR(D225*D11)=TRUE,0,D225*D11)</f>
        <v>245.39744130392688</v>
      </c>
      <c r="E226" s="403">
        <f t="shared" ref="E226:AM226" ca="1" si="718">IF(ISERROR(E225*E11)=TRUE,0,E225*E11)</f>
        <v>272.61925565707594</v>
      </c>
      <c r="F226" s="403">
        <f t="shared" ca="1" si="718"/>
        <v>171.77820891274882</v>
      </c>
      <c r="G226" s="403">
        <f t="shared" ca="1" si="718"/>
        <v>1093.6000770995263</v>
      </c>
      <c r="H226" s="403">
        <f t="shared" ca="1" si="718"/>
        <v>437.4400308398105</v>
      </c>
      <c r="I226" s="403">
        <f t="shared" ca="1" si="718"/>
        <v>87.107324345046493</v>
      </c>
      <c r="J226" s="403">
        <f t="shared" ca="1" si="718"/>
        <v>1093.6000770995263</v>
      </c>
      <c r="K226" s="403">
        <f t="shared" ca="1" si="718"/>
        <v>1093.6000770995263</v>
      </c>
      <c r="L226" s="403">
        <f t="shared" ca="1" si="718"/>
        <v>80.008965353025431</v>
      </c>
      <c r="M226" s="403">
        <f t="shared" ca="1" si="718"/>
        <v>978.14709987408014</v>
      </c>
      <c r="N226" s="403">
        <f t="shared" ca="1" si="718"/>
        <v>470.79099645651638</v>
      </c>
      <c r="O226" s="403">
        <f t="shared" ca="1" si="718"/>
        <v>400.04482676512714</v>
      </c>
      <c r="P226" s="403">
        <f t="shared" ca="1" si="718"/>
        <v>218.72001541990525</v>
      </c>
      <c r="Q226" s="403">
        <f t="shared" ca="1" si="718"/>
        <v>1467.2206498111202</v>
      </c>
      <c r="R226" s="403">
        <f t="shared" ca="1" si="718"/>
        <v>2952.720208168721</v>
      </c>
      <c r="S226" s="403">
        <f t="shared" ca="1" si="718"/>
        <v>435.53662172523246</v>
      </c>
      <c r="T226" s="403">
        <f t="shared" ca="1" si="718"/>
        <v>174.21464869009299</v>
      </c>
      <c r="U226" s="403">
        <f t="shared" ca="1" si="718"/>
        <v>1280.1434456484069</v>
      </c>
      <c r="V226" s="403">
        <f t="shared" ca="1" si="718"/>
        <v>1312.1470317896169</v>
      </c>
      <c r="W226" s="403">
        <f t="shared" ca="1" si="718"/>
        <v>136.30962782853797</v>
      </c>
      <c r="X226" s="403">
        <f t="shared" ca="1" si="718"/>
        <v>32.003586141210171</v>
      </c>
      <c r="Y226" s="403">
        <f t="shared" ca="1" si="718"/>
        <v>136.30962782853797</v>
      </c>
      <c r="Z226" s="403">
        <f t="shared" ca="1" si="718"/>
        <v>160.01793070605086</v>
      </c>
      <c r="AA226" s="403">
        <f t="shared" ca="1" si="718"/>
        <v>136.30962782853797</v>
      </c>
      <c r="AB226" s="403">
        <f t="shared" ca="1" si="718"/>
        <v>27.261925565707593</v>
      </c>
      <c r="AC226" s="403">
        <f t="shared" ca="1" si="718"/>
        <v>136.30962782853797</v>
      </c>
      <c r="AD226" s="403">
        <f t="shared" ca="1" si="718"/>
        <v>136.30962782853797</v>
      </c>
      <c r="AE226" s="403">
        <f t="shared" ca="1" si="718"/>
        <v>136.30962782853797</v>
      </c>
      <c r="AF226" s="403">
        <f t="shared" ca="1" si="718"/>
        <v>27.261925565707593</v>
      </c>
      <c r="AG226" s="403">
        <f t="shared" ca="1" si="718"/>
        <v>136.30962782853797</v>
      </c>
      <c r="AH226" s="403">
        <f t="shared" ca="1" si="718"/>
        <v>136.30962782853797</v>
      </c>
      <c r="AI226" s="403">
        <f t="shared" ca="1" si="718"/>
        <v>136.30962782853797</v>
      </c>
      <c r="AJ226" s="403">
        <f t="shared" ca="1" si="718"/>
        <v>163.57155339424554</v>
      </c>
      <c r="AK226" s="403">
        <f t="shared" ca="1" si="718"/>
        <v>0</v>
      </c>
      <c r="AL226" s="403">
        <f t="shared" ca="1" si="718"/>
        <v>0</v>
      </c>
      <c r="AM226" s="403">
        <f t="shared" ca="1" si="718"/>
        <v>0</v>
      </c>
      <c r="AN226" s="403">
        <f t="shared" ref="AN226" ca="1" si="719">IF(ISERROR(AN225*AN11)=TRUE,0,AN225*AN11)</f>
        <v>0</v>
      </c>
      <c r="AO226" s="403">
        <f t="shared" ref="AO226" ca="1" si="720">IF(ISERROR(AO225*AO11)=TRUE,0,AO225*AO11)</f>
        <v>0</v>
      </c>
      <c r="AP226" s="403">
        <f t="shared" ref="AP226" ca="1" si="721">IF(ISERROR(AP225*AP11)=TRUE,0,AP225*AP11)</f>
        <v>0</v>
      </c>
      <c r="AQ226" s="403">
        <f t="shared" ref="AQ226" ca="1" si="722">IF(ISERROR(AQ225*AQ11)=TRUE,0,AQ225*AQ11)</f>
        <v>0</v>
      </c>
      <c r="AR226" s="403">
        <f t="shared" ref="AR226" ca="1" si="723">IF(ISERROR(AR225*AR11)=TRUE,0,AR225*AR11)</f>
        <v>0</v>
      </c>
      <c r="AS226" s="403">
        <f t="shared" ref="AS226" ca="1" si="724">IF(ISERROR(AS225*AS11)=TRUE,0,AS225*AS11)</f>
        <v>0</v>
      </c>
      <c r="AT226" s="403">
        <f t="shared" ref="AT226" ca="1" si="725">IF(ISERROR(AT225*AT11)=TRUE,0,AT225*AT11)</f>
        <v>0</v>
      </c>
      <c r="AU226" s="403">
        <f t="shared" ref="AU226" ca="1" si="726">IF(ISERROR(AU225*AU11)=TRUE,0,AU225*AU11)</f>
        <v>0</v>
      </c>
      <c r="AV226" s="403">
        <f t="shared" ref="AV226" ca="1" si="727">IF(ISERROR(AV225*AV11)=TRUE,0,AV225*AV11)</f>
        <v>0</v>
      </c>
      <c r="AW226" s="403">
        <f t="shared" ref="AW226" ca="1" si="728">IF(ISERROR(AW225*AW11)=TRUE,0,AW225*AW11)</f>
        <v>0</v>
      </c>
      <c r="AX226" s="403">
        <f t="shared" ref="AX226" ca="1" si="729">IF(ISERROR(AX225*AX11)=TRUE,0,AX225*AX11)</f>
        <v>0</v>
      </c>
      <c r="AY226" s="403">
        <f t="shared" ref="AY226" ca="1" si="730">IF(ISERROR(AY225*AY11)=TRUE,0,AY225*AY11)</f>
        <v>0</v>
      </c>
      <c r="AZ226" s="403">
        <f t="shared" ref="AZ226" ca="1" si="731">IF(ISERROR(AZ225*AZ11)=TRUE,0,AZ225*AZ11)</f>
        <v>0</v>
      </c>
      <c r="BA226" s="403">
        <f t="shared" ref="BA226" ca="1" si="732">IF(ISERROR(BA225*BA11)=TRUE,0,BA225*BA11)</f>
        <v>0</v>
      </c>
      <c r="BB226" s="403">
        <f t="shared" ref="BB226" ca="1" si="733">IF(ISERROR(BB225*BB11)=TRUE,0,BB225*BB11)</f>
        <v>0</v>
      </c>
      <c r="BC226" s="403">
        <f t="shared" ref="BC226" ca="1" si="734">IF(ISERROR(BC225*BC11)=TRUE,0,BC225*BC11)</f>
        <v>0</v>
      </c>
      <c r="BD226" s="403">
        <f t="shared" ref="BD226" ca="1" si="735">IF(ISERROR(BD225*BD11)=TRUE,0,BD225*BD11)</f>
        <v>0</v>
      </c>
      <c r="BE226" s="403">
        <f t="shared" ref="BE226" ca="1" si="736">IF(ISERROR(BE225*BE11)=TRUE,0,BE225*BE11)</f>
        <v>0</v>
      </c>
      <c r="BF226" s="403">
        <f t="shared" ref="BF226" ca="1" si="737">IF(ISERROR(BF225*BF11)=TRUE,0,BF225*BF11)</f>
        <v>0</v>
      </c>
      <c r="BG226" s="403">
        <f t="shared" ref="BG226" ca="1" si="738">IF(ISERROR(BG225*BG11)=TRUE,0,BG225*BG11)</f>
        <v>0</v>
      </c>
      <c r="BH226" s="403">
        <f t="shared" ref="BH226" ca="1" si="739">IF(ISERROR(BH225*BH11)=TRUE,0,BH225*BH11)</f>
        <v>0</v>
      </c>
      <c r="BI226" s="403">
        <f t="shared" ref="BI226" ca="1" si="740">IF(ISERROR(BI225*BI11)=TRUE,0,BI225*BI11)</f>
        <v>0</v>
      </c>
      <c r="BJ226" s="403">
        <f t="shared" ref="BJ226" ca="1" si="741">IF(ISERROR(BJ225*BJ11)=TRUE,0,BJ225*BJ11)</f>
        <v>0</v>
      </c>
      <c r="BK226" s="403">
        <f t="shared" ref="BK226" ca="1" si="742">IF(ISERROR(BK225*BK11)=TRUE,0,BK225*BK11)</f>
        <v>0</v>
      </c>
      <c r="BL226" s="403">
        <f t="shared" ref="BL226" ca="1" si="743">IF(ISERROR(BL225*BL11)=TRUE,0,BL225*BL11)</f>
        <v>0</v>
      </c>
      <c r="BM226" s="403">
        <f t="shared" ref="BM226" ca="1" si="744">IF(ISERROR(BM225*BM11)=TRUE,0,BM225*BM11)</f>
        <v>0</v>
      </c>
      <c r="BN226" s="403">
        <f t="shared" ref="BN226" ca="1" si="745">IF(ISERROR(BN225*BN11)=TRUE,0,BN225*BN11)</f>
        <v>0</v>
      </c>
      <c r="BO226" s="403">
        <f t="shared" ref="BO226" ca="1" si="746">IF(ISERROR(BO225*BO11)=TRUE,0,BO225*BO11)</f>
        <v>0</v>
      </c>
      <c r="BP226" s="403">
        <f t="shared" ref="BP226" ca="1" si="747">IF(ISERROR(BP225*BP11)=TRUE,0,BP225*BP11)</f>
        <v>0</v>
      </c>
      <c r="BQ226" s="403">
        <f t="shared" ref="BQ226" ca="1" si="748">IF(ISERROR(BQ225*BQ11)=TRUE,0,BQ225*BQ11)</f>
        <v>0</v>
      </c>
      <c r="BR226" s="403">
        <f t="shared" ref="BR226" ca="1" si="749">IF(ISERROR(BR225*BR11)=TRUE,0,BR225*BR11)</f>
        <v>0</v>
      </c>
      <c r="BS226" s="403">
        <f t="shared" ref="BS226" ca="1" si="750">IF(ISERROR(BS225*BS11)=TRUE,0,BS225*BS11)</f>
        <v>0</v>
      </c>
      <c r="BT226" s="403">
        <f t="shared" ref="BT226" ca="1" si="751">IF(ISERROR(BT225*BT11)=TRUE,0,BT225*BT11)</f>
        <v>0</v>
      </c>
      <c r="BU226" s="403">
        <f t="shared" ref="BU226:BV226" ca="1" si="752">IF(ISERROR(BU225*BU11)=TRUE,0,BU225*BU11)</f>
        <v>0</v>
      </c>
      <c r="BV226" s="403">
        <f t="shared" ca="1" si="752"/>
        <v>0</v>
      </c>
      <c r="BW226" s="403">
        <f t="shared" ref="BW226" ca="1" si="753">IF(ISERROR(BW225*BW11)=TRUE,0,BW225*BW11)</f>
        <v>0</v>
      </c>
      <c r="BX226" s="403">
        <f t="shared" ref="BX226" ca="1" si="754">IF(ISERROR(BX225*BX11)=TRUE,0,BX225*BX11)</f>
        <v>0</v>
      </c>
      <c r="BY226" s="403">
        <f t="shared" ref="BY226" ca="1" si="755">IF(ISERROR(BY225*BY11)=TRUE,0,BY225*BY11)</f>
        <v>0</v>
      </c>
      <c r="BZ226" s="403">
        <f t="shared" ref="BZ226" ca="1" si="756">IF(ISERROR(BZ225*BZ11)=TRUE,0,BZ225*BZ11)</f>
        <v>0</v>
      </c>
      <c r="CA226" s="403">
        <f t="shared" ref="CA226" ca="1" si="757">IF(ISERROR(CA225*CA11)=TRUE,0,CA225*CA11)</f>
        <v>0</v>
      </c>
      <c r="CB226" s="403">
        <f t="shared" ref="CB226" ca="1" si="758">IF(ISERROR(CB225*CB11)=TRUE,0,CB225*CB11)</f>
        <v>0</v>
      </c>
      <c r="CC226" s="403">
        <f t="shared" ref="CC226" ca="1" si="759">IF(ISERROR(CC225*CC11)=TRUE,0,CC225*CC11)</f>
        <v>0</v>
      </c>
      <c r="CD226" s="403">
        <f t="shared" ref="CD226" ca="1" si="760">IF(ISERROR(CD225*CD11)=TRUE,0,CD225*CD11)</f>
        <v>0</v>
      </c>
      <c r="CE226" s="403">
        <f t="shared" ref="CE226" ca="1" si="761">IF(ISERROR(CE225*CE11)=TRUE,0,CE225*CE11)</f>
        <v>0</v>
      </c>
      <c r="CF226" s="403">
        <f t="shared" ref="CF226" ca="1" si="762">IF(ISERROR(CF225*CF11)=TRUE,0,CF225*CF11)</f>
        <v>0</v>
      </c>
      <c r="CG226" s="403">
        <f t="shared" ref="CG226" ca="1" si="763">IF(ISERROR(CG225*CG11)=TRUE,0,CG225*CG11)</f>
        <v>0</v>
      </c>
      <c r="CH226" s="403">
        <f t="shared" ref="CH226" ca="1" si="764">IF(ISERROR(CH225*CH11)=TRUE,0,CH225*CH11)</f>
        <v>0</v>
      </c>
      <c r="CI226" s="403">
        <f t="shared" ref="CI226" ca="1" si="765">IF(ISERROR(CI225*CI11)=TRUE,0,CI225*CI11)</f>
        <v>0</v>
      </c>
      <c r="CJ226" s="403">
        <f t="shared" ref="CJ226" ca="1" si="766">IF(ISERROR(CJ225*CJ11)=TRUE,0,CJ225*CJ11)</f>
        <v>0</v>
      </c>
      <c r="CK226" s="403">
        <f t="shared" ref="CK226" ca="1" si="767">IF(ISERROR(CK225*CK11)=TRUE,0,CK225*CK11)</f>
        <v>0</v>
      </c>
      <c r="CL226" s="403">
        <f t="shared" ref="CL226" ca="1" si="768">IF(ISERROR(CL225*CL11)=TRUE,0,CL225*CL11)</f>
        <v>0</v>
      </c>
      <c r="CM226" s="403">
        <f t="shared" ref="CM226" ca="1" si="769">IF(ISERROR(CM225*CM11)=TRUE,0,CM225*CM11)</f>
        <v>0</v>
      </c>
      <c r="CN226" s="403">
        <f t="shared" ref="CN226" ca="1" si="770">IF(ISERROR(CN225*CN11)=TRUE,0,CN225*CN11)</f>
        <v>0</v>
      </c>
      <c r="CO226" s="403">
        <f t="shared" ref="CO226" ca="1" si="771">IF(ISERROR(CO225*CO11)=TRUE,0,CO225*CO11)</f>
        <v>0</v>
      </c>
      <c r="CP226" s="403">
        <f t="shared" ref="CP226" ca="1" si="772">IF(ISERROR(CP225*CP11)=TRUE,0,CP225*CP11)</f>
        <v>0</v>
      </c>
      <c r="CQ226" s="403">
        <f t="shared" ref="CQ226" ca="1" si="773">IF(ISERROR(CQ225*CQ11)=TRUE,0,CQ225*CQ11)</f>
        <v>0</v>
      </c>
      <c r="CR226" s="403">
        <f t="shared" ref="CR226" ca="1" si="774">IF(ISERROR(CR225*CR11)=TRUE,0,CR225*CR11)</f>
        <v>0</v>
      </c>
      <c r="CS226" s="403">
        <f t="shared" ref="CS226" ca="1" si="775">IF(ISERROR(CS225*CS11)=TRUE,0,CS225*CS11)</f>
        <v>0</v>
      </c>
      <c r="CT226" s="403">
        <f t="shared" ref="CT226" ca="1" si="776">IF(ISERROR(CT225*CT11)=TRUE,0,CT225*CT11)</f>
        <v>0</v>
      </c>
      <c r="CU226" s="403">
        <f t="shared" ref="CU226" ca="1" si="777">IF(ISERROR(CU225*CU11)=TRUE,0,CU225*CU11)</f>
        <v>0</v>
      </c>
      <c r="CV226" s="403">
        <f t="shared" ref="CV226" ca="1" si="778">IF(ISERROR(CV225*CV11)=TRUE,0,CV225*CV11)</f>
        <v>0</v>
      </c>
      <c r="CW226" s="403">
        <f t="shared" ref="CW226" ca="1" si="779">IF(ISERROR(CW225*CW11)=TRUE,0,CW225*CW11)</f>
        <v>0</v>
      </c>
      <c r="CX226" s="403">
        <f t="shared" ref="CX226" ca="1" si="780">IF(ISERROR(CX225*CX11)=TRUE,0,CX225*CX11)</f>
        <v>0</v>
      </c>
      <c r="CY226" s="403">
        <f t="shared" ref="CY226" ca="1" si="781">IF(ISERROR(CY225*CY11)=TRUE,0,CY225*CY11)</f>
        <v>0</v>
      </c>
      <c r="CZ226" s="403">
        <f t="shared" ref="CZ226" ca="1" si="782">IF(ISERROR(CZ225*CZ11)=TRUE,0,CZ225*CZ11)</f>
        <v>0</v>
      </c>
      <c r="DA226" s="403">
        <f t="shared" ref="DA226" ca="1" si="783">IF(ISERROR(DA225*DA11)=TRUE,0,DA225*DA11)</f>
        <v>0</v>
      </c>
      <c r="DB226" s="403">
        <f t="shared" ref="DB226" ca="1" si="784">IF(ISERROR(DB225*DB11)=TRUE,0,DB225*DB11)</f>
        <v>0</v>
      </c>
      <c r="DC226" s="403">
        <f t="shared" ref="DC226" ca="1" si="785">IF(ISERROR(DC225*DC11)=TRUE,0,DC225*DC11)</f>
        <v>0</v>
      </c>
      <c r="DD226" s="403">
        <f t="shared" ref="DD226:DE226" ca="1" si="786">IF(ISERROR(DD225*DD11)=TRUE,0,DD225*DD11)</f>
        <v>0</v>
      </c>
      <c r="DE226" s="403">
        <f t="shared" ca="1" si="786"/>
        <v>0</v>
      </c>
      <c r="DF226" s="403">
        <f t="shared" ref="DF226" ca="1" si="787">IF(ISERROR(DF225*DF11)=TRUE,0,DF225*DF11)</f>
        <v>0</v>
      </c>
      <c r="DG226" s="403">
        <f t="shared" ref="DG226" ca="1" si="788">IF(ISERROR(DG225*DG11)=TRUE,0,DG225*DG11)</f>
        <v>0</v>
      </c>
      <c r="DH226" s="403">
        <f t="shared" ref="DH226" ca="1" si="789">IF(ISERROR(DH225*DH11)=TRUE,0,DH225*DH11)</f>
        <v>0</v>
      </c>
      <c r="DI226" s="403">
        <f t="shared" ref="DI226" ca="1" si="790">IF(ISERROR(DI225*DI11)=TRUE,0,DI225*DI11)</f>
        <v>0</v>
      </c>
      <c r="DJ226" s="403">
        <f t="shared" ref="DJ226" ca="1" si="791">IF(ISERROR(DJ225*DJ11)=TRUE,0,DJ225*DJ11)</f>
        <v>0</v>
      </c>
      <c r="DK226" s="403">
        <f t="shared" ref="DK226" ca="1" si="792">IF(ISERROR(DK225*DK11)=TRUE,0,DK225*DK11)</f>
        <v>0</v>
      </c>
      <c r="DL226" s="403">
        <f t="shared" ref="DL226" ca="1" si="793">IF(ISERROR(DL225*DL11)=TRUE,0,DL225*DL11)</f>
        <v>0</v>
      </c>
      <c r="DM226" s="403">
        <f t="shared" ref="DM226" ca="1" si="794">IF(ISERROR(DM225*DM11)=TRUE,0,DM225*DM11)</f>
        <v>0</v>
      </c>
      <c r="DN226" s="403">
        <f t="shared" ref="DN226" ca="1" si="795">IF(ISERROR(DN225*DN11)=TRUE,0,DN225*DN11)</f>
        <v>0</v>
      </c>
      <c r="DO226" s="403">
        <f t="shared" ref="DO226" ca="1" si="796">IF(ISERROR(DO225*DO11)=TRUE,0,DO225*DO11)</f>
        <v>0</v>
      </c>
      <c r="DP226" s="403">
        <f t="shared" ref="DP226" ca="1" si="797">IF(ISERROR(DP225*DP11)=TRUE,0,DP225*DP11)</f>
        <v>0</v>
      </c>
      <c r="DQ226" s="403">
        <f t="shared" ref="DQ226" ca="1" si="798">IF(ISERROR(DQ225*DQ11)=TRUE,0,DQ225*DQ11)</f>
        <v>0</v>
      </c>
      <c r="DR226" s="403">
        <f t="shared" ref="DR226" ca="1" si="799">IF(ISERROR(DR225*DR11)=TRUE,0,DR225*DR11)</f>
        <v>0</v>
      </c>
      <c r="DS226" s="403">
        <f t="shared" ref="DS226" ca="1" si="800">IF(ISERROR(DS225*DS11)=TRUE,0,DS225*DS11)</f>
        <v>0</v>
      </c>
      <c r="DT226" s="403">
        <f t="shared" ref="DT226" ca="1" si="801">IF(ISERROR(DT225*DT11)=TRUE,0,DT225*DT11)</f>
        <v>0</v>
      </c>
      <c r="DU226" s="403">
        <f t="shared" ref="DU226" ca="1" si="802">IF(ISERROR(DU225*DU11)=TRUE,0,DU225*DU11)</f>
        <v>0</v>
      </c>
      <c r="DV226" s="403">
        <f t="shared" ref="DV226" ca="1" si="803">IF(ISERROR(DV225*DV11)=TRUE,0,DV225*DV11)</f>
        <v>0</v>
      </c>
      <c r="DW226" s="403">
        <f t="shared" ref="DW226" ca="1" si="804">IF(ISERROR(DW225*DW11)=TRUE,0,DW225*DW11)</f>
        <v>0</v>
      </c>
      <c r="DX226" s="403">
        <f t="shared" ref="DX226" ca="1" si="805">IF(ISERROR(DX225*DX11)=TRUE,0,DX225*DX11)</f>
        <v>0</v>
      </c>
      <c r="DY226" s="403">
        <f t="shared" ref="DY226" ca="1" si="806">IF(ISERROR(DY225*DY11)=TRUE,0,DY225*DY11)</f>
        <v>0</v>
      </c>
      <c r="DZ226" s="403">
        <f t="shared" ref="DZ226" ca="1" si="807">IF(ISERROR(DZ225*DZ11)=TRUE,0,DZ225*DZ11)</f>
        <v>0</v>
      </c>
      <c r="EA226" s="403">
        <f t="shared" ref="EA226" ca="1" si="808">IF(ISERROR(EA225*EA11)=TRUE,0,EA225*EA11)</f>
        <v>0</v>
      </c>
      <c r="EB226" s="403">
        <f t="shared" ref="EB226" ca="1" si="809">IF(ISERROR(EB225*EB11)=TRUE,0,EB225*EB11)</f>
        <v>0</v>
      </c>
      <c r="EC226" s="403">
        <f t="shared" ref="EC226" ca="1" si="810">IF(ISERROR(EC225*EC11)=TRUE,0,EC225*EC11)</f>
        <v>0</v>
      </c>
      <c r="ED226" s="403">
        <f t="shared" ref="ED226" ca="1" si="811">IF(ISERROR(ED225*ED11)=TRUE,0,ED225*ED11)</f>
        <v>0</v>
      </c>
      <c r="EE226" s="403">
        <f t="shared" ref="EE226" ca="1" si="812">IF(ISERROR(EE225*EE11)=TRUE,0,EE225*EE11)</f>
        <v>0</v>
      </c>
      <c r="EF226" s="403">
        <f t="shared" ref="EF226" ca="1" si="813">IF(ISERROR(EF225*EF11)=TRUE,0,EF225*EF11)</f>
        <v>0</v>
      </c>
      <c r="EG226" s="403">
        <f t="shared" ref="EG226" ca="1" si="814">IF(ISERROR(EG225*EG11)=TRUE,0,EG225*EG11)</f>
        <v>0</v>
      </c>
      <c r="EH226" s="403">
        <f t="shared" ref="EH226" ca="1" si="815">IF(ISERROR(EH225*EH11)=TRUE,0,EH225*EH11)</f>
        <v>0</v>
      </c>
      <c r="EI226" s="403">
        <f t="shared" ref="EI226" ca="1" si="816">IF(ISERROR(EI225*EI11)=TRUE,0,EI225*EI11)</f>
        <v>0</v>
      </c>
      <c r="EJ226" s="403">
        <f t="shared" ref="EJ226" ca="1" si="817">IF(ISERROR(EJ225*EJ11)=TRUE,0,EJ225*EJ11)</f>
        <v>0</v>
      </c>
      <c r="EK226" s="403">
        <f t="shared" ref="EK226" ca="1" si="818">IF(ISERROR(EK225*EK11)=TRUE,0,EK225*EK11)</f>
        <v>0</v>
      </c>
      <c r="EL226" s="403">
        <f t="shared" ref="EL226" ca="1" si="819">IF(ISERROR(EL225*EL11)=TRUE,0,EL225*EL11)</f>
        <v>0</v>
      </c>
      <c r="EM226" s="403">
        <f t="shared" ref="EM226:EN226" ca="1" si="820">IF(ISERROR(EM225*EM11)=TRUE,0,EM225*EM11)</f>
        <v>0</v>
      </c>
      <c r="EN226" s="403">
        <f t="shared" ca="1" si="820"/>
        <v>0</v>
      </c>
      <c r="EO226" s="403">
        <f t="shared" ref="EO226" ca="1" si="821">IF(ISERROR(EO225*EO11)=TRUE,0,EO225*EO11)</f>
        <v>0</v>
      </c>
      <c r="EP226" s="403">
        <f t="shared" ref="EP226" ca="1" si="822">IF(ISERROR(EP225*EP11)=TRUE,0,EP225*EP11)</f>
        <v>0</v>
      </c>
      <c r="EQ226" s="403">
        <f t="shared" ref="EQ226" ca="1" si="823">IF(ISERROR(EQ225*EQ11)=TRUE,0,EQ225*EQ11)</f>
        <v>0</v>
      </c>
      <c r="ER226" s="403">
        <f t="shared" ref="ER226" ca="1" si="824">IF(ISERROR(ER225*ER11)=TRUE,0,ER225*ER11)</f>
        <v>0</v>
      </c>
      <c r="ES226" s="403">
        <f t="shared" ref="ES226" ca="1" si="825">IF(ISERROR(ES225*ES11)=TRUE,0,ES225*ES11)</f>
        <v>0</v>
      </c>
      <c r="ET226" s="403">
        <f t="shared" ref="ET226" ca="1" si="826">IF(ISERROR(ET225*ET11)=TRUE,0,ET225*ET11)</f>
        <v>0</v>
      </c>
      <c r="EU226" s="403">
        <f t="shared" ref="EU226" ca="1" si="827">IF(ISERROR(EU225*EU11)=TRUE,0,EU225*EU11)</f>
        <v>0</v>
      </c>
      <c r="EV226" s="403">
        <f t="shared" ref="EV226" ca="1" si="828">IF(ISERROR(EV225*EV11)=TRUE,0,EV225*EV11)</f>
        <v>0</v>
      </c>
      <c r="EW226" s="403">
        <f t="shared" ref="EW226" ca="1" si="829">IF(ISERROR(EW225*EW11)=TRUE,0,EW225*EW11)</f>
        <v>0</v>
      </c>
      <c r="EX226" s="403">
        <f t="shared" ref="EX226" ca="1" si="830">IF(ISERROR(EX225*EX11)=TRUE,0,EX225*EX11)</f>
        <v>0</v>
      </c>
      <c r="EY226" s="403">
        <f t="shared" ref="EY226" ca="1" si="831">IF(ISERROR(EY225*EY11)=TRUE,0,EY225*EY11)</f>
        <v>0</v>
      </c>
      <c r="EZ226" s="403">
        <f t="shared" ref="EZ226" ca="1" si="832">IF(ISERROR(EZ225*EZ11)=TRUE,0,EZ225*EZ11)</f>
        <v>0</v>
      </c>
      <c r="FA226" s="403">
        <f t="shared" ref="FA226" ca="1" si="833">IF(ISERROR(FA225*FA11)=TRUE,0,FA225*FA11)</f>
        <v>0</v>
      </c>
      <c r="FB226" s="403">
        <f t="shared" ref="FB226" ca="1" si="834">IF(ISERROR(FB225*FB11)=TRUE,0,FB225*FB11)</f>
        <v>0</v>
      </c>
      <c r="FC226" s="403">
        <f t="shared" ref="FC226" ca="1" si="835">IF(ISERROR(FC225*FC11)=TRUE,0,FC225*FC11)</f>
        <v>0</v>
      </c>
      <c r="FD226" s="403">
        <f t="shared" ref="FD226" ca="1" si="836">IF(ISERROR(FD225*FD11)=TRUE,0,FD225*FD11)</f>
        <v>0</v>
      </c>
      <c r="FE226" s="403">
        <f t="shared" ref="FE226" ca="1" si="837">IF(ISERROR(FE225*FE11)=TRUE,0,FE225*FE11)</f>
        <v>0</v>
      </c>
      <c r="FF226" s="403">
        <f t="shared" ref="FF226" ca="1" si="838">IF(ISERROR(FF225*FF11)=TRUE,0,FF225*FF11)</f>
        <v>0</v>
      </c>
      <c r="FG226" s="403">
        <f t="shared" ref="FG226" ca="1" si="839">IF(ISERROR(FG225*FG11)=TRUE,0,FG225*FG11)</f>
        <v>0</v>
      </c>
      <c r="FH226" s="403">
        <f t="shared" ref="FH226" ca="1" si="840">IF(ISERROR(FH225*FH11)=TRUE,0,FH225*FH11)</f>
        <v>0</v>
      </c>
      <c r="FI226" s="403">
        <f t="shared" ref="FI226" ca="1" si="841">IF(ISERROR(FI225*FI11)=TRUE,0,FI225*FI11)</f>
        <v>0</v>
      </c>
      <c r="FJ226" s="403">
        <f t="shared" ref="FJ226" ca="1" si="842">IF(ISERROR(FJ225*FJ11)=TRUE,0,FJ225*FJ11)</f>
        <v>0</v>
      </c>
      <c r="FK226" s="403">
        <f t="shared" ref="FK226" ca="1" si="843">IF(ISERROR(FK225*FK11)=TRUE,0,FK225*FK11)</f>
        <v>0</v>
      </c>
      <c r="FL226" s="403">
        <f t="shared" ref="FL226" ca="1" si="844">IF(ISERROR(FL225*FL11)=TRUE,0,FL225*FL11)</f>
        <v>0</v>
      </c>
      <c r="FM226" s="403">
        <f t="shared" ref="FM226" ca="1" si="845">IF(ISERROR(FM225*FM11)=TRUE,0,FM225*FM11)</f>
        <v>0</v>
      </c>
      <c r="FN226" s="403">
        <f t="shared" ref="FN226" ca="1" si="846">IF(ISERROR(FN225*FN11)=TRUE,0,FN225*FN11)</f>
        <v>0</v>
      </c>
      <c r="FO226" s="403">
        <f t="shared" ref="FO226" ca="1" si="847">IF(ISERROR(FO225*FO11)=TRUE,0,FO225*FO11)</f>
        <v>0</v>
      </c>
      <c r="FP226" s="403">
        <f t="shared" ref="FP226" ca="1" si="848">IF(ISERROR(FP225*FP11)=TRUE,0,FP225*FP11)</f>
        <v>0</v>
      </c>
      <c r="FQ226" s="403">
        <f t="shared" ref="FQ226" ca="1" si="849">IF(ISERROR(FQ225*FQ11)=TRUE,0,FQ225*FQ11)</f>
        <v>0</v>
      </c>
      <c r="FR226" s="403">
        <f t="shared" ref="FR226" ca="1" si="850">IF(ISERROR(FR225*FR11)=TRUE,0,FR225*FR11)</f>
        <v>0</v>
      </c>
      <c r="FS226" s="403">
        <f t="shared" ref="FS226" ca="1" si="851">IF(ISERROR(FS225*FS11)=TRUE,0,FS225*FS11)</f>
        <v>0</v>
      </c>
      <c r="FT226" s="403">
        <f t="shared" ref="FT226" ca="1" si="852">IF(ISERROR(FT225*FT11)=TRUE,0,FT225*FT11)</f>
        <v>0</v>
      </c>
      <c r="FU226" s="403">
        <f t="shared" ref="FU226" ca="1" si="853">IF(ISERROR(FU225*FU11)=TRUE,0,FU225*FU11)</f>
        <v>0</v>
      </c>
      <c r="FV226" s="403">
        <f t="shared" ref="FV226:FW226" ca="1" si="854">IF(ISERROR(FV225*FV11)=TRUE,0,FV225*FV11)</f>
        <v>0</v>
      </c>
      <c r="FW226" s="403">
        <f t="shared" ca="1" si="854"/>
        <v>0</v>
      </c>
      <c r="FX226" s="403">
        <f t="shared" ref="FX226" ca="1" si="855">IF(ISERROR(FX225*FX11)=TRUE,0,FX225*FX11)</f>
        <v>0</v>
      </c>
      <c r="FY226" s="403">
        <f t="shared" ref="FY226" ca="1" si="856">IF(ISERROR(FY225*FY11)=TRUE,0,FY225*FY11)</f>
        <v>0</v>
      </c>
      <c r="FZ226" s="403">
        <f t="shared" ref="FZ226" ca="1" si="857">IF(ISERROR(FZ225*FZ11)=TRUE,0,FZ225*FZ11)</f>
        <v>0</v>
      </c>
      <c r="GA226" s="403">
        <f t="shared" ref="GA226" ca="1" si="858">IF(ISERROR(GA225*GA11)=TRUE,0,GA225*GA11)</f>
        <v>0</v>
      </c>
      <c r="GB226" s="403">
        <f t="shared" ref="GB226" ca="1" si="859">IF(ISERROR(GB225*GB11)=TRUE,0,GB225*GB11)</f>
        <v>0</v>
      </c>
      <c r="GC226" s="403">
        <f t="shared" ref="GC226" ca="1" si="860">IF(ISERROR(GC225*GC11)=TRUE,0,GC225*GC11)</f>
        <v>0</v>
      </c>
      <c r="GD226" s="403">
        <f t="shared" ref="GD226" ca="1" si="861">IF(ISERROR(GD225*GD11)=TRUE,0,GD225*GD11)</f>
        <v>0</v>
      </c>
      <c r="GE226" s="403">
        <f t="shared" ref="GE226" ca="1" si="862">IF(ISERROR(GE225*GE11)=TRUE,0,GE225*GE11)</f>
        <v>0</v>
      </c>
      <c r="GF226" s="403">
        <f t="shared" ref="GF226" ca="1" si="863">IF(ISERROR(GF225*GF11)=TRUE,0,GF225*GF11)</f>
        <v>0</v>
      </c>
      <c r="GG226" s="403">
        <f t="shared" ref="GG226" ca="1" si="864">IF(ISERROR(GG225*GG11)=TRUE,0,GG225*GG11)</f>
        <v>0</v>
      </c>
      <c r="GH226" s="403">
        <f t="shared" ref="GH226" ca="1" si="865">IF(ISERROR(GH225*GH11)=TRUE,0,GH225*GH11)</f>
        <v>0</v>
      </c>
      <c r="GI226" s="403">
        <f t="shared" ref="GI226" ca="1" si="866">IF(ISERROR(GI225*GI11)=TRUE,0,GI225*GI11)</f>
        <v>0</v>
      </c>
      <c r="GJ226" s="403">
        <f t="shared" ref="GJ226" ca="1" si="867">IF(ISERROR(GJ225*GJ11)=TRUE,0,GJ225*GJ11)</f>
        <v>0</v>
      </c>
      <c r="GK226" s="403">
        <f t="shared" ref="GK226" ca="1" si="868">IF(ISERROR(GK225*GK11)=TRUE,0,GK225*GK11)</f>
        <v>0</v>
      </c>
      <c r="GL226" s="403">
        <f t="shared" ref="GL226" ca="1" si="869">IF(ISERROR(GL225*GL11)=TRUE,0,GL225*GL11)</f>
        <v>0</v>
      </c>
      <c r="GM226" s="403">
        <f t="shared" ref="GM226" ca="1" si="870">IF(ISERROR(GM225*GM11)=TRUE,0,GM225*GM11)</f>
        <v>0</v>
      </c>
      <c r="GN226" s="403">
        <f t="shared" ref="GN226" ca="1" si="871">IF(ISERROR(GN225*GN11)=TRUE,0,GN225*GN11)</f>
        <v>0</v>
      </c>
      <c r="GO226" s="403">
        <f t="shared" ref="GO226" ca="1" si="872">IF(ISERROR(GO225*GO11)=TRUE,0,GO225*GO11)</f>
        <v>0</v>
      </c>
      <c r="GP226" s="403">
        <f t="shared" ref="GP226" ca="1" si="873">IF(ISERROR(GP225*GP11)=TRUE,0,GP225*GP11)</f>
        <v>0</v>
      </c>
      <c r="GQ226" s="403">
        <f t="shared" ref="GQ226" ca="1" si="874">IF(ISERROR(GQ225*GQ11)=TRUE,0,GQ225*GQ11)</f>
        <v>0</v>
      </c>
      <c r="GR226" s="403">
        <f t="shared" ref="GR226" ca="1" si="875">IF(ISERROR(GR225*GR11)=TRUE,0,GR225*GR11)</f>
        <v>0</v>
      </c>
      <c r="GS226" s="403">
        <f t="shared" ref="GS226" ca="1" si="876">IF(ISERROR(GS225*GS11)=TRUE,0,GS225*GS11)</f>
        <v>0</v>
      </c>
      <c r="GT226" s="403">
        <f t="shared" ref="GT226" ca="1" si="877">IF(ISERROR(GT225*GT11)=TRUE,0,GT225*GT11)</f>
        <v>0</v>
      </c>
      <c r="GU226" s="403">
        <f t="shared" ref="GU226" ca="1" si="878">IF(ISERROR(GU225*GU11)=TRUE,0,GU225*GU11)</f>
        <v>0</v>
      </c>
      <c r="GV226" s="403">
        <f t="shared" ref="GV226" ca="1" si="879">IF(ISERROR(GV225*GV11)=TRUE,0,GV225*GV11)</f>
        <v>0</v>
      </c>
      <c r="GW226" s="403">
        <f t="shared" ref="GW226" ca="1" si="880">IF(ISERROR(GW225*GW11)=TRUE,0,GW225*GW11)</f>
        <v>0</v>
      </c>
      <c r="GX226" s="403">
        <f t="shared" ref="GX226" ca="1" si="881">IF(ISERROR(GX225*GX11)=TRUE,0,GX225*GX11)</f>
        <v>0</v>
      </c>
      <c r="GY226" s="403">
        <f t="shared" ref="GY226" ca="1" si="882">IF(ISERROR(GY225*GY11)=TRUE,0,GY225*GY11)</f>
        <v>0</v>
      </c>
      <c r="GZ226" s="403">
        <f t="shared" ref="GZ226" ca="1" si="883">IF(ISERROR(GZ225*GZ11)=TRUE,0,GZ225*GZ11)</f>
        <v>0</v>
      </c>
      <c r="HA226" s="403">
        <f t="shared" ref="HA226" ca="1" si="884">IF(ISERROR(HA225*HA11)=TRUE,0,HA225*HA11)</f>
        <v>0</v>
      </c>
      <c r="HB226" s="403">
        <f t="shared" ref="HB226" ca="1" si="885">IF(ISERROR(HB225*HB11)=TRUE,0,HB225*HB11)</f>
        <v>0</v>
      </c>
      <c r="HC226" s="403">
        <f t="shared" ref="HC226" ca="1" si="886">IF(ISERROR(HC225*HC11)=TRUE,0,HC225*HC11)</f>
        <v>0</v>
      </c>
      <c r="HD226" s="403">
        <f t="shared" ref="HD226" ca="1" si="887">IF(ISERROR(HD225*HD11)=TRUE,0,HD225*HD11)</f>
        <v>0</v>
      </c>
      <c r="HE226" s="403">
        <f t="shared" ref="HE226:HF226" ca="1" si="888">IF(ISERROR(HE225*HE11)=TRUE,0,HE225*HE11)</f>
        <v>0</v>
      </c>
      <c r="HF226" s="403">
        <f t="shared" ca="1" si="888"/>
        <v>0</v>
      </c>
      <c r="HG226" s="403">
        <f t="shared" ref="HG226" ca="1" si="889">IF(ISERROR(HG225*HG11)=TRUE,0,HG225*HG11)</f>
        <v>0</v>
      </c>
      <c r="HH226" s="403">
        <f t="shared" ref="HH226" ca="1" si="890">IF(ISERROR(HH225*HH11)=TRUE,0,HH225*HH11)</f>
        <v>0</v>
      </c>
      <c r="HI226" s="403">
        <f t="shared" ref="HI226" ca="1" si="891">IF(ISERROR(HI225*HI11)=TRUE,0,HI225*HI11)</f>
        <v>0</v>
      </c>
      <c r="HJ226" s="403">
        <f t="shared" ref="HJ226" ca="1" si="892">IF(ISERROR(HJ225*HJ11)=TRUE,0,HJ225*HJ11)</f>
        <v>0</v>
      </c>
      <c r="HK226" s="403">
        <f t="shared" ref="HK226" ca="1" si="893">IF(ISERROR(HK225*HK11)=TRUE,0,HK225*HK11)</f>
        <v>0</v>
      </c>
      <c r="HL226" s="403">
        <f t="shared" ref="HL226" ca="1" si="894">IF(ISERROR(HL225*HL11)=TRUE,0,HL225*HL11)</f>
        <v>0</v>
      </c>
      <c r="HM226" s="403">
        <f t="shared" ref="HM226" ca="1" si="895">IF(ISERROR(HM225*HM11)=TRUE,0,HM225*HM11)</f>
        <v>0</v>
      </c>
      <c r="HN226" s="403">
        <f t="shared" ref="HN226" ca="1" si="896">IF(ISERROR(HN225*HN11)=TRUE,0,HN225*HN11)</f>
        <v>0</v>
      </c>
      <c r="HO226" s="403">
        <f t="shared" ref="HO226" ca="1" si="897">IF(ISERROR(HO225*HO11)=TRUE,0,HO225*HO11)</f>
        <v>0</v>
      </c>
      <c r="HP226" s="403">
        <f t="shared" ref="HP226" ca="1" si="898">IF(ISERROR(HP225*HP11)=TRUE,0,HP225*HP11)</f>
        <v>0</v>
      </c>
      <c r="HQ226" s="403">
        <f t="shared" ref="HQ226" ca="1" si="899">IF(ISERROR(HQ225*HQ11)=TRUE,0,HQ225*HQ11)</f>
        <v>0</v>
      </c>
      <c r="HR226" s="403">
        <f t="shared" ref="HR226" ca="1" si="900">IF(ISERROR(HR225*HR11)=TRUE,0,HR225*HR11)</f>
        <v>0</v>
      </c>
      <c r="HS226" s="403">
        <f t="shared" ref="HS226" ca="1" si="901">IF(ISERROR(HS225*HS11)=TRUE,0,HS225*HS11)</f>
        <v>0</v>
      </c>
      <c r="HT226" s="403">
        <f t="shared" ref="HT226" ca="1" si="902">IF(ISERROR(HT225*HT11)=TRUE,0,HT225*HT11)</f>
        <v>0</v>
      </c>
      <c r="HU226" s="403">
        <f t="shared" ref="HU226" ca="1" si="903">IF(ISERROR(HU225*HU11)=TRUE,0,HU225*HU11)</f>
        <v>0</v>
      </c>
      <c r="HV226" s="403">
        <f t="shared" ref="HV226" ca="1" si="904">IF(ISERROR(HV225*HV11)=TRUE,0,HV225*HV11)</f>
        <v>0</v>
      </c>
      <c r="HW226" s="403">
        <f t="shared" ref="HW226" ca="1" si="905">IF(ISERROR(HW225*HW11)=TRUE,0,HW225*HW11)</f>
        <v>0</v>
      </c>
      <c r="HX226" s="403">
        <f t="shared" ref="HX226" ca="1" si="906">IF(ISERROR(HX225*HX11)=TRUE,0,HX225*HX11)</f>
        <v>0</v>
      </c>
      <c r="HY226" s="403">
        <f t="shared" ref="HY226" ca="1" si="907">IF(ISERROR(HY225*HY11)=TRUE,0,HY225*HY11)</f>
        <v>0</v>
      </c>
      <c r="HZ226" s="403">
        <f t="shared" ref="HZ226" ca="1" si="908">IF(ISERROR(HZ225*HZ11)=TRUE,0,HZ225*HZ11)</f>
        <v>0</v>
      </c>
      <c r="IA226" s="403">
        <f t="shared" ref="IA226" ca="1" si="909">IF(ISERROR(IA225*IA11)=TRUE,0,IA225*IA11)</f>
        <v>0</v>
      </c>
      <c r="IB226" s="403">
        <f t="shared" ref="IB226" ca="1" si="910">IF(ISERROR(IB225*IB11)=TRUE,0,IB225*IB11)</f>
        <v>0</v>
      </c>
      <c r="IC226" s="403">
        <f t="shared" ref="IC226" ca="1" si="911">IF(ISERROR(IC225*IC11)=TRUE,0,IC225*IC11)</f>
        <v>0</v>
      </c>
      <c r="ID226" s="403">
        <f t="shared" ref="ID226" ca="1" si="912">IF(ISERROR(ID225*ID11)=TRUE,0,ID225*ID11)</f>
        <v>0</v>
      </c>
      <c r="IE226" s="403">
        <f t="shared" ref="IE226" ca="1" si="913">IF(ISERROR(IE225*IE11)=TRUE,0,IE225*IE11)</f>
        <v>0</v>
      </c>
      <c r="IF226" s="403">
        <f t="shared" ref="IF226" ca="1" si="914">IF(ISERROR(IF225*IF11)=TRUE,0,IF225*IF11)</f>
        <v>0</v>
      </c>
      <c r="IG226" s="403">
        <f t="shared" ref="IG226" ca="1" si="915">IF(ISERROR(IG225*IG11)=TRUE,0,IG225*IG11)</f>
        <v>0</v>
      </c>
      <c r="IH226" s="403">
        <f t="shared" ref="IH226" ca="1" si="916">IF(ISERROR(IH225*IH11)=TRUE,0,IH225*IH11)</f>
        <v>0</v>
      </c>
      <c r="II226" s="403">
        <f t="shared" ref="II226" ca="1" si="917">IF(ISERROR(II225*II11)=TRUE,0,II225*II11)</f>
        <v>0</v>
      </c>
      <c r="IJ226" s="403">
        <f t="shared" ref="IJ226" ca="1" si="918">IF(ISERROR(IJ225*IJ11)=TRUE,0,IJ225*IJ11)</f>
        <v>0</v>
      </c>
      <c r="IK226" s="403">
        <f t="shared" ref="IK226" ca="1" si="919">IF(ISERROR(IK225*IK11)=TRUE,0,IK225*IK11)</f>
        <v>0</v>
      </c>
      <c r="IL226" s="403">
        <f t="shared" ref="IL226" ca="1" si="920">IF(ISERROR(IL225*IL11)=TRUE,0,IL225*IL11)</f>
        <v>0</v>
      </c>
      <c r="IM226" s="403">
        <f t="shared" ref="IM226" ca="1" si="921">IF(ISERROR(IM225*IM11)=TRUE,0,IM225*IM11)</f>
        <v>0</v>
      </c>
      <c r="IN226" s="403">
        <f t="shared" ref="IN226:IO226" ca="1" si="922">IF(ISERROR(IN225*IN11)=TRUE,0,IN225*IN11)</f>
        <v>0</v>
      </c>
      <c r="IO226" s="403">
        <f t="shared" ca="1" si="922"/>
        <v>0</v>
      </c>
      <c r="IP226" s="403">
        <f t="shared" ref="IP226" ca="1" si="923">IF(ISERROR(IP225*IP11)=TRUE,0,IP225*IP11)</f>
        <v>0</v>
      </c>
      <c r="IQ226" s="403">
        <f t="shared" ref="IQ226" ca="1" si="924">IF(ISERROR(IQ225*IQ11)=TRUE,0,IQ225*IQ11)</f>
        <v>0</v>
      </c>
      <c r="IR226" s="403">
        <f t="shared" ref="IR226" ca="1" si="925">IF(ISERROR(IR225*IR11)=TRUE,0,IR225*IR11)</f>
        <v>0</v>
      </c>
      <c r="IS226" s="403">
        <f t="shared" ref="IS226" ca="1" si="926">IF(ISERROR(IS225*IS11)=TRUE,0,IS225*IS11)</f>
        <v>0</v>
      </c>
      <c r="IT226" s="403">
        <f t="shared" ref="IT226" ca="1" si="927">IF(ISERROR(IT225*IT11)=TRUE,0,IT225*IT11)</f>
        <v>0</v>
      </c>
      <c r="IU226" s="403">
        <f t="shared" ref="IU226" ca="1" si="928">IF(ISERROR(IU225*IU11)=TRUE,0,IU225*IU11)</f>
        <v>0</v>
      </c>
      <c r="IV226" s="403">
        <f t="shared" ref="IV226" ca="1" si="929">IF(ISERROR(IV225*IV11)=TRUE,0,IV225*IV11)</f>
        <v>0</v>
      </c>
      <c r="IW226" s="403">
        <f t="shared" ref="IW226" ca="1" si="930">IF(ISERROR(IW225*IW11)=TRUE,0,IW225*IW11)</f>
        <v>0</v>
      </c>
      <c r="IX226" s="403">
        <f t="shared" ref="IX226" ca="1" si="931">IF(ISERROR(IX225*IX11)=TRUE,0,IX225*IX11)</f>
        <v>0</v>
      </c>
      <c r="IY226" s="403">
        <f t="shared" ref="IY226" ca="1" si="932">IF(ISERROR(IY225*IY11)=TRUE,0,IY225*IY11)</f>
        <v>0</v>
      </c>
      <c r="IZ226" s="403">
        <f t="shared" ref="IZ226" ca="1" si="933">IF(ISERROR(IZ225*IZ11)=TRUE,0,IZ225*IZ11)</f>
        <v>0</v>
      </c>
      <c r="JA226" s="403">
        <f t="shared" ref="JA226" ca="1" si="934">IF(ISERROR(JA225*JA11)=TRUE,0,JA225*JA11)</f>
        <v>0</v>
      </c>
      <c r="JB226" s="403">
        <f t="shared" ref="JB226" ca="1" si="935">IF(ISERROR(JB225*JB11)=TRUE,0,JB225*JB11)</f>
        <v>0</v>
      </c>
      <c r="JC226" s="403">
        <f t="shared" ref="JC226" ca="1" si="936">IF(ISERROR(JC225*JC11)=TRUE,0,JC225*JC11)</f>
        <v>0</v>
      </c>
      <c r="JD226" s="403">
        <f t="shared" ref="JD226" ca="1" si="937">IF(ISERROR(JD225*JD11)=TRUE,0,JD225*JD11)</f>
        <v>0</v>
      </c>
      <c r="JE226" s="403">
        <f t="shared" ref="JE226" ca="1" si="938">IF(ISERROR(JE225*JE11)=TRUE,0,JE225*JE11)</f>
        <v>0</v>
      </c>
      <c r="JF226" s="403">
        <f t="shared" ref="JF226" ca="1" si="939">IF(ISERROR(JF225*JF11)=TRUE,0,JF225*JF11)</f>
        <v>0</v>
      </c>
      <c r="JG226" s="403">
        <f t="shared" ref="JG226" ca="1" si="940">IF(ISERROR(JG225*JG11)=TRUE,0,JG225*JG11)</f>
        <v>0</v>
      </c>
      <c r="JH226" s="403">
        <f t="shared" ref="JH226" ca="1" si="941">IF(ISERROR(JH225*JH11)=TRUE,0,JH225*JH11)</f>
        <v>0</v>
      </c>
      <c r="JI226" s="403">
        <f t="shared" ref="JI226" ca="1" si="942">IF(ISERROR(JI225*JI11)=TRUE,0,JI225*JI11)</f>
        <v>0</v>
      </c>
      <c r="JJ226" s="403">
        <f t="shared" ref="JJ226" ca="1" si="943">IF(ISERROR(JJ225*JJ11)=TRUE,0,JJ225*JJ11)</f>
        <v>0</v>
      </c>
      <c r="JK226" s="403">
        <f t="shared" ref="JK226" ca="1" si="944">IF(ISERROR(JK225*JK11)=TRUE,0,JK225*JK11)</f>
        <v>0</v>
      </c>
      <c r="JL226" s="403">
        <f t="shared" ref="JL226" ca="1" si="945">IF(ISERROR(JL225*JL11)=TRUE,0,JL225*JL11)</f>
        <v>0</v>
      </c>
      <c r="JM226" s="403">
        <f t="shared" ref="JM226" ca="1" si="946">IF(ISERROR(JM225*JM11)=TRUE,0,JM225*JM11)</f>
        <v>0</v>
      </c>
      <c r="JN226" s="403">
        <f t="shared" ref="JN226" ca="1" si="947">IF(ISERROR(JN225*JN11)=TRUE,0,JN225*JN11)</f>
        <v>0</v>
      </c>
      <c r="JO226" s="403">
        <f t="shared" ref="JO226" ca="1" si="948">IF(ISERROR(JO225*JO11)=TRUE,0,JO225*JO11)</f>
        <v>0</v>
      </c>
      <c r="JP226" s="403">
        <f t="shared" ref="JP226" ca="1" si="949">IF(ISERROR(JP225*JP11)=TRUE,0,JP225*JP11)</f>
        <v>0</v>
      </c>
      <c r="JQ226" s="403">
        <f t="shared" ref="JQ226" ca="1" si="950">IF(ISERROR(JQ225*JQ11)=TRUE,0,JQ225*JQ11)</f>
        <v>0</v>
      </c>
      <c r="JR226" s="403">
        <f t="shared" ref="JR226" ca="1" si="951">IF(ISERROR(JR225*JR11)=TRUE,0,JR225*JR11)</f>
        <v>0</v>
      </c>
      <c r="JS226" s="403">
        <f t="shared" ref="JS226" ca="1" si="952">IF(ISERROR(JS225*JS11)=TRUE,0,JS225*JS11)</f>
        <v>0</v>
      </c>
      <c r="JT226" s="403">
        <f t="shared" ref="JT226" ca="1" si="953">IF(ISERROR(JT225*JT11)=TRUE,0,JT225*JT11)</f>
        <v>0</v>
      </c>
      <c r="JU226" s="403">
        <f t="shared" ref="JU226" ca="1" si="954">IF(ISERROR(JU225*JU11)=TRUE,0,JU225*JU11)</f>
        <v>0</v>
      </c>
      <c r="JV226" s="403">
        <f t="shared" ref="JV226" ca="1" si="955">IF(ISERROR(JV225*JV11)=TRUE,0,JV225*JV11)</f>
        <v>0</v>
      </c>
      <c r="JW226" s="403">
        <f t="shared" ref="JW226:JX226" ca="1" si="956">IF(ISERROR(JW225*JW11)=TRUE,0,JW225*JW11)</f>
        <v>0</v>
      </c>
      <c r="JX226" s="403">
        <f t="shared" ca="1" si="956"/>
        <v>0</v>
      </c>
      <c r="JY226" s="403">
        <f t="shared" ref="JY226" ca="1" si="957">IF(ISERROR(JY225*JY11)=TRUE,0,JY225*JY11)</f>
        <v>0</v>
      </c>
      <c r="JZ226" s="403">
        <f t="shared" ref="JZ226" ca="1" si="958">IF(ISERROR(JZ225*JZ11)=TRUE,0,JZ225*JZ11)</f>
        <v>0</v>
      </c>
      <c r="KA226" s="403">
        <f t="shared" ref="KA226" ca="1" si="959">IF(ISERROR(KA225*KA11)=TRUE,0,KA225*KA11)</f>
        <v>0</v>
      </c>
      <c r="KB226" s="403">
        <f t="shared" ref="KB226" ca="1" si="960">IF(ISERROR(KB225*KB11)=TRUE,0,KB225*KB11)</f>
        <v>0</v>
      </c>
      <c r="KC226" s="403">
        <f t="shared" ref="KC226" ca="1" si="961">IF(ISERROR(KC225*KC11)=TRUE,0,KC225*KC11)</f>
        <v>0</v>
      </c>
      <c r="KD226" s="403">
        <f t="shared" ref="KD226" ca="1" si="962">IF(ISERROR(KD225*KD11)=TRUE,0,KD225*KD11)</f>
        <v>0</v>
      </c>
      <c r="KE226" s="403">
        <f t="shared" ref="KE226" ca="1" si="963">IF(ISERROR(KE225*KE11)=TRUE,0,KE225*KE11)</f>
        <v>0</v>
      </c>
      <c r="KF226" s="403">
        <f t="shared" ref="KF226" ca="1" si="964">IF(ISERROR(KF225*KF11)=TRUE,0,KF225*KF11)</f>
        <v>0</v>
      </c>
      <c r="KG226" s="403">
        <f t="shared" ref="KG226" ca="1" si="965">IF(ISERROR(KG225*KG11)=TRUE,0,KG225*KG11)</f>
        <v>0</v>
      </c>
      <c r="KH226" s="403">
        <f t="shared" ref="KH226" ca="1" si="966">IF(ISERROR(KH225*KH11)=TRUE,0,KH225*KH11)</f>
        <v>0</v>
      </c>
      <c r="KI226" s="403">
        <f t="shared" ref="KI226" ca="1" si="967">IF(ISERROR(KI225*KI11)=TRUE,0,KI225*KI11)</f>
        <v>0</v>
      </c>
      <c r="KJ226" s="403">
        <f t="shared" ref="KJ226" ca="1" si="968">IF(ISERROR(KJ225*KJ11)=TRUE,0,KJ225*KJ11)</f>
        <v>0</v>
      </c>
      <c r="KK226" s="403">
        <f t="shared" ref="KK226" ca="1" si="969">IF(ISERROR(KK225*KK11)=TRUE,0,KK225*KK11)</f>
        <v>0</v>
      </c>
      <c r="KL226" s="403">
        <f t="shared" ref="KL226" ca="1" si="970">IF(ISERROR(KL225*KL11)=TRUE,0,KL225*KL11)</f>
        <v>0</v>
      </c>
      <c r="KM226" s="403">
        <f t="shared" ref="KM226" ca="1" si="971">IF(ISERROR(KM225*KM11)=TRUE,0,KM225*KM11)</f>
        <v>0</v>
      </c>
      <c r="KN226" s="403">
        <f t="shared" ref="KN226" ca="1" si="972">IF(ISERROR(KN225*KN11)=TRUE,0,KN225*KN11)</f>
        <v>0</v>
      </c>
      <c r="KO226" s="403">
        <f t="shared" ref="KO226" ca="1" si="973">IF(ISERROR(KO225*KO11)=TRUE,0,KO225*KO11)</f>
        <v>0</v>
      </c>
      <c r="KP226" s="403">
        <f t="shared" ref="KP226" ca="1" si="974">IF(ISERROR(KP225*KP11)=TRUE,0,KP225*KP11)</f>
        <v>0</v>
      </c>
      <c r="KQ226" s="403">
        <f t="shared" ref="KQ226" ca="1" si="975">IF(ISERROR(KQ225*KQ11)=TRUE,0,KQ225*KQ11)</f>
        <v>0</v>
      </c>
      <c r="KR226" s="403">
        <f t="shared" ref="KR226" ca="1" si="976">IF(ISERROR(KR225*KR11)=TRUE,0,KR225*KR11)</f>
        <v>0</v>
      </c>
      <c r="KS226" s="403">
        <f t="shared" ref="KS226" ca="1" si="977">IF(ISERROR(KS225*KS11)=TRUE,0,KS225*KS11)</f>
        <v>0</v>
      </c>
      <c r="KT226" s="403">
        <f t="shared" ref="KT226" ca="1" si="978">IF(ISERROR(KT225*KT11)=TRUE,0,KT225*KT11)</f>
        <v>0</v>
      </c>
      <c r="KU226" s="403">
        <f t="shared" ref="KU226" ca="1" si="979">IF(ISERROR(KU225*KU11)=TRUE,0,KU225*KU11)</f>
        <v>0</v>
      </c>
      <c r="KV226" s="403">
        <f t="shared" ref="KV226" ca="1" si="980">IF(ISERROR(KV225*KV11)=TRUE,0,KV225*KV11)</f>
        <v>0</v>
      </c>
      <c r="KW226" s="403">
        <f t="shared" ref="KW226" ca="1" si="981">IF(ISERROR(KW225*KW11)=TRUE,0,KW225*KW11)</f>
        <v>0</v>
      </c>
      <c r="KX226" s="403">
        <f t="shared" ref="KX226" ca="1" si="982">IF(ISERROR(KX225*KX11)=TRUE,0,KX225*KX11)</f>
        <v>0</v>
      </c>
      <c r="KY226" s="403">
        <f t="shared" ref="KY226" ca="1" si="983">IF(ISERROR(KY225*KY11)=TRUE,0,KY225*KY11)</f>
        <v>0</v>
      </c>
      <c r="KZ226" s="403">
        <f t="shared" ref="KZ226" ca="1" si="984">IF(ISERROR(KZ225*KZ11)=TRUE,0,KZ225*KZ11)</f>
        <v>0</v>
      </c>
      <c r="LA226" s="403">
        <f t="shared" ref="LA226" ca="1" si="985">IF(ISERROR(LA225*LA11)=TRUE,0,LA225*LA11)</f>
        <v>0</v>
      </c>
      <c r="LB226" s="403">
        <f t="shared" ref="LB226" ca="1" si="986">IF(ISERROR(LB225*LB11)=TRUE,0,LB225*LB11)</f>
        <v>0</v>
      </c>
      <c r="LC226" s="403">
        <f t="shared" ref="LC226" ca="1" si="987">IF(ISERROR(LC225*LC11)=TRUE,0,LC225*LC11)</f>
        <v>0</v>
      </c>
      <c r="LD226" s="403">
        <f t="shared" ref="LD226" ca="1" si="988">IF(ISERROR(LD225*LD11)=TRUE,0,LD225*LD11)</f>
        <v>0</v>
      </c>
      <c r="LE226" s="403">
        <f t="shared" ref="LE226" ca="1" si="989">IF(ISERROR(LE225*LE11)=TRUE,0,LE225*LE11)</f>
        <v>0</v>
      </c>
      <c r="LF226" s="403">
        <f t="shared" ref="LF226:LG226" ca="1" si="990">IF(ISERROR(LF225*LF11)=TRUE,0,LF225*LF11)</f>
        <v>0</v>
      </c>
      <c r="LG226" s="403">
        <f t="shared" ca="1" si="990"/>
        <v>0</v>
      </c>
      <c r="LH226" s="403">
        <f t="shared" ref="LH226" ca="1" si="991">IF(ISERROR(LH225*LH11)=TRUE,0,LH225*LH11)</f>
        <v>0</v>
      </c>
      <c r="LI226" s="403">
        <f t="shared" ref="LI226" ca="1" si="992">IF(ISERROR(LI225*LI11)=TRUE,0,LI225*LI11)</f>
        <v>0</v>
      </c>
      <c r="LJ226" s="403">
        <f t="shared" ref="LJ226" ca="1" si="993">IF(ISERROR(LJ225*LJ11)=TRUE,0,LJ225*LJ11)</f>
        <v>0</v>
      </c>
      <c r="LK226" s="403">
        <f t="shared" ref="LK226" ca="1" si="994">IF(ISERROR(LK225*LK11)=TRUE,0,LK225*LK11)</f>
        <v>0</v>
      </c>
      <c r="LL226" s="403">
        <f t="shared" ref="LL226" ca="1" si="995">IF(ISERROR(LL225*LL11)=TRUE,0,LL225*LL11)</f>
        <v>0</v>
      </c>
      <c r="LM226" s="403">
        <f t="shared" ref="LM226" ca="1" si="996">IF(ISERROR(LM225*LM11)=TRUE,0,LM225*LM11)</f>
        <v>0</v>
      </c>
      <c r="LN226" s="403">
        <f t="shared" ref="LN226" ca="1" si="997">IF(ISERROR(LN225*LN11)=TRUE,0,LN225*LN11)</f>
        <v>0</v>
      </c>
      <c r="LO226" s="403">
        <f t="shared" ref="LO226" ca="1" si="998">IF(ISERROR(LO225*LO11)=TRUE,0,LO225*LO11)</f>
        <v>0</v>
      </c>
      <c r="LP226" s="403">
        <f t="shared" ref="LP226" ca="1" si="999">IF(ISERROR(LP225*LP11)=TRUE,0,LP225*LP11)</f>
        <v>0</v>
      </c>
      <c r="LQ226" s="403">
        <f t="shared" ref="LQ226" ca="1" si="1000">IF(ISERROR(LQ225*LQ11)=TRUE,0,LQ225*LQ11)</f>
        <v>0</v>
      </c>
      <c r="LR226" s="403">
        <f t="shared" ref="LR226" ca="1" si="1001">IF(ISERROR(LR225*LR11)=TRUE,0,LR225*LR11)</f>
        <v>0</v>
      </c>
      <c r="LS226" s="403">
        <f t="shared" ref="LS226" ca="1" si="1002">IF(ISERROR(LS225*LS11)=TRUE,0,LS225*LS11)</f>
        <v>0</v>
      </c>
      <c r="LT226" s="403">
        <f t="shared" ref="LT226" ca="1" si="1003">IF(ISERROR(LT225*LT11)=TRUE,0,LT225*LT11)</f>
        <v>0</v>
      </c>
      <c r="LU226" s="403">
        <f t="shared" ref="LU226" ca="1" si="1004">IF(ISERROR(LU225*LU11)=TRUE,0,LU225*LU11)</f>
        <v>0</v>
      </c>
      <c r="LV226" s="403">
        <f t="shared" ref="LV226" ca="1" si="1005">IF(ISERROR(LV225*LV11)=TRUE,0,LV225*LV11)</f>
        <v>0</v>
      </c>
      <c r="LW226" s="403">
        <f t="shared" ref="LW226" ca="1" si="1006">IF(ISERROR(LW225*LW11)=TRUE,0,LW225*LW11)</f>
        <v>0</v>
      </c>
      <c r="LX226" s="403">
        <f t="shared" ref="LX226" ca="1" si="1007">IF(ISERROR(LX225*LX11)=TRUE,0,LX225*LX11)</f>
        <v>0</v>
      </c>
      <c r="LY226" s="403">
        <f t="shared" ref="LY226" ca="1" si="1008">IF(ISERROR(LY225*LY11)=TRUE,0,LY225*LY11)</f>
        <v>0</v>
      </c>
      <c r="LZ226" s="403">
        <f t="shared" ref="LZ226" ca="1" si="1009">IF(ISERROR(LZ225*LZ11)=TRUE,0,LZ225*LZ11)</f>
        <v>0</v>
      </c>
      <c r="MA226" s="403">
        <f t="shared" ref="MA226" ca="1" si="1010">IF(ISERROR(MA225*MA11)=TRUE,0,MA225*MA11)</f>
        <v>0</v>
      </c>
      <c r="MB226" s="403">
        <f t="shared" ref="MB226" ca="1" si="1011">IF(ISERROR(MB225*MB11)=TRUE,0,MB225*MB11)</f>
        <v>0</v>
      </c>
      <c r="MC226" s="403">
        <f t="shared" ref="MC226" ca="1" si="1012">IF(ISERROR(MC225*MC11)=TRUE,0,MC225*MC11)</f>
        <v>0</v>
      </c>
      <c r="MD226" s="403">
        <f t="shared" ref="MD226" ca="1" si="1013">IF(ISERROR(MD225*MD11)=TRUE,0,MD225*MD11)</f>
        <v>0</v>
      </c>
      <c r="ME226" s="403">
        <f t="shared" ref="ME226" ca="1" si="1014">IF(ISERROR(ME225*ME11)=TRUE,0,ME225*ME11)</f>
        <v>0</v>
      </c>
      <c r="MF226" s="403">
        <f t="shared" ref="MF226" ca="1" si="1015">IF(ISERROR(MF225*MF11)=TRUE,0,MF225*MF11)</f>
        <v>0</v>
      </c>
      <c r="MG226" s="403">
        <f t="shared" ref="MG226" ca="1" si="1016">IF(ISERROR(MG225*MG11)=TRUE,0,MG225*MG11)</f>
        <v>0</v>
      </c>
      <c r="MH226" s="403">
        <f t="shared" ref="MH226" ca="1" si="1017">IF(ISERROR(MH225*MH11)=TRUE,0,MH225*MH11)</f>
        <v>0</v>
      </c>
      <c r="MI226" s="403">
        <f t="shared" ref="MI226" ca="1" si="1018">IF(ISERROR(MI225*MI11)=TRUE,0,MI225*MI11)</f>
        <v>0</v>
      </c>
      <c r="MJ226" s="403">
        <f t="shared" ref="MJ226" ca="1" si="1019">IF(ISERROR(MJ225*MJ11)=TRUE,0,MJ225*MJ11)</f>
        <v>0</v>
      </c>
      <c r="MK226" s="403">
        <f t="shared" ref="MK226" ca="1" si="1020">IF(ISERROR(MK225*MK11)=TRUE,0,MK225*MK11)</f>
        <v>0</v>
      </c>
      <c r="ML226" s="403">
        <f t="shared" ref="ML226" ca="1" si="1021">IF(ISERROR(ML225*ML11)=TRUE,0,ML225*ML11)</f>
        <v>0</v>
      </c>
      <c r="MM226" s="403">
        <f t="shared" ref="MM226" ca="1" si="1022">IF(ISERROR(MM225*MM11)=TRUE,0,MM225*MM11)</f>
        <v>0</v>
      </c>
      <c r="MN226" s="403">
        <f t="shared" ref="MN226" ca="1" si="1023">IF(ISERROR(MN225*MN11)=TRUE,0,MN225*MN11)</f>
        <v>0</v>
      </c>
      <c r="MO226" s="403">
        <f t="shared" ref="MO226:MP226" ca="1" si="1024">IF(ISERROR(MO225*MO11)=TRUE,0,MO225*MO11)</f>
        <v>0</v>
      </c>
      <c r="MP226" s="403">
        <f t="shared" ca="1" si="1024"/>
        <v>0</v>
      </c>
      <c r="MQ226" s="403">
        <f t="shared" ref="MQ226" ca="1" si="1025">IF(ISERROR(MQ225*MQ11)=TRUE,0,MQ225*MQ11)</f>
        <v>0</v>
      </c>
      <c r="MR226" s="403">
        <f t="shared" ref="MR226" ca="1" si="1026">IF(ISERROR(MR225*MR11)=TRUE,0,MR225*MR11)</f>
        <v>0</v>
      </c>
      <c r="MS226" s="403">
        <f t="shared" ref="MS226" ca="1" si="1027">IF(ISERROR(MS225*MS11)=TRUE,0,MS225*MS11)</f>
        <v>0</v>
      </c>
      <c r="MT226" s="403">
        <f t="shared" ref="MT226" ca="1" si="1028">IF(ISERROR(MT225*MT11)=TRUE,0,MT225*MT11)</f>
        <v>0</v>
      </c>
      <c r="MU226" s="403">
        <f t="shared" ref="MU226" ca="1" si="1029">IF(ISERROR(MU225*MU11)=TRUE,0,MU225*MU11)</f>
        <v>0</v>
      </c>
      <c r="MV226" s="403">
        <f t="shared" ref="MV226" ca="1" si="1030">IF(ISERROR(MV225*MV11)=TRUE,0,MV225*MV11)</f>
        <v>0</v>
      </c>
      <c r="MW226" s="403">
        <f t="shared" ref="MW226" ca="1" si="1031">IF(ISERROR(MW225*MW11)=TRUE,0,MW225*MW11)</f>
        <v>0</v>
      </c>
      <c r="MX226" s="403">
        <f t="shared" ref="MX226" ca="1" si="1032">IF(ISERROR(MX225*MX11)=TRUE,0,MX225*MX11)</f>
        <v>0</v>
      </c>
      <c r="MY226" s="403">
        <f t="shared" ref="MY226" ca="1" si="1033">IF(ISERROR(MY225*MY11)=TRUE,0,MY225*MY11)</f>
        <v>0</v>
      </c>
      <c r="MZ226" s="403">
        <f t="shared" ref="MZ226" ca="1" si="1034">IF(ISERROR(MZ225*MZ11)=TRUE,0,MZ225*MZ11)</f>
        <v>0</v>
      </c>
      <c r="NA226" s="403">
        <f t="shared" ref="NA226" ca="1" si="1035">IF(ISERROR(NA225*NA11)=TRUE,0,NA225*NA11)</f>
        <v>0</v>
      </c>
      <c r="NB226" s="403">
        <f t="shared" ref="NB226" ca="1" si="1036">IF(ISERROR(NB225*NB11)=TRUE,0,NB225*NB11)</f>
        <v>0</v>
      </c>
      <c r="NC226" s="403">
        <f t="shared" ref="NC226" ca="1" si="1037">IF(ISERROR(NC225*NC11)=TRUE,0,NC225*NC11)</f>
        <v>0</v>
      </c>
      <c r="ND226" s="403">
        <f t="shared" ref="ND226" ca="1" si="1038">IF(ISERROR(ND225*ND11)=TRUE,0,ND225*ND11)</f>
        <v>0</v>
      </c>
      <c r="NE226" s="403">
        <f t="shared" ref="NE226" ca="1" si="1039">IF(ISERROR(NE225*NE11)=TRUE,0,NE225*NE11)</f>
        <v>0</v>
      </c>
      <c r="NF226" s="403">
        <f t="shared" ref="NF226" ca="1" si="1040">IF(ISERROR(NF225*NF11)=TRUE,0,NF225*NF11)</f>
        <v>0</v>
      </c>
      <c r="NG226" s="403">
        <f t="shared" ref="NG226" ca="1" si="1041">IF(ISERROR(NG225*NG11)=TRUE,0,NG225*NG11)</f>
        <v>0</v>
      </c>
      <c r="NH226" s="403">
        <f t="shared" ref="NH226" ca="1" si="1042">IF(ISERROR(NH225*NH11)=TRUE,0,NH225*NH11)</f>
        <v>0</v>
      </c>
      <c r="NI226" s="403">
        <f t="shared" ref="NI226" ca="1" si="1043">IF(ISERROR(NI225*NI11)=TRUE,0,NI225*NI11)</f>
        <v>0</v>
      </c>
      <c r="NJ226" s="403">
        <f t="shared" ref="NJ226" ca="1" si="1044">IF(ISERROR(NJ225*NJ11)=TRUE,0,NJ225*NJ11)</f>
        <v>0</v>
      </c>
      <c r="NK226" s="403">
        <f t="shared" ref="NK226" ca="1" si="1045">IF(ISERROR(NK225*NK11)=TRUE,0,NK225*NK11)</f>
        <v>0</v>
      </c>
      <c r="NL226" s="403">
        <f t="shared" ref="NL226" ca="1" si="1046">IF(ISERROR(NL225*NL11)=TRUE,0,NL225*NL11)</f>
        <v>0</v>
      </c>
      <c r="NM226" s="403">
        <f t="shared" ref="NM226" ca="1" si="1047">IF(ISERROR(NM225*NM11)=TRUE,0,NM225*NM11)</f>
        <v>0</v>
      </c>
      <c r="NN226" s="403">
        <f t="shared" ref="NN226" ca="1" si="1048">IF(ISERROR(NN225*NN11)=TRUE,0,NN225*NN11)</f>
        <v>0</v>
      </c>
      <c r="NO226" s="403">
        <f t="shared" ref="NO226" ca="1" si="1049">IF(ISERROR(NO225*NO11)=TRUE,0,NO225*NO11)</f>
        <v>0</v>
      </c>
      <c r="NP226" s="403">
        <f t="shared" ref="NP226" ca="1" si="1050">IF(ISERROR(NP225*NP11)=TRUE,0,NP225*NP11)</f>
        <v>0</v>
      </c>
      <c r="NQ226" s="403">
        <f t="shared" ref="NQ226" ca="1" si="1051">IF(ISERROR(NQ225*NQ11)=TRUE,0,NQ225*NQ11)</f>
        <v>0</v>
      </c>
      <c r="NR226" s="403">
        <f t="shared" ref="NR226" ca="1" si="1052">IF(ISERROR(NR225*NR11)=TRUE,0,NR225*NR11)</f>
        <v>0</v>
      </c>
      <c r="NS226" s="403">
        <f t="shared" ref="NS226" ca="1" si="1053">IF(ISERROR(NS225*NS11)=TRUE,0,NS225*NS11)</f>
        <v>0</v>
      </c>
      <c r="NT226" s="403">
        <f t="shared" ref="NT226" ca="1" si="1054">IF(ISERROR(NT225*NT11)=TRUE,0,NT225*NT11)</f>
        <v>0</v>
      </c>
      <c r="NU226" s="403">
        <f t="shared" ref="NU226" ca="1" si="1055">IF(ISERROR(NU225*NU11)=TRUE,0,NU225*NU11)</f>
        <v>0</v>
      </c>
      <c r="NV226" s="403">
        <f t="shared" ref="NV226" ca="1" si="1056">IF(ISERROR(NV225*NV11)=TRUE,0,NV225*NV11)</f>
        <v>0</v>
      </c>
      <c r="NW226" s="403">
        <f t="shared" ref="NW226" ca="1" si="1057">IF(ISERROR(NW225*NW11)=TRUE,0,NW225*NW11)</f>
        <v>0</v>
      </c>
      <c r="NX226" s="403">
        <f t="shared" ref="NX226:NY226" ca="1" si="1058">IF(ISERROR(NX225*NX11)=TRUE,0,NX225*NX11)</f>
        <v>0</v>
      </c>
      <c r="NY226" s="403">
        <f t="shared" ca="1" si="1058"/>
        <v>0</v>
      </c>
      <c r="NZ226" s="403">
        <f t="shared" ref="NZ226" ca="1" si="1059">IF(ISERROR(NZ225*NZ11)=TRUE,0,NZ225*NZ11)</f>
        <v>0</v>
      </c>
      <c r="OA226" s="403">
        <f t="shared" ref="OA226" ca="1" si="1060">IF(ISERROR(OA225*OA11)=TRUE,0,OA225*OA11)</f>
        <v>0</v>
      </c>
      <c r="OB226" s="403">
        <f t="shared" ref="OB226" ca="1" si="1061">IF(ISERROR(OB225*OB11)=TRUE,0,OB225*OB11)</f>
        <v>0</v>
      </c>
      <c r="OC226" s="403">
        <f t="shared" ref="OC226" ca="1" si="1062">IF(ISERROR(OC225*OC11)=TRUE,0,OC225*OC11)</f>
        <v>0</v>
      </c>
      <c r="OD226" s="403">
        <f t="shared" ref="OD226" ca="1" si="1063">IF(ISERROR(OD225*OD11)=TRUE,0,OD225*OD11)</f>
        <v>0</v>
      </c>
      <c r="OE226" s="403">
        <f t="shared" ref="OE226" ca="1" si="1064">IF(ISERROR(OE225*OE11)=TRUE,0,OE225*OE11)</f>
        <v>0</v>
      </c>
      <c r="OF226" s="403">
        <f t="shared" ref="OF226" ca="1" si="1065">IF(ISERROR(OF225*OF11)=TRUE,0,OF225*OF11)</f>
        <v>0</v>
      </c>
      <c r="OG226" s="403">
        <f t="shared" ref="OG226" ca="1" si="1066">IF(ISERROR(OG225*OG11)=TRUE,0,OG225*OG11)</f>
        <v>0</v>
      </c>
      <c r="OH226" s="403">
        <f t="shared" ref="OH226" ca="1" si="1067">IF(ISERROR(OH225*OH11)=TRUE,0,OH225*OH11)</f>
        <v>0</v>
      </c>
      <c r="OI226" s="403">
        <f t="shared" ref="OI226" ca="1" si="1068">IF(ISERROR(OI225*OI11)=TRUE,0,OI225*OI11)</f>
        <v>0</v>
      </c>
      <c r="OJ226" s="403">
        <f t="shared" ref="OJ226" ca="1" si="1069">IF(ISERROR(OJ225*OJ11)=TRUE,0,OJ225*OJ11)</f>
        <v>0</v>
      </c>
      <c r="OK226" s="403">
        <f t="shared" ref="OK226" ca="1" si="1070">IF(ISERROR(OK225*OK11)=TRUE,0,OK225*OK11)</f>
        <v>0</v>
      </c>
      <c r="OL226" s="403">
        <f t="shared" ref="OL226" ca="1" si="1071">IF(ISERROR(OL225*OL11)=TRUE,0,OL225*OL11)</f>
        <v>0</v>
      </c>
      <c r="OM226" s="403">
        <f t="shared" ref="OM226" ca="1" si="1072">IF(ISERROR(OM225*OM11)=TRUE,0,OM225*OM11)</f>
        <v>0</v>
      </c>
    </row>
    <row r="227" spans="1:403" s="404" customFormat="1" x14ac:dyDescent="0.3">
      <c r="B227" s="401" t="s">
        <v>33</v>
      </c>
      <c r="C227" s="402" t="s">
        <v>92</v>
      </c>
      <c r="D227" s="403">
        <f ca="1">D226*0.001*E1_Allgemein!$C$13</f>
        <v>2149.6815858223995</v>
      </c>
      <c r="E227" s="403">
        <f ca="1">E226*0.001*E1_Allgemein!$C$13</f>
        <v>2388.1446795559855</v>
      </c>
      <c r="F227" s="403">
        <f ca="1">F226*0.001*E1_Allgemein!$C$13</f>
        <v>1504.7771100756797</v>
      </c>
      <c r="G227" s="403">
        <f ca="1">G226*0.001*E1_Allgemein!$C$13</f>
        <v>9579.9366753918493</v>
      </c>
      <c r="H227" s="403">
        <f ca="1">H226*0.001*E1_Allgemein!$C$13</f>
        <v>3831.9746701567401</v>
      </c>
      <c r="I227" s="403">
        <f ca="1">I226*0.001*E1_Allgemein!$C$13</f>
        <v>763.06016126260727</v>
      </c>
      <c r="J227" s="403">
        <f ca="1">J226*0.001*E1_Allgemein!$C$13</f>
        <v>9579.9366753918493</v>
      </c>
      <c r="K227" s="403">
        <f ca="1">K226*0.001*E1_Allgemein!$C$13</f>
        <v>9579.9366753918493</v>
      </c>
      <c r="L227" s="403">
        <f ca="1">L226*0.001*E1_Allgemein!$C$13</f>
        <v>700.8785364925028</v>
      </c>
      <c r="M227" s="403">
        <f ca="1">M226*0.001*E1_Allgemein!$C$13</f>
        <v>8568.5685948969422</v>
      </c>
      <c r="N227" s="403">
        <f ca="1">N226*0.001*E1_Allgemein!$C$13</f>
        <v>4124.1291289590836</v>
      </c>
      <c r="O227" s="403">
        <f ca="1">O226*0.001*E1_Allgemein!$C$13</f>
        <v>3504.3926824625137</v>
      </c>
      <c r="P227" s="403">
        <f ca="1">P226*0.001*E1_Allgemein!$C$13</f>
        <v>1915.9873350783701</v>
      </c>
      <c r="Q227" s="403">
        <f ca="1">Q226*0.001*E1_Allgemein!$C$13</f>
        <v>12852.852892345412</v>
      </c>
      <c r="R227" s="403">
        <f ca="1">R226*0.001*E1_Allgemein!$C$13</f>
        <v>25865.829023557999</v>
      </c>
      <c r="S227" s="403">
        <f ca="1">S226*0.001*E1_Allgemein!$C$13</f>
        <v>3815.3008063130369</v>
      </c>
      <c r="T227" s="403">
        <f ca="1">T226*0.001*E1_Allgemein!$C$13</f>
        <v>1526.1203225252145</v>
      </c>
      <c r="U227" s="403">
        <f ca="1">U226*0.001*E1_Allgemein!$C$13</f>
        <v>11214.056583880045</v>
      </c>
      <c r="V227" s="403">
        <f ca="1">V226*0.001*E1_Allgemein!$C$13</f>
        <v>11494.407998477043</v>
      </c>
      <c r="W227" s="403">
        <f ca="1">W226*0.001*E1_Allgemein!$C$13</f>
        <v>1194.0723397779927</v>
      </c>
      <c r="X227" s="403">
        <f ca="1">X226*0.001*E1_Allgemein!$C$13</f>
        <v>280.35141459700105</v>
      </c>
      <c r="Y227" s="403">
        <f ca="1">Y226*0.001*E1_Allgemein!$C$13</f>
        <v>1194.0723397779927</v>
      </c>
      <c r="Z227" s="403">
        <f ca="1">Z226*0.001*E1_Allgemein!$C$13</f>
        <v>1401.7570729850056</v>
      </c>
      <c r="AA227" s="403">
        <f ca="1">AA226*0.001*E1_Allgemein!$C$13</f>
        <v>1194.0723397779927</v>
      </c>
      <c r="AB227" s="403">
        <f ca="1">AB226*0.001*E1_Allgemein!$C$13</f>
        <v>238.81446795559853</v>
      </c>
      <c r="AC227" s="403">
        <f ca="1">AC226*0.001*E1_Allgemein!$C$13</f>
        <v>1194.0723397779927</v>
      </c>
      <c r="AD227" s="403">
        <f ca="1">AD226*0.001*E1_Allgemein!$C$13</f>
        <v>1194.0723397779927</v>
      </c>
      <c r="AE227" s="403">
        <f ca="1">AE226*0.001*E1_Allgemein!$C$13</f>
        <v>1194.0723397779927</v>
      </c>
      <c r="AF227" s="403">
        <f ca="1">AF226*0.001*E1_Allgemein!$C$13</f>
        <v>238.81446795559853</v>
      </c>
      <c r="AG227" s="403">
        <f ca="1">AG226*0.001*E1_Allgemein!$C$13</f>
        <v>1194.0723397779927</v>
      </c>
      <c r="AH227" s="403">
        <f ca="1">AH226*0.001*E1_Allgemein!$C$13</f>
        <v>1194.0723397779927</v>
      </c>
      <c r="AI227" s="403">
        <f ca="1">AI226*0.001*E1_Allgemein!$C$13</f>
        <v>1194.0723397779927</v>
      </c>
      <c r="AJ227" s="403">
        <f ca="1">AJ226*0.001*E1_Allgemein!$C$13</f>
        <v>1432.8868077335908</v>
      </c>
      <c r="AK227" s="403">
        <f ca="1">AK226*0.001*E1_Allgemein!$C$13</f>
        <v>0</v>
      </c>
      <c r="AL227" s="403">
        <f ca="1">AL226*0.001*E1_Allgemein!$C$13</f>
        <v>0</v>
      </c>
      <c r="AM227" s="403">
        <f ca="1">AM226*0.001*E1_Allgemein!$C$13</f>
        <v>0</v>
      </c>
      <c r="AN227" s="403">
        <f ca="1">AN226*0.001*E1_Allgemein!$C$13</f>
        <v>0</v>
      </c>
      <c r="AO227" s="403">
        <f ca="1">AO226*0.001*E1_Allgemein!$C$13</f>
        <v>0</v>
      </c>
      <c r="AP227" s="403">
        <f ca="1">AP226*0.001*E1_Allgemein!$C$13</f>
        <v>0</v>
      </c>
      <c r="AQ227" s="403">
        <f ca="1">AQ226*0.001*E1_Allgemein!$C$13</f>
        <v>0</v>
      </c>
      <c r="AR227" s="403">
        <f ca="1">AR226*0.001*E1_Allgemein!$C$13</f>
        <v>0</v>
      </c>
      <c r="AS227" s="403">
        <f ca="1">AS226*0.001*E1_Allgemein!$C$13</f>
        <v>0</v>
      </c>
      <c r="AT227" s="403">
        <f ca="1">AT226*0.001*E1_Allgemein!$C$13</f>
        <v>0</v>
      </c>
      <c r="AU227" s="403">
        <f ca="1">AU226*0.001*E1_Allgemein!$C$13</f>
        <v>0</v>
      </c>
      <c r="AV227" s="403">
        <f ca="1">AV226*0.001*E1_Allgemein!$C$13</f>
        <v>0</v>
      </c>
      <c r="AW227" s="403">
        <f ca="1">AW226*0.001*E1_Allgemein!$C$13</f>
        <v>0</v>
      </c>
      <c r="AX227" s="403">
        <f ca="1">AX226*0.001*E1_Allgemein!$C$13</f>
        <v>0</v>
      </c>
      <c r="AY227" s="403">
        <f ca="1">AY226*0.001*E1_Allgemein!$C$13</f>
        <v>0</v>
      </c>
      <c r="AZ227" s="403">
        <f ca="1">AZ226*0.001*E1_Allgemein!$C$13</f>
        <v>0</v>
      </c>
      <c r="BA227" s="403">
        <f ca="1">BA226*0.001*E1_Allgemein!$C$13</f>
        <v>0</v>
      </c>
      <c r="BB227" s="403">
        <f ca="1">BB226*0.001*E1_Allgemein!$C$13</f>
        <v>0</v>
      </c>
      <c r="BC227" s="403">
        <f ca="1">BC226*0.001*E1_Allgemein!$C$13</f>
        <v>0</v>
      </c>
      <c r="BD227" s="403">
        <f ca="1">BD226*0.001*E1_Allgemein!$C$13</f>
        <v>0</v>
      </c>
      <c r="BE227" s="403">
        <f ca="1">BE226*0.001*E1_Allgemein!$C$13</f>
        <v>0</v>
      </c>
      <c r="BF227" s="403">
        <f ca="1">BF226*0.001*E1_Allgemein!$C$13</f>
        <v>0</v>
      </c>
      <c r="BG227" s="403">
        <f ca="1">BG226*0.001*E1_Allgemein!$C$13</f>
        <v>0</v>
      </c>
      <c r="BH227" s="403">
        <f ca="1">BH226*0.001*E1_Allgemein!$C$13</f>
        <v>0</v>
      </c>
      <c r="BI227" s="403">
        <f ca="1">BI226*0.001*E1_Allgemein!$C$13</f>
        <v>0</v>
      </c>
      <c r="BJ227" s="403">
        <f ca="1">BJ226*0.001*E1_Allgemein!$C$13</f>
        <v>0</v>
      </c>
      <c r="BK227" s="403">
        <f ca="1">BK226*0.001*E1_Allgemein!$C$13</f>
        <v>0</v>
      </c>
      <c r="BL227" s="403">
        <f ca="1">BL226*0.001*E1_Allgemein!$C$13</f>
        <v>0</v>
      </c>
      <c r="BM227" s="403">
        <f ca="1">BM226*0.001*E1_Allgemein!$C$13</f>
        <v>0</v>
      </c>
      <c r="BN227" s="403">
        <f ca="1">BN226*0.001*E1_Allgemein!$C$13</f>
        <v>0</v>
      </c>
      <c r="BO227" s="403">
        <f ca="1">BO226*0.001*E1_Allgemein!$C$13</f>
        <v>0</v>
      </c>
      <c r="BP227" s="403">
        <f ca="1">BP226*0.001*E1_Allgemein!$C$13</f>
        <v>0</v>
      </c>
      <c r="BQ227" s="403">
        <f ca="1">BQ226*0.001*E1_Allgemein!$C$13</f>
        <v>0</v>
      </c>
      <c r="BR227" s="403">
        <f ca="1">BR226*0.001*E1_Allgemein!$C$13</f>
        <v>0</v>
      </c>
      <c r="BS227" s="403">
        <f ca="1">BS226*0.001*E1_Allgemein!$C$13</f>
        <v>0</v>
      </c>
      <c r="BT227" s="403">
        <f ca="1">BT226*0.001*E1_Allgemein!$C$13</f>
        <v>0</v>
      </c>
      <c r="BU227" s="403">
        <f ca="1">BU226*0.001*E1_Allgemein!$C$13</f>
        <v>0</v>
      </c>
      <c r="BV227" s="403">
        <f ca="1">BV226*0.001*E1_Allgemein!$C$13</f>
        <v>0</v>
      </c>
      <c r="BW227" s="403">
        <f ca="1">BW226*0.001*E1_Allgemein!$C$13</f>
        <v>0</v>
      </c>
      <c r="BX227" s="403">
        <f ca="1">BX226*0.001*E1_Allgemein!$C$13</f>
        <v>0</v>
      </c>
      <c r="BY227" s="403">
        <f ca="1">BY226*0.001*E1_Allgemein!$C$13</f>
        <v>0</v>
      </c>
      <c r="BZ227" s="403">
        <f ca="1">BZ226*0.001*E1_Allgemein!$C$13</f>
        <v>0</v>
      </c>
      <c r="CA227" s="403">
        <f ca="1">CA226*0.001*E1_Allgemein!$C$13</f>
        <v>0</v>
      </c>
      <c r="CB227" s="403">
        <f ca="1">CB226*0.001*E1_Allgemein!$C$13</f>
        <v>0</v>
      </c>
      <c r="CC227" s="403">
        <f ca="1">CC226*0.001*E1_Allgemein!$C$13</f>
        <v>0</v>
      </c>
      <c r="CD227" s="403">
        <f ca="1">CD226*0.001*E1_Allgemein!$C$13</f>
        <v>0</v>
      </c>
      <c r="CE227" s="403">
        <f ca="1">CE226*0.001*E1_Allgemein!$C$13</f>
        <v>0</v>
      </c>
      <c r="CF227" s="403">
        <f ca="1">CF226*0.001*E1_Allgemein!$C$13</f>
        <v>0</v>
      </c>
      <c r="CG227" s="403">
        <f ca="1">CG226*0.001*E1_Allgemein!$C$13</f>
        <v>0</v>
      </c>
      <c r="CH227" s="403">
        <f ca="1">CH226*0.001*E1_Allgemein!$C$13</f>
        <v>0</v>
      </c>
      <c r="CI227" s="403">
        <f ca="1">CI226*0.001*E1_Allgemein!$C$13</f>
        <v>0</v>
      </c>
      <c r="CJ227" s="403">
        <f ca="1">CJ226*0.001*E1_Allgemein!$C$13</f>
        <v>0</v>
      </c>
      <c r="CK227" s="403">
        <f ca="1">CK226*0.001*E1_Allgemein!$C$13</f>
        <v>0</v>
      </c>
      <c r="CL227" s="403">
        <f ca="1">CL226*0.001*E1_Allgemein!$C$13</f>
        <v>0</v>
      </c>
      <c r="CM227" s="403">
        <f ca="1">CM226*0.001*E1_Allgemein!$C$13</f>
        <v>0</v>
      </c>
      <c r="CN227" s="403">
        <f ca="1">CN226*0.001*E1_Allgemein!$C$13</f>
        <v>0</v>
      </c>
      <c r="CO227" s="403">
        <f ca="1">CO226*0.001*E1_Allgemein!$C$13</f>
        <v>0</v>
      </c>
      <c r="CP227" s="403">
        <f ca="1">CP226*0.001*E1_Allgemein!$C$13</f>
        <v>0</v>
      </c>
      <c r="CQ227" s="403">
        <f ca="1">CQ226*0.001*E1_Allgemein!$C$13</f>
        <v>0</v>
      </c>
      <c r="CR227" s="403">
        <f ca="1">CR226*0.001*E1_Allgemein!$C$13</f>
        <v>0</v>
      </c>
      <c r="CS227" s="403">
        <f ca="1">CS226*0.001*E1_Allgemein!$C$13</f>
        <v>0</v>
      </c>
      <c r="CT227" s="403">
        <f ca="1">CT226*0.001*E1_Allgemein!$C$13</f>
        <v>0</v>
      </c>
      <c r="CU227" s="403">
        <f ca="1">CU226*0.001*E1_Allgemein!$C$13</f>
        <v>0</v>
      </c>
      <c r="CV227" s="403">
        <f ca="1">CV226*0.001*E1_Allgemein!$C$13</f>
        <v>0</v>
      </c>
      <c r="CW227" s="403">
        <f ca="1">CW226*0.001*E1_Allgemein!$C$13</f>
        <v>0</v>
      </c>
      <c r="CX227" s="403">
        <f ca="1">CX226*0.001*E1_Allgemein!$C$13</f>
        <v>0</v>
      </c>
      <c r="CY227" s="403">
        <f ca="1">CY226*0.001*E1_Allgemein!$C$13</f>
        <v>0</v>
      </c>
      <c r="CZ227" s="403">
        <f ca="1">CZ226*0.001*E1_Allgemein!$C$13</f>
        <v>0</v>
      </c>
      <c r="DA227" s="403">
        <f ca="1">DA226*0.001*E1_Allgemein!$C$13</f>
        <v>0</v>
      </c>
      <c r="DB227" s="403">
        <f ca="1">DB226*0.001*E1_Allgemein!$C$13</f>
        <v>0</v>
      </c>
      <c r="DC227" s="403">
        <f ca="1">DC226*0.001*E1_Allgemein!$C$13</f>
        <v>0</v>
      </c>
      <c r="DD227" s="403">
        <f ca="1">DD226*0.001*E1_Allgemein!$C$13</f>
        <v>0</v>
      </c>
      <c r="DE227" s="403">
        <f ca="1">DE226*0.001*E1_Allgemein!$C$13</f>
        <v>0</v>
      </c>
      <c r="DF227" s="403">
        <f ca="1">DF226*0.001*E1_Allgemein!$C$13</f>
        <v>0</v>
      </c>
      <c r="DG227" s="403">
        <f ca="1">DG226*0.001*E1_Allgemein!$C$13</f>
        <v>0</v>
      </c>
      <c r="DH227" s="403">
        <f ca="1">DH226*0.001*E1_Allgemein!$C$13</f>
        <v>0</v>
      </c>
      <c r="DI227" s="403">
        <f ca="1">DI226*0.001*E1_Allgemein!$C$13</f>
        <v>0</v>
      </c>
      <c r="DJ227" s="403">
        <f ca="1">DJ226*0.001*E1_Allgemein!$C$13</f>
        <v>0</v>
      </c>
      <c r="DK227" s="403">
        <f ca="1">DK226*0.001*E1_Allgemein!$C$13</f>
        <v>0</v>
      </c>
      <c r="DL227" s="403">
        <f ca="1">DL226*0.001*E1_Allgemein!$C$13</f>
        <v>0</v>
      </c>
      <c r="DM227" s="403">
        <f ca="1">DM226*0.001*E1_Allgemein!$C$13</f>
        <v>0</v>
      </c>
      <c r="DN227" s="403">
        <f ca="1">DN226*0.001*E1_Allgemein!$C$13</f>
        <v>0</v>
      </c>
      <c r="DO227" s="403">
        <f ca="1">DO226*0.001*E1_Allgemein!$C$13</f>
        <v>0</v>
      </c>
      <c r="DP227" s="403">
        <f ca="1">DP226*0.001*E1_Allgemein!$C$13</f>
        <v>0</v>
      </c>
      <c r="DQ227" s="403">
        <f ca="1">DQ226*0.001*E1_Allgemein!$C$13</f>
        <v>0</v>
      </c>
      <c r="DR227" s="403">
        <f ca="1">DR226*0.001*E1_Allgemein!$C$13</f>
        <v>0</v>
      </c>
      <c r="DS227" s="403">
        <f ca="1">DS226*0.001*E1_Allgemein!$C$13</f>
        <v>0</v>
      </c>
      <c r="DT227" s="403">
        <f ca="1">DT226*0.001*E1_Allgemein!$C$13</f>
        <v>0</v>
      </c>
      <c r="DU227" s="403">
        <f ca="1">DU226*0.001*E1_Allgemein!$C$13</f>
        <v>0</v>
      </c>
      <c r="DV227" s="403">
        <f ca="1">DV226*0.001*E1_Allgemein!$C$13</f>
        <v>0</v>
      </c>
      <c r="DW227" s="403">
        <f ca="1">DW226*0.001*E1_Allgemein!$C$13</f>
        <v>0</v>
      </c>
      <c r="DX227" s="403">
        <f ca="1">DX226*0.001*E1_Allgemein!$C$13</f>
        <v>0</v>
      </c>
      <c r="DY227" s="403">
        <f ca="1">DY226*0.001*E1_Allgemein!$C$13</f>
        <v>0</v>
      </c>
      <c r="DZ227" s="403">
        <f ca="1">DZ226*0.001*E1_Allgemein!$C$13</f>
        <v>0</v>
      </c>
      <c r="EA227" s="403">
        <f ca="1">EA226*0.001*E1_Allgemein!$C$13</f>
        <v>0</v>
      </c>
      <c r="EB227" s="403">
        <f ca="1">EB226*0.001*E1_Allgemein!$C$13</f>
        <v>0</v>
      </c>
      <c r="EC227" s="403">
        <f ca="1">EC226*0.001*E1_Allgemein!$C$13</f>
        <v>0</v>
      </c>
      <c r="ED227" s="403">
        <f ca="1">ED226*0.001*E1_Allgemein!$C$13</f>
        <v>0</v>
      </c>
      <c r="EE227" s="403">
        <f ca="1">EE226*0.001*E1_Allgemein!$C$13</f>
        <v>0</v>
      </c>
      <c r="EF227" s="403">
        <f ca="1">EF226*0.001*E1_Allgemein!$C$13</f>
        <v>0</v>
      </c>
      <c r="EG227" s="403">
        <f ca="1">EG226*0.001*E1_Allgemein!$C$13</f>
        <v>0</v>
      </c>
      <c r="EH227" s="403">
        <f ca="1">EH226*0.001*E1_Allgemein!$C$13</f>
        <v>0</v>
      </c>
      <c r="EI227" s="403">
        <f ca="1">EI226*0.001*E1_Allgemein!$C$13</f>
        <v>0</v>
      </c>
      <c r="EJ227" s="403">
        <f ca="1">EJ226*0.001*E1_Allgemein!$C$13</f>
        <v>0</v>
      </c>
      <c r="EK227" s="403">
        <f ca="1">EK226*0.001*E1_Allgemein!$C$13</f>
        <v>0</v>
      </c>
      <c r="EL227" s="403">
        <f ca="1">EL226*0.001*E1_Allgemein!$C$13</f>
        <v>0</v>
      </c>
      <c r="EM227" s="403">
        <f ca="1">EM226*0.001*E1_Allgemein!$C$13</f>
        <v>0</v>
      </c>
      <c r="EN227" s="403">
        <f ca="1">EN226*0.001*E1_Allgemein!$C$13</f>
        <v>0</v>
      </c>
      <c r="EO227" s="403">
        <f ca="1">EO226*0.001*E1_Allgemein!$C$13</f>
        <v>0</v>
      </c>
      <c r="EP227" s="403">
        <f ca="1">EP226*0.001*E1_Allgemein!$C$13</f>
        <v>0</v>
      </c>
      <c r="EQ227" s="403">
        <f ca="1">EQ226*0.001*E1_Allgemein!$C$13</f>
        <v>0</v>
      </c>
      <c r="ER227" s="403">
        <f ca="1">ER226*0.001*E1_Allgemein!$C$13</f>
        <v>0</v>
      </c>
      <c r="ES227" s="403">
        <f ca="1">ES226*0.001*E1_Allgemein!$C$13</f>
        <v>0</v>
      </c>
      <c r="ET227" s="403">
        <f ca="1">ET226*0.001*E1_Allgemein!$C$13</f>
        <v>0</v>
      </c>
      <c r="EU227" s="403">
        <f ca="1">EU226*0.001*E1_Allgemein!$C$13</f>
        <v>0</v>
      </c>
      <c r="EV227" s="403">
        <f ca="1">EV226*0.001*E1_Allgemein!$C$13</f>
        <v>0</v>
      </c>
      <c r="EW227" s="403">
        <f ca="1">EW226*0.001*E1_Allgemein!$C$13</f>
        <v>0</v>
      </c>
      <c r="EX227" s="403">
        <f ca="1">EX226*0.001*E1_Allgemein!$C$13</f>
        <v>0</v>
      </c>
      <c r="EY227" s="403">
        <f ca="1">EY226*0.001*E1_Allgemein!$C$13</f>
        <v>0</v>
      </c>
      <c r="EZ227" s="403">
        <f ca="1">EZ226*0.001*E1_Allgemein!$C$13</f>
        <v>0</v>
      </c>
      <c r="FA227" s="403">
        <f ca="1">FA226*0.001*E1_Allgemein!$C$13</f>
        <v>0</v>
      </c>
      <c r="FB227" s="403">
        <f ca="1">FB226*0.001*E1_Allgemein!$C$13</f>
        <v>0</v>
      </c>
      <c r="FC227" s="403">
        <f ca="1">FC226*0.001*E1_Allgemein!$C$13</f>
        <v>0</v>
      </c>
      <c r="FD227" s="403">
        <f ca="1">FD226*0.001*E1_Allgemein!$C$13</f>
        <v>0</v>
      </c>
      <c r="FE227" s="403">
        <f ca="1">FE226*0.001*E1_Allgemein!$C$13</f>
        <v>0</v>
      </c>
      <c r="FF227" s="403">
        <f ca="1">FF226*0.001*E1_Allgemein!$C$13</f>
        <v>0</v>
      </c>
      <c r="FG227" s="403">
        <f ca="1">FG226*0.001*E1_Allgemein!$C$13</f>
        <v>0</v>
      </c>
      <c r="FH227" s="403">
        <f ca="1">FH226*0.001*E1_Allgemein!$C$13</f>
        <v>0</v>
      </c>
      <c r="FI227" s="403">
        <f ca="1">FI226*0.001*E1_Allgemein!$C$13</f>
        <v>0</v>
      </c>
      <c r="FJ227" s="403">
        <f ca="1">FJ226*0.001*E1_Allgemein!$C$13</f>
        <v>0</v>
      </c>
      <c r="FK227" s="403">
        <f ca="1">FK226*0.001*E1_Allgemein!$C$13</f>
        <v>0</v>
      </c>
      <c r="FL227" s="403">
        <f ca="1">FL226*0.001*E1_Allgemein!$C$13</f>
        <v>0</v>
      </c>
      <c r="FM227" s="403">
        <f ca="1">FM226*0.001*E1_Allgemein!$C$13</f>
        <v>0</v>
      </c>
      <c r="FN227" s="403">
        <f ca="1">FN226*0.001*E1_Allgemein!$C$13</f>
        <v>0</v>
      </c>
      <c r="FO227" s="403">
        <f ca="1">FO226*0.001*E1_Allgemein!$C$13</f>
        <v>0</v>
      </c>
      <c r="FP227" s="403">
        <f ca="1">FP226*0.001*E1_Allgemein!$C$13</f>
        <v>0</v>
      </c>
      <c r="FQ227" s="403">
        <f ca="1">FQ226*0.001*E1_Allgemein!$C$13</f>
        <v>0</v>
      </c>
      <c r="FR227" s="403">
        <f ca="1">FR226*0.001*E1_Allgemein!$C$13</f>
        <v>0</v>
      </c>
      <c r="FS227" s="403">
        <f ca="1">FS226*0.001*E1_Allgemein!$C$13</f>
        <v>0</v>
      </c>
      <c r="FT227" s="403">
        <f ca="1">FT226*0.001*E1_Allgemein!$C$13</f>
        <v>0</v>
      </c>
      <c r="FU227" s="403">
        <f ca="1">FU226*0.001*E1_Allgemein!$C$13</f>
        <v>0</v>
      </c>
      <c r="FV227" s="403">
        <f ca="1">FV226*0.001*E1_Allgemein!$C$13</f>
        <v>0</v>
      </c>
      <c r="FW227" s="403">
        <f ca="1">FW226*0.001*E1_Allgemein!$C$13</f>
        <v>0</v>
      </c>
      <c r="FX227" s="403">
        <f ca="1">FX226*0.001*E1_Allgemein!$C$13</f>
        <v>0</v>
      </c>
      <c r="FY227" s="403">
        <f ca="1">FY226*0.001*E1_Allgemein!$C$13</f>
        <v>0</v>
      </c>
      <c r="FZ227" s="403">
        <f ca="1">FZ226*0.001*E1_Allgemein!$C$13</f>
        <v>0</v>
      </c>
      <c r="GA227" s="403">
        <f ca="1">GA226*0.001*E1_Allgemein!$C$13</f>
        <v>0</v>
      </c>
      <c r="GB227" s="403">
        <f ca="1">GB226*0.001*E1_Allgemein!$C$13</f>
        <v>0</v>
      </c>
      <c r="GC227" s="403">
        <f ca="1">GC226*0.001*E1_Allgemein!$C$13</f>
        <v>0</v>
      </c>
      <c r="GD227" s="403">
        <f ca="1">GD226*0.001*E1_Allgemein!$C$13</f>
        <v>0</v>
      </c>
      <c r="GE227" s="403">
        <f ca="1">GE226*0.001*E1_Allgemein!$C$13</f>
        <v>0</v>
      </c>
      <c r="GF227" s="403">
        <f ca="1">GF226*0.001*E1_Allgemein!$C$13</f>
        <v>0</v>
      </c>
      <c r="GG227" s="403">
        <f ca="1">GG226*0.001*E1_Allgemein!$C$13</f>
        <v>0</v>
      </c>
      <c r="GH227" s="403">
        <f ca="1">GH226*0.001*E1_Allgemein!$C$13</f>
        <v>0</v>
      </c>
      <c r="GI227" s="403">
        <f ca="1">GI226*0.001*E1_Allgemein!$C$13</f>
        <v>0</v>
      </c>
      <c r="GJ227" s="403">
        <f ca="1">GJ226*0.001*E1_Allgemein!$C$13</f>
        <v>0</v>
      </c>
      <c r="GK227" s="403">
        <f ca="1">GK226*0.001*E1_Allgemein!$C$13</f>
        <v>0</v>
      </c>
      <c r="GL227" s="403">
        <f ca="1">GL226*0.001*E1_Allgemein!$C$13</f>
        <v>0</v>
      </c>
      <c r="GM227" s="403">
        <f ca="1">GM226*0.001*E1_Allgemein!$C$13</f>
        <v>0</v>
      </c>
      <c r="GN227" s="403">
        <f ca="1">GN226*0.001*E1_Allgemein!$C$13</f>
        <v>0</v>
      </c>
      <c r="GO227" s="403">
        <f ca="1">GO226*0.001*E1_Allgemein!$C$13</f>
        <v>0</v>
      </c>
      <c r="GP227" s="403">
        <f ca="1">GP226*0.001*E1_Allgemein!$C$13</f>
        <v>0</v>
      </c>
      <c r="GQ227" s="403">
        <f ca="1">GQ226*0.001*E1_Allgemein!$C$13</f>
        <v>0</v>
      </c>
      <c r="GR227" s="403">
        <f ca="1">GR226*0.001*E1_Allgemein!$C$13</f>
        <v>0</v>
      </c>
      <c r="GS227" s="403">
        <f ca="1">GS226*0.001*E1_Allgemein!$C$13</f>
        <v>0</v>
      </c>
      <c r="GT227" s="403">
        <f ca="1">GT226*0.001*E1_Allgemein!$C$13</f>
        <v>0</v>
      </c>
      <c r="GU227" s="403">
        <f ca="1">GU226*0.001*E1_Allgemein!$C$13</f>
        <v>0</v>
      </c>
      <c r="GV227" s="403">
        <f ca="1">GV226*0.001*E1_Allgemein!$C$13</f>
        <v>0</v>
      </c>
      <c r="GW227" s="403">
        <f ca="1">GW226*0.001*E1_Allgemein!$C$13</f>
        <v>0</v>
      </c>
      <c r="GX227" s="403">
        <f ca="1">GX226*0.001*E1_Allgemein!$C$13</f>
        <v>0</v>
      </c>
      <c r="GY227" s="403">
        <f ca="1">GY226*0.001*E1_Allgemein!$C$13</f>
        <v>0</v>
      </c>
      <c r="GZ227" s="403">
        <f ca="1">GZ226*0.001*E1_Allgemein!$C$13</f>
        <v>0</v>
      </c>
      <c r="HA227" s="403">
        <f ca="1">HA226*0.001*E1_Allgemein!$C$13</f>
        <v>0</v>
      </c>
      <c r="HB227" s="403">
        <f ca="1">HB226*0.001*E1_Allgemein!$C$13</f>
        <v>0</v>
      </c>
      <c r="HC227" s="403">
        <f ca="1">HC226*0.001*E1_Allgemein!$C$13</f>
        <v>0</v>
      </c>
      <c r="HD227" s="403">
        <f ca="1">HD226*0.001*E1_Allgemein!$C$13</f>
        <v>0</v>
      </c>
      <c r="HE227" s="403">
        <f ca="1">HE226*0.001*E1_Allgemein!$C$13</f>
        <v>0</v>
      </c>
      <c r="HF227" s="403">
        <f ca="1">HF226*0.001*E1_Allgemein!$C$13</f>
        <v>0</v>
      </c>
      <c r="HG227" s="403">
        <f ca="1">HG226*0.001*E1_Allgemein!$C$13</f>
        <v>0</v>
      </c>
      <c r="HH227" s="403">
        <f ca="1">HH226*0.001*E1_Allgemein!$C$13</f>
        <v>0</v>
      </c>
      <c r="HI227" s="403">
        <f ca="1">HI226*0.001*E1_Allgemein!$C$13</f>
        <v>0</v>
      </c>
      <c r="HJ227" s="403">
        <f ca="1">HJ226*0.001*E1_Allgemein!$C$13</f>
        <v>0</v>
      </c>
      <c r="HK227" s="403">
        <f ca="1">HK226*0.001*E1_Allgemein!$C$13</f>
        <v>0</v>
      </c>
      <c r="HL227" s="403">
        <f ca="1">HL226*0.001*E1_Allgemein!$C$13</f>
        <v>0</v>
      </c>
      <c r="HM227" s="403">
        <f ca="1">HM226*0.001*E1_Allgemein!$C$13</f>
        <v>0</v>
      </c>
      <c r="HN227" s="403">
        <f ca="1">HN226*0.001*E1_Allgemein!$C$13</f>
        <v>0</v>
      </c>
      <c r="HO227" s="403">
        <f ca="1">HO226*0.001*E1_Allgemein!$C$13</f>
        <v>0</v>
      </c>
      <c r="HP227" s="403">
        <f ca="1">HP226*0.001*E1_Allgemein!$C$13</f>
        <v>0</v>
      </c>
      <c r="HQ227" s="403">
        <f ca="1">HQ226*0.001*E1_Allgemein!$C$13</f>
        <v>0</v>
      </c>
      <c r="HR227" s="403">
        <f ca="1">HR226*0.001*E1_Allgemein!$C$13</f>
        <v>0</v>
      </c>
      <c r="HS227" s="403">
        <f ca="1">HS226*0.001*E1_Allgemein!$C$13</f>
        <v>0</v>
      </c>
      <c r="HT227" s="403">
        <f ca="1">HT226*0.001*E1_Allgemein!$C$13</f>
        <v>0</v>
      </c>
      <c r="HU227" s="403">
        <f ca="1">HU226*0.001*E1_Allgemein!$C$13</f>
        <v>0</v>
      </c>
      <c r="HV227" s="403">
        <f ca="1">HV226*0.001*E1_Allgemein!$C$13</f>
        <v>0</v>
      </c>
      <c r="HW227" s="403">
        <f ca="1">HW226*0.001*E1_Allgemein!$C$13</f>
        <v>0</v>
      </c>
      <c r="HX227" s="403">
        <f ca="1">HX226*0.001*E1_Allgemein!$C$13</f>
        <v>0</v>
      </c>
      <c r="HY227" s="403">
        <f ca="1">HY226*0.001*E1_Allgemein!$C$13</f>
        <v>0</v>
      </c>
      <c r="HZ227" s="403">
        <f ca="1">HZ226*0.001*E1_Allgemein!$C$13</f>
        <v>0</v>
      </c>
      <c r="IA227" s="403">
        <f ca="1">IA226*0.001*E1_Allgemein!$C$13</f>
        <v>0</v>
      </c>
      <c r="IB227" s="403">
        <f ca="1">IB226*0.001*E1_Allgemein!$C$13</f>
        <v>0</v>
      </c>
      <c r="IC227" s="403">
        <f ca="1">IC226*0.001*E1_Allgemein!$C$13</f>
        <v>0</v>
      </c>
      <c r="ID227" s="403">
        <f ca="1">ID226*0.001*E1_Allgemein!$C$13</f>
        <v>0</v>
      </c>
      <c r="IE227" s="403">
        <f ca="1">IE226*0.001*E1_Allgemein!$C$13</f>
        <v>0</v>
      </c>
      <c r="IF227" s="403">
        <f ca="1">IF226*0.001*E1_Allgemein!$C$13</f>
        <v>0</v>
      </c>
      <c r="IG227" s="403">
        <f ca="1">IG226*0.001*E1_Allgemein!$C$13</f>
        <v>0</v>
      </c>
      <c r="IH227" s="403">
        <f ca="1">IH226*0.001*E1_Allgemein!$C$13</f>
        <v>0</v>
      </c>
      <c r="II227" s="403">
        <f ca="1">II226*0.001*E1_Allgemein!$C$13</f>
        <v>0</v>
      </c>
      <c r="IJ227" s="403">
        <f ca="1">IJ226*0.001*E1_Allgemein!$C$13</f>
        <v>0</v>
      </c>
      <c r="IK227" s="403">
        <f ca="1">IK226*0.001*E1_Allgemein!$C$13</f>
        <v>0</v>
      </c>
      <c r="IL227" s="403">
        <f ca="1">IL226*0.001*E1_Allgemein!$C$13</f>
        <v>0</v>
      </c>
      <c r="IM227" s="403">
        <f ca="1">IM226*0.001*E1_Allgemein!$C$13</f>
        <v>0</v>
      </c>
      <c r="IN227" s="403">
        <f ca="1">IN226*0.001*E1_Allgemein!$C$13</f>
        <v>0</v>
      </c>
      <c r="IO227" s="403">
        <f ca="1">IO226*0.001*E1_Allgemein!$C$13</f>
        <v>0</v>
      </c>
      <c r="IP227" s="403">
        <f ca="1">IP226*0.001*E1_Allgemein!$C$13</f>
        <v>0</v>
      </c>
      <c r="IQ227" s="403">
        <f ca="1">IQ226*0.001*E1_Allgemein!$C$13</f>
        <v>0</v>
      </c>
      <c r="IR227" s="403">
        <f ca="1">IR226*0.001*E1_Allgemein!$C$13</f>
        <v>0</v>
      </c>
      <c r="IS227" s="403">
        <f ca="1">IS226*0.001*E1_Allgemein!$C$13</f>
        <v>0</v>
      </c>
      <c r="IT227" s="403">
        <f ca="1">IT226*0.001*E1_Allgemein!$C$13</f>
        <v>0</v>
      </c>
      <c r="IU227" s="403">
        <f ca="1">IU226*0.001*E1_Allgemein!$C$13</f>
        <v>0</v>
      </c>
      <c r="IV227" s="403">
        <f ca="1">IV226*0.001*E1_Allgemein!$C$13</f>
        <v>0</v>
      </c>
      <c r="IW227" s="403">
        <f ca="1">IW226*0.001*E1_Allgemein!$C$13</f>
        <v>0</v>
      </c>
      <c r="IX227" s="403">
        <f ca="1">IX226*0.001*E1_Allgemein!$C$13</f>
        <v>0</v>
      </c>
      <c r="IY227" s="403">
        <f ca="1">IY226*0.001*E1_Allgemein!$C$13</f>
        <v>0</v>
      </c>
      <c r="IZ227" s="403">
        <f ca="1">IZ226*0.001*E1_Allgemein!$C$13</f>
        <v>0</v>
      </c>
      <c r="JA227" s="403">
        <f ca="1">JA226*0.001*E1_Allgemein!$C$13</f>
        <v>0</v>
      </c>
      <c r="JB227" s="403">
        <f ca="1">JB226*0.001*E1_Allgemein!$C$13</f>
        <v>0</v>
      </c>
      <c r="JC227" s="403">
        <f ca="1">JC226*0.001*E1_Allgemein!$C$13</f>
        <v>0</v>
      </c>
      <c r="JD227" s="403">
        <f ca="1">JD226*0.001*E1_Allgemein!$C$13</f>
        <v>0</v>
      </c>
      <c r="JE227" s="403">
        <f ca="1">JE226*0.001*E1_Allgemein!$C$13</f>
        <v>0</v>
      </c>
      <c r="JF227" s="403">
        <f ca="1">JF226*0.001*E1_Allgemein!$C$13</f>
        <v>0</v>
      </c>
      <c r="JG227" s="403">
        <f ca="1">JG226*0.001*E1_Allgemein!$C$13</f>
        <v>0</v>
      </c>
      <c r="JH227" s="403">
        <f ca="1">JH226*0.001*E1_Allgemein!$C$13</f>
        <v>0</v>
      </c>
      <c r="JI227" s="403">
        <f ca="1">JI226*0.001*E1_Allgemein!$C$13</f>
        <v>0</v>
      </c>
      <c r="JJ227" s="403">
        <f ca="1">JJ226*0.001*E1_Allgemein!$C$13</f>
        <v>0</v>
      </c>
      <c r="JK227" s="403">
        <f ca="1">JK226*0.001*E1_Allgemein!$C$13</f>
        <v>0</v>
      </c>
      <c r="JL227" s="403">
        <f ca="1">JL226*0.001*E1_Allgemein!$C$13</f>
        <v>0</v>
      </c>
      <c r="JM227" s="403">
        <f ca="1">JM226*0.001*E1_Allgemein!$C$13</f>
        <v>0</v>
      </c>
      <c r="JN227" s="403">
        <f ca="1">JN226*0.001*E1_Allgemein!$C$13</f>
        <v>0</v>
      </c>
      <c r="JO227" s="403">
        <f ca="1">JO226*0.001*E1_Allgemein!$C$13</f>
        <v>0</v>
      </c>
      <c r="JP227" s="403">
        <f ca="1">JP226*0.001*E1_Allgemein!$C$13</f>
        <v>0</v>
      </c>
      <c r="JQ227" s="403">
        <f ca="1">JQ226*0.001*E1_Allgemein!$C$13</f>
        <v>0</v>
      </c>
      <c r="JR227" s="403">
        <f ca="1">JR226*0.001*E1_Allgemein!$C$13</f>
        <v>0</v>
      </c>
      <c r="JS227" s="403">
        <f ca="1">JS226*0.001*E1_Allgemein!$C$13</f>
        <v>0</v>
      </c>
      <c r="JT227" s="403">
        <f ca="1">JT226*0.001*E1_Allgemein!$C$13</f>
        <v>0</v>
      </c>
      <c r="JU227" s="403">
        <f ca="1">JU226*0.001*E1_Allgemein!$C$13</f>
        <v>0</v>
      </c>
      <c r="JV227" s="403">
        <f ca="1">JV226*0.001*E1_Allgemein!$C$13</f>
        <v>0</v>
      </c>
      <c r="JW227" s="403">
        <f ca="1">JW226*0.001*E1_Allgemein!$C$13</f>
        <v>0</v>
      </c>
      <c r="JX227" s="403">
        <f ca="1">JX226*0.001*E1_Allgemein!$C$13</f>
        <v>0</v>
      </c>
      <c r="JY227" s="403">
        <f ca="1">JY226*0.001*E1_Allgemein!$C$13</f>
        <v>0</v>
      </c>
      <c r="JZ227" s="403">
        <f ca="1">JZ226*0.001*E1_Allgemein!$C$13</f>
        <v>0</v>
      </c>
      <c r="KA227" s="403">
        <f ca="1">KA226*0.001*E1_Allgemein!$C$13</f>
        <v>0</v>
      </c>
      <c r="KB227" s="403">
        <f ca="1">KB226*0.001*E1_Allgemein!$C$13</f>
        <v>0</v>
      </c>
      <c r="KC227" s="403">
        <f ca="1">KC226*0.001*E1_Allgemein!$C$13</f>
        <v>0</v>
      </c>
      <c r="KD227" s="403">
        <f ca="1">KD226*0.001*E1_Allgemein!$C$13</f>
        <v>0</v>
      </c>
      <c r="KE227" s="403">
        <f ca="1">KE226*0.001*E1_Allgemein!$C$13</f>
        <v>0</v>
      </c>
      <c r="KF227" s="403">
        <f ca="1">KF226*0.001*E1_Allgemein!$C$13</f>
        <v>0</v>
      </c>
      <c r="KG227" s="403">
        <f ca="1">KG226*0.001*E1_Allgemein!$C$13</f>
        <v>0</v>
      </c>
      <c r="KH227" s="403">
        <f ca="1">KH226*0.001*E1_Allgemein!$C$13</f>
        <v>0</v>
      </c>
      <c r="KI227" s="403">
        <f ca="1">KI226*0.001*E1_Allgemein!$C$13</f>
        <v>0</v>
      </c>
      <c r="KJ227" s="403">
        <f ca="1">KJ226*0.001*E1_Allgemein!$C$13</f>
        <v>0</v>
      </c>
      <c r="KK227" s="403">
        <f ca="1">KK226*0.001*E1_Allgemein!$C$13</f>
        <v>0</v>
      </c>
      <c r="KL227" s="403">
        <f ca="1">KL226*0.001*E1_Allgemein!$C$13</f>
        <v>0</v>
      </c>
      <c r="KM227" s="403">
        <f ca="1">KM226*0.001*E1_Allgemein!$C$13</f>
        <v>0</v>
      </c>
      <c r="KN227" s="403">
        <f ca="1">KN226*0.001*E1_Allgemein!$C$13</f>
        <v>0</v>
      </c>
      <c r="KO227" s="403">
        <f ca="1">KO226*0.001*E1_Allgemein!$C$13</f>
        <v>0</v>
      </c>
      <c r="KP227" s="403">
        <f ca="1">KP226*0.001*E1_Allgemein!$C$13</f>
        <v>0</v>
      </c>
      <c r="KQ227" s="403">
        <f ca="1">KQ226*0.001*E1_Allgemein!$C$13</f>
        <v>0</v>
      </c>
      <c r="KR227" s="403">
        <f ca="1">KR226*0.001*E1_Allgemein!$C$13</f>
        <v>0</v>
      </c>
      <c r="KS227" s="403">
        <f ca="1">KS226*0.001*E1_Allgemein!$C$13</f>
        <v>0</v>
      </c>
      <c r="KT227" s="403">
        <f ca="1">KT226*0.001*E1_Allgemein!$C$13</f>
        <v>0</v>
      </c>
      <c r="KU227" s="403">
        <f ca="1">KU226*0.001*E1_Allgemein!$C$13</f>
        <v>0</v>
      </c>
      <c r="KV227" s="403">
        <f ca="1">KV226*0.001*E1_Allgemein!$C$13</f>
        <v>0</v>
      </c>
      <c r="KW227" s="403">
        <f ca="1">KW226*0.001*E1_Allgemein!$C$13</f>
        <v>0</v>
      </c>
      <c r="KX227" s="403">
        <f ca="1">KX226*0.001*E1_Allgemein!$C$13</f>
        <v>0</v>
      </c>
      <c r="KY227" s="403">
        <f ca="1">KY226*0.001*E1_Allgemein!$C$13</f>
        <v>0</v>
      </c>
      <c r="KZ227" s="403">
        <f ca="1">KZ226*0.001*E1_Allgemein!$C$13</f>
        <v>0</v>
      </c>
      <c r="LA227" s="403">
        <f ca="1">LA226*0.001*E1_Allgemein!$C$13</f>
        <v>0</v>
      </c>
      <c r="LB227" s="403">
        <f ca="1">LB226*0.001*E1_Allgemein!$C$13</f>
        <v>0</v>
      </c>
      <c r="LC227" s="403">
        <f ca="1">LC226*0.001*E1_Allgemein!$C$13</f>
        <v>0</v>
      </c>
      <c r="LD227" s="403">
        <f ca="1">LD226*0.001*E1_Allgemein!$C$13</f>
        <v>0</v>
      </c>
      <c r="LE227" s="403">
        <f ca="1">LE226*0.001*E1_Allgemein!$C$13</f>
        <v>0</v>
      </c>
      <c r="LF227" s="403">
        <f ca="1">LF226*0.001*E1_Allgemein!$C$13</f>
        <v>0</v>
      </c>
      <c r="LG227" s="403">
        <f ca="1">LG226*0.001*E1_Allgemein!$C$13</f>
        <v>0</v>
      </c>
      <c r="LH227" s="403">
        <f ca="1">LH226*0.001*E1_Allgemein!$C$13</f>
        <v>0</v>
      </c>
      <c r="LI227" s="403">
        <f ca="1">LI226*0.001*E1_Allgemein!$C$13</f>
        <v>0</v>
      </c>
      <c r="LJ227" s="403">
        <f ca="1">LJ226*0.001*E1_Allgemein!$C$13</f>
        <v>0</v>
      </c>
      <c r="LK227" s="403">
        <f ca="1">LK226*0.001*E1_Allgemein!$C$13</f>
        <v>0</v>
      </c>
      <c r="LL227" s="403">
        <f ca="1">LL226*0.001*E1_Allgemein!$C$13</f>
        <v>0</v>
      </c>
      <c r="LM227" s="403">
        <f ca="1">LM226*0.001*E1_Allgemein!$C$13</f>
        <v>0</v>
      </c>
      <c r="LN227" s="403">
        <f ca="1">LN226*0.001*E1_Allgemein!$C$13</f>
        <v>0</v>
      </c>
      <c r="LO227" s="403">
        <f ca="1">LO226*0.001*E1_Allgemein!$C$13</f>
        <v>0</v>
      </c>
      <c r="LP227" s="403">
        <f ca="1">LP226*0.001*E1_Allgemein!$C$13</f>
        <v>0</v>
      </c>
      <c r="LQ227" s="403">
        <f ca="1">LQ226*0.001*E1_Allgemein!$C$13</f>
        <v>0</v>
      </c>
      <c r="LR227" s="403">
        <f ca="1">LR226*0.001*E1_Allgemein!$C$13</f>
        <v>0</v>
      </c>
      <c r="LS227" s="403">
        <f ca="1">LS226*0.001*E1_Allgemein!$C$13</f>
        <v>0</v>
      </c>
      <c r="LT227" s="403">
        <f ca="1">LT226*0.001*E1_Allgemein!$C$13</f>
        <v>0</v>
      </c>
      <c r="LU227" s="403">
        <f ca="1">LU226*0.001*E1_Allgemein!$C$13</f>
        <v>0</v>
      </c>
      <c r="LV227" s="403">
        <f ca="1">LV226*0.001*E1_Allgemein!$C$13</f>
        <v>0</v>
      </c>
      <c r="LW227" s="403">
        <f ca="1">LW226*0.001*E1_Allgemein!$C$13</f>
        <v>0</v>
      </c>
      <c r="LX227" s="403">
        <f ca="1">LX226*0.001*E1_Allgemein!$C$13</f>
        <v>0</v>
      </c>
      <c r="LY227" s="403">
        <f ca="1">LY226*0.001*E1_Allgemein!$C$13</f>
        <v>0</v>
      </c>
      <c r="LZ227" s="403">
        <f ca="1">LZ226*0.001*E1_Allgemein!$C$13</f>
        <v>0</v>
      </c>
      <c r="MA227" s="403">
        <f ca="1">MA226*0.001*E1_Allgemein!$C$13</f>
        <v>0</v>
      </c>
      <c r="MB227" s="403">
        <f ca="1">MB226*0.001*E1_Allgemein!$C$13</f>
        <v>0</v>
      </c>
      <c r="MC227" s="403">
        <f ca="1">MC226*0.001*E1_Allgemein!$C$13</f>
        <v>0</v>
      </c>
      <c r="MD227" s="403">
        <f ca="1">MD226*0.001*E1_Allgemein!$C$13</f>
        <v>0</v>
      </c>
      <c r="ME227" s="403">
        <f ca="1">ME226*0.001*E1_Allgemein!$C$13</f>
        <v>0</v>
      </c>
      <c r="MF227" s="403">
        <f ca="1">MF226*0.001*E1_Allgemein!$C$13</f>
        <v>0</v>
      </c>
      <c r="MG227" s="403">
        <f ca="1">MG226*0.001*E1_Allgemein!$C$13</f>
        <v>0</v>
      </c>
      <c r="MH227" s="403">
        <f ca="1">MH226*0.001*E1_Allgemein!$C$13</f>
        <v>0</v>
      </c>
      <c r="MI227" s="403">
        <f ca="1">MI226*0.001*E1_Allgemein!$C$13</f>
        <v>0</v>
      </c>
      <c r="MJ227" s="403">
        <f ca="1">MJ226*0.001*E1_Allgemein!$C$13</f>
        <v>0</v>
      </c>
      <c r="MK227" s="403">
        <f ca="1">MK226*0.001*E1_Allgemein!$C$13</f>
        <v>0</v>
      </c>
      <c r="ML227" s="403">
        <f ca="1">ML226*0.001*E1_Allgemein!$C$13</f>
        <v>0</v>
      </c>
      <c r="MM227" s="403">
        <f ca="1">MM226*0.001*E1_Allgemein!$C$13</f>
        <v>0</v>
      </c>
      <c r="MN227" s="403">
        <f ca="1">MN226*0.001*E1_Allgemein!$C$13</f>
        <v>0</v>
      </c>
      <c r="MO227" s="403">
        <f ca="1">MO226*0.001*E1_Allgemein!$C$13</f>
        <v>0</v>
      </c>
      <c r="MP227" s="403">
        <f ca="1">MP226*0.001*E1_Allgemein!$C$13</f>
        <v>0</v>
      </c>
      <c r="MQ227" s="403">
        <f ca="1">MQ226*0.001*E1_Allgemein!$C$13</f>
        <v>0</v>
      </c>
      <c r="MR227" s="403">
        <f ca="1">MR226*0.001*E1_Allgemein!$C$13</f>
        <v>0</v>
      </c>
      <c r="MS227" s="403">
        <f ca="1">MS226*0.001*E1_Allgemein!$C$13</f>
        <v>0</v>
      </c>
      <c r="MT227" s="403">
        <f ca="1">MT226*0.001*E1_Allgemein!$C$13</f>
        <v>0</v>
      </c>
      <c r="MU227" s="403">
        <f ca="1">MU226*0.001*E1_Allgemein!$C$13</f>
        <v>0</v>
      </c>
      <c r="MV227" s="403">
        <f ca="1">MV226*0.001*E1_Allgemein!$C$13</f>
        <v>0</v>
      </c>
      <c r="MW227" s="403">
        <f ca="1">MW226*0.001*E1_Allgemein!$C$13</f>
        <v>0</v>
      </c>
      <c r="MX227" s="403">
        <f ca="1">MX226*0.001*E1_Allgemein!$C$13</f>
        <v>0</v>
      </c>
      <c r="MY227" s="403">
        <f ca="1">MY226*0.001*E1_Allgemein!$C$13</f>
        <v>0</v>
      </c>
      <c r="MZ227" s="403">
        <f ca="1">MZ226*0.001*E1_Allgemein!$C$13</f>
        <v>0</v>
      </c>
      <c r="NA227" s="403">
        <f ca="1">NA226*0.001*E1_Allgemein!$C$13</f>
        <v>0</v>
      </c>
      <c r="NB227" s="403">
        <f ca="1">NB226*0.001*E1_Allgemein!$C$13</f>
        <v>0</v>
      </c>
      <c r="NC227" s="403">
        <f ca="1">NC226*0.001*E1_Allgemein!$C$13</f>
        <v>0</v>
      </c>
      <c r="ND227" s="403">
        <f ca="1">ND226*0.001*E1_Allgemein!$C$13</f>
        <v>0</v>
      </c>
      <c r="NE227" s="403">
        <f ca="1">NE226*0.001*E1_Allgemein!$C$13</f>
        <v>0</v>
      </c>
      <c r="NF227" s="403">
        <f ca="1">NF226*0.001*E1_Allgemein!$C$13</f>
        <v>0</v>
      </c>
      <c r="NG227" s="403">
        <f ca="1">NG226*0.001*E1_Allgemein!$C$13</f>
        <v>0</v>
      </c>
      <c r="NH227" s="403">
        <f ca="1">NH226*0.001*E1_Allgemein!$C$13</f>
        <v>0</v>
      </c>
      <c r="NI227" s="403">
        <f ca="1">NI226*0.001*E1_Allgemein!$C$13</f>
        <v>0</v>
      </c>
      <c r="NJ227" s="403">
        <f ca="1">NJ226*0.001*E1_Allgemein!$C$13</f>
        <v>0</v>
      </c>
      <c r="NK227" s="403">
        <f ca="1">NK226*0.001*E1_Allgemein!$C$13</f>
        <v>0</v>
      </c>
      <c r="NL227" s="403">
        <f ca="1">NL226*0.001*E1_Allgemein!$C$13</f>
        <v>0</v>
      </c>
      <c r="NM227" s="403">
        <f ca="1">NM226*0.001*E1_Allgemein!$C$13</f>
        <v>0</v>
      </c>
      <c r="NN227" s="403">
        <f ca="1">NN226*0.001*E1_Allgemein!$C$13</f>
        <v>0</v>
      </c>
      <c r="NO227" s="403">
        <f ca="1">NO226*0.001*E1_Allgemein!$C$13</f>
        <v>0</v>
      </c>
      <c r="NP227" s="403">
        <f ca="1">NP226*0.001*E1_Allgemein!$C$13</f>
        <v>0</v>
      </c>
      <c r="NQ227" s="403">
        <f ca="1">NQ226*0.001*E1_Allgemein!$C$13</f>
        <v>0</v>
      </c>
      <c r="NR227" s="403">
        <f ca="1">NR226*0.001*E1_Allgemein!$C$13</f>
        <v>0</v>
      </c>
      <c r="NS227" s="403">
        <f ca="1">NS226*0.001*E1_Allgemein!$C$13</f>
        <v>0</v>
      </c>
      <c r="NT227" s="403">
        <f ca="1">NT226*0.001*E1_Allgemein!$C$13</f>
        <v>0</v>
      </c>
      <c r="NU227" s="403">
        <f ca="1">NU226*0.001*E1_Allgemein!$C$13</f>
        <v>0</v>
      </c>
      <c r="NV227" s="403">
        <f ca="1">NV226*0.001*E1_Allgemein!$C$13</f>
        <v>0</v>
      </c>
      <c r="NW227" s="403">
        <f ca="1">NW226*0.001*E1_Allgemein!$C$13</f>
        <v>0</v>
      </c>
      <c r="NX227" s="403">
        <f ca="1">NX226*0.001*E1_Allgemein!$C$13</f>
        <v>0</v>
      </c>
      <c r="NY227" s="403">
        <f ca="1">NY226*0.001*E1_Allgemein!$C$13</f>
        <v>0</v>
      </c>
      <c r="NZ227" s="403">
        <f ca="1">NZ226*0.001*E1_Allgemein!$C$13</f>
        <v>0</v>
      </c>
      <c r="OA227" s="403">
        <f ca="1">OA226*0.001*E1_Allgemein!$C$13</f>
        <v>0</v>
      </c>
      <c r="OB227" s="403">
        <f ca="1">OB226*0.001*E1_Allgemein!$C$13</f>
        <v>0</v>
      </c>
      <c r="OC227" s="403">
        <f ca="1">OC226*0.001*E1_Allgemein!$C$13</f>
        <v>0</v>
      </c>
      <c r="OD227" s="403">
        <f ca="1">OD226*0.001*E1_Allgemein!$C$13</f>
        <v>0</v>
      </c>
      <c r="OE227" s="403">
        <f ca="1">OE226*0.001*E1_Allgemein!$C$13</f>
        <v>0</v>
      </c>
      <c r="OF227" s="403">
        <f ca="1">OF226*0.001*E1_Allgemein!$C$13</f>
        <v>0</v>
      </c>
      <c r="OG227" s="403">
        <f ca="1">OG226*0.001*E1_Allgemein!$C$13</f>
        <v>0</v>
      </c>
      <c r="OH227" s="403">
        <f ca="1">OH226*0.001*E1_Allgemein!$C$13</f>
        <v>0</v>
      </c>
      <c r="OI227" s="403">
        <f ca="1">OI226*0.001*E1_Allgemein!$C$13</f>
        <v>0</v>
      </c>
      <c r="OJ227" s="403">
        <f ca="1">OJ226*0.001*E1_Allgemein!$C$13</f>
        <v>0</v>
      </c>
      <c r="OK227" s="403">
        <f ca="1">OK226*0.001*E1_Allgemein!$C$13</f>
        <v>0</v>
      </c>
      <c r="OL227" s="403">
        <f ca="1">OL226*0.001*E1_Allgemein!$C$13</f>
        <v>0</v>
      </c>
      <c r="OM227" s="403">
        <f ca="1">OM226*0.001*E1_Allgemein!$C$13</f>
        <v>0</v>
      </c>
    </row>
    <row r="228" spans="1:403" x14ac:dyDescent="0.3">
      <c r="B228" s="84" t="s">
        <v>31</v>
      </c>
      <c r="C228" s="85" t="s">
        <v>93</v>
      </c>
      <c r="D228" s="87">
        <f ca="1">D225*E1_Allgemein!$C$13*E1_Allgemein!$C$31/($D$264*1000)</f>
        <v>0.67300028866310813</v>
      </c>
      <c r="E228" s="87">
        <f ca="1">E225*E1_Allgemein!$C$13*E1_Allgemein!$C$31/($D$264*1000)</f>
        <v>0.37382793556739058</v>
      </c>
      <c r="F228" s="87">
        <f ca="1">F225*E1_Allgemein!$C$13*E1_Allgemein!$C$31/($D$264*1000)</f>
        <v>0.67300028866310813</v>
      </c>
      <c r="G228" s="87">
        <f ca="1">G225*E1_Allgemein!$C$13*E1_Allgemein!$C$31/($D$264*1000)</f>
        <v>0.59983768670060778</v>
      </c>
      <c r="H228" s="87">
        <f ca="1">H225*E1_Allgemein!$C$13*E1_Allgemein!$C$31/($D$264*1000)</f>
        <v>0.59983768670060778</v>
      </c>
      <c r="I228" s="87">
        <f ca="1">I225*E1_Allgemein!$C$13*E1_Allgemein!$C$31/($D$264*1000)</f>
        <v>0.47778211636919116</v>
      </c>
      <c r="J228" s="87">
        <f ca="1">J225*E1_Allgemein!$C$13*E1_Allgemein!$C$31/($D$264*1000)</f>
        <v>0.59983768670060778</v>
      </c>
      <c r="K228" s="87">
        <f ca="1">K225*E1_Allgemein!$C$13*E1_Allgemein!$C$31/($D$264*1000)</f>
        <v>0.59983768670060778</v>
      </c>
      <c r="L228" s="87">
        <f ca="1">L225*E1_Allgemein!$C$13*E1_Allgemein!$C$31/($D$264*1000)</f>
        <v>0.43884774423164352</v>
      </c>
      <c r="M228" s="87">
        <f ca="1">M225*E1_Allgemein!$C$13*E1_Allgemein!$C$31/($D$264*1000)</f>
        <v>0.53651193514681839</v>
      </c>
      <c r="N228" s="87">
        <f ca="1">N225*E1_Allgemein!$C$13*E1_Allgemein!$C$31/($D$264*1000)</f>
        <v>0.51645603936483686</v>
      </c>
      <c r="O228" s="87">
        <f ca="1">O225*E1_Allgemein!$C$13*E1_Allgemein!$C$31/($D$264*1000)</f>
        <v>0.43884774423164352</v>
      </c>
      <c r="P228" s="87">
        <f ca="1">P225*E1_Allgemein!$C$13*E1_Allgemein!$C$31/($D$264*1000)</f>
        <v>0.59983768670060778</v>
      </c>
      <c r="Q228" s="87">
        <f ca="1">Q225*E1_Allgemein!$C$13*E1_Allgemein!$C$31/($D$264*1000)</f>
        <v>0.53651193514681839</v>
      </c>
      <c r="R228" s="87">
        <f ca="1">R225*E1_Allgemein!$C$13*E1_Allgemein!$C$31/($D$264*1000)</f>
        <v>0.59983768670060778</v>
      </c>
      <c r="S228" s="87">
        <f ca="1">S225*E1_Allgemein!$C$13*E1_Allgemein!$C$31/($D$264*1000)</f>
        <v>0.47778211636919116</v>
      </c>
      <c r="T228" s="87">
        <f ca="1">T225*E1_Allgemein!$C$13*E1_Allgemein!$C$31/($D$264*1000)</f>
        <v>0.47778211636919116</v>
      </c>
      <c r="U228" s="87">
        <f ca="1">U225*E1_Allgemein!$C$13*E1_Allgemein!$C$31/($D$264*1000)</f>
        <v>0.43884774423164352</v>
      </c>
      <c r="V228" s="87">
        <f ca="1">V225*E1_Allgemein!$C$13*E1_Allgemein!$C$31/($D$264*1000)</f>
        <v>0.43884774423164352</v>
      </c>
      <c r="W228" s="87">
        <f ca="1">W225*E1_Allgemein!$C$13*E1_Allgemein!$C$31/($D$264*1000)</f>
        <v>0.37382793556739058</v>
      </c>
      <c r="X228" s="87">
        <f ca="1">X225*E1_Allgemein!$C$13*E1_Allgemein!$C$31/($D$264*1000)</f>
        <v>0.43884774423164352</v>
      </c>
      <c r="Y228" s="87">
        <f ca="1">Y225*E1_Allgemein!$C$13*E1_Allgemein!$C$31/($D$264*1000)</f>
        <v>0.37382793556739058</v>
      </c>
      <c r="Z228" s="87">
        <f ca="1">Z225*E1_Allgemein!$C$13*E1_Allgemein!$C$31/($D$264*1000)</f>
        <v>0.43884774423164352</v>
      </c>
      <c r="AA228" s="87">
        <f ca="1">AA225*E1_Allgemein!$C$13*E1_Allgemein!$C$31/($D$264*1000)</f>
        <v>0.37382793556739058</v>
      </c>
      <c r="AB228" s="87">
        <f ca="1">AB225*E1_Allgemein!$C$13*E1_Allgemein!$C$31/($D$264*1000)</f>
        <v>0.37382793556739058</v>
      </c>
      <c r="AC228" s="87">
        <f ca="1">AC225*E1_Allgemein!$C$13*E1_Allgemein!$C$31/($D$264*1000)</f>
        <v>0.37382793556739058</v>
      </c>
      <c r="AD228" s="87">
        <f ca="1">AD225*E1_Allgemein!$C$13*E1_Allgemein!$C$31/($D$264*1000)</f>
        <v>0.37382793556739058</v>
      </c>
      <c r="AE228" s="87">
        <f ca="1">AE225*E1_Allgemein!$C$13*E1_Allgemein!$C$31/($D$264*1000)</f>
        <v>0.37382793556739058</v>
      </c>
      <c r="AF228" s="87">
        <f ca="1">AF225*E1_Allgemein!$C$13*E1_Allgemein!$C$31/($D$264*1000)</f>
        <v>0.37382793556739058</v>
      </c>
      <c r="AG228" s="87">
        <f ca="1">AG225*E1_Allgemein!$C$13*E1_Allgemein!$C$31/($D$264*1000)</f>
        <v>0.37382793556739058</v>
      </c>
      <c r="AH228" s="87">
        <f ca="1">AH225*E1_Allgemein!$C$13*E1_Allgemein!$C$31/($D$264*1000)</f>
        <v>0.37382793556739058</v>
      </c>
      <c r="AI228" s="87">
        <f ca="1">AI225*E1_Allgemein!$C$13*E1_Allgemein!$C$31/($D$264*1000)</f>
        <v>0.37382793556739058</v>
      </c>
      <c r="AJ228" s="87">
        <f ca="1">AJ225*E1_Allgemein!$C$13*E1_Allgemein!$C$31/($D$264*1000)</f>
        <v>0.37382793556739058</v>
      </c>
      <c r="AK228" s="87" t="e">
        <f ca="1">AK225*E1_Allgemein!$C$13*E1_Allgemein!$C$31/($D$264*1000)</f>
        <v>#N/A</v>
      </c>
      <c r="AL228" s="87" t="e">
        <f ca="1">AL225*E1_Allgemein!$C$13*E1_Allgemein!$C$31/($D$264*1000)</f>
        <v>#N/A</v>
      </c>
      <c r="AM228" s="87" t="e">
        <f ca="1">AM225*E1_Allgemein!$C$13*E1_Allgemein!$C$31/($D$264*1000)</f>
        <v>#N/A</v>
      </c>
      <c r="AN228" s="87" t="e">
        <f ca="1">AN225*E1_Allgemein!$C$13*E1_Allgemein!$C$31/($D$264*1000)</f>
        <v>#N/A</v>
      </c>
      <c r="AO228" s="87" t="e">
        <f ca="1">AO225*E1_Allgemein!$C$13*E1_Allgemein!$C$31/($D$264*1000)</f>
        <v>#N/A</v>
      </c>
      <c r="AP228" s="87" t="e">
        <f ca="1">AP225*E1_Allgemein!$C$13*E1_Allgemein!$C$31/($D$264*1000)</f>
        <v>#N/A</v>
      </c>
      <c r="AQ228" s="87" t="e">
        <f ca="1">AQ225*E1_Allgemein!$C$13*E1_Allgemein!$C$31/($D$264*1000)</f>
        <v>#N/A</v>
      </c>
      <c r="AR228" s="87" t="e">
        <f ca="1">AR225*E1_Allgemein!$C$13*E1_Allgemein!$C$31/($D$264*1000)</f>
        <v>#N/A</v>
      </c>
      <c r="AS228" s="87" t="e">
        <f ca="1">AS225*E1_Allgemein!$C$13*E1_Allgemein!$C$31/($D$264*1000)</f>
        <v>#N/A</v>
      </c>
      <c r="AT228" s="87" t="e">
        <f ca="1">AT225*E1_Allgemein!$C$13*E1_Allgemein!$C$31/($D$264*1000)</f>
        <v>#N/A</v>
      </c>
      <c r="AU228" s="87" t="e">
        <f ca="1">AU225*E1_Allgemein!$C$13*E1_Allgemein!$C$31/($D$264*1000)</f>
        <v>#N/A</v>
      </c>
      <c r="AV228" s="87" t="e">
        <f ca="1">AV225*E1_Allgemein!$C$13*E1_Allgemein!$C$31/($D$264*1000)</f>
        <v>#N/A</v>
      </c>
      <c r="AW228" s="87" t="e">
        <f ca="1">AW225*E1_Allgemein!$C$13*E1_Allgemein!$C$31/($D$264*1000)</f>
        <v>#N/A</v>
      </c>
      <c r="AX228" s="87" t="e">
        <f ca="1">AX225*E1_Allgemein!$C$13*E1_Allgemein!$C$31/($D$264*1000)</f>
        <v>#N/A</v>
      </c>
      <c r="AY228" s="87" t="e">
        <f ca="1">AY225*E1_Allgemein!$C$13*E1_Allgemein!$C$31/($D$264*1000)</f>
        <v>#N/A</v>
      </c>
      <c r="AZ228" s="87" t="e">
        <f ca="1">AZ225*E1_Allgemein!$C$13*E1_Allgemein!$C$31/($D$264*1000)</f>
        <v>#N/A</v>
      </c>
      <c r="BA228" s="87" t="e">
        <f ca="1">BA225*E1_Allgemein!$C$13*E1_Allgemein!$C$31/($D$264*1000)</f>
        <v>#N/A</v>
      </c>
      <c r="BB228" s="87" t="e">
        <f ca="1">BB225*E1_Allgemein!$C$13*E1_Allgemein!$C$31/($D$264*1000)</f>
        <v>#N/A</v>
      </c>
      <c r="BC228" s="87" t="e">
        <f ca="1">BC225*E1_Allgemein!$C$13*E1_Allgemein!$C$31/($D$264*1000)</f>
        <v>#N/A</v>
      </c>
      <c r="BD228" s="87" t="e">
        <f ca="1">BD225*E1_Allgemein!$C$13*E1_Allgemein!$C$31/($D$264*1000)</f>
        <v>#N/A</v>
      </c>
      <c r="BE228" s="87" t="e">
        <f ca="1">BE225*E1_Allgemein!$C$13*E1_Allgemein!$C$31/($D$264*1000)</f>
        <v>#N/A</v>
      </c>
      <c r="BF228" s="87" t="e">
        <f ca="1">BF225*E1_Allgemein!$C$13*E1_Allgemein!$C$31/($D$264*1000)</f>
        <v>#N/A</v>
      </c>
      <c r="BG228" s="87" t="e">
        <f ca="1">BG225*E1_Allgemein!$C$13*E1_Allgemein!$C$31/($D$264*1000)</f>
        <v>#N/A</v>
      </c>
      <c r="BH228" s="87" t="e">
        <f ca="1">BH225*E1_Allgemein!$C$13*E1_Allgemein!$C$31/($D$264*1000)</f>
        <v>#N/A</v>
      </c>
      <c r="BI228" s="87" t="e">
        <f ca="1">BI225*E1_Allgemein!$C$13*E1_Allgemein!$C$31/($D$264*1000)</f>
        <v>#N/A</v>
      </c>
      <c r="BJ228" s="87" t="e">
        <f ca="1">BJ225*E1_Allgemein!$C$13*E1_Allgemein!$C$31/($D$264*1000)</f>
        <v>#N/A</v>
      </c>
      <c r="BK228" s="87" t="e">
        <f ca="1">BK225*E1_Allgemein!$C$13*E1_Allgemein!$C$31/($D$264*1000)</f>
        <v>#N/A</v>
      </c>
      <c r="BL228" s="87" t="e">
        <f ca="1">BL225*E1_Allgemein!$C$13*E1_Allgemein!$C$31/($D$264*1000)</f>
        <v>#N/A</v>
      </c>
      <c r="BM228" s="87" t="e">
        <f ca="1">BM225*E1_Allgemein!$C$13*E1_Allgemein!$C$31/($D$264*1000)</f>
        <v>#N/A</v>
      </c>
      <c r="BN228" s="87" t="e">
        <f ca="1">BN225*E1_Allgemein!$C$13*E1_Allgemein!$C$31/($D$264*1000)</f>
        <v>#N/A</v>
      </c>
      <c r="BO228" s="87" t="e">
        <f ca="1">BO225*E1_Allgemein!$C$13*E1_Allgemein!$C$31/($D$264*1000)</f>
        <v>#N/A</v>
      </c>
      <c r="BP228" s="87" t="e">
        <f ca="1">BP225*E1_Allgemein!$C$13*E1_Allgemein!$C$31/($D$264*1000)</f>
        <v>#N/A</v>
      </c>
      <c r="BQ228" s="87" t="e">
        <f ca="1">BQ225*E1_Allgemein!$C$13*E1_Allgemein!$C$31/($D$264*1000)</f>
        <v>#N/A</v>
      </c>
      <c r="BR228" s="87" t="e">
        <f ca="1">BR225*E1_Allgemein!$C$13*E1_Allgemein!$C$31/($D$264*1000)</f>
        <v>#N/A</v>
      </c>
      <c r="BS228" s="87" t="e">
        <f ca="1">BS225*E1_Allgemein!$C$13*E1_Allgemein!$C$31/($D$264*1000)</f>
        <v>#N/A</v>
      </c>
      <c r="BT228" s="87" t="e">
        <f ca="1">BT225*E1_Allgemein!$C$13*E1_Allgemein!$C$31/($D$264*1000)</f>
        <v>#N/A</v>
      </c>
      <c r="BU228" s="87" t="e">
        <f ca="1">BU225*E1_Allgemein!$C$13*E1_Allgemein!$C$31/($D$264*1000)</f>
        <v>#N/A</v>
      </c>
      <c r="BV228" s="87" t="e">
        <f ca="1">BV225*E1_Allgemein!$C$13*E1_Allgemein!$C$31/($D$264*1000)</f>
        <v>#N/A</v>
      </c>
      <c r="BW228" s="87" t="e">
        <f ca="1">BW225*E1_Allgemein!$C$13*E1_Allgemein!$C$31/($D$264*1000)</f>
        <v>#N/A</v>
      </c>
      <c r="BX228" s="87" t="e">
        <f ca="1">BX225*E1_Allgemein!$C$13*E1_Allgemein!$C$31/($D$264*1000)</f>
        <v>#N/A</v>
      </c>
      <c r="BY228" s="87" t="e">
        <f ca="1">BY225*E1_Allgemein!$C$13*E1_Allgemein!$C$31/($D$264*1000)</f>
        <v>#N/A</v>
      </c>
      <c r="BZ228" s="87" t="e">
        <f ca="1">BZ225*E1_Allgemein!$C$13*E1_Allgemein!$C$31/($D$264*1000)</f>
        <v>#N/A</v>
      </c>
      <c r="CA228" s="87" t="e">
        <f ca="1">CA225*E1_Allgemein!$C$13*E1_Allgemein!$C$31/($D$264*1000)</f>
        <v>#N/A</v>
      </c>
      <c r="CB228" s="87" t="e">
        <f ca="1">CB225*E1_Allgemein!$C$13*E1_Allgemein!$C$31/($D$264*1000)</f>
        <v>#N/A</v>
      </c>
      <c r="CC228" s="87" t="e">
        <f ca="1">CC225*E1_Allgemein!$C$13*E1_Allgemein!$C$31/($D$264*1000)</f>
        <v>#N/A</v>
      </c>
      <c r="CD228" s="87" t="e">
        <f ca="1">CD225*E1_Allgemein!$C$13*E1_Allgemein!$C$31/($D$264*1000)</f>
        <v>#N/A</v>
      </c>
      <c r="CE228" s="87" t="e">
        <f ca="1">CE225*E1_Allgemein!$C$13*E1_Allgemein!$C$31/($D$264*1000)</f>
        <v>#N/A</v>
      </c>
      <c r="CF228" s="87" t="e">
        <f ca="1">CF225*E1_Allgemein!$C$13*E1_Allgemein!$C$31/($D$264*1000)</f>
        <v>#N/A</v>
      </c>
      <c r="CG228" s="87" t="e">
        <f ca="1">CG225*E1_Allgemein!$C$13*E1_Allgemein!$C$31/($D$264*1000)</f>
        <v>#N/A</v>
      </c>
      <c r="CH228" s="87" t="e">
        <f ca="1">CH225*E1_Allgemein!$C$13*E1_Allgemein!$C$31/($D$264*1000)</f>
        <v>#N/A</v>
      </c>
      <c r="CI228" s="87" t="e">
        <f ca="1">CI225*E1_Allgemein!$C$13*E1_Allgemein!$C$31/($D$264*1000)</f>
        <v>#N/A</v>
      </c>
      <c r="CJ228" s="87" t="e">
        <f ca="1">CJ225*E1_Allgemein!$C$13*E1_Allgemein!$C$31/($D$264*1000)</f>
        <v>#N/A</v>
      </c>
      <c r="CK228" s="87" t="e">
        <f ca="1">CK225*E1_Allgemein!$C$13*E1_Allgemein!$C$31/($D$264*1000)</f>
        <v>#N/A</v>
      </c>
      <c r="CL228" s="87" t="e">
        <f ca="1">CL225*E1_Allgemein!$C$13*E1_Allgemein!$C$31/($D$264*1000)</f>
        <v>#N/A</v>
      </c>
      <c r="CM228" s="87" t="e">
        <f ca="1">CM225*E1_Allgemein!$C$13*E1_Allgemein!$C$31/($D$264*1000)</f>
        <v>#N/A</v>
      </c>
      <c r="CN228" s="87" t="e">
        <f ca="1">CN225*E1_Allgemein!$C$13*E1_Allgemein!$C$31/($D$264*1000)</f>
        <v>#N/A</v>
      </c>
      <c r="CO228" s="87" t="e">
        <f ca="1">CO225*E1_Allgemein!$C$13*E1_Allgemein!$C$31/($D$264*1000)</f>
        <v>#N/A</v>
      </c>
      <c r="CP228" s="87" t="e">
        <f ca="1">CP225*E1_Allgemein!$C$13*E1_Allgemein!$C$31/($D$264*1000)</f>
        <v>#N/A</v>
      </c>
      <c r="CQ228" s="87" t="e">
        <f ca="1">CQ225*E1_Allgemein!$C$13*E1_Allgemein!$C$31/($D$264*1000)</f>
        <v>#N/A</v>
      </c>
      <c r="CR228" s="87" t="e">
        <f ca="1">CR225*E1_Allgemein!$C$13*E1_Allgemein!$C$31/($D$264*1000)</f>
        <v>#N/A</v>
      </c>
      <c r="CS228" s="87" t="e">
        <f ca="1">CS225*E1_Allgemein!$C$13*E1_Allgemein!$C$31/($D$264*1000)</f>
        <v>#N/A</v>
      </c>
      <c r="CT228" s="87" t="e">
        <f ca="1">CT225*E1_Allgemein!$C$13*E1_Allgemein!$C$31/($D$264*1000)</f>
        <v>#N/A</v>
      </c>
      <c r="CU228" s="87" t="e">
        <f ca="1">CU225*E1_Allgemein!$C$13*E1_Allgemein!$C$31/($D$264*1000)</f>
        <v>#N/A</v>
      </c>
      <c r="CV228" s="87" t="e">
        <f ca="1">CV225*E1_Allgemein!$C$13*E1_Allgemein!$C$31/($D$264*1000)</f>
        <v>#N/A</v>
      </c>
      <c r="CW228" s="87" t="e">
        <f ca="1">CW225*E1_Allgemein!$C$13*E1_Allgemein!$C$31/($D$264*1000)</f>
        <v>#N/A</v>
      </c>
      <c r="CX228" s="87" t="e">
        <f ca="1">CX225*E1_Allgemein!$C$13*E1_Allgemein!$C$31/($D$264*1000)</f>
        <v>#N/A</v>
      </c>
      <c r="CY228" s="87" t="e">
        <f ca="1">CY225*E1_Allgemein!$C$13*E1_Allgemein!$C$31/($D$264*1000)</f>
        <v>#N/A</v>
      </c>
      <c r="CZ228" s="87" t="e">
        <f ca="1">CZ225*E1_Allgemein!$C$13*E1_Allgemein!$C$31/($D$264*1000)</f>
        <v>#N/A</v>
      </c>
      <c r="DA228" s="87" t="e">
        <f ca="1">DA225*E1_Allgemein!$C$13*E1_Allgemein!$C$31/($D$264*1000)</f>
        <v>#N/A</v>
      </c>
      <c r="DB228" s="87" t="e">
        <f ca="1">DB225*E1_Allgemein!$C$13*E1_Allgemein!$C$31/($D$264*1000)</f>
        <v>#N/A</v>
      </c>
      <c r="DC228" s="87" t="e">
        <f ca="1">DC225*E1_Allgemein!$C$13*E1_Allgemein!$C$31/($D$264*1000)</f>
        <v>#N/A</v>
      </c>
      <c r="DD228" s="87" t="e">
        <f ca="1">DD225*E1_Allgemein!$C$13*E1_Allgemein!$C$31/($D$264*1000)</f>
        <v>#N/A</v>
      </c>
      <c r="DE228" s="87" t="e">
        <f ca="1">DE225*E1_Allgemein!$C$13*E1_Allgemein!$C$31/($D$264*1000)</f>
        <v>#N/A</v>
      </c>
      <c r="DF228" s="87" t="e">
        <f ca="1">DF225*E1_Allgemein!$C$13*E1_Allgemein!$C$31/($D$264*1000)</f>
        <v>#N/A</v>
      </c>
      <c r="DG228" s="87" t="e">
        <f ca="1">DG225*E1_Allgemein!$C$13*E1_Allgemein!$C$31/($D$264*1000)</f>
        <v>#N/A</v>
      </c>
      <c r="DH228" s="87" t="e">
        <f ca="1">DH225*E1_Allgemein!$C$13*E1_Allgemein!$C$31/($D$264*1000)</f>
        <v>#N/A</v>
      </c>
      <c r="DI228" s="87" t="e">
        <f ca="1">DI225*E1_Allgemein!$C$13*E1_Allgemein!$C$31/($D$264*1000)</f>
        <v>#N/A</v>
      </c>
      <c r="DJ228" s="87" t="e">
        <f ca="1">DJ225*E1_Allgemein!$C$13*E1_Allgemein!$C$31/($D$264*1000)</f>
        <v>#N/A</v>
      </c>
      <c r="DK228" s="87" t="e">
        <f ca="1">DK225*E1_Allgemein!$C$13*E1_Allgemein!$C$31/($D$264*1000)</f>
        <v>#N/A</v>
      </c>
      <c r="DL228" s="87" t="e">
        <f ca="1">DL225*E1_Allgemein!$C$13*E1_Allgemein!$C$31/($D$264*1000)</f>
        <v>#N/A</v>
      </c>
      <c r="DM228" s="87" t="e">
        <f ca="1">DM225*E1_Allgemein!$C$13*E1_Allgemein!$C$31/($D$264*1000)</f>
        <v>#N/A</v>
      </c>
      <c r="DN228" s="87" t="e">
        <f ca="1">DN225*E1_Allgemein!$C$13*E1_Allgemein!$C$31/($D$264*1000)</f>
        <v>#N/A</v>
      </c>
      <c r="DO228" s="87" t="e">
        <f ca="1">DO225*E1_Allgemein!$C$13*E1_Allgemein!$C$31/($D$264*1000)</f>
        <v>#N/A</v>
      </c>
      <c r="DP228" s="87" t="e">
        <f ca="1">DP225*E1_Allgemein!$C$13*E1_Allgemein!$C$31/($D$264*1000)</f>
        <v>#N/A</v>
      </c>
      <c r="DQ228" s="87" t="e">
        <f ca="1">DQ225*E1_Allgemein!$C$13*E1_Allgemein!$C$31/($D$264*1000)</f>
        <v>#N/A</v>
      </c>
      <c r="DR228" s="87" t="e">
        <f ca="1">DR225*E1_Allgemein!$C$13*E1_Allgemein!$C$31/($D$264*1000)</f>
        <v>#N/A</v>
      </c>
      <c r="DS228" s="87" t="e">
        <f ca="1">DS225*E1_Allgemein!$C$13*E1_Allgemein!$C$31/($D$264*1000)</f>
        <v>#N/A</v>
      </c>
      <c r="DT228" s="87" t="e">
        <f ca="1">DT225*E1_Allgemein!$C$13*E1_Allgemein!$C$31/($D$264*1000)</f>
        <v>#N/A</v>
      </c>
      <c r="DU228" s="87" t="e">
        <f ca="1">DU225*E1_Allgemein!$C$13*E1_Allgemein!$C$31/($D$264*1000)</f>
        <v>#N/A</v>
      </c>
      <c r="DV228" s="87" t="e">
        <f ca="1">DV225*E1_Allgemein!$C$13*E1_Allgemein!$C$31/($D$264*1000)</f>
        <v>#N/A</v>
      </c>
      <c r="DW228" s="87" t="e">
        <f ca="1">DW225*E1_Allgemein!$C$13*E1_Allgemein!$C$31/($D$264*1000)</f>
        <v>#N/A</v>
      </c>
      <c r="DX228" s="87" t="e">
        <f ca="1">DX225*E1_Allgemein!$C$13*E1_Allgemein!$C$31/($D$264*1000)</f>
        <v>#N/A</v>
      </c>
      <c r="DY228" s="87" t="e">
        <f ca="1">DY225*E1_Allgemein!$C$13*E1_Allgemein!$C$31/($D$264*1000)</f>
        <v>#N/A</v>
      </c>
      <c r="DZ228" s="87" t="e">
        <f ca="1">DZ225*E1_Allgemein!$C$13*E1_Allgemein!$C$31/($D$264*1000)</f>
        <v>#N/A</v>
      </c>
      <c r="EA228" s="87" t="e">
        <f ca="1">EA225*E1_Allgemein!$C$13*E1_Allgemein!$C$31/($D$264*1000)</f>
        <v>#N/A</v>
      </c>
      <c r="EB228" s="87" t="e">
        <f ca="1">EB225*E1_Allgemein!$C$13*E1_Allgemein!$C$31/($D$264*1000)</f>
        <v>#N/A</v>
      </c>
      <c r="EC228" s="87" t="e">
        <f ca="1">EC225*E1_Allgemein!$C$13*E1_Allgemein!$C$31/($D$264*1000)</f>
        <v>#N/A</v>
      </c>
      <c r="ED228" s="87" t="e">
        <f ca="1">ED225*E1_Allgemein!$C$13*E1_Allgemein!$C$31/($D$264*1000)</f>
        <v>#N/A</v>
      </c>
      <c r="EE228" s="87" t="e">
        <f ca="1">EE225*E1_Allgemein!$C$13*E1_Allgemein!$C$31/($D$264*1000)</f>
        <v>#N/A</v>
      </c>
      <c r="EF228" s="87" t="e">
        <f ca="1">EF225*E1_Allgemein!$C$13*E1_Allgemein!$C$31/($D$264*1000)</f>
        <v>#N/A</v>
      </c>
      <c r="EG228" s="87" t="e">
        <f ca="1">EG225*E1_Allgemein!$C$13*E1_Allgemein!$C$31/($D$264*1000)</f>
        <v>#N/A</v>
      </c>
      <c r="EH228" s="87" t="e">
        <f ca="1">EH225*E1_Allgemein!$C$13*E1_Allgemein!$C$31/($D$264*1000)</f>
        <v>#N/A</v>
      </c>
      <c r="EI228" s="87" t="e">
        <f ca="1">EI225*E1_Allgemein!$C$13*E1_Allgemein!$C$31/($D$264*1000)</f>
        <v>#N/A</v>
      </c>
      <c r="EJ228" s="87" t="e">
        <f ca="1">EJ225*E1_Allgemein!$C$13*E1_Allgemein!$C$31/($D$264*1000)</f>
        <v>#N/A</v>
      </c>
      <c r="EK228" s="87" t="e">
        <f ca="1">EK225*E1_Allgemein!$C$13*E1_Allgemein!$C$31/($D$264*1000)</f>
        <v>#N/A</v>
      </c>
      <c r="EL228" s="87" t="e">
        <f ca="1">EL225*E1_Allgemein!$C$13*E1_Allgemein!$C$31/($D$264*1000)</f>
        <v>#N/A</v>
      </c>
      <c r="EM228" s="87" t="e">
        <f ca="1">EM225*E1_Allgemein!$C$13*E1_Allgemein!$C$31/($D$264*1000)</f>
        <v>#N/A</v>
      </c>
      <c r="EN228" s="87" t="e">
        <f ca="1">EN225*E1_Allgemein!$C$13*E1_Allgemein!$C$31/($D$264*1000)</f>
        <v>#N/A</v>
      </c>
      <c r="EO228" s="87" t="e">
        <f ca="1">EO225*E1_Allgemein!$C$13*E1_Allgemein!$C$31/($D$264*1000)</f>
        <v>#N/A</v>
      </c>
      <c r="EP228" s="87" t="e">
        <f ca="1">EP225*E1_Allgemein!$C$13*E1_Allgemein!$C$31/($D$264*1000)</f>
        <v>#N/A</v>
      </c>
      <c r="EQ228" s="87" t="e">
        <f ca="1">EQ225*E1_Allgemein!$C$13*E1_Allgemein!$C$31/($D$264*1000)</f>
        <v>#N/A</v>
      </c>
      <c r="ER228" s="87" t="e">
        <f ca="1">ER225*E1_Allgemein!$C$13*E1_Allgemein!$C$31/($D$264*1000)</f>
        <v>#N/A</v>
      </c>
      <c r="ES228" s="87" t="e">
        <f ca="1">ES225*E1_Allgemein!$C$13*E1_Allgemein!$C$31/($D$264*1000)</f>
        <v>#N/A</v>
      </c>
      <c r="ET228" s="87" t="e">
        <f ca="1">ET225*E1_Allgemein!$C$13*E1_Allgemein!$C$31/($D$264*1000)</f>
        <v>#N/A</v>
      </c>
      <c r="EU228" s="87" t="e">
        <f ca="1">EU225*E1_Allgemein!$C$13*E1_Allgemein!$C$31/($D$264*1000)</f>
        <v>#N/A</v>
      </c>
      <c r="EV228" s="87" t="e">
        <f ca="1">EV225*E1_Allgemein!$C$13*E1_Allgemein!$C$31/($D$264*1000)</f>
        <v>#N/A</v>
      </c>
      <c r="EW228" s="87" t="e">
        <f ca="1">EW225*E1_Allgemein!$C$13*E1_Allgemein!$C$31/($D$264*1000)</f>
        <v>#N/A</v>
      </c>
      <c r="EX228" s="87" t="e">
        <f ca="1">EX225*E1_Allgemein!$C$13*E1_Allgemein!$C$31/($D$264*1000)</f>
        <v>#N/A</v>
      </c>
      <c r="EY228" s="87" t="e">
        <f ca="1">EY225*E1_Allgemein!$C$13*E1_Allgemein!$C$31/($D$264*1000)</f>
        <v>#N/A</v>
      </c>
      <c r="EZ228" s="87" t="e">
        <f ca="1">EZ225*E1_Allgemein!$C$13*E1_Allgemein!$C$31/($D$264*1000)</f>
        <v>#N/A</v>
      </c>
      <c r="FA228" s="87" t="e">
        <f ca="1">FA225*E1_Allgemein!$C$13*E1_Allgemein!$C$31/($D$264*1000)</f>
        <v>#N/A</v>
      </c>
      <c r="FB228" s="87" t="e">
        <f ca="1">FB225*E1_Allgemein!$C$13*E1_Allgemein!$C$31/($D$264*1000)</f>
        <v>#N/A</v>
      </c>
      <c r="FC228" s="87" t="e">
        <f ca="1">FC225*E1_Allgemein!$C$13*E1_Allgemein!$C$31/($D$264*1000)</f>
        <v>#N/A</v>
      </c>
      <c r="FD228" s="87" t="e">
        <f ca="1">FD225*E1_Allgemein!$C$13*E1_Allgemein!$C$31/($D$264*1000)</f>
        <v>#N/A</v>
      </c>
      <c r="FE228" s="87" t="e">
        <f ca="1">FE225*E1_Allgemein!$C$13*E1_Allgemein!$C$31/($D$264*1000)</f>
        <v>#N/A</v>
      </c>
      <c r="FF228" s="87" t="e">
        <f ca="1">FF225*E1_Allgemein!$C$13*E1_Allgemein!$C$31/($D$264*1000)</f>
        <v>#N/A</v>
      </c>
      <c r="FG228" s="87" t="e">
        <f ca="1">FG225*E1_Allgemein!$C$13*E1_Allgemein!$C$31/($D$264*1000)</f>
        <v>#N/A</v>
      </c>
      <c r="FH228" s="87" t="e">
        <f ca="1">FH225*E1_Allgemein!$C$13*E1_Allgemein!$C$31/($D$264*1000)</f>
        <v>#N/A</v>
      </c>
      <c r="FI228" s="87" t="e">
        <f ca="1">FI225*E1_Allgemein!$C$13*E1_Allgemein!$C$31/($D$264*1000)</f>
        <v>#N/A</v>
      </c>
      <c r="FJ228" s="87" t="e">
        <f ca="1">FJ225*E1_Allgemein!$C$13*E1_Allgemein!$C$31/($D$264*1000)</f>
        <v>#N/A</v>
      </c>
      <c r="FK228" s="87" t="e">
        <f ca="1">FK225*E1_Allgemein!$C$13*E1_Allgemein!$C$31/($D$264*1000)</f>
        <v>#N/A</v>
      </c>
      <c r="FL228" s="87" t="e">
        <f ca="1">FL225*E1_Allgemein!$C$13*E1_Allgemein!$C$31/($D$264*1000)</f>
        <v>#N/A</v>
      </c>
      <c r="FM228" s="87" t="e">
        <f ca="1">FM225*E1_Allgemein!$C$13*E1_Allgemein!$C$31/($D$264*1000)</f>
        <v>#N/A</v>
      </c>
      <c r="FN228" s="87" t="e">
        <f ca="1">FN225*E1_Allgemein!$C$13*E1_Allgemein!$C$31/($D$264*1000)</f>
        <v>#N/A</v>
      </c>
      <c r="FO228" s="87" t="e">
        <f ca="1">FO225*E1_Allgemein!$C$13*E1_Allgemein!$C$31/($D$264*1000)</f>
        <v>#N/A</v>
      </c>
      <c r="FP228" s="87" t="e">
        <f ca="1">FP225*E1_Allgemein!$C$13*E1_Allgemein!$C$31/($D$264*1000)</f>
        <v>#N/A</v>
      </c>
      <c r="FQ228" s="87" t="e">
        <f ca="1">FQ225*E1_Allgemein!$C$13*E1_Allgemein!$C$31/($D$264*1000)</f>
        <v>#N/A</v>
      </c>
      <c r="FR228" s="87" t="e">
        <f ca="1">FR225*E1_Allgemein!$C$13*E1_Allgemein!$C$31/($D$264*1000)</f>
        <v>#N/A</v>
      </c>
      <c r="FS228" s="87" t="e">
        <f ca="1">FS225*E1_Allgemein!$C$13*E1_Allgemein!$C$31/($D$264*1000)</f>
        <v>#N/A</v>
      </c>
      <c r="FT228" s="87" t="e">
        <f ca="1">FT225*E1_Allgemein!$C$13*E1_Allgemein!$C$31/($D$264*1000)</f>
        <v>#N/A</v>
      </c>
      <c r="FU228" s="87" t="e">
        <f ca="1">FU225*E1_Allgemein!$C$13*E1_Allgemein!$C$31/($D$264*1000)</f>
        <v>#N/A</v>
      </c>
      <c r="FV228" s="87" t="e">
        <f ca="1">FV225*E1_Allgemein!$C$13*E1_Allgemein!$C$31/($D$264*1000)</f>
        <v>#N/A</v>
      </c>
      <c r="FW228" s="87" t="e">
        <f ca="1">FW225*E1_Allgemein!$C$13*E1_Allgemein!$C$31/($D$264*1000)</f>
        <v>#N/A</v>
      </c>
      <c r="FX228" s="87" t="e">
        <f ca="1">FX225*E1_Allgemein!$C$13*E1_Allgemein!$C$31/($D$264*1000)</f>
        <v>#N/A</v>
      </c>
      <c r="FY228" s="87" t="e">
        <f ca="1">FY225*E1_Allgemein!$C$13*E1_Allgemein!$C$31/($D$264*1000)</f>
        <v>#N/A</v>
      </c>
      <c r="FZ228" s="87" t="e">
        <f ca="1">FZ225*E1_Allgemein!$C$13*E1_Allgemein!$C$31/($D$264*1000)</f>
        <v>#N/A</v>
      </c>
      <c r="GA228" s="87" t="e">
        <f ca="1">GA225*E1_Allgemein!$C$13*E1_Allgemein!$C$31/($D$264*1000)</f>
        <v>#N/A</v>
      </c>
      <c r="GB228" s="87" t="e">
        <f ca="1">GB225*E1_Allgemein!$C$13*E1_Allgemein!$C$31/($D$264*1000)</f>
        <v>#N/A</v>
      </c>
      <c r="GC228" s="87" t="e">
        <f ca="1">GC225*E1_Allgemein!$C$13*E1_Allgemein!$C$31/($D$264*1000)</f>
        <v>#N/A</v>
      </c>
      <c r="GD228" s="87" t="e">
        <f ca="1">GD225*E1_Allgemein!$C$13*E1_Allgemein!$C$31/($D$264*1000)</f>
        <v>#N/A</v>
      </c>
      <c r="GE228" s="87" t="e">
        <f ca="1">GE225*E1_Allgemein!$C$13*E1_Allgemein!$C$31/($D$264*1000)</f>
        <v>#N/A</v>
      </c>
      <c r="GF228" s="87" t="e">
        <f ca="1">GF225*E1_Allgemein!$C$13*E1_Allgemein!$C$31/($D$264*1000)</f>
        <v>#N/A</v>
      </c>
      <c r="GG228" s="87" t="e">
        <f ca="1">GG225*E1_Allgemein!$C$13*E1_Allgemein!$C$31/($D$264*1000)</f>
        <v>#N/A</v>
      </c>
      <c r="GH228" s="87" t="e">
        <f ca="1">GH225*E1_Allgemein!$C$13*E1_Allgemein!$C$31/($D$264*1000)</f>
        <v>#N/A</v>
      </c>
      <c r="GI228" s="87" t="e">
        <f ca="1">GI225*E1_Allgemein!$C$13*E1_Allgemein!$C$31/($D$264*1000)</f>
        <v>#N/A</v>
      </c>
      <c r="GJ228" s="87" t="e">
        <f ca="1">GJ225*E1_Allgemein!$C$13*E1_Allgemein!$C$31/($D$264*1000)</f>
        <v>#N/A</v>
      </c>
      <c r="GK228" s="87" t="e">
        <f ca="1">GK225*E1_Allgemein!$C$13*E1_Allgemein!$C$31/($D$264*1000)</f>
        <v>#N/A</v>
      </c>
      <c r="GL228" s="87" t="e">
        <f ca="1">GL225*E1_Allgemein!$C$13*E1_Allgemein!$C$31/($D$264*1000)</f>
        <v>#N/A</v>
      </c>
      <c r="GM228" s="87" t="e">
        <f ca="1">GM225*E1_Allgemein!$C$13*E1_Allgemein!$C$31/($D$264*1000)</f>
        <v>#N/A</v>
      </c>
      <c r="GN228" s="87" t="e">
        <f ca="1">GN225*E1_Allgemein!$C$13*E1_Allgemein!$C$31/($D$264*1000)</f>
        <v>#N/A</v>
      </c>
      <c r="GO228" s="87" t="e">
        <f ca="1">GO225*E1_Allgemein!$C$13*E1_Allgemein!$C$31/($D$264*1000)</f>
        <v>#N/A</v>
      </c>
      <c r="GP228" s="87" t="e">
        <f ca="1">GP225*E1_Allgemein!$C$13*E1_Allgemein!$C$31/($D$264*1000)</f>
        <v>#N/A</v>
      </c>
      <c r="GQ228" s="87" t="e">
        <f ca="1">GQ225*E1_Allgemein!$C$13*E1_Allgemein!$C$31/($D$264*1000)</f>
        <v>#N/A</v>
      </c>
      <c r="GR228" s="87" t="e">
        <f ca="1">GR225*E1_Allgemein!$C$13*E1_Allgemein!$C$31/($D$264*1000)</f>
        <v>#N/A</v>
      </c>
      <c r="GS228" s="87" t="e">
        <f ca="1">GS225*E1_Allgemein!$C$13*E1_Allgemein!$C$31/($D$264*1000)</f>
        <v>#N/A</v>
      </c>
      <c r="GT228" s="87" t="e">
        <f ca="1">GT225*E1_Allgemein!$C$13*E1_Allgemein!$C$31/($D$264*1000)</f>
        <v>#N/A</v>
      </c>
      <c r="GU228" s="87" t="e">
        <f ca="1">GU225*E1_Allgemein!$C$13*E1_Allgemein!$C$31/($D$264*1000)</f>
        <v>#N/A</v>
      </c>
      <c r="GV228" s="87" t="e">
        <f ca="1">GV225*E1_Allgemein!$C$13*E1_Allgemein!$C$31/($D$264*1000)</f>
        <v>#N/A</v>
      </c>
      <c r="GW228" s="87" t="e">
        <f ca="1">GW225*E1_Allgemein!$C$13*E1_Allgemein!$C$31/($D$264*1000)</f>
        <v>#N/A</v>
      </c>
      <c r="GX228" s="87" t="e">
        <f ca="1">GX225*E1_Allgemein!$C$13*E1_Allgemein!$C$31/($D$264*1000)</f>
        <v>#N/A</v>
      </c>
      <c r="GY228" s="87" t="e">
        <f ca="1">GY225*E1_Allgemein!$C$13*E1_Allgemein!$C$31/($D$264*1000)</f>
        <v>#N/A</v>
      </c>
      <c r="GZ228" s="87" t="e">
        <f ca="1">GZ225*E1_Allgemein!$C$13*E1_Allgemein!$C$31/($D$264*1000)</f>
        <v>#N/A</v>
      </c>
      <c r="HA228" s="87" t="e">
        <f ca="1">HA225*E1_Allgemein!$C$13*E1_Allgemein!$C$31/($D$264*1000)</f>
        <v>#N/A</v>
      </c>
      <c r="HB228" s="87" t="e">
        <f ca="1">HB225*E1_Allgemein!$C$13*E1_Allgemein!$C$31/($D$264*1000)</f>
        <v>#N/A</v>
      </c>
      <c r="HC228" s="87" t="e">
        <f ca="1">HC225*E1_Allgemein!$C$13*E1_Allgemein!$C$31/($D$264*1000)</f>
        <v>#N/A</v>
      </c>
      <c r="HD228" s="87" t="e">
        <f ca="1">HD225*E1_Allgemein!$C$13*E1_Allgemein!$C$31/($D$264*1000)</f>
        <v>#N/A</v>
      </c>
      <c r="HE228" s="87" t="e">
        <f ca="1">HE225*E1_Allgemein!$C$13*E1_Allgemein!$C$31/($D$264*1000)</f>
        <v>#N/A</v>
      </c>
      <c r="HF228" s="87" t="e">
        <f ca="1">HF225*E1_Allgemein!$C$13*E1_Allgemein!$C$31/($D$264*1000)</f>
        <v>#N/A</v>
      </c>
      <c r="HG228" s="87" t="e">
        <f ca="1">HG225*E1_Allgemein!$C$13*E1_Allgemein!$C$31/($D$264*1000)</f>
        <v>#N/A</v>
      </c>
      <c r="HH228" s="87" t="e">
        <f ca="1">HH225*E1_Allgemein!$C$13*E1_Allgemein!$C$31/($D$264*1000)</f>
        <v>#N/A</v>
      </c>
      <c r="HI228" s="87" t="e">
        <f ca="1">HI225*E1_Allgemein!$C$13*E1_Allgemein!$C$31/($D$264*1000)</f>
        <v>#N/A</v>
      </c>
      <c r="HJ228" s="87" t="e">
        <f ca="1">HJ225*E1_Allgemein!$C$13*E1_Allgemein!$C$31/($D$264*1000)</f>
        <v>#N/A</v>
      </c>
      <c r="HK228" s="87" t="e">
        <f ca="1">HK225*E1_Allgemein!$C$13*E1_Allgemein!$C$31/($D$264*1000)</f>
        <v>#N/A</v>
      </c>
      <c r="HL228" s="87" t="e">
        <f ca="1">HL225*E1_Allgemein!$C$13*E1_Allgemein!$C$31/($D$264*1000)</f>
        <v>#N/A</v>
      </c>
      <c r="HM228" s="87" t="e">
        <f ca="1">HM225*E1_Allgemein!$C$13*E1_Allgemein!$C$31/($D$264*1000)</f>
        <v>#N/A</v>
      </c>
      <c r="HN228" s="87" t="e">
        <f ca="1">HN225*E1_Allgemein!$C$13*E1_Allgemein!$C$31/($D$264*1000)</f>
        <v>#N/A</v>
      </c>
      <c r="HO228" s="87" t="e">
        <f ca="1">HO225*E1_Allgemein!$C$13*E1_Allgemein!$C$31/($D$264*1000)</f>
        <v>#N/A</v>
      </c>
      <c r="HP228" s="87" t="e">
        <f ca="1">HP225*E1_Allgemein!$C$13*E1_Allgemein!$C$31/($D$264*1000)</f>
        <v>#N/A</v>
      </c>
      <c r="HQ228" s="87" t="e">
        <f ca="1">HQ225*E1_Allgemein!$C$13*E1_Allgemein!$C$31/($D$264*1000)</f>
        <v>#N/A</v>
      </c>
      <c r="HR228" s="87" t="e">
        <f ca="1">HR225*E1_Allgemein!$C$13*E1_Allgemein!$C$31/($D$264*1000)</f>
        <v>#N/A</v>
      </c>
      <c r="HS228" s="87" t="e">
        <f ca="1">HS225*E1_Allgemein!$C$13*E1_Allgemein!$C$31/($D$264*1000)</f>
        <v>#N/A</v>
      </c>
      <c r="HT228" s="87" t="e">
        <f ca="1">HT225*E1_Allgemein!$C$13*E1_Allgemein!$C$31/($D$264*1000)</f>
        <v>#N/A</v>
      </c>
      <c r="HU228" s="87" t="e">
        <f ca="1">HU225*E1_Allgemein!$C$13*E1_Allgemein!$C$31/($D$264*1000)</f>
        <v>#N/A</v>
      </c>
      <c r="HV228" s="87" t="e">
        <f ca="1">HV225*E1_Allgemein!$C$13*E1_Allgemein!$C$31/($D$264*1000)</f>
        <v>#N/A</v>
      </c>
      <c r="HW228" s="87" t="e">
        <f ca="1">HW225*E1_Allgemein!$C$13*E1_Allgemein!$C$31/($D$264*1000)</f>
        <v>#N/A</v>
      </c>
      <c r="HX228" s="87" t="e">
        <f ca="1">HX225*E1_Allgemein!$C$13*E1_Allgemein!$C$31/($D$264*1000)</f>
        <v>#N/A</v>
      </c>
      <c r="HY228" s="87" t="e">
        <f ca="1">HY225*E1_Allgemein!$C$13*E1_Allgemein!$C$31/($D$264*1000)</f>
        <v>#N/A</v>
      </c>
      <c r="HZ228" s="87" t="e">
        <f ca="1">HZ225*E1_Allgemein!$C$13*E1_Allgemein!$C$31/($D$264*1000)</f>
        <v>#N/A</v>
      </c>
      <c r="IA228" s="87" t="e">
        <f ca="1">IA225*E1_Allgemein!$C$13*E1_Allgemein!$C$31/($D$264*1000)</f>
        <v>#N/A</v>
      </c>
      <c r="IB228" s="87" t="e">
        <f ca="1">IB225*E1_Allgemein!$C$13*E1_Allgemein!$C$31/($D$264*1000)</f>
        <v>#N/A</v>
      </c>
      <c r="IC228" s="87" t="e">
        <f ca="1">IC225*E1_Allgemein!$C$13*E1_Allgemein!$C$31/($D$264*1000)</f>
        <v>#N/A</v>
      </c>
      <c r="ID228" s="87" t="e">
        <f ca="1">ID225*E1_Allgemein!$C$13*E1_Allgemein!$C$31/($D$264*1000)</f>
        <v>#N/A</v>
      </c>
      <c r="IE228" s="87" t="e">
        <f ca="1">IE225*E1_Allgemein!$C$13*E1_Allgemein!$C$31/($D$264*1000)</f>
        <v>#N/A</v>
      </c>
      <c r="IF228" s="87" t="e">
        <f ca="1">IF225*E1_Allgemein!$C$13*E1_Allgemein!$C$31/($D$264*1000)</f>
        <v>#N/A</v>
      </c>
      <c r="IG228" s="87" t="e">
        <f ca="1">IG225*E1_Allgemein!$C$13*E1_Allgemein!$C$31/($D$264*1000)</f>
        <v>#N/A</v>
      </c>
      <c r="IH228" s="87" t="e">
        <f ca="1">IH225*E1_Allgemein!$C$13*E1_Allgemein!$C$31/($D$264*1000)</f>
        <v>#N/A</v>
      </c>
      <c r="II228" s="87" t="e">
        <f ca="1">II225*E1_Allgemein!$C$13*E1_Allgemein!$C$31/($D$264*1000)</f>
        <v>#N/A</v>
      </c>
      <c r="IJ228" s="87" t="e">
        <f ca="1">IJ225*E1_Allgemein!$C$13*E1_Allgemein!$C$31/($D$264*1000)</f>
        <v>#N/A</v>
      </c>
      <c r="IK228" s="87" t="e">
        <f ca="1">IK225*E1_Allgemein!$C$13*E1_Allgemein!$C$31/($D$264*1000)</f>
        <v>#N/A</v>
      </c>
      <c r="IL228" s="87" t="e">
        <f ca="1">IL225*E1_Allgemein!$C$13*E1_Allgemein!$C$31/($D$264*1000)</f>
        <v>#N/A</v>
      </c>
      <c r="IM228" s="87" t="e">
        <f ca="1">IM225*E1_Allgemein!$C$13*E1_Allgemein!$C$31/($D$264*1000)</f>
        <v>#N/A</v>
      </c>
      <c r="IN228" s="87" t="e">
        <f ca="1">IN225*E1_Allgemein!$C$13*E1_Allgemein!$C$31/($D$264*1000)</f>
        <v>#N/A</v>
      </c>
      <c r="IO228" s="87" t="e">
        <f ca="1">IO225*E1_Allgemein!$C$13*E1_Allgemein!$C$31/($D$264*1000)</f>
        <v>#N/A</v>
      </c>
      <c r="IP228" s="87" t="e">
        <f ca="1">IP225*E1_Allgemein!$C$13*E1_Allgemein!$C$31/($D$264*1000)</f>
        <v>#N/A</v>
      </c>
      <c r="IQ228" s="87" t="e">
        <f ca="1">IQ225*E1_Allgemein!$C$13*E1_Allgemein!$C$31/($D$264*1000)</f>
        <v>#N/A</v>
      </c>
      <c r="IR228" s="87" t="e">
        <f ca="1">IR225*E1_Allgemein!$C$13*E1_Allgemein!$C$31/($D$264*1000)</f>
        <v>#N/A</v>
      </c>
      <c r="IS228" s="87" t="e">
        <f ca="1">IS225*E1_Allgemein!$C$13*E1_Allgemein!$C$31/($D$264*1000)</f>
        <v>#N/A</v>
      </c>
      <c r="IT228" s="87" t="e">
        <f ca="1">IT225*E1_Allgemein!$C$13*E1_Allgemein!$C$31/($D$264*1000)</f>
        <v>#N/A</v>
      </c>
      <c r="IU228" s="87" t="e">
        <f ca="1">IU225*E1_Allgemein!$C$13*E1_Allgemein!$C$31/($D$264*1000)</f>
        <v>#N/A</v>
      </c>
      <c r="IV228" s="87" t="e">
        <f ca="1">IV225*E1_Allgemein!$C$13*E1_Allgemein!$C$31/($D$264*1000)</f>
        <v>#N/A</v>
      </c>
      <c r="IW228" s="87" t="e">
        <f ca="1">IW225*E1_Allgemein!$C$13*E1_Allgemein!$C$31/($D$264*1000)</f>
        <v>#N/A</v>
      </c>
      <c r="IX228" s="87" t="e">
        <f ca="1">IX225*E1_Allgemein!$C$13*E1_Allgemein!$C$31/($D$264*1000)</f>
        <v>#N/A</v>
      </c>
      <c r="IY228" s="87" t="e">
        <f ca="1">IY225*E1_Allgemein!$C$13*E1_Allgemein!$C$31/($D$264*1000)</f>
        <v>#N/A</v>
      </c>
      <c r="IZ228" s="87" t="e">
        <f ca="1">IZ225*E1_Allgemein!$C$13*E1_Allgemein!$C$31/($D$264*1000)</f>
        <v>#N/A</v>
      </c>
      <c r="JA228" s="87" t="e">
        <f ca="1">JA225*E1_Allgemein!$C$13*E1_Allgemein!$C$31/($D$264*1000)</f>
        <v>#N/A</v>
      </c>
      <c r="JB228" s="87" t="e">
        <f ca="1">JB225*E1_Allgemein!$C$13*E1_Allgemein!$C$31/($D$264*1000)</f>
        <v>#N/A</v>
      </c>
      <c r="JC228" s="87" t="e">
        <f ca="1">JC225*E1_Allgemein!$C$13*E1_Allgemein!$C$31/($D$264*1000)</f>
        <v>#N/A</v>
      </c>
      <c r="JD228" s="87" t="e">
        <f ca="1">JD225*E1_Allgemein!$C$13*E1_Allgemein!$C$31/($D$264*1000)</f>
        <v>#N/A</v>
      </c>
      <c r="JE228" s="87" t="e">
        <f ca="1">JE225*E1_Allgemein!$C$13*E1_Allgemein!$C$31/($D$264*1000)</f>
        <v>#N/A</v>
      </c>
      <c r="JF228" s="87" t="e">
        <f ca="1">JF225*E1_Allgemein!$C$13*E1_Allgemein!$C$31/($D$264*1000)</f>
        <v>#N/A</v>
      </c>
      <c r="JG228" s="87" t="e">
        <f ca="1">JG225*E1_Allgemein!$C$13*E1_Allgemein!$C$31/($D$264*1000)</f>
        <v>#N/A</v>
      </c>
      <c r="JH228" s="87" t="e">
        <f ca="1">JH225*E1_Allgemein!$C$13*E1_Allgemein!$C$31/($D$264*1000)</f>
        <v>#N/A</v>
      </c>
      <c r="JI228" s="87" t="e">
        <f ca="1">JI225*E1_Allgemein!$C$13*E1_Allgemein!$C$31/($D$264*1000)</f>
        <v>#N/A</v>
      </c>
      <c r="JJ228" s="87" t="e">
        <f ca="1">JJ225*E1_Allgemein!$C$13*E1_Allgemein!$C$31/($D$264*1000)</f>
        <v>#N/A</v>
      </c>
      <c r="JK228" s="87" t="e">
        <f ca="1">JK225*E1_Allgemein!$C$13*E1_Allgemein!$C$31/($D$264*1000)</f>
        <v>#N/A</v>
      </c>
      <c r="JL228" s="87" t="e">
        <f ca="1">JL225*E1_Allgemein!$C$13*E1_Allgemein!$C$31/($D$264*1000)</f>
        <v>#N/A</v>
      </c>
      <c r="JM228" s="87" t="e">
        <f ca="1">JM225*E1_Allgemein!$C$13*E1_Allgemein!$C$31/($D$264*1000)</f>
        <v>#N/A</v>
      </c>
      <c r="JN228" s="87" t="e">
        <f ca="1">JN225*E1_Allgemein!$C$13*E1_Allgemein!$C$31/($D$264*1000)</f>
        <v>#N/A</v>
      </c>
      <c r="JO228" s="87" t="e">
        <f ca="1">JO225*E1_Allgemein!$C$13*E1_Allgemein!$C$31/($D$264*1000)</f>
        <v>#N/A</v>
      </c>
      <c r="JP228" s="87" t="e">
        <f ca="1">JP225*E1_Allgemein!$C$13*E1_Allgemein!$C$31/($D$264*1000)</f>
        <v>#N/A</v>
      </c>
      <c r="JQ228" s="87" t="e">
        <f ca="1">JQ225*E1_Allgemein!$C$13*E1_Allgemein!$C$31/($D$264*1000)</f>
        <v>#N/A</v>
      </c>
      <c r="JR228" s="87" t="e">
        <f ca="1">JR225*E1_Allgemein!$C$13*E1_Allgemein!$C$31/($D$264*1000)</f>
        <v>#N/A</v>
      </c>
      <c r="JS228" s="87" t="e">
        <f ca="1">JS225*E1_Allgemein!$C$13*E1_Allgemein!$C$31/($D$264*1000)</f>
        <v>#N/A</v>
      </c>
      <c r="JT228" s="87" t="e">
        <f ca="1">JT225*E1_Allgemein!$C$13*E1_Allgemein!$C$31/($D$264*1000)</f>
        <v>#N/A</v>
      </c>
      <c r="JU228" s="87" t="e">
        <f ca="1">JU225*E1_Allgemein!$C$13*E1_Allgemein!$C$31/($D$264*1000)</f>
        <v>#N/A</v>
      </c>
      <c r="JV228" s="87" t="e">
        <f ca="1">JV225*E1_Allgemein!$C$13*E1_Allgemein!$C$31/($D$264*1000)</f>
        <v>#N/A</v>
      </c>
      <c r="JW228" s="87" t="e">
        <f ca="1">JW225*E1_Allgemein!$C$13*E1_Allgemein!$C$31/($D$264*1000)</f>
        <v>#N/A</v>
      </c>
      <c r="JX228" s="87" t="e">
        <f ca="1">JX225*E1_Allgemein!$C$13*E1_Allgemein!$C$31/($D$264*1000)</f>
        <v>#N/A</v>
      </c>
      <c r="JY228" s="87" t="e">
        <f ca="1">JY225*E1_Allgemein!$C$13*E1_Allgemein!$C$31/($D$264*1000)</f>
        <v>#N/A</v>
      </c>
      <c r="JZ228" s="87" t="e">
        <f ca="1">JZ225*E1_Allgemein!$C$13*E1_Allgemein!$C$31/($D$264*1000)</f>
        <v>#N/A</v>
      </c>
      <c r="KA228" s="87" t="e">
        <f ca="1">KA225*E1_Allgemein!$C$13*E1_Allgemein!$C$31/($D$264*1000)</f>
        <v>#N/A</v>
      </c>
      <c r="KB228" s="87" t="e">
        <f ca="1">KB225*E1_Allgemein!$C$13*E1_Allgemein!$C$31/($D$264*1000)</f>
        <v>#N/A</v>
      </c>
      <c r="KC228" s="87" t="e">
        <f ca="1">KC225*E1_Allgemein!$C$13*E1_Allgemein!$C$31/($D$264*1000)</f>
        <v>#N/A</v>
      </c>
      <c r="KD228" s="87" t="e">
        <f ca="1">KD225*E1_Allgemein!$C$13*E1_Allgemein!$C$31/($D$264*1000)</f>
        <v>#N/A</v>
      </c>
      <c r="KE228" s="87" t="e">
        <f ca="1">KE225*E1_Allgemein!$C$13*E1_Allgemein!$C$31/($D$264*1000)</f>
        <v>#N/A</v>
      </c>
      <c r="KF228" s="87" t="e">
        <f ca="1">KF225*E1_Allgemein!$C$13*E1_Allgemein!$C$31/($D$264*1000)</f>
        <v>#N/A</v>
      </c>
      <c r="KG228" s="87" t="e">
        <f ca="1">KG225*E1_Allgemein!$C$13*E1_Allgemein!$C$31/($D$264*1000)</f>
        <v>#N/A</v>
      </c>
      <c r="KH228" s="87" t="e">
        <f ca="1">KH225*E1_Allgemein!$C$13*E1_Allgemein!$C$31/($D$264*1000)</f>
        <v>#N/A</v>
      </c>
      <c r="KI228" s="87" t="e">
        <f ca="1">KI225*E1_Allgemein!$C$13*E1_Allgemein!$C$31/($D$264*1000)</f>
        <v>#N/A</v>
      </c>
      <c r="KJ228" s="87" t="e">
        <f ca="1">KJ225*E1_Allgemein!$C$13*E1_Allgemein!$C$31/($D$264*1000)</f>
        <v>#N/A</v>
      </c>
      <c r="KK228" s="87" t="e">
        <f ca="1">KK225*E1_Allgemein!$C$13*E1_Allgemein!$C$31/($D$264*1000)</f>
        <v>#N/A</v>
      </c>
      <c r="KL228" s="87" t="e">
        <f ca="1">KL225*E1_Allgemein!$C$13*E1_Allgemein!$C$31/($D$264*1000)</f>
        <v>#N/A</v>
      </c>
      <c r="KM228" s="87" t="e">
        <f ca="1">KM225*E1_Allgemein!$C$13*E1_Allgemein!$C$31/($D$264*1000)</f>
        <v>#N/A</v>
      </c>
      <c r="KN228" s="87" t="e">
        <f ca="1">KN225*E1_Allgemein!$C$13*E1_Allgemein!$C$31/($D$264*1000)</f>
        <v>#N/A</v>
      </c>
      <c r="KO228" s="87" t="e">
        <f ca="1">KO225*E1_Allgemein!$C$13*E1_Allgemein!$C$31/($D$264*1000)</f>
        <v>#N/A</v>
      </c>
      <c r="KP228" s="87" t="e">
        <f ca="1">KP225*E1_Allgemein!$C$13*E1_Allgemein!$C$31/($D$264*1000)</f>
        <v>#N/A</v>
      </c>
      <c r="KQ228" s="87" t="e">
        <f ca="1">KQ225*E1_Allgemein!$C$13*E1_Allgemein!$C$31/($D$264*1000)</f>
        <v>#N/A</v>
      </c>
      <c r="KR228" s="87" t="e">
        <f ca="1">KR225*E1_Allgemein!$C$13*E1_Allgemein!$C$31/($D$264*1000)</f>
        <v>#N/A</v>
      </c>
      <c r="KS228" s="87" t="e">
        <f ca="1">KS225*E1_Allgemein!$C$13*E1_Allgemein!$C$31/($D$264*1000)</f>
        <v>#N/A</v>
      </c>
      <c r="KT228" s="87" t="e">
        <f ca="1">KT225*E1_Allgemein!$C$13*E1_Allgemein!$C$31/($D$264*1000)</f>
        <v>#N/A</v>
      </c>
      <c r="KU228" s="87" t="e">
        <f ca="1">KU225*E1_Allgemein!$C$13*E1_Allgemein!$C$31/($D$264*1000)</f>
        <v>#N/A</v>
      </c>
      <c r="KV228" s="87" t="e">
        <f ca="1">KV225*E1_Allgemein!$C$13*E1_Allgemein!$C$31/($D$264*1000)</f>
        <v>#N/A</v>
      </c>
      <c r="KW228" s="87" t="e">
        <f ca="1">KW225*E1_Allgemein!$C$13*E1_Allgemein!$C$31/($D$264*1000)</f>
        <v>#N/A</v>
      </c>
      <c r="KX228" s="87" t="e">
        <f ca="1">KX225*E1_Allgemein!$C$13*E1_Allgemein!$C$31/($D$264*1000)</f>
        <v>#N/A</v>
      </c>
      <c r="KY228" s="87" t="e">
        <f ca="1">KY225*E1_Allgemein!$C$13*E1_Allgemein!$C$31/($D$264*1000)</f>
        <v>#N/A</v>
      </c>
      <c r="KZ228" s="87" t="e">
        <f ca="1">KZ225*E1_Allgemein!$C$13*E1_Allgemein!$C$31/($D$264*1000)</f>
        <v>#N/A</v>
      </c>
      <c r="LA228" s="87" t="e">
        <f ca="1">LA225*E1_Allgemein!$C$13*E1_Allgemein!$C$31/($D$264*1000)</f>
        <v>#N/A</v>
      </c>
      <c r="LB228" s="87" t="e">
        <f ca="1">LB225*E1_Allgemein!$C$13*E1_Allgemein!$C$31/($D$264*1000)</f>
        <v>#N/A</v>
      </c>
      <c r="LC228" s="87" t="e">
        <f ca="1">LC225*E1_Allgemein!$C$13*E1_Allgemein!$C$31/($D$264*1000)</f>
        <v>#N/A</v>
      </c>
      <c r="LD228" s="87" t="e">
        <f ca="1">LD225*E1_Allgemein!$C$13*E1_Allgemein!$C$31/($D$264*1000)</f>
        <v>#N/A</v>
      </c>
      <c r="LE228" s="87" t="e">
        <f ca="1">LE225*E1_Allgemein!$C$13*E1_Allgemein!$C$31/($D$264*1000)</f>
        <v>#N/A</v>
      </c>
      <c r="LF228" s="87" t="e">
        <f ca="1">LF225*E1_Allgemein!$C$13*E1_Allgemein!$C$31/($D$264*1000)</f>
        <v>#N/A</v>
      </c>
      <c r="LG228" s="87" t="e">
        <f ca="1">LG225*E1_Allgemein!$C$13*E1_Allgemein!$C$31/($D$264*1000)</f>
        <v>#N/A</v>
      </c>
      <c r="LH228" s="87" t="e">
        <f ca="1">LH225*E1_Allgemein!$C$13*E1_Allgemein!$C$31/($D$264*1000)</f>
        <v>#N/A</v>
      </c>
      <c r="LI228" s="87" t="e">
        <f ca="1">LI225*E1_Allgemein!$C$13*E1_Allgemein!$C$31/($D$264*1000)</f>
        <v>#N/A</v>
      </c>
      <c r="LJ228" s="87" t="e">
        <f ca="1">LJ225*E1_Allgemein!$C$13*E1_Allgemein!$C$31/($D$264*1000)</f>
        <v>#N/A</v>
      </c>
      <c r="LK228" s="87" t="e">
        <f ca="1">LK225*E1_Allgemein!$C$13*E1_Allgemein!$C$31/($D$264*1000)</f>
        <v>#N/A</v>
      </c>
      <c r="LL228" s="87" t="e">
        <f ca="1">LL225*E1_Allgemein!$C$13*E1_Allgemein!$C$31/($D$264*1000)</f>
        <v>#N/A</v>
      </c>
      <c r="LM228" s="87" t="e">
        <f ca="1">LM225*E1_Allgemein!$C$13*E1_Allgemein!$C$31/($D$264*1000)</f>
        <v>#N/A</v>
      </c>
      <c r="LN228" s="87" t="e">
        <f ca="1">LN225*E1_Allgemein!$C$13*E1_Allgemein!$C$31/($D$264*1000)</f>
        <v>#N/A</v>
      </c>
      <c r="LO228" s="87" t="e">
        <f ca="1">LO225*E1_Allgemein!$C$13*E1_Allgemein!$C$31/($D$264*1000)</f>
        <v>#N/A</v>
      </c>
      <c r="LP228" s="87" t="e">
        <f ca="1">LP225*E1_Allgemein!$C$13*E1_Allgemein!$C$31/($D$264*1000)</f>
        <v>#N/A</v>
      </c>
      <c r="LQ228" s="87" t="e">
        <f ca="1">LQ225*E1_Allgemein!$C$13*E1_Allgemein!$C$31/($D$264*1000)</f>
        <v>#N/A</v>
      </c>
      <c r="LR228" s="87" t="e">
        <f ca="1">LR225*E1_Allgemein!$C$13*E1_Allgemein!$C$31/($D$264*1000)</f>
        <v>#N/A</v>
      </c>
      <c r="LS228" s="87" t="e">
        <f ca="1">LS225*E1_Allgemein!$C$13*E1_Allgemein!$C$31/($D$264*1000)</f>
        <v>#N/A</v>
      </c>
      <c r="LT228" s="87" t="e">
        <f ca="1">LT225*E1_Allgemein!$C$13*E1_Allgemein!$C$31/($D$264*1000)</f>
        <v>#N/A</v>
      </c>
      <c r="LU228" s="87" t="e">
        <f ca="1">LU225*E1_Allgemein!$C$13*E1_Allgemein!$C$31/($D$264*1000)</f>
        <v>#N/A</v>
      </c>
      <c r="LV228" s="87" t="e">
        <f ca="1">LV225*E1_Allgemein!$C$13*E1_Allgemein!$C$31/($D$264*1000)</f>
        <v>#N/A</v>
      </c>
      <c r="LW228" s="87" t="e">
        <f ca="1">LW225*E1_Allgemein!$C$13*E1_Allgemein!$C$31/($D$264*1000)</f>
        <v>#N/A</v>
      </c>
      <c r="LX228" s="87" t="e">
        <f ca="1">LX225*E1_Allgemein!$C$13*E1_Allgemein!$C$31/($D$264*1000)</f>
        <v>#N/A</v>
      </c>
      <c r="LY228" s="87" t="e">
        <f ca="1">LY225*E1_Allgemein!$C$13*E1_Allgemein!$C$31/($D$264*1000)</f>
        <v>#N/A</v>
      </c>
      <c r="LZ228" s="87" t="e">
        <f ca="1">LZ225*E1_Allgemein!$C$13*E1_Allgemein!$C$31/($D$264*1000)</f>
        <v>#N/A</v>
      </c>
      <c r="MA228" s="87" t="e">
        <f ca="1">MA225*E1_Allgemein!$C$13*E1_Allgemein!$C$31/($D$264*1000)</f>
        <v>#N/A</v>
      </c>
      <c r="MB228" s="87" t="e">
        <f ca="1">MB225*E1_Allgemein!$C$13*E1_Allgemein!$C$31/($D$264*1000)</f>
        <v>#N/A</v>
      </c>
      <c r="MC228" s="87" t="e">
        <f ca="1">MC225*E1_Allgemein!$C$13*E1_Allgemein!$C$31/($D$264*1000)</f>
        <v>#N/A</v>
      </c>
      <c r="MD228" s="87" t="e">
        <f ca="1">MD225*E1_Allgemein!$C$13*E1_Allgemein!$C$31/($D$264*1000)</f>
        <v>#N/A</v>
      </c>
      <c r="ME228" s="87" t="e">
        <f ca="1">ME225*E1_Allgemein!$C$13*E1_Allgemein!$C$31/($D$264*1000)</f>
        <v>#N/A</v>
      </c>
      <c r="MF228" s="87" t="e">
        <f ca="1">MF225*E1_Allgemein!$C$13*E1_Allgemein!$C$31/($D$264*1000)</f>
        <v>#N/A</v>
      </c>
      <c r="MG228" s="87" t="e">
        <f ca="1">MG225*E1_Allgemein!$C$13*E1_Allgemein!$C$31/($D$264*1000)</f>
        <v>#N/A</v>
      </c>
      <c r="MH228" s="87" t="e">
        <f ca="1">MH225*E1_Allgemein!$C$13*E1_Allgemein!$C$31/($D$264*1000)</f>
        <v>#N/A</v>
      </c>
      <c r="MI228" s="87" t="e">
        <f ca="1">MI225*E1_Allgemein!$C$13*E1_Allgemein!$C$31/($D$264*1000)</f>
        <v>#N/A</v>
      </c>
      <c r="MJ228" s="87" t="e">
        <f ca="1">MJ225*E1_Allgemein!$C$13*E1_Allgemein!$C$31/($D$264*1000)</f>
        <v>#N/A</v>
      </c>
      <c r="MK228" s="87" t="e">
        <f ca="1">MK225*E1_Allgemein!$C$13*E1_Allgemein!$C$31/($D$264*1000)</f>
        <v>#N/A</v>
      </c>
      <c r="ML228" s="87" t="e">
        <f ca="1">ML225*E1_Allgemein!$C$13*E1_Allgemein!$C$31/($D$264*1000)</f>
        <v>#N/A</v>
      </c>
      <c r="MM228" s="87" t="e">
        <f ca="1">MM225*E1_Allgemein!$C$13*E1_Allgemein!$C$31/($D$264*1000)</f>
        <v>#N/A</v>
      </c>
      <c r="MN228" s="87" t="e">
        <f ca="1">MN225*E1_Allgemein!$C$13*E1_Allgemein!$C$31/($D$264*1000)</f>
        <v>#N/A</v>
      </c>
      <c r="MO228" s="87" t="e">
        <f ca="1">MO225*E1_Allgemein!$C$13*E1_Allgemein!$C$31/($D$264*1000)</f>
        <v>#N/A</v>
      </c>
      <c r="MP228" s="87" t="e">
        <f ca="1">MP225*E1_Allgemein!$C$13*E1_Allgemein!$C$31/($D$264*1000)</f>
        <v>#N/A</v>
      </c>
      <c r="MQ228" s="87" t="e">
        <f ca="1">MQ225*E1_Allgemein!$C$13*E1_Allgemein!$C$31/($D$264*1000)</f>
        <v>#N/A</v>
      </c>
      <c r="MR228" s="87" t="e">
        <f ca="1">MR225*E1_Allgemein!$C$13*E1_Allgemein!$C$31/($D$264*1000)</f>
        <v>#N/A</v>
      </c>
      <c r="MS228" s="87" t="e">
        <f ca="1">MS225*E1_Allgemein!$C$13*E1_Allgemein!$C$31/($D$264*1000)</f>
        <v>#N/A</v>
      </c>
      <c r="MT228" s="87" t="e">
        <f ca="1">MT225*E1_Allgemein!$C$13*E1_Allgemein!$C$31/($D$264*1000)</f>
        <v>#N/A</v>
      </c>
      <c r="MU228" s="87" t="e">
        <f ca="1">MU225*E1_Allgemein!$C$13*E1_Allgemein!$C$31/($D$264*1000)</f>
        <v>#N/A</v>
      </c>
      <c r="MV228" s="87" t="e">
        <f ca="1">MV225*E1_Allgemein!$C$13*E1_Allgemein!$C$31/($D$264*1000)</f>
        <v>#N/A</v>
      </c>
      <c r="MW228" s="87" t="e">
        <f ca="1">MW225*E1_Allgemein!$C$13*E1_Allgemein!$C$31/($D$264*1000)</f>
        <v>#N/A</v>
      </c>
      <c r="MX228" s="87" t="e">
        <f ca="1">MX225*E1_Allgemein!$C$13*E1_Allgemein!$C$31/($D$264*1000)</f>
        <v>#N/A</v>
      </c>
      <c r="MY228" s="87" t="e">
        <f ca="1">MY225*E1_Allgemein!$C$13*E1_Allgemein!$C$31/($D$264*1000)</f>
        <v>#N/A</v>
      </c>
      <c r="MZ228" s="87" t="e">
        <f ca="1">MZ225*E1_Allgemein!$C$13*E1_Allgemein!$C$31/($D$264*1000)</f>
        <v>#N/A</v>
      </c>
      <c r="NA228" s="87" t="e">
        <f ca="1">NA225*E1_Allgemein!$C$13*E1_Allgemein!$C$31/($D$264*1000)</f>
        <v>#N/A</v>
      </c>
      <c r="NB228" s="87" t="e">
        <f ca="1">NB225*E1_Allgemein!$C$13*E1_Allgemein!$C$31/($D$264*1000)</f>
        <v>#N/A</v>
      </c>
      <c r="NC228" s="87" t="e">
        <f ca="1">NC225*E1_Allgemein!$C$13*E1_Allgemein!$C$31/($D$264*1000)</f>
        <v>#N/A</v>
      </c>
      <c r="ND228" s="87" t="e">
        <f ca="1">ND225*E1_Allgemein!$C$13*E1_Allgemein!$C$31/($D$264*1000)</f>
        <v>#N/A</v>
      </c>
      <c r="NE228" s="87" t="e">
        <f ca="1">NE225*E1_Allgemein!$C$13*E1_Allgemein!$C$31/($D$264*1000)</f>
        <v>#N/A</v>
      </c>
      <c r="NF228" s="87" t="e">
        <f ca="1">NF225*E1_Allgemein!$C$13*E1_Allgemein!$C$31/($D$264*1000)</f>
        <v>#N/A</v>
      </c>
      <c r="NG228" s="87" t="e">
        <f ca="1">NG225*E1_Allgemein!$C$13*E1_Allgemein!$C$31/($D$264*1000)</f>
        <v>#N/A</v>
      </c>
      <c r="NH228" s="87" t="e">
        <f ca="1">NH225*E1_Allgemein!$C$13*E1_Allgemein!$C$31/($D$264*1000)</f>
        <v>#N/A</v>
      </c>
      <c r="NI228" s="87" t="e">
        <f ca="1">NI225*E1_Allgemein!$C$13*E1_Allgemein!$C$31/($D$264*1000)</f>
        <v>#N/A</v>
      </c>
      <c r="NJ228" s="87" t="e">
        <f ca="1">NJ225*E1_Allgemein!$C$13*E1_Allgemein!$C$31/($D$264*1000)</f>
        <v>#N/A</v>
      </c>
      <c r="NK228" s="87" t="e">
        <f ca="1">NK225*E1_Allgemein!$C$13*E1_Allgemein!$C$31/($D$264*1000)</f>
        <v>#N/A</v>
      </c>
      <c r="NL228" s="87" t="e">
        <f ca="1">NL225*E1_Allgemein!$C$13*E1_Allgemein!$C$31/($D$264*1000)</f>
        <v>#N/A</v>
      </c>
      <c r="NM228" s="87" t="e">
        <f ca="1">NM225*E1_Allgemein!$C$13*E1_Allgemein!$C$31/($D$264*1000)</f>
        <v>#N/A</v>
      </c>
      <c r="NN228" s="87" t="e">
        <f ca="1">NN225*E1_Allgemein!$C$13*E1_Allgemein!$C$31/($D$264*1000)</f>
        <v>#N/A</v>
      </c>
      <c r="NO228" s="87" t="e">
        <f ca="1">NO225*E1_Allgemein!$C$13*E1_Allgemein!$C$31/($D$264*1000)</f>
        <v>#N/A</v>
      </c>
      <c r="NP228" s="87" t="e">
        <f ca="1">NP225*E1_Allgemein!$C$13*E1_Allgemein!$C$31/($D$264*1000)</f>
        <v>#N/A</v>
      </c>
      <c r="NQ228" s="87" t="e">
        <f ca="1">NQ225*E1_Allgemein!$C$13*E1_Allgemein!$C$31/($D$264*1000)</f>
        <v>#N/A</v>
      </c>
      <c r="NR228" s="87" t="e">
        <f ca="1">NR225*E1_Allgemein!$C$13*E1_Allgemein!$C$31/($D$264*1000)</f>
        <v>#N/A</v>
      </c>
      <c r="NS228" s="87" t="e">
        <f ca="1">NS225*E1_Allgemein!$C$13*E1_Allgemein!$C$31/($D$264*1000)</f>
        <v>#N/A</v>
      </c>
      <c r="NT228" s="87" t="e">
        <f ca="1">NT225*E1_Allgemein!$C$13*E1_Allgemein!$C$31/($D$264*1000)</f>
        <v>#N/A</v>
      </c>
      <c r="NU228" s="87" t="e">
        <f ca="1">NU225*E1_Allgemein!$C$13*E1_Allgemein!$C$31/($D$264*1000)</f>
        <v>#N/A</v>
      </c>
      <c r="NV228" s="87" t="e">
        <f ca="1">NV225*E1_Allgemein!$C$13*E1_Allgemein!$C$31/($D$264*1000)</f>
        <v>#N/A</v>
      </c>
      <c r="NW228" s="87" t="e">
        <f ca="1">NW225*E1_Allgemein!$C$13*E1_Allgemein!$C$31/($D$264*1000)</f>
        <v>#N/A</v>
      </c>
      <c r="NX228" s="87" t="e">
        <f ca="1">NX225*E1_Allgemein!$C$13*E1_Allgemein!$C$31/($D$264*1000)</f>
        <v>#N/A</v>
      </c>
      <c r="NY228" s="87" t="e">
        <f ca="1">NY225*E1_Allgemein!$C$13*E1_Allgemein!$C$31/($D$264*1000)</f>
        <v>#N/A</v>
      </c>
      <c r="NZ228" s="87" t="e">
        <f ca="1">NZ225*E1_Allgemein!$C$13*E1_Allgemein!$C$31/($D$264*1000)</f>
        <v>#N/A</v>
      </c>
      <c r="OA228" s="87" t="e">
        <f ca="1">OA225*E1_Allgemein!$C$13*E1_Allgemein!$C$31/($D$264*1000)</f>
        <v>#N/A</v>
      </c>
      <c r="OB228" s="87" t="e">
        <f ca="1">OB225*E1_Allgemein!$C$13*E1_Allgemein!$C$31/($D$264*1000)</f>
        <v>#N/A</v>
      </c>
      <c r="OC228" s="87" t="e">
        <f ca="1">OC225*E1_Allgemein!$C$13*E1_Allgemein!$C$31/($D$264*1000)</f>
        <v>#N/A</v>
      </c>
      <c r="OD228" s="87" t="e">
        <f ca="1">OD225*E1_Allgemein!$C$13*E1_Allgemein!$C$31/($D$264*1000)</f>
        <v>#N/A</v>
      </c>
      <c r="OE228" s="87" t="e">
        <f ca="1">OE225*E1_Allgemein!$C$13*E1_Allgemein!$C$31/($D$264*1000)</f>
        <v>#N/A</v>
      </c>
      <c r="OF228" s="87" t="e">
        <f ca="1">OF225*E1_Allgemein!$C$13*E1_Allgemein!$C$31/($D$264*1000)</f>
        <v>#N/A</v>
      </c>
      <c r="OG228" s="87" t="e">
        <f ca="1">OG225*E1_Allgemein!$C$13*E1_Allgemein!$C$31/($D$264*1000)</f>
        <v>#N/A</v>
      </c>
      <c r="OH228" s="87" t="e">
        <f ca="1">OH225*E1_Allgemein!$C$13*E1_Allgemein!$C$31/($D$264*1000)</f>
        <v>#N/A</v>
      </c>
      <c r="OI228" s="87" t="e">
        <f ca="1">OI225*E1_Allgemein!$C$13*E1_Allgemein!$C$31/($D$264*1000)</f>
        <v>#N/A</v>
      </c>
      <c r="OJ228" s="87" t="e">
        <f ca="1">OJ225*E1_Allgemein!$C$13*E1_Allgemein!$C$31/($D$264*1000)</f>
        <v>#N/A</v>
      </c>
      <c r="OK228" s="87" t="e">
        <f ca="1">OK225*E1_Allgemein!$C$13*E1_Allgemein!$C$31/($D$264*1000)</f>
        <v>#N/A</v>
      </c>
      <c r="OL228" s="87" t="e">
        <f ca="1">OL225*E1_Allgemein!$C$13*E1_Allgemein!$C$31/($D$264*1000)</f>
        <v>#N/A</v>
      </c>
      <c r="OM228" s="87" t="e">
        <f ca="1">OM225*E1_Allgemein!$C$13*E1_Allgemein!$C$31/($D$264*1000)</f>
        <v>#N/A</v>
      </c>
    </row>
    <row r="229" spans="1:403" s="404" customFormat="1" x14ac:dyDescent="0.3">
      <c r="B229" s="401" t="s">
        <v>34</v>
      </c>
      <c r="C229" s="402" t="s">
        <v>94</v>
      </c>
      <c r="D229" s="403">
        <f ca="1">D227*E1_Allgemein!$C$31/100</f>
        <v>126.45185798955292</v>
      </c>
      <c r="E229" s="403">
        <f ca="1">E227*E1_Allgemein!$C$31/100</f>
        <v>140.47909879741093</v>
      </c>
      <c r="F229" s="403">
        <f ca="1">F227*E1_Allgemein!$C$31/100</f>
        <v>88.51630059268706</v>
      </c>
      <c r="G229" s="403">
        <f ca="1">G227*E1_Allgemein!$C$31/100</f>
        <v>563.52568678775594</v>
      </c>
      <c r="H229" s="403">
        <f ca="1">H227*E1_Allgemein!$C$31/100</f>
        <v>225.41027471510239</v>
      </c>
      <c r="I229" s="403">
        <f ca="1">I227*E1_Allgemein!$C$31/100</f>
        <v>44.885891838976903</v>
      </c>
      <c r="J229" s="403">
        <f ca="1">J227*E1_Allgemein!$C$31/100</f>
        <v>563.52568678775594</v>
      </c>
      <c r="K229" s="403">
        <f ca="1">K227*E1_Allgemein!$C$31/100</f>
        <v>563.52568678775594</v>
      </c>
      <c r="L229" s="403">
        <f ca="1">L227*E1_Allgemein!$C$31/100</f>
        <v>41.228149205441341</v>
      </c>
      <c r="M229" s="403">
        <f ca="1">M227*E1_Allgemein!$C$31/100</f>
        <v>504.03344675864372</v>
      </c>
      <c r="N229" s="403">
        <f ca="1">N227*E1_Allgemein!$C$31/100</f>
        <v>242.59583111524023</v>
      </c>
      <c r="O229" s="403">
        <f ca="1">O227*E1_Allgemein!$C$31/100</f>
        <v>206.14074602720669</v>
      </c>
      <c r="P229" s="403">
        <f ca="1">P227*E1_Allgemein!$C$31/100</f>
        <v>112.70513735755119</v>
      </c>
      <c r="Q229" s="403">
        <f ca="1">Q227*E1_Allgemein!$C$31/100</f>
        <v>756.05017013796544</v>
      </c>
      <c r="R229" s="403">
        <f ca="1">R227*E1_Allgemein!$C$31/100</f>
        <v>1521.5193543269413</v>
      </c>
      <c r="S229" s="403">
        <f ca="1">S227*E1_Allgemein!$C$31/100</f>
        <v>224.42945919488454</v>
      </c>
      <c r="T229" s="403">
        <f ca="1">T227*E1_Allgemein!$C$31/100</f>
        <v>89.771783677953806</v>
      </c>
      <c r="U229" s="403">
        <f ca="1">U227*E1_Allgemein!$C$31/100</f>
        <v>659.65038728706145</v>
      </c>
      <c r="V229" s="403">
        <f ca="1">V227*E1_Allgemein!$C$31/100</f>
        <v>676.14164696923797</v>
      </c>
      <c r="W229" s="403">
        <f ca="1">W227*E1_Allgemein!$C$31/100</f>
        <v>70.239549398705464</v>
      </c>
      <c r="X229" s="403">
        <f ca="1">X227*E1_Allgemein!$C$31/100</f>
        <v>16.491259682176533</v>
      </c>
      <c r="Y229" s="403">
        <f ca="1">Y227*E1_Allgemein!$C$31/100</f>
        <v>70.239549398705464</v>
      </c>
      <c r="Z229" s="403">
        <f ca="1">Z227*E1_Allgemein!$C$31/100</f>
        <v>82.456298410882681</v>
      </c>
      <c r="AA229" s="403">
        <f ca="1">AA227*E1_Allgemein!$C$31/100</f>
        <v>70.239549398705464</v>
      </c>
      <c r="AB229" s="403">
        <f ca="1">AB227*E1_Allgemein!$C$31/100</f>
        <v>14.047909879741091</v>
      </c>
      <c r="AC229" s="403">
        <f ca="1">AC227*E1_Allgemein!$C$31/100</f>
        <v>70.239549398705464</v>
      </c>
      <c r="AD229" s="403">
        <f ca="1">AD227*E1_Allgemein!$C$31/100</f>
        <v>70.239549398705464</v>
      </c>
      <c r="AE229" s="403">
        <f ca="1">AE227*E1_Allgemein!$C$31/100</f>
        <v>70.239549398705464</v>
      </c>
      <c r="AF229" s="403">
        <f ca="1">AF227*E1_Allgemein!$C$31/100</f>
        <v>14.047909879741091</v>
      </c>
      <c r="AG229" s="403">
        <f ca="1">AG227*E1_Allgemein!$C$31/100</f>
        <v>70.239549398705464</v>
      </c>
      <c r="AH229" s="403">
        <f ca="1">AH227*E1_Allgemein!$C$31/100</f>
        <v>70.239549398705464</v>
      </c>
      <c r="AI229" s="403">
        <f ca="1">AI227*E1_Allgemein!$C$31/100</f>
        <v>70.239549398705464</v>
      </c>
      <c r="AJ229" s="403">
        <f ca="1">AJ227*E1_Allgemein!$C$31/100</f>
        <v>84.287459278446534</v>
      </c>
      <c r="AK229" s="403">
        <f ca="1">AK227*E1_Allgemein!$C$31/100</f>
        <v>0</v>
      </c>
      <c r="AL229" s="403">
        <f ca="1">AL227*E1_Allgemein!$C$31/100</f>
        <v>0</v>
      </c>
      <c r="AM229" s="403">
        <f ca="1">AM227*E1_Allgemein!$C$31/100</f>
        <v>0</v>
      </c>
      <c r="AN229" s="403">
        <f ca="1">AN227*E1_Allgemein!$C$31/100</f>
        <v>0</v>
      </c>
      <c r="AO229" s="403">
        <f ca="1">AO227*E1_Allgemein!$C$31/100</f>
        <v>0</v>
      </c>
      <c r="AP229" s="403">
        <f ca="1">AP227*E1_Allgemein!$C$31/100</f>
        <v>0</v>
      </c>
      <c r="AQ229" s="403">
        <f ca="1">AQ227*E1_Allgemein!$C$31/100</f>
        <v>0</v>
      </c>
      <c r="AR229" s="403">
        <f ca="1">AR227*E1_Allgemein!$C$31/100</f>
        <v>0</v>
      </c>
      <c r="AS229" s="403">
        <f ca="1">AS227*E1_Allgemein!$C$31/100</f>
        <v>0</v>
      </c>
      <c r="AT229" s="403">
        <f ca="1">AT227*E1_Allgemein!$C$31/100</f>
        <v>0</v>
      </c>
      <c r="AU229" s="403">
        <f ca="1">AU227*E1_Allgemein!$C$31/100</f>
        <v>0</v>
      </c>
      <c r="AV229" s="403">
        <f ca="1">AV227*E1_Allgemein!$C$31/100</f>
        <v>0</v>
      </c>
      <c r="AW229" s="403">
        <f ca="1">AW227*E1_Allgemein!$C$31/100</f>
        <v>0</v>
      </c>
      <c r="AX229" s="403">
        <f ca="1">AX227*E1_Allgemein!$C$31/100</f>
        <v>0</v>
      </c>
      <c r="AY229" s="403">
        <f ca="1">AY227*E1_Allgemein!$C$31/100</f>
        <v>0</v>
      </c>
      <c r="AZ229" s="403">
        <f ca="1">AZ227*E1_Allgemein!$C$31/100</f>
        <v>0</v>
      </c>
      <c r="BA229" s="403">
        <f ca="1">BA227*E1_Allgemein!$C$31/100</f>
        <v>0</v>
      </c>
      <c r="BB229" s="403">
        <f ca="1">BB227*E1_Allgemein!$C$31/100</f>
        <v>0</v>
      </c>
      <c r="BC229" s="403">
        <f ca="1">BC227*E1_Allgemein!$C$31/100</f>
        <v>0</v>
      </c>
      <c r="BD229" s="403">
        <f ca="1">BD227*E1_Allgemein!$C$31/100</f>
        <v>0</v>
      </c>
      <c r="BE229" s="403">
        <f ca="1">BE227*E1_Allgemein!$C$31/100</f>
        <v>0</v>
      </c>
      <c r="BF229" s="403">
        <f ca="1">BF227*E1_Allgemein!$C$31/100</f>
        <v>0</v>
      </c>
      <c r="BG229" s="403">
        <f ca="1">BG227*E1_Allgemein!$C$31/100</f>
        <v>0</v>
      </c>
      <c r="BH229" s="403">
        <f ca="1">BH227*E1_Allgemein!$C$31/100</f>
        <v>0</v>
      </c>
      <c r="BI229" s="403">
        <f ca="1">BI227*E1_Allgemein!$C$31/100</f>
        <v>0</v>
      </c>
      <c r="BJ229" s="403">
        <f ca="1">BJ227*E1_Allgemein!$C$31/100</f>
        <v>0</v>
      </c>
      <c r="BK229" s="403">
        <f ca="1">BK227*E1_Allgemein!$C$31/100</f>
        <v>0</v>
      </c>
      <c r="BL229" s="403">
        <f ca="1">BL227*E1_Allgemein!$C$31/100</f>
        <v>0</v>
      </c>
      <c r="BM229" s="403">
        <f ca="1">BM227*E1_Allgemein!$C$31/100</f>
        <v>0</v>
      </c>
      <c r="BN229" s="403">
        <f ca="1">BN227*E1_Allgemein!$C$31/100</f>
        <v>0</v>
      </c>
      <c r="BO229" s="403">
        <f ca="1">BO227*E1_Allgemein!$C$31/100</f>
        <v>0</v>
      </c>
      <c r="BP229" s="403">
        <f ca="1">BP227*E1_Allgemein!$C$31/100</f>
        <v>0</v>
      </c>
      <c r="BQ229" s="403">
        <f ca="1">BQ227*E1_Allgemein!$C$31/100</f>
        <v>0</v>
      </c>
      <c r="BR229" s="403">
        <f ca="1">BR227*E1_Allgemein!$C$31/100</f>
        <v>0</v>
      </c>
      <c r="BS229" s="403">
        <f ca="1">BS227*E1_Allgemein!$C$31/100</f>
        <v>0</v>
      </c>
      <c r="BT229" s="403">
        <f ca="1">BT227*E1_Allgemein!$C$31/100</f>
        <v>0</v>
      </c>
      <c r="BU229" s="403">
        <f ca="1">BU227*E1_Allgemein!$C$31/100</f>
        <v>0</v>
      </c>
      <c r="BV229" s="403">
        <f ca="1">BV227*E1_Allgemein!$C$31/100</f>
        <v>0</v>
      </c>
      <c r="BW229" s="403">
        <f ca="1">BW227*E1_Allgemein!$C$31/100</f>
        <v>0</v>
      </c>
      <c r="BX229" s="403">
        <f ca="1">BX227*E1_Allgemein!$C$31/100</f>
        <v>0</v>
      </c>
      <c r="BY229" s="403">
        <f ca="1">BY227*E1_Allgemein!$C$31/100</f>
        <v>0</v>
      </c>
      <c r="BZ229" s="403">
        <f ca="1">BZ227*E1_Allgemein!$C$31/100</f>
        <v>0</v>
      </c>
      <c r="CA229" s="403">
        <f ca="1">CA227*E1_Allgemein!$C$31/100</f>
        <v>0</v>
      </c>
      <c r="CB229" s="403">
        <f ca="1">CB227*E1_Allgemein!$C$31/100</f>
        <v>0</v>
      </c>
      <c r="CC229" s="403">
        <f ca="1">CC227*E1_Allgemein!$C$31/100</f>
        <v>0</v>
      </c>
      <c r="CD229" s="403">
        <f ca="1">CD227*E1_Allgemein!$C$31/100</f>
        <v>0</v>
      </c>
      <c r="CE229" s="403">
        <f ca="1">CE227*E1_Allgemein!$C$31/100</f>
        <v>0</v>
      </c>
      <c r="CF229" s="403">
        <f ca="1">CF227*E1_Allgemein!$C$31/100</f>
        <v>0</v>
      </c>
      <c r="CG229" s="403">
        <f ca="1">CG227*E1_Allgemein!$C$31/100</f>
        <v>0</v>
      </c>
      <c r="CH229" s="403">
        <f ca="1">CH227*E1_Allgemein!$C$31/100</f>
        <v>0</v>
      </c>
      <c r="CI229" s="403">
        <f ca="1">CI227*E1_Allgemein!$C$31/100</f>
        <v>0</v>
      </c>
      <c r="CJ229" s="403">
        <f ca="1">CJ227*E1_Allgemein!$C$31/100</f>
        <v>0</v>
      </c>
      <c r="CK229" s="403">
        <f ca="1">CK227*E1_Allgemein!$C$31/100</f>
        <v>0</v>
      </c>
      <c r="CL229" s="403">
        <f ca="1">CL227*E1_Allgemein!$C$31/100</f>
        <v>0</v>
      </c>
      <c r="CM229" s="403">
        <f ca="1">CM227*E1_Allgemein!$C$31/100</f>
        <v>0</v>
      </c>
      <c r="CN229" s="403">
        <f ca="1">CN227*E1_Allgemein!$C$31/100</f>
        <v>0</v>
      </c>
      <c r="CO229" s="403">
        <f ca="1">CO227*E1_Allgemein!$C$31/100</f>
        <v>0</v>
      </c>
      <c r="CP229" s="403">
        <f ca="1">CP227*E1_Allgemein!$C$31/100</f>
        <v>0</v>
      </c>
      <c r="CQ229" s="403">
        <f ca="1">CQ227*E1_Allgemein!$C$31/100</f>
        <v>0</v>
      </c>
      <c r="CR229" s="403">
        <f ca="1">CR227*E1_Allgemein!$C$31/100</f>
        <v>0</v>
      </c>
      <c r="CS229" s="403">
        <f ca="1">CS227*E1_Allgemein!$C$31/100</f>
        <v>0</v>
      </c>
      <c r="CT229" s="403">
        <f ca="1">CT227*E1_Allgemein!$C$31/100</f>
        <v>0</v>
      </c>
      <c r="CU229" s="403">
        <f ca="1">CU227*E1_Allgemein!$C$31/100</f>
        <v>0</v>
      </c>
      <c r="CV229" s="403">
        <f ca="1">CV227*E1_Allgemein!$C$31/100</f>
        <v>0</v>
      </c>
      <c r="CW229" s="403">
        <f ca="1">CW227*E1_Allgemein!$C$31/100</f>
        <v>0</v>
      </c>
      <c r="CX229" s="403">
        <f ca="1">CX227*E1_Allgemein!$C$31/100</f>
        <v>0</v>
      </c>
      <c r="CY229" s="403">
        <f ca="1">CY227*E1_Allgemein!$C$31/100</f>
        <v>0</v>
      </c>
      <c r="CZ229" s="403">
        <f ca="1">CZ227*E1_Allgemein!$C$31/100</f>
        <v>0</v>
      </c>
      <c r="DA229" s="403">
        <f ca="1">DA227*E1_Allgemein!$C$31/100</f>
        <v>0</v>
      </c>
      <c r="DB229" s="403">
        <f ca="1">DB227*E1_Allgemein!$C$31/100</f>
        <v>0</v>
      </c>
      <c r="DC229" s="403">
        <f ca="1">DC227*E1_Allgemein!$C$31/100</f>
        <v>0</v>
      </c>
      <c r="DD229" s="403">
        <f ca="1">DD227*E1_Allgemein!$C$31/100</f>
        <v>0</v>
      </c>
      <c r="DE229" s="403">
        <f ca="1">DE227*E1_Allgemein!$C$31/100</f>
        <v>0</v>
      </c>
      <c r="DF229" s="403">
        <f ca="1">DF227*E1_Allgemein!$C$31/100</f>
        <v>0</v>
      </c>
      <c r="DG229" s="403">
        <f ca="1">DG227*E1_Allgemein!$C$31/100</f>
        <v>0</v>
      </c>
      <c r="DH229" s="403">
        <f ca="1">DH227*E1_Allgemein!$C$31/100</f>
        <v>0</v>
      </c>
      <c r="DI229" s="403">
        <f ca="1">DI227*E1_Allgemein!$C$31/100</f>
        <v>0</v>
      </c>
      <c r="DJ229" s="403">
        <f ca="1">DJ227*E1_Allgemein!$C$31/100</f>
        <v>0</v>
      </c>
      <c r="DK229" s="403">
        <f ca="1">DK227*E1_Allgemein!$C$31/100</f>
        <v>0</v>
      </c>
      <c r="DL229" s="403">
        <f ca="1">DL227*E1_Allgemein!$C$31/100</f>
        <v>0</v>
      </c>
      <c r="DM229" s="403">
        <f ca="1">DM227*E1_Allgemein!$C$31/100</f>
        <v>0</v>
      </c>
      <c r="DN229" s="403">
        <f ca="1">DN227*E1_Allgemein!$C$31/100</f>
        <v>0</v>
      </c>
      <c r="DO229" s="403">
        <f ca="1">DO227*E1_Allgemein!$C$31/100</f>
        <v>0</v>
      </c>
      <c r="DP229" s="403">
        <f ca="1">DP227*E1_Allgemein!$C$31/100</f>
        <v>0</v>
      </c>
      <c r="DQ229" s="403">
        <f ca="1">DQ227*E1_Allgemein!$C$31/100</f>
        <v>0</v>
      </c>
      <c r="DR229" s="403">
        <f ca="1">DR227*E1_Allgemein!$C$31/100</f>
        <v>0</v>
      </c>
      <c r="DS229" s="403">
        <f ca="1">DS227*E1_Allgemein!$C$31/100</f>
        <v>0</v>
      </c>
      <c r="DT229" s="403">
        <f ca="1">DT227*E1_Allgemein!$C$31/100</f>
        <v>0</v>
      </c>
      <c r="DU229" s="403">
        <f ca="1">DU227*E1_Allgemein!$C$31/100</f>
        <v>0</v>
      </c>
      <c r="DV229" s="403">
        <f ca="1">DV227*E1_Allgemein!$C$31/100</f>
        <v>0</v>
      </c>
      <c r="DW229" s="403">
        <f ca="1">DW227*E1_Allgemein!$C$31/100</f>
        <v>0</v>
      </c>
      <c r="DX229" s="403">
        <f ca="1">DX227*E1_Allgemein!$C$31/100</f>
        <v>0</v>
      </c>
      <c r="DY229" s="403">
        <f ca="1">DY227*E1_Allgemein!$C$31/100</f>
        <v>0</v>
      </c>
      <c r="DZ229" s="403">
        <f ca="1">DZ227*E1_Allgemein!$C$31/100</f>
        <v>0</v>
      </c>
      <c r="EA229" s="403">
        <f ca="1">EA227*E1_Allgemein!$C$31/100</f>
        <v>0</v>
      </c>
      <c r="EB229" s="403">
        <f ca="1">EB227*E1_Allgemein!$C$31/100</f>
        <v>0</v>
      </c>
      <c r="EC229" s="403">
        <f ca="1">EC227*E1_Allgemein!$C$31/100</f>
        <v>0</v>
      </c>
      <c r="ED229" s="403">
        <f ca="1">ED227*E1_Allgemein!$C$31/100</f>
        <v>0</v>
      </c>
      <c r="EE229" s="403">
        <f ca="1">EE227*E1_Allgemein!$C$31/100</f>
        <v>0</v>
      </c>
      <c r="EF229" s="403">
        <f ca="1">EF227*E1_Allgemein!$C$31/100</f>
        <v>0</v>
      </c>
      <c r="EG229" s="403">
        <f ca="1">EG227*E1_Allgemein!$C$31/100</f>
        <v>0</v>
      </c>
      <c r="EH229" s="403">
        <f ca="1">EH227*E1_Allgemein!$C$31/100</f>
        <v>0</v>
      </c>
      <c r="EI229" s="403">
        <f ca="1">EI227*E1_Allgemein!$C$31/100</f>
        <v>0</v>
      </c>
      <c r="EJ229" s="403">
        <f ca="1">EJ227*E1_Allgemein!$C$31/100</f>
        <v>0</v>
      </c>
      <c r="EK229" s="403">
        <f ca="1">EK227*E1_Allgemein!$C$31/100</f>
        <v>0</v>
      </c>
      <c r="EL229" s="403">
        <f ca="1">EL227*E1_Allgemein!$C$31/100</f>
        <v>0</v>
      </c>
      <c r="EM229" s="403">
        <f ca="1">EM227*E1_Allgemein!$C$31/100</f>
        <v>0</v>
      </c>
      <c r="EN229" s="403">
        <f ca="1">EN227*E1_Allgemein!$C$31/100</f>
        <v>0</v>
      </c>
      <c r="EO229" s="403">
        <f ca="1">EO227*E1_Allgemein!$C$31/100</f>
        <v>0</v>
      </c>
      <c r="EP229" s="403">
        <f ca="1">EP227*E1_Allgemein!$C$31/100</f>
        <v>0</v>
      </c>
      <c r="EQ229" s="403">
        <f ca="1">EQ227*E1_Allgemein!$C$31/100</f>
        <v>0</v>
      </c>
      <c r="ER229" s="403">
        <f ca="1">ER227*E1_Allgemein!$C$31/100</f>
        <v>0</v>
      </c>
      <c r="ES229" s="403">
        <f ca="1">ES227*E1_Allgemein!$C$31/100</f>
        <v>0</v>
      </c>
      <c r="ET229" s="403">
        <f ca="1">ET227*E1_Allgemein!$C$31/100</f>
        <v>0</v>
      </c>
      <c r="EU229" s="403">
        <f ca="1">EU227*E1_Allgemein!$C$31/100</f>
        <v>0</v>
      </c>
      <c r="EV229" s="403">
        <f ca="1">EV227*E1_Allgemein!$C$31/100</f>
        <v>0</v>
      </c>
      <c r="EW229" s="403">
        <f ca="1">EW227*E1_Allgemein!$C$31/100</f>
        <v>0</v>
      </c>
      <c r="EX229" s="403">
        <f ca="1">EX227*E1_Allgemein!$C$31/100</f>
        <v>0</v>
      </c>
      <c r="EY229" s="403">
        <f ca="1">EY227*E1_Allgemein!$C$31/100</f>
        <v>0</v>
      </c>
      <c r="EZ229" s="403">
        <f ca="1">EZ227*E1_Allgemein!$C$31/100</f>
        <v>0</v>
      </c>
      <c r="FA229" s="403">
        <f ca="1">FA227*E1_Allgemein!$C$31/100</f>
        <v>0</v>
      </c>
      <c r="FB229" s="403">
        <f ca="1">FB227*E1_Allgemein!$C$31/100</f>
        <v>0</v>
      </c>
      <c r="FC229" s="403">
        <f ca="1">FC227*E1_Allgemein!$C$31/100</f>
        <v>0</v>
      </c>
      <c r="FD229" s="403">
        <f ca="1">FD227*E1_Allgemein!$C$31/100</f>
        <v>0</v>
      </c>
      <c r="FE229" s="403">
        <f ca="1">FE227*E1_Allgemein!$C$31/100</f>
        <v>0</v>
      </c>
      <c r="FF229" s="403">
        <f ca="1">FF227*E1_Allgemein!$C$31/100</f>
        <v>0</v>
      </c>
      <c r="FG229" s="403">
        <f ca="1">FG227*E1_Allgemein!$C$31/100</f>
        <v>0</v>
      </c>
      <c r="FH229" s="403">
        <f ca="1">FH227*E1_Allgemein!$C$31/100</f>
        <v>0</v>
      </c>
      <c r="FI229" s="403">
        <f ca="1">FI227*E1_Allgemein!$C$31/100</f>
        <v>0</v>
      </c>
      <c r="FJ229" s="403">
        <f ca="1">FJ227*E1_Allgemein!$C$31/100</f>
        <v>0</v>
      </c>
      <c r="FK229" s="403">
        <f ca="1">FK227*E1_Allgemein!$C$31/100</f>
        <v>0</v>
      </c>
      <c r="FL229" s="403">
        <f ca="1">FL227*E1_Allgemein!$C$31/100</f>
        <v>0</v>
      </c>
      <c r="FM229" s="403">
        <f ca="1">FM227*E1_Allgemein!$C$31/100</f>
        <v>0</v>
      </c>
      <c r="FN229" s="403">
        <f ca="1">FN227*E1_Allgemein!$C$31/100</f>
        <v>0</v>
      </c>
      <c r="FO229" s="403">
        <f ca="1">FO227*E1_Allgemein!$C$31/100</f>
        <v>0</v>
      </c>
      <c r="FP229" s="403">
        <f ca="1">FP227*E1_Allgemein!$C$31/100</f>
        <v>0</v>
      </c>
      <c r="FQ229" s="403">
        <f ca="1">FQ227*E1_Allgemein!$C$31/100</f>
        <v>0</v>
      </c>
      <c r="FR229" s="403">
        <f ca="1">FR227*E1_Allgemein!$C$31/100</f>
        <v>0</v>
      </c>
      <c r="FS229" s="403">
        <f ca="1">FS227*E1_Allgemein!$C$31/100</f>
        <v>0</v>
      </c>
      <c r="FT229" s="403">
        <f ca="1">FT227*E1_Allgemein!$C$31/100</f>
        <v>0</v>
      </c>
      <c r="FU229" s="403">
        <f ca="1">FU227*E1_Allgemein!$C$31/100</f>
        <v>0</v>
      </c>
      <c r="FV229" s="403">
        <f ca="1">FV227*E1_Allgemein!$C$31/100</f>
        <v>0</v>
      </c>
      <c r="FW229" s="403">
        <f ca="1">FW227*E1_Allgemein!$C$31/100</f>
        <v>0</v>
      </c>
      <c r="FX229" s="403">
        <f ca="1">FX227*E1_Allgemein!$C$31/100</f>
        <v>0</v>
      </c>
      <c r="FY229" s="403">
        <f ca="1">FY227*E1_Allgemein!$C$31/100</f>
        <v>0</v>
      </c>
      <c r="FZ229" s="403">
        <f ca="1">FZ227*E1_Allgemein!$C$31/100</f>
        <v>0</v>
      </c>
      <c r="GA229" s="403">
        <f ca="1">GA227*E1_Allgemein!$C$31/100</f>
        <v>0</v>
      </c>
      <c r="GB229" s="403">
        <f ca="1">GB227*E1_Allgemein!$C$31/100</f>
        <v>0</v>
      </c>
      <c r="GC229" s="403">
        <f ca="1">GC227*E1_Allgemein!$C$31/100</f>
        <v>0</v>
      </c>
      <c r="GD229" s="403">
        <f ca="1">GD227*E1_Allgemein!$C$31/100</f>
        <v>0</v>
      </c>
      <c r="GE229" s="403">
        <f ca="1">GE227*E1_Allgemein!$C$31/100</f>
        <v>0</v>
      </c>
      <c r="GF229" s="403">
        <f ca="1">GF227*E1_Allgemein!$C$31/100</f>
        <v>0</v>
      </c>
      <c r="GG229" s="403">
        <f ca="1">GG227*E1_Allgemein!$C$31/100</f>
        <v>0</v>
      </c>
      <c r="GH229" s="403">
        <f ca="1">GH227*E1_Allgemein!$C$31/100</f>
        <v>0</v>
      </c>
      <c r="GI229" s="403">
        <f ca="1">GI227*E1_Allgemein!$C$31/100</f>
        <v>0</v>
      </c>
      <c r="GJ229" s="403">
        <f ca="1">GJ227*E1_Allgemein!$C$31/100</f>
        <v>0</v>
      </c>
      <c r="GK229" s="403">
        <f ca="1">GK227*E1_Allgemein!$C$31/100</f>
        <v>0</v>
      </c>
      <c r="GL229" s="403">
        <f ca="1">GL227*E1_Allgemein!$C$31/100</f>
        <v>0</v>
      </c>
      <c r="GM229" s="403">
        <f ca="1">GM227*E1_Allgemein!$C$31/100</f>
        <v>0</v>
      </c>
      <c r="GN229" s="403">
        <f ca="1">GN227*E1_Allgemein!$C$31/100</f>
        <v>0</v>
      </c>
      <c r="GO229" s="403">
        <f ca="1">GO227*E1_Allgemein!$C$31/100</f>
        <v>0</v>
      </c>
      <c r="GP229" s="403">
        <f ca="1">GP227*E1_Allgemein!$C$31/100</f>
        <v>0</v>
      </c>
      <c r="GQ229" s="403">
        <f ca="1">GQ227*E1_Allgemein!$C$31/100</f>
        <v>0</v>
      </c>
      <c r="GR229" s="403">
        <f ca="1">GR227*E1_Allgemein!$C$31/100</f>
        <v>0</v>
      </c>
      <c r="GS229" s="403">
        <f ca="1">GS227*E1_Allgemein!$C$31/100</f>
        <v>0</v>
      </c>
      <c r="GT229" s="403">
        <f ca="1">GT227*E1_Allgemein!$C$31/100</f>
        <v>0</v>
      </c>
      <c r="GU229" s="403">
        <f ca="1">GU227*E1_Allgemein!$C$31/100</f>
        <v>0</v>
      </c>
      <c r="GV229" s="403">
        <f ca="1">GV227*E1_Allgemein!$C$31/100</f>
        <v>0</v>
      </c>
      <c r="GW229" s="403">
        <f ca="1">GW227*E1_Allgemein!$C$31/100</f>
        <v>0</v>
      </c>
      <c r="GX229" s="403">
        <f ca="1">GX227*E1_Allgemein!$C$31/100</f>
        <v>0</v>
      </c>
      <c r="GY229" s="403">
        <f ca="1">GY227*E1_Allgemein!$C$31/100</f>
        <v>0</v>
      </c>
      <c r="GZ229" s="403">
        <f ca="1">GZ227*E1_Allgemein!$C$31/100</f>
        <v>0</v>
      </c>
      <c r="HA229" s="403">
        <f ca="1">HA227*E1_Allgemein!$C$31/100</f>
        <v>0</v>
      </c>
      <c r="HB229" s="403">
        <f ca="1">HB227*E1_Allgemein!$C$31/100</f>
        <v>0</v>
      </c>
      <c r="HC229" s="403">
        <f ca="1">HC227*E1_Allgemein!$C$31/100</f>
        <v>0</v>
      </c>
      <c r="HD229" s="403">
        <f ca="1">HD227*E1_Allgemein!$C$31/100</f>
        <v>0</v>
      </c>
      <c r="HE229" s="403">
        <f ca="1">HE227*E1_Allgemein!$C$31/100</f>
        <v>0</v>
      </c>
      <c r="HF229" s="403">
        <f ca="1">HF227*E1_Allgemein!$C$31/100</f>
        <v>0</v>
      </c>
      <c r="HG229" s="403">
        <f ca="1">HG227*E1_Allgemein!$C$31/100</f>
        <v>0</v>
      </c>
      <c r="HH229" s="403">
        <f ca="1">HH227*E1_Allgemein!$C$31/100</f>
        <v>0</v>
      </c>
      <c r="HI229" s="403">
        <f ca="1">HI227*E1_Allgemein!$C$31/100</f>
        <v>0</v>
      </c>
      <c r="HJ229" s="403">
        <f ca="1">HJ227*E1_Allgemein!$C$31/100</f>
        <v>0</v>
      </c>
      <c r="HK229" s="403">
        <f ca="1">HK227*E1_Allgemein!$C$31/100</f>
        <v>0</v>
      </c>
      <c r="HL229" s="403">
        <f ca="1">HL227*E1_Allgemein!$C$31/100</f>
        <v>0</v>
      </c>
      <c r="HM229" s="403">
        <f ca="1">HM227*E1_Allgemein!$C$31/100</f>
        <v>0</v>
      </c>
      <c r="HN229" s="403">
        <f ca="1">HN227*E1_Allgemein!$C$31/100</f>
        <v>0</v>
      </c>
      <c r="HO229" s="403">
        <f ca="1">HO227*E1_Allgemein!$C$31/100</f>
        <v>0</v>
      </c>
      <c r="HP229" s="403">
        <f ca="1">HP227*E1_Allgemein!$C$31/100</f>
        <v>0</v>
      </c>
      <c r="HQ229" s="403">
        <f ca="1">HQ227*E1_Allgemein!$C$31/100</f>
        <v>0</v>
      </c>
      <c r="HR229" s="403">
        <f ca="1">HR227*E1_Allgemein!$C$31/100</f>
        <v>0</v>
      </c>
      <c r="HS229" s="403">
        <f ca="1">HS227*E1_Allgemein!$C$31/100</f>
        <v>0</v>
      </c>
      <c r="HT229" s="403">
        <f ca="1">HT227*E1_Allgemein!$C$31/100</f>
        <v>0</v>
      </c>
      <c r="HU229" s="403">
        <f ca="1">HU227*E1_Allgemein!$C$31/100</f>
        <v>0</v>
      </c>
      <c r="HV229" s="403">
        <f ca="1">HV227*E1_Allgemein!$C$31/100</f>
        <v>0</v>
      </c>
      <c r="HW229" s="403">
        <f ca="1">HW227*E1_Allgemein!$C$31/100</f>
        <v>0</v>
      </c>
      <c r="HX229" s="403">
        <f ca="1">HX227*E1_Allgemein!$C$31/100</f>
        <v>0</v>
      </c>
      <c r="HY229" s="403">
        <f ca="1">HY227*E1_Allgemein!$C$31/100</f>
        <v>0</v>
      </c>
      <c r="HZ229" s="403">
        <f ca="1">HZ227*E1_Allgemein!$C$31/100</f>
        <v>0</v>
      </c>
      <c r="IA229" s="403">
        <f ca="1">IA227*E1_Allgemein!$C$31/100</f>
        <v>0</v>
      </c>
      <c r="IB229" s="403">
        <f ca="1">IB227*E1_Allgemein!$C$31/100</f>
        <v>0</v>
      </c>
      <c r="IC229" s="403">
        <f ca="1">IC227*E1_Allgemein!$C$31/100</f>
        <v>0</v>
      </c>
      <c r="ID229" s="403">
        <f ca="1">ID227*E1_Allgemein!$C$31/100</f>
        <v>0</v>
      </c>
      <c r="IE229" s="403">
        <f ca="1">IE227*E1_Allgemein!$C$31/100</f>
        <v>0</v>
      </c>
      <c r="IF229" s="403">
        <f ca="1">IF227*E1_Allgemein!$C$31/100</f>
        <v>0</v>
      </c>
      <c r="IG229" s="403">
        <f ca="1">IG227*E1_Allgemein!$C$31/100</f>
        <v>0</v>
      </c>
      <c r="IH229" s="403">
        <f ca="1">IH227*E1_Allgemein!$C$31/100</f>
        <v>0</v>
      </c>
      <c r="II229" s="403">
        <f ca="1">II227*E1_Allgemein!$C$31/100</f>
        <v>0</v>
      </c>
      <c r="IJ229" s="403">
        <f ca="1">IJ227*E1_Allgemein!$C$31/100</f>
        <v>0</v>
      </c>
      <c r="IK229" s="403">
        <f ca="1">IK227*E1_Allgemein!$C$31/100</f>
        <v>0</v>
      </c>
      <c r="IL229" s="403">
        <f ca="1">IL227*E1_Allgemein!$C$31/100</f>
        <v>0</v>
      </c>
      <c r="IM229" s="403">
        <f ca="1">IM227*E1_Allgemein!$C$31/100</f>
        <v>0</v>
      </c>
      <c r="IN229" s="403">
        <f ca="1">IN227*E1_Allgemein!$C$31/100</f>
        <v>0</v>
      </c>
      <c r="IO229" s="403">
        <f ca="1">IO227*E1_Allgemein!$C$31/100</f>
        <v>0</v>
      </c>
      <c r="IP229" s="403">
        <f ca="1">IP227*E1_Allgemein!$C$31/100</f>
        <v>0</v>
      </c>
      <c r="IQ229" s="403">
        <f ca="1">IQ227*E1_Allgemein!$C$31/100</f>
        <v>0</v>
      </c>
      <c r="IR229" s="403">
        <f ca="1">IR227*E1_Allgemein!$C$31/100</f>
        <v>0</v>
      </c>
      <c r="IS229" s="403">
        <f ca="1">IS227*E1_Allgemein!$C$31/100</f>
        <v>0</v>
      </c>
      <c r="IT229" s="403">
        <f ca="1">IT227*E1_Allgemein!$C$31/100</f>
        <v>0</v>
      </c>
      <c r="IU229" s="403">
        <f ca="1">IU227*E1_Allgemein!$C$31/100</f>
        <v>0</v>
      </c>
      <c r="IV229" s="403">
        <f ca="1">IV227*E1_Allgemein!$C$31/100</f>
        <v>0</v>
      </c>
      <c r="IW229" s="403">
        <f ca="1">IW227*E1_Allgemein!$C$31/100</f>
        <v>0</v>
      </c>
      <c r="IX229" s="403">
        <f ca="1">IX227*E1_Allgemein!$C$31/100</f>
        <v>0</v>
      </c>
      <c r="IY229" s="403">
        <f ca="1">IY227*E1_Allgemein!$C$31/100</f>
        <v>0</v>
      </c>
      <c r="IZ229" s="403">
        <f ca="1">IZ227*E1_Allgemein!$C$31/100</f>
        <v>0</v>
      </c>
      <c r="JA229" s="403">
        <f ca="1">JA227*E1_Allgemein!$C$31/100</f>
        <v>0</v>
      </c>
      <c r="JB229" s="403">
        <f ca="1">JB227*E1_Allgemein!$C$31/100</f>
        <v>0</v>
      </c>
      <c r="JC229" s="403">
        <f ca="1">JC227*E1_Allgemein!$C$31/100</f>
        <v>0</v>
      </c>
      <c r="JD229" s="403">
        <f ca="1">JD227*E1_Allgemein!$C$31/100</f>
        <v>0</v>
      </c>
      <c r="JE229" s="403">
        <f ca="1">JE227*E1_Allgemein!$C$31/100</f>
        <v>0</v>
      </c>
      <c r="JF229" s="403">
        <f ca="1">JF227*E1_Allgemein!$C$31/100</f>
        <v>0</v>
      </c>
      <c r="JG229" s="403">
        <f ca="1">JG227*E1_Allgemein!$C$31/100</f>
        <v>0</v>
      </c>
      <c r="JH229" s="403">
        <f ca="1">JH227*E1_Allgemein!$C$31/100</f>
        <v>0</v>
      </c>
      <c r="JI229" s="403">
        <f ca="1">JI227*E1_Allgemein!$C$31/100</f>
        <v>0</v>
      </c>
      <c r="JJ229" s="403">
        <f ca="1">JJ227*E1_Allgemein!$C$31/100</f>
        <v>0</v>
      </c>
      <c r="JK229" s="403">
        <f ca="1">JK227*E1_Allgemein!$C$31/100</f>
        <v>0</v>
      </c>
      <c r="JL229" s="403">
        <f ca="1">JL227*E1_Allgemein!$C$31/100</f>
        <v>0</v>
      </c>
      <c r="JM229" s="403">
        <f ca="1">JM227*E1_Allgemein!$C$31/100</f>
        <v>0</v>
      </c>
      <c r="JN229" s="403">
        <f ca="1">JN227*E1_Allgemein!$C$31/100</f>
        <v>0</v>
      </c>
      <c r="JO229" s="403">
        <f ca="1">JO227*E1_Allgemein!$C$31/100</f>
        <v>0</v>
      </c>
      <c r="JP229" s="403">
        <f ca="1">JP227*E1_Allgemein!$C$31/100</f>
        <v>0</v>
      </c>
      <c r="JQ229" s="403">
        <f ca="1">JQ227*E1_Allgemein!$C$31/100</f>
        <v>0</v>
      </c>
      <c r="JR229" s="403">
        <f ca="1">JR227*E1_Allgemein!$C$31/100</f>
        <v>0</v>
      </c>
      <c r="JS229" s="403">
        <f ca="1">JS227*E1_Allgemein!$C$31/100</f>
        <v>0</v>
      </c>
      <c r="JT229" s="403">
        <f ca="1">JT227*E1_Allgemein!$C$31/100</f>
        <v>0</v>
      </c>
      <c r="JU229" s="403">
        <f ca="1">JU227*E1_Allgemein!$C$31/100</f>
        <v>0</v>
      </c>
      <c r="JV229" s="403">
        <f ca="1">JV227*E1_Allgemein!$C$31/100</f>
        <v>0</v>
      </c>
      <c r="JW229" s="403">
        <f ca="1">JW227*E1_Allgemein!$C$31/100</f>
        <v>0</v>
      </c>
      <c r="JX229" s="403">
        <f ca="1">JX227*E1_Allgemein!$C$31/100</f>
        <v>0</v>
      </c>
      <c r="JY229" s="403">
        <f ca="1">JY227*E1_Allgemein!$C$31/100</f>
        <v>0</v>
      </c>
      <c r="JZ229" s="403">
        <f ca="1">JZ227*E1_Allgemein!$C$31/100</f>
        <v>0</v>
      </c>
      <c r="KA229" s="403">
        <f ca="1">KA227*E1_Allgemein!$C$31/100</f>
        <v>0</v>
      </c>
      <c r="KB229" s="403">
        <f ca="1">KB227*E1_Allgemein!$C$31/100</f>
        <v>0</v>
      </c>
      <c r="KC229" s="403">
        <f ca="1">KC227*E1_Allgemein!$C$31/100</f>
        <v>0</v>
      </c>
      <c r="KD229" s="403">
        <f ca="1">KD227*E1_Allgemein!$C$31/100</f>
        <v>0</v>
      </c>
      <c r="KE229" s="403">
        <f ca="1">KE227*E1_Allgemein!$C$31/100</f>
        <v>0</v>
      </c>
      <c r="KF229" s="403">
        <f ca="1">KF227*E1_Allgemein!$C$31/100</f>
        <v>0</v>
      </c>
      <c r="KG229" s="403">
        <f ca="1">KG227*E1_Allgemein!$C$31/100</f>
        <v>0</v>
      </c>
      <c r="KH229" s="403">
        <f ca="1">KH227*E1_Allgemein!$C$31/100</f>
        <v>0</v>
      </c>
      <c r="KI229" s="403">
        <f ca="1">KI227*E1_Allgemein!$C$31/100</f>
        <v>0</v>
      </c>
      <c r="KJ229" s="403">
        <f ca="1">KJ227*E1_Allgemein!$C$31/100</f>
        <v>0</v>
      </c>
      <c r="KK229" s="403">
        <f ca="1">KK227*E1_Allgemein!$C$31/100</f>
        <v>0</v>
      </c>
      <c r="KL229" s="403">
        <f ca="1">KL227*E1_Allgemein!$C$31/100</f>
        <v>0</v>
      </c>
      <c r="KM229" s="403">
        <f ca="1">KM227*E1_Allgemein!$C$31/100</f>
        <v>0</v>
      </c>
      <c r="KN229" s="403">
        <f ca="1">KN227*E1_Allgemein!$C$31/100</f>
        <v>0</v>
      </c>
      <c r="KO229" s="403">
        <f ca="1">KO227*E1_Allgemein!$C$31/100</f>
        <v>0</v>
      </c>
      <c r="KP229" s="403">
        <f ca="1">KP227*E1_Allgemein!$C$31/100</f>
        <v>0</v>
      </c>
      <c r="KQ229" s="403">
        <f ca="1">KQ227*E1_Allgemein!$C$31/100</f>
        <v>0</v>
      </c>
      <c r="KR229" s="403">
        <f ca="1">KR227*E1_Allgemein!$C$31/100</f>
        <v>0</v>
      </c>
      <c r="KS229" s="403">
        <f ca="1">KS227*E1_Allgemein!$C$31/100</f>
        <v>0</v>
      </c>
      <c r="KT229" s="403">
        <f ca="1">KT227*E1_Allgemein!$C$31/100</f>
        <v>0</v>
      </c>
      <c r="KU229" s="403">
        <f ca="1">KU227*E1_Allgemein!$C$31/100</f>
        <v>0</v>
      </c>
      <c r="KV229" s="403">
        <f ca="1">KV227*E1_Allgemein!$C$31/100</f>
        <v>0</v>
      </c>
      <c r="KW229" s="403">
        <f ca="1">KW227*E1_Allgemein!$C$31/100</f>
        <v>0</v>
      </c>
      <c r="KX229" s="403">
        <f ca="1">KX227*E1_Allgemein!$C$31/100</f>
        <v>0</v>
      </c>
      <c r="KY229" s="403">
        <f ca="1">KY227*E1_Allgemein!$C$31/100</f>
        <v>0</v>
      </c>
      <c r="KZ229" s="403">
        <f ca="1">KZ227*E1_Allgemein!$C$31/100</f>
        <v>0</v>
      </c>
      <c r="LA229" s="403">
        <f ca="1">LA227*E1_Allgemein!$C$31/100</f>
        <v>0</v>
      </c>
      <c r="LB229" s="403">
        <f ca="1">LB227*E1_Allgemein!$C$31/100</f>
        <v>0</v>
      </c>
      <c r="LC229" s="403">
        <f ca="1">LC227*E1_Allgemein!$C$31/100</f>
        <v>0</v>
      </c>
      <c r="LD229" s="403">
        <f ca="1">LD227*E1_Allgemein!$C$31/100</f>
        <v>0</v>
      </c>
      <c r="LE229" s="403">
        <f ca="1">LE227*E1_Allgemein!$C$31/100</f>
        <v>0</v>
      </c>
      <c r="LF229" s="403">
        <f ca="1">LF227*E1_Allgemein!$C$31/100</f>
        <v>0</v>
      </c>
      <c r="LG229" s="403">
        <f ca="1">LG227*E1_Allgemein!$C$31/100</f>
        <v>0</v>
      </c>
      <c r="LH229" s="403">
        <f ca="1">LH227*E1_Allgemein!$C$31/100</f>
        <v>0</v>
      </c>
      <c r="LI229" s="403">
        <f ca="1">LI227*E1_Allgemein!$C$31/100</f>
        <v>0</v>
      </c>
      <c r="LJ229" s="403">
        <f ca="1">LJ227*E1_Allgemein!$C$31/100</f>
        <v>0</v>
      </c>
      <c r="LK229" s="403">
        <f ca="1">LK227*E1_Allgemein!$C$31/100</f>
        <v>0</v>
      </c>
      <c r="LL229" s="403">
        <f ca="1">LL227*E1_Allgemein!$C$31/100</f>
        <v>0</v>
      </c>
      <c r="LM229" s="403">
        <f ca="1">LM227*E1_Allgemein!$C$31/100</f>
        <v>0</v>
      </c>
      <c r="LN229" s="403">
        <f ca="1">LN227*E1_Allgemein!$C$31/100</f>
        <v>0</v>
      </c>
      <c r="LO229" s="403">
        <f ca="1">LO227*E1_Allgemein!$C$31/100</f>
        <v>0</v>
      </c>
      <c r="LP229" s="403">
        <f ca="1">LP227*E1_Allgemein!$C$31/100</f>
        <v>0</v>
      </c>
      <c r="LQ229" s="403">
        <f ca="1">LQ227*E1_Allgemein!$C$31/100</f>
        <v>0</v>
      </c>
      <c r="LR229" s="403">
        <f ca="1">LR227*E1_Allgemein!$C$31/100</f>
        <v>0</v>
      </c>
      <c r="LS229" s="403">
        <f ca="1">LS227*E1_Allgemein!$C$31/100</f>
        <v>0</v>
      </c>
      <c r="LT229" s="403">
        <f ca="1">LT227*E1_Allgemein!$C$31/100</f>
        <v>0</v>
      </c>
      <c r="LU229" s="403">
        <f ca="1">LU227*E1_Allgemein!$C$31/100</f>
        <v>0</v>
      </c>
      <c r="LV229" s="403">
        <f ca="1">LV227*E1_Allgemein!$C$31/100</f>
        <v>0</v>
      </c>
      <c r="LW229" s="403">
        <f ca="1">LW227*E1_Allgemein!$C$31/100</f>
        <v>0</v>
      </c>
      <c r="LX229" s="403">
        <f ca="1">LX227*E1_Allgemein!$C$31/100</f>
        <v>0</v>
      </c>
      <c r="LY229" s="403">
        <f ca="1">LY227*E1_Allgemein!$C$31/100</f>
        <v>0</v>
      </c>
      <c r="LZ229" s="403">
        <f ca="1">LZ227*E1_Allgemein!$C$31/100</f>
        <v>0</v>
      </c>
      <c r="MA229" s="403">
        <f ca="1">MA227*E1_Allgemein!$C$31/100</f>
        <v>0</v>
      </c>
      <c r="MB229" s="403">
        <f ca="1">MB227*E1_Allgemein!$C$31/100</f>
        <v>0</v>
      </c>
      <c r="MC229" s="403">
        <f ca="1">MC227*E1_Allgemein!$C$31/100</f>
        <v>0</v>
      </c>
      <c r="MD229" s="403">
        <f ca="1">MD227*E1_Allgemein!$C$31/100</f>
        <v>0</v>
      </c>
      <c r="ME229" s="403">
        <f ca="1">ME227*E1_Allgemein!$C$31/100</f>
        <v>0</v>
      </c>
      <c r="MF229" s="403">
        <f ca="1">MF227*E1_Allgemein!$C$31/100</f>
        <v>0</v>
      </c>
      <c r="MG229" s="403">
        <f ca="1">MG227*E1_Allgemein!$C$31/100</f>
        <v>0</v>
      </c>
      <c r="MH229" s="403">
        <f ca="1">MH227*E1_Allgemein!$C$31/100</f>
        <v>0</v>
      </c>
      <c r="MI229" s="403">
        <f ca="1">MI227*E1_Allgemein!$C$31/100</f>
        <v>0</v>
      </c>
      <c r="MJ229" s="403">
        <f ca="1">MJ227*E1_Allgemein!$C$31/100</f>
        <v>0</v>
      </c>
      <c r="MK229" s="403">
        <f ca="1">MK227*E1_Allgemein!$C$31/100</f>
        <v>0</v>
      </c>
      <c r="ML229" s="403">
        <f ca="1">ML227*E1_Allgemein!$C$31/100</f>
        <v>0</v>
      </c>
      <c r="MM229" s="403">
        <f ca="1">MM227*E1_Allgemein!$C$31/100</f>
        <v>0</v>
      </c>
      <c r="MN229" s="403">
        <f ca="1">MN227*E1_Allgemein!$C$31/100</f>
        <v>0</v>
      </c>
      <c r="MO229" s="403">
        <f ca="1">MO227*E1_Allgemein!$C$31/100</f>
        <v>0</v>
      </c>
      <c r="MP229" s="403">
        <f ca="1">MP227*E1_Allgemein!$C$31/100</f>
        <v>0</v>
      </c>
      <c r="MQ229" s="403">
        <f ca="1">MQ227*E1_Allgemein!$C$31/100</f>
        <v>0</v>
      </c>
      <c r="MR229" s="403">
        <f ca="1">MR227*E1_Allgemein!$C$31/100</f>
        <v>0</v>
      </c>
      <c r="MS229" s="403">
        <f ca="1">MS227*E1_Allgemein!$C$31/100</f>
        <v>0</v>
      </c>
      <c r="MT229" s="403">
        <f ca="1">MT227*E1_Allgemein!$C$31/100</f>
        <v>0</v>
      </c>
      <c r="MU229" s="403">
        <f ca="1">MU227*E1_Allgemein!$C$31/100</f>
        <v>0</v>
      </c>
      <c r="MV229" s="403">
        <f ca="1">MV227*E1_Allgemein!$C$31/100</f>
        <v>0</v>
      </c>
      <c r="MW229" s="403">
        <f ca="1">MW227*E1_Allgemein!$C$31/100</f>
        <v>0</v>
      </c>
      <c r="MX229" s="403">
        <f ca="1">MX227*E1_Allgemein!$C$31/100</f>
        <v>0</v>
      </c>
      <c r="MY229" s="403">
        <f ca="1">MY227*E1_Allgemein!$C$31/100</f>
        <v>0</v>
      </c>
      <c r="MZ229" s="403">
        <f ca="1">MZ227*E1_Allgemein!$C$31/100</f>
        <v>0</v>
      </c>
      <c r="NA229" s="403">
        <f ca="1">NA227*E1_Allgemein!$C$31/100</f>
        <v>0</v>
      </c>
      <c r="NB229" s="403">
        <f ca="1">NB227*E1_Allgemein!$C$31/100</f>
        <v>0</v>
      </c>
      <c r="NC229" s="403">
        <f ca="1">NC227*E1_Allgemein!$C$31/100</f>
        <v>0</v>
      </c>
      <c r="ND229" s="403">
        <f ca="1">ND227*E1_Allgemein!$C$31/100</f>
        <v>0</v>
      </c>
      <c r="NE229" s="403">
        <f ca="1">NE227*E1_Allgemein!$C$31/100</f>
        <v>0</v>
      </c>
      <c r="NF229" s="403">
        <f ca="1">NF227*E1_Allgemein!$C$31/100</f>
        <v>0</v>
      </c>
      <c r="NG229" s="403">
        <f ca="1">NG227*E1_Allgemein!$C$31/100</f>
        <v>0</v>
      </c>
      <c r="NH229" s="403">
        <f ca="1">NH227*E1_Allgemein!$C$31/100</f>
        <v>0</v>
      </c>
      <c r="NI229" s="403">
        <f ca="1">NI227*E1_Allgemein!$C$31/100</f>
        <v>0</v>
      </c>
      <c r="NJ229" s="403">
        <f ca="1">NJ227*E1_Allgemein!$C$31/100</f>
        <v>0</v>
      </c>
      <c r="NK229" s="403">
        <f ca="1">NK227*E1_Allgemein!$C$31/100</f>
        <v>0</v>
      </c>
      <c r="NL229" s="403">
        <f ca="1">NL227*E1_Allgemein!$C$31/100</f>
        <v>0</v>
      </c>
      <c r="NM229" s="403">
        <f ca="1">NM227*E1_Allgemein!$C$31/100</f>
        <v>0</v>
      </c>
      <c r="NN229" s="403">
        <f ca="1">NN227*E1_Allgemein!$C$31/100</f>
        <v>0</v>
      </c>
      <c r="NO229" s="403">
        <f ca="1">NO227*E1_Allgemein!$C$31/100</f>
        <v>0</v>
      </c>
      <c r="NP229" s="403">
        <f ca="1">NP227*E1_Allgemein!$C$31/100</f>
        <v>0</v>
      </c>
      <c r="NQ229" s="403">
        <f ca="1">NQ227*E1_Allgemein!$C$31/100</f>
        <v>0</v>
      </c>
      <c r="NR229" s="403">
        <f ca="1">NR227*E1_Allgemein!$C$31/100</f>
        <v>0</v>
      </c>
      <c r="NS229" s="403">
        <f ca="1">NS227*E1_Allgemein!$C$31/100</f>
        <v>0</v>
      </c>
      <c r="NT229" s="403">
        <f ca="1">NT227*E1_Allgemein!$C$31/100</f>
        <v>0</v>
      </c>
      <c r="NU229" s="403">
        <f ca="1">NU227*E1_Allgemein!$C$31/100</f>
        <v>0</v>
      </c>
      <c r="NV229" s="403">
        <f ca="1">NV227*E1_Allgemein!$C$31/100</f>
        <v>0</v>
      </c>
      <c r="NW229" s="403">
        <f ca="1">NW227*E1_Allgemein!$C$31/100</f>
        <v>0</v>
      </c>
      <c r="NX229" s="403">
        <f ca="1">NX227*E1_Allgemein!$C$31/100</f>
        <v>0</v>
      </c>
      <c r="NY229" s="403">
        <f ca="1">NY227*E1_Allgemein!$C$31/100</f>
        <v>0</v>
      </c>
      <c r="NZ229" s="403">
        <f ca="1">NZ227*E1_Allgemein!$C$31/100</f>
        <v>0</v>
      </c>
      <c r="OA229" s="403">
        <f ca="1">OA227*E1_Allgemein!$C$31/100</f>
        <v>0</v>
      </c>
      <c r="OB229" s="403">
        <f ca="1">OB227*E1_Allgemein!$C$31/100</f>
        <v>0</v>
      </c>
      <c r="OC229" s="403">
        <f ca="1">OC227*E1_Allgemein!$C$31/100</f>
        <v>0</v>
      </c>
      <c r="OD229" s="403">
        <f ca="1">OD227*E1_Allgemein!$C$31/100</f>
        <v>0</v>
      </c>
      <c r="OE229" s="403">
        <f ca="1">OE227*E1_Allgemein!$C$31/100</f>
        <v>0</v>
      </c>
      <c r="OF229" s="403">
        <f ca="1">OF227*E1_Allgemein!$C$31/100</f>
        <v>0</v>
      </c>
      <c r="OG229" s="403">
        <f ca="1">OG227*E1_Allgemein!$C$31/100</f>
        <v>0</v>
      </c>
      <c r="OH229" s="403">
        <f ca="1">OH227*E1_Allgemein!$C$31/100</f>
        <v>0</v>
      </c>
      <c r="OI229" s="403">
        <f ca="1">OI227*E1_Allgemein!$C$31/100</f>
        <v>0</v>
      </c>
      <c r="OJ229" s="403">
        <f ca="1">OJ227*E1_Allgemein!$C$31/100</f>
        <v>0</v>
      </c>
      <c r="OK229" s="403">
        <f ca="1">OK227*E1_Allgemein!$C$31/100</f>
        <v>0</v>
      </c>
      <c r="OL229" s="403">
        <f ca="1">OL227*E1_Allgemein!$C$31/100</f>
        <v>0</v>
      </c>
      <c r="OM229" s="403">
        <f ca="1">OM227*E1_Allgemein!$C$31/100</f>
        <v>0</v>
      </c>
    </row>
    <row r="230" spans="1:403" x14ac:dyDescent="0.3">
      <c r="B230" s="84"/>
      <c r="C230" s="85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  <c r="DX230" s="98"/>
      <c r="DY230" s="98"/>
      <c r="DZ230" s="98"/>
      <c r="EA230" s="98"/>
      <c r="EB230" s="98"/>
      <c r="EC230" s="98"/>
      <c r="ED230" s="98"/>
      <c r="EE230" s="98"/>
      <c r="EF230" s="98"/>
      <c r="EG230" s="98"/>
      <c r="EH230" s="98"/>
      <c r="EI230" s="98"/>
      <c r="EJ230" s="98"/>
      <c r="EK230" s="98"/>
      <c r="EL230" s="98"/>
      <c r="EM230" s="98"/>
      <c r="EN230" s="98"/>
      <c r="EO230" s="98"/>
      <c r="EP230" s="98"/>
      <c r="EQ230" s="98"/>
      <c r="ER230" s="98"/>
      <c r="ES230" s="98"/>
      <c r="ET230" s="98"/>
      <c r="EU230" s="98"/>
      <c r="EV230" s="98"/>
      <c r="EW230" s="98"/>
      <c r="EX230" s="98"/>
      <c r="EY230" s="98"/>
      <c r="EZ230" s="98"/>
      <c r="FA230" s="98"/>
      <c r="FB230" s="98"/>
      <c r="FC230" s="98"/>
      <c r="FD230" s="98"/>
      <c r="FE230" s="98"/>
      <c r="FF230" s="98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  <c r="HA230" s="98"/>
      <c r="HB230" s="98"/>
      <c r="HC230" s="98"/>
      <c r="HD230" s="98"/>
      <c r="HE230" s="98"/>
      <c r="HF230" s="98"/>
      <c r="HG230" s="98"/>
      <c r="HH230" s="98"/>
      <c r="HI230" s="98"/>
      <c r="HJ230" s="98"/>
      <c r="HK230" s="98"/>
      <c r="HL230" s="98"/>
      <c r="HM230" s="98"/>
      <c r="HN230" s="98"/>
      <c r="HO230" s="98"/>
      <c r="HP230" s="98"/>
      <c r="HQ230" s="98"/>
      <c r="HR230" s="98"/>
      <c r="HS230" s="98"/>
      <c r="HT230" s="98"/>
      <c r="HU230" s="98"/>
      <c r="HV230" s="98"/>
      <c r="HW230" s="98"/>
      <c r="HX230" s="98"/>
      <c r="HY230" s="98"/>
      <c r="HZ230" s="98"/>
      <c r="IA230" s="98"/>
      <c r="IB230" s="98"/>
      <c r="IC230" s="98"/>
      <c r="ID230" s="98"/>
      <c r="IE230" s="98"/>
      <c r="IF230" s="98"/>
      <c r="IG230" s="98"/>
      <c r="IH230" s="98"/>
      <c r="II230" s="98"/>
      <c r="IJ230" s="98"/>
      <c r="IK230" s="98"/>
      <c r="IL230" s="98"/>
      <c r="IM230" s="98"/>
      <c r="IN230" s="98"/>
      <c r="IO230" s="98"/>
      <c r="IP230" s="98"/>
      <c r="IQ230" s="98"/>
      <c r="IR230" s="98"/>
      <c r="IS230" s="98"/>
      <c r="IT230" s="98"/>
      <c r="IU230" s="98"/>
      <c r="IV230" s="98"/>
      <c r="IW230" s="98"/>
      <c r="IX230" s="98"/>
      <c r="IY230" s="98"/>
      <c r="IZ230" s="98"/>
      <c r="JA230" s="98"/>
      <c r="JB230" s="98"/>
      <c r="JC230" s="98"/>
      <c r="JD230" s="98"/>
      <c r="JE230" s="98"/>
      <c r="JF230" s="98"/>
      <c r="JG230" s="98"/>
      <c r="JH230" s="98"/>
      <c r="JI230" s="98"/>
      <c r="JJ230" s="98"/>
      <c r="JK230" s="98"/>
      <c r="JL230" s="98"/>
      <c r="JM230" s="98"/>
      <c r="JN230" s="98"/>
      <c r="JO230" s="98"/>
      <c r="JP230" s="98"/>
      <c r="JQ230" s="98"/>
      <c r="JR230" s="98"/>
      <c r="JS230" s="98"/>
      <c r="JT230" s="98"/>
      <c r="JU230" s="98"/>
      <c r="JV230" s="98"/>
      <c r="JW230" s="98"/>
      <c r="JX230" s="98"/>
      <c r="JY230" s="98"/>
      <c r="JZ230" s="98"/>
      <c r="KA230" s="98"/>
      <c r="KB230" s="98"/>
      <c r="KC230" s="98"/>
      <c r="KD230" s="98"/>
      <c r="KE230" s="98"/>
      <c r="KF230" s="98"/>
      <c r="KG230" s="98"/>
      <c r="KH230" s="98"/>
      <c r="KI230" s="98"/>
      <c r="KJ230" s="98"/>
      <c r="KK230" s="98"/>
      <c r="KL230" s="98"/>
      <c r="KM230" s="98"/>
      <c r="KN230" s="98"/>
      <c r="KO230" s="98"/>
      <c r="KP230" s="98"/>
      <c r="KQ230" s="98"/>
      <c r="KR230" s="98"/>
      <c r="KS230" s="98"/>
      <c r="KT230" s="98"/>
      <c r="KU230" s="98"/>
      <c r="KV230" s="98"/>
      <c r="KW230" s="98"/>
      <c r="KX230" s="98"/>
      <c r="KY230" s="98"/>
      <c r="KZ230" s="98"/>
      <c r="LA230" s="98"/>
      <c r="LB230" s="98"/>
      <c r="LC230" s="98"/>
      <c r="LD230" s="98"/>
      <c r="LE230" s="98"/>
      <c r="LF230" s="98"/>
      <c r="LG230" s="98"/>
      <c r="LH230" s="98"/>
      <c r="LI230" s="98"/>
      <c r="LJ230" s="98"/>
      <c r="LK230" s="98"/>
      <c r="LL230" s="98"/>
      <c r="LM230" s="98"/>
      <c r="LN230" s="98"/>
      <c r="LO230" s="98"/>
      <c r="LP230" s="98"/>
      <c r="LQ230" s="98"/>
      <c r="LR230" s="98"/>
      <c r="LS230" s="98"/>
      <c r="LT230" s="98"/>
      <c r="LU230" s="98"/>
      <c r="LV230" s="98"/>
      <c r="LW230" s="98"/>
      <c r="LX230" s="98"/>
      <c r="LY230" s="98"/>
      <c r="LZ230" s="98"/>
      <c r="MA230" s="98"/>
      <c r="MB230" s="98"/>
      <c r="MC230" s="98"/>
      <c r="MD230" s="98"/>
      <c r="ME230" s="98"/>
      <c r="MF230" s="98"/>
      <c r="MG230" s="98"/>
      <c r="MH230" s="98"/>
      <c r="MI230" s="98"/>
      <c r="MJ230" s="98"/>
      <c r="MK230" s="98"/>
      <c r="ML230" s="98"/>
      <c r="MM230" s="98"/>
      <c r="MN230" s="98"/>
      <c r="MO230" s="98"/>
      <c r="MP230" s="98"/>
      <c r="MQ230" s="98"/>
      <c r="MR230" s="98"/>
      <c r="MS230" s="98"/>
      <c r="MT230" s="98"/>
      <c r="MU230" s="98"/>
      <c r="MV230" s="98"/>
      <c r="MW230" s="98"/>
      <c r="MX230" s="98"/>
      <c r="MY230" s="98"/>
      <c r="MZ230" s="98"/>
      <c r="NA230" s="98"/>
      <c r="NB230" s="98"/>
      <c r="NC230" s="98"/>
      <c r="ND230" s="98"/>
      <c r="NE230" s="98"/>
      <c r="NF230" s="98"/>
      <c r="NG230" s="98"/>
      <c r="NH230" s="98"/>
      <c r="NI230" s="98"/>
      <c r="NJ230" s="98"/>
      <c r="NK230" s="98"/>
      <c r="NL230" s="98"/>
      <c r="NM230" s="98"/>
      <c r="NN230" s="98"/>
      <c r="NO230" s="98"/>
      <c r="NP230" s="98"/>
      <c r="NQ230" s="98"/>
      <c r="NR230" s="98"/>
      <c r="NS230" s="98"/>
      <c r="NT230" s="98"/>
      <c r="NU230" s="98"/>
      <c r="NV230" s="98"/>
      <c r="NW230" s="98"/>
      <c r="NX230" s="98"/>
      <c r="NY230" s="98"/>
      <c r="NZ230" s="98"/>
      <c r="OA230" s="98"/>
      <c r="OB230" s="98"/>
      <c r="OC230" s="98"/>
      <c r="OD230" s="98"/>
      <c r="OE230" s="98"/>
      <c r="OF230" s="98"/>
      <c r="OG230" s="98"/>
      <c r="OH230" s="98"/>
      <c r="OI230" s="98"/>
      <c r="OJ230" s="98"/>
      <c r="OK230" s="98"/>
      <c r="OL230" s="98"/>
      <c r="OM230" s="98"/>
    </row>
    <row r="231" spans="1:403" x14ac:dyDescent="0.3">
      <c r="B231" s="90" t="s">
        <v>42</v>
      </c>
      <c r="C231" s="85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  <c r="DS231" s="98"/>
      <c r="DT231" s="98"/>
      <c r="DU231" s="98"/>
      <c r="DV231" s="98"/>
      <c r="DW231" s="98"/>
      <c r="DX231" s="98"/>
      <c r="DY231" s="98"/>
      <c r="DZ231" s="98"/>
      <c r="EA231" s="98"/>
      <c r="EB231" s="98"/>
      <c r="EC231" s="98"/>
      <c r="ED231" s="98"/>
      <c r="EE231" s="98"/>
      <c r="EF231" s="98"/>
      <c r="EG231" s="98"/>
      <c r="EH231" s="98"/>
      <c r="EI231" s="98"/>
      <c r="EJ231" s="98"/>
      <c r="EK231" s="98"/>
      <c r="EL231" s="98"/>
      <c r="EM231" s="98"/>
      <c r="EN231" s="98"/>
      <c r="EO231" s="98"/>
      <c r="EP231" s="98"/>
      <c r="EQ231" s="98"/>
      <c r="ER231" s="98"/>
      <c r="ES231" s="98"/>
      <c r="ET231" s="98"/>
      <c r="EU231" s="98"/>
      <c r="EV231" s="98"/>
      <c r="EW231" s="98"/>
      <c r="EX231" s="98"/>
      <c r="EY231" s="98"/>
      <c r="EZ231" s="98"/>
      <c r="FA231" s="98"/>
      <c r="FB231" s="98"/>
      <c r="FC231" s="98"/>
      <c r="FD231" s="98"/>
      <c r="FE231" s="98"/>
      <c r="FF231" s="98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  <c r="HA231" s="98"/>
      <c r="HB231" s="98"/>
      <c r="HC231" s="98"/>
      <c r="HD231" s="98"/>
      <c r="HE231" s="98"/>
      <c r="HF231" s="98"/>
      <c r="HG231" s="98"/>
      <c r="HH231" s="98"/>
      <c r="HI231" s="98"/>
      <c r="HJ231" s="98"/>
      <c r="HK231" s="98"/>
      <c r="HL231" s="98"/>
      <c r="HM231" s="98"/>
      <c r="HN231" s="98"/>
      <c r="HO231" s="98"/>
      <c r="HP231" s="98"/>
      <c r="HQ231" s="98"/>
      <c r="HR231" s="98"/>
      <c r="HS231" s="98"/>
      <c r="HT231" s="98"/>
      <c r="HU231" s="98"/>
      <c r="HV231" s="98"/>
      <c r="HW231" s="98"/>
      <c r="HX231" s="98"/>
      <c r="HY231" s="98"/>
      <c r="HZ231" s="98"/>
      <c r="IA231" s="98"/>
      <c r="IB231" s="98"/>
      <c r="IC231" s="98"/>
      <c r="ID231" s="98"/>
      <c r="IE231" s="98"/>
      <c r="IF231" s="98"/>
      <c r="IG231" s="98"/>
      <c r="IH231" s="98"/>
      <c r="II231" s="98"/>
      <c r="IJ231" s="98"/>
      <c r="IK231" s="98"/>
      <c r="IL231" s="98"/>
      <c r="IM231" s="98"/>
      <c r="IN231" s="98"/>
      <c r="IO231" s="98"/>
      <c r="IP231" s="98"/>
      <c r="IQ231" s="98"/>
      <c r="IR231" s="98"/>
      <c r="IS231" s="98"/>
      <c r="IT231" s="98"/>
      <c r="IU231" s="98"/>
      <c r="IV231" s="98"/>
      <c r="IW231" s="98"/>
      <c r="IX231" s="98"/>
      <c r="IY231" s="98"/>
      <c r="IZ231" s="98"/>
      <c r="JA231" s="98"/>
      <c r="JB231" s="98"/>
      <c r="JC231" s="98"/>
      <c r="JD231" s="98"/>
      <c r="JE231" s="98"/>
      <c r="JF231" s="98"/>
      <c r="JG231" s="98"/>
      <c r="JH231" s="98"/>
      <c r="JI231" s="98"/>
      <c r="JJ231" s="98"/>
      <c r="JK231" s="98"/>
      <c r="JL231" s="98"/>
      <c r="JM231" s="98"/>
      <c r="JN231" s="98"/>
      <c r="JO231" s="98"/>
      <c r="JP231" s="98"/>
      <c r="JQ231" s="98"/>
      <c r="JR231" s="98"/>
      <c r="JS231" s="98"/>
      <c r="JT231" s="98"/>
      <c r="JU231" s="98"/>
      <c r="JV231" s="98"/>
      <c r="JW231" s="98"/>
      <c r="JX231" s="98"/>
      <c r="JY231" s="98"/>
      <c r="JZ231" s="98"/>
      <c r="KA231" s="98"/>
      <c r="KB231" s="98"/>
      <c r="KC231" s="98"/>
      <c r="KD231" s="98"/>
      <c r="KE231" s="98"/>
      <c r="KF231" s="98"/>
      <c r="KG231" s="98"/>
      <c r="KH231" s="98"/>
      <c r="KI231" s="98"/>
      <c r="KJ231" s="98"/>
      <c r="KK231" s="98"/>
      <c r="KL231" s="98"/>
      <c r="KM231" s="98"/>
      <c r="KN231" s="98"/>
      <c r="KO231" s="98"/>
      <c r="KP231" s="98"/>
      <c r="KQ231" s="98"/>
      <c r="KR231" s="98"/>
      <c r="KS231" s="98"/>
      <c r="KT231" s="98"/>
      <c r="KU231" s="98"/>
      <c r="KV231" s="98"/>
      <c r="KW231" s="98"/>
      <c r="KX231" s="98"/>
      <c r="KY231" s="98"/>
      <c r="KZ231" s="98"/>
      <c r="LA231" s="98"/>
      <c r="LB231" s="98"/>
      <c r="LC231" s="98"/>
      <c r="LD231" s="98"/>
      <c r="LE231" s="98"/>
      <c r="LF231" s="98"/>
      <c r="LG231" s="98"/>
      <c r="LH231" s="98"/>
      <c r="LI231" s="98"/>
      <c r="LJ231" s="98"/>
      <c r="LK231" s="98"/>
      <c r="LL231" s="98"/>
      <c r="LM231" s="98"/>
      <c r="LN231" s="98"/>
      <c r="LO231" s="98"/>
      <c r="LP231" s="98"/>
      <c r="LQ231" s="98"/>
      <c r="LR231" s="98"/>
      <c r="LS231" s="98"/>
      <c r="LT231" s="98"/>
      <c r="LU231" s="98"/>
      <c r="LV231" s="98"/>
      <c r="LW231" s="98"/>
      <c r="LX231" s="98"/>
      <c r="LY231" s="98"/>
      <c r="LZ231" s="98"/>
      <c r="MA231" s="98"/>
      <c r="MB231" s="98"/>
      <c r="MC231" s="98"/>
      <c r="MD231" s="98"/>
      <c r="ME231" s="98"/>
      <c r="MF231" s="98"/>
      <c r="MG231" s="98"/>
      <c r="MH231" s="98"/>
      <c r="MI231" s="98"/>
      <c r="MJ231" s="98"/>
      <c r="MK231" s="98"/>
      <c r="ML231" s="98"/>
      <c r="MM231" s="98"/>
      <c r="MN231" s="98"/>
      <c r="MO231" s="98"/>
      <c r="MP231" s="98"/>
      <c r="MQ231" s="98"/>
      <c r="MR231" s="98"/>
      <c r="MS231" s="98"/>
      <c r="MT231" s="98"/>
      <c r="MU231" s="98"/>
      <c r="MV231" s="98"/>
      <c r="MW231" s="98"/>
      <c r="MX231" s="98"/>
      <c r="MY231" s="98"/>
      <c r="MZ231" s="98"/>
      <c r="NA231" s="98"/>
      <c r="NB231" s="98"/>
      <c r="NC231" s="98"/>
      <c r="ND231" s="98"/>
      <c r="NE231" s="98"/>
      <c r="NF231" s="98"/>
      <c r="NG231" s="98"/>
      <c r="NH231" s="98"/>
      <c r="NI231" s="98"/>
      <c r="NJ231" s="98"/>
      <c r="NK231" s="98"/>
      <c r="NL231" s="98"/>
      <c r="NM231" s="98"/>
      <c r="NN231" s="98"/>
      <c r="NO231" s="98"/>
      <c r="NP231" s="98"/>
      <c r="NQ231" s="98"/>
      <c r="NR231" s="98"/>
      <c r="NS231" s="98"/>
      <c r="NT231" s="98"/>
      <c r="NU231" s="98"/>
      <c r="NV231" s="98"/>
      <c r="NW231" s="98"/>
      <c r="NX231" s="98"/>
      <c r="NY231" s="98"/>
      <c r="NZ231" s="98"/>
      <c r="OA231" s="98"/>
      <c r="OB231" s="98"/>
      <c r="OC231" s="98"/>
      <c r="OD231" s="98"/>
      <c r="OE231" s="98"/>
      <c r="OF231" s="98"/>
      <c r="OG231" s="98"/>
      <c r="OH231" s="98"/>
      <c r="OI231" s="98"/>
      <c r="OJ231" s="98"/>
      <c r="OK231" s="98"/>
      <c r="OL231" s="98"/>
      <c r="OM231" s="98"/>
    </row>
    <row r="232" spans="1:403" x14ac:dyDescent="0.3">
      <c r="B232" s="84" t="s">
        <v>336</v>
      </c>
      <c r="C232" s="85" t="s">
        <v>61</v>
      </c>
      <c r="D232" s="99">
        <f ca="1">D207/E1_Allgemein!$C$27</f>
        <v>0.99194709467874054</v>
      </c>
      <c r="E232" s="99">
        <f ca="1">E207/E1_Allgemein!$C$27</f>
        <v>0.45351024325341815</v>
      </c>
      <c r="F232" s="99">
        <f ca="1">F207/E1_Allgemein!$C$27</f>
        <v>0.94199448455916768</v>
      </c>
      <c r="G232" s="99">
        <f ca="1">G207/E1_Allgemein!$C$27</f>
        <v>0.88490291451299052</v>
      </c>
      <c r="H232" s="99">
        <f ca="1">H207/E1_Allgemein!$C$27</f>
        <v>0.16682595541762191</v>
      </c>
      <c r="I232" s="99">
        <f ca="1">I207/E1_Allgemein!$C$27</f>
        <v>0.30532865881554905</v>
      </c>
      <c r="J232" s="99">
        <f ca="1">J207/E1_Allgemein!$C$27</f>
        <v>4.8712914904949826E-2</v>
      </c>
      <c r="K232" s="99">
        <f ca="1">K207/E1_Allgemein!$C$27</f>
        <v>0.34695695174114749</v>
      </c>
      <c r="L232" s="99">
        <f ca="1">L207/E1_Allgemein!$C$27</f>
        <v>1.1136183490078411</v>
      </c>
      <c r="M232" s="99">
        <f ca="1">M207/E1_Allgemein!$C$27</f>
        <v>0.5212137346562481</v>
      </c>
      <c r="N232" s="99">
        <f ca="1">N207/E1_Allgemein!$C$27</f>
        <v>1.1136183490078411</v>
      </c>
      <c r="O232" s="99">
        <f ca="1">O207/E1_Allgemein!$C$27</f>
        <v>1.1136183490078411</v>
      </c>
      <c r="P232" s="99">
        <f ca="1">P207/E1_Allgemein!$C$27</f>
        <v>0.94263343025011159</v>
      </c>
      <c r="Q232" s="99">
        <f ca="1">Q207/E1_Allgemein!$C$27</f>
        <v>0.83836563812279341</v>
      </c>
      <c r="R232" s="99">
        <f ca="1">R207/E1_Allgemein!$C$27</f>
        <v>0.26367720085076329</v>
      </c>
      <c r="S232" s="99">
        <f ca="1">S207/E1_Allgemein!$C$27</f>
        <v>0.40996323843475518</v>
      </c>
      <c r="T232" s="99">
        <f ca="1">T207/E1_Allgemein!$C$27</f>
        <v>0.55926100339226703</v>
      </c>
      <c r="U232" s="99">
        <f ca="1">U207/E1_Allgemein!$C$27</f>
        <v>0.60682587318976289</v>
      </c>
      <c r="V232" s="99">
        <f ca="1">V207/E1_Allgemein!$C$27</f>
        <v>0.56401486212712137</v>
      </c>
      <c r="W232" s="99">
        <f ca="1">W207/E1_Allgemein!$C$27</f>
        <v>5.6933416464350434E-2</v>
      </c>
      <c r="X232" s="99">
        <f ca="1">X207/E1_Allgemein!$C$27</f>
        <v>0.4443012954059809</v>
      </c>
      <c r="Y232" s="99">
        <f ca="1">Y207/E1_Allgemein!$C$27</f>
        <v>5.6933416464350434E-2</v>
      </c>
      <c r="Z232" s="99">
        <f ca="1">Z207/E1_Allgemein!$C$27</f>
        <v>0.33780630794786165</v>
      </c>
      <c r="AA232" s="99">
        <f ca="1">AA207/E1_Allgemein!$C$27</f>
        <v>5.6933416464350434E-2</v>
      </c>
      <c r="AB232" s="99">
        <f ca="1">AB207/E1_Allgemein!$C$27</f>
        <v>0.93151493209862113</v>
      </c>
      <c r="AC232" s="99">
        <f ca="1">AC207/E1_Allgemein!$C$27</f>
        <v>5.6933416464350434E-2</v>
      </c>
      <c r="AD232" s="99">
        <f ca="1">AD207/E1_Allgemein!$C$27</f>
        <v>0.62599229848567295</v>
      </c>
      <c r="AE232" s="99">
        <f ca="1">AE207/E1_Allgemein!$C$27</f>
        <v>5.6933416464350434E-2</v>
      </c>
      <c r="AF232" s="99">
        <f ca="1">AF207/E1_Allgemein!$C$27</f>
        <v>0.37680920991444578</v>
      </c>
      <c r="AG232" s="99">
        <f ca="1">AG207/E1_Allgemein!$C$27</f>
        <v>5.6933416464350434E-2</v>
      </c>
      <c r="AH232" s="99">
        <f ca="1">AH207/E1_Allgemein!$C$27</f>
        <v>0.185923532194022</v>
      </c>
      <c r="AI232" s="99">
        <f ca="1">AI207/E1_Allgemein!$C$27</f>
        <v>5.6933416464350434E-2</v>
      </c>
      <c r="AJ232" s="99">
        <f ca="1">AJ207/E1_Allgemein!$C$27</f>
        <v>5.6933416464350434E-2</v>
      </c>
      <c r="AK232" s="99" t="e">
        <f ca="1">AK207/E1_Allgemein!$C$27</f>
        <v>#N/A</v>
      </c>
      <c r="AL232" s="99" t="e">
        <f ca="1">AL207/E1_Allgemein!$C$27</f>
        <v>#N/A</v>
      </c>
      <c r="AM232" s="99" t="e">
        <f ca="1">AM207/E1_Allgemein!$C$27</f>
        <v>#N/A</v>
      </c>
      <c r="AN232" s="99" t="e">
        <f ca="1">AN207/E1_Allgemein!$C$27</f>
        <v>#N/A</v>
      </c>
      <c r="AO232" s="99" t="e">
        <f ca="1">AO207/E1_Allgemein!$C$27</f>
        <v>#N/A</v>
      </c>
      <c r="AP232" s="99" t="e">
        <f ca="1">AP207/E1_Allgemein!$C$27</f>
        <v>#N/A</v>
      </c>
      <c r="AQ232" s="99" t="e">
        <f ca="1">AQ207/E1_Allgemein!$C$27</f>
        <v>#N/A</v>
      </c>
      <c r="AR232" s="99" t="e">
        <f ca="1">AR207/E1_Allgemein!$C$27</f>
        <v>#N/A</v>
      </c>
      <c r="AS232" s="99" t="e">
        <f ca="1">AS207/E1_Allgemein!$C$27</f>
        <v>#N/A</v>
      </c>
      <c r="AT232" s="99" t="e">
        <f ca="1">AT207/E1_Allgemein!$C$27</f>
        <v>#N/A</v>
      </c>
      <c r="AU232" s="99" t="e">
        <f ca="1">AU207/E1_Allgemein!$C$27</f>
        <v>#N/A</v>
      </c>
      <c r="AV232" s="99" t="e">
        <f ca="1">AV207/E1_Allgemein!$C$27</f>
        <v>#N/A</v>
      </c>
      <c r="AW232" s="99" t="e">
        <f ca="1">AW207/E1_Allgemein!$C$27</f>
        <v>#N/A</v>
      </c>
      <c r="AX232" s="99" t="e">
        <f ca="1">AX207/E1_Allgemein!$C$27</f>
        <v>#N/A</v>
      </c>
      <c r="AY232" s="99" t="e">
        <f ca="1">AY207/E1_Allgemein!$C$27</f>
        <v>#N/A</v>
      </c>
      <c r="AZ232" s="99" t="e">
        <f ca="1">AZ207/E1_Allgemein!$C$27</f>
        <v>#N/A</v>
      </c>
      <c r="BA232" s="99" t="e">
        <f ca="1">BA207/E1_Allgemein!$C$27</f>
        <v>#N/A</v>
      </c>
      <c r="BB232" s="99" t="e">
        <f ca="1">BB207/E1_Allgemein!$C$27</f>
        <v>#N/A</v>
      </c>
      <c r="BC232" s="99" t="e">
        <f ca="1">BC207/E1_Allgemein!$C$27</f>
        <v>#N/A</v>
      </c>
      <c r="BD232" s="99" t="e">
        <f ca="1">BD207/E1_Allgemein!$C$27</f>
        <v>#N/A</v>
      </c>
      <c r="BE232" s="99" t="e">
        <f ca="1">BE207/E1_Allgemein!$C$27</f>
        <v>#N/A</v>
      </c>
      <c r="BF232" s="99" t="e">
        <f ca="1">BF207/E1_Allgemein!$C$27</f>
        <v>#N/A</v>
      </c>
      <c r="BG232" s="99" t="e">
        <f ca="1">BG207/E1_Allgemein!$C$27</f>
        <v>#N/A</v>
      </c>
      <c r="BH232" s="99" t="e">
        <f ca="1">BH207/E1_Allgemein!$C$27</f>
        <v>#N/A</v>
      </c>
      <c r="BI232" s="99" t="e">
        <f ca="1">BI207/E1_Allgemein!$C$27</f>
        <v>#N/A</v>
      </c>
      <c r="BJ232" s="99" t="e">
        <f ca="1">BJ207/E1_Allgemein!$C$27</f>
        <v>#N/A</v>
      </c>
      <c r="BK232" s="99" t="e">
        <f ca="1">BK207/E1_Allgemein!$C$27</f>
        <v>#N/A</v>
      </c>
      <c r="BL232" s="99" t="e">
        <f ca="1">BL207/E1_Allgemein!$C$27</f>
        <v>#N/A</v>
      </c>
      <c r="BM232" s="99" t="e">
        <f ca="1">BM207/E1_Allgemein!$C$27</f>
        <v>#N/A</v>
      </c>
      <c r="BN232" s="99" t="e">
        <f ca="1">BN207/E1_Allgemein!$C$27</f>
        <v>#N/A</v>
      </c>
      <c r="BO232" s="99" t="e">
        <f ca="1">BO207/E1_Allgemein!$C$27</f>
        <v>#N/A</v>
      </c>
      <c r="BP232" s="99" t="e">
        <f ca="1">BP207/E1_Allgemein!$C$27</f>
        <v>#N/A</v>
      </c>
      <c r="BQ232" s="99" t="e">
        <f ca="1">BQ207/E1_Allgemein!$C$27</f>
        <v>#N/A</v>
      </c>
      <c r="BR232" s="99" t="e">
        <f ca="1">BR207/E1_Allgemein!$C$27</f>
        <v>#N/A</v>
      </c>
      <c r="BS232" s="99" t="e">
        <f ca="1">BS207/E1_Allgemein!$C$27</f>
        <v>#N/A</v>
      </c>
      <c r="BT232" s="99" t="e">
        <f ca="1">BT207/E1_Allgemein!$C$27</f>
        <v>#N/A</v>
      </c>
      <c r="BU232" s="99" t="e">
        <f ca="1">BU207/E1_Allgemein!$C$27</f>
        <v>#N/A</v>
      </c>
      <c r="BV232" s="99" t="e">
        <f ca="1">BV207/E1_Allgemein!$C$27</f>
        <v>#N/A</v>
      </c>
      <c r="BW232" s="99" t="e">
        <f ca="1">BW207/E1_Allgemein!$C$27</f>
        <v>#N/A</v>
      </c>
      <c r="BX232" s="99" t="e">
        <f ca="1">BX207/E1_Allgemein!$C$27</f>
        <v>#N/A</v>
      </c>
      <c r="BY232" s="99" t="e">
        <f ca="1">BY207/E1_Allgemein!$C$27</f>
        <v>#N/A</v>
      </c>
      <c r="BZ232" s="99" t="e">
        <f ca="1">BZ207/E1_Allgemein!$C$27</f>
        <v>#N/A</v>
      </c>
      <c r="CA232" s="99" t="e">
        <f ca="1">CA207/E1_Allgemein!$C$27</f>
        <v>#N/A</v>
      </c>
      <c r="CB232" s="99" t="e">
        <f ca="1">CB207/E1_Allgemein!$C$27</f>
        <v>#N/A</v>
      </c>
      <c r="CC232" s="99" t="e">
        <f ca="1">CC207/E1_Allgemein!$C$27</f>
        <v>#N/A</v>
      </c>
      <c r="CD232" s="99" t="e">
        <f ca="1">CD207/E1_Allgemein!$C$27</f>
        <v>#N/A</v>
      </c>
      <c r="CE232" s="99" t="e">
        <f ca="1">CE207/E1_Allgemein!$C$27</f>
        <v>#N/A</v>
      </c>
      <c r="CF232" s="99" t="e">
        <f ca="1">CF207/E1_Allgemein!$C$27</f>
        <v>#N/A</v>
      </c>
      <c r="CG232" s="99" t="e">
        <f ca="1">CG207/E1_Allgemein!$C$27</f>
        <v>#N/A</v>
      </c>
      <c r="CH232" s="99" t="e">
        <f ca="1">CH207/E1_Allgemein!$C$27</f>
        <v>#N/A</v>
      </c>
      <c r="CI232" s="99" t="e">
        <f ca="1">CI207/E1_Allgemein!$C$27</f>
        <v>#N/A</v>
      </c>
      <c r="CJ232" s="99" t="e">
        <f ca="1">CJ207/E1_Allgemein!$C$27</f>
        <v>#N/A</v>
      </c>
      <c r="CK232" s="99" t="e">
        <f ca="1">CK207/E1_Allgemein!$C$27</f>
        <v>#N/A</v>
      </c>
      <c r="CL232" s="99" t="e">
        <f ca="1">CL207/E1_Allgemein!$C$27</f>
        <v>#N/A</v>
      </c>
      <c r="CM232" s="99" t="e">
        <f ca="1">CM207/E1_Allgemein!$C$27</f>
        <v>#N/A</v>
      </c>
      <c r="CN232" s="99" t="e">
        <f ca="1">CN207/E1_Allgemein!$C$27</f>
        <v>#N/A</v>
      </c>
      <c r="CO232" s="99" t="e">
        <f ca="1">CO207/E1_Allgemein!$C$27</f>
        <v>#N/A</v>
      </c>
      <c r="CP232" s="99" t="e">
        <f ca="1">CP207/E1_Allgemein!$C$27</f>
        <v>#N/A</v>
      </c>
      <c r="CQ232" s="99" t="e">
        <f ca="1">CQ207/E1_Allgemein!$C$27</f>
        <v>#N/A</v>
      </c>
      <c r="CR232" s="99" t="e">
        <f ca="1">CR207/E1_Allgemein!$C$27</f>
        <v>#N/A</v>
      </c>
      <c r="CS232" s="99" t="e">
        <f ca="1">CS207/E1_Allgemein!$C$27</f>
        <v>#N/A</v>
      </c>
      <c r="CT232" s="99" t="e">
        <f ca="1">CT207/E1_Allgemein!$C$27</f>
        <v>#N/A</v>
      </c>
      <c r="CU232" s="99" t="e">
        <f ca="1">CU207/E1_Allgemein!$C$27</f>
        <v>#N/A</v>
      </c>
      <c r="CV232" s="99" t="e">
        <f ca="1">CV207/E1_Allgemein!$C$27</f>
        <v>#N/A</v>
      </c>
      <c r="CW232" s="99" t="e">
        <f ca="1">CW207/E1_Allgemein!$C$27</f>
        <v>#N/A</v>
      </c>
      <c r="CX232" s="99" t="e">
        <f ca="1">CX207/E1_Allgemein!$C$27</f>
        <v>#N/A</v>
      </c>
      <c r="CY232" s="99" t="e">
        <f ca="1">CY207/E1_Allgemein!$C$27</f>
        <v>#N/A</v>
      </c>
      <c r="CZ232" s="99" t="e">
        <f ca="1">CZ207/E1_Allgemein!$C$27</f>
        <v>#N/A</v>
      </c>
      <c r="DA232" s="99" t="e">
        <f ca="1">DA207/E1_Allgemein!$C$27</f>
        <v>#N/A</v>
      </c>
      <c r="DB232" s="99" t="e">
        <f ca="1">DB207/E1_Allgemein!$C$27</f>
        <v>#N/A</v>
      </c>
      <c r="DC232" s="99" t="e">
        <f ca="1">DC207/E1_Allgemein!$C$27</f>
        <v>#N/A</v>
      </c>
      <c r="DD232" s="99" t="e">
        <f ca="1">DD207/E1_Allgemein!$C$27</f>
        <v>#N/A</v>
      </c>
      <c r="DE232" s="99" t="e">
        <f ca="1">DE207/E1_Allgemein!$C$27</f>
        <v>#N/A</v>
      </c>
      <c r="DF232" s="99" t="e">
        <f ca="1">DF207/E1_Allgemein!$C$27</f>
        <v>#N/A</v>
      </c>
      <c r="DG232" s="99" t="e">
        <f ca="1">DG207/E1_Allgemein!$C$27</f>
        <v>#N/A</v>
      </c>
      <c r="DH232" s="99" t="e">
        <f ca="1">DH207/E1_Allgemein!$C$27</f>
        <v>#N/A</v>
      </c>
      <c r="DI232" s="99" t="e">
        <f ca="1">DI207/E1_Allgemein!$C$27</f>
        <v>#N/A</v>
      </c>
      <c r="DJ232" s="99" t="e">
        <f ca="1">DJ207/E1_Allgemein!$C$27</f>
        <v>#N/A</v>
      </c>
      <c r="DK232" s="99" t="e">
        <f ca="1">DK207/E1_Allgemein!$C$27</f>
        <v>#N/A</v>
      </c>
      <c r="DL232" s="99" t="e">
        <f ca="1">DL207/E1_Allgemein!$C$27</f>
        <v>#N/A</v>
      </c>
      <c r="DM232" s="99" t="e">
        <f ca="1">DM207/E1_Allgemein!$C$27</f>
        <v>#N/A</v>
      </c>
      <c r="DN232" s="99" t="e">
        <f ca="1">DN207/E1_Allgemein!$C$27</f>
        <v>#N/A</v>
      </c>
      <c r="DO232" s="99" t="e">
        <f ca="1">DO207/E1_Allgemein!$C$27</f>
        <v>#N/A</v>
      </c>
      <c r="DP232" s="99" t="e">
        <f ca="1">DP207/E1_Allgemein!$C$27</f>
        <v>#N/A</v>
      </c>
      <c r="DQ232" s="99" t="e">
        <f ca="1">DQ207/E1_Allgemein!$C$27</f>
        <v>#N/A</v>
      </c>
      <c r="DR232" s="99" t="e">
        <f ca="1">DR207/E1_Allgemein!$C$27</f>
        <v>#N/A</v>
      </c>
      <c r="DS232" s="99" t="e">
        <f ca="1">DS207/E1_Allgemein!$C$27</f>
        <v>#N/A</v>
      </c>
      <c r="DT232" s="99" t="e">
        <f ca="1">DT207/E1_Allgemein!$C$27</f>
        <v>#N/A</v>
      </c>
      <c r="DU232" s="99" t="e">
        <f ca="1">DU207/E1_Allgemein!$C$27</f>
        <v>#N/A</v>
      </c>
      <c r="DV232" s="99" t="e">
        <f ca="1">DV207/E1_Allgemein!$C$27</f>
        <v>#N/A</v>
      </c>
      <c r="DW232" s="99" t="e">
        <f ca="1">DW207/E1_Allgemein!$C$27</f>
        <v>#N/A</v>
      </c>
      <c r="DX232" s="99" t="e">
        <f ca="1">DX207/E1_Allgemein!$C$27</f>
        <v>#N/A</v>
      </c>
      <c r="DY232" s="99" t="e">
        <f ca="1">DY207/E1_Allgemein!$C$27</f>
        <v>#N/A</v>
      </c>
      <c r="DZ232" s="99" t="e">
        <f ca="1">DZ207/E1_Allgemein!$C$27</f>
        <v>#N/A</v>
      </c>
      <c r="EA232" s="99" t="e">
        <f ca="1">EA207/E1_Allgemein!$C$27</f>
        <v>#N/A</v>
      </c>
      <c r="EB232" s="99" t="e">
        <f ca="1">EB207/E1_Allgemein!$C$27</f>
        <v>#N/A</v>
      </c>
      <c r="EC232" s="99" t="e">
        <f ca="1">EC207/E1_Allgemein!$C$27</f>
        <v>#N/A</v>
      </c>
      <c r="ED232" s="99" t="e">
        <f ca="1">ED207/E1_Allgemein!$C$27</f>
        <v>#N/A</v>
      </c>
      <c r="EE232" s="99" t="e">
        <f ca="1">EE207/E1_Allgemein!$C$27</f>
        <v>#N/A</v>
      </c>
      <c r="EF232" s="99" t="e">
        <f ca="1">EF207/E1_Allgemein!$C$27</f>
        <v>#N/A</v>
      </c>
      <c r="EG232" s="99" t="e">
        <f ca="1">EG207/E1_Allgemein!$C$27</f>
        <v>#N/A</v>
      </c>
      <c r="EH232" s="99" t="e">
        <f ca="1">EH207/E1_Allgemein!$C$27</f>
        <v>#N/A</v>
      </c>
      <c r="EI232" s="99" t="e">
        <f ca="1">EI207/E1_Allgemein!$C$27</f>
        <v>#N/A</v>
      </c>
      <c r="EJ232" s="99" t="e">
        <f ca="1">EJ207/E1_Allgemein!$C$27</f>
        <v>#N/A</v>
      </c>
      <c r="EK232" s="99" t="e">
        <f ca="1">EK207/E1_Allgemein!$C$27</f>
        <v>#N/A</v>
      </c>
      <c r="EL232" s="99" t="e">
        <f ca="1">EL207/E1_Allgemein!$C$27</f>
        <v>#N/A</v>
      </c>
      <c r="EM232" s="99" t="e">
        <f ca="1">EM207/E1_Allgemein!$C$27</f>
        <v>#N/A</v>
      </c>
      <c r="EN232" s="99" t="e">
        <f ca="1">EN207/E1_Allgemein!$C$27</f>
        <v>#N/A</v>
      </c>
      <c r="EO232" s="99" t="e">
        <f ca="1">EO207/E1_Allgemein!$C$27</f>
        <v>#N/A</v>
      </c>
      <c r="EP232" s="99" t="e">
        <f ca="1">EP207/E1_Allgemein!$C$27</f>
        <v>#N/A</v>
      </c>
      <c r="EQ232" s="99" t="e">
        <f ca="1">EQ207/E1_Allgemein!$C$27</f>
        <v>#N/A</v>
      </c>
      <c r="ER232" s="99" t="e">
        <f ca="1">ER207/E1_Allgemein!$C$27</f>
        <v>#N/A</v>
      </c>
      <c r="ES232" s="99" t="e">
        <f ca="1">ES207/E1_Allgemein!$C$27</f>
        <v>#N/A</v>
      </c>
      <c r="ET232" s="99" t="e">
        <f ca="1">ET207/E1_Allgemein!$C$27</f>
        <v>#N/A</v>
      </c>
      <c r="EU232" s="99" t="e">
        <f ca="1">EU207/E1_Allgemein!$C$27</f>
        <v>#N/A</v>
      </c>
      <c r="EV232" s="99" t="e">
        <f ca="1">EV207/E1_Allgemein!$C$27</f>
        <v>#N/A</v>
      </c>
      <c r="EW232" s="99" t="e">
        <f ca="1">EW207/E1_Allgemein!$C$27</f>
        <v>#N/A</v>
      </c>
      <c r="EX232" s="99" t="e">
        <f ca="1">EX207/E1_Allgemein!$C$27</f>
        <v>#N/A</v>
      </c>
      <c r="EY232" s="99" t="e">
        <f ca="1">EY207/E1_Allgemein!$C$27</f>
        <v>#N/A</v>
      </c>
      <c r="EZ232" s="99" t="e">
        <f ca="1">EZ207/E1_Allgemein!$C$27</f>
        <v>#N/A</v>
      </c>
      <c r="FA232" s="99" t="e">
        <f ca="1">FA207/E1_Allgemein!$C$27</f>
        <v>#N/A</v>
      </c>
      <c r="FB232" s="99" t="e">
        <f ca="1">FB207/E1_Allgemein!$C$27</f>
        <v>#N/A</v>
      </c>
      <c r="FC232" s="99" t="e">
        <f ca="1">FC207/E1_Allgemein!$C$27</f>
        <v>#N/A</v>
      </c>
      <c r="FD232" s="99" t="e">
        <f ca="1">FD207/E1_Allgemein!$C$27</f>
        <v>#N/A</v>
      </c>
      <c r="FE232" s="99" t="e">
        <f ca="1">FE207/E1_Allgemein!$C$27</f>
        <v>#N/A</v>
      </c>
      <c r="FF232" s="99" t="e">
        <f ca="1">FF207/E1_Allgemein!$C$27</f>
        <v>#N/A</v>
      </c>
      <c r="FG232" s="99" t="e">
        <f ca="1">FG207/E1_Allgemein!$C$27</f>
        <v>#N/A</v>
      </c>
      <c r="FH232" s="99" t="e">
        <f ca="1">FH207/E1_Allgemein!$C$27</f>
        <v>#N/A</v>
      </c>
      <c r="FI232" s="99" t="e">
        <f ca="1">FI207/E1_Allgemein!$C$27</f>
        <v>#N/A</v>
      </c>
      <c r="FJ232" s="99" t="e">
        <f ca="1">FJ207/E1_Allgemein!$C$27</f>
        <v>#N/A</v>
      </c>
      <c r="FK232" s="99" t="e">
        <f ca="1">FK207/E1_Allgemein!$C$27</f>
        <v>#N/A</v>
      </c>
      <c r="FL232" s="99" t="e">
        <f ca="1">FL207/E1_Allgemein!$C$27</f>
        <v>#N/A</v>
      </c>
      <c r="FM232" s="99" t="e">
        <f ca="1">FM207/E1_Allgemein!$C$27</f>
        <v>#N/A</v>
      </c>
      <c r="FN232" s="99" t="e">
        <f ca="1">FN207/E1_Allgemein!$C$27</f>
        <v>#N/A</v>
      </c>
      <c r="FO232" s="99" t="e">
        <f ca="1">FO207/E1_Allgemein!$C$27</f>
        <v>#N/A</v>
      </c>
      <c r="FP232" s="99" t="e">
        <f ca="1">FP207/E1_Allgemein!$C$27</f>
        <v>#N/A</v>
      </c>
      <c r="FQ232" s="99" t="e">
        <f ca="1">FQ207/E1_Allgemein!$C$27</f>
        <v>#N/A</v>
      </c>
      <c r="FR232" s="99" t="e">
        <f ca="1">FR207/E1_Allgemein!$C$27</f>
        <v>#N/A</v>
      </c>
      <c r="FS232" s="99" t="e">
        <f ca="1">FS207/E1_Allgemein!$C$27</f>
        <v>#N/A</v>
      </c>
      <c r="FT232" s="99" t="e">
        <f ca="1">FT207/E1_Allgemein!$C$27</f>
        <v>#N/A</v>
      </c>
      <c r="FU232" s="99" t="e">
        <f ca="1">FU207/E1_Allgemein!$C$27</f>
        <v>#N/A</v>
      </c>
      <c r="FV232" s="99" t="e">
        <f ca="1">FV207/E1_Allgemein!$C$27</f>
        <v>#N/A</v>
      </c>
      <c r="FW232" s="99" t="e">
        <f ca="1">FW207/E1_Allgemein!$C$27</f>
        <v>#N/A</v>
      </c>
      <c r="FX232" s="99" t="e">
        <f ca="1">FX207/E1_Allgemein!$C$27</f>
        <v>#N/A</v>
      </c>
      <c r="FY232" s="99" t="e">
        <f ca="1">FY207/E1_Allgemein!$C$27</f>
        <v>#N/A</v>
      </c>
      <c r="FZ232" s="99" t="e">
        <f ca="1">FZ207/E1_Allgemein!$C$27</f>
        <v>#N/A</v>
      </c>
      <c r="GA232" s="99" t="e">
        <f ca="1">GA207/E1_Allgemein!$C$27</f>
        <v>#N/A</v>
      </c>
      <c r="GB232" s="99" t="e">
        <f ca="1">GB207/E1_Allgemein!$C$27</f>
        <v>#N/A</v>
      </c>
      <c r="GC232" s="99" t="e">
        <f ca="1">GC207/E1_Allgemein!$C$27</f>
        <v>#N/A</v>
      </c>
      <c r="GD232" s="99" t="e">
        <f ca="1">GD207/E1_Allgemein!$C$27</f>
        <v>#N/A</v>
      </c>
      <c r="GE232" s="99" t="e">
        <f ca="1">GE207/E1_Allgemein!$C$27</f>
        <v>#N/A</v>
      </c>
      <c r="GF232" s="99" t="e">
        <f ca="1">GF207/E1_Allgemein!$C$27</f>
        <v>#N/A</v>
      </c>
      <c r="GG232" s="99" t="e">
        <f ca="1">GG207/E1_Allgemein!$C$27</f>
        <v>#N/A</v>
      </c>
      <c r="GH232" s="99" t="e">
        <f ca="1">GH207/E1_Allgemein!$C$27</f>
        <v>#N/A</v>
      </c>
      <c r="GI232" s="99" t="e">
        <f ca="1">GI207/E1_Allgemein!$C$27</f>
        <v>#N/A</v>
      </c>
      <c r="GJ232" s="99" t="e">
        <f ca="1">GJ207/E1_Allgemein!$C$27</f>
        <v>#N/A</v>
      </c>
      <c r="GK232" s="99" t="e">
        <f ca="1">GK207/E1_Allgemein!$C$27</f>
        <v>#N/A</v>
      </c>
      <c r="GL232" s="99" t="e">
        <f ca="1">GL207/E1_Allgemein!$C$27</f>
        <v>#N/A</v>
      </c>
      <c r="GM232" s="99" t="e">
        <f ca="1">GM207/E1_Allgemein!$C$27</f>
        <v>#N/A</v>
      </c>
      <c r="GN232" s="99" t="e">
        <f ca="1">GN207/E1_Allgemein!$C$27</f>
        <v>#N/A</v>
      </c>
      <c r="GO232" s="99" t="e">
        <f ca="1">GO207/E1_Allgemein!$C$27</f>
        <v>#N/A</v>
      </c>
      <c r="GP232" s="99" t="e">
        <f ca="1">GP207/E1_Allgemein!$C$27</f>
        <v>#N/A</v>
      </c>
      <c r="GQ232" s="99" t="e">
        <f ca="1">GQ207/E1_Allgemein!$C$27</f>
        <v>#N/A</v>
      </c>
      <c r="GR232" s="99" t="e">
        <f ca="1">GR207/E1_Allgemein!$C$27</f>
        <v>#N/A</v>
      </c>
      <c r="GS232" s="99" t="e">
        <f ca="1">GS207/E1_Allgemein!$C$27</f>
        <v>#N/A</v>
      </c>
      <c r="GT232" s="99" t="e">
        <f ca="1">GT207/E1_Allgemein!$C$27</f>
        <v>#N/A</v>
      </c>
      <c r="GU232" s="99" t="e">
        <f ca="1">GU207/E1_Allgemein!$C$27</f>
        <v>#N/A</v>
      </c>
      <c r="GV232" s="99" t="e">
        <f ca="1">GV207/E1_Allgemein!$C$27</f>
        <v>#N/A</v>
      </c>
      <c r="GW232" s="99" t="e">
        <f ca="1">GW207/E1_Allgemein!$C$27</f>
        <v>#N/A</v>
      </c>
      <c r="GX232" s="99" t="e">
        <f ca="1">GX207/E1_Allgemein!$C$27</f>
        <v>#N/A</v>
      </c>
      <c r="GY232" s="99" t="e">
        <f ca="1">GY207/E1_Allgemein!$C$27</f>
        <v>#N/A</v>
      </c>
      <c r="GZ232" s="99" t="e">
        <f ca="1">GZ207/E1_Allgemein!$C$27</f>
        <v>#N/A</v>
      </c>
      <c r="HA232" s="99" t="e">
        <f ca="1">HA207/E1_Allgemein!$C$27</f>
        <v>#N/A</v>
      </c>
      <c r="HB232" s="99" t="e">
        <f ca="1">HB207/E1_Allgemein!$C$27</f>
        <v>#N/A</v>
      </c>
      <c r="HC232" s="99" t="e">
        <f ca="1">HC207/E1_Allgemein!$C$27</f>
        <v>#N/A</v>
      </c>
      <c r="HD232" s="99" t="e">
        <f ca="1">HD207/E1_Allgemein!$C$27</f>
        <v>#N/A</v>
      </c>
      <c r="HE232" s="99" t="e">
        <f ca="1">HE207/E1_Allgemein!$C$27</f>
        <v>#N/A</v>
      </c>
      <c r="HF232" s="99" t="e">
        <f ca="1">HF207/E1_Allgemein!$C$27</f>
        <v>#N/A</v>
      </c>
      <c r="HG232" s="99" t="e">
        <f ca="1">HG207/E1_Allgemein!$C$27</f>
        <v>#N/A</v>
      </c>
      <c r="HH232" s="99" t="e">
        <f ca="1">HH207/E1_Allgemein!$C$27</f>
        <v>#N/A</v>
      </c>
      <c r="HI232" s="99" t="e">
        <f ca="1">HI207/E1_Allgemein!$C$27</f>
        <v>#N/A</v>
      </c>
      <c r="HJ232" s="99" t="e">
        <f ca="1">HJ207/E1_Allgemein!$C$27</f>
        <v>#N/A</v>
      </c>
      <c r="HK232" s="99" t="e">
        <f ca="1">HK207/E1_Allgemein!$C$27</f>
        <v>#N/A</v>
      </c>
      <c r="HL232" s="99" t="e">
        <f ca="1">HL207/E1_Allgemein!$C$27</f>
        <v>#N/A</v>
      </c>
      <c r="HM232" s="99" t="e">
        <f ca="1">HM207/E1_Allgemein!$C$27</f>
        <v>#N/A</v>
      </c>
      <c r="HN232" s="99" t="e">
        <f ca="1">HN207/E1_Allgemein!$C$27</f>
        <v>#N/A</v>
      </c>
      <c r="HO232" s="99" t="e">
        <f ca="1">HO207/E1_Allgemein!$C$27</f>
        <v>#N/A</v>
      </c>
      <c r="HP232" s="99" t="e">
        <f ca="1">HP207/E1_Allgemein!$C$27</f>
        <v>#N/A</v>
      </c>
      <c r="HQ232" s="99" t="e">
        <f ca="1">HQ207/E1_Allgemein!$C$27</f>
        <v>#N/A</v>
      </c>
      <c r="HR232" s="99" t="e">
        <f ca="1">HR207/E1_Allgemein!$C$27</f>
        <v>#N/A</v>
      </c>
      <c r="HS232" s="99" t="e">
        <f ca="1">HS207/E1_Allgemein!$C$27</f>
        <v>#N/A</v>
      </c>
      <c r="HT232" s="99" t="e">
        <f ca="1">HT207/E1_Allgemein!$C$27</f>
        <v>#N/A</v>
      </c>
      <c r="HU232" s="99" t="e">
        <f ca="1">HU207/E1_Allgemein!$C$27</f>
        <v>#N/A</v>
      </c>
      <c r="HV232" s="99" t="e">
        <f ca="1">HV207/E1_Allgemein!$C$27</f>
        <v>#N/A</v>
      </c>
      <c r="HW232" s="99" t="e">
        <f ca="1">HW207/E1_Allgemein!$C$27</f>
        <v>#N/A</v>
      </c>
      <c r="HX232" s="99" t="e">
        <f ca="1">HX207/E1_Allgemein!$C$27</f>
        <v>#N/A</v>
      </c>
      <c r="HY232" s="99" t="e">
        <f ca="1">HY207/E1_Allgemein!$C$27</f>
        <v>#N/A</v>
      </c>
      <c r="HZ232" s="99" t="e">
        <f ca="1">HZ207/E1_Allgemein!$C$27</f>
        <v>#N/A</v>
      </c>
      <c r="IA232" s="99" t="e">
        <f ca="1">IA207/E1_Allgemein!$C$27</f>
        <v>#N/A</v>
      </c>
      <c r="IB232" s="99" t="e">
        <f ca="1">IB207/E1_Allgemein!$C$27</f>
        <v>#N/A</v>
      </c>
      <c r="IC232" s="99" t="e">
        <f ca="1">IC207/E1_Allgemein!$C$27</f>
        <v>#N/A</v>
      </c>
      <c r="ID232" s="99" t="e">
        <f ca="1">ID207/E1_Allgemein!$C$27</f>
        <v>#N/A</v>
      </c>
      <c r="IE232" s="99" t="e">
        <f ca="1">IE207/E1_Allgemein!$C$27</f>
        <v>#N/A</v>
      </c>
      <c r="IF232" s="99" t="e">
        <f ca="1">IF207/E1_Allgemein!$C$27</f>
        <v>#N/A</v>
      </c>
      <c r="IG232" s="99" t="e">
        <f ca="1">IG207/E1_Allgemein!$C$27</f>
        <v>#N/A</v>
      </c>
      <c r="IH232" s="99" t="e">
        <f ca="1">IH207/E1_Allgemein!$C$27</f>
        <v>#N/A</v>
      </c>
      <c r="II232" s="99" t="e">
        <f ca="1">II207/E1_Allgemein!$C$27</f>
        <v>#N/A</v>
      </c>
      <c r="IJ232" s="99" t="e">
        <f ca="1">IJ207/E1_Allgemein!$C$27</f>
        <v>#N/A</v>
      </c>
      <c r="IK232" s="99" t="e">
        <f ca="1">IK207/E1_Allgemein!$C$27</f>
        <v>#N/A</v>
      </c>
      <c r="IL232" s="99" t="e">
        <f ca="1">IL207/E1_Allgemein!$C$27</f>
        <v>#N/A</v>
      </c>
      <c r="IM232" s="99" t="e">
        <f ca="1">IM207/E1_Allgemein!$C$27</f>
        <v>#N/A</v>
      </c>
      <c r="IN232" s="99" t="e">
        <f ca="1">IN207/E1_Allgemein!$C$27</f>
        <v>#N/A</v>
      </c>
      <c r="IO232" s="99" t="e">
        <f ca="1">IO207/E1_Allgemein!$C$27</f>
        <v>#N/A</v>
      </c>
      <c r="IP232" s="99" t="e">
        <f ca="1">IP207/E1_Allgemein!$C$27</f>
        <v>#N/A</v>
      </c>
      <c r="IQ232" s="99" t="e">
        <f ca="1">IQ207/E1_Allgemein!$C$27</f>
        <v>#N/A</v>
      </c>
      <c r="IR232" s="99" t="e">
        <f ca="1">IR207/E1_Allgemein!$C$27</f>
        <v>#N/A</v>
      </c>
      <c r="IS232" s="99" t="e">
        <f ca="1">IS207/E1_Allgemein!$C$27</f>
        <v>#N/A</v>
      </c>
      <c r="IT232" s="99" t="e">
        <f ca="1">IT207/E1_Allgemein!$C$27</f>
        <v>#N/A</v>
      </c>
      <c r="IU232" s="99" t="e">
        <f ca="1">IU207/E1_Allgemein!$C$27</f>
        <v>#N/A</v>
      </c>
      <c r="IV232" s="99" t="e">
        <f ca="1">IV207/E1_Allgemein!$C$27</f>
        <v>#N/A</v>
      </c>
      <c r="IW232" s="99" t="e">
        <f ca="1">IW207/E1_Allgemein!$C$27</f>
        <v>#N/A</v>
      </c>
      <c r="IX232" s="99" t="e">
        <f ca="1">IX207/E1_Allgemein!$C$27</f>
        <v>#N/A</v>
      </c>
      <c r="IY232" s="99" t="e">
        <f ca="1">IY207/E1_Allgemein!$C$27</f>
        <v>#N/A</v>
      </c>
      <c r="IZ232" s="99" t="e">
        <f ca="1">IZ207/E1_Allgemein!$C$27</f>
        <v>#N/A</v>
      </c>
      <c r="JA232" s="99" t="e">
        <f ca="1">JA207/E1_Allgemein!$C$27</f>
        <v>#N/A</v>
      </c>
      <c r="JB232" s="99" t="e">
        <f ca="1">JB207/E1_Allgemein!$C$27</f>
        <v>#N/A</v>
      </c>
      <c r="JC232" s="99" t="e">
        <f ca="1">JC207/E1_Allgemein!$C$27</f>
        <v>#N/A</v>
      </c>
      <c r="JD232" s="99" t="e">
        <f ca="1">JD207/E1_Allgemein!$C$27</f>
        <v>#N/A</v>
      </c>
      <c r="JE232" s="99" t="e">
        <f ca="1">JE207/E1_Allgemein!$C$27</f>
        <v>#N/A</v>
      </c>
      <c r="JF232" s="99" t="e">
        <f ca="1">JF207/E1_Allgemein!$C$27</f>
        <v>#N/A</v>
      </c>
      <c r="JG232" s="99" t="e">
        <f ca="1">JG207/E1_Allgemein!$C$27</f>
        <v>#N/A</v>
      </c>
      <c r="JH232" s="99" t="e">
        <f ca="1">JH207/E1_Allgemein!$C$27</f>
        <v>#N/A</v>
      </c>
      <c r="JI232" s="99" t="e">
        <f ca="1">JI207/E1_Allgemein!$C$27</f>
        <v>#N/A</v>
      </c>
      <c r="JJ232" s="99" t="e">
        <f ca="1">JJ207/E1_Allgemein!$C$27</f>
        <v>#N/A</v>
      </c>
      <c r="JK232" s="99" t="e">
        <f ca="1">JK207/E1_Allgemein!$C$27</f>
        <v>#N/A</v>
      </c>
      <c r="JL232" s="99" t="e">
        <f ca="1">JL207/E1_Allgemein!$C$27</f>
        <v>#N/A</v>
      </c>
      <c r="JM232" s="99" t="e">
        <f ca="1">JM207/E1_Allgemein!$C$27</f>
        <v>#N/A</v>
      </c>
      <c r="JN232" s="99" t="e">
        <f ca="1">JN207/E1_Allgemein!$C$27</f>
        <v>#N/A</v>
      </c>
      <c r="JO232" s="99" t="e">
        <f ca="1">JO207/E1_Allgemein!$C$27</f>
        <v>#N/A</v>
      </c>
      <c r="JP232" s="99" t="e">
        <f ca="1">JP207/E1_Allgemein!$C$27</f>
        <v>#N/A</v>
      </c>
      <c r="JQ232" s="99" t="e">
        <f ca="1">JQ207/E1_Allgemein!$C$27</f>
        <v>#N/A</v>
      </c>
      <c r="JR232" s="99" t="e">
        <f ca="1">JR207/E1_Allgemein!$C$27</f>
        <v>#N/A</v>
      </c>
      <c r="JS232" s="99" t="e">
        <f ca="1">JS207/E1_Allgemein!$C$27</f>
        <v>#N/A</v>
      </c>
      <c r="JT232" s="99" t="e">
        <f ca="1">JT207/E1_Allgemein!$C$27</f>
        <v>#N/A</v>
      </c>
      <c r="JU232" s="99" t="e">
        <f ca="1">JU207/E1_Allgemein!$C$27</f>
        <v>#N/A</v>
      </c>
      <c r="JV232" s="99" t="e">
        <f ca="1">JV207/E1_Allgemein!$C$27</f>
        <v>#N/A</v>
      </c>
      <c r="JW232" s="99" t="e">
        <f ca="1">JW207/E1_Allgemein!$C$27</f>
        <v>#N/A</v>
      </c>
      <c r="JX232" s="99" t="e">
        <f ca="1">JX207/E1_Allgemein!$C$27</f>
        <v>#N/A</v>
      </c>
      <c r="JY232" s="99" t="e">
        <f ca="1">JY207/E1_Allgemein!$C$27</f>
        <v>#N/A</v>
      </c>
      <c r="JZ232" s="99" t="e">
        <f ca="1">JZ207/E1_Allgemein!$C$27</f>
        <v>#N/A</v>
      </c>
      <c r="KA232" s="99" t="e">
        <f ca="1">KA207/E1_Allgemein!$C$27</f>
        <v>#N/A</v>
      </c>
      <c r="KB232" s="99" t="e">
        <f ca="1">KB207/E1_Allgemein!$C$27</f>
        <v>#N/A</v>
      </c>
      <c r="KC232" s="99" t="e">
        <f ca="1">KC207/E1_Allgemein!$C$27</f>
        <v>#N/A</v>
      </c>
      <c r="KD232" s="99" t="e">
        <f ca="1">KD207/E1_Allgemein!$C$27</f>
        <v>#N/A</v>
      </c>
      <c r="KE232" s="99" t="e">
        <f ca="1">KE207/E1_Allgemein!$C$27</f>
        <v>#N/A</v>
      </c>
      <c r="KF232" s="99" t="e">
        <f ca="1">KF207/E1_Allgemein!$C$27</f>
        <v>#N/A</v>
      </c>
      <c r="KG232" s="99" t="e">
        <f ca="1">KG207/E1_Allgemein!$C$27</f>
        <v>#N/A</v>
      </c>
      <c r="KH232" s="99" t="e">
        <f ca="1">KH207/E1_Allgemein!$C$27</f>
        <v>#N/A</v>
      </c>
      <c r="KI232" s="99" t="e">
        <f ca="1">KI207/E1_Allgemein!$C$27</f>
        <v>#N/A</v>
      </c>
      <c r="KJ232" s="99" t="e">
        <f ca="1">KJ207/E1_Allgemein!$C$27</f>
        <v>#N/A</v>
      </c>
      <c r="KK232" s="99" t="e">
        <f ca="1">KK207/E1_Allgemein!$C$27</f>
        <v>#N/A</v>
      </c>
      <c r="KL232" s="99" t="e">
        <f ca="1">KL207/E1_Allgemein!$C$27</f>
        <v>#N/A</v>
      </c>
      <c r="KM232" s="99" t="e">
        <f ca="1">KM207/E1_Allgemein!$C$27</f>
        <v>#N/A</v>
      </c>
      <c r="KN232" s="99" t="e">
        <f ca="1">KN207/E1_Allgemein!$C$27</f>
        <v>#N/A</v>
      </c>
      <c r="KO232" s="99" t="e">
        <f ca="1">KO207/E1_Allgemein!$C$27</f>
        <v>#N/A</v>
      </c>
      <c r="KP232" s="99" t="e">
        <f ca="1">KP207/E1_Allgemein!$C$27</f>
        <v>#N/A</v>
      </c>
      <c r="KQ232" s="99" t="e">
        <f ca="1">KQ207/E1_Allgemein!$C$27</f>
        <v>#N/A</v>
      </c>
      <c r="KR232" s="99" t="e">
        <f ca="1">KR207/E1_Allgemein!$C$27</f>
        <v>#N/A</v>
      </c>
      <c r="KS232" s="99" t="e">
        <f ca="1">KS207/E1_Allgemein!$C$27</f>
        <v>#N/A</v>
      </c>
      <c r="KT232" s="99" t="e">
        <f ca="1">KT207/E1_Allgemein!$C$27</f>
        <v>#N/A</v>
      </c>
      <c r="KU232" s="99" t="e">
        <f ca="1">KU207/E1_Allgemein!$C$27</f>
        <v>#N/A</v>
      </c>
      <c r="KV232" s="99" t="e">
        <f ca="1">KV207/E1_Allgemein!$C$27</f>
        <v>#N/A</v>
      </c>
      <c r="KW232" s="99" t="e">
        <f ca="1">KW207/E1_Allgemein!$C$27</f>
        <v>#N/A</v>
      </c>
      <c r="KX232" s="99" t="e">
        <f ca="1">KX207/E1_Allgemein!$C$27</f>
        <v>#N/A</v>
      </c>
      <c r="KY232" s="99" t="e">
        <f ca="1">KY207/E1_Allgemein!$C$27</f>
        <v>#N/A</v>
      </c>
      <c r="KZ232" s="99" t="e">
        <f ca="1">KZ207/E1_Allgemein!$C$27</f>
        <v>#N/A</v>
      </c>
      <c r="LA232" s="99" t="e">
        <f ca="1">LA207/E1_Allgemein!$C$27</f>
        <v>#N/A</v>
      </c>
      <c r="LB232" s="99" t="e">
        <f ca="1">LB207/E1_Allgemein!$C$27</f>
        <v>#N/A</v>
      </c>
      <c r="LC232" s="99" t="e">
        <f ca="1">LC207/E1_Allgemein!$C$27</f>
        <v>#N/A</v>
      </c>
      <c r="LD232" s="99" t="e">
        <f ca="1">LD207/E1_Allgemein!$C$27</f>
        <v>#N/A</v>
      </c>
      <c r="LE232" s="99" t="e">
        <f ca="1">LE207/E1_Allgemein!$C$27</f>
        <v>#N/A</v>
      </c>
      <c r="LF232" s="99" t="e">
        <f ca="1">LF207/E1_Allgemein!$C$27</f>
        <v>#N/A</v>
      </c>
      <c r="LG232" s="99" t="e">
        <f ca="1">LG207/E1_Allgemein!$C$27</f>
        <v>#N/A</v>
      </c>
      <c r="LH232" s="99" t="e">
        <f ca="1">LH207/E1_Allgemein!$C$27</f>
        <v>#N/A</v>
      </c>
      <c r="LI232" s="99" t="e">
        <f ca="1">LI207/E1_Allgemein!$C$27</f>
        <v>#N/A</v>
      </c>
      <c r="LJ232" s="99" t="e">
        <f ca="1">LJ207/E1_Allgemein!$C$27</f>
        <v>#N/A</v>
      </c>
      <c r="LK232" s="99" t="e">
        <f ca="1">LK207/E1_Allgemein!$C$27</f>
        <v>#N/A</v>
      </c>
      <c r="LL232" s="99" t="e">
        <f ca="1">LL207/E1_Allgemein!$C$27</f>
        <v>#N/A</v>
      </c>
      <c r="LM232" s="99" t="e">
        <f ca="1">LM207/E1_Allgemein!$C$27</f>
        <v>#N/A</v>
      </c>
      <c r="LN232" s="99" t="e">
        <f ca="1">LN207/E1_Allgemein!$C$27</f>
        <v>#N/A</v>
      </c>
      <c r="LO232" s="99" t="e">
        <f ca="1">LO207/E1_Allgemein!$C$27</f>
        <v>#N/A</v>
      </c>
      <c r="LP232" s="99" t="e">
        <f ca="1">LP207/E1_Allgemein!$C$27</f>
        <v>#N/A</v>
      </c>
      <c r="LQ232" s="99" t="e">
        <f ca="1">LQ207/E1_Allgemein!$C$27</f>
        <v>#N/A</v>
      </c>
      <c r="LR232" s="99" t="e">
        <f ca="1">LR207/E1_Allgemein!$C$27</f>
        <v>#N/A</v>
      </c>
      <c r="LS232" s="99" t="e">
        <f ca="1">LS207/E1_Allgemein!$C$27</f>
        <v>#N/A</v>
      </c>
      <c r="LT232" s="99" t="e">
        <f ca="1">LT207/E1_Allgemein!$C$27</f>
        <v>#N/A</v>
      </c>
      <c r="LU232" s="99" t="e">
        <f ca="1">LU207/E1_Allgemein!$C$27</f>
        <v>#N/A</v>
      </c>
      <c r="LV232" s="99" t="e">
        <f ca="1">LV207/E1_Allgemein!$C$27</f>
        <v>#N/A</v>
      </c>
      <c r="LW232" s="99" t="e">
        <f ca="1">LW207/E1_Allgemein!$C$27</f>
        <v>#N/A</v>
      </c>
      <c r="LX232" s="99" t="e">
        <f ca="1">LX207/E1_Allgemein!$C$27</f>
        <v>#N/A</v>
      </c>
      <c r="LY232" s="99" t="e">
        <f ca="1">LY207/E1_Allgemein!$C$27</f>
        <v>#N/A</v>
      </c>
      <c r="LZ232" s="99" t="e">
        <f ca="1">LZ207/E1_Allgemein!$C$27</f>
        <v>#N/A</v>
      </c>
      <c r="MA232" s="99" t="e">
        <f ca="1">MA207/E1_Allgemein!$C$27</f>
        <v>#N/A</v>
      </c>
      <c r="MB232" s="99" t="e">
        <f ca="1">MB207/E1_Allgemein!$C$27</f>
        <v>#N/A</v>
      </c>
      <c r="MC232" s="99" t="e">
        <f ca="1">MC207/E1_Allgemein!$C$27</f>
        <v>#N/A</v>
      </c>
      <c r="MD232" s="99" t="e">
        <f ca="1">MD207/E1_Allgemein!$C$27</f>
        <v>#N/A</v>
      </c>
      <c r="ME232" s="99" t="e">
        <f ca="1">ME207/E1_Allgemein!$C$27</f>
        <v>#N/A</v>
      </c>
      <c r="MF232" s="99" t="e">
        <f ca="1">MF207/E1_Allgemein!$C$27</f>
        <v>#N/A</v>
      </c>
      <c r="MG232" s="99" t="e">
        <f ca="1">MG207/E1_Allgemein!$C$27</f>
        <v>#N/A</v>
      </c>
      <c r="MH232" s="99" t="e">
        <f ca="1">MH207/E1_Allgemein!$C$27</f>
        <v>#N/A</v>
      </c>
      <c r="MI232" s="99" t="e">
        <f ca="1">MI207/E1_Allgemein!$C$27</f>
        <v>#N/A</v>
      </c>
      <c r="MJ232" s="99" t="e">
        <f ca="1">MJ207/E1_Allgemein!$C$27</f>
        <v>#N/A</v>
      </c>
      <c r="MK232" s="99" t="e">
        <f ca="1">MK207/E1_Allgemein!$C$27</f>
        <v>#N/A</v>
      </c>
      <c r="ML232" s="99" t="e">
        <f ca="1">ML207/E1_Allgemein!$C$27</f>
        <v>#N/A</v>
      </c>
      <c r="MM232" s="99" t="e">
        <f ca="1">MM207/E1_Allgemein!$C$27</f>
        <v>#N/A</v>
      </c>
      <c r="MN232" s="99" t="e">
        <f ca="1">MN207/E1_Allgemein!$C$27</f>
        <v>#N/A</v>
      </c>
      <c r="MO232" s="99" t="e">
        <f ca="1">MO207/E1_Allgemein!$C$27</f>
        <v>#N/A</v>
      </c>
      <c r="MP232" s="99" t="e">
        <f ca="1">MP207/E1_Allgemein!$C$27</f>
        <v>#N/A</v>
      </c>
      <c r="MQ232" s="99" t="e">
        <f ca="1">MQ207/E1_Allgemein!$C$27</f>
        <v>#N/A</v>
      </c>
      <c r="MR232" s="99" t="e">
        <f ca="1">MR207/E1_Allgemein!$C$27</f>
        <v>#N/A</v>
      </c>
      <c r="MS232" s="99" t="e">
        <f ca="1">MS207/E1_Allgemein!$C$27</f>
        <v>#N/A</v>
      </c>
      <c r="MT232" s="99" t="e">
        <f ca="1">MT207/E1_Allgemein!$C$27</f>
        <v>#N/A</v>
      </c>
      <c r="MU232" s="99" t="e">
        <f ca="1">MU207/E1_Allgemein!$C$27</f>
        <v>#N/A</v>
      </c>
      <c r="MV232" s="99" t="e">
        <f ca="1">MV207/E1_Allgemein!$C$27</f>
        <v>#N/A</v>
      </c>
      <c r="MW232" s="99" t="e">
        <f ca="1">MW207/E1_Allgemein!$C$27</f>
        <v>#N/A</v>
      </c>
      <c r="MX232" s="99" t="e">
        <f ca="1">MX207/E1_Allgemein!$C$27</f>
        <v>#N/A</v>
      </c>
      <c r="MY232" s="99" t="e">
        <f ca="1">MY207/E1_Allgemein!$C$27</f>
        <v>#N/A</v>
      </c>
      <c r="MZ232" s="99" t="e">
        <f ca="1">MZ207/E1_Allgemein!$C$27</f>
        <v>#N/A</v>
      </c>
      <c r="NA232" s="99" t="e">
        <f ca="1">NA207/E1_Allgemein!$C$27</f>
        <v>#N/A</v>
      </c>
      <c r="NB232" s="99" t="e">
        <f ca="1">NB207/E1_Allgemein!$C$27</f>
        <v>#N/A</v>
      </c>
      <c r="NC232" s="99" t="e">
        <f ca="1">NC207/E1_Allgemein!$C$27</f>
        <v>#N/A</v>
      </c>
      <c r="ND232" s="99" t="e">
        <f ca="1">ND207/E1_Allgemein!$C$27</f>
        <v>#N/A</v>
      </c>
      <c r="NE232" s="99" t="e">
        <f ca="1">NE207/E1_Allgemein!$C$27</f>
        <v>#N/A</v>
      </c>
      <c r="NF232" s="99" t="e">
        <f ca="1">NF207/E1_Allgemein!$C$27</f>
        <v>#N/A</v>
      </c>
      <c r="NG232" s="99" t="e">
        <f ca="1">NG207/E1_Allgemein!$C$27</f>
        <v>#N/A</v>
      </c>
      <c r="NH232" s="99" t="e">
        <f ca="1">NH207/E1_Allgemein!$C$27</f>
        <v>#N/A</v>
      </c>
      <c r="NI232" s="99" t="e">
        <f ca="1">NI207/E1_Allgemein!$C$27</f>
        <v>#N/A</v>
      </c>
      <c r="NJ232" s="99" t="e">
        <f ca="1">NJ207/E1_Allgemein!$C$27</f>
        <v>#N/A</v>
      </c>
      <c r="NK232" s="99" t="e">
        <f ca="1">NK207/E1_Allgemein!$C$27</f>
        <v>#N/A</v>
      </c>
      <c r="NL232" s="99" t="e">
        <f ca="1">NL207/E1_Allgemein!$C$27</f>
        <v>#N/A</v>
      </c>
      <c r="NM232" s="99" t="e">
        <f ca="1">NM207/E1_Allgemein!$C$27</f>
        <v>#N/A</v>
      </c>
      <c r="NN232" s="99" t="e">
        <f ca="1">NN207/E1_Allgemein!$C$27</f>
        <v>#N/A</v>
      </c>
      <c r="NO232" s="99" t="e">
        <f ca="1">NO207/E1_Allgemein!$C$27</f>
        <v>#N/A</v>
      </c>
      <c r="NP232" s="99" t="e">
        <f ca="1">NP207/E1_Allgemein!$C$27</f>
        <v>#N/A</v>
      </c>
      <c r="NQ232" s="99" t="e">
        <f ca="1">NQ207/E1_Allgemein!$C$27</f>
        <v>#N/A</v>
      </c>
      <c r="NR232" s="99" t="e">
        <f ca="1">NR207/E1_Allgemein!$C$27</f>
        <v>#N/A</v>
      </c>
      <c r="NS232" s="99" t="e">
        <f ca="1">NS207/E1_Allgemein!$C$27</f>
        <v>#N/A</v>
      </c>
      <c r="NT232" s="99" t="e">
        <f ca="1">NT207/E1_Allgemein!$C$27</f>
        <v>#N/A</v>
      </c>
      <c r="NU232" s="99" t="e">
        <f ca="1">NU207/E1_Allgemein!$C$27</f>
        <v>#N/A</v>
      </c>
      <c r="NV232" s="99" t="e">
        <f ca="1">NV207/E1_Allgemein!$C$27</f>
        <v>#N/A</v>
      </c>
      <c r="NW232" s="99" t="e">
        <f ca="1">NW207/E1_Allgemein!$C$27</f>
        <v>#N/A</v>
      </c>
      <c r="NX232" s="99" t="e">
        <f ca="1">NX207/E1_Allgemein!$C$27</f>
        <v>#N/A</v>
      </c>
      <c r="NY232" s="99" t="e">
        <f ca="1">NY207/E1_Allgemein!$C$27</f>
        <v>#N/A</v>
      </c>
      <c r="NZ232" s="99" t="e">
        <f ca="1">NZ207/E1_Allgemein!$C$27</f>
        <v>#N/A</v>
      </c>
      <c r="OA232" s="99" t="e">
        <f ca="1">OA207/E1_Allgemein!$C$27</f>
        <v>#N/A</v>
      </c>
      <c r="OB232" s="99" t="e">
        <f ca="1">OB207/E1_Allgemein!$C$27</f>
        <v>#N/A</v>
      </c>
      <c r="OC232" s="99" t="e">
        <f ca="1">OC207/E1_Allgemein!$C$27</f>
        <v>#N/A</v>
      </c>
      <c r="OD232" s="99" t="e">
        <f ca="1">OD207/E1_Allgemein!$C$27</f>
        <v>#N/A</v>
      </c>
      <c r="OE232" s="99" t="e">
        <f ca="1">OE207/E1_Allgemein!$C$27</f>
        <v>#N/A</v>
      </c>
      <c r="OF232" s="99" t="e">
        <f ca="1">OF207/E1_Allgemein!$C$27</f>
        <v>#N/A</v>
      </c>
      <c r="OG232" s="99" t="e">
        <f ca="1">OG207/E1_Allgemein!$C$27</f>
        <v>#N/A</v>
      </c>
      <c r="OH232" s="99" t="e">
        <f ca="1">OH207/E1_Allgemein!$C$27</f>
        <v>#N/A</v>
      </c>
      <c r="OI232" s="99" t="e">
        <f ca="1">OI207/E1_Allgemein!$C$27</f>
        <v>#N/A</v>
      </c>
      <c r="OJ232" s="99" t="e">
        <f ca="1">OJ207/E1_Allgemein!$C$27</f>
        <v>#N/A</v>
      </c>
      <c r="OK232" s="99" t="e">
        <f ca="1">OK207/E1_Allgemein!$C$27</f>
        <v>#N/A</v>
      </c>
      <c r="OL232" s="99" t="e">
        <f ca="1">OL207/E1_Allgemein!$C$27</f>
        <v>#N/A</v>
      </c>
      <c r="OM232" s="99" t="e">
        <f ca="1">OM207/E1_Allgemein!$C$27</f>
        <v>#N/A</v>
      </c>
    </row>
    <row r="233" spans="1:403" x14ac:dyDescent="0.3">
      <c r="B233" s="84" t="s">
        <v>130</v>
      </c>
      <c r="C233" s="85" t="s">
        <v>61</v>
      </c>
      <c r="D233" s="89">
        <f>A1_Teilstränge!C21</f>
        <v>0</v>
      </c>
      <c r="E233" s="89">
        <f>IF(D233=0,A1_Teilstränge!D21,1)</f>
        <v>0</v>
      </c>
      <c r="F233" s="89">
        <f>IF(E233=0,A1_Teilstränge!E21,1)</f>
        <v>0</v>
      </c>
      <c r="G233" s="89">
        <f>IF(F233=0,A1_Teilstränge!F21,1)</f>
        <v>0</v>
      </c>
      <c r="H233" s="89">
        <f>IF(G233=0,A1_Teilstränge!G21,1)</f>
        <v>0</v>
      </c>
      <c r="I233" s="89">
        <f>IF(H233=0,A1_Teilstränge!H21,1)</f>
        <v>0</v>
      </c>
      <c r="J233" s="89">
        <f>IF(I233=0,A1_Teilstränge!I21,1)</f>
        <v>0</v>
      </c>
      <c r="K233" s="89">
        <f>IF(J233=0,A1_Teilstränge!J21,1)</f>
        <v>0</v>
      </c>
      <c r="L233" s="89">
        <f>IF(K233=0,A1_Teilstränge!K21,1)</f>
        <v>0</v>
      </c>
      <c r="M233" s="89">
        <f>IF(L233=0,A1_Teilstränge!L21,1)</f>
        <v>0</v>
      </c>
      <c r="N233" s="89">
        <f>IF(M233=0,A1_Teilstränge!M21,1)</f>
        <v>0</v>
      </c>
      <c r="O233" s="89">
        <f>IF(N233=0,A1_Teilstränge!N21,1)</f>
        <v>0</v>
      </c>
      <c r="P233" s="89">
        <f>IF(O233=0,A1_Teilstränge!O21,1)</f>
        <v>0</v>
      </c>
      <c r="Q233" s="89">
        <f>IF(P233=0,A1_Teilstränge!P21,1)</f>
        <v>0</v>
      </c>
      <c r="R233" s="89">
        <f>IF(Q233=0,A1_Teilstränge!Q21,1)</f>
        <v>0</v>
      </c>
      <c r="S233" s="89">
        <f>IF(R233=0,A1_Teilstränge!R21,1)</f>
        <v>0</v>
      </c>
      <c r="T233" s="89">
        <f>IF(S233=0,A1_Teilstränge!S21,1)</f>
        <v>0</v>
      </c>
      <c r="U233" s="89">
        <f>IF(T233=0,A1_Teilstränge!T21,1)</f>
        <v>0</v>
      </c>
      <c r="V233" s="89">
        <f>IF(U233=0,A1_Teilstränge!U21,1)</f>
        <v>0</v>
      </c>
      <c r="W233" s="89">
        <f>IF(V233=0,A1_Teilstränge!V21,1)</f>
        <v>0</v>
      </c>
      <c r="X233" s="89">
        <f>IF(W233=0,A1_Teilstränge!W21,1)</f>
        <v>0</v>
      </c>
      <c r="Y233" s="89">
        <f>IF(X233=0,A1_Teilstränge!X21,1)</f>
        <v>0</v>
      </c>
      <c r="Z233" s="89">
        <f>IF(Y233=0,A1_Teilstränge!Y21,1)</f>
        <v>0</v>
      </c>
      <c r="AA233" s="89">
        <f>IF(Z233=0,A1_Teilstränge!Z21,1)</f>
        <v>0</v>
      </c>
      <c r="AB233" s="89">
        <f>IF(AA233=0,A1_Teilstränge!AA21,1)</f>
        <v>0</v>
      </c>
      <c r="AC233" s="89">
        <f>IF(AB233=0,A1_Teilstränge!AB21,1)</f>
        <v>0</v>
      </c>
      <c r="AD233" s="89">
        <f>IF(AC233=0,A1_Teilstränge!AC21,1)</f>
        <v>0</v>
      </c>
      <c r="AE233" s="89">
        <f>IF(AD233=0,A1_Teilstränge!AD21,1)</f>
        <v>0</v>
      </c>
      <c r="AF233" s="89">
        <f>IF(AE233=0,A1_Teilstränge!AE21,1)</f>
        <v>0</v>
      </c>
      <c r="AG233" s="89">
        <f>IF(AF233=0,A1_Teilstränge!AF21,1)</f>
        <v>0</v>
      </c>
      <c r="AH233" s="89">
        <f>IF(AG233=0,A1_Teilstränge!AG21,1)</f>
        <v>0</v>
      </c>
      <c r="AI233" s="89">
        <f>IF(AH233=0,A1_Teilstränge!AH21,1)</f>
        <v>0</v>
      </c>
      <c r="AJ233" s="89">
        <f>IF(AI233=0,A1_Teilstränge!AI21,1)</f>
        <v>0</v>
      </c>
      <c r="AK233" s="89">
        <f>IF(AJ233=0,A1_Teilstränge!AJ21,1)</f>
        <v>0</v>
      </c>
      <c r="AL233" s="89">
        <f>IF(AK233=0,A1_Teilstränge!AK21,1)</f>
        <v>0</v>
      </c>
      <c r="AM233" s="89">
        <f>IF(AL233=0,A1_Teilstränge!AL21,1)</f>
        <v>0</v>
      </c>
      <c r="AN233" s="89">
        <f>IF(AM233=0,A1_Teilstränge!AM21,1)</f>
        <v>0</v>
      </c>
      <c r="AO233" s="89">
        <f>IF(AN233=0,A1_Teilstränge!AN21,1)</f>
        <v>0</v>
      </c>
      <c r="AP233" s="89">
        <f>IF(AO233=0,A1_Teilstränge!AO21,1)</f>
        <v>0</v>
      </c>
      <c r="AQ233" s="89">
        <f>IF(AP233=0,A1_Teilstränge!AP21,1)</f>
        <v>0</v>
      </c>
      <c r="AR233" s="89">
        <f>IF(AQ233=0,A1_Teilstränge!AQ21,1)</f>
        <v>0</v>
      </c>
      <c r="AS233" s="89">
        <f>IF(AR233=0,A1_Teilstränge!AR21,1)</f>
        <v>0</v>
      </c>
      <c r="AT233" s="89">
        <f>IF(AS233=0,A1_Teilstränge!AS21,1)</f>
        <v>0</v>
      </c>
      <c r="AU233" s="89">
        <f>IF(AT233=0,A1_Teilstränge!AT21,1)</f>
        <v>0</v>
      </c>
      <c r="AV233" s="89">
        <f>IF(AU233=0,A1_Teilstränge!AU21,1)</f>
        <v>0</v>
      </c>
      <c r="AW233" s="89">
        <f>IF(AV233=0,A1_Teilstränge!AV21,1)</f>
        <v>0</v>
      </c>
      <c r="AX233" s="89">
        <f>IF(AW233=0,A1_Teilstränge!AW21,1)</f>
        <v>0</v>
      </c>
      <c r="AY233" s="89">
        <f>IF(AX233=0,A1_Teilstränge!AX21,1)</f>
        <v>0</v>
      </c>
      <c r="AZ233" s="89">
        <f>IF(AY233=0,A1_Teilstränge!AY21,1)</f>
        <v>0</v>
      </c>
      <c r="BA233" s="89">
        <f>IF(AZ233=0,A1_Teilstränge!AZ21,1)</f>
        <v>0</v>
      </c>
      <c r="BB233" s="89">
        <f>IF(BA233=0,A1_Teilstränge!BA21,1)</f>
        <v>0</v>
      </c>
      <c r="BC233" s="89">
        <f>IF(BB233=0,A1_Teilstränge!BB21,1)</f>
        <v>0</v>
      </c>
      <c r="BD233" s="89">
        <f>IF(BC233=0,A1_Teilstränge!BC21,1)</f>
        <v>0</v>
      </c>
      <c r="BE233" s="89">
        <f>IF(BD233=0,A1_Teilstränge!BD21,1)</f>
        <v>0</v>
      </c>
      <c r="BF233" s="89">
        <f>IF(BE233=0,A1_Teilstränge!BE21,1)</f>
        <v>0</v>
      </c>
      <c r="BG233" s="89">
        <f>IF(BF233=0,A1_Teilstränge!BF21,1)</f>
        <v>0</v>
      </c>
      <c r="BH233" s="89">
        <f>IF(BG233=0,A1_Teilstränge!BG21,1)</f>
        <v>0</v>
      </c>
      <c r="BI233" s="89">
        <f>IF(BH233=0,A1_Teilstränge!BH21,1)</f>
        <v>0</v>
      </c>
      <c r="BJ233" s="89">
        <f>IF(BI233=0,A1_Teilstränge!BI21,1)</f>
        <v>0</v>
      </c>
      <c r="BK233" s="89">
        <f>IF(BJ233=0,A1_Teilstränge!BJ21,1)</f>
        <v>0</v>
      </c>
      <c r="BL233" s="89">
        <f>IF(BK233=0,A1_Teilstränge!BK21,1)</f>
        <v>0</v>
      </c>
      <c r="BM233" s="89">
        <f>IF(BL233=0,A1_Teilstränge!BL21,1)</f>
        <v>0</v>
      </c>
      <c r="BN233" s="89">
        <f>IF(BM233=0,A1_Teilstränge!BM21,1)</f>
        <v>0</v>
      </c>
      <c r="BO233" s="89">
        <f>IF(BN233=0,A1_Teilstränge!BN21,1)</f>
        <v>0</v>
      </c>
      <c r="BP233" s="89">
        <f>IF(BO233=0,A1_Teilstränge!BO21,1)</f>
        <v>0</v>
      </c>
      <c r="BQ233" s="89">
        <f>IF(BP233=0,A1_Teilstränge!BP21,1)</f>
        <v>0</v>
      </c>
      <c r="BR233" s="89">
        <f>IF(BQ233=0,A1_Teilstränge!BQ21,1)</f>
        <v>0</v>
      </c>
      <c r="BS233" s="89">
        <f>IF(BR233=0,A1_Teilstränge!BR21,1)</f>
        <v>0</v>
      </c>
      <c r="BT233" s="89">
        <f>IF(BS233=0,A1_Teilstränge!BS21,1)</f>
        <v>0</v>
      </c>
      <c r="BU233" s="89">
        <f>IF(BT233=0,A1_Teilstränge!BT21,1)</f>
        <v>0</v>
      </c>
      <c r="BV233" s="89">
        <f>IF(BU233=0,A1_Teilstränge!BU21,1)</f>
        <v>0</v>
      </c>
      <c r="BW233" s="89">
        <f>IF(BV233=0,A1_Teilstränge!BV21,1)</f>
        <v>0</v>
      </c>
      <c r="BX233" s="89">
        <f>IF(BW233=0,A1_Teilstränge!BW21,1)</f>
        <v>0</v>
      </c>
      <c r="BY233" s="89">
        <f>IF(BX233=0,A1_Teilstränge!BX21,1)</f>
        <v>0</v>
      </c>
      <c r="BZ233" s="89">
        <f>IF(BY233=0,A1_Teilstränge!BY21,1)</f>
        <v>0</v>
      </c>
      <c r="CA233" s="89">
        <f>IF(BZ233=0,A1_Teilstränge!BZ21,1)</f>
        <v>0</v>
      </c>
      <c r="CB233" s="89">
        <f>IF(CA233=0,A1_Teilstränge!CA21,1)</f>
        <v>0</v>
      </c>
      <c r="CC233" s="89">
        <f>IF(CB233=0,A1_Teilstränge!CB21,1)</f>
        <v>0</v>
      </c>
      <c r="CD233" s="89">
        <f>IF(CC233=0,A1_Teilstränge!CC21,1)</f>
        <v>0</v>
      </c>
      <c r="CE233" s="89">
        <f>IF(CD233=0,A1_Teilstränge!CD21,1)</f>
        <v>0</v>
      </c>
      <c r="CF233" s="89">
        <f>IF(CE233=0,A1_Teilstränge!CE21,1)</f>
        <v>0</v>
      </c>
      <c r="CG233" s="89">
        <f>IF(CF233=0,A1_Teilstränge!CF21,1)</f>
        <v>0</v>
      </c>
      <c r="CH233" s="89">
        <f>IF(CG233=0,A1_Teilstränge!CG21,1)</f>
        <v>0</v>
      </c>
      <c r="CI233" s="89">
        <f>IF(CH233=0,A1_Teilstränge!CH21,1)</f>
        <v>0</v>
      </c>
      <c r="CJ233" s="89">
        <f>IF(CI233=0,A1_Teilstränge!CI21,1)</f>
        <v>0</v>
      </c>
      <c r="CK233" s="89">
        <f>IF(CJ233=0,A1_Teilstränge!CJ21,1)</f>
        <v>0</v>
      </c>
      <c r="CL233" s="89">
        <f>IF(CK233=0,A1_Teilstränge!CK21,1)</f>
        <v>0</v>
      </c>
      <c r="CM233" s="89">
        <f>IF(CL233=0,A1_Teilstränge!CL21,1)</f>
        <v>0</v>
      </c>
      <c r="CN233" s="89">
        <f>IF(CM233=0,A1_Teilstränge!CM21,1)</f>
        <v>0</v>
      </c>
      <c r="CO233" s="89">
        <f>IF(CN233=0,A1_Teilstränge!CN21,1)</f>
        <v>0</v>
      </c>
      <c r="CP233" s="89">
        <f>IF(CO233=0,A1_Teilstränge!CO21,1)</f>
        <v>0</v>
      </c>
      <c r="CQ233" s="89">
        <f>IF(CP233=0,A1_Teilstränge!CP21,1)</f>
        <v>0</v>
      </c>
      <c r="CR233" s="89">
        <f>IF(CQ233=0,A1_Teilstränge!CQ21,1)</f>
        <v>0</v>
      </c>
      <c r="CS233" s="89">
        <f>IF(CR233=0,A1_Teilstränge!CR21,1)</f>
        <v>0</v>
      </c>
      <c r="CT233" s="89">
        <f>IF(CS233=0,A1_Teilstränge!CS21,1)</f>
        <v>0</v>
      </c>
      <c r="CU233" s="89">
        <f>IF(CT233=0,A1_Teilstränge!CT21,1)</f>
        <v>0</v>
      </c>
      <c r="CV233" s="89">
        <f>IF(CU233=0,A1_Teilstränge!CU21,1)</f>
        <v>0</v>
      </c>
      <c r="CW233" s="89">
        <f>IF(CV233=0,A1_Teilstränge!CV21,1)</f>
        <v>0</v>
      </c>
      <c r="CX233" s="89">
        <f>IF(CW233=0,A1_Teilstränge!CW21,1)</f>
        <v>0</v>
      </c>
      <c r="CY233" s="89">
        <f>IF(CX233=0,A1_Teilstränge!CX21,1)</f>
        <v>0</v>
      </c>
      <c r="CZ233" s="89">
        <f>IF(CY233=0,A1_Teilstränge!CY21,1)</f>
        <v>0</v>
      </c>
      <c r="DA233" s="89">
        <f>IF(CZ233=0,A1_Teilstränge!CZ21,1)</f>
        <v>0</v>
      </c>
      <c r="DB233" s="89">
        <f>IF(DA233=0,A1_Teilstränge!DA21,1)</f>
        <v>0</v>
      </c>
      <c r="DC233" s="89">
        <f>IF(DB233=0,A1_Teilstränge!DB21,1)</f>
        <v>0</v>
      </c>
      <c r="DD233" s="89">
        <f>IF(DC233=0,A1_Teilstränge!DC21,1)</f>
        <v>0</v>
      </c>
      <c r="DE233" s="89">
        <f>IF(DD233=0,A1_Teilstränge!DD21,1)</f>
        <v>0</v>
      </c>
      <c r="DF233" s="89">
        <f>IF(DE233=0,A1_Teilstränge!DE21,1)</f>
        <v>0</v>
      </c>
      <c r="DG233" s="89">
        <f>IF(DF233=0,A1_Teilstränge!DF21,1)</f>
        <v>0</v>
      </c>
      <c r="DH233" s="89">
        <f>IF(DG233=0,A1_Teilstränge!DG21,1)</f>
        <v>0</v>
      </c>
      <c r="DI233" s="89">
        <f>IF(DH233=0,A1_Teilstränge!DH21,1)</f>
        <v>0</v>
      </c>
      <c r="DJ233" s="89">
        <f>IF(DI233=0,A1_Teilstränge!DI21,1)</f>
        <v>0</v>
      </c>
      <c r="DK233" s="89">
        <f>IF(DJ233=0,A1_Teilstränge!DJ21,1)</f>
        <v>0</v>
      </c>
      <c r="DL233" s="89">
        <f>IF(DK233=0,A1_Teilstränge!DK21,1)</f>
        <v>0</v>
      </c>
      <c r="DM233" s="89">
        <f>IF(DL233=0,A1_Teilstränge!DL21,1)</f>
        <v>0</v>
      </c>
      <c r="DN233" s="89">
        <f>IF(DM233=0,A1_Teilstränge!DM21,1)</f>
        <v>0</v>
      </c>
      <c r="DO233" s="89">
        <f>IF(DN233=0,A1_Teilstränge!DN21,1)</f>
        <v>0</v>
      </c>
      <c r="DP233" s="89">
        <f>IF(DO233=0,A1_Teilstränge!DO21,1)</f>
        <v>0</v>
      </c>
      <c r="DQ233" s="89">
        <f>IF(DP233=0,A1_Teilstränge!DP21,1)</f>
        <v>0</v>
      </c>
      <c r="DR233" s="89">
        <f>IF(DQ233=0,A1_Teilstränge!DQ21,1)</f>
        <v>0</v>
      </c>
      <c r="DS233" s="89">
        <f>IF(DR233=0,A1_Teilstränge!DR21,1)</f>
        <v>0</v>
      </c>
      <c r="DT233" s="89">
        <f>IF(DS233=0,A1_Teilstränge!DS21,1)</f>
        <v>0</v>
      </c>
      <c r="DU233" s="89">
        <f>IF(DT233=0,A1_Teilstränge!DT21,1)</f>
        <v>0</v>
      </c>
      <c r="DV233" s="89">
        <f>IF(DU233=0,A1_Teilstränge!DU21,1)</f>
        <v>0</v>
      </c>
      <c r="DW233" s="89">
        <f>IF(DV233=0,A1_Teilstränge!DV21,1)</f>
        <v>0</v>
      </c>
      <c r="DX233" s="89">
        <f>IF(DW233=0,A1_Teilstränge!DW21,1)</f>
        <v>0</v>
      </c>
      <c r="DY233" s="89">
        <f>IF(DX233=0,A1_Teilstränge!DX21,1)</f>
        <v>0</v>
      </c>
      <c r="DZ233" s="89">
        <f>IF(DY233=0,A1_Teilstränge!DY21,1)</f>
        <v>0</v>
      </c>
      <c r="EA233" s="89">
        <f>IF(DZ233=0,A1_Teilstränge!DZ21,1)</f>
        <v>0</v>
      </c>
      <c r="EB233" s="89">
        <f>IF(EA233=0,A1_Teilstränge!EA21,1)</f>
        <v>0</v>
      </c>
      <c r="EC233" s="89">
        <f>IF(EB233=0,A1_Teilstränge!EB21,1)</f>
        <v>0</v>
      </c>
      <c r="ED233" s="89">
        <f>IF(EC233=0,A1_Teilstränge!EC21,1)</f>
        <v>0</v>
      </c>
      <c r="EE233" s="89">
        <f>IF(ED233=0,A1_Teilstränge!ED21,1)</f>
        <v>0</v>
      </c>
      <c r="EF233" s="89">
        <f>IF(EE233=0,A1_Teilstränge!EE21,1)</f>
        <v>0</v>
      </c>
      <c r="EG233" s="89">
        <f>IF(EF233=0,A1_Teilstränge!EF21,1)</f>
        <v>0</v>
      </c>
      <c r="EH233" s="89">
        <f>IF(EG233=0,A1_Teilstränge!EG21,1)</f>
        <v>0</v>
      </c>
      <c r="EI233" s="89">
        <f>IF(EH233=0,A1_Teilstränge!EH21,1)</f>
        <v>0</v>
      </c>
      <c r="EJ233" s="89">
        <f>IF(EI233=0,A1_Teilstränge!EI21,1)</f>
        <v>0</v>
      </c>
      <c r="EK233" s="89">
        <f>IF(EJ233=0,A1_Teilstränge!EJ21,1)</f>
        <v>0</v>
      </c>
      <c r="EL233" s="89">
        <f>IF(EK233=0,A1_Teilstränge!EK21,1)</f>
        <v>0</v>
      </c>
      <c r="EM233" s="89">
        <f>IF(EL233=0,A1_Teilstränge!EL21,1)</f>
        <v>0</v>
      </c>
      <c r="EN233" s="89">
        <f>IF(EM233=0,A1_Teilstränge!EM21,1)</f>
        <v>0</v>
      </c>
      <c r="EO233" s="89">
        <f>IF(EN233=0,A1_Teilstränge!EN21,1)</f>
        <v>0</v>
      </c>
      <c r="EP233" s="89">
        <f>IF(EO233=0,A1_Teilstränge!EO21,1)</f>
        <v>0</v>
      </c>
      <c r="EQ233" s="89">
        <f>IF(EP233=0,A1_Teilstränge!EP21,1)</f>
        <v>0</v>
      </c>
      <c r="ER233" s="89">
        <f>IF(EQ233=0,A1_Teilstränge!EQ21,1)</f>
        <v>0</v>
      </c>
      <c r="ES233" s="89">
        <f>IF(ER233=0,A1_Teilstränge!ER21,1)</f>
        <v>0</v>
      </c>
      <c r="ET233" s="89">
        <f>IF(ES233=0,A1_Teilstränge!ES21,1)</f>
        <v>0</v>
      </c>
      <c r="EU233" s="89">
        <f>IF(ET233=0,A1_Teilstränge!ET21,1)</f>
        <v>0</v>
      </c>
      <c r="EV233" s="89">
        <f>IF(EU233=0,A1_Teilstränge!EU21,1)</f>
        <v>0</v>
      </c>
      <c r="EW233" s="89">
        <f>IF(EV233=0,A1_Teilstränge!EV21,1)</f>
        <v>0</v>
      </c>
      <c r="EX233" s="89">
        <f>IF(EW233=0,A1_Teilstränge!EW21,1)</f>
        <v>0</v>
      </c>
      <c r="EY233" s="89">
        <f>IF(EX233=0,A1_Teilstränge!EX21,1)</f>
        <v>0</v>
      </c>
      <c r="EZ233" s="89">
        <f>IF(EY233=0,A1_Teilstränge!EY21,1)</f>
        <v>0</v>
      </c>
      <c r="FA233" s="89">
        <f>IF(EZ233=0,A1_Teilstränge!EZ21,1)</f>
        <v>0</v>
      </c>
      <c r="FB233" s="89">
        <f>IF(FA233=0,A1_Teilstränge!FA21,1)</f>
        <v>0</v>
      </c>
      <c r="FC233" s="89">
        <f>IF(FB233=0,A1_Teilstränge!FB21,1)</f>
        <v>0</v>
      </c>
      <c r="FD233" s="89">
        <f>IF(FC233=0,A1_Teilstränge!FC21,1)</f>
        <v>0</v>
      </c>
      <c r="FE233" s="89">
        <f>IF(FD233=0,A1_Teilstränge!FD21,1)</f>
        <v>0</v>
      </c>
      <c r="FF233" s="89">
        <f>IF(FE233=0,A1_Teilstränge!FE21,1)</f>
        <v>0</v>
      </c>
      <c r="FG233" s="89">
        <f>IF(FF233=0,A1_Teilstränge!FF21,1)</f>
        <v>0</v>
      </c>
      <c r="FH233" s="89">
        <f>IF(FG233=0,A1_Teilstränge!FG21,1)</f>
        <v>0</v>
      </c>
      <c r="FI233" s="89">
        <f>IF(FH233=0,A1_Teilstränge!FH21,1)</f>
        <v>0</v>
      </c>
      <c r="FJ233" s="89">
        <f>IF(FI233=0,A1_Teilstränge!FI21,1)</f>
        <v>0</v>
      </c>
      <c r="FK233" s="89">
        <f>IF(FJ233=0,A1_Teilstränge!FJ21,1)</f>
        <v>0</v>
      </c>
      <c r="FL233" s="89">
        <f>IF(FK233=0,A1_Teilstränge!FK21,1)</f>
        <v>0</v>
      </c>
      <c r="FM233" s="89">
        <f>IF(FL233=0,A1_Teilstränge!FL21,1)</f>
        <v>0</v>
      </c>
      <c r="FN233" s="89">
        <f>IF(FM233=0,A1_Teilstränge!FM21,1)</f>
        <v>0</v>
      </c>
      <c r="FO233" s="89">
        <f>IF(FN233=0,A1_Teilstränge!FN21,1)</f>
        <v>0</v>
      </c>
      <c r="FP233" s="89">
        <f>IF(FO233=0,A1_Teilstränge!FO21,1)</f>
        <v>0</v>
      </c>
      <c r="FQ233" s="89">
        <f>IF(FP233=0,A1_Teilstränge!FP21,1)</f>
        <v>0</v>
      </c>
      <c r="FR233" s="89">
        <f>IF(FQ233=0,A1_Teilstränge!FQ21,1)</f>
        <v>0</v>
      </c>
      <c r="FS233" s="89">
        <f>IF(FR233=0,A1_Teilstränge!FR21,1)</f>
        <v>0</v>
      </c>
      <c r="FT233" s="89">
        <f>IF(FS233=0,A1_Teilstränge!FS21,1)</f>
        <v>0</v>
      </c>
      <c r="FU233" s="89">
        <f>IF(FT233=0,A1_Teilstränge!FT21,1)</f>
        <v>0</v>
      </c>
      <c r="FV233" s="89">
        <f>IF(FU233=0,A1_Teilstränge!FU21,1)</f>
        <v>0</v>
      </c>
      <c r="FW233" s="89">
        <f>IF(FV233=0,A1_Teilstränge!FV21,1)</f>
        <v>0</v>
      </c>
      <c r="FX233" s="89">
        <f>IF(FW233=0,A1_Teilstränge!FW21,1)</f>
        <v>0</v>
      </c>
      <c r="FY233" s="89">
        <f>IF(FX233=0,A1_Teilstränge!FX21,1)</f>
        <v>0</v>
      </c>
      <c r="FZ233" s="89">
        <f>IF(FY233=0,A1_Teilstränge!FY21,1)</f>
        <v>0</v>
      </c>
      <c r="GA233" s="89">
        <f>IF(FZ233=0,A1_Teilstränge!FZ21,1)</f>
        <v>0</v>
      </c>
      <c r="GB233" s="89">
        <f>IF(GA233=0,A1_Teilstränge!GA21,1)</f>
        <v>0</v>
      </c>
      <c r="GC233" s="89">
        <f>IF(GB233=0,A1_Teilstränge!GB21,1)</f>
        <v>0</v>
      </c>
      <c r="GD233" s="89">
        <f>IF(GC233=0,A1_Teilstränge!GC21,1)</f>
        <v>0</v>
      </c>
      <c r="GE233" s="89">
        <f>IF(GD233=0,A1_Teilstränge!GD21,1)</f>
        <v>0</v>
      </c>
      <c r="GF233" s="89">
        <f>IF(GE233=0,A1_Teilstränge!GE21,1)</f>
        <v>0</v>
      </c>
      <c r="GG233" s="89">
        <f>IF(GF233=0,A1_Teilstränge!GF21,1)</f>
        <v>0</v>
      </c>
      <c r="GH233" s="89">
        <f>IF(GG233=0,A1_Teilstränge!GG21,1)</f>
        <v>0</v>
      </c>
      <c r="GI233" s="89">
        <f>IF(GH233=0,A1_Teilstränge!GH21,1)</f>
        <v>0</v>
      </c>
      <c r="GJ233" s="89">
        <f>IF(GI233=0,A1_Teilstränge!GI21,1)</f>
        <v>0</v>
      </c>
      <c r="GK233" s="89">
        <f>IF(GJ233=0,A1_Teilstränge!GJ21,1)</f>
        <v>0</v>
      </c>
      <c r="GL233" s="89">
        <f>IF(GK233=0,A1_Teilstränge!GK21,1)</f>
        <v>0</v>
      </c>
      <c r="GM233" s="89">
        <f>IF(GL233=0,A1_Teilstränge!GL21,1)</f>
        <v>0</v>
      </c>
      <c r="GN233" s="89">
        <f>IF(GM233=0,A1_Teilstränge!GM21,1)</f>
        <v>0</v>
      </c>
      <c r="GO233" s="89">
        <f>IF(GN233=0,A1_Teilstränge!GN21,1)</f>
        <v>0</v>
      </c>
      <c r="GP233" s="89">
        <f>IF(GO233=0,A1_Teilstränge!GO21,1)</f>
        <v>0</v>
      </c>
      <c r="GQ233" s="89">
        <f>IF(GP233=0,A1_Teilstränge!GP21,1)</f>
        <v>0</v>
      </c>
      <c r="GR233" s="89">
        <f>IF(GQ233=0,A1_Teilstränge!GQ21,1)</f>
        <v>0</v>
      </c>
      <c r="GS233" s="89">
        <f>IF(GR233=0,A1_Teilstränge!GR21,1)</f>
        <v>0</v>
      </c>
      <c r="GT233" s="89">
        <f>IF(GS233=0,A1_Teilstränge!GS21,1)</f>
        <v>0</v>
      </c>
      <c r="GU233" s="89">
        <f>IF(GT233=0,A1_Teilstränge!GT21,1)</f>
        <v>0</v>
      </c>
      <c r="GV233" s="89">
        <f>IF(GU233=0,A1_Teilstränge!GU21,1)</f>
        <v>0</v>
      </c>
      <c r="GW233" s="89">
        <f>IF(GV233=0,A1_Teilstränge!GV21,1)</f>
        <v>0</v>
      </c>
      <c r="GX233" s="89">
        <f>IF(GW233=0,A1_Teilstränge!GW21,1)</f>
        <v>0</v>
      </c>
      <c r="GY233" s="89">
        <f>IF(GX233=0,A1_Teilstränge!GX21,1)</f>
        <v>0</v>
      </c>
      <c r="GZ233" s="89">
        <f>IF(GY233=0,A1_Teilstränge!GY21,1)</f>
        <v>0</v>
      </c>
      <c r="HA233" s="89">
        <f>IF(GZ233=0,A1_Teilstränge!GZ21,1)</f>
        <v>0</v>
      </c>
      <c r="HB233" s="89">
        <f>IF(HA233=0,A1_Teilstränge!HA21,1)</f>
        <v>0</v>
      </c>
      <c r="HC233" s="89">
        <f>IF(HB233=0,A1_Teilstränge!HB21,1)</f>
        <v>0</v>
      </c>
      <c r="HD233" s="89">
        <f>IF(HC233=0,A1_Teilstränge!HC21,1)</f>
        <v>0</v>
      </c>
      <c r="HE233" s="89">
        <f>IF(HD233=0,A1_Teilstränge!HD21,1)</f>
        <v>0</v>
      </c>
      <c r="HF233" s="89">
        <f>IF(HE233=0,A1_Teilstränge!HE21,1)</f>
        <v>0</v>
      </c>
      <c r="HG233" s="89">
        <f>IF(HF233=0,A1_Teilstränge!HF21,1)</f>
        <v>0</v>
      </c>
      <c r="HH233" s="89">
        <f>IF(HG233=0,A1_Teilstränge!HG21,1)</f>
        <v>0</v>
      </c>
      <c r="HI233" s="89">
        <f>IF(HH233=0,A1_Teilstränge!HH21,1)</f>
        <v>0</v>
      </c>
      <c r="HJ233" s="89">
        <f>IF(HI233=0,A1_Teilstränge!HI21,1)</f>
        <v>0</v>
      </c>
      <c r="HK233" s="89">
        <f>IF(HJ233=0,A1_Teilstränge!HJ21,1)</f>
        <v>0</v>
      </c>
      <c r="HL233" s="89">
        <f>IF(HK233=0,A1_Teilstränge!HK21,1)</f>
        <v>0</v>
      </c>
      <c r="HM233" s="89">
        <f>IF(HL233=0,A1_Teilstränge!HL21,1)</f>
        <v>0</v>
      </c>
      <c r="HN233" s="89">
        <f>IF(HM233=0,A1_Teilstränge!HM21,1)</f>
        <v>0</v>
      </c>
      <c r="HO233" s="89">
        <f>IF(HN233=0,A1_Teilstränge!HN21,1)</f>
        <v>0</v>
      </c>
      <c r="HP233" s="89">
        <f>IF(HO233=0,A1_Teilstränge!HO21,1)</f>
        <v>0</v>
      </c>
      <c r="HQ233" s="89">
        <f>IF(HP233=0,A1_Teilstränge!HP21,1)</f>
        <v>0</v>
      </c>
      <c r="HR233" s="89">
        <f>IF(HQ233=0,A1_Teilstränge!HQ21,1)</f>
        <v>0</v>
      </c>
      <c r="HS233" s="89">
        <f>IF(HR233=0,A1_Teilstränge!HR21,1)</f>
        <v>0</v>
      </c>
      <c r="HT233" s="89">
        <f>IF(HS233=0,A1_Teilstränge!HS21,1)</f>
        <v>0</v>
      </c>
      <c r="HU233" s="89">
        <f>IF(HT233=0,A1_Teilstränge!HT21,1)</f>
        <v>0</v>
      </c>
      <c r="HV233" s="89">
        <f>IF(HU233=0,A1_Teilstränge!HU21,1)</f>
        <v>0</v>
      </c>
      <c r="HW233" s="89">
        <f>IF(HV233=0,A1_Teilstränge!HV21,1)</f>
        <v>0</v>
      </c>
      <c r="HX233" s="89">
        <f>IF(HW233=0,A1_Teilstränge!HW21,1)</f>
        <v>0</v>
      </c>
      <c r="HY233" s="89">
        <f>IF(HX233=0,A1_Teilstränge!HX21,1)</f>
        <v>0</v>
      </c>
      <c r="HZ233" s="89">
        <f>IF(HY233=0,A1_Teilstränge!HY21,1)</f>
        <v>0</v>
      </c>
      <c r="IA233" s="89">
        <f>IF(HZ233=0,A1_Teilstränge!HZ21,1)</f>
        <v>0</v>
      </c>
      <c r="IB233" s="89">
        <f>IF(IA233=0,A1_Teilstränge!IA21,1)</f>
        <v>0</v>
      </c>
      <c r="IC233" s="89">
        <f>IF(IB233=0,A1_Teilstränge!IB21,1)</f>
        <v>0</v>
      </c>
      <c r="ID233" s="89">
        <f>IF(IC233=0,A1_Teilstränge!IC21,1)</f>
        <v>0</v>
      </c>
      <c r="IE233" s="89">
        <f>IF(ID233=0,A1_Teilstränge!ID21,1)</f>
        <v>0</v>
      </c>
      <c r="IF233" s="89">
        <f>IF(IE233=0,A1_Teilstränge!IE21,1)</f>
        <v>0</v>
      </c>
      <c r="IG233" s="89">
        <f>IF(IF233=0,A1_Teilstränge!IF21,1)</f>
        <v>0</v>
      </c>
      <c r="IH233" s="89">
        <f>IF(IG233=0,A1_Teilstränge!IG21,1)</f>
        <v>0</v>
      </c>
      <c r="II233" s="89">
        <f>IF(IH233=0,A1_Teilstränge!IH21,1)</f>
        <v>0</v>
      </c>
      <c r="IJ233" s="89">
        <f>IF(II233=0,A1_Teilstränge!II21,1)</f>
        <v>0</v>
      </c>
      <c r="IK233" s="89">
        <f>IF(IJ233=0,A1_Teilstränge!IJ21,1)</f>
        <v>0</v>
      </c>
      <c r="IL233" s="89">
        <f>IF(IK233=0,A1_Teilstränge!IK21,1)</f>
        <v>0</v>
      </c>
      <c r="IM233" s="89">
        <f>IF(IL233=0,A1_Teilstränge!IL21,1)</f>
        <v>0</v>
      </c>
      <c r="IN233" s="89">
        <f>IF(IM233=0,A1_Teilstränge!IM21,1)</f>
        <v>0</v>
      </c>
      <c r="IO233" s="89">
        <f>IF(IN233=0,A1_Teilstränge!IN21,1)</f>
        <v>0</v>
      </c>
      <c r="IP233" s="89">
        <f>IF(IO233=0,A1_Teilstränge!IO21,1)</f>
        <v>0</v>
      </c>
      <c r="IQ233" s="89">
        <f>IF(IP233=0,A1_Teilstränge!IP21,1)</f>
        <v>0</v>
      </c>
      <c r="IR233" s="89">
        <f>IF(IQ233=0,A1_Teilstränge!IQ21,1)</f>
        <v>0</v>
      </c>
      <c r="IS233" s="89">
        <f>IF(IR233=0,A1_Teilstränge!IR21,1)</f>
        <v>0</v>
      </c>
      <c r="IT233" s="89">
        <f>IF(IS233=0,A1_Teilstränge!IS21,1)</f>
        <v>0</v>
      </c>
      <c r="IU233" s="89">
        <f>IF(IT233=0,A1_Teilstränge!IT21,1)</f>
        <v>0</v>
      </c>
      <c r="IV233" s="89">
        <f>IF(IU233=0,A1_Teilstränge!IU21,1)</f>
        <v>0</v>
      </c>
      <c r="IW233" s="89">
        <f>IF(IV233=0,A1_Teilstränge!IV21,1)</f>
        <v>0</v>
      </c>
      <c r="IX233" s="89">
        <f>IF(IW233=0,A1_Teilstränge!IW21,1)</f>
        <v>0</v>
      </c>
      <c r="IY233" s="89">
        <f>IF(IX233=0,A1_Teilstränge!IX21,1)</f>
        <v>0</v>
      </c>
      <c r="IZ233" s="89">
        <f>IF(IY233=0,A1_Teilstränge!IY21,1)</f>
        <v>0</v>
      </c>
      <c r="JA233" s="89">
        <f>IF(IZ233=0,A1_Teilstränge!IZ21,1)</f>
        <v>0</v>
      </c>
      <c r="JB233" s="89">
        <f>IF(JA233=0,A1_Teilstränge!JA21,1)</f>
        <v>0</v>
      </c>
      <c r="JC233" s="89">
        <f>IF(JB233=0,A1_Teilstränge!JB21,1)</f>
        <v>0</v>
      </c>
      <c r="JD233" s="89">
        <f>IF(JC233=0,A1_Teilstränge!JC21,1)</f>
        <v>0</v>
      </c>
      <c r="JE233" s="89">
        <f>IF(JD233=0,A1_Teilstränge!JD21,1)</f>
        <v>0</v>
      </c>
      <c r="JF233" s="89">
        <f>IF(JE233=0,A1_Teilstränge!JE21,1)</f>
        <v>0</v>
      </c>
      <c r="JG233" s="89">
        <f>IF(JF233=0,A1_Teilstränge!JF21,1)</f>
        <v>0</v>
      </c>
      <c r="JH233" s="89">
        <f>IF(JG233=0,A1_Teilstränge!JG21,1)</f>
        <v>0</v>
      </c>
      <c r="JI233" s="89">
        <f>IF(JH233=0,A1_Teilstränge!JH21,1)</f>
        <v>0</v>
      </c>
      <c r="JJ233" s="89">
        <f>IF(JI233=0,A1_Teilstränge!JI21,1)</f>
        <v>0</v>
      </c>
      <c r="JK233" s="89">
        <f>IF(JJ233=0,A1_Teilstränge!JJ21,1)</f>
        <v>0</v>
      </c>
      <c r="JL233" s="89">
        <f>IF(JK233=0,A1_Teilstränge!JK21,1)</f>
        <v>0</v>
      </c>
      <c r="JM233" s="89">
        <f>IF(JL233=0,A1_Teilstränge!JL21,1)</f>
        <v>0</v>
      </c>
      <c r="JN233" s="89">
        <f>IF(JM233=0,A1_Teilstränge!JM21,1)</f>
        <v>0</v>
      </c>
      <c r="JO233" s="89">
        <f>IF(JN233=0,A1_Teilstränge!JN21,1)</f>
        <v>0</v>
      </c>
      <c r="JP233" s="89">
        <f>IF(JO233=0,A1_Teilstränge!JO21,1)</f>
        <v>0</v>
      </c>
      <c r="JQ233" s="89">
        <f>IF(JP233=0,A1_Teilstränge!JP21,1)</f>
        <v>0</v>
      </c>
      <c r="JR233" s="89">
        <f>IF(JQ233=0,A1_Teilstränge!JQ21,1)</f>
        <v>0</v>
      </c>
      <c r="JS233" s="89">
        <f>IF(JR233=0,A1_Teilstränge!JR21,1)</f>
        <v>0</v>
      </c>
      <c r="JT233" s="89">
        <f>IF(JS233=0,A1_Teilstränge!JS21,1)</f>
        <v>0</v>
      </c>
      <c r="JU233" s="89">
        <f>IF(JT233=0,A1_Teilstränge!JT21,1)</f>
        <v>0</v>
      </c>
      <c r="JV233" s="89">
        <f>IF(JU233=0,A1_Teilstränge!JU21,1)</f>
        <v>0</v>
      </c>
      <c r="JW233" s="89">
        <f>IF(JV233=0,A1_Teilstränge!JV21,1)</f>
        <v>0</v>
      </c>
      <c r="JX233" s="89">
        <f>IF(JW233=0,A1_Teilstränge!JW21,1)</f>
        <v>0</v>
      </c>
      <c r="JY233" s="89">
        <f>IF(JX233=0,A1_Teilstränge!JX21,1)</f>
        <v>0</v>
      </c>
      <c r="JZ233" s="89">
        <f>IF(JY233=0,A1_Teilstränge!JY21,1)</f>
        <v>0</v>
      </c>
      <c r="KA233" s="89">
        <f>IF(JZ233=0,A1_Teilstränge!JZ21,1)</f>
        <v>0</v>
      </c>
      <c r="KB233" s="89">
        <f>IF(KA233=0,A1_Teilstränge!KA21,1)</f>
        <v>0</v>
      </c>
      <c r="KC233" s="89">
        <f>IF(KB233=0,A1_Teilstränge!KB21,1)</f>
        <v>0</v>
      </c>
      <c r="KD233" s="89">
        <f>IF(KC233=0,A1_Teilstränge!KC21,1)</f>
        <v>0</v>
      </c>
      <c r="KE233" s="89">
        <f>IF(KD233=0,A1_Teilstränge!KD21,1)</f>
        <v>0</v>
      </c>
      <c r="KF233" s="89">
        <f>IF(KE233=0,A1_Teilstränge!KE21,1)</f>
        <v>0</v>
      </c>
      <c r="KG233" s="89">
        <f>IF(KF233=0,A1_Teilstränge!KF21,1)</f>
        <v>0</v>
      </c>
      <c r="KH233" s="89">
        <f>IF(KG233=0,A1_Teilstränge!KG21,1)</f>
        <v>0</v>
      </c>
      <c r="KI233" s="89">
        <f>IF(KH233=0,A1_Teilstränge!KH21,1)</f>
        <v>0</v>
      </c>
      <c r="KJ233" s="89">
        <f>IF(KI233=0,A1_Teilstränge!KI21,1)</f>
        <v>0</v>
      </c>
      <c r="KK233" s="89">
        <f>IF(KJ233=0,A1_Teilstränge!KJ21,1)</f>
        <v>0</v>
      </c>
      <c r="KL233" s="89">
        <f>IF(KK233=0,A1_Teilstränge!KK21,1)</f>
        <v>0</v>
      </c>
      <c r="KM233" s="89">
        <f>IF(KL233=0,A1_Teilstränge!KL21,1)</f>
        <v>0</v>
      </c>
      <c r="KN233" s="89">
        <f>IF(KM233=0,A1_Teilstränge!KM21,1)</f>
        <v>0</v>
      </c>
      <c r="KO233" s="89">
        <f>IF(KN233=0,A1_Teilstränge!KN21,1)</f>
        <v>0</v>
      </c>
      <c r="KP233" s="89">
        <f>IF(KO233=0,A1_Teilstränge!KO21,1)</f>
        <v>0</v>
      </c>
      <c r="KQ233" s="89">
        <f>IF(KP233=0,A1_Teilstränge!KP21,1)</f>
        <v>0</v>
      </c>
      <c r="KR233" s="89">
        <f>IF(KQ233=0,A1_Teilstränge!KQ21,1)</f>
        <v>0</v>
      </c>
      <c r="KS233" s="89">
        <f>IF(KR233=0,A1_Teilstränge!KR21,1)</f>
        <v>0</v>
      </c>
      <c r="KT233" s="89">
        <f>IF(KS233=0,A1_Teilstränge!KS21,1)</f>
        <v>0</v>
      </c>
      <c r="KU233" s="89">
        <f>IF(KT233=0,A1_Teilstränge!KT21,1)</f>
        <v>0</v>
      </c>
      <c r="KV233" s="89">
        <f>IF(KU233=0,A1_Teilstränge!KU21,1)</f>
        <v>0</v>
      </c>
      <c r="KW233" s="89">
        <f>IF(KV233=0,A1_Teilstränge!KV21,1)</f>
        <v>0</v>
      </c>
      <c r="KX233" s="89">
        <f>IF(KW233=0,A1_Teilstränge!KW21,1)</f>
        <v>0</v>
      </c>
      <c r="KY233" s="89">
        <f>IF(KX233=0,A1_Teilstränge!KX21,1)</f>
        <v>0</v>
      </c>
      <c r="KZ233" s="89">
        <f>IF(KY233=0,A1_Teilstränge!KY21,1)</f>
        <v>0</v>
      </c>
      <c r="LA233" s="89">
        <f>IF(KZ233=0,A1_Teilstränge!KZ21,1)</f>
        <v>0</v>
      </c>
      <c r="LB233" s="89">
        <f>IF(LA233=0,A1_Teilstränge!LA21,1)</f>
        <v>0</v>
      </c>
      <c r="LC233" s="89">
        <f>IF(LB233=0,A1_Teilstränge!LB21,1)</f>
        <v>0</v>
      </c>
      <c r="LD233" s="89">
        <f>IF(LC233=0,A1_Teilstränge!LC21,1)</f>
        <v>0</v>
      </c>
      <c r="LE233" s="89">
        <f>IF(LD233=0,A1_Teilstränge!LD21,1)</f>
        <v>0</v>
      </c>
      <c r="LF233" s="89">
        <f>IF(LE233=0,A1_Teilstränge!LE21,1)</f>
        <v>0</v>
      </c>
      <c r="LG233" s="89">
        <f>IF(LF233=0,A1_Teilstränge!LF21,1)</f>
        <v>0</v>
      </c>
      <c r="LH233" s="89">
        <f>IF(LG233=0,A1_Teilstränge!LG21,1)</f>
        <v>0</v>
      </c>
      <c r="LI233" s="89">
        <f>IF(LH233=0,A1_Teilstränge!LH21,1)</f>
        <v>0</v>
      </c>
      <c r="LJ233" s="89">
        <f>IF(LI233=0,A1_Teilstränge!LI21,1)</f>
        <v>0</v>
      </c>
      <c r="LK233" s="89">
        <f>IF(LJ233=0,A1_Teilstränge!LJ21,1)</f>
        <v>0</v>
      </c>
      <c r="LL233" s="89">
        <f>IF(LK233=0,A1_Teilstränge!LK21,1)</f>
        <v>0</v>
      </c>
      <c r="LM233" s="89">
        <f>IF(LL233=0,A1_Teilstränge!LL21,1)</f>
        <v>0</v>
      </c>
      <c r="LN233" s="89">
        <f>IF(LM233=0,A1_Teilstränge!LM21,1)</f>
        <v>0</v>
      </c>
      <c r="LO233" s="89">
        <f>IF(LN233=0,A1_Teilstränge!LN21,1)</f>
        <v>0</v>
      </c>
      <c r="LP233" s="89">
        <f>IF(LO233=0,A1_Teilstränge!LO21,1)</f>
        <v>0</v>
      </c>
      <c r="LQ233" s="89">
        <f>IF(LP233=0,A1_Teilstränge!LP21,1)</f>
        <v>0</v>
      </c>
      <c r="LR233" s="89">
        <f>IF(LQ233=0,A1_Teilstränge!LQ21,1)</f>
        <v>0</v>
      </c>
      <c r="LS233" s="89">
        <f>IF(LR233=0,A1_Teilstränge!LR21,1)</f>
        <v>0</v>
      </c>
      <c r="LT233" s="89">
        <f>IF(LS233=0,A1_Teilstränge!LS21,1)</f>
        <v>0</v>
      </c>
      <c r="LU233" s="89">
        <f>IF(LT233=0,A1_Teilstränge!LT21,1)</f>
        <v>0</v>
      </c>
      <c r="LV233" s="89">
        <f>IF(LU233=0,A1_Teilstränge!LU21,1)</f>
        <v>0</v>
      </c>
      <c r="LW233" s="89">
        <f>IF(LV233=0,A1_Teilstränge!LV21,1)</f>
        <v>0</v>
      </c>
      <c r="LX233" s="89">
        <f>IF(LW233=0,A1_Teilstränge!LW21,1)</f>
        <v>0</v>
      </c>
      <c r="LY233" s="89">
        <f>IF(LX233=0,A1_Teilstränge!LX21,1)</f>
        <v>0</v>
      </c>
      <c r="LZ233" s="89">
        <f>IF(LY233=0,A1_Teilstränge!LY21,1)</f>
        <v>0</v>
      </c>
      <c r="MA233" s="89">
        <f>IF(LZ233=0,A1_Teilstränge!LZ21,1)</f>
        <v>0</v>
      </c>
      <c r="MB233" s="89">
        <f>IF(MA233=0,A1_Teilstränge!MA21,1)</f>
        <v>0</v>
      </c>
      <c r="MC233" s="89">
        <f>IF(MB233=0,A1_Teilstränge!MB21,1)</f>
        <v>0</v>
      </c>
      <c r="MD233" s="89">
        <f>IF(MC233=0,A1_Teilstränge!MC21,1)</f>
        <v>0</v>
      </c>
      <c r="ME233" s="89">
        <f>IF(MD233=0,A1_Teilstränge!MD21,1)</f>
        <v>0</v>
      </c>
      <c r="MF233" s="89">
        <f>IF(ME233=0,A1_Teilstränge!ME21,1)</f>
        <v>0</v>
      </c>
      <c r="MG233" s="89">
        <f>IF(MF233=0,A1_Teilstränge!MF21,1)</f>
        <v>0</v>
      </c>
      <c r="MH233" s="89">
        <f>IF(MG233=0,A1_Teilstränge!MG21,1)</f>
        <v>0</v>
      </c>
      <c r="MI233" s="89">
        <f>IF(MH233=0,A1_Teilstränge!MH21,1)</f>
        <v>0</v>
      </c>
      <c r="MJ233" s="89">
        <f>IF(MI233=0,A1_Teilstränge!MI21,1)</f>
        <v>0</v>
      </c>
      <c r="MK233" s="89">
        <f>IF(MJ233=0,A1_Teilstränge!MJ21,1)</f>
        <v>0</v>
      </c>
      <c r="ML233" s="89">
        <f>IF(MK233=0,A1_Teilstränge!MK21,1)</f>
        <v>0</v>
      </c>
      <c r="MM233" s="89">
        <f>IF(ML233=0,A1_Teilstränge!ML21,1)</f>
        <v>0</v>
      </c>
      <c r="MN233" s="89">
        <f>IF(MM233=0,A1_Teilstränge!MM21,1)</f>
        <v>0</v>
      </c>
      <c r="MO233" s="89">
        <f>IF(MN233=0,A1_Teilstränge!MN21,1)</f>
        <v>0</v>
      </c>
      <c r="MP233" s="89">
        <f>IF(MO233=0,A1_Teilstränge!MO21,1)</f>
        <v>0</v>
      </c>
      <c r="MQ233" s="89">
        <f>IF(MP233=0,A1_Teilstränge!MP21,1)</f>
        <v>0</v>
      </c>
      <c r="MR233" s="89">
        <f>IF(MQ233=0,A1_Teilstränge!MQ21,1)</f>
        <v>0</v>
      </c>
      <c r="MS233" s="89">
        <f>IF(MR233=0,A1_Teilstränge!MR21,1)</f>
        <v>0</v>
      </c>
      <c r="MT233" s="89">
        <f>IF(MS233=0,A1_Teilstränge!MS21,1)</f>
        <v>0</v>
      </c>
      <c r="MU233" s="89">
        <f>IF(MT233=0,A1_Teilstränge!MT21,1)</f>
        <v>0</v>
      </c>
      <c r="MV233" s="89">
        <f>IF(MU233=0,A1_Teilstränge!MU21,1)</f>
        <v>0</v>
      </c>
      <c r="MW233" s="89">
        <f>IF(MV233=0,A1_Teilstränge!MV21,1)</f>
        <v>0</v>
      </c>
      <c r="MX233" s="89">
        <f>IF(MW233=0,A1_Teilstränge!MW21,1)</f>
        <v>0</v>
      </c>
      <c r="MY233" s="89">
        <f>IF(MX233=0,A1_Teilstränge!MX21,1)</f>
        <v>0</v>
      </c>
      <c r="MZ233" s="89">
        <f>IF(MY233=0,A1_Teilstränge!MY21,1)</f>
        <v>0</v>
      </c>
      <c r="NA233" s="89">
        <f>IF(MZ233=0,A1_Teilstränge!MZ21,1)</f>
        <v>0</v>
      </c>
      <c r="NB233" s="89">
        <f>IF(NA233=0,A1_Teilstränge!NA21,1)</f>
        <v>0</v>
      </c>
      <c r="NC233" s="89">
        <f>IF(NB233=0,A1_Teilstränge!NB21,1)</f>
        <v>0</v>
      </c>
      <c r="ND233" s="89">
        <f>IF(NC233=0,A1_Teilstränge!NC21,1)</f>
        <v>0</v>
      </c>
      <c r="NE233" s="89">
        <f>IF(ND233=0,A1_Teilstränge!ND21,1)</f>
        <v>0</v>
      </c>
      <c r="NF233" s="89">
        <f>IF(NE233=0,A1_Teilstränge!NE21,1)</f>
        <v>0</v>
      </c>
      <c r="NG233" s="89">
        <f>IF(NF233=0,A1_Teilstränge!NF21,1)</f>
        <v>0</v>
      </c>
      <c r="NH233" s="89">
        <f>IF(NG233=0,A1_Teilstränge!NG21,1)</f>
        <v>0</v>
      </c>
      <c r="NI233" s="89">
        <f>IF(NH233=0,A1_Teilstränge!NH21,1)</f>
        <v>0</v>
      </c>
      <c r="NJ233" s="89">
        <f>IF(NI233=0,A1_Teilstränge!NI21,1)</f>
        <v>0</v>
      </c>
      <c r="NK233" s="89">
        <f>IF(NJ233=0,A1_Teilstränge!NJ21,1)</f>
        <v>0</v>
      </c>
      <c r="NL233" s="89">
        <f>IF(NK233=0,A1_Teilstränge!NK21,1)</f>
        <v>0</v>
      </c>
      <c r="NM233" s="89">
        <f>IF(NL233=0,A1_Teilstränge!NL21,1)</f>
        <v>0</v>
      </c>
      <c r="NN233" s="89">
        <f>IF(NM233=0,A1_Teilstränge!NM21,1)</f>
        <v>0</v>
      </c>
      <c r="NO233" s="89">
        <f>IF(NN233=0,A1_Teilstränge!NN21,1)</f>
        <v>0</v>
      </c>
      <c r="NP233" s="89">
        <f>IF(NO233=0,A1_Teilstränge!NO21,1)</f>
        <v>0</v>
      </c>
      <c r="NQ233" s="89">
        <f>IF(NP233=0,A1_Teilstränge!NP21,1)</f>
        <v>0</v>
      </c>
      <c r="NR233" s="89">
        <f>IF(NQ233=0,A1_Teilstränge!NQ21,1)</f>
        <v>0</v>
      </c>
      <c r="NS233" s="89">
        <f>IF(NR233=0,A1_Teilstränge!NR21,1)</f>
        <v>0</v>
      </c>
      <c r="NT233" s="89">
        <f>IF(NS233=0,A1_Teilstränge!NS21,1)</f>
        <v>0</v>
      </c>
      <c r="NU233" s="89">
        <f>IF(NT233=0,A1_Teilstränge!NT21,1)</f>
        <v>0</v>
      </c>
      <c r="NV233" s="89">
        <f>IF(NU233=0,A1_Teilstränge!NU21,1)</f>
        <v>0</v>
      </c>
      <c r="NW233" s="89">
        <f>IF(NV233=0,A1_Teilstränge!NV21,1)</f>
        <v>0</v>
      </c>
      <c r="NX233" s="89">
        <f>IF(NW233=0,A1_Teilstränge!NW21,1)</f>
        <v>0</v>
      </c>
      <c r="NY233" s="89">
        <f>IF(NX233=0,A1_Teilstränge!NX21,1)</f>
        <v>0</v>
      </c>
      <c r="NZ233" s="89">
        <f>IF(NY233=0,A1_Teilstränge!NY21,1)</f>
        <v>0</v>
      </c>
      <c r="OA233" s="89">
        <f>IF(NZ233=0,A1_Teilstränge!NZ21,1)</f>
        <v>0</v>
      </c>
      <c r="OB233" s="89">
        <f>IF(OA233=0,A1_Teilstränge!OA21,1)</f>
        <v>0</v>
      </c>
      <c r="OC233" s="89">
        <f>IF(OB233=0,A1_Teilstränge!OB21,1)</f>
        <v>0</v>
      </c>
      <c r="OD233" s="89">
        <f>IF(OC233=0,A1_Teilstränge!OC21,1)</f>
        <v>0</v>
      </c>
      <c r="OE233" s="89">
        <f>IF(OD233=0,A1_Teilstränge!OD21,1)</f>
        <v>0</v>
      </c>
      <c r="OF233" s="89">
        <f>IF(OE233=0,A1_Teilstränge!OE21,1)</f>
        <v>0</v>
      </c>
      <c r="OG233" s="89">
        <f>IF(OF233=0,A1_Teilstränge!OF21,1)</f>
        <v>0</v>
      </c>
      <c r="OH233" s="89">
        <f>IF(OG233=0,A1_Teilstränge!OG21,1)</f>
        <v>0</v>
      </c>
      <c r="OI233" s="89">
        <f>IF(OH233=0,A1_Teilstränge!OH21,1)</f>
        <v>0</v>
      </c>
      <c r="OJ233" s="89">
        <f>IF(OI233=0,A1_Teilstränge!OI21,1)</f>
        <v>0</v>
      </c>
      <c r="OK233" s="89">
        <f>IF(OJ233=0,A1_Teilstränge!OJ21,1)</f>
        <v>0</v>
      </c>
      <c r="OL233" s="89">
        <f>IF(OK233=0,A1_Teilstränge!OK21,1)</f>
        <v>0</v>
      </c>
      <c r="OM233" s="89">
        <f>IF(OL233=0,A1_Teilstränge!OL21,1)</f>
        <v>0</v>
      </c>
    </row>
    <row r="234" spans="1:403" x14ac:dyDescent="0.3">
      <c r="B234" s="84" t="s">
        <v>152</v>
      </c>
      <c r="C234" s="100" t="s">
        <v>67</v>
      </c>
      <c r="D234" s="101">
        <f ca="1">IF(D15=1,E3_Parameter!$C$15+(E1_Allgemein!$C$15-E3_Parameter!$C$15)*EXP(-Berechnungen!D224*0.5*Berechnungen!D11/(Berechnungen!D21*E3_Parameter!$C$17)),C234)</f>
        <v>79.994075597553817</v>
      </c>
      <c r="E234" s="102">
        <f ca="1">IF(E15=1,E3_Parameter!$C$15+(D234-E3_Parameter!$C$15)*EXP(-Berechnungen!E224*0.5*Berechnungen!E11/(Berechnungen!E21*E3_Parameter!$C$17)),D234)</f>
        <v>79.994075597553817</v>
      </c>
      <c r="F234" s="102">
        <f ca="1">IF(F15=1,E3_Parameter!$C$15+(E234-E3_Parameter!$C$15)*EXP(-Berechnungen!F224*0.5*Berechnungen!F11/(Berechnungen!F21*E3_Parameter!$C$17)),E234)</f>
        <v>79.989812362309451</v>
      </c>
      <c r="G234" s="102">
        <f ca="1">IF(G15=1,E3_Parameter!$C$15+(F234-E3_Parameter!$C$15)*EXP(-Berechnungen!G224*0.5*Berechnungen!G11/(Berechnungen!G21*E3_Parameter!$C$17)),F234)</f>
        <v>79.989812362309451</v>
      </c>
      <c r="H234" s="102">
        <f ca="1">IF(H15=1,E3_Parameter!$C$15+(G234-E3_Parameter!$C$15)*EXP(-Berechnungen!H224*0.5*Berechnungen!H11/(Berechnungen!H21*E3_Parameter!$C$17)),G234)</f>
        <v>79.989812362309451</v>
      </c>
      <c r="I234" s="102">
        <f ca="1">IF(I15=1,E3_Parameter!$C$15+(H234-E3_Parameter!$C$15)*EXP(-Berechnungen!I224*0.5*Berechnungen!I11/(Berechnungen!I21*E3_Parameter!$C$17)),H234)</f>
        <v>79.989812362309451</v>
      </c>
      <c r="J234" s="102">
        <f ca="1">IF(J15=1,E3_Parameter!$C$15+(I234-E3_Parameter!$C$15)*EXP(-Berechnungen!J224*0.5*Berechnungen!J11/(Berechnungen!J21*E3_Parameter!$C$17)),I234)</f>
        <v>79.989812362309451</v>
      </c>
      <c r="K234" s="102">
        <f ca="1">IF(K15=1,E3_Parameter!$C$15+(J234-E3_Parameter!$C$15)*EXP(-Berechnungen!K224*0.5*Berechnungen!K11/(Berechnungen!K21*E3_Parameter!$C$17)),J234)</f>
        <v>79.989812362309451</v>
      </c>
      <c r="L234" s="102">
        <f ca="1">IF(L15=1,E3_Parameter!$C$15+(K234-E3_Parameter!$C$15)*EXP(-Berechnungen!L224*0.5*Berechnungen!L11/(Berechnungen!L21*E3_Parameter!$C$17)),K234)</f>
        <v>79.989812362309451</v>
      </c>
      <c r="M234" s="102">
        <f ca="1">IF(M15=1,E3_Parameter!$C$15+(L234-E3_Parameter!$C$15)*EXP(-Berechnungen!M224*0.5*Berechnungen!M11/(Berechnungen!M21*E3_Parameter!$C$17)),L234)</f>
        <v>79.989812362309451</v>
      </c>
      <c r="N234" s="102">
        <f ca="1">IF(N15=1,E3_Parameter!$C$15+(M234-E3_Parameter!$C$15)*EXP(-Berechnungen!N224*0.5*Berechnungen!N11/(Berechnungen!N21*E3_Parameter!$C$17)),M234)</f>
        <v>79.989812362309451</v>
      </c>
      <c r="O234" s="102">
        <f ca="1">IF(O15=1,E3_Parameter!$C$15+(N234-E3_Parameter!$C$15)*EXP(-Berechnungen!O224*0.5*Berechnungen!O11/(Berechnungen!O21*E3_Parameter!$C$17)),N234)</f>
        <v>79.989812362309451</v>
      </c>
      <c r="P234" s="102">
        <f ca="1">IF(P15=1,E3_Parameter!$C$15+(O234-E3_Parameter!$C$15)*EXP(-Berechnungen!P224*0.5*Berechnungen!P11/(Berechnungen!P21*E3_Parameter!$C$17)),O234)</f>
        <v>79.979139360587283</v>
      </c>
      <c r="Q234" s="102">
        <f ca="1">IF(Q15=1,E3_Parameter!$C$15+(P234-E3_Parameter!$C$15)*EXP(-Berechnungen!Q224*0.5*Berechnungen!Q11/(Berechnungen!Q21*E3_Parameter!$C$17)),P234)</f>
        <v>79.979139360587283</v>
      </c>
      <c r="R234" s="102">
        <f ca="1">IF(R15=1,E3_Parameter!$C$15+(Q234-E3_Parameter!$C$15)*EXP(-Berechnungen!R224*0.5*Berechnungen!R11/(Berechnungen!R21*E3_Parameter!$C$17)),Q234)</f>
        <v>79.690655324400311</v>
      </c>
      <c r="S234" s="102">
        <f ca="1">IF(S15=1,E3_Parameter!$C$15+(R234-E3_Parameter!$C$15)*EXP(-Berechnungen!S224*0.5*Berechnungen!S11/(Berechnungen!S21*E3_Parameter!$C$17)),R234)</f>
        <v>79.690655324400311</v>
      </c>
      <c r="T234" s="102">
        <f ca="1">IF(T15=1,E3_Parameter!$C$15+(S234-E3_Parameter!$C$15)*EXP(-Berechnungen!T224*0.5*Berechnungen!T11/(Berechnungen!T21*E3_Parameter!$C$17)),S234)</f>
        <v>79.659377216076905</v>
      </c>
      <c r="U234" s="102">
        <f ca="1">IF(U15=1,E3_Parameter!$C$15+(T234-E3_Parameter!$C$15)*EXP(-Berechnungen!U224*0.5*Berechnungen!U11/(Berechnungen!U21*E3_Parameter!$C$17)),T234)</f>
        <v>79.659377216076905</v>
      </c>
      <c r="V234" s="102">
        <f ca="1">IF(V15=1,E3_Parameter!$C$15+(U234-E3_Parameter!$C$15)*EXP(-Berechnungen!V224*0.5*Berechnungen!V11/(Berechnungen!V21*E3_Parameter!$C$17)),U234)</f>
        <v>79.180165383496615</v>
      </c>
      <c r="W234" s="102">
        <f ca="1">IF(W15=1,E3_Parameter!$C$15+(V234-E3_Parameter!$C$15)*EXP(-Berechnungen!W224*0.5*Berechnungen!W11/(Berechnungen!W21*E3_Parameter!$C$17)),V234)</f>
        <v>79.180165383496615</v>
      </c>
      <c r="X234" s="102">
        <f ca="1">IF(X15=1,E3_Parameter!$C$15+(W234-E3_Parameter!$C$15)*EXP(-Berechnungen!X224*0.5*Berechnungen!X11/(Berechnungen!X21*E3_Parameter!$C$17)),W234)</f>
        <v>79.166854895379686</v>
      </c>
      <c r="Y234" s="102">
        <f ca="1">IF(Y15=1,E3_Parameter!$C$15+(X234-E3_Parameter!$C$15)*EXP(-Berechnungen!Y224*0.5*Berechnungen!Y11/(Berechnungen!Y21*E3_Parameter!$C$17)),X234)</f>
        <v>79.166854895379686</v>
      </c>
      <c r="Z234" s="102">
        <f ca="1">IF(Z15=1,E3_Parameter!$C$15+(Y234-E3_Parameter!$C$15)*EXP(-Berechnungen!Z224*0.5*Berechnungen!Z11/(Berechnungen!Z21*E3_Parameter!$C$17)),Y234)</f>
        <v>79.08926140732062</v>
      </c>
      <c r="AA234" s="102">
        <f ca="1">IF(AA15=1,E3_Parameter!$C$15+(Z234-E3_Parameter!$C$15)*EXP(-Berechnungen!AA224*0.5*Berechnungen!AA11/(Berechnungen!AA21*E3_Parameter!$C$17)),Z234)</f>
        <v>79.08926140732062</v>
      </c>
      <c r="AB234" s="102">
        <f ca="1">IF(AB15=1,E3_Parameter!$C$15+(AA234-E3_Parameter!$C$15)*EXP(-Berechnungen!AB224*0.5*Berechnungen!AB11/(Berechnungen!AB21*E3_Parameter!$C$17)),AA234)</f>
        <v>79.073408796148399</v>
      </c>
      <c r="AC234" s="102">
        <f ca="1">IF(AC15=1,E3_Parameter!$C$15+(AB234-E3_Parameter!$C$15)*EXP(-Berechnungen!AC224*0.5*Berechnungen!AC11/(Berechnungen!AC21*E3_Parameter!$C$17)),AB234)</f>
        <v>79.073408796148399</v>
      </c>
      <c r="AD234" s="102">
        <f ca="1">IF(AD15=1,E3_Parameter!$C$15+(AC234-E3_Parameter!$C$15)*EXP(-Berechnungen!AD224*0.5*Berechnungen!AD11/(Berechnungen!AD21*E3_Parameter!$C$17)),AC234)</f>
        <v>78.974412353083594</v>
      </c>
      <c r="AE234" s="102">
        <f ca="1">IF(AE15=1,E3_Parameter!$C$15+(AD234-E3_Parameter!$C$15)*EXP(-Berechnungen!AE224*0.5*Berechnungen!AE11/(Berechnungen!AE21*E3_Parameter!$C$17)),AD234)</f>
        <v>78.974412353083594</v>
      </c>
      <c r="AF234" s="102">
        <f ca="1">IF(AF15=1,E3_Parameter!$C$15+(AE234-E3_Parameter!$C$15)*EXP(-Berechnungen!AF224*0.5*Berechnungen!AF11/(Berechnungen!AF21*E3_Parameter!$C$17)),AE234)</f>
        <v>78.948037272347804</v>
      </c>
      <c r="AG234" s="102">
        <f ca="1">IF(AG15=1,E3_Parameter!$C$15+(AF234-E3_Parameter!$C$15)*EXP(-Berechnungen!AG224*0.5*Berechnungen!AG11/(Berechnungen!AG21*E3_Parameter!$C$17)),AF234)</f>
        <v>78.948037272347804</v>
      </c>
      <c r="AH234" s="102">
        <f ca="1">IF(AH15=1,E3_Parameter!$C$15+(AG234-E3_Parameter!$C$15)*EXP(-Berechnungen!AH224*0.5*Berechnungen!AH11/(Berechnungen!AH21*E3_Parameter!$C$17)),AG234)</f>
        <v>78.750545377528368</v>
      </c>
      <c r="AI234" s="102">
        <f ca="1">IF(AI15=1,E3_Parameter!$C$15+(AH234-E3_Parameter!$C$15)*EXP(-Berechnungen!AI224*0.5*Berechnungen!AI11/(Berechnungen!AI21*E3_Parameter!$C$17)),AH234)</f>
        <v>78.750545377528368</v>
      </c>
      <c r="AJ234" s="102">
        <f ca="1">IF(AJ15=1,E3_Parameter!$C$15+(AI234-E3_Parameter!$C$15)*EXP(-Berechnungen!AJ224*0.5*Berechnungen!AJ11/(Berechnungen!AJ21*E3_Parameter!$C$17)),AI234)</f>
        <v>78.278869751069962</v>
      </c>
      <c r="AK234" s="102">
        <f ca="1">IF(AK15=1,E3_Parameter!$C$15+(AJ234-E3_Parameter!$C$15)*EXP(-Berechnungen!AK224*0.5*Berechnungen!AK11/(Berechnungen!AK21*E3_Parameter!$C$17)),AJ234)</f>
        <v>78.278869751069962</v>
      </c>
      <c r="AL234" s="102">
        <f ca="1">IF(AL15=1,E3_Parameter!$C$15+(AK234-E3_Parameter!$C$15)*EXP(-Berechnungen!AL224*0.5*Berechnungen!AL11/(Berechnungen!AL21*E3_Parameter!$C$17)),AK234)</f>
        <v>78.278869751069962</v>
      </c>
      <c r="AM234" s="102">
        <f ca="1">IF(AM15=1,E3_Parameter!$C$15+(AL234-E3_Parameter!$C$15)*EXP(-Berechnungen!AM224*0.5*Berechnungen!AM11/(Berechnungen!AM21*E3_Parameter!$C$17)),AL234)</f>
        <v>78.278869751069962</v>
      </c>
      <c r="AN234" s="102">
        <f ca="1">IF(AN15=1,E3_Parameter!$C$15+(AM234-E3_Parameter!$C$15)*EXP(-Berechnungen!AN224*0.5*Berechnungen!AN11/(Berechnungen!AN21*E3_Parameter!$C$17)),AM234)</f>
        <v>78.278869751069962</v>
      </c>
      <c r="AO234" s="102">
        <f ca="1">IF(AO15=1,E3_Parameter!$C$15+(AN234-E3_Parameter!$C$15)*EXP(-Berechnungen!AO224*0.5*Berechnungen!AO11/(Berechnungen!AO21*E3_Parameter!$C$17)),AN234)</f>
        <v>78.278869751069962</v>
      </c>
      <c r="AP234" s="102">
        <f ca="1">IF(AP15=1,E3_Parameter!$C$15+(AO234-E3_Parameter!$C$15)*EXP(-Berechnungen!AP224*0.5*Berechnungen!AP11/(Berechnungen!AP21*E3_Parameter!$C$17)),AO234)</f>
        <v>78.278869751069962</v>
      </c>
      <c r="AQ234" s="102">
        <f ca="1">IF(AQ15=1,E3_Parameter!$C$15+(AP234-E3_Parameter!$C$15)*EXP(-Berechnungen!AQ224*0.5*Berechnungen!AQ11/(Berechnungen!AQ21*E3_Parameter!$C$17)),AP234)</f>
        <v>78.278869751069962</v>
      </c>
      <c r="AR234" s="102">
        <f ca="1">IF(AR15=1,E3_Parameter!$C$15+(AQ234-E3_Parameter!$C$15)*EXP(-Berechnungen!AR224*0.5*Berechnungen!AR11/(Berechnungen!AR21*E3_Parameter!$C$17)),AQ234)</f>
        <v>78.278869751069962</v>
      </c>
      <c r="AS234" s="102">
        <f ca="1">IF(AS15=1,E3_Parameter!$C$15+(AR234-E3_Parameter!$C$15)*EXP(-Berechnungen!AS224*0.5*Berechnungen!AS11/(Berechnungen!AS21*E3_Parameter!$C$17)),AR234)</f>
        <v>78.278869751069962</v>
      </c>
      <c r="AT234" s="102">
        <f ca="1">IF(AT15=1,E3_Parameter!$C$15+(AS234-E3_Parameter!$C$15)*EXP(-Berechnungen!AT224*0.5*Berechnungen!AT11/(Berechnungen!AT21*E3_Parameter!$C$17)),AS234)</f>
        <v>78.278869751069962</v>
      </c>
      <c r="AU234" s="102">
        <f ca="1">IF(AU15=1,E3_Parameter!$C$15+(AT234-E3_Parameter!$C$15)*EXP(-Berechnungen!AU224*0.5*Berechnungen!AU11/(Berechnungen!AU21*E3_Parameter!$C$17)),AT234)</f>
        <v>78.278869751069962</v>
      </c>
      <c r="AV234" s="102">
        <f ca="1">IF(AV15=1,E3_Parameter!$C$15+(AU234-E3_Parameter!$C$15)*EXP(-Berechnungen!AV224*0.5*Berechnungen!AV11/(Berechnungen!AV21*E3_Parameter!$C$17)),AU234)</f>
        <v>78.278869751069962</v>
      </c>
      <c r="AW234" s="102">
        <f ca="1">IF(AW15=1,E3_Parameter!$C$15+(AV234-E3_Parameter!$C$15)*EXP(-Berechnungen!AW224*0.5*Berechnungen!AW11/(Berechnungen!AW21*E3_Parameter!$C$17)),AV234)</f>
        <v>78.278869751069962</v>
      </c>
      <c r="AX234" s="102">
        <f ca="1">IF(AX15=1,E3_Parameter!$C$15+(AW234-E3_Parameter!$C$15)*EXP(-Berechnungen!AX224*0.5*Berechnungen!AX11/(Berechnungen!AX21*E3_Parameter!$C$17)),AW234)</f>
        <v>78.278869751069962</v>
      </c>
      <c r="AY234" s="102">
        <f ca="1">IF(AY15=1,E3_Parameter!$C$15+(AX234-E3_Parameter!$C$15)*EXP(-Berechnungen!AY224*0.5*Berechnungen!AY11/(Berechnungen!AY21*E3_Parameter!$C$17)),AX234)</f>
        <v>78.278869751069962</v>
      </c>
      <c r="AZ234" s="102">
        <f ca="1">IF(AZ15=1,E3_Parameter!$C$15+(AY234-E3_Parameter!$C$15)*EXP(-Berechnungen!AZ224*0.5*Berechnungen!AZ11/(Berechnungen!AZ21*E3_Parameter!$C$17)),AY234)</f>
        <v>78.278869751069962</v>
      </c>
      <c r="BA234" s="102">
        <f ca="1">IF(BA15=1,E3_Parameter!$C$15+(AZ234-E3_Parameter!$C$15)*EXP(-Berechnungen!BA224*0.5*Berechnungen!BA11/(Berechnungen!BA21*E3_Parameter!$C$17)),AZ234)</f>
        <v>78.278869751069962</v>
      </c>
      <c r="BB234" s="102">
        <f ca="1">IF(BB15=1,E3_Parameter!$C$15+(BA234-E3_Parameter!$C$15)*EXP(-Berechnungen!BB224*0.5*Berechnungen!BB11/(Berechnungen!BB21*E3_Parameter!$C$17)),BA234)</f>
        <v>78.278869751069962</v>
      </c>
      <c r="BC234" s="102">
        <f ca="1">IF(BC15=1,E3_Parameter!$C$15+(BB234-E3_Parameter!$C$15)*EXP(-Berechnungen!BC224*0.5*Berechnungen!BC11/(Berechnungen!BC21*E3_Parameter!$C$17)),BB234)</f>
        <v>78.278869751069962</v>
      </c>
      <c r="BD234" s="102">
        <f ca="1">IF(BD15=1,E3_Parameter!$C$15+(BC234-E3_Parameter!$C$15)*EXP(-Berechnungen!BD224*0.5*Berechnungen!BD11/(Berechnungen!BD21*E3_Parameter!$C$17)),BC234)</f>
        <v>78.278869751069962</v>
      </c>
      <c r="BE234" s="102">
        <f ca="1">IF(BE15=1,E3_Parameter!$C$15+(BD234-E3_Parameter!$C$15)*EXP(-Berechnungen!BE224*0.5*Berechnungen!BE11/(Berechnungen!BE21*E3_Parameter!$C$17)),BD234)</f>
        <v>78.278869751069962</v>
      </c>
      <c r="BF234" s="102">
        <f ca="1">IF(BF15=1,E3_Parameter!$C$15+(BE234-E3_Parameter!$C$15)*EXP(-Berechnungen!BF224*0.5*Berechnungen!BF11/(Berechnungen!BF21*E3_Parameter!$C$17)),BE234)</f>
        <v>78.278869751069962</v>
      </c>
      <c r="BG234" s="102">
        <f ca="1">IF(BG15=1,E3_Parameter!$C$15+(BF234-E3_Parameter!$C$15)*EXP(-Berechnungen!BG224*0.5*Berechnungen!BG11/(Berechnungen!BG21*E3_Parameter!$C$17)),BF234)</f>
        <v>78.278869751069962</v>
      </c>
      <c r="BH234" s="102">
        <f ca="1">IF(BH15=1,E3_Parameter!$C$15+(BG234-E3_Parameter!$C$15)*EXP(-Berechnungen!BH224*0.5*Berechnungen!BH11/(Berechnungen!BH21*E3_Parameter!$C$17)),BG234)</f>
        <v>78.278869751069962</v>
      </c>
      <c r="BI234" s="102">
        <f ca="1">IF(BI15=1,E3_Parameter!$C$15+(BH234-E3_Parameter!$C$15)*EXP(-Berechnungen!BI224*0.5*Berechnungen!BI11/(Berechnungen!BI21*E3_Parameter!$C$17)),BH234)</f>
        <v>78.278869751069962</v>
      </c>
      <c r="BJ234" s="102">
        <f ca="1">IF(BJ15=1,E3_Parameter!$C$15+(BI234-E3_Parameter!$C$15)*EXP(-Berechnungen!BJ224*0.5*Berechnungen!BJ11/(Berechnungen!BJ21*E3_Parameter!$C$17)),BI234)</f>
        <v>78.278869751069962</v>
      </c>
      <c r="BK234" s="102">
        <f ca="1">IF(BK15=1,E3_Parameter!$C$15+(BJ234-E3_Parameter!$C$15)*EXP(-Berechnungen!BK224*0.5*Berechnungen!BK11/(Berechnungen!BK21*E3_Parameter!$C$17)),BJ234)</f>
        <v>78.278869751069962</v>
      </c>
      <c r="BL234" s="102">
        <f ca="1">IF(BL15=1,E3_Parameter!$C$15+(BK234-E3_Parameter!$C$15)*EXP(-Berechnungen!BL224*0.5*Berechnungen!BL11/(Berechnungen!BL21*E3_Parameter!$C$17)),BK234)</f>
        <v>78.278869751069962</v>
      </c>
      <c r="BM234" s="102">
        <f ca="1">IF(BM15=1,E3_Parameter!$C$15+(BL234-E3_Parameter!$C$15)*EXP(-Berechnungen!BM224*0.5*Berechnungen!BM11/(Berechnungen!BM21*E3_Parameter!$C$17)),BL234)</f>
        <v>78.278869751069962</v>
      </c>
      <c r="BN234" s="102">
        <f ca="1">IF(BN15=1,E3_Parameter!$C$15+(BM234-E3_Parameter!$C$15)*EXP(-Berechnungen!BN224*0.5*Berechnungen!BN11/(Berechnungen!BN21*E3_Parameter!$C$17)),BM234)</f>
        <v>78.278869751069962</v>
      </c>
      <c r="BO234" s="102">
        <f ca="1">IF(BO15=1,E3_Parameter!$C$15+(BN234-E3_Parameter!$C$15)*EXP(-Berechnungen!BO224*0.5*Berechnungen!BO11/(Berechnungen!BO21*E3_Parameter!$C$17)),BN234)</f>
        <v>78.278869751069962</v>
      </c>
      <c r="BP234" s="102">
        <f ca="1">IF(BP15=1,E3_Parameter!$C$15+(BO234-E3_Parameter!$C$15)*EXP(-Berechnungen!BP224*0.5*Berechnungen!BP11/(Berechnungen!BP21*E3_Parameter!$C$17)),BO234)</f>
        <v>78.278869751069962</v>
      </c>
      <c r="BQ234" s="102">
        <f ca="1">IF(BQ15=1,E3_Parameter!$C$15+(BP234-E3_Parameter!$C$15)*EXP(-Berechnungen!BQ224*0.5*Berechnungen!BQ11/(Berechnungen!BQ21*E3_Parameter!$C$17)),BP234)</f>
        <v>78.278869751069962</v>
      </c>
      <c r="BR234" s="102">
        <f ca="1">IF(BR15=1,E3_Parameter!$C$15+(BQ234-E3_Parameter!$C$15)*EXP(-Berechnungen!BR224*0.5*Berechnungen!BR11/(Berechnungen!BR21*E3_Parameter!$C$17)),BQ234)</f>
        <v>78.278869751069962</v>
      </c>
      <c r="BS234" s="102">
        <f ca="1">IF(BS15=1,E3_Parameter!$C$15+(BR234-E3_Parameter!$C$15)*EXP(-Berechnungen!BS224*0.5*Berechnungen!BS11/(Berechnungen!BS21*E3_Parameter!$C$17)),BR234)</f>
        <v>78.278869751069962</v>
      </c>
      <c r="BT234" s="102">
        <f ca="1">IF(BT15=1,E3_Parameter!$C$15+(BS234-E3_Parameter!$C$15)*EXP(-Berechnungen!BT224*0.5*Berechnungen!BT11/(Berechnungen!BT21*E3_Parameter!$C$17)),BS234)</f>
        <v>78.278869751069962</v>
      </c>
      <c r="BU234" s="102">
        <f ca="1">IF(BU15=1,E3_Parameter!$C$15+(BT234-E3_Parameter!$C$15)*EXP(-Berechnungen!BU224*0.5*Berechnungen!BU11/(Berechnungen!BU21*E3_Parameter!$C$17)),BT234)</f>
        <v>78.278869751069962</v>
      </c>
      <c r="BV234" s="102">
        <f ca="1">IF(BV15=1,E3_Parameter!$C$15+(BU234-E3_Parameter!$C$15)*EXP(-Berechnungen!BV224*0.5*Berechnungen!BV11/(Berechnungen!BV21*E3_Parameter!$C$17)),BU234)</f>
        <v>78.278869751069962</v>
      </c>
      <c r="BW234" s="102">
        <f ca="1">IF(BW15=1,E3_Parameter!$C$15+(BV234-E3_Parameter!$C$15)*EXP(-Berechnungen!BW224*0.5*Berechnungen!BW11/(Berechnungen!BW21*E3_Parameter!$C$17)),BV234)</f>
        <v>78.278869751069962</v>
      </c>
      <c r="BX234" s="102">
        <f ca="1">IF(BX15=1,E3_Parameter!$C$15+(BW234-E3_Parameter!$C$15)*EXP(-Berechnungen!BX224*0.5*Berechnungen!BX11/(Berechnungen!BX21*E3_Parameter!$C$17)),BW234)</f>
        <v>78.278869751069962</v>
      </c>
      <c r="BY234" s="102">
        <f ca="1">IF(BY15=1,E3_Parameter!$C$15+(BX234-E3_Parameter!$C$15)*EXP(-Berechnungen!BY224*0.5*Berechnungen!BY11/(Berechnungen!BY21*E3_Parameter!$C$17)),BX234)</f>
        <v>78.278869751069962</v>
      </c>
      <c r="BZ234" s="102">
        <f ca="1">IF(BZ15=1,E3_Parameter!$C$15+(BY234-E3_Parameter!$C$15)*EXP(-Berechnungen!BZ224*0.5*Berechnungen!BZ11/(Berechnungen!BZ21*E3_Parameter!$C$17)),BY234)</f>
        <v>78.278869751069962</v>
      </c>
      <c r="CA234" s="102">
        <f ca="1">IF(CA15=1,E3_Parameter!$C$15+(BZ234-E3_Parameter!$C$15)*EXP(-Berechnungen!CA224*0.5*Berechnungen!CA11/(Berechnungen!CA21*E3_Parameter!$C$17)),BZ234)</f>
        <v>78.278869751069962</v>
      </c>
      <c r="CB234" s="102">
        <f ca="1">IF(CB15=1,E3_Parameter!$C$15+(CA234-E3_Parameter!$C$15)*EXP(-Berechnungen!CB224*0.5*Berechnungen!CB11/(Berechnungen!CB21*E3_Parameter!$C$17)),CA234)</f>
        <v>78.278869751069962</v>
      </c>
      <c r="CC234" s="102">
        <f ca="1">IF(CC15=1,E3_Parameter!$C$15+(CB234-E3_Parameter!$C$15)*EXP(-Berechnungen!CC224*0.5*Berechnungen!CC11/(Berechnungen!CC21*E3_Parameter!$C$17)),CB234)</f>
        <v>78.278869751069962</v>
      </c>
      <c r="CD234" s="102">
        <f ca="1">IF(CD15=1,E3_Parameter!$C$15+(CC234-E3_Parameter!$C$15)*EXP(-Berechnungen!CD224*0.5*Berechnungen!CD11/(Berechnungen!CD21*E3_Parameter!$C$17)),CC234)</f>
        <v>78.278869751069962</v>
      </c>
      <c r="CE234" s="102">
        <f ca="1">IF(CE15=1,E3_Parameter!$C$15+(CD234-E3_Parameter!$C$15)*EXP(-Berechnungen!CE224*0.5*Berechnungen!CE11/(Berechnungen!CE21*E3_Parameter!$C$17)),CD234)</f>
        <v>78.278869751069962</v>
      </c>
      <c r="CF234" s="102">
        <f ca="1">IF(CF15=1,E3_Parameter!$C$15+(CE234-E3_Parameter!$C$15)*EXP(-Berechnungen!CF224*0.5*Berechnungen!CF11/(Berechnungen!CF21*E3_Parameter!$C$17)),CE234)</f>
        <v>78.278869751069962</v>
      </c>
      <c r="CG234" s="102">
        <f ca="1">IF(CG15=1,E3_Parameter!$C$15+(CF234-E3_Parameter!$C$15)*EXP(-Berechnungen!CG224*0.5*Berechnungen!CG11/(Berechnungen!CG21*E3_Parameter!$C$17)),CF234)</f>
        <v>78.278869751069962</v>
      </c>
      <c r="CH234" s="102">
        <f ca="1">IF(CH15=1,E3_Parameter!$C$15+(CG234-E3_Parameter!$C$15)*EXP(-Berechnungen!CH224*0.5*Berechnungen!CH11/(Berechnungen!CH21*E3_Parameter!$C$17)),CG234)</f>
        <v>78.278869751069962</v>
      </c>
      <c r="CI234" s="102">
        <f ca="1">IF(CI15=1,E3_Parameter!$C$15+(CH234-E3_Parameter!$C$15)*EXP(-Berechnungen!CI224*0.5*Berechnungen!CI11/(Berechnungen!CI21*E3_Parameter!$C$17)),CH234)</f>
        <v>78.278869751069962</v>
      </c>
      <c r="CJ234" s="102">
        <f ca="1">IF(CJ15=1,E3_Parameter!$C$15+(CI234-E3_Parameter!$C$15)*EXP(-Berechnungen!CJ224*0.5*Berechnungen!CJ11/(Berechnungen!CJ21*E3_Parameter!$C$17)),CI234)</f>
        <v>78.278869751069962</v>
      </c>
      <c r="CK234" s="102">
        <f ca="1">IF(CK15=1,E3_Parameter!$C$15+(CJ234-E3_Parameter!$C$15)*EXP(-Berechnungen!CK224*0.5*Berechnungen!CK11/(Berechnungen!CK21*E3_Parameter!$C$17)),CJ234)</f>
        <v>78.278869751069962</v>
      </c>
      <c r="CL234" s="102">
        <f ca="1">IF(CL15=1,E3_Parameter!$C$15+(CK234-E3_Parameter!$C$15)*EXP(-Berechnungen!CL224*0.5*Berechnungen!CL11/(Berechnungen!CL21*E3_Parameter!$C$17)),CK234)</f>
        <v>78.278869751069962</v>
      </c>
      <c r="CM234" s="102">
        <f ca="1">IF(CM15=1,E3_Parameter!$C$15+(CL234-E3_Parameter!$C$15)*EXP(-Berechnungen!CM224*0.5*Berechnungen!CM11/(Berechnungen!CM21*E3_Parameter!$C$17)),CL234)</f>
        <v>78.278869751069962</v>
      </c>
      <c r="CN234" s="102">
        <f ca="1">IF(CN15=1,E3_Parameter!$C$15+(CM234-E3_Parameter!$C$15)*EXP(-Berechnungen!CN224*0.5*Berechnungen!CN11/(Berechnungen!CN21*E3_Parameter!$C$17)),CM234)</f>
        <v>78.278869751069962</v>
      </c>
      <c r="CO234" s="102">
        <f ca="1">IF(CO15=1,E3_Parameter!$C$15+(CN234-E3_Parameter!$C$15)*EXP(-Berechnungen!CO224*0.5*Berechnungen!CO11/(Berechnungen!CO21*E3_Parameter!$C$17)),CN234)</f>
        <v>78.278869751069962</v>
      </c>
      <c r="CP234" s="102">
        <f ca="1">IF(CP15=1,E3_Parameter!$C$15+(CO234-E3_Parameter!$C$15)*EXP(-Berechnungen!CP224*0.5*Berechnungen!CP11/(Berechnungen!CP21*E3_Parameter!$C$17)),CO234)</f>
        <v>78.278869751069962</v>
      </c>
      <c r="CQ234" s="102">
        <f ca="1">IF(CQ15=1,E3_Parameter!$C$15+(CP234-E3_Parameter!$C$15)*EXP(-Berechnungen!CQ224*0.5*Berechnungen!CQ11/(Berechnungen!CQ21*E3_Parameter!$C$17)),CP234)</f>
        <v>78.278869751069962</v>
      </c>
      <c r="CR234" s="102">
        <f ca="1">IF(CR15=1,E3_Parameter!$C$15+(CQ234-E3_Parameter!$C$15)*EXP(-Berechnungen!CR224*0.5*Berechnungen!CR11/(Berechnungen!CR21*E3_Parameter!$C$17)),CQ234)</f>
        <v>78.278869751069962</v>
      </c>
      <c r="CS234" s="102">
        <f ca="1">IF(CS15=1,E3_Parameter!$C$15+(CR234-E3_Parameter!$C$15)*EXP(-Berechnungen!CS224*0.5*Berechnungen!CS11/(Berechnungen!CS21*E3_Parameter!$C$17)),CR234)</f>
        <v>78.278869751069962</v>
      </c>
      <c r="CT234" s="102">
        <f ca="1">IF(CT15=1,E3_Parameter!$C$15+(CS234-E3_Parameter!$C$15)*EXP(-Berechnungen!CT224*0.5*Berechnungen!CT11/(Berechnungen!CT21*E3_Parameter!$C$17)),CS234)</f>
        <v>78.278869751069962</v>
      </c>
      <c r="CU234" s="102">
        <f ca="1">IF(CU15=1,E3_Parameter!$C$15+(CT234-E3_Parameter!$C$15)*EXP(-Berechnungen!CU224*0.5*Berechnungen!CU11/(Berechnungen!CU21*E3_Parameter!$C$17)),CT234)</f>
        <v>78.278869751069962</v>
      </c>
      <c r="CV234" s="102">
        <f ca="1">IF(CV15=1,E3_Parameter!$C$15+(CU234-E3_Parameter!$C$15)*EXP(-Berechnungen!CV224*0.5*Berechnungen!CV11/(Berechnungen!CV21*E3_Parameter!$C$17)),CU234)</f>
        <v>78.278869751069962</v>
      </c>
      <c r="CW234" s="102">
        <f ca="1">IF(CW15=1,E3_Parameter!$C$15+(CV234-E3_Parameter!$C$15)*EXP(-Berechnungen!CW224*0.5*Berechnungen!CW11/(Berechnungen!CW21*E3_Parameter!$C$17)),CV234)</f>
        <v>78.278869751069962</v>
      </c>
      <c r="CX234" s="102">
        <f ca="1">IF(CX15=1,E3_Parameter!$C$15+(CW234-E3_Parameter!$C$15)*EXP(-Berechnungen!CX224*0.5*Berechnungen!CX11/(Berechnungen!CX21*E3_Parameter!$C$17)),CW234)</f>
        <v>78.278869751069962</v>
      </c>
      <c r="CY234" s="102">
        <f ca="1">IF(CY15=1,E3_Parameter!$C$15+(CX234-E3_Parameter!$C$15)*EXP(-Berechnungen!CY224*0.5*Berechnungen!CY11/(Berechnungen!CY21*E3_Parameter!$C$17)),CX234)</f>
        <v>78.278869751069962</v>
      </c>
      <c r="CZ234" s="102">
        <f ca="1">IF(CZ15=1,E3_Parameter!$C$15+(CY234-E3_Parameter!$C$15)*EXP(-Berechnungen!CZ224*0.5*Berechnungen!CZ11/(Berechnungen!CZ21*E3_Parameter!$C$17)),CY234)</f>
        <v>78.278869751069962</v>
      </c>
      <c r="DA234" s="102">
        <f ca="1">IF(DA15=1,E3_Parameter!$C$15+(CZ234-E3_Parameter!$C$15)*EXP(-Berechnungen!DA224*0.5*Berechnungen!DA11/(Berechnungen!DA21*E3_Parameter!$C$17)),CZ234)</f>
        <v>78.278869751069962</v>
      </c>
      <c r="DB234" s="102">
        <f ca="1">IF(DB15=1,E3_Parameter!$C$15+(DA234-E3_Parameter!$C$15)*EXP(-Berechnungen!DB224*0.5*Berechnungen!DB11/(Berechnungen!DB21*E3_Parameter!$C$17)),DA234)</f>
        <v>78.278869751069962</v>
      </c>
      <c r="DC234" s="102">
        <f ca="1">IF(DC15=1,E3_Parameter!$C$15+(DB234-E3_Parameter!$C$15)*EXP(-Berechnungen!DC224*0.5*Berechnungen!DC11/(Berechnungen!DC21*E3_Parameter!$C$17)),DB234)</f>
        <v>78.278869751069962</v>
      </c>
      <c r="DD234" s="102">
        <f ca="1">IF(DD15=1,E3_Parameter!$C$15+(DC234-E3_Parameter!$C$15)*EXP(-Berechnungen!DD224*0.5*Berechnungen!DD11/(Berechnungen!DD21*E3_Parameter!$C$17)),DC234)</f>
        <v>78.278869751069962</v>
      </c>
      <c r="DE234" s="102">
        <f ca="1">IF(DE15=1,E3_Parameter!$C$15+(DD234-E3_Parameter!$C$15)*EXP(-Berechnungen!DE224*0.5*Berechnungen!DE11/(Berechnungen!DE21*E3_Parameter!$C$17)),DD234)</f>
        <v>78.278869751069962</v>
      </c>
      <c r="DF234" s="102">
        <f ca="1">IF(DF15=1,E3_Parameter!$C$15+(DE234-E3_Parameter!$C$15)*EXP(-Berechnungen!DF224*0.5*Berechnungen!DF11/(Berechnungen!DF21*E3_Parameter!$C$17)),DE234)</f>
        <v>78.278869751069962</v>
      </c>
      <c r="DG234" s="102">
        <f ca="1">IF(DG15=1,E3_Parameter!$C$15+(DF234-E3_Parameter!$C$15)*EXP(-Berechnungen!DG224*0.5*Berechnungen!DG11/(Berechnungen!DG21*E3_Parameter!$C$17)),DF234)</f>
        <v>78.278869751069962</v>
      </c>
      <c r="DH234" s="102">
        <f ca="1">IF(DH15=1,E3_Parameter!$C$15+(DG234-E3_Parameter!$C$15)*EXP(-Berechnungen!DH224*0.5*Berechnungen!DH11/(Berechnungen!DH21*E3_Parameter!$C$17)),DG234)</f>
        <v>78.278869751069962</v>
      </c>
      <c r="DI234" s="102">
        <f ca="1">IF(DI15=1,E3_Parameter!$C$15+(DH234-E3_Parameter!$C$15)*EXP(-Berechnungen!DI224*0.5*Berechnungen!DI11/(Berechnungen!DI21*E3_Parameter!$C$17)),DH234)</f>
        <v>78.278869751069962</v>
      </c>
      <c r="DJ234" s="102">
        <f ca="1">IF(DJ15=1,E3_Parameter!$C$15+(DI234-E3_Parameter!$C$15)*EXP(-Berechnungen!DJ224*0.5*Berechnungen!DJ11/(Berechnungen!DJ21*E3_Parameter!$C$17)),DI234)</f>
        <v>78.278869751069962</v>
      </c>
      <c r="DK234" s="102">
        <f ca="1">IF(DK15=1,E3_Parameter!$C$15+(DJ234-E3_Parameter!$C$15)*EXP(-Berechnungen!DK224*0.5*Berechnungen!DK11/(Berechnungen!DK21*E3_Parameter!$C$17)),DJ234)</f>
        <v>78.278869751069962</v>
      </c>
      <c r="DL234" s="102">
        <f ca="1">IF(DL15=1,E3_Parameter!$C$15+(DK234-E3_Parameter!$C$15)*EXP(-Berechnungen!DL224*0.5*Berechnungen!DL11/(Berechnungen!DL21*E3_Parameter!$C$17)),DK234)</f>
        <v>78.278869751069962</v>
      </c>
      <c r="DM234" s="102">
        <f ca="1">IF(DM15=1,E3_Parameter!$C$15+(DL234-E3_Parameter!$C$15)*EXP(-Berechnungen!DM224*0.5*Berechnungen!DM11/(Berechnungen!DM21*E3_Parameter!$C$17)),DL234)</f>
        <v>78.278869751069962</v>
      </c>
      <c r="DN234" s="102">
        <f ca="1">IF(DN15=1,E3_Parameter!$C$15+(DM234-E3_Parameter!$C$15)*EXP(-Berechnungen!DN224*0.5*Berechnungen!DN11/(Berechnungen!DN21*E3_Parameter!$C$17)),DM234)</f>
        <v>78.278869751069962</v>
      </c>
      <c r="DO234" s="102">
        <f ca="1">IF(DO15=1,E3_Parameter!$C$15+(DN234-E3_Parameter!$C$15)*EXP(-Berechnungen!DO224*0.5*Berechnungen!DO11/(Berechnungen!DO21*E3_Parameter!$C$17)),DN234)</f>
        <v>78.278869751069962</v>
      </c>
      <c r="DP234" s="102">
        <f ca="1">IF(DP15=1,E3_Parameter!$C$15+(DO234-E3_Parameter!$C$15)*EXP(-Berechnungen!DP224*0.5*Berechnungen!DP11/(Berechnungen!DP21*E3_Parameter!$C$17)),DO234)</f>
        <v>78.278869751069962</v>
      </c>
      <c r="DQ234" s="102">
        <f ca="1">IF(DQ15=1,E3_Parameter!$C$15+(DP234-E3_Parameter!$C$15)*EXP(-Berechnungen!DQ224*0.5*Berechnungen!DQ11/(Berechnungen!DQ21*E3_Parameter!$C$17)),DP234)</f>
        <v>78.278869751069962</v>
      </c>
      <c r="DR234" s="102">
        <f ca="1">IF(DR15=1,E3_Parameter!$C$15+(DQ234-E3_Parameter!$C$15)*EXP(-Berechnungen!DR224*0.5*Berechnungen!DR11/(Berechnungen!DR21*E3_Parameter!$C$17)),DQ234)</f>
        <v>78.278869751069962</v>
      </c>
      <c r="DS234" s="102">
        <f ca="1">IF(DS15=1,E3_Parameter!$C$15+(DR234-E3_Parameter!$C$15)*EXP(-Berechnungen!DS224*0.5*Berechnungen!DS11/(Berechnungen!DS21*E3_Parameter!$C$17)),DR234)</f>
        <v>78.278869751069962</v>
      </c>
      <c r="DT234" s="102">
        <f ca="1">IF(DT15=1,E3_Parameter!$C$15+(DS234-E3_Parameter!$C$15)*EXP(-Berechnungen!DT224*0.5*Berechnungen!DT11/(Berechnungen!DT21*E3_Parameter!$C$17)),DS234)</f>
        <v>78.278869751069962</v>
      </c>
      <c r="DU234" s="102">
        <f ca="1">IF(DU15=1,E3_Parameter!$C$15+(DT234-E3_Parameter!$C$15)*EXP(-Berechnungen!DU224*0.5*Berechnungen!DU11/(Berechnungen!DU21*E3_Parameter!$C$17)),DT234)</f>
        <v>78.278869751069962</v>
      </c>
      <c r="DV234" s="102">
        <f ca="1">IF(DV15=1,E3_Parameter!$C$15+(DU234-E3_Parameter!$C$15)*EXP(-Berechnungen!DV224*0.5*Berechnungen!DV11/(Berechnungen!DV21*E3_Parameter!$C$17)),DU234)</f>
        <v>78.278869751069962</v>
      </c>
      <c r="DW234" s="102">
        <f ca="1">IF(DW15=1,E3_Parameter!$C$15+(DV234-E3_Parameter!$C$15)*EXP(-Berechnungen!DW224*0.5*Berechnungen!DW11/(Berechnungen!DW21*E3_Parameter!$C$17)),DV234)</f>
        <v>78.278869751069962</v>
      </c>
      <c r="DX234" s="102">
        <f ca="1">IF(DX15=1,E3_Parameter!$C$15+(DW234-E3_Parameter!$C$15)*EXP(-Berechnungen!DX224*0.5*Berechnungen!DX11/(Berechnungen!DX21*E3_Parameter!$C$17)),DW234)</f>
        <v>78.278869751069962</v>
      </c>
      <c r="DY234" s="102">
        <f ca="1">IF(DY15=1,E3_Parameter!$C$15+(DX234-E3_Parameter!$C$15)*EXP(-Berechnungen!DY224*0.5*Berechnungen!DY11/(Berechnungen!DY21*E3_Parameter!$C$17)),DX234)</f>
        <v>78.278869751069962</v>
      </c>
      <c r="DZ234" s="102">
        <f ca="1">IF(DZ15=1,E3_Parameter!$C$15+(DY234-E3_Parameter!$C$15)*EXP(-Berechnungen!DZ224*0.5*Berechnungen!DZ11/(Berechnungen!DZ21*E3_Parameter!$C$17)),DY234)</f>
        <v>78.278869751069962</v>
      </c>
      <c r="EA234" s="102">
        <f ca="1">IF(EA15=1,E3_Parameter!$C$15+(DZ234-E3_Parameter!$C$15)*EXP(-Berechnungen!EA224*0.5*Berechnungen!EA11/(Berechnungen!EA21*E3_Parameter!$C$17)),DZ234)</f>
        <v>78.278869751069962</v>
      </c>
      <c r="EB234" s="102">
        <f ca="1">IF(EB15=1,E3_Parameter!$C$15+(EA234-E3_Parameter!$C$15)*EXP(-Berechnungen!EB224*0.5*Berechnungen!EB11/(Berechnungen!EB21*E3_Parameter!$C$17)),EA234)</f>
        <v>78.278869751069962</v>
      </c>
      <c r="EC234" s="102">
        <f ca="1">IF(EC15=1,E3_Parameter!$C$15+(EB234-E3_Parameter!$C$15)*EXP(-Berechnungen!EC224*0.5*Berechnungen!EC11/(Berechnungen!EC21*E3_Parameter!$C$17)),EB234)</f>
        <v>78.278869751069962</v>
      </c>
      <c r="ED234" s="102">
        <f ca="1">IF(ED15=1,E3_Parameter!$C$15+(EC234-E3_Parameter!$C$15)*EXP(-Berechnungen!ED224*0.5*Berechnungen!ED11/(Berechnungen!ED21*E3_Parameter!$C$17)),EC234)</f>
        <v>78.278869751069962</v>
      </c>
      <c r="EE234" s="102">
        <f ca="1">IF(EE15=1,E3_Parameter!$C$15+(ED234-E3_Parameter!$C$15)*EXP(-Berechnungen!EE224*0.5*Berechnungen!EE11/(Berechnungen!EE21*E3_Parameter!$C$17)),ED234)</f>
        <v>78.278869751069962</v>
      </c>
      <c r="EF234" s="102">
        <f ca="1">IF(EF15=1,E3_Parameter!$C$15+(EE234-E3_Parameter!$C$15)*EXP(-Berechnungen!EF224*0.5*Berechnungen!EF11/(Berechnungen!EF21*E3_Parameter!$C$17)),EE234)</f>
        <v>78.278869751069962</v>
      </c>
      <c r="EG234" s="102">
        <f ca="1">IF(EG15=1,E3_Parameter!$C$15+(EF234-E3_Parameter!$C$15)*EXP(-Berechnungen!EG224*0.5*Berechnungen!EG11/(Berechnungen!EG21*E3_Parameter!$C$17)),EF234)</f>
        <v>78.278869751069962</v>
      </c>
      <c r="EH234" s="102">
        <f ca="1">IF(EH15=1,E3_Parameter!$C$15+(EG234-E3_Parameter!$C$15)*EXP(-Berechnungen!EH224*0.5*Berechnungen!EH11/(Berechnungen!EH21*E3_Parameter!$C$17)),EG234)</f>
        <v>78.278869751069962</v>
      </c>
      <c r="EI234" s="102">
        <f ca="1">IF(EI15=1,E3_Parameter!$C$15+(EH234-E3_Parameter!$C$15)*EXP(-Berechnungen!EI224*0.5*Berechnungen!EI11/(Berechnungen!EI21*E3_Parameter!$C$17)),EH234)</f>
        <v>78.278869751069962</v>
      </c>
      <c r="EJ234" s="102">
        <f ca="1">IF(EJ15=1,E3_Parameter!$C$15+(EI234-E3_Parameter!$C$15)*EXP(-Berechnungen!EJ224*0.5*Berechnungen!EJ11/(Berechnungen!EJ21*E3_Parameter!$C$17)),EI234)</f>
        <v>78.278869751069962</v>
      </c>
      <c r="EK234" s="102">
        <f ca="1">IF(EK15=1,E3_Parameter!$C$15+(EJ234-E3_Parameter!$C$15)*EXP(-Berechnungen!EK224*0.5*Berechnungen!EK11/(Berechnungen!EK21*E3_Parameter!$C$17)),EJ234)</f>
        <v>78.278869751069962</v>
      </c>
      <c r="EL234" s="102">
        <f ca="1">IF(EL15=1,E3_Parameter!$C$15+(EK234-E3_Parameter!$C$15)*EXP(-Berechnungen!EL224*0.5*Berechnungen!EL11/(Berechnungen!EL21*E3_Parameter!$C$17)),EK234)</f>
        <v>78.278869751069962</v>
      </c>
      <c r="EM234" s="102">
        <f ca="1">IF(EM15=1,E3_Parameter!$C$15+(EL234-E3_Parameter!$C$15)*EXP(-Berechnungen!EM224*0.5*Berechnungen!EM11/(Berechnungen!EM21*E3_Parameter!$C$17)),EL234)</f>
        <v>78.278869751069962</v>
      </c>
      <c r="EN234" s="102">
        <f ca="1">IF(EN15=1,E3_Parameter!$C$15+(EM234-E3_Parameter!$C$15)*EXP(-Berechnungen!EN224*0.5*Berechnungen!EN11/(Berechnungen!EN21*E3_Parameter!$C$17)),EM234)</f>
        <v>78.278869751069962</v>
      </c>
      <c r="EO234" s="102">
        <f ca="1">IF(EO15=1,E3_Parameter!$C$15+(EN234-E3_Parameter!$C$15)*EXP(-Berechnungen!EO224*0.5*Berechnungen!EO11/(Berechnungen!EO21*E3_Parameter!$C$17)),EN234)</f>
        <v>78.278869751069962</v>
      </c>
      <c r="EP234" s="102">
        <f ca="1">IF(EP15=1,E3_Parameter!$C$15+(EO234-E3_Parameter!$C$15)*EXP(-Berechnungen!EP224*0.5*Berechnungen!EP11/(Berechnungen!EP21*E3_Parameter!$C$17)),EO234)</f>
        <v>78.278869751069962</v>
      </c>
      <c r="EQ234" s="102">
        <f ca="1">IF(EQ15=1,E3_Parameter!$C$15+(EP234-E3_Parameter!$C$15)*EXP(-Berechnungen!EQ224*0.5*Berechnungen!EQ11/(Berechnungen!EQ21*E3_Parameter!$C$17)),EP234)</f>
        <v>78.278869751069962</v>
      </c>
      <c r="ER234" s="102">
        <f ca="1">IF(ER15=1,E3_Parameter!$C$15+(EQ234-E3_Parameter!$C$15)*EXP(-Berechnungen!ER224*0.5*Berechnungen!ER11/(Berechnungen!ER21*E3_Parameter!$C$17)),EQ234)</f>
        <v>78.278869751069962</v>
      </c>
      <c r="ES234" s="102">
        <f ca="1">IF(ES15=1,E3_Parameter!$C$15+(ER234-E3_Parameter!$C$15)*EXP(-Berechnungen!ES224*0.5*Berechnungen!ES11/(Berechnungen!ES21*E3_Parameter!$C$17)),ER234)</f>
        <v>78.278869751069962</v>
      </c>
      <c r="ET234" s="102">
        <f ca="1">IF(ET15=1,E3_Parameter!$C$15+(ES234-E3_Parameter!$C$15)*EXP(-Berechnungen!ET224*0.5*Berechnungen!ET11/(Berechnungen!ET21*E3_Parameter!$C$17)),ES234)</f>
        <v>78.278869751069962</v>
      </c>
      <c r="EU234" s="102">
        <f ca="1">IF(EU15=1,E3_Parameter!$C$15+(ET234-E3_Parameter!$C$15)*EXP(-Berechnungen!EU224*0.5*Berechnungen!EU11/(Berechnungen!EU21*E3_Parameter!$C$17)),ET234)</f>
        <v>78.278869751069962</v>
      </c>
      <c r="EV234" s="102">
        <f ca="1">IF(EV15=1,E3_Parameter!$C$15+(EU234-E3_Parameter!$C$15)*EXP(-Berechnungen!EV224*0.5*Berechnungen!EV11/(Berechnungen!EV21*E3_Parameter!$C$17)),EU234)</f>
        <v>78.278869751069962</v>
      </c>
      <c r="EW234" s="102">
        <f ca="1">IF(EW15=1,E3_Parameter!$C$15+(EV234-E3_Parameter!$C$15)*EXP(-Berechnungen!EW224*0.5*Berechnungen!EW11/(Berechnungen!EW21*E3_Parameter!$C$17)),EV234)</f>
        <v>78.278869751069962</v>
      </c>
      <c r="EX234" s="102">
        <f ca="1">IF(EX15=1,E3_Parameter!$C$15+(EW234-E3_Parameter!$C$15)*EXP(-Berechnungen!EX224*0.5*Berechnungen!EX11/(Berechnungen!EX21*E3_Parameter!$C$17)),EW234)</f>
        <v>78.278869751069962</v>
      </c>
      <c r="EY234" s="102">
        <f ca="1">IF(EY15=1,E3_Parameter!$C$15+(EX234-E3_Parameter!$C$15)*EXP(-Berechnungen!EY224*0.5*Berechnungen!EY11/(Berechnungen!EY21*E3_Parameter!$C$17)),EX234)</f>
        <v>78.278869751069962</v>
      </c>
      <c r="EZ234" s="102">
        <f ca="1">IF(EZ15=1,E3_Parameter!$C$15+(EY234-E3_Parameter!$C$15)*EXP(-Berechnungen!EZ224*0.5*Berechnungen!EZ11/(Berechnungen!EZ21*E3_Parameter!$C$17)),EY234)</f>
        <v>78.278869751069962</v>
      </c>
      <c r="FA234" s="102">
        <f ca="1">IF(FA15=1,E3_Parameter!$C$15+(EZ234-E3_Parameter!$C$15)*EXP(-Berechnungen!FA224*0.5*Berechnungen!FA11/(Berechnungen!FA21*E3_Parameter!$C$17)),EZ234)</f>
        <v>78.278869751069962</v>
      </c>
      <c r="FB234" s="102">
        <f ca="1">IF(FB15=1,E3_Parameter!$C$15+(FA234-E3_Parameter!$C$15)*EXP(-Berechnungen!FB224*0.5*Berechnungen!FB11/(Berechnungen!FB21*E3_Parameter!$C$17)),FA234)</f>
        <v>78.278869751069962</v>
      </c>
      <c r="FC234" s="102">
        <f ca="1">IF(FC15=1,E3_Parameter!$C$15+(FB234-E3_Parameter!$C$15)*EXP(-Berechnungen!FC224*0.5*Berechnungen!FC11/(Berechnungen!FC21*E3_Parameter!$C$17)),FB234)</f>
        <v>78.278869751069962</v>
      </c>
      <c r="FD234" s="102">
        <f ca="1">IF(FD15=1,E3_Parameter!$C$15+(FC234-E3_Parameter!$C$15)*EXP(-Berechnungen!FD224*0.5*Berechnungen!FD11/(Berechnungen!FD21*E3_Parameter!$C$17)),FC234)</f>
        <v>78.278869751069962</v>
      </c>
      <c r="FE234" s="102">
        <f ca="1">IF(FE15=1,E3_Parameter!$C$15+(FD234-E3_Parameter!$C$15)*EXP(-Berechnungen!FE224*0.5*Berechnungen!FE11/(Berechnungen!FE21*E3_Parameter!$C$17)),FD234)</f>
        <v>78.278869751069962</v>
      </c>
      <c r="FF234" s="102">
        <f ca="1">IF(FF15=1,E3_Parameter!$C$15+(FE234-E3_Parameter!$C$15)*EXP(-Berechnungen!FF224*0.5*Berechnungen!FF11/(Berechnungen!FF21*E3_Parameter!$C$17)),FE234)</f>
        <v>78.278869751069962</v>
      </c>
      <c r="FG234" s="102">
        <f ca="1">IF(FG15=1,E3_Parameter!$C$15+(FF234-E3_Parameter!$C$15)*EXP(-Berechnungen!FG224*0.5*Berechnungen!FG11/(Berechnungen!FG21*E3_Parameter!$C$17)),FF234)</f>
        <v>78.278869751069962</v>
      </c>
      <c r="FH234" s="102">
        <f ca="1">IF(FH15=1,E3_Parameter!$C$15+(FG234-E3_Parameter!$C$15)*EXP(-Berechnungen!FH224*0.5*Berechnungen!FH11/(Berechnungen!FH21*E3_Parameter!$C$17)),FG234)</f>
        <v>78.278869751069962</v>
      </c>
      <c r="FI234" s="102">
        <f ca="1">IF(FI15=1,E3_Parameter!$C$15+(FH234-E3_Parameter!$C$15)*EXP(-Berechnungen!FI224*0.5*Berechnungen!FI11/(Berechnungen!FI21*E3_Parameter!$C$17)),FH234)</f>
        <v>78.278869751069962</v>
      </c>
      <c r="FJ234" s="102">
        <f ca="1">IF(FJ15=1,E3_Parameter!$C$15+(FI234-E3_Parameter!$C$15)*EXP(-Berechnungen!FJ224*0.5*Berechnungen!FJ11/(Berechnungen!FJ21*E3_Parameter!$C$17)),FI234)</f>
        <v>78.278869751069962</v>
      </c>
      <c r="FK234" s="102">
        <f ca="1">IF(FK15=1,E3_Parameter!$C$15+(FJ234-E3_Parameter!$C$15)*EXP(-Berechnungen!FK224*0.5*Berechnungen!FK11/(Berechnungen!FK21*E3_Parameter!$C$17)),FJ234)</f>
        <v>78.278869751069962</v>
      </c>
      <c r="FL234" s="102">
        <f ca="1">IF(FL15=1,E3_Parameter!$C$15+(FK234-E3_Parameter!$C$15)*EXP(-Berechnungen!FL224*0.5*Berechnungen!FL11/(Berechnungen!FL21*E3_Parameter!$C$17)),FK234)</f>
        <v>78.278869751069962</v>
      </c>
      <c r="FM234" s="102">
        <f ca="1">IF(FM15=1,E3_Parameter!$C$15+(FL234-E3_Parameter!$C$15)*EXP(-Berechnungen!FM224*0.5*Berechnungen!FM11/(Berechnungen!FM21*E3_Parameter!$C$17)),FL234)</f>
        <v>78.278869751069962</v>
      </c>
      <c r="FN234" s="102">
        <f ca="1">IF(FN15=1,E3_Parameter!$C$15+(FM234-E3_Parameter!$C$15)*EXP(-Berechnungen!FN224*0.5*Berechnungen!FN11/(Berechnungen!FN21*E3_Parameter!$C$17)),FM234)</f>
        <v>78.278869751069962</v>
      </c>
      <c r="FO234" s="102">
        <f ca="1">IF(FO15=1,E3_Parameter!$C$15+(FN234-E3_Parameter!$C$15)*EXP(-Berechnungen!FO224*0.5*Berechnungen!FO11/(Berechnungen!FO21*E3_Parameter!$C$17)),FN234)</f>
        <v>78.278869751069962</v>
      </c>
      <c r="FP234" s="102">
        <f ca="1">IF(FP15=1,E3_Parameter!$C$15+(FO234-E3_Parameter!$C$15)*EXP(-Berechnungen!FP224*0.5*Berechnungen!FP11/(Berechnungen!FP21*E3_Parameter!$C$17)),FO234)</f>
        <v>78.278869751069962</v>
      </c>
      <c r="FQ234" s="102">
        <f ca="1">IF(FQ15=1,E3_Parameter!$C$15+(FP234-E3_Parameter!$C$15)*EXP(-Berechnungen!FQ224*0.5*Berechnungen!FQ11/(Berechnungen!FQ21*E3_Parameter!$C$17)),FP234)</f>
        <v>78.278869751069962</v>
      </c>
      <c r="FR234" s="102">
        <f ca="1">IF(FR15=1,E3_Parameter!$C$15+(FQ234-E3_Parameter!$C$15)*EXP(-Berechnungen!FR224*0.5*Berechnungen!FR11/(Berechnungen!FR21*E3_Parameter!$C$17)),FQ234)</f>
        <v>78.278869751069962</v>
      </c>
      <c r="FS234" s="102">
        <f ca="1">IF(FS15=1,E3_Parameter!$C$15+(FR234-E3_Parameter!$C$15)*EXP(-Berechnungen!FS224*0.5*Berechnungen!FS11/(Berechnungen!FS21*E3_Parameter!$C$17)),FR234)</f>
        <v>78.278869751069962</v>
      </c>
      <c r="FT234" s="102">
        <f ca="1">IF(FT15=1,E3_Parameter!$C$15+(FS234-E3_Parameter!$C$15)*EXP(-Berechnungen!FT224*0.5*Berechnungen!FT11/(Berechnungen!FT21*E3_Parameter!$C$17)),FS234)</f>
        <v>78.278869751069962</v>
      </c>
      <c r="FU234" s="102">
        <f ca="1">IF(FU15=1,E3_Parameter!$C$15+(FT234-E3_Parameter!$C$15)*EXP(-Berechnungen!FU224*0.5*Berechnungen!FU11/(Berechnungen!FU21*E3_Parameter!$C$17)),FT234)</f>
        <v>78.278869751069962</v>
      </c>
      <c r="FV234" s="102">
        <f ca="1">IF(FV15=1,E3_Parameter!$C$15+(FU234-E3_Parameter!$C$15)*EXP(-Berechnungen!FV224*0.5*Berechnungen!FV11/(Berechnungen!FV21*E3_Parameter!$C$17)),FU234)</f>
        <v>78.278869751069962</v>
      </c>
      <c r="FW234" s="102">
        <f ca="1">IF(FW15=1,E3_Parameter!$C$15+(FV234-E3_Parameter!$C$15)*EXP(-Berechnungen!FW224*0.5*Berechnungen!FW11/(Berechnungen!FW21*E3_Parameter!$C$17)),FV234)</f>
        <v>78.278869751069962</v>
      </c>
      <c r="FX234" s="102">
        <f ca="1">IF(FX15=1,E3_Parameter!$C$15+(FW234-E3_Parameter!$C$15)*EXP(-Berechnungen!FX224*0.5*Berechnungen!FX11/(Berechnungen!FX21*E3_Parameter!$C$17)),FW234)</f>
        <v>78.278869751069962</v>
      </c>
      <c r="FY234" s="102">
        <f ca="1">IF(FY15=1,E3_Parameter!$C$15+(FX234-E3_Parameter!$C$15)*EXP(-Berechnungen!FY224*0.5*Berechnungen!FY11/(Berechnungen!FY21*E3_Parameter!$C$17)),FX234)</f>
        <v>78.278869751069962</v>
      </c>
      <c r="FZ234" s="102">
        <f ca="1">IF(FZ15=1,E3_Parameter!$C$15+(FY234-E3_Parameter!$C$15)*EXP(-Berechnungen!FZ224*0.5*Berechnungen!FZ11/(Berechnungen!FZ21*E3_Parameter!$C$17)),FY234)</f>
        <v>78.278869751069962</v>
      </c>
      <c r="GA234" s="102">
        <f ca="1">IF(GA15=1,E3_Parameter!$C$15+(FZ234-E3_Parameter!$C$15)*EXP(-Berechnungen!GA224*0.5*Berechnungen!GA11/(Berechnungen!GA21*E3_Parameter!$C$17)),FZ234)</f>
        <v>78.278869751069962</v>
      </c>
      <c r="GB234" s="102">
        <f ca="1">IF(GB15=1,E3_Parameter!$C$15+(GA234-E3_Parameter!$C$15)*EXP(-Berechnungen!GB224*0.5*Berechnungen!GB11/(Berechnungen!GB21*E3_Parameter!$C$17)),GA234)</f>
        <v>78.278869751069962</v>
      </c>
      <c r="GC234" s="102">
        <f ca="1">IF(GC15=1,E3_Parameter!$C$15+(GB234-E3_Parameter!$C$15)*EXP(-Berechnungen!GC224*0.5*Berechnungen!GC11/(Berechnungen!GC21*E3_Parameter!$C$17)),GB234)</f>
        <v>78.278869751069962</v>
      </c>
      <c r="GD234" s="102">
        <f ca="1">IF(GD15=1,E3_Parameter!$C$15+(GC234-E3_Parameter!$C$15)*EXP(-Berechnungen!GD224*0.5*Berechnungen!GD11/(Berechnungen!GD21*E3_Parameter!$C$17)),GC234)</f>
        <v>78.278869751069962</v>
      </c>
      <c r="GE234" s="102">
        <f ca="1">IF(GE15=1,E3_Parameter!$C$15+(GD234-E3_Parameter!$C$15)*EXP(-Berechnungen!GE224*0.5*Berechnungen!GE11/(Berechnungen!GE21*E3_Parameter!$C$17)),GD234)</f>
        <v>78.278869751069962</v>
      </c>
      <c r="GF234" s="102">
        <f ca="1">IF(GF15=1,E3_Parameter!$C$15+(GE234-E3_Parameter!$C$15)*EXP(-Berechnungen!GF224*0.5*Berechnungen!GF11/(Berechnungen!GF21*E3_Parameter!$C$17)),GE234)</f>
        <v>78.278869751069962</v>
      </c>
      <c r="GG234" s="102">
        <f ca="1">IF(GG15=1,E3_Parameter!$C$15+(GF234-E3_Parameter!$C$15)*EXP(-Berechnungen!GG224*0.5*Berechnungen!GG11/(Berechnungen!GG21*E3_Parameter!$C$17)),GF234)</f>
        <v>78.278869751069962</v>
      </c>
      <c r="GH234" s="102">
        <f ca="1">IF(GH15=1,E3_Parameter!$C$15+(GG234-E3_Parameter!$C$15)*EXP(-Berechnungen!GH224*0.5*Berechnungen!GH11/(Berechnungen!GH21*E3_Parameter!$C$17)),GG234)</f>
        <v>78.278869751069962</v>
      </c>
      <c r="GI234" s="102">
        <f ca="1">IF(GI15=1,E3_Parameter!$C$15+(GH234-E3_Parameter!$C$15)*EXP(-Berechnungen!GI224*0.5*Berechnungen!GI11/(Berechnungen!GI21*E3_Parameter!$C$17)),GH234)</f>
        <v>78.278869751069962</v>
      </c>
      <c r="GJ234" s="102">
        <f ca="1">IF(GJ15=1,E3_Parameter!$C$15+(GI234-E3_Parameter!$C$15)*EXP(-Berechnungen!GJ224*0.5*Berechnungen!GJ11/(Berechnungen!GJ21*E3_Parameter!$C$17)),GI234)</f>
        <v>78.278869751069962</v>
      </c>
      <c r="GK234" s="102">
        <f ca="1">IF(GK15=1,E3_Parameter!$C$15+(GJ234-E3_Parameter!$C$15)*EXP(-Berechnungen!GK224*0.5*Berechnungen!GK11/(Berechnungen!GK21*E3_Parameter!$C$17)),GJ234)</f>
        <v>78.278869751069962</v>
      </c>
      <c r="GL234" s="102">
        <f ca="1">IF(GL15=1,E3_Parameter!$C$15+(GK234-E3_Parameter!$C$15)*EXP(-Berechnungen!GL224*0.5*Berechnungen!GL11/(Berechnungen!GL21*E3_Parameter!$C$17)),GK234)</f>
        <v>78.278869751069962</v>
      </c>
      <c r="GM234" s="102">
        <f ca="1">IF(GM15=1,E3_Parameter!$C$15+(GL234-E3_Parameter!$C$15)*EXP(-Berechnungen!GM224*0.5*Berechnungen!GM11/(Berechnungen!GM21*E3_Parameter!$C$17)),GL234)</f>
        <v>78.278869751069962</v>
      </c>
      <c r="GN234" s="102">
        <f ca="1">IF(GN15=1,E3_Parameter!$C$15+(GM234-E3_Parameter!$C$15)*EXP(-Berechnungen!GN224*0.5*Berechnungen!GN11/(Berechnungen!GN21*E3_Parameter!$C$17)),GM234)</f>
        <v>78.278869751069962</v>
      </c>
      <c r="GO234" s="102">
        <f ca="1">IF(GO15=1,E3_Parameter!$C$15+(GN234-E3_Parameter!$C$15)*EXP(-Berechnungen!GO224*0.5*Berechnungen!GO11/(Berechnungen!GO21*E3_Parameter!$C$17)),GN234)</f>
        <v>78.278869751069962</v>
      </c>
      <c r="GP234" s="102">
        <f ca="1">IF(GP15=1,E3_Parameter!$C$15+(GO234-E3_Parameter!$C$15)*EXP(-Berechnungen!GP224*0.5*Berechnungen!GP11/(Berechnungen!GP21*E3_Parameter!$C$17)),GO234)</f>
        <v>78.278869751069962</v>
      </c>
      <c r="GQ234" s="102">
        <f ca="1">IF(GQ15=1,E3_Parameter!$C$15+(GP234-E3_Parameter!$C$15)*EXP(-Berechnungen!GQ224*0.5*Berechnungen!GQ11/(Berechnungen!GQ21*E3_Parameter!$C$17)),GP234)</f>
        <v>78.278869751069962</v>
      </c>
      <c r="GR234" s="102">
        <f ca="1">IF(GR15=1,E3_Parameter!$C$15+(GQ234-E3_Parameter!$C$15)*EXP(-Berechnungen!GR224*0.5*Berechnungen!GR11/(Berechnungen!GR21*E3_Parameter!$C$17)),GQ234)</f>
        <v>78.278869751069962</v>
      </c>
      <c r="GS234" s="102">
        <f ca="1">IF(GS15=1,E3_Parameter!$C$15+(GR234-E3_Parameter!$C$15)*EXP(-Berechnungen!GS224*0.5*Berechnungen!GS11/(Berechnungen!GS21*E3_Parameter!$C$17)),GR234)</f>
        <v>78.278869751069962</v>
      </c>
      <c r="GT234" s="102">
        <f ca="1">IF(GT15=1,E3_Parameter!$C$15+(GS234-E3_Parameter!$C$15)*EXP(-Berechnungen!GT224*0.5*Berechnungen!GT11/(Berechnungen!GT21*E3_Parameter!$C$17)),GS234)</f>
        <v>78.278869751069962</v>
      </c>
      <c r="GU234" s="102">
        <f ca="1">IF(GU15=1,E3_Parameter!$C$15+(GT234-E3_Parameter!$C$15)*EXP(-Berechnungen!GU224*0.5*Berechnungen!GU11/(Berechnungen!GU21*E3_Parameter!$C$17)),GT234)</f>
        <v>78.278869751069962</v>
      </c>
      <c r="GV234" s="102">
        <f ca="1">IF(GV15=1,E3_Parameter!$C$15+(GU234-E3_Parameter!$C$15)*EXP(-Berechnungen!GV224*0.5*Berechnungen!GV11/(Berechnungen!GV21*E3_Parameter!$C$17)),GU234)</f>
        <v>78.278869751069962</v>
      </c>
      <c r="GW234" s="102">
        <f ca="1">IF(GW15=1,E3_Parameter!$C$15+(GV234-E3_Parameter!$C$15)*EXP(-Berechnungen!GW224*0.5*Berechnungen!GW11/(Berechnungen!GW21*E3_Parameter!$C$17)),GV234)</f>
        <v>78.278869751069962</v>
      </c>
      <c r="GX234" s="102">
        <f ca="1">IF(GX15=1,E3_Parameter!$C$15+(GW234-E3_Parameter!$C$15)*EXP(-Berechnungen!GX224*0.5*Berechnungen!GX11/(Berechnungen!GX21*E3_Parameter!$C$17)),GW234)</f>
        <v>78.278869751069962</v>
      </c>
      <c r="GY234" s="102">
        <f ca="1">IF(GY15=1,E3_Parameter!$C$15+(GX234-E3_Parameter!$C$15)*EXP(-Berechnungen!GY224*0.5*Berechnungen!GY11/(Berechnungen!GY21*E3_Parameter!$C$17)),GX234)</f>
        <v>78.278869751069962</v>
      </c>
      <c r="GZ234" s="102">
        <f ca="1">IF(GZ15=1,E3_Parameter!$C$15+(GY234-E3_Parameter!$C$15)*EXP(-Berechnungen!GZ224*0.5*Berechnungen!GZ11/(Berechnungen!GZ21*E3_Parameter!$C$17)),GY234)</f>
        <v>78.278869751069962</v>
      </c>
      <c r="HA234" s="102">
        <f ca="1">IF(HA15=1,E3_Parameter!$C$15+(GZ234-E3_Parameter!$C$15)*EXP(-Berechnungen!HA224*0.5*Berechnungen!HA11/(Berechnungen!HA21*E3_Parameter!$C$17)),GZ234)</f>
        <v>78.278869751069962</v>
      </c>
      <c r="HB234" s="102">
        <f ca="1">IF(HB15=1,E3_Parameter!$C$15+(HA234-E3_Parameter!$C$15)*EXP(-Berechnungen!HB224*0.5*Berechnungen!HB11/(Berechnungen!HB21*E3_Parameter!$C$17)),HA234)</f>
        <v>78.278869751069962</v>
      </c>
      <c r="HC234" s="102">
        <f ca="1">IF(HC15=1,E3_Parameter!$C$15+(HB234-E3_Parameter!$C$15)*EXP(-Berechnungen!HC224*0.5*Berechnungen!HC11/(Berechnungen!HC21*E3_Parameter!$C$17)),HB234)</f>
        <v>78.278869751069962</v>
      </c>
      <c r="HD234" s="102">
        <f ca="1">IF(HD15=1,E3_Parameter!$C$15+(HC234-E3_Parameter!$C$15)*EXP(-Berechnungen!HD224*0.5*Berechnungen!HD11/(Berechnungen!HD21*E3_Parameter!$C$17)),HC234)</f>
        <v>78.278869751069962</v>
      </c>
      <c r="HE234" s="102">
        <f ca="1">IF(HE15=1,E3_Parameter!$C$15+(HD234-E3_Parameter!$C$15)*EXP(-Berechnungen!HE224*0.5*Berechnungen!HE11/(Berechnungen!HE21*E3_Parameter!$C$17)),HD234)</f>
        <v>78.278869751069962</v>
      </c>
      <c r="HF234" s="102">
        <f ca="1">IF(HF15=1,E3_Parameter!$C$15+(HE234-E3_Parameter!$C$15)*EXP(-Berechnungen!HF224*0.5*Berechnungen!HF11/(Berechnungen!HF21*E3_Parameter!$C$17)),HE234)</f>
        <v>78.278869751069962</v>
      </c>
      <c r="HG234" s="102">
        <f ca="1">IF(HG15=1,E3_Parameter!$C$15+(HF234-E3_Parameter!$C$15)*EXP(-Berechnungen!HG224*0.5*Berechnungen!HG11/(Berechnungen!HG21*E3_Parameter!$C$17)),HF234)</f>
        <v>78.278869751069962</v>
      </c>
      <c r="HH234" s="102">
        <f ca="1">IF(HH15=1,E3_Parameter!$C$15+(HG234-E3_Parameter!$C$15)*EXP(-Berechnungen!HH224*0.5*Berechnungen!HH11/(Berechnungen!HH21*E3_Parameter!$C$17)),HG234)</f>
        <v>78.278869751069962</v>
      </c>
      <c r="HI234" s="102">
        <f ca="1">IF(HI15=1,E3_Parameter!$C$15+(HH234-E3_Parameter!$C$15)*EXP(-Berechnungen!HI224*0.5*Berechnungen!HI11/(Berechnungen!HI21*E3_Parameter!$C$17)),HH234)</f>
        <v>78.278869751069962</v>
      </c>
      <c r="HJ234" s="102">
        <f ca="1">IF(HJ15=1,E3_Parameter!$C$15+(HI234-E3_Parameter!$C$15)*EXP(-Berechnungen!HJ224*0.5*Berechnungen!HJ11/(Berechnungen!HJ21*E3_Parameter!$C$17)),HI234)</f>
        <v>78.278869751069962</v>
      </c>
      <c r="HK234" s="102">
        <f ca="1">IF(HK15=1,E3_Parameter!$C$15+(HJ234-E3_Parameter!$C$15)*EXP(-Berechnungen!HK224*0.5*Berechnungen!HK11/(Berechnungen!HK21*E3_Parameter!$C$17)),HJ234)</f>
        <v>78.278869751069962</v>
      </c>
      <c r="HL234" s="102">
        <f ca="1">IF(HL15=1,E3_Parameter!$C$15+(HK234-E3_Parameter!$C$15)*EXP(-Berechnungen!HL224*0.5*Berechnungen!HL11/(Berechnungen!HL21*E3_Parameter!$C$17)),HK234)</f>
        <v>78.278869751069962</v>
      </c>
      <c r="HM234" s="102">
        <f ca="1">IF(HM15=1,E3_Parameter!$C$15+(HL234-E3_Parameter!$C$15)*EXP(-Berechnungen!HM224*0.5*Berechnungen!HM11/(Berechnungen!HM21*E3_Parameter!$C$17)),HL234)</f>
        <v>78.278869751069962</v>
      </c>
      <c r="HN234" s="102">
        <f ca="1">IF(HN15=1,E3_Parameter!$C$15+(HM234-E3_Parameter!$C$15)*EXP(-Berechnungen!HN224*0.5*Berechnungen!HN11/(Berechnungen!HN21*E3_Parameter!$C$17)),HM234)</f>
        <v>78.278869751069962</v>
      </c>
      <c r="HO234" s="102">
        <f ca="1">IF(HO15=1,E3_Parameter!$C$15+(HN234-E3_Parameter!$C$15)*EXP(-Berechnungen!HO224*0.5*Berechnungen!HO11/(Berechnungen!HO21*E3_Parameter!$C$17)),HN234)</f>
        <v>78.278869751069962</v>
      </c>
      <c r="HP234" s="102">
        <f ca="1">IF(HP15=1,E3_Parameter!$C$15+(HO234-E3_Parameter!$C$15)*EXP(-Berechnungen!HP224*0.5*Berechnungen!HP11/(Berechnungen!HP21*E3_Parameter!$C$17)),HO234)</f>
        <v>78.278869751069962</v>
      </c>
      <c r="HQ234" s="102">
        <f ca="1">IF(HQ15=1,E3_Parameter!$C$15+(HP234-E3_Parameter!$C$15)*EXP(-Berechnungen!HQ224*0.5*Berechnungen!HQ11/(Berechnungen!HQ21*E3_Parameter!$C$17)),HP234)</f>
        <v>78.278869751069962</v>
      </c>
      <c r="HR234" s="102">
        <f ca="1">IF(HR15=1,E3_Parameter!$C$15+(HQ234-E3_Parameter!$C$15)*EXP(-Berechnungen!HR224*0.5*Berechnungen!HR11/(Berechnungen!HR21*E3_Parameter!$C$17)),HQ234)</f>
        <v>78.278869751069962</v>
      </c>
      <c r="HS234" s="102">
        <f ca="1">IF(HS15=1,E3_Parameter!$C$15+(HR234-E3_Parameter!$C$15)*EXP(-Berechnungen!HS224*0.5*Berechnungen!HS11/(Berechnungen!HS21*E3_Parameter!$C$17)),HR234)</f>
        <v>78.278869751069962</v>
      </c>
      <c r="HT234" s="102">
        <f ca="1">IF(HT15=1,E3_Parameter!$C$15+(HS234-E3_Parameter!$C$15)*EXP(-Berechnungen!HT224*0.5*Berechnungen!HT11/(Berechnungen!HT21*E3_Parameter!$C$17)),HS234)</f>
        <v>78.278869751069962</v>
      </c>
      <c r="HU234" s="102">
        <f ca="1">IF(HU15=1,E3_Parameter!$C$15+(HT234-E3_Parameter!$C$15)*EXP(-Berechnungen!HU224*0.5*Berechnungen!HU11/(Berechnungen!HU21*E3_Parameter!$C$17)),HT234)</f>
        <v>78.278869751069962</v>
      </c>
      <c r="HV234" s="102">
        <f ca="1">IF(HV15=1,E3_Parameter!$C$15+(HU234-E3_Parameter!$C$15)*EXP(-Berechnungen!HV224*0.5*Berechnungen!HV11/(Berechnungen!HV21*E3_Parameter!$C$17)),HU234)</f>
        <v>78.278869751069962</v>
      </c>
      <c r="HW234" s="102">
        <f ca="1">IF(HW15=1,E3_Parameter!$C$15+(HV234-E3_Parameter!$C$15)*EXP(-Berechnungen!HW224*0.5*Berechnungen!HW11/(Berechnungen!HW21*E3_Parameter!$C$17)),HV234)</f>
        <v>78.278869751069962</v>
      </c>
      <c r="HX234" s="102">
        <f ca="1">IF(HX15=1,E3_Parameter!$C$15+(HW234-E3_Parameter!$C$15)*EXP(-Berechnungen!HX224*0.5*Berechnungen!HX11/(Berechnungen!HX21*E3_Parameter!$C$17)),HW234)</f>
        <v>78.278869751069962</v>
      </c>
      <c r="HY234" s="102">
        <f ca="1">IF(HY15=1,E3_Parameter!$C$15+(HX234-E3_Parameter!$C$15)*EXP(-Berechnungen!HY224*0.5*Berechnungen!HY11/(Berechnungen!HY21*E3_Parameter!$C$17)),HX234)</f>
        <v>78.278869751069962</v>
      </c>
      <c r="HZ234" s="102">
        <f ca="1">IF(HZ15=1,E3_Parameter!$C$15+(HY234-E3_Parameter!$C$15)*EXP(-Berechnungen!HZ224*0.5*Berechnungen!HZ11/(Berechnungen!HZ21*E3_Parameter!$C$17)),HY234)</f>
        <v>78.278869751069962</v>
      </c>
      <c r="IA234" s="102">
        <f ca="1">IF(IA15=1,E3_Parameter!$C$15+(HZ234-E3_Parameter!$C$15)*EXP(-Berechnungen!IA224*0.5*Berechnungen!IA11/(Berechnungen!IA21*E3_Parameter!$C$17)),HZ234)</f>
        <v>78.278869751069962</v>
      </c>
      <c r="IB234" s="102">
        <f ca="1">IF(IB15=1,E3_Parameter!$C$15+(IA234-E3_Parameter!$C$15)*EXP(-Berechnungen!IB224*0.5*Berechnungen!IB11/(Berechnungen!IB21*E3_Parameter!$C$17)),IA234)</f>
        <v>78.278869751069962</v>
      </c>
      <c r="IC234" s="102">
        <f ca="1">IF(IC15=1,E3_Parameter!$C$15+(IB234-E3_Parameter!$C$15)*EXP(-Berechnungen!IC224*0.5*Berechnungen!IC11/(Berechnungen!IC21*E3_Parameter!$C$17)),IB234)</f>
        <v>78.278869751069962</v>
      </c>
      <c r="ID234" s="102">
        <f ca="1">IF(ID15=1,E3_Parameter!$C$15+(IC234-E3_Parameter!$C$15)*EXP(-Berechnungen!ID224*0.5*Berechnungen!ID11/(Berechnungen!ID21*E3_Parameter!$C$17)),IC234)</f>
        <v>78.278869751069962</v>
      </c>
      <c r="IE234" s="102">
        <f ca="1">IF(IE15=1,E3_Parameter!$C$15+(ID234-E3_Parameter!$C$15)*EXP(-Berechnungen!IE224*0.5*Berechnungen!IE11/(Berechnungen!IE21*E3_Parameter!$C$17)),ID234)</f>
        <v>78.278869751069962</v>
      </c>
      <c r="IF234" s="102">
        <f ca="1">IF(IF15=1,E3_Parameter!$C$15+(IE234-E3_Parameter!$C$15)*EXP(-Berechnungen!IF224*0.5*Berechnungen!IF11/(Berechnungen!IF21*E3_Parameter!$C$17)),IE234)</f>
        <v>78.278869751069962</v>
      </c>
      <c r="IG234" s="102">
        <f ca="1">IF(IG15=1,E3_Parameter!$C$15+(IF234-E3_Parameter!$C$15)*EXP(-Berechnungen!IG224*0.5*Berechnungen!IG11/(Berechnungen!IG21*E3_Parameter!$C$17)),IF234)</f>
        <v>78.278869751069962</v>
      </c>
      <c r="IH234" s="102">
        <f ca="1">IF(IH15=1,E3_Parameter!$C$15+(IG234-E3_Parameter!$C$15)*EXP(-Berechnungen!IH224*0.5*Berechnungen!IH11/(Berechnungen!IH21*E3_Parameter!$C$17)),IG234)</f>
        <v>78.278869751069962</v>
      </c>
      <c r="II234" s="102">
        <f ca="1">IF(II15=1,E3_Parameter!$C$15+(IH234-E3_Parameter!$C$15)*EXP(-Berechnungen!II224*0.5*Berechnungen!II11/(Berechnungen!II21*E3_Parameter!$C$17)),IH234)</f>
        <v>78.278869751069962</v>
      </c>
      <c r="IJ234" s="102">
        <f ca="1">IF(IJ15=1,E3_Parameter!$C$15+(II234-E3_Parameter!$C$15)*EXP(-Berechnungen!IJ224*0.5*Berechnungen!IJ11/(Berechnungen!IJ21*E3_Parameter!$C$17)),II234)</f>
        <v>78.278869751069962</v>
      </c>
      <c r="IK234" s="102">
        <f ca="1">IF(IK15=1,E3_Parameter!$C$15+(IJ234-E3_Parameter!$C$15)*EXP(-Berechnungen!IK224*0.5*Berechnungen!IK11/(Berechnungen!IK21*E3_Parameter!$C$17)),IJ234)</f>
        <v>78.278869751069962</v>
      </c>
      <c r="IL234" s="102">
        <f ca="1">IF(IL15=1,E3_Parameter!$C$15+(IK234-E3_Parameter!$C$15)*EXP(-Berechnungen!IL224*0.5*Berechnungen!IL11/(Berechnungen!IL21*E3_Parameter!$C$17)),IK234)</f>
        <v>78.278869751069962</v>
      </c>
      <c r="IM234" s="102">
        <f ca="1">IF(IM15=1,E3_Parameter!$C$15+(IL234-E3_Parameter!$C$15)*EXP(-Berechnungen!IM224*0.5*Berechnungen!IM11/(Berechnungen!IM21*E3_Parameter!$C$17)),IL234)</f>
        <v>78.278869751069962</v>
      </c>
      <c r="IN234" s="102">
        <f ca="1">IF(IN15=1,E3_Parameter!$C$15+(IM234-E3_Parameter!$C$15)*EXP(-Berechnungen!IN224*0.5*Berechnungen!IN11/(Berechnungen!IN21*E3_Parameter!$C$17)),IM234)</f>
        <v>78.278869751069962</v>
      </c>
      <c r="IO234" s="102">
        <f ca="1">IF(IO15=1,E3_Parameter!$C$15+(IN234-E3_Parameter!$C$15)*EXP(-Berechnungen!IO224*0.5*Berechnungen!IO11/(Berechnungen!IO21*E3_Parameter!$C$17)),IN234)</f>
        <v>78.278869751069962</v>
      </c>
      <c r="IP234" s="102">
        <f ca="1">IF(IP15=1,E3_Parameter!$C$15+(IO234-E3_Parameter!$C$15)*EXP(-Berechnungen!IP224*0.5*Berechnungen!IP11/(Berechnungen!IP21*E3_Parameter!$C$17)),IO234)</f>
        <v>78.278869751069962</v>
      </c>
      <c r="IQ234" s="102">
        <f ca="1">IF(IQ15=1,E3_Parameter!$C$15+(IP234-E3_Parameter!$C$15)*EXP(-Berechnungen!IQ224*0.5*Berechnungen!IQ11/(Berechnungen!IQ21*E3_Parameter!$C$17)),IP234)</f>
        <v>78.278869751069962</v>
      </c>
      <c r="IR234" s="102">
        <f ca="1">IF(IR15=1,E3_Parameter!$C$15+(IQ234-E3_Parameter!$C$15)*EXP(-Berechnungen!IR224*0.5*Berechnungen!IR11/(Berechnungen!IR21*E3_Parameter!$C$17)),IQ234)</f>
        <v>78.278869751069962</v>
      </c>
      <c r="IS234" s="102">
        <f ca="1">IF(IS15=1,E3_Parameter!$C$15+(IR234-E3_Parameter!$C$15)*EXP(-Berechnungen!IS224*0.5*Berechnungen!IS11/(Berechnungen!IS21*E3_Parameter!$C$17)),IR234)</f>
        <v>78.278869751069962</v>
      </c>
      <c r="IT234" s="102">
        <f ca="1">IF(IT15=1,E3_Parameter!$C$15+(IS234-E3_Parameter!$C$15)*EXP(-Berechnungen!IT224*0.5*Berechnungen!IT11/(Berechnungen!IT21*E3_Parameter!$C$17)),IS234)</f>
        <v>78.278869751069962</v>
      </c>
      <c r="IU234" s="102">
        <f ca="1">IF(IU15=1,E3_Parameter!$C$15+(IT234-E3_Parameter!$C$15)*EXP(-Berechnungen!IU224*0.5*Berechnungen!IU11/(Berechnungen!IU21*E3_Parameter!$C$17)),IT234)</f>
        <v>78.278869751069962</v>
      </c>
      <c r="IV234" s="102">
        <f ca="1">IF(IV15=1,E3_Parameter!$C$15+(IU234-E3_Parameter!$C$15)*EXP(-Berechnungen!IV224*0.5*Berechnungen!IV11/(Berechnungen!IV21*E3_Parameter!$C$17)),IU234)</f>
        <v>78.278869751069962</v>
      </c>
      <c r="IW234" s="102">
        <f ca="1">IF(IW15=1,E3_Parameter!$C$15+(IV234-E3_Parameter!$C$15)*EXP(-Berechnungen!IW224*0.5*Berechnungen!IW11/(Berechnungen!IW21*E3_Parameter!$C$17)),IV234)</f>
        <v>78.278869751069962</v>
      </c>
      <c r="IX234" s="102">
        <f ca="1">IF(IX15=1,E3_Parameter!$C$15+(IW234-E3_Parameter!$C$15)*EXP(-Berechnungen!IX224*0.5*Berechnungen!IX11/(Berechnungen!IX21*E3_Parameter!$C$17)),IW234)</f>
        <v>78.278869751069962</v>
      </c>
      <c r="IY234" s="102">
        <f ca="1">IF(IY15=1,E3_Parameter!$C$15+(IX234-E3_Parameter!$C$15)*EXP(-Berechnungen!IY224*0.5*Berechnungen!IY11/(Berechnungen!IY21*E3_Parameter!$C$17)),IX234)</f>
        <v>78.278869751069962</v>
      </c>
      <c r="IZ234" s="102">
        <f ca="1">IF(IZ15=1,E3_Parameter!$C$15+(IY234-E3_Parameter!$C$15)*EXP(-Berechnungen!IZ224*0.5*Berechnungen!IZ11/(Berechnungen!IZ21*E3_Parameter!$C$17)),IY234)</f>
        <v>78.278869751069962</v>
      </c>
      <c r="JA234" s="102">
        <f ca="1">IF(JA15=1,E3_Parameter!$C$15+(IZ234-E3_Parameter!$C$15)*EXP(-Berechnungen!JA224*0.5*Berechnungen!JA11/(Berechnungen!JA21*E3_Parameter!$C$17)),IZ234)</f>
        <v>78.278869751069962</v>
      </c>
      <c r="JB234" s="102">
        <f ca="1">IF(JB15=1,E3_Parameter!$C$15+(JA234-E3_Parameter!$C$15)*EXP(-Berechnungen!JB224*0.5*Berechnungen!JB11/(Berechnungen!JB21*E3_Parameter!$C$17)),JA234)</f>
        <v>78.278869751069962</v>
      </c>
      <c r="JC234" s="102">
        <f ca="1">IF(JC15=1,E3_Parameter!$C$15+(JB234-E3_Parameter!$C$15)*EXP(-Berechnungen!JC224*0.5*Berechnungen!JC11/(Berechnungen!JC21*E3_Parameter!$C$17)),JB234)</f>
        <v>78.278869751069962</v>
      </c>
      <c r="JD234" s="102">
        <f ca="1">IF(JD15=1,E3_Parameter!$C$15+(JC234-E3_Parameter!$C$15)*EXP(-Berechnungen!JD224*0.5*Berechnungen!JD11/(Berechnungen!JD21*E3_Parameter!$C$17)),JC234)</f>
        <v>78.278869751069962</v>
      </c>
      <c r="JE234" s="102">
        <f ca="1">IF(JE15=1,E3_Parameter!$C$15+(JD234-E3_Parameter!$C$15)*EXP(-Berechnungen!JE224*0.5*Berechnungen!JE11/(Berechnungen!JE21*E3_Parameter!$C$17)),JD234)</f>
        <v>78.278869751069962</v>
      </c>
      <c r="JF234" s="102">
        <f ca="1">IF(JF15=1,E3_Parameter!$C$15+(JE234-E3_Parameter!$C$15)*EXP(-Berechnungen!JF224*0.5*Berechnungen!JF11/(Berechnungen!JF21*E3_Parameter!$C$17)),JE234)</f>
        <v>78.278869751069962</v>
      </c>
      <c r="JG234" s="102">
        <f ca="1">IF(JG15=1,E3_Parameter!$C$15+(JF234-E3_Parameter!$C$15)*EXP(-Berechnungen!JG224*0.5*Berechnungen!JG11/(Berechnungen!JG21*E3_Parameter!$C$17)),JF234)</f>
        <v>78.278869751069962</v>
      </c>
      <c r="JH234" s="102">
        <f ca="1">IF(JH15=1,E3_Parameter!$C$15+(JG234-E3_Parameter!$C$15)*EXP(-Berechnungen!JH224*0.5*Berechnungen!JH11/(Berechnungen!JH21*E3_Parameter!$C$17)),JG234)</f>
        <v>78.278869751069962</v>
      </c>
      <c r="JI234" s="102">
        <f ca="1">IF(JI15=1,E3_Parameter!$C$15+(JH234-E3_Parameter!$C$15)*EXP(-Berechnungen!JI224*0.5*Berechnungen!JI11/(Berechnungen!JI21*E3_Parameter!$C$17)),JH234)</f>
        <v>78.278869751069962</v>
      </c>
      <c r="JJ234" s="102">
        <f ca="1">IF(JJ15=1,E3_Parameter!$C$15+(JI234-E3_Parameter!$C$15)*EXP(-Berechnungen!JJ224*0.5*Berechnungen!JJ11/(Berechnungen!JJ21*E3_Parameter!$C$17)),JI234)</f>
        <v>78.278869751069962</v>
      </c>
      <c r="JK234" s="102">
        <f ca="1">IF(JK15=1,E3_Parameter!$C$15+(JJ234-E3_Parameter!$C$15)*EXP(-Berechnungen!JK224*0.5*Berechnungen!JK11/(Berechnungen!JK21*E3_Parameter!$C$17)),JJ234)</f>
        <v>78.278869751069962</v>
      </c>
      <c r="JL234" s="102">
        <f ca="1">IF(JL15=1,E3_Parameter!$C$15+(JK234-E3_Parameter!$C$15)*EXP(-Berechnungen!JL224*0.5*Berechnungen!JL11/(Berechnungen!JL21*E3_Parameter!$C$17)),JK234)</f>
        <v>78.278869751069962</v>
      </c>
      <c r="JM234" s="102">
        <f ca="1">IF(JM15=1,E3_Parameter!$C$15+(JL234-E3_Parameter!$C$15)*EXP(-Berechnungen!JM224*0.5*Berechnungen!JM11/(Berechnungen!JM21*E3_Parameter!$C$17)),JL234)</f>
        <v>78.278869751069962</v>
      </c>
      <c r="JN234" s="102">
        <f ca="1">IF(JN15=1,E3_Parameter!$C$15+(JM234-E3_Parameter!$C$15)*EXP(-Berechnungen!JN224*0.5*Berechnungen!JN11/(Berechnungen!JN21*E3_Parameter!$C$17)),JM234)</f>
        <v>78.278869751069962</v>
      </c>
      <c r="JO234" s="102">
        <f ca="1">IF(JO15=1,E3_Parameter!$C$15+(JN234-E3_Parameter!$C$15)*EXP(-Berechnungen!JO224*0.5*Berechnungen!JO11/(Berechnungen!JO21*E3_Parameter!$C$17)),JN234)</f>
        <v>78.278869751069962</v>
      </c>
      <c r="JP234" s="102">
        <f ca="1">IF(JP15=1,E3_Parameter!$C$15+(JO234-E3_Parameter!$C$15)*EXP(-Berechnungen!JP224*0.5*Berechnungen!JP11/(Berechnungen!JP21*E3_Parameter!$C$17)),JO234)</f>
        <v>78.278869751069962</v>
      </c>
      <c r="JQ234" s="102">
        <f ca="1">IF(JQ15=1,E3_Parameter!$C$15+(JP234-E3_Parameter!$C$15)*EXP(-Berechnungen!JQ224*0.5*Berechnungen!JQ11/(Berechnungen!JQ21*E3_Parameter!$C$17)),JP234)</f>
        <v>78.278869751069962</v>
      </c>
      <c r="JR234" s="102">
        <f ca="1">IF(JR15=1,E3_Parameter!$C$15+(JQ234-E3_Parameter!$C$15)*EXP(-Berechnungen!JR224*0.5*Berechnungen!JR11/(Berechnungen!JR21*E3_Parameter!$C$17)),JQ234)</f>
        <v>78.278869751069962</v>
      </c>
      <c r="JS234" s="102">
        <f ca="1">IF(JS15=1,E3_Parameter!$C$15+(JR234-E3_Parameter!$C$15)*EXP(-Berechnungen!JS224*0.5*Berechnungen!JS11/(Berechnungen!JS21*E3_Parameter!$C$17)),JR234)</f>
        <v>78.278869751069962</v>
      </c>
      <c r="JT234" s="102">
        <f ca="1">IF(JT15=1,E3_Parameter!$C$15+(JS234-E3_Parameter!$C$15)*EXP(-Berechnungen!JT224*0.5*Berechnungen!JT11/(Berechnungen!JT21*E3_Parameter!$C$17)),JS234)</f>
        <v>78.278869751069962</v>
      </c>
      <c r="JU234" s="102">
        <f ca="1">IF(JU15=1,E3_Parameter!$C$15+(JT234-E3_Parameter!$C$15)*EXP(-Berechnungen!JU224*0.5*Berechnungen!JU11/(Berechnungen!JU21*E3_Parameter!$C$17)),JT234)</f>
        <v>78.278869751069962</v>
      </c>
      <c r="JV234" s="102">
        <f ca="1">IF(JV15=1,E3_Parameter!$C$15+(JU234-E3_Parameter!$C$15)*EXP(-Berechnungen!JV224*0.5*Berechnungen!JV11/(Berechnungen!JV21*E3_Parameter!$C$17)),JU234)</f>
        <v>78.278869751069962</v>
      </c>
      <c r="JW234" s="102">
        <f ca="1">IF(JW15=1,E3_Parameter!$C$15+(JV234-E3_Parameter!$C$15)*EXP(-Berechnungen!JW224*0.5*Berechnungen!JW11/(Berechnungen!JW21*E3_Parameter!$C$17)),JV234)</f>
        <v>78.278869751069962</v>
      </c>
      <c r="JX234" s="102">
        <f ca="1">IF(JX15=1,E3_Parameter!$C$15+(JW234-E3_Parameter!$C$15)*EXP(-Berechnungen!JX224*0.5*Berechnungen!JX11/(Berechnungen!JX21*E3_Parameter!$C$17)),JW234)</f>
        <v>78.278869751069962</v>
      </c>
      <c r="JY234" s="102">
        <f ca="1">IF(JY15=1,E3_Parameter!$C$15+(JX234-E3_Parameter!$C$15)*EXP(-Berechnungen!JY224*0.5*Berechnungen!JY11/(Berechnungen!JY21*E3_Parameter!$C$17)),JX234)</f>
        <v>78.278869751069962</v>
      </c>
      <c r="JZ234" s="102">
        <f ca="1">IF(JZ15=1,E3_Parameter!$C$15+(JY234-E3_Parameter!$C$15)*EXP(-Berechnungen!JZ224*0.5*Berechnungen!JZ11/(Berechnungen!JZ21*E3_Parameter!$C$17)),JY234)</f>
        <v>78.278869751069962</v>
      </c>
      <c r="KA234" s="102">
        <f ca="1">IF(KA15=1,E3_Parameter!$C$15+(JZ234-E3_Parameter!$C$15)*EXP(-Berechnungen!KA224*0.5*Berechnungen!KA11/(Berechnungen!KA21*E3_Parameter!$C$17)),JZ234)</f>
        <v>78.278869751069962</v>
      </c>
      <c r="KB234" s="102">
        <f ca="1">IF(KB15=1,E3_Parameter!$C$15+(KA234-E3_Parameter!$C$15)*EXP(-Berechnungen!KB224*0.5*Berechnungen!KB11/(Berechnungen!KB21*E3_Parameter!$C$17)),KA234)</f>
        <v>78.278869751069962</v>
      </c>
      <c r="KC234" s="102">
        <f ca="1">IF(KC15=1,E3_Parameter!$C$15+(KB234-E3_Parameter!$C$15)*EXP(-Berechnungen!KC224*0.5*Berechnungen!KC11/(Berechnungen!KC21*E3_Parameter!$C$17)),KB234)</f>
        <v>78.278869751069962</v>
      </c>
      <c r="KD234" s="102">
        <f ca="1">IF(KD15=1,E3_Parameter!$C$15+(KC234-E3_Parameter!$C$15)*EXP(-Berechnungen!KD224*0.5*Berechnungen!KD11/(Berechnungen!KD21*E3_Parameter!$C$17)),KC234)</f>
        <v>78.278869751069962</v>
      </c>
      <c r="KE234" s="102">
        <f ca="1">IF(KE15=1,E3_Parameter!$C$15+(KD234-E3_Parameter!$C$15)*EXP(-Berechnungen!KE224*0.5*Berechnungen!KE11/(Berechnungen!KE21*E3_Parameter!$C$17)),KD234)</f>
        <v>78.278869751069962</v>
      </c>
      <c r="KF234" s="102">
        <f ca="1">IF(KF15=1,E3_Parameter!$C$15+(KE234-E3_Parameter!$C$15)*EXP(-Berechnungen!KF224*0.5*Berechnungen!KF11/(Berechnungen!KF21*E3_Parameter!$C$17)),KE234)</f>
        <v>78.278869751069962</v>
      </c>
      <c r="KG234" s="102">
        <f ca="1">IF(KG15=1,E3_Parameter!$C$15+(KF234-E3_Parameter!$C$15)*EXP(-Berechnungen!KG224*0.5*Berechnungen!KG11/(Berechnungen!KG21*E3_Parameter!$C$17)),KF234)</f>
        <v>78.278869751069962</v>
      </c>
      <c r="KH234" s="102">
        <f ca="1">IF(KH15=1,E3_Parameter!$C$15+(KG234-E3_Parameter!$C$15)*EXP(-Berechnungen!KH224*0.5*Berechnungen!KH11/(Berechnungen!KH21*E3_Parameter!$C$17)),KG234)</f>
        <v>78.278869751069962</v>
      </c>
      <c r="KI234" s="102">
        <f ca="1">IF(KI15=1,E3_Parameter!$C$15+(KH234-E3_Parameter!$C$15)*EXP(-Berechnungen!KI224*0.5*Berechnungen!KI11/(Berechnungen!KI21*E3_Parameter!$C$17)),KH234)</f>
        <v>78.278869751069962</v>
      </c>
      <c r="KJ234" s="102">
        <f ca="1">IF(KJ15=1,E3_Parameter!$C$15+(KI234-E3_Parameter!$C$15)*EXP(-Berechnungen!KJ224*0.5*Berechnungen!KJ11/(Berechnungen!KJ21*E3_Parameter!$C$17)),KI234)</f>
        <v>78.278869751069962</v>
      </c>
      <c r="KK234" s="102">
        <f ca="1">IF(KK15=1,E3_Parameter!$C$15+(KJ234-E3_Parameter!$C$15)*EXP(-Berechnungen!KK224*0.5*Berechnungen!KK11/(Berechnungen!KK21*E3_Parameter!$C$17)),KJ234)</f>
        <v>78.278869751069962</v>
      </c>
      <c r="KL234" s="102">
        <f ca="1">IF(KL15=1,E3_Parameter!$C$15+(KK234-E3_Parameter!$C$15)*EXP(-Berechnungen!KL224*0.5*Berechnungen!KL11/(Berechnungen!KL21*E3_Parameter!$C$17)),KK234)</f>
        <v>78.278869751069962</v>
      </c>
      <c r="KM234" s="102">
        <f ca="1">IF(KM15=1,E3_Parameter!$C$15+(KL234-E3_Parameter!$C$15)*EXP(-Berechnungen!KM224*0.5*Berechnungen!KM11/(Berechnungen!KM21*E3_Parameter!$C$17)),KL234)</f>
        <v>78.278869751069962</v>
      </c>
      <c r="KN234" s="102">
        <f ca="1">IF(KN15=1,E3_Parameter!$C$15+(KM234-E3_Parameter!$C$15)*EXP(-Berechnungen!KN224*0.5*Berechnungen!KN11/(Berechnungen!KN21*E3_Parameter!$C$17)),KM234)</f>
        <v>78.278869751069962</v>
      </c>
      <c r="KO234" s="102">
        <f ca="1">IF(KO15=1,E3_Parameter!$C$15+(KN234-E3_Parameter!$C$15)*EXP(-Berechnungen!KO224*0.5*Berechnungen!KO11/(Berechnungen!KO21*E3_Parameter!$C$17)),KN234)</f>
        <v>78.278869751069962</v>
      </c>
      <c r="KP234" s="102">
        <f ca="1">IF(KP15=1,E3_Parameter!$C$15+(KO234-E3_Parameter!$C$15)*EXP(-Berechnungen!KP224*0.5*Berechnungen!KP11/(Berechnungen!KP21*E3_Parameter!$C$17)),KO234)</f>
        <v>78.278869751069962</v>
      </c>
      <c r="KQ234" s="102">
        <f ca="1">IF(KQ15=1,E3_Parameter!$C$15+(KP234-E3_Parameter!$C$15)*EXP(-Berechnungen!KQ224*0.5*Berechnungen!KQ11/(Berechnungen!KQ21*E3_Parameter!$C$17)),KP234)</f>
        <v>78.278869751069962</v>
      </c>
      <c r="KR234" s="102">
        <f ca="1">IF(KR15=1,E3_Parameter!$C$15+(KQ234-E3_Parameter!$C$15)*EXP(-Berechnungen!KR224*0.5*Berechnungen!KR11/(Berechnungen!KR21*E3_Parameter!$C$17)),KQ234)</f>
        <v>78.278869751069962</v>
      </c>
      <c r="KS234" s="102">
        <f ca="1">IF(KS15=1,E3_Parameter!$C$15+(KR234-E3_Parameter!$C$15)*EXP(-Berechnungen!KS224*0.5*Berechnungen!KS11/(Berechnungen!KS21*E3_Parameter!$C$17)),KR234)</f>
        <v>78.278869751069962</v>
      </c>
      <c r="KT234" s="102">
        <f ca="1">IF(KT15=1,E3_Parameter!$C$15+(KS234-E3_Parameter!$C$15)*EXP(-Berechnungen!KT224*0.5*Berechnungen!KT11/(Berechnungen!KT21*E3_Parameter!$C$17)),KS234)</f>
        <v>78.278869751069962</v>
      </c>
      <c r="KU234" s="102">
        <f ca="1">IF(KU15=1,E3_Parameter!$C$15+(KT234-E3_Parameter!$C$15)*EXP(-Berechnungen!KU224*0.5*Berechnungen!KU11/(Berechnungen!KU21*E3_Parameter!$C$17)),KT234)</f>
        <v>78.278869751069962</v>
      </c>
      <c r="KV234" s="102">
        <f ca="1">IF(KV15=1,E3_Parameter!$C$15+(KU234-E3_Parameter!$C$15)*EXP(-Berechnungen!KV224*0.5*Berechnungen!KV11/(Berechnungen!KV21*E3_Parameter!$C$17)),KU234)</f>
        <v>78.278869751069962</v>
      </c>
      <c r="KW234" s="102">
        <f ca="1">IF(KW15=1,E3_Parameter!$C$15+(KV234-E3_Parameter!$C$15)*EXP(-Berechnungen!KW224*0.5*Berechnungen!KW11/(Berechnungen!KW21*E3_Parameter!$C$17)),KV234)</f>
        <v>78.278869751069962</v>
      </c>
      <c r="KX234" s="102">
        <f ca="1">IF(KX15=1,E3_Parameter!$C$15+(KW234-E3_Parameter!$C$15)*EXP(-Berechnungen!KX224*0.5*Berechnungen!KX11/(Berechnungen!KX21*E3_Parameter!$C$17)),KW234)</f>
        <v>78.278869751069962</v>
      </c>
      <c r="KY234" s="102">
        <f ca="1">IF(KY15=1,E3_Parameter!$C$15+(KX234-E3_Parameter!$C$15)*EXP(-Berechnungen!KY224*0.5*Berechnungen!KY11/(Berechnungen!KY21*E3_Parameter!$C$17)),KX234)</f>
        <v>78.278869751069962</v>
      </c>
      <c r="KZ234" s="102">
        <f ca="1">IF(KZ15=1,E3_Parameter!$C$15+(KY234-E3_Parameter!$C$15)*EXP(-Berechnungen!KZ224*0.5*Berechnungen!KZ11/(Berechnungen!KZ21*E3_Parameter!$C$17)),KY234)</f>
        <v>78.278869751069962</v>
      </c>
      <c r="LA234" s="102">
        <f ca="1">IF(LA15=1,E3_Parameter!$C$15+(KZ234-E3_Parameter!$C$15)*EXP(-Berechnungen!LA224*0.5*Berechnungen!LA11/(Berechnungen!LA21*E3_Parameter!$C$17)),KZ234)</f>
        <v>78.278869751069962</v>
      </c>
      <c r="LB234" s="102">
        <f ca="1">IF(LB15=1,E3_Parameter!$C$15+(LA234-E3_Parameter!$C$15)*EXP(-Berechnungen!LB224*0.5*Berechnungen!LB11/(Berechnungen!LB21*E3_Parameter!$C$17)),LA234)</f>
        <v>78.278869751069962</v>
      </c>
      <c r="LC234" s="102">
        <f ca="1">IF(LC15=1,E3_Parameter!$C$15+(LB234-E3_Parameter!$C$15)*EXP(-Berechnungen!LC224*0.5*Berechnungen!LC11/(Berechnungen!LC21*E3_Parameter!$C$17)),LB234)</f>
        <v>78.278869751069962</v>
      </c>
      <c r="LD234" s="102">
        <f ca="1">IF(LD15=1,E3_Parameter!$C$15+(LC234-E3_Parameter!$C$15)*EXP(-Berechnungen!LD224*0.5*Berechnungen!LD11/(Berechnungen!LD21*E3_Parameter!$C$17)),LC234)</f>
        <v>78.278869751069962</v>
      </c>
      <c r="LE234" s="102">
        <f ca="1">IF(LE15=1,E3_Parameter!$C$15+(LD234-E3_Parameter!$C$15)*EXP(-Berechnungen!LE224*0.5*Berechnungen!LE11/(Berechnungen!LE21*E3_Parameter!$C$17)),LD234)</f>
        <v>78.278869751069962</v>
      </c>
      <c r="LF234" s="102">
        <f ca="1">IF(LF15=1,E3_Parameter!$C$15+(LE234-E3_Parameter!$C$15)*EXP(-Berechnungen!LF224*0.5*Berechnungen!LF11/(Berechnungen!LF21*E3_Parameter!$C$17)),LE234)</f>
        <v>78.278869751069962</v>
      </c>
      <c r="LG234" s="102">
        <f ca="1">IF(LG15=1,E3_Parameter!$C$15+(LF234-E3_Parameter!$C$15)*EXP(-Berechnungen!LG224*0.5*Berechnungen!LG11/(Berechnungen!LG21*E3_Parameter!$C$17)),LF234)</f>
        <v>78.278869751069962</v>
      </c>
      <c r="LH234" s="102">
        <f ca="1">IF(LH15=1,E3_Parameter!$C$15+(LG234-E3_Parameter!$C$15)*EXP(-Berechnungen!LH224*0.5*Berechnungen!LH11/(Berechnungen!LH21*E3_Parameter!$C$17)),LG234)</f>
        <v>78.278869751069962</v>
      </c>
      <c r="LI234" s="102">
        <f ca="1">IF(LI15=1,E3_Parameter!$C$15+(LH234-E3_Parameter!$C$15)*EXP(-Berechnungen!LI224*0.5*Berechnungen!LI11/(Berechnungen!LI21*E3_Parameter!$C$17)),LH234)</f>
        <v>78.278869751069962</v>
      </c>
      <c r="LJ234" s="102">
        <f ca="1">IF(LJ15=1,E3_Parameter!$C$15+(LI234-E3_Parameter!$C$15)*EXP(-Berechnungen!LJ224*0.5*Berechnungen!LJ11/(Berechnungen!LJ21*E3_Parameter!$C$17)),LI234)</f>
        <v>78.278869751069962</v>
      </c>
      <c r="LK234" s="102">
        <f ca="1">IF(LK15=1,E3_Parameter!$C$15+(LJ234-E3_Parameter!$C$15)*EXP(-Berechnungen!LK224*0.5*Berechnungen!LK11/(Berechnungen!LK21*E3_Parameter!$C$17)),LJ234)</f>
        <v>78.278869751069962</v>
      </c>
      <c r="LL234" s="102">
        <f ca="1">IF(LL15=1,E3_Parameter!$C$15+(LK234-E3_Parameter!$C$15)*EXP(-Berechnungen!LL224*0.5*Berechnungen!LL11/(Berechnungen!LL21*E3_Parameter!$C$17)),LK234)</f>
        <v>78.278869751069962</v>
      </c>
      <c r="LM234" s="102">
        <f ca="1">IF(LM15=1,E3_Parameter!$C$15+(LL234-E3_Parameter!$C$15)*EXP(-Berechnungen!LM224*0.5*Berechnungen!LM11/(Berechnungen!LM21*E3_Parameter!$C$17)),LL234)</f>
        <v>78.278869751069962</v>
      </c>
      <c r="LN234" s="102">
        <f ca="1">IF(LN15=1,E3_Parameter!$C$15+(LM234-E3_Parameter!$C$15)*EXP(-Berechnungen!LN224*0.5*Berechnungen!LN11/(Berechnungen!LN21*E3_Parameter!$C$17)),LM234)</f>
        <v>78.278869751069962</v>
      </c>
      <c r="LO234" s="102">
        <f ca="1">IF(LO15=1,E3_Parameter!$C$15+(LN234-E3_Parameter!$C$15)*EXP(-Berechnungen!LO224*0.5*Berechnungen!LO11/(Berechnungen!LO21*E3_Parameter!$C$17)),LN234)</f>
        <v>78.278869751069962</v>
      </c>
      <c r="LP234" s="102">
        <f ca="1">IF(LP15=1,E3_Parameter!$C$15+(LO234-E3_Parameter!$C$15)*EXP(-Berechnungen!LP224*0.5*Berechnungen!LP11/(Berechnungen!LP21*E3_Parameter!$C$17)),LO234)</f>
        <v>78.278869751069962</v>
      </c>
      <c r="LQ234" s="102">
        <f ca="1">IF(LQ15=1,E3_Parameter!$C$15+(LP234-E3_Parameter!$C$15)*EXP(-Berechnungen!LQ224*0.5*Berechnungen!LQ11/(Berechnungen!LQ21*E3_Parameter!$C$17)),LP234)</f>
        <v>78.278869751069962</v>
      </c>
      <c r="LR234" s="102">
        <f ca="1">IF(LR15=1,E3_Parameter!$C$15+(LQ234-E3_Parameter!$C$15)*EXP(-Berechnungen!LR224*0.5*Berechnungen!LR11/(Berechnungen!LR21*E3_Parameter!$C$17)),LQ234)</f>
        <v>78.278869751069962</v>
      </c>
      <c r="LS234" s="102">
        <f ca="1">IF(LS15=1,E3_Parameter!$C$15+(LR234-E3_Parameter!$C$15)*EXP(-Berechnungen!LS224*0.5*Berechnungen!LS11/(Berechnungen!LS21*E3_Parameter!$C$17)),LR234)</f>
        <v>78.278869751069962</v>
      </c>
      <c r="LT234" s="102">
        <f ca="1">IF(LT15=1,E3_Parameter!$C$15+(LS234-E3_Parameter!$C$15)*EXP(-Berechnungen!LT224*0.5*Berechnungen!LT11/(Berechnungen!LT21*E3_Parameter!$C$17)),LS234)</f>
        <v>78.278869751069962</v>
      </c>
      <c r="LU234" s="102">
        <f ca="1">IF(LU15=1,E3_Parameter!$C$15+(LT234-E3_Parameter!$C$15)*EXP(-Berechnungen!LU224*0.5*Berechnungen!LU11/(Berechnungen!LU21*E3_Parameter!$C$17)),LT234)</f>
        <v>78.278869751069962</v>
      </c>
      <c r="LV234" s="102">
        <f ca="1">IF(LV15=1,E3_Parameter!$C$15+(LU234-E3_Parameter!$C$15)*EXP(-Berechnungen!LV224*0.5*Berechnungen!LV11/(Berechnungen!LV21*E3_Parameter!$C$17)),LU234)</f>
        <v>78.278869751069962</v>
      </c>
      <c r="LW234" s="102">
        <f ca="1">IF(LW15=1,E3_Parameter!$C$15+(LV234-E3_Parameter!$C$15)*EXP(-Berechnungen!LW224*0.5*Berechnungen!LW11/(Berechnungen!LW21*E3_Parameter!$C$17)),LV234)</f>
        <v>78.278869751069962</v>
      </c>
      <c r="LX234" s="102">
        <f ca="1">IF(LX15=1,E3_Parameter!$C$15+(LW234-E3_Parameter!$C$15)*EXP(-Berechnungen!LX224*0.5*Berechnungen!LX11/(Berechnungen!LX21*E3_Parameter!$C$17)),LW234)</f>
        <v>78.278869751069962</v>
      </c>
      <c r="LY234" s="102">
        <f ca="1">IF(LY15=1,E3_Parameter!$C$15+(LX234-E3_Parameter!$C$15)*EXP(-Berechnungen!LY224*0.5*Berechnungen!LY11/(Berechnungen!LY21*E3_Parameter!$C$17)),LX234)</f>
        <v>78.278869751069962</v>
      </c>
      <c r="LZ234" s="102">
        <f ca="1">IF(LZ15=1,E3_Parameter!$C$15+(LY234-E3_Parameter!$C$15)*EXP(-Berechnungen!LZ224*0.5*Berechnungen!LZ11/(Berechnungen!LZ21*E3_Parameter!$C$17)),LY234)</f>
        <v>78.278869751069962</v>
      </c>
      <c r="MA234" s="102">
        <f ca="1">IF(MA15=1,E3_Parameter!$C$15+(LZ234-E3_Parameter!$C$15)*EXP(-Berechnungen!MA224*0.5*Berechnungen!MA11/(Berechnungen!MA21*E3_Parameter!$C$17)),LZ234)</f>
        <v>78.278869751069962</v>
      </c>
      <c r="MB234" s="102">
        <f ca="1">IF(MB15=1,E3_Parameter!$C$15+(MA234-E3_Parameter!$C$15)*EXP(-Berechnungen!MB224*0.5*Berechnungen!MB11/(Berechnungen!MB21*E3_Parameter!$C$17)),MA234)</f>
        <v>78.278869751069962</v>
      </c>
      <c r="MC234" s="102">
        <f ca="1">IF(MC15=1,E3_Parameter!$C$15+(MB234-E3_Parameter!$C$15)*EXP(-Berechnungen!MC224*0.5*Berechnungen!MC11/(Berechnungen!MC21*E3_Parameter!$C$17)),MB234)</f>
        <v>78.278869751069962</v>
      </c>
      <c r="MD234" s="102">
        <f ca="1">IF(MD15=1,E3_Parameter!$C$15+(MC234-E3_Parameter!$C$15)*EXP(-Berechnungen!MD224*0.5*Berechnungen!MD11/(Berechnungen!MD21*E3_Parameter!$C$17)),MC234)</f>
        <v>78.278869751069962</v>
      </c>
      <c r="ME234" s="102">
        <f ca="1">IF(ME15=1,E3_Parameter!$C$15+(MD234-E3_Parameter!$C$15)*EXP(-Berechnungen!ME224*0.5*Berechnungen!ME11/(Berechnungen!ME21*E3_Parameter!$C$17)),MD234)</f>
        <v>78.278869751069962</v>
      </c>
      <c r="MF234" s="102">
        <f ca="1">IF(MF15=1,E3_Parameter!$C$15+(ME234-E3_Parameter!$C$15)*EXP(-Berechnungen!MF224*0.5*Berechnungen!MF11/(Berechnungen!MF21*E3_Parameter!$C$17)),ME234)</f>
        <v>78.278869751069962</v>
      </c>
      <c r="MG234" s="102">
        <f ca="1">IF(MG15=1,E3_Parameter!$C$15+(MF234-E3_Parameter!$C$15)*EXP(-Berechnungen!MG224*0.5*Berechnungen!MG11/(Berechnungen!MG21*E3_Parameter!$C$17)),MF234)</f>
        <v>78.278869751069962</v>
      </c>
      <c r="MH234" s="102">
        <f ca="1">IF(MH15=1,E3_Parameter!$C$15+(MG234-E3_Parameter!$C$15)*EXP(-Berechnungen!MH224*0.5*Berechnungen!MH11/(Berechnungen!MH21*E3_Parameter!$C$17)),MG234)</f>
        <v>78.278869751069962</v>
      </c>
      <c r="MI234" s="102">
        <f ca="1">IF(MI15=1,E3_Parameter!$C$15+(MH234-E3_Parameter!$C$15)*EXP(-Berechnungen!MI224*0.5*Berechnungen!MI11/(Berechnungen!MI21*E3_Parameter!$C$17)),MH234)</f>
        <v>78.278869751069962</v>
      </c>
      <c r="MJ234" s="102">
        <f ca="1">IF(MJ15=1,E3_Parameter!$C$15+(MI234-E3_Parameter!$C$15)*EXP(-Berechnungen!MJ224*0.5*Berechnungen!MJ11/(Berechnungen!MJ21*E3_Parameter!$C$17)),MI234)</f>
        <v>78.278869751069962</v>
      </c>
      <c r="MK234" s="102">
        <f ca="1">IF(MK15=1,E3_Parameter!$C$15+(MJ234-E3_Parameter!$C$15)*EXP(-Berechnungen!MK224*0.5*Berechnungen!MK11/(Berechnungen!MK21*E3_Parameter!$C$17)),MJ234)</f>
        <v>78.278869751069962</v>
      </c>
      <c r="ML234" s="102">
        <f ca="1">IF(ML15=1,E3_Parameter!$C$15+(MK234-E3_Parameter!$C$15)*EXP(-Berechnungen!ML224*0.5*Berechnungen!ML11/(Berechnungen!ML21*E3_Parameter!$C$17)),MK234)</f>
        <v>78.278869751069962</v>
      </c>
      <c r="MM234" s="102">
        <f ca="1">IF(MM15=1,E3_Parameter!$C$15+(ML234-E3_Parameter!$C$15)*EXP(-Berechnungen!MM224*0.5*Berechnungen!MM11/(Berechnungen!MM21*E3_Parameter!$C$17)),ML234)</f>
        <v>78.278869751069962</v>
      </c>
      <c r="MN234" s="102">
        <f ca="1">IF(MN15=1,E3_Parameter!$C$15+(MM234-E3_Parameter!$C$15)*EXP(-Berechnungen!MN224*0.5*Berechnungen!MN11/(Berechnungen!MN21*E3_Parameter!$C$17)),MM234)</f>
        <v>78.278869751069962</v>
      </c>
      <c r="MO234" s="102">
        <f ca="1">IF(MO15=1,E3_Parameter!$C$15+(MN234-E3_Parameter!$C$15)*EXP(-Berechnungen!MO224*0.5*Berechnungen!MO11/(Berechnungen!MO21*E3_Parameter!$C$17)),MN234)</f>
        <v>78.278869751069962</v>
      </c>
      <c r="MP234" s="102">
        <f ca="1">IF(MP15=1,E3_Parameter!$C$15+(MO234-E3_Parameter!$C$15)*EXP(-Berechnungen!MP224*0.5*Berechnungen!MP11/(Berechnungen!MP21*E3_Parameter!$C$17)),MO234)</f>
        <v>78.278869751069962</v>
      </c>
      <c r="MQ234" s="102">
        <f ca="1">IF(MQ15=1,E3_Parameter!$C$15+(MP234-E3_Parameter!$C$15)*EXP(-Berechnungen!MQ224*0.5*Berechnungen!MQ11/(Berechnungen!MQ21*E3_Parameter!$C$17)),MP234)</f>
        <v>78.278869751069962</v>
      </c>
      <c r="MR234" s="102">
        <f ca="1">IF(MR15=1,E3_Parameter!$C$15+(MQ234-E3_Parameter!$C$15)*EXP(-Berechnungen!MR224*0.5*Berechnungen!MR11/(Berechnungen!MR21*E3_Parameter!$C$17)),MQ234)</f>
        <v>78.278869751069962</v>
      </c>
      <c r="MS234" s="102">
        <f ca="1">IF(MS15=1,E3_Parameter!$C$15+(MR234-E3_Parameter!$C$15)*EXP(-Berechnungen!MS224*0.5*Berechnungen!MS11/(Berechnungen!MS21*E3_Parameter!$C$17)),MR234)</f>
        <v>78.278869751069962</v>
      </c>
      <c r="MT234" s="102">
        <f ca="1">IF(MT15=1,E3_Parameter!$C$15+(MS234-E3_Parameter!$C$15)*EXP(-Berechnungen!MT224*0.5*Berechnungen!MT11/(Berechnungen!MT21*E3_Parameter!$C$17)),MS234)</f>
        <v>78.278869751069962</v>
      </c>
      <c r="MU234" s="102">
        <f ca="1">IF(MU15=1,E3_Parameter!$C$15+(MT234-E3_Parameter!$C$15)*EXP(-Berechnungen!MU224*0.5*Berechnungen!MU11/(Berechnungen!MU21*E3_Parameter!$C$17)),MT234)</f>
        <v>78.278869751069962</v>
      </c>
      <c r="MV234" s="102">
        <f ca="1">IF(MV15=1,E3_Parameter!$C$15+(MU234-E3_Parameter!$C$15)*EXP(-Berechnungen!MV224*0.5*Berechnungen!MV11/(Berechnungen!MV21*E3_Parameter!$C$17)),MU234)</f>
        <v>78.278869751069962</v>
      </c>
      <c r="MW234" s="102">
        <f ca="1">IF(MW15=1,E3_Parameter!$C$15+(MV234-E3_Parameter!$C$15)*EXP(-Berechnungen!MW224*0.5*Berechnungen!MW11/(Berechnungen!MW21*E3_Parameter!$C$17)),MV234)</f>
        <v>78.278869751069962</v>
      </c>
      <c r="MX234" s="102">
        <f ca="1">IF(MX15=1,E3_Parameter!$C$15+(MW234-E3_Parameter!$C$15)*EXP(-Berechnungen!MX224*0.5*Berechnungen!MX11/(Berechnungen!MX21*E3_Parameter!$C$17)),MW234)</f>
        <v>78.278869751069962</v>
      </c>
      <c r="MY234" s="102">
        <f ca="1">IF(MY15=1,E3_Parameter!$C$15+(MX234-E3_Parameter!$C$15)*EXP(-Berechnungen!MY224*0.5*Berechnungen!MY11/(Berechnungen!MY21*E3_Parameter!$C$17)),MX234)</f>
        <v>78.278869751069962</v>
      </c>
      <c r="MZ234" s="102">
        <f ca="1">IF(MZ15=1,E3_Parameter!$C$15+(MY234-E3_Parameter!$C$15)*EXP(-Berechnungen!MZ224*0.5*Berechnungen!MZ11/(Berechnungen!MZ21*E3_Parameter!$C$17)),MY234)</f>
        <v>78.278869751069962</v>
      </c>
      <c r="NA234" s="102">
        <f ca="1">IF(NA15=1,E3_Parameter!$C$15+(MZ234-E3_Parameter!$C$15)*EXP(-Berechnungen!NA224*0.5*Berechnungen!NA11/(Berechnungen!NA21*E3_Parameter!$C$17)),MZ234)</f>
        <v>78.278869751069962</v>
      </c>
      <c r="NB234" s="102">
        <f ca="1">IF(NB15=1,E3_Parameter!$C$15+(NA234-E3_Parameter!$C$15)*EXP(-Berechnungen!NB224*0.5*Berechnungen!NB11/(Berechnungen!NB21*E3_Parameter!$C$17)),NA234)</f>
        <v>78.278869751069962</v>
      </c>
      <c r="NC234" s="102">
        <f ca="1">IF(NC15=1,E3_Parameter!$C$15+(NB234-E3_Parameter!$C$15)*EXP(-Berechnungen!NC224*0.5*Berechnungen!NC11/(Berechnungen!NC21*E3_Parameter!$C$17)),NB234)</f>
        <v>78.278869751069962</v>
      </c>
      <c r="ND234" s="102">
        <f ca="1">IF(ND15=1,E3_Parameter!$C$15+(NC234-E3_Parameter!$C$15)*EXP(-Berechnungen!ND224*0.5*Berechnungen!ND11/(Berechnungen!ND21*E3_Parameter!$C$17)),NC234)</f>
        <v>78.278869751069962</v>
      </c>
      <c r="NE234" s="102">
        <f ca="1">IF(NE15=1,E3_Parameter!$C$15+(ND234-E3_Parameter!$C$15)*EXP(-Berechnungen!NE224*0.5*Berechnungen!NE11/(Berechnungen!NE21*E3_Parameter!$C$17)),ND234)</f>
        <v>78.278869751069962</v>
      </c>
      <c r="NF234" s="102">
        <f ca="1">IF(NF15=1,E3_Parameter!$C$15+(NE234-E3_Parameter!$C$15)*EXP(-Berechnungen!NF224*0.5*Berechnungen!NF11/(Berechnungen!NF21*E3_Parameter!$C$17)),NE234)</f>
        <v>78.278869751069962</v>
      </c>
      <c r="NG234" s="102">
        <f ca="1">IF(NG15=1,E3_Parameter!$C$15+(NF234-E3_Parameter!$C$15)*EXP(-Berechnungen!NG224*0.5*Berechnungen!NG11/(Berechnungen!NG21*E3_Parameter!$C$17)),NF234)</f>
        <v>78.278869751069962</v>
      </c>
      <c r="NH234" s="102">
        <f ca="1">IF(NH15=1,E3_Parameter!$C$15+(NG234-E3_Parameter!$C$15)*EXP(-Berechnungen!NH224*0.5*Berechnungen!NH11/(Berechnungen!NH21*E3_Parameter!$C$17)),NG234)</f>
        <v>78.278869751069962</v>
      </c>
      <c r="NI234" s="102">
        <f ca="1">IF(NI15=1,E3_Parameter!$C$15+(NH234-E3_Parameter!$C$15)*EXP(-Berechnungen!NI224*0.5*Berechnungen!NI11/(Berechnungen!NI21*E3_Parameter!$C$17)),NH234)</f>
        <v>78.278869751069962</v>
      </c>
      <c r="NJ234" s="102">
        <f ca="1">IF(NJ15=1,E3_Parameter!$C$15+(NI234-E3_Parameter!$C$15)*EXP(-Berechnungen!NJ224*0.5*Berechnungen!NJ11/(Berechnungen!NJ21*E3_Parameter!$C$17)),NI234)</f>
        <v>78.278869751069962</v>
      </c>
      <c r="NK234" s="102">
        <f ca="1">IF(NK15=1,E3_Parameter!$C$15+(NJ234-E3_Parameter!$C$15)*EXP(-Berechnungen!NK224*0.5*Berechnungen!NK11/(Berechnungen!NK21*E3_Parameter!$C$17)),NJ234)</f>
        <v>78.278869751069962</v>
      </c>
      <c r="NL234" s="102">
        <f ca="1">IF(NL15=1,E3_Parameter!$C$15+(NK234-E3_Parameter!$C$15)*EXP(-Berechnungen!NL224*0.5*Berechnungen!NL11/(Berechnungen!NL21*E3_Parameter!$C$17)),NK234)</f>
        <v>78.278869751069962</v>
      </c>
      <c r="NM234" s="102">
        <f ca="1">IF(NM15=1,E3_Parameter!$C$15+(NL234-E3_Parameter!$C$15)*EXP(-Berechnungen!NM224*0.5*Berechnungen!NM11/(Berechnungen!NM21*E3_Parameter!$C$17)),NL234)</f>
        <v>78.278869751069962</v>
      </c>
      <c r="NN234" s="102">
        <f ca="1">IF(NN15=1,E3_Parameter!$C$15+(NM234-E3_Parameter!$C$15)*EXP(-Berechnungen!NN224*0.5*Berechnungen!NN11/(Berechnungen!NN21*E3_Parameter!$C$17)),NM234)</f>
        <v>78.278869751069962</v>
      </c>
      <c r="NO234" s="102">
        <f ca="1">IF(NO15=1,E3_Parameter!$C$15+(NN234-E3_Parameter!$C$15)*EXP(-Berechnungen!NO224*0.5*Berechnungen!NO11/(Berechnungen!NO21*E3_Parameter!$C$17)),NN234)</f>
        <v>78.278869751069962</v>
      </c>
      <c r="NP234" s="102">
        <f ca="1">IF(NP15=1,E3_Parameter!$C$15+(NO234-E3_Parameter!$C$15)*EXP(-Berechnungen!NP224*0.5*Berechnungen!NP11/(Berechnungen!NP21*E3_Parameter!$C$17)),NO234)</f>
        <v>78.278869751069962</v>
      </c>
      <c r="NQ234" s="102">
        <f ca="1">IF(NQ15=1,E3_Parameter!$C$15+(NP234-E3_Parameter!$C$15)*EXP(-Berechnungen!NQ224*0.5*Berechnungen!NQ11/(Berechnungen!NQ21*E3_Parameter!$C$17)),NP234)</f>
        <v>78.278869751069962</v>
      </c>
      <c r="NR234" s="102">
        <f ca="1">IF(NR15=1,E3_Parameter!$C$15+(NQ234-E3_Parameter!$C$15)*EXP(-Berechnungen!NR224*0.5*Berechnungen!NR11/(Berechnungen!NR21*E3_Parameter!$C$17)),NQ234)</f>
        <v>78.278869751069962</v>
      </c>
      <c r="NS234" s="102">
        <f ca="1">IF(NS15=1,E3_Parameter!$C$15+(NR234-E3_Parameter!$C$15)*EXP(-Berechnungen!NS224*0.5*Berechnungen!NS11/(Berechnungen!NS21*E3_Parameter!$C$17)),NR234)</f>
        <v>78.278869751069962</v>
      </c>
      <c r="NT234" s="102">
        <f ca="1">IF(NT15=1,E3_Parameter!$C$15+(NS234-E3_Parameter!$C$15)*EXP(-Berechnungen!NT224*0.5*Berechnungen!NT11/(Berechnungen!NT21*E3_Parameter!$C$17)),NS234)</f>
        <v>78.278869751069962</v>
      </c>
      <c r="NU234" s="102">
        <f ca="1">IF(NU15=1,E3_Parameter!$C$15+(NT234-E3_Parameter!$C$15)*EXP(-Berechnungen!NU224*0.5*Berechnungen!NU11/(Berechnungen!NU21*E3_Parameter!$C$17)),NT234)</f>
        <v>78.278869751069962</v>
      </c>
      <c r="NV234" s="102">
        <f ca="1">IF(NV15=1,E3_Parameter!$C$15+(NU234-E3_Parameter!$C$15)*EXP(-Berechnungen!NV224*0.5*Berechnungen!NV11/(Berechnungen!NV21*E3_Parameter!$C$17)),NU234)</f>
        <v>78.278869751069962</v>
      </c>
      <c r="NW234" s="102">
        <f ca="1">IF(NW15=1,E3_Parameter!$C$15+(NV234-E3_Parameter!$C$15)*EXP(-Berechnungen!NW224*0.5*Berechnungen!NW11/(Berechnungen!NW21*E3_Parameter!$C$17)),NV234)</f>
        <v>78.278869751069962</v>
      </c>
      <c r="NX234" s="102">
        <f ca="1">IF(NX15=1,E3_Parameter!$C$15+(NW234-E3_Parameter!$C$15)*EXP(-Berechnungen!NX224*0.5*Berechnungen!NX11/(Berechnungen!NX21*E3_Parameter!$C$17)),NW234)</f>
        <v>78.278869751069962</v>
      </c>
      <c r="NY234" s="102">
        <f ca="1">IF(NY15=1,E3_Parameter!$C$15+(NX234-E3_Parameter!$C$15)*EXP(-Berechnungen!NY224*0.5*Berechnungen!NY11/(Berechnungen!NY21*E3_Parameter!$C$17)),NX234)</f>
        <v>78.278869751069962</v>
      </c>
      <c r="NZ234" s="102">
        <f ca="1">IF(NZ15=1,E3_Parameter!$C$15+(NY234-E3_Parameter!$C$15)*EXP(-Berechnungen!NZ224*0.5*Berechnungen!NZ11/(Berechnungen!NZ21*E3_Parameter!$C$17)),NY234)</f>
        <v>78.278869751069962</v>
      </c>
      <c r="OA234" s="102">
        <f ca="1">IF(OA15=1,E3_Parameter!$C$15+(NZ234-E3_Parameter!$C$15)*EXP(-Berechnungen!OA224*0.5*Berechnungen!OA11/(Berechnungen!OA21*E3_Parameter!$C$17)),NZ234)</f>
        <v>78.278869751069962</v>
      </c>
      <c r="OB234" s="102">
        <f ca="1">IF(OB15=1,E3_Parameter!$C$15+(OA234-E3_Parameter!$C$15)*EXP(-Berechnungen!OB224*0.5*Berechnungen!OB11/(Berechnungen!OB21*E3_Parameter!$C$17)),OA234)</f>
        <v>78.278869751069962</v>
      </c>
      <c r="OC234" s="102">
        <f ca="1">IF(OC15=1,E3_Parameter!$C$15+(OB234-E3_Parameter!$C$15)*EXP(-Berechnungen!OC224*0.5*Berechnungen!OC11/(Berechnungen!OC21*E3_Parameter!$C$17)),OB234)</f>
        <v>78.278869751069962</v>
      </c>
      <c r="OD234" s="102">
        <f ca="1">IF(OD15=1,E3_Parameter!$C$15+(OC234-E3_Parameter!$C$15)*EXP(-Berechnungen!OD224*0.5*Berechnungen!OD11/(Berechnungen!OD21*E3_Parameter!$C$17)),OC234)</f>
        <v>78.278869751069962</v>
      </c>
      <c r="OE234" s="102">
        <f ca="1">IF(OE15=1,E3_Parameter!$C$15+(OD234-E3_Parameter!$C$15)*EXP(-Berechnungen!OE224*0.5*Berechnungen!OE11/(Berechnungen!OE21*E3_Parameter!$C$17)),OD234)</f>
        <v>78.278869751069962</v>
      </c>
      <c r="OF234" s="102">
        <f ca="1">IF(OF15=1,E3_Parameter!$C$15+(OE234-E3_Parameter!$C$15)*EXP(-Berechnungen!OF224*0.5*Berechnungen!OF11/(Berechnungen!OF21*E3_Parameter!$C$17)),OE234)</f>
        <v>78.278869751069962</v>
      </c>
      <c r="OG234" s="102">
        <f ca="1">IF(OG15=1,E3_Parameter!$C$15+(OF234-E3_Parameter!$C$15)*EXP(-Berechnungen!OG224*0.5*Berechnungen!OG11/(Berechnungen!OG21*E3_Parameter!$C$17)),OF234)</f>
        <v>78.278869751069962</v>
      </c>
      <c r="OH234" s="102">
        <f ca="1">IF(OH15=1,E3_Parameter!$C$15+(OG234-E3_Parameter!$C$15)*EXP(-Berechnungen!OH224*0.5*Berechnungen!OH11/(Berechnungen!OH21*E3_Parameter!$C$17)),OG234)</f>
        <v>78.278869751069962</v>
      </c>
      <c r="OI234" s="102">
        <f ca="1">IF(OI15=1,E3_Parameter!$C$15+(OH234-E3_Parameter!$C$15)*EXP(-Berechnungen!OI224*0.5*Berechnungen!OI11/(Berechnungen!OI21*E3_Parameter!$C$17)),OH234)</f>
        <v>78.278869751069962</v>
      </c>
      <c r="OJ234" s="102">
        <f ca="1">IF(OJ15=1,E3_Parameter!$C$15+(OI234-E3_Parameter!$C$15)*EXP(-Berechnungen!OJ224*0.5*Berechnungen!OJ11/(Berechnungen!OJ21*E3_Parameter!$C$17)),OI234)</f>
        <v>78.278869751069962</v>
      </c>
      <c r="OK234" s="102">
        <f ca="1">IF(OK15=1,E3_Parameter!$C$15+(OJ234-E3_Parameter!$C$15)*EXP(-Berechnungen!OK224*0.5*Berechnungen!OK11/(Berechnungen!OK21*E3_Parameter!$C$17)),OJ234)</f>
        <v>78.278869751069962</v>
      </c>
      <c r="OL234" s="102">
        <f ca="1">IF(OL15=1,E3_Parameter!$C$15+(OK234-E3_Parameter!$C$15)*EXP(-Berechnungen!OL224*0.5*Berechnungen!OL11/(Berechnungen!OL21*E3_Parameter!$C$17)),OK234)</f>
        <v>78.278869751069962</v>
      </c>
      <c r="OM234" s="102">
        <f ca="1">IF(OM15=1,E3_Parameter!$C$15+(OL234-E3_Parameter!$C$15)*EXP(-Berechnungen!OM224*0.5*Berechnungen!OM11/(Berechnungen!OM21*E3_Parameter!$C$17)),OL234)</f>
        <v>78.278869751069962</v>
      </c>
    </row>
    <row r="235" spans="1:403" x14ac:dyDescent="0.3">
      <c r="B235" s="84" t="s">
        <v>151</v>
      </c>
      <c r="C235" s="100" t="s">
        <v>71</v>
      </c>
      <c r="D235" s="103">
        <f ca="1">E1_Allgemein!$C$15-Berechnungen!D234</f>
        <v>5.9244024461833078E-3</v>
      </c>
      <c r="E235" s="104">
        <f ca="1">D234-Berechnungen!E234</f>
        <v>0</v>
      </c>
      <c r="F235" s="104">
        <f ca="1">E234-Berechnungen!F234</f>
        <v>4.2632352443661148E-3</v>
      </c>
      <c r="G235" s="104">
        <f ca="1">F234-Berechnungen!G234</f>
        <v>0</v>
      </c>
      <c r="H235" s="104">
        <f ca="1">G234-Berechnungen!H234</f>
        <v>0</v>
      </c>
      <c r="I235" s="104">
        <f ca="1">H234-Berechnungen!I234</f>
        <v>0</v>
      </c>
      <c r="J235" s="104">
        <f ca="1">I234-Berechnungen!J234</f>
        <v>0</v>
      </c>
      <c r="K235" s="104">
        <f ca="1">J234-Berechnungen!K234</f>
        <v>0</v>
      </c>
      <c r="L235" s="104">
        <f ca="1">K234-Berechnungen!L234</f>
        <v>0</v>
      </c>
      <c r="M235" s="104">
        <f ca="1">L234-Berechnungen!M234</f>
        <v>0</v>
      </c>
      <c r="N235" s="104">
        <f ca="1">M234-Berechnungen!N234</f>
        <v>0</v>
      </c>
      <c r="O235" s="104">
        <f ca="1">N234-Berechnungen!O234</f>
        <v>0</v>
      </c>
      <c r="P235" s="104">
        <f ca="1">O234-Berechnungen!P234</f>
        <v>1.0673001722167896E-2</v>
      </c>
      <c r="Q235" s="104">
        <f ca="1">P234-Berechnungen!Q234</f>
        <v>0</v>
      </c>
      <c r="R235" s="104">
        <f ca="1">Q234-Berechnungen!R234</f>
        <v>0.28848403618697205</v>
      </c>
      <c r="S235" s="104">
        <f ca="1">R234-Berechnungen!S234</f>
        <v>0</v>
      </c>
      <c r="T235" s="104">
        <f ca="1">S234-Berechnungen!T234</f>
        <v>3.1278108323405718E-2</v>
      </c>
      <c r="U235" s="104">
        <f ca="1">T234-Berechnungen!U234</f>
        <v>0</v>
      </c>
      <c r="V235" s="104">
        <f ca="1">U234-Berechnungen!V234</f>
        <v>0.47921183258029032</v>
      </c>
      <c r="W235" s="104">
        <f ca="1">V234-Berechnungen!W234</f>
        <v>0</v>
      </c>
      <c r="X235" s="104">
        <f ca="1">W234-Berechnungen!X234</f>
        <v>1.3310488116928809E-2</v>
      </c>
      <c r="Y235" s="104">
        <f ca="1">X234-Berechnungen!Y234</f>
        <v>0</v>
      </c>
      <c r="Z235" s="104">
        <f ca="1">Y234-Berechnungen!Z234</f>
        <v>7.7593488059065407E-2</v>
      </c>
      <c r="AA235" s="104">
        <f ca="1">Z234-Berechnungen!AA234</f>
        <v>0</v>
      </c>
      <c r="AB235" s="104">
        <f ca="1">AA234-Berechnungen!AB234</f>
        <v>1.5852611172221032E-2</v>
      </c>
      <c r="AC235" s="104">
        <f ca="1">AB234-Berechnungen!AC234</f>
        <v>0</v>
      </c>
      <c r="AD235" s="104">
        <f ca="1">AC234-Berechnungen!AD234</f>
        <v>9.8996443064805817E-2</v>
      </c>
      <c r="AE235" s="104">
        <f ca="1">AD234-Berechnungen!AE234</f>
        <v>0</v>
      </c>
      <c r="AF235" s="104">
        <f ca="1">AE234-Berechnungen!AF234</f>
        <v>2.6375080735789425E-2</v>
      </c>
      <c r="AG235" s="104">
        <f ca="1">AF234-Berechnungen!AG234</f>
        <v>0</v>
      </c>
      <c r="AH235" s="104">
        <f ca="1">AG234-Berechnungen!AH234</f>
        <v>0.19749189481943574</v>
      </c>
      <c r="AI235" s="104">
        <f ca="1">AH234-Berechnungen!AI234</f>
        <v>0</v>
      </c>
      <c r="AJ235" s="104">
        <f ca="1">AI234-Berechnungen!AJ234</f>
        <v>0.47167562645840633</v>
      </c>
      <c r="AK235" s="104">
        <f ca="1">AJ234-Berechnungen!AK234</f>
        <v>0</v>
      </c>
      <c r="AL235" s="104">
        <f ca="1">AK234-Berechnungen!AL234</f>
        <v>0</v>
      </c>
      <c r="AM235" s="104">
        <f ca="1">AL234-Berechnungen!AM234</f>
        <v>0</v>
      </c>
      <c r="AN235" s="104">
        <f ca="1">AM234-Berechnungen!AN234</f>
        <v>0</v>
      </c>
      <c r="AO235" s="104">
        <f ca="1">AN234-Berechnungen!AO234</f>
        <v>0</v>
      </c>
      <c r="AP235" s="104">
        <f ca="1">AO234-Berechnungen!AP234</f>
        <v>0</v>
      </c>
      <c r="AQ235" s="104">
        <f ca="1">AP234-Berechnungen!AQ234</f>
        <v>0</v>
      </c>
      <c r="AR235" s="104">
        <f ca="1">AQ234-Berechnungen!AR234</f>
        <v>0</v>
      </c>
      <c r="AS235" s="104">
        <f ca="1">AR234-Berechnungen!AS234</f>
        <v>0</v>
      </c>
      <c r="AT235" s="104">
        <f ca="1">AS234-Berechnungen!AT234</f>
        <v>0</v>
      </c>
      <c r="AU235" s="104">
        <f ca="1">AT234-Berechnungen!AU234</f>
        <v>0</v>
      </c>
      <c r="AV235" s="104">
        <f ca="1">AU234-Berechnungen!AV234</f>
        <v>0</v>
      </c>
      <c r="AW235" s="104">
        <f ca="1">AV234-Berechnungen!AW234</f>
        <v>0</v>
      </c>
      <c r="AX235" s="104">
        <f ca="1">AW234-Berechnungen!AX234</f>
        <v>0</v>
      </c>
      <c r="AY235" s="104">
        <f ca="1">AX234-Berechnungen!AY234</f>
        <v>0</v>
      </c>
      <c r="AZ235" s="104">
        <f ca="1">AY234-Berechnungen!AZ234</f>
        <v>0</v>
      </c>
      <c r="BA235" s="104">
        <f ca="1">AZ234-Berechnungen!BA234</f>
        <v>0</v>
      </c>
      <c r="BB235" s="104">
        <f ca="1">BA234-Berechnungen!BB234</f>
        <v>0</v>
      </c>
      <c r="BC235" s="104">
        <f ca="1">BB234-Berechnungen!BC234</f>
        <v>0</v>
      </c>
      <c r="BD235" s="104">
        <f ca="1">BC234-Berechnungen!BD234</f>
        <v>0</v>
      </c>
      <c r="BE235" s="104">
        <f ca="1">BD234-Berechnungen!BE234</f>
        <v>0</v>
      </c>
      <c r="BF235" s="104">
        <f ca="1">BE234-Berechnungen!BF234</f>
        <v>0</v>
      </c>
      <c r="BG235" s="104">
        <f ca="1">BF234-Berechnungen!BG234</f>
        <v>0</v>
      </c>
      <c r="BH235" s="104">
        <f ca="1">BG234-Berechnungen!BH234</f>
        <v>0</v>
      </c>
      <c r="BI235" s="104">
        <f ca="1">BH234-Berechnungen!BI234</f>
        <v>0</v>
      </c>
      <c r="BJ235" s="104">
        <f ca="1">BI234-Berechnungen!BJ234</f>
        <v>0</v>
      </c>
      <c r="BK235" s="104">
        <f ca="1">BJ234-Berechnungen!BK234</f>
        <v>0</v>
      </c>
      <c r="BL235" s="104">
        <f ca="1">BK234-Berechnungen!BL234</f>
        <v>0</v>
      </c>
      <c r="BM235" s="104">
        <f ca="1">BL234-Berechnungen!BM234</f>
        <v>0</v>
      </c>
      <c r="BN235" s="104">
        <f ca="1">BM234-Berechnungen!BN234</f>
        <v>0</v>
      </c>
      <c r="BO235" s="104">
        <f ca="1">BN234-Berechnungen!BO234</f>
        <v>0</v>
      </c>
      <c r="BP235" s="104">
        <f ca="1">BO234-Berechnungen!BP234</f>
        <v>0</v>
      </c>
      <c r="BQ235" s="104">
        <f ca="1">BP234-Berechnungen!BQ234</f>
        <v>0</v>
      </c>
      <c r="BR235" s="104">
        <f ca="1">BQ234-Berechnungen!BR234</f>
        <v>0</v>
      </c>
      <c r="BS235" s="104">
        <f ca="1">BR234-Berechnungen!BS234</f>
        <v>0</v>
      </c>
      <c r="BT235" s="104">
        <f ca="1">BS234-Berechnungen!BT234</f>
        <v>0</v>
      </c>
      <c r="BU235" s="104">
        <f ca="1">BT234-Berechnungen!BU234</f>
        <v>0</v>
      </c>
      <c r="BV235" s="104">
        <f ca="1">BU234-Berechnungen!BV234</f>
        <v>0</v>
      </c>
      <c r="BW235" s="104">
        <f ca="1">BV234-Berechnungen!BW234</f>
        <v>0</v>
      </c>
      <c r="BX235" s="104">
        <f ca="1">BW234-Berechnungen!BX234</f>
        <v>0</v>
      </c>
      <c r="BY235" s="104">
        <f ca="1">BX234-Berechnungen!BY234</f>
        <v>0</v>
      </c>
      <c r="BZ235" s="104">
        <f ca="1">BY234-Berechnungen!BZ234</f>
        <v>0</v>
      </c>
      <c r="CA235" s="104">
        <f ca="1">BZ234-Berechnungen!CA234</f>
        <v>0</v>
      </c>
      <c r="CB235" s="104">
        <f ca="1">CA234-Berechnungen!CB234</f>
        <v>0</v>
      </c>
      <c r="CC235" s="104">
        <f ca="1">CB234-Berechnungen!CC234</f>
        <v>0</v>
      </c>
      <c r="CD235" s="104">
        <f ca="1">CC234-Berechnungen!CD234</f>
        <v>0</v>
      </c>
      <c r="CE235" s="104">
        <f ca="1">CD234-Berechnungen!CE234</f>
        <v>0</v>
      </c>
      <c r="CF235" s="104">
        <f ca="1">CE234-Berechnungen!CF234</f>
        <v>0</v>
      </c>
      <c r="CG235" s="104">
        <f ca="1">CF234-Berechnungen!CG234</f>
        <v>0</v>
      </c>
      <c r="CH235" s="104">
        <f ca="1">CG234-Berechnungen!CH234</f>
        <v>0</v>
      </c>
      <c r="CI235" s="104">
        <f ca="1">CH234-Berechnungen!CI234</f>
        <v>0</v>
      </c>
      <c r="CJ235" s="104">
        <f ca="1">CI234-Berechnungen!CJ234</f>
        <v>0</v>
      </c>
      <c r="CK235" s="104">
        <f ca="1">CJ234-Berechnungen!CK234</f>
        <v>0</v>
      </c>
      <c r="CL235" s="104">
        <f ca="1">CK234-Berechnungen!CL234</f>
        <v>0</v>
      </c>
      <c r="CM235" s="104">
        <f ca="1">CL234-Berechnungen!CM234</f>
        <v>0</v>
      </c>
      <c r="CN235" s="104">
        <f ca="1">CM234-Berechnungen!CN234</f>
        <v>0</v>
      </c>
      <c r="CO235" s="104">
        <f ca="1">CN234-Berechnungen!CO234</f>
        <v>0</v>
      </c>
      <c r="CP235" s="104">
        <f ca="1">CO234-Berechnungen!CP234</f>
        <v>0</v>
      </c>
      <c r="CQ235" s="104">
        <f ca="1">CP234-Berechnungen!CQ234</f>
        <v>0</v>
      </c>
      <c r="CR235" s="104">
        <f ca="1">CQ234-Berechnungen!CR234</f>
        <v>0</v>
      </c>
      <c r="CS235" s="104">
        <f ca="1">CR234-Berechnungen!CS234</f>
        <v>0</v>
      </c>
      <c r="CT235" s="104">
        <f ca="1">CS234-Berechnungen!CT234</f>
        <v>0</v>
      </c>
      <c r="CU235" s="104">
        <f ca="1">CT234-Berechnungen!CU234</f>
        <v>0</v>
      </c>
      <c r="CV235" s="104">
        <f ca="1">CU234-Berechnungen!CV234</f>
        <v>0</v>
      </c>
      <c r="CW235" s="104">
        <f ca="1">CV234-Berechnungen!CW234</f>
        <v>0</v>
      </c>
      <c r="CX235" s="104">
        <f ca="1">CW234-Berechnungen!CX234</f>
        <v>0</v>
      </c>
      <c r="CY235" s="104">
        <f ca="1">CX234-Berechnungen!CY234</f>
        <v>0</v>
      </c>
      <c r="CZ235" s="104">
        <f ca="1">CY234-Berechnungen!CZ234</f>
        <v>0</v>
      </c>
      <c r="DA235" s="104">
        <f ca="1">CZ234-Berechnungen!DA234</f>
        <v>0</v>
      </c>
      <c r="DB235" s="104">
        <f ca="1">DA234-Berechnungen!DB234</f>
        <v>0</v>
      </c>
      <c r="DC235" s="104">
        <f ca="1">DB234-Berechnungen!DC234</f>
        <v>0</v>
      </c>
      <c r="DD235" s="104">
        <f ca="1">DC234-Berechnungen!DD234</f>
        <v>0</v>
      </c>
      <c r="DE235" s="104">
        <f ca="1">DD234-Berechnungen!DE234</f>
        <v>0</v>
      </c>
      <c r="DF235" s="104">
        <f ca="1">DE234-Berechnungen!DF234</f>
        <v>0</v>
      </c>
      <c r="DG235" s="104">
        <f ca="1">DF234-Berechnungen!DG234</f>
        <v>0</v>
      </c>
      <c r="DH235" s="104">
        <f ca="1">DG234-Berechnungen!DH234</f>
        <v>0</v>
      </c>
      <c r="DI235" s="104">
        <f ca="1">DH234-Berechnungen!DI234</f>
        <v>0</v>
      </c>
      <c r="DJ235" s="104">
        <f ca="1">DI234-Berechnungen!DJ234</f>
        <v>0</v>
      </c>
      <c r="DK235" s="104">
        <f ca="1">DJ234-Berechnungen!DK234</f>
        <v>0</v>
      </c>
      <c r="DL235" s="104">
        <f ca="1">DK234-Berechnungen!DL234</f>
        <v>0</v>
      </c>
      <c r="DM235" s="104">
        <f ca="1">DL234-Berechnungen!DM234</f>
        <v>0</v>
      </c>
      <c r="DN235" s="104">
        <f ca="1">DM234-Berechnungen!DN234</f>
        <v>0</v>
      </c>
      <c r="DO235" s="104">
        <f ca="1">DN234-Berechnungen!DO234</f>
        <v>0</v>
      </c>
      <c r="DP235" s="104">
        <f ca="1">DO234-Berechnungen!DP234</f>
        <v>0</v>
      </c>
      <c r="DQ235" s="104">
        <f ca="1">DP234-Berechnungen!DQ234</f>
        <v>0</v>
      </c>
      <c r="DR235" s="104">
        <f ca="1">DQ234-Berechnungen!DR234</f>
        <v>0</v>
      </c>
      <c r="DS235" s="104">
        <f ca="1">DR234-Berechnungen!DS234</f>
        <v>0</v>
      </c>
      <c r="DT235" s="104">
        <f ca="1">DS234-Berechnungen!DT234</f>
        <v>0</v>
      </c>
      <c r="DU235" s="104">
        <f ca="1">DT234-Berechnungen!DU234</f>
        <v>0</v>
      </c>
      <c r="DV235" s="104">
        <f ca="1">DU234-Berechnungen!DV234</f>
        <v>0</v>
      </c>
      <c r="DW235" s="104">
        <f ca="1">DV234-Berechnungen!DW234</f>
        <v>0</v>
      </c>
      <c r="DX235" s="104">
        <f ca="1">DW234-Berechnungen!DX234</f>
        <v>0</v>
      </c>
      <c r="DY235" s="104">
        <f ca="1">DX234-Berechnungen!DY234</f>
        <v>0</v>
      </c>
      <c r="DZ235" s="104">
        <f ca="1">DY234-Berechnungen!DZ234</f>
        <v>0</v>
      </c>
      <c r="EA235" s="104">
        <f ca="1">DZ234-Berechnungen!EA234</f>
        <v>0</v>
      </c>
      <c r="EB235" s="104">
        <f ca="1">EA234-Berechnungen!EB234</f>
        <v>0</v>
      </c>
      <c r="EC235" s="104">
        <f ca="1">EB234-Berechnungen!EC234</f>
        <v>0</v>
      </c>
      <c r="ED235" s="104">
        <f ca="1">EC234-Berechnungen!ED234</f>
        <v>0</v>
      </c>
      <c r="EE235" s="104">
        <f ca="1">ED234-Berechnungen!EE234</f>
        <v>0</v>
      </c>
      <c r="EF235" s="104">
        <f ca="1">EE234-Berechnungen!EF234</f>
        <v>0</v>
      </c>
      <c r="EG235" s="104">
        <f ca="1">EF234-Berechnungen!EG234</f>
        <v>0</v>
      </c>
      <c r="EH235" s="104">
        <f ca="1">EG234-Berechnungen!EH234</f>
        <v>0</v>
      </c>
      <c r="EI235" s="104">
        <f ca="1">EH234-Berechnungen!EI234</f>
        <v>0</v>
      </c>
      <c r="EJ235" s="104">
        <f ca="1">EI234-Berechnungen!EJ234</f>
        <v>0</v>
      </c>
      <c r="EK235" s="104">
        <f ca="1">EJ234-Berechnungen!EK234</f>
        <v>0</v>
      </c>
      <c r="EL235" s="104">
        <f ca="1">EK234-Berechnungen!EL234</f>
        <v>0</v>
      </c>
      <c r="EM235" s="104">
        <f ca="1">EL234-Berechnungen!EM234</f>
        <v>0</v>
      </c>
      <c r="EN235" s="104">
        <f ca="1">EM234-Berechnungen!EN234</f>
        <v>0</v>
      </c>
      <c r="EO235" s="104">
        <f ca="1">EN234-Berechnungen!EO234</f>
        <v>0</v>
      </c>
      <c r="EP235" s="104">
        <f ca="1">EO234-Berechnungen!EP234</f>
        <v>0</v>
      </c>
      <c r="EQ235" s="104">
        <f ca="1">EP234-Berechnungen!EQ234</f>
        <v>0</v>
      </c>
      <c r="ER235" s="104">
        <f ca="1">EQ234-Berechnungen!ER234</f>
        <v>0</v>
      </c>
      <c r="ES235" s="104">
        <f ca="1">ER234-Berechnungen!ES234</f>
        <v>0</v>
      </c>
      <c r="ET235" s="104">
        <f ca="1">ES234-Berechnungen!ET234</f>
        <v>0</v>
      </c>
      <c r="EU235" s="104">
        <f ca="1">ET234-Berechnungen!EU234</f>
        <v>0</v>
      </c>
      <c r="EV235" s="104">
        <f ca="1">EU234-Berechnungen!EV234</f>
        <v>0</v>
      </c>
      <c r="EW235" s="104">
        <f ca="1">EV234-Berechnungen!EW234</f>
        <v>0</v>
      </c>
      <c r="EX235" s="104">
        <f ca="1">EW234-Berechnungen!EX234</f>
        <v>0</v>
      </c>
      <c r="EY235" s="104">
        <f ca="1">EX234-Berechnungen!EY234</f>
        <v>0</v>
      </c>
      <c r="EZ235" s="104">
        <f ca="1">EY234-Berechnungen!EZ234</f>
        <v>0</v>
      </c>
      <c r="FA235" s="104">
        <f ca="1">EZ234-Berechnungen!FA234</f>
        <v>0</v>
      </c>
      <c r="FB235" s="104">
        <f ca="1">FA234-Berechnungen!FB234</f>
        <v>0</v>
      </c>
      <c r="FC235" s="104">
        <f ca="1">FB234-Berechnungen!FC234</f>
        <v>0</v>
      </c>
      <c r="FD235" s="104">
        <f ca="1">FC234-Berechnungen!FD234</f>
        <v>0</v>
      </c>
      <c r="FE235" s="104">
        <f ca="1">FD234-Berechnungen!FE234</f>
        <v>0</v>
      </c>
      <c r="FF235" s="104">
        <f ca="1">FE234-Berechnungen!FF234</f>
        <v>0</v>
      </c>
      <c r="FG235" s="104">
        <f ca="1">FF234-Berechnungen!FG234</f>
        <v>0</v>
      </c>
      <c r="FH235" s="104">
        <f ca="1">FG234-Berechnungen!FH234</f>
        <v>0</v>
      </c>
      <c r="FI235" s="104">
        <f ca="1">FH234-Berechnungen!FI234</f>
        <v>0</v>
      </c>
      <c r="FJ235" s="104">
        <f ca="1">FI234-Berechnungen!FJ234</f>
        <v>0</v>
      </c>
      <c r="FK235" s="104">
        <f ca="1">FJ234-Berechnungen!FK234</f>
        <v>0</v>
      </c>
      <c r="FL235" s="104">
        <f ca="1">FK234-Berechnungen!FL234</f>
        <v>0</v>
      </c>
      <c r="FM235" s="104">
        <f ca="1">FL234-Berechnungen!FM234</f>
        <v>0</v>
      </c>
      <c r="FN235" s="104">
        <f ca="1">FM234-Berechnungen!FN234</f>
        <v>0</v>
      </c>
      <c r="FO235" s="104">
        <f ca="1">FN234-Berechnungen!FO234</f>
        <v>0</v>
      </c>
      <c r="FP235" s="104">
        <f ca="1">FO234-Berechnungen!FP234</f>
        <v>0</v>
      </c>
      <c r="FQ235" s="104">
        <f ca="1">FP234-Berechnungen!FQ234</f>
        <v>0</v>
      </c>
      <c r="FR235" s="104">
        <f ca="1">FQ234-Berechnungen!FR234</f>
        <v>0</v>
      </c>
      <c r="FS235" s="104">
        <f ca="1">FR234-Berechnungen!FS234</f>
        <v>0</v>
      </c>
      <c r="FT235" s="104">
        <f ca="1">FS234-Berechnungen!FT234</f>
        <v>0</v>
      </c>
      <c r="FU235" s="104">
        <f ca="1">FT234-Berechnungen!FU234</f>
        <v>0</v>
      </c>
      <c r="FV235" s="104">
        <f ca="1">FU234-Berechnungen!FV234</f>
        <v>0</v>
      </c>
      <c r="FW235" s="104">
        <f ca="1">FV234-Berechnungen!FW234</f>
        <v>0</v>
      </c>
      <c r="FX235" s="104">
        <f ca="1">FW234-Berechnungen!FX234</f>
        <v>0</v>
      </c>
      <c r="FY235" s="104">
        <f ca="1">FX234-Berechnungen!FY234</f>
        <v>0</v>
      </c>
      <c r="FZ235" s="104">
        <f ca="1">FY234-Berechnungen!FZ234</f>
        <v>0</v>
      </c>
      <c r="GA235" s="104">
        <f ca="1">FZ234-Berechnungen!GA234</f>
        <v>0</v>
      </c>
      <c r="GB235" s="104">
        <f ca="1">GA234-Berechnungen!GB234</f>
        <v>0</v>
      </c>
      <c r="GC235" s="104">
        <f ca="1">GB234-Berechnungen!GC234</f>
        <v>0</v>
      </c>
      <c r="GD235" s="104">
        <f ca="1">GC234-Berechnungen!GD234</f>
        <v>0</v>
      </c>
      <c r="GE235" s="104">
        <f ca="1">GD234-Berechnungen!GE234</f>
        <v>0</v>
      </c>
      <c r="GF235" s="104">
        <f ca="1">GE234-Berechnungen!GF234</f>
        <v>0</v>
      </c>
      <c r="GG235" s="104">
        <f ca="1">GF234-Berechnungen!GG234</f>
        <v>0</v>
      </c>
      <c r="GH235" s="104">
        <f ca="1">GG234-Berechnungen!GH234</f>
        <v>0</v>
      </c>
      <c r="GI235" s="104">
        <f ca="1">GH234-Berechnungen!GI234</f>
        <v>0</v>
      </c>
      <c r="GJ235" s="104">
        <f ca="1">GI234-Berechnungen!GJ234</f>
        <v>0</v>
      </c>
      <c r="GK235" s="104">
        <f ca="1">GJ234-Berechnungen!GK234</f>
        <v>0</v>
      </c>
      <c r="GL235" s="104">
        <f ca="1">GK234-Berechnungen!GL234</f>
        <v>0</v>
      </c>
      <c r="GM235" s="104">
        <f ca="1">GL234-Berechnungen!GM234</f>
        <v>0</v>
      </c>
      <c r="GN235" s="104">
        <f ca="1">GM234-Berechnungen!GN234</f>
        <v>0</v>
      </c>
      <c r="GO235" s="104">
        <f ca="1">GN234-Berechnungen!GO234</f>
        <v>0</v>
      </c>
      <c r="GP235" s="104">
        <f ca="1">GO234-Berechnungen!GP234</f>
        <v>0</v>
      </c>
      <c r="GQ235" s="104">
        <f ca="1">GP234-Berechnungen!GQ234</f>
        <v>0</v>
      </c>
      <c r="GR235" s="104">
        <f ca="1">GQ234-Berechnungen!GR234</f>
        <v>0</v>
      </c>
      <c r="GS235" s="104">
        <f ca="1">GR234-Berechnungen!GS234</f>
        <v>0</v>
      </c>
      <c r="GT235" s="104">
        <f ca="1">GS234-Berechnungen!GT234</f>
        <v>0</v>
      </c>
      <c r="GU235" s="104">
        <f ca="1">GT234-Berechnungen!GU234</f>
        <v>0</v>
      </c>
      <c r="GV235" s="104">
        <f ca="1">GU234-Berechnungen!GV234</f>
        <v>0</v>
      </c>
      <c r="GW235" s="104">
        <f ca="1">GV234-Berechnungen!GW234</f>
        <v>0</v>
      </c>
      <c r="GX235" s="104">
        <f ca="1">GW234-Berechnungen!GX234</f>
        <v>0</v>
      </c>
      <c r="GY235" s="104">
        <f ca="1">GX234-Berechnungen!GY234</f>
        <v>0</v>
      </c>
      <c r="GZ235" s="104">
        <f ca="1">GY234-Berechnungen!GZ234</f>
        <v>0</v>
      </c>
      <c r="HA235" s="104">
        <f ca="1">GZ234-Berechnungen!HA234</f>
        <v>0</v>
      </c>
      <c r="HB235" s="104">
        <f ca="1">HA234-Berechnungen!HB234</f>
        <v>0</v>
      </c>
      <c r="HC235" s="104">
        <f ca="1">HB234-Berechnungen!HC234</f>
        <v>0</v>
      </c>
      <c r="HD235" s="104">
        <f ca="1">HC234-Berechnungen!HD234</f>
        <v>0</v>
      </c>
      <c r="HE235" s="104">
        <f ca="1">HD234-Berechnungen!HE234</f>
        <v>0</v>
      </c>
      <c r="HF235" s="104">
        <f ca="1">HE234-Berechnungen!HF234</f>
        <v>0</v>
      </c>
      <c r="HG235" s="104">
        <f ca="1">HF234-Berechnungen!HG234</f>
        <v>0</v>
      </c>
      <c r="HH235" s="104">
        <f ca="1">HG234-Berechnungen!HH234</f>
        <v>0</v>
      </c>
      <c r="HI235" s="104">
        <f ca="1">HH234-Berechnungen!HI234</f>
        <v>0</v>
      </c>
      <c r="HJ235" s="104">
        <f ca="1">HI234-Berechnungen!HJ234</f>
        <v>0</v>
      </c>
      <c r="HK235" s="104">
        <f ca="1">HJ234-Berechnungen!HK234</f>
        <v>0</v>
      </c>
      <c r="HL235" s="104">
        <f ca="1">HK234-Berechnungen!HL234</f>
        <v>0</v>
      </c>
      <c r="HM235" s="104">
        <f ca="1">HL234-Berechnungen!HM234</f>
        <v>0</v>
      </c>
      <c r="HN235" s="104">
        <f ca="1">HM234-Berechnungen!HN234</f>
        <v>0</v>
      </c>
      <c r="HO235" s="104">
        <f ca="1">HN234-Berechnungen!HO234</f>
        <v>0</v>
      </c>
      <c r="HP235" s="104">
        <f ca="1">HO234-Berechnungen!HP234</f>
        <v>0</v>
      </c>
      <c r="HQ235" s="104">
        <f ca="1">HP234-Berechnungen!HQ234</f>
        <v>0</v>
      </c>
      <c r="HR235" s="104">
        <f ca="1">HQ234-Berechnungen!HR234</f>
        <v>0</v>
      </c>
      <c r="HS235" s="104">
        <f ca="1">HR234-Berechnungen!HS234</f>
        <v>0</v>
      </c>
      <c r="HT235" s="104">
        <f ca="1">HS234-Berechnungen!HT234</f>
        <v>0</v>
      </c>
      <c r="HU235" s="104">
        <f ca="1">HT234-Berechnungen!HU234</f>
        <v>0</v>
      </c>
      <c r="HV235" s="104">
        <f ca="1">HU234-Berechnungen!HV234</f>
        <v>0</v>
      </c>
      <c r="HW235" s="104">
        <f ca="1">HV234-Berechnungen!HW234</f>
        <v>0</v>
      </c>
      <c r="HX235" s="104">
        <f ca="1">HW234-Berechnungen!HX234</f>
        <v>0</v>
      </c>
      <c r="HY235" s="104">
        <f ca="1">HX234-Berechnungen!HY234</f>
        <v>0</v>
      </c>
      <c r="HZ235" s="104">
        <f ca="1">HY234-Berechnungen!HZ234</f>
        <v>0</v>
      </c>
      <c r="IA235" s="104">
        <f ca="1">HZ234-Berechnungen!IA234</f>
        <v>0</v>
      </c>
      <c r="IB235" s="104">
        <f ca="1">IA234-Berechnungen!IB234</f>
        <v>0</v>
      </c>
      <c r="IC235" s="104">
        <f ca="1">IB234-Berechnungen!IC234</f>
        <v>0</v>
      </c>
      <c r="ID235" s="104">
        <f ca="1">IC234-Berechnungen!ID234</f>
        <v>0</v>
      </c>
      <c r="IE235" s="104">
        <f ca="1">ID234-Berechnungen!IE234</f>
        <v>0</v>
      </c>
      <c r="IF235" s="104">
        <f ca="1">IE234-Berechnungen!IF234</f>
        <v>0</v>
      </c>
      <c r="IG235" s="104">
        <f ca="1">IF234-Berechnungen!IG234</f>
        <v>0</v>
      </c>
      <c r="IH235" s="104">
        <f ca="1">IG234-Berechnungen!IH234</f>
        <v>0</v>
      </c>
      <c r="II235" s="104">
        <f ca="1">IH234-Berechnungen!II234</f>
        <v>0</v>
      </c>
      <c r="IJ235" s="104">
        <f ca="1">II234-Berechnungen!IJ234</f>
        <v>0</v>
      </c>
      <c r="IK235" s="104">
        <f ca="1">IJ234-Berechnungen!IK234</f>
        <v>0</v>
      </c>
      <c r="IL235" s="104">
        <f ca="1">IK234-Berechnungen!IL234</f>
        <v>0</v>
      </c>
      <c r="IM235" s="104">
        <f ca="1">IL234-Berechnungen!IM234</f>
        <v>0</v>
      </c>
      <c r="IN235" s="104">
        <f ca="1">IM234-Berechnungen!IN234</f>
        <v>0</v>
      </c>
      <c r="IO235" s="104">
        <f ca="1">IN234-Berechnungen!IO234</f>
        <v>0</v>
      </c>
      <c r="IP235" s="104">
        <f ca="1">IO234-Berechnungen!IP234</f>
        <v>0</v>
      </c>
      <c r="IQ235" s="104">
        <f ca="1">IP234-Berechnungen!IQ234</f>
        <v>0</v>
      </c>
      <c r="IR235" s="104">
        <f ca="1">IQ234-Berechnungen!IR234</f>
        <v>0</v>
      </c>
      <c r="IS235" s="104">
        <f ca="1">IR234-Berechnungen!IS234</f>
        <v>0</v>
      </c>
      <c r="IT235" s="104">
        <f ca="1">IS234-Berechnungen!IT234</f>
        <v>0</v>
      </c>
      <c r="IU235" s="104">
        <f ca="1">IT234-Berechnungen!IU234</f>
        <v>0</v>
      </c>
      <c r="IV235" s="104">
        <f ca="1">IU234-Berechnungen!IV234</f>
        <v>0</v>
      </c>
      <c r="IW235" s="104">
        <f ca="1">IV234-Berechnungen!IW234</f>
        <v>0</v>
      </c>
      <c r="IX235" s="104">
        <f ca="1">IW234-Berechnungen!IX234</f>
        <v>0</v>
      </c>
      <c r="IY235" s="104">
        <f ca="1">IX234-Berechnungen!IY234</f>
        <v>0</v>
      </c>
      <c r="IZ235" s="104">
        <f ca="1">IY234-Berechnungen!IZ234</f>
        <v>0</v>
      </c>
      <c r="JA235" s="104">
        <f ca="1">IZ234-Berechnungen!JA234</f>
        <v>0</v>
      </c>
      <c r="JB235" s="104">
        <f ca="1">JA234-Berechnungen!JB234</f>
        <v>0</v>
      </c>
      <c r="JC235" s="104">
        <f ca="1">JB234-Berechnungen!JC234</f>
        <v>0</v>
      </c>
      <c r="JD235" s="104">
        <f ca="1">JC234-Berechnungen!JD234</f>
        <v>0</v>
      </c>
      <c r="JE235" s="104">
        <f ca="1">JD234-Berechnungen!JE234</f>
        <v>0</v>
      </c>
      <c r="JF235" s="104">
        <f ca="1">JE234-Berechnungen!JF234</f>
        <v>0</v>
      </c>
      <c r="JG235" s="104">
        <f ca="1">JF234-Berechnungen!JG234</f>
        <v>0</v>
      </c>
      <c r="JH235" s="104">
        <f ca="1">JG234-Berechnungen!JH234</f>
        <v>0</v>
      </c>
      <c r="JI235" s="104">
        <f ca="1">JH234-Berechnungen!JI234</f>
        <v>0</v>
      </c>
      <c r="JJ235" s="104">
        <f ca="1">JI234-Berechnungen!JJ234</f>
        <v>0</v>
      </c>
      <c r="JK235" s="104">
        <f ca="1">JJ234-Berechnungen!JK234</f>
        <v>0</v>
      </c>
      <c r="JL235" s="104">
        <f ca="1">JK234-Berechnungen!JL234</f>
        <v>0</v>
      </c>
      <c r="JM235" s="104">
        <f ca="1">JL234-Berechnungen!JM234</f>
        <v>0</v>
      </c>
      <c r="JN235" s="104">
        <f ca="1">JM234-Berechnungen!JN234</f>
        <v>0</v>
      </c>
      <c r="JO235" s="104">
        <f ca="1">JN234-Berechnungen!JO234</f>
        <v>0</v>
      </c>
      <c r="JP235" s="104">
        <f ca="1">JO234-Berechnungen!JP234</f>
        <v>0</v>
      </c>
      <c r="JQ235" s="104">
        <f ca="1">JP234-Berechnungen!JQ234</f>
        <v>0</v>
      </c>
      <c r="JR235" s="104">
        <f ca="1">JQ234-Berechnungen!JR234</f>
        <v>0</v>
      </c>
      <c r="JS235" s="104">
        <f ca="1">JR234-Berechnungen!JS234</f>
        <v>0</v>
      </c>
      <c r="JT235" s="104">
        <f ca="1">JS234-Berechnungen!JT234</f>
        <v>0</v>
      </c>
      <c r="JU235" s="104">
        <f ca="1">JT234-Berechnungen!JU234</f>
        <v>0</v>
      </c>
      <c r="JV235" s="104">
        <f ca="1">JU234-Berechnungen!JV234</f>
        <v>0</v>
      </c>
      <c r="JW235" s="104">
        <f ca="1">JV234-Berechnungen!JW234</f>
        <v>0</v>
      </c>
      <c r="JX235" s="104">
        <f ca="1">JW234-Berechnungen!JX234</f>
        <v>0</v>
      </c>
      <c r="JY235" s="104">
        <f ca="1">JX234-Berechnungen!JY234</f>
        <v>0</v>
      </c>
      <c r="JZ235" s="104">
        <f ca="1">JY234-Berechnungen!JZ234</f>
        <v>0</v>
      </c>
      <c r="KA235" s="104">
        <f ca="1">JZ234-Berechnungen!KA234</f>
        <v>0</v>
      </c>
      <c r="KB235" s="104">
        <f ca="1">KA234-Berechnungen!KB234</f>
        <v>0</v>
      </c>
      <c r="KC235" s="104">
        <f ca="1">KB234-Berechnungen!KC234</f>
        <v>0</v>
      </c>
      <c r="KD235" s="104">
        <f ca="1">KC234-Berechnungen!KD234</f>
        <v>0</v>
      </c>
      <c r="KE235" s="104">
        <f ca="1">KD234-Berechnungen!KE234</f>
        <v>0</v>
      </c>
      <c r="KF235" s="104">
        <f ca="1">KE234-Berechnungen!KF234</f>
        <v>0</v>
      </c>
      <c r="KG235" s="104">
        <f ca="1">KF234-Berechnungen!KG234</f>
        <v>0</v>
      </c>
      <c r="KH235" s="104">
        <f ca="1">KG234-Berechnungen!KH234</f>
        <v>0</v>
      </c>
      <c r="KI235" s="104">
        <f ca="1">KH234-Berechnungen!KI234</f>
        <v>0</v>
      </c>
      <c r="KJ235" s="104">
        <f ca="1">KI234-Berechnungen!KJ234</f>
        <v>0</v>
      </c>
      <c r="KK235" s="104">
        <f ca="1">KJ234-Berechnungen!KK234</f>
        <v>0</v>
      </c>
      <c r="KL235" s="104">
        <f ca="1">KK234-Berechnungen!KL234</f>
        <v>0</v>
      </c>
      <c r="KM235" s="104">
        <f ca="1">KL234-Berechnungen!KM234</f>
        <v>0</v>
      </c>
      <c r="KN235" s="104">
        <f ca="1">KM234-Berechnungen!KN234</f>
        <v>0</v>
      </c>
      <c r="KO235" s="104">
        <f ca="1">KN234-Berechnungen!KO234</f>
        <v>0</v>
      </c>
      <c r="KP235" s="104">
        <f ca="1">KO234-Berechnungen!KP234</f>
        <v>0</v>
      </c>
      <c r="KQ235" s="104">
        <f ca="1">KP234-Berechnungen!KQ234</f>
        <v>0</v>
      </c>
      <c r="KR235" s="104">
        <f ca="1">KQ234-Berechnungen!KR234</f>
        <v>0</v>
      </c>
      <c r="KS235" s="104">
        <f ca="1">KR234-Berechnungen!KS234</f>
        <v>0</v>
      </c>
      <c r="KT235" s="104">
        <f ca="1">KS234-Berechnungen!KT234</f>
        <v>0</v>
      </c>
      <c r="KU235" s="104">
        <f ca="1">KT234-Berechnungen!KU234</f>
        <v>0</v>
      </c>
      <c r="KV235" s="104">
        <f ca="1">KU234-Berechnungen!KV234</f>
        <v>0</v>
      </c>
      <c r="KW235" s="104">
        <f ca="1">KV234-Berechnungen!KW234</f>
        <v>0</v>
      </c>
      <c r="KX235" s="104">
        <f ca="1">KW234-Berechnungen!KX234</f>
        <v>0</v>
      </c>
      <c r="KY235" s="104">
        <f ca="1">KX234-Berechnungen!KY234</f>
        <v>0</v>
      </c>
      <c r="KZ235" s="104">
        <f ca="1">KY234-Berechnungen!KZ234</f>
        <v>0</v>
      </c>
      <c r="LA235" s="104">
        <f ca="1">KZ234-Berechnungen!LA234</f>
        <v>0</v>
      </c>
      <c r="LB235" s="104">
        <f ca="1">LA234-Berechnungen!LB234</f>
        <v>0</v>
      </c>
      <c r="LC235" s="104">
        <f ca="1">LB234-Berechnungen!LC234</f>
        <v>0</v>
      </c>
      <c r="LD235" s="104">
        <f ca="1">LC234-Berechnungen!LD234</f>
        <v>0</v>
      </c>
      <c r="LE235" s="104">
        <f ca="1">LD234-Berechnungen!LE234</f>
        <v>0</v>
      </c>
      <c r="LF235" s="104">
        <f ca="1">LE234-Berechnungen!LF234</f>
        <v>0</v>
      </c>
      <c r="LG235" s="104">
        <f ca="1">LF234-Berechnungen!LG234</f>
        <v>0</v>
      </c>
      <c r="LH235" s="104">
        <f ca="1">LG234-Berechnungen!LH234</f>
        <v>0</v>
      </c>
      <c r="LI235" s="104">
        <f ca="1">LH234-Berechnungen!LI234</f>
        <v>0</v>
      </c>
      <c r="LJ235" s="104">
        <f ca="1">LI234-Berechnungen!LJ234</f>
        <v>0</v>
      </c>
      <c r="LK235" s="104">
        <f ca="1">LJ234-Berechnungen!LK234</f>
        <v>0</v>
      </c>
      <c r="LL235" s="104">
        <f ca="1">LK234-Berechnungen!LL234</f>
        <v>0</v>
      </c>
      <c r="LM235" s="104">
        <f ca="1">LL234-Berechnungen!LM234</f>
        <v>0</v>
      </c>
      <c r="LN235" s="104">
        <f ca="1">LM234-Berechnungen!LN234</f>
        <v>0</v>
      </c>
      <c r="LO235" s="104">
        <f ca="1">LN234-Berechnungen!LO234</f>
        <v>0</v>
      </c>
      <c r="LP235" s="104">
        <f ca="1">LO234-Berechnungen!LP234</f>
        <v>0</v>
      </c>
      <c r="LQ235" s="104">
        <f ca="1">LP234-Berechnungen!LQ234</f>
        <v>0</v>
      </c>
      <c r="LR235" s="104">
        <f ca="1">LQ234-Berechnungen!LR234</f>
        <v>0</v>
      </c>
      <c r="LS235" s="104">
        <f ca="1">LR234-Berechnungen!LS234</f>
        <v>0</v>
      </c>
      <c r="LT235" s="104">
        <f ca="1">LS234-Berechnungen!LT234</f>
        <v>0</v>
      </c>
      <c r="LU235" s="104">
        <f ca="1">LT234-Berechnungen!LU234</f>
        <v>0</v>
      </c>
      <c r="LV235" s="104">
        <f ca="1">LU234-Berechnungen!LV234</f>
        <v>0</v>
      </c>
      <c r="LW235" s="104">
        <f ca="1">LV234-Berechnungen!LW234</f>
        <v>0</v>
      </c>
      <c r="LX235" s="104">
        <f ca="1">LW234-Berechnungen!LX234</f>
        <v>0</v>
      </c>
      <c r="LY235" s="104">
        <f ca="1">LX234-Berechnungen!LY234</f>
        <v>0</v>
      </c>
      <c r="LZ235" s="104">
        <f ca="1">LY234-Berechnungen!LZ234</f>
        <v>0</v>
      </c>
      <c r="MA235" s="104">
        <f ca="1">LZ234-Berechnungen!MA234</f>
        <v>0</v>
      </c>
      <c r="MB235" s="104">
        <f ca="1">MA234-Berechnungen!MB234</f>
        <v>0</v>
      </c>
      <c r="MC235" s="104">
        <f ca="1">MB234-Berechnungen!MC234</f>
        <v>0</v>
      </c>
      <c r="MD235" s="104">
        <f ca="1">MC234-Berechnungen!MD234</f>
        <v>0</v>
      </c>
      <c r="ME235" s="104">
        <f ca="1">MD234-Berechnungen!ME234</f>
        <v>0</v>
      </c>
      <c r="MF235" s="104">
        <f ca="1">ME234-Berechnungen!MF234</f>
        <v>0</v>
      </c>
      <c r="MG235" s="104">
        <f ca="1">MF234-Berechnungen!MG234</f>
        <v>0</v>
      </c>
      <c r="MH235" s="104">
        <f ca="1">MG234-Berechnungen!MH234</f>
        <v>0</v>
      </c>
      <c r="MI235" s="104">
        <f ca="1">MH234-Berechnungen!MI234</f>
        <v>0</v>
      </c>
      <c r="MJ235" s="104">
        <f ca="1">MI234-Berechnungen!MJ234</f>
        <v>0</v>
      </c>
      <c r="MK235" s="104">
        <f ca="1">MJ234-Berechnungen!MK234</f>
        <v>0</v>
      </c>
      <c r="ML235" s="104">
        <f ca="1">MK234-Berechnungen!ML234</f>
        <v>0</v>
      </c>
      <c r="MM235" s="104">
        <f ca="1">ML234-Berechnungen!MM234</f>
        <v>0</v>
      </c>
      <c r="MN235" s="104">
        <f ca="1">MM234-Berechnungen!MN234</f>
        <v>0</v>
      </c>
      <c r="MO235" s="104">
        <f ca="1">MN234-Berechnungen!MO234</f>
        <v>0</v>
      </c>
      <c r="MP235" s="104">
        <f ca="1">MO234-Berechnungen!MP234</f>
        <v>0</v>
      </c>
      <c r="MQ235" s="104">
        <f ca="1">MP234-Berechnungen!MQ234</f>
        <v>0</v>
      </c>
      <c r="MR235" s="104">
        <f ca="1">MQ234-Berechnungen!MR234</f>
        <v>0</v>
      </c>
      <c r="MS235" s="104">
        <f ca="1">MR234-Berechnungen!MS234</f>
        <v>0</v>
      </c>
      <c r="MT235" s="104">
        <f ca="1">MS234-Berechnungen!MT234</f>
        <v>0</v>
      </c>
      <c r="MU235" s="104">
        <f ca="1">MT234-Berechnungen!MU234</f>
        <v>0</v>
      </c>
      <c r="MV235" s="104">
        <f ca="1">MU234-Berechnungen!MV234</f>
        <v>0</v>
      </c>
      <c r="MW235" s="104">
        <f ca="1">MV234-Berechnungen!MW234</f>
        <v>0</v>
      </c>
      <c r="MX235" s="104">
        <f ca="1">MW234-Berechnungen!MX234</f>
        <v>0</v>
      </c>
      <c r="MY235" s="104">
        <f ca="1">MX234-Berechnungen!MY234</f>
        <v>0</v>
      </c>
      <c r="MZ235" s="104">
        <f ca="1">MY234-Berechnungen!MZ234</f>
        <v>0</v>
      </c>
      <c r="NA235" s="104">
        <f ca="1">MZ234-Berechnungen!NA234</f>
        <v>0</v>
      </c>
      <c r="NB235" s="104">
        <f ca="1">NA234-Berechnungen!NB234</f>
        <v>0</v>
      </c>
      <c r="NC235" s="104">
        <f ca="1">NB234-Berechnungen!NC234</f>
        <v>0</v>
      </c>
      <c r="ND235" s="104">
        <f ca="1">NC234-Berechnungen!ND234</f>
        <v>0</v>
      </c>
      <c r="NE235" s="104">
        <f ca="1">ND234-Berechnungen!NE234</f>
        <v>0</v>
      </c>
      <c r="NF235" s="104">
        <f ca="1">NE234-Berechnungen!NF234</f>
        <v>0</v>
      </c>
      <c r="NG235" s="104">
        <f ca="1">NF234-Berechnungen!NG234</f>
        <v>0</v>
      </c>
      <c r="NH235" s="104">
        <f ca="1">NG234-Berechnungen!NH234</f>
        <v>0</v>
      </c>
      <c r="NI235" s="104">
        <f ca="1">NH234-Berechnungen!NI234</f>
        <v>0</v>
      </c>
      <c r="NJ235" s="104">
        <f ca="1">NI234-Berechnungen!NJ234</f>
        <v>0</v>
      </c>
      <c r="NK235" s="104">
        <f ca="1">NJ234-Berechnungen!NK234</f>
        <v>0</v>
      </c>
      <c r="NL235" s="104">
        <f ca="1">NK234-Berechnungen!NL234</f>
        <v>0</v>
      </c>
      <c r="NM235" s="104">
        <f ca="1">NL234-Berechnungen!NM234</f>
        <v>0</v>
      </c>
      <c r="NN235" s="104">
        <f ca="1">NM234-Berechnungen!NN234</f>
        <v>0</v>
      </c>
      <c r="NO235" s="104">
        <f ca="1">NN234-Berechnungen!NO234</f>
        <v>0</v>
      </c>
      <c r="NP235" s="104">
        <f ca="1">NO234-Berechnungen!NP234</f>
        <v>0</v>
      </c>
      <c r="NQ235" s="104">
        <f ca="1">NP234-Berechnungen!NQ234</f>
        <v>0</v>
      </c>
      <c r="NR235" s="104">
        <f ca="1">NQ234-Berechnungen!NR234</f>
        <v>0</v>
      </c>
      <c r="NS235" s="104">
        <f ca="1">NR234-Berechnungen!NS234</f>
        <v>0</v>
      </c>
      <c r="NT235" s="104">
        <f ca="1">NS234-Berechnungen!NT234</f>
        <v>0</v>
      </c>
      <c r="NU235" s="104">
        <f ca="1">NT234-Berechnungen!NU234</f>
        <v>0</v>
      </c>
      <c r="NV235" s="104">
        <f ca="1">NU234-Berechnungen!NV234</f>
        <v>0</v>
      </c>
      <c r="NW235" s="104">
        <f ca="1">NV234-Berechnungen!NW234</f>
        <v>0</v>
      </c>
      <c r="NX235" s="104">
        <f ca="1">NW234-Berechnungen!NX234</f>
        <v>0</v>
      </c>
      <c r="NY235" s="104">
        <f ca="1">NX234-Berechnungen!NY234</f>
        <v>0</v>
      </c>
      <c r="NZ235" s="104">
        <f ca="1">NY234-Berechnungen!NZ234</f>
        <v>0</v>
      </c>
      <c r="OA235" s="104">
        <f ca="1">NZ234-Berechnungen!OA234</f>
        <v>0</v>
      </c>
      <c r="OB235" s="104">
        <f ca="1">OA234-Berechnungen!OB234</f>
        <v>0</v>
      </c>
      <c r="OC235" s="104">
        <f ca="1">OB234-Berechnungen!OC234</f>
        <v>0</v>
      </c>
      <c r="OD235" s="104">
        <f ca="1">OC234-Berechnungen!OD234</f>
        <v>0</v>
      </c>
      <c r="OE235" s="104">
        <f ca="1">OD234-Berechnungen!OE234</f>
        <v>0</v>
      </c>
      <c r="OF235" s="104">
        <f ca="1">OE234-Berechnungen!OF234</f>
        <v>0</v>
      </c>
      <c r="OG235" s="104">
        <f ca="1">OF234-Berechnungen!OG234</f>
        <v>0</v>
      </c>
      <c r="OH235" s="104">
        <f ca="1">OG234-Berechnungen!OH234</f>
        <v>0</v>
      </c>
      <c r="OI235" s="104">
        <f ca="1">OH234-Berechnungen!OI234</f>
        <v>0</v>
      </c>
      <c r="OJ235" s="104">
        <f ca="1">OI234-Berechnungen!OJ234</f>
        <v>0</v>
      </c>
      <c r="OK235" s="104">
        <f ca="1">OJ234-Berechnungen!OK234</f>
        <v>0</v>
      </c>
      <c r="OL235" s="104">
        <f ca="1">OK234-Berechnungen!OL234</f>
        <v>0</v>
      </c>
      <c r="OM235" s="104">
        <f ca="1">OL234-Berechnungen!OM234</f>
        <v>0</v>
      </c>
    </row>
    <row r="236" spans="1:403" s="404" customFormat="1" x14ac:dyDescent="0.3">
      <c r="B236" s="401" t="s">
        <v>153</v>
      </c>
      <c r="C236" s="402" t="s">
        <v>71</v>
      </c>
      <c r="D236" s="405">
        <f ca="1">IF(D15=1,D235,0)</f>
        <v>5.9244024461833078E-3</v>
      </c>
      <c r="E236" s="405">
        <f t="shared" ref="E236:BP236" si="1073">IF(E15=1,E235,0)</f>
        <v>0</v>
      </c>
      <c r="F236" s="405">
        <f t="shared" ca="1" si="1073"/>
        <v>4.2632352443661148E-3</v>
      </c>
      <c r="G236" s="405">
        <f t="shared" si="1073"/>
        <v>0</v>
      </c>
      <c r="H236" s="405">
        <f t="shared" si="1073"/>
        <v>0</v>
      </c>
      <c r="I236" s="405">
        <f t="shared" si="1073"/>
        <v>0</v>
      </c>
      <c r="J236" s="405">
        <f t="shared" si="1073"/>
        <v>0</v>
      </c>
      <c r="K236" s="405">
        <f t="shared" si="1073"/>
        <v>0</v>
      </c>
      <c r="L236" s="405">
        <f t="shared" si="1073"/>
        <v>0</v>
      </c>
      <c r="M236" s="405">
        <f t="shared" si="1073"/>
        <v>0</v>
      </c>
      <c r="N236" s="405">
        <f t="shared" si="1073"/>
        <v>0</v>
      </c>
      <c r="O236" s="405">
        <f t="shared" si="1073"/>
        <v>0</v>
      </c>
      <c r="P236" s="405">
        <f t="shared" ca="1" si="1073"/>
        <v>1.0673001722167896E-2</v>
      </c>
      <c r="Q236" s="405">
        <f t="shared" si="1073"/>
        <v>0</v>
      </c>
      <c r="R236" s="405">
        <f t="shared" ca="1" si="1073"/>
        <v>0.28848403618697205</v>
      </c>
      <c r="S236" s="405">
        <f t="shared" si="1073"/>
        <v>0</v>
      </c>
      <c r="T236" s="405">
        <f t="shared" ca="1" si="1073"/>
        <v>3.1278108323405718E-2</v>
      </c>
      <c r="U236" s="405">
        <f t="shared" si="1073"/>
        <v>0</v>
      </c>
      <c r="V236" s="405">
        <f t="shared" ca="1" si="1073"/>
        <v>0.47921183258029032</v>
      </c>
      <c r="W236" s="405">
        <f t="shared" si="1073"/>
        <v>0</v>
      </c>
      <c r="X236" s="405">
        <f t="shared" ca="1" si="1073"/>
        <v>1.3310488116928809E-2</v>
      </c>
      <c r="Y236" s="405">
        <f t="shared" si="1073"/>
        <v>0</v>
      </c>
      <c r="Z236" s="405">
        <f t="shared" ca="1" si="1073"/>
        <v>7.7593488059065407E-2</v>
      </c>
      <c r="AA236" s="405">
        <f t="shared" si="1073"/>
        <v>0</v>
      </c>
      <c r="AB236" s="405">
        <f t="shared" ca="1" si="1073"/>
        <v>1.5852611172221032E-2</v>
      </c>
      <c r="AC236" s="405">
        <f t="shared" si="1073"/>
        <v>0</v>
      </c>
      <c r="AD236" s="405">
        <f t="shared" ca="1" si="1073"/>
        <v>9.8996443064805817E-2</v>
      </c>
      <c r="AE236" s="405">
        <f t="shared" si="1073"/>
        <v>0</v>
      </c>
      <c r="AF236" s="405">
        <f t="shared" ca="1" si="1073"/>
        <v>2.6375080735789425E-2</v>
      </c>
      <c r="AG236" s="405">
        <f t="shared" si="1073"/>
        <v>0</v>
      </c>
      <c r="AH236" s="405">
        <f t="shared" ca="1" si="1073"/>
        <v>0.19749189481943574</v>
      </c>
      <c r="AI236" s="405">
        <f t="shared" si="1073"/>
        <v>0</v>
      </c>
      <c r="AJ236" s="405">
        <f t="shared" ca="1" si="1073"/>
        <v>0.47167562645840633</v>
      </c>
      <c r="AK236" s="405">
        <f t="shared" si="1073"/>
        <v>0</v>
      </c>
      <c r="AL236" s="405">
        <f t="shared" si="1073"/>
        <v>0</v>
      </c>
      <c r="AM236" s="405">
        <f t="shared" si="1073"/>
        <v>0</v>
      </c>
      <c r="AN236" s="405">
        <f t="shared" si="1073"/>
        <v>0</v>
      </c>
      <c r="AO236" s="405">
        <f t="shared" si="1073"/>
        <v>0</v>
      </c>
      <c r="AP236" s="405">
        <f t="shared" si="1073"/>
        <v>0</v>
      </c>
      <c r="AQ236" s="405">
        <f t="shared" si="1073"/>
        <v>0</v>
      </c>
      <c r="AR236" s="405">
        <f t="shared" si="1073"/>
        <v>0</v>
      </c>
      <c r="AS236" s="405">
        <f t="shared" si="1073"/>
        <v>0</v>
      </c>
      <c r="AT236" s="405">
        <f t="shared" si="1073"/>
        <v>0</v>
      </c>
      <c r="AU236" s="405">
        <f t="shared" si="1073"/>
        <v>0</v>
      </c>
      <c r="AV236" s="405">
        <f t="shared" si="1073"/>
        <v>0</v>
      </c>
      <c r="AW236" s="405">
        <f t="shared" si="1073"/>
        <v>0</v>
      </c>
      <c r="AX236" s="405">
        <f t="shared" si="1073"/>
        <v>0</v>
      </c>
      <c r="AY236" s="405">
        <f t="shared" si="1073"/>
        <v>0</v>
      </c>
      <c r="AZ236" s="405">
        <f t="shared" si="1073"/>
        <v>0</v>
      </c>
      <c r="BA236" s="405">
        <f t="shared" si="1073"/>
        <v>0</v>
      </c>
      <c r="BB236" s="405">
        <f t="shared" si="1073"/>
        <v>0</v>
      </c>
      <c r="BC236" s="405">
        <f t="shared" si="1073"/>
        <v>0</v>
      </c>
      <c r="BD236" s="405">
        <f t="shared" si="1073"/>
        <v>0</v>
      </c>
      <c r="BE236" s="405">
        <f t="shared" si="1073"/>
        <v>0</v>
      </c>
      <c r="BF236" s="405">
        <f t="shared" si="1073"/>
        <v>0</v>
      </c>
      <c r="BG236" s="405">
        <f t="shared" si="1073"/>
        <v>0</v>
      </c>
      <c r="BH236" s="405">
        <f t="shared" si="1073"/>
        <v>0</v>
      </c>
      <c r="BI236" s="405">
        <f t="shared" si="1073"/>
        <v>0</v>
      </c>
      <c r="BJ236" s="405">
        <f t="shared" si="1073"/>
        <v>0</v>
      </c>
      <c r="BK236" s="405">
        <f t="shared" si="1073"/>
        <v>0</v>
      </c>
      <c r="BL236" s="405">
        <f t="shared" si="1073"/>
        <v>0</v>
      </c>
      <c r="BM236" s="405">
        <f t="shared" si="1073"/>
        <v>0</v>
      </c>
      <c r="BN236" s="405">
        <f t="shared" si="1073"/>
        <v>0</v>
      </c>
      <c r="BO236" s="405">
        <f t="shared" si="1073"/>
        <v>0</v>
      </c>
      <c r="BP236" s="405">
        <f t="shared" si="1073"/>
        <v>0</v>
      </c>
      <c r="BQ236" s="405">
        <f t="shared" ref="BQ236:EB236" si="1074">IF(BQ15=1,BQ235,0)</f>
        <v>0</v>
      </c>
      <c r="BR236" s="405">
        <f t="shared" si="1074"/>
        <v>0</v>
      </c>
      <c r="BS236" s="405">
        <f t="shared" si="1074"/>
        <v>0</v>
      </c>
      <c r="BT236" s="405">
        <f t="shared" si="1074"/>
        <v>0</v>
      </c>
      <c r="BU236" s="405">
        <f t="shared" si="1074"/>
        <v>0</v>
      </c>
      <c r="BV236" s="405">
        <f t="shared" si="1074"/>
        <v>0</v>
      </c>
      <c r="BW236" s="405">
        <f t="shared" si="1074"/>
        <v>0</v>
      </c>
      <c r="BX236" s="405">
        <f t="shared" si="1074"/>
        <v>0</v>
      </c>
      <c r="BY236" s="405">
        <f t="shared" si="1074"/>
        <v>0</v>
      </c>
      <c r="BZ236" s="405">
        <f t="shared" si="1074"/>
        <v>0</v>
      </c>
      <c r="CA236" s="405">
        <f t="shared" si="1074"/>
        <v>0</v>
      </c>
      <c r="CB236" s="405">
        <f t="shared" si="1074"/>
        <v>0</v>
      </c>
      <c r="CC236" s="405">
        <f t="shared" si="1074"/>
        <v>0</v>
      </c>
      <c r="CD236" s="405">
        <f t="shared" si="1074"/>
        <v>0</v>
      </c>
      <c r="CE236" s="405">
        <f t="shared" si="1074"/>
        <v>0</v>
      </c>
      <c r="CF236" s="405">
        <f t="shared" si="1074"/>
        <v>0</v>
      </c>
      <c r="CG236" s="405">
        <f t="shared" si="1074"/>
        <v>0</v>
      </c>
      <c r="CH236" s="405">
        <f t="shared" si="1074"/>
        <v>0</v>
      </c>
      <c r="CI236" s="405">
        <f t="shared" si="1074"/>
        <v>0</v>
      </c>
      <c r="CJ236" s="405">
        <f t="shared" si="1074"/>
        <v>0</v>
      </c>
      <c r="CK236" s="405">
        <f t="shared" si="1074"/>
        <v>0</v>
      </c>
      <c r="CL236" s="405">
        <f t="shared" si="1074"/>
        <v>0</v>
      </c>
      <c r="CM236" s="405">
        <f t="shared" si="1074"/>
        <v>0</v>
      </c>
      <c r="CN236" s="405">
        <f t="shared" si="1074"/>
        <v>0</v>
      </c>
      <c r="CO236" s="405">
        <f t="shared" si="1074"/>
        <v>0</v>
      </c>
      <c r="CP236" s="405">
        <f t="shared" si="1074"/>
        <v>0</v>
      </c>
      <c r="CQ236" s="405">
        <f t="shared" si="1074"/>
        <v>0</v>
      </c>
      <c r="CR236" s="405">
        <f t="shared" si="1074"/>
        <v>0</v>
      </c>
      <c r="CS236" s="405">
        <f t="shared" si="1074"/>
        <v>0</v>
      </c>
      <c r="CT236" s="405">
        <f t="shared" si="1074"/>
        <v>0</v>
      </c>
      <c r="CU236" s="405">
        <f t="shared" si="1074"/>
        <v>0</v>
      </c>
      <c r="CV236" s="405">
        <f t="shared" si="1074"/>
        <v>0</v>
      </c>
      <c r="CW236" s="405">
        <f t="shared" si="1074"/>
        <v>0</v>
      </c>
      <c r="CX236" s="405">
        <f t="shared" si="1074"/>
        <v>0</v>
      </c>
      <c r="CY236" s="405">
        <f t="shared" si="1074"/>
        <v>0</v>
      </c>
      <c r="CZ236" s="405">
        <f t="shared" si="1074"/>
        <v>0</v>
      </c>
      <c r="DA236" s="405">
        <f t="shared" si="1074"/>
        <v>0</v>
      </c>
      <c r="DB236" s="405">
        <f t="shared" si="1074"/>
        <v>0</v>
      </c>
      <c r="DC236" s="405">
        <f t="shared" si="1074"/>
        <v>0</v>
      </c>
      <c r="DD236" s="405">
        <f t="shared" si="1074"/>
        <v>0</v>
      </c>
      <c r="DE236" s="405">
        <f t="shared" si="1074"/>
        <v>0</v>
      </c>
      <c r="DF236" s="405">
        <f t="shared" si="1074"/>
        <v>0</v>
      </c>
      <c r="DG236" s="405">
        <f t="shared" si="1074"/>
        <v>0</v>
      </c>
      <c r="DH236" s="405">
        <f t="shared" si="1074"/>
        <v>0</v>
      </c>
      <c r="DI236" s="405">
        <f t="shared" si="1074"/>
        <v>0</v>
      </c>
      <c r="DJ236" s="405">
        <f t="shared" si="1074"/>
        <v>0</v>
      </c>
      <c r="DK236" s="405">
        <f t="shared" si="1074"/>
        <v>0</v>
      </c>
      <c r="DL236" s="405">
        <f t="shared" si="1074"/>
        <v>0</v>
      </c>
      <c r="DM236" s="405">
        <f t="shared" si="1074"/>
        <v>0</v>
      </c>
      <c r="DN236" s="405">
        <f t="shared" si="1074"/>
        <v>0</v>
      </c>
      <c r="DO236" s="405">
        <f t="shared" si="1074"/>
        <v>0</v>
      </c>
      <c r="DP236" s="405">
        <f t="shared" si="1074"/>
        <v>0</v>
      </c>
      <c r="DQ236" s="405">
        <f t="shared" si="1074"/>
        <v>0</v>
      </c>
      <c r="DR236" s="405">
        <f t="shared" si="1074"/>
        <v>0</v>
      </c>
      <c r="DS236" s="405">
        <f t="shared" si="1074"/>
        <v>0</v>
      </c>
      <c r="DT236" s="405">
        <f t="shared" si="1074"/>
        <v>0</v>
      </c>
      <c r="DU236" s="405">
        <f t="shared" si="1074"/>
        <v>0</v>
      </c>
      <c r="DV236" s="405">
        <f t="shared" si="1074"/>
        <v>0</v>
      </c>
      <c r="DW236" s="405">
        <f t="shared" si="1074"/>
        <v>0</v>
      </c>
      <c r="DX236" s="405">
        <f t="shared" si="1074"/>
        <v>0</v>
      </c>
      <c r="DY236" s="405">
        <f t="shared" si="1074"/>
        <v>0</v>
      </c>
      <c r="DZ236" s="405">
        <f t="shared" si="1074"/>
        <v>0</v>
      </c>
      <c r="EA236" s="405">
        <f t="shared" si="1074"/>
        <v>0</v>
      </c>
      <c r="EB236" s="405">
        <f t="shared" si="1074"/>
        <v>0</v>
      </c>
      <c r="EC236" s="405">
        <f t="shared" ref="EC236:GN236" si="1075">IF(EC15=1,EC235,0)</f>
        <v>0</v>
      </c>
      <c r="ED236" s="405">
        <f t="shared" si="1075"/>
        <v>0</v>
      </c>
      <c r="EE236" s="405">
        <f t="shared" si="1075"/>
        <v>0</v>
      </c>
      <c r="EF236" s="405">
        <f t="shared" si="1075"/>
        <v>0</v>
      </c>
      <c r="EG236" s="405">
        <f t="shared" si="1075"/>
        <v>0</v>
      </c>
      <c r="EH236" s="405">
        <f t="shared" si="1075"/>
        <v>0</v>
      </c>
      <c r="EI236" s="405">
        <f t="shared" si="1075"/>
        <v>0</v>
      </c>
      <c r="EJ236" s="405">
        <f t="shared" si="1075"/>
        <v>0</v>
      </c>
      <c r="EK236" s="405">
        <f t="shared" si="1075"/>
        <v>0</v>
      </c>
      <c r="EL236" s="405">
        <f t="shared" si="1075"/>
        <v>0</v>
      </c>
      <c r="EM236" s="405">
        <f t="shared" si="1075"/>
        <v>0</v>
      </c>
      <c r="EN236" s="405">
        <f t="shared" si="1075"/>
        <v>0</v>
      </c>
      <c r="EO236" s="405">
        <f t="shared" si="1075"/>
        <v>0</v>
      </c>
      <c r="EP236" s="405">
        <f t="shared" si="1075"/>
        <v>0</v>
      </c>
      <c r="EQ236" s="405">
        <f t="shared" si="1075"/>
        <v>0</v>
      </c>
      <c r="ER236" s="405">
        <f t="shared" si="1075"/>
        <v>0</v>
      </c>
      <c r="ES236" s="405">
        <f t="shared" si="1075"/>
        <v>0</v>
      </c>
      <c r="ET236" s="405">
        <f t="shared" si="1075"/>
        <v>0</v>
      </c>
      <c r="EU236" s="405">
        <f t="shared" si="1075"/>
        <v>0</v>
      </c>
      <c r="EV236" s="405">
        <f t="shared" si="1075"/>
        <v>0</v>
      </c>
      <c r="EW236" s="405">
        <f t="shared" si="1075"/>
        <v>0</v>
      </c>
      <c r="EX236" s="405">
        <f t="shared" si="1075"/>
        <v>0</v>
      </c>
      <c r="EY236" s="405">
        <f t="shared" si="1075"/>
        <v>0</v>
      </c>
      <c r="EZ236" s="405">
        <f t="shared" si="1075"/>
        <v>0</v>
      </c>
      <c r="FA236" s="405">
        <f t="shared" si="1075"/>
        <v>0</v>
      </c>
      <c r="FB236" s="405">
        <f t="shared" si="1075"/>
        <v>0</v>
      </c>
      <c r="FC236" s="405">
        <f t="shared" si="1075"/>
        <v>0</v>
      </c>
      <c r="FD236" s="405">
        <f t="shared" si="1075"/>
        <v>0</v>
      </c>
      <c r="FE236" s="405">
        <f t="shared" si="1075"/>
        <v>0</v>
      </c>
      <c r="FF236" s="405">
        <f t="shared" si="1075"/>
        <v>0</v>
      </c>
      <c r="FG236" s="405">
        <f t="shared" si="1075"/>
        <v>0</v>
      </c>
      <c r="FH236" s="405">
        <f t="shared" si="1075"/>
        <v>0</v>
      </c>
      <c r="FI236" s="405">
        <f t="shared" si="1075"/>
        <v>0</v>
      </c>
      <c r="FJ236" s="405">
        <f t="shared" si="1075"/>
        <v>0</v>
      </c>
      <c r="FK236" s="405">
        <f t="shared" si="1075"/>
        <v>0</v>
      </c>
      <c r="FL236" s="405">
        <f t="shared" si="1075"/>
        <v>0</v>
      </c>
      <c r="FM236" s="405">
        <f t="shared" si="1075"/>
        <v>0</v>
      </c>
      <c r="FN236" s="405">
        <f t="shared" si="1075"/>
        <v>0</v>
      </c>
      <c r="FO236" s="405">
        <f t="shared" si="1075"/>
        <v>0</v>
      </c>
      <c r="FP236" s="405">
        <f t="shared" si="1075"/>
        <v>0</v>
      </c>
      <c r="FQ236" s="405">
        <f t="shared" si="1075"/>
        <v>0</v>
      </c>
      <c r="FR236" s="405">
        <f t="shared" si="1075"/>
        <v>0</v>
      </c>
      <c r="FS236" s="405">
        <f t="shared" si="1075"/>
        <v>0</v>
      </c>
      <c r="FT236" s="405">
        <f t="shared" si="1075"/>
        <v>0</v>
      </c>
      <c r="FU236" s="405">
        <f t="shared" si="1075"/>
        <v>0</v>
      </c>
      <c r="FV236" s="405">
        <f t="shared" si="1075"/>
        <v>0</v>
      </c>
      <c r="FW236" s="405">
        <f t="shared" si="1075"/>
        <v>0</v>
      </c>
      <c r="FX236" s="405">
        <f t="shared" si="1075"/>
        <v>0</v>
      </c>
      <c r="FY236" s="405">
        <f t="shared" si="1075"/>
        <v>0</v>
      </c>
      <c r="FZ236" s="405">
        <f t="shared" si="1075"/>
        <v>0</v>
      </c>
      <c r="GA236" s="405">
        <f t="shared" si="1075"/>
        <v>0</v>
      </c>
      <c r="GB236" s="405">
        <f t="shared" si="1075"/>
        <v>0</v>
      </c>
      <c r="GC236" s="405">
        <f t="shared" si="1075"/>
        <v>0</v>
      </c>
      <c r="GD236" s="405">
        <f t="shared" si="1075"/>
        <v>0</v>
      </c>
      <c r="GE236" s="405">
        <f t="shared" si="1075"/>
        <v>0</v>
      </c>
      <c r="GF236" s="405">
        <f t="shared" si="1075"/>
        <v>0</v>
      </c>
      <c r="GG236" s="405">
        <f t="shared" si="1075"/>
        <v>0</v>
      </c>
      <c r="GH236" s="405">
        <f t="shared" si="1075"/>
        <v>0</v>
      </c>
      <c r="GI236" s="405">
        <f t="shared" si="1075"/>
        <v>0</v>
      </c>
      <c r="GJ236" s="405">
        <f t="shared" si="1075"/>
        <v>0</v>
      </c>
      <c r="GK236" s="405">
        <f t="shared" si="1075"/>
        <v>0</v>
      </c>
      <c r="GL236" s="405">
        <f t="shared" si="1075"/>
        <v>0</v>
      </c>
      <c r="GM236" s="405">
        <f t="shared" si="1075"/>
        <v>0</v>
      </c>
      <c r="GN236" s="405">
        <f t="shared" si="1075"/>
        <v>0</v>
      </c>
      <c r="GO236" s="405">
        <f t="shared" ref="GO236:IZ236" si="1076">IF(GO15=1,GO235,0)</f>
        <v>0</v>
      </c>
      <c r="GP236" s="405">
        <f t="shared" si="1076"/>
        <v>0</v>
      </c>
      <c r="GQ236" s="405">
        <f t="shared" si="1076"/>
        <v>0</v>
      </c>
      <c r="GR236" s="405">
        <f t="shared" si="1076"/>
        <v>0</v>
      </c>
      <c r="GS236" s="405">
        <f t="shared" si="1076"/>
        <v>0</v>
      </c>
      <c r="GT236" s="405">
        <f t="shared" si="1076"/>
        <v>0</v>
      </c>
      <c r="GU236" s="405">
        <f t="shared" si="1076"/>
        <v>0</v>
      </c>
      <c r="GV236" s="405">
        <f t="shared" si="1076"/>
        <v>0</v>
      </c>
      <c r="GW236" s="405">
        <f t="shared" si="1076"/>
        <v>0</v>
      </c>
      <c r="GX236" s="405">
        <f t="shared" si="1076"/>
        <v>0</v>
      </c>
      <c r="GY236" s="405">
        <f t="shared" si="1076"/>
        <v>0</v>
      </c>
      <c r="GZ236" s="405">
        <f t="shared" si="1076"/>
        <v>0</v>
      </c>
      <c r="HA236" s="405">
        <f t="shared" si="1076"/>
        <v>0</v>
      </c>
      <c r="HB236" s="405">
        <f t="shared" si="1076"/>
        <v>0</v>
      </c>
      <c r="HC236" s="405">
        <f t="shared" si="1076"/>
        <v>0</v>
      </c>
      <c r="HD236" s="405">
        <f t="shared" si="1076"/>
        <v>0</v>
      </c>
      <c r="HE236" s="405">
        <f t="shared" si="1076"/>
        <v>0</v>
      </c>
      <c r="HF236" s="405">
        <f t="shared" si="1076"/>
        <v>0</v>
      </c>
      <c r="HG236" s="405">
        <f t="shared" si="1076"/>
        <v>0</v>
      </c>
      <c r="HH236" s="405">
        <f t="shared" si="1076"/>
        <v>0</v>
      </c>
      <c r="HI236" s="405">
        <f t="shared" si="1076"/>
        <v>0</v>
      </c>
      <c r="HJ236" s="405">
        <f t="shared" si="1076"/>
        <v>0</v>
      </c>
      <c r="HK236" s="405">
        <f t="shared" si="1076"/>
        <v>0</v>
      </c>
      <c r="HL236" s="405">
        <f t="shared" si="1076"/>
        <v>0</v>
      </c>
      <c r="HM236" s="405">
        <f t="shared" si="1076"/>
        <v>0</v>
      </c>
      <c r="HN236" s="405">
        <f t="shared" si="1076"/>
        <v>0</v>
      </c>
      <c r="HO236" s="405">
        <f t="shared" si="1076"/>
        <v>0</v>
      </c>
      <c r="HP236" s="405">
        <f t="shared" si="1076"/>
        <v>0</v>
      </c>
      <c r="HQ236" s="405">
        <f t="shared" si="1076"/>
        <v>0</v>
      </c>
      <c r="HR236" s="405">
        <f t="shared" si="1076"/>
        <v>0</v>
      </c>
      <c r="HS236" s="405">
        <f t="shared" si="1076"/>
        <v>0</v>
      </c>
      <c r="HT236" s="405">
        <f t="shared" si="1076"/>
        <v>0</v>
      </c>
      <c r="HU236" s="405">
        <f t="shared" si="1076"/>
        <v>0</v>
      </c>
      <c r="HV236" s="405">
        <f t="shared" si="1076"/>
        <v>0</v>
      </c>
      <c r="HW236" s="405">
        <f t="shared" si="1076"/>
        <v>0</v>
      </c>
      <c r="HX236" s="405">
        <f t="shared" si="1076"/>
        <v>0</v>
      </c>
      <c r="HY236" s="405">
        <f t="shared" si="1076"/>
        <v>0</v>
      </c>
      <c r="HZ236" s="405">
        <f t="shared" si="1076"/>
        <v>0</v>
      </c>
      <c r="IA236" s="405">
        <f t="shared" si="1076"/>
        <v>0</v>
      </c>
      <c r="IB236" s="405">
        <f t="shared" si="1076"/>
        <v>0</v>
      </c>
      <c r="IC236" s="405">
        <f t="shared" si="1076"/>
        <v>0</v>
      </c>
      <c r="ID236" s="405">
        <f t="shared" si="1076"/>
        <v>0</v>
      </c>
      <c r="IE236" s="405">
        <f t="shared" si="1076"/>
        <v>0</v>
      </c>
      <c r="IF236" s="405">
        <f t="shared" si="1076"/>
        <v>0</v>
      </c>
      <c r="IG236" s="405">
        <f t="shared" si="1076"/>
        <v>0</v>
      </c>
      <c r="IH236" s="405">
        <f t="shared" si="1076"/>
        <v>0</v>
      </c>
      <c r="II236" s="405">
        <f t="shared" si="1076"/>
        <v>0</v>
      </c>
      <c r="IJ236" s="405">
        <f t="shared" si="1076"/>
        <v>0</v>
      </c>
      <c r="IK236" s="405">
        <f t="shared" si="1076"/>
        <v>0</v>
      </c>
      <c r="IL236" s="405">
        <f t="shared" si="1076"/>
        <v>0</v>
      </c>
      <c r="IM236" s="405">
        <f t="shared" si="1076"/>
        <v>0</v>
      </c>
      <c r="IN236" s="405">
        <f t="shared" si="1076"/>
        <v>0</v>
      </c>
      <c r="IO236" s="405">
        <f t="shared" si="1076"/>
        <v>0</v>
      </c>
      <c r="IP236" s="405">
        <f t="shared" si="1076"/>
        <v>0</v>
      </c>
      <c r="IQ236" s="405">
        <f t="shared" si="1076"/>
        <v>0</v>
      </c>
      <c r="IR236" s="405">
        <f t="shared" si="1076"/>
        <v>0</v>
      </c>
      <c r="IS236" s="405">
        <f t="shared" si="1076"/>
        <v>0</v>
      </c>
      <c r="IT236" s="405">
        <f t="shared" si="1076"/>
        <v>0</v>
      </c>
      <c r="IU236" s="405">
        <f t="shared" si="1076"/>
        <v>0</v>
      </c>
      <c r="IV236" s="405">
        <f t="shared" si="1076"/>
        <v>0</v>
      </c>
      <c r="IW236" s="405">
        <f t="shared" si="1076"/>
        <v>0</v>
      </c>
      <c r="IX236" s="405">
        <f t="shared" si="1076"/>
        <v>0</v>
      </c>
      <c r="IY236" s="405">
        <f t="shared" si="1076"/>
        <v>0</v>
      </c>
      <c r="IZ236" s="405">
        <f t="shared" si="1076"/>
        <v>0</v>
      </c>
      <c r="JA236" s="405">
        <f t="shared" ref="JA236:LL236" si="1077">IF(JA15=1,JA235,0)</f>
        <v>0</v>
      </c>
      <c r="JB236" s="405">
        <f t="shared" si="1077"/>
        <v>0</v>
      </c>
      <c r="JC236" s="405">
        <f t="shared" si="1077"/>
        <v>0</v>
      </c>
      <c r="JD236" s="405">
        <f t="shared" si="1077"/>
        <v>0</v>
      </c>
      <c r="JE236" s="405">
        <f t="shared" si="1077"/>
        <v>0</v>
      </c>
      <c r="JF236" s="405">
        <f t="shared" si="1077"/>
        <v>0</v>
      </c>
      <c r="JG236" s="405">
        <f t="shared" si="1077"/>
        <v>0</v>
      </c>
      <c r="JH236" s="405">
        <f t="shared" si="1077"/>
        <v>0</v>
      </c>
      <c r="JI236" s="405">
        <f t="shared" si="1077"/>
        <v>0</v>
      </c>
      <c r="JJ236" s="405">
        <f t="shared" si="1077"/>
        <v>0</v>
      </c>
      <c r="JK236" s="405">
        <f t="shared" si="1077"/>
        <v>0</v>
      </c>
      <c r="JL236" s="405">
        <f t="shared" si="1077"/>
        <v>0</v>
      </c>
      <c r="JM236" s="405">
        <f t="shared" si="1077"/>
        <v>0</v>
      </c>
      <c r="JN236" s="405">
        <f t="shared" si="1077"/>
        <v>0</v>
      </c>
      <c r="JO236" s="405">
        <f t="shared" si="1077"/>
        <v>0</v>
      </c>
      <c r="JP236" s="405">
        <f t="shared" si="1077"/>
        <v>0</v>
      </c>
      <c r="JQ236" s="405">
        <f t="shared" si="1077"/>
        <v>0</v>
      </c>
      <c r="JR236" s="405">
        <f t="shared" si="1077"/>
        <v>0</v>
      </c>
      <c r="JS236" s="405">
        <f t="shared" si="1077"/>
        <v>0</v>
      </c>
      <c r="JT236" s="405">
        <f t="shared" si="1077"/>
        <v>0</v>
      </c>
      <c r="JU236" s="405">
        <f t="shared" si="1077"/>
        <v>0</v>
      </c>
      <c r="JV236" s="405">
        <f t="shared" si="1077"/>
        <v>0</v>
      </c>
      <c r="JW236" s="405">
        <f t="shared" si="1077"/>
        <v>0</v>
      </c>
      <c r="JX236" s="405">
        <f t="shared" si="1077"/>
        <v>0</v>
      </c>
      <c r="JY236" s="405">
        <f t="shared" si="1077"/>
        <v>0</v>
      </c>
      <c r="JZ236" s="405">
        <f t="shared" si="1077"/>
        <v>0</v>
      </c>
      <c r="KA236" s="405">
        <f t="shared" si="1077"/>
        <v>0</v>
      </c>
      <c r="KB236" s="405">
        <f t="shared" si="1077"/>
        <v>0</v>
      </c>
      <c r="KC236" s="405">
        <f t="shared" si="1077"/>
        <v>0</v>
      </c>
      <c r="KD236" s="405">
        <f t="shared" si="1077"/>
        <v>0</v>
      </c>
      <c r="KE236" s="405">
        <f t="shared" si="1077"/>
        <v>0</v>
      </c>
      <c r="KF236" s="405">
        <f t="shared" si="1077"/>
        <v>0</v>
      </c>
      <c r="KG236" s="405">
        <f t="shared" si="1077"/>
        <v>0</v>
      </c>
      <c r="KH236" s="405">
        <f t="shared" si="1077"/>
        <v>0</v>
      </c>
      <c r="KI236" s="405">
        <f t="shared" si="1077"/>
        <v>0</v>
      </c>
      <c r="KJ236" s="405">
        <f t="shared" si="1077"/>
        <v>0</v>
      </c>
      <c r="KK236" s="405">
        <f t="shared" si="1077"/>
        <v>0</v>
      </c>
      <c r="KL236" s="405">
        <f t="shared" si="1077"/>
        <v>0</v>
      </c>
      <c r="KM236" s="405">
        <f t="shared" si="1077"/>
        <v>0</v>
      </c>
      <c r="KN236" s="405">
        <f t="shared" si="1077"/>
        <v>0</v>
      </c>
      <c r="KO236" s="405">
        <f t="shared" si="1077"/>
        <v>0</v>
      </c>
      <c r="KP236" s="405">
        <f t="shared" si="1077"/>
        <v>0</v>
      </c>
      <c r="KQ236" s="405">
        <f t="shared" si="1077"/>
        <v>0</v>
      </c>
      <c r="KR236" s="405">
        <f t="shared" si="1077"/>
        <v>0</v>
      </c>
      <c r="KS236" s="405">
        <f t="shared" si="1077"/>
        <v>0</v>
      </c>
      <c r="KT236" s="405">
        <f t="shared" si="1077"/>
        <v>0</v>
      </c>
      <c r="KU236" s="405">
        <f t="shared" si="1077"/>
        <v>0</v>
      </c>
      <c r="KV236" s="405">
        <f t="shared" si="1077"/>
        <v>0</v>
      </c>
      <c r="KW236" s="405">
        <f t="shared" si="1077"/>
        <v>0</v>
      </c>
      <c r="KX236" s="405">
        <f t="shared" si="1077"/>
        <v>0</v>
      </c>
      <c r="KY236" s="405">
        <f t="shared" si="1077"/>
        <v>0</v>
      </c>
      <c r="KZ236" s="405">
        <f t="shared" si="1077"/>
        <v>0</v>
      </c>
      <c r="LA236" s="405">
        <f t="shared" si="1077"/>
        <v>0</v>
      </c>
      <c r="LB236" s="405">
        <f t="shared" si="1077"/>
        <v>0</v>
      </c>
      <c r="LC236" s="405">
        <f t="shared" si="1077"/>
        <v>0</v>
      </c>
      <c r="LD236" s="405">
        <f t="shared" si="1077"/>
        <v>0</v>
      </c>
      <c r="LE236" s="405">
        <f t="shared" si="1077"/>
        <v>0</v>
      </c>
      <c r="LF236" s="405">
        <f t="shared" si="1077"/>
        <v>0</v>
      </c>
      <c r="LG236" s="405">
        <f t="shared" si="1077"/>
        <v>0</v>
      </c>
      <c r="LH236" s="405">
        <f t="shared" si="1077"/>
        <v>0</v>
      </c>
      <c r="LI236" s="405">
        <f t="shared" si="1077"/>
        <v>0</v>
      </c>
      <c r="LJ236" s="405">
        <f t="shared" si="1077"/>
        <v>0</v>
      </c>
      <c r="LK236" s="405">
        <f t="shared" si="1077"/>
        <v>0</v>
      </c>
      <c r="LL236" s="405">
        <f t="shared" si="1077"/>
        <v>0</v>
      </c>
      <c r="LM236" s="405">
        <f t="shared" ref="LM236:NX236" si="1078">IF(LM15=1,LM235,0)</f>
        <v>0</v>
      </c>
      <c r="LN236" s="405">
        <f t="shared" si="1078"/>
        <v>0</v>
      </c>
      <c r="LO236" s="405">
        <f t="shared" si="1078"/>
        <v>0</v>
      </c>
      <c r="LP236" s="405">
        <f t="shared" si="1078"/>
        <v>0</v>
      </c>
      <c r="LQ236" s="405">
        <f t="shared" si="1078"/>
        <v>0</v>
      </c>
      <c r="LR236" s="405">
        <f t="shared" si="1078"/>
        <v>0</v>
      </c>
      <c r="LS236" s="405">
        <f t="shared" si="1078"/>
        <v>0</v>
      </c>
      <c r="LT236" s="405">
        <f t="shared" si="1078"/>
        <v>0</v>
      </c>
      <c r="LU236" s="405">
        <f t="shared" si="1078"/>
        <v>0</v>
      </c>
      <c r="LV236" s="405">
        <f t="shared" si="1078"/>
        <v>0</v>
      </c>
      <c r="LW236" s="405">
        <f t="shared" si="1078"/>
        <v>0</v>
      </c>
      <c r="LX236" s="405">
        <f t="shared" si="1078"/>
        <v>0</v>
      </c>
      <c r="LY236" s="405">
        <f t="shared" si="1078"/>
        <v>0</v>
      </c>
      <c r="LZ236" s="405">
        <f t="shared" si="1078"/>
        <v>0</v>
      </c>
      <c r="MA236" s="405">
        <f t="shared" si="1078"/>
        <v>0</v>
      </c>
      <c r="MB236" s="405">
        <f t="shared" si="1078"/>
        <v>0</v>
      </c>
      <c r="MC236" s="405">
        <f t="shared" si="1078"/>
        <v>0</v>
      </c>
      <c r="MD236" s="405">
        <f t="shared" si="1078"/>
        <v>0</v>
      </c>
      <c r="ME236" s="405">
        <f t="shared" si="1078"/>
        <v>0</v>
      </c>
      <c r="MF236" s="405">
        <f t="shared" si="1078"/>
        <v>0</v>
      </c>
      <c r="MG236" s="405">
        <f t="shared" si="1078"/>
        <v>0</v>
      </c>
      <c r="MH236" s="405">
        <f t="shared" si="1078"/>
        <v>0</v>
      </c>
      <c r="MI236" s="405">
        <f t="shared" si="1078"/>
        <v>0</v>
      </c>
      <c r="MJ236" s="405">
        <f t="shared" si="1078"/>
        <v>0</v>
      </c>
      <c r="MK236" s="405">
        <f t="shared" si="1078"/>
        <v>0</v>
      </c>
      <c r="ML236" s="405">
        <f t="shared" si="1078"/>
        <v>0</v>
      </c>
      <c r="MM236" s="405">
        <f t="shared" si="1078"/>
        <v>0</v>
      </c>
      <c r="MN236" s="405">
        <f t="shared" si="1078"/>
        <v>0</v>
      </c>
      <c r="MO236" s="405">
        <f t="shared" si="1078"/>
        <v>0</v>
      </c>
      <c r="MP236" s="405">
        <f t="shared" si="1078"/>
        <v>0</v>
      </c>
      <c r="MQ236" s="405">
        <f t="shared" si="1078"/>
        <v>0</v>
      </c>
      <c r="MR236" s="405">
        <f t="shared" si="1078"/>
        <v>0</v>
      </c>
      <c r="MS236" s="405">
        <f t="shared" si="1078"/>
        <v>0</v>
      </c>
      <c r="MT236" s="405">
        <f t="shared" si="1078"/>
        <v>0</v>
      </c>
      <c r="MU236" s="405">
        <f t="shared" si="1078"/>
        <v>0</v>
      </c>
      <c r="MV236" s="405">
        <f t="shared" si="1078"/>
        <v>0</v>
      </c>
      <c r="MW236" s="405">
        <f t="shared" si="1078"/>
        <v>0</v>
      </c>
      <c r="MX236" s="405">
        <f t="shared" si="1078"/>
        <v>0</v>
      </c>
      <c r="MY236" s="405">
        <f t="shared" si="1078"/>
        <v>0</v>
      </c>
      <c r="MZ236" s="405">
        <f t="shared" si="1078"/>
        <v>0</v>
      </c>
      <c r="NA236" s="405">
        <f t="shared" si="1078"/>
        <v>0</v>
      </c>
      <c r="NB236" s="405">
        <f t="shared" si="1078"/>
        <v>0</v>
      </c>
      <c r="NC236" s="405">
        <f t="shared" si="1078"/>
        <v>0</v>
      </c>
      <c r="ND236" s="405">
        <f t="shared" si="1078"/>
        <v>0</v>
      </c>
      <c r="NE236" s="405">
        <f t="shared" si="1078"/>
        <v>0</v>
      </c>
      <c r="NF236" s="405">
        <f t="shared" si="1078"/>
        <v>0</v>
      </c>
      <c r="NG236" s="405">
        <f t="shared" si="1078"/>
        <v>0</v>
      </c>
      <c r="NH236" s="405">
        <f t="shared" si="1078"/>
        <v>0</v>
      </c>
      <c r="NI236" s="405">
        <f t="shared" si="1078"/>
        <v>0</v>
      </c>
      <c r="NJ236" s="405">
        <f t="shared" si="1078"/>
        <v>0</v>
      </c>
      <c r="NK236" s="405">
        <f t="shared" si="1078"/>
        <v>0</v>
      </c>
      <c r="NL236" s="405">
        <f t="shared" si="1078"/>
        <v>0</v>
      </c>
      <c r="NM236" s="405">
        <f t="shared" si="1078"/>
        <v>0</v>
      </c>
      <c r="NN236" s="405">
        <f t="shared" si="1078"/>
        <v>0</v>
      </c>
      <c r="NO236" s="405">
        <f t="shared" si="1078"/>
        <v>0</v>
      </c>
      <c r="NP236" s="405">
        <f t="shared" si="1078"/>
        <v>0</v>
      </c>
      <c r="NQ236" s="405">
        <f t="shared" si="1078"/>
        <v>0</v>
      </c>
      <c r="NR236" s="405">
        <f t="shared" si="1078"/>
        <v>0</v>
      </c>
      <c r="NS236" s="405">
        <f t="shared" si="1078"/>
        <v>0</v>
      </c>
      <c r="NT236" s="405">
        <f t="shared" si="1078"/>
        <v>0</v>
      </c>
      <c r="NU236" s="405">
        <f t="shared" si="1078"/>
        <v>0</v>
      </c>
      <c r="NV236" s="405">
        <f t="shared" si="1078"/>
        <v>0</v>
      </c>
      <c r="NW236" s="405">
        <f t="shared" si="1078"/>
        <v>0</v>
      </c>
      <c r="NX236" s="405">
        <f t="shared" si="1078"/>
        <v>0</v>
      </c>
      <c r="NY236" s="405">
        <f t="shared" ref="NY236:OM236" si="1079">IF(NY15=1,NY235,0)</f>
        <v>0</v>
      </c>
      <c r="NZ236" s="405">
        <f t="shared" si="1079"/>
        <v>0</v>
      </c>
      <c r="OA236" s="405">
        <f t="shared" si="1079"/>
        <v>0</v>
      </c>
      <c r="OB236" s="405">
        <f t="shared" si="1079"/>
        <v>0</v>
      </c>
      <c r="OC236" s="405">
        <f t="shared" si="1079"/>
        <v>0</v>
      </c>
      <c r="OD236" s="405">
        <f t="shared" si="1079"/>
        <v>0</v>
      </c>
      <c r="OE236" s="405">
        <f t="shared" si="1079"/>
        <v>0</v>
      </c>
      <c r="OF236" s="405">
        <f t="shared" si="1079"/>
        <v>0</v>
      </c>
      <c r="OG236" s="405">
        <f t="shared" si="1079"/>
        <v>0</v>
      </c>
      <c r="OH236" s="405">
        <f t="shared" si="1079"/>
        <v>0</v>
      </c>
      <c r="OI236" s="405">
        <f t="shared" si="1079"/>
        <v>0</v>
      </c>
      <c r="OJ236" s="405">
        <f t="shared" si="1079"/>
        <v>0</v>
      </c>
      <c r="OK236" s="405">
        <f t="shared" si="1079"/>
        <v>0</v>
      </c>
      <c r="OL236" s="405">
        <f t="shared" si="1079"/>
        <v>0</v>
      </c>
      <c r="OM236" s="405">
        <f t="shared" si="1079"/>
        <v>0</v>
      </c>
    </row>
    <row r="238" spans="1:403" ht="12.9" thickBot="1" x14ac:dyDescent="0.35"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</row>
    <row r="239" spans="1:403" ht="15" customHeight="1" thickBot="1" x14ac:dyDescent="0.35">
      <c r="A239" s="444" t="s">
        <v>339</v>
      </c>
      <c r="B239" s="84" t="s">
        <v>102</v>
      </c>
      <c r="C239" s="85" t="s">
        <v>88</v>
      </c>
      <c r="D239" s="105">
        <f ca="1">D241/(D240*2)</f>
        <v>128.20896431432604</v>
      </c>
      <c r="E239" s="56" t="s">
        <v>124</v>
      </c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</row>
    <row r="240" spans="1:403" ht="12.9" thickBot="1" x14ac:dyDescent="0.35">
      <c r="A240" s="444"/>
      <c r="B240" s="84" t="s">
        <v>179</v>
      </c>
      <c r="C240" s="85" t="s">
        <v>64</v>
      </c>
      <c r="D240" s="105">
        <f>SUMIFS(D11:OM11,D15:OM15,"=1")</f>
        <v>302</v>
      </c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</row>
    <row r="241" spans="1:29" ht="12.9" thickBot="1" x14ac:dyDescent="0.35">
      <c r="A241" s="445"/>
      <c r="B241" s="84" t="s">
        <v>55</v>
      </c>
      <c r="C241" s="85" t="s">
        <v>89</v>
      </c>
      <c r="D241" s="105">
        <f ca="1">SUMIFS(D206:OM206,D15:OM15,"=1")</f>
        <v>77438.214445852922</v>
      </c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</row>
    <row r="242" spans="1:29" ht="12.9" thickBot="1" x14ac:dyDescent="0.35">
      <c r="A242" s="445"/>
      <c r="B242" s="84" t="s">
        <v>56</v>
      </c>
      <c r="C242" s="85" t="s">
        <v>89</v>
      </c>
      <c r="D242" s="105">
        <f ca="1">D241+E3_Parameter!C26</f>
        <v>157438.21444585291</v>
      </c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</row>
    <row r="243" spans="1:29" ht="12.9" thickBot="1" x14ac:dyDescent="0.35">
      <c r="A243" s="445"/>
      <c r="B243" s="84" t="s">
        <v>171</v>
      </c>
      <c r="C243" s="85" t="s">
        <v>89</v>
      </c>
      <c r="D243" s="105">
        <f ca="1">IF(D300=1,D242-(E1_Allgemein!$C$26*E3_Parameter!$C$27*E3_Parameter!$C$18),D242)</f>
        <v>157438.21444585291</v>
      </c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</row>
    <row r="244" spans="1:29" ht="12.9" thickBot="1" x14ac:dyDescent="0.35">
      <c r="A244" s="445"/>
      <c r="B244" s="84" t="s">
        <v>533</v>
      </c>
      <c r="C244" s="85" t="s">
        <v>70</v>
      </c>
      <c r="D244" s="107">
        <f ca="1">IF(D300=0,D291,MAX(D302:OM302))/100000</f>
        <v>5.5176205444585298</v>
      </c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</row>
    <row r="245" spans="1:29" ht="12.9" thickBot="1" x14ac:dyDescent="0.35">
      <c r="A245" s="445"/>
      <c r="B245" s="84" t="s">
        <v>148</v>
      </c>
      <c r="C245" s="85" t="s">
        <v>126</v>
      </c>
      <c r="D245" s="108">
        <f>D20*3600</f>
        <v>23.071998773757237</v>
      </c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</row>
    <row r="246" spans="1:29" ht="12.9" thickBot="1" x14ac:dyDescent="0.35">
      <c r="A246" s="445"/>
      <c r="B246" s="84" t="s">
        <v>103</v>
      </c>
      <c r="C246" s="85" t="s">
        <v>91</v>
      </c>
      <c r="D246" s="105">
        <f ca="1">D245*D242/(E3_Parameter!C25*3600)</f>
        <v>1401.3944022520241</v>
      </c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</row>
    <row r="247" spans="1:29" ht="12.9" thickBot="1" x14ac:dyDescent="0.35">
      <c r="A247" s="445"/>
      <c r="B247" s="84" t="s">
        <v>35</v>
      </c>
      <c r="C247" s="85" t="s">
        <v>92</v>
      </c>
      <c r="D247" s="105">
        <f ca="1">D246*0.001*E1_Allgemein!C12</f>
        <v>3083.0676849544529</v>
      </c>
      <c r="E247" s="110">
        <f ca="1">D247/(D264*1000)</f>
        <v>1.6408659191972251E-3</v>
      </c>
      <c r="F247" s="56" t="s">
        <v>174</v>
      </c>
      <c r="G247" s="56"/>
      <c r="H247" s="56"/>
      <c r="I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</row>
    <row r="248" spans="1:29" ht="12.9" thickBot="1" x14ac:dyDescent="0.35">
      <c r="A248" s="445"/>
      <c r="B248" s="84" t="s">
        <v>36</v>
      </c>
      <c r="C248" s="85" t="s">
        <v>94</v>
      </c>
      <c r="D248" s="105">
        <f ca="1">D247*E1_Allgemein!C22*0.01</f>
        <v>616.61353699089057</v>
      </c>
      <c r="E248" s="56"/>
      <c r="F248" s="56"/>
      <c r="G248" s="56"/>
      <c r="H248" s="56"/>
      <c r="I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</row>
    <row r="249" spans="1:29" ht="12.9" thickBot="1" x14ac:dyDescent="0.35">
      <c r="A249" s="445"/>
      <c r="B249" s="84" t="s">
        <v>46</v>
      </c>
      <c r="C249" s="85" t="s">
        <v>68</v>
      </c>
      <c r="D249" s="109">
        <f ca="1">D248*100/(D263*1000)</f>
        <v>3.5445137523130832E-2</v>
      </c>
      <c r="E249" s="111">
        <f ca="1">D249/D271</f>
        <v>1.214699885275994E-2</v>
      </c>
      <c r="F249" s="56" t="s">
        <v>175</v>
      </c>
      <c r="G249" s="56"/>
      <c r="H249" s="56"/>
      <c r="I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</row>
    <row r="250" spans="1:29" ht="12.9" thickBot="1" x14ac:dyDescent="0.35">
      <c r="B250" s="84"/>
      <c r="C250" s="85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</row>
    <row r="251" spans="1:29" ht="12.9" thickBot="1" x14ac:dyDescent="0.35">
      <c r="A251" s="446" t="s">
        <v>340</v>
      </c>
      <c r="B251" s="84" t="s">
        <v>104</v>
      </c>
      <c r="C251" s="85" t="s">
        <v>95</v>
      </c>
      <c r="D251" s="105">
        <f ca="1">D252/D272</f>
        <v>965.1132450117376</v>
      </c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</row>
    <row r="252" spans="1:29" ht="12.9" thickBot="1" x14ac:dyDescent="0.35">
      <c r="A252" s="446"/>
      <c r="B252" s="84" t="s">
        <v>37</v>
      </c>
      <c r="C252" s="85" t="s">
        <v>96</v>
      </c>
      <c r="D252" s="105">
        <f ca="1">SUMIF(D218:OM218,"&lt;&gt;#NV")</f>
        <v>822276.48475000041</v>
      </c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</row>
    <row r="253" spans="1:29" ht="12.9" thickBot="1" x14ac:dyDescent="0.35">
      <c r="A253" s="446"/>
      <c r="B253" s="84" t="s">
        <v>45</v>
      </c>
      <c r="C253" s="85" t="s">
        <v>94</v>
      </c>
      <c r="D253" s="105">
        <f ca="1">SUMIF(D221:OM221,"&lt;&gt;#NV")</f>
        <v>41951.937208406001</v>
      </c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</row>
    <row r="254" spans="1:29" ht="12.9" thickBot="1" x14ac:dyDescent="0.35">
      <c r="A254" s="446"/>
      <c r="B254" s="84" t="s">
        <v>47</v>
      </c>
      <c r="C254" s="85" t="s">
        <v>68</v>
      </c>
      <c r="D254" s="109">
        <f ca="1">D253*100/(D263*1000)</f>
        <v>2.411546446045131</v>
      </c>
      <c r="E254" s="111">
        <f ca="1">D254/D271</f>
        <v>0.8264335804698576</v>
      </c>
      <c r="F254" s="56" t="s">
        <v>175</v>
      </c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</row>
    <row r="255" spans="1:29" ht="12.9" thickBot="1" x14ac:dyDescent="0.35">
      <c r="B255" s="84"/>
      <c r="C255" s="85"/>
      <c r="D255" s="56"/>
      <c r="E255" s="56"/>
      <c r="F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</row>
    <row r="256" spans="1:29" ht="12.9" thickBot="1" x14ac:dyDescent="0.35">
      <c r="A256" s="447" t="s">
        <v>41</v>
      </c>
      <c r="B256" s="84" t="s">
        <v>105</v>
      </c>
      <c r="C256" s="85" t="s">
        <v>99</v>
      </c>
      <c r="D256" s="107">
        <f ca="1">D257*1000/D272</f>
        <v>18.664014758085436</v>
      </c>
      <c r="E256" s="56"/>
      <c r="F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</row>
    <row r="257" spans="1:29" ht="12.9" thickBot="1" x14ac:dyDescent="0.35">
      <c r="A257" s="447"/>
      <c r="B257" s="84" t="s">
        <v>106</v>
      </c>
      <c r="C257" s="85" t="s">
        <v>60</v>
      </c>
      <c r="D257" s="107">
        <f ca="1">SUMIF(D226:OM226,"&lt;&gt;#NV")*0.001</f>
        <v>15.901740573888793</v>
      </c>
      <c r="E257" s="56"/>
      <c r="F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</row>
    <row r="258" spans="1:29" ht="12.9" thickBot="1" x14ac:dyDescent="0.35">
      <c r="A258" s="447"/>
      <c r="B258" s="84" t="s">
        <v>38</v>
      </c>
      <c r="C258" s="85" t="s">
        <v>92</v>
      </c>
      <c r="D258" s="105">
        <f ca="1">SUMIF(D227:OM227,"&lt;&gt;#NV")</f>
        <v>139299.24742726577</v>
      </c>
      <c r="E258" s="112">
        <f ca="1">D258/(D264*1000)</f>
        <v>7.4137648287341734E-2</v>
      </c>
      <c r="F258" s="56" t="s">
        <v>174</v>
      </c>
      <c r="J258" s="113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</row>
    <row r="259" spans="1:29" ht="12.9" thickBot="1" x14ac:dyDescent="0.35">
      <c r="A259" s="447"/>
      <c r="B259" s="84" t="s">
        <v>39</v>
      </c>
      <c r="C259" s="85" t="s">
        <v>94</v>
      </c>
      <c r="D259" s="105">
        <f ca="1">SUMIF(D229:OM229,"&lt;&gt;#NV")</f>
        <v>8194.0733780744613</v>
      </c>
      <c r="J259" s="113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</row>
    <row r="260" spans="1:29" ht="12.9" thickBot="1" x14ac:dyDescent="0.35">
      <c r="A260" s="447"/>
      <c r="B260" s="84" t="s">
        <v>48</v>
      </c>
      <c r="C260" s="85" t="s">
        <v>68</v>
      </c>
      <c r="D260" s="109">
        <f ca="1">D259*100/(D263*1000)</f>
        <v>0.47102445914152102</v>
      </c>
      <c r="E260" s="112">
        <f ca="1">D260/D271</f>
        <v>0.16141942067738238</v>
      </c>
      <c r="F260" s="56" t="s">
        <v>175</v>
      </c>
      <c r="J260" s="113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</row>
    <row r="261" spans="1:29" ht="12.9" thickBot="1" x14ac:dyDescent="0.35">
      <c r="B261" s="84"/>
      <c r="C261" s="85"/>
      <c r="W261" s="114"/>
      <c r="AC261" s="56"/>
    </row>
    <row r="262" spans="1:29" ht="12.9" thickBot="1" x14ac:dyDescent="0.35">
      <c r="A262" s="448" t="s">
        <v>42</v>
      </c>
      <c r="B262" s="84" t="s">
        <v>107</v>
      </c>
      <c r="C262" s="100" t="s">
        <v>60</v>
      </c>
      <c r="D262" s="105">
        <f ca="1">SUMIF(D14:OM14,"=1",D4:GU4)</f>
        <v>790.74000000000024</v>
      </c>
      <c r="E262" s="115" t="str">
        <f ca="1">IF(D262=D4,"ja","nein")</f>
        <v>ja</v>
      </c>
      <c r="F262" s="116" t="s">
        <v>125</v>
      </c>
      <c r="G262" s="117"/>
      <c r="H262" s="117"/>
      <c r="I262" s="118">
        <f ca="1">D262-D4</f>
        <v>0</v>
      </c>
    </row>
    <row r="263" spans="1:29" ht="12.9" thickBot="1" x14ac:dyDescent="0.35">
      <c r="A263" s="448"/>
      <c r="B263" s="84" t="s">
        <v>108</v>
      </c>
      <c r="C263" s="100" t="s">
        <v>59</v>
      </c>
      <c r="D263" s="107">
        <f ca="1">D262*0.001*E1_Allgemein!C12</f>
        <v>1739.6280000000004</v>
      </c>
    </row>
    <row r="264" spans="1:29" ht="12.9" thickBot="1" x14ac:dyDescent="0.35">
      <c r="A264" s="449"/>
      <c r="B264" s="84" t="s">
        <v>57</v>
      </c>
      <c r="C264" s="100" t="s">
        <v>59</v>
      </c>
      <c r="D264" s="107">
        <f ca="1">D263+D258*0.001</f>
        <v>1878.9272474272661</v>
      </c>
      <c r="E264" s="118"/>
    </row>
    <row r="265" spans="1:29" ht="12.9" thickBot="1" x14ac:dyDescent="0.35">
      <c r="A265" s="449"/>
      <c r="B265" s="84" t="s">
        <v>109</v>
      </c>
      <c r="C265" s="100" t="s">
        <v>72</v>
      </c>
      <c r="D265" s="119">
        <f ca="1">(D264-D263)/D264*100</f>
        <v>7.4137648287341724</v>
      </c>
      <c r="E265" s="120"/>
    </row>
    <row r="266" spans="1:29" ht="12.9" thickBot="1" x14ac:dyDescent="0.35">
      <c r="A266" s="449"/>
      <c r="B266" s="84" t="s">
        <v>139</v>
      </c>
      <c r="C266" s="100" t="s">
        <v>71</v>
      </c>
      <c r="D266" s="121">
        <f ca="1">SUMIF(D236:OM236,"&lt;&gt;#NV")</f>
        <v>1.721130248930038</v>
      </c>
      <c r="E266" s="122"/>
    </row>
    <row r="267" spans="1:29" ht="12.9" thickBot="1" x14ac:dyDescent="0.35">
      <c r="A267" s="449"/>
      <c r="B267" s="84" t="s">
        <v>140</v>
      </c>
      <c r="C267" s="100" t="s">
        <v>67</v>
      </c>
      <c r="D267" s="121">
        <f ca="1">E1_Allgemein!C15-Berechnungen!D266</f>
        <v>78.278869751069962</v>
      </c>
      <c r="E267" s="120"/>
    </row>
    <row r="268" spans="1:29" ht="12.9" thickBot="1" x14ac:dyDescent="0.35">
      <c r="A268" s="449"/>
      <c r="B268" s="84" t="s">
        <v>349</v>
      </c>
      <c r="C268" s="85" t="s">
        <v>294</v>
      </c>
      <c r="D268" s="119">
        <f ca="1">2*SUM(D19:OM19)</f>
        <v>2.4378616677709588</v>
      </c>
      <c r="E268" s="120"/>
    </row>
    <row r="269" spans="1:29" ht="12.9" thickBot="1" x14ac:dyDescent="0.35">
      <c r="A269" s="449"/>
      <c r="B269" s="84" t="s">
        <v>111</v>
      </c>
      <c r="C269" s="100" t="s">
        <v>63</v>
      </c>
      <c r="D269" s="121">
        <f ca="1">(0.0486*LN(D275)+0.0007)*1000</f>
        <v>97.646011291210385</v>
      </c>
      <c r="E269" s="56"/>
      <c r="F269" s="123"/>
    </row>
    <row r="270" spans="1:29" ht="12.9" thickBot="1" x14ac:dyDescent="0.35">
      <c r="A270" s="449"/>
      <c r="B270" s="84" t="s">
        <v>43</v>
      </c>
      <c r="C270" s="85" t="s">
        <v>94</v>
      </c>
      <c r="D270" s="124">
        <f ca="1">D248+D253+D259</f>
        <v>50762.624123471353</v>
      </c>
      <c r="F270" s="125" t="s">
        <v>54</v>
      </c>
      <c r="G270" s="126"/>
      <c r="H270" s="127" t="str">
        <f>"n="&amp;TEXT(D276,"0")</f>
        <v>n=33</v>
      </c>
    </row>
    <row r="271" spans="1:29" ht="12.9" thickBot="1" x14ac:dyDescent="0.35">
      <c r="A271" s="449"/>
      <c r="B271" s="84" t="s">
        <v>49</v>
      </c>
      <c r="C271" s="85" t="s">
        <v>68</v>
      </c>
      <c r="D271" s="128">
        <f ca="1">D249+D254+D260</f>
        <v>2.918016042709783</v>
      </c>
      <c r="F271" s="129" t="s">
        <v>50</v>
      </c>
      <c r="G271" s="130" t="s">
        <v>51</v>
      </c>
      <c r="H271" s="131" t="s">
        <v>52</v>
      </c>
    </row>
    <row r="272" spans="1:29" ht="12.9" thickBot="1" x14ac:dyDescent="0.35">
      <c r="A272" s="449"/>
      <c r="B272" s="84" t="s">
        <v>177</v>
      </c>
      <c r="C272" s="100" t="s">
        <v>64</v>
      </c>
      <c r="D272" s="132">
        <f>SUM(D11:OM11)</f>
        <v>852</v>
      </c>
      <c r="F272" s="133" t="s">
        <v>368</v>
      </c>
      <c r="G272" s="134">
        <f ca="1">COUNTIF(D192:OM192,"=-1")</f>
        <v>3</v>
      </c>
      <c r="H272" s="135">
        <f t="shared" ref="H272:H277" ca="1" si="1080">G272/$D$276</f>
        <v>9.0909090909090912E-2</v>
      </c>
    </row>
    <row r="273" spans="1:403" ht="12.9" thickBot="1" x14ac:dyDescent="0.35">
      <c r="A273" s="449"/>
      <c r="B273" s="84" t="s">
        <v>40</v>
      </c>
      <c r="C273" s="100" t="s">
        <v>61</v>
      </c>
      <c r="D273" s="132">
        <f>SUM(D14:OM14)</f>
        <v>17</v>
      </c>
      <c r="F273" s="178" t="s">
        <v>53</v>
      </c>
      <c r="G273" s="137">
        <f ca="1">D276-D277</f>
        <v>27</v>
      </c>
      <c r="H273" s="135">
        <f t="shared" ca="1" si="1080"/>
        <v>0.81818181818181823</v>
      </c>
    </row>
    <row r="274" spans="1:403" ht="12.9" thickBot="1" x14ac:dyDescent="0.35">
      <c r="A274" s="449"/>
      <c r="B274" s="106" t="s">
        <v>19</v>
      </c>
      <c r="C274" s="138" t="s">
        <v>123</v>
      </c>
      <c r="D274" s="139">
        <f ca="1">D263/D272</f>
        <v>2.0418169014084513</v>
      </c>
      <c r="F274" s="136" t="s">
        <v>364</v>
      </c>
      <c r="G274" s="137">
        <f ca="1">COUNTIF(D192:OM192,"=1")</f>
        <v>2</v>
      </c>
      <c r="H274" s="135">
        <f t="shared" ca="1" si="1080"/>
        <v>6.0606060606060608E-2</v>
      </c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</row>
    <row r="275" spans="1:403" ht="12.9" thickBot="1" x14ac:dyDescent="0.35">
      <c r="A275" s="449"/>
      <c r="B275" s="106" t="s">
        <v>19</v>
      </c>
      <c r="C275" s="138" t="s">
        <v>110</v>
      </c>
      <c r="D275" s="139">
        <f ca="1">D274*3.6</f>
        <v>7.3505408450704248</v>
      </c>
      <c r="F275" s="136" t="s">
        <v>365</v>
      </c>
      <c r="G275" s="137">
        <f ca="1">COUNTIF(D192:OM192,"=2")</f>
        <v>1</v>
      </c>
      <c r="H275" s="135">
        <f t="shared" ca="1" si="1080"/>
        <v>3.0303030303030304E-2</v>
      </c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</row>
    <row r="276" spans="1:403" ht="12.9" thickBot="1" x14ac:dyDescent="0.35">
      <c r="A276" s="449"/>
      <c r="B276" s="106" t="s">
        <v>44</v>
      </c>
      <c r="C276" s="100" t="s">
        <v>61</v>
      </c>
      <c r="D276" s="140">
        <f>COUNTIF(D4:OM4,"&gt;0")</f>
        <v>33</v>
      </c>
      <c r="F276" s="136" t="s">
        <v>366</v>
      </c>
      <c r="G276" s="137">
        <f ca="1">COUNTIF(D192:OM192,"=3")</f>
        <v>0</v>
      </c>
      <c r="H276" s="135">
        <f t="shared" ca="1" si="1080"/>
        <v>0</v>
      </c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</row>
    <row r="277" spans="1:403" ht="12.9" thickBot="1" x14ac:dyDescent="0.35">
      <c r="A277" s="449"/>
      <c r="B277" s="106" t="s">
        <v>158</v>
      </c>
      <c r="C277" s="100" t="s">
        <v>61</v>
      </c>
      <c r="D277" s="140">
        <f ca="1">COUNTIF(D192:OM192,"&gt;=1")+COUNTIF(D192:OM192,"&lt;=-1")</f>
        <v>6</v>
      </c>
      <c r="F277" s="136" t="s">
        <v>367</v>
      </c>
      <c r="G277" s="141">
        <f ca="1">COUNTIF(D192:OM192,"=4")</f>
        <v>0</v>
      </c>
      <c r="H277" s="142">
        <f t="shared" ca="1" si="1080"/>
        <v>0</v>
      </c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</row>
    <row r="279" spans="1:403" x14ac:dyDescent="0.3">
      <c r="B279" s="143" t="s">
        <v>528</v>
      </c>
      <c r="C279" s="75" t="s">
        <v>70</v>
      </c>
      <c r="D279" s="147">
        <f>E1_Allgemein!$C$25</f>
        <v>18</v>
      </c>
      <c r="E279" s="147">
        <f>E1_Allgemein!$C$25</f>
        <v>18</v>
      </c>
      <c r="F279" s="147">
        <f>E1_Allgemein!$C$25</f>
        <v>18</v>
      </c>
      <c r="G279" s="147">
        <f>E1_Allgemein!$C$25</f>
        <v>18</v>
      </c>
      <c r="H279" s="147">
        <f>E1_Allgemein!$C$25</f>
        <v>18</v>
      </c>
      <c r="I279" s="147">
        <f>E1_Allgemein!$C$25</f>
        <v>18</v>
      </c>
      <c r="J279" s="147">
        <f>E1_Allgemein!$C$25</f>
        <v>18</v>
      </c>
      <c r="K279" s="147">
        <f>E1_Allgemein!$C$25</f>
        <v>18</v>
      </c>
      <c r="L279" s="147">
        <f>E1_Allgemein!$C$25</f>
        <v>18</v>
      </c>
      <c r="M279" s="147">
        <f>E1_Allgemein!$C$25</f>
        <v>18</v>
      </c>
      <c r="N279" s="147">
        <f>E1_Allgemein!$C$25</f>
        <v>18</v>
      </c>
      <c r="O279" s="147">
        <f>E1_Allgemein!$C$25</f>
        <v>18</v>
      </c>
      <c r="P279" s="147">
        <f>E1_Allgemein!$C$25</f>
        <v>18</v>
      </c>
      <c r="Q279" s="147">
        <f>E1_Allgemein!$C$25</f>
        <v>18</v>
      </c>
      <c r="R279" s="147">
        <f>E1_Allgemein!$C$25</f>
        <v>18</v>
      </c>
      <c r="S279" s="147">
        <f>E1_Allgemein!$C$25</f>
        <v>18</v>
      </c>
      <c r="T279" s="147">
        <f>E1_Allgemein!$C$25</f>
        <v>18</v>
      </c>
      <c r="U279" s="147">
        <f>E1_Allgemein!$C$25</f>
        <v>18</v>
      </c>
      <c r="V279" s="147">
        <f>E1_Allgemein!$C$25</f>
        <v>18</v>
      </c>
      <c r="W279" s="147">
        <f>E1_Allgemein!$C$25</f>
        <v>18</v>
      </c>
      <c r="X279" s="147">
        <f>E1_Allgemein!$C$25</f>
        <v>18</v>
      </c>
      <c r="Y279" s="147">
        <f>E1_Allgemein!$C$25</f>
        <v>18</v>
      </c>
      <c r="Z279" s="147">
        <f>E1_Allgemein!$C$25</f>
        <v>18</v>
      </c>
      <c r="AA279" s="147">
        <f>E1_Allgemein!$C$25</f>
        <v>18</v>
      </c>
      <c r="AB279" s="147">
        <f>E1_Allgemein!$C$25</f>
        <v>18</v>
      </c>
      <c r="AC279" s="147">
        <f>E1_Allgemein!$C$25</f>
        <v>18</v>
      </c>
      <c r="AD279" s="147">
        <f>E1_Allgemein!$C$25</f>
        <v>18</v>
      </c>
      <c r="AE279" s="147">
        <f>E1_Allgemein!$C$25</f>
        <v>18</v>
      </c>
      <c r="AF279" s="147">
        <f>E1_Allgemein!$C$25</f>
        <v>18</v>
      </c>
      <c r="AG279" s="147">
        <f>E1_Allgemein!$C$25</f>
        <v>18</v>
      </c>
      <c r="AH279" s="147">
        <f>E1_Allgemein!$C$25</f>
        <v>18</v>
      </c>
      <c r="AI279" s="147">
        <f>E1_Allgemein!$C$25</f>
        <v>18</v>
      </c>
      <c r="AJ279" s="147">
        <f>E1_Allgemein!$C$25</f>
        <v>18</v>
      </c>
      <c r="AK279" s="147">
        <f>E1_Allgemein!$C$25</f>
        <v>18</v>
      </c>
      <c r="AL279" s="147">
        <f>E1_Allgemein!$C$25</f>
        <v>18</v>
      </c>
      <c r="AM279" s="147">
        <f>E1_Allgemein!$C$25</f>
        <v>18</v>
      </c>
      <c r="AN279" s="147">
        <f>E1_Allgemein!$C$25</f>
        <v>18</v>
      </c>
      <c r="AO279" s="147">
        <f>E1_Allgemein!$C$25</f>
        <v>18</v>
      </c>
      <c r="AP279" s="147">
        <f>E1_Allgemein!$C$25</f>
        <v>18</v>
      </c>
      <c r="AQ279" s="147">
        <f>E1_Allgemein!$C$25</f>
        <v>18</v>
      </c>
      <c r="AR279" s="147">
        <f>E1_Allgemein!$C$25</f>
        <v>18</v>
      </c>
      <c r="AS279" s="147">
        <f>E1_Allgemein!$C$25</f>
        <v>18</v>
      </c>
      <c r="AT279" s="147">
        <f>E1_Allgemein!$C$25</f>
        <v>18</v>
      </c>
      <c r="AU279" s="147">
        <f>E1_Allgemein!$C$25</f>
        <v>18</v>
      </c>
      <c r="AV279" s="147">
        <f>E1_Allgemein!$C$25</f>
        <v>18</v>
      </c>
      <c r="AW279" s="147">
        <f>E1_Allgemein!$C$25</f>
        <v>18</v>
      </c>
      <c r="AX279" s="147">
        <f>E1_Allgemein!$C$25</f>
        <v>18</v>
      </c>
      <c r="AY279" s="147">
        <f>E1_Allgemein!$C$25</f>
        <v>18</v>
      </c>
      <c r="AZ279" s="147">
        <f>E1_Allgemein!$C$25</f>
        <v>18</v>
      </c>
      <c r="BA279" s="147">
        <f>E1_Allgemein!$C$25</f>
        <v>18</v>
      </c>
      <c r="BB279" s="147">
        <f>E1_Allgemein!$C$25</f>
        <v>18</v>
      </c>
      <c r="BC279" s="147">
        <f>E1_Allgemein!$C$25</f>
        <v>18</v>
      </c>
      <c r="BD279" s="147">
        <f>E1_Allgemein!$C$25</f>
        <v>18</v>
      </c>
      <c r="BE279" s="147">
        <f>E1_Allgemein!$C$25</f>
        <v>18</v>
      </c>
      <c r="BF279" s="147">
        <f>E1_Allgemein!$C$25</f>
        <v>18</v>
      </c>
      <c r="BG279" s="147">
        <f>E1_Allgemein!$C$25</f>
        <v>18</v>
      </c>
      <c r="BH279" s="147">
        <f>E1_Allgemein!$C$25</f>
        <v>18</v>
      </c>
      <c r="BI279" s="147">
        <f>E1_Allgemein!$C$25</f>
        <v>18</v>
      </c>
      <c r="BJ279" s="147">
        <f>E1_Allgemein!$C$25</f>
        <v>18</v>
      </c>
      <c r="BK279" s="147">
        <f>E1_Allgemein!$C$25</f>
        <v>18</v>
      </c>
      <c r="BL279" s="147">
        <f>E1_Allgemein!$C$25</f>
        <v>18</v>
      </c>
      <c r="BM279" s="147">
        <f>E1_Allgemein!$C$25</f>
        <v>18</v>
      </c>
      <c r="BN279" s="147">
        <f>E1_Allgemein!$C$25</f>
        <v>18</v>
      </c>
      <c r="BO279" s="147">
        <f>E1_Allgemein!$C$25</f>
        <v>18</v>
      </c>
      <c r="BP279" s="147">
        <f>E1_Allgemein!$C$25</f>
        <v>18</v>
      </c>
      <c r="BQ279" s="147">
        <f>E1_Allgemein!$C$25</f>
        <v>18</v>
      </c>
      <c r="BR279" s="147">
        <f>E1_Allgemein!$C$25</f>
        <v>18</v>
      </c>
      <c r="BS279" s="147">
        <f>E1_Allgemein!$C$25</f>
        <v>18</v>
      </c>
      <c r="BT279" s="147">
        <f>E1_Allgemein!$C$25</f>
        <v>18</v>
      </c>
      <c r="BU279" s="147">
        <f>E1_Allgemein!$C$25</f>
        <v>18</v>
      </c>
      <c r="BV279" s="147">
        <f>E1_Allgemein!$C$25</f>
        <v>18</v>
      </c>
      <c r="BW279" s="147">
        <f>E1_Allgemein!$C$25</f>
        <v>18</v>
      </c>
      <c r="BX279" s="147">
        <f>E1_Allgemein!$C$25</f>
        <v>18</v>
      </c>
      <c r="BY279" s="147">
        <f>E1_Allgemein!$C$25</f>
        <v>18</v>
      </c>
      <c r="BZ279" s="147">
        <f>E1_Allgemein!$C$25</f>
        <v>18</v>
      </c>
      <c r="CA279" s="147">
        <f>E1_Allgemein!$C$25</f>
        <v>18</v>
      </c>
      <c r="CB279" s="147">
        <f>E1_Allgemein!$C$25</f>
        <v>18</v>
      </c>
      <c r="CC279" s="147">
        <f>E1_Allgemein!$C$25</f>
        <v>18</v>
      </c>
      <c r="CD279" s="147">
        <f>E1_Allgemein!$C$25</f>
        <v>18</v>
      </c>
      <c r="CE279" s="147">
        <f>E1_Allgemein!$C$25</f>
        <v>18</v>
      </c>
      <c r="CF279" s="147">
        <f>E1_Allgemein!$C$25</f>
        <v>18</v>
      </c>
      <c r="CG279" s="147">
        <f>E1_Allgemein!$C$25</f>
        <v>18</v>
      </c>
      <c r="CH279" s="147">
        <f>E1_Allgemein!$C$25</f>
        <v>18</v>
      </c>
      <c r="CI279" s="147">
        <f>E1_Allgemein!$C$25</f>
        <v>18</v>
      </c>
      <c r="CJ279" s="147">
        <f>E1_Allgemein!$C$25</f>
        <v>18</v>
      </c>
      <c r="CK279" s="147">
        <f>E1_Allgemein!$C$25</f>
        <v>18</v>
      </c>
      <c r="CL279" s="147">
        <f>E1_Allgemein!$C$25</f>
        <v>18</v>
      </c>
      <c r="CM279" s="147">
        <f>E1_Allgemein!$C$25</f>
        <v>18</v>
      </c>
      <c r="CN279" s="147">
        <f>E1_Allgemein!$C$25</f>
        <v>18</v>
      </c>
      <c r="CO279" s="147">
        <f>E1_Allgemein!$C$25</f>
        <v>18</v>
      </c>
      <c r="CP279" s="147">
        <f>E1_Allgemein!$C$25</f>
        <v>18</v>
      </c>
      <c r="CQ279" s="147">
        <f>E1_Allgemein!$C$25</f>
        <v>18</v>
      </c>
      <c r="CR279" s="147">
        <f>E1_Allgemein!$C$25</f>
        <v>18</v>
      </c>
      <c r="CS279" s="147">
        <f>E1_Allgemein!$C$25</f>
        <v>18</v>
      </c>
      <c r="CT279" s="147">
        <f>E1_Allgemein!$C$25</f>
        <v>18</v>
      </c>
      <c r="CU279" s="147">
        <f>E1_Allgemein!$C$25</f>
        <v>18</v>
      </c>
      <c r="CV279" s="147">
        <f>E1_Allgemein!$C$25</f>
        <v>18</v>
      </c>
      <c r="CW279" s="147">
        <f>E1_Allgemein!$C$25</f>
        <v>18</v>
      </c>
      <c r="CX279" s="147">
        <f>E1_Allgemein!$C$25</f>
        <v>18</v>
      </c>
      <c r="CY279" s="147">
        <f>E1_Allgemein!$C$25</f>
        <v>18</v>
      </c>
      <c r="CZ279" s="147">
        <f>E1_Allgemein!$C$25</f>
        <v>18</v>
      </c>
      <c r="DA279" s="147">
        <f>E1_Allgemein!$C$25</f>
        <v>18</v>
      </c>
      <c r="DB279" s="147">
        <f>E1_Allgemein!$C$25</f>
        <v>18</v>
      </c>
      <c r="DC279" s="147">
        <f>E1_Allgemein!$C$25</f>
        <v>18</v>
      </c>
      <c r="DD279" s="147">
        <f>E1_Allgemein!$C$25</f>
        <v>18</v>
      </c>
      <c r="DE279" s="147">
        <f>E1_Allgemein!$C$25</f>
        <v>18</v>
      </c>
      <c r="DF279" s="147">
        <f>E1_Allgemein!$C$25</f>
        <v>18</v>
      </c>
      <c r="DG279" s="147">
        <f>E1_Allgemein!$C$25</f>
        <v>18</v>
      </c>
      <c r="DH279" s="147">
        <f>E1_Allgemein!$C$25</f>
        <v>18</v>
      </c>
      <c r="DI279" s="147">
        <f>E1_Allgemein!$C$25</f>
        <v>18</v>
      </c>
      <c r="DJ279" s="147">
        <f>E1_Allgemein!$C$25</f>
        <v>18</v>
      </c>
      <c r="DK279" s="147">
        <f>E1_Allgemein!$C$25</f>
        <v>18</v>
      </c>
      <c r="DL279" s="147">
        <f>E1_Allgemein!$C$25</f>
        <v>18</v>
      </c>
      <c r="DM279" s="147">
        <f>E1_Allgemein!$C$25</f>
        <v>18</v>
      </c>
      <c r="DN279" s="147">
        <f>E1_Allgemein!$C$25</f>
        <v>18</v>
      </c>
      <c r="DO279" s="147">
        <f>E1_Allgemein!$C$25</f>
        <v>18</v>
      </c>
      <c r="DP279" s="147">
        <f>E1_Allgemein!$C$25</f>
        <v>18</v>
      </c>
      <c r="DQ279" s="147">
        <f>E1_Allgemein!$C$25</f>
        <v>18</v>
      </c>
      <c r="DR279" s="147">
        <f>E1_Allgemein!$C$25</f>
        <v>18</v>
      </c>
      <c r="DS279" s="147">
        <f>E1_Allgemein!$C$25</f>
        <v>18</v>
      </c>
      <c r="DT279" s="147">
        <f>E1_Allgemein!$C$25</f>
        <v>18</v>
      </c>
      <c r="DU279" s="147">
        <f>E1_Allgemein!$C$25</f>
        <v>18</v>
      </c>
      <c r="DV279" s="147">
        <f>E1_Allgemein!$C$25</f>
        <v>18</v>
      </c>
      <c r="DW279" s="147">
        <f>E1_Allgemein!$C$25</f>
        <v>18</v>
      </c>
      <c r="DX279" s="147">
        <f>E1_Allgemein!$C$25</f>
        <v>18</v>
      </c>
      <c r="DY279" s="147">
        <f>E1_Allgemein!$C$25</f>
        <v>18</v>
      </c>
      <c r="DZ279" s="147">
        <f>E1_Allgemein!$C$25</f>
        <v>18</v>
      </c>
      <c r="EA279" s="147">
        <f>E1_Allgemein!$C$25</f>
        <v>18</v>
      </c>
      <c r="EB279" s="147">
        <f>E1_Allgemein!$C$25</f>
        <v>18</v>
      </c>
      <c r="EC279" s="147">
        <f>E1_Allgemein!$C$25</f>
        <v>18</v>
      </c>
      <c r="ED279" s="147">
        <f>E1_Allgemein!$C$25</f>
        <v>18</v>
      </c>
      <c r="EE279" s="147">
        <f>E1_Allgemein!$C$25</f>
        <v>18</v>
      </c>
      <c r="EF279" s="147">
        <f>E1_Allgemein!$C$25</f>
        <v>18</v>
      </c>
      <c r="EG279" s="147">
        <f>E1_Allgemein!$C$25</f>
        <v>18</v>
      </c>
      <c r="EH279" s="147">
        <f>E1_Allgemein!$C$25</f>
        <v>18</v>
      </c>
      <c r="EI279" s="147">
        <f>E1_Allgemein!$C$25</f>
        <v>18</v>
      </c>
      <c r="EJ279" s="147">
        <f>E1_Allgemein!$C$25</f>
        <v>18</v>
      </c>
      <c r="EK279" s="147">
        <f>E1_Allgemein!$C$25</f>
        <v>18</v>
      </c>
      <c r="EL279" s="147">
        <f>E1_Allgemein!$C$25</f>
        <v>18</v>
      </c>
      <c r="EM279" s="147">
        <f>E1_Allgemein!$C$25</f>
        <v>18</v>
      </c>
      <c r="EN279" s="147">
        <f>E1_Allgemein!$C$25</f>
        <v>18</v>
      </c>
      <c r="EO279" s="147">
        <f>E1_Allgemein!$C$25</f>
        <v>18</v>
      </c>
      <c r="EP279" s="147">
        <f>E1_Allgemein!$C$25</f>
        <v>18</v>
      </c>
      <c r="EQ279" s="147">
        <f>E1_Allgemein!$C$25</f>
        <v>18</v>
      </c>
      <c r="ER279" s="147">
        <f>E1_Allgemein!$C$25</f>
        <v>18</v>
      </c>
      <c r="ES279" s="147">
        <f>E1_Allgemein!$C$25</f>
        <v>18</v>
      </c>
      <c r="ET279" s="147">
        <f>E1_Allgemein!$C$25</f>
        <v>18</v>
      </c>
      <c r="EU279" s="147">
        <f>E1_Allgemein!$C$25</f>
        <v>18</v>
      </c>
      <c r="EV279" s="147">
        <f>E1_Allgemein!$C$25</f>
        <v>18</v>
      </c>
      <c r="EW279" s="147">
        <f>E1_Allgemein!$C$25</f>
        <v>18</v>
      </c>
      <c r="EX279" s="147">
        <f>E1_Allgemein!$C$25</f>
        <v>18</v>
      </c>
      <c r="EY279" s="147">
        <f>E1_Allgemein!$C$25</f>
        <v>18</v>
      </c>
      <c r="EZ279" s="147">
        <f>E1_Allgemein!$C$25</f>
        <v>18</v>
      </c>
      <c r="FA279" s="147">
        <f>E1_Allgemein!$C$25</f>
        <v>18</v>
      </c>
      <c r="FB279" s="147">
        <f>E1_Allgemein!$C$25</f>
        <v>18</v>
      </c>
      <c r="FC279" s="147">
        <f>E1_Allgemein!$C$25</f>
        <v>18</v>
      </c>
      <c r="FD279" s="147">
        <f>E1_Allgemein!$C$25</f>
        <v>18</v>
      </c>
      <c r="FE279" s="147">
        <f>E1_Allgemein!$C$25</f>
        <v>18</v>
      </c>
      <c r="FF279" s="147">
        <f>E1_Allgemein!$C$25</f>
        <v>18</v>
      </c>
      <c r="FG279" s="147">
        <f>E1_Allgemein!$C$25</f>
        <v>18</v>
      </c>
      <c r="FH279" s="147">
        <f>E1_Allgemein!$C$25</f>
        <v>18</v>
      </c>
      <c r="FI279" s="147">
        <f>E1_Allgemein!$C$25</f>
        <v>18</v>
      </c>
      <c r="FJ279" s="147">
        <f>E1_Allgemein!$C$25</f>
        <v>18</v>
      </c>
      <c r="FK279" s="147">
        <f>E1_Allgemein!$C$25</f>
        <v>18</v>
      </c>
      <c r="FL279" s="147">
        <f>E1_Allgemein!$C$25</f>
        <v>18</v>
      </c>
      <c r="FM279" s="147">
        <f>E1_Allgemein!$C$25</f>
        <v>18</v>
      </c>
      <c r="FN279" s="147">
        <f>E1_Allgemein!$C$25</f>
        <v>18</v>
      </c>
      <c r="FO279" s="147">
        <f>E1_Allgemein!$C$25</f>
        <v>18</v>
      </c>
      <c r="FP279" s="147">
        <f>E1_Allgemein!$C$25</f>
        <v>18</v>
      </c>
      <c r="FQ279" s="147">
        <f>E1_Allgemein!$C$25</f>
        <v>18</v>
      </c>
      <c r="FR279" s="147">
        <f>E1_Allgemein!$C$25</f>
        <v>18</v>
      </c>
      <c r="FS279" s="147">
        <f>E1_Allgemein!$C$25</f>
        <v>18</v>
      </c>
      <c r="FT279" s="147">
        <f>E1_Allgemein!$C$25</f>
        <v>18</v>
      </c>
      <c r="FU279" s="147">
        <f>E1_Allgemein!$C$25</f>
        <v>18</v>
      </c>
      <c r="FV279" s="147">
        <f>E1_Allgemein!$C$25</f>
        <v>18</v>
      </c>
      <c r="FW279" s="147">
        <f>E1_Allgemein!$C$25</f>
        <v>18</v>
      </c>
      <c r="FX279" s="147">
        <f>E1_Allgemein!$C$25</f>
        <v>18</v>
      </c>
      <c r="FY279" s="147">
        <f>E1_Allgemein!$C$25</f>
        <v>18</v>
      </c>
      <c r="FZ279" s="147">
        <f>E1_Allgemein!$C$25</f>
        <v>18</v>
      </c>
      <c r="GA279" s="147">
        <f>E1_Allgemein!$C$25</f>
        <v>18</v>
      </c>
      <c r="GB279" s="147">
        <f>E1_Allgemein!$C$25</f>
        <v>18</v>
      </c>
      <c r="GC279" s="147">
        <f>E1_Allgemein!$C$25</f>
        <v>18</v>
      </c>
      <c r="GD279" s="147">
        <f>E1_Allgemein!$C$25</f>
        <v>18</v>
      </c>
      <c r="GE279" s="147">
        <f>E1_Allgemein!$C$25</f>
        <v>18</v>
      </c>
      <c r="GF279" s="147">
        <f>E1_Allgemein!$C$25</f>
        <v>18</v>
      </c>
      <c r="GG279" s="147">
        <f>E1_Allgemein!$C$25</f>
        <v>18</v>
      </c>
      <c r="GH279" s="147">
        <f>E1_Allgemein!$C$25</f>
        <v>18</v>
      </c>
      <c r="GI279" s="147">
        <f>E1_Allgemein!$C$25</f>
        <v>18</v>
      </c>
      <c r="GJ279" s="147">
        <f>E1_Allgemein!$C$25</f>
        <v>18</v>
      </c>
      <c r="GK279" s="147">
        <f>E1_Allgemein!$C$25</f>
        <v>18</v>
      </c>
      <c r="GL279" s="147">
        <f>E1_Allgemein!$C$25</f>
        <v>18</v>
      </c>
      <c r="GM279" s="147">
        <f>E1_Allgemein!$C$25</f>
        <v>18</v>
      </c>
      <c r="GN279" s="147">
        <f>E1_Allgemein!$C$25</f>
        <v>18</v>
      </c>
      <c r="GO279" s="147">
        <f>E1_Allgemein!$C$25</f>
        <v>18</v>
      </c>
      <c r="GP279" s="147">
        <f>E1_Allgemein!$C$25</f>
        <v>18</v>
      </c>
      <c r="GQ279" s="147">
        <f>E1_Allgemein!$C$25</f>
        <v>18</v>
      </c>
      <c r="GR279" s="147">
        <f>E1_Allgemein!$C$25</f>
        <v>18</v>
      </c>
      <c r="GS279" s="147">
        <f>E1_Allgemein!$C$25</f>
        <v>18</v>
      </c>
      <c r="GT279" s="147">
        <f>E1_Allgemein!$C$25</f>
        <v>18</v>
      </c>
      <c r="GU279" s="147">
        <f>E1_Allgemein!$C$25</f>
        <v>18</v>
      </c>
      <c r="GV279" s="147">
        <f>E1_Allgemein!$C$25</f>
        <v>18</v>
      </c>
      <c r="GW279" s="147">
        <f>E1_Allgemein!$C$25</f>
        <v>18</v>
      </c>
      <c r="GX279" s="147">
        <f>E1_Allgemein!$C$25</f>
        <v>18</v>
      </c>
      <c r="GY279" s="147">
        <f>E1_Allgemein!$C$25</f>
        <v>18</v>
      </c>
      <c r="GZ279" s="147">
        <f>E1_Allgemein!$C$25</f>
        <v>18</v>
      </c>
      <c r="HA279" s="147">
        <f>E1_Allgemein!$C$25</f>
        <v>18</v>
      </c>
      <c r="HB279" s="147">
        <f>E1_Allgemein!$C$25</f>
        <v>18</v>
      </c>
      <c r="HC279" s="147">
        <f>E1_Allgemein!$C$25</f>
        <v>18</v>
      </c>
      <c r="HD279" s="147">
        <f>E1_Allgemein!$C$25</f>
        <v>18</v>
      </c>
      <c r="HE279" s="147">
        <f>E1_Allgemein!$C$25</f>
        <v>18</v>
      </c>
      <c r="HF279" s="147">
        <f>E1_Allgemein!$C$25</f>
        <v>18</v>
      </c>
      <c r="HG279" s="147">
        <f>E1_Allgemein!$C$25</f>
        <v>18</v>
      </c>
      <c r="HH279" s="147">
        <f>E1_Allgemein!$C$25</f>
        <v>18</v>
      </c>
      <c r="HI279" s="147">
        <f>E1_Allgemein!$C$25</f>
        <v>18</v>
      </c>
      <c r="HJ279" s="147">
        <f>E1_Allgemein!$C$25</f>
        <v>18</v>
      </c>
      <c r="HK279" s="147">
        <f>E1_Allgemein!$C$25</f>
        <v>18</v>
      </c>
      <c r="HL279" s="147">
        <f>E1_Allgemein!$C$25</f>
        <v>18</v>
      </c>
      <c r="HM279" s="147">
        <f>E1_Allgemein!$C$25</f>
        <v>18</v>
      </c>
      <c r="HN279" s="147">
        <f>E1_Allgemein!$C$25</f>
        <v>18</v>
      </c>
      <c r="HO279" s="147">
        <f>E1_Allgemein!$C$25</f>
        <v>18</v>
      </c>
      <c r="HP279" s="147">
        <f>E1_Allgemein!$C$25</f>
        <v>18</v>
      </c>
      <c r="HQ279" s="147">
        <f>E1_Allgemein!$C$25</f>
        <v>18</v>
      </c>
      <c r="HR279" s="147">
        <f>E1_Allgemein!$C$25</f>
        <v>18</v>
      </c>
      <c r="HS279" s="147">
        <f>E1_Allgemein!$C$25</f>
        <v>18</v>
      </c>
      <c r="HT279" s="147">
        <f>E1_Allgemein!$C$25</f>
        <v>18</v>
      </c>
      <c r="HU279" s="147">
        <f>E1_Allgemein!$C$25</f>
        <v>18</v>
      </c>
      <c r="HV279" s="147">
        <f>E1_Allgemein!$C$25</f>
        <v>18</v>
      </c>
      <c r="HW279" s="147">
        <f>E1_Allgemein!$C$25</f>
        <v>18</v>
      </c>
      <c r="HX279" s="147">
        <f>E1_Allgemein!$C$25</f>
        <v>18</v>
      </c>
      <c r="HY279" s="147">
        <f>E1_Allgemein!$C$25</f>
        <v>18</v>
      </c>
      <c r="HZ279" s="147">
        <f>E1_Allgemein!$C$25</f>
        <v>18</v>
      </c>
      <c r="IA279" s="147">
        <f>E1_Allgemein!$C$25</f>
        <v>18</v>
      </c>
      <c r="IB279" s="147">
        <f>E1_Allgemein!$C$25</f>
        <v>18</v>
      </c>
      <c r="IC279" s="147">
        <f>E1_Allgemein!$C$25</f>
        <v>18</v>
      </c>
      <c r="ID279" s="147">
        <f>E1_Allgemein!$C$25</f>
        <v>18</v>
      </c>
      <c r="IE279" s="147">
        <f>E1_Allgemein!$C$25</f>
        <v>18</v>
      </c>
      <c r="IF279" s="147">
        <f>E1_Allgemein!$C$25</f>
        <v>18</v>
      </c>
      <c r="IG279" s="147">
        <f>E1_Allgemein!$C$25</f>
        <v>18</v>
      </c>
      <c r="IH279" s="147">
        <f>E1_Allgemein!$C$25</f>
        <v>18</v>
      </c>
      <c r="II279" s="147">
        <f>E1_Allgemein!$C$25</f>
        <v>18</v>
      </c>
      <c r="IJ279" s="147">
        <f>E1_Allgemein!$C$25</f>
        <v>18</v>
      </c>
      <c r="IK279" s="147">
        <f>E1_Allgemein!$C$25</f>
        <v>18</v>
      </c>
      <c r="IL279" s="147">
        <f>E1_Allgemein!$C$25</f>
        <v>18</v>
      </c>
      <c r="IM279" s="147">
        <f>E1_Allgemein!$C$25</f>
        <v>18</v>
      </c>
      <c r="IN279" s="147">
        <f>E1_Allgemein!$C$25</f>
        <v>18</v>
      </c>
      <c r="IO279" s="147">
        <f>E1_Allgemein!$C$25</f>
        <v>18</v>
      </c>
      <c r="IP279" s="147">
        <f>E1_Allgemein!$C$25</f>
        <v>18</v>
      </c>
      <c r="IQ279" s="147">
        <f>E1_Allgemein!$C$25</f>
        <v>18</v>
      </c>
      <c r="IR279" s="147">
        <f>E1_Allgemein!$C$25</f>
        <v>18</v>
      </c>
      <c r="IS279" s="147">
        <f>E1_Allgemein!$C$25</f>
        <v>18</v>
      </c>
      <c r="IT279" s="147">
        <f>E1_Allgemein!$C$25</f>
        <v>18</v>
      </c>
      <c r="IU279" s="147">
        <f>E1_Allgemein!$C$25</f>
        <v>18</v>
      </c>
      <c r="IV279" s="147">
        <f>E1_Allgemein!$C$25</f>
        <v>18</v>
      </c>
      <c r="IW279" s="147">
        <f>E1_Allgemein!$C$25</f>
        <v>18</v>
      </c>
      <c r="IX279" s="147">
        <f>E1_Allgemein!$C$25</f>
        <v>18</v>
      </c>
      <c r="IY279" s="147">
        <f>E1_Allgemein!$C$25</f>
        <v>18</v>
      </c>
      <c r="IZ279" s="147">
        <f>E1_Allgemein!$C$25</f>
        <v>18</v>
      </c>
      <c r="JA279" s="147">
        <f>E1_Allgemein!$C$25</f>
        <v>18</v>
      </c>
      <c r="JB279" s="147">
        <f>E1_Allgemein!$C$25</f>
        <v>18</v>
      </c>
      <c r="JC279" s="147">
        <f>E1_Allgemein!$C$25</f>
        <v>18</v>
      </c>
      <c r="JD279" s="147">
        <f>E1_Allgemein!$C$25</f>
        <v>18</v>
      </c>
      <c r="JE279" s="147">
        <f>E1_Allgemein!$C$25</f>
        <v>18</v>
      </c>
      <c r="JF279" s="147">
        <f>E1_Allgemein!$C$25</f>
        <v>18</v>
      </c>
      <c r="JG279" s="147">
        <f>E1_Allgemein!$C$25</f>
        <v>18</v>
      </c>
      <c r="JH279" s="147">
        <f>E1_Allgemein!$C$25</f>
        <v>18</v>
      </c>
      <c r="JI279" s="147">
        <f>E1_Allgemein!$C$25</f>
        <v>18</v>
      </c>
      <c r="JJ279" s="147">
        <f>E1_Allgemein!$C$25</f>
        <v>18</v>
      </c>
      <c r="JK279" s="147">
        <f>E1_Allgemein!$C$25</f>
        <v>18</v>
      </c>
      <c r="JL279" s="147">
        <f>E1_Allgemein!$C$25</f>
        <v>18</v>
      </c>
      <c r="JM279" s="147">
        <f>E1_Allgemein!$C$25</f>
        <v>18</v>
      </c>
      <c r="JN279" s="147">
        <f>E1_Allgemein!$C$25</f>
        <v>18</v>
      </c>
      <c r="JO279" s="147">
        <f>E1_Allgemein!$C$25</f>
        <v>18</v>
      </c>
      <c r="JP279" s="147">
        <f>E1_Allgemein!$C$25</f>
        <v>18</v>
      </c>
      <c r="JQ279" s="147">
        <f>E1_Allgemein!$C$25</f>
        <v>18</v>
      </c>
      <c r="JR279" s="147">
        <f>E1_Allgemein!$C$25</f>
        <v>18</v>
      </c>
      <c r="JS279" s="147">
        <f>E1_Allgemein!$C$25</f>
        <v>18</v>
      </c>
      <c r="JT279" s="147">
        <f>E1_Allgemein!$C$25</f>
        <v>18</v>
      </c>
      <c r="JU279" s="147">
        <f>E1_Allgemein!$C$25</f>
        <v>18</v>
      </c>
      <c r="JV279" s="147">
        <f>E1_Allgemein!$C$25</f>
        <v>18</v>
      </c>
      <c r="JW279" s="147">
        <f>E1_Allgemein!$C$25</f>
        <v>18</v>
      </c>
      <c r="JX279" s="147">
        <f>E1_Allgemein!$C$25</f>
        <v>18</v>
      </c>
      <c r="JY279" s="147">
        <f>E1_Allgemein!$C$25</f>
        <v>18</v>
      </c>
      <c r="JZ279" s="147">
        <f>E1_Allgemein!$C$25</f>
        <v>18</v>
      </c>
      <c r="KA279" s="147">
        <f>E1_Allgemein!$C$25</f>
        <v>18</v>
      </c>
      <c r="KB279" s="147">
        <f>E1_Allgemein!$C$25</f>
        <v>18</v>
      </c>
      <c r="KC279" s="147">
        <f>E1_Allgemein!$C$25</f>
        <v>18</v>
      </c>
      <c r="KD279" s="147">
        <f>E1_Allgemein!$C$25</f>
        <v>18</v>
      </c>
      <c r="KE279" s="147">
        <f>E1_Allgemein!$C$25</f>
        <v>18</v>
      </c>
      <c r="KF279" s="147">
        <f>E1_Allgemein!$C$25</f>
        <v>18</v>
      </c>
      <c r="KG279" s="147">
        <f>E1_Allgemein!$C$25</f>
        <v>18</v>
      </c>
      <c r="KH279" s="147">
        <f>E1_Allgemein!$C$25</f>
        <v>18</v>
      </c>
      <c r="KI279" s="147">
        <f>E1_Allgemein!$C$25</f>
        <v>18</v>
      </c>
      <c r="KJ279" s="147">
        <f>E1_Allgemein!$C$25</f>
        <v>18</v>
      </c>
      <c r="KK279" s="147">
        <f>E1_Allgemein!$C$25</f>
        <v>18</v>
      </c>
      <c r="KL279" s="147">
        <f>E1_Allgemein!$C$25</f>
        <v>18</v>
      </c>
      <c r="KM279" s="147">
        <f>E1_Allgemein!$C$25</f>
        <v>18</v>
      </c>
      <c r="KN279" s="147">
        <f>E1_Allgemein!$C$25</f>
        <v>18</v>
      </c>
      <c r="KO279" s="147">
        <f>E1_Allgemein!$C$25</f>
        <v>18</v>
      </c>
      <c r="KP279" s="147">
        <f>E1_Allgemein!$C$25</f>
        <v>18</v>
      </c>
      <c r="KQ279" s="147">
        <f>E1_Allgemein!$C$25</f>
        <v>18</v>
      </c>
      <c r="KR279" s="147">
        <f>E1_Allgemein!$C$25</f>
        <v>18</v>
      </c>
      <c r="KS279" s="147">
        <f>E1_Allgemein!$C$25</f>
        <v>18</v>
      </c>
      <c r="KT279" s="147">
        <f>E1_Allgemein!$C$25</f>
        <v>18</v>
      </c>
      <c r="KU279" s="147">
        <f>E1_Allgemein!$C$25</f>
        <v>18</v>
      </c>
      <c r="KV279" s="147">
        <f>E1_Allgemein!$C$25</f>
        <v>18</v>
      </c>
      <c r="KW279" s="147">
        <f>E1_Allgemein!$C$25</f>
        <v>18</v>
      </c>
      <c r="KX279" s="147">
        <f>E1_Allgemein!$C$25</f>
        <v>18</v>
      </c>
      <c r="KY279" s="147">
        <f>E1_Allgemein!$C$25</f>
        <v>18</v>
      </c>
      <c r="KZ279" s="147">
        <f>E1_Allgemein!$C$25</f>
        <v>18</v>
      </c>
      <c r="LA279" s="147">
        <f>E1_Allgemein!$C$25</f>
        <v>18</v>
      </c>
      <c r="LB279" s="147">
        <f>E1_Allgemein!$C$25</f>
        <v>18</v>
      </c>
      <c r="LC279" s="147">
        <f>E1_Allgemein!$C$25</f>
        <v>18</v>
      </c>
      <c r="LD279" s="147">
        <f>E1_Allgemein!$C$25</f>
        <v>18</v>
      </c>
      <c r="LE279" s="147">
        <f>E1_Allgemein!$C$25</f>
        <v>18</v>
      </c>
      <c r="LF279" s="147">
        <f>E1_Allgemein!$C$25</f>
        <v>18</v>
      </c>
      <c r="LG279" s="147">
        <f>E1_Allgemein!$C$25</f>
        <v>18</v>
      </c>
      <c r="LH279" s="147">
        <f>E1_Allgemein!$C$25</f>
        <v>18</v>
      </c>
      <c r="LI279" s="147">
        <f>E1_Allgemein!$C$25</f>
        <v>18</v>
      </c>
      <c r="LJ279" s="147">
        <f>E1_Allgemein!$C$25</f>
        <v>18</v>
      </c>
      <c r="LK279" s="147">
        <f>E1_Allgemein!$C$25</f>
        <v>18</v>
      </c>
      <c r="LL279" s="147">
        <f>E1_Allgemein!$C$25</f>
        <v>18</v>
      </c>
      <c r="LM279" s="147">
        <f>E1_Allgemein!$C$25</f>
        <v>18</v>
      </c>
      <c r="LN279" s="147">
        <f>E1_Allgemein!$C$25</f>
        <v>18</v>
      </c>
      <c r="LO279" s="147">
        <f>E1_Allgemein!$C$25</f>
        <v>18</v>
      </c>
      <c r="LP279" s="147">
        <f>E1_Allgemein!$C$25</f>
        <v>18</v>
      </c>
      <c r="LQ279" s="147">
        <f>E1_Allgemein!$C$25</f>
        <v>18</v>
      </c>
      <c r="LR279" s="147">
        <f>E1_Allgemein!$C$25</f>
        <v>18</v>
      </c>
      <c r="LS279" s="147">
        <f>E1_Allgemein!$C$25</f>
        <v>18</v>
      </c>
      <c r="LT279" s="147">
        <f>E1_Allgemein!$C$25</f>
        <v>18</v>
      </c>
      <c r="LU279" s="147">
        <f>E1_Allgemein!$C$25</f>
        <v>18</v>
      </c>
      <c r="LV279" s="147">
        <f>E1_Allgemein!$C$25</f>
        <v>18</v>
      </c>
      <c r="LW279" s="147">
        <f>E1_Allgemein!$C$25</f>
        <v>18</v>
      </c>
      <c r="LX279" s="147">
        <f>E1_Allgemein!$C$25</f>
        <v>18</v>
      </c>
      <c r="LY279" s="147">
        <f>E1_Allgemein!$C$25</f>
        <v>18</v>
      </c>
      <c r="LZ279" s="147">
        <f>E1_Allgemein!$C$25</f>
        <v>18</v>
      </c>
      <c r="MA279" s="147">
        <f>E1_Allgemein!$C$25</f>
        <v>18</v>
      </c>
      <c r="MB279" s="147">
        <f>E1_Allgemein!$C$25</f>
        <v>18</v>
      </c>
      <c r="MC279" s="147">
        <f>E1_Allgemein!$C$25</f>
        <v>18</v>
      </c>
      <c r="MD279" s="147">
        <f>E1_Allgemein!$C$25</f>
        <v>18</v>
      </c>
      <c r="ME279" s="147">
        <f>E1_Allgemein!$C$25</f>
        <v>18</v>
      </c>
      <c r="MF279" s="147">
        <f>E1_Allgemein!$C$25</f>
        <v>18</v>
      </c>
      <c r="MG279" s="147">
        <f>E1_Allgemein!$C$25</f>
        <v>18</v>
      </c>
      <c r="MH279" s="147">
        <f>E1_Allgemein!$C$25</f>
        <v>18</v>
      </c>
      <c r="MI279" s="147">
        <f>E1_Allgemein!$C$25</f>
        <v>18</v>
      </c>
      <c r="MJ279" s="147">
        <f>E1_Allgemein!$C$25</f>
        <v>18</v>
      </c>
      <c r="MK279" s="147">
        <f>E1_Allgemein!$C$25</f>
        <v>18</v>
      </c>
      <c r="ML279" s="147">
        <f>E1_Allgemein!$C$25</f>
        <v>18</v>
      </c>
      <c r="MM279" s="147">
        <f>E1_Allgemein!$C$25</f>
        <v>18</v>
      </c>
      <c r="MN279" s="147">
        <f>E1_Allgemein!$C$25</f>
        <v>18</v>
      </c>
      <c r="MO279" s="147">
        <f>E1_Allgemein!$C$25</f>
        <v>18</v>
      </c>
      <c r="MP279" s="147">
        <f>E1_Allgemein!$C$25</f>
        <v>18</v>
      </c>
      <c r="MQ279" s="147">
        <f>E1_Allgemein!$C$25</f>
        <v>18</v>
      </c>
      <c r="MR279" s="147">
        <f>E1_Allgemein!$C$25</f>
        <v>18</v>
      </c>
      <c r="MS279" s="147">
        <f>E1_Allgemein!$C$25</f>
        <v>18</v>
      </c>
      <c r="MT279" s="147">
        <f>E1_Allgemein!$C$25</f>
        <v>18</v>
      </c>
      <c r="MU279" s="147">
        <f>E1_Allgemein!$C$25</f>
        <v>18</v>
      </c>
      <c r="MV279" s="147">
        <f>E1_Allgemein!$C$25</f>
        <v>18</v>
      </c>
      <c r="MW279" s="147">
        <f>E1_Allgemein!$C$25</f>
        <v>18</v>
      </c>
      <c r="MX279" s="147">
        <f>E1_Allgemein!$C$25</f>
        <v>18</v>
      </c>
      <c r="MY279" s="147">
        <f>E1_Allgemein!$C$25</f>
        <v>18</v>
      </c>
      <c r="MZ279" s="147">
        <f>E1_Allgemein!$C$25</f>
        <v>18</v>
      </c>
      <c r="NA279" s="147">
        <f>E1_Allgemein!$C$25</f>
        <v>18</v>
      </c>
      <c r="NB279" s="147">
        <f>E1_Allgemein!$C$25</f>
        <v>18</v>
      </c>
      <c r="NC279" s="147">
        <f>E1_Allgemein!$C$25</f>
        <v>18</v>
      </c>
      <c r="ND279" s="147">
        <f>E1_Allgemein!$C$25</f>
        <v>18</v>
      </c>
      <c r="NE279" s="147">
        <f>E1_Allgemein!$C$25</f>
        <v>18</v>
      </c>
      <c r="NF279" s="147">
        <f>E1_Allgemein!$C$25</f>
        <v>18</v>
      </c>
      <c r="NG279" s="147">
        <f>E1_Allgemein!$C$25</f>
        <v>18</v>
      </c>
      <c r="NH279" s="147">
        <f>E1_Allgemein!$C$25</f>
        <v>18</v>
      </c>
      <c r="NI279" s="147">
        <f>E1_Allgemein!$C$25</f>
        <v>18</v>
      </c>
      <c r="NJ279" s="147">
        <f>E1_Allgemein!$C$25</f>
        <v>18</v>
      </c>
      <c r="NK279" s="147">
        <f>E1_Allgemein!$C$25</f>
        <v>18</v>
      </c>
      <c r="NL279" s="147">
        <f>E1_Allgemein!$C$25</f>
        <v>18</v>
      </c>
      <c r="NM279" s="147">
        <f>E1_Allgemein!$C$25</f>
        <v>18</v>
      </c>
      <c r="NN279" s="147">
        <f>E1_Allgemein!$C$25</f>
        <v>18</v>
      </c>
      <c r="NO279" s="147">
        <f>E1_Allgemein!$C$25</f>
        <v>18</v>
      </c>
      <c r="NP279" s="147">
        <f>E1_Allgemein!$C$25</f>
        <v>18</v>
      </c>
      <c r="NQ279" s="147">
        <f>E1_Allgemein!$C$25</f>
        <v>18</v>
      </c>
      <c r="NR279" s="147">
        <f>E1_Allgemein!$C$25</f>
        <v>18</v>
      </c>
      <c r="NS279" s="147">
        <f>E1_Allgemein!$C$25</f>
        <v>18</v>
      </c>
      <c r="NT279" s="147">
        <f>E1_Allgemein!$C$25</f>
        <v>18</v>
      </c>
      <c r="NU279" s="147">
        <f>E1_Allgemein!$C$25</f>
        <v>18</v>
      </c>
      <c r="NV279" s="147">
        <f>E1_Allgemein!$C$25</f>
        <v>18</v>
      </c>
      <c r="NW279" s="147">
        <f>E1_Allgemein!$C$25</f>
        <v>18</v>
      </c>
      <c r="NX279" s="147">
        <f>E1_Allgemein!$C$25</f>
        <v>18</v>
      </c>
      <c r="NY279" s="147">
        <f>E1_Allgemein!$C$25</f>
        <v>18</v>
      </c>
      <c r="NZ279" s="147">
        <f>E1_Allgemein!$C$25</f>
        <v>18</v>
      </c>
      <c r="OA279" s="147">
        <f>E1_Allgemein!$C$25</f>
        <v>18</v>
      </c>
      <c r="OB279" s="147">
        <f>E1_Allgemein!$C$25</f>
        <v>18</v>
      </c>
      <c r="OC279" s="147">
        <f>E1_Allgemein!$C$25</f>
        <v>18</v>
      </c>
      <c r="OD279" s="147">
        <f>E1_Allgemein!$C$25</f>
        <v>18</v>
      </c>
      <c r="OE279" s="147">
        <f>E1_Allgemein!$C$25</f>
        <v>18</v>
      </c>
      <c r="OF279" s="147">
        <f>E1_Allgemein!$C$25</f>
        <v>18</v>
      </c>
      <c r="OG279" s="147">
        <f>E1_Allgemein!$C$25</f>
        <v>18</v>
      </c>
      <c r="OH279" s="147">
        <f>E1_Allgemein!$C$25</f>
        <v>18</v>
      </c>
      <c r="OI279" s="147">
        <f>E1_Allgemein!$C$25</f>
        <v>18</v>
      </c>
      <c r="OJ279" s="147">
        <f>E1_Allgemein!$C$25</f>
        <v>18</v>
      </c>
      <c r="OK279" s="147">
        <f>E1_Allgemein!$C$25</f>
        <v>18</v>
      </c>
      <c r="OL279" s="147">
        <f>E1_Allgemein!$C$25</f>
        <v>18</v>
      </c>
      <c r="OM279" s="147">
        <f>E1_Allgemein!$C$25</f>
        <v>18</v>
      </c>
    </row>
    <row r="280" spans="1:403" x14ac:dyDescent="0.3">
      <c r="B280" s="145"/>
      <c r="C280" s="75" t="s">
        <v>131</v>
      </c>
      <c r="D280" s="147">
        <f>D279/(E3_Parameter!$C$18*E3_Parameter!$C$27)*100000</f>
        <v>186.62147938579136</v>
      </c>
      <c r="E280" s="147">
        <f>E279/(E3_Parameter!$C$18*E3_Parameter!$C$27)*100000</f>
        <v>186.62147938579136</v>
      </c>
      <c r="F280" s="147">
        <f>F279/(E3_Parameter!$C$18*E3_Parameter!$C$27)*100000</f>
        <v>186.62147938579136</v>
      </c>
      <c r="G280" s="147">
        <f>G279/(E3_Parameter!$C$18*E3_Parameter!$C$27)*100000</f>
        <v>186.62147938579136</v>
      </c>
      <c r="H280" s="147">
        <f>H279/(E3_Parameter!$C$18*E3_Parameter!$C$27)*100000</f>
        <v>186.62147938579136</v>
      </c>
      <c r="I280" s="147">
        <f>I279/(E3_Parameter!$C$18*E3_Parameter!$C$27)*100000</f>
        <v>186.62147938579136</v>
      </c>
      <c r="J280" s="147">
        <f>J279/(E3_Parameter!$C$18*E3_Parameter!$C$27)*100000</f>
        <v>186.62147938579136</v>
      </c>
      <c r="K280" s="147">
        <f>K279/(E3_Parameter!$C$18*E3_Parameter!$C$27)*100000</f>
        <v>186.62147938579136</v>
      </c>
      <c r="L280" s="147">
        <f>L279/(E3_Parameter!$C$18*E3_Parameter!$C$27)*100000</f>
        <v>186.62147938579136</v>
      </c>
      <c r="M280" s="147">
        <f>M279/(E3_Parameter!$C$18*E3_Parameter!$C$27)*100000</f>
        <v>186.62147938579136</v>
      </c>
      <c r="N280" s="147">
        <f>N279/(E3_Parameter!$C$18*E3_Parameter!$C$27)*100000</f>
        <v>186.62147938579136</v>
      </c>
      <c r="O280" s="147">
        <f>O279/(E3_Parameter!$C$18*E3_Parameter!$C$27)*100000</f>
        <v>186.62147938579136</v>
      </c>
      <c r="P280" s="147">
        <f>P279/(E3_Parameter!$C$18*E3_Parameter!$C$27)*100000</f>
        <v>186.62147938579136</v>
      </c>
      <c r="Q280" s="147">
        <f>Q279/(E3_Parameter!$C$18*E3_Parameter!$C$27)*100000</f>
        <v>186.62147938579136</v>
      </c>
      <c r="R280" s="147">
        <f>R279/(E3_Parameter!$C$18*E3_Parameter!$C$27)*100000</f>
        <v>186.62147938579136</v>
      </c>
      <c r="S280" s="147">
        <f>S279/(E3_Parameter!$C$18*E3_Parameter!$C$27)*100000</f>
        <v>186.62147938579136</v>
      </c>
      <c r="T280" s="147">
        <f>T279/(E3_Parameter!$C$18*E3_Parameter!$C$27)*100000</f>
        <v>186.62147938579136</v>
      </c>
      <c r="U280" s="147">
        <f>U279/(E3_Parameter!$C$18*E3_Parameter!$C$27)*100000</f>
        <v>186.62147938579136</v>
      </c>
      <c r="V280" s="147">
        <f>V279/(E3_Parameter!$C$18*E3_Parameter!$C$27)*100000</f>
        <v>186.62147938579136</v>
      </c>
      <c r="W280" s="147">
        <f>W279/(E3_Parameter!$C$18*E3_Parameter!$C$27)*100000</f>
        <v>186.62147938579136</v>
      </c>
      <c r="X280" s="147">
        <f>X279/(E3_Parameter!$C$18*E3_Parameter!$C$27)*100000</f>
        <v>186.62147938579136</v>
      </c>
      <c r="Y280" s="147">
        <f>Y279/(E3_Parameter!$C$18*E3_Parameter!$C$27)*100000</f>
        <v>186.62147938579136</v>
      </c>
      <c r="Z280" s="147">
        <f>Z279/(E3_Parameter!$C$18*E3_Parameter!$C$27)*100000</f>
        <v>186.62147938579136</v>
      </c>
      <c r="AA280" s="147">
        <f>AA279/(E3_Parameter!$C$18*E3_Parameter!$C$27)*100000</f>
        <v>186.62147938579136</v>
      </c>
      <c r="AB280" s="147">
        <f>AB279/(E3_Parameter!$C$18*E3_Parameter!$C$27)*100000</f>
        <v>186.62147938579136</v>
      </c>
      <c r="AC280" s="147">
        <f>AC279/(E3_Parameter!$C$18*E3_Parameter!$C$27)*100000</f>
        <v>186.62147938579136</v>
      </c>
      <c r="AD280" s="147">
        <f>AD279/(E3_Parameter!$C$18*E3_Parameter!$C$27)*100000</f>
        <v>186.62147938579136</v>
      </c>
      <c r="AE280" s="147">
        <f>AE279/(E3_Parameter!$C$18*E3_Parameter!$C$27)*100000</f>
        <v>186.62147938579136</v>
      </c>
      <c r="AF280" s="147">
        <f>AF279/(E3_Parameter!$C$18*E3_Parameter!$C$27)*100000</f>
        <v>186.62147938579136</v>
      </c>
      <c r="AG280" s="147">
        <f>AG279/(E3_Parameter!$C$18*E3_Parameter!$C$27)*100000</f>
        <v>186.62147938579136</v>
      </c>
      <c r="AH280" s="147">
        <f>AH279/(E3_Parameter!$C$18*E3_Parameter!$C$27)*100000</f>
        <v>186.62147938579136</v>
      </c>
      <c r="AI280" s="147">
        <f>AI279/(E3_Parameter!$C$18*E3_Parameter!$C$27)*100000</f>
        <v>186.62147938579136</v>
      </c>
      <c r="AJ280" s="147">
        <f>AJ279/(E3_Parameter!$C$18*E3_Parameter!$C$27)*100000</f>
        <v>186.62147938579136</v>
      </c>
      <c r="AK280" s="147">
        <f>AK279/(E3_Parameter!$C$18*E3_Parameter!$C$27)*100000</f>
        <v>186.62147938579136</v>
      </c>
      <c r="AL280" s="147">
        <f>AL279/(E3_Parameter!$C$18*E3_Parameter!$C$27)*100000</f>
        <v>186.62147938579136</v>
      </c>
      <c r="AM280" s="147">
        <f>AM279/(E3_Parameter!$C$18*E3_Parameter!$C$27)*100000</f>
        <v>186.62147938579136</v>
      </c>
      <c r="AN280" s="147">
        <f>AN279/(E3_Parameter!$C$18*E3_Parameter!$C$27)*100000</f>
        <v>186.62147938579136</v>
      </c>
      <c r="AO280" s="147">
        <f>AO279/(E3_Parameter!$C$18*E3_Parameter!$C$27)*100000</f>
        <v>186.62147938579136</v>
      </c>
      <c r="AP280" s="147">
        <f>AP279/(E3_Parameter!$C$18*E3_Parameter!$C$27)*100000</f>
        <v>186.62147938579136</v>
      </c>
      <c r="AQ280" s="147">
        <f>AQ279/(E3_Parameter!$C$18*E3_Parameter!$C$27)*100000</f>
        <v>186.62147938579136</v>
      </c>
      <c r="AR280" s="147">
        <f>AR279/(E3_Parameter!$C$18*E3_Parameter!$C$27)*100000</f>
        <v>186.62147938579136</v>
      </c>
      <c r="AS280" s="147">
        <f>AS279/(E3_Parameter!$C$18*E3_Parameter!$C$27)*100000</f>
        <v>186.62147938579136</v>
      </c>
      <c r="AT280" s="147">
        <f>AT279/(E3_Parameter!$C$18*E3_Parameter!$C$27)*100000</f>
        <v>186.62147938579136</v>
      </c>
      <c r="AU280" s="147">
        <f>AU279/(E3_Parameter!$C$18*E3_Parameter!$C$27)*100000</f>
        <v>186.62147938579136</v>
      </c>
      <c r="AV280" s="147">
        <f>AV279/(E3_Parameter!$C$18*E3_Parameter!$C$27)*100000</f>
        <v>186.62147938579136</v>
      </c>
      <c r="AW280" s="147">
        <f>AW279/(E3_Parameter!$C$18*E3_Parameter!$C$27)*100000</f>
        <v>186.62147938579136</v>
      </c>
      <c r="AX280" s="147">
        <f>AX279/(E3_Parameter!$C$18*E3_Parameter!$C$27)*100000</f>
        <v>186.62147938579136</v>
      </c>
      <c r="AY280" s="147">
        <f>AY279/(E3_Parameter!$C$18*E3_Parameter!$C$27)*100000</f>
        <v>186.62147938579136</v>
      </c>
      <c r="AZ280" s="147">
        <f>AZ279/(E3_Parameter!$C$18*E3_Parameter!$C$27)*100000</f>
        <v>186.62147938579136</v>
      </c>
      <c r="BA280" s="147">
        <f>BA279/(E3_Parameter!$C$18*E3_Parameter!$C$27)*100000</f>
        <v>186.62147938579136</v>
      </c>
      <c r="BB280" s="147">
        <f>BB279/(E3_Parameter!$C$18*E3_Parameter!$C$27)*100000</f>
        <v>186.62147938579136</v>
      </c>
      <c r="BC280" s="147">
        <f>BC279/(E3_Parameter!$C$18*E3_Parameter!$C$27)*100000</f>
        <v>186.62147938579136</v>
      </c>
      <c r="BD280" s="147">
        <f>BD279/(E3_Parameter!$C$18*E3_Parameter!$C$27)*100000</f>
        <v>186.62147938579136</v>
      </c>
      <c r="BE280" s="147">
        <f>BE279/(E3_Parameter!$C$18*E3_Parameter!$C$27)*100000</f>
        <v>186.62147938579136</v>
      </c>
      <c r="BF280" s="147">
        <f>BF279/(E3_Parameter!$C$18*E3_Parameter!$C$27)*100000</f>
        <v>186.62147938579136</v>
      </c>
      <c r="BG280" s="147">
        <f>BG279/(E3_Parameter!$C$18*E3_Parameter!$C$27)*100000</f>
        <v>186.62147938579136</v>
      </c>
      <c r="BH280" s="147">
        <f>BH279/(E3_Parameter!$C$18*E3_Parameter!$C$27)*100000</f>
        <v>186.62147938579136</v>
      </c>
      <c r="BI280" s="147">
        <f>BI279/(E3_Parameter!$C$18*E3_Parameter!$C$27)*100000</f>
        <v>186.62147938579136</v>
      </c>
      <c r="BJ280" s="147">
        <f>BJ279/(E3_Parameter!$C$18*E3_Parameter!$C$27)*100000</f>
        <v>186.62147938579136</v>
      </c>
      <c r="BK280" s="147">
        <f>BK279/(E3_Parameter!$C$18*E3_Parameter!$C$27)*100000</f>
        <v>186.62147938579136</v>
      </c>
      <c r="BL280" s="147">
        <f>BL279/(E3_Parameter!$C$18*E3_Parameter!$C$27)*100000</f>
        <v>186.62147938579136</v>
      </c>
      <c r="BM280" s="147">
        <f>BM279/(E3_Parameter!$C$18*E3_Parameter!$C$27)*100000</f>
        <v>186.62147938579136</v>
      </c>
      <c r="BN280" s="147">
        <f>BN279/(E3_Parameter!$C$18*E3_Parameter!$C$27)*100000</f>
        <v>186.62147938579136</v>
      </c>
      <c r="BO280" s="147">
        <f>BO279/(E3_Parameter!$C$18*E3_Parameter!$C$27)*100000</f>
        <v>186.62147938579136</v>
      </c>
      <c r="BP280" s="147">
        <f>BP279/(E3_Parameter!$C$18*E3_Parameter!$C$27)*100000</f>
        <v>186.62147938579136</v>
      </c>
      <c r="BQ280" s="147">
        <f>BQ279/(E3_Parameter!$C$18*E3_Parameter!$C$27)*100000</f>
        <v>186.62147938579136</v>
      </c>
      <c r="BR280" s="147">
        <f>BR279/(E3_Parameter!$C$18*E3_Parameter!$C$27)*100000</f>
        <v>186.62147938579136</v>
      </c>
      <c r="BS280" s="147">
        <f>BS279/(E3_Parameter!$C$18*E3_Parameter!$C$27)*100000</f>
        <v>186.62147938579136</v>
      </c>
      <c r="BT280" s="147">
        <f>BT279/(E3_Parameter!$C$18*E3_Parameter!$C$27)*100000</f>
        <v>186.62147938579136</v>
      </c>
      <c r="BU280" s="147">
        <f>BU279/(E3_Parameter!$C$18*E3_Parameter!$C$27)*100000</f>
        <v>186.62147938579136</v>
      </c>
      <c r="BV280" s="147">
        <f>BV279/(E3_Parameter!$C$18*E3_Parameter!$C$27)*100000</f>
        <v>186.62147938579136</v>
      </c>
      <c r="BW280" s="147">
        <f>BW279/(E3_Parameter!$C$18*E3_Parameter!$C$27)*100000</f>
        <v>186.62147938579136</v>
      </c>
      <c r="BX280" s="147">
        <f>BX279/(E3_Parameter!$C$18*E3_Parameter!$C$27)*100000</f>
        <v>186.62147938579136</v>
      </c>
      <c r="BY280" s="147">
        <f>BY279/(E3_Parameter!$C$18*E3_Parameter!$C$27)*100000</f>
        <v>186.62147938579136</v>
      </c>
      <c r="BZ280" s="147">
        <f>BZ279/(E3_Parameter!$C$18*E3_Parameter!$C$27)*100000</f>
        <v>186.62147938579136</v>
      </c>
      <c r="CA280" s="147">
        <f>CA279/(E3_Parameter!$C$18*E3_Parameter!$C$27)*100000</f>
        <v>186.62147938579136</v>
      </c>
      <c r="CB280" s="147">
        <f>CB279/(E3_Parameter!$C$18*E3_Parameter!$C$27)*100000</f>
        <v>186.62147938579136</v>
      </c>
      <c r="CC280" s="147">
        <f>CC279/(E3_Parameter!$C$18*E3_Parameter!$C$27)*100000</f>
        <v>186.62147938579136</v>
      </c>
      <c r="CD280" s="147">
        <f>CD279/(E3_Parameter!$C$18*E3_Parameter!$C$27)*100000</f>
        <v>186.62147938579136</v>
      </c>
      <c r="CE280" s="147">
        <f>CE279/(E3_Parameter!$C$18*E3_Parameter!$C$27)*100000</f>
        <v>186.62147938579136</v>
      </c>
      <c r="CF280" s="147">
        <f>CF279/(E3_Parameter!$C$18*E3_Parameter!$C$27)*100000</f>
        <v>186.62147938579136</v>
      </c>
      <c r="CG280" s="147">
        <f>CG279/(E3_Parameter!$C$18*E3_Parameter!$C$27)*100000</f>
        <v>186.62147938579136</v>
      </c>
      <c r="CH280" s="147">
        <f>CH279/(E3_Parameter!$C$18*E3_Parameter!$C$27)*100000</f>
        <v>186.62147938579136</v>
      </c>
      <c r="CI280" s="147">
        <f>CI279/(E3_Parameter!$C$18*E3_Parameter!$C$27)*100000</f>
        <v>186.62147938579136</v>
      </c>
      <c r="CJ280" s="147">
        <f>CJ279/(E3_Parameter!$C$18*E3_Parameter!$C$27)*100000</f>
        <v>186.62147938579136</v>
      </c>
      <c r="CK280" s="147">
        <f>CK279/(E3_Parameter!$C$18*E3_Parameter!$C$27)*100000</f>
        <v>186.62147938579136</v>
      </c>
      <c r="CL280" s="147">
        <f>CL279/(E3_Parameter!$C$18*E3_Parameter!$C$27)*100000</f>
        <v>186.62147938579136</v>
      </c>
      <c r="CM280" s="147">
        <f>CM279/(E3_Parameter!$C$18*E3_Parameter!$C$27)*100000</f>
        <v>186.62147938579136</v>
      </c>
      <c r="CN280" s="147">
        <f>CN279/(E3_Parameter!$C$18*E3_Parameter!$C$27)*100000</f>
        <v>186.62147938579136</v>
      </c>
      <c r="CO280" s="147">
        <f>CO279/(E3_Parameter!$C$18*E3_Parameter!$C$27)*100000</f>
        <v>186.62147938579136</v>
      </c>
      <c r="CP280" s="147">
        <f>CP279/(E3_Parameter!$C$18*E3_Parameter!$C$27)*100000</f>
        <v>186.62147938579136</v>
      </c>
      <c r="CQ280" s="147">
        <f>CQ279/(E3_Parameter!$C$18*E3_Parameter!$C$27)*100000</f>
        <v>186.62147938579136</v>
      </c>
      <c r="CR280" s="147">
        <f>CR279/(E3_Parameter!$C$18*E3_Parameter!$C$27)*100000</f>
        <v>186.62147938579136</v>
      </c>
      <c r="CS280" s="147">
        <f>CS279/(E3_Parameter!$C$18*E3_Parameter!$C$27)*100000</f>
        <v>186.62147938579136</v>
      </c>
      <c r="CT280" s="147">
        <f>CT279/(E3_Parameter!$C$18*E3_Parameter!$C$27)*100000</f>
        <v>186.62147938579136</v>
      </c>
      <c r="CU280" s="147">
        <f>CU279/(E3_Parameter!$C$18*E3_Parameter!$C$27)*100000</f>
        <v>186.62147938579136</v>
      </c>
      <c r="CV280" s="147">
        <f>CV279/(E3_Parameter!$C$18*E3_Parameter!$C$27)*100000</f>
        <v>186.62147938579136</v>
      </c>
      <c r="CW280" s="147">
        <f>CW279/(E3_Parameter!$C$18*E3_Parameter!$C$27)*100000</f>
        <v>186.62147938579136</v>
      </c>
      <c r="CX280" s="147">
        <f>CX279/(E3_Parameter!$C$18*E3_Parameter!$C$27)*100000</f>
        <v>186.62147938579136</v>
      </c>
      <c r="CY280" s="147">
        <f>CY279/(E3_Parameter!$C$18*E3_Parameter!$C$27)*100000</f>
        <v>186.62147938579136</v>
      </c>
      <c r="CZ280" s="147">
        <f>CZ279/(E3_Parameter!$C$18*E3_Parameter!$C$27)*100000</f>
        <v>186.62147938579136</v>
      </c>
      <c r="DA280" s="147">
        <f>DA279/(E3_Parameter!$C$18*E3_Parameter!$C$27)*100000</f>
        <v>186.62147938579136</v>
      </c>
      <c r="DB280" s="147">
        <f>DB279/(E3_Parameter!$C$18*E3_Parameter!$C$27)*100000</f>
        <v>186.62147938579136</v>
      </c>
      <c r="DC280" s="147">
        <f>DC279/(E3_Parameter!$C$18*E3_Parameter!$C$27)*100000</f>
        <v>186.62147938579136</v>
      </c>
      <c r="DD280" s="147">
        <f>DD279/(E3_Parameter!$C$18*E3_Parameter!$C$27)*100000</f>
        <v>186.62147938579136</v>
      </c>
      <c r="DE280" s="147">
        <f>DE279/(E3_Parameter!$C$18*E3_Parameter!$C$27)*100000</f>
        <v>186.62147938579136</v>
      </c>
      <c r="DF280" s="147">
        <f>DF279/(E3_Parameter!$C$18*E3_Parameter!$C$27)*100000</f>
        <v>186.62147938579136</v>
      </c>
      <c r="DG280" s="147">
        <f>DG279/(E3_Parameter!$C$18*E3_Parameter!$C$27)*100000</f>
        <v>186.62147938579136</v>
      </c>
      <c r="DH280" s="147">
        <f>DH279/(E3_Parameter!$C$18*E3_Parameter!$C$27)*100000</f>
        <v>186.62147938579136</v>
      </c>
      <c r="DI280" s="147">
        <f>DI279/(E3_Parameter!$C$18*E3_Parameter!$C$27)*100000</f>
        <v>186.62147938579136</v>
      </c>
      <c r="DJ280" s="147">
        <f>DJ279/(E3_Parameter!$C$18*E3_Parameter!$C$27)*100000</f>
        <v>186.62147938579136</v>
      </c>
      <c r="DK280" s="147">
        <f>DK279/(E3_Parameter!$C$18*E3_Parameter!$C$27)*100000</f>
        <v>186.62147938579136</v>
      </c>
      <c r="DL280" s="147">
        <f>DL279/(E3_Parameter!$C$18*E3_Parameter!$C$27)*100000</f>
        <v>186.62147938579136</v>
      </c>
      <c r="DM280" s="147">
        <f>DM279/(E3_Parameter!$C$18*E3_Parameter!$C$27)*100000</f>
        <v>186.62147938579136</v>
      </c>
      <c r="DN280" s="147">
        <f>DN279/(E3_Parameter!$C$18*E3_Parameter!$C$27)*100000</f>
        <v>186.62147938579136</v>
      </c>
      <c r="DO280" s="147">
        <f>DO279/(E3_Parameter!$C$18*E3_Parameter!$C$27)*100000</f>
        <v>186.62147938579136</v>
      </c>
      <c r="DP280" s="147">
        <f>DP279/(E3_Parameter!$C$18*E3_Parameter!$C$27)*100000</f>
        <v>186.62147938579136</v>
      </c>
      <c r="DQ280" s="147">
        <f>DQ279/(E3_Parameter!$C$18*E3_Parameter!$C$27)*100000</f>
        <v>186.62147938579136</v>
      </c>
      <c r="DR280" s="147">
        <f>DR279/(E3_Parameter!$C$18*E3_Parameter!$C$27)*100000</f>
        <v>186.62147938579136</v>
      </c>
      <c r="DS280" s="147">
        <f>DS279/(E3_Parameter!$C$18*E3_Parameter!$C$27)*100000</f>
        <v>186.62147938579136</v>
      </c>
      <c r="DT280" s="147">
        <f>DT279/(E3_Parameter!$C$18*E3_Parameter!$C$27)*100000</f>
        <v>186.62147938579136</v>
      </c>
      <c r="DU280" s="147">
        <f>DU279/(E3_Parameter!$C$18*E3_Parameter!$C$27)*100000</f>
        <v>186.62147938579136</v>
      </c>
      <c r="DV280" s="147">
        <f>DV279/(E3_Parameter!$C$18*E3_Parameter!$C$27)*100000</f>
        <v>186.62147938579136</v>
      </c>
      <c r="DW280" s="147">
        <f>DW279/(E3_Parameter!$C$18*E3_Parameter!$C$27)*100000</f>
        <v>186.62147938579136</v>
      </c>
      <c r="DX280" s="147">
        <f>DX279/(E3_Parameter!$C$18*E3_Parameter!$C$27)*100000</f>
        <v>186.62147938579136</v>
      </c>
      <c r="DY280" s="147">
        <f>DY279/(E3_Parameter!$C$18*E3_Parameter!$C$27)*100000</f>
        <v>186.62147938579136</v>
      </c>
      <c r="DZ280" s="147">
        <f>DZ279/(E3_Parameter!$C$18*E3_Parameter!$C$27)*100000</f>
        <v>186.62147938579136</v>
      </c>
      <c r="EA280" s="147">
        <f>EA279/(E3_Parameter!$C$18*E3_Parameter!$C$27)*100000</f>
        <v>186.62147938579136</v>
      </c>
      <c r="EB280" s="147">
        <f>EB279/(E3_Parameter!$C$18*E3_Parameter!$C$27)*100000</f>
        <v>186.62147938579136</v>
      </c>
      <c r="EC280" s="147">
        <f>EC279/(E3_Parameter!$C$18*E3_Parameter!$C$27)*100000</f>
        <v>186.62147938579136</v>
      </c>
      <c r="ED280" s="147">
        <f>ED279/(E3_Parameter!$C$18*E3_Parameter!$C$27)*100000</f>
        <v>186.62147938579136</v>
      </c>
      <c r="EE280" s="147">
        <f>EE279/(E3_Parameter!$C$18*E3_Parameter!$C$27)*100000</f>
        <v>186.62147938579136</v>
      </c>
      <c r="EF280" s="147">
        <f>EF279/(E3_Parameter!$C$18*E3_Parameter!$C$27)*100000</f>
        <v>186.62147938579136</v>
      </c>
      <c r="EG280" s="147">
        <f>EG279/(E3_Parameter!$C$18*E3_Parameter!$C$27)*100000</f>
        <v>186.62147938579136</v>
      </c>
      <c r="EH280" s="147">
        <f>EH279/(E3_Parameter!$C$18*E3_Parameter!$C$27)*100000</f>
        <v>186.62147938579136</v>
      </c>
      <c r="EI280" s="147">
        <f>EI279/(E3_Parameter!$C$18*E3_Parameter!$C$27)*100000</f>
        <v>186.62147938579136</v>
      </c>
      <c r="EJ280" s="147">
        <f>EJ279/(E3_Parameter!$C$18*E3_Parameter!$C$27)*100000</f>
        <v>186.62147938579136</v>
      </c>
      <c r="EK280" s="147">
        <f>EK279/(E3_Parameter!$C$18*E3_Parameter!$C$27)*100000</f>
        <v>186.62147938579136</v>
      </c>
      <c r="EL280" s="147">
        <f>EL279/(E3_Parameter!$C$18*E3_Parameter!$C$27)*100000</f>
        <v>186.62147938579136</v>
      </c>
      <c r="EM280" s="147">
        <f>EM279/(E3_Parameter!$C$18*E3_Parameter!$C$27)*100000</f>
        <v>186.62147938579136</v>
      </c>
      <c r="EN280" s="147">
        <f>EN279/(E3_Parameter!$C$18*E3_Parameter!$C$27)*100000</f>
        <v>186.62147938579136</v>
      </c>
      <c r="EO280" s="147">
        <f>EO279/(E3_Parameter!$C$18*E3_Parameter!$C$27)*100000</f>
        <v>186.62147938579136</v>
      </c>
      <c r="EP280" s="147">
        <f>EP279/(E3_Parameter!$C$18*E3_Parameter!$C$27)*100000</f>
        <v>186.62147938579136</v>
      </c>
      <c r="EQ280" s="147">
        <f>EQ279/(E3_Parameter!$C$18*E3_Parameter!$C$27)*100000</f>
        <v>186.62147938579136</v>
      </c>
      <c r="ER280" s="147">
        <f>ER279/(E3_Parameter!$C$18*E3_Parameter!$C$27)*100000</f>
        <v>186.62147938579136</v>
      </c>
      <c r="ES280" s="147">
        <f>ES279/(E3_Parameter!$C$18*E3_Parameter!$C$27)*100000</f>
        <v>186.62147938579136</v>
      </c>
      <c r="ET280" s="147">
        <f>ET279/(E3_Parameter!$C$18*E3_Parameter!$C$27)*100000</f>
        <v>186.62147938579136</v>
      </c>
      <c r="EU280" s="147">
        <f>EU279/(E3_Parameter!$C$18*E3_Parameter!$C$27)*100000</f>
        <v>186.62147938579136</v>
      </c>
      <c r="EV280" s="147">
        <f>EV279/(E3_Parameter!$C$18*E3_Parameter!$C$27)*100000</f>
        <v>186.62147938579136</v>
      </c>
      <c r="EW280" s="147">
        <f>EW279/(E3_Parameter!$C$18*E3_Parameter!$C$27)*100000</f>
        <v>186.62147938579136</v>
      </c>
      <c r="EX280" s="147">
        <f>EX279/(E3_Parameter!$C$18*E3_Parameter!$C$27)*100000</f>
        <v>186.62147938579136</v>
      </c>
      <c r="EY280" s="147">
        <f>EY279/(E3_Parameter!$C$18*E3_Parameter!$C$27)*100000</f>
        <v>186.62147938579136</v>
      </c>
      <c r="EZ280" s="147">
        <f>EZ279/(E3_Parameter!$C$18*E3_Parameter!$C$27)*100000</f>
        <v>186.62147938579136</v>
      </c>
      <c r="FA280" s="147">
        <f>FA279/(E3_Parameter!$C$18*E3_Parameter!$C$27)*100000</f>
        <v>186.62147938579136</v>
      </c>
      <c r="FB280" s="147">
        <f>FB279/(E3_Parameter!$C$18*E3_Parameter!$C$27)*100000</f>
        <v>186.62147938579136</v>
      </c>
      <c r="FC280" s="147">
        <f>FC279/(E3_Parameter!$C$18*E3_Parameter!$C$27)*100000</f>
        <v>186.62147938579136</v>
      </c>
      <c r="FD280" s="147">
        <f>FD279/(E3_Parameter!$C$18*E3_Parameter!$C$27)*100000</f>
        <v>186.62147938579136</v>
      </c>
      <c r="FE280" s="147">
        <f>FE279/(E3_Parameter!$C$18*E3_Parameter!$C$27)*100000</f>
        <v>186.62147938579136</v>
      </c>
      <c r="FF280" s="147">
        <f>FF279/(E3_Parameter!$C$18*E3_Parameter!$C$27)*100000</f>
        <v>186.62147938579136</v>
      </c>
      <c r="FG280" s="147">
        <f>FG279/(E3_Parameter!$C$18*E3_Parameter!$C$27)*100000</f>
        <v>186.62147938579136</v>
      </c>
      <c r="FH280" s="147">
        <f>FH279/(E3_Parameter!$C$18*E3_Parameter!$C$27)*100000</f>
        <v>186.62147938579136</v>
      </c>
      <c r="FI280" s="147">
        <f>FI279/(E3_Parameter!$C$18*E3_Parameter!$C$27)*100000</f>
        <v>186.62147938579136</v>
      </c>
      <c r="FJ280" s="147">
        <f>FJ279/(E3_Parameter!$C$18*E3_Parameter!$C$27)*100000</f>
        <v>186.62147938579136</v>
      </c>
      <c r="FK280" s="147">
        <f>FK279/(E3_Parameter!$C$18*E3_Parameter!$C$27)*100000</f>
        <v>186.62147938579136</v>
      </c>
      <c r="FL280" s="147">
        <f>FL279/(E3_Parameter!$C$18*E3_Parameter!$C$27)*100000</f>
        <v>186.62147938579136</v>
      </c>
      <c r="FM280" s="147">
        <f>FM279/(E3_Parameter!$C$18*E3_Parameter!$C$27)*100000</f>
        <v>186.62147938579136</v>
      </c>
      <c r="FN280" s="147">
        <f>FN279/(E3_Parameter!$C$18*E3_Parameter!$C$27)*100000</f>
        <v>186.62147938579136</v>
      </c>
      <c r="FO280" s="147">
        <f>FO279/(E3_Parameter!$C$18*E3_Parameter!$C$27)*100000</f>
        <v>186.62147938579136</v>
      </c>
      <c r="FP280" s="147">
        <f>FP279/(E3_Parameter!$C$18*E3_Parameter!$C$27)*100000</f>
        <v>186.62147938579136</v>
      </c>
      <c r="FQ280" s="147">
        <f>FQ279/(E3_Parameter!$C$18*E3_Parameter!$C$27)*100000</f>
        <v>186.62147938579136</v>
      </c>
      <c r="FR280" s="147">
        <f>FR279/(E3_Parameter!$C$18*E3_Parameter!$C$27)*100000</f>
        <v>186.62147938579136</v>
      </c>
      <c r="FS280" s="147">
        <f>FS279/(E3_Parameter!$C$18*E3_Parameter!$C$27)*100000</f>
        <v>186.62147938579136</v>
      </c>
      <c r="FT280" s="147">
        <f>FT279/(E3_Parameter!$C$18*E3_Parameter!$C$27)*100000</f>
        <v>186.62147938579136</v>
      </c>
      <c r="FU280" s="147">
        <f>FU279/(E3_Parameter!$C$18*E3_Parameter!$C$27)*100000</f>
        <v>186.62147938579136</v>
      </c>
      <c r="FV280" s="147">
        <f>FV279/(E3_Parameter!$C$18*E3_Parameter!$C$27)*100000</f>
        <v>186.62147938579136</v>
      </c>
      <c r="FW280" s="147">
        <f>FW279/(E3_Parameter!$C$18*E3_Parameter!$C$27)*100000</f>
        <v>186.62147938579136</v>
      </c>
      <c r="FX280" s="147">
        <f>FX279/(E3_Parameter!$C$18*E3_Parameter!$C$27)*100000</f>
        <v>186.62147938579136</v>
      </c>
      <c r="FY280" s="147">
        <f>FY279/(E3_Parameter!$C$18*E3_Parameter!$C$27)*100000</f>
        <v>186.62147938579136</v>
      </c>
      <c r="FZ280" s="147">
        <f>FZ279/(E3_Parameter!$C$18*E3_Parameter!$C$27)*100000</f>
        <v>186.62147938579136</v>
      </c>
      <c r="GA280" s="147">
        <f>GA279/(E3_Parameter!$C$18*E3_Parameter!$C$27)*100000</f>
        <v>186.62147938579136</v>
      </c>
      <c r="GB280" s="147">
        <f>GB279/(E3_Parameter!$C$18*E3_Parameter!$C$27)*100000</f>
        <v>186.62147938579136</v>
      </c>
      <c r="GC280" s="147">
        <f>GC279/(E3_Parameter!$C$18*E3_Parameter!$C$27)*100000</f>
        <v>186.62147938579136</v>
      </c>
      <c r="GD280" s="147">
        <f>GD279/(E3_Parameter!$C$18*E3_Parameter!$C$27)*100000</f>
        <v>186.62147938579136</v>
      </c>
      <c r="GE280" s="147">
        <f>GE279/(E3_Parameter!$C$18*E3_Parameter!$C$27)*100000</f>
        <v>186.62147938579136</v>
      </c>
      <c r="GF280" s="147">
        <f>GF279/(E3_Parameter!$C$18*E3_Parameter!$C$27)*100000</f>
        <v>186.62147938579136</v>
      </c>
      <c r="GG280" s="147">
        <f>GG279/(E3_Parameter!$C$18*E3_Parameter!$C$27)*100000</f>
        <v>186.62147938579136</v>
      </c>
      <c r="GH280" s="147">
        <f>GH279/(E3_Parameter!$C$18*E3_Parameter!$C$27)*100000</f>
        <v>186.62147938579136</v>
      </c>
      <c r="GI280" s="147">
        <f>GI279/(E3_Parameter!$C$18*E3_Parameter!$C$27)*100000</f>
        <v>186.62147938579136</v>
      </c>
      <c r="GJ280" s="147">
        <f>GJ279/(E3_Parameter!$C$18*E3_Parameter!$C$27)*100000</f>
        <v>186.62147938579136</v>
      </c>
      <c r="GK280" s="147">
        <f>GK279/(E3_Parameter!$C$18*E3_Parameter!$C$27)*100000</f>
        <v>186.62147938579136</v>
      </c>
      <c r="GL280" s="147">
        <f>GL279/(E3_Parameter!$C$18*E3_Parameter!$C$27)*100000</f>
        <v>186.62147938579136</v>
      </c>
      <c r="GM280" s="147">
        <f>GM279/(E3_Parameter!$C$18*E3_Parameter!$C$27)*100000</f>
        <v>186.62147938579136</v>
      </c>
      <c r="GN280" s="147">
        <f>GN279/(E3_Parameter!$C$18*E3_Parameter!$C$27)*100000</f>
        <v>186.62147938579136</v>
      </c>
      <c r="GO280" s="147">
        <f>GO279/(E3_Parameter!$C$18*E3_Parameter!$C$27)*100000</f>
        <v>186.62147938579136</v>
      </c>
      <c r="GP280" s="147">
        <f>GP279/(E3_Parameter!$C$18*E3_Parameter!$C$27)*100000</f>
        <v>186.62147938579136</v>
      </c>
      <c r="GQ280" s="147">
        <f>GQ279/(E3_Parameter!$C$18*E3_Parameter!$C$27)*100000</f>
        <v>186.62147938579136</v>
      </c>
      <c r="GR280" s="147">
        <f>GR279/(E3_Parameter!$C$18*E3_Parameter!$C$27)*100000</f>
        <v>186.62147938579136</v>
      </c>
      <c r="GS280" s="147">
        <f>GS279/(E3_Parameter!$C$18*E3_Parameter!$C$27)*100000</f>
        <v>186.62147938579136</v>
      </c>
      <c r="GT280" s="147">
        <f>GT279/(E3_Parameter!$C$18*E3_Parameter!$C$27)*100000</f>
        <v>186.62147938579136</v>
      </c>
      <c r="GU280" s="147">
        <f>GU279/(E3_Parameter!$C$18*E3_Parameter!$C$27)*100000</f>
        <v>186.62147938579136</v>
      </c>
      <c r="GV280" s="147">
        <f>GV279/(E3_Parameter!$C$18*E3_Parameter!$C$27)*100000</f>
        <v>186.62147938579136</v>
      </c>
      <c r="GW280" s="147">
        <f>GW279/(E3_Parameter!$C$18*E3_Parameter!$C$27)*100000</f>
        <v>186.62147938579136</v>
      </c>
      <c r="GX280" s="147">
        <f>GX279/(E3_Parameter!$C$18*E3_Parameter!$C$27)*100000</f>
        <v>186.62147938579136</v>
      </c>
      <c r="GY280" s="147">
        <f>GY279/(E3_Parameter!$C$18*E3_Parameter!$C$27)*100000</f>
        <v>186.62147938579136</v>
      </c>
      <c r="GZ280" s="147">
        <f>GZ279/(E3_Parameter!$C$18*E3_Parameter!$C$27)*100000</f>
        <v>186.62147938579136</v>
      </c>
      <c r="HA280" s="147">
        <f>HA279/(E3_Parameter!$C$18*E3_Parameter!$C$27)*100000</f>
        <v>186.62147938579136</v>
      </c>
      <c r="HB280" s="147">
        <f>HB279/(E3_Parameter!$C$18*E3_Parameter!$C$27)*100000</f>
        <v>186.62147938579136</v>
      </c>
      <c r="HC280" s="147">
        <f>HC279/(E3_Parameter!$C$18*E3_Parameter!$C$27)*100000</f>
        <v>186.62147938579136</v>
      </c>
      <c r="HD280" s="147">
        <f>HD279/(E3_Parameter!$C$18*E3_Parameter!$C$27)*100000</f>
        <v>186.62147938579136</v>
      </c>
      <c r="HE280" s="147">
        <f>HE279/(E3_Parameter!$C$18*E3_Parameter!$C$27)*100000</f>
        <v>186.62147938579136</v>
      </c>
      <c r="HF280" s="147">
        <f>HF279/(E3_Parameter!$C$18*E3_Parameter!$C$27)*100000</f>
        <v>186.62147938579136</v>
      </c>
      <c r="HG280" s="147">
        <f>HG279/(E3_Parameter!$C$18*E3_Parameter!$C$27)*100000</f>
        <v>186.62147938579136</v>
      </c>
      <c r="HH280" s="147">
        <f>HH279/(E3_Parameter!$C$18*E3_Parameter!$C$27)*100000</f>
        <v>186.62147938579136</v>
      </c>
      <c r="HI280" s="147">
        <f>HI279/(E3_Parameter!$C$18*E3_Parameter!$C$27)*100000</f>
        <v>186.62147938579136</v>
      </c>
      <c r="HJ280" s="147">
        <f>HJ279/(E3_Parameter!$C$18*E3_Parameter!$C$27)*100000</f>
        <v>186.62147938579136</v>
      </c>
      <c r="HK280" s="147">
        <f>HK279/(E3_Parameter!$C$18*E3_Parameter!$C$27)*100000</f>
        <v>186.62147938579136</v>
      </c>
      <c r="HL280" s="147">
        <f>HL279/(E3_Parameter!$C$18*E3_Parameter!$C$27)*100000</f>
        <v>186.62147938579136</v>
      </c>
      <c r="HM280" s="147">
        <f>HM279/(E3_Parameter!$C$18*E3_Parameter!$C$27)*100000</f>
        <v>186.62147938579136</v>
      </c>
      <c r="HN280" s="147">
        <f>HN279/(E3_Parameter!$C$18*E3_Parameter!$C$27)*100000</f>
        <v>186.62147938579136</v>
      </c>
      <c r="HO280" s="147">
        <f>HO279/(E3_Parameter!$C$18*E3_Parameter!$C$27)*100000</f>
        <v>186.62147938579136</v>
      </c>
      <c r="HP280" s="147">
        <f>HP279/(E3_Parameter!$C$18*E3_Parameter!$C$27)*100000</f>
        <v>186.62147938579136</v>
      </c>
      <c r="HQ280" s="147">
        <f>HQ279/(E3_Parameter!$C$18*E3_Parameter!$C$27)*100000</f>
        <v>186.62147938579136</v>
      </c>
      <c r="HR280" s="147">
        <f>HR279/(E3_Parameter!$C$18*E3_Parameter!$C$27)*100000</f>
        <v>186.62147938579136</v>
      </c>
      <c r="HS280" s="147">
        <f>HS279/(E3_Parameter!$C$18*E3_Parameter!$C$27)*100000</f>
        <v>186.62147938579136</v>
      </c>
      <c r="HT280" s="147">
        <f>HT279/(E3_Parameter!$C$18*E3_Parameter!$C$27)*100000</f>
        <v>186.62147938579136</v>
      </c>
      <c r="HU280" s="147">
        <f>HU279/(E3_Parameter!$C$18*E3_Parameter!$C$27)*100000</f>
        <v>186.62147938579136</v>
      </c>
      <c r="HV280" s="147">
        <f>HV279/(E3_Parameter!$C$18*E3_Parameter!$C$27)*100000</f>
        <v>186.62147938579136</v>
      </c>
      <c r="HW280" s="147">
        <f>HW279/(E3_Parameter!$C$18*E3_Parameter!$C$27)*100000</f>
        <v>186.62147938579136</v>
      </c>
      <c r="HX280" s="147">
        <f>HX279/(E3_Parameter!$C$18*E3_Parameter!$C$27)*100000</f>
        <v>186.62147938579136</v>
      </c>
      <c r="HY280" s="147">
        <f>HY279/(E3_Parameter!$C$18*E3_Parameter!$C$27)*100000</f>
        <v>186.62147938579136</v>
      </c>
      <c r="HZ280" s="147">
        <f>HZ279/(E3_Parameter!$C$18*E3_Parameter!$C$27)*100000</f>
        <v>186.62147938579136</v>
      </c>
      <c r="IA280" s="147">
        <f>IA279/(E3_Parameter!$C$18*E3_Parameter!$C$27)*100000</f>
        <v>186.62147938579136</v>
      </c>
      <c r="IB280" s="147">
        <f>IB279/(E3_Parameter!$C$18*E3_Parameter!$C$27)*100000</f>
        <v>186.62147938579136</v>
      </c>
      <c r="IC280" s="147">
        <f>IC279/(E3_Parameter!$C$18*E3_Parameter!$C$27)*100000</f>
        <v>186.62147938579136</v>
      </c>
      <c r="ID280" s="147">
        <f>ID279/(E3_Parameter!$C$18*E3_Parameter!$C$27)*100000</f>
        <v>186.62147938579136</v>
      </c>
      <c r="IE280" s="147">
        <f>IE279/(E3_Parameter!$C$18*E3_Parameter!$C$27)*100000</f>
        <v>186.62147938579136</v>
      </c>
      <c r="IF280" s="147">
        <f>IF279/(E3_Parameter!$C$18*E3_Parameter!$C$27)*100000</f>
        <v>186.62147938579136</v>
      </c>
      <c r="IG280" s="147">
        <f>IG279/(E3_Parameter!$C$18*E3_Parameter!$C$27)*100000</f>
        <v>186.62147938579136</v>
      </c>
      <c r="IH280" s="147">
        <f>IH279/(E3_Parameter!$C$18*E3_Parameter!$C$27)*100000</f>
        <v>186.62147938579136</v>
      </c>
      <c r="II280" s="147">
        <f>II279/(E3_Parameter!$C$18*E3_Parameter!$C$27)*100000</f>
        <v>186.62147938579136</v>
      </c>
      <c r="IJ280" s="147">
        <f>IJ279/(E3_Parameter!$C$18*E3_Parameter!$C$27)*100000</f>
        <v>186.62147938579136</v>
      </c>
      <c r="IK280" s="147">
        <f>IK279/(E3_Parameter!$C$18*E3_Parameter!$C$27)*100000</f>
        <v>186.62147938579136</v>
      </c>
      <c r="IL280" s="147">
        <f>IL279/(E3_Parameter!$C$18*E3_Parameter!$C$27)*100000</f>
        <v>186.62147938579136</v>
      </c>
      <c r="IM280" s="147">
        <f>IM279/(E3_Parameter!$C$18*E3_Parameter!$C$27)*100000</f>
        <v>186.62147938579136</v>
      </c>
      <c r="IN280" s="147">
        <f>IN279/(E3_Parameter!$C$18*E3_Parameter!$C$27)*100000</f>
        <v>186.62147938579136</v>
      </c>
      <c r="IO280" s="147">
        <f>IO279/(E3_Parameter!$C$18*E3_Parameter!$C$27)*100000</f>
        <v>186.62147938579136</v>
      </c>
      <c r="IP280" s="147">
        <f>IP279/(E3_Parameter!$C$18*E3_Parameter!$C$27)*100000</f>
        <v>186.62147938579136</v>
      </c>
      <c r="IQ280" s="147">
        <f>IQ279/(E3_Parameter!$C$18*E3_Parameter!$C$27)*100000</f>
        <v>186.62147938579136</v>
      </c>
      <c r="IR280" s="147">
        <f>IR279/(E3_Parameter!$C$18*E3_Parameter!$C$27)*100000</f>
        <v>186.62147938579136</v>
      </c>
      <c r="IS280" s="147">
        <f>IS279/(E3_Parameter!$C$18*E3_Parameter!$C$27)*100000</f>
        <v>186.62147938579136</v>
      </c>
      <c r="IT280" s="147">
        <f>IT279/(E3_Parameter!$C$18*E3_Parameter!$C$27)*100000</f>
        <v>186.62147938579136</v>
      </c>
      <c r="IU280" s="147">
        <f>IU279/(E3_Parameter!$C$18*E3_Parameter!$C$27)*100000</f>
        <v>186.62147938579136</v>
      </c>
      <c r="IV280" s="147">
        <f>IV279/(E3_Parameter!$C$18*E3_Parameter!$C$27)*100000</f>
        <v>186.62147938579136</v>
      </c>
      <c r="IW280" s="147">
        <f>IW279/(E3_Parameter!$C$18*E3_Parameter!$C$27)*100000</f>
        <v>186.62147938579136</v>
      </c>
      <c r="IX280" s="147">
        <f>IX279/(E3_Parameter!$C$18*E3_Parameter!$C$27)*100000</f>
        <v>186.62147938579136</v>
      </c>
      <c r="IY280" s="147">
        <f>IY279/(E3_Parameter!$C$18*E3_Parameter!$C$27)*100000</f>
        <v>186.62147938579136</v>
      </c>
      <c r="IZ280" s="147">
        <f>IZ279/(E3_Parameter!$C$18*E3_Parameter!$C$27)*100000</f>
        <v>186.62147938579136</v>
      </c>
      <c r="JA280" s="147">
        <f>JA279/(E3_Parameter!$C$18*E3_Parameter!$C$27)*100000</f>
        <v>186.62147938579136</v>
      </c>
      <c r="JB280" s="147">
        <f>JB279/(E3_Parameter!$C$18*E3_Parameter!$C$27)*100000</f>
        <v>186.62147938579136</v>
      </c>
      <c r="JC280" s="147">
        <f>JC279/(E3_Parameter!$C$18*E3_Parameter!$C$27)*100000</f>
        <v>186.62147938579136</v>
      </c>
      <c r="JD280" s="147">
        <f>JD279/(E3_Parameter!$C$18*E3_Parameter!$C$27)*100000</f>
        <v>186.62147938579136</v>
      </c>
      <c r="JE280" s="147">
        <f>JE279/(E3_Parameter!$C$18*E3_Parameter!$C$27)*100000</f>
        <v>186.62147938579136</v>
      </c>
      <c r="JF280" s="147">
        <f>JF279/(E3_Parameter!$C$18*E3_Parameter!$C$27)*100000</f>
        <v>186.62147938579136</v>
      </c>
      <c r="JG280" s="147">
        <f>JG279/(E3_Parameter!$C$18*E3_Parameter!$C$27)*100000</f>
        <v>186.62147938579136</v>
      </c>
      <c r="JH280" s="147">
        <f>JH279/(E3_Parameter!$C$18*E3_Parameter!$C$27)*100000</f>
        <v>186.62147938579136</v>
      </c>
      <c r="JI280" s="147">
        <f>JI279/(E3_Parameter!$C$18*E3_Parameter!$C$27)*100000</f>
        <v>186.62147938579136</v>
      </c>
      <c r="JJ280" s="147">
        <f>JJ279/(E3_Parameter!$C$18*E3_Parameter!$C$27)*100000</f>
        <v>186.62147938579136</v>
      </c>
      <c r="JK280" s="147">
        <f>JK279/(E3_Parameter!$C$18*E3_Parameter!$C$27)*100000</f>
        <v>186.62147938579136</v>
      </c>
      <c r="JL280" s="147">
        <f>JL279/(E3_Parameter!$C$18*E3_Parameter!$C$27)*100000</f>
        <v>186.62147938579136</v>
      </c>
      <c r="JM280" s="147">
        <f>JM279/(E3_Parameter!$C$18*E3_Parameter!$C$27)*100000</f>
        <v>186.62147938579136</v>
      </c>
      <c r="JN280" s="147">
        <f>JN279/(E3_Parameter!$C$18*E3_Parameter!$C$27)*100000</f>
        <v>186.62147938579136</v>
      </c>
      <c r="JO280" s="147">
        <f>JO279/(E3_Parameter!$C$18*E3_Parameter!$C$27)*100000</f>
        <v>186.62147938579136</v>
      </c>
      <c r="JP280" s="147">
        <f>JP279/(E3_Parameter!$C$18*E3_Parameter!$C$27)*100000</f>
        <v>186.62147938579136</v>
      </c>
      <c r="JQ280" s="147">
        <f>JQ279/(E3_Parameter!$C$18*E3_Parameter!$C$27)*100000</f>
        <v>186.62147938579136</v>
      </c>
      <c r="JR280" s="147">
        <f>JR279/(E3_Parameter!$C$18*E3_Parameter!$C$27)*100000</f>
        <v>186.62147938579136</v>
      </c>
      <c r="JS280" s="147">
        <f>JS279/(E3_Parameter!$C$18*E3_Parameter!$C$27)*100000</f>
        <v>186.62147938579136</v>
      </c>
      <c r="JT280" s="147">
        <f>JT279/(E3_Parameter!$C$18*E3_Parameter!$C$27)*100000</f>
        <v>186.62147938579136</v>
      </c>
      <c r="JU280" s="147">
        <f>JU279/(E3_Parameter!$C$18*E3_Parameter!$C$27)*100000</f>
        <v>186.62147938579136</v>
      </c>
      <c r="JV280" s="147">
        <f>JV279/(E3_Parameter!$C$18*E3_Parameter!$C$27)*100000</f>
        <v>186.62147938579136</v>
      </c>
      <c r="JW280" s="147">
        <f>JW279/(E3_Parameter!$C$18*E3_Parameter!$C$27)*100000</f>
        <v>186.62147938579136</v>
      </c>
      <c r="JX280" s="147">
        <f>JX279/(E3_Parameter!$C$18*E3_Parameter!$C$27)*100000</f>
        <v>186.62147938579136</v>
      </c>
      <c r="JY280" s="147">
        <f>JY279/(E3_Parameter!$C$18*E3_Parameter!$C$27)*100000</f>
        <v>186.62147938579136</v>
      </c>
      <c r="JZ280" s="147">
        <f>JZ279/(E3_Parameter!$C$18*E3_Parameter!$C$27)*100000</f>
        <v>186.62147938579136</v>
      </c>
      <c r="KA280" s="147">
        <f>KA279/(E3_Parameter!$C$18*E3_Parameter!$C$27)*100000</f>
        <v>186.62147938579136</v>
      </c>
      <c r="KB280" s="147">
        <f>KB279/(E3_Parameter!$C$18*E3_Parameter!$C$27)*100000</f>
        <v>186.62147938579136</v>
      </c>
      <c r="KC280" s="147">
        <f>KC279/(E3_Parameter!$C$18*E3_Parameter!$C$27)*100000</f>
        <v>186.62147938579136</v>
      </c>
      <c r="KD280" s="147">
        <f>KD279/(E3_Parameter!$C$18*E3_Parameter!$C$27)*100000</f>
        <v>186.62147938579136</v>
      </c>
      <c r="KE280" s="147">
        <f>KE279/(E3_Parameter!$C$18*E3_Parameter!$C$27)*100000</f>
        <v>186.62147938579136</v>
      </c>
      <c r="KF280" s="147">
        <f>KF279/(E3_Parameter!$C$18*E3_Parameter!$C$27)*100000</f>
        <v>186.62147938579136</v>
      </c>
      <c r="KG280" s="147">
        <f>KG279/(E3_Parameter!$C$18*E3_Parameter!$C$27)*100000</f>
        <v>186.62147938579136</v>
      </c>
      <c r="KH280" s="147">
        <f>KH279/(E3_Parameter!$C$18*E3_Parameter!$C$27)*100000</f>
        <v>186.62147938579136</v>
      </c>
      <c r="KI280" s="147">
        <f>KI279/(E3_Parameter!$C$18*E3_Parameter!$C$27)*100000</f>
        <v>186.62147938579136</v>
      </c>
      <c r="KJ280" s="147">
        <f>KJ279/(E3_Parameter!$C$18*E3_Parameter!$C$27)*100000</f>
        <v>186.62147938579136</v>
      </c>
      <c r="KK280" s="147">
        <f>KK279/(E3_Parameter!$C$18*E3_Parameter!$C$27)*100000</f>
        <v>186.62147938579136</v>
      </c>
      <c r="KL280" s="147">
        <f>KL279/(E3_Parameter!$C$18*E3_Parameter!$C$27)*100000</f>
        <v>186.62147938579136</v>
      </c>
      <c r="KM280" s="147">
        <f>KM279/(E3_Parameter!$C$18*E3_Parameter!$C$27)*100000</f>
        <v>186.62147938579136</v>
      </c>
      <c r="KN280" s="147">
        <f>KN279/(E3_Parameter!$C$18*E3_Parameter!$C$27)*100000</f>
        <v>186.62147938579136</v>
      </c>
      <c r="KO280" s="147">
        <f>KO279/(E3_Parameter!$C$18*E3_Parameter!$C$27)*100000</f>
        <v>186.62147938579136</v>
      </c>
      <c r="KP280" s="147">
        <f>KP279/(E3_Parameter!$C$18*E3_Parameter!$C$27)*100000</f>
        <v>186.62147938579136</v>
      </c>
      <c r="KQ280" s="147">
        <f>KQ279/(E3_Parameter!$C$18*E3_Parameter!$C$27)*100000</f>
        <v>186.62147938579136</v>
      </c>
      <c r="KR280" s="147">
        <f>KR279/(E3_Parameter!$C$18*E3_Parameter!$C$27)*100000</f>
        <v>186.62147938579136</v>
      </c>
      <c r="KS280" s="147">
        <f>KS279/(E3_Parameter!$C$18*E3_Parameter!$C$27)*100000</f>
        <v>186.62147938579136</v>
      </c>
      <c r="KT280" s="147">
        <f>KT279/(E3_Parameter!$C$18*E3_Parameter!$C$27)*100000</f>
        <v>186.62147938579136</v>
      </c>
      <c r="KU280" s="147">
        <f>KU279/(E3_Parameter!$C$18*E3_Parameter!$C$27)*100000</f>
        <v>186.62147938579136</v>
      </c>
      <c r="KV280" s="147">
        <f>KV279/(E3_Parameter!$C$18*E3_Parameter!$C$27)*100000</f>
        <v>186.62147938579136</v>
      </c>
      <c r="KW280" s="147">
        <f>KW279/(E3_Parameter!$C$18*E3_Parameter!$C$27)*100000</f>
        <v>186.62147938579136</v>
      </c>
      <c r="KX280" s="147">
        <f>KX279/(E3_Parameter!$C$18*E3_Parameter!$C$27)*100000</f>
        <v>186.62147938579136</v>
      </c>
      <c r="KY280" s="147">
        <f>KY279/(E3_Parameter!$C$18*E3_Parameter!$C$27)*100000</f>
        <v>186.62147938579136</v>
      </c>
      <c r="KZ280" s="147">
        <f>KZ279/(E3_Parameter!$C$18*E3_Parameter!$C$27)*100000</f>
        <v>186.62147938579136</v>
      </c>
      <c r="LA280" s="147">
        <f>LA279/(E3_Parameter!$C$18*E3_Parameter!$C$27)*100000</f>
        <v>186.62147938579136</v>
      </c>
      <c r="LB280" s="147">
        <f>LB279/(E3_Parameter!$C$18*E3_Parameter!$C$27)*100000</f>
        <v>186.62147938579136</v>
      </c>
      <c r="LC280" s="147">
        <f>LC279/(E3_Parameter!$C$18*E3_Parameter!$C$27)*100000</f>
        <v>186.62147938579136</v>
      </c>
      <c r="LD280" s="147">
        <f>LD279/(E3_Parameter!$C$18*E3_Parameter!$C$27)*100000</f>
        <v>186.62147938579136</v>
      </c>
      <c r="LE280" s="147">
        <f>LE279/(E3_Parameter!$C$18*E3_Parameter!$C$27)*100000</f>
        <v>186.62147938579136</v>
      </c>
      <c r="LF280" s="147">
        <f>LF279/(E3_Parameter!$C$18*E3_Parameter!$C$27)*100000</f>
        <v>186.62147938579136</v>
      </c>
      <c r="LG280" s="147">
        <f>LG279/(E3_Parameter!$C$18*E3_Parameter!$C$27)*100000</f>
        <v>186.62147938579136</v>
      </c>
      <c r="LH280" s="147">
        <f>LH279/(E3_Parameter!$C$18*E3_Parameter!$C$27)*100000</f>
        <v>186.62147938579136</v>
      </c>
      <c r="LI280" s="147">
        <f>LI279/(E3_Parameter!$C$18*E3_Parameter!$C$27)*100000</f>
        <v>186.62147938579136</v>
      </c>
      <c r="LJ280" s="147">
        <f>LJ279/(E3_Parameter!$C$18*E3_Parameter!$C$27)*100000</f>
        <v>186.62147938579136</v>
      </c>
      <c r="LK280" s="147">
        <f>LK279/(E3_Parameter!$C$18*E3_Parameter!$C$27)*100000</f>
        <v>186.62147938579136</v>
      </c>
      <c r="LL280" s="147">
        <f>LL279/(E3_Parameter!$C$18*E3_Parameter!$C$27)*100000</f>
        <v>186.62147938579136</v>
      </c>
      <c r="LM280" s="147">
        <f>LM279/(E3_Parameter!$C$18*E3_Parameter!$C$27)*100000</f>
        <v>186.62147938579136</v>
      </c>
      <c r="LN280" s="147">
        <f>LN279/(E3_Parameter!$C$18*E3_Parameter!$C$27)*100000</f>
        <v>186.62147938579136</v>
      </c>
      <c r="LO280" s="147">
        <f>LO279/(E3_Parameter!$C$18*E3_Parameter!$C$27)*100000</f>
        <v>186.62147938579136</v>
      </c>
      <c r="LP280" s="147">
        <f>LP279/(E3_Parameter!$C$18*E3_Parameter!$C$27)*100000</f>
        <v>186.62147938579136</v>
      </c>
      <c r="LQ280" s="147">
        <f>LQ279/(E3_Parameter!$C$18*E3_Parameter!$C$27)*100000</f>
        <v>186.62147938579136</v>
      </c>
      <c r="LR280" s="147">
        <f>LR279/(E3_Parameter!$C$18*E3_Parameter!$C$27)*100000</f>
        <v>186.62147938579136</v>
      </c>
      <c r="LS280" s="147">
        <f>LS279/(E3_Parameter!$C$18*E3_Parameter!$C$27)*100000</f>
        <v>186.62147938579136</v>
      </c>
      <c r="LT280" s="147">
        <f>LT279/(E3_Parameter!$C$18*E3_Parameter!$C$27)*100000</f>
        <v>186.62147938579136</v>
      </c>
      <c r="LU280" s="147">
        <f>LU279/(E3_Parameter!$C$18*E3_Parameter!$C$27)*100000</f>
        <v>186.62147938579136</v>
      </c>
      <c r="LV280" s="147">
        <f>LV279/(E3_Parameter!$C$18*E3_Parameter!$C$27)*100000</f>
        <v>186.62147938579136</v>
      </c>
      <c r="LW280" s="147">
        <f>LW279/(E3_Parameter!$C$18*E3_Parameter!$C$27)*100000</f>
        <v>186.62147938579136</v>
      </c>
      <c r="LX280" s="147">
        <f>LX279/(E3_Parameter!$C$18*E3_Parameter!$C$27)*100000</f>
        <v>186.62147938579136</v>
      </c>
      <c r="LY280" s="147">
        <f>LY279/(E3_Parameter!$C$18*E3_Parameter!$C$27)*100000</f>
        <v>186.62147938579136</v>
      </c>
      <c r="LZ280" s="147">
        <f>LZ279/(E3_Parameter!$C$18*E3_Parameter!$C$27)*100000</f>
        <v>186.62147938579136</v>
      </c>
      <c r="MA280" s="147">
        <f>MA279/(E3_Parameter!$C$18*E3_Parameter!$C$27)*100000</f>
        <v>186.62147938579136</v>
      </c>
      <c r="MB280" s="147">
        <f>MB279/(E3_Parameter!$C$18*E3_Parameter!$C$27)*100000</f>
        <v>186.62147938579136</v>
      </c>
      <c r="MC280" s="147">
        <f>MC279/(E3_Parameter!$C$18*E3_Parameter!$C$27)*100000</f>
        <v>186.62147938579136</v>
      </c>
      <c r="MD280" s="147">
        <f>MD279/(E3_Parameter!$C$18*E3_Parameter!$C$27)*100000</f>
        <v>186.62147938579136</v>
      </c>
      <c r="ME280" s="147">
        <f>ME279/(E3_Parameter!$C$18*E3_Parameter!$C$27)*100000</f>
        <v>186.62147938579136</v>
      </c>
      <c r="MF280" s="147">
        <f>MF279/(E3_Parameter!$C$18*E3_Parameter!$C$27)*100000</f>
        <v>186.62147938579136</v>
      </c>
      <c r="MG280" s="147">
        <f>MG279/(E3_Parameter!$C$18*E3_Parameter!$C$27)*100000</f>
        <v>186.62147938579136</v>
      </c>
      <c r="MH280" s="147">
        <f>MH279/(E3_Parameter!$C$18*E3_Parameter!$C$27)*100000</f>
        <v>186.62147938579136</v>
      </c>
      <c r="MI280" s="147">
        <f>MI279/(E3_Parameter!$C$18*E3_Parameter!$C$27)*100000</f>
        <v>186.62147938579136</v>
      </c>
      <c r="MJ280" s="147">
        <f>MJ279/(E3_Parameter!$C$18*E3_Parameter!$C$27)*100000</f>
        <v>186.62147938579136</v>
      </c>
      <c r="MK280" s="147">
        <f>MK279/(E3_Parameter!$C$18*E3_Parameter!$C$27)*100000</f>
        <v>186.62147938579136</v>
      </c>
      <c r="ML280" s="147">
        <f>ML279/(E3_Parameter!$C$18*E3_Parameter!$C$27)*100000</f>
        <v>186.62147938579136</v>
      </c>
      <c r="MM280" s="147">
        <f>MM279/(E3_Parameter!$C$18*E3_Parameter!$C$27)*100000</f>
        <v>186.62147938579136</v>
      </c>
      <c r="MN280" s="147">
        <f>MN279/(E3_Parameter!$C$18*E3_Parameter!$C$27)*100000</f>
        <v>186.62147938579136</v>
      </c>
      <c r="MO280" s="147">
        <f>MO279/(E3_Parameter!$C$18*E3_Parameter!$C$27)*100000</f>
        <v>186.62147938579136</v>
      </c>
      <c r="MP280" s="147">
        <f>MP279/(E3_Parameter!$C$18*E3_Parameter!$C$27)*100000</f>
        <v>186.62147938579136</v>
      </c>
      <c r="MQ280" s="147">
        <f>MQ279/(E3_Parameter!$C$18*E3_Parameter!$C$27)*100000</f>
        <v>186.62147938579136</v>
      </c>
      <c r="MR280" s="147">
        <f>MR279/(E3_Parameter!$C$18*E3_Parameter!$C$27)*100000</f>
        <v>186.62147938579136</v>
      </c>
      <c r="MS280" s="147">
        <f>MS279/(E3_Parameter!$C$18*E3_Parameter!$C$27)*100000</f>
        <v>186.62147938579136</v>
      </c>
      <c r="MT280" s="147">
        <f>MT279/(E3_Parameter!$C$18*E3_Parameter!$C$27)*100000</f>
        <v>186.62147938579136</v>
      </c>
      <c r="MU280" s="147">
        <f>MU279/(E3_Parameter!$C$18*E3_Parameter!$C$27)*100000</f>
        <v>186.62147938579136</v>
      </c>
      <c r="MV280" s="147">
        <f>MV279/(E3_Parameter!$C$18*E3_Parameter!$C$27)*100000</f>
        <v>186.62147938579136</v>
      </c>
      <c r="MW280" s="147">
        <f>MW279/(E3_Parameter!$C$18*E3_Parameter!$C$27)*100000</f>
        <v>186.62147938579136</v>
      </c>
      <c r="MX280" s="147">
        <f>MX279/(E3_Parameter!$C$18*E3_Parameter!$C$27)*100000</f>
        <v>186.62147938579136</v>
      </c>
      <c r="MY280" s="147">
        <f>MY279/(E3_Parameter!$C$18*E3_Parameter!$C$27)*100000</f>
        <v>186.62147938579136</v>
      </c>
      <c r="MZ280" s="147">
        <f>MZ279/(E3_Parameter!$C$18*E3_Parameter!$C$27)*100000</f>
        <v>186.62147938579136</v>
      </c>
      <c r="NA280" s="147">
        <f>NA279/(E3_Parameter!$C$18*E3_Parameter!$C$27)*100000</f>
        <v>186.62147938579136</v>
      </c>
      <c r="NB280" s="147">
        <f>NB279/(E3_Parameter!$C$18*E3_Parameter!$C$27)*100000</f>
        <v>186.62147938579136</v>
      </c>
      <c r="NC280" s="147">
        <f>NC279/(E3_Parameter!$C$18*E3_Parameter!$C$27)*100000</f>
        <v>186.62147938579136</v>
      </c>
      <c r="ND280" s="147">
        <f>ND279/(E3_Parameter!$C$18*E3_Parameter!$C$27)*100000</f>
        <v>186.62147938579136</v>
      </c>
      <c r="NE280" s="147">
        <f>NE279/(E3_Parameter!$C$18*E3_Parameter!$C$27)*100000</f>
        <v>186.62147938579136</v>
      </c>
      <c r="NF280" s="147">
        <f>NF279/(E3_Parameter!$C$18*E3_Parameter!$C$27)*100000</f>
        <v>186.62147938579136</v>
      </c>
      <c r="NG280" s="147">
        <f>NG279/(E3_Parameter!$C$18*E3_Parameter!$C$27)*100000</f>
        <v>186.62147938579136</v>
      </c>
      <c r="NH280" s="147">
        <f>NH279/(E3_Parameter!$C$18*E3_Parameter!$C$27)*100000</f>
        <v>186.62147938579136</v>
      </c>
      <c r="NI280" s="147">
        <f>NI279/(E3_Parameter!$C$18*E3_Parameter!$C$27)*100000</f>
        <v>186.62147938579136</v>
      </c>
      <c r="NJ280" s="147">
        <f>NJ279/(E3_Parameter!$C$18*E3_Parameter!$C$27)*100000</f>
        <v>186.62147938579136</v>
      </c>
      <c r="NK280" s="147">
        <f>NK279/(E3_Parameter!$C$18*E3_Parameter!$C$27)*100000</f>
        <v>186.62147938579136</v>
      </c>
      <c r="NL280" s="147">
        <f>NL279/(E3_Parameter!$C$18*E3_Parameter!$C$27)*100000</f>
        <v>186.62147938579136</v>
      </c>
      <c r="NM280" s="147">
        <f>NM279/(E3_Parameter!$C$18*E3_Parameter!$C$27)*100000</f>
        <v>186.62147938579136</v>
      </c>
      <c r="NN280" s="147">
        <f>NN279/(E3_Parameter!$C$18*E3_Parameter!$C$27)*100000</f>
        <v>186.62147938579136</v>
      </c>
      <c r="NO280" s="147">
        <f>NO279/(E3_Parameter!$C$18*E3_Parameter!$C$27)*100000</f>
        <v>186.62147938579136</v>
      </c>
      <c r="NP280" s="147">
        <f>NP279/(E3_Parameter!$C$18*E3_Parameter!$C$27)*100000</f>
        <v>186.62147938579136</v>
      </c>
      <c r="NQ280" s="147">
        <f>NQ279/(E3_Parameter!$C$18*E3_Parameter!$C$27)*100000</f>
        <v>186.62147938579136</v>
      </c>
      <c r="NR280" s="147">
        <f>NR279/(E3_Parameter!$C$18*E3_Parameter!$C$27)*100000</f>
        <v>186.62147938579136</v>
      </c>
      <c r="NS280" s="147">
        <f>NS279/(E3_Parameter!$C$18*E3_Parameter!$C$27)*100000</f>
        <v>186.62147938579136</v>
      </c>
      <c r="NT280" s="147">
        <f>NT279/(E3_Parameter!$C$18*E3_Parameter!$C$27)*100000</f>
        <v>186.62147938579136</v>
      </c>
      <c r="NU280" s="147">
        <f>NU279/(E3_Parameter!$C$18*E3_Parameter!$C$27)*100000</f>
        <v>186.62147938579136</v>
      </c>
      <c r="NV280" s="147">
        <f>NV279/(E3_Parameter!$C$18*E3_Parameter!$C$27)*100000</f>
        <v>186.62147938579136</v>
      </c>
      <c r="NW280" s="147">
        <f>NW279/(E3_Parameter!$C$18*E3_Parameter!$C$27)*100000</f>
        <v>186.62147938579136</v>
      </c>
      <c r="NX280" s="147">
        <f>NX279/(E3_Parameter!$C$18*E3_Parameter!$C$27)*100000</f>
        <v>186.62147938579136</v>
      </c>
      <c r="NY280" s="147">
        <f>NY279/(E3_Parameter!$C$18*E3_Parameter!$C$27)*100000</f>
        <v>186.62147938579136</v>
      </c>
      <c r="NZ280" s="147">
        <f>NZ279/(E3_Parameter!$C$18*E3_Parameter!$C$27)*100000</f>
        <v>186.62147938579136</v>
      </c>
      <c r="OA280" s="147">
        <f>OA279/(E3_Parameter!$C$18*E3_Parameter!$C$27)*100000</f>
        <v>186.62147938579136</v>
      </c>
      <c r="OB280" s="147">
        <f>OB279/(E3_Parameter!$C$18*E3_Parameter!$C$27)*100000</f>
        <v>186.62147938579136</v>
      </c>
      <c r="OC280" s="147">
        <f>OC279/(E3_Parameter!$C$18*E3_Parameter!$C$27)*100000</f>
        <v>186.62147938579136</v>
      </c>
      <c r="OD280" s="147">
        <f>OD279/(E3_Parameter!$C$18*E3_Parameter!$C$27)*100000</f>
        <v>186.62147938579136</v>
      </c>
      <c r="OE280" s="147">
        <f>OE279/(E3_Parameter!$C$18*E3_Parameter!$C$27)*100000</f>
        <v>186.62147938579136</v>
      </c>
      <c r="OF280" s="147">
        <f>OF279/(E3_Parameter!$C$18*E3_Parameter!$C$27)*100000</f>
        <v>186.62147938579136</v>
      </c>
      <c r="OG280" s="147">
        <f>OG279/(E3_Parameter!$C$18*E3_Parameter!$C$27)*100000</f>
        <v>186.62147938579136</v>
      </c>
      <c r="OH280" s="147">
        <f>OH279/(E3_Parameter!$C$18*E3_Parameter!$C$27)*100000</f>
        <v>186.62147938579136</v>
      </c>
      <c r="OI280" s="147">
        <f>OI279/(E3_Parameter!$C$18*E3_Parameter!$C$27)*100000</f>
        <v>186.62147938579136</v>
      </c>
      <c r="OJ280" s="147">
        <f>OJ279/(E3_Parameter!$C$18*E3_Parameter!$C$27)*100000</f>
        <v>186.62147938579136</v>
      </c>
      <c r="OK280" s="147">
        <f>OK279/(E3_Parameter!$C$18*E3_Parameter!$C$27)*100000</f>
        <v>186.62147938579136</v>
      </c>
      <c r="OL280" s="147">
        <f>OL279/(E3_Parameter!$C$18*E3_Parameter!$C$27)*100000</f>
        <v>186.62147938579136</v>
      </c>
      <c r="OM280" s="147">
        <f>OM279/(E3_Parameter!$C$18*E3_Parameter!$C$27)*100000</f>
        <v>186.62147938579136</v>
      </c>
    </row>
    <row r="281" spans="1:403" x14ac:dyDescent="0.3">
      <c r="B281" s="149" t="s">
        <v>530</v>
      </c>
      <c r="C281" s="148" t="s">
        <v>89</v>
      </c>
      <c r="D281" s="144">
        <f>(D282*100000)</f>
        <v>1507096.1600000001</v>
      </c>
      <c r="E281" s="144">
        <f t="shared" ref="E281:BP281" si="1081">(E282*100000)</f>
        <v>1507096.1600000001</v>
      </c>
      <c r="F281" s="144">
        <f t="shared" si="1081"/>
        <v>1507096.1600000001</v>
      </c>
      <c r="G281" s="144">
        <f t="shared" si="1081"/>
        <v>1507096.1600000001</v>
      </c>
      <c r="H281" s="144">
        <f t="shared" si="1081"/>
        <v>1507096.1600000001</v>
      </c>
      <c r="I281" s="144">
        <f t="shared" si="1081"/>
        <v>1507096.1600000001</v>
      </c>
      <c r="J281" s="144">
        <f t="shared" si="1081"/>
        <v>1507096.1600000001</v>
      </c>
      <c r="K281" s="144">
        <f t="shared" si="1081"/>
        <v>1507096.1600000001</v>
      </c>
      <c r="L281" s="144">
        <f t="shared" si="1081"/>
        <v>1507096.1600000001</v>
      </c>
      <c r="M281" s="144">
        <f t="shared" si="1081"/>
        <v>1507096.1600000001</v>
      </c>
      <c r="N281" s="144">
        <f t="shared" si="1081"/>
        <v>1507096.1600000001</v>
      </c>
      <c r="O281" s="144">
        <f t="shared" si="1081"/>
        <v>1507096.1600000001</v>
      </c>
      <c r="P281" s="144">
        <f t="shared" si="1081"/>
        <v>1507096.1600000001</v>
      </c>
      <c r="Q281" s="144">
        <f t="shared" si="1081"/>
        <v>1507096.1600000001</v>
      </c>
      <c r="R281" s="144">
        <f t="shared" si="1081"/>
        <v>1507096.1600000001</v>
      </c>
      <c r="S281" s="144">
        <f t="shared" si="1081"/>
        <v>1507096.1600000001</v>
      </c>
      <c r="T281" s="144">
        <f t="shared" si="1081"/>
        <v>1507096.1600000001</v>
      </c>
      <c r="U281" s="144">
        <f t="shared" si="1081"/>
        <v>1507096.1600000001</v>
      </c>
      <c r="V281" s="144">
        <f t="shared" si="1081"/>
        <v>1507096.1600000001</v>
      </c>
      <c r="W281" s="144">
        <f t="shared" si="1081"/>
        <v>1507096.1600000001</v>
      </c>
      <c r="X281" s="144">
        <f t="shared" si="1081"/>
        <v>1507096.1600000001</v>
      </c>
      <c r="Y281" s="144">
        <f t="shared" si="1081"/>
        <v>1507096.1600000001</v>
      </c>
      <c r="Z281" s="144">
        <f t="shared" si="1081"/>
        <v>1507096.1600000001</v>
      </c>
      <c r="AA281" s="144">
        <f t="shared" si="1081"/>
        <v>1507096.1600000001</v>
      </c>
      <c r="AB281" s="144">
        <f t="shared" si="1081"/>
        <v>1507096.1600000001</v>
      </c>
      <c r="AC281" s="144">
        <f t="shared" si="1081"/>
        <v>1507096.1600000001</v>
      </c>
      <c r="AD281" s="144">
        <f t="shared" si="1081"/>
        <v>1507096.1600000001</v>
      </c>
      <c r="AE281" s="144">
        <f t="shared" si="1081"/>
        <v>1507096.1600000001</v>
      </c>
      <c r="AF281" s="144">
        <f t="shared" si="1081"/>
        <v>1507096.1600000001</v>
      </c>
      <c r="AG281" s="144">
        <f t="shared" si="1081"/>
        <v>1507096.1600000001</v>
      </c>
      <c r="AH281" s="144">
        <f t="shared" si="1081"/>
        <v>1507096.1600000001</v>
      </c>
      <c r="AI281" s="144">
        <f t="shared" si="1081"/>
        <v>1507096.1600000001</v>
      </c>
      <c r="AJ281" s="144">
        <f t="shared" si="1081"/>
        <v>1507096.1600000001</v>
      </c>
      <c r="AK281" s="144">
        <f t="shared" si="1081"/>
        <v>1507096.1600000001</v>
      </c>
      <c r="AL281" s="144">
        <f t="shared" si="1081"/>
        <v>1507096.1600000001</v>
      </c>
      <c r="AM281" s="144">
        <f t="shared" si="1081"/>
        <v>1507096.1600000001</v>
      </c>
      <c r="AN281" s="144">
        <f t="shared" si="1081"/>
        <v>1507096.1600000001</v>
      </c>
      <c r="AO281" s="144">
        <f t="shared" si="1081"/>
        <v>1507096.1600000001</v>
      </c>
      <c r="AP281" s="144">
        <f t="shared" si="1081"/>
        <v>1507096.1600000001</v>
      </c>
      <c r="AQ281" s="144">
        <f t="shared" si="1081"/>
        <v>1507096.1600000001</v>
      </c>
      <c r="AR281" s="144">
        <f t="shared" si="1081"/>
        <v>1507096.1600000001</v>
      </c>
      <c r="AS281" s="144">
        <f t="shared" si="1081"/>
        <v>1507096.1600000001</v>
      </c>
      <c r="AT281" s="144">
        <f t="shared" si="1081"/>
        <v>1507096.1600000001</v>
      </c>
      <c r="AU281" s="144">
        <f t="shared" si="1081"/>
        <v>1507096.1600000001</v>
      </c>
      <c r="AV281" s="144">
        <f t="shared" si="1081"/>
        <v>1507096.1600000001</v>
      </c>
      <c r="AW281" s="144">
        <f t="shared" si="1081"/>
        <v>1507096.1600000001</v>
      </c>
      <c r="AX281" s="144">
        <f t="shared" si="1081"/>
        <v>1507096.1600000001</v>
      </c>
      <c r="AY281" s="144">
        <f t="shared" si="1081"/>
        <v>1507096.1600000001</v>
      </c>
      <c r="AZ281" s="144">
        <f t="shared" si="1081"/>
        <v>1507096.1600000001</v>
      </c>
      <c r="BA281" s="144">
        <f t="shared" si="1081"/>
        <v>1507096.1600000001</v>
      </c>
      <c r="BB281" s="144">
        <f t="shared" si="1081"/>
        <v>1507096.1600000001</v>
      </c>
      <c r="BC281" s="144">
        <f t="shared" si="1081"/>
        <v>1507096.1600000001</v>
      </c>
      <c r="BD281" s="144">
        <f t="shared" si="1081"/>
        <v>1507096.1600000001</v>
      </c>
      <c r="BE281" s="144">
        <f t="shared" si="1081"/>
        <v>1507096.1600000001</v>
      </c>
      <c r="BF281" s="144">
        <f t="shared" si="1081"/>
        <v>1507096.1600000001</v>
      </c>
      <c r="BG281" s="144">
        <f t="shared" si="1081"/>
        <v>1507096.1600000001</v>
      </c>
      <c r="BH281" s="144">
        <f t="shared" si="1081"/>
        <v>1507096.1600000001</v>
      </c>
      <c r="BI281" s="144">
        <f t="shared" si="1081"/>
        <v>1507096.1600000001</v>
      </c>
      <c r="BJ281" s="144">
        <f t="shared" si="1081"/>
        <v>1507096.1600000001</v>
      </c>
      <c r="BK281" s="144">
        <f t="shared" si="1081"/>
        <v>1507096.1600000001</v>
      </c>
      <c r="BL281" s="144">
        <f t="shared" si="1081"/>
        <v>1507096.1600000001</v>
      </c>
      <c r="BM281" s="144">
        <f t="shared" si="1081"/>
        <v>1507096.1600000001</v>
      </c>
      <c r="BN281" s="144">
        <f t="shared" si="1081"/>
        <v>1507096.1600000001</v>
      </c>
      <c r="BO281" s="144">
        <f t="shared" si="1081"/>
        <v>1507096.1600000001</v>
      </c>
      <c r="BP281" s="144">
        <f t="shared" si="1081"/>
        <v>1507096.1600000001</v>
      </c>
      <c r="BQ281" s="144">
        <f t="shared" ref="BQ281:EB281" si="1082">(BQ282*100000)</f>
        <v>1507096.1600000001</v>
      </c>
      <c r="BR281" s="144">
        <f t="shared" si="1082"/>
        <v>1507096.1600000001</v>
      </c>
      <c r="BS281" s="144">
        <f t="shared" si="1082"/>
        <v>1507096.1600000001</v>
      </c>
      <c r="BT281" s="144">
        <f t="shared" si="1082"/>
        <v>1507096.1600000001</v>
      </c>
      <c r="BU281" s="144">
        <f t="shared" si="1082"/>
        <v>1507096.1600000001</v>
      </c>
      <c r="BV281" s="144">
        <f t="shared" si="1082"/>
        <v>1507096.1600000001</v>
      </c>
      <c r="BW281" s="144">
        <f t="shared" si="1082"/>
        <v>1507096.1600000001</v>
      </c>
      <c r="BX281" s="144">
        <f t="shared" si="1082"/>
        <v>1507096.1600000001</v>
      </c>
      <c r="BY281" s="144">
        <f t="shared" si="1082"/>
        <v>1507096.1600000001</v>
      </c>
      <c r="BZ281" s="144">
        <f t="shared" si="1082"/>
        <v>1507096.1600000001</v>
      </c>
      <c r="CA281" s="144">
        <f t="shared" si="1082"/>
        <v>1507096.1600000001</v>
      </c>
      <c r="CB281" s="144">
        <f t="shared" si="1082"/>
        <v>1507096.1600000001</v>
      </c>
      <c r="CC281" s="144">
        <f t="shared" si="1082"/>
        <v>1507096.1600000001</v>
      </c>
      <c r="CD281" s="144">
        <f t="shared" si="1082"/>
        <v>1507096.1600000001</v>
      </c>
      <c r="CE281" s="144">
        <f t="shared" si="1082"/>
        <v>1507096.1600000001</v>
      </c>
      <c r="CF281" s="144">
        <f t="shared" si="1082"/>
        <v>1507096.1600000001</v>
      </c>
      <c r="CG281" s="144">
        <f t="shared" si="1082"/>
        <v>1507096.1600000001</v>
      </c>
      <c r="CH281" s="144">
        <f t="shared" si="1082"/>
        <v>1507096.1600000001</v>
      </c>
      <c r="CI281" s="144">
        <f t="shared" si="1082"/>
        <v>1507096.1600000001</v>
      </c>
      <c r="CJ281" s="144">
        <f t="shared" si="1082"/>
        <v>1507096.1600000001</v>
      </c>
      <c r="CK281" s="144">
        <f t="shared" si="1082"/>
        <v>1507096.1600000001</v>
      </c>
      <c r="CL281" s="144">
        <f t="shared" si="1082"/>
        <v>1507096.1600000001</v>
      </c>
      <c r="CM281" s="144">
        <f t="shared" si="1082"/>
        <v>1507096.1600000001</v>
      </c>
      <c r="CN281" s="144">
        <f t="shared" si="1082"/>
        <v>1507096.1600000001</v>
      </c>
      <c r="CO281" s="144">
        <f t="shared" si="1082"/>
        <v>1507096.1600000001</v>
      </c>
      <c r="CP281" s="144">
        <f t="shared" si="1082"/>
        <v>1507096.1600000001</v>
      </c>
      <c r="CQ281" s="144">
        <f t="shared" si="1082"/>
        <v>1507096.1600000001</v>
      </c>
      <c r="CR281" s="144">
        <f t="shared" si="1082"/>
        <v>1507096.1600000001</v>
      </c>
      <c r="CS281" s="144">
        <f t="shared" si="1082"/>
        <v>1507096.1600000001</v>
      </c>
      <c r="CT281" s="144">
        <f t="shared" si="1082"/>
        <v>1507096.1600000001</v>
      </c>
      <c r="CU281" s="144">
        <f t="shared" si="1082"/>
        <v>1507096.1600000001</v>
      </c>
      <c r="CV281" s="144">
        <f t="shared" si="1082"/>
        <v>1507096.1600000001</v>
      </c>
      <c r="CW281" s="144">
        <f t="shared" si="1082"/>
        <v>1507096.1600000001</v>
      </c>
      <c r="CX281" s="144">
        <f t="shared" si="1082"/>
        <v>1507096.1600000001</v>
      </c>
      <c r="CY281" s="144">
        <f t="shared" si="1082"/>
        <v>1507096.1600000001</v>
      </c>
      <c r="CZ281" s="144">
        <f t="shared" si="1082"/>
        <v>1507096.1600000001</v>
      </c>
      <c r="DA281" s="144">
        <f t="shared" si="1082"/>
        <v>1507096.1600000001</v>
      </c>
      <c r="DB281" s="144">
        <f t="shared" si="1082"/>
        <v>1507096.1600000001</v>
      </c>
      <c r="DC281" s="144">
        <f t="shared" si="1082"/>
        <v>1507096.1600000001</v>
      </c>
      <c r="DD281" s="144">
        <f t="shared" si="1082"/>
        <v>1507096.1600000001</v>
      </c>
      <c r="DE281" s="144">
        <f t="shared" si="1082"/>
        <v>1507096.1600000001</v>
      </c>
      <c r="DF281" s="144">
        <f t="shared" si="1082"/>
        <v>1507096.1600000001</v>
      </c>
      <c r="DG281" s="144">
        <f t="shared" si="1082"/>
        <v>1507096.1600000001</v>
      </c>
      <c r="DH281" s="144">
        <f t="shared" si="1082"/>
        <v>1507096.1600000001</v>
      </c>
      <c r="DI281" s="144">
        <f t="shared" si="1082"/>
        <v>1507096.1600000001</v>
      </c>
      <c r="DJ281" s="144">
        <f t="shared" si="1082"/>
        <v>1507096.1600000001</v>
      </c>
      <c r="DK281" s="144">
        <f t="shared" si="1082"/>
        <v>1507096.1600000001</v>
      </c>
      <c r="DL281" s="144">
        <f t="shared" si="1082"/>
        <v>1507096.1600000001</v>
      </c>
      <c r="DM281" s="144">
        <f t="shared" si="1082"/>
        <v>1507096.1600000001</v>
      </c>
      <c r="DN281" s="144">
        <f t="shared" si="1082"/>
        <v>1507096.1600000001</v>
      </c>
      <c r="DO281" s="144">
        <f t="shared" si="1082"/>
        <v>1507096.1600000001</v>
      </c>
      <c r="DP281" s="144">
        <f t="shared" si="1082"/>
        <v>1507096.1600000001</v>
      </c>
      <c r="DQ281" s="144">
        <f t="shared" si="1082"/>
        <v>1507096.1600000001</v>
      </c>
      <c r="DR281" s="144">
        <f t="shared" si="1082"/>
        <v>1507096.1600000001</v>
      </c>
      <c r="DS281" s="144">
        <f t="shared" si="1082"/>
        <v>1507096.1600000001</v>
      </c>
      <c r="DT281" s="144">
        <f t="shared" si="1082"/>
        <v>1507096.1600000001</v>
      </c>
      <c r="DU281" s="144">
        <f t="shared" si="1082"/>
        <v>1507096.1600000001</v>
      </c>
      <c r="DV281" s="144">
        <f t="shared" si="1082"/>
        <v>1507096.1600000001</v>
      </c>
      <c r="DW281" s="144">
        <f t="shared" si="1082"/>
        <v>1507096.1600000001</v>
      </c>
      <c r="DX281" s="144">
        <f t="shared" si="1082"/>
        <v>1507096.1600000001</v>
      </c>
      <c r="DY281" s="144">
        <f t="shared" si="1082"/>
        <v>1507096.1600000001</v>
      </c>
      <c r="DZ281" s="144">
        <f t="shared" si="1082"/>
        <v>1507096.1600000001</v>
      </c>
      <c r="EA281" s="144">
        <f t="shared" si="1082"/>
        <v>1507096.1600000001</v>
      </c>
      <c r="EB281" s="144">
        <f t="shared" si="1082"/>
        <v>1507096.1600000001</v>
      </c>
      <c r="EC281" s="144">
        <f t="shared" ref="EC281:GN281" si="1083">(EC282*100000)</f>
        <v>1507096.1600000001</v>
      </c>
      <c r="ED281" s="144">
        <f t="shared" si="1083"/>
        <v>1507096.1600000001</v>
      </c>
      <c r="EE281" s="144">
        <f t="shared" si="1083"/>
        <v>1507096.1600000001</v>
      </c>
      <c r="EF281" s="144">
        <f t="shared" si="1083"/>
        <v>1507096.1600000001</v>
      </c>
      <c r="EG281" s="144">
        <f t="shared" si="1083"/>
        <v>1507096.1600000001</v>
      </c>
      <c r="EH281" s="144">
        <f t="shared" si="1083"/>
        <v>1507096.1600000001</v>
      </c>
      <c r="EI281" s="144">
        <f t="shared" si="1083"/>
        <v>1507096.1600000001</v>
      </c>
      <c r="EJ281" s="144">
        <f t="shared" si="1083"/>
        <v>1507096.1600000001</v>
      </c>
      <c r="EK281" s="144">
        <f t="shared" si="1083"/>
        <v>1507096.1600000001</v>
      </c>
      <c r="EL281" s="144">
        <f t="shared" si="1083"/>
        <v>1507096.1600000001</v>
      </c>
      <c r="EM281" s="144">
        <f t="shared" si="1083"/>
        <v>1507096.1600000001</v>
      </c>
      <c r="EN281" s="144">
        <f t="shared" si="1083"/>
        <v>1507096.1600000001</v>
      </c>
      <c r="EO281" s="144">
        <f t="shared" si="1083"/>
        <v>1507096.1600000001</v>
      </c>
      <c r="EP281" s="144">
        <f t="shared" si="1083"/>
        <v>1507096.1600000001</v>
      </c>
      <c r="EQ281" s="144">
        <f t="shared" si="1083"/>
        <v>1507096.1600000001</v>
      </c>
      <c r="ER281" s="144">
        <f t="shared" si="1083"/>
        <v>1507096.1600000001</v>
      </c>
      <c r="ES281" s="144">
        <f t="shared" si="1083"/>
        <v>1507096.1600000001</v>
      </c>
      <c r="ET281" s="144">
        <f t="shared" si="1083"/>
        <v>1507096.1600000001</v>
      </c>
      <c r="EU281" s="144">
        <f t="shared" si="1083"/>
        <v>1507096.1600000001</v>
      </c>
      <c r="EV281" s="144">
        <f t="shared" si="1083"/>
        <v>1507096.1600000001</v>
      </c>
      <c r="EW281" s="144">
        <f t="shared" si="1083"/>
        <v>1507096.1600000001</v>
      </c>
      <c r="EX281" s="144">
        <f t="shared" si="1083"/>
        <v>1507096.1600000001</v>
      </c>
      <c r="EY281" s="144">
        <f t="shared" si="1083"/>
        <v>1507096.1600000001</v>
      </c>
      <c r="EZ281" s="144">
        <f t="shared" si="1083"/>
        <v>1507096.1600000001</v>
      </c>
      <c r="FA281" s="144">
        <f t="shared" si="1083"/>
        <v>1507096.1600000001</v>
      </c>
      <c r="FB281" s="144">
        <f t="shared" si="1083"/>
        <v>1507096.1600000001</v>
      </c>
      <c r="FC281" s="144">
        <f t="shared" si="1083"/>
        <v>1507096.1600000001</v>
      </c>
      <c r="FD281" s="144">
        <f t="shared" si="1083"/>
        <v>1507096.1600000001</v>
      </c>
      <c r="FE281" s="144">
        <f t="shared" si="1083"/>
        <v>1507096.1600000001</v>
      </c>
      <c r="FF281" s="144">
        <f t="shared" si="1083"/>
        <v>1507096.1600000001</v>
      </c>
      <c r="FG281" s="144">
        <f t="shared" si="1083"/>
        <v>1507096.1600000001</v>
      </c>
      <c r="FH281" s="144">
        <f t="shared" si="1083"/>
        <v>1507096.1600000001</v>
      </c>
      <c r="FI281" s="144">
        <f t="shared" si="1083"/>
        <v>1507096.1600000001</v>
      </c>
      <c r="FJ281" s="144">
        <f t="shared" si="1083"/>
        <v>1507096.1600000001</v>
      </c>
      <c r="FK281" s="144">
        <f t="shared" si="1083"/>
        <v>1507096.1600000001</v>
      </c>
      <c r="FL281" s="144">
        <f t="shared" si="1083"/>
        <v>1507096.1600000001</v>
      </c>
      <c r="FM281" s="144">
        <f t="shared" si="1083"/>
        <v>1507096.1600000001</v>
      </c>
      <c r="FN281" s="144">
        <f t="shared" si="1083"/>
        <v>1507096.1600000001</v>
      </c>
      <c r="FO281" s="144">
        <f t="shared" si="1083"/>
        <v>1507096.1600000001</v>
      </c>
      <c r="FP281" s="144">
        <f t="shared" si="1083"/>
        <v>1507096.1600000001</v>
      </c>
      <c r="FQ281" s="144">
        <f t="shared" si="1083"/>
        <v>1507096.1600000001</v>
      </c>
      <c r="FR281" s="144">
        <f t="shared" si="1083"/>
        <v>1507096.1600000001</v>
      </c>
      <c r="FS281" s="144">
        <f t="shared" si="1083"/>
        <v>1507096.1600000001</v>
      </c>
      <c r="FT281" s="144">
        <f t="shared" si="1083"/>
        <v>1507096.1600000001</v>
      </c>
      <c r="FU281" s="144">
        <f t="shared" si="1083"/>
        <v>1507096.1600000001</v>
      </c>
      <c r="FV281" s="144">
        <f t="shared" si="1083"/>
        <v>1507096.1600000001</v>
      </c>
      <c r="FW281" s="144">
        <f t="shared" si="1083"/>
        <v>1507096.1600000001</v>
      </c>
      <c r="FX281" s="144">
        <f t="shared" si="1083"/>
        <v>1507096.1600000001</v>
      </c>
      <c r="FY281" s="144">
        <f t="shared" si="1083"/>
        <v>1507096.1600000001</v>
      </c>
      <c r="FZ281" s="144">
        <f t="shared" si="1083"/>
        <v>1507096.1600000001</v>
      </c>
      <c r="GA281" s="144">
        <f t="shared" si="1083"/>
        <v>1507096.1600000001</v>
      </c>
      <c r="GB281" s="144">
        <f t="shared" si="1083"/>
        <v>1507096.1600000001</v>
      </c>
      <c r="GC281" s="144">
        <f t="shared" si="1083"/>
        <v>1507096.1600000001</v>
      </c>
      <c r="GD281" s="144">
        <f t="shared" si="1083"/>
        <v>1507096.1600000001</v>
      </c>
      <c r="GE281" s="144">
        <f t="shared" si="1083"/>
        <v>1507096.1600000001</v>
      </c>
      <c r="GF281" s="144">
        <f t="shared" si="1083"/>
        <v>1507096.1600000001</v>
      </c>
      <c r="GG281" s="144">
        <f t="shared" si="1083"/>
        <v>1507096.1600000001</v>
      </c>
      <c r="GH281" s="144">
        <f t="shared" si="1083"/>
        <v>1507096.1600000001</v>
      </c>
      <c r="GI281" s="144">
        <f t="shared" si="1083"/>
        <v>1507096.1600000001</v>
      </c>
      <c r="GJ281" s="144">
        <f t="shared" si="1083"/>
        <v>1507096.1600000001</v>
      </c>
      <c r="GK281" s="144">
        <f t="shared" si="1083"/>
        <v>1507096.1600000001</v>
      </c>
      <c r="GL281" s="144">
        <f t="shared" si="1083"/>
        <v>1507096.1600000001</v>
      </c>
      <c r="GM281" s="144">
        <f t="shared" si="1083"/>
        <v>1507096.1600000001</v>
      </c>
      <c r="GN281" s="144">
        <f t="shared" si="1083"/>
        <v>1507096.1600000001</v>
      </c>
      <c r="GO281" s="144">
        <f t="shared" ref="GO281:IZ281" si="1084">(GO282*100000)</f>
        <v>1507096.1600000001</v>
      </c>
      <c r="GP281" s="144">
        <f t="shared" si="1084"/>
        <v>1507096.1600000001</v>
      </c>
      <c r="GQ281" s="144">
        <f t="shared" si="1084"/>
        <v>1507096.1600000001</v>
      </c>
      <c r="GR281" s="144">
        <f t="shared" si="1084"/>
        <v>1507096.1600000001</v>
      </c>
      <c r="GS281" s="144">
        <f t="shared" si="1084"/>
        <v>1507096.1600000001</v>
      </c>
      <c r="GT281" s="144">
        <f t="shared" si="1084"/>
        <v>1507096.1600000001</v>
      </c>
      <c r="GU281" s="144">
        <f t="shared" si="1084"/>
        <v>1507096.1600000001</v>
      </c>
      <c r="GV281" s="144">
        <f t="shared" si="1084"/>
        <v>1507096.1600000001</v>
      </c>
      <c r="GW281" s="144">
        <f t="shared" si="1084"/>
        <v>1507096.1600000001</v>
      </c>
      <c r="GX281" s="144">
        <f t="shared" si="1084"/>
        <v>1507096.1600000001</v>
      </c>
      <c r="GY281" s="144">
        <f t="shared" si="1084"/>
        <v>1507096.1600000001</v>
      </c>
      <c r="GZ281" s="144">
        <f t="shared" si="1084"/>
        <v>1507096.1600000001</v>
      </c>
      <c r="HA281" s="144">
        <f t="shared" si="1084"/>
        <v>1507096.1600000001</v>
      </c>
      <c r="HB281" s="144">
        <f t="shared" si="1084"/>
        <v>1507096.1600000001</v>
      </c>
      <c r="HC281" s="144">
        <f t="shared" si="1084"/>
        <v>1507096.1600000001</v>
      </c>
      <c r="HD281" s="144">
        <f t="shared" si="1084"/>
        <v>1507096.1600000001</v>
      </c>
      <c r="HE281" s="144">
        <f t="shared" si="1084"/>
        <v>1507096.1600000001</v>
      </c>
      <c r="HF281" s="144">
        <f t="shared" si="1084"/>
        <v>1507096.1600000001</v>
      </c>
      <c r="HG281" s="144">
        <f t="shared" si="1084"/>
        <v>1507096.1600000001</v>
      </c>
      <c r="HH281" s="144">
        <f t="shared" si="1084"/>
        <v>1507096.1600000001</v>
      </c>
      <c r="HI281" s="144">
        <f t="shared" si="1084"/>
        <v>1507096.1600000001</v>
      </c>
      <c r="HJ281" s="144">
        <f t="shared" si="1084"/>
        <v>1507096.1600000001</v>
      </c>
      <c r="HK281" s="144">
        <f t="shared" si="1084"/>
        <v>1507096.1600000001</v>
      </c>
      <c r="HL281" s="144">
        <f t="shared" si="1084"/>
        <v>1507096.1600000001</v>
      </c>
      <c r="HM281" s="144">
        <f t="shared" si="1084"/>
        <v>1507096.1600000001</v>
      </c>
      <c r="HN281" s="144">
        <f t="shared" si="1084"/>
        <v>1507096.1600000001</v>
      </c>
      <c r="HO281" s="144">
        <f t="shared" si="1084"/>
        <v>1507096.1600000001</v>
      </c>
      <c r="HP281" s="144">
        <f t="shared" si="1084"/>
        <v>1507096.1600000001</v>
      </c>
      <c r="HQ281" s="144">
        <f t="shared" si="1084"/>
        <v>1507096.1600000001</v>
      </c>
      <c r="HR281" s="144">
        <f t="shared" si="1084"/>
        <v>1507096.1600000001</v>
      </c>
      <c r="HS281" s="144">
        <f t="shared" si="1084"/>
        <v>1507096.1600000001</v>
      </c>
      <c r="HT281" s="144">
        <f t="shared" si="1084"/>
        <v>1507096.1600000001</v>
      </c>
      <c r="HU281" s="144">
        <f t="shared" si="1084"/>
        <v>1507096.1600000001</v>
      </c>
      <c r="HV281" s="144">
        <f t="shared" si="1084"/>
        <v>1507096.1600000001</v>
      </c>
      <c r="HW281" s="144">
        <f t="shared" si="1084"/>
        <v>1507096.1600000001</v>
      </c>
      <c r="HX281" s="144">
        <f t="shared" si="1084"/>
        <v>1507096.1600000001</v>
      </c>
      <c r="HY281" s="144">
        <f t="shared" si="1084"/>
        <v>1507096.1600000001</v>
      </c>
      <c r="HZ281" s="144">
        <f t="shared" si="1084"/>
        <v>1507096.1600000001</v>
      </c>
      <c r="IA281" s="144">
        <f t="shared" si="1084"/>
        <v>1507096.1600000001</v>
      </c>
      <c r="IB281" s="144">
        <f t="shared" si="1084"/>
        <v>1507096.1600000001</v>
      </c>
      <c r="IC281" s="144">
        <f t="shared" si="1084"/>
        <v>1507096.1600000001</v>
      </c>
      <c r="ID281" s="144">
        <f t="shared" si="1084"/>
        <v>1507096.1600000001</v>
      </c>
      <c r="IE281" s="144">
        <f t="shared" si="1084"/>
        <v>1507096.1600000001</v>
      </c>
      <c r="IF281" s="144">
        <f t="shared" si="1084"/>
        <v>1507096.1600000001</v>
      </c>
      <c r="IG281" s="144">
        <f t="shared" si="1084"/>
        <v>1507096.1600000001</v>
      </c>
      <c r="IH281" s="144">
        <f t="shared" si="1084"/>
        <v>1507096.1600000001</v>
      </c>
      <c r="II281" s="144">
        <f t="shared" si="1084"/>
        <v>1507096.1600000001</v>
      </c>
      <c r="IJ281" s="144">
        <f t="shared" si="1084"/>
        <v>1507096.1600000001</v>
      </c>
      <c r="IK281" s="144">
        <f t="shared" si="1084"/>
        <v>1507096.1600000001</v>
      </c>
      <c r="IL281" s="144">
        <f t="shared" si="1084"/>
        <v>1507096.1600000001</v>
      </c>
      <c r="IM281" s="144">
        <f t="shared" si="1084"/>
        <v>1507096.1600000001</v>
      </c>
      <c r="IN281" s="144">
        <f t="shared" si="1084"/>
        <v>1507096.1600000001</v>
      </c>
      <c r="IO281" s="144">
        <f t="shared" si="1084"/>
        <v>1507096.1600000001</v>
      </c>
      <c r="IP281" s="144">
        <f t="shared" si="1084"/>
        <v>1507096.1600000001</v>
      </c>
      <c r="IQ281" s="144">
        <f t="shared" si="1084"/>
        <v>1507096.1600000001</v>
      </c>
      <c r="IR281" s="144">
        <f t="shared" si="1084"/>
        <v>1507096.1600000001</v>
      </c>
      <c r="IS281" s="144">
        <f t="shared" si="1084"/>
        <v>1507096.1600000001</v>
      </c>
      <c r="IT281" s="144">
        <f t="shared" si="1084"/>
        <v>1507096.1600000001</v>
      </c>
      <c r="IU281" s="144">
        <f t="shared" si="1084"/>
        <v>1507096.1600000001</v>
      </c>
      <c r="IV281" s="144">
        <f t="shared" si="1084"/>
        <v>1507096.1600000001</v>
      </c>
      <c r="IW281" s="144">
        <f t="shared" si="1084"/>
        <v>1507096.1600000001</v>
      </c>
      <c r="IX281" s="144">
        <f t="shared" si="1084"/>
        <v>1507096.1600000001</v>
      </c>
      <c r="IY281" s="144">
        <f t="shared" si="1084"/>
        <v>1507096.1600000001</v>
      </c>
      <c r="IZ281" s="144">
        <f t="shared" si="1084"/>
        <v>1507096.1600000001</v>
      </c>
      <c r="JA281" s="144">
        <f t="shared" ref="JA281:LL281" si="1085">(JA282*100000)</f>
        <v>1507096.1600000001</v>
      </c>
      <c r="JB281" s="144">
        <f t="shared" si="1085"/>
        <v>1507096.1600000001</v>
      </c>
      <c r="JC281" s="144">
        <f t="shared" si="1085"/>
        <v>1507096.1600000001</v>
      </c>
      <c r="JD281" s="144">
        <f t="shared" si="1085"/>
        <v>1507096.1600000001</v>
      </c>
      <c r="JE281" s="144">
        <f t="shared" si="1085"/>
        <v>1507096.1600000001</v>
      </c>
      <c r="JF281" s="144">
        <f t="shared" si="1085"/>
        <v>1507096.1600000001</v>
      </c>
      <c r="JG281" s="144">
        <f t="shared" si="1085"/>
        <v>1507096.1600000001</v>
      </c>
      <c r="JH281" s="144">
        <f t="shared" si="1085"/>
        <v>1507096.1600000001</v>
      </c>
      <c r="JI281" s="144">
        <f t="shared" si="1085"/>
        <v>1507096.1600000001</v>
      </c>
      <c r="JJ281" s="144">
        <f t="shared" si="1085"/>
        <v>1507096.1600000001</v>
      </c>
      <c r="JK281" s="144">
        <f t="shared" si="1085"/>
        <v>1507096.1600000001</v>
      </c>
      <c r="JL281" s="144">
        <f t="shared" si="1085"/>
        <v>1507096.1600000001</v>
      </c>
      <c r="JM281" s="144">
        <f t="shared" si="1085"/>
        <v>1507096.1600000001</v>
      </c>
      <c r="JN281" s="144">
        <f t="shared" si="1085"/>
        <v>1507096.1600000001</v>
      </c>
      <c r="JO281" s="144">
        <f t="shared" si="1085"/>
        <v>1507096.1600000001</v>
      </c>
      <c r="JP281" s="144">
        <f t="shared" si="1085"/>
        <v>1507096.1600000001</v>
      </c>
      <c r="JQ281" s="144">
        <f t="shared" si="1085"/>
        <v>1507096.1600000001</v>
      </c>
      <c r="JR281" s="144">
        <f t="shared" si="1085"/>
        <v>1507096.1600000001</v>
      </c>
      <c r="JS281" s="144">
        <f t="shared" si="1085"/>
        <v>1507096.1600000001</v>
      </c>
      <c r="JT281" s="144">
        <f t="shared" si="1085"/>
        <v>1507096.1600000001</v>
      </c>
      <c r="JU281" s="144">
        <f t="shared" si="1085"/>
        <v>1507096.1600000001</v>
      </c>
      <c r="JV281" s="144">
        <f t="shared" si="1085"/>
        <v>1507096.1600000001</v>
      </c>
      <c r="JW281" s="144">
        <f t="shared" si="1085"/>
        <v>1507096.1600000001</v>
      </c>
      <c r="JX281" s="144">
        <f t="shared" si="1085"/>
        <v>1507096.1600000001</v>
      </c>
      <c r="JY281" s="144">
        <f t="shared" si="1085"/>
        <v>1507096.1600000001</v>
      </c>
      <c r="JZ281" s="144">
        <f t="shared" si="1085"/>
        <v>1507096.1600000001</v>
      </c>
      <c r="KA281" s="144">
        <f t="shared" si="1085"/>
        <v>1507096.1600000001</v>
      </c>
      <c r="KB281" s="144">
        <f t="shared" si="1085"/>
        <v>1507096.1600000001</v>
      </c>
      <c r="KC281" s="144">
        <f t="shared" si="1085"/>
        <v>1507096.1600000001</v>
      </c>
      <c r="KD281" s="144">
        <f t="shared" si="1085"/>
        <v>1507096.1600000001</v>
      </c>
      <c r="KE281" s="144">
        <f t="shared" si="1085"/>
        <v>1507096.1600000001</v>
      </c>
      <c r="KF281" s="144">
        <f t="shared" si="1085"/>
        <v>1507096.1600000001</v>
      </c>
      <c r="KG281" s="144">
        <f t="shared" si="1085"/>
        <v>1507096.1600000001</v>
      </c>
      <c r="KH281" s="144">
        <f t="shared" si="1085"/>
        <v>1507096.1600000001</v>
      </c>
      <c r="KI281" s="144">
        <f t="shared" si="1085"/>
        <v>1507096.1600000001</v>
      </c>
      <c r="KJ281" s="144">
        <f t="shared" si="1085"/>
        <v>1507096.1600000001</v>
      </c>
      <c r="KK281" s="144">
        <f t="shared" si="1085"/>
        <v>1507096.1600000001</v>
      </c>
      <c r="KL281" s="144">
        <f t="shared" si="1085"/>
        <v>1507096.1600000001</v>
      </c>
      <c r="KM281" s="144">
        <f t="shared" si="1085"/>
        <v>1507096.1600000001</v>
      </c>
      <c r="KN281" s="144">
        <f t="shared" si="1085"/>
        <v>1507096.1600000001</v>
      </c>
      <c r="KO281" s="144">
        <f t="shared" si="1085"/>
        <v>1507096.1600000001</v>
      </c>
      <c r="KP281" s="144">
        <f t="shared" si="1085"/>
        <v>1507096.1600000001</v>
      </c>
      <c r="KQ281" s="144">
        <f t="shared" si="1085"/>
        <v>1507096.1600000001</v>
      </c>
      <c r="KR281" s="144">
        <f t="shared" si="1085"/>
        <v>1507096.1600000001</v>
      </c>
      <c r="KS281" s="144">
        <f t="shared" si="1085"/>
        <v>1507096.1600000001</v>
      </c>
      <c r="KT281" s="144">
        <f t="shared" si="1085"/>
        <v>1507096.1600000001</v>
      </c>
      <c r="KU281" s="144">
        <f t="shared" si="1085"/>
        <v>1507096.1600000001</v>
      </c>
      <c r="KV281" s="144">
        <f t="shared" si="1085"/>
        <v>1507096.1600000001</v>
      </c>
      <c r="KW281" s="144">
        <f t="shared" si="1085"/>
        <v>1507096.1600000001</v>
      </c>
      <c r="KX281" s="144">
        <f t="shared" si="1085"/>
        <v>1507096.1600000001</v>
      </c>
      <c r="KY281" s="144">
        <f t="shared" si="1085"/>
        <v>1507096.1600000001</v>
      </c>
      <c r="KZ281" s="144">
        <f t="shared" si="1085"/>
        <v>1507096.1600000001</v>
      </c>
      <c r="LA281" s="144">
        <f t="shared" si="1085"/>
        <v>1507096.1600000001</v>
      </c>
      <c r="LB281" s="144">
        <f t="shared" si="1085"/>
        <v>1507096.1600000001</v>
      </c>
      <c r="LC281" s="144">
        <f t="shared" si="1085"/>
        <v>1507096.1600000001</v>
      </c>
      <c r="LD281" s="144">
        <f t="shared" si="1085"/>
        <v>1507096.1600000001</v>
      </c>
      <c r="LE281" s="144">
        <f t="shared" si="1085"/>
        <v>1507096.1600000001</v>
      </c>
      <c r="LF281" s="144">
        <f t="shared" si="1085"/>
        <v>1507096.1600000001</v>
      </c>
      <c r="LG281" s="144">
        <f t="shared" si="1085"/>
        <v>1507096.1600000001</v>
      </c>
      <c r="LH281" s="144">
        <f t="shared" si="1085"/>
        <v>1507096.1600000001</v>
      </c>
      <c r="LI281" s="144">
        <f t="shared" si="1085"/>
        <v>1507096.1600000001</v>
      </c>
      <c r="LJ281" s="144">
        <f t="shared" si="1085"/>
        <v>1507096.1600000001</v>
      </c>
      <c r="LK281" s="144">
        <f t="shared" si="1085"/>
        <v>1507096.1600000001</v>
      </c>
      <c r="LL281" s="144">
        <f t="shared" si="1085"/>
        <v>1507096.1600000001</v>
      </c>
      <c r="LM281" s="144">
        <f t="shared" ref="LM281:NX281" si="1086">(LM282*100000)</f>
        <v>1507096.1600000001</v>
      </c>
      <c r="LN281" s="144">
        <f t="shared" si="1086"/>
        <v>1507096.1600000001</v>
      </c>
      <c r="LO281" s="144">
        <f t="shared" si="1086"/>
        <v>1507096.1600000001</v>
      </c>
      <c r="LP281" s="144">
        <f t="shared" si="1086"/>
        <v>1507096.1600000001</v>
      </c>
      <c r="LQ281" s="144">
        <f t="shared" si="1086"/>
        <v>1507096.1600000001</v>
      </c>
      <c r="LR281" s="144">
        <f t="shared" si="1086"/>
        <v>1507096.1600000001</v>
      </c>
      <c r="LS281" s="144">
        <f t="shared" si="1086"/>
        <v>1507096.1600000001</v>
      </c>
      <c r="LT281" s="144">
        <f t="shared" si="1086"/>
        <v>1507096.1600000001</v>
      </c>
      <c r="LU281" s="144">
        <f t="shared" si="1086"/>
        <v>1507096.1600000001</v>
      </c>
      <c r="LV281" s="144">
        <f t="shared" si="1086"/>
        <v>1507096.1600000001</v>
      </c>
      <c r="LW281" s="144">
        <f t="shared" si="1086"/>
        <v>1507096.1600000001</v>
      </c>
      <c r="LX281" s="144">
        <f t="shared" si="1086"/>
        <v>1507096.1600000001</v>
      </c>
      <c r="LY281" s="144">
        <f t="shared" si="1086"/>
        <v>1507096.1600000001</v>
      </c>
      <c r="LZ281" s="144">
        <f t="shared" si="1086"/>
        <v>1507096.1600000001</v>
      </c>
      <c r="MA281" s="144">
        <f t="shared" si="1086"/>
        <v>1507096.1600000001</v>
      </c>
      <c r="MB281" s="144">
        <f t="shared" si="1086"/>
        <v>1507096.1600000001</v>
      </c>
      <c r="MC281" s="144">
        <f t="shared" si="1086"/>
        <v>1507096.1600000001</v>
      </c>
      <c r="MD281" s="144">
        <f t="shared" si="1086"/>
        <v>1507096.1600000001</v>
      </c>
      <c r="ME281" s="144">
        <f t="shared" si="1086"/>
        <v>1507096.1600000001</v>
      </c>
      <c r="MF281" s="144">
        <f t="shared" si="1086"/>
        <v>1507096.1600000001</v>
      </c>
      <c r="MG281" s="144">
        <f t="shared" si="1086"/>
        <v>1507096.1600000001</v>
      </c>
      <c r="MH281" s="144">
        <f t="shared" si="1086"/>
        <v>1507096.1600000001</v>
      </c>
      <c r="MI281" s="144">
        <f t="shared" si="1086"/>
        <v>1507096.1600000001</v>
      </c>
      <c r="MJ281" s="144">
        <f t="shared" si="1086"/>
        <v>1507096.1600000001</v>
      </c>
      <c r="MK281" s="144">
        <f t="shared" si="1086"/>
        <v>1507096.1600000001</v>
      </c>
      <c r="ML281" s="144">
        <f t="shared" si="1086"/>
        <v>1507096.1600000001</v>
      </c>
      <c r="MM281" s="144">
        <f t="shared" si="1086"/>
        <v>1507096.1600000001</v>
      </c>
      <c r="MN281" s="144">
        <f t="shared" si="1086"/>
        <v>1507096.1600000001</v>
      </c>
      <c r="MO281" s="144">
        <f t="shared" si="1086"/>
        <v>1507096.1600000001</v>
      </c>
      <c r="MP281" s="144">
        <f t="shared" si="1086"/>
        <v>1507096.1600000001</v>
      </c>
      <c r="MQ281" s="144">
        <f t="shared" si="1086"/>
        <v>1507096.1600000001</v>
      </c>
      <c r="MR281" s="144">
        <f t="shared" si="1086"/>
        <v>1507096.1600000001</v>
      </c>
      <c r="MS281" s="144">
        <f t="shared" si="1086"/>
        <v>1507096.1600000001</v>
      </c>
      <c r="MT281" s="144">
        <f t="shared" si="1086"/>
        <v>1507096.1600000001</v>
      </c>
      <c r="MU281" s="144">
        <f t="shared" si="1086"/>
        <v>1507096.1600000001</v>
      </c>
      <c r="MV281" s="144">
        <f t="shared" si="1086"/>
        <v>1507096.1600000001</v>
      </c>
      <c r="MW281" s="144">
        <f t="shared" si="1086"/>
        <v>1507096.1600000001</v>
      </c>
      <c r="MX281" s="144">
        <f t="shared" si="1086"/>
        <v>1507096.1600000001</v>
      </c>
      <c r="MY281" s="144">
        <f t="shared" si="1086"/>
        <v>1507096.1600000001</v>
      </c>
      <c r="MZ281" s="144">
        <f t="shared" si="1086"/>
        <v>1507096.1600000001</v>
      </c>
      <c r="NA281" s="144">
        <f t="shared" si="1086"/>
        <v>1507096.1600000001</v>
      </c>
      <c r="NB281" s="144">
        <f t="shared" si="1086"/>
        <v>1507096.1600000001</v>
      </c>
      <c r="NC281" s="144">
        <f t="shared" si="1086"/>
        <v>1507096.1600000001</v>
      </c>
      <c r="ND281" s="144">
        <f t="shared" si="1086"/>
        <v>1507096.1600000001</v>
      </c>
      <c r="NE281" s="144">
        <f t="shared" si="1086"/>
        <v>1507096.1600000001</v>
      </c>
      <c r="NF281" s="144">
        <f t="shared" si="1086"/>
        <v>1507096.1600000001</v>
      </c>
      <c r="NG281" s="144">
        <f t="shared" si="1086"/>
        <v>1507096.1600000001</v>
      </c>
      <c r="NH281" s="144">
        <f t="shared" si="1086"/>
        <v>1507096.1600000001</v>
      </c>
      <c r="NI281" s="144">
        <f t="shared" si="1086"/>
        <v>1507096.1600000001</v>
      </c>
      <c r="NJ281" s="144">
        <f t="shared" si="1086"/>
        <v>1507096.1600000001</v>
      </c>
      <c r="NK281" s="144">
        <f t="shared" si="1086"/>
        <v>1507096.1600000001</v>
      </c>
      <c r="NL281" s="144">
        <f t="shared" si="1086"/>
        <v>1507096.1600000001</v>
      </c>
      <c r="NM281" s="144">
        <f t="shared" si="1086"/>
        <v>1507096.1600000001</v>
      </c>
      <c r="NN281" s="144">
        <f t="shared" si="1086"/>
        <v>1507096.1600000001</v>
      </c>
      <c r="NO281" s="144">
        <f t="shared" si="1086"/>
        <v>1507096.1600000001</v>
      </c>
      <c r="NP281" s="144">
        <f t="shared" si="1086"/>
        <v>1507096.1600000001</v>
      </c>
      <c r="NQ281" s="144">
        <f t="shared" si="1086"/>
        <v>1507096.1600000001</v>
      </c>
      <c r="NR281" s="144">
        <f t="shared" si="1086"/>
        <v>1507096.1600000001</v>
      </c>
      <c r="NS281" s="144">
        <f t="shared" si="1086"/>
        <v>1507096.1600000001</v>
      </c>
      <c r="NT281" s="144">
        <f t="shared" si="1086"/>
        <v>1507096.1600000001</v>
      </c>
      <c r="NU281" s="144">
        <f t="shared" si="1086"/>
        <v>1507096.1600000001</v>
      </c>
      <c r="NV281" s="144">
        <f t="shared" si="1086"/>
        <v>1507096.1600000001</v>
      </c>
      <c r="NW281" s="144">
        <f t="shared" si="1086"/>
        <v>1507096.1600000001</v>
      </c>
      <c r="NX281" s="144">
        <f t="shared" si="1086"/>
        <v>1507096.1600000001</v>
      </c>
      <c r="NY281" s="144">
        <f t="shared" ref="NY281:OM281" si="1087">(NY282*100000)</f>
        <v>1507096.1600000001</v>
      </c>
      <c r="NZ281" s="144">
        <f t="shared" si="1087"/>
        <v>1507096.1600000001</v>
      </c>
      <c r="OA281" s="144">
        <f t="shared" si="1087"/>
        <v>1507096.1600000001</v>
      </c>
      <c r="OB281" s="144">
        <f t="shared" si="1087"/>
        <v>1507096.1600000001</v>
      </c>
      <c r="OC281" s="144">
        <f t="shared" si="1087"/>
        <v>1507096.1600000001</v>
      </c>
      <c r="OD281" s="144">
        <f t="shared" si="1087"/>
        <v>1507096.1600000001</v>
      </c>
      <c r="OE281" s="144">
        <f t="shared" si="1087"/>
        <v>1507096.1600000001</v>
      </c>
      <c r="OF281" s="144">
        <f t="shared" si="1087"/>
        <v>1507096.1600000001</v>
      </c>
      <c r="OG281" s="144">
        <f t="shared" si="1087"/>
        <v>1507096.1600000001</v>
      </c>
      <c r="OH281" s="144">
        <f t="shared" si="1087"/>
        <v>1507096.1600000001</v>
      </c>
      <c r="OI281" s="144">
        <f t="shared" si="1087"/>
        <v>1507096.1600000001</v>
      </c>
      <c r="OJ281" s="144">
        <f t="shared" si="1087"/>
        <v>1507096.1600000001</v>
      </c>
      <c r="OK281" s="144">
        <f t="shared" si="1087"/>
        <v>1507096.1600000001</v>
      </c>
      <c r="OL281" s="144">
        <f t="shared" si="1087"/>
        <v>1507096.1600000001</v>
      </c>
      <c r="OM281" s="144">
        <f t="shared" si="1087"/>
        <v>1507096.1600000001</v>
      </c>
    </row>
    <row r="282" spans="1:403" x14ac:dyDescent="0.3">
      <c r="B282" s="149"/>
      <c r="C282" s="148" t="s">
        <v>529</v>
      </c>
      <c r="D282" s="146">
        <f>D279-(E3_Parameter!$C$18*E3_Parameter!$C$27*E1_Allgemein!$C$20/100000)-E3_Parameter!$C$21</f>
        <v>15.0709616</v>
      </c>
      <c r="E282" s="146">
        <f>E279-(E3_Parameter!$C$18*E3_Parameter!$C$27*E1_Allgemein!$C$20/100000)-E3_Parameter!$C$21</f>
        <v>15.0709616</v>
      </c>
      <c r="F282" s="146">
        <f>F279-(E3_Parameter!$C$18*E3_Parameter!$C$27*E1_Allgemein!$C$20/100000)-E3_Parameter!$C$21</f>
        <v>15.0709616</v>
      </c>
      <c r="G282" s="146">
        <f>G279-(E3_Parameter!$C$18*E3_Parameter!$C$27*E1_Allgemein!$C$20/100000)-E3_Parameter!$C$21</f>
        <v>15.0709616</v>
      </c>
      <c r="H282" s="146">
        <f>H279-(E3_Parameter!$C$18*E3_Parameter!$C$27*E1_Allgemein!$C$20/100000)-E3_Parameter!$C$21</f>
        <v>15.0709616</v>
      </c>
      <c r="I282" s="146">
        <f>I279-(E3_Parameter!$C$18*E3_Parameter!$C$27*E1_Allgemein!$C$20/100000)-E3_Parameter!$C$21</f>
        <v>15.0709616</v>
      </c>
      <c r="J282" s="146">
        <f>J279-(E3_Parameter!$C$18*E3_Parameter!$C$27*E1_Allgemein!$C$20/100000)-E3_Parameter!$C$21</f>
        <v>15.0709616</v>
      </c>
      <c r="K282" s="146">
        <f>K279-(E3_Parameter!$C$18*E3_Parameter!$C$27*E1_Allgemein!$C$20/100000)-E3_Parameter!$C$21</f>
        <v>15.0709616</v>
      </c>
      <c r="L282" s="146">
        <f>L279-(E3_Parameter!$C$18*E3_Parameter!$C$27*E1_Allgemein!$C$20/100000)-E3_Parameter!$C$21</f>
        <v>15.0709616</v>
      </c>
      <c r="M282" s="146">
        <f>M279-(E3_Parameter!$C$18*E3_Parameter!$C$27*E1_Allgemein!$C$20/100000)-E3_Parameter!$C$21</f>
        <v>15.0709616</v>
      </c>
      <c r="N282" s="146">
        <f>N279-(E3_Parameter!$C$18*E3_Parameter!$C$27*E1_Allgemein!$C$20/100000)-E3_Parameter!$C$21</f>
        <v>15.0709616</v>
      </c>
      <c r="O282" s="146">
        <f>O279-(E3_Parameter!$C$18*E3_Parameter!$C$27*E1_Allgemein!$C$20/100000)-E3_Parameter!$C$21</f>
        <v>15.0709616</v>
      </c>
      <c r="P282" s="146">
        <f>P279-(E3_Parameter!$C$18*E3_Parameter!$C$27*E1_Allgemein!$C$20/100000)-E3_Parameter!$C$21</f>
        <v>15.0709616</v>
      </c>
      <c r="Q282" s="146">
        <f>Q279-(E3_Parameter!$C$18*E3_Parameter!$C$27*E1_Allgemein!$C$20/100000)-E3_Parameter!$C$21</f>
        <v>15.0709616</v>
      </c>
      <c r="R282" s="146">
        <f>R279-(E3_Parameter!$C$18*E3_Parameter!$C$27*E1_Allgemein!$C$20/100000)-E3_Parameter!$C$21</f>
        <v>15.0709616</v>
      </c>
      <c r="S282" s="146">
        <f>S279-(E3_Parameter!$C$18*E3_Parameter!$C$27*E1_Allgemein!$C$20/100000)-E3_Parameter!$C$21</f>
        <v>15.0709616</v>
      </c>
      <c r="T282" s="146">
        <f>T279-(E3_Parameter!$C$18*E3_Parameter!$C$27*E1_Allgemein!$C$20/100000)-E3_Parameter!$C$21</f>
        <v>15.0709616</v>
      </c>
      <c r="U282" s="146">
        <f>U279-(E3_Parameter!$C$18*E3_Parameter!$C$27*E1_Allgemein!$C$20/100000)-E3_Parameter!$C$21</f>
        <v>15.0709616</v>
      </c>
      <c r="V282" s="146">
        <f>V279-(E3_Parameter!$C$18*E3_Parameter!$C$27*E1_Allgemein!$C$20/100000)-E3_Parameter!$C$21</f>
        <v>15.0709616</v>
      </c>
      <c r="W282" s="146">
        <f>W279-(E3_Parameter!$C$18*E3_Parameter!$C$27*E1_Allgemein!$C$20/100000)-E3_Parameter!$C$21</f>
        <v>15.0709616</v>
      </c>
      <c r="X282" s="146">
        <f>X279-(E3_Parameter!$C$18*E3_Parameter!$C$27*E1_Allgemein!$C$20/100000)-E3_Parameter!$C$21</f>
        <v>15.0709616</v>
      </c>
      <c r="Y282" s="146">
        <f>Y279-(E3_Parameter!$C$18*E3_Parameter!$C$27*E1_Allgemein!$C$20/100000)-E3_Parameter!$C$21</f>
        <v>15.0709616</v>
      </c>
      <c r="Z282" s="146">
        <f>Z279-(E3_Parameter!$C$18*E3_Parameter!$C$27*E1_Allgemein!$C$20/100000)-E3_Parameter!$C$21</f>
        <v>15.0709616</v>
      </c>
      <c r="AA282" s="146">
        <f>AA279-(E3_Parameter!$C$18*E3_Parameter!$C$27*E1_Allgemein!$C$20/100000)-E3_Parameter!$C$21</f>
        <v>15.0709616</v>
      </c>
      <c r="AB282" s="146">
        <f>AB279-(E3_Parameter!$C$18*E3_Parameter!$C$27*E1_Allgemein!$C$20/100000)-E3_Parameter!$C$21</f>
        <v>15.0709616</v>
      </c>
      <c r="AC282" s="146">
        <f>AC279-(E3_Parameter!$C$18*E3_Parameter!$C$27*E1_Allgemein!$C$20/100000)-E3_Parameter!$C$21</f>
        <v>15.0709616</v>
      </c>
      <c r="AD282" s="146">
        <f>AD279-(E3_Parameter!$C$18*E3_Parameter!$C$27*E1_Allgemein!$C$20/100000)-E3_Parameter!$C$21</f>
        <v>15.0709616</v>
      </c>
      <c r="AE282" s="146">
        <f>AE279-(E3_Parameter!$C$18*E3_Parameter!$C$27*E1_Allgemein!$C$20/100000)-E3_Parameter!$C$21</f>
        <v>15.0709616</v>
      </c>
      <c r="AF282" s="146">
        <f>AF279-(E3_Parameter!$C$18*E3_Parameter!$C$27*E1_Allgemein!$C$20/100000)-E3_Parameter!$C$21</f>
        <v>15.0709616</v>
      </c>
      <c r="AG282" s="146">
        <f>AG279-(E3_Parameter!$C$18*E3_Parameter!$C$27*E1_Allgemein!$C$20/100000)-E3_Parameter!$C$21</f>
        <v>15.0709616</v>
      </c>
      <c r="AH282" s="146">
        <f>AH279-(E3_Parameter!$C$18*E3_Parameter!$C$27*E1_Allgemein!$C$20/100000)-E3_Parameter!$C$21</f>
        <v>15.0709616</v>
      </c>
      <c r="AI282" s="146">
        <f>AI279-(E3_Parameter!$C$18*E3_Parameter!$C$27*E1_Allgemein!$C$20/100000)-E3_Parameter!$C$21</f>
        <v>15.0709616</v>
      </c>
      <c r="AJ282" s="146">
        <f>AJ279-(E3_Parameter!$C$18*E3_Parameter!$C$27*E1_Allgemein!$C$20/100000)-E3_Parameter!$C$21</f>
        <v>15.0709616</v>
      </c>
      <c r="AK282" s="146">
        <f>AK279-(E3_Parameter!$C$18*E3_Parameter!$C$27*E1_Allgemein!$C$20/100000)-E3_Parameter!$C$21</f>
        <v>15.0709616</v>
      </c>
      <c r="AL282" s="146">
        <f>AL279-(E3_Parameter!$C$18*E3_Parameter!$C$27*E1_Allgemein!$C$20/100000)-E3_Parameter!$C$21</f>
        <v>15.0709616</v>
      </c>
      <c r="AM282" s="146">
        <f>AM279-(E3_Parameter!$C$18*E3_Parameter!$C$27*E1_Allgemein!$C$20/100000)-E3_Parameter!$C$21</f>
        <v>15.0709616</v>
      </c>
      <c r="AN282" s="146">
        <f>AN279-(E3_Parameter!$C$18*E3_Parameter!$C$27*E1_Allgemein!$C$20/100000)-E3_Parameter!$C$21</f>
        <v>15.0709616</v>
      </c>
      <c r="AO282" s="146">
        <f>AO279-(E3_Parameter!$C$18*E3_Parameter!$C$27*E1_Allgemein!$C$20/100000)-E3_Parameter!$C$21</f>
        <v>15.0709616</v>
      </c>
      <c r="AP282" s="146">
        <f>AP279-(E3_Parameter!$C$18*E3_Parameter!$C$27*E1_Allgemein!$C$20/100000)-E3_Parameter!$C$21</f>
        <v>15.0709616</v>
      </c>
      <c r="AQ282" s="146">
        <f>AQ279-(E3_Parameter!$C$18*E3_Parameter!$C$27*E1_Allgemein!$C$20/100000)-E3_Parameter!$C$21</f>
        <v>15.0709616</v>
      </c>
      <c r="AR282" s="146">
        <f>AR279-(E3_Parameter!$C$18*E3_Parameter!$C$27*E1_Allgemein!$C$20/100000)-E3_Parameter!$C$21</f>
        <v>15.0709616</v>
      </c>
      <c r="AS282" s="146">
        <f>AS279-(E3_Parameter!$C$18*E3_Parameter!$C$27*E1_Allgemein!$C$20/100000)-E3_Parameter!$C$21</f>
        <v>15.0709616</v>
      </c>
      <c r="AT282" s="146">
        <f>AT279-(E3_Parameter!$C$18*E3_Parameter!$C$27*E1_Allgemein!$C$20/100000)-E3_Parameter!$C$21</f>
        <v>15.0709616</v>
      </c>
      <c r="AU282" s="146">
        <f>AU279-(E3_Parameter!$C$18*E3_Parameter!$C$27*E1_Allgemein!$C$20/100000)-E3_Parameter!$C$21</f>
        <v>15.0709616</v>
      </c>
      <c r="AV282" s="146">
        <f>AV279-(E3_Parameter!$C$18*E3_Parameter!$C$27*E1_Allgemein!$C$20/100000)-E3_Parameter!$C$21</f>
        <v>15.0709616</v>
      </c>
      <c r="AW282" s="146">
        <f>AW279-(E3_Parameter!$C$18*E3_Parameter!$C$27*E1_Allgemein!$C$20/100000)-E3_Parameter!$C$21</f>
        <v>15.0709616</v>
      </c>
      <c r="AX282" s="146">
        <f>AX279-(E3_Parameter!$C$18*E3_Parameter!$C$27*E1_Allgemein!$C$20/100000)-E3_Parameter!$C$21</f>
        <v>15.0709616</v>
      </c>
      <c r="AY282" s="146">
        <f>AY279-(E3_Parameter!$C$18*E3_Parameter!$C$27*E1_Allgemein!$C$20/100000)-E3_Parameter!$C$21</f>
        <v>15.0709616</v>
      </c>
      <c r="AZ282" s="146">
        <f>AZ279-(E3_Parameter!$C$18*E3_Parameter!$C$27*E1_Allgemein!$C$20/100000)-E3_Parameter!$C$21</f>
        <v>15.0709616</v>
      </c>
      <c r="BA282" s="146">
        <f>BA279-(E3_Parameter!$C$18*E3_Parameter!$C$27*E1_Allgemein!$C$20/100000)-E3_Parameter!$C$21</f>
        <v>15.0709616</v>
      </c>
      <c r="BB282" s="146">
        <f>BB279-(E3_Parameter!$C$18*E3_Parameter!$C$27*E1_Allgemein!$C$20/100000)-E3_Parameter!$C$21</f>
        <v>15.0709616</v>
      </c>
      <c r="BC282" s="146">
        <f>BC279-(E3_Parameter!$C$18*E3_Parameter!$C$27*E1_Allgemein!$C$20/100000)-E3_Parameter!$C$21</f>
        <v>15.0709616</v>
      </c>
      <c r="BD282" s="146">
        <f>BD279-(E3_Parameter!$C$18*E3_Parameter!$C$27*E1_Allgemein!$C$20/100000)-E3_Parameter!$C$21</f>
        <v>15.0709616</v>
      </c>
      <c r="BE282" s="146">
        <f>BE279-(E3_Parameter!$C$18*E3_Parameter!$C$27*E1_Allgemein!$C$20/100000)-E3_Parameter!$C$21</f>
        <v>15.0709616</v>
      </c>
      <c r="BF282" s="146">
        <f>BF279-(E3_Parameter!$C$18*E3_Parameter!$C$27*E1_Allgemein!$C$20/100000)-E3_Parameter!$C$21</f>
        <v>15.0709616</v>
      </c>
      <c r="BG282" s="146">
        <f>BG279-(E3_Parameter!$C$18*E3_Parameter!$C$27*E1_Allgemein!$C$20/100000)-E3_Parameter!$C$21</f>
        <v>15.0709616</v>
      </c>
      <c r="BH282" s="146">
        <f>BH279-(E3_Parameter!$C$18*E3_Parameter!$C$27*E1_Allgemein!$C$20/100000)-E3_Parameter!$C$21</f>
        <v>15.0709616</v>
      </c>
      <c r="BI282" s="146">
        <f>BI279-(E3_Parameter!$C$18*E3_Parameter!$C$27*E1_Allgemein!$C$20/100000)-E3_Parameter!$C$21</f>
        <v>15.0709616</v>
      </c>
      <c r="BJ282" s="146">
        <f>BJ279-(E3_Parameter!$C$18*E3_Parameter!$C$27*E1_Allgemein!$C$20/100000)-E3_Parameter!$C$21</f>
        <v>15.0709616</v>
      </c>
      <c r="BK282" s="146">
        <f>BK279-(E3_Parameter!$C$18*E3_Parameter!$C$27*E1_Allgemein!$C$20/100000)-E3_Parameter!$C$21</f>
        <v>15.0709616</v>
      </c>
      <c r="BL282" s="146">
        <f>BL279-(E3_Parameter!$C$18*E3_Parameter!$C$27*E1_Allgemein!$C$20/100000)-E3_Parameter!$C$21</f>
        <v>15.0709616</v>
      </c>
      <c r="BM282" s="146">
        <f>BM279-(E3_Parameter!$C$18*E3_Parameter!$C$27*E1_Allgemein!$C$20/100000)-E3_Parameter!$C$21</f>
        <v>15.0709616</v>
      </c>
      <c r="BN282" s="146">
        <f>BN279-(E3_Parameter!$C$18*E3_Parameter!$C$27*E1_Allgemein!$C$20/100000)-E3_Parameter!$C$21</f>
        <v>15.0709616</v>
      </c>
      <c r="BO282" s="146">
        <f>BO279-(E3_Parameter!$C$18*E3_Parameter!$C$27*E1_Allgemein!$C$20/100000)-E3_Parameter!$C$21</f>
        <v>15.0709616</v>
      </c>
      <c r="BP282" s="146">
        <f>BP279-(E3_Parameter!$C$18*E3_Parameter!$C$27*E1_Allgemein!$C$20/100000)-E3_Parameter!$C$21</f>
        <v>15.0709616</v>
      </c>
      <c r="BQ282" s="146">
        <f>BQ279-(E3_Parameter!$C$18*E3_Parameter!$C$27*E1_Allgemein!$C$20/100000)-E3_Parameter!$C$21</f>
        <v>15.0709616</v>
      </c>
      <c r="BR282" s="146">
        <f>BR279-(E3_Parameter!$C$18*E3_Parameter!$C$27*E1_Allgemein!$C$20/100000)-E3_Parameter!$C$21</f>
        <v>15.0709616</v>
      </c>
      <c r="BS282" s="146">
        <f>BS279-(E3_Parameter!$C$18*E3_Parameter!$C$27*E1_Allgemein!$C$20/100000)-E3_Parameter!$C$21</f>
        <v>15.0709616</v>
      </c>
      <c r="BT282" s="146">
        <f>BT279-(E3_Parameter!$C$18*E3_Parameter!$C$27*E1_Allgemein!$C$20/100000)-E3_Parameter!$C$21</f>
        <v>15.0709616</v>
      </c>
      <c r="BU282" s="146">
        <f>BU279-(E3_Parameter!$C$18*E3_Parameter!$C$27*E1_Allgemein!$C$20/100000)-E3_Parameter!$C$21</f>
        <v>15.0709616</v>
      </c>
      <c r="BV282" s="146">
        <f>BV279-(E3_Parameter!$C$18*E3_Parameter!$C$27*E1_Allgemein!$C$20/100000)-E3_Parameter!$C$21</f>
        <v>15.0709616</v>
      </c>
      <c r="BW282" s="146">
        <f>BW279-(E3_Parameter!$C$18*E3_Parameter!$C$27*E1_Allgemein!$C$20/100000)-E3_Parameter!$C$21</f>
        <v>15.0709616</v>
      </c>
      <c r="BX282" s="146">
        <f>BX279-(E3_Parameter!$C$18*E3_Parameter!$C$27*E1_Allgemein!$C$20/100000)-E3_Parameter!$C$21</f>
        <v>15.0709616</v>
      </c>
      <c r="BY282" s="146">
        <f>BY279-(E3_Parameter!$C$18*E3_Parameter!$C$27*E1_Allgemein!$C$20/100000)-E3_Parameter!$C$21</f>
        <v>15.0709616</v>
      </c>
      <c r="BZ282" s="146">
        <f>BZ279-(E3_Parameter!$C$18*E3_Parameter!$C$27*E1_Allgemein!$C$20/100000)-E3_Parameter!$C$21</f>
        <v>15.0709616</v>
      </c>
      <c r="CA282" s="146">
        <f>CA279-(E3_Parameter!$C$18*E3_Parameter!$C$27*E1_Allgemein!$C$20/100000)-E3_Parameter!$C$21</f>
        <v>15.0709616</v>
      </c>
      <c r="CB282" s="146">
        <f>CB279-(E3_Parameter!$C$18*E3_Parameter!$C$27*E1_Allgemein!$C$20/100000)-E3_Parameter!$C$21</f>
        <v>15.0709616</v>
      </c>
      <c r="CC282" s="146">
        <f>CC279-(E3_Parameter!$C$18*E3_Parameter!$C$27*E1_Allgemein!$C$20/100000)-E3_Parameter!$C$21</f>
        <v>15.0709616</v>
      </c>
      <c r="CD282" s="146">
        <f>CD279-(E3_Parameter!$C$18*E3_Parameter!$C$27*E1_Allgemein!$C$20/100000)-E3_Parameter!$C$21</f>
        <v>15.0709616</v>
      </c>
      <c r="CE282" s="146">
        <f>CE279-(E3_Parameter!$C$18*E3_Parameter!$C$27*E1_Allgemein!$C$20/100000)-E3_Parameter!$C$21</f>
        <v>15.0709616</v>
      </c>
      <c r="CF282" s="146">
        <f>CF279-(E3_Parameter!$C$18*E3_Parameter!$C$27*E1_Allgemein!$C$20/100000)-E3_Parameter!$C$21</f>
        <v>15.0709616</v>
      </c>
      <c r="CG282" s="146">
        <f>CG279-(E3_Parameter!$C$18*E3_Parameter!$C$27*E1_Allgemein!$C$20/100000)-E3_Parameter!$C$21</f>
        <v>15.0709616</v>
      </c>
      <c r="CH282" s="146">
        <f>CH279-(E3_Parameter!$C$18*E3_Parameter!$C$27*E1_Allgemein!$C$20/100000)-E3_Parameter!$C$21</f>
        <v>15.0709616</v>
      </c>
      <c r="CI282" s="146">
        <f>CI279-(E3_Parameter!$C$18*E3_Parameter!$C$27*E1_Allgemein!$C$20/100000)-E3_Parameter!$C$21</f>
        <v>15.0709616</v>
      </c>
      <c r="CJ282" s="146">
        <f>CJ279-(E3_Parameter!$C$18*E3_Parameter!$C$27*E1_Allgemein!$C$20/100000)-E3_Parameter!$C$21</f>
        <v>15.0709616</v>
      </c>
      <c r="CK282" s="146">
        <f>CK279-(E3_Parameter!$C$18*E3_Parameter!$C$27*E1_Allgemein!$C$20/100000)-E3_Parameter!$C$21</f>
        <v>15.0709616</v>
      </c>
      <c r="CL282" s="146">
        <f>CL279-(E3_Parameter!$C$18*E3_Parameter!$C$27*E1_Allgemein!$C$20/100000)-E3_Parameter!$C$21</f>
        <v>15.0709616</v>
      </c>
      <c r="CM282" s="146">
        <f>CM279-(E3_Parameter!$C$18*E3_Parameter!$C$27*E1_Allgemein!$C$20/100000)-E3_Parameter!$C$21</f>
        <v>15.0709616</v>
      </c>
      <c r="CN282" s="146">
        <f>CN279-(E3_Parameter!$C$18*E3_Parameter!$C$27*E1_Allgemein!$C$20/100000)-E3_Parameter!$C$21</f>
        <v>15.0709616</v>
      </c>
      <c r="CO282" s="146">
        <f>CO279-(E3_Parameter!$C$18*E3_Parameter!$C$27*E1_Allgemein!$C$20/100000)-E3_Parameter!$C$21</f>
        <v>15.0709616</v>
      </c>
      <c r="CP282" s="146">
        <f>CP279-(E3_Parameter!$C$18*E3_Parameter!$C$27*E1_Allgemein!$C$20/100000)-E3_Parameter!$C$21</f>
        <v>15.0709616</v>
      </c>
      <c r="CQ282" s="146">
        <f>CQ279-(E3_Parameter!$C$18*E3_Parameter!$C$27*E1_Allgemein!$C$20/100000)-E3_Parameter!$C$21</f>
        <v>15.0709616</v>
      </c>
      <c r="CR282" s="146">
        <f>CR279-(E3_Parameter!$C$18*E3_Parameter!$C$27*E1_Allgemein!$C$20/100000)-E3_Parameter!$C$21</f>
        <v>15.0709616</v>
      </c>
      <c r="CS282" s="146">
        <f>CS279-(E3_Parameter!$C$18*E3_Parameter!$C$27*E1_Allgemein!$C$20/100000)-E3_Parameter!$C$21</f>
        <v>15.0709616</v>
      </c>
      <c r="CT282" s="146">
        <f>CT279-(E3_Parameter!$C$18*E3_Parameter!$C$27*E1_Allgemein!$C$20/100000)-E3_Parameter!$C$21</f>
        <v>15.0709616</v>
      </c>
      <c r="CU282" s="146">
        <f>CU279-(E3_Parameter!$C$18*E3_Parameter!$C$27*E1_Allgemein!$C$20/100000)-E3_Parameter!$C$21</f>
        <v>15.0709616</v>
      </c>
      <c r="CV282" s="146">
        <f>CV279-(E3_Parameter!$C$18*E3_Parameter!$C$27*E1_Allgemein!$C$20/100000)-E3_Parameter!$C$21</f>
        <v>15.0709616</v>
      </c>
      <c r="CW282" s="146">
        <f>CW279-(E3_Parameter!$C$18*E3_Parameter!$C$27*E1_Allgemein!$C$20/100000)-E3_Parameter!$C$21</f>
        <v>15.0709616</v>
      </c>
      <c r="CX282" s="146">
        <f>CX279-(E3_Parameter!$C$18*E3_Parameter!$C$27*E1_Allgemein!$C$20/100000)-E3_Parameter!$C$21</f>
        <v>15.0709616</v>
      </c>
      <c r="CY282" s="146">
        <f>CY279-(E3_Parameter!$C$18*E3_Parameter!$C$27*E1_Allgemein!$C$20/100000)-E3_Parameter!$C$21</f>
        <v>15.0709616</v>
      </c>
      <c r="CZ282" s="146">
        <f>CZ279-(E3_Parameter!$C$18*E3_Parameter!$C$27*E1_Allgemein!$C$20/100000)-E3_Parameter!$C$21</f>
        <v>15.0709616</v>
      </c>
      <c r="DA282" s="146">
        <f>DA279-(E3_Parameter!$C$18*E3_Parameter!$C$27*E1_Allgemein!$C$20/100000)-E3_Parameter!$C$21</f>
        <v>15.0709616</v>
      </c>
      <c r="DB282" s="146">
        <f>DB279-(E3_Parameter!$C$18*E3_Parameter!$C$27*E1_Allgemein!$C$20/100000)-E3_Parameter!$C$21</f>
        <v>15.0709616</v>
      </c>
      <c r="DC282" s="146">
        <f>DC279-(E3_Parameter!$C$18*E3_Parameter!$C$27*E1_Allgemein!$C$20/100000)-E3_Parameter!$C$21</f>
        <v>15.0709616</v>
      </c>
      <c r="DD282" s="146">
        <f>DD279-(E3_Parameter!$C$18*E3_Parameter!$C$27*E1_Allgemein!$C$20/100000)-E3_Parameter!$C$21</f>
        <v>15.0709616</v>
      </c>
      <c r="DE282" s="146">
        <f>DE279-(E3_Parameter!$C$18*E3_Parameter!$C$27*E1_Allgemein!$C$20/100000)-E3_Parameter!$C$21</f>
        <v>15.0709616</v>
      </c>
      <c r="DF282" s="146">
        <f>DF279-(E3_Parameter!$C$18*E3_Parameter!$C$27*E1_Allgemein!$C$20/100000)-E3_Parameter!$C$21</f>
        <v>15.0709616</v>
      </c>
      <c r="DG282" s="146">
        <f>DG279-(E3_Parameter!$C$18*E3_Parameter!$C$27*E1_Allgemein!$C$20/100000)-E3_Parameter!$C$21</f>
        <v>15.0709616</v>
      </c>
      <c r="DH282" s="146">
        <f>DH279-(E3_Parameter!$C$18*E3_Parameter!$C$27*E1_Allgemein!$C$20/100000)-E3_Parameter!$C$21</f>
        <v>15.0709616</v>
      </c>
      <c r="DI282" s="146">
        <f>DI279-(E3_Parameter!$C$18*E3_Parameter!$C$27*E1_Allgemein!$C$20/100000)-E3_Parameter!$C$21</f>
        <v>15.0709616</v>
      </c>
      <c r="DJ282" s="146">
        <f>DJ279-(E3_Parameter!$C$18*E3_Parameter!$C$27*E1_Allgemein!$C$20/100000)-E3_Parameter!$C$21</f>
        <v>15.0709616</v>
      </c>
      <c r="DK282" s="146">
        <f>DK279-(E3_Parameter!$C$18*E3_Parameter!$C$27*E1_Allgemein!$C$20/100000)-E3_Parameter!$C$21</f>
        <v>15.0709616</v>
      </c>
      <c r="DL282" s="146">
        <f>DL279-(E3_Parameter!$C$18*E3_Parameter!$C$27*E1_Allgemein!$C$20/100000)-E3_Parameter!$C$21</f>
        <v>15.0709616</v>
      </c>
      <c r="DM282" s="146">
        <f>DM279-(E3_Parameter!$C$18*E3_Parameter!$C$27*E1_Allgemein!$C$20/100000)-E3_Parameter!$C$21</f>
        <v>15.0709616</v>
      </c>
      <c r="DN282" s="146">
        <f>DN279-(E3_Parameter!$C$18*E3_Parameter!$C$27*E1_Allgemein!$C$20/100000)-E3_Parameter!$C$21</f>
        <v>15.0709616</v>
      </c>
      <c r="DO282" s="146">
        <f>DO279-(E3_Parameter!$C$18*E3_Parameter!$C$27*E1_Allgemein!$C$20/100000)-E3_Parameter!$C$21</f>
        <v>15.0709616</v>
      </c>
      <c r="DP282" s="146">
        <f>DP279-(E3_Parameter!$C$18*E3_Parameter!$C$27*E1_Allgemein!$C$20/100000)-E3_Parameter!$C$21</f>
        <v>15.0709616</v>
      </c>
      <c r="DQ282" s="146">
        <f>DQ279-(E3_Parameter!$C$18*E3_Parameter!$C$27*E1_Allgemein!$C$20/100000)-E3_Parameter!$C$21</f>
        <v>15.0709616</v>
      </c>
      <c r="DR282" s="146">
        <f>DR279-(E3_Parameter!$C$18*E3_Parameter!$C$27*E1_Allgemein!$C$20/100000)-E3_Parameter!$C$21</f>
        <v>15.0709616</v>
      </c>
      <c r="DS282" s="146">
        <f>DS279-(E3_Parameter!$C$18*E3_Parameter!$C$27*E1_Allgemein!$C$20/100000)-E3_Parameter!$C$21</f>
        <v>15.0709616</v>
      </c>
      <c r="DT282" s="146">
        <f>DT279-(E3_Parameter!$C$18*E3_Parameter!$C$27*E1_Allgemein!$C$20/100000)-E3_Parameter!$C$21</f>
        <v>15.0709616</v>
      </c>
      <c r="DU282" s="146">
        <f>DU279-(E3_Parameter!$C$18*E3_Parameter!$C$27*E1_Allgemein!$C$20/100000)-E3_Parameter!$C$21</f>
        <v>15.0709616</v>
      </c>
      <c r="DV282" s="146">
        <f>DV279-(E3_Parameter!$C$18*E3_Parameter!$C$27*E1_Allgemein!$C$20/100000)-E3_Parameter!$C$21</f>
        <v>15.0709616</v>
      </c>
      <c r="DW282" s="146">
        <f>DW279-(E3_Parameter!$C$18*E3_Parameter!$C$27*E1_Allgemein!$C$20/100000)-E3_Parameter!$C$21</f>
        <v>15.0709616</v>
      </c>
      <c r="DX282" s="146">
        <f>DX279-(E3_Parameter!$C$18*E3_Parameter!$C$27*E1_Allgemein!$C$20/100000)-E3_Parameter!$C$21</f>
        <v>15.0709616</v>
      </c>
      <c r="DY282" s="146">
        <f>DY279-(E3_Parameter!$C$18*E3_Parameter!$C$27*E1_Allgemein!$C$20/100000)-E3_Parameter!$C$21</f>
        <v>15.0709616</v>
      </c>
      <c r="DZ282" s="146">
        <f>DZ279-(E3_Parameter!$C$18*E3_Parameter!$C$27*E1_Allgemein!$C$20/100000)-E3_Parameter!$C$21</f>
        <v>15.0709616</v>
      </c>
      <c r="EA282" s="146">
        <f>EA279-(E3_Parameter!$C$18*E3_Parameter!$C$27*E1_Allgemein!$C$20/100000)-E3_Parameter!$C$21</f>
        <v>15.0709616</v>
      </c>
      <c r="EB282" s="146">
        <f>EB279-(E3_Parameter!$C$18*E3_Parameter!$C$27*E1_Allgemein!$C$20/100000)-E3_Parameter!$C$21</f>
        <v>15.0709616</v>
      </c>
      <c r="EC282" s="146">
        <f>EC279-(E3_Parameter!$C$18*E3_Parameter!$C$27*E1_Allgemein!$C$20/100000)-E3_Parameter!$C$21</f>
        <v>15.0709616</v>
      </c>
      <c r="ED282" s="146">
        <f>ED279-(E3_Parameter!$C$18*E3_Parameter!$C$27*E1_Allgemein!$C$20/100000)-E3_Parameter!$C$21</f>
        <v>15.0709616</v>
      </c>
      <c r="EE282" s="146">
        <f>EE279-(E3_Parameter!$C$18*E3_Parameter!$C$27*E1_Allgemein!$C$20/100000)-E3_Parameter!$C$21</f>
        <v>15.0709616</v>
      </c>
      <c r="EF282" s="146">
        <f>EF279-(E3_Parameter!$C$18*E3_Parameter!$C$27*E1_Allgemein!$C$20/100000)-E3_Parameter!$C$21</f>
        <v>15.0709616</v>
      </c>
      <c r="EG282" s="146">
        <f>EG279-(E3_Parameter!$C$18*E3_Parameter!$C$27*E1_Allgemein!$C$20/100000)-E3_Parameter!$C$21</f>
        <v>15.0709616</v>
      </c>
      <c r="EH282" s="146">
        <f>EH279-(E3_Parameter!$C$18*E3_Parameter!$C$27*E1_Allgemein!$C$20/100000)-E3_Parameter!$C$21</f>
        <v>15.0709616</v>
      </c>
      <c r="EI282" s="146">
        <f>EI279-(E3_Parameter!$C$18*E3_Parameter!$C$27*E1_Allgemein!$C$20/100000)-E3_Parameter!$C$21</f>
        <v>15.0709616</v>
      </c>
      <c r="EJ282" s="146">
        <f>EJ279-(E3_Parameter!$C$18*E3_Parameter!$C$27*E1_Allgemein!$C$20/100000)-E3_Parameter!$C$21</f>
        <v>15.0709616</v>
      </c>
      <c r="EK282" s="146">
        <f>EK279-(E3_Parameter!$C$18*E3_Parameter!$C$27*E1_Allgemein!$C$20/100000)-E3_Parameter!$C$21</f>
        <v>15.0709616</v>
      </c>
      <c r="EL282" s="146">
        <f>EL279-(E3_Parameter!$C$18*E3_Parameter!$C$27*E1_Allgemein!$C$20/100000)-E3_Parameter!$C$21</f>
        <v>15.0709616</v>
      </c>
      <c r="EM282" s="146">
        <f>EM279-(E3_Parameter!$C$18*E3_Parameter!$C$27*E1_Allgemein!$C$20/100000)-E3_Parameter!$C$21</f>
        <v>15.0709616</v>
      </c>
      <c r="EN282" s="146">
        <f>EN279-(E3_Parameter!$C$18*E3_Parameter!$C$27*E1_Allgemein!$C$20/100000)-E3_Parameter!$C$21</f>
        <v>15.0709616</v>
      </c>
      <c r="EO282" s="146">
        <f>EO279-(E3_Parameter!$C$18*E3_Parameter!$C$27*E1_Allgemein!$C$20/100000)-E3_Parameter!$C$21</f>
        <v>15.0709616</v>
      </c>
      <c r="EP282" s="146">
        <f>EP279-(E3_Parameter!$C$18*E3_Parameter!$C$27*E1_Allgemein!$C$20/100000)-E3_Parameter!$C$21</f>
        <v>15.0709616</v>
      </c>
      <c r="EQ282" s="146">
        <f>EQ279-(E3_Parameter!$C$18*E3_Parameter!$C$27*E1_Allgemein!$C$20/100000)-E3_Parameter!$C$21</f>
        <v>15.0709616</v>
      </c>
      <c r="ER282" s="146">
        <f>ER279-(E3_Parameter!$C$18*E3_Parameter!$C$27*E1_Allgemein!$C$20/100000)-E3_Parameter!$C$21</f>
        <v>15.0709616</v>
      </c>
      <c r="ES282" s="146">
        <f>ES279-(E3_Parameter!$C$18*E3_Parameter!$C$27*E1_Allgemein!$C$20/100000)-E3_Parameter!$C$21</f>
        <v>15.0709616</v>
      </c>
      <c r="ET282" s="146">
        <f>ET279-(E3_Parameter!$C$18*E3_Parameter!$C$27*E1_Allgemein!$C$20/100000)-E3_Parameter!$C$21</f>
        <v>15.0709616</v>
      </c>
      <c r="EU282" s="146">
        <f>EU279-(E3_Parameter!$C$18*E3_Parameter!$C$27*E1_Allgemein!$C$20/100000)-E3_Parameter!$C$21</f>
        <v>15.0709616</v>
      </c>
      <c r="EV282" s="146">
        <f>EV279-(E3_Parameter!$C$18*E3_Parameter!$C$27*E1_Allgemein!$C$20/100000)-E3_Parameter!$C$21</f>
        <v>15.0709616</v>
      </c>
      <c r="EW282" s="146">
        <f>EW279-(E3_Parameter!$C$18*E3_Parameter!$C$27*E1_Allgemein!$C$20/100000)-E3_Parameter!$C$21</f>
        <v>15.0709616</v>
      </c>
      <c r="EX282" s="146">
        <f>EX279-(E3_Parameter!$C$18*E3_Parameter!$C$27*E1_Allgemein!$C$20/100000)-E3_Parameter!$C$21</f>
        <v>15.0709616</v>
      </c>
      <c r="EY282" s="146">
        <f>EY279-(E3_Parameter!$C$18*E3_Parameter!$C$27*E1_Allgemein!$C$20/100000)-E3_Parameter!$C$21</f>
        <v>15.0709616</v>
      </c>
      <c r="EZ282" s="146">
        <f>EZ279-(E3_Parameter!$C$18*E3_Parameter!$C$27*E1_Allgemein!$C$20/100000)-E3_Parameter!$C$21</f>
        <v>15.0709616</v>
      </c>
      <c r="FA282" s="146">
        <f>FA279-(E3_Parameter!$C$18*E3_Parameter!$C$27*E1_Allgemein!$C$20/100000)-E3_Parameter!$C$21</f>
        <v>15.0709616</v>
      </c>
      <c r="FB282" s="146">
        <f>FB279-(E3_Parameter!$C$18*E3_Parameter!$C$27*E1_Allgemein!$C$20/100000)-E3_Parameter!$C$21</f>
        <v>15.0709616</v>
      </c>
      <c r="FC282" s="146">
        <f>FC279-(E3_Parameter!$C$18*E3_Parameter!$C$27*E1_Allgemein!$C$20/100000)-E3_Parameter!$C$21</f>
        <v>15.0709616</v>
      </c>
      <c r="FD282" s="146">
        <f>FD279-(E3_Parameter!$C$18*E3_Parameter!$C$27*E1_Allgemein!$C$20/100000)-E3_Parameter!$C$21</f>
        <v>15.0709616</v>
      </c>
      <c r="FE282" s="146">
        <f>FE279-(E3_Parameter!$C$18*E3_Parameter!$C$27*E1_Allgemein!$C$20/100000)-E3_Parameter!$C$21</f>
        <v>15.0709616</v>
      </c>
      <c r="FF282" s="146">
        <f>FF279-(E3_Parameter!$C$18*E3_Parameter!$C$27*E1_Allgemein!$C$20/100000)-E3_Parameter!$C$21</f>
        <v>15.0709616</v>
      </c>
      <c r="FG282" s="146">
        <f>FG279-(E3_Parameter!$C$18*E3_Parameter!$C$27*E1_Allgemein!$C$20/100000)-E3_Parameter!$C$21</f>
        <v>15.0709616</v>
      </c>
      <c r="FH282" s="146">
        <f>FH279-(E3_Parameter!$C$18*E3_Parameter!$C$27*E1_Allgemein!$C$20/100000)-E3_Parameter!$C$21</f>
        <v>15.0709616</v>
      </c>
      <c r="FI282" s="146">
        <f>FI279-(E3_Parameter!$C$18*E3_Parameter!$C$27*E1_Allgemein!$C$20/100000)-E3_Parameter!$C$21</f>
        <v>15.0709616</v>
      </c>
      <c r="FJ282" s="146">
        <f>FJ279-(E3_Parameter!$C$18*E3_Parameter!$C$27*E1_Allgemein!$C$20/100000)-E3_Parameter!$C$21</f>
        <v>15.0709616</v>
      </c>
      <c r="FK282" s="146">
        <f>FK279-(E3_Parameter!$C$18*E3_Parameter!$C$27*E1_Allgemein!$C$20/100000)-E3_Parameter!$C$21</f>
        <v>15.0709616</v>
      </c>
      <c r="FL282" s="146">
        <f>FL279-(E3_Parameter!$C$18*E3_Parameter!$C$27*E1_Allgemein!$C$20/100000)-E3_Parameter!$C$21</f>
        <v>15.0709616</v>
      </c>
      <c r="FM282" s="146">
        <f>FM279-(E3_Parameter!$C$18*E3_Parameter!$C$27*E1_Allgemein!$C$20/100000)-E3_Parameter!$C$21</f>
        <v>15.0709616</v>
      </c>
      <c r="FN282" s="146">
        <f>FN279-(E3_Parameter!$C$18*E3_Parameter!$C$27*E1_Allgemein!$C$20/100000)-E3_Parameter!$C$21</f>
        <v>15.0709616</v>
      </c>
      <c r="FO282" s="146">
        <f>FO279-(E3_Parameter!$C$18*E3_Parameter!$C$27*E1_Allgemein!$C$20/100000)-E3_Parameter!$C$21</f>
        <v>15.0709616</v>
      </c>
      <c r="FP282" s="146">
        <f>FP279-(E3_Parameter!$C$18*E3_Parameter!$C$27*E1_Allgemein!$C$20/100000)-E3_Parameter!$C$21</f>
        <v>15.0709616</v>
      </c>
      <c r="FQ282" s="146">
        <f>FQ279-(E3_Parameter!$C$18*E3_Parameter!$C$27*E1_Allgemein!$C$20/100000)-E3_Parameter!$C$21</f>
        <v>15.0709616</v>
      </c>
      <c r="FR282" s="146">
        <f>FR279-(E3_Parameter!$C$18*E3_Parameter!$C$27*E1_Allgemein!$C$20/100000)-E3_Parameter!$C$21</f>
        <v>15.0709616</v>
      </c>
      <c r="FS282" s="146">
        <f>FS279-(E3_Parameter!$C$18*E3_Parameter!$C$27*E1_Allgemein!$C$20/100000)-E3_Parameter!$C$21</f>
        <v>15.0709616</v>
      </c>
      <c r="FT282" s="146">
        <f>FT279-(E3_Parameter!$C$18*E3_Parameter!$C$27*E1_Allgemein!$C$20/100000)-E3_Parameter!$C$21</f>
        <v>15.0709616</v>
      </c>
      <c r="FU282" s="146">
        <f>FU279-(E3_Parameter!$C$18*E3_Parameter!$C$27*E1_Allgemein!$C$20/100000)-E3_Parameter!$C$21</f>
        <v>15.0709616</v>
      </c>
      <c r="FV282" s="146">
        <f>FV279-(E3_Parameter!$C$18*E3_Parameter!$C$27*E1_Allgemein!$C$20/100000)-E3_Parameter!$C$21</f>
        <v>15.0709616</v>
      </c>
      <c r="FW282" s="146">
        <f>FW279-(E3_Parameter!$C$18*E3_Parameter!$C$27*E1_Allgemein!$C$20/100000)-E3_Parameter!$C$21</f>
        <v>15.0709616</v>
      </c>
      <c r="FX282" s="146">
        <f>FX279-(E3_Parameter!$C$18*E3_Parameter!$C$27*E1_Allgemein!$C$20/100000)-E3_Parameter!$C$21</f>
        <v>15.0709616</v>
      </c>
      <c r="FY282" s="146">
        <f>FY279-(E3_Parameter!$C$18*E3_Parameter!$C$27*E1_Allgemein!$C$20/100000)-E3_Parameter!$C$21</f>
        <v>15.0709616</v>
      </c>
      <c r="FZ282" s="146">
        <f>FZ279-(E3_Parameter!$C$18*E3_Parameter!$C$27*E1_Allgemein!$C$20/100000)-E3_Parameter!$C$21</f>
        <v>15.0709616</v>
      </c>
      <c r="GA282" s="146">
        <f>GA279-(E3_Parameter!$C$18*E3_Parameter!$C$27*E1_Allgemein!$C$20/100000)-E3_Parameter!$C$21</f>
        <v>15.0709616</v>
      </c>
      <c r="GB282" s="146">
        <f>GB279-(E3_Parameter!$C$18*E3_Parameter!$C$27*E1_Allgemein!$C$20/100000)-E3_Parameter!$C$21</f>
        <v>15.0709616</v>
      </c>
      <c r="GC282" s="146">
        <f>GC279-(E3_Parameter!$C$18*E3_Parameter!$C$27*E1_Allgemein!$C$20/100000)-E3_Parameter!$C$21</f>
        <v>15.0709616</v>
      </c>
      <c r="GD282" s="146">
        <f>GD279-(E3_Parameter!$C$18*E3_Parameter!$C$27*E1_Allgemein!$C$20/100000)-E3_Parameter!$C$21</f>
        <v>15.0709616</v>
      </c>
      <c r="GE282" s="146">
        <f>GE279-(E3_Parameter!$C$18*E3_Parameter!$C$27*E1_Allgemein!$C$20/100000)-E3_Parameter!$C$21</f>
        <v>15.0709616</v>
      </c>
      <c r="GF282" s="146">
        <f>GF279-(E3_Parameter!$C$18*E3_Parameter!$C$27*E1_Allgemein!$C$20/100000)-E3_Parameter!$C$21</f>
        <v>15.0709616</v>
      </c>
      <c r="GG282" s="146">
        <f>GG279-(E3_Parameter!$C$18*E3_Parameter!$C$27*E1_Allgemein!$C$20/100000)-E3_Parameter!$C$21</f>
        <v>15.0709616</v>
      </c>
      <c r="GH282" s="146">
        <f>GH279-(E3_Parameter!$C$18*E3_Parameter!$C$27*E1_Allgemein!$C$20/100000)-E3_Parameter!$C$21</f>
        <v>15.0709616</v>
      </c>
      <c r="GI282" s="146">
        <f>GI279-(E3_Parameter!$C$18*E3_Parameter!$C$27*E1_Allgemein!$C$20/100000)-E3_Parameter!$C$21</f>
        <v>15.0709616</v>
      </c>
      <c r="GJ282" s="146">
        <f>GJ279-(E3_Parameter!$C$18*E3_Parameter!$C$27*E1_Allgemein!$C$20/100000)-E3_Parameter!$C$21</f>
        <v>15.0709616</v>
      </c>
      <c r="GK282" s="146">
        <f>GK279-(E3_Parameter!$C$18*E3_Parameter!$C$27*E1_Allgemein!$C$20/100000)-E3_Parameter!$C$21</f>
        <v>15.0709616</v>
      </c>
      <c r="GL282" s="146">
        <f>GL279-(E3_Parameter!$C$18*E3_Parameter!$C$27*E1_Allgemein!$C$20/100000)-E3_Parameter!$C$21</f>
        <v>15.0709616</v>
      </c>
      <c r="GM282" s="146">
        <f>GM279-(E3_Parameter!$C$18*E3_Parameter!$C$27*E1_Allgemein!$C$20/100000)-E3_Parameter!$C$21</f>
        <v>15.0709616</v>
      </c>
      <c r="GN282" s="146">
        <f>GN279-(E3_Parameter!$C$18*E3_Parameter!$C$27*E1_Allgemein!$C$20/100000)-E3_Parameter!$C$21</f>
        <v>15.0709616</v>
      </c>
      <c r="GO282" s="146">
        <f>GO279-(E3_Parameter!$C$18*E3_Parameter!$C$27*E1_Allgemein!$C$20/100000)-E3_Parameter!$C$21</f>
        <v>15.0709616</v>
      </c>
      <c r="GP282" s="146">
        <f>GP279-(E3_Parameter!$C$18*E3_Parameter!$C$27*E1_Allgemein!$C$20/100000)-E3_Parameter!$C$21</f>
        <v>15.0709616</v>
      </c>
      <c r="GQ282" s="146">
        <f>GQ279-(E3_Parameter!$C$18*E3_Parameter!$C$27*E1_Allgemein!$C$20/100000)-E3_Parameter!$C$21</f>
        <v>15.0709616</v>
      </c>
      <c r="GR282" s="146">
        <f>GR279-(E3_Parameter!$C$18*E3_Parameter!$C$27*E1_Allgemein!$C$20/100000)-E3_Parameter!$C$21</f>
        <v>15.0709616</v>
      </c>
      <c r="GS282" s="146">
        <f>GS279-(E3_Parameter!$C$18*E3_Parameter!$C$27*E1_Allgemein!$C$20/100000)-E3_Parameter!$C$21</f>
        <v>15.0709616</v>
      </c>
      <c r="GT282" s="146">
        <f>GT279-(E3_Parameter!$C$18*E3_Parameter!$C$27*E1_Allgemein!$C$20/100000)-E3_Parameter!$C$21</f>
        <v>15.0709616</v>
      </c>
      <c r="GU282" s="146">
        <f>GU279-(E3_Parameter!$C$18*E3_Parameter!$C$27*E1_Allgemein!$C$20/100000)-E3_Parameter!$C$21</f>
        <v>15.0709616</v>
      </c>
      <c r="GV282" s="146">
        <f>GV279-(E3_Parameter!$C$18*E3_Parameter!$C$27*E1_Allgemein!$C$20/100000)-E3_Parameter!$C$21</f>
        <v>15.0709616</v>
      </c>
      <c r="GW282" s="146">
        <f>GW279-(E3_Parameter!$C$18*E3_Parameter!$C$27*E1_Allgemein!$C$20/100000)-E3_Parameter!$C$21</f>
        <v>15.0709616</v>
      </c>
      <c r="GX282" s="146">
        <f>GX279-(E3_Parameter!$C$18*E3_Parameter!$C$27*E1_Allgemein!$C$20/100000)-E3_Parameter!$C$21</f>
        <v>15.0709616</v>
      </c>
      <c r="GY282" s="146">
        <f>GY279-(E3_Parameter!$C$18*E3_Parameter!$C$27*E1_Allgemein!$C$20/100000)-E3_Parameter!$C$21</f>
        <v>15.0709616</v>
      </c>
      <c r="GZ282" s="146">
        <f>GZ279-(E3_Parameter!$C$18*E3_Parameter!$C$27*E1_Allgemein!$C$20/100000)-E3_Parameter!$C$21</f>
        <v>15.0709616</v>
      </c>
      <c r="HA282" s="146">
        <f>HA279-(E3_Parameter!$C$18*E3_Parameter!$C$27*E1_Allgemein!$C$20/100000)-E3_Parameter!$C$21</f>
        <v>15.0709616</v>
      </c>
      <c r="HB282" s="146">
        <f>HB279-(E3_Parameter!$C$18*E3_Parameter!$C$27*E1_Allgemein!$C$20/100000)-E3_Parameter!$C$21</f>
        <v>15.0709616</v>
      </c>
      <c r="HC282" s="146">
        <f>HC279-(E3_Parameter!$C$18*E3_Parameter!$C$27*E1_Allgemein!$C$20/100000)-E3_Parameter!$C$21</f>
        <v>15.0709616</v>
      </c>
      <c r="HD282" s="146">
        <f>HD279-(E3_Parameter!$C$18*E3_Parameter!$C$27*E1_Allgemein!$C$20/100000)-E3_Parameter!$C$21</f>
        <v>15.0709616</v>
      </c>
      <c r="HE282" s="146">
        <f>HE279-(E3_Parameter!$C$18*E3_Parameter!$C$27*E1_Allgemein!$C$20/100000)-E3_Parameter!$C$21</f>
        <v>15.0709616</v>
      </c>
      <c r="HF282" s="146">
        <f>HF279-(E3_Parameter!$C$18*E3_Parameter!$C$27*E1_Allgemein!$C$20/100000)-E3_Parameter!$C$21</f>
        <v>15.0709616</v>
      </c>
      <c r="HG282" s="146">
        <f>HG279-(E3_Parameter!$C$18*E3_Parameter!$C$27*E1_Allgemein!$C$20/100000)-E3_Parameter!$C$21</f>
        <v>15.0709616</v>
      </c>
      <c r="HH282" s="146">
        <f>HH279-(E3_Parameter!$C$18*E3_Parameter!$C$27*E1_Allgemein!$C$20/100000)-E3_Parameter!$C$21</f>
        <v>15.0709616</v>
      </c>
      <c r="HI282" s="146">
        <f>HI279-(E3_Parameter!$C$18*E3_Parameter!$C$27*E1_Allgemein!$C$20/100000)-E3_Parameter!$C$21</f>
        <v>15.0709616</v>
      </c>
      <c r="HJ282" s="146">
        <f>HJ279-(E3_Parameter!$C$18*E3_Parameter!$C$27*E1_Allgemein!$C$20/100000)-E3_Parameter!$C$21</f>
        <v>15.0709616</v>
      </c>
      <c r="HK282" s="146">
        <f>HK279-(E3_Parameter!$C$18*E3_Parameter!$C$27*E1_Allgemein!$C$20/100000)-E3_Parameter!$C$21</f>
        <v>15.0709616</v>
      </c>
      <c r="HL282" s="146">
        <f>HL279-(E3_Parameter!$C$18*E3_Parameter!$C$27*E1_Allgemein!$C$20/100000)-E3_Parameter!$C$21</f>
        <v>15.0709616</v>
      </c>
      <c r="HM282" s="146">
        <f>HM279-(E3_Parameter!$C$18*E3_Parameter!$C$27*E1_Allgemein!$C$20/100000)-E3_Parameter!$C$21</f>
        <v>15.0709616</v>
      </c>
      <c r="HN282" s="146">
        <f>HN279-(E3_Parameter!$C$18*E3_Parameter!$C$27*E1_Allgemein!$C$20/100000)-E3_Parameter!$C$21</f>
        <v>15.0709616</v>
      </c>
      <c r="HO282" s="146">
        <f>HO279-(E3_Parameter!$C$18*E3_Parameter!$C$27*E1_Allgemein!$C$20/100000)-E3_Parameter!$C$21</f>
        <v>15.0709616</v>
      </c>
      <c r="HP282" s="146">
        <f>HP279-(E3_Parameter!$C$18*E3_Parameter!$C$27*E1_Allgemein!$C$20/100000)-E3_Parameter!$C$21</f>
        <v>15.0709616</v>
      </c>
      <c r="HQ282" s="146">
        <f>HQ279-(E3_Parameter!$C$18*E3_Parameter!$C$27*E1_Allgemein!$C$20/100000)-E3_Parameter!$C$21</f>
        <v>15.0709616</v>
      </c>
      <c r="HR282" s="146">
        <f>HR279-(E3_Parameter!$C$18*E3_Parameter!$C$27*E1_Allgemein!$C$20/100000)-E3_Parameter!$C$21</f>
        <v>15.0709616</v>
      </c>
      <c r="HS282" s="146">
        <f>HS279-(E3_Parameter!$C$18*E3_Parameter!$C$27*E1_Allgemein!$C$20/100000)-E3_Parameter!$C$21</f>
        <v>15.0709616</v>
      </c>
      <c r="HT282" s="146">
        <f>HT279-(E3_Parameter!$C$18*E3_Parameter!$C$27*E1_Allgemein!$C$20/100000)-E3_Parameter!$C$21</f>
        <v>15.0709616</v>
      </c>
      <c r="HU282" s="146">
        <f>HU279-(E3_Parameter!$C$18*E3_Parameter!$C$27*E1_Allgemein!$C$20/100000)-E3_Parameter!$C$21</f>
        <v>15.0709616</v>
      </c>
      <c r="HV282" s="146">
        <f>HV279-(E3_Parameter!$C$18*E3_Parameter!$C$27*E1_Allgemein!$C$20/100000)-E3_Parameter!$C$21</f>
        <v>15.0709616</v>
      </c>
      <c r="HW282" s="146">
        <f>HW279-(E3_Parameter!$C$18*E3_Parameter!$C$27*E1_Allgemein!$C$20/100000)-E3_Parameter!$C$21</f>
        <v>15.0709616</v>
      </c>
      <c r="HX282" s="146">
        <f>HX279-(E3_Parameter!$C$18*E3_Parameter!$C$27*E1_Allgemein!$C$20/100000)-E3_Parameter!$C$21</f>
        <v>15.0709616</v>
      </c>
      <c r="HY282" s="146">
        <f>HY279-(E3_Parameter!$C$18*E3_Parameter!$C$27*E1_Allgemein!$C$20/100000)-E3_Parameter!$C$21</f>
        <v>15.0709616</v>
      </c>
      <c r="HZ282" s="146">
        <f>HZ279-(E3_Parameter!$C$18*E3_Parameter!$C$27*E1_Allgemein!$C$20/100000)-E3_Parameter!$C$21</f>
        <v>15.0709616</v>
      </c>
      <c r="IA282" s="146">
        <f>IA279-(E3_Parameter!$C$18*E3_Parameter!$C$27*E1_Allgemein!$C$20/100000)-E3_Parameter!$C$21</f>
        <v>15.0709616</v>
      </c>
      <c r="IB282" s="146">
        <f>IB279-(E3_Parameter!$C$18*E3_Parameter!$C$27*E1_Allgemein!$C$20/100000)-E3_Parameter!$C$21</f>
        <v>15.0709616</v>
      </c>
      <c r="IC282" s="146">
        <f>IC279-(E3_Parameter!$C$18*E3_Parameter!$C$27*E1_Allgemein!$C$20/100000)-E3_Parameter!$C$21</f>
        <v>15.0709616</v>
      </c>
      <c r="ID282" s="146">
        <f>ID279-(E3_Parameter!$C$18*E3_Parameter!$C$27*E1_Allgemein!$C$20/100000)-E3_Parameter!$C$21</f>
        <v>15.0709616</v>
      </c>
      <c r="IE282" s="146">
        <f>IE279-(E3_Parameter!$C$18*E3_Parameter!$C$27*E1_Allgemein!$C$20/100000)-E3_Parameter!$C$21</f>
        <v>15.0709616</v>
      </c>
      <c r="IF282" s="146">
        <f>IF279-(E3_Parameter!$C$18*E3_Parameter!$C$27*E1_Allgemein!$C$20/100000)-E3_Parameter!$C$21</f>
        <v>15.0709616</v>
      </c>
      <c r="IG282" s="146">
        <f>IG279-(E3_Parameter!$C$18*E3_Parameter!$C$27*E1_Allgemein!$C$20/100000)-E3_Parameter!$C$21</f>
        <v>15.0709616</v>
      </c>
      <c r="IH282" s="146">
        <f>IH279-(E3_Parameter!$C$18*E3_Parameter!$C$27*E1_Allgemein!$C$20/100000)-E3_Parameter!$C$21</f>
        <v>15.0709616</v>
      </c>
      <c r="II282" s="146">
        <f>II279-(E3_Parameter!$C$18*E3_Parameter!$C$27*E1_Allgemein!$C$20/100000)-E3_Parameter!$C$21</f>
        <v>15.0709616</v>
      </c>
      <c r="IJ282" s="146">
        <f>IJ279-(E3_Parameter!$C$18*E3_Parameter!$C$27*E1_Allgemein!$C$20/100000)-E3_Parameter!$C$21</f>
        <v>15.0709616</v>
      </c>
      <c r="IK282" s="146">
        <f>IK279-(E3_Parameter!$C$18*E3_Parameter!$C$27*E1_Allgemein!$C$20/100000)-E3_Parameter!$C$21</f>
        <v>15.0709616</v>
      </c>
      <c r="IL282" s="146">
        <f>IL279-(E3_Parameter!$C$18*E3_Parameter!$C$27*E1_Allgemein!$C$20/100000)-E3_Parameter!$C$21</f>
        <v>15.0709616</v>
      </c>
      <c r="IM282" s="146">
        <f>IM279-(E3_Parameter!$C$18*E3_Parameter!$C$27*E1_Allgemein!$C$20/100000)-E3_Parameter!$C$21</f>
        <v>15.0709616</v>
      </c>
      <c r="IN282" s="146">
        <f>IN279-(E3_Parameter!$C$18*E3_Parameter!$C$27*E1_Allgemein!$C$20/100000)-E3_Parameter!$C$21</f>
        <v>15.0709616</v>
      </c>
      <c r="IO282" s="146">
        <f>IO279-(E3_Parameter!$C$18*E3_Parameter!$C$27*E1_Allgemein!$C$20/100000)-E3_Parameter!$C$21</f>
        <v>15.0709616</v>
      </c>
      <c r="IP282" s="146">
        <f>IP279-(E3_Parameter!$C$18*E3_Parameter!$C$27*E1_Allgemein!$C$20/100000)-E3_Parameter!$C$21</f>
        <v>15.0709616</v>
      </c>
      <c r="IQ282" s="146">
        <f>IQ279-(E3_Parameter!$C$18*E3_Parameter!$C$27*E1_Allgemein!$C$20/100000)-E3_Parameter!$C$21</f>
        <v>15.0709616</v>
      </c>
      <c r="IR282" s="146">
        <f>IR279-(E3_Parameter!$C$18*E3_Parameter!$C$27*E1_Allgemein!$C$20/100000)-E3_Parameter!$C$21</f>
        <v>15.0709616</v>
      </c>
      <c r="IS282" s="146">
        <f>IS279-(E3_Parameter!$C$18*E3_Parameter!$C$27*E1_Allgemein!$C$20/100000)-E3_Parameter!$C$21</f>
        <v>15.0709616</v>
      </c>
      <c r="IT282" s="146">
        <f>IT279-(E3_Parameter!$C$18*E3_Parameter!$C$27*E1_Allgemein!$C$20/100000)-E3_Parameter!$C$21</f>
        <v>15.0709616</v>
      </c>
      <c r="IU282" s="146">
        <f>IU279-(E3_Parameter!$C$18*E3_Parameter!$C$27*E1_Allgemein!$C$20/100000)-E3_Parameter!$C$21</f>
        <v>15.0709616</v>
      </c>
      <c r="IV282" s="146">
        <f>IV279-(E3_Parameter!$C$18*E3_Parameter!$C$27*E1_Allgemein!$C$20/100000)-E3_Parameter!$C$21</f>
        <v>15.0709616</v>
      </c>
      <c r="IW282" s="146">
        <f>IW279-(E3_Parameter!$C$18*E3_Parameter!$C$27*E1_Allgemein!$C$20/100000)-E3_Parameter!$C$21</f>
        <v>15.0709616</v>
      </c>
      <c r="IX282" s="146">
        <f>IX279-(E3_Parameter!$C$18*E3_Parameter!$C$27*E1_Allgemein!$C$20/100000)-E3_Parameter!$C$21</f>
        <v>15.0709616</v>
      </c>
      <c r="IY282" s="146">
        <f>IY279-(E3_Parameter!$C$18*E3_Parameter!$C$27*E1_Allgemein!$C$20/100000)-E3_Parameter!$C$21</f>
        <v>15.0709616</v>
      </c>
      <c r="IZ282" s="146">
        <f>IZ279-(E3_Parameter!$C$18*E3_Parameter!$C$27*E1_Allgemein!$C$20/100000)-E3_Parameter!$C$21</f>
        <v>15.0709616</v>
      </c>
      <c r="JA282" s="146">
        <f>JA279-(E3_Parameter!$C$18*E3_Parameter!$C$27*E1_Allgemein!$C$20/100000)-E3_Parameter!$C$21</f>
        <v>15.0709616</v>
      </c>
      <c r="JB282" s="146">
        <f>JB279-(E3_Parameter!$C$18*E3_Parameter!$C$27*E1_Allgemein!$C$20/100000)-E3_Parameter!$C$21</f>
        <v>15.0709616</v>
      </c>
      <c r="JC282" s="146">
        <f>JC279-(E3_Parameter!$C$18*E3_Parameter!$C$27*E1_Allgemein!$C$20/100000)-E3_Parameter!$C$21</f>
        <v>15.0709616</v>
      </c>
      <c r="JD282" s="146">
        <f>JD279-(E3_Parameter!$C$18*E3_Parameter!$C$27*E1_Allgemein!$C$20/100000)-E3_Parameter!$C$21</f>
        <v>15.0709616</v>
      </c>
      <c r="JE282" s="146">
        <f>JE279-(E3_Parameter!$C$18*E3_Parameter!$C$27*E1_Allgemein!$C$20/100000)-E3_Parameter!$C$21</f>
        <v>15.0709616</v>
      </c>
      <c r="JF282" s="146">
        <f>JF279-(E3_Parameter!$C$18*E3_Parameter!$C$27*E1_Allgemein!$C$20/100000)-E3_Parameter!$C$21</f>
        <v>15.0709616</v>
      </c>
      <c r="JG282" s="146">
        <f>JG279-(E3_Parameter!$C$18*E3_Parameter!$C$27*E1_Allgemein!$C$20/100000)-E3_Parameter!$C$21</f>
        <v>15.0709616</v>
      </c>
      <c r="JH282" s="146">
        <f>JH279-(E3_Parameter!$C$18*E3_Parameter!$C$27*E1_Allgemein!$C$20/100000)-E3_Parameter!$C$21</f>
        <v>15.0709616</v>
      </c>
      <c r="JI282" s="146">
        <f>JI279-(E3_Parameter!$C$18*E3_Parameter!$C$27*E1_Allgemein!$C$20/100000)-E3_Parameter!$C$21</f>
        <v>15.0709616</v>
      </c>
      <c r="JJ282" s="146">
        <f>JJ279-(E3_Parameter!$C$18*E3_Parameter!$C$27*E1_Allgemein!$C$20/100000)-E3_Parameter!$C$21</f>
        <v>15.0709616</v>
      </c>
      <c r="JK282" s="146">
        <f>JK279-(E3_Parameter!$C$18*E3_Parameter!$C$27*E1_Allgemein!$C$20/100000)-E3_Parameter!$C$21</f>
        <v>15.0709616</v>
      </c>
      <c r="JL282" s="146">
        <f>JL279-(E3_Parameter!$C$18*E3_Parameter!$C$27*E1_Allgemein!$C$20/100000)-E3_Parameter!$C$21</f>
        <v>15.0709616</v>
      </c>
      <c r="JM282" s="146">
        <f>JM279-(E3_Parameter!$C$18*E3_Parameter!$C$27*E1_Allgemein!$C$20/100000)-E3_Parameter!$C$21</f>
        <v>15.0709616</v>
      </c>
      <c r="JN282" s="146">
        <f>JN279-(E3_Parameter!$C$18*E3_Parameter!$C$27*E1_Allgemein!$C$20/100000)-E3_Parameter!$C$21</f>
        <v>15.0709616</v>
      </c>
      <c r="JO282" s="146">
        <f>JO279-(E3_Parameter!$C$18*E3_Parameter!$C$27*E1_Allgemein!$C$20/100000)-E3_Parameter!$C$21</f>
        <v>15.0709616</v>
      </c>
      <c r="JP282" s="146">
        <f>JP279-(E3_Parameter!$C$18*E3_Parameter!$C$27*E1_Allgemein!$C$20/100000)-E3_Parameter!$C$21</f>
        <v>15.0709616</v>
      </c>
      <c r="JQ282" s="146">
        <f>JQ279-(E3_Parameter!$C$18*E3_Parameter!$C$27*E1_Allgemein!$C$20/100000)-E3_Parameter!$C$21</f>
        <v>15.0709616</v>
      </c>
      <c r="JR282" s="146">
        <f>JR279-(E3_Parameter!$C$18*E3_Parameter!$C$27*E1_Allgemein!$C$20/100000)-E3_Parameter!$C$21</f>
        <v>15.0709616</v>
      </c>
      <c r="JS282" s="146">
        <f>JS279-(E3_Parameter!$C$18*E3_Parameter!$C$27*E1_Allgemein!$C$20/100000)-E3_Parameter!$C$21</f>
        <v>15.0709616</v>
      </c>
      <c r="JT282" s="146">
        <f>JT279-(E3_Parameter!$C$18*E3_Parameter!$C$27*E1_Allgemein!$C$20/100000)-E3_Parameter!$C$21</f>
        <v>15.0709616</v>
      </c>
      <c r="JU282" s="146">
        <f>JU279-(E3_Parameter!$C$18*E3_Parameter!$C$27*E1_Allgemein!$C$20/100000)-E3_Parameter!$C$21</f>
        <v>15.0709616</v>
      </c>
      <c r="JV282" s="146">
        <f>JV279-(E3_Parameter!$C$18*E3_Parameter!$C$27*E1_Allgemein!$C$20/100000)-E3_Parameter!$C$21</f>
        <v>15.0709616</v>
      </c>
      <c r="JW282" s="146">
        <f>JW279-(E3_Parameter!$C$18*E3_Parameter!$C$27*E1_Allgemein!$C$20/100000)-E3_Parameter!$C$21</f>
        <v>15.0709616</v>
      </c>
      <c r="JX282" s="146">
        <f>JX279-(E3_Parameter!$C$18*E3_Parameter!$C$27*E1_Allgemein!$C$20/100000)-E3_Parameter!$C$21</f>
        <v>15.0709616</v>
      </c>
      <c r="JY282" s="146">
        <f>JY279-(E3_Parameter!$C$18*E3_Parameter!$C$27*E1_Allgemein!$C$20/100000)-E3_Parameter!$C$21</f>
        <v>15.0709616</v>
      </c>
      <c r="JZ282" s="146">
        <f>JZ279-(E3_Parameter!$C$18*E3_Parameter!$C$27*E1_Allgemein!$C$20/100000)-E3_Parameter!$C$21</f>
        <v>15.0709616</v>
      </c>
      <c r="KA282" s="146">
        <f>KA279-(E3_Parameter!$C$18*E3_Parameter!$C$27*E1_Allgemein!$C$20/100000)-E3_Parameter!$C$21</f>
        <v>15.0709616</v>
      </c>
      <c r="KB282" s="146">
        <f>KB279-(E3_Parameter!$C$18*E3_Parameter!$C$27*E1_Allgemein!$C$20/100000)-E3_Parameter!$C$21</f>
        <v>15.0709616</v>
      </c>
      <c r="KC282" s="146">
        <f>KC279-(E3_Parameter!$C$18*E3_Parameter!$C$27*E1_Allgemein!$C$20/100000)-E3_Parameter!$C$21</f>
        <v>15.0709616</v>
      </c>
      <c r="KD282" s="146">
        <f>KD279-(E3_Parameter!$C$18*E3_Parameter!$C$27*E1_Allgemein!$C$20/100000)-E3_Parameter!$C$21</f>
        <v>15.0709616</v>
      </c>
      <c r="KE282" s="146">
        <f>KE279-(E3_Parameter!$C$18*E3_Parameter!$C$27*E1_Allgemein!$C$20/100000)-E3_Parameter!$C$21</f>
        <v>15.0709616</v>
      </c>
      <c r="KF282" s="146">
        <f>KF279-(E3_Parameter!$C$18*E3_Parameter!$C$27*E1_Allgemein!$C$20/100000)-E3_Parameter!$C$21</f>
        <v>15.0709616</v>
      </c>
      <c r="KG282" s="146">
        <f>KG279-(E3_Parameter!$C$18*E3_Parameter!$C$27*E1_Allgemein!$C$20/100000)-E3_Parameter!$C$21</f>
        <v>15.0709616</v>
      </c>
      <c r="KH282" s="146">
        <f>KH279-(E3_Parameter!$C$18*E3_Parameter!$C$27*E1_Allgemein!$C$20/100000)-E3_Parameter!$C$21</f>
        <v>15.0709616</v>
      </c>
      <c r="KI282" s="146">
        <f>KI279-(E3_Parameter!$C$18*E3_Parameter!$C$27*E1_Allgemein!$C$20/100000)-E3_Parameter!$C$21</f>
        <v>15.0709616</v>
      </c>
      <c r="KJ282" s="146">
        <f>KJ279-(E3_Parameter!$C$18*E3_Parameter!$C$27*E1_Allgemein!$C$20/100000)-E3_Parameter!$C$21</f>
        <v>15.0709616</v>
      </c>
      <c r="KK282" s="146">
        <f>KK279-(E3_Parameter!$C$18*E3_Parameter!$C$27*E1_Allgemein!$C$20/100000)-E3_Parameter!$C$21</f>
        <v>15.0709616</v>
      </c>
      <c r="KL282" s="146">
        <f>KL279-(E3_Parameter!$C$18*E3_Parameter!$C$27*E1_Allgemein!$C$20/100000)-E3_Parameter!$C$21</f>
        <v>15.0709616</v>
      </c>
      <c r="KM282" s="146">
        <f>KM279-(E3_Parameter!$C$18*E3_Parameter!$C$27*E1_Allgemein!$C$20/100000)-E3_Parameter!$C$21</f>
        <v>15.0709616</v>
      </c>
      <c r="KN282" s="146">
        <f>KN279-(E3_Parameter!$C$18*E3_Parameter!$C$27*E1_Allgemein!$C$20/100000)-E3_Parameter!$C$21</f>
        <v>15.0709616</v>
      </c>
      <c r="KO282" s="146">
        <f>KO279-(E3_Parameter!$C$18*E3_Parameter!$C$27*E1_Allgemein!$C$20/100000)-E3_Parameter!$C$21</f>
        <v>15.0709616</v>
      </c>
      <c r="KP282" s="146">
        <f>KP279-(E3_Parameter!$C$18*E3_Parameter!$C$27*E1_Allgemein!$C$20/100000)-E3_Parameter!$C$21</f>
        <v>15.0709616</v>
      </c>
      <c r="KQ282" s="146">
        <f>KQ279-(E3_Parameter!$C$18*E3_Parameter!$C$27*E1_Allgemein!$C$20/100000)-E3_Parameter!$C$21</f>
        <v>15.0709616</v>
      </c>
      <c r="KR282" s="146">
        <f>KR279-(E3_Parameter!$C$18*E3_Parameter!$C$27*E1_Allgemein!$C$20/100000)-E3_Parameter!$C$21</f>
        <v>15.0709616</v>
      </c>
      <c r="KS282" s="146">
        <f>KS279-(E3_Parameter!$C$18*E3_Parameter!$C$27*E1_Allgemein!$C$20/100000)-E3_Parameter!$C$21</f>
        <v>15.0709616</v>
      </c>
      <c r="KT282" s="146">
        <f>KT279-(E3_Parameter!$C$18*E3_Parameter!$C$27*E1_Allgemein!$C$20/100000)-E3_Parameter!$C$21</f>
        <v>15.0709616</v>
      </c>
      <c r="KU282" s="146">
        <f>KU279-(E3_Parameter!$C$18*E3_Parameter!$C$27*E1_Allgemein!$C$20/100000)-E3_Parameter!$C$21</f>
        <v>15.0709616</v>
      </c>
      <c r="KV282" s="146">
        <f>KV279-(E3_Parameter!$C$18*E3_Parameter!$C$27*E1_Allgemein!$C$20/100000)-E3_Parameter!$C$21</f>
        <v>15.0709616</v>
      </c>
      <c r="KW282" s="146">
        <f>KW279-(E3_Parameter!$C$18*E3_Parameter!$C$27*E1_Allgemein!$C$20/100000)-E3_Parameter!$C$21</f>
        <v>15.0709616</v>
      </c>
      <c r="KX282" s="146">
        <f>KX279-(E3_Parameter!$C$18*E3_Parameter!$C$27*E1_Allgemein!$C$20/100000)-E3_Parameter!$C$21</f>
        <v>15.0709616</v>
      </c>
      <c r="KY282" s="146">
        <f>KY279-(E3_Parameter!$C$18*E3_Parameter!$C$27*E1_Allgemein!$C$20/100000)-E3_Parameter!$C$21</f>
        <v>15.0709616</v>
      </c>
      <c r="KZ282" s="146">
        <f>KZ279-(E3_Parameter!$C$18*E3_Parameter!$C$27*E1_Allgemein!$C$20/100000)-E3_Parameter!$C$21</f>
        <v>15.0709616</v>
      </c>
      <c r="LA282" s="146">
        <f>LA279-(E3_Parameter!$C$18*E3_Parameter!$C$27*E1_Allgemein!$C$20/100000)-E3_Parameter!$C$21</f>
        <v>15.0709616</v>
      </c>
      <c r="LB282" s="146">
        <f>LB279-(E3_Parameter!$C$18*E3_Parameter!$C$27*E1_Allgemein!$C$20/100000)-E3_Parameter!$C$21</f>
        <v>15.0709616</v>
      </c>
      <c r="LC282" s="146">
        <f>LC279-(E3_Parameter!$C$18*E3_Parameter!$C$27*E1_Allgemein!$C$20/100000)-E3_Parameter!$C$21</f>
        <v>15.0709616</v>
      </c>
      <c r="LD282" s="146">
        <f>LD279-(E3_Parameter!$C$18*E3_Parameter!$C$27*E1_Allgemein!$C$20/100000)-E3_Parameter!$C$21</f>
        <v>15.0709616</v>
      </c>
      <c r="LE282" s="146">
        <f>LE279-(E3_Parameter!$C$18*E3_Parameter!$C$27*E1_Allgemein!$C$20/100000)-E3_Parameter!$C$21</f>
        <v>15.0709616</v>
      </c>
      <c r="LF282" s="146">
        <f>LF279-(E3_Parameter!$C$18*E3_Parameter!$C$27*E1_Allgemein!$C$20/100000)-E3_Parameter!$C$21</f>
        <v>15.0709616</v>
      </c>
      <c r="LG282" s="146">
        <f>LG279-(E3_Parameter!$C$18*E3_Parameter!$C$27*E1_Allgemein!$C$20/100000)-E3_Parameter!$C$21</f>
        <v>15.0709616</v>
      </c>
      <c r="LH282" s="146">
        <f>LH279-(E3_Parameter!$C$18*E3_Parameter!$C$27*E1_Allgemein!$C$20/100000)-E3_Parameter!$C$21</f>
        <v>15.0709616</v>
      </c>
      <c r="LI282" s="146">
        <f>LI279-(E3_Parameter!$C$18*E3_Parameter!$C$27*E1_Allgemein!$C$20/100000)-E3_Parameter!$C$21</f>
        <v>15.0709616</v>
      </c>
      <c r="LJ282" s="146">
        <f>LJ279-(E3_Parameter!$C$18*E3_Parameter!$C$27*E1_Allgemein!$C$20/100000)-E3_Parameter!$C$21</f>
        <v>15.0709616</v>
      </c>
      <c r="LK282" s="146">
        <f>LK279-(E3_Parameter!$C$18*E3_Parameter!$C$27*E1_Allgemein!$C$20/100000)-E3_Parameter!$C$21</f>
        <v>15.0709616</v>
      </c>
      <c r="LL282" s="146">
        <f>LL279-(E3_Parameter!$C$18*E3_Parameter!$C$27*E1_Allgemein!$C$20/100000)-E3_Parameter!$C$21</f>
        <v>15.0709616</v>
      </c>
      <c r="LM282" s="146">
        <f>LM279-(E3_Parameter!$C$18*E3_Parameter!$C$27*E1_Allgemein!$C$20/100000)-E3_Parameter!$C$21</f>
        <v>15.0709616</v>
      </c>
      <c r="LN282" s="146">
        <f>LN279-(E3_Parameter!$C$18*E3_Parameter!$C$27*E1_Allgemein!$C$20/100000)-E3_Parameter!$C$21</f>
        <v>15.0709616</v>
      </c>
      <c r="LO282" s="146">
        <f>LO279-(E3_Parameter!$C$18*E3_Parameter!$C$27*E1_Allgemein!$C$20/100000)-E3_Parameter!$C$21</f>
        <v>15.0709616</v>
      </c>
      <c r="LP282" s="146">
        <f>LP279-(E3_Parameter!$C$18*E3_Parameter!$C$27*E1_Allgemein!$C$20/100000)-E3_Parameter!$C$21</f>
        <v>15.0709616</v>
      </c>
      <c r="LQ282" s="146">
        <f>LQ279-(E3_Parameter!$C$18*E3_Parameter!$C$27*E1_Allgemein!$C$20/100000)-E3_Parameter!$C$21</f>
        <v>15.0709616</v>
      </c>
      <c r="LR282" s="146">
        <f>LR279-(E3_Parameter!$C$18*E3_Parameter!$C$27*E1_Allgemein!$C$20/100000)-E3_Parameter!$C$21</f>
        <v>15.0709616</v>
      </c>
      <c r="LS282" s="146">
        <f>LS279-(E3_Parameter!$C$18*E3_Parameter!$C$27*E1_Allgemein!$C$20/100000)-E3_Parameter!$C$21</f>
        <v>15.0709616</v>
      </c>
      <c r="LT282" s="146">
        <f>LT279-(E3_Parameter!$C$18*E3_Parameter!$C$27*E1_Allgemein!$C$20/100000)-E3_Parameter!$C$21</f>
        <v>15.0709616</v>
      </c>
      <c r="LU282" s="146">
        <f>LU279-(E3_Parameter!$C$18*E3_Parameter!$C$27*E1_Allgemein!$C$20/100000)-E3_Parameter!$C$21</f>
        <v>15.0709616</v>
      </c>
      <c r="LV282" s="146">
        <f>LV279-(E3_Parameter!$C$18*E3_Parameter!$C$27*E1_Allgemein!$C$20/100000)-E3_Parameter!$C$21</f>
        <v>15.0709616</v>
      </c>
      <c r="LW282" s="146">
        <f>LW279-(E3_Parameter!$C$18*E3_Parameter!$C$27*E1_Allgemein!$C$20/100000)-E3_Parameter!$C$21</f>
        <v>15.0709616</v>
      </c>
      <c r="LX282" s="146">
        <f>LX279-(E3_Parameter!$C$18*E3_Parameter!$C$27*E1_Allgemein!$C$20/100000)-E3_Parameter!$C$21</f>
        <v>15.0709616</v>
      </c>
      <c r="LY282" s="146">
        <f>LY279-(E3_Parameter!$C$18*E3_Parameter!$C$27*E1_Allgemein!$C$20/100000)-E3_Parameter!$C$21</f>
        <v>15.0709616</v>
      </c>
      <c r="LZ282" s="146">
        <f>LZ279-(E3_Parameter!$C$18*E3_Parameter!$C$27*E1_Allgemein!$C$20/100000)-E3_Parameter!$C$21</f>
        <v>15.0709616</v>
      </c>
      <c r="MA282" s="146">
        <f>MA279-(E3_Parameter!$C$18*E3_Parameter!$C$27*E1_Allgemein!$C$20/100000)-E3_Parameter!$C$21</f>
        <v>15.0709616</v>
      </c>
      <c r="MB282" s="146">
        <f>MB279-(E3_Parameter!$C$18*E3_Parameter!$C$27*E1_Allgemein!$C$20/100000)-E3_Parameter!$C$21</f>
        <v>15.0709616</v>
      </c>
      <c r="MC282" s="146">
        <f>MC279-(E3_Parameter!$C$18*E3_Parameter!$C$27*E1_Allgemein!$C$20/100000)-E3_Parameter!$C$21</f>
        <v>15.0709616</v>
      </c>
      <c r="MD282" s="146">
        <f>MD279-(E3_Parameter!$C$18*E3_Parameter!$C$27*E1_Allgemein!$C$20/100000)-E3_Parameter!$C$21</f>
        <v>15.0709616</v>
      </c>
      <c r="ME282" s="146">
        <f>ME279-(E3_Parameter!$C$18*E3_Parameter!$C$27*E1_Allgemein!$C$20/100000)-E3_Parameter!$C$21</f>
        <v>15.0709616</v>
      </c>
      <c r="MF282" s="146">
        <f>MF279-(E3_Parameter!$C$18*E3_Parameter!$C$27*E1_Allgemein!$C$20/100000)-E3_Parameter!$C$21</f>
        <v>15.0709616</v>
      </c>
      <c r="MG282" s="146">
        <f>MG279-(E3_Parameter!$C$18*E3_Parameter!$C$27*E1_Allgemein!$C$20/100000)-E3_Parameter!$C$21</f>
        <v>15.0709616</v>
      </c>
      <c r="MH282" s="146">
        <f>MH279-(E3_Parameter!$C$18*E3_Parameter!$C$27*E1_Allgemein!$C$20/100000)-E3_Parameter!$C$21</f>
        <v>15.0709616</v>
      </c>
      <c r="MI282" s="146">
        <f>MI279-(E3_Parameter!$C$18*E3_Parameter!$C$27*E1_Allgemein!$C$20/100000)-E3_Parameter!$C$21</f>
        <v>15.0709616</v>
      </c>
      <c r="MJ282" s="146">
        <f>MJ279-(E3_Parameter!$C$18*E3_Parameter!$C$27*E1_Allgemein!$C$20/100000)-E3_Parameter!$C$21</f>
        <v>15.0709616</v>
      </c>
      <c r="MK282" s="146">
        <f>MK279-(E3_Parameter!$C$18*E3_Parameter!$C$27*E1_Allgemein!$C$20/100000)-E3_Parameter!$C$21</f>
        <v>15.0709616</v>
      </c>
      <c r="ML282" s="146">
        <f>ML279-(E3_Parameter!$C$18*E3_Parameter!$C$27*E1_Allgemein!$C$20/100000)-E3_Parameter!$C$21</f>
        <v>15.0709616</v>
      </c>
      <c r="MM282" s="146">
        <f>MM279-(E3_Parameter!$C$18*E3_Parameter!$C$27*E1_Allgemein!$C$20/100000)-E3_Parameter!$C$21</f>
        <v>15.0709616</v>
      </c>
      <c r="MN282" s="146">
        <f>MN279-(E3_Parameter!$C$18*E3_Parameter!$C$27*E1_Allgemein!$C$20/100000)-E3_Parameter!$C$21</f>
        <v>15.0709616</v>
      </c>
      <c r="MO282" s="146">
        <f>MO279-(E3_Parameter!$C$18*E3_Parameter!$C$27*E1_Allgemein!$C$20/100000)-E3_Parameter!$C$21</f>
        <v>15.0709616</v>
      </c>
      <c r="MP282" s="146">
        <f>MP279-(E3_Parameter!$C$18*E3_Parameter!$C$27*E1_Allgemein!$C$20/100000)-E3_Parameter!$C$21</f>
        <v>15.0709616</v>
      </c>
      <c r="MQ282" s="146">
        <f>MQ279-(E3_Parameter!$C$18*E3_Parameter!$C$27*E1_Allgemein!$C$20/100000)-E3_Parameter!$C$21</f>
        <v>15.0709616</v>
      </c>
      <c r="MR282" s="146">
        <f>MR279-(E3_Parameter!$C$18*E3_Parameter!$C$27*E1_Allgemein!$C$20/100000)-E3_Parameter!$C$21</f>
        <v>15.0709616</v>
      </c>
      <c r="MS282" s="146">
        <f>MS279-(E3_Parameter!$C$18*E3_Parameter!$C$27*E1_Allgemein!$C$20/100000)-E3_Parameter!$C$21</f>
        <v>15.0709616</v>
      </c>
      <c r="MT282" s="146">
        <f>MT279-(E3_Parameter!$C$18*E3_Parameter!$C$27*E1_Allgemein!$C$20/100000)-E3_Parameter!$C$21</f>
        <v>15.0709616</v>
      </c>
      <c r="MU282" s="146">
        <f>MU279-(E3_Parameter!$C$18*E3_Parameter!$C$27*E1_Allgemein!$C$20/100000)-E3_Parameter!$C$21</f>
        <v>15.0709616</v>
      </c>
      <c r="MV282" s="146">
        <f>MV279-(E3_Parameter!$C$18*E3_Parameter!$C$27*E1_Allgemein!$C$20/100000)-E3_Parameter!$C$21</f>
        <v>15.0709616</v>
      </c>
      <c r="MW282" s="146">
        <f>MW279-(E3_Parameter!$C$18*E3_Parameter!$C$27*E1_Allgemein!$C$20/100000)-E3_Parameter!$C$21</f>
        <v>15.0709616</v>
      </c>
      <c r="MX282" s="146">
        <f>MX279-(E3_Parameter!$C$18*E3_Parameter!$C$27*E1_Allgemein!$C$20/100000)-E3_Parameter!$C$21</f>
        <v>15.0709616</v>
      </c>
      <c r="MY282" s="146">
        <f>MY279-(E3_Parameter!$C$18*E3_Parameter!$C$27*E1_Allgemein!$C$20/100000)-E3_Parameter!$C$21</f>
        <v>15.0709616</v>
      </c>
      <c r="MZ282" s="146">
        <f>MZ279-(E3_Parameter!$C$18*E3_Parameter!$C$27*E1_Allgemein!$C$20/100000)-E3_Parameter!$C$21</f>
        <v>15.0709616</v>
      </c>
      <c r="NA282" s="146">
        <f>NA279-(E3_Parameter!$C$18*E3_Parameter!$C$27*E1_Allgemein!$C$20/100000)-E3_Parameter!$C$21</f>
        <v>15.0709616</v>
      </c>
      <c r="NB282" s="146">
        <f>NB279-(E3_Parameter!$C$18*E3_Parameter!$C$27*E1_Allgemein!$C$20/100000)-E3_Parameter!$C$21</f>
        <v>15.0709616</v>
      </c>
      <c r="NC282" s="146">
        <f>NC279-(E3_Parameter!$C$18*E3_Parameter!$C$27*E1_Allgemein!$C$20/100000)-E3_Parameter!$C$21</f>
        <v>15.0709616</v>
      </c>
      <c r="ND282" s="146">
        <f>ND279-(E3_Parameter!$C$18*E3_Parameter!$C$27*E1_Allgemein!$C$20/100000)-E3_Parameter!$C$21</f>
        <v>15.0709616</v>
      </c>
      <c r="NE282" s="146">
        <f>NE279-(E3_Parameter!$C$18*E3_Parameter!$C$27*E1_Allgemein!$C$20/100000)-E3_Parameter!$C$21</f>
        <v>15.0709616</v>
      </c>
      <c r="NF282" s="146">
        <f>NF279-(E3_Parameter!$C$18*E3_Parameter!$C$27*E1_Allgemein!$C$20/100000)-E3_Parameter!$C$21</f>
        <v>15.0709616</v>
      </c>
      <c r="NG282" s="146">
        <f>NG279-(E3_Parameter!$C$18*E3_Parameter!$C$27*E1_Allgemein!$C$20/100000)-E3_Parameter!$C$21</f>
        <v>15.0709616</v>
      </c>
      <c r="NH282" s="146">
        <f>NH279-(E3_Parameter!$C$18*E3_Parameter!$C$27*E1_Allgemein!$C$20/100000)-E3_Parameter!$C$21</f>
        <v>15.0709616</v>
      </c>
      <c r="NI282" s="146">
        <f>NI279-(E3_Parameter!$C$18*E3_Parameter!$C$27*E1_Allgemein!$C$20/100000)-E3_Parameter!$C$21</f>
        <v>15.0709616</v>
      </c>
      <c r="NJ282" s="146">
        <f>NJ279-(E3_Parameter!$C$18*E3_Parameter!$C$27*E1_Allgemein!$C$20/100000)-E3_Parameter!$C$21</f>
        <v>15.0709616</v>
      </c>
      <c r="NK282" s="146">
        <f>NK279-(E3_Parameter!$C$18*E3_Parameter!$C$27*E1_Allgemein!$C$20/100000)-E3_Parameter!$C$21</f>
        <v>15.0709616</v>
      </c>
      <c r="NL282" s="146">
        <f>NL279-(E3_Parameter!$C$18*E3_Parameter!$C$27*E1_Allgemein!$C$20/100000)-E3_Parameter!$C$21</f>
        <v>15.0709616</v>
      </c>
      <c r="NM282" s="146">
        <f>NM279-(E3_Parameter!$C$18*E3_Parameter!$C$27*E1_Allgemein!$C$20/100000)-E3_Parameter!$C$21</f>
        <v>15.0709616</v>
      </c>
      <c r="NN282" s="146">
        <f>NN279-(E3_Parameter!$C$18*E3_Parameter!$C$27*E1_Allgemein!$C$20/100000)-E3_Parameter!$C$21</f>
        <v>15.0709616</v>
      </c>
      <c r="NO282" s="146">
        <f>NO279-(E3_Parameter!$C$18*E3_Parameter!$C$27*E1_Allgemein!$C$20/100000)-E3_Parameter!$C$21</f>
        <v>15.0709616</v>
      </c>
      <c r="NP282" s="146">
        <f>NP279-(E3_Parameter!$C$18*E3_Parameter!$C$27*E1_Allgemein!$C$20/100000)-E3_Parameter!$C$21</f>
        <v>15.0709616</v>
      </c>
      <c r="NQ282" s="146">
        <f>NQ279-(E3_Parameter!$C$18*E3_Parameter!$C$27*E1_Allgemein!$C$20/100000)-E3_Parameter!$C$21</f>
        <v>15.0709616</v>
      </c>
      <c r="NR282" s="146">
        <f>NR279-(E3_Parameter!$C$18*E3_Parameter!$C$27*E1_Allgemein!$C$20/100000)-E3_Parameter!$C$21</f>
        <v>15.0709616</v>
      </c>
      <c r="NS282" s="146">
        <f>NS279-(E3_Parameter!$C$18*E3_Parameter!$C$27*E1_Allgemein!$C$20/100000)-E3_Parameter!$C$21</f>
        <v>15.0709616</v>
      </c>
      <c r="NT282" s="146">
        <f>NT279-(E3_Parameter!$C$18*E3_Parameter!$C$27*E1_Allgemein!$C$20/100000)-E3_Parameter!$C$21</f>
        <v>15.0709616</v>
      </c>
      <c r="NU282" s="146">
        <f>NU279-(E3_Parameter!$C$18*E3_Parameter!$C$27*E1_Allgemein!$C$20/100000)-E3_Parameter!$C$21</f>
        <v>15.0709616</v>
      </c>
      <c r="NV282" s="146">
        <f>NV279-(E3_Parameter!$C$18*E3_Parameter!$C$27*E1_Allgemein!$C$20/100000)-E3_Parameter!$C$21</f>
        <v>15.0709616</v>
      </c>
      <c r="NW282" s="146">
        <f>NW279-(E3_Parameter!$C$18*E3_Parameter!$C$27*E1_Allgemein!$C$20/100000)-E3_Parameter!$C$21</f>
        <v>15.0709616</v>
      </c>
      <c r="NX282" s="146">
        <f>NX279-(E3_Parameter!$C$18*E3_Parameter!$C$27*E1_Allgemein!$C$20/100000)-E3_Parameter!$C$21</f>
        <v>15.0709616</v>
      </c>
      <c r="NY282" s="146">
        <f>NY279-(E3_Parameter!$C$18*E3_Parameter!$C$27*E1_Allgemein!$C$20/100000)-E3_Parameter!$C$21</f>
        <v>15.0709616</v>
      </c>
      <c r="NZ282" s="146">
        <f>NZ279-(E3_Parameter!$C$18*E3_Parameter!$C$27*E1_Allgemein!$C$20/100000)-E3_Parameter!$C$21</f>
        <v>15.0709616</v>
      </c>
      <c r="OA282" s="146">
        <f>OA279-(E3_Parameter!$C$18*E3_Parameter!$C$27*E1_Allgemein!$C$20/100000)-E3_Parameter!$C$21</f>
        <v>15.0709616</v>
      </c>
      <c r="OB282" s="146">
        <f>OB279-(E3_Parameter!$C$18*E3_Parameter!$C$27*E1_Allgemein!$C$20/100000)-E3_Parameter!$C$21</f>
        <v>15.0709616</v>
      </c>
      <c r="OC282" s="146">
        <f>OC279-(E3_Parameter!$C$18*E3_Parameter!$C$27*E1_Allgemein!$C$20/100000)-E3_Parameter!$C$21</f>
        <v>15.0709616</v>
      </c>
      <c r="OD282" s="146">
        <f>OD279-(E3_Parameter!$C$18*E3_Parameter!$C$27*E1_Allgemein!$C$20/100000)-E3_Parameter!$C$21</f>
        <v>15.0709616</v>
      </c>
      <c r="OE282" s="146">
        <f>OE279-(E3_Parameter!$C$18*E3_Parameter!$C$27*E1_Allgemein!$C$20/100000)-E3_Parameter!$C$21</f>
        <v>15.0709616</v>
      </c>
      <c r="OF282" s="146">
        <f>OF279-(E3_Parameter!$C$18*E3_Parameter!$C$27*E1_Allgemein!$C$20/100000)-E3_Parameter!$C$21</f>
        <v>15.0709616</v>
      </c>
      <c r="OG282" s="146">
        <f>OG279-(E3_Parameter!$C$18*E3_Parameter!$C$27*E1_Allgemein!$C$20/100000)-E3_Parameter!$C$21</f>
        <v>15.0709616</v>
      </c>
      <c r="OH282" s="146">
        <f>OH279-(E3_Parameter!$C$18*E3_Parameter!$C$27*E1_Allgemein!$C$20/100000)-E3_Parameter!$C$21</f>
        <v>15.0709616</v>
      </c>
      <c r="OI282" s="146">
        <f>OI279-(E3_Parameter!$C$18*E3_Parameter!$C$27*E1_Allgemein!$C$20/100000)-E3_Parameter!$C$21</f>
        <v>15.0709616</v>
      </c>
      <c r="OJ282" s="146">
        <f>OJ279-(E3_Parameter!$C$18*E3_Parameter!$C$27*E1_Allgemein!$C$20/100000)-E3_Parameter!$C$21</f>
        <v>15.0709616</v>
      </c>
      <c r="OK282" s="146">
        <f>OK279-(E3_Parameter!$C$18*E3_Parameter!$C$27*E1_Allgemein!$C$20/100000)-E3_Parameter!$C$21</f>
        <v>15.0709616</v>
      </c>
      <c r="OL282" s="146">
        <f>OL279-(E3_Parameter!$C$18*E3_Parameter!$C$27*E1_Allgemein!$C$20/100000)-E3_Parameter!$C$21</f>
        <v>15.0709616</v>
      </c>
      <c r="OM282" s="146">
        <f>OM279-(E3_Parameter!$C$18*E3_Parameter!$C$27*E1_Allgemein!$C$20/100000)-E3_Parameter!$C$21</f>
        <v>15.0709616</v>
      </c>
    </row>
    <row r="283" spans="1:403" x14ac:dyDescent="0.3">
      <c r="B283" s="149"/>
      <c r="C283" s="148" t="s">
        <v>131</v>
      </c>
      <c r="D283" s="147">
        <f>D282/(E3_Parameter!$C$18*E3_Parameter!$C$27)*100000</f>
        <v>156.25361941991406</v>
      </c>
      <c r="E283" s="147">
        <f>E282/(E3_Parameter!$C$18*E3_Parameter!$C$27)*100000</f>
        <v>156.25361941991406</v>
      </c>
      <c r="F283" s="147">
        <f>F282/(E3_Parameter!$C$18*E3_Parameter!$C$27)*100000</f>
        <v>156.25361941991406</v>
      </c>
      <c r="G283" s="147">
        <f>G282/(E3_Parameter!$C$18*E3_Parameter!$C$27)*100000</f>
        <v>156.25361941991406</v>
      </c>
      <c r="H283" s="147">
        <f>H282/(E3_Parameter!$C$18*E3_Parameter!$C$27)*100000</f>
        <v>156.25361941991406</v>
      </c>
      <c r="I283" s="147">
        <f>I282/(E3_Parameter!$C$18*E3_Parameter!$C$27)*100000</f>
        <v>156.25361941991406</v>
      </c>
      <c r="J283" s="147">
        <f>J282/(E3_Parameter!$C$18*E3_Parameter!$C$27)*100000</f>
        <v>156.25361941991406</v>
      </c>
      <c r="K283" s="147">
        <f>K282/(E3_Parameter!$C$18*E3_Parameter!$C$27)*100000</f>
        <v>156.25361941991406</v>
      </c>
      <c r="L283" s="147">
        <f>L282/(E3_Parameter!$C$18*E3_Parameter!$C$27)*100000</f>
        <v>156.25361941991406</v>
      </c>
      <c r="M283" s="147">
        <f>M282/(E3_Parameter!$C$18*E3_Parameter!$C$27)*100000</f>
        <v>156.25361941991406</v>
      </c>
      <c r="N283" s="147">
        <f>N282/(E3_Parameter!$C$18*E3_Parameter!$C$27)*100000</f>
        <v>156.25361941991406</v>
      </c>
      <c r="O283" s="147">
        <f>O282/(E3_Parameter!$C$18*E3_Parameter!$C$27)*100000</f>
        <v>156.25361941991406</v>
      </c>
      <c r="P283" s="147">
        <f>P282/(E3_Parameter!$C$18*E3_Parameter!$C$27)*100000</f>
        <v>156.25361941991406</v>
      </c>
      <c r="Q283" s="147">
        <f>Q282/(E3_Parameter!$C$18*E3_Parameter!$C$27)*100000</f>
        <v>156.25361941991406</v>
      </c>
      <c r="R283" s="147">
        <f>R282/(E3_Parameter!$C$18*E3_Parameter!$C$27)*100000</f>
        <v>156.25361941991406</v>
      </c>
      <c r="S283" s="147">
        <f>S282/(E3_Parameter!$C$18*E3_Parameter!$C$27)*100000</f>
        <v>156.25361941991406</v>
      </c>
      <c r="T283" s="147">
        <f>T282/(E3_Parameter!$C$18*E3_Parameter!$C$27)*100000</f>
        <v>156.25361941991406</v>
      </c>
      <c r="U283" s="147">
        <f>U282/(E3_Parameter!$C$18*E3_Parameter!$C$27)*100000</f>
        <v>156.25361941991406</v>
      </c>
      <c r="V283" s="147">
        <f>V282/(E3_Parameter!$C$18*E3_Parameter!$C$27)*100000</f>
        <v>156.25361941991406</v>
      </c>
      <c r="W283" s="147">
        <f>W282/(E3_Parameter!$C$18*E3_Parameter!$C$27)*100000</f>
        <v>156.25361941991406</v>
      </c>
      <c r="X283" s="147">
        <f>X282/(E3_Parameter!$C$18*E3_Parameter!$C$27)*100000</f>
        <v>156.25361941991406</v>
      </c>
      <c r="Y283" s="147">
        <f>Y282/(E3_Parameter!$C$18*E3_Parameter!$C$27)*100000</f>
        <v>156.25361941991406</v>
      </c>
      <c r="Z283" s="147">
        <f>Z282/(E3_Parameter!$C$18*E3_Parameter!$C$27)*100000</f>
        <v>156.25361941991406</v>
      </c>
      <c r="AA283" s="147">
        <f>AA282/(E3_Parameter!$C$18*E3_Parameter!$C$27)*100000</f>
        <v>156.25361941991406</v>
      </c>
      <c r="AB283" s="147">
        <f>AB282/(E3_Parameter!$C$18*E3_Parameter!$C$27)*100000</f>
        <v>156.25361941991406</v>
      </c>
      <c r="AC283" s="147">
        <f>AC282/(E3_Parameter!$C$18*E3_Parameter!$C$27)*100000</f>
        <v>156.25361941991406</v>
      </c>
      <c r="AD283" s="147">
        <f>AD282/(E3_Parameter!$C$18*E3_Parameter!$C$27)*100000</f>
        <v>156.25361941991406</v>
      </c>
      <c r="AE283" s="147">
        <f>AE282/(E3_Parameter!$C$18*E3_Parameter!$C$27)*100000</f>
        <v>156.25361941991406</v>
      </c>
      <c r="AF283" s="147">
        <f>AF282/(E3_Parameter!$C$18*E3_Parameter!$C$27)*100000</f>
        <v>156.25361941991406</v>
      </c>
      <c r="AG283" s="147">
        <f>AG282/(E3_Parameter!$C$18*E3_Parameter!$C$27)*100000</f>
        <v>156.25361941991406</v>
      </c>
      <c r="AH283" s="147">
        <f>AH282/(E3_Parameter!$C$18*E3_Parameter!$C$27)*100000</f>
        <v>156.25361941991406</v>
      </c>
      <c r="AI283" s="147">
        <f>AI282/(E3_Parameter!$C$18*E3_Parameter!$C$27)*100000</f>
        <v>156.25361941991406</v>
      </c>
      <c r="AJ283" s="147">
        <f>AJ282/(E3_Parameter!$C$18*E3_Parameter!$C$27)*100000</f>
        <v>156.25361941991406</v>
      </c>
      <c r="AK283" s="147">
        <f>AK282/(E3_Parameter!$C$18*E3_Parameter!$C$27)*100000</f>
        <v>156.25361941991406</v>
      </c>
      <c r="AL283" s="147">
        <f>AL282/(E3_Parameter!$C$18*E3_Parameter!$C$27)*100000</f>
        <v>156.25361941991406</v>
      </c>
      <c r="AM283" s="147">
        <f>AM282/(E3_Parameter!$C$18*E3_Parameter!$C$27)*100000</f>
        <v>156.25361941991406</v>
      </c>
      <c r="AN283" s="147">
        <f>AN282/(E3_Parameter!$C$18*E3_Parameter!$C$27)*100000</f>
        <v>156.25361941991406</v>
      </c>
      <c r="AO283" s="147">
        <f>AO282/(E3_Parameter!$C$18*E3_Parameter!$C$27)*100000</f>
        <v>156.25361941991406</v>
      </c>
      <c r="AP283" s="147">
        <f>AP282/(E3_Parameter!$C$18*E3_Parameter!$C$27)*100000</f>
        <v>156.25361941991406</v>
      </c>
      <c r="AQ283" s="147">
        <f>AQ282/(E3_Parameter!$C$18*E3_Parameter!$C$27)*100000</f>
        <v>156.25361941991406</v>
      </c>
      <c r="AR283" s="147">
        <f>AR282/(E3_Parameter!$C$18*E3_Parameter!$C$27)*100000</f>
        <v>156.25361941991406</v>
      </c>
      <c r="AS283" s="147">
        <f>AS282/(E3_Parameter!$C$18*E3_Parameter!$C$27)*100000</f>
        <v>156.25361941991406</v>
      </c>
      <c r="AT283" s="147">
        <f>AT282/(E3_Parameter!$C$18*E3_Parameter!$C$27)*100000</f>
        <v>156.25361941991406</v>
      </c>
      <c r="AU283" s="147">
        <f>AU282/(E3_Parameter!$C$18*E3_Parameter!$C$27)*100000</f>
        <v>156.25361941991406</v>
      </c>
      <c r="AV283" s="147">
        <f>AV282/(E3_Parameter!$C$18*E3_Parameter!$C$27)*100000</f>
        <v>156.25361941991406</v>
      </c>
      <c r="AW283" s="147">
        <f>AW282/(E3_Parameter!$C$18*E3_Parameter!$C$27)*100000</f>
        <v>156.25361941991406</v>
      </c>
      <c r="AX283" s="147">
        <f>AX282/(E3_Parameter!$C$18*E3_Parameter!$C$27)*100000</f>
        <v>156.25361941991406</v>
      </c>
      <c r="AY283" s="147">
        <f>AY282/(E3_Parameter!$C$18*E3_Parameter!$C$27)*100000</f>
        <v>156.25361941991406</v>
      </c>
      <c r="AZ283" s="147">
        <f>AZ282/(E3_Parameter!$C$18*E3_Parameter!$C$27)*100000</f>
        <v>156.25361941991406</v>
      </c>
      <c r="BA283" s="147">
        <f>BA282/(E3_Parameter!$C$18*E3_Parameter!$C$27)*100000</f>
        <v>156.25361941991406</v>
      </c>
      <c r="BB283" s="147">
        <f>BB282/(E3_Parameter!$C$18*E3_Parameter!$C$27)*100000</f>
        <v>156.25361941991406</v>
      </c>
      <c r="BC283" s="147">
        <f>BC282/(E3_Parameter!$C$18*E3_Parameter!$C$27)*100000</f>
        <v>156.25361941991406</v>
      </c>
      <c r="BD283" s="147">
        <f>BD282/(E3_Parameter!$C$18*E3_Parameter!$C$27)*100000</f>
        <v>156.25361941991406</v>
      </c>
      <c r="BE283" s="147">
        <f>BE282/(E3_Parameter!$C$18*E3_Parameter!$C$27)*100000</f>
        <v>156.25361941991406</v>
      </c>
      <c r="BF283" s="147">
        <f>BF282/(E3_Parameter!$C$18*E3_Parameter!$C$27)*100000</f>
        <v>156.25361941991406</v>
      </c>
      <c r="BG283" s="147">
        <f>BG282/(E3_Parameter!$C$18*E3_Parameter!$C$27)*100000</f>
        <v>156.25361941991406</v>
      </c>
      <c r="BH283" s="147">
        <f>BH282/(E3_Parameter!$C$18*E3_Parameter!$C$27)*100000</f>
        <v>156.25361941991406</v>
      </c>
      <c r="BI283" s="147">
        <f>BI282/(E3_Parameter!$C$18*E3_Parameter!$C$27)*100000</f>
        <v>156.25361941991406</v>
      </c>
      <c r="BJ283" s="147">
        <f>BJ282/(E3_Parameter!$C$18*E3_Parameter!$C$27)*100000</f>
        <v>156.25361941991406</v>
      </c>
      <c r="BK283" s="147">
        <f>BK282/(E3_Parameter!$C$18*E3_Parameter!$C$27)*100000</f>
        <v>156.25361941991406</v>
      </c>
      <c r="BL283" s="147">
        <f>BL282/(E3_Parameter!$C$18*E3_Parameter!$C$27)*100000</f>
        <v>156.25361941991406</v>
      </c>
      <c r="BM283" s="147">
        <f>BM282/(E3_Parameter!$C$18*E3_Parameter!$C$27)*100000</f>
        <v>156.25361941991406</v>
      </c>
      <c r="BN283" s="147">
        <f>BN282/(E3_Parameter!$C$18*E3_Parameter!$C$27)*100000</f>
        <v>156.25361941991406</v>
      </c>
      <c r="BO283" s="147">
        <f>BO282/(E3_Parameter!$C$18*E3_Parameter!$C$27)*100000</f>
        <v>156.25361941991406</v>
      </c>
      <c r="BP283" s="147">
        <f>BP282/(E3_Parameter!$C$18*E3_Parameter!$C$27)*100000</f>
        <v>156.25361941991406</v>
      </c>
      <c r="BQ283" s="147">
        <f>BQ282/(E3_Parameter!$C$18*E3_Parameter!$C$27)*100000</f>
        <v>156.25361941991406</v>
      </c>
      <c r="BR283" s="147">
        <f>BR282/(E3_Parameter!$C$18*E3_Parameter!$C$27)*100000</f>
        <v>156.25361941991406</v>
      </c>
      <c r="BS283" s="147">
        <f>BS282/(E3_Parameter!$C$18*E3_Parameter!$C$27)*100000</f>
        <v>156.25361941991406</v>
      </c>
      <c r="BT283" s="147">
        <f>BT282/(E3_Parameter!$C$18*E3_Parameter!$C$27)*100000</f>
        <v>156.25361941991406</v>
      </c>
      <c r="BU283" s="147">
        <f>BU282/(E3_Parameter!$C$18*E3_Parameter!$C$27)*100000</f>
        <v>156.25361941991406</v>
      </c>
      <c r="BV283" s="147">
        <f>BV282/(E3_Parameter!$C$18*E3_Parameter!$C$27)*100000</f>
        <v>156.25361941991406</v>
      </c>
      <c r="BW283" s="147">
        <f>BW282/(E3_Parameter!$C$18*E3_Parameter!$C$27)*100000</f>
        <v>156.25361941991406</v>
      </c>
      <c r="BX283" s="147">
        <f>BX282/(E3_Parameter!$C$18*E3_Parameter!$C$27)*100000</f>
        <v>156.25361941991406</v>
      </c>
      <c r="BY283" s="147">
        <f>BY282/(E3_Parameter!$C$18*E3_Parameter!$C$27)*100000</f>
        <v>156.25361941991406</v>
      </c>
      <c r="BZ283" s="147">
        <f>BZ282/(E3_Parameter!$C$18*E3_Parameter!$C$27)*100000</f>
        <v>156.25361941991406</v>
      </c>
      <c r="CA283" s="147">
        <f>CA282/(E3_Parameter!$C$18*E3_Parameter!$C$27)*100000</f>
        <v>156.25361941991406</v>
      </c>
      <c r="CB283" s="147">
        <f>CB282/(E3_Parameter!$C$18*E3_Parameter!$C$27)*100000</f>
        <v>156.25361941991406</v>
      </c>
      <c r="CC283" s="147">
        <f>CC282/(E3_Parameter!$C$18*E3_Parameter!$C$27)*100000</f>
        <v>156.25361941991406</v>
      </c>
      <c r="CD283" s="147">
        <f>CD282/(E3_Parameter!$C$18*E3_Parameter!$C$27)*100000</f>
        <v>156.25361941991406</v>
      </c>
      <c r="CE283" s="147">
        <f>CE282/(E3_Parameter!$C$18*E3_Parameter!$C$27)*100000</f>
        <v>156.25361941991406</v>
      </c>
      <c r="CF283" s="147">
        <f>CF282/(E3_Parameter!$C$18*E3_Parameter!$C$27)*100000</f>
        <v>156.25361941991406</v>
      </c>
      <c r="CG283" s="147">
        <f>CG282/(E3_Parameter!$C$18*E3_Parameter!$C$27)*100000</f>
        <v>156.25361941991406</v>
      </c>
      <c r="CH283" s="147">
        <f>CH282/(E3_Parameter!$C$18*E3_Parameter!$C$27)*100000</f>
        <v>156.25361941991406</v>
      </c>
      <c r="CI283" s="147">
        <f>CI282/(E3_Parameter!$C$18*E3_Parameter!$C$27)*100000</f>
        <v>156.25361941991406</v>
      </c>
      <c r="CJ283" s="147">
        <f>CJ282/(E3_Parameter!$C$18*E3_Parameter!$C$27)*100000</f>
        <v>156.25361941991406</v>
      </c>
      <c r="CK283" s="147">
        <f>CK282/(E3_Parameter!$C$18*E3_Parameter!$C$27)*100000</f>
        <v>156.25361941991406</v>
      </c>
      <c r="CL283" s="147">
        <f>CL282/(E3_Parameter!$C$18*E3_Parameter!$C$27)*100000</f>
        <v>156.25361941991406</v>
      </c>
      <c r="CM283" s="147">
        <f>CM282/(E3_Parameter!$C$18*E3_Parameter!$C$27)*100000</f>
        <v>156.25361941991406</v>
      </c>
      <c r="CN283" s="147">
        <f>CN282/(E3_Parameter!$C$18*E3_Parameter!$C$27)*100000</f>
        <v>156.25361941991406</v>
      </c>
      <c r="CO283" s="147">
        <f>CO282/(E3_Parameter!$C$18*E3_Parameter!$C$27)*100000</f>
        <v>156.25361941991406</v>
      </c>
      <c r="CP283" s="147">
        <f>CP282/(E3_Parameter!$C$18*E3_Parameter!$C$27)*100000</f>
        <v>156.25361941991406</v>
      </c>
      <c r="CQ283" s="147">
        <f>CQ282/(E3_Parameter!$C$18*E3_Parameter!$C$27)*100000</f>
        <v>156.25361941991406</v>
      </c>
      <c r="CR283" s="147">
        <f>CR282/(E3_Parameter!$C$18*E3_Parameter!$C$27)*100000</f>
        <v>156.25361941991406</v>
      </c>
      <c r="CS283" s="147">
        <f>CS282/(E3_Parameter!$C$18*E3_Parameter!$C$27)*100000</f>
        <v>156.25361941991406</v>
      </c>
      <c r="CT283" s="147">
        <f>CT282/(E3_Parameter!$C$18*E3_Parameter!$C$27)*100000</f>
        <v>156.25361941991406</v>
      </c>
      <c r="CU283" s="147">
        <f>CU282/(E3_Parameter!$C$18*E3_Parameter!$C$27)*100000</f>
        <v>156.25361941991406</v>
      </c>
      <c r="CV283" s="147">
        <f>CV282/(E3_Parameter!$C$18*E3_Parameter!$C$27)*100000</f>
        <v>156.25361941991406</v>
      </c>
      <c r="CW283" s="147">
        <f>CW282/(E3_Parameter!$C$18*E3_Parameter!$C$27)*100000</f>
        <v>156.25361941991406</v>
      </c>
      <c r="CX283" s="147">
        <f>CX282/(E3_Parameter!$C$18*E3_Parameter!$C$27)*100000</f>
        <v>156.25361941991406</v>
      </c>
      <c r="CY283" s="147">
        <f>CY282/(E3_Parameter!$C$18*E3_Parameter!$C$27)*100000</f>
        <v>156.25361941991406</v>
      </c>
      <c r="CZ283" s="147">
        <f>CZ282/(E3_Parameter!$C$18*E3_Parameter!$C$27)*100000</f>
        <v>156.25361941991406</v>
      </c>
      <c r="DA283" s="147">
        <f>DA282/(E3_Parameter!$C$18*E3_Parameter!$C$27)*100000</f>
        <v>156.25361941991406</v>
      </c>
      <c r="DB283" s="147">
        <f>DB282/(E3_Parameter!$C$18*E3_Parameter!$C$27)*100000</f>
        <v>156.25361941991406</v>
      </c>
      <c r="DC283" s="147">
        <f>DC282/(E3_Parameter!$C$18*E3_Parameter!$C$27)*100000</f>
        <v>156.25361941991406</v>
      </c>
      <c r="DD283" s="147">
        <f>DD282/(E3_Parameter!$C$18*E3_Parameter!$C$27)*100000</f>
        <v>156.25361941991406</v>
      </c>
      <c r="DE283" s="147">
        <f>DE282/(E3_Parameter!$C$18*E3_Parameter!$C$27)*100000</f>
        <v>156.25361941991406</v>
      </c>
      <c r="DF283" s="147">
        <f>DF282/(E3_Parameter!$C$18*E3_Parameter!$C$27)*100000</f>
        <v>156.25361941991406</v>
      </c>
      <c r="DG283" s="147">
        <f>DG282/(E3_Parameter!$C$18*E3_Parameter!$C$27)*100000</f>
        <v>156.25361941991406</v>
      </c>
      <c r="DH283" s="147">
        <f>DH282/(E3_Parameter!$C$18*E3_Parameter!$C$27)*100000</f>
        <v>156.25361941991406</v>
      </c>
      <c r="DI283" s="147">
        <f>DI282/(E3_Parameter!$C$18*E3_Parameter!$C$27)*100000</f>
        <v>156.25361941991406</v>
      </c>
      <c r="DJ283" s="147">
        <f>DJ282/(E3_Parameter!$C$18*E3_Parameter!$C$27)*100000</f>
        <v>156.25361941991406</v>
      </c>
      <c r="DK283" s="147">
        <f>DK282/(E3_Parameter!$C$18*E3_Parameter!$C$27)*100000</f>
        <v>156.25361941991406</v>
      </c>
      <c r="DL283" s="147">
        <f>DL282/(E3_Parameter!$C$18*E3_Parameter!$C$27)*100000</f>
        <v>156.25361941991406</v>
      </c>
      <c r="DM283" s="147">
        <f>DM282/(E3_Parameter!$C$18*E3_Parameter!$C$27)*100000</f>
        <v>156.25361941991406</v>
      </c>
      <c r="DN283" s="147">
        <f>DN282/(E3_Parameter!$C$18*E3_Parameter!$C$27)*100000</f>
        <v>156.25361941991406</v>
      </c>
      <c r="DO283" s="147">
        <f>DO282/(E3_Parameter!$C$18*E3_Parameter!$C$27)*100000</f>
        <v>156.25361941991406</v>
      </c>
      <c r="DP283" s="147">
        <f>DP282/(E3_Parameter!$C$18*E3_Parameter!$C$27)*100000</f>
        <v>156.25361941991406</v>
      </c>
      <c r="DQ283" s="147">
        <f>DQ282/(E3_Parameter!$C$18*E3_Parameter!$C$27)*100000</f>
        <v>156.25361941991406</v>
      </c>
      <c r="DR283" s="147">
        <f>DR282/(E3_Parameter!$C$18*E3_Parameter!$C$27)*100000</f>
        <v>156.25361941991406</v>
      </c>
      <c r="DS283" s="147">
        <f>DS282/(E3_Parameter!$C$18*E3_Parameter!$C$27)*100000</f>
        <v>156.25361941991406</v>
      </c>
      <c r="DT283" s="147">
        <f>DT282/(E3_Parameter!$C$18*E3_Parameter!$C$27)*100000</f>
        <v>156.25361941991406</v>
      </c>
      <c r="DU283" s="147">
        <f>DU282/(E3_Parameter!$C$18*E3_Parameter!$C$27)*100000</f>
        <v>156.25361941991406</v>
      </c>
      <c r="DV283" s="147">
        <f>DV282/(E3_Parameter!$C$18*E3_Parameter!$C$27)*100000</f>
        <v>156.25361941991406</v>
      </c>
      <c r="DW283" s="147">
        <f>DW282/(E3_Parameter!$C$18*E3_Parameter!$C$27)*100000</f>
        <v>156.25361941991406</v>
      </c>
      <c r="DX283" s="147">
        <f>DX282/(E3_Parameter!$C$18*E3_Parameter!$C$27)*100000</f>
        <v>156.25361941991406</v>
      </c>
      <c r="DY283" s="147">
        <f>DY282/(E3_Parameter!$C$18*E3_Parameter!$C$27)*100000</f>
        <v>156.25361941991406</v>
      </c>
      <c r="DZ283" s="147">
        <f>DZ282/(E3_Parameter!$C$18*E3_Parameter!$C$27)*100000</f>
        <v>156.25361941991406</v>
      </c>
      <c r="EA283" s="147">
        <f>EA282/(E3_Parameter!$C$18*E3_Parameter!$C$27)*100000</f>
        <v>156.25361941991406</v>
      </c>
      <c r="EB283" s="147">
        <f>EB282/(E3_Parameter!$C$18*E3_Parameter!$C$27)*100000</f>
        <v>156.25361941991406</v>
      </c>
      <c r="EC283" s="147">
        <f>EC282/(E3_Parameter!$C$18*E3_Parameter!$C$27)*100000</f>
        <v>156.25361941991406</v>
      </c>
      <c r="ED283" s="147">
        <f>ED282/(E3_Parameter!$C$18*E3_Parameter!$C$27)*100000</f>
        <v>156.25361941991406</v>
      </c>
      <c r="EE283" s="147">
        <f>EE282/(E3_Parameter!$C$18*E3_Parameter!$C$27)*100000</f>
        <v>156.25361941991406</v>
      </c>
      <c r="EF283" s="147">
        <f>EF282/(E3_Parameter!$C$18*E3_Parameter!$C$27)*100000</f>
        <v>156.25361941991406</v>
      </c>
      <c r="EG283" s="147">
        <f>EG282/(E3_Parameter!$C$18*E3_Parameter!$C$27)*100000</f>
        <v>156.25361941991406</v>
      </c>
      <c r="EH283" s="147">
        <f>EH282/(E3_Parameter!$C$18*E3_Parameter!$C$27)*100000</f>
        <v>156.25361941991406</v>
      </c>
      <c r="EI283" s="147">
        <f>EI282/(E3_Parameter!$C$18*E3_Parameter!$C$27)*100000</f>
        <v>156.25361941991406</v>
      </c>
      <c r="EJ283" s="147">
        <f>EJ282/(E3_Parameter!$C$18*E3_Parameter!$C$27)*100000</f>
        <v>156.25361941991406</v>
      </c>
      <c r="EK283" s="147">
        <f>EK282/(E3_Parameter!$C$18*E3_Parameter!$C$27)*100000</f>
        <v>156.25361941991406</v>
      </c>
      <c r="EL283" s="147">
        <f>EL282/(E3_Parameter!$C$18*E3_Parameter!$C$27)*100000</f>
        <v>156.25361941991406</v>
      </c>
      <c r="EM283" s="147">
        <f>EM282/(E3_Parameter!$C$18*E3_Parameter!$C$27)*100000</f>
        <v>156.25361941991406</v>
      </c>
      <c r="EN283" s="147">
        <f>EN282/(E3_Parameter!$C$18*E3_Parameter!$C$27)*100000</f>
        <v>156.25361941991406</v>
      </c>
      <c r="EO283" s="147">
        <f>EO282/(E3_Parameter!$C$18*E3_Parameter!$C$27)*100000</f>
        <v>156.25361941991406</v>
      </c>
      <c r="EP283" s="147">
        <f>EP282/(E3_Parameter!$C$18*E3_Parameter!$C$27)*100000</f>
        <v>156.25361941991406</v>
      </c>
      <c r="EQ283" s="147">
        <f>EQ282/(E3_Parameter!$C$18*E3_Parameter!$C$27)*100000</f>
        <v>156.25361941991406</v>
      </c>
      <c r="ER283" s="147">
        <f>ER282/(E3_Parameter!$C$18*E3_Parameter!$C$27)*100000</f>
        <v>156.25361941991406</v>
      </c>
      <c r="ES283" s="147">
        <f>ES282/(E3_Parameter!$C$18*E3_Parameter!$C$27)*100000</f>
        <v>156.25361941991406</v>
      </c>
      <c r="ET283" s="147">
        <f>ET282/(E3_Parameter!$C$18*E3_Parameter!$C$27)*100000</f>
        <v>156.25361941991406</v>
      </c>
      <c r="EU283" s="147">
        <f>EU282/(E3_Parameter!$C$18*E3_Parameter!$C$27)*100000</f>
        <v>156.25361941991406</v>
      </c>
      <c r="EV283" s="147">
        <f>EV282/(E3_Parameter!$C$18*E3_Parameter!$C$27)*100000</f>
        <v>156.25361941991406</v>
      </c>
      <c r="EW283" s="147">
        <f>EW282/(E3_Parameter!$C$18*E3_Parameter!$C$27)*100000</f>
        <v>156.25361941991406</v>
      </c>
      <c r="EX283" s="147">
        <f>EX282/(E3_Parameter!$C$18*E3_Parameter!$C$27)*100000</f>
        <v>156.25361941991406</v>
      </c>
      <c r="EY283" s="147">
        <f>EY282/(E3_Parameter!$C$18*E3_Parameter!$C$27)*100000</f>
        <v>156.25361941991406</v>
      </c>
      <c r="EZ283" s="147">
        <f>EZ282/(E3_Parameter!$C$18*E3_Parameter!$C$27)*100000</f>
        <v>156.25361941991406</v>
      </c>
      <c r="FA283" s="147">
        <f>FA282/(E3_Parameter!$C$18*E3_Parameter!$C$27)*100000</f>
        <v>156.25361941991406</v>
      </c>
      <c r="FB283" s="147">
        <f>FB282/(E3_Parameter!$C$18*E3_Parameter!$C$27)*100000</f>
        <v>156.25361941991406</v>
      </c>
      <c r="FC283" s="147">
        <f>FC282/(E3_Parameter!$C$18*E3_Parameter!$C$27)*100000</f>
        <v>156.25361941991406</v>
      </c>
      <c r="FD283" s="147">
        <f>FD282/(E3_Parameter!$C$18*E3_Parameter!$C$27)*100000</f>
        <v>156.25361941991406</v>
      </c>
      <c r="FE283" s="147">
        <f>FE282/(E3_Parameter!$C$18*E3_Parameter!$C$27)*100000</f>
        <v>156.25361941991406</v>
      </c>
      <c r="FF283" s="147">
        <f>FF282/(E3_Parameter!$C$18*E3_Parameter!$C$27)*100000</f>
        <v>156.25361941991406</v>
      </c>
      <c r="FG283" s="147">
        <f>FG282/(E3_Parameter!$C$18*E3_Parameter!$C$27)*100000</f>
        <v>156.25361941991406</v>
      </c>
      <c r="FH283" s="147">
        <f>FH282/(E3_Parameter!$C$18*E3_Parameter!$C$27)*100000</f>
        <v>156.25361941991406</v>
      </c>
      <c r="FI283" s="147">
        <f>FI282/(E3_Parameter!$C$18*E3_Parameter!$C$27)*100000</f>
        <v>156.25361941991406</v>
      </c>
      <c r="FJ283" s="147">
        <f>FJ282/(E3_Parameter!$C$18*E3_Parameter!$C$27)*100000</f>
        <v>156.25361941991406</v>
      </c>
      <c r="FK283" s="147">
        <f>FK282/(E3_Parameter!$C$18*E3_Parameter!$C$27)*100000</f>
        <v>156.25361941991406</v>
      </c>
      <c r="FL283" s="147">
        <f>FL282/(E3_Parameter!$C$18*E3_Parameter!$C$27)*100000</f>
        <v>156.25361941991406</v>
      </c>
      <c r="FM283" s="147">
        <f>FM282/(E3_Parameter!$C$18*E3_Parameter!$C$27)*100000</f>
        <v>156.25361941991406</v>
      </c>
      <c r="FN283" s="147">
        <f>FN282/(E3_Parameter!$C$18*E3_Parameter!$C$27)*100000</f>
        <v>156.25361941991406</v>
      </c>
      <c r="FO283" s="147">
        <f>FO282/(E3_Parameter!$C$18*E3_Parameter!$C$27)*100000</f>
        <v>156.25361941991406</v>
      </c>
      <c r="FP283" s="147">
        <f>FP282/(E3_Parameter!$C$18*E3_Parameter!$C$27)*100000</f>
        <v>156.25361941991406</v>
      </c>
      <c r="FQ283" s="147">
        <f>FQ282/(E3_Parameter!$C$18*E3_Parameter!$C$27)*100000</f>
        <v>156.25361941991406</v>
      </c>
      <c r="FR283" s="147">
        <f>FR282/(E3_Parameter!$C$18*E3_Parameter!$C$27)*100000</f>
        <v>156.25361941991406</v>
      </c>
      <c r="FS283" s="147">
        <f>FS282/(E3_Parameter!$C$18*E3_Parameter!$C$27)*100000</f>
        <v>156.25361941991406</v>
      </c>
      <c r="FT283" s="147">
        <f>FT282/(E3_Parameter!$C$18*E3_Parameter!$C$27)*100000</f>
        <v>156.25361941991406</v>
      </c>
      <c r="FU283" s="147">
        <f>FU282/(E3_Parameter!$C$18*E3_Parameter!$C$27)*100000</f>
        <v>156.25361941991406</v>
      </c>
      <c r="FV283" s="147">
        <f>FV282/(E3_Parameter!$C$18*E3_Parameter!$C$27)*100000</f>
        <v>156.25361941991406</v>
      </c>
      <c r="FW283" s="147">
        <f>FW282/(E3_Parameter!$C$18*E3_Parameter!$C$27)*100000</f>
        <v>156.25361941991406</v>
      </c>
      <c r="FX283" s="147">
        <f>FX282/(E3_Parameter!$C$18*E3_Parameter!$C$27)*100000</f>
        <v>156.25361941991406</v>
      </c>
      <c r="FY283" s="147">
        <f>FY282/(E3_Parameter!$C$18*E3_Parameter!$C$27)*100000</f>
        <v>156.25361941991406</v>
      </c>
      <c r="FZ283" s="147">
        <f>FZ282/(E3_Parameter!$C$18*E3_Parameter!$C$27)*100000</f>
        <v>156.25361941991406</v>
      </c>
      <c r="GA283" s="147">
        <f>GA282/(E3_Parameter!$C$18*E3_Parameter!$C$27)*100000</f>
        <v>156.25361941991406</v>
      </c>
      <c r="GB283" s="147">
        <f>GB282/(E3_Parameter!$C$18*E3_Parameter!$C$27)*100000</f>
        <v>156.25361941991406</v>
      </c>
      <c r="GC283" s="147">
        <f>GC282/(E3_Parameter!$C$18*E3_Parameter!$C$27)*100000</f>
        <v>156.25361941991406</v>
      </c>
      <c r="GD283" s="147">
        <f>GD282/(E3_Parameter!$C$18*E3_Parameter!$C$27)*100000</f>
        <v>156.25361941991406</v>
      </c>
      <c r="GE283" s="147">
        <f>GE282/(E3_Parameter!$C$18*E3_Parameter!$C$27)*100000</f>
        <v>156.25361941991406</v>
      </c>
      <c r="GF283" s="147">
        <f>GF282/(E3_Parameter!$C$18*E3_Parameter!$C$27)*100000</f>
        <v>156.25361941991406</v>
      </c>
      <c r="GG283" s="147">
        <f>GG282/(E3_Parameter!$C$18*E3_Parameter!$C$27)*100000</f>
        <v>156.25361941991406</v>
      </c>
      <c r="GH283" s="147">
        <f>GH282/(E3_Parameter!$C$18*E3_Parameter!$C$27)*100000</f>
        <v>156.25361941991406</v>
      </c>
      <c r="GI283" s="147">
        <f>GI282/(E3_Parameter!$C$18*E3_Parameter!$C$27)*100000</f>
        <v>156.25361941991406</v>
      </c>
      <c r="GJ283" s="147">
        <f>GJ282/(E3_Parameter!$C$18*E3_Parameter!$C$27)*100000</f>
        <v>156.25361941991406</v>
      </c>
      <c r="GK283" s="147">
        <f>GK282/(E3_Parameter!$C$18*E3_Parameter!$C$27)*100000</f>
        <v>156.25361941991406</v>
      </c>
      <c r="GL283" s="147">
        <f>GL282/(E3_Parameter!$C$18*E3_Parameter!$C$27)*100000</f>
        <v>156.25361941991406</v>
      </c>
      <c r="GM283" s="147">
        <f>GM282/(E3_Parameter!$C$18*E3_Parameter!$C$27)*100000</f>
        <v>156.25361941991406</v>
      </c>
      <c r="GN283" s="147">
        <f>GN282/(E3_Parameter!$C$18*E3_Parameter!$C$27)*100000</f>
        <v>156.25361941991406</v>
      </c>
      <c r="GO283" s="147">
        <f>GO282/(E3_Parameter!$C$18*E3_Parameter!$C$27)*100000</f>
        <v>156.25361941991406</v>
      </c>
      <c r="GP283" s="147">
        <f>GP282/(E3_Parameter!$C$18*E3_Parameter!$C$27)*100000</f>
        <v>156.25361941991406</v>
      </c>
      <c r="GQ283" s="147">
        <f>GQ282/(E3_Parameter!$C$18*E3_Parameter!$C$27)*100000</f>
        <v>156.25361941991406</v>
      </c>
      <c r="GR283" s="147">
        <f>GR282/(E3_Parameter!$C$18*E3_Parameter!$C$27)*100000</f>
        <v>156.25361941991406</v>
      </c>
      <c r="GS283" s="147">
        <f>GS282/(E3_Parameter!$C$18*E3_Parameter!$C$27)*100000</f>
        <v>156.25361941991406</v>
      </c>
      <c r="GT283" s="147">
        <f>GT282/(E3_Parameter!$C$18*E3_Parameter!$C$27)*100000</f>
        <v>156.25361941991406</v>
      </c>
      <c r="GU283" s="147">
        <f>GU282/(E3_Parameter!$C$18*E3_Parameter!$C$27)*100000</f>
        <v>156.25361941991406</v>
      </c>
      <c r="GV283" s="147">
        <f>GV282/(E3_Parameter!$C$18*E3_Parameter!$C$27)*100000</f>
        <v>156.25361941991406</v>
      </c>
      <c r="GW283" s="147">
        <f>GW282/(E3_Parameter!$C$18*E3_Parameter!$C$27)*100000</f>
        <v>156.25361941991406</v>
      </c>
      <c r="GX283" s="147">
        <f>GX282/(E3_Parameter!$C$18*E3_Parameter!$C$27)*100000</f>
        <v>156.25361941991406</v>
      </c>
      <c r="GY283" s="147">
        <f>GY282/(E3_Parameter!$C$18*E3_Parameter!$C$27)*100000</f>
        <v>156.25361941991406</v>
      </c>
      <c r="GZ283" s="147">
        <f>GZ282/(E3_Parameter!$C$18*E3_Parameter!$C$27)*100000</f>
        <v>156.25361941991406</v>
      </c>
      <c r="HA283" s="147">
        <f>HA282/(E3_Parameter!$C$18*E3_Parameter!$C$27)*100000</f>
        <v>156.25361941991406</v>
      </c>
      <c r="HB283" s="147">
        <f>HB282/(E3_Parameter!$C$18*E3_Parameter!$C$27)*100000</f>
        <v>156.25361941991406</v>
      </c>
      <c r="HC283" s="147">
        <f>HC282/(E3_Parameter!$C$18*E3_Parameter!$C$27)*100000</f>
        <v>156.25361941991406</v>
      </c>
      <c r="HD283" s="147">
        <f>HD282/(E3_Parameter!$C$18*E3_Parameter!$C$27)*100000</f>
        <v>156.25361941991406</v>
      </c>
      <c r="HE283" s="147">
        <f>HE282/(E3_Parameter!$C$18*E3_Parameter!$C$27)*100000</f>
        <v>156.25361941991406</v>
      </c>
      <c r="HF283" s="147">
        <f>HF282/(E3_Parameter!$C$18*E3_Parameter!$C$27)*100000</f>
        <v>156.25361941991406</v>
      </c>
      <c r="HG283" s="147">
        <f>HG282/(E3_Parameter!$C$18*E3_Parameter!$C$27)*100000</f>
        <v>156.25361941991406</v>
      </c>
      <c r="HH283" s="147">
        <f>HH282/(E3_Parameter!$C$18*E3_Parameter!$C$27)*100000</f>
        <v>156.25361941991406</v>
      </c>
      <c r="HI283" s="147">
        <f>HI282/(E3_Parameter!$C$18*E3_Parameter!$C$27)*100000</f>
        <v>156.25361941991406</v>
      </c>
      <c r="HJ283" s="147">
        <f>HJ282/(E3_Parameter!$C$18*E3_Parameter!$C$27)*100000</f>
        <v>156.25361941991406</v>
      </c>
      <c r="HK283" s="147">
        <f>HK282/(E3_Parameter!$C$18*E3_Parameter!$C$27)*100000</f>
        <v>156.25361941991406</v>
      </c>
      <c r="HL283" s="147">
        <f>HL282/(E3_Parameter!$C$18*E3_Parameter!$C$27)*100000</f>
        <v>156.25361941991406</v>
      </c>
      <c r="HM283" s="147">
        <f>HM282/(E3_Parameter!$C$18*E3_Parameter!$C$27)*100000</f>
        <v>156.25361941991406</v>
      </c>
      <c r="HN283" s="147">
        <f>HN282/(E3_Parameter!$C$18*E3_Parameter!$C$27)*100000</f>
        <v>156.25361941991406</v>
      </c>
      <c r="HO283" s="147">
        <f>HO282/(E3_Parameter!$C$18*E3_Parameter!$C$27)*100000</f>
        <v>156.25361941991406</v>
      </c>
      <c r="HP283" s="147">
        <f>HP282/(E3_Parameter!$C$18*E3_Parameter!$C$27)*100000</f>
        <v>156.25361941991406</v>
      </c>
      <c r="HQ283" s="147">
        <f>HQ282/(E3_Parameter!$C$18*E3_Parameter!$C$27)*100000</f>
        <v>156.25361941991406</v>
      </c>
      <c r="HR283" s="147">
        <f>HR282/(E3_Parameter!$C$18*E3_Parameter!$C$27)*100000</f>
        <v>156.25361941991406</v>
      </c>
      <c r="HS283" s="147">
        <f>HS282/(E3_Parameter!$C$18*E3_Parameter!$C$27)*100000</f>
        <v>156.25361941991406</v>
      </c>
      <c r="HT283" s="147">
        <f>HT282/(E3_Parameter!$C$18*E3_Parameter!$C$27)*100000</f>
        <v>156.25361941991406</v>
      </c>
      <c r="HU283" s="147">
        <f>HU282/(E3_Parameter!$C$18*E3_Parameter!$C$27)*100000</f>
        <v>156.25361941991406</v>
      </c>
      <c r="HV283" s="147">
        <f>HV282/(E3_Parameter!$C$18*E3_Parameter!$C$27)*100000</f>
        <v>156.25361941991406</v>
      </c>
      <c r="HW283" s="147">
        <f>HW282/(E3_Parameter!$C$18*E3_Parameter!$C$27)*100000</f>
        <v>156.25361941991406</v>
      </c>
      <c r="HX283" s="147">
        <f>HX282/(E3_Parameter!$C$18*E3_Parameter!$C$27)*100000</f>
        <v>156.25361941991406</v>
      </c>
      <c r="HY283" s="147">
        <f>HY282/(E3_Parameter!$C$18*E3_Parameter!$C$27)*100000</f>
        <v>156.25361941991406</v>
      </c>
      <c r="HZ283" s="147">
        <f>HZ282/(E3_Parameter!$C$18*E3_Parameter!$C$27)*100000</f>
        <v>156.25361941991406</v>
      </c>
      <c r="IA283" s="147">
        <f>IA282/(E3_Parameter!$C$18*E3_Parameter!$C$27)*100000</f>
        <v>156.25361941991406</v>
      </c>
      <c r="IB283" s="147">
        <f>IB282/(E3_Parameter!$C$18*E3_Parameter!$C$27)*100000</f>
        <v>156.25361941991406</v>
      </c>
      <c r="IC283" s="147">
        <f>IC282/(E3_Parameter!$C$18*E3_Parameter!$C$27)*100000</f>
        <v>156.25361941991406</v>
      </c>
      <c r="ID283" s="147">
        <f>ID282/(E3_Parameter!$C$18*E3_Parameter!$C$27)*100000</f>
        <v>156.25361941991406</v>
      </c>
      <c r="IE283" s="147">
        <f>IE282/(E3_Parameter!$C$18*E3_Parameter!$C$27)*100000</f>
        <v>156.25361941991406</v>
      </c>
      <c r="IF283" s="147">
        <f>IF282/(E3_Parameter!$C$18*E3_Parameter!$C$27)*100000</f>
        <v>156.25361941991406</v>
      </c>
      <c r="IG283" s="147">
        <f>IG282/(E3_Parameter!$C$18*E3_Parameter!$C$27)*100000</f>
        <v>156.25361941991406</v>
      </c>
      <c r="IH283" s="147">
        <f>IH282/(E3_Parameter!$C$18*E3_Parameter!$C$27)*100000</f>
        <v>156.25361941991406</v>
      </c>
      <c r="II283" s="147">
        <f>II282/(E3_Parameter!$C$18*E3_Parameter!$C$27)*100000</f>
        <v>156.25361941991406</v>
      </c>
      <c r="IJ283" s="147">
        <f>IJ282/(E3_Parameter!$C$18*E3_Parameter!$C$27)*100000</f>
        <v>156.25361941991406</v>
      </c>
      <c r="IK283" s="147">
        <f>IK282/(E3_Parameter!$C$18*E3_Parameter!$C$27)*100000</f>
        <v>156.25361941991406</v>
      </c>
      <c r="IL283" s="147">
        <f>IL282/(E3_Parameter!$C$18*E3_Parameter!$C$27)*100000</f>
        <v>156.25361941991406</v>
      </c>
      <c r="IM283" s="147">
        <f>IM282/(E3_Parameter!$C$18*E3_Parameter!$C$27)*100000</f>
        <v>156.25361941991406</v>
      </c>
      <c r="IN283" s="147">
        <f>IN282/(E3_Parameter!$C$18*E3_Parameter!$C$27)*100000</f>
        <v>156.25361941991406</v>
      </c>
      <c r="IO283" s="147">
        <f>IO282/(E3_Parameter!$C$18*E3_Parameter!$C$27)*100000</f>
        <v>156.25361941991406</v>
      </c>
      <c r="IP283" s="147">
        <f>IP282/(E3_Parameter!$C$18*E3_Parameter!$C$27)*100000</f>
        <v>156.25361941991406</v>
      </c>
      <c r="IQ283" s="147">
        <f>IQ282/(E3_Parameter!$C$18*E3_Parameter!$C$27)*100000</f>
        <v>156.25361941991406</v>
      </c>
      <c r="IR283" s="147">
        <f>IR282/(E3_Parameter!$C$18*E3_Parameter!$C$27)*100000</f>
        <v>156.25361941991406</v>
      </c>
      <c r="IS283" s="147">
        <f>IS282/(E3_Parameter!$C$18*E3_Parameter!$C$27)*100000</f>
        <v>156.25361941991406</v>
      </c>
      <c r="IT283" s="147">
        <f>IT282/(E3_Parameter!$C$18*E3_Parameter!$C$27)*100000</f>
        <v>156.25361941991406</v>
      </c>
      <c r="IU283" s="147">
        <f>IU282/(E3_Parameter!$C$18*E3_Parameter!$C$27)*100000</f>
        <v>156.25361941991406</v>
      </c>
      <c r="IV283" s="147">
        <f>IV282/(E3_Parameter!$C$18*E3_Parameter!$C$27)*100000</f>
        <v>156.25361941991406</v>
      </c>
      <c r="IW283" s="147">
        <f>IW282/(E3_Parameter!$C$18*E3_Parameter!$C$27)*100000</f>
        <v>156.25361941991406</v>
      </c>
      <c r="IX283" s="147">
        <f>IX282/(E3_Parameter!$C$18*E3_Parameter!$C$27)*100000</f>
        <v>156.25361941991406</v>
      </c>
      <c r="IY283" s="147">
        <f>IY282/(E3_Parameter!$C$18*E3_Parameter!$C$27)*100000</f>
        <v>156.25361941991406</v>
      </c>
      <c r="IZ283" s="147">
        <f>IZ282/(E3_Parameter!$C$18*E3_Parameter!$C$27)*100000</f>
        <v>156.25361941991406</v>
      </c>
      <c r="JA283" s="147">
        <f>JA282/(E3_Parameter!$C$18*E3_Parameter!$C$27)*100000</f>
        <v>156.25361941991406</v>
      </c>
      <c r="JB283" s="147">
        <f>JB282/(E3_Parameter!$C$18*E3_Parameter!$C$27)*100000</f>
        <v>156.25361941991406</v>
      </c>
      <c r="JC283" s="147">
        <f>JC282/(E3_Parameter!$C$18*E3_Parameter!$C$27)*100000</f>
        <v>156.25361941991406</v>
      </c>
      <c r="JD283" s="147">
        <f>JD282/(E3_Parameter!$C$18*E3_Parameter!$C$27)*100000</f>
        <v>156.25361941991406</v>
      </c>
      <c r="JE283" s="147">
        <f>JE282/(E3_Parameter!$C$18*E3_Parameter!$C$27)*100000</f>
        <v>156.25361941991406</v>
      </c>
      <c r="JF283" s="147">
        <f>JF282/(E3_Parameter!$C$18*E3_Parameter!$C$27)*100000</f>
        <v>156.25361941991406</v>
      </c>
      <c r="JG283" s="147">
        <f>JG282/(E3_Parameter!$C$18*E3_Parameter!$C$27)*100000</f>
        <v>156.25361941991406</v>
      </c>
      <c r="JH283" s="147">
        <f>JH282/(E3_Parameter!$C$18*E3_Parameter!$C$27)*100000</f>
        <v>156.25361941991406</v>
      </c>
      <c r="JI283" s="147">
        <f>JI282/(E3_Parameter!$C$18*E3_Parameter!$C$27)*100000</f>
        <v>156.25361941991406</v>
      </c>
      <c r="JJ283" s="147">
        <f>JJ282/(E3_Parameter!$C$18*E3_Parameter!$C$27)*100000</f>
        <v>156.25361941991406</v>
      </c>
      <c r="JK283" s="147">
        <f>JK282/(E3_Parameter!$C$18*E3_Parameter!$C$27)*100000</f>
        <v>156.25361941991406</v>
      </c>
      <c r="JL283" s="147">
        <f>JL282/(E3_Parameter!$C$18*E3_Parameter!$C$27)*100000</f>
        <v>156.25361941991406</v>
      </c>
      <c r="JM283" s="147">
        <f>JM282/(E3_Parameter!$C$18*E3_Parameter!$C$27)*100000</f>
        <v>156.25361941991406</v>
      </c>
      <c r="JN283" s="147">
        <f>JN282/(E3_Parameter!$C$18*E3_Parameter!$C$27)*100000</f>
        <v>156.25361941991406</v>
      </c>
      <c r="JO283" s="147">
        <f>JO282/(E3_Parameter!$C$18*E3_Parameter!$C$27)*100000</f>
        <v>156.25361941991406</v>
      </c>
      <c r="JP283" s="147">
        <f>JP282/(E3_Parameter!$C$18*E3_Parameter!$C$27)*100000</f>
        <v>156.25361941991406</v>
      </c>
      <c r="JQ283" s="147">
        <f>JQ282/(E3_Parameter!$C$18*E3_Parameter!$C$27)*100000</f>
        <v>156.25361941991406</v>
      </c>
      <c r="JR283" s="147">
        <f>JR282/(E3_Parameter!$C$18*E3_Parameter!$C$27)*100000</f>
        <v>156.25361941991406</v>
      </c>
      <c r="JS283" s="147">
        <f>JS282/(E3_Parameter!$C$18*E3_Parameter!$C$27)*100000</f>
        <v>156.25361941991406</v>
      </c>
      <c r="JT283" s="147">
        <f>JT282/(E3_Parameter!$C$18*E3_Parameter!$C$27)*100000</f>
        <v>156.25361941991406</v>
      </c>
      <c r="JU283" s="147">
        <f>JU282/(E3_Parameter!$C$18*E3_Parameter!$C$27)*100000</f>
        <v>156.25361941991406</v>
      </c>
      <c r="JV283" s="147">
        <f>JV282/(E3_Parameter!$C$18*E3_Parameter!$C$27)*100000</f>
        <v>156.25361941991406</v>
      </c>
      <c r="JW283" s="147">
        <f>JW282/(E3_Parameter!$C$18*E3_Parameter!$C$27)*100000</f>
        <v>156.25361941991406</v>
      </c>
      <c r="JX283" s="147">
        <f>JX282/(E3_Parameter!$C$18*E3_Parameter!$C$27)*100000</f>
        <v>156.25361941991406</v>
      </c>
      <c r="JY283" s="147">
        <f>JY282/(E3_Parameter!$C$18*E3_Parameter!$C$27)*100000</f>
        <v>156.25361941991406</v>
      </c>
      <c r="JZ283" s="147">
        <f>JZ282/(E3_Parameter!$C$18*E3_Parameter!$C$27)*100000</f>
        <v>156.25361941991406</v>
      </c>
      <c r="KA283" s="147">
        <f>KA282/(E3_Parameter!$C$18*E3_Parameter!$C$27)*100000</f>
        <v>156.25361941991406</v>
      </c>
      <c r="KB283" s="147">
        <f>KB282/(E3_Parameter!$C$18*E3_Parameter!$C$27)*100000</f>
        <v>156.25361941991406</v>
      </c>
      <c r="KC283" s="147">
        <f>KC282/(E3_Parameter!$C$18*E3_Parameter!$C$27)*100000</f>
        <v>156.25361941991406</v>
      </c>
      <c r="KD283" s="147">
        <f>KD282/(E3_Parameter!$C$18*E3_Parameter!$C$27)*100000</f>
        <v>156.25361941991406</v>
      </c>
      <c r="KE283" s="147">
        <f>KE282/(E3_Parameter!$C$18*E3_Parameter!$C$27)*100000</f>
        <v>156.25361941991406</v>
      </c>
      <c r="KF283" s="147">
        <f>KF282/(E3_Parameter!$C$18*E3_Parameter!$C$27)*100000</f>
        <v>156.25361941991406</v>
      </c>
      <c r="KG283" s="147">
        <f>KG282/(E3_Parameter!$C$18*E3_Parameter!$C$27)*100000</f>
        <v>156.25361941991406</v>
      </c>
      <c r="KH283" s="147">
        <f>KH282/(E3_Parameter!$C$18*E3_Parameter!$C$27)*100000</f>
        <v>156.25361941991406</v>
      </c>
      <c r="KI283" s="147">
        <f>KI282/(E3_Parameter!$C$18*E3_Parameter!$C$27)*100000</f>
        <v>156.25361941991406</v>
      </c>
      <c r="KJ283" s="147">
        <f>KJ282/(E3_Parameter!$C$18*E3_Parameter!$C$27)*100000</f>
        <v>156.25361941991406</v>
      </c>
      <c r="KK283" s="147">
        <f>KK282/(E3_Parameter!$C$18*E3_Parameter!$C$27)*100000</f>
        <v>156.25361941991406</v>
      </c>
      <c r="KL283" s="147">
        <f>KL282/(E3_Parameter!$C$18*E3_Parameter!$C$27)*100000</f>
        <v>156.25361941991406</v>
      </c>
      <c r="KM283" s="147">
        <f>KM282/(E3_Parameter!$C$18*E3_Parameter!$C$27)*100000</f>
        <v>156.25361941991406</v>
      </c>
      <c r="KN283" s="147">
        <f>KN282/(E3_Parameter!$C$18*E3_Parameter!$C$27)*100000</f>
        <v>156.25361941991406</v>
      </c>
      <c r="KO283" s="147">
        <f>KO282/(E3_Parameter!$C$18*E3_Parameter!$C$27)*100000</f>
        <v>156.25361941991406</v>
      </c>
      <c r="KP283" s="147">
        <f>KP282/(E3_Parameter!$C$18*E3_Parameter!$C$27)*100000</f>
        <v>156.25361941991406</v>
      </c>
      <c r="KQ283" s="147">
        <f>KQ282/(E3_Parameter!$C$18*E3_Parameter!$C$27)*100000</f>
        <v>156.25361941991406</v>
      </c>
      <c r="KR283" s="147">
        <f>KR282/(E3_Parameter!$C$18*E3_Parameter!$C$27)*100000</f>
        <v>156.25361941991406</v>
      </c>
      <c r="KS283" s="147">
        <f>KS282/(E3_Parameter!$C$18*E3_Parameter!$C$27)*100000</f>
        <v>156.25361941991406</v>
      </c>
      <c r="KT283" s="147">
        <f>KT282/(E3_Parameter!$C$18*E3_Parameter!$C$27)*100000</f>
        <v>156.25361941991406</v>
      </c>
      <c r="KU283" s="147">
        <f>KU282/(E3_Parameter!$C$18*E3_Parameter!$C$27)*100000</f>
        <v>156.25361941991406</v>
      </c>
      <c r="KV283" s="147">
        <f>KV282/(E3_Parameter!$C$18*E3_Parameter!$C$27)*100000</f>
        <v>156.25361941991406</v>
      </c>
      <c r="KW283" s="147">
        <f>KW282/(E3_Parameter!$C$18*E3_Parameter!$C$27)*100000</f>
        <v>156.25361941991406</v>
      </c>
      <c r="KX283" s="147">
        <f>KX282/(E3_Parameter!$C$18*E3_Parameter!$C$27)*100000</f>
        <v>156.25361941991406</v>
      </c>
      <c r="KY283" s="147">
        <f>KY282/(E3_Parameter!$C$18*E3_Parameter!$C$27)*100000</f>
        <v>156.25361941991406</v>
      </c>
      <c r="KZ283" s="147">
        <f>KZ282/(E3_Parameter!$C$18*E3_Parameter!$C$27)*100000</f>
        <v>156.25361941991406</v>
      </c>
      <c r="LA283" s="147">
        <f>LA282/(E3_Parameter!$C$18*E3_Parameter!$C$27)*100000</f>
        <v>156.25361941991406</v>
      </c>
      <c r="LB283" s="147">
        <f>LB282/(E3_Parameter!$C$18*E3_Parameter!$C$27)*100000</f>
        <v>156.25361941991406</v>
      </c>
      <c r="LC283" s="147">
        <f>LC282/(E3_Parameter!$C$18*E3_Parameter!$C$27)*100000</f>
        <v>156.25361941991406</v>
      </c>
      <c r="LD283" s="147">
        <f>LD282/(E3_Parameter!$C$18*E3_Parameter!$C$27)*100000</f>
        <v>156.25361941991406</v>
      </c>
      <c r="LE283" s="147">
        <f>LE282/(E3_Parameter!$C$18*E3_Parameter!$C$27)*100000</f>
        <v>156.25361941991406</v>
      </c>
      <c r="LF283" s="147">
        <f>LF282/(E3_Parameter!$C$18*E3_Parameter!$C$27)*100000</f>
        <v>156.25361941991406</v>
      </c>
      <c r="LG283" s="147">
        <f>LG282/(E3_Parameter!$C$18*E3_Parameter!$C$27)*100000</f>
        <v>156.25361941991406</v>
      </c>
      <c r="LH283" s="147">
        <f>LH282/(E3_Parameter!$C$18*E3_Parameter!$C$27)*100000</f>
        <v>156.25361941991406</v>
      </c>
      <c r="LI283" s="147">
        <f>LI282/(E3_Parameter!$C$18*E3_Parameter!$C$27)*100000</f>
        <v>156.25361941991406</v>
      </c>
      <c r="LJ283" s="147">
        <f>LJ282/(E3_Parameter!$C$18*E3_Parameter!$C$27)*100000</f>
        <v>156.25361941991406</v>
      </c>
      <c r="LK283" s="147">
        <f>LK282/(E3_Parameter!$C$18*E3_Parameter!$C$27)*100000</f>
        <v>156.25361941991406</v>
      </c>
      <c r="LL283" s="147">
        <f>LL282/(E3_Parameter!$C$18*E3_Parameter!$C$27)*100000</f>
        <v>156.25361941991406</v>
      </c>
      <c r="LM283" s="147">
        <f>LM282/(E3_Parameter!$C$18*E3_Parameter!$C$27)*100000</f>
        <v>156.25361941991406</v>
      </c>
      <c r="LN283" s="147">
        <f>LN282/(E3_Parameter!$C$18*E3_Parameter!$C$27)*100000</f>
        <v>156.25361941991406</v>
      </c>
      <c r="LO283" s="147">
        <f>LO282/(E3_Parameter!$C$18*E3_Parameter!$C$27)*100000</f>
        <v>156.25361941991406</v>
      </c>
      <c r="LP283" s="147">
        <f>LP282/(E3_Parameter!$C$18*E3_Parameter!$C$27)*100000</f>
        <v>156.25361941991406</v>
      </c>
      <c r="LQ283" s="147">
        <f>LQ282/(E3_Parameter!$C$18*E3_Parameter!$C$27)*100000</f>
        <v>156.25361941991406</v>
      </c>
      <c r="LR283" s="147">
        <f>LR282/(E3_Parameter!$C$18*E3_Parameter!$C$27)*100000</f>
        <v>156.25361941991406</v>
      </c>
      <c r="LS283" s="147">
        <f>LS282/(E3_Parameter!$C$18*E3_Parameter!$C$27)*100000</f>
        <v>156.25361941991406</v>
      </c>
      <c r="LT283" s="147">
        <f>LT282/(E3_Parameter!$C$18*E3_Parameter!$C$27)*100000</f>
        <v>156.25361941991406</v>
      </c>
      <c r="LU283" s="147">
        <f>LU282/(E3_Parameter!$C$18*E3_Parameter!$C$27)*100000</f>
        <v>156.25361941991406</v>
      </c>
      <c r="LV283" s="147">
        <f>LV282/(E3_Parameter!$C$18*E3_Parameter!$C$27)*100000</f>
        <v>156.25361941991406</v>
      </c>
      <c r="LW283" s="147">
        <f>LW282/(E3_Parameter!$C$18*E3_Parameter!$C$27)*100000</f>
        <v>156.25361941991406</v>
      </c>
      <c r="LX283" s="147">
        <f>LX282/(E3_Parameter!$C$18*E3_Parameter!$C$27)*100000</f>
        <v>156.25361941991406</v>
      </c>
      <c r="LY283" s="147">
        <f>LY282/(E3_Parameter!$C$18*E3_Parameter!$C$27)*100000</f>
        <v>156.25361941991406</v>
      </c>
      <c r="LZ283" s="147">
        <f>LZ282/(E3_Parameter!$C$18*E3_Parameter!$C$27)*100000</f>
        <v>156.25361941991406</v>
      </c>
      <c r="MA283" s="147">
        <f>MA282/(E3_Parameter!$C$18*E3_Parameter!$C$27)*100000</f>
        <v>156.25361941991406</v>
      </c>
      <c r="MB283" s="147">
        <f>MB282/(E3_Parameter!$C$18*E3_Parameter!$C$27)*100000</f>
        <v>156.25361941991406</v>
      </c>
      <c r="MC283" s="147">
        <f>MC282/(E3_Parameter!$C$18*E3_Parameter!$C$27)*100000</f>
        <v>156.25361941991406</v>
      </c>
      <c r="MD283" s="147">
        <f>MD282/(E3_Parameter!$C$18*E3_Parameter!$C$27)*100000</f>
        <v>156.25361941991406</v>
      </c>
      <c r="ME283" s="147">
        <f>ME282/(E3_Parameter!$C$18*E3_Parameter!$C$27)*100000</f>
        <v>156.25361941991406</v>
      </c>
      <c r="MF283" s="147">
        <f>MF282/(E3_Parameter!$C$18*E3_Parameter!$C$27)*100000</f>
        <v>156.25361941991406</v>
      </c>
      <c r="MG283" s="147">
        <f>MG282/(E3_Parameter!$C$18*E3_Parameter!$C$27)*100000</f>
        <v>156.25361941991406</v>
      </c>
      <c r="MH283" s="147">
        <f>MH282/(E3_Parameter!$C$18*E3_Parameter!$C$27)*100000</f>
        <v>156.25361941991406</v>
      </c>
      <c r="MI283" s="147">
        <f>MI282/(E3_Parameter!$C$18*E3_Parameter!$C$27)*100000</f>
        <v>156.25361941991406</v>
      </c>
      <c r="MJ283" s="147">
        <f>MJ282/(E3_Parameter!$C$18*E3_Parameter!$C$27)*100000</f>
        <v>156.25361941991406</v>
      </c>
      <c r="MK283" s="147">
        <f>MK282/(E3_Parameter!$C$18*E3_Parameter!$C$27)*100000</f>
        <v>156.25361941991406</v>
      </c>
      <c r="ML283" s="147">
        <f>ML282/(E3_Parameter!$C$18*E3_Parameter!$C$27)*100000</f>
        <v>156.25361941991406</v>
      </c>
      <c r="MM283" s="147">
        <f>MM282/(E3_Parameter!$C$18*E3_Parameter!$C$27)*100000</f>
        <v>156.25361941991406</v>
      </c>
      <c r="MN283" s="147">
        <f>MN282/(E3_Parameter!$C$18*E3_Parameter!$C$27)*100000</f>
        <v>156.25361941991406</v>
      </c>
      <c r="MO283" s="147">
        <f>MO282/(E3_Parameter!$C$18*E3_Parameter!$C$27)*100000</f>
        <v>156.25361941991406</v>
      </c>
      <c r="MP283" s="147">
        <f>MP282/(E3_Parameter!$C$18*E3_Parameter!$C$27)*100000</f>
        <v>156.25361941991406</v>
      </c>
      <c r="MQ283" s="147">
        <f>MQ282/(E3_Parameter!$C$18*E3_Parameter!$C$27)*100000</f>
        <v>156.25361941991406</v>
      </c>
      <c r="MR283" s="147">
        <f>MR282/(E3_Parameter!$C$18*E3_Parameter!$C$27)*100000</f>
        <v>156.25361941991406</v>
      </c>
      <c r="MS283" s="147">
        <f>MS282/(E3_Parameter!$C$18*E3_Parameter!$C$27)*100000</f>
        <v>156.25361941991406</v>
      </c>
      <c r="MT283" s="147">
        <f>MT282/(E3_Parameter!$C$18*E3_Parameter!$C$27)*100000</f>
        <v>156.25361941991406</v>
      </c>
      <c r="MU283" s="147">
        <f>MU282/(E3_Parameter!$C$18*E3_Parameter!$C$27)*100000</f>
        <v>156.25361941991406</v>
      </c>
      <c r="MV283" s="147">
        <f>MV282/(E3_Parameter!$C$18*E3_Parameter!$C$27)*100000</f>
        <v>156.25361941991406</v>
      </c>
      <c r="MW283" s="147">
        <f>MW282/(E3_Parameter!$C$18*E3_Parameter!$C$27)*100000</f>
        <v>156.25361941991406</v>
      </c>
      <c r="MX283" s="147">
        <f>MX282/(E3_Parameter!$C$18*E3_Parameter!$C$27)*100000</f>
        <v>156.25361941991406</v>
      </c>
      <c r="MY283" s="147">
        <f>MY282/(E3_Parameter!$C$18*E3_Parameter!$C$27)*100000</f>
        <v>156.25361941991406</v>
      </c>
      <c r="MZ283" s="147">
        <f>MZ282/(E3_Parameter!$C$18*E3_Parameter!$C$27)*100000</f>
        <v>156.25361941991406</v>
      </c>
      <c r="NA283" s="147">
        <f>NA282/(E3_Parameter!$C$18*E3_Parameter!$C$27)*100000</f>
        <v>156.25361941991406</v>
      </c>
      <c r="NB283" s="147">
        <f>NB282/(E3_Parameter!$C$18*E3_Parameter!$C$27)*100000</f>
        <v>156.25361941991406</v>
      </c>
      <c r="NC283" s="147">
        <f>NC282/(E3_Parameter!$C$18*E3_Parameter!$C$27)*100000</f>
        <v>156.25361941991406</v>
      </c>
      <c r="ND283" s="147">
        <f>ND282/(E3_Parameter!$C$18*E3_Parameter!$C$27)*100000</f>
        <v>156.25361941991406</v>
      </c>
      <c r="NE283" s="147">
        <f>NE282/(E3_Parameter!$C$18*E3_Parameter!$C$27)*100000</f>
        <v>156.25361941991406</v>
      </c>
      <c r="NF283" s="147">
        <f>NF282/(E3_Parameter!$C$18*E3_Parameter!$C$27)*100000</f>
        <v>156.25361941991406</v>
      </c>
      <c r="NG283" s="147">
        <f>NG282/(E3_Parameter!$C$18*E3_Parameter!$C$27)*100000</f>
        <v>156.25361941991406</v>
      </c>
      <c r="NH283" s="147">
        <f>NH282/(E3_Parameter!$C$18*E3_Parameter!$C$27)*100000</f>
        <v>156.25361941991406</v>
      </c>
      <c r="NI283" s="147">
        <f>NI282/(E3_Parameter!$C$18*E3_Parameter!$C$27)*100000</f>
        <v>156.25361941991406</v>
      </c>
      <c r="NJ283" s="147">
        <f>NJ282/(E3_Parameter!$C$18*E3_Parameter!$C$27)*100000</f>
        <v>156.25361941991406</v>
      </c>
      <c r="NK283" s="147">
        <f>NK282/(E3_Parameter!$C$18*E3_Parameter!$C$27)*100000</f>
        <v>156.25361941991406</v>
      </c>
      <c r="NL283" s="147">
        <f>NL282/(E3_Parameter!$C$18*E3_Parameter!$C$27)*100000</f>
        <v>156.25361941991406</v>
      </c>
      <c r="NM283" s="147">
        <f>NM282/(E3_Parameter!$C$18*E3_Parameter!$C$27)*100000</f>
        <v>156.25361941991406</v>
      </c>
      <c r="NN283" s="147">
        <f>NN282/(E3_Parameter!$C$18*E3_Parameter!$C$27)*100000</f>
        <v>156.25361941991406</v>
      </c>
      <c r="NO283" s="147">
        <f>NO282/(E3_Parameter!$C$18*E3_Parameter!$C$27)*100000</f>
        <v>156.25361941991406</v>
      </c>
      <c r="NP283" s="147">
        <f>NP282/(E3_Parameter!$C$18*E3_Parameter!$C$27)*100000</f>
        <v>156.25361941991406</v>
      </c>
      <c r="NQ283" s="147">
        <f>NQ282/(E3_Parameter!$C$18*E3_Parameter!$C$27)*100000</f>
        <v>156.25361941991406</v>
      </c>
      <c r="NR283" s="147">
        <f>NR282/(E3_Parameter!$C$18*E3_Parameter!$C$27)*100000</f>
        <v>156.25361941991406</v>
      </c>
      <c r="NS283" s="147">
        <f>NS282/(E3_Parameter!$C$18*E3_Parameter!$C$27)*100000</f>
        <v>156.25361941991406</v>
      </c>
      <c r="NT283" s="147">
        <f>NT282/(E3_Parameter!$C$18*E3_Parameter!$C$27)*100000</f>
        <v>156.25361941991406</v>
      </c>
      <c r="NU283" s="147">
        <f>NU282/(E3_Parameter!$C$18*E3_Parameter!$C$27)*100000</f>
        <v>156.25361941991406</v>
      </c>
      <c r="NV283" s="147">
        <f>NV282/(E3_Parameter!$C$18*E3_Parameter!$C$27)*100000</f>
        <v>156.25361941991406</v>
      </c>
      <c r="NW283" s="147">
        <f>NW282/(E3_Parameter!$C$18*E3_Parameter!$C$27)*100000</f>
        <v>156.25361941991406</v>
      </c>
      <c r="NX283" s="147">
        <f>NX282/(E3_Parameter!$C$18*E3_Parameter!$C$27)*100000</f>
        <v>156.25361941991406</v>
      </c>
      <c r="NY283" s="147">
        <f>NY282/(E3_Parameter!$C$18*E3_Parameter!$C$27)*100000</f>
        <v>156.25361941991406</v>
      </c>
      <c r="NZ283" s="147">
        <f>NZ282/(E3_Parameter!$C$18*E3_Parameter!$C$27)*100000</f>
        <v>156.25361941991406</v>
      </c>
      <c r="OA283" s="147">
        <f>OA282/(E3_Parameter!$C$18*E3_Parameter!$C$27)*100000</f>
        <v>156.25361941991406</v>
      </c>
      <c r="OB283" s="147">
        <f>OB282/(E3_Parameter!$C$18*E3_Parameter!$C$27)*100000</f>
        <v>156.25361941991406</v>
      </c>
      <c r="OC283" s="147">
        <f>OC282/(E3_Parameter!$C$18*E3_Parameter!$C$27)*100000</f>
        <v>156.25361941991406</v>
      </c>
      <c r="OD283" s="147">
        <f>OD282/(E3_Parameter!$C$18*E3_Parameter!$C$27)*100000</f>
        <v>156.25361941991406</v>
      </c>
      <c r="OE283" s="147">
        <f>OE282/(E3_Parameter!$C$18*E3_Parameter!$C$27)*100000</f>
        <v>156.25361941991406</v>
      </c>
      <c r="OF283" s="147">
        <f>OF282/(E3_Parameter!$C$18*E3_Parameter!$C$27)*100000</f>
        <v>156.25361941991406</v>
      </c>
      <c r="OG283" s="147">
        <f>OG282/(E3_Parameter!$C$18*E3_Parameter!$C$27)*100000</f>
        <v>156.25361941991406</v>
      </c>
      <c r="OH283" s="147">
        <f>OH282/(E3_Parameter!$C$18*E3_Parameter!$C$27)*100000</f>
        <v>156.25361941991406</v>
      </c>
      <c r="OI283" s="147">
        <f>OI282/(E3_Parameter!$C$18*E3_Parameter!$C$27)*100000</f>
        <v>156.25361941991406</v>
      </c>
      <c r="OJ283" s="147">
        <f>OJ282/(E3_Parameter!$C$18*E3_Parameter!$C$27)*100000</f>
        <v>156.25361941991406</v>
      </c>
      <c r="OK283" s="147">
        <f>OK282/(E3_Parameter!$C$18*E3_Parameter!$C$27)*100000</f>
        <v>156.25361941991406</v>
      </c>
      <c r="OL283" s="147">
        <f>OL282/(E3_Parameter!$C$18*E3_Parameter!$C$27)*100000</f>
        <v>156.25361941991406</v>
      </c>
      <c r="OM283" s="147">
        <f>OM282/(E3_Parameter!$C$18*E3_Parameter!$C$27)*100000</f>
        <v>156.25361941991406</v>
      </c>
    </row>
    <row r="284" spans="1:403" x14ac:dyDescent="0.3">
      <c r="B284" s="143" t="s">
        <v>531</v>
      </c>
      <c r="C284" s="148" t="s">
        <v>89</v>
      </c>
      <c r="D284" s="147">
        <f>(D285*100000)</f>
        <v>394323.84</v>
      </c>
      <c r="E284" s="147">
        <f t="shared" ref="E284:BP284" si="1088">(E285*100000)</f>
        <v>394323.84</v>
      </c>
      <c r="F284" s="147">
        <f t="shared" si="1088"/>
        <v>394323.84</v>
      </c>
      <c r="G284" s="147">
        <f t="shared" si="1088"/>
        <v>394323.84</v>
      </c>
      <c r="H284" s="147">
        <f t="shared" si="1088"/>
        <v>394323.84</v>
      </c>
      <c r="I284" s="147">
        <f t="shared" si="1088"/>
        <v>394323.84</v>
      </c>
      <c r="J284" s="147">
        <f t="shared" si="1088"/>
        <v>394323.84</v>
      </c>
      <c r="K284" s="147">
        <f t="shared" si="1088"/>
        <v>394323.84</v>
      </c>
      <c r="L284" s="147">
        <f t="shared" si="1088"/>
        <v>394323.84</v>
      </c>
      <c r="M284" s="147">
        <f t="shared" si="1088"/>
        <v>394323.84</v>
      </c>
      <c r="N284" s="147">
        <f t="shared" si="1088"/>
        <v>394323.84</v>
      </c>
      <c r="O284" s="147">
        <f t="shared" si="1088"/>
        <v>394323.84</v>
      </c>
      <c r="P284" s="147">
        <f t="shared" si="1088"/>
        <v>394323.84</v>
      </c>
      <c r="Q284" s="147">
        <f t="shared" si="1088"/>
        <v>394323.84</v>
      </c>
      <c r="R284" s="147">
        <f t="shared" si="1088"/>
        <v>394323.84</v>
      </c>
      <c r="S284" s="147">
        <f t="shared" si="1088"/>
        <v>394323.84</v>
      </c>
      <c r="T284" s="147">
        <f t="shared" si="1088"/>
        <v>394323.84</v>
      </c>
      <c r="U284" s="147">
        <f t="shared" si="1088"/>
        <v>394323.84</v>
      </c>
      <c r="V284" s="147">
        <f t="shared" si="1088"/>
        <v>394323.84</v>
      </c>
      <c r="W284" s="147">
        <f t="shared" si="1088"/>
        <v>394323.84</v>
      </c>
      <c r="X284" s="147">
        <f t="shared" si="1088"/>
        <v>394323.84</v>
      </c>
      <c r="Y284" s="147">
        <f t="shared" si="1088"/>
        <v>394323.84</v>
      </c>
      <c r="Z284" s="147">
        <f t="shared" si="1088"/>
        <v>394323.84</v>
      </c>
      <c r="AA284" s="147">
        <f t="shared" si="1088"/>
        <v>394323.84</v>
      </c>
      <c r="AB284" s="147">
        <f t="shared" si="1088"/>
        <v>394323.84</v>
      </c>
      <c r="AC284" s="147">
        <f t="shared" si="1088"/>
        <v>394323.84</v>
      </c>
      <c r="AD284" s="147">
        <f t="shared" si="1088"/>
        <v>394323.84</v>
      </c>
      <c r="AE284" s="147">
        <f t="shared" si="1088"/>
        <v>394323.84</v>
      </c>
      <c r="AF284" s="147">
        <f t="shared" si="1088"/>
        <v>394323.84</v>
      </c>
      <c r="AG284" s="147">
        <f t="shared" si="1088"/>
        <v>394323.84</v>
      </c>
      <c r="AH284" s="147">
        <f t="shared" si="1088"/>
        <v>394323.84</v>
      </c>
      <c r="AI284" s="147">
        <f t="shared" si="1088"/>
        <v>394323.84</v>
      </c>
      <c r="AJ284" s="147">
        <f t="shared" si="1088"/>
        <v>394323.84</v>
      </c>
      <c r="AK284" s="147">
        <f t="shared" si="1088"/>
        <v>394323.84</v>
      </c>
      <c r="AL284" s="147">
        <f t="shared" si="1088"/>
        <v>394323.84</v>
      </c>
      <c r="AM284" s="147">
        <f t="shared" si="1088"/>
        <v>394323.84</v>
      </c>
      <c r="AN284" s="147">
        <f t="shared" si="1088"/>
        <v>394323.84</v>
      </c>
      <c r="AO284" s="147">
        <f t="shared" si="1088"/>
        <v>394323.84</v>
      </c>
      <c r="AP284" s="147">
        <f t="shared" si="1088"/>
        <v>394323.84</v>
      </c>
      <c r="AQ284" s="147">
        <f t="shared" si="1088"/>
        <v>394323.84</v>
      </c>
      <c r="AR284" s="147">
        <f t="shared" si="1088"/>
        <v>394323.84</v>
      </c>
      <c r="AS284" s="147">
        <f t="shared" si="1088"/>
        <v>394323.84</v>
      </c>
      <c r="AT284" s="147">
        <f t="shared" si="1088"/>
        <v>394323.84</v>
      </c>
      <c r="AU284" s="147">
        <f t="shared" si="1088"/>
        <v>394323.84</v>
      </c>
      <c r="AV284" s="147">
        <f t="shared" si="1088"/>
        <v>394323.84</v>
      </c>
      <c r="AW284" s="147">
        <f t="shared" si="1088"/>
        <v>394323.84</v>
      </c>
      <c r="AX284" s="147">
        <f t="shared" si="1088"/>
        <v>394323.84</v>
      </c>
      <c r="AY284" s="147">
        <f t="shared" si="1088"/>
        <v>394323.84</v>
      </c>
      <c r="AZ284" s="147">
        <f t="shared" si="1088"/>
        <v>394323.84</v>
      </c>
      <c r="BA284" s="147">
        <f t="shared" si="1088"/>
        <v>394323.84</v>
      </c>
      <c r="BB284" s="147">
        <f t="shared" si="1088"/>
        <v>394323.84</v>
      </c>
      <c r="BC284" s="147">
        <f t="shared" si="1088"/>
        <v>394323.84</v>
      </c>
      <c r="BD284" s="147">
        <f t="shared" si="1088"/>
        <v>394323.84</v>
      </c>
      <c r="BE284" s="147">
        <f t="shared" si="1088"/>
        <v>394323.84</v>
      </c>
      <c r="BF284" s="147">
        <f t="shared" si="1088"/>
        <v>394323.84</v>
      </c>
      <c r="BG284" s="147">
        <f t="shared" si="1088"/>
        <v>394323.84</v>
      </c>
      <c r="BH284" s="147">
        <f t="shared" si="1088"/>
        <v>394323.84</v>
      </c>
      <c r="BI284" s="147">
        <f t="shared" si="1088"/>
        <v>394323.84</v>
      </c>
      <c r="BJ284" s="147">
        <f t="shared" si="1088"/>
        <v>394323.84</v>
      </c>
      <c r="BK284" s="147">
        <f t="shared" si="1088"/>
        <v>394323.84</v>
      </c>
      <c r="BL284" s="147">
        <f t="shared" si="1088"/>
        <v>394323.84</v>
      </c>
      <c r="BM284" s="147">
        <f t="shared" si="1088"/>
        <v>394323.84</v>
      </c>
      <c r="BN284" s="147">
        <f t="shared" si="1088"/>
        <v>394323.84</v>
      </c>
      <c r="BO284" s="147">
        <f t="shared" si="1088"/>
        <v>394323.84</v>
      </c>
      <c r="BP284" s="147">
        <f t="shared" si="1088"/>
        <v>394323.84</v>
      </c>
      <c r="BQ284" s="147">
        <f t="shared" ref="BQ284:EB284" si="1089">(BQ285*100000)</f>
        <v>394323.84</v>
      </c>
      <c r="BR284" s="147">
        <f t="shared" si="1089"/>
        <v>394323.84</v>
      </c>
      <c r="BS284" s="147">
        <f t="shared" si="1089"/>
        <v>394323.84</v>
      </c>
      <c r="BT284" s="147">
        <f t="shared" si="1089"/>
        <v>394323.84</v>
      </c>
      <c r="BU284" s="147">
        <f t="shared" si="1089"/>
        <v>394323.84</v>
      </c>
      <c r="BV284" s="147">
        <f t="shared" si="1089"/>
        <v>394323.84</v>
      </c>
      <c r="BW284" s="147">
        <f t="shared" si="1089"/>
        <v>394323.84</v>
      </c>
      <c r="BX284" s="147">
        <f t="shared" si="1089"/>
        <v>394323.84</v>
      </c>
      <c r="BY284" s="147">
        <f t="shared" si="1089"/>
        <v>394323.84</v>
      </c>
      <c r="BZ284" s="147">
        <f t="shared" si="1089"/>
        <v>394323.84</v>
      </c>
      <c r="CA284" s="147">
        <f t="shared" si="1089"/>
        <v>394323.84</v>
      </c>
      <c r="CB284" s="147">
        <f t="shared" si="1089"/>
        <v>394323.84</v>
      </c>
      <c r="CC284" s="147">
        <f t="shared" si="1089"/>
        <v>394323.84</v>
      </c>
      <c r="CD284" s="147">
        <f t="shared" si="1089"/>
        <v>394323.84</v>
      </c>
      <c r="CE284" s="147">
        <f t="shared" si="1089"/>
        <v>394323.84</v>
      </c>
      <c r="CF284" s="147">
        <f t="shared" si="1089"/>
        <v>394323.84</v>
      </c>
      <c r="CG284" s="147">
        <f t="shared" si="1089"/>
        <v>394323.84</v>
      </c>
      <c r="CH284" s="147">
        <f t="shared" si="1089"/>
        <v>394323.84</v>
      </c>
      <c r="CI284" s="147">
        <f t="shared" si="1089"/>
        <v>394323.84</v>
      </c>
      <c r="CJ284" s="147">
        <f t="shared" si="1089"/>
        <v>394323.84</v>
      </c>
      <c r="CK284" s="147">
        <f t="shared" si="1089"/>
        <v>394323.84</v>
      </c>
      <c r="CL284" s="147">
        <f t="shared" si="1089"/>
        <v>394323.84</v>
      </c>
      <c r="CM284" s="147">
        <f t="shared" si="1089"/>
        <v>394323.84</v>
      </c>
      <c r="CN284" s="147">
        <f t="shared" si="1089"/>
        <v>394323.84</v>
      </c>
      <c r="CO284" s="147">
        <f t="shared" si="1089"/>
        <v>394323.84</v>
      </c>
      <c r="CP284" s="147">
        <f t="shared" si="1089"/>
        <v>394323.84</v>
      </c>
      <c r="CQ284" s="147">
        <f t="shared" si="1089"/>
        <v>394323.84</v>
      </c>
      <c r="CR284" s="147">
        <f t="shared" si="1089"/>
        <v>394323.84</v>
      </c>
      <c r="CS284" s="147">
        <f t="shared" si="1089"/>
        <v>394323.84</v>
      </c>
      <c r="CT284" s="147">
        <f t="shared" si="1089"/>
        <v>394323.84</v>
      </c>
      <c r="CU284" s="147">
        <f t="shared" si="1089"/>
        <v>394323.84</v>
      </c>
      <c r="CV284" s="147">
        <f t="shared" si="1089"/>
        <v>394323.84</v>
      </c>
      <c r="CW284" s="147">
        <f t="shared" si="1089"/>
        <v>394323.84</v>
      </c>
      <c r="CX284" s="147">
        <f t="shared" si="1089"/>
        <v>394323.84</v>
      </c>
      <c r="CY284" s="147">
        <f t="shared" si="1089"/>
        <v>394323.84</v>
      </c>
      <c r="CZ284" s="147">
        <f t="shared" si="1089"/>
        <v>394323.84</v>
      </c>
      <c r="DA284" s="147">
        <f t="shared" si="1089"/>
        <v>394323.84</v>
      </c>
      <c r="DB284" s="147">
        <f t="shared" si="1089"/>
        <v>394323.84</v>
      </c>
      <c r="DC284" s="147">
        <f t="shared" si="1089"/>
        <v>394323.84</v>
      </c>
      <c r="DD284" s="147">
        <f t="shared" si="1089"/>
        <v>394323.84</v>
      </c>
      <c r="DE284" s="147">
        <f t="shared" si="1089"/>
        <v>394323.84</v>
      </c>
      <c r="DF284" s="147">
        <f t="shared" si="1089"/>
        <v>394323.84</v>
      </c>
      <c r="DG284" s="147">
        <f t="shared" si="1089"/>
        <v>394323.84</v>
      </c>
      <c r="DH284" s="147">
        <f t="shared" si="1089"/>
        <v>394323.84</v>
      </c>
      <c r="DI284" s="147">
        <f t="shared" si="1089"/>
        <v>394323.84</v>
      </c>
      <c r="DJ284" s="147">
        <f t="shared" si="1089"/>
        <v>394323.84</v>
      </c>
      <c r="DK284" s="147">
        <f t="shared" si="1089"/>
        <v>394323.84</v>
      </c>
      <c r="DL284" s="147">
        <f t="shared" si="1089"/>
        <v>394323.84</v>
      </c>
      <c r="DM284" s="147">
        <f t="shared" si="1089"/>
        <v>394323.84</v>
      </c>
      <c r="DN284" s="147">
        <f t="shared" si="1089"/>
        <v>394323.84</v>
      </c>
      <c r="DO284" s="147">
        <f t="shared" si="1089"/>
        <v>394323.84</v>
      </c>
      <c r="DP284" s="147">
        <f t="shared" si="1089"/>
        <v>394323.84</v>
      </c>
      <c r="DQ284" s="147">
        <f t="shared" si="1089"/>
        <v>394323.84</v>
      </c>
      <c r="DR284" s="147">
        <f t="shared" si="1089"/>
        <v>394323.84</v>
      </c>
      <c r="DS284" s="147">
        <f t="shared" si="1089"/>
        <v>394323.84</v>
      </c>
      <c r="DT284" s="147">
        <f t="shared" si="1089"/>
        <v>394323.84</v>
      </c>
      <c r="DU284" s="147">
        <f t="shared" si="1089"/>
        <v>394323.84</v>
      </c>
      <c r="DV284" s="147">
        <f t="shared" si="1089"/>
        <v>394323.84</v>
      </c>
      <c r="DW284" s="147">
        <f t="shared" si="1089"/>
        <v>394323.84</v>
      </c>
      <c r="DX284" s="147">
        <f t="shared" si="1089"/>
        <v>394323.84</v>
      </c>
      <c r="DY284" s="147">
        <f t="shared" si="1089"/>
        <v>394323.84</v>
      </c>
      <c r="DZ284" s="147">
        <f t="shared" si="1089"/>
        <v>394323.84</v>
      </c>
      <c r="EA284" s="147">
        <f t="shared" si="1089"/>
        <v>394323.84</v>
      </c>
      <c r="EB284" s="147">
        <f t="shared" si="1089"/>
        <v>394323.84</v>
      </c>
      <c r="EC284" s="147">
        <f t="shared" ref="EC284:GN284" si="1090">(EC285*100000)</f>
        <v>394323.84</v>
      </c>
      <c r="ED284" s="147">
        <f t="shared" si="1090"/>
        <v>394323.84</v>
      </c>
      <c r="EE284" s="147">
        <f t="shared" si="1090"/>
        <v>394323.84</v>
      </c>
      <c r="EF284" s="147">
        <f t="shared" si="1090"/>
        <v>394323.84</v>
      </c>
      <c r="EG284" s="147">
        <f t="shared" si="1090"/>
        <v>394323.84</v>
      </c>
      <c r="EH284" s="147">
        <f t="shared" si="1090"/>
        <v>394323.84</v>
      </c>
      <c r="EI284" s="147">
        <f t="shared" si="1090"/>
        <v>394323.84</v>
      </c>
      <c r="EJ284" s="147">
        <f t="shared" si="1090"/>
        <v>394323.84</v>
      </c>
      <c r="EK284" s="147">
        <f t="shared" si="1090"/>
        <v>394323.84</v>
      </c>
      <c r="EL284" s="147">
        <f t="shared" si="1090"/>
        <v>394323.84</v>
      </c>
      <c r="EM284" s="147">
        <f t="shared" si="1090"/>
        <v>394323.84</v>
      </c>
      <c r="EN284" s="147">
        <f t="shared" si="1090"/>
        <v>394323.84</v>
      </c>
      <c r="EO284" s="147">
        <f t="shared" si="1090"/>
        <v>394323.84</v>
      </c>
      <c r="EP284" s="147">
        <f t="shared" si="1090"/>
        <v>394323.84</v>
      </c>
      <c r="EQ284" s="147">
        <f t="shared" si="1090"/>
        <v>394323.84</v>
      </c>
      <c r="ER284" s="147">
        <f t="shared" si="1090"/>
        <v>394323.84</v>
      </c>
      <c r="ES284" s="147">
        <f t="shared" si="1090"/>
        <v>394323.84</v>
      </c>
      <c r="ET284" s="147">
        <f t="shared" si="1090"/>
        <v>394323.84</v>
      </c>
      <c r="EU284" s="147">
        <f t="shared" si="1090"/>
        <v>394323.84</v>
      </c>
      <c r="EV284" s="147">
        <f t="shared" si="1090"/>
        <v>394323.84</v>
      </c>
      <c r="EW284" s="147">
        <f t="shared" si="1090"/>
        <v>394323.84</v>
      </c>
      <c r="EX284" s="147">
        <f t="shared" si="1090"/>
        <v>394323.84</v>
      </c>
      <c r="EY284" s="147">
        <f t="shared" si="1090"/>
        <v>394323.84</v>
      </c>
      <c r="EZ284" s="147">
        <f t="shared" si="1090"/>
        <v>394323.84</v>
      </c>
      <c r="FA284" s="147">
        <f t="shared" si="1090"/>
        <v>394323.84</v>
      </c>
      <c r="FB284" s="147">
        <f t="shared" si="1090"/>
        <v>394323.84</v>
      </c>
      <c r="FC284" s="147">
        <f t="shared" si="1090"/>
        <v>394323.84</v>
      </c>
      <c r="FD284" s="147">
        <f t="shared" si="1090"/>
        <v>394323.84</v>
      </c>
      <c r="FE284" s="147">
        <f t="shared" si="1090"/>
        <v>394323.84</v>
      </c>
      <c r="FF284" s="147">
        <f t="shared" si="1090"/>
        <v>394323.84</v>
      </c>
      <c r="FG284" s="147">
        <f t="shared" si="1090"/>
        <v>394323.84</v>
      </c>
      <c r="FH284" s="147">
        <f t="shared" si="1090"/>
        <v>394323.84</v>
      </c>
      <c r="FI284" s="147">
        <f t="shared" si="1090"/>
        <v>394323.84</v>
      </c>
      <c r="FJ284" s="147">
        <f t="shared" si="1090"/>
        <v>394323.84</v>
      </c>
      <c r="FK284" s="147">
        <f t="shared" si="1090"/>
        <v>394323.84</v>
      </c>
      <c r="FL284" s="147">
        <f t="shared" si="1090"/>
        <v>394323.84</v>
      </c>
      <c r="FM284" s="147">
        <f t="shared" si="1090"/>
        <v>394323.84</v>
      </c>
      <c r="FN284" s="147">
        <f t="shared" si="1090"/>
        <v>394323.84</v>
      </c>
      <c r="FO284" s="147">
        <f t="shared" si="1090"/>
        <v>394323.84</v>
      </c>
      <c r="FP284" s="147">
        <f t="shared" si="1090"/>
        <v>394323.84</v>
      </c>
      <c r="FQ284" s="147">
        <f t="shared" si="1090"/>
        <v>394323.84</v>
      </c>
      <c r="FR284" s="147">
        <f t="shared" si="1090"/>
        <v>394323.84</v>
      </c>
      <c r="FS284" s="147">
        <f t="shared" si="1090"/>
        <v>394323.84</v>
      </c>
      <c r="FT284" s="147">
        <f t="shared" si="1090"/>
        <v>394323.84</v>
      </c>
      <c r="FU284" s="147">
        <f t="shared" si="1090"/>
        <v>394323.84</v>
      </c>
      <c r="FV284" s="147">
        <f t="shared" si="1090"/>
        <v>394323.84</v>
      </c>
      <c r="FW284" s="147">
        <f t="shared" si="1090"/>
        <v>394323.84</v>
      </c>
      <c r="FX284" s="147">
        <f t="shared" si="1090"/>
        <v>394323.84</v>
      </c>
      <c r="FY284" s="147">
        <f t="shared" si="1090"/>
        <v>394323.84</v>
      </c>
      <c r="FZ284" s="147">
        <f t="shared" si="1090"/>
        <v>394323.84</v>
      </c>
      <c r="GA284" s="147">
        <f t="shared" si="1090"/>
        <v>394323.84</v>
      </c>
      <c r="GB284" s="147">
        <f t="shared" si="1090"/>
        <v>394323.84</v>
      </c>
      <c r="GC284" s="147">
        <f t="shared" si="1090"/>
        <v>394323.84</v>
      </c>
      <c r="GD284" s="147">
        <f t="shared" si="1090"/>
        <v>394323.84</v>
      </c>
      <c r="GE284" s="147">
        <f t="shared" si="1090"/>
        <v>394323.84</v>
      </c>
      <c r="GF284" s="147">
        <f t="shared" si="1090"/>
        <v>394323.84</v>
      </c>
      <c r="GG284" s="147">
        <f t="shared" si="1090"/>
        <v>394323.84</v>
      </c>
      <c r="GH284" s="147">
        <f t="shared" si="1090"/>
        <v>394323.84</v>
      </c>
      <c r="GI284" s="147">
        <f t="shared" si="1090"/>
        <v>394323.84</v>
      </c>
      <c r="GJ284" s="147">
        <f t="shared" si="1090"/>
        <v>394323.84</v>
      </c>
      <c r="GK284" s="147">
        <f t="shared" si="1090"/>
        <v>394323.84</v>
      </c>
      <c r="GL284" s="147">
        <f t="shared" si="1090"/>
        <v>394323.84</v>
      </c>
      <c r="GM284" s="147">
        <f t="shared" si="1090"/>
        <v>394323.84</v>
      </c>
      <c r="GN284" s="147">
        <f t="shared" si="1090"/>
        <v>394323.84</v>
      </c>
      <c r="GO284" s="147">
        <f t="shared" ref="GO284:IZ284" si="1091">(GO285*100000)</f>
        <v>394323.84</v>
      </c>
      <c r="GP284" s="147">
        <f t="shared" si="1091"/>
        <v>394323.84</v>
      </c>
      <c r="GQ284" s="147">
        <f t="shared" si="1091"/>
        <v>394323.84</v>
      </c>
      <c r="GR284" s="147">
        <f t="shared" si="1091"/>
        <v>394323.84</v>
      </c>
      <c r="GS284" s="147">
        <f t="shared" si="1091"/>
        <v>394323.84</v>
      </c>
      <c r="GT284" s="147">
        <f t="shared" si="1091"/>
        <v>394323.84</v>
      </c>
      <c r="GU284" s="147">
        <f t="shared" si="1091"/>
        <v>394323.84</v>
      </c>
      <c r="GV284" s="147">
        <f t="shared" si="1091"/>
        <v>394323.84</v>
      </c>
      <c r="GW284" s="147">
        <f t="shared" si="1091"/>
        <v>394323.84</v>
      </c>
      <c r="GX284" s="147">
        <f t="shared" si="1091"/>
        <v>394323.84</v>
      </c>
      <c r="GY284" s="147">
        <f t="shared" si="1091"/>
        <v>394323.84</v>
      </c>
      <c r="GZ284" s="147">
        <f t="shared" si="1091"/>
        <v>394323.84</v>
      </c>
      <c r="HA284" s="147">
        <f t="shared" si="1091"/>
        <v>394323.84</v>
      </c>
      <c r="HB284" s="147">
        <f t="shared" si="1091"/>
        <v>394323.84</v>
      </c>
      <c r="HC284" s="147">
        <f t="shared" si="1091"/>
        <v>394323.84</v>
      </c>
      <c r="HD284" s="147">
        <f t="shared" si="1091"/>
        <v>394323.84</v>
      </c>
      <c r="HE284" s="147">
        <f t="shared" si="1091"/>
        <v>394323.84</v>
      </c>
      <c r="HF284" s="147">
        <f t="shared" si="1091"/>
        <v>394323.84</v>
      </c>
      <c r="HG284" s="147">
        <f t="shared" si="1091"/>
        <v>394323.84</v>
      </c>
      <c r="HH284" s="147">
        <f t="shared" si="1091"/>
        <v>394323.84</v>
      </c>
      <c r="HI284" s="147">
        <f t="shared" si="1091"/>
        <v>394323.84</v>
      </c>
      <c r="HJ284" s="147">
        <f t="shared" si="1091"/>
        <v>394323.84</v>
      </c>
      <c r="HK284" s="147">
        <f t="shared" si="1091"/>
        <v>394323.84</v>
      </c>
      <c r="HL284" s="147">
        <f t="shared" si="1091"/>
        <v>394323.84</v>
      </c>
      <c r="HM284" s="147">
        <f t="shared" si="1091"/>
        <v>394323.84</v>
      </c>
      <c r="HN284" s="147">
        <f t="shared" si="1091"/>
        <v>394323.84</v>
      </c>
      <c r="HO284" s="147">
        <f t="shared" si="1091"/>
        <v>394323.84</v>
      </c>
      <c r="HP284" s="147">
        <f t="shared" si="1091"/>
        <v>394323.84</v>
      </c>
      <c r="HQ284" s="147">
        <f t="shared" si="1091"/>
        <v>394323.84</v>
      </c>
      <c r="HR284" s="147">
        <f t="shared" si="1091"/>
        <v>394323.84</v>
      </c>
      <c r="HS284" s="147">
        <f t="shared" si="1091"/>
        <v>394323.84</v>
      </c>
      <c r="HT284" s="147">
        <f t="shared" si="1091"/>
        <v>394323.84</v>
      </c>
      <c r="HU284" s="147">
        <f t="shared" si="1091"/>
        <v>394323.84</v>
      </c>
      <c r="HV284" s="147">
        <f t="shared" si="1091"/>
        <v>394323.84</v>
      </c>
      <c r="HW284" s="147">
        <f t="shared" si="1091"/>
        <v>394323.84</v>
      </c>
      <c r="HX284" s="147">
        <f t="shared" si="1091"/>
        <v>394323.84</v>
      </c>
      <c r="HY284" s="147">
        <f t="shared" si="1091"/>
        <v>394323.84</v>
      </c>
      <c r="HZ284" s="147">
        <f t="shared" si="1091"/>
        <v>394323.84</v>
      </c>
      <c r="IA284" s="147">
        <f t="shared" si="1091"/>
        <v>394323.84</v>
      </c>
      <c r="IB284" s="147">
        <f t="shared" si="1091"/>
        <v>394323.84</v>
      </c>
      <c r="IC284" s="147">
        <f t="shared" si="1091"/>
        <v>394323.84</v>
      </c>
      <c r="ID284" s="147">
        <f t="shared" si="1091"/>
        <v>394323.84</v>
      </c>
      <c r="IE284" s="147">
        <f t="shared" si="1091"/>
        <v>394323.84</v>
      </c>
      <c r="IF284" s="147">
        <f t="shared" si="1091"/>
        <v>394323.84</v>
      </c>
      <c r="IG284" s="147">
        <f t="shared" si="1091"/>
        <v>394323.84</v>
      </c>
      <c r="IH284" s="147">
        <f t="shared" si="1091"/>
        <v>394323.84</v>
      </c>
      <c r="II284" s="147">
        <f t="shared" si="1091"/>
        <v>394323.84</v>
      </c>
      <c r="IJ284" s="147">
        <f t="shared" si="1091"/>
        <v>394323.84</v>
      </c>
      <c r="IK284" s="147">
        <f t="shared" si="1091"/>
        <v>394323.84</v>
      </c>
      <c r="IL284" s="147">
        <f t="shared" si="1091"/>
        <v>394323.84</v>
      </c>
      <c r="IM284" s="147">
        <f t="shared" si="1091"/>
        <v>394323.84</v>
      </c>
      <c r="IN284" s="147">
        <f t="shared" si="1091"/>
        <v>394323.84</v>
      </c>
      <c r="IO284" s="147">
        <f t="shared" si="1091"/>
        <v>394323.84</v>
      </c>
      <c r="IP284" s="147">
        <f t="shared" si="1091"/>
        <v>394323.84</v>
      </c>
      <c r="IQ284" s="147">
        <f t="shared" si="1091"/>
        <v>394323.84</v>
      </c>
      <c r="IR284" s="147">
        <f t="shared" si="1091"/>
        <v>394323.84</v>
      </c>
      <c r="IS284" s="147">
        <f t="shared" si="1091"/>
        <v>394323.84</v>
      </c>
      <c r="IT284" s="147">
        <f t="shared" si="1091"/>
        <v>394323.84</v>
      </c>
      <c r="IU284" s="147">
        <f t="shared" si="1091"/>
        <v>394323.84</v>
      </c>
      <c r="IV284" s="147">
        <f t="shared" si="1091"/>
        <v>394323.84</v>
      </c>
      <c r="IW284" s="147">
        <f t="shared" si="1091"/>
        <v>394323.84</v>
      </c>
      <c r="IX284" s="147">
        <f t="shared" si="1091"/>
        <v>394323.84</v>
      </c>
      <c r="IY284" s="147">
        <f t="shared" si="1091"/>
        <v>394323.84</v>
      </c>
      <c r="IZ284" s="147">
        <f t="shared" si="1091"/>
        <v>394323.84</v>
      </c>
      <c r="JA284" s="147">
        <f t="shared" ref="JA284:LL284" si="1092">(JA285*100000)</f>
        <v>394323.84</v>
      </c>
      <c r="JB284" s="147">
        <f t="shared" si="1092"/>
        <v>394323.84</v>
      </c>
      <c r="JC284" s="147">
        <f t="shared" si="1092"/>
        <v>394323.84</v>
      </c>
      <c r="JD284" s="147">
        <f t="shared" si="1092"/>
        <v>394323.84</v>
      </c>
      <c r="JE284" s="147">
        <f t="shared" si="1092"/>
        <v>394323.84</v>
      </c>
      <c r="JF284" s="147">
        <f t="shared" si="1092"/>
        <v>394323.84</v>
      </c>
      <c r="JG284" s="147">
        <f t="shared" si="1092"/>
        <v>394323.84</v>
      </c>
      <c r="JH284" s="147">
        <f t="shared" si="1092"/>
        <v>394323.84</v>
      </c>
      <c r="JI284" s="147">
        <f t="shared" si="1092"/>
        <v>394323.84</v>
      </c>
      <c r="JJ284" s="147">
        <f t="shared" si="1092"/>
        <v>394323.84</v>
      </c>
      <c r="JK284" s="147">
        <f t="shared" si="1092"/>
        <v>394323.84</v>
      </c>
      <c r="JL284" s="147">
        <f t="shared" si="1092"/>
        <v>394323.84</v>
      </c>
      <c r="JM284" s="147">
        <f t="shared" si="1092"/>
        <v>394323.84</v>
      </c>
      <c r="JN284" s="147">
        <f t="shared" si="1092"/>
        <v>394323.84</v>
      </c>
      <c r="JO284" s="147">
        <f t="shared" si="1092"/>
        <v>394323.84</v>
      </c>
      <c r="JP284" s="147">
        <f t="shared" si="1092"/>
        <v>394323.84</v>
      </c>
      <c r="JQ284" s="147">
        <f t="shared" si="1092"/>
        <v>394323.84</v>
      </c>
      <c r="JR284" s="147">
        <f t="shared" si="1092"/>
        <v>394323.84</v>
      </c>
      <c r="JS284" s="147">
        <f t="shared" si="1092"/>
        <v>394323.84</v>
      </c>
      <c r="JT284" s="147">
        <f t="shared" si="1092"/>
        <v>394323.84</v>
      </c>
      <c r="JU284" s="147">
        <f t="shared" si="1092"/>
        <v>394323.84</v>
      </c>
      <c r="JV284" s="147">
        <f t="shared" si="1092"/>
        <v>394323.84</v>
      </c>
      <c r="JW284" s="147">
        <f t="shared" si="1092"/>
        <v>394323.84</v>
      </c>
      <c r="JX284" s="147">
        <f t="shared" si="1092"/>
        <v>394323.84</v>
      </c>
      <c r="JY284" s="147">
        <f t="shared" si="1092"/>
        <v>394323.84</v>
      </c>
      <c r="JZ284" s="147">
        <f t="shared" si="1092"/>
        <v>394323.84</v>
      </c>
      <c r="KA284" s="147">
        <f t="shared" si="1092"/>
        <v>394323.84</v>
      </c>
      <c r="KB284" s="147">
        <f t="shared" si="1092"/>
        <v>394323.84</v>
      </c>
      <c r="KC284" s="147">
        <f t="shared" si="1092"/>
        <v>394323.84</v>
      </c>
      <c r="KD284" s="147">
        <f t="shared" si="1092"/>
        <v>394323.84</v>
      </c>
      <c r="KE284" s="147">
        <f t="shared" si="1092"/>
        <v>394323.84</v>
      </c>
      <c r="KF284" s="147">
        <f t="shared" si="1092"/>
        <v>394323.84</v>
      </c>
      <c r="KG284" s="147">
        <f t="shared" si="1092"/>
        <v>394323.84</v>
      </c>
      <c r="KH284" s="147">
        <f t="shared" si="1092"/>
        <v>394323.84</v>
      </c>
      <c r="KI284" s="147">
        <f t="shared" si="1092"/>
        <v>394323.84</v>
      </c>
      <c r="KJ284" s="147">
        <f t="shared" si="1092"/>
        <v>394323.84</v>
      </c>
      <c r="KK284" s="147">
        <f t="shared" si="1092"/>
        <v>394323.84</v>
      </c>
      <c r="KL284" s="147">
        <f t="shared" si="1092"/>
        <v>394323.84</v>
      </c>
      <c r="KM284" s="147">
        <f t="shared" si="1092"/>
        <v>394323.84</v>
      </c>
      <c r="KN284" s="147">
        <f t="shared" si="1092"/>
        <v>394323.84</v>
      </c>
      <c r="KO284" s="147">
        <f t="shared" si="1092"/>
        <v>394323.84</v>
      </c>
      <c r="KP284" s="147">
        <f t="shared" si="1092"/>
        <v>394323.84</v>
      </c>
      <c r="KQ284" s="147">
        <f t="shared" si="1092"/>
        <v>394323.84</v>
      </c>
      <c r="KR284" s="147">
        <f t="shared" si="1092"/>
        <v>394323.84</v>
      </c>
      <c r="KS284" s="147">
        <f t="shared" si="1092"/>
        <v>394323.84</v>
      </c>
      <c r="KT284" s="147">
        <f t="shared" si="1092"/>
        <v>394323.84</v>
      </c>
      <c r="KU284" s="147">
        <f t="shared" si="1092"/>
        <v>394323.84</v>
      </c>
      <c r="KV284" s="147">
        <f t="shared" si="1092"/>
        <v>394323.84</v>
      </c>
      <c r="KW284" s="147">
        <f t="shared" si="1092"/>
        <v>394323.84</v>
      </c>
      <c r="KX284" s="147">
        <f t="shared" si="1092"/>
        <v>394323.84</v>
      </c>
      <c r="KY284" s="147">
        <f t="shared" si="1092"/>
        <v>394323.84</v>
      </c>
      <c r="KZ284" s="147">
        <f t="shared" si="1092"/>
        <v>394323.84</v>
      </c>
      <c r="LA284" s="147">
        <f t="shared" si="1092"/>
        <v>394323.84</v>
      </c>
      <c r="LB284" s="147">
        <f t="shared" si="1092"/>
        <v>394323.84</v>
      </c>
      <c r="LC284" s="147">
        <f t="shared" si="1092"/>
        <v>394323.84</v>
      </c>
      <c r="LD284" s="147">
        <f t="shared" si="1092"/>
        <v>394323.84</v>
      </c>
      <c r="LE284" s="147">
        <f t="shared" si="1092"/>
        <v>394323.84</v>
      </c>
      <c r="LF284" s="147">
        <f t="shared" si="1092"/>
        <v>394323.84</v>
      </c>
      <c r="LG284" s="147">
        <f t="shared" si="1092"/>
        <v>394323.84</v>
      </c>
      <c r="LH284" s="147">
        <f t="shared" si="1092"/>
        <v>394323.84</v>
      </c>
      <c r="LI284" s="147">
        <f t="shared" si="1092"/>
        <v>394323.84</v>
      </c>
      <c r="LJ284" s="147">
        <f t="shared" si="1092"/>
        <v>394323.84</v>
      </c>
      <c r="LK284" s="147">
        <f t="shared" si="1092"/>
        <v>394323.84</v>
      </c>
      <c r="LL284" s="147">
        <f t="shared" si="1092"/>
        <v>394323.84</v>
      </c>
      <c r="LM284" s="147">
        <f t="shared" ref="LM284:NX284" si="1093">(LM285*100000)</f>
        <v>394323.84</v>
      </c>
      <c r="LN284" s="147">
        <f t="shared" si="1093"/>
        <v>394323.84</v>
      </c>
      <c r="LO284" s="147">
        <f t="shared" si="1093"/>
        <v>394323.84</v>
      </c>
      <c r="LP284" s="147">
        <f t="shared" si="1093"/>
        <v>394323.84</v>
      </c>
      <c r="LQ284" s="147">
        <f t="shared" si="1093"/>
        <v>394323.84</v>
      </c>
      <c r="LR284" s="147">
        <f t="shared" si="1093"/>
        <v>394323.84</v>
      </c>
      <c r="LS284" s="147">
        <f t="shared" si="1093"/>
        <v>394323.84</v>
      </c>
      <c r="LT284" s="147">
        <f t="shared" si="1093"/>
        <v>394323.84</v>
      </c>
      <c r="LU284" s="147">
        <f t="shared" si="1093"/>
        <v>394323.84</v>
      </c>
      <c r="LV284" s="147">
        <f t="shared" si="1093"/>
        <v>394323.84</v>
      </c>
      <c r="LW284" s="147">
        <f t="shared" si="1093"/>
        <v>394323.84</v>
      </c>
      <c r="LX284" s="147">
        <f t="shared" si="1093"/>
        <v>394323.84</v>
      </c>
      <c r="LY284" s="147">
        <f t="shared" si="1093"/>
        <v>394323.84</v>
      </c>
      <c r="LZ284" s="147">
        <f t="shared" si="1093"/>
        <v>394323.84</v>
      </c>
      <c r="MA284" s="147">
        <f t="shared" si="1093"/>
        <v>394323.84</v>
      </c>
      <c r="MB284" s="147">
        <f t="shared" si="1093"/>
        <v>394323.84</v>
      </c>
      <c r="MC284" s="147">
        <f t="shared" si="1093"/>
        <v>394323.84</v>
      </c>
      <c r="MD284" s="147">
        <f t="shared" si="1093"/>
        <v>394323.84</v>
      </c>
      <c r="ME284" s="147">
        <f t="shared" si="1093"/>
        <v>394323.84</v>
      </c>
      <c r="MF284" s="147">
        <f t="shared" si="1093"/>
        <v>394323.84</v>
      </c>
      <c r="MG284" s="147">
        <f t="shared" si="1093"/>
        <v>394323.84</v>
      </c>
      <c r="MH284" s="147">
        <f t="shared" si="1093"/>
        <v>394323.84</v>
      </c>
      <c r="MI284" s="147">
        <f t="shared" si="1093"/>
        <v>394323.84</v>
      </c>
      <c r="MJ284" s="147">
        <f t="shared" si="1093"/>
        <v>394323.84</v>
      </c>
      <c r="MK284" s="147">
        <f t="shared" si="1093"/>
        <v>394323.84</v>
      </c>
      <c r="ML284" s="147">
        <f t="shared" si="1093"/>
        <v>394323.84</v>
      </c>
      <c r="MM284" s="147">
        <f t="shared" si="1093"/>
        <v>394323.84</v>
      </c>
      <c r="MN284" s="147">
        <f t="shared" si="1093"/>
        <v>394323.84</v>
      </c>
      <c r="MO284" s="147">
        <f t="shared" si="1093"/>
        <v>394323.84</v>
      </c>
      <c r="MP284" s="147">
        <f t="shared" si="1093"/>
        <v>394323.84</v>
      </c>
      <c r="MQ284" s="147">
        <f t="shared" si="1093"/>
        <v>394323.84</v>
      </c>
      <c r="MR284" s="147">
        <f t="shared" si="1093"/>
        <v>394323.84</v>
      </c>
      <c r="MS284" s="147">
        <f t="shared" si="1093"/>
        <v>394323.84</v>
      </c>
      <c r="MT284" s="147">
        <f t="shared" si="1093"/>
        <v>394323.84</v>
      </c>
      <c r="MU284" s="147">
        <f t="shared" si="1093"/>
        <v>394323.84</v>
      </c>
      <c r="MV284" s="147">
        <f t="shared" si="1093"/>
        <v>394323.84</v>
      </c>
      <c r="MW284" s="147">
        <f t="shared" si="1093"/>
        <v>394323.84</v>
      </c>
      <c r="MX284" s="147">
        <f t="shared" si="1093"/>
        <v>394323.84</v>
      </c>
      <c r="MY284" s="147">
        <f t="shared" si="1093"/>
        <v>394323.84</v>
      </c>
      <c r="MZ284" s="147">
        <f t="shared" si="1093"/>
        <v>394323.84</v>
      </c>
      <c r="NA284" s="147">
        <f t="shared" si="1093"/>
        <v>394323.84</v>
      </c>
      <c r="NB284" s="147">
        <f t="shared" si="1093"/>
        <v>394323.84</v>
      </c>
      <c r="NC284" s="147">
        <f t="shared" si="1093"/>
        <v>394323.84</v>
      </c>
      <c r="ND284" s="147">
        <f t="shared" si="1093"/>
        <v>394323.84</v>
      </c>
      <c r="NE284" s="147">
        <f t="shared" si="1093"/>
        <v>394323.84</v>
      </c>
      <c r="NF284" s="147">
        <f t="shared" si="1093"/>
        <v>394323.84</v>
      </c>
      <c r="NG284" s="147">
        <f t="shared" si="1093"/>
        <v>394323.84</v>
      </c>
      <c r="NH284" s="147">
        <f t="shared" si="1093"/>
        <v>394323.84</v>
      </c>
      <c r="NI284" s="147">
        <f t="shared" si="1093"/>
        <v>394323.84</v>
      </c>
      <c r="NJ284" s="147">
        <f t="shared" si="1093"/>
        <v>394323.84</v>
      </c>
      <c r="NK284" s="147">
        <f t="shared" si="1093"/>
        <v>394323.84</v>
      </c>
      <c r="NL284" s="147">
        <f t="shared" si="1093"/>
        <v>394323.84</v>
      </c>
      <c r="NM284" s="147">
        <f t="shared" si="1093"/>
        <v>394323.84</v>
      </c>
      <c r="NN284" s="147">
        <f t="shared" si="1093"/>
        <v>394323.84</v>
      </c>
      <c r="NO284" s="147">
        <f t="shared" si="1093"/>
        <v>394323.84</v>
      </c>
      <c r="NP284" s="147">
        <f t="shared" si="1093"/>
        <v>394323.84</v>
      </c>
      <c r="NQ284" s="147">
        <f t="shared" si="1093"/>
        <v>394323.84</v>
      </c>
      <c r="NR284" s="147">
        <f t="shared" si="1093"/>
        <v>394323.84</v>
      </c>
      <c r="NS284" s="147">
        <f t="shared" si="1093"/>
        <v>394323.84</v>
      </c>
      <c r="NT284" s="147">
        <f t="shared" si="1093"/>
        <v>394323.84</v>
      </c>
      <c r="NU284" s="147">
        <f t="shared" si="1093"/>
        <v>394323.84</v>
      </c>
      <c r="NV284" s="147">
        <f t="shared" si="1093"/>
        <v>394323.84</v>
      </c>
      <c r="NW284" s="147">
        <f t="shared" si="1093"/>
        <v>394323.84</v>
      </c>
      <c r="NX284" s="147">
        <f t="shared" si="1093"/>
        <v>394323.84</v>
      </c>
      <c r="NY284" s="147">
        <f t="shared" ref="NY284:OM284" si="1094">(NY285*100000)</f>
        <v>394323.84</v>
      </c>
      <c r="NZ284" s="147">
        <f t="shared" si="1094"/>
        <v>394323.84</v>
      </c>
      <c r="OA284" s="147">
        <f t="shared" si="1094"/>
        <v>394323.84</v>
      </c>
      <c r="OB284" s="147">
        <f t="shared" si="1094"/>
        <v>394323.84</v>
      </c>
      <c r="OC284" s="147">
        <f t="shared" si="1094"/>
        <v>394323.84</v>
      </c>
      <c r="OD284" s="147">
        <f t="shared" si="1094"/>
        <v>394323.84</v>
      </c>
      <c r="OE284" s="147">
        <f t="shared" si="1094"/>
        <v>394323.84</v>
      </c>
      <c r="OF284" s="147">
        <f t="shared" si="1094"/>
        <v>394323.84</v>
      </c>
      <c r="OG284" s="147">
        <f t="shared" si="1094"/>
        <v>394323.84</v>
      </c>
      <c r="OH284" s="147">
        <f t="shared" si="1094"/>
        <v>394323.84</v>
      </c>
      <c r="OI284" s="147">
        <f t="shared" si="1094"/>
        <v>394323.84</v>
      </c>
      <c r="OJ284" s="147">
        <f t="shared" si="1094"/>
        <v>394323.84</v>
      </c>
      <c r="OK284" s="147">
        <f t="shared" si="1094"/>
        <v>394323.84</v>
      </c>
      <c r="OL284" s="147">
        <f t="shared" si="1094"/>
        <v>394323.84</v>
      </c>
      <c r="OM284" s="147">
        <f t="shared" si="1094"/>
        <v>394323.84</v>
      </c>
    </row>
    <row r="285" spans="1:403" x14ac:dyDescent="0.3">
      <c r="B285" s="149"/>
      <c r="C285" s="75" t="s">
        <v>70</v>
      </c>
      <c r="D285" s="146">
        <f>(E3_Parameter!$C$18*E3_Parameter!$C$27*E1_Allgemein!$C$19/100000)+E3_Parameter!$C$22+E3_Parameter!$C$20</f>
        <v>3.9432384000000003</v>
      </c>
      <c r="E285" s="146">
        <f>(E3_Parameter!$C$18*E3_Parameter!$C$27*E1_Allgemein!$C$19/100000)+E3_Parameter!$C$22+E3_Parameter!$C$20</f>
        <v>3.9432384000000003</v>
      </c>
      <c r="F285" s="146">
        <f>(E3_Parameter!$C$18*E3_Parameter!$C$27*E1_Allgemein!$C$19/100000)+E3_Parameter!$C$22+E3_Parameter!$C$20</f>
        <v>3.9432384000000003</v>
      </c>
      <c r="G285" s="146">
        <f>(E3_Parameter!$C$18*E3_Parameter!$C$27*E1_Allgemein!$C$19/100000)+E3_Parameter!$C$22+E3_Parameter!$C$20</f>
        <v>3.9432384000000003</v>
      </c>
      <c r="H285" s="146">
        <f>(E3_Parameter!$C$18*E3_Parameter!$C$27*E1_Allgemein!$C$19/100000)+E3_Parameter!$C$22+E3_Parameter!$C$20</f>
        <v>3.9432384000000003</v>
      </c>
      <c r="I285" s="146">
        <f>(E3_Parameter!$C$18*E3_Parameter!$C$27*E1_Allgemein!$C$19/100000)+E3_Parameter!$C$22+E3_Parameter!$C$20</f>
        <v>3.9432384000000003</v>
      </c>
      <c r="J285" s="146">
        <f>(E3_Parameter!$C$18*E3_Parameter!$C$27*E1_Allgemein!$C$19/100000)+E3_Parameter!$C$22+E3_Parameter!$C$20</f>
        <v>3.9432384000000003</v>
      </c>
      <c r="K285" s="146">
        <f>(E3_Parameter!$C$18*E3_Parameter!$C$27*E1_Allgemein!$C$19/100000)+E3_Parameter!$C$22+E3_Parameter!$C$20</f>
        <v>3.9432384000000003</v>
      </c>
      <c r="L285" s="146">
        <f>(E3_Parameter!$C$18*E3_Parameter!$C$27*E1_Allgemein!$C$19/100000)+E3_Parameter!$C$22+E3_Parameter!$C$20</f>
        <v>3.9432384000000003</v>
      </c>
      <c r="M285" s="146">
        <f>(E3_Parameter!$C$18*E3_Parameter!$C$27*E1_Allgemein!$C$19/100000)+E3_Parameter!$C$22+E3_Parameter!$C$20</f>
        <v>3.9432384000000003</v>
      </c>
      <c r="N285" s="146">
        <f>(E3_Parameter!$C$18*E3_Parameter!$C$27*E1_Allgemein!$C$19/100000)+E3_Parameter!$C$22+E3_Parameter!$C$20</f>
        <v>3.9432384000000003</v>
      </c>
      <c r="O285" s="146">
        <f>(E3_Parameter!$C$18*E3_Parameter!$C$27*E1_Allgemein!$C$19/100000)+E3_Parameter!$C$22+E3_Parameter!$C$20</f>
        <v>3.9432384000000003</v>
      </c>
      <c r="P285" s="146">
        <f>(E3_Parameter!$C$18*E3_Parameter!$C$27*E1_Allgemein!$C$19/100000)+E3_Parameter!$C$22+E3_Parameter!$C$20</f>
        <v>3.9432384000000003</v>
      </c>
      <c r="Q285" s="146">
        <f>(E3_Parameter!$C$18*E3_Parameter!$C$27*E1_Allgemein!$C$19/100000)+E3_Parameter!$C$22+E3_Parameter!$C$20</f>
        <v>3.9432384000000003</v>
      </c>
      <c r="R285" s="146">
        <f>(E3_Parameter!$C$18*E3_Parameter!$C$27*E1_Allgemein!$C$19/100000)+E3_Parameter!$C$22+E3_Parameter!$C$20</f>
        <v>3.9432384000000003</v>
      </c>
      <c r="S285" s="146">
        <f>(E3_Parameter!$C$18*E3_Parameter!$C$27*E1_Allgemein!$C$19/100000)+E3_Parameter!$C$22+E3_Parameter!$C$20</f>
        <v>3.9432384000000003</v>
      </c>
      <c r="T285" s="146">
        <f>(E3_Parameter!$C$18*E3_Parameter!$C$27*E1_Allgemein!$C$19/100000)+E3_Parameter!$C$22+E3_Parameter!$C$20</f>
        <v>3.9432384000000003</v>
      </c>
      <c r="U285" s="146">
        <f>(E3_Parameter!$C$18*E3_Parameter!$C$27*E1_Allgemein!$C$19/100000)+E3_Parameter!$C$22+E3_Parameter!$C$20</f>
        <v>3.9432384000000003</v>
      </c>
      <c r="V285" s="146">
        <f>(E3_Parameter!$C$18*E3_Parameter!$C$27*E1_Allgemein!$C$19/100000)+E3_Parameter!$C$22+E3_Parameter!$C$20</f>
        <v>3.9432384000000003</v>
      </c>
      <c r="W285" s="146">
        <f>(E3_Parameter!$C$18*E3_Parameter!$C$27*E1_Allgemein!$C$19/100000)+E3_Parameter!$C$22+E3_Parameter!$C$20</f>
        <v>3.9432384000000003</v>
      </c>
      <c r="X285" s="146">
        <f>(E3_Parameter!$C$18*E3_Parameter!$C$27*E1_Allgemein!$C$19/100000)+E3_Parameter!$C$22+E3_Parameter!$C$20</f>
        <v>3.9432384000000003</v>
      </c>
      <c r="Y285" s="146">
        <f>(E3_Parameter!$C$18*E3_Parameter!$C$27*E1_Allgemein!$C$19/100000)+E3_Parameter!$C$22+E3_Parameter!$C$20</f>
        <v>3.9432384000000003</v>
      </c>
      <c r="Z285" s="146">
        <f>(E3_Parameter!$C$18*E3_Parameter!$C$27*E1_Allgemein!$C$19/100000)+E3_Parameter!$C$22+E3_Parameter!$C$20</f>
        <v>3.9432384000000003</v>
      </c>
      <c r="AA285" s="146">
        <f>(E3_Parameter!$C$18*E3_Parameter!$C$27*E1_Allgemein!$C$19/100000)+E3_Parameter!$C$22+E3_Parameter!$C$20</f>
        <v>3.9432384000000003</v>
      </c>
      <c r="AB285" s="146">
        <f>(E3_Parameter!$C$18*E3_Parameter!$C$27*E1_Allgemein!$C$19/100000)+E3_Parameter!$C$22+E3_Parameter!$C$20</f>
        <v>3.9432384000000003</v>
      </c>
      <c r="AC285" s="146">
        <f>(E3_Parameter!$C$18*E3_Parameter!$C$27*E1_Allgemein!$C$19/100000)+E3_Parameter!$C$22+E3_Parameter!$C$20</f>
        <v>3.9432384000000003</v>
      </c>
      <c r="AD285" s="146">
        <f>(E3_Parameter!$C$18*E3_Parameter!$C$27*E1_Allgemein!$C$19/100000)+E3_Parameter!$C$22+E3_Parameter!$C$20</f>
        <v>3.9432384000000003</v>
      </c>
      <c r="AE285" s="146">
        <f>(E3_Parameter!$C$18*E3_Parameter!$C$27*E1_Allgemein!$C$19/100000)+E3_Parameter!$C$22+E3_Parameter!$C$20</f>
        <v>3.9432384000000003</v>
      </c>
      <c r="AF285" s="146">
        <f>(E3_Parameter!$C$18*E3_Parameter!$C$27*E1_Allgemein!$C$19/100000)+E3_Parameter!$C$22+E3_Parameter!$C$20</f>
        <v>3.9432384000000003</v>
      </c>
      <c r="AG285" s="146">
        <f>(E3_Parameter!$C$18*E3_Parameter!$C$27*E1_Allgemein!$C$19/100000)+E3_Parameter!$C$22+E3_Parameter!$C$20</f>
        <v>3.9432384000000003</v>
      </c>
      <c r="AH285" s="146">
        <f>(E3_Parameter!$C$18*E3_Parameter!$C$27*E1_Allgemein!$C$19/100000)+E3_Parameter!$C$22+E3_Parameter!$C$20</f>
        <v>3.9432384000000003</v>
      </c>
      <c r="AI285" s="146">
        <f>(E3_Parameter!$C$18*E3_Parameter!$C$27*E1_Allgemein!$C$19/100000)+E3_Parameter!$C$22+E3_Parameter!$C$20</f>
        <v>3.9432384000000003</v>
      </c>
      <c r="AJ285" s="146">
        <f>(E3_Parameter!$C$18*E3_Parameter!$C$27*E1_Allgemein!$C$19/100000)+E3_Parameter!$C$22+E3_Parameter!$C$20</f>
        <v>3.9432384000000003</v>
      </c>
      <c r="AK285" s="146">
        <f>(E3_Parameter!$C$18*E3_Parameter!$C$27*E1_Allgemein!$C$19/100000)+E3_Parameter!$C$22+E3_Parameter!$C$20</f>
        <v>3.9432384000000003</v>
      </c>
      <c r="AL285" s="146">
        <f>(E3_Parameter!$C$18*E3_Parameter!$C$27*E1_Allgemein!$C$19/100000)+E3_Parameter!$C$22+E3_Parameter!$C$20</f>
        <v>3.9432384000000003</v>
      </c>
      <c r="AM285" s="146">
        <f>(E3_Parameter!$C$18*E3_Parameter!$C$27*E1_Allgemein!$C$19/100000)+E3_Parameter!$C$22+E3_Parameter!$C$20</f>
        <v>3.9432384000000003</v>
      </c>
      <c r="AN285" s="146">
        <f>(E3_Parameter!$C$18*E3_Parameter!$C$27*E1_Allgemein!$C$19/100000)+E3_Parameter!$C$22+E3_Parameter!$C$20</f>
        <v>3.9432384000000003</v>
      </c>
      <c r="AO285" s="146">
        <f>(E3_Parameter!$C$18*E3_Parameter!$C$27*E1_Allgemein!$C$19/100000)+E3_Parameter!$C$22+E3_Parameter!$C$20</f>
        <v>3.9432384000000003</v>
      </c>
      <c r="AP285" s="146">
        <f>(E3_Parameter!$C$18*E3_Parameter!$C$27*E1_Allgemein!$C$19/100000)+E3_Parameter!$C$22+E3_Parameter!$C$20</f>
        <v>3.9432384000000003</v>
      </c>
      <c r="AQ285" s="146">
        <f>(E3_Parameter!$C$18*E3_Parameter!$C$27*E1_Allgemein!$C$19/100000)+E3_Parameter!$C$22+E3_Parameter!$C$20</f>
        <v>3.9432384000000003</v>
      </c>
      <c r="AR285" s="146">
        <f>(E3_Parameter!$C$18*E3_Parameter!$C$27*E1_Allgemein!$C$19/100000)+E3_Parameter!$C$22+E3_Parameter!$C$20</f>
        <v>3.9432384000000003</v>
      </c>
      <c r="AS285" s="146">
        <f>(E3_Parameter!$C$18*E3_Parameter!$C$27*E1_Allgemein!$C$19/100000)+E3_Parameter!$C$22+E3_Parameter!$C$20</f>
        <v>3.9432384000000003</v>
      </c>
      <c r="AT285" s="146">
        <f>(E3_Parameter!$C$18*E3_Parameter!$C$27*E1_Allgemein!$C$19/100000)+E3_Parameter!$C$22+E3_Parameter!$C$20</f>
        <v>3.9432384000000003</v>
      </c>
      <c r="AU285" s="146">
        <f>(E3_Parameter!$C$18*E3_Parameter!$C$27*E1_Allgemein!$C$19/100000)+E3_Parameter!$C$22+E3_Parameter!$C$20</f>
        <v>3.9432384000000003</v>
      </c>
      <c r="AV285" s="146">
        <f>(E3_Parameter!$C$18*E3_Parameter!$C$27*E1_Allgemein!$C$19/100000)+E3_Parameter!$C$22+E3_Parameter!$C$20</f>
        <v>3.9432384000000003</v>
      </c>
      <c r="AW285" s="146">
        <f>(E3_Parameter!$C$18*E3_Parameter!$C$27*E1_Allgemein!$C$19/100000)+E3_Parameter!$C$22+E3_Parameter!$C$20</f>
        <v>3.9432384000000003</v>
      </c>
      <c r="AX285" s="146">
        <f>(E3_Parameter!$C$18*E3_Parameter!$C$27*E1_Allgemein!$C$19/100000)+E3_Parameter!$C$22+E3_Parameter!$C$20</f>
        <v>3.9432384000000003</v>
      </c>
      <c r="AY285" s="146">
        <f>(E3_Parameter!$C$18*E3_Parameter!$C$27*E1_Allgemein!$C$19/100000)+E3_Parameter!$C$22+E3_Parameter!$C$20</f>
        <v>3.9432384000000003</v>
      </c>
      <c r="AZ285" s="146">
        <f>(E3_Parameter!$C$18*E3_Parameter!$C$27*E1_Allgemein!$C$19/100000)+E3_Parameter!$C$22+E3_Parameter!$C$20</f>
        <v>3.9432384000000003</v>
      </c>
      <c r="BA285" s="146">
        <f>(E3_Parameter!$C$18*E3_Parameter!$C$27*E1_Allgemein!$C$19/100000)+E3_Parameter!$C$22+E3_Parameter!$C$20</f>
        <v>3.9432384000000003</v>
      </c>
      <c r="BB285" s="146">
        <f>(E3_Parameter!$C$18*E3_Parameter!$C$27*E1_Allgemein!$C$19/100000)+E3_Parameter!$C$22+E3_Parameter!$C$20</f>
        <v>3.9432384000000003</v>
      </c>
      <c r="BC285" s="146">
        <f>(E3_Parameter!$C$18*E3_Parameter!$C$27*E1_Allgemein!$C$19/100000)+E3_Parameter!$C$22+E3_Parameter!$C$20</f>
        <v>3.9432384000000003</v>
      </c>
      <c r="BD285" s="146">
        <f>(E3_Parameter!$C$18*E3_Parameter!$C$27*E1_Allgemein!$C$19/100000)+E3_Parameter!$C$22+E3_Parameter!$C$20</f>
        <v>3.9432384000000003</v>
      </c>
      <c r="BE285" s="146">
        <f>(E3_Parameter!$C$18*E3_Parameter!$C$27*E1_Allgemein!$C$19/100000)+E3_Parameter!$C$22+E3_Parameter!$C$20</f>
        <v>3.9432384000000003</v>
      </c>
      <c r="BF285" s="146">
        <f>(E3_Parameter!$C$18*E3_Parameter!$C$27*E1_Allgemein!$C$19/100000)+E3_Parameter!$C$22+E3_Parameter!$C$20</f>
        <v>3.9432384000000003</v>
      </c>
      <c r="BG285" s="146">
        <f>(E3_Parameter!$C$18*E3_Parameter!$C$27*E1_Allgemein!$C$19/100000)+E3_Parameter!$C$22+E3_Parameter!$C$20</f>
        <v>3.9432384000000003</v>
      </c>
      <c r="BH285" s="146">
        <f>(E3_Parameter!$C$18*E3_Parameter!$C$27*E1_Allgemein!$C$19/100000)+E3_Parameter!$C$22+E3_Parameter!$C$20</f>
        <v>3.9432384000000003</v>
      </c>
      <c r="BI285" s="146">
        <f>(E3_Parameter!$C$18*E3_Parameter!$C$27*E1_Allgemein!$C$19/100000)+E3_Parameter!$C$22+E3_Parameter!$C$20</f>
        <v>3.9432384000000003</v>
      </c>
      <c r="BJ285" s="146">
        <f>(E3_Parameter!$C$18*E3_Parameter!$C$27*E1_Allgemein!$C$19/100000)+E3_Parameter!$C$22+E3_Parameter!$C$20</f>
        <v>3.9432384000000003</v>
      </c>
      <c r="BK285" s="146">
        <f>(E3_Parameter!$C$18*E3_Parameter!$C$27*E1_Allgemein!$C$19/100000)+E3_Parameter!$C$22+E3_Parameter!$C$20</f>
        <v>3.9432384000000003</v>
      </c>
      <c r="BL285" s="146">
        <f>(E3_Parameter!$C$18*E3_Parameter!$C$27*E1_Allgemein!$C$19/100000)+E3_Parameter!$C$22+E3_Parameter!$C$20</f>
        <v>3.9432384000000003</v>
      </c>
      <c r="BM285" s="146">
        <f>(E3_Parameter!$C$18*E3_Parameter!$C$27*E1_Allgemein!$C$19/100000)+E3_Parameter!$C$22+E3_Parameter!$C$20</f>
        <v>3.9432384000000003</v>
      </c>
      <c r="BN285" s="146">
        <f>(E3_Parameter!$C$18*E3_Parameter!$C$27*E1_Allgemein!$C$19/100000)+E3_Parameter!$C$22+E3_Parameter!$C$20</f>
        <v>3.9432384000000003</v>
      </c>
      <c r="BO285" s="146">
        <f>(E3_Parameter!$C$18*E3_Parameter!$C$27*E1_Allgemein!$C$19/100000)+E3_Parameter!$C$22+E3_Parameter!$C$20</f>
        <v>3.9432384000000003</v>
      </c>
      <c r="BP285" s="146">
        <f>(E3_Parameter!$C$18*E3_Parameter!$C$27*E1_Allgemein!$C$19/100000)+E3_Parameter!$C$22+E3_Parameter!$C$20</f>
        <v>3.9432384000000003</v>
      </c>
      <c r="BQ285" s="146">
        <f>(E3_Parameter!$C$18*E3_Parameter!$C$27*E1_Allgemein!$C$19/100000)+E3_Parameter!$C$22+E3_Parameter!$C$20</f>
        <v>3.9432384000000003</v>
      </c>
      <c r="BR285" s="146">
        <f>(E3_Parameter!$C$18*E3_Parameter!$C$27*E1_Allgemein!$C$19/100000)+E3_Parameter!$C$22+E3_Parameter!$C$20</f>
        <v>3.9432384000000003</v>
      </c>
      <c r="BS285" s="146">
        <f>(E3_Parameter!$C$18*E3_Parameter!$C$27*E1_Allgemein!$C$19/100000)+E3_Parameter!$C$22+E3_Parameter!$C$20</f>
        <v>3.9432384000000003</v>
      </c>
      <c r="BT285" s="146">
        <f>(E3_Parameter!$C$18*E3_Parameter!$C$27*E1_Allgemein!$C$19/100000)+E3_Parameter!$C$22+E3_Parameter!$C$20</f>
        <v>3.9432384000000003</v>
      </c>
      <c r="BU285" s="146">
        <f>(E3_Parameter!$C$18*E3_Parameter!$C$27*E1_Allgemein!$C$19/100000)+E3_Parameter!$C$22+E3_Parameter!$C$20</f>
        <v>3.9432384000000003</v>
      </c>
      <c r="BV285" s="146">
        <f>(E3_Parameter!$C$18*E3_Parameter!$C$27*E1_Allgemein!$C$19/100000)+E3_Parameter!$C$22+E3_Parameter!$C$20</f>
        <v>3.9432384000000003</v>
      </c>
      <c r="BW285" s="146">
        <f>(E3_Parameter!$C$18*E3_Parameter!$C$27*E1_Allgemein!$C$19/100000)+E3_Parameter!$C$22+E3_Parameter!$C$20</f>
        <v>3.9432384000000003</v>
      </c>
      <c r="BX285" s="146">
        <f>(E3_Parameter!$C$18*E3_Parameter!$C$27*E1_Allgemein!$C$19/100000)+E3_Parameter!$C$22+E3_Parameter!$C$20</f>
        <v>3.9432384000000003</v>
      </c>
      <c r="BY285" s="146">
        <f>(E3_Parameter!$C$18*E3_Parameter!$C$27*E1_Allgemein!$C$19/100000)+E3_Parameter!$C$22+E3_Parameter!$C$20</f>
        <v>3.9432384000000003</v>
      </c>
      <c r="BZ285" s="146">
        <f>(E3_Parameter!$C$18*E3_Parameter!$C$27*E1_Allgemein!$C$19/100000)+E3_Parameter!$C$22+E3_Parameter!$C$20</f>
        <v>3.9432384000000003</v>
      </c>
      <c r="CA285" s="146">
        <f>(E3_Parameter!$C$18*E3_Parameter!$C$27*E1_Allgemein!$C$19/100000)+E3_Parameter!$C$22+E3_Parameter!$C$20</f>
        <v>3.9432384000000003</v>
      </c>
      <c r="CB285" s="146">
        <f>(E3_Parameter!$C$18*E3_Parameter!$C$27*E1_Allgemein!$C$19/100000)+E3_Parameter!$C$22+E3_Parameter!$C$20</f>
        <v>3.9432384000000003</v>
      </c>
      <c r="CC285" s="146">
        <f>(E3_Parameter!$C$18*E3_Parameter!$C$27*E1_Allgemein!$C$19/100000)+E3_Parameter!$C$22+E3_Parameter!$C$20</f>
        <v>3.9432384000000003</v>
      </c>
      <c r="CD285" s="146">
        <f>(E3_Parameter!$C$18*E3_Parameter!$C$27*E1_Allgemein!$C$19/100000)+E3_Parameter!$C$22+E3_Parameter!$C$20</f>
        <v>3.9432384000000003</v>
      </c>
      <c r="CE285" s="146">
        <f>(E3_Parameter!$C$18*E3_Parameter!$C$27*E1_Allgemein!$C$19/100000)+E3_Parameter!$C$22+E3_Parameter!$C$20</f>
        <v>3.9432384000000003</v>
      </c>
      <c r="CF285" s="146">
        <f>(E3_Parameter!$C$18*E3_Parameter!$C$27*E1_Allgemein!$C$19/100000)+E3_Parameter!$C$22+E3_Parameter!$C$20</f>
        <v>3.9432384000000003</v>
      </c>
      <c r="CG285" s="146">
        <f>(E3_Parameter!$C$18*E3_Parameter!$C$27*E1_Allgemein!$C$19/100000)+E3_Parameter!$C$22+E3_Parameter!$C$20</f>
        <v>3.9432384000000003</v>
      </c>
      <c r="CH285" s="146">
        <f>(E3_Parameter!$C$18*E3_Parameter!$C$27*E1_Allgemein!$C$19/100000)+E3_Parameter!$C$22+E3_Parameter!$C$20</f>
        <v>3.9432384000000003</v>
      </c>
      <c r="CI285" s="146">
        <f>(E3_Parameter!$C$18*E3_Parameter!$C$27*E1_Allgemein!$C$19/100000)+E3_Parameter!$C$22+E3_Parameter!$C$20</f>
        <v>3.9432384000000003</v>
      </c>
      <c r="CJ285" s="146">
        <f>(E3_Parameter!$C$18*E3_Parameter!$C$27*E1_Allgemein!$C$19/100000)+E3_Parameter!$C$22+E3_Parameter!$C$20</f>
        <v>3.9432384000000003</v>
      </c>
      <c r="CK285" s="146">
        <f>(E3_Parameter!$C$18*E3_Parameter!$C$27*E1_Allgemein!$C$19/100000)+E3_Parameter!$C$22+E3_Parameter!$C$20</f>
        <v>3.9432384000000003</v>
      </c>
      <c r="CL285" s="146">
        <f>(E3_Parameter!$C$18*E3_Parameter!$C$27*E1_Allgemein!$C$19/100000)+E3_Parameter!$C$22+E3_Parameter!$C$20</f>
        <v>3.9432384000000003</v>
      </c>
      <c r="CM285" s="146">
        <f>(E3_Parameter!$C$18*E3_Parameter!$C$27*E1_Allgemein!$C$19/100000)+E3_Parameter!$C$22+E3_Parameter!$C$20</f>
        <v>3.9432384000000003</v>
      </c>
      <c r="CN285" s="146">
        <f>(E3_Parameter!$C$18*E3_Parameter!$C$27*E1_Allgemein!$C$19/100000)+E3_Parameter!$C$22+E3_Parameter!$C$20</f>
        <v>3.9432384000000003</v>
      </c>
      <c r="CO285" s="146">
        <f>(E3_Parameter!$C$18*E3_Parameter!$C$27*E1_Allgemein!$C$19/100000)+E3_Parameter!$C$22+E3_Parameter!$C$20</f>
        <v>3.9432384000000003</v>
      </c>
      <c r="CP285" s="146">
        <f>(E3_Parameter!$C$18*E3_Parameter!$C$27*E1_Allgemein!$C$19/100000)+E3_Parameter!$C$22+E3_Parameter!$C$20</f>
        <v>3.9432384000000003</v>
      </c>
      <c r="CQ285" s="146">
        <f>(E3_Parameter!$C$18*E3_Parameter!$C$27*E1_Allgemein!$C$19/100000)+E3_Parameter!$C$22+E3_Parameter!$C$20</f>
        <v>3.9432384000000003</v>
      </c>
      <c r="CR285" s="146">
        <f>(E3_Parameter!$C$18*E3_Parameter!$C$27*E1_Allgemein!$C$19/100000)+E3_Parameter!$C$22+E3_Parameter!$C$20</f>
        <v>3.9432384000000003</v>
      </c>
      <c r="CS285" s="146">
        <f>(E3_Parameter!$C$18*E3_Parameter!$C$27*E1_Allgemein!$C$19/100000)+E3_Parameter!$C$22+E3_Parameter!$C$20</f>
        <v>3.9432384000000003</v>
      </c>
      <c r="CT285" s="146">
        <f>(E3_Parameter!$C$18*E3_Parameter!$C$27*E1_Allgemein!$C$19/100000)+E3_Parameter!$C$22+E3_Parameter!$C$20</f>
        <v>3.9432384000000003</v>
      </c>
      <c r="CU285" s="146">
        <f>(E3_Parameter!$C$18*E3_Parameter!$C$27*E1_Allgemein!$C$19/100000)+E3_Parameter!$C$22+E3_Parameter!$C$20</f>
        <v>3.9432384000000003</v>
      </c>
      <c r="CV285" s="146">
        <f>(E3_Parameter!$C$18*E3_Parameter!$C$27*E1_Allgemein!$C$19/100000)+E3_Parameter!$C$22+E3_Parameter!$C$20</f>
        <v>3.9432384000000003</v>
      </c>
      <c r="CW285" s="146">
        <f>(E3_Parameter!$C$18*E3_Parameter!$C$27*E1_Allgemein!$C$19/100000)+E3_Parameter!$C$22+E3_Parameter!$C$20</f>
        <v>3.9432384000000003</v>
      </c>
      <c r="CX285" s="146">
        <f>(E3_Parameter!$C$18*E3_Parameter!$C$27*E1_Allgemein!$C$19/100000)+E3_Parameter!$C$22+E3_Parameter!$C$20</f>
        <v>3.9432384000000003</v>
      </c>
      <c r="CY285" s="146">
        <f>(E3_Parameter!$C$18*E3_Parameter!$C$27*E1_Allgemein!$C$19/100000)+E3_Parameter!$C$22+E3_Parameter!$C$20</f>
        <v>3.9432384000000003</v>
      </c>
      <c r="CZ285" s="146">
        <f>(E3_Parameter!$C$18*E3_Parameter!$C$27*E1_Allgemein!$C$19/100000)+E3_Parameter!$C$22+E3_Parameter!$C$20</f>
        <v>3.9432384000000003</v>
      </c>
      <c r="DA285" s="146">
        <f>(E3_Parameter!$C$18*E3_Parameter!$C$27*E1_Allgemein!$C$19/100000)+E3_Parameter!$C$22+E3_Parameter!$C$20</f>
        <v>3.9432384000000003</v>
      </c>
      <c r="DB285" s="146">
        <f>(E3_Parameter!$C$18*E3_Parameter!$C$27*E1_Allgemein!$C$19/100000)+E3_Parameter!$C$22+E3_Parameter!$C$20</f>
        <v>3.9432384000000003</v>
      </c>
      <c r="DC285" s="146">
        <f>(E3_Parameter!$C$18*E3_Parameter!$C$27*E1_Allgemein!$C$19/100000)+E3_Parameter!$C$22+E3_Parameter!$C$20</f>
        <v>3.9432384000000003</v>
      </c>
      <c r="DD285" s="146">
        <f>(E3_Parameter!$C$18*E3_Parameter!$C$27*E1_Allgemein!$C$19/100000)+E3_Parameter!$C$22+E3_Parameter!$C$20</f>
        <v>3.9432384000000003</v>
      </c>
      <c r="DE285" s="146">
        <f>(E3_Parameter!$C$18*E3_Parameter!$C$27*E1_Allgemein!$C$19/100000)+E3_Parameter!$C$22+E3_Parameter!$C$20</f>
        <v>3.9432384000000003</v>
      </c>
      <c r="DF285" s="146">
        <f>(E3_Parameter!$C$18*E3_Parameter!$C$27*E1_Allgemein!$C$19/100000)+E3_Parameter!$C$22+E3_Parameter!$C$20</f>
        <v>3.9432384000000003</v>
      </c>
      <c r="DG285" s="146">
        <f>(E3_Parameter!$C$18*E3_Parameter!$C$27*E1_Allgemein!$C$19/100000)+E3_Parameter!$C$22+E3_Parameter!$C$20</f>
        <v>3.9432384000000003</v>
      </c>
      <c r="DH285" s="146">
        <f>(E3_Parameter!$C$18*E3_Parameter!$C$27*E1_Allgemein!$C$19/100000)+E3_Parameter!$C$22+E3_Parameter!$C$20</f>
        <v>3.9432384000000003</v>
      </c>
      <c r="DI285" s="146">
        <f>(E3_Parameter!$C$18*E3_Parameter!$C$27*E1_Allgemein!$C$19/100000)+E3_Parameter!$C$22+E3_Parameter!$C$20</f>
        <v>3.9432384000000003</v>
      </c>
      <c r="DJ285" s="146">
        <f>(E3_Parameter!$C$18*E3_Parameter!$C$27*E1_Allgemein!$C$19/100000)+E3_Parameter!$C$22+E3_Parameter!$C$20</f>
        <v>3.9432384000000003</v>
      </c>
      <c r="DK285" s="146">
        <f>(E3_Parameter!$C$18*E3_Parameter!$C$27*E1_Allgemein!$C$19/100000)+E3_Parameter!$C$22+E3_Parameter!$C$20</f>
        <v>3.9432384000000003</v>
      </c>
      <c r="DL285" s="146">
        <f>(E3_Parameter!$C$18*E3_Parameter!$C$27*E1_Allgemein!$C$19/100000)+E3_Parameter!$C$22+E3_Parameter!$C$20</f>
        <v>3.9432384000000003</v>
      </c>
      <c r="DM285" s="146">
        <f>(E3_Parameter!$C$18*E3_Parameter!$C$27*E1_Allgemein!$C$19/100000)+E3_Parameter!$C$22+E3_Parameter!$C$20</f>
        <v>3.9432384000000003</v>
      </c>
      <c r="DN285" s="146">
        <f>(E3_Parameter!$C$18*E3_Parameter!$C$27*E1_Allgemein!$C$19/100000)+E3_Parameter!$C$22+E3_Parameter!$C$20</f>
        <v>3.9432384000000003</v>
      </c>
      <c r="DO285" s="146">
        <f>(E3_Parameter!$C$18*E3_Parameter!$C$27*E1_Allgemein!$C$19/100000)+E3_Parameter!$C$22+E3_Parameter!$C$20</f>
        <v>3.9432384000000003</v>
      </c>
      <c r="DP285" s="146">
        <f>(E3_Parameter!$C$18*E3_Parameter!$C$27*E1_Allgemein!$C$19/100000)+E3_Parameter!$C$22+E3_Parameter!$C$20</f>
        <v>3.9432384000000003</v>
      </c>
      <c r="DQ285" s="146">
        <f>(E3_Parameter!$C$18*E3_Parameter!$C$27*E1_Allgemein!$C$19/100000)+E3_Parameter!$C$22+E3_Parameter!$C$20</f>
        <v>3.9432384000000003</v>
      </c>
      <c r="DR285" s="146">
        <f>(E3_Parameter!$C$18*E3_Parameter!$C$27*E1_Allgemein!$C$19/100000)+E3_Parameter!$C$22+E3_Parameter!$C$20</f>
        <v>3.9432384000000003</v>
      </c>
      <c r="DS285" s="146">
        <f>(E3_Parameter!$C$18*E3_Parameter!$C$27*E1_Allgemein!$C$19/100000)+E3_Parameter!$C$22+E3_Parameter!$C$20</f>
        <v>3.9432384000000003</v>
      </c>
      <c r="DT285" s="146">
        <f>(E3_Parameter!$C$18*E3_Parameter!$C$27*E1_Allgemein!$C$19/100000)+E3_Parameter!$C$22+E3_Parameter!$C$20</f>
        <v>3.9432384000000003</v>
      </c>
      <c r="DU285" s="146">
        <f>(E3_Parameter!$C$18*E3_Parameter!$C$27*E1_Allgemein!$C$19/100000)+E3_Parameter!$C$22+E3_Parameter!$C$20</f>
        <v>3.9432384000000003</v>
      </c>
      <c r="DV285" s="146">
        <f>(E3_Parameter!$C$18*E3_Parameter!$C$27*E1_Allgemein!$C$19/100000)+E3_Parameter!$C$22+E3_Parameter!$C$20</f>
        <v>3.9432384000000003</v>
      </c>
      <c r="DW285" s="146">
        <f>(E3_Parameter!$C$18*E3_Parameter!$C$27*E1_Allgemein!$C$19/100000)+E3_Parameter!$C$22+E3_Parameter!$C$20</f>
        <v>3.9432384000000003</v>
      </c>
      <c r="DX285" s="146">
        <f>(E3_Parameter!$C$18*E3_Parameter!$C$27*E1_Allgemein!$C$19/100000)+E3_Parameter!$C$22+E3_Parameter!$C$20</f>
        <v>3.9432384000000003</v>
      </c>
      <c r="DY285" s="146">
        <f>(E3_Parameter!$C$18*E3_Parameter!$C$27*E1_Allgemein!$C$19/100000)+E3_Parameter!$C$22+E3_Parameter!$C$20</f>
        <v>3.9432384000000003</v>
      </c>
      <c r="DZ285" s="146">
        <f>(E3_Parameter!$C$18*E3_Parameter!$C$27*E1_Allgemein!$C$19/100000)+E3_Parameter!$C$22+E3_Parameter!$C$20</f>
        <v>3.9432384000000003</v>
      </c>
      <c r="EA285" s="146">
        <f>(E3_Parameter!$C$18*E3_Parameter!$C$27*E1_Allgemein!$C$19/100000)+E3_Parameter!$C$22+E3_Parameter!$C$20</f>
        <v>3.9432384000000003</v>
      </c>
      <c r="EB285" s="146">
        <f>(E3_Parameter!$C$18*E3_Parameter!$C$27*E1_Allgemein!$C$19/100000)+E3_Parameter!$C$22+E3_Parameter!$C$20</f>
        <v>3.9432384000000003</v>
      </c>
      <c r="EC285" s="146">
        <f>(E3_Parameter!$C$18*E3_Parameter!$C$27*E1_Allgemein!$C$19/100000)+E3_Parameter!$C$22+E3_Parameter!$C$20</f>
        <v>3.9432384000000003</v>
      </c>
      <c r="ED285" s="146">
        <f>(E3_Parameter!$C$18*E3_Parameter!$C$27*E1_Allgemein!$C$19/100000)+E3_Parameter!$C$22+E3_Parameter!$C$20</f>
        <v>3.9432384000000003</v>
      </c>
      <c r="EE285" s="146">
        <f>(E3_Parameter!$C$18*E3_Parameter!$C$27*E1_Allgemein!$C$19/100000)+E3_Parameter!$C$22+E3_Parameter!$C$20</f>
        <v>3.9432384000000003</v>
      </c>
      <c r="EF285" s="146">
        <f>(E3_Parameter!$C$18*E3_Parameter!$C$27*E1_Allgemein!$C$19/100000)+E3_Parameter!$C$22+E3_Parameter!$C$20</f>
        <v>3.9432384000000003</v>
      </c>
      <c r="EG285" s="146">
        <f>(E3_Parameter!$C$18*E3_Parameter!$C$27*E1_Allgemein!$C$19/100000)+E3_Parameter!$C$22+E3_Parameter!$C$20</f>
        <v>3.9432384000000003</v>
      </c>
      <c r="EH285" s="146">
        <f>(E3_Parameter!$C$18*E3_Parameter!$C$27*E1_Allgemein!$C$19/100000)+E3_Parameter!$C$22+E3_Parameter!$C$20</f>
        <v>3.9432384000000003</v>
      </c>
      <c r="EI285" s="146">
        <f>(E3_Parameter!$C$18*E3_Parameter!$C$27*E1_Allgemein!$C$19/100000)+E3_Parameter!$C$22+E3_Parameter!$C$20</f>
        <v>3.9432384000000003</v>
      </c>
      <c r="EJ285" s="146">
        <f>(E3_Parameter!$C$18*E3_Parameter!$C$27*E1_Allgemein!$C$19/100000)+E3_Parameter!$C$22+E3_Parameter!$C$20</f>
        <v>3.9432384000000003</v>
      </c>
      <c r="EK285" s="146">
        <f>(E3_Parameter!$C$18*E3_Parameter!$C$27*E1_Allgemein!$C$19/100000)+E3_Parameter!$C$22+E3_Parameter!$C$20</f>
        <v>3.9432384000000003</v>
      </c>
      <c r="EL285" s="146">
        <f>(E3_Parameter!$C$18*E3_Parameter!$C$27*E1_Allgemein!$C$19/100000)+E3_Parameter!$C$22+E3_Parameter!$C$20</f>
        <v>3.9432384000000003</v>
      </c>
      <c r="EM285" s="146">
        <f>(E3_Parameter!$C$18*E3_Parameter!$C$27*E1_Allgemein!$C$19/100000)+E3_Parameter!$C$22+E3_Parameter!$C$20</f>
        <v>3.9432384000000003</v>
      </c>
      <c r="EN285" s="146">
        <f>(E3_Parameter!$C$18*E3_Parameter!$C$27*E1_Allgemein!$C$19/100000)+E3_Parameter!$C$22+E3_Parameter!$C$20</f>
        <v>3.9432384000000003</v>
      </c>
      <c r="EO285" s="146">
        <f>(E3_Parameter!$C$18*E3_Parameter!$C$27*E1_Allgemein!$C$19/100000)+E3_Parameter!$C$22+E3_Parameter!$C$20</f>
        <v>3.9432384000000003</v>
      </c>
      <c r="EP285" s="146">
        <f>(E3_Parameter!$C$18*E3_Parameter!$C$27*E1_Allgemein!$C$19/100000)+E3_Parameter!$C$22+E3_Parameter!$C$20</f>
        <v>3.9432384000000003</v>
      </c>
      <c r="EQ285" s="146">
        <f>(E3_Parameter!$C$18*E3_Parameter!$C$27*E1_Allgemein!$C$19/100000)+E3_Parameter!$C$22+E3_Parameter!$C$20</f>
        <v>3.9432384000000003</v>
      </c>
      <c r="ER285" s="146">
        <f>(E3_Parameter!$C$18*E3_Parameter!$C$27*E1_Allgemein!$C$19/100000)+E3_Parameter!$C$22+E3_Parameter!$C$20</f>
        <v>3.9432384000000003</v>
      </c>
      <c r="ES285" s="146">
        <f>(E3_Parameter!$C$18*E3_Parameter!$C$27*E1_Allgemein!$C$19/100000)+E3_Parameter!$C$22+E3_Parameter!$C$20</f>
        <v>3.9432384000000003</v>
      </c>
      <c r="ET285" s="146">
        <f>(E3_Parameter!$C$18*E3_Parameter!$C$27*E1_Allgemein!$C$19/100000)+E3_Parameter!$C$22+E3_Parameter!$C$20</f>
        <v>3.9432384000000003</v>
      </c>
      <c r="EU285" s="146">
        <f>(E3_Parameter!$C$18*E3_Parameter!$C$27*E1_Allgemein!$C$19/100000)+E3_Parameter!$C$22+E3_Parameter!$C$20</f>
        <v>3.9432384000000003</v>
      </c>
      <c r="EV285" s="146">
        <f>(E3_Parameter!$C$18*E3_Parameter!$C$27*E1_Allgemein!$C$19/100000)+E3_Parameter!$C$22+E3_Parameter!$C$20</f>
        <v>3.9432384000000003</v>
      </c>
      <c r="EW285" s="146">
        <f>(E3_Parameter!$C$18*E3_Parameter!$C$27*E1_Allgemein!$C$19/100000)+E3_Parameter!$C$22+E3_Parameter!$C$20</f>
        <v>3.9432384000000003</v>
      </c>
      <c r="EX285" s="146">
        <f>(E3_Parameter!$C$18*E3_Parameter!$C$27*E1_Allgemein!$C$19/100000)+E3_Parameter!$C$22+E3_Parameter!$C$20</f>
        <v>3.9432384000000003</v>
      </c>
      <c r="EY285" s="146">
        <f>(E3_Parameter!$C$18*E3_Parameter!$C$27*E1_Allgemein!$C$19/100000)+E3_Parameter!$C$22+E3_Parameter!$C$20</f>
        <v>3.9432384000000003</v>
      </c>
      <c r="EZ285" s="146">
        <f>(E3_Parameter!$C$18*E3_Parameter!$C$27*E1_Allgemein!$C$19/100000)+E3_Parameter!$C$22+E3_Parameter!$C$20</f>
        <v>3.9432384000000003</v>
      </c>
      <c r="FA285" s="146">
        <f>(E3_Parameter!$C$18*E3_Parameter!$C$27*E1_Allgemein!$C$19/100000)+E3_Parameter!$C$22+E3_Parameter!$C$20</f>
        <v>3.9432384000000003</v>
      </c>
      <c r="FB285" s="146">
        <f>(E3_Parameter!$C$18*E3_Parameter!$C$27*E1_Allgemein!$C$19/100000)+E3_Parameter!$C$22+E3_Parameter!$C$20</f>
        <v>3.9432384000000003</v>
      </c>
      <c r="FC285" s="146">
        <f>(E3_Parameter!$C$18*E3_Parameter!$C$27*E1_Allgemein!$C$19/100000)+E3_Parameter!$C$22+E3_Parameter!$C$20</f>
        <v>3.9432384000000003</v>
      </c>
      <c r="FD285" s="146">
        <f>(E3_Parameter!$C$18*E3_Parameter!$C$27*E1_Allgemein!$C$19/100000)+E3_Parameter!$C$22+E3_Parameter!$C$20</f>
        <v>3.9432384000000003</v>
      </c>
      <c r="FE285" s="146">
        <f>(E3_Parameter!$C$18*E3_Parameter!$C$27*E1_Allgemein!$C$19/100000)+E3_Parameter!$C$22+E3_Parameter!$C$20</f>
        <v>3.9432384000000003</v>
      </c>
      <c r="FF285" s="146">
        <f>(E3_Parameter!$C$18*E3_Parameter!$C$27*E1_Allgemein!$C$19/100000)+E3_Parameter!$C$22+E3_Parameter!$C$20</f>
        <v>3.9432384000000003</v>
      </c>
      <c r="FG285" s="146">
        <f>(E3_Parameter!$C$18*E3_Parameter!$C$27*E1_Allgemein!$C$19/100000)+E3_Parameter!$C$22+E3_Parameter!$C$20</f>
        <v>3.9432384000000003</v>
      </c>
      <c r="FH285" s="146">
        <f>(E3_Parameter!$C$18*E3_Parameter!$C$27*E1_Allgemein!$C$19/100000)+E3_Parameter!$C$22+E3_Parameter!$C$20</f>
        <v>3.9432384000000003</v>
      </c>
      <c r="FI285" s="146">
        <f>(E3_Parameter!$C$18*E3_Parameter!$C$27*E1_Allgemein!$C$19/100000)+E3_Parameter!$C$22+E3_Parameter!$C$20</f>
        <v>3.9432384000000003</v>
      </c>
      <c r="FJ285" s="146">
        <f>(E3_Parameter!$C$18*E3_Parameter!$C$27*E1_Allgemein!$C$19/100000)+E3_Parameter!$C$22+E3_Parameter!$C$20</f>
        <v>3.9432384000000003</v>
      </c>
      <c r="FK285" s="146">
        <f>(E3_Parameter!$C$18*E3_Parameter!$C$27*E1_Allgemein!$C$19/100000)+E3_Parameter!$C$22+E3_Parameter!$C$20</f>
        <v>3.9432384000000003</v>
      </c>
      <c r="FL285" s="146">
        <f>(E3_Parameter!$C$18*E3_Parameter!$C$27*E1_Allgemein!$C$19/100000)+E3_Parameter!$C$22+E3_Parameter!$C$20</f>
        <v>3.9432384000000003</v>
      </c>
      <c r="FM285" s="146">
        <f>(E3_Parameter!$C$18*E3_Parameter!$C$27*E1_Allgemein!$C$19/100000)+E3_Parameter!$C$22+E3_Parameter!$C$20</f>
        <v>3.9432384000000003</v>
      </c>
      <c r="FN285" s="146">
        <f>(E3_Parameter!$C$18*E3_Parameter!$C$27*E1_Allgemein!$C$19/100000)+E3_Parameter!$C$22+E3_Parameter!$C$20</f>
        <v>3.9432384000000003</v>
      </c>
      <c r="FO285" s="146">
        <f>(E3_Parameter!$C$18*E3_Parameter!$C$27*E1_Allgemein!$C$19/100000)+E3_Parameter!$C$22+E3_Parameter!$C$20</f>
        <v>3.9432384000000003</v>
      </c>
      <c r="FP285" s="146">
        <f>(E3_Parameter!$C$18*E3_Parameter!$C$27*E1_Allgemein!$C$19/100000)+E3_Parameter!$C$22+E3_Parameter!$C$20</f>
        <v>3.9432384000000003</v>
      </c>
      <c r="FQ285" s="146">
        <f>(E3_Parameter!$C$18*E3_Parameter!$C$27*E1_Allgemein!$C$19/100000)+E3_Parameter!$C$22+E3_Parameter!$C$20</f>
        <v>3.9432384000000003</v>
      </c>
      <c r="FR285" s="146">
        <f>(E3_Parameter!$C$18*E3_Parameter!$C$27*E1_Allgemein!$C$19/100000)+E3_Parameter!$C$22+E3_Parameter!$C$20</f>
        <v>3.9432384000000003</v>
      </c>
      <c r="FS285" s="146">
        <f>(E3_Parameter!$C$18*E3_Parameter!$C$27*E1_Allgemein!$C$19/100000)+E3_Parameter!$C$22+E3_Parameter!$C$20</f>
        <v>3.9432384000000003</v>
      </c>
      <c r="FT285" s="146">
        <f>(E3_Parameter!$C$18*E3_Parameter!$C$27*E1_Allgemein!$C$19/100000)+E3_Parameter!$C$22+E3_Parameter!$C$20</f>
        <v>3.9432384000000003</v>
      </c>
      <c r="FU285" s="146">
        <f>(E3_Parameter!$C$18*E3_Parameter!$C$27*E1_Allgemein!$C$19/100000)+E3_Parameter!$C$22+E3_Parameter!$C$20</f>
        <v>3.9432384000000003</v>
      </c>
      <c r="FV285" s="146">
        <f>(E3_Parameter!$C$18*E3_Parameter!$C$27*E1_Allgemein!$C$19/100000)+E3_Parameter!$C$22+E3_Parameter!$C$20</f>
        <v>3.9432384000000003</v>
      </c>
      <c r="FW285" s="146">
        <f>(E3_Parameter!$C$18*E3_Parameter!$C$27*E1_Allgemein!$C$19/100000)+E3_Parameter!$C$22+E3_Parameter!$C$20</f>
        <v>3.9432384000000003</v>
      </c>
      <c r="FX285" s="146">
        <f>(E3_Parameter!$C$18*E3_Parameter!$C$27*E1_Allgemein!$C$19/100000)+E3_Parameter!$C$22+E3_Parameter!$C$20</f>
        <v>3.9432384000000003</v>
      </c>
      <c r="FY285" s="146">
        <f>(E3_Parameter!$C$18*E3_Parameter!$C$27*E1_Allgemein!$C$19/100000)+E3_Parameter!$C$22+E3_Parameter!$C$20</f>
        <v>3.9432384000000003</v>
      </c>
      <c r="FZ285" s="146">
        <f>(E3_Parameter!$C$18*E3_Parameter!$C$27*E1_Allgemein!$C$19/100000)+E3_Parameter!$C$22+E3_Parameter!$C$20</f>
        <v>3.9432384000000003</v>
      </c>
      <c r="GA285" s="146">
        <f>(E3_Parameter!$C$18*E3_Parameter!$C$27*E1_Allgemein!$C$19/100000)+E3_Parameter!$C$22+E3_Parameter!$C$20</f>
        <v>3.9432384000000003</v>
      </c>
      <c r="GB285" s="146">
        <f>(E3_Parameter!$C$18*E3_Parameter!$C$27*E1_Allgemein!$C$19/100000)+E3_Parameter!$C$22+E3_Parameter!$C$20</f>
        <v>3.9432384000000003</v>
      </c>
      <c r="GC285" s="146">
        <f>(E3_Parameter!$C$18*E3_Parameter!$C$27*E1_Allgemein!$C$19/100000)+E3_Parameter!$C$22+E3_Parameter!$C$20</f>
        <v>3.9432384000000003</v>
      </c>
      <c r="GD285" s="146">
        <f>(E3_Parameter!$C$18*E3_Parameter!$C$27*E1_Allgemein!$C$19/100000)+E3_Parameter!$C$22+E3_Parameter!$C$20</f>
        <v>3.9432384000000003</v>
      </c>
      <c r="GE285" s="146">
        <f>(E3_Parameter!$C$18*E3_Parameter!$C$27*E1_Allgemein!$C$19/100000)+E3_Parameter!$C$22+E3_Parameter!$C$20</f>
        <v>3.9432384000000003</v>
      </c>
      <c r="GF285" s="146">
        <f>(E3_Parameter!$C$18*E3_Parameter!$C$27*E1_Allgemein!$C$19/100000)+E3_Parameter!$C$22+E3_Parameter!$C$20</f>
        <v>3.9432384000000003</v>
      </c>
      <c r="GG285" s="146">
        <f>(E3_Parameter!$C$18*E3_Parameter!$C$27*E1_Allgemein!$C$19/100000)+E3_Parameter!$C$22+E3_Parameter!$C$20</f>
        <v>3.9432384000000003</v>
      </c>
      <c r="GH285" s="146">
        <f>(E3_Parameter!$C$18*E3_Parameter!$C$27*E1_Allgemein!$C$19/100000)+E3_Parameter!$C$22+E3_Parameter!$C$20</f>
        <v>3.9432384000000003</v>
      </c>
      <c r="GI285" s="146">
        <f>(E3_Parameter!$C$18*E3_Parameter!$C$27*E1_Allgemein!$C$19/100000)+E3_Parameter!$C$22+E3_Parameter!$C$20</f>
        <v>3.9432384000000003</v>
      </c>
      <c r="GJ285" s="146">
        <f>(E3_Parameter!$C$18*E3_Parameter!$C$27*E1_Allgemein!$C$19/100000)+E3_Parameter!$C$22+E3_Parameter!$C$20</f>
        <v>3.9432384000000003</v>
      </c>
      <c r="GK285" s="146">
        <f>(E3_Parameter!$C$18*E3_Parameter!$C$27*E1_Allgemein!$C$19/100000)+E3_Parameter!$C$22+E3_Parameter!$C$20</f>
        <v>3.9432384000000003</v>
      </c>
      <c r="GL285" s="146">
        <f>(E3_Parameter!$C$18*E3_Parameter!$C$27*E1_Allgemein!$C$19/100000)+E3_Parameter!$C$22+E3_Parameter!$C$20</f>
        <v>3.9432384000000003</v>
      </c>
      <c r="GM285" s="146">
        <f>(E3_Parameter!$C$18*E3_Parameter!$C$27*E1_Allgemein!$C$19/100000)+E3_Parameter!$C$22+E3_Parameter!$C$20</f>
        <v>3.9432384000000003</v>
      </c>
      <c r="GN285" s="146">
        <f>(E3_Parameter!$C$18*E3_Parameter!$C$27*E1_Allgemein!$C$19/100000)+E3_Parameter!$C$22+E3_Parameter!$C$20</f>
        <v>3.9432384000000003</v>
      </c>
      <c r="GO285" s="146">
        <f>(E3_Parameter!$C$18*E3_Parameter!$C$27*E1_Allgemein!$C$19/100000)+E3_Parameter!$C$22+E3_Parameter!$C$20</f>
        <v>3.9432384000000003</v>
      </c>
      <c r="GP285" s="146">
        <f>(E3_Parameter!$C$18*E3_Parameter!$C$27*E1_Allgemein!$C$19/100000)+E3_Parameter!$C$22+E3_Parameter!$C$20</f>
        <v>3.9432384000000003</v>
      </c>
      <c r="GQ285" s="146">
        <f>(E3_Parameter!$C$18*E3_Parameter!$C$27*E1_Allgemein!$C$19/100000)+E3_Parameter!$C$22+E3_Parameter!$C$20</f>
        <v>3.9432384000000003</v>
      </c>
      <c r="GR285" s="146">
        <f>(E3_Parameter!$C$18*E3_Parameter!$C$27*E1_Allgemein!$C$19/100000)+E3_Parameter!$C$22+E3_Parameter!$C$20</f>
        <v>3.9432384000000003</v>
      </c>
      <c r="GS285" s="146">
        <f>(E3_Parameter!$C$18*E3_Parameter!$C$27*E1_Allgemein!$C$19/100000)+E3_Parameter!$C$22+E3_Parameter!$C$20</f>
        <v>3.9432384000000003</v>
      </c>
      <c r="GT285" s="146">
        <f>(E3_Parameter!$C$18*E3_Parameter!$C$27*E1_Allgemein!$C$19/100000)+E3_Parameter!$C$22+E3_Parameter!$C$20</f>
        <v>3.9432384000000003</v>
      </c>
      <c r="GU285" s="146">
        <f>(E3_Parameter!$C$18*E3_Parameter!$C$27*E1_Allgemein!$C$19/100000)+E3_Parameter!$C$22+E3_Parameter!$C$20</f>
        <v>3.9432384000000003</v>
      </c>
      <c r="GV285" s="146">
        <f>(E3_Parameter!$C$18*E3_Parameter!$C$27*E1_Allgemein!$C$19/100000)+E3_Parameter!$C$22+E3_Parameter!$C$20</f>
        <v>3.9432384000000003</v>
      </c>
      <c r="GW285" s="146">
        <f>(E3_Parameter!$C$18*E3_Parameter!$C$27*E1_Allgemein!$C$19/100000)+E3_Parameter!$C$22+E3_Parameter!$C$20</f>
        <v>3.9432384000000003</v>
      </c>
      <c r="GX285" s="146">
        <f>(E3_Parameter!$C$18*E3_Parameter!$C$27*E1_Allgemein!$C$19/100000)+E3_Parameter!$C$22+E3_Parameter!$C$20</f>
        <v>3.9432384000000003</v>
      </c>
      <c r="GY285" s="146">
        <f>(E3_Parameter!$C$18*E3_Parameter!$C$27*E1_Allgemein!$C$19/100000)+E3_Parameter!$C$22+E3_Parameter!$C$20</f>
        <v>3.9432384000000003</v>
      </c>
      <c r="GZ285" s="146">
        <f>(E3_Parameter!$C$18*E3_Parameter!$C$27*E1_Allgemein!$C$19/100000)+E3_Parameter!$C$22+E3_Parameter!$C$20</f>
        <v>3.9432384000000003</v>
      </c>
      <c r="HA285" s="146">
        <f>(E3_Parameter!$C$18*E3_Parameter!$C$27*E1_Allgemein!$C$19/100000)+E3_Parameter!$C$22+E3_Parameter!$C$20</f>
        <v>3.9432384000000003</v>
      </c>
      <c r="HB285" s="146">
        <f>(E3_Parameter!$C$18*E3_Parameter!$C$27*E1_Allgemein!$C$19/100000)+E3_Parameter!$C$22+E3_Parameter!$C$20</f>
        <v>3.9432384000000003</v>
      </c>
      <c r="HC285" s="146">
        <f>(E3_Parameter!$C$18*E3_Parameter!$C$27*E1_Allgemein!$C$19/100000)+E3_Parameter!$C$22+E3_Parameter!$C$20</f>
        <v>3.9432384000000003</v>
      </c>
      <c r="HD285" s="146">
        <f>(E3_Parameter!$C$18*E3_Parameter!$C$27*E1_Allgemein!$C$19/100000)+E3_Parameter!$C$22+E3_Parameter!$C$20</f>
        <v>3.9432384000000003</v>
      </c>
      <c r="HE285" s="146">
        <f>(E3_Parameter!$C$18*E3_Parameter!$C$27*E1_Allgemein!$C$19/100000)+E3_Parameter!$C$22+E3_Parameter!$C$20</f>
        <v>3.9432384000000003</v>
      </c>
      <c r="HF285" s="146">
        <f>(E3_Parameter!$C$18*E3_Parameter!$C$27*E1_Allgemein!$C$19/100000)+E3_Parameter!$C$22+E3_Parameter!$C$20</f>
        <v>3.9432384000000003</v>
      </c>
      <c r="HG285" s="146">
        <f>(E3_Parameter!$C$18*E3_Parameter!$C$27*E1_Allgemein!$C$19/100000)+E3_Parameter!$C$22+E3_Parameter!$C$20</f>
        <v>3.9432384000000003</v>
      </c>
      <c r="HH285" s="146">
        <f>(E3_Parameter!$C$18*E3_Parameter!$C$27*E1_Allgemein!$C$19/100000)+E3_Parameter!$C$22+E3_Parameter!$C$20</f>
        <v>3.9432384000000003</v>
      </c>
      <c r="HI285" s="146">
        <f>(E3_Parameter!$C$18*E3_Parameter!$C$27*E1_Allgemein!$C$19/100000)+E3_Parameter!$C$22+E3_Parameter!$C$20</f>
        <v>3.9432384000000003</v>
      </c>
      <c r="HJ285" s="146">
        <f>(E3_Parameter!$C$18*E3_Parameter!$C$27*E1_Allgemein!$C$19/100000)+E3_Parameter!$C$22+E3_Parameter!$C$20</f>
        <v>3.9432384000000003</v>
      </c>
      <c r="HK285" s="146">
        <f>(E3_Parameter!$C$18*E3_Parameter!$C$27*E1_Allgemein!$C$19/100000)+E3_Parameter!$C$22+E3_Parameter!$C$20</f>
        <v>3.9432384000000003</v>
      </c>
      <c r="HL285" s="146">
        <f>(E3_Parameter!$C$18*E3_Parameter!$C$27*E1_Allgemein!$C$19/100000)+E3_Parameter!$C$22+E3_Parameter!$C$20</f>
        <v>3.9432384000000003</v>
      </c>
      <c r="HM285" s="146">
        <f>(E3_Parameter!$C$18*E3_Parameter!$C$27*E1_Allgemein!$C$19/100000)+E3_Parameter!$C$22+E3_Parameter!$C$20</f>
        <v>3.9432384000000003</v>
      </c>
      <c r="HN285" s="146">
        <f>(E3_Parameter!$C$18*E3_Parameter!$C$27*E1_Allgemein!$C$19/100000)+E3_Parameter!$C$22+E3_Parameter!$C$20</f>
        <v>3.9432384000000003</v>
      </c>
      <c r="HO285" s="146">
        <f>(E3_Parameter!$C$18*E3_Parameter!$C$27*E1_Allgemein!$C$19/100000)+E3_Parameter!$C$22+E3_Parameter!$C$20</f>
        <v>3.9432384000000003</v>
      </c>
      <c r="HP285" s="146">
        <f>(E3_Parameter!$C$18*E3_Parameter!$C$27*E1_Allgemein!$C$19/100000)+E3_Parameter!$C$22+E3_Parameter!$C$20</f>
        <v>3.9432384000000003</v>
      </c>
      <c r="HQ285" s="146">
        <f>(E3_Parameter!$C$18*E3_Parameter!$C$27*E1_Allgemein!$C$19/100000)+E3_Parameter!$C$22+E3_Parameter!$C$20</f>
        <v>3.9432384000000003</v>
      </c>
      <c r="HR285" s="146">
        <f>(E3_Parameter!$C$18*E3_Parameter!$C$27*E1_Allgemein!$C$19/100000)+E3_Parameter!$C$22+E3_Parameter!$C$20</f>
        <v>3.9432384000000003</v>
      </c>
      <c r="HS285" s="146">
        <f>(E3_Parameter!$C$18*E3_Parameter!$C$27*E1_Allgemein!$C$19/100000)+E3_Parameter!$C$22+E3_Parameter!$C$20</f>
        <v>3.9432384000000003</v>
      </c>
      <c r="HT285" s="146">
        <f>(E3_Parameter!$C$18*E3_Parameter!$C$27*E1_Allgemein!$C$19/100000)+E3_Parameter!$C$22+E3_Parameter!$C$20</f>
        <v>3.9432384000000003</v>
      </c>
      <c r="HU285" s="146">
        <f>(E3_Parameter!$C$18*E3_Parameter!$C$27*E1_Allgemein!$C$19/100000)+E3_Parameter!$C$22+E3_Parameter!$C$20</f>
        <v>3.9432384000000003</v>
      </c>
      <c r="HV285" s="146">
        <f>(E3_Parameter!$C$18*E3_Parameter!$C$27*E1_Allgemein!$C$19/100000)+E3_Parameter!$C$22+E3_Parameter!$C$20</f>
        <v>3.9432384000000003</v>
      </c>
      <c r="HW285" s="146">
        <f>(E3_Parameter!$C$18*E3_Parameter!$C$27*E1_Allgemein!$C$19/100000)+E3_Parameter!$C$22+E3_Parameter!$C$20</f>
        <v>3.9432384000000003</v>
      </c>
      <c r="HX285" s="146">
        <f>(E3_Parameter!$C$18*E3_Parameter!$C$27*E1_Allgemein!$C$19/100000)+E3_Parameter!$C$22+E3_Parameter!$C$20</f>
        <v>3.9432384000000003</v>
      </c>
      <c r="HY285" s="146">
        <f>(E3_Parameter!$C$18*E3_Parameter!$C$27*E1_Allgemein!$C$19/100000)+E3_Parameter!$C$22+E3_Parameter!$C$20</f>
        <v>3.9432384000000003</v>
      </c>
      <c r="HZ285" s="146">
        <f>(E3_Parameter!$C$18*E3_Parameter!$C$27*E1_Allgemein!$C$19/100000)+E3_Parameter!$C$22+E3_Parameter!$C$20</f>
        <v>3.9432384000000003</v>
      </c>
      <c r="IA285" s="146">
        <f>(E3_Parameter!$C$18*E3_Parameter!$C$27*E1_Allgemein!$C$19/100000)+E3_Parameter!$C$22+E3_Parameter!$C$20</f>
        <v>3.9432384000000003</v>
      </c>
      <c r="IB285" s="146">
        <f>(E3_Parameter!$C$18*E3_Parameter!$C$27*E1_Allgemein!$C$19/100000)+E3_Parameter!$C$22+E3_Parameter!$C$20</f>
        <v>3.9432384000000003</v>
      </c>
      <c r="IC285" s="146">
        <f>(E3_Parameter!$C$18*E3_Parameter!$C$27*E1_Allgemein!$C$19/100000)+E3_Parameter!$C$22+E3_Parameter!$C$20</f>
        <v>3.9432384000000003</v>
      </c>
      <c r="ID285" s="146">
        <f>(E3_Parameter!$C$18*E3_Parameter!$C$27*E1_Allgemein!$C$19/100000)+E3_Parameter!$C$22+E3_Parameter!$C$20</f>
        <v>3.9432384000000003</v>
      </c>
      <c r="IE285" s="146">
        <f>(E3_Parameter!$C$18*E3_Parameter!$C$27*E1_Allgemein!$C$19/100000)+E3_Parameter!$C$22+E3_Parameter!$C$20</f>
        <v>3.9432384000000003</v>
      </c>
      <c r="IF285" s="146">
        <f>(E3_Parameter!$C$18*E3_Parameter!$C$27*E1_Allgemein!$C$19/100000)+E3_Parameter!$C$22+E3_Parameter!$C$20</f>
        <v>3.9432384000000003</v>
      </c>
      <c r="IG285" s="146">
        <f>(E3_Parameter!$C$18*E3_Parameter!$C$27*E1_Allgemein!$C$19/100000)+E3_Parameter!$C$22+E3_Parameter!$C$20</f>
        <v>3.9432384000000003</v>
      </c>
      <c r="IH285" s="146">
        <f>(E3_Parameter!$C$18*E3_Parameter!$C$27*E1_Allgemein!$C$19/100000)+E3_Parameter!$C$22+E3_Parameter!$C$20</f>
        <v>3.9432384000000003</v>
      </c>
      <c r="II285" s="146">
        <f>(E3_Parameter!$C$18*E3_Parameter!$C$27*E1_Allgemein!$C$19/100000)+E3_Parameter!$C$22+E3_Parameter!$C$20</f>
        <v>3.9432384000000003</v>
      </c>
      <c r="IJ285" s="146">
        <f>(E3_Parameter!$C$18*E3_Parameter!$C$27*E1_Allgemein!$C$19/100000)+E3_Parameter!$C$22+E3_Parameter!$C$20</f>
        <v>3.9432384000000003</v>
      </c>
      <c r="IK285" s="146">
        <f>(E3_Parameter!$C$18*E3_Parameter!$C$27*E1_Allgemein!$C$19/100000)+E3_Parameter!$C$22+E3_Parameter!$C$20</f>
        <v>3.9432384000000003</v>
      </c>
      <c r="IL285" s="146">
        <f>(E3_Parameter!$C$18*E3_Parameter!$C$27*E1_Allgemein!$C$19/100000)+E3_Parameter!$C$22+E3_Parameter!$C$20</f>
        <v>3.9432384000000003</v>
      </c>
      <c r="IM285" s="146">
        <f>(E3_Parameter!$C$18*E3_Parameter!$C$27*E1_Allgemein!$C$19/100000)+E3_Parameter!$C$22+E3_Parameter!$C$20</f>
        <v>3.9432384000000003</v>
      </c>
      <c r="IN285" s="146">
        <f>(E3_Parameter!$C$18*E3_Parameter!$C$27*E1_Allgemein!$C$19/100000)+E3_Parameter!$C$22+E3_Parameter!$C$20</f>
        <v>3.9432384000000003</v>
      </c>
      <c r="IO285" s="146">
        <f>(E3_Parameter!$C$18*E3_Parameter!$C$27*E1_Allgemein!$C$19/100000)+E3_Parameter!$C$22+E3_Parameter!$C$20</f>
        <v>3.9432384000000003</v>
      </c>
      <c r="IP285" s="146">
        <f>(E3_Parameter!$C$18*E3_Parameter!$C$27*E1_Allgemein!$C$19/100000)+E3_Parameter!$C$22+E3_Parameter!$C$20</f>
        <v>3.9432384000000003</v>
      </c>
      <c r="IQ285" s="146">
        <f>(E3_Parameter!$C$18*E3_Parameter!$C$27*E1_Allgemein!$C$19/100000)+E3_Parameter!$C$22+E3_Parameter!$C$20</f>
        <v>3.9432384000000003</v>
      </c>
      <c r="IR285" s="146">
        <f>(E3_Parameter!$C$18*E3_Parameter!$C$27*E1_Allgemein!$C$19/100000)+E3_Parameter!$C$22+E3_Parameter!$C$20</f>
        <v>3.9432384000000003</v>
      </c>
      <c r="IS285" s="146">
        <f>(E3_Parameter!$C$18*E3_Parameter!$C$27*E1_Allgemein!$C$19/100000)+E3_Parameter!$C$22+E3_Parameter!$C$20</f>
        <v>3.9432384000000003</v>
      </c>
      <c r="IT285" s="146">
        <f>(E3_Parameter!$C$18*E3_Parameter!$C$27*E1_Allgemein!$C$19/100000)+E3_Parameter!$C$22+E3_Parameter!$C$20</f>
        <v>3.9432384000000003</v>
      </c>
      <c r="IU285" s="146">
        <f>(E3_Parameter!$C$18*E3_Parameter!$C$27*E1_Allgemein!$C$19/100000)+E3_Parameter!$C$22+E3_Parameter!$C$20</f>
        <v>3.9432384000000003</v>
      </c>
      <c r="IV285" s="146">
        <f>(E3_Parameter!$C$18*E3_Parameter!$C$27*E1_Allgemein!$C$19/100000)+E3_Parameter!$C$22+E3_Parameter!$C$20</f>
        <v>3.9432384000000003</v>
      </c>
      <c r="IW285" s="146">
        <f>(E3_Parameter!$C$18*E3_Parameter!$C$27*E1_Allgemein!$C$19/100000)+E3_Parameter!$C$22+E3_Parameter!$C$20</f>
        <v>3.9432384000000003</v>
      </c>
      <c r="IX285" s="146">
        <f>(E3_Parameter!$C$18*E3_Parameter!$C$27*E1_Allgemein!$C$19/100000)+E3_Parameter!$C$22+E3_Parameter!$C$20</f>
        <v>3.9432384000000003</v>
      </c>
      <c r="IY285" s="146">
        <f>(E3_Parameter!$C$18*E3_Parameter!$C$27*E1_Allgemein!$C$19/100000)+E3_Parameter!$C$22+E3_Parameter!$C$20</f>
        <v>3.9432384000000003</v>
      </c>
      <c r="IZ285" s="146">
        <f>(E3_Parameter!$C$18*E3_Parameter!$C$27*E1_Allgemein!$C$19/100000)+E3_Parameter!$C$22+E3_Parameter!$C$20</f>
        <v>3.9432384000000003</v>
      </c>
      <c r="JA285" s="146">
        <f>(E3_Parameter!$C$18*E3_Parameter!$C$27*E1_Allgemein!$C$19/100000)+E3_Parameter!$C$22+E3_Parameter!$C$20</f>
        <v>3.9432384000000003</v>
      </c>
      <c r="JB285" s="146">
        <f>(E3_Parameter!$C$18*E3_Parameter!$C$27*E1_Allgemein!$C$19/100000)+E3_Parameter!$C$22+E3_Parameter!$C$20</f>
        <v>3.9432384000000003</v>
      </c>
      <c r="JC285" s="146">
        <f>(E3_Parameter!$C$18*E3_Parameter!$C$27*E1_Allgemein!$C$19/100000)+E3_Parameter!$C$22+E3_Parameter!$C$20</f>
        <v>3.9432384000000003</v>
      </c>
      <c r="JD285" s="146">
        <f>(E3_Parameter!$C$18*E3_Parameter!$C$27*E1_Allgemein!$C$19/100000)+E3_Parameter!$C$22+E3_Parameter!$C$20</f>
        <v>3.9432384000000003</v>
      </c>
      <c r="JE285" s="146">
        <f>(E3_Parameter!$C$18*E3_Parameter!$C$27*E1_Allgemein!$C$19/100000)+E3_Parameter!$C$22+E3_Parameter!$C$20</f>
        <v>3.9432384000000003</v>
      </c>
      <c r="JF285" s="146">
        <f>(E3_Parameter!$C$18*E3_Parameter!$C$27*E1_Allgemein!$C$19/100000)+E3_Parameter!$C$22+E3_Parameter!$C$20</f>
        <v>3.9432384000000003</v>
      </c>
      <c r="JG285" s="146">
        <f>(E3_Parameter!$C$18*E3_Parameter!$C$27*E1_Allgemein!$C$19/100000)+E3_Parameter!$C$22+E3_Parameter!$C$20</f>
        <v>3.9432384000000003</v>
      </c>
      <c r="JH285" s="146">
        <f>(E3_Parameter!$C$18*E3_Parameter!$C$27*E1_Allgemein!$C$19/100000)+E3_Parameter!$C$22+E3_Parameter!$C$20</f>
        <v>3.9432384000000003</v>
      </c>
      <c r="JI285" s="146">
        <f>(E3_Parameter!$C$18*E3_Parameter!$C$27*E1_Allgemein!$C$19/100000)+E3_Parameter!$C$22+E3_Parameter!$C$20</f>
        <v>3.9432384000000003</v>
      </c>
      <c r="JJ285" s="146">
        <f>(E3_Parameter!$C$18*E3_Parameter!$C$27*E1_Allgemein!$C$19/100000)+E3_Parameter!$C$22+E3_Parameter!$C$20</f>
        <v>3.9432384000000003</v>
      </c>
      <c r="JK285" s="146">
        <f>(E3_Parameter!$C$18*E3_Parameter!$C$27*E1_Allgemein!$C$19/100000)+E3_Parameter!$C$22+E3_Parameter!$C$20</f>
        <v>3.9432384000000003</v>
      </c>
      <c r="JL285" s="146">
        <f>(E3_Parameter!$C$18*E3_Parameter!$C$27*E1_Allgemein!$C$19/100000)+E3_Parameter!$C$22+E3_Parameter!$C$20</f>
        <v>3.9432384000000003</v>
      </c>
      <c r="JM285" s="146">
        <f>(E3_Parameter!$C$18*E3_Parameter!$C$27*E1_Allgemein!$C$19/100000)+E3_Parameter!$C$22+E3_Parameter!$C$20</f>
        <v>3.9432384000000003</v>
      </c>
      <c r="JN285" s="146">
        <f>(E3_Parameter!$C$18*E3_Parameter!$C$27*E1_Allgemein!$C$19/100000)+E3_Parameter!$C$22+E3_Parameter!$C$20</f>
        <v>3.9432384000000003</v>
      </c>
      <c r="JO285" s="146">
        <f>(E3_Parameter!$C$18*E3_Parameter!$C$27*E1_Allgemein!$C$19/100000)+E3_Parameter!$C$22+E3_Parameter!$C$20</f>
        <v>3.9432384000000003</v>
      </c>
      <c r="JP285" s="146">
        <f>(E3_Parameter!$C$18*E3_Parameter!$C$27*E1_Allgemein!$C$19/100000)+E3_Parameter!$C$22+E3_Parameter!$C$20</f>
        <v>3.9432384000000003</v>
      </c>
      <c r="JQ285" s="146">
        <f>(E3_Parameter!$C$18*E3_Parameter!$C$27*E1_Allgemein!$C$19/100000)+E3_Parameter!$C$22+E3_Parameter!$C$20</f>
        <v>3.9432384000000003</v>
      </c>
      <c r="JR285" s="146">
        <f>(E3_Parameter!$C$18*E3_Parameter!$C$27*E1_Allgemein!$C$19/100000)+E3_Parameter!$C$22+E3_Parameter!$C$20</f>
        <v>3.9432384000000003</v>
      </c>
      <c r="JS285" s="146">
        <f>(E3_Parameter!$C$18*E3_Parameter!$C$27*E1_Allgemein!$C$19/100000)+E3_Parameter!$C$22+E3_Parameter!$C$20</f>
        <v>3.9432384000000003</v>
      </c>
      <c r="JT285" s="146">
        <f>(E3_Parameter!$C$18*E3_Parameter!$C$27*E1_Allgemein!$C$19/100000)+E3_Parameter!$C$22+E3_Parameter!$C$20</f>
        <v>3.9432384000000003</v>
      </c>
      <c r="JU285" s="146">
        <f>(E3_Parameter!$C$18*E3_Parameter!$C$27*E1_Allgemein!$C$19/100000)+E3_Parameter!$C$22+E3_Parameter!$C$20</f>
        <v>3.9432384000000003</v>
      </c>
      <c r="JV285" s="146">
        <f>(E3_Parameter!$C$18*E3_Parameter!$C$27*E1_Allgemein!$C$19/100000)+E3_Parameter!$C$22+E3_Parameter!$C$20</f>
        <v>3.9432384000000003</v>
      </c>
      <c r="JW285" s="146">
        <f>(E3_Parameter!$C$18*E3_Parameter!$C$27*E1_Allgemein!$C$19/100000)+E3_Parameter!$C$22+E3_Parameter!$C$20</f>
        <v>3.9432384000000003</v>
      </c>
      <c r="JX285" s="146">
        <f>(E3_Parameter!$C$18*E3_Parameter!$C$27*E1_Allgemein!$C$19/100000)+E3_Parameter!$C$22+E3_Parameter!$C$20</f>
        <v>3.9432384000000003</v>
      </c>
      <c r="JY285" s="146">
        <f>(E3_Parameter!$C$18*E3_Parameter!$C$27*E1_Allgemein!$C$19/100000)+E3_Parameter!$C$22+E3_Parameter!$C$20</f>
        <v>3.9432384000000003</v>
      </c>
      <c r="JZ285" s="146">
        <f>(E3_Parameter!$C$18*E3_Parameter!$C$27*E1_Allgemein!$C$19/100000)+E3_Parameter!$C$22+E3_Parameter!$C$20</f>
        <v>3.9432384000000003</v>
      </c>
      <c r="KA285" s="146">
        <f>(E3_Parameter!$C$18*E3_Parameter!$C$27*E1_Allgemein!$C$19/100000)+E3_Parameter!$C$22+E3_Parameter!$C$20</f>
        <v>3.9432384000000003</v>
      </c>
      <c r="KB285" s="146">
        <f>(E3_Parameter!$C$18*E3_Parameter!$C$27*E1_Allgemein!$C$19/100000)+E3_Parameter!$C$22+E3_Parameter!$C$20</f>
        <v>3.9432384000000003</v>
      </c>
      <c r="KC285" s="146">
        <f>(E3_Parameter!$C$18*E3_Parameter!$C$27*E1_Allgemein!$C$19/100000)+E3_Parameter!$C$22+E3_Parameter!$C$20</f>
        <v>3.9432384000000003</v>
      </c>
      <c r="KD285" s="146">
        <f>(E3_Parameter!$C$18*E3_Parameter!$C$27*E1_Allgemein!$C$19/100000)+E3_Parameter!$C$22+E3_Parameter!$C$20</f>
        <v>3.9432384000000003</v>
      </c>
      <c r="KE285" s="146">
        <f>(E3_Parameter!$C$18*E3_Parameter!$C$27*E1_Allgemein!$C$19/100000)+E3_Parameter!$C$22+E3_Parameter!$C$20</f>
        <v>3.9432384000000003</v>
      </c>
      <c r="KF285" s="146">
        <f>(E3_Parameter!$C$18*E3_Parameter!$C$27*E1_Allgemein!$C$19/100000)+E3_Parameter!$C$22+E3_Parameter!$C$20</f>
        <v>3.9432384000000003</v>
      </c>
      <c r="KG285" s="146">
        <f>(E3_Parameter!$C$18*E3_Parameter!$C$27*E1_Allgemein!$C$19/100000)+E3_Parameter!$C$22+E3_Parameter!$C$20</f>
        <v>3.9432384000000003</v>
      </c>
      <c r="KH285" s="146">
        <f>(E3_Parameter!$C$18*E3_Parameter!$C$27*E1_Allgemein!$C$19/100000)+E3_Parameter!$C$22+E3_Parameter!$C$20</f>
        <v>3.9432384000000003</v>
      </c>
      <c r="KI285" s="146">
        <f>(E3_Parameter!$C$18*E3_Parameter!$C$27*E1_Allgemein!$C$19/100000)+E3_Parameter!$C$22+E3_Parameter!$C$20</f>
        <v>3.9432384000000003</v>
      </c>
      <c r="KJ285" s="146">
        <f>(E3_Parameter!$C$18*E3_Parameter!$C$27*E1_Allgemein!$C$19/100000)+E3_Parameter!$C$22+E3_Parameter!$C$20</f>
        <v>3.9432384000000003</v>
      </c>
      <c r="KK285" s="146">
        <f>(E3_Parameter!$C$18*E3_Parameter!$C$27*E1_Allgemein!$C$19/100000)+E3_Parameter!$C$22+E3_Parameter!$C$20</f>
        <v>3.9432384000000003</v>
      </c>
      <c r="KL285" s="146">
        <f>(E3_Parameter!$C$18*E3_Parameter!$C$27*E1_Allgemein!$C$19/100000)+E3_Parameter!$C$22+E3_Parameter!$C$20</f>
        <v>3.9432384000000003</v>
      </c>
      <c r="KM285" s="146">
        <f>(E3_Parameter!$C$18*E3_Parameter!$C$27*E1_Allgemein!$C$19/100000)+E3_Parameter!$C$22+E3_Parameter!$C$20</f>
        <v>3.9432384000000003</v>
      </c>
      <c r="KN285" s="146">
        <f>(E3_Parameter!$C$18*E3_Parameter!$C$27*E1_Allgemein!$C$19/100000)+E3_Parameter!$C$22+E3_Parameter!$C$20</f>
        <v>3.9432384000000003</v>
      </c>
      <c r="KO285" s="146">
        <f>(E3_Parameter!$C$18*E3_Parameter!$C$27*E1_Allgemein!$C$19/100000)+E3_Parameter!$C$22+E3_Parameter!$C$20</f>
        <v>3.9432384000000003</v>
      </c>
      <c r="KP285" s="146">
        <f>(E3_Parameter!$C$18*E3_Parameter!$C$27*E1_Allgemein!$C$19/100000)+E3_Parameter!$C$22+E3_Parameter!$C$20</f>
        <v>3.9432384000000003</v>
      </c>
      <c r="KQ285" s="146">
        <f>(E3_Parameter!$C$18*E3_Parameter!$C$27*E1_Allgemein!$C$19/100000)+E3_Parameter!$C$22+E3_Parameter!$C$20</f>
        <v>3.9432384000000003</v>
      </c>
      <c r="KR285" s="146">
        <f>(E3_Parameter!$C$18*E3_Parameter!$C$27*E1_Allgemein!$C$19/100000)+E3_Parameter!$C$22+E3_Parameter!$C$20</f>
        <v>3.9432384000000003</v>
      </c>
      <c r="KS285" s="146">
        <f>(E3_Parameter!$C$18*E3_Parameter!$C$27*E1_Allgemein!$C$19/100000)+E3_Parameter!$C$22+E3_Parameter!$C$20</f>
        <v>3.9432384000000003</v>
      </c>
      <c r="KT285" s="146">
        <f>(E3_Parameter!$C$18*E3_Parameter!$C$27*E1_Allgemein!$C$19/100000)+E3_Parameter!$C$22+E3_Parameter!$C$20</f>
        <v>3.9432384000000003</v>
      </c>
      <c r="KU285" s="146">
        <f>(E3_Parameter!$C$18*E3_Parameter!$C$27*E1_Allgemein!$C$19/100000)+E3_Parameter!$C$22+E3_Parameter!$C$20</f>
        <v>3.9432384000000003</v>
      </c>
      <c r="KV285" s="146">
        <f>(E3_Parameter!$C$18*E3_Parameter!$C$27*E1_Allgemein!$C$19/100000)+E3_Parameter!$C$22+E3_Parameter!$C$20</f>
        <v>3.9432384000000003</v>
      </c>
      <c r="KW285" s="146">
        <f>(E3_Parameter!$C$18*E3_Parameter!$C$27*E1_Allgemein!$C$19/100000)+E3_Parameter!$C$22+E3_Parameter!$C$20</f>
        <v>3.9432384000000003</v>
      </c>
      <c r="KX285" s="146">
        <f>(E3_Parameter!$C$18*E3_Parameter!$C$27*E1_Allgemein!$C$19/100000)+E3_Parameter!$C$22+E3_Parameter!$C$20</f>
        <v>3.9432384000000003</v>
      </c>
      <c r="KY285" s="146">
        <f>(E3_Parameter!$C$18*E3_Parameter!$C$27*E1_Allgemein!$C$19/100000)+E3_Parameter!$C$22+E3_Parameter!$C$20</f>
        <v>3.9432384000000003</v>
      </c>
      <c r="KZ285" s="146">
        <f>(E3_Parameter!$C$18*E3_Parameter!$C$27*E1_Allgemein!$C$19/100000)+E3_Parameter!$C$22+E3_Parameter!$C$20</f>
        <v>3.9432384000000003</v>
      </c>
      <c r="LA285" s="146">
        <f>(E3_Parameter!$C$18*E3_Parameter!$C$27*E1_Allgemein!$C$19/100000)+E3_Parameter!$C$22+E3_Parameter!$C$20</f>
        <v>3.9432384000000003</v>
      </c>
      <c r="LB285" s="146">
        <f>(E3_Parameter!$C$18*E3_Parameter!$C$27*E1_Allgemein!$C$19/100000)+E3_Parameter!$C$22+E3_Parameter!$C$20</f>
        <v>3.9432384000000003</v>
      </c>
      <c r="LC285" s="146">
        <f>(E3_Parameter!$C$18*E3_Parameter!$C$27*E1_Allgemein!$C$19/100000)+E3_Parameter!$C$22+E3_Parameter!$C$20</f>
        <v>3.9432384000000003</v>
      </c>
      <c r="LD285" s="146">
        <f>(E3_Parameter!$C$18*E3_Parameter!$C$27*E1_Allgemein!$C$19/100000)+E3_Parameter!$C$22+E3_Parameter!$C$20</f>
        <v>3.9432384000000003</v>
      </c>
      <c r="LE285" s="146">
        <f>(E3_Parameter!$C$18*E3_Parameter!$C$27*E1_Allgemein!$C$19/100000)+E3_Parameter!$C$22+E3_Parameter!$C$20</f>
        <v>3.9432384000000003</v>
      </c>
      <c r="LF285" s="146">
        <f>(E3_Parameter!$C$18*E3_Parameter!$C$27*E1_Allgemein!$C$19/100000)+E3_Parameter!$C$22+E3_Parameter!$C$20</f>
        <v>3.9432384000000003</v>
      </c>
      <c r="LG285" s="146">
        <f>(E3_Parameter!$C$18*E3_Parameter!$C$27*E1_Allgemein!$C$19/100000)+E3_Parameter!$C$22+E3_Parameter!$C$20</f>
        <v>3.9432384000000003</v>
      </c>
      <c r="LH285" s="146">
        <f>(E3_Parameter!$C$18*E3_Parameter!$C$27*E1_Allgemein!$C$19/100000)+E3_Parameter!$C$22+E3_Parameter!$C$20</f>
        <v>3.9432384000000003</v>
      </c>
      <c r="LI285" s="146">
        <f>(E3_Parameter!$C$18*E3_Parameter!$C$27*E1_Allgemein!$C$19/100000)+E3_Parameter!$C$22+E3_Parameter!$C$20</f>
        <v>3.9432384000000003</v>
      </c>
      <c r="LJ285" s="146">
        <f>(E3_Parameter!$C$18*E3_Parameter!$C$27*E1_Allgemein!$C$19/100000)+E3_Parameter!$C$22+E3_Parameter!$C$20</f>
        <v>3.9432384000000003</v>
      </c>
      <c r="LK285" s="146">
        <f>(E3_Parameter!$C$18*E3_Parameter!$C$27*E1_Allgemein!$C$19/100000)+E3_Parameter!$C$22+E3_Parameter!$C$20</f>
        <v>3.9432384000000003</v>
      </c>
      <c r="LL285" s="146">
        <f>(E3_Parameter!$C$18*E3_Parameter!$C$27*E1_Allgemein!$C$19/100000)+E3_Parameter!$C$22+E3_Parameter!$C$20</f>
        <v>3.9432384000000003</v>
      </c>
      <c r="LM285" s="146">
        <f>(E3_Parameter!$C$18*E3_Parameter!$C$27*E1_Allgemein!$C$19/100000)+E3_Parameter!$C$22+E3_Parameter!$C$20</f>
        <v>3.9432384000000003</v>
      </c>
      <c r="LN285" s="146">
        <f>(E3_Parameter!$C$18*E3_Parameter!$C$27*E1_Allgemein!$C$19/100000)+E3_Parameter!$C$22+E3_Parameter!$C$20</f>
        <v>3.9432384000000003</v>
      </c>
      <c r="LO285" s="146">
        <f>(E3_Parameter!$C$18*E3_Parameter!$C$27*E1_Allgemein!$C$19/100000)+E3_Parameter!$C$22+E3_Parameter!$C$20</f>
        <v>3.9432384000000003</v>
      </c>
      <c r="LP285" s="146">
        <f>(E3_Parameter!$C$18*E3_Parameter!$C$27*E1_Allgemein!$C$19/100000)+E3_Parameter!$C$22+E3_Parameter!$C$20</f>
        <v>3.9432384000000003</v>
      </c>
      <c r="LQ285" s="146">
        <f>(E3_Parameter!$C$18*E3_Parameter!$C$27*E1_Allgemein!$C$19/100000)+E3_Parameter!$C$22+E3_Parameter!$C$20</f>
        <v>3.9432384000000003</v>
      </c>
      <c r="LR285" s="146">
        <f>(E3_Parameter!$C$18*E3_Parameter!$C$27*E1_Allgemein!$C$19/100000)+E3_Parameter!$C$22+E3_Parameter!$C$20</f>
        <v>3.9432384000000003</v>
      </c>
      <c r="LS285" s="146">
        <f>(E3_Parameter!$C$18*E3_Parameter!$C$27*E1_Allgemein!$C$19/100000)+E3_Parameter!$C$22+E3_Parameter!$C$20</f>
        <v>3.9432384000000003</v>
      </c>
      <c r="LT285" s="146">
        <f>(E3_Parameter!$C$18*E3_Parameter!$C$27*E1_Allgemein!$C$19/100000)+E3_Parameter!$C$22+E3_Parameter!$C$20</f>
        <v>3.9432384000000003</v>
      </c>
      <c r="LU285" s="146">
        <f>(E3_Parameter!$C$18*E3_Parameter!$C$27*E1_Allgemein!$C$19/100000)+E3_Parameter!$C$22+E3_Parameter!$C$20</f>
        <v>3.9432384000000003</v>
      </c>
      <c r="LV285" s="146">
        <f>(E3_Parameter!$C$18*E3_Parameter!$C$27*E1_Allgemein!$C$19/100000)+E3_Parameter!$C$22+E3_Parameter!$C$20</f>
        <v>3.9432384000000003</v>
      </c>
      <c r="LW285" s="146">
        <f>(E3_Parameter!$C$18*E3_Parameter!$C$27*E1_Allgemein!$C$19/100000)+E3_Parameter!$C$22+E3_Parameter!$C$20</f>
        <v>3.9432384000000003</v>
      </c>
      <c r="LX285" s="146">
        <f>(E3_Parameter!$C$18*E3_Parameter!$C$27*E1_Allgemein!$C$19/100000)+E3_Parameter!$C$22+E3_Parameter!$C$20</f>
        <v>3.9432384000000003</v>
      </c>
      <c r="LY285" s="146">
        <f>(E3_Parameter!$C$18*E3_Parameter!$C$27*E1_Allgemein!$C$19/100000)+E3_Parameter!$C$22+E3_Parameter!$C$20</f>
        <v>3.9432384000000003</v>
      </c>
      <c r="LZ285" s="146">
        <f>(E3_Parameter!$C$18*E3_Parameter!$C$27*E1_Allgemein!$C$19/100000)+E3_Parameter!$C$22+E3_Parameter!$C$20</f>
        <v>3.9432384000000003</v>
      </c>
      <c r="MA285" s="146">
        <f>(E3_Parameter!$C$18*E3_Parameter!$C$27*E1_Allgemein!$C$19/100000)+E3_Parameter!$C$22+E3_Parameter!$C$20</f>
        <v>3.9432384000000003</v>
      </c>
      <c r="MB285" s="146">
        <f>(E3_Parameter!$C$18*E3_Parameter!$C$27*E1_Allgemein!$C$19/100000)+E3_Parameter!$C$22+E3_Parameter!$C$20</f>
        <v>3.9432384000000003</v>
      </c>
      <c r="MC285" s="146">
        <f>(E3_Parameter!$C$18*E3_Parameter!$C$27*E1_Allgemein!$C$19/100000)+E3_Parameter!$C$22+E3_Parameter!$C$20</f>
        <v>3.9432384000000003</v>
      </c>
      <c r="MD285" s="146">
        <f>(E3_Parameter!$C$18*E3_Parameter!$C$27*E1_Allgemein!$C$19/100000)+E3_Parameter!$C$22+E3_Parameter!$C$20</f>
        <v>3.9432384000000003</v>
      </c>
      <c r="ME285" s="146">
        <f>(E3_Parameter!$C$18*E3_Parameter!$C$27*E1_Allgemein!$C$19/100000)+E3_Parameter!$C$22+E3_Parameter!$C$20</f>
        <v>3.9432384000000003</v>
      </c>
      <c r="MF285" s="146">
        <f>(E3_Parameter!$C$18*E3_Parameter!$C$27*E1_Allgemein!$C$19/100000)+E3_Parameter!$C$22+E3_Parameter!$C$20</f>
        <v>3.9432384000000003</v>
      </c>
      <c r="MG285" s="146">
        <f>(E3_Parameter!$C$18*E3_Parameter!$C$27*E1_Allgemein!$C$19/100000)+E3_Parameter!$C$22+E3_Parameter!$C$20</f>
        <v>3.9432384000000003</v>
      </c>
      <c r="MH285" s="146">
        <f>(E3_Parameter!$C$18*E3_Parameter!$C$27*E1_Allgemein!$C$19/100000)+E3_Parameter!$C$22+E3_Parameter!$C$20</f>
        <v>3.9432384000000003</v>
      </c>
      <c r="MI285" s="146">
        <f>(E3_Parameter!$C$18*E3_Parameter!$C$27*E1_Allgemein!$C$19/100000)+E3_Parameter!$C$22+E3_Parameter!$C$20</f>
        <v>3.9432384000000003</v>
      </c>
      <c r="MJ285" s="146">
        <f>(E3_Parameter!$C$18*E3_Parameter!$C$27*E1_Allgemein!$C$19/100000)+E3_Parameter!$C$22+E3_Parameter!$C$20</f>
        <v>3.9432384000000003</v>
      </c>
      <c r="MK285" s="146">
        <f>(E3_Parameter!$C$18*E3_Parameter!$C$27*E1_Allgemein!$C$19/100000)+E3_Parameter!$C$22+E3_Parameter!$C$20</f>
        <v>3.9432384000000003</v>
      </c>
      <c r="ML285" s="146">
        <f>(E3_Parameter!$C$18*E3_Parameter!$C$27*E1_Allgemein!$C$19/100000)+E3_Parameter!$C$22+E3_Parameter!$C$20</f>
        <v>3.9432384000000003</v>
      </c>
      <c r="MM285" s="146">
        <f>(E3_Parameter!$C$18*E3_Parameter!$C$27*E1_Allgemein!$C$19/100000)+E3_Parameter!$C$22+E3_Parameter!$C$20</f>
        <v>3.9432384000000003</v>
      </c>
      <c r="MN285" s="146">
        <f>(E3_Parameter!$C$18*E3_Parameter!$C$27*E1_Allgemein!$C$19/100000)+E3_Parameter!$C$22+E3_Parameter!$C$20</f>
        <v>3.9432384000000003</v>
      </c>
      <c r="MO285" s="146">
        <f>(E3_Parameter!$C$18*E3_Parameter!$C$27*E1_Allgemein!$C$19/100000)+E3_Parameter!$C$22+E3_Parameter!$C$20</f>
        <v>3.9432384000000003</v>
      </c>
      <c r="MP285" s="146">
        <f>(E3_Parameter!$C$18*E3_Parameter!$C$27*E1_Allgemein!$C$19/100000)+E3_Parameter!$C$22+E3_Parameter!$C$20</f>
        <v>3.9432384000000003</v>
      </c>
      <c r="MQ285" s="146">
        <f>(E3_Parameter!$C$18*E3_Parameter!$C$27*E1_Allgemein!$C$19/100000)+E3_Parameter!$C$22+E3_Parameter!$C$20</f>
        <v>3.9432384000000003</v>
      </c>
      <c r="MR285" s="146">
        <f>(E3_Parameter!$C$18*E3_Parameter!$C$27*E1_Allgemein!$C$19/100000)+E3_Parameter!$C$22+E3_Parameter!$C$20</f>
        <v>3.9432384000000003</v>
      </c>
      <c r="MS285" s="146">
        <f>(E3_Parameter!$C$18*E3_Parameter!$C$27*E1_Allgemein!$C$19/100000)+E3_Parameter!$C$22+E3_Parameter!$C$20</f>
        <v>3.9432384000000003</v>
      </c>
      <c r="MT285" s="146">
        <f>(E3_Parameter!$C$18*E3_Parameter!$C$27*E1_Allgemein!$C$19/100000)+E3_Parameter!$C$22+E3_Parameter!$C$20</f>
        <v>3.9432384000000003</v>
      </c>
      <c r="MU285" s="146">
        <f>(E3_Parameter!$C$18*E3_Parameter!$C$27*E1_Allgemein!$C$19/100000)+E3_Parameter!$C$22+E3_Parameter!$C$20</f>
        <v>3.9432384000000003</v>
      </c>
      <c r="MV285" s="146">
        <f>(E3_Parameter!$C$18*E3_Parameter!$C$27*E1_Allgemein!$C$19/100000)+E3_Parameter!$C$22+E3_Parameter!$C$20</f>
        <v>3.9432384000000003</v>
      </c>
      <c r="MW285" s="146">
        <f>(E3_Parameter!$C$18*E3_Parameter!$C$27*E1_Allgemein!$C$19/100000)+E3_Parameter!$C$22+E3_Parameter!$C$20</f>
        <v>3.9432384000000003</v>
      </c>
      <c r="MX285" s="146">
        <f>(E3_Parameter!$C$18*E3_Parameter!$C$27*E1_Allgemein!$C$19/100000)+E3_Parameter!$C$22+E3_Parameter!$C$20</f>
        <v>3.9432384000000003</v>
      </c>
      <c r="MY285" s="146">
        <f>(E3_Parameter!$C$18*E3_Parameter!$C$27*E1_Allgemein!$C$19/100000)+E3_Parameter!$C$22+E3_Parameter!$C$20</f>
        <v>3.9432384000000003</v>
      </c>
      <c r="MZ285" s="146">
        <f>(E3_Parameter!$C$18*E3_Parameter!$C$27*E1_Allgemein!$C$19/100000)+E3_Parameter!$C$22+E3_Parameter!$C$20</f>
        <v>3.9432384000000003</v>
      </c>
      <c r="NA285" s="146">
        <f>(E3_Parameter!$C$18*E3_Parameter!$C$27*E1_Allgemein!$C$19/100000)+E3_Parameter!$C$22+E3_Parameter!$C$20</f>
        <v>3.9432384000000003</v>
      </c>
      <c r="NB285" s="146">
        <f>(E3_Parameter!$C$18*E3_Parameter!$C$27*E1_Allgemein!$C$19/100000)+E3_Parameter!$C$22+E3_Parameter!$C$20</f>
        <v>3.9432384000000003</v>
      </c>
      <c r="NC285" s="146">
        <f>(E3_Parameter!$C$18*E3_Parameter!$C$27*E1_Allgemein!$C$19/100000)+E3_Parameter!$C$22+E3_Parameter!$C$20</f>
        <v>3.9432384000000003</v>
      </c>
      <c r="ND285" s="146">
        <f>(E3_Parameter!$C$18*E3_Parameter!$C$27*E1_Allgemein!$C$19/100000)+E3_Parameter!$C$22+E3_Parameter!$C$20</f>
        <v>3.9432384000000003</v>
      </c>
      <c r="NE285" s="146">
        <f>(E3_Parameter!$C$18*E3_Parameter!$C$27*E1_Allgemein!$C$19/100000)+E3_Parameter!$C$22+E3_Parameter!$C$20</f>
        <v>3.9432384000000003</v>
      </c>
      <c r="NF285" s="146">
        <f>(E3_Parameter!$C$18*E3_Parameter!$C$27*E1_Allgemein!$C$19/100000)+E3_Parameter!$C$22+E3_Parameter!$C$20</f>
        <v>3.9432384000000003</v>
      </c>
      <c r="NG285" s="146">
        <f>(E3_Parameter!$C$18*E3_Parameter!$C$27*E1_Allgemein!$C$19/100000)+E3_Parameter!$C$22+E3_Parameter!$C$20</f>
        <v>3.9432384000000003</v>
      </c>
      <c r="NH285" s="146">
        <f>(E3_Parameter!$C$18*E3_Parameter!$C$27*E1_Allgemein!$C$19/100000)+E3_Parameter!$C$22+E3_Parameter!$C$20</f>
        <v>3.9432384000000003</v>
      </c>
      <c r="NI285" s="146">
        <f>(E3_Parameter!$C$18*E3_Parameter!$C$27*E1_Allgemein!$C$19/100000)+E3_Parameter!$C$22+E3_Parameter!$C$20</f>
        <v>3.9432384000000003</v>
      </c>
      <c r="NJ285" s="146">
        <f>(E3_Parameter!$C$18*E3_Parameter!$C$27*E1_Allgemein!$C$19/100000)+E3_Parameter!$C$22+E3_Parameter!$C$20</f>
        <v>3.9432384000000003</v>
      </c>
      <c r="NK285" s="146">
        <f>(E3_Parameter!$C$18*E3_Parameter!$C$27*E1_Allgemein!$C$19/100000)+E3_Parameter!$C$22+E3_Parameter!$C$20</f>
        <v>3.9432384000000003</v>
      </c>
      <c r="NL285" s="146">
        <f>(E3_Parameter!$C$18*E3_Parameter!$C$27*E1_Allgemein!$C$19/100000)+E3_Parameter!$C$22+E3_Parameter!$C$20</f>
        <v>3.9432384000000003</v>
      </c>
      <c r="NM285" s="146">
        <f>(E3_Parameter!$C$18*E3_Parameter!$C$27*E1_Allgemein!$C$19/100000)+E3_Parameter!$C$22+E3_Parameter!$C$20</f>
        <v>3.9432384000000003</v>
      </c>
      <c r="NN285" s="146">
        <f>(E3_Parameter!$C$18*E3_Parameter!$C$27*E1_Allgemein!$C$19/100000)+E3_Parameter!$C$22+E3_Parameter!$C$20</f>
        <v>3.9432384000000003</v>
      </c>
      <c r="NO285" s="146">
        <f>(E3_Parameter!$C$18*E3_Parameter!$C$27*E1_Allgemein!$C$19/100000)+E3_Parameter!$C$22+E3_Parameter!$C$20</f>
        <v>3.9432384000000003</v>
      </c>
      <c r="NP285" s="146">
        <f>(E3_Parameter!$C$18*E3_Parameter!$C$27*E1_Allgemein!$C$19/100000)+E3_Parameter!$C$22+E3_Parameter!$C$20</f>
        <v>3.9432384000000003</v>
      </c>
      <c r="NQ285" s="146">
        <f>(E3_Parameter!$C$18*E3_Parameter!$C$27*E1_Allgemein!$C$19/100000)+E3_Parameter!$C$22+E3_Parameter!$C$20</f>
        <v>3.9432384000000003</v>
      </c>
      <c r="NR285" s="146">
        <f>(E3_Parameter!$C$18*E3_Parameter!$C$27*E1_Allgemein!$C$19/100000)+E3_Parameter!$C$22+E3_Parameter!$C$20</f>
        <v>3.9432384000000003</v>
      </c>
      <c r="NS285" s="146">
        <f>(E3_Parameter!$C$18*E3_Parameter!$C$27*E1_Allgemein!$C$19/100000)+E3_Parameter!$C$22+E3_Parameter!$C$20</f>
        <v>3.9432384000000003</v>
      </c>
      <c r="NT285" s="146">
        <f>(E3_Parameter!$C$18*E3_Parameter!$C$27*E1_Allgemein!$C$19/100000)+E3_Parameter!$C$22+E3_Parameter!$C$20</f>
        <v>3.9432384000000003</v>
      </c>
      <c r="NU285" s="146">
        <f>(E3_Parameter!$C$18*E3_Parameter!$C$27*E1_Allgemein!$C$19/100000)+E3_Parameter!$C$22+E3_Parameter!$C$20</f>
        <v>3.9432384000000003</v>
      </c>
      <c r="NV285" s="146">
        <f>(E3_Parameter!$C$18*E3_Parameter!$C$27*E1_Allgemein!$C$19/100000)+E3_Parameter!$C$22+E3_Parameter!$C$20</f>
        <v>3.9432384000000003</v>
      </c>
      <c r="NW285" s="146">
        <f>(E3_Parameter!$C$18*E3_Parameter!$C$27*E1_Allgemein!$C$19/100000)+E3_Parameter!$C$22+E3_Parameter!$C$20</f>
        <v>3.9432384000000003</v>
      </c>
      <c r="NX285" s="146">
        <f>(E3_Parameter!$C$18*E3_Parameter!$C$27*E1_Allgemein!$C$19/100000)+E3_Parameter!$C$22+E3_Parameter!$C$20</f>
        <v>3.9432384000000003</v>
      </c>
      <c r="NY285" s="146">
        <f>(E3_Parameter!$C$18*E3_Parameter!$C$27*E1_Allgemein!$C$19/100000)+E3_Parameter!$C$22+E3_Parameter!$C$20</f>
        <v>3.9432384000000003</v>
      </c>
      <c r="NZ285" s="146">
        <f>(E3_Parameter!$C$18*E3_Parameter!$C$27*E1_Allgemein!$C$19/100000)+E3_Parameter!$C$22+E3_Parameter!$C$20</f>
        <v>3.9432384000000003</v>
      </c>
      <c r="OA285" s="146">
        <f>(E3_Parameter!$C$18*E3_Parameter!$C$27*E1_Allgemein!$C$19/100000)+E3_Parameter!$C$22+E3_Parameter!$C$20</f>
        <v>3.9432384000000003</v>
      </c>
      <c r="OB285" s="146">
        <f>(E3_Parameter!$C$18*E3_Parameter!$C$27*E1_Allgemein!$C$19/100000)+E3_Parameter!$C$22+E3_Parameter!$C$20</f>
        <v>3.9432384000000003</v>
      </c>
      <c r="OC285" s="146">
        <f>(E3_Parameter!$C$18*E3_Parameter!$C$27*E1_Allgemein!$C$19/100000)+E3_Parameter!$C$22+E3_Parameter!$C$20</f>
        <v>3.9432384000000003</v>
      </c>
      <c r="OD285" s="146">
        <f>(E3_Parameter!$C$18*E3_Parameter!$C$27*E1_Allgemein!$C$19/100000)+E3_Parameter!$C$22+E3_Parameter!$C$20</f>
        <v>3.9432384000000003</v>
      </c>
      <c r="OE285" s="146">
        <f>(E3_Parameter!$C$18*E3_Parameter!$C$27*E1_Allgemein!$C$19/100000)+E3_Parameter!$C$22+E3_Parameter!$C$20</f>
        <v>3.9432384000000003</v>
      </c>
      <c r="OF285" s="146">
        <f>(E3_Parameter!$C$18*E3_Parameter!$C$27*E1_Allgemein!$C$19/100000)+E3_Parameter!$C$22+E3_Parameter!$C$20</f>
        <v>3.9432384000000003</v>
      </c>
      <c r="OG285" s="146">
        <f>(E3_Parameter!$C$18*E3_Parameter!$C$27*E1_Allgemein!$C$19/100000)+E3_Parameter!$C$22+E3_Parameter!$C$20</f>
        <v>3.9432384000000003</v>
      </c>
      <c r="OH285" s="146">
        <f>(E3_Parameter!$C$18*E3_Parameter!$C$27*E1_Allgemein!$C$19/100000)+E3_Parameter!$C$22+E3_Parameter!$C$20</f>
        <v>3.9432384000000003</v>
      </c>
      <c r="OI285" s="146">
        <f>(E3_Parameter!$C$18*E3_Parameter!$C$27*E1_Allgemein!$C$19/100000)+E3_Parameter!$C$22+E3_Parameter!$C$20</f>
        <v>3.9432384000000003</v>
      </c>
      <c r="OJ285" s="146">
        <f>(E3_Parameter!$C$18*E3_Parameter!$C$27*E1_Allgemein!$C$19/100000)+E3_Parameter!$C$22+E3_Parameter!$C$20</f>
        <v>3.9432384000000003</v>
      </c>
      <c r="OK285" s="146">
        <f>(E3_Parameter!$C$18*E3_Parameter!$C$27*E1_Allgemein!$C$19/100000)+E3_Parameter!$C$22+E3_Parameter!$C$20</f>
        <v>3.9432384000000003</v>
      </c>
      <c r="OL285" s="146">
        <f>(E3_Parameter!$C$18*E3_Parameter!$C$27*E1_Allgemein!$C$19/100000)+E3_Parameter!$C$22+E3_Parameter!$C$20</f>
        <v>3.9432384000000003</v>
      </c>
      <c r="OM285" s="146">
        <f>(E3_Parameter!$C$18*E3_Parameter!$C$27*E1_Allgemein!$C$19/100000)+E3_Parameter!$C$22+E3_Parameter!$C$20</f>
        <v>3.9432384000000003</v>
      </c>
    </row>
    <row r="286" spans="1:403" x14ac:dyDescent="0.3">
      <c r="B286" s="145"/>
      <c r="C286" s="75" t="s">
        <v>131</v>
      </c>
      <c r="D286" s="147">
        <f>D285/(E3_Parameter!$C$18*E3_Parameter!$C$27)*100000</f>
        <v>40.882943543270059</v>
      </c>
      <c r="E286" s="147">
        <f>E285/(E3_Parameter!$C$18*E3_Parameter!$C$27)*100000</f>
        <v>40.882943543270059</v>
      </c>
      <c r="F286" s="147">
        <f>F285/(E3_Parameter!$C$18*E3_Parameter!$C$27)*100000</f>
        <v>40.882943543270059</v>
      </c>
      <c r="G286" s="147">
        <f>G285/(E3_Parameter!$C$18*E3_Parameter!$C$27)*100000</f>
        <v>40.882943543270059</v>
      </c>
      <c r="H286" s="147">
        <f>H285/(E3_Parameter!$C$18*E3_Parameter!$C$27)*100000</f>
        <v>40.882943543270059</v>
      </c>
      <c r="I286" s="147">
        <f>I285/(E3_Parameter!$C$18*E3_Parameter!$C$27)*100000</f>
        <v>40.882943543270059</v>
      </c>
      <c r="J286" s="147">
        <f>J285/(E3_Parameter!$C$18*E3_Parameter!$C$27)*100000</f>
        <v>40.882943543270059</v>
      </c>
      <c r="K286" s="147">
        <f>K285/(E3_Parameter!$C$18*E3_Parameter!$C$27)*100000</f>
        <v>40.882943543270059</v>
      </c>
      <c r="L286" s="147">
        <f>L285/(E3_Parameter!$C$18*E3_Parameter!$C$27)*100000</f>
        <v>40.882943543270059</v>
      </c>
      <c r="M286" s="147">
        <f>M285/(E3_Parameter!$C$18*E3_Parameter!$C$27)*100000</f>
        <v>40.882943543270059</v>
      </c>
      <c r="N286" s="147">
        <f>N285/(E3_Parameter!$C$18*E3_Parameter!$C$27)*100000</f>
        <v>40.882943543270059</v>
      </c>
      <c r="O286" s="147">
        <f>O285/(E3_Parameter!$C$18*E3_Parameter!$C$27)*100000</f>
        <v>40.882943543270059</v>
      </c>
      <c r="P286" s="147">
        <f>P285/(E3_Parameter!$C$18*E3_Parameter!$C$27)*100000</f>
        <v>40.882943543270059</v>
      </c>
      <c r="Q286" s="147">
        <f>Q285/(E3_Parameter!$C$18*E3_Parameter!$C$27)*100000</f>
        <v>40.882943543270059</v>
      </c>
      <c r="R286" s="147">
        <f>R285/(E3_Parameter!$C$18*E3_Parameter!$C$27)*100000</f>
        <v>40.882943543270059</v>
      </c>
      <c r="S286" s="147">
        <f>S285/(E3_Parameter!$C$18*E3_Parameter!$C$27)*100000</f>
        <v>40.882943543270059</v>
      </c>
      <c r="T286" s="147">
        <f>T285/(E3_Parameter!$C$18*E3_Parameter!$C$27)*100000</f>
        <v>40.882943543270059</v>
      </c>
      <c r="U286" s="147">
        <f>U285/(E3_Parameter!$C$18*E3_Parameter!$C$27)*100000</f>
        <v>40.882943543270059</v>
      </c>
      <c r="V286" s="147">
        <f>V285/(E3_Parameter!$C$18*E3_Parameter!$C$27)*100000</f>
        <v>40.882943543270059</v>
      </c>
      <c r="W286" s="147">
        <f>W285/(E3_Parameter!$C$18*E3_Parameter!$C$27)*100000</f>
        <v>40.882943543270059</v>
      </c>
      <c r="X286" s="147">
        <f>X285/(E3_Parameter!$C$18*E3_Parameter!$C$27)*100000</f>
        <v>40.882943543270059</v>
      </c>
      <c r="Y286" s="147">
        <f>Y285/(E3_Parameter!$C$18*E3_Parameter!$C$27)*100000</f>
        <v>40.882943543270059</v>
      </c>
      <c r="Z286" s="147">
        <f>Z285/(E3_Parameter!$C$18*E3_Parameter!$C$27)*100000</f>
        <v>40.882943543270059</v>
      </c>
      <c r="AA286" s="147">
        <f>AA285/(E3_Parameter!$C$18*E3_Parameter!$C$27)*100000</f>
        <v>40.882943543270059</v>
      </c>
      <c r="AB286" s="147">
        <f>AB285/(E3_Parameter!$C$18*E3_Parameter!$C$27)*100000</f>
        <v>40.882943543270059</v>
      </c>
      <c r="AC286" s="147">
        <f>AC285/(E3_Parameter!$C$18*E3_Parameter!$C$27)*100000</f>
        <v>40.882943543270059</v>
      </c>
      <c r="AD286" s="147">
        <f>AD285/(E3_Parameter!$C$18*E3_Parameter!$C$27)*100000</f>
        <v>40.882943543270059</v>
      </c>
      <c r="AE286" s="147">
        <f>AE285/(E3_Parameter!$C$18*E3_Parameter!$C$27)*100000</f>
        <v>40.882943543270059</v>
      </c>
      <c r="AF286" s="147">
        <f>AF285/(E3_Parameter!$C$18*E3_Parameter!$C$27)*100000</f>
        <v>40.882943543270059</v>
      </c>
      <c r="AG286" s="147">
        <f>AG285/(E3_Parameter!$C$18*E3_Parameter!$C$27)*100000</f>
        <v>40.882943543270059</v>
      </c>
      <c r="AH286" s="147">
        <f>AH285/(E3_Parameter!$C$18*E3_Parameter!$C$27)*100000</f>
        <v>40.882943543270059</v>
      </c>
      <c r="AI286" s="147">
        <f>AI285/(E3_Parameter!$C$18*E3_Parameter!$C$27)*100000</f>
        <v>40.882943543270059</v>
      </c>
      <c r="AJ286" s="147">
        <f>AJ285/(E3_Parameter!$C$18*E3_Parameter!$C$27)*100000</f>
        <v>40.882943543270059</v>
      </c>
      <c r="AK286" s="147">
        <f>AK285/(E3_Parameter!$C$18*E3_Parameter!$C$27)*100000</f>
        <v>40.882943543270059</v>
      </c>
      <c r="AL286" s="147">
        <f>AL285/(E3_Parameter!$C$18*E3_Parameter!$C$27)*100000</f>
        <v>40.882943543270059</v>
      </c>
      <c r="AM286" s="147">
        <f>AM285/(E3_Parameter!$C$18*E3_Parameter!$C$27)*100000</f>
        <v>40.882943543270059</v>
      </c>
      <c r="AN286" s="147">
        <f>AN285/(E3_Parameter!$C$18*E3_Parameter!$C$27)*100000</f>
        <v>40.882943543270059</v>
      </c>
      <c r="AO286" s="147">
        <f>AO285/(E3_Parameter!$C$18*E3_Parameter!$C$27)*100000</f>
        <v>40.882943543270059</v>
      </c>
      <c r="AP286" s="147">
        <f>AP285/(E3_Parameter!$C$18*E3_Parameter!$C$27)*100000</f>
        <v>40.882943543270059</v>
      </c>
      <c r="AQ286" s="147">
        <f>AQ285/(E3_Parameter!$C$18*E3_Parameter!$C$27)*100000</f>
        <v>40.882943543270059</v>
      </c>
      <c r="AR286" s="147">
        <f>AR285/(E3_Parameter!$C$18*E3_Parameter!$C$27)*100000</f>
        <v>40.882943543270059</v>
      </c>
      <c r="AS286" s="147">
        <f>AS285/(E3_Parameter!$C$18*E3_Parameter!$C$27)*100000</f>
        <v>40.882943543270059</v>
      </c>
      <c r="AT286" s="147">
        <f>AT285/(E3_Parameter!$C$18*E3_Parameter!$C$27)*100000</f>
        <v>40.882943543270059</v>
      </c>
      <c r="AU286" s="147">
        <f>AU285/(E3_Parameter!$C$18*E3_Parameter!$C$27)*100000</f>
        <v>40.882943543270059</v>
      </c>
      <c r="AV286" s="147">
        <f>AV285/(E3_Parameter!$C$18*E3_Parameter!$C$27)*100000</f>
        <v>40.882943543270059</v>
      </c>
      <c r="AW286" s="147">
        <f>AW285/(E3_Parameter!$C$18*E3_Parameter!$C$27)*100000</f>
        <v>40.882943543270059</v>
      </c>
      <c r="AX286" s="147">
        <f>AX285/(E3_Parameter!$C$18*E3_Parameter!$C$27)*100000</f>
        <v>40.882943543270059</v>
      </c>
      <c r="AY286" s="147">
        <f>AY285/(E3_Parameter!$C$18*E3_Parameter!$C$27)*100000</f>
        <v>40.882943543270059</v>
      </c>
      <c r="AZ286" s="147">
        <f>AZ285/(E3_Parameter!$C$18*E3_Parameter!$C$27)*100000</f>
        <v>40.882943543270059</v>
      </c>
      <c r="BA286" s="147">
        <f>BA285/(E3_Parameter!$C$18*E3_Parameter!$C$27)*100000</f>
        <v>40.882943543270059</v>
      </c>
      <c r="BB286" s="147">
        <f>BB285/(E3_Parameter!$C$18*E3_Parameter!$C$27)*100000</f>
        <v>40.882943543270059</v>
      </c>
      <c r="BC286" s="147">
        <f>BC285/(E3_Parameter!$C$18*E3_Parameter!$C$27)*100000</f>
        <v>40.882943543270059</v>
      </c>
      <c r="BD286" s="147">
        <f>BD285/(E3_Parameter!$C$18*E3_Parameter!$C$27)*100000</f>
        <v>40.882943543270059</v>
      </c>
      <c r="BE286" s="147">
        <f>BE285/(E3_Parameter!$C$18*E3_Parameter!$C$27)*100000</f>
        <v>40.882943543270059</v>
      </c>
      <c r="BF286" s="147">
        <f>BF285/(E3_Parameter!$C$18*E3_Parameter!$C$27)*100000</f>
        <v>40.882943543270059</v>
      </c>
      <c r="BG286" s="147">
        <f>BG285/(E3_Parameter!$C$18*E3_Parameter!$C$27)*100000</f>
        <v>40.882943543270059</v>
      </c>
      <c r="BH286" s="147">
        <f>BH285/(E3_Parameter!$C$18*E3_Parameter!$C$27)*100000</f>
        <v>40.882943543270059</v>
      </c>
      <c r="BI286" s="147">
        <f>BI285/(E3_Parameter!$C$18*E3_Parameter!$C$27)*100000</f>
        <v>40.882943543270059</v>
      </c>
      <c r="BJ286" s="147">
        <f>BJ285/(E3_Parameter!$C$18*E3_Parameter!$C$27)*100000</f>
        <v>40.882943543270059</v>
      </c>
      <c r="BK286" s="147">
        <f>BK285/(E3_Parameter!$C$18*E3_Parameter!$C$27)*100000</f>
        <v>40.882943543270059</v>
      </c>
      <c r="BL286" s="147">
        <f>BL285/(E3_Parameter!$C$18*E3_Parameter!$C$27)*100000</f>
        <v>40.882943543270059</v>
      </c>
      <c r="BM286" s="147">
        <f>BM285/(E3_Parameter!$C$18*E3_Parameter!$C$27)*100000</f>
        <v>40.882943543270059</v>
      </c>
      <c r="BN286" s="147">
        <f>BN285/(E3_Parameter!$C$18*E3_Parameter!$C$27)*100000</f>
        <v>40.882943543270059</v>
      </c>
      <c r="BO286" s="147">
        <f>BO285/(E3_Parameter!$C$18*E3_Parameter!$C$27)*100000</f>
        <v>40.882943543270059</v>
      </c>
      <c r="BP286" s="147">
        <f>BP285/(E3_Parameter!$C$18*E3_Parameter!$C$27)*100000</f>
        <v>40.882943543270059</v>
      </c>
      <c r="BQ286" s="147">
        <f>BQ285/(E3_Parameter!$C$18*E3_Parameter!$C$27)*100000</f>
        <v>40.882943543270059</v>
      </c>
      <c r="BR286" s="147">
        <f>BR285/(E3_Parameter!$C$18*E3_Parameter!$C$27)*100000</f>
        <v>40.882943543270059</v>
      </c>
      <c r="BS286" s="147">
        <f>BS285/(E3_Parameter!$C$18*E3_Parameter!$C$27)*100000</f>
        <v>40.882943543270059</v>
      </c>
      <c r="BT286" s="147">
        <f>BT285/(E3_Parameter!$C$18*E3_Parameter!$C$27)*100000</f>
        <v>40.882943543270059</v>
      </c>
      <c r="BU286" s="147">
        <f>BU285/(E3_Parameter!$C$18*E3_Parameter!$C$27)*100000</f>
        <v>40.882943543270059</v>
      </c>
      <c r="BV286" s="147">
        <f>BV285/(E3_Parameter!$C$18*E3_Parameter!$C$27)*100000</f>
        <v>40.882943543270059</v>
      </c>
      <c r="BW286" s="147">
        <f>BW285/(E3_Parameter!$C$18*E3_Parameter!$C$27)*100000</f>
        <v>40.882943543270059</v>
      </c>
      <c r="BX286" s="147">
        <f>BX285/(E3_Parameter!$C$18*E3_Parameter!$C$27)*100000</f>
        <v>40.882943543270059</v>
      </c>
      <c r="BY286" s="147">
        <f>BY285/(E3_Parameter!$C$18*E3_Parameter!$C$27)*100000</f>
        <v>40.882943543270059</v>
      </c>
      <c r="BZ286" s="147">
        <f>BZ285/(E3_Parameter!$C$18*E3_Parameter!$C$27)*100000</f>
        <v>40.882943543270059</v>
      </c>
      <c r="CA286" s="147">
        <f>CA285/(E3_Parameter!$C$18*E3_Parameter!$C$27)*100000</f>
        <v>40.882943543270059</v>
      </c>
      <c r="CB286" s="147">
        <f>CB285/(E3_Parameter!$C$18*E3_Parameter!$C$27)*100000</f>
        <v>40.882943543270059</v>
      </c>
      <c r="CC286" s="147">
        <f>CC285/(E3_Parameter!$C$18*E3_Parameter!$C$27)*100000</f>
        <v>40.882943543270059</v>
      </c>
      <c r="CD286" s="147">
        <f>CD285/(E3_Parameter!$C$18*E3_Parameter!$C$27)*100000</f>
        <v>40.882943543270059</v>
      </c>
      <c r="CE286" s="147">
        <f>CE285/(E3_Parameter!$C$18*E3_Parameter!$C$27)*100000</f>
        <v>40.882943543270059</v>
      </c>
      <c r="CF286" s="147">
        <f>CF285/(E3_Parameter!$C$18*E3_Parameter!$C$27)*100000</f>
        <v>40.882943543270059</v>
      </c>
      <c r="CG286" s="147">
        <f>CG285/(E3_Parameter!$C$18*E3_Parameter!$C$27)*100000</f>
        <v>40.882943543270059</v>
      </c>
      <c r="CH286" s="147">
        <f>CH285/(E3_Parameter!$C$18*E3_Parameter!$C$27)*100000</f>
        <v>40.882943543270059</v>
      </c>
      <c r="CI286" s="147">
        <f>CI285/(E3_Parameter!$C$18*E3_Parameter!$C$27)*100000</f>
        <v>40.882943543270059</v>
      </c>
      <c r="CJ286" s="147">
        <f>CJ285/(E3_Parameter!$C$18*E3_Parameter!$C$27)*100000</f>
        <v>40.882943543270059</v>
      </c>
      <c r="CK286" s="147">
        <f>CK285/(E3_Parameter!$C$18*E3_Parameter!$C$27)*100000</f>
        <v>40.882943543270059</v>
      </c>
      <c r="CL286" s="147">
        <f>CL285/(E3_Parameter!$C$18*E3_Parameter!$C$27)*100000</f>
        <v>40.882943543270059</v>
      </c>
      <c r="CM286" s="147">
        <f>CM285/(E3_Parameter!$C$18*E3_Parameter!$C$27)*100000</f>
        <v>40.882943543270059</v>
      </c>
      <c r="CN286" s="147">
        <f>CN285/(E3_Parameter!$C$18*E3_Parameter!$C$27)*100000</f>
        <v>40.882943543270059</v>
      </c>
      <c r="CO286" s="147">
        <f>CO285/(E3_Parameter!$C$18*E3_Parameter!$C$27)*100000</f>
        <v>40.882943543270059</v>
      </c>
      <c r="CP286" s="147">
        <f>CP285/(E3_Parameter!$C$18*E3_Parameter!$C$27)*100000</f>
        <v>40.882943543270059</v>
      </c>
      <c r="CQ286" s="147">
        <f>CQ285/(E3_Parameter!$C$18*E3_Parameter!$C$27)*100000</f>
        <v>40.882943543270059</v>
      </c>
      <c r="CR286" s="147">
        <f>CR285/(E3_Parameter!$C$18*E3_Parameter!$C$27)*100000</f>
        <v>40.882943543270059</v>
      </c>
      <c r="CS286" s="147">
        <f>CS285/(E3_Parameter!$C$18*E3_Parameter!$C$27)*100000</f>
        <v>40.882943543270059</v>
      </c>
      <c r="CT286" s="147">
        <f>CT285/(E3_Parameter!$C$18*E3_Parameter!$C$27)*100000</f>
        <v>40.882943543270059</v>
      </c>
      <c r="CU286" s="147">
        <f>CU285/(E3_Parameter!$C$18*E3_Parameter!$C$27)*100000</f>
        <v>40.882943543270059</v>
      </c>
      <c r="CV286" s="147">
        <f>CV285/(E3_Parameter!$C$18*E3_Parameter!$C$27)*100000</f>
        <v>40.882943543270059</v>
      </c>
      <c r="CW286" s="147">
        <f>CW285/(E3_Parameter!$C$18*E3_Parameter!$C$27)*100000</f>
        <v>40.882943543270059</v>
      </c>
      <c r="CX286" s="147">
        <f>CX285/(E3_Parameter!$C$18*E3_Parameter!$C$27)*100000</f>
        <v>40.882943543270059</v>
      </c>
      <c r="CY286" s="147">
        <f>CY285/(E3_Parameter!$C$18*E3_Parameter!$C$27)*100000</f>
        <v>40.882943543270059</v>
      </c>
      <c r="CZ286" s="147">
        <f>CZ285/(E3_Parameter!$C$18*E3_Parameter!$C$27)*100000</f>
        <v>40.882943543270059</v>
      </c>
      <c r="DA286" s="147">
        <f>DA285/(E3_Parameter!$C$18*E3_Parameter!$C$27)*100000</f>
        <v>40.882943543270059</v>
      </c>
      <c r="DB286" s="147">
        <f>DB285/(E3_Parameter!$C$18*E3_Parameter!$C$27)*100000</f>
        <v>40.882943543270059</v>
      </c>
      <c r="DC286" s="147">
        <f>DC285/(E3_Parameter!$C$18*E3_Parameter!$C$27)*100000</f>
        <v>40.882943543270059</v>
      </c>
      <c r="DD286" s="147">
        <f>DD285/(E3_Parameter!$C$18*E3_Parameter!$C$27)*100000</f>
        <v>40.882943543270059</v>
      </c>
      <c r="DE286" s="147">
        <f>DE285/(E3_Parameter!$C$18*E3_Parameter!$C$27)*100000</f>
        <v>40.882943543270059</v>
      </c>
      <c r="DF286" s="147">
        <f>DF285/(E3_Parameter!$C$18*E3_Parameter!$C$27)*100000</f>
        <v>40.882943543270059</v>
      </c>
      <c r="DG286" s="147">
        <f>DG285/(E3_Parameter!$C$18*E3_Parameter!$C$27)*100000</f>
        <v>40.882943543270059</v>
      </c>
      <c r="DH286" s="147">
        <f>DH285/(E3_Parameter!$C$18*E3_Parameter!$C$27)*100000</f>
        <v>40.882943543270059</v>
      </c>
      <c r="DI286" s="147">
        <f>DI285/(E3_Parameter!$C$18*E3_Parameter!$C$27)*100000</f>
        <v>40.882943543270059</v>
      </c>
      <c r="DJ286" s="147">
        <f>DJ285/(E3_Parameter!$C$18*E3_Parameter!$C$27)*100000</f>
        <v>40.882943543270059</v>
      </c>
      <c r="DK286" s="147">
        <f>DK285/(E3_Parameter!$C$18*E3_Parameter!$C$27)*100000</f>
        <v>40.882943543270059</v>
      </c>
      <c r="DL286" s="147">
        <f>DL285/(E3_Parameter!$C$18*E3_Parameter!$C$27)*100000</f>
        <v>40.882943543270059</v>
      </c>
      <c r="DM286" s="147">
        <f>DM285/(E3_Parameter!$C$18*E3_Parameter!$C$27)*100000</f>
        <v>40.882943543270059</v>
      </c>
      <c r="DN286" s="147">
        <f>DN285/(E3_Parameter!$C$18*E3_Parameter!$C$27)*100000</f>
        <v>40.882943543270059</v>
      </c>
      <c r="DO286" s="147">
        <f>DO285/(E3_Parameter!$C$18*E3_Parameter!$C$27)*100000</f>
        <v>40.882943543270059</v>
      </c>
      <c r="DP286" s="147">
        <f>DP285/(E3_Parameter!$C$18*E3_Parameter!$C$27)*100000</f>
        <v>40.882943543270059</v>
      </c>
      <c r="DQ286" s="147">
        <f>DQ285/(E3_Parameter!$C$18*E3_Parameter!$C$27)*100000</f>
        <v>40.882943543270059</v>
      </c>
      <c r="DR286" s="147">
        <f>DR285/(E3_Parameter!$C$18*E3_Parameter!$C$27)*100000</f>
        <v>40.882943543270059</v>
      </c>
      <c r="DS286" s="147">
        <f>DS285/(E3_Parameter!$C$18*E3_Parameter!$C$27)*100000</f>
        <v>40.882943543270059</v>
      </c>
      <c r="DT286" s="147">
        <f>DT285/(E3_Parameter!$C$18*E3_Parameter!$C$27)*100000</f>
        <v>40.882943543270059</v>
      </c>
      <c r="DU286" s="147">
        <f>DU285/(E3_Parameter!$C$18*E3_Parameter!$C$27)*100000</f>
        <v>40.882943543270059</v>
      </c>
      <c r="DV286" s="147">
        <f>DV285/(E3_Parameter!$C$18*E3_Parameter!$C$27)*100000</f>
        <v>40.882943543270059</v>
      </c>
      <c r="DW286" s="147">
        <f>DW285/(E3_Parameter!$C$18*E3_Parameter!$C$27)*100000</f>
        <v>40.882943543270059</v>
      </c>
      <c r="DX286" s="147">
        <f>DX285/(E3_Parameter!$C$18*E3_Parameter!$C$27)*100000</f>
        <v>40.882943543270059</v>
      </c>
      <c r="DY286" s="147">
        <f>DY285/(E3_Parameter!$C$18*E3_Parameter!$C$27)*100000</f>
        <v>40.882943543270059</v>
      </c>
      <c r="DZ286" s="147">
        <f>DZ285/(E3_Parameter!$C$18*E3_Parameter!$C$27)*100000</f>
        <v>40.882943543270059</v>
      </c>
      <c r="EA286" s="147">
        <f>EA285/(E3_Parameter!$C$18*E3_Parameter!$C$27)*100000</f>
        <v>40.882943543270059</v>
      </c>
      <c r="EB286" s="147">
        <f>EB285/(E3_Parameter!$C$18*E3_Parameter!$C$27)*100000</f>
        <v>40.882943543270059</v>
      </c>
      <c r="EC286" s="147">
        <f>EC285/(E3_Parameter!$C$18*E3_Parameter!$C$27)*100000</f>
        <v>40.882943543270059</v>
      </c>
      <c r="ED286" s="147">
        <f>ED285/(E3_Parameter!$C$18*E3_Parameter!$C$27)*100000</f>
        <v>40.882943543270059</v>
      </c>
      <c r="EE286" s="147">
        <f>EE285/(E3_Parameter!$C$18*E3_Parameter!$C$27)*100000</f>
        <v>40.882943543270059</v>
      </c>
      <c r="EF286" s="147">
        <f>EF285/(E3_Parameter!$C$18*E3_Parameter!$C$27)*100000</f>
        <v>40.882943543270059</v>
      </c>
      <c r="EG286" s="147">
        <f>EG285/(E3_Parameter!$C$18*E3_Parameter!$C$27)*100000</f>
        <v>40.882943543270059</v>
      </c>
      <c r="EH286" s="147">
        <f>EH285/(E3_Parameter!$C$18*E3_Parameter!$C$27)*100000</f>
        <v>40.882943543270059</v>
      </c>
      <c r="EI286" s="147">
        <f>EI285/(E3_Parameter!$C$18*E3_Parameter!$C$27)*100000</f>
        <v>40.882943543270059</v>
      </c>
      <c r="EJ286" s="147">
        <f>EJ285/(E3_Parameter!$C$18*E3_Parameter!$C$27)*100000</f>
        <v>40.882943543270059</v>
      </c>
      <c r="EK286" s="147">
        <f>EK285/(E3_Parameter!$C$18*E3_Parameter!$C$27)*100000</f>
        <v>40.882943543270059</v>
      </c>
      <c r="EL286" s="147">
        <f>EL285/(E3_Parameter!$C$18*E3_Parameter!$C$27)*100000</f>
        <v>40.882943543270059</v>
      </c>
      <c r="EM286" s="147">
        <f>EM285/(E3_Parameter!$C$18*E3_Parameter!$C$27)*100000</f>
        <v>40.882943543270059</v>
      </c>
      <c r="EN286" s="147">
        <f>EN285/(E3_Parameter!$C$18*E3_Parameter!$C$27)*100000</f>
        <v>40.882943543270059</v>
      </c>
      <c r="EO286" s="147">
        <f>EO285/(E3_Parameter!$C$18*E3_Parameter!$C$27)*100000</f>
        <v>40.882943543270059</v>
      </c>
      <c r="EP286" s="147">
        <f>EP285/(E3_Parameter!$C$18*E3_Parameter!$C$27)*100000</f>
        <v>40.882943543270059</v>
      </c>
      <c r="EQ286" s="147">
        <f>EQ285/(E3_Parameter!$C$18*E3_Parameter!$C$27)*100000</f>
        <v>40.882943543270059</v>
      </c>
      <c r="ER286" s="147">
        <f>ER285/(E3_Parameter!$C$18*E3_Parameter!$C$27)*100000</f>
        <v>40.882943543270059</v>
      </c>
      <c r="ES286" s="147">
        <f>ES285/(E3_Parameter!$C$18*E3_Parameter!$C$27)*100000</f>
        <v>40.882943543270059</v>
      </c>
      <c r="ET286" s="147">
        <f>ET285/(E3_Parameter!$C$18*E3_Parameter!$C$27)*100000</f>
        <v>40.882943543270059</v>
      </c>
      <c r="EU286" s="147">
        <f>EU285/(E3_Parameter!$C$18*E3_Parameter!$C$27)*100000</f>
        <v>40.882943543270059</v>
      </c>
      <c r="EV286" s="147">
        <f>EV285/(E3_Parameter!$C$18*E3_Parameter!$C$27)*100000</f>
        <v>40.882943543270059</v>
      </c>
      <c r="EW286" s="147">
        <f>EW285/(E3_Parameter!$C$18*E3_Parameter!$C$27)*100000</f>
        <v>40.882943543270059</v>
      </c>
      <c r="EX286" s="147">
        <f>EX285/(E3_Parameter!$C$18*E3_Parameter!$C$27)*100000</f>
        <v>40.882943543270059</v>
      </c>
      <c r="EY286" s="147">
        <f>EY285/(E3_Parameter!$C$18*E3_Parameter!$C$27)*100000</f>
        <v>40.882943543270059</v>
      </c>
      <c r="EZ286" s="147">
        <f>EZ285/(E3_Parameter!$C$18*E3_Parameter!$C$27)*100000</f>
        <v>40.882943543270059</v>
      </c>
      <c r="FA286" s="147">
        <f>FA285/(E3_Parameter!$C$18*E3_Parameter!$C$27)*100000</f>
        <v>40.882943543270059</v>
      </c>
      <c r="FB286" s="147">
        <f>FB285/(E3_Parameter!$C$18*E3_Parameter!$C$27)*100000</f>
        <v>40.882943543270059</v>
      </c>
      <c r="FC286" s="147">
        <f>FC285/(E3_Parameter!$C$18*E3_Parameter!$C$27)*100000</f>
        <v>40.882943543270059</v>
      </c>
      <c r="FD286" s="147">
        <f>FD285/(E3_Parameter!$C$18*E3_Parameter!$C$27)*100000</f>
        <v>40.882943543270059</v>
      </c>
      <c r="FE286" s="147">
        <f>FE285/(E3_Parameter!$C$18*E3_Parameter!$C$27)*100000</f>
        <v>40.882943543270059</v>
      </c>
      <c r="FF286" s="147">
        <f>FF285/(E3_Parameter!$C$18*E3_Parameter!$C$27)*100000</f>
        <v>40.882943543270059</v>
      </c>
      <c r="FG286" s="147">
        <f>FG285/(E3_Parameter!$C$18*E3_Parameter!$C$27)*100000</f>
        <v>40.882943543270059</v>
      </c>
      <c r="FH286" s="147">
        <f>FH285/(E3_Parameter!$C$18*E3_Parameter!$C$27)*100000</f>
        <v>40.882943543270059</v>
      </c>
      <c r="FI286" s="147">
        <f>FI285/(E3_Parameter!$C$18*E3_Parameter!$C$27)*100000</f>
        <v>40.882943543270059</v>
      </c>
      <c r="FJ286" s="147">
        <f>FJ285/(E3_Parameter!$C$18*E3_Parameter!$C$27)*100000</f>
        <v>40.882943543270059</v>
      </c>
      <c r="FK286" s="147">
        <f>FK285/(E3_Parameter!$C$18*E3_Parameter!$C$27)*100000</f>
        <v>40.882943543270059</v>
      </c>
      <c r="FL286" s="147">
        <f>FL285/(E3_Parameter!$C$18*E3_Parameter!$C$27)*100000</f>
        <v>40.882943543270059</v>
      </c>
      <c r="FM286" s="147">
        <f>FM285/(E3_Parameter!$C$18*E3_Parameter!$C$27)*100000</f>
        <v>40.882943543270059</v>
      </c>
      <c r="FN286" s="147">
        <f>FN285/(E3_Parameter!$C$18*E3_Parameter!$C$27)*100000</f>
        <v>40.882943543270059</v>
      </c>
      <c r="FO286" s="147">
        <f>FO285/(E3_Parameter!$C$18*E3_Parameter!$C$27)*100000</f>
        <v>40.882943543270059</v>
      </c>
      <c r="FP286" s="147">
        <f>FP285/(E3_Parameter!$C$18*E3_Parameter!$C$27)*100000</f>
        <v>40.882943543270059</v>
      </c>
      <c r="FQ286" s="147">
        <f>FQ285/(E3_Parameter!$C$18*E3_Parameter!$C$27)*100000</f>
        <v>40.882943543270059</v>
      </c>
      <c r="FR286" s="147">
        <f>FR285/(E3_Parameter!$C$18*E3_Parameter!$C$27)*100000</f>
        <v>40.882943543270059</v>
      </c>
      <c r="FS286" s="147">
        <f>FS285/(E3_Parameter!$C$18*E3_Parameter!$C$27)*100000</f>
        <v>40.882943543270059</v>
      </c>
      <c r="FT286" s="147">
        <f>FT285/(E3_Parameter!$C$18*E3_Parameter!$C$27)*100000</f>
        <v>40.882943543270059</v>
      </c>
      <c r="FU286" s="147">
        <f>FU285/(E3_Parameter!$C$18*E3_Parameter!$C$27)*100000</f>
        <v>40.882943543270059</v>
      </c>
      <c r="FV286" s="147">
        <f>FV285/(E3_Parameter!$C$18*E3_Parameter!$C$27)*100000</f>
        <v>40.882943543270059</v>
      </c>
      <c r="FW286" s="147">
        <f>FW285/(E3_Parameter!$C$18*E3_Parameter!$C$27)*100000</f>
        <v>40.882943543270059</v>
      </c>
      <c r="FX286" s="147">
        <f>FX285/(E3_Parameter!$C$18*E3_Parameter!$C$27)*100000</f>
        <v>40.882943543270059</v>
      </c>
      <c r="FY286" s="147">
        <f>FY285/(E3_Parameter!$C$18*E3_Parameter!$C$27)*100000</f>
        <v>40.882943543270059</v>
      </c>
      <c r="FZ286" s="147">
        <f>FZ285/(E3_Parameter!$C$18*E3_Parameter!$C$27)*100000</f>
        <v>40.882943543270059</v>
      </c>
      <c r="GA286" s="147">
        <f>GA285/(E3_Parameter!$C$18*E3_Parameter!$C$27)*100000</f>
        <v>40.882943543270059</v>
      </c>
      <c r="GB286" s="147">
        <f>GB285/(E3_Parameter!$C$18*E3_Parameter!$C$27)*100000</f>
        <v>40.882943543270059</v>
      </c>
      <c r="GC286" s="147">
        <f>GC285/(E3_Parameter!$C$18*E3_Parameter!$C$27)*100000</f>
        <v>40.882943543270059</v>
      </c>
      <c r="GD286" s="147">
        <f>GD285/(E3_Parameter!$C$18*E3_Parameter!$C$27)*100000</f>
        <v>40.882943543270059</v>
      </c>
      <c r="GE286" s="147">
        <f>GE285/(E3_Parameter!$C$18*E3_Parameter!$C$27)*100000</f>
        <v>40.882943543270059</v>
      </c>
      <c r="GF286" s="147">
        <f>GF285/(E3_Parameter!$C$18*E3_Parameter!$C$27)*100000</f>
        <v>40.882943543270059</v>
      </c>
      <c r="GG286" s="147">
        <f>GG285/(E3_Parameter!$C$18*E3_Parameter!$C$27)*100000</f>
        <v>40.882943543270059</v>
      </c>
      <c r="GH286" s="147">
        <f>GH285/(E3_Parameter!$C$18*E3_Parameter!$C$27)*100000</f>
        <v>40.882943543270059</v>
      </c>
      <c r="GI286" s="147">
        <f>GI285/(E3_Parameter!$C$18*E3_Parameter!$C$27)*100000</f>
        <v>40.882943543270059</v>
      </c>
      <c r="GJ286" s="147">
        <f>GJ285/(E3_Parameter!$C$18*E3_Parameter!$C$27)*100000</f>
        <v>40.882943543270059</v>
      </c>
      <c r="GK286" s="147">
        <f>GK285/(E3_Parameter!$C$18*E3_Parameter!$C$27)*100000</f>
        <v>40.882943543270059</v>
      </c>
      <c r="GL286" s="147">
        <f>GL285/(E3_Parameter!$C$18*E3_Parameter!$C$27)*100000</f>
        <v>40.882943543270059</v>
      </c>
      <c r="GM286" s="147">
        <f>GM285/(E3_Parameter!$C$18*E3_Parameter!$C$27)*100000</f>
        <v>40.882943543270059</v>
      </c>
      <c r="GN286" s="147">
        <f>GN285/(E3_Parameter!$C$18*E3_Parameter!$C$27)*100000</f>
        <v>40.882943543270059</v>
      </c>
      <c r="GO286" s="147">
        <f>GO285/(E3_Parameter!$C$18*E3_Parameter!$C$27)*100000</f>
        <v>40.882943543270059</v>
      </c>
      <c r="GP286" s="147">
        <f>GP285/(E3_Parameter!$C$18*E3_Parameter!$C$27)*100000</f>
        <v>40.882943543270059</v>
      </c>
      <c r="GQ286" s="147">
        <f>GQ285/(E3_Parameter!$C$18*E3_Parameter!$C$27)*100000</f>
        <v>40.882943543270059</v>
      </c>
      <c r="GR286" s="147">
        <f>GR285/(E3_Parameter!$C$18*E3_Parameter!$C$27)*100000</f>
        <v>40.882943543270059</v>
      </c>
      <c r="GS286" s="147">
        <f>GS285/(E3_Parameter!$C$18*E3_Parameter!$C$27)*100000</f>
        <v>40.882943543270059</v>
      </c>
      <c r="GT286" s="147">
        <f>GT285/(E3_Parameter!$C$18*E3_Parameter!$C$27)*100000</f>
        <v>40.882943543270059</v>
      </c>
      <c r="GU286" s="147">
        <f>GU285/(E3_Parameter!$C$18*E3_Parameter!$C$27)*100000</f>
        <v>40.882943543270059</v>
      </c>
      <c r="GV286" s="147">
        <f>GV285/(E3_Parameter!$C$18*E3_Parameter!$C$27)*100000</f>
        <v>40.882943543270059</v>
      </c>
      <c r="GW286" s="147">
        <f>GW285/(E3_Parameter!$C$18*E3_Parameter!$C$27)*100000</f>
        <v>40.882943543270059</v>
      </c>
      <c r="GX286" s="147">
        <f>GX285/(E3_Parameter!$C$18*E3_Parameter!$C$27)*100000</f>
        <v>40.882943543270059</v>
      </c>
      <c r="GY286" s="147">
        <f>GY285/(E3_Parameter!$C$18*E3_Parameter!$C$27)*100000</f>
        <v>40.882943543270059</v>
      </c>
      <c r="GZ286" s="147">
        <f>GZ285/(E3_Parameter!$C$18*E3_Parameter!$C$27)*100000</f>
        <v>40.882943543270059</v>
      </c>
      <c r="HA286" s="147">
        <f>HA285/(E3_Parameter!$C$18*E3_Parameter!$C$27)*100000</f>
        <v>40.882943543270059</v>
      </c>
      <c r="HB286" s="147">
        <f>HB285/(E3_Parameter!$C$18*E3_Parameter!$C$27)*100000</f>
        <v>40.882943543270059</v>
      </c>
      <c r="HC286" s="147">
        <f>HC285/(E3_Parameter!$C$18*E3_Parameter!$C$27)*100000</f>
        <v>40.882943543270059</v>
      </c>
      <c r="HD286" s="147">
        <f>HD285/(E3_Parameter!$C$18*E3_Parameter!$C$27)*100000</f>
        <v>40.882943543270059</v>
      </c>
      <c r="HE286" s="147">
        <f>HE285/(E3_Parameter!$C$18*E3_Parameter!$C$27)*100000</f>
        <v>40.882943543270059</v>
      </c>
      <c r="HF286" s="147">
        <f>HF285/(E3_Parameter!$C$18*E3_Parameter!$C$27)*100000</f>
        <v>40.882943543270059</v>
      </c>
      <c r="HG286" s="147">
        <f>HG285/(E3_Parameter!$C$18*E3_Parameter!$C$27)*100000</f>
        <v>40.882943543270059</v>
      </c>
      <c r="HH286" s="147">
        <f>HH285/(E3_Parameter!$C$18*E3_Parameter!$C$27)*100000</f>
        <v>40.882943543270059</v>
      </c>
      <c r="HI286" s="147">
        <f>HI285/(E3_Parameter!$C$18*E3_Parameter!$C$27)*100000</f>
        <v>40.882943543270059</v>
      </c>
      <c r="HJ286" s="147">
        <f>HJ285/(E3_Parameter!$C$18*E3_Parameter!$C$27)*100000</f>
        <v>40.882943543270059</v>
      </c>
      <c r="HK286" s="147">
        <f>HK285/(E3_Parameter!$C$18*E3_Parameter!$C$27)*100000</f>
        <v>40.882943543270059</v>
      </c>
      <c r="HL286" s="147">
        <f>HL285/(E3_Parameter!$C$18*E3_Parameter!$C$27)*100000</f>
        <v>40.882943543270059</v>
      </c>
      <c r="HM286" s="147">
        <f>HM285/(E3_Parameter!$C$18*E3_Parameter!$C$27)*100000</f>
        <v>40.882943543270059</v>
      </c>
      <c r="HN286" s="147">
        <f>HN285/(E3_Parameter!$C$18*E3_Parameter!$C$27)*100000</f>
        <v>40.882943543270059</v>
      </c>
      <c r="HO286" s="147">
        <f>HO285/(E3_Parameter!$C$18*E3_Parameter!$C$27)*100000</f>
        <v>40.882943543270059</v>
      </c>
      <c r="HP286" s="147">
        <f>HP285/(E3_Parameter!$C$18*E3_Parameter!$C$27)*100000</f>
        <v>40.882943543270059</v>
      </c>
      <c r="HQ286" s="147">
        <f>HQ285/(E3_Parameter!$C$18*E3_Parameter!$C$27)*100000</f>
        <v>40.882943543270059</v>
      </c>
      <c r="HR286" s="147">
        <f>HR285/(E3_Parameter!$C$18*E3_Parameter!$C$27)*100000</f>
        <v>40.882943543270059</v>
      </c>
      <c r="HS286" s="147">
        <f>HS285/(E3_Parameter!$C$18*E3_Parameter!$C$27)*100000</f>
        <v>40.882943543270059</v>
      </c>
      <c r="HT286" s="147">
        <f>HT285/(E3_Parameter!$C$18*E3_Parameter!$C$27)*100000</f>
        <v>40.882943543270059</v>
      </c>
      <c r="HU286" s="147">
        <f>HU285/(E3_Parameter!$C$18*E3_Parameter!$C$27)*100000</f>
        <v>40.882943543270059</v>
      </c>
      <c r="HV286" s="147">
        <f>HV285/(E3_Parameter!$C$18*E3_Parameter!$C$27)*100000</f>
        <v>40.882943543270059</v>
      </c>
      <c r="HW286" s="147">
        <f>HW285/(E3_Parameter!$C$18*E3_Parameter!$C$27)*100000</f>
        <v>40.882943543270059</v>
      </c>
      <c r="HX286" s="147">
        <f>HX285/(E3_Parameter!$C$18*E3_Parameter!$C$27)*100000</f>
        <v>40.882943543270059</v>
      </c>
      <c r="HY286" s="147">
        <f>HY285/(E3_Parameter!$C$18*E3_Parameter!$C$27)*100000</f>
        <v>40.882943543270059</v>
      </c>
      <c r="HZ286" s="147">
        <f>HZ285/(E3_Parameter!$C$18*E3_Parameter!$C$27)*100000</f>
        <v>40.882943543270059</v>
      </c>
      <c r="IA286" s="147">
        <f>IA285/(E3_Parameter!$C$18*E3_Parameter!$C$27)*100000</f>
        <v>40.882943543270059</v>
      </c>
      <c r="IB286" s="147">
        <f>IB285/(E3_Parameter!$C$18*E3_Parameter!$C$27)*100000</f>
        <v>40.882943543270059</v>
      </c>
      <c r="IC286" s="147">
        <f>IC285/(E3_Parameter!$C$18*E3_Parameter!$C$27)*100000</f>
        <v>40.882943543270059</v>
      </c>
      <c r="ID286" s="147">
        <f>ID285/(E3_Parameter!$C$18*E3_Parameter!$C$27)*100000</f>
        <v>40.882943543270059</v>
      </c>
      <c r="IE286" s="147">
        <f>IE285/(E3_Parameter!$C$18*E3_Parameter!$C$27)*100000</f>
        <v>40.882943543270059</v>
      </c>
      <c r="IF286" s="147">
        <f>IF285/(E3_Parameter!$C$18*E3_Parameter!$C$27)*100000</f>
        <v>40.882943543270059</v>
      </c>
      <c r="IG286" s="147">
        <f>IG285/(E3_Parameter!$C$18*E3_Parameter!$C$27)*100000</f>
        <v>40.882943543270059</v>
      </c>
      <c r="IH286" s="147">
        <f>IH285/(E3_Parameter!$C$18*E3_Parameter!$C$27)*100000</f>
        <v>40.882943543270059</v>
      </c>
      <c r="II286" s="147">
        <f>II285/(E3_Parameter!$C$18*E3_Parameter!$C$27)*100000</f>
        <v>40.882943543270059</v>
      </c>
      <c r="IJ286" s="147">
        <f>IJ285/(E3_Parameter!$C$18*E3_Parameter!$C$27)*100000</f>
        <v>40.882943543270059</v>
      </c>
      <c r="IK286" s="147">
        <f>IK285/(E3_Parameter!$C$18*E3_Parameter!$C$27)*100000</f>
        <v>40.882943543270059</v>
      </c>
      <c r="IL286" s="147">
        <f>IL285/(E3_Parameter!$C$18*E3_Parameter!$C$27)*100000</f>
        <v>40.882943543270059</v>
      </c>
      <c r="IM286" s="147">
        <f>IM285/(E3_Parameter!$C$18*E3_Parameter!$C$27)*100000</f>
        <v>40.882943543270059</v>
      </c>
      <c r="IN286" s="147">
        <f>IN285/(E3_Parameter!$C$18*E3_Parameter!$C$27)*100000</f>
        <v>40.882943543270059</v>
      </c>
      <c r="IO286" s="147">
        <f>IO285/(E3_Parameter!$C$18*E3_Parameter!$C$27)*100000</f>
        <v>40.882943543270059</v>
      </c>
      <c r="IP286" s="147">
        <f>IP285/(E3_Parameter!$C$18*E3_Parameter!$C$27)*100000</f>
        <v>40.882943543270059</v>
      </c>
      <c r="IQ286" s="147">
        <f>IQ285/(E3_Parameter!$C$18*E3_Parameter!$C$27)*100000</f>
        <v>40.882943543270059</v>
      </c>
      <c r="IR286" s="147">
        <f>IR285/(E3_Parameter!$C$18*E3_Parameter!$C$27)*100000</f>
        <v>40.882943543270059</v>
      </c>
      <c r="IS286" s="147">
        <f>IS285/(E3_Parameter!$C$18*E3_Parameter!$C$27)*100000</f>
        <v>40.882943543270059</v>
      </c>
      <c r="IT286" s="147">
        <f>IT285/(E3_Parameter!$C$18*E3_Parameter!$C$27)*100000</f>
        <v>40.882943543270059</v>
      </c>
      <c r="IU286" s="147">
        <f>IU285/(E3_Parameter!$C$18*E3_Parameter!$C$27)*100000</f>
        <v>40.882943543270059</v>
      </c>
      <c r="IV286" s="147">
        <f>IV285/(E3_Parameter!$C$18*E3_Parameter!$C$27)*100000</f>
        <v>40.882943543270059</v>
      </c>
      <c r="IW286" s="147">
        <f>IW285/(E3_Parameter!$C$18*E3_Parameter!$C$27)*100000</f>
        <v>40.882943543270059</v>
      </c>
      <c r="IX286" s="147">
        <f>IX285/(E3_Parameter!$C$18*E3_Parameter!$C$27)*100000</f>
        <v>40.882943543270059</v>
      </c>
      <c r="IY286" s="147">
        <f>IY285/(E3_Parameter!$C$18*E3_Parameter!$C$27)*100000</f>
        <v>40.882943543270059</v>
      </c>
      <c r="IZ286" s="147">
        <f>IZ285/(E3_Parameter!$C$18*E3_Parameter!$C$27)*100000</f>
        <v>40.882943543270059</v>
      </c>
      <c r="JA286" s="147">
        <f>JA285/(E3_Parameter!$C$18*E3_Parameter!$C$27)*100000</f>
        <v>40.882943543270059</v>
      </c>
      <c r="JB286" s="147">
        <f>JB285/(E3_Parameter!$C$18*E3_Parameter!$C$27)*100000</f>
        <v>40.882943543270059</v>
      </c>
      <c r="JC286" s="147">
        <f>JC285/(E3_Parameter!$C$18*E3_Parameter!$C$27)*100000</f>
        <v>40.882943543270059</v>
      </c>
      <c r="JD286" s="147">
        <f>JD285/(E3_Parameter!$C$18*E3_Parameter!$C$27)*100000</f>
        <v>40.882943543270059</v>
      </c>
      <c r="JE286" s="147">
        <f>JE285/(E3_Parameter!$C$18*E3_Parameter!$C$27)*100000</f>
        <v>40.882943543270059</v>
      </c>
      <c r="JF286" s="147">
        <f>JF285/(E3_Parameter!$C$18*E3_Parameter!$C$27)*100000</f>
        <v>40.882943543270059</v>
      </c>
      <c r="JG286" s="147">
        <f>JG285/(E3_Parameter!$C$18*E3_Parameter!$C$27)*100000</f>
        <v>40.882943543270059</v>
      </c>
      <c r="JH286" s="147">
        <f>JH285/(E3_Parameter!$C$18*E3_Parameter!$C$27)*100000</f>
        <v>40.882943543270059</v>
      </c>
      <c r="JI286" s="147">
        <f>JI285/(E3_Parameter!$C$18*E3_Parameter!$C$27)*100000</f>
        <v>40.882943543270059</v>
      </c>
      <c r="JJ286" s="147">
        <f>JJ285/(E3_Parameter!$C$18*E3_Parameter!$C$27)*100000</f>
        <v>40.882943543270059</v>
      </c>
      <c r="JK286" s="147">
        <f>JK285/(E3_Parameter!$C$18*E3_Parameter!$C$27)*100000</f>
        <v>40.882943543270059</v>
      </c>
      <c r="JL286" s="147">
        <f>JL285/(E3_Parameter!$C$18*E3_Parameter!$C$27)*100000</f>
        <v>40.882943543270059</v>
      </c>
      <c r="JM286" s="147">
        <f>JM285/(E3_Parameter!$C$18*E3_Parameter!$C$27)*100000</f>
        <v>40.882943543270059</v>
      </c>
      <c r="JN286" s="147">
        <f>JN285/(E3_Parameter!$C$18*E3_Parameter!$C$27)*100000</f>
        <v>40.882943543270059</v>
      </c>
      <c r="JO286" s="147">
        <f>JO285/(E3_Parameter!$C$18*E3_Parameter!$C$27)*100000</f>
        <v>40.882943543270059</v>
      </c>
      <c r="JP286" s="147">
        <f>JP285/(E3_Parameter!$C$18*E3_Parameter!$C$27)*100000</f>
        <v>40.882943543270059</v>
      </c>
      <c r="JQ286" s="147">
        <f>JQ285/(E3_Parameter!$C$18*E3_Parameter!$C$27)*100000</f>
        <v>40.882943543270059</v>
      </c>
      <c r="JR286" s="147">
        <f>JR285/(E3_Parameter!$C$18*E3_Parameter!$C$27)*100000</f>
        <v>40.882943543270059</v>
      </c>
      <c r="JS286" s="147">
        <f>JS285/(E3_Parameter!$C$18*E3_Parameter!$C$27)*100000</f>
        <v>40.882943543270059</v>
      </c>
      <c r="JT286" s="147">
        <f>JT285/(E3_Parameter!$C$18*E3_Parameter!$C$27)*100000</f>
        <v>40.882943543270059</v>
      </c>
      <c r="JU286" s="147">
        <f>JU285/(E3_Parameter!$C$18*E3_Parameter!$C$27)*100000</f>
        <v>40.882943543270059</v>
      </c>
      <c r="JV286" s="147">
        <f>JV285/(E3_Parameter!$C$18*E3_Parameter!$C$27)*100000</f>
        <v>40.882943543270059</v>
      </c>
      <c r="JW286" s="147">
        <f>JW285/(E3_Parameter!$C$18*E3_Parameter!$C$27)*100000</f>
        <v>40.882943543270059</v>
      </c>
      <c r="JX286" s="147">
        <f>JX285/(E3_Parameter!$C$18*E3_Parameter!$C$27)*100000</f>
        <v>40.882943543270059</v>
      </c>
      <c r="JY286" s="147">
        <f>JY285/(E3_Parameter!$C$18*E3_Parameter!$C$27)*100000</f>
        <v>40.882943543270059</v>
      </c>
      <c r="JZ286" s="147">
        <f>JZ285/(E3_Parameter!$C$18*E3_Parameter!$C$27)*100000</f>
        <v>40.882943543270059</v>
      </c>
      <c r="KA286" s="147">
        <f>KA285/(E3_Parameter!$C$18*E3_Parameter!$C$27)*100000</f>
        <v>40.882943543270059</v>
      </c>
      <c r="KB286" s="147">
        <f>KB285/(E3_Parameter!$C$18*E3_Parameter!$C$27)*100000</f>
        <v>40.882943543270059</v>
      </c>
      <c r="KC286" s="147">
        <f>KC285/(E3_Parameter!$C$18*E3_Parameter!$C$27)*100000</f>
        <v>40.882943543270059</v>
      </c>
      <c r="KD286" s="147">
        <f>KD285/(E3_Parameter!$C$18*E3_Parameter!$C$27)*100000</f>
        <v>40.882943543270059</v>
      </c>
      <c r="KE286" s="147">
        <f>KE285/(E3_Parameter!$C$18*E3_Parameter!$C$27)*100000</f>
        <v>40.882943543270059</v>
      </c>
      <c r="KF286" s="147">
        <f>KF285/(E3_Parameter!$C$18*E3_Parameter!$C$27)*100000</f>
        <v>40.882943543270059</v>
      </c>
      <c r="KG286" s="147">
        <f>KG285/(E3_Parameter!$C$18*E3_Parameter!$C$27)*100000</f>
        <v>40.882943543270059</v>
      </c>
      <c r="KH286" s="147">
        <f>KH285/(E3_Parameter!$C$18*E3_Parameter!$C$27)*100000</f>
        <v>40.882943543270059</v>
      </c>
      <c r="KI286" s="147">
        <f>KI285/(E3_Parameter!$C$18*E3_Parameter!$C$27)*100000</f>
        <v>40.882943543270059</v>
      </c>
      <c r="KJ286" s="147">
        <f>KJ285/(E3_Parameter!$C$18*E3_Parameter!$C$27)*100000</f>
        <v>40.882943543270059</v>
      </c>
      <c r="KK286" s="147">
        <f>KK285/(E3_Parameter!$C$18*E3_Parameter!$C$27)*100000</f>
        <v>40.882943543270059</v>
      </c>
      <c r="KL286" s="147">
        <f>KL285/(E3_Parameter!$C$18*E3_Parameter!$C$27)*100000</f>
        <v>40.882943543270059</v>
      </c>
      <c r="KM286" s="147">
        <f>KM285/(E3_Parameter!$C$18*E3_Parameter!$C$27)*100000</f>
        <v>40.882943543270059</v>
      </c>
      <c r="KN286" s="147">
        <f>KN285/(E3_Parameter!$C$18*E3_Parameter!$C$27)*100000</f>
        <v>40.882943543270059</v>
      </c>
      <c r="KO286" s="147">
        <f>KO285/(E3_Parameter!$C$18*E3_Parameter!$C$27)*100000</f>
        <v>40.882943543270059</v>
      </c>
      <c r="KP286" s="147">
        <f>KP285/(E3_Parameter!$C$18*E3_Parameter!$C$27)*100000</f>
        <v>40.882943543270059</v>
      </c>
      <c r="KQ286" s="147">
        <f>KQ285/(E3_Parameter!$C$18*E3_Parameter!$C$27)*100000</f>
        <v>40.882943543270059</v>
      </c>
      <c r="KR286" s="147">
        <f>KR285/(E3_Parameter!$C$18*E3_Parameter!$C$27)*100000</f>
        <v>40.882943543270059</v>
      </c>
      <c r="KS286" s="147">
        <f>KS285/(E3_Parameter!$C$18*E3_Parameter!$C$27)*100000</f>
        <v>40.882943543270059</v>
      </c>
      <c r="KT286" s="147">
        <f>KT285/(E3_Parameter!$C$18*E3_Parameter!$C$27)*100000</f>
        <v>40.882943543270059</v>
      </c>
      <c r="KU286" s="147">
        <f>KU285/(E3_Parameter!$C$18*E3_Parameter!$C$27)*100000</f>
        <v>40.882943543270059</v>
      </c>
      <c r="KV286" s="147">
        <f>KV285/(E3_Parameter!$C$18*E3_Parameter!$C$27)*100000</f>
        <v>40.882943543270059</v>
      </c>
      <c r="KW286" s="147">
        <f>KW285/(E3_Parameter!$C$18*E3_Parameter!$C$27)*100000</f>
        <v>40.882943543270059</v>
      </c>
      <c r="KX286" s="147">
        <f>KX285/(E3_Parameter!$C$18*E3_Parameter!$C$27)*100000</f>
        <v>40.882943543270059</v>
      </c>
      <c r="KY286" s="147">
        <f>KY285/(E3_Parameter!$C$18*E3_Parameter!$C$27)*100000</f>
        <v>40.882943543270059</v>
      </c>
      <c r="KZ286" s="147">
        <f>KZ285/(E3_Parameter!$C$18*E3_Parameter!$C$27)*100000</f>
        <v>40.882943543270059</v>
      </c>
      <c r="LA286" s="147">
        <f>LA285/(E3_Parameter!$C$18*E3_Parameter!$C$27)*100000</f>
        <v>40.882943543270059</v>
      </c>
      <c r="LB286" s="147">
        <f>LB285/(E3_Parameter!$C$18*E3_Parameter!$C$27)*100000</f>
        <v>40.882943543270059</v>
      </c>
      <c r="LC286" s="147">
        <f>LC285/(E3_Parameter!$C$18*E3_Parameter!$C$27)*100000</f>
        <v>40.882943543270059</v>
      </c>
      <c r="LD286" s="147">
        <f>LD285/(E3_Parameter!$C$18*E3_Parameter!$C$27)*100000</f>
        <v>40.882943543270059</v>
      </c>
      <c r="LE286" s="147">
        <f>LE285/(E3_Parameter!$C$18*E3_Parameter!$C$27)*100000</f>
        <v>40.882943543270059</v>
      </c>
      <c r="LF286" s="147">
        <f>LF285/(E3_Parameter!$C$18*E3_Parameter!$C$27)*100000</f>
        <v>40.882943543270059</v>
      </c>
      <c r="LG286" s="147">
        <f>LG285/(E3_Parameter!$C$18*E3_Parameter!$C$27)*100000</f>
        <v>40.882943543270059</v>
      </c>
      <c r="LH286" s="147">
        <f>LH285/(E3_Parameter!$C$18*E3_Parameter!$C$27)*100000</f>
        <v>40.882943543270059</v>
      </c>
      <c r="LI286" s="147">
        <f>LI285/(E3_Parameter!$C$18*E3_Parameter!$C$27)*100000</f>
        <v>40.882943543270059</v>
      </c>
      <c r="LJ286" s="147">
        <f>LJ285/(E3_Parameter!$C$18*E3_Parameter!$C$27)*100000</f>
        <v>40.882943543270059</v>
      </c>
      <c r="LK286" s="147">
        <f>LK285/(E3_Parameter!$C$18*E3_Parameter!$C$27)*100000</f>
        <v>40.882943543270059</v>
      </c>
      <c r="LL286" s="147">
        <f>LL285/(E3_Parameter!$C$18*E3_Parameter!$C$27)*100000</f>
        <v>40.882943543270059</v>
      </c>
      <c r="LM286" s="147">
        <f>LM285/(E3_Parameter!$C$18*E3_Parameter!$C$27)*100000</f>
        <v>40.882943543270059</v>
      </c>
      <c r="LN286" s="147">
        <f>LN285/(E3_Parameter!$C$18*E3_Parameter!$C$27)*100000</f>
        <v>40.882943543270059</v>
      </c>
      <c r="LO286" s="147">
        <f>LO285/(E3_Parameter!$C$18*E3_Parameter!$C$27)*100000</f>
        <v>40.882943543270059</v>
      </c>
      <c r="LP286" s="147">
        <f>LP285/(E3_Parameter!$C$18*E3_Parameter!$C$27)*100000</f>
        <v>40.882943543270059</v>
      </c>
      <c r="LQ286" s="147">
        <f>LQ285/(E3_Parameter!$C$18*E3_Parameter!$C$27)*100000</f>
        <v>40.882943543270059</v>
      </c>
      <c r="LR286" s="147">
        <f>LR285/(E3_Parameter!$C$18*E3_Parameter!$C$27)*100000</f>
        <v>40.882943543270059</v>
      </c>
      <c r="LS286" s="147">
        <f>LS285/(E3_Parameter!$C$18*E3_Parameter!$C$27)*100000</f>
        <v>40.882943543270059</v>
      </c>
      <c r="LT286" s="147">
        <f>LT285/(E3_Parameter!$C$18*E3_Parameter!$C$27)*100000</f>
        <v>40.882943543270059</v>
      </c>
      <c r="LU286" s="147">
        <f>LU285/(E3_Parameter!$C$18*E3_Parameter!$C$27)*100000</f>
        <v>40.882943543270059</v>
      </c>
      <c r="LV286" s="147">
        <f>LV285/(E3_Parameter!$C$18*E3_Parameter!$C$27)*100000</f>
        <v>40.882943543270059</v>
      </c>
      <c r="LW286" s="147">
        <f>LW285/(E3_Parameter!$C$18*E3_Parameter!$C$27)*100000</f>
        <v>40.882943543270059</v>
      </c>
      <c r="LX286" s="147">
        <f>LX285/(E3_Parameter!$C$18*E3_Parameter!$C$27)*100000</f>
        <v>40.882943543270059</v>
      </c>
      <c r="LY286" s="147">
        <f>LY285/(E3_Parameter!$C$18*E3_Parameter!$C$27)*100000</f>
        <v>40.882943543270059</v>
      </c>
      <c r="LZ286" s="147">
        <f>LZ285/(E3_Parameter!$C$18*E3_Parameter!$C$27)*100000</f>
        <v>40.882943543270059</v>
      </c>
      <c r="MA286" s="147">
        <f>MA285/(E3_Parameter!$C$18*E3_Parameter!$C$27)*100000</f>
        <v>40.882943543270059</v>
      </c>
      <c r="MB286" s="147">
        <f>MB285/(E3_Parameter!$C$18*E3_Parameter!$C$27)*100000</f>
        <v>40.882943543270059</v>
      </c>
      <c r="MC286" s="147">
        <f>MC285/(E3_Parameter!$C$18*E3_Parameter!$C$27)*100000</f>
        <v>40.882943543270059</v>
      </c>
      <c r="MD286" s="147">
        <f>MD285/(E3_Parameter!$C$18*E3_Parameter!$C$27)*100000</f>
        <v>40.882943543270059</v>
      </c>
      <c r="ME286" s="147">
        <f>ME285/(E3_Parameter!$C$18*E3_Parameter!$C$27)*100000</f>
        <v>40.882943543270059</v>
      </c>
      <c r="MF286" s="147">
        <f>MF285/(E3_Parameter!$C$18*E3_Parameter!$C$27)*100000</f>
        <v>40.882943543270059</v>
      </c>
      <c r="MG286" s="147">
        <f>MG285/(E3_Parameter!$C$18*E3_Parameter!$C$27)*100000</f>
        <v>40.882943543270059</v>
      </c>
      <c r="MH286" s="147">
        <f>MH285/(E3_Parameter!$C$18*E3_Parameter!$C$27)*100000</f>
        <v>40.882943543270059</v>
      </c>
      <c r="MI286" s="147">
        <f>MI285/(E3_Parameter!$C$18*E3_Parameter!$C$27)*100000</f>
        <v>40.882943543270059</v>
      </c>
      <c r="MJ286" s="147">
        <f>MJ285/(E3_Parameter!$C$18*E3_Parameter!$C$27)*100000</f>
        <v>40.882943543270059</v>
      </c>
      <c r="MK286" s="147">
        <f>MK285/(E3_Parameter!$C$18*E3_Parameter!$C$27)*100000</f>
        <v>40.882943543270059</v>
      </c>
      <c r="ML286" s="147">
        <f>ML285/(E3_Parameter!$C$18*E3_Parameter!$C$27)*100000</f>
        <v>40.882943543270059</v>
      </c>
      <c r="MM286" s="147">
        <f>MM285/(E3_Parameter!$C$18*E3_Parameter!$C$27)*100000</f>
        <v>40.882943543270059</v>
      </c>
      <c r="MN286" s="147">
        <f>MN285/(E3_Parameter!$C$18*E3_Parameter!$C$27)*100000</f>
        <v>40.882943543270059</v>
      </c>
      <c r="MO286" s="147">
        <f>MO285/(E3_Parameter!$C$18*E3_Parameter!$C$27)*100000</f>
        <v>40.882943543270059</v>
      </c>
      <c r="MP286" s="147">
        <f>MP285/(E3_Parameter!$C$18*E3_Parameter!$C$27)*100000</f>
        <v>40.882943543270059</v>
      </c>
      <c r="MQ286" s="147">
        <f>MQ285/(E3_Parameter!$C$18*E3_Parameter!$C$27)*100000</f>
        <v>40.882943543270059</v>
      </c>
      <c r="MR286" s="147">
        <f>MR285/(E3_Parameter!$C$18*E3_Parameter!$C$27)*100000</f>
        <v>40.882943543270059</v>
      </c>
      <c r="MS286" s="147">
        <f>MS285/(E3_Parameter!$C$18*E3_Parameter!$C$27)*100000</f>
        <v>40.882943543270059</v>
      </c>
      <c r="MT286" s="147">
        <f>MT285/(E3_Parameter!$C$18*E3_Parameter!$C$27)*100000</f>
        <v>40.882943543270059</v>
      </c>
      <c r="MU286" s="147">
        <f>MU285/(E3_Parameter!$C$18*E3_Parameter!$C$27)*100000</f>
        <v>40.882943543270059</v>
      </c>
      <c r="MV286" s="147">
        <f>MV285/(E3_Parameter!$C$18*E3_Parameter!$C$27)*100000</f>
        <v>40.882943543270059</v>
      </c>
      <c r="MW286" s="147">
        <f>MW285/(E3_Parameter!$C$18*E3_Parameter!$C$27)*100000</f>
        <v>40.882943543270059</v>
      </c>
      <c r="MX286" s="147">
        <f>MX285/(E3_Parameter!$C$18*E3_Parameter!$C$27)*100000</f>
        <v>40.882943543270059</v>
      </c>
      <c r="MY286" s="147">
        <f>MY285/(E3_Parameter!$C$18*E3_Parameter!$C$27)*100000</f>
        <v>40.882943543270059</v>
      </c>
      <c r="MZ286" s="147">
        <f>MZ285/(E3_Parameter!$C$18*E3_Parameter!$C$27)*100000</f>
        <v>40.882943543270059</v>
      </c>
      <c r="NA286" s="147">
        <f>NA285/(E3_Parameter!$C$18*E3_Parameter!$C$27)*100000</f>
        <v>40.882943543270059</v>
      </c>
      <c r="NB286" s="147">
        <f>NB285/(E3_Parameter!$C$18*E3_Parameter!$C$27)*100000</f>
        <v>40.882943543270059</v>
      </c>
      <c r="NC286" s="147">
        <f>NC285/(E3_Parameter!$C$18*E3_Parameter!$C$27)*100000</f>
        <v>40.882943543270059</v>
      </c>
      <c r="ND286" s="147">
        <f>ND285/(E3_Parameter!$C$18*E3_Parameter!$C$27)*100000</f>
        <v>40.882943543270059</v>
      </c>
      <c r="NE286" s="147">
        <f>NE285/(E3_Parameter!$C$18*E3_Parameter!$C$27)*100000</f>
        <v>40.882943543270059</v>
      </c>
      <c r="NF286" s="147">
        <f>NF285/(E3_Parameter!$C$18*E3_Parameter!$C$27)*100000</f>
        <v>40.882943543270059</v>
      </c>
      <c r="NG286" s="147">
        <f>NG285/(E3_Parameter!$C$18*E3_Parameter!$C$27)*100000</f>
        <v>40.882943543270059</v>
      </c>
      <c r="NH286" s="147">
        <f>NH285/(E3_Parameter!$C$18*E3_Parameter!$C$27)*100000</f>
        <v>40.882943543270059</v>
      </c>
      <c r="NI286" s="147">
        <f>NI285/(E3_Parameter!$C$18*E3_Parameter!$C$27)*100000</f>
        <v>40.882943543270059</v>
      </c>
      <c r="NJ286" s="147">
        <f>NJ285/(E3_Parameter!$C$18*E3_Parameter!$C$27)*100000</f>
        <v>40.882943543270059</v>
      </c>
      <c r="NK286" s="147">
        <f>NK285/(E3_Parameter!$C$18*E3_Parameter!$C$27)*100000</f>
        <v>40.882943543270059</v>
      </c>
      <c r="NL286" s="147">
        <f>NL285/(E3_Parameter!$C$18*E3_Parameter!$C$27)*100000</f>
        <v>40.882943543270059</v>
      </c>
      <c r="NM286" s="147">
        <f>NM285/(E3_Parameter!$C$18*E3_Parameter!$C$27)*100000</f>
        <v>40.882943543270059</v>
      </c>
      <c r="NN286" s="147">
        <f>NN285/(E3_Parameter!$C$18*E3_Parameter!$C$27)*100000</f>
        <v>40.882943543270059</v>
      </c>
      <c r="NO286" s="147">
        <f>NO285/(E3_Parameter!$C$18*E3_Parameter!$C$27)*100000</f>
        <v>40.882943543270059</v>
      </c>
      <c r="NP286" s="147">
        <f>NP285/(E3_Parameter!$C$18*E3_Parameter!$C$27)*100000</f>
        <v>40.882943543270059</v>
      </c>
      <c r="NQ286" s="147">
        <f>NQ285/(E3_Parameter!$C$18*E3_Parameter!$C$27)*100000</f>
        <v>40.882943543270059</v>
      </c>
      <c r="NR286" s="147">
        <f>NR285/(E3_Parameter!$C$18*E3_Parameter!$C$27)*100000</f>
        <v>40.882943543270059</v>
      </c>
      <c r="NS286" s="147">
        <f>NS285/(E3_Parameter!$C$18*E3_Parameter!$C$27)*100000</f>
        <v>40.882943543270059</v>
      </c>
      <c r="NT286" s="147">
        <f>NT285/(E3_Parameter!$C$18*E3_Parameter!$C$27)*100000</f>
        <v>40.882943543270059</v>
      </c>
      <c r="NU286" s="147">
        <f>NU285/(E3_Parameter!$C$18*E3_Parameter!$C$27)*100000</f>
        <v>40.882943543270059</v>
      </c>
      <c r="NV286" s="147">
        <f>NV285/(E3_Parameter!$C$18*E3_Parameter!$C$27)*100000</f>
        <v>40.882943543270059</v>
      </c>
      <c r="NW286" s="147">
        <f>NW285/(E3_Parameter!$C$18*E3_Parameter!$C$27)*100000</f>
        <v>40.882943543270059</v>
      </c>
      <c r="NX286" s="147">
        <f>NX285/(E3_Parameter!$C$18*E3_Parameter!$C$27)*100000</f>
        <v>40.882943543270059</v>
      </c>
      <c r="NY286" s="147">
        <f>NY285/(E3_Parameter!$C$18*E3_Parameter!$C$27)*100000</f>
        <v>40.882943543270059</v>
      </c>
      <c r="NZ286" s="147">
        <f>NZ285/(E3_Parameter!$C$18*E3_Parameter!$C$27)*100000</f>
        <v>40.882943543270059</v>
      </c>
      <c r="OA286" s="147">
        <f>OA285/(E3_Parameter!$C$18*E3_Parameter!$C$27)*100000</f>
        <v>40.882943543270059</v>
      </c>
      <c r="OB286" s="147">
        <f>OB285/(E3_Parameter!$C$18*E3_Parameter!$C$27)*100000</f>
        <v>40.882943543270059</v>
      </c>
      <c r="OC286" s="147">
        <f>OC285/(E3_Parameter!$C$18*E3_Parameter!$C$27)*100000</f>
        <v>40.882943543270059</v>
      </c>
      <c r="OD286" s="147">
        <f>OD285/(E3_Parameter!$C$18*E3_Parameter!$C$27)*100000</f>
        <v>40.882943543270059</v>
      </c>
      <c r="OE286" s="147">
        <f>OE285/(E3_Parameter!$C$18*E3_Parameter!$C$27)*100000</f>
        <v>40.882943543270059</v>
      </c>
      <c r="OF286" s="147">
        <f>OF285/(E3_Parameter!$C$18*E3_Parameter!$C$27)*100000</f>
        <v>40.882943543270059</v>
      </c>
      <c r="OG286" s="147">
        <f>OG285/(E3_Parameter!$C$18*E3_Parameter!$C$27)*100000</f>
        <v>40.882943543270059</v>
      </c>
      <c r="OH286" s="147">
        <f>OH285/(E3_Parameter!$C$18*E3_Parameter!$C$27)*100000</f>
        <v>40.882943543270059</v>
      </c>
      <c r="OI286" s="147">
        <f>OI285/(E3_Parameter!$C$18*E3_Parameter!$C$27)*100000</f>
        <v>40.882943543270059</v>
      </c>
      <c r="OJ286" s="147">
        <f>OJ285/(E3_Parameter!$C$18*E3_Parameter!$C$27)*100000</f>
        <v>40.882943543270059</v>
      </c>
      <c r="OK286" s="147">
        <f>OK285/(E3_Parameter!$C$18*E3_Parameter!$C$27)*100000</f>
        <v>40.882943543270059</v>
      </c>
      <c r="OL286" s="147">
        <f>OL285/(E3_Parameter!$C$18*E3_Parameter!$C$27)*100000</f>
        <v>40.882943543270059</v>
      </c>
      <c r="OM286" s="147">
        <f>OM285/(E3_Parameter!$C$18*E3_Parameter!$C$27)*100000</f>
        <v>40.882943543270059</v>
      </c>
    </row>
    <row r="287" spans="1:403" x14ac:dyDescent="0.3">
      <c r="B287" s="143" t="s">
        <v>532</v>
      </c>
      <c r="C287" s="150" t="s">
        <v>89</v>
      </c>
      <c r="D287" s="147">
        <f>(E3_Parameter!$C$18*E3_Parameter!$C$27*E1_Allgemein!$C$19)</f>
        <v>192903.84000000003</v>
      </c>
      <c r="E287" s="147">
        <f>(E3_Parameter!$C$18*E3_Parameter!$C$27*E1_Allgemein!$C$19)</f>
        <v>192903.84000000003</v>
      </c>
      <c r="F287" s="147">
        <f>(E3_Parameter!$C$18*E3_Parameter!$C$27*E1_Allgemein!$C$19)</f>
        <v>192903.84000000003</v>
      </c>
      <c r="G287" s="147">
        <f>(E3_Parameter!$C$18*E3_Parameter!$C$27*E1_Allgemein!$C$19)</f>
        <v>192903.84000000003</v>
      </c>
      <c r="H287" s="147">
        <f>(E3_Parameter!$C$18*E3_Parameter!$C$27*E1_Allgemein!$C$19)</f>
        <v>192903.84000000003</v>
      </c>
      <c r="I287" s="147">
        <f>(E3_Parameter!$C$18*E3_Parameter!$C$27*E1_Allgemein!$C$19)</f>
        <v>192903.84000000003</v>
      </c>
      <c r="J287" s="147">
        <f>(E3_Parameter!$C$18*E3_Parameter!$C$27*E1_Allgemein!$C$19)</f>
        <v>192903.84000000003</v>
      </c>
      <c r="K287" s="147">
        <f>(E3_Parameter!$C$18*E3_Parameter!$C$27*E1_Allgemein!$C$19)</f>
        <v>192903.84000000003</v>
      </c>
      <c r="L287" s="147">
        <f>(E3_Parameter!$C$18*E3_Parameter!$C$27*E1_Allgemein!$C$19)</f>
        <v>192903.84000000003</v>
      </c>
      <c r="M287" s="147">
        <f>(E3_Parameter!$C$18*E3_Parameter!$C$27*E1_Allgemein!$C$19)</f>
        <v>192903.84000000003</v>
      </c>
      <c r="N287" s="147">
        <f>(E3_Parameter!$C$18*E3_Parameter!$C$27*E1_Allgemein!$C$19)</f>
        <v>192903.84000000003</v>
      </c>
      <c r="O287" s="147">
        <f>(E3_Parameter!$C$18*E3_Parameter!$C$27*E1_Allgemein!$C$19)</f>
        <v>192903.84000000003</v>
      </c>
      <c r="P287" s="147">
        <f>(E3_Parameter!$C$18*E3_Parameter!$C$27*E1_Allgemein!$C$19)</f>
        <v>192903.84000000003</v>
      </c>
      <c r="Q287" s="147">
        <f>(E3_Parameter!$C$18*E3_Parameter!$C$27*E1_Allgemein!$C$19)</f>
        <v>192903.84000000003</v>
      </c>
      <c r="R287" s="147">
        <f>(E3_Parameter!$C$18*E3_Parameter!$C$27*E1_Allgemein!$C$19)</f>
        <v>192903.84000000003</v>
      </c>
      <c r="S287" s="147">
        <f>(E3_Parameter!$C$18*E3_Parameter!$C$27*E1_Allgemein!$C$19)</f>
        <v>192903.84000000003</v>
      </c>
      <c r="T287" s="147">
        <f>(E3_Parameter!$C$18*E3_Parameter!$C$27*E1_Allgemein!$C$19)</f>
        <v>192903.84000000003</v>
      </c>
      <c r="U287" s="147">
        <f>(E3_Parameter!$C$18*E3_Parameter!$C$27*E1_Allgemein!$C$19)</f>
        <v>192903.84000000003</v>
      </c>
      <c r="V287" s="147">
        <f>(E3_Parameter!$C$18*E3_Parameter!$C$27*E1_Allgemein!$C$19)</f>
        <v>192903.84000000003</v>
      </c>
      <c r="W287" s="147">
        <f>(E3_Parameter!$C$18*E3_Parameter!$C$27*E1_Allgemein!$C$19)</f>
        <v>192903.84000000003</v>
      </c>
      <c r="X287" s="147">
        <f>(E3_Parameter!$C$18*E3_Parameter!$C$27*E1_Allgemein!$C$19)</f>
        <v>192903.84000000003</v>
      </c>
      <c r="Y287" s="147">
        <f>(E3_Parameter!$C$18*E3_Parameter!$C$27*E1_Allgemein!$C$19)</f>
        <v>192903.84000000003</v>
      </c>
      <c r="Z287" s="147">
        <f>(E3_Parameter!$C$18*E3_Parameter!$C$27*E1_Allgemein!$C$19)</f>
        <v>192903.84000000003</v>
      </c>
      <c r="AA287" s="147">
        <f>(E3_Parameter!$C$18*E3_Parameter!$C$27*E1_Allgemein!$C$19)</f>
        <v>192903.84000000003</v>
      </c>
      <c r="AB287" s="147">
        <f>(E3_Parameter!$C$18*E3_Parameter!$C$27*E1_Allgemein!$C$19)</f>
        <v>192903.84000000003</v>
      </c>
      <c r="AC287" s="147">
        <f>(E3_Parameter!$C$18*E3_Parameter!$C$27*E1_Allgemein!$C$19)</f>
        <v>192903.84000000003</v>
      </c>
      <c r="AD287" s="147">
        <f>(E3_Parameter!$C$18*E3_Parameter!$C$27*E1_Allgemein!$C$19)</f>
        <v>192903.84000000003</v>
      </c>
      <c r="AE287" s="147">
        <f>(E3_Parameter!$C$18*E3_Parameter!$C$27*E1_Allgemein!$C$19)</f>
        <v>192903.84000000003</v>
      </c>
      <c r="AF287" s="147">
        <f>(E3_Parameter!$C$18*E3_Parameter!$C$27*E1_Allgemein!$C$19)</f>
        <v>192903.84000000003</v>
      </c>
      <c r="AG287" s="147">
        <f>(E3_Parameter!$C$18*E3_Parameter!$C$27*E1_Allgemein!$C$19)</f>
        <v>192903.84000000003</v>
      </c>
      <c r="AH287" s="147">
        <f>(E3_Parameter!$C$18*E3_Parameter!$C$27*E1_Allgemein!$C$19)</f>
        <v>192903.84000000003</v>
      </c>
      <c r="AI287" s="147">
        <f>(E3_Parameter!$C$18*E3_Parameter!$C$27*E1_Allgemein!$C$19)</f>
        <v>192903.84000000003</v>
      </c>
      <c r="AJ287" s="147">
        <f>(E3_Parameter!$C$18*E3_Parameter!$C$27*E1_Allgemein!$C$19)</f>
        <v>192903.84000000003</v>
      </c>
      <c r="AK287" s="147">
        <f>(E3_Parameter!$C$18*E3_Parameter!$C$27*E1_Allgemein!$C$19)</f>
        <v>192903.84000000003</v>
      </c>
      <c r="AL287" s="147">
        <f>(E3_Parameter!$C$18*E3_Parameter!$C$27*E1_Allgemein!$C$19)</f>
        <v>192903.84000000003</v>
      </c>
      <c r="AM287" s="147">
        <f>(E3_Parameter!$C$18*E3_Parameter!$C$27*E1_Allgemein!$C$19)</f>
        <v>192903.84000000003</v>
      </c>
      <c r="AN287" s="147">
        <f>(E3_Parameter!$C$18*E3_Parameter!$C$27*E1_Allgemein!$C$19)</f>
        <v>192903.84000000003</v>
      </c>
      <c r="AO287" s="147">
        <f>(E3_Parameter!$C$18*E3_Parameter!$C$27*E1_Allgemein!$C$19)</f>
        <v>192903.84000000003</v>
      </c>
      <c r="AP287" s="147">
        <f>(E3_Parameter!$C$18*E3_Parameter!$C$27*E1_Allgemein!$C$19)</f>
        <v>192903.84000000003</v>
      </c>
      <c r="AQ287" s="147">
        <f>(E3_Parameter!$C$18*E3_Parameter!$C$27*E1_Allgemein!$C$19)</f>
        <v>192903.84000000003</v>
      </c>
      <c r="AR287" s="147">
        <f>(E3_Parameter!$C$18*E3_Parameter!$C$27*E1_Allgemein!$C$19)</f>
        <v>192903.84000000003</v>
      </c>
      <c r="AS287" s="147">
        <f>(E3_Parameter!$C$18*E3_Parameter!$C$27*E1_Allgemein!$C$19)</f>
        <v>192903.84000000003</v>
      </c>
      <c r="AT287" s="147">
        <f>(E3_Parameter!$C$18*E3_Parameter!$C$27*E1_Allgemein!$C$19)</f>
        <v>192903.84000000003</v>
      </c>
      <c r="AU287" s="147">
        <f>(E3_Parameter!$C$18*E3_Parameter!$C$27*E1_Allgemein!$C$19)</f>
        <v>192903.84000000003</v>
      </c>
      <c r="AV287" s="147">
        <f>(E3_Parameter!$C$18*E3_Parameter!$C$27*E1_Allgemein!$C$19)</f>
        <v>192903.84000000003</v>
      </c>
      <c r="AW287" s="147">
        <f>(E3_Parameter!$C$18*E3_Parameter!$C$27*E1_Allgemein!$C$19)</f>
        <v>192903.84000000003</v>
      </c>
      <c r="AX287" s="147">
        <f>(E3_Parameter!$C$18*E3_Parameter!$C$27*E1_Allgemein!$C$19)</f>
        <v>192903.84000000003</v>
      </c>
      <c r="AY287" s="147">
        <f>(E3_Parameter!$C$18*E3_Parameter!$C$27*E1_Allgemein!$C$19)</f>
        <v>192903.84000000003</v>
      </c>
      <c r="AZ287" s="147">
        <f>(E3_Parameter!$C$18*E3_Parameter!$C$27*E1_Allgemein!$C$19)</f>
        <v>192903.84000000003</v>
      </c>
      <c r="BA287" s="147">
        <f>(E3_Parameter!$C$18*E3_Parameter!$C$27*E1_Allgemein!$C$19)</f>
        <v>192903.84000000003</v>
      </c>
      <c r="BB287" s="147">
        <f>(E3_Parameter!$C$18*E3_Parameter!$C$27*E1_Allgemein!$C$19)</f>
        <v>192903.84000000003</v>
      </c>
      <c r="BC287" s="147">
        <f>(E3_Parameter!$C$18*E3_Parameter!$C$27*E1_Allgemein!$C$19)</f>
        <v>192903.84000000003</v>
      </c>
      <c r="BD287" s="147">
        <f>(E3_Parameter!$C$18*E3_Parameter!$C$27*E1_Allgemein!$C$19)</f>
        <v>192903.84000000003</v>
      </c>
      <c r="BE287" s="147">
        <f>(E3_Parameter!$C$18*E3_Parameter!$C$27*E1_Allgemein!$C$19)</f>
        <v>192903.84000000003</v>
      </c>
      <c r="BF287" s="147">
        <f>(E3_Parameter!$C$18*E3_Parameter!$C$27*E1_Allgemein!$C$19)</f>
        <v>192903.84000000003</v>
      </c>
      <c r="BG287" s="147">
        <f>(E3_Parameter!$C$18*E3_Parameter!$C$27*E1_Allgemein!$C$19)</f>
        <v>192903.84000000003</v>
      </c>
      <c r="BH287" s="147">
        <f>(E3_Parameter!$C$18*E3_Parameter!$C$27*E1_Allgemein!$C$19)</f>
        <v>192903.84000000003</v>
      </c>
      <c r="BI287" s="147">
        <f>(E3_Parameter!$C$18*E3_Parameter!$C$27*E1_Allgemein!$C$19)</f>
        <v>192903.84000000003</v>
      </c>
      <c r="BJ287" s="147">
        <f>(E3_Parameter!$C$18*E3_Parameter!$C$27*E1_Allgemein!$C$19)</f>
        <v>192903.84000000003</v>
      </c>
      <c r="BK287" s="147">
        <f>(E3_Parameter!$C$18*E3_Parameter!$C$27*E1_Allgemein!$C$19)</f>
        <v>192903.84000000003</v>
      </c>
      <c r="BL287" s="147">
        <f>(E3_Parameter!$C$18*E3_Parameter!$C$27*E1_Allgemein!$C$19)</f>
        <v>192903.84000000003</v>
      </c>
      <c r="BM287" s="147">
        <f>(E3_Parameter!$C$18*E3_Parameter!$C$27*E1_Allgemein!$C$19)</f>
        <v>192903.84000000003</v>
      </c>
      <c r="BN287" s="147">
        <f>(E3_Parameter!$C$18*E3_Parameter!$C$27*E1_Allgemein!$C$19)</f>
        <v>192903.84000000003</v>
      </c>
      <c r="BO287" s="147">
        <f>(E3_Parameter!$C$18*E3_Parameter!$C$27*E1_Allgemein!$C$19)</f>
        <v>192903.84000000003</v>
      </c>
      <c r="BP287" s="147">
        <f>(E3_Parameter!$C$18*E3_Parameter!$C$27*E1_Allgemein!$C$19)</f>
        <v>192903.84000000003</v>
      </c>
      <c r="BQ287" s="147">
        <f>(E3_Parameter!$C$18*E3_Parameter!$C$27*E1_Allgemein!$C$19)</f>
        <v>192903.84000000003</v>
      </c>
      <c r="BR287" s="147">
        <f>(E3_Parameter!$C$18*E3_Parameter!$C$27*E1_Allgemein!$C$19)</f>
        <v>192903.84000000003</v>
      </c>
      <c r="BS287" s="147">
        <f>(E3_Parameter!$C$18*E3_Parameter!$C$27*E1_Allgemein!$C$19)</f>
        <v>192903.84000000003</v>
      </c>
      <c r="BT287" s="147">
        <f>(E3_Parameter!$C$18*E3_Parameter!$C$27*E1_Allgemein!$C$19)</f>
        <v>192903.84000000003</v>
      </c>
      <c r="BU287" s="147">
        <f>(E3_Parameter!$C$18*E3_Parameter!$C$27*E1_Allgemein!$C$19)</f>
        <v>192903.84000000003</v>
      </c>
      <c r="BV287" s="147">
        <f>(E3_Parameter!$C$18*E3_Parameter!$C$27*E1_Allgemein!$C$19)</f>
        <v>192903.84000000003</v>
      </c>
      <c r="BW287" s="147">
        <f>(E3_Parameter!$C$18*E3_Parameter!$C$27*E1_Allgemein!$C$19)</f>
        <v>192903.84000000003</v>
      </c>
      <c r="BX287" s="147">
        <f>(E3_Parameter!$C$18*E3_Parameter!$C$27*E1_Allgemein!$C$19)</f>
        <v>192903.84000000003</v>
      </c>
      <c r="BY287" s="147">
        <f>(E3_Parameter!$C$18*E3_Parameter!$C$27*E1_Allgemein!$C$19)</f>
        <v>192903.84000000003</v>
      </c>
      <c r="BZ287" s="147">
        <f>(E3_Parameter!$C$18*E3_Parameter!$C$27*E1_Allgemein!$C$19)</f>
        <v>192903.84000000003</v>
      </c>
      <c r="CA287" s="147">
        <f>(E3_Parameter!$C$18*E3_Parameter!$C$27*E1_Allgemein!$C$19)</f>
        <v>192903.84000000003</v>
      </c>
      <c r="CB287" s="147">
        <f>(E3_Parameter!$C$18*E3_Parameter!$C$27*E1_Allgemein!$C$19)</f>
        <v>192903.84000000003</v>
      </c>
      <c r="CC287" s="147">
        <f>(E3_Parameter!$C$18*E3_Parameter!$C$27*E1_Allgemein!$C$19)</f>
        <v>192903.84000000003</v>
      </c>
      <c r="CD287" s="147">
        <f>(E3_Parameter!$C$18*E3_Parameter!$C$27*E1_Allgemein!$C$19)</f>
        <v>192903.84000000003</v>
      </c>
      <c r="CE287" s="147">
        <f>(E3_Parameter!$C$18*E3_Parameter!$C$27*E1_Allgemein!$C$19)</f>
        <v>192903.84000000003</v>
      </c>
      <c r="CF287" s="147">
        <f>(E3_Parameter!$C$18*E3_Parameter!$C$27*E1_Allgemein!$C$19)</f>
        <v>192903.84000000003</v>
      </c>
      <c r="CG287" s="147">
        <f>(E3_Parameter!$C$18*E3_Parameter!$C$27*E1_Allgemein!$C$19)</f>
        <v>192903.84000000003</v>
      </c>
      <c r="CH287" s="147">
        <f>(E3_Parameter!$C$18*E3_Parameter!$C$27*E1_Allgemein!$C$19)</f>
        <v>192903.84000000003</v>
      </c>
      <c r="CI287" s="147">
        <f>(E3_Parameter!$C$18*E3_Parameter!$C$27*E1_Allgemein!$C$19)</f>
        <v>192903.84000000003</v>
      </c>
      <c r="CJ287" s="147">
        <f>(E3_Parameter!$C$18*E3_Parameter!$C$27*E1_Allgemein!$C$19)</f>
        <v>192903.84000000003</v>
      </c>
      <c r="CK287" s="147">
        <f>(E3_Parameter!$C$18*E3_Parameter!$C$27*E1_Allgemein!$C$19)</f>
        <v>192903.84000000003</v>
      </c>
      <c r="CL287" s="147">
        <f>(E3_Parameter!$C$18*E3_Parameter!$C$27*E1_Allgemein!$C$19)</f>
        <v>192903.84000000003</v>
      </c>
      <c r="CM287" s="147">
        <f>(E3_Parameter!$C$18*E3_Parameter!$C$27*E1_Allgemein!$C$19)</f>
        <v>192903.84000000003</v>
      </c>
      <c r="CN287" s="147">
        <f>(E3_Parameter!$C$18*E3_Parameter!$C$27*E1_Allgemein!$C$19)</f>
        <v>192903.84000000003</v>
      </c>
      <c r="CO287" s="147">
        <f>(E3_Parameter!$C$18*E3_Parameter!$C$27*E1_Allgemein!$C$19)</f>
        <v>192903.84000000003</v>
      </c>
      <c r="CP287" s="147">
        <f>(E3_Parameter!$C$18*E3_Parameter!$C$27*E1_Allgemein!$C$19)</f>
        <v>192903.84000000003</v>
      </c>
      <c r="CQ287" s="147">
        <f>(E3_Parameter!$C$18*E3_Parameter!$C$27*E1_Allgemein!$C$19)</f>
        <v>192903.84000000003</v>
      </c>
      <c r="CR287" s="147">
        <f>(E3_Parameter!$C$18*E3_Parameter!$C$27*E1_Allgemein!$C$19)</f>
        <v>192903.84000000003</v>
      </c>
      <c r="CS287" s="147">
        <f>(E3_Parameter!$C$18*E3_Parameter!$C$27*E1_Allgemein!$C$19)</f>
        <v>192903.84000000003</v>
      </c>
      <c r="CT287" s="147">
        <f>(E3_Parameter!$C$18*E3_Parameter!$C$27*E1_Allgemein!$C$19)</f>
        <v>192903.84000000003</v>
      </c>
      <c r="CU287" s="147">
        <f>(E3_Parameter!$C$18*E3_Parameter!$C$27*E1_Allgemein!$C$19)</f>
        <v>192903.84000000003</v>
      </c>
      <c r="CV287" s="147">
        <f>(E3_Parameter!$C$18*E3_Parameter!$C$27*E1_Allgemein!$C$19)</f>
        <v>192903.84000000003</v>
      </c>
      <c r="CW287" s="147">
        <f>(E3_Parameter!$C$18*E3_Parameter!$C$27*E1_Allgemein!$C$19)</f>
        <v>192903.84000000003</v>
      </c>
      <c r="CX287" s="147">
        <f>(E3_Parameter!$C$18*E3_Parameter!$C$27*E1_Allgemein!$C$19)</f>
        <v>192903.84000000003</v>
      </c>
      <c r="CY287" s="147">
        <f>(E3_Parameter!$C$18*E3_Parameter!$C$27*E1_Allgemein!$C$19)</f>
        <v>192903.84000000003</v>
      </c>
      <c r="CZ287" s="147">
        <f>(E3_Parameter!$C$18*E3_Parameter!$C$27*E1_Allgemein!$C$19)</f>
        <v>192903.84000000003</v>
      </c>
      <c r="DA287" s="147">
        <f>(E3_Parameter!$C$18*E3_Parameter!$C$27*E1_Allgemein!$C$19)</f>
        <v>192903.84000000003</v>
      </c>
      <c r="DB287" s="147">
        <f>(E3_Parameter!$C$18*E3_Parameter!$C$27*E1_Allgemein!$C$19)</f>
        <v>192903.84000000003</v>
      </c>
      <c r="DC287" s="147">
        <f>(E3_Parameter!$C$18*E3_Parameter!$C$27*E1_Allgemein!$C$19)</f>
        <v>192903.84000000003</v>
      </c>
      <c r="DD287" s="147">
        <f>(E3_Parameter!$C$18*E3_Parameter!$C$27*E1_Allgemein!$C$19)</f>
        <v>192903.84000000003</v>
      </c>
      <c r="DE287" s="147">
        <f>(E3_Parameter!$C$18*E3_Parameter!$C$27*E1_Allgemein!$C$19)</f>
        <v>192903.84000000003</v>
      </c>
      <c r="DF287" s="147">
        <f>(E3_Parameter!$C$18*E3_Parameter!$C$27*E1_Allgemein!$C$19)</f>
        <v>192903.84000000003</v>
      </c>
      <c r="DG287" s="147">
        <f>(E3_Parameter!$C$18*E3_Parameter!$C$27*E1_Allgemein!$C$19)</f>
        <v>192903.84000000003</v>
      </c>
      <c r="DH287" s="147">
        <f>(E3_Parameter!$C$18*E3_Parameter!$C$27*E1_Allgemein!$C$19)</f>
        <v>192903.84000000003</v>
      </c>
      <c r="DI287" s="147">
        <f>(E3_Parameter!$C$18*E3_Parameter!$C$27*E1_Allgemein!$C$19)</f>
        <v>192903.84000000003</v>
      </c>
      <c r="DJ287" s="147">
        <f>(E3_Parameter!$C$18*E3_Parameter!$C$27*E1_Allgemein!$C$19)</f>
        <v>192903.84000000003</v>
      </c>
      <c r="DK287" s="147">
        <f>(E3_Parameter!$C$18*E3_Parameter!$C$27*E1_Allgemein!$C$19)</f>
        <v>192903.84000000003</v>
      </c>
      <c r="DL287" s="147">
        <f>(E3_Parameter!$C$18*E3_Parameter!$C$27*E1_Allgemein!$C$19)</f>
        <v>192903.84000000003</v>
      </c>
      <c r="DM287" s="147">
        <f>(E3_Parameter!$C$18*E3_Parameter!$C$27*E1_Allgemein!$C$19)</f>
        <v>192903.84000000003</v>
      </c>
      <c r="DN287" s="147">
        <f>(E3_Parameter!$C$18*E3_Parameter!$C$27*E1_Allgemein!$C$19)</f>
        <v>192903.84000000003</v>
      </c>
      <c r="DO287" s="147">
        <f>(E3_Parameter!$C$18*E3_Parameter!$C$27*E1_Allgemein!$C$19)</f>
        <v>192903.84000000003</v>
      </c>
      <c r="DP287" s="147">
        <f>(E3_Parameter!$C$18*E3_Parameter!$C$27*E1_Allgemein!$C$19)</f>
        <v>192903.84000000003</v>
      </c>
      <c r="DQ287" s="147">
        <f>(E3_Parameter!$C$18*E3_Parameter!$C$27*E1_Allgemein!$C$19)</f>
        <v>192903.84000000003</v>
      </c>
      <c r="DR287" s="147">
        <f>(E3_Parameter!$C$18*E3_Parameter!$C$27*E1_Allgemein!$C$19)</f>
        <v>192903.84000000003</v>
      </c>
      <c r="DS287" s="147">
        <f>(E3_Parameter!$C$18*E3_Parameter!$C$27*E1_Allgemein!$C$19)</f>
        <v>192903.84000000003</v>
      </c>
      <c r="DT287" s="147">
        <f>(E3_Parameter!$C$18*E3_Parameter!$C$27*E1_Allgemein!$C$19)</f>
        <v>192903.84000000003</v>
      </c>
      <c r="DU287" s="147">
        <f>(E3_Parameter!$C$18*E3_Parameter!$C$27*E1_Allgemein!$C$19)</f>
        <v>192903.84000000003</v>
      </c>
      <c r="DV287" s="147">
        <f>(E3_Parameter!$C$18*E3_Parameter!$C$27*E1_Allgemein!$C$19)</f>
        <v>192903.84000000003</v>
      </c>
      <c r="DW287" s="147">
        <f>(E3_Parameter!$C$18*E3_Parameter!$C$27*E1_Allgemein!$C$19)</f>
        <v>192903.84000000003</v>
      </c>
      <c r="DX287" s="147">
        <f>(E3_Parameter!$C$18*E3_Parameter!$C$27*E1_Allgemein!$C$19)</f>
        <v>192903.84000000003</v>
      </c>
      <c r="DY287" s="147">
        <f>(E3_Parameter!$C$18*E3_Parameter!$C$27*E1_Allgemein!$C$19)</f>
        <v>192903.84000000003</v>
      </c>
      <c r="DZ287" s="147">
        <f>(E3_Parameter!$C$18*E3_Parameter!$C$27*E1_Allgemein!$C$19)</f>
        <v>192903.84000000003</v>
      </c>
      <c r="EA287" s="147">
        <f>(E3_Parameter!$C$18*E3_Parameter!$C$27*E1_Allgemein!$C$19)</f>
        <v>192903.84000000003</v>
      </c>
      <c r="EB287" s="147">
        <f>(E3_Parameter!$C$18*E3_Parameter!$C$27*E1_Allgemein!$C$19)</f>
        <v>192903.84000000003</v>
      </c>
      <c r="EC287" s="147">
        <f>(E3_Parameter!$C$18*E3_Parameter!$C$27*E1_Allgemein!$C$19)</f>
        <v>192903.84000000003</v>
      </c>
      <c r="ED287" s="147">
        <f>(E3_Parameter!$C$18*E3_Parameter!$C$27*E1_Allgemein!$C$19)</f>
        <v>192903.84000000003</v>
      </c>
      <c r="EE287" s="147">
        <f>(E3_Parameter!$C$18*E3_Parameter!$C$27*E1_Allgemein!$C$19)</f>
        <v>192903.84000000003</v>
      </c>
      <c r="EF287" s="147">
        <f>(E3_Parameter!$C$18*E3_Parameter!$C$27*E1_Allgemein!$C$19)</f>
        <v>192903.84000000003</v>
      </c>
      <c r="EG287" s="147">
        <f>(E3_Parameter!$C$18*E3_Parameter!$C$27*E1_Allgemein!$C$19)</f>
        <v>192903.84000000003</v>
      </c>
      <c r="EH287" s="147">
        <f>(E3_Parameter!$C$18*E3_Parameter!$C$27*E1_Allgemein!$C$19)</f>
        <v>192903.84000000003</v>
      </c>
      <c r="EI287" s="147">
        <f>(E3_Parameter!$C$18*E3_Parameter!$C$27*E1_Allgemein!$C$19)</f>
        <v>192903.84000000003</v>
      </c>
      <c r="EJ287" s="147">
        <f>(E3_Parameter!$C$18*E3_Parameter!$C$27*E1_Allgemein!$C$19)</f>
        <v>192903.84000000003</v>
      </c>
      <c r="EK287" s="147">
        <f>(E3_Parameter!$C$18*E3_Parameter!$C$27*E1_Allgemein!$C$19)</f>
        <v>192903.84000000003</v>
      </c>
      <c r="EL287" s="147">
        <f>(E3_Parameter!$C$18*E3_Parameter!$C$27*E1_Allgemein!$C$19)</f>
        <v>192903.84000000003</v>
      </c>
      <c r="EM287" s="147">
        <f>(E3_Parameter!$C$18*E3_Parameter!$C$27*E1_Allgemein!$C$19)</f>
        <v>192903.84000000003</v>
      </c>
      <c r="EN287" s="147">
        <f>(E3_Parameter!$C$18*E3_Parameter!$C$27*E1_Allgemein!$C$19)</f>
        <v>192903.84000000003</v>
      </c>
      <c r="EO287" s="147">
        <f>(E3_Parameter!$C$18*E3_Parameter!$C$27*E1_Allgemein!$C$19)</f>
        <v>192903.84000000003</v>
      </c>
      <c r="EP287" s="147">
        <f>(E3_Parameter!$C$18*E3_Parameter!$C$27*E1_Allgemein!$C$19)</f>
        <v>192903.84000000003</v>
      </c>
      <c r="EQ287" s="147">
        <f>(E3_Parameter!$C$18*E3_Parameter!$C$27*E1_Allgemein!$C$19)</f>
        <v>192903.84000000003</v>
      </c>
      <c r="ER287" s="147">
        <f>(E3_Parameter!$C$18*E3_Parameter!$C$27*E1_Allgemein!$C$19)</f>
        <v>192903.84000000003</v>
      </c>
      <c r="ES287" s="147">
        <f>(E3_Parameter!$C$18*E3_Parameter!$C$27*E1_Allgemein!$C$19)</f>
        <v>192903.84000000003</v>
      </c>
      <c r="ET287" s="147">
        <f>(E3_Parameter!$C$18*E3_Parameter!$C$27*E1_Allgemein!$C$19)</f>
        <v>192903.84000000003</v>
      </c>
      <c r="EU287" s="147">
        <f>(E3_Parameter!$C$18*E3_Parameter!$C$27*E1_Allgemein!$C$19)</f>
        <v>192903.84000000003</v>
      </c>
      <c r="EV287" s="147">
        <f>(E3_Parameter!$C$18*E3_Parameter!$C$27*E1_Allgemein!$C$19)</f>
        <v>192903.84000000003</v>
      </c>
      <c r="EW287" s="147">
        <f>(E3_Parameter!$C$18*E3_Parameter!$C$27*E1_Allgemein!$C$19)</f>
        <v>192903.84000000003</v>
      </c>
      <c r="EX287" s="147">
        <f>(E3_Parameter!$C$18*E3_Parameter!$C$27*E1_Allgemein!$C$19)</f>
        <v>192903.84000000003</v>
      </c>
      <c r="EY287" s="147">
        <f>(E3_Parameter!$C$18*E3_Parameter!$C$27*E1_Allgemein!$C$19)</f>
        <v>192903.84000000003</v>
      </c>
      <c r="EZ287" s="147">
        <f>(E3_Parameter!$C$18*E3_Parameter!$C$27*E1_Allgemein!$C$19)</f>
        <v>192903.84000000003</v>
      </c>
      <c r="FA287" s="147">
        <f>(E3_Parameter!$C$18*E3_Parameter!$C$27*E1_Allgemein!$C$19)</f>
        <v>192903.84000000003</v>
      </c>
      <c r="FB287" s="147">
        <f>(E3_Parameter!$C$18*E3_Parameter!$C$27*E1_Allgemein!$C$19)</f>
        <v>192903.84000000003</v>
      </c>
      <c r="FC287" s="147">
        <f>(E3_Parameter!$C$18*E3_Parameter!$C$27*E1_Allgemein!$C$19)</f>
        <v>192903.84000000003</v>
      </c>
      <c r="FD287" s="147">
        <f>(E3_Parameter!$C$18*E3_Parameter!$C$27*E1_Allgemein!$C$19)</f>
        <v>192903.84000000003</v>
      </c>
      <c r="FE287" s="147">
        <f>(E3_Parameter!$C$18*E3_Parameter!$C$27*E1_Allgemein!$C$19)</f>
        <v>192903.84000000003</v>
      </c>
      <c r="FF287" s="147">
        <f>(E3_Parameter!$C$18*E3_Parameter!$C$27*E1_Allgemein!$C$19)</f>
        <v>192903.84000000003</v>
      </c>
      <c r="FG287" s="147">
        <f>(E3_Parameter!$C$18*E3_Parameter!$C$27*E1_Allgemein!$C$19)</f>
        <v>192903.84000000003</v>
      </c>
      <c r="FH287" s="147">
        <f>(E3_Parameter!$C$18*E3_Parameter!$C$27*E1_Allgemein!$C$19)</f>
        <v>192903.84000000003</v>
      </c>
      <c r="FI287" s="147">
        <f>(E3_Parameter!$C$18*E3_Parameter!$C$27*E1_Allgemein!$C$19)</f>
        <v>192903.84000000003</v>
      </c>
      <c r="FJ287" s="147">
        <f>(E3_Parameter!$C$18*E3_Parameter!$C$27*E1_Allgemein!$C$19)</f>
        <v>192903.84000000003</v>
      </c>
      <c r="FK287" s="147">
        <f>(E3_Parameter!$C$18*E3_Parameter!$C$27*E1_Allgemein!$C$19)</f>
        <v>192903.84000000003</v>
      </c>
      <c r="FL287" s="147">
        <f>(E3_Parameter!$C$18*E3_Parameter!$C$27*E1_Allgemein!$C$19)</f>
        <v>192903.84000000003</v>
      </c>
      <c r="FM287" s="147">
        <f>(E3_Parameter!$C$18*E3_Parameter!$C$27*E1_Allgemein!$C$19)</f>
        <v>192903.84000000003</v>
      </c>
      <c r="FN287" s="147">
        <f>(E3_Parameter!$C$18*E3_Parameter!$C$27*E1_Allgemein!$C$19)</f>
        <v>192903.84000000003</v>
      </c>
      <c r="FO287" s="147">
        <f>(E3_Parameter!$C$18*E3_Parameter!$C$27*E1_Allgemein!$C$19)</f>
        <v>192903.84000000003</v>
      </c>
      <c r="FP287" s="147">
        <f>(E3_Parameter!$C$18*E3_Parameter!$C$27*E1_Allgemein!$C$19)</f>
        <v>192903.84000000003</v>
      </c>
      <c r="FQ287" s="147">
        <f>(E3_Parameter!$C$18*E3_Parameter!$C$27*E1_Allgemein!$C$19)</f>
        <v>192903.84000000003</v>
      </c>
      <c r="FR287" s="147">
        <f>(E3_Parameter!$C$18*E3_Parameter!$C$27*E1_Allgemein!$C$19)</f>
        <v>192903.84000000003</v>
      </c>
      <c r="FS287" s="147">
        <f>(E3_Parameter!$C$18*E3_Parameter!$C$27*E1_Allgemein!$C$19)</f>
        <v>192903.84000000003</v>
      </c>
      <c r="FT287" s="147">
        <f>(E3_Parameter!$C$18*E3_Parameter!$C$27*E1_Allgemein!$C$19)</f>
        <v>192903.84000000003</v>
      </c>
      <c r="FU287" s="147">
        <f>(E3_Parameter!$C$18*E3_Parameter!$C$27*E1_Allgemein!$C$19)</f>
        <v>192903.84000000003</v>
      </c>
      <c r="FV287" s="147">
        <f>(E3_Parameter!$C$18*E3_Parameter!$C$27*E1_Allgemein!$C$19)</f>
        <v>192903.84000000003</v>
      </c>
      <c r="FW287" s="147">
        <f>(E3_Parameter!$C$18*E3_Parameter!$C$27*E1_Allgemein!$C$19)</f>
        <v>192903.84000000003</v>
      </c>
      <c r="FX287" s="147">
        <f>(E3_Parameter!$C$18*E3_Parameter!$C$27*E1_Allgemein!$C$19)</f>
        <v>192903.84000000003</v>
      </c>
      <c r="FY287" s="147">
        <f>(E3_Parameter!$C$18*E3_Parameter!$C$27*E1_Allgemein!$C$19)</f>
        <v>192903.84000000003</v>
      </c>
      <c r="FZ287" s="147">
        <f>(E3_Parameter!$C$18*E3_Parameter!$C$27*E1_Allgemein!$C$19)</f>
        <v>192903.84000000003</v>
      </c>
      <c r="GA287" s="147">
        <f>(E3_Parameter!$C$18*E3_Parameter!$C$27*E1_Allgemein!$C$19)</f>
        <v>192903.84000000003</v>
      </c>
      <c r="GB287" s="147">
        <f>(E3_Parameter!$C$18*E3_Parameter!$C$27*E1_Allgemein!$C$19)</f>
        <v>192903.84000000003</v>
      </c>
      <c r="GC287" s="147">
        <f>(E3_Parameter!$C$18*E3_Parameter!$C$27*E1_Allgemein!$C$19)</f>
        <v>192903.84000000003</v>
      </c>
      <c r="GD287" s="147">
        <f>(E3_Parameter!$C$18*E3_Parameter!$C$27*E1_Allgemein!$C$19)</f>
        <v>192903.84000000003</v>
      </c>
      <c r="GE287" s="147">
        <f>(E3_Parameter!$C$18*E3_Parameter!$C$27*E1_Allgemein!$C$19)</f>
        <v>192903.84000000003</v>
      </c>
      <c r="GF287" s="147">
        <f>(E3_Parameter!$C$18*E3_Parameter!$C$27*E1_Allgemein!$C$19)</f>
        <v>192903.84000000003</v>
      </c>
      <c r="GG287" s="147">
        <f>(E3_Parameter!$C$18*E3_Parameter!$C$27*E1_Allgemein!$C$19)</f>
        <v>192903.84000000003</v>
      </c>
      <c r="GH287" s="147">
        <f>(E3_Parameter!$C$18*E3_Parameter!$C$27*E1_Allgemein!$C$19)</f>
        <v>192903.84000000003</v>
      </c>
      <c r="GI287" s="147">
        <f>(E3_Parameter!$C$18*E3_Parameter!$C$27*E1_Allgemein!$C$19)</f>
        <v>192903.84000000003</v>
      </c>
      <c r="GJ287" s="147">
        <f>(E3_Parameter!$C$18*E3_Parameter!$C$27*E1_Allgemein!$C$19)</f>
        <v>192903.84000000003</v>
      </c>
      <c r="GK287" s="147">
        <f>(E3_Parameter!$C$18*E3_Parameter!$C$27*E1_Allgemein!$C$19)</f>
        <v>192903.84000000003</v>
      </c>
      <c r="GL287" s="147">
        <f>(E3_Parameter!$C$18*E3_Parameter!$C$27*E1_Allgemein!$C$19)</f>
        <v>192903.84000000003</v>
      </c>
      <c r="GM287" s="147">
        <f>(E3_Parameter!$C$18*E3_Parameter!$C$27*E1_Allgemein!$C$19)</f>
        <v>192903.84000000003</v>
      </c>
      <c r="GN287" s="147">
        <f>(E3_Parameter!$C$18*E3_Parameter!$C$27*E1_Allgemein!$C$19)</f>
        <v>192903.84000000003</v>
      </c>
      <c r="GO287" s="147">
        <f>(E3_Parameter!$C$18*E3_Parameter!$C$27*E1_Allgemein!$C$19)</f>
        <v>192903.84000000003</v>
      </c>
      <c r="GP287" s="147">
        <f>(E3_Parameter!$C$18*E3_Parameter!$C$27*E1_Allgemein!$C$19)</f>
        <v>192903.84000000003</v>
      </c>
      <c r="GQ287" s="147">
        <f>(E3_Parameter!$C$18*E3_Parameter!$C$27*E1_Allgemein!$C$19)</f>
        <v>192903.84000000003</v>
      </c>
      <c r="GR287" s="147">
        <f>(E3_Parameter!$C$18*E3_Parameter!$C$27*E1_Allgemein!$C$19)</f>
        <v>192903.84000000003</v>
      </c>
      <c r="GS287" s="147">
        <f>(E3_Parameter!$C$18*E3_Parameter!$C$27*E1_Allgemein!$C$19)</f>
        <v>192903.84000000003</v>
      </c>
      <c r="GT287" s="147">
        <f>(E3_Parameter!$C$18*E3_Parameter!$C$27*E1_Allgemein!$C$19)</f>
        <v>192903.84000000003</v>
      </c>
      <c r="GU287" s="147">
        <f>(E3_Parameter!$C$18*E3_Parameter!$C$27*E1_Allgemein!$C$19)</f>
        <v>192903.84000000003</v>
      </c>
      <c r="GV287" s="147">
        <f>(E3_Parameter!$C$18*E3_Parameter!$C$27*E1_Allgemein!$C$19)</f>
        <v>192903.84000000003</v>
      </c>
      <c r="GW287" s="147">
        <f>(E3_Parameter!$C$18*E3_Parameter!$C$27*E1_Allgemein!$C$19)</f>
        <v>192903.84000000003</v>
      </c>
      <c r="GX287" s="147">
        <f>(E3_Parameter!$C$18*E3_Parameter!$C$27*E1_Allgemein!$C$19)</f>
        <v>192903.84000000003</v>
      </c>
      <c r="GY287" s="147">
        <f>(E3_Parameter!$C$18*E3_Parameter!$C$27*E1_Allgemein!$C$19)</f>
        <v>192903.84000000003</v>
      </c>
      <c r="GZ287" s="147">
        <f>(E3_Parameter!$C$18*E3_Parameter!$C$27*E1_Allgemein!$C$19)</f>
        <v>192903.84000000003</v>
      </c>
      <c r="HA287" s="147">
        <f>(E3_Parameter!$C$18*E3_Parameter!$C$27*E1_Allgemein!$C$19)</f>
        <v>192903.84000000003</v>
      </c>
      <c r="HB287" s="147">
        <f>(E3_Parameter!$C$18*E3_Parameter!$C$27*E1_Allgemein!$C$19)</f>
        <v>192903.84000000003</v>
      </c>
      <c r="HC287" s="147">
        <f>(E3_Parameter!$C$18*E3_Parameter!$C$27*E1_Allgemein!$C$19)</f>
        <v>192903.84000000003</v>
      </c>
      <c r="HD287" s="147">
        <f>(E3_Parameter!$C$18*E3_Parameter!$C$27*E1_Allgemein!$C$19)</f>
        <v>192903.84000000003</v>
      </c>
      <c r="HE287" s="147">
        <f>(E3_Parameter!$C$18*E3_Parameter!$C$27*E1_Allgemein!$C$19)</f>
        <v>192903.84000000003</v>
      </c>
      <c r="HF287" s="147">
        <f>(E3_Parameter!$C$18*E3_Parameter!$C$27*E1_Allgemein!$C$19)</f>
        <v>192903.84000000003</v>
      </c>
      <c r="HG287" s="147">
        <f>(E3_Parameter!$C$18*E3_Parameter!$C$27*E1_Allgemein!$C$19)</f>
        <v>192903.84000000003</v>
      </c>
      <c r="HH287" s="147">
        <f>(E3_Parameter!$C$18*E3_Parameter!$C$27*E1_Allgemein!$C$19)</f>
        <v>192903.84000000003</v>
      </c>
      <c r="HI287" s="147">
        <f>(E3_Parameter!$C$18*E3_Parameter!$C$27*E1_Allgemein!$C$19)</f>
        <v>192903.84000000003</v>
      </c>
      <c r="HJ287" s="147">
        <f>(E3_Parameter!$C$18*E3_Parameter!$C$27*E1_Allgemein!$C$19)</f>
        <v>192903.84000000003</v>
      </c>
      <c r="HK287" s="147">
        <f>(E3_Parameter!$C$18*E3_Parameter!$C$27*E1_Allgemein!$C$19)</f>
        <v>192903.84000000003</v>
      </c>
      <c r="HL287" s="147">
        <f>(E3_Parameter!$C$18*E3_Parameter!$C$27*E1_Allgemein!$C$19)</f>
        <v>192903.84000000003</v>
      </c>
      <c r="HM287" s="147">
        <f>(E3_Parameter!$C$18*E3_Parameter!$C$27*E1_Allgemein!$C$19)</f>
        <v>192903.84000000003</v>
      </c>
      <c r="HN287" s="147">
        <f>(E3_Parameter!$C$18*E3_Parameter!$C$27*E1_Allgemein!$C$19)</f>
        <v>192903.84000000003</v>
      </c>
      <c r="HO287" s="147">
        <f>(E3_Parameter!$C$18*E3_Parameter!$C$27*E1_Allgemein!$C$19)</f>
        <v>192903.84000000003</v>
      </c>
      <c r="HP287" s="147">
        <f>(E3_Parameter!$C$18*E3_Parameter!$C$27*E1_Allgemein!$C$19)</f>
        <v>192903.84000000003</v>
      </c>
      <c r="HQ287" s="147">
        <f>(E3_Parameter!$C$18*E3_Parameter!$C$27*E1_Allgemein!$C$19)</f>
        <v>192903.84000000003</v>
      </c>
      <c r="HR287" s="147">
        <f>(E3_Parameter!$C$18*E3_Parameter!$C$27*E1_Allgemein!$C$19)</f>
        <v>192903.84000000003</v>
      </c>
      <c r="HS287" s="147">
        <f>(E3_Parameter!$C$18*E3_Parameter!$C$27*E1_Allgemein!$C$19)</f>
        <v>192903.84000000003</v>
      </c>
      <c r="HT287" s="147">
        <f>(E3_Parameter!$C$18*E3_Parameter!$C$27*E1_Allgemein!$C$19)</f>
        <v>192903.84000000003</v>
      </c>
      <c r="HU287" s="147">
        <f>(E3_Parameter!$C$18*E3_Parameter!$C$27*E1_Allgemein!$C$19)</f>
        <v>192903.84000000003</v>
      </c>
      <c r="HV287" s="147">
        <f>(E3_Parameter!$C$18*E3_Parameter!$C$27*E1_Allgemein!$C$19)</f>
        <v>192903.84000000003</v>
      </c>
      <c r="HW287" s="147">
        <f>(E3_Parameter!$C$18*E3_Parameter!$C$27*E1_Allgemein!$C$19)</f>
        <v>192903.84000000003</v>
      </c>
      <c r="HX287" s="147">
        <f>(E3_Parameter!$C$18*E3_Parameter!$C$27*E1_Allgemein!$C$19)</f>
        <v>192903.84000000003</v>
      </c>
      <c r="HY287" s="147">
        <f>(E3_Parameter!$C$18*E3_Parameter!$C$27*E1_Allgemein!$C$19)</f>
        <v>192903.84000000003</v>
      </c>
      <c r="HZ287" s="147">
        <f>(E3_Parameter!$C$18*E3_Parameter!$C$27*E1_Allgemein!$C$19)</f>
        <v>192903.84000000003</v>
      </c>
      <c r="IA287" s="147">
        <f>(E3_Parameter!$C$18*E3_Parameter!$C$27*E1_Allgemein!$C$19)</f>
        <v>192903.84000000003</v>
      </c>
      <c r="IB287" s="147">
        <f>(E3_Parameter!$C$18*E3_Parameter!$C$27*E1_Allgemein!$C$19)</f>
        <v>192903.84000000003</v>
      </c>
      <c r="IC287" s="147">
        <f>(E3_Parameter!$C$18*E3_Parameter!$C$27*E1_Allgemein!$C$19)</f>
        <v>192903.84000000003</v>
      </c>
      <c r="ID287" s="147">
        <f>(E3_Parameter!$C$18*E3_Parameter!$C$27*E1_Allgemein!$C$19)</f>
        <v>192903.84000000003</v>
      </c>
      <c r="IE287" s="147">
        <f>(E3_Parameter!$C$18*E3_Parameter!$C$27*E1_Allgemein!$C$19)</f>
        <v>192903.84000000003</v>
      </c>
      <c r="IF287" s="147">
        <f>(E3_Parameter!$C$18*E3_Parameter!$C$27*E1_Allgemein!$C$19)</f>
        <v>192903.84000000003</v>
      </c>
      <c r="IG287" s="147">
        <f>(E3_Parameter!$C$18*E3_Parameter!$C$27*E1_Allgemein!$C$19)</f>
        <v>192903.84000000003</v>
      </c>
      <c r="IH287" s="147">
        <f>(E3_Parameter!$C$18*E3_Parameter!$C$27*E1_Allgemein!$C$19)</f>
        <v>192903.84000000003</v>
      </c>
      <c r="II287" s="147">
        <f>(E3_Parameter!$C$18*E3_Parameter!$C$27*E1_Allgemein!$C$19)</f>
        <v>192903.84000000003</v>
      </c>
      <c r="IJ287" s="147">
        <f>(E3_Parameter!$C$18*E3_Parameter!$C$27*E1_Allgemein!$C$19)</f>
        <v>192903.84000000003</v>
      </c>
      <c r="IK287" s="147">
        <f>(E3_Parameter!$C$18*E3_Parameter!$C$27*E1_Allgemein!$C$19)</f>
        <v>192903.84000000003</v>
      </c>
      <c r="IL287" s="147">
        <f>(E3_Parameter!$C$18*E3_Parameter!$C$27*E1_Allgemein!$C$19)</f>
        <v>192903.84000000003</v>
      </c>
      <c r="IM287" s="147">
        <f>(E3_Parameter!$C$18*E3_Parameter!$C$27*E1_Allgemein!$C$19)</f>
        <v>192903.84000000003</v>
      </c>
      <c r="IN287" s="147">
        <f>(E3_Parameter!$C$18*E3_Parameter!$C$27*E1_Allgemein!$C$19)</f>
        <v>192903.84000000003</v>
      </c>
      <c r="IO287" s="147">
        <f>(E3_Parameter!$C$18*E3_Parameter!$C$27*E1_Allgemein!$C$19)</f>
        <v>192903.84000000003</v>
      </c>
      <c r="IP287" s="147">
        <f>(E3_Parameter!$C$18*E3_Parameter!$C$27*E1_Allgemein!$C$19)</f>
        <v>192903.84000000003</v>
      </c>
      <c r="IQ287" s="147">
        <f>(E3_Parameter!$C$18*E3_Parameter!$C$27*E1_Allgemein!$C$19)</f>
        <v>192903.84000000003</v>
      </c>
      <c r="IR287" s="147">
        <f>(E3_Parameter!$C$18*E3_Parameter!$C$27*E1_Allgemein!$C$19)</f>
        <v>192903.84000000003</v>
      </c>
      <c r="IS287" s="147">
        <f>(E3_Parameter!$C$18*E3_Parameter!$C$27*E1_Allgemein!$C$19)</f>
        <v>192903.84000000003</v>
      </c>
      <c r="IT287" s="147">
        <f>(E3_Parameter!$C$18*E3_Parameter!$C$27*E1_Allgemein!$C$19)</f>
        <v>192903.84000000003</v>
      </c>
      <c r="IU287" s="147">
        <f>(E3_Parameter!$C$18*E3_Parameter!$C$27*E1_Allgemein!$C$19)</f>
        <v>192903.84000000003</v>
      </c>
      <c r="IV287" s="147">
        <f>(E3_Parameter!$C$18*E3_Parameter!$C$27*E1_Allgemein!$C$19)</f>
        <v>192903.84000000003</v>
      </c>
      <c r="IW287" s="147">
        <f>(E3_Parameter!$C$18*E3_Parameter!$C$27*E1_Allgemein!$C$19)</f>
        <v>192903.84000000003</v>
      </c>
      <c r="IX287" s="147">
        <f>(E3_Parameter!$C$18*E3_Parameter!$C$27*E1_Allgemein!$C$19)</f>
        <v>192903.84000000003</v>
      </c>
      <c r="IY287" s="147">
        <f>(E3_Parameter!$C$18*E3_Parameter!$C$27*E1_Allgemein!$C$19)</f>
        <v>192903.84000000003</v>
      </c>
      <c r="IZ287" s="147">
        <f>(E3_Parameter!$C$18*E3_Parameter!$C$27*E1_Allgemein!$C$19)</f>
        <v>192903.84000000003</v>
      </c>
      <c r="JA287" s="147">
        <f>(E3_Parameter!$C$18*E3_Parameter!$C$27*E1_Allgemein!$C$19)</f>
        <v>192903.84000000003</v>
      </c>
      <c r="JB287" s="147">
        <f>(E3_Parameter!$C$18*E3_Parameter!$C$27*E1_Allgemein!$C$19)</f>
        <v>192903.84000000003</v>
      </c>
      <c r="JC287" s="147">
        <f>(E3_Parameter!$C$18*E3_Parameter!$C$27*E1_Allgemein!$C$19)</f>
        <v>192903.84000000003</v>
      </c>
      <c r="JD287" s="147">
        <f>(E3_Parameter!$C$18*E3_Parameter!$C$27*E1_Allgemein!$C$19)</f>
        <v>192903.84000000003</v>
      </c>
      <c r="JE287" s="147">
        <f>(E3_Parameter!$C$18*E3_Parameter!$C$27*E1_Allgemein!$C$19)</f>
        <v>192903.84000000003</v>
      </c>
      <c r="JF287" s="147">
        <f>(E3_Parameter!$C$18*E3_Parameter!$C$27*E1_Allgemein!$C$19)</f>
        <v>192903.84000000003</v>
      </c>
      <c r="JG287" s="147">
        <f>(E3_Parameter!$C$18*E3_Parameter!$C$27*E1_Allgemein!$C$19)</f>
        <v>192903.84000000003</v>
      </c>
      <c r="JH287" s="147">
        <f>(E3_Parameter!$C$18*E3_Parameter!$C$27*E1_Allgemein!$C$19)</f>
        <v>192903.84000000003</v>
      </c>
      <c r="JI287" s="147">
        <f>(E3_Parameter!$C$18*E3_Parameter!$C$27*E1_Allgemein!$C$19)</f>
        <v>192903.84000000003</v>
      </c>
      <c r="JJ287" s="147">
        <f>(E3_Parameter!$C$18*E3_Parameter!$C$27*E1_Allgemein!$C$19)</f>
        <v>192903.84000000003</v>
      </c>
      <c r="JK287" s="147">
        <f>(E3_Parameter!$C$18*E3_Parameter!$C$27*E1_Allgemein!$C$19)</f>
        <v>192903.84000000003</v>
      </c>
      <c r="JL287" s="147">
        <f>(E3_Parameter!$C$18*E3_Parameter!$C$27*E1_Allgemein!$C$19)</f>
        <v>192903.84000000003</v>
      </c>
      <c r="JM287" s="147">
        <f>(E3_Parameter!$C$18*E3_Parameter!$C$27*E1_Allgemein!$C$19)</f>
        <v>192903.84000000003</v>
      </c>
      <c r="JN287" s="147">
        <f>(E3_Parameter!$C$18*E3_Parameter!$C$27*E1_Allgemein!$C$19)</f>
        <v>192903.84000000003</v>
      </c>
      <c r="JO287" s="147">
        <f>(E3_Parameter!$C$18*E3_Parameter!$C$27*E1_Allgemein!$C$19)</f>
        <v>192903.84000000003</v>
      </c>
      <c r="JP287" s="147">
        <f>(E3_Parameter!$C$18*E3_Parameter!$C$27*E1_Allgemein!$C$19)</f>
        <v>192903.84000000003</v>
      </c>
      <c r="JQ287" s="147">
        <f>(E3_Parameter!$C$18*E3_Parameter!$C$27*E1_Allgemein!$C$19)</f>
        <v>192903.84000000003</v>
      </c>
      <c r="JR287" s="147">
        <f>(E3_Parameter!$C$18*E3_Parameter!$C$27*E1_Allgemein!$C$19)</f>
        <v>192903.84000000003</v>
      </c>
      <c r="JS287" s="147">
        <f>(E3_Parameter!$C$18*E3_Parameter!$C$27*E1_Allgemein!$C$19)</f>
        <v>192903.84000000003</v>
      </c>
      <c r="JT287" s="147">
        <f>(E3_Parameter!$C$18*E3_Parameter!$C$27*E1_Allgemein!$C$19)</f>
        <v>192903.84000000003</v>
      </c>
      <c r="JU287" s="147">
        <f>(E3_Parameter!$C$18*E3_Parameter!$C$27*E1_Allgemein!$C$19)</f>
        <v>192903.84000000003</v>
      </c>
      <c r="JV287" s="147">
        <f>(E3_Parameter!$C$18*E3_Parameter!$C$27*E1_Allgemein!$C$19)</f>
        <v>192903.84000000003</v>
      </c>
      <c r="JW287" s="147">
        <f>(E3_Parameter!$C$18*E3_Parameter!$C$27*E1_Allgemein!$C$19)</f>
        <v>192903.84000000003</v>
      </c>
      <c r="JX287" s="147">
        <f>(E3_Parameter!$C$18*E3_Parameter!$C$27*E1_Allgemein!$C$19)</f>
        <v>192903.84000000003</v>
      </c>
      <c r="JY287" s="147">
        <f>(E3_Parameter!$C$18*E3_Parameter!$C$27*E1_Allgemein!$C$19)</f>
        <v>192903.84000000003</v>
      </c>
      <c r="JZ287" s="147">
        <f>(E3_Parameter!$C$18*E3_Parameter!$C$27*E1_Allgemein!$C$19)</f>
        <v>192903.84000000003</v>
      </c>
      <c r="KA287" s="147">
        <f>(E3_Parameter!$C$18*E3_Parameter!$C$27*E1_Allgemein!$C$19)</f>
        <v>192903.84000000003</v>
      </c>
      <c r="KB287" s="147">
        <f>(E3_Parameter!$C$18*E3_Parameter!$C$27*E1_Allgemein!$C$19)</f>
        <v>192903.84000000003</v>
      </c>
      <c r="KC287" s="147">
        <f>(E3_Parameter!$C$18*E3_Parameter!$C$27*E1_Allgemein!$C$19)</f>
        <v>192903.84000000003</v>
      </c>
      <c r="KD287" s="147">
        <f>(E3_Parameter!$C$18*E3_Parameter!$C$27*E1_Allgemein!$C$19)</f>
        <v>192903.84000000003</v>
      </c>
      <c r="KE287" s="147">
        <f>(E3_Parameter!$C$18*E3_Parameter!$C$27*E1_Allgemein!$C$19)</f>
        <v>192903.84000000003</v>
      </c>
      <c r="KF287" s="147">
        <f>(E3_Parameter!$C$18*E3_Parameter!$C$27*E1_Allgemein!$C$19)</f>
        <v>192903.84000000003</v>
      </c>
      <c r="KG287" s="147">
        <f>(E3_Parameter!$C$18*E3_Parameter!$C$27*E1_Allgemein!$C$19)</f>
        <v>192903.84000000003</v>
      </c>
      <c r="KH287" s="147">
        <f>(E3_Parameter!$C$18*E3_Parameter!$C$27*E1_Allgemein!$C$19)</f>
        <v>192903.84000000003</v>
      </c>
      <c r="KI287" s="147">
        <f>(E3_Parameter!$C$18*E3_Parameter!$C$27*E1_Allgemein!$C$19)</f>
        <v>192903.84000000003</v>
      </c>
      <c r="KJ287" s="147">
        <f>(E3_Parameter!$C$18*E3_Parameter!$C$27*E1_Allgemein!$C$19)</f>
        <v>192903.84000000003</v>
      </c>
      <c r="KK287" s="147">
        <f>(E3_Parameter!$C$18*E3_Parameter!$C$27*E1_Allgemein!$C$19)</f>
        <v>192903.84000000003</v>
      </c>
      <c r="KL287" s="147">
        <f>(E3_Parameter!$C$18*E3_Parameter!$C$27*E1_Allgemein!$C$19)</f>
        <v>192903.84000000003</v>
      </c>
      <c r="KM287" s="147">
        <f>(E3_Parameter!$C$18*E3_Parameter!$C$27*E1_Allgemein!$C$19)</f>
        <v>192903.84000000003</v>
      </c>
      <c r="KN287" s="147">
        <f>(E3_Parameter!$C$18*E3_Parameter!$C$27*E1_Allgemein!$C$19)</f>
        <v>192903.84000000003</v>
      </c>
      <c r="KO287" s="147">
        <f>(E3_Parameter!$C$18*E3_Parameter!$C$27*E1_Allgemein!$C$19)</f>
        <v>192903.84000000003</v>
      </c>
      <c r="KP287" s="147">
        <f>(E3_Parameter!$C$18*E3_Parameter!$C$27*E1_Allgemein!$C$19)</f>
        <v>192903.84000000003</v>
      </c>
      <c r="KQ287" s="147">
        <f>(E3_Parameter!$C$18*E3_Parameter!$C$27*E1_Allgemein!$C$19)</f>
        <v>192903.84000000003</v>
      </c>
      <c r="KR287" s="147">
        <f>(E3_Parameter!$C$18*E3_Parameter!$C$27*E1_Allgemein!$C$19)</f>
        <v>192903.84000000003</v>
      </c>
      <c r="KS287" s="147">
        <f>(E3_Parameter!$C$18*E3_Parameter!$C$27*E1_Allgemein!$C$19)</f>
        <v>192903.84000000003</v>
      </c>
      <c r="KT287" s="147">
        <f>(E3_Parameter!$C$18*E3_Parameter!$C$27*E1_Allgemein!$C$19)</f>
        <v>192903.84000000003</v>
      </c>
      <c r="KU287" s="147">
        <f>(E3_Parameter!$C$18*E3_Parameter!$C$27*E1_Allgemein!$C$19)</f>
        <v>192903.84000000003</v>
      </c>
      <c r="KV287" s="147">
        <f>(E3_Parameter!$C$18*E3_Parameter!$C$27*E1_Allgemein!$C$19)</f>
        <v>192903.84000000003</v>
      </c>
      <c r="KW287" s="147">
        <f>(E3_Parameter!$C$18*E3_Parameter!$C$27*E1_Allgemein!$C$19)</f>
        <v>192903.84000000003</v>
      </c>
      <c r="KX287" s="147">
        <f>(E3_Parameter!$C$18*E3_Parameter!$C$27*E1_Allgemein!$C$19)</f>
        <v>192903.84000000003</v>
      </c>
      <c r="KY287" s="147">
        <f>(E3_Parameter!$C$18*E3_Parameter!$C$27*E1_Allgemein!$C$19)</f>
        <v>192903.84000000003</v>
      </c>
      <c r="KZ287" s="147">
        <f>(E3_Parameter!$C$18*E3_Parameter!$C$27*E1_Allgemein!$C$19)</f>
        <v>192903.84000000003</v>
      </c>
      <c r="LA287" s="147">
        <f>(E3_Parameter!$C$18*E3_Parameter!$C$27*E1_Allgemein!$C$19)</f>
        <v>192903.84000000003</v>
      </c>
      <c r="LB287" s="147">
        <f>(E3_Parameter!$C$18*E3_Parameter!$C$27*E1_Allgemein!$C$19)</f>
        <v>192903.84000000003</v>
      </c>
      <c r="LC287" s="147">
        <f>(E3_Parameter!$C$18*E3_Parameter!$C$27*E1_Allgemein!$C$19)</f>
        <v>192903.84000000003</v>
      </c>
      <c r="LD287" s="147">
        <f>(E3_Parameter!$C$18*E3_Parameter!$C$27*E1_Allgemein!$C$19)</f>
        <v>192903.84000000003</v>
      </c>
      <c r="LE287" s="147">
        <f>(E3_Parameter!$C$18*E3_Parameter!$C$27*E1_Allgemein!$C$19)</f>
        <v>192903.84000000003</v>
      </c>
      <c r="LF287" s="147">
        <f>(E3_Parameter!$C$18*E3_Parameter!$C$27*E1_Allgemein!$C$19)</f>
        <v>192903.84000000003</v>
      </c>
      <c r="LG287" s="147">
        <f>(E3_Parameter!$C$18*E3_Parameter!$C$27*E1_Allgemein!$C$19)</f>
        <v>192903.84000000003</v>
      </c>
      <c r="LH287" s="147">
        <f>(E3_Parameter!$C$18*E3_Parameter!$C$27*E1_Allgemein!$C$19)</f>
        <v>192903.84000000003</v>
      </c>
      <c r="LI287" s="147">
        <f>(E3_Parameter!$C$18*E3_Parameter!$C$27*E1_Allgemein!$C$19)</f>
        <v>192903.84000000003</v>
      </c>
      <c r="LJ287" s="147">
        <f>(E3_Parameter!$C$18*E3_Parameter!$C$27*E1_Allgemein!$C$19)</f>
        <v>192903.84000000003</v>
      </c>
      <c r="LK287" s="147">
        <f>(E3_Parameter!$C$18*E3_Parameter!$C$27*E1_Allgemein!$C$19)</f>
        <v>192903.84000000003</v>
      </c>
      <c r="LL287" s="147">
        <f>(E3_Parameter!$C$18*E3_Parameter!$C$27*E1_Allgemein!$C$19)</f>
        <v>192903.84000000003</v>
      </c>
      <c r="LM287" s="147">
        <f>(E3_Parameter!$C$18*E3_Parameter!$C$27*E1_Allgemein!$C$19)</f>
        <v>192903.84000000003</v>
      </c>
      <c r="LN287" s="147">
        <f>(E3_Parameter!$C$18*E3_Parameter!$C$27*E1_Allgemein!$C$19)</f>
        <v>192903.84000000003</v>
      </c>
      <c r="LO287" s="147">
        <f>(E3_Parameter!$C$18*E3_Parameter!$C$27*E1_Allgemein!$C$19)</f>
        <v>192903.84000000003</v>
      </c>
      <c r="LP287" s="147">
        <f>(E3_Parameter!$C$18*E3_Parameter!$C$27*E1_Allgemein!$C$19)</f>
        <v>192903.84000000003</v>
      </c>
      <c r="LQ287" s="147">
        <f>(E3_Parameter!$C$18*E3_Parameter!$C$27*E1_Allgemein!$C$19)</f>
        <v>192903.84000000003</v>
      </c>
      <c r="LR287" s="147">
        <f>(E3_Parameter!$C$18*E3_Parameter!$C$27*E1_Allgemein!$C$19)</f>
        <v>192903.84000000003</v>
      </c>
      <c r="LS287" s="147">
        <f>(E3_Parameter!$C$18*E3_Parameter!$C$27*E1_Allgemein!$C$19)</f>
        <v>192903.84000000003</v>
      </c>
      <c r="LT287" s="147">
        <f>(E3_Parameter!$C$18*E3_Parameter!$C$27*E1_Allgemein!$C$19)</f>
        <v>192903.84000000003</v>
      </c>
      <c r="LU287" s="147">
        <f>(E3_Parameter!$C$18*E3_Parameter!$C$27*E1_Allgemein!$C$19)</f>
        <v>192903.84000000003</v>
      </c>
      <c r="LV287" s="147">
        <f>(E3_Parameter!$C$18*E3_Parameter!$C$27*E1_Allgemein!$C$19)</f>
        <v>192903.84000000003</v>
      </c>
      <c r="LW287" s="147">
        <f>(E3_Parameter!$C$18*E3_Parameter!$C$27*E1_Allgemein!$C$19)</f>
        <v>192903.84000000003</v>
      </c>
      <c r="LX287" s="147">
        <f>(E3_Parameter!$C$18*E3_Parameter!$C$27*E1_Allgemein!$C$19)</f>
        <v>192903.84000000003</v>
      </c>
      <c r="LY287" s="147">
        <f>(E3_Parameter!$C$18*E3_Parameter!$C$27*E1_Allgemein!$C$19)</f>
        <v>192903.84000000003</v>
      </c>
      <c r="LZ287" s="147">
        <f>(E3_Parameter!$C$18*E3_Parameter!$C$27*E1_Allgemein!$C$19)</f>
        <v>192903.84000000003</v>
      </c>
      <c r="MA287" s="147">
        <f>(E3_Parameter!$C$18*E3_Parameter!$C$27*E1_Allgemein!$C$19)</f>
        <v>192903.84000000003</v>
      </c>
      <c r="MB287" s="147">
        <f>(E3_Parameter!$C$18*E3_Parameter!$C$27*E1_Allgemein!$C$19)</f>
        <v>192903.84000000003</v>
      </c>
      <c r="MC287" s="147">
        <f>(E3_Parameter!$C$18*E3_Parameter!$C$27*E1_Allgemein!$C$19)</f>
        <v>192903.84000000003</v>
      </c>
      <c r="MD287" s="147">
        <f>(E3_Parameter!$C$18*E3_Parameter!$C$27*E1_Allgemein!$C$19)</f>
        <v>192903.84000000003</v>
      </c>
      <c r="ME287" s="147">
        <f>(E3_Parameter!$C$18*E3_Parameter!$C$27*E1_Allgemein!$C$19)</f>
        <v>192903.84000000003</v>
      </c>
      <c r="MF287" s="147">
        <f>(E3_Parameter!$C$18*E3_Parameter!$C$27*E1_Allgemein!$C$19)</f>
        <v>192903.84000000003</v>
      </c>
      <c r="MG287" s="147">
        <f>(E3_Parameter!$C$18*E3_Parameter!$C$27*E1_Allgemein!$C$19)</f>
        <v>192903.84000000003</v>
      </c>
      <c r="MH287" s="147">
        <f>(E3_Parameter!$C$18*E3_Parameter!$C$27*E1_Allgemein!$C$19)</f>
        <v>192903.84000000003</v>
      </c>
      <c r="MI287" s="147">
        <f>(E3_Parameter!$C$18*E3_Parameter!$C$27*E1_Allgemein!$C$19)</f>
        <v>192903.84000000003</v>
      </c>
      <c r="MJ287" s="147">
        <f>(E3_Parameter!$C$18*E3_Parameter!$C$27*E1_Allgemein!$C$19)</f>
        <v>192903.84000000003</v>
      </c>
      <c r="MK287" s="147">
        <f>(E3_Parameter!$C$18*E3_Parameter!$C$27*E1_Allgemein!$C$19)</f>
        <v>192903.84000000003</v>
      </c>
      <c r="ML287" s="147">
        <f>(E3_Parameter!$C$18*E3_Parameter!$C$27*E1_Allgemein!$C$19)</f>
        <v>192903.84000000003</v>
      </c>
      <c r="MM287" s="147">
        <f>(E3_Parameter!$C$18*E3_Parameter!$C$27*E1_Allgemein!$C$19)</f>
        <v>192903.84000000003</v>
      </c>
      <c r="MN287" s="147">
        <f>(E3_Parameter!$C$18*E3_Parameter!$C$27*E1_Allgemein!$C$19)</f>
        <v>192903.84000000003</v>
      </c>
      <c r="MO287" s="147">
        <f>(E3_Parameter!$C$18*E3_Parameter!$C$27*E1_Allgemein!$C$19)</f>
        <v>192903.84000000003</v>
      </c>
      <c r="MP287" s="147">
        <f>(E3_Parameter!$C$18*E3_Parameter!$C$27*E1_Allgemein!$C$19)</f>
        <v>192903.84000000003</v>
      </c>
      <c r="MQ287" s="147">
        <f>(E3_Parameter!$C$18*E3_Parameter!$C$27*E1_Allgemein!$C$19)</f>
        <v>192903.84000000003</v>
      </c>
      <c r="MR287" s="147">
        <f>(E3_Parameter!$C$18*E3_Parameter!$C$27*E1_Allgemein!$C$19)</f>
        <v>192903.84000000003</v>
      </c>
      <c r="MS287" s="147">
        <f>(E3_Parameter!$C$18*E3_Parameter!$C$27*E1_Allgemein!$C$19)</f>
        <v>192903.84000000003</v>
      </c>
      <c r="MT287" s="147">
        <f>(E3_Parameter!$C$18*E3_Parameter!$C$27*E1_Allgemein!$C$19)</f>
        <v>192903.84000000003</v>
      </c>
      <c r="MU287" s="147">
        <f>(E3_Parameter!$C$18*E3_Parameter!$C$27*E1_Allgemein!$C$19)</f>
        <v>192903.84000000003</v>
      </c>
      <c r="MV287" s="147">
        <f>(E3_Parameter!$C$18*E3_Parameter!$C$27*E1_Allgemein!$C$19)</f>
        <v>192903.84000000003</v>
      </c>
      <c r="MW287" s="147">
        <f>(E3_Parameter!$C$18*E3_Parameter!$C$27*E1_Allgemein!$C$19)</f>
        <v>192903.84000000003</v>
      </c>
      <c r="MX287" s="147">
        <f>(E3_Parameter!$C$18*E3_Parameter!$C$27*E1_Allgemein!$C$19)</f>
        <v>192903.84000000003</v>
      </c>
      <c r="MY287" s="147">
        <f>(E3_Parameter!$C$18*E3_Parameter!$C$27*E1_Allgemein!$C$19)</f>
        <v>192903.84000000003</v>
      </c>
      <c r="MZ287" s="147">
        <f>(E3_Parameter!$C$18*E3_Parameter!$C$27*E1_Allgemein!$C$19)</f>
        <v>192903.84000000003</v>
      </c>
      <c r="NA287" s="147">
        <f>(E3_Parameter!$C$18*E3_Parameter!$C$27*E1_Allgemein!$C$19)</f>
        <v>192903.84000000003</v>
      </c>
      <c r="NB287" s="147">
        <f>(E3_Parameter!$C$18*E3_Parameter!$C$27*E1_Allgemein!$C$19)</f>
        <v>192903.84000000003</v>
      </c>
      <c r="NC287" s="147">
        <f>(E3_Parameter!$C$18*E3_Parameter!$C$27*E1_Allgemein!$C$19)</f>
        <v>192903.84000000003</v>
      </c>
      <c r="ND287" s="147">
        <f>(E3_Parameter!$C$18*E3_Parameter!$C$27*E1_Allgemein!$C$19)</f>
        <v>192903.84000000003</v>
      </c>
      <c r="NE287" s="147">
        <f>(E3_Parameter!$C$18*E3_Parameter!$C$27*E1_Allgemein!$C$19)</f>
        <v>192903.84000000003</v>
      </c>
      <c r="NF287" s="147">
        <f>(E3_Parameter!$C$18*E3_Parameter!$C$27*E1_Allgemein!$C$19)</f>
        <v>192903.84000000003</v>
      </c>
      <c r="NG287" s="147">
        <f>(E3_Parameter!$C$18*E3_Parameter!$C$27*E1_Allgemein!$C$19)</f>
        <v>192903.84000000003</v>
      </c>
      <c r="NH287" s="147">
        <f>(E3_Parameter!$C$18*E3_Parameter!$C$27*E1_Allgemein!$C$19)</f>
        <v>192903.84000000003</v>
      </c>
      <c r="NI287" s="147">
        <f>(E3_Parameter!$C$18*E3_Parameter!$C$27*E1_Allgemein!$C$19)</f>
        <v>192903.84000000003</v>
      </c>
      <c r="NJ287" s="147">
        <f>(E3_Parameter!$C$18*E3_Parameter!$C$27*E1_Allgemein!$C$19)</f>
        <v>192903.84000000003</v>
      </c>
      <c r="NK287" s="147">
        <f>(E3_Parameter!$C$18*E3_Parameter!$C$27*E1_Allgemein!$C$19)</f>
        <v>192903.84000000003</v>
      </c>
      <c r="NL287" s="147">
        <f>(E3_Parameter!$C$18*E3_Parameter!$C$27*E1_Allgemein!$C$19)</f>
        <v>192903.84000000003</v>
      </c>
      <c r="NM287" s="147">
        <f>(E3_Parameter!$C$18*E3_Parameter!$C$27*E1_Allgemein!$C$19)</f>
        <v>192903.84000000003</v>
      </c>
      <c r="NN287" s="147">
        <f>(E3_Parameter!$C$18*E3_Parameter!$C$27*E1_Allgemein!$C$19)</f>
        <v>192903.84000000003</v>
      </c>
      <c r="NO287" s="147">
        <f>(E3_Parameter!$C$18*E3_Parameter!$C$27*E1_Allgemein!$C$19)</f>
        <v>192903.84000000003</v>
      </c>
      <c r="NP287" s="147">
        <f>(E3_Parameter!$C$18*E3_Parameter!$C$27*E1_Allgemein!$C$19)</f>
        <v>192903.84000000003</v>
      </c>
      <c r="NQ287" s="147">
        <f>(E3_Parameter!$C$18*E3_Parameter!$C$27*E1_Allgemein!$C$19)</f>
        <v>192903.84000000003</v>
      </c>
      <c r="NR287" s="147">
        <f>(E3_Parameter!$C$18*E3_Parameter!$C$27*E1_Allgemein!$C$19)</f>
        <v>192903.84000000003</v>
      </c>
      <c r="NS287" s="147">
        <f>(E3_Parameter!$C$18*E3_Parameter!$C$27*E1_Allgemein!$C$19)</f>
        <v>192903.84000000003</v>
      </c>
      <c r="NT287" s="147">
        <f>(E3_Parameter!$C$18*E3_Parameter!$C$27*E1_Allgemein!$C$19)</f>
        <v>192903.84000000003</v>
      </c>
      <c r="NU287" s="147">
        <f>(E3_Parameter!$C$18*E3_Parameter!$C$27*E1_Allgemein!$C$19)</f>
        <v>192903.84000000003</v>
      </c>
      <c r="NV287" s="147">
        <f>(E3_Parameter!$C$18*E3_Parameter!$C$27*E1_Allgemein!$C$19)</f>
        <v>192903.84000000003</v>
      </c>
      <c r="NW287" s="147">
        <f>(E3_Parameter!$C$18*E3_Parameter!$C$27*E1_Allgemein!$C$19)</f>
        <v>192903.84000000003</v>
      </c>
      <c r="NX287" s="147">
        <f>(E3_Parameter!$C$18*E3_Parameter!$C$27*E1_Allgemein!$C$19)</f>
        <v>192903.84000000003</v>
      </c>
      <c r="NY287" s="147">
        <f>(E3_Parameter!$C$18*E3_Parameter!$C$27*E1_Allgemein!$C$19)</f>
        <v>192903.84000000003</v>
      </c>
      <c r="NZ287" s="147">
        <f>(E3_Parameter!$C$18*E3_Parameter!$C$27*E1_Allgemein!$C$19)</f>
        <v>192903.84000000003</v>
      </c>
      <c r="OA287" s="147">
        <f>(E3_Parameter!$C$18*E3_Parameter!$C$27*E1_Allgemein!$C$19)</f>
        <v>192903.84000000003</v>
      </c>
      <c r="OB287" s="147">
        <f>(E3_Parameter!$C$18*E3_Parameter!$C$27*E1_Allgemein!$C$19)</f>
        <v>192903.84000000003</v>
      </c>
      <c r="OC287" s="147">
        <f>(E3_Parameter!$C$18*E3_Parameter!$C$27*E1_Allgemein!$C$19)</f>
        <v>192903.84000000003</v>
      </c>
      <c r="OD287" s="147">
        <f>(E3_Parameter!$C$18*E3_Parameter!$C$27*E1_Allgemein!$C$19)</f>
        <v>192903.84000000003</v>
      </c>
      <c r="OE287" s="147">
        <f>(E3_Parameter!$C$18*E3_Parameter!$C$27*E1_Allgemein!$C$19)</f>
        <v>192903.84000000003</v>
      </c>
      <c r="OF287" s="147">
        <f>(E3_Parameter!$C$18*E3_Parameter!$C$27*E1_Allgemein!$C$19)</f>
        <v>192903.84000000003</v>
      </c>
      <c r="OG287" s="147">
        <f>(E3_Parameter!$C$18*E3_Parameter!$C$27*E1_Allgemein!$C$19)</f>
        <v>192903.84000000003</v>
      </c>
      <c r="OH287" s="147">
        <f>(E3_Parameter!$C$18*E3_Parameter!$C$27*E1_Allgemein!$C$19)</f>
        <v>192903.84000000003</v>
      </c>
      <c r="OI287" s="147">
        <f>(E3_Parameter!$C$18*E3_Parameter!$C$27*E1_Allgemein!$C$19)</f>
        <v>192903.84000000003</v>
      </c>
      <c r="OJ287" s="147">
        <f>(E3_Parameter!$C$18*E3_Parameter!$C$27*E1_Allgemein!$C$19)</f>
        <v>192903.84000000003</v>
      </c>
      <c r="OK287" s="147">
        <f>(E3_Parameter!$C$18*E3_Parameter!$C$27*E1_Allgemein!$C$19)</f>
        <v>192903.84000000003</v>
      </c>
      <c r="OL287" s="147">
        <f>(E3_Parameter!$C$18*E3_Parameter!$C$27*E1_Allgemein!$C$19)</f>
        <v>192903.84000000003</v>
      </c>
      <c r="OM287" s="147">
        <f>(E3_Parameter!$C$18*E3_Parameter!$C$27*E1_Allgemein!$C$19)</f>
        <v>192903.84000000003</v>
      </c>
    </row>
    <row r="288" spans="1:403" x14ac:dyDescent="0.3">
      <c r="B288" s="149"/>
      <c r="C288" s="75" t="s">
        <v>70</v>
      </c>
      <c r="D288" s="146">
        <f>D287/100000</f>
        <v>1.9290384000000003</v>
      </c>
      <c r="E288" s="146">
        <f t="shared" ref="E288:BP288" si="1095">E287/100000</f>
        <v>1.9290384000000003</v>
      </c>
      <c r="F288" s="146">
        <f t="shared" si="1095"/>
        <v>1.9290384000000003</v>
      </c>
      <c r="G288" s="146">
        <f t="shared" si="1095"/>
        <v>1.9290384000000003</v>
      </c>
      <c r="H288" s="146">
        <f t="shared" si="1095"/>
        <v>1.9290384000000003</v>
      </c>
      <c r="I288" s="146">
        <f t="shared" si="1095"/>
        <v>1.9290384000000003</v>
      </c>
      <c r="J288" s="146">
        <f t="shared" si="1095"/>
        <v>1.9290384000000003</v>
      </c>
      <c r="K288" s="146">
        <f t="shared" si="1095"/>
        <v>1.9290384000000003</v>
      </c>
      <c r="L288" s="146">
        <f t="shared" si="1095"/>
        <v>1.9290384000000003</v>
      </c>
      <c r="M288" s="146">
        <f t="shared" si="1095"/>
        <v>1.9290384000000003</v>
      </c>
      <c r="N288" s="146">
        <f t="shared" si="1095"/>
        <v>1.9290384000000003</v>
      </c>
      <c r="O288" s="146">
        <f t="shared" si="1095"/>
        <v>1.9290384000000003</v>
      </c>
      <c r="P288" s="146">
        <f t="shared" si="1095"/>
        <v>1.9290384000000003</v>
      </c>
      <c r="Q288" s="146">
        <f t="shared" si="1095"/>
        <v>1.9290384000000003</v>
      </c>
      <c r="R288" s="146">
        <f t="shared" si="1095"/>
        <v>1.9290384000000003</v>
      </c>
      <c r="S288" s="146">
        <f t="shared" si="1095"/>
        <v>1.9290384000000003</v>
      </c>
      <c r="T288" s="146">
        <f t="shared" si="1095"/>
        <v>1.9290384000000003</v>
      </c>
      <c r="U288" s="146">
        <f t="shared" si="1095"/>
        <v>1.9290384000000003</v>
      </c>
      <c r="V288" s="146">
        <f t="shared" si="1095"/>
        <v>1.9290384000000003</v>
      </c>
      <c r="W288" s="146">
        <f t="shared" si="1095"/>
        <v>1.9290384000000003</v>
      </c>
      <c r="X288" s="146">
        <f t="shared" si="1095"/>
        <v>1.9290384000000003</v>
      </c>
      <c r="Y288" s="146">
        <f t="shared" si="1095"/>
        <v>1.9290384000000003</v>
      </c>
      <c r="Z288" s="146">
        <f t="shared" si="1095"/>
        <v>1.9290384000000003</v>
      </c>
      <c r="AA288" s="146">
        <f t="shared" si="1095"/>
        <v>1.9290384000000003</v>
      </c>
      <c r="AB288" s="146">
        <f t="shared" si="1095"/>
        <v>1.9290384000000003</v>
      </c>
      <c r="AC288" s="146">
        <f t="shared" si="1095"/>
        <v>1.9290384000000003</v>
      </c>
      <c r="AD288" s="146">
        <f t="shared" si="1095"/>
        <v>1.9290384000000003</v>
      </c>
      <c r="AE288" s="146">
        <f t="shared" si="1095"/>
        <v>1.9290384000000003</v>
      </c>
      <c r="AF288" s="146">
        <f t="shared" si="1095"/>
        <v>1.9290384000000003</v>
      </c>
      <c r="AG288" s="146">
        <f t="shared" si="1095"/>
        <v>1.9290384000000003</v>
      </c>
      <c r="AH288" s="146">
        <f t="shared" si="1095"/>
        <v>1.9290384000000003</v>
      </c>
      <c r="AI288" s="146">
        <f t="shared" si="1095"/>
        <v>1.9290384000000003</v>
      </c>
      <c r="AJ288" s="146">
        <f t="shared" si="1095"/>
        <v>1.9290384000000003</v>
      </c>
      <c r="AK288" s="146">
        <f t="shared" si="1095"/>
        <v>1.9290384000000003</v>
      </c>
      <c r="AL288" s="146">
        <f t="shared" si="1095"/>
        <v>1.9290384000000003</v>
      </c>
      <c r="AM288" s="146">
        <f t="shared" si="1095"/>
        <v>1.9290384000000003</v>
      </c>
      <c r="AN288" s="146">
        <f t="shared" si="1095"/>
        <v>1.9290384000000003</v>
      </c>
      <c r="AO288" s="146">
        <f t="shared" si="1095"/>
        <v>1.9290384000000003</v>
      </c>
      <c r="AP288" s="146">
        <f t="shared" si="1095"/>
        <v>1.9290384000000003</v>
      </c>
      <c r="AQ288" s="146">
        <f t="shared" si="1095"/>
        <v>1.9290384000000003</v>
      </c>
      <c r="AR288" s="146">
        <f t="shared" si="1095"/>
        <v>1.9290384000000003</v>
      </c>
      <c r="AS288" s="146">
        <f t="shared" si="1095"/>
        <v>1.9290384000000003</v>
      </c>
      <c r="AT288" s="146">
        <f t="shared" si="1095"/>
        <v>1.9290384000000003</v>
      </c>
      <c r="AU288" s="146">
        <f t="shared" si="1095"/>
        <v>1.9290384000000003</v>
      </c>
      <c r="AV288" s="146">
        <f t="shared" si="1095"/>
        <v>1.9290384000000003</v>
      </c>
      <c r="AW288" s="146">
        <f t="shared" si="1095"/>
        <v>1.9290384000000003</v>
      </c>
      <c r="AX288" s="146">
        <f t="shared" si="1095"/>
        <v>1.9290384000000003</v>
      </c>
      <c r="AY288" s="146">
        <f t="shared" si="1095"/>
        <v>1.9290384000000003</v>
      </c>
      <c r="AZ288" s="146">
        <f t="shared" si="1095"/>
        <v>1.9290384000000003</v>
      </c>
      <c r="BA288" s="146">
        <f t="shared" si="1095"/>
        <v>1.9290384000000003</v>
      </c>
      <c r="BB288" s="146">
        <f t="shared" si="1095"/>
        <v>1.9290384000000003</v>
      </c>
      <c r="BC288" s="146">
        <f t="shared" si="1095"/>
        <v>1.9290384000000003</v>
      </c>
      <c r="BD288" s="146">
        <f t="shared" si="1095"/>
        <v>1.9290384000000003</v>
      </c>
      <c r="BE288" s="146">
        <f t="shared" si="1095"/>
        <v>1.9290384000000003</v>
      </c>
      <c r="BF288" s="146">
        <f t="shared" si="1095"/>
        <v>1.9290384000000003</v>
      </c>
      <c r="BG288" s="146">
        <f t="shared" si="1095"/>
        <v>1.9290384000000003</v>
      </c>
      <c r="BH288" s="146">
        <f t="shared" si="1095"/>
        <v>1.9290384000000003</v>
      </c>
      <c r="BI288" s="146">
        <f t="shared" si="1095"/>
        <v>1.9290384000000003</v>
      </c>
      <c r="BJ288" s="146">
        <f t="shared" si="1095"/>
        <v>1.9290384000000003</v>
      </c>
      <c r="BK288" s="146">
        <f t="shared" si="1095"/>
        <v>1.9290384000000003</v>
      </c>
      <c r="BL288" s="146">
        <f t="shared" si="1095"/>
        <v>1.9290384000000003</v>
      </c>
      <c r="BM288" s="146">
        <f t="shared" si="1095"/>
        <v>1.9290384000000003</v>
      </c>
      <c r="BN288" s="146">
        <f t="shared" si="1095"/>
        <v>1.9290384000000003</v>
      </c>
      <c r="BO288" s="146">
        <f t="shared" si="1095"/>
        <v>1.9290384000000003</v>
      </c>
      <c r="BP288" s="146">
        <f t="shared" si="1095"/>
        <v>1.9290384000000003</v>
      </c>
      <c r="BQ288" s="146">
        <f t="shared" ref="BQ288:EB288" si="1096">BQ287/100000</f>
        <v>1.9290384000000003</v>
      </c>
      <c r="BR288" s="146">
        <f t="shared" si="1096"/>
        <v>1.9290384000000003</v>
      </c>
      <c r="BS288" s="146">
        <f t="shared" si="1096"/>
        <v>1.9290384000000003</v>
      </c>
      <c r="BT288" s="146">
        <f t="shared" si="1096"/>
        <v>1.9290384000000003</v>
      </c>
      <c r="BU288" s="146">
        <f t="shared" si="1096"/>
        <v>1.9290384000000003</v>
      </c>
      <c r="BV288" s="146">
        <f t="shared" si="1096"/>
        <v>1.9290384000000003</v>
      </c>
      <c r="BW288" s="146">
        <f t="shared" si="1096"/>
        <v>1.9290384000000003</v>
      </c>
      <c r="BX288" s="146">
        <f t="shared" si="1096"/>
        <v>1.9290384000000003</v>
      </c>
      <c r="BY288" s="146">
        <f t="shared" si="1096"/>
        <v>1.9290384000000003</v>
      </c>
      <c r="BZ288" s="146">
        <f t="shared" si="1096"/>
        <v>1.9290384000000003</v>
      </c>
      <c r="CA288" s="146">
        <f t="shared" si="1096"/>
        <v>1.9290384000000003</v>
      </c>
      <c r="CB288" s="146">
        <f t="shared" si="1096"/>
        <v>1.9290384000000003</v>
      </c>
      <c r="CC288" s="146">
        <f t="shared" si="1096"/>
        <v>1.9290384000000003</v>
      </c>
      <c r="CD288" s="146">
        <f t="shared" si="1096"/>
        <v>1.9290384000000003</v>
      </c>
      <c r="CE288" s="146">
        <f t="shared" si="1096"/>
        <v>1.9290384000000003</v>
      </c>
      <c r="CF288" s="146">
        <f t="shared" si="1096"/>
        <v>1.9290384000000003</v>
      </c>
      <c r="CG288" s="146">
        <f t="shared" si="1096"/>
        <v>1.9290384000000003</v>
      </c>
      <c r="CH288" s="146">
        <f t="shared" si="1096"/>
        <v>1.9290384000000003</v>
      </c>
      <c r="CI288" s="146">
        <f t="shared" si="1096"/>
        <v>1.9290384000000003</v>
      </c>
      <c r="CJ288" s="146">
        <f t="shared" si="1096"/>
        <v>1.9290384000000003</v>
      </c>
      <c r="CK288" s="146">
        <f t="shared" si="1096"/>
        <v>1.9290384000000003</v>
      </c>
      <c r="CL288" s="146">
        <f t="shared" si="1096"/>
        <v>1.9290384000000003</v>
      </c>
      <c r="CM288" s="146">
        <f t="shared" si="1096"/>
        <v>1.9290384000000003</v>
      </c>
      <c r="CN288" s="146">
        <f t="shared" si="1096"/>
        <v>1.9290384000000003</v>
      </c>
      <c r="CO288" s="146">
        <f t="shared" si="1096"/>
        <v>1.9290384000000003</v>
      </c>
      <c r="CP288" s="146">
        <f t="shared" si="1096"/>
        <v>1.9290384000000003</v>
      </c>
      <c r="CQ288" s="146">
        <f t="shared" si="1096"/>
        <v>1.9290384000000003</v>
      </c>
      <c r="CR288" s="146">
        <f t="shared" si="1096"/>
        <v>1.9290384000000003</v>
      </c>
      <c r="CS288" s="146">
        <f t="shared" si="1096"/>
        <v>1.9290384000000003</v>
      </c>
      <c r="CT288" s="146">
        <f t="shared" si="1096"/>
        <v>1.9290384000000003</v>
      </c>
      <c r="CU288" s="146">
        <f t="shared" si="1096"/>
        <v>1.9290384000000003</v>
      </c>
      <c r="CV288" s="146">
        <f t="shared" si="1096"/>
        <v>1.9290384000000003</v>
      </c>
      <c r="CW288" s="146">
        <f t="shared" si="1096"/>
        <v>1.9290384000000003</v>
      </c>
      <c r="CX288" s="146">
        <f t="shared" si="1096"/>
        <v>1.9290384000000003</v>
      </c>
      <c r="CY288" s="146">
        <f t="shared" si="1096"/>
        <v>1.9290384000000003</v>
      </c>
      <c r="CZ288" s="146">
        <f t="shared" si="1096"/>
        <v>1.9290384000000003</v>
      </c>
      <c r="DA288" s="146">
        <f t="shared" si="1096"/>
        <v>1.9290384000000003</v>
      </c>
      <c r="DB288" s="146">
        <f t="shared" si="1096"/>
        <v>1.9290384000000003</v>
      </c>
      <c r="DC288" s="146">
        <f t="shared" si="1096"/>
        <v>1.9290384000000003</v>
      </c>
      <c r="DD288" s="146">
        <f t="shared" si="1096"/>
        <v>1.9290384000000003</v>
      </c>
      <c r="DE288" s="146">
        <f t="shared" si="1096"/>
        <v>1.9290384000000003</v>
      </c>
      <c r="DF288" s="146">
        <f t="shared" si="1096"/>
        <v>1.9290384000000003</v>
      </c>
      <c r="DG288" s="146">
        <f t="shared" si="1096"/>
        <v>1.9290384000000003</v>
      </c>
      <c r="DH288" s="146">
        <f t="shared" si="1096"/>
        <v>1.9290384000000003</v>
      </c>
      <c r="DI288" s="146">
        <f t="shared" si="1096"/>
        <v>1.9290384000000003</v>
      </c>
      <c r="DJ288" s="146">
        <f t="shared" si="1096"/>
        <v>1.9290384000000003</v>
      </c>
      <c r="DK288" s="146">
        <f t="shared" si="1096"/>
        <v>1.9290384000000003</v>
      </c>
      <c r="DL288" s="146">
        <f t="shared" si="1096"/>
        <v>1.9290384000000003</v>
      </c>
      <c r="DM288" s="146">
        <f t="shared" si="1096"/>
        <v>1.9290384000000003</v>
      </c>
      <c r="DN288" s="146">
        <f t="shared" si="1096"/>
        <v>1.9290384000000003</v>
      </c>
      <c r="DO288" s="146">
        <f t="shared" si="1096"/>
        <v>1.9290384000000003</v>
      </c>
      <c r="DP288" s="146">
        <f t="shared" si="1096"/>
        <v>1.9290384000000003</v>
      </c>
      <c r="DQ288" s="146">
        <f t="shared" si="1096"/>
        <v>1.9290384000000003</v>
      </c>
      <c r="DR288" s="146">
        <f t="shared" si="1096"/>
        <v>1.9290384000000003</v>
      </c>
      <c r="DS288" s="146">
        <f t="shared" si="1096"/>
        <v>1.9290384000000003</v>
      </c>
      <c r="DT288" s="146">
        <f t="shared" si="1096"/>
        <v>1.9290384000000003</v>
      </c>
      <c r="DU288" s="146">
        <f t="shared" si="1096"/>
        <v>1.9290384000000003</v>
      </c>
      <c r="DV288" s="146">
        <f t="shared" si="1096"/>
        <v>1.9290384000000003</v>
      </c>
      <c r="DW288" s="146">
        <f t="shared" si="1096"/>
        <v>1.9290384000000003</v>
      </c>
      <c r="DX288" s="146">
        <f t="shared" si="1096"/>
        <v>1.9290384000000003</v>
      </c>
      <c r="DY288" s="146">
        <f t="shared" si="1096"/>
        <v>1.9290384000000003</v>
      </c>
      <c r="DZ288" s="146">
        <f t="shared" si="1096"/>
        <v>1.9290384000000003</v>
      </c>
      <c r="EA288" s="146">
        <f t="shared" si="1096"/>
        <v>1.9290384000000003</v>
      </c>
      <c r="EB288" s="146">
        <f t="shared" si="1096"/>
        <v>1.9290384000000003</v>
      </c>
      <c r="EC288" s="146">
        <f t="shared" ref="EC288:GN288" si="1097">EC287/100000</f>
        <v>1.9290384000000003</v>
      </c>
      <c r="ED288" s="146">
        <f t="shared" si="1097"/>
        <v>1.9290384000000003</v>
      </c>
      <c r="EE288" s="146">
        <f t="shared" si="1097"/>
        <v>1.9290384000000003</v>
      </c>
      <c r="EF288" s="146">
        <f t="shared" si="1097"/>
        <v>1.9290384000000003</v>
      </c>
      <c r="EG288" s="146">
        <f t="shared" si="1097"/>
        <v>1.9290384000000003</v>
      </c>
      <c r="EH288" s="146">
        <f t="shared" si="1097"/>
        <v>1.9290384000000003</v>
      </c>
      <c r="EI288" s="146">
        <f t="shared" si="1097"/>
        <v>1.9290384000000003</v>
      </c>
      <c r="EJ288" s="146">
        <f t="shared" si="1097"/>
        <v>1.9290384000000003</v>
      </c>
      <c r="EK288" s="146">
        <f t="shared" si="1097"/>
        <v>1.9290384000000003</v>
      </c>
      <c r="EL288" s="146">
        <f t="shared" si="1097"/>
        <v>1.9290384000000003</v>
      </c>
      <c r="EM288" s="146">
        <f t="shared" si="1097"/>
        <v>1.9290384000000003</v>
      </c>
      <c r="EN288" s="146">
        <f t="shared" si="1097"/>
        <v>1.9290384000000003</v>
      </c>
      <c r="EO288" s="146">
        <f t="shared" si="1097"/>
        <v>1.9290384000000003</v>
      </c>
      <c r="EP288" s="146">
        <f t="shared" si="1097"/>
        <v>1.9290384000000003</v>
      </c>
      <c r="EQ288" s="146">
        <f t="shared" si="1097"/>
        <v>1.9290384000000003</v>
      </c>
      <c r="ER288" s="146">
        <f t="shared" si="1097"/>
        <v>1.9290384000000003</v>
      </c>
      <c r="ES288" s="146">
        <f t="shared" si="1097"/>
        <v>1.9290384000000003</v>
      </c>
      <c r="ET288" s="146">
        <f t="shared" si="1097"/>
        <v>1.9290384000000003</v>
      </c>
      <c r="EU288" s="146">
        <f t="shared" si="1097"/>
        <v>1.9290384000000003</v>
      </c>
      <c r="EV288" s="146">
        <f t="shared" si="1097"/>
        <v>1.9290384000000003</v>
      </c>
      <c r="EW288" s="146">
        <f t="shared" si="1097"/>
        <v>1.9290384000000003</v>
      </c>
      <c r="EX288" s="146">
        <f t="shared" si="1097"/>
        <v>1.9290384000000003</v>
      </c>
      <c r="EY288" s="146">
        <f t="shared" si="1097"/>
        <v>1.9290384000000003</v>
      </c>
      <c r="EZ288" s="146">
        <f t="shared" si="1097"/>
        <v>1.9290384000000003</v>
      </c>
      <c r="FA288" s="146">
        <f t="shared" si="1097"/>
        <v>1.9290384000000003</v>
      </c>
      <c r="FB288" s="146">
        <f t="shared" si="1097"/>
        <v>1.9290384000000003</v>
      </c>
      <c r="FC288" s="146">
        <f t="shared" si="1097"/>
        <v>1.9290384000000003</v>
      </c>
      <c r="FD288" s="146">
        <f t="shared" si="1097"/>
        <v>1.9290384000000003</v>
      </c>
      <c r="FE288" s="146">
        <f t="shared" si="1097"/>
        <v>1.9290384000000003</v>
      </c>
      <c r="FF288" s="146">
        <f t="shared" si="1097"/>
        <v>1.9290384000000003</v>
      </c>
      <c r="FG288" s="146">
        <f t="shared" si="1097"/>
        <v>1.9290384000000003</v>
      </c>
      <c r="FH288" s="146">
        <f t="shared" si="1097"/>
        <v>1.9290384000000003</v>
      </c>
      <c r="FI288" s="146">
        <f t="shared" si="1097"/>
        <v>1.9290384000000003</v>
      </c>
      <c r="FJ288" s="146">
        <f t="shared" si="1097"/>
        <v>1.9290384000000003</v>
      </c>
      <c r="FK288" s="146">
        <f t="shared" si="1097"/>
        <v>1.9290384000000003</v>
      </c>
      <c r="FL288" s="146">
        <f t="shared" si="1097"/>
        <v>1.9290384000000003</v>
      </c>
      <c r="FM288" s="146">
        <f t="shared" si="1097"/>
        <v>1.9290384000000003</v>
      </c>
      <c r="FN288" s="146">
        <f t="shared" si="1097"/>
        <v>1.9290384000000003</v>
      </c>
      <c r="FO288" s="146">
        <f t="shared" si="1097"/>
        <v>1.9290384000000003</v>
      </c>
      <c r="FP288" s="146">
        <f t="shared" si="1097"/>
        <v>1.9290384000000003</v>
      </c>
      <c r="FQ288" s="146">
        <f t="shared" si="1097"/>
        <v>1.9290384000000003</v>
      </c>
      <c r="FR288" s="146">
        <f t="shared" si="1097"/>
        <v>1.9290384000000003</v>
      </c>
      <c r="FS288" s="146">
        <f t="shared" si="1097"/>
        <v>1.9290384000000003</v>
      </c>
      <c r="FT288" s="146">
        <f t="shared" si="1097"/>
        <v>1.9290384000000003</v>
      </c>
      <c r="FU288" s="146">
        <f t="shared" si="1097"/>
        <v>1.9290384000000003</v>
      </c>
      <c r="FV288" s="146">
        <f t="shared" si="1097"/>
        <v>1.9290384000000003</v>
      </c>
      <c r="FW288" s="146">
        <f t="shared" si="1097"/>
        <v>1.9290384000000003</v>
      </c>
      <c r="FX288" s="146">
        <f t="shared" si="1097"/>
        <v>1.9290384000000003</v>
      </c>
      <c r="FY288" s="146">
        <f t="shared" si="1097"/>
        <v>1.9290384000000003</v>
      </c>
      <c r="FZ288" s="146">
        <f t="shared" si="1097"/>
        <v>1.9290384000000003</v>
      </c>
      <c r="GA288" s="146">
        <f t="shared" si="1097"/>
        <v>1.9290384000000003</v>
      </c>
      <c r="GB288" s="146">
        <f t="shared" si="1097"/>
        <v>1.9290384000000003</v>
      </c>
      <c r="GC288" s="146">
        <f t="shared" si="1097"/>
        <v>1.9290384000000003</v>
      </c>
      <c r="GD288" s="146">
        <f t="shared" si="1097"/>
        <v>1.9290384000000003</v>
      </c>
      <c r="GE288" s="146">
        <f t="shared" si="1097"/>
        <v>1.9290384000000003</v>
      </c>
      <c r="GF288" s="146">
        <f t="shared" si="1097"/>
        <v>1.9290384000000003</v>
      </c>
      <c r="GG288" s="146">
        <f t="shared" si="1097"/>
        <v>1.9290384000000003</v>
      </c>
      <c r="GH288" s="146">
        <f t="shared" si="1097"/>
        <v>1.9290384000000003</v>
      </c>
      <c r="GI288" s="146">
        <f t="shared" si="1097"/>
        <v>1.9290384000000003</v>
      </c>
      <c r="GJ288" s="146">
        <f t="shared" si="1097"/>
        <v>1.9290384000000003</v>
      </c>
      <c r="GK288" s="146">
        <f t="shared" si="1097"/>
        <v>1.9290384000000003</v>
      </c>
      <c r="GL288" s="146">
        <f t="shared" si="1097"/>
        <v>1.9290384000000003</v>
      </c>
      <c r="GM288" s="146">
        <f t="shared" si="1097"/>
        <v>1.9290384000000003</v>
      </c>
      <c r="GN288" s="146">
        <f t="shared" si="1097"/>
        <v>1.9290384000000003</v>
      </c>
      <c r="GO288" s="146">
        <f t="shared" ref="GO288:IZ288" si="1098">GO287/100000</f>
        <v>1.9290384000000003</v>
      </c>
      <c r="GP288" s="146">
        <f t="shared" si="1098"/>
        <v>1.9290384000000003</v>
      </c>
      <c r="GQ288" s="146">
        <f t="shared" si="1098"/>
        <v>1.9290384000000003</v>
      </c>
      <c r="GR288" s="146">
        <f t="shared" si="1098"/>
        <v>1.9290384000000003</v>
      </c>
      <c r="GS288" s="146">
        <f t="shared" si="1098"/>
        <v>1.9290384000000003</v>
      </c>
      <c r="GT288" s="146">
        <f t="shared" si="1098"/>
        <v>1.9290384000000003</v>
      </c>
      <c r="GU288" s="146">
        <f t="shared" si="1098"/>
        <v>1.9290384000000003</v>
      </c>
      <c r="GV288" s="146">
        <f t="shared" si="1098"/>
        <v>1.9290384000000003</v>
      </c>
      <c r="GW288" s="146">
        <f t="shared" si="1098"/>
        <v>1.9290384000000003</v>
      </c>
      <c r="GX288" s="146">
        <f t="shared" si="1098"/>
        <v>1.9290384000000003</v>
      </c>
      <c r="GY288" s="146">
        <f t="shared" si="1098"/>
        <v>1.9290384000000003</v>
      </c>
      <c r="GZ288" s="146">
        <f t="shared" si="1098"/>
        <v>1.9290384000000003</v>
      </c>
      <c r="HA288" s="146">
        <f t="shared" si="1098"/>
        <v>1.9290384000000003</v>
      </c>
      <c r="HB288" s="146">
        <f t="shared" si="1098"/>
        <v>1.9290384000000003</v>
      </c>
      <c r="HC288" s="146">
        <f t="shared" si="1098"/>
        <v>1.9290384000000003</v>
      </c>
      <c r="HD288" s="146">
        <f t="shared" si="1098"/>
        <v>1.9290384000000003</v>
      </c>
      <c r="HE288" s="146">
        <f t="shared" si="1098"/>
        <v>1.9290384000000003</v>
      </c>
      <c r="HF288" s="146">
        <f t="shared" si="1098"/>
        <v>1.9290384000000003</v>
      </c>
      <c r="HG288" s="146">
        <f t="shared" si="1098"/>
        <v>1.9290384000000003</v>
      </c>
      <c r="HH288" s="146">
        <f t="shared" si="1098"/>
        <v>1.9290384000000003</v>
      </c>
      <c r="HI288" s="146">
        <f t="shared" si="1098"/>
        <v>1.9290384000000003</v>
      </c>
      <c r="HJ288" s="146">
        <f t="shared" si="1098"/>
        <v>1.9290384000000003</v>
      </c>
      <c r="HK288" s="146">
        <f t="shared" si="1098"/>
        <v>1.9290384000000003</v>
      </c>
      <c r="HL288" s="146">
        <f t="shared" si="1098"/>
        <v>1.9290384000000003</v>
      </c>
      <c r="HM288" s="146">
        <f t="shared" si="1098"/>
        <v>1.9290384000000003</v>
      </c>
      <c r="HN288" s="146">
        <f t="shared" si="1098"/>
        <v>1.9290384000000003</v>
      </c>
      <c r="HO288" s="146">
        <f t="shared" si="1098"/>
        <v>1.9290384000000003</v>
      </c>
      <c r="HP288" s="146">
        <f t="shared" si="1098"/>
        <v>1.9290384000000003</v>
      </c>
      <c r="HQ288" s="146">
        <f t="shared" si="1098"/>
        <v>1.9290384000000003</v>
      </c>
      <c r="HR288" s="146">
        <f t="shared" si="1098"/>
        <v>1.9290384000000003</v>
      </c>
      <c r="HS288" s="146">
        <f t="shared" si="1098"/>
        <v>1.9290384000000003</v>
      </c>
      <c r="HT288" s="146">
        <f t="shared" si="1098"/>
        <v>1.9290384000000003</v>
      </c>
      <c r="HU288" s="146">
        <f t="shared" si="1098"/>
        <v>1.9290384000000003</v>
      </c>
      <c r="HV288" s="146">
        <f t="shared" si="1098"/>
        <v>1.9290384000000003</v>
      </c>
      <c r="HW288" s="146">
        <f t="shared" si="1098"/>
        <v>1.9290384000000003</v>
      </c>
      <c r="HX288" s="146">
        <f t="shared" si="1098"/>
        <v>1.9290384000000003</v>
      </c>
      <c r="HY288" s="146">
        <f t="shared" si="1098"/>
        <v>1.9290384000000003</v>
      </c>
      <c r="HZ288" s="146">
        <f t="shared" si="1098"/>
        <v>1.9290384000000003</v>
      </c>
      <c r="IA288" s="146">
        <f t="shared" si="1098"/>
        <v>1.9290384000000003</v>
      </c>
      <c r="IB288" s="146">
        <f t="shared" si="1098"/>
        <v>1.9290384000000003</v>
      </c>
      <c r="IC288" s="146">
        <f t="shared" si="1098"/>
        <v>1.9290384000000003</v>
      </c>
      <c r="ID288" s="146">
        <f t="shared" si="1098"/>
        <v>1.9290384000000003</v>
      </c>
      <c r="IE288" s="146">
        <f t="shared" si="1098"/>
        <v>1.9290384000000003</v>
      </c>
      <c r="IF288" s="146">
        <f t="shared" si="1098"/>
        <v>1.9290384000000003</v>
      </c>
      <c r="IG288" s="146">
        <f t="shared" si="1098"/>
        <v>1.9290384000000003</v>
      </c>
      <c r="IH288" s="146">
        <f t="shared" si="1098"/>
        <v>1.9290384000000003</v>
      </c>
      <c r="II288" s="146">
        <f t="shared" si="1098"/>
        <v>1.9290384000000003</v>
      </c>
      <c r="IJ288" s="146">
        <f t="shared" si="1098"/>
        <v>1.9290384000000003</v>
      </c>
      <c r="IK288" s="146">
        <f t="shared" si="1098"/>
        <v>1.9290384000000003</v>
      </c>
      <c r="IL288" s="146">
        <f t="shared" si="1098"/>
        <v>1.9290384000000003</v>
      </c>
      <c r="IM288" s="146">
        <f t="shared" si="1098"/>
        <v>1.9290384000000003</v>
      </c>
      <c r="IN288" s="146">
        <f t="shared" si="1098"/>
        <v>1.9290384000000003</v>
      </c>
      <c r="IO288" s="146">
        <f t="shared" si="1098"/>
        <v>1.9290384000000003</v>
      </c>
      <c r="IP288" s="146">
        <f t="shared" si="1098"/>
        <v>1.9290384000000003</v>
      </c>
      <c r="IQ288" s="146">
        <f t="shared" si="1098"/>
        <v>1.9290384000000003</v>
      </c>
      <c r="IR288" s="146">
        <f t="shared" si="1098"/>
        <v>1.9290384000000003</v>
      </c>
      <c r="IS288" s="146">
        <f t="shared" si="1098"/>
        <v>1.9290384000000003</v>
      </c>
      <c r="IT288" s="146">
        <f t="shared" si="1098"/>
        <v>1.9290384000000003</v>
      </c>
      <c r="IU288" s="146">
        <f t="shared" si="1098"/>
        <v>1.9290384000000003</v>
      </c>
      <c r="IV288" s="146">
        <f t="shared" si="1098"/>
        <v>1.9290384000000003</v>
      </c>
      <c r="IW288" s="146">
        <f t="shared" si="1098"/>
        <v>1.9290384000000003</v>
      </c>
      <c r="IX288" s="146">
        <f t="shared" si="1098"/>
        <v>1.9290384000000003</v>
      </c>
      <c r="IY288" s="146">
        <f t="shared" si="1098"/>
        <v>1.9290384000000003</v>
      </c>
      <c r="IZ288" s="146">
        <f t="shared" si="1098"/>
        <v>1.9290384000000003</v>
      </c>
      <c r="JA288" s="146">
        <f t="shared" ref="JA288:LL288" si="1099">JA287/100000</f>
        <v>1.9290384000000003</v>
      </c>
      <c r="JB288" s="146">
        <f t="shared" si="1099"/>
        <v>1.9290384000000003</v>
      </c>
      <c r="JC288" s="146">
        <f t="shared" si="1099"/>
        <v>1.9290384000000003</v>
      </c>
      <c r="JD288" s="146">
        <f t="shared" si="1099"/>
        <v>1.9290384000000003</v>
      </c>
      <c r="JE288" s="146">
        <f t="shared" si="1099"/>
        <v>1.9290384000000003</v>
      </c>
      <c r="JF288" s="146">
        <f t="shared" si="1099"/>
        <v>1.9290384000000003</v>
      </c>
      <c r="JG288" s="146">
        <f t="shared" si="1099"/>
        <v>1.9290384000000003</v>
      </c>
      <c r="JH288" s="146">
        <f t="shared" si="1099"/>
        <v>1.9290384000000003</v>
      </c>
      <c r="JI288" s="146">
        <f t="shared" si="1099"/>
        <v>1.9290384000000003</v>
      </c>
      <c r="JJ288" s="146">
        <f t="shared" si="1099"/>
        <v>1.9290384000000003</v>
      </c>
      <c r="JK288" s="146">
        <f t="shared" si="1099"/>
        <v>1.9290384000000003</v>
      </c>
      <c r="JL288" s="146">
        <f t="shared" si="1099"/>
        <v>1.9290384000000003</v>
      </c>
      <c r="JM288" s="146">
        <f t="shared" si="1099"/>
        <v>1.9290384000000003</v>
      </c>
      <c r="JN288" s="146">
        <f t="shared" si="1099"/>
        <v>1.9290384000000003</v>
      </c>
      <c r="JO288" s="146">
        <f t="shared" si="1099"/>
        <v>1.9290384000000003</v>
      </c>
      <c r="JP288" s="146">
        <f t="shared" si="1099"/>
        <v>1.9290384000000003</v>
      </c>
      <c r="JQ288" s="146">
        <f t="shared" si="1099"/>
        <v>1.9290384000000003</v>
      </c>
      <c r="JR288" s="146">
        <f t="shared" si="1099"/>
        <v>1.9290384000000003</v>
      </c>
      <c r="JS288" s="146">
        <f t="shared" si="1099"/>
        <v>1.9290384000000003</v>
      </c>
      <c r="JT288" s="146">
        <f t="shared" si="1099"/>
        <v>1.9290384000000003</v>
      </c>
      <c r="JU288" s="146">
        <f t="shared" si="1099"/>
        <v>1.9290384000000003</v>
      </c>
      <c r="JV288" s="146">
        <f t="shared" si="1099"/>
        <v>1.9290384000000003</v>
      </c>
      <c r="JW288" s="146">
        <f t="shared" si="1099"/>
        <v>1.9290384000000003</v>
      </c>
      <c r="JX288" s="146">
        <f t="shared" si="1099"/>
        <v>1.9290384000000003</v>
      </c>
      <c r="JY288" s="146">
        <f t="shared" si="1099"/>
        <v>1.9290384000000003</v>
      </c>
      <c r="JZ288" s="146">
        <f t="shared" si="1099"/>
        <v>1.9290384000000003</v>
      </c>
      <c r="KA288" s="146">
        <f t="shared" si="1099"/>
        <v>1.9290384000000003</v>
      </c>
      <c r="KB288" s="146">
        <f t="shared" si="1099"/>
        <v>1.9290384000000003</v>
      </c>
      <c r="KC288" s="146">
        <f t="shared" si="1099"/>
        <v>1.9290384000000003</v>
      </c>
      <c r="KD288" s="146">
        <f t="shared" si="1099"/>
        <v>1.9290384000000003</v>
      </c>
      <c r="KE288" s="146">
        <f t="shared" si="1099"/>
        <v>1.9290384000000003</v>
      </c>
      <c r="KF288" s="146">
        <f t="shared" si="1099"/>
        <v>1.9290384000000003</v>
      </c>
      <c r="KG288" s="146">
        <f t="shared" si="1099"/>
        <v>1.9290384000000003</v>
      </c>
      <c r="KH288" s="146">
        <f t="shared" si="1099"/>
        <v>1.9290384000000003</v>
      </c>
      <c r="KI288" s="146">
        <f t="shared" si="1099"/>
        <v>1.9290384000000003</v>
      </c>
      <c r="KJ288" s="146">
        <f t="shared" si="1099"/>
        <v>1.9290384000000003</v>
      </c>
      <c r="KK288" s="146">
        <f t="shared" si="1099"/>
        <v>1.9290384000000003</v>
      </c>
      <c r="KL288" s="146">
        <f t="shared" si="1099"/>
        <v>1.9290384000000003</v>
      </c>
      <c r="KM288" s="146">
        <f t="shared" si="1099"/>
        <v>1.9290384000000003</v>
      </c>
      <c r="KN288" s="146">
        <f t="shared" si="1099"/>
        <v>1.9290384000000003</v>
      </c>
      <c r="KO288" s="146">
        <f t="shared" si="1099"/>
        <v>1.9290384000000003</v>
      </c>
      <c r="KP288" s="146">
        <f t="shared" si="1099"/>
        <v>1.9290384000000003</v>
      </c>
      <c r="KQ288" s="146">
        <f t="shared" si="1099"/>
        <v>1.9290384000000003</v>
      </c>
      <c r="KR288" s="146">
        <f t="shared" si="1099"/>
        <v>1.9290384000000003</v>
      </c>
      <c r="KS288" s="146">
        <f t="shared" si="1099"/>
        <v>1.9290384000000003</v>
      </c>
      <c r="KT288" s="146">
        <f t="shared" si="1099"/>
        <v>1.9290384000000003</v>
      </c>
      <c r="KU288" s="146">
        <f t="shared" si="1099"/>
        <v>1.9290384000000003</v>
      </c>
      <c r="KV288" s="146">
        <f t="shared" si="1099"/>
        <v>1.9290384000000003</v>
      </c>
      <c r="KW288" s="146">
        <f t="shared" si="1099"/>
        <v>1.9290384000000003</v>
      </c>
      <c r="KX288" s="146">
        <f t="shared" si="1099"/>
        <v>1.9290384000000003</v>
      </c>
      <c r="KY288" s="146">
        <f t="shared" si="1099"/>
        <v>1.9290384000000003</v>
      </c>
      <c r="KZ288" s="146">
        <f t="shared" si="1099"/>
        <v>1.9290384000000003</v>
      </c>
      <c r="LA288" s="146">
        <f t="shared" si="1099"/>
        <v>1.9290384000000003</v>
      </c>
      <c r="LB288" s="146">
        <f t="shared" si="1099"/>
        <v>1.9290384000000003</v>
      </c>
      <c r="LC288" s="146">
        <f t="shared" si="1099"/>
        <v>1.9290384000000003</v>
      </c>
      <c r="LD288" s="146">
        <f t="shared" si="1099"/>
        <v>1.9290384000000003</v>
      </c>
      <c r="LE288" s="146">
        <f t="shared" si="1099"/>
        <v>1.9290384000000003</v>
      </c>
      <c r="LF288" s="146">
        <f t="shared" si="1099"/>
        <v>1.9290384000000003</v>
      </c>
      <c r="LG288" s="146">
        <f t="shared" si="1099"/>
        <v>1.9290384000000003</v>
      </c>
      <c r="LH288" s="146">
        <f t="shared" si="1099"/>
        <v>1.9290384000000003</v>
      </c>
      <c r="LI288" s="146">
        <f t="shared" si="1099"/>
        <v>1.9290384000000003</v>
      </c>
      <c r="LJ288" s="146">
        <f t="shared" si="1099"/>
        <v>1.9290384000000003</v>
      </c>
      <c r="LK288" s="146">
        <f t="shared" si="1099"/>
        <v>1.9290384000000003</v>
      </c>
      <c r="LL288" s="146">
        <f t="shared" si="1099"/>
        <v>1.9290384000000003</v>
      </c>
      <c r="LM288" s="146">
        <f t="shared" ref="LM288:NX288" si="1100">LM287/100000</f>
        <v>1.9290384000000003</v>
      </c>
      <c r="LN288" s="146">
        <f t="shared" si="1100"/>
        <v>1.9290384000000003</v>
      </c>
      <c r="LO288" s="146">
        <f t="shared" si="1100"/>
        <v>1.9290384000000003</v>
      </c>
      <c r="LP288" s="146">
        <f t="shared" si="1100"/>
        <v>1.9290384000000003</v>
      </c>
      <c r="LQ288" s="146">
        <f t="shared" si="1100"/>
        <v>1.9290384000000003</v>
      </c>
      <c r="LR288" s="146">
        <f t="shared" si="1100"/>
        <v>1.9290384000000003</v>
      </c>
      <c r="LS288" s="146">
        <f t="shared" si="1100"/>
        <v>1.9290384000000003</v>
      </c>
      <c r="LT288" s="146">
        <f t="shared" si="1100"/>
        <v>1.9290384000000003</v>
      </c>
      <c r="LU288" s="146">
        <f t="shared" si="1100"/>
        <v>1.9290384000000003</v>
      </c>
      <c r="LV288" s="146">
        <f t="shared" si="1100"/>
        <v>1.9290384000000003</v>
      </c>
      <c r="LW288" s="146">
        <f t="shared" si="1100"/>
        <v>1.9290384000000003</v>
      </c>
      <c r="LX288" s="146">
        <f t="shared" si="1100"/>
        <v>1.9290384000000003</v>
      </c>
      <c r="LY288" s="146">
        <f t="shared" si="1100"/>
        <v>1.9290384000000003</v>
      </c>
      <c r="LZ288" s="146">
        <f t="shared" si="1100"/>
        <v>1.9290384000000003</v>
      </c>
      <c r="MA288" s="146">
        <f t="shared" si="1100"/>
        <v>1.9290384000000003</v>
      </c>
      <c r="MB288" s="146">
        <f t="shared" si="1100"/>
        <v>1.9290384000000003</v>
      </c>
      <c r="MC288" s="146">
        <f t="shared" si="1100"/>
        <v>1.9290384000000003</v>
      </c>
      <c r="MD288" s="146">
        <f t="shared" si="1100"/>
        <v>1.9290384000000003</v>
      </c>
      <c r="ME288" s="146">
        <f t="shared" si="1100"/>
        <v>1.9290384000000003</v>
      </c>
      <c r="MF288" s="146">
        <f t="shared" si="1100"/>
        <v>1.9290384000000003</v>
      </c>
      <c r="MG288" s="146">
        <f t="shared" si="1100"/>
        <v>1.9290384000000003</v>
      </c>
      <c r="MH288" s="146">
        <f t="shared" si="1100"/>
        <v>1.9290384000000003</v>
      </c>
      <c r="MI288" s="146">
        <f t="shared" si="1100"/>
        <v>1.9290384000000003</v>
      </c>
      <c r="MJ288" s="146">
        <f t="shared" si="1100"/>
        <v>1.9290384000000003</v>
      </c>
      <c r="MK288" s="146">
        <f t="shared" si="1100"/>
        <v>1.9290384000000003</v>
      </c>
      <c r="ML288" s="146">
        <f t="shared" si="1100"/>
        <v>1.9290384000000003</v>
      </c>
      <c r="MM288" s="146">
        <f t="shared" si="1100"/>
        <v>1.9290384000000003</v>
      </c>
      <c r="MN288" s="146">
        <f t="shared" si="1100"/>
        <v>1.9290384000000003</v>
      </c>
      <c r="MO288" s="146">
        <f t="shared" si="1100"/>
        <v>1.9290384000000003</v>
      </c>
      <c r="MP288" s="146">
        <f t="shared" si="1100"/>
        <v>1.9290384000000003</v>
      </c>
      <c r="MQ288" s="146">
        <f t="shared" si="1100"/>
        <v>1.9290384000000003</v>
      </c>
      <c r="MR288" s="146">
        <f t="shared" si="1100"/>
        <v>1.9290384000000003</v>
      </c>
      <c r="MS288" s="146">
        <f t="shared" si="1100"/>
        <v>1.9290384000000003</v>
      </c>
      <c r="MT288" s="146">
        <f t="shared" si="1100"/>
        <v>1.9290384000000003</v>
      </c>
      <c r="MU288" s="146">
        <f t="shared" si="1100"/>
        <v>1.9290384000000003</v>
      </c>
      <c r="MV288" s="146">
        <f t="shared" si="1100"/>
        <v>1.9290384000000003</v>
      </c>
      <c r="MW288" s="146">
        <f t="shared" si="1100"/>
        <v>1.9290384000000003</v>
      </c>
      <c r="MX288" s="146">
        <f t="shared" si="1100"/>
        <v>1.9290384000000003</v>
      </c>
      <c r="MY288" s="146">
        <f t="shared" si="1100"/>
        <v>1.9290384000000003</v>
      </c>
      <c r="MZ288" s="146">
        <f t="shared" si="1100"/>
        <v>1.9290384000000003</v>
      </c>
      <c r="NA288" s="146">
        <f t="shared" si="1100"/>
        <v>1.9290384000000003</v>
      </c>
      <c r="NB288" s="146">
        <f t="shared" si="1100"/>
        <v>1.9290384000000003</v>
      </c>
      <c r="NC288" s="146">
        <f t="shared" si="1100"/>
        <v>1.9290384000000003</v>
      </c>
      <c r="ND288" s="146">
        <f t="shared" si="1100"/>
        <v>1.9290384000000003</v>
      </c>
      <c r="NE288" s="146">
        <f t="shared" si="1100"/>
        <v>1.9290384000000003</v>
      </c>
      <c r="NF288" s="146">
        <f t="shared" si="1100"/>
        <v>1.9290384000000003</v>
      </c>
      <c r="NG288" s="146">
        <f t="shared" si="1100"/>
        <v>1.9290384000000003</v>
      </c>
      <c r="NH288" s="146">
        <f t="shared" si="1100"/>
        <v>1.9290384000000003</v>
      </c>
      <c r="NI288" s="146">
        <f t="shared" si="1100"/>
        <v>1.9290384000000003</v>
      </c>
      <c r="NJ288" s="146">
        <f t="shared" si="1100"/>
        <v>1.9290384000000003</v>
      </c>
      <c r="NK288" s="146">
        <f t="shared" si="1100"/>
        <v>1.9290384000000003</v>
      </c>
      <c r="NL288" s="146">
        <f t="shared" si="1100"/>
        <v>1.9290384000000003</v>
      </c>
      <c r="NM288" s="146">
        <f t="shared" si="1100"/>
        <v>1.9290384000000003</v>
      </c>
      <c r="NN288" s="146">
        <f t="shared" si="1100"/>
        <v>1.9290384000000003</v>
      </c>
      <c r="NO288" s="146">
        <f t="shared" si="1100"/>
        <v>1.9290384000000003</v>
      </c>
      <c r="NP288" s="146">
        <f t="shared" si="1100"/>
        <v>1.9290384000000003</v>
      </c>
      <c r="NQ288" s="146">
        <f t="shared" si="1100"/>
        <v>1.9290384000000003</v>
      </c>
      <c r="NR288" s="146">
        <f t="shared" si="1100"/>
        <v>1.9290384000000003</v>
      </c>
      <c r="NS288" s="146">
        <f t="shared" si="1100"/>
        <v>1.9290384000000003</v>
      </c>
      <c r="NT288" s="146">
        <f t="shared" si="1100"/>
        <v>1.9290384000000003</v>
      </c>
      <c r="NU288" s="146">
        <f t="shared" si="1100"/>
        <v>1.9290384000000003</v>
      </c>
      <c r="NV288" s="146">
        <f t="shared" si="1100"/>
        <v>1.9290384000000003</v>
      </c>
      <c r="NW288" s="146">
        <f t="shared" si="1100"/>
        <v>1.9290384000000003</v>
      </c>
      <c r="NX288" s="146">
        <f t="shared" si="1100"/>
        <v>1.9290384000000003</v>
      </c>
      <c r="NY288" s="146">
        <f t="shared" ref="NY288:OM288" si="1101">NY287/100000</f>
        <v>1.9290384000000003</v>
      </c>
      <c r="NZ288" s="146">
        <f t="shared" si="1101"/>
        <v>1.9290384000000003</v>
      </c>
      <c r="OA288" s="146">
        <f t="shared" si="1101"/>
        <v>1.9290384000000003</v>
      </c>
      <c r="OB288" s="146">
        <f t="shared" si="1101"/>
        <v>1.9290384000000003</v>
      </c>
      <c r="OC288" s="146">
        <f t="shared" si="1101"/>
        <v>1.9290384000000003</v>
      </c>
      <c r="OD288" s="146">
        <f t="shared" si="1101"/>
        <v>1.9290384000000003</v>
      </c>
      <c r="OE288" s="146">
        <f t="shared" si="1101"/>
        <v>1.9290384000000003</v>
      </c>
      <c r="OF288" s="146">
        <f t="shared" si="1101"/>
        <v>1.9290384000000003</v>
      </c>
      <c r="OG288" s="146">
        <f t="shared" si="1101"/>
        <v>1.9290384000000003</v>
      </c>
      <c r="OH288" s="146">
        <f t="shared" si="1101"/>
        <v>1.9290384000000003</v>
      </c>
      <c r="OI288" s="146">
        <f t="shared" si="1101"/>
        <v>1.9290384000000003</v>
      </c>
      <c r="OJ288" s="146">
        <f t="shared" si="1101"/>
        <v>1.9290384000000003</v>
      </c>
      <c r="OK288" s="146">
        <f t="shared" si="1101"/>
        <v>1.9290384000000003</v>
      </c>
      <c r="OL288" s="146">
        <f t="shared" si="1101"/>
        <v>1.9290384000000003</v>
      </c>
      <c r="OM288" s="146">
        <f t="shared" si="1101"/>
        <v>1.9290384000000003</v>
      </c>
    </row>
    <row r="289" spans="2:403" x14ac:dyDescent="0.3">
      <c r="B289" s="145"/>
      <c r="C289" s="75" t="s">
        <v>131</v>
      </c>
      <c r="D289" s="147">
        <f>D288/(E3_Parameter!$C$18*E3_Parameter!$C$27)*100000</f>
        <v>20</v>
      </c>
      <c r="E289" s="147">
        <f>E288/(E3_Parameter!$C$18*E3_Parameter!$C$27)*100000</f>
        <v>20</v>
      </c>
      <c r="F289" s="147">
        <f>F288/(E3_Parameter!$C$18*E3_Parameter!$C$27)*100000</f>
        <v>20</v>
      </c>
      <c r="G289" s="147">
        <f>G288/(E3_Parameter!$C$18*E3_Parameter!$C$27)*100000</f>
        <v>20</v>
      </c>
      <c r="H289" s="147">
        <f>H288/(E3_Parameter!$C$18*E3_Parameter!$C$27)*100000</f>
        <v>20</v>
      </c>
      <c r="I289" s="147">
        <f>I288/(E3_Parameter!$C$18*E3_Parameter!$C$27)*100000</f>
        <v>20</v>
      </c>
      <c r="J289" s="147">
        <f>J288/(E3_Parameter!$C$18*E3_Parameter!$C$27)*100000</f>
        <v>20</v>
      </c>
      <c r="K289" s="147">
        <f>K288/(E3_Parameter!$C$18*E3_Parameter!$C$27)*100000</f>
        <v>20</v>
      </c>
      <c r="L289" s="147">
        <f>L288/(E3_Parameter!$C$18*E3_Parameter!$C$27)*100000</f>
        <v>20</v>
      </c>
      <c r="M289" s="147">
        <f>M288/(E3_Parameter!$C$18*E3_Parameter!$C$27)*100000</f>
        <v>20</v>
      </c>
      <c r="N289" s="147">
        <f>N288/(E3_Parameter!$C$18*E3_Parameter!$C$27)*100000</f>
        <v>20</v>
      </c>
      <c r="O289" s="147">
        <f>O288/(E3_Parameter!$C$18*E3_Parameter!$C$27)*100000</f>
        <v>20</v>
      </c>
      <c r="P289" s="147">
        <f>P288/(E3_Parameter!$C$18*E3_Parameter!$C$27)*100000</f>
        <v>20</v>
      </c>
      <c r="Q289" s="147">
        <f>Q288/(E3_Parameter!$C$18*E3_Parameter!$C$27)*100000</f>
        <v>20</v>
      </c>
      <c r="R289" s="147">
        <f>R288/(E3_Parameter!$C$18*E3_Parameter!$C$27)*100000</f>
        <v>20</v>
      </c>
      <c r="S289" s="147">
        <f>S288/(E3_Parameter!$C$18*E3_Parameter!$C$27)*100000</f>
        <v>20</v>
      </c>
      <c r="T289" s="147">
        <f>T288/(E3_Parameter!$C$18*E3_Parameter!$C$27)*100000</f>
        <v>20</v>
      </c>
      <c r="U289" s="147">
        <f>U288/(E3_Parameter!$C$18*E3_Parameter!$C$27)*100000</f>
        <v>20</v>
      </c>
      <c r="V289" s="147">
        <f>V288/(E3_Parameter!$C$18*E3_Parameter!$C$27)*100000</f>
        <v>20</v>
      </c>
      <c r="W289" s="147">
        <f>W288/(E3_Parameter!$C$18*E3_Parameter!$C$27)*100000</f>
        <v>20</v>
      </c>
      <c r="X289" s="147">
        <f>X288/(E3_Parameter!$C$18*E3_Parameter!$C$27)*100000</f>
        <v>20</v>
      </c>
      <c r="Y289" s="147">
        <f>Y288/(E3_Parameter!$C$18*E3_Parameter!$C$27)*100000</f>
        <v>20</v>
      </c>
      <c r="Z289" s="147">
        <f>Z288/(E3_Parameter!$C$18*E3_Parameter!$C$27)*100000</f>
        <v>20</v>
      </c>
      <c r="AA289" s="147">
        <f>AA288/(E3_Parameter!$C$18*E3_Parameter!$C$27)*100000</f>
        <v>20</v>
      </c>
      <c r="AB289" s="147">
        <f>AB288/(E3_Parameter!$C$18*E3_Parameter!$C$27)*100000</f>
        <v>20</v>
      </c>
      <c r="AC289" s="147">
        <f>AC288/(E3_Parameter!$C$18*E3_Parameter!$C$27)*100000</f>
        <v>20</v>
      </c>
      <c r="AD289" s="147">
        <f>AD288/(E3_Parameter!$C$18*E3_Parameter!$C$27)*100000</f>
        <v>20</v>
      </c>
      <c r="AE289" s="147">
        <f>AE288/(E3_Parameter!$C$18*E3_Parameter!$C$27)*100000</f>
        <v>20</v>
      </c>
      <c r="AF289" s="147">
        <f>AF288/(E3_Parameter!$C$18*E3_Parameter!$C$27)*100000</f>
        <v>20</v>
      </c>
      <c r="AG289" s="147">
        <f>AG288/(E3_Parameter!$C$18*E3_Parameter!$C$27)*100000</f>
        <v>20</v>
      </c>
      <c r="AH289" s="147">
        <f>AH288/(E3_Parameter!$C$18*E3_Parameter!$C$27)*100000</f>
        <v>20</v>
      </c>
      <c r="AI289" s="147">
        <f>AI288/(E3_Parameter!$C$18*E3_Parameter!$C$27)*100000</f>
        <v>20</v>
      </c>
      <c r="AJ289" s="147">
        <f>AJ288/(E3_Parameter!$C$18*E3_Parameter!$C$27)*100000</f>
        <v>20</v>
      </c>
      <c r="AK289" s="147">
        <f>AK288/(E3_Parameter!$C$18*E3_Parameter!$C$27)*100000</f>
        <v>20</v>
      </c>
      <c r="AL289" s="147">
        <f>AL288/(E3_Parameter!$C$18*E3_Parameter!$C$27)*100000</f>
        <v>20</v>
      </c>
      <c r="AM289" s="147">
        <f>AM288/(E3_Parameter!$C$18*E3_Parameter!$C$27)*100000</f>
        <v>20</v>
      </c>
      <c r="AN289" s="147">
        <f>AN288/(E3_Parameter!$C$18*E3_Parameter!$C$27)*100000</f>
        <v>20</v>
      </c>
      <c r="AO289" s="147">
        <f>AO288/(E3_Parameter!$C$18*E3_Parameter!$C$27)*100000</f>
        <v>20</v>
      </c>
      <c r="AP289" s="147">
        <f>AP288/(E3_Parameter!$C$18*E3_Parameter!$C$27)*100000</f>
        <v>20</v>
      </c>
      <c r="AQ289" s="147">
        <f>AQ288/(E3_Parameter!$C$18*E3_Parameter!$C$27)*100000</f>
        <v>20</v>
      </c>
      <c r="AR289" s="147">
        <f>AR288/(E3_Parameter!$C$18*E3_Parameter!$C$27)*100000</f>
        <v>20</v>
      </c>
      <c r="AS289" s="147">
        <f>AS288/(E3_Parameter!$C$18*E3_Parameter!$C$27)*100000</f>
        <v>20</v>
      </c>
      <c r="AT289" s="147">
        <f>AT288/(E3_Parameter!$C$18*E3_Parameter!$C$27)*100000</f>
        <v>20</v>
      </c>
      <c r="AU289" s="147">
        <f>AU288/(E3_Parameter!$C$18*E3_Parameter!$C$27)*100000</f>
        <v>20</v>
      </c>
      <c r="AV289" s="147">
        <f>AV288/(E3_Parameter!$C$18*E3_Parameter!$C$27)*100000</f>
        <v>20</v>
      </c>
      <c r="AW289" s="147">
        <f>AW288/(E3_Parameter!$C$18*E3_Parameter!$C$27)*100000</f>
        <v>20</v>
      </c>
      <c r="AX289" s="147">
        <f>AX288/(E3_Parameter!$C$18*E3_Parameter!$C$27)*100000</f>
        <v>20</v>
      </c>
      <c r="AY289" s="147">
        <f>AY288/(E3_Parameter!$C$18*E3_Parameter!$C$27)*100000</f>
        <v>20</v>
      </c>
      <c r="AZ289" s="147">
        <f>AZ288/(E3_Parameter!$C$18*E3_Parameter!$C$27)*100000</f>
        <v>20</v>
      </c>
      <c r="BA289" s="147">
        <f>BA288/(E3_Parameter!$C$18*E3_Parameter!$C$27)*100000</f>
        <v>20</v>
      </c>
      <c r="BB289" s="147">
        <f>BB288/(E3_Parameter!$C$18*E3_Parameter!$C$27)*100000</f>
        <v>20</v>
      </c>
      <c r="BC289" s="147">
        <f>BC288/(E3_Parameter!$C$18*E3_Parameter!$C$27)*100000</f>
        <v>20</v>
      </c>
      <c r="BD289" s="147">
        <f>BD288/(E3_Parameter!$C$18*E3_Parameter!$C$27)*100000</f>
        <v>20</v>
      </c>
      <c r="BE289" s="147">
        <f>BE288/(E3_Parameter!$C$18*E3_Parameter!$C$27)*100000</f>
        <v>20</v>
      </c>
      <c r="BF289" s="147">
        <f>BF288/(E3_Parameter!$C$18*E3_Parameter!$C$27)*100000</f>
        <v>20</v>
      </c>
      <c r="BG289" s="147">
        <f>BG288/(E3_Parameter!$C$18*E3_Parameter!$C$27)*100000</f>
        <v>20</v>
      </c>
      <c r="BH289" s="147">
        <f>BH288/(E3_Parameter!$C$18*E3_Parameter!$C$27)*100000</f>
        <v>20</v>
      </c>
      <c r="BI289" s="147">
        <f>BI288/(E3_Parameter!$C$18*E3_Parameter!$C$27)*100000</f>
        <v>20</v>
      </c>
      <c r="BJ289" s="147">
        <f>BJ288/(E3_Parameter!$C$18*E3_Parameter!$C$27)*100000</f>
        <v>20</v>
      </c>
      <c r="BK289" s="147">
        <f>BK288/(E3_Parameter!$C$18*E3_Parameter!$C$27)*100000</f>
        <v>20</v>
      </c>
      <c r="BL289" s="147">
        <f>BL288/(E3_Parameter!$C$18*E3_Parameter!$C$27)*100000</f>
        <v>20</v>
      </c>
      <c r="BM289" s="147">
        <f>BM288/(E3_Parameter!$C$18*E3_Parameter!$C$27)*100000</f>
        <v>20</v>
      </c>
      <c r="BN289" s="147">
        <f>BN288/(E3_Parameter!$C$18*E3_Parameter!$C$27)*100000</f>
        <v>20</v>
      </c>
      <c r="BO289" s="147">
        <f>BO288/(E3_Parameter!$C$18*E3_Parameter!$C$27)*100000</f>
        <v>20</v>
      </c>
      <c r="BP289" s="147">
        <f>BP288/(E3_Parameter!$C$18*E3_Parameter!$C$27)*100000</f>
        <v>20</v>
      </c>
      <c r="BQ289" s="147">
        <f>BQ288/(E3_Parameter!$C$18*E3_Parameter!$C$27)*100000</f>
        <v>20</v>
      </c>
      <c r="BR289" s="147">
        <f>BR288/(E3_Parameter!$C$18*E3_Parameter!$C$27)*100000</f>
        <v>20</v>
      </c>
      <c r="BS289" s="147">
        <f>BS288/(E3_Parameter!$C$18*E3_Parameter!$C$27)*100000</f>
        <v>20</v>
      </c>
      <c r="BT289" s="147">
        <f>BT288/(E3_Parameter!$C$18*E3_Parameter!$C$27)*100000</f>
        <v>20</v>
      </c>
      <c r="BU289" s="147">
        <f>BU288/(E3_Parameter!$C$18*E3_Parameter!$C$27)*100000</f>
        <v>20</v>
      </c>
      <c r="BV289" s="147">
        <f>BV288/(E3_Parameter!$C$18*E3_Parameter!$C$27)*100000</f>
        <v>20</v>
      </c>
      <c r="BW289" s="147">
        <f>BW288/(E3_Parameter!$C$18*E3_Parameter!$C$27)*100000</f>
        <v>20</v>
      </c>
      <c r="BX289" s="147">
        <f>BX288/(E3_Parameter!$C$18*E3_Parameter!$C$27)*100000</f>
        <v>20</v>
      </c>
      <c r="BY289" s="147">
        <f>BY288/(E3_Parameter!$C$18*E3_Parameter!$C$27)*100000</f>
        <v>20</v>
      </c>
      <c r="BZ289" s="147">
        <f>BZ288/(E3_Parameter!$C$18*E3_Parameter!$C$27)*100000</f>
        <v>20</v>
      </c>
      <c r="CA289" s="147">
        <f>CA288/(E3_Parameter!$C$18*E3_Parameter!$C$27)*100000</f>
        <v>20</v>
      </c>
      <c r="CB289" s="147">
        <f>CB288/(E3_Parameter!$C$18*E3_Parameter!$C$27)*100000</f>
        <v>20</v>
      </c>
      <c r="CC289" s="147">
        <f>CC288/(E3_Parameter!$C$18*E3_Parameter!$C$27)*100000</f>
        <v>20</v>
      </c>
      <c r="CD289" s="147">
        <f>CD288/(E3_Parameter!$C$18*E3_Parameter!$C$27)*100000</f>
        <v>20</v>
      </c>
      <c r="CE289" s="147">
        <f>CE288/(E3_Parameter!$C$18*E3_Parameter!$C$27)*100000</f>
        <v>20</v>
      </c>
      <c r="CF289" s="147">
        <f>CF288/(E3_Parameter!$C$18*E3_Parameter!$C$27)*100000</f>
        <v>20</v>
      </c>
      <c r="CG289" s="147">
        <f>CG288/(E3_Parameter!$C$18*E3_Parameter!$C$27)*100000</f>
        <v>20</v>
      </c>
      <c r="CH289" s="147">
        <f>CH288/(E3_Parameter!$C$18*E3_Parameter!$C$27)*100000</f>
        <v>20</v>
      </c>
      <c r="CI289" s="147">
        <f>CI288/(E3_Parameter!$C$18*E3_Parameter!$C$27)*100000</f>
        <v>20</v>
      </c>
      <c r="CJ289" s="147">
        <f>CJ288/(E3_Parameter!$C$18*E3_Parameter!$C$27)*100000</f>
        <v>20</v>
      </c>
      <c r="CK289" s="147">
        <f>CK288/(E3_Parameter!$C$18*E3_Parameter!$C$27)*100000</f>
        <v>20</v>
      </c>
      <c r="CL289" s="147">
        <f>CL288/(E3_Parameter!$C$18*E3_Parameter!$C$27)*100000</f>
        <v>20</v>
      </c>
      <c r="CM289" s="147">
        <f>CM288/(E3_Parameter!$C$18*E3_Parameter!$C$27)*100000</f>
        <v>20</v>
      </c>
      <c r="CN289" s="147">
        <f>CN288/(E3_Parameter!$C$18*E3_Parameter!$C$27)*100000</f>
        <v>20</v>
      </c>
      <c r="CO289" s="147">
        <f>CO288/(E3_Parameter!$C$18*E3_Parameter!$C$27)*100000</f>
        <v>20</v>
      </c>
      <c r="CP289" s="147">
        <f>CP288/(E3_Parameter!$C$18*E3_Parameter!$C$27)*100000</f>
        <v>20</v>
      </c>
      <c r="CQ289" s="147">
        <f>CQ288/(E3_Parameter!$C$18*E3_Parameter!$C$27)*100000</f>
        <v>20</v>
      </c>
      <c r="CR289" s="147">
        <f>CR288/(E3_Parameter!$C$18*E3_Parameter!$C$27)*100000</f>
        <v>20</v>
      </c>
      <c r="CS289" s="147">
        <f>CS288/(E3_Parameter!$C$18*E3_Parameter!$C$27)*100000</f>
        <v>20</v>
      </c>
      <c r="CT289" s="147">
        <f>CT288/(E3_Parameter!$C$18*E3_Parameter!$C$27)*100000</f>
        <v>20</v>
      </c>
      <c r="CU289" s="147">
        <f>CU288/(E3_Parameter!$C$18*E3_Parameter!$C$27)*100000</f>
        <v>20</v>
      </c>
      <c r="CV289" s="147">
        <f>CV288/(E3_Parameter!$C$18*E3_Parameter!$C$27)*100000</f>
        <v>20</v>
      </c>
      <c r="CW289" s="147">
        <f>CW288/(E3_Parameter!$C$18*E3_Parameter!$C$27)*100000</f>
        <v>20</v>
      </c>
      <c r="CX289" s="147">
        <f>CX288/(E3_Parameter!$C$18*E3_Parameter!$C$27)*100000</f>
        <v>20</v>
      </c>
      <c r="CY289" s="147">
        <f>CY288/(E3_Parameter!$C$18*E3_Parameter!$C$27)*100000</f>
        <v>20</v>
      </c>
      <c r="CZ289" s="147">
        <f>CZ288/(E3_Parameter!$C$18*E3_Parameter!$C$27)*100000</f>
        <v>20</v>
      </c>
      <c r="DA289" s="147">
        <f>DA288/(E3_Parameter!$C$18*E3_Parameter!$C$27)*100000</f>
        <v>20</v>
      </c>
      <c r="DB289" s="147">
        <f>DB288/(E3_Parameter!$C$18*E3_Parameter!$C$27)*100000</f>
        <v>20</v>
      </c>
      <c r="DC289" s="147">
        <f>DC288/(E3_Parameter!$C$18*E3_Parameter!$C$27)*100000</f>
        <v>20</v>
      </c>
      <c r="DD289" s="147">
        <f>DD288/(E3_Parameter!$C$18*E3_Parameter!$C$27)*100000</f>
        <v>20</v>
      </c>
      <c r="DE289" s="147">
        <f>DE288/(E3_Parameter!$C$18*E3_Parameter!$C$27)*100000</f>
        <v>20</v>
      </c>
      <c r="DF289" s="147">
        <f>DF288/(E3_Parameter!$C$18*E3_Parameter!$C$27)*100000</f>
        <v>20</v>
      </c>
      <c r="DG289" s="147">
        <f>DG288/(E3_Parameter!$C$18*E3_Parameter!$C$27)*100000</f>
        <v>20</v>
      </c>
      <c r="DH289" s="147">
        <f>DH288/(E3_Parameter!$C$18*E3_Parameter!$C$27)*100000</f>
        <v>20</v>
      </c>
      <c r="DI289" s="147">
        <f>DI288/(E3_Parameter!$C$18*E3_Parameter!$C$27)*100000</f>
        <v>20</v>
      </c>
      <c r="DJ289" s="147">
        <f>DJ288/(E3_Parameter!$C$18*E3_Parameter!$C$27)*100000</f>
        <v>20</v>
      </c>
      <c r="DK289" s="147">
        <f>DK288/(E3_Parameter!$C$18*E3_Parameter!$C$27)*100000</f>
        <v>20</v>
      </c>
      <c r="DL289" s="147">
        <f>DL288/(E3_Parameter!$C$18*E3_Parameter!$C$27)*100000</f>
        <v>20</v>
      </c>
      <c r="DM289" s="147">
        <f>DM288/(E3_Parameter!$C$18*E3_Parameter!$C$27)*100000</f>
        <v>20</v>
      </c>
      <c r="DN289" s="147">
        <f>DN288/(E3_Parameter!$C$18*E3_Parameter!$C$27)*100000</f>
        <v>20</v>
      </c>
      <c r="DO289" s="147">
        <f>DO288/(E3_Parameter!$C$18*E3_Parameter!$C$27)*100000</f>
        <v>20</v>
      </c>
      <c r="DP289" s="147">
        <f>DP288/(E3_Parameter!$C$18*E3_Parameter!$C$27)*100000</f>
        <v>20</v>
      </c>
      <c r="DQ289" s="147">
        <f>DQ288/(E3_Parameter!$C$18*E3_Parameter!$C$27)*100000</f>
        <v>20</v>
      </c>
      <c r="DR289" s="147">
        <f>DR288/(E3_Parameter!$C$18*E3_Parameter!$C$27)*100000</f>
        <v>20</v>
      </c>
      <c r="DS289" s="147">
        <f>DS288/(E3_Parameter!$C$18*E3_Parameter!$C$27)*100000</f>
        <v>20</v>
      </c>
      <c r="DT289" s="147">
        <f>DT288/(E3_Parameter!$C$18*E3_Parameter!$C$27)*100000</f>
        <v>20</v>
      </c>
      <c r="DU289" s="147">
        <f>DU288/(E3_Parameter!$C$18*E3_Parameter!$C$27)*100000</f>
        <v>20</v>
      </c>
      <c r="DV289" s="147">
        <f>DV288/(E3_Parameter!$C$18*E3_Parameter!$C$27)*100000</f>
        <v>20</v>
      </c>
      <c r="DW289" s="147">
        <f>DW288/(E3_Parameter!$C$18*E3_Parameter!$C$27)*100000</f>
        <v>20</v>
      </c>
      <c r="DX289" s="147">
        <f>DX288/(E3_Parameter!$C$18*E3_Parameter!$C$27)*100000</f>
        <v>20</v>
      </c>
      <c r="DY289" s="147">
        <f>DY288/(E3_Parameter!$C$18*E3_Parameter!$C$27)*100000</f>
        <v>20</v>
      </c>
      <c r="DZ289" s="147">
        <f>DZ288/(E3_Parameter!$C$18*E3_Parameter!$C$27)*100000</f>
        <v>20</v>
      </c>
      <c r="EA289" s="147">
        <f>EA288/(E3_Parameter!$C$18*E3_Parameter!$C$27)*100000</f>
        <v>20</v>
      </c>
      <c r="EB289" s="147">
        <f>EB288/(E3_Parameter!$C$18*E3_Parameter!$C$27)*100000</f>
        <v>20</v>
      </c>
      <c r="EC289" s="147">
        <f>EC288/(E3_Parameter!$C$18*E3_Parameter!$C$27)*100000</f>
        <v>20</v>
      </c>
      <c r="ED289" s="147">
        <f>ED288/(E3_Parameter!$C$18*E3_Parameter!$C$27)*100000</f>
        <v>20</v>
      </c>
      <c r="EE289" s="147">
        <f>EE288/(E3_Parameter!$C$18*E3_Parameter!$C$27)*100000</f>
        <v>20</v>
      </c>
      <c r="EF289" s="147">
        <f>EF288/(E3_Parameter!$C$18*E3_Parameter!$C$27)*100000</f>
        <v>20</v>
      </c>
      <c r="EG289" s="147">
        <f>EG288/(E3_Parameter!$C$18*E3_Parameter!$C$27)*100000</f>
        <v>20</v>
      </c>
      <c r="EH289" s="147">
        <f>EH288/(E3_Parameter!$C$18*E3_Parameter!$C$27)*100000</f>
        <v>20</v>
      </c>
      <c r="EI289" s="147">
        <f>EI288/(E3_Parameter!$C$18*E3_Parameter!$C$27)*100000</f>
        <v>20</v>
      </c>
      <c r="EJ289" s="147">
        <f>EJ288/(E3_Parameter!$C$18*E3_Parameter!$C$27)*100000</f>
        <v>20</v>
      </c>
      <c r="EK289" s="147">
        <f>EK288/(E3_Parameter!$C$18*E3_Parameter!$C$27)*100000</f>
        <v>20</v>
      </c>
      <c r="EL289" s="147">
        <f>EL288/(E3_Parameter!$C$18*E3_Parameter!$C$27)*100000</f>
        <v>20</v>
      </c>
      <c r="EM289" s="147">
        <f>EM288/(E3_Parameter!$C$18*E3_Parameter!$C$27)*100000</f>
        <v>20</v>
      </c>
      <c r="EN289" s="147">
        <f>EN288/(E3_Parameter!$C$18*E3_Parameter!$C$27)*100000</f>
        <v>20</v>
      </c>
      <c r="EO289" s="147">
        <f>EO288/(E3_Parameter!$C$18*E3_Parameter!$C$27)*100000</f>
        <v>20</v>
      </c>
      <c r="EP289" s="147">
        <f>EP288/(E3_Parameter!$C$18*E3_Parameter!$C$27)*100000</f>
        <v>20</v>
      </c>
      <c r="EQ289" s="147">
        <f>EQ288/(E3_Parameter!$C$18*E3_Parameter!$C$27)*100000</f>
        <v>20</v>
      </c>
      <c r="ER289" s="147">
        <f>ER288/(E3_Parameter!$C$18*E3_Parameter!$C$27)*100000</f>
        <v>20</v>
      </c>
      <c r="ES289" s="147">
        <f>ES288/(E3_Parameter!$C$18*E3_Parameter!$C$27)*100000</f>
        <v>20</v>
      </c>
      <c r="ET289" s="147">
        <f>ET288/(E3_Parameter!$C$18*E3_Parameter!$C$27)*100000</f>
        <v>20</v>
      </c>
      <c r="EU289" s="147">
        <f>EU288/(E3_Parameter!$C$18*E3_Parameter!$C$27)*100000</f>
        <v>20</v>
      </c>
      <c r="EV289" s="147">
        <f>EV288/(E3_Parameter!$C$18*E3_Parameter!$C$27)*100000</f>
        <v>20</v>
      </c>
      <c r="EW289" s="147">
        <f>EW288/(E3_Parameter!$C$18*E3_Parameter!$C$27)*100000</f>
        <v>20</v>
      </c>
      <c r="EX289" s="147">
        <f>EX288/(E3_Parameter!$C$18*E3_Parameter!$C$27)*100000</f>
        <v>20</v>
      </c>
      <c r="EY289" s="147">
        <f>EY288/(E3_Parameter!$C$18*E3_Parameter!$C$27)*100000</f>
        <v>20</v>
      </c>
      <c r="EZ289" s="147">
        <f>EZ288/(E3_Parameter!$C$18*E3_Parameter!$C$27)*100000</f>
        <v>20</v>
      </c>
      <c r="FA289" s="147">
        <f>FA288/(E3_Parameter!$C$18*E3_Parameter!$C$27)*100000</f>
        <v>20</v>
      </c>
      <c r="FB289" s="147">
        <f>FB288/(E3_Parameter!$C$18*E3_Parameter!$C$27)*100000</f>
        <v>20</v>
      </c>
      <c r="FC289" s="147">
        <f>FC288/(E3_Parameter!$C$18*E3_Parameter!$C$27)*100000</f>
        <v>20</v>
      </c>
      <c r="FD289" s="147">
        <f>FD288/(E3_Parameter!$C$18*E3_Parameter!$C$27)*100000</f>
        <v>20</v>
      </c>
      <c r="FE289" s="147">
        <f>FE288/(E3_Parameter!$C$18*E3_Parameter!$C$27)*100000</f>
        <v>20</v>
      </c>
      <c r="FF289" s="147">
        <f>FF288/(E3_Parameter!$C$18*E3_Parameter!$C$27)*100000</f>
        <v>20</v>
      </c>
      <c r="FG289" s="147">
        <f>FG288/(E3_Parameter!$C$18*E3_Parameter!$C$27)*100000</f>
        <v>20</v>
      </c>
      <c r="FH289" s="147">
        <f>FH288/(E3_Parameter!$C$18*E3_Parameter!$C$27)*100000</f>
        <v>20</v>
      </c>
      <c r="FI289" s="147">
        <f>FI288/(E3_Parameter!$C$18*E3_Parameter!$C$27)*100000</f>
        <v>20</v>
      </c>
      <c r="FJ289" s="147">
        <f>FJ288/(E3_Parameter!$C$18*E3_Parameter!$C$27)*100000</f>
        <v>20</v>
      </c>
      <c r="FK289" s="147">
        <f>FK288/(E3_Parameter!$C$18*E3_Parameter!$C$27)*100000</f>
        <v>20</v>
      </c>
      <c r="FL289" s="147">
        <f>FL288/(E3_Parameter!$C$18*E3_Parameter!$C$27)*100000</f>
        <v>20</v>
      </c>
      <c r="FM289" s="147">
        <f>FM288/(E3_Parameter!$C$18*E3_Parameter!$C$27)*100000</f>
        <v>20</v>
      </c>
      <c r="FN289" s="147">
        <f>FN288/(E3_Parameter!$C$18*E3_Parameter!$C$27)*100000</f>
        <v>20</v>
      </c>
      <c r="FO289" s="147">
        <f>FO288/(E3_Parameter!$C$18*E3_Parameter!$C$27)*100000</f>
        <v>20</v>
      </c>
      <c r="FP289" s="147">
        <f>FP288/(E3_Parameter!$C$18*E3_Parameter!$C$27)*100000</f>
        <v>20</v>
      </c>
      <c r="FQ289" s="147">
        <f>FQ288/(E3_Parameter!$C$18*E3_Parameter!$C$27)*100000</f>
        <v>20</v>
      </c>
      <c r="FR289" s="147">
        <f>FR288/(E3_Parameter!$C$18*E3_Parameter!$C$27)*100000</f>
        <v>20</v>
      </c>
      <c r="FS289" s="147">
        <f>FS288/(E3_Parameter!$C$18*E3_Parameter!$C$27)*100000</f>
        <v>20</v>
      </c>
      <c r="FT289" s="147">
        <f>FT288/(E3_Parameter!$C$18*E3_Parameter!$C$27)*100000</f>
        <v>20</v>
      </c>
      <c r="FU289" s="147">
        <f>FU288/(E3_Parameter!$C$18*E3_Parameter!$C$27)*100000</f>
        <v>20</v>
      </c>
      <c r="FV289" s="147">
        <f>FV288/(E3_Parameter!$C$18*E3_Parameter!$C$27)*100000</f>
        <v>20</v>
      </c>
      <c r="FW289" s="147">
        <f>FW288/(E3_Parameter!$C$18*E3_Parameter!$C$27)*100000</f>
        <v>20</v>
      </c>
      <c r="FX289" s="147">
        <f>FX288/(E3_Parameter!$C$18*E3_Parameter!$C$27)*100000</f>
        <v>20</v>
      </c>
      <c r="FY289" s="147">
        <f>FY288/(E3_Parameter!$C$18*E3_Parameter!$C$27)*100000</f>
        <v>20</v>
      </c>
      <c r="FZ289" s="147">
        <f>FZ288/(E3_Parameter!$C$18*E3_Parameter!$C$27)*100000</f>
        <v>20</v>
      </c>
      <c r="GA289" s="147">
        <f>GA288/(E3_Parameter!$C$18*E3_Parameter!$C$27)*100000</f>
        <v>20</v>
      </c>
      <c r="GB289" s="147">
        <f>GB288/(E3_Parameter!$C$18*E3_Parameter!$C$27)*100000</f>
        <v>20</v>
      </c>
      <c r="GC289" s="147">
        <f>GC288/(E3_Parameter!$C$18*E3_Parameter!$C$27)*100000</f>
        <v>20</v>
      </c>
      <c r="GD289" s="147">
        <f>GD288/(E3_Parameter!$C$18*E3_Parameter!$C$27)*100000</f>
        <v>20</v>
      </c>
      <c r="GE289" s="147">
        <f>GE288/(E3_Parameter!$C$18*E3_Parameter!$C$27)*100000</f>
        <v>20</v>
      </c>
      <c r="GF289" s="147">
        <f>GF288/(E3_Parameter!$C$18*E3_Parameter!$C$27)*100000</f>
        <v>20</v>
      </c>
      <c r="GG289" s="147">
        <f>GG288/(E3_Parameter!$C$18*E3_Parameter!$C$27)*100000</f>
        <v>20</v>
      </c>
      <c r="GH289" s="147">
        <f>GH288/(E3_Parameter!$C$18*E3_Parameter!$C$27)*100000</f>
        <v>20</v>
      </c>
      <c r="GI289" s="147">
        <f>GI288/(E3_Parameter!$C$18*E3_Parameter!$C$27)*100000</f>
        <v>20</v>
      </c>
      <c r="GJ289" s="147">
        <f>GJ288/(E3_Parameter!$C$18*E3_Parameter!$C$27)*100000</f>
        <v>20</v>
      </c>
      <c r="GK289" s="147">
        <f>GK288/(E3_Parameter!$C$18*E3_Parameter!$C$27)*100000</f>
        <v>20</v>
      </c>
      <c r="GL289" s="147">
        <f>GL288/(E3_Parameter!$C$18*E3_Parameter!$C$27)*100000</f>
        <v>20</v>
      </c>
      <c r="GM289" s="147">
        <f>GM288/(E3_Parameter!$C$18*E3_Parameter!$C$27)*100000</f>
        <v>20</v>
      </c>
      <c r="GN289" s="147">
        <f>GN288/(E3_Parameter!$C$18*E3_Parameter!$C$27)*100000</f>
        <v>20</v>
      </c>
      <c r="GO289" s="147">
        <f>GO288/(E3_Parameter!$C$18*E3_Parameter!$C$27)*100000</f>
        <v>20</v>
      </c>
      <c r="GP289" s="147">
        <f>GP288/(E3_Parameter!$C$18*E3_Parameter!$C$27)*100000</f>
        <v>20</v>
      </c>
      <c r="GQ289" s="147">
        <f>GQ288/(E3_Parameter!$C$18*E3_Parameter!$C$27)*100000</f>
        <v>20</v>
      </c>
      <c r="GR289" s="147">
        <f>GR288/(E3_Parameter!$C$18*E3_Parameter!$C$27)*100000</f>
        <v>20</v>
      </c>
      <c r="GS289" s="147">
        <f>GS288/(E3_Parameter!$C$18*E3_Parameter!$C$27)*100000</f>
        <v>20</v>
      </c>
      <c r="GT289" s="147">
        <f>GT288/(E3_Parameter!$C$18*E3_Parameter!$C$27)*100000</f>
        <v>20</v>
      </c>
      <c r="GU289" s="147">
        <f>GU288/(E3_Parameter!$C$18*E3_Parameter!$C$27)*100000</f>
        <v>20</v>
      </c>
      <c r="GV289" s="147">
        <f>GV288/(E3_Parameter!$C$18*E3_Parameter!$C$27)*100000</f>
        <v>20</v>
      </c>
      <c r="GW289" s="147">
        <f>GW288/(E3_Parameter!$C$18*E3_Parameter!$C$27)*100000</f>
        <v>20</v>
      </c>
      <c r="GX289" s="147">
        <f>GX288/(E3_Parameter!$C$18*E3_Parameter!$C$27)*100000</f>
        <v>20</v>
      </c>
      <c r="GY289" s="147">
        <f>GY288/(E3_Parameter!$C$18*E3_Parameter!$C$27)*100000</f>
        <v>20</v>
      </c>
      <c r="GZ289" s="147">
        <f>GZ288/(E3_Parameter!$C$18*E3_Parameter!$C$27)*100000</f>
        <v>20</v>
      </c>
      <c r="HA289" s="147">
        <f>HA288/(E3_Parameter!$C$18*E3_Parameter!$C$27)*100000</f>
        <v>20</v>
      </c>
      <c r="HB289" s="147">
        <f>HB288/(E3_Parameter!$C$18*E3_Parameter!$C$27)*100000</f>
        <v>20</v>
      </c>
      <c r="HC289" s="147">
        <f>HC288/(E3_Parameter!$C$18*E3_Parameter!$C$27)*100000</f>
        <v>20</v>
      </c>
      <c r="HD289" s="147">
        <f>HD288/(E3_Parameter!$C$18*E3_Parameter!$C$27)*100000</f>
        <v>20</v>
      </c>
      <c r="HE289" s="147">
        <f>HE288/(E3_Parameter!$C$18*E3_Parameter!$C$27)*100000</f>
        <v>20</v>
      </c>
      <c r="HF289" s="147">
        <f>HF288/(E3_Parameter!$C$18*E3_Parameter!$C$27)*100000</f>
        <v>20</v>
      </c>
      <c r="HG289" s="147">
        <f>HG288/(E3_Parameter!$C$18*E3_Parameter!$C$27)*100000</f>
        <v>20</v>
      </c>
      <c r="HH289" s="147">
        <f>HH288/(E3_Parameter!$C$18*E3_Parameter!$C$27)*100000</f>
        <v>20</v>
      </c>
      <c r="HI289" s="147">
        <f>HI288/(E3_Parameter!$C$18*E3_Parameter!$C$27)*100000</f>
        <v>20</v>
      </c>
      <c r="HJ289" s="147">
        <f>HJ288/(E3_Parameter!$C$18*E3_Parameter!$C$27)*100000</f>
        <v>20</v>
      </c>
      <c r="HK289" s="147">
        <f>HK288/(E3_Parameter!$C$18*E3_Parameter!$C$27)*100000</f>
        <v>20</v>
      </c>
      <c r="HL289" s="147">
        <f>HL288/(E3_Parameter!$C$18*E3_Parameter!$C$27)*100000</f>
        <v>20</v>
      </c>
      <c r="HM289" s="147">
        <f>HM288/(E3_Parameter!$C$18*E3_Parameter!$C$27)*100000</f>
        <v>20</v>
      </c>
      <c r="HN289" s="147">
        <f>HN288/(E3_Parameter!$C$18*E3_Parameter!$C$27)*100000</f>
        <v>20</v>
      </c>
      <c r="HO289" s="147">
        <f>HO288/(E3_Parameter!$C$18*E3_Parameter!$C$27)*100000</f>
        <v>20</v>
      </c>
      <c r="HP289" s="147">
        <f>HP288/(E3_Parameter!$C$18*E3_Parameter!$C$27)*100000</f>
        <v>20</v>
      </c>
      <c r="HQ289" s="147">
        <f>HQ288/(E3_Parameter!$C$18*E3_Parameter!$C$27)*100000</f>
        <v>20</v>
      </c>
      <c r="HR289" s="147">
        <f>HR288/(E3_Parameter!$C$18*E3_Parameter!$C$27)*100000</f>
        <v>20</v>
      </c>
      <c r="HS289" s="147">
        <f>HS288/(E3_Parameter!$C$18*E3_Parameter!$C$27)*100000</f>
        <v>20</v>
      </c>
      <c r="HT289" s="147">
        <f>HT288/(E3_Parameter!$C$18*E3_Parameter!$C$27)*100000</f>
        <v>20</v>
      </c>
      <c r="HU289" s="147">
        <f>HU288/(E3_Parameter!$C$18*E3_Parameter!$C$27)*100000</f>
        <v>20</v>
      </c>
      <c r="HV289" s="147">
        <f>HV288/(E3_Parameter!$C$18*E3_Parameter!$C$27)*100000</f>
        <v>20</v>
      </c>
      <c r="HW289" s="147">
        <f>HW288/(E3_Parameter!$C$18*E3_Parameter!$C$27)*100000</f>
        <v>20</v>
      </c>
      <c r="HX289" s="147">
        <f>HX288/(E3_Parameter!$C$18*E3_Parameter!$C$27)*100000</f>
        <v>20</v>
      </c>
      <c r="HY289" s="147">
        <f>HY288/(E3_Parameter!$C$18*E3_Parameter!$C$27)*100000</f>
        <v>20</v>
      </c>
      <c r="HZ289" s="147">
        <f>HZ288/(E3_Parameter!$C$18*E3_Parameter!$C$27)*100000</f>
        <v>20</v>
      </c>
      <c r="IA289" s="147">
        <f>IA288/(E3_Parameter!$C$18*E3_Parameter!$C$27)*100000</f>
        <v>20</v>
      </c>
      <c r="IB289" s="147">
        <f>IB288/(E3_Parameter!$C$18*E3_Parameter!$C$27)*100000</f>
        <v>20</v>
      </c>
      <c r="IC289" s="147">
        <f>IC288/(E3_Parameter!$C$18*E3_Parameter!$C$27)*100000</f>
        <v>20</v>
      </c>
      <c r="ID289" s="147">
        <f>ID288/(E3_Parameter!$C$18*E3_Parameter!$C$27)*100000</f>
        <v>20</v>
      </c>
      <c r="IE289" s="147">
        <f>IE288/(E3_Parameter!$C$18*E3_Parameter!$C$27)*100000</f>
        <v>20</v>
      </c>
      <c r="IF289" s="147">
        <f>IF288/(E3_Parameter!$C$18*E3_Parameter!$C$27)*100000</f>
        <v>20</v>
      </c>
      <c r="IG289" s="147">
        <f>IG288/(E3_Parameter!$C$18*E3_Parameter!$C$27)*100000</f>
        <v>20</v>
      </c>
      <c r="IH289" s="147">
        <f>IH288/(E3_Parameter!$C$18*E3_Parameter!$C$27)*100000</f>
        <v>20</v>
      </c>
      <c r="II289" s="147">
        <f>II288/(E3_Parameter!$C$18*E3_Parameter!$C$27)*100000</f>
        <v>20</v>
      </c>
      <c r="IJ289" s="147">
        <f>IJ288/(E3_Parameter!$C$18*E3_Parameter!$C$27)*100000</f>
        <v>20</v>
      </c>
      <c r="IK289" s="147">
        <f>IK288/(E3_Parameter!$C$18*E3_Parameter!$C$27)*100000</f>
        <v>20</v>
      </c>
      <c r="IL289" s="147">
        <f>IL288/(E3_Parameter!$C$18*E3_Parameter!$C$27)*100000</f>
        <v>20</v>
      </c>
      <c r="IM289" s="147">
        <f>IM288/(E3_Parameter!$C$18*E3_Parameter!$C$27)*100000</f>
        <v>20</v>
      </c>
      <c r="IN289" s="147">
        <f>IN288/(E3_Parameter!$C$18*E3_Parameter!$C$27)*100000</f>
        <v>20</v>
      </c>
      <c r="IO289" s="147">
        <f>IO288/(E3_Parameter!$C$18*E3_Parameter!$C$27)*100000</f>
        <v>20</v>
      </c>
      <c r="IP289" s="147">
        <f>IP288/(E3_Parameter!$C$18*E3_Parameter!$C$27)*100000</f>
        <v>20</v>
      </c>
      <c r="IQ289" s="147">
        <f>IQ288/(E3_Parameter!$C$18*E3_Parameter!$C$27)*100000</f>
        <v>20</v>
      </c>
      <c r="IR289" s="147">
        <f>IR288/(E3_Parameter!$C$18*E3_Parameter!$C$27)*100000</f>
        <v>20</v>
      </c>
      <c r="IS289" s="147">
        <f>IS288/(E3_Parameter!$C$18*E3_Parameter!$C$27)*100000</f>
        <v>20</v>
      </c>
      <c r="IT289" s="147">
        <f>IT288/(E3_Parameter!$C$18*E3_Parameter!$C$27)*100000</f>
        <v>20</v>
      </c>
      <c r="IU289" s="147">
        <f>IU288/(E3_Parameter!$C$18*E3_Parameter!$C$27)*100000</f>
        <v>20</v>
      </c>
      <c r="IV289" s="147">
        <f>IV288/(E3_Parameter!$C$18*E3_Parameter!$C$27)*100000</f>
        <v>20</v>
      </c>
      <c r="IW289" s="147">
        <f>IW288/(E3_Parameter!$C$18*E3_Parameter!$C$27)*100000</f>
        <v>20</v>
      </c>
      <c r="IX289" s="147">
        <f>IX288/(E3_Parameter!$C$18*E3_Parameter!$C$27)*100000</f>
        <v>20</v>
      </c>
      <c r="IY289" s="147">
        <f>IY288/(E3_Parameter!$C$18*E3_Parameter!$C$27)*100000</f>
        <v>20</v>
      </c>
      <c r="IZ289" s="147">
        <f>IZ288/(E3_Parameter!$C$18*E3_Parameter!$C$27)*100000</f>
        <v>20</v>
      </c>
      <c r="JA289" s="147">
        <f>JA288/(E3_Parameter!$C$18*E3_Parameter!$C$27)*100000</f>
        <v>20</v>
      </c>
      <c r="JB289" s="147">
        <f>JB288/(E3_Parameter!$C$18*E3_Parameter!$C$27)*100000</f>
        <v>20</v>
      </c>
      <c r="JC289" s="147">
        <f>JC288/(E3_Parameter!$C$18*E3_Parameter!$C$27)*100000</f>
        <v>20</v>
      </c>
      <c r="JD289" s="147">
        <f>JD288/(E3_Parameter!$C$18*E3_Parameter!$C$27)*100000</f>
        <v>20</v>
      </c>
      <c r="JE289" s="147">
        <f>JE288/(E3_Parameter!$C$18*E3_Parameter!$C$27)*100000</f>
        <v>20</v>
      </c>
      <c r="JF289" s="147">
        <f>JF288/(E3_Parameter!$C$18*E3_Parameter!$C$27)*100000</f>
        <v>20</v>
      </c>
      <c r="JG289" s="147">
        <f>JG288/(E3_Parameter!$C$18*E3_Parameter!$C$27)*100000</f>
        <v>20</v>
      </c>
      <c r="JH289" s="147">
        <f>JH288/(E3_Parameter!$C$18*E3_Parameter!$C$27)*100000</f>
        <v>20</v>
      </c>
      <c r="JI289" s="147">
        <f>JI288/(E3_Parameter!$C$18*E3_Parameter!$C$27)*100000</f>
        <v>20</v>
      </c>
      <c r="JJ289" s="147">
        <f>JJ288/(E3_Parameter!$C$18*E3_Parameter!$C$27)*100000</f>
        <v>20</v>
      </c>
      <c r="JK289" s="147">
        <f>JK288/(E3_Parameter!$C$18*E3_Parameter!$C$27)*100000</f>
        <v>20</v>
      </c>
      <c r="JL289" s="147">
        <f>JL288/(E3_Parameter!$C$18*E3_Parameter!$C$27)*100000</f>
        <v>20</v>
      </c>
      <c r="JM289" s="147">
        <f>JM288/(E3_Parameter!$C$18*E3_Parameter!$C$27)*100000</f>
        <v>20</v>
      </c>
      <c r="JN289" s="147">
        <f>JN288/(E3_Parameter!$C$18*E3_Parameter!$C$27)*100000</f>
        <v>20</v>
      </c>
      <c r="JO289" s="147">
        <f>JO288/(E3_Parameter!$C$18*E3_Parameter!$C$27)*100000</f>
        <v>20</v>
      </c>
      <c r="JP289" s="147">
        <f>JP288/(E3_Parameter!$C$18*E3_Parameter!$C$27)*100000</f>
        <v>20</v>
      </c>
      <c r="JQ289" s="147">
        <f>JQ288/(E3_Parameter!$C$18*E3_Parameter!$C$27)*100000</f>
        <v>20</v>
      </c>
      <c r="JR289" s="147">
        <f>JR288/(E3_Parameter!$C$18*E3_Parameter!$C$27)*100000</f>
        <v>20</v>
      </c>
      <c r="JS289" s="147">
        <f>JS288/(E3_Parameter!$C$18*E3_Parameter!$C$27)*100000</f>
        <v>20</v>
      </c>
      <c r="JT289" s="147">
        <f>JT288/(E3_Parameter!$C$18*E3_Parameter!$C$27)*100000</f>
        <v>20</v>
      </c>
      <c r="JU289" s="147">
        <f>JU288/(E3_Parameter!$C$18*E3_Parameter!$C$27)*100000</f>
        <v>20</v>
      </c>
      <c r="JV289" s="147">
        <f>JV288/(E3_Parameter!$C$18*E3_Parameter!$C$27)*100000</f>
        <v>20</v>
      </c>
      <c r="JW289" s="147">
        <f>JW288/(E3_Parameter!$C$18*E3_Parameter!$C$27)*100000</f>
        <v>20</v>
      </c>
      <c r="JX289" s="147">
        <f>JX288/(E3_Parameter!$C$18*E3_Parameter!$C$27)*100000</f>
        <v>20</v>
      </c>
      <c r="JY289" s="147">
        <f>JY288/(E3_Parameter!$C$18*E3_Parameter!$C$27)*100000</f>
        <v>20</v>
      </c>
      <c r="JZ289" s="147">
        <f>JZ288/(E3_Parameter!$C$18*E3_Parameter!$C$27)*100000</f>
        <v>20</v>
      </c>
      <c r="KA289" s="147">
        <f>KA288/(E3_Parameter!$C$18*E3_Parameter!$C$27)*100000</f>
        <v>20</v>
      </c>
      <c r="KB289" s="147">
        <f>KB288/(E3_Parameter!$C$18*E3_Parameter!$C$27)*100000</f>
        <v>20</v>
      </c>
      <c r="KC289" s="147">
        <f>KC288/(E3_Parameter!$C$18*E3_Parameter!$C$27)*100000</f>
        <v>20</v>
      </c>
      <c r="KD289" s="147">
        <f>KD288/(E3_Parameter!$C$18*E3_Parameter!$C$27)*100000</f>
        <v>20</v>
      </c>
      <c r="KE289" s="147">
        <f>KE288/(E3_Parameter!$C$18*E3_Parameter!$C$27)*100000</f>
        <v>20</v>
      </c>
      <c r="KF289" s="147">
        <f>KF288/(E3_Parameter!$C$18*E3_Parameter!$C$27)*100000</f>
        <v>20</v>
      </c>
      <c r="KG289" s="147">
        <f>KG288/(E3_Parameter!$C$18*E3_Parameter!$C$27)*100000</f>
        <v>20</v>
      </c>
      <c r="KH289" s="147">
        <f>KH288/(E3_Parameter!$C$18*E3_Parameter!$C$27)*100000</f>
        <v>20</v>
      </c>
      <c r="KI289" s="147">
        <f>KI288/(E3_Parameter!$C$18*E3_Parameter!$C$27)*100000</f>
        <v>20</v>
      </c>
      <c r="KJ289" s="147">
        <f>KJ288/(E3_Parameter!$C$18*E3_Parameter!$C$27)*100000</f>
        <v>20</v>
      </c>
      <c r="KK289" s="147">
        <f>KK288/(E3_Parameter!$C$18*E3_Parameter!$C$27)*100000</f>
        <v>20</v>
      </c>
      <c r="KL289" s="147">
        <f>KL288/(E3_Parameter!$C$18*E3_Parameter!$C$27)*100000</f>
        <v>20</v>
      </c>
      <c r="KM289" s="147">
        <f>KM288/(E3_Parameter!$C$18*E3_Parameter!$C$27)*100000</f>
        <v>20</v>
      </c>
      <c r="KN289" s="147">
        <f>KN288/(E3_Parameter!$C$18*E3_Parameter!$C$27)*100000</f>
        <v>20</v>
      </c>
      <c r="KO289" s="147">
        <f>KO288/(E3_Parameter!$C$18*E3_Parameter!$C$27)*100000</f>
        <v>20</v>
      </c>
      <c r="KP289" s="147">
        <f>KP288/(E3_Parameter!$C$18*E3_Parameter!$C$27)*100000</f>
        <v>20</v>
      </c>
      <c r="KQ289" s="147">
        <f>KQ288/(E3_Parameter!$C$18*E3_Parameter!$C$27)*100000</f>
        <v>20</v>
      </c>
      <c r="KR289" s="147">
        <f>KR288/(E3_Parameter!$C$18*E3_Parameter!$C$27)*100000</f>
        <v>20</v>
      </c>
      <c r="KS289" s="147">
        <f>KS288/(E3_Parameter!$C$18*E3_Parameter!$C$27)*100000</f>
        <v>20</v>
      </c>
      <c r="KT289" s="147">
        <f>KT288/(E3_Parameter!$C$18*E3_Parameter!$C$27)*100000</f>
        <v>20</v>
      </c>
      <c r="KU289" s="147">
        <f>KU288/(E3_Parameter!$C$18*E3_Parameter!$C$27)*100000</f>
        <v>20</v>
      </c>
      <c r="KV289" s="147">
        <f>KV288/(E3_Parameter!$C$18*E3_Parameter!$C$27)*100000</f>
        <v>20</v>
      </c>
      <c r="KW289" s="147">
        <f>KW288/(E3_Parameter!$C$18*E3_Parameter!$C$27)*100000</f>
        <v>20</v>
      </c>
      <c r="KX289" s="147">
        <f>KX288/(E3_Parameter!$C$18*E3_Parameter!$C$27)*100000</f>
        <v>20</v>
      </c>
      <c r="KY289" s="147">
        <f>KY288/(E3_Parameter!$C$18*E3_Parameter!$C$27)*100000</f>
        <v>20</v>
      </c>
      <c r="KZ289" s="147">
        <f>KZ288/(E3_Parameter!$C$18*E3_Parameter!$C$27)*100000</f>
        <v>20</v>
      </c>
      <c r="LA289" s="147">
        <f>LA288/(E3_Parameter!$C$18*E3_Parameter!$C$27)*100000</f>
        <v>20</v>
      </c>
      <c r="LB289" s="147">
        <f>LB288/(E3_Parameter!$C$18*E3_Parameter!$C$27)*100000</f>
        <v>20</v>
      </c>
      <c r="LC289" s="147">
        <f>LC288/(E3_Parameter!$C$18*E3_Parameter!$C$27)*100000</f>
        <v>20</v>
      </c>
      <c r="LD289" s="147">
        <f>LD288/(E3_Parameter!$C$18*E3_Parameter!$C$27)*100000</f>
        <v>20</v>
      </c>
      <c r="LE289" s="147">
        <f>LE288/(E3_Parameter!$C$18*E3_Parameter!$C$27)*100000</f>
        <v>20</v>
      </c>
      <c r="LF289" s="147">
        <f>LF288/(E3_Parameter!$C$18*E3_Parameter!$C$27)*100000</f>
        <v>20</v>
      </c>
      <c r="LG289" s="147">
        <f>LG288/(E3_Parameter!$C$18*E3_Parameter!$C$27)*100000</f>
        <v>20</v>
      </c>
      <c r="LH289" s="147">
        <f>LH288/(E3_Parameter!$C$18*E3_Parameter!$C$27)*100000</f>
        <v>20</v>
      </c>
      <c r="LI289" s="147">
        <f>LI288/(E3_Parameter!$C$18*E3_Parameter!$C$27)*100000</f>
        <v>20</v>
      </c>
      <c r="LJ289" s="147">
        <f>LJ288/(E3_Parameter!$C$18*E3_Parameter!$C$27)*100000</f>
        <v>20</v>
      </c>
      <c r="LK289" s="147">
        <f>LK288/(E3_Parameter!$C$18*E3_Parameter!$C$27)*100000</f>
        <v>20</v>
      </c>
      <c r="LL289" s="147">
        <f>LL288/(E3_Parameter!$C$18*E3_Parameter!$C$27)*100000</f>
        <v>20</v>
      </c>
      <c r="LM289" s="147">
        <f>LM288/(E3_Parameter!$C$18*E3_Parameter!$C$27)*100000</f>
        <v>20</v>
      </c>
      <c r="LN289" s="147">
        <f>LN288/(E3_Parameter!$C$18*E3_Parameter!$C$27)*100000</f>
        <v>20</v>
      </c>
      <c r="LO289" s="147">
        <f>LO288/(E3_Parameter!$C$18*E3_Parameter!$C$27)*100000</f>
        <v>20</v>
      </c>
      <c r="LP289" s="147">
        <f>LP288/(E3_Parameter!$C$18*E3_Parameter!$C$27)*100000</f>
        <v>20</v>
      </c>
      <c r="LQ289" s="147">
        <f>LQ288/(E3_Parameter!$C$18*E3_Parameter!$C$27)*100000</f>
        <v>20</v>
      </c>
      <c r="LR289" s="147">
        <f>LR288/(E3_Parameter!$C$18*E3_Parameter!$C$27)*100000</f>
        <v>20</v>
      </c>
      <c r="LS289" s="147">
        <f>LS288/(E3_Parameter!$C$18*E3_Parameter!$C$27)*100000</f>
        <v>20</v>
      </c>
      <c r="LT289" s="147">
        <f>LT288/(E3_Parameter!$C$18*E3_Parameter!$C$27)*100000</f>
        <v>20</v>
      </c>
      <c r="LU289" s="147">
        <f>LU288/(E3_Parameter!$C$18*E3_Parameter!$C$27)*100000</f>
        <v>20</v>
      </c>
      <c r="LV289" s="147">
        <f>LV288/(E3_Parameter!$C$18*E3_Parameter!$C$27)*100000</f>
        <v>20</v>
      </c>
      <c r="LW289" s="147">
        <f>LW288/(E3_Parameter!$C$18*E3_Parameter!$C$27)*100000</f>
        <v>20</v>
      </c>
      <c r="LX289" s="147">
        <f>LX288/(E3_Parameter!$C$18*E3_Parameter!$C$27)*100000</f>
        <v>20</v>
      </c>
      <c r="LY289" s="147">
        <f>LY288/(E3_Parameter!$C$18*E3_Parameter!$C$27)*100000</f>
        <v>20</v>
      </c>
      <c r="LZ289" s="147">
        <f>LZ288/(E3_Parameter!$C$18*E3_Parameter!$C$27)*100000</f>
        <v>20</v>
      </c>
      <c r="MA289" s="147">
        <f>MA288/(E3_Parameter!$C$18*E3_Parameter!$C$27)*100000</f>
        <v>20</v>
      </c>
      <c r="MB289" s="147">
        <f>MB288/(E3_Parameter!$C$18*E3_Parameter!$C$27)*100000</f>
        <v>20</v>
      </c>
      <c r="MC289" s="147">
        <f>MC288/(E3_Parameter!$C$18*E3_Parameter!$C$27)*100000</f>
        <v>20</v>
      </c>
      <c r="MD289" s="147">
        <f>MD288/(E3_Parameter!$C$18*E3_Parameter!$C$27)*100000</f>
        <v>20</v>
      </c>
      <c r="ME289" s="147">
        <f>ME288/(E3_Parameter!$C$18*E3_Parameter!$C$27)*100000</f>
        <v>20</v>
      </c>
      <c r="MF289" s="147">
        <f>MF288/(E3_Parameter!$C$18*E3_Parameter!$C$27)*100000</f>
        <v>20</v>
      </c>
      <c r="MG289" s="147">
        <f>MG288/(E3_Parameter!$C$18*E3_Parameter!$C$27)*100000</f>
        <v>20</v>
      </c>
      <c r="MH289" s="147">
        <f>MH288/(E3_Parameter!$C$18*E3_Parameter!$C$27)*100000</f>
        <v>20</v>
      </c>
      <c r="MI289" s="147">
        <f>MI288/(E3_Parameter!$C$18*E3_Parameter!$C$27)*100000</f>
        <v>20</v>
      </c>
      <c r="MJ289" s="147">
        <f>MJ288/(E3_Parameter!$C$18*E3_Parameter!$C$27)*100000</f>
        <v>20</v>
      </c>
      <c r="MK289" s="147">
        <f>MK288/(E3_Parameter!$C$18*E3_Parameter!$C$27)*100000</f>
        <v>20</v>
      </c>
      <c r="ML289" s="147">
        <f>ML288/(E3_Parameter!$C$18*E3_Parameter!$C$27)*100000</f>
        <v>20</v>
      </c>
      <c r="MM289" s="147">
        <f>MM288/(E3_Parameter!$C$18*E3_Parameter!$C$27)*100000</f>
        <v>20</v>
      </c>
      <c r="MN289" s="147">
        <f>MN288/(E3_Parameter!$C$18*E3_Parameter!$C$27)*100000</f>
        <v>20</v>
      </c>
      <c r="MO289" s="147">
        <f>MO288/(E3_Parameter!$C$18*E3_Parameter!$C$27)*100000</f>
        <v>20</v>
      </c>
      <c r="MP289" s="147">
        <f>MP288/(E3_Parameter!$C$18*E3_Parameter!$C$27)*100000</f>
        <v>20</v>
      </c>
      <c r="MQ289" s="147">
        <f>MQ288/(E3_Parameter!$C$18*E3_Parameter!$C$27)*100000</f>
        <v>20</v>
      </c>
      <c r="MR289" s="147">
        <f>MR288/(E3_Parameter!$C$18*E3_Parameter!$C$27)*100000</f>
        <v>20</v>
      </c>
      <c r="MS289" s="147">
        <f>MS288/(E3_Parameter!$C$18*E3_Parameter!$C$27)*100000</f>
        <v>20</v>
      </c>
      <c r="MT289" s="147">
        <f>MT288/(E3_Parameter!$C$18*E3_Parameter!$C$27)*100000</f>
        <v>20</v>
      </c>
      <c r="MU289" s="147">
        <f>MU288/(E3_Parameter!$C$18*E3_Parameter!$C$27)*100000</f>
        <v>20</v>
      </c>
      <c r="MV289" s="147">
        <f>MV288/(E3_Parameter!$C$18*E3_Parameter!$C$27)*100000</f>
        <v>20</v>
      </c>
      <c r="MW289" s="147">
        <f>MW288/(E3_Parameter!$C$18*E3_Parameter!$C$27)*100000</f>
        <v>20</v>
      </c>
      <c r="MX289" s="147">
        <f>MX288/(E3_Parameter!$C$18*E3_Parameter!$C$27)*100000</f>
        <v>20</v>
      </c>
      <c r="MY289" s="147">
        <f>MY288/(E3_Parameter!$C$18*E3_Parameter!$C$27)*100000</f>
        <v>20</v>
      </c>
      <c r="MZ289" s="147">
        <f>MZ288/(E3_Parameter!$C$18*E3_Parameter!$C$27)*100000</f>
        <v>20</v>
      </c>
      <c r="NA289" s="147">
        <f>NA288/(E3_Parameter!$C$18*E3_Parameter!$C$27)*100000</f>
        <v>20</v>
      </c>
      <c r="NB289" s="147">
        <f>NB288/(E3_Parameter!$C$18*E3_Parameter!$C$27)*100000</f>
        <v>20</v>
      </c>
      <c r="NC289" s="147">
        <f>NC288/(E3_Parameter!$C$18*E3_Parameter!$C$27)*100000</f>
        <v>20</v>
      </c>
      <c r="ND289" s="147">
        <f>ND288/(E3_Parameter!$C$18*E3_Parameter!$C$27)*100000</f>
        <v>20</v>
      </c>
      <c r="NE289" s="147">
        <f>NE288/(E3_Parameter!$C$18*E3_Parameter!$C$27)*100000</f>
        <v>20</v>
      </c>
      <c r="NF289" s="147">
        <f>NF288/(E3_Parameter!$C$18*E3_Parameter!$C$27)*100000</f>
        <v>20</v>
      </c>
      <c r="NG289" s="147">
        <f>NG288/(E3_Parameter!$C$18*E3_Parameter!$C$27)*100000</f>
        <v>20</v>
      </c>
      <c r="NH289" s="147">
        <f>NH288/(E3_Parameter!$C$18*E3_Parameter!$C$27)*100000</f>
        <v>20</v>
      </c>
      <c r="NI289" s="147">
        <f>NI288/(E3_Parameter!$C$18*E3_Parameter!$C$27)*100000</f>
        <v>20</v>
      </c>
      <c r="NJ289" s="147">
        <f>NJ288/(E3_Parameter!$C$18*E3_Parameter!$C$27)*100000</f>
        <v>20</v>
      </c>
      <c r="NK289" s="147">
        <f>NK288/(E3_Parameter!$C$18*E3_Parameter!$C$27)*100000</f>
        <v>20</v>
      </c>
      <c r="NL289" s="147">
        <f>NL288/(E3_Parameter!$C$18*E3_Parameter!$C$27)*100000</f>
        <v>20</v>
      </c>
      <c r="NM289" s="147">
        <f>NM288/(E3_Parameter!$C$18*E3_Parameter!$C$27)*100000</f>
        <v>20</v>
      </c>
      <c r="NN289" s="147">
        <f>NN288/(E3_Parameter!$C$18*E3_Parameter!$C$27)*100000</f>
        <v>20</v>
      </c>
      <c r="NO289" s="147">
        <f>NO288/(E3_Parameter!$C$18*E3_Parameter!$C$27)*100000</f>
        <v>20</v>
      </c>
      <c r="NP289" s="147">
        <f>NP288/(E3_Parameter!$C$18*E3_Parameter!$C$27)*100000</f>
        <v>20</v>
      </c>
      <c r="NQ289" s="147">
        <f>NQ288/(E3_Parameter!$C$18*E3_Parameter!$C$27)*100000</f>
        <v>20</v>
      </c>
      <c r="NR289" s="147">
        <f>NR288/(E3_Parameter!$C$18*E3_Parameter!$C$27)*100000</f>
        <v>20</v>
      </c>
      <c r="NS289" s="147">
        <f>NS288/(E3_Parameter!$C$18*E3_Parameter!$C$27)*100000</f>
        <v>20</v>
      </c>
      <c r="NT289" s="147">
        <f>NT288/(E3_Parameter!$C$18*E3_Parameter!$C$27)*100000</f>
        <v>20</v>
      </c>
      <c r="NU289" s="147">
        <f>NU288/(E3_Parameter!$C$18*E3_Parameter!$C$27)*100000</f>
        <v>20</v>
      </c>
      <c r="NV289" s="147">
        <f>NV288/(E3_Parameter!$C$18*E3_Parameter!$C$27)*100000</f>
        <v>20</v>
      </c>
      <c r="NW289" s="147">
        <f>NW288/(E3_Parameter!$C$18*E3_Parameter!$C$27)*100000</f>
        <v>20</v>
      </c>
      <c r="NX289" s="147">
        <f>NX288/(E3_Parameter!$C$18*E3_Parameter!$C$27)*100000</f>
        <v>20</v>
      </c>
      <c r="NY289" s="147">
        <f>NY288/(E3_Parameter!$C$18*E3_Parameter!$C$27)*100000</f>
        <v>20</v>
      </c>
      <c r="NZ289" s="147">
        <f>NZ288/(E3_Parameter!$C$18*E3_Parameter!$C$27)*100000</f>
        <v>20</v>
      </c>
      <c r="OA289" s="147">
        <f>OA288/(E3_Parameter!$C$18*E3_Parameter!$C$27)*100000</f>
        <v>20</v>
      </c>
      <c r="OB289" s="147">
        <f>OB288/(E3_Parameter!$C$18*E3_Parameter!$C$27)*100000</f>
        <v>20</v>
      </c>
      <c r="OC289" s="147">
        <f>OC288/(E3_Parameter!$C$18*E3_Parameter!$C$27)*100000</f>
        <v>20</v>
      </c>
      <c r="OD289" s="147">
        <f>OD288/(E3_Parameter!$C$18*E3_Parameter!$C$27)*100000</f>
        <v>20</v>
      </c>
      <c r="OE289" s="147">
        <f>OE288/(E3_Parameter!$C$18*E3_Parameter!$C$27)*100000</f>
        <v>20</v>
      </c>
      <c r="OF289" s="147">
        <f>OF288/(E3_Parameter!$C$18*E3_Parameter!$C$27)*100000</f>
        <v>20</v>
      </c>
      <c r="OG289" s="147">
        <f>OG288/(E3_Parameter!$C$18*E3_Parameter!$C$27)*100000</f>
        <v>20</v>
      </c>
      <c r="OH289" s="147">
        <f>OH288/(E3_Parameter!$C$18*E3_Parameter!$C$27)*100000</f>
        <v>20</v>
      </c>
      <c r="OI289" s="147">
        <f>OI288/(E3_Parameter!$C$18*E3_Parameter!$C$27)*100000</f>
        <v>20</v>
      </c>
      <c r="OJ289" s="147">
        <f>OJ288/(E3_Parameter!$C$18*E3_Parameter!$C$27)*100000</f>
        <v>20</v>
      </c>
      <c r="OK289" s="147">
        <f>OK288/(E3_Parameter!$C$18*E3_Parameter!$C$27)*100000</f>
        <v>20</v>
      </c>
      <c r="OL289" s="147">
        <f>OL288/(E3_Parameter!$C$18*E3_Parameter!$C$27)*100000</f>
        <v>20</v>
      </c>
      <c r="OM289" s="147">
        <f>OM288/(E3_Parameter!$C$18*E3_Parameter!$C$27)*100000</f>
        <v>20</v>
      </c>
    </row>
    <row r="290" spans="2:403" x14ac:dyDescent="0.3">
      <c r="B290" s="151" t="s">
        <v>118</v>
      </c>
      <c r="C290" s="150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  <c r="FI290" s="93"/>
      <c r="FJ290" s="93"/>
      <c r="FK290" s="93"/>
      <c r="FL290" s="93"/>
      <c r="FM290" s="93"/>
      <c r="FN290" s="93"/>
      <c r="FO290" s="93"/>
      <c r="FP290" s="93"/>
      <c r="FQ290" s="93"/>
      <c r="FR290" s="93"/>
      <c r="FS290" s="93"/>
      <c r="FT290" s="93"/>
      <c r="FU290" s="93"/>
      <c r="FV290" s="93"/>
      <c r="FW290" s="93"/>
      <c r="FX290" s="93"/>
      <c r="FY290" s="93"/>
      <c r="FZ290" s="93"/>
      <c r="GA290" s="93"/>
      <c r="GB290" s="93"/>
      <c r="GC290" s="93"/>
      <c r="GD290" s="93"/>
      <c r="GE290" s="93"/>
      <c r="GF290" s="93"/>
      <c r="GG290" s="93"/>
      <c r="GH290" s="93"/>
      <c r="GI290" s="93"/>
      <c r="GJ290" s="93"/>
      <c r="GK290" s="93"/>
      <c r="GL290" s="93"/>
      <c r="GM290" s="93"/>
      <c r="GN290" s="93"/>
      <c r="GO290" s="93"/>
      <c r="GP290" s="93"/>
      <c r="GQ290" s="93"/>
      <c r="GR290" s="93"/>
      <c r="GS290" s="93"/>
      <c r="GT290" s="93"/>
      <c r="GU290" s="93"/>
      <c r="GV290" s="93"/>
      <c r="GW290" s="93"/>
      <c r="GX290" s="93"/>
      <c r="GY290" s="93"/>
      <c r="GZ290" s="93"/>
      <c r="HA290" s="93"/>
      <c r="HB290" s="93"/>
      <c r="HC290" s="93"/>
      <c r="HD290" s="93"/>
      <c r="HE290" s="93"/>
      <c r="HF290" s="93"/>
      <c r="HG290" s="93"/>
      <c r="HH290" s="93"/>
      <c r="HI290" s="93"/>
      <c r="HJ290" s="93"/>
      <c r="HK290" s="93"/>
      <c r="HL290" s="93"/>
      <c r="HM290" s="93"/>
      <c r="HN290" s="93"/>
      <c r="HO290" s="93"/>
      <c r="HP290" s="93"/>
      <c r="HQ290" s="93"/>
      <c r="HR290" s="93"/>
      <c r="HS290" s="93"/>
      <c r="HT290" s="93"/>
      <c r="HU290" s="93"/>
      <c r="HV290" s="93"/>
      <c r="HW290" s="93"/>
      <c r="HX290" s="93"/>
      <c r="HY290" s="93"/>
      <c r="HZ290" s="93"/>
      <c r="IA290" s="93"/>
      <c r="IB290" s="93"/>
      <c r="IC290" s="93"/>
      <c r="ID290" s="93"/>
      <c r="IE290" s="93"/>
      <c r="IF290" s="93"/>
      <c r="IG290" s="93"/>
      <c r="IH290" s="93"/>
      <c r="II290" s="93"/>
      <c r="IJ290" s="93"/>
      <c r="IK290" s="93"/>
      <c r="IL290" s="93"/>
      <c r="IM290" s="93"/>
      <c r="IN290" s="93"/>
      <c r="IO290" s="93"/>
      <c r="IP290" s="93"/>
      <c r="IQ290" s="93"/>
      <c r="IR290" s="93"/>
      <c r="IS290" s="93"/>
      <c r="IT290" s="93"/>
      <c r="IU290" s="93"/>
      <c r="IV290" s="93"/>
      <c r="IW290" s="93"/>
      <c r="IX290" s="93"/>
      <c r="IY290" s="93"/>
      <c r="IZ290" s="93"/>
      <c r="JA290" s="93"/>
      <c r="JB290" s="93"/>
      <c r="JC290" s="93"/>
      <c r="JD290" s="93"/>
      <c r="JE290" s="93"/>
      <c r="JF290" s="93"/>
      <c r="JG290" s="93"/>
      <c r="JH290" s="93"/>
      <c r="JI290" s="93"/>
      <c r="JJ290" s="93"/>
      <c r="JK290" s="93"/>
      <c r="JL290" s="93"/>
      <c r="JM290" s="93"/>
      <c r="JN290" s="93"/>
      <c r="JO290" s="93"/>
      <c r="JP290" s="93"/>
      <c r="JQ290" s="93"/>
      <c r="JR290" s="93"/>
      <c r="JS290" s="93"/>
      <c r="JT290" s="93"/>
      <c r="JU290" s="93"/>
      <c r="JV290" s="93"/>
      <c r="JW290" s="93"/>
      <c r="JX290" s="93"/>
      <c r="JY290" s="93"/>
      <c r="JZ290" s="93"/>
      <c r="KA290" s="93"/>
      <c r="KB290" s="93"/>
      <c r="KC290" s="93"/>
      <c r="KD290" s="93"/>
      <c r="KE290" s="93"/>
      <c r="KF290" s="93"/>
      <c r="KG290" s="93"/>
      <c r="KH290" s="93"/>
      <c r="KI290" s="93"/>
      <c r="KJ290" s="93"/>
      <c r="KK290" s="93"/>
      <c r="KL290" s="93"/>
      <c r="KM290" s="93"/>
      <c r="KN290" s="93"/>
      <c r="KO290" s="93"/>
      <c r="KP290" s="93"/>
      <c r="KQ290" s="93"/>
      <c r="KR290" s="93"/>
      <c r="KS290" s="93"/>
      <c r="KT290" s="93"/>
      <c r="KU290" s="93"/>
      <c r="KV290" s="93"/>
      <c r="KW290" s="93"/>
      <c r="KX290" s="93"/>
      <c r="KY290" s="93"/>
      <c r="KZ290" s="93"/>
      <c r="LA290" s="93"/>
      <c r="LB290" s="93"/>
      <c r="LC290" s="93"/>
      <c r="LD290" s="93"/>
      <c r="LE290" s="93"/>
      <c r="LF290" s="93"/>
      <c r="LG290" s="93"/>
      <c r="LH290" s="93"/>
      <c r="LI290" s="93"/>
      <c r="LJ290" s="93"/>
      <c r="LK290" s="93"/>
      <c r="LL290" s="93"/>
      <c r="LM290" s="93"/>
      <c r="LN290" s="93"/>
      <c r="LO290" s="93"/>
      <c r="LP290" s="93"/>
      <c r="LQ290" s="93"/>
      <c r="LR290" s="93"/>
      <c r="LS290" s="93"/>
      <c r="LT290" s="93"/>
      <c r="LU290" s="93"/>
      <c r="LV290" s="93"/>
      <c r="LW290" s="93"/>
      <c r="LX290" s="93"/>
      <c r="LY290" s="93"/>
      <c r="LZ290" s="93"/>
      <c r="MA290" s="93"/>
      <c r="MB290" s="93"/>
      <c r="MC290" s="93"/>
      <c r="MD290" s="93"/>
      <c r="ME290" s="93"/>
      <c r="MF290" s="93"/>
      <c r="MG290" s="93"/>
      <c r="MH290" s="93"/>
      <c r="MI290" s="93"/>
      <c r="MJ290" s="93"/>
      <c r="MK290" s="93"/>
      <c r="ML290" s="93"/>
      <c r="MM290" s="93"/>
      <c r="MN290" s="93"/>
      <c r="MO290" s="93"/>
      <c r="MP290" s="93"/>
      <c r="MQ290" s="93"/>
      <c r="MR290" s="93"/>
      <c r="MS290" s="93"/>
      <c r="MT290" s="93"/>
      <c r="MU290" s="93"/>
      <c r="MV290" s="93"/>
      <c r="MW290" s="93"/>
      <c r="MX290" s="93"/>
      <c r="MY290" s="93"/>
      <c r="MZ290" s="93"/>
      <c r="NA290" s="93"/>
      <c r="NB290" s="93"/>
      <c r="NC290" s="93"/>
      <c r="ND290" s="93"/>
      <c r="NE290" s="93"/>
      <c r="NF290" s="93"/>
      <c r="NG290" s="93"/>
      <c r="NH290" s="93"/>
      <c r="NI290" s="93"/>
      <c r="NJ290" s="93"/>
      <c r="NK290" s="93"/>
      <c r="NL290" s="93"/>
      <c r="NM290" s="93"/>
      <c r="NN290" s="93"/>
      <c r="NO290" s="93"/>
      <c r="NP290" s="93"/>
      <c r="NQ290" s="93"/>
      <c r="NR290" s="93"/>
      <c r="NS290" s="93"/>
      <c r="NT290" s="93"/>
      <c r="NU290" s="93"/>
      <c r="NV290" s="93"/>
      <c r="NW290" s="93"/>
      <c r="NX290" s="93"/>
      <c r="NY290" s="93"/>
      <c r="NZ290" s="93"/>
      <c r="OA290" s="93"/>
      <c r="OB290" s="93"/>
      <c r="OC290" s="93"/>
      <c r="OD290" s="93"/>
      <c r="OE290" s="93"/>
      <c r="OF290" s="93"/>
      <c r="OG290" s="93"/>
      <c r="OH290" s="93"/>
      <c r="OI290" s="93"/>
      <c r="OJ290" s="93"/>
      <c r="OK290" s="93"/>
      <c r="OL290" s="93"/>
      <c r="OM290" s="93"/>
    </row>
    <row r="291" spans="2:403" x14ac:dyDescent="0.3">
      <c r="B291" s="143" t="s">
        <v>120</v>
      </c>
      <c r="C291" s="75" t="s">
        <v>89</v>
      </c>
      <c r="D291" s="144">
        <f ca="1">D284+D243</f>
        <v>551762.05444585299</v>
      </c>
      <c r="E291" s="144">
        <f t="shared" ref="E291:BP291" ca="1" si="1102">IF(D15=1,D206,0)</f>
        <v>5951.6825680724432</v>
      </c>
      <c r="F291" s="144">
        <f t="shared" si="1102"/>
        <v>0</v>
      </c>
      <c r="G291" s="144">
        <f t="shared" ca="1" si="1102"/>
        <v>3956.3768351485041</v>
      </c>
      <c r="H291" s="144">
        <f t="shared" si="1102"/>
        <v>0</v>
      </c>
      <c r="I291" s="144">
        <f t="shared" si="1102"/>
        <v>0</v>
      </c>
      <c r="J291" s="144">
        <f t="shared" si="1102"/>
        <v>0</v>
      </c>
      <c r="K291" s="144">
        <f t="shared" si="1102"/>
        <v>0</v>
      </c>
      <c r="L291" s="144">
        <f t="shared" si="1102"/>
        <v>0</v>
      </c>
      <c r="M291" s="144">
        <f t="shared" si="1102"/>
        <v>0</v>
      </c>
      <c r="N291" s="144">
        <f t="shared" si="1102"/>
        <v>0</v>
      </c>
      <c r="O291" s="144">
        <f t="shared" si="1102"/>
        <v>0</v>
      </c>
      <c r="P291" s="144">
        <f t="shared" si="1102"/>
        <v>0</v>
      </c>
      <c r="Q291" s="144">
        <f t="shared" ca="1" si="1102"/>
        <v>5655.80058150067</v>
      </c>
      <c r="R291" s="144">
        <f t="shared" si="1102"/>
        <v>0</v>
      </c>
      <c r="S291" s="144">
        <f t="shared" ca="1" si="1102"/>
        <v>21357.853268911826</v>
      </c>
      <c r="T291" s="144">
        <f t="shared" si="1102"/>
        <v>0</v>
      </c>
      <c r="U291" s="144">
        <f t="shared" ca="1" si="1102"/>
        <v>3355.5660203536022</v>
      </c>
      <c r="V291" s="144">
        <f t="shared" si="1102"/>
        <v>0</v>
      </c>
      <c r="W291" s="144">
        <f t="shared" ca="1" si="1102"/>
        <v>27749.53121665437</v>
      </c>
      <c r="X291" s="144">
        <f t="shared" si="1102"/>
        <v>0</v>
      </c>
      <c r="Y291" s="144">
        <f t="shared" ca="1" si="1102"/>
        <v>533.16155448717711</v>
      </c>
      <c r="Z291" s="144">
        <f t="shared" si="1102"/>
        <v>0</v>
      </c>
      <c r="AA291" s="144">
        <f t="shared" ca="1" si="1102"/>
        <v>2026.8378476871701</v>
      </c>
      <c r="AB291" s="144">
        <f t="shared" si="1102"/>
        <v>0</v>
      </c>
      <c r="AC291" s="144">
        <f t="shared" ca="1" si="1102"/>
        <v>1117.8179185183453</v>
      </c>
      <c r="AD291" s="144">
        <f t="shared" si="1102"/>
        <v>0</v>
      </c>
      <c r="AE291" s="144">
        <f t="shared" ca="1" si="1102"/>
        <v>3755.9537909140372</v>
      </c>
      <c r="AF291" s="144">
        <f t="shared" si="1102"/>
        <v>0</v>
      </c>
      <c r="AG291" s="144">
        <f t="shared" ca="1" si="1102"/>
        <v>452.17105189733496</v>
      </c>
      <c r="AH291" s="144">
        <f t="shared" si="1102"/>
        <v>0</v>
      </c>
      <c r="AI291" s="144">
        <f t="shared" ca="1" si="1102"/>
        <v>1115.541193164132</v>
      </c>
      <c r="AJ291" s="144">
        <f t="shared" si="1102"/>
        <v>0</v>
      </c>
      <c r="AK291" s="144">
        <f t="shared" ca="1" si="1102"/>
        <v>409.92059854332308</v>
      </c>
      <c r="AL291" s="144">
        <f t="shared" si="1102"/>
        <v>0</v>
      </c>
      <c r="AM291" s="144">
        <f t="shared" si="1102"/>
        <v>0</v>
      </c>
      <c r="AN291" s="144">
        <f t="shared" si="1102"/>
        <v>0</v>
      </c>
      <c r="AO291" s="144">
        <f t="shared" si="1102"/>
        <v>0</v>
      </c>
      <c r="AP291" s="144">
        <f t="shared" si="1102"/>
        <v>0</v>
      </c>
      <c r="AQ291" s="144">
        <f t="shared" si="1102"/>
        <v>0</v>
      </c>
      <c r="AR291" s="144">
        <f t="shared" si="1102"/>
        <v>0</v>
      </c>
      <c r="AS291" s="144">
        <f t="shared" si="1102"/>
        <v>0</v>
      </c>
      <c r="AT291" s="144">
        <f t="shared" si="1102"/>
        <v>0</v>
      </c>
      <c r="AU291" s="144">
        <f t="shared" si="1102"/>
        <v>0</v>
      </c>
      <c r="AV291" s="144">
        <f t="shared" si="1102"/>
        <v>0</v>
      </c>
      <c r="AW291" s="144">
        <f t="shared" si="1102"/>
        <v>0</v>
      </c>
      <c r="AX291" s="144">
        <f t="shared" si="1102"/>
        <v>0</v>
      </c>
      <c r="AY291" s="144">
        <f t="shared" si="1102"/>
        <v>0</v>
      </c>
      <c r="AZ291" s="144">
        <f t="shared" si="1102"/>
        <v>0</v>
      </c>
      <c r="BA291" s="144">
        <f t="shared" si="1102"/>
        <v>0</v>
      </c>
      <c r="BB291" s="144">
        <f t="shared" si="1102"/>
        <v>0</v>
      </c>
      <c r="BC291" s="144">
        <f t="shared" si="1102"/>
        <v>0</v>
      </c>
      <c r="BD291" s="144">
        <f t="shared" si="1102"/>
        <v>0</v>
      </c>
      <c r="BE291" s="144">
        <f t="shared" si="1102"/>
        <v>0</v>
      </c>
      <c r="BF291" s="144">
        <f t="shared" si="1102"/>
        <v>0</v>
      </c>
      <c r="BG291" s="144">
        <f t="shared" si="1102"/>
        <v>0</v>
      </c>
      <c r="BH291" s="144">
        <f t="shared" si="1102"/>
        <v>0</v>
      </c>
      <c r="BI291" s="144">
        <f t="shared" si="1102"/>
        <v>0</v>
      </c>
      <c r="BJ291" s="144">
        <f t="shared" si="1102"/>
        <v>0</v>
      </c>
      <c r="BK291" s="144">
        <f t="shared" si="1102"/>
        <v>0</v>
      </c>
      <c r="BL291" s="144">
        <f t="shared" si="1102"/>
        <v>0</v>
      </c>
      <c r="BM291" s="144">
        <f t="shared" si="1102"/>
        <v>0</v>
      </c>
      <c r="BN291" s="144">
        <f t="shared" si="1102"/>
        <v>0</v>
      </c>
      <c r="BO291" s="144">
        <f t="shared" si="1102"/>
        <v>0</v>
      </c>
      <c r="BP291" s="144">
        <f t="shared" si="1102"/>
        <v>0</v>
      </c>
      <c r="BQ291" s="144">
        <f t="shared" ref="BQ291:EB291" si="1103">IF(BP15=1,BP206,0)</f>
        <v>0</v>
      </c>
      <c r="BR291" s="144">
        <f t="shared" si="1103"/>
        <v>0</v>
      </c>
      <c r="BS291" s="144">
        <f t="shared" si="1103"/>
        <v>0</v>
      </c>
      <c r="BT291" s="144">
        <f t="shared" si="1103"/>
        <v>0</v>
      </c>
      <c r="BU291" s="144">
        <f t="shared" si="1103"/>
        <v>0</v>
      </c>
      <c r="BV291" s="144">
        <f t="shared" si="1103"/>
        <v>0</v>
      </c>
      <c r="BW291" s="144">
        <f t="shared" si="1103"/>
        <v>0</v>
      </c>
      <c r="BX291" s="144">
        <f t="shared" si="1103"/>
        <v>0</v>
      </c>
      <c r="BY291" s="144">
        <f t="shared" si="1103"/>
        <v>0</v>
      </c>
      <c r="BZ291" s="144">
        <f t="shared" si="1103"/>
        <v>0</v>
      </c>
      <c r="CA291" s="144">
        <f t="shared" si="1103"/>
        <v>0</v>
      </c>
      <c r="CB291" s="144">
        <f t="shared" si="1103"/>
        <v>0</v>
      </c>
      <c r="CC291" s="144">
        <f t="shared" si="1103"/>
        <v>0</v>
      </c>
      <c r="CD291" s="144">
        <f t="shared" si="1103"/>
        <v>0</v>
      </c>
      <c r="CE291" s="144">
        <f t="shared" si="1103"/>
        <v>0</v>
      </c>
      <c r="CF291" s="144">
        <f t="shared" si="1103"/>
        <v>0</v>
      </c>
      <c r="CG291" s="144">
        <f t="shared" si="1103"/>
        <v>0</v>
      </c>
      <c r="CH291" s="144">
        <f t="shared" si="1103"/>
        <v>0</v>
      </c>
      <c r="CI291" s="144">
        <f t="shared" si="1103"/>
        <v>0</v>
      </c>
      <c r="CJ291" s="144">
        <f t="shared" si="1103"/>
        <v>0</v>
      </c>
      <c r="CK291" s="144">
        <f t="shared" si="1103"/>
        <v>0</v>
      </c>
      <c r="CL291" s="144">
        <f t="shared" si="1103"/>
        <v>0</v>
      </c>
      <c r="CM291" s="144">
        <f t="shared" si="1103"/>
        <v>0</v>
      </c>
      <c r="CN291" s="144">
        <f t="shared" si="1103"/>
        <v>0</v>
      </c>
      <c r="CO291" s="144">
        <f t="shared" si="1103"/>
        <v>0</v>
      </c>
      <c r="CP291" s="144">
        <f t="shared" si="1103"/>
        <v>0</v>
      </c>
      <c r="CQ291" s="144">
        <f t="shared" si="1103"/>
        <v>0</v>
      </c>
      <c r="CR291" s="144">
        <f t="shared" si="1103"/>
        <v>0</v>
      </c>
      <c r="CS291" s="144">
        <f t="shared" si="1103"/>
        <v>0</v>
      </c>
      <c r="CT291" s="144">
        <f t="shared" si="1103"/>
        <v>0</v>
      </c>
      <c r="CU291" s="144">
        <f t="shared" si="1103"/>
        <v>0</v>
      </c>
      <c r="CV291" s="144">
        <f t="shared" si="1103"/>
        <v>0</v>
      </c>
      <c r="CW291" s="144">
        <f t="shared" si="1103"/>
        <v>0</v>
      </c>
      <c r="CX291" s="144">
        <f t="shared" si="1103"/>
        <v>0</v>
      </c>
      <c r="CY291" s="144">
        <f t="shared" si="1103"/>
        <v>0</v>
      </c>
      <c r="CZ291" s="144">
        <f t="shared" si="1103"/>
        <v>0</v>
      </c>
      <c r="DA291" s="144">
        <f t="shared" si="1103"/>
        <v>0</v>
      </c>
      <c r="DB291" s="144">
        <f t="shared" si="1103"/>
        <v>0</v>
      </c>
      <c r="DC291" s="144">
        <f t="shared" si="1103"/>
        <v>0</v>
      </c>
      <c r="DD291" s="144">
        <f t="shared" si="1103"/>
        <v>0</v>
      </c>
      <c r="DE291" s="144">
        <f t="shared" si="1103"/>
        <v>0</v>
      </c>
      <c r="DF291" s="144">
        <f t="shared" si="1103"/>
        <v>0</v>
      </c>
      <c r="DG291" s="144">
        <f t="shared" si="1103"/>
        <v>0</v>
      </c>
      <c r="DH291" s="144">
        <f t="shared" si="1103"/>
        <v>0</v>
      </c>
      <c r="DI291" s="144">
        <f t="shared" si="1103"/>
        <v>0</v>
      </c>
      <c r="DJ291" s="144">
        <f t="shared" si="1103"/>
        <v>0</v>
      </c>
      <c r="DK291" s="144">
        <f t="shared" si="1103"/>
        <v>0</v>
      </c>
      <c r="DL291" s="144">
        <f t="shared" si="1103"/>
        <v>0</v>
      </c>
      <c r="DM291" s="144">
        <f t="shared" si="1103"/>
        <v>0</v>
      </c>
      <c r="DN291" s="144">
        <f t="shared" si="1103"/>
        <v>0</v>
      </c>
      <c r="DO291" s="144">
        <f t="shared" si="1103"/>
        <v>0</v>
      </c>
      <c r="DP291" s="144">
        <f t="shared" si="1103"/>
        <v>0</v>
      </c>
      <c r="DQ291" s="144">
        <f t="shared" si="1103"/>
        <v>0</v>
      </c>
      <c r="DR291" s="144">
        <f t="shared" si="1103"/>
        <v>0</v>
      </c>
      <c r="DS291" s="144">
        <f t="shared" si="1103"/>
        <v>0</v>
      </c>
      <c r="DT291" s="144">
        <f t="shared" si="1103"/>
        <v>0</v>
      </c>
      <c r="DU291" s="144">
        <f t="shared" si="1103"/>
        <v>0</v>
      </c>
      <c r="DV291" s="144">
        <f t="shared" si="1103"/>
        <v>0</v>
      </c>
      <c r="DW291" s="144">
        <f t="shared" si="1103"/>
        <v>0</v>
      </c>
      <c r="DX291" s="144">
        <f t="shared" si="1103"/>
        <v>0</v>
      </c>
      <c r="DY291" s="144">
        <f t="shared" si="1103"/>
        <v>0</v>
      </c>
      <c r="DZ291" s="144">
        <f t="shared" si="1103"/>
        <v>0</v>
      </c>
      <c r="EA291" s="144">
        <f t="shared" si="1103"/>
        <v>0</v>
      </c>
      <c r="EB291" s="144">
        <f t="shared" si="1103"/>
        <v>0</v>
      </c>
      <c r="EC291" s="144">
        <f t="shared" ref="EC291:GN291" si="1104">IF(EB15=1,EB206,0)</f>
        <v>0</v>
      </c>
      <c r="ED291" s="144">
        <f t="shared" si="1104"/>
        <v>0</v>
      </c>
      <c r="EE291" s="144">
        <f t="shared" si="1104"/>
        <v>0</v>
      </c>
      <c r="EF291" s="144">
        <f t="shared" si="1104"/>
        <v>0</v>
      </c>
      <c r="EG291" s="144">
        <f t="shared" si="1104"/>
        <v>0</v>
      </c>
      <c r="EH291" s="144">
        <f t="shared" si="1104"/>
        <v>0</v>
      </c>
      <c r="EI291" s="144">
        <f t="shared" si="1104"/>
        <v>0</v>
      </c>
      <c r="EJ291" s="144">
        <f t="shared" si="1104"/>
        <v>0</v>
      </c>
      <c r="EK291" s="144">
        <f t="shared" si="1104"/>
        <v>0</v>
      </c>
      <c r="EL291" s="144">
        <f t="shared" si="1104"/>
        <v>0</v>
      </c>
      <c r="EM291" s="144">
        <f t="shared" si="1104"/>
        <v>0</v>
      </c>
      <c r="EN291" s="144">
        <f t="shared" si="1104"/>
        <v>0</v>
      </c>
      <c r="EO291" s="144">
        <f t="shared" si="1104"/>
        <v>0</v>
      </c>
      <c r="EP291" s="144">
        <f t="shared" si="1104"/>
        <v>0</v>
      </c>
      <c r="EQ291" s="144">
        <f t="shared" si="1104"/>
        <v>0</v>
      </c>
      <c r="ER291" s="144">
        <f t="shared" si="1104"/>
        <v>0</v>
      </c>
      <c r="ES291" s="144">
        <f t="shared" si="1104"/>
        <v>0</v>
      </c>
      <c r="ET291" s="144">
        <f t="shared" si="1104"/>
        <v>0</v>
      </c>
      <c r="EU291" s="144">
        <f t="shared" si="1104"/>
        <v>0</v>
      </c>
      <c r="EV291" s="144">
        <f t="shared" si="1104"/>
        <v>0</v>
      </c>
      <c r="EW291" s="144">
        <f t="shared" si="1104"/>
        <v>0</v>
      </c>
      <c r="EX291" s="144">
        <f t="shared" si="1104"/>
        <v>0</v>
      </c>
      <c r="EY291" s="144">
        <f t="shared" si="1104"/>
        <v>0</v>
      </c>
      <c r="EZ291" s="144">
        <f t="shared" si="1104"/>
        <v>0</v>
      </c>
      <c r="FA291" s="144">
        <f t="shared" si="1104"/>
        <v>0</v>
      </c>
      <c r="FB291" s="144">
        <f t="shared" si="1104"/>
        <v>0</v>
      </c>
      <c r="FC291" s="144">
        <f t="shared" si="1104"/>
        <v>0</v>
      </c>
      <c r="FD291" s="144">
        <f t="shared" si="1104"/>
        <v>0</v>
      </c>
      <c r="FE291" s="144">
        <f t="shared" si="1104"/>
        <v>0</v>
      </c>
      <c r="FF291" s="144">
        <f t="shared" si="1104"/>
        <v>0</v>
      </c>
      <c r="FG291" s="144">
        <f t="shared" si="1104"/>
        <v>0</v>
      </c>
      <c r="FH291" s="144">
        <f t="shared" si="1104"/>
        <v>0</v>
      </c>
      <c r="FI291" s="144">
        <f t="shared" si="1104"/>
        <v>0</v>
      </c>
      <c r="FJ291" s="144">
        <f t="shared" si="1104"/>
        <v>0</v>
      </c>
      <c r="FK291" s="144">
        <f t="shared" si="1104"/>
        <v>0</v>
      </c>
      <c r="FL291" s="144">
        <f t="shared" si="1104"/>
        <v>0</v>
      </c>
      <c r="FM291" s="144">
        <f t="shared" si="1104"/>
        <v>0</v>
      </c>
      <c r="FN291" s="144">
        <f t="shared" si="1104"/>
        <v>0</v>
      </c>
      <c r="FO291" s="144">
        <f t="shared" si="1104"/>
        <v>0</v>
      </c>
      <c r="FP291" s="144">
        <f t="shared" si="1104"/>
        <v>0</v>
      </c>
      <c r="FQ291" s="144">
        <f t="shared" si="1104"/>
        <v>0</v>
      </c>
      <c r="FR291" s="144">
        <f t="shared" si="1104"/>
        <v>0</v>
      </c>
      <c r="FS291" s="144">
        <f t="shared" si="1104"/>
        <v>0</v>
      </c>
      <c r="FT291" s="144">
        <f t="shared" si="1104"/>
        <v>0</v>
      </c>
      <c r="FU291" s="144">
        <f t="shared" si="1104"/>
        <v>0</v>
      </c>
      <c r="FV291" s="144">
        <f t="shared" si="1104"/>
        <v>0</v>
      </c>
      <c r="FW291" s="144">
        <f t="shared" si="1104"/>
        <v>0</v>
      </c>
      <c r="FX291" s="144">
        <f t="shared" si="1104"/>
        <v>0</v>
      </c>
      <c r="FY291" s="144">
        <f t="shared" si="1104"/>
        <v>0</v>
      </c>
      <c r="FZ291" s="144">
        <f t="shared" si="1104"/>
        <v>0</v>
      </c>
      <c r="GA291" s="144">
        <f t="shared" si="1104"/>
        <v>0</v>
      </c>
      <c r="GB291" s="144">
        <f t="shared" si="1104"/>
        <v>0</v>
      </c>
      <c r="GC291" s="144">
        <f t="shared" si="1104"/>
        <v>0</v>
      </c>
      <c r="GD291" s="144">
        <f t="shared" si="1104"/>
        <v>0</v>
      </c>
      <c r="GE291" s="144">
        <f t="shared" si="1104"/>
        <v>0</v>
      </c>
      <c r="GF291" s="144">
        <f t="shared" si="1104"/>
        <v>0</v>
      </c>
      <c r="GG291" s="144">
        <f t="shared" si="1104"/>
        <v>0</v>
      </c>
      <c r="GH291" s="144">
        <f t="shared" si="1104"/>
        <v>0</v>
      </c>
      <c r="GI291" s="144">
        <f t="shared" si="1104"/>
        <v>0</v>
      </c>
      <c r="GJ291" s="144">
        <f t="shared" si="1104"/>
        <v>0</v>
      </c>
      <c r="GK291" s="144">
        <f t="shared" si="1104"/>
        <v>0</v>
      </c>
      <c r="GL291" s="144">
        <f t="shared" si="1104"/>
        <v>0</v>
      </c>
      <c r="GM291" s="144">
        <f t="shared" si="1104"/>
        <v>0</v>
      </c>
      <c r="GN291" s="144">
        <f t="shared" si="1104"/>
        <v>0</v>
      </c>
      <c r="GO291" s="144">
        <f t="shared" ref="GO291:IZ291" si="1105">IF(GN15=1,GN206,0)</f>
        <v>0</v>
      </c>
      <c r="GP291" s="144">
        <f t="shared" si="1105"/>
        <v>0</v>
      </c>
      <c r="GQ291" s="144">
        <f t="shared" si="1105"/>
        <v>0</v>
      </c>
      <c r="GR291" s="144">
        <f t="shared" si="1105"/>
        <v>0</v>
      </c>
      <c r="GS291" s="144">
        <f t="shared" si="1105"/>
        <v>0</v>
      </c>
      <c r="GT291" s="144">
        <f t="shared" si="1105"/>
        <v>0</v>
      </c>
      <c r="GU291" s="144">
        <f t="shared" si="1105"/>
        <v>0</v>
      </c>
      <c r="GV291" s="144">
        <f t="shared" si="1105"/>
        <v>0</v>
      </c>
      <c r="GW291" s="144">
        <f t="shared" si="1105"/>
        <v>0</v>
      </c>
      <c r="GX291" s="144">
        <f t="shared" si="1105"/>
        <v>0</v>
      </c>
      <c r="GY291" s="144">
        <f t="shared" si="1105"/>
        <v>0</v>
      </c>
      <c r="GZ291" s="144">
        <f t="shared" si="1105"/>
        <v>0</v>
      </c>
      <c r="HA291" s="144">
        <f t="shared" si="1105"/>
        <v>0</v>
      </c>
      <c r="HB291" s="144">
        <f t="shared" si="1105"/>
        <v>0</v>
      </c>
      <c r="HC291" s="144">
        <f t="shared" si="1105"/>
        <v>0</v>
      </c>
      <c r="HD291" s="144">
        <f t="shared" si="1105"/>
        <v>0</v>
      </c>
      <c r="HE291" s="144">
        <f t="shared" si="1105"/>
        <v>0</v>
      </c>
      <c r="HF291" s="144">
        <f t="shared" si="1105"/>
        <v>0</v>
      </c>
      <c r="HG291" s="144">
        <f t="shared" si="1105"/>
        <v>0</v>
      </c>
      <c r="HH291" s="144">
        <f t="shared" si="1105"/>
        <v>0</v>
      </c>
      <c r="HI291" s="144">
        <f t="shared" si="1105"/>
        <v>0</v>
      </c>
      <c r="HJ291" s="144">
        <f t="shared" si="1105"/>
        <v>0</v>
      </c>
      <c r="HK291" s="144">
        <f t="shared" si="1105"/>
        <v>0</v>
      </c>
      <c r="HL291" s="144">
        <f t="shared" si="1105"/>
        <v>0</v>
      </c>
      <c r="HM291" s="144">
        <f t="shared" si="1105"/>
        <v>0</v>
      </c>
      <c r="HN291" s="144">
        <f t="shared" si="1105"/>
        <v>0</v>
      </c>
      <c r="HO291" s="144">
        <f t="shared" si="1105"/>
        <v>0</v>
      </c>
      <c r="HP291" s="144">
        <f t="shared" si="1105"/>
        <v>0</v>
      </c>
      <c r="HQ291" s="144">
        <f t="shared" si="1105"/>
        <v>0</v>
      </c>
      <c r="HR291" s="144">
        <f t="shared" si="1105"/>
        <v>0</v>
      </c>
      <c r="HS291" s="144">
        <f t="shared" si="1105"/>
        <v>0</v>
      </c>
      <c r="HT291" s="144">
        <f t="shared" si="1105"/>
        <v>0</v>
      </c>
      <c r="HU291" s="144">
        <f t="shared" si="1105"/>
        <v>0</v>
      </c>
      <c r="HV291" s="144">
        <f t="shared" si="1105"/>
        <v>0</v>
      </c>
      <c r="HW291" s="144">
        <f t="shared" si="1105"/>
        <v>0</v>
      </c>
      <c r="HX291" s="144">
        <f t="shared" si="1105"/>
        <v>0</v>
      </c>
      <c r="HY291" s="144">
        <f t="shared" si="1105"/>
        <v>0</v>
      </c>
      <c r="HZ291" s="144">
        <f t="shared" si="1105"/>
        <v>0</v>
      </c>
      <c r="IA291" s="144">
        <f t="shared" si="1105"/>
        <v>0</v>
      </c>
      <c r="IB291" s="144">
        <f t="shared" si="1105"/>
        <v>0</v>
      </c>
      <c r="IC291" s="144">
        <f t="shared" si="1105"/>
        <v>0</v>
      </c>
      <c r="ID291" s="144">
        <f t="shared" si="1105"/>
        <v>0</v>
      </c>
      <c r="IE291" s="144">
        <f t="shared" si="1105"/>
        <v>0</v>
      </c>
      <c r="IF291" s="144">
        <f t="shared" si="1105"/>
        <v>0</v>
      </c>
      <c r="IG291" s="144">
        <f t="shared" si="1105"/>
        <v>0</v>
      </c>
      <c r="IH291" s="144">
        <f t="shared" si="1105"/>
        <v>0</v>
      </c>
      <c r="II291" s="144">
        <f t="shared" si="1105"/>
        <v>0</v>
      </c>
      <c r="IJ291" s="144">
        <f t="shared" si="1105"/>
        <v>0</v>
      </c>
      <c r="IK291" s="144">
        <f t="shared" si="1105"/>
        <v>0</v>
      </c>
      <c r="IL291" s="144">
        <f t="shared" si="1105"/>
        <v>0</v>
      </c>
      <c r="IM291" s="144">
        <f t="shared" si="1105"/>
        <v>0</v>
      </c>
      <c r="IN291" s="144">
        <f t="shared" si="1105"/>
        <v>0</v>
      </c>
      <c r="IO291" s="144">
        <f t="shared" si="1105"/>
        <v>0</v>
      </c>
      <c r="IP291" s="144">
        <f t="shared" si="1105"/>
        <v>0</v>
      </c>
      <c r="IQ291" s="144">
        <f t="shared" si="1105"/>
        <v>0</v>
      </c>
      <c r="IR291" s="144">
        <f t="shared" si="1105"/>
        <v>0</v>
      </c>
      <c r="IS291" s="144">
        <f t="shared" si="1105"/>
        <v>0</v>
      </c>
      <c r="IT291" s="144">
        <f t="shared" si="1105"/>
        <v>0</v>
      </c>
      <c r="IU291" s="144">
        <f t="shared" si="1105"/>
        <v>0</v>
      </c>
      <c r="IV291" s="144">
        <f t="shared" si="1105"/>
        <v>0</v>
      </c>
      <c r="IW291" s="144">
        <f t="shared" si="1105"/>
        <v>0</v>
      </c>
      <c r="IX291" s="144">
        <f t="shared" si="1105"/>
        <v>0</v>
      </c>
      <c r="IY291" s="144">
        <f t="shared" si="1105"/>
        <v>0</v>
      </c>
      <c r="IZ291" s="144">
        <f t="shared" si="1105"/>
        <v>0</v>
      </c>
      <c r="JA291" s="144">
        <f t="shared" ref="JA291:LL291" si="1106">IF(IZ15=1,IZ206,0)</f>
        <v>0</v>
      </c>
      <c r="JB291" s="144">
        <f t="shared" si="1106"/>
        <v>0</v>
      </c>
      <c r="JC291" s="144">
        <f t="shared" si="1106"/>
        <v>0</v>
      </c>
      <c r="JD291" s="144">
        <f t="shared" si="1106"/>
        <v>0</v>
      </c>
      <c r="JE291" s="144">
        <f t="shared" si="1106"/>
        <v>0</v>
      </c>
      <c r="JF291" s="144">
        <f t="shared" si="1106"/>
        <v>0</v>
      </c>
      <c r="JG291" s="144">
        <f t="shared" si="1106"/>
        <v>0</v>
      </c>
      <c r="JH291" s="144">
        <f t="shared" si="1106"/>
        <v>0</v>
      </c>
      <c r="JI291" s="144">
        <f t="shared" si="1106"/>
        <v>0</v>
      </c>
      <c r="JJ291" s="144">
        <f t="shared" si="1106"/>
        <v>0</v>
      </c>
      <c r="JK291" s="144">
        <f t="shared" si="1106"/>
        <v>0</v>
      </c>
      <c r="JL291" s="144">
        <f t="shared" si="1106"/>
        <v>0</v>
      </c>
      <c r="JM291" s="144">
        <f t="shared" si="1106"/>
        <v>0</v>
      </c>
      <c r="JN291" s="144">
        <f t="shared" si="1106"/>
        <v>0</v>
      </c>
      <c r="JO291" s="144">
        <f t="shared" si="1106"/>
        <v>0</v>
      </c>
      <c r="JP291" s="144">
        <f t="shared" si="1106"/>
        <v>0</v>
      </c>
      <c r="JQ291" s="144">
        <f t="shared" si="1106"/>
        <v>0</v>
      </c>
      <c r="JR291" s="144">
        <f t="shared" si="1106"/>
        <v>0</v>
      </c>
      <c r="JS291" s="144">
        <f t="shared" si="1106"/>
        <v>0</v>
      </c>
      <c r="JT291" s="144">
        <f t="shared" si="1106"/>
        <v>0</v>
      </c>
      <c r="JU291" s="144">
        <f t="shared" si="1106"/>
        <v>0</v>
      </c>
      <c r="JV291" s="144">
        <f t="shared" si="1106"/>
        <v>0</v>
      </c>
      <c r="JW291" s="144">
        <f t="shared" si="1106"/>
        <v>0</v>
      </c>
      <c r="JX291" s="144">
        <f t="shared" si="1106"/>
        <v>0</v>
      </c>
      <c r="JY291" s="144">
        <f t="shared" si="1106"/>
        <v>0</v>
      </c>
      <c r="JZ291" s="144">
        <f t="shared" si="1106"/>
        <v>0</v>
      </c>
      <c r="KA291" s="144">
        <f t="shared" si="1106"/>
        <v>0</v>
      </c>
      <c r="KB291" s="144">
        <f t="shared" si="1106"/>
        <v>0</v>
      </c>
      <c r="KC291" s="144">
        <f t="shared" si="1106"/>
        <v>0</v>
      </c>
      <c r="KD291" s="144">
        <f t="shared" si="1106"/>
        <v>0</v>
      </c>
      <c r="KE291" s="144">
        <f t="shared" si="1106"/>
        <v>0</v>
      </c>
      <c r="KF291" s="144">
        <f t="shared" si="1106"/>
        <v>0</v>
      </c>
      <c r="KG291" s="144">
        <f t="shared" si="1106"/>
        <v>0</v>
      </c>
      <c r="KH291" s="144">
        <f t="shared" si="1106"/>
        <v>0</v>
      </c>
      <c r="KI291" s="144">
        <f t="shared" si="1106"/>
        <v>0</v>
      </c>
      <c r="KJ291" s="144">
        <f t="shared" si="1106"/>
        <v>0</v>
      </c>
      <c r="KK291" s="144">
        <f t="shared" si="1106"/>
        <v>0</v>
      </c>
      <c r="KL291" s="144">
        <f t="shared" si="1106"/>
        <v>0</v>
      </c>
      <c r="KM291" s="144">
        <f t="shared" si="1106"/>
        <v>0</v>
      </c>
      <c r="KN291" s="144">
        <f t="shared" si="1106"/>
        <v>0</v>
      </c>
      <c r="KO291" s="144">
        <f t="shared" si="1106"/>
        <v>0</v>
      </c>
      <c r="KP291" s="144">
        <f t="shared" si="1106"/>
        <v>0</v>
      </c>
      <c r="KQ291" s="144">
        <f t="shared" si="1106"/>
        <v>0</v>
      </c>
      <c r="KR291" s="144">
        <f t="shared" si="1106"/>
        <v>0</v>
      </c>
      <c r="KS291" s="144">
        <f t="shared" si="1106"/>
        <v>0</v>
      </c>
      <c r="KT291" s="144">
        <f t="shared" si="1106"/>
        <v>0</v>
      </c>
      <c r="KU291" s="144">
        <f t="shared" si="1106"/>
        <v>0</v>
      </c>
      <c r="KV291" s="144">
        <f t="shared" si="1106"/>
        <v>0</v>
      </c>
      <c r="KW291" s="144">
        <f t="shared" si="1106"/>
        <v>0</v>
      </c>
      <c r="KX291" s="144">
        <f t="shared" si="1106"/>
        <v>0</v>
      </c>
      <c r="KY291" s="144">
        <f t="shared" si="1106"/>
        <v>0</v>
      </c>
      <c r="KZ291" s="144">
        <f t="shared" si="1106"/>
        <v>0</v>
      </c>
      <c r="LA291" s="144">
        <f t="shared" si="1106"/>
        <v>0</v>
      </c>
      <c r="LB291" s="144">
        <f t="shared" si="1106"/>
        <v>0</v>
      </c>
      <c r="LC291" s="144">
        <f t="shared" si="1106"/>
        <v>0</v>
      </c>
      <c r="LD291" s="144">
        <f t="shared" si="1106"/>
        <v>0</v>
      </c>
      <c r="LE291" s="144">
        <f t="shared" si="1106"/>
        <v>0</v>
      </c>
      <c r="LF291" s="144">
        <f t="shared" si="1106"/>
        <v>0</v>
      </c>
      <c r="LG291" s="144">
        <f t="shared" si="1106"/>
        <v>0</v>
      </c>
      <c r="LH291" s="144">
        <f t="shared" si="1106"/>
        <v>0</v>
      </c>
      <c r="LI291" s="144">
        <f t="shared" si="1106"/>
        <v>0</v>
      </c>
      <c r="LJ291" s="144">
        <f t="shared" si="1106"/>
        <v>0</v>
      </c>
      <c r="LK291" s="144">
        <f t="shared" si="1106"/>
        <v>0</v>
      </c>
      <c r="LL291" s="144">
        <f t="shared" si="1106"/>
        <v>0</v>
      </c>
      <c r="LM291" s="144">
        <f t="shared" ref="LM291:NX291" si="1107">IF(LL15=1,LL206,0)</f>
        <v>0</v>
      </c>
      <c r="LN291" s="144">
        <f t="shared" si="1107"/>
        <v>0</v>
      </c>
      <c r="LO291" s="144">
        <f t="shared" si="1107"/>
        <v>0</v>
      </c>
      <c r="LP291" s="144">
        <f t="shared" si="1107"/>
        <v>0</v>
      </c>
      <c r="LQ291" s="144">
        <f t="shared" si="1107"/>
        <v>0</v>
      </c>
      <c r="LR291" s="144">
        <f t="shared" si="1107"/>
        <v>0</v>
      </c>
      <c r="LS291" s="144">
        <f t="shared" si="1107"/>
        <v>0</v>
      </c>
      <c r="LT291" s="144">
        <f t="shared" si="1107"/>
        <v>0</v>
      </c>
      <c r="LU291" s="144">
        <f t="shared" si="1107"/>
        <v>0</v>
      </c>
      <c r="LV291" s="144">
        <f t="shared" si="1107"/>
        <v>0</v>
      </c>
      <c r="LW291" s="144">
        <f t="shared" si="1107"/>
        <v>0</v>
      </c>
      <c r="LX291" s="144">
        <f t="shared" si="1107"/>
        <v>0</v>
      </c>
      <c r="LY291" s="144">
        <f t="shared" si="1107"/>
        <v>0</v>
      </c>
      <c r="LZ291" s="144">
        <f t="shared" si="1107"/>
        <v>0</v>
      </c>
      <c r="MA291" s="144">
        <f t="shared" si="1107"/>
        <v>0</v>
      </c>
      <c r="MB291" s="144">
        <f t="shared" si="1107"/>
        <v>0</v>
      </c>
      <c r="MC291" s="144">
        <f t="shared" si="1107"/>
        <v>0</v>
      </c>
      <c r="MD291" s="144">
        <f t="shared" si="1107"/>
        <v>0</v>
      </c>
      <c r="ME291" s="144">
        <f t="shared" si="1107"/>
        <v>0</v>
      </c>
      <c r="MF291" s="144">
        <f t="shared" si="1107"/>
        <v>0</v>
      </c>
      <c r="MG291" s="144">
        <f t="shared" si="1107"/>
        <v>0</v>
      </c>
      <c r="MH291" s="144">
        <f t="shared" si="1107"/>
        <v>0</v>
      </c>
      <c r="MI291" s="144">
        <f t="shared" si="1107"/>
        <v>0</v>
      </c>
      <c r="MJ291" s="144">
        <f t="shared" si="1107"/>
        <v>0</v>
      </c>
      <c r="MK291" s="144">
        <f t="shared" si="1107"/>
        <v>0</v>
      </c>
      <c r="ML291" s="144">
        <f t="shared" si="1107"/>
        <v>0</v>
      </c>
      <c r="MM291" s="144">
        <f t="shared" si="1107"/>
        <v>0</v>
      </c>
      <c r="MN291" s="144">
        <f t="shared" si="1107"/>
        <v>0</v>
      </c>
      <c r="MO291" s="144">
        <f t="shared" si="1107"/>
        <v>0</v>
      </c>
      <c r="MP291" s="144">
        <f t="shared" si="1107"/>
        <v>0</v>
      </c>
      <c r="MQ291" s="144">
        <f t="shared" si="1107"/>
        <v>0</v>
      </c>
      <c r="MR291" s="144">
        <f t="shared" si="1107"/>
        <v>0</v>
      </c>
      <c r="MS291" s="144">
        <f t="shared" si="1107"/>
        <v>0</v>
      </c>
      <c r="MT291" s="144">
        <f t="shared" si="1107"/>
        <v>0</v>
      </c>
      <c r="MU291" s="144">
        <f t="shared" si="1107"/>
        <v>0</v>
      </c>
      <c r="MV291" s="144">
        <f t="shared" si="1107"/>
        <v>0</v>
      </c>
      <c r="MW291" s="144">
        <f t="shared" si="1107"/>
        <v>0</v>
      </c>
      <c r="MX291" s="144">
        <f t="shared" si="1107"/>
        <v>0</v>
      </c>
      <c r="MY291" s="144">
        <f t="shared" si="1107"/>
        <v>0</v>
      </c>
      <c r="MZ291" s="144">
        <f t="shared" si="1107"/>
        <v>0</v>
      </c>
      <c r="NA291" s="144">
        <f t="shared" si="1107"/>
        <v>0</v>
      </c>
      <c r="NB291" s="144">
        <f t="shared" si="1107"/>
        <v>0</v>
      </c>
      <c r="NC291" s="144">
        <f t="shared" si="1107"/>
        <v>0</v>
      </c>
      <c r="ND291" s="144">
        <f t="shared" si="1107"/>
        <v>0</v>
      </c>
      <c r="NE291" s="144">
        <f t="shared" si="1107"/>
        <v>0</v>
      </c>
      <c r="NF291" s="144">
        <f t="shared" si="1107"/>
        <v>0</v>
      </c>
      <c r="NG291" s="144">
        <f t="shared" si="1107"/>
        <v>0</v>
      </c>
      <c r="NH291" s="144">
        <f t="shared" si="1107"/>
        <v>0</v>
      </c>
      <c r="NI291" s="144">
        <f t="shared" si="1107"/>
        <v>0</v>
      </c>
      <c r="NJ291" s="144">
        <f t="shared" si="1107"/>
        <v>0</v>
      </c>
      <c r="NK291" s="144">
        <f t="shared" si="1107"/>
        <v>0</v>
      </c>
      <c r="NL291" s="144">
        <f t="shared" si="1107"/>
        <v>0</v>
      </c>
      <c r="NM291" s="144">
        <f t="shared" si="1107"/>
        <v>0</v>
      </c>
      <c r="NN291" s="144">
        <f t="shared" si="1107"/>
        <v>0</v>
      </c>
      <c r="NO291" s="144">
        <f t="shared" si="1107"/>
        <v>0</v>
      </c>
      <c r="NP291" s="144">
        <f t="shared" si="1107"/>
        <v>0</v>
      </c>
      <c r="NQ291" s="144">
        <f t="shared" si="1107"/>
        <v>0</v>
      </c>
      <c r="NR291" s="144">
        <f t="shared" si="1107"/>
        <v>0</v>
      </c>
      <c r="NS291" s="144">
        <f t="shared" si="1107"/>
        <v>0</v>
      </c>
      <c r="NT291" s="144">
        <f t="shared" si="1107"/>
        <v>0</v>
      </c>
      <c r="NU291" s="144">
        <f t="shared" si="1107"/>
        <v>0</v>
      </c>
      <c r="NV291" s="144">
        <f t="shared" si="1107"/>
        <v>0</v>
      </c>
      <c r="NW291" s="144">
        <f t="shared" si="1107"/>
        <v>0</v>
      </c>
      <c r="NX291" s="144">
        <f t="shared" si="1107"/>
        <v>0</v>
      </c>
      <c r="NY291" s="144">
        <f t="shared" ref="NY291:OM291" si="1108">IF(NX15=1,NX206,0)</f>
        <v>0</v>
      </c>
      <c r="NZ291" s="144">
        <f t="shared" si="1108"/>
        <v>0</v>
      </c>
      <c r="OA291" s="144">
        <f t="shared" si="1108"/>
        <v>0</v>
      </c>
      <c r="OB291" s="144">
        <f t="shared" si="1108"/>
        <v>0</v>
      </c>
      <c r="OC291" s="144">
        <f t="shared" si="1108"/>
        <v>0</v>
      </c>
      <c r="OD291" s="144">
        <f t="shared" si="1108"/>
        <v>0</v>
      </c>
      <c r="OE291" s="144">
        <f t="shared" si="1108"/>
        <v>0</v>
      </c>
      <c r="OF291" s="144">
        <f t="shared" si="1108"/>
        <v>0</v>
      </c>
      <c r="OG291" s="144">
        <f t="shared" si="1108"/>
        <v>0</v>
      </c>
      <c r="OH291" s="144">
        <f t="shared" si="1108"/>
        <v>0</v>
      </c>
      <c r="OI291" s="144">
        <f t="shared" si="1108"/>
        <v>0</v>
      </c>
      <c r="OJ291" s="144">
        <f t="shared" si="1108"/>
        <v>0</v>
      </c>
      <c r="OK291" s="144">
        <f t="shared" si="1108"/>
        <v>0</v>
      </c>
      <c r="OL291" s="144">
        <f t="shared" si="1108"/>
        <v>0</v>
      </c>
      <c r="OM291" s="144">
        <f t="shared" si="1108"/>
        <v>0</v>
      </c>
    </row>
    <row r="292" spans="2:403" x14ac:dyDescent="0.3">
      <c r="B292" s="145"/>
      <c r="C292" s="75" t="s">
        <v>89</v>
      </c>
      <c r="D292" s="144">
        <f t="shared" ref="D292:BO292" ca="1" si="1109">IF($D$300=0,D291,NA())</f>
        <v>551762.05444585299</v>
      </c>
      <c r="E292" s="144">
        <f t="shared" ca="1" si="1109"/>
        <v>5951.6825680724432</v>
      </c>
      <c r="F292" s="144">
        <f t="shared" si="1109"/>
        <v>0</v>
      </c>
      <c r="G292" s="144">
        <f t="shared" ca="1" si="1109"/>
        <v>3956.3768351485041</v>
      </c>
      <c r="H292" s="144">
        <f t="shared" si="1109"/>
        <v>0</v>
      </c>
      <c r="I292" s="144">
        <f t="shared" si="1109"/>
        <v>0</v>
      </c>
      <c r="J292" s="144">
        <f t="shared" si="1109"/>
        <v>0</v>
      </c>
      <c r="K292" s="144">
        <f t="shared" si="1109"/>
        <v>0</v>
      </c>
      <c r="L292" s="144">
        <f t="shared" si="1109"/>
        <v>0</v>
      </c>
      <c r="M292" s="144">
        <f t="shared" si="1109"/>
        <v>0</v>
      </c>
      <c r="N292" s="144">
        <f t="shared" si="1109"/>
        <v>0</v>
      </c>
      <c r="O292" s="144">
        <f t="shared" si="1109"/>
        <v>0</v>
      </c>
      <c r="P292" s="144">
        <f t="shared" si="1109"/>
        <v>0</v>
      </c>
      <c r="Q292" s="144">
        <f t="shared" ca="1" si="1109"/>
        <v>5655.80058150067</v>
      </c>
      <c r="R292" s="144">
        <f t="shared" si="1109"/>
        <v>0</v>
      </c>
      <c r="S292" s="144">
        <f t="shared" ca="1" si="1109"/>
        <v>21357.853268911826</v>
      </c>
      <c r="T292" s="144">
        <f t="shared" si="1109"/>
        <v>0</v>
      </c>
      <c r="U292" s="144">
        <f t="shared" ca="1" si="1109"/>
        <v>3355.5660203536022</v>
      </c>
      <c r="V292" s="144">
        <f t="shared" si="1109"/>
        <v>0</v>
      </c>
      <c r="W292" s="144">
        <f t="shared" ca="1" si="1109"/>
        <v>27749.53121665437</v>
      </c>
      <c r="X292" s="144">
        <f t="shared" si="1109"/>
        <v>0</v>
      </c>
      <c r="Y292" s="144">
        <f t="shared" ca="1" si="1109"/>
        <v>533.16155448717711</v>
      </c>
      <c r="Z292" s="144">
        <f t="shared" si="1109"/>
        <v>0</v>
      </c>
      <c r="AA292" s="144">
        <f t="shared" ca="1" si="1109"/>
        <v>2026.8378476871701</v>
      </c>
      <c r="AB292" s="144">
        <f t="shared" si="1109"/>
        <v>0</v>
      </c>
      <c r="AC292" s="144">
        <f t="shared" ca="1" si="1109"/>
        <v>1117.8179185183453</v>
      </c>
      <c r="AD292" s="144">
        <f t="shared" si="1109"/>
        <v>0</v>
      </c>
      <c r="AE292" s="144">
        <f t="shared" ca="1" si="1109"/>
        <v>3755.9537909140372</v>
      </c>
      <c r="AF292" s="144">
        <f t="shared" si="1109"/>
        <v>0</v>
      </c>
      <c r="AG292" s="144">
        <f t="shared" ca="1" si="1109"/>
        <v>452.17105189733496</v>
      </c>
      <c r="AH292" s="144">
        <f t="shared" si="1109"/>
        <v>0</v>
      </c>
      <c r="AI292" s="144">
        <f t="shared" ca="1" si="1109"/>
        <v>1115.541193164132</v>
      </c>
      <c r="AJ292" s="144">
        <f t="shared" si="1109"/>
        <v>0</v>
      </c>
      <c r="AK292" s="144">
        <f t="shared" ca="1" si="1109"/>
        <v>409.92059854332308</v>
      </c>
      <c r="AL292" s="144">
        <f t="shared" si="1109"/>
        <v>0</v>
      </c>
      <c r="AM292" s="144">
        <f t="shared" si="1109"/>
        <v>0</v>
      </c>
      <c r="AN292" s="144">
        <f t="shared" si="1109"/>
        <v>0</v>
      </c>
      <c r="AO292" s="144">
        <f t="shared" si="1109"/>
        <v>0</v>
      </c>
      <c r="AP292" s="144">
        <f t="shared" si="1109"/>
        <v>0</v>
      </c>
      <c r="AQ292" s="144">
        <f t="shared" si="1109"/>
        <v>0</v>
      </c>
      <c r="AR292" s="144">
        <f t="shared" si="1109"/>
        <v>0</v>
      </c>
      <c r="AS292" s="144">
        <f t="shared" si="1109"/>
        <v>0</v>
      </c>
      <c r="AT292" s="144">
        <f t="shared" si="1109"/>
        <v>0</v>
      </c>
      <c r="AU292" s="144">
        <f t="shared" si="1109"/>
        <v>0</v>
      </c>
      <c r="AV292" s="144">
        <f t="shared" si="1109"/>
        <v>0</v>
      </c>
      <c r="AW292" s="144">
        <f t="shared" si="1109"/>
        <v>0</v>
      </c>
      <c r="AX292" s="144">
        <f t="shared" si="1109"/>
        <v>0</v>
      </c>
      <c r="AY292" s="144">
        <f t="shared" si="1109"/>
        <v>0</v>
      </c>
      <c r="AZ292" s="144">
        <f t="shared" si="1109"/>
        <v>0</v>
      </c>
      <c r="BA292" s="144">
        <f t="shared" si="1109"/>
        <v>0</v>
      </c>
      <c r="BB292" s="144">
        <f t="shared" si="1109"/>
        <v>0</v>
      </c>
      <c r="BC292" s="144">
        <f t="shared" si="1109"/>
        <v>0</v>
      </c>
      <c r="BD292" s="144">
        <f t="shared" si="1109"/>
        <v>0</v>
      </c>
      <c r="BE292" s="144">
        <f t="shared" si="1109"/>
        <v>0</v>
      </c>
      <c r="BF292" s="144">
        <f t="shared" si="1109"/>
        <v>0</v>
      </c>
      <c r="BG292" s="144">
        <f t="shared" si="1109"/>
        <v>0</v>
      </c>
      <c r="BH292" s="144">
        <f t="shared" si="1109"/>
        <v>0</v>
      </c>
      <c r="BI292" s="144">
        <f t="shared" si="1109"/>
        <v>0</v>
      </c>
      <c r="BJ292" s="144">
        <f t="shared" si="1109"/>
        <v>0</v>
      </c>
      <c r="BK292" s="144">
        <f t="shared" si="1109"/>
        <v>0</v>
      </c>
      <c r="BL292" s="144">
        <f t="shared" si="1109"/>
        <v>0</v>
      </c>
      <c r="BM292" s="144">
        <f t="shared" si="1109"/>
        <v>0</v>
      </c>
      <c r="BN292" s="144">
        <f t="shared" si="1109"/>
        <v>0</v>
      </c>
      <c r="BO292" s="144">
        <f t="shared" si="1109"/>
        <v>0</v>
      </c>
      <c r="BP292" s="144">
        <f t="shared" ref="BP292:EA292" si="1110">IF($D$300=0,BP291,NA())</f>
        <v>0</v>
      </c>
      <c r="BQ292" s="144">
        <f t="shared" si="1110"/>
        <v>0</v>
      </c>
      <c r="BR292" s="144">
        <f t="shared" si="1110"/>
        <v>0</v>
      </c>
      <c r="BS292" s="144">
        <f t="shared" si="1110"/>
        <v>0</v>
      </c>
      <c r="BT292" s="144">
        <f t="shared" si="1110"/>
        <v>0</v>
      </c>
      <c r="BU292" s="144">
        <f t="shared" si="1110"/>
        <v>0</v>
      </c>
      <c r="BV292" s="144">
        <f t="shared" si="1110"/>
        <v>0</v>
      </c>
      <c r="BW292" s="144">
        <f t="shared" si="1110"/>
        <v>0</v>
      </c>
      <c r="BX292" s="144">
        <f t="shared" si="1110"/>
        <v>0</v>
      </c>
      <c r="BY292" s="144">
        <f t="shared" si="1110"/>
        <v>0</v>
      </c>
      <c r="BZ292" s="144">
        <f t="shared" si="1110"/>
        <v>0</v>
      </c>
      <c r="CA292" s="144">
        <f t="shared" si="1110"/>
        <v>0</v>
      </c>
      <c r="CB292" s="144">
        <f t="shared" si="1110"/>
        <v>0</v>
      </c>
      <c r="CC292" s="144">
        <f t="shared" si="1110"/>
        <v>0</v>
      </c>
      <c r="CD292" s="144">
        <f t="shared" si="1110"/>
        <v>0</v>
      </c>
      <c r="CE292" s="144">
        <f t="shared" si="1110"/>
        <v>0</v>
      </c>
      <c r="CF292" s="144">
        <f t="shared" si="1110"/>
        <v>0</v>
      </c>
      <c r="CG292" s="144">
        <f t="shared" si="1110"/>
        <v>0</v>
      </c>
      <c r="CH292" s="144">
        <f t="shared" si="1110"/>
        <v>0</v>
      </c>
      <c r="CI292" s="144">
        <f t="shared" si="1110"/>
        <v>0</v>
      </c>
      <c r="CJ292" s="144">
        <f t="shared" si="1110"/>
        <v>0</v>
      </c>
      <c r="CK292" s="144">
        <f t="shared" si="1110"/>
        <v>0</v>
      </c>
      <c r="CL292" s="144">
        <f t="shared" si="1110"/>
        <v>0</v>
      </c>
      <c r="CM292" s="144">
        <f t="shared" si="1110"/>
        <v>0</v>
      </c>
      <c r="CN292" s="144">
        <f t="shared" si="1110"/>
        <v>0</v>
      </c>
      <c r="CO292" s="144">
        <f t="shared" si="1110"/>
        <v>0</v>
      </c>
      <c r="CP292" s="144">
        <f t="shared" si="1110"/>
        <v>0</v>
      </c>
      <c r="CQ292" s="144">
        <f t="shared" si="1110"/>
        <v>0</v>
      </c>
      <c r="CR292" s="144">
        <f t="shared" si="1110"/>
        <v>0</v>
      </c>
      <c r="CS292" s="144">
        <f t="shared" si="1110"/>
        <v>0</v>
      </c>
      <c r="CT292" s="144">
        <f t="shared" si="1110"/>
        <v>0</v>
      </c>
      <c r="CU292" s="144">
        <f t="shared" si="1110"/>
        <v>0</v>
      </c>
      <c r="CV292" s="144">
        <f t="shared" si="1110"/>
        <v>0</v>
      </c>
      <c r="CW292" s="144">
        <f t="shared" si="1110"/>
        <v>0</v>
      </c>
      <c r="CX292" s="144">
        <f t="shared" si="1110"/>
        <v>0</v>
      </c>
      <c r="CY292" s="144">
        <f t="shared" si="1110"/>
        <v>0</v>
      </c>
      <c r="CZ292" s="144">
        <f t="shared" si="1110"/>
        <v>0</v>
      </c>
      <c r="DA292" s="144">
        <f t="shared" si="1110"/>
        <v>0</v>
      </c>
      <c r="DB292" s="144">
        <f t="shared" si="1110"/>
        <v>0</v>
      </c>
      <c r="DC292" s="144">
        <f t="shared" si="1110"/>
        <v>0</v>
      </c>
      <c r="DD292" s="144">
        <f t="shared" si="1110"/>
        <v>0</v>
      </c>
      <c r="DE292" s="144">
        <f t="shared" si="1110"/>
        <v>0</v>
      </c>
      <c r="DF292" s="144">
        <f t="shared" si="1110"/>
        <v>0</v>
      </c>
      <c r="DG292" s="144">
        <f t="shared" si="1110"/>
        <v>0</v>
      </c>
      <c r="DH292" s="144">
        <f t="shared" si="1110"/>
        <v>0</v>
      </c>
      <c r="DI292" s="144">
        <f t="shared" si="1110"/>
        <v>0</v>
      </c>
      <c r="DJ292" s="144">
        <f t="shared" si="1110"/>
        <v>0</v>
      </c>
      <c r="DK292" s="144">
        <f t="shared" si="1110"/>
        <v>0</v>
      </c>
      <c r="DL292" s="144">
        <f t="shared" si="1110"/>
        <v>0</v>
      </c>
      <c r="DM292" s="144">
        <f t="shared" si="1110"/>
        <v>0</v>
      </c>
      <c r="DN292" s="144">
        <f t="shared" si="1110"/>
        <v>0</v>
      </c>
      <c r="DO292" s="144">
        <f t="shared" si="1110"/>
        <v>0</v>
      </c>
      <c r="DP292" s="144">
        <f t="shared" si="1110"/>
        <v>0</v>
      </c>
      <c r="DQ292" s="144">
        <f t="shared" si="1110"/>
        <v>0</v>
      </c>
      <c r="DR292" s="144">
        <f t="shared" si="1110"/>
        <v>0</v>
      </c>
      <c r="DS292" s="144">
        <f t="shared" si="1110"/>
        <v>0</v>
      </c>
      <c r="DT292" s="144">
        <f t="shared" si="1110"/>
        <v>0</v>
      </c>
      <c r="DU292" s="144">
        <f t="shared" si="1110"/>
        <v>0</v>
      </c>
      <c r="DV292" s="144">
        <f t="shared" si="1110"/>
        <v>0</v>
      </c>
      <c r="DW292" s="144">
        <f t="shared" si="1110"/>
        <v>0</v>
      </c>
      <c r="DX292" s="144">
        <f t="shared" si="1110"/>
        <v>0</v>
      </c>
      <c r="DY292" s="144">
        <f t="shared" si="1110"/>
        <v>0</v>
      </c>
      <c r="DZ292" s="144">
        <f t="shared" si="1110"/>
        <v>0</v>
      </c>
      <c r="EA292" s="144">
        <f t="shared" si="1110"/>
        <v>0</v>
      </c>
      <c r="EB292" s="144">
        <f t="shared" ref="EB292:GM292" si="1111">IF($D$300=0,EB291,NA())</f>
        <v>0</v>
      </c>
      <c r="EC292" s="144">
        <f t="shared" si="1111"/>
        <v>0</v>
      </c>
      <c r="ED292" s="144">
        <f t="shared" si="1111"/>
        <v>0</v>
      </c>
      <c r="EE292" s="144">
        <f t="shared" si="1111"/>
        <v>0</v>
      </c>
      <c r="EF292" s="144">
        <f t="shared" si="1111"/>
        <v>0</v>
      </c>
      <c r="EG292" s="144">
        <f t="shared" si="1111"/>
        <v>0</v>
      </c>
      <c r="EH292" s="144">
        <f t="shared" si="1111"/>
        <v>0</v>
      </c>
      <c r="EI292" s="144">
        <f t="shared" si="1111"/>
        <v>0</v>
      </c>
      <c r="EJ292" s="144">
        <f t="shared" si="1111"/>
        <v>0</v>
      </c>
      <c r="EK292" s="144">
        <f t="shared" si="1111"/>
        <v>0</v>
      </c>
      <c r="EL292" s="144">
        <f t="shared" si="1111"/>
        <v>0</v>
      </c>
      <c r="EM292" s="144">
        <f t="shared" si="1111"/>
        <v>0</v>
      </c>
      <c r="EN292" s="144">
        <f t="shared" si="1111"/>
        <v>0</v>
      </c>
      <c r="EO292" s="144">
        <f t="shared" si="1111"/>
        <v>0</v>
      </c>
      <c r="EP292" s="144">
        <f t="shared" si="1111"/>
        <v>0</v>
      </c>
      <c r="EQ292" s="144">
        <f t="shared" si="1111"/>
        <v>0</v>
      </c>
      <c r="ER292" s="144">
        <f t="shared" si="1111"/>
        <v>0</v>
      </c>
      <c r="ES292" s="144">
        <f t="shared" si="1111"/>
        <v>0</v>
      </c>
      <c r="ET292" s="144">
        <f t="shared" si="1111"/>
        <v>0</v>
      </c>
      <c r="EU292" s="144">
        <f t="shared" si="1111"/>
        <v>0</v>
      </c>
      <c r="EV292" s="144">
        <f t="shared" si="1111"/>
        <v>0</v>
      </c>
      <c r="EW292" s="144">
        <f t="shared" si="1111"/>
        <v>0</v>
      </c>
      <c r="EX292" s="144">
        <f t="shared" si="1111"/>
        <v>0</v>
      </c>
      <c r="EY292" s="144">
        <f t="shared" si="1111"/>
        <v>0</v>
      </c>
      <c r="EZ292" s="144">
        <f t="shared" si="1111"/>
        <v>0</v>
      </c>
      <c r="FA292" s="144">
        <f t="shared" si="1111"/>
        <v>0</v>
      </c>
      <c r="FB292" s="144">
        <f t="shared" si="1111"/>
        <v>0</v>
      </c>
      <c r="FC292" s="144">
        <f t="shared" si="1111"/>
        <v>0</v>
      </c>
      <c r="FD292" s="144">
        <f t="shared" si="1111"/>
        <v>0</v>
      </c>
      <c r="FE292" s="144">
        <f t="shared" si="1111"/>
        <v>0</v>
      </c>
      <c r="FF292" s="144">
        <f t="shared" si="1111"/>
        <v>0</v>
      </c>
      <c r="FG292" s="144">
        <f t="shared" si="1111"/>
        <v>0</v>
      </c>
      <c r="FH292" s="144">
        <f t="shared" si="1111"/>
        <v>0</v>
      </c>
      <c r="FI292" s="144">
        <f t="shared" si="1111"/>
        <v>0</v>
      </c>
      <c r="FJ292" s="144">
        <f t="shared" si="1111"/>
        <v>0</v>
      </c>
      <c r="FK292" s="144">
        <f t="shared" si="1111"/>
        <v>0</v>
      </c>
      <c r="FL292" s="144">
        <f t="shared" si="1111"/>
        <v>0</v>
      </c>
      <c r="FM292" s="144">
        <f t="shared" si="1111"/>
        <v>0</v>
      </c>
      <c r="FN292" s="144">
        <f t="shared" si="1111"/>
        <v>0</v>
      </c>
      <c r="FO292" s="144">
        <f t="shared" si="1111"/>
        <v>0</v>
      </c>
      <c r="FP292" s="144">
        <f t="shared" si="1111"/>
        <v>0</v>
      </c>
      <c r="FQ292" s="144">
        <f t="shared" si="1111"/>
        <v>0</v>
      </c>
      <c r="FR292" s="144">
        <f t="shared" si="1111"/>
        <v>0</v>
      </c>
      <c r="FS292" s="144">
        <f t="shared" si="1111"/>
        <v>0</v>
      </c>
      <c r="FT292" s="144">
        <f t="shared" si="1111"/>
        <v>0</v>
      </c>
      <c r="FU292" s="144">
        <f t="shared" si="1111"/>
        <v>0</v>
      </c>
      <c r="FV292" s="144">
        <f t="shared" si="1111"/>
        <v>0</v>
      </c>
      <c r="FW292" s="144">
        <f t="shared" si="1111"/>
        <v>0</v>
      </c>
      <c r="FX292" s="144">
        <f t="shared" si="1111"/>
        <v>0</v>
      </c>
      <c r="FY292" s="144">
        <f t="shared" si="1111"/>
        <v>0</v>
      </c>
      <c r="FZ292" s="144">
        <f t="shared" si="1111"/>
        <v>0</v>
      </c>
      <c r="GA292" s="144">
        <f t="shared" si="1111"/>
        <v>0</v>
      </c>
      <c r="GB292" s="144">
        <f t="shared" si="1111"/>
        <v>0</v>
      </c>
      <c r="GC292" s="144">
        <f t="shared" si="1111"/>
        <v>0</v>
      </c>
      <c r="GD292" s="144">
        <f t="shared" si="1111"/>
        <v>0</v>
      </c>
      <c r="GE292" s="144">
        <f t="shared" si="1111"/>
        <v>0</v>
      </c>
      <c r="GF292" s="144">
        <f t="shared" si="1111"/>
        <v>0</v>
      </c>
      <c r="GG292" s="144">
        <f t="shared" si="1111"/>
        <v>0</v>
      </c>
      <c r="GH292" s="144">
        <f t="shared" si="1111"/>
        <v>0</v>
      </c>
      <c r="GI292" s="144">
        <f t="shared" si="1111"/>
        <v>0</v>
      </c>
      <c r="GJ292" s="144">
        <f t="shared" si="1111"/>
        <v>0</v>
      </c>
      <c r="GK292" s="144">
        <f t="shared" si="1111"/>
        <v>0</v>
      </c>
      <c r="GL292" s="144">
        <f t="shared" si="1111"/>
        <v>0</v>
      </c>
      <c r="GM292" s="144">
        <f t="shared" si="1111"/>
        <v>0</v>
      </c>
      <c r="GN292" s="144">
        <f t="shared" ref="GN292:IY292" si="1112">IF($D$300=0,GN291,NA())</f>
        <v>0</v>
      </c>
      <c r="GO292" s="144">
        <f t="shared" si="1112"/>
        <v>0</v>
      </c>
      <c r="GP292" s="144">
        <f t="shared" si="1112"/>
        <v>0</v>
      </c>
      <c r="GQ292" s="144">
        <f t="shared" si="1112"/>
        <v>0</v>
      </c>
      <c r="GR292" s="144">
        <f t="shared" si="1112"/>
        <v>0</v>
      </c>
      <c r="GS292" s="144">
        <f t="shared" si="1112"/>
        <v>0</v>
      </c>
      <c r="GT292" s="144">
        <f t="shared" si="1112"/>
        <v>0</v>
      </c>
      <c r="GU292" s="144">
        <f t="shared" si="1112"/>
        <v>0</v>
      </c>
      <c r="GV292" s="144">
        <f t="shared" si="1112"/>
        <v>0</v>
      </c>
      <c r="GW292" s="144">
        <f t="shared" si="1112"/>
        <v>0</v>
      </c>
      <c r="GX292" s="144">
        <f t="shared" si="1112"/>
        <v>0</v>
      </c>
      <c r="GY292" s="144">
        <f t="shared" si="1112"/>
        <v>0</v>
      </c>
      <c r="GZ292" s="144">
        <f t="shared" si="1112"/>
        <v>0</v>
      </c>
      <c r="HA292" s="144">
        <f t="shared" si="1112"/>
        <v>0</v>
      </c>
      <c r="HB292" s="144">
        <f t="shared" si="1112"/>
        <v>0</v>
      </c>
      <c r="HC292" s="144">
        <f t="shared" si="1112"/>
        <v>0</v>
      </c>
      <c r="HD292" s="144">
        <f t="shared" si="1112"/>
        <v>0</v>
      </c>
      <c r="HE292" s="144">
        <f t="shared" si="1112"/>
        <v>0</v>
      </c>
      <c r="HF292" s="144">
        <f t="shared" si="1112"/>
        <v>0</v>
      </c>
      <c r="HG292" s="144">
        <f t="shared" si="1112"/>
        <v>0</v>
      </c>
      <c r="HH292" s="144">
        <f t="shared" si="1112"/>
        <v>0</v>
      </c>
      <c r="HI292" s="144">
        <f t="shared" si="1112"/>
        <v>0</v>
      </c>
      <c r="HJ292" s="144">
        <f t="shared" si="1112"/>
        <v>0</v>
      </c>
      <c r="HK292" s="144">
        <f t="shared" si="1112"/>
        <v>0</v>
      </c>
      <c r="HL292" s="144">
        <f t="shared" si="1112"/>
        <v>0</v>
      </c>
      <c r="HM292" s="144">
        <f t="shared" si="1112"/>
        <v>0</v>
      </c>
      <c r="HN292" s="144">
        <f t="shared" si="1112"/>
        <v>0</v>
      </c>
      <c r="HO292" s="144">
        <f t="shared" si="1112"/>
        <v>0</v>
      </c>
      <c r="HP292" s="144">
        <f t="shared" si="1112"/>
        <v>0</v>
      </c>
      <c r="HQ292" s="144">
        <f t="shared" si="1112"/>
        <v>0</v>
      </c>
      <c r="HR292" s="144">
        <f t="shared" si="1112"/>
        <v>0</v>
      </c>
      <c r="HS292" s="144">
        <f t="shared" si="1112"/>
        <v>0</v>
      </c>
      <c r="HT292" s="144">
        <f t="shared" si="1112"/>
        <v>0</v>
      </c>
      <c r="HU292" s="144">
        <f t="shared" si="1112"/>
        <v>0</v>
      </c>
      <c r="HV292" s="144">
        <f t="shared" si="1112"/>
        <v>0</v>
      </c>
      <c r="HW292" s="144">
        <f t="shared" si="1112"/>
        <v>0</v>
      </c>
      <c r="HX292" s="144">
        <f t="shared" si="1112"/>
        <v>0</v>
      </c>
      <c r="HY292" s="144">
        <f t="shared" si="1112"/>
        <v>0</v>
      </c>
      <c r="HZ292" s="144">
        <f t="shared" si="1112"/>
        <v>0</v>
      </c>
      <c r="IA292" s="144">
        <f t="shared" si="1112"/>
        <v>0</v>
      </c>
      <c r="IB292" s="144">
        <f t="shared" si="1112"/>
        <v>0</v>
      </c>
      <c r="IC292" s="144">
        <f t="shared" si="1112"/>
        <v>0</v>
      </c>
      <c r="ID292" s="144">
        <f t="shared" si="1112"/>
        <v>0</v>
      </c>
      <c r="IE292" s="144">
        <f t="shared" si="1112"/>
        <v>0</v>
      </c>
      <c r="IF292" s="144">
        <f t="shared" si="1112"/>
        <v>0</v>
      </c>
      <c r="IG292" s="144">
        <f t="shared" si="1112"/>
        <v>0</v>
      </c>
      <c r="IH292" s="144">
        <f t="shared" si="1112"/>
        <v>0</v>
      </c>
      <c r="II292" s="144">
        <f t="shared" si="1112"/>
        <v>0</v>
      </c>
      <c r="IJ292" s="144">
        <f t="shared" si="1112"/>
        <v>0</v>
      </c>
      <c r="IK292" s="144">
        <f t="shared" si="1112"/>
        <v>0</v>
      </c>
      <c r="IL292" s="144">
        <f t="shared" si="1112"/>
        <v>0</v>
      </c>
      <c r="IM292" s="144">
        <f t="shared" si="1112"/>
        <v>0</v>
      </c>
      <c r="IN292" s="144">
        <f t="shared" si="1112"/>
        <v>0</v>
      </c>
      <c r="IO292" s="144">
        <f t="shared" si="1112"/>
        <v>0</v>
      </c>
      <c r="IP292" s="144">
        <f t="shared" si="1112"/>
        <v>0</v>
      </c>
      <c r="IQ292" s="144">
        <f t="shared" si="1112"/>
        <v>0</v>
      </c>
      <c r="IR292" s="144">
        <f t="shared" si="1112"/>
        <v>0</v>
      </c>
      <c r="IS292" s="144">
        <f t="shared" si="1112"/>
        <v>0</v>
      </c>
      <c r="IT292" s="144">
        <f t="shared" si="1112"/>
        <v>0</v>
      </c>
      <c r="IU292" s="144">
        <f t="shared" si="1112"/>
        <v>0</v>
      </c>
      <c r="IV292" s="144">
        <f t="shared" si="1112"/>
        <v>0</v>
      </c>
      <c r="IW292" s="144">
        <f t="shared" si="1112"/>
        <v>0</v>
      </c>
      <c r="IX292" s="144">
        <f t="shared" si="1112"/>
        <v>0</v>
      </c>
      <c r="IY292" s="144">
        <f t="shared" si="1112"/>
        <v>0</v>
      </c>
      <c r="IZ292" s="144">
        <f t="shared" ref="IZ292:LK292" si="1113">IF($D$300=0,IZ291,NA())</f>
        <v>0</v>
      </c>
      <c r="JA292" s="144">
        <f t="shared" si="1113"/>
        <v>0</v>
      </c>
      <c r="JB292" s="144">
        <f t="shared" si="1113"/>
        <v>0</v>
      </c>
      <c r="JC292" s="144">
        <f t="shared" si="1113"/>
        <v>0</v>
      </c>
      <c r="JD292" s="144">
        <f t="shared" si="1113"/>
        <v>0</v>
      </c>
      <c r="JE292" s="144">
        <f t="shared" si="1113"/>
        <v>0</v>
      </c>
      <c r="JF292" s="144">
        <f t="shared" si="1113"/>
        <v>0</v>
      </c>
      <c r="JG292" s="144">
        <f t="shared" si="1113"/>
        <v>0</v>
      </c>
      <c r="JH292" s="144">
        <f t="shared" si="1113"/>
        <v>0</v>
      </c>
      <c r="JI292" s="144">
        <f t="shared" si="1113"/>
        <v>0</v>
      </c>
      <c r="JJ292" s="144">
        <f t="shared" si="1113"/>
        <v>0</v>
      </c>
      <c r="JK292" s="144">
        <f t="shared" si="1113"/>
        <v>0</v>
      </c>
      <c r="JL292" s="144">
        <f t="shared" si="1113"/>
        <v>0</v>
      </c>
      <c r="JM292" s="144">
        <f t="shared" si="1113"/>
        <v>0</v>
      </c>
      <c r="JN292" s="144">
        <f t="shared" si="1113"/>
        <v>0</v>
      </c>
      <c r="JO292" s="144">
        <f t="shared" si="1113"/>
        <v>0</v>
      </c>
      <c r="JP292" s="144">
        <f t="shared" si="1113"/>
        <v>0</v>
      </c>
      <c r="JQ292" s="144">
        <f t="shared" si="1113"/>
        <v>0</v>
      </c>
      <c r="JR292" s="144">
        <f t="shared" si="1113"/>
        <v>0</v>
      </c>
      <c r="JS292" s="144">
        <f t="shared" si="1113"/>
        <v>0</v>
      </c>
      <c r="JT292" s="144">
        <f t="shared" si="1113"/>
        <v>0</v>
      </c>
      <c r="JU292" s="144">
        <f t="shared" si="1113"/>
        <v>0</v>
      </c>
      <c r="JV292" s="144">
        <f t="shared" si="1113"/>
        <v>0</v>
      </c>
      <c r="JW292" s="144">
        <f t="shared" si="1113"/>
        <v>0</v>
      </c>
      <c r="JX292" s="144">
        <f t="shared" si="1113"/>
        <v>0</v>
      </c>
      <c r="JY292" s="144">
        <f t="shared" si="1113"/>
        <v>0</v>
      </c>
      <c r="JZ292" s="144">
        <f t="shared" si="1113"/>
        <v>0</v>
      </c>
      <c r="KA292" s="144">
        <f t="shared" si="1113"/>
        <v>0</v>
      </c>
      <c r="KB292" s="144">
        <f t="shared" si="1113"/>
        <v>0</v>
      </c>
      <c r="KC292" s="144">
        <f t="shared" si="1113"/>
        <v>0</v>
      </c>
      <c r="KD292" s="144">
        <f t="shared" si="1113"/>
        <v>0</v>
      </c>
      <c r="KE292" s="144">
        <f t="shared" si="1113"/>
        <v>0</v>
      </c>
      <c r="KF292" s="144">
        <f t="shared" si="1113"/>
        <v>0</v>
      </c>
      <c r="KG292" s="144">
        <f t="shared" si="1113"/>
        <v>0</v>
      </c>
      <c r="KH292" s="144">
        <f t="shared" si="1113"/>
        <v>0</v>
      </c>
      <c r="KI292" s="144">
        <f t="shared" si="1113"/>
        <v>0</v>
      </c>
      <c r="KJ292" s="144">
        <f t="shared" si="1113"/>
        <v>0</v>
      </c>
      <c r="KK292" s="144">
        <f t="shared" si="1113"/>
        <v>0</v>
      </c>
      <c r="KL292" s="144">
        <f t="shared" si="1113"/>
        <v>0</v>
      </c>
      <c r="KM292" s="144">
        <f t="shared" si="1113"/>
        <v>0</v>
      </c>
      <c r="KN292" s="144">
        <f t="shared" si="1113"/>
        <v>0</v>
      </c>
      <c r="KO292" s="144">
        <f t="shared" si="1113"/>
        <v>0</v>
      </c>
      <c r="KP292" s="144">
        <f t="shared" si="1113"/>
        <v>0</v>
      </c>
      <c r="KQ292" s="144">
        <f t="shared" si="1113"/>
        <v>0</v>
      </c>
      <c r="KR292" s="144">
        <f t="shared" si="1113"/>
        <v>0</v>
      </c>
      <c r="KS292" s="144">
        <f t="shared" si="1113"/>
        <v>0</v>
      </c>
      <c r="KT292" s="144">
        <f t="shared" si="1113"/>
        <v>0</v>
      </c>
      <c r="KU292" s="144">
        <f t="shared" si="1113"/>
        <v>0</v>
      </c>
      <c r="KV292" s="144">
        <f t="shared" si="1113"/>
        <v>0</v>
      </c>
      <c r="KW292" s="144">
        <f t="shared" si="1113"/>
        <v>0</v>
      </c>
      <c r="KX292" s="144">
        <f t="shared" si="1113"/>
        <v>0</v>
      </c>
      <c r="KY292" s="144">
        <f t="shared" si="1113"/>
        <v>0</v>
      </c>
      <c r="KZ292" s="144">
        <f t="shared" si="1113"/>
        <v>0</v>
      </c>
      <c r="LA292" s="144">
        <f t="shared" si="1113"/>
        <v>0</v>
      </c>
      <c r="LB292" s="144">
        <f t="shared" si="1113"/>
        <v>0</v>
      </c>
      <c r="LC292" s="144">
        <f t="shared" si="1113"/>
        <v>0</v>
      </c>
      <c r="LD292" s="144">
        <f t="shared" si="1113"/>
        <v>0</v>
      </c>
      <c r="LE292" s="144">
        <f t="shared" si="1113"/>
        <v>0</v>
      </c>
      <c r="LF292" s="144">
        <f t="shared" si="1113"/>
        <v>0</v>
      </c>
      <c r="LG292" s="144">
        <f t="shared" si="1113"/>
        <v>0</v>
      </c>
      <c r="LH292" s="144">
        <f t="shared" si="1113"/>
        <v>0</v>
      </c>
      <c r="LI292" s="144">
        <f t="shared" si="1113"/>
        <v>0</v>
      </c>
      <c r="LJ292" s="144">
        <f t="shared" si="1113"/>
        <v>0</v>
      </c>
      <c r="LK292" s="144">
        <f t="shared" si="1113"/>
        <v>0</v>
      </c>
      <c r="LL292" s="144">
        <f t="shared" ref="LL292:NW292" si="1114">IF($D$300=0,LL291,NA())</f>
        <v>0</v>
      </c>
      <c r="LM292" s="144">
        <f t="shared" si="1114"/>
        <v>0</v>
      </c>
      <c r="LN292" s="144">
        <f t="shared" si="1114"/>
        <v>0</v>
      </c>
      <c r="LO292" s="144">
        <f t="shared" si="1114"/>
        <v>0</v>
      </c>
      <c r="LP292" s="144">
        <f t="shared" si="1114"/>
        <v>0</v>
      </c>
      <c r="LQ292" s="144">
        <f t="shared" si="1114"/>
        <v>0</v>
      </c>
      <c r="LR292" s="144">
        <f t="shared" si="1114"/>
        <v>0</v>
      </c>
      <c r="LS292" s="144">
        <f t="shared" si="1114"/>
        <v>0</v>
      </c>
      <c r="LT292" s="144">
        <f t="shared" si="1114"/>
        <v>0</v>
      </c>
      <c r="LU292" s="144">
        <f t="shared" si="1114"/>
        <v>0</v>
      </c>
      <c r="LV292" s="144">
        <f t="shared" si="1114"/>
        <v>0</v>
      </c>
      <c r="LW292" s="144">
        <f t="shared" si="1114"/>
        <v>0</v>
      </c>
      <c r="LX292" s="144">
        <f t="shared" si="1114"/>
        <v>0</v>
      </c>
      <c r="LY292" s="144">
        <f t="shared" si="1114"/>
        <v>0</v>
      </c>
      <c r="LZ292" s="144">
        <f t="shared" si="1114"/>
        <v>0</v>
      </c>
      <c r="MA292" s="144">
        <f t="shared" si="1114"/>
        <v>0</v>
      </c>
      <c r="MB292" s="144">
        <f t="shared" si="1114"/>
        <v>0</v>
      </c>
      <c r="MC292" s="144">
        <f t="shared" si="1114"/>
        <v>0</v>
      </c>
      <c r="MD292" s="144">
        <f t="shared" si="1114"/>
        <v>0</v>
      </c>
      <c r="ME292" s="144">
        <f t="shared" si="1114"/>
        <v>0</v>
      </c>
      <c r="MF292" s="144">
        <f t="shared" si="1114"/>
        <v>0</v>
      </c>
      <c r="MG292" s="144">
        <f t="shared" si="1114"/>
        <v>0</v>
      </c>
      <c r="MH292" s="144">
        <f t="shared" si="1114"/>
        <v>0</v>
      </c>
      <c r="MI292" s="144">
        <f t="shared" si="1114"/>
        <v>0</v>
      </c>
      <c r="MJ292" s="144">
        <f t="shared" si="1114"/>
        <v>0</v>
      </c>
      <c r="MK292" s="144">
        <f t="shared" si="1114"/>
        <v>0</v>
      </c>
      <c r="ML292" s="144">
        <f t="shared" si="1114"/>
        <v>0</v>
      </c>
      <c r="MM292" s="144">
        <f t="shared" si="1114"/>
        <v>0</v>
      </c>
      <c r="MN292" s="144">
        <f t="shared" si="1114"/>
        <v>0</v>
      </c>
      <c r="MO292" s="144">
        <f t="shared" si="1114"/>
        <v>0</v>
      </c>
      <c r="MP292" s="144">
        <f t="shared" si="1114"/>
        <v>0</v>
      </c>
      <c r="MQ292" s="144">
        <f t="shared" si="1114"/>
        <v>0</v>
      </c>
      <c r="MR292" s="144">
        <f t="shared" si="1114"/>
        <v>0</v>
      </c>
      <c r="MS292" s="144">
        <f t="shared" si="1114"/>
        <v>0</v>
      </c>
      <c r="MT292" s="144">
        <f t="shared" si="1114"/>
        <v>0</v>
      </c>
      <c r="MU292" s="144">
        <f t="shared" si="1114"/>
        <v>0</v>
      </c>
      <c r="MV292" s="144">
        <f t="shared" si="1114"/>
        <v>0</v>
      </c>
      <c r="MW292" s="144">
        <f t="shared" si="1114"/>
        <v>0</v>
      </c>
      <c r="MX292" s="144">
        <f t="shared" si="1114"/>
        <v>0</v>
      </c>
      <c r="MY292" s="144">
        <f t="shared" si="1114"/>
        <v>0</v>
      </c>
      <c r="MZ292" s="144">
        <f t="shared" si="1114"/>
        <v>0</v>
      </c>
      <c r="NA292" s="144">
        <f t="shared" si="1114"/>
        <v>0</v>
      </c>
      <c r="NB292" s="144">
        <f t="shared" si="1114"/>
        <v>0</v>
      </c>
      <c r="NC292" s="144">
        <f t="shared" si="1114"/>
        <v>0</v>
      </c>
      <c r="ND292" s="144">
        <f t="shared" si="1114"/>
        <v>0</v>
      </c>
      <c r="NE292" s="144">
        <f t="shared" si="1114"/>
        <v>0</v>
      </c>
      <c r="NF292" s="144">
        <f t="shared" si="1114"/>
        <v>0</v>
      </c>
      <c r="NG292" s="144">
        <f t="shared" si="1114"/>
        <v>0</v>
      </c>
      <c r="NH292" s="144">
        <f t="shared" si="1114"/>
        <v>0</v>
      </c>
      <c r="NI292" s="144">
        <f t="shared" si="1114"/>
        <v>0</v>
      </c>
      <c r="NJ292" s="144">
        <f t="shared" si="1114"/>
        <v>0</v>
      </c>
      <c r="NK292" s="144">
        <f t="shared" si="1114"/>
        <v>0</v>
      </c>
      <c r="NL292" s="144">
        <f t="shared" si="1114"/>
        <v>0</v>
      </c>
      <c r="NM292" s="144">
        <f t="shared" si="1114"/>
        <v>0</v>
      </c>
      <c r="NN292" s="144">
        <f t="shared" si="1114"/>
        <v>0</v>
      </c>
      <c r="NO292" s="144">
        <f t="shared" si="1114"/>
        <v>0</v>
      </c>
      <c r="NP292" s="144">
        <f t="shared" si="1114"/>
        <v>0</v>
      </c>
      <c r="NQ292" s="144">
        <f t="shared" si="1114"/>
        <v>0</v>
      </c>
      <c r="NR292" s="144">
        <f t="shared" si="1114"/>
        <v>0</v>
      </c>
      <c r="NS292" s="144">
        <f t="shared" si="1114"/>
        <v>0</v>
      </c>
      <c r="NT292" s="144">
        <f t="shared" si="1114"/>
        <v>0</v>
      </c>
      <c r="NU292" s="144">
        <f t="shared" si="1114"/>
        <v>0</v>
      </c>
      <c r="NV292" s="144">
        <f t="shared" si="1114"/>
        <v>0</v>
      </c>
      <c r="NW292" s="144">
        <f t="shared" si="1114"/>
        <v>0</v>
      </c>
      <c r="NX292" s="144">
        <f t="shared" ref="NX292:OM292" si="1115">IF($D$300=0,NX291,NA())</f>
        <v>0</v>
      </c>
      <c r="NY292" s="144">
        <f t="shared" si="1115"/>
        <v>0</v>
      </c>
      <c r="NZ292" s="144">
        <f t="shared" si="1115"/>
        <v>0</v>
      </c>
      <c r="OA292" s="144">
        <f t="shared" si="1115"/>
        <v>0</v>
      </c>
      <c r="OB292" s="144">
        <f t="shared" si="1115"/>
        <v>0</v>
      </c>
      <c r="OC292" s="144">
        <f t="shared" si="1115"/>
        <v>0</v>
      </c>
      <c r="OD292" s="144">
        <f t="shared" si="1115"/>
        <v>0</v>
      </c>
      <c r="OE292" s="144">
        <f t="shared" si="1115"/>
        <v>0</v>
      </c>
      <c r="OF292" s="144">
        <f t="shared" si="1115"/>
        <v>0</v>
      </c>
      <c r="OG292" s="144">
        <f t="shared" si="1115"/>
        <v>0</v>
      </c>
      <c r="OH292" s="144">
        <f t="shared" si="1115"/>
        <v>0</v>
      </c>
      <c r="OI292" s="144">
        <f t="shared" si="1115"/>
        <v>0</v>
      </c>
      <c r="OJ292" s="144">
        <f t="shared" si="1115"/>
        <v>0</v>
      </c>
      <c r="OK292" s="144">
        <f t="shared" si="1115"/>
        <v>0</v>
      </c>
      <c r="OL292" s="144">
        <f t="shared" si="1115"/>
        <v>0</v>
      </c>
      <c r="OM292" s="144">
        <f t="shared" si="1115"/>
        <v>0</v>
      </c>
    </row>
    <row r="293" spans="2:403" x14ac:dyDescent="0.3">
      <c r="B293" s="143" t="s">
        <v>135</v>
      </c>
      <c r="C293" s="75" t="s">
        <v>89</v>
      </c>
      <c r="D293" s="144">
        <f ca="1">D292</f>
        <v>551762.05444585299</v>
      </c>
      <c r="E293" s="144">
        <f t="shared" ref="E293:BP293" ca="1" si="1116">D293-(E291/2)</f>
        <v>548786.21316181682</v>
      </c>
      <c r="F293" s="144">
        <f t="shared" ca="1" si="1116"/>
        <v>548786.21316181682</v>
      </c>
      <c r="G293" s="144">
        <f t="shared" ca="1" si="1116"/>
        <v>546808.02474424255</v>
      </c>
      <c r="H293" s="144">
        <f t="shared" ca="1" si="1116"/>
        <v>546808.02474424255</v>
      </c>
      <c r="I293" s="144">
        <f t="shared" ca="1" si="1116"/>
        <v>546808.02474424255</v>
      </c>
      <c r="J293" s="144">
        <f t="shared" ca="1" si="1116"/>
        <v>546808.02474424255</v>
      </c>
      <c r="K293" s="144">
        <f t="shared" ca="1" si="1116"/>
        <v>546808.02474424255</v>
      </c>
      <c r="L293" s="144">
        <f t="shared" ca="1" si="1116"/>
        <v>546808.02474424255</v>
      </c>
      <c r="M293" s="144">
        <f t="shared" ca="1" si="1116"/>
        <v>546808.02474424255</v>
      </c>
      <c r="N293" s="144">
        <f t="shared" ca="1" si="1116"/>
        <v>546808.02474424255</v>
      </c>
      <c r="O293" s="144">
        <f t="shared" ca="1" si="1116"/>
        <v>546808.02474424255</v>
      </c>
      <c r="P293" s="144">
        <f t="shared" ca="1" si="1116"/>
        <v>546808.02474424255</v>
      </c>
      <c r="Q293" s="144">
        <f t="shared" ca="1" si="1116"/>
        <v>543980.12445349223</v>
      </c>
      <c r="R293" s="144">
        <f t="shared" ca="1" si="1116"/>
        <v>543980.12445349223</v>
      </c>
      <c r="S293" s="144">
        <f t="shared" ca="1" si="1116"/>
        <v>533301.19781903632</v>
      </c>
      <c r="T293" s="144">
        <f t="shared" ca="1" si="1116"/>
        <v>533301.19781903632</v>
      </c>
      <c r="U293" s="144">
        <f t="shared" ca="1" si="1116"/>
        <v>531623.41480885947</v>
      </c>
      <c r="V293" s="144">
        <f t="shared" ca="1" si="1116"/>
        <v>531623.41480885947</v>
      </c>
      <c r="W293" s="144">
        <f t="shared" ca="1" si="1116"/>
        <v>517748.64920053229</v>
      </c>
      <c r="X293" s="144">
        <f t="shared" ca="1" si="1116"/>
        <v>517748.64920053229</v>
      </c>
      <c r="Y293" s="144">
        <f t="shared" ca="1" si="1116"/>
        <v>517482.0684232887</v>
      </c>
      <c r="Z293" s="144">
        <f t="shared" ca="1" si="1116"/>
        <v>517482.0684232887</v>
      </c>
      <c r="AA293" s="144">
        <f t="shared" ca="1" si="1116"/>
        <v>516468.64949944511</v>
      </c>
      <c r="AB293" s="144">
        <f t="shared" ca="1" si="1116"/>
        <v>516468.64949944511</v>
      </c>
      <c r="AC293" s="144">
        <f t="shared" ca="1" si="1116"/>
        <v>515909.74054018594</v>
      </c>
      <c r="AD293" s="144">
        <f t="shared" ca="1" si="1116"/>
        <v>515909.74054018594</v>
      </c>
      <c r="AE293" s="144">
        <f t="shared" ca="1" si="1116"/>
        <v>514031.76364472893</v>
      </c>
      <c r="AF293" s="144">
        <f t="shared" ca="1" si="1116"/>
        <v>514031.76364472893</v>
      </c>
      <c r="AG293" s="144">
        <f t="shared" ca="1" si="1116"/>
        <v>513805.67811878026</v>
      </c>
      <c r="AH293" s="144">
        <f t="shared" ca="1" si="1116"/>
        <v>513805.67811878026</v>
      </c>
      <c r="AI293" s="144">
        <f t="shared" ca="1" si="1116"/>
        <v>513247.90752219816</v>
      </c>
      <c r="AJ293" s="144">
        <f t="shared" ca="1" si="1116"/>
        <v>513247.90752219816</v>
      </c>
      <c r="AK293" s="144">
        <f t="shared" ca="1" si="1116"/>
        <v>513042.94722292648</v>
      </c>
      <c r="AL293" s="144">
        <f t="shared" ca="1" si="1116"/>
        <v>513042.94722292648</v>
      </c>
      <c r="AM293" s="144">
        <f t="shared" ca="1" si="1116"/>
        <v>513042.94722292648</v>
      </c>
      <c r="AN293" s="144">
        <f t="shared" ca="1" si="1116"/>
        <v>513042.94722292648</v>
      </c>
      <c r="AO293" s="144">
        <f t="shared" ca="1" si="1116"/>
        <v>513042.94722292648</v>
      </c>
      <c r="AP293" s="144">
        <f t="shared" ca="1" si="1116"/>
        <v>513042.94722292648</v>
      </c>
      <c r="AQ293" s="144">
        <f t="shared" ca="1" si="1116"/>
        <v>513042.94722292648</v>
      </c>
      <c r="AR293" s="144">
        <f t="shared" ca="1" si="1116"/>
        <v>513042.94722292648</v>
      </c>
      <c r="AS293" s="144">
        <f t="shared" ca="1" si="1116"/>
        <v>513042.94722292648</v>
      </c>
      <c r="AT293" s="144">
        <f t="shared" ca="1" si="1116"/>
        <v>513042.94722292648</v>
      </c>
      <c r="AU293" s="144">
        <f t="shared" ca="1" si="1116"/>
        <v>513042.94722292648</v>
      </c>
      <c r="AV293" s="144">
        <f t="shared" ca="1" si="1116"/>
        <v>513042.94722292648</v>
      </c>
      <c r="AW293" s="144">
        <f t="shared" ca="1" si="1116"/>
        <v>513042.94722292648</v>
      </c>
      <c r="AX293" s="144">
        <f t="shared" ca="1" si="1116"/>
        <v>513042.94722292648</v>
      </c>
      <c r="AY293" s="144">
        <f t="shared" ca="1" si="1116"/>
        <v>513042.94722292648</v>
      </c>
      <c r="AZ293" s="144">
        <f t="shared" ca="1" si="1116"/>
        <v>513042.94722292648</v>
      </c>
      <c r="BA293" s="144">
        <f t="shared" ca="1" si="1116"/>
        <v>513042.94722292648</v>
      </c>
      <c r="BB293" s="144">
        <f t="shared" ca="1" si="1116"/>
        <v>513042.94722292648</v>
      </c>
      <c r="BC293" s="144">
        <f t="shared" ca="1" si="1116"/>
        <v>513042.94722292648</v>
      </c>
      <c r="BD293" s="144">
        <f t="shared" ca="1" si="1116"/>
        <v>513042.94722292648</v>
      </c>
      <c r="BE293" s="144">
        <f t="shared" ca="1" si="1116"/>
        <v>513042.94722292648</v>
      </c>
      <c r="BF293" s="144">
        <f t="shared" ca="1" si="1116"/>
        <v>513042.94722292648</v>
      </c>
      <c r="BG293" s="144">
        <f t="shared" ca="1" si="1116"/>
        <v>513042.94722292648</v>
      </c>
      <c r="BH293" s="144">
        <f t="shared" ca="1" si="1116"/>
        <v>513042.94722292648</v>
      </c>
      <c r="BI293" s="144">
        <f t="shared" ca="1" si="1116"/>
        <v>513042.94722292648</v>
      </c>
      <c r="BJ293" s="144">
        <f t="shared" ca="1" si="1116"/>
        <v>513042.94722292648</v>
      </c>
      <c r="BK293" s="144">
        <f t="shared" ca="1" si="1116"/>
        <v>513042.94722292648</v>
      </c>
      <c r="BL293" s="144">
        <f t="shared" ca="1" si="1116"/>
        <v>513042.94722292648</v>
      </c>
      <c r="BM293" s="144">
        <f t="shared" ca="1" si="1116"/>
        <v>513042.94722292648</v>
      </c>
      <c r="BN293" s="144">
        <f t="shared" ca="1" si="1116"/>
        <v>513042.94722292648</v>
      </c>
      <c r="BO293" s="144">
        <f t="shared" ca="1" si="1116"/>
        <v>513042.94722292648</v>
      </c>
      <c r="BP293" s="144">
        <f t="shared" ca="1" si="1116"/>
        <v>513042.94722292648</v>
      </c>
      <c r="BQ293" s="144">
        <f t="shared" ref="BQ293:EB293" ca="1" si="1117">BP293-(BQ291/2)</f>
        <v>513042.94722292648</v>
      </c>
      <c r="BR293" s="144">
        <f t="shared" ca="1" si="1117"/>
        <v>513042.94722292648</v>
      </c>
      <c r="BS293" s="144">
        <f t="shared" ca="1" si="1117"/>
        <v>513042.94722292648</v>
      </c>
      <c r="BT293" s="144">
        <f t="shared" ca="1" si="1117"/>
        <v>513042.94722292648</v>
      </c>
      <c r="BU293" s="144">
        <f t="shared" ca="1" si="1117"/>
        <v>513042.94722292648</v>
      </c>
      <c r="BV293" s="144">
        <f t="shared" ca="1" si="1117"/>
        <v>513042.94722292648</v>
      </c>
      <c r="BW293" s="144">
        <f t="shared" ca="1" si="1117"/>
        <v>513042.94722292648</v>
      </c>
      <c r="BX293" s="144">
        <f t="shared" ca="1" si="1117"/>
        <v>513042.94722292648</v>
      </c>
      <c r="BY293" s="144">
        <f t="shared" ca="1" si="1117"/>
        <v>513042.94722292648</v>
      </c>
      <c r="BZ293" s="144">
        <f t="shared" ca="1" si="1117"/>
        <v>513042.94722292648</v>
      </c>
      <c r="CA293" s="144">
        <f t="shared" ca="1" si="1117"/>
        <v>513042.94722292648</v>
      </c>
      <c r="CB293" s="144">
        <f t="shared" ca="1" si="1117"/>
        <v>513042.94722292648</v>
      </c>
      <c r="CC293" s="144">
        <f t="shared" ca="1" si="1117"/>
        <v>513042.94722292648</v>
      </c>
      <c r="CD293" s="144">
        <f t="shared" ca="1" si="1117"/>
        <v>513042.94722292648</v>
      </c>
      <c r="CE293" s="144">
        <f t="shared" ca="1" si="1117"/>
        <v>513042.94722292648</v>
      </c>
      <c r="CF293" s="144">
        <f t="shared" ca="1" si="1117"/>
        <v>513042.94722292648</v>
      </c>
      <c r="CG293" s="144">
        <f t="shared" ca="1" si="1117"/>
        <v>513042.94722292648</v>
      </c>
      <c r="CH293" s="144">
        <f t="shared" ca="1" si="1117"/>
        <v>513042.94722292648</v>
      </c>
      <c r="CI293" s="144">
        <f t="shared" ca="1" si="1117"/>
        <v>513042.94722292648</v>
      </c>
      <c r="CJ293" s="144">
        <f t="shared" ca="1" si="1117"/>
        <v>513042.94722292648</v>
      </c>
      <c r="CK293" s="144">
        <f t="shared" ca="1" si="1117"/>
        <v>513042.94722292648</v>
      </c>
      <c r="CL293" s="144">
        <f t="shared" ca="1" si="1117"/>
        <v>513042.94722292648</v>
      </c>
      <c r="CM293" s="144">
        <f t="shared" ca="1" si="1117"/>
        <v>513042.94722292648</v>
      </c>
      <c r="CN293" s="144">
        <f t="shared" ca="1" si="1117"/>
        <v>513042.94722292648</v>
      </c>
      <c r="CO293" s="144">
        <f t="shared" ca="1" si="1117"/>
        <v>513042.94722292648</v>
      </c>
      <c r="CP293" s="144">
        <f t="shared" ca="1" si="1117"/>
        <v>513042.94722292648</v>
      </c>
      <c r="CQ293" s="144">
        <f t="shared" ca="1" si="1117"/>
        <v>513042.94722292648</v>
      </c>
      <c r="CR293" s="144">
        <f t="shared" ca="1" si="1117"/>
        <v>513042.94722292648</v>
      </c>
      <c r="CS293" s="144">
        <f t="shared" ca="1" si="1117"/>
        <v>513042.94722292648</v>
      </c>
      <c r="CT293" s="144">
        <f t="shared" ca="1" si="1117"/>
        <v>513042.94722292648</v>
      </c>
      <c r="CU293" s="144">
        <f t="shared" ca="1" si="1117"/>
        <v>513042.94722292648</v>
      </c>
      <c r="CV293" s="144">
        <f t="shared" ca="1" si="1117"/>
        <v>513042.94722292648</v>
      </c>
      <c r="CW293" s="144">
        <f t="shared" ca="1" si="1117"/>
        <v>513042.94722292648</v>
      </c>
      <c r="CX293" s="144">
        <f t="shared" ca="1" si="1117"/>
        <v>513042.94722292648</v>
      </c>
      <c r="CY293" s="144">
        <f t="shared" ca="1" si="1117"/>
        <v>513042.94722292648</v>
      </c>
      <c r="CZ293" s="144">
        <f t="shared" ca="1" si="1117"/>
        <v>513042.94722292648</v>
      </c>
      <c r="DA293" s="144">
        <f t="shared" ca="1" si="1117"/>
        <v>513042.94722292648</v>
      </c>
      <c r="DB293" s="144">
        <f t="shared" ca="1" si="1117"/>
        <v>513042.94722292648</v>
      </c>
      <c r="DC293" s="144">
        <f t="shared" ca="1" si="1117"/>
        <v>513042.94722292648</v>
      </c>
      <c r="DD293" s="144">
        <f t="shared" ca="1" si="1117"/>
        <v>513042.94722292648</v>
      </c>
      <c r="DE293" s="144">
        <f t="shared" ca="1" si="1117"/>
        <v>513042.94722292648</v>
      </c>
      <c r="DF293" s="144">
        <f t="shared" ca="1" si="1117"/>
        <v>513042.94722292648</v>
      </c>
      <c r="DG293" s="144">
        <f t="shared" ca="1" si="1117"/>
        <v>513042.94722292648</v>
      </c>
      <c r="DH293" s="144">
        <f t="shared" ca="1" si="1117"/>
        <v>513042.94722292648</v>
      </c>
      <c r="DI293" s="144">
        <f t="shared" ca="1" si="1117"/>
        <v>513042.94722292648</v>
      </c>
      <c r="DJ293" s="144">
        <f t="shared" ca="1" si="1117"/>
        <v>513042.94722292648</v>
      </c>
      <c r="DK293" s="144">
        <f t="shared" ca="1" si="1117"/>
        <v>513042.94722292648</v>
      </c>
      <c r="DL293" s="144">
        <f t="shared" ca="1" si="1117"/>
        <v>513042.94722292648</v>
      </c>
      <c r="DM293" s="144">
        <f t="shared" ca="1" si="1117"/>
        <v>513042.94722292648</v>
      </c>
      <c r="DN293" s="144">
        <f t="shared" ca="1" si="1117"/>
        <v>513042.94722292648</v>
      </c>
      <c r="DO293" s="144">
        <f t="shared" ca="1" si="1117"/>
        <v>513042.94722292648</v>
      </c>
      <c r="DP293" s="144">
        <f t="shared" ca="1" si="1117"/>
        <v>513042.94722292648</v>
      </c>
      <c r="DQ293" s="144">
        <f t="shared" ca="1" si="1117"/>
        <v>513042.94722292648</v>
      </c>
      <c r="DR293" s="144">
        <f t="shared" ca="1" si="1117"/>
        <v>513042.94722292648</v>
      </c>
      <c r="DS293" s="144">
        <f t="shared" ca="1" si="1117"/>
        <v>513042.94722292648</v>
      </c>
      <c r="DT293" s="144">
        <f t="shared" ca="1" si="1117"/>
        <v>513042.94722292648</v>
      </c>
      <c r="DU293" s="144">
        <f t="shared" ca="1" si="1117"/>
        <v>513042.94722292648</v>
      </c>
      <c r="DV293" s="144">
        <f t="shared" ca="1" si="1117"/>
        <v>513042.94722292648</v>
      </c>
      <c r="DW293" s="144">
        <f t="shared" ca="1" si="1117"/>
        <v>513042.94722292648</v>
      </c>
      <c r="DX293" s="144">
        <f t="shared" ca="1" si="1117"/>
        <v>513042.94722292648</v>
      </c>
      <c r="DY293" s="144">
        <f t="shared" ca="1" si="1117"/>
        <v>513042.94722292648</v>
      </c>
      <c r="DZ293" s="144">
        <f t="shared" ca="1" si="1117"/>
        <v>513042.94722292648</v>
      </c>
      <c r="EA293" s="144">
        <f t="shared" ca="1" si="1117"/>
        <v>513042.94722292648</v>
      </c>
      <c r="EB293" s="144">
        <f t="shared" ca="1" si="1117"/>
        <v>513042.94722292648</v>
      </c>
      <c r="EC293" s="144">
        <f t="shared" ref="EC293:GN293" ca="1" si="1118">EB293-(EC291/2)</f>
        <v>513042.94722292648</v>
      </c>
      <c r="ED293" s="144">
        <f t="shared" ca="1" si="1118"/>
        <v>513042.94722292648</v>
      </c>
      <c r="EE293" s="144">
        <f t="shared" ca="1" si="1118"/>
        <v>513042.94722292648</v>
      </c>
      <c r="EF293" s="144">
        <f t="shared" ca="1" si="1118"/>
        <v>513042.94722292648</v>
      </c>
      <c r="EG293" s="144">
        <f t="shared" ca="1" si="1118"/>
        <v>513042.94722292648</v>
      </c>
      <c r="EH293" s="144">
        <f t="shared" ca="1" si="1118"/>
        <v>513042.94722292648</v>
      </c>
      <c r="EI293" s="144">
        <f t="shared" ca="1" si="1118"/>
        <v>513042.94722292648</v>
      </c>
      <c r="EJ293" s="144">
        <f t="shared" ca="1" si="1118"/>
        <v>513042.94722292648</v>
      </c>
      <c r="EK293" s="144">
        <f t="shared" ca="1" si="1118"/>
        <v>513042.94722292648</v>
      </c>
      <c r="EL293" s="144">
        <f t="shared" ca="1" si="1118"/>
        <v>513042.94722292648</v>
      </c>
      <c r="EM293" s="144">
        <f t="shared" ca="1" si="1118"/>
        <v>513042.94722292648</v>
      </c>
      <c r="EN293" s="144">
        <f t="shared" ca="1" si="1118"/>
        <v>513042.94722292648</v>
      </c>
      <c r="EO293" s="144">
        <f t="shared" ca="1" si="1118"/>
        <v>513042.94722292648</v>
      </c>
      <c r="EP293" s="144">
        <f t="shared" ca="1" si="1118"/>
        <v>513042.94722292648</v>
      </c>
      <c r="EQ293" s="144">
        <f t="shared" ca="1" si="1118"/>
        <v>513042.94722292648</v>
      </c>
      <c r="ER293" s="144">
        <f t="shared" ca="1" si="1118"/>
        <v>513042.94722292648</v>
      </c>
      <c r="ES293" s="144">
        <f t="shared" ca="1" si="1118"/>
        <v>513042.94722292648</v>
      </c>
      <c r="ET293" s="144">
        <f t="shared" ca="1" si="1118"/>
        <v>513042.94722292648</v>
      </c>
      <c r="EU293" s="144">
        <f t="shared" ca="1" si="1118"/>
        <v>513042.94722292648</v>
      </c>
      <c r="EV293" s="144">
        <f t="shared" ca="1" si="1118"/>
        <v>513042.94722292648</v>
      </c>
      <c r="EW293" s="144">
        <f t="shared" ca="1" si="1118"/>
        <v>513042.94722292648</v>
      </c>
      <c r="EX293" s="144">
        <f t="shared" ca="1" si="1118"/>
        <v>513042.94722292648</v>
      </c>
      <c r="EY293" s="144">
        <f t="shared" ca="1" si="1118"/>
        <v>513042.94722292648</v>
      </c>
      <c r="EZ293" s="144">
        <f t="shared" ca="1" si="1118"/>
        <v>513042.94722292648</v>
      </c>
      <c r="FA293" s="144">
        <f t="shared" ca="1" si="1118"/>
        <v>513042.94722292648</v>
      </c>
      <c r="FB293" s="144">
        <f t="shared" ca="1" si="1118"/>
        <v>513042.94722292648</v>
      </c>
      <c r="FC293" s="144">
        <f t="shared" ca="1" si="1118"/>
        <v>513042.94722292648</v>
      </c>
      <c r="FD293" s="144">
        <f t="shared" ca="1" si="1118"/>
        <v>513042.94722292648</v>
      </c>
      <c r="FE293" s="144">
        <f t="shared" ca="1" si="1118"/>
        <v>513042.94722292648</v>
      </c>
      <c r="FF293" s="144">
        <f t="shared" ca="1" si="1118"/>
        <v>513042.94722292648</v>
      </c>
      <c r="FG293" s="144">
        <f t="shared" ca="1" si="1118"/>
        <v>513042.94722292648</v>
      </c>
      <c r="FH293" s="144">
        <f t="shared" ca="1" si="1118"/>
        <v>513042.94722292648</v>
      </c>
      <c r="FI293" s="144">
        <f t="shared" ca="1" si="1118"/>
        <v>513042.94722292648</v>
      </c>
      <c r="FJ293" s="144">
        <f t="shared" ca="1" si="1118"/>
        <v>513042.94722292648</v>
      </c>
      <c r="FK293" s="144">
        <f t="shared" ca="1" si="1118"/>
        <v>513042.94722292648</v>
      </c>
      <c r="FL293" s="144">
        <f t="shared" ca="1" si="1118"/>
        <v>513042.94722292648</v>
      </c>
      <c r="FM293" s="144">
        <f t="shared" ca="1" si="1118"/>
        <v>513042.94722292648</v>
      </c>
      <c r="FN293" s="144">
        <f t="shared" ca="1" si="1118"/>
        <v>513042.94722292648</v>
      </c>
      <c r="FO293" s="144">
        <f t="shared" ca="1" si="1118"/>
        <v>513042.94722292648</v>
      </c>
      <c r="FP293" s="144">
        <f t="shared" ca="1" si="1118"/>
        <v>513042.94722292648</v>
      </c>
      <c r="FQ293" s="144">
        <f t="shared" ca="1" si="1118"/>
        <v>513042.94722292648</v>
      </c>
      <c r="FR293" s="144">
        <f t="shared" ca="1" si="1118"/>
        <v>513042.94722292648</v>
      </c>
      <c r="FS293" s="144">
        <f t="shared" ca="1" si="1118"/>
        <v>513042.94722292648</v>
      </c>
      <c r="FT293" s="144">
        <f t="shared" ca="1" si="1118"/>
        <v>513042.94722292648</v>
      </c>
      <c r="FU293" s="144">
        <f t="shared" ca="1" si="1118"/>
        <v>513042.94722292648</v>
      </c>
      <c r="FV293" s="144">
        <f t="shared" ca="1" si="1118"/>
        <v>513042.94722292648</v>
      </c>
      <c r="FW293" s="144">
        <f t="shared" ca="1" si="1118"/>
        <v>513042.94722292648</v>
      </c>
      <c r="FX293" s="144">
        <f t="shared" ca="1" si="1118"/>
        <v>513042.94722292648</v>
      </c>
      <c r="FY293" s="144">
        <f t="shared" ca="1" si="1118"/>
        <v>513042.94722292648</v>
      </c>
      <c r="FZ293" s="144">
        <f t="shared" ca="1" si="1118"/>
        <v>513042.94722292648</v>
      </c>
      <c r="GA293" s="144">
        <f t="shared" ca="1" si="1118"/>
        <v>513042.94722292648</v>
      </c>
      <c r="GB293" s="144">
        <f t="shared" ca="1" si="1118"/>
        <v>513042.94722292648</v>
      </c>
      <c r="GC293" s="144">
        <f t="shared" ca="1" si="1118"/>
        <v>513042.94722292648</v>
      </c>
      <c r="GD293" s="144">
        <f t="shared" ca="1" si="1118"/>
        <v>513042.94722292648</v>
      </c>
      <c r="GE293" s="144">
        <f t="shared" ca="1" si="1118"/>
        <v>513042.94722292648</v>
      </c>
      <c r="GF293" s="144">
        <f t="shared" ca="1" si="1118"/>
        <v>513042.94722292648</v>
      </c>
      <c r="GG293" s="144">
        <f t="shared" ca="1" si="1118"/>
        <v>513042.94722292648</v>
      </c>
      <c r="GH293" s="144">
        <f t="shared" ca="1" si="1118"/>
        <v>513042.94722292648</v>
      </c>
      <c r="GI293" s="144">
        <f t="shared" ca="1" si="1118"/>
        <v>513042.94722292648</v>
      </c>
      <c r="GJ293" s="144">
        <f t="shared" ca="1" si="1118"/>
        <v>513042.94722292648</v>
      </c>
      <c r="GK293" s="144">
        <f t="shared" ca="1" si="1118"/>
        <v>513042.94722292648</v>
      </c>
      <c r="GL293" s="144">
        <f t="shared" ca="1" si="1118"/>
        <v>513042.94722292648</v>
      </c>
      <c r="GM293" s="144">
        <f t="shared" ca="1" si="1118"/>
        <v>513042.94722292648</v>
      </c>
      <c r="GN293" s="144">
        <f t="shared" ca="1" si="1118"/>
        <v>513042.94722292648</v>
      </c>
      <c r="GO293" s="144">
        <f t="shared" ref="GO293:IZ293" ca="1" si="1119">GN293-(GO291/2)</f>
        <v>513042.94722292648</v>
      </c>
      <c r="GP293" s="144">
        <f t="shared" ca="1" si="1119"/>
        <v>513042.94722292648</v>
      </c>
      <c r="GQ293" s="144">
        <f t="shared" ca="1" si="1119"/>
        <v>513042.94722292648</v>
      </c>
      <c r="GR293" s="144">
        <f t="shared" ca="1" si="1119"/>
        <v>513042.94722292648</v>
      </c>
      <c r="GS293" s="144">
        <f t="shared" ca="1" si="1119"/>
        <v>513042.94722292648</v>
      </c>
      <c r="GT293" s="144">
        <f t="shared" ca="1" si="1119"/>
        <v>513042.94722292648</v>
      </c>
      <c r="GU293" s="144">
        <f t="shared" ca="1" si="1119"/>
        <v>513042.94722292648</v>
      </c>
      <c r="GV293" s="144">
        <f t="shared" ca="1" si="1119"/>
        <v>513042.94722292648</v>
      </c>
      <c r="GW293" s="144">
        <f t="shared" ca="1" si="1119"/>
        <v>513042.94722292648</v>
      </c>
      <c r="GX293" s="144">
        <f t="shared" ca="1" si="1119"/>
        <v>513042.94722292648</v>
      </c>
      <c r="GY293" s="144">
        <f t="shared" ca="1" si="1119"/>
        <v>513042.94722292648</v>
      </c>
      <c r="GZ293" s="144">
        <f t="shared" ca="1" si="1119"/>
        <v>513042.94722292648</v>
      </c>
      <c r="HA293" s="144">
        <f t="shared" ca="1" si="1119"/>
        <v>513042.94722292648</v>
      </c>
      <c r="HB293" s="144">
        <f t="shared" ca="1" si="1119"/>
        <v>513042.94722292648</v>
      </c>
      <c r="HC293" s="144">
        <f t="shared" ca="1" si="1119"/>
        <v>513042.94722292648</v>
      </c>
      <c r="HD293" s="144">
        <f t="shared" ca="1" si="1119"/>
        <v>513042.94722292648</v>
      </c>
      <c r="HE293" s="144">
        <f t="shared" ca="1" si="1119"/>
        <v>513042.94722292648</v>
      </c>
      <c r="HF293" s="144">
        <f t="shared" ca="1" si="1119"/>
        <v>513042.94722292648</v>
      </c>
      <c r="HG293" s="144">
        <f t="shared" ca="1" si="1119"/>
        <v>513042.94722292648</v>
      </c>
      <c r="HH293" s="144">
        <f t="shared" ca="1" si="1119"/>
        <v>513042.94722292648</v>
      </c>
      <c r="HI293" s="144">
        <f t="shared" ca="1" si="1119"/>
        <v>513042.94722292648</v>
      </c>
      <c r="HJ293" s="144">
        <f t="shared" ca="1" si="1119"/>
        <v>513042.94722292648</v>
      </c>
      <c r="HK293" s="144">
        <f t="shared" ca="1" si="1119"/>
        <v>513042.94722292648</v>
      </c>
      <c r="HL293" s="144">
        <f t="shared" ca="1" si="1119"/>
        <v>513042.94722292648</v>
      </c>
      <c r="HM293" s="144">
        <f t="shared" ca="1" si="1119"/>
        <v>513042.94722292648</v>
      </c>
      <c r="HN293" s="144">
        <f t="shared" ca="1" si="1119"/>
        <v>513042.94722292648</v>
      </c>
      <c r="HO293" s="144">
        <f t="shared" ca="1" si="1119"/>
        <v>513042.94722292648</v>
      </c>
      <c r="HP293" s="144">
        <f t="shared" ca="1" si="1119"/>
        <v>513042.94722292648</v>
      </c>
      <c r="HQ293" s="144">
        <f t="shared" ca="1" si="1119"/>
        <v>513042.94722292648</v>
      </c>
      <c r="HR293" s="144">
        <f t="shared" ca="1" si="1119"/>
        <v>513042.94722292648</v>
      </c>
      <c r="HS293" s="144">
        <f t="shared" ca="1" si="1119"/>
        <v>513042.94722292648</v>
      </c>
      <c r="HT293" s="144">
        <f t="shared" ca="1" si="1119"/>
        <v>513042.94722292648</v>
      </c>
      <c r="HU293" s="144">
        <f t="shared" ca="1" si="1119"/>
        <v>513042.94722292648</v>
      </c>
      <c r="HV293" s="144">
        <f t="shared" ca="1" si="1119"/>
        <v>513042.94722292648</v>
      </c>
      <c r="HW293" s="144">
        <f t="shared" ca="1" si="1119"/>
        <v>513042.94722292648</v>
      </c>
      <c r="HX293" s="144">
        <f t="shared" ca="1" si="1119"/>
        <v>513042.94722292648</v>
      </c>
      <c r="HY293" s="144">
        <f t="shared" ca="1" si="1119"/>
        <v>513042.94722292648</v>
      </c>
      <c r="HZ293" s="144">
        <f t="shared" ca="1" si="1119"/>
        <v>513042.94722292648</v>
      </c>
      <c r="IA293" s="144">
        <f t="shared" ca="1" si="1119"/>
        <v>513042.94722292648</v>
      </c>
      <c r="IB293" s="144">
        <f t="shared" ca="1" si="1119"/>
        <v>513042.94722292648</v>
      </c>
      <c r="IC293" s="144">
        <f t="shared" ca="1" si="1119"/>
        <v>513042.94722292648</v>
      </c>
      <c r="ID293" s="144">
        <f t="shared" ca="1" si="1119"/>
        <v>513042.94722292648</v>
      </c>
      <c r="IE293" s="144">
        <f t="shared" ca="1" si="1119"/>
        <v>513042.94722292648</v>
      </c>
      <c r="IF293" s="144">
        <f t="shared" ca="1" si="1119"/>
        <v>513042.94722292648</v>
      </c>
      <c r="IG293" s="144">
        <f t="shared" ca="1" si="1119"/>
        <v>513042.94722292648</v>
      </c>
      <c r="IH293" s="144">
        <f t="shared" ca="1" si="1119"/>
        <v>513042.94722292648</v>
      </c>
      <c r="II293" s="144">
        <f t="shared" ca="1" si="1119"/>
        <v>513042.94722292648</v>
      </c>
      <c r="IJ293" s="144">
        <f t="shared" ca="1" si="1119"/>
        <v>513042.94722292648</v>
      </c>
      <c r="IK293" s="144">
        <f t="shared" ca="1" si="1119"/>
        <v>513042.94722292648</v>
      </c>
      <c r="IL293" s="144">
        <f t="shared" ca="1" si="1119"/>
        <v>513042.94722292648</v>
      </c>
      <c r="IM293" s="144">
        <f t="shared" ca="1" si="1119"/>
        <v>513042.94722292648</v>
      </c>
      <c r="IN293" s="144">
        <f t="shared" ca="1" si="1119"/>
        <v>513042.94722292648</v>
      </c>
      <c r="IO293" s="144">
        <f t="shared" ca="1" si="1119"/>
        <v>513042.94722292648</v>
      </c>
      <c r="IP293" s="144">
        <f t="shared" ca="1" si="1119"/>
        <v>513042.94722292648</v>
      </c>
      <c r="IQ293" s="144">
        <f t="shared" ca="1" si="1119"/>
        <v>513042.94722292648</v>
      </c>
      <c r="IR293" s="144">
        <f t="shared" ca="1" si="1119"/>
        <v>513042.94722292648</v>
      </c>
      <c r="IS293" s="144">
        <f t="shared" ca="1" si="1119"/>
        <v>513042.94722292648</v>
      </c>
      <c r="IT293" s="144">
        <f t="shared" ca="1" si="1119"/>
        <v>513042.94722292648</v>
      </c>
      <c r="IU293" s="144">
        <f t="shared" ca="1" si="1119"/>
        <v>513042.94722292648</v>
      </c>
      <c r="IV293" s="144">
        <f t="shared" ca="1" si="1119"/>
        <v>513042.94722292648</v>
      </c>
      <c r="IW293" s="144">
        <f t="shared" ca="1" si="1119"/>
        <v>513042.94722292648</v>
      </c>
      <c r="IX293" s="144">
        <f t="shared" ca="1" si="1119"/>
        <v>513042.94722292648</v>
      </c>
      <c r="IY293" s="144">
        <f t="shared" ca="1" si="1119"/>
        <v>513042.94722292648</v>
      </c>
      <c r="IZ293" s="144">
        <f t="shared" ca="1" si="1119"/>
        <v>513042.94722292648</v>
      </c>
      <c r="JA293" s="144">
        <f t="shared" ref="JA293:LL293" ca="1" si="1120">IZ293-(JA291/2)</f>
        <v>513042.94722292648</v>
      </c>
      <c r="JB293" s="144">
        <f t="shared" ca="1" si="1120"/>
        <v>513042.94722292648</v>
      </c>
      <c r="JC293" s="144">
        <f t="shared" ca="1" si="1120"/>
        <v>513042.94722292648</v>
      </c>
      <c r="JD293" s="144">
        <f t="shared" ca="1" si="1120"/>
        <v>513042.94722292648</v>
      </c>
      <c r="JE293" s="144">
        <f t="shared" ca="1" si="1120"/>
        <v>513042.94722292648</v>
      </c>
      <c r="JF293" s="144">
        <f t="shared" ca="1" si="1120"/>
        <v>513042.94722292648</v>
      </c>
      <c r="JG293" s="144">
        <f t="shared" ca="1" si="1120"/>
        <v>513042.94722292648</v>
      </c>
      <c r="JH293" s="144">
        <f t="shared" ca="1" si="1120"/>
        <v>513042.94722292648</v>
      </c>
      <c r="JI293" s="144">
        <f t="shared" ca="1" si="1120"/>
        <v>513042.94722292648</v>
      </c>
      <c r="JJ293" s="144">
        <f t="shared" ca="1" si="1120"/>
        <v>513042.94722292648</v>
      </c>
      <c r="JK293" s="144">
        <f t="shared" ca="1" si="1120"/>
        <v>513042.94722292648</v>
      </c>
      <c r="JL293" s="144">
        <f t="shared" ca="1" si="1120"/>
        <v>513042.94722292648</v>
      </c>
      <c r="JM293" s="144">
        <f t="shared" ca="1" si="1120"/>
        <v>513042.94722292648</v>
      </c>
      <c r="JN293" s="144">
        <f t="shared" ca="1" si="1120"/>
        <v>513042.94722292648</v>
      </c>
      <c r="JO293" s="144">
        <f t="shared" ca="1" si="1120"/>
        <v>513042.94722292648</v>
      </c>
      <c r="JP293" s="144">
        <f t="shared" ca="1" si="1120"/>
        <v>513042.94722292648</v>
      </c>
      <c r="JQ293" s="144">
        <f t="shared" ca="1" si="1120"/>
        <v>513042.94722292648</v>
      </c>
      <c r="JR293" s="144">
        <f t="shared" ca="1" si="1120"/>
        <v>513042.94722292648</v>
      </c>
      <c r="JS293" s="144">
        <f t="shared" ca="1" si="1120"/>
        <v>513042.94722292648</v>
      </c>
      <c r="JT293" s="144">
        <f t="shared" ca="1" si="1120"/>
        <v>513042.94722292648</v>
      </c>
      <c r="JU293" s="144">
        <f t="shared" ca="1" si="1120"/>
        <v>513042.94722292648</v>
      </c>
      <c r="JV293" s="144">
        <f t="shared" ca="1" si="1120"/>
        <v>513042.94722292648</v>
      </c>
      <c r="JW293" s="144">
        <f t="shared" ca="1" si="1120"/>
        <v>513042.94722292648</v>
      </c>
      <c r="JX293" s="144">
        <f t="shared" ca="1" si="1120"/>
        <v>513042.94722292648</v>
      </c>
      <c r="JY293" s="144">
        <f t="shared" ca="1" si="1120"/>
        <v>513042.94722292648</v>
      </c>
      <c r="JZ293" s="144">
        <f t="shared" ca="1" si="1120"/>
        <v>513042.94722292648</v>
      </c>
      <c r="KA293" s="144">
        <f t="shared" ca="1" si="1120"/>
        <v>513042.94722292648</v>
      </c>
      <c r="KB293" s="144">
        <f t="shared" ca="1" si="1120"/>
        <v>513042.94722292648</v>
      </c>
      <c r="KC293" s="144">
        <f t="shared" ca="1" si="1120"/>
        <v>513042.94722292648</v>
      </c>
      <c r="KD293" s="144">
        <f t="shared" ca="1" si="1120"/>
        <v>513042.94722292648</v>
      </c>
      <c r="KE293" s="144">
        <f t="shared" ca="1" si="1120"/>
        <v>513042.94722292648</v>
      </c>
      <c r="KF293" s="144">
        <f t="shared" ca="1" si="1120"/>
        <v>513042.94722292648</v>
      </c>
      <c r="KG293" s="144">
        <f t="shared" ca="1" si="1120"/>
        <v>513042.94722292648</v>
      </c>
      <c r="KH293" s="144">
        <f t="shared" ca="1" si="1120"/>
        <v>513042.94722292648</v>
      </c>
      <c r="KI293" s="144">
        <f t="shared" ca="1" si="1120"/>
        <v>513042.94722292648</v>
      </c>
      <c r="KJ293" s="144">
        <f t="shared" ca="1" si="1120"/>
        <v>513042.94722292648</v>
      </c>
      <c r="KK293" s="144">
        <f t="shared" ca="1" si="1120"/>
        <v>513042.94722292648</v>
      </c>
      <c r="KL293" s="144">
        <f t="shared" ca="1" si="1120"/>
        <v>513042.94722292648</v>
      </c>
      <c r="KM293" s="144">
        <f t="shared" ca="1" si="1120"/>
        <v>513042.94722292648</v>
      </c>
      <c r="KN293" s="144">
        <f t="shared" ca="1" si="1120"/>
        <v>513042.94722292648</v>
      </c>
      <c r="KO293" s="144">
        <f t="shared" ca="1" si="1120"/>
        <v>513042.94722292648</v>
      </c>
      <c r="KP293" s="144">
        <f t="shared" ca="1" si="1120"/>
        <v>513042.94722292648</v>
      </c>
      <c r="KQ293" s="144">
        <f t="shared" ca="1" si="1120"/>
        <v>513042.94722292648</v>
      </c>
      <c r="KR293" s="144">
        <f t="shared" ca="1" si="1120"/>
        <v>513042.94722292648</v>
      </c>
      <c r="KS293" s="144">
        <f t="shared" ca="1" si="1120"/>
        <v>513042.94722292648</v>
      </c>
      <c r="KT293" s="144">
        <f t="shared" ca="1" si="1120"/>
        <v>513042.94722292648</v>
      </c>
      <c r="KU293" s="144">
        <f t="shared" ca="1" si="1120"/>
        <v>513042.94722292648</v>
      </c>
      <c r="KV293" s="144">
        <f t="shared" ca="1" si="1120"/>
        <v>513042.94722292648</v>
      </c>
      <c r="KW293" s="144">
        <f t="shared" ca="1" si="1120"/>
        <v>513042.94722292648</v>
      </c>
      <c r="KX293" s="144">
        <f t="shared" ca="1" si="1120"/>
        <v>513042.94722292648</v>
      </c>
      <c r="KY293" s="144">
        <f t="shared" ca="1" si="1120"/>
        <v>513042.94722292648</v>
      </c>
      <c r="KZ293" s="144">
        <f t="shared" ca="1" si="1120"/>
        <v>513042.94722292648</v>
      </c>
      <c r="LA293" s="144">
        <f t="shared" ca="1" si="1120"/>
        <v>513042.94722292648</v>
      </c>
      <c r="LB293" s="144">
        <f t="shared" ca="1" si="1120"/>
        <v>513042.94722292648</v>
      </c>
      <c r="LC293" s="144">
        <f t="shared" ca="1" si="1120"/>
        <v>513042.94722292648</v>
      </c>
      <c r="LD293" s="144">
        <f t="shared" ca="1" si="1120"/>
        <v>513042.94722292648</v>
      </c>
      <c r="LE293" s="144">
        <f t="shared" ca="1" si="1120"/>
        <v>513042.94722292648</v>
      </c>
      <c r="LF293" s="144">
        <f t="shared" ca="1" si="1120"/>
        <v>513042.94722292648</v>
      </c>
      <c r="LG293" s="144">
        <f t="shared" ca="1" si="1120"/>
        <v>513042.94722292648</v>
      </c>
      <c r="LH293" s="144">
        <f t="shared" ca="1" si="1120"/>
        <v>513042.94722292648</v>
      </c>
      <c r="LI293" s="144">
        <f t="shared" ca="1" si="1120"/>
        <v>513042.94722292648</v>
      </c>
      <c r="LJ293" s="144">
        <f t="shared" ca="1" si="1120"/>
        <v>513042.94722292648</v>
      </c>
      <c r="LK293" s="144">
        <f t="shared" ca="1" si="1120"/>
        <v>513042.94722292648</v>
      </c>
      <c r="LL293" s="144">
        <f t="shared" ca="1" si="1120"/>
        <v>513042.94722292648</v>
      </c>
      <c r="LM293" s="144">
        <f t="shared" ref="LM293:NX293" ca="1" si="1121">LL293-(LM291/2)</f>
        <v>513042.94722292648</v>
      </c>
      <c r="LN293" s="144">
        <f t="shared" ca="1" si="1121"/>
        <v>513042.94722292648</v>
      </c>
      <c r="LO293" s="144">
        <f t="shared" ca="1" si="1121"/>
        <v>513042.94722292648</v>
      </c>
      <c r="LP293" s="144">
        <f t="shared" ca="1" si="1121"/>
        <v>513042.94722292648</v>
      </c>
      <c r="LQ293" s="144">
        <f t="shared" ca="1" si="1121"/>
        <v>513042.94722292648</v>
      </c>
      <c r="LR293" s="144">
        <f t="shared" ca="1" si="1121"/>
        <v>513042.94722292648</v>
      </c>
      <c r="LS293" s="144">
        <f t="shared" ca="1" si="1121"/>
        <v>513042.94722292648</v>
      </c>
      <c r="LT293" s="144">
        <f t="shared" ca="1" si="1121"/>
        <v>513042.94722292648</v>
      </c>
      <c r="LU293" s="144">
        <f t="shared" ca="1" si="1121"/>
        <v>513042.94722292648</v>
      </c>
      <c r="LV293" s="144">
        <f t="shared" ca="1" si="1121"/>
        <v>513042.94722292648</v>
      </c>
      <c r="LW293" s="144">
        <f t="shared" ca="1" si="1121"/>
        <v>513042.94722292648</v>
      </c>
      <c r="LX293" s="144">
        <f t="shared" ca="1" si="1121"/>
        <v>513042.94722292648</v>
      </c>
      <c r="LY293" s="144">
        <f t="shared" ca="1" si="1121"/>
        <v>513042.94722292648</v>
      </c>
      <c r="LZ293" s="144">
        <f t="shared" ca="1" si="1121"/>
        <v>513042.94722292648</v>
      </c>
      <c r="MA293" s="144">
        <f t="shared" ca="1" si="1121"/>
        <v>513042.94722292648</v>
      </c>
      <c r="MB293" s="144">
        <f t="shared" ca="1" si="1121"/>
        <v>513042.94722292648</v>
      </c>
      <c r="MC293" s="144">
        <f t="shared" ca="1" si="1121"/>
        <v>513042.94722292648</v>
      </c>
      <c r="MD293" s="144">
        <f t="shared" ca="1" si="1121"/>
        <v>513042.94722292648</v>
      </c>
      <c r="ME293" s="144">
        <f t="shared" ca="1" si="1121"/>
        <v>513042.94722292648</v>
      </c>
      <c r="MF293" s="144">
        <f t="shared" ca="1" si="1121"/>
        <v>513042.94722292648</v>
      </c>
      <c r="MG293" s="144">
        <f t="shared" ca="1" si="1121"/>
        <v>513042.94722292648</v>
      </c>
      <c r="MH293" s="144">
        <f t="shared" ca="1" si="1121"/>
        <v>513042.94722292648</v>
      </c>
      <c r="MI293" s="144">
        <f t="shared" ca="1" si="1121"/>
        <v>513042.94722292648</v>
      </c>
      <c r="MJ293" s="144">
        <f t="shared" ca="1" si="1121"/>
        <v>513042.94722292648</v>
      </c>
      <c r="MK293" s="144">
        <f t="shared" ca="1" si="1121"/>
        <v>513042.94722292648</v>
      </c>
      <c r="ML293" s="144">
        <f t="shared" ca="1" si="1121"/>
        <v>513042.94722292648</v>
      </c>
      <c r="MM293" s="144">
        <f t="shared" ca="1" si="1121"/>
        <v>513042.94722292648</v>
      </c>
      <c r="MN293" s="144">
        <f t="shared" ca="1" si="1121"/>
        <v>513042.94722292648</v>
      </c>
      <c r="MO293" s="144">
        <f t="shared" ca="1" si="1121"/>
        <v>513042.94722292648</v>
      </c>
      <c r="MP293" s="144">
        <f t="shared" ca="1" si="1121"/>
        <v>513042.94722292648</v>
      </c>
      <c r="MQ293" s="144">
        <f t="shared" ca="1" si="1121"/>
        <v>513042.94722292648</v>
      </c>
      <c r="MR293" s="144">
        <f t="shared" ca="1" si="1121"/>
        <v>513042.94722292648</v>
      </c>
      <c r="MS293" s="144">
        <f t="shared" ca="1" si="1121"/>
        <v>513042.94722292648</v>
      </c>
      <c r="MT293" s="144">
        <f t="shared" ca="1" si="1121"/>
        <v>513042.94722292648</v>
      </c>
      <c r="MU293" s="144">
        <f t="shared" ca="1" si="1121"/>
        <v>513042.94722292648</v>
      </c>
      <c r="MV293" s="144">
        <f t="shared" ca="1" si="1121"/>
        <v>513042.94722292648</v>
      </c>
      <c r="MW293" s="144">
        <f t="shared" ca="1" si="1121"/>
        <v>513042.94722292648</v>
      </c>
      <c r="MX293" s="144">
        <f t="shared" ca="1" si="1121"/>
        <v>513042.94722292648</v>
      </c>
      <c r="MY293" s="144">
        <f t="shared" ca="1" si="1121"/>
        <v>513042.94722292648</v>
      </c>
      <c r="MZ293" s="144">
        <f t="shared" ca="1" si="1121"/>
        <v>513042.94722292648</v>
      </c>
      <c r="NA293" s="144">
        <f t="shared" ca="1" si="1121"/>
        <v>513042.94722292648</v>
      </c>
      <c r="NB293" s="144">
        <f t="shared" ca="1" si="1121"/>
        <v>513042.94722292648</v>
      </c>
      <c r="NC293" s="144">
        <f t="shared" ca="1" si="1121"/>
        <v>513042.94722292648</v>
      </c>
      <c r="ND293" s="144">
        <f t="shared" ca="1" si="1121"/>
        <v>513042.94722292648</v>
      </c>
      <c r="NE293" s="144">
        <f t="shared" ca="1" si="1121"/>
        <v>513042.94722292648</v>
      </c>
      <c r="NF293" s="144">
        <f t="shared" ca="1" si="1121"/>
        <v>513042.94722292648</v>
      </c>
      <c r="NG293" s="144">
        <f t="shared" ca="1" si="1121"/>
        <v>513042.94722292648</v>
      </c>
      <c r="NH293" s="144">
        <f t="shared" ca="1" si="1121"/>
        <v>513042.94722292648</v>
      </c>
      <c r="NI293" s="144">
        <f t="shared" ca="1" si="1121"/>
        <v>513042.94722292648</v>
      </c>
      <c r="NJ293" s="144">
        <f t="shared" ca="1" si="1121"/>
        <v>513042.94722292648</v>
      </c>
      <c r="NK293" s="144">
        <f t="shared" ca="1" si="1121"/>
        <v>513042.94722292648</v>
      </c>
      <c r="NL293" s="144">
        <f t="shared" ca="1" si="1121"/>
        <v>513042.94722292648</v>
      </c>
      <c r="NM293" s="144">
        <f t="shared" ca="1" si="1121"/>
        <v>513042.94722292648</v>
      </c>
      <c r="NN293" s="144">
        <f t="shared" ca="1" si="1121"/>
        <v>513042.94722292648</v>
      </c>
      <c r="NO293" s="144">
        <f t="shared" ca="1" si="1121"/>
        <v>513042.94722292648</v>
      </c>
      <c r="NP293" s="144">
        <f t="shared" ca="1" si="1121"/>
        <v>513042.94722292648</v>
      </c>
      <c r="NQ293" s="144">
        <f t="shared" ca="1" si="1121"/>
        <v>513042.94722292648</v>
      </c>
      <c r="NR293" s="144">
        <f t="shared" ca="1" si="1121"/>
        <v>513042.94722292648</v>
      </c>
      <c r="NS293" s="144">
        <f t="shared" ca="1" si="1121"/>
        <v>513042.94722292648</v>
      </c>
      <c r="NT293" s="144">
        <f t="shared" ca="1" si="1121"/>
        <v>513042.94722292648</v>
      </c>
      <c r="NU293" s="144">
        <f t="shared" ca="1" si="1121"/>
        <v>513042.94722292648</v>
      </c>
      <c r="NV293" s="144">
        <f t="shared" ca="1" si="1121"/>
        <v>513042.94722292648</v>
      </c>
      <c r="NW293" s="144">
        <f t="shared" ca="1" si="1121"/>
        <v>513042.94722292648</v>
      </c>
      <c r="NX293" s="144">
        <f t="shared" ca="1" si="1121"/>
        <v>513042.94722292648</v>
      </c>
      <c r="NY293" s="144">
        <f t="shared" ref="NY293:OM293" ca="1" si="1122">NX293-(NY291/2)</f>
        <v>513042.94722292648</v>
      </c>
      <c r="NZ293" s="144">
        <f t="shared" ca="1" si="1122"/>
        <v>513042.94722292648</v>
      </c>
      <c r="OA293" s="144">
        <f t="shared" ca="1" si="1122"/>
        <v>513042.94722292648</v>
      </c>
      <c r="OB293" s="144">
        <f t="shared" ca="1" si="1122"/>
        <v>513042.94722292648</v>
      </c>
      <c r="OC293" s="144">
        <f t="shared" ca="1" si="1122"/>
        <v>513042.94722292648</v>
      </c>
      <c r="OD293" s="144">
        <f t="shared" ca="1" si="1122"/>
        <v>513042.94722292648</v>
      </c>
      <c r="OE293" s="144">
        <f t="shared" ca="1" si="1122"/>
        <v>513042.94722292648</v>
      </c>
      <c r="OF293" s="144">
        <f t="shared" ca="1" si="1122"/>
        <v>513042.94722292648</v>
      </c>
      <c r="OG293" s="144">
        <f t="shared" ca="1" si="1122"/>
        <v>513042.94722292648</v>
      </c>
      <c r="OH293" s="144">
        <f t="shared" ca="1" si="1122"/>
        <v>513042.94722292648</v>
      </c>
      <c r="OI293" s="144">
        <f t="shared" ca="1" si="1122"/>
        <v>513042.94722292648</v>
      </c>
      <c r="OJ293" s="144">
        <f t="shared" ca="1" si="1122"/>
        <v>513042.94722292648</v>
      </c>
      <c r="OK293" s="144">
        <f t="shared" ca="1" si="1122"/>
        <v>513042.94722292648</v>
      </c>
      <c r="OL293" s="144">
        <f t="shared" ca="1" si="1122"/>
        <v>513042.94722292648</v>
      </c>
      <c r="OM293" s="144">
        <f t="shared" ca="1" si="1122"/>
        <v>513042.94722292648</v>
      </c>
    </row>
    <row r="294" spans="2:403" x14ac:dyDescent="0.3">
      <c r="B294" s="149"/>
      <c r="C294" s="75" t="s">
        <v>131</v>
      </c>
      <c r="D294" s="144">
        <f ca="1">D293/(E3_Parameter!$C$18*E3_Parameter!$C$27)</f>
        <v>57.205917149793692</v>
      </c>
      <c r="E294" s="144">
        <f ca="1">E293/(E3_Parameter!$C$18*E3_Parameter!$C$27)</f>
        <v>56.89738609265806</v>
      </c>
      <c r="F294" s="144">
        <f ca="1">F293/(E3_Parameter!$C$18*E3_Parameter!$C$27)</f>
        <v>56.89738609265806</v>
      </c>
      <c r="G294" s="144">
        <f ca="1">G293/(E3_Parameter!$C$18*E3_Parameter!$C$27)</f>
        <v>56.692290287662757</v>
      </c>
      <c r="H294" s="144">
        <f ca="1">H293/(E3_Parameter!$C$18*E3_Parameter!$C$27)</f>
        <v>56.692290287662757</v>
      </c>
      <c r="I294" s="144">
        <f ca="1">I293/(E3_Parameter!$C$18*E3_Parameter!$C$27)</f>
        <v>56.692290287662757</v>
      </c>
      <c r="J294" s="144">
        <f ca="1">J293/(E3_Parameter!$C$18*E3_Parameter!$C$27)</f>
        <v>56.692290287662757</v>
      </c>
      <c r="K294" s="144">
        <f ca="1">K293/(E3_Parameter!$C$18*E3_Parameter!$C$27)</f>
        <v>56.692290287662757</v>
      </c>
      <c r="L294" s="144">
        <f ca="1">L293/(E3_Parameter!$C$18*E3_Parameter!$C$27)</f>
        <v>56.692290287662757</v>
      </c>
      <c r="M294" s="144">
        <f ca="1">M293/(E3_Parameter!$C$18*E3_Parameter!$C$27)</f>
        <v>56.692290287662757</v>
      </c>
      <c r="N294" s="144">
        <f ca="1">N293/(E3_Parameter!$C$18*E3_Parameter!$C$27)</f>
        <v>56.692290287662757</v>
      </c>
      <c r="O294" s="144">
        <f ca="1">O293/(E3_Parameter!$C$18*E3_Parameter!$C$27)</f>
        <v>56.692290287662757</v>
      </c>
      <c r="P294" s="144">
        <f ca="1">P293/(E3_Parameter!$C$18*E3_Parameter!$C$27)</f>
        <v>56.692290287662757</v>
      </c>
      <c r="Q294" s="144">
        <f ca="1">Q293/(E3_Parameter!$C$18*E3_Parameter!$C$27)</f>
        <v>56.399097545543121</v>
      </c>
      <c r="R294" s="144">
        <f ca="1">R293/(E3_Parameter!$C$18*E3_Parameter!$C$27)</f>
        <v>56.399097545543121</v>
      </c>
      <c r="S294" s="144">
        <f ca="1">S293/(E3_Parameter!$C$18*E3_Parameter!$C$27)</f>
        <v>55.291921386223962</v>
      </c>
      <c r="T294" s="144">
        <f ca="1">T293/(E3_Parameter!$C$18*E3_Parameter!$C$27)</f>
        <v>55.291921386223962</v>
      </c>
      <c r="U294" s="144">
        <f ca="1">U293/(E3_Parameter!$C$18*E3_Parameter!$C$27)</f>
        <v>55.117971193197548</v>
      </c>
      <c r="V294" s="144">
        <f ca="1">V293/(E3_Parameter!$C$18*E3_Parameter!$C$27)</f>
        <v>55.117971193197548</v>
      </c>
      <c r="W294" s="144">
        <f ca="1">W293/(E3_Parameter!$C$18*E3_Parameter!$C$27)</f>
        <v>53.679454924332482</v>
      </c>
      <c r="X294" s="144">
        <f ca="1">X293/(E3_Parameter!$C$18*E3_Parameter!$C$27)</f>
        <v>53.679454924332482</v>
      </c>
      <c r="Y294" s="144">
        <f ca="1">Y293/(E3_Parameter!$C$18*E3_Parameter!$C$27)</f>
        <v>53.651816202651915</v>
      </c>
      <c r="Z294" s="144">
        <f ca="1">Z293/(E3_Parameter!$C$18*E3_Parameter!$C$27)</f>
        <v>53.651816202651915</v>
      </c>
      <c r="AA294" s="144">
        <f ca="1">AA293/(E3_Parameter!$C$18*E3_Parameter!$C$27)</f>
        <v>53.546746347760113</v>
      </c>
      <c r="AB294" s="144">
        <f ca="1">AB293/(E3_Parameter!$C$18*E3_Parameter!$C$27)</f>
        <v>53.546746347760113</v>
      </c>
      <c r="AC294" s="144">
        <f ca="1">AC293/(E3_Parameter!$C$18*E3_Parameter!$C$27)</f>
        <v>53.488799449527377</v>
      </c>
      <c r="AD294" s="144">
        <f ca="1">AD293/(E3_Parameter!$C$18*E3_Parameter!$C$27)</f>
        <v>53.488799449527377</v>
      </c>
      <c r="AE294" s="144">
        <f ca="1">AE293/(E3_Parameter!$C$18*E3_Parameter!$C$27)</f>
        <v>53.294093434814869</v>
      </c>
      <c r="AF294" s="144">
        <f ca="1">AF293/(E3_Parameter!$C$18*E3_Parameter!$C$27)</f>
        <v>53.294093434814869</v>
      </c>
      <c r="AG294" s="144">
        <f ca="1">AG293/(E3_Parameter!$C$18*E3_Parameter!$C$27)</f>
        <v>53.270653204081391</v>
      </c>
      <c r="AH294" s="144">
        <f ca="1">AH293/(E3_Parameter!$C$18*E3_Parameter!$C$27)</f>
        <v>53.270653204081391</v>
      </c>
      <c r="AI294" s="144">
        <f ca="1">AI293/(E3_Parameter!$C$18*E3_Parameter!$C$27)</f>
        <v>53.212824329696922</v>
      </c>
      <c r="AJ294" s="144">
        <f ca="1">AJ293/(E3_Parameter!$C$18*E3_Parameter!$C$27)</f>
        <v>53.212824329696922</v>
      </c>
      <c r="AK294" s="144">
        <f ca="1">AK293/(E3_Parameter!$C$18*E3_Parameter!$C$27)</f>
        <v>53.191574332882787</v>
      </c>
      <c r="AL294" s="144">
        <f ca="1">AL293/(E3_Parameter!$C$18*E3_Parameter!$C$27)</f>
        <v>53.191574332882787</v>
      </c>
      <c r="AM294" s="144">
        <f ca="1">AM293/(E3_Parameter!$C$18*E3_Parameter!$C$27)</f>
        <v>53.191574332882787</v>
      </c>
      <c r="AN294" s="144">
        <f ca="1">AN293/(E3_Parameter!$C$18*E3_Parameter!$C$27)</f>
        <v>53.191574332882787</v>
      </c>
      <c r="AO294" s="144">
        <f ca="1">AO293/(E3_Parameter!$C$18*E3_Parameter!$C$27)</f>
        <v>53.191574332882787</v>
      </c>
      <c r="AP294" s="144">
        <f ca="1">AP293/(E3_Parameter!$C$18*E3_Parameter!$C$27)</f>
        <v>53.191574332882787</v>
      </c>
      <c r="AQ294" s="144">
        <f ca="1">AQ293/(E3_Parameter!$C$18*E3_Parameter!$C$27)</f>
        <v>53.191574332882787</v>
      </c>
      <c r="AR294" s="144">
        <f ca="1">AR293/(E3_Parameter!$C$18*E3_Parameter!$C$27)</f>
        <v>53.191574332882787</v>
      </c>
      <c r="AS294" s="144">
        <f ca="1">AS293/(E3_Parameter!$C$18*E3_Parameter!$C$27)</f>
        <v>53.191574332882787</v>
      </c>
      <c r="AT294" s="144">
        <f ca="1">AT293/(E3_Parameter!$C$18*E3_Parameter!$C$27)</f>
        <v>53.191574332882787</v>
      </c>
      <c r="AU294" s="144">
        <f ca="1">AU293/(E3_Parameter!$C$18*E3_Parameter!$C$27)</f>
        <v>53.191574332882787</v>
      </c>
      <c r="AV294" s="144">
        <f ca="1">AV293/(E3_Parameter!$C$18*E3_Parameter!$C$27)</f>
        <v>53.191574332882787</v>
      </c>
      <c r="AW294" s="144">
        <f ca="1">AW293/(E3_Parameter!$C$18*E3_Parameter!$C$27)</f>
        <v>53.191574332882787</v>
      </c>
      <c r="AX294" s="144">
        <f ca="1">AX293/(E3_Parameter!$C$18*E3_Parameter!$C$27)</f>
        <v>53.191574332882787</v>
      </c>
      <c r="AY294" s="144">
        <f ca="1">AY293/(E3_Parameter!$C$18*E3_Parameter!$C$27)</f>
        <v>53.191574332882787</v>
      </c>
      <c r="AZ294" s="144">
        <f ca="1">AZ293/(E3_Parameter!$C$18*E3_Parameter!$C$27)</f>
        <v>53.191574332882787</v>
      </c>
      <c r="BA294" s="144">
        <f ca="1">BA293/(E3_Parameter!$C$18*E3_Parameter!$C$27)</f>
        <v>53.191574332882787</v>
      </c>
      <c r="BB294" s="144">
        <f ca="1">BB293/(E3_Parameter!$C$18*E3_Parameter!$C$27)</f>
        <v>53.191574332882787</v>
      </c>
      <c r="BC294" s="144">
        <f ca="1">BC293/(E3_Parameter!$C$18*E3_Parameter!$C$27)</f>
        <v>53.191574332882787</v>
      </c>
      <c r="BD294" s="144">
        <f ca="1">BD293/(E3_Parameter!$C$18*E3_Parameter!$C$27)</f>
        <v>53.191574332882787</v>
      </c>
      <c r="BE294" s="144">
        <f ca="1">BE293/(E3_Parameter!$C$18*E3_Parameter!$C$27)</f>
        <v>53.191574332882787</v>
      </c>
      <c r="BF294" s="144">
        <f ca="1">BF293/(E3_Parameter!$C$18*E3_Parameter!$C$27)</f>
        <v>53.191574332882787</v>
      </c>
      <c r="BG294" s="144">
        <f ca="1">BG293/(E3_Parameter!$C$18*E3_Parameter!$C$27)</f>
        <v>53.191574332882787</v>
      </c>
      <c r="BH294" s="144">
        <f ca="1">BH293/(E3_Parameter!$C$18*E3_Parameter!$C$27)</f>
        <v>53.191574332882787</v>
      </c>
      <c r="BI294" s="144">
        <f ca="1">BI293/(E3_Parameter!$C$18*E3_Parameter!$C$27)</f>
        <v>53.191574332882787</v>
      </c>
      <c r="BJ294" s="144">
        <f ca="1">BJ293/(E3_Parameter!$C$18*E3_Parameter!$C$27)</f>
        <v>53.191574332882787</v>
      </c>
      <c r="BK294" s="144">
        <f ca="1">BK293/(E3_Parameter!$C$18*E3_Parameter!$C$27)</f>
        <v>53.191574332882787</v>
      </c>
      <c r="BL294" s="144">
        <f ca="1">BL293/(E3_Parameter!$C$18*E3_Parameter!$C$27)</f>
        <v>53.191574332882787</v>
      </c>
      <c r="BM294" s="144">
        <f ca="1">BM293/(E3_Parameter!$C$18*E3_Parameter!$C$27)</f>
        <v>53.191574332882787</v>
      </c>
      <c r="BN294" s="144">
        <f ca="1">BN293/(E3_Parameter!$C$18*E3_Parameter!$C$27)</f>
        <v>53.191574332882787</v>
      </c>
      <c r="BO294" s="144">
        <f ca="1">BO293/(E3_Parameter!$C$18*E3_Parameter!$C$27)</f>
        <v>53.191574332882787</v>
      </c>
      <c r="BP294" s="144">
        <f ca="1">BP293/(E3_Parameter!$C$18*E3_Parameter!$C$27)</f>
        <v>53.191574332882787</v>
      </c>
      <c r="BQ294" s="144">
        <f ca="1">BQ293/(E3_Parameter!$C$18*E3_Parameter!$C$27)</f>
        <v>53.191574332882787</v>
      </c>
      <c r="BR294" s="144">
        <f ca="1">BR293/(E3_Parameter!$C$18*E3_Parameter!$C$27)</f>
        <v>53.191574332882787</v>
      </c>
      <c r="BS294" s="144">
        <f ca="1">BS293/(E3_Parameter!$C$18*E3_Parameter!$C$27)</f>
        <v>53.191574332882787</v>
      </c>
      <c r="BT294" s="144">
        <f ca="1">BT293/(E3_Parameter!$C$18*E3_Parameter!$C$27)</f>
        <v>53.191574332882787</v>
      </c>
      <c r="BU294" s="144">
        <f ca="1">BU293/(E3_Parameter!$C$18*E3_Parameter!$C$27)</f>
        <v>53.191574332882787</v>
      </c>
      <c r="BV294" s="144">
        <f ca="1">BV293/(E3_Parameter!$C$18*E3_Parameter!$C$27)</f>
        <v>53.191574332882787</v>
      </c>
      <c r="BW294" s="144">
        <f ca="1">BW293/(E3_Parameter!$C$18*E3_Parameter!$C$27)</f>
        <v>53.191574332882787</v>
      </c>
      <c r="BX294" s="144">
        <f ca="1">BX293/(E3_Parameter!$C$18*E3_Parameter!$C$27)</f>
        <v>53.191574332882787</v>
      </c>
      <c r="BY294" s="144">
        <f ca="1">BY293/(E3_Parameter!$C$18*E3_Parameter!$C$27)</f>
        <v>53.191574332882787</v>
      </c>
      <c r="BZ294" s="144">
        <f ca="1">BZ293/(E3_Parameter!$C$18*E3_Parameter!$C$27)</f>
        <v>53.191574332882787</v>
      </c>
      <c r="CA294" s="144">
        <f ca="1">CA293/(E3_Parameter!$C$18*E3_Parameter!$C$27)</f>
        <v>53.191574332882787</v>
      </c>
      <c r="CB294" s="144">
        <f ca="1">CB293/(E3_Parameter!$C$18*E3_Parameter!$C$27)</f>
        <v>53.191574332882787</v>
      </c>
      <c r="CC294" s="144">
        <f ca="1">CC293/(E3_Parameter!$C$18*E3_Parameter!$C$27)</f>
        <v>53.191574332882787</v>
      </c>
      <c r="CD294" s="144">
        <f ca="1">CD293/(E3_Parameter!$C$18*E3_Parameter!$C$27)</f>
        <v>53.191574332882787</v>
      </c>
      <c r="CE294" s="144">
        <f ca="1">CE293/(E3_Parameter!$C$18*E3_Parameter!$C$27)</f>
        <v>53.191574332882787</v>
      </c>
      <c r="CF294" s="144">
        <f ca="1">CF293/(E3_Parameter!$C$18*E3_Parameter!$C$27)</f>
        <v>53.191574332882787</v>
      </c>
      <c r="CG294" s="144">
        <f ca="1">CG293/(E3_Parameter!$C$18*E3_Parameter!$C$27)</f>
        <v>53.191574332882787</v>
      </c>
      <c r="CH294" s="144">
        <f ca="1">CH293/(E3_Parameter!$C$18*E3_Parameter!$C$27)</f>
        <v>53.191574332882787</v>
      </c>
      <c r="CI294" s="144">
        <f ca="1">CI293/(E3_Parameter!$C$18*E3_Parameter!$C$27)</f>
        <v>53.191574332882787</v>
      </c>
      <c r="CJ294" s="144">
        <f ca="1">CJ293/(E3_Parameter!$C$18*E3_Parameter!$C$27)</f>
        <v>53.191574332882787</v>
      </c>
      <c r="CK294" s="144">
        <f ca="1">CK293/(E3_Parameter!$C$18*E3_Parameter!$C$27)</f>
        <v>53.191574332882787</v>
      </c>
      <c r="CL294" s="144">
        <f ca="1">CL293/(E3_Parameter!$C$18*E3_Parameter!$C$27)</f>
        <v>53.191574332882787</v>
      </c>
      <c r="CM294" s="144">
        <f ca="1">CM293/(E3_Parameter!$C$18*E3_Parameter!$C$27)</f>
        <v>53.191574332882787</v>
      </c>
      <c r="CN294" s="144">
        <f ca="1">CN293/(E3_Parameter!$C$18*E3_Parameter!$C$27)</f>
        <v>53.191574332882787</v>
      </c>
      <c r="CO294" s="144">
        <f ca="1">CO293/(E3_Parameter!$C$18*E3_Parameter!$C$27)</f>
        <v>53.191574332882787</v>
      </c>
      <c r="CP294" s="144">
        <f ca="1">CP293/(E3_Parameter!$C$18*E3_Parameter!$C$27)</f>
        <v>53.191574332882787</v>
      </c>
      <c r="CQ294" s="144">
        <f ca="1">CQ293/(E3_Parameter!$C$18*E3_Parameter!$C$27)</f>
        <v>53.191574332882787</v>
      </c>
      <c r="CR294" s="144">
        <f ca="1">CR293/(E3_Parameter!$C$18*E3_Parameter!$C$27)</f>
        <v>53.191574332882787</v>
      </c>
      <c r="CS294" s="144">
        <f ca="1">CS293/(E3_Parameter!$C$18*E3_Parameter!$C$27)</f>
        <v>53.191574332882787</v>
      </c>
      <c r="CT294" s="144">
        <f ca="1">CT293/(E3_Parameter!$C$18*E3_Parameter!$C$27)</f>
        <v>53.191574332882787</v>
      </c>
      <c r="CU294" s="144">
        <f ca="1">CU293/(E3_Parameter!$C$18*E3_Parameter!$C$27)</f>
        <v>53.191574332882787</v>
      </c>
      <c r="CV294" s="144">
        <f ca="1">CV293/(E3_Parameter!$C$18*E3_Parameter!$C$27)</f>
        <v>53.191574332882787</v>
      </c>
      <c r="CW294" s="144">
        <f ca="1">CW293/(E3_Parameter!$C$18*E3_Parameter!$C$27)</f>
        <v>53.191574332882787</v>
      </c>
      <c r="CX294" s="144">
        <f ca="1">CX293/(E3_Parameter!$C$18*E3_Parameter!$C$27)</f>
        <v>53.191574332882787</v>
      </c>
      <c r="CY294" s="144">
        <f ca="1">CY293/(E3_Parameter!$C$18*E3_Parameter!$C$27)</f>
        <v>53.191574332882787</v>
      </c>
      <c r="CZ294" s="144">
        <f ca="1">CZ293/(E3_Parameter!$C$18*E3_Parameter!$C$27)</f>
        <v>53.191574332882787</v>
      </c>
      <c r="DA294" s="144">
        <f ca="1">DA293/(E3_Parameter!$C$18*E3_Parameter!$C$27)</f>
        <v>53.191574332882787</v>
      </c>
      <c r="DB294" s="144">
        <f ca="1">DB293/(E3_Parameter!$C$18*E3_Parameter!$C$27)</f>
        <v>53.191574332882787</v>
      </c>
      <c r="DC294" s="144">
        <f ca="1">DC293/(E3_Parameter!$C$18*E3_Parameter!$C$27)</f>
        <v>53.191574332882787</v>
      </c>
      <c r="DD294" s="144">
        <f ca="1">DD293/(E3_Parameter!$C$18*E3_Parameter!$C$27)</f>
        <v>53.191574332882787</v>
      </c>
      <c r="DE294" s="144">
        <f ca="1">DE293/(E3_Parameter!$C$18*E3_Parameter!$C$27)</f>
        <v>53.191574332882787</v>
      </c>
      <c r="DF294" s="144">
        <f ca="1">DF293/(E3_Parameter!$C$18*E3_Parameter!$C$27)</f>
        <v>53.191574332882787</v>
      </c>
      <c r="DG294" s="144">
        <f ca="1">DG293/(E3_Parameter!$C$18*E3_Parameter!$C$27)</f>
        <v>53.191574332882787</v>
      </c>
      <c r="DH294" s="144">
        <f ca="1">DH293/(E3_Parameter!$C$18*E3_Parameter!$C$27)</f>
        <v>53.191574332882787</v>
      </c>
      <c r="DI294" s="144">
        <f ca="1">DI293/(E3_Parameter!$C$18*E3_Parameter!$C$27)</f>
        <v>53.191574332882787</v>
      </c>
      <c r="DJ294" s="144">
        <f ca="1">DJ293/(E3_Parameter!$C$18*E3_Parameter!$C$27)</f>
        <v>53.191574332882787</v>
      </c>
      <c r="DK294" s="144">
        <f ca="1">DK293/(E3_Parameter!$C$18*E3_Parameter!$C$27)</f>
        <v>53.191574332882787</v>
      </c>
      <c r="DL294" s="144">
        <f ca="1">DL293/(E3_Parameter!$C$18*E3_Parameter!$C$27)</f>
        <v>53.191574332882787</v>
      </c>
      <c r="DM294" s="144">
        <f ca="1">DM293/(E3_Parameter!$C$18*E3_Parameter!$C$27)</f>
        <v>53.191574332882787</v>
      </c>
      <c r="DN294" s="144">
        <f ca="1">DN293/(E3_Parameter!$C$18*E3_Parameter!$C$27)</f>
        <v>53.191574332882787</v>
      </c>
      <c r="DO294" s="144">
        <f ca="1">DO293/(E3_Parameter!$C$18*E3_Parameter!$C$27)</f>
        <v>53.191574332882787</v>
      </c>
      <c r="DP294" s="144">
        <f ca="1">DP293/(E3_Parameter!$C$18*E3_Parameter!$C$27)</f>
        <v>53.191574332882787</v>
      </c>
      <c r="DQ294" s="144">
        <f ca="1">DQ293/(E3_Parameter!$C$18*E3_Parameter!$C$27)</f>
        <v>53.191574332882787</v>
      </c>
      <c r="DR294" s="144">
        <f ca="1">DR293/(E3_Parameter!$C$18*E3_Parameter!$C$27)</f>
        <v>53.191574332882787</v>
      </c>
      <c r="DS294" s="144">
        <f ca="1">DS293/(E3_Parameter!$C$18*E3_Parameter!$C$27)</f>
        <v>53.191574332882787</v>
      </c>
      <c r="DT294" s="144">
        <f ca="1">DT293/(E3_Parameter!$C$18*E3_Parameter!$C$27)</f>
        <v>53.191574332882787</v>
      </c>
      <c r="DU294" s="144">
        <f ca="1">DU293/(E3_Parameter!$C$18*E3_Parameter!$C$27)</f>
        <v>53.191574332882787</v>
      </c>
      <c r="DV294" s="144">
        <f ca="1">DV293/(E3_Parameter!$C$18*E3_Parameter!$C$27)</f>
        <v>53.191574332882787</v>
      </c>
      <c r="DW294" s="144">
        <f ca="1">DW293/(E3_Parameter!$C$18*E3_Parameter!$C$27)</f>
        <v>53.191574332882787</v>
      </c>
      <c r="DX294" s="144">
        <f ca="1">DX293/(E3_Parameter!$C$18*E3_Parameter!$C$27)</f>
        <v>53.191574332882787</v>
      </c>
      <c r="DY294" s="144">
        <f ca="1">DY293/(E3_Parameter!$C$18*E3_Parameter!$C$27)</f>
        <v>53.191574332882787</v>
      </c>
      <c r="DZ294" s="144">
        <f ca="1">DZ293/(E3_Parameter!$C$18*E3_Parameter!$C$27)</f>
        <v>53.191574332882787</v>
      </c>
      <c r="EA294" s="144">
        <f ca="1">EA293/(E3_Parameter!$C$18*E3_Parameter!$C$27)</f>
        <v>53.191574332882787</v>
      </c>
      <c r="EB294" s="144">
        <f ca="1">EB293/(E3_Parameter!$C$18*E3_Parameter!$C$27)</f>
        <v>53.191574332882787</v>
      </c>
      <c r="EC294" s="144">
        <f ca="1">EC293/(E3_Parameter!$C$18*E3_Parameter!$C$27)</f>
        <v>53.191574332882787</v>
      </c>
      <c r="ED294" s="144">
        <f ca="1">ED293/(E3_Parameter!$C$18*E3_Parameter!$C$27)</f>
        <v>53.191574332882787</v>
      </c>
      <c r="EE294" s="144">
        <f ca="1">EE293/(E3_Parameter!$C$18*E3_Parameter!$C$27)</f>
        <v>53.191574332882787</v>
      </c>
      <c r="EF294" s="144">
        <f ca="1">EF293/(E3_Parameter!$C$18*E3_Parameter!$C$27)</f>
        <v>53.191574332882787</v>
      </c>
      <c r="EG294" s="144">
        <f ca="1">EG293/(E3_Parameter!$C$18*E3_Parameter!$C$27)</f>
        <v>53.191574332882787</v>
      </c>
      <c r="EH294" s="144">
        <f ca="1">EH293/(E3_Parameter!$C$18*E3_Parameter!$C$27)</f>
        <v>53.191574332882787</v>
      </c>
      <c r="EI294" s="144">
        <f ca="1">EI293/(E3_Parameter!$C$18*E3_Parameter!$C$27)</f>
        <v>53.191574332882787</v>
      </c>
      <c r="EJ294" s="144">
        <f ca="1">EJ293/(E3_Parameter!$C$18*E3_Parameter!$C$27)</f>
        <v>53.191574332882787</v>
      </c>
      <c r="EK294" s="144">
        <f ca="1">EK293/(E3_Parameter!$C$18*E3_Parameter!$C$27)</f>
        <v>53.191574332882787</v>
      </c>
      <c r="EL294" s="144">
        <f ca="1">EL293/(E3_Parameter!$C$18*E3_Parameter!$C$27)</f>
        <v>53.191574332882787</v>
      </c>
      <c r="EM294" s="144">
        <f ca="1">EM293/(E3_Parameter!$C$18*E3_Parameter!$C$27)</f>
        <v>53.191574332882787</v>
      </c>
      <c r="EN294" s="144">
        <f ca="1">EN293/(E3_Parameter!$C$18*E3_Parameter!$C$27)</f>
        <v>53.191574332882787</v>
      </c>
      <c r="EO294" s="144">
        <f ca="1">EO293/(E3_Parameter!$C$18*E3_Parameter!$C$27)</f>
        <v>53.191574332882787</v>
      </c>
      <c r="EP294" s="144">
        <f ca="1">EP293/(E3_Parameter!$C$18*E3_Parameter!$C$27)</f>
        <v>53.191574332882787</v>
      </c>
      <c r="EQ294" s="144">
        <f ca="1">EQ293/(E3_Parameter!$C$18*E3_Parameter!$C$27)</f>
        <v>53.191574332882787</v>
      </c>
      <c r="ER294" s="144">
        <f ca="1">ER293/(E3_Parameter!$C$18*E3_Parameter!$C$27)</f>
        <v>53.191574332882787</v>
      </c>
      <c r="ES294" s="144">
        <f ca="1">ES293/(E3_Parameter!$C$18*E3_Parameter!$C$27)</f>
        <v>53.191574332882787</v>
      </c>
      <c r="ET294" s="144">
        <f ca="1">ET293/(E3_Parameter!$C$18*E3_Parameter!$C$27)</f>
        <v>53.191574332882787</v>
      </c>
      <c r="EU294" s="144">
        <f ca="1">EU293/(E3_Parameter!$C$18*E3_Parameter!$C$27)</f>
        <v>53.191574332882787</v>
      </c>
      <c r="EV294" s="144">
        <f ca="1">EV293/(E3_Parameter!$C$18*E3_Parameter!$C$27)</f>
        <v>53.191574332882787</v>
      </c>
      <c r="EW294" s="144">
        <f ca="1">EW293/(E3_Parameter!$C$18*E3_Parameter!$C$27)</f>
        <v>53.191574332882787</v>
      </c>
      <c r="EX294" s="144">
        <f ca="1">EX293/(E3_Parameter!$C$18*E3_Parameter!$C$27)</f>
        <v>53.191574332882787</v>
      </c>
      <c r="EY294" s="144">
        <f ca="1">EY293/(E3_Parameter!$C$18*E3_Parameter!$C$27)</f>
        <v>53.191574332882787</v>
      </c>
      <c r="EZ294" s="144">
        <f ca="1">EZ293/(E3_Parameter!$C$18*E3_Parameter!$C$27)</f>
        <v>53.191574332882787</v>
      </c>
      <c r="FA294" s="144">
        <f ca="1">FA293/(E3_Parameter!$C$18*E3_Parameter!$C$27)</f>
        <v>53.191574332882787</v>
      </c>
      <c r="FB294" s="144">
        <f ca="1">FB293/(E3_Parameter!$C$18*E3_Parameter!$C$27)</f>
        <v>53.191574332882787</v>
      </c>
      <c r="FC294" s="144">
        <f ca="1">FC293/(E3_Parameter!$C$18*E3_Parameter!$C$27)</f>
        <v>53.191574332882787</v>
      </c>
      <c r="FD294" s="144">
        <f ca="1">FD293/(E3_Parameter!$C$18*E3_Parameter!$C$27)</f>
        <v>53.191574332882787</v>
      </c>
      <c r="FE294" s="144">
        <f ca="1">FE293/(E3_Parameter!$C$18*E3_Parameter!$C$27)</f>
        <v>53.191574332882787</v>
      </c>
      <c r="FF294" s="144">
        <f ca="1">FF293/(E3_Parameter!$C$18*E3_Parameter!$C$27)</f>
        <v>53.191574332882787</v>
      </c>
      <c r="FG294" s="144">
        <f ca="1">FG293/(E3_Parameter!$C$18*E3_Parameter!$C$27)</f>
        <v>53.191574332882787</v>
      </c>
      <c r="FH294" s="144">
        <f ca="1">FH293/(E3_Parameter!$C$18*E3_Parameter!$C$27)</f>
        <v>53.191574332882787</v>
      </c>
      <c r="FI294" s="144">
        <f ca="1">FI293/(E3_Parameter!$C$18*E3_Parameter!$C$27)</f>
        <v>53.191574332882787</v>
      </c>
      <c r="FJ294" s="144">
        <f ca="1">FJ293/(E3_Parameter!$C$18*E3_Parameter!$C$27)</f>
        <v>53.191574332882787</v>
      </c>
      <c r="FK294" s="144">
        <f ca="1">FK293/(E3_Parameter!$C$18*E3_Parameter!$C$27)</f>
        <v>53.191574332882787</v>
      </c>
      <c r="FL294" s="144">
        <f ca="1">FL293/(E3_Parameter!$C$18*E3_Parameter!$C$27)</f>
        <v>53.191574332882787</v>
      </c>
      <c r="FM294" s="144">
        <f ca="1">FM293/(E3_Parameter!$C$18*E3_Parameter!$C$27)</f>
        <v>53.191574332882787</v>
      </c>
      <c r="FN294" s="144">
        <f ca="1">FN293/(E3_Parameter!$C$18*E3_Parameter!$C$27)</f>
        <v>53.191574332882787</v>
      </c>
      <c r="FO294" s="144">
        <f ca="1">FO293/(E3_Parameter!$C$18*E3_Parameter!$C$27)</f>
        <v>53.191574332882787</v>
      </c>
      <c r="FP294" s="144">
        <f ca="1">FP293/(E3_Parameter!$C$18*E3_Parameter!$C$27)</f>
        <v>53.191574332882787</v>
      </c>
      <c r="FQ294" s="144">
        <f ca="1">FQ293/(E3_Parameter!$C$18*E3_Parameter!$C$27)</f>
        <v>53.191574332882787</v>
      </c>
      <c r="FR294" s="144">
        <f ca="1">FR293/(E3_Parameter!$C$18*E3_Parameter!$C$27)</f>
        <v>53.191574332882787</v>
      </c>
      <c r="FS294" s="144">
        <f ca="1">FS293/(E3_Parameter!$C$18*E3_Parameter!$C$27)</f>
        <v>53.191574332882787</v>
      </c>
      <c r="FT294" s="144">
        <f ca="1">FT293/(E3_Parameter!$C$18*E3_Parameter!$C$27)</f>
        <v>53.191574332882787</v>
      </c>
      <c r="FU294" s="144">
        <f ca="1">FU293/(E3_Parameter!$C$18*E3_Parameter!$C$27)</f>
        <v>53.191574332882787</v>
      </c>
      <c r="FV294" s="144">
        <f ca="1">FV293/(E3_Parameter!$C$18*E3_Parameter!$C$27)</f>
        <v>53.191574332882787</v>
      </c>
      <c r="FW294" s="144">
        <f ca="1">FW293/(E3_Parameter!$C$18*E3_Parameter!$C$27)</f>
        <v>53.191574332882787</v>
      </c>
      <c r="FX294" s="144">
        <f ca="1">FX293/(E3_Parameter!$C$18*E3_Parameter!$C$27)</f>
        <v>53.191574332882787</v>
      </c>
      <c r="FY294" s="144">
        <f ca="1">FY293/(E3_Parameter!$C$18*E3_Parameter!$C$27)</f>
        <v>53.191574332882787</v>
      </c>
      <c r="FZ294" s="144">
        <f ca="1">FZ293/(E3_Parameter!$C$18*E3_Parameter!$C$27)</f>
        <v>53.191574332882787</v>
      </c>
      <c r="GA294" s="144">
        <f ca="1">GA293/(E3_Parameter!$C$18*E3_Parameter!$C$27)</f>
        <v>53.191574332882787</v>
      </c>
      <c r="GB294" s="144">
        <f ca="1">GB293/(E3_Parameter!$C$18*E3_Parameter!$C$27)</f>
        <v>53.191574332882787</v>
      </c>
      <c r="GC294" s="144">
        <f ca="1">GC293/(E3_Parameter!$C$18*E3_Parameter!$C$27)</f>
        <v>53.191574332882787</v>
      </c>
      <c r="GD294" s="144">
        <f ca="1">GD293/(E3_Parameter!$C$18*E3_Parameter!$C$27)</f>
        <v>53.191574332882787</v>
      </c>
      <c r="GE294" s="144">
        <f ca="1">GE293/(E3_Parameter!$C$18*E3_Parameter!$C$27)</f>
        <v>53.191574332882787</v>
      </c>
      <c r="GF294" s="144">
        <f ca="1">GF293/(E3_Parameter!$C$18*E3_Parameter!$C$27)</f>
        <v>53.191574332882787</v>
      </c>
      <c r="GG294" s="144">
        <f ca="1">GG293/(E3_Parameter!$C$18*E3_Parameter!$C$27)</f>
        <v>53.191574332882787</v>
      </c>
      <c r="GH294" s="144">
        <f ca="1">GH293/(E3_Parameter!$C$18*E3_Parameter!$C$27)</f>
        <v>53.191574332882787</v>
      </c>
      <c r="GI294" s="144">
        <f ca="1">GI293/(E3_Parameter!$C$18*E3_Parameter!$C$27)</f>
        <v>53.191574332882787</v>
      </c>
      <c r="GJ294" s="144">
        <f ca="1">GJ293/(E3_Parameter!$C$18*E3_Parameter!$C$27)</f>
        <v>53.191574332882787</v>
      </c>
      <c r="GK294" s="144">
        <f ca="1">GK293/(E3_Parameter!$C$18*E3_Parameter!$C$27)</f>
        <v>53.191574332882787</v>
      </c>
      <c r="GL294" s="144">
        <f ca="1">GL293/(E3_Parameter!$C$18*E3_Parameter!$C$27)</f>
        <v>53.191574332882787</v>
      </c>
      <c r="GM294" s="144">
        <f ca="1">GM293/(E3_Parameter!$C$18*E3_Parameter!$C$27)</f>
        <v>53.191574332882787</v>
      </c>
      <c r="GN294" s="144">
        <f ca="1">GN293/(E3_Parameter!$C$18*E3_Parameter!$C$27)</f>
        <v>53.191574332882787</v>
      </c>
      <c r="GO294" s="144">
        <f ca="1">GO293/(E3_Parameter!$C$18*E3_Parameter!$C$27)</f>
        <v>53.191574332882787</v>
      </c>
      <c r="GP294" s="144">
        <f ca="1">GP293/(E3_Parameter!$C$18*E3_Parameter!$C$27)</f>
        <v>53.191574332882787</v>
      </c>
      <c r="GQ294" s="144">
        <f ca="1">GQ293/(E3_Parameter!$C$18*E3_Parameter!$C$27)</f>
        <v>53.191574332882787</v>
      </c>
      <c r="GR294" s="144">
        <f ca="1">GR293/(E3_Parameter!$C$18*E3_Parameter!$C$27)</f>
        <v>53.191574332882787</v>
      </c>
      <c r="GS294" s="144">
        <f ca="1">GS293/(E3_Parameter!$C$18*E3_Parameter!$C$27)</f>
        <v>53.191574332882787</v>
      </c>
      <c r="GT294" s="144">
        <f ca="1">GT293/(E3_Parameter!$C$18*E3_Parameter!$C$27)</f>
        <v>53.191574332882787</v>
      </c>
      <c r="GU294" s="144">
        <f ca="1">GU293/(E3_Parameter!$C$18*E3_Parameter!$C$27)</f>
        <v>53.191574332882787</v>
      </c>
      <c r="GV294" s="144">
        <f ca="1">GV293/(E3_Parameter!$C$18*E3_Parameter!$C$27)</f>
        <v>53.191574332882787</v>
      </c>
      <c r="GW294" s="144">
        <f ca="1">GW293/(E3_Parameter!$C$18*E3_Parameter!$C$27)</f>
        <v>53.191574332882787</v>
      </c>
      <c r="GX294" s="144">
        <f ca="1">GX293/(E3_Parameter!$C$18*E3_Parameter!$C$27)</f>
        <v>53.191574332882787</v>
      </c>
      <c r="GY294" s="144">
        <f ca="1">GY293/(E3_Parameter!$C$18*E3_Parameter!$C$27)</f>
        <v>53.191574332882787</v>
      </c>
      <c r="GZ294" s="144">
        <f ca="1">GZ293/(E3_Parameter!$C$18*E3_Parameter!$C$27)</f>
        <v>53.191574332882787</v>
      </c>
      <c r="HA294" s="144">
        <f ca="1">HA293/(E3_Parameter!$C$18*E3_Parameter!$C$27)</f>
        <v>53.191574332882787</v>
      </c>
      <c r="HB294" s="144">
        <f ca="1">HB293/(E3_Parameter!$C$18*E3_Parameter!$C$27)</f>
        <v>53.191574332882787</v>
      </c>
      <c r="HC294" s="144">
        <f ca="1">HC293/(E3_Parameter!$C$18*E3_Parameter!$C$27)</f>
        <v>53.191574332882787</v>
      </c>
      <c r="HD294" s="144">
        <f ca="1">HD293/(E3_Parameter!$C$18*E3_Parameter!$C$27)</f>
        <v>53.191574332882787</v>
      </c>
      <c r="HE294" s="144">
        <f ca="1">HE293/(E3_Parameter!$C$18*E3_Parameter!$C$27)</f>
        <v>53.191574332882787</v>
      </c>
      <c r="HF294" s="144">
        <f ca="1">HF293/(E3_Parameter!$C$18*E3_Parameter!$C$27)</f>
        <v>53.191574332882787</v>
      </c>
      <c r="HG294" s="144">
        <f ca="1">HG293/(E3_Parameter!$C$18*E3_Parameter!$C$27)</f>
        <v>53.191574332882787</v>
      </c>
      <c r="HH294" s="144">
        <f ca="1">HH293/(E3_Parameter!$C$18*E3_Parameter!$C$27)</f>
        <v>53.191574332882787</v>
      </c>
      <c r="HI294" s="144">
        <f ca="1">HI293/(E3_Parameter!$C$18*E3_Parameter!$C$27)</f>
        <v>53.191574332882787</v>
      </c>
      <c r="HJ294" s="144">
        <f ca="1">HJ293/(E3_Parameter!$C$18*E3_Parameter!$C$27)</f>
        <v>53.191574332882787</v>
      </c>
      <c r="HK294" s="144">
        <f ca="1">HK293/(E3_Parameter!$C$18*E3_Parameter!$C$27)</f>
        <v>53.191574332882787</v>
      </c>
      <c r="HL294" s="144">
        <f ca="1">HL293/(E3_Parameter!$C$18*E3_Parameter!$C$27)</f>
        <v>53.191574332882787</v>
      </c>
      <c r="HM294" s="144">
        <f ca="1">HM293/(E3_Parameter!$C$18*E3_Parameter!$C$27)</f>
        <v>53.191574332882787</v>
      </c>
      <c r="HN294" s="144">
        <f ca="1">HN293/(E3_Parameter!$C$18*E3_Parameter!$C$27)</f>
        <v>53.191574332882787</v>
      </c>
      <c r="HO294" s="144">
        <f ca="1">HO293/(E3_Parameter!$C$18*E3_Parameter!$C$27)</f>
        <v>53.191574332882787</v>
      </c>
      <c r="HP294" s="144">
        <f ca="1">HP293/(E3_Parameter!$C$18*E3_Parameter!$C$27)</f>
        <v>53.191574332882787</v>
      </c>
      <c r="HQ294" s="144">
        <f ca="1">HQ293/(E3_Parameter!$C$18*E3_Parameter!$C$27)</f>
        <v>53.191574332882787</v>
      </c>
      <c r="HR294" s="144">
        <f ca="1">HR293/(E3_Parameter!$C$18*E3_Parameter!$C$27)</f>
        <v>53.191574332882787</v>
      </c>
      <c r="HS294" s="144">
        <f ca="1">HS293/(E3_Parameter!$C$18*E3_Parameter!$C$27)</f>
        <v>53.191574332882787</v>
      </c>
      <c r="HT294" s="144">
        <f ca="1">HT293/(E3_Parameter!$C$18*E3_Parameter!$C$27)</f>
        <v>53.191574332882787</v>
      </c>
      <c r="HU294" s="144">
        <f ca="1">HU293/(E3_Parameter!$C$18*E3_Parameter!$C$27)</f>
        <v>53.191574332882787</v>
      </c>
      <c r="HV294" s="144">
        <f ca="1">HV293/(E3_Parameter!$C$18*E3_Parameter!$C$27)</f>
        <v>53.191574332882787</v>
      </c>
      <c r="HW294" s="144">
        <f ca="1">HW293/(E3_Parameter!$C$18*E3_Parameter!$C$27)</f>
        <v>53.191574332882787</v>
      </c>
      <c r="HX294" s="144">
        <f ca="1">HX293/(E3_Parameter!$C$18*E3_Parameter!$C$27)</f>
        <v>53.191574332882787</v>
      </c>
      <c r="HY294" s="144">
        <f ca="1">HY293/(E3_Parameter!$C$18*E3_Parameter!$C$27)</f>
        <v>53.191574332882787</v>
      </c>
      <c r="HZ294" s="144">
        <f ca="1">HZ293/(E3_Parameter!$C$18*E3_Parameter!$C$27)</f>
        <v>53.191574332882787</v>
      </c>
      <c r="IA294" s="144">
        <f ca="1">IA293/(E3_Parameter!$C$18*E3_Parameter!$C$27)</f>
        <v>53.191574332882787</v>
      </c>
      <c r="IB294" s="144">
        <f ca="1">IB293/(E3_Parameter!$C$18*E3_Parameter!$C$27)</f>
        <v>53.191574332882787</v>
      </c>
      <c r="IC294" s="144">
        <f ca="1">IC293/(E3_Parameter!$C$18*E3_Parameter!$C$27)</f>
        <v>53.191574332882787</v>
      </c>
      <c r="ID294" s="144">
        <f ca="1">ID293/(E3_Parameter!$C$18*E3_Parameter!$C$27)</f>
        <v>53.191574332882787</v>
      </c>
      <c r="IE294" s="144">
        <f ca="1">IE293/(E3_Parameter!$C$18*E3_Parameter!$C$27)</f>
        <v>53.191574332882787</v>
      </c>
      <c r="IF294" s="144">
        <f ca="1">IF293/(E3_Parameter!$C$18*E3_Parameter!$C$27)</f>
        <v>53.191574332882787</v>
      </c>
      <c r="IG294" s="144">
        <f ca="1">IG293/(E3_Parameter!$C$18*E3_Parameter!$C$27)</f>
        <v>53.191574332882787</v>
      </c>
      <c r="IH294" s="144">
        <f ca="1">IH293/(E3_Parameter!$C$18*E3_Parameter!$C$27)</f>
        <v>53.191574332882787</v>
      </c>
      <c r="II294" s="144">
        <f ca="1">II293/(E3_Parameter!$C$18*E3_Parameter!$C$27)</f>
        <v>53.191574332882787</v>
      </c>
      <c r="IJ294" s="144">
        <f ca="1">IJ293/(E3_Parameter!$C$18*E3_Parameter!$C$27)</f>
        <v>53.191574332882787</v>
      </c>
      <c r="IK294" s="144">
        <f ca="1">IK293/(E3_Parameter!$C$18*E3_Parameter!$C$27)</f>
        <v>53.191574332882787</v>
      </c>
      <c r="IL294" s="144">
        <f ca="1">IL293/(E3_Parameter!$C$18*E3_Parameter!$C$27)</f>
        <v>53.191574332882787</v>
      </c>
      <c r="IM294" s="144">
        <f ca="1">IM293/(E3_Parameter!$C$18*E3_Parameter!$C$27)</f>
        <v>53.191574332882787</v>
      </c>
      <c r="IN294" s="144">
        <f ca="1">IN293/(E3_Parameter!$C$18*E3_Parameter!$C$27)</f>
        <v>53.191574332882787</v>
      </c>
      <c r="IO294" s="144">
        <f ca="1">IO293/(E3_Parameter!$C$18*E3_Parameter!$C$27)</f>
        <v>53.191574332882787</v>
      </c>
      <c r="IP294" s="144">
        <f ca="1">IP293/(E3_Parameter!$C$18*E3_Parameter!$C$27)</f>
        <v>53.191574332882787</v>
      </c>
      <c r="IQ294" s="144">
        <f ca="1">IQ293/(E3_Parameter!$C$18*E3_Parameter!$C$27)</f>
        <v>53.191574332882787</v>
      </c>
      <c r="IR294" s="144">
        <f ca="1">IR293/(E3_Parameter!$C$18*E3_Parameter!$C$27)</f>
        <v>53.191574332882787</v>
      </c>
      <c r="IS294" s="144">
        <f ca="1">IS293/(E3_Parameter!$C$18*E3_Parameter!$C$27)</f>
        <v>53.191574332882787</v>
      </c>
      <c r="IT294" s="144">
        <f ca="1">IT293/(E3_Parameter!$C$18*E3_Parameter!$C$27)</f>
        <v>53.191574332882787</v>
      </c>
      <c r="IU294" s="144">
        <f ca="1">IU293/(E3_Parameter!$C$18*E3_Parameter!$C$27)</f>
        <v>53.191574332882787</v>
      </c>
      <c r="IV294" s="144">
        <f ca="1">IV293/(E3_Parameter!$C$18*E3_Parameter!$C$27)</f>
        <v>53.191574332882787</v>
      </c>
      <c r="IW294" s="144">
        <f ca="1">IW293/(E3_Parameter!$C$18*E3_Parameter!$C$27)</f>
        <v>53.191574332882787</v>
      </c>
      <c r="IX294" s="144">
        <f ca="1">IX293/(E3_Parameter!$C$18*E3_Parameter!$C$27)</f>
        <v>53.191574332882787</v>
      </c>
      <c r="IY294" s="144">
        <f ca="1">IY293/(E3_Parameter!$C$18*E3_Parameter!$C$27)</f>
        <v>53.191574332882787</v>
      </c>
      <c r="IZ294" s="144">
        <f ca="1">IZ293/(E3_Parameter!$C$18*E3_Parameter!$C$27)</f>
        <v>53.191574332882787</v>
      </c>
      <c r="JA294" s="144">
        <f ca="1">JA293/(E3_Parameter!$C$18*E3_Parameter!$C$27)</f>
        <v>53.191574332882787</v>
      </c>
      <c r="JB294" s="144">
        <f ca="1">JB293/(E3_Parameter!$C$18*E3_Parameter!$C$27)</f>
        <v>53.191574332882787</v>
      </c>
      <c r="JC294" s="144">
        <f ca="1">JC293/(E3_Parameter!$C$18*E3_Parameter!$C$27)</f>
        <v>53.191574332882787</v>
      </c>
      <c r="JD294" s="144">
        <f ca="1">JD293/(E3_Parameter!$C$18*E3_Parameter!$C$27)</f>
        <v>53.191574332882787</v>
      </c>
      <c r="JE294" s="144">
        <f ca="1">JE293/(E3_Parameter!$C$18*E3_Parameter!$C$27)</f>
        <v>53.191574332882787</v>
      </c>
      <c r="JF294" s="144">
        <f ca="1">JF293/(E3_Parameter!$C$18*E3_Parameter!$C$27)</f>
        <v>53.191574332882787</v>
      </c>
      <c r="JG294" s="144">
        <f ca="1">JG293/(E3_Parameter!$C$18*E3_Parameter!$C$27)</f>
        <v>53.191574332882787</v>
      </c>
      <c r="JH294" s="144">
        <f ca="1">JH293/(E3_Parameter!$C$18*E3_Parameter!$C$27)</f>
        <v>53.191574332882787</v>
      </c>
      <c r="JI294" s="144">
        <f ca="1">JI293/(E3_Parameter!$C$18*E3_Parameter!$C$27)</f>
        <v>53.191574332882787</v>
      </c>
      <c r="JJ294" s="144">
        <f ca="1">JJ293/(E3_Parameter!$C$18*E3_Parameter!$C$27)</f>
        <v>53.191574332882787</v>
      </c>
      <c r="JK294" s="144">
        <f ca="1">JK293/(E3_Parameter!$C$18*E3_Parameter!$C$27)</f>
        <v>53.191574332882787</v>
      </c>
      <c r="JL294" s="144">
        <f ca="1">JL293/(E3_Parameter!$C$18*E3_Parameter!$C$27)</f>
        <v>53.191574332882787</v>
      </c>
      <c r="JM294" s="144">
        <f ca="1">JM293/(E3_Parameter!$C$18*E3_Parameter!$C$27)</f>
        <v>53.191574332882787</v>
      </c>
      <c r="JN294" s="144">
        <f ca="1">JN293/(E3_Parameter!$C$18*E3_Parameter!$C$27)</f>
        <v>53.191574332882787</v>
      </c>
      <c r="JO294" s="144">
        <f ca="1">JO293/(E3_Parameter!$C$18*E3_Parameter!$C$27)</f>
        <v>53.191574332882787</v>
      </c>
      <c r="JP294" s="144">
        <f ca="1">JP293/(E3_Parameter!$C$18*E3_Parameter!$C$27)</f>
        <v>53.191574332882787</v>
      </c>
      <c r="JQ294" s="144">
        <f ca="1">JQ293/(E3_Parameter!$C$18*E3_Parameter!$C$27)</f>
        <v>53.191574332882787</v>
      </c>
      <c r="JR294" s="144">
        <f ca="1">JR293/(E3_Parameter!$C$18*E3_Parameter!$C$27)</f>
        <v>53.191574332882787</v>
      </c>
      <c r="JS294" s="144">
        <f ca="1">JS293/(E3_Parameter!$C$18*E3_Parameter!$C$27)</f>
        <v>53.191574332882787</v>
      </c>
      <c r="JT294" s="144">
        <f ca="1">JT293/(E3_Parameter!$C$18*E3_Parameter!$C$27)</f>
        <v>53.191574332882787</v>
      </c>
      <c r="JU294" s="144">
        <f ca="1">JU293/(E3_Parameter!$C$18*E3_Parameter!$C$27)</f>
        <v>53.191574332882787</v>
      </c>
      <c r="JV294" s="144">
        <f ca="1">JV293/(E3_Parameter!$C$18*E3_Parameter!$C$27)</f>
        <v>53.191574332882787</v>
      </c>
      <c r="JW294" s="144">
        <f ca="1">JW293/(E3_Parameter!$C$18*E3_Parameter!$C$27)</f>
        <v>53.191574332882787</v>
      </c>
      <c r="JX294" s="144">
        <f ca="1">JX293/(E3_Parameter!$C$18*E3_Parameter!$C$27)</f>
        <v>53.191574332882787</v>
      </c>
      <c r="JY294" s="144">
        <f ca="1">JY293/(E3_Parameter!$C$18*E3_Parameter!$C$27)</f>
        <v>53.191574332882787</v>
      </c>
      <c r="JZ294" s="144">
        <f ca="1">JZ293/(E3_Parameter!$C$18*E3_Parameter!$C$27)</f>
        <v>53.191574332882787</v>
      </c>
      <c r="KA294" s="144">
        <f ca="1">KA293/(E3_Parameter!$C$18*E3_Parameter!$C$27)</f>
        <v>53.191574332882787</v>
      </c>
      <c r="KB294" s="144">
        <f ca="1">KB293/(E3_Parameter!$C$18*E3_Parameter!$C$27)</f>
        <v>53.191574332882787</v>
      </c>
      <c r="KC294" s="144">
        <f ca="1">KC293/(E3_Parameter!$C$18*E3_Parameter!$C$27)</f>
        <v>53.191574332882787</v>
      </c>
      <c r="KD294" s="144">
        <f ca="1">KD293/(E3_Parameter!$C$18*E3_Parameter!$C$27)</f>
        <v>53.191574332882787</v>
      </c>
      <c r="KE294" s="144">
        <f ca="1">KE293/(E3_Parameter!$C$18*E3_Parameter!$C$27)</f>
        <v>53.191574332882787</v>
      </c>
      <c r="KF294" s="144">
        <f ca="1">KF293/(E3_Parameter!$C$18*E3_Parameter!$C$27)</f>
        <v>53.191574332882787</v>
      </c>
      <c r="KG294" s="144">
        <f ca="1">KG293/(E3_Parameter!$C$18*E3_Parameter!$C$27)</f>
        <v>53.191574332882787</v>
      </c>
      <c r="KH294" s="144">
        <f ca="1">KH293/(E3_Parameter!$C$18*E3_Parameter!$C$27)</f>
        <v>53.191574332882787</v>
      </c>
      <c r="KI294" s="144">
        <f ca="1">KI293/(E3_Parameter!$C$18*E3_Parameter!$C$27)</f>
        <v>53.191574332882787</v>
      </c>
      <c r="KJ294" s="144">
        <f ca="1">KJ293/(E3_Parameter!$C$18*E3_Parameter!$C$27)</f>
        <v>53.191574332882787</v>
      </c>
      <c r="KK294" s="144">
        <f ca="1">KK293/(E3_Parameter!$C$18*E3_Parameter!$C$27)</f>
        <v>53.191574332882787</v>
      </c>
      <c r="KL294" s="144">
        <f ca="1">KL293/(E3_Parameter!$C$18*E3_Parameter!$C$27)</f>
        <v>53.191574332882787</v>
      </c>
      <c r="KM294" s="144">
        <f ca="1">KM293/(E3_Parameter!$C$18*E3_Parameter!$C$27)</f>
        <v>53.191574332882787</v>
      </c>
      <c r="KN294" s="144">
        <f ca="1">KN293/(E3_Parameter!$C$18*E3_Parameter!$C$27)</f>
        <v>53.191574332882787</v>
      </c>
      <c r="KO294" s="144">
        <f ca="1">KO293/(E3_Parameter!$C$18*E3_Parameter!$C$27)</f>
        <v>53.191574332882787</v>
      </c>
      <c r="KP294" s="144">
        <f ca="1">KP293/(E3_Parameter!$C$18*E3_Parameter!$C$27)</f>
        <v>53.191574332882787</v>
      </c>
      <c r="KQ294" s="144">
        <f ca="1">KQ293/(E3_Parameter!$C$18*E3_Parameter!$C$27)</f>
        <v>53.191574332882787</v>
      </c>
      <c r="KR294" s="144">
        <f ca="1">KR293/(E3_Parameter!$C$18*E3_Parameter!$C$27)</f>
        <v>53.191574332882787</v>
      </c>
      <c r="KS294" s="144">
        <f ca="1">KS293/(E3_Parameter!$C$18*E3_Parameter!$C$27)</f>
        <v>53.191574332882787</v>
      </c>
      <c r="KT294" s="144">
        <f ca="1">KT293/(E3_Parameter!$C$18*E3_Parameter!$C$27)</f>
        <v>53.191574332882787</v>
      </c>
      <c r="KU294" s="144">
        <f ca="1">KU293/(E3_Parameter!$C$18*E3_Parameter!$C$27)</f>
        <v>53.191574332882787</v>
      </c>
      <c r="KV294" s="144">
        <f ca="1">KV293/(E3_Parameter!$C$18*E3_Parameter!$C$27)</f>
        <v>53.191574332882787</v>
      </c>
      <c r="KW294" s="144">
        <f ca="1">KW293/(E3_Parameter!$C$18*E3_Parameter!$C$27)</f>
        <v>53.191574332882787</v>
      </c>
      <c r="KX294" s="144">
        <f ca="1">KX293/(E3_Parameter!$C$18*E3_Parameter!$C$27)</f>
        <v>53.191574332882787</v>
      </c>
      <c r="KY294" s="144">
        <f ca="1">KY293/(E3_Parameter!$C$18*E3_Parameter!$C$27)</f>
        <v>53.191574332882787</v>
      </c>
      <c r="KZ294" s="144">
        <f ca="1">KZ293/(E3_Parameter!$C$18*E3_Parameter!$C$27)</f>
        <v>53.191574332882787</v>
      </c>
      <c r="LA294" s="144">
        <f ca="1">LA293/(E3_Parameter!$C$18*E3_Parameter!$C$27)</f>
        <v>53.191574332882787</v>
      </c>
      <c r="LB294" s="144">
        <f ca="1">LB293/(E3_Parameter!$C$18*E3_Parameter!$C$27)</f>
        <v>53.191574332882787</v>
      </c>
      <c r="LC294" s="144">
        <f ca="1">LC293/(E3_Parameter!$C$18*E3_Parameter!$C$27)</f>
        <v>53.191574332882787</v>
      </c>
      <c r="LD294" s="144">
        <f ca="1">LD293/(E3_Parameter!$C$18*E3_Parameter!$C$27)</f>
        <v>53.191574332882787</v>
      </c>
      <c r="LE294" s="144">
        <f ca="1">LE293/(E3_Parameter!$C$18*E3_Parameter!$C$27)</f>
        <v>53.191574332882787</v>
      </c>
      <c r="LF294" s="144">
        <f ca="1">LF293/(E3_Parameter!$C$18*E3_Parameter!$C$27)</f>
        <v>53.191574332882787</v>
      </c>
      <c r="LG294" s="144">
        <f ca="1">LG293/(E3_Parameter!$C$18*E3_Parameter!$C$27)</f>
        <v>53.191574332882787</v>
      </c>
      <c r="LH294" s="144">
        <f ca="1">LH293/(E3_Parameter!$C$18*E3_Parameter!$C$27)</f>
        <v>53.191574332882787</v>
      </c>
      <c r="LI294" s="144">
        <f ca="1">LI293/(E3_Parameter!$C$18*E3_Parameter!$C$27)</f>
        <v>53.191574332882787</v>
      </c>
      <c r="LJ294" s="144">
        <f ca="1">LJ293/(E3_Parameter!$C$18*E3_Parameter!$C$27)</f>
        <v>53.191574332882787</v>
      </c>
      <c r="LK294" s="144">
        <f ca="1">LK293/(E3_Parameter!$C$18*E3_Parameter!$C$27)</f>
        <v>53.191574332882787</v>
      </c>
      <c r="LL294" s="144">
        <f ca="1">LL293/(E3_Parameter!$C$18*E3_Parameter!$C$27)</f>
        <v>53.191574332882787</v>
      </c>
      <c r="LM294" s="144">
        <f ca="1">LM293/(E3_Parameter!$C$18*E3_Parameter!$C$27)</f>
        <v>53.191574332882787</v>
      </c>
      <c r="LN294" s="144">
        <f ca="1">LN293/(E3_Parameter!$C$18*E3_Parameter!$C$27)</f>
        <v>53.191574332882787</v>
      </c>
      <c r="LO294" s="144">
        <f ca="1">LO293/(E3_Parameter!$C$18*E3_Parameter!$C$27)</f>
        <v>53.191574332882787</v>
      </c>
      <c r="LP294" s="144">
        <f ca="1">LP293/(E3_Parameter!$C$18*E3_Parameter!$C$27)</f>
        <v>53.191574332882787</v>
      </c>
      <c r="LQ294" s="144">
        <f ca="1">LQ293/(E3_Parameter!$C$18*E3_Parameter!$C$27)</f>
        <v>53.191574332882787</v>
      </c>
      <c r="LR294" s="144">
        <f ca="1">LR293/(E3_Parameter!$C$18*E3_Parameter!$C$27)</f>
        <v>53.191574332882787</v>
      </c>
      <c r="LS294" s="144">
        <f ca="1">LS293/(E3_Parameter!$C$18*E3_Parameter!$C$27)</f>
        <v>53.191574332882787</v>
      </c>
      <c r="LT294" s="144">
        <f ca="1">LT293/(E3_Parameter!$C$18*E3_Parameter!$C$27)</f>
        <v>53.191574332882787</v>
      </c>
      <c r="LU294" s="144">
        <f ca="1">LU293/(E3_Parameter!$C$18*E3_Parameter!$C$27)</f>
        <v>53.191574332882787</v>
      </c>
      <c r="LV294" s="144">
        <f ca="1">LV293/(E3_Parameter!$C$18*E3_Parameter!$C$27)</f>
        <v>53.191574332882787</v>
      </c>
      <c r="LW294" s="144">
        <f ca="1">LW293/(E3_Parameter!$C$18*E3_Parameter!$C$27)</f>
        <v>53.191574332882787</v>
      </c>
      <c r="LX294" s="144">
        <f ca="1">LX293/(E3_Parameter!$C$18*E3_Parameter!$C$27)</f>
        <v>53.191574332882787</v>
      </c>
      <c r="LY294" s="144">
        <f ca="1">LY293/(E3_Parameter!$C$18*E3_Parameter!$C$27)</f>
        <v>53.191574332882787</v>
      </c>
      <c r="LZ294" s="144">
        <f ca="1">LZ293/(E3_Parameter!$C$18*E3_Parameter!$C$27)</f>
        <v>53.191574332882787</v>
      </c>
      <c r="MA294" s="144">
        <f ca="1">MA293/(E3_Parameter!$C$18*E3_Parameter!$C$27)</f>
        <v>53.191574332882787</v>
      </c>
      <c r="MB294" s="144">
        <f ca="1">MB293/(E3_Parameter!$C$18*E3_Parameter!$C$27)</f>
        <v>53.191574332882787</v>
      </c>
      <c r="MC294" s="144">
        <f ca="1">MC293/(E3_Parameter!$C$18*E3_Parameter!$C$27)</f>
        <v>53.191574332882787</v>
      </c>
      <c r="MD294" s="144">
        <f ca="1">MD293/(E3_Parameter!$C$18*E3_Parameter!$C$27)</f>
        <v>53.191574332882787</v>
      </c>
      <c r="ME294" s="144">
        <f ca="1">ME293/(E3_Parameter!$C$18*E3_Parameter!$C$27)</f>
        <v>53.191574332882787</v>
      </c>
      <c r="MF294" s="144">
        <f ca="1">MF293/(E3_Parameter!$C$18*E3_Parameter!$C$27)</f>
        <v>53.191574332882787</v>
      </c>
      <c r="MG294" s="144">
        <f ca="1">MG293/(E3_Parameter!$C$18*E3_Parameter!$C$27)</f>
        <v>53.191574332882787</v>
      </c>
      <c r="MH294" s="144">
        <f ca="1">MH293/(E3_Parameter!$C$18*E3_Parameter!$C$27)</f>
        <v>53.191574332882787</v>
      </c>
      <c r="MI294" s="144">
        <f ca="1">MI293/(E3_Parameter!$C$18*E3_Parameter!$C$27)</f>
        <v>53.191574332882787</v>
      </c>
      <c r="MJ294" s="144">
        <f ca="1">MJ293/(E3_Parameter!$C$18*E3_Parameter!$C$27)</f>
        <v>53.191574332882787</v>
      </c>
      <c r="MK294" s="144">
        <f ca="1">MK293/(E3_Parameter!$C$18*E3_Parameter!$C$27)</f>
        <v>53.191574332882787</v>
      </c>
      <c r="ML294" s="144">
        <f ca="1">ML293/(E3_Parameter!$C$18*E3_Parameter!$C$27)</f>
        <v>53.191574332882787</v>
      </c>
      <c r="MM294" s="144">
        <f ca="1">MM293/(E3_Parameter!$C$18*E3_Parameter!$C$27)</f>
        <v>53.191574332882787</v>
      </c>
      <c r="MN294" s="144">
        <f ca="1">MN293/(E3_Parameter!$C$18*E3_Parameter!$C$27)</f>
        <v>53.191574332882787</v>
      </c>
      <c r="MO294" s="144">
        <f ca="1">MO293/(E3_Parameter!$C$18*E3_Parameter!$C$27)</f>
        <v>53.191574332882787</v>
      </c>
      <c r="MP294" s="144">
        <f ca="1">MP293/(E3_Parameter!$C$18*E3_Parameter!$C$27)</f>
        <v>53.191574332882787</v>
      </c>
      <c r="MQ294" s="144">
        <f ca="1">MQ293/(E3_Parameter!$C$18*E3_Parameter!$C$27)</f>
        <v>53.191574332882787</v>
      </c>
      <c r="MR294" s="144">
        <f ca="1">MR293/(E3_Parameter!$C$18*E3_Parameter!$C$27)</f>
        <v>53.191574332882787</v>
      </c>
      <c r="MS294" s="144">
        <f ca="1">MS293/(E3_Parameter!$C$18*E3_Parameter!$C$27)</f>
        <v>53.191574332882787</v>
      </c>
      <c r="MT294" s="144">
        <f ca="1">MT293/(E3_Parameter!$C$18*E3_Parameter!$C$27)</f>
        <v>53.191574332882787</v>
      </c>
      <c r="MU294" s="144">
        <f ca="1">MU293/(E3_Parameter!$C$18*E3_Parameter!$C$27)</f>
        <v>53.191574332882787</v>
      </c>
      <c r="MV294" s="144">
        <f ca="1">MV293/(E3_Parameter!$C$18*E3_Parameter!$C$27)</f>
        <v>53.191574332882787</v>
      </c>
      <c r="MW294" s="144">
        <f ca="1">MW293/(E3_Parameter!$C$18*E3_Parameter!$C$27)</f>
        <v>53.191574332882787</v>
      </c>
      <c r="MX294" s="144">
        <f ca="1">MX293/(E3_Parameter!$C$18*E3_Parameter!$C$27)</f>
        <v>53.191574332882787</v>
      </c>
      <c r="MY294" s="144">
        <f ca="1">MY293/(E3_Parameter!$C$18*E3_Parameter!$C$27)</f>
        <v>53.191574332882787</v>
      </c>
      <c r="MZ294" s="144">
        <f ca="1">MZ293/(E3_Parameter!$C$18*E3_Parameter!$C$27)</f>
        <v>53.191574332882787</v>
      </c>
      <c r="NA294" s="144">
        <f ca="1">NA293/(E3_Parameter!$C$18*E3_Parameter!$C$27)</f>
        <v>53.191574332882787</v>
      </c>
      <c r="NB294" s="144">
        <f ca="1">NB293/(E3_Parameter!$C$18*E3_Parameter!$C$27)</f>
        <v>53.191574332882787</v>
      </c>
      <c r="NC294" s="144">
        <f ca="1">NC293/(E3_Parameter!$C$18*E3_Parameter!$C$27)</f>
        <v>53.191574332882787</v>
      </c>
      <c r="ND294" s="144">
        <f ca="1">ND293/(E3_Parameter!$C$18*E3_Parameter!$C$27)</f>
        <v>53.191574332882787</v>
      </c>
      <c r="NE294" s="144">
        <f ca="1">NE293/(E3_Parameter!$C$18*E3_Parameter!$C$27)</f>
        <v>53.191574332882787</v>
      </c>
      <c r="NF294" s="144">
        <f ca="1">NF293/(E3_Parameter!$C$18*E3_Parameter!$C$27)</f>
        <v>53.191574332882787</v>
      </c>
      <c r="NG294" s="144">
        <f ca="1">NG293/(E3_Parameter!$C$18*E3_Parameter!$C$27)</f>
        <v>53.191574332882787</v>
      </c>
      <c r="NH294" s="144">
        <f ca="1">NH293/(E3_Parameter!$C$18*E3_Parameter!$C$27)</f>
        <v>53.191574332882787</v>
      </c>
      <c r="NI294" s="144">
        <f ca="1">NI293/(E3_Parameter!$C$18*E3_Parameter!$C$27)</f>
        <v>53.191574332882787</v>
      </c>
      <c r="NJ294" s="144">
        <f ca="1">NJ293/(E3_Parameter!$C$18*E3_Parameter!$C$27)</f>
        <v>53.191574332882787</v>
      </c>
      <c r="NK294" s="144">
        <f ca="1">NK293/(E3_Parameter!$C$18*E3_Parameter!$C$27)</f>
        <v>53.191574332882787</v>
      </c>
      <c r="NL294" s="144">
        <f ca="1">NL293/(E3_Parameter!$C$18*E3_Parameter!$C$27)</f>
        <v>53.191574332882787</v>
      </c>
      <c r="NM294" s="144">
        <f ca="1">NM293/(E3_Parameter!$C$18*E3_Parameter!$C$27)</f>
        <v>53.191574332882787</v>
      </c>
      <c r="NN294" s="144">
        <f ca="1">NN293/(E3_Parameter!$C$18*E3_Parameter!$C$27)</f>
        <v>53.191574332882787</v>
      </c>
      <c r="NO294" s="144">
        <f ca="1">NO293/(E3_Parameter!$C$18*E3_Parameter!$C$27)</f>
        <v>53.191574332882787</v>
      </c>
      <c r="NP294" s="144">
        <f ca="1">NP293/(E3_Parameter!$C$18*E3_Parameter!$C$27)</f>
        <v>53.191574332882787</v>
      </c>
      <c r="NQ294" s="144">
        <f ca="1">NQ293/(E3_Parameter!$C$18*E3_Parameter!$C$27)</f>
        <v>53.191574332882787</v>
      </c>
      <c r="NR294" s="144">
        <f ca="1">NR293/(E3_Parameter!$C$18*E3_Parameter!$C$27)</f>
        <v>53.191574332882787</v>
      </c>
      <c r="NS294" s="144">
        <f ca="1">NS293/(E3_Parameter!$C$18*E3_Parameter!$C$27)</f>
        <v>53.191574332882787</v>
      </c>
      <c r="NT294" s="144">
        <f ca="1">NT293/(E3_Parameter!$C$18*E3_Parameter!$C$27)</f>
        <v>53.191574332882787</v>
      </c>
      <c r="NU294" s="144">
        <f ca="1">NU293/(E3_Parameter!$C$18*E3_Parameter!$C$27)</f>
        <v>53.191574332882787</v>
      </c>
      <c r="NV294" s="144">
        <f ca="1">NV293/(E3_Parameter!$C$18*E3_Parameter!$C$27)</f>
        <v>53.191574332882787</v>
      </c>
      <c r="NW294" s="144">
        <f ca="1">NW293/(E3_Parameter!$C$18*E3_Parameter!$C$27)</f>
        <v>53.191574332882787</v>
      </c>
      <c r="NX294" s="144">
        <f ca="1">NX293/(E3_Parameter!$C$18*E3_Parameter!$C$27)</f>
        <v>53.191574332882787</v>
      </c>
      <c r="NY294" s="144">
        <f ca="1">NY293/(E3_Parameter!$C$18*E3_Parameter!$C$27)</f>
        <v>53.191574332882787</v>
      </c>
      <c r="NZ294" s="144">
        <f ca="1">NZ293/(E3_Parameter!$C$18*E3_Parameter!$C$27)</f>
        <v>53.191574332882787</v>
      </c>
      <c r="OA294" s="144">
        <f ca="1">OA293/(E3_Parameter!$C$18*E3_Parameter!$C$27)</f>
        <v>53.191574332882787</v>
      </c>
      <c r="OB294" s="144">
        <f ca="1">OB293/(E3_Parameter!$C$18*E3_Parameter!$C$27)</f>
        <v>53.191574332882787</v>
      </c>
      <c r="OC294" s="144">
        <f ca="1">OC293/(E3_Parameter!$C$18*E3_Parameter!$C$27)</f>
        <v>53.191574332882787</v>
      </c>
      <c r="OD294" s="144">
        <f ca="1">OD293/(E3_Parameter!$C$18*E3_Parameter!$C$27)</f>
        <v>53.191574332882787</v>
      </c>
      <c r="OE294" s="144">
        <f ca="1">OE293/(E3_Parameter!$C$18*E3_Parameter!$C$27)</f>
        <v>53.191574332882787</v>
      </c>
      <c r="OF294" s="144">
        <f ca="1">OF293/(E3_Parameter!$C$18*E3_Parameter!$C$27)</f>
        <v>53.191574332882787</v>
      </c>
      <c r="OG294" s="144">
        <f ca="1">OG293/(E3_Parameter!$C$18*E3_Parameter!$C$27)</f>
        <v>53.191574332882787</v>
      </c>
      <c r="OH294" s="144">
        <f ca="1">OH293/(E3_Parameter!$C$18*E3_Parameter!$C$27)</f>
        <v>53.191574332882787</v>
      </c>
      <c r="OI294" s="144">
        <f ca="1">OI293/(E3_Parameter!$C$18*E3_Parameter!$C$27)</f>
        <v>53.191574332882787</v>
      </c>
      <c r="OJ294" s="144">
        <f ca="1">OJ293/(E3_Parameter!$C$18*E3_Parameter!$C$27)</f>
        <v>53.191574332882787</v>
      </c>
      <c r="OK294" s="144">
        <f ca="1">OK293/(E3_Parameter!$C$18*E3_Parameter!$C$27)</f>
        <v>53.191574332882787</v>
      </c>
      <c r="OL294" s="144">
        <f ca="1">OL293/(E3_Parameter!$C$18*E3_Parameter!$C$27)</f>
        <v>53.191574332882787</v>
      </c>
      <c r="OM294" s="144">
        <f ca="1">OM293/(E3_Parameter!$C$18*E3_Parameter!$C$27)</f>
        <v>53.191574332882787</v>
      </c>
    </row>
    <row r="295" spans="2:403" x14ac:dyDescent="0.3">
      <c r="B295" s="145"/>
      <c r="C295" s="75" t="s">
        <v>70</v>
      </c>
      <c r="D295" s="152">
        <f ca="1">D293/100000</f>
        <v>5.5176205444585298</v>
      </c>
      <c r="E295" s="152">
        <f t="shared" ref="E295:BP295" ca="1" si="1123">E293/100000</f>
        <v>5.4878621316181686</v>
      </c>
      <c r="F295" s="152">
        <f t="shared" ca="1" si="1123"/>
        <v>5.4878621316181686</v>
      </c>
      <c r="G295" s="152">
        <f t="shared" ca="1" si="1123"/>
        <v>5.4680802474424253</v>
      </c>
      <c r="H295" s="152">
        <f t="shared" ca="1" si="1123"/>
        <v>5.4680802474424253</v>
      </c>
      <c r="I295" s="152">
        <f t="shared" ca="1" si="1123"/>
        <v>5.4680802474424253</v>
      </c>
      <c r="J295" s="152">
        <f t="shared" ca="1" si="1123"/>
        <v>5.4680802474424253</v>
      </c>
      <c r="K295" s="152">
        <f t="shared" ca="1" si="1123"/>
        <v>5.4680802474424253</v>
      </c>
      <c r="L295" s="152">
        <f t="shared" ca="1" si="1123"/>
        <v>5.4680802474424253</v>
      </c>
      <c r="M295" s="152">
        <f t="shared" ca="1" si="1123"/>
        <v>5.4680802474424253</v>
      </c>
      <c r="N295" s="152">
        <f t="shared" ca="1" si="1123"/>
        <v>5.4680802474424253</v>
      </c>
      <c r="O295" s="152">
        <f t="shared" ca="1" si="1123"/>
        <v>5.4680802474424253</v>
      </c>
      <c r="P295" s="152">
        <f t="shared" ca="1" si="1123"/>
        <v>5.4680802474424253</v>
      </c>
      <c r="Q295" s="152">
        <f t="shared" ca="1" si="1123"/>
        <v>5.4398012445349222</v>
      </c>
      <c r="R295" s="152">
        <f t="shared" ca="1" si="1123"/>
        <v>5.4398012445349222</v>
      </c>
      <c r="S295" s="152">
        <f t="shared" ca="1" si="1123"/>
        <v>5.3330119781903633</v>
      </c>
      <c r="T295" s="152">
        <f t="shared" ca="1" si="1123"/>
        <v>5.3330119781903633</v>
      </c>
      <c r="U295" s="152">
        <f t="shared" ca="1" si="1123"/>
        <v>5.3162341480885944</v>
      </c>
      <c r="V295" s="152">
        <f t="shared" ca="1" si="1123"/>
        <v>5.3162341480885944</v>
      </c>
      <c r="W295" s="152">
        <f t="shared" ca="1" si="1123"/>
        <v>5.1774864920053227</v>
      </c>
      <c r="X295" s="152">
        <f t="shared" ca="1" si="1123"/>
        <v>5.1774864920053227</v>
      </c>
      <c r="Y295" s="152">
        <f t="shared" ca="1" si="1123"/>
        <v>5.1748206842328868</v>
      </c>
      <c r="Z295" s="152">
        <f t="shared" ca="1" si="1123"/>
        <v>5.1748206842328868</v>
      </c>
      <c r="AA295" s="152">
        <f t="shared" ca="1" si="1123"/>
        <v>5.1646864949944513</v>
      </c>
      <c r="AB295" s="152">
        <f t="shared" ca="1" si="1123"/>
        <v>5.1646864949944513</v>
      </c>
      <c r="AC295" s="152">
        <f t="shared" ca="1" si="1123"/>
        <v>5.1590974054018597</v>
      </c>
      <c r="AD295" s="152">
        <f t="shared" ca="1" si="1123"/>
        <v>5.1590974054018597</v>
      </c>
      <c r="AE295" s="152">
        <f t="shared" ca="1" si="1123"/>
        <v>5.1403176364472891</v>
      </c>
      <c r="AF295" s="152">
        <f t="shared" ca="1" si="1123"/>
        <v>5.1403176364472891</v>
      </c>
      <c r="AG295" s="152">
        <f t="shared" ca="1" si="1123"/>
        <v>5.1380567811878022</v>
      </c>
      <c r="AH295" s="152">
        <f t="shared" ca="1" si="1123"/>
        <v>5.1380567811878022</v>
      </c>
      <c r="AI295" s="152">
        <f t="shared" ca="1" si="1123"/>
        <v>5.1324790752219815</v>
      </c>
      <c r="AJ295" s="152">
        <f t="shared" ca="1" si="1123"/>
        <v>5.1324790752219815</v>
      </c>
      <c r="AK295" s="152">
        <f t="shared" ca="1" si="1123"/>
        <v>5.1304294722292649</v>
      </c>
      <c r="AL295" s="152">
        <f t="shared" ca="1" si="1123"/>
        <v>5.1304294722292649</v>
      </c>
      <c r="AM295" s="152">
        <f t="shared" ca="1" si="1123"/>
        <v>5.1304294722292649</v>
      </c>
      <c r="AN295" s="152">
        <f t="shared" ca="1" si="1123"/>
        <v>5.1304294722292649</v>
      </c>
      <c r="AO295" s="152">
        <f t="shared" ca="1" si="1123"/>
        <v>5.1304294722292649</v>
      </c>
      <c r="AP295" s="152">
        <f t="shared" ca="1" si="1123"/>
        <v>5.1304294722292649</v>
      </c>
      <c r="AQ295" s="152">
        <f t="shared" ca="1" si="1123"/>
        <v>5.1304294722292649</v>
      </c>
      <c r="AR295" s="152">
        <f t="shared" ca="1" si="1123"/>
        <v>5.1304294722292649</v>
      </c>
      <c r="AS295" s="152">
        <f t="shared" ca="1" si="1123"/>
        <v>5.1304294722292649</v>
      </c>
      <c r="AT295" s="152">
        <f t="shared" ca="1" si="1123"/>
        <v>5.1304294722292649</v>
      </c>
      <c r="AU295" s="152">
        <f t="shared" ca="1" si="1123"/>
        <v>5.1304294722292649</v>
      </c>
      <c r="AV295" s="152">
        <f t="shared" ca="1" si="1123"/>
        <v>5.1304294722292649</v>
      </c>
      <c r="AW295" s="152">
        <f t="shared" ca="1" si="1123"/>
        <v>5.1304294722292649</v>
      </c>
      <c r="AX295" s="152">
        <f t="shared" ca="1" si="1123"/>
        <v>5.1304294722292649</v>
      </c>
      <c r="AY295" s="152">
        <f t="shared" ca="1" si="1123"/>
        <v>5.1304294722292649</v>
      </c>
      <c r="AZ295" s="152">
        <f t="shared" ca="1" si="1123"/>
        <v>5.1304294722292649</v>
      </c>
      <c r="BA295" s="152">
        <f t="shared" ca="1" si="1123"/>
        <v>5.1304294722292649</v>
      </c>
      <c r="BB295" s="152">
        <f t="shared" ca="1" si="1123"/>
        <v>5.1304294722292649</v>
      </c>
      <c r="BC295" s="152">
        <f t="shared" ca="1" si="1123"/>
        <v>5.1304294722292649</v>
      </c>
      <c r="BD295" s="152">
        <f t="shared" ca="1" si="1123"/>
        <v>5.1304294722292649</v>
      </c>
      <c r="BE295" s="152">
        <f t="shared" ca="1" si="1123"/>
        <v>5.1304294722292649</v>
      </c>
      <c r="BF295" s="152">
        <f t="shared" ca="1" si="1123"/>
        <v>5.1304294722292649</v>
      </c>
      <c r="BG295" s="152">
        <f t="shared" ca="1" si="1123"/>
        <v>5.1304294722292649</v>
      </c>
      <c r="BH295" s="152">
        <f t="shared" ca="1" si="1123"/>
        <v>5.1304294722292649</v>
      </c>
      <c r="BI295" s="152">
        <f t="shared" ca="1" si="1123"/>
        <v>5.1304294722292649</v>
      </c>
      <c r="BJ295" s="152">
        <f t="shared" ca="1" si="1123"/>
        <v>5.1304294722292649</v>
      </c>
      <c r="BK295" s="152">
        <f t="shared" ca="1" si="1123"/>
        <v>5.1304294722292649</v>
      </c>
      <c r="BL295" s="152">
        <f t="shared" ca="1" si="1123"/>
        <v>5.1304294722292649</v>
      </c>
      <c r="BM295" s="152">
        <f t="shared" ca="1" si="1123"/>
        <v>5.1304294722292649</v>
      </c>
      <c r="BN295" s="152">
        <f t="shared" ca="1" si="1123"/>
        <v>5.1304294722292649</v>
      </c>
      <c r="BO295" s="152">
        <f t="shared" ca="1" si="1123"/>
        <v>5.1304294722292649</v>
      </c>
      <c r="BP295" s="152">
        <f t="shared" ca="1" si="1123"/>
        <v>5.1304294722292649</v>
      </c>
      <c r="BQ295" s="152">
        <f t="shared" ref="BQ295:EB295" ca="1" si="1124">BQ293/100000</f>
        <v>5.1304294722292649</v>
      </c>
      <c r="BR295" s="152">
        <f t="shared" ca="1" si="1124"/>
        <v>5.1304294722292649</v>
      </c>
      <c r="BS295" s="152">
        <f t="shared" ca="1" si="1124"/>
        <v>5.1304294722292649</v>
      </c>
      <c r="BT295" s="152">
        <f t="shared" ca="1" si="1124"/>
        <v>5.1304294722292649</v>
      </c>
      <c r="BU295" s="152">
        <f t="shared" ca="1" si="1124"/>
        <v>5.1304294722292649</v>
      </c>
      <c r="BV295" s="152">
        <f t="shared" ca="1" si="1124"/>
        <v>5.1304294722292649</v>
      </c>
      <c r="BW295" s="152">
        <f t="shared" ca="1" si="1124"/>
        <v>5.1304294722292649</v>
      </c>
      <c r="BX295" s="152">
        <f t="shared" ca="1" si="1124"/>
        <v>5.1304294722292649</v>
      </c>
      <c r="BY295" s="152">
        <f t="shared" ca="1" si="1124"/>
        <v>5.1304294722292649</v>
      </c>
      <c r="BZ295" s="152">
        <f t="shared" ca="1" si="1124"/>
        <v>5.1304294722292649</v>
      </c>
      <c r="CA295" s="152">
        <f t="shared" ca="1" si="1124"/>
        <v>5.1304294722292649</v>
      </c>
      <c r="CB295" s="152">
        <f t="shared" ca="1" si="1124"/>
        <v>5.1304294722292649</v>
      </c>
      <c r="CC295" s="152">
        <f t="shared" ca="1" si="1124"/>
        <v>5.1304294722292649</v>
      </c>
      <c r="CD295" s="152">
        <f t="shared" ca="1" si="1124"/>
        <v>5.1304294722292649</v>
      </c>
      <c r="CE295" s="152">
        <f t="shared" ca="1" si="1124"/>
        <v>5.1304294722292649</v>
      </c>
      <c r="CF295" s="152">
        <f t="shared" ca="1" si="1124"/>
        <v>5.1304294722292649</v>
      </c>
      <c r="CG295" s="152">
        <f t="shared" ca="1" si="1124"/>
        <v>5.1304294722292649</v>
      </c>
      <c r="CH295" s="152">
        <f t="shared" ca="1" si="1124"/>
        <v>5.1304294722292649</v>
      </c>
      <c r="CI295" s="152">
        <f t="shared" ca="1" si="1124"/>
        <v>5.1304294722292649</v>
      </c>
      <c r="CJ295" s="152">
        <f t="shared" ca="1" si="1124"/>
        <v>5.1304294722292649</v>
      </c>
      <c r="CK295" s="152">
        <f t="shared" ca="1" si="1124"/>
        <v>5.1304294722292649</v>
      </c>
      <c r="CL295" s="152">
        <f t="shared" ca="1" si="1124"/>
        <v>5.1304294722292649</v>
      </c>
      <c r="CM295" s="152">
        <f t="shared" ca="1" si="1124"/>
        <v>5.1304294722292649</v>
      </c>
      <c r="CN295" s="152">
        <f t="shared" ca="1" si="1124"/>
        <v>5.1304294722292649</v>
      </c>
      <c r="CO295" s="152">
        <f t="shared" ca="1" si="1124"/>
        <v>5.1304294722292649</v>
      </c>
      <c r="CP295" s="152">
        <f t="shared" ca="1" si="1124"/>
        <v>5.1304294722292649</v>
      </c>
      <c r="CQ295" s="152">
        <f t="shared" ca="1" si="1124"/>
        <v>5.1304294722292649</v>
      </c>
      <c r="CR295" s="152">
        <f t="shared" ca="1" si="1124"/>
        <v>5.1304294722292649</v>
      </c>
      <c r="CS295" s="152">
        <f t="shared" ca="1" si="1124"/>
        <v>5.1304294722292649</v>
      </c>
      <c r="CT295" s="152">
        <f t="shared" ca="1" si="1124"/>
        <v>5.1304294722292649</v>
      </c>
      <c r="CU295" s="152">
        <f t="shared" ca="1" si="1124"/>
        <v>5.1304294722292649</v>
      </c>
      <c r="CV295" s="152">
        <f t="shared" ca="1" si="1124"/>
        <v>5.1304294722292649</v>
      </c>
      <c r="CW295" s="152">
        <f t="shared" ca="1" si="1124"/>
        <v>5.1304294722292649</v>
      </c>
      <c r="CX295" s="152">
        <f t="shared" ca="1" si="1124"/>
        <v>5.1304294722292649</v>
      </c>
      <c r="CY295" s="152">
        <f t="shared" ca="1" si="1124"/>
        <v>5.1304294722292649</v>
      </c>
      <c r="CZ295" s="152">
        <f t="shared" ca="1" si="1124"/>
        <v>5.1304294722292649</v>
      </c>
      <c r="DA295" s="152">
        <f t="shared" ca="1" si="1124"/>
        <v>5.1304294722292649</v>
      </c>
      <c r="DB295" s="152">
        <f t="shared" ca="1" si="1124"/>
        <v>5.1304294722292649</v>
      </c>
      <c r="DC295" s="152">
        <f t="shared" ca="1" si="1124"/>
        <v>5.1304294722292649</v>
      </c>
      <c r="DD295" s="152">
        <f t="shared" ca="1" si="1124"/>
        <v>5.1304294722292649</v>
      </c>
      <c r="DE295" s="152">
        <f t="shared" ca="1" si="1124"/>
        <v>5.1304294722292649</v>
      </c>
      <c r="DF295" s="152">
        <f t="shared" ca="1" si="1124"/>
        <v>5.1304294722292649</v>
      </c>
      <c r="DG295" s="152">
        <f t="shared" ca="1" si="1124"/>
        <v>5.1304294722292649</v>
      </c>
      <c r="DH295" s="152">
        <f t="shared" ca="1" si="1124"/>
        <v>5.1304294722292649</v>
      </c>
      <c r="DI295" s="152">
        <f t="shared" ca="1" si="1124"/>
        <v>5.1304294722292649</v>
      </c>
      <c r="DJ295" s="152">
        <f t="shared" ca="1" si="1124"/>
        <v>5.1304294722292649</v>
      </c>
      <c r="DK295" s="152">
        <f t="shared" ca="1" si="1124"/>
        <v>5.1304294722292649</v>
      </c>
      <c r="DL295" s="152">
        <f t="shared" ca="1" si="1124"/>
        <v>5.1304294722292649</v>
      </c>
      <c r="DM295" s="152">
        <f t="shared" ca="1" si="1124"/>
        <v>5.1304294722292649</v>
      </c>
      <c r="DN295" s="152">
        <f t="shared" ca="1" si="1124"/>
        <v>5.1304294722292649</v>
      </c>
      <c r="DO295" s="152">
        <f t="shared" ca="1" si="1124"/>
        <v>5.1304294722292649</v>
      </c>
      <c r="DP295" s="152">
        <f t="shared" ca="1" si="1124"/>
        <v>5.1304294722292649</v>
      </c>
      <c r="DQ295" s="152">
        <f t="shared" ca="1" si="1124"/>
        <v>5.1304294722292649</v>
      </c>
      <c r="DR295" s="152">
        <f t="shared" ca="1" si="1124"/>
        <v>5.1304294722292649</v>
      </c>
      <c r="DS295" s="152">
        <f t="shared" ca="1" si="1124"/>
        <v>5.1304294722292649</v>
      </c>
      <c r="DT295" s="152">
        <f t="shared" ca="1" si="1124"/>
        <v>5.1304294722292649</v>
      </c>
      <c r="DU295" s="152">
        <f t="shared" ca="1" si="1124"/>
        <v>5.1304294722292649</v>
      </c>
      <c r="DV295" s="152">
        <f t="shared" ca="1" si="1124"/>
        <v>5.1304294722292649</v>
      </c>
      <c r="DW295" s="152">
        <f t="shared" ca="1" si="1124"/>
        <v>5.1304294722292649</v>
      </c>
      <c r="DX295" s="152">
        <f t="shared" ca="1" si="1124"/>
        <v>5.1304294722292649</v>
      </c>
      <c r="DY295" s="152">
        <f t="shared" ca="1" si="1124"/>
        <v>5.1304294722292649</v>
      </c>
      <c r="DZ295" s="152">
        <f t="shared" ca="1" si="1124"/>
        <v>5.1304294722292649</v>
      </c>
      <c r="EA295" s="152">
        <f t="shared" ca="1" si="1124"/>
        <v>5.1304294722292649</v>
      </c>
      <c r="EB295" s="152">
        <f t="shared" ca="1" si="1124"/>
        <v>5.1304294722292649</v>
      </c>
      <c r="EC295" s="152">
        <f t="shared" ref="EC295:GN295" ca="1" si="1125">EC293/100000</f>
        <v>5.1304294722292649</v>
      </c>
      <c r="ED295" s="152">
        <f t="shared" ca="1" si="1125"/>
        <v>5.1304294722292649</v>
      </c>
      <c r="EE295" s="152">
        <f t="shared" ca="1" si="1125"/>
        <v>5.1304294722292649</v>
      </c>
      <c r="EF295" s="152">
        <f t="shared" ca="1" si="1125"/>
        <v>5.1304294722292649</v>
      </c>
      <c r="EG295" s="152">
        <f t="shared" ca="1" si="1125"/>
        <v>5.1304294722292649</v>
      </c>
      <c r="EH295" s="152">
        <f t="shared" ca="1" si="1125"/>
        <v>5.1304294722292649</v>
      </c>
      <c r="EI295" s="152">
        <f t="shared" ca="1" si="1125"/>
        <v>5.1304294722292649</v>
      </c>
      <c r="EJ295" s="152">
        <f t="shared" ca="1" si="1125"/>
        <v>5.1304294722292649</v>
      </c>
      <c r="EK295" s="152">
        <f t="shared" ca="1" si="1125"/>
        <v>5.1304294722292649</v>
      </c>
      <c r="EL295" s="152">
        <f t="shared" ca="1" si="1125"/>
        <v>5.1304294722292649</v>
      </c>
      <c r="EM295" s="152">
        <f t="shared" ca="1" si="1125"/>
        <v>5.1304294722292649</v>
      </c>
      <c r="EN295" s="152">
        <f t="shared" ca="1" si="1125"/>
        <v>5.1304294722292649</v>
      </c>
      <c r="EO295" s="152">
        <f t="shared" ca="1" si="1125"/>
        <v>5.1304294722292649</v>
      </c>
      <c r="EP295" s="152">
        <f t="shared" ca="1" si="1125"/>
        <v>5.1304294722292649</v>
      </c>
      <c r="EQ295" s="152">
        <f t="shared" ca="1" si="1125"/>
        <v>5.1304294722292649</v>
      </c>
      <c r="ER295" s="152">
        <f t="shared" ca="1" si="1125"/>
        <v>5.1304294722292649</v>
      </c>
      <c r="ES295" s="152">
        <f t="shared" ca="1" si="1125"/>
        <v>5.1304294722292649</v>
      </c>
      <c r="ET295" s="152">
        <f t="shared" ca="1" si="1125"/>
        <v>5.1304294722292649</v>
      </c>
      <c r="EU295" s="152">
        <f t="shared" ca="1" si="1125"/>
        <v>5.1304294722292649</v>
      </c>
      <c r="EV295" s="152">
        <f t="shared" ca="1" si="1125"/>
        <v>5.1304294722292649</v>
      </c>
      <c r="EW295" s="152">
        <f t="shared" ca="1" si="1125"/>
        <v>5.1304294722292649</v>
      </c>
      <c r="EX295" s="152">
        <f t="shared" ca="1" si="1125"/>
        <v>5.1304294722292649</v>
      </c>
      <c r="EY295" s="152">
        <f t="shared" ca="1" si="1125"/>
        <v>5.1304294722292649</v>
      </c>
      <c r="EZ295" s="152">
        <f t="shared" ca="1" si="1125"/>
        <v>5.1304294722292649</v>
      </c>
      <c r="FA295" s="152">
        <f t="shared" ca="1" si="1125"/>
        <v>5.1304294722292649</v>
      </c>
      <c r="FB295" s="152">
        <f t="shared" ca="1" si="1125"/>
        <v>5.1304294722292649</v>
      </c>
      <c r="FC295" s="152">
        <f t="shared" ca="1" si="1125"/>
        <v>5.1304294722292649</v>
      </c>
      <c r="FD295" s="152">
        <f t="shared" ca="1" si="1125"/>
        <v>5.1304294722292649</v>
      </c>
      <c r="FE295" s="152">
        <f t="shared" ca="1" si="1125"/>
        <v>5.1304294722292649</v>
      </c>
      <c r="FF295" s="152">
        <f t="shared" ca="1" si="1125"/>
        <v>5.1304294722292649</v>
      </c>
      <c r="FG295" s="152">
        <f t="shared" ca="1" si="1125"/>
        <v>5.1304294722292649</v>
      </c>
      <c r="FH295" s="152">
        <f t="shared" ca="1" si="1125"/>
        <v>5.1304294722292649</v>
      </c>
      <c r="FI295" s="152">
        <f t="shared" ca="1" si="1125"/>
        <v>5.1304294722292649</v>
      </c>
      <c r="FJ295" s="152">
        <f t="shared" ca="1" si="1125"/>
        <v>5.1304294722292649</v>
      </c>
      <c r="FK295" s="152">
        <f t="shared" ca="1" si="1125"/>
        <v>5.1304294722292649</v>
      </c>
      <c r="FL295" s="152">
        <f t="shared" ca="1" si="1125"/>
        <v>5.1304294722292649</v>
      </c>
      <c r="FM295" s="152">
        <f t="shared" ca="1" si="1125"/>
        <v>5.1304294722292649</v>
      </c>
      <c r="FN295" s="152">
        <f t="shared" ca="1" si="1125"/>
        <v>5.1304294722292649</v>
      </c>
      <c r="FO295" s="152">
        <f t="shared" ca="1" si="1125"/>
        <v>5.1304294722292649</v>
      </c>
      <c r="FP295" s="152">
        <f t="shared" ca="1" si="1125"/>
        <v>5.1304294722292649</v>
      </c>
      <c r="FQ295" s="152">
        <f t="shared" ca="1" si="1125"/>
        <v>5.1304294722292649</v>
      </c>
      <c r="FR295" s="152">
        <f t="shared" ca="1" si="1125"/>
        <v>5.1304294722292649</v>
      </c>
      <c r="FS295" s="152">
        <f t="shared" ca="1" si="1125"/>
        <v>5.1304294722292649</v>
      </c>
      <c r="FT295" s="152">
        <f t="shared" ca="1" si="1125"/>
        <v>5.1304294722292649</v>
      </c>
      <c r="FU295" s="152">
        <f t="shared" ca="1" si="1125"/>
        <v>5.1304294722292649</v>
      </c>
      <c r="FV295" s="152">
        <f t="shared" ca="1" si="1125"/>
        <v>5.1304294722292649</v>
      </c>
      <c r="FW295" s="152">
        <f t="shared" ca="1" si="1125"/>
        <v>5.1304294722292649</v>
      </c>
      <c r="FX295" s="152">
        <f t="shared" ca="1" si="1125"/>
        <v>5.1304294722292649</v>
      </c>
      <c r="FY295" s="152">
        <f t="shared" ca="1" si="1125"/>
        <v>5.1304294722292649</v>
      </c>
      <c r="FZ295" s="152">
        <f t="shared" ca="1" si="1125"/>
        <v>5.1304294722292649</v>
      </c>
      <c r="GA295" s="152">
        <f t="shared" ca="1" si="1125"/>
        <v>5.1304294722292649</v>
      </c>
      <c r="GB295" s="152">
        <f t="shared" ca="1" si="1125"/>
        <v>5.1304294722292649</v>
      </c>
      <c r="GC295" s="152">
        <f t="shared" ca="1" si="1125"/>
        <v>5.1304294722292649</v>
      </c>
      <c r="GD295" s="152">
        <f t="shared" ca="1" si="1125"/>
        <v>5.1304294722292649</v>
      </c>
      <c r="GE295" s="152">
        <f t="shared" ca="1" si="1125"/>
        <v>5.1304294722292649</v>
      </c>
      <c r="GF295" s="152">
        <f t="shared" ca="1" si="1125"/>
        <v>5.1304294722292649</v>
      </c>
      <c r="GG295" s="152">
        <f t="shared" ca="1" si="1125"/>
        <v>5.1304294722292649</v>
      </c>
      <c r="GH295" s="152">
        <f t="shared" ca="1" si="1125"/>
        <v>5.1304294722292649</v>
      </c>
      <c r="GI295" s="152">
        <f t="shared" ca="1" si="1125"/>
        <v>5.1304294722292649</v>
      </c>
      <c r="GJ295" s="152">
        <f t="shared" ca="1" si="1125"/>
        <v>5.1304294722292649</v>
      </c>
      <c r="GK295" s="152">
        <f t="shared" ca="1" si="1125"/>
        <v>5.1304294722292649</v>
      </c>
      <c r="GL295" s="152">
        <f t="shared" ca="1" si="1125"/>
        <v>5.1304294722292649</v>
      </c>
      <c r="GM295" s="152">
        <f t="shared" ca="1" si="1125"/>
        <v>5.1304294722292649</v>
      </c>
      <c r="GN295" s="152">
        <f t="shared" ca="1" si="1125"/>
        <v>5.1304294722292649</v>
      </c>
      <c r="GO295" s="152">
        <f t="shared" ref="GO295:GV295" ca="1" si="1126">GO293/100000</f>
        <v>5.1304294722292649</v>
      </c>
      <c r="GP295" s="152">
        <f t="shared" ca="1" si="1126"/>
        <v>5.1304294722292649</v>
      </c>
      <c r="GQ295" s="152">
        <f t="shared" ca="1" si="1126"/>
        <v>5.1304294722292649</v>
      </c>
      <c r="GR295" s="152">
        <f t="shared" ca="1" si="1126"/>
        <v>5.1304294722292649</v>
      </c>
      <c r="GS295" s="152">
        <f t="shared" ca="1" si="1126"/>
        <v>5.1304294722292649</v>
      </c>
      <c r="GT295" s="152">
        <f t="shared" ca="1" si="1126"/>
        <v>5.1304294722292649</v>
      </c>
      <c r="GU295" s="152">
        <f t="shared" ca="1" si="1126"/>
        <v>5.1304294722292649</v>
      </c>
      <c r="GV295" s="152">
        <f t="shared" ca="1" si="1126"/>
        <v>5.1304294722292649</v>
      </c>
      <c r="GW295" s="152">
        <f t="shared" ref="GW295:JH295" ca="1" si="1127">GW293/100000</f>
        <v>5.1304294722292649</v>
      </c>
      <c r="GX295" s="152">
        <f t="shared" ca="1" si="1127"/>
        <v>5.1304294722292649</v>
      </c>
      <c r="GY295" s="152">
        <f t="shared" ca="1" si="1127"/>
        <v>5.1304294722292649</v>
      </c>
      <c r="GZ295" s="152">
        <f t="shared" ca="1" si="1127"/>
        <v>5.1304294722292649</v>
      </c>
      <c r="HA295" s="152">
        <f t="shared" ca="1" si="1127"/>
        <v>5.1304294722292649</v>
      </c>
      <c r="HB295" s="152">
        <f t="shared" ca="1" si="1127"/>
        <v>5.1304294722292649</v>
      </c>
      <c r="HC295" s="152">
        <f t="shared" ca="1" si="1127"/>
        <v>5.1304294722292649</v>
      </c>
      <c r="HD295" s="152">
        <f t="shared" ca="1" si="1127"/>
        <v>5.1304294722292649</v>
      </c>
      <c r="HE295" s="152">
        <f t="shared" ca="1" si="1127"/>
        <v>5.1304294722292649</v>
      </c>
      <c r="HF295" s="152">
        <f t="shared" ca="1" si="1127"/>
        <v>5.1304294722292649</v>
      </c>
      <c r="HG295" s="152">
        <f t="shared" ca="1" si="1127"/>
        <v>5.1304294722292649</v>
      </c>
      <c r="HH295" s="152">
        <f t="shared" ca="1" si="1127"/>
        <v>5.1304294722292649</v>
      </c>
      <c r="HI295" s="152">
        <f t="shared" ca="1" si="1127"/>
        <v>5.1304294722292649</v>
      </c>
      <c r="HJ295" s="152">
        <f t="shared" ca="1" si="1127"/>
        <v>5.1304294722292649</v>
      </c>
      <c r="HK295" s="152">
        <f t="shared" ca="1" si="1127"/>
        <v>5.1304294722292649</v>
      </c>
      <c r="HL295" s="152">
        <f t="shared" ca="1" si="1127"/>
        <v>5.1304294722292649</v>
      </c>
      <c r="HM295" s="152">
        <f t="shared" ca="1" si="1127"/>
        <v>5.1304294722292649</v>
      </c>
      <c r="HN295" s="152">
        <f t="shared" ca="1" si="1127"/>
        <v>5.1304294722292649</v>
      </c>
      <c r="HO295" s="152">
        <f t="shared" ca="1" si="1127"/>
        <v>5.1304294722292649</v>
      </c>
      <c r="HP295" s="152">
        <f t="shared" ca="1" si="1127"/>
        <v>5.1304294722292649</v>
      </c>
      <c r="HQ295" s="152">
        <f t="shared" ca="1" si="1127"/>
        <v>5.1304294722292649</v>
      </c>
      <c r="HR295" s="152">
        <f t="shared" ca="1" si="1127"/>
        <v>5.1304294722292649</v>
      </c>
      <c r="HS295" s="152">
        <f t="shared" ca="1" si="1127"/>
        <v>5.1304294722292649</v>
      </c>
      <c r="HT295" s="152">
        <f t="shared" ca="1" si="1127"/>
        <v>5.1304294722292649</v>
      </c>
      <c r="HU295" s="152">
        <f t="shared" ca="1" si="1127"/>
        <v>5.1304294722292649</v>
      </c>
      <c r="HV295" s="152">
        <f t="shared" ca="1" si="1127"/>
        <v>5.1304294722292649</v>
      </c>
      <c r="HW295" s="152">
        <f t="shared" ca="1" si="1127"/>
        <v>5.1304294722292649</v>
      </c>
      <c r="HX295" s="152">
        <f t="shared" ca="1" si="1127"/>
        <v>5.1304294722292649</v>
      </c>
      <c r="HY295" s="152">
        <f t="shared" ca="1" si="1127"/>
        <v>5.1304294722292649</v>
      </c>
      <c r="HZ295" s="152">
        <f t="shared" ca="1" si="1127"/>
        <v>5.1304294722292649</v>
      </c>
      <c r="IA295" s="152">
        <f t="shared" ca="1" si="1127"/>
        <v>5.1304294722292649</v>
      </c>
      <c r="IB295" s="152">
        <f t="shared" ca="1" si="1127"/>
        <v>5.1304294722292649</v>
      </c>
      <c r="IC295" s="152">
        <f t="shared" ca="1" si="1127"/>
        <v>5.1304294722292649</v>
      </c>
      <c r="ID295" s="152">
        <f t="shared" ca="1" si="1127"/>
        <v>5.1304294722292649</v>
      </c>
      <c r="IE295" s="152">
        <f t="shared" ca="1" si="1127"/>
        <v>5.1304294722292649</v>
      </c>
      <c r="IF295" s="152">
        <f t="shared" ca="1" si="1127"/>
        <v>5.1304294722292649</v>
      </c>
      <c r="IG295" s="152">
        <f t="shared" ca="1" si="1127"/>
        <v>5.1304294722292649</v>
      </c>
      <c r="IH295" s="152">
        <f t="shared" ca="1" si="1127"/>
        <v>5.1304294722292649</v>
      </c>
      <c r="II295" s="152">
        <f t="shared" ca="1" si="1127"/>
        <v>5.1304294722292649</v>
      </c>
      <c r="IJ295" s="152">
        <f t="shared" ca="1" si="1127"/>
        <v>5.1304294722292649</v>
      </c>
      <c r="IK295" s="152">
        <f t="shared" ca="1" si="1127"/>
        <v>5.1304294722292649</v>
      </c>
      <c r="IL295" s="152">
        <f t="shared" ca="1" si="1127"/>
        <v>5.1304294722292649</v>
      </c>
      <c r="IM295" s="152">
        <f t="shared" ca="1" si="1127"/>
        <v>5.1304294722292649</v>
      </c>
      <c r="IN295" s="152">
        <f t="shared" ca="1" si="1127"/>
        <v>5.1304294722292649</v>
      </c>
      <c r="IO295" s="152">
        <f t="shared" ca="1" si="1127"/>
        <v>5.1304294722292649</v>
      </c>
      <c r="IP295" s="152">
        <f t="shared" ca="1" si="1127"/>
        <v>5.1304294722292649</v>
      </c>
      <c r="IQ295" s="152">
        <f t="shared" ca="1" si="1127"/>
        <v>5.1304294722292649</v>
      </c>
      <c r="IR295" s="152">
        <f t="shared" ca="1" si="1127"/>
        <v>5.1304294722292649</v>
      </c>
      <c r="IS295" s="152">
        <f t="shared" ca="1" si="1127"/>
        <v>5.1304294722292649</v>
      </c>
      <c r="IT295" s="152">
        <f t="shared" ca="1" si="1127"/>
        <v>5.1304294722292649</v>
      </c>
      <c r="IU295" s="152">
        <f t="shared" ca="1" si="1127"/>
        <v>5.1304294722292649</v>
      </c>
      <c r="IV295" s="152">
        <f t="shared" ca="1" si="1127"/>
        <v>5.1304294722292649</v>
      </c>
      <c r="IW295" s="152">
        <f t="shared" ca="1" si="1127"/>
        <v>5.1304294722292649</v>
      </c>
      <c r="IX295" s="152">
        <f t="shared" ca="1" si="1127"/>
        <v>5.1304294722292649</v>
      </c>
      <c r="IY295" s="152">
        <f t="shared" ca="1" si="1127"/>
        <v>5.1304294722292649</v>
      </c>
      <c r="IZ295" s="152">
        <f t="shared" ca="1" si="1127"/>
        <v>5.1304294722292649</v>
      </c>
      <c r="JA295" s="152">
        <f t="shared" ca="1" si="1127"/>
        <v>5.1304294722292649</v>
      </c>
      <c r="JB295" s="152">
        <f t="shared" ca="1" si="1127"/>
        <v>5.1304294722292649</v>
      </c>
      <c r="JC295" s="152">
        <f t="shared" ca="1" si="1127"/>
        <v>5.1304294722292649</v>
      </c>
      <c r="JD295" s="152">
        <f t="shared" ca="1" si="1127"/>
        <v>5.1304294722292649</v>
      </c>
      <c r="JE295" s="152">
        <f t="shared" ca="1" si="1127"/>
        <v>5.1304294722292649</v>
      </c>
      <c r="JF295" s="152">
        <f t="shared" ca="1" si="1127"/>
        <v>5.1304294722292649</v>
      </c>
      <c r="JG295" s="152">
        <f t="shared" ca="1" si="1127"/>
        <v>5.1304294722292649</v>
      </c>
      <c r="JH295" s="152">
        <f t="shared" ca="1" si="1127"/>
        <v>5.1304294722292649</v>
      </c>
      <c r="JI295" s="152">
        <f t="shared" ref="JI295:LT295" ca="1" si="1128">JI293/100000</f>
        <v>5.1304294722292649</v>
      </c>
      <c r="JJ295" s="152">
        <f t="shared" ca="1" si="1128"/>
        <v>5.1304294722292649</v>
      </c>
      <c r="JK295" s="152">
        <f t="shared" ca="1" si="1128"/>
        <v>5.1304294722292649</v>
      </c>
      <c r="JL295" s="152">
        <f t="shared" ca="1" si="1128"/>
        <v>5.1304294722292649</v>
      </c>
      <c r="JM295" s="152">
        <f t="shared" ca="1" si="1128"/>
        <v>5.1304294722292649</v>
      </c>
      <c r="JN295" s="152">
        <f t="shared" ca="1" si="1128"/>
        <v>5.1304294722292649</v>
      </c>
      <c r="JO295" s="152">
        <f t="shared" ca="1" si="1128"/>
        <v>5.1304294722292649</v>
      </c>
      <c r="JP295" s="152">
        <f t="shared" ca="1" si="1128"/>
        <v>5.1304294722292649</v>
      </c>
      <c r="JQ295" s="152">
        <f t="shared" ca="1" si="1128"/>
        <v>5.1304294722292649</v>
      </c>
      <c r="JR295" s="152">
        <f t="shared" ca="1" si="1128"/>
        <v>5.1304294722292649</v>
      </c>
      <c r="JS295" s="152">
        <f t="shared" ca="1" si="1128"/>
        <v>5.1304294722292649</v>
      </c>
      <c r="JT295" s="152">
        <f t="shared" ca="1" si="1128"/>
        <v>5.1304294722292649</v>
      </c>
      <c r="JU295" s="152">
        <f t="shared" ca="1" si="1128"/>
        <v>5.1304294722292649</v>
      </c>
      <c r="JV295" s="152">
        <f t="shared" ca="1" si="1128"/>
        <v>5.1304294722292649</v>
      </c>
      <c r="JW295" s="152">
        <f t="shared" ca="1" si="1128"/>
        <v>5.1304294722292649</v>
      </c>
      <c r="JX295" s="152">
        <f t="shared" ca="1" si="1128"/>
        <v>5.1304294722292649</v>
      </c>
      <c r="JY295" s="152">
        <f t="shared" ca="1" si="1128"/>
        <v>5.1304294722292649</v>
      </c>
      <c r="JZ295" s="152">
        <f t="shared" ca="1" si="1128"/>
        <v>5.1304294722292649</v>
      </c>
      <c r="KA295" s="152">
        <f t="shared" ca="1" si="1128"/>
        <v>5.1304294722292649</v>
      </c>
      <c r="KB295" s="152">
        <f t="shared" ca="1" si="1128"/>
        <v>5.1304294722292649</v>
      </c>
      <c r="KC295" s="152">
        <f t="shared" ca="1" si="1128"/>
        <v>5.1304294722292649</v>
      </c>
      <c r="KD295" s="152">
        <f t="shared" ca="1" si="1128"/>
        <v>5.1304294722292649</v>
      </c>
      <c r="KE295" s="152">
        <f t="shared" ca="1" si="1128"/>
        <v>5.1304294722292649</v>
      </c>
      <c r="KF295" s="152">
        <f t="shared" ca="1" si="1128"/>
        <v>5.1304294722292649</v>
      </c>
      <c r="KG295" s="152">
        <f t="shared" ca="1" si="1128"/>
        <v>5.1304294722292649</v>
      </c>
      <c r="KH295" s="152">
        <f t="shared" ca="1" si="1128"/>
        <v>5.1304294722292649</v>
      </c>
      <c r="KI295" s="152">
        <f t="shared" ca="1" si="1128"/>
        <v>5.1304294722292649</v>
      </c>
      <c r="KJ295" s="152">
        <f t="shared" ca="1" si="1128"/>
        <v>5.1304294722292649</v>
      </c>
      <c r="KK295" s="152">
        <f t="shared" ca="1" si="1128"/>
        <v>5.1304294722292649</v>
      </c>
      <c r="KL295" s="152">
        <f t="shared" ca="1" si="1128"/>
        <v>5.1304294722292649</v>
      </c>
      <c r="KM295" s="152">
        <f t="shared" ca="1" si="1128"/>
        <v>5.1304294722292649</v>
      </c>
      <c r="KN295" s="152">
        <f t="shared" ca="1" si="1128"/>
        <v>5.1304294722292649</v>
      </c>
      <c r="KO295" s="152">
        <f t="shared" ca="1" si="1128"/>
        <v>5.1304294722292649</v>
      </c>
      <c r="KP295" s="152">
        <f t="shared" ca="1" si="1128"/>
        <v>5.1304294722292649</v>
      </c>
      <c r="KQ295" s="152">
        <f t="shared" ca="1" si="1128"/>
        <v>5.1304294722292649</v>
      </c>
      <c r="KR295" s="152">
        <f t="shared" ca="1" si="1128"/>
        <v>5.1304294722292649</v>
      </c>
      <c r="KS295" s="152">
        <f t="shared" ca="1" si="1128"/>
        <v>5.1304294722292649</v>
      </c>
      <c r="KT295" s="152">
        <f t="shared" ca="1" si="1128"/>
        <v>5.1304294722292649</v>
      </c>
      <c r="KU295" s="152">
        <f t="shared" ca="1" si="1128"/>
        <v>5.1304294722292649</v>
      </c>
      <c r="KV295" s="152">
        <f t="shared" ca="1" si="1128"/>
        <v>5.1304294722292649</v>
      </c>
      <c r="KW295" s="152">
        <f t="shared" ca="1" si="1128"/>
        <v>5.1304294722292649</v>
      </c>
      <c r="KX295" s="152">
        <f t="shared" ca="1" si="1128"/>
        <v>5.1304294722292649</v>
      </c>
      <c r="KY295" s="152">
        <f t="shared" ca="1" si="1128"/>
        <v>5.1304294722292649</v>
      </c>
      <c r="KZ295" s="152">
        <f t="shared" ca="1" si="1128"/>
        <v>5.1304294722292649</v>
      </c>
      <c r="LA295" s="152">
        <f t="shared" ca="1" si="1128"/>
        <v>5.1304294722292649</v>
      </c>
      <c r="LB295" s="152">
        <f t="shared" ca="1" si="1128"/>
        <v>5.1304294722292649</v>
      </c>
      <c r="LC295" s="152">
        <f t="shared" ca="1" si="1128"/>
        <v>5.1304294722292649</v>
      </c>
      <c r="LD295" s="152">
        <f t="shared" ca="1" si="1128"/>
        <v>5.1304294722292649</v>
      </c>
      <c r="LE295" s="152">
        <f t="shared" ca="1" si="1128"/>
        <v>5.1304294722292649</v>
      </c>
      <c r="LF295" s="152">
        <f t="shared" ca="1" si="1128"/>
        <v>5.1304294722292649</v>
      </c>
      <c r="LG295" s="152">
        <f t="shared" ca="1" si="1128"/>
        <v>5.1304294722292649</v>
      </c>
      <c r="LH295" s="152">
        <f t="shared" ca="1" si="1128"/>
        <v>5.1304294722292649</v>
      </c>
      <c r="LI295" s="152">
        <f t="shared" ca="1" si="1128"/>
        <v>5.1304294722292649</v>
      </c>
      <c r="LJ295" s="152">
        <f t="shared" ca="1" si="1128"/>
        <v>5.1304294722292649</v>
      </c>
      <c r="LK295" s="152">
        <f t="shared" ca="1" si="1128"/>
        <v>5.1304294722292649</v>
      </c>
      <c r="LL295" s="152">
        <f t="shared" ca="1" si="1128"/>
        <v>5.1304294722292649</v>
      </c>
      <c r="LM295" s="152">
        <f t="shared" ca="1" si="1128"/>
        <v>5.1304294722292649</v>
      </c>
      <c r="LN295" s="152">
        <f t="shared" ca="1" si="1128"/>
        <v>5.1304294722292649</v>
      </c>
      <c r="LO295" s="152">
        <f t="shared" ca="1" si="1128"/>
        <v>5.1304294722292649</v>
      </c>
      <c r="LP295" s="152">
        <f t="shared" ca="1" si="1128"/>
        <v>5.1304294722292649</v>
      </c>
      <c r="LQ295" s="152">
        <f t="shared" ca="1" si="1128"/>
        <v>5.1304294722292649</v>
      </c>
      <c r="LR295" s="152">
        <f t="shared" ca="1" si="1128"/>
        <v>5.1304294722292649</v>
      </c>
      <c r="LS295" s="152">
        <f t="shared" ca="1" si="1128"/>
        <v>5.1304294722292649</v>
      </c>
      <c r="LT295" s="152">
        <f t="shared" ca="1" si="1128"/>
        <v>5.1304294722292649</v>
      </c>
      <c r="LU295" s="152">
        <f t="shared" ref="LU295:OF295" ca="1" si="1129">LU293/100000</f>
        <v>5.1304294722292649</v>
      </c>
      <c r="LV295" s="152">
        <f t="shared" ca="1" si="1129"/>
        <v>5.1304294722292649</v>
      </c>
      <c r="LW295" s="152">
        <f t="shared" ca="1" si="1129"/>
        <v>5.1304294722292649</v>
      </c>
      <c r="LX295" s="152">
        <f t="shared" ca="1" si="1129"/>
        <v>5.1304294722292649</v>
      </c>
      <c r="LY295" s="152">
        <f t="shared" ca="1" si="1129"/>
        <v>5.1304294722292649</v>
      </c>
      <c r="LZ295" s="152">
        <f t="shared" ca="1" si="1129"/>
        <v>5.1304294722292649</v>
      </c>
      <c r="MA295" s="152">
        <f t="shared" ca="1" si="1129"/>
        <v>5.1304294722292649</v>
      </c>
      <c r="MB295" s="152">
        <f t="shared" ca="1" si="1129"/>
        <v>5.1304294722292649</v>
      </c>
      <c r="MC295" s="152">
        <f t="shared" ca="1" si="1129"/>
        <v>5.1304294722292649</v>
      </c>
      <c r="MD295" s="152">
        <f t="shared" ca="1" si="1129"/>
        <v>5.1304294722292649</v>
      </c>
      <c r="ME295" s="152">
        <f t="shared" ca="1" si="1129"/>
        <v>5.1304294722292649</v>
      </c>
      <c r="MF295" s="152">
        <f t="shared" ca="1" si="1129"/>
        <v>5.1304294722292649</v>
      </c>
      <c r="MG295" s="152">
        <f t="shared" ca="1" si="1129"/>
        <v>5.1304294722292649</v>
      </c>
      <c r="MH295" s="152">
        <f t="shared" ca="1" si="1129"/>
        <v>5.1304294722292649</v>
      </c>
      <c r="MI295" s="152">
        <f t="shared" ca="1" si="1129"/>
        <v>5.1304294722292649</v>
      </c>
      <c r="MJ295" s="152">
        <f t="shared" ca="1" si="1129"/>
        <v>5.1304294722292649</v>
      </c>
      <c r="MK295" s="152">
        <f t="shared" ca="1" si="1129"/>
        <v>5.1304294722292649</v>
      </c>
      <c r="ML295" s="152">
        <f t="shared" ca="1" si="1129"/>
        <v>5.1304294722292649</v>
      </c>
      <c r="MM295" s="152">
        <f t="shared" ca="1" si="1129"/>
        <v>5.1304294722292649</v>
      </c>
      <c r="MN295" s="152">
        <f t="shared" ca="1" si="1129"/>
        <v>5.1304294722292649</v>
      </c>
      <c r="MO295" s="152">
        <f t="shared" ca="1" si="1129"/>
        <v>5.1304294722292649</v>
      </c>
      <c r="MP295" s="152">
        <f t="shared" ca="1" si="1129"/>
        <v>5.1304294722292649</v>
      </c>
      <c r="MQ295" s="152">
        <f t="shared" ca="1" si="1129"/>
        <v>5.1304294722292649</v>
      </c>
      <c r="MR295" s="152">
        <f t="shared" ca="1" si="1129"/>
        <v>5.1304294722292649</v>
      </c>
      <c r="MS295" s="152">
        <f t="shared" ca="1" si="1129"/>
        <v>5.1304294722292649</v>
      </c>
      <c r="MT295" s="152">
        <f t="shared" ca="1" si="1129"/>
        <v>5.1304294722292649</v>
      </c>
      <c r="MU295" s="152">
        <f t="shared" ca="1" si="1129"/>
        <v>5.1304294722292649</v>
      </c>
      <c r="MV295" s="152">
        <f t="shared" ca="1" si="1129"/>
        <v>5.1304294722292649</v>
      </c>
      <c r="MW295" s="152">
        <f t="shared" ca="1" si="1129"/>
        <v>5.1304294722292649</v>
      </c>
      <c r="MX295" s="152">
        <f t="shared" ca="1" si="1129"/>
        <v>5.1304294722292649</v>
      </c>
      <c r="MY295" s="152">
        <f t="shared" ca="1" si="1129"/>
        <v>5.1304294722292649</v>
      </c>
      <c r="MZ295" s="152">
        <f t="shared" ca="1" si="1129"/>
        <v>5.1304294722292649</v>
      </c>
      <c r="NA295" s="152">
        <f t="shared" ca="1" si="1129"/>
        <v>5.1304294722292649</v>
      </c>
      <c r="NB295" s="152">
        <f t="shared" ca="1" si="1129"/>
        <v>5.1304294722292649</v>
      </c>
      <c r="NC295" s="152">
        <f t="shared" ca="1" si="1129"/>
        <v>5.1304294722292649</v>
      </c>
      <c r="ND295" s="152">
        <f t="shared" ca="1" si="1129"/>
        <v>5.1304294722292649</v>
      </c>
      <c r="NE295" s="152">
        <f t="shared" ca="1" si="1129"/>
        <v>5.1304294722292649</v>
      </c>
      <c r="NF295" s="152">
        <f t="shared" ca="1" si="1129"/>
        <v>5.1304294722292649</v>
      </c>
      <c r="NG295" s="152">
        <f t="shared" ca="1" si="1129"/>
        <v>5.1304294722292649</v>
      </c>
      <c r="NH295" s="152">
        <f t="shared" ca="1" si="1129"/>
        <v>5.1304294722292649</v>
      </c>
      <c r="NI295" s="152">
        <f t="shared" ca="1" si="1129"/>
        <v>5.1304294722292649</v>
      </c>
      <c r="NJ295" s="152">
        <f t="shared" ca="1" si="1129"/>
        <v>5.1304294722292649</v>
      </c>
      <c r="NK295" s="152">
        <f t="shared" ca="1" si="1129"/>
        <v>5.1304294722292649</v>
      </c>
      <c r="NL295" s="152">
        <f t="shared" ca="1" si="1129"/>
        <v>5.1304294722292649</v>
      </c>
      <c r="NM295" s="152">
        <f t="shared" ca="1" si="1129"/>
        <v>5.1304294722292649</v>
      </c>
      <c r="NN295" s="152">
        <f t="shared" ca="1" si="1129"/>
        <v>5.1304294722292649</v>
      </c>
      <c r="NO295" s="152">
        <f t="shared" ca="1" si="1129"/>
        <v>5.1304294722292649</v>
      </c>
      <c r="NP295" s="152">
        <f t="shared" ca="1" si="1129"/>
        <v>5.1304294722292649</v>
      </c>
      <c r="NQ295" s="152">
        <f t="shared" ca="1" si="1129"/>
        <v>5.1304294722292649</v>
      </c>
      <c r="NR295" s="152">
        <f t="shared" ca="1" si="1129"/>
        <v>5.1304294722292649</v>
      </c>
      <c r="NS295" s="152">
        <f t="shared" ca="1" si="1129"/>
        <v>5.1304294722292649</v>
      </c>
      <c r="NT295" s="152">
        <f t="shared" ca="1" si="1129"/>
        <v>5.1304294722292649</v>
      </c>
      <c r="NU295" s="152">
        <f t="shared" ca="1" si="1129"/>
        <v>5.1304294722292649</v>
      </c>
      <c r="NV295" s="152">
        <f t="shared" ca="1" si="1129"/>
        <v>5.1304294722292649</v>
      </c>
      <c r="NW295" s="152">
        <f t="shared" ca="1" si="1129"/>
        <v>5.1304294722292649</v>
      </c>
      <c r="NX295" s="152">
        <f t="shared" ca="1" si="1129"/>
        <v>5.1304294722292649</v>
      </c>
      <c r="NY295" s="152">
        <f t="shared" ca="1" si="1129"/>
        <v>5.1304294722292649</v>
      </c>
      <c r="NZ295" s="152">
        <f t="shared" ca="1" si="1129"/>
        <v>5.1304294722292649</v>
      </c>
      <c r="OA295" s="152">
        <f t="shared" ca="1" si="1129"/>
        <v>5.1304294722292649</v>
      </c>
      <c r="OB295" s="152">
        <f t="shared" ca="1" si="1129"/>
        <v>5.1304294722292649</v>
      </c>
      <c r="OC295" s="152">
        <f t="shared" ca="1" si="1129"/>
        <v>5.1304294722292649</v>
      </c>
      <c r="OD295" s="152">
        <f t="shared" ca="1" si="1129"/>
        <v>5.1304294722292649</v>
      </c>
      <c r="OE295" s="152">
        <f t="shared" ca="1" si="1129"/>
        <v>5.1304294722292649</v>
      </c>
      <c r="OF295" s="152">
        <f t="shared" ca="1" si="1129"/>
        <v>5.1304294722292649</v>
      </c>
      <c r="OG295" s="152">
        <f t="shared" ref="OG295:OM295" ca="1" si="1130">OG293/100000</f>
        <v>5.1304294722292649</v>
      </c>
      <c r="OH295" s="152">
        <f t="shared" ca="1" si="1130"/>
        <v>5.1304294722292649</v>
      </c>
      <c r="OI295" s="152">
        <f t="shared" ca="1" si="1130"/>
        <v>5.1304294722292649</v>
      </c>
      <c r="OJ295" s="152">
        <f t="shared" ca="1" si="1130"/>
        <v>5.1304294722292649</v>
      </c>
      <c r="OK295" s="152">
        <f t="shared" ca="1" si="1130"/>
        <v>5.1304294722292649</v>
      </c>
      <c r="OL295" s="152">
        <f t="shared" ca="1" si="1130"/>
        <v>5.1304294722292649</v>
      </c>
      <c r="OM295" s="152">
        <f t="shared" ca="1" si="1130"/>
        <v>5.1304294722292649</v>
      </c>
    </row>
    <row r="296" spans="2:403" x14ac:dyDescent="0.3">
      <c r="B296" s="143" t="s">
        <v>136</v>
      </c>
      <c r="C296" s="75" t="s">
        <v>89</v>
      </c>
      <c r="D296" s="144">
        <f>D284</f>
        <v>394323.84</v>
      </c>
      <c r="E296" s="144">
        <f t="shared" ref="E296:BP296" ca="1" si="1131">D296+(E291/2)</f>
        <v>397299.68128403625</v>
      </c>
      <c r="F296" s="144">
        <f t="shared" ca="1" si="1131"/>
        <v>397299.68128403625</v>
      </c>
      <c r="G296" s="144">
        <f t="shared" ca="1" si="1131"/>
        <v>399277.86970161053</v>
      </c>
      <c r="H296" s="144">
        <f t="shared" ca="1" si="1131"/>
        <v>399277.86970161053</v>
      </c>
      <c r="I296" s="144">
        <f t="shared" ca="1" si="1131"/>
        <v>399277.86970161053</v>
      </c>
      <c r="J296" s="144">
        <f t="shared" ca="1" si="1131"/>
        <v>399277.86970161053</v>
      </c>
      <c r="K296" s="144">
        <f t="shared" ca="1" si="1131"/>
        <v>399277.86970161053</v>
      </c>
      <c r="L296" s="144">
        <f t="shared" ca="1" si="1131"/>
        <v>399277.86970161053</v>
      </c>
      <c r="M296" s="144">
        <f t="shared" ca="1" si="1131"/>
        <v>399277.86970161053</v>
      </c>
      <c r="N296" s="144">
        <f t="shared" ca="1" si="1131"/>
        <v>399277.86970161053</v>
      </c>
      <c r="O296" s="144">
        <f t="shared" ca="1" si="1131"/>
        <v>399277.86970161053</v>
      </c>
      <c r="P296" s="144">
        <f t="shared" ca="1" si="1131"/>
        <v>399277.86970161053</v>
      </c>
      <c r="Q296" s="144">
        <f t="shared" ca="1" si="1131"/>
        <v>402105.76999236085</v>
      </c>
      <c r="R296" s="144">
        <f t="shared" ca="1" si="1131"/>
        <v>402105.76999236085</v>
      </c>
      <c r="S296" s="144">
        <f t="shared" ca="1" si="1131"/>
        <v>412784.69662681676</v>
      </c>
      <c r="T296" s="144">
        <f t="shared" ca="1" si="1131"/>
        <v>412784.69662681676</v>
      </c>
      <c r="U296" s="144">
        <f t="shared" ca="1" si="1131"/>
        <v>414462.47963699355</v>
      </c>
      <c r="V296" s="144">
        <f t="shared" ca="1" si="1131"/>
        <v>414462.47963699355</v>
      </c>
      <c r="W296" s="144">
        <f t="shared" ca="1" si="1131"/>
        <v>428337.24524532072</v>
      </c>
      <c r="X296" s="144">
        <f t="shared" ca="1" si="1131"/>
        <v>428337.24524532072</v>
      </c>
      <c r="Y296" s="144">
        <f t="shared" ca="1" si="1131"/>
        <v>428603.82602256432</v>
      </c>
      <c r="Z296" s="144">
        <f t="shared" ca="1" si="1131"/>
        <v>428603.82602256432</v>
      </c>
      <c r="AA296" s="144">
        <f t="shared" ca="1" si="1131"/>
        <v>429617.24494640791</v>
      </c>
      <c r="AB296" s="144">
        <f t="shared" ca="1" si="1131"/>
        <v>429617.24494640791</v>
      </c>
      <c r="AC296" s="144">
        <f t="shared" ca="1" si="1131"/>
        <v>430176.15390566707</v>
      </c>
      <c r="AD296" s="144">
        <f t="shared" ca="1" si="1131"/>
        <v>430176.15390566707</v>
      </c>
      <c r="AE296" s="144">
        <f t="shared" ca="1" si="1131"/>
        <v>432054.13080112409</v>
      </c>
      <c r="AF296" s="144">
        <f t="shared" ca="1" si="1131"/>
        <v>432054.13080112409</v>
      </c>
      <c r="AG296" s="144">
        <f t="shared" ca="1" si="1131"/>
        <v>432280.21632707276</v>
      </c>
      <c r="AH296" s="144">
        <f t="shared" ca="1" si="1131"/>
        <v>432280.21632707276</v>
      </c>
      <c r="AI296" s="144">
        <f t="shared" ca="1" si="1131"/>
        <v>432837.98692365485</v>
      </c>
      <c r="AJ296" s="144">
        <f t="shared" ca="1" si="1131"/>
        <v>432837.98692365485</v>
      </c>
      <c r="AK296" s="144">
        <f t="shared" ca="1" si="1131"/>
        <v>433042.94722292654</v>
      </c>
      <c r="AL296" s="144">
        <f t="shared" ca="1" si="1131"/>
        <v>433042.94722292654</v>
      </c>
      <c r="AM296" s="144">
        <f t="shared" ca="1" si="1131"/>
        <v>433042.94722292654</v>
      </c>
      <c r="AN296" s="144">
        <f t="shared" ca="1" si="1131"/>
        <v>433042.94722292654</v>
      </c>
      <c r="AO296" s="144">
        <f t="shared" ca="1" si="1131"/>
        <v>433042.94722292654</v>
      </c>
      <c r="AP296" s="144">
        <f t="shared" ca="1" si="1131"/>
        <v>433042.94722292654</v>
      </c>
      <c r="AQ296" s="144">
        <f t="shared" ca="1" si="1131"/>
        <v>433042.94722292654</v>
      </c>
      <c r="AR296" s="144">
        <f t="shared" ca="1" si="1131"/>
        <v>433042.94722292654</v>
      </c>
      <c r="AS296" s="144">
        <f t="shared" ca="1" si="1131"/>
        <v>433042.94722292654</v>
      </c>
      <c r="AT296" s="144">
        <f t="shared" ca="1" si="1131"/>
        <v>433042.94722292654</v>
      </c>
      <c r="AU296" s="144">
        <f t="shared" ca="1" si="1131"/>
        <v>433042.94722292654</v>
      </c>
      <c r="AV296" s="144">
        <f t="shared" ca="1" si="1131"/>
        <v>433042.94722292654</v>
      </c>
      <c r="AW296" s="144">
        <f t="shared" ca="1" si="1131"/>
        <v>433042.94722292654</v>
      </c>
      <c r="AX296" s="144">
        <f t="shared" ca="1" si="1131"/>
        <v>433042.94722292654</v>
      </c>
      <c r="AY296" s="144">
        <f t="shared" ca="1" si="1131"/>
        <v>433042.94722292654</v>
      </c>
      <c r="AZ296" s="144">
        <f t="shared" ca="1" si="1131"/>
        <v>433042.94722292654</v>
      </c>
      <c r="BA296" s="144">
        <f t="shared" ca="1" si="1131"/>
        <v>433042.94722292654</v>
      </c>
      <c r="BB296" s="144">
        <f t="shared" ca="1" si="1131"/>
        <v>433042.94722292654</v>
      </c>
      <c r="BC296" s="144">
        <f t="shared" ca="1" si="1131"/>
        <v>433042.94722292654</v>
      </c>
      <c r="BD296" s="144">
        <f t="shared" ca="1" si="1131"/>
        <v>433042.94722292654</v>
      </c>
      <c r="BE296" s="144">
        <f t="shared" ca="1" si="1131"/>
        <v>433042.94722292654</v>
      </c>
      <c r="BF296" s="144">
        <f t="shared" ca="1" si="1131"/>
        <v>433042.94722292654</v>
      </c>
      <c r="BG296" s="144">
        <f t="shared" ca="1" si="1131"/>
        <v>433042.94722292654</v>
      </c>
      <c r="BH296" s="144">
        <f t="shared" ca="1" si="1131"/>
        <v>433042.94722292654</v>
      </c>
      <c r="BI296" s="144">
        <f t="shared" ca="1" si="1131"/>
        <v>433042.94722292654</v>
      </c>
      <c r="BJ296" s="144">
        <f t="shared" ca="1" si="1131"/>
        <v>433042.94722292654</v>
      </c>
      <c r="BK296" s="144">
        <f t="shared" ca="1" si="1131"/>
        <v>433042.94722292654</v>
      </c>
      <c r="BL296" s="144">
        <f t="shared" ca="1" si="1131"/>
        <v>433042.94722292654</v>
      </c>
      <c r="BM296" s="144">
        <f t="shared" ca="1" si="1131"/>
        <v>433042.94722292654</v>
      </c>
      <c r="BN296" s="144">
        <f t="shared" ca="1" si="1131"/>
        <v>433042.94722292654</v>
      </c>
      <c r="BO296" s="144">
        <f t="shared" ca="1" si="1131"/>
        <v>433042.94722292654</v>
      </c>
      <c r="BP296" s="144">
        <f t="shared" ca="1" si="1131"/>
        <v>433042.94722292654</v>
      </c>
      <c r="BQ296" s="144">
        <f t="shared" ref="BQ296:EB296" ca="1" si="1132">BP296+(BQ291/2)</f>
        <v>433042.94722292654</v>
      </c>
      <c r="BR296" s="144">
        <f t="shared" ca="1" si="1132"/>
        <v>433042.94722292654</v>
      </c>
      <c r="BS296" s="144">
        <f t="shared" ca="1" si="1132"/>
        <v>433042.94722292654</v>
      </c>
      <c r="BT296" s="144">
        <f t="shared" ca="1" si="1132"/>
        <v>433042.94722292654</v>
      </c>
      <c r="BU296" s="144">
        <f t="shared" ca="1" si="1132"/>
        <v>433042.94722292654</v>
      </c>
      <c r="BV296" s="144">
        <f t="shared" ca="1" si="1132"/>
        <v>433042.94722292654</v>
      </c>
      <c r="BW296" s="144">
        <f t="shared" ca="1" si="1132"/>
        <v>433042.94722292654</v>
      </c>
      <c r="BX296" s="144">
        <f t="shared" ca="1" si="1132"/>
        <v>433042.94722292654</v>
      </c>
      <c r="BY296" s="144">
        <f t="shared" ca="1" si="1132"/>
        <v>433042.94722292654</v>
      </c>
      <c r="BZ296" s="144">
        <f t="shared" ca="1" si="1132"/>
        <v>433042.94722292654</v>
      </c>
      <c r="CA296" s="144">
        <f t="shared" ca="1" si="1132"/>
        <v>433042.94722292654</v>
      </c>
      <c r="CB296" s="144">
        <f t="shared" ca="1" si="1132"/>
        <v>433042.94722292654</v>
      </c>
      <c r="CC296" s="144">
        <f t="shared" ca="1" si="1132"/>
        <v>433042.94722292654</v>
      </c>
      <c r="CD296" s="144">
        <f t="shared" ca="1" si="1132"/>
        <v>433042.94722292654</v>
      </c>
      <c r="CE296" s="144">
        <f t="shared" ca="1" si="1132"/>
        <v>433042.94722292654</v>
      </c>
      <c r="CF296" s="144">
        <f t="shared" ca="1" si="1132"/>
        <v>433042.94722292654</v>
      </c>
      <c r="CG296" s="144">
        <f t="shared" ca="1" si="1132"/>
        <v>433042.94722292654</v>
      </c>
      <c r="CH296" s="144">
        <f t="shared" ca="1" si="1132"/>
        <v>433042.94722292654</v>
      </c>
      <c r="CI296" s="144">
        <f t="shared" ca="1" si="1132"/>
        <v>433042.94722292654</v>
      </c>
      <c r="CJ296" s="144">
        <f t="shared" ca="1" si="1132"/>
        <v>433042.94722292654</v>
      </c>
      <c r="CK296" s="144">
        <f t="shared" ca="1" si="1132"/>
        <v>433042.94722292654</v>
      </c>
      <c r="CL296" s="144">
        <f t="shared" ca="1" si="1132"/>
        <v>433042.94722292654</v>
      </c>
      <c r="CM296" s="144">
        <f t="shared" ca="1" si="1132"/>
        <v>433042.94722292654</v>
      </c>
      <c r="CN296" s="144">
        <f t="shared" ca="1" si="1132"/>
        <v>433042.94722292654</v>
      </c>
      <c r="CO296" s="144">
        <f t="shared" ca="1" si="1132"/>
        <v>433042.94722292654</v>
      </c>
      <c r="CP296" s="144">
        <f t="shared" ca="1" si="1132"/>
        <v>433042.94722292654</v>
      </c>
      <c r="CQ296" s="144">
        <f t="shared" ca="1" si="1132"/>
        <v>433042.94722292654</v>
      </c>
      <c r="CR296" s="144">
        <f t="shared" ca="1" si="1132"/>
        <v>433042.94722292654</v>
      </c>
      <c r="CS296" s="144">
        <f t="shared" ca="1" si="1132"/>
        <v>433042.94722292654</v>
      </c>
      <c r="CT296" s="144">
        <f t="shared" ca="1" si="1132"/>
        <v>433042.94722292654</v>
      </c>
      <c r="CU296" s="144">
        <f t="shared" ca="1" si="1132"/>
        <v>433042.94722292654</v>
      </c>
      <c r="CV296" s="144">
        <f t="shared" ca="1" si="1132"/>
        <v>433042.94722292654</v>
      </c>
      <c r="CW296" s="144">
        <f t="shared" ca="1" si="1132"/>
        <v>433042.94722292654</v>
      </c>
      <c r="CX296" s="144">
        <f t="shared" ca="1" si="1132"/>
        <v>433042.94722292654</v>
      </c>
      <c r="CY296" s="144">
        <f t="shared" ca="1" si="1132"/>
        <v>433042.94722292654</v>
      </c>
      <c r="CZ296" s="144">
        <f t="shared" ca="1" si="1132"/>
        <v>433042.94722292654</v>
      </c>
      <c r="DA296" s="144">
        <f t="shared" ca="1" si="1132"/>
        <v>433042.94722292654</v>
      </c>
      <c r="DB296" s="144">
        <f t="shared" ca="1" si="1132"/>
        <v>433042.94722292654</v>
      </c>
      <c r="DC296" s="144">
        <f t="shared" ca="1" si="1132"/>
        <v>433042.94722292654</v>
      </c>
      <c r="DD296" s="144">
        <f t="shared" ca="1" si="1132"/>
        <v>433042.94722292654</v>
      </c>
      <c r="DE296" s="144">
        <f t="shared" ca="1" si="1132"/>
        <v>433042.94722292654</v>
      </c>
      <c r="DF296" s="144">
        <f t="shared" ca="1" si="1132"/>
        <v>433042.94722292654</v>
      </c>
      <c r="DG296" s="144">
        <f t="shared" ca="1" si="1132"/>
        <v>433042.94722292654</v>
      </c>
      <c r="DH296" s="144">
        <f t="shared" ca="1" si="1132"/>
        <v>433042.94722292654</v>
      </c>
      <c r="DI296" s="144">
        <f t="shared" ca="1" si="1132"/>
        <v>433042.94722292654</v>
      </c>
      <c r="DJ296" s="144">
        <f t="shared" ca="1" si="1132"/>
        <v>433042.94722292654</v>
      </c>
      <c r="DK296" s="144">
        <f t="shared" ca="1" si="1132"/>
        <v>433042.94722292654</v>
      </c>
      <c r="DL296" s="144">
        <f t="shared" ca="1" si="1132"/>
        <v>433042.94722292654</v>
      </c>
      <c r="DM296" s="144">
        <f t="shared" ca="1" si="1132"/>
        <v>433042.94722292654</v>
      </c>
      <c r="DN296" s="144">
        <f t="shared" ca="1" si="1132"/>
        <v>433042.94722292654</v>
      </c>
      <c r="DO296" s="144">
        <f t="shared" ca="1" si="1132"/>
        <v>433042.94722292654</v>
      </c>
      <c r="DP296" s="144">
        <f t="shared" ca="1" si="1132"/>
        <v>433042.94722292654</v>
      </c>
      <c r="DQ296" s="144">
        <f t="shared" ca="1" si="1132"/>
        <v>433042.94722292654</v>
      </c>
      <c r="DR296" s="144">
        <f t="shared" ca="1" si="1132"/>
        <v>433042.94722292654</v>
      </c>
      <c r="DS296" s="144">
        <f t="shared" ca="1" si="1132"/>
        <v>433042.94722292654</v>
      </c>
      <c r="DT296" s="144">
        <f t="shared" ca="1" si="1132"/>
        <v>433042.94722292654</v>
      </c>
      <c r="DU296" s="144">
        <f t="shared" ca="1" si="1132"/>
        <v>433042.94722292654</v>
      </c>
      <c r="DV296" s="144">
        <f t="shared" ca="1" si="1132"/>
        <v>433042.94722292654</v>
      </c>
      <c r="DW296" s="144">
        <f t="shared" ca="1" si="1132"/>
        <v>433042.94722292654</v>
      </c>
      <c r="DX296" s="144">
        <f t="shared" ca="1" si="1132"/>
        <v>433042.94722292654</v>
      </c>
      <c r="DY296" s="144">
        <f t="shared" ca="1" si="1132"/>
        <v>433042.94722292654</v>
      </c>
      <c r="DZ296" s="144">
        <f t="shared" ca="1" si="1132"/>
        <v>433042.94722292654</v>
      </c>
      <c r="EA296" s="144">
        <f t="shared" ca="1" si="1132"/>
        <v>433042.94722292654</v>
      </c>
      <c r="EB296" s="144">
        <f t="shared" ca="1" si="1132"/>
        <v>433042.94722292654</v>
      </c>
      <c r="EC296" s="144">
        <f t="shared" ref="EC296:GN296" ca="1" si="1133">EB296+(EC291/2)</f>
        <v>433042.94722292654</v>
      </c>
      <c r="ED296" s="144">
        <f t="shared" ca="1" si="1133"/>
        <v>433042.94722292654</v>
      </c>
      <c r="EE296" s="144">
        <f t="shared" ca="1" si="1133"/>
        <v>433042.94722292654</v>
      </c>
      <c r="EF296" s="144">
        <f t="shared" ca="1" si="1133"/>
        <v>433042.94722292654</v>
      </c>
      <c r="EG296" s="144">
        <f t="shared" ca="1" si="1133"/>
        <v>433042.94722292654</v>
      </c>
      <c r="EH296" s="144">
        <f t="shared" ca="1" si="1133"/>
        <v>433042.94722292654</v>
      </c>
      <c r="EI296" s="144">
        <f t="shared" ca="1" si="1133"/>
        <v>433042.94722292654</v>
      </c>
      <c r="EJ296" s="144">
        <f t="shared" ca="1" si="1133"/>
        <v>433042.94722292654</v>
      </c>
      <c r="EK296" s="144">
        <f t="shared" ca="1" si="1133"/>
        <v>433042.94722292654</v>
      </c>
      <c r="EL296" s="144">
        <f t="shared" ca="1" si="1133"/>
        <v>433042.94722292654</v>
      </c>
      <c r="EM296" s="144">
        <f t="shared" ca="1" si="1133"/>
        <v>433042.94722292654</v>
      </c>
      <c r="EN296" s="144">
        <f t="shared" ca="1" si="1133"/>
        <v>433042.94722292654</v>
      </c>
      <c r="EO296" s="144">
        <f t="shared" ca="1" si="1133"/>
        <v>433042.94722292654</v>
      </c>
      <c r="EP296" s="144">
        <f t="shared" ca="1" si="1133"/>
        <v>433042.94722292654</v>
      </c>
      <c r="EQ296" s="144">
        <f t="shared" ca="1" si="1133"/>
        <v>433042.94722292654</v>
      </c>
      <c r="ER296" s="144">
        <f t="shared" ca="1" si="1133"/>
        <v>433042.94722292654</v>
      </c>
      <c r="ES296" s="144">
        <f t="shared" ca="1" si="1133"/>
        <v>433042.94722292654</v>
      </c>
      <c r="ET296" s="144">
        <f t="shared" ca="1" si="1133"/>
        <v>433042.94722292654</v>
      </c>
      <c r="EU296" s="144">
        <f t="shared" ca="1" si="1133"/>
        <v>433042.94722292654</v>
      </c>
      <c r="EV296" s="144">
        <f t="shared" ca="1" si="1133"/>
        <v>433042.94722292654</v>
      </c>
      <c r="EW296" s="144">
        <f t="shared" ca="1" si="1133"/>
        <v>433042.94722292654</v>
      </c>
      <c r="EX296" s="144">
        <f t="shared" ca="1" si="1133"/>
        <v>433042.94722292654</v>
      </c>
      <c r="EY296" s="144">
        <f t="shared" ca="1" si="1133"/>
        <v>433042.94722292654</v>
      </c>
      <c r="EZ296" s="144">
        <f t="shared" ca="1" si="1133"/>
        <v>433042.94722292654</v>
      </c>
      <c r="FA296" s="144">
        <f t="shared" ca="1" si="1133"/>
        <v>433042.94722292654</v>
      </c>
      <c r="FB296" s="144">
        <f t="shared" ca="1" si="1133"/>
        <v>433042.94722292654</v>
      </c>
      <c r="FC296" s="144">
        <f t="shared" ca="1" si="1133"/>
        <v>433042.94722292654</v>
      </c>
      <c r="FD296" s="144">
        <f t="shared" ca="1" si="1133"/>
        <v>433042.94722292654</v>
      </c>
      <c r="FE296" s="144">
        <f t="shared" ca="1" si="1133"/>
        <v>433042.94722292654</v>
      </c>
      <c r="FF296" s="144">
        <f t="shared" ca="1" si="1133"/>
        <v>433042.94722292654</v>
      </c>
      <c r="FG296" s="144">
        <f t="shared" ca="1" si="1133"/>
        <v>433042.94722292654</v>
      </c>
      <c r="FH296" s="144">
        <f t="shared" ca="1" si="1133"/>
        <v>433042.94722292654</v>
      </c>
      <c r="FI296" s="144">
        <f t="shared" ca="1" si="1133"/>
        <v>433042.94722292654</v>
      </c>
      <c r="FJ296" s="144">
        <f t="shared" ca="1" si="1133"/>
        <v>433042.94722292654</v>
      </c>
      <c r="FK296" s="144">
        <f t="shared" ca="1" si="1133"/>
        <v>433042.94722292654</v>
      </c>
      <c r="FL296" s="144">
        <f t="shared" ca="1" si="1133"/>
        <v>433042.94722292654</v>
      </c>
      <c r="FM296" s="144">
        <f t="shared" ca="1" si="1133"/>
        <v>433042.94722292654</v>
      </c>
      <c r="FN296" s="144">
        <f t="shared" ca="1" si="1133"/>
        <v>433042.94722292654</v>
      </c>
      <c r="FO296" s="144">
        <f t="shared" ca="1" si="1133"/>
        <v>433042.94722292654</v>
      </c>
      <c r="FP296" s="144">
        <f t="shared" ca="1" si="1133"/>
        <v>433042.94722292654</v>
      </c>
      <c r="FQ296" s="144">
        <f t="shared" ca="1" si="1133"/>
        <v>433042.94722292654</v>
      </c>
      <c r="FR296" s="144">
        <f t="shared" ca="1" si="1133"/>
        <v>433042.94722292654</v>
      </c>
      <c r="FS296" s="144">
        <f t="shared" ca="1" si="1133"/>
        <v>433042.94722292654</v>
      </c>
      <c r="FT296" s="144">
        <f t="shared" ca="1" si="1133"/>
        <v>433042.94722292654</v>
      </c>
      <c r="FU296" s="144">
        <f t="shared" ca="1" si="1133"/>
        <v>433042.94722292654</v>
      </c>
      <c r="FV296" s="144">
        <f t="shared" ca="1" si="1133"/>
        <v>433042.94722292654</v>
      </c>
      <c r="FW296" s="144">
        <f t="shared" ca="1" si="1133"/>
        <v>433042.94722292654</v>
      </c>
      <c r="FX296" s="144">
        <f t="shared" ca="1" si="1133"/>
        <v>433042.94722292654</v>
      </c>
      <c r="FY296" s="144">
        <f t="shared" ca="1" si="1133"/>
        <v>433042.94722292654</v>
      </c>
      <c r="FZ296" s="144">
        <f t="shared" ca="1" si="1133"/>
        <v>433042.94722292654</v>
      </c>
      <c r="GA296" s="144">
        <f t="shared" ca="1" si="1133"/>
        <v>433042.94722292654</v>
      </c>
      <c r="GB296" s="144">
        <f t="shared" ca="1" si="1133"/>
        <v>433042.94722292654</v>
      </c>
      <c r="GC296" s="144">
        <f t="shared" ca="1" si="1133"/>
        <v>433042.94722292654</v>
      </c>
      <c r="GD296" s="144">
        <f t="shared" ca="1" si="1133"/>
        <v>433042.94722292654</v>
      </c>
      <c r="GE296" s="144">
        <f t="shared" ca="1" si="1133"/>
        <v>433042.94722292654</v>
      </c>
      <c r="GF296" s="144">
        <f t="shared" ca="1" si="1133"/>
        <v>433042.94722292654</v>
      </c>
      <c r="GG296" s="144">
        <f t="shared" ca="1" si="1133"/>
        <v>433042.94722292654</v>
      </c>
      <c r="GH296" s="144">
        <f t="shared" ca="1" si="1133"/>
        <v>433042.94722292654</v>
      </c>
      <c r="GI296" s="144">
        <f t="shared" ca="1" si="1133"/>
        <v>433042.94722292654</v>
      </c>
      <c r="GJ296" s="144">
        <f t="shared" ca="1" si="1133"/>
        <v>433042.94722292654</v>
      </c>
      <c r="GK296" s="144">
        <f t="shared" ca="1" si="1133"/>
        <v>433042.94722292654</v>
      </c>
      <c r="GL296" s="144">
        <f t="shared" ca="1" si="1133"/>
        <v>433042.94722292654</v>
      </c>
      <c r="GM296" s="144">
        <f t="shared" ca="1" si="1133"/>
        <v>433042.94722292654</v>
      </c>
      <c r="GN296" s="144">
        <f t="shared" ca="1" si="1133"/>
        <v>433042.94722292654</v>
      </c>
      <c r="GO296" s="144">
        <f t="shared" ref="GO296:IZ296" ca="1" si="1134">GN296+(GO291/2)</f>
        <v>433042.94722292654</v>
      </c>
      <c r="GP296" s="144">
        <f t="shared" ca="1" si="1134"/>
        <v>433042.94722292654</v>
      </c>
      <c r="GQ296" s="144">
        <f t="shared" ca="1" si="1134"/>
        <v>433042.94722292654</v>
      </c>
      <c r="GR296" s="144">
        <f t="shared" ca="1" si="1134"/>
        <v>433042.94722292654</v>
      </c>
      <c r="GS296" s="144">
        <f t="shared" ca="1" si="1134"/>
        <v>433042.94722292654</v>
      </c>
      <c r="GT296" s="144">
        <f t="shared" ca="1" si="1134"/>
        <v>433042.94722292654</v>
      </c>
      <c r="GU296" s="144">
        <f t="shared" ca="1" si="1134"/>
        <v>433042.94722292654</v>
      </c>
      <c r="GV296" s="144">
        <f t="shared" ca="1" si="1134"/>
        <v>433042.94722292654</v>
      </c>
      <c r="GW296" s="144">
        <f t="shared" ca="1" si="1134"/>
        <v>433042.94722292654</v>
      </c>
      <c r="GX296" s="144">
        <f t="shared" ca="1" si="1134"/>
        <v>433042.94722292654</v>
      </c>
      <c r="GY296" s="144">
        <f t="shared" ca="1" si="1134"/>
        <v>433042.94722292654</v>
      </c>
      <c r="GZ296" s="144">
        <f t="shared" ca="1" si="1134"/>
        <v>433042.94722292654</v>
      </c>
      <c r="HA296" s="144">
        <f t="shared" ca="1" si="1134"/>
        <v>433042.94722292654</v>
      </c>
      <c r="HB296" s="144">
        <f t="shared" ca="1" si="1134"/>
        <v>433042.94722292654</v>
      </c>
      <c r="HC296" s="144">
        <f t="shared" ca="1" si="1134"/>
        <v>433042.94722292654</v>
      </c>
      <c r="HD296" s="144">
        <f t="shared" ca="1" si="1134"/>
        <v>433042.94722292654</v>
      </c>
      <c r="HE296" s="144">
        <f t="shared" ca="1" si="1134"/>
        <v>433042.94722292654</v>
      </c>
      <c r="HF296" s="144">
        <f t="shared" ca="1" si="1134"/>
        <v>433042.94722292654</v>
      </c>
      <c r="HG296" s="144">
        <f t="shared" ca="1" si="1134"/>
        <v>433042.94722292654</v>
      </c>
      <c r="HH296" s="144">
        <f t="shared" ca="1" si="1134"/>
        <v>433042.94722292654</v>
      </c>
      <c r="HI296" s="144">
        <f t="shared" ca="1" si="1134"/>
        <v>433042.94722292654</v>
      </c>
      <c r="HJ296" s="144">
        <f t="shared" ca="1" si="1134"/>
        <v>433042.94722292654</v>
      </c>
      <c r="HK296" s="144">
        <f t="shared" ca="1" si="1134"/>
        <v>433042.94722292654</v>
      </c>
      <c r="HL296" s="144">
        <f t="shared" ca="1" si="1134"/>
        <v>433042.94722292654</v>
      </c>
      <c r="HM296" s="144">
        <f t="shared" ca="1" si="1134"/>
        <v>433042.94722292654</v>
      </c>
      <c r="HN296" s="144">
        <f t="shared" ca="1" si="1134"/>
        <v>433042.94722292654</v>
      </c>
      <c r="HO296" s="144">
        <f t="shared" ca="1" si="1134"/>
        <v>433042.94722292654</v>
      </c>
      <c r="HP296" s="144">
        <f t="shared" ca="1" si="1134"/>
        <v>433042.94722292654</v>
      </c>
      <c r="HQ296" s="144">
        <f t="shared" ca="1" si="1134"/>
        <v>433042.94722292654</v>
      </c>
      <c r="HR296" s="144">
        <f t="shared" ca="1" si="1134"/>
        <v>433042.94722292654</v>
      </c>
      <c r="HS296" s="144">
        <f t="shared" ca="1" si="1134"/>
        <v>433042.94722292654</v>
      </c>
      <c r="HT296" s="144">
        <f t="shared" ca="1" si="1134"/>
        <v>433042.94722292654</v>
      </c>
      <c r="HU296" s="144">
        <f t="shared" ca="1" si="1134"/>
        <v>433042.94722292654</v>
      </c>
      <c r="HV296" s="144">
        <f t="shared" ca="1" si="1134"/>
        <v>433042.94722292654</v>
      </c>
      <c r="HW296" s="144">
        <f t="shared" ca="1" si="1134"/>
        <v>433042.94722292654</v>
      </c>
      <c r="HX296" s="144">
        <f t="shared" ca="1" si="1134"/>
        <v>433042.94722292654</v>
      </c>
      <c r="HY296" s="144">
        <f t="shared" ca="1" si="1134"/>
        <v>433042.94722292654</v>
      </c>
      <c r="HZ296" s="144">
        <f t="shared" ca="1" si="1134"/>
        <v>433042.94722292654</v>
      </c>
      <c r="IA296" s="144">
        <f t="shared" ca="1" si="1134"/>
        <v>433042.94722292654</v>
      </c>
      <c r="IB296" s="144">
        <f t="shared" ca="1" si="1134"/>
        <v>433042.94722292654</v>
      </c>
      <c r="IC296" s="144">
        <f t="shared" ca="1" si="1134"/>
        <v>433042.94722292654</v>
      </c>
      <c r="ID296" s="144">
        <f t="shared" ca="1" si="1134"/>
        <v>433042.94722292654</v>
      </c>
      <c r="IE296" s="144">
        <f t="shared" ca="1" si="1134"/>
        <v>433042.94722292654</v>
      </c>
      <c r="IF296" s="144">
        <f t="shared" ca="1" si="1134"/>
        <v>433042.94722292654</v>
      </c>
      <c r="IG296" s="144">
        <f t="shared" ca="1" si="1134"/>
        <v>433042.94722292654</v>
      </c>
      <c r="IH296" s="144">
        <f t="shared" ca="1" si="1134"/>
        <v>433042.94722292654</v>
      </c>
      <c r="II296" s="144">
        <f t="shared" ca="1" si="1134"/>
        <v>433042.94722292654</v>
      </c>
      <c r="IJ296" s="144">
        <f t="shared" ca="1" si="1134"/>
        <v>433042.94722292654</v>
      </c>
      <c r="IK296" s="144">
        <f t="shared" ca="1" si="1134"/>
        <v>433042.94722292654</v>
      </c>
      <c r="IL296" s="144">
        <f t="shared" ca="1" si="1134"/>
        <v>433042.94722292654</v>
      </c>
      <c r="IM296" s="144">
        <f t="shared" ca="1" si="1134"/>
        <v>433042.94722292654</v>
      </c>
      <c r="IN296" s="144">
        <f t="shared" ca="1" si="1134"/>
        <v>433042.94722292654</v>
      </c>
      <c r="IO296" s="144">
        <f t="shared" ca="1" si="1134"/>
        <v>433042.94722292654</v>
      </c>
      <c r="IP296" s="144">
        <f t="shared" ca="1" si="1134"/>
        <v>433042.94722292654</v>
      </c>
      <c r="IQ296" s="144">
        <f t="shared" ca="1" si="1134"/>
        <v>433042.94722292654</v>
      </c>
      <c r="IR296" s="144">
        <f t="shared" ca="1" si="1134"/>
        <v>433042.94722292654</v>
      </c>
      <c r="IS296" s="144">
        <f t="shared" ca="1" si="1134"/>
        <v>433042.94722292654</v>
      </c>
      <c r="IT296" s="144">
        <f t="shared" ca="1" si="1134"/>
        <v>433042.94722292654</v>
      </c>
      <c r="IU296" s="144">
        <f t="shared" ca="1" si="1134"/>
        <v>433042.94722292654</v>
      </c>
      <c r="IV296" s="144">
        <f t="shared" ca="1" si="1134"/>
        <v>433042.94722292654</v>
      </c>
      <c r="IW296" s="144">
        <f t="shared" ca="1" si="1134"/>
        <v>433042.94722292654</v>
      </c>
      <c r="IX296" s="144">
        <f t="shared" ca="1" si="1134"/>
        <v>433042.94722292654</v>
      </c>
      <c r="IY296" s="144">
        <f t="shared" ca="1" si="1134"/>
        <v>433042.94722292654</v>
      </c>
      <c r="IZ296" s="144">
        <f t="shared" ca="1" si="1134"/>
        <v>433042.94722292654</v>
      </c>
      <c r="JA296" s="144">
        <f t="shared" ref="JA296:LL296" ca="1" si="1135">IZ296+(JA291/2)</f>
        <v>433042.94722292654</v>
      </c>
      <c r="JB296" s="144">
        <f t="shared" ca="1" si="1135"/>
        <v>433042.94722292654</v>
      </c>
      <c r="JC296" s="144">
        <f t="shared" ca="1" si="1135"/>
        <v>433042.94722292654</v>
      </c>
      <c r="JD296" s="144">
        <f t="shared" ca="1" si="1135"/>
        <v>433042.94722292654</v>
      </c>
      <c r="JE296" s="144">
        <f t="shared" ca="1" si="1135"/>
        <v>433042.94722292654</v>
      </c>
      <c r="JF296" s="144">
        <f t="shared" ca="1" si="1135"/>
        <v>433042.94722292654</v>
      </c>
      <c r="JG296" s="144">
        <f t="shared" ca="1" si="1135"/>
        <v>433042.94722292654</v>
      </c>
      <c r="JH296" s="144">
        <f t="shared" ca="1" si="1135"/>
        <v>433042.94722292654</v>
      </c>
      <c r="JI296" s="144">
        <f t="shared" ca="1" si="1135"/>
        <v>433042.94722292654</v>
      </c>
      <c r="JJ296" s="144">
        <f t="shared" ca="1" si="1135"/>
        <v>433042.94722292654</v>
      </c>
      <c r="JK296" s="144">
        <f t="shared" ca="1" si="1135"/>
        <v>433042.94722292654</v>
      </c>
      <c r="JL296" s="144">
        <f t="shared" ca="1" si="1135"/>
        <v>433042.94722292654</v>
      </c>
      <c r="JM296" s="144">
        <f t="shared" ca="1" si="1135"/>
        <v>433042.94722292654</v>
      </c>
      <c r="JN296" s="144">
        <f t="shared" ca="1" si="1135"/>
        <v>433042.94722292654</v>
      </c>
      <c r="JO296" s="144">
        <f t="shared" ca="1" si="1135"/>
        <v>433042.94722292654</v>
      </c>
      <c r="JP296" s="144">
        <f t="shared" ca="1" si="1135"/>
        <v>433042.94722292654</v>
      </c>
      <c r="JQ296" s="144">
        <f t="shared" ca="1" si="1135"/>
        <v>433042.94722292654</v>
      </c>
      <c r="JR296" s="144">
        <f t="shared" ca="1" si="1135"/>
        <v>433042.94722292654</v>
      </c>
      <c r="JS296" s="144">
        <f t="shared" ca="1" si="1135"/>
        <v>433042.94722292654</v>
      </c>
      <c r="JT296" s="144">
        <f t="shared" ca="1" si="1135"/>
        <v>433042.94722292654</v>
      </c>
      <c r="JU296" s="144">
        <f t="shared" ca="1" si="1135"/>
        <v>433042.94722292654</v>
      </c>
      <c r="JV296" s="144">
        <f t="shared" ca="1" si="1135"/>
        <v>433042.94722292654</v>
      </c>
      <c r="JW296" s="144">
        <f t="shared" ca="1" si="1135"/>
        <v>433042.94722292654</v>
      </c>
      <c r="JX296" s="144">
        <f t="shared" ca="1" si="1135"/>
        <v>433042.94722292654</v>
      </c>
      <c r="JY296" s="144">
        <f t="shared" ca="1" si="1135"/>
        <v>433042.94722292654</v>
      </c>
      <c r="JZ296" s="144">
        <f t="shared" ca="1" si="1135"/>
        <v>433042.94722292654</v>
      </c>
      <c r="KA296" s="144">
        <f t="shared" ca="1" si="1135"/>
        <v>433042.94722292654</v>
      </c>
      <c r="KB296" s="144">
        <f t="shared" ca="1" si="1135"/>
        <v>433042.94722292654</v>
      </c>
      <c r="KC296" s="144">
        <f t="shared" ca="1" si="1135"/>
        <v>433042.94722292654</v>
      </c>
      <c r="KD296" s="144">
        <f t="shared" ca="1" si="1135"/>
        <v>433042.94722292654</v>
      </c>
      <c r="KE296" s="144">
        <f t="shared" ca="1" si="1135"/>
        <v>433042.94722292654</v>
      </c>
      <c r="KF296" s="144">
        <f t="shared" ca="1" si="1135"/>
        <v>433042.94722292654</v>
      </c>
      <c r="KG296" s="144">
        <f t="shared" ca="1" si="1135"/>
        <v>433042.94722292654</v>
      </c>
      <c r="KH296" s="144">
        <f t="shared" ca="1" si="1135"/>
        <v>433042.94722292654</v>
      </c>
      <c r="KI296" s="144">
        <f t="shared" ca="1" si="1135"/>
        <v>433042.94722292654</v>
      </c>
      <c r="KJ296" s="144">
        <f t="shared" ca="1" si="1135"/>
        <v>433042.94722292654</v>
      </c>
      <c r="KK296" s="144">
        <f t="shared" ca="1" si="1135"/>
        <v>433042.94722292654</v>
      </c>
      <c r="KL296" s="144">
        <f t="shared" ca="1" si="1135"/>
        <v>433042.94722292654</v>
      </c>
      <c r="KM296" s="144">
        <f t="shared" ca="1" si="1135"/>
        <v>433042.94722292654</v>
      </c>
      <c r="KN296" s="144">
        <f t="shared" ca="1" si="1135"/>
        <v>433042.94722292654</v>
      </c>
      <c r="KO296" s="144">
        <f t="shared" ca="1" si="1135"/>
        <v>433042.94722292654</v>
      </c>
      <c r="KP296" s="144">
        <f t="shared" ca="1" si="1135"/>
        <v>433042.94722292654</v>
      </c>
      <c r="KQ296" s="144">
        <f t="shared" ca="1" si="1135"/>
        <v>433042.94722292654</v>
      </c>
      <c r="KR296" s="144">
        <f t="shared" ca="1" si="1135"/>
        <v>433042.94722292654</v>
      </c>
      <c r="KS296" s="144">
        <f t="shared" ca="1" si="1135"/>
        <v>433042.94722292654</v>
      </c>
      <c r="KT296" s="144">
        <f t="shared" ca="1" si="1135"/>
        <v>433042.94722292654</v>
      </c>
      <c r="KU296" s="144">
        <f t="shared" ca="1" si="1135"/>
        <v>433042.94722292654</v>
      </c>
      <c r="KV296" s="144">
        <f t="shared" ca="1" si="1135"/>
        <v>433042.94722292654</v>
      </c>
      <c r="KW296" s="144">
        <f t="shared" ca="1" si="1135"/>
        <v>433042.94722292654</v>
      </c>
      <c r="KX296" s="144">
        <f t="shared" ca="1" si="1135"/>
        <v>433042.94722292654</v>
      </c>
      <c r="KY296" s="144">
        <f t="shared" ca="1" si="1135"/>
        <v>433042.94722292654</v>
      </c>
      <c r="KZ296" s="144">
        <f t="shared" ca="1" si="1135"/>
        <v>433042.94722292654</v>
      </c>
      <c r="LA296" s="144">
        <f t="shared" ca="1" si="1135"/>
        <v>433042.94722292654</v>
      </c>
      <c r="LB296" s="144">
        <f t="shared" ca="1" si="1135"/>
        <v>433042.94722292654</v>
      </c>
      <c r="LC296" s="144">
        <f t="shared" ca="1" si="1135"/>
        <v>433042.94722292654</v>
      </c>
      <c r="LD296" s="144">
        <f t="shared" ca="1" si="1135"/>
        <v>433042.94722292654</v>
      </c>
      <c r="LE296" s="144">
        <f t="shared" ca="1" si="1135"/>
        <v>433042.94722292654</v>
      </c>
      <c r="LF296" s="144">
        <f t="shared" ca="1" si="1135"/>
        <v>433042.94722292654</v>
      </c>
      <c r="LG296" s="144">
        <f t="shared" ca="1" si="1135"/>
        <v>433042.94722292654</v>
      </c>
      <c r="LH296" s="144">
        <f t="shared" ca="1" si="1135"/>
        <v>433042.94722292654</v>
      </c>
      <c r="LI296" s="144">
        <f t="shared" ca="1" si="1135"/>
        <v>433042.94722292654</v>
      </c>
      <c r="LJ296" s="144">
        <f t="shared" ca="1" si="1135"/>
        <v>433042.94722292654</v>
      </c>
      <c r="LK296" s="144">
        <f t="shared" ca="1" si="1135"/>
        <v>433042.94722292654</v>
      </c>
      <c r="LL296" s="144">
        <f t="shared" ca="1" si="1135"/>
        <v>433042.94722292654</v>
      </c>
      <c r="LM296" s="144">
        <f t="shared" ref="LM296:NX296" ca="1" si="1136">LL296+(LM291/2)</f>
        <v>433042.94722292654</v>
      </c>
      <c r="LN296" s="144">
        <f t="shared" ca="1" si="1136"/>
        <v>433042.94722292654</v>
      </c>
      <c r="LO296" s="144">
        <f t="shared" ca="1" si="1136"/>
        <v>433042.94722292654</v>
      </c>
      <c r="LP296" s="144">
        <f t="shared" ca="1" si="1136"/>
        <v>433042.94722292654</v>
      </c>
      <c r="LQ296" s="144">
        <f t="shared" ca="1" si="1136"/>
        <v>433042.94722292654</v>
      </c>
      <c r="LR296" s="144">
        <f t="shared" ca="1" si="1136"/>
        <v>433042.94722292654</v>
      </c>
      <c r="LS296" s="144">
        <f t="shared" ca="1" si="1136"/>
        <v>433042.94722292654</v>
      </c>
      <c r="LT296" s="144">
        <f t="shared" ca="1" si="1136"/>
        <v>433042.94722292654</v>
      </c>
      <c r="LU296" s="144">
        <f t="shared" ca="1" si="1136"/>
        <v>433042.94722292654</v>
      </c>
      <c r="LV296" s="144">
        <f t="shared" ca="1" si="1136"/>
        <v>433042.94722292654</v>
      </c>
      <c r="LW296" s="144">
        <f t="shared" ca="1" si="1136"/>
        <v>433042.94722292654</v>
      </c>
      <c r="LX296" s="144">
        <f t="shared" ca="1" si="1136"/>
        <v>433042.94722292654</v>
      </c>
      <c r="LY296" s="144">
        <f t="shared" ca="1" si="1136"/>
        <v>433042.94722292654</v>
      </c>
      <c r="LZ296" s="144">
        <f t="shared" ca="1" si="1136"/>
        <v>433042.94722292654</v>
      </c>
      <c r="MA296" s="144">
        <f t="shared" ca="1" si="1136"/>
        <v>433042.94722292654</v>
      </c>
      <c r="MB296" s="144">
        <f t="shared" ca="1" si="1136"/>
        <v>433042.94722292654</v>
      </c>
      <c r="MC296" s="144">
        <f t="shared" ca="1" si="1136"/>
        <v>433042.94722292654</v>
      </c>
      <c r="MD296" s="144">
        <f t="shared" ca="1" si="1136"/>
        <v>433042.94722292654</v>
      </c>
      <c r="ME296" s="144">
        <f t="shared" ca="1" si="1136"/>
        <v>433042.94722292654</v>
      </c>
      <c r="MF296" s="144">
        <f t="shared" ca="1" si="1136"/>
        <v>433042.94722292654</v>
      </c>
      <c r="MG296" s="144">
        <f t="shared" ca="1" si="1136"/>
        <v>433042.94722292654</v>
      </c>
      <c r="MH296" s="144">
        <f t="shared" ca="1" si="1136"/>
        <v>433042.94722292654</v>
      </c>
      <c r="MI296" s="144">
        <f t="shared" ca="1" si="1136"/>
        <v>433042.94722292654</v>
      </c>
      <c r="MJ296" s="144">
        <f t="shared" ca="1" si="1136"/>
        <v>433042.94722292654</v>
      </c>
      <c r="MK296" s="144">
        <f t="shared" ca="1" si="1136"/>
        <v>433042.94722292654</v>
      </c>
      <c r="ML296" s="144">
        <f t="shared" ca="1" si="1136"/>
        <v>433042.94722292654</v>
      </c>
      <c r="MM296" s="144">
        <f t="shared" ca="1" si="1136"/>
        <v>433042.94722292654</v>
      </c>
      <c r="MN296" s="144">
        <f t="shared" ca="1" si="1136"/>
        <v>433042.94722292654</v>
      </c>
      <c r="MO296" s="144">
        <f t="shared" ca="1" si="1136"/>
        <v>433042.94722292654</v>
      </c>
      <c r="MP296" s="144">
        <f t="shared" ca="1" si="1136"/>
        <v>433042.94722292654</v>
      </c>
      <c r="MQ296" s="144">
        <f t="shared" ca="1" si="1136"/>
        <v>433042.94722292654</v>
      </c>
      <c r="MR296" s="144">
        <f t="shared" ca="1" si="1136"/>
        <v>433042.94722292654</v>
      </c>
      <c r="MS296" s="144">
        <f t="shared" ca="1" si="1136"/>
        <v>433042.94722292654</v>
      </c>
      <c r="MT296" s="144">
        <f t="shared" ca="1" si="1136"/>
        <v>433042.94722292654</v>
      </c>
      <c r="MU296" s="144">
        <f t="shared" ca="1" si="1136"/>
        <v>433042.94722292654</v>
      </c>
      <c r="MV296" s="144">
        <f t="shared" ca="1" si="1136"/>
        <v>433042.94722292654</v>
      </c>
      <c r="MW296" s="144">
        <f t="shared" ca="1" si="1136"/>
        <v>433042.94722292654</v>
      </c>
      <c r="MX296" s="144">
        <f t="shared" ca="1" si="1136"/>
        <v>433042.94722292654</v>
      </c>
      <c r="MY296" s="144">
        <f t="shared" ca="1" si="1136"/>
        <v>433042.94722292654</v>
      </c>
      <c r="MZ296" s="144">
        <f t="shared" ca="1" si="1136"/>
        <v>433042.94722292654</v>
      </c>
      <c r="NA296" s="144">
        <f t="shared" ca="1" si="1136"/>
        <v>433042.94722292654</v>
      </c>
      <c r="NB296" s="144">
        <f t="shared" ca="1" si="1136"/>
        <v>433042.94722292654</v>
      </c>
      <c r="NC296" s="144">
        <f t="shared" ca="1" si="1136"/>
        <v>433042.94722292654</v>
      </c>
      <c r="ND296" s="144">
        <f t="shared" ca="1" si="1136"/>
        <v>433042.94722292654</v>
      </c>
      <c r="NE296" s="144">
        <f t="shared" ca="1" si="1136"/>
        <v>433042.94722292654</v>
      </c>
      <c r="NF296" s="144">
        <f t="shared" ca="1" si="1136"/>
        <v>433042.94722292654</v>
      </c>
      <c r="NG296" s="144">
        <f t="shared" ca="1" si="1136"/>
        <v>433042.94722292654</v>
      </c>
      <c r="NH296" s="144">
        <f t="shared" ca="1" si="1136"/>
        <v>433042.94722292654</v>
      </c>
      <c r="NI296" s="144">
        <f t="shared" ca="1" si="1136"/>
        <v>433042.94722292654</v>
      </c>
      <c r="NJ296" s="144">
        <f t="shared" ca="1" si="1136"/>
        <v>433042.94722292654</v>
      </c>
      <c r="NK296" s="144">
        <f t="shared" ca="1" si="1136"/>
        <v>433042.94722292654</v>
      </c>
      <c r="NL296" s="144">
        <f t="shared" ca="1" si="1136"/>
        <v>433042.94722292654</v>
      </c>
      <c r="NM296" s="144">
        <f t="shared" ca="1" si="1136"/>
        <v>433042.94722292654</v>
      </c>
      <c r="NN296" s="144">
        <f t="shared" ca="1" si="1136"/>
        <v>433042.94722292654</v>
      </c>
      <c r="NO296" s="144">
        <f t="shared" ca="1" si="1136"/>
        <v>433042.94722292654</v>
      </c>
      <c r="NP296" s="144">
        <f t="shared" ca="1" si="1136"/>
        <v>433042.94722292654</v>
      </c>
      <c r="NQ296" s="144">
        <f t="shared" ca="1" si="1136"/>
        <v>433042.94722292654</v>
      </c>
      <c r="NR296" s="144">
        <f t="shared" ca="1" si="1136"/>
        <v>433042.94722292654</v>
      </c>
      <c r="NS296" s="144">
        <f t="shared" ca="1" si="1136"/>
        <v>433042.94722292654</v>
      </c>
      <c r="NT296" s="144">
        <f t="shared" ca="1" si="1136"/>
        <v>433042.94722292654</v>
      </c>
      <c r="NU296" s="144">
        <f t="shared" ca="1" si="1136"/>
        <v>433042.94722292654</v>
      </c>
      <c r="NV296" s="144">
        <f t="shared" ca="1" si="1136"/>
        <v>433042.94722292654</v>
      </c>
      <c r="NW296" s="144">
        <f t="shared" ca="1" si="1136"/>
        <v>433042.94722292654</v>
      </c>
      <c r="NX296" s="144">
        <f t="shared" ca="1" si="1136"/>
        <v>433042.94722292654</v>
      </c>
      <c r="NY296" s="144">
        <f t="shared" ref="NY296:OM296" ca="1" si="1137">NX296+(NY291/2)</f>
        <v>433042.94722292654</v>
      </c>
      <c r="NZ296" s="144">
        <f t="shared" ca="1" si="1137"/>
        <v>433042.94722292654</v>
      </c>
      <c r="OA296" s="144">
        <f t="shared" ca="1" si="1137"/>
        <v>433042.94722292654</v>
      </c>
      <c r="OB296" s="144">
        <f t="shared" ca="1" si="1137"/>
        <v>433042.94722292654</v>
      </c>
      <c r="OC296" s="144">
        <f t="shared" ca="1" si="1137"/>
        <v>433042.94722292654</v>
      </c>
      <c r="OD296" s="144">
        <f t="shared" ca="1" si="1137"/>
        <v>433042.94722292654</v>
      </c>
      <c r="OE296" s="144">
        <f t="shared" ca="1" si="1137"/>
        <v>433042.94722292654</v>
      </c>
      <c r="OF296" s="144">
        <f t="shared" ca="1" si="1137"/>
        <v>433042.94722292654</v>
      </c>
      <c r="OG296" s="144">
        <f t="shared" ca="1" si="1137"/>
        <v>433042.94722292654</v>
      </c>
      <c r="OH296" s="144">
        <f t="shared" ca="1" si="1137"/>
        <v>433042.94722292654</v>
      </c>
      <c r="OI296" s="144">
        <f t="shared" ca="1" si="1137"/>
        <v>433042.94722292654</v>
      </c>
      <c r="OJ296" s="144">
        <f t="shared" ca="1" si="1137"/>
        <v>433042.94722292654</v>
      </c>
      <c r="OK296" s="144">
        <f t="shared" ca="1" si="1137"/>
        <v>433042.94722292654</v>
      </c>
      <c r="OL296" s="144">
        <f t="shared" ca="1" si="1137"/>
        <v>433042.94722292654</v>
      </c>
      <c r="OM296" s="144">
        <f t="shared" ca="1" si="1137"/>
        <v>433042.94722292654</v>
      </c>
    </row>
    <row r="297" spans="2:403" x14ac:dyDescent="0.3">
      <c r="B297" s="149"/>
      <c r="C297" s="75" t="s">
        <v>131</v>
      </c>
      <c r="D297" s="144">
        <f>D296/(E3_Parameter!$C$18*E3_Parameter!$C$27)</f>
        <v>40.882943543270052</v>
      </c>
      <c r="E297" s="144">
        <f ca="1">E296/(E3_Parameter!$C$18*E3_Parameter!$C$27)</f>
        <v>41.191474600405698</v>
      </c>
      <c r="F297" s="144">
        <f ca="1">F296/(E3_Parameter!$C$18*E3_Parameter!$C$27)</f>
        <v>41.191474600405698</v>
      </c>
      <c r="G297" s="144">
        <f ca="1">G296/(E3_Parameter!$C$18*E3_Parameter!$C$27)</f>
        <v>41.396570405401</v>
      </c>
      <c r="H297" s="144">
        <f ca="1">H296/(E3_Parameter!$C$18*E3_Parameter!$C$27)</f>
        <v>41.396570405401</v>
      </c>
      <c r="I297" s="144">
        <f ca="1">I296/(E3_Parameter!$C$18*E3_Parameter!$C$27)</f>
        <v>41.396570405401</v>
      </c>
      <c r="J297" s="144">
        <f ca="1">J296/(E3_Parameter!$C$18*E3_Parameter!$C$27)</f>
        <v>41.396570405401</v>
      </c>
      <c r="K297" s="144">
        <f ca="1">K296/(E3_Parameter!$C$18*E3_Parameter!$C$27)</f>
        <v>41.396570405401</v>
      </c>
      <c r="L297" s="144">
        <f ca="1">L296/(E3_Parameter!$C$18*E3_Parameter!$C$27)</f>
        <v>41.396570405401</v>
      </c>
      <c r="M297" s="144">
        <f ca="1">M296/(E3_Parameter!$C$18*E3_Parameter!$C$27)</f>
        <v>41.396570405401</v>
      </c>
      <c r="N297" s="144">
        <f ca="1">N296/(E3_Parameter!$C$18*E3_Parameter!$C$27)</f>
        <v>41.396570405401</v>
      </c>
      <c r="O297" s="144">
        <f ca="1">O296/(E3_Parameter!$C$18*E3_Parameter!$C$27)</f>
        <v>41.396570405401</v>
      </c>
      <c r="P297" s="144">
        <f ca="1">P296/(E3_Parameter!$C$18*E3_Parameter!$C$27)</f>
        <v>41.396570405401</v>
      </c>
      <c r="Q297" s="144">
        <f ca="1">Q296/(E3_Parameter!$C$18*E3_Parameter!$C$27)</f>
        <v>41.68976314752063</v>
      </c>
      <c r="R297" s="144">
        <f ca="1">R296/(E3_Parameter!$C$18*E3_Parameter!$C$27)</f>
        <v>41.68976314752063</v>
      </c>
      <c r="S297" s="144">
        <f ca="1">S296/(E3_Parameter!$C$18*E3_Parameter!$C$27)</f>
        <v>42.796939306839796</v>
      </c>
      <c r="T297" s="144">
        <f ca="1">T296/(E3_Parameter!$C$18*E3_Parameter!$C$27)</f>
        <v>42.796939306839796</v>
      </c>
      <c r="U297" s="144">
        <f ca="1">U296/(E3_Parameter!$C$18*E3_Parameter!$C$27)</f>
        <v>42.970889499866203</v>
      </c>
      <c r="V297" s="144">
        <f ca="1">V296/(E3_Parameter!$C$18*E3_Parameter!$C$27)</f>
        <v>42.970889499866203</v>
      </c>
      <c r="W297" s="144">
        <f ca="1">W296/(E3_Parameter!$C$18*E3_Parameter!$C$27)</f>
        <v>44.409405768731268</v>
      </c>
      <c r="X297" s="144">
        <f ca="1">X296/(E3_Parameter!$C$18*E3_Parameter!$C$27)</f>
        <v>44.409405768731268</v>
      </c>
      <c r="Y297" s="144">
        <f ca="1">Y296/(E3_Parameter!$C$18*E3_Parameter!$C$27)</f>
        <v>44.437044490411829</v>
      </c>
      <c r="Z297" s="144">
        <f ca="1">Z296/(E3_Parameter!$C$18*E3_Parameter!$C$27)</f>
        <v>44.437044490411829</v>
      </c>
      <c r="AA297" s="144">
        <f ca="1">AA296/(E3_Parameter!$C$18*E3_Parameter!$C$27)</f>
        <v>44.542114345303638</v>
      </c>
      <c r="AB297" s="144">
        <f ca="1">AB296/(E3_Parameter!$C$18*E3_Parameter!$C$27)</f>
        <v>44.542114345303638</v>
      </c>
      <c r="AC297" s="144">
        <f ca="1">AC296/(E3_Parameter!$C$18*E3_Parameter!$C$27)</f>
        <v>44.600061243536366</v>
      </c>
      <c r="AD297" s="144">
        <f ca="1">AD296/(E3_Parameter!$C$18*E3_Parameter!$C$27)</f>
        <v>44.600061243536366</v>
      </c>
      <c r="AE297" s="144">
        <f ca="1">AE296/(E3_Parameter!$C$18*E3_Parameter!$C$27)</f>
        <v>44.794767258248882</v>
      </c>
      <c r="AF297" s="144">
        <f ca="1">AF296/(E3_Parameter!$C$18*E3_Parameter!$C$27)</f>
        <v>44.794767258248882</v>
      </c>
      <c r="AG297" s="144">
        <f ca="1">AG296/(E3_Parameter!$C$18*E3_Parameter!$C$27)</f>
        <v>44.81820748898236</v>
      </c>
      <c r="AH297" s="144">
        <f ca="1">AH296/(E3_Parameter!$C$18*E3_Parameter!$C$27)</f>
        <v>44.81820748898236</v>
      </c>
      <c r="AI297" s="144">
        <f ca="1">AI296/(E3_Parameter!$C$18*E3_Parameter!$C$27)</f>
        <v>44.876036363366829</v>
      </c>
      <c r="AJ297" s="144">
        <f ca="1">AJ296/(E3_Parameter!$C$18*E3_Parameter!$C$27)</f>
        <v>44.876036363366829</v>
      </c>
      <c r="AK297" s="144">
        <f ca="1">AK296/(E3_Parameter!$C$18*E3_Parameter!$C$27)</f>
        <v>44.897286360180956</v>
      </c>
      <c r="AL297" s="144">
        <f ca="1">AL296/(E3_Parameter!$C$18*E3_Parameter!$C$27)</f>
        <v>44.897286360180956</v>
      </c>
      <c r="AM297" s="144">
        <f ca="1">AM296/(E3_Parameter!$C$18*E3_Parameter!$C$27)</f>
        <v>44.897286360180956</v>
      </c>
      <c r="AN297" s="144">
        <f ca="1">AN296/(E3_Parameter!$C$18*E3_Parameter!$C$27)</f>
        <v>44.897286360180956</v>
      </c>
      <c r="AO297" s="144">
        <f ca="1">AO296/(E3_Parameter!$C$18*E3_Parameter!$C$27)</f>
        <v>44.897286360180956</v>
      </c>
      <c r="AP297" s="144">
        <f ca="1">AP296/(E3_Parameter!$C$18*E3_Parameter!$C$27)</f>
        <v>44.897286360180956</v>
      </c>
      <c r="AQ297" s="144">
        <f ca="1">AQ296/(E3_Parameter!$C$18*E3_Parameter!$C$27)</f>
        <v>44.897286360180956</v>
      </c>
      <c r="AR297" s="144">
        <f ca="1">AR296/(E3_Parameter!$C$18*E3_Parameter!$C$27)</f>
        <v>44.897286360180956</v>
      </c>
      <c r="AS297" s="144">
        <f ca="1">AS296/(E3_Parameter!$C$18*E3_Parameter!$C$27)</f>
        <v>44.897286360180956</v>
      </c>
      <c r="AT297" s="144">
        <f ca="1">AT296/(E3_Parameter!$C$18*E3_Parameter!$C$27)</f>
        <v>44.897286360180956</v>
      </c>
      <c r="AU297" s="144">
        <f ca="1">AU296/(E3_Parameter!$C$18*E3_Parameter!$C$27)</f>
        <v>44.897286360180956</v>
      </c>
      <c r="AV297" s="144">
        <f ca="1">AV296/(E3_Parameter!$C$18*E3_Parameter!$C$27)</f>
        <v>44.897286360180956</v>
      </c>
      <c r="AW297" s="144">
        <f ca="1">AW296/(E3_Parameter!$C$18*E3_Parameter!$C$27)</f>
        <v>44.897286360180956</v>
      </c>
      <c r="AX297" s="144">
        <f ca="1">AX296/(E3_Parameter!$C$18*E3_Parameter!$C$27)</f>
        <v>44.897286360180956</v>
      </c>
      <c r="AY297" s="144">
        <f ca="1">AY296/(E3_Parameter!$C$18*E3_Parameter!$C$27)</f>
        <v>44.897286360180956</v>
      </c>
      <c r="AZ297" s="144">
        <f ca="1">AZ296/(E3_Parameter!$C$18*E3_Parameter!$C$27)</f>
        <v>44.897286360180956</v>
      </c>
      <c r="BA297" s="144">
        <f ca="1">BA296/(E3_Parameter!$C$18*E3_Parameter!$C$27)</f>
        <v>44.897286360180956</v>
      </c>
      <c r="BB297" s="144">
        <f ca="1">BB296/(E3_Parameter!$C$18*E3_Parameter!$C$27)</f>
        <v>44.897286360180956</v>
      </c>
      <c r="BC297" s="144">
        <f ca="1">BC296/(E3_Parameter!$C$18*E3_Parameter!$C$27)</f>
        <v>44.897286360180956</v>
      </c>
      <c r="BD297" s="144">
        <f ca="1">BD296/(E3_Parameter!$C$18*E3_Parameter!$C$27)</f>
        <v>44.897286360180956</v>
      </c>
      <c r="BE297" s="144">
        <f ca="1">BE296/(E3_Parameter!$C$18*E3_Parameter!$C$27)</f>
        <v>44.897286360180956</v>
      </c>
      <c r="BF297" s="144">
        <f ca="1">BF296/(E3_Parameter!$C$18*E3_Parameter!$C$27)</f>
        <v>44.897286360180956</v>
      </c>
      <c r="BG297" s="144">
        <f ca="1">BG296/(E3_Parameter!$C$18*E3_Parameter!$C$27)</f>
        <v>44.897286360180956</v>
      </c>
      <c r="BH297" s="144">
        <f ca="1">BH296/(E3_Parameter!$C$18*E3_Parameter!$C$27)</f>
        <v>44.897286360180956</v>
      </c>
      <c r="BI297" s="144">
        <f ca="1">BI296/(E3_Parameter!$C$18*E3_Parameter!$C$27)</f>
        <v>44.897286360180956</v>
      </c>
      <c r="BJ297" s="144">
        <f ca="1">BJ296/(E3_Parameter!$C$18*E3_Parameter!$C$27)</f>
        <v>44.897286360180956</v>
      </c>
      <c r="BK297" s="144">
        <f ca="1">BK296/(E3_Parameter!$C$18*E3_Parameter!$C$27)</f>
        <v>44.897286360180956</v>
      </c>
      <c r="BL297" s="144">
        <f ca="1">BL296/(E3_Parameter!$C$18*E3_Parameter!$C$27)</f>
        <v>44.897286360180956</v>
      </c>
      <c r="BM297" s="144">
        <f ca="1">BM296/(E3_Parameter!$C$18*E3_Parameter!$C$27)</f>
        <v>44.897286360180956</v>
      </c>
      <c r="BN297" s="144">
        <f ca="1">BN296/(E3_Parameter!$C$18*E3_Parameter!$C$27)</f>
        <v>44.897286360180956</v>
      </c>
      <c r="BO297" s="144">
        <f ca="1">BO296/(E3_Parameter!$C$18*E3_Parameter!$C$27)</f>
        <v>44.897286360180956</v>
      </c>
      <c r="BP297" s="144">
        <f ca="1">BP296/(E3_Parameter!$C$18*E3_Parameter!$C$27)</f>
        <v>44.897286360180956</v>
      </c>
      <c r="BQ297" s="144">
        <f ca="1">BQ296/(E3_Parameter!$C$18*E3_Parameter!$C$27)</f>
        <v>44.897286360180956</v>
      </c>
      <c r="BR297" s="144">
        <f ca="1">BR296/(E3_Parameter!$C$18*E3_Parameter!$C$27)</f>
        <v>44.897286360180956</v>
      </c>
      <c r="BS297" s="144">
        <f ca="1">BS296/(E3_Parameter!$C$18*E3_Parameter!$C$27)</f>
        <v>44.897286360180956</v>
      </c>
      <c r="BT297" s="144">
        <f ca="1">BT296/(E3_Parameter!$C$18*E3_Parameter!$C$27)</f>
        <v>44.897286360180956</v>
      </c>
      <c r="BU297" s="144">
        <f ca="1">BU296/(E3_Parameter!$C$18*E3_Parameter!$C$27)</f>
        <v>44.897286360180956</v>
      </c>
      <c r="BV297" s="144">
        <f ca="1">BV296/(E3_Parameter!$C$18*E3_Parameter!$C$27)</f>
        <v>44.897286360180956</v>
      </c>
      <c r="BW297" s="144">
        <f ca="1">BW296/(E3_Parameter!$C$18*E3_Parameter!$C$27)</f>
        <v>44.897286360180956</v>
      </c>
      <c r="BX297" s="144">
        <f ca="1">BX296/(E3_Parameter!$C$18*E3_Parameter!$C$27)</f>
        <v>44.897286360180956</v>
      </c>
      <c r="BY297" s="144">
        <f ca="1">BY296/(E3_Parameter!$C$18*E3_Parameter!$C$27)</f>
        <v>44.897286360180956</v>
      </c>
      <c r="BZ297" s="144">
        <f ca="1">BZ296/(E3_Parameter!$C$18*E3_Parameter!$C$27)</f>
        <v>44.897286360180956</v>
      </c>
      <c r="CA297" s="144">
        <f ca="1">CA296/(E3_Parameter!$C$18*E3_Parameter!$C$27)</f>
        <v>44.897286360180956</v>
      </c>
      <c r="CB297" s="144">
        <f ca="1">CB296/(E3_Parameter!$C$18*E3_Parameter!$C$27)</f>
        <v>44.897286360180956</v>
      </c>
      <c r="CC297" s="144">
        <f ca="1">CC296/(E3_Parameter!$C$18*E3_Parameter!$C$27)</f>
        <v>44.897286360180956</v>
      </c>
      <c r="CD297" s="144">
        <f ca="1">CD296/(E3_Parameter!$C$18*E3_Parameter!$C$27)</f>
        <v>44.897286360180956</v>
      </c>
      <c r="CE297" s="144">
        <f ca="1">CE296/(E3_Parameter!$C$18*E3_Parameter!$C$27)</f>
        <v>44.897286360180956</v>
      </c>
      <c r="CF297" s="144">
        <f ca="1">CF296/(E3_Parameter!$C$18*E3_Parameter!$C$27)</f>
        <v>44.897286360180956</v>
      </c>
      <c r="CG297" s="144">
        <f ca="1">CG296/(E3_Parameter!$C$18*E3_Parameter!$C$27)</f>
        <v>44.897286360180956</v>
      </c>
      <c r="CH297" s="144">
        <f ca="1">CH296/(E3_Parameter!$C$18*E3_Parameter!$C$27)</f>
        <v>44.897286360180956</v>
      </c>
      <c r="CI297" s="144">
        <f ca="1">CI296/(E3_Parameter!$C$18*E3_Parameter!$C$27)</f>
        <v>44.897286360180956</v>
      </c>
      <c r="CJ297" s="144">
        <f ca="1">CJ296/(E3_Parameter!$C$18*E3_Parameter!$C$27)</f>
        <v>44.897286360180956</v>
      </c>
      <c r="CK297" s="144">
        <f ca="1">CK296/(E3_Parameter!$C$18*E3_Parameter!$C$27)</f>
        <v>44.897286360180956</v>
      </c>
      <c r="CL297" s="144">
        <f ca="1">CL296/(E3_Parameter!$C$18*E3_Parameter!$C$27)</f>
        <v>44.897286360180956</v>
      </c>
      <c r="CM297" s="144">
        <f ca="1">CM296/(E3_Parameter!$C$18*E3_Parameter!$C$27)</f>
        <v>44.897286360180956</v>
      </c>
      <c r="CN297" s="144">
        <f ca="1">CN296/(E3_Parameter!$C$18*E3_Parameter!$C$27)</f>
        <v>44.897286360180956</v>
      </c>
      <c r="CO297" s="144">
        <f ca="1">CO296/(E3_Parameter!$C$18*E3_Parameter!$C$27)</f>
        <v>44.897286360180956</v>
      </c>
      <c r="CP297" s="144">
        <f ca="1">CP296/(E3_Parameter!$C$18*E3_Parameter!$C$27)</f>
        <v>44.897286360180956</v>
      </c>
      <c r="CQ297" s="144">
        <f ca="1">CQ296/(E3_Parameter!$C$18*E3_Parameter!$C$27)</f>
        <v>44.897286360180956</v>
      </c>
      <c r="CR297" s="144">
        <f ca="1">CR296/(E3_Parameter!$C$18*E3_Parameter!$C$27)</f>
        <v>44.897286360180956</v>
      </c>
      <c r="CS297" s="144">
        <f ca="1">CS296/(E3_Parameter!$C$18*E3_Parameter!$C$27)</f>
        <v>44.897286360180956</v>
      </c>
      <c r="CT297" s="144">
        <f ca="1">CT296/(E3_Parameter!$C$18*E3_Parameter!$C$27)</f>
        <v>44.897286360180956</v>
      </c>
      <c r="CU297" s="144">
        <f ca="1">CU296/(E3_Parameter!$C$18*E3_Parameter!$C$27)</f>
        <v>44.897286360180956</v>
      </c>
      <c r="CV297" s="144">
        <f ca="1">CV296/(E3_Parameter!$C$18*E3_Parameter!$C$27)</f>
        <v>44.897286360180956</v>
      </c>
      <c r="CW297" s="144">
        <f ca="1">CW296/(E3_Parameter!$C$18*E3_Parameter!$C$27)</f>
        <v>44.897286360180956</v>
      </c>
      <c r="CX297" s="144">
        <f ca="1">CX296/(E3_Parameter!$C$18*E3_Parameter!$C$27)</f>
        <v>44.897286360180956</v>
      </c>
      <c r="CY297" s="144">
        <f ca="1">CY296/(E3_Parameter!$C$18*E3_Parameter!$C$27)</f>
        <v>44.897286360180956</v>
      </c>
      <c r="CZ297" s="144">
        <f ca="1">CZ296/(E3_Parameter!$C$18*E3_Parameter!$C$27)</f>
        <v>44.897286360180956</v>
      </c>
      <c r="DA297" s="144">
        <f ca="1">DA296/(E3_Parameter!$C$18*E3_Parameter!$C$27)</f>
        <v>44.897286360180956</v>
      </c>
      <c r="DB297" s="144">
        <f ca="1">DB296/(E3_Parameter!$C$18*E3_Parameter!$C$27)</f>
        <v>44.897286360180956</v>
      </c>
      <c r="DC297" s="144">
        <f ca="1">DC296/(E3_Parameter!$C$18*E3_Parameter!$C$27)</f>
        <v>44.897286360180956</v>
      </c>
      <c r="DD297" s="144">
        <f ca="1">DD296/(E3_Parameter!$C$18*E3_Parameter!$C$27)</f>
        <v>44.897286360180956</v>
      </c>
      <c r="DE297" s="144">
        <f ca="1">DE296/(E3_Parameter!$C$18*E3_Parameter!$C$27)</f>
        <v>44.897286360180956</v>
      </c>
      <c r="DF297" s="144">
        <f ca="1">DF296/(E3_Parameter!$C$18*E3_Parameter!$C$27)</f>
        <v>44.897286360180956</v>
      </c>
      <c r="DG297" s="144">
        <f ca="1">DG296/(E3_Parameter!$C$18*E3_Parameter!$C$27)</f>
        <v>44.897286360180956</v>
      </c>
      <c r="DH297" s="144">
        <f ca="1">DH296/(E3_Parameter!$C$18*E3_Parameter!$C$27)</f>
        <v>44.897286360180956</v>
      </c>
      <c r="DI297" s="144">
        <f ca="1">DI296/(E3_Parameter!$C$18*E3_Parameter!$C$27)</f>
        <v>44.897286360180956</v>
      </c>
      <c r="DJ297" s="144">
        <f ca="1">DJ296/(E3_Parameter!$C$18*E3_Parameter!$C$27)</f>
        <v>44.897286360180956</v>
      </c>
      <c r="DK297" s="144">
        <f ca="1">DK296/(E3_Parameter!$C$18*E3_Parameter!$C$27)</f>
        <v>44.897286360180956</v>
      </c>
      <c r="DL297" s="144">
        <f ca="1">DL296/(E3_Parameter!$C$18*E3_Parameter!$C$27)</f>
        <v>44.897286360180956</v>
      </c>
      <c r="DM297" s="144">
        <f ca="1">DM296/(E3_Parameter!$C$18*E3_Parameter!$C$27)</f>
        <v>44.897286360180956</v>
      </c>
      <c r="DN297" s="144">
        <f ca="1">DN296/(E3_Parameter!$C$18*E3_Parameter!$C$27)</f>
        <v>44.897286360180956</v>
      </c>
      <c r="DO297" s="144">
        <f ca="1">DO296/(E3_Parameter!$C$18*E3_Parameter!$C$27)</f>
        <v>44.897286360180956</v>
      </c>
      <c r="DP297" s="144">
        <f ca="1">DP296/(E3_Parameter!$C$18*E3_Parameter!$C$27)</f>
        <v>44.897286360180956</v>
      </c>
      <c r="DQ297" s="144">
        <f ca="1">DQ296/(E3_Parameter!$C$18*E3_Parameter!$C$27)</f>
        <v>44.897286360180956</v>
      </c>
      <c r="DR297" s="144">
        <f ca="1">DR296/(E3_Parameter!$C$18*E3_Parameter!$C$27)</f>
        <v>44.897286360180956</v>
      </c>
      <c r="DS297" s="144">
        <f ca="1">DS296/(E3_Parameter!$C$18*E3_Parameter!$C$27)</f>
        <v>44.897286360180956</v>
      </c>
      <c r="DT297" s="144">
        <f ca="1">DT296/(E3_Parameter!$C$18*E3_Parameter!$C$27)</f>
        <v>44.897286360180956</v>
      </c>
      <c r="DU297" s="144">
        <f ca="1">DU296/(E3_Parameter!$C$18*E3_Parameter!$C$27)</f>
        <v>44.897286360180956</v>
      </c>
      <c r="DV297" s="144">
        <f ca="1">DV296/(E3_Parameter!$C$18*E3_Parameter!$C$27)</f>
        <v>44.897286360180956</v>
      </c>
      <c r="DW297" s="144">
        <f ca="1">DW296/(E3_Parameter!$C$18*E3_Parameter!$C$27)</f>
        <v>44.897286360180956</v>
      </c>
      <c r="DX297" s="144">
        <f ca="1">DX296/(E3_Parameter!$C$18*E3_Parameter!$C$27)</f>
        <v>44.897286360180956</v>
      </c>
      <c r="DY297" s="144">
        <f ca="1">DY296/(E3_Parameter!$C$18*E3_Parameter!$C$27)</f>
        <v>44.897286360180956</v>
      </c>
      <c r="DZ297" s="144">
        <f ca="1">DZ296/(E3_Parameter!$C$18*E3_Parameter!$C$27)</f>
        <v>44.897286360180956</v>
      </c>
      <c r="EA297" s="144">
        <f ca="1">EA296/(E3_Parameter!$C$18*E3_Parameter!$C$27)</f>
        <v>44.897286360180956</v>
      </c>
      <c r="EB297" s="144">
        <f ca="1">EB296/(E3_Parameter!$C$18*E3_Parameter!$C$27)</f>
        <v>44.897286360180956</v>
      </c>
      <c r="EC297" s="144">
        <f ca="1">EC296/(E3_Parameter!$C$18*E3_Parameter!$C$27)</f>
        <v>44.897286360180956</v>
      </c>
      <c r="ED297" s="144">
        <f ca="1">ED296/(E3_Parameter!$C$18*E3_Parameter!$C$27)</f>
        <v>44.897286360180956</v>
      </c>
      <c r="EE297" s="144">
        <f ca="1">EE296/(E3_Parameter!$C$18*E3_Parameter!$C$27)</f>
        <v>44.897286360180956</v>
      </c>
      <c r="EF297" s="144">
        <f ca="1">EF296/(E3_Parameter!$C$18*E3_Parameter!$C$27)</f>
        <v>44.897286360180956</v>
      </c>
      <c r="EG297" s="144">
        <f ca="1">EG296/(E3_Parameter!$C$18*E3_Parameter!$C$27)</f>
        <v>44.897286360180956</v>
      </c>
      <c r="EH297" s="144">
        <f ca="1">EH296/(E3_Parameter!$C$18*E3_Parameter!$C$27)</f>
        <v>44.897286360180956</v>
      </c>
      <c r="EI297" s="144">
        <f ca="1">EI296/(E3_Parameter!$C$18*E3_Parameter!$C$27)</f>
        <v>44.897286360180956</v>
      </c>
      <c r="EJ297" s="144">
        <f ca="1">EJ296/(E3_Parameter!$C$18*E3_Parameter!$C$27)</f>
        <v>44.897286360180956</v>
      </c>
      <c r="EK297" s="144">
        <f ca="1">EK296/(E3_Parameter!$C$18*E3_Parameter!$C$27)</f>
        <v>44.897286360180956</v>
      </c>
      <c r="EL297" s="144">
        <f ca="1">EL296/(E3_Parameter!$C$18*E3_Parameter!$C$27)</f>
        <v>44.897286360180956</v>
      </c>
      <c r="EM297" s="144">
        <f ca="1">EM296/(E3_Parameter!$C$18*E3_Parameter!$C$27)</f>
        <v>44.897286360180956</v>
      </c>
      <c r="EN297" s="144">
        <f ca="1">EN296/(E3_Parameter!$C$18*E3_Parameter!$C$27)</f>
        <v>44.897286360180956</v>
      </c>
      <c r="EO297" s="144">
        <f ca="1">EO296/(E3_Parameter!$C$18*E3_Parameter!$C$27)</f>
        <v>44.897286360180956</v>
      </c>
      <c r="EP297" s="144">
        <f ca="1">EP296/(E3_Parameter!$C$18*E3_Parameter!$C$27)</f>
        <v>44.897286360180956</v>
      </c>
      <c r="EQ297" s="144">
        <f ca="1">EQ296/(E3_Parameter!$C$18*E3_Parameter!$C$27)</f>
        <v>44.897286360180956</v>
      </c>
      <c r="ER297" s="144">
        <f ca="1">ER296/(E3_Parameter!$C$18*E3_Parameter!$C$27)</f>
        <v>44.897286360180956</v>
      </c>
      <c r="ES297" s="144">
        <f ca="1">ES296/(E3_Parameter!$C$18*E3_Parameter!$C$27)</f>
        <v>44.897286360180956</v>
      </c>
      <c r="ET297" s="144">
        <f ca="1">ET296/(E3_Parameter!$C$18*E3_Parameter!$C$27)</f>
        <v>44.897286360180956</v>
      </c>
      <c r="EU297" s="144">
        <f ca="1">EU296/(E3_Parameter!$C$18*E3_Parameter!$C$27)</f>
        <v>44.897286360180956</v>
      </c>
      <c r="EV297" s="144">
        <f ca="1">EV296/(E3_Parameter!$C$18*E3_Parameter!$C$27)</f>
        <v>44.897286360180956</v>
      </c>
      <c r="EW297" s="144">
        <f ca="1">EW296/(E3_Parameter!$C$18*E3_Parameter!$C$27)</f>
        <v>44.897286360180956</v>
      </c>
      <c r="EX297" s="144">
        <f ca="1">EX296/(E3_Parameter!$C$18*E3_Parameter!$C$27)</f>
        <v>44.897286360180956</v>
      </c>
      <c r="EY297" s="144">
        <f ca="1">EY296/(E3_Parameter!$C$18*E3_Parameter!$C$27)</f>
        <v>44.897286360180956</v>
      </c>
      <c r="EZ297" s="144">
        <f ca="1">EZ296/(E3_Parameter!$C$18*E3_Parameter!$C$27)</f>
        <v>44.897286360180956</v>
      </c>
      <c r="FA297" s="144">
        <f ca="1">FA296/(E3_Parameter!$C$18*E3_Parameter!$C$27)</f>
        <v>44.897286360180956</v>
      </c>
      <c r="FB297" s="144">
        <f ca="1">FB296/(E3_Parameter!$C$18*E3_Parameter!$C$27)</f>
        <v>44.897286360180956</v>
      </c>
      <c r="FC297" s="144">
        <f ca="1">FC296/(E3_Parameter!$C$18*E3_Parameter!$C$27)</f>
        <v>44.897286360180956</v>
      </c>
      <c r="FD297" s="144">
        <f ca="1">FD296/(E3_Parameter!$C$18*E3_Parameter!$C$27)</f>
        <v>44.897286360180956</v>
      </c>
      <c r="FE297" s="144">
        <f ca="1">FE296/(E3_Parameter!$C$18*E3_Parameter!$C$27)</f>
        <v>44.897286360180956</v>
      </c>
      <c r="FF297" s="144">
        <f ca="1">FF296/(E3_Parameter!$C$18*E3_Parameter!$C$27)</f>
        <v>44.897286360180956</v>
      </c>
      <c r="FG297" s="144">
        <f ca="1">FG296/(E3_Parameter!$C$18*E3_Parameter!$C$27)</f>
        <v>44.897286360180956</v>
      </c>
      <c r="FH297" s="144">
        <f ca="1">FH296/(E3_Parameter!$C$18*E3_Parameter!$C$27)</f>
        <v>44.897286360180956</v>
      </c>
      <c r="FI297" s="144">
        <f ca="1">FI296/(E3_Parameter!$C$18*E3_Parameter!$C$27)</f>
        <v>44.897286360180956</v>
      </c>
      <c r="FJ297" s="144">
        <f ca="1">FJ296/(E3_Parameter!$C$18*E3_Parameter!$C$27)</f>
        <v>44.897286360180956</v>
      </c>
      <c r="FK297" s="144">
        <f ca="1">FK296/(E3_Parameter!$C$18*E3_Parameter!$C$27)</f>
        <v>44.897286360180956</v>
      </c>
      <c r="FL297" s="144">
        <f ca="1">FL296/(E3_Parameter!$C$18*E3_Parameter!$C$27)</f>
        <v>44.897286360180956</v>
      </c>
      <c r="FM297" s="144">
        <f ca="1">FM296/(E3_Parameter!$C$18*E3_Parameter!$C$27)</f>
        <v>44.897286360180956</v>
      </c>
      <c r="FN297" s="144">
        <f ca="1">FN296/(E3_Parameter!$C$18*E3_Parameter!$C$27)</f>
        <v>44.897286360180956</v>
      </c>
      <c r="FO297" s="144">
        <f ca="1">FO296/(E3_Parameter!$C$18*E3_Parameter!$C$27)</f>
        <v>44.897286360180956</v>
      </c>
      <c r="FP297" s="144">
        <f ca="1">FP296/(E3_Parameter!$C$18*E3_Parameter!$C$27)</f>
        <v>44.897286360180956</v>
      </c>
      <c r="FQ297" s="144">
        <f ca="1">FQ296/(E3_Parameter!$C$18*E3_Parameter!$C$27)</f>
        <v>44.897286360180956</v>
      </c>
      <c r="FR297" s="144">
        <f ca="1">FR296/(E3_Parameter!$C$18*E3_Parameter!$C$27)</f>
        <v>44.897286360180956</v>
      </c>
      <c r="FS297" s="144">
        <f ca="1">FS296/(E3_Parameter!$C$18*E3_Parameter!$C$27)</f>
        <v>44.897286360180956</v>
      </c>
      <c r="FT297" s="144">
        <f ca="1">FT296/(E3_Parameter!$C$18*E3_Parameter!$C$27)</f>
        <v>44.897286360180956</v>
      </c>
      <c r="FU297" s="144">
        <f ca="1">FU296/(E3_Parameter!$C$18*E3_Parameter!$C$27)</f>
        <v>44.897286360180956</v>
      </c>
      <c r="FV297" s="144">
        <f ca="1">FV296/(E3_Parameter!$C$18*E3_Parameter!$C$27)</f>
        <v>44.897286360180956</v>
      </c>
      <c r="FW297" s="144">
        <f ca="1">FW296/(E3_Parameter!$C$18*E3_Parameter!$C$27)</f>
        <v>44.897286360180956</v>
      </c>
      <c r="FX297" s="144">
        <f ca="1">FX296/(E3_Parameter!$C$18*E3_Parameter!$C$27)</f>
        <v>44.897286360180956</v>
      </c>
      <c r="FY297" s="144">
        <f ca="1">FY296/(E3_Parameter!$C$18*E3_Parameter!$C$27)</f>
        <v>44.897286360180956</v>
      </c>
      <c r="FZ297" s="144">
        <f ca="1">FZ296/(E3_Parameter!$C$18*E3_Parameter!$C$27)</f>
        <v>44.897286360180956</v>
      </c>
      <c r="GA297" s="144">
        <f ca="1">GA296/(E3_Parameter!$C$18*E3_Parameter!$C$27)</f>
        <v>44.897286360180956</v>
      </c>
      <c r="GB297" s="144">
        <f ca="1">GB296/(E3_Parameter!$C$18*E3_Parameter!$C$27)</f>
        <v>44.897286360180956</v>
      </c>
      <c r="GC297" s="144">
        <f ca="1">GC296/(E3_Parameter!$C$18*E3_Parameter!$C$27)</f>
        <v>44.897286360180956</v>
      </c>
      <c r="GD297" s="144">
        <f ca="1">GD296/(E3_Parameter!$C$18*E3_Parameter!$C$27)</f>
        <v>44.897286360180956</v>
      </c>
      <c r="GE297" s="144">
        <f ca="1">GE296/(E3_Parameter!$C$18*E3_Parameter!$C$27)</f>
        <v>44.897286360180956</v>
      </c>
      <c r="GF297" s="144">
        <f ca="1">GF296/(E3_Parameter!$C$18*E3_Parameter!$C$27)</f>
        <v>44.897286360180956</v>
      </c>
      <c r="GG297" s="144">
        <f ca="1">GG296/(E3_Parameter!$C$18*E3_Parameter!$C$27)</f>
        <v>44.897286360180956</v>
      </c>
      <c r="GH297" s="144">
        <f ca="1">GH296/(E3_Parameter!$C$18*E3_Parameter!$C$27)</f>
        <v>44.897286360180956</v>
      </c>
      <c r="GI297" s="144">
        <f ca="1">GI296/(E3_Parameter!$C$18*E3_Parameter!$C$27)</f>
        <v>44.897286360180956</v>
      </c>
      <c r="GJ297" s="144">
        <f ca="1">GJ296/(E3_Parameter!$C$18*E3_Parameter!$C$27)</f>
        <v>44.897286360180956</v>
      </c>
      <c r="GK297" s="144">
        <f ca="1">GK296/(E3_Parameter!$C$18*E3_Parameter!$C$27)</f>
        <v>44.897286360180956</v>
      </c>
      <c r="GL297" s="144">
        <f ca="1">GL296/(E3_Parameter!$C$18*E3_Parameter!$C$27)</f>
        <v>44.897286360180956</v>
      </c>
      <c r="GM297" s="144">
        <f ca="1">GM296/(E3_Parameter!$C$18*E3_Parameter!$C$27)</f>
        <v>44.897286360180956</v>
      </c>
      <c r="GN297" s="144">
        <f ca="1">GN296/(E3_Parameter!$C$18*E3_Parameter!$C$27)</f>
        <v>44.897286360180956</v>
      </c>
      <c r="GO297" s="144">
        <f ca="1">GO296/(E3_Parameter!$C$18*E3_Parameter!$C$27)</f>
        <v>44.897286360180956</v>
      </c>
      <c r="GP297" s="144">
        <f ca="1">GP296/(E3_Parameter!$C$18*E3_Parameter!$C$27)</f>
        <v>44.897286360180956</v>
      </c>
      <c r="GQ297" s="144">
        <f ca="1">GQ296/(E3_Parameter!$C$18*E3_Parameter!$C$27)</f>
        <v>44.897286360180956</v>
      </c>
      <c r="GR297" s="144">
        <f ca="1">GR296/(E3_Parameter!$C$18*E3_Parameter!$C$27)</f>
        <v>44.897286360180956</v>
      </c>
      <c r="GS297" s="144">
        <f ca="1">GS296/(E3_Parameter!$C$18*E3_Parameter!$C$27)</f>
        <v>44.897286360180956</v>
      </c>
      <c r="GT297" s="144">
        <f ca="1">GT296/(E3_Parameter!$C$18*E3_Parameter!$C$27)</f>
        <v>44.897286360180956</v>
      </c>
      <c r="GU297" s="144">
        <f ca="1">GU296/(E3_Parameter!$C$18*E3_Parameter!$C$27)</f>
        <v>44.897286360180956</v>
      </c>
      <c r="GV297" s="144">
        <f ca="1">GV296/(E3_Parameter!$C$18*E3_Parameter!$C$27)</f>
        <v>44.897286360180956</v>
      </c>
      <c r="GW297" s="144">
        <f ca="1">GW296/(E3_Parameter!$C$18*E3_Parameter!$C$27)</f>
        <v>44.897286360180956</v>
      </c>
      <c r="GX297" s="144">
        <f ca="1">GX296/(E3_Parameter!$C$18*E3_Parameter!$C$27)</f>
        <v>44.897286360180956</v>
      </c>
      <c r="GY297" s="144">
        <f ca="1">GY296/(E3_Parameter!$C$18*E3_Parameter!$C$27)</f>
        <v>44.897286360180956</v>
      </c>
      <c r="GZ297" s="144">
        <f ca="1">GZ296/(E3_Parameter!$C$18*E3_Parameter!$C$27)</f>
        <v>44.897286360180956</v>
      </c>
      <c r="HA297" s="144">
        <f ca="1">HA296/(E3_Parameter!$C$18*E3_Parameter!$C$27)</f>
        <v>44.897286360180956</v>
      </c>
      <c r="HB297" s="144">
        <f ca="1">HB296/(E3_Parameter!$C$18*E3_Parameter!$C$27)</f>
        <v>44.897286360180956</v>
      </c>
      <c r="HC297" s="144">
        <f ca="1">HC296/(E3_Parameter!$C$18*E3_Parameter!$C$27)</f>
        <v>44.897286360180956</v>
      </c>
      <c r="HD297" s="144">
        <f ca="1">HD296/(E3_Parameter!$C$18*E3_Parameter!$C$27)</f>
        <v>44.897286360180956</v>
      </c>
      <c r="HE297" s="144">
        <f ca="1">HE296/(E3_Parameter!$C$18*E3_Parameter!$C$27)</f>
        <v>44.897286360180956</v>
      </c>
      <c r="HF297" s="144">
        <f ca="1">HF296/(E3_Parameter!$C$18*E3_Parameter!$C$27)</f>
        <v>44.897286360180956</v>
      </c>
      <c r="HG297" s="144">
        <f ca="1">HG296/(E3_Parameter!$C$18*E3_Parameter!$C$27)</f>
        <v>44.897286360180956</v>
      </c>
      <c r="HH297" s="144">
        <f ca="1">HH296/(E3_Parameter!$C$18*E3_Parameter!$C$27)</f>
        <v>44.897286360180956</v>
      </c>
      <c r="HI297" s="144">
        <f ca="1">HI296/(E3_Parameter!$C$18*E3_Parameter!$C$27)</f>
        <v>44.897286360180956</v>
      </c>
      <c r="HJ297" s="144">
        <f ca="1">HJ296/(E3_Parameter!$C$18*E3_Parameter!$C$27)</f>
        <v>44.897286360180956</v>
      </c>
      <c r="HK297" s="144">
        <f ca="1">HK296/(E3_Parameter!$C$18*E3_Parameter!$C$27)</f>
        <v>44.897286360180956</v>
      </c>
      <c r="HL297" s="144">
        <f ca="1">HL296/(E3_Parameter!$C$18*E3_Parameter!$C$27)</f>
        <v>44.897286360180956</v>
      </c>
      <c r="HM297" s="144">
        <f ca="1">HM296/(E3_Parameter!$C$18*E3_Parameter!$C$27)</f>
        <v>44.897286360180956</v>
      </c>
      <c r="HN297" s="144">
        <f ca="1">HN296/(E3_Parameter!$C$18*E3_Parameter!$C$27)</f>
        <v>44.897286360180956</v>
      </c>
      <c r="HO297" s="144">
        <f ca="1">HO296/(E3_Parameter!$C$18*E3_Parameter!$C$27)</f>
        <v>44.897286360180956</v>
      </c>
      <c r="HP297" s="144">
        <f ca="1">HP296/(E3_Parameter!$C$18*E3_Parameter!$C$27)</f>
        <v>44.897286360180956</v>
      </c>
      <c r="HQ297" s="144">
        <f ca="1">HQ296/(E3_Parameter!$C$18*E3_Parameter!$C$27)</f>
        <v>44.897286360180956</v>
      </c>
      <c r="HR297" s="144">
        <f ca="1">HR296/(E3_Parameter!$C$18*E3_Parameter!$C$27)</f>
        <v>44.897286360180956</v>
      </c>
      <c r="HS297" s="144">
        <f ca="1">HS296/(E3_Parameter!$C$18*E3_Parameter!$C$27)</f>
        <v>44.897286360180956</v>
      </c>
      <c r="HT297" s="144">
        <f ca="1">HT296/(E3_Parameter!$C$18*E3_Parameter!$C$27)</f>
        <v>44.897286360180956</v>
      </c>
      <c r="HU297" s="144">
        <f ca="1">HU296/(E3_Parameter!$C$18*E3_Parameter!$C$27)</f>
        <v>44.897286360180956</v>
      </c>
      <c r="HV297" s="144">
        <f ca="1">HV296/(E3_Parameter!$C$18*E3_Parameter!$C$27)</f>
        <v>44.897286360180956</v>
      </c>
      <c r="HW297" s="144">
        <f ca="1">HW296/(E3_Parameter!$C$18*E3_Parameter!$C$27)</f>
        <v>44.897286360180956</v>
      </c>
      <c r="HX297" s="144">
        <f ca="1">HX296/(E3_Parameter!$C$18*E3_Parameter!$C$27)</f>
        <v>44.897286360180956</v>
      </c>
      <c r="HY297" s="144">
        <f ca="1">HY296/(E3_Parameter!$C$18*E3_Parameter!$C$27)</f>
        <v>44.897286360180956</v>
      </c>
      <c r="HZ297" s="144">
        <f ca="1">HZ296/(E3_Parameter!$C$18*E3_Parameter!$C$27)</f>
        <v>44.897286360180956</v>
      </c>
      <c r="IA297" s="144">
        <f ca="1">IA296/(E3_Parameter!$C$18*E3_Parameter!$C$27)</f>
        <v>44.897286360180956</v>
      </c>
      <c r="IB297" s="144">
        <f ca="1">IB296/(E3_Parameter!$C$18*E3_Parameter!$C$27)</f>
        <v>44.897286360180956</v>
      </c>
      <c r="IC297" s="144">
        <f ca="1">IC296/(E3_Parameter!$C$18*E3_Parameter!$C$27)</f>
        <v>44.897286360180956</v>
      </c>
      <c r="ID297" s="144">
        <f ca="1">ID296/(E3_Parameter!$C$18*E3_Parameter!$C$27)</f>
        <v>44.897286360180956</v>
      </c>
      <c r="IE297" s="144">
        <f ca="1">IE296/(E3_Parameter!$C$18*E3_Parameter!$C$27)</f>
        <v>44.897286360180956</v>
      </c>
      <c r="IF297" s="144">
        <f ca="1">IF296/(E3_Parameter!$C$18*E3_Parameter!$C$27)</f>
        <v>44.897286360180956</v>
      </c>
      <c r="IG297" s="144">
        <f ca="1">IG296/(E3_Parameter!$C$18*E3_Parameter!$C$27)</f>
        <v>44.897286360180956</v>
      </c>
      <c r="IH297" s="144">
        <f ca="1">IH296/(E3_Parameter!$C$18*E3_Parameter!$C$27)</f>
        <v>44.897286360180956</v>
      </c>
      <c r="II297" s="144">
        <f ca="1">II296/(E3_Parameter!$C$18*E3_Parameter!$C$27)</f>
        <v>44.897286360180956</v>
      </c>
      <c r="IJ297" s="144">
        <f ca="1">IJ296/(E3_Parameter!$C$18*E3_Parameter!$C$27)</f>
        <v>44.897286360180956</v>
      </c>
      <c r="IK297" s="144">
        <f ca="1">IK296/(E3_Parameter!$C$18*E3_Parameter!$C$27)</f>
        <v>44.897286360180956</v>
      </c>
      <c r="IL297" s="144">
        <f ca="1">IL296/(E3_Parameter!$C$18*E3_Parameter!$C$27)</f>
        <v>44.897286360180956</v>
      </c>
      <c r="IM297" s="144">
        <f ca="1">IM296/(E3_Parameter!$C$18*E3_Parameter!$C$27)</f>
        <v>44.897286360180956</v>
      </c>
      <c r="IN297" s="144">
        <f ca="1">IN296/(E3_Parameter!$C$18*E3_Parameter!$C$27)</f>
        <v>44.897286360180956</v>
      </c>
      <c r="IO297" s="144">
        <f ca="1">IO296/(E3_Parameter!$C$18*E3_Parameter!$C$27)</f>
        <v>44.897286360180956</v>
      </c>
      <c r="IP297" s="144">
        <f ca="1">IP296/(E3_Parameter!$C$18*E3_Parameter!$C$27)</f>
        <v>44.897286360180956</v>
      </c>
      <c r="IQ297" s="144">
        <f ca="1">IQ296/(E3_Parameter!$C$18*E3_Parameter!$C$27)</f>
        <v>44.897286360180956</v>
      </c>
      <c r="IR297" s="144">
        <f ca="1">IR296/(E3_Parameter!$C$18*E3_Parameter!$C$27)</f>
        <v>44.897286360180956</v>
      </c>
      <c r="IS297" s="144">
        <f ca="1">IS296/(E3_Parameter!$C$18*E3_Parameter!$C$27)</f>
        <v>44.897286360180956</v>
      </c>
      <c r="IT297" s="144">
        <f ca="1">IT296/(E3_Parameter!$C$18*E3_Parameter!$C$27)</f>
        <v>44.897286360180956</v>
      </c>
      <c r="IU297" s="144">
        <f ca="1">IU296/(E3_Parameter!$C$18*E3_Parameter!$C$27)</f>
        <v>44.897286360180956</v>
      </c>
      <c r="IV297" s="144">
        <f ca="1">IV296/(E3_Parameter!$C$18*E3_Parameter!$C$27)</f>
        <v>44.897286360180956</v>
      </c>
      <c r="IW297" s="144">
        <f ca="1">IW296/(E3_Parameter!$C$18*E3_Parameter!$C$27)</f>
        <v>44.897286360180956</v>
      </c>
      <c r="IX297" s="144">
        <f ca="1">IX296/(E3_Parameter!$C$18*E3_Parameter!$C$27)</f>
        <v>44.897286360180956</v>
      </c>
      <c r="IY297" s="144">
        <f ca="1">IY296/(E3_Parameter!$C$18*E3_Parameter!$C$27)</f>
        <v>44.897286360180956</v>
      </c>
      <c r="IZ297" s="144">
        <f ca="1">IZ296/(E3_Parameter!$C$18*E3_Parameter!$C$27)</f>
        <v>44.897286360180956</v>
      </c>
      <c r="JA297" s="144">
        <f ca="1">JA296/(E3_Parameter!$C$18*E3_Parameter!$C$27)</f>
        <v>44.897286360180956</v>
      </c>
      <c r="JB297" s="144">
        <f ca="1">JB296/(E3_Parameter!$C$18*E3_Parameter!$C$27)</f>
        <v>44.897286360180956</v>
      </c>
      <c r="JC297" s="144">
        <f ca="1">JC296/(E3_Parameter!$C$18*E3_Parameter!$C$27)</f>
        <v>44.897286360180956</v>
      </c>
      <c r="JD297" s="144">
        <f ca="1">JD296/(E3_Parameter!$C$18*E3_Parameter!$C$27)</f>
        <v>44.897286360180956</v>
      </c>
      <c r="JE297" s="144">
        <f ca="1">JE296/(E3_Parameter!$C$18*E3_Parameter!$C$27)</f>
        <v>44.897286360180956</v>
      </c>
      <c r="JF297" s="144">
        <f ca="1">JF296/(E3_Parameter!$C$18*E3_Parameter!$C$27)</f>
        <v>44.897286360180956</v>
      </c>
      <c r="JG297" s="144">
        <f ca="1">JG296/(E3_Parameter!$C$18*E3_Parameter!$C$27)</f>
        <v>44.897286360180956</v>
      </c>
      <c r="JH297" s="144">
        <f ca="1">JH296/(E3_Parameter!$C$18*E3_Parameter!$C$27)</f>
        <v>44.897286360180956</v>
      </c>
      <c r="JI297" s="144">
        <f ca="1">JI296/(E3_Parameter!$C$18*E3_Parameter!$C$27)</f>
        <v>44.897286360180956</v>
      </c>
      <c r="JJ297" s="144">
        <f ca="1">JJ296/(E3_Parameter!$C$18*E3_Parameter!$C$27)</f>
        <v>44.897286360180956</v>
      </c>
      <c r="JK297" s="144">
        <f ca="1">JK296/(E3_Parameter!$C$18*E3_Parameter!$C$27)</f>
        <v>44.897286360180956</v>
      </c>
      <c r="JL297" s="144">
        <f ca="1">JL296/(E3_Parameter!$C$18*E3_Parameter!$C$27)</f>
        <v>44.897286360180956</v>
      </c>
      <c r="JM297" s="144">
        <f ca="1">JM296/(E3_Parameter!$C$18*E3_Parameter!$C$27)</f>
        <v>44.897286360180956</v>
      </c>
      <c r="JN297" s="144">
        <f ca="1">JN296/(E3_Parameter!$C$18*E3_Parameter!$C$27)</f>
        <v>44.897286360180956</v>
      </c>
      <c r="JO297" s="144">
        <f ca="1">JO296/(E3_Parameter!$C$18*E3_Parameter!$C$27)</f>
        <v>44.897286360180956</v>
      </c>
      <c r="JP297" s="144">
        <f ca="1">JP296/(E3_Parameter!$C$18*E3_Parameter!$C$27)</f>
        <v>44.897286360180956</v>
      </c>
      <c r="JQ297" s="144">
        <f ca="1">JQ296/(E3_Parameter!$C$18*E3_Parameter!$C$27)</f>
        <v>44.897286360180956</v>
      </c>
      <c r="JR297" s="144">
        <f ca="1">JR296/(E3_Parameter!$C$18*E3_Parameter!$C$27)</f>
        <v>44.897286360180956</v>
      </c>
      <c r="JS297" s="144">
        <f ca="1">JS296/(E3_Parameter!$C$18*E3_Parameter!$C$27)</f>
        <v>44.897286360180956</v>
      </c>
      <c r="JT297" s="144">
        <f ca="1">JT296/(E3_Parameter!$C$18*E3_Parameter!$C$27)</f>
        <v>44.897286360180956</v>
      </c>
      <c r="JU297" s="144">
        <f ca="1">JU296/(E3_Parameter!$C$18*E3_Parameter!$C$27)</f>
        <v>44.897286360180956</v>
      </c>
      <c r="JV297" s="144">
        <f ca="1">JV296/(E3_Parameter!$C$18*E3_Parameter!$C$27)</f>
        <v>44.897286360180956</v>
      </c>
      <c r="JW297" s="144">
        <f ca="1">JW296/(E3_Parameter!$C$18*E3_Parameter!$C$27)</f>
        <v>44.897286360180956</v>
      </c>
      <c r="JX297" s="144">
        <f ca="1">JX296/(E3_Parameter!$C$18*E3_Parameter!$C$27)</f>
        <v>44.897286360180956</v>
      </c>
      <c r="JY297" s="144">
        <f ca="1">JY296/(E3_Parameter!$C$18*E3_Parameter!$C$27)</f>
        <v>44.897286360180956</v>
      </c>
      <c r="JZ297" s="144">
        <f ca="1">JZ296/(E3_Parameter!$C$18*E3_Parameter!$C$27)</f>
        <v>44.897286360180956</v>
      </c>
      <c r="KA297" s="144">
        <f ca="1">KA296/(E3_Parameter!$C$18*E3_Parameter!$C$27)</f>
        <v>44.897286360180956</v>
      </c>
      <c r="KB297" s="144">
        <f ca="1">KB296/(E3_Parameter!$C$18*E3_Parameter!$C$27)</f>
        <v>44.897286360180956</v>
      </c>
      <c r="KC297" s="144">
        <f ca="1">KC296/(E3_Parameter!$C$18*E3_Parameter!$C$27)</f>
        <v>44.897286360180956</v>
      </c>
      <c r="KD297" s="144">
        <f ca="1">KD296/(E3_Parameter!$C$18*E3_Parameter!$C$27)</f>
        <v>44.897286360180956</v>
      </c>
      <c r="KE297" s="144">
        <f ca="1">KE296/(E3_Parameter!$C$18*E3_Parameter!$C$27)</f>
        <v>44.897286360180956</v>
      </c>
      <c r="KF297" s="144">
        <f ca="1">KF296/(E3_Parameter!$C$18*E3_Parameter!$C$27)</f>
        <v>44.897286360180956</v>
      </c>
      <c r="KG297" s="144">
        <f ca="1">KG296/(E3_Parameter!$C$18*E3_Parameter!$C$27)</f>
        <v>44.897286360180956</v>
      </c>
      <c r="KH297" s="144">
        <f ca="1">KH296/(E3_Parameter!$C$18*E3_Parameter!$C$27)</f>
        <v>44.897286360180956</v>
      </c>
      <c r="KI297" s="144">
        <f ca="1">KI296/(E3_Parameter!$C$18*E3_Parameter!$C$27)</f>
        <v>44.897286360180956</v>
      </c>
      <c r="KJ297" s="144">
        <f ca="1">KJ296/(E3_Parameter!$C$18*E3_Parameter!$C$27)</f>
        <v>44.897286360180956</v>
      </c>
      <c r="KK297" s="144">
        <f ca="1">KK296/(E3_Parameter!$C$18*E3_Parameter!$C$27)</f>
        <v>44.897286360180956</v>
      </c>
      <c r="KL297" s="144">
        <f ca="1">KL296/(E3_Parameter!$C$18*E3_Parameter!$C$27)</f>
        <v>44.897286360180956</v>
      </c>
      <c r="KM297" s="144">
        <f ca="1">KM296/(E3_Parameter!$C$18*E3_Parameter!$C$27)</f>
        <v>44.897286360180956</v>
      </c>
      <c r="KN297" s="144">
        <f ca="1">KN296/(E3_Parameter!$C$18*E3_Parameter!$C$27)</f>
        <v>44.897286360180956</v>
      </c>
      <c r="KO297" s="144">
        <f ca="1">KO296/(E3_Parameter!$C$18*E3_Parameter!$C$27)</f>
        <v>44.897286360180956</v>
      </c>
      <c r="KP297" s="144">
        <f ca="1">KP296/(E3_Parameter!$C$18*E3_Parameter!$C$27)</f>
        <v>44.897286360180956</v>
      </c>
      <c r="KQ297" s="144">
        <f ca="1">KQ296/(E3_Parameter!$C$18*E3_Parameter!$C$27)</f>
        <v>44.897286360180956</v>
      </c>
      <c r="KR297" s="144">
        <f ca="1">KR296/(E3_Parameter!$C$18*E3_Parameter!$C$27)</f>
        <v>44.897286360180956</v>
      </c>
      <c r="KS297" s="144">
        <f ca="1">KS296/(E3_Parameter!$C$18*E3_Parameter!$C$27)</f>
        <v>44.897286360180956</v>
      </c>
      <c r="KT297" s="144">
        <f ca="1">KT296/(E3_Parameter!$C$18*E3_Parameter!$C$27)</f>
        <v>44.897286360180956</v>
      </c>
      <c r="KU297" s="144">
        <f ca="1">KU296/(E3_Parameter!$C$18*E3_Parameter!$C$27)</f>
        <v>44.897286360180956</v>
      </c>
      <c r="KV297" s="144">
        <f ca="1">KV296/(E3_Parameter!$C$18*E3_Parameter!$C$27)</f>
        <v>44.897286360180956</v>
      </c>
      <c r="KW297" s="144">
        <f ca="1">KW296/(E3_Parameter!$C$18*E3_Parameter!$C$27)</f>
        <v>44.897286360180956</v>
      </c>
      <c r="KX297" s="144">
        <f ca="1">KX296/(E3_Parameter!$C$18*E3_Parameter!$C$27)</f>
        <v>44.897286360180956</v>
      </c>
      <c r="KY297" s="144">
        <f ca="1">KY296/(E3_Parameter!$C$18*E3_Parameter!$C$27)</f>
        <v>44.897286360180956</v>
      </c>
      <c r="KZ297" s="144">
        <f ca="1">KZ296/(E3_Parameter!$C$18*E3_Parameter!$C$27)</f>
        <v>44.897286360180956</v>
      </c>
      <c r="LA297" s="144">
        <f ca="1">LA296/(E3_Parameter!$C$18*E3_Parameter!$C$27)</f>
        <v>44.897286360180956</v>
      </c>
      <c r="LB297" s="144">
        <f ca="1">LB296/(E3_Parameter!$C$18*E3_Parameter!$C$27)</f>
        <v>44.897286360180956</v>
      </c>
      <c r="LC297" s="144">
        <f ca="1">LC296/(E3_Parameter!$C$18*E3_Parameter!$C$27)</f>
        <v>44.897286360180956</v>
      </c>
      <c r="LD297" s="144">
        <f ca="1">LD296/(E3_Parameter!$C$18*E3_Parameter!$C$27)</f>
        <v>44.897286360180956</v>
      </c>
      <c r="LE297" s="144">
        <f ca="1">LE296/(E3_Parameter!$C$18*E3_Parameter!$C$27)</f>
        <v>44.897286360180956</v>
      </c>
      <c r="LF297" s="144">
        <f ca="1">LF296/(E3_Parameter!$C$18*E3_Parameter!$C$27)</f>
        <v>44.897286360180956</v>
      </c>
      <c r="LG297" s="144">
        <f ca="1">LG296/(E3_Parameter!$C$18*E3_Parameter!$C$27)</f>
        <v>44.897286360180956</v>
      </c>
      <c r="LH297" s="144">
        <f ca="1">LH296/(E3_Parameter!$C$18*E3_Parameter!$C$27)</f>
        <v>44.897286360180956</v>
      </c>
      <c r="LI297" s="144">
        <f ca="1">LI296/(E3_Parameter!$C$18*E3_Parameter!$C$27)</f>
        <v>44.897286360180956</v>
      </c>
      <c r="LJ297" s="144">
        <f ca="1">LJ296/(E3_Parameter!$C$18*E3_Parameter!$C$27)</f>
        <v>44.897286360180956</v>
      </c>
      <c r="LK297" s="144">
        <f ca="1">LK296/(E3_Parameter!$C$18*E3_Parameter!$C$27)</f>
        <v>44.897286360180956</v>
      </c>
      <c r="LL297" s="144">
        <f ca="1">LL296/(E3_Parameter!$C$18*E3_Parameter!$C$27)</f>
        <v>44.897286360180956</v>
      </c>
      <c r="LM297" s="144">
        <f ca="1">LM296/(E3_Parameter!$C$18*E3_Parameter!$C$27)</f>
        <v>44.897286360180956</v>
      </c>
      <c r="LN297" s="144">
        <f ca="1">LN296/(E3_Parameter!$C$18*E3_Parameter!$C$27)</f>
        <v>44.897286360180956</v>
      </c>
      <c r="LO297" s="144">
        <f ca="1">LO296/(E3_Parameter!$C$18*E3_Parameter!$C$27)</f>
        <v>44.897286360180956</v>
      </c>
      <c r="LP297" s="144">
        <f ca="1">LP296/(E3_Parameter!$C$18*E3_Parameter!$C$27)</f>
        <v>44.897286360180956</v>
      </c>
      <c r="LQ297" s="144">
        <f ca="1">LQ296/(E3_Parameter!$C$18*E3_Parameter!$C$27)</f>
        <v>44.897286360180956</v>
      </c>
      <c r="LR297" s="144">
        <f ca="1">LR296/(E3_Parameter!$C$18*E3_Parameter!$C$27)</f>
        <v>44.897286360180956</v>
      </c>
      <c r="LS297" s="144">
        <f ca="1">LS296/(E3_Parameter!$C$18*E3_Parameter!$C$27)</f>
        <v>44.897286360180956</v>
      </c>
      <c r="LT297" s="144">
        <f ca="1">LT296/(E3_Parameter!$C$18*E3_Parameter!$C$27)</f>
        <v>44.897286360180956</v>
      </c>
      <c r="LU297" s="144">
        <f ca="1">LU296/(E3_Parameter!$C$18*E3_Parameter!$C$27)</f>
        <v>44.897286360180956</v>
      </c>
      <c r="LV297" s="144">
        <f ca="1">LV296/(E3_Parameter!$C$18*E3_Parameter!$C$27)</f>
        <v>44.897286360180956</v>
      </c>
      <c r="LW297" s="144">
        <f ca="1">LW296/(E3_Parameter!$C$18*E3_Parameter!$C$27)</f>
        <v>44.897286360180956</v>
      </c>
      <c r="LX297" s="144">
        <f ca="1">LX296/(E3_Parameter!$C$18*E3_Parameter!$C$27)</f>
        <v>44.897286360180956</v>
      </c>
      <c r="LY297" s="144">
        <f ca="1">LY296/(E3_Parameter!$C$18*E3_Parameter!$C$27)</f>
        <v>44.897286360180956</v>
      </c>
      <c r="LZ297" s="144">
        <f ca="1">LZ296/(E3_Parameter!$C$18*E3_Parameter!$C$27)</f>
        <v>44.897286360180956</v>
      </c>
      <c r="MA297" s="144">
        <f ca="1">MA296/(E3_Parameter!$C$18*E3_Parameter!$C$27)</f>
        <v>44.897286360180956</v>
      </c>
      <c r="MB297" s="144">
        <f ca="1">MB296/(E3_Parameter!$C$18*E3_Parameter!$C$27)</f>
        <v>44.897286360180956</v>
      </c>
      <c r="MC297" s="144">
        <f ca="1">MC296/(E3_Parameter!$C$18*E3_Parameter!$C$27)</f>
        <v>44.897286360180956</v>
      </c>
      <c r="MD297" s="144">
        <f ca="1">MD296/(E3_Parameter!$C$18*E3_Parameter!$C$27)</f>
        <v>44.897286360180956</v>
      </c>
      <c r="ME297" s="144">
        <f ca="1">ME296/(E3_Parameter!$C$18*E3_Parameter!$C$27)</f>
        <v>44.897286360180956</v>
      </c>
      <c r="MF297" s="144">
        <f ca="1">MF296/(E3_Parameter!$C$18*E3_Parameter!$C$27)</f>
        <v>44.897286360180956</v>
      </c>
      <c r="MG297" s="144">
        <f ca="1">MG296/(E3_Parameter!$C$18*E3_Parameter!$C$27)</f>
        <v>44.897286360180956</v>
      </c>
      <c r="MH297" s="144">
        <f ca="1">MH296/(E3_Parameter!$C$18*E3_Parameter!$C$27)</f>
        <v>44.897286360180956</v>
      </c>
      <c r="MI297" s="144">
        <f ca="1">MI296/(E3_Parameter!$C$18*E3_Parameter!$C$27)</f>
        <v>44.897286360180956</v>
      </c>
      <c r="MJ297" s="144">
        <f ca="1">MJ296/(E3_Parameter!$C$18*E3_Parameter!$C$27)</f>
        <v>44.897286360180956</v>
      </c>
      <c r="MK297" s="144">
        <f ca="1">MK296/(E3_Parameter!$C$18*E3_Parameter!$C$27)</f>
        <v>44.897286360180956</v>
      </c>
      <c r="ML297" s="144">
        <f ca="1">ML296/(E3_Parameter!$C$18*E3_Parameter!$C$27)</f>
        <v>44.897286360180956</v>
      </c>
      <c r="MM297" s="144">
        <f ca="1">MM296/(E3_Parameter!$C$18*E3_Parameter!$C$27)</f>
        <v>44.897286360180956</v>
      </c>
      <c r="MN297" s="144">
        <f ca="1">MN296/(E3_Parameter!$C$18*E3_Parameter!$C$27)</f>
        <v>44.897286360180956</v>
      </c>
      <c r="MO297" s="144">
        <f ca="1">MO296/(E3_Parameter!$C$18*E3_Parameter!$C$27)</f>
        <v>44.897286360180956</v>
      </c>
      <c r="MP297" s="144">
        <f ca="1">MP296/(E3_Parameter!$C$18*E3_Parameter!$C$27)</f>
        <v>44.897286360180956</v>
      </c>
      <c r="MQ297" s="144">
        <f ca="1">MQ296/(E3_Parameter!$C$18*E3_Parameter!$C$27)</f>
        <v>44.897286360180956</v>
      </c>
      <c r="MR297" s="144">
        <f ca="1">MR296/(E3_Parameter!$C$18*E3_Parameter!$C$27)</f>
        <v>44.897286360180956</v>
      </c>
      <c r="MS297" s="144">
        <f ca="1">MS296/(E3_Parameter!$C$18*E3_Parameter!$C$27)</f>
        <v>44.897286360180956</v>
      </c>
      <c r="MT297" s="144">
        <f ca="1">MT296/(E3_Parameter!$C$18*E3_Parameter!$C$27)</f>
        <v>44.897286360180956</v>
      </c>
      <c r="MU297" s="144">
        <f ca="1">MU296/(E3_Parameter!$C$18*E3_Parameter!$C$27)</f>
        <v>44.897286360180956</v>
      </c>
      <c r="MV297" s="144">
        <f ca="1">MV296/(E3_Parameter!$C$18*E3_Parameter!$C$27)</f>
        <v>44.897286360180956</v>
      </c>
      <c r="MW297" s="144">
        <f ca="1">MW296/(E3_Parameter!$C$18*E3_Parameter!$C$27)</f>
        <v>44.897286360180956</v>
      </c>
      <c r="MX297" s="144">
        <f ca="1">MX296/(E3_Parameter!$C$18*E3_Parameter!$C$27)</f>
        <v>44.897286360180956</v>
      </c>
      <c r="MY297" s="144">
        <f ca="1">MY296/(E3_Parameter!$C$18*E3_Parameter!$C$27)</f>
        <v>44.897286360180956</v>
      </c>
      <c r="MZ297" s="144">
        <f ca="1">MZ296/(E3_Parameter!$C$18*E3_Parameter!$C$27)</f>
        <v>44.897286360180956</v>
      </c>
      <c r="NA297" s="144">
        <f ca="1">NA296/(E3_Parameter!$C$18*E3_Parameter!$C$27)</f>
        <v>44.897286360180956</v>
      </c>
      <c r="NB297" s="144">
        <f ca="1">NB296/(E3_Parameter!$C$18*E3_Parameter!$C$27)</f>
        <v>44.897286360180956</v>
      </c>
      <c r="NC297" s="144">
        <f ca="1">NC296/(E3_Parameter!$C$18*E3_Parameter!$C$27)</f>
        <v>44.897286360180956</v>
      </c>
      <c r="ND297" s="144">
        <f ca="1">ND296/(E3_Parameter!$C$18*E3_Parameter!$C$27)</f>
        <v>44.897286360180956</v>
      </c>
      <c r="NE297" s="144">
        <f ca="1">NE296/(E3_Parameter!$C$18*E3_Parameter!$C$27)</f>
        <v>44.897286360180956</v>
      </c>
      <c r="NF297" s="144">
        <f ca="1">NF296/(E3_Parameter!$C$18*E3_Parameter!$C$27)</f>
        <v>44.897286360180956</v>
      </c>
      <c r="NG297" s="144">
        <f ca="1">NG296/(E3_Parameter!$C$18*E3_Parameter!$C$27)</f>
        <v>44.897286360180956</v>
      </c>
      <c r="NH297" s="144">
        <f ca="1">NH296/(E3_Parameter!$C$18*E3_Parameter!$C$27)</f>
        <v>44.897286360180956</v>
      </c>
      <c r="NI297" s="144">
        <f ca="1">NI296/(E3_Parameter!$C$18*E3_Parameter!$C$27)</f>
        <v>44.897286360180956</v>
      </c>
      <c r="NJ297" s="144">
        <f ca="1">NJ296/(E3_Parameter!$C$18*E3_Parameter!$C$27)</f>
        <v>44.897286360180956</v>
      </c>
      <c r="NK297" s="144">
        <f ca="1">NK296/(E3_Parameter!$C$18*E3_Parameter!$C$27)</f>
        <v>44.897286360180956</v>
      </c>
      <c r="NL297" s="144">
        <f ca="1">NL296/(E3_Parameter!$C$18*E3_Parameter!$C$27)</f>
        <v>44.897286360180956</v>
      </c>
      <c r="NM297" s="144">
        <f ca="1">NM296/(E3_Parameter!$C$18*E3_Parameter!$C$27)</f>
        <v>44.897286360180956</v>
      </c>
      <c r="NN297" s="144">
        <f ca="1">NN296/(E3_Parameter!$C$18*E3_Parameter!$C$27)</f>
        <v>44.897286360180956</v>
      </c>
      <c r="NO297" s="144">
        <f ca="1">NO296/(E3_Parameter!$C$18*E3_Parameter!$C$27)</f>
        <v>44.897286360180956</v>
      </c>
      <c r="NP297" s="144">
        <f ca="1">NP296/(E3_Parameter!$C$18*E3_Parameter!$C$27)</f>
        <v>44.897286360180956</v>
      </c>
      <c r="NQ297" s="144">
        <f ca="1">NQ296/(E3_Parameter!$C$18*E3_Parameter!$C$27)</f>
        <v>44.897286360180956</v>
      </c>
      <c r="NR297" s="144">
        <f ca="1">NR296/(E3_Parameter!$C$18*E3_Parameter!$C$27)</f>
        <v>44.897286360180956</v>
      </c>
      <c r="NS297" s="144">
        <f ca="1">NS296/(E3_Parameter!$C$18*E3_Parameter!$C$27)</f>
        <v>44.897286360180956</v>
      </c>
      <c r="NT297" s="144">
        <f ca="1">NT296/(E3_Parameter!$C$18*E3_Parameter!$C$27)</f>
        <v>44.897286360180956</v>
      </c>
      <c r="NU297" s="144">
        <f ca="1">NU296/(E3_Parameter!$C$18*E3_Parameter!$C$27)</f>
        <v>44.897286360180956</v>
      </c>
      <c r="NV297" s="144">
        <f ca="1">NV296/(E3_Parameter!$C$18*E3_Parameter!$C$27)</f>
        <v>44.897286360180956</v>
      </c>
      <c r="NW297" s="144">
        <f ca="1">NW296/(E3_Parameter!$C$18*E3_Parameter!$C$27)</f>
        <v>44.897286360180956</v>
      </c>
      <c r="NX297" s="144">
        <f ca="1">NX296/(E3_Parameter!$C$18*E3_Parameter!$C$27)</f>
        <v>44.897286360180956</v>
      </c>
      <c r="NY297" s="144">
        <f ca="1">NY296/(E3_Parameter!$C$18*E3_Parameter!$C$27)</f>
        <v>44.897286360180956</v>
      </c>
      <c r="NZ297" s="144">
        <f ca="1">NZ296/(E3_Parameter!$C$18*E3_Parameter!$C$27)</f>
        <v>44.897286360180956</v>
      </c>
      <c r="OA297" s="144">
        <f ca="1">OA296/(E3_Parameter!$C$18*E3_Parameter!$C$27)</f>
        <v>44.897286360180956</v>
      </c>
      <c r="OB297" s="144">
        <f ca="1">OB296/(E3_Parameter!$C$18*E3_Parameter!$C$27)</f>
        <v>44.897286360180956</v>
      </c>
      <c r="OC297" s="144">
        <f ca="1">OC296/(E3_Parameter!$C$18*E3_Parameter!$C$27)</f>
        <v>44.897286360180956</v>
      </c>
      <c r="OD297" s="144">
        <f ca="1">OD296/(E3_Parameter!$C$18*E3_Parameter!$C$27)</f>
        <v>44.897286360180956</v>
      </c>
      <c r="OE297" s="144">
        <f ca="1">OE296/(E3_Parameter!$C$18*E3_Parameter!$C$27)</f>
        <v>44.897286360180956</v>
      </c>
      <c r="OF297" s="144">
        <f ca="1">OF296/(E3_Parameter!$C$18*E3_Parameter!$C$27)</f>
        <v>44.897286360180956</v>
      </c>
      <c r="OG297" s="144">
        <f ca="1">OG296/(E3_Parameter!$C$18*E3_Parameter!$C$27)</f>
        <v>44.897286360180956</v>
      </c>
      <c r="OH297" s="144">
        <f ca="1">OH296/(E3_Parameter!$C$18*E3_Parameter!$C$27)</f>
        <v>44.897286360180956</v>
      </c>
      <c r="OI297" s="144">
        <f ca="1">OI296/(E3_Parameter!$C$18*E3_Parameter!$C$27)</f>
        <v>44.897286360180956</v>
      </c>
      <c r="OJ297" s="144">
        <f ca="1">OJ296/(E3_Parameter!$C$18*E3_Parameter!$C$27)</f>
        <v>44.897286360180956</v>
      </c>
      <c r="OK297" s="144">
        <f ca="1">OK296/(E3_Parameter!$C$18*E3_Parameter!$C$27)</f>
        <v>44.897286360180956</v>
      </c>
      <c r="OL297" s="144">
        <f ca="1">OL296/(E3_Parameter!$C$18*E3_Parameter!$C$27)</f>
        <v>44.897286360180956</v>
      </c>
      <c r="OM297" s="144">
        <f ca="1">OM296/(E3_Parameter!$C$18*E3_Parameter!$C$27)</f>
        <v>44.897286360180956</v>
      </c>
    </row>
    <row r="298" spans="2:403" x14ac:dyDescent="0.3">
      <c r="B298" s="145"/>
      <c r="C298" s="75" t="s">
        <v>70</v>
      </c>
      <c r="D298" s="152">
        <f>D296/100000</f>
        <v>3.9432384000000003</v>
      </c>
      <c r="E298" s="152">
        <f t="shared" ref="E298:BP298" ca="1" si="1138">E296/100000</f>
        <v>3.9729968128403623</v>
      </c>
      <c r="F298" s="152">
        <f t="shared" ca="1" si="1138"/>
        <v>3.9729968128403623</v>
      </c>
      <c r="G298" s="152">
        <f t="shared" ca="1" si="1138"/>
        <v>3.9927786970161052</v>
      </c>
      <c r="H298" s="152">
        <f t="shared" ca="1" si="1138"/>
        <v>3.9927786970161052</v>
      </c>
      <c r="I298" s="152">
        <f t="shared" ca="1" si="1138"/>
        <v>3.9927786970161052</v>
      </c>
      <c r="J298" s="152">
        <f t="shared" ca="1" si="1138"/>
        <v>3.9927786970161052</v>
      </c>
      <c r="K298" s="152">
        <f t="shared" ca="1" si="1138"/>
        <v>3.9927786970161052</v>
      </c>
      <c r="L298" s="152">
        <f t="shared" ca="1" si="1138"/>
        <v>3.9927786970161052</v>
      </c>
      <c r="M298" s="152">
        <f t="shared" ca="1" si="1138"/>
        <v>3.9927786970161052</v>
      </c>
      <c r="N298" s="152">
        <f t="shared" ca="1" si="1138"/>
        <v>3.9927786970161052</v>
      </c>
      <c r="O298" s="152">
        <f t="shared" ca="1" si="1138"/>
        <v>3.9927786970161052</v>
      </c>
      <c r="P298" s="152">
        <f t="shared" ca="1" si="1138"/>
        <v>3.9927786970161052</v>
      </c>
      <c r="Q298" s="152">
        <f t="shared" ca="1" si="1138"/>
        <v>4.0210576999236087</v>
      </c>
      <c r="R298" s="152">
        <f t="shared" ca="1" si="1138"/>
        <v>4.0210576999236087</v>
      </c>
      <c r="S298" s="152">
        <f t="shared" ca="1" si="1138"/>
        <v>4.1278469662681676</v>
      </c>
      <c r="T298" s="152">
        <f t="shared" ca="1" si="1138"/>
        <v>4.1278469662681676</v>
      </c>
      <c r="U298" s="152">
        <f t="shared" ca="1" si="1138"/>
        <v>4.1446247963699356</v>
      </c>
      <c r="V298" s="152">
        <f t="shared" ca="1" si="1138"/>
        <v>4.1446247963699356</v>
      </c>
      <c r="W298" s="152">
        <f t="shared" ca="1" si="1138"/>
        <v>4.2833724524532073</v>
      </c>
      <c r="X298" s="152">
        <f t="shared" ca="1" si="1138"/>
        <v>4.2833724524532073</v>
      </c>
      <c r="Y298" s="152">
        <f t="shared" ca="1" si="1138"/>
        <v>4.2860382602256433</v>
      </c>
      <c r="Z298" s="152">
        <f t="shared" ca="1" si="1138"/>
        <v>4.2860382602256433</v>
      </c>
      <c r="AA298" s="152">
        <f t="shared" ca="1" si="1138"/>
        <v>4.2961724494640787</v>
      </c>
      <c r="AB298" s="152">
        <f t="shared" ca="1" si="1138"/>
        <v>4.2961724494640787</v>
      </c>
      <c r="AC298" s="152">
        <f t="shared" ca="1" si="1138"/>
        <v>4.3017615390566704</v>
      </c>
      <c r="AD298" s="152">
        <f t="shared" ca="1" si="1138"/>
        <v>4.3017615390566704</v>
      </c>
      <c r="AE298" s="152">
        <f t="shared" ca="1" si="1138"/>
        <v>4.3205413080112409</v>
      </c>
      <c r="AF298" s="152">
        <f t="shared" ca="1" si="1138"/>
        <v>4.3205413080112409</v>
      </c>
      <c r="AG298" s="152">
        <f t="shared" ca="1" si="1138"/>
        <v>4.3228021632707279</v>
      </c>
      <c r="AH298" s="152">
        <f t="shared" ca="1" si="1138"/>
        <v>4.3228021632707279</v>
      </c>
      <c r="AI298" s="152">
        <f t="shared" ca="1" si="1138"/>
        <v>4.3283798692365485</v>
      </c>
      <c r="AJ298" s="152">
        <f t="shared" ca="1" si="1138"/>
        <v>4.3283798692365485</v>
      </c>
      <c r="AK298" s="152">
        <f t="shared" ca="1" si="1138"/>
        <v>4.3304294722292651</v>
      </c>
      <c r="AL298" s="152">
        <f t="shared" ca="1" si="1138"/>
        <v>4.3304294722292651</v>
      </c>
      <c r="AM298" s="152">
        <f t="shared" ca="1" si="1138"/>
        <v>4.3304294722292651</v>
      </c>
      <c r="AN298" s="152">
        <f t="shared" ca="1" si="1138"/>
        <v>4.3304294722292651</v>
      </c>
      <c r="AO298" s="152">
        <f t="shared" ca="1" si="1138"/>
        <v>4.3304294722292651</v>
      </c>
      <c r="AP298" s="152">
        <f t="shared" ca="1" si="1138"/>
        <v>4.3304294722292651</v>
      </c>
      <c r="AQ298" s="152">
        <f t="shared" ca="1" si="1138"/>
        <v>4.3304294722292651</v>
      </c>
      <c r="AR298" s="152">
        <f t="shared" ca="1" si="1138"/>
        <v>4.3304294722292651</v>
      </c>
      <c r="AS298" s="152">
        <f t="shared" ca="1" si="1138"/>
        <v>4.3304294722292651</v>
      </c>
      <c r="AT298" s="152">
        <f t="shared" ca="1" si="1138"/>
        <v>4.3304294722292651</v>
      </c>
      <c r="AU298" s="152">
        <f t="shared" ca="1" si="1138"/>
        <v>4.3304294722292651</v>
      </c>
      <c r="AV298" s="152">
        <f t="shared" ca="1" si="1138"/>
        <v>4.3304294722292651</v>
      </c>
      <c r="AW298" s="152">
        <f t="shared" ca="1" si="1138"/>
        <v>4.3304294722292651</v>
      </c>
      <c r="AX298" s="152">
        <f t="shared" ca="1" si="1138"/>
        <v>4.3304294722292651</v>
      </c>
      <c r="AY298" s="152">
        <f t="shared" ca="1" si="1138"/>
        <v>4.3304294722292651</v>
      </c>
      <c r="AZ298" s="152">
        <f t="shared" ca="1" si="1138"/>
        <v>4.3304294722292651</v>
      </c>
      <c r="BA298" s="152">
        <f t="shared" ca="1" si="1138"/>
        <v>4.3304294722292651</v>
      </c>
      <c r="BB298" s="152">
        <f t="shared" ca="1" si="1138"/>
        <v>4.3304294722292651</v>
      </c>
      <c r="BC298" s="152">
        <f t="shared" ca="1" si="1138"/>
        <v>4.3304294722292651</v>
      </c>
      <c r="BD298" s="152">
        <f t="shared" ca="1" si="1138"/>
        <v>4.3304294722292651</v>
      </c>
      <c r="BE298" s="152">
        <f t="shared" ca="1" si="1138"/>
        <v>4.3304294722292651</v>
      </c>
      <c r="BF298" s="152">
        <f t="shared" ca="1" si="1138"/>
        <v>4.3304294722292651</v>
      </c>
      <c r="BG298" s="152">
        <f t="shared" ca="1" si="1138"/>
        <v>4.3304294722292651</v>
      </c>
      <c r="BH298" s="152">
        <f t="shared" ca="1" si="1138"/>
        <v>4.3304294722292651</v>
      </c>
      <c r="BI298" s="152">
        <f t="shared" ca="1" si="1138"/>
        <v>4.3304294722292651</v>
      </c>
      <c r="BJ298" s="152">
        <f t="shared" ca="1" si="1138"/>
        <v>4.3304294722292651</v>
      </c>
      <c r="BK298" s="152">
        <f t="shared" ca="1" si="1138"/>
        <v>4.3304294722292651</v>
      </c>
      <c r="BL298" s="152">
        <f t="shared" ca="1" si="1138"/>
        <v>4.3304294722292651</v>
      </c>
      <c r="BM298" s="152">
        <f t="shared" ca="1" si="1138"/>
        <v>4.3304294722292651</v>
      </c>
      <c r="BN298" s="152">
        <f t="shared" ca="1" si="1138"/>
        <v>4.3304294722292651</v>
      </c>
      <c r="BO298" s="152">
        <f t="shared" ca="1" si="1138"/>
        <v>4.3304294722292651</v>
      </c>
      <c r="BP298" s="152">
        <f t="shared" ca="1" si="1138"/>
        <v>4.3304294722292651</v>
      </c>
      <c r="BQ298" s="152">
        <f t="shared" ref="BQ298:EB298" ca="1" si="1139">BQ296/100000</f>
        <v>4.3304294722292651</v>
      </c>
      <c r="BR298" s="152">
        <f t="shared" ca="1" si="1139"/>
        <v>4.3304294722292651</v>
      </c>
      <c r="BS298" s="152">
        <f t="shared" ca="1" si="1139"/>
        <v>4.3304294722292651</v>
      </c>
      <c r="BT298" s="152">
        <f t="shared" ca="1" si="1139"/>
        <v>4.3304294722292651</v>
      </c>
      <c r="BU298" s="152">
        <f t="shared" ca="1" si="1139"/>
        <v>4.3304294722292651</v>
      </c>
      <c r="BV298" s="152">
        <f t="shared" ca="1" si="1139"/>
        <v>4.3304294722292651</v>
      </c>
      <c r="BW298" s="152">
        <f t="shared" ca="1" si="1139"/>
        <v>4.3304294722292651</v>
      </c>
      <c r="BX298" s="152">
        <f t="shared" ca="1" si="1139"/>
        <v>4.3304294722292651</v>
      </c>
      <c r="BY298" s="152">
        <f t="shared" ca="1" si="1139"/>
        <v>4.3304294722292651</v>
      </c>
      <c r="BZ298" s="152">
        <f t="shared" ca="1" si="1139"/>
        <v>4.3304294722292651</v>
      </c>
      <c r="CA298" s="152">
        <f t="shared" ca="1" si="1139"/>
        <v>4.3304294722292651</v>
      </c>
      <c r="CB298" s="152">
        <f t="shared" ca="1" si="1139"/>
        <v>4.3304294722292651</v>
      </c>
      <c r="CC298" s="152">
        <f t="shared" ca="1" si="1139"/>
        <v>4.3304294722292651</v>
      </c>
      <c r="CD298" s="152">
        <f t="shared" ca="1" si="1139"/>
        <v>4.3304294722292651</v>
      </c>
      <c r="CE298" s="152">
        <f t="shared" ca="1" si="1139"/>
        <v>4.3304294722292651</v>
      </c>
      <c r="CF298" s="152">
        <f t="shared" ca="1" si="1139"/>
        <v>4.3304294722292651</v>
      </c>
      <c r="CG298" s="152">
        <f t="shared" ca="1" si="1139"/>
        <v>4.3304294722292651</v>
      </c>
      <c r="CH298" s="152">
        <f t="shared" ca="1" si="1139"/>
        <v>4.3304294722292651</v>
      </c>
      <c r="CI298" s="152">
        <f t="shared" ca="1" si="1139"/>
        <v>4.3304294722292651</v>
      </c>
      <c r="CJ298" s="152">
        <f t="shared" ca="1" si="1139"/>
        <v>4.3304294722292651</v>
      </c>
      <c r="CK298" s="152">
        <f t="shared" ca="1" si="1139"/>
        <v>4.3304294722292651</v>
      </c>
      <c r="CL298" s="152">
        <f t="shared" ca="1" si="1139"/>
        <v>4.3304294722292651</v>
      </c>
      <c r="CM298" s="152">
        <f t="shared" ca="1" si="1139"/>
        <v>4.3304294722292651</v>
      </c>
      <c r="CN298" s="152">
        <f t="shared" ca="1" si="1139"/>
        <v>4.3304294722292651</v>
      </c>
      <c r="CO298" s="152">
        <f t="shared" ca="1" si="1139"/>
        <v>4.3304294722292651</v>
      </c>
      <c r="CP298" s="152">
        <f t="shared" ca="1" si="1139"/>
        <v>4.3304294722292651</v>
      </c>
      <c r="CQ298" s="152">
        <f t="shared" ca="1" si="1139"/>
        <v>4.3304294722292651</v>
      </c>
      <c r="CR298" s="152">
        <f t="shared" ca="1" si="1139"/>
        <v>4.3304294722292651</v>
      </c>
      <c r="CS298" s="152">
        <f t="shared" ca="1" si="1139"/>
        <v>4.3304294722292651</v>
      </c>
      <c r="CT298" s="152">
        <f t="shared" ca="1" si="1139"/>
        <v>4.3304294722292651</v>
      </c>
      <c r="CU298" s="152">
        <f t="shared" ca="1" si="1139"/>
        <v>4.3304294722292651</v>
      </c>
      <c r="CV298" s="152">
        <f t="shared" ca="1" si="1139"/>
        <v>4.3304294722292651</v>
      </c>
      <c r="CW298" s="152">
        <f t="shared" ca="1" si="1139"/>
        <v>4.3304294722292651</v>
      </c>
      <c r="CX298" s="152">
        <f t="shared" ca="1" si="1139"/>
        <v>4.3304294722292651</v>
      </c>
      <c r="CY298" s="152">
        <f t="shared" ca="1" si="1139"/>
        <v>4.3304294722292651</v>
      </c>
      <c r="CZ298" s="152">
        <f t="shared" ca="1" si="1139"/>
        <v>4.3304294722292651</v>
      </c>
      <c r="DA298" s="152">
        <f t="shared" ca="1" si="1139"/>
        <v>4.3304294722292651</v>
      </c>
      <c r="DB298" s="152">
        <f t="shared" ca="1" si="1139"/>
        <v>4.3304294722292651</v>
      </c>
      <c r="DC298" s="152">
        <f t="shared" ca="1" si="1139"/>
        <v>4.3304294722292651</v>
      </c>
      <c r="DD298" s="152">
        <f t="shared" ca="1" si="1139"/>
        <v>4.3304294722292651</v>
      </c>
      <c r="DE298" s="152">
        <f t="shared" ca="1" si="1139"/>
        <v>4.3304294722292651</v>
      </c>
      <c r="DF298" s="152">
        <f t="shared" ca="1" si="1139"/>
        <v>4.3304294722292651</v>
      </c>
      <c r="DG298" s="152">
        <f t="shared" ca="1" si="1139"/>
        <v>4.3304294722292651</v>
      </c>
      <c r="DH298" s="152">
        <f t="shared" ca="1" si="1139"/>
        <v>4.3304294722292651</v>
      </c>
      <c r="DI298" s="152">
        <f t="shared" ca="1" si="1139"/>
        <v>4.3304294722292651</v>
      </c>
      <c r="DJ298" s="152">
        <f t="shared" ca="1" si="1139"/>
        <v>4.3304294722292651</v>
      </c>
      <c r="DK298" s="152">
        <f t="shared" ca="1" si="1139"/>
        <v>4.3304294722292651</v>
      </c>
      <c r="DL298" s="152">
        <f t="shared" ca="1" si="1139"/>
        <v>4.3304294722292651</v>
      </c>
      <c r="DM298" s="152">
        <f t="shared" ca="1" si="1139"/>
        <v>4.3304294722292651</v>
      </c>
      <c r="DN298" s="152">
        <f t="shared" ca="1" si="1139"/>
        <v>4.3304294722292651</v>
      </c>
      <c r="DO298" s="152">
        <f t="shared" ca="1" si="1139"/>
        <v>4.3304294722292651</v>
      </c>
      <c r="DP298" s="152">
        <f t="shared" ca="1" si="1139"/>
        <v>4.3304294722292651</v>
      </c>
      <c r="DQ298" s="152">
        <f t="shared" ca="1" si="1139"/>
        <v>4.3304294722292651</v>
      </c>
      <c r="DR298" s="152">
        <f t="shared" ca="1" si="1139"/>
        <v>4.3304294722292651</v>
      </c>
      <c r="DS298" s="152">
        <f t="shared" ca="1" si="1139"/>
        <v>4.3304294722292651</v>
      </c>
      <c r="DT298" s="152">
        <f t="shared" ca="1" si="1139"/>
        <v>4.3304294722292651</v>
      </c>
      <c r="DU298" s="152">
        <f t="shared" ca="1" si="1139"/>
        <v>4.3304294722292651</v>
      </c>
      <c r="DV298" s="152">
        <f t="shared" ca="1" si="1139"/>
        <v>4.3304294722292651</v>
      </c>
      <c r="DW298" s="152">
        <f t="shared" ca="1" si="1139"/>
        <v>4.3304294722292651</v>
      </c>
      <c r="DX298" s="152">
        <f t="shared" ca="1" si="1139"/>
        <v>4.3304294722292651</v>
      </c>
      <c r="DY298" s="152">
        <f t="shared" ca="1" si="1139"/>
        <v>4.3304294722292651</v>
      </c>
      <c r="DZ298" s="152">
        <f t="shared" ca="1" si="1139"/>
        <v>4.3304294722292651</v>
      </c>
      <c r="EA298" s="152">
        <f t="shared" ca="1" si="1139"/>
        <v>4.3304294722292651</v>
      </c>
      <c r="EB298" s="152">
        <f t="shared" ca="1" si="1139"/>
        <v>4.3304294722292651</v>
      </c>
      <c r="EC298" s="152">
        <f t="shared" ref="EC298:GN298" ca="1" si="1140">EC296/100000</f>
        <v>4.3304294722292651</v>
      </c>
      <c r="ED298" s="152">
        <f t="shared" ca="1" si="1140"/>
        <v>4.3304294722292651</v>
      </c>
      <c r="EE298" s="152">
        <f t="shared" ca="1" si="1140"/>
        <v>4.3304294722292651</v>
      </c>
      <c r="EF298" s="152">
        <f t="shared" ca="1" si="1140"/>
        <v>4.3304294722292651</v>
      </c>
      <c r="EG298" s="152">
        <f t="shared" ca="1" si="1140"/>
        <v>4.3304294722292651</v>
      </c>
      <c r="EH298" s="152">
        <f t="shared" ca="1" si="1140"/>
        <v>4.3304294722292651</v>
      </c>
      <c r="EI298" s="152">
        <f t="shared" ca="1" si="1140"/>
        <v>4.3304294722292651</v>
      </c>
      <c r="EJ298" s="152">
        <f t="shared" ca="1" si="1140"/>
        <v>4.3304294722292651</v>
      </c>
      <c r="EK298" s="152">
        <f t="shared" ca="1" si="1140"/>
        <v>4.3304294722292651</v>
      </c>
      <c r="EL298" s="152">
        <f t="shared" ca="1" si="1140"/>
        <v>4.3304294722292651</v>
      </c>
      <c r="EM298" s="152">
        <f t="shared" ca="1" si="1140"/>
        <v>4.3304294722292651</v>
      </c>
      <c r="EN298" s="152">
        <f t="shared" ca="1" si="1140"/>
        <v>4.3304294722292651</v>
      </c>
      <c r="EO298" s="152">
        <f t="shared" ca="1" si="1140"/>
        <v>4.3304294722292651</v>
      </c>
      <c r="EP298" s="152">
        <f t="shared" ca="1" si="1140"/>
        <v>4.3304294722292651</v>
      </c>
      <c r="EQ298" s="152">
        <f t="shared" ca="1" si="1140"/>
        <v>4.3304294722292651</v>
      </c>
      <c r="ER298" s="152">
        <f t="shared" ca="1" si="1140"/>
        <v>4.3304294722292651</v>
      </c>
      <c r="ES298" s="152">
        <f t="shared" ca="1" si="1140"/>
        <v>4.3304294722292651</v>
      </c>
      <c r="ET298" s="152">
        <f t="shared" ca="1" si="1140"/>
        <v>4.3304294722292651</v>
      </c>
      <c r="EU298" s="152">
        <f t="shared" ca="1" si="1140"/>
        <v>4.3304294722292651</v>
      </c>
      <c r="EV298" s="152">
        <f t="shared" ca="1" si="1140"/>
        <v>4.3304294722292651</v>
      </c>
      <c r="EW298" s="152">
        <f t="shared" ca="1" si="1140"/>
        <v>4.3304294722292651</v>
      </c>
      <c r="EX298" s="152">
        <f t="shared" ca="1" si="1140"/>
        <v>4.3304294722292651</v>
      </c>
      <c r="EY298" s="152">
        <f t="shared" ca="1" si="1140"/>
        <v>4.3304294722292651</v>
      </c>
      <c r="EZ298" s="152">
        <f t="shared" ca="1" si="1140"/>
        <v>4.3304294722292651</v>
      </c>
      <c r="FA298" s="152">
        <f t="shared" ca="1" si="1140"/>
        <v>4.3304294722292651</v>
      </c>
      <c r="FB298" s="152">
        <f t="shared" ca="1" si="1140"/>
        <v>4.3304294722292651</v>
      </c>
      <c r="FC298" s="152">
        <f t="shared" ca="1" si="1140"/>
        <v>4.3304294722292651</v>
      </c>
      <c r="FD298" s="152">
        <f t="shared" ca="1" si="1140"/>
        <v>4.3304294722292651</v>
      </c>
      <c r="FE298" s="152">
        <f t="shared" ca="1" si="1140"/>
        <v>4.3304294722292651</v>
      </c>
      <c r="FF298" s="152">
        <f t="shared" ca="1" si="1140"/>
        <v>4.3304294722292651</v>
      </c>
      <c r="FG298" s="152">
        <f t="shared" ca="1" si="1140"/>
        <v>4.3304294722292651</v>
      </c>
      <c r="FH298" s="152">
        <f t="shared" ca="1" si="1140"/>
        <v>4.3304294722292651</v>
      </c>
      <c r="FI298" s="152">
        <f t="shared" ca="1" si="1140"/>
        <v>4.3304294722292651</v>
      </c>
      <c r="FJ298" s="152">
        <f t="shared" ca="1" si="1140"/>
        <v>4.3304294722292651</v>
      </c>
      <c r="FK298" s="152">
        <f t="shared" ca="1" si="1140"/>
        <v>4.3304294722292651</v>
      </c>
      <c r="FL298" s="152">
        <f t="shared" ca="1" si="1140"/>
        <v>4.3304294722292651</v>
      </c>
      <c r="FM298" s="152">
        <f t="shared" ca="1" si="1140"/>
        <v>4.3304294722292651</v>
      </c>
      <c r="FN298" s="152">
        <f t="shared" ca="1" si="1140"/>
        <v>4.3304294722292651</v>
      </c>
      <c r="FO298" s="152">
        <f t="shared" ca="1" si="1140"/>
        <v>4.3304294722292651</v>
      </c>
      <c r="FP298" s="152">
        <f t="shared" ca="1" si="1140"/>
        <v>4.3304294722292651</v>
      </c>
      <c r="FQ298" s="152">
        <f t="shared" ca="1" si="1140"/>
        <v>4.3304294722292651</v>
      </c>
      <c r="FR298" s="152">
        <f t="shared" ca="1" si="1140"/>
        <v>4.3304294722292651</v>
      </c>
      <c r="FS298" s="152">
        <f t="shared" ca="1" si="1140"/>
        <v>4.3304294722292651</v>
      </c>
      <c r="FT298" s="152">
        <f t="shared" ca="1" si="1140"/>
        <v>4.3304294722292651</v>
      </c>
      <c r="FU298" s="152">
        <f t="shared" ca="1" si="1140"/>
        <v>4.3304294722292651</v>
      </c>
      <c r="FV298" s="152">
        <f t="shared" ca="1" si="1140"/>
        <v>4.3304294722292651</v>
      </c>
      <c r="FW298" s="152">
        <f t="shared" ca="1" si="1140"/>
        <v>4.3304294722292651</v>
      </c>
      <c r="FX298" s="152">
        <f t="shared" ca="1" si="1140"/>
        <v>4.3304294722292651</v>
      </c>
      <c r="FY298" s="152">
        <f t="shared" ca="1" si="1140"/>
        <v>4.3304294722292651</v>
      </c>
      <c r="FZ298" s="152">
        <f t="shared" ca="1" si="1140"/>
        <v>4.3304294722292651</v>
      </c>
      <c r="GA298" s="152">
        <f t="shared" ca="1" si="1140"/>
        <v>4.3304294722292651</v>
      </c>
      <c r="GB298" s="152">
        <f t="shared" ca="1" si="1140"/>
        <v>4.3304294722292651</v>
      </c>
      <c r="GC298" s="152">
        <f t="shared" ca="1" si="1140"/>
        <v>4.3304294722292651</v>
      </c>
      <c r="GD298" s="152">
        <f t="shared" ca="1" si="1140"/>
        <v>4.3304294722292651</v>
      </c>
      <c r="GE298" s="152">
        <f t="shared" ca="1" si="1140"/>
        <v>4.3304294722292651</v>
      </c>
      <c r="GF298" s="152">
        <f t="shared" ca="1" si="1140"/>
        <v>4.3304294722292651</v>
      </c>
      <c r="GG298" s="152">
        <f t="shared" ca="1" si="1140"/>
        <v>4.3304294722292651</v>
      </c>
      <c r="GH298" s="152">
        <f t="shared" ca="1" si="1140"/>
        <v>4.3304294722292651</v>
      </c>
      <c r="GI298" s="152">
        <f t="shared" ca="1" si="1140"/>
        <v>4.3304294722292651</v>
      </c>
      <c r="GJ298" s="152">
        <f t="shared" ca="1" si="1140"/>
        <v>4.3304294722292651</v>
      </c>
      <c r="GK298" s="152">
        <f t="shared" ca="1" si="1140"/>
        <v>4.3304294722292651</v>
      </c>
      <c r="GL298" s="152">
        <f t="shared" ca="1" si="1140"/>
        <v>4.3304294722292651</v>
      </c>
      <c r="GM298" s="152">
        <f t="shared" ca="1" si="1140"/>
        <v>4.3304294722292651</v>
      </c>
      <c r="GN298" s="152">
        <f t="shared" ca="1" si="1140"/>
        <v>4.3304294722292651</v>
      </c>
      <c r="GO298" s="152">
        <f t="shared" ref="GO298:GV298" ca="1" si="1141">GO296/100000</f>
        <v>4.3304294722292651</v>
      </c>
      <c r="GP298" s="152">
        <f t="shared" ca="1" si="1141"/>
        <v>4.3304294722292651</v>
      </c>
      <c r="GQ298" s="152">
        <f t="shared" ca="1" si="1141"/>
        <v>4.3304294722292651</v>
      </c>
      <c r="GR298" s="152">
        <f t="shared" ca="1" si="1141"/>
        <v>4.3304294722292651</v>
      </c>
      <c r="GS298" s="152">
        <f t="shared" ca="1" si="1141"/>
        <v>4.3304294722292651</v>
      </c>
      <c r="GT298" s="152">
        <f t="shared" ca="1" si="1141"/>
        <v>4.3304294722292651</v>
      </c>
      <c r="GU298" s="152">
        <f t="shared" ca="1" si="1141"/>
        <v>4.3304294722292651</v>
      </c>
      <c r="GV298" s="152">
        <f t="shared" ca="1" si="1141"/>
        <v>4.3304294722292651</v>
      </c>
      <c r="GW298" s="152">
        <f t="shared" ref="GW298:JH298" ca="1" si="1142">GW296/100000</f>
        <v>4.3304294722292651</v>
      </c>
      <c r="GX298" s="152">
        <f t="shared" ca="1" si="1142"/>
        <v>4.3304294722292651</v>
      </c>
      <c r="GY298" s="152">
        <f t="shared" ca="1" si="1142"/>
        <v>4.3304294722292651</v>
      </c>
      <c r="GZ298" s="152">
        <f t="shared" ca="1" si="1142"/>
        <v>4.3304294722292651</v>
      </c>
      <c r="HA298" s="152">
        <f t="shared" ca="1" si="1142"/>
        <v>4.3304294722292651</v>
      </c>
      <c r="HB298" s="152">
        <f t="shared" ca="1" si="1142"/>
        <v>4.3304294722292651</v>
      </c>
      <c r="HC298" s="152">
        <f t="shared" ca="1" si="1142"/>
        <v>4.3304294722292651</v>
      </c>
      <c r="HD298" s="152">
        <f t="shared" ca="1" si="1142"/>
        <v>4.3304294722292651</v>
      </c>
      <c r="HE298" s="152">
        <f t="shared" ca="1" si="1142"/>
        <v>4.3304294722292651</v>
      </c>
      <c r="HF298" s="152">
        <f t="shared" ca="1" si="1142"/>
        <v>4.3304294722292651</v>
      </c>
      <c r="HG298" s="152">
        <f t="shared" ca="1" si="1142"/>
        <v>4.3304294722292651</v>
      </c>
      <c r="HH298" s="152">
        <f t="shared" ca="1" si="1142"/>
        <v>4.3304294722292651</v>
      </c>
      <c r="HI298" s="152">
        <f t="shared" ca="1" si="1142"/>
        <v>4.3304294722292651</v>
      </c>
      <c r="HJ298" s="152">
        <f t="shared" ca="1" si="1142"/>
        <v>4.3304294722292651</v>
      </c>
      <c r="HK298" s="152">
        <f t="shared" ca="1" si="1142"/>
        <v>4.3304294722292651</v>
      </c>
      <c r="HL298" s="152">
        <f t="shared" ca="1" si="1142"/>
        <v>4.3304294722292651</v>
      </c>
      <c r="HM298" s="152">
        <f t="shared" ca="1" si="1142"/>
        <v>4.3304294722292651</v>
      </c>
      <c r="HN298" s="152">
        <f t="shared" ca="1" si="1142"/>
        <v>4.3304294722292651</v>
      </c>
      <c r="HO298" s="152">
        <f t="shared" ca="1" si="1142"/>
        <v>4.3304294722292651</v>
      </c>
      <c r="HP298" s="152">
        <f t="shared" ca="1" si="1142"/>
        <v>4.3304294722292651</v>
      </c>
      <c r="HQ298" s="152">
        <f t="shared" ca="1" si="1142"/>
        <v>4.3304294722292651</v>
      </c>
      <c r="HR298" s="152">
        <f t="shared" ca="1" si="1142"/>
        <v>4.3304294722292651</v>
      </c>
      <c r="HS298" s="152">
        <f t="shared" ca="1" si="1142"/>
        <v>4.3304294722292651</v>
      </c>
      <c r="HT298" s="152">
        <f t="shared" ca="1" si="1142"/>
        <v>4.3304294722292651</v>
      </c>
      <c r="HU298" s="152">
        <f t="shared" ca="1" si="1142"/>
        <v>4.3304294722292651</v>
      </c>
      <c r="HV298" s="152">
        <f t="shared" ca="1" si="1142"/>
        <v>4.3304294722292651</v>
      </c>
      <c r="HW298" s="152">
        <f t="shared" ca="1" si="1142"/>
        <v>4.3304294722292651</v>
      </c>
      <c r="HX298" s="152">
        <f t="shared" ca="1" si="1142"/>
        <v>4.3304294722292651</v>
      </c>
      <c r="HY298" s="152">
        <f t="shared" ca="1" si="1142"/>
        <v>4.3304294722292651</v>
      </c>
      <c r="HZ298" s="152">
        <f t="shared" ca="1" si="1142"/>
        <v>4.3304294722292651</v>
      </c>
      <c r="IA298" s="152">
        <f t="shared" ca="1" si="1142"/>
        <v>4.3304294722292651</v>
      </c>
      <c r="IB298" s="152">
        <f t="shared" ca="1" si="1142"/>
        <v>4.3304294722292651</v>
      </c>
      <c r="IC298" s="152">
        <f t="shared" ca="1" si="1142"/>
        <v>4.3304294722292651</v>
      </c>
      <c r="ID298" s="152">
        <f t="shared" ca="1" si="1142"/>
        <v>4.3304294722292651</v>
      </c>
      <c r="IE298" s="152">
        <f t="shared" ca="1" si="1142"/>
        <v>4.3304294722292651</v>
      </c>
      <c r="IF298" s="152">
        <f t="shared" ca="1" si="1142"/>
        <v>4.3304294722292651</v>
      </c>
      <c r="IG298" s="152">
        <f t="shared" ca="1" si="1142"/>
        <v>4.3304294722292651</v>
      </c>
      <c r="IH298" s="152">
        <f t="shared" ca="1" si="1142"/>
        <v>4.3304294722292651</v>
      </c>
      <c r="II298" s="152">
        <f t="shared" ca="1" si="1142"/>
        <v>4.3304294722292651</v>
      </c>
      <c r="IJ298" s="152">
        <f t="shared" ca="1" si="1142"/>
        <v>4.3304294722292651</v>
      </c>
      <c r="IK298" s="152">
        <f t="shared" ca="1" si="1142"/>
        <v>4.3304294722292651</v>
      </c>
      <c r="IL298" s="152">
        <f t="shared" ca="1" si="1142"/>
        <v>4.3304294722292651</v>
      </c>
      <c r="IM298" s="152">
        <f t="shared" ca="1" si="1142"/>
        <v>4.3304294722292651</v>
      </c>
      <c r="IN298" s="152">
        <f t="shared" ca="1" si="1142"/>
        <v>4.3304294722292651</v>
      </c>
      <c r="IO298" s="152">
        <f t="shared" ca="1" si="1142"/>
        <v>4.3304294722292651</v>
      </c>
      <c r="IP298" s="152">
        <f t="shared" ca="1" si="1142"/>
        <v>4.3304294722292651</v>
      </c>
      <c r="IQ298" s="152">
        <f t="shared" ca="1" si="1142"/>
        <v>4.3304294722292651</v>
      </c>
      <c r="IR298" s="152">
        <f t="shared" ca="1" si="1142"/>
        <v>4.3304294722292651</v>
      </c>
      <c r="IS298" s="152">
        <f t="shared" ca="1" si="1142"/>
        <v>4.3304294722292651</v>
      </c>
      <c r="IT298" s="152">
        <f t="shared" ca="1" si="1142"/>
        <v>4.3304294722292651</v>
      </c>
      <c r="IU298" s="152">
        <f t="shared" ca="1" si="1142"/>
        <v>4.3304294722292651</v>
      </c>
      <c r="IV298" s="152">
        <f t="shared" ca="1" si="1142"/>
        <v>4.3304294722292651</v>
      </c>
      <c r="IW298" s="152">
        <f t="shared" ca="1" si="1142"/>
        <v>4.3304294722292651</v>
      </c>
      <c r="IX298" s="152">
        <f t="shared" ca="1" si="1142"/>
        <v>4.3304294722292651</v>
      </c>
      <c r="IY298" s="152">
        <f t="shared" ca="1" si="1142"/>
        <v>4.3304294722292651</v>
      </c>
      <c r="IZ298" s="152">
        <f t="shared" ca="1" si="1142"/>
        <v>4.3304294722292651</v>
      </c>
      <c r="JA298" s="152">
        <f t="shared" ca="1" si="1142"/>
        <v>4.3304294722292651</v>
      </c>
      <c r="JB298" s="152">
        <f t="shared" ca="1" si="1142"/>
        <v>4.3304294722292651</v>
      </c>
      <c r="JC298" s="152">
        <f t="shared" ca="1" si="1142"/>
        <v>4.3304294722292651</v>
      </c>
      <c r="JD298" s="152">
        <f t="shared" ca="1" si="1142"/>
        <v>4.3304294722292651</v>
      </c>
      <c r="JE298" s="152">
        <f t="shared" ca="1" si="1142"/>
        <v>4.3304294722292651</v>
      </c>
      <c r="JF298" s="152">
        <f t="shared" ca="1" si="1142"/>
        <v>4.3304294722292651</v>
      </c>
      <c r="JG298" s="152">
        <f t="shared" ca="1" si="1142"/>
        <v>4.3304294722292651</v>
      </c>
      <c r="JH298" s="152">
        <f t="shared" ca="1" si="1142"/>
        <v>4.3304294722292651</v>
      </c>
      <c r="JI298" s="152">
        <f t="shared" ref="JI298:LT298" ca="1" si="1143">JI296/100000</f>
        <v>4.3304294722292651</v>
      </c>
      <c r="JJ298" s="152">
        <f t="shared" ca="1" si="1143"/>
        <v>4.3304294722292651</v>
      </c>
      <c r="JK298" s="152">
        <f t="shared" ca="1" si="1143"/>
        <v>4.3304294722292651</v>
      </c>
      <c r="JL298" s="152">
        <f t="shared" ca="1" si="1143"/>
        <v>4.3304294722292651</v>
      </c>
      <c r="JM298" s="152">
        <f t="shared" ca="1" si="1143"/>
        <v>4.3304294722292651</v>
      </c>
      <c r="JN298" s="152">
        <f t="shared" ca="1" si="1143"/>
        <v>4.3304294722292651</v>
      </c>
      <c r="JO298" s="152">
        <f t="shared" ca="1" si="1143"/>
        <v>4.3304294722292651</v>
      </c>
      <c r="JP298" s="152">
        <f t="shared" ca="1" si="1143"/>
        <v>4.3304294722292651</v>
      </c>
      <c r="JQ298" s="152">
        <f t="shared" ca="1" si="1143"/>
        <v>4.3304294722292651</v>
      </c>
      <c r="JR298" s="152">
        <f t="shared" ca="1" si="1143"/>
        <v>4.3304294722292651</v>
      </c>
      <c r="JS298" s="152">
        <f t="shared" ca="1" si="1143"/>
        <v>4.3304294722292651</v>
      </c>
      <c r="JT298" s="152">
        <f t="shared" ca="1" si="1143"/>
        <v>4.3304294722292651</v>
      </c>
      <c r="JU298" s="152">
        <f t="shared" ca="1" si="1143"/>
        <v>4.3304294722292651</v>
      </c>
      <c r="JV298" s="152">
        <f t="shared" ca="1" si="1143"/>
        <v>4.3304294722292651</v>
      </c>
      <c r="JW298" s="152">
        <f t="shared" ca="1" si="1143"/>
        <v>4.3304294722292651</v>
      </c>
      <c r="JX298" s="152">
        <f t="shared" ca="1" si="1143"/>
        <v>4.3304294722292651</v>
      </c>
      <c r="JY298" s="152">
        <f t="shared" ca="1" si="1143"/>
        <v>4.3304294722292651</v>
      </c>
      <c r="JZ298" s="152">
        <f t="shared" ca="1" si="1143"/>
        <v>4.3304294722292651</v>
      </c>
      <c r="KA298" s="152">
        <f t="shared" ca="1" si="1143"/>
        <v>4.3304294722292651</v>
      </c>
      <c r="KB298" s="152">
        <f t="shared" ca="1" si="1143"/>
        <v>4.3304294722292651</v>
      </c>
      <c r="KC298" s="152">
        <f t="shared" ca="1" si="1143"/>
        <v>4.3304294722292651</v>
      </c>
      <c r="KD298" s="152">
        <f t="shared" ca="1" si="1143"/>
        <v>4.3304294722292651</v>
      </c>
      <c r="KE298" s="152">
        <f t="shared" ca="1" si="1143"/>
        <v>4.3304294722292651</v>
      </c>
      <c r="KF298" s="152">
        <f t="shared" ca="1" si="1143"/>
        <v>4.3304294722292651</v>
      </c>
      <c r="KG298" s="152">
        <f t="shared" ca="1" si="1143"/>
        <v>4.3304294722292651</v>
      </c>
      <c r="KH298" s="152">
        <f t="shared" ca="1" si="1143"/>
        <v>4.3304294722292651</v>
      </c>
      <c r="KI298" s="152">
        <f t="shared" ca="1" si="1143"/>
        <v>4.3304294722292651</v>
      </c>
      <c r="KJ298" s="152">
        <f t="shared" ca="1" si="1143"/>
        <v>4.3304294722292651</v>
      </c>
      <c r="KK298" s="152">
        <f t="shared" ca="1" si="1143"/>
        <v>4.3304294722292651</v>
      </c>
      <c r="KL298" s="152">
        <f t="shared" ca="1" si="1143"/>
        <v>4.3304294722292651</v>
      </c>
      <c r="KM298" s="152">
        <f t="shared" ca="1" si="1143"/>
        <v>4.3304294722292651</v>
      </c>
      <c r="KN298" s="152">
        <f t="shared" ca="1" si="1143"/>
        <v>4.3304294722292651</v>
      </c>
      <c r="KO298" s="152">
        <f t="shared" ca="1" si="1143"/>
        <v>4.3304294722292651</v>
      </c>
      <c r="KP298" s="152">
        <f t="shared" ca="1" si="1143"/>
        <v>4.3304294722292651</v>
      </c>
      <c r="KQ298" s="152">
        <f t="shared" ca="1" si="1143"/>
        <v>4.3304294722292651</v>
      </c>
      <c r="KR298" s="152">
        <f t="shared" ca="1" si="1143"/>
        <v>4.3304294722292651</v>
      </c>
      <c r="KS298" s="152">
        <f t="shared" ca="1" si="1143"/>
        <v>4.3304294722292651</v>
      </c>
      <c r="KT298" s="152">
        <f t="shared" ca="1" si="1143"/>
        <v>4.3304294722292651</v>
      </c>
      <c r="KU298" s="152">
        <f t="shared" ca="1" si="1143"/>
        <v>4.3304294722292651</v>
      </c>
      <c r="KV298" s="152">
        <f t="shared" ca="1" si="1143"/>
        <v>4.3304294722292651</v>
      </c>
      <c r="KW298" s="152">
        <f t="shared" ca="1" si="1143"/>
        <v>4.3304294722292651</v>
      </c>
      <c r="KX298" s="152">
        <f t="shared" ca="1" si="1143"/>
        <v>4.3304294722292651</v>
      </c>
      <c r="KY298" s="152">
        <f t="shared" ca="1" si="1143"/>
        <v>4.3304294722292651</v>
      </c>
      <c r="KZ298" s="152">
        <f t="shared" ca="1" si="1143"/>
        <v>4.3304294722292651</v>
      </c>
      <c r="LA298" s="152">
        <f t="shared" ca="1" si="1143"/>
        <v>4.3304294722292651</v>
      </c>
      <c r="LB298" s="152">
        <f t="shared" ca="1" si="1143"/>
        <v>4.3304294722292651</v>
      </c>
      <c r="LC298" s="152">
        <f t="shared" ca="1" si="1143"/>
        <v>4.3304294722292651</v>
      </c>
      <c r="LD298" s="152">
        <f t="shared" ca="1" si="1143"/>
        <v>4.3304294722292651</v>
      </c>
      <c r="LE298" s="152">
        <f t="shared" ca="1" si="1143"/>
        <v>4.3304294722292651</v>
      </c>
      <c r="LF298" s="152">
        <f t="shared" ca="1" si="1143"/>
        <v>4.3304294722292651</v>
      </c>
      <c r="LG298" s="152">
        <f t="shared" ca="1" si="1143"/>
        <v>4.3304294722292651</v>
      </c>
      <c r="LH298" s="152">
        <f t="shared" ca="1" si="1143"/>
        <v>4.3304294722292651</v>
      </c>
      <c r="LI298" s="152">
        <f t="shared" ca="1" si="1143"/>
        <v>4.3304294722292651</v>
      </c>
      <c r="LJ298" s="152">
        <f t="shared" ca="1" si="1143"/>
        <v>4.3304294722292651</v>
      </c>
      <c r="LK298" s="152">
        <f t="shared" ca="1" si="1143"/>
        <v>4.3304294722292651</v>
      </c>
      <c r="LL298" s="152">
        <f t="shared" ca="1" si="1143"/>
        <v>4.3304294722292651</v>
      </c>
      <c r="LM298" s="152">
        <f t="shared" ca="1" si="1143"/>
        <v>4.3304294722292651</v>
      </c>
      <c r="LN298" s="152">
        <f t="shared" ca="1" si="1143"/>
        <v>4.3304294722292651</v>
      </c>
      <c r="LO298" s="152">
        <f t="shared" ca="1" si="1143"/>
        <v>4.3304294722292651</v>
      </c>
      <c r="LP298" s="152">
        <f t="shared" ca="1" si="1143"/>
        <v>4.3304294722292651</v>
      </c>
      <c r="LQ298" s="152">
        <f t="shared" ca="1" si="1143"/>
        <v>4.3304294722292651</v>
      </c>
      <c r="LR298" s="152">
        <f t="shared" ca="1" si="1143"/>
        <v>4.3304294722292651</v>
      </c>
      <c r="LS298" s="152">
        <f t="shared" ca="1" si="1143"/>
        <v>4.3304294722292651</v>
      </c>
      <c r="LT298" s="152">
        <f t="shared" ca="1" si="1143"/>
        <v>4.3304294722292651</v>
      </c>
      <c r="LU298" s="152">
        <f t="shared" ref="LU298:OF298" ca="1" si="1144">LU296/100000</f>
        <v>4.3304294722292651</v>
      </c>
      <c r="LV298" s="152">
        <f t="shared" ca="1" si="1144"/>
        <v>4.3304294722292651</v>
      </c>
      <c r="LW298" s="152">
        <f t="shared" ca="1" si="1144"/>
        <v>4.3304294722292651</v>
      </c>
      <c r="LX298" s="152">
        <f t="shared" ca="1" si="1144"/>
        <v>4.3304294722292651</v>
      </c>
      <c r="LY298" s="152">
        <f t="shared" ca="1" si="1144"/>
        <v>4.3304294722292651</v>
      </c>
      <c r="LZ298" s="152">
        <f t="shared" ca="1" si="1144"/>
        <v>4.3304294722292651</v>
      </c>
      <c r="MA298" s="152">
        <f t="shared" ca="1" si="1144"/>
        <v>4.3304294722292651</v>
      </c>
      <c r="MB298" s="152">
        <f t="shared" ca="1" si="1144"/>
        <v>4.3304294722292651</v>
      </c>
      <c r="MC298" s="152">
        <f t="shared" ca="1" si="1144"/>
        <v>4.3304294722292651</v>
      </c>
      <c r="MD298" s="152">
        <f t="shared" ca="1" si="1144"/>
        <v>4.3304294722292651</v>
      </c>
      <c r="ME298" s="152">
        <f t="shared" ca="1" si="1144"/>
        <v>4.3304294722292651</v>
      </c>
      <c r="MF298" s="152">
        <f t="shared" ca="1" si="1144"/>
        <v>4.3304294722292651</v>
      </c>
      <c r="MG298" s="152">
        <f t="shared" ca="1" si="1144"/>
        <v>4.3304294722292651</v>
      </c>
      <c r="MH298" s="152">
        <f t="shared" ca="1" si="1144"/>
        <v>4.3304294722292651</v>
      </c>
      <c r="MI298" s="152">
        <f t="shared" ca="1" si="1144"/>
        <v>4.3304294722292651</v>
      </c>
      <c r="MJ298" s="152">
        <f t="shared" ca="1" si="1144"/>
        <v>4.3304294722292651</v>
      </c>
      <c r="MK298" s="152">
        <f t="shared" ca="1" si="1144"/>
        <v>4.3304294722292651</v>
      </c>
      <c r="ML298" s="152">
        <f t="shared" ca="1" si="1144"/>
        <v>4.3304294722292651</v>
      </c>
      <c r="MM298" s="152">
        <f t="shared" ca="1" si="1144"/>
        <v>4.3304294722292651</v>
      </c>
      <c r="MN298" s="152">
        <f t="shared" ca="1" si="1144"/>
        <v>4.3304294722292651</v>
      </c>
      <c r="MO298" s="152">
        <f t="shared" ca="1" si="1144"/>
        <v>4.3304294722292651</v>
      </c>
      <c r="MP298" s="152">
        <f t="shared" ca="1" si="1144"/>
        <v>4.3304294722292651</v>
      </c>
      <c r="MQ298" s="152">
        <f t="shared" ca="1" si="1144"/>
        <v>4.3304294722292651</v>
      </c>
      <c r="MR298" s="152">
        <f t="shared" ca="1" si="1144"/>
        <v>4.3304294722292651</v>
      </c>
      <c r="MS298" s="152">
        <f t="shared" ca="1" si="1144"/>
        <v>4.3304294722292651</v>
      </c>
      <c r="MT298" s="152">
        <f t="shared" ca="1" si="1144"/>
        <v>4.3304294722292651</v>
      </c>
      <c r="MU298" s="152">
        <f t="shared" ca="1" si="1144"/>
        <v>4.3304294722292651</v>
      </c>
      <c r="MV298" s="152">
        <f t="shared" ca="1" si="1144"/>
        <v>4.3304294722292651</v>
      </c>
      <c r="MW298" s="152">
        <f t="shared" ca="1" si="1144"/>
        <v>4.3304294722292651</v>
      </c>
      <c r="MX298" s="152">
        <f t="shared" ca="1" si="1144"/>
        <v>4.3304294722292651</v>
      </c>
      <c r="MY298" s="152">
        <f t="shared" ca="1" si="1144"/>
        <v>4.3304294722292651</v>
      </c>
      <c r="MZ298" s="152">
        <f t="shared" ca="1" si="1144"/>
        <v>4.3304294722292651</v>
      </c>
      <c r="NA298" s="152">
        <f t="shared" ca="1" si="1144"/>
        <v>4.3304294722292651</v>
      </c>
      <c r="NB298" s="152">
        <f t="shared" ca="1" si="1144"/>
        <v>4.3304294722292651</v>
      </c>
      <c r="NC298" s="152">
        <f t="shared" ca="1" si="1144"/>
        <v>4.3304294722292651</v>
      </c>
      <c r="ND298" s="152">
        <f t="shared" ca="1" si="1144"/>
        <v>4.3304294722292651</v>
      </c>
      <c r="NE298" s="152">
        <f t="shared" ca="1" si="1144"/>
        <v>4.3304294722292651</v>
      </c>
      <c r="NF298" s="152">
        <f t="shared" ca="1" si="1144"/>
        <v>4.3304294722292651</v>
      </c>
      <c r="NG298" s="152">
        <f t="shared" ca="1" si="1144"/>
        <v>4.3304294722292651</v>
      </c>
      <c r="NH298" s="152">
        <f t="shared" ca="1" si="1144"/>
        <v>4.3304294722292651</v>
      </c>
      <c r="NI298" s="152">
        <f t="shared" ca="1" si="1144"/>
        <v>4.3304294722292651</v>
      </c>
      <c r="NJ298" s="152">
        <f t="shared" ca="1" si="1144"/>
        <v>4.3304294722292651</v>
      </c>
      <c r="NK298" s="152">
        <f t="shared" ca="1" si="1144"/>
        <v>4.3304294722292651</v>
      </c>
      <c r="NL298" s="152">
        <f t="shared" ca="1" si="1144"/>
        <v>4.3304294722292651</v>
      </c>
      <c r="NM298" s="152">
        <f t="shared" ca="1" si="1144"/>
        <v>4.3304294722292651</v>
      </c>
      <c r="NN298" s="152">
        <f t="shared" ca="1" si="1144"/>
        <v>4.3304294722292651</v>
      </c>
      <c r="NO298" s="152">
        <f t="shared" ca="1" si="1144"/>
        <v>4.3304294722292651</v>
      </c>
      <c r="NP298" s="152">
        <f t="shared" ca="1" si="1144"/>
        <v>4.3304294722292651</v>
      </c>
      <c r="NQ298" s="152">
        <f t="shared" ca="1" si="1144"/>
        <v>4.3304294722292651</v>
      </c>
      <c r="NR298" s="152">
        <f t="shared" ca="1" si="1144"/>
        <v>4.3304294722292651</v>
      </c>
      <c r="NS298" s="152">
        <f t="shared" ca="1" si="1144"/>
        <v>4.3304294722292651</v>
      </c>
      <c r="NT298" s="152">
        <f t="shared" ca="1" si="1144"/>
        <v>4.3304294722292651</v>
      </c>
      <c r="NU298" s="152">
        <f t="shared" ca="1" si="1144"/>
        <v>4.3304294722292651</v>
      </c>
      <c r="NV298" s="152">
        <f t="shared" ca="1" si="1144"/>
        <v>4.3304294722292651</v>
      </c>
      <c r="NW298" s="152">
        <f t="shared" ca="1" si="1144"/>
        <v>4.3304294722292651</v>
      </c>
      <c r="NX298" s="152">
        <f t="shared" ca="1" si="1144"/>
        <v>4.3304294722292651</v>
      </c>
      <c r="NY298" s="152">
        <f t="shared" ca="1" si="1144"/>
        <v>4.3304294722292651</v>
      </c>
      <c r="NZ298" s="152">
        <f t="shared" ca="1" si="1144"/>
        <v>4.3304294722292651</v>
      </c>
      <c r="OA298" s="152">
        <f t="shared" ca="1" si="1144"/>
        <v>4.3304294722292651</v>
      </c>
      <c r="OB298" s="152">
        <f t="shared" ca="1" si="1144"/>
        <v>4.3304294722292651</v>
      </c>
      <c r="OC298" s="152">
        <f t="shared" ca="1" si="1144"/>
        <v>4.3304294722292651</v>
      </c>
      <c r="OD298" s="152">
        <f t="shared" ca="1" si="1144"/>
        <v>4.3304294722292651</v>
      </c>
      <c r="OE298" s="152">
        <f t="shared" ca="1" si="1144"/>
        <v>4.3304294722292651</v>
      </c>
      <c r="OF298" s="152">
        <f t="shared" ca="1" si="1144"/>
        <v>4.3304294722292651</v>
      </c>
      <c r="OG298" s="152">
        <f t="shared" ref="OG298:OM298" ca="1" si="1145">OG296/100000</f>
        <v>4.3304294722292651</v>
      </c>
      <c r="OH298" s="152">
        <f t="shared" ca="1" si="1145"/>
        <v>4.3304294722292651</v>
      </c>
      <c r="OI298" s="152">
        <f t="shared" ca="1" si="1145"/>
        <v>4.3304294722292651</v>
      </c>
      <c r="OJ298" s="152">
        <f t="shared" ca="1" si="1145"/>
        <v>4.3304294722292651</v>
      </c>
      <c r="OK298" s="152">
        <f t="shared" ca="1" si="1145"/>
        <v>4.3304294722292651</v>
      </c>
      <c r="OL298" s="152">
        <f t="shared" ca="1" si="1145"/>
        <v>4.3304294722292651</v>
      </c>
      <c r="OM298" s="152">
        <f t="shared" ca="1" si="1145"/>
        <v>4.3304294722292651</v>
      </c>
    </row>
    <row r="299" spans="2:403" x14ac:dyDescent="0.3">
      <c r="B299" s="151" t="s">
        <v>132</v>
      </c>
      <c r="C299" s="150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  <c r="FI299" s="93"/>
      <c r="FJ299" s="93"/>
      <c r="FK299" s="93"/>
      <c r="FL299" s="93"/>
      <c r="FM299" s="93"/>
      <c r="FN299" s="93"/>
      <c r="FO299" s="93"/>
      <c r="FP299" s="93"/>
      <c r="FQ299" s="93"/>
      <c r="FR299" s="93"/>
      <c r="FS299" s="93"/>
      <c r="FT299" s="93"/>
      <c r="FU299" s="93"/>
      <c r="FV299" s="93"/>
      <c r="FW299" s="93"/>
      <c r="FX299" s="93"/>
      <c r="FY299" s="93"/>
      <c r="FZ299" s="93"/>
      <c r="GA299" s="93"/>
      <c r="GB299" s="93"/>
      <c r="GC299" s="93"/>
      <c r="GD299" s="93"/>
      <c r="GE299" s="93"/>
      <c r="GF299" s="93"/>
      <c r="GG299" s="93"/>
      <c r="GH299" s="93"/>
      <c r="GI299" s="93"/>
      <c r="GJ299" s="93"/>
      <c r="GK299" s="93"/>
      <c r="GL299" s="93"/>
      <c r="GM299" s="93"/>
      <c r="GN299" s="93"/>
      <c r="GO299" s="93"/>
      <c r="GP299" s="93"/>
      <c r="GQ299" s="93"/>
      <c r="GR299" s="93"/>
      <c r="GS299" s="93"/>
      <c r="GT299" s="93"/>
      <c r="GU299" s="93"/>
      <c r="GV299" s="93"/>
      <c r="GW299" s="93"/>
      <c r="GX299" s="93"/>
      <c r="GY299" s="93"/>
      <c r="GZ299" s="93"/>
      <c r="HA299" s="93"/>
      <c r="HB299" s="93"/>
      <c r="HC299" s="93"/>
      <c r="HD299" s="93"/>
      <c r="HE299" s="93"/>
      <c r="HF299" s="93"/>
      <c r="HG299" s="93"/>
      <c r="HH299" s="93"/>
      <c r="HI299" s="93"/>
      <c r="HJ299" s="93"/>
      <c r="HK299" s="93"/>
      <c r="HL299" s="93"/>
      <c r="HM299" s="93"/>
      <c r="HN299" s="93"/>
      <c r="HO299" s="93"/>
      <c r="HP299" s="93"/>
      <c r="HQ299" s="93"/>
      <c r="HR299" s="93"/>
      <c r="HS299" s="93"/>
      <c r="HT299" s="93"/>
      <c r="HU299" s="93"/>
      <c r="HV299" s="93"/>
      <c r="HW299" s="93"/>
      <c r="HX299" s="93"/>
      <c r="HY299" s="93"/>
      <c r="HZ299" s="93"/>
      <c r="IA299" s="93"/>
      <c r="IB299" s="93"/>
      <c r="IC299" s="93"/>
      <c r="ID299" s="93"/>
      <c r="IE299" s="93"/>
      <c r="IF299" s="93"/>
      <c r="IG299" s="93"/>
      <c r="IH299" s="93"/>
      <c r="II299" s="93"/>
      <c r="IJ299" s="93"/>
      <c r="IK299" s="93"/>
      <c r="IL299" s="93"/>
      <c r="IM299" s="93"/>
      <c r="IN299" s="93"/>
      <c r="IO299" s="93"/>
      <c r="IP299" s="93"/>
      <c r="IQ299" s="93"/>
      <c r="IR299" s="93"/>
      <c r="IS299" s="93"/>
      <c r="IT299" s="93"/>
      <c r="IU299" s="93"/>
      <c r="IV299" s="93"/>
      <c r="IW299" s="93"/>
      <c r="IX299" s="93"/>
      <c r="IY299" s="93"/>
      <c r="IZ299" s="93"/>
      <c r="JA299" s="93"/>
      <c r="JB299" s="93"/>
      <c r="JC299" s="93"/>
      <c r="JD299" s="93"/>
      <c r="JE299" s="93"/>
      <c r="JF299" s="93"/>
      <c r="JG299" s="93"/>
      <c r="JH299" s="93"/>
      <c r="JI299" s="93"/>
      <c r="JJ299" s="93"/>
      <c r="JK299" s="93"/>
      <c r="JL299" s="93"/>
      <c r="JM299" s="93"/>
      <c r="JN299" s="93"/>
      <c r="JO299" s="93"/>
      <c r="JP299" s="93"/>
      <c r="JQ299" s="93"/>
      <c r="JR299" s="93"/>
      <c r="JS299" s="93"/>
      <c r="JT299" s="93"/>
      <c r="JU299" s="93"/>
      <c r="JV299" s="93"/>
      <c r="JW299" s="93"/>
      <c r="JX299" s="93"/>
      <c r="JY299" s="93"/>
      <c r="JZ299" s="93"/>
      <c r="KA299" s="93"/>
      <c r="KB299" s="93"/>
      <c r="KC299" s="93"/>
      <c r="KD299" s="93"/>
      <c r="KE299" s="93"/>
      <c r="KF299" s="93"/>
      <c r="KG299" s="93"/>
      <c r="KH299" s="93"/>
      <c r="KI299" s="93"/>
      <c r="KJ299" s="93"/>
      <c r="KK299" s="93"/>
      <c r="KL299" s="93"/>
      <c r="KM299" s="93"/>
      <c r="KN299" s="93"/>
      <c r="KO299" s="93"/>
      <c r="KP299" s="93"/>
      <c r="KQ299" s="93"/>
      <c r="KR299" s="93"/>
      <c r="KS299" s="93"/>
      <c r="KT299" s="93"/>
      <c r="KU299" s="93"/>
      <c r="KV299" s="93"/>
      <c r="KW299" s="93"/>
      <c r="KX299" s="93"/>
      <c r="KY299" s="93"/>
      <c r="KZ299" s="93"/>
      <c r="LA299" s="93"/>
      <c r="LB299" s="93"/>
      <c r="LC299" s="93"/>
      <c r="LD299" s="93"/>
      <c r="LE299" s="93"/>
      <c r="LF299" s="93"/>
      <c r="LG299" s="93"/>
      <c r="LH299" s="93"/>
      <c r="LI299" s="93"/>
      <c r="LJ299" s="93"/>
      <c r="LK299" s="93"/>
      <c r="LL299" s="93"/>
      <c r="LM299" s="93"/>
      <c r="LN299" s="93"/>
      <c r="LO299" s="93"/>
      <c r="LP299" s="93"/>
      <c r="LQ299" s="93"/>
      <c r="LR299" s="93"/>
      <c r="LS299" s="93"/>
      <c r="LT299" s="93"/>
      <c r="LU299" s="93"/>
      <c r="LV299" s="93"/>
      <c r="LW299" s="93"/>
      <c r="LX299" s="93"/>
      <c r="LY299" s="93"/>
      <c r="LZ299" s="93"/>
      <c r="MA299" s="93"/>
      <c r="MB299" s="93"/>
      <c r="MC299" s="93"/>
      <c r="MD299" s="93"/>
      <c r="ME299" s="93"/>
      <c r="MF299" s="93"/>
      <c r="MG299" s="93"/>
      <c r="MH299" s="93"/>
      <c r="MI299" s="93"/>
      <c r="MJ299" s="93"/>
      <c r="MK299" s="93"/>
      <c r="ML299" s="93"/>
      <c r="MM299" s="93"/>
      <c r="MN299" s="93"/>
      <c r="MO299" s="93"/>
      <c r="MP299" s="93"/>
      <c r="MQ299" s="93"/>
      <c r="MR299" s="93"/>
      <c r="MS299" s="93"/>
      <c r="MT299" s="93"/>
      <c r="MU299" s="93"/>
      <c r="MV299" s="93"/>
      <c r="MW299" s="93"/>
      <c r="MX299" s="93"/>
      <c r="MY299" s="93"/>
      <c r="MZ299" s="93"/>
      <c r="NA299" s="93"/>
      <c r="NB299" s="93"/>
      <c r="NC299" s="93"/>
      <c r="ND299" s="93"/>
      <c r="NE299" s="93"/>
      <c r="NF299" s="93"/>
      <c r="NG299" s="93"/>
      <c r="NH299" s="93"/>
      <c r="NI299" s="93"/>
      <c r="NJ299" s="93"/>
      <c r="NK299" s="93"/>
      <c r="NL299" s="93"/>
      <c r="NM299" s="93"/>
      <c r="NN299" s="93"/>
      <c r="NO299" s="93"/>
      <c r="NP299" s="93"/>
      <c r="NQ299" s="93"/>
      <c r="NR299" s="93"/>
      <c r="NS299" s="93"/>
      <c r="NT299" s="93"/>
      <c r="NU299" s="93"/>
      <c r="NV299" s="93"/>
      <c r="NW299" s="93"/>
      <c r="NX299" s="93"/>
      <c r="NY299" s="93"/>
      <c r="NZ299" s="93"/>
      <c r="OA299" s="93"/>
      <c r="OB299" s="93"/>
      <c r="OC299" s="93"/>
      <c r="OD299" s="93"/>
      <c r="OE299" s="93"/>
      <c r="OF299" s="93"/>
      <c r="OG299" s="93"/>
      <c r="OH299" s="93"/>
      <c r="OI299" s="93"/>
      <c r="OJ299" s="93"/>
      <c r="OK299" s="93"/>
      <c r="OL299" s="93"/>
      <c r="OM299" s="93"/>
    </row>
    <row r="300" spans="2:403" x14ac:dyDescent="0.3">
      <c r="B300" s="84" t="s">
        <v>133</v>
      </c>
      <c r="C300" s="85" t="s">
        <v>61</v>
      </c>
      <c r="D300" s="153">
        <f>IF(E1_Allgemein!C26&gt;0,1,0)</f>
        <v>0</v>
      </c>
      <c r="E300" s="154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  <c r="AL300" s="155"/>
      <c r="AM300" s="155"/>
      <c r="AN300" s="155"/>
      <c r="AO300" s="155"/>
      <c r="AP300" s="155"/>
      <c r="AQ300" s="155"/>
      <c r="AR300" s="155"/>
      <c r="AS300" s="155"/>
      <c r="AT300" s="155"/>
      <c r="AU300" s="155"/>
      <c r="AV300" s="155"/>
      <c r="AW300" s="155"/>
      <c r="AX300" s="155"/>
      <c r="AY300" s="155"/>
      <c r="AZ300" s="155"/>
      <c r="BA300" s="155"/>
      <c r="BB300" s="155"/>
      <c r="BC300" s="155"/>
      <c r="BD300" s="155"/>
      <c r="BE300" s="155"/>
      <c r="BF300" s="155"/>
      <c r="BG300" s="155"/>
      <c r="BH300" s="155"/>
      <c r="BI300" s="155"/>
      <c r="BJ300" s="155"/>
      <c r="BK300" s="155"/>
      <c r="BL300" s="155"/>
      <c r="BM300" s="155"/>
      <c r="BN300" s="155"/>
      <c r="BO300" s="155"/>
      <c r="BP300" s="155"/>
      <c r="BQ300" s="155"/>
      <c r="BR300" s="155"/>
      <c r="BS300" s="155"/>
      <c r="BT300" s="155"/>
      <c r="BU300" s="155"/>
      <c r="BV300" s="155"/>
      <c r="BW300" s="155"/>
      <c r="BX300" s="155"/>
      <c r="BY300" s="155"/>
      <c r="BZ300" s="155"/>
      <c r="CA300" s="155"/>
      <c r="CB300" s="155"/>
      <c r="CC300" s="155"/>
      <c r="CD300" s="155"/>
      <c r="CE300" s="155"/>
      <c r="CF300" s="155"/>
      <c r="CG300" s="155"/>
      <c r="CH300" s="155"/>
      <c r="CI300" s="155"/>
      <c r="CJ300" s="155"/>
      <c r="CK300" s="155"/>
      <c r="CL300" s="155"/>
      <c r="CM300" s="155"/>
      <c r="CN300" s="155"/>
      <c r="CO300" s="155"/>
      <c r="CP300" s="155"/>
      <c r="CQ300" s="155"/>
      <c r="CR300" s="155"/>
      <c r="CS300" s="155"/>
      <c r="CT300" s="155"/>
      <c r="CU300" s="155"/>
      <c r="CV300" s="155"/>
      <c r="CW300" s="155"/>
      <c r="CX300" s="155"/>
      <c r="CY300" s="155"/>
      <c r="CZ300" s="155"/>
      <c r="DA300" s="155"/>
      <c r="DB300" s="155"/>
      <c r="DC300" s="155"/>
      <c r="DD300" s="155"/>
      <c r="DE300" s="155"/>
      <c r="DF300" s="155"/>
      <c r="DG300" s="155"/>
      <c r="DH300" s="155"/>
      <c r="DI300" s="155"/>
      <c r="DJ300" s="155"/>
      <c r="DK300" s="155"/>
      <c r="DL300" s="155"/>
      <c r="DM300" s="155"/>
      <c r="DN300" s="155"/>
      <c r="DO300" s="155"/>
      <c r="DP300" s="155"/>
      <c r="DQ300" s="155"/>
      <c r="DR300" s="155"/>
      <c r="DS300" s="155"/>
      <c r="DT300" s="155"/>
      <c r="DU300" s="155"/>
      <c r="DV300" s="155"/>
      <c r="DW300" s="155"/>
      <c r="DX300" s="155"/>
      <c r="DY300" s="155"/>
      <c r="DZ300" s="155"/>
      <c r="EA300" s="155"/>
      <c r="EB300" s="155"/>
      <c r="EC300" s="155"/>
      <c r="ED300" s="155"/>
      <c r="EE300" s="155"/>
      <c r="EF300" s="155"/>
      <c r="EG300" s="155"/>
      <c r="EH300" s="155"/>
      <c r="EI300" s="155"/>
      <c r="EJ300" s="155"/>
      <c r="EK300" s="155"/>
      <c r="EL300" s="155"/>
      <c r="EM300" s="155"/>
      <c r="EN300" s="155"/>
      <c r="EO300" s="155"/>
      <c r="EP300" s="155"/>
      <c r="EQ300" s="155"/>
      <c r="ER300" s="155"/>
      <c r="ES300" s="155"/>
      <c r="ET300" s="155"/>
      <c r="EU300" s="155"/>
      <c r="EV300" s="155"/>
      <c r="EW300" s="155"/>
      <c r="EX300" s="155"/>
      <c r="EY300" s="155"/>
      <c r="EZ300" s="155"/>
      <c r="FA300" s="155"/>
      <c r="FB300" s="155"/>
      <c r="FC300" s="155"/>
      <c r="FD300" s="155"/>
      <c r="FE300" s="155"/>
      <c r="FF300" s="155"/>
      <c r="FG300" s="155"/>
      <c r="FH300" s="155"/>
      <c r="FI300" s="155"/>
      <c r="FJ300" s="155"/>
      <c r="FK300" s="155"/>
      <c r="FL300" s="155"/>
      <c r="FM300" s="155"/>
      <c r="FN300" s="155"/>
      <c r="FO300" s="155"/>
      <c r="FP300" s="155"/>
      <c r="FQ300" s="155"/>
      <c r="FR300" s="155"/>
      <c r="FS300" s="155"/>
      <c r="FT300" s="155"/>
      <c r="FU300" s="155"/>
      <c r="FV300" s="155"/>
      <c r="FW300" s="155"/>
      <c r="FX300" s="155"/>
      <c r="FY300" s="155"/>
      <c r="FZ300" s="155"/>
      <c r="GA300" s="155"/>
      <c r="GB300" s="155"/>
      <c r="GC300" s="155"/>
      <c r="GD300" s="155"/>
      <c r="GE300" s="155"/>
      <c r="GF300" s="155"/>
      <c r="GG300" s="155"/>
      <c r="GH300" s="155"/>
      <c r="GI300" s="155"/>
      <c r="GJ300" s="155"/>
      <c r="GK300" s="155"/>
      <c r="GL300" s="155"/>
      <c r="GM300" s="155"/>
      <c r="GN300" s="155"/>
      <c r="GO300" s="155"/>
      <c r="GP300" s="155"/>
      <c r="GQ300" s="155"/>
      <c r="GR300" s="155"/>
      <c r="GS300" s="155"/>
      <c r="GT300" s="155"/>
      <c r="GU300" s="155"/>
      <c r="GV300" s="155"/>
      <c r="GW300" s="155"/>
      <c r="GX300" s="155"/>
      <c r="GY300" s="155"/>
      <c r="GZ300" s="155"/>
      <c r="HA300" s="155"/>
      <c r="HB300" s="155"/>
      <c r="HC300" s="155"/>
      <c r="HD300" s="155"/>
      <c r="HE300" s="155"/>
      <c r="HF300" s="155"/>
      <c r="HG300" s="155"/>
      <c r="HH300" s="155"/>
      <c r="HI300" s="155"/>
      <c r="HJ300" s="155"/>
      <c r="HK300" s="155"/>
      <c r="HL300" s="155"/>
      <c r="HM300" s="155"/>
      <c r="HN300" s="155"/>
      <c r="HO300" s="155"/>
      <c r="HP300" s="155"/>
      <c r="HQ300" s="155"/>
      <c r="HR300" s="155"/>
      <c r="HS300" s="155"/>
      <c r="HT300" s="155"/>
      <c r="HU300" s="155"/>
      <c r="HV300" s="155"/>
      <c r="HW300" s="155"/>
      <c r="HX300" s="155"/>
      <c r="HY300" s="155"/>
      <c r="HZ300" s="155"/>
      <c r="IA300" s="155"/>
      <c r="IB300" s="155"/>
      <c r="IC300" s="155"/>
      <c r="ID300" s="155"/>
      <c r="IE300" s="155"/>
      <c r="IF300" s="155"/>
      <c r="IG300" s="155"/>
      <c r="IH300" s="155"/>
      <c r="II300" s="155"/>
      <c r="IJ300" s="155"/>
      <c r="IK300" s="155"/>
      <c r="IL300" s="155"/>
      <c r="IM300" s="155"/>
      <c r="IN300" s="155"/>
      <c r="IO300" s="155"/>
      <c r="IP300" s="155"/>
      <c r="IQ300" s="155"/>
      <c r="IR300" s="155"/>
      <c r="IS300" s="155"/>
      <c r="IT300" s="155"/>
      <c r="IU300" s="155"/>
      <c r="IV300" s="155"/>
      <c r="IW300" s="155"/>
      <c r="IX300" s="155"/>
      <c r="IY300" s="155"/>
      <c r="IZ300" s="155"/>
      <c r="JA300" s="155"/>
      <c r="JB300" s="155"/>
      <c r="JC300" s="155"/>
      <c r="JD300" s="155"/>
      <c r="JE300" s="155"/>
      <c r="JF300" s="155"/>
      <c r="JG300" s="155"/>
      <c r="JH300" s="155"/>
      <c r="JI300" s="155"/>
      <c r="JJ300" s="155"/>
      <c r="JK300" s="155"/>
      <c r="JL300" s="155"/>
      <c r="JM300" s="155"/>
      <c r="JN300" s="155"/>
      <c r="JO300" s="155"/>
      <c r="JP300" s="155"/>
      <c r="JQ300" s="155"/>
      <c r="JR300" s="155"/>
      <c r="JS300" s="155"/>
      <c r="JT300" s="155"/>
      <c r="JU300" s="155"/>
      <c r="JV300" s="155"/>
      <c r="JW300" s="155"/>
      <c r="JX300" s="155"/>
      <c r="JY300" s="155"/>
      <c r="JZ300" s="155"/>
      <c r="KA300" s="155"/>
      <c r="KB300" s="155"/>
      <c r="KC300" s="155"/>
      <c r="KD300" s="155"/>
      <c r="KE300" s="155"/>
      <c r="KF300" s="155"/>
      <c r="KG300" s="155"/>
      <c r="KH300" s="155"/>
      <c r="KI300" s="155"/>
      <c r="KJ300" s="155"/>
      <c r="KK300" s="155"/>
      <c r="KL300" s="155"/>
      <c r="KM300" s="155"/>
      <c r="KN300" s="155"/>
      <c r="KO300" s="155"/>
      <c r="KP300" s="155"/>
      <c r="KQ300" s="155"/>
      <c r="KR300" s="155"/>
      <c r="KS300" s="155"/>
      <c r="KT300" s="155"/>
      <c r="KU300" s="155"/>
      <c r="KV300" s="155"/>
      <c r="KW300" s="155"/>
      <c r="KX300" s="155"/>
      <c r="KY300" s="155"/>
      <c r="KZ300" s="155"/>
      <c r="LA300" s="155"/>
      <c r="LB300" s="155"/>
      <c r="LC300" s="155"/>
      <c r="LD300" s="155"/>
      <c r="LE300" s="155"/>
      <c r="LF300" s="155"/>
      <c r="LG300" s="155"/>
      <c r="LH300" s="155"/>
      <c r="LI300" s="155"/>
      <c r="LJ300" s="155"/>
      <c r="LK300" s="155"/>
      <c r="LL300" s="155"/>
      <c r="LM300" s="155"/>
      <c r="LN300" s="155"/>
      <c r="LO300" s="155"/>
      <c r="LP300" s="155"/>
      <c r="LQ300" s="155"/>
      <c r="LR300" s="155"/>
      <c r="LS300" s="155"/>
      <c r="LT300" s="155"/>
      <c r="LU300" s="155"/>
      <c r="LV300" s="155"/>
      <c r="LW300" s="155"/>
      <c r="LX300" s="155"/>
      <c r="LY300" s="155"/>
      <c r="LZ300" s="155"/>
      <c r="MA300" s="155"/>
      <c r="MB300" s="155"/>
      <c r="MC300" s="155"/>
      <c r="MD300" s="155"/>
      <c r="ME300" s="155"/>
      <c r="MF300" s="155"/>
      <c r="MG300" s="155"/>
      <c r="MH300" s="155"/>
      <c r="MI300" s="155"/>
      <c r="MJ300" s="155"/>
      <c r="MK300" s="155"/>
      <c r="ML300" s="155"/>
      <c r="MM300" s="155"/>
      <c r="MN300" s="155"/>
      <c r="MO300" s="155"/>
      <c r="MP300" s="155"/>
      <c r="MQ300" s="155"/>
      <c r="MR300" s="155"/>
      <c r="MS300" s="155"/>
      <c r="MT300" s="155"/>
      <c r="MU300" s="155"/>
      <c r="MV300" s="155"/>
      <c r="MW300" s="155"/>
      <c r="MX300" s="155"/>
      <c r="MY300" s="155"/>
      <c r="MZ300" s="155"/>
      <c r="NA300" s="155"/>
      <c r="NB300" s="155"/>
      <c r="NC300" s="155"/>
      <c r="ND300" s="155"/>
      <c r="NE300" s="155"/>
      <c r="NF300" s="155"/>
      <c r="NG300" s="155"/>
      <c r="NH300" s="155"/>
      <c r="NI300" s="155"/>
      <c r="NJ300" s="155"/>
      <c r="NK300" s="155"/>
      <c r="NL300" s="155"/>
      <c r="NM300" s="155"/>
      <c r="NN300" s="155"/>
      <c r="NO300" s="155"/>
      <c r="NP300" s="155"/>
      <c r="NQ300" s="155"/>
      <c r="NR300" s="155"/>
      <c r="NS300" s="155"/>
      <c r="NT300" s="155"/>
      <c r="NU300" s="155"/>
      <c r="NV300" s="155"/>
      <c r="NW300" s="155"/>
      <c r="NX300" s="155"/>
      <c r="NY300" s="155"/>
      <c r="NZ300" s="155"/>
      <c r="OA300" s="155"/>
      <c r="OB300" s="155"/>
      <c r="OC300" s="155"/>
      <c r="OD300" s="155"/>
      <c r="OE300" s="155"/>
      <c r="OF300" s="155"/>
      <c r="OG300" s="155"/>
      <c r="OH300" s="155"/>
      <c r="OI300" s="155"/>
      <c r="OJ300" s="155"/>
      <c r="OK300" s="155"/>
      <c r="OL300" s="155"/>
      <c r="OM300" s="155"/>
    </row>
    <row r="301" spans="2:403" x14ac:dyDescent="0.3">
      <c r="B301" s="143" t="s">
        <v>119</v>
      </c>
      <c r="C301" s="75" t="s">
        <v>89</v>
      </c>
      <c r="D301" s="144">
        <f ca="1">D284+D243</f>
        <v>551762.05444585299</v>
      </c>
      <c r="E301" s="144">
        <f t="shared" ref="E301:BP301" ca="1" si="1146">D301-(E291/2)</f>
        <v>548786.21316181682</v>
      </c>
      <c r="F301" s="144">
        <f t="shared" ca="1" si="1146"/>
        <v>548786.21316181682</v>
      </c>
      <c r="G301" s="144">
        <f t="shared" ca="1" si="1146"/>
        <v>546808.02474424255</v>
      </c>
      <c r="H301" s="144">
        <f t="shared" ca="1" si="1146"/>
        <v>546808.02474424255</v>
      </c>
      <c r="I301" s="144">
        <f t="shared" ca="1" si="1146"/>
        <v>546808.02474424255</v>
      </c>
      <c r="J301" s="144">
        <f t="shared" ca="1" si="1146"/>
        <v>546808.02474424255</v>
      </c>
      <c r="K301" s="144">
        <f t="shared" ca="1" si="1146"/>
        <v>546808.02474424255</v>
      </c>
      <c r="L301" s="144">
        <f t="shared" ca="1" si="1146"/>
        <v>546808.02474424255</v>
      </c>
      <c r="M301" s="144">
        <f t="shared" ca="1" si="1146"/>
        <v>546808.02474424255</v>
      </c>
      <c r="N301" s="144">
        <f t="shared" ca="1" si="1146"/>
        <v>546808.02474424255</v>
      </c>
      <c r="O301" s="144">
        <f t="shared" ca="1" si="1146"/>
        <v>546808.02474424255</v>
      </c>
      <c r="P301" s="144">
        <f t="shared" ca="1" si="1146"/>
        <v>546808.02474424255</v>
      </c>
      <c r="Q301" s="144">
        <f t="shared" ca="1" si="1146"/>
        <v>543980.12445349223</v>
      </c>
      <c r="R301" s="144">
        <f t="shared" ca="1" si="1146"/>
        <v>543980.12445349223</v>
      </c>
      <c r="S301" s="144">
        <f t="shared" ca="1" si="1146"/>
        <v>533301.19781903632</v>
      </c>
      <c r="T301" s="144">
        <f t="shared" ca="1" si="1146"/>
        <v>533301.19781903632</v>
      </c>
      <c r="U301" s="144">
        <f t="shared" ca="1" si="1146"/>
        <v>531623.41480885947</v>
      </c>
      <c r="V301" s="144">
        <f t="shared" ca="1" si="1146"/>
        <v>531623.41480885947</v>
      </c>
      <c r="W301" s="144">
        <f t="shared" ca="1" si="1146"/>
        <v>517748.64920053229</v>
      </c>
      <c r="X301" s="144">
        <f t="shared" ca="1" si="1146"/>
        <v>517748.64920053229</v>
      </c>
      <c r="Y301" s="144">
        <f t="shared" ca="1" si="1146"/>
        <v>517482.0684232887</v>
      </c>
      <c r="Z301" s="144">
        <f t="shared" ca="1" si="1146"/>
        <v>517482.0684232887</v>
      </c>
      <c r="AA301" s="144">
        <f t="shared" ca="1" si="1146"/>
        <v>516468.64949944511</v>
      </c>
      <c r="AB301" s="144">
        <f t="shared" ca="1" si="1146"/>
        <v>516468.64949944511</v>
      </c>
      <c r="AC301" s="144">
        <f t="shared" ca="1" si="1146"/>
        <v>515909.74054018594</v>
      </c>
      <c r="AD301" s="144">
        <f t="shared" ca="1" si="1146"/>
        <v>515909.74054018594</v>
      </c>
      <c r="AE301" s="144">
        <f t="shared" ca="1" si="1146"/>
        <v>514031.76364472893</v>
      </c>
      <c r="AF301" s="144">
        <f t="shared" ca="1" si="1146"/>
        <v>514031.76364472893</v>
      </c>
      <c r="AG301" s="144">
        <f t="shared" ca="1" si="1146"/>
        <v>513805.67811878026</v>
      </c>
      <c r="AH301" s="144">
        <f t="shared" ca="1" si="1146"/>
        <v>513805.67811878026</v>
      </c>
      <c r="AI301" s="144">
        <f t="shared" ca="1" si="1146"/>
        <v>513247.90752219816</v>
      </c>
      <c r="AJ301" s="144">
        <f t="shared" ca="1" si="1146"/>
        <v>513247.90752219816</v>
      </c>
      <c r="AK301" s="144">
        <f t="shared" ca="1" si="1146"/>
        <v>513042.94722292648</v>
      </c>
      <c r="AL301" s="144">
        <f t="shared" ca="1" si="1146"/>
        <v>513042.94722292648</v>
      </c>
      <c r="AM301" s="144">
        <f t="shared" ca="1" si="1146"/>
        <v>513042.94722292648</v>
      </c>
      <c r="AN301" s="144">
        <f t="shared" ca="1" si="1146"/>
        <v>513042.94722292648</v>
      </c>
      <c r="AO301" s="144">
        <f t="shared" ca="1" si="1146"/>
        <v>513042.94722292648</v>
      </c>
      <c r="AP301" s="144">
        <f t="shared" ca="1" si="1146"/>
        <v>513042.94722292648</v>
      </c>
      <c r="AQ301" s="144">
        <f t="shared" ca="1" si="1146"/>
        <v>513042.94722292648</v>
      </c>
      <c r="AR301" s="144">
        <f t="shared" ca="1" si="1146"/>
        <v>513042.94722292648</v>
      </c>
      <c r="AS301" s="144">
        <f t="shared" ca="1" si="1146"/>
        <v>513042.94722292648</v>
      </c>
      <c r="AT301" s="144">
        <f t="shared" ca="1" si="1146"/>
        <v>513042.94722292648</v>
      </c>
      <c r="AU301" s="144">
        <f t="shared" ca="1" si="1146"/>
        <v>513042.94722292648</v>
      </c>
      <c r="AV301" s="144">
        <f t="shared" ca="1" si="1146"/>
        <v>513042.94722292648</v>
      </c>
      <c r="AW301" s="144">
        <f t="shared" ca="1" si="1146"/>
        <v>513042.94722292648</v>
      </c>
      <c r="AX301" s="144">
        <f t="shared" ca="1" si="1146"/>
        <v>513042.94722292648</v>
      </c>
      <c r="AY301" s="144">
        <f t="shared" ca="1" si="1146"/>
        <v>513042.94722292648</v>
      </c>
      <c r="AZ301" s="144">
        <f t="shared" ca="1" si="1146"/>
        <v>513042.94722292648</v>
      </c>
      <c r="BA301" s="144">
        <f t="shared" ca="1" si="1146"/>
        <v>513042.94722292648</v>
      </c>
      <c r="BB301" s="144">
        <f t="shared" ca="1" si="1146"/>
        <v>513042.94722292648</v>
      </c>
      <c r="BC301" s="144">
        <f t="shared" ca="1" si="1146"/>
        <v>513042.94722292648</v>
      </c>
      <c r="BD301" s="144">
        <f t="shared" ca="1" si="1146"/>
        <v>513042.94722292648</v>
      </c>
      <c r="BE301" s="144">
        <f t="shared" ca="1" si="1146"/>
        <v>513042.94722292648</v>
      </c>
      <c r="BF301" s="144">
        <f t="shared" ca="1" si="1146"/>
        <v>513042.94722292648</v>
      </c>
      <c r="BG301" s="144">
        <f t="shared" ca="1" si="1146"/>
        <v>513042.94722292648</v>
      </c>
      <c r="BH301" s="144">
        <f t="shared" ca="1" si="1146"/>
        <v>513042.94722292648</v>
      </c>
      <c r="BI301" s="144">
        <f t="shared" ca="1" si="1146"/>
        <v>513042.94722292648</v>
      </c>
      <c r="BJ301" s="144">
        <f t="shared" ca="1" si="1146"/>
        <v>513042.94722292648</v>
      </c>
      <c r="BK301" s="144">
        <f t="shared" ca="1" si="1146"/>
        <v>513042.94722292648</v>
      </c>
      <c r="BL301" s="144">
        <f t="shared" ca="1" si="1146"/>
        <v>513042.94722292648</v>
      </c>
      <c r="BM301" s="144">
        <f t="shared" ca="1" si="1146"/>
        <v>513042.94722292648</v>
      </c>
      <c r="BN301" s="144">
        <f t="shared" ca="1" si="1146"/>
        <v>513042.94722292648</v>
      </c>
      <c r="BO301" s="144">
        <f t="shared" ca="1" si="1146"/>
        <v>513042.94722292648</v>
      </c>
      <c r="BP301" s="144">
        <f t="shared" ca="1" si="1146"/>
        <v>513042.94722292648</v>
      </c>
      <c r="BQ301" s="144">
        <f t="shared" ref="BQ301:EB301" ca="1" si="1147">BP301-(BQ291/2)</f>
        <v>513042.94722292648</v>
      </c>
      <c r="BR301" s="144">
        <f t="shared" ca="1" si="1147"/>
        <v>513042.94722292648</v>
      </c>
      <c r="BS301" s="144">
        <f t="shared" ca="1" si="1147"/>
        <v>513042.94722292648</v>
      </c>
      <c r="BT301" s="144">
        <f t="shared" ca="1" si="1147"/>
        <v>513042.94722292648</v>
      </c>
      <c r="BU301" s="144">
        <f t="shared" ca="1" si="1147"/>
        <v>513042.94722292648</v>
      </c>
      <c r="BV301" s="144">
        <f t="shared" ca="1" si="1147"/>
        <v>513042.94722292648</v>
      </c>
      <c r="BW301" s="144">
        <f t="shared" ca="1" si="1147"/>
        <v>513042.94722292648</v>
      </c>
      <c r="BX301" s="144">
        <f t="shared" ca="1" si="1147"/>
        <v>513042.94722292648</v>
      </c>
      <c r="BY301" s="144">
        <f t="shared" ca="1" si="1147"/>
        <v>513042.94722292648</v>
      </c>
      <c r="BZ301" s="144">
        <f t="shared" ca="1" si="1147"/>
        <v>513042.94722292648</v>
      </c>
      <c r="CA301" s="144">
        <f t="shared" ca="1" si="1147"/>
        <v>513042.94722292648</v>
      </c>
      <c r="CB301" s="144">
        <f t="shared" ca="1" si="1147"/>
        <v>513042.94722292648</v>
      </c>
      <c r="CC301" s="144">
        <f t="shared" ca="1" si="1147"/>
        <v>513042.94722292648</v>
      </c>
      <c r="CD301" s="144">
        <f t="shared" ca="1" si="1147"/>
        <v>513042.94722292648</v>
      </c>
      <c r="CE301" s="144">
        <f t="shared" ca="1" si="1147"/>
        <v>513042.94722292648</v>
      </c>
      <c r="CF301" s="144">
        <f t="shared" ca="1" si="1147"/>
        <v>513042.94722292648</v>
      </c>
      <c r="CG301" s="144">
        <f t="shared" ca="1" si="1147"/>
        <v>513042.94722292648</v>
      </c>
      <c r="CH301" s="144">
        <f t="shared" ca="1" si="1147"/>
        <v>513042.94722292648</v>
      </c>
      <c r="CI301" s="144">
        <f t="shared" ca="1" si="1147"/>
        <v>513042.94722292648</v>
      </c>
      <c r="CJ301" s="144">
        <f t="shared" ca="1" si="1147"/>
        <v>513042.94722292648</v>
      </c>
      <c r="CK301" s="144">
        <f t="shared" ca="1" si="1147"/>
        <v>513042.94722292648</v>
      </c>
      <c r="CL301" s="144">
        <f t="shared" ca="1" si="1147"/>
        <v>513042.94722292648</v>
      </c>
      <c r="CM301" s="144">
        <f t="shared" ca="1" si="1147"/>
        <v>513042.94722292648</v>
      </c>
      <c r="CN301" s="144">
        <f t="shared" ca="1" si="1147"/>
        <v>513042.94722292648</v>
      </c>
      <c r="CO301" s="144">
        <f t="shared" ca="1" si="1147"/>
        <v>513042.94722292648</v>
      </c>
      <c r="CP301" s="144">
        <f t="shared" ca="1" si="1147"/>
        <v>513042.94722292648</v>
      </c>
      <c r="CQ301" s="144">
        <f t="shared" ca="1" si="1147"/>
        <v>513042.94722292648</v>
      </c>
      <c r="CR301" s="144">
        <f t="shared" ca="1" si="1147"/>
        <v>513042.94722292648</v>
      </c>
      <c r="CS301" s="144">
        <f t="shared" ca="1" si="1147"/>
        <v>513042.94722292648</v>
      </c>
      <c r="CT301" s="144">
        <f t="shared" ca="1" si="1147"/>
        <v>513042.94722292648</v>
      </c>
      <c r="CU301" s="144">
        <f t="shared" ca="1" si="1147"/>
        <v>513042.94722292648</v>
      </c>
      <c r="CV301" s="144">
        <f t="shared" ca="1" si="1147"/>
        <v>513042.94722292648</v>
      </c>
      <c r="CW301" s="144">
        <f t="shared" ca="1" si="1147"/>
        <v>513042.94722292648</v>
      </c>
      <c r="CX301" s="144">
        <f t="shared" ca="1" si="1147"/>
        <v>513042.94722292648</v>
      </c>
      <c r="CY301" s="144">
        <f t="shared" ca="1" si="1147"/>
        <v>513042.94722292648</v>
      </c>
      <c r="CZ301" s="144">
        <f t="shared" ca="1" si="1147"/>
        <v>513042.94722292648</v>
      </c>
      <c r="DA301" s="144">
        <f t="shared" ca="1" si="1147"/>
        <v>513042.94722292648</v>
      </c>
      <c r="DB301" s="144">
        <f t="shared" ca="1" si="1147"/>
        <v>513042.94722292648</v>
      </c>
      <c r="DC301" s="144">
        <f t="shared" ca="1" si="1147"/>
        <v>513042.94722292648</v>
      </c>
      <c r="DD301" s="144">
        <f t="shared" ca="1" si="1147"/>
        <v>513042.94722292648</v>
      </c>
      <c r="DE301" s="144">
        <f t="shared" ca="1" si="1147"/>
        <v>513042.94722292648</v>
      </c>
      <c r="DF301" s="144">
        <f t="shared" ca="1" si="1147"/>
        <v>513042.94722292648</v>
      </c>
      <c r="DG301" s="144">
        <f t="shared" ca="1" si="1147"/>
        <v>513042.94722292648</v>
      </c>
      <c r="DH301" s="144">
        <f t="shared" ca="1" si="1147"/>
        <v>513042.94722292648</v>
      </c>
      <c r="DI301" s="144">
        <f t="shared" ca="1" si="1147"/>
        <v>513042.94722292648</v>
      </c>
      <c r="DJ301" s="144">
        <f t="shared" ca="1" si="1147"/>
        <v>513042.94722292648</v>
      </c>
      <c r="DK301" s="144">
        <f t="shared" ca="1" si="1147"/>
        <v>513042.94722292648</v>
      </c>
      <c r="DL301" s="144">
        <f t="shared" ca="1" si="1147"/>
        <v>513042.94722292648</v>
      </c>
      <c r="DM301" s="144">
        <f t="shared" ca="1" si="1147"/>
        <v>513042.94722292648</v>
      </c>
      <c r="DN301" s="144">
        <f t="shared" ca="1" si="1147"/>
        <v>513042.94722292648</v>
      </c>
      <c r="DO301" s="144">
        <f t="shared" ca="1" si="1147"/>
        <v>513042.94722292648</v>
      </c>
      <c r="DP301" s="144">
        <f t="shared" ca="1" si="1147"/>
        <v>513042.94722292648</v>
      </c>
      <c r="DQ301" s="144">
        <f t="shared" ca="1" si="1147"/>
        <v>513042.94722292648</v>
      </c>
      <c r="DR301" s="144">
        <f t="shared" ca="1" si="1147"/>
        <v>513042.94722292648</v>
      </c>
      <c r="DS301" s="144">
        <f t="shared" ca="1" si="1147"/>
        <v>513042.94722292648</v>
      </c>
      <c r="DT301" s="144">
        <f t="shared" ca="1" si="1147"/>
        <v>513042.94722292648</v>
      </c>
      <c r="DU301" s="144">
        <f t="shared" ca="1" si="1147"/>
        <v>513042.94722292648</v>
      </c>
      <c r="DV301" s="144">
        <f t="shared" ca="1" si="1147"/>
        <v>513042.94722292648</v>
      </c>
      <c r="DW301" s="144">
        <f t="shared" ca="1" si="1147"/>
        <v>513042.94722292648</v>
      </c>
      <c r="DX301" s="144">
        <f t="shared" ca="1" si="1147"/>
        <v>513042.94722292648</v>
      </c>
      <c r="DY301" s="144">
        <f t="shared" ca="1" si="1147"/>
        <v>513042.94722292648</v>
      </c>
      <c r="DZ301" s="144">
        <f t="shared" ca="1" si="1147"/>
        <v>513042.94722292648</v>
      </c>
      <c r="EA301" s="144">
        <f t="shared" ca="1" si="1147"/>
        <v>513042.94722292648</v>
      </c>
      <c r="EB301" s="144">
        <f t="shared" ca="1" si="1147"/>
        <v>513042.94722292648</v>
      </c>
      <c r="EC301" s="144">
        <f t="shared" ref="EC301:GN301" ca="1" si="1148">EB301-(EC291/2)</f>
        <v>513042.94722292648</v>
      </c>
      <c r="ED301" s="144">
        <f t="shared" ca="1" si="1148"/>
        <v>513042.94722292648</v>
      </c>
      <c r="EE301" s="144">
        <f t="shared" ca="1" si="1148"/>
        <v>513042.94722292648</v>
      </c>
      <c r="EF301" s="144">
        <f t="shared" ca="1" si="1148"/>
        <v>513042.94722292648</v>
      </c>
      <c r="EG301" s="144">
        <f t="shared" ca="1" si="1148"/>
        <v>513042.94722292648</v>
      </c>
      <c r="EH301" s="144">
        <f t="shared" ca="1" si="1148"/>
        <v>513042.94722292648</v>
      </c>
      <c r="EI301" s="144">
        <f t="shared" ca="1" si="1148"/>
        <v>513042.94722292648</v>
      </c>
      <c r="EJ301" s="144">
        <f t="shared" ca="1" si="1148"/>
        <v>513042.94722292648</v>
      </c>
      <c r="EK301" s="144">
        <f t="shared" ca="1" si="1148"/>
        <v>513042.94722292648</v>
      </c>
      <c r="EL301" s="144">
        <f t="shared" ca="1" si="1148"/>
        <v>513042.94722292648</v>
      </c>
      <c r="EM301" s="144">
        <f t="shared" ca="1" si="1148"/>
        <v>513042.94722292648</v>
      </c>
      <c r="EN301" s="144">
        <f t="shared" ca="1" si="1148"/>
        <v>513042.94722292648</v>
      </c>
      <c r="EO301" s="144">
        <f t="shared" ca="1" si="1148"/>
        <v>513042.94722292648</v>
      </c>
      <c r="EP301" s="144">
        <f t="shared" ca="1" si="1148"/>
        <v>513042.94722292648</v>
      </c>
      <c r="EQ301" s="144">
        <f t="shared" ca="1" si="1148"/>
        <v>513042.94722292648</v>
      </c>
      <c r="ER301" s="144">
        <f t="shared" ca="1" si="1148"/>
        <v>513042.94722292648</v>
      </c>
      <c r="ES301" s="144">
        <f t="shared" ca="1" si="1148"/>
        <v>513042.94722292648</v>
      </c>
      <c r="ET301" s="144">
        <f t="shared" ca="1" si="1148"/>
        <v>513042.94722292648</v>
      </c>
      <c r="EU301" s="144">
        <f t="shared" ca="1" si="1148"/>
        <v>513042.94722292648</v>
      </c>
      <c r="EV301" s="144">
        <f t="shared" ca="1" si="1148"/>
        <v>513042.94722292648</v>
      </c>
      <c r="EW301" s="144">
        <f t="shared" ca="1" si="1148"/>
        <v>513042.94722292648</v>
      </c>
      <c r="EX301" s="144">
        <f t="shared" ca="1" si="1148"/>
        <v>513042.94722292648</v>
      </c>
      <c r="EY301" s="144">
        <f t="shared" ca="1" si="1148"/>
        <v>513042.94722292648</v>
      </c>
      <c r="EZ301" s="144">
        <f t="shared" ca="1" si="1148"/>
        <v>513042.94722292648</v>
      </c>
      <c r="FA301" s="144">
        <f t="shared" ca="1" si="1148"/>
        <v>513042.94722292648</v>
      </c>
      <c r="FB301" s="144">
        <f t="shared" ca="1" si="1148"/>
        <v>513042.94722292648</v>
      </c>
      <c r="FC301" s="144">
        <f t="shared" ca="1" si="1148"/>
        <v>513042.94722292648</v>
      </c>
      <c r="FD301" s="144">
        <f t="shared" ca="1" si="1148"/>
        <v>513042.94722292648</v>
      </c>
      <c r="FE301" s="144">
        <f t="shared" ca="1" si="1148"/>
        <v>513042.94722292648</v>
      </c>
      <c r="FF301" s="144">
        <f t="shared" ca="1" si="1148"/>
        <v>513042.94722292648</v>
      </c>
      <c r="FG301" s="144">
        <f t="shared" ca="1" si="1148"/>
        <v>513042.94722292648</v>
      </c>
      <c r="FH301" s="144">
        <f t="shared" ca="1" si="1148"/>
        <v>513042.94722292648</v>
      </c>
      <c r="FI301" s="144">
        <f t="shared" ca="1" si="1148"/>
        <v>513042.94722292648</v>
      </c>
      <c r="FJ301" s="144">
        <f t="shared" ca="1" si="1148"/>
        <v>513042.94722292648</v>
      </c>
      <c r="FK301" s="144">
        <f t="shared" ca="1" si="1148"/>
        <v>513042.94722292648</v>
      </c>
      <c r="FL301" s="144">
        <f t="shared" ca="1" si="1148"/>
        <v>513042.94722292648</v>
      </c>
      <c r="FM301" s="144">
        <f t="shared" ca="1" si="1148"/>
        <v>513042.94722292648</v>
      </c>
      <c r="FN301" s="144">
        <f t="shared" ca="1" si="1148"/>
        <v>513042.94722292648</v>
      </c>
      <c r="FO301" s="144">
        <f t="shared" ca="1" si="1148"/>
        <v>513042.94722292648</v>
      </c>
      <c r="FP301" s="144">
        <f t="shared" ca="1" si="1148"/>
        <v>513042.94722292648</v>
      </c>
      <c r="FQ301" s="144">
        <f t="shared" ca="1" si="1148"/>
        <v>513042.94722292648</v>
      </c>
      <c r="FR301" s="144">
        <f t="shared" ca="1" si="1148"/>
        <v>513042.94722292648</v>
      </c>
      <c r="FS301" s="144">
        <f t="shared" ca="1" si="1148"/>
        <v>513042.94722292648</v>
      </c>
      <c r="FT301" s="144">
        <f t="shared" ca="1" si="1148"/>
        <v>513042.94722292648</v>
      </c>
      <c r="FU301" s="144">
        <f t="shared" ca="1" si="1148"/>
        <v>513042.94722292648</v>
      </c>
      <c r="FV301" s="144">
        <f t="shared" ca="1" si="1148"/>
        <v>513042.94722292648</v>
      </c>
      <c r="FW301" s="144">
        <f t="shared" ca="1" si="1148"/>
        <v>513042.94722292648</v>
      </c>
      <c r="FX301" s="144">
        <f t="shared" ca="1" si="1148"/>
        <v>513042.94722292648</v>
      </c>
      <c r="FY301" s="144">
        <f t="shared" ca="1" si="1148"/>
        <v>513042.94722292648</v>
      </c>
      <c r="FZ301" s="144">
        <f t="shared" ca="1" si="1148"/>
        <v>513042.94722292648</v>
      </c>
      <c r="GA301" s="144">
        <f t="shared" ca="1" si="1148"/>
        <v>513042.94722292648</v>
      </c>
      <c r="GB301" s="144">
        <f t="shared" ca="1" si="1148"/>
        <v>513042.94722292648</v>
      </c>
      <c r="GC301" s="144">
        <f t="shared" ca="1" si="1148"/>
        <v>513042.94722292648</v>
      </c>
      <c r="GD301" s="144">
        <f t="shared" ca="1" si="1148"/>
        <v>513042.94722292648</v>
      </c>
      <c r="GE301" s="144">
        <f t="shared" ca="1" si="1148"/>
        <v>513042.94722292648</v>
      </c>
      <c r="GF301" s="144">
        <f t="shared" ca="1" si="1148"/>
        <v>513042.94722292648</v>
      </c>
      <c r="GG301" s="144">
        <f t="shared" ca="1" si="1148"/>
        <v>513042.94722292648</v>
      </c>
      <c r="GH301" s="144">
        <f t="shared" ca="1" si="1148"/>
        <v>513042.94722292648</v>
      </c>
      <c r="GI301" s="144">
        <f t="shared" ca="1" si="1148"/>
        <v>513042.94722292648</v>
      </c>
      <c r="GJ301" s="144">
        <f t="shared" ca="1" si="1148"/>
        <v>513042.94722292648</v>
      </c>
      <c r="GK301" s="144">
        <f t="shared" ca="1" si="1148"/>
        <v>513042.94722292648</v>
      </c>
      <c r="GL301" s="144">
        <f t="shared" ca="1" si="1148"/>
        <v>513042.94722292648</v>
      </c>
      <c r="GM301" s="144">
        <f t="shared" ca="1" si="1148"/>
        <v>513042.94722292648</v>
      </c>
      <c r="GN301" s="144">
        <f t="shared" ca="1" si="1148"/>
        <v>513042.94722292648</v>
      </c>
      <c r="GO301" s="144">
        <f t="shared" ref="GO301:IZ301" ca="1" si="1149">GN301-(GO291/2)</f>
        <v>513042.94722292648</v>
      </c>
      <c r="GP301" s="144">
        <f t="shared" ca="1" si="1149"/>
        <v>513042.94722292648</v>
      </c>
      <c r="GQ301" s="144">
        <f t="shared" ca="1" si="1149"/>
        <v>513042.94722292648</v>
      </c>
      <c r="GR301" s="144">
        <f t="shared" ca="1" si="1149"/>
        <v>513042.94722292648</v>
      </c>
      <c r="GS301" s="144">
        <f t="shared" ca="1" si="1149"/>
        <v>513042.94722292648</v>
      </c>
      <c r="GT301" s="144">
        <f t="shared" ca="1" si="1149"/>
        <v>513042.94722292648</v>
      </c>
      <c r="GU301" s="144">
        <f t="shared" ca="1" si="1149"/>
        <v>513042.94722292648</v>
      </c>
      <c r="GV301" s="144">
        <f t="shared" ca="1" si="1149"/>
        <v>513042.94722292648</v>
      </c>
      <c r="GW301" s="144">
        <f t="shared" ca="1" si="1149"/>
        <v>513042.94722292648</v>
      </c>
      <c r="GX301" s="144">
        <f t="shared" ca="1" si="1149"/>
        <v>513042.94722292648</v>
      </c>
      <c r="GY301" s="144">
        <f t="shared" ca="1" si="1149"/>
        <v>513042.94722292648</v>
      </c>
      <c r="GZ301" s="144">
        <f t="shared" ca="1" si="1149"/>
        <v>513042.94722292648</v>
      </c>
      <c r="HA301" s="144">
        <f t="shared" ca="1" si="1149"/>
        <v>513042.94722292648</v>
      </c>
      <c r="HB301" s="144">
        <f t="shared" ca="1" si="1149"/>
        <v>513042.94722292648</v>
      </c>
      <c r="HC301" s="144">
        <f t="shared" ca="1" si="1149"/>
        <v>513042.94722292648</v>
      </c>
      <c r="HD301" s="144">
        <f t="shared" ca="1" si="1149"/>
        <v>513042.94722292648</v>
      </c>
      <c r="HE301" s="144">
        <f t="shared" ca="1" si="1149"/>
        <v>513042.94722292648</v>
      </c>
      <c r="HF301" s="144">
        <f t="shared" ca="1" si="1149"/>
        <v>513042.94722292648</v>
      </c>
      <c r="HG301" s="144">
        <f t="shared" ca="1" si="1149"/>
        <v>513042.94722292648</v>
      </c>
      <c r="HH301" s="144">
        <f t="shared" ca="1" si="1149"/>
        <v>513042.94722292648</v>
      </c>
      <c r="HI301" s="144">
        <f t="shared" ca="1" si="1149"/>
        <v>513042.94722292648</v>
      </c>
      <c r="HJ301" s="144">
        <f t="shared" ca="1" si="1149"/>
        <v>513042.94722292648</v>
      </c>
      <c r="HK301" s="144">
        <f t="shared" ca="1" si="1149"/>
        <v>513042.94722292648</v>
      </c>
      <c r="HL301" s="144">
        <f t="shared" ca="1" si="1149"/>
        <v>513042.94722292648</v>
      </c>
      <c r="HM301" s="144">
        <f t="shared" ca="1" si="1149"/>
        <v>513042.94722292648</v>
      </c>
      <c r="HN301" s="144">
        <f t="shared" ca="1" si="1149"/>
        <v>513042.94722292648</v>
      </c>
      <c r="HO301" s="144">
        <f t="shared" ca="1" si="1149"/>
        <v>513042.94722292648</v>
      </c>
      <c r="HP301" s="144">
        <f t="shared" ca="1" si="1149"/>
        <v>513042.94722292648</v>
      </c>
      <c r="HQ301" s="144">
        <f t="shared" ca="1" si="1149"/>
        <v>513042.94722292648</v>
      </c>
      <c r="HR301" s="144">
        <f t="shared" ca="1" si="1149"/>
        <v>513042.94722292648</v>
      </c>
      <c r="HS301" s="144">
        <f t="shared" ca="1" si="1149"/>
        <v>513042.94722292648</v>
      </c>
      <c r="HT301" s="144">
        <f t="shared" ca="1" si="1149"/>
        <v>513042.94722292648</v>
      </c>
      <c r="HU301" s="144">
        <f t="shared" ca="1" si="1149"/>
        <v>513042.94722292648</v>
      </c>
      <c r="HV301" s="144">
        <f t="shared" ca="1" si="1149"/>
        <v>513042.94722292648</v>
      </c>
      <c r="HW301" s="144">
        <f t="shared" ca="1" si="1149"/>
        <v>513042.94722292648</v>
      </c>
      <c r="HX301" s="144">
        <f t="shared" ca="1" si="1149"/>
        <v>513042.94722292648</v>
      </c>
      <c r="HY301" s="144">
        <f t="shared" ca="1" si="1149"/>
        <v>513042.94722292648</v>
      </c>
      <c r="HZ301" s="144">
        <f t="shared" ca="1" si="1149"/>
        <v>513042.94722292648</v>
      </c>
      <c r="IA301" s="144">
        <f t="shared" ca="1" si="1149"/>
        <v>513042.94722292648</v>
      </c>
      <c r="IB301" s="144">
        <f t="shared" ca="1" si="1149"/>
        <v>513042.94722292648</v>
      </c>
      <c r="IC301" s="144">
        <f t="shared" ca="1" si="1149"/>
        <v>513042.94722292648</v>
      </c>
      <c r="ID301" s="144">
        <f t="shared" ca="1" si="1149"/>
        <v>513042.94722292648</v>
      </c>
      <c r="IE301" s="144">
        <f t="shared" ca="1" si="1149"/>
        <v>513042.94722292648</v>
      </c>
      <c r="IF301" s="144">
        <f t="shared" ca="1" si="1149"/>
        <v>513042.94722292648</v>
      </c>
      <c r="IG301" s="144">
        <f t="shared" ca="1" si="1149"/>
        <v>513042.94722292648</v>
      </c>
      <c r="IH301" s="144">
        <f t="shared" ca="1" si="1149"/>
        <v>513042.94722292648</v>
      </c>
      <c r="II301" s="144">
        <f t="shared" ca="1" si="1149"/>
        <v>513042.94722292648</v>
      </c>
      <c r="IJ301" s="144">
        <f t="shared" ca="1" si="1149"/>
        <v>513042.94722292648</v>
      </c>
      <c r="IK301" s="144">
        <f t="shared" ca="1" si="1149"/>
        <v>513042.94722292648</v>
      </c>
      <c r="IL301" s="144">
        <f t="shared" ca="1" si="1149"/>
        <v>513042.94722292648</v>
      </c>
      <c r="IM301" s="144">
        <f t="shared" ca="1" si="1149"/>
        <v>513042.94722292648</v>
      </c>
      <c r="IN301" s="144">
        <f t="shared" ca="1" si="1149"/>
        <v>513042.94722292648</v>
      </c>
      <c r="IO301" s="144">
        <f t="shared" ca="1" si="1149"/>
        <v>513042.94722292648</v>
      </c>
      <c r="IP301" s="144">
        <f t="shared" ca="1" si="1149"/>
        <v>513042.94722292648</v>
      </c>
      <c r="IQ301" s="144">
        <f t="shared" ca="1" si="1149"/>
        <v>513042.94722292648</v>
      </c>
      <c r="IR301" s="144">
        <f t="shared" ca="1" si="1149"/>
        <v>513042.94722292648</v>
      </c>
      <c r="IS301" s="144">
        <f t="shared" ca="1" si="1149"/>
        <v>513042.94722292648</v>
      </c>
      <c r="IT301" s="144">
        <f t="shared" ca="1" si="1149"/>
        <v>513042.94722292648</v>
      </c>
      <c r="IU301" s="144">
        <f t="shared" ca="1" si="1149"/>
        <v>513042.94722292648</v>
      </c>
      <c r="IV301" s="144">
        <f t="shared" ca="1" si="1149"/>
        <v>513042.94722292648</v>
      </c>
      <c r="IW301" s="144">
        <f t="shared" ca="1" si="1149"/>
        <v>513042.94722292648</v>
      </c>
      <c r="IX301" s="144">
        <f t="shared" ca="1" si="1149"/>
        <v>513042.94722292648</v>
      </c>
      <c r="IY301" s="144">
        <f t="shared" ca="1" si="1149"/>
        <v>513042.94722292648</v>
      </c>
      <c r="IZ301" s="144">
        <f t="shared" ca="1" si="1149"/>
        <v>513042.94722292648</v>
      </c>
      <c r="JA301" s="144">
        <f t="shared" ref="JA301:LL301" ca="1" si="1150">IZ301-(JA291/2)</f>
        <v>513042.94722292648</v>
      </c>
      <c r="JB301" s="144">
        <f t="shared" ca="1" si="1150"/>
        <v>513042.94722292648</v>
      </c>
      <c r="JC301" s="144">
        <f t="shared" ca="1" si="1150"/>
        <v>513042.94722292648</v>
      </c>
      <c r="JD301" s="144">
        <f t="shared" ca="1" si="1150"/>
        <v>513042.94722292648</v>
      </c>
      <c r="JE301" s="144">
        <f t="shared" ca="1" si="1150"/>
        <v>513042.94722292648</v>
      </c>
      <c r="JF301" s="144">
        <f t="shared" ca="1" si="1150"/>
        <v>513042.94722292648</v>
      </c>
      <c r="JG301" s="144">
        <f t="shared" ca="1" si="1150"/>
        <v>513042.94722292648</v>
      </c>
      <c r="JH301" s="144">
        <f t="shared" ca="1" si="1150"/>
        <v>513042.94722292648</v>
      </c>
      <c r="JI301" s="144">
        <f t="shared" ca="1" si="1150"/>
        <v>513042.94722292648</v>
      </c>
      <c r="JJ301" s="144">
        <f t="shared" ca="1" si="1150"/>
        <v>513042.94722292648</v>
      </c>
      <c r="JK301" s="144">
        <f t="shared" ca="1" si="1150"/>
        <v>513042.94722292648</v>
      </c>
      <c r="JL301" s="144">
        <f t="shared" ca="1" si="1150"/>
        <v>513042.94722292648</v>
      </c>
      <c r="JM301" s="144">
        <f t="shared" ca="1" si="1150"/>
        <v>513042.94722292648</v>
      </c>
      <c r="JN301" s="144">
        <f t="shared" ca="1" si="1150"/>
        <v>513042.94722292648</v>
      </c>
      <c r="JO301" s="144">
        <f t="shared" ca="1" si="1150"/>
        <v>513042.94722292648</v>
      </c>
      <c r="JP301" s="144">
        <f t="shared" ca="1" si="1150"/>
        <v>513042.94722292648</v>
      </c>
      <c r="JQ301" s="144">
        <f t="shared" ca="1" si="1150"/>
        <v>513042.94722292648</v>
      </c>
      <c r="JR301" s="144">
        <f t="shared" ca="1" si="1150"/>
        <v>513042.94722292648</v>
      </c>
      <c r="JS301" s="144">
        <f t="shared" ca="1" si="1150"/>
        <v>513042.94722292648</v>
      </c>
      <c r="JT301" s="144">
        <f t="shared" ca="1" si="1150"/>
        <v>513042.94722292648</v>
      </c>
      <c r="JU301" s="144">
        <f t="shared" ca="1" si="1150"/>
        <v>513042.94722292648</v>
      </c>
      <c r="JV301" s="144">
        <f t="shared" ca="1" si="1150"/>
        <v>513042.94722292648</v>
      </c>
      <c r="JW301" s="144">
        <f t="shared" ca="1" si="1150"/>
        <v>513042.94722292648</v>
      </c>
      <c r="JX301" s="144">
        <f t="shared" ca="1" si="1150"/>
        <v>513042.94722292648</v>
      </c>
      <c r="JY301" s="144">
        <f t="shared" ca="1" si="1150"/>
        <v>513042.94722292648</v>
      </c>
      <c r="JZ301" s="144">
        <f t="shared" ca="1" si="1150"/>
        <v>513042.94722292648</v>
      </c>
      <c r="KA301" s="144">
        <f t="shared" ca="1" si="1150"/>
        <v>513042.94722292648</v>
      </c>
      <c r="KB301" s="144">
        <f t="shared" ca="1" si="1150"/>
        <v>513042.94722292648</v>
      </c>
      <c r="KC301" s="144">
        <f t="shared" ca="1" si="1150"/>
        <v>513042.94722292648</v>
      </c>
      <c r="KD301" s="144">
        <f t="shared" ca="1" si="1150"/>
        <v>513042.94722292648</v>
      </c>
      <c r="KE301" s="144">
        <f t="shared" ca="1" si="1150"/>
        <v>513042.94722292648</v>
      </c>
      <c r="KF301" s="144">
        <f t="shared" ca="1" si="1150"/>
        <v>513042.94722292648</v>
      </c>
      <c r="KG301" s="144">
        <f t="shared" ca="1" si="1150"/>
        <v>513042.94722292648</v>
      </c>
      <c r="KH301" s="144">
        <f t="shared" ca="1" si="1150"/>
        <v>513042.94722292648</v>
      </c>
      <c r="KI301" s="144">
        <f t="shared" ca="1" si="1150"/>
        <v>513042.94722292648</v>
      </c>
      <c r="KJ301" s="144">
        <f t="shared" ca="1" si="1150"/>
        <v>513042.94722292648</v>
      </c>
      <c r="KK301" s="144">
        <f t="shared" ca="1" si="1150"/>
        <v>513042.94722292648</v>
      </c>
      <c r="KL301" s="144">
        <f t="shared" ca="1" si="1150"/>
        <v>513042.94722292648</v>
      </c>
      <c r="KM301" s="144">
        <f t="shared" ca="1" si="1150"/>
        <v>513042.94722292648</v>
      </c>
      <c r="KN301" s="144">
        <f t="shared" ca="1" si="1150"/>
        <v>513042.94722292648</v>
      </c>
      <c r="KO301" s="144">
        <f t="shared" ca="1" si="1150"/>
        <v>513042.94722292648</v>
      </c>
      <c r="KP301" s="144">
        <f t="shared" ca="1" si="1150"/>
        <v>513042.94722292648</v>
      </c>
      <c r="KQ301" s="144">
        <f t="shared" ca="1" si="1150"/>
        <v>513042.94722292648</v>
      </c>
      <c r="KR301" s="144">
        <f t="shared" ca="1" si="1150"/>
        <v>513042.94722292648</v>
      </c>
      <c r="KS301" s="144">
        <f t="shared" ca="1" si="1150"/>
        <v>513042.94722292648</v>
      </c>
      <c r="KT301" s="144">
        <f t="shared" ca="1" si="1150"/>
        <v>513042.94722292648</v>
      </c>
      <c r="KU301" s="144">
        <f t="shared" ca="1" si="1150"/>
        <v>513042.94722292648</v>
      </c>
      <c r="KV301" s="144">
        <f t="shared" ca="1" si="1150"/>
        <v>513042.94722292648</v>
      </c>
      <c r="KW301" s="144">
        <f t="shared" ca="1" si="1150"/>
        <v>513042.94722292648</v>
      </c>
      <c r="KX301" s="144">
        <f t="shared" ca="1" si="1150"/>
        <v>513042.94722292648</v>
      </c>
      <c r="KY301" s="144">
        <f t="shared" ca="1" si="1150"/>
        <v>513042.94722292648</v>
      </c>
      <c r="KZ301" s="144">
        <f t="shared" ca="1" si="1150"/>
        <v>513042.94722292648</v>
      </c>
      <c r="LA301" s="144">
        <f t="shared" ca="1" si="1150"/>
        <v>513042.94722292648</v>
      </c>
      <c r="LB301" s="144">
        <f t="shared" ca="1" si="1150"/>
        <v>513042.94722292648</v>
      </c>
      <c r="LC301" s="144">
        <f t="shared" ca="1" si="1150"/>
        <v>513042.94722292648</v>
      </c>
      <c r="LD301" s="144">
        <f t="shared" ca="1" si="1150"/>
        <v>513042.94722292648</v>
      </c>
      <c r="LE301" s="144">
        <f t="shared" ca="1" si="1150"/>
        <v>513042.94722292648</v>
      </c>
      <c r="LF301" s="144">
        <f t="shared" ca="1" si="1150"/>
        <v>513042.94722292648</v>
      </c>
      <c r="LG301" s="144">
        <f t="shared" ca="1" si="1150"/>
        <v>513042.94722292648</v>
      </c>
      <c r="LH301" s="144">
        <f t="shared" ca="1" si="1150"/>
        <v>513042.94722292648</v>
      </c>
      <c r="LI301" s="144">
        <f t="shared" ca="1" si="1150"/>
        <v>513042.94722292648</v>
      </c>
      <c r="LJ301" s="144">
        <f t="shared" ca="1" si="1150"/>
        <v>513042.94722292648</v>
      </c>
      <c r="LK301" s="144">
        <f t="shared" ca="1" si="1150"/>
        <v>513042.94722292648</v>
      </c>
      <c r="LL301" s="144">
        <f t="shared" ca="1" si="1150"/>
        <v>513042.94722292648</v>
      </c>
      <c r="LM301" s="144">
        <f t="shared" ref="LM301:NX301" ca="1" si="1151">LL301-(LM291/2)</f>
        <v>513042.94722292648</v>
      </c>
      <c r="LN301" s="144">
        <f t="shared" ca="1" si="1151"/>
        <v>513042.94722292648</v>
      </c>
      <c r="LO301" s="144">
        <f t="shared" ca="1" si="1151"/>
        <v>513042.94722292648</v>
      </c>
      <c r="LP301" s="144">
        <f t="shared" ca="1" si="1151"/>
        <v>513042.94722292648</v>
      </c>
      <c r="LQ301" s="144">
        <f t="shared" ca="1" si="1151"/>
        <v>513042.94722292648</v>
      </c>
      <c r="LR301" s="144">
        <f t="shared" ca="1" si="1151"/>
        <v>513042.94722292648</v>
      </c>
      <c r="LS301" s="144">
        <f t="shared" ca="1" si="1151"/>
        <v>513042.94722292648</v>
      </c>
      <c r="LT301" s="144">
        <f t="shared" ca="1" si="1151"/>
        <v>513042.94722292648</v>
      </c>
      <c r="LU301" s="144">
        <f t="shared" ca="1" si="1151"/>
        <v>513042.94722292648</v>
      </c>
      <c r="LV301" s="144">
        <f t="shared" ca="1" si="1151"/>
        <v>513042.94722292648</v>
      </c>
      <c r="LW301" s="144">
        <f t="shared" ca="1" si="1151"/>
        <v>513042.94722292648</v>
      </c>
      <c r="LX301" s="144">
        <f t="shared" ca="1" si="1151"/>
        <v>513042.94722292648</v>
      </c>
      <c r="LY301" s="144">
        <f t="shared" ca="1" si="1151"/>
        <v>513042.94722292648</v>
      </c>
      <c r="LZ301" s="144">
        <f t="shared" ca="1" si="1151"/>
        <v>513042.94722292648</v>
      </c>
      <c r="MA301" s="144">
        <f t="shared" ca="1" si="1151"/>
        <v>513042.94722292648</v>
      </c>
      <c r="MB301" s="144">
        <f t="shared" ca="1" si="1151"/>
        <v>513042.94722292648</v>
      </c>
      <c r="MC301" s="144">
        <f t="shared" ca="1" si="1151"/>
        <v>513042.94722292648</v>
      </c>
      <c r="MD301" s="144">
        <f t="shared" ca="1" si="1151"/>
        <v>513042.94722292648</v>
      </c>
      <c r="ME301" s="144">
        <f t="shared" ca="1" si="1151"/>
        <v>513042.94722292648</v>
      </c>
      <c r="MF301" s="144">
        <f t="shared" ca="1" si="1151"/>
        <v>513042.94722292648</v>
      </c>
      <c r="MG301" s="144">
        <f t="shared" ca="1" si="1151"/>
        <v>513042.94722292648</v>
      </c>
      <c r="MH301" s="144">
        <f t="shared" ca="1" si="1151"/>
        <v>513042.94722292648</v>
      </c>
      <c r="MI301" s="144">
        <f t="shared" ca="1" si="1151"/>
        <v>513042.94722292648</v>
      </c>
      <c r="MJ301" s="144">
        <f t="shared" ca="1" si="1151"/>
        <v>513042.94722292648</v>
      </c>
      <c r="MK301" s="144">
        <f t="shared" ca="1" si="1151"/>
        <v>513042.94722292648</v>
      </c>
      <c r="ML301" s="144">
        <f t="shared" ca="1" si="1151"/>
        <v>513042.94722292648</v>
      </c>
      <c r="MM301" s="144">
        <f t="shared" ca="1" si="1151"/>
        <v>513042.94722292648</v>
      </c>
      <c r="MN301" s="144">
        <f t="shared" ca="1" si="1151"/>
        <v>513042.94722292648</v>
      </c>
      <c r="MO301" s="144">
        <f t="shared" ca="1" si="1151"/>
        <v>513042.94722292648</v>
      </c>
      <c r="MP301" s="144">
        <f t="shared" ca="1" si="1151"/>
        <v>513042.94722292648</v>
      </c>
      <c r="MQ301" s="144">
        <f t="shared" ca="1" si="1151"/>
        <v>513042.94722292648</v>
      </c>
      <c r="MR301" s="144">
        <f t="shared" ca="1" si="1151"/>
        <v>513042.94722292648</v>
      </c>
      <c r="MS301" s="144">
        <f t="shared" ca="1" si="1151"/>
        <v>513042.94722292648</v>
      </c>
      <c r="MT301" s="144">
        <f t="shared" ca="1" si="1151"/>
        <v>513042.94722292648</v>
      </c>
      <c r="MU301" s="144">
        <f t="shared" ca="1" si="1151"/>
        <v>513042.94722292648</v>
      </c>
      <c r="MV301" s="144">
        <f t="shared" ca="1" si="1151"/>
        <v>513042.94722292648</v>
      </c>
      <c r="MW301" s="144">
        <f t="shared" ca="1" si="1151"/>
        <v>513042.94722292648</v>
      </c>
      <c r="MX301" s="144">
        <f t="shared" ca="1" si="1151"/>
        <v>513042.94722292648</v>
      </c>
      <c r="MY301" s="144">
        <f t="shared" ca="1" si="1151"/>
        <v>513042.94722292648</v>
      </c>
      <c r="MZ301" s="144">
        <f t="shared" ca="1" si="1151"/>
        <v>513042.94722292648</v>
      </c>
      <c r="NA301" s="144">
        <f t="shared" ca="1" si="1151"/>
        <v>513042.94722292648</v>
      </c>
      <c r="NB301" s="144">
        <f t="shared" ca="1" si="1151"/>
        <v>513042.94722292648</v>
      </c>
      <c r="NC301" s="144">
        <f t="shared" ca="1" si="1151"/>
        <v>513042.94722292648</v>
      </c>
      <c r="ND301" s="144">
        <f t="shared" ca="1" si="1151"/>
        <v>513042.94722292648</v>
      </c>
      <c r="NE301" s="144">
        <f t="shared" ca="1" si="1151"/>
        <v>513042.94722292648</v>
      </c>
      <c r="NF301" s="144">
        <f t="shared" ca="1" si="1151"/>
        <v>513042.94722292648</v>
      </c>
      <c r="NG301" s="144">
        <f t="shared" ca="1" si="1151"/>
        <v>513042.94722292648</v>
      </c>
      <c r="NH301" s="144">
        <f t="shared" ca="1" si="1151"/>
        <v>513042.94722292648</v>
      </c>
      <c r="NI301" s="144">
        <f t="shared" ca="1" si="1151"/>
        <v>513042.94722292648</v>
      </c>
      <c r="NJ301" s="144">
        <f t="shared" ca="1" si="1151"/>
        <v>513042.94722292648</v>
      </c>
      <c r="NK301" s="144">
        <f t="shared" ca="1" si="1151"/>
        <v>513042.94722292648</v>
      </c>
      <c r="NL301" s="144">
        <f t="shared" ca="1" si="1151"/>
        <v>513042.94722292648</v>
      </c>
      <c r="NM301" s="144">
        <f t="shared" ca="1" si="1151"/>
        <v>513042.94722292648</v>
      </c>
      <c r="NN301" s="144">
        <f t="shared" ca="1" si="1151"/>
        <v>513042.94722292648</v>
      </c>
      <c r="NO301" s="144">
        <f t="shared" ca="1" si="1151"/>
        <v>513042.94722292648</v>
      </c>
      <c r="NP301" s="144">
        <f t="shared" ca="1" si="1151"/>
        <v>513042.94722292648</v>
      </c>
      <c r="NQ301" s="144">
        <f t="shared" ca="1" si="1151"/>
        <v>513042.94722292648</v>
      </c>
      <c r="NR301" s="144">
        <f t="shared" ca="1" si="1151"/>
        <v>513042.94722292648</v>
      </c>
      <c r="NS301" s="144">
        <f t="shared" ca="1" si="1151"/>
        <v>513042.94722292648</v>
      </c>
      <c r="NT301" s="144">
        <f t="shared" ca="1" si="1151"/>
        <v>513042.94722292648</v>
      </c>
      <c r="NU301" s="144">
        <f t="shared" ca="1" si="1151"/>
        <v>513042.94722292648</v>
      </c>
      <c r="NV301" s="144">
        <f t="shared" ca="1" si="1151"/>
        <v>513042.94722292648</v>
      </c>
      <c r="NW301" s="144">
        <f t="shared" ca="1" si="1151"/>
        <v>513042.94722292648</v>
      </c>
      <c r="NX301" s="144">
        <f t="shared" ca="1" si="1151"/>
        <v>513042.94722292648</v>
      </c>
      <c r="NY301" s="144">
        <f t="shared" ref="NY301:OM301" ca="1" si="1152">NX301-(NY291/2)</f>
        <v>513042.94722292648</v>
      </c>
      <c r="NZ301" s="144">
        <f t="shared" ca="1" si="1152"/>
        <v>513042.94722292648</v>
      </c>
      <c r="OA301" s="144">
        <f t="shared" ca="1" si="1152"/>
        <v>513042.94722292648</v>
      </c>
      <c r="OB301" s="144">
        <f t="shared" ca="1" si="1152"/>
        <v>513042.94722292648</v>
      </c>
      <c r="OC301" s="144">
        <f t="shared" ca="1" si="1152"/>
        <v>513042.94722292648</v>
      </c>
      <c r="OD301" s="144">
        <f t="shared" ca="1" si="1152"/>
        <v>513042.94722292648</v>
      </c>
      <c r="OE301" s="144">
        <f t="shared" ca="1" si="1152"/>
        <v>513042.94722292648</v>
      </c>
      <c r="OF301" s="144">
        <f t="shared" ca="1" si="1152"/>
        <v>513042.94722292648</v>
      </c>
      <c r="OG301" s="144">
        <f t="shared" ca="1" si="1152"/>
        <v>513042.94722292648</v>
      </c>
      <c r="OH301" s="144">
        <f t="shared" ca="1" si="1152"/>
        <v>513042.94722292648</v>
      </c>
      <c r="OI301" s="144">
        <f t="shared" ca="1" si="1152"/>
        <v>513042.94722292648</v>
      </c>
      <c r="OJ301" s="144">
        <f t="shared" ca="1" si="1152"/>
        <v>513042.94722292648</v>
      </c>
      <c r="OK301" s="144">
        <f t="shared" ca="1" si="1152"/>
        <v>513042.94722292648</v>
      </c>
      <c r="OL301" s="144">
        <f t="shared" ca="1" si="1152"/>
        <v>513042.94722292648</v>
      </c>
      <c r="OM301" s="144">
        <f t="shared" ca="1" si="1152"/>
        <v>513042.94722292648</v>
      </c>
    </row>
    <row r="302" spans="2:403" x14ac:dyDescent="0.3">
      <c r="B302" s="143" t="s">
        <v>121</v>
      </c>
      <c r="C302" s="75" t="s">
        <v>89</v>
      </c>
      <c r="D302" s="144" t="e">
        <f>IF($D$300=1,IF(D233=0,D301-(E1_Allgemein!$C$26*E3_Parameter!$C$27*E3_Parameter!$C$18),D301),NA())</f>
        <v>#N/A</v>
      </c>
      <c r="E302" s="144" t="e">
        <f>IF($D$300=1,IF(E233=0,E301-(E1_Allgemein!$C$26*E3_Parameter!$C$27*E3_Parameter!$C$18),E301),NA())</f>
        <v>#N/A</v>
      </c>
      <c r="F302" s="144" t="e">
        <f>IF($D$300=1,IF(F233=0,F301-(E1_Allgemein!$C$26*E3_Parameter!$C$27*E3_Parameter!$C$18),F301),NA())</f>
        <v>#N/A</v>
      </c>
      <c r="G302" s="144" t="e">
        <f>IF($D$300=1,IF(G233=0,G301-(E1_Allgemein!$C$26*E3_Parameter!$C$27*E3_Parameter!$C$18),G301),NA())</f>
        <v>#N/A</v>
      </c>
      <c r="H302" s="144" t="e">
        <f>IF($D$300=1,IF(H233=0,H301-(E1_Allgemein!$C$26*E3_Parameter!$C$27*E3_Parameter!$C$18),H301),NA())</f>
        <v>#N/A</v>
      </c>
      <c r="I302" s="144" t="e">
        <f>IF($D$300=1,IF(I233=0,I301-(E1_Allgemein!$C$26*E3_Parameter!$C$27*E3_Parameter!$C$18),I301),NA())</f>
        <v>#N/A</v>
      </c>
      <c r="J302" s="144" t="e">
        <f>IF($D$300=1,IF(J233=0,J301-(E1_Allgemein!$C$26*E3_Parameter!$C$27*E3_Parameter!$C$18),J301),NA())</f>
        <v>#N/A</v>
      </c>
      <c r="K302" s="144" t="e">
        <f>IF($D$300=1,IF(K233=0,K301-(E1_Allgemein!$C$26*E3_Parameter!$C$27*E3_Parameter!$C$18),K301),NA())</f>
        <v>#N/A</v>
      </c>
      <c r="L302" s="144" t="e">
        <f>IF($D$300=1,IF(L233=0,L301-(E1_Allgemein!$C$26*E3_Parameter!$C$27*E3_Parameter!$C$18),L301),NA())</f>
        <v>#N/A</v>
      </c>
      <c r="M302" s="144" t="e">
        <f>IF($D$300=1,IF(M233=0,M301-(E1_Allgemein!$C$26*E3_Parameter!$C$27*E3_Parameter!$C$18),M301),NA())</f>
        <v>#N/A</v>
      </c>
      <c r="N302" s="144" t="e">
        <f>IF($D$300=1,IF(N233=0,N301-(E1_Allgemein!$C$26*E3_Parameter!$C$27*E3_Parameter!$C$18),N301),NA())</f>
        <v>#N/A</v>
      </c>
      <c r="O302" s="144" t="e">
        <f>IF($D$300=1,IF(O233=0,O301-(E1_Allgemein!$C$26*E3_Parameter!$C$27*E3_Parameter!$C$18),O301),NA())</f>
        <v>#N/A</v>
      </c>
      <c r="P302" s="144" t="e">
        <f>IF($D$300=1,IF(P233=0,P301-(E1_Allgemein!$C$26*E3_Parameter!$C$27*E3_Parameter!$C$18),P301),NA())</f>
        <v>#N/A</v>
      </c>
      <c r="Q302" s="144" t="e">
        <f>IF($D$300=1,IF(Q233=0,Q301-(E1_Allgemein!$C$26*E3_Parameter!$C$27*E3_Parameter!$C$18),Q301),NA())</f>
        <v>#N/A</v>
      </c>
      <c r="R302" s="144" t="e">
        <f>IF($D$300=1,IF(R233=0,R301-(E1_Allgemein!$C$26*E3_Parameter!$C$27*E3_Parameter!$C$18),R301),NA())</f>
        <v>#N/A</v>
      </c>
      <c r="S302" s="144" t="e">
        <f>IF($D$300=1,IF(S233=0,S301-(E1_Allgemein!$C$26*E3_Parameter!$C$27*E3_Parameter!$C$18),S301),NA())</f>
        <v>#N/A</v>
      </c>
      <c r="T302" s="144" t="e">
        <f>IF($D$300=1,IF(T233=0,T301-(E1_Allgemein!$C$26*E3_Parameter!$C$27*E3_Parameter!$C$18),T301),NA())</f>
        <v>#N/A</v>
      </c>
      <c r="U302" s="144" t="e">
        <f>IF($D$300=1,IF(U233=0,U301-(E1_Allgemein!$C$26*E3_Parameter!$C$27*E3_Parameter!$C$18),U301),NA())</f>
        <v>#N/A</v>
      </c>
      <c r="V302" s="144" t="e">
        <f>IF($D$300=1,IF(V233=0,V301-(E1_Allgemein!$C$26*E3_Parameter!$C$27*E3_Parameter!$C$18),V301),NA())</f>
        <v>#N/A</v>
      </c>
      <c r="W302" s="144" t="e">
        <f>IF($D$300=1,IF(W233=0,W301-(E1_Allgemein!$C$26*E3_Parameter!$C$27*E3_Parameter!$C$18),W301),NA())</f>
        <v>#N/A</v>
      </c>
      <c r="X302" s="144" t="e">
        <f>IF($D$300=1,IF(X233=0,X301-(E1_Allgemein!$C$26*E3_Parameter!$C$27*E3_Parameter!$C$18),X301),NA())</f>
        <v>#N/A</v>
      </c>
      <c r="Y302" s="144" t="e">
        <f>IF($D$300=1,IF(Y233=0,Y301-(E1_Allgemein!$C$26*E3_Parameter!$C$27*E3_Parameter!$C$18),Y301),NA())</f>
        <v>#N/A</v>
      </c>
      <c r="Z302" s="144" t="e">
        <f>IF($D$300=1,IF(Z233=0,Z301-(E1_Allgemein!$C$26*E3_Parameter!$C$27*E3_Parameter!$C$18),Z301),NA())</f>
        <v>#N/A</v>
      </c>
      <c r="AA302" s="144" t="e">
        <f>IF($D$300=1,IF(AA233=0,AA301-(E1_Allgemein!$C$26*E3_Parameter!$C$27*E3_Parameter!$C$18),AA301),NA())</f>
        <v>#N/A</v>
      </c>
      <c r="AB302" s="144" t="e">
        <f>IF($D$300=1,IF(AB233=0,AB301-(E1_Allgemein!$C$26*E3_Parameter!$C$27*E3_Parameter!$C$18),AB301),NA())</f>
        <v>#N/A</v>
      </c>
      <c r="AC302" s="144" t="e">
        <f>IF($D$300=1,IF(AC233=0,AC301-(E1_Allgemein!$C$26*E3_Parameter!$C$27*E3_Parameter!$C$18),AC301),NA())</f>
        <v>#N/A</v>
      </c>
      <c r="AD302" s="144" t="e">
        <f>IF($D$300=1,IF(AD233=0,AD301-(E1_Allgemein!$C$26*E3_Parameter!$C$27*E3_Parameter!$C$18),AD301),NA())</f>
        <v>#N/A</v>
      </c>
      <c r="AE302" s="144" t="e">
        <f>IF($D$300=1,IF(AE233=0,AE301-(E1_Allgemein!$C$26*E3_Parameter!$C$27*E3_Parameter!$C$18),AE301),NA())</f>
        <v>#N/A</v>
      </c>
      <c r="AF302" s="144" t="e">
        <f>IF($D$300=1,IF(AF233=0,AF301-(E1_Allgemein!$C$26*E3_Parameter!$C$27*E3_Parameter!$C$18),AF301),NA())</f>
        <v>#N/A</v>
      </c>
      <c r="AG302" s="144" t="e">
        <f>IF($D$300=1,IF(AG233=0,AG301-(E1_Allgemein!$C$26*E3_Parameter!$C$27*E3_Parameter!$C$18),AG301),NA())</f>
        <v>#N/A</v>
      </c>
      <c r="AH302" s="144" t="e">
        <f>IF($D$300=1,IF(AH233=0,AH301-(E1_Allgemein!$C$26*E3_Parameter!$C$27*E3_Parameter!$C$18),AH301),NA())</f>
        <v>#N/A</v>
      </c>
      <c r="AI302" s="144" t="e">
        <f>IF($D$300=1,IF(AI233=0,AI301-(E1_Allgemein!$C$26*E3_Parameter!$C$27*E3_Parameter!$C$18),AI301),NA())</f>
        <v>#N/A</v>
      </c>
      <c r="AJ302" s="144" t="e">
        <f>IF($D$300=1,IF(AJ233=0,AJ301-(E1_Allgemein!$C$26*E3_Parameter!$C$27*E3_Parameter!$C$18),AJ301),NA())</f>
        <v>#N/A</v>
      </c>
      <c r="AK302" s="144" t="e">
        <f>IF($D$300=1,IF(AK233=0,AK301-(E1_Allgemein!$C$26*E3_Parameter!$C$27*E3_Parameter!$C$18),AK301),NA())</f>
        <v>#N/A</v>
      </c>
      <c r="AL302" s="144" t="e">
        <f>IF($D$300=1,IF(AL233=0,AL301-(E1_Allgemein!$C$26*E3_Parameter!$C$27*E3_Parameter!$C$18),AL301),NA())</f>
        <v>#N/A</v>
      </c>
      <c r="AM302" s="144" t="e">
        <f>IF($D$300=1,IF(AM233=0,AM301-(E1_Allgemein!$C$26*E3_Parameter!$C$27*E3_Parameter!$C$18),AM301),NA())</f>
        <v>#N/A</v>
      </c>
      <c r="AN302" s="144" t="e">
        <f>IF($D$300=1,IF(AN233=0,AN301-(E1_Allgemein!$C$26*E3_Parameter!$C$27*E3_Parameter!$C$18),AN301),NA())</f>
        <v>#N/A</v>
      </c>
      <c r="AO302" s="144" t="e">
        <f>IF($D$300=1,IF(AO233=0,AO301-(E1_Allgemein!$C$26*E3_Parameter!$C$27*E3_Parameter!$C$18),AO301),NA())</f>
        <v>#N/A</v>
      </c>
      <c r="AP302" s="144" t="e">
        <f>IF($D$300=1,IF(AP233=0,AP301-(E1_Allgemein!$C$26*E3_Parameter!$C$27*E3_Parameter!$C$18),AP301),NA())</f>
        <v>#N/A</v>
      </c>
      <c r="AQ302" s="144" t="e">
        <f>IF($D$300=1,IF(AQ233=0,AQ301-(E1_Allgemein!$C$26*E3_Parameter!$C$27*E3_Parameter!$C$18),AQ301),NA())</f>
        <v>#N/A</v>
      </c>
      <c r="AR302" s="144" t="e">
        <f>IF($D$300=1,IF(AR233=0,AR301-(E1_Allgemein!$C$26*E3_Parameter!$C$27*E3_Parameter!$C$18),AR301),NA())</f>
        <v>#N/A</v>
      </c>
      <c r="AS302" s="144" t="e">
        <f>IF($D$300=1,IF(AS233=0,AS301-(E1_Allgemein!$C$26*E3_Parameter!$C$27*E3_Parameter!$C$18),AS301),NA())</f>
        <v>#N/A</v>
      </c>
      <c r="AT302" s="144" t="e">
        <f>IF($D$300=1,IF(AT233=0,AT301-(E1_Allgemein!$C$26*E3_Parameter!$C$27*E3_Parameter!$C$18),AT301),NA())</f>
        <v>#N/A</v>
      </c>
      <c r="AU302" s="144" t="e">
        <f>IF($D$300=1,IF(AU233=0,AU301-(E1_Allgemein!$C$26*E3_Parameter!$C$27*E3_Parameter!$C$18),AU301),NA())</f>
        <v>#N/A</v>
      </c>
      <c r="AV302" s="144" t="e">
        <f>IF($D$300=1,IF(AV233=0,AV301-(E1_Allgemein!$C$26*E3_Parameter!$C$27*E3_Parameter!$C$18),AV301),NA())</f>
        <v>#N/A</v>
      </c>
      <c r="AW302" s="144" t="e">
        <f>IF($D$300=1,IF(AW233=0,AW301-(E1_Allgemein!$C$26*E3_Parameter!$C$27*E3_Parameter!$C$18),AW301),NA())</f>
        <v>#N/A</v>
      </c>
      <c r="AX302" s="144" t="e">
        <f>IF($D$300=1,IF(AX233=0,AX301-(E1_Allgemein!$C$26*E3_Parameter!$C$27*E3_Parameter!$C$18),AX301),NA())</f>
        <v>#N/A</v>
      </c>
      <c r="AY302" s="144" t="e">
        <f>IF($D$300=1,IF(AY233=0,AY301-(E1_Allgemein!$C$26*E3_Parameter!$C$27*E3_Parameter!$C$18),AY301),NA())</f>
        <v>#N/A</v>
      </c>
      <c r="AZ302" s="144" t="e">
        <f>IF($D$300=1,IF(AZ233=0,AZ301-(E1_Allgemein!$C$26*E3_Parameter!$C$27*E3_Parameter!$C$18),AZ301),NA())</f>
        <v>#N/A</v>
      </c>
      <c r="BA302" s="144" t="e">
        <f>IF($D$300=1,IF(BA233=0,BA301-(E1_Allgemein!$C$26*E3_Parameter!$C$27*E3_Parameter!$C$18),BA301),NA())</f>
        <v>#N/A</v>
      </c>
      <c r="BB302" s="144" t="e">
        <f>IF($D$300=1,IF(BB233=0,BB301-(E1_Allgemein!$C$26*E3_Parameter!$C$27*E3_Parameter!$C$18),BB301),NA())</f>
        <v>#N/A</v>
      </c>
      <c r="BC302" s="144" t="e">
        <f>IF($D$300=1,IF(BC233=0,BC301-(E1_Allgemein!$C$26*E3_Parameter!$C$27*E3_Parameter!$C$18),BC301),NA())</f>
        <v>#N/A</v>
      </c>
      <c r="BD302" s="144" t="e">
        <f>IF($D$300=1,IF(BD233=0,BD301-(E1_Allgemein!$C$26*E3_Parameter!$C$27*E3_Parameter!$C$18),BD301),NA())</f>
        <v>#N/A</v>
      </c>
      <c r="BE302" s="144" t="e">
        <f>IF($D$300=1,IF(BE233=0,BE301-(E1_Allgemein!$C$26*E3_Parameter!$C$27*E3_Parameter!$C$18),BE301),NA())</f>
        <v>#N/A</v>
      </c>
      <c r="BF302" s="144" t="e">
        <f>IF($D$300=1,IF(BF233=0,BF301-(E1_Allgemein!$C$26*E3_Parameter!$C$27*E3_Parameter!$C$18),BF301),NA())</f>
        <v>#N/A</v>
      </c>
      <c r="BG302" s="144" t="e">
        <f>IF($D$300=1,IF(BG233=0,BG301-(E1_Allgemein!$C$26*E3_Parameter!$C$27*E3_Parameter!$C$18),BG301),NA())</f>
        <v>#N/A</v>
      </c>
      <c r="BH302" s="144" t="e">
        <f>IF($D$300=1,IF(BH233=0,BH301-(E1_Allgemein!$C$26*E3_Parameter!$C$27*E3_Parameter!$C$18),BH301),NA())</f>
        <v>#N/A</v>
      </c>
      <c r="BI302" s="144" t="e">
        <f>IF($D$300=1,IF(BI233=0,BI301-(E1_Allgemein!$C$26*E3_Parameter!$C$27*E3_Parameter!$C$18),BI301),NA())</f>
        <v>#N/A</v>
      </c>
      <c r="BJ302" s="144" t="e">
        <f>IF($D$300=1,IF(BJ233=0,BJ301-(E1_Allgemein!$C$26*E3_Parameter!$C$27*E3_Parameter!$C$18),BJ301),NA())</f>
        <v>#N/A</v>
      </c>
      <c r="BK302" s="144" t="e">
        <f>IF($D$300=1,IF(BK233=0,BK301-(E1_Allgemein!$C$26*E3_Parameter!$C$27*E3_Parameter!$C$18),BK301),NA())</f>
        <v>#N/A</v>
      </c>
      <c r="BL302" s="144" t="e">
        <f>IF($D$300=1,IF(BL233=0,BL301-(E1_Allgemein!$C$26*E3_Parameter!$C$27*E3_Parameter!$C$18),BL301),NA())</f>
        <v>#N/A</v>
      </c>
      <c r="BM302" s="144" t="e">
        <f>IF($D$300=1,IF(BM233=0,BM301-(E1_Allgemein!$C$26*E3_Parameter!$C$27*E3_Parameter!$C$18),BM301),NA())</f>
        <v>#N/A</v>
      </c>
      <c r="BN302" s="144" t="e">
        <f>IF($D$300=1,IF(BN233=0,BN301-(E1_Allgemein!$C$26*E3_Parameter!$C$27*E3_Parameter!$C$18),BN301),NA())</f>
        <v>#N/A</v>
      </c>
      <c r="BO302" s="144" t="e">
        <f>IF($D$300=1,IF(BO233=0,BO301-(E1_Allgemein!$C$26*E3_Parameter!$C$27*E3_Parameter!$C$18),BO301),NA())</f>
        <v>#N/A</v>
      </c>
      <c r="BP302" s="144" t="e">
        <f>IF($D$300=1,IF(BP233=0,BP301-(E1_Allgemein!$C$26*E3_Parameter!$C$27*E3_Parameter!$C$18),BP301),NA())</f>
        <v>#N/A</v>
      </c>
      <c r="BQ302" s="144" t="e">
        <f>IF($D$300=1,IF(BQ233=0,BQ301-(E1_Allgemein!$C$26*E3_Parameter!$C$27*E3_Parameter!$C$18),BQ301),NA())</f>
        <v>#N/A</v>
      </c>
      <c r="BR302" s="144" t="e">
        <f>IF($D$300=1,IF(BR233=0,BR301-(E1_Allgemein!$C$26*E3_Parameter!$C$27*E3_Parameter!$C$18),BR301),NA())</f>
        <v>#N/A</v>
      </c>
      <c r="BS302" s="144" t="e">
        <f>IF($D$300=1,IF(BS233=0,BS301-(E1_Allgemein!$C$26*E3_Parameter!$C$27*E3_Parameter!$C$18),BS301),NA())</f>
        <v>#N/A</v>
      </c>
      <c r="BT302" s="144" t="e">
        <f>IF($D$300=1,IF(BT233=0,BT301-(E1_Allgemein!$C$26*E3_Parameter!$C$27*E3_Parameter!$C$18),BT301),NA())</f>
        <v>#N/A</v>
      </c>
      <c r="BU302" s="144" t="e">
        <f>IF($D$300=1,IF(BU233=0,BU301-(E1_Allgemein!$C$26*E3_Parameter!$C$27*E3_Parameter!$C$18),BU301),NA())</f>
        <v>#N/A</v>
      </c>
      <c r="BV302" s="144" t="e">
        <f>IF($D$300=1,IF(BV233=0,BV301-(E1_Allgemein!$C$26*E3_Parameter!$C$27*E3_Parameter!$C$18),BV301),NA())</f>
        <v>#N/A</v>
      </c>
      <c r="BW302" s="144" t="e">
        <f>IF($D$300=1,IF(BW233=0,BW301-(E1_Allgemein!$C$26*E3_Parameter!$C$27*E3_Parameter!$C$18),BW301),NA())</f>
        <v>#N/A</v>
      </c>
      <c r="BX302" s="144" t="e">
        <f>IF($D$300=1,IF(BX233=0,BX301-(E1_Allgemein!$C$26*E3_Parameter!$C$27*E3_Parameter!$C$18),BX301),NA())</f>
        <v>#N/A</v>
      </c>
      <c r="BY302" s="144" t="e">
        <f>IF($D$300=1,IF(BY233=0,BY301-(E1_Allgemein!$C$26*E3_Parameter!$C$27*E3_Parameter!$C$18),BY301),NA())</f>
        <v>#N/A</v>
      </c>
      <c r="BZ302" s="144" t="e">
        <f>IF($D$300=1,IF(BZ233=0,BZ301-(E1_Allgemein!$C$26*E3_Parameter!$C$27*E3_Parameter!$C$18),BZ301),NA())</f>
        <v>#N/A</v>
      </c>
      <c r="CA302" s="144" t="e">
        <f>IF($D$300=1,IF(CA233=0,CA301-(E1_Allgemein!$C$26*E3_Parameter!$C$27*E3_Parameter!$C$18),CA301),NA())</f>
        <v>#N/A</v>
      </c>
      <c r="CB302" s="144" t="e">
        <f>IF($D$300=1,IF(CB233=0,CB301-(E1_Allgemein!$C$26*E3_Parameter!$C$27*E3_Parameter!$C$18),CB301),NA())</f>
        <v>#N/A</v>
      </c>
      <c r="CC302" s="144" t="e">
        <f>IF($D$300=1,IF(CC233=0,CC301-(E1_Allgemein!$C$26*E3_Parameter!$C$27*E3_Parameter!$C$18),CC301),NA())</f>
        <v>#N/A</v>
      </c>
      <c r="CD302" s="144" t="e">
        <f>IF($D$300=1,IF(CD233=0,CD301-(E1_Allgemein!$C$26*E3_Parameter!$C$27*E3_Parameter!$C$18),CD301),NA())</f>
        <v>#N/A</v>
      </c>
      <c r="CE302" s="144" t="e">
        <f>IF($D$300=1,IF(CE233=0,CE301-(E1_Allgemein!$C$26*E3_Parameter!$C$27*E3_Parameter!$C$18),CE301),NA())</f>
        <v>#N/A</v>
      </c>
      <c r="CF302" s="144" t="e">
        <f>IF($D$300=1,IF(CF233=0,CF301-(E1_Allgemein!$C$26*E3_Parameter!$C$27*E3_Parameter!$C$18),CF301),NA())</f>
        <v>#N/A</v>
      </c>
      <c r="CG302" s="144" t="e">
        <f>IF($D$300=1,IF(CG233=0,CG301-(E1_Allgemein!$C$26*E3_Parameter!$C$27*E3_Parameter!$C$18),CG301),NA())</f>
        <v>#N/A</v>
      </c>
      <c r="CH302" s="144" t="e">
        <f>IF($D$300=1,IF(CH233=0,CH301-(E1_Allgemein!$C$26*E3_Parameter!$C$27*E3_Parameter!$C$18),CH301),NA())</f>
        <v>#N/A</v>
      </c>
      <c r="CI302" s="144" t="e">
        <f>IF($D$300=1,IF(CI233=0,CI301-(E1_Allgemein!$C$26*E3_Parameter!$C$27*E3_Parameter!$C$18),CI301),NA())</f>
        <v>#N/A</v>
      </c>
      <c r="CJ302" s="144" t="e">
        <f>IF($D$300=1,IF(CJ233=0,CJ301-(E1_Allgemein!$C$26*E3_Parameter!$C$27*E3_Parameter!$C$18),CJ301),NA())</f>
        <v>#N/A</v>
      </c>
      <c r="CK302" s="144" t="e">
        <f>IF($D$300=1,IF(CK233=0,CK301-(E1_Allgemein!$C$26*E3_Parameter!$C$27*E3_Parameter!$C$18),CK301),NA())</f>
        <v>#N/A</v>
      </c>
      <c r="CL302" s="144" t="e">
        <f>IF($D$300=1,IF(CL233=0,CL301-(E1_Allgemein!$C$26*E3_Parameter!$C$27*E3_Parameter!$C$18),CL301),NA())</f>
        <v>#N/A</v>
      </c>
      <c r="CM302" s="144" t="e">
        <f>IF($D$300=1,IF(CM233=0,CM301-(E1_Allgemein!$C$26*E3_Parameter!$C$27*E3_Parameter!$C$18),CM301),NA())</f>
        <v>#N/A</v>
      </c>
      <c r="CN302" s="144" t="e">
        <f>IF($D$300=1,IF(CN233=0,CN301-(E1_Allgemein!$C$26*E3_Parameter!$C$27*E3_Parameter!$C$18),CN301),NA())</f>
        <v>#N/A</v>
      </c>
      <c r="CO302" s="144" t="e">
        <f>IF($D$300=1,IF(CO233=0,CO301-(E1_Allgemein!$C$26*E3_Parameter!$C$27*E3_Parameter!$C$18),CO301),NA())</f>
        <v>#N/A</v>
      </c>
      <c r="CP302" s="144" t="e">
        <f>IF($D$300=1,IF(CP233=0,CP301-(E1_Allgemein!$C$26*E3_Parameter!$C$27*E3_Parameter!$C$18),CP301),NA())</f>
        <v>#N/A</v>
      </c>
      <c r="CQ302" s="144" t="e">
        <f>IF($D$300=1,IF(CQ233=0,CQ301-(E1_Allgemein!$C$26*E3_Parameter!$C$27*E3_Parameter!$C$18),CQ301),NA())</f>
        <v>#N/A</v>
      </c>
      <c r="CR302" s="144" t="e">
        <f>IF($D$300=1,IF(CR233=0,CR301-(E1_Allgemein!$C$26*E3_Parameter!$C$27*E3_Parameter!$C$18),CR301),NA())</f>
        <v>#N/A</v>
      </c>
      <c r="CS302" s="144" t="e">
        <f>IF($D$300=1,IF(CS233=0,CS301-(E1_Allgemein!$C$26*E3_Parameter!$C$27*E3_Parameter!$C$18),CS301),NA())</f>
        <v>#N/A</v>
      </c>
      <c r="CT302" s="144" t="e">
        <f>IF($D$300=1,IF(CT233=0,CT301-(E1_Allgemein!$C$26*E3_Parameter!$C$27*E3_Parameter!$C$18),CT301),NA())</f>
        <v>#N/A</v>
      </c>
      <c r="CU302" s="144" t="e">
        <f>IF($D$300=1,IF(CU233=0,CU301-(E1_Allgemein!$C$26*E3_Parameter!$C$27*E3_Parameter!$C$18),CU301),NA())</f>
        <v>#N/A</v>
      </c>
      <c r="CV302" s="144" t="e">
        <f>IF($D$300=1,IF(CV233=0,CV301-(E1_Allgemein!$C$26*E3_Parameter!$C$27*E3_Parameter!$C$18),CV301),NA())</f>
        <v>#N/A</v>
      </c>
      <c r="CW302" s="144" t="e">
        <f>IF($D$300=1,IF(CW233=0,CW301-(E1_Allgemein!$C$26*E3_Parameter!$C$27*E3_Parameter!$C$18),CW301),NA())</f>
        <v>#N/A</v>
      </c>
      <c r="CX302" s="144" t="e">
        <f>IF($D$300=1,IF(CX233=0,CX301-(E1_Allgemein!$C$26*E3_Parameter!$C$27*E3_Parameter!$C$18),CX301),NA())</f>
        <v>#N/A</v>
      </c>
      <c r="CY302" s="144" t="e">
        <f>IF($D$300=1,IF(CY233=0,CY301-(E1_Allgemein!$C$26*E3_Parameter!$C$27*E3_Parameter!$C$18),CY301),NA())</f>
        <v>#N/A</v>
      </c>
      <c r="CZ302" s="144" t="e">
        <f>IF($D$300=1,IF(CZ233=0,CZ301-(E1_Allgemein!$C$26*E3_Parameter!$C$27*E3_Parameter!$C$18),CZ301),NA())</f>
        <v>#N/A</v>
      </c>
      <c r="DA302" s="144" t="e">
        <f>IF($D$300=1,IF(DA233=0,DA301-(E1_Allgemein!$C$26*E3_Parameter!$C$27*E3_Parameter!$C$18),DA301),NA())</f>
        <v>#N/A</v>
      </c>
      <c r="DB302" s="144" t="e">
        <f>IF($D$300=1,IF(DB233=0,DB301-(E1_Allgemein!$C$26*E3_Parameter!$C$27*E3_Parameter!$C$18),DB301),NA())</f>
        <v>#N/A</v>
      </c>
      <c r="DC302" s="144" t="e">
        <f>IF($D$300=1,IF(DC233=0,DC301-(E1_Allgemein!$C$26*E3_Parameter!$C$27*E3_Parameter!$C$18),DC301),NA())</f>
        <v>#N/A</v>
      </c>
      <c r="DD302" s="144" t="e">
        <f>IF($D$300=1,IF(DD233=0,DD301-(E1_Allgemein!$C$26*E3_Parameter!$C$27*E3_Parameter!$C$18),DD301),NA())</f>
        <v>#N/A</v>
      </c>
      <c r="DE302" s="144" t="e">
        <f>IF($D$300=1,IF(DE233=0,DE301-(E1_Allgemein!$C$26*E3_Parameter!$C$27*E3_Parameter!$C$18),DE301),NA())</f>
        <v>#N/A</v>
      </c>
      <c r="DF302" s="144" t="e">
        <f>IF($D$300=1,IF(DF233=0,DF301-(E1_Allgemein!$C$26*E3_Parameter!$C$27*E3_Parameter!$C$18),DF301),NA())</f>
        <v>#N/A</v>
      </c>
      <c r="DG302" s="144" t="e">
        <f>IF($D$300=1,IF(DG233=0,DG301-(E1_Allgemein!$C$26*E3_Parameter!$C$27*E3_Parameter!$C$18),DG301),NA())</f>
        <v>#N/A</v>
      </c>
      <c r="DH302" s="144" t="e">
        <f>IF($D$300=1,IF(DH233=0,DH301-(E1_Allgemein!$C$26*E3_Parameter!$C$27*E3_Parameter!$C$18),DH301),NA())</f>
        <v>#N/A</v>
      </c>
      <c r="DI302" s="144" t="e">
        <f>IF($D$300=1,IF(DI233=0,DI301-(E1_Allgemein!$C$26*E3_Parameter!$C$27*E3_Parameter!$C$18),DI301),NA())</f>
        <v>#N/A</v>
      </c>
      <c r="DJ302" s="144" t="e">
        <f>IF($D$300=1,IF(DJ233=0,DJ301-(E1_Allgemein!$C$26*E3_Parameter!$C$27*E3_Parameter!$C$18),DJ301),NA())</f>
        <v>#N/A</v>
      </c>
      <c r="DK302" s="144" t="e">
        <f>IF($D$300=1,IF(DK233=0,DK301-(E1_Allgemein!$C$26*E3_Parameter!$C$27*E3_Parameter!$C$18),DK301),NA())</f>
        <v>#N/A</v>
      </c>
      <c r="DL302" s="144" t="e">
        <f>IF($D$300=1,IF(DL233=0,DL301-(E1_Allgemein!$C$26*E3_Parameter!$C$27*E3_Parameter!$C$18),DL301),NA())</f>
        <v>#N/A</v>
      </c>
      <c r="DM302" s="144" t="e">
        <f>IF($D$300=1,IF(DM233=0,DM301-(E1_Allgemein!$C$26*E3_Parameter!$C$27*E3_Parameter!$C$18),DM301),NA())</f>
        <v>#N/A</v>
      </c>
      <c r="DN302" s="144" t="e">
        <f>IF($D$300=1,IF(DN233=0,DN301-(E1_Allgemein!$C$26*E3_Parameter!$C$27*E3_Parameter!$C$18),DN301),NA())</f>
        <v>#N/A</v>
      </c>
      <c r="DO302" s="144" t="e">
        <f>IF($D$300=1,IF(DO233=0,DO301-(E1_Allgemein!$C$26*E3_Parameter!$C$27*E3_Parameter!$C$18),DO301),NA())</f>
        <v>#N/A</v>
      </c>
      <c r="DP302" s="144" t="e">
        <f>IF($D$300=1,IF(DP233=0,DP301-(E1_Allgemein!$C$26*E3_Parameter!$C$27*E3_Parameter!$C$18),DP301),NA())</f>
        <v>#N/A</v>
      </c>
      <c r="DQ302" s="144" t="e">
        <f>IF($D$300=1,IF(DQ233=0,DQ301-(E1_Allgemein!$C$26*E3_Parameter!$C$27*E3_Parameter!$C$18),DQ301),NA())</f>
        <v>#N/A</v>
      </c>
      <c r="DR302" s="144" t="e">
        <f>IF($D$300=1,IF(DR233=0,DR301-(E1_Allgemein!$C$26*E3_Parameter!$C$27*E3_Parameter!$C$18),DR301),NA())</f>
        <v>#N/A</v>
      </c>
      <c r="DS302" s="144" t="e">
        <f>IF($D$300=1,IF(DS233=0,DS301-(E1_Allgemein!$C$26*E3_Parameter!$C$27*E3_Parameter!$C$18),DS301),NA())</f>
        <v>#N/A</v>
      </c>
      <c r="DT302" s="144" t="e">
        <f>IF($D$300=1,IF(DT233=0,DT301-(E1_Allgemein!$C$26*E3_Parameter!$C$27*E3_Parameter!$C$18),DT301),NA())</f>
        <v>#N/A</v>
      </c>
      <c r="DU302" s="144" t="e">
        <f>IF($D$300=1,IF(DU233=0,DU301-(E1_Allgemein!$C$26*E3_Parameter!$C$27*E3_Parameter!$C$18),DU301),NA())</f>
        <v>#N/A</v>
      </c>
      <c r="DV302" s="144" t="e">
        <f>IF($D$300=1,IF(DV233=0,DV301-(E1_Allgemein!$C$26*E3_Parameter!$C$27*E3_Parameter!$C$18),DV301),NA())</f>
        <v>#N/A</v>
      </c>
      <c r="DW302" s="144" t="e">
        <f>IF($D$300=1,IF(DW233=0,DW301-(E1_Allgemein!$C$26*E3_Parameter!$C$27*E3_Parameter!$C$18),DW301),NA())</f>
        <v>#N/A</v>
      </c>
      <c r="DX302" s="144" t="e">
        <f>IF($D$300=1,IF(DX233=0,DX301-(E1_Allgemein!$C$26*E3_Parameter!$C$27*E3_Parameter!$C$18),DX301),NA())</f>
        <v>#N/A</v>
      </c>
      <c r="DY302" s="144" t="e">
        <f>IF($D$300=1,IF(DY233=0,DY301-(E1_Allgemein!$C$26*E3_Parameter!$C$27*E3_Parameter!$C$18),DY301),NA())</f>
        <v>#N/A</v>
      </c>
      <c r="DZ302" s="144" t="e">
        <f>IF($D$300=1,IF(DZ233=0,DZ301-(E1_Allgemein!$C$26*E3_Parameter!$C$27*E3_Parameter!$C$18),DZ301),NA())</f>
        <v>#N/A</v>
      </c>
      <c r="EA302" s="144" t="e">
        <f>IF($D$300=1,IF(EA233=0,EA301-(E1_Allgemein!$C$26*E3_Parameter!$C$27*E3_Parameter!$C$18),EA301),NA())</f>
        <v>#N/A</v>
      </c>
      <c r="EB302" s="144" t="e">
        <f>IF($D$300=1,IF(EB233=0,EB301-(E1_Allgemein!$C$26*E3_Parameter!$C$27*E3_Parameter!$C$18),EB301),NA())</f>
        <v>#N/A</v>
      </c>
      <c r="EC302" s="144" t="e">
        <f>IF($D$300=1,IF(EC233=0,EC301-(E1_Allgemein!$C$26*E3_Parameter!$C$27*E3_Parameter!$C$18),EC301),NA())</f>
        <v>#N/A</v>
      </c>
      <c r="ED302" s="144" t="e">
        <f>IF($D$300=1,IF(ED233=0,ED301-(E1_Allgemein!$C$26*E3_Parameter!$C$27*E3_Parameter!$C$18),ED301),NA())</f>
        <v>#N/A</v>
      </c>
      <c r="EE302" s="144" t="e">
        <f>IF($D$300=1,IF(EE233=0,EE301-(E1_Allgemein!$C$26*E3_Parameter!$C$27*E3_Parameter!$C$18),EE301),NA())</f>
        <v>#N/A</v>
      </c>
      <c r="EF302" s="144" t="e">
        <f>IF($D$300=1,IF(EF233=0,EF301-(E1_Allgemein!$C$26*E3_Parameter!$C$27*E3_Parameter!$C$18),EF301),NA())</f>
        <v>#N/A</v>
      </c>
      <c r="EG302" s="144" t="e">
        <f>IF($D$300=1,IF(EG233=0,EG301-(E1_Allgemein!$C$26*E3_Parameter!$C$27*E3_Parameter!$C$18),EG301),NA())</f>
        <v>#N/A</v>
      </c>
      <c r="EH302" s="144" t="e">
        <f>IF($D$300=1,IF(EH233=0,EH301-(E1_Allgemein!$C$26*E3_Parameter!$C$27*E3_Parameter!$C$18),EH301),NA())</f>
        <v>#N/A</v>
      </c>
      <c r="EI302" s="144" t="e">
        <f>IF($D$300=1,IF(EI233=0,EI301-(E1_Allgemein!$C$26*E3_Parameter!$C$27*E3_Parameter!$C$18),EI301),NA())</f>
        <v>#N/A</v>
      </c>
      <c r="EJ302" s="144" t="e">
        <f>IF($D$300=1,IF(EJ233=0,EJ301-(E1_Allgemein!$C$26*E3_Parameter!$C$27*E3_Parameter!$C$18),EJ301),NA())</f>
        <v>#N/A</v>
      </c>
      <c r="EK302" s="144" t="e">
        <f>IF($D$300=1,IF(EK233=0,EK301-(E1_Allgemein!$C$26*E3_Parameter!$C$27*E3_Parameter!$C$18),EK301),NA())</f>
        <v>#N/A</v>
      </c>
      <c r="EL302" s="144" t="e">
        <f>IF($D$300=1,IF(EL233=0,EL301-(E1_Allgemein!$C$26*E3_Parameter!$C$27*E3_Parameter!$C$18),EL301),NA())</f>
        <v>#N/A</v>
      </c>
      <c r="EM302" s="144" t="e">
        <f>IF($D$300=1,IF(EM233=0,EM301-(E1_Allgemein!$C$26*E3_Parameter!$C$27*E3_Parameter!$C$18),EM301),NA())</f>
        <v>#N/A</v>
      </c>
      <c r="EN302" s="144" t="e">
        <f>IF($D$300=1,IF(EN233=0,EN301-(E1_Allgemein!$C$26*E3_Parameter!$C$27*E3_Parameter!$C$18),EN301),NA())</f>
        <v>#N/A</v>
      </c>
      <c r="EO302" s="144" t="e">
        <f>IF($D$300=1,IF(EO233=0,EO301-(E1_Allgemein!$C$26*E3_Parameter!$C$27*E3_Parameter!$C$18),EO301),NA())</f>
        <v>#N/A</v>
      </c>
      <c r="EP302" s="144" t="e">
        <f>IF($D$300=1,IF(EP233=0,EP301-(E1_Allgemein!$C$26*E3_Parameter!$C$27*E3_Parameter!$C$18),EP301),NA())</f>
        <v>#N/A</v>
      </c>
      <c r="EQ302" s="144" t="e">
        <f>IF($D$300=1,IF(EQ233=0,EQ301-(E1_Allgemein!$C$26*E3_Parameter!$C$27*E3_Parameter!$C$18),EQ301),NA())</f>
        <v>#N/A</v>
      </c>
      <c r="ER302" s="144" t="e">
        <f>IF($D$300=1,IF(ER233=0,ER301-(E1_Allgemein!$C$26*E3_Parameter!$C$27*E3_Parameter!$C$18),ER301),NA())</f>
        <v>#N/A</v>
      </c>
      <c r="ES302" s="144" t="e">
        <f>IF($D$300=1,IF(ES233=0,ES301-(E1_Allgemein!$C$26*E3_Parameter!$C$27*E3_Parameter!$C$18),ES301),NA())</f>
        <v>#N/A</v>
      </c>
      <c r="ET302" s="144" t="e">
        <f>IF($D$300=1,IF(ET233=0,ET301-(E1_Allgemein!$C$26*E3_Parameter!$C$27*E3_Parameter!$C$18),ET301),NA())</f>
        <v>#N/A</v>
      </c>
      <c r="EU302" s="144" t="e">
        <f>IF($D$300=1,IF(EU233=0,EU301-(E1_Allgemein!$C$26*E3_Parameter!$C$27*E3_Parameter!$C$18),EU301),NA())</f>
        <v>#N/A</v>
      </c>
      <c r="EV302" s="144" t="e">
        <f>IF($D$300=1,IF(EV233=0,EV301-(E1_Allgemein!$C$26*E3_Parameter!$C$27*E3_Parameter!$C$18),EV301),NA())</f>
        <v>#N/A</v>
      </c>
      <c r="EW302" s="144" t="e">
        <f>IF($D$300=1,IF(EW233=0,EW301-(E1_Allgemein!$C$26*E3_Parameter!$C$27*E3_Parameter!$C$18),EW301),NA())</f>
        <v>#N/A</v>
      </c>
      <c r="EX302" s="144" t="e">
        <f>IF($D$300=1,IF(EX233=0,EX301-(E1_Allgemein!$C$26*E3_Parameter!$C$27*E3_Parameter!$C$18),EX301),NA())</f>
        <v>#N/A</v>
      </c>
      <c r="EY302" s="144" t="e">
        <f>IF($D$300=1,IF(EY233=0,EY301-(E1_Allgemein!$C$26*E3_Parameter!$C$27*E3_Parameter!$C$18),EY301),NA())</f>
        <v>#N/A</v>
      </c>
      <c r="EZ302" s="144" t="e">
        <f>IF($D$300=1,IF(EZ233=0,EZ301-(E1_Allgemein!$C$26*E3_Parameter!$C$27*E3_Parameter!$C$18),EZ301),NA())</f>
        <v>#N/A</v>
      </c>
      <c r="FA302" s="144" t="e">
        <f>IF($D$300=1,IF(FA233=0,FA301-(E1_Allgemein!$C$26*E3_Parameter!$C$27*E3_Parameter!$C$18),FA301),NA())</f>
        <v>#N/A</v>
      </c>
      <c r="FB302" s="144" t="e">
        <f>IF($D$300=1,IF(FB233=0,FB301-(E1_Allgemein!$C$26*E3_Parameter!$C$27*E3_Parameter!$C$18),FB301),NA())</f>
        <v>#N/A</v>
      </c>
      <c r="FC302" s="144" t="e">
        <f>IF($D$300=1,IF(FC233=0,FC301-(E1_Allgemein!$C$26*E3_Parameter!$C$27*E3_Parameter!$C$18),FC301),NA())</f>
        <v>#N/A</v>
      </c>
      <c r="FD302" s="144" t="e">
        <f>IF($D$300=1,IF(FD233=0,FD301-(E1_Allgemein!$C$26*E3_Parameter!$C$27*E3_Parameter!$C$18),FD301),NA())</f>
        <v>#N/A</v>
      </c>
      <c r="FE302" s="144" t="e">
        <f>IF($D$300=1,IF(FE233=0,FE301-(E1_Allgemein!$C$26*E3_Parameter!$C$27*E3_Parameter!$C$18),FE301),NA())</f>
        <v>#N/A</v>
      </c>
      <c r="FF302" s="144" t="e">
        <f>IF($D$300=1,IF(FF233=0,FF301-(E1_Allgemein!$C$26*E3_Parameter!$C$27*E3_Parameter!$C$18),FF301),NA())</f>
        <v>#N/A</v>
      </c>
      <c r="FG302" s="144" t="e">
        <f>IF($D$300=1,IF(FG233=0,FG301-(E1_Allgemein!$C$26*E3_Parameter!$C$27*E3_Parameter!$C$18),FG301),NA())</f>
        <v>#N/A</v>
      </c>
      <c r="FH302" s="144" t="e">
        <f>IF($D$300=1,IF(FH233=0,FH301-(E1_Allgemein!$C$26*E3_Parameter!$C$27*E3_Parameter!$C$18),FH301),NA())</f>
        <v>#N/A</v>
      </c>
      <c r="FI302" s="144" t="e">
        <f>IF($D$300=1,IF(FI233=0,FI301-(E1_Allgemein!$C$26*E3_Parameter!$C$27*E3_Parameter!$C$18),FI301),NA())</f>
        <v>#N/A</v>
      </c>
      <c r="FJ302" s="144" t="e">
        <f>IF($D$300=1,IF(FJ233=0,FJ301-(E1_Allgemein!$C$26*E3_Parameter!$C$27*E3_Parameter!$C$18),FJ301),NA())</f>
        <v>#N/A</v>
      </c>
      <c r="FK302" s="144" t="e">
        <f>IF($D$300=1,IF(FK233=0,FK301-(E1_Allgemein!$C$26*E3_Parameter!$C$27*E3_Parameter!$C$18),FK301),NA())</f>
        <v>#N/A</v>
      </c>
      <c r="FL302" s="144" t="e">
        <f>IF($D$300=1,IF(FL233=0,FL301-(E1_Allgemein!$C$26*E3_Parameter!$C$27*E3_Parameter!$C$18),FL301),NA())</f>
        <v>#N/A</v>
      </c>
      <c r="FM302" s="144" t="e">
        <f>IF($D$300=1,IF(FM233=0,FM301-(E1_Allgemein!$C$26*E3_Parameter!$C$27*E3_Parameter!$C$18),FM301),NA())</f>
        <v>#N/A</v>
      </c>
      <c r="FN302" s="144" t="e">
        <f>IF($D$300=1,IF(FN233=0,FN301-(E1_Allgemein!$C$26*E3_Parameter!$C$27*E3_Parameter!$C$18),FN301),NA())</f>
        <v>#N/A</v>
      </c>
      <c r="FO302" s="144" t="e">
        <f>IF($D$300=1,IF(FO233=0,FO301-(E1_Allgemein!$C$26*E3_Parameter!$C$27*E3_Parameter!$C$18),FO301),NA())</f>
        <v>#N/A</v>
      </c>
      <c r="FP302" s="144" t="e">
        <f>IF($D$300=1,IF(FP233=0,FP301-(E1_Allgemein!$C$26*E3_Parameter!$C$27*E3_Parameter!$C$18),FP301),NA())</f>
        <v>#N/A</v>
      </c>
      <c r="FQ302" s="144" t="e">
        <f>IF($D$300=1,IF(FQ233=0,FQ301-(E1_Allgemein!$C$26*E3_Parameter!$C$27*E3_Parameter!$C$18),FQ301),NA())</f>
        <v>#N/A</v>
      </c>
      <c r="FR302" s="144" t="e">
        <f>IF($D$300=1,IF(FR233=0,FR301-(E1_Allgemein!$C$26*E3_Parameter!$C$27*E3_Parameter!$C$18),FR301),NA())</f>
        <v>#N/A</v>
      </c>
      <c r="FS302" s="144" t="e">
        <f>IF($D$300=1,IF(FS233=0,FS301-(E1_Allgemein!$C$26*E3_Parameter!$C$27*E3_Parameter!$C$18),FS301),NA())</f>
        <v>#N/A</v>
      </c>
      <c r="FT302" s="144" t="e">
        <f>IF($D$300=1,IF(FT233=0,FT301-(E1_Allgemein!$C$26*E3_Parameter!$C$27*E3_Parameter!$C$18),FT301),NA())</f>
        <v>#N/A</v>
      </c>
      <c r="FU302" s="144" t="e">
        <f>IF($D$300=1,IF(FU233=0,FU301-(E1_Allgemein!$C$26*E3_Parameter!$C$27*E3_Parameter!$C$18),FU301),NA())</f>
        <v>#N/A</v>
      </c>
      <c r="FV302" s="144" t="e">
        <f>IF($D$300=1,IF(FV233=0,FV301-(E1_Allgemein!$C$26*E3_Parameter!$C$27*E3_Parameter!$C$18),FV301),NA())</f>
        <v>#N/A</v>
      </c>
      <c r="FW302" s="144" t="e">
        <f>IF($D$300=1,IF(FW233=0,FW301-(E1_Allgemein!$C$26*E3_Parameter!$C$27*E3_Parameter!$C$18),FW301),NA())</f>
        <v>#N/A</v>
      </c>
      <c r="FX302" s="144" t="e">
        <f>IF($D$300=1,IF(FX233=0,FX301-(E1_Allgemein!$C$26*E3_Parameter!$C$27*E3_Parameter!$C$18),FX301),NA())</f>
        <v>#N/A</v>
      </c>
      <c r="FY302" s="144" t="e">
        <f>IF($D$300=1,IF(FY233=0,FY301-(E1_Allgemein!$C$26*E3_Parameter!$C$27*E3_Parameter!$C$18),FY301),NA())</f>
        <v>#N/A</v>
      </c>
      <c r="FZ302" s="144" t="e">
        <f>IF($D$300=1,IF(FZ233=0,FZ301-(E1_Allgemein!$C$26*E3_Parameter!$C$27*E3_Parameter!$C$18),FZ301),NA())</f>
        <v>#N/A</v>
      </c>
      <c r="GA302" s="144" t="e">
        <f>IF($D$300=1,IF(GA233=0,GA301-(E1_Allgemein!$C$26*E3_Parameter!$C$27*E3_Parameter!$C$18),GA301),NA())</f>
        <v>#N/A</v>
      </c>
      <c r="GB302" s="144" t="e">
        <f>IF($D$300=1,IF(GB233=0,GB301-(E1_Allgemein!$C$26*E3_Parameter!$C$27*E3_Parameter!$C$18),GB301),NA())</f>
        <v>#N/A</v>
      </c>
      <c r="GC302" s="144" t="e">
        <f>IF($D$300=1,IF(GC233=0,GC301-(E1_Allgemein!$C$26*E3_Parameter!$C$27*E3_Parameter!$C$18),GC301),NA())</f>
        <v>#N/A</v>
      </c>
      <c r="GD302" s="144" t="e">
        <f>IF($D$300=1,IF(GD233=0,GD301-(E1_Allgemein!$C$26*E3_Parameter!$C$27*E3_Parameter!$C$18),GD301),NA())</f>
        <v>#N/A</v>
      </c>
      <c r="GE302" s="144" t="e">
        <f>IF($D$300=1,IF(GE233=0,GE301-(E1_Allgemein!$C$26*E3_Parameter!$C$27*E3_Parameter!$C$18),GE301),NA())</f>
        <v>#N/A</v>
      </c>
      <c r="GF302" s="144" t="e">
        <f>IF($D$300=1,IF(GF233=0,GF301-(E1_Allgemein!$C$26*E3_Parameter!$C$27*E3_Parameter!$C$18),GF301),NA())</f>
        <v>#N/A</v>
      </c>
      <c r="GG302" s="144" t="e">
        <f>IF($D$300=1,IF(GG233=0,GG301-(E1_Allgemein!$C$26*E3_Parameter!$C$27*E3_Parameter!$C$18),GG301),NA())</f>
        <v>#N/A</v>
      </c>
      <c r="GH302" s="144" t="e">
        <f>IF($D$300=1,IF(GH233=0,GH301-(E1_Allgemein!$C$26*E3_Parameter!$C$27*E3_Parameter!$C$18),GH301),NA())</f>
        <v>#N/A</v>
      </c>
      <c r="GI302" s="144" t="e">
        <f>IF($D$300=1,IF(GI233=0,GI301-(E1_Allgemein!$C$26*E3_Parameter!$C$27*E3_Parameter!$C$18),GI301),NA())</f>
        <v>#N/A</v>
      </c>
      <c r="GJ302" s="144" t="e">
        <f>IF($D$300=1,IF(GJ233=0,GJ301-(E1_Allgemein!$C$26*E3_Parameter!$C$27*E3_Parameter!$C$18),GJ301),NA())</f>
        <v>#N/A</v>
      </c>
      <c r="GK302" s="144" t="e">
        <f>IF($D$300=1,IF(GK233=0,GK301-(E1_Allgemein!$C$26*E3_Parameter!$C$27*E3_Parameter!$C$18),GK301),NA())</f>
        <v>#N/A</v>
      </c>
      <c r="GL302" s="144" t="e">
        <f>IF($D$300=1,IF(GL233=0,GL301-(E1_Allgemein!$C$26*E3_Parameter!$C$27*E3_Parameter!$C$18),GL301),NA())</f>
        <v>#N/A</v>
      </c>
      <c r="GM302" s="144" t="e">
        <f>IF($D$300=1,IF(GM233=0,GM301-(E1_Allgemein!$C$26*E3_Parameter!$C$27*E3_Parameter!$C$18),GM301),NA())</f>
        <v>#N/A</v>
      </c>
      <c r="GN302" s="144" t="e">
        <f>IF($D$300=1,IF(GN233=0,GN301-(E1_Allgemein!$C$26*E3_Parameter!$C$27*E3_Parameter!$C$18),GN301),NA())</f>
        <v>#N/A</v>
      </c>
      <c r="GO302" s="144" t="e">
        <f>IF($D$300=1,IF(GO233=0,GO301-(E1_Allgemein!$C$26*E3_Parameter!$C$27*E3_Parameter!$C$18),GO301),NA())</f>
        <v>#N/A</v>
      </c>
      <c r="GP302" s="144" t="e">
        <f>IF($D$300=1,IF(GP233=0,GP301-(E1_Allgemein!$C$26*E3_Parameter!$C$27*E3_Parameter!$C$18),GP301),NA())</f>
        <v>#N/A</v>
      </c>
      <c r="GQ302" s="144" t="e">
        <f>IF($D$300=1,IF(GQ233=0,GQ301-(E1_Allgemein!$C$26*E3_Parameter!$C$27*E3_Parameter!$C$18),GQ301),NA())</f>
        <v>#N/A</v>
      </c>
      <c r="GR302" s="144" t="e">
        <f>IF($D$300=1,IF(GR233=0,GR301-(E1_Allgemein!$C$26*E3_Parameter!$C$27*E3_Parameter!$C$18),GR301),NA())</f>
        <v>#N/A</v>
      </c>
      <c r="GS302" s="144" t="e">
        <f>IF($D$300=1,IF(GS233=0,GS301-(E1_Allgemein!$C$26*E3_Parameter!$C$27*E3_Parameter!$C$18),GS301),NA())</f>
        <v>#N/A</v>
      </c>
      <c r="GT302" s="144" t="e">
        <f>IF($D$300=1,IF(GT233=0,GT301-(E1_Allgemein!$C$26*E3_Parameter!$C$27*E3_Parameter!$C$18),GT301),NA())</f>
        <v>#N/A</v>
      </c>
      <c r="GU302" s="144" t="e">
        <f>IF($D$300=1,IF(GU233=0,GU301-(E1_Allgemein!$C$26*E3_Parameter!$C$27*E3_Parameter!$C$18),GU301),NA())</f>
        <v>#N/A</v>
      </c>
      <c r="GV302" s="144" t="e">
        <f>IF($D$300=1,IF(GV233=0,GV301-(E1_Allgemein!$C$26*E3_Parameter!$C$27*E3_Parameter!$C$18),GV301),NA())</f>
        <v>#N/A</v>
      </c>
      <c r="GW302" s="144" t="e">
        <f>IF($D$300=1,IF(GW233=0,GW301-(E1_Allgemein!$C$26*E3_Parameter!$C$27*E3_Parameter!$C$18),GW301),NA())</f>
        <v>#N/A</v>
      </c>
      <c r="GX302" s="144" t="e">
        <f>IF($D$300=1,IF(GX233=0,GX301-(E1_Allgemein!$C$26*E3_Parameter!$C$27*E3_Parameter!$C$18),GX301),NA())</f>
        <v>#N/A</v>
      </c>
      <c r="GY302" s="144" t="e">
        <f>IF($D$300=1,IF(GY233=0,GY301-(E1_Allgemein!$C$26*E3_Parameter!$C$27*E3_Parameter!$C$18),GY301),NA())</f>
        <v>#N/A</v>
      </c>
      <c r="GZ302" s="144" t="e">
        <f>IF($D$300=1,IF(GZ233=0,GZ301-(E1_Allgemein!$C$26*E3_Parameter!$C$27*E3_Parameter!$C$18),GZ301),NA())</f>
        <v>#N/A</v>
      </c>
      <c r="HA302" s="144" t="e">
        <f>IF($D$300=1,IF(HA233=0,HA301-(E1_Allgemein!$C$26*E3_Parameter!$C$27*E3_Parameter!$C$18),HA301),NA())</f>
        <v>#N/A</v>
      </c>
      <c r="HB302" s="144" t="e">
        <f>IF($D$300=1,IF(HB233=0,HB301-(E1_Allgemein!$C$26*E3_Parameter!$C$27*E3_Parameter!$C$18),HB301),NA())</f>
        <v>#N/A</v>
      </c>
      <c r="HC302" s="144" t="e">
        <f>IF($D$300=1,IF(HC233=0,HC301-(E1_Allgemein!$C$26*E3_Parameter!$C$27*E3_Parameter!$C$18),HC301),NA())</f>
        <v>#N/A</v>
      </c>
      <c r="HD302" s="144" t="e">
        <f>IF($D$300=1,IF(HD233=0,HD301-(E1_Allgemein!$C$26*E3_Parameter!$C$27*E3_Parameter!$C$18),HD301),NA())</f>
        <v>#N/A</v>
      </c>
      <c r="HE302" s="144" t="e">
        <f>IF($D$300=1,IF(HE233=0,HE301-(E1_Allgemein!$C$26*E3_Parameter!$C$27*E3_Parameter!$C$18),HE301),NA())</f>
        <v>#N/A</v>
      </c>
      <c r="HF302" s="144" t="e">
        <f>IF($D$300=1,IF(HF233=0,HF301-(E1_Allgemein!$C$26*E3_Parameter!$C$27*E3_Parameter!$C$18),HF301),NA())</f>
        <v>#N/A</v>
      </c>
      <c r="HG302" s="144" t="e">
        <f>IF($D$300=1,IF(HG233=0,HG301-(E1_Allgemein!$C$26*E3_Parameter!$C$27*E3_Parameter!$C$18),HG301),NA())</f>
        <v>#N/A</v>
      </c>
      <c r="HH302" s="144" t="e">
        <f>IF($D$300=1,IF(HH233=0,HH301-(E1_Allgemein!$C$26*E3_Parameter!$C$27*E3_Parameter!$C$18),HH301),NA())</f>
        <v>#N/A</v>
      </c>
      <c r="HI302" s="144" t="e">
        <f>IF($D$300=1,IF(HI233=0,HI301-(E1_Allgemein!$C$26*E3_Parameter!$C$27*E3_Parameter!$C$18),HI301),NA())</f>
        <v>#N/A</v>
      </c>
      <c r="HJ302" s="144" t="e">
        <f>IF($D$300=1,IF(HJ233=0,HJ301-(E1_Allgemein!$C$26*E3_Parameter!$C$27*E3_Parameter!$C$18),HJ301),NA())</f>
        <v>#N/A</v>
      </c>
      <c r="HK302" s="144" t="e">
        <f>IF($D$300=1,IF(HK233=0,HK301-(E1_Allgemein!$C$26*E3_Parameter!$C$27*E3_Parameter!$C$18),HK301),NA())</f>
        <v>#N/A</v>
      </c>
      <c r="HL302" s="144" t="e">
        <f>IF($D$300=1,IF(HL233=0,HL301-(E1_Allgemein!$C$26*E3_Parameter!$C$27*E3_Parameter!$C$18),HL301),NA())</f>
        <v>#N/A</v>
      </c>
      <c r="HM302" s="144" t="e">
        <f>IF($D$300=1,IF(HM233=0,HM301-(E1_Allgemein!$C$26*E3_Parameter!$C$27*E3_Parameter!$C$18),HM301),NA())</f>
        <v>#N/A</v>
      </c>
      <c r="HN302" s="144" t="e">
        <f>IF($D$300=1,IF(HN233=0,HN301-(E1_Allgemein!$C$26*E3_Parameter!$C$27*E3_Parameter!$C$18),HN301),NA())</f>
        <v>#N/A</v>
      </c>
      <c r="HO302" s="144" t="e">
        <f>IF($D$300=1,IF(HO233=0,HO301-(E1_Allgemein!$C$26*E3_Parameter!$C$27*E3_Parameter!$C$18),HO301),NA())</f>
        <v>#N/A</v>
      </c>
      <c r="HP302" s="144" t="e">
        <f>IF($D$300=1,IF(HP233=0,HP301-(E1_Allgemein!$C$26*E3_Parameter!$C$27*E3_Parameter!$C$18),HP301),NA())</f>
        <v>#N/A</v>
      </c>
      <c r="HQ302" s="144" t="e">
        <f>IF($D$300=1,IF(HQ233=0,HQ301-(E1_Allgemein!$C$26*E3_Parameter!$C$27*E3_Parameter!$C$18),HQ301),NA())</f>
        <v>#N/A</v>
      </c>
      <c r="HR302" s="144" t="e">
        <f>IF($D$300=1,IF(HR233=0,HR301-(E1_Allgemein!$C$26*E3_Parameter!$C$27*E3_Parameter!$C$18),HR301),NA())</f>
        <v>#N/A</v>
      </c>
      <c r="HS302" s="144" t="e">
        <f>IF($D$300=1,IF(HS233=0,HS301-(E1_Allgemein!$C$26*E3_Parameter!$C$27*E3_Parameter!$C$18),HS301),NA())</f>
        <v>#N/A</v>
      </c>
      <c r="HT302" s="144" t="e">
        <f>IF($D$300=1,IF(HT233=0,HT301-(E1_Allgemein!$C$26*E3_Parameter!$C$27*E3_Parameter!$C$18),HT301),NA())</f>
        <v>#N/A</v>
      </c>
      <c r="HU302" s="144" t="e">
        <f>IF($D$300=1,IF(HU233=0,HU301-(E1_Allgemein!$C$26*E3_Parameter!$C$27*E3_Parameter!$C$18),HU301),NA())</f>
        <v>#N/A</v>
      </c>
      <c r="HV302" s="144" t="e">
        <f>IF($D$300=1,IF(HV233=0,HV301-(E1_Allgemein!$C$26*E3_Parameter!$C$27*E3_Parameter!$C$18),HV301),NA())</f>
        <v>#N/A</v>
      </c>
      <c r="HW302" s="144" t="e">
        <f>IF($D$300=1,IF(HW233=0,HW301-(E1_Allgemein!$C$26*E3_Parameter!$C$27*E3_Parameter!$C$18),HW301),NA())</f>
        <v>#N/A</v>
      </c>
      <c r="HX302" s="144" t="e">
        <f>IF($D$300=1,IF(HX233=0,HX301-(E1_Allgemein!$C$26*E3_Parameter!$C$27*E3_Parameter!$C$18),HX301),NA())</f>
        <v>#N/A</v>
      </c>
      <c r="HY302" s="144" t="e">
        <f>IF($D$300=1,IF(HY233=0,HY301-(E1_Allgemein!$C$26*E3_Parameter!$C$27*E3_Parameter!$C$18),HY301),NA())</f>
        <v>#N/A</v>
      </c>
      <c r="HZ302" s="144" t="e">
        <f>IF($D$300=1,IF(HZ233=0,HZ301-(E1_Allgemein!$C$26*E3_Parameter!$C$27*E3_Parameter!$C$18),HZ301),NA())</f>
        <v>#N/A</v>
      </c>
      <c r="IA302" s="144" t="e">
        <f>IF($D$300=1,IF(IA233=0,IA301-(E1_Allgemein!$C$26*E3_Parameter!$C$27*E3_Parameter!$C$18),IA301),NA())</f>
        <v>#N/A</v>
      </c>
      <c r="IB302" s="144" t="e">
        <f>IF($D$300=1,IF(IB233=0,IB301-(E1_Allgemein!$C$26*E3_Parameter!$C$27*E3_Parameter!$C$18),IB301),NA())</f>
        <v>#N/A</v>
      </c>
      <c r="IC302" s="144" t="e">
        <f>IF($D$300=1,IF(IC233=0,IC301-(E1_Allgemein!$C$26*E3_Parameter!$C$27*E3_Parameter!$C$18),IC301),NA())</f>
        <v>#N/A</v>
      </c>
      <c r="ID302" s="144" t="e">
        <f>IF($D$300=1,IF(ID233=0,ID301-(E1_Allgemein!$C$26*E3_Parameter!$C$27*E3_Parameter!$C$18),ID301),NA())</f>
        <v>#N/A</v>
      </c>
      <c r="IE302" s="144" t="e">
        <f>IF($D$300=1,IF(IE233=0,IE301-(E1_Allgemein!$C$26*E3_Parameter!$C$27*E3_Parameter!$C$18),IE301),NA())</f>
        <v>#N/A</v>
      </c>
      <c r="IF302" s="144" t="e">
        <f>IF($D$300=1,IF(IF233=0,IF301-(E1_Allgemein!$C$26*E3_Parameter!$C$27*E3_Parameter!$C$18),IF301),NA())</f>
        <v>#N/A</v>
      </c>
      <c r="IG302" s="144" t="e">
        <f>IF($D$300=1,IF(IG233=0,IG301-(E1_Allgemein!$C$26*E3_Parameter!$C$27*E3_Parameter!$C$18),IG301),NA())</f>
        <v>#N/A</v>
      </c>
      <c r="IH302" s="144" t="e">
        <f>IF($D$300=1,IF(IH233=0,IH301-(E1_Allgemein!$C$26*E3_Parameter!$C$27*E3_Parameter!$C$18),IH301),NA())</f>
        <v>#N/A</v>
      </c>
      <c r="II302" s="144" t="e">
        <f>IF($D$300=1,IF(II233=0,II301-(E1_Allgemein!$C$26*E3_Parameter!$C$27*E3_Parameter!$C$18),II301),NA())</f>
        <v>#N/A</v>
      </c>
      <c r="IJ302" s="144" t="e">
        <f>IF($D$300=1,IF(IJ233=0,IJ301-(E1_Allgemein!$C$26*E3_Parameter!$C$27*E3_Parameter!$C$18),IJ301),NA())</f>
        <v>#N/A</v>
      </c>
      <c r="IK302" s="144" t="e">
        <f>IF($D$300=1,IF(IK233=0,IK301-(E1_Allgemein!$C$26*E3_Parameter!$C$27*E3_Parameter!$C$18),IK301),NA())</f>
        <v>#N/A</v>
      </c>
      <c r="IL302" s="144" t="e">
        <f>IF($D$300=1,IF(IL233=0,IL301-(E1_Allgemein!$C$26*E3_Parameter!$C$27*E3_Parameter!$C$18),IL301),NA())</f>
        <v>#N/A</v>
      </c>
      <c r="IM302" s="144" t="e">
        <f>IF($D$300=1,IF(IM233=0,IM301-(E1_Allgemein!$C$26*E3_Parameter!$C$27*E3_Parameter!$C$18),IM301),NA())</f>
        <v>#N/A</v>
      </c>
      <c r="IN302" s="144" t="e">
        <f>IF($D$300=1,IF(IN233=0,IN301-(E1_Allgemein!$C$26*E3_Parameter!$C$27*E3_Parameter!$C$18),IN301),NA())</f>
        <v>#N/A</v>
      </c>
      <c r="IO302" s="144" t="e">
        <f>IF($D$300=1,IF(IO233=0,IO301-(E1_Allgemein!$C$26*E3_Parameter!$C$27*E3_Parameter!$C$18),IO301),NA())</f>
        <v>#N/A</v>
      </c>
      <c r="IP302" s="144" t="e">
        <f>IF($D$300=1,IF(IP233=0,IP301-(E1_Allgemein!$C$26*E3_Parameter!$C$27*E3_Parameter!$C$18),IP301),NA())</f>
        <v>#N/A</v>
      </c>
      <c r="IQ302" s="144" t="e">
        <f>IF($D$300=1,IF(IQ233=0,IQ301-(E1_Allgemein!$C$26*E3_Parameter!$C$27*E3_Parameter!$C$18),IQ301),NA())</f>
        <v>#N/A</v>
      </c>
      <c r="IR302" s="144" t="e">
        <f>IF($D$300=1,IF(IR233=0,IR301-(E1_Allgemein!$C$26*E3_Parameter!$C$27*E3_Parameter!$C$18),IR301),NA())</f>
        <v>#N/A</v>
      </c>
      <c r="IS302" s="144" t="e">
        <f>IF($D$300=1,IF(IS233=0,IS301-(E1_Allgemein!$C$26*E3_Parameter!$C$27*E3_Parameter!$C$18),IS301),NA())</f>
        <v>#N/A</v>
      </c>
      <c r="IT302" s="144" t="e">
        <f>IF($D$300=1,IF(IT233=0,IT301-(E1_Allgemein!$C$26*E3_Parameter!$C$27*E3_Parameter!$C$18),IT301),NA())</f>
        <v>#N/A</v>
      </c>
      <c r="IU302" s="144" t="e">
        <f>IF($D$300=1,IF(IU233=0,IU301-(E1_Allgemein!$C$26*E3_Parameter!$C$27*E3_Parameter!$C$18),IU301),NA())</f>
        <v>#N/A</v>
      </c>
      <c r="IV302" s="144" t="e">
        <f>IF($D$300=1,IF(IV233=0,IV301-(E1_Allgemein!$C$26*E3_Parameter!$C$27*E3_Parameter!$C$18),IV301),NA())</f>
        <v>#N/A</v>
      </c>
      <c r="IW302" s="144" t="e">
        <f>IF($D$300=1,IF(IW233=0,IW301-(E1_Allgemein!$C$26*E3_Parameter!$C$27*E3_Parameter!$C$18),IW301),NA())</f>
        <v>#N/A</v>
      </c>
      <c r="IX302" s="144" t="e">
        <f>IF($D$300=1,IF(IX233=0,IX301-(E1_Allgemein!$C$26*E3_Parameter!$C$27*E3_Parameter!$C$18),IX301),NA())</f>
        <v>#N/A</v>
      </c>
      <c r="IY302" s="144" t="e">
        <f>IF($D$300=1,IF(IY233=0,IY301-(E1_Allgemein!$C$26*E3_Parameter!$C$27*E3_Parameter!$C$18),IY301),NA())</f>
        <v>#N/A</v>
      </c>
      <c r="IZ302" s="144" t="e">
        <f>IF($D$300=1,IF(IZ233=0,IZ301-(E1_Allgemein!$C$26*E3_Parameter!$C$27*E3_Parameter!$C$18),IZ301),NA())</f>
        <v>#N/A</v>
      </c>
      <c r="JA302" s="144" t="e">
        <f>IF($D$300=1,IF(JA233=0,JA301-(E1_Allgemein!$C$26*E3_Parameter!$C$27*E3_Parameter!$C$18),JA301),NA())</f>
        <v>#N/A</v>
      </c>
      <c r="JB302" s="144" t="e">
        <f>IF($D$300=1,IF(JB233=0,JB301-(E1_Allgemein!$C$26*E3_Parameter!$C$27*E3_Parameter!$C$18),JB301),NA())</f>
        <v>#N/A</v>
      </c>
      <c r="JC302" s="144" t="e">
        <f>IF($D$300=1,IF(JC233=0,JC301-(E1_Allgemein!$C$26*E3_Parameter!$C$27*E3_Parameter!$C$18),JC301),NA())</f>
        <v>#N/A</v>
      </c>
      <c r="JD302" s="144" t="e">
        <f>IF($D$300=1,IF(JD233=0,JD301-(E1_Allgemein!$C$26*E3_Parameter!$C$27*E3_Parameter!$C$18),JD301),NA())</f>
        <v>#N/A</v>
      </c>
      <c r="JE302" s="144" t="e">
        <f>IF($D$300=1,IF(JE233=0,JE301-(E1_Allgemein!$C$26*E3_Parameter!$C$27*E3_Parameter!$C$18),JE301),NA())</f>
        <v>#N/A</v>
      </c>
      <c r="JF302" s="144" t="e">
        <f>IF($D$300=1,IF(JF233=0,JF301-(E1_Allgemein!$C$26*E3_Parameter!$C$27*E3_Parameter!$C$18),JF301),NA())</f>
        <v>#N/A</v>
      </c>
      <c r="JG302" s="144" t="e">
        <f>IF($D$300=1,IF(JG233=0,JG301-(E1_Allgemein!$C$26*E3_Parameter!$C$27*E3_Parameter!$C$18),JG301),NA())</f>
        <v>#N/A</v>
      </c>
      <c r="JH302" s="144" t="e">
        <f>IF($D$300=1,IF(JH233=0,JH301-(E1_Allgemein!$C$26*E3_Parameter!$C$27*E3_Parameter!$C$18),JH301),NA())</f>
        <v>#N/A</v>
      </c>
      <c r="JI302" s="144" t="e">
        <f>IF($D$300=1,IF(JI233=0,JI301-(E1_Allgemein!$C$26*E3_Parameter!$C$27*E3_Parameter!$C$18),JI301),NA())</f>
        <v>#N/A</v>
      </c>
      <c r="JJ302" s="144" t="e">
        <f>IF($D$300=1,IF(JJ233=0,JJ301-(E1_Allgemein!$C$26*E3_Parameter!$C$27*E3_Parameter!$C$18),JJ301),NA())</f>
        <v>#N/A</v>
      </c>
      <c r="JK302" s="144" t="e">
        <f>IF($D$300=1,IF(JK233=0,JK301-(E1_Allgemein!$C$26*E3_Parameter!$C$27*E3_Parameter!$C$18),JK301),NA())</f>
        <v>#N/A</v>
      </c>
      <c r="JL302" s="144" t="e">
        <f>IF($D$300=1,IF(JL233=0,JL301-(E1_Allgemein!$C$26*E3_Parameter!$C$27*E3_Parameter!$C$18),JL301),NA())</f>
        <v>#N/A</v>
      </c>
      <c r="JM302" s="144" t="e">
        <f>IF($D$300=1,IF(JM233=0,JM301-(E1_Allgemein!$C$26*E3_Parameter!$C$27*E3_Parameter!$C$18),JM301),NA())</f>
        <v>#N/A</v>
      </c>
      <c r="JN302" s="144" t="e">
        <f>IF($D$300=1,IF(JN233=0,JN301-(E1_Allgemein!$C$26*E3_Parameter!$C$27*E3_Parameter!$C$18),JN301),NA())</f>
        <v>#N/A</v>
      </c>
      <c r="JO302" s="144" t="e">
        <f>IF($D$300=1,IF(JO233=0,JO301-(E1_Allgemein!$C$26*E3_Parameter!$C$27*E3_Parameter!$C$18),JO301),NA())</f>
        <v>#N/A</v>
      </c>
      <c r="JP302" s="144" t="e">
        <f>IF($D$300=1,IF(JP233=0,JP301-(E1_Allgemein!$C$26*E3_Parameter!$C$27*E3_Parameter!$C$18),JP301),NA())</f>
        <v>#N/A</v>
      </c>
      <c r="JQ302" s="144" t="e">
        <f>IF($D$300=1,IF(JQ233=0,JQ301-(E1_Allgemein!$C$26*E3_Parameter!$C$27*E3_Parameter!$C$18),JQ301),NA())</f>
        <v>#N/A</v>
      </c>
      <c r="JR302" s="144" t="e">
        <f>IF($D$300=1,IF(JR233=0,JR301-(E1_Allgemein!$C$26*E3_Parameter!$C$27*E3_Parameter!$C$18),JR301),NA())</f>
        <v>#N/A</v>
      </c>
      <c r="JS302" s="144" t="e">
        <f>IF($D$300=1,IF(JS233=0,JS301-(E1_Allgemein!$C$26*E3_Parameter!$C$27*E3_Parameter!$C$18),JS301),NA())</f>
        <v>#N/A</v>
      </c>
      <c r="JT302" s="144" t="e">
        <f>IF($D$300=1,IF(JT233=0,JT301-(E1_Allgemein!$C$26*E3_Parameter!$C$27*E3_Parameter!$C$18),JT301),NA())</f>
        <v>#N/A</v>
      </c>
      <c r="JU302" s="144" t="e">
        <f>IF($D$300=1,IF(JU233=0,JU301-(E1_Allgemein!$C$26*E3_Parameter!$C$27*E3_Parameter!$C$18),JU301),NA())</f>
        <v>#N/A</v>
      </c>
      <c r="JV302" s="144" t="e">
        <f>IF($D$300=1,IF(JV233=0,JV301-(E1_Allgemein!$C$26*E3_Parameter!$C$27*E3_Parameter!$C$18),JV301),NA())</f>
        <v>#N/A</v>
      </c>
      <c r="JW302" s="144" t="e">
        <f>IF($D$300=1,IF(JW233=0,JW301-(E1_Allgemein!$C$26*E3_Parameter!$C$27*E3_Parameter!$C$18),JW301),NA())</f>
        <v>#N/A</v>
      </c>
      <c r="JX302" s="144" t="e">
        <f>IF($D$300=1,IF(JX233=0,JX301-(E1_Allgemein!$C$26*E3_Parameter!$C$27*E3_Parameter!$C$18),JX301),NA())</f>
        <v>#N/A</v>
      </c>
      <c r="JY302" s="144" t="e">
        <f>IF($D$300=1,IF(JY233=0,JY301-(E1_Allgemein!$C$26*E3_Parameter!$C$27*E3_Parameter!$C$18),JY301),NA())</f>
        <v>#N/A</v>
      </c>
      <c r="JZ302" s="144" t="e">
        <f>IF($D$300=1,IF(JZ233=0,JZ301-(E1_Allgemein!$C$26*E3_Parameter!$C$27*E3_Parameter!$C$18),JZ301),NA())</f>
        <v>#N/A</v>
      </c>
      <c r="KA302" s="144" t="e">
        <f>IF($D$300=1,IF(KA233=0,KA301-(E1_Allgemein!$C$26*E3_Parameter!$C$27*E3_Parameter!$C$18),KA301),NA())</f>
        <v>#N/A</v>
      </c>
      <c r="KB302" s="144" t="e">
        <f>IF($D$300=1,IF(KB233=0,KB301-(E1_Allgemein!$C$26*E3_Parameter!$C$27*E3_Parameter!$C$18),KB301),NA())</f>
        <v>#N/A</v>
      </c>
      <c r="KC302" s="144" t="e">
        <f>IF($D$300=1,IF(KC233=0,KC301-(E1_Allgemein!$C$26*E3_Parameter!$C$27*E3_Parameter!$C$18),KC301),NA())</f>
        <v>#N/A</v>
      </c>
      <c r="KD302" s="144" t="e">
        <f>IF($D$300=1,IF(KD233=0,KD301-(E1_Allgemein!$C$26*E3_Parameter!$C$27*E3_Parameter!$C$18),KD301),NA())</f>
        <v>#N/A</v>
      </c>
      <c r="KE302" s="144" t="e">
        <f>IF($D$300=1,IF(KE233=0,KE301-(E1_Allgemein!$C$26*E3_Parameter!$C$27*E3_Parameter!$C$18),KE301),NA())</f>
        <v>#N/A</v>
      </c>
      <c r="KF302" s="144" t="e">
        <f>IF($D$300=1,IF(KF233=0,KF301-(E1_Allgemein!$C$26*E3_Parameter!$C$27*E3_Parameter!$C$18),KF301),NA())</f>
        <v>#N/A</v>
      </c>
      <c r="KG302" s="144" t="e">
        <f>IF($D$300=1,IF(KG233=0,KG301-(E1_Allgemein!$C$26*E3_Parameter!$C$27*E3_Parameter!$C$18),KG301),NA())</f>
        <v>#N/A</v>
      </c>
      <c r="KH302" s="144" t="e">
        <f>IF($D$300=1,IF(KH233=0,KH301-(E1_Allgemein!$C$26*E3_Parameter!$C$27*E3_Parameter!$C$18),KH301),NA())</f>
        <v>#N/A</v>
      </c>
      <c r="KI302" s="144" t="e">
        <f>IF($D$300=1,IF(KI233=0,KI301-(E1_Allgemein!$C$26*E3_Parameter!$C$27*E3_Parameter!$C$18),KI301),NA())</f>
        <v>#N/A</v>
      </c>
      <c r="KJ302" s="144" t="e">
        <f>IF($D$300=1,IF(KJ233=0,KJ301-(E1_Allgemein!$C$26*E3_Parameter!$C$27*E3_Parameter!$C$18),KJ301),NA())</f>
        <v>#N/A</v>
      </c>
      <c r="KK302" s="144" t="e">
        <f>IF($D$300=1,IF(KK233=0,KK301-(E1_Allgemein!$C$26*E3_Parameter!$C$27*E3_Parameter!$C$18),KK301),NA())</f>
        <v>#N/A</v>
      </c>
      <c r="KL302" s="144" t="e">
        <f>IF($D$300=1,IF(KL233=0,KL301-(E1_Allgemein!$C$26*E3_Parameter!$C$27*E3_Parameter!$C$18),KL301),NA())</f>
        <v>#N/A</v>
      </c>
      <c r="KM302" s="144" t="e">
        <f>IF($D$300=1,IF(KM233=0,KM301-(E1_Allgemein!$C$26*E3_Parameter!$C$27*E3_Parameter!$C$18),KM301),NA())</f>
        <v>#N/A</v>
      </c>
      <c r="KN302" s="144" t="e">
        <f>IF($D$300=1,IF(KN233=0,KN301-(E1_Allgemein!$C$26*E3_Parameter!$C$27*E3_Parameter!$C$18),KN301),NA())</f>
        <v>#N/A</v>
      </c>
      <c r="KO302" s="144" t="e">
        <f>IF($D$300=1,IF(KO233=0,KO301-(E1_Allgemein!$C$26*E3_Parameter!$C$27*E3_Parameter!$C$18),KO301),NA())</f>
        <v>#N/A</v>
      </c>
      <c r="KP302" s="144" t="e">
        <f>IF($D$300=1,IF(KP233=0,KP301-(E1_Allgemein!$C$26*E3_Parameter!$C$27*E3_Parameter!$C$18),KP301),NA())</f>
        <v>#N/A</v>
      </c>
      <c r="KQ302" s="144" t="e">
        <f>IF($D$300=1,IF(KQ233=0,KQ301-(E1_Allgemein!$C$26*E3_Parameter!$C$27*E3_Parameter!$C$18),KQ301),NA())</f>
        <v>#N/A</v>
      </c>
      <c r="KR302" s="144" t="e">
        <f>IF($D$300=1,IF(KR233=0,KR301-(E1_Allgemein!$C$26*E3_Parameter!$C$27*E3_Parameter!$C$18),KR301),NA())</f>
        <v>#N/A</v>
      </c>
      <c r="KS302" s="144" t="e">
        <f>IF($D$300=1,IF(KS233=0,KS301-(E1_Allgemein!$C$26*E3_Parameter!$C$27*E3_Parameter!$C$18),KS301),NA())</f>
        <v>#N/A</v>
      </c>
      <c r="KT302" s="144" t="e">
        <f>IF($D$300=1,IF(KT233=0,KT301-(E1_Allgemein!$C$26*E3_Parameter!$C$27*E3_Parameter!$C$18),KT301),NA())</f>
        <v>#N/A</v>
      </c>
      <c r="KU302" s="144" t="e">
        <f>IF($D$300=1,IF(KU233=0,KU301-(E1_Allgemein!$C$26*E3_Parameter!$C$27*E3_Parameter!$C$18),KU301),NA())</f>
        <v>#N/A</v>
      </c>
      <c r="KV302" s="144" t="e">
        <f>IF($D$300=1,IF(KV233=0,KV301-(E1_Allgemein!$C$26*E3_Parameter!$C$27*E3_Parameter!$C$18),KV301),NA())</f>
        <v>#N/A</v>
      </c>
      <c r="KW302" s="144" t="e">
        <f>IF($D$300=1,IF(KW233=0,KW301-(E1_Allgemein!$C$26*E3_Parameter!$C$27*E3_Parameter!$C$18),KW301),NA())</f>
        <v>#N/A</v>
      </c>
      <c r="KX302" s="144" t="e">
        <f>IF($D$300=1,IF(KX233=0,KX301-(E1_Allgemein!$C$26*E3_Parameter!$C$27*E3_Parameter!$C$18),KX301),NA())</f>
        <v>#N/A</v>
      </c>
      <c r="KY302" s="144" t="e">
        <f>IF($D$300=1,IF(KY233=0,KY301-(E1_Allgemein!$C$26*E3_Parameter!$C$27*E3_Parameter!$C$18),KY301),NA())</f>
        <v>#N/A</v>
      </c>
      <c r="KZ302" s="144" t="e">
        <f>IF($D$300=1,IF(KZ233=0,KZ301-(E1_Allgemein!$C$26*E3_Parameter!$C$27*E3_Parameter!$C$18),KZ301),NA())</f>
        <v>#N/A</v>
      </c>
      <c r="LA302" s="144" t="e">
        <f>IF($D$300=1,IF(LA233=0,LA301-(E1_Allgemein!$C$26*E3_Parameter!$C$27*E3_Parameter!$C$18),LA301),NA())</f>
        <v>#N/A</v>
      </c>
      <c r="LB302" s="144" t="e">
        <f>IF($D$300=1,IF(LB233=0,LB301-(E1_Allgemein!$C$26*E3_Parameter!$C$27*E3_Parameter!$C$18),LB301),NA())</f>
        <v>#N/A</v>
      </c>
      <c r="LC302" s="144" t="e">
        <f>IF($D$300=1,IF(LC233=0,LC301-(E1_Allgemein!$C$26*E3_Parameter!$C$27*E3_Parameter!$C$18),LC301),NA())</f>
        <v>#N/A</v>
      </c>
      <c r="LD302" s="144" t="e">
        <f>IF($D$300=1,IF(LD233=0,LD301-(E1_Allgemein!$C$26*E3_Parameter!$C$27*E3_Parameter!$C$18),LD301),NA())</f>
        <v>#N/A</v>
      </c>
      <c r="LE302" s="144" t="e">
        <f>IF($D$300=1,IF(LE233=0,LE301-(E1_Allgemein!$C$26*E3_Parameter!$C$27*E3_Parameter!$C$18),LE301),NA())</f>
        <v>#N/A</v>
      </c>
      <c r="LF302" s="144" t="e">
        <f>IF($D$300=1,IF(LF233=0,LF301-(E1_Allgemein!$C$26*E3_Parameter!$C$27*E3_Parameter!$C$18),LF301),NA())</f>
        <v>#N/A</v>
      </c>
      <c r="LG302" s="144" t="e">
        <f>IF($D$300=1,IF(LG233=0,LG301-(E1_Allgemein!$C$26*E3_Parameter!$C$27*E3_Parameter!$C$18),LG301),NA())</f>
        <v>#N/A</v>
      </c>
      <c r="LH302" s="144" t="e">
        <f>IF($D$300=1,IF(LH233=0,LH301-(E1_Allgemein!$C$26*E3_Parameter!$C$27*E3_Parameter!$C$18),LH301),NA())</f>
        <v>#N/A</v>
      </c>
      <c r="LI302" s="144" t="e">
        <f>IF($D$300=1,IF(LI233=0,LI301-(E1_Allgemein!$C$26*E3_Parameter!$C$27*E3_Parameter!$C$18),LI301),NA())</f>
        <v>#N/A</v>
      </c>
      <c r="LJ302" s="144" t="e">
        <f>IF($D$300=1,IF(LJ233=0,LJ301-(E1_Allgemein!$C$26*E3_Parameter!$C$27*E3_Parameter!$C$18),LJ301),NA())</f>
        <v>#N/A</v>
      </c>
      <c r="LK302" s="144" t="e">
        <f>IF($D$300=1,IF(LK233=0,LK301-(E1_Allgemein!$C$26*E3_Parameter!$C$27*E3_Parameter!$C$18),LK301),NA())</f>
        <v>#N/A</v>
      </c>
      <c r="LL302" s="144" t="e">
        <f>IF($D$300=1,IF(LL233=0,LL301-(E1_Allgemein!$C$26*E3_Parameter!$C$27*E3_Parameter!$C$18),LL301),NA())</f>
        <v>#N/A</v>
      </c>
      <c r="LM302" s="144" t="e">
        <f>IF($D$300=1,IF(LM233=0,LM301-(E1_Allgemein!$C$26*E3_Parameter!$C$27*E3_Parameter!$C$18),LM301),NA())</f>
        <v>#N/A</v>
      </c>
      <c r="LN302" s="144" t="e">
        <f>IF($D$300=1,IF(LN233=0,LN301-(E1_Allgemein!$C$26*E3_Parameter!$C$27*E3_Parameter!$C$18),LN301),NA())</f>
        <v>#N/A</v>
      </c>
      <c r="LO302" s="144" t="e">
        <f>IF($D$300=1,IF(LO233=0,LO301-(E1_Allgemein!$C$26*E3_Parameter!$C$27*E3_Parameter!$C$18),LO301),NA())</f>
        <v>#N/A</v>
      </c>
      <c r="LP302" s="144" t="e">
        <f>IF($D$300=1,IF(LP233=0,LP301-(E1_Allgemein!$C$26*E3_Parameter!$C$27*E3_Parameter!$C$18),LP301),NA())</f>
        <v>#N/A</v>
      </c>
      <c r="LQ302" s="144" t="e">
        <f>IF($D$300=1,IF(LQ233=0,LQ301-(E1_Allgemein!$C$26*E3_Parameter!$C$27*E3_Parameter!$C$18),LQ301),NA())</f>
        <v>#N/A</v>
      </c>
      <c r="LR302" s="144" t="e">
        <f>IF($D$300=1,IF(LR233=0,LR301-(E1_Allgemein!$C$26*E3_Parameter!$C$27*E3_Parameter!$C$18),LR301),NA())</f>
        <v>#N/A</v>
      </c>
      <c r="LS302" s="144" t="e">
        <f>IF($D$300=1,IF(LS233=0,LS301-(E1_Allgemein!$C$26*E3_Parameter!$C$27*E3_Parameter!$C$18),LS301),NA())</f>
        <v>#N/A</v>
      </c>
      <c r="LT302" s="144" t="e">
        <f>IF($D$300=1,IF(LT233=0,LT301-(E1_Allgemein!$C$26*E3_Parameter!$C$27*E3_Parameter!$C$18),LT301),NA())</f>
        <v>#N/A</v>
      </c>
      <c r="LU302" s="144" t="e">
        <f>IF($D$300=1,IF(LU233=0,LU301-(E1_Allgemein!$C$26*E3_Parameter!$C$27*E3_Parameter!$C$18),LU301),NA())</f>
        <v>#N/A</v>
      </c>
      <c r="LV302" s="144" t="e">
        <f>IF($D$300=1,IF(LV233=0,LV301-(E1_Allgemein!$C$26*E3_Parameter!$C$27*E3_Parameter!$C$18),LV301),NA())</f>
        <v>#N/A</v>
      </c>
      <c r="LW302" s="144" t="e">
        <f>IF($D$300=1,IF(LW233=0,LW301-(E1_Allgemein!$C$26*E3_Parameter!$C$27*E3_Parameter!$C$18),LW301),NA())</f>
        <v>#N/A</v>
      </c>
      <c r="LX302" s="144" t="e">
        <f>IF($D$300=1,IF(LX233=0,LX301-(E1_Allgemein!$C$26*E3_Parameter!$C$27*E3_Parameter!$C$18),LX301),NA())</f>
        <v>#N/A</v>
      </c>
      <c r="LY302" s="144" t="e">
        <f>IF($D$300=1,IF(LY233=0,LY301-(E1_Allgemein!$C$26*E3_Parameter!$C$27*E3_Parameter!$C$18),LY301),NA())</f>
        <v>#N/A</v>
      </c>
      <c r="LZ302" s="144" t="e">
        <f>IF($D$300=1,IF(LZ233=0,LZ301-(E1_Allgemein!$C$26*E3_Parameter!$C$27*E3_Parameter!$C$18),LZ301),NA())</f>
        <v>#N/A</v>
      </c>
      <c r="MA302" s="144" t="e">
        <f>IF($D$300=1,IF(MA233=0,MA301-(E1_Allgemein!$C$26*E3_Parameter!$C$27*E3_Parameter!$C$18),MA301),NA())</f>
        <v>#N/A</v>
      </c>
      <c r="MB302" s="144" t="e">
        <f>IF($D$300=1,IF(MB233=0,MB301-(E1_Allgemein!$C$26*E3_Parameter!$C$27*E3_Parameter!$C$18),MB301),NA())</f>
        <v>#N/A</v>
      </c>
      <c r="MC302" s="144" t="e">
        <f>IF($D$300=1,IF(MC233=0,MC301-(E1_Allgemein!$C$26*E3_Parameter!$C$27*E3_Parameter!$C$18),MC301),NA())</f>
        <v>#N/A</v>
      </c>
      <c r="MD302" s="144" t="e">
        <f>IF($D$300=1,IF(MD233=0,MD301-(E1_Allgemein!$C$26*E3_Parameter!$C$27*E3_Parameter!$C$18),MD301),NA())</f>
        <v>#N/A</v>
      </c>
      <c r="ME302" s="144" t="e">
        <f>IF($D$300=1,IF(ME233=0,ME301-(E1_Allgemein!$C$26*E3_Parameter!$C$27*E3_Parameter!$C$18),ME301),NA())</f>
        <v>#N/A</v>
      </c>
      <c r="MF302" s="144" t="e">
        <f>IF($D$300=1,IF(MF233=0,MF301-(E1_Allgemein!$C$26*E3_Parameter!$C$27*E3_Parameter!$C$18),MF301),NA())</f>
        <v>#N/A</v>
      </c>
      <c r="MG302" s="144" t="e">
        <f>IF($D$300=1,IF(MG233=0,MG301-(E1_Allgemein!$C$26*E3_Parameter!$C$27*E3_Parameter!$C$18),MG301),NA())</f>
        <v>#N/A</v>
      </c>
      <c r="MH302" s="144" t="e">
        <f>IF($D$300=1,IF(MH233=0,MH301-(E1_Allgemein!$C$26*E3_Parameter!$C$27*E3_Parameter!$C$18),MH301),NA())</f>
        <v>#N/A</v>
      </c>
      <c r="MI302" s="144" t="e">
        <f>IF($D$300=1,IF(MI233=0,MI301-(E1_Allgemein!$C$26*E3_Parameter!$C$27*E3_Parameter!$C$18),MI301),NA())</f>
        <v>#N/A</v>
      </c>
      <c r="MJ302" s="144" t="e">
        <f>IF($D$300=1,IF(MJ233=0,MJ301-(E1_Allgemein!$C$26*E3_Parameter!$C$27*E3_Parameter!$C$18),MJ301),NA())</f>
        <v>#N/A</v>
      </c>
      <c r="MK302" s="144" t="e">
        <f>IF($D$300=1,IF(MK233=0,MK301-(E1_Allgemein!$C$26*E3_Parameter!$C$27*E3_Parameter!$C$18),MK301),NA())</f>
        <v>#N/A</v>
      </c>
      <c r="ML302" s="144" t="e">
        <f>IF($D$300=1,IF(ML233=0,ML301-(E1_Allgemein!$C$26*E3_Parameter!$C$27*E3_Parameter!$C$18),ML301),NA())</f>
        <v>#N/A</v>
      </c>
      <c r="MM302" s="144" t="e">
        <f>IF($D$300=1,IF(MM233=0,MM301-(E1_Allgemein!$C$26*E3_Parameter!$C$27*E3_Parameter!$C$18),MM301),NA())</f>
        <v>#N/A</v>
      </c>
      <c r="MN302" s="144" t="e">
        <f>IF($D$300=1,IF(MN233=0,MN301-(E1_Allgemein!$C$26*E3_Parameter!$C$27*E3_Parameter!$C$18),MN301),NA())</f>
        <v>#N/A</v>
      </c>
      <c r="MO302" s="144" t="e">
        <f>IF($D$300=1,IF(MO233=0,MO301-(E1_Allgemein!$C$26*E3_Parameter!$C$27*E3_Parameter!$C$18),MO301),NA())</f>
        <v>#N/A</v>
      </c>
      <c r="MP302" s="144" t="e">
        <f>IF($D$300=1,IF(MP233=0,MP301-(E1_Allgemein!$C$26*E3_Parameter!$C$27*E3_Parameter!$C$18),MP301),NA())</f>
        <v>#N/A</v>
      </c>
      <c r="MQ302" s="144" t="e">
        <f>IF($D$300=1,IF(MQ233=0,MQ301-(E1_Allgemein!$C$26*E3_Parameter!$C$27*E3_Parameter!$C$18),MQ301),NA())</f>
        <v>#N/A</v>
      </c>
      <c r="MR302" s="144" t="e">
        <f>IF($D$300=1,IF(MR233=0,MR301-(E1_Allgemein!$C$26*E3_Parameter!$C$27*E3_Parameter!$C$18),MR301),NA())</f>
        <v>#N/A</v>
      </c>
      <c r="MS302" s="144" t="e">
        <f>IF($D$300=1,IF(MS233=0,MS301-(E1_Allgemein!$C$26*E3_Parameter!$C$27*E3_Parameter!$C$18),MS301),NA())</f>
        <v>#N/A</v>
      </c>
      <c r="MT302" s="144" t="e">
        <f>IF($D$300=1,IF(MT233=0,MT301-(E1_Allgemein!$C$26*E3_Parameter!$C$27*E3_Parameter!$C$18),MT301),NA())</f>
        <v>#N/A</v>
      </c>
      <c r="MU302" s="144" t="e">
        <f>IF($D$300=1,IF(MU233=0,MU301-(E1_Allgemein!$C$26*E3_Parameter!$C$27*E3_Parameter!$C$18),MU301),NA())</f>
        <v>#N/A</v>
      </c>
      <c r="MV302" s="144" t="e">
        <f>IF($D$300=1,IF(MV233=0,MV301-(E1_Allgemein!$C$26*E3_Parameter!$C$27*E3_Parameter!$C$18),MV301),NA())</f>
        <v>#N/A</v>
      </c>
      <c r="MW302" s="144" t="e">
        <f>IF($D$300=1,IF(MW233=0,MW301-(E1_Allgemein!$C$26*E3_Parameter!$C$27*E3_Parameter!$C$18),MW301),NA())</f>
        <v>#N/A</v>
      </c>
      <c r="MX302" s="144" t="e">
        <f>IF($D$300=1,IF(MX233=0,MX301-(E1_Allgemein!$C$26*E3_Parameter!$C$27*E3_Parameter!$C$18),MX301),NA())</f>
        <v>#N/A</v>
      </c>
      <c r="MY302" s="144" t="e">
        <f>IF($D$300=1,IF(MY233=0,MY301-(E1_Allgemein!$C$26*E3_Parameter!$C$27*E3_Parameter!$C$18),MY301),NA())</f>
        <v>#N/A</v>
      </c>
      <c r="MZ302" s="144" t="e">
        <f>IF($D$300=1,IF(MZ233=0,MZ301-(E1_Allgemein!$C$26*E3_Parameter!$C$27*E3_Parameter!$C$18),MZ301),NA())</f>
        <v>#N/A</v>
      </c>
      <c r="NA302" s="144" t="e">
        <f>IF($D$300=1,IF(NA233=0,NA301-(E1_Allgemein!$C$26*E3_Parameter!$C$27*E3_Parameter!$C$18),NA301),NA())</f>
        <v>#N/A</v>
      </c>
      <c r="NB302" s="144" t="e">
        <f>IF($D$300=1,IF(NB233=0,NB301-(E1_Allgemein!$C$26*E3_Parameter!$C$27*E3_Parameter!$C$18),NB301),NA())</f>
        <v>#N/A</v>
      </c>
      <c r="NC302" s="144" t="e">
        <f>IF($D$300=1,IF(NC233=0,NC301-(E1_Allgemein!$C$26*E3_Parameter!$C$27*E3_Parameter!$C$18),NC301),NA())</f>
        <v>#N/A</v>
      </c>
      <c r="ND302" s="144" t="e">
        <f>IF($D$300=1,IF(ND233=0,ND301-(E1_Allgemein!$C$26*E3_Parameter!$C$27*E3_Parameter!$C$18),ND301),NA())</f>
        <v>#N/A</v>
      </c>
      <c r="NE302" s="144" t="e">
        <f>IF($D$300=1,IF(NE233=0,NE301-(E1_Allgemein!$C$26*E3_Parameter!$C$27*E3_Parameter!$C$18),NE301),NA())</f>
        <v>#N/A</v>
      </c>
      <c r="NF302" s="144" t="e">
        <f>IF($D$300=1,IF(NF233=0,NF301-(E1_Allgemein!$C$26*E3_Parameter!$C$27*E3_Parameter!$C$18),NF301),NA())</f>
        <v>#N/A</v>
      </c>
      <c r="NG302" s="144" t="e">
        <f>IF($D$300=1,IF(NG233=0,NG301-(E1_Allgemein!$C$26*E3_Parameter!$C$27*E3_Parameter!$C$18),NG301),NA())</f>
        <v>#N/A</v>
      </c>
      <c r="NH302" s="144" t="e">
        <f>IF($D$300=1,IF(NH233=0,NH301-(E1_Allgemein!$C$26*E3_Parameter!$C$27*E3_Parameter!$C$18),NH301),NA())</f>
        <v>#N/A</v>
      </c>
      <c r="NI302" s="144" t="e">
        <f>IF($D$300=1,IF(NI233=0,NI301-(E1_Allgemein!$C$26*E3_Parameter!$C$27*E3_Parameter!$C$18),NI301),NA())</f>
        <v>#N/A</v>
      </c>
      <c r="NJ302" s="144" t="e">
        <f>IF($D$300=1,IF(NJ233=0,NJ301-(E1_Allgemein!$C$26*E3_Parameter!$C$27*E3_Parameter!$C$18),NJ301),NA())</f>
        <v>#N/A</v>
      </c>
      <c r="NK302" s="144" t="e">
        <f>IF($D$300=1,IF(NK233=0,NK301-(E1_Allgemein!$C$26*E3_Parameter!$C$27*E3_Parameter!$C$18),NK301),NA())</f>
        <v>#N/A</v>
      </c>
      <c r="NL302" s="144" t="e">
        <f>IF($D$300=1,IF(NL233=0,NL301-(E1_Allgemein!$C$26*E3_Parameter!$C$27*E3_Parameter!$C$18),NL301),NA())</f>
        <v>#N/A</v>
      </c>
      <c r="NM302" s="144" t="e">
        <f>IF($D$300=1,IF(NM233=0,NM301-(E1_Allgemein!$C$26*E3_Parameter!$C$27*E3_Parameter!$C$18),NM301),NA())</f>
        <v>#N/A</v>
      </c>
      <c r="NN302" s="144" t="e">
        <f>IF($D$300=1,IF(NN233=0,NN301-(E1_Allgemein!$C$26*E3_Parameter!$C$27*E3_Parameter!$C$18),NN301),NA())</f>
        <v>#N/A</v>
      </c>
      <c r="NO302" s="144" t="e">
        <f>IF($D$300=1,IF(NO233=0,NO301-(E1_Allgemein!$C$26*E3_Parameter!$C$27*E3_Parameter!$C$18),NO301),NA())</f>
        <v>#N/A</v>
      </c>
      <c r="NP302" s="144" t="e">
        <f>IF($D$300=1,IF(NP233=0,NP301-(E1_Allgemein!$C$26*E3_Parameter!$C$27*E3_Parameter!$C$18),NP301),NA())</f>
        <v>#N/A</v>
      </c>
      <c r="NQ302" s="144" t="e">
        <f>IF($D$300=1,IF(NQ233=0,NQ301-(E1_Allgemein!$C$26*E3_Parameter!$C$27*E3_Parameter!$C$18),NQ301),NA())</f>
        <v>#N/A</v>
      </c>
      <c r="NR302" s="144" t="e">
        <f>IF($D$300=1,IF(NR233=0,NR301-(E1_Allgemein!$C$26*E3_Parameter!$C$27*E3_Parameter!$C$18),NR301),NA())</f>
        <v>#N/A</v>
      </c>
      <c r="NS302" s="144" t="e">
        <f>IF($D$300=1,IF(NS233=0,NS301-(E1_Allgemein!$C$26*E3_Parameter!$C$27*E3_Parameter!$C$18),NS301),NA())</f>
        <v>#N/A</v>
      </c>
      <c r="NT302" s="144" t="e">
        <f>IF($D$300=1,IF(NT233=0,NT301-(E1_Allgemein!$C$26*E3_Parameter!$C$27*E3_Parameter!$C$18),NT301),NA())</f>
        <v>#N/A</v>
      </c>
      <c r="NU302" s="144" t="e">
        <f>IF($D$300=1,IF(NU233=0,NU301-(E1_Allgemein!$C$26*E3_Parameter!$C$27*E3_Parameter!$C$18),NU301),NA())</f>
        <v>#N/A</v>
      </c>
      <c r="NV302" s="144" t="e">
        <f>IF($D$300=1,IF(NV233=0,NV301-(E1_Allgemein!$C$26*E3_Parameter!$C$27*E3_Parameter!$C$18),NV301),NA())</f>
        <v>#N/A</v>
      </c>
      <c r="NW302" s="144" t="e">
        <f>IF($D$300=1,IF(NW233=0,NW301-(E1_Allgemein!$C$26*E3_Parameter!$C$27*E3_Parameter!$C$18),NW301),NA())</f>
        <v>#N/A</v>
      </c>
      <c r="NX302" s="144" t="e">
        <f>IF($D$300=1,IF(NX233=0,NX301-(E1_Allgemein!$C$26*E3_Parameter!$C$27*E3_Parameter!$C$18),NX301),NA())</f>
        <v>#N/A</v>
      </c>
      <c r="NY302" s="144" t="e">
        <f>IF($D$300=1,IF(NY233=0,NY301-(E1_Allgemein!$C$26*E3_Parameter!$C$27*E3_Parameter!$C$18),NY301),NA())</f>
        <v>#N/A</v>
      </c>
      <c r="NZ302" s="144" t="e">
        <f>IF($D$300=1,IF(NZ233=0,NZ301-(E1_Allgemein!$C$26*E3_Parameter!$C$27*E3_Parameter!$C$18),NZ301),NA())</f>
        <v>#N/A</v>
      </c>
      <c r="OA302" s="144" t="e">
        <f>IF($D$300=1,IF(OA233=0,OA301-(E1_Allgemein!$C$26*E3_Parameter!$C$27*E3_Parameter!$C$18),OA301),NA())</f>
        <v>#N/A</v>
      </c>
      <c r="OB302" s="144" t="e">
        <f>IF($D$300=1,IF(OB233=0,OB301-(E1_Allgemein!$C$26*E3_Parameter!$C$27*E3_Parameter!$C$18),OB301),NA())</f>
        <v>#N/A</v>
      </c>
      <c r="OC302" s="144" t="e">
        <f>IF($D$300=1,IF(OC233=0,OC301-(E1_Allgemein!$C$26*E3_Parameter!$C$27*E3_Parameter!$C$18),OC301),NA())</f>
        <v>#N/A</v>
      </c>
      <c r="OD302" s="144" t="e">
        <f>IF($D$300=1,IF(OD233=0,OD301-(E1_Allgemein!$C$26*E3_Parameter!$C$27*E3_Parameter!$C$18),OD301),NA())</f>
        <v>#N/A</v>
      </c>
      <c r="OE302" s="144" t="e">
        <f>IF($D$300=1,IF(OE233=0,OE301-(E1_Allgemein!$C$26*E3_Parameter!$C$27*E3_Parameter!$C$18),OE301),NA())</f>
        <v>#N/A</v>
      </c>
      <c r="OF302" s="144" t="e">
        <f>IF($D$300=1,IF(OF233=0,OF301-(E1_Allgemein!$C$26*E3_Parameter!$C$27*E3_Parameter!$C$18),OF301),NA())</f>
        <v>#N/A</v>
      </c>
      <c r="OG302" s="144" t="e">
        <f>IF($D$300=1,IF(OG233=0,OG301-(E1_Allgemein!$C$26*E3_Parameter!$C$27*E3_Parameter!$C$18),OG301),NA())</f>
        <v>#N/A</v>
      </c>
      <c r="OH302" s="144" t="e">
        <f>IF($D$300=1,IF(OH233=0,OH301-(E1_Allgemein!$C$26*E3_Parameter!$C$27*E3_Parameter!$C$18),OH301),NA())</f>
        <v>#N/A</v>
      </c>
      <c r="OI302" s="144" t="e">
        <f>IF($D$300=1,IF(OI233=0,OI301-(E1_Allgemein!$C$26*E3_Parameter!$C$27*E3_Parameter!$C$18),OI301),NA())</f>
        <v>#N/A</v>
      </c>
      <c r="OJ302" s="144" t="e">
        <f>IF($D$300=1,IF(OJ233=0,OJ301-(E1_Allgemein!$C$26*E3_Parameter!$C$27*E3_Parameter!$C$18),OJ301),NA())</f>
        <v>#N/A</v>
      </c>
      <c r="OK302" s="144" t="e">
        <f>IF($D$300=1,IF(OK233=0,OK301-(E1_Allgemein!$C$26*E3_Parameter!$C$27*E3_Parameter!$C$18),OK301),NA())</f>
        <v>#N/A</v>
      </c>
      <c r="OL302" s="144" t="e">
        <f>IF($D$300=1,IF(OL233=0,OL301-(E1_Allgemein!$C$26*E3_Parameter!$C$27*E3_Parameter!$C$18),OL301),NA())</f>
        <v>#N/A</v>
      </c>
      <c r="OM302" s="144" t="e">
        <f>IF($D$300=1,IF(OM233=0,OM301-(E1_Allgemein!$C$26*E3_Parameter!$C$27*E3_Parameter!$C$18),OM301),NA())</f>
        <v>#N/A</v>
      </c>
    </row>
    <row r="303" spans="2:403" x14ac:dyDescent="0.3">
      <c r="B303" s="149"/>
      <c r="C303" s="75" t="s">
        <v>131</v>
      </c>
      <c r="D303" s="144" t="e">
        <f>D302/(E3_Parameter!$C$18*E3_Parameter!$C$27)</f>
        <v>#N/A</v>
      </c>
      <c r="E303" s="144" t="e">
        <f>E302/(E3_Parameter!$C$18*E3_Parameter!$C$27)</f>
        <v>#N/A</v>
      </c>
      <c r="F303" s="144" t="e">
        <f>F302/(E3_Parameter!$C$18*E3_Parameter!$C$27)</f>
        <v>#N/A</v>
      </c>
      <c r="G303" s="144" t="e">
        <f>G302/(E3_Parameter!$C$18*E3_Parameter!$C$27)</f>
        <v>#N/A</v>
      </c>
      <c r="H303" s="144" t="e">
        <f>H302/(E3_Parameter!$C$18*E3_Parameter!$C$27)</f>
        <v>#N/A</v>
      </c>
      <c r="I303" s="144" t="e">
        <f>I302/(E3_Parameter!$C$18*E3_Parameter!$C$27)</f>
        <v>#N/A</v>
      </c>
      <c r="J303" s="144" t="e">
        <f>J302/(E3_Parameter!$C$18*E3_Parameter!$C$27)</f>
        <v>#N/A</v>
      </c>
      <c r="K303" s="144" t="e">
        <f>K302/(E3_Parameter!$C$18*E3_Parameter!$C$27)</f>
        <v>#N/A</v>
      </c>
      <c r="L303" s="144" t="e">
        <f>L302/(E3_Parameter!$C$18*E3_Parameter!$C$27)</f>
        <v>#N/A</v>
      </c>
      <c r="M303" s="144" t="e">
        <f>M302/(E3_Parameter!$C$18*E3_Parameter!$C$27)</f>
        <v>#N/A</v>
      </c>
      <c r="N303" s="144" t="e">
        <f>N302/(E3_Parameter!$C$18*E3_Parameter!$C$27)</f>
        <v>#N/A</v>
      </c>
      <c r="O303" s="144" t="e">
        <f>O302/(E3_Parameter!$C$18*E3_Parameter!$C$27)</f>
        <v>#N/A</v>
      </c>
      <c r="P303" s="144" t="e">
        <f>P302/(E3_Parameter!$C$18*E3_Parameter!$C$27)</f>
        <v>#N/A</v>
      </c>
      <c r="Q303" s="144" t="e">
        <f>Q302/(E3_Parameter!$C$18*E3_Parameter!$C$27)</f>
        <v>#N/A</v>
      </c>
      <c r="R303" s="144" t="e">
        <f>R302/(E3_Parameter!$C$18*E3_Parameter!$C$27)</f>
        <v>#N/A</v>
      </c>
      <c r="S303" s="144" t="e">
        <f>S302/(E3_Parameter!$C$18*E3_Parameter!$C$27)</f>
        <v>#N/A</v>
      </c>
      <c r="T303" s="144" t="e">
        <f>T302/(E3_Parameter!$C$18*E3_Parameter!$C$27)</f>
        <v>#N/A</v>
      </c>
      <c r="U303" s="144" t="e">
        <f>U302/(E3_Parameter!$C$18*E3_Parameter!$C$27)</f>
        <v>#N/A</v>
      </c>
      <c r="V303" s="144" t="e">
        <f>V302/(E3_Parameter!$C$18*E3_Parameter!$C$27)</f>
        <v>#N/A</v>
      </c>
      <c r="W303" s="144" t="e">
        <f>W302/(E3_Parameter!$C$18*E3_Parameter!$C$27)</f>
        <v>#N/A</v>
      </c>
      <c r="X303" s="144" t="e">
        <f>X302/(E3_Parameter!$C$18*E3_Parameter!$C$27)</f>
        <v>#N/A</v>
      </c>
      <c r="Y303" s="144" t="e">
        <f>Y302/(E3_Parameter!$C$18*E3_Parameter!$C$27)</f>
        <v>#N/A</v>
      </c>
      <c r="Z303" s="144" t="e">
        <f>Z302/(E3_Parameter!$C$18*E3_Parameter!$C$27)</f>
        <v>#N/A</v>
      </c>
      <c r="AA303" s="144" t="e">
        <f>AA302/(E3_Parameter!$C$18*E3_Parameter!$C$27)</f>
        <v>#N/A</v>
      </c>
      <c r="AB303" s="144" t="e">
        <f>AB302/(E3_Parameter!$C$18*E3_Parameter!$C$27)</f>
        <v>#N/A</v>
      </c>
      <c r="AC303" s="144" t="e">
        <f>AC302/(E3_Parameter!$C$18*E3_Parameter!$C$27)</f>
        <v>#N/A</v>
      </c>
      <c r="AD303" s="144" t="e">
        <f>AD302/(E3_Parameter!$C$18*E3_Parameter!$C$27)</f>
        <v>#N/A</v>
      </c>
      <c r="AE303" s="144" t="e">
        <f>AE302/(E3_Parameter!$C$18*E3_Parameter!$C$27)</f>
        <v>#N/A</v>
      </c>
      <c r="AF303" s="144" t="e">
        <f>AF302/(E3_Parameter!$C$18*E3_Parameter!$C$27)</f>
        <v>#N/A</v>
      </c>
      <c r="AG303" s="144" t="e">
        <f>AG302/(E3_Parameter!$C$18*E3_Parameter!$C$27)</f>
        <v>#N/A</v>
      </c>
      <c r="AH303" s="144" t="e">
        <f>AH302/(E3_Parameter!$C$18*E3_Parameter!$C$27)</f>
        <v>#N/A</v>
      </c>
      <c r="AI303" s="144" t="e">
        <f>AI302/(E3_Parameter!$C$18*E3_Parameter!$C$27)</f>
        <v>#N/A</v>
      </c>
      <c r="AJ303" s="144" t="e">
        <f>AJ302/(E3_Parameter!$C$18*E3_Parameter!$C$27)</f>
        <v>#N/A</v>
      </c>
      <c r="AK303" s="144" t="e">
        <f>AK302/(E3_Parameter!$C$18*E3_Parameter!$C$27)</f>
        <v>#N/A</v>
      </c>
      <c r="AL303" s="144" t="e">
        <f>AL302/(E3_Parameter!$C$18*E3_Parameter!$C$27)</f>
        <v>#N/A</v>
      </c>
      <c r="AM303" s="144" t="e">
        <f>AM302/(E3_Parameter!$C$18*E3_Parameter!$C$27)</f>
        <v>#N/A</v>
      </c>
      <c r="AN303" s="144" t="e">
        <f>AN302/(E3_Parameter!$C$18*E3_Parameter!$C$27)</f>
        <v>#N/A</v>
      </c>
      <c r="AO303" s="144" t="e">
        <f>AO302/(E3_Parameter!$C$18*E3_Parameter!$C$27)</f>
        <v>#N/A</v>
      </c>
      <c r="AP303" s="144" t="e">
        <f>AP302/(E3_Parameter!$C$18*E3_Parameter!$C$27)</f>
        <v>#N/A</v>
      </c>
      <c r="AQ303" s="144" t="e">
        <f>AQ302/(E3_Parameter!$C$18*E3_Parameter!$C$27)</f>
        <v>#N/A</v>
      </c>
      <c r="AR303" s="144" t="e">
        <f>AR302/(E3_Parameter!$C$18*E3_Parameter!$C$27)</f>
        <v>#N/A</v>
      </c>
      <c r="AS303" s="144" t="e">
        <f>AS302/(E3_Parameter!$C$18*E3_Parameter!$C$27)</f>
        <v>#N/A</v>
      </c>
      <c r="AT303" s="144" t="e">
        <f>AT302/(E3_Parameter!$C$18*E3_Parameter!$C$27)</f>
        <v>#N/A</v>
      </c>
      <c r="AU303" s="144" t="e">
        <f>AU302/(E3_Parameter!$C$18*E3_Parameter!$C$27)</f>
        <v>#N/A</v>
      </c>
      <c r="AV303" s="144" t="e">
        <f>AV302/(E3_Parameter!$C$18*E3_Parameter!$C$27)</f>
        <v>#N/A</v>
      </c>
      <c r="AW303" s="144" t="e">
        <f>AW302/(E3_Parameter!$C$18*E3_Parameter!$C$27)</f>
        <v>#N/A</v>
      </c>
      <c r="AX303" s="144" t="e">
        <f>AX302/(E3_Parameter!$C$18*E3_Parameter!$C$27)</f>
        <v>#N/A</v>
      </c>
      <c r="AY303" s="144" t="e">
        <f>AY302/(E3_Parameter!$C$18*E3_Parameter!$C$27)</f>
        <v>#N/A</v>
      </c>
      <c r="AZ303" s="144" t="e">
        <f>AZ302/(E3_Parameter!$C$18*E3_Parameter!$C$27)</f>
        <v>#N/A</v>
      </c>
      <c r="BA303" s="144" t="e">
        <f>BA302/(E3_Parameter!$C$18*E3_Parameter!$C$27)</f>
        <v>#N/A</v>
      </c>
      <c r="BB303" s="144" t="e">
        <f>BB302/(E3_Parameter!$C$18*E3_Parameter!$C$27)</f>
        <v>#N/A</v>
      </c>
      <c r="BC303" s="144" t="e">
        <f>BC302/(E3_Parameter!$C$18*E3_Parameter!$C$27)</f>
        <v>#N/A</v>
      </c>
      <c r="BD303" s="144" t="e">
        <f>BD302/(E3_Parameter!$C$18*E3_Parameter!$C$27)</f>
        <v>#N/A</v>
      </c>
      <c r="BE303" s="144" t="e">
        <f>BE302/(E3_Parameter!$C$18*E3_Parameter!$C$27)</f>
        <v>#N/A</v>
      </c>
      <c r="BF303" s="144" t="e">
        <f>BF302/(E3_Parameter!$C$18*E3_Parameter!$C$27)</f>
        <v>#N/A</v>
      </c>
      <c r="BG303" s="144" t="e">
        <f>BG302/(E3_Parameter!$C$18*E3_Parameter!$C$27)</f>
        <v>#N/A</v>
      </c>
      <c r="BH303" s="144" t="e">
        <f>BH302/(E3_Parameter!$C$18*E3_Parameter!$C$27)</f>
        <v>#N/A</v>
      </c>
      <c r="BI303" s="144" t="e">
        <f>BI302/(E3_Parameter!$C$18*E3_Parameter!$C$27)</f>
        <v>#N/A</v>
      </c>
      <c r="BJ303" s="144" t="e">
        <f>BJ302/(E3_Parameter!$C$18*E3_Parameter!$C$27)</f>
        <v>#N/A</v>
      </c>
      <c r="BK303" s="144" t="e">
        <f>BK302/(E3_Parameter!$C$18*E3_Parameter!$C$27)</f>
        <v>#N/A</v>
      </c>
      <c r="BL303" s="144" t="e">
        <f>BL302/(E3_Parameter!$C$18*E3_Parameter!$C$27)</f>
        <v>#N/A</v>
      </c>
      <c r="BM303" s="144" t="e">
        <f>BM302/(E3_Parameter!$C$18*E3_Parameter!$C$27)</f>
        <v>#N/A</v>
      </c>
      <c r="BN303" s="144" t="e">
        <f>BN302/(E3_Parameter!$C$18*E3_Parameter!$C$27)</f>
        <v>#N/A</v>
      </c>
      <c r="BO303" s="144" t="e">
        <f>BO302/(E3_Parameter!$C$18*E3_Parameter!$C$27)</f>
        <v>#N/A</v>
      </c>
      <c r="BP303" s="144" t="e">
        <f>BP302/(E3_Parameter!$C$18*E3_Parameter!$C$27)</f>
        <v>#N/A</v>
      </c>
      <c r="BQ303" s="144" t="e">
        <f>BQ302/(E3_Parameter!$C$18*E3_Parameter!$C$27)</f>
        <v>#N/A</v>
      </c>
      <c r="BR303" s="144" t="e">
        <f>BR302/(E3_Parameter!$C$18*E3_Parameter!$C$27)</f>
        <v>#N/A</v>
      </c>
      <c r="BS303" s="144" t="e">
        <f>BS302/(E3_Parameter!$C$18*E3_Parameter!$C$27)</f>
        <v>#N/A</v>
      </c>
      <c r="BT303" s="144" t="e">
        <f>BT302/(E3_Parameter!$C$18*E3_Parameter!$C$27)</f>
        <v>#N/A</v>
      </c>
      <c r="BU303" s="144" t="e">
        <f>BU302/(E3_Parameter!$C$18*E3_Parameter!$C$27)</f>
        <v>#N/A</v>
      </c>
      <c r="BV303" s="144" t="e">
        <f>BV302/(E3_Parameter!$C$18*E3_Parameter!$C$27)</f>
        <v>#N/A</v>
      </c>
      <c r="BW303" s="144" t="e">
        <f>BW302/(E3_Parameter!$C$18*E3_Parameter!$C$27)</f>
        <v>#N/A</v>
      </c>
      <c r="BX303" s="144" t="e">
        <f>BX302/(E3_Parameter!$C$18*E3_Parameter!$C$27)</f>
        <v>#N/A</v>
      </c>
      <c r="BY303" s="144" t="e">
        <f>BY302/(E3_Parameter!$C$18*E3_Parameter!$C$27)</f>
        <v>#N/A</v>
      </c>
      <c r="BZ303" s="144" t="e">
        <f>BZ302/(E3_Parameter!$C$18*E3_Parameter!$C$27)</f>
        <v>#N/A</v>
      </c>
      <c r="CA303" s="144" t="e">
        <f>CA302/(E3_Parameter!$C$18*E3_Parameter!$C$27)</f>
        <v>#N/A</v>
      </c>
      <c r="CB303" s="144" t="e">
        <f>CB302/(E3_Parameter!$C$18*E3_Parameter!$C$27)</f>
        <v>#N/A</v>
      </c>
      <c r="CC303" s="144" t="e">
        <f>CC302/(E3_Parameter!$C$18*E3_Parameter!$C$27)</f>
        <v>#N/A</v>
      </c>
      <c r="CD303" s="144" t="e">
        <f>CD302/(E3_Parameter!$C$18*E3_Parameter!$C$27)</f>
        <v>#N/A</v>
      </c>
      <c r="CE303" s="144" t="e">
        <f>CE302/(E3_Parameter!$C$18*E3_Parameter!$C$27)</f>
        <v>#N/A</v>
      </c>
      <c r="CF303" s="144" t="e">
        <f>CF302/(E3_Parameter!$C$18*E3_Parameter!$C$27)</f>
        <v>#N/A</v>
      </c>
      <c r="CG303" s="144" t="e">
        <f>CG302/(E3_Parameter!$C$18*E3_Parameter!$C$27)</f>
        <v>#N/A</v>
      </c>
      <c r="CH303" s="144" t="e">
        <f>CH302/(E3_Parameter!$C$18*E3_Parameter!$C$27)</f>
        <v>#N/A</v>
      </c>
      <c r="CI303" s="144" t="e">
        <f>CI302/(E3_Parameter!$C$18*E3_Parameter!$C$27)</f>
        <v>#N/A</v>
      </c>
      <c r="CJ303" s="144" t="e">
        <f>CJ302/(E3_Parameter!$C$18*E3_Parameter!$C$27)</f>
        <v>#N/A</v>
      </c>
      <c r="CK303" s="144" t="e">
        <f>CK302/(E3_Parameter!$C$18*E3_Parameter!$C$27)</f>
        <v>#N/A</v>
      </c>
      <c r="CL303" s="144" t="e">
        <f>CL302/(E3_Parameter!$C$18*E3_Parameter!$C$27)</f>
        <v>#N/A</v>
      </c>
      <c r="CM303" s="144" t="e">
        <f>CM302/(E3_Parameter!$C$18*E3_Parameter!$C$27)</f>
        <v>#N/A</v>
      </c>
      <c r="CN303" s="144" t="e">
        <f>CN302/(E3_Parameter!$C$18*E3_Parameter!$C$27)</f>
        <v>#N/A</v>
      </c>
      <c r="CO303" s="144" t="e">
        <f>CO302/(E3_Parameter!$C$18*E3_Parameter!$C$27)</f>
        <v>#N/A</v>
      </c>
      <c r="CP303" s="144" t="e">
        <f>CP302/(E3_Parameter!$C$18*E3_Parameter!$C$27)</f>
        <v>#N/A</v>
      </c>
      <c r="CQ303" s="144" t="e">
        <f>CQ302/(E3_Parameter!$C$18*E3_Parameter!$C$27)</f>
        <v>#N/A</v>
      </c>
      <c r="CR303" s="144" t="e">
        <f>CR302/(E3_Parameter!$C$18*E3_Parameter!$C$27)</f>
        <v>#N/A</v>
      </c>
      <c r="CS303" s="144" t="e">
        <f>CS302/(E3_Parameter!$C$18*E3_Parameter!$C$27)</f>
        <v>#N/A</v>
      </c>
      <c r="CT303" s="144" t="e">
        <f>CT302/(E3_Parameter!$C$18*E3_Parameter!$C$27)</f>
        <v>#N/A</v>
      </c>
      <c r="CU303" s="144" t="e">
        <f>CU302/(E3_Parameter!$C$18*E3_Parameter!$C$27)</f>
        <v>#N/A</v>
      </c>
      <c r="CV303" s="144" t="e">
        <f>CV302/(E3_Parameter!$C$18*E3_Parameter!$C$27)</f>
        <v>#N/A</v>
      </c>
      <c r="CW303" s="144" t="e">
        <f>CW302/(E3_Parameter!$C$18*E3_Parameter!$C$27)</f>
        <v>#N/A</v>
      </c>
      <c r="CX303" s="144" t="e">
        <f>CX302/(E3_Parameter!$C$18*E3_Parameter!$C$27)</f>
        <v>#N/A</v>
      </c>
      <c r="CY303" s="144" t="e">
        <f>CY302/(E3_Parameter!$C$18*E3_Parameter!$C$27)</f>
        <v>#N/A</v>
      </c>
      <c r="CZ303" s="144" t="e">
        <f>CZ302/(E3_Parameter!$C$18*E3_Parameter!$C$27)</f>
        <v>#N/A</v>
      </c>
      <c r="DA303" s="144" t="e">
        <f>DA302/(E3_Parameter!$C$18*E3_Parameter!$C$27)</f>
        <v>#N/A</v>
      </c>
      <c r="DB303" s="144" t="e">
        <f>DB302/(E3_Parameter!$C$18*E3_Parameter!$C$27)</f>
        <v>#N/A</v>
      </c>
      <c r="DC303" s="144" t="e">
        <f>DC302/(E3_Parameter!$C$18*E3_Parameter!$C$27)</f>
        <v>#N/A</v>
      </c>
      <c r="DD303" s="144" t="e">
        <f>DD302/(E3_Parameter!$C$18*E3_Parameter!$C$27)</f>
        <v>#N/A</v>
      </c>
      <c r="DE303" s="144" t="e">
        <f>DE302/(E3_Parameter!$C$18*E3_Parameter!$C$27)</f>
        <v>#N/A</v>
      </c>
      <c r="DF303" s="144" t="e">
        <f>DF302/(E3_Parameter!$C$18*E3_Parameter!$C$27)</f>
        <v>#N/A</v>
      </c>
      <c r="DG303" s="144" t="e">
        <f>DG302/(E3_Parameter!$C$18*E3_Parameter!$C$27)</f>
        <v>#N/A</v>
      </c>
      <c r="DH303" s="144" t="e">
        <f>DH302/(E3_Parameter!$C$18*E3_Parameter!$C$27)</f>
        <v>#N/A</v>
      </c>
      <c r="DI303" s="144" t="e">
        <f>DI302/(E3_Parameter!$C$18*E3_Parameter!$C$27)</f>
        <v>#N/A</v>
      </c>
      <c r="DJ303" s="144" t="e">
        <f>DJ302/(E3_Parameter!$C$18*E3_Parameter!$C$27)</f>
        <v>#N/A</v>
      </c>
      <c r="DK303" s="144" t="e">
        <f>DK302/(E3_Parameter!$C$18*E3_Parameter!$C$27)</f>
        <v>#N/A</v>
      </c>
      <c r="DL303" s="144" t="e">
        <f>DL302/(E3_Parameter!$C$18*E3_Parameter!$C$27)</f>
        <v>#N/A</v>
      </c>
      <c r="DM303" s="144" t="e">
        <f>DM302/(E3_Parameter!$C$18*E3_Parameter!$C$27)</f>
        <v>#N/A</v>
      </c>
      <c r="DN303" s="144" t="e">
        <f>DN302/(E3_Parameter!$C$18*E3_Parameter!$C$27)</f>
        <v>#N/A</v>
      </c>
      <c r="DO303" s="144" t="e">
        <f>DO302/(E3_Parameter!$C$18*E3_Parameter!$C$27)</f>
        <v>#N/A</v>
      </c>
      <c r="DP303" s="144" t="e">
        <f>DP302/(E3_Parameter!$C$18*E3_Parameter!$C$27)</f>
        <v>#N/A</v>
      </c>
      <c r="DQ303" s="144" t="e">
        <f>DQ302/(E3_Parameter!$C$18*E3_Parameter!$C$27)</f>
        <v>#N/A</v>
      </c>
      <c r="DR303" s="144" t="e">
        <f>DR302/(E3_Parameter!$C$18*E3_Parameter!$C$27)</f>
        <v>#N/A</v>
      </c>
      <c r="DS303" s="144" t="e">
        <f>DS302/(E3_Parameter!$C$18*E3_Parameter!$C$27)</f>
        <v>#N/A</v>
      </c>
      <c r="DT303" s="144" t="e">
        <f>DT302/(E3_Parameter!$C$18*E3_Parameter!$C$27)</f>
        <v>#N/A</v>
      </c>
      <c r="DU303" s="144" t="e">
        <f>DU302/(E3_Parameter!$C$18*E3_Parameter!$C$27)</f>
        <v>#N/A</v>
      </c>
      <c r="DV303" s="144" t="e">
        <f>DV302/(E3_Parameter!$C$18*E3_Parameter!$C$27)</f>
        <v>#N/A</v>
      </c>
      <c r="DW303" s="144" t="e">
        <f>DW302/(E3_Parameter!$C$18*E3_Parameter!$C$27)</f>
        <v>#N/A</v>
      </c>
      <c r="DX303" s="144" t="e">
        <f>DX302/(E3_Parameter!$C$18*E3_Parameter!$C$27)</f>
        <v>#N/A</v>
      </c>
      <c r="DY303" s="144" t="e">
        <f>DY302/(E3_Parameter!$C$18*E3_Parameter!$C$27)</f>
        <v>#N/A</v>
      </c>
      <c r="DZ303" s="144" t="e">
        <f>DZ302/(E3_Parameter!$C$18*E3_Parameter!$C$27)</f>
        <v>#N/A</v>
      </c>
      <c r="EA303" s="144" t="e">
        <f>EA302/(E3_Parameter!$C$18*E3_Parameter!$C$27)</f>
        <v>#N/A</v>
      </c>
      <c r="EB303" s="144" t="e">
        <f>EB302/(E3_Parameter!$C$18*E3_Parameter!$C$27)</f>
        <v>#N/A</v>
      </c>
      <c r="EC303" s="144" t="e">
        <f>EC302/(E3_Parameter!$C$18*E3_Parameter!$C$27)</f>
        <v>#N/A</v>
      </c>
      <c r="ED303" s="144" t="e">
        <f>ED302/(E3_Parameter!$C$18*E3_Parameter!$C$27)</f>
        <v>#N/A</v>
      </c>
      <c r="EE303" s="144" t="e">
        <f>EE302/(E3_Parameter!$C$18*E3_Parameter!$C$27)</f>
        <v>#N/A</v>
      </c>
      <c r="EF303" s="144" t="e">
        <f>EF302/(E3_Parameter!$C$18*E3_Parameter!$C$27)</f>
        <v>#N/A</v>
      </c>
      <c r="EG303" s="144" t="e">
        <f>EG302/(E3_Parameter!$C$18*E3_Parameter!$C$27)</f>
        <v>#N/A</v>
      </c>
      <c r="EH303" s="144" t="e">
        <f>EH302/(E3_Parameter!$C$18*E3_Parameter!$C$27)</f>
        <v>#N/A</v>
      </c>
      <c r="EI303" s="144" t="e">
        <f>EI302/(E3_Parameter!$C$18*E3_Parameter!$C$27)</f>
        <v>#N/A</v>
      </c>
      <c r="EJ303" s="144" t="e">
        <f>EJ302/(E3_Parameter!$C$18*E3_Parameter!$C$27)</f>
        <v>#N/A</v>
      </c>
      <c r="EK303" s="144" t="e">
        <f>EK302/(E3_Parameter!$C$18*E3_Parameter!$C$27)</f>
        <v>#N/A</v>
      </c>
      <c r="EL303" s="144" t="e">
        <f>EL302/(E3_Parameter!$C$18*E3_Parameter!$C$27)</f>
        <v>#N/A</v>
      </c>
      <c r="EM303" s="144" t="e">
        <f>EM302/(E3_Parameter!$C$18*E3_Parameter!$C$27)</f>
        <v>#N/A</v>
      </c>
      <c r="EN303" s="144" t="e">
        <f>EN302/(E3_Parameter!$C$18*E3_Parameter!$C$27)</f>
        <v>#N/A</v>
      </c>
      <c r="EO303" s="144" t="e">
        <f>EO302/(E3_Parameter!$C$18*E3_Parameter!$C$27)</f>
        <v>#N/A</v>
      </c>
      <c r="EP303" s="144" t="e">
        <f>EP302/(E3_Parameter!$C$18*E3_Parameter!$C$27)</f>
        <v>#N/A</v>
      </c>
      <c r="EQ303" s="144" t="e">
        <f>EQ302/(E3_Parameter!$C$18*E3_Parameter!$C$27)</f>
        <v>#N/A</v>
      </c>
      <c r="ER303" s="144" t="e">
        <f>ER302/(E3_Parameter!$C$18*E3_Parameter!$C$27)</f>
        <v>#N/A</v>
      </c>
      <c r="ES303" s="144" t="e">
        <f>ES302/(E3_Parameter!$C$18*E3_Parameter!$C$27)</f>
        <v>#N/A</v>
      </c>
      <c r="ET303" s="144" t="e">
        <f>ET302/(E3_Parameter!$C$18*E3_Parameter!$C$27)</f>
        <v>#N/A</v>
      </c>
      <c r="EU303" s="144" t="e">
        <f>EU302/(E3_Parameter!$C$18*E3_Parameter!$C$27)</f>
        <v>#N/A</v>
      </c>
      <c r="EV303" s="144" t="e">
        <f>EV302/(E3_Parameter!$C$18*E3_Parameter!$C$27)</f>
        <v>#N/A</v>
      </c>
      <c r="EW303" s="144" t="e">
        <f>EW302/(E3_Parameter!$C$18*E3_Parameter!$C$27)</f>
        <v>#N/A</v>
      </c>
      <c r="EX303" s="144" t="e">
        <f>EX302/(E3_Parameter!$C$18*E3_Parameter!$C$27)</f>
        <v>#N/A</v>
      </c>
      <c r="EY303" s="144" t="e">
        <f>EY302/(E3_Parameter!$C$18*E3_Parameter!$C$27)</f>
        <v>#N/A</v>
      </c>
      <c r="EZ303" s="144" t="e">
        <f>EZ302/(E3_Parameter!$C$18*E3_Parameter!$C$27)</f>
        <v>#N/A</v>
      </c>
      <c r="FA303" s="144" t="e">
        <f>FA302/(E3_Parameter!$C$18*E3_Parameter!$C$27)</f>
        <v>#N/A</v>
      </c>
      <c r="FB303" s="144" t="e">
        <f>FB302/(E3_Parameter!$C$18*E3_Parameter!$C$27)</f>
        <v>#N/A</v>
      </c>
      <c r="FC303" s="144" t="e">
        <f>FC302/(E3_Parameter!$C$18*E3_Parameter!$C$27)</f>
        <v>#N/A</v>
      </c>
      <c r="FD303" s="144" t="e">
        <f>FD302/(E3_Parameter!$C$18*E3_Parameter!$C$27)</f>
        <v>#N/A</v>
      </c>
      <c r="FE303" s="144" t="e">
        <f>FE302/(E3_Parameter!$C$18*E3_Parameter!$C$27)</f>
        <v>#N/A</v>
      </c>
      <c r="FF303" s="144" t="e">
        <f>FF302/(E3_Parameter!$C$18*E3_Parameter!$C$27)</f>
        <v>#N/A</v>
      </c>
      <c r="FG303" s="144" t="e">
        <f>FG302/(E3_Parameter!$C$18*E3_Parameter!$C$27)</f>
        <v>#N/A</v>
      </c>
      <c r="FH303" s="144" t="e">
        <f>FH302/(E3_Parameter!$C$18*E3_Parameter!$C$27)</f>
        <v>#N/A</v>
      </c>
      <c r="FI303" s="144" t="e">
        <f>FI302/(E3_Parameter!$C$18*E3_Parameter!$C$27)</f>
        <v>#N/A</v>
      </c>
      <c r="FJ303" s="144" t="e">
        <f>FJ302/(E3_Parameter!$C$18*E3_Parameter!$C$27)</f>
        <v>#N/A</v>
      </c>
      <c r="FK303" s="144" t="e">
        <f>FK302/(E3_Parameter!$C$18*E3_Parameter!$C$27)</f>
        <v>#N/A</v>
      </c>
      <c r="FL303" s="144" t="e">
        <f>FL302/(E3_Parameter!$C$18*E3_Parameter!$C$27)</f>
        <v>#N/A</v>
      </c>
      <c r="FM303" s="144" t="e">
        <f>FM302/(E3_Parameter!$C$18*E3_Parameter!$C$27)</f>
        <v>#N/A</v>
      </c>
      <c r="FN303" s="144" t="e">
        <f>FN302/(E3_Parameter!$C$18*E3_Parameter!$C$27)</f>
        <v>#N/A</v>
      </c>
      <c r="FO303" s="144" t="e">
        <f>FO302/(E3_Parameter!$C$18*E3_Parameter!$C$27)</f>
        <v>#N/A</v>
      </c>
      <c r="FP303" s="144" t="e">
        <f>FP302/(E3_Parameter!$C$18*E3_Parameter!$C$27)</f>
        <v>#N/A</v>
      </c>
      <c r="FQ303" s="144" t="e">
        <f>FQ302/(E3_Parameter!$C$18*E3_Parameter!$C$27)</f>
        <v>#N/A</v>
      </c>
      <c r="FR303" s="144" t="e">
        <f>FR302/(E3_Parameter!$C$18*E3_Parameter!$C$27)</f>
        <v>#N/A</v>
      </c>
      <c r="FS303" s="144" t="e">
        <f>FS302/(E3_Parameter!$C$18*E3_Parameter!$C$27)</f>
        <v>#N/A</v>
      </c>
      <c r="FT303" s="144" t="e">
        <f>FT302/(E3_Parameter!$C$18*E3_Parameter!$C$27)</f>
        <v>#N/A</v>
      </c>
      <c r="FU303" s="144" t="e">
        <f>FU302/(E3_Parameter!$C$18*E3_Parameter!$C$27)</f>
        <v>#N/A</v>
      </c>
      <c r="FV303" s="144" t="e">
        <f>FV302/(E3_Parameter!$C$18*E3_Parameter!$C$27)</f>
        <v>#N/A</v>
      </c>
      <c r="FW303" s="144" t="e">
        <f>FW302/(E3_Parameter!$C$18*E3_Parameter!$C$27)</f>
        <v>#N/A</v>
      </c>
      <c r="FX303" s="144" t="e">
        <f>FX302/(E3_Parameter!$C$18*E3_Parameter!$C$27)</f>
        <v>#N/A</v>
      </c>
      <c r="FY303" s="144" t="e">
        <f>FY302/(E3_Parameter!$C$18*E3_Parameter!$C$27)</f>
        <v>#N/A</v>
      </c>
      <c r="FZ303" s="144" t="e">
        <f>FZ302/(E3_Parameter!$C$18*E3_Parameter!$C$27)</f>
        <v>#N/A</v>
      </c>
      <c r="GA303" s="144" t="e">
        <f>GA302/(E3_Parameter!$C$18*E3_Parameter!$C$27)</f>
        <v>#N/A</v>
      </c>
      <c r="GB303" s="144" t="e">
        <f>GB302/(E3_Parameter!$C$18*E3_Parameter!$C$27)</f>
        <v>#N/A</v>
      </c>
      <c r="GC303" s="144" t="e">
        <f>GC302/(E3_Parameter!$C$18*E3_Parameter!$C$27)</f>
        <v>#N/A</v>
      </c>
      <c r="GD303" s="144" t="e">
        <f>GD302/(E3_Parameter!$C$18*E3_Parameter!$C$27)</f>
        <v>#N/A</v>
      </c>
      <c r="GE303" s="144" t="e">
        <f>GE302/(E3_Parameter!$C$18*E3_Parameter!$C$27)</f>
        <v>#N/A</v>
      </c>
      <c r="GF303" s="144" t="e">
        <f>GF302/(E3_Parameter!$C$18*E3_Parameter!$C$27)</f>
        <v>#N/A</v>
      </c>
      <c r="GG303" s="144" t="e">
        <f>GG302/(E3_Parameter!$C$18*E3_Parameter!$C$27)</f>
        <v>#N/A</v>
      </c>
      <c r="GH303" s="144" t="e">
        <f>GH302/(E3_Parameter!$C$18*E3_Parameter!$C$27)</f>
        <v>#N/A</v>
      </c>
      <c r="GI303" s="144" t="e">
        <f>GI302/(E3_Parameter!$C$18*E3_Parameter!$C$27)</f>
        <v>#N/A</v>
      </c>
      <c r="GJ303" s="144" t="e">
        <f>GJ302/(E3_Parameter!$C$18*E3_Parameter!$C$27)</f>
        <v>#N/A</v>
      </c>
      <c r="GK303" s="144" t="e">
        <f>GK302/(E3_Parameter!$C$18*E3_Parameter!$C$27)</f>
        <v>#N/A</v>
      </c>
      <c r="GL303" s="144" t="e">
        <f>GL302/(E3_Parameter!$C$18*E3_Parameter!$C$27)</f>
        <v>#N/A</v>
      </c>
      <c r="GM303" s="144" t="e">
        <f>GM302/(E3_Parameter!$C$18*E3_Parameter!$C$27)</f>
        <v>#N/A</v>
      </c>
      <c r="GN303" s="144" t="e">
        <f>GN302/(E3_Parameter!$C$18*E3_Parameter!$C$27)</f>
        <v>#N/A</v>
      </c>
      <c r="GO303" s="144" t="e">
        <f>GO302/(E3_Parameter!$C$18*E3_Parameter!$C$27)</f>
        <v>#N/A</v>
      </c>
      <c r="GP303" s="144" t="e">
        <f>GP302/(E3_Parameter!$C$18*E3_Parameter!$C$27)</f>
        <v>#N/A</v>
      </c>
      <c r="GQ303" s="144" t="e">
        <f>GQ302/(E3_Parameter!$C$18*E3_Parameter!$C$27)</f>
        <v>#N/A</v>
      </c>
      <c r="GR303" s="144" t="e">
        <f>GR302/(E3_Parameter!$C$18*E3_Parameter!$C$27)</f>
        <v>#N/A</v>
      </c>
      <c r="GS303" s="144" t="e">
        <f>GS302/(E3_Parameter!$C$18*E3_Parameter!$C$27)</f>
        <v>#N/A</v>
      </c>
      <c r="GT303" s="144" t="e">
        <f>GT302/(E3_Parameter!$C$18*E3_Parameter!$C$27)</f>
        <v>#N/A</v>
      </c>
      <c r="GU303" s="144" t="e">
        <f>GU302/(E3_Parameter!$C$18*E3_Parameter!$C$27)</f>
        <v>#N/A</v>
      </c>
      <c r="GV303" s="144" t="e">
        <f>GV302/(E3_Parameter!$C$18*E3_Parameter!$C$27)</f>
        <v>#N/A</v>
      </c>
      <c r="GW303" s="144" t="e">
        <f>GW302/(E3_Parameter!$C$18*E3_Parameter!$C$27)</f>
        <v>#N/A</v>
      </c>
      <c r="GX303" s="144" t="e">
        <f>GX302/(E3_Parameter!$C$18*E3_Parameter!$C$27)</f>
        <v>#N/A</v>
      </c>
      <c r="GY303" s="144" t="e">
        <f>GY302/(E3_Parameter!$C$18*E3_Parameter!$C$27)</f>
        <v>#N/A</v>
      </c>
      <c r="GZ303" s="144" t="e">
        <f>GZ302/(E3_Parameter!$C$18*E3_Parameter!$C$27)</f>
        <v>#N/A</v>
      </c>
      <c r="HA303" s="144" t="e">
        <f>HA302/(E3_Parameter!$C$18*E3_Parameter!$C$27)</f>
        <v>#N/A</v>
      </c>
      <c r="HB303" s="144" t="e">
        <f>HB302/(E3_Parameter!$C$18*E3_Parameter!$C$27)</f>
        <v>#N/A</v>
      </c>
      <c r="HC303" s="144" t="e">
        <f>HC302/(E3_Parameter!$C$18*E3_Parameter!$C$27)</f>
        <v>#N/A</v>
      </c>
      <c r="HD303" s="144" t="e">
        <f>HD302/(E3_Parameter!$C$18*E3_Parameter!$C$27)</f>
        <v>#N/A</v>
      </c>
      <c r="HE303" s="144" t="e">
        <f>HE302/(E3_Parameter!$C$18*E3_Parameter!$C$27)</f>
        <v>#N/A</v>
      </c>
      <c r="HF303" s="144" t="e">
        <f>HF302/(E3_Parameter!$C$18*E3_Parameter!$C$27)</f>
        <v>#N/A</v>
      </c>
      <c r="HG303" s="144" t="e">
        <f>HG302/(E3_Parameter!$C$18*E3_Parameter!$C$27)</f>
        <v>#N/A</v>
      </c>
      <c r="HH303" s="144" t="e">
        <f>HH302/(E3_Parameter!$C$18*E3_Parameter!$C$27)</f>
        <v>#N/A</v>
      </c>
      <c r="HI303" s="144" t="e">
        <f>HI302/(E3_Parameter!$C$18*E3_Parameter!$C$27)</f>
        <v>#N/A</v>
      </c>
      <c r="HJ303" s="144" t="e">
        <f>HJ302/(E3_Parameter!$C$18*E3_Parameter!$C$27)</f>
        <v>#N/A</v>
      </c>
      <c r="HK303" s="144" t="e">
        <f>HK302/(E3_Parameter!$C$18*E3_Parameter!$C$27)</f>
        <v>#N/A</v>
      </c>
      <c r="HL303" s="144" t="e">
        <f>HL302/(E3_Parameter!$C$18*E3_Parameter!$C$27)</f>
        <v>#N/A</v>
      </c>
      <c r="HM303" s="144" t="e">
        <f>HM302/(E3_Parameter!$C$18*E3_Parameter!$C$27)</f>
        <v>#N/A</v>
      </c>
      <c r="HN303" s="144" t="e">
        <f>HN302/(E3_Parameter!$C$18*E3_Parameter!$C$27)</f>
        <v>#N/A</v>
      </c>
      <c r="HO303" s="144" t="e">
        <f>HO302/(E3_Parameter!$C$18*E3_Parameter!$C$27)</f>
        <v>#N/A</v>
      </c>
      <c r="HP303" s="144" t="e">
        <f>HP302/(E3_Parameter!$C$18*E3_Parameter!$C$27)</f>
        <v>#N/A</v>
      </c>
      <c r="HQ303" s="144" t="e">
        <f>HQ302/(E3_Parameter!$C$18*E3_Parameter!$C$27)</f>
        <v>#N/A</v>
      </c>
      <c r="HR303" s="144" t="e">
        <f>HR302/(E3_Parameter!$C$18*E3_Parameter!$C$27)</f>
        <v>#N/A</v>
      </c>
      <c r="HS303" s="144" t="e">
        <f>HS302/(E3_Parameter!$C$18*E3_Parameter!$C$27)</f>
        <v>#N/A</v>
      </c>
      <c r="HT303" s="144" t="e">
        <f>HT302/(E3_Parameter!$C$18*E3_Parameter!$C$27)</f>
        <v>#N/A</v>
      </c>
      <c r="HU303" s="144" t="e">
        <f>HU302/(E3_Parameter!$C$18*E3_Parameter!$C$27)</f>
        <v>#N/A</v>
      </c>
      <c r="HV303" s="144" t="e">
        <f>HV302/(E3_Parameter!$C$18*E3_Parameter!$C$27)</f>
        <v>#N/A</v>
      </c>
      <c r="HW303" s="144" t="e">
        <f>HW302/(E3_Parameter!$C$18*E3_Parameter!$C$27)</f>
        <v>#N/A</v>
      </c>
      <c r="HX303" s="144" t="e">
        <f>HX302/(E3_Parameter!$C$18*E3_Parameter!$C$27)</f>
        <v>#N/A</v>
      </c>
      <c r="HY303" s="144" t="e">
        <f>HY302/(E3_Parameter!$C$18*E3_Parameter!$C$27)</f>
        <v>#N/A</v>
      </c>
      <c r="HZ303" s="144" t="e">
        <f>HZ302/(E3_Parameter!$C$18*E3_Parameter!$C$27)</f>
        <v>#N/A</v>
      </c>
      <c r="IA303" s="144" t="e">
        <f>IA302/(E3_Parameter!$C$18*E3_Parameter!$C$27)</f>
        <v>#N/A</v>
      </c>
      <c r="IB303" s="144" t="e">
        <f>IB302/(E3_Parameter!$C$18*E3_Parameter!$C$27)</f>
        <v>#N/A</v>
      </c>
      <c r="IC303" s="144" t="e">
        <f>IC302/(E3_Parameter!$C$18*E3_Parameter!$C$27)</f>
        <v>#N/A</v>
      </c>
      <c r="ID303" s="144" t="e">
        <f>ID302/(E3_Parameter!$C$18*E3_Parameter!$C$27)</f>
        <v>#N/A</v>
      </c>
      <c r="IE303" s="144" t="e">
        <f>IE302/(E3_Parameter!$C$18*E3_Parameter!$C$27)</f>
        <v>#N/A</v>
      </c>
      <c r="IF303" s="144" t="e">
        <f>IF302/(E3_Parameter!$C$18*E3_Parameter!$C$27)</f>
        <v>#N/A</v>
      </c>
      <c r="IG303" s="144" t="e">
        <f>IG302/(E3_Parameter!$C$18*E3_Parameter!$C$27)</f>
        <v>#N/A</v>
      </c>
      <c r="IH303" s="144" t="e">
        <f>IH302/(E3_Parameter!$C$18*E3_Parameter!$C$27)</f>
        <v>#N/A</v>
      </c>
      <c r="II303" s="144" t="e">
        <f>II302/(E3_Parameter!$C$18*E3_Parameter!$C$27)</f>
        <v>#N/A</v>
      </c>
      <c r="IJ303" s="144" t="e">
        <f>IJ302/(E3_Parameter!$C$18*E3_Parameter!$C$27)</f>
        <v>#N/A</v>
      </c>
      <c r="IK303" s="144" t="e">
        <f>IK302/(E3_Parameter!$C$18*E3_Parameter!$C$27)</f>
        <v>#N/A</v>
      </c>
      <c r="IL303" s="144" t="e">
        <f>IL302/(E3_Parameter!$C$18*E3_Parameter!$C$27)</f>
        <v>#N/A</v>
      </c>
      <c r="IM303" s="144" t="e">
        <f>IM302/(E3_Parameter!$C$18*E3_Parameter!$C$27)</f>
        <v>#N/A</v>
      </c>
      <c r="IN303" s="144" t="e">
        <f>IN302/(E3_Parameter!$C$18*E3_Parameter!$C$27)</f>
        <v>#N/A</v>
      </c>
      <c r="IO303" s="144" t="e">
        <f>IO302/(E3_Parameter!$C$18*E3_Parameter!$C$27)</f>
        <v>#N/A</v>
      </c>
      <c r="IP303" s="144" t="e">
        <f>IP302/(E3_Parameter!$C$18*E3_Parameter!$C$27)</f>
        <v>#N/A</v>
      </c>
      <c r="IQ303" s="144" t="e">
        <f>IQ302/(E3_Parameter!$C$18*E3_Parameter!$C$27)</f>
        <v>#N/A</v>
      </c>
      <c r="IR303" s="144" t="e">
        <f>IR302/(E3_Parameter!$C$18*E3_Parameter!$C$27)</f>
        <v>#N/A</v>
      </c>
      <c r="IS303" s="144" t="e">
        <f>IS302/(E3_Parameter!$C$18*E3_Parameter!$C$27)</f>
        <v>#N/A</v>
      </c>
      <c r="IT303" s="144" t="e">
        <f>IT302/(E3_Parameter!$C$18*E3_Parameter!$C$27)</f>
        <v>#N/A</v>
      </c>
      <c r="IU303" s="144" t="e">
        <f>IU302/(E3_Parameter!$C$18*E3_Parameter!$C$27)</f>
        <v>#N/A</v>
      </c>
      <c r="IV303" s="144" t="e">
        <f>IV302/(E3_Parameter!$C$18*E3_Parameter!$C$27)</f>
        <v>#N/A</v>
      </c>
      <c r="IW303" s="144" t="e">
        <f>IW302/(E3_Parameter!$C$18*E3_Parameter!$C$27)</f>
        <v>#N/A</v>
      </c>
      <c r="IX303" s="144" t="e">
        <f>IX302/(E3_Parameter!$C$18*E3_Parameter!$C$27)</f>
        <v>#N/A</v>
      </c>
      <c r="IY303" s="144" t="e">
        <f>IY302/(E3_Parameter!$C$18*E3_Parameter!$C$27)</f>
        <v>#N/A</v>
      </c>
      <c r="IZ303" s="144" t="e">
        <f>IZ302/(E3_Parameter!$C$18*E3_Parameter!$C$27)</f>
        <v>#N/A</v>
      </c>
      <c r="JA303" s="144" t="e">
        <f>JA302/(E3_Parameter!$C$18*E3_Parameter!$C$27)</f>
        <v>#N/A</v>
      </c>
      <c r="JB303" s="144" t="e">
        <f>JB302/(E3_Parameter!$C$18*E3_Parameter!$C$27)</f>
        <v>#N/A</v>
      </c>
      <c r="JC303" s="144" t="e">
        <f>JC302/(E3_Parameter!$C$18*E3_Parameter!$C$27)</f>
        <v>#N/A</v>
      </c>
      <c r="JD303" s="144" t="e">
        <f>JD302/(E3_Parameter!$C$18*E3_Parameter!$C$27)</f>
        <v>#N/A</v>
      </c>
      <c r="JE303" s="144" t="e">
        <f>JE302/(E3_Parameter!$C$18*E3_Parameter!$C$27)</f>
        <v>#N/A</v>
      </c>
      <c r="JF303" s="144" t="e">
        <f>JF302/(E3_Parameter!$C$18*E3_Parameter!$C$27)</f>
        <v>#N/A</v>
      </c>
      <c r="JG303" s="144" t="e">
        <f>JG302/(E3_Parameter!$C$18*E3_Parameter!$C$27)</f>
        <v>#N/A</v>
      </c>
      <c r="JH303" s="144" t="e">
        <f>JH302/(E3_Parameter!$C$18*E3_Parameter!$C$27)</f>
        <v>#N/A</v>
      </c>
      <c r="JI303" s="144" t="e">
        <f>JI302/(E3_Parameter!$C$18*E3_Parameter!$C$27)</f>
        <v>#N/A</v>
      </c>
      <c r="JJ303" s="144" t="e">
        <f>JJ302/(E3_Parameter!$C$18*E3_Parameter!$C$27)</f>
        <v>#N/A</v>
      </c>
      <c r="JK303" s="144" t="e">
        <f>JK302/(E3_Parameter!$C$18*E3_Parameter!$C$27)</f>
        <v>#N/A</v>
      </c>
      <c r="JL303" s="144" t="e">
        <f>JL302/(E3_Parameter!$C$18*E3_Parameter!$C$27)</f>
        <v>#N/A</v>
      </c>
      <c r="JM303" s="144" t="e">
        <f>JM302/(E3_Parameter!$C$18*E3_Parameter!$C$27)</f>
        <v>#N/A</v>
      </c>
      <c r="JN303" s="144" t="e">
        <f>JN302/(E3_Parameter!$C$18*E3_Parameter!$C$27)</f>
        <v>#N/A</v>
      </c>
      <c r="JO303" s="144" t="e">
        <f>JO302/(E3_Parameter!$C$18*E3_Parameter!$C$27)</f>
        <v>#N/A</v>
      </c>
      <c r="JP303" s="144" t="e">
        <f>JP302/(E3_Parameter!$C$18*E3_Parameter!$C$27)</f>
        <v>#N/A</v>
      </c>
      <c r="JQ303" s="144" t="e">
        <f>JQ302/(E3_Parameter!$C$18*E3_Parameter!$C$27)</f>
        <v>#N/A</v>
      </c>
      <c r="JR303" s="144" t="e">
        <f>JR302/(E3_Parameter!$C$18*E3_Parameter!$C$27)</f>
        <v>#N/A</v>
      </c>
      <c r="JS303" s="144" t="e">
        <f>JS302/(E3_Parameter!$C$18*E3_Parameter!$C$27)</f>
        <v>#N/A</v>
      </c>
      <c r="JT303" s="144" t="e">
        <f>JT302/(E3_Parameter!$C$18*E3_Parameter!$C$27)</f>
        <v>#N/A</v>
      </c>
      <c r="JU303" s="144" t="e">
        <f>JU302/(E3_Parameter!$C$18*E3_Parameter!$C$27)</f>
        <v>#N/A</v>
      </c>
      <c r="JV303" s="144" t="e">
        <f>JV302/(E3_Parameter!$C$18*E3_Parameter!$C$27)</f>
        <v>#N/A</v>
      </c>
      <c r="JW303" s="144" t="e">
        <f>JW302/(E3_Parameter!$C$18*E3_Parameter!$C$27)</f>
        <v>#N/A</v>
      </c>
      <c r="JX303" s="144" t="e">
        <f>JX302/(E3_Parameter!$C$18*E3_Parameter!$C$27)</f>
        <v>#N/A</v>
      </c>
      <c r="JY303" s="144" t="e">
        <f>JY302/(E3_Parameter!$C$18*E3_Parameter!$C$27)</f>
        <v>#N/A</v>
      </c>
      <c r="JZ303" s="144" t="e">
        <f>JZ302/(E3_Parameter!$C$18*E3_Parameter!$C$27)</f>
        <v>#N/A</v>
      </c>
      <c r="KA303" s="144" t="e">
        <f>KA302/(E3_Parameter!$C$18*E3_Parameter!$C$27)</f>
        <v>#N/A</v>
      </c>
      <c r="KB303" s="144" t="e">
        <f>KB302/(E3_Parameter!$C$18*E3_Parameter!$C$27)</f>
        <v>#N/A</v>
      </c>
      <c r="KC303" s="144" t="e">
        <f>KC302/(E3_Parameter!$C$18*E3_Parameter!$C$27)</f>
        <v>#N/A</v>
      </c>
      <c r="KD303" s="144" t="e">
        <f>KD302/(E3_Parameter!$C$18*E3_Parameter!$C$27)</f>
        <v>#N/A</v>
      </c>
      <c r="KE303" s="144" t="e">
        <f>KE302/(E3_Parameter!$C$18*E3_Parameter!$C$27)</f>
        <v>#N/A</v>
      </c>
      <c r="KF303" s="144" t="e">
        <f>KF302/(E3_Parameter!$C$18*E3_Parameter!$C$27)</f>
        <v>#N/A</v>
      </c>
      <c r="KG303" s="144" t="e">
        <f>KG302/(E3_Parameter!$C$18*E3_Parameter!$C$27)</f>
        <v>#N/A</v>
      </c>
      <c r="KH303" s="144" t="e">
        <f>KH302/(E3_Parameter!$C$18*E3_Parameter!$C$27)</f>
        <v>#N/A</v>
      </c>
      <c r="KI303" s="144" t="e">
        <f>KI302/(E3_Parameter!$C$18*E3_Parameter!$C$27)</f>
        <v>#N/A</v>
      </c>
      <c r="KJ303" s="144" t="e">
        <f>KJ302/(E3_Parameter!$C$18*E3_Parameter!$C$27)</f>
        <v>#N/A</v>
      </c>
      <c r="KK303" s="144" t="e">
        <f>KK302/(E3_Parameter!$C$18*E3_Parameter!$C$27)</f>
        <v>#N/A</v>
      </c>
      <c r="KL303" s="144" t="e">
        <f>KL302/(E3_Parameter!$C$18*E3_Parameter!$C$27)</f>
        <v>#N/A</v>
      </c>
      <c r="KM303" s="144" t="e">
        <f>KM302/(E3_Parameter!$C$18*E3_Parameter!$C$27)</f>
        <v>#N/A</v>
      </c>
      <c r="KN303" s="144" t="e">
        <f>KN302/(E3_Parameter!$C$18*E3_Parameter!$C$27)</f>
        <v>#N/A</v>
      </c>
      <c r="KO303" s="144" t="e">
        <f>KO302/(E3_Parameter!$C$18*E3_Parameter!$C$27)</f>
        <v>#N/A</v>
      </c>
      <c r="KP303" s="144" t="e">
        <f>KP302/(E3_Parameter!$C$18*E3_Parameter!$C$27)</f>
        <v>#N/A</v>
      </c>
      <c r="KQ303" s="144" t="e">
        <f>KQ302/(E3_Parameter!$C$18*E3_Parameter!$C$27)</f>
        <v>#N/A</v>
      </c>
      <c r="KR303" s="144" t="e">
        <f>KR302/(E3_Parameter!$C$18*E3_Parameter!$C$27)</f>
        <v>#N/A</v>
      </c>
      <c r="KS303" s="144" t="e">
        <f>KS302/(E3_Parameter!$C$18*E3_Parameter!$C$27)</f>
        <v>#N/A</v>
      </c>
      <c r="KT303" s="144" t="e">
        <f>KT302/(E3_Parameter!$C$18*E3_Parameter!$C$27)</f>
        <v>#N/A</v>
      </c>
      <c r="KU303" s="144" t="e">
        <f>KU302/(E3_Parameter!$C$18*E3_Parameter!$C$27)</f>
        <v>#N/A</v>
      </c>
      <c r="KV303" s="144" t="e">
        <f>KV302/(E3_Parameter!$C$18*E3_Parameter!$C$27)</f>
        <v>#N/A</v>
      </c>
      <c r="KW303" s="144" t="e">
        <f>KW302/(E3_Parameter!$C$18*E3_Parameter!$C$27)</f>
        <v>#N/A</v>
      </c>
      <c r="KX303" s="144" t="e">
        <f>KX302/(E3_Parameter!$C$18*E3_Parameter!$C$27)</f>
        <v>#N/A</v>
      </c>
      <c r="KY303" s="144" t="e">
        <f>KY302/(E3_Parameter!$C$18*E3_Parameter!$C$27)</f>
        <v>#N/A</v>
      </c>
      <c r="KZ303" s="144" t="e">
        <f>KZ302/(E3_Parameter!$C$18*E3_Parameter!$C$27)</f>
        <v>#N/A</v>
      </c>
      <c r="LA303" s="144" t="e">
        <f>LA302/(E3_Parameter!$C$18*E3_Parameter!$C$27)</f>
        <v>#N/A</v>
      </c>
      <c r="LB303" s="144" t="e">
        <f>LB302/(E3_Parameter!$C$18*E3_Parameter!$C$27)</f>
        <v>#N/A</v>
      </c>
      <c r="LC303" s="144" t="e">
        <f>LC302/(E3_Parameter!$C$18*E3_Parameter!$C$27)</f>
        <v>#N/A</v>
      </c>
      <c r="LD303" s="144" t="e">
        <f>LD302/(E3_Parameter!$C$18*E3_Parameter!$C$27)</f>
        <v>#N/A</v>
      </c>
      <c r="LE303" s="144" t="e">
        <f>LE302/(E3_Parameter!$C$18*E3_Parameter!$C$27)</f>
        <v>#N/A</v>
      </c>
      <c r="LF303" s="144" t="e">
        <f>LF302/(E3_Parameter!$C$18*E3_Parameter!$C$27)</f>
        <v>#N/A</v>
      </c>
      <c r="LG303" s="144" t="e">
        <f>LG302/(E3_Parameter!$C$18*E3_Parameter!$C$27)</f>
        <v>#N/A</v>
      </c>
      <c r="LH303" s="144" t="e">
        <f>LH302/(E3_Parameter!$C$18*E3_Parameter!$C$27)</f>
        <v>#N/A</v>
      </c>
      <c r="LI303" s="144" t="e">
        <f>LI302/(E3_Parameter!$C$18*E3_Parameter!$C$27)</f>
        <v>#N/A</v>
      </c>
      <c r="LJ303" s="144" t="e">
        <f>LJ302/(E3_Parameter!$C$18*E3_Parameter!$C$27)</f>
        <v>#N/A</v>
      </c>
      <c r="LK303" s="144" t="e">
        <f>LK302/(E3_Parameter!$C$18*E3_Parameter!$C$27)</f>
        <v>#N/A</v>
      </c>
      <c r="LL303" s="144" t="e">
        <f>LL302/(E3_Parameter!$C$18*E3_Parameter!$C$27)</f>
        <v>#N/A</v>
      </c>
      <c r="LM303" s="144" t="e">
        <f>LM302/(E3_Parameter!$C$18*E3_Parameter!$C$27)</f>
        <v>#N/A</v>
      </c>
      <c r="LN303" s="144" t="e">
        <f>LN302/(E3_Parameter!$C$18*E3_Parameter!$C$27)</f>
        <v>#N/A</v>
      </c>
      <c r="LO303" s="144" t="e">
        <f>LO302/(E3_Parameter!$C$18*E3_Parameter!$C$27)</f>
        <v>#N/A</v>
      </c>
      <c r="LP303" s="144" t="e">
        <f>LP302/(E3_Parameter!$C$18*E3_Parameter!$C$27)</f>
        <v>#N/A</v>
      </c>
      <c r="LQ303" s="144" t="e">
        <f>LQ302/(E3_Parameter!$C$18*E3_Parameter!$C$27)</f>
        <v>#N/A</v>
      </c>
      <c r="LR303" s="144" t="e">
        <f>LR302/(E3_Parameter!$C$18*E3_Parameter!$C$27)</f>
        <v>#N/A</v>
      </c>
      <c r="LS303" s="144" t="e">
        <f>LS302/(E3_Parameter!$C$18*E3_Parameter!$C$27)</f>
        <v>#N/A</v>
      </c>
      <c r="LT303" s="144" t="e">
        <f>LT302/(E3_Parameter!$C$18*E3_Parameter!$C$27)</f>
        <v>#N/A</v>
      </c>
      <c r="LU303" s="144" t="e">
        <f>LU302/(E3_Parameter!$C$18*E3_Parameter!$C$27)</f>
        <v>#N/A</v>
      </c>
      <c r="LV303" s="144" t="e">
        <f>LV302/(E3_Parameter!$C$18*E3_Parameter!$C$27)</f>
        <v>#N/A</v>
      </c>
      <c r="LW303" s="144" t="e">
        <f>LW302/(E3_Parameter!$C$18*E3_Parameter!$C$27)</f>
        <v>#N/A</v>
      </c>
      <c r="LX303" s="144" t="e">
        <f>LX302/(E3_Parameter!$C$18*E3_Parameter!$C$27)</f>
        <v>#N/A</v>
      </c>
      <c r="LY303" s="144" t="e">
        <f>LY302/(E3_Parameter!$C$18*E3_Parameter!$C$27)</f>
        <v>#N/A</v>
      </c>
      <c r="LZ303" s="144" t="e">
        <f>LZ302/(E3_Parameter!$C$18*E3_Parameter!$C$27)</f>
        <v>#N/A</v>
      </c>
      <c r="MA303" s="144" t="e">
        <f>MA302/(E3_Parameter!$C$18*E3_Parameter!$C$27)</f>
        <v>#N/A</v>
      </c>
      <c r="MB303" s="144" t="e">
        <f>MB302/(E3_Parameter!$C$18*E3_Parameter!$C$27)</f>
        <v>#N/A</v>
      </c>
      <c r="MC303" s="144" t="e">
        <f>MC302/(E3_Parameter!$C$18*E3_Parameter!$C$27)</f>
        <v>#N/A</v>
      </c>
      <c r="MD303" s="144" t="e">
        <f>MD302/(E3_Parameter!$C$18*E3_Parameter!$C$27)</f>
        <v>#N/A</v>
      </c>
      <c r="ME303" s="144" t="e">
        <f>ME302/(E3_Parameter!$C$18*E3_Parameter!$C$27)</f>
        <v>#N/A</v>
      </c>
      <c r="MF303" s="144" t="e">
        <f>MF302/(E3_Parameter!$C$18*E3_Parameter!$C$27)</f>
        <v>#N/A</v>
      </c>
      <c r="MG303" s="144" t="e">
        <f>MG302/(E3_Parameter!$C$18*E3_Parameter!$C$27)</f>
        <v>#N/A</v>
      </c>
      <c r="MH303" s="144" t="e">
        <f>MH302/(E3_Parameter!$C$18*E3_Parameter!$C$27)</f>
        <v>#N/A</v>
      </c>
      <c r="MI303" s="144" t="e">
        <f>MI302/(E3_Parameter!$C$18*E3_Parameter!$C$27)</f>
        <v>#N/A</v>
      </c>
      <c r="MJ303" s="144" t="e">
        <f>MJ302/(E3_Parameter!$C$18*E3_Parameter!$C$27)</f>
        <v>#N/A</v>
      </c>
      <c r="MK303" s="144" t="e">
        <f>MK302/(E3_Parameter!$C$18*E3_Parameter!$C$27)</f>
        <v>#N/A</v>
      </c>
      <c r="ML303" s="144" t="e">
        <f>ML302/(E3_Parameter!$C$18*E3_Parameter!$C$27)</f>
        <v>#N/A</v>
      </c>
      <c r="MM303" s="144" t="e">
        <f>MM302/(E3_Parameter!$C$18*E3_Parameter!$C$27)</f>
        <v>#N/A</v>
      </c>
      <c r="MN303" s="144" t="e">
        <f>MN302/(E3_Parameter!$C$18*E3_Parameter!$C$27)</f>
        <v>#N/A</v>
      </c>
      <c r="MO303" s="144" t="e">
        <f>MO302/(E3_Parameter!$C$18*E3_Parameter!$C$27)</f>
        <v>#N/A</v>
      </c>
      <c r="MP303" s="144" t="e">
        <f>MP302/(E3_Parameter!$C$18*E3_Parameter!$C$27)</f>
        <v>#N/A</v>
      </c>
      <c r="MQ303" s="144" t="e">
        <f>MQ302/(E3_Parameter!$C$18*E3_Parameter!$C$27)</f>
        <v>#N/A</v>
      </c>
      <c r="MR303" s="144" t="e">
        <f>MR302/(E3_Parameter!$C$18*E3_Parameter!$C$27)</f>
        <v>#N/A</v>
      </c>
      <c r="MS303" s="144" t="e">
        <f>MS302/(E3_Parameter!$C$18*E3_Parameter!$C$27)</f>
        <v>#N/A</v>
      </c>
      <c r="MT303" s="144" t="e">
        <f>MT302/(E3_Parameter!$C$18*E3_Parameter!$C$27)</f>
        <v>#N/A</v>
      </c>
      <c r="MU303" s="144" t="e">
        <f>MU302/(E3_Parameter!$C$18*E3_Parameter!$C$27)</f>
        <v>#N/A</v>
      </c>
      <c r="MV303" s="144" t="e">
        <f>MV302/(E3_Parameter!$C$18*E3_Parameter!$C$27)</f>
        <v>#N/A</v>
      </c>
      <c r="MW303" s="144" t="e">
        <f>MW302/(E3_Parameter!$C$18*E3_Parameter!$C$27)</f>
        <v>#N/A</v>
      </c>
      <c r="MX303" s="144" t="e">
        <f>MX302/(E3_Parameter!$C$18*E3_Parameter!$C$27)</f>
        <v>#N/A</v>
      </c>
      <c r="MY303" s="144" t="e">
        <f>MY302/(E3_Parameter!$C$18*E3_Parameter!$C$27)</f>
        <v>#N/A</v>
      </c>
      <c r="MZ303" s="144" t="e">
        <f>MZ302/(E3_Parameter!$C$18*E3_Parameter!$C$27)</f>
        <v>#N/A</v>
      </c>
      <c r="NA303" s="144" t="e">
        <f>NA302/(E3_Parameter!$C$18*E3_Parameter!$C$27)</f>
        <v>#N/A</v>
      </c>
      <c r="NB303" s="144" t="e">
        <f>NB302/(E3_Parameter!$C$18*E3_Parameter!$C$27)</f>
        <v>#N/A</v>
      </c>
      <c r="NC303" s="144" t="e">
        <f>NC302/(E3_Parameter!$C$18*E3_Parameter!$C$27)</f>
        <v>#N/A</v>
      </c>
      <c r="ND303" s="144" t="e">
        <f>ND302/(E3_Parameter!$C$18*E3_Parameter!$C$27)</f>
        <v>#N/A</v>
      </c>
      <c r="NE303" s="144" t="e">
        <f>NE302/(E3_Parameter!$C$18*E3_Parameter!$C$27)</f>
        <v>#N/A</v>
      </c>
      <c r="NF303" s="144" t="e">
        <f>NF302/(E3_Parameter!$C$18*E3_Parameter!$C$27)</f>
        <v>#N/A</v>
      </c>
      <c r="NG303" s="144" t="e">
        <f>NG302/(E3_Parameter!$C$18*E3_Parameter!$C$27)</f>
        <v>#N/A</v>
      </c>
      <c r="NH303" s="144" t="e">
        <f>NH302/(E3_Parameter!$C$18*E3_Parameter!$C$27)</f>
        <v>#N/A</v>
      </c>
      <c r="NI303" s="144" t="e">
        <f>NI302/(E3_Parameter!$C$18*E3_Parameter!$C$27)</f>
        <v>#N/A</v>
      </c>
      <c r="NJ303" s="144" t="e">
        <f>NJ302/(E3_Parameter!$C$18*E3_Parameter!$C$27)</f>
        <v>#N/A</v>
      </c>
      <c r="NK303" s="144" t="e">
        <f>NK302/(E3_Parameter!$C$18*E3_Parameter!$C$27)</f>
        <v>#N/A</v>
      </c>
      <c r="NL303" s="144" t="e">
        <f>NL302/(E3_Parameter!$C$18*E3_Parameter!$C$27)</f>
        <v>#N/A</v>
      </c>
      <c r="NM303" s="144" t="e">
        <f>NM302/(E3_Parameter!$C$18*E3_Parameter!$C$27)</f>
        <v>#N/A</v>
      </c>
      <c r="NN303" s="144" t="e">
        <f>NN302/(E3_Parameter!$C$18*E3_Parameter!$C$27)</f>
        <v>#N/A</v>
      </c>
      <c r="NO303" s="144" t="e">
        <f>NO302/(E3_Parameter!$C$18*E3_Parameter!$C$27)</f>
        <v>#N/A</v>
      </c>
      <c r="NP303" s="144" t="e">
        <f>NP302/(E3_Parameter!$C$18*E3_Parameter!$C$27)</f>
        <v>#N/A</v>
      </c>
      <c r="NQ303" s="144" t="e">
        <f>NQ302/(E3_Parameter!$C$18*E3_Parameter!$C$27)</f>
        <v>#N/A</v>
      </c>
      <c r="NR303" s="144" t="e">
        <f>NR302/(E3_Parameter!$C$18*E3_Parameter!$C$27)</f>
        <v>#N/A</v>
      </c>
      <c r="NS303" s="144" t="e">
        <f>NS302/(E3_Parameter!$C$18*E3_Parameter!$C$27)</f>
        <v>#N/A</v>
      </c>
      <c r="NT303" s="144" t="e">
        <f>NT302/(E3_Parameter!$C$18*E3_Parameter!$C$27)</f>
        <v>#N/A</v>
      </c>
      <c r="NU303" s="144" t="e">
        <f>NU302/(E3_Parameter!$C$18*E3_Parameter!$C$27)</f>
        <v>#N/A</v>
      </c>
      <c r="NV303" s="144" t="e">
        <f>NV302/(E3_Parameter!$C$18*E3_Parameter!$C$27)</f>
        <v>#N/A</v>
      </c>
      <c r="NW303" s="144" t="e">
        <f>NW302/(E3_Parameter!$C$18*E3_Parameter!$C$27)</f>
        <v>#N/A</v>
      </c>
      <c r="NX303" s="144" t="e">
        <f>NX302/(E3_Parameter!$C$18*E3_Parameter!$C$27)</f>
        <v>#N/A</v>
      </c>
      <c r="NY303" s="144" t="e">
        <f>NY302/(E3_Parameter!$C$18*E3_Parameter!$C$27)</f>
        <v>#N/A</v>
      </c>
      <c r="NZ303" s="144" t="e">
        <f>NZ302/(E3_Parameter!$C$18*E3_Parameter!$C$27)</f>
        <v>#N/A</v>
      </c>
      <c r="OA303" s="144" t="e">
        <f>OA302/(E3_Parameter!$C$18*E3_Parameter!$C$27)</f>
        <v>#N/A</v>
      </c>
      <c r="OB303" s="144" t="e">
        <f>OB302/(E3_Parameter!$C$18*E3_Parameter!$C$27)</f>
        <v>#N/A</v>
      </c>
      <c r="OC303" s="144" t="e">
        <f>OC302/(E3_Parameter!$C$18*E3_Parameter!$C$27)</f>
        <v>#N/A</v>
      </c>
      <c r="OD303" s="144" t="e">
        <f>OD302/(E3_Parameter!$C$18*E3_Parameter!$C$27)</f>
        <v>#N/A</v>
      </c>
      <c r="OE303" s="144" t="e">
        <f>OE302/(E3_Parameter!$C$18*E3_Parameter!$C$27)</f>
        <v>#N/A</v>
      </c>
      <c r="OF303" s="144" t="e">
        <f>OF302/(E3_Parameter!$C$18*E3_Parameter!$C$27)</f>
        <v>#N/A</v>
      </c>
      <c r="OG303" s="144" t="e">
        <f>OG302/(E3_Parameter!$C$18*E3_Parameter!$C$27)</f>
        <v>#N/A</v>
      </c>
      <c r="OH303" s="144" t="e">
        <f>OH302/(E3_Parameter!$C$18*E3_Parameter!$C$27)</f>
        <v>#N/A</v>
      </c>
      <c r="OI303" s="144" t="e">
        <f>OI302/(E3_Parameter!$C$18*E3_Parameter!$C$27)</f>
        <v>#N/A</v>
      </c>
      <c r="OJ303" s="144" t="e">
        <f>OJ302/(E3_Parameter!$C$18*E3_Parameter!$C$27)</f>
        <v>#N/A</v>
      </c>
      <c r="OK303" s="144" t="e">
        <f>OK302/(E3_Parameter!$C$18*E3_Parameter!$C$27)</f>
        <v>#N/A</v>
      </c>
      <c r="OL303" s="144" t="e">
        <f>OL302/(E3_Parameter!$C$18*E3_Parameter!$C$27)</f>
        <v>#N/A</v>
      </c>
      <c r="OM303" s="144" t="e">
        <f>OM302/(E3_Parameter!$C$18*E3_Parameter!$C$27)</f>
        <v>#N/A</v>
      </c>
    </row>
    <row r="304" spans="2:403" x14ac:dyDescent="0.3">
      <c r="B304" s="145"/>
      <c r="C304" s="75" t="s">
        <v>70</v>
      </c>
      <c r="D304" s="152" t="e">
        <f>D302/100000</f>
        <v>#N/A</v>
      </c>
      <c r="E304" s="152" t="e">
        <f t="shared" ref="E304:BP304" si="1153">E302/100000</f>
        <v>#N/A</v>
      </c>
      <c r="F304" s="152" t="e">
        <f t="shared" si="1153"/>
        <v>#N/A</v>
      </c>
      <c r="G304" s="152" t="e">
        <f t="shared" si="1153"/>
        <v>#N/A</v>
      </c>
      <c r="H304" s="152" t="e">
        <f t="shared" si="1153"/>
        <v>#N/A</v>
      </c>
      <c r="I304" s="152" t="e">
        <f t="shared" si="1153"/>
        <v>#N/A</v>
      </c>
      <c r="J304" s="152" t="e">
        <f t="shared" si="1153"/>
        <v>#N/A</v>
      </c>
      <c r="K304" s="152" t="e">
        <f t="shared" si="1153"/>
        <v>#N/A</v>
      </c>
      <c r="L304" s="152" t="e">
        <f t="shared" si="1153"/>
        <v>#N/A</v>
      </c>
      <c r="M304" s="152" t="e">
        <f t="shared" si="1153"/>
        <v>#N/A</v>
      </c>
      <c r="N304" s="152" t="e">
        <f t="shared" si="1153"/>
        <v>#N/A</v>
      </c>
      <c r="O304" s="152" t="e">
        <f t="shared" si="1153"/>
        <v>#N/A</v>
      </c>
      <c r="P304" s="152" t="e">
        <f t="shared" si="1153"/>
        <v>#N/A</v>
      </c>
      <c r="Q304" s="152" t="e">
        <f t="shared" si="1153"/>
        <v>#N/A</v>
      </c>
      <c r="R304" s="152" t="e">
        <f t="shared" si="1153"/>
        <v>#N/A</v>
      </c>
      <c r="S304" s="152" t="e">
        <f t="shared" si="1153"/>
        <v>#N/A</v>
      </c>
      <c r="T304" s="152" t="e">
        <f t="shared" si="1153"/>
        <v>#N/A</v>
      </c>
      <c r="U304" s="152" t="e">
        <f t="shared" si="1153"/>
        <v>#N/A</v>
      </c>
      <c r="V304" s="152" t="e">
        <f t="shared" si="1153"/>
        <v>#N/A</v>
      </c>
      <c r="W304" s="152" t="e">
        <f t="shared" si="1153"/>
        <v>#N/A</v>
      </c>
      <c r="X304" s="152" t="e">
        <f t="shared" si="1153"/>
        <v>#N/A</v>
      </c>
      <c r="Y304" s="152" t="e">
        <f t="shared" si="1153"/>
        <v>#N/A</v>
      </c>
      <c r="Z304" s="152" t="e">
        <f t="shared" si="1153"/>
        <v>#N/A</v>
      </c>
      <c r="AA304" s="152" t="e">
        <f t="shared" si="1153"/>
        <v>#N/A</v>
      </c>
      <c r="AB304" s="152" t="e">
        <f t="shared" si="1153"/>
        <v>#N/A</v>
      </c>
      <c r="AC304" s="152" t="e">
        <f t="shared" si="1153"/>
        <v>#N/A</v>
      </c>
      <c r="AD304" s="152" t="e">
        <f t="shared" si="1153"/>
        <v>#N/A</v>
      </c>
      <c r="AE304" s="152" t="e">
        <f t="shared" si="1153"/>
        <v>#N/A</v>
      </c>
      <c r="AF304" s="152" t="e">
        <f t="shared" si="1153"/>
        <v>#N/A</v>
      </c>
      <c r="AG304" s="152" t="e">
        <f t="shared" si="1153"/>
        <v>#N/A</v>
      </c>
      <c r="AH304" s="152" t="e">
        <f t="shared" si="1153"/>
        <v>#N/A</v>
      </c>
      <c r="AI304" s="152" t="e">
        <f t="shared" si="1153"/>
        <v>#N/A</v>
      </c>
      <c r="AJ304" s="152" t="e">
        <f t="shared" si="1153"/>
        <v>#N/A</v>
      </c>
      <c r="AK304" s="152" t="e">
        <f t="shared" si="1153"/>
        <v>#N/A</v>
      </c>
      <c r="AL304" s="152" t="e">
        <f t="shared" si="1153"/>
        <v>#N/A</v>
      </c>
      <c r="AM304" s="152" t="e">
        <f t="shared" si="1153"/>
        <v>#N/A</v>
      </c>
      <c r="AN304" s="152" t="e">
        <f t="shared" si="1153"/>
        <v>#N/A</v>
      </c>
      <c r="AO304" s="152" t="e">
        <f t="shared" si="1153"/>
        <v>#N/A</v>
      </c>
      <c r="AP304" s="152" t="e">
        <f t="shared" si="1153"/>
        <v>#N/A</v>
      </c>
      <c r="AQ304" s="152" t="e">
        <f t="shared" si="1153"/>
        <v>#N/A</v>
      </c>
      <c r="AR304" s="152" t="e">
        <f t="shared" si="1153"/>
        <v>#N/A</v>
      </c>
      <c r="AS304" s="152" t="e">
        <f t="shared" si="1153"/>
        <v>#N/A</v>
      </c>
      <c r="AT304" s="152" t="e">
        <f t="shared" si="1153"/>
        <v>#N/A</v>
      </c>
      <c r="AU304" s="152" t="e">
        <f t="shared" si="1153"/>
        <v>#N/A</v>
      </c>
      <c r="AV304" s="152" t="e">
        <f t="shared" si="1153"/>
        <v>#N/A</v>
      </c>
      <c r="AW304" s="152" t="e">
        <f t="shared" si="1153"/>
        <v>#N/A</v>
      </c>
      <c r="AX304" s="152" t="e">
        <f t="shared" si="1153"/>
        <v>#N/A</v>
      </c>
      <c r="AY304" s="152" t="e">
        <f t="shared" si="1153"/>
        <v>#N/A</v>
      </c>
      <c r="AZ304" s="152" t="e">
        <f t="shared" si="1153"/>
        <v>#N/A</v>
      </c>
      <c r="BA304" s="152" t="e">
        <f t="shared" si="1153"/>
        <v>#N/A</v>
      </c>
      <c r="BB304" s="152" t="e">
        <f t="shared" si="1153"/>
        <v>#N/A</v>
      </c>
      <c r="BC304" s="152" t="e">
        <f t="shared" si="1153"/>
        <v>#N/A</v>
      </c>
      <c r="BD304" s="152" t="e">
        <f t="shared" si="1153"/>
        <v>#N/A</v>
      </c>
      <c r="BE304" s="152" t="e">
        <f t="shared" si="1153"/>
        <v>#N/A</v>
      </c>
      <c r="BF304" s="152" t="e">
        <f t="shared" si="1153"/>
        <v>#N/A</v>
      </c>
      <c r="BG304" s="152" t="e">
        <f t="shared" si="1153"/>
        <v>#N/A</v>
      </c>
      <c r="BH304" s="152" t="e">
        <f t="shared" si="1153"/>
        <v>#N/A</v>
      </c>
      <c r="BI304" s="152" t="e">
        <f t="shared" si="1153"/>
        <v>#N/A</v>
      </c>
      <c r="BJ304" s="152" t="e">
        <f t="shared" si="1153"/>
        <v>#N/A</v>
      </c>
      <c r="BK304" s="152" t="e">
        <f t="shared" si="1153"/>
        <v>#N/A</v>
      </c>
      <c r="BL304" s="152" t="e">
        <f t="shared" si="1153"/>
        <v>#N/A</v>
      </c>
      <c r="BM304" s="152" t="e">
        <f t="shared" si="1153"/>
        <v>#N/A</v>
      </c>
      <c r="BN304" s="152" t="e">
        <f t="shared" si="1153"/>
        <v>#N/A</v>
      </c>
      <c r="BO304" s="152" t="e">
        <f t="shared" si="1153"/>
        <v>#N/A</v>
      </c>
      <c r="BP304" s="152" t="e">
        <f t="shared" si="1153"/>
        <v>#N/A</v>
      </c>
      <c r="BQ304" s="152" t="e">
        <f t="shared" ref="BQ304:EB304" si="1154">BQ302/100000</f>
        <v>#N/A</v>
      </c>
      <c r="BR304" s="152" t="e">
        <f t="shared" si="1154"/>
        <v>#N/A</v>
      </c>
      <c r="BS304" s="152" t="e">
        <f t="shared" si="1154"/>
        <v>#N/A</v>
      </c>
      <c r="BT304" s="152" t="e">
        <f t="shared" si="1154"/>
        <v>#N/A</v>
      </c>
      <c r="BU304" s="152" t="e">
        <f t="shared" si="1154"/>
        <v>#N/A</v>
      </c>
      <c r="BV304" s="152" t="e">
        <f t="shared" si="1154"/>
        <v>#N/A</v>
      </c>
      <c r="BW304" s="152" t="e">
        <f t="shared" si="1154"/>
        <v>#N/A</v>
      </c>
      <c r="BX304" s="152" t="e">
        <f t="shared" si="1154"/>
        <v>#N/A</v>
      </c>
      <c r="BY304" s="152" t="e">
        <f t="shared" si="1154"/>
        <v>#N/A</v>
      </c>
      <c r="BZ304" s="152" t="e">
        <f t="shared" si="1154"/>
        <v>#N/A</v>
      </c>
      <c r="CA304" s="152" t="e">
        <f t="shared" si="1154"/>
        <v>#N/A</v>
      </c>
      <c r="CB304" s="152" t="e">
        <f t="shared" si="1154"/>
        <v>#N/A</v>
      </c>
      <c r="CC304" s="152" t="e">
        <f t="shared" si="1154"/>
        <v>#N/A</v>
      </c>
      <c r="CD304" s="152" t="e">
        <f t="shared" si="1154"/>
        <v>#N/A</v>
      </c>
      <c r="CE304" s="152" t="e">
        <f t="shared" si="1154"/>
        <v>#N/A</v>
      </c>
      <c r="CF304" s="152" t="e">
        <f t="shared" si="1154"/>
        <v>#N/A</v>
      </c>
      <c r="CG304" s="152" t="e">
        <f t="shared" si="1154"/>
        <v>#N/A</v>
      </c>
      <c r="CH304" s="152" t="e">
        <f t="shared" si="1154"/>
        <v>#N/A</v>
      </c>
      <c r="CI304" s="152" t="e">
        <f t="shared" si="1154"/>
        <v>#N/A</v>
      </c>
      <c r="CJ304" s="152" t="e">
        <f t="shared" si="1154"/>
        <v>#N/A</v>
      </c>
      <c r="CK304" s="152" t="e">
        <f t="shared" si="1154"/>
        <v>#N/A</v>
      </c>
      <c r="CL304" s="152" t="e">
        <f t="shared" si="1154"/>
        <v>#N/A</v>
      </c>
      <c r="CM304" s="152" t="e">
        <f t="shared" si="1154"/>
        <v>#N/A</v>
      </c>
      <c r="CN304" s="152" t="e">
        <f t="shared" si="1154"/>
        <v>#N/A</v>
      </c>
      <c r="CO304" s="152" t="e">
        <f t="shared" si="1154"/>
        <v>#N/A</v>
      </c>
      <c r="CP304" s="152" t="e">
        <f t="shared" si="1154"/>
        <v>#N/A</v>
      </c>
      <c r="CQ304" s="152" t="e">
        <f t="shared" si="1154"/>
        <v>#N/A</v>
      </c>
      <c r="CR304" s="152" t="e">
        <f t="shared" si="1154"/>
        <v>#N/A</v>
      </c>
      <c r="CS304" s="152" t="e">
        <f t="shared" si="1154"/>
        <v>#N/A</v>
      </c>
      <c r="CT304" s="152" t="e">
        <f t="shared" si="1154"/>
        <v>#N/A</v>
      </c>
      <c r="CU304" s="152" t="e">
        <f t="shared" si="1154"/>
        <v>#N/A</v>
      </c>
      <c r="CV304" s="152" t="e">
        <f t="shared" si="1154"/>
        <v>#N/A</v>
      </c>
      <c r="CW304" s="152" t="e">
        <f t="shared" si="1154"/>
        <v>#N/A</v>
      </c>
      <c r="CX304" s="152" t="e">
        <f t="shared" si="1154"/>
        <v>#N/A</v>
      </c>
      <c r="CY304" s="152" t="e">
        <f t="shared" si="1154"/>
        <v>#N/A</v>
      </c>
      <c r="CZ304" s="152" t="e">
        <f t="shared" si="1154"/>
        <v>#N/A</v>
      </c>
      <c r="DA304" s="152" t="e">
        <f t="shared" si="1154"/>
        <v>#N/A</v>
      </c>
      <c r="DB304" s="152" t="e">
        <f t="shared" si="1154"/>
        <v>#N/A</v>
      </c>
      <c r="DC304" s="152" t="e">
        <f t="shared" si="1154"/>
        <v>#N/A</v>
      </c>
      <c r="DD304" s="152" t="e">
        <f t="shared" si="1154"/>
        <v>#N/A</v>
      </c>
      <c r="DE304" s="152" t="e">
        <f t="shared" si="1154"/>
        <v>#N/A</v>
      </c>
      <c r="DF304" s="152" t="e">
        <f t="shared" si="1154"/>
        <v>#N/A</v>
      </c>
      <c r="DG304" s="152" t="e">
        <f t="shared" si="1154"/>
        <v>#N/A</v>
      </c>
      <c r="DH304" s="152" t="e">
        <f t="shared" si="1154"/>
        <v>#N/A</v>
      </c>
      <c r="DI304" s="152" t="e">
        <f t="shared" si="1154"/>
        <v>#N/A</v>
      </c>
      <c r="DJ304" s="152" t="e">
        <f t="shared" si="1154"/>
        <v>#N/A</v>
      </c>
      <c r="DK304" s="152" t="e">
        <f t="shared" si="1154"/>
        <v>#N/A</v>
      </c>
      <c r="DL304" s="152" t="e">
        <f t="shared" si="1154"/>
        <v>#N/A</v>
      </c>
      <c r="DM304" s="152" t="e">
        <f t="shared" si="1154"/>
        <v>#N/A</v>
      </c>
      <c r="DN304" s="152" t="e">
        <f t="shared" si="1154"/>
        <v>#N/A</v>
      </c>
      <c r="DO304" s="152" t="e">
        <f t="shared" si="1154"/>
        <v>#N/A</v>
      </c>
      <c r="DP304" s="152" t="e">
        <f t="shared" si="1154"/>
        <v>#N/A</v>
      </c>
      <c r="DQ304" s="152" t="e">
        <f t="shared" si="1154"/>
        <v>#N/A</v>
      </c>
      <c r="DR304" s="152" t="e">
        <f t="shared" si="1154"/>
        <v>#N/A</v>
      </c>
      <c r="DS304" s="152" t="e">
        <f t="shared" si="1154"/>
        <v>#N/A</v>
      </c>
      <c r="DT304" s="152" t="e">
        <f t="shared" si="1154"/>
        <v>#N/A</v>
      </c>
      <c r="DU304" s="152" t="e">
        <f t="shared" si="1154"/>
        <v>#N/A</v>
      </c>
      <c r="DV304" s="152" t="e">
        <f t="shared" si="1154"/>
        <v>#N/A</v>
      </c>
      <c r="DW304" s="152" t="e">
        <f t="shared" si="1154"/>
        <v>#N/A</v>
      </c>
      <c r="DX304" s="152" t="e">
        <f t="shared" si="1154"/>
        <v>#N/A</v>
      </c>
      <c r="DY304" s="152" t="e">
        <f t="shared" si="1154"/>
        <v>#N/A</v>
      </c>
      <c r="DZ304" s="152" t="e">
        <f t="shared" si="1154"/>
        <v>#N/A</v>
      </c>
      <c r="EA304" s="152" t="e">
        <f t="shared" si="1154"/>
        <v>#N/A</v>
      </c>
      <c r="EB304" s="152" t="e">
        <f t="shared" si="1154"/>
        <v>#N/A</v>
      </c>
      <c r="EC304" s="152" t="e">
        <f t="shared" ref="EC304:GN304" si="1155">EC302/100000</f>
        <v>#N/A</v>
      </c>
      <c r="ED304" s="152" t="e">
        <f t="shared" si="1155"/>
        <v>#N/A</v>
      </c>
      <c r="EE304" s="152" t="e">
        <f t="shared" si="1155"/>
        <v>#N/A</v>
      </c>
      <c r="EF304" s="152" t="e">
        <f t="shared" si="1155"/>
        <v>#N/A</v>
      </c>
      <c r="EG304" s="152" t="e">
        <f t="shared" si="1155"/>
        <v>#N/A</v>
      </c>
      <c r="EH304" s="152" t="e">
        <f t="shared" si="1155"/>
        <v>#N/A</v>
      </c>
      <c r="EI304" s="152" t="e">
        <f t="shared" si="1155"/>
        <v>#N/A</v>
      </c>
      <c r="EJ304" s="152" t="e">
        <f t="shared" si="1155"/>
        <v>#N/A</v>
      </c>
      <c r="EK304" s="152" t="e">
        <f t="shared" si="1155"/>
        <v>#N/A</v>
      </c>
      <c r="EL304" s="152" t="e">
        <f t="shared" si="1155"/>
        <v>#N/A</v>
      </c>
      <c r="EM304" s="152" t="e">
        <f t="shared" si="1155"/>
        <v>#N/A</v>
      </c>
      <c r="EN304" s="152" t="e">
        <f t="shared" si="1155"/>
        <v>#N/A</v>
      </c>
      <c r="EO304" s="152" t="e">
        <f t="shared" si="1155"/>
        <v>#N/A</v>
      </c>
      <c r="EP304" s="152" t="e">
        <f t="shared" si="1155"/>
        <v>#N/A</v>
      </c>
      <c r="EQ304" s="152" t="e">
        <f t="shared" si="1155"/>
        <v>#N/A</v>
      </c>
      <c r="ER304" s="152" t="e">
        <f t="shared" si="1155"/>
        <v>#N/A</v>
      </c>
      <c r="ES304" s="152" t="e">
        <f t="shared" si="1155"/>
        <v>#N/A</v>
      </c>
      <c r="ET304" s="152" t="e">
        <f t="shared" si="1155"/>
        <v>#N/A</v>
      </c>
      <c r="EU304" s="152" t="e">
        <f t="shared" si="1155"/>
        <v>#N/A</v>
      </c>
      <c r="EV304" s="152" t="e">
        <f t="shared" si="1155"/>
        <v>#N/A</v>
      </c>
      <c r="EW304" s="152" t="e">
        <f t="shared" si="1155"/>
        <v>#N/A</v>
      </c>
      <c r="EX304" s="152" t="e">
        <f t="shared" si="1155"/>
        <v>#N/A</v>
      </c>
      <c r="EY304" s="152" t="e">
        <f t="shared" si="1155"/>
        <v>#N/A</v>
      </c>
      <c r="EZ304" s="152" t="e">
        <f t="shared" si="1155"/>
        <v>#N/A</v>
      </c>
      <c r="FA304" s="152" t="e">
        <f t="shared" si="1155"/>
        <v>#N/A</v>
      </c>
      <c r="FB304" s="152" t="e">
        <f t="shared" si="1155"/>
        <v>#N/A</v>
      </c>
      <c r="FC304" s="152" t="e">
        <f t="shared" si="1155"/>
        <v>#N/A</v>
      </c>
      <c r="FD304" s="152" t="e">
        <f t="shared" si="1155"/>
        <v>#N/A</v>
      </c>
      <c r="FE304" s="152" t="e">
        <f t="shared" si="1155"/>
        <v>#N/A</v>
      </c>
      <c r="FF304" s="152" t="e">
        <f t="shared" si="1155"/>
        <v>#N/A</v>
      </c>
      <c r="FG304" s="152" t="e">
        <f t="shared" si="1155"/>
        <v>#N/A</v>
      </c>
      <c r="FH304" s="152" t="e">
        <f t="shared" si="1155"/>
        <v>#N/A</v>
      </c>
      <c r="FI304" s="152" t="e">
        <f t="shared" si="1155"/>
        <v>#N/A</v>
      </c>
      <c r="FJ304" s="152" t="e">
        <f t="shared" si="1155"/>
        <v>#N/A</v>
      </c>
      <c r="FK304" s="152" t="e">
        <f t="shared" si="1155"/>
        <v>#N/A</v>
      </c>
      <c r="FL304" s="152" t="e">
        <f t="shared" si="1155"/>
        <v>#N/A</v>
      </c>
      <c r="FM304" s="152" t="e">
        <f t="shared" si="1155"/>
        <v>#N/A</v>
      </c>
      <c r="FN304" s="152" t="e">
        <f t="shared" si="1155"/>
        <v>#N/A</v>
      </c>
      <c r="FO304" s="152" t="e">
        <f t="shared" si="1155"/>
        <v>#N/A</v>
      </c>
      <c r="FP304" s="152" t="e">
        <f t="shared" si="1155"/>
        <v>#N/A</v>
      </c>
      <c r="FQ304" s="152" t="e">
        <f t="shared" si="1155"/>
        <v>#N/A</v>
      </c>
      <c r="FR304" s="152" t="e">
        <f t="shared" si="1155"/>
        <v>#N/A</v>
      </c>
      <c r="FS304" s="152" t="e">
        <f t="shared" si="1155"/>
        <v>#N/A</v>
      </c>
      <c r="FT304" s="152" t="e">
        <f t="shared" si="1155"/>
        <v>#N/A</v>
      </c>
      <c r="FU304" s="152" t="e">
        <f t="shared" si="1155"/>
        <v>#N/A</v>
      </c>
      <c r="FV304" s="152" t="e">
        <f t="shared" si="1155"/>
        <v>#N/A</v>
      </c>
      <c r="FW304" s="152" t="e">
        <f t="shared" si="1155"/>
        <v>#N/A</v>
      </c>
      <c r="FX304" s="152" t="e">
        <f t="shared" si="1155"/>
        <v>#N/A</v>
      </c>
      <c r="FY304" s="152" t="e">
        <f t="shared" si="1155"/>
        <v>#N/A</v>
      </c>
      <c r="FZ304" s="152" t="e">
        <f t="shared" si="1155"/>
        <v>#N/A</v>
      </c>
      <c r="GA304" s="152" t="e">
        <f t="shared" si="1155"/>
        <v>#N/A</v>
      </c>
      <c r="GB304" s="152" t="e">
        <f t="shared" si="1155"/>
        <v>#N/A</v>
      </c>
      <c r="GC304" s="152" t="e">
        <f t="shared" si="1155"/>
        <v>#N/A</v>
      </c>
      <c r="GD304" s="152" t="e">
        <f t="shared" si="1155"/>
        <v>#N/A</v>
      </c>
      <c r="GE304" s="152" t="e">
        <f t="shared" si="1155"/>
        <v>#N/A</v>
      </c>
      <c r="GF304" s="152" t="e">
        <f t="shared" si="1155"/>
        <v>#N/A</v>
      </c>
      <c r="GG304" s="152" t="e">
        <f t="shared" si="1155"/>
        <v>#N/A</v>
      </c>
      <c r="GH304" s="152" t="e">
        <f t="shared" si="1155"/>
        <v>#N/A</v>
      </c>
      <c r="GI304" s="152" t="e">
        <f t="shared" si="1155"/>
        <v>#N/A</v>
      </c>
      <c r="GJ304" s="152" t="e">
        <f t="shared" si="1155"/>
        <v>#N/A</v>
      </c>
      <c r="GK304" s="152" t="e">
        <f t="shared" si="1155"/>
        <v>#N/A</v>
      </c>
      <c r="GL304" s="152" t="e">
        <f t="shared" si="1155"/>
        <v>#N/A</v>
      </c>
      <c r="GM304" s="152" t="e">
        <f t="shared" si="1155"/>
        <v>#N/A</v>
      </c>
      <c r="GN304" s="152" t="e">
        <f t="shared" si="1155"/>
        <v>#N/A</v>
      </c>
      <c r="GO304" s="152" t="e">
        <f t="shared" ref="GO304:IZ304" si="1156">GO302/100000</f>
        <v>#N/A</v>
      </c>
      <c r="GP304" s="152" t="e">
        <f t="shared" si="1156"/>
        <v>#N/A</v>
      </c>
      <c r="GQ304" s="152" t="e">
        <f t="shared" si="1156"/>
        <v>#N/A</v>
      </c>
      <c r="GR304" s="152" t="e">
        <f t="shared" si="1156"/>
        <v>#N/A</v>
      </c>
      <c r="GS304" s="152" t="e">
        <f t="shared" si="1156"/>
        <v>#N/A</v>
      </c>
      <c r="GT304" s="152" t="e">
        <f t="shared" si="1156"/>
        <v>#N/A</v>
      </c>
      <c r="GU304" s="152" t="e">
        <f t="shared" si="1156"/>
        <v>#N/A</v>
      </c>
      <c r="GV304" s="152" t="e">
        <f t="shared" si="1156"/>
        <v>#N/A</v>
      </c>
      <c r="GW304" s="152" t="e">
        <f t="shared" si="1156"/>
        <v>#N/A</v>
      </c>
      <c r="GX304" s="152" t="e">
        <f t="shared" si="1156"/>
        <v>#N/A</v>
      </c>
      <c r="GY304" s="152" t="e">
        <f t="shared" si="1156"/>
        <v>#N/A</v>
      </c>
      <c r="GZ304" s="152" t="e">
        <f t="shared" si="1156"/>
        <v>#N/A</v>
      </c>
      <c r="HA304" s="152" t="e">
        <f t="shared" si="1156"/>
        <v>#N/A</v>
      </c>
      <c r="HB304" s="152" t="e">
        <f t="shared" si="1156"/>
        <v>#N/A</v>
      </c>
      <c r="HC304" s="152" t="e">
        <f t="shared" si="1156"/>
        <v>#N/A</v>
      </c>
      <c r="HD304" s="152" t="e">
        <f t="shared" si="1156"/>
        <v>#N/A</v>
      </c>
      <c r="HE304" s="152" t="e">
        <f t="shared" si="1156"/>
        <v>#N/A</v>
      </c>
      <c r="HF304" s="152" t="e">
        <f t="shared" si="1156"/>
        <v>#N/A</v>
      </c>
      <c r="HG304" s="152" t="e">
        <f t="shared" si="1156"/>
        <v>#N/A</v>
      </c>
      <c r="HH304" s="152" t="e">
        <f t="shared" si="1156"/>
        <v>#N/A</v>
      </c>
      <c r="HI304" s="152" t="e">
        <f t="shared" si="1156"/>
        <v>#N/A</v>
      </c>
      <c r="HJ304" s="152" t="e">
        <f t="shared" si="1156"/>
        <v>#N/A</v>
      </c>
      <c r="HK304" s="152" t="e">
        <f t="shared" si="1156"/>
        <v>#N/A</v>
      </c>
      <c r="HL304" s="152" t="e">
        <f t="shared" si="1156"/>
        <v>#N/A</v>
      </c>
      <c r="HM304" s="152" t="e">
        <f t="shared" si="1156"/>
        <v>#N/A</v>
      </c>
      <c r="HN304" s="152" t="e">
        <f t="shared" si="1156"/>
        <v>#N/A</v>
      </c>
      <c r="HO304" s="152" t="e">
        <f t="shared" si="1156"/>
        <v>#N/A</v>
      </c>
      <c r="HP304" s="152" t="e">
        <f t="shared" si="1156"/>
        <v>#N/A</v>
      </c>
      <c r="HQ304" s="152" t="e">
        <f t="shared" si="1156"/>
        <v>#N/A</v>
      </c>
      <c r="HR304" s="152" t="e">
        <f t="shared" si="1156"/>
        <v>#N/A</v>
      </c>
      <c r="HS304" s="152" t="e">
        <f t="shared" si="1156"/>
        <v>#N/A</v>
      </c>
      <c r="HT304" s="152" t="e">
        <f t="shared" si="1156"/>
        <v>#N/A</v>
      </c>
      <c r="HU304" s="152" t="e">
        <f t="shared" si="1156"/>
        <v>#N/A</v>
      </c>
      <c r="HV304" s="152" t="e">
        <f t="shared" si="1156"/>
        <v>#N/A</v>
      </c>
      <c r="HW304" s="152" t="e">
        <f t="shared" si="1156"/>
        <v>#N/A</v>
      </c>
      <c r="HX304" s="152" t="e">
        <f t="shared" si="1156"/>
        <v>#N/A</v>
      </c>
      <c r="HY304" s="152" t="e">
        <f t="shared" si="1156"/>
        <v>#N/A</v>
      </c>
      <c r="HZ304" s="152" t="e">
        <f t="shared" si="1156"/>
        <v>#N/A</v>
      </c>
      <c r="IA304" s="152" t="e">
        <f t="shared" si="1156"/>
        <v>#N/A</v>
      </c>
      <c r="IB304" s="152" t="e">
        <f t="shared" si="1156"/>
        <v>#N/A</v>
      </c>
      <c r="IC304" s="152" t="e">
        <f t="shared" si="1156"/>
        <v>#N/A</v>
      </c>
      <c r="ID304" s="152" t="e">
        <f t="shared" si="1156"/>
        <v>#N/A</v>
      </c>
      <c r="IE304" s="152" t="e">
        <f t="shared" si="1156"/>
        <v>#N/A</v>
      </c>
      <c r="IF304" s="152" t="e">
        <f t="shared" si="1156"/>
        <v>#N/A</v>
      </c>
      <c r="IG304" s="152" t="e">
        <f t="shared" si="1156"/>
        <v>#N/A</v>
      </c>
      <c r="IH304" s="152" t="e">
        <f t="shared" si="1156"/>
        <v>#N/A</v>
      </c>
      <c r="II304" s="152" t="e">
        <f t="shared" si="1156"/>
        <v>#N/A</v>
      </c>
      <c r="IJ304" s="152" t="e">
        <f t="shared" si="1156"/>
        <v>#N/A</v>
      </c>
      <c r="IK304" s="152" t="e">
        <f t="shared" si="1156"/>
        <v>#N/A</v>
      </c>
      <c r="IL304" s="152" t="e">
        <f t="shared" si="1156"/>
        <v>#N/A</v>
      </c>
      <c r="IM304" s="152" t="e">
        <f t="shared" si="1156"/>
        <v>#N/A</v>
      </c>
      <c r="IN304" s="152" t="e">
        <f t="shared" si="1156"/>
        <v>#N/A</v>
      </c>
      <c r="IO304" s="152" t="e">
        <f t="shared" si="1156"/>
        <v>#N/A</v>
      </c>
      <c r="IP304" s="152" t="e">
        <f t="shared" si="1156"/>
        <v>#N/A</v>
      </c>
      <c r="IQ304" s="152" t="e">
        <f t="shared" si="1156"/>
        <v>#N/A</v>
      </c>
      <c r="IR304" s="152" t="e">
        <f t="shared" si="1156"/>
        <v>#N/A</v>
      </c>
      <c r="IS304" s="152" t="e">
        <f t="shared" si="1156"/>
        <v>#N/A</v>
      </c>
      <c r="IT304" s="152" t="e">
        <f t="shared" si="1156"/>
        <v>#N/A</v>
      </c>
      <c r="IU304" s="152" t="e">
        <f t="shared" si="1156"/>
        <v>#N/A</v>
      </c>
      <c r="IV304" s="152" t="e">
        <f t="shared" si="1156"/>
        <v>#N/A</v>
      </c>
      <c r="IW304" s="152" t="e">
        <f t="shared" si="1156"/>
        <v>#N/A</v>
      </c>
      <c r="IX304" s="152" t="e">
        <f t="shared" si="1156"/>
        <v>#N/A</v>
      </c>
      <c r="IY304" s="152" t="e">
        <f t="shared" si="1156"/>
        <v>#N/A</v>
      </c>
      <c r="IZ304" s="152" t="e">
        <f t="shared" si="1156"/>
        <v>#N/A</v>
      </c>
      <c r="JA304" s="152" t="e">
        <f t="shared" ref="JA304:LL304" si="1157">JA302/100000</f>
        <v>#N/A</v>
      </c>
      <c r="JB304" s="152" t="e">
        <f t="shared" si="1157"/>
        <v>#N/A</v>
      </c>
      <c r="JC304" s="152" t="e">
        <f t="shared" si="1157"/>
        <v>#N/A</v>
      </c>
      <c r="JD304" s="152" t="e">
        <f t="shared" si="1157"/>
        <v>#N/A</v>
      </c>
      <c r="JE304" s="152" t="e">
        <f t="shared" si="1157"/>
        <v>#N/A</v>
      </c>
      <c r="JF304" s="152" t="e">
        <f t="shared" si="1157"/>
        <v>#N/A</v>
      </c>
      <c r="JG304" s="152" t="e">
        <f t="shared" si="1157"/>
        <v>#N/A</v>
      </c>
      <c r="JH304" s="152" t="e">
        <f t="shared" si="1157"/>
        <v>#N/A</v>
      </c>
      <c r="JI304" s="152" t="e">
        <f t="shared" si="1157"/>
        <v>#N/A</v>
      </c>
      <c r="JJ304" s="152" t="e">
        <f t="shared" si="1157"/>
        <v>#N/A</v>
      </c>
      <c r="JK304" s="152" t="e">
        <f t="shared" si="1157"/>
        <v>#N/A</v>
      </c>
      <c r="JL304" s="152" t="e">
        <f t="shared" si="1157"/>
        <v>#N/A</v>
      </c>
      <c r="JM304" s="152" t="e">
        <f t="shared" si="1157"/>
        <v>#N/A</v>
      </c>
      <c r="JN304" s="152" t="e">
        <f t="shared" si="1157"/>
        <v>#N/A</v>
      </c>
      <c r="JO304" s="152" t="e">
        <f t="shared" si="1157"/>
        <v>#N/A</v>
      </c>
      <c r="JP304" s="152" t="e">
        <f t="shared" si="1157"/>
        <v>#N/A</v>
      </c>
      <c r="JQ304" s="152" t="e">
        <f t="shared" si="1157"/>
        <v>#N/A</v>
      </c>
      <c r="JR304" s="152" t="e">
        <f t="shared" si="1157"/>
        <v>#N/A</v>
      </c>
      <c r="JS304" s="152" t="e">
        <f t="shared" si="1157"/>
        <v>#N/A</v>
      </c>
      <c r="JT304" s="152" t="e">
        <f t="shared" si="1157"/>
        <v>#N/A</v>
      </c>
      <c r="JU304" s="152" t="e">
        <f t="shared" si="1157"/>
        <v>#N/A</v>
      </c>
      <c r="JV304" s="152" t="e">
        <f t="shared" si="1157"/>
        <v>#N/A</v>
      </c>
      <c r="JW304" s="152" t="e">
        <f t="shared" si="1157"/>
        <v>#N/A</v>
      </c>
      <c r="JX304" s="152" t="e">
        <f t="shared" si="1157"/>
        <v>#N/A</v>
      </c>
      <c r="JY304" s="152" t="e">
        <f t="shared" si="1157"/>
        <v>#N/A</v>
      </c>
      <c r="JZ304" s="152" t="e">
        <f t="shared" si="1157"/>
        <v>#N/A</v>
      </c>
      <c r="KA304" s="152" t="e">
        <f t="shared" si="1157"/>
        <v>#N/A</v>
      </c>
      <c r="KB304" s="152" t="e">
        <f t="shared" si="1157"/>
        <v>#N/A</v>
      </c>
      <c r="KC304" s="152" t="e">
        <f t="shared" si="1157"/>
        <v>#N/A</v>
      </c>
      <c r="KD304" s="152" t="e">
        <f t="shared" si="1157"/>
        <v>#N/A</v>
      </c>
      <c r="KE304" s="152" t="e">
        <f t="shared" si="1157"/>
        <v>#N/A</v>
      </c>
      <c r="KF304" s="152" t="e">
        <f t="shared" si="1157"/>
        <v>#N/A</v>
      </c>
      <c r="KG304" s="152" t="e">
        <f t="shared" si="1157"/>
        <v>#N/A</v>
      </c>
      <c r="KH304" s="152" t="e">
        <f t="shared" si="1157"/>
        <v>#N/A</v>
      </c>
      <c r="KI304" s="152" t="e">
        <f t="shared" si="1157"/>
        <v>#N/A</v>
      </c>
      <c r="KJ304" s="152" t="e">
        <f t="shared" si="1157"/>
        <v>#N/A</v>
      </c>
      <c r="KK304" s="152" t="e">
        <f t="shared" si="1157"/>
        <v>#N/A</v>
      </c>
      <c r="KL304" s="152" t="e">
        <f t="shared" si="1157"/>
        <v>#N/A</v>
      </c>
      <c r="KM304" s="152" t="e">
        <f t="shared" si="1157"/>
        <v>#N/A</v>
      </c>
      <c r="KN304" s="152" t="e">
        <f t="shared" si="1157"/>
        <v>#N/A</v>
      </c>
      <c r="KO304" s="152" t="e">
        <f t="shared" si="1157"/>
        <v>#N/A</v>
      </c>
      <c r="KP304" s="152" t="e">
        <f t="shared" si="1157"/>
        <v>#N/A</v>
      </c>
      <c r="KQ304" s="152" t="e">
        <f t="shared" si="1157"/>
        <v>#N/A</v>
      </c>
      <c r="KR304" s="152" t="e">
        <f t="shared" si="1157"/>
        <v>#N/A</v>
      </c>
      <c r="KS304" s="152" t="e">
        <f t="shared" si="1157"/>
        <v>#N/A</v>
      </c>
      <c r="KT304" s="152" t="e">
        <f t="shared" si="1157"/>
        <v>#N/A</v>
      </c>
      <c r="KU304" s="152" t="e">
        <f t="shared" si="1157"/>
        <v>#N/A</v>
      </c>
      <c r="KV304" s="152" t="e">
        <f t="shared" si="1157"/>
        <v>#N/A</v>
      </c>
      <c r="KW304" s="152" t="e">
        <f t="shared" si="1157"/>
        <v>#N/A</v>
      </c>
      <c r="KX304" s="152" t="e">
        <f t="shared" si="1157"/>
        <v>#N/A</v>
      </c>
      <c r="KY304" s="152" t="e">
        <f t="shared" si="1157"/>
        <v>#N/A</v>
      </c>
      <c r="KZ304" s="152" t="e">
        <f t="shared" si="1157"/>
        <v>#N/A</v>
      </c>
      <c r="LA304" s="152" t="e">
        <f t="shared" si="1157"/>
        <v>#N/A</v>
      </c>
      <c r="LB304" s="152" t="e">
        <f t="shared" si="1157"/>
        <v>#N/A</v>
      </c>
      <c r="LC304" s="152" t="e">
        <f t="shared" si="1157"/>
        <v>#N/A</v>
      </c>
      <c r="LD304" s="152" t="e">
        <f t="shared" si="1157"/>
        <v>#N/A</v>
      </c>
      <c r="LE304" s="152" t="e">
        <f t="shared" si="1157"/>
        <v>#N/A</v>
      </c>
      <c r="LF304" s="152" t="e">
        <f t="shared" si="1157"/>
        <v>#N/A</v>
      </c>
      <c r="LG304" s="152" t="e">
        <f t="shared" si="1157"/>
        <v>#N/A</v>
      </c>
      <c r="LH304" s="152" t="e">
        <f t="shared" si="1157"/>
        <v>#N/A</v>
      </c>
      <c r="LI304" s="152" t="e">
        <f t="shared" si="1157"/>
        <v>#N/A</v>
      </c>
      <c r="LJ304" s="152" t="e">
        <f t="shared" si="1157"/>
        <v>#N/A</v>
      </c>
      <c r="LK304" s="152" t="e">
        <f t="shared" si="1157"/>
        <v>#N/A</v>
      </c>
      <c r="LL304" s="152" t="e">
        <f t="shared" si="1157"/>
        <v>#N/A</v>
      </c>
      <c r="LM304" s="152" t="e">
        <f t="shared" ref="LM304:NX304" si="1158">LM302/100000</f>
        <v>#N/A</v>
      </c>
      <c r="LN304" s="152" t="e">
        <f t="shared" si="1158"/>
        <v>#N/A</v>
      </c>
      <c r="LO304" s="152" t="e">
        <f t="shared" si="1158"/>
        <v>#N/A</v>
      </c>
      <c r="LP304" s="152" t="e">
        <f t="shared" si="1158"/>
        <v>#N/A</v>
      </c>
      <c r="LQ304" s="152" t="e">
        <f t="shared" si="1158"/>
        <v>#N/A</v>
      </c>
      <c r="LR304" s="152" t="e">
        <f t="shared" si="1158"/>
        <v>#N/A</v>
      </c>
      <c r="LS304" s="152" t="e">
        <f t="shared" si="1158"/>
        <v>#N/A</v>
      </c>
      <c r="LT304" s="152" t="e">
        <f t="shared" si="1158"/>
        <v>#N/A</v>
      </c>
      <c r="LU304" s="152" t="e">
        <f t="shared" si="1158"/>
        <v>#N/A</v>
      </c>
      <c r="LV304" s="152" t="e">
        <f t="shared" si="1158"/>
        <v>#N/A</v>
      </c>
      <c r="LW304" s="152" t="e">
        <f t="shared" si="1158"/>
        <v>#N/A</v>
      </c>
      <c r="LX304" s="152" t="e">
        <f t="shared" si="1158"/>
        <v>#N/A</v>
      </c>
      <c r="LY304" s="152" t="e">
        <f t="shared" si="1158"/>
        <v>#N/A</v>
      </c>
      <c r="LZ304" s="152" t="e">
        <f t="shared" si="1158"/>
        <v>#N/A</v>
      </c>
      <c r="MA304" s="152" t="e">
        <f t="shared" si="1158"/>
        <v>#N/A</v>
      </c>
      <c r="MB304" s="152" t="e">
        <f t="shared" si="1158"/>
        <v>#N/A</v>
      </c>
      <c r="MC304" s="152" t="e">
        <f t="shared" si="1158"/>
        <v>#N/A</v>
      </c>
      <c r="MD304" s="152" t="e">
        <f t="shared" si="1158"/>
        <v>#N/A</v>
      </c>
      <c r="ME304" s="152" t="e">
        <f t="shared" si="1158"/>
        <v>#N/A</v>
      </c>
      <c r="MF304" s="152" t="e">
        <f t="shared" si="1158"/>
        <v>#N/A</v>
      </c>
      <c r="MG304" s="152" t="e">
        <f t="shared" si="1158"/>
        <v>#N/A</v>
      </c>
      <c r="MH304" s="152" t="e">
        <f t="shared" si="1158"/>
        <v>#N/A</v>
      </c>
      <c r="MI304" s="152" t="e">
        <f t="shared" si="1158"/>
        <v>#N/A</v>
      </c>
      <c r="MJ304" s="152" t="e">
        <f t="shared" si="1158"/>
        <v>#N/A</v>
      </c>
      <c r="MK304" s="152" t="e">
        <f t="shared" si="1158"/>
        <v>#N/A</v>
      </c>
      <c r="ML304" s="152" t="e">
        <f t="shared" si="1158"/>
        <v>#N/A</v>
      </c>
      <c r="MM304" s="152" t="e">
        <f t="shared" si="1158"/>
        <v>#N/A</v>
      </c>
      <c r="MN304" s="152" t="e">
        <f t="shared" si="1158"/>
        <v>#N/A</v>
      </c>
      <c r="MO304" s="152" t="e">
        <f t="shared" si="1158"/>
        <v>#N/A</v>
      </c>
      <c r="MP304" s="152" t="e">
        <f t="shared" si="1158"/>
        <v>#N/A</v>
      </c>
      <c r="MQ304" s="152" t="e">
        <f t="shared" si="1158"/>
        <v>#N/A</v>
      </c>
      <c r="MR304" s="152" t="e">
        <f t="shared" si="1158"/>
        <v>#N/A</v>
      </c>
      <c r="MS304" s="152" t="e">
        <f t="shared" si="1158"/>
        <v>#N/A</v>
      </c>
      <c r="MT304" s="152" t="e">
        <f t="shared" si="1158"/>
        <v>#N/A</v>
      </c>
      <c r="MU304" s="152" t="e">
        <f t="shared" si="1158"/>
        <v>#N/A</v>
      </c>
      <c r="MV304" s="152" t="e">
        <f t="shared" si="1158"/>
        <v>#N/A</v>
      </c>
      <c r="MW304" s="152" t="e">
        <f t="shared" si="1158"/>
        <v>#N/A</v>
      </c>
      <c r="MX304" s="152" t="e">
        <f t="shared" si="1158"/>
        <v>#N/A</v>
      </c>
      <c r="MY304" s="152" t="e">
        <f t="shared" si="1158"/>
        <v>#N/A</v>
      </c>
      <c r="MZ304" s="152" t="e">
        <f t="shared" si="1158"/>
        <v>#N/A</v>
      </c>
      <c r="NA304" s="152" t="e">
        <f t="shared" si="1158"/>
        <v>#N/A</v>
      </c>
      <c r="NB304" s="152" t="e">
        <f t="shared" si="1158"/>
        <v>#N/A</v>
      </c>
      <c r="NC304" s="152" t="e">
        <f t="shared" si="1158"/>
        <v>#N/A</v>
      </c>
      <c r="ND304" s="152" t="e">
        <f t="shared" si="1158"/>
        <v>#N/A</v>
      </c>
      <c r="NE304" s="152" t="e">
        <f t="shared" si="1158"/>
        <v>#N/A</v>
      </c>
      <c r="NF304" s="152" t="e">
        <f t="shared" si="1158"/>
        <v>#N/A</v>
      </c>
      <c r="NG304" s="152" t="e">
        <f t="shared" si="1158"/>
        <v>#N/A</v>
      </c>
      <c r="NH304" s="152" t="e">
        <f t="shared" si="1158"/>
        <v>#N/A</v>
      </c>
      <c r="NI304" s="152" t="e">
        <f t="shared" si="1158"/>
        <v>#N/A</v>
      </c>
      <c r="NJ304" s="152" t="e">
        <f t="shared" si="1158"/>
        <v>#N/A</v>
      </c>
      <c r="NK304" s="152" t="e">
        <f t="shared" si="1158"/>
        <v>#N/A</v>
      </c>
      <c r="NL304" s="152" t="e">
        <f t="shared" si="1158"/>
        <v>#N/A</v>
      </c>
      <c r="NM304" s="152" t="e">
        <f t="shared" si="1158"/>
        <v>#N/A</v>
      </c>
      <c r="NN304" s="152" t="e">
        <f t="shared" si="1158"/>
        <v>#N/A</v>
      </c>
      <c r="NO304" s="152" t="e">
        <f t="shared" si="1158"/>
        <v>#N/A</v>
      </c>
      <c r="NP304" s="152" t="e">
        <f t="shared" si="1158"/>
        <v>#N/A</v>
      </c>
      <c r="NQ304" s="152" t="e">
        <f t="shared" si="1158"/>
        <v>#N/A</v>
      </c>
      <c r="NR304" s="152" t="e">
        <f t="shared" si="1158"/>
        <v>#N/A</v>
      </c>
      <c r="NS304" s="152" t="e">
        <f t="shared" si="1158"/>
        <v>#N/A</v>
      </c>
      <c r="NT304" s="152" t="e">
        <f t="shared" si="1158"/>
        <v>#N/A</v>
      </c>
      <c r="NU304" s="152" t="e">
        <f t="shared" si="1158"/>
        <v>#N/A</v>
      </c>
      <c r="NV304" s="152" t="e">
        <f t="shared" si="1158"/>
        <v>#N/A</v>
      </c>
      <c r="NW304" s="152" t="e">
        <f t="shared" si="1158"/>
        <v>#N/A</v>
      </c>
      <c r="NX304" s="152" t="e">
        <f t="shared" si="1158"/>
        <v>#N/A</v>
      </c>
      <c r="NY304" s="152" t="e">
        <f t="shared" ref="NY304:OM304" si="1159">NY302/100000</f>
        <v>#N/A</v>
      </c>
      <c r="NZ304" s="152" t="e">
        <f t="shared" si="1159"/>
        <v>#N/A</v>
      </c>
      <c r="OA304" s="152" t="e">
        <f t="shared" si="1159"/>
        <v>#N/A</v>
      </c>
      <c r="OB304" s="152" t="e">
        <f t="shared" si="1159"/>
        <v>#N/A</v>
      </c>
      <c r="OC304" s="152" t="e">
        <f t="shared" si="1159"/>
        <v>#N/A</v>
      </c>
      <c r="OD304" s="152" t="e">
        <f t="shared" si="1159"/>
        <v>#N/A</v>
      </c>
      <c r="OE304" s="152" t="e">
        <f t="shared" si="1159"/>
        <v>#N/A</v>
      </c>
      <c r="OF304" s="152" t="e">
        <f t="shared" si="1159"/>
        <v>#N/A</v>
      </c>
      <c r="OG304" s="152" t="e">
        <f t="shared" si="1159"/>
        <v>#N/A</v>
      </c>
      <c r="OH304" s="152" t="e">
        <f t="shared" si="1159"/>
        <v>#N/A</v>
      </c>
      <c r="OI304" s="152" t="e">
        <f t="shared" si="1159"/>
        <v>#N/A</v>
      </c>
      <c r="OJ304" s="152" t="e">
        <f t="shared" si="1159"/>
        <v>#N/A</v>
      </c>
      <c r="OK304" s="152" t="e">
        <f t="shared" si="1159"/>
        <v>#N/A</v>
      </c>
      <c r="OL304" s="152" t="e">
        <f t="shared" si="1159"/>
        <v>#N/A</v>
      </c>
      <c r="OM304" s="152" t="e">
        <f t="shared" si="1159"/>
        <v>#N/A</v>
      </c>
    </row>
    <row r="305" spans="2:403" x14ac:dyDescent="0.3">
      <c r="B305" s="143" t="s">
        <v>180</v>
      </c>
      <c r="C305" s="75" t="s">
        <v>79</v>
      </c>
      <c r="D305" s="153">
        <f t="shared" ref="D305:BO305" si="1160">IF(C15=1,C11,0)</f>
        <v>0</v>
      </c>
      <c r="E305" s="153">
        <f t="shared" si="1160"/>
        <v>10</v>
      </c>
      <c r="F305" s="153">
        <f t="shared" si="1160"/>
        <v>0</v>
      </c>
      <c r="G305" s="153">
        <f t="shared" si="1160"/>
        <v>7</v>
      </c>
      <c r="H305" s="153">
        <f t="shared" si="1160"/>
        <v>0</v>
      </c>
      <c r="I305" s="153">
        <f t="shared" si="1160"/>
        <v>0</v>
      </c>
      <c r="J305" s="153">
        <f t="shared" si="1160"/>
        <v>0</v>
      </c>
      <c r="K305" s="153">
        <f t="shared" si="1160"/>
        <v>0</v>
      </c>
      <c r="L305" s="153">
        <f t="shared" si="1160"/>
        <v>0</v>
      </c>
      <c r="M305" s="153">
        <f t="shared" si="1160"/>
        <v>0</v>
      </c>
      <c r="N305" s="153">
        <f t="shared" si="1160"/>
        <v>0</v>
      </c>
      <c r="O305" s="153">
        <f t="shared" si="1160"/>
        <v>0</v>
      </c>
      <c r="P305" s="153">
        <f t="shared" si="1160"/>
        <v>0</v>
      </c>
      <c r="Q305" s="153">
        <f t="shared" si="1160"/>
        <v>10</v>
      </c>
      <c r="R305" s="153">
        <f t="shared" si="1160"/>
        <v>0</v>
      </c>
      <c r="S305" s="153">
        <f t="shared" si="1160"/>
        <v>135</v>
      </c>
      <c r="T305" s="153">
        <f t="shared" si="1160"/>
        <v>0</v>
      </c>
      <c r="U305" s="153">
        <f t="shared" si="1160"/>
        <v>10</v>
      </c>
      <c r="V305" s="153">
        <f t="shared" si="1160"/>
        <v>0</v>
      </c>
      <c r="W305" s="153">
        <f t="shared" si="1160"/>
        <v>82</v>
      </c>
      <c r="X305" s="153">
        <f t="shared" si="1160"/>
        <v>0</v>
      </c>
      <c r="Y305" s="153">
        <f t="shared" si="1160"/>
        <v>2</v>
      </c>
      <c r="Z305" s="153">
        <f t="shared" si="1160"/>
        <v>0</v>
      </c>
      <c r="AA305" s="153">
        <f t="shared" si="1160"/>
        <v>10</v>
      </c>
      <c r="AB305" s="153">
        <f t="shared" si="1160"/>
        <v>0</v>
      </c>
      <c r="AC305" s="153">
        <f t="shared" si="1160"/>
        <v>2</v>
      </c>
      <c r="AD305" s="153">
        <f t="shared" si="1160"/>
        <v>0</v>
      </c>
      <c r="AE305" s="153">
        <f t="shared" si="1160"/>
        <v>10</v>
      </c>
      <c r="AF305" s="153">
        <f t="shared" si="1160"/>
        <v>0</v>
      </c>
      <c r="AG305" s="153">
        <f t="shared" si="1160"/>
        <v>2</v>
      </c>
      <c r="AH305" s="153">
        <f t="shared" si="1160"/>
        <v>0</v>
      </c>
      <c r="AI305" s="153">
        <f t="shared" si="1160"/>
        <v>10</v>
      </c>
      <c r="AJ305" s="153">
        <f t="shared" si="1160"/>
        <v>0</v>
      </c>
      <c r="AK305" s="153">
        <f t="shared" si="1160"/>
        <v>12</v>
      </c>
      <c r="AL305" s="153">
        <f t="shared" si="1160"/>
        <v>0</v>
      </c>
      <c r="AM305" s="153">
        <f t="shared" si="1160"/>
        <v>0</v>
      </c>
      <c r="AN305" s="153">
        <f t="shared" si="1160"/>
        <v>0</v>
      </c>
      <c r="AO305" s="153">
        <f t="shared" si="1160"/>
        <v>0</v>
      </c>
      <c r="AP305" s="153">
        <f t="shared" si="1160"/>
        <v>0</v>
      </c>
      <c r="AQ305" s="153">
        <f t="shared" si="1160"/>
        <v>0</v>
      </c>
      <c r="AR305" s="153">
        <f t="shared" si="1160"/>
        <v>0</v>
      </c>
      <c r="AS305" s="153">
        <f t="shared" si="1160"/>
        <v>0</v>
      </c>
      <c r="AT305" s="153">
        <f t="shared" si="1160"/>
        <v>0</v>
      </c>
      <c r="AU305" s="153">
        <f t="shared" si="1160"/>
        <v>0</v>
      </c>
      <c r="AV305" s="153">
        <f t="shared" si="1160"/>
        <v>0</v>
      </c>
      <c r="AW305" s="153">
        <f t="shared" si="1160"/>
        <v>0</v>
      </c>
      <c r="AX305" s="153">
        <f t="shared" si="1160"/>
        <v>0</v>
      </c>
      <c r="AY305" s="153">
        <f t="shared" si="1160"/>
        <v>0</v>
      </c>
      <c r="AZ305" s="153">
        <f t="shared" si="1160"/>
        <v>0</v>
      </c>
      <c r="BA305" s="153">
        <f t="shared" si="1160"/>
        <v>0</v>
      </c>
      <c r="BB305" s="153">
        <f t="shared" si="1160"/>
        <v>0</v>
      </c>
      <c r="BC305" s="153">
        <f t="shared" si="1160"/>
        <v>0</v>
      </c>
      <c r="BD305" s="153">
        <f t="shared" si="1160"/>
        <v>0</v>
      </c>
      <c r="BE305" s="153">
        <f t="shared" si="1160"/>
        <v>0</v>
      </c>
      <c r="BF305" s="153">
        <f t="shared" si="1160"/>
        <v>0</v>
      </c>
      <c r="BG305" s="153">
        <f t="shared" si="1160"/>
        <v>0</v>
      </c>
      <c r="BH305" s="153">
        <f t="shared" si="1160"/>
        <v>0</v>
      </c>
      <c r="BI305" s="153">
        <f t="shared" si="1160"/>
        <v>0</v>
      </c>
      <c r="BJ305" s="153">
        <f t="shared" si="1160"/>
        <v>0</v>
      </c>
      <c r="BK305" s="153">
        <f t="shared" si="1160"/>
        <v>0</v>
      </c>
      <c r="BL305" s="153">
        <f t="shared" si="1160"/>
        <v>0</v>
      </c>
      <c r="BM305" s="153">
        <f t="shared" si="1160"/>
        <v>0</v>
      </c>
      <c r="BN305" s="153">
        <f t="shared" si="1160"/>
        <v>0</v>
      </c>
      <c r="BO305" s="153">
        <f t="shared" si="1160"/>
        <v>0</v>
      </c>
      <c r="BP305" s="153">
        <f t="shared" ref="BP305:EA305" si="1161">IF(BO15=1,BO11,0)</f>
        <v>0</v>
      </c>
      <c r="BQ305" s="153">
        <f t="shared" si="1161"/>
        <v>0</v>
      </c>
      <c r="BR305" s="153">
        <f t="shared" si="1161"/>
        <v>0</v>
      </c>
      <c r="BS305" s="153">
        <f t="shared" si="1161"/>
        <v>0</v>
      </c>
      <c r="BT305" s="153">
        <f t="shared" si="1161"/>
        <v>0</v>
      </c>
      <c r="BU305" s="153">
        <f t="shared" si="1161"/>
        <v>0</v>
      </c>
      <c r="BV305" s="153">
        <f t="shared" si="1161"/>
        <v>0</v>
      </c>
      <c r="BW305" s="153">
        <f t="shared" si="1161"/>
        <v>0</v>
      </c>
      <c r="BX305" s="153">
        <f t="shared" si="1161"/>
        <v>0</v>
      </c>
      <c r="BY305" s="153">
        <f t="shared" si="1161"/>
        <v>0</v>
      </c>
      <c r="BZ305" s="153">
        <f t="shared" si="1161"/>
        <v>0</v>
      </c>
      <c r="CA305" s="153">
        <f t="shared" si="1161"/>
        <v>0</v>
      </c>
      <c r="CB305" s="153">
        <f t="shared" si="1161"/>
        <v>0</v>
      </c>
      <c r="CC305" s="153">
        <f t="shared" si="1161"/>
        <v>0</v>
      </c>
      <c r="CD305" s="153">
        <f t="shared" si="1161"/>
        <v>0</v>
      </c>
      <c r="CE305" s="153">
        <f t="shared" si="1161"/>
        <v>0</v>
      </c>
      <c r="CF305" s="153">
        <f t="shared" si="1161"/>
        <v>0</v>
      </c>
      <c r="CG305" s="153">
        <f t="shared" si="1161"/>
        <v>0</v>
      </c>
      <c r="CH305" s="153">
        <f t="shared" si="1161"/>
        <v>0</v>
      </c>
      <c r="CI305" s="153">
        <f t="shared" si="1161"/>
        <v>0</v>
      </c>
      <c r="CJ305" s="153">
        <f t="shared" si="1161"/>
        <v>0</v>
      </c>
      <c r="CK305" s="153">
        <f t="shared" si="1161"/>
        <v>0</v>
      </c>
      <c r="CL305" s="153">
        <f t="shared" si="1161"/>
        <v>0</v>
      </c>
      <c r="CM305" s="153">
        <f t="shared" si="1161"/>
        <v>0</v>
      </c>
      <c r="CN305" s="153">
        <f t="shared" si="1161"/>
        <v>0</v>
      </c>
      <c r="CO305" s="153">
        <f t="shared" si="1161"/>
        <v>0</v>
      </c>
      <c r="CP305" s="153">
        <f t="shared" si="1161"/>
        <v>0</v>
      </c>
      <c r="CQ305" s="153">
        <f t="shared" si="1161"/>
        <v>0</v>
      </c>
      <c r="CR305" s="153">
        <f t="shared" si="1161"/>
        <v>0</v>
      </c>
      <c r="CS305" s="153">
        <f t="shared" si="1161"/>
        <v>0</v>
      </c>
      <c r="CT305" s="153">
        <f t="shared" si="1161"/>
        <v>0</v>
      </c>
      <c r="CU305" s="153">
        <f t="shared" si="1161"/>
        <v>0</v>
      </c>
      <c r="CV305" s="153">
        <f t="shared" si="1161"/>
        <v>0</v>
      </c>
      <c r="CW305" s="153">
        <f t="shared" si="1161"/>
        <v>0</v>
      </c>
      <c r="CX305" s="153">
        <f t="shared" si="1161"/>
        <v>0</v>
      </c>
      <c r="CY305" s="153">
        <f t="shared" si="1161"/>
        <v>0</v>
      </c>
      <c r="CZ305" s="153">
        <f t="shared" si="1161"/>
        <v>0</v>
      </c>
      <c r="DA305" s="153">
        <f t="shared" si="1161"/>
        <v>0</v>
      </c>
      <c r="DB305" s="153">
        <f t="shared" si="1161"/>
        <v>0</v>
      </c>
      <c r="DC305" s="153">
        <f t="shared" si="1161"/>
        <v>0</v>
      </c>
      <c r="DD305" s="153">
        <f t="shared" si="1161"/>
        <v>0</v>
      </c>
      <c r="DE305" s="153">
        <f t="shared" si="1161"/>
        <v>0</v>
      </c>
      <c r="DF305" s="153">
        <f t="shared" si="1161"/>
        <v>0</v>
      </c>
      <c r="DG305" s="153">
        <f t="shared" si="1161"/>
        <v>0</v>
      </c>
      <c r="DH305" s="153">
        <f t="shared" si="1161"/>
        <v>0</v>
      </c>
      <c r="DI305" s="153">
        <f t="shared" si="1161"/>
        <v>0</v>
      </c>
      <c r="DJ305" s="153">
        <f t="shared" si="1161"/>
        <v>0</v>
      </c>
      <c r="DK305" s="153">
        <f t="shared" si="1161"/>
        <v>0</v>
      </c>
      <c r="DL305" s="153">
        <f t="shared" si="1161"/>
        <v>0</v>
      </c>
      <c r="DM305" s="153">
        <f t="shared" si="1161"/>
        <v>0</v>
      </c>
      <c r="DN305" s="153">
        <f t="shared" si="1161"/>
        <v>0</v>
      </c>
      <c r="DO305" s="153">
        <f t="shared" si="1161"/>
        <v>0</v>
      </c>
      <c r="DP305" s="153">
        <f t="shared" si="1161"/>
        <v>0</v>
      </c>
      <c r="DQ305" s="153">
        <f t="shared" si="1161"/>
        <v>0</v>
      </c>
      <c r="DR305" s="153">
        <f t="shared" si="1161"/>
        <v>0</v>
      </c>
      <c r="DS305" s="153">
        <f t="shared" si="1161"/>
        <v>0</v>
      </c>
      <c r="DT305" s="153">
        <f t="shared" si="1161"/>
        <v>0</v>
      </c>
      <c r="DU305" s="153">
        <f t="shared" si="1161"/>
        <v>0</v>
      </c>
      <c r="DV305" s="153">
        <f t="shared" si="1161"/>
        <v>0</v>
      </c>
      <c r="DW305" s="153">
        <f t="shared" si="1161"/>
        <v>0</v>
      </c>
      <c r="DX305" s="153">
        <f t="shared" si="1161"/>
        <v>0</v>
      </c>
      <c r="DY305" s="153">
        <f t="shared" si="1161"/>
        <v>0</v>
      </c>
      <c r="DZ305" s="153">
        <f t="shared" si="1161"/>
        <v>0</v>
      </c>
      <c r="EA305" s="153">
        <f t="shared" si="1161"/>
        <v>0</v>
      </c>
      <c r="EB305" s="153">
        <f t="shared" ref="EB305:GM305" si="1162">IF(EA15=1,EA11,0)</f>
        <v>0</v>
      </c>
      <c r="EC305" s="153">
        <f t="shared" si="1162"/>
        <v>0</v>
      </c>
      <c r="ED305" s="153">
        <f t="shared" si="1162"/>
        <v>0</v>
      </c>
      <c r="EE305" s="153">
        <f t="shared" si="1162"/>
        <v>0</v>
      </c>
      <c r="EF305" s="153">
        <f t="shared" si="1162"/>
        <v>0</v>
      </c>
      <c r="EG305" s="153">
        <f t="shared" si="1162"/>
        <v>0</v>
      </c>
      <c r="EH305" s="153">
        <f t="shared" si="1162"/>
        <v>0</v>
      </c>
      <c r="EI305" s="153">
        <f t="shared" si="1162"/>
        <v>0</v>
      </c>
      <c r="EJ305" s="153">
        <f t="shared" si="1162"/>
        <v>0</v>
      </c>
      <c r="EK305" s="153">
        <f t="shared" si="1162"/>
        <v>0</v>
      </c>
      <c r="EL305" s="153">
        <f t="shared" si="1162"/>
        <v>0</v>
      </c>
      <c r="EM305" s="153">
        <f t="shared" si="1162"/>
        <v>0</v>
      </c>
      <c r="EN305" s="153">
        <f t="shared" si="1162"/>
        <v>0</v>
      </c>
      <c r="EO305" s="153">
        <f t="shared" si="1162"/>
        <v>0</v>
      </c>
      <c r="EP305" s="153">
        <f t="shared" si="1162"/>
        <v>0</v>
      </c>
      <c r="EQ305" s="153">
        <f t="shared" si="1162"/>
        <v>0</v>
      </c>
      <c r="ER305" s="153">
        <f t="shared" si="1162"/>
        <v>0</v>
      </c>
      <c r="ES305" s="153">
        <f t="shared" si="1162"/>
        <v>0</v>
      </c>
      <c r="ET305" s="153">
        <f t="shared" si="1162"/>
        <v>0</v>
      </c>
      <c r="EU305" s="153">
        <f t="shared" si="1162"/>
        <v>0</v>
      </c>
      <c r="EV305" s="153">
        <f t="shared" si="1162"/>
        <v>0</v>
      </c>
      <c r="EW305" s="153">
        <f t="shared" si="1162"/>
        <v>0</v>
      </c>
      <c r="EX305" s="153">
        <f t="shared" si="1162"/>
        <v>0</v>
      </c>
      <c r="EY305" s="153">
        <f t="shared" si="1162"/>
        <v>0</v>
      </c>
      <c r="EZ305" s="153">
        <f t="shared" si="1162"/>
        <v>0</v>
      </c>
      <c r="FA305" s="153">
        <f t="shared" si="1162"/>
        <v>0</v>
      </c>
      <c r="FB305" s="153">
        <f t="shared" si="1162"/>
        <v>0</v>
      </c>
      <c r="FC305" s="153">
        <f t="shared" si="1162"/>
        <v>0</v>
      </c>
      <c r="FD305" s="153">
        <f t="shared" si="1162"/>
        <v>0</v>
      </c>
      <c r="FE305" s="153">
        <f t="shared" si="1162"/>
        <v>0</v>
      </c>
      <c r="FF305" s="153">
        <f t="shared" si="1162"/>
        <v>0</v>
      </c>
      <c r="FG305" s="153">
        <f t="shared" si="1162"/>
        <v>0</v>
      </c>
      <c r="FH305" s="153">
        <f t="shared" si="1162"/>
        <v>0</v>
      </c>
      <c r="FI305" s="153">
        <f t="shared" si="1162"/>
        <v>0</v>
      </c>
      <c r="FJ305" s="153">
        <f t="shared" si="1162"/>
        <v>0</v>
      </c>
      <c r="FK305" s="153">
        <f t="shared" si="1162"/>
        <v>0</v>
      </c>
      <c r="FL305" s="153">
        <f t="shared" si="1162"/>
        <v>0</v>
      </c>
      <c r="FM305" s="153">
        <f t="shared" si="1162"/>
        <v>0</v>
      </c>
      <c r="FN305" s="153">
        <f t="shared" si="1162"/>
        <v>0</v>
      </c>
      <c r="FO305" s="153">
        <f t="shared" si="1162"/>
        <v>0</v>
      </c>
      <c r="FP305" s="153">
        <f t="shared" si="1162"/>
        <v>0</v>
      </c>
      <c r="FQ305" s="153">
        <f t="shared" si="1162"/>
        <v>0</v>
      </c>
      <c r="FR305" s="153">
        <f t="shared" si="1162"/>
        <v>0</v>
      </c>
      <c r="FS305" s="153">
        <f t="shared" si="1162"/>
        <v>0</v>
      </c>
      <c r="FT305" s="153">
        <f t="shared" si="1162"/>
        <v>0</v>
      </c>
      <c r="FU305" s="153">
        <f t="shared" si="1162"/>
        <v>0</v>
      </c>
      <c r="FV305" s="153">
        <f t="shared" si="1162"/>
        <v>0</v>
      </c>
      <c r="FW305" s="153">
        <f t="shared" si="1162"/>
        <v>0</v>
      </c>
      <c r="FX305" s="153">
        <f t="shared" si="1162"/>
        <v>0</v>
      </c>
      <c r="FY305" s="153">
        <f t="shared" si="1162"/>
        <v>0</v>
      </c>
      <c r="FZ305" s="153">
        <f t="shared" si="1162"/>
        <v>0</v>
      </c>
      <c r="GA305" s="153">
        <f t="shared" si="1162"/>
        <v>0</v>
      </c>
      <c r="GB305" s="153">
        <f t="shared" si="1162"/>
        <v>0</v>
      </c>
      <c r="GC305" s="153">
        <f t="shared" si="1162"/>
        <v>0</v>
      </c>
      <c r="GD305" s="153">
        <f t="shared" si="1162"/>
        <v>0</v>
      </c>
      <c r="GE305" s="153">
        <f t="shared" si="1162"/>
        <v>0</v>
      </c>
      <c r="GF305" s="153">
        <f t="shared" si="1162"/>
        <v>0</v>
      </c>
      <c r="GG305" s="153">
        <f t="shared" si="1162"/>
        <v>0</v>
      </c>
      <c r="GH305" s="153">
        <f t="shared" si="1162"/>
        <v>0</v>
      </c>
      <c r="GI305" s="153">
        <f t="shared" si="1162"/>
        <v>0</v>
      </c>
      <c r="GJ305" s="153">
        <f t="shared" si="1162"/>
        <v>0</v>
      </c>
      <c r="GK305" s="153">
        <f t="shared" si="1162"/>
        <v>0</v>
      </c>
      <c r="GL305" s="153">
        <f t="shared" si="1162"/>
        <v>0</v>
      </c>
      <c r="GM305" s="153">
        <f t="shared" si="1162"/>
        <v>0</v>
      </c>
      <c r="GN305" s="153">
        <f t="shared" ref="GN305:IY305" si="1163">IF(GM15=1,GM11,0)</f>
        <v>0</v>
      </c>
      <c r="GO305" s="153">
        <f t="shared" si="1163"/>
        <v>0</v>
      </c>
      <c r="GP305" s="153">
        <f t="shared" si="1163"/>
        <v>0</v>
      </c>
      <c r="GQ305" s="153">
        <f t="shared" si="1163"/>
        <v>0</v>
      </c>
      <c r="GR305" s="153">
        <f t="shared" si="1163"/>
        <v>0</v>
      </c>
      <c r="GS305" s="153">
        <f t="shared" si="1163"/>
        <v>0</v>
      </c>
      <c r="GT305" s="153">
        <f t="shared" si="1163"/>
        <v>0</v>
      </c>
      <c r="GU305" s="153">
        <f t="shared" si="1163"/>
        <v>0</v>
      </c>
      <c r="GV305" s="153">
        <f t="shared" si="1163"/>
        <v>0</v>
      </c>
      <c r="GW305" s="153">
        <f t="shared" si="1163"/>
        <v>0</v>
      </c>
      <c r="GX305" s="153">
        <f t="shared" si="1163"/>
        <v>0</v>
      </c>
      <c r="GY305" s="153">
        <f t="shared" si="1163"/>
        <v>0</v>
      </c>
      <c r="GZ305" s="153">
        <f t="shared" si="1163"/>
        <v>0</v>
      </c>
      <c r="HA305" s="153">
        <f t="shared" si="1163"/>
        <v>0</v>
      </c>
      <c r="HB305" s="153">
        <f t="shared" si="1163"/>
        <v>0</v>
      </c>
      <c r="HC305" s="153">
        <f t="shared" si="1163"/>
        <v>0</v>
      </c>
      <c r="HD305" s="153">
        <f t="shared" si="1163"/>
        <v>0</v>
      </c>
      <c r="HE305" s="153">
        <f t="shared" si="1163"/>
        <v>0</v>
      </c>
      <c r="HF305" s="153">
        <f t="shared" si="1163"/>
        <v>0</v>
      </c>
      <c r="HG305" s="153">
        <f t="shared" si="1163"/>
        <v>0</v>
      </c>
      <c r="HH305" s="153">
        <f t="shared" si="1163"/>
        <v>0</v>
      </c>
      <c r="HI305" s="153">
        <f t="shared" si="1163"/>
        <v>0</v>
      </c>
      <c r="HJ305" s="153">
        <f t="shared" si="1163"/>
        <v>0</v>
      </c>
      <c r="HK305" s="153">
        <f t="shared" si="1163"/>
        <v>0</v>
      </c>
      <c r="HL305" s="153">
        <f t="shared" si="1163"/>
        <v>0</v>
      </c>
      <c r="HM305" s="153">
        <f t="shared" si="1163"/>
        <v>0</v>
      </c>
      <c r="HN305" s="153">
        <f t="shared" si="1163"/>
        <v>0</v>
      </c>
      <c r="HO305" s="153">
        <f t="shared" si="1163"/>
        <v>0</v>
      </c>
      <c r="HP305" s="153">
        <f t="shared" si="1163"/>
        <v>0</v>
      </c>
      <c r="HQ305" s="153">
        <f t="shared" si="1163"/>
        <v>0</v>
      </c>
      <c r="HR305" s="153">
        <f t="shared" si="1163"/>
        <v>0</v>
      </c>
      <c r="HS305" s="153">
        <f t="shared" si="1163"/>
        <v>0</v>
      </c>
      <c r="HT305" s="153">
        <f t="shared" si="1163"/>
        <v>0</v>
      </c>
      <c r="HU305" s="153">
        <f t="shared" si="1163"/>
        <v>0</v>
      </c>
      <c r="HV305" s="153">
        <f t="shared" si="1163"/>
        <v>0</v>
      </c>
      <c r="HW305" s="153">
        <f t="shared" si="1163"/>
        <v>0</v>
      </c>
      <c r="HX305" s="153">
        <f t="shared" si="1163"/>
        <v>0</v>
      </c>
      <c r="HY305" s="153">
        <f t="shared" si="1163"/>
        <v>0</v>
      </c>
      <c r="HZ305" s="153">
        <f t="shared" si="1163"/>
        <v>0</v>
      </c>
      <c r="IA305" s="153">
        <f t="shared" si="1163"/>
        <v>0</v>
      </c>
      <c r="IB305" s="153">
        <f t="shared" si="1163"/>
        <v>0</v>
      </c>
      <c r="IC305" s="153">
        <f t="shared" si="1163"/>
        <v>0</v>
      </c>
      <c r="ID305" s="153">
        <f t="shared" si="1163"/>
        <v>0</v>
      </c>
      <c r="IE305" s="153">
        <f t="shared" si="1163"/>
        <v>0</v>
      </c>
      <c r="IF305" s="153">
        <f t="shared" si="1163"/>
        <v>0</v>
      </c>
      <c r="IG305" s="153">
        <f t="shared" si="1163"/>
        <v>0</v>
      </c>
      <c r="IH305" s="153">
        <f t="shared" si="1163"/>
        <v>0</v>
      </c>
      <c r="II305" s="153">
        <f t="shared" si="1163"/>
        <v>0</v>
      </c>
      <c r="IJ305" s="153">
        <f t="shared" si="1163"/>
        <v>0</v>
      </c>
      <c r="IK305" s="153">
        <f t="shared" si="1163"/>
        <v>0</v>
      </c>
      <c r="IL305" s="153">
        <f t="shared" si="1163"/>
        <v>0</v>
      </c>
      <c r="IM305" s="153">
        <f t="shared" si="1163"/>
        <v>0</v>
      </c>
      <c r="IN305" s="153">
        <f t="shared" si="1163"/>
        <v>0</v>
      </c>
      <c r="IO305" s="153">
        <f t="shared" si="1163"/>
        <v>0</v>
      </c>
      <c r="IP305" s="153">
        <f t="shared" si="1163"/>
        <v>0</v>
      </c>
      <c r="IQ305" s="153">
        <f t="shared" si="1163"/>
        <v>0</v>
      </c>
      <c r="IR305" s="153">
        <f t="shared" si="1163"/>
        <v>0</v>
      </c>
      <c r="IS305" s="153">
        <f t="shared" si="1163"/>
        <v>0</v>
      </c>
      <c r="IT305" s="153">
        <f t="shared" si="1163"/>
        <v>0</v>
      </c>
      <c r="IU305" s="153">
        <f t="shared" si="1163"/>
        <v>0</v>
      </c>
      <c r="IV305" s="153">
        <f t="shared" si="1163"/>
        <v>0</v>
      </c>
      <c r="IW305" s="153">
        <f t="shared" si="1163"/>
        <v>0</v>
      </c>
      <c r="IX305" s="153">
        <f t="shared" si="1163"/>
        <v>0</v>
      </c>
      <c r="IY305" s="153">
        <f t="shared" si="1163"/>
        <v>0</v>
      </c>
      <c r="IZ305" s="153">
        <f t="shared" ref="IZ305:LK305" si="1164">IF(IY15=1,IY11,0)</f>
        <v>0</v>
      </c>
      <c r="JA305" s="153">
        <f t="shared" si="1164"/>
        <v>0</v>
      </c>
      <c r="JB305" s="153">
        <f t="shared" si="1164"/>
        <v>0</v>
      </c>
      <c r="JC305" s="153">
        <f t="shared" si="1164"/>
        <v>0</v>
      </c>
      <c r="JD305" s="153">
        <f t="shared" si="1164"/>
        <v>0</v>
      </c>
      <c r="JE305" s="153">
        <f t="shared" si="1164"/>
        <v>0</v>
      </c>
      <c r="JF305" s="153">
        <f t="shared" si="1164"/>
        <v>0</v>
      </c>
      <c r="JG305" s="153">
        <f t="shared" si="1164"/>
        <v>0</v>
      </c>
      <c r="JH305" s="153">
        <f t="shared" si="1164"/>
        <v>0</v>
      </c>
      <c r="JI305" s="153">
        <f t="shared" si="1164"/>
        <v>0</v>
      </c>
      <c r="JJ305" s="153">
        <f t="shared" si="1164"/>
        <v>0</v>
      </c>
      <c r="JK305" s="153">
        <f t="shared" si="1164"/>
        <v>0</v>
      </c>
      <c r="JL305" s="153">
        <f t="shared" si="1164"/>
        <v>0</v>
      </c>
      <c r="JM305" s="153">
        <f t="shared" si="1164"/>
        <v>0</v>
      </c>
      <c r="JN305" s="153">
        <f t="shared" si="1164"/>
        <v>0</v>
      </c>
      <c r="JO305" s="153">
        <f t="shared" si="1164"/>
        <v>0</v>
      </c>
      <c r="JP305" s="153">
        <f t="shared" si="1164"/>
        <v>0</v>
      </c>
      <c r="JQ305" s="153">
        <f t="shared" si="1164"/>
        <v>0</v>
      </c>
      <c r="JR305" s="153">
        <f t="shared" si="1164"/>
        <v>0</v>
      </c>
      <c r="JS305" s="153">
        <f t="shared" si="1164"/>
        <v>0</v>
      </c>
      <c r="JT305" s="153">
        <f t="shared" si="1164"/>
        <v>0</v>
      </c>
      <c r="JU305" s="153">
        <f t="shared" si="1164"/>
        <v>0</v>
      </c>
      <c r="JV305" s="153">
        <f t="shared" si="1164"/>
        <v>0</v>
      </c>
      <c r="JW305" s="153">
        <f t="shared" si="1164"/>
        <v>0</v>
      </c>
      <c r="JX305" s="153">
        <f t="shared" si="1164"/>
        <v>0</v>
      </c>
      <c r="JY305" s="153">
        <f t="shared" si="1164"/>
        <v>0</v>
      </c>
      <c r="JZ305" s="153">
        <f t="shared" si="1164"/>
        <v>0</v>
      </c>
      <c r="KA305" s="153">
        <f t="shared" si="1164"/>
        <v>0</v>
      </c>
      <c r="KB305" s="153">
        <f t="shared" si="1164"/>
        <v>0</v>
      </c>
      <c r="KC305" s="153">
        <f t="shared" si="1164"/>
        <v>0</v>
      </c>
      <c r="KD305" s="153">
        <f t="shared" si="1164"/>
        <v>0</v>
      </c>
      <c r="KE305" s="153">
        <f t="shared" si="1164"/>
        <v>0</v>
      </c>
      <c r="KF305" s="153">
        <f t="shared" si="1164"/>
        <v>0</v>
      </c>
      <c r="KG305" s="153">
        <f t="shared" si="1164"/>
        <v>0</v>
      </c>
      <c r="KH305" s="153">
        <f t="shared" si="1164"/>
        <v>0</v>
      </c>
      <c r="KI305" s="153">
        <f t="shared" si="1164"/>
        <v>0</v>
      </c>
      <c r="KJ305" s="153">
        <f t="shared" si="1164"/>
        <v>0</v>
      </c>
      <c r="KK305" s="153">
        <f t="shared" si="1164"/>
        <v>0</v>
      </c>
      <c r="KL305" s="153">
        <f t="shared" si="1164"/>
        <v>0</v>
      </c>
      <c r="KM305" s="153">
        <f t="shared" si="1164"/>
        <v>0</v>
      </c>
      <c r="KN305" s="153">
        <f t="shared" si="1164"/>
        <v>0</v>
      </c>
      <c r="KO305" s="153">
        <f t="shared" si="1164"/>
        <v>0</v>
      </c>
      <c r="KP305" s="153">
        <f t="shared" si="1164"/>
        <v>0</v>
      </c>
      <c r="KQ305" s="153">
        <f t="shared" si="1164"/>
        <v>0</v>
      </c>
      <c r="KR305" s="153">
        <f t="shared" si="1164"/>
        <v>0</v>
      </c>
      <c r="KS305" s="153">
        <f t="shared" si="1164"/>
        <v>0</v>
      </c>
      <c r="KT305" s="153">
        <f t="shared" si="1164"/>
        <v>0</v>
      </c>
      <c r="KU305" s="153">
        <f t="shared" si="1164"/>
        <v>0</v>
      </c>
      <c r="KV305" s="153">
        <f t="shared" si="1164"/>
        <v>0</v>
      </c>
      <c r="KW305" s="153">
        <f t="shared" si="1164"/>
        <v>0</v>
      </c>
      <c r="KX305" s="153">
        <f t="shared" si="1164"/>
        <v>0</v>
      </c>
      <c r="KY305" s="153">
        <f t="shared" si="1164"/>
        <v>0</v>
      </c>
      <c r="KZ305" s="153">
        <f t="shared" si="1164"/>
        <v>0</v>
      </c>
      <c r="LA305" s="153">
        <f t="shared" si="1164"/>
        <v>0</v>
      </c>
      <c r="LB305" s="153">
        <f t="shared" si="1164"/>
        <v>0</v>
      </c>
      <c r="LC305" s="153">
        <f t="shared" si="1164"/>
        <v>0</v>
      </c>
      <c r="LD305" s="153">
        <f t="shared" si="1164"/>
        <v>0</v>
      </c>
      <c r="LE305" s="153">
        <f t="shared" si="1164"/>
        <v>0</v>
      </c>
      <c r="LF305" s="153">
        <f t="shared" si="1164"/>
        <v>0</v>
      </c>
      <c r="LG305" s="153">
        <f t="shared" si="1164"/>
        <v>0</v>
      </c>
      <c r="LH305" s="153">
        <f t="shared" si="1164"/>
        <v>0</v>
      </c>
      <c r="LI305" s="153">
        <f t="shared" si="1164"/>
        <v>0</v>
      </c>
      <c r="LJ305" s="153">
        <f t="shared" si="1164"/>
        <v>0</v>
      </c>
      <c r="LK305" s="153">
        <f t="shared" si="1164"/>
        <v>0</v>
      </c>
      <c r="LL305" s="153">
        <f t="shared" ref="LL305:NW305" si="1165">IF(LK15=1,LK11,0)</f>
        <v>0</v>
      </c>
      <c r="LM305" s="153">
        <f t="shared" si="1165"/>
        <v>0</v>
      </c>
      <c r="LN305" s="153">
        <f t="shared" si="1165"/>
        <v>0</v>
      </c>
      <c r="LO305" s="153">
        <f t="shared" si="1165"/>
        <v>0</v>
      </c>
      <c r="LP305" s="153">
        <f t="shared" si="1165"/>
        <v>0</v>
      </c>
      <c r="LQ305" s="153">
        <f t="shared" si="1165"/>
        <v>0</v>
      </c>
      <c r="LR305" s="153">
        <f t="shared" si="1165"/>
        <v>0</v>
      </c>
      <c r="LS305" s="153">
        <f t="shared" si="1165"/>
        <v>0</v>
      </c>
      <c r="LT305" s="153">
        <f t="shared" si="1165"/>
        <v>0</v>
      </c>
      <c r="LU305" s="153">
        <f t="shared" si="1165"/>
        <v>0</v>
      </c>
      <c r="LV305" s="153">
        <f t="shared" si="1165"/>
        <v>0</v>
      </c>
      <c r="LW305" s="153">
        <f t="shared" si="1165"/>
        <v>0</v>
      </c>
      <c r="LX305" s="153">
        <f t="shared" si="1165"/>
        <v>0</v>
      </c>
      <c r="LY305" s="153">
        <f t="shared" si="1165"/>
        <v>0</v>
      </c>
      <c r="LZ305" s="153">
        <f t="shared" si="1165"/>
        <v>0</v>
      </c>
      <c r="MA305" s="153">
        <f t="shared" si="1165"/>
        <v>0</v>
      </c>
      <c r="MB305" s="153">
        <f t="shared" si="1165"/>
        <v>0</v>
      </c>
      <c r="MC305" s="153">
        <f t="shared" si="1165"/>
        <v>0</v>
      </c>
      <c r="MD305" s="153">
        <f t="shared" si="1165"/>
        <v>0</v>
      </c>
      <c r="ME305" s="153">
        <f t="shared" si="1165"/>
        <v>0</v>
      </c>
      <c r="MF305" s="153">
        <f t="shared" si="1165"/>
        <v>0</v>
      </c>
      <c r="MG305" s="153">
        <f t="shared" si="1165"/>
        <v>0</v>
      </c>
      <c r="MH305" s="153">
        <f t="shared" si="1165"/>
        <v>0</v>
      </c>
      <c r="MI305" s="153">
        <f t="shared" si="1165"/>
        <v>0</v>
      </c>
      <c r="MJ305" s="153">
        <f t="shared" si="1165"/>
        <v>0</v>
      </c>
      <c r="MK305" s="153">
        <f t="shared" si="1165"/>
        <v>0</v>
      </c>
      <c r="ML305" s="153">
        <f t="shared" si="1165"/>
        <v>0</v>
      </c>
      <c r="MM305" s="153">
        <f t="shared" si="1165"/>
        <v>0</v>
      </c>
      <c r="MN305" s="153">
        <f t="shared" si="1165"/>
        <v>0</v>
      </c>
      <c r="MO305" s="153">
        <f t="shared" si="1165"/>
        <v>0</v>
      </c>
      <c r="MP305" s="153">
        <f t="shared" si="1165"/>
        <v>0</v>
      </c>
      <c r="MQ305" s="153">
        <f t="shared" si="1165"/>
        <v>0</v>
      </c>
      <c r="MR305" s="153">
        <f t="shared" si="1165"/>
        <v>0</v>
      </c>
      <c r="MS305" s="153">
        <f t="shared" si="1165"/>
        <v>0</v>
      </c>
      <c r="MT305" s="153">
        <f t="shared" si="1165"/>
        <v>0</v>
      </c>
      <c r="MU305" s="153">
        <f t="shared" si="1165"/>
        <v>0</v>
      </c>
      <c r="MV305" s="153">
        <f t="shared" si="1165"/>
        <v>0</v>
      </c>
      <c r="MW305" s="153">
        <f t="shared" si="1165"/>
        <v>0</v>
      </c>
      <c r="MX305" s="153">
        <f t="shared" si="1165"/>
        <v>0</v>
      </c>
      <c r="MY305" s="153">
        <f t="shared" si="1165"/>
        <v>0</v>
      </c>
      <c r="MZ305" s="153">
        <f t="shared" si="1165"/>
        <v>0</v>
      </c>
      <c r="NA305" s="153">
        <f t="shared" si="1165"/>
        <v>0</v>
      </c>
      <c r="NB305" s="153">
        <f t="shared" si="1165"/>
        <v>0</v>
      </c>
      <c r="NC305" s="153">
        <f t="shared" si="1165"/>
        <v>0</v>
      </c>
      <c r="ND305" s="153">
        <f t="shared" si="1165"/>
        <v>0</v>
      </c>
      <c r="NE305" s="153">
        <f t="shared" si="1165"/>
        <v>0</v>
      </c>
      <c r="NF305" s="153">
        <f t="shared" si="1165"/>
        <v>0</v>
      </c>
      <c r="NG305" s="153">
        <f t="shared" si="1165"/>
        <v>0</v>
      </c>
      <c r="NH305" s="153">
        <f t="shared" si="1165"/>
        <v>0</v>
      </c>
      <c r="NI305" s="153">
        <f t="shared" si="1165"/>
        <v>0</v>
      </c>
      <c r="NJ305" s="153">
        <f t="shared" si="1165"/>
        <v>0</v>
      </c>
      <c r="NK305" s="153">
        <f t="shared" si="1165"/>
        <v>0</v>
      </c>
      <c r="NL305" s="153">
        <f t="shared" si="1165"/>
        <v>0</v>
      </c>
      <c r="NM305" s="153">
        <f t="shared" si="1165"/>
        <v>0</v>
      </c>
      <c r="NN305" s="153">
        <f t="shared" si="1165"/>
        <v>0</v>
      </c>
      <c r="NO305" s="153">
        <f t="shared" si="1165"/>
        <v>0</v>
      </c>
      <c r="NP305" s="153">
        <f t="shared" si="1165"/>
        <v>0</v>
      </c>
      <c r="NQ305" s="153">
        <f t="shared" si="1165"/>
        <v>0</v>
      </c>
      <c r="NR305" s="153">
        <f t="shared" si="1165"/>
        <v>0</v>
      </c>
      <c r="NS305" s="153">
        <f t="shared" si="1165"/>
        <v>0</v>
      </c>
      <c r="NT305" s="153">
        <f t="shared" si="1165"/>
        <v>0</v>
      </c>
      <c r="NU305" s="153">
        <f t="shared" si="1165"/>
        <v>0</v>
      </c>
      <c r="NV305" s="153">
        <f t="shared" si="1165"/>
        <v>0</v>
      </c>
      <c r="NW305" s="153">
        <f t="shared" si="1165"/>
        <v>0</v>
      </c>
      <c r="NX305" s="153">
        <f t="shared" ref="NX305:OM305" si="1166">IF(NW15=1,NW11,0)</f>
        <v>0</v>
      </c>
      <c r="NY305" s="153">
        <f t="shared" si="1166"/>
        <v>0</v>
      </c>
      <c r="NZ305" s="153">
        <f t="shared" si="1166"/>
        <v>0</v>
      </c>
      <c r="OA305" s="153">
        <f t="shared" si="1166"/>
        <v>0</v>
      </c>
      <c r="OB305" s="153">
        <f t="shared" si="1166"/>
        <v>0</v>
      </c>
      <c r="OC305" s="153">
        <f t="shared" si="1166"/>
        <v>0</v>
      </c>
      <c r="OD305" s="153">
        <f t="shared" si="1166"/>
        <v>0</v>
      </c>
      <c r="OE305" s="153">
        <f t="shared" si="1166"/>
        <v>0</v>
      </c>
      <c r="OF305" s="153">
        <f t="shared" si="1166"/>
        <v>0</v>
      </c>
      <c r="OG305" s="153">
        <f t="shared" si="1166"/>
        <v>0</v>
      </c>
      <c r="OH305" s="153">
        <f t="shared" si="1166"/>
        <v>0</v>
      </c>
      <c r="OI305" s="153">
        <f t="shared" si="1166"/>
        <v>0</v>
      </c>
      <c r="OJ305" s="153">
        <f t="shared" si="1166"/>
        <v>0</v>
      </c>
      <c r="OK305" s="153">
        <f t="shared" si="1166"/>
        <v>0</v>
      </c>
      <c r="OL305" s="153">
        <f t="shared" si="1166"/>
        <v>0</v>
      </c>
      <c r="OM305" s="153">
        <f t="shared" si="1166"/>
        <v>0</v>
      </c>
    </row>
    <row r="306" spans="2:403" x14ac:dyDescent="0.3">
      <c r="B306" s="145"/>
      <c r="C306" s="75" t="s">
        <v>79</v>
      </c>
      <c r="D306" s="153">
        <v>0</v>
      </c>
      <c r="E306" s="153">
        <f t="shared" ref="E306:BP306" si="1167">D306+E305</f>
        <v>10</v>
      </c>
      <c r="F306" s="153">
        <f t="shared" si="1167"/>
        <v>10</v>
      </c>
      <c r="G306" s="153">
        <f t="shared" si="1167"/>
        <v>17</v>
      </c>
      <c r="H306" s="153">
        <f t="shared" si="1167"/>
        <v>17</v>
      </c>
      <c r="I306" s="153">
        <f t="shared" si="1167"/>
        <v>17</v>
      </c>
      <c r="J306" s="153">
        <f t="shared" si="1167"/>
        <v>17</v>
      </c>
      <c r="K306" s="153">
        <f t="shared" si="1167"/>
        <v>17</v>
      </c>
      <c r="L306" s="153">
        <f t="shared" si="1167"/>
        <v>17</v>
      </c>
      <c r="M306" s="153">
        <f t="shared" si="1167"/>
        <v>17</v>
      </c>
      <c r="N306" s="153">
        <f t="shared" si="1167"/>
        <v>17</v>
      </c>
      <c r="O306" s="153">
        <f t="shared" si="1167"/>
        <v>17</v>
      </c>
      <c r="P306" s="153">
        <f t="shared" si="1167"/>
        <v>17</v>
      </c>
      <c r="Q306" s="153">
        <f t="shared" si="1167"/>
        <v>27</v>
      </c>
      <c r="R306" s="153">
        <f t="shared" si="1167"/>
        <v>27</v>
      </c>
      <c r="S306" s="153">
        <f t="shared" si="1167"/>
        <v>162</v>
      </c>
      <c r="T306" s="153">
        <f t="shared" si="1167"/>
        <v>162</v>
      </c>
      <c r="U306" s="153">
        <f t="shared" si="1167"/>
        <v>172</v>
      </c>
      <c r="V306" s="153">
        <f t="shared" si="1167"/>
        <v>172</v>
      </c>
      <c r="W306" s="153">
        <f t="shared" si="1167"/>
        <v>254</v>
      </c>
      <c r="X306" s="153">
        <f t="shared" si="1167"/>
        <v>254</v>
      </c>
      <c r="Y306" s="153">
        <f t="shared" si="1167"/>
        <v>256</v>
      </c>
      <c r="Z306" s="153">
        <f t="shared" si="1167"/>
        <v>256</v>
      </c>
      <c r="AA306" s="153">
        <f t="shared" si="1167"/>
        <v>266</v>
      </c>
      <c r="AB306" s="153">
        <f t="shared" si="1167"/>
        <v>266</v>
      </c>
      <c r="AC306" s="153">
        <f t="shared" si="1167"/>
        <v>268</v>
      </c>
      <c r="AD306" s="153">
        <f t="shared" si="1167"/>
        <v>268</v>
      </c>
      <c r="AE306" s="153">
        <f t="shared" si="1167"/>
        <v>278</v>
      </c>
      <c r="AF306" s="153">
        <f t="shared" si="1167"/>
        <v>278</v>
      </c>
      <c r="AG306" s="153">
        <f t="shared" si="1167"/>
        <v>280</v>
      </c>
      <c r="AH306" s="153">
        <f t="shared" si="1167"/>
        <v>280</v>
      </c>
      <c r="AI306" s="153">
        <f t="shared" si="1167"/>
        <v>290</v>
      </c>
      <c r="AJ306" s="153">
        <f t="shared" si="1167"/>
        <v>290</v>
      </c>
      <c r="AK306" s="153">
        <f t="shared" si="1167"/>
        <v>302</v>
      </c>
      <c r="AL306" s="153">
        <f t="shared" si="1167"/>
        <v>302</v>
      </c>
      <c r="AM306" s="153">
        <f t="shared" si="1167"/>
        <v>302</v>
      </c>
      <c r="AN306" s="153">
        <f t="shared" si="1167"/>
        <v>302</v>
      </c>
      <c r="AO306" s="153">
        <f t="shared" si="1167"/>
        <v>302</v>
      </c>
      <c r="AP306" s="153">
        <f t="shared" si="1167"/>
        <v>302</v>
      </c>
      <c r="AQ306" s="153">
        <f t="shared" si="1167"/>
        <v>302</v>
      </c>
      <c r="AR306" s="153">
        <f t="shared" si="1167"/>
        <v>302</v>
      </c>
      <c r="AS306" s="153">
        <f t="shared" si="1167"/>
        <v>302</v>
      </c>
      <c r="AT306" s="153">
        <f t="shared" si="1167"/>
        <v>302</v>
      </c>
      <c r="AU306" s="153">
        <f t="shared" si="1167"/>
        <v>302</v>
      </c>
      <c r="AV306" s="153">
        <f t="shared" si="1167"/>
        <v>302</v>
      </c>
      <c r="AW306" s="153">
        <f t="shared" si="1167"/>
        <v>302</v>
      </c>
      <c r="AX306" s="153">
        <f t="shared" si="1167"/>
        <v>302</v>
      </c>
      <c r="AY306" s="153">
        <f t="shared" si="1167"/>
        <v>302</v>
      </c>
      <c r="AZ306" s="153">
        <f t="shared" si="1167"/>
        <v>302</v>
      </c>
      <c r="BA306" s="153">
        <f t="shared" si="1167"/>
        <v>302</v>
      </c>
      <c r="BB306" s="153">
        <f t="shared" si="1167"/>
        <v>302</v>
      </c>
      <c r="BC306" s="153">
        <f t="shared" si="1167"/>
        <v>302</v>
      </c>
      <c r="BD306" s="153">
        <f t="shared" si="1167"/>
        <v>302</v>
      </c>
      <c r="BE306" s="153">
        <f t="shared" si="1167"/>
        <v>302</v>
      </c>
      <c r="BF306" s="153">
        <f t="shared" si="1167"/>
        <v>302</v>
      </c>
      <c r="BG306" s="153">
        <f t="shared" si="1167"/>
        <v>302</v>
      </c>
      <c r="BH306" s="153">
        <f t="shared" si="1167"/>
        <v>302</v>
      </c>
      <c r="BI306" s="153">
        <f t="shared" si="1167"/>
        <v>302</v>
      </c>
      <c r="BJ306" s="153">
        <f t="shared" si="1167"/>
        <v>302</v>
      </c>
      <c r="BK306" s="153">
        <f t="shared" si="1167"/>
        <v>302</v>
      </c>
      <c r="BL306" s="153">
        <f t="shared" si="1167"/>
        <v>302</v>
      </c>
      <c r="BM306" s="153">
        <f t="shared" si="1167"/>
        <v>302</v>
      </c>
      <c r="BN306" s="153">
        <f t="shared" si="1167"/>
        <v>302</v>
      </c>
      <c r="BO306" s="153">
        <f t="shared" si="1167"/>
        <v>302</v>
      </c>
      <c r="BP306" s="153">
        <f t="shared" si="1167"/>
        <v>302</v>
      </c>
      <c r="BQ306" s="153">
        <f t="shared" ref="BQ306:EB306" si="1168">BP306+BQ305</f>
        <v>302</v>
      </c>
      <c r="BR306" s="153">
        <f t="shared" si="1168"/>
        <v>302</v>
      </c>
      <c r="BS306" s="153">
        <f t="shared" si="1168"/>
        <v>302</v>
      </c>
      <c r="BT306" s="153">
        <f t="shared" si="1168"/>
        <v>302</v>
      </c>
      <c r="BU306" s="153">
        <f t="shared" si="1168"/>
        <v>302</v>
      </c>
      <c r="BV306" s="153">
        <f t="shared" si="1168"/>
        <v>302</v>
      </c>
      <c r="BW306" s="153">
        <f t="shared" si="1168"/>
        <v>302</v>
      </c>
      <c r="BX306" s="153">
        <f t="shared" si="1168"/>
        <v>302</v>
      </c>
      <c r="BY306" s="153">
        <f t="shared" si="1168"/>
        <v>302</v>
      </c>
      <c r="BZ306" s="153">
        <f t="shared" si="1168"/>
        <v>302</v>
      </c>
      <c r="CA306" s="153">
        <f t="shared" si="1168"/>
        <v>302</v>
      </c>
      <c r="CB306" s="153">
        <f t="shared" si="1168"/>
        <v>302</v>
      </c>
      <c r="CC306" s="153">
        <f t="shared" si="1168"/>
        <v>302</v>
      </c>
      <c r="CD306" s="153">
        <f t="shared" si="1168"/>
        <v>302</v>
      </c>
      <c r="CE306" s="153">
        <f t="shared" si="1168"/>
        <v>302</v>
      </c>
      <c r="CF306" s="153">
        <f t="shared" si="1168"/>
        <v>302</v>
      </c>
      <c r="CG306" s="153">
        <f t="shared" si="1168"/>
        <v>302</v>
      </c>
      <c r="CH306" s="153">
        <f t="shared" si="1168"/>
        <v>302</v>
      </c>
      <c r="CI306" s="153">
        <f t="shared" si="1168"/>
        <v>302</v>
      </c>
      <c r="CJ306" s="153">
        <f t="shared" si="1168"/>
        <v>302</v>
      </c>
      <c r="CK306" s="153">
        <f t="shared" si="1168"/>
        <v>302</v>
      </c>
      <c r="CL306" s="153">
        <f t="shared" si="1168"/>
        <v>302</v>
      </c>
      <c r="CM306" s="153">
        <f t="shared" si="1168"/>
        <v>302</v>
      </c>
      <c r="CN306" s="153">
        <f t="shared" si="1168"/>
        <v>302</v>
      </c>
      <c r="CO306" s="153">
        <f t="shared" si="1168"/>
        <v>302</v>
      </c>
      <c r="CP306" s="153">
        <f t="shared" si="1168"/>
        <v>302</v>
      </c>
      <c r="CQ306" s="153">
        <f t="shared" si="1168"/>
        <v>302</v>
      </c>
      <c r="CR306" s="153">
        <f t="shared" si="1168"/>
        <v>302</v>
      </c>
      <c r="CS306" s="153">
        <f t="shared" si="1168"/>
        <v>302</v>
      </c>
      <c r="CT306" s="153">
        <f t="shared" si="1168"/>
        <v>302</v>
      </c>
      <c r="CU306" s="153">
        <f t="shared" si="1168"/>
        <v>302</v>
      </c>
      <c r="CV306" s="153">
        <f t="shared" si="1168"/>
        <v>302</v>
      </c>
      <c r="CW306" s="153">
        <f t="shared" si="1168"/>
        <v>302</v>
      </c>
      <c r="CX306" s="153">
        <f t="shared" si="1168"/>
        <v>302</v>
      </c>
      <c r="CY306" s="153">
        <f t="shared" si="1168"/>
        <v>302</v>
      </c>
      <c r="CZ306" s="153">
        <f t="shared" si="1168"/>
        <v>302</v>
      </c>
      <c r="DA306" s="153">
        <f t="shared" si="1168"/>
        <v>302</v>
      </c>
      <c r="DB306" s="153">
        <f t="shared" si="1168"/>
        <v>302</v>
      </c>
      <c r="DC306" s="153">
        <f t="shared" si="1168"/>
        <v>302</v>
      </c>
      <c r="DD306" s="153">
        <f t="shared" si="1168"/>
        <v>302</v>
      </c>
      <c r="DE306" s="153">
        <f t="shared" si="1168"/>
        <v>302</v>
      </c>
      <c r="DF306" s="153">
        <f t="shared" si="1168"/>
        <v>302</v>
      </c>
      <c r="DG306" s="153">
        <f t="shared" si="1168"/>
        <v>302</v>
      </c>
      <c r="DH306" s="153">
        <f t="shared" si="1168"/>
        <v>302</v>
      </c>
      <c r="DI306" s="153">
        <f t="shared" si="1168"/>
        <v>302</v>
      </c>
      <c r="DJ306" s="153">
        <f t="shared" si="1168"/>
        <v>302</v>
      </c>
      <c r="DK306" s="153">
        <f t="shared" si="1168"/>
        <v>302</v>
      </c>
      <c r="DL306" s="153">
        <f t="shared" si="1168"/>
        <v>302</v>
      </c>
      <c r="DM306" s="153">
        <f t="shared" si="1168"/>
        <v>302</v>
      </c>
      <c r="DN306" s="153">
        <f t="shared" si="1168"/>
        <v>302</v>
      </c>
      <c r="DO306" s="153">
        <f t="shared" si="1168"/>
        <v>302</v>
      </c>
      <c r="DP306" s="153">
        <f t="shared" si="1168"/>
        <v>302</v>
      </c>
      <c r="DQ306" s="153">
        <f t="shared" si="1168"/>
        <v>302</v>
      </c>
      <c r="DR306" s="153">
        <f t="shared" si="1168"/>
        <v>302</v>
      </c>
      <c r="DS306" s="153">
        <f t="shared" si="1168"/>
        <v>302</v>
      </c>
      <c r="DT306" s="153">
        <f t="shared" si="1168"/>
        <v>302</v>
      </c>
      <c r="DU306" s="153">
        <f t="shared" si="1168"/>
        <v>302</v>
      </c>
      <c r="DV306" s="153">
        <f t="shared" si="1168"/>
        <v>302</v>
      </c>
      <c r="DW306" s="153">
        <f t="shared" si="1168"/>
        <v>302</v>
      </c>
      <c r="DX306" s="153">
        <f t="shared" si="1168"/>
        <v>302</v>
      </c>
      <c r="DY306" s="153">
        <f t="shared" si="1168"/>
        <v>302</v>
      </c>
      <c r="DZ306" s="153">
        <f t="shared" si="1168"/>
        <v>302</v>
      </c>
      <c r="EA306" s="153">
        <f t="shared" si="1168"/>
        <v>302</v>
      </c>
      <c r="EB306" s="153">
        <f t="shared" si="1168"/>
        <v>302</v>
      </c>
      <c r="EC306" s="153">
        <f t="shared" ref="EC306:GN306" si="1169">EB306+EC305</f>
        <v>302</v>
      </c>
      <c r="ED306" s="153">
        <f t="shared" si="1169"/>
        <v>302</v>
      </c>
      <c r="EE306" s="153">
        <f t="shared" si="1169"/>
        <v>302</v>
      </c>
      <c r="EF306" s="153">
        <f t="shared" si="1169"/>
        <v>302</v>
      </c>
      <c r="EG306" s="153">
        <f t="shared" si="1169"/>
        <v>302</v>
      </c>
      <c r="EH306" s="153">
        <f t="shared" si="1169"/>
        <v>302</v>
      </c>
      <c r="EI306" s="153">
        <f t="shared" si="1169"/>
        <v>302</v>
      </c>
      <c r="EJ306" s="153">
        <f t="shared" si="1169"/>
        <v>302</v>
      </c>
      <c r="EK306" s="153">
        <f t="shared" si="1169"/>
        <v>302</v>
      </c>
      <c r="EL306" s="153">
        <f t="shared" si="1169"/>
        <v>302</v>
      </c>
      <c r="EM306" s="153">
        <f t="shared" si="1169"/>
        <v>302</v>
      </c>
      <c r="EN306" s="153">
        <f t="shared" si="1169"/>
        <v>302</v>
      </c>
      <c r="EO306" s="153">
        <f t="shared" si="1169"/>
        <v>302</v>
      </c>
      <c r="EP306" s="153">
        <f t="shared" si="1169"/>
        <v>302</v>
      </c>
      <c r="EQ306" s="153">
        <f t="shared" si="1169"/>
        <v>302</v>
      </c>
      <c r="ER306" s="153">
        <f t="shared" si="1169"/>
        <v>302</v>
      </c>
      <c r="ES306" s="153">
        <f t="shared" si="1169"/>
        <v>302</v>
      </c>
      <c r="ET306" s="153">
        <f t="shared" si="1169"/>
        <v>302</v>
      </c>
      <c r="EU306" s="153">
        <f t="shared" si="1169"/>
        <v>302</v>
      </c>
      <c r="EV306" s="153">
        <f t="shared" si="1169"/>
        <v>302</v>
      </c>
      <c r="EW306" s="153">
        <f t="shared" si="1169"/>
        <v>302</v>
      </c>
      <c r="EX306" s="153">
        <f t="shared" si="1169"/>
        <v>302</v>
      </c>
      <c r="EY306" s="153">
        <f t="shared" si="1169"/>
        <v>302</v>
      </c>
      <c r="EZ306" s="153">
        <f t="shared" si="1169"/>
        <v>302</v>
      </c>
      <c r="FA306" s="153">
        <f t="shared" si="1169"/>
        <v>302</v>
      </c>
      <c r="FB306" s="153">
        <f t="shared" si="1169"/>
        <v>302</v>
      </c>
      <c r="FC306" s="153">
        <f t="shared" si="1169"/>
        <v>302</v>
      </c>
      <c r="FD306" s="153">
        <f t="shared" si="1169"/>
        <v>302</v>
      </c>
      <c r="FE306" s="153">
        <f t="shared" si="1169"/>
        <v>302</v>
      </c>
      <c r="FF306" s="153">
        <f t="shared" si="1169"/>
        <v>302</v>
      </c>
      <c r="FG306" s="153">
        <f t="shared" si="1169"/>
        <v>302</v>
      </c>
      <c r="FH306" s="153">
        <f t="shared" si="1169"/>
        <v>302</v>
      </c>
      <c r="FI306" s="153">
        <f t="shared" si="1169"/>
        <v>302</v>
      </c>
      <c r="FJ306" s="153">
        <f t="shared" si="1169"/>
        <v>302</v>
      </c>
      <c r="FK306" s="153">
        <f t="shared" si="1169"/>
        <v>302</v>
      </c>
      <c r="FL306" s="153">
        <f t="shared" si="1169"/>
        <v>302</v>
      </c>
      <c r="FM306" s="153">
        <f t="shared" si="1169"/>
        <v>302</v>
      </c>
      <c r="FN306" s="153">
        <f t="shared" si="1169"/>
        <v>302</v>
      </c>
      <c r="FO306" s="153">
        <f t="shared" si="1169"/>
        <v>302</v>
      </c>
      <c r="FP306" s="153">
        <f t="shared" si="1169"/>
        <v>302</v>
      </c>
      <c r="FQ306" s="153">
        <f t="shared" si="1169"/>
        <v>302</v>
      </c>
      <c r="FR306" s="153">
        <f t="shared" si="1169"/>
        <v>302</v>
      </c>
      <c r="FS306" s="153">
        <f t="shared" si="1169"/>
        <v>302</v>
      </c>
      <c r="FT306" s="153">
        <f t="shared" si="1169"/>
        <v>302</v>
      </c>
      <c r="FU306" s="153">
        <f t="shared" si="1169"/>
        <v>302</v>
      </c>
      <c r="FV306" s="153">
        <f t="shared" si="1169"/>
        <v>302</v>
      </c>
      <c r="FW306" s="153">
        <f t="shared" si="1169"/>
        <v>302</v>
      </c>
      <c r="FX306" s="153">
        <f t="shared" si="1169"/>
        <v>302</v>
      </c>
      <c r="FY306" s="153">
        <f t="shared" si="1169"/>
        <v>302</v>
      </c>
      <c r="FZ306" s="153">
        <f t="shared" si="1169"/>
        <v>302</v>
      </c>
      <c r="GA306" s="153">
        <f t="shared" si="1169"/>
        <v>302</v>
      </c>
      <c r="GB306" s="153">
        <f t="shared" si="1169"/>
        <v>302</v>
      </c>
      <c r="GC306" s="153">
        <f t="shared" si="1169"/>
        <v>302</v>
      </c>
      <c r="GD306" s="153">
        <f t="shared" si="1169"/>
        <v>302</v>
      </c>
      <c r="GE306" s="153">
        <f t="shared" si="1169"/>
        <v>302</v>
      </c>
      <c r="GF306" s="153">
        <f t="shared" si="1169"/>
        <v>302</v>
      </c>
      <c r="GG306" s="153">
        <f t="shared" si="1169"/>
        <v>302</v>
      </c>
      <c r="GH306" s="153">
        <f t="shared" si="1169"/>
        <v>302</v>
      </c>
      <c r="GI306" s="153">
        <f t="shared" si="1169"/>
        <v>302</v>
      </c>
      <c r="GJ306" s="153">
        <f t="shared" si="1169"/>
        <v>302</v>
      </c>
      <c r="GK306" s="153">
        <f t="shared" si="1169"/>
        <v>302</v>
      </c>
      <c r="GL306" s="153">
        <f t="shared" si="1169"/>
        <v>302</v>
      </c>
      <c r="GM306" s="153">
        <f t="shared" si="1169"/>
        <v>302</v>
      </c>
      <c r="GN306" s="153">
        <f t="shared" si="1169"/>
        <v>302</v>
      </c>
      <c r="GO306" s="153">
        <f t="shared" ref="GO306:IZ306" si="1170">GN306+GO305</f>
        <v>302</v>
      </c>
      <c r="GP306" s="153">
        <f t="shared" si="1170"/>
        <v>302</v>
      </c>
      <c r="GQ306" s="153">
        <f t="shared" si="1170"/>
        <v>302</v>
      </c>
      <c r="GR306" s="153">
        <f t="shared" si="1170"/>
        <v>302</v>
      </c>
      <c r="GS306" s="153">
        <f t="shared" si="1170"/>
        <v>302</v>
      </c>
      <c r="GT306" s="153">
        <f t="shared" si="1170"/>
        <v>302</v>
      </c>
      <c r="GU306" s="153">
        <f t="shared" si="1170"/>
        <v>302</v>
      </c>
      <c r="GV306" s="153">
        <f t="shared" si="1170"/>
        <v>302</v>
      </c>
      <c r="GW306" s="153">
        <f t="shared" si="1170"/>
        <v>302</v>
      </c>
      <c r="GX306" s="153">
        <f t="shared" si="1170"/>
        <v>302</v>
      </c>
      <c r="GY306" s="153">
        <f t="shared" si="1170"/>
        <v>302</v>
      </c>
      <c r="GZ306" s="153">
        <f t="shared" si="1170"/>
        <v>302</v>
      </c>
      <c r="HA306" s="153">
        <f t="shared" si="1170"/>
        <v>302</v>
      </c>
      <c r="HB306" s="153">
        <f t="shared" si="1170"/>
        <v>302</v>
      </c>
      <c r="HC306" s="153">
        <f t="shared" si="1170"/>
        <v>302</v>
      </c>
      <c r="HD306" s="153">
        <f t="shared" si="1170"/>
        <v>302</v>
      </c>
      <c r="HE306" s="153">
        <f t="shared" si="1170"/>
        <v>302</v>
      </c>
      <c r="HF306" s="153">
        <f t="shared" si="1170"/>
        <v>302</v>
      </c>
      <c r="HG306" s="153">
        <f t="shared" si="1170"/>
        <v>302</v>
      </c>
      <c r="HH306" s="153">
        <f t="shared" si="1170"/>
        <v>302</v>
      </c>
      <c r="HI306" s="153">
        <f t="shared" si="1170"/>
        <v>302</v>
      </c>
      <c r="HJ306" s="153">
        <f t="shared" si="1170"/>
        <v>302</v>
      </c>
      <c r="HK306" s="153">
        <f t="shared" si="1170"/>
        <v>302</v>
      </c>
      <c r="HL306" s="153">
        <f t="shared" si="1170"/>
        <v>302</v>
      </c>
      <c r="HM306" s="153">
        <f t="shared" si="1170"/>
        <v>302</v>
      </c>
      <c r="HN306" s="153">
        <f t="shared" si="1170"/>
        <v>302</v>
      </c>
      <c r="HO306" s="153">
        <f t="shared" si="1170"/>
        <v>302</v>
      </c>
      <c r="HP306" s="153">
        <f t="shared" si="1170"/>
        <v>302</v>
      </c>
      <c r="HQ306" s="153">
        <f t="shared" si="1170"/>
        <v>302</v>
      </c>
      <c r="HR306" s="153">
        <f t="shared" si="1170"/>
        <v>302</v>
      </c>
      <c r="HS306" s="153">
        <f t="shared" si="1170"/>
        <v>302</v>
      </c>
      <c r="HT306" s="153">
        <f t="shared" si="1170"/>
        <v>302</v>
      </c>
      <c r="HU306" s="153">
        <f t="shared" si="1170"/>
        <v>302</v>
      </c>
      <c r="HV306" s="153">
        <f t="shared" si="1170"/>
        <v>302</v>
      </c>
      <c r="HW306" s="153">
        <f t="shared" si="1170"/>
        <v>302</v>
      </c>
      <c r="HX306" s="153">
        <f t="shared" si="1170"/>
        <v>302</v>
      </c>
      <c r="HY306" s="153">
        <f t="shared" si="1170"/>
        <v>302</v>
      </c>
      <c r="HZ306" s="153">
        <f t="shared" si="1170"/>
        <v>302</v>
      </c>
      <c r="IA306" s="153">
        <f t="shared" si="1170"/>
        <v>302</v>
      </c>
      <c r="IB306" s="153">
        <f t="shared" si="1170"/>
        <v>302</v>
      </c>
      <c r="IC306" s="153">
        <f t="shared" si="1170"/>
        <v>302</v>
      </c>
      <c r="ID306" s="153">
        <f t="shared" si="1170"/>
        <v>302</v>
      </c>
      <c r="IE306" s="153">
        <f t="shared" si="1170"/>
        <v>302</v>
      </c>
      <c r="IF306" s="153">
        <f t="shared" si="1170"/>
        <v>302</v>
      </c>
      <c r="IG306" s="153">
        <f t="shared" si="1170"/>
        <v>302</v>
      </c>
      <c r="IH306" s="153">
        <f t="shared" si="1170"/>
        <v>302</v>
      </c>
      <c r="II306" s="153">
        <f t="shared" si="1170"/>
        <v>302</v>
      </c>
      <c r="IJ306" s="153">
        <f t="shared" si="1170"/>
        <v>302</v>
      </c>
      <c r="IK306" s="153">
        <f t="shared" si="1170"/>
        <v>302</v>
      </c>
      <c r="IL306" s="153">
        <f t="shared" si="1170"/>
        <v>302</v>
      </c>
      <c r="IM306" s="153">
        <f t="shared" si="1170"/>
        <v>302</v>
      </c>
      <c r="IN306" s="153">
        <f t="shared" si="1170"/>
        <v>302</v>
      </c>
      <c r="IO306" s="153">
        <f t="shared" si="1170"/>
        <v>302</v>
      </c>
      <c r="IP306" s="153">
        <f t="shared" si="1170"/>
        <v>302</v>
      </c>
      <c r="IQ306" s="153">
        <f t="shared" si="1170"/>
        <v>302</v>
      </c>
      <c r="IR306" s="153">
        <f t="shared" si="1170"/>
        <v>302</v>
      </c>
      <c r="IS306" s="153">
        <f t="shared" si="1170"/>
        <v>302</v>
      </c>
      <c r="IT306" s="153">
        <f t="shared" si="1170"/>
        <v>302</v>
      </c>
      <c r="IU306" s="153">
        <f t="shared" si="1170"/>
        <v>302</v>
      </c>
      <c r="IV306" s="153">
        <f t="shared" si="1170"/>
        <v>302</v>
      </c>
      <c r="IW306" s="153">
        <f t="shared" si="1170"/>
        <v>302</v>
      </c>
      <c r="IX306" s="153">
        <f t="shared" si="1170"/>
        <v>302</v>
      </c>
      <c r="IY306" s="153">
        <f t="shared" si="1170"/>
        <v>302</v>
      </c>
      <c r="IZ306" s="153">
        <f t="shared" si="1170"/>
        <v>302</v>
      </c>
      <c r="JA306" s="153">
        <f t="shared" ref="JA306:LL306" si="1171">IZ306+JA305</f>
        <v>302</v>
      </c>
      <c r="JB306" s="153">
        <f t="shared" si="1171"/>
        <v>302</v>
      </c>
      <c r="JC306" s="153">
        <f t="shared" si="1171"/>
        <v>302</v>
      </c>
      <c r="JD306" s="153">
        <f t="shared" si="1171"/>
        <v>302</v>
      </c>
      <c r="JE306" s="153">
        <f t="shared" si="1171"/>
        <v>302</v>
      </c>
      <c r="JF306" s="153">
        <f t="shared" si="1171"/>
        <v>302</v>
      </c>
      <c r="JG306" s="153">
        <f t="shared" si="1171"/>
        <v>302</v>
      </c>
      <c r="JH306" s="153">
        <f t="shared" si="1171"/>
        <v>302</v>
      </c>
      <c r="JI306" s="153">
        <f t="shared" si="1171"/>
        <v>302</v>
      </c>
      <c r="JJ306" s="153">
        <f t="shared" si="1171"/>
        <v>302</v>
      </c>
      <c r="JK306" s="153">
        <f t="shared" si="1171"/>
        <v>302</v>
      </c>
      <c r="JL306" s="153">
        <f t="shared" si="1171"/>
        <v>302</v>
      </c>
      <c r="JM306" s="153">
        <f t="shared" si="1171"/>
        <v>302</v>
      </c>
      <c r="JN306" s="153">
        <f t="shared" si="1171"/>
        <v>302</v>
      </c>
      <c r="JO306" s="153">
        <f t="shared" si="1171"/>
        <v>302</v>
      </c>
      <c r="JP306" s="153">
        <f t="shared" si="1171"/>
        <v>302</v>
      </c>
      <c r="JQ306" s="153">
        <f t="shared" si="1171"/>
        <v>302</v>
      </c>
      <c r="JR306" s="153">
        <f t="shared" si="1171"/>
        <v>302</v>
      </c>
      <c r="JS306" s="153">
        <f t="shared" si="1171"/>
        <v>302</v>
      </c>
      <c r="JT306" s="153">
        <f t="shared" si="1171"/>
        <v>302</v>
      </c>
      <c r="JU306" s="153">
        <f t="shared" si="1171"/>
        <v>302</v>
      </c>
      <c r="JV306" s="153">
        <f t="shared" si="1171"/>
        <v>302</v>
      </c>
      <c r="JW306" s="153">
        <f t="shared" si="1171"/>
        <v>302</v>
      </c>
      <c r="JX306" s="153">
        <f t="shared" si="1171"/>
        <v>302</v>
      </c>
      <c r="JY306" s="153">
        <f t="shared" si="1171"/>
        <v>302</v>
      </c>
      <c r="JZ306" s="153">
        <f t="shared" si="1171"/>
        <v>302</v>
      </c>
      <c r="KA306" s="153">
        <f t="shared" si="1171"/>
        <v>302</v>
      </c>
      <c r="KB306" s="153">
        <f t="shared" si="1171"/>
        <v>302</v>
      </c>
      <c r="KC306" s="153">
        <f t="shared" si="1171"/>
        <v>302</v>
      </c>
      <c r="KD306" s="153">
        <f t="shared" si="1171"/>
        <v>302</v>
      </c>
      <c r="KE306" s="153">
        <f t="shared" si="1171"/>
        <v>302</v>
      </c>
      <c r="KF306" s="153">
        <f t="shared" si="1171"/>
        <v>302</v>
      </c>
      <c r="KG306" s="153">
        <f t="shared" si="1171"/>
        <v>302</v>
      </c>
      <c r="KH306" s="153">
        <f t="shared" si="1171"/>
        <v>302</v>
      </c>
      <c r="KI306" s="153">
        <f t="shared" si="1171"/>
        <v>302</v>
      </c>
      <c r="KJ306" s="153">
        <f t="shared" si="1171"/>
        <v>302</v>
      </c>
      <c r="KK306" s="153">
        <f t="shared" si="1171"/>
        <v>302</v>
      </c>
      <c r="KL306" s="153">
        <f t="shared" si="1171"/>
        <v>302</v>
      </c>
      <c r="KM306" s="153">
        <f t="shared" si="1171"/>
        <v>302</v>
      </c>
      <c r="KN306" s="153">
        <f t="shared" si="1171"/>
        <v>302</v>
      </c>
      <c r="KO306" s="153">
        <f t="shared" si="1171"/>
        <v>302</v>
      </c>
      <c r="KP306" s="153">
        <f t="shared" si="1171"/>
        <v>302</v>
      </c>
      <c r="KQ306" s="153">
        <f t="shared" si="1171"/>
        <v>302</v>
      </c>
      <c r="KR306" s="153">
        <f t="shared" si="1171"/>
        <v>302</v>
      </c>
      <c r="KS306" s="153">
        <f t="shared" si="1171"/>
        <v>302</v>
      </c>
      <c r="KT306" s="153">
        <f t="shared" si="1171"/>
        <v>302</v>
      </c>
      <c r="KU306" s="153">
        <f t="shared" si="1171"/>
        <v>302</v>
      </c>
      <c r="KV306" s="153">
        <f t="shared" si="1171"/>
        <v>302</v>
      </c>
      <c r="KW306" s="153">
        <f t="shared" si="1171"/>
        <v>302</v>
      </c>
      <c r="KX306" s="153">
        <f t="shared" si="1171"/>
        <v>302</v>
      </c>
      <c r="KY306" s="153">
        <f t="shared" si="1171"/>
        <v>302</v>
      </c>
      <c r="KZ306" s="153">
        <f t="shared" si="1171"/>
        <v>302</v>
      </c>
      <c r="LA306" s="153">
        <f t="shared" si="1171"/>
        <v>302</v>
      </c>
      <c r="LB306" s="153">
        <f t="shared" si="1171"/>
        <v>302</v>
      </c>
      <c r="LC306" s="153">
        <f t="shared" si="1171"/>
        <v>302</v>
      </c>
      <c r="LD306" s="153">
        <f t="shared" si="1171"/>
        <v>302</v>
      </c>
      <c r="LE306" s="153">
        <f t="shared" si="1171"/>
        <v>302</v>
      </c>
      <c r="LF306" s="153">
        <f t="shared" si="1171"/>
        <v>302</v>
      </c>
      <c r="LG306" s="153">
        <f t="shared" si="1171"/>
        <v>302</v>
      </c>
      <c r="LH306" s="153">
        <f t="shared" si="1171"/>
        <v>302</v>
      </c>
      <c r="LI306" s="153">
        <f t="shared" si="1171"/>
        <v>302</v>
      </c>
      <c r="LJ306" s="153">
        <f t="shared" si="1171"/>
        <v>302</v>
      </c>
      <c r="LK306" s="153">
        <f t="shared" si="1171"/>
        <v>302</v>
      </c>
      <c r="LL306" s="153">
        <f t="shared" si="1171"/>
        <v>302</v>
      </c>
      <c r="LM306" s="153">
        <f t="shared" ref="LM306:NX306" si="1172">LL306+LM305</f>
        <v>302</v>
      </c>
      <c r="LN306" s="153">
        <f t="shared" si="1172"/>
        <v>302</v>
      </c>
      <c r="LO306" s="153">
        <f t="shared" si="1172"/>
        <v>302</v>
      </c>
      <c r="LP306" s="153">
        <f t="shared" si="1172"/>
        <v>302</v>
      </c>
      <c r="LQ306" s="153">
        <f t="shared" si="1172"/>
        <v>302</v>
      </c>
      <c r="LR306" s="153">
        <f t="shared" si="1172"/>
        <v>302</v>
      </c>
      <c r="LS306" s="153">
        <f t="shared" si="1172"/>
        <v>302</v>
      </c>
      <c r="LT306" s="153">
        <f t="shared" si="1172"/>
        <v>302</v>
      </c>
      <c r="LU306" s="153">
        <f t="shared" si="1172"/>
        <v>302</v>
      </c>
      <c r="LV306" s="153">
        <f t="shared" si="1172"/>
        <v>302</v>
      </c>
      <c r="LW306" s="153">
        <f t="shared" si="1172"/>
        <v>302</v>
      </c>
      <c r="LX306" s="153">
        <f t="shared" si="1172"/>
        <v>302</v>
      </c>
      <c r="LY306" s="153">
        <f t="shared" si="1172"/>
        <v>302</v>
      </c>
      <c r="LZ306" s="153">
        <f t="shared" si="1172"/>
        <v>302</v>
      </c>
      <c r="MA306" s="153">
        <f t="shared" si="1172"/>
        <v>302</v>
      </c>
      <c r="MB306" s="153">
        <f t="shared" si="1172"/>
        <v>302</v>
      </c>
      <c r="MC306" s="153">
        <f t="shared" si="1172"/>
        <v>302</v>
      </c>
      <c r="MD306" s="153">
        <f t="shared" si="1172"/>
        <v>302</v>
      </c>
      <c r="ME306" s="153">
        <f t="shared" si="1172"/>
        <v>302</v>
      </c>
      <c r="MF306" s="153">
        <f t="shared" si="1172"/>
        <v>302</v>
      </c>
      <c r="MG306" s="153">
        <f t="shared" si="1172"/>
        <v>302</v>
      </c>
      <c r="MH306" s="153">
        <f t="shared" si="1172"/>
        <v>302</v>
      </c>
      <c r="MI306" s="153">
        <f t="shared" si="1172"/>
        <v>302</v>
      </c>
      <c r="MJ306" s="153">
        <f t="shared" si="1172"/>
        <v>302</v>
      </c>
      <c r="MK306" s="153">
        <f t="shared" si="1172"/>
        <v>302</v>
      </c>
      <c r="ML306" s="153">
        <f t="shared" si="1172"/>
        <v>302</v>
      </c>
      <c r="MM306" s="153">
        <f t="shared" si="1172"/>
        <v>302</v>
      </c>
      <c r="MN306" s="153">
        <f t="shared" si="1172"/>
        <v>302</v>
      </c>
      <c r="MO306" s="153">
        <f t="shared" si="1172"/>
        <v>302</v>
      </c>
      <c r="MP306" s="153">
        <f t="shared" si="1172"/>
        <v>302</v>
      </c>
      <c r="MQ306" s="153">
        <f t="shared" si="1172"/>
        <v>302</v>
      </c>
      <c r="MR306" s="153">
        <f t="shared" si="1172"/>
        <v>302</v>
      </c>
      <c r="MS306" s="153">
        <f t="shared" si="1172"/>
        <v>302</v>
      </c>
      <c r="MT306" s="153">
        <f t="shared" si="1172"/>
        <v>302</v>
      </c>
      <c r="MU306" s="153">
        <f t="shared" si="1172"/>
        <v>302</v>
      </c>
      <c r="MV306" s="153">
        <f t="shared" si="1172"/>
        <v>302</v>
      </c>
      <c r="MW306" s="153">
        <f t="shared" si="1172"/>
        <v>302</v>
      </c>
      <c r="MX306" s="153">
        <f t="shared" si="1172"/>
        <v>302</v>
      </c>
      <c r="MY306" s="153">
        <f t="shared" si="1172"/>
        <v>302</v>
      </c>
      <c r="MZ306" s="153">
        <f t="shared" si="1172"/>
        <v>302</v>
      </c>
      <c r="NA306" s="153">
        <f t="shared" si="1172"/>
        <v>302</v>
      </c>
      <c r="NB306" s="153">
        <f t="shared" si="1172"/>
        <v>302</v>
      </c>
      <c r="NC306" s="153">
        <f t="shared" si="1172"/>
        <v>302</v>
      </c>
      <c r="ND306" s="153">
        <f t="shared" si="1172"/>
        <v>302</v>
      </c>
      <c r="NE306" s="153">
        <f t="shared" si="1172"/>
        <v>302</v>
      </c>
      <c r="NF306" s="153">
        <f t="shared" si="1172"/>
        <v>302</v>
      </c>
      <c r="NG306" s="153">
        <f t="shared" si="1172"/>
        <v>302</v>
      </c>
      <c r="NH306" s="153">
        <f t="shared" si="1172"/>
        <v>302</v>
      </c>
      <c r="NI306" s="153">
        <f t="shared" si="1172"/>
        <v>302</v>
      </c>
      <c r="NJ306" s="153">
        <f t="shared" si="1172"/>
        <v>302</v>
      </c>
      <c r="NK306" s="153">
        <f t="shared" si="1172"/>
        <v>302</v>
      </c>
      <c r="NL306" s="153">
        <f t="shared" si="1172"/>
        <v>302</v>
      </c>
      <c r="NM306" s="153">
        <f t="shared" si="1172"/>
        <v>302</v>
      </c>
      <c r="NN306" s="153">
        <f t="shared" si="1172"/>
        <v>302</v>
      </c>
      <c r="NO306" s="153">
        <f t="shared" si="1172"/>
        <v>302</v>
      </c>
      <c r="NP306" s="153">
        <f t="shared" si="1172"/>
        <v>302</v>
      </c>
      <c r="NQ306" s="153">
        <f t="shared" si="1172"/>
        <v>302</v>
      </c>
      <c r="NR306" s="153">
        <f t="shared" si="1172"/>
        <v>302</v>
      </c>
      <c r="NS306" s="153">
        <f t="shared" si="1172"/>
        <v>302</v>
      </c>
      <c r="NT306" s="153">
        <f t="shared" si="1172"/>
        <v>302</v>
      </c>
      <c r="NU306" s="153">
        <f t="shared" si="1172"/>
        <v>302</v>
      </c>
      <c r="NV306" s="153">
        <f t="shared" si="1172"/>
        <v>302</v>
      </c>
      <c r="NW306" s="153">
        <f t="shared" si="1172"/>
        <v>302</v>
      </c>
      <c r="NX306" s="153">
        <f t="shared" si="1172"/>
        <v>302</v>
      </c>
      <c r="NY306" s="153">
        <f t="shared" ref="NY306:OM306" si="1173">NX306+NY305</f>
        <v>302</v>
      </c>
      <c r="NZ306" s="153">
        <f t="shared" si="1173"/>
        <v>302</v>
      </c>
      <c r="OA306" s="153">
        <f t="shared" si="1173"/>
        <v>302</v>
      </c>
      <c r="OB306" s="153">
        <f t="shared" si="1173"/>
        <v>302</v>
      </c>
      <c r="OC306" s="153">
        <f t="shared" si="1173"/>
        <v>302</v>
      </c>
      <c r="OD306" s="153">
        <f t="shared" si="1173"/>
        <v>302</v>
      </c>
      <c r="OE306" s="153">
        <f t="shared" si="1173"/>
        <v>302</v>
      </c>
      <c r="OF306" s="153">
        <f t="shared" si="1173"/>
        <v>302</v>
      </c>
      <c r="OG306" s="153">
        <f t="shared" si="1173"/>
        <v>302</v>
      </c>
      <c r="OH306" s="153">
        <f t="shared" si="1173"/>
        <v>302</v>
      </c>
      <c r="OI306" s="153">
        <f t="shared" si="1173"/>
        <v>302</v>
      </c>
      <c r="OJ306" s="153">
        <f t="shared" si="1173"/>
        <v>302</v>
      </c>
      <c r="OK306" s="153">
        <f t="shared" si="1173"/>
        <v>302</v>
      </c>
      <c r="OL306" s="153">
        <f t="shared" si="1173"/>
        <v>302</v>
      </c>
      <c r="OM306" s="153">
        <f t="shared" si="1173"/>
        <v>302</v>
      </c>
    </row>
    <row r="307" spans="2:403" x14ac:dyDescent="0.3">
      <c r="B307" s="84" t="s">
        <v>336</v>
      </c>
      <c r="C307" s="85" t="s">
        <v>61</v>
      </c>
      <c r="D307" s="152">
        <f t="shared" ref="D307:BO307" ca="1" si="1174">IF(D15=1,D232,NA())</f>
        <v>0.99194709467874054</v>
      </c>
      <c r="E307" s="152" t="e">
        <f t="shared" si="1174"/>
        <v>#N/A</v>
      </c>
      <c r="F307" s="152">
        <f t="shared" ca="1" si="1174"/>
        <v>0.94199448455916768</v>
      </c>
      <c r="G307" s="152" t="e">
        <f t="shared" si="1174"/>
        <v>#N/A</v>
      </c>
      <c r="H307" s="152" t="e">
        <f t="shared" si="1174"/>
        <v>#N/A</v>
      </c>
      <c r="I307" s="152" t="e">
        <f t="shared" si="1174"/>
        <v>#N/A</v>
      </c>
      <c r="J307" s="152" t="e">
        <f t="shared" si="1174"/>
        <v>#N/A</v>
      </c>
      <c r="K307" s="152" t="e">
        <f t="shared" si="1174"/>
        <v>#N/A</v>
      </c>
      <c r="L307" s="152" t="e">
        <f t="shared" si="1174"/>
        <v>#N/A</v>
      </c>
      <c r="M307" s="152" t="e">
        <f t="shared" si="1174"/>
        <v>#N/A</v>
      </c>
      <c r="N307" s="152" t="e">
        <f t="shared" si="1174"/>
        <v>#N/A</v>
      </c>
      <c r="O307" s="152" t="e">
        <f t="shared" si="1174"/>
        <v>#N/A</v>
      </c>
      <c r="P307" s="152">
        <f t="shared" ca="1" si="1174"/>
        <v>0.94263343025011159</v>
      </c>
      <c r="Q307" s="152" t="e">
        <f t="shared" si="1174"/>
        <v>#N/A</v>
      </c>
      <c r="R307" s="152">
        <f t="shared" ca="1" si="1174"/>
        <v>0.26367720085076329</v>
      </c>
      <c r="S307" s="152" t="e">
        <f t="shared" si="1174"/>
        <v>#N/A</v>
      </c>
      <c r="T307" s="152">
        <f t="shared" ca="1" si="1174"/>
        <v>0.55926100339226703</v>
      </c>
      <c r="U307" s="152" t="e">
        <f t="shared" si="1174"/>
        <v>#N/A</v>
      </c>
      <c r="V307" s="152">
        <f t="shared" ca="1" si="1174"/>
        <v>0.56401486212712137</v>
      </c>
      <c r="W307" s="152" t="e">
        <f t="shared" si="1174"/>
        <v>#N/A</v>
      </c>
      <c r="X307" s="152">
        <f t="shared" ca="1" si="1174"/>
        <v>0.4443012954059809</v>
      </c>
      <c r="Y307" s="152" t="e">
        <f t="shared" si="1174"/>
        <v>#N/A</v>
      </c>
      <c r="Z307" s="152">
        <f t="shared" ca="1" si="1174"/>
        <v>0.33780630794786165</v>
      </c>
      <c r="AA307" s="152" t="e">
        <f t="shared" si="1174"/>
        <v>#N/A</v>
      </c>
      <c r="AB307" s="152">
        <f t="shared" ca="1" si="1174"/>
        <v>0.93151493209862113</v>
      </c>
      <c r="AC307" s="152" t="e">
        <f t="shared" si="1174"/>
        <v>#N/A</v>
      </c>
      <c r="AD307" s="152">
        <f t="shared" ca="1" si="1174"/>
        <v>0.62599229848567295</v>
      </c>
      <c r="AE307" s="152" t="e">
        <f t="shared" si="1174"/>
        <v>#N/A</v>
      </c>
      <c r="AF307" s="152">
        <f t="shared" ca="1" si="1174"/>
        <v>0.37680920991444578</v>
      </c>
      <c r="AG307" s="152" t="e">
        <f t="shared" si="1174"/>
        <v>#N/A</v>
      </c>
      <c r="AH307" s="152">
        <f t="shared" ca="1" si="1174"/>
        <v>0.185923532194022</v>
      </c>
      <c r="AI307" s="152" t="e">
        <f t="shared" si="1174"/>
        <v>#N/A</v>
      </c>
      <c r="AJ307" s="152">
        <f t="shared" ca="1" si="1174"/>
        <v>5.6933416464350434E-2</v>
      </c>
      <c r="AK307" s="152" t="e">
        <f t="shared" si="1174"/>
        <v>#N/A</v>
      </c>
      <c r="AL307" s="152" t="e">
        <f t="shared" si="1174"/>
        <v>#N/A</v>
      </c>
      <c r="AM307" s="152" t="e">
        <f t="shared" si="1174"/>
        <v>#N/A</v>
      </c>
      <c r="AN307" s="152" t="e">
        <f t="shared" si="1174"/>
        <v>#N/A</v>
      </c>
      <c r="AO307" s="152" t="e">
        <f t="shared" si="1174"/>
        <v>#N/A</v>
      </c>
      <c r="AP307" s="152" t="e">
        <f t="shared" si="1174"/>
        <v>#N/A</v>
      </c>
      <c r="AQ307" s="152" t="e">
        <f t="shared" si="1174"/>
        <v>#N/A</v>
      </c>
      <c r="AR307" s="152" t="e">
        <f t="shared" si="1174"/>
        <v>#N/A</v>
      </c>
      <c r="AS307" s="152" t="e">
        <f t="shared" si="1174"/>
        <v>#N/A</v>
      </c>
      <c r="AT307" s="152" t="e">
        <f t="shared" si="1174"/>
        <v>#N/A</v>
      </c>
      <c r="AU307" s="152" t="e">
        <f t="shared" si="1174"/>
        <v>#N/A</v>
      </c>
      <c r="AV307" s="152" t="e">
        <f t="shared" si="1174"/>
        <v>#N/A</v>
      </c>
      <c r="AW307" s="152" t="e">
        <f t="shared" si="1174"/>
        <v>#N/A</v>
      </c>
      <c r="AX307" s="152" t="e">
        <f t="shared" si="1174"/>
        <v>#N/A</v>
      </c>
      <c r="AY307" s="152" t="e">
        <f t="shared" si="1174"/>
        <v>#N/A</v>
      </c>
      <c r="AZ307" s="152" t="e">
        <f t="shared" si="1174"/>
        <v>#N/A</v>
      </c>
      <c r="BA307" s="152" t="e">
        <f t="shared" si="1174"/>
        <v>#N/A</v>
      </c>
      <c r="BB307" s="152" t="e">
        <f t="shared" si="1174"/>
        <v>#N/A</v>
      </c>
      <c r="BC307" s="152" t="e">
        <f t="shared" si="1174"/>
        <v>#N/A</v>
      </c>
      <c r="BD307" s="152" t="e">
        <f t="shared" si="1174"/>
        <v>#N/A</v>
      </c>
      <c r="BE307" s="152" t="e">
        <f t="shared" si="1174"/>
        <v>#N/A</v>
      </c>
      <c r="BF307" s="152" t="e">
        <f t="shared" si="1174"/>
        <v>#N/A</v>
      </c>
      <c r="BG307" s="152" t="e">
        <f t="shared" si="1174"/>
        <v>#N/A</v>
      </c>
      <c r="BH307" s="152" t="e">
        <f t="shared" si="1174"/>
        <v>#N/A</v>
      </c>
      <c r="BI307" s="152" t="e">
        <f t="shared" si="1174"/>
        <v>#N/A</v>
      </c>
      <c r="BJ307" s="152" t="e">
        <f t="shared" si="1174"/>
        <v>#N/A</v>
      </c>
      <c r="BK307" s="152" t="e">
        <f t="shared" si="1174"/>
        <v>#N/A</v>
      </c>
      <c r="BL307" s="152" t="e">
        <f t="shared" si="1174"/>
        <v>#N/A</v>
      </c>
      <c r="BM307" s="152" t="e">
        <f t="shared" si="1174"/>
        <v>#N/A</v>
      </c>
      <c r="BN307" s="152" t="e">
        <f t="shared" si="1174"/>
        <v>#N/A</v>
      </c>
      <c r="BO307" s="152" t="e">
        <f t="shared" si="1174"/>
        <v>#N/A</v>
      </c>
      <c r="BP307" s="152" t="e">
        <f t="shared" ref="BP307:EA307" si="1175">IF(BP15=1,BP232,NA())</f>
        <v>#N/A</v>
      </c>
      <c r="BQ307" s="152" t="e">
        <f t="shared" si="1175"/>
        <v>#N/A</v>
      </c>
      <c r="BR307" s="152" t="e">
        <f t="shared" si="1175"/>
        <v>#N/A</v>
      </c>
      <c r="BS307" s="152" t="e">
        <f t="shared" si="1175"/>
        <v>#N/A</v>
      </c>
      <c r="BT307" s="152" t="e">
        <f t="shared" si="1175"/>
        <v>#N/A</v>
      </c>
      <c r="BU307" s="152" t="e">
        <f t="shared" si="1175"/>
        <v>#N/A</v>
      </c>
      <c r="BV307" s="152" t="e">
        <f t="shared" si="1175"/>
        <v>#N/A</v>
      </c>
      <c r="BW307" s="152" t="e">
        <f t="shared" si="1175"/>
        <v>#N/A</v>
      </c>
      <c r="BX307" s="152" t="e">
        <f t="shared" si="1175"/>
        <v>#N/A</v>
      </c>
      <c r="BY307" s="152" t="e">
        <f t="shared" si="1175"/>
        <v>#N/A</v>
      </c>
      <c r="BZ307" s="152" t="e">
        <f t="shared" si="1175"/>
        <v>#N/A</v>
      </c>
      <c r="CA307" s="152" t="e">
        <f t="shared" si="1175"/>
        <v>#N/A</v>
      </c>
      <c r="CB307" s="152" t="e">
        <f t="shared" si="1175"/>
        <v>#N/A</v>
      </c>
      <c r="CC307" s="152" t="e">
        <f t="shared" si="1175"/>
        <v>#N/A</v>
      </c>
      <c r="CD307" s="152" t="e">
        <f t="shared" si="1175"/>
        <v>#N/A</v>
      </c>
      <c r="CE307" s="152" t="e">
        <f t="shared" si="1175"/>
        <v>#N/A</v>
      </c>
      <c r="CF307" s="152" t="e">
        <f t="shared" si="1175"/>
        <v>#N/A</v>
      </c>
      <c r="CG307" s="152" t="e">
        <f t="shared" si="1175"/>
        <v>#N/A</v>
      </c>
      <c r="CH307" s="152" t="e">
        <f t="shared" si="1175"/>
        <v>#N/A</v>
      </c>
      <c r="CI307" s="152" t="e">
        <f t="shared" si="1175"/>
        <v>#N/A</v>
      </c>
      <c r="CJ307" s="152" t="e">
        <f t="shared" si="1175"/>
        <v>#N/A</v>
      </c>
      <c r="CK307" s="152" t="e">
        <f t="shared" si="1175"/>
        <v>#N/A</v>
      </c>
      <c r="CL307" s="152" t="e">
        <f t="shared" si="1175"/>
        <v>#N/A</v>
      </c>
      <c r="CM307" s="152" t="e">
        <f t="shared" si="1175"/>
        <v>#N/A</v>
      </c>
      <c r="CN307" s="152" t="e">
        <f t="shared" si="1175"/>
        <v>#N/A</v>
      </c>
      <c r="CO307" s="152" t="e">
        <f t="shared" si="1175"/>
        <v>#N/A</v>
      </c>
      <c r="CP307" s="152" t="e">
        <f t="shared" si="1175"/>
        <v>#N/A</v>
      </c>
      <c r="CQ307" s="152" t="e">
        <f t="shared" si="1175"/>
        <v>#N/A</v>
      </c>
      <c r="CR307" s="152" t="e">
        <f t="shared" si="1175"/>
        <v>#N/A</v>
      </c>
      <c r="CS307" s="152" t="e">
        <f t="shared" si="1175"/>
        <v>#N/A</v>
      </c>
      <c r="CT307" s="152" t="e">
        <f t="shared" si="1175"/>
        <v>#N/A</v>
      </c>
      <c r="CU307" s="152" t="e">
        <f t="shared" si="1175"/>
        <v>#N/A</v>
      </c>
      <c r="CV307" s="152" t="e">
        <f t="shared" si="1175"/>
        <v>#N/A</v>
      </c>
      <c r="CW307" s="152" t="e">
        <f t="shared" si="1175"/>
        <v>#N/A</v>
      </c>
      <c r="CX307" s="152" t="e">
        <f t="shared" si="1175"/>
        <v>#N/A</v>
      </c>
      <c r="CY307" s="152" t="e">
        <f t="shared" si="1175"/>
        <v>#N/A</v>
      </c>
      <c r="CZ307" s="152" t="e">
        <f t="shared" si="1175"/>
        <v>#N/A</v>
      </c>
      <c r="DA307" s="152" t="e">
        <f t="shared" si="1175"/>
        <v>#N/A</v>
      </c>
      <c r="DB307" s="152" t="e">
        <f t="shared" si="1175"/>
        <v>#N/A</v>
      </c>
      <c r="DC307" s="152" t="e">
        <f t="shared" si="1175"/>
        <v>#N/A</v>
      </c>
      <c r="DD307" s="152" t="e">
        <f t="shared" si="1175"/>
        <v>#N/A</v>
      </c>
      <c r="DE307" s="152" t="e">
        <f t="shared" si="1175"/>
        <v>#N/A</v>
      </c>
      <c r="DF307" s="152" t="e">
        <f t="shared" si="1175"/>
        <v>#N/A</v>
      </c>
      <c r="DG307" s="152" t="e">
        <f t="shared" si="1175"/>
        <v>#N/A</v>
      </c>
      <c r="DH307" s="152" t="e">
        <f t="shared" si="1175"/>
        <v>#N/A</v>
      </c>
      <c r="DI307" s="152" t="e">
        <f t="shared" si="1175"/>
        <v>#N/A</v>
      </c>
      <c r="DJ307" s="152" t="e">
        <f t="shared" si="1175"/>
        <v>#N/A</v>
      </c>
      <c r="DK307" s="152" t="e">
        <f t="shared" si="1175"/>
        <v>#N/A</v>
      </c>
      <c r="DL307" s="152" t="e">
        <f t="shared" si="1175"/>
        <v>#N/A</v>
      </c>
      <c r="DM307" s="152" t="e">
        <f t="shared" si="1175"/>
        <v>#N/A</v>
      </c>
      <c r="DN307" s="152" t="e">
        <f t="shared" si="1175"/>
        <v>#N/A</v>
      </c>
      <c r="DO307" s="152" t="e">
        <f t="shared" si="1175"/>
        <v>#N/A</v>
      </c>
      <c r="DP307" s="152" t="e">
        <f t="shared" si="1175"/>
        <v>#N/A</v>
      </c>
      <c r="DQ307" s="152" t="e">
        <f t="shared" si="1175"/>
        <v>#N/A</v>
      </c>
      <c r="DR307" s="152" t="e">
        <f t="shared" si="1175"/>
        <v>#N/A</v>
      </c>
      <c r="DS307" s="152" t="e">
        <f t="shared" si="1175"/>
        <v>#N/A</v>
      </c>
      <c r="DT307" s="152" t="e">
        <f t="shared" si="1175"/>
        <v>#N/A</v>
      </c>
      <c r="DU307" s="152" t="e">
        <f t="shared" si="1175"/>
        <v>#N/A</v>
      </c>
      <c r="DV307" s="152" t="e">
        <f t="shared" si="1175"/>
        <v>#N/A</v>
      </c>
      <c r="DW307" s="152" t="e">
        <f t="shared" si="1175"/>
        <v>#N/A</v>
      </c>
      <c r="DX307" s="152" t="e">
        <f t="shared" si="1175"/>
        <v>#N/A</v>
      </c>
      <c r="DY307" s="152" t="e">
        <f t="shared" si="1175"/>
        <v>#N/A</v>
      </c>
      <c r="DZ307" s="152" t="e">
        <f t="shared" si="1175"/>
        <v>#N/A</v>
      </c>
      <c r="EA307" s="152" t="e">
        <f t="shared" si="1175"/>
        <v>#N/A</v>
      </c>
      <c r="EB307" s="152" t="e">
        <f t="shared" ref="EB307:GM307" si="1176">IF(EB15=1,EB232,NA())</f>
        <v>#N/A</v>
      </c>
      <c r="EC307" s="152" t="e">
        <f t="shared" si="1176"/>
        <v>#N/A</v>
      </c>
      <c r="ED307" s="152" t="e">
        <f t="shared" si="1176"/>
        <v>#N/A</v>
      </c>
      <c r="EE307" s="152" t="e">
        <f t="shared" si="1176"/>
        <v>#N/A</v>
      </c>
      <c r="EF307" s="152" t="e">
        <f t="shared" si="1176"/>
        <v>#N/A</v>
      </c>
      <c r="EG307" s="152" t="e">
        <f t="shared" si="1176"/>
        <v>#N/A</v>
      </c>
      <c r="EH307" s="152" t="e">
        <f t="shared" si="1176"/>
        <v>#N/A</v>
      </c>
      <c r="EI307" s="152" t="e">
        <f t="shared" si="1176"/>
        <v>#N/A</v>
      </c>
      <c r="EJ307" s="152" t="e">
        <f t="shared" si="1176"/>
        <v>#N/A</v>
      </c>
      <c r="EK307" s="152" t="e">
        <f t="shared" si="1176"/>
        <v>#N/A</v>
      </c>
      <c r="EL307" s="152" t="e">
        <f t="shared" si="1176"/>
        <v>#N/A</v>
      </c>
      <c r="EM307" s="152" t="e">
        <f t="shared" si="1176"/>
        <v>#N/A</v>
      </c>
      <c r="EN307" s="152" t="e">
        <f t="shared" si="1176"/>
        <v>#N/A</v>
      </c>
      <c r="EO307" s="152" t="e">
        <f t="shared" si="1176"/>
        <v>#N/A</v>
      </c>
      <c r="EP307" s="152" t="e">
        <f t="shared" si="1176"/>
        <v>#N/A</v>
      </c>
      <c r="EQ307" s="152" t="e">
        <f t="shared" si="1176"/>
        <v>#N/A</v>
      </c>
      <c r="ER307" s="152" t="e">
        <f t="shared" si="1176"/>
        <v>#N/A</v>
      </c>
      <c r="ES307" s="152" t="e">
        <f t="shared" si="1176"/>
        <v>#N/A</v>
      </c>
      <c r="ET307" s="152" t="e">
        <f t="shared" si="1176"/>
        <v>#N/A</v>
      </c>
      <c r="EU307" s="152" t="e">
        <f t="shared" si="1176"/>
        <v>#N/A</v>
      </c>
      <c r="EV307" s="152" t="e">
        <f t="shared" si="1176"/>
        <v>#N/A</v>
      </c>
      <c r="EW307" s="152" t="e">
        <f t="shared" si="1176"/>
        <v>#N/A</v>
      </c>
      <c r="EX307" s="152" t="e">
        <f t="shared" si="1176"/>
        <v>#N/A</v>
      </c>
      <c r="EY307" s="152" t="e">
        <f t="shared" si="1176"/>
        <v>#N/A</v>
      </c>
      <c r="EZ307" s="152" t="e">
        <f t="shared" si="1176"/>
        <v>#N/A</v>
      </c>
      <c r="FA307" s="152" t="e">
        <f t="shared" si="1176"/>
        <v>#N/A</v>
      </c>
      <c r="FB307" s="152" t="e">
        <f t="shared" si="1176"/>
        <v>#N/A</v>
      </c>
      <c r="FC307" s="152" t="e">
        <f t="shared" si="1176"/>
        <v>#N/A</v>
      </c>
      <c r="FD307" s="152" t="e">
        <f t="shared" si="1176"/>
        <v>#N/A</v>
      </c>
      <c r="FE307" s="152" t="e">
        <f t="shared" si="1176"/>
        <v>#N/A</v>
      </c>
      <c r="FF307" s="152" t="e">
        <f t="shared" si="1176"/>
        <v>#N/A</v>
      </c>
      <c r="FG307" s="152" t="e">
        <f t="shared" si="1176"/>
        <v>#N/A</v>
      </c>
      <c r="FH307" s="152" t="e">
        <f t="shared" si="1176"/>
        <v>#N/A</v>
      </c>
      <c r="FI307" s="152" t="e">
        <f t="shared" si="1176"/>
        <v>#N/A</v>
      </c>
      <c r="FJ307" s="152" t="e">
        <f t="shared" si="1176"/>
        <v>#N/A</v>
      </c>
      <c r="FK307" s="152" t="e">
        <f t="shared" si="1176"/>
        <v>#N/A</v>
      </c>
      <c r="FL307" s="152" t="e">
        <f t="shared" si="1176"/>
        <v>#N/A</v>
      </c>
      <c r="FM307" s="152" t="e">
        <f t="shared" si="1176"/>
        <v>#N/A</v>
      </c>
      <c r="FN307" s="152" t="e">
        <f t="shared" si="1176"/>
        <v>#N/A</v>
      </c>
      <c r="FO307" s="152" t="e">
        <f t="shared" si="1176"/>
        <v>#N/A</v>
      </c>
      <c r="FP307" s="152" t="e">
        <f t="shared" si="1176"/>
        <v>#N/A</v>
      </c>
      <c r="FQ307" s="152" t="e">
        <f t="shared" si="1176"/>
        <v>#N/A</v>
      </c>
      <c r="FR307" s="152" t="e">
        <f t="shared" si="1176"/>
        <v>#N/A</v>
      </c>
      <c r="FS307" s="152" t="e">
        <f t="shared" si="1176"/>
        <v>#N/A</v>
      </c>
      <c r="FT307" s="152" t="e">
        <f t="shared" si="1176"/>
        <v>#N/A</v>
      </c>
      <c r="FU307" s="152" t="e">
        <f t="shared" si="1176"/>
        <v>#N/A</v>
      </c>
      <c r="FV307" s="152" t="e">
        <f t="shared" si="1176"/>
        <v>#N/A</v>
      </c>
      <c r="FW307" s="152" t="e">
        <f t="shared" si="1176"/>
        <v>#N/A</v>
      </c>
      <c r="FX307" s="152" t="e">
        <f t="shared" si="1176"/>
        <v>#N/A</v>
      </c>
      <c r="FY307" s="152" t="e">
        <f t="shared" si="1176"/>
        <v>#N/A</v>
      </c>
      <c r="FZ307" s="152" t="e">
        <f t="shared" si="1176"/>
        <v>#N/A</v>
      </c>
      <c r="GA307" s="152" t="e">
        <f t="shared" si="1176"/>
        <v>#N/A</v>
      </c>
      <c r="GB307" s="152" t="e">
        <f t="shared" si="1176"/>
        <v>#N/A</v>
      </c>
      <c r="GC307" s="152" t="e">
        <f t="shared" si="1176"/>
        <v>#N/A</v>
      </c>
      <c r="GD307" s="152" t="e">
        <f t="shared" si="1176"/>
        <v>#N/A</v>
      </c>
      <c r="GE307" s="152" t="e">
        <f t="shared" si="1176"/>
        <v>#N/A</v>
      </c>
      <c r="GF307" s="152" t="e">
        <f t="shared" si="1176"/>
        <v>#N/A</v>
      </c>
      <c r="GG307" s="152" t="e">
        <f t="shared" si="1176"/>
        <v>#N/A</v>
      </c>
      <c r="GH307" s="152" t="e">
        <f t="shared" si="1176"/>
        <v>#N/A</v>
      </c>
      <c r="GI307" s="152" t="e">
        <f t="shared" si="1176"/>
        <v>#N/A</v>
      </c>
      <c r="GJ307" s="152" t="e">
        <f t="shared" si="1176"/>
        <v>#N/A</v>
      </c>
      <c r="GK307" s="152" t="e">
        <f t="shared" si="1176"/>
        <v>#N/A</v>
      </c>
      <c r="GL307" s="152" t="e">
        <f t="shared" si="1176"/>
        <v>#N/A</v>
      </c>
      <c r="GM307" s="152" t="e">
        <f t="shared" si="1176"/>
        <v>#N/A</v>
      </c>
      <c r="GN307" s="152" t="e">
        <f t="shared" ref="GN307:IY307" si="1177">IF(GN15=1,GN232,NA())</f>
        <v>#N/A</v>
      </c>
      <c r="GO307" s="152" t="e">
        <f t="shared" si="1177"/>
        <v>#N/A</v>
      </c>
      <c r="GP307" s="152" t="e">
        <f t="shared" si="1177"/>
        <v>#N/A</v>
      </c>
      <c r="GQ307" s="152" t="e">
        <f t="shared" si="1177"/>
        <v>#N/A</v>
      </c>
      <c r="GR307" s="152" t="e">
        <f t="shared" si="1177"/>
        <v>#N/A</v>
      </c>
      <c r="GS307" s="152" t="e">
        <f t="shared" si="1177"/>
        <v>#N/A</v>
      </c>
      <c r="GT307" s="152" t="e">
        <f t="shared" si="1177"/>
        <v>#N/A</v>
      </c>
      <c r="GU307" s="152" t="e">
        <f t="shared" si="1177"/>
        <v>#N/A</v>
      </c>
      <c r="GV307" s="152" t="e">
        <f t="shared" si="1177"/>
        <v>#N/A</v>
      </c>
      <c r="GW307" s="152" t="e">
        <f t="shared" si="1177"/>
        <v>#N/A</v>
      </c>
      <c r="GX307" s="152" t="e">
        <f t="shared" si="1177"/>
        <v>#N/A</v>
      </c>
      <c r="GY307" s="152" t="e">
        <f t="shared" si="1177"/>
        <v>#N/A</v>
      </c>
      <c r="GZ307" s="152" t="e">
        <f t="shared" si="1177"/>
        <v>#N/A</v>
      </c>
      <c r="HA307" s="152" t="e">
        <f t="shared" si="1177"/>
        <v>#N/A</v>
      </c>
      <c r="HB307" s="152" t="e">
        <f t="shared" si="1177"/>
        <v>#N/A</v>
      </c>
      <c r="HC307" s="152" t="e">
        <f t="shared" si="1177"/>
        <v>#N/A</v>
      </c>
      <c r="HD307" s="152" t="e">
        <f t="shared" si="1177"/>
        <v>#N/A</v>
      </c>
      <c r="HE307" s="152" t="e">
        <f t="shared" si="1177"/>
        <v>#N/A</v>
      </c>
      <c r="HF307" s="152" t="e">
        <f t="shared" si="1177"/>
        <v>#N/A</v>
      </c>
      <c r="HG307" s="152" t="e">
        <f t="shared" si="1177"/>
        <v>#N/A</v>
      </c>
      <c r="HH307" s="152" t="e">
        <f t="shared" si="1177"/>
        <v>#N/A</v>
      </c>
      <c r="HI307" s="152" t="e">
        <f t="shared" si="1177"/>
        <v>#N/A</v>
      </c>
      <c r="HJ307" s="152" t="e">
        <f t="shared" si="1177"/>
        <v>#N/A</v>
      </c>
      <c r="HK307" s="152" t="e">
        <f t="shared" si="1177"/>
        <v>#N/A</v>
      </c>
      <c r="HL307" s="152" t="e">
        <f t="shared" si="1177"/>
        <v>#N/A</v>
      </c>
      <c r="HM307" s="152" t="e">
        <f t="shared" si="1177"/>
        <v>#N/A</v>
      </c>
      <c r="HN307" s="152" t="e">
        <f t="shared" si="1177"/>
        <v>#N/A</v>
      </c>
      <c r="HO307" s="152" t="e">
        <f t="shared" si="1177"/>
        <v>#N/A</v>
      </c>
      <c r="HP307" s="152" t="e">
        <f t="shared" si="1177"/>
        <v>#N/A</v>
      </c>
      <c r="HQ307" s="152" t="e">
        <f t="shared" si="1177"/>
        <v>#N/A</v>
      </c>
      <c r="HR307" s="152" t="e">
        <f t="shared" si="1177"/>
        <v>#N/A</v>
      </c>
      <c r="HS307" s="152" t="e">
        <f t="shared" si="1177"/>
        <v>#N/A</v>
      </c>
      <c r="HT307" s="152" t="e">
        <f t="shared" si="1177"/>
        <v>#N/A</v>
      </c>
      <c r="HU307" s="152" t="e">
        <f t="shared" si="1177"/>
        <v>#N/A</v>
      </c>
      <c r="HV307" s="152" t="e">
        <f t="shared" si="1177"/>
        <v>#N/A</v>
      </c>
      <c r="HW307" s="152" t="e">
        <f t="shared" si="1177"/>
        <v>#N/A</v>
      </c>
      <c r="HX307" s="152" t="e">
        <f t="shared" si="1177"/>
        <v>#N/A</v>
      </c>
      <c r="HY307" s="152" t="e">
        <f t="shared" si="1177"/>
        <v>#N/A</v>
      </c>
      <c r="HZ307" s="152" t="e">
        <f t="shared" si="1177"/>
        <v>#N/A</v>
      </c>
      <c r="IA307" s="152" t="e">
        <f t="shared" si="1177"/>
        <v>#N/A</v>
      </c>
      <c r="IB307" s="152" t="e">
        <f t="shared" si="1177"/>
        <v>#N/A</v>
      </c>
      <c r="IC307" s="152" t="e">
        <f t="shared" si="1177"/>
        <v>#N/A</v>
      </c>
      <c r="ID307" s="152" t="e">
        <f t="shared" si="1177"/>
        <v>#N/A</v>
      </c>
      <c r="IE307" s="152" t="e">
        <f t="shared" si="1177"/>
        <v>#N/A</v>
      </c>
      <c r="IF307" s="152" t="e">
        <f t="shared" si="1177"/>
        <v>#N/A</v>
      </c>
      <c r="IG307" s="152" t="e">
        <f t="shared" si="1177"/>
        <v>#N/A</v>
      </c>
      <c r="IH307" s="152" t="e">
        <f t="shared" si="1177"/>
        <v>#N/A</v>
      </c>
      <c r="II307" s="152" t="e">
        <f t="shared" si="1177"/>
        <v>#N/A</v>
      </c>
      <c r="IJ307" s="152" t="e">
        <f t="shared" si="1177"/>
        <v>#N/A</v>
      </c>
      <c r="IK307" s="152" t="e">
        <f t="shared" si="1177"/>
        <v>#N/A</v>
      </c>
      <c r="IL307" s="152" t="e">
        <f t="shared" si="1177"/>
        <v>#N/A</v>
      </c>
      <c r="IM307" s="152" t="e">
        <f t="shared" si="1177"/>
        <v>#N/A</v>
      </c>
      <c r="IN307" s="152" t="e">
        <f t="shared" si="1177"/>
        <v>#N/A</v>
      </c>
      <c r="IO307" s="152" t="e">
        <f t="shared" si="1177"/>
        <v>#N/A</v>
      </c>
      <c r="IP307" s="152" t="e">
        <f t="shared" si="1177"/>
        <v>#N/A</v>
      </c>
      <c r="IQ307" s="152" t="e">
        <f t="shared" si="1177"/>
        <v>#N/A</v>
      </c>
      <c r="IR307" s="152" t="e">
        <f t="shared" si="1177"/>
        <v>#N/A</v>
      </c>
      <c r="IS307" s="152" t="e">
        <f t="shared" si="1177"/>
        <v>#N/A</v>
      </c>
      <c r="IT307" s="152" t="e">
        <f t="shared" si="1177"/>
        <v>#N/A</v>
      </c>
      <c r="IU307" s="152" t="e">
        <f t="shared" si="1177"/>
        <v>#N/A</v>
      </c>
      <c r="IV307" s="152" t="e">
        <f t="shared" si="1177"/>
        <v>#N/A</v>
      </c>
      <c r="IW307" s="152" t="e">
        <f t="shared" si="1177"/>
        <v>#N/A</v>
      </c>
      <c r="IX307" s="152" t="e">
        <f t="shared" si="1177"/>
        <v>#N/A</v>
      </c>
      <c r="IY307" s="152" t="e">
        <f t="shared" si="1177"/>
        <v>#N/A</v>
      </c>
      <c r="IZ307" s="152" t="e">
        <f t="shared" ref="IZ307:LK307" si="1178">IF(IZ15=1,IZ232,NA())</f>
        <v>#N/A</v>
      </c>
      <c r="JA307" s="152" t="e">
        <f t="shared" si="1178"/>
        <v>#N/A</v>
      </c>
      <c r="JB307" s="152" t="e">
        <f t="shared" si="1178"/>
        <v>#N/A</v>
      </c>
      <c r="JC307" s="152" t="e">
        <f t="shared" si="1178"/>
        <v>#N/A</v>
      </c>
      <c r="JD307" s="152" t="e">
        <f t="shared" si="1178"/>
        <v>#N/A</v>
      </c>
      <c r="JE307" s="152" t="e">
        <f t="shared" si="1178"/>
        <v>#N/A</v>
      </c>
      <c r="JF307" s="152" t="e">
        <f t="shared" si="1178"/>
        <v>#N/A</v>
      </c>
      <c r="JG307" s="152" t="e">
        <f t="shared" si="1178"/>
        <v>#N/A</v>
      </c>
      <c r="JH307" s="152" t="e">
        <f t="shared" si="1178"/>
        <v>#N/A</v>
      </c>
      <c r="JI307" s="152" t="e">
        <f t="shared" si="1178"/>
        <v>#N/A</v>
      </c>
      <c r="JJ307" s="152" t="e">
        <f t="shared" si="1178"/>
        <v>#N/A</v>
      </c>
      <c r="JK307" s="152" t="e">
        <f t="shared" si="1178"/>
        <v>#N/A</v>
      </c>
      <c r="JL307" s="152" t="e">
        <f t="shared" si="1178"/>
        <v>#N/A</v>
      </c>
      <c r="JM307" s="152" t="e">
        <f t="shared" si="1178"/>
        <v>#N/A</v>
      </c>
      <c r="JN307" s="152" t="e">
        <f t="shared" si="1178"/>
        <v>#N/A</v>
      </c>
      <c r="JO307" s="152" t="e">
        <f t="shared" si="1178"/>
        <v>#N/A</v>
      </c>
      <c r="JP307" s="152" t="e">
        <f t="shared" si="1178"/>
        <v>#N/A</v>
      </c>
      <c r="JQ307" s="152" t="e">
        <f t="shared" si="1178"/>
        <v>#N/A</v>
      </c>
      <c r="JR307" s="152" t="e">
        <f t="shared" si="1178"/>
        <v>#N/A</v>
      </c>
      <c r="JS307" s="152" t="e">
        <f t="shared" si="1178"/>
        <v>#N/A</v>
      </c>
      <c r="JT307" s="152" t="e">
        <f t="shared" si="1178"/>
        <v>#N/A</v>
      </c>
      <c r="JU307" s="152" t="e">
        <f t="shared" si="1178"/>
        <v>#N/A</v>
      </c>
      <c r="JV307" s="152" t="e">
        <f t="shared" si="1178"/>
        <v>#N/A</v>
      </c>
      <c r="JW307" s="152" t="e">
        <f t="shared" si="1178"/>
        <v>#N/A</v>
      </c>
      <c r="JX307" s="152" t="e">
        <f t="shared" si="1178"/>
        <v>#N/A</v>
      </c>
      <c r="JY307" s="152" t="e">
        <f t="shared" si="1178"/>
        <v>#N/A</v>
      </c>
      <c r="JZ307" s="152" t="e">
        <f t="shared" si="1178"/>
        <v>#N/A</v>
      </c>
      <c r="KA307" s="152" t="e">
        <f t="shared" si="1178"/>
        <v>#N/A</v>
      </c>
      <c r="KB307" s="152" t="e">
        <f t="shared" si="1178"/>
        <v>#N/A</v>
      </c>
      <c r="KC307" s="152" t="e">
        <f t="shared" si="1178"/>
        <v>#N/A</v>
      </c>
      <c r="KD307" s="152" t="e">
        <f t="shared" si="1178"/>
        <v>#N/A</v>
      </c>
      <c r="KE307" s="152" t="e">
        <f t="shared" si="1178"/>
        <v>#N/A</v>
      </c>
      <c r="KF307" s="152" t="e">
        <f t="shared" si="1178"/>
        <v>#N/A</v>
      </c>
      <c r="KG307" s="152" t="e">
        <f t="shared" si="1178"/>
        <v>#N/A</v>
      </c>
      <c r="KH307" s="152" t="e">
        <f t="shared" si="1178"/>
        <v>#N/A</v>
      </c>
      <c r="KI307" s="152" t="e">
        <f t="shared" si="1178"/>
        <v>#N/A</v>
      </c>
      <c r="KJ307" s="152" t="e">
        <f t="shared" si="1178"/>
        <v>#N/A</v>
      </c>
      <c r="KK307" s="152" t="e">
        <f t="shared" si="1178"/>
        <v>#N/A</v>
      </c>
      <c r="KL307" s="152" t="e">
        <f t="shared" si="1178"/>
        <v>#N/A</v>
      </c>
      <c r="KM307" s="152" t="e">
        <f t="shared" si="1178"/>
        <v>#N/A</v>
      </c>
      <c r="KN307" s="152" t="e">
        <f t="shared" si="1178"/>
        <v>#N/A</v>
      </c>
      <c r="KO307" s="152" t="e">
        <f t="shared" si="1178"/>
        <v>#N/A</v>
      </c>
      <c r="KP307" s="152" t="e">
        <f t="shared" si="1178"/>
        <v>#N/A</v>
      </c>
      <c r="KQ307" s="152" t="e">
        <f t="shared" si="1178"/>
        <v>#N/A</v>
      </c>
      <c r="KR307" s="152" t="e">
        <f t="shared" si="1178"/>
        <v>#N/A</v>
      </c>
      <c r="KS307" s="152" t="e">
        <f t="shared" si="1178"/>
        <v>#N/A</v>
      </c>
      <c r="KT307" s="152" t="e">
        <f t="shared" si="1178"/>
        <v>#N/A</v>
      </c>
      <c r="KU307" s="152" t="e">
        <f t="shared" si="1178"/>
        <v>#N/A</v>
      </c>
      <c r="KV307" s="152" t="e">
        <f t="shared" si="1178"/>
        <v>#N/A</v>
      </c>
      <c r="KW307" s="152" t="e">
        <f t="shared" si="1178"/>
        <v>#N/A</v>
      </c>
      <c r="KX307" s="152" t="e">
        <f t="shared" si="1178"/>
        <v>#N/A</v>
      </c>
      <c r="KY307" s="152" t="e">
        <f t="shared" si="1178"/>
        <v>#N/A</v>
      </c>
      <c r="KZ307" s="152" t="e">
        <f t="shared" si="1178"/>
        <v>#N/A</v>
      </c>
      <c r="LA307" s="152" t="e">
        <f t="shared" si="1178"/>
        <v>#N/A</v>
      </c>
      <c r="LB307" s="152" t="e">
        <f t="shared" si="1178"/>
        <v>#N/A</v>
      </c>
      <c r="LC307" s="152" t="e">
        <f t="shared" si="1178"/>
        <v>#N/A</v>
      </c>
      <c r="LD307" s="152" t="e">
        <f t="shared" si="1178"/>
        <v>#N/A</v>
      </c>
      <c r="LE307" s="152" t="e">
        <f t="shared" si="1178"/>
        <v>#N/A</v>
      </c>
      <c r="LF307" s="152" t="e">
        <f t="shared" si="1178"/>
        <v>#N/A</v>
      </c>
      <c r="LG307" s="152" t="e">
        <f t="shared" si="1178"/>
        <v>#N/A</v>
      </c>
      <c r="LH307" s="152" t="e">
        <f t="shared" si="1178"/>
        <v>#N/A</v>
      </c>
      <c r="LI307" s="152" t="e">
        <f t="shared" si="1178"/>
        <v>#N/A</v>
      </c>
      <c r="LJ307" s="152" t="e">
        <f t="shared" si="1178"/>
        <v>#N/A</v>
      </c>
      <c r="LK307" s="152" t="e">
        <f t="shared" si="1178"/>
        <v>#N/A</v>
      </c>
      <c r="LL307" s="152" t="e">
        <f t="shared" ref="LL307:NW307" si="1179">IF(LL15=1,LL232,NA())</f>
        <v>#N/A</v>
      </c>
      <c r="LM307" s="152" t="e">
        <f t="shared" si="1179"/>
        <v>#N/A</v>
      </c>
      <c r="LN307" s="152" t="e">
        <f t="shared" si="1179"/>
        <v>#N/A</v>
      </c>
      <c r="LO307" s="152" t="e">
        <f t="shared" si="1179"/>
        <v>#N/A</v>
      </c>
      <c r="LP307" s="152" t="e">
        <f t="shared" si="1179"/>
        <v>#N/A</v>
      </c>
      <c r="LQ307" s="152" t="e">
        <f t="shared" si="1179"/>
        <v>#N/A</v>
      </c>
      <c r="LR307" s="152" t="e">
        <f t="shared" si="1179"/>
        <v>#N/A</v>
      </c>
      <c r="LS307" s="152" t="e">
        <f t="shared" si="1179"/>
        <v>#N/A</v>
      </c>
      <c r="LT307" s="152" t="e">
        <f t="shared" si="1179"/>
        <v>#N/A</v>
      </c>
      <c r="LU307" s="152" t="e">
        <f t="shared" si="1179"/>
        <v>#N/A</v>
      </c>
      <c r="LV307" s="152" t="e">
        <f t="shared" si="1179"/>
        <v>#N/A</v>
      </c>
      <c r="LW307" s="152" t="e">
        <f t="shared" si="1179"/>
        <v>#N/A</v>
      </c>
      <c r="LX307" s="152" t="e">
        <f t="shared" si="1179"/>
        <v>#N/A</v>
      </c>
      <c r="LY307" s="152" t="e">
        <f t="shared" si="1179"/>
        <v>#N/A</v>
      </c>
      <c r="LZ307" s="152" t="e">
        <f t="shared" si="1179"/>
        <v>#N/A</v>
      </c>
      <c r="MA307" s="152" t="e">
        <f t="shared" si="1179"/>
        <v>#N/A</v>
      </c>
      <c r="MB307" s="152" t="e">
        <f t="shared" si="1179"/>
        <v>#N/A</v>
      </c>
      <c r="MC307" s="152" t="e">
        <f t="shared" si="1179"/>
        <v>#N/A</v>
      </c>
      <c r="MD307" s="152" t="e">
        <f t="shared" si="1179"/>
        <v>#N/A</v>
      </c>
      <c r="ME307" s="152" t="e">
        <f t="shared" si="1179"/>
        <v>#N/A</v>
      </c>
      <c r="MF307" s="152" t="e">
        <f t="shared" si="1179"/>
        <v>#N/A</v>
      </c>
      <c r="MG307" s="152" t="e">
        <f t="shared" si="1179"/>
        <v>#N/A</v>
      </c>
      <c r="MH307" s="152" t="e">
        <f t="shared" si="1179"/>
        <v>#N/A</v>
      </c>
      <c r="MI307" s="152" t="e">
        <f t="shared" si="1179"/>
        <v>#N/A</v>
      </c>
      <c r="MJ307" s="152" t="e">
        <f t="shared" si="1179"/>
        <v>#N/A</v>
      </c>
      <c r="MK307" s="152" t="e">
        <f t="shared" si="1179"/>
        <v>#N/A</v>
      </c>
      <c r="ML307" s="152" t="e">
        <f t="shared" si="1179"/>
        <v>#N/A</v>
      </c>
      <c r="MM307" s="152" t="e">
        <f t="shared" si="1179"/>
        <v>#N/A</v>
      </c>
      <c r="MN307" s="152" t="e">
        <f t="shared" si="1179"/>
        <v>#N/A</v>
      </c>
      <c r="MO307" s="152" t="e">
        <f t="shared" si="1179"/>
        <v>#N/A</v>
      </c>
      <c r="MP307" s="152" t="e">
        <f t="shared" si="1179"/>
        <v>#N/A</v>
      </c>
      <c r="MQ307" s="152" t="e">
        <f t="shared" si="1179"/>
        <v>#N/A</v>
      </c>
      <c r="MR307" s="152" t="e">
        <f t="shared" si="1179"/>
        <v>#N/A</v>
      </c>
      <c r="MS307" s="152" t="e">
        <f t="shared" si="1179"/>
        <v>#N/A</v>
      </c>
      <c r="MT307" s="152" t="e">
        <f t="shared" si="1179"/>
        <v>#N/A</v>
      </c>
      <c r="MU307" s="152" t="e">
        <f t="shared" si="1179"/>
        <v>#N/A</v>
      </c>
      <c r="MV307" s="152" t="e">
        <f t="shared" si="1179"/>
        <v>#N/A</v>
      </c>
      <c r="MW307" s="152" t="e">
        <f t="shared" si="1179"/>
        <v>#N/A</v>
      </c>
      <c r="MX307" s="152" t="e">
        <f t="shared" si="1179"/>
        <v>#N/A</v>
      </c>
      <c r="MY307" s="152" t="e">
        <f t="shared" si="1179"/>
        <v>#N/A</v>
      </c>
      <c r="MZ307" s="152" t="e">
        <f t="shared" si="1179"/>
        <v>#N/A</v>
      </c>
      <c r="NA307" s="152" t="e">
        <f t="shared" si="1179"/>
        <v>#N/A</v>
      </c>
      <c r="NB307" s="152" t="e">
        <f t="shared" si="1179"/>
        <v>#N/A</v>
      </c>
      <c r="NC307" s="152" t="e">
        <f t="shared" si="1179"/>
        <v>#N/A</v>
      </c>
      <c r="ND307" s="152" t="e">
        <f t="shared" si="1179"/>
        <v>#N/A</v>
      </c>
      <c r="NE307" s="152" t="e">
        <f t="shared" si="1179"/>
        <v>#N/A</v>
      </c>
      <c r="NF307" s="152" t="e">
        <f t="shared" si="1179"/>
        <v>#N/A</v>
      </c>
      <c r="NG307" s="152" t="e">
        <f t="shared" si="1179"/>
        <v>#N/A</v>
      </c>
      <c r="NH307" s="152" t="e">
        <f t="shared" si="1179"/>
        <v>#N/A</v>
      </c>
      <c r="NI307" s="152" t="e">
        <f t="shared" si="1179"/>
        <v>#N/A</v>
      </c>
      <c r="NJ307" s="152" t="e">
        <f t="shared" si="1179"/>
        <v>#N/A</v>
      </c>
      <c r="NK307" s="152" t="e">
        <f t="shared" si="1179"/>
        <v>#N/A</v>
      </c>
      <c r="NL307" s="152" t="e">
        <f t="shared" si="1179"/>
        <v>#N/A</v>
      </c>
      <c r="NM307" s="152" t="e">
        <f t="shared" si="1179"/>
        <v>#N/A</v>
      </c>
      <c r="NN307" s="152" t="e">
        <f t="shared" si="1179"/>
        <v>#N/A</v>
      </c>
      <c r="NO307" s="152" t="e">
        <f t="shared" si="1179"/>
        <v>#N/A</v>
      </c>
      <c r="NP307" s="152" t="e">
        <f t="shared" si="1179"/>
        <v>#N/A</v>
      </c>
      <c r="NQ307" s="152" t="e">
        <f t="shared" si="1179"/>
        <v>#N/A</v>
      </c>
      <c r="NR307" s="152" t="e">
        <f t="shared" si="1179"/>
        <v>#N/A</v>
      </c>
      <c r="NS307" s="152" t="e">
        <f t="shared" si="1179"/>
        <v>#N/A</v>
      </c>
      <c r="NT307" s="152" t="e">
        <f t="shared" si="1179"/>
        <v>#N/A</v>
      </c>
      <c r="NU307" s="152" t="e">
        <f t="shared" si="1179"/>
        <v>#N/A</v>
      </c>
      <c r="NV307" s="152" t="e">
        <f t="shared" si="1179"/>
        <v>#N/A</v>
      </c>
      <c r="NW307" s="152" t="e">
        <f t="shared" si="1179"/>
        <v>#N/A</v>
      </c>
      <c r="NX307" s="152" t="e">
        <f t="shared" ref="NX307:OM307" si="1180">IF(NX15=1,NX232,NA())</f>
        <v>#N/A</v>
      </c>
      <c r="NY307" s="152" t="e">
        <f t="shared" si="1180"/>
        <v>#N/A</v>
      </c>
      <c r="NZ307" s="152" t="e">
        <f t="shared" si="1180"/>
        <v>#N/A</v>
      </c>
      <c r="OA307" s="152" t="e">
        <f t="shared" si="1180"/>
        <v>#N/A</v>
      </c>
      <c r="OB307" s="152" t="e">
        <f t="shared" si="1180"/>
        <v>#N/A</v>
      </c>
      <c r="OC307" s="152" t="e">
        <f t="shared" si="1180"/>
        <v>#N/A</v>
      </c>
      <c r="OD307" s="152" t="e">
        <f t="shared" si="1180"/>
        <v>#N/A</v>
      </c>
      <c r="OE307" s="152" t="e">
        <f t="shared" si="1180"/>
        <v>#N/A</v>
      </c>
      <c r="OF307" s="152" t="e">
        <f t="shared" si="1180"/>
        <v>#N/A</v>
      </c>
      <c r="OG307" s="152" t="e">
        <f t="shared" si="1180"/>
        <v>#N/A</v>
      </c>
      <c r="OH307" s="152" t="e">
        <f t="shared" si="1180"/>
        <v>#N/A</v>
      </c>
      <c r="OI307" s="152" t="e">
        <f t="shared" si="1180"/>
        <v>#N/A</v>
      </c>
      <c r="OJ307" s="152" t="e">
        <f t="shared" si="1180"/>
        <v>#N/A</v>
      </c>
      <c r="OK307" s="152" t="e">
        <f t="shared" si="1180"/>
        <v>#N/A</v>
      </c>
      <c r="OL307" s="152" t="e">
        <f t="shared" si="1180"/>
        <v>#N/A</v>
      </c>
      <c r="OM307" s="152" t="e">
        <f t="shared" si="1180"/>
        <v>#N/A</v>
      </c>
    </row>
    <row r="308" spans="2:403" x14ac:dyDescent="0.3">
      <c r="B308" s="84" t="s">
        <v>127</v>
      </c>
      <c r="C308" s="85" t="s">
        <v>60</v>
      </c>
      <c r="D308" s="147">
        <f t="shared" ref="D308:AI308" si="1181">IF(D15=1,D4,NA())</f>
        <v>790.74</v>
      </c>
      <c r="E308" s="147" t="e">
        <f t="shared" si="1181"/>
        <v>#N/A</v>
      </c>
      <c r="F308" s="147">
        <f t="shared" si="1181"/>
        <v>769.14</v>
      </c>
      <c r="G308" s="147" t="e">
        <f t="shared" si="1181"/>
        <v>#N/A</v>
      </c>
      <c r="H308" s="147" t="e">
        <f t="shared" si="1181"/>
        <v>#N/A</v>
      </c>
      <c r="I308" s="147" t="e">
        <f t="shared" si="1181"/>
        <v>#N/A</v>
      </c>
      <c r="J308" s="147" t="e">
        <f t="shared" si="1181"/>
        <v>#N/A</v>
      </c>
      <c r="K308" s="147" t="e">
        <f t="shared" si="1181"/>
        <v>#N/A</v>
      </c>
      <c r="L308" s="147" t="e">
        <f t="shared" si="1181"/>
        <v>#N/A</v>
      </c>
      <c r="M308" s="147" t="e">
        <f t="shared" si="1181"/>
        <v>#N/A</v>
      </c>
      <c r="N308" s="147" t="e">
        <f t="shared" si="1181"/>
        <v>#N/A</v>
      </c>
      <c r="O308" s="147" t="e">
        <f t="shared" si="1181"/>
        <v>#N/A</v>
      </c>
      <c r="P308" s="147">
        <f t="shared" si="1181"/>
        <v>391.14000000000004</v>
      </c>
      <c r="Q308" s="147" t="e">
        <f t="shared" si="1181"/>
        <v>#N/A</v>
      </c>
      <c r="R308" s="147">
        <f t="shared" si="1181"/>
        <v>194.94000000000003</v>
      </c>
      <c r="S308" s="147" t="e">
        <f t="shared" si="1181"/>
        <v>#N/A</v>
      </c>
      <c r="T308" s="147">
        <f t="shared" si="1181"/>
        <v>105.84</v>
      </c>
      <c r="U308" s="147" t="e">
        <f t="shared" si="1181"/>
        <v>#N/A</v>
      </c>
      <c r="V308" s="147">
        <f t="shared" si="1181"/>
        <v>51.840000000000011</v>
      </c>
      <c r="W308" s="147" t="e">
        <f t="shared" si="1181"/>
        <v>#N/A</v>
      </c>
      <c r="X308" s="147">
        <f t="shared" si="1181"/>
        <v>45.360000000000007</v>
      </c>
      <c r="Y308" s="147" t="e">
        <f t="shared" si="1181"/>
        <v>#N/A</v>
      </c>
      <c r="Z308" s="147">
        <f t="shared" si="1181"/>
        <v>38.880000000000003</v>
      </c>
      <c r="AA308" s="147" t="e">
        <f t="shared" si="1181"/>
        <v>#N/A</v>
      </c>
      <c r="AB308" s="147">
        <f t="shared" si="1181"/>
        <v>32.4</v>
      </c>
      <c r="AC308" s="147" t="e">
        <f t="shared" si="1181"/>
        <v>#N/A</v>
      </c>
      <c r="AD308" s="147">
        <f t="shared" si="1181"/>
        <v>25.92</v>
      </c>
      <c r="AE308" s="147" t="e">
        <f t="shared" si="1181"/>
        <v>#N/A</v>
      </c>
      <c r="AF308" s="147">
        <f t="shared" si="1181"/>
        <v>19.440000000000001</v>
      </c>
      <c r="AG308" s="147" t="e">
        <f t="shared" si="1181"/>
        <v>#N/A</v>
      </c>
      <c r="AH308" s="147">
        <f t="shared" si="1181"/>
        <v>12.96</v>
      </c>
      <c r="AI308" s="147" t="e">
        <f t="shared" si="1181"/>
        <v>#N/A</v>
      </c>
      <c r="AJ308" s="147">
        <f t="shared" ref="AJ308:BO308" si="1182">IF(AJ15=1,AJ4,NA())</f>
        <v>6.48</v>
      </c>
      <c r="AK308" s="147" t="e">
        <f t="shared" si="1182"/>
        <v>#N/A</v>
      </c>
      <c r="AL308" s="147" t="e">
        <f t="shared" si="1182"/>
        <v>#N/A</v>
      </c>
      <c r="AM308" s="147" t="e">
        <f t="shared" si="1182"/>
        <v>#N/A</v>
      </c>
      <c r="AN308" s="147" t="e">
        <f t="shared" si="1182"/>
        <v>#N/A</v>
      </c>
      <c r="AO308" s="147" t="e">
        <f t="shared" si="1182"/>
        <v>#N/A</v>
      </c>
      <c r="AP308" s="147" t="e">
        <f t="shared" si="1182"/>
        <v>#N/A</v>
      </c>
      <c r="AQ308" s="147" t="e">
        <f t="shared" si="1182"/>
        <v>#N/A</v>
      </c>
      <c r="AR308" s="147" t="e">
        <f t="shared" si="1182"/>
        <v>#N/A</v>
      </c>
      <c r="AS308" s="147" t="e">
        <f t="shared" si="1182"/>
        <v>#N/A</v>
      </c>
      <c r="AT308" s="147" t="e">
        <f t="shared" si="1182"/>
        <v>#N/A</v>
      </c>
      <c r="AU308" s="147" t="e">
        <f t="shared" si="1182"/>
        <v>#N/A</v>
      </c>
      <c r="AV308" s="147" t="e">
        <f t="shared" si="1182"/>
        <v>#N/A</v>
      </c>
      <c r="AW308" s="147" t="e">
        <f t="shared" si="1182"/>
        <v>#N/A</v>
      </c>
      <c r="AX308" s="147" t="e">
        <f t="shared" si="1182"/>
        <v>#N/A</v>
      </c>
      <c r="AY308" s="147" t="e">
        <f t="shared" si="1182"/>
        <v>#N/A</v>
      </c>
      <c r="AZ308" s="147" t="e">
        <f t="shared" si="1182"/>
        <v>#N/A</v>
      </c>
      <c r="BA308" s="147" t="e">
        <f t="shared" si="1182"/>
        <v>#N/A</v>
      </c>
      <c r="BB308" s="147" t="e">
        <f t="shared" si="1182"/>
        <v>#N/A</v>
      </c>
      <c r="BC308" s="147" t="e">
        <f t="shared" si="1182"/>
        <v>#N/A</v>
      </c>
      <c r="BD308" s="147" t="e">
        <f t="shared" si="1182"/>
        <v>#N/A</v>
      </c>
      <c r="BE308" s="147" t="e">
        <f t="shared" si="1182"/>
        <v>#N/A</v>
      </c>
      <c r="BF308" s="147" t="e">
        <f t="shared" si="1182"/>
        <v>#N/A</v>
      </c>
      <c r="BG308" s="147" t="e">
        <f t="shared" si="1182"/>
        <v>#N/A</v>
      </c>
      <c r="BH308" s="147" t="e">
        <f t="shared" si="1182"/>
        <v>#N/A</v>
      </c>
      <c r="BI308" s="147" t="e">
        <f t="shared" si="1182"/>
        <v>#N/A</v>
      </c>
      <c r="BJ308" s="147" t="e">
        <f t="shared" si="1182"/>
        <v>#N/A</v>
      </c>
      <c r="BK308" s="147" t="e">
        <f t="shared" si="1182"/>
        <v>#N/A</v>
      </c>
      <c r="BL308" s="147" t="e">
        <f t="shared" si="1182"/>
        <v>#N/A</v>
      </c>
      <c r="BM308" s="147" t="e">
        <f t="shared" si="1182"/>
        <v>#N/A</v>
      </c>
      <c r="BN308" s="147" t="e">
        <f t="shared" si="1182"/>
        <v>#N/A</v>
      </c>
      <c r="BO308" s="147" t="e">
        <f t="shared" si="1182"/>
        <v>#N/A</v>
      </c>
      <c r="BP308" s="147" t="e">
        <f t="shared" ref="BP308:CU308" si="1183">IF(BP15=1,BP4,NA())</f>
        <v>#N/A</v>
      </c>
      <c r="BQ308" s="147" t="e">
        <f t="shared" si="1183"/>
        <v>#N/A</v>
      </c>
      <c r="BR308" s="147" t="e">
        <f t="shared" si="1183"/>
        <v>#N/A</v>
      </c>
      <c r="BS308" s="147" t="e">
        <f t="shared" si="1183"/>
        <v>#N/A</v>
      </c>
      <c r="BT308" s="147" t="e">
        <f t="shared" si="1183"/>
        <v>#N/A</v>
      </c>
      <c r="BU308" s="147" t="e">
        <f t="shared" si="1183"/>
        <v>#N/A</v>
      </c>
      <c r="BV308" s="147" t="e">
        <f t="shared" si="1183"/>
        <v>#N/A</v>
      </c>
      <c r="BW308" s="147" t="e">
        <f t="shared" si="1183"/>
        <v>#N/A</v>
      </c>
      <c r="BX308" s="147" t="e">
        <f t="shared" si="1183"/>
        <v>#N/A</v>
      </c>
      <c r="BY308" s="147" t="e">
        <f t="shared" si="1183"/>
        <v>#N/A</v>
      </c>
      <c r="BZ308" s="147" t="e">
        <f t="shared" si="1183"/>
        <v>#N/A</v>
      </c>
      <c r="CA308" s="147" t="e">
        <f t="shared" si="1183"/>
        <v>#N/A</v>
      </c>
      <c r="CB308" s="147" t="e">
        <f t="shared" si="1183"/>
        <v>#N/A</v>
      </c>
      <c r="CC308" s="147" t="e">
        <f t="shared" si="1183"/>
        <v>#N/A</v>
      </c>
      <c r="CD308" s="147" t="e">
        <f t="shared" si="1183"/>
        <v>#N/A</v>
      </c>
      <c r="CE308" s="147" t="e">
        <f t="shared" si="1183"/>
        <v>#N/A</v>
      </c>
      <c r="CF308" s="147" t="e">
        <f t="shared" si="1183"/>
        <v>#N/A</v>
      </c>
      <c r="CG308" s="147" t="e">
        <f t="shared" si="1183"/>
        <v>#N/A</v>
      </c>
      <c r="CH308" s="147" t="e">
        <f t="shared" si="1183"/>
        <v>#N/A</v>
      </c>
      <c r="CI308" s="147" t="e">
        <f t="shared" si="1183"/>
        <v>#N/A</v>
      </c>
      <c r="CJ308" s="147" t="e">
        <f t="shared" si="1183"/>
        <v>#N/A</v>
      </c>
      <c r="CK308" s="147" t="e">
        <f t="shared" si="1183"/>
        <v>#N/A</v>
      </c>
      <c r="CL308" s="147" t="e">
        <f t="shared" si="1183"/>
        <v>#N/A</v>
      </c>
      <c r="CM308" s="147" t="e">
        <f t="shared" si="1183"/>
        <v>#N/A</v>
      </c>
      <c r="CN308" s="147" t="e">
        <f t="shared" si="1183"/>
        <v>#N/A</v>
      </c>
      <c r="CO308" s="147" t="e">
        <f t="shared" si="1183"/>
        <v>#N/A</v>
      </c>
      <c r="CP308" s="147" t="e">
        <f t="shared" si="1183"/>
        <v>#N/A</v>
      </c>
      <c r="CQ308" s="147" t="e">
        <f t="shared" si="1183"/>
        <v>#N/A</v>
      </c>
      <c r="CR308" s="147" t="e">
        <f t="shared" si="1183"/>
        <v>#N/A</v>
      </c>
      <c r="CS308" s="147" t="e">
        <f t="shared" si="1183"/>
        <v>#N/A</v>
      </c>
      <c r="CT308" s="147" t="e">
        <f t="shared" si="1183"/>
        <v>#N/A</v>
      </c>
      <c r="CU308" s="147" t="e">
        <f t="shared" si="1183"/>
        <v>#N/A</v>
      </c>
      <c r="CV308" s="147" t="e">
        <f t="shared" ref="CV308:DE308" si="1184">IF(CV15=1,CV4,NA())</f>
        <v>#N/A</v>
      </c>
      <c r="CW308" s="147" t="e">
        <f t="shared" si="1184"/>
        <v>#N/A</v>
      </c>
      <c r="CX308" s="147" t="e">
        <f t="shared" si="1184"/>
        <v>#N/A</v>
      </c>
      <c r="CY308" s="147" t="e">
        <f t="shared" si="1184"/>
        <v>#N/A</v>
      </c>
      <c r="CZ308" s="147" t="e">
        <f t="shared" si="1184"/>
        <v>#N/A</v>
      </c>
      <c r="DA308" s="147" t="e">
        <f t="shared" si="1184"/>
        <v>#N/A</v>
      </c>
      <c r="DB308" s="147" t="e">
        <f t="shared" si="1184"/>
        <v>#N/A</v>
      </c>
      <c r="DC308" s="147" t="e">
        <f t="shared" si="1184"/>
        <v>#N/A</v>
      </c>
      <c r="DD308" s="147" t="e">
        <f t="shared" si="1184"/>
        <v>#N/A</v>
      </c>
      <c r="DE308" s="147" t="e">
        <f t="shared" si="1184"/>
        <v>#N/A</v>
      </c>
      <c r="DF308" s="152" t="e">
        <f t="shared" ref="DF308" si="1185">DE308</f>
        <v>#N/A</v>
      </c>
      <c r="DG308" s="147" t="e">
        <f t="shared" ref="DG308:FR308" si="1186">IF(DG15=1,DG4,NA())</f>
        <v>#N/A</v>
      </c>
      <c r="DH308" s="147" t="e">
        <f t="shared" si="1186"/>
        <v>#N/A</v>
      </c>
      <c r="DI308" s="147" t="e">
        <f t="shared" si="1186"/>
        <v>#N/A</v>
      </c>
      <c r="DJ308" s="147" t="e">
        <f t="shared" si="1186"/>
        <v>#N/A</v>
      </c>
      <c r="DK308" s="147" t="e">
        <f t="shared" si="1186"/>
        <v>#N/A</v>
      </c>
      <c r="DL308" s="147" t="e">
        <f t="shared" si="1186"/>
        <v>#N/A</v>
      </c>
      <c r="DM308" s="147" t="e">
        <f t="shared" si="1186"/>
        <v>#N/A</v>
      </c>
      <c r="DN308" s="147" t="e">
        <f t="shared" si="1186"/>
        <v>#N/A</v>
      </c>
      <c r="DO308" s="147" t="e">
        <f t="shared" si="1186"/>
        <v>#N/A</v>
      </c>
      <c r="DP308" s="147" t="e">
        <f t="shared" si="1186"/>
        <v>#N/A</v>
      </c>
      <c r="DQ308" s="147" t="e">
        <f t="shared" si="1186"/>
        <v>#N/A</v>
      </c>
      <c r="DR308" s="147" t="e">
        <f t="shared" si="1186"/>
        <v>#N/A</v>
      </c>
      <c r="DS308" s="147" t="e">
        <f t="shared" si="1186"/>
        <v>#N/A</v>
      </c>
      <c r="DT308" s="147" t="e">
        <f t="shared" si="1186"/>
        <v>#N/A</v>
      </c>
      <c r="DU308" s="147" t="e">
        <f t="shared" si="1186"/>
        <v>#N/A</v>
      </c>
      <c r="DV308" s="147" t="e">
        <f t="shared" si="1186"/>
        <v>#N/A</v>
      </c>
      <c r="DW308" s="147" t="e">
        <f t="shared" si="1186"/>
        <v>#N/A</v>
      </c>
      <c r="DX308" s="147" t="e">
        <f t="shared" si="1186"/>
        <v>#N/A</v>
      </c>
      <c r="DY308" s="147" t="e">
        <f t="shared" si="1186"/>
        <v>#N/A</v>
      </c>
      <c r="DZ308" s="147" t="e">
        <f t="shared" si="1186"/>
        <v>#N/A</v>
      </c>
      <c r="EA308" s="147" t="e">
        <f t="shared" si="1186"/>
        <v>#N/A</v>
      </c>
      <c r="EB308" s="147" t="e">
        <f t="shared" si="1186"/>
        <v>#N/A</v>
      </c>
      <c r="EC308" s="147" t="e">
        <f t="shared" si="1186"/>
        <v>#N/A</v>
      </c>
      <c r="ED308" s="147" t="e">
        <f t="shared" si="1186"/>
        <v>#N/A</v>
      </c>
      <c r="EE308" s="147" t="e">
        <f t="shared" si="1186"/>
        <v>#N/A</v>
      </c>
      <c r="EF308" s="147" t="e">
        <f t="shared" si="1186"/>
        <v>#N/A</v>
      </c>
      <c r="EG308" s="147" t="e">
        <f t="shared" si="1186"/>
        <v>#N/A</v>
      </c>
      <c r="EH308" s="147" t="e">
        <f t="shared" si="1186"/>
        <v>#N/A</v>
      </c>
      <c r="EI308" s="147" t="e">
        <f t="shared" si="1186"/>
        <v>#N/A</v>
      </c>
      <c r="EJ308" s="147" t="e">
        <f t="shared" si="1186"/>
        <v>#N/A</v>
      </c>
      <c r="EK308" s="147" t="e">
        <f t="shared" si="1186"/>
        <v>#N/A</v>
      </c>
      <c r="EL308" s="147" t="e">
        <f t="shared" si="1186"/>
        <v>#N/A</v>
      </c>
      <c r="EM308" s="147" t="e">
        <f t="shared" si="1186"/>
        <v>#N/A</v>
      </c>
      <c r="EN308" s="147" t="e">
        <f t="shared" si="1186"/>
        <v>#N/A</v>
      </c>
      <c r="EO308" s="147" t="e">
        <f t="shared" si="1186"/>
        <v>#N/A</v>
      </c>
      <c r="EP308" s="147" t="e">
        <f t="shared" si="1186"/>
        <v>#N/A</v>
      </c>
      <c r="EQ308" s="147" t="e">
        <f t="shared" si="1186"/>
        <v>#N/A</v>
      </c>
      <c r="ER308" s="147" t="e">
        <f t="shared" si="1186"/>
        <v>#N/A</v>
      </c>
      <c r="ES308" s="147" t="e">
        <f t="shared" si="1186"/>
        <v>#N/A</v>
      </c>
      <c r="ET308" s="147" t="e">
        <f t="shared" si="1186"/>
        <v>#N/A</v>
      </c>
      <c r="EU308" s="147" t="e">
        <f t="shared" si="1186"/>
        <v>#N/A</v>
      </c>
      <c r="EV308" s="147" t="e">
        <f t="shared" si="1186"/>
        <v>#N/A</v>
      </c>
      <c r="EW308" s="147" t="e">
        <f t="shared" si="1186"/>
        <v>#N/A</v>
      </c>
      <c r="EX308" s="147" t="e">
        <f t="shared" si="1186"/>
        <v>#N/A</v>
      </c>
      <c r="EY308" s="147" t="e">
        <f t="shared" si="1186"/>
        <v>#N/A</v>
      </c>
      <c r="EZ308" s="147" t="e">
        <f t="shared" si="1186"/>
        <v>#N/A</v>
      </c>
      <c r="FA308" s="147" t="e">
        <f t="shared" si="1186"/>
        <v>#N/A</v>
      </c>
      <c r="FB308" s="147" t="e">
        <f t="shared" si="1186"/>
        <v>#N/A</v>
      </c>
      <c r="FC308" s="147" t="e">
        <f t="shared" si="1186"/>
        <v>#N/A</v>
      </c>
      <c r="FD308" s="147" t="e">
        <f t="shared" si="1186"/>
        <v>#N/A</v>
      </c>
      <c r="FE308" s="147" t="e">
        <f t="shared" si="1186"/>
        <v>#N/A</v>
      </c>
      <c r="FF308" s="147" t="e">
        <f t="shared" si="1186"/>
        <v>#N/A</v>
      </c>
      <c r="FG308" s="147" t="e">
        <f t="shared" si="1186"/>
        <v>#N/A</v>
      </c>
      <c r="FH308" s="147" t="e">
        <f t="shared" si="1186"/>
        <v>#N/A</v>
      </c>
      <c r="FI308" s="147" t="e">
        <f t="shared" si="1186"/>
        <v>#N/A</v>
      </c>
      <c r="FJ308" s="147" t="e">
        <f t="shared" si="1186"/>
        <v>#N/A</v>
      </c>
      <c r="FK308" s="147" t="e">
        <f t="shared" si="1186"/>
        <v>#N/A</v>
      </c>
      <c r="FL308" s="147" t="e">
        <f t="shared" si="1186"/>
        <v>#N/A</v>
      </c>
      <c r="FM308" s="147" t="e">
        <f t="shared" si="1186"/>
        <v>#N/A</v>
      </c>
      <c r="FN308" s="147" t="e">
        <f t="shared" si="1186"/>
        <v>#N/A</v>
      </c>
      <c r="FO308" s="147" t="e">
        <f t="shared" si="1186"/>
        <v>#N/A</v>
      </c>
      <c r="FP308" s="147" t="e">
        <f t="shared" si="1186"/>
        <v>#N/A</v>
      </c>
      <c r="FQ308" s="147" t="e">
        <f t="shared" si="1186"/>
        <v>#N/A</v>
      </c>
      <c r="FR308" s="147" t="e">
        <f t="shared" si="1186"/>
        <v>#N/A</v>
      </c>
      <c r="FS308" s="147" t="e">
        <f t="shared" ref="FS308:ID308" si="1187">IF(FS15=1,FS4,NA())</f>
        <v>#N/A</v>
      </c>
      <c r="FT308" s="147" t="e">
        <f t="shared" si="1187"/>
        <v>#N/A</v>
      </c>
      <c r="FU308" s="147" t="e">
        <f t="shared" si="1187"/>
        <v>#N/A</v>
      </c>
      <c r="FV308" s="147" t="e">
        <f t="shared" si="1187"/>
        <v>#N/A</v>
      </c>
      <c r="FW308" s="147" t="e">
        <f t="shared" si="1187"/>
        <v>#N/A</v>
      </c>
      <c r="FX308" s="147" t="e">
        <f t="shared" si="1187"/>
        <v>#N/A</v>
      </c>
      <c r="FY308" s="147" t="e">
        <f t="shared" si="1187"/>
        <v>#N/A</v>
      </c>
      <c r="FZ308" s="147" t="e">
        <f t="shared" si="1187"/>
        <v>#N/A</v>
      </c>
      <c r="GA308" s="147" t="e">
        <f t="shared" si="1187"/>
        <v>#N/A</v>
      </c>
      <c r="GB308" s="147" t="e">
        <f t="shared" si="1187"/>
        <v>#N/A</v>
      </c>
      <c r="GC308" s="147" t="e">
        <f t="shared" si="1187"/>
        <v>#N/A</v>
      </c>
      <c r="GD308" s="147" t="e">
        <f t="shared" si="1187"/>
        <v>#N/A</v>
      </c>
      <c r="GE308" s="147" t="e">
        <f t="shared" si="1187"/>
        <v>#N/A</v>
      </c>
      <c r="GF308" s="147" t="e">
        <f t="shared" si="1187"/>
        <v>#N/A</v>
      </c>
      <c r="GG308" s="147" t="e">
        <f t="shared" si="1187"/>
        <v>#N/A</v>
      </c>
      <c r="GH308" s="147" t="e">
        <f t="shared" si="1187"/>
        <v>#N/A</v>
      </c>
      <c r="GI308" s="147" t="e">
        <f t="shared" si="1187"/>
        <v>#N/A</v>
      </c>
      <c r="GJ308" s="147" t="e">
        <f t="shared" si="1187"/>
        <v>#N/A</v>
      </c>
      <c r="GK308" s="147" t="e">
        <f t="shared" si="1187"/>
        <v>#N/A</v>
      </c>
      <c r="GL308" s="147" t="e">
        <f t="shared" si="1187"/>
        <v>#N/A</v>
      </c>
      <c r="GM308" s="147" t="e">
        <f t="shared" si="1187"/>
        <v>#N/A</v>
      </c>
      <c r="GN308" s="147" t="e">
        <f t="shared" si="1187"/>
        <v>#N/A</v>
      </c>
      <c r="GO308" s="147" t="e">
        <f t="shared" si="1187"/>
        <v>#N/A</v>
      </c>
      <c r="GP308" s="147" t="e">
        <f t="shared" si="1187"/>
        <v>#N/A</v>
      </c>
      <c r="GQ308" s="147" t="e">
        <f t="shared" si="1187"/>
        <v>#N/A</v>
      </c>
      <c r="GR308" s="147" t="e">
        <f t="shared" si="1187"/>
        <v>#N/A</v>
      </c>
      <c r="GS308" s="147" t="e">
        <f t="shared" si="1187"/>
        <v>#N/A</v>
      </c>
      <c r="GT308" s="147" t="e">
        <f t="shared" si="1187"/>
        <v>#N/A</v>
      </c>
      <c r="GU308" s="147" t="e">
        <f t="shared" si="1187"/>
        <v>#N/A</v>
      </c>
      <c r="GV308" s="147" t="e">
        <f t="shared" si="1187"/>
        <v>#N/A</v>
      </c>
      <c r="GW308" s="147" t="e">
        <f t="shared" si="1187"/>
        <v>#N/A</v>
      </c>
      <c r="GX308" s="147" t="e">
        <f t="shared" si="1187"/>
        <v>#N/A</v>
      </c>
      <c r="GY308" s="147" t="e">
        <f t="shared" si="1187"/>
        <v>#N/A</v>
      </c>
      <c r="GZ308" s="147" t="e">
        <f t="shared" si="1187"/>
        <v>#N/A</v>
      </c>
      <c r="HA308" s="147" t="e">
        <f t="shared" si="1187"/>
        <v>#N/A</v>
      </c>
      <c r="HB308" s="147" t="e">
        <f t="shared" si="1187"/>
        <v>#N/A</v>
      </c>
      <c r="HC308" s="147" t="e">
        <f t="shared" si="1187"/>
        <v>#N/A</v>
      </c>
      <c r="HD308" s="147" t="e">
        <f t="shared" si="1187"/>
        <v>#N/A</v>
      </c>
      <c r="HE308" s="147" t="e">
        <f t="shared" si="1187"/>
        <v>#N/A</v>
      </c>
      <c r="HF308" s="147" t="e">
        <f t="shared" si="1187"/>
        <v>#N/A</v>
      </c>
      <c r="HG308" s="147" t="e">
        <f t="shared" si="1187"/>
        <v>#N/A</v>
      </c>
      <c r="HH308" s="147" t="e">
        <f t="shared" si="1187"/>
        <v>#N/A</v>
      </c>
      <c r="HI308" s="147" t="e">
        <f t="shared" si="1187"/>
        <v>#N/A</v>
      </c>
      <c r="HJ308" s="147" t="e">
        <f t="shared" si="1187"/>
        <v>#N/A</v>
      </c>
      <c r="HK308" s="147" t="e">
        <f t="shared" si="1187"/>
        <v>#N/A</v>
      </c>
      <c r="HL308" s="147" t="e">
        <f t="shared" si="1187"/>
        <v>#N/A</v>
      </c>
      <c r="HM308" s="147" t="e">
        <f t="shared" si="1187"/>
        <v>#N/A</v>
      </c>
      <c r="HN308" s="147" t="e">
        <f t="shared" si="1187"/>
        <v>#N/A</v>
      </c>
      <c r="HO308" s="147" t="e">
        <f t="shared" si="1187"/>
        <v>#N/A</v>
      </c>
      <c r="HP308" s="147" t="e">
        <f t="shared" si="1187"/>
        <v>#N/A</v>
      </c>
      <c r="HQ308" s="147" t="e">
        <f t="shared" si="1187"/>
        <v>#N/A</v>
      </c>
      <c r="HR308" s="147" t="e">
        <f t="shared" si="1187"/>
        <v>#N/A</v>
      </c>
      <c r="HS308" s="147" t="e">
        <f t="shared" si="1187"/>
        <v>#N/A</v>
      </c>
      <c r="HT308" s="147" t="e">
        <f t="shared" si="1187"/>
        <v>#N/A</v>
      </c>
      <c r="HU308" s="147" t="e">
        <f t="shared" si="1187"/>
        <v>#N/A</v>
      </c>
      <c r="HV308" s="147" t="e">
        <f t="shared" si="1187"/>
        <v>#N/A</v>
      </c>
      <c r="HW308" s="147" t="e">
        <f t="shared" si="1187"/>
        <v>#N/A</v>
      </c>
      <c r="HX308" s="147" t="e">
        <f t="shared" si="1187"/>
        <v>#N/A</v>
      </c>
      <c r="HY308" s="147" t="e">
        <f t="shared" si="1187"/>
        <v>#N/A</v>
      </c>
      <c r="HZ308" s="147" t="e">
        <f t="shared" si="1187"/>
        <v>#N/A</v>
      </c>
      <c r="IA308" s="147" t="e">
        <f t="shared" si="1187"/>
        <v>#N/A</v>
      </c>
      <c r="IB308" s="147" t="e">
        <f t="shared" si="1187"/>
        <v>#N/A</v>
      </c>
      <c r="IC308" s="147" t="e">
        <f t="shared" si="1187"/>
        <v>#N/A</v>
      </c>
      <c r="ID308" s="147" t="e">
        <f t="shared" si="1187"/>
        <v>#N/A</v>
      </c>
      <c r="IE308" s="147" t="e">
        <f t="shared" ref="IE308:KP308" si="1188">IF(IE15=1,IE4,NA())</f>
        <v>#N/A</v>
      </c>
      <c r="IF308" s="147" t="e">
        <f t="shared" si="1188"/>
        <v>#N/A</v>
      </c>
      <c r="IG308" s="147" t="e">
        <f t="shared" si="1188"/>
        <v>#N/A</v>
      </c>
      <c r="IH308" s="147" t="e">
        <f t="shared" si="1188"/>
        <v>#N/A</v>
      </c>
      <c r="II308" s="147" t="e">
        <f t="shared" si="1188"/>
        <v>#N/A</v>
      </c>
      <c r="IJ308" s="147" t="e">
        <f t="shared" si="1188"/>
        <v>#N/A</v>
      </c>
      <c r="IK308" s="147" t="e">
        <f t="shared" si="1188"/>
        <v>#N/A</v>
      </c>
      <c r="IL308" s="147" t="e">
        <f t="shared" si="1188"/>
        <v>#N/A</v>
      </c>
      <c r="IM308" s="147" t="e">
        <f t="shared" si="1188"/>
        <v>#N/A</v>
      </c>
      <c r="IN308" s="147" t="e">
        <f t="shared" si="1188"/>
        <v>#N/A</v>
      </c>
      <c r="IO308" s="147" t="e">
        <f t="shared" si="1188"/>
        <v>#N/A</v>
      </c>
      <c r="IP308" s="147" t="e">
        <f t="shared" si="1188"/>
        <v>#N/A</v>
      </c>
      <c r="IQ308" s="147" t="e">
        <f t="shared" si="1188"/>
        <v>#N/A</v>
      </c>
      <c r="IR308" s="147" t="e">
        <f t="shared" si="1188"/>
        <v>#N/A</v>
      </c>
      <c r="IS308" s="147" t="e">
        <f t="shared" si="1188"/>
        <v>#N/A</v>
      </c>
      <c r="IT308" s="147" t="e">
        <f t="shared" si="1188"/>
        <v>#N/A</v>
      </c>
      <c r="IU308" s="147" t="e">
        <f t="shared" si="1188"/>
        <v>#N/A</v>
      </c>
      <c r="IV308" s="147" t="e">
        <f t="shared" si="1188"/>
        <v>#N/A</v>
      </c>
      <c r="IW308" s="147" t="e">
        <f t="shared" si="1188"/>
        <v>#N/A</v>
      </c>
      <c r="IX308" s="147" t="e">
        <f t="shared" si="1188"/>
        <v>#N/A</v>
      </c>
      <c r="IY308" s="147" t="e">
        <f t="shared" si="1188"/>
        <v>#N/A</v>
      </c>
      <c r="IZ308" s="147" t="e">
        <f t="shared" si="1188"/>
        <v>#N/A</v>
      </c>
      <c r="JA308" s="147" t="e">
        <f t="shared" si="1188"/>
        <v>#N/A</v>
      </c>
      <c r="JB308" s="147" t="e">
        <f t="shared" si="1188"/>
        <v>#N/A</v>
      </c>
      <c r="JC308" s="147" t="e">
        <f t="shared" si="1188"/>
        <v>#N/A</v>
      </c>
      <c r="JD308" s="147" t="e">
        <f t="shared" si="1188"/>
        <v>#N/A</v>
      </c>
      <c r="JE308" s="147" t="e">
        <f t="shared" si="1188"/>
        <v>#N/A</v>
      </c>
      <c r="JF308" s="147" t="e">
        <f t="shared" si="1188"/>
        <v>#N/A</v>
      </c>
      <c r="JG308" s="147" t="e">
        <f t="shared" si="1188"/>
        <v>#N/A</v>
      </c>
      <c r="JH308" s="147" t="e">
        <f t="shared" si="1188"/>
        <v>#N/A</v>
      </c>
      <c r="JI308" s="147" t="e">
        <f t="shared" si="1188"/>
        <v>#N/A</v>
      </c>
      <c r="JJ308" s="147" t="e">
        <f t="shared" si="1188"/>
        <v>#N/A</v>
      </c>
      <c r="JK308" s="147" t="e">
        <f t="shared" si="1188"/>
        <v>#N/A</v>
      </c>
      <c r="JL308" s="147" t="e">
        <f t="shared" si="1188"/>
        <v>#N/A</v>
      </c>
      <c r="JM308" s="147" t="e">
        <f t="shared" si="1188"/>
        <v>#N/A</v>
      </c>
      <c r="JN308" s="147" t="e">
        <f t="shared" si="1188"/>
        <v>#N/A</v>
      </c>
      <c r="JO308" s="147" t="e">
        <f t="shared" si="1188"/>
        <v>#N/A</v>
      </c>
      <c r="JP308" s="147" t="e">
        <f t="shared" si="1188"/>
        <v>#N/A</v>
      </c>
      <c r="JQ308" s="147" t="e">
        <f t="shared" si="1188"/>
        <v>#N/A</v>
      </c>
      <c r="JR308" s="147" t="e">
        <f t="shared" si="1188"/>
        <v>#N/A</v>
      </c>
      <c r="JS308" s="147" t="e">
        <f t="shared" si="1188"/>
        <v>#N/A</v>
      </c>
      <c r="JT308" s="147" t="e">
        <f t="shared" si="1188"/>
        <v>#N/A</v>
      </c>
      <c r="JU308" s="147" t="e">
        <f t="shared" si="1188"/>
        <v>#N/A</v>
      </c>
      <c r="JV308" s="147" t="e">
        <f t="shared" si="1188"/>
        <v>#N/A</v>
      </c>
      <c r="JW308" s="147" t="e">
        <f t="shared" si="1188"/>
        <v>#N/A</v>
      </c>
      <c r="JX308" s="147" t="e">
        <f t="shared" si="1188"/>
        <v>#N/A</v>
      </c>
      <c r="JY308" s="147" t="e">
        <f t="shared" si="1188"/>
        <v>#N/A</v>
      </c>
      <c r="JZ308" s="147" t="e">
        <f t="shared" si="1188"/>
        <v>#N/A</v>
      </c>
      <c r="KA308" s="147" t="e">
        <f t="shared" si="1188"/>
        <v>#N/A</v>
      </c>
      <c r="KB308" s="147" t="e">
        <f t="shared" si="1188"/>
        <v>#N/A</v>
      </c>
      <c r="KC308" s="147" t="e">
        <f t="shared" si="1188"/>
        <v>#N/A</v>
      </c>
      <c r="KD308" s="147" t="e">
        <f t="shared" si="1188"/>
        <v>#N/A</v>
      </c>
      <c r="KE308" s="147" t="e">
        <f t="shared" si="1188"/>
        <v>#N/A</v>
      </c>
      <c r="KF308" s="147" t="e">
        <f t="shared" si="1188"/>
        <v>#N/A</v>
      </c>
      <c r="KG308" s="147" t="e">
        <f t="shared" si="1188"/>
        <v>#N/A</v>
      </c>
      <c r="KH308" s="147" t="e">
        <f t="shared" si="1188"/>
        <v>#N/A</v>
      </c>
      <c r="KI308" s="147" t="e">
        <f t="shared" si="1188"/>
        <v>#N/A</v>
      </c>
      <c r="KJ308" s="147" t="e">
        <f t="shared" si="1188"/>
        <v>#N/A</v>
      </c>
      <c r="KK308" s="147" t="e">
        <f t="shared" si="1188"/>
        <v>#N/A</v>
      </c>
      <c r="KL308" s="147" t="e">
        <f t="shared" si="1188"/>
        <v>#N/A</v>
      </c>
      <c r="KM308" s="147" t="e">
        <f t="shared" si="1188"/>
        <v>#N/A</v>
      </c>
      <c r="KN308" s="147" t="e">
        <f t="shared" si="1188"/>
        <v>#N/A</v>
      </c>
      <c r="KO308" s="147" t="e">
        <f t="shared" si="1188"/>
        <v>#N/A</v>
      </c>
      <c r="KP308" s="147" t="e">
        <f t="shared" si="1188"/>
        <v>#N/A</v>
      </c>
      <c r="KQ308" s="147" t="e">
        <f t="shared" ref="KQ308:NB308" si="1189">IF(KQ15=1,KQ4,NA())</f>
        <v>#N/A</v>
      </c>
      <c r="KR308" s="147" t="e">
        <f t="shared" si="1189"/>
        <v>#N/A</v>
      </c>
      <c r="KS308" s="147" t="e">
        <f t="shared" si="1189"/>
        <v>#N/A</v>
      </c>
      <c r="KT308" s="147" t="e">
        <f t="shared" si="1189"/>
        <v>#N/A</v>
      </c>
      <c r="KU308" s="147" t="e">
        <f t="shared" si="1189"/>
        <v>#N/A</v>
      </c>
      <c r="KV308" s="147" t="e">
        <f t="shared" si="1189"/>
        <v>#N/A</v>
      </c>
      <c r="KW308" s="147" t="e">
        <f t="shared" si="1189"/>
        <v>#N/A</v>
      </c>
      <c r="KX308" s="147" t="e">
        <f t="shared" si="1189"/>
        <v>#N/A</v>
      </c>
      <c r="KY308" s="147" t="e">
        <f t="shared" si="1189"/>
        <v>#N/A</v>
      </c>
      <c r="KZ308" s="147" t="e">
        <f t="shared" si="1189"/>
        <v>#N/A</v>
      </c>
      <c r="LA308" s="147" t="e">
        <f t="shared" si="1189"/>
        <v>#N/A</v>
      </c>
      <c r="LB308" s="147" t="e">
        <f t="shared" si="1189"/>
        <v>#N/A</v>
      </c>
      <c r="LC308" s="147" t="e">
        <f t="shared" si="1189"/>
        <v>#N/A</v>
      </c>
      <c r="LD308" s="147" t="e">
        <f t="shared" si="1189"/>
        <v>#N/A</v>
      </c>
      <c r="LE308" s="147" t="e">
        <f t="shared" si="1189"/>
        <v>#N/A</v>
      </c>
      <c r="LF308" s="147" t="e">
        <f t="shared" si="1189"/>
        <v>#N/A</v>
      </c>
      <c r="LG308" s="147" t="e">
        <f t="shared" si="1189"/>
        <v>#N/A</v>
      </c>
      <c r="LH308" s="147" t="e">
        <f t="shared" si="1189"/>
        <v>#N/A</v>
      </c>
      <c r="LI308" s="147" t="e">
        <f t="shared" si="1189"/>
        <v>#N/A</v>
      </c>
      <c r="LJ308" s="147" t="e">
        <f t="shared" si="1189"/>
        <v>#N/A</v>
      </c>
      <c r="LK308" s="147" t="e">
        <f t="shared" si="1189"/>
        <v>#N/A</v>
      </c>
      <c r="LL308" s="147" t="e">
        <f t="shared" si="1189"/>
        <v>#N/A</v>
      </c>
      <c r="LM308" s="147" t="e">
        <f t="shared" si="1189"/>
        <v>#N/A</v>
      </c>
      <c r="LN308" s="147" t="e">
        <f t="shared" si="1189"/>
        <v>#N/A</v>
      </c>
      <c r="LO308" s="147" t="e">
        <f t="shared" si="1189"/>
        <v>#N/A</v>
      </c>
      <c r="LP308" s="147" t="e">
        <f t="shared" si="1189"/>
        <v>#N/A</v>
      </c>
      <c r="LQ308" s="147" t="e">
        <f t="shared" si="1189"/>
        <v>#N/A</v>
      </c>
      <c r="LR308" s="147" t="e">
        <f t="shared" si="1189"/>
        <v>#N/A</v>
      </c>
      <c r="LS308" s="147" t="e">
        <f t="shared" si="1189"/>
        <v>#N/A</v>
      </c>
      <c r="LT308" s="147" t="e">
        <f t="shared" si="1189"/>
        <v>#N/A</v>
      </c>
      <c r="LU308" s="147" t="e">
        <f t="shared" si="1189"/>
        <v>#N/A</v>
      </c>
      <c r="LV308" s="147" t="e">
        <f t="shared" si="1189"/>
        <v>#N/A</v>
      </c>
      <c r="LW308" s="147" t="e">
        <f t="shared" si="1189"/>
        <v>#N/A</v>
      </c>
      <c r="LX308" s="147" t="e">
        <f t="shared" si="1189"/>
        <v>#N/A</v>
      </c>
      <c r="LY308" s="147" t="e">
        <f t="shared" si="1189"/>
        <v>#N/A</v>
      </c>
      <c r="LZ308" s="147" t="e">
        <f t="shared" si="1189"/>
        <v>#N/A</v>
      </c>
      <c r="MA308" s="147" t="e">
        <f t="shared" si="1189"/>
        <v>#N/A</v>
      </c>
      <c r="MB308" s="147" t="e">
        <f t="shared" si="1189"/>
        <v>#N/A</v>
      </c>
      <c r="MC308" s="147" t="e">
        <f t="shared" si="1189"/>
        <v>#N/A</v>
      </c>
      <c r="MD308" s="147" t="e">
        <f t="shared" si="1189"/>
        <v>#N/A</v>
      </c>
      <c r="ME308" s="147" t="e">
        <f t="shared" si="1189"/>
        <v>#N/A</v>
      </c>
      <c r="MF308" s="147" t="e">
        <f t="shared" si="1189"/>
        <v>#N/A</v>
      </c>
      <c r="MG308" s="147" t="e">
        <f t="shared" si="1189"/>
        <v>#N/A</v>
      </c>
      <c r="MH308" s="147" t="e">
        <f t="shared" si="1189"/>
        <v>#N/A</v>
      </c>
      <c r="MI308" s="147" t="e">
        <f t="shared" si="1189"/>
        <v>#N/A</v>
      </c>
      <c r="MJ308" s="147" t="e">
        <f t="shared" si="1189"/>
        <v>#N/A</v>
      </c>
      <c r="MK308" s="147" t="e">
        <f t="shared" si="1189"/>
        <v>#N/A</v>
      </c>
      <c r="ML308" s="147" t="e">
        <f t="shared" si="1189"/>
        <v>#N/A</v>
      </c>
      <c r="MM308" s="147" t="e">
        <f t="shared" si="1189"/>
        <v>#N/A</v>
      </c>
      <c r="MN308" s="147" t="e">
        <f t="shared" si="1189"/>
        <v>#N/A</v>
      </c>
      <c r="MO308" s="147" t="e">
        <f t="shared" si="1189"/>
        <v>#N/A</v>
      </c>
      <c r="MP308" s="147" t="e">
        <f t="shared" si="1189"/>
        <v>#N/A</v>
      </c>
      <c r="MQ308" s="147" t="e">
        <f t="shared" si="1189"/>
        <v>#N/A</v>
      </c>
      <c r="MR308" s="147" t="e">
        <f t="shared" si="1189"/>
        <v>#N/A</v>
      </c>
      <c r="MS308" s="147" t="e">
        <f t="shared" si="1189"/>
        <v>#N/A</v>
      </c>
      <c r="MT308" s="147" t="e">
        <f t="shared" si="1189"/>
        <v>#N/A</v>
      </c>
      <c r="MU308" s="147" t="e">
        <f t="shared" si="1189"/>
        <v>#N/A</v>
      </c>
      <c r="MV308" s="147" t="e">
        <f t="shared" si="1189"/>
        <v>#N/A</v>
      </c>
      <c r="MW308" s="147" t="e">
        <f t="shared" si="1189"/>
        <v>#N/A</v>
      </c>
      <c r="MX308" s="147" t="e">
        <f t="shared" si="1189"/>
        <v>#N/A</v>
      </c>
      <c r="MY308" s="147" t="e">
        <f t="shared" si="1189"/>
        <v>#N/A</v>
      </c>
      <c r="MZ308" s="147" t="e">
        <f t="shared" si="1189"/>
        <v>#N/A</v>
      </c>
      <c r="NA308" s="147" t="e">
        <f t="shared" si="1189"/>
        <v>#N/A</v>
      </c>
      <c r="NB308" s="147" t="e">
        <f t="shared" si="1189"/>
        <v>#N/A</v>
      </c>
      <c r="NC308" s="147" t="e">
        <f t="shared" ref="NC308:OM308" si="1190">IF(NC15=1,NC4,NA())</f>
        <v>#N/A</v>
      </c>
      <c r="ND308" s="147" t="e">
        <f t="shared" si="1190"/>
        <v>#N/A</v>
      </c>
      <c r="NE308" s="147" t="e">
        <f t="shared" si="1190"/>
        <v>#N/A</v>
      </c>
      <c r="NF308" s="147" t="e">
        <f t="shared" si="1190"/>
        <v>#N/A</v>
      </c>
      <c r="NG308" s="147" t="e">
        <f t="shared" si="1190"/>
        <v>#N/A</v>
      </c>
      <c r="NH308" s="147" t="e">
        <f t="shared" si="1190"/>
        <v>#N/A</v>
      </c>
      <c r="NI308" s="147" t="e">
        <f t="shared" si="1190"/>
        <v>#N/A</v>
      </c>
      <c r="NJ308" s="147" t="e">
        <f t="shared" si="1190"/>
        <v>#N/A</v>
      </c>
      <c r="NK308" s="147" t="e">
        <f t="shared" si="1190"/>
        <v>#N/A</v>
      </c>
      <c r="NL308" s="147" t="e">
        <f t="shared" si="1190"/>
        <v>#N/A</v>
      </c>
      <c r="NM308" s="147" t="e">
        <f t="shared" si="1190"/>
        <v>#N/A</v>
      </c>
      <c r="NN308" s="147" t="e">
        <f t="shared" si="1190"/>
        <v>#N/A</v>
      </c>
      <c r="NO308" s="147" t="e">
        <f t="shared" si="1190"/>
        <v>#N/A</v>
      </c>
      <c r="NP308" s="147" t="e">
        <f t="shared" si="1190"/>
        <v>#N/A</v>
      </c>
      <c r="NQ308" s="147" t="e">
        <f t="shared" si="1190"/>
        <v>#N/A</v>
      </c>
      <c r="NR308" s="147" t="e">
        <f t="shared" si="1190"/>
        <v>#N/A</v>
      </c>
      <c r="NS308" s="147" t="e">
        <f t="shared" si="1190"/>
        <v>#N/A</v>
      </c>
      <c r="NT308" s="147" t="e">
        <f t="shared" si="1190"/>
        <v>#N/A</v>
      </c>
      <c r="NU308" s="147" t="e">
        <f t="shared" si="1190"/>
        <v>#N/A</v>
      </c>
      <c r="NV308" s="147" t="e">
        <f t="shared" si="1190"/>
        <v>#N/A</v>
      </c>
      <c r="NW308" s="147" t="e">
        <f t="shared" si="1190"/>
        <v>#N/A</v>
      </c>
      <c r="NX308" s="147" t="e">
        <f t="shared" si="1190"/>
        <v>#N/A</v>
      </c>
      <c r="NY308" s="147" t="e">
        <f t="shared" si="1190"/>
        <v>#N/A</v>
      </c>
      <c r="NZ308" s="147" t="e">
        <f t="shared" si="1190"/>
        <v>#N/A</v>
      </c>
      <c r="OA308" s="147" t="e">
        <f t="shared" si="1190"/>
        <v>#N/A</v>
      </c>
      <c r="OB308" s="147" t="e">
        <f t="shared" si="1190"/>
        <v>#N/A</v>
      </c>
      <c r="OC308" s="147" t="e">
        <f t="shared" si="1190"/>
        <v>#N/A</v>
      </c>
      <c r="OD308" s="147" t="e">
        <f t="shared" si="1190"/>
        <v>#N/A</v>
      </c>
      <c r="OE308" s="147" t="e">
        <f t="shared" si="1190"/>
        <v>#N/A</v>
      </c>
      <c r="OF308" s="147" t="e">
        <f t="shared" si="1190"/>
        <v>#N/A</v>
      </c>
      <c r="OG308" s="147" t="e">
        <f t="shared" si="1190"/>
        <v>#N/A</v>
      </c>
      <c r="OH308" s="147" t="e">
        <f t="shared" si="1190"/>
        <v>#N/A</v>
      </c>
      <c r="OI308" s="147" t="e">
        <f t="shared" si="1190"/>
        <v>#N/A</v>
      </c>
      <c r="OJ308" s="147" t="e">
        <f t="shared" si="1190"/>
        <v>#N/A</v>
      </c>
      <c r="OK308" s="147" t="e">
        <f t="shared" si="1190"/>
        <v>#N/A</v>
      </c>
      <c r="OL308" s="147" t="e">
        <f t="shared" si="1190"/>
        <v>#N/A</v>
      </c>
      <c r="OM308" s="147" t="e">
        <f t="shared" si="1190"/>
        <v>#N/A</v>
      </c>
    </row>
  </sheetData>
  <mergeCells count="4">
    <mergeCell ref="A239:A249"/>
    <mergeCell ref="A251:A254"/>
    <mergeCell ref="A256:A260"/>
    <mergeCell ref="A262:A277"/>
  </mergeCells>
  <conditionalFormatting sqref="D224:OM224">
    <cfRule type="containsErrors" dxfId="2" priority="7" stopIfTrue="1">
      <formula>ISERROR(D224)</formula>
    </cfRule>
  </conditionalFormatting>
  <conditionalFormatting sqref="E262">
    <cfRule type="containsText" dxfId="1" priority="5" stopIfTrue="1" operator="containsText" text="ja">
      <formula>NOT(ISERROR(SEARCH("ja",E262)))</formula>
    </cfRule>
    <cfRule type="containsText" dxfId="0" priority="6" stopIfTrue="1" operator="containsText" text="nein">
      <formula>NOT(ISERROR(SEARCH("nein",E262)))</formula>
    </cfRule>
  </conditionalFormatting>
  <pageMargins left="0.75" right="0.75" top="1" bottom="1" header="0.5" footer="0.5"/>
  <pageSetup paperSize="9" orientation="portrait" horizontalDpi="4294967292" verticalDpi="4294967292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6B29A855-8161-4EE4-B495-852969431DE6}">
            <xm:f>NOT(ISERROR(SEARCH(Text!$C$174,D189)))</xm:f>
            <xm:f>Text!$C$174</xm:f>
            <x14:dxf>
              <font>
                <color rgb="FF9C6500"/>
              </font>
              <fill>
                <patternFill>
                  <bgColor rgb="FFFFEB9C"/>
                </patternFill>
              </fill>
            </x14:dxf>
          </x14:cfRule>
          <x14:cfRule type="containsText" priority="2" stopIfTrue="1" operator="containsText" id="{2DF4853C-6AF8-43C0-B269-43D256E5755B}">
            <xm:f>NOT(ISERROR(SEARCH(Text!$C$172,D189)))</xm:f>
            <xm:f>Text!$C$172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3" stopIfTrue="1" operator="containsText" id="{12418AF8-1FEE-480B-B9A9-CC3AFA9D335D}">
            <xm:f>NOT(ISERROR(SEARCH(Text!$C$173,D189)))</xm:f>
            <xm:f>Text!$C$173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D189:OM189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tt14"/>
  <dimension ref="A1:H23"/>
  <sheetViews>
    <sheetView workbookViewId="0">
      <selection activeCell="A20" sqref="A20"/>
    </sheetView>
  </sheetViews>
  <sheetFormatPr baseColWidth="10" defaultColWidth="10.85546875" defaultRowHeight="14.15" x14ac:dyDescent="0.35"/>
  <cols>
    <col min="1" max="1" width="23.35546875" style="3" bestFit="1" customWidth="1"/>
    <col min="2" max="2" width="10" style="3" customWidth="1"/>
    <col min="3" max="3" width="16.5" style="3" bestFit="1" customWidth="1"/>
    <col min="4" max="4" width="11.85546875" style="3" bestFit="1" customWidth="1"/>
    <col min="5" max="16384" width="10.85546875" style="3"/>
  </cols>
  <sheetData>
    <row r="1" spans="1:8" x14ac:dyDescent="0.35">
      <c r="A1" s="7" t="s">
        <v>6</v>
      </c>
      <c r="B1" s="7" t="s">
        <v>323</v>
      </c>
      <c r="C1" s="7" t="s">
        <v>5</v>
      </c>
      <c r="D1" s="7" t="s">
        <v>9</v>
      </c>
      <c r="E1" s="7" t="s">
        <v>296</v>
      </c>
      <c r="F1" s="7" t="s">
        <v>317</v>
      </c>
      <c r="G1" s="7" t="s">
        <v>318</v>
      </c>
      <c r="H1" s="7" t="s">
        <v>372</v>
      </c>
    </row>
    <row r="2" spans="1:8" x14ac:dyDescent="0.35">
      <c r="A2" s="4" t="s">
        <v>7</v>
      </c>
      <c r="B2" s="4" t="s">
        <v>324</v>
      </c>
      <c r="C2" s="5">
        <v>20</v>
      </c>
      <c r="D2" s="4">
        <v>1</v>
      </c>
      <c r="E2" s="6" t="s">
        <v>297</v>
      </c>
      <c r="F2" s="6">
        <v>0</v>
      </c>
      <c r="G2" s="6" t="s">
        <v>320</v>
      </c>
      <c r="H2" s="180" t="s">
        <v>188</v>
      </c>
    </row>
    <row r="3" spans="1:8" x14ac:dyDescent="0.35">
      <c r="A3" s="4"/>
      <c r="B3" s="4" t="s">
        <v>325</v>
      </c>
      <c r="C3" s="5">
        <v>25</v>
      </c>
      <c r="D3" s="3">
        <v>2</v>
      </c>
      <c r="E3" s="399" t="s">
        <v>732</v>
      </c>
      <c r="F3" s="6">
        <v>1</v>
      </c>
      <c r="G3" s="6" t="s">
        <v>319</v>
      </c>
      <c r="H3" s="180" t="s">
        <v>189</v>
      </c>
    </row>
    <row r="4" spans="1:8" x14ac:dyDescent="0.35">
      <c r="A4" s="4"/>
      <c r="C4" s="5">
        <v>32</v>
      </c>
      <c r="D4" s="3">
        <v>3</v>
      </c>
      <c r="E4" s="399" t="s">
        <v>733</v>
      </c>
      <c r="F4" s="6"/>
      <c r="G4" s="6"/>
    </row>
    <row r="5" spans="1:8" x14ac:dyDescent="0.35">
      <c r="A5" s="4"/>
      <c r="C5" s="5">
        <v>40</v>
      </c>
      <c r="E5" s="400" t="s">
        <v>584</v>
      </c>
    </row>
    <row r="6" spans="1:8" x14ac:dyDescent="0.35">
      <c r="A6" s="4"/>
      <c r="C6" s="5">
        <v>50</v>
      </c>
      <c r="E6" s="181" t="s">
        <v>381</v>
      </c>
    </row>
    <row r="7" spans="1:8" x14ac:dyDescent="0.35">
      <c r="A7" s="4"/>
      <c r="C7" s="5">
        <v>65</v>
      </c>
      <c r="E7" s="3" t="str">
        <f>E1_Allgemein!C1</f>
        <v>Deutsch</v>
      </c>
    </row>
    <row r="8" spans="1:8" x14ac:dyDescent="0.35">
      <c r="A8" s="4"/>
      <c r="C8" s="5">
        <v>80</v>
      </c>
      <c r="E8" s="3" t="str">
        <f>IF(E7="Deutsch","DE",IF(E7="Français","FR",IF(E7="Italino","IT",IF(E7="English","EN","-"))))</f>
        <v>DE</v>
      </c>
    </row>
    <row r="9" spans="1:8" x14ac:dyDescent="0.35">
      <c r="A9" s="4"/>
      <c r="C9" s="5">
        <v>100</v>
      </c>
    </row>
    <row r="10" spans="1:8" x14ac:dyDescent="0.35">
      <c r="C10" s="5">
        <v>125</v>
      </c>
    </row>
    <row r="11" spans="1:8" x14ac:dyDescent="0.35">
      <c r="C11" s="5">
        <v>150</v>
      </c>
    </row>
    <row r="12" spans="1:8" x14ac:dyDescent="0.35">
      <c r="C12" s="5">
        <v>200</v>
      </c>
    </row>
    <row r="13" spans="1:8" x14ac:dyDescent="0.35">
      <c r="C13" s="5">
        <v>250</v>
      </c>
    </row>
    <row r="14" spans="1:8" x14ac:dyDescent="0.35">
      <c r="C14" s="5">
        <v>300</v>
      </c>
    </row>
    <row r="15" spans="1:8" x14ac:dyDescent="0.35">
      <c r="C15" s="5">
        <v>350</v>
      </c>
    </row>
    <row r="16" spans="1:8" x14ac:dyDescent="0.35">
      <c r="C16" s="5">
        <v>400</v>
      </c>
    </row>
    <row r="17" spans="3:3" x14ac:dyDescent="0.35">
      <c r="C17" s="5">
        <v>450</v>
      </c>
    </row>
    <row r="18" spans="3:3" x14ac:dyDescent="0.35">
      <c r="C18" s="5">
        <v>500</v>
      </c>
    </row>
    <row r="19" spans="3:3" x14ac:dyDescent="0.35">
      <c r="C19" s="5">
        <v>600</v>
      </c>
    </row>
    <row r="20" spans="3:3" x14ac:dyDescent="0.35">
      <c r="C20" s="5">
        <v>700</v>
      </c>
    </row>
    <row r="21" spans="3:3" x14ac:dyDescent="0.35">
      <c r="C21" s="5">
        <v>800</v>
      </c>
    </row>
    <row r="22" spans="3:3" x14ac:dyDescent="0.35">
      <c r="C22" s="5">
        <v>900</v>
      </c>
    </row>
    <row r="23" spans="3:3" x14ac:dyDescent="0.35">
      <c r="C23" s="5">
        <v>1000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rgb="FFFFFFCC"/>
  </sheetPr>
  <dimension ref="A1:AM412"/>
  <sheetViews>
    <sheetView zoomScaleNormal="100" workbookViewId="0">
      <pane ySplit="11" topLeftCell="A12" activePane="bottomLeft" state="frozen"/>
      <selection pane="bottomLeft" activeCell="AE44" sqref="AE44"/>
    </sheetView>
  </sheetViews>
  <sheetFormatPr baseColWidth="10" defaultColWidth="9.5" defaultRowHeight="12.45" zeroHeight="1" x14ac:dyDescent="0.45"/>
  <cols>
    <col min="1" max="1" width="5.5" style="215" customWidth="1"/>
    <col min="2" max="3" width="10.5703125" style="215" customWidth="1"/>
    <col min="4" max="4" width="7.5" style="215" customWidth="1"/>
    <col min="5" max="5" width="15.0703125" style="215" customWidth="1"/>
    <col min="6" max="8" width="8.5" style="215" customWidth="1"/>
    <col min="9" max="9" width="10.35546875" style="215" bestFit="1" customWidth="1"/>
    <col min="10" max="13" width="8.5" style="215" customWidth="1"/>
    <col min="14" max="24" width="9.5" style="215" hidden="1" customWidth="1"/>
    <col min="25" max="27" width="6.85546875" style="215" hidden="1" customWidth="1"/>
    <col min="28" max="28" width="2.640625" style="215" customWidth="1"/>
    <col min="29" max="29" width="14.640625" style="215" customWidth="1"/>
    <col min="30" max="30" width="17.640625" style="215" customWidth="1"/>
    <col min="31" max="31" width="11.85546875" style="215" customWidth="1"/>
    <col min="32" max="37" width="9.5" style="215" customWidth="1"/>
    <col min="38" max="16384" width="9.5" style="215"/>
  </cols>
  <sheetData>
    <row r="1" spans="1:39" x14ac:dyDescent="0.45">
      <c r="A1" s="213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196"/>
    </row>
    <row r="2" spans="1:39" ht="17.600000000000001" x14ac:dyDescent="0.45">
      <c r="A2" s="216" t="str">
        <f>Text!C72</f>
        <v>Eingabe Teilstränge</v>
      </c>
      <c r="M2" s="360" t="str">
        <f>E1_Allgemein!C2</f>
        <v>THENA V1.4_CHF_Demo</v>
      </c>
    </row>
    <row r="3" spans="1:39" ht="15.9" x14ac:dyDescent="0.45">
      <c r="A3" s="231"/>
      <c r="J3" s="211" t="str">
        <f>Text!C3</f>
        <v>Projekt:</v>
      </c>
      <c r="K3" s="412" t="str">
        <f>IF(ISBLANK(E1_Allgemein!B3)=TRUE,"",E1_Allgemein!B3)</f>
        <v>Musternetz</v>
      </c>
      <c r="L3" s="413"/>
      <c r="M3" s="414"/>
    </row>
    <row r="4" spans="1:39" ht="15.9" x14ac:dyDescent="0.45">
      <c r="A4" s="232" t="str">
        <f>Text!C73</f>
        <v>Annahmen für die Berechnungen:</v>
      </c>
      <c r="J4" s="211" t="str">
        <f>Text!C6</f>
        <v>Variante:</v>
      </c>
      <c r="K4" s="415" t="str">
        <f>IF(ISBLANK(E1_Allgemein!B4)=TRUE,"",E1_Allgemein!B4)</f>
        <v>Beispiel Variante 1</v>
      </c>
      <c r="L4" s="416"/>
      <c r="M4" s="417"/>
    </row>
    <row r="5" spans="1:39" ht="15.9" x14ac:dyDescent="0.45">
      <c r="A5" s="218" t="str">
        <f>IF(SUM(KMR!B54,E3_Parameter!H10,KMR_Duo!B54,MMR!B54,MMR_Duo!B55,PMR!B54,PMR_Duo!B54)&gt;0,Text!C74,Text!C75)</f>
        <v>Kennwerte für Rohrtypen nach QM Fernwärme (Default-Werte)</v>
      </c>
      <c r="J5" s="212"/>
      <c r="K5" s="418" t="str">
        <f>IF(ISBLANK(E1_Allgemein!B5)=TRUE,"",E1_Allgemein!B5)</f>
        <v/>
      </c>
      <c r="L5" s="419"/>
      <c r="M5" s="420"/>
    </row>
    <row r="6" spans="1:39" ht="15.9" x14ac:dyDescent="0.45">
      <c r="A6" s="231"/>
      <c r="J6" s="211"/>
      <c r="K6" s="421" t="str">
        <f>IF(ISBLANK(E1_Allgemein!B6)=TRUE,"",E1_Allgemein!B6)</f>
        <v/>
      </c>
      <c r="L6" s="422"/>
      <c r="M6" s="423"/>
    </row>
    <row r="7" spans="1:39" ht="15.9" x14ac:dyDescent="0.45">
      <c r="A7" s="231"/>
      <c r="J7" s="211" t="str">
        <f>Text!C8</f>
        <v>Ersteller:</v>
      </c>
      <c r="K7" s="412" t="str">
        <f>IF(ISBLANK(E1_Allgemein!B7)=TRUE,"",E1_Allgemein!B7)</f>
        <v>Muster Hans</v>
      </c>
      <c r="L7" s="413"/>
      <c r="M7" s="414"/>
    </row>
    <row r="8" spans="1:39" ht="15.9" x14ac:dyDescent="0.45">
      <c r="A8" s="231"/>
      <c r="J8" s="211" t="str">
        <f>Text!C10</f>
        <v>Datum:</v>
      </c>
      <c r="K8" s="409">
        <f>IF(ISBLANK(E1_Allgemein!B8)=TRUE,"",E1_Allgemein!B8)</f>
        <v>45562</v>
      </c>
      <c r="L8" s="410"/>
      <c r="M8" s="411"/>
    </row>
    <row r="9" spans="1:39" ht="5.05" customHeight="1" x14ac:dyDescent="0.45">
      <c r="A9" s="28"/>
      <c r="L9" s="10"/>
      <c r="M9" s="29"/>
    </row>
    <row r="10" spans="1:39" s="237" customFormat="1" ht="113.15" x14ac:dyDescent="0.45">
      <c r="A10" s="184" t="str">
        <f>Text!C76</f>
        <v>Teilstrang</v>
      </c>
      <c r="B10" s="185" t="str">
        <f>Text!C77</f>
        <v>Leistung Hausanschluss</v>
      </c>
      <c r="C10" s="190" t="str">
        <f>Text!C78</f>
        <v>ODER
Verbindung zu Leitung</v>
      </c>
      <c r="D10" s="186" t="str">
        <f>Text!C80</f>
        <v>Leistung Zweig- oder Hauptleitung</v>
      </c>
      <c r="E10" s="186" t="str">
        <f>Text!C81</f>
        <v>Rohrtyp</v>
      </c>
      <c r="F10" s="186" t="str">
        <f>Text!C82</f>
        <v>Nenndurchmesser</v>
      </c>
      <c r="G10" s="186" t="str">
        <f>Text!C83</f>
        <v>Dämmstärke</v>
      </c>
      <c r="H10" s="186" t="str">
        <f>Text!C84</f>
        <v>Trassenlänge</v>
      </c>
      <c r="I10" s="186" t="str">
        <f>Text!C85</f>
        <v>Verlege-Situation</v>
      </c>
      <c r="J10" s="186" t="str">
        <f>Text!C86</f>
        <v>Teilstrang ungünstigster Abnehmer</v>
      </c>
      <c r="K10" s="186" t="str">
        <f>Text!C87</f>
        <v>Standort Druckerhöhung</v>
      </c>
      <c r="L10" s="186" t="str">
        <f>Text!C88</f>
        <v>Widerstandsbeiwert Einbauten im Teilstrang (Zeta-Wert)</v>
      </c>
      <c r="M10" s="187" t="str">
        <f>Text!C89</f>
        <v>Kontrolle Eingabe</v>
      </c>
      <c r="N10" s="233" t="s">
        <v>298</v>
      </c>
      <c r="O10" s="234" t="s">
        <v>299</v>
      </c>
      <c r="P10" s="234" t="s">
        <v>300</v>
      </c>
      <c r="Q10" s="235" t="s">
        <v>301</v>
      </c>
      <c r="R10" s="235" t="s">
        <v>302</v>
      </c>
      <c r="S10" s="235" t="s">
        <v>560</v>
      </c>
      <c r="T10" s="235" t="s">
        <v>559</v>
      </c>
      <c r="U10" s="235" t="s">
        <v>303</v>
      </c>
      <c r="V10" s="236" t="s">
        <v>304</v>
      </c>
      <c r="W10" s="235" t="s">
        <v>305</v>
      </c>
      <c r="X10" s="236" t="s">
        <v>306</v>
      </c>
      <c r="Y10" s="235" t="s">
        <v>326</v>
      </c>
      <c r="Z10" s="235" t="s">
        <v>577</v>
      </c>
      <c r="AA10" s="235" t="s">
        <v>578</v>
      </c>
      <c r="AC10" s="215"/>
      <c r="AD10" s="215"/>
      <c r="AE10" s="215"/>
      <c r="AF10" s="215"/>
      <c r="AG10" s="215"/>
      <c r="AH10" s="215"/>
      <c r="AI10" s="215"/>
      <c r="AJ10" s="215"/>
    </row>
    <row r="11" spans="1:39" s="240" customFormat="1" ht="25.5" customHeight="1" x14ac:dyDescent="0.45">
      <c r="A11" s="238" t="s">
        <v>61</v>
      </c>
      <c r="B11" s="8" t="s">
        <v>60</v>
      </c>
      <c r="C11" s="8" t="str">
        <f>Text!C79</f>
        <v>Bsp: 3,5</v>
      </c>
      <c r="D11" s="8" t="s">
        <v>60</v>
      </c>
      <c r="E11" s="8" t="s">
        <v>61</v>
      </c>
      <c r="F11" s="8" t="s">
        <v>62</v>
      </c>
      <c r="G11" s="8" t="s">
        <v>307</v>
      </c>
      <c r="H11" s="8" t="s">
        <v>79</v>
      </c>
      <c r="I11" s="8" t="s">
        <v>518</v>
      </c>
      <c r="J11" s="52" t="str">
        <f>Text!C90</f>
        <v>Nein=0 Ja=1</v>
      </c>
      <c r="K11" s="52" t="str">
        <f>Text!C90</f>
        <v>Nein=0 Ja=1</v>
      </c>
      <c r="L11" s="8" t="s">
        <v>61</v>
      </c>
      <c r="M11" s="8" t="s">
        <v>61</v>
      </c>
      <c r="N11" s="55" t="s">
        <v>101</v>
      </c>
      <c r="O11" s="239" t="s">
        <v>60</v>
      </c>
      <c r="P11" s="239" t="s">
        <v>60</v>
      </c>
      <c r="Q11" s="239" t="s">
        <v>60</v>
      </c>
      <c r="R11" s="239" t="s">
        <v>308</v>
      </c>
      <c r="S11" s="239"/>
      <c r="T11" s="239"/>
      <c r="U11" s="239" t="s">
        <v>308</v>
      </c>
      <c r="V11" s="239" t="s">
        <v>60</v>
      </c>
      <c r="W11" s="239" t="s">
        <v>308</v>
      </c>
      <c r="X11" s="239" t="s">
        <v>60</v>
      </c>
      <c r="Y11" s="8" t="s">
        <v>327</v>
      </c>
      <c r="Z11" s="8" t="s">
        <v>327</v>
      </c>
      <c r="AA11" s="8" t="s">
        <v>327</v>
      </c>
      <c r="AE11" s="215"/>
      <c r="AF11" s="215"/>
      <c r="AG11" s="215"/>
      <c r="AH11" s="215"/>
      <c r="AI11" s="215"/>
      <c r="AJ11" s="215"/>
      <c r="AK11" s="215"/>
      <c r="AL11" s="215"/>
      <c r="AM11" s="215"/>
    </row>
    <row r="12" spans="1:39" x14ac:dyDescent="0.45">
      <c r="A12" s="364">
        <v>1</v>
      </c>
      <c r="B12" s="168"/>
      <c r="C12" s="206" t="s">
        <v>565</v>
      </c>
      <c r="D12" s="207">
        <f>SUM(V12,X12)</f>
        <v>878.6</v>
      </c>
      <c r="E12" s="208" t="s">
        <v>7</v>
      </c>
      <c r="F12" s="208">
        <v>65</v>
      </c>
      <c r="G12" s="208">
        <v>2</v>
      </c>
      <c r="H12" s="168">
        <v>10</v>
      </c>
      <c r="I12" s="208" t="s">
        <v>188</v>
      </c>
      <c r="J12" s="208">
        <v>1</v>
      </c>
      <c r="K12" s="208">
        <v>0</v>
      </c>
      <c r="L12" s="208">
        <v>0</v>
      </c>
      <c r="M12" s="9">
        <f>IF(AND(Z12=1,AA12=1)=TRUE,1,0)</f>
        <v>1</v>
      </c>
      <c r="N12" s="241">
        <f t="shared" ref="N12" si="0">IF(ISNUMBER(B12),1,0)</f>
        <v>0</v>
      </c>
      <c r="O12" s="9">
        <f t="shared" ref="O12" si="1">O13+B12</f>
        <v>878.6</v>
      </c>
      <c r="P12" s="209">
        <f t="shared" ref="P12" si="2">IF(M12=1,IF(D12=0,B12,D12),NA())</f>
        <v>878.6</v>
      </c>
      <c r="Q12" s="209">
        <f>IF(ISNUMBER(P12),P12,0)</f>
        <v>878.6</v>
      </c>
      <c r="R12" s="242">
        <f t="shared" ref="R12:R75" si="3">IF(ISBLANK($C12),0,VALUE(1+(LEN($C12)-LEN(SUBSTITUTE($C12,",",)))))</f>
        <v>2</v>
      </c>
      <c r="S12" s="242">
        <f>IF($R12=0,"",IF($R12=1,1,FIND(",",$C12)))</f>
        <v>2</v>
      </c>
      <c r="T12" s="242">
        <f t="shared" ref="T12" si="4">IF($R12=0,"",LEN(C12))</f>
        <v>3</v>
      </c>
      <c r="U12" s="209">
        <f t="shared" ref="U12" si="5">IF($R12=0,"",IF($R12=1,VALUE($C12),VALUE(LEFT($C12,S12-1))))</f>
        <v>2</v>
      </c>
      <c r="V12" s="209">
        <f t="shared" ref="V12:V75" si="6">IF($U12="",0,VLOOKUP($U12,$A$12:$D$411,2,FALSE)+VLOOKUP($U12,$A$12:$D$411,4,FALSE))</f>
        <v>24</v>
      </c>
      <c r="W12" s="209">
        <f>IF($R12=0,"",IF($R12=1,"",VALUE(RIGHT($C12,T12-S12))))</f>
        <v>3</v>
      </c>
      <c r="X12" s="209">
        <f t="shared" ref="X12:X75" si="7">IF($W12="",0,VLOOKUP($W12,$A$12:$D$411,2,FALSE)+VLOOKUP($W12,$A$12:$D$411,4,FALSE))</f>
        <v>854.6</v>
      </c>
      <c r="Y12" s="209">
        <f t="shared" ref="Y12" si="8">IF(OR(E12="MMR_gewellt",E12="MMR_glatt",E12="MMR_Duo_glatt",E12="MMR_Duo_gewellt"),1,0)</f>
        <v>0</v>
      </c>
      <c r="Z12" s="242">
        <f>IF($D12=0,COUNT(B12)+COUNT(D12)-1,COUNT(B12)+COUNT(D12))</f>
        <v>1</v>
      </c>
      <c r="AA12" s="242">
        <f>IF(OR(ISBLANK(F12),ISBLANK(G12),ISBLANK(H12),ISBLANK(I12),ISBLANK(J12),ISBLANK(K12),ISBLANK(L12),ISBLANK(E12))=TRUE,0,1)</f>
        <v>1</v>
      </c>
    </row>
    <row r="13" spans="1:39" x14ac:dyDescent="0.45">
      <c r="A13" s="364">
        <v>2</v>
      </c>
      <c r="B13" s="210">
        <v>24</v>
      </c>
      <c r="C13" s="206"/>
      <c r="D13" s="207">
        <f t="shared" ref="D13:D76" si="9">SUM(V13,X13)</f>
        <v>0</v>
      </c>
      <c r="E13" s="208" t="s">
        <v>7</v>
      </c>
      <c r="F13" s="208">
        <v>20</v>
      </c>
      <c r="G13" s="208">
        <v>2</v>
      </c>
      <c r="H13" s="168">
        <v>20</v>
      </c>
      <c r="I13" s="208" t="s">
        <v>188</v>
      </c>
      <c r="J13" s="208">
        <v>0</v>
      </c>
      <c r="K13" s="208">
        <v>0</v>
      </c>
      <c r="L13" s="208">
        <v>0</v>
      </c>
      <c r="M13" s="9">
        <f t="shared" ref="M13:M76" si="10">IF(AND(Z13=1,AA13=1)=TRUE,1,0)</f>
        <v>1</v>
      </c>
      <c r="N13" s="241">
        <f t="shared" ref="N13:N76" si="11">IF(ISNUMBER(B13),1,0)</f>
        <v>1</v>
      </c>
      <c r="O13" s="9">
        <f t="shared" ref="O13:O76" si="12">O14+B13</f>
        <v>878.6</v>
      </c>
      <c r="P13" s="209">
        <f t="shared" ref="P13:P76" si="13">IF(M13=1,IF(D13=0,B13,D13),NA())</f>
        <v>24</v>
      </c>
      <c r="Q13" s="209">
        <f t="shared" ref="Q13:Q76" si="14">IF(ISNUMBER(P13),P13,0)</f>
        <v>24</v>
      </c>
      <c r="R13" s="242">
        <f t="shared" si="3"/>
        <v>0</v>
      </c>
      <c r="S13" s="242" t="str">
        <f t="shared" ref="S13:S76" si="15">IF($R13=0,"",IF($R13=1,1,FIND(",",$C13)))</f>
        <v/>
      </c>
      <c r="T13" s="242" t="str">
        <f t="shared" ref="T13:T76" si="16">IF($R13=0,"",LEN(C13))</f>
        <v/>
      </c>
      <c r="U13" s="209" t="str">
        <f t="shared" ref="U13:U76" si="17">IF($R13=0,"",IF($R13=1,VALUE($C13),VALUE(LEFT($C13,S13-1))))</f>
        <v/>
      </c>
      <c r="V13" s="209">
        <f t="shared" si="6"/>
        <v>0</v>
      </c>
      <c r="W13" s="209" t="str">
        <f t="shared" ref="W13:W76" si="18">IF($R13=0,"",IF($R13=1,"",VALUE(RIGHT($C13,T13-S13))))</f>
        <v/>
      </c>
      <c r="X13" s="209">
        <f t="shared" si="7"/>
        <v>0</v>
      </c>
      <c r="Y13" s="209">
        <f t="shared" ref="Y13:Y76" si="19">IF(OR(E13="MMR_gewellt",E13="MMR_glatt",E13="MMR_Duo_glatt",E13="MMR_Duo_gewellt"),1,0)</f>
        <v>0</v>
      </c>
      <c r="Z13" s="242">
        <f t="shared" ref="Z13:Z76" si="20">IF($D13=0,COUNT(B13)+COUNT(D13)-1,COUNT(B13)+COUNT(D13))</f>
        <v>1</v>
      </c>
      <c r="AA13" s="242">
        <f t="shared" ref="AA13:AA76" si="21">IF(OR(ISBLANK(F13),ISBLANK(G13),ISBLANK(H13),ISBLANK(I13),ISBLANK(J13),ISBLANK(K13),ISBLANK(L13),ISBLANK(E13))=TRUE,0,1)</f>
        <v>1</v>
      </c>
    </row>
    <row r="14" spans="1:39" x14ac:dyDescent="0.45">
      <c r="A14" s="364">
        <v>3</v>
      </c>
      <c r="B14" s="210"/>
      <c r="C14" s="206" t="s">
        <v>566</v>
      </c>
      <c r="D14" s="207">
        <f t="shared" si="9"/>
        <v>854.6</v>
      </c>
      <c r="E14" s="208" t="s">
        <v>7</v>
      </c>
      <c r="F14" s="208">
        <v>65</v>
      </c>
      <c r="G14" s="208">
        <v>2</v>
      </c>
      <c r="H14" s="168">
        <v>7</v>
      </c>
      <c r="I14" s="168" t="s">
        <v>189</v>
      </c>
      <c r="J14" s="208">
        <v>1</v>
      </c>
      <c r="K14" s="208">
        <v>0</v>
      </c>
      <c r="L14" s="208">
        <v>0</v>
      </c>
      <c r="M14" s="9">
        <f t="shared" si="10"/>
        <v>1</v>
      </c>
      <c r="N14" s="241">
        <f t="shared" si="11"/>
        <v>0</v>
      </c>
      <c r="O14" s="9">
        <f t="shared" si="12"/>
        <v>854.6</v>
      </c>
      <c r="P14" s="209">
        <f t="shared" si="13"/>
        <v>854.6</v>
      </c>
      <c r="Q14" s="209">
        <f t="shared" si="14"/>
        <v>854.6</v>
      </c>
      <c r="R14" s="242">
        <f t="shared" si="3"/>
        <v>2</v>
      </c>
      <c r="S14" s="242">
        <f t="shared" si="15"/>
        <v>2</v>
      </c>
      <c r="T14" s="242">
        <f t="shared" si="16"/>
        <v>4</v>
      </c>
      <c r="U14" s="209">
        <f t="shared" si="17"/>
        <v>4</v>
      </c>
      <c r="V14" s="209">
        <f t="shared" si="6"/>
        <v>420</v>
      </c>
      <c r="W14" s="209">
        <f t="shared" si="18"/>
        <v>13</v>
      </c>
      <c r="X14" s="209">
        <f t="shared" si="7"/>
        <v>434.6</v>
      </c>
      <c r="Y14" s="209">
        <f t="shared" si="19"/>
        <v>0</v>
      </c>
      <c r="Z14" s="242">
        <f t="shared" si="20"/>
        <v>1</v>
      </c>
      <c r="AA14" s="242">
        <f t="shared" si="21"/>
        <v>1</v>
      </c>
    </row>
    <row r="15" spans="1:39" x14ac:dyDescent="0.45">
      <c r="A15" s="364">
        <v>4</v>
      </c>
      <c r="B15" s="210"/>
      <c r="C15" s="206" t="s">
        <v>567</v>
      </c>
      <c r="D15" s="207">
        <f t="shared" si="9"/>
        <v>420</v>
      </c>
      <c r="E15" s="208" t="s">
        <v>7</v>
      </c>
      <c r="F15" s="208">
        <v>50</v>
      </c>
      <c r="G15" s="208">
        <v>2</v>
      </c>
      <c r="H15" s="168">
        <v>50</v>
      </c>
      <c r="I15" s="168" t="s">
        <v>189</v>
      </c>
      <c r="J15" s="208">
        <v>0</v>
      </c>
      <c r="K15" s="208">
        <v>0</v>
      </c>
      <c r="L15" s="208">
        <v>0</v>
      </c>
      <c r="M15" s="9">
        <f t="shared" si="10"/>
        <v>1</v>
      </c>
      <c r="N15" s="241">
        <f t="shared" si="11"/>
        <v>0</v>
      </c>
      <c r="O15" s="9">
        <f t="shared" si="12"/>
        <v>854.6</v>
      </c>
      <c r="P15" s="209">
        <f t="shared" si="13"/>
        <v>420</v>
      </c>
      <c r="Q15" s="209">
        <f t="shared" si="14"/>
        <v>420</v>
      </c>
      <c r="R15" s="242">
        <f t="shared" si="3"/>
        <v>2</v>
      </c>
      <c r="S15" s="242">
        <f t="shared" si="15"/>
        <v>2</v>
      </c>
      <c r="T15" s="242">
        <f t="shared" si="16"/>
        <v>3</v>
      </c>
      <c r="U15" s="209">
        <f t="shared" si="17"/>
        <v>5</v>
      </c>
      <c r="V15" s="209">
        <f t="shared" si="6"/>
        <v>168</v>
      </c>
      <c r="W15" s="209">
        <f t="shared" si="18"/>
        <v>8</v>
      </c>
      <c r="X15" s="209">
        <f t="shared" si="7"/>
        <v>252</v>
      </c>
      <c r="Y15" s="209">
        <f t="shared" si="19"/>
        <v>0</v>
      </c>
      <c r="Z15" s="242">
        <f t="shared" si="20"/>
        <v>1</v>
      </c>
      <c r="AA15" s="242">
        <f t="shared" si="21"/>
        <v>1</v>
      </c>
    </row>
    <row r="16" spans="1:39" x14ac:dyDescent="0.45">
      <c r="A16" s="364">
        <v>5</v>
      </c>
      <c r="B16" s="210"/>
      <c r="C16" s="206" t="s">
        <v>568</v>
      </c>
      <c r="D16" s="207">
        <f t="shared" si="9"/>
        <v>168</v>
      </c>
      <c r="E16" s="208" t="s">
        <v>7</v>
      </c>
      <c r="F16" s="208">
        <v>50</v>
      </c>
      <c r="G16" s="208">
        <v>2</v>
      </c>
      <c r="H16" s="168">
        <v>20</v>
      </c>
      <c r="I16" s="168" t="s">
        <v>188</v>
      </c>
      <c r="J16" s="208">
        <v>0</v>
      </c>
      <c r="K16" s="208">
        <v>0</v>
      </c>
      <c r="L16" s="208">
        <v>0</v>
      </c>
      <c r="M16" s="9">
        <f t="shared" si="10"/>
        <v>1</v>
      </c>
      <c r="N16" s="241">
        <f t="shared" si="11"/>
        <v>0</v>
      </c>
      <c r="O16" s="9">
        <f t="shared" si="12"/>
        <v>854.6</v>
      </c>
      <c r="P16" s="209">
        <f t="shared" si="13"/>
        <v>168</v>
      </c>
      <c r="Q16" s="209">
        <f t="shared" si="14"/>
        <v>168</v>
      </c>
      <c r="R16" s="242">
        <f t="shared" si="3"/>
        <v>2</v>
      </c>
      <c r="S16" s="242">
        <f t="shared" si="15"/>
        <v>2</v>
      </c>
      <c r="T16" s="242">
        <f t="shared" si="16"/>
        <v>3</v>
      </c>
      <c r="U16" s="209">
        <f t="shared" si="17"/>
        <v>6</v>
      </c>
      <c r="V16" s="209">
        <f t="shared" si="6"/>
        <v>84</v>
      </c>
      <c r="W16" s="209">
        <f t="shared" si="18"/>
        <v>7</v>
      </c>
      <c r="X16" s="209">
        <f t="shared" si="7"/>
        <v>84</v>
      </c>
      <c r="Y16" s="209">
        <f t="shared" si="19"/>
        <v>0</v>
      </c>
      <c r="Z16" s="242">
        <f t="shared" si="20"/>
        <v>1</v>
      </c>
      <c r="AA16" s="242">
        <f t="shared" si="21"/>
        <v>1</v>
      </c>
    </row>
    <row r="17" spans="1:29" x14ac:dyDescent="0.45">
      <c r="A17" s="364">
        <v>6</v>
      </c>
      <c r="B17" s="210">
        <v>84</v>
      </c>
      <c r="C17" s="206"/>
      <c r="D17" s="207">
        <f t="shared" si="9"/>
        <v>0</v>
      </c>
      <c r="E17" s="208" t="s">
        <v>7</v>
      </c>
      <c r="F17" s="208">
        <v>32</v>
      </c>
      <c r="G17" s="208">
        <v>2</v>
      </c>
      <c r="H17" s="168">
        <v>5</v>
      </c>
      <c r="I17" s="168" t="s">
        <v>188</v>
      </c>
      <c r="J17" s="208">
        <v>0</v>
      </c>
      <c r="K17" s="208">
        <v>0</v>
      </c>
      <c r="L17" s="208">
        <v>0</v>
      </c>
      <c r="M17" s="9">
        <f t="shared" si="10"/>
        <v>1</v>
      </c>
      <c r="N17" s="241">
        <f t="shared" si="11"/>
        <v>1</v>
      </c>
      <c r="O17" s="9">
        <f t="shared" si="12"/>
        <v>854.6</v>
      </c>
      <c r="P17" s="209">
        <f t="shared" si="13"/>
        <v>84</v>
      </c>
      <c r="Q17" s="209">
        <f t="shared" si="14"/>
        <v>84</v>
      </c>
      <c r="R17" s="242">
        <f t="shared" si="3"/>
        <v>0</v>
      </c>
      <c r="S17" s="242" t="str">
        <f t="shared" si="15"/>
        <v/>
      </c>
      <c r="T17" s="242" t="str">
        <f t="shared" si="16"/>
        <v/>
      </c>
      <c r="U17" s="209" t="str">
        <f t="shared" si="17"/>
        <v/>
      </c>
      <c r="V17" s="209">
        <f t="shared" si="6"/>
        <v>0</v>
      </c>
      <c r="W17" s="209" t="str">
        <f t="shared" si="18"/>
        <v/>
      </c>
      <c r="X17" s="209">
        <f t="shared" si="7"/>
        <v>0</v>
      </c>
      <c r="Y17" s="209">
        <f t="shared" si="19"/>
        <v>0</v>
      </c>
      <c r="Z17" s="242">
        <f t="shared" si="20"/>
        <v>1</v>
      </c>
      <c r="AA17" s="242">
        <f t="shared" si="21"/>
        <v>1</v>
      </c>
    </row>
    <row r="18" spans="1:29" x14ac:dyDescent="0.45">
      <c r="A18" s="364">
        <v>7</v>
      </c>
      <c r="B18" s="210">
        <v>84</v>
      </c>
      <c r="C18" s="206"/>
      <c r="D18" s="207">
        <f t="shared" si="9"/>
        <v>0</v>
      </c>
      <c r="E18" s="208" t="s">
        <v>7</v>
      </c>
      <c r="F18" s="208">
        <v>50</v>
      </c>
      <c r="G18" s="208">
        <v>2</v>
      </c>
      <c r="H18" s="168">
        <v>50</v>
      </c>
      <c r="I18" s="168" t="s">
        <v>188</v>
      </c>
      <c r="J18" s="208">
        <v>0</v>
      </c>
      <c r="K18" s="208">
        <v>0</v>
      </c>
      <c r="L18" s="208">
        <v>0</v>
      </c>
      <c r="M18" s="9">
        <f t="shared" si="10"/>
        <v>1</v>
      </c>
      <c r="N18" s="241">
        <f t="shared" si="11"/>
        <v>1</v>
      </c>
      <c r="O18" s="9">
        <f t="shared" si="12"/>
        <v>770.6</v>
      </c>
      <c r="P18" s="209">
        <f t="shared" si="13"/>
        <v>84</v>
      </c>
      <c r="Q18" s="209">
        <f t="shared" si="14"/>
        <v>84</v>
      </c>
      <c r="R18" s="242">
        <f t="shared" si="3"/>
        <v>0</v>
      </c>
      <c r="S18" s="242" t="str">
        <f t="shared" si="15"/>
        <v/>
      </c>
      <c r="T18" s="242" t="str">
        <f t="shared" si="16"/>
        <v/>
      </c>
      <c r="U18" s="209" t="str">
        <f t="shared" si="17"/>
        <v/>
      </c>
      <c r="V18" s="209">
        <f t="shared" si="6"/>
        <v>0</v>
      </c>
      <c r="W18" s="209" t="str">
        <f t="shared" si="18"/>
        <v/>
      </c>
      <c r="X18" s="209">
        <f t="shared" si="7"/>
        <v>0</v>
      </c>
      <c r="Y18" s="209">
        <f t="shared" si="19"/>
        <v>0</v>
      </c>
      <c r="Z18" s="242">
        <f t="shared" si="20"/>
        <v>1</v>
      </c>
      <c r="AA18" s="242">
        <f t="shared" si="21"/>
        <v>1</v>
      </c>
    </row>
    <row r="19" spans="1:29" x14ac:dyDescent="0.45">
      <c r="A19" s="364">
        <v>8</v>
      </c>
      <c r="B19" s="210"/>
      <c r="C19" s="206" t="s">
        <v>569</v>
      </c>
      <c r="D19" s="207">
        <f t="shared" si="9"/>
        <v>252</v>
      </c>
      <c r="E19" s="208" t="s">
        <v>7</v>
      </c>
      <c r="F19" s="208">
        <v>50</v>
      </c>
      <c r="G19" s="208">
        <v>2</v>
      </c>
      <c r="H19" s="168">
        <v>50</v>
      </c>
      <c r="I19" s="168" t="s">
        <v>189</v>
      </c>
      <c r="J19" s="208">
        <v>0</v>
      </c>
      <c r="K19" s="208">
        <v>0</v>
      </c>
      <c r="L19" s="208">
        <v>0</v>
      </c>
      <c r="M19" s="9">
        <f t="shared" si="10"/>
        <v>1</v>
      </c>
      <c r="N19" s="241">
        <f t="shared" si="11"/>
        <v>0</v>
      </c>
      <c r="O19" s="9">
        <f t="shared" si="12"/>
        <v>686.6</v>
      </c>
      <c r="P19" s="209">
        <f t="shared" si="13"/>
        <v>252</v>
      </c>
      <c r="Q19" s="209">
        <f t="shared" si="14"/>
        <v>252</v>
      </c>
      <c r="R19" s="242">
        <f t="shared" si="3"/>
        <v>2</v>
      </c>
      <c r="S19" s="242">
        <f t="shared" si="15"/>
        <v>2</v>
      </c>
      <c r="T19" s="242">
        <f t="shared" si="16"/>
        <v>4</v>
      </c>
      <c r="U19" s="209">
        <f t="shared" si="17"/>
        <v>9</v>
      </c>
      <c r="V19" s="209">
        <f t="shared" si="6"/>
        <v>84</v>
      </c>
      <c r="W19" s="209">
        <f t="shared" si="18"/>
        <v>10</v>
      </c>
      <c r="X19" s="209">
        <f t="shared" si="7"/>
        <v>168</v>
      </c>
      <c r="Y19" s="209">
        <f t="shared" si="19"/>
        <v>0</v>
      </c>
      <c r="Z19" s="242">
        <f t="shared" si="20"/>
        <v>1</v>
      </c>
      <c r="AA19" s="242">
        <f t="shared" si="21"/>
        <v>1</v>
      </c>
      <c r="AC19" s="215" t="s">
        <v>361</v>
      </c>
    </row>
    <row r="20" spans="1:29" x14ac:dyDescent="0.45">
      <c r="A20" s="364">
        <v>9</v>
      </c>
      <c r="B20" s="210">
        <v>84</v>
      </c>
      <c r="C20" s="206"/>
      <c r="D20" s="207">
        <f t="shared" si="9"/>
        <v>0</v>
      </c>
      <c r="E20" s="208" t="s">
        <v>7</v>
      </c>
      <c r="F20" s="208">
        <v>25</v>
      </c>
      <c r="G20" s="208">
        <v>2</v>
      </c>
      <c r="H20" s="168">
        <v>5</v>
      </c>
      <c r="I20" s="168" t="s">
        <v>189</v>
      </c>
      <c r="J20" s="208">
        <v>0</v>
      </c>
      <c r="K20" s="208">
        <v>0</v>
      </c>
      <c r="L20" s="208">
        <v>0</v>
      </c>
      <c r="M20" s="9">
        <f t="shared" si="10"/>
        <v>1</v>
      </c>
      <c r="N20" s="241">
        <f t="shared" si="11"/>
        <v>1</v>
      </c>
      <c r="O20" s="9">
        <f t="shared" si="12"/>
        <v>686.6</v>
      </c>
      <c r="P20" s="209">
        <f t="shared" si="13"/>
        <v>84</v>
      </c>
      <c r="Q20" s="209">
        <f t="shared" si="14"/>
        <v>84</v>
      </c>
      <c r="R20" s="242">
        <f t="shared" si="3"/>
        <v>0</v>
      </c>
      <c r="S20" s="242" t="str">
        <f t="shared" si="15"/>
        <v/>
      </c>
      <c r="T20" s="242" t="str">
        <f t="shared" si="16"/>
        <v/>
      </c>
      <c r="U20" s="209" t="str">
        <f t="shared" si="17"/>
        <v/>
      </c>
      <c r="V20" s="209">
        <f t="shared" si="6"/>
        <v>0</v>
      </c>
      <c r="W20" s="209" t="str">
        <f t="shared" si="18"/>
        <v/>
      </c>
      <c r="X20" s="209">
        <f t="shared" si="7"/>
        <v>0</v>
      </c>
      <c r="Y20" s="209">
        <f t="shared" si="19"/>
        <v>0</v>
      </c>
      <c r="Z20" s="242">
        <f t="shared" si="20"/>
        <v>1</v>
      </c>
      <c r="AA20" s="242">
        <f t="shared" si="21"/>
        <v>1</v>
      </c>
    </row>
    <row r="21" spans="1:29" x14ac:dyDescent="0.45">
      <c r="A21" s="364">
        <v>10</v>
      </c>
      <c r="B21" s="210"/>
      <c r="C21" s="206" t="s">
        <v>309</v>
      </c>
      <c r="D21" s="207">
        <f t="shared" si="9"/>
        <v>168</v>
      </c>
      <c r="E21" s="208" t="s">
        <v>7</v>
      </c>
      <c r="F21" s="208">
        <v>40</v>
      </c>
      <c r="G21" s="208">
        <v>2</v>
      </c>
      <c r="H21" s="168">
        <v>50</v>
      </c>
      <c r="I21" s="168" t="s">
        <v>189</v>
      </c>
      <c r="J21" s="208">
        <v>0</v>
      </c>
      <c r="K21" s="208">
        <v>0</v>
      </c>
      <c r="L21" s="208">
        <v>0</v>
      </c>
      <c r="M21" s="9">
        <f t="shared" si="10"/>
        <v>1</v>
      </c>
      <c r="N21" s="241">
        <f t="shared" si="11"/>
        <v>0</v>
      </c>
      <c r="O21" s="9">
        <f t="shared" si="12"/>
        <v>602.6</v>
      </c>
      <c r="P21" s="209">
        <f t="shared" si="13"/>
        <v>168</v>
      </c>
      <c r="Q21" s="209">
        <f t="shared" si="14"/>
        <v>168</v>
      </c>
      <c r="R21" s="242">
        <f t="shared" si="3"/>
        <v>2</v>
      </c>
      <c r="S21" s="242">
        <f t="shared" si="15"/>
        <v>3</v>
      </c>
      <c r="T21" s="242">
        <f t="shared" si="16"/>
        <v>5</v>
      </c>
      <c r="U21" s="209">
        <f t="shared" si="17"/>
        <v>11</v>
      </c>
      <c r="V21" s="209">
        <f t="shared" si="6"/>
        <v>84</v>
      </c>
      <c r="W21" s="209">
        <f t="shared" si="18"/>
        <v>12</v>
      </c>
      <c r="X21" s="209">
        <f t="shared" si="7"/>
        <v>84</v>
      </c>
      <c r="Y21" s="209">
        <f t="shared" si="19"/>
        <v>0</v>
      </c>
      <c r="Z21" s="242">
        <f t="shared" si="20"/>
        <v>1</v>
      </c>
      <c r="AA21" s="242">
        <f t="shared" si="21"/>
        <v>1</v>
      </c>
    </row>
    <row r="22" spans="1:29" x14ac:dyDescent="0.45">
      <c r="A22" s="364">
        <v>11</v>
      </c>
      <c r="B22" s="210">
        <v>84</v>
      </c>
      <c r="C22" s="206"/>
      <c r="D22" s="207">
        <f t="shared" si="9"/>
        <v>0</v>
      </c>
      <c r="E22" s="208" t="s">
        <v>7</v>
      </c>
      <c r="F22" s="208">
        <v>25</v>
      </c>
      <c r="G22" s="208">
        <v>1</v>
      </c>
      <c r="H22" s="168">
        <v>25</v>
      </c>
      <c r="I22" s="168" t="s">
        <v>189</v>
      </c>
      <c r="J22" s="208">
        <v>0</v>
      </c>
      <c r="K22" s="208">
        <v>0</v>
      </c>
      <c r="L22" s="208">
        <v>0</v>
      </c>
      <c r="M22" s="9">
        <f t="shared" si="10"/>
        <v>1</v>
      </c>
      <c r="N22" s="241">
        <f t="shared" si="11"/>
        <v>1</v>
      </c>
      <c r="O22" s="9">
        <f t="shared" si="12"/>
        <v>602.6</v>
      </c>
      <c r="P22" s="209">
        <f t="shared" si="13"/>
        <v>84</v>
      </c>
      <c r="Q22" s="209">
        <f t="shared" si="14"/>
        <v>84</v>
      </c>
      <c r="R22" s="242">
        <f t="shared" si="3"/>
        <v>0</v>
      </c>
      <c r="S22" s="242" t="str">
        <f t="shared" si="15"/>
        <v/>
      </c>
      <c r="T22" s="242" t="str">
        <f t="shared" si="16"/>
        <v/>
      </c>
      <c r="U22" s="209" t="str">
        <f t="shared" si="17"/>
        <v/>
      </c>
      <c r="V22" s="209">
        <f t="shared" si="6"/>
        <v>0</v>
      </c>
      <c r="W22" s="209" t="str">
        <f t="shared" si="18"/>
        <v/>
      </c>
      <c r="X22" s="209">
        <f t="shared" si="7"/>
        <v>0</v>
      </c>
      <c r="Y22" s="209">
        <f t="shared" si="19"/>
        <v>0</v>
      </c>
      <c r="Z22" s="242">
        <f t="shared" si="20"/>
        <v>1</v>
      </c>
      <c r="AA22" s="242">
        <f t="shared" si="21"/>
        <v>1</v>
      </c>
    </row>
    <row r="23" spans="1:29" x14ac:dyDescent="0.45">
      <c r="A23" s="364">
        <v>12</v>
      </c>
      <c r="B23" s="210">
        <v>84</v>
      </c>
      <c r="C23" s="206"/>
      <c r="D23" s="207">
        <f t="shared" si="9"/>
        <v>0</v>
      </c>
      <c r="E23" s="208" t="s">
        <v>7</v>
      </c>
      <c r="F23" s="208">
        <v>25</v>
      </c>
      <c r="G23" s="208">
        <v>2</v>
      </c>
      <c r="H23" s="168">
        <v>25</v>
      </c>
      <c r="I23" s="168" t="s">
        <v>189</v>
      </c>
      <c r="J23" s="208">
        <v>0</v>
      </c>
      <c r="K23" s="208">
        <v>0</v>
      </c>
      <c r="L23" s="208">
        <v>0</v>
      </c>
      <c r="M23" s="9">
        <f t="shared" si="10"/>
        <v>1</v>
      </c>
      <c r="N23" s="241">
        <f t="shared" si="11"/>
        <v>1</v>
      </c>
      <c r="O23" s="9">
        <f t="shared" si="12"/>
        <v>518.6</v>
      </c>
      <c r="P23" s="209">
        <f t="shared" si="13"/>
        <v>84</v>
      </c>
      <c r="Q23" s="209">
        <f t="shared" si="14"/>
        <v>84</v>
      </c>
      <c r="R23" s="242">
        <f t="shared" si="3"/>
        <v>0</v>
      </c>
      <c r="S23" s="242" t="str">
        <f t="shared" si="15"/>
        <v/>
      </c>
      <c r="T23" s="242" t="str">
        <f t="shared" si="16"/>
        <v/>
      </c>
      <c r="U23" s="209" t="str">
        <f t="shared" si="17"/>
        <v/>
      </c>
      <c r="V23" s="209">
        <f t="shared" si="6"/>
        <v>0</v>
      </c>
      <c r="W23" s="209" t="str">
        <f t="shared" si="18"/>
        <v/>
      </c>
      <c r="X23" s="209">
        <f t="shared" si="7"/>
        <v>0</v>
      </c>
      <c r="Y23" s="209">
        <f t="shared" si="19"/>
        <v>0</v>
      </c>
      <c r="Z23" s="242">
        <f t="shared" si="20"/>
        <v>1</v>
      </c>
      <c r="AA23" s="242">
        <f t="shared" si="21"/>
        <v>1</v>
      </c>
    </row>
    <row r="24" spans="1:29" x14ac:dyDescent="0.45">
      <c r="A24" s="364">
        <v>13</v>
      </c>
      <c r="B24" s="210"/>
      <c r="C24" s="206" t="s">
        <v>310</v>
      </c>
      <c r="D24" s="207">
        <f t="shared" si="9"/>
        <v>434.6</v>
      </c>
      <c r="E24" s="208" t="s">
        <v>7</v>
      </c>
      <c r="F24" s="208">
        <v>50</v>
      </c>
      <c r="G24" s="208">
        <v>2</v>
      </c>
      <c r="H24" s="168">
        <v>10</v>
      </c>
      <c r="I24" s="168" t="s">
        <v>189</v>
      </c>
      <c r="J24" s="208">
        <v>1</v>
      </c>
      <c r="K24" s="208">
        <v>0</v>
      </c>
      <c r="L24" s="208">
        <v>0</v>
      </c>
      <c r="M24" s="9">
        <f t="shared" si="10"/>
        <v>1</v>
      </c>
      <c r="N24" s="241">
        <f t="shared" si="11"/>
        <v>0</v>
      </c>
      <c r="O24" s="9">
        <f t="shared" si="12"/>
        <v>434.6</v>
      </c>
      <c r="P24" s="209">
        <f t="shared" si="13"/>
        <v>434.6</v>
      </c>
      <c r="Q24" s="209">
        <f t="shared" si="14"/>
        <v>434.6</v>
      </c>
      <c r="R24" s="242">
        <f t="shared" si="3"/>
        <v>2</v>
      </c>
      <c r="S24" s="242">
        <f t="shared" si="15"/>
        <v>3</v>
      </c>
      <c r="T24" s="242">
        <f t="shared" si="16"/>
        <v>5</v>
      </c>
      <c r="U24" s="209">
        <f t="shared" si="17"/>
        <v>14</v>
      </c>
      <c r="V24" s="209">
        <f t="shared" si="6"/>
        <v>218</v>
      </c>
      <c r="W24" s="209">
        <f t="shared" si="18"/>
        <v>15</v>
      </c>
      <c r="X24" s="209">
        <f t="shared" si="7"/>
        <v>216.60000000000002</v>
      </c>
      <c r="Y24" s="209">
        <f t="shared" si="19"/>
        <v>0</v>
      </c>
      <c r="Z24" s="242">
        <f t="shared" si="20"/>
        <v>1</v>
      </c>
      <c r="AA24" s="242">
        <f t="shared" si="21"/>
        <v>1</v>
      </c>
    </row>
    <row r="25" spans="1:29" x14ac:dyDescent="0.45">
      <c r="A25" s="364">
        <v>14</v>
      </c>
      <c r="B25" s="210">
        <v>218</v>
      </c>
      <c r="C25" s="206"/>
      <c r="D25" s="207">
        <f t="shared" si="9"/>
        <v>0</v>
      </c>
      <c r="E25" s="208" t="s">
        <v>7</v>
      </c>
      <c r="F25" s="208">
        <v>40</v>
      </c>
      <c r="G25" s="208">
        <v>2</v>
      </c>
      <c r="H25" s="168">
        <v>75</v>
      </c>
      <c r="I25" s="168" t="s">
        <v>188</v>
      </c>
      <c r="J25" s="208">
        <v>0</v>
      </c>
      <c r="K25" s="208">
        <v>0</v>
      </c>
      <c r="L25" s="208">
        <v>0</v>
      </c>
      <c r="M25" s="9">
        <f t="shared" si="10"/>
        <v>1</v>
      </c>
      <c r="N25" s="241">
        <f t="shared" si="11"/>
        <v>1</v>
      </c>
      <c r="O25" s="9">
        <f t="shared" si="12"/>
        <v>434.6</v>
      </c>
      <c r="P25" s="209">
        <f t="shared" si="13"/>
        <v>218</v>
      </c>
      <c r="Q25" s="209">
        <f t="shared" si="14"/>
        <v>218</v>
      </c>
      <c r="R25" s="242">
        <f t="shared" si="3"/>
        <v>0</v>
      </c>
      <c r="S25" s="242" t="str">
        <f t="shared" si="15"/>
        <v/>
      </c>
      <c r="T25" s="242" t="str">
        <f t="shared" si="16"/>
        <v/>
      </c>
      <c r="U25" s="209" t="str">
        <f t="shared" si="17"/>
        <v/>
      </c>
      <c r="V25" s="209">
        <f t="shared" si="6"/>
        <v>0</v>
      </c>
      <c r="W25" s="209" t="str">
        <f t="shared" si="18"/>
        <v/>
      </c>
      <c r="X25" s="209">
        <f t="shared" si="7"/>
        <v>0</v>
      </c>
      <c r="Y25" s="209">
        <f t="shared" si="19"/>
        <v>0</v>
      </c>
      <c r="Z25" s="242">
        <f t="shared" si="20"/>
        <v>1</v>
      </c>
      <c r="AA25" s="242">
        <f t="shared" si="21"/>
        <v>1</v>
      </c>
    </row>
    <row r="26" spans="1:29" x14ac:dyDescent="0.45">
      <c r="A26" s="364">
        <v>15</v>
      </c>
      <c r="B26" s="210"/>
      <c r="C26" s="206" t="s">
        <v>311</v>
      </c>
      <c r="D26" s="207">
        <f t="shared" si="9"/>
        <v>216.60000000000002</v>
      </c>
      <c r="E26" s="208" t="s">
        <v>7</v>
      </c>
      <c r="F26" s="208">
        <v>50</v>
      </c>
      <c r="G26" s="208">
        <v>2</v>
      </c>
      <c r="H26" s="168">
        <v>135</v>
      </c>
      <c r="I26" s="168" t="s">
        <v>188</v>
      </c>
      <c r="J26" s="208">
        <v>1</v>
      </c>
      <c r="K26" s="208">
        <v>0</v>
      </c>
      <c r="L26" s="208">
        <v>0</v>
      </c>
      <c r="M26" s="9">
        <f t="shared" si="10"/>
        <v>1</v>
      </c>
      <c r="N26" s="241">
        <f t="shared" si="11"/>
        <v>0</v>
      </c>
      <c r="O26" s="9">
        <f t="shared" si="12"/>
        <v>216.60000000000002</v>
      </c>
      <c r="P26" s="209">
        <f t="shared" si="13"/>
        <v>216.60000000000002</v>
      </c>
      <c r="Q26" s="209">
        <f t="shared" si="14"/>
        <v>216.60000000000002</v>
      </c>
      <c r="R26" s="242">
        <f t="shared" si="3"/>
        <v>2</v>
      </c>
      <c r="S26" s="242">
        <f t="shared" si="15"/>
        <v>3</v>
      </c>
      <c r="T26" s="242">
        <f t="shared" si="16"/>
        <v>5</v>
      </c>
      <c r="U26" s="209">
        <f t="shared" si="17"/>
        <v>16</v>
      </c>
      <c r="V26" s="209">
        <f t="shared" si="6"/>
        <v>99</v>
      </c>
      <c r="W26" s="209">
        <f t="shared" si="18"/>
        <v>17</v>
      </c>
      <c r="X26" s="209">
        <f t="shared" si="7"/>
        <v>117.60000000000001</v>
      </c>
      <c r="Y26" s="209">
        <f t="shared" si="19"/>
        <v>0</v>
      </c>
      <c r="Z26" s="242">
        <f t="shared" si="20"/>
        <v>1</v>
      </c>
      <c r="AA26" s="242">
        <f t="shared" si="21"/>
        <v>1</v>
      </c>
    </row>
    <row r="27" spans="1:29" x14ac:dyDescent="0.45">
      <c r="A27" s="364">
        <v>16</v>
      </c>
      <c r="B27" s="210">
        <v>99</v>
      </c>
      <c r="C27" s="206"/>
      <c r="D27" s="207">
        <f t="shared" si="9"/>
        <v>0</v>
      </c>
      <c r="E27" s="208" t="s">
        <v>7</v>
      </c>
      <c r="F27" s="208">
        <v>32</v>
      </c>
      <c r="G27" s="208">
        <v>2</v>
      </c>
      <c r="H27" s="168">
        <v>25</v>
      </c>
      <c r="I27" s="168" t="s">
        <v>189</v>
      </c>
      <c r="J27" s="208">
        <v>0</v>
      </c>
      <c r="K27" s="208">
        <v>0</v>
      </c>
      <c r="L27" s="208">
        <v>0</v>
      </c>
      <c r="M27" s="9">
        <f t="shared" si="10"/>
        <v>1</v>
      </c>
      <c r="N27" s="241">
        <f t="shared" si="11"/>
        <v>1</v>
      </c>
      <c r="O27" s="9">
        <f t="shared" si="12"/>
        <v>216.60000000000002</v>
      </c>
      <c r="P27" s="209">
        <f t="shared" si="13"/>
        <v>99</v>
      </c>
      <c r="Q27" s="209">
        <f t="shared" si="14"/>
        <v>99</v>
      </c>
      <c r="R27" s="242">
        <f t="shared" si="3"/>
        <v>0</v>
      </c>
      <c r="S27" s="242" t="str">
        <f t="shared" si="15"/>
        <v/>
      </c>
      <c r="T27" s="242" t="str">
        <f t="shared" si="16"/>
        <v/>
      </c>
      <c r="U27" s="209" t="str">
        <f t="shared" si="17"/>
        <v/>
      </c>
      <c r="V27" s="209">
        <f t="shared" si="6"/>
        <v>0</v>
      </c>
      <c r="W27" s="209" t="str">
        <f t="shared" si="18"/>
        <v/>
      </c>
      <c r="X27" s="209">
        <f t="shared" si="7"/>
        <v>0</v>
      </c>
      <c r="Y27" s="209">
        <f t="shared" si="19"/>
        <v>0</v>
      </c>
      <c r="Z27" s="242">
        <f t="shared" si="20"/>
        <v>1</v>
      </c>
      <c r="AA27" s="242">
        <f t="shared" si="21"/>
        <v>1</v>
      </c>
    </row>
    <row r="28" spans="1:29" x14ac:dyDescent="0.45">
      <c r="A28" s="364">
        <v>17</v>
      </c>
      <c r="B28" s="210"/>
      <c r="C28" s="206" t="s">
        <v>312</v>
      </c>
      <c r="D28" s="207">
        <f t="shared" si="9"/>
        <v>117.60000000000001</v>
      </c>
      <c r="E28" s="208" t="s">
        <v>7</v>
      </c>
      <c r="F28" s="208">
        <v>32</v>
      </c>
      <c r="G28" s="208">
        <v>2</v>
      </c>
      <c r="H28" s="168">
        <v>10</v>
      </c>
      <c r="I28" s="168" t="s">
        <v>188</v>
      </c>
      <c r="J28" s="208">
        <v>1</v>
      </c>
      <c r="K28" s="208">
        <v>0</v>
      </c>
      <c r="L28" s="208">
        <v>0</v>
      </c>
      <c r="M28" s="9">
        <f t="shared" si="10"/>
        <v>1</v>
      </c>
      <c r="N28" s="241">
        <f t="shared" si="11"/>
        <v>0</v>
      </c>
      <c r="O28" s="9">
        <f t="shared" si="12"/>
        <v>117.60000000000001</v>
      </c>
      <c r="P28" s="209">
        <f t="shared" si="13"/>
        <v>117.60000000000001</v>
      </c>
      <c r="Q28" s="209">
        <f t="shared" si="14"/>
        <v>117.60000000000001</v>
      </c>
      <c r="R28" s="242">
        <f t="shared" si="3"/>
        <v>2</v>
      </c>
      <c r="S28" s="242">
        <f t="shared" si="15"/>
        <v>3</v>
      </c>
      <c r="T28" s="242">
        <f t="shared" si="16"/>
        <v>5</v>
      </c>
      <c r="U28" s="209">
        <f t="shared" si="17"/>
        <v>18</v>
      </c>
      <c r="V28" s="209">
        <f t="shared" si="6"/>
        <v>60</v>
      </c>
      <c r="W28" s="209">
        <f t="shared" si="18"/>
        <v>19</v>
      </c>
      <c r="X28" s="209">
        <f t="shared" si="7"/>
        <v>57.600000000000009</v>
      </c>
      <c r="Y28" s="209">
        <f t="shared" si="19"/>
        <v>0</v>
      </c>
      <c r="Z28" s="242">
        <f t="shared" si="20"/>
        <v>1</v>
      </c>
      <c r="AA28" s="242">
        <f t="shared" si="21"/>
        <v>1</v>
      </c>
    </row>
    <row r="29" spans="1:29" x14ac:dyDescent="0.45">
      <c r="A29" s="364">
        <v>18</v>
      </c>
      <c r="B29" s="210">
        <v>60</v>
      </c>
      <c r="C29" s="206"/>
      <c r="D29" s="207">
        <f t="shared" si="9"/>
        <v>0</v>
      </c>
      <c r="E29" s="208" t="s">
        <v>7</v>
      </c>
      <c r="F29" s="208">
        <v>25</v>
      </c>
      <c r="G29" s="208">
        <v>2</v>
      </c>
      <c r="H29" s="168">
        <v>80</v>
      </c>
      <c r="I29" s="168" t="s">
        <v>188</v>
      </c>
      <c r="J29" s="208">
        <v>0</v>
      </c>
      <c r="K29" s="208">
        <v>0</v>
      </c>
      <c r="L29" s="208">
        <v>0</v>
      </c>
      <c r="M29" s="9">
        <f t="shared" si="10"/>
        <v>1</v>
      </c>
      <c r="N29" s="241">
        <f t="shared" si="11"/>
        <v>1</v>
      </c>
      <c r="O29" s="9">
        <f t="shared" si="12"/>
        <v>117.60000000000001</v>
      </c>
      <c r="P29" s="209">
        <f t="shared" si="13"/>
        <v>60</v>
      </c>
      <c r="Q29" s="209">
        <f t="shared" si="14"/>
        <v>60</v>
      </c>
      <c r="R29" s="242">
        <f t="shared" si="3"/>
        <v>0</v>
      </c>
      <c r="S29" s="242" t="str">
        <f t="shared" si="15"/>
        <v/>
      </c>
      <c r="T29" s="242" t="str">
        <f t="shared" si="16"/>
        <v/>
      </c>
      <c r="U29" s="209" t="str">
        <f t="shared" si="17"/>
        <v/>
      </c>
      <c r="V29" s="209">
        <f t="shared" si="6"/>
        <v>0</v>
      </c>
      <c r="W29" s="209" t="str">
        <f t="shared" si="18"/>
        <v/>
      </c>
      <c r="X29" s="209">
        <f t="shared" si="7"/>
        <v>0</v>
      </c>
      <c r="Y29" s="209">
        <f t="shared" si="19"/>
        <v>0</v>
      </c>
      <c r="Z29" s="242">
        <f t="shared" si="20"/>
        <v>1</v>
      </c>
      <c r="AA29" s="242">
        <f t="shared" si="21"/>
        <v>1</v>
      </c>
    </row>
    <row r="30" spans="1:29" x14ac:dyDescent="0.45">
      <c r="A30" s="364">
        <v>19</v>
      </c>
      <c r="B30" s="210"/>
      <c r="C30" s="206" t="s">
        <v>557</v>
      </c>
      <c r="D30" s="207">
        <f t="shared" si="9"/>
        <v>57.600000000000009</v>
      </c>
      <c r="E30" s="208" t="s">
        <v>7</v>
      </c>
      <c r="F30" s="208">
        <v>25</v>
      </c>
      <c r="G30" s="208">
        <v>2</v>
      </c>
      <c r="H30" s="168">
        <v>82</v>
      </c>
      <c r="I30" s="168" t="s">
        <v>188</v>
      </c>
      <c r="J30" s="208">
        <v>1</v>
      </c>
      <c r="K30" s="208">
        <v>0</v>
      </c>
      <c r="L30" s="208">
        <v>0</v>
      </c>
      <c r="M30" s="9">
        <f t="shared" si="10"/>
        <v>1</v>
      </c>
      <c r="N30" s="241">
        <f t="shared" si="11"/>
        <v>0</v>
      </c>
      <c r="O30" s="9">
        <f t="shared" si="12"/>
        <v>57.600000000000009</v>
      </c>
      <c r="P30" s="209">
        <f t="shared" si="13"/>
        <v>57.600000000000009</v>
      </c>
      <c r="Q30" s="209">
        <f t="shared" si="14"/>
        <v>57.600000000000009</v>
      </c>
      <c r="R30" s="242">
        <f t="shared" si="3"/>
        <v>2</v>
      </c>
      <c r="S30" s="242">
        <f t="shared" si="15"/>
        <v>3</v>
      </c>
      <c r="T30" s="242">
        <f t="shared" si="16"/>
        <v>5</v>
      </c>
      <c r="U30" s="209">
        <f t="shared" si="17"/>
        <v>20</v>
      </c>
      <c r="V30" s="209">
        <f t="shared" si="6"/>
        <v>7.2</v>
      </c>
      <c r="W30" s="209">
        <f t="shared" si="18"/>
        <v>21</v>
      </c>
      <c r="X30" s="209">
        <f t="shared" si="7"/>
        <v>50.400000000000006</v>
      </c>
      <c r="Y30" s="209">
        <f t="shared" si="19"/>
        <v>0</v>
      </c>
      <c r="Z30" s="242">
        <f t="shared" si="20"/>
        <v>1</v>
      </c>
      <c r="AA30" s="242">
        <f t="shared" si="21"/>
        <v>1</v>
      </c>
    </row>
    <row r="31" spans="1:29" x14ac:dyDescent="0.45">
      <c r="A31" s="364">
        <v>20</v>
      </c>
      <c r="B31" s="210">
        <v>7.2</v>
      </c>
      <c r="C31" s="206"/>
      <c r="D31" s="207">
        <f t="shared" si="9"/>
        <v>0</v>
      </c>
      <c r="E31" s="208" t="s">
        <v>7</v>
      </c>
      <c r="F31" s="208">
        <v>20</v>
      </c>
      <c r="G31" s="208">
        <v>2</v>
      </c>
      <c r="H31" s="168">
        <v>10</v>
      </c>
      <c r="I31" s="168" t="s">
        <v>188</v>
      </c>
      <c r="J31" s="208">
        <v>0</v>
      </c>
      <c r="K31" s="208">
        <v>0</v>
      </c>
      <c r="L31" s="208">
        <v>0</v>
      </c>
      <c r="M31" s="9">
        <f t="shared" si="10"/>
        <v>1</v>
      </c>
      <c r="N31" s="241">
        <f t="shared" si="11"/>
        <v>1</v>
      </c>
      <c r="O31" s="9">
        <f t="shared" si="12"/>
        <v>57.600000000000009</v>
      </c>
      <c r="P31" s="209">
        <f t="shared" si="13"/>
        <v>7.2</v>
      </c>
      <c r="Q31" s="209">
        <f t="shared" si="14"/>
        <v>7.2</v>
      </c>
      <c r="R31" s="242">
        <f t="shared" si="3"/>
        <v>0</v>
      </c>
      <c r="S31" s="242" t="str">
        <f t="shared" si="15"/>
        <v/>
      </c>
      <c r="T31" s="242" t="str">
        <f t="shared" si="16"/>
        <v/>
      </c>
      <c r="U31" s="209" t="str">
        <f t="shared" si="17"/>
        <v/>
      </c>
      <c r="V31" s="209">
        <f t="shared" si="6"/>
        <v>0</v>
      </c>
      <c r="W31" s="209" t="str">
        <f t="shared" si="18"/>
        <v/>
      </c>
      <c r="X31" s="209">
        <f t="shared" si="7"/>
        <v>0</v>
      </c>
      <c r="Y31" s="209">
        <f t="shared" si="19"/>
        <v>0</v>
      </c>
      <c r="Z31" s="242">
        <f t="shared" si="20"/>
        <v>1</v>
      </c>
      <c r="AA31" s="242">
        <f t="shared" si="21"/>
        <v>1</v>
      </c>
    </row>
    <row r="32" spans="1:29" x14ac:dyDescent="0.45">
      <c r="A32" s="364">
        <v>21</v>
      </c>
      <c r="B32" s="210"/>
      <c r="C32" s="206" t="s">
        <v>575</v>
      </c>
      <c r="D32" s="207">
        <f t="shared" si="9"/>
        <v>50.400000000000006</v>
      </c>
      <c r="E32" s="208" t="s">
        <v>7</v>
      </c>
      <c r="F32" s="208">
        <v>25</v>
      </c>
      <c r="G32" s="208">
        <v>2</v>
      </c>
      <c r="H32" s="168">
        <v>2</v>
      </c>
      <c r="I32" s="168" t="s">
        <v>188</v>
      </c>
      <c r="J32" s="208">
        <v>1</v>
      </c>
      <c r="K32" s="208">
        <v>0</v>
      </c>
      <c r="L32" s="208">
        <v>0</v>
      </c>
      <c r="M32" s="9">
        <f t="shared" si="10"/>
        <v>1</v>
      </c>
      <c r="N32" s="241">
        <f t="shared" si="11"/>
        <v>0</v>
      </c>
      <c r="O32" s="9">
        <f t="shared" si="12"/>
        <v>50.400000000000006</v>
      </c>
      <c r="P32" s="209">
        <f t="shared" si="13"/>
        <v>50.400000000000006</v>
      </c>
      <c r="Q32" s="209">
        <f t="shared" si="14"/>
        <v>50.400000000000006</v>
      </c>
      <c r="R32" s="242">
        <f t="shared" si="3"/>
        <v>2</v>
      </c>
      <c r="S32" s="242">
        <f t="shared" si="15"/>
        <v>3</v>
      </c>
      <c r="T32" s="242">
        <f t="shared" si="16"/>
        <v>5</v>
      </c>
      <c r="U32" s="209">
        <f t="shared" si="17"/>
        <v>22</v>
      </c>
      <c r="V32" s="209">
        <f t="shared" si="6"/>
        <v>7.2</v>
      </c>
      <c r="W32" s="209">
        <f t="shared" si="18"/>
        <v>23</v>
      </c>
      <c r="X32" s="209">
        <f t="shared" si="7"/>
        <v>43.2</v>
      </c>
      <c r="Y32" s="209">
        <f t="shared" si="19"/>
        <v>0</v>
      </c>
      <c r="Z32" s="242">
        <f t="shared" si="20"/>
        <v>1</v>
      </c>
      <c r="AA32" s="242">
        <f t="shared" si="21"/>
        <v>1</v>
      </c>
    </row>
    <row r="33" spans="1:29" x14ac:dyDescent="0.45">
      <c r="A33" s="364">
        <v>22</v>
      </c>
      <c r="B33" s="210">
        <v>7.2</v>
      </c>
      <c r="C33" s="206"/>
      <c r="D33" s="207">
        <f t="shared" si="9"/>
        <v>0</v>
      </c>
      <c r="E33" s="208" t="s">
        <v>7</v>
      </c>
      <c r="F33" s="208">
        <v>20</v>
      </c>
      <c r="G33" s="208">
        <v>2</v>
      </c>
      <c r="H33" s="168">
        <v>10</v>
      </c>
      <c r="I33" s="168" t="s">
        <v>188</v>
      </c>
      <c r="J33" s="208">
        <v>0</v>
      </c>
      <c r="K33" s="208">
        <v>0</v>
      </c>
      <c r="L33" s="208">
        <v>0</v>
      </c>
      <c r="M33" s="9">
        <f t="shared" si="10"/>
        <v>1</v>
      </c>
      <c r="N33" s="241">
        <f t="shared" si="11"/>
        <v>1</v>
      </c>
      <c r="O33" s="9">
        <f t="shared" si="12"/>
        <v>50.400000000000006</v>
      </c>
      <c r="P33" s="209">
        <f t="shared" si="13"/>
        <v>7.2</v>
      </c>
      <c r="Q33" s="209">
        <f t="shared" si="14"/>
        <v>7.2</v>
      </c>
      <c r="R33" s="242">
        <f t="shared" si="3"/>
        <v>0</v>
      </c>
      <c r="S33" s="242" t="str">
        <f t="shared" si="15"/>
        <v/>
      </c>
      <c r="T33" s="242" t="str">
        <f t="shared" si="16"/>
        <v/>
      </c>
      <c r="U33" s="209" t="str">
        <f t="shared" si="17"/>
        <v/>
      </c>
      <c r="V33" s="209">
        <f t="shared" si="6"/>
        <v>0</v>
      </c>
      <c r="W33" s="209" t="str">
        <f t="shared" si="18"/>
        <v/>
      </c>
      <c r="X33" s="209">
        <f t="shared" si="7"/>
        <v>0</v>
      </c>
      <c r="Y33" s="209">
        <f t="shared" si="19"/>
        <v>0</v>
      </c>
      <c r="Z33" s="242">
        <f t="shared" si="20"/>
        <v>1</v>
      </c>
      <c r="AA33" s="242">
        <f t="shared" si="21"/>
        <v>1</v>
      </c>
    </row>
    <row r="34" spans="1:29" x14ac:dyDescent="0.45">
      <c r="A34" s="364">
        <v>23</v>
      </c>
      <c r="B34" s="210"/>
      <c r="C34" s="206" t="s">
        <v>574</v>
      </c>
      <c r="D34" s="207">
        <f t="shared" si="9"/>
        <v>43.2</v>
      </c>
      <c r="E34" s="208" t="s">
        <v>7</v>
      </c>
      <c r="F34" s="208">
        <v>25</v>
      </c>
      <c r="G34" s="208">
        <v>2</v>
      </c>
      <c r="H34" s="168">
        <v>10</v>
      </c>
      <c r="I34" s="168" t="s">
        <v>188</v>
      </c>
      <c r="J34" s="208">
        <v>1</v>
      </c>
      <c r="K34" s="208">
        <v>0</v>
      </c>
      <c r="L34" s="208">
        <v>0</v>
      </c>
      <c r="M34" s="9">
        <f t="shared" si="10"/>
        <v>1</v>
      </c>
      <c r="N34" s="241">
        <f t="shared" si="11"/>
        <v>0</v>
      </c>
      <c r="O34" s="9">
        <f t="shared" si="12"/>
        <v>43.2</v>
      </c>
      <c r="P34" s="209">
        <f t="shared" si="13"/>
        <v>43.2</v>
      </c>
      <c r="Q34" s="209">
        <f t="shared" si="14"/>
        <v>43.2</v>
      </c>
      <c r="R34" s="242">
        <f t="shared" si="3"/>
        <v>2</v>
      </c>
      <c r="S34" s="242">
        <f t="shared" si="15"/>
        <v>3</v>
      </c>
      <c r="T34" s="242">
        <f t="shared" si="16"/>
        <v>5</v>
      </c>
      <c r="U34" s="209">
        <f t="shared" si="17"/>
        <v>24</v>
      </c>
      <c r="V34" s="209">
        <f t="shared" si="6"/>
        <v>7.2</v>
      </c>
      <c r="W34" s="209">
        <f t="shared" si="18"/>
        <v>25</v>
      </c>
      <c r="X34" s="209">
        <f t="shared" si="7"/>
        <v>36</v>
      </c>
      <c r="Y34" s="209">
        <f t="shared" si="19"/>
        <v>0</v>
      </c>
      <c r="Z34" s="242">
        <f t="shared" si="20"/>
        <v>1</v>
      </c>
      <c r="AA34" s="242">
        <f t="shared" si="21"/>
        <v>1</v>
      </c>
    </row>
    <row r="35" spans="1:29" x14ac:dyDescent="0.45">
      <c r="A35" s="364">
        <v>24</v>
      </c>
      <c r="B35" s="210">
        <v>7.2</v>
      </c>
      <c r="C35" s="206"/>
      <c r="D35" s="207">
        <f t="shared" si="9"/>
        <v>0</v>
      </c>
      <c r="E35" s="208" t="s">
        <v>7</v>
      </c>
      <c r="F35" s="208">
        <v>20</v>
      </c>
      <c r="G35" s="208">
        <v>2</v>
      </c>
      <c r="H35" s="168">
        <v>10</v>
      </c>
      <c r="I35" s="168" t="s">
        <v>188</v>
      </c>
      <c r="J35" s="208">
        <v>0</v>
      </c>
      <c r="K35" s="208">
        <v>0</v>
      </c>
      <c r="L35" s="208">
        <v>0</v>
      </c>
      <c r="M35" s="9">
        <f t="shared" si="10"/>
        <v>1</v>
      </c>
      <c r="N35" s="241">
        <f t="shared" si="11"/>
        <v>1</v>
      </c>
      <c r="O35" s="9">
        <f t="shared" si="12"/>
        <v>43.2</v>
      </c>
      <c r="P35" s="209">
        <f t="shared" si="13"/>
        <v>7.2</v>
      </c>
      <c r="Q35" s="209">
        <f t="shared" si="14"/>
        <v>7.2</v>
      </c>
      <c r="R35" s="242">
        <f t="shared" si="3"/>
        <v>0</v>
      </c>
      <c r="S35" s="242" t="str">
        <f t="shared" si="15"/>
        <v/>
      </c>
      <c r="T35" s="242" t="str">
        <f t="shared" si="16"/>
        <v/>
      </c>
      <c r="U35" s="209" t="str">
        <f t="shared" si="17"/>
        <v/>
      </c>
      <c r="V35" s="209">
        <f t="shared" si="6"/>
        <v>0</v>
      </c>
      <c r="W35" s="209" t="str">
        <f t="shared" si="18"/>
        <v/>
      </c>
      <c r="X35" s="209">
        <f t="shared" si="7"/>
        <v>0</v>
      </c>
      <c r="Y35" s="209">
        <f t="shared" si="19"/>
        <v>0</v>
      </c>
      <c r="Z35" s="242">
        <f t="shared" si="20"/>
        <v>1</v>
      </c>
      <c r="AA35" s="242">
        <f t="shared" si="21"/>
        <v>1</v>
      </c>
    </row>
    <row r="36" spans="1:29" x14ac:dyDescent="0.45">
      <c r="A36" s="364">
        <v>25</v>
      </c>
      <c r="B36" s="210"/>
      <c r="C36" s="206" t="s">
        <v>573</v>
      </c>
      <c r="D36" s="207">
        <f t="shared" si="9"/>
        <v>36</v>
      </c>
      <c r="E36" s="208" t="s">
        <v>7</v>
      </c>
      <c r="F36" s="208">
        <v>20</v>
      </c>
      <c r="G36" s="208">
        <v>2</v>
      </c>
      <c r="H36" s="168">
        <v>2</v>
      </c>
      <c r="I36" s="168" t="s">
        <v>188</v>
      </c>
      <c r="J36" s="208">
        <v>1</v>
      </c>
      <c r="K36" s="208">
        <v>0</v>
      </c>
      <c r="L36" s="208">
        <v>0</v>
      </c>
      <c r="M36" s="9">
        <f t="shared" si="10"/>
        <v>1</v>
      </c>
      <c r="N36" s="241">
        <f t="shared" si="11"/>
        <v>0</v>
      </c>
      <c r="O36" s="9">
        <f t="shared" si="12"/>
        <v>36</v>
      </c>
      <c r="P36" s="209">
        <f t="shared" si="13"/>
        <v>36</v>
      </c>
      <c r="Q36" s="209">
        <f t="shared" si="14"/>
        <v>36</v>
      </c>
      <c r="R36" s="242">
        <f t="shared" si="3"/>
        <v>2</v>
      </c>
      <c r="S36" s="242">
        <f t="shared" si="15"/>
        <v>3</v>
      </c>
      <c r="T36" s="242">
        <f t="shared" si="16"/>
        <v>5</v>
      </c>
      <c r="U36" s="209">
        <f t="shared" si="17"/>
        <v>26</v>
      </c>
      <c r="V36" s="209">
        <f t="shared" si="6"/>
        <v>7.2</v>
      </c>
      <c r="W36" s="209">
        <f t="shared" si="18"/>
        <v>27</v>
      </c>
      <c r="X36" s="209">
        <f t="shared" si="7"/>
        <v>28.8</v>
      </c>
      <c r="Y36" s="209">
        <f t="shared" si="19"/>
        <v>0</v>
      </c>
      <c r="Z36" s="242">
        <f t="shared" si="20"/>
        <v>1</v>
      </c>
      <c r="AA36" s="242">
        <f t="shared" si="21"/>
        <v>1</v>
      </c>
    </row>
    <row r="37" spans="1:29" x14ac:dyDescent="0.45">
      <c r="A37" s="364">
        <v>26</v>
      </c>
      <c r="B37" s="210">
        <v>7.2</v>
      </c>
      <c r="C37" s="206"/>
      <c r="D37" s="207">
        <f t="shared" si="9"/>
        <v>0</v>
      </c>
      <c r="E37" s="208" t="s">
        <v>7</v>
      </c>
      <c r="F37" s="208">
        <v>20</v>
      </c>
      <c r="G37" s="208">
        <v>2</v>
      </c>
      <c r="H37" s="168">
        <v>10</v>
      </c>
      <c r="I37" s="168" t="s">
        <v>188</v>
      </c>
      <c r="J37" s="208">
        <v>0</v>
      </c>
      <c r="K37" s="208">
        <v>0</v>
      </c>
      <c r="L37" s="208">
        <v>0</v>
      </c>
      <c r="M37" s="9">
        <f t="shared" si="10"/>
        <v>1</v>
      </c>
      <c r="N37" s="241">
        <f t="shared" si="11"/>
        <v>1</v>
      </c>
      <c r="O37" s="9">
        <f t="shared" si="12"/>
        <v>36</v>
      </c>
      <c r="P37" s="209">
        <f t="shared" si="13"/>
        <v>7.2</v>
      </c>
      <c r="Q37" s="209">
        <f t="shared" si="14"/>
        <v>7.2</v>
      </c>
      <c r="R37" s="242">
        <f t="shared" si="3"/>
        <v>0</v>
      </c>
      <c r="S37" s="242" t="str">
        <f t="shared" si="15"/>
        <v/>
      </c>
      <c r="T37" s="242" t="str">
        <f t="shared" si="16"/>
        <v/>
      </c>
      <c r="U37" s="209" t="str">
        <f t="shared" si="17"/>
        <v/>
      </c>
      <c r="V37" s="209">
        <f t="shared" si="6"/>
        <v>0</v>
      </c>
      <c r="W37" s="209" t="str">
        <f t="shared" si="18"/>
        <v/>
      </c>
      <c r="X37" s="209">
        <f t="shared" si="7"/>
        <v>0</v>
      </c>
      <c r="Y37" s="209">
        <f t="shared" si="19"/>
        <v>0</v>
      </c>
      <c r="Z37" s="242">
        <f t="shared" si="20"/>
        <v>1</v>
      </c>
      <c r="AA37" s="242">
        <f t="shared" si="21"/>
        <v>1</v>
      </c>
    </row>
    <row r="38" spans="1:29" x14ac:dyDescent="0.45">
      <c r="A38" s="364">
        <v>27</v>
      </c>
      <c r="B38" s="210"/>
      <c r="C38" s="206" t="s">
        <v>558</v>
      </c>
      <c r="D38" s="207">
        <f t="shared" si="9"/>
        <v>28.8</v>
      </c>
      <c r="E38" s="208" t="s">
        <v>7</v>
      </c>
      <c r="F38" s="208">
        <v>20</v>
      </c>
      <c r="G38" s="208">
        <v>2</v>
      </c>
      <c r="H38" s="168">
        <v>10</v>
      </c>
      <c r="I38" s="168" t="s">
        <v>188</v>
      </c>
      <c r="J38" s="208">
        <v>1</v>
      </c>
      <c r="K38" s="208">
        <v>0</v>
      </c>
      <c r="L38" s="208">
        <v>0</v>
      </c>
      <c r="M38" s="9">
        <f t="shared" si="10"/>
        <v>1</v>
      </c>
      <c r="N38" s="241">
        <f t="shared" si="11"/>
        <v>0</v>
      </c>
      <c r="O38" s="9">
        <f t="shared" si="12"/>
        <v>28.8</v>
      </c>
      <c r="P38" s="209">
        <f t="shared" si="13"/>
        <v>28.8</v>
      </c>
      <c r="Q38" s="209">
        <f t="shared" si="14"/>
        <v>28.8</v>
      </c>
      <c r="R38" s="242">
        <f t="shared" si="3"/>
        <v>2</v>
      </c>
      <c r="S38" s="242">
        <f t="shared" si="15"/>
        <v>3</v>
      </c>
      <c r="T38" s="242">
        <f t="shared" si="16"/>
        <v>5</v>
      </c>
      <c r="U38" s="209">
        <f t="shared" si="17"/>
        <v>28</v>
      </c>
      <c r="V38" s="209">
        <f t="shared" si="6"/>
        <v>7.2</v>
      </c>
      <c r="W38" s="209">
        <f t="shared" si="18"/>
        <v>29</v>
      </c>
      <c r="X38" s="209">
        <f t="shared" si="7"/>
        <v>21.6</v>
      </c>
      <c r="Y38" s="209">
        <f t="shared" si="19"/>
        <v>0</v>
      </c>
      <c r="Z38" s="242">
        <f t="shared" si="20"/>
        <v>1</v>
      </c>
      <c r="AA38" s="242">
        <f t="shared" si="21"/>
        <v>1</v>
      </c>
      <c r="AC38" s="365"/>
    </row>
    <row r="39" spans="1:29" x14ac:dyDescent="0.45">
      <c r="A39" s="364">
        <v>28</v>
      </c>
      <c r="B39" s="210">
        <v>7.2</v>
      </c>
      <c r="C39" s="206"/>
      <c r="D39" s="207">
        <f t="shared" si="9"/>
        <v>0</v>
      </c>
      <c r="E39" s="208" t="s">
        <v>7</v>
      </c>
      <c r="F39" s="208">
        <v>20</v>
      </c>
      <c r="G39" s="208">
        <v>2</v>
      </c>
      <c r="H39" s="168">
        <v>10</v>
      </c>
      <c r="I39" s="168" t="s">
        <v>188</v>
      </c>
      <c r="J39" s="208">
        <v>0</v>
      </c>
      <c r="K39" s="208">
        <v>0</v>
      </c>
      <c r="L39" s="208">
        <v>0</v>
      </c>
      <c r="M39" s="9">
        <f t="shared" si="10"/>
        <v>1</v>
      </c>
      <c r="N39" s="241">
        <f t="shared" si="11"/>
        <v>1</v>
      </c>
      <c r="O39" s="9">
        <f t="shared" si="12"/>
        <v>28.8</v>
      </c>
      <c r="P39" s="209">
        <f t="shared" si="13"/>
        <v>7.2</v>
      </c>
      <c r="Q39" s="209">
        <f t="shared" si="14"/>
        <v>7.2</v>
      </c>
      <c r="R39" s="242">
        <f t="shared" si="3"/>
        <v>0</v>
      </c>
      <c r="S39" s="242" t="str">
        <f t="shared" si="15"/>
        <v/>
      </c>
      <c r="T39" s="242" t="str">
        <f t="shared" si="16"/>
        <v/>
      </c>
      <c r="U39" s="209" t="str">
        <f t="shared" si="17"/>
        <v/>
      </c>
      <c r="V39" s="209">
        <f t="shared" si="6"/>
        <v>0</v>
      </c>
      <c r="W39" s="209" t="str">
        <f t="shared" si="18"/>
        <v/>
      </c>
      <c r="X39" s="209">
        <f t="shared" si="7"/>
        <v>0</v>
      </c>
      <c r="Y39" s="209">
        <f t="shared" si="19"/>
        <v>0</v>
      </c>
      <c r="Z39" s="242">
        <f t="shared" si="20"/>
        <v>1</v>
      </c>
      <c r="AA39" s="242">
        <f t="shared" si="21"/>
        <v>1</v>
      </c>
    </row>
    <row r="40" spans="1:29" x14ac:dyDescent="0.45">
      <c r="A40" s="364">
        <v>29</v>
      </c>
      <c r="B40" s="210"/>
      <c r="C40" s="206" t="s">
        <v>572</v>
      </c>
      <c r="D40" s="207">
        <f t="shared" si="9"/>
        <v>21.6</v>
      </c>
      <c r="E40" s="208" t="s">
        <v>7</v>
      </c>
      <c r="F40" s="208">
        <v>20</v>
      </c>
      <c r="G40" s="208">
        <v>2</v>
      </c>
      <c r="H40" s="168">
        <v>2</v>
      </c>
      <c r="I40" s="168" t="s">
        <v>188</v>
      </c>
      <c r="J40" s="208">
        <v>1</v>
      </c>
      <c r="K40" s="208">
        <v>0</v>
      </c>
      <c r="L40" s="208">
        <v>0</v>
      </c>
      <c r="M40" s="9">
        <f t="shared" si="10"/>
        <v>1</v>
      </c>
      <c r="N40" s="241">
        <f t="shared" si="11"/>
        <v>0</v>
      </c>
      <c r="O40" s="9">
        <f t="shared" si="12"/>
        <v>21.6</v>
      </c>
      <c r="P40" s="209">
        <f t="shared" si="13"/>
        <v>21.6</v>
      </c>
      <c r="Q40" s="209">
        <f t="shared" si="14"/>
        <v>21.6</v>
      </c>
      <c r="R40" s="242">
        <f t="shared" si="3"/>
        <v>2</v>
      </c>
      <c r="S40" s="242">
        <f t="shared" si="15"/>
        <v>3</v>
      </c>
      <c r="T40" s="242">
        <f t="shared" si="16"/>
        <v>5</v>
      </c>
      <c r="U40" s="209">
        <f t="shared" si="17"/>
        <v>30</v>
      </c>
      <c r="V40" s="209">
        <f t="shared" si="6"/>
        <v>7.2</v>
      </c>
      <c r="W40" s="209">
        <f t="shared" si="18"/>
        <v>31</v>
      </c>
      <c r="X40" s="209">
        <f t="shared" si="7"/>
        <v>14.4</v>
      </c>
      <c r="Y40" s="209">
        <f t="shared" si="19"/>
        <v>0</v>
      </c>
      <c r="Z40" s="242">
        <f t="shared" si="20"/>
        <v>1</v>
      </c>
      <c r="AA40" s="242">
        <f t="shared" si="21"/>
        <v>1</v>
      </c>
    </row>
    <row r="41" spans="1:29" x14ac:dyDescent="0.45">
      <c r="A41" s="364">
        <v>30</v>
      </c>
      <c r="B41" s="210">
        <v>7.2</v>
      </c>
      <c r="C41" s="206"/>
      <c r="D41" s="207">
        <f t="shared" si="9"/>
        <v>0</v>
      </c>
      <c r="E41" s="208" t="s">
        <v>7</v>
      </c>
      <c r="F41" s="208">
        <v>20</v>
      </c>
      <c r="G41" s="208">
        <v>2</v>
      </c>
      <c r="H41" s="168">
        <v>10</v>
      </c>
      <c r="I41" s="168" t="s">
        <v>188</v>
      </c>
      <c r="J41" s="208">
        <v>0</v>
      </c>
      <c r="K41" s="208">
        <v>0</v>
      </c>
      <c r="L41" s="208">
        <v>0</v>
      </c>
      <c r="M41" s="9">
        <f t="shared" si="10"/>
        <v>1</v>
      </c>
      <c r="N41" s="241">
        <f t="shared" si="11"/>
        <v>1</v>
      </c>
      <c r="O41" s="9">
        <f t="shared" si="12"/>
        <v>21.6</v>
      </c>
      <c r="P41" s="209">
        <f t="shared" si="13"/>
        <v>7.2</v>
      </c>
      <c r="Q41" s="209">
        <f t="shared" si="14"/>
        <v>7.2</v>
      </c>
      <c r="R41" s="242">
        <f t="shared" si="3"/>
        <v>0</v>
      </c>
      <c r="S41" s="242" t="str">
        <f t="shared" si="15"/>
        <v/>
      </c>
      <c r="T41" s="242" t="str">
        <f t="shared" si="16"/>
        <v/>
      </c>
      <c r="U41" s="209" t="str">
        <f t="shared" si="17"/>
        <v/>
      </c>
      <c r="V41" s="209">
        <f t="shared" si="6"/>
        <v>0</v>
      </c>
      <c r="W41" s="209" t="str">
        <f t="shared" si="18"/>
        <v/>
      </c>
      <c r="X41" s="209">
        <f t="shared" si="7"/>
        <v>0</v>
      </c>
      <c r="Y41" s="209">
        <f t="shared" si="19"/>
        <v>0</v>
      </c>
      <c r="Z41" s="242">
        <f t="shared" si="20"/>
        <v>1</v>
      </c>
      <c r="AA41" s="242">
        <f t="shared" si="21"/>
        <v>1</v>
      </c>
    </row>
    <row r="42" spans="1:29" x14ac:dyDescent="0.45">
      <c r="A42" s="364">
        <v>31</v>
      </c>
      <c r="B42" s="210"/>
      <c r="C42" s="206" t="s">
        <v>571</v>
      </c>
      <c r="D42" s="207">
        <f t="shared" si="9"/>
        <v>14.4</v>
      </c>
      <c r="E42" s="208" t="s">
        <v>7</v>
      </c>
      <c r="F42" s="208">
        <v>20</v>
      </c>
      <c r="G42" s="208">
        <v>2</v>
      </c>
      <c r="H42" s="168">
        <v>10</v>
      </c>
      <c r="I42" s="168" t="s">
        <v>188</v>
      </c>
      <c r="J42" s="208">
        <v>1</v>
      </c>
      <c r="K42" s="208">
        <v>0</v>
      </c>
      <c r="L42" s="208">
        <v>0</v>
      </c>
      <c r="M42" s="9">
        <f t="shared" si="10"/>
        <v>1</v>
      </c>
      <c r="N42" s="241">
        <f t="shared" si="11"/>
        <v>0</v>
      </c>
      <c r="O42" s="9">
        <f t="shared" si="12"/>
        <v>14.4</v>
      </c>
      <c r="P42" s="209">
        <f t="shared" si="13"/>
        <v>14.4</v>
      </c>
      <c r="Q42" s="209">
        <f t="shared" si="14"/>
        <v>14.4</v>
      </c>
      <c r="R42" s="242">
        <f t="shared" si="3"/>
        <v>2</v>
      </c>
      <c r="S42" s="242">
        <f t="shared" si="15"/>
        <v>3</v>
      </c>
      <c r="T42" s="242">
        <f t="shared" si="16"/>
        <v>5</v>
      </c>
      <c r="U42" s="209">
        <f t="shared" si="17"/>
        <v>32</v>
      </c>
      <c r="V42" s="209">
        <f t="shared" si="6"/>
        <v>7.2</v>
      </c>
      <c r="W42" s="209">
        <f t="shared" si="18"/>
        <v>33</v>
      </c>
      <c r="X42" s="209">
        <f t="shared" si="7"/>
        <v>7.2</v>
      </c>
      <c r="Y42" s="209">
        <f t="shared" si="19"/>
        <v>0</v>
      </c>
      <c r="Z42" s="242">
        <f t="shared" si="20"/>
        <v>1</v>
      </c>
      <c r="AA42" s="242">
        <f t="shared" si="21"/>
        <v>1</v>
      </c>
    </row>
    <row r="43" spans="1:29" x14ac:dyDescent="0.45">
      <c r="A43" s="364">
        <v>32</v>
      </c>
      <c r="B43" s="210">
        <v>7.2</v>
      </c>
      <c r="C43" s="206"/>
      <c r="D43" s="207">
        <f t="shared" si="9"/>
        <v>0</v>
      </c>
      <c r="E43" s="208" t="s">
        <v>7</v>
      </c>
      <c r="F43" s="208">
        <v>20</v>
      </c>
      <c r="G43" s="208">
        <v>2</v>
      </c>
      <c r="H43" s="168">
        <v>10</v>
      </c>
      <c r="I43" s="168" t="s">
        <v>188</v>
      </c>
      <c r="J43" s="208">
        <v>0</v>
      </c>
      <c r="K43" s="208">
        <v>0</v>
      </c>
      <c r="L43" s="208">
        <v>0</v>
      </c>
      <c r="M43" s="9">
        <f t="shared" si="10"/>
        <v>1</v>
      </c>
      <c r="N43" s="241">
        <f t="shared" si="11"/>
        <v>1</v>
      </c>
      <c r="O43" s="9">
        <f t="shared" si="12"/>
        <v>14.4</v>
      </c>
      <c r="P43" s="209">
        <f t="shared" si="13"/>
        <v>7.2</v>
      </c>
      <c r="Q43" s="209">
        <f t="shared" si="14"/>
        <v>7.2</v>
      </c>
      <c r="R43" s="242">
        <f t="shared" si="3"/>
        <v>0</v>
      </c>
      <c r="S43" s="242" t="str">
        <f t="shared" si="15"/>
        <v/>
      </c>
      <c r="T43" s="242" t="str">
        <f t="shared" si="16"/>
        <v/>
      </c>
      <c r="U43" s="209" t="str">
        <f t="shared" si="17"/>
        <v/>
      </c>
      <c r="V43" s="209">
        <f t="shared" si="6"/>
        <v>0</v>
      </c>
      <c r="W43" s="209" t="str">
        <f t="shared" si="18"/>
        <v/>
      </c>
      <c r="X43" s="209">
        <f t="shared" si="7"/>
        <v>0</v>
      </c>
      <c r="Y43" s="209">
        <f t="shared" si="19"/>
        <v>0</v>
      </c>
      <c r="Z43" s="242">
        <f t="shared" si="20"/>
        <v>1</v>
      </c>
      <c r="AA43" s="242">
        <f t="shared" si="21"/>
        <v>1</v>
      </c>
    </row>
    <row r="44" spans="1:29" x14ac:dyDescent="0.45">
      <c r="A44" s="364">
        <v>33</v>
      </c>
      <c r="B44" s="210">
        <v>7.2</v>
      </c>
      <c r="C44" s="206"/>
      <c r="D44" s="207">
        <f t="shared" si="9"/>
        <v>0</v>
      </c>
      <c r="E44" s="208" t="s">
        <v>7</v>
      </c>
      <c r="F44" s="208">
        <v>20</v>
      </c>
      <c r="G44" s="208">
        <v>2</v>
      </c>
      <c r="H44" s="168">
        <v>12</v>
      </c>
      <c r="I44" s="168" t="s">
        <v>188</v>
      </c>
      <c r="J44" s="208">
        <v>1</v>
      </c>
      <c r="K44" s="208">
        <v>0</v>
      </c>
      <c r="L44" s="208">
        <v>0</v>
      </c>
      <c r="M44" s="9">
        <f t="shared" si="10"/>
        <v>1</v>
      </c>
      <c r="N44" s="241">
        <f t="shared" si="11"/>
        <v>1</v>
      </c>
      <c r="O44" s="9">
        <f t="shared" si="12"/>
        <v>7.2</v>
      </c>
      <c r="P44" s="209">
        <f t="shared" si="13"/>
        <v>7.2</v>
      </c>
      <c r="Q44" s="209">
        <f t="shared" si="14"/>
        <v>7.2</v>
      </c>
      <c r="R44" s="242">
        <f t="shared" si="3"/>
        <v>0</v>
      </c>
      <c r="S44" s="242" t="str">
        <f t="shared" si="15"/>
        <v/>
      </c>
      <c r="T44" s="242" t="str">
        <f t="shared" si="16"/>
        <v/>
      </c>
      <c r="U44" s="209" t="str">
        <f t="shared" si="17"/>
        <v/>
      </c>
      <c r="V44" s="209">
        <f t="shared" si="6"/>
        <v>0</v>
      </c>
      <c r="W44" s="209" t="str">
        <f t="shared" si="18"/>
        <v/>
      </c>
      <c r="X44" s="209">
        <f t="shared" si="7"/>
        <v>0</v>
      </c>
      <c r="Y44" s="209">
        <f t="shared" si="19"/>
        <v>0</v>
      </c>
      <c r="Z44" s="242">
        <f t="shared" si="20"/>
        <v>1</v>
      </c>
      <c r="AA44" s="242">
        <f t="shared" si="21"/>
        <v>1</v>
      </c>
    </row>
    <row r="45" spans="1:29" x14ac:dyDescent="0.45">
      <c r="A45" s="364">
        <v>34</v>
      </c>
      <c r="B45" s="210"/>
      <c r="C45" s="206"/>
      <c r="D45" s="207">
        <f t="shared" si="9"/>
        <v>0</v>
      </c>
      <c r="E45" s="208"/>
      <c r="F45" s="208"/>
      <c r="G45" s="208"/>
      <c r="H45" s="168"/>
      <c r="I45" s="168"/>
      <c r="J45" s="208"/>
      <c r="K45" s="208"/>
      <c r="L45" s="208"/>
      <c r="M45" s="9">
        <f t="shared" si="10"/>
        <v>0</v>
      </c>
      <c r="N45" s="241">
        <f t="shared" si="11"/>
        <v>0</v>
      </c>
      <c r="O45" s="9">
        <f t="shared" si="12"/>
        <v>0</v>
      </c>
      <c r="P45" s="209" t="e">
        <f t="shared" si="13"/>
        <v>#N/A</v>
      </c>
      <c r="Q45" s="209">
        <f t="shared" si="14"/>
        <v>0</v>
      </c>
      <c r="R45" s="242">
        <f t="shared" si="3"/>
        <v>0</v>
      </c>
      <c r="S45" s="242" t="str">
        <f t="shared" si="15"/>
        <v/>
      </c>
      <c r="T45" s="242" t="str">
        <f t="shared" si="16"/>
        <v/>
      </c>
      <c r="U45" s="209" t="str">
        <f t="shared" si="17"/>
        <v/>
      </c>
      <c r="V45" s="209">
        <f t="shared" si="6"/>
        <v>0</v>
      </c>
      <c r="W45" s="209" t="str">
        <f t="shared" si="18"/>
        <v/>
      </c>
      <c r="X45" s="209">
        <f t="shared" si="7"/>
        <v>0</v>
      </c>
      <c r="Y45" s="209">
        <f t="shared" si="19"/>
        <v>0</v>
      </c>
      <c r="Z45" s="242">
        <f t="shared" si="20"/>
        <v>0</v>
      </c>
      <c r="AA45" s="242">
        <f t="shared" si="21"/>
        <v>0</v>
      </c>
    </row>
    <row r="46" spans="1:29" x14ac:dyDescent="0.45">
      <c r="A46" s="364">
        <v>35</v>
      </c>
      <c r="B46" s="210"/>
      <c r="C46" s="206"/>
      <c r="D46" s="207">
        <f t="shared" si="9"/>
        <v>0</v>
      </c>
      <c r="E46" s="208"/>
      <c r="F46" s="208"/>
      <c r="G46" s="208"/>
      <c r="H46" s="168"/>
      <c r="I46" s="168"/>
      <c r="J46" s="208"/>
      <c r="K46" s="208"/>
      <c r="L46" s="208"/>
      <c r="M46" s="9">
        <f t="shared" si="10"/>
        <v>0</v>
      </c>
      <c r="N46" s="241">
        <f t="shared" si="11"/>
        <v>0</v>
      </c>
      <c r="O46" s="9">
        <f t="shared" si="12"/>
        <v>0</v>
      </c>
      <c r="P46" s="209" t="e">
        <f t="shared" si="13"/>
        <v>#N/A</v>
      </c>
      <c r="Q46" s="209">
        <f t="shared" si="14"/>
        <v>0</v>
      </c>
      <c r="R46" s="242">
        <f t="shared" si="3"/>
        <v>0</v>
      </c>
      <c r="S46" s="242" t="str">
        <f t="shared" si="15"/>
        <v/>
      </c>
      <c r="T46" s="242" t="str">
        <f t="shared" si="16"/>
        <v/>
      </c>
      <c r="U46" s="209" t="str">
        <f t="shared" si="17"/>
        <v/>
      </c>
      <c r="V46" s="209">
        <f t="shared" si="6"/>
        <v>0</v>
      </c>
      <c r="W46" s="209" t="str">
        <f t="shared" si="18"/>
        <v/>
      </c>
      <c r="X46" s="209">
        <f t="shared" si="7"/>
        <v>0</v>
      </c>
      <c r="Y46" s="209">
        <f t="shared" si="19"/>
        <v>0</v>
      </c>
      <c r="Z46" s="242">
        <f t="shared" si="20"/>
        <v>0</v>
      </c>
      <c r="AA46" s="242">
        <f t="shared" si="21"/>
        <v>0</v>
      </c>
    </row>
    <row r="47" spans="1:29" x14ac:dyDescent="0.45">
      <c r="A47" s="364">
        <v>36</v>
      </c>
      <c r="B47" s="210"/>
      <c r="C47" s="206"/>
      <c r="D47" s="207">
        <f t="shared" si="9"/>
        <v>0</v>
      </c>
      <c r="E47" s="208"/>
      <c r="F47" s="208"/>
      <c r="G47" s="208"/>
      <c r="H47" s="168"/>
      <c r="I47" s="168"/>
      <c r="J47" s="208"/>
      <c r="K47" s="208"/>
      <c r="L47" s="208"/>
      <c r="M47" s="9">
        <f t="shared" si="10"/>
        <v>0</v>
      </c>
      <c r="N47" s="241">
        <f t="shared" si="11"/>
        <v>0</v>
      </c>
      <c r="O47" s="9">
        <f t="shared" si="12"/>
        <v>0</v>
      </c>
      <c r="P47" s="209" t="e">
        <f t="shared" si="13"/>
        <v>#N/A</v>
      </c>
      <c r="Q47" s="209">
        <f t="shared" si="14"/>
        <v>0</v>
      </c>
      <c r="R47" s="242">
        <f t="shared" si="3"/>
        <v>0</v>
      </c>
      <c r="S47" s="242" t="str">
        <f t="shared" si="15"/>
        <v/>
      </c>
      <c r="T47" s="242" t="str">
        <f t="shared" si="16"/>
        <v/>
      </c>
      <c r="U47" s="209" t="str">
        <f t="shared" si="17"/>
        <v/>
      </c>
      <c r="V47" s="209">
        <f t="shared" si="6"/>
        <v>0</v>
      </c>
      <c r="W47" s="209" t="str">
        <f t="shared" si="18"/>
        <v/>
      </c>
      <c r="X47" s="209">
        <f t="shared" si="7"/>
        <v>0</v>
      </c>
      <c r="Y47" s="209">
        <f t="shared" si="19"/>
        <v>0</v>
      </c>
      <c r="Z47" s="242">
        <f t="shared" si="20"/>
        <v>0</v>
      </c>
      <c r="AA47" s="242">
        <f t="shared" si="21"/>
        <v>0</v>
      </c>
    </row>
    <row r="48" spans="1:29" x14ac:dyDescent="0.45">
      <c r="A48" s="364">
        <v>37</v>
      </c>
      <c r="B48" s="210"/>
      <c r="C48" s="206"/>
      <c r="D48" s="207">
        <f t="shared" si="9"/>
        <v>0</v>
      </c>
      <c r="E48" s="208"/>
      <c r="F48" s="208"/>
      <c r="G48" s="208"/>
      <c r="H48" s="168"/>
      <c r="I48" s="168"/>
      <c r="J48" s="208"/>
      <c r="K48" s="208"/>
      <c r="L48" s="208"/>
      <c r="M48" s="9">
        <f t="shared" si="10"/>
        <v>0</v>
      </c>
      <c r="N48" s="241">
        <f t="shared" si="11"/>
        <v>0</v>
      </c>
      <c r="O48" s="9">
        <f t="shared" si="12"/>
        <v>0</v>
      </c>
      <c r="P48" s="209" t="e">
        <f t="shared" si="13"/>
        <v>#N/A</v>
      </c>
      <c r="Q48" s="209">
        <f t="shared" si="14"/>
        <v>0</v>
      </c>
      <c r="R48" s="242">
        <f t="shared" si="3"/>
        <v>0</v>
      </c>
      <c r="S48" s="242" t="str">
        <f t="shared" si="15"/>
        <v/>
      </c>
      <c r="T48" s="242" t="str">
        <f t="shared" si="16"/>
        <v/>
      </c>
      <c r="U48" s="209" t="str">
        <f t="shared" si="17"/>
        <v/>
      </c>
      <c r="V48" s="209">
        <f t="shared" si="6"/>
        <v>0</v>
      </c>
      <c r="W48" s="209" t="str">
        <f t="shared" si="18"/>
        <v/>
      </c>
      <c r="X48" s="209">
        <f t="shared" si="7"/>
        <v>0</v>
      </c>
      <c r="Y48" s="209">
        <f t="shared" si="19"/>
        <v>0</v>
      </c>
      <c r="Z48" s="242">
        <f t="shared" si="20"/>
        <v>0</v>
      </c>
      <c r="AA48" s="242">
        <f t="shared" si="21"/>
        <v>0</v>
      </c>
    </row>
    <row r="49" spans="1:27" x14ac:dyDescent="0.45">
      <c r="A49" s="364">
        <v>38</v>
      </c>
      <c r="B49" s="210"/>
      <c r="C49" s="206"/>
      <c r="D49" s="207">
        <f t="shared" si="9"/>
        <v>0</v>
      </c>
      <c r="E49" s="208"/>
      <c r="F49" s="208"/>
      <c r="G49" s="208"/>
      <c r="H49" s="168"/>
      <c r="I49" s="168"/>
      <c r="J49" s="208"/>
      <c r="K49" s="208"/>
      <c r="L49" s="208"/>
      <c r="M49" s="9">
        <f t="shared" si="10"/>
        <v>0</v>
      </c>
      <c r="N49" s="241">
        <f t="shared" si="11"/>
        <v>0</v>
      </c>
      <c r="O49" s="9">
        <f t="shared" si="12"/>
        <v>0</v>
      </c>
      <c r="P49" s="209" t="e">
        <f t="shared" si="13"/>
        <v>#N/A</v>
      </c>
      <c r="Q49" s="209">
        <f t="shared" si="14"/>
        <v>0</v>
      </c>
      <c r="R49" s="242">
        <f t="shared" si="3"/>
        <v>0</v>
      </c>
      <c r="S49" s="242" t="str">
        <f t="shared" si="15"/>
        <v/>
      </c>
      <c r="T49" s="242" t="str">
        <f t="shared" si="16"/>
        <v/>
      </c>
      <c r="U49" s="209" t="str">
        <f t="shared" si="17"/>
        <v/>
      </c>
      <c r="V49" s="209">
        <f t="shared" si="6"/>
        <v>0</v>
      </c>
      <c r="W49" s="209" t="str">
        <f t="shared" si="18"/>
        <v/>
      </c>
      <c r="X49" s="209">
        <f t="shared" si="7"/>
        <v>0</v>
      </c>
      <c r="Y49" s="209">
        <f t="shared" si="19"/>
        <v>0</v>
      </c>
      <c r="Z49" s="242">
        <f t="shared" si="20"/>
        <v>0</v>
      </c>
      <c r="AA49" s="242">
        <f t="shared" si="21"/>
        <v>0</v>
      </c>
    </row>
    <row r="50" spans="1:27" x14ac:dyDescent="0.45">
      <c r="A50" s="364">
        <v>39</v>
      </c>
      <c r="B50" s="210"/>
      <c r="C50" s="206"/>
      <c r="D50" s="207">
        <f t="shared" si="9"/>
        <v>0</v>
      </c>
      <c r="E50" s="208"/>
      <c r="F50" s="208"/>
      <c r="G50" s="208"/>
      <c r="H50" s="168"/>
      <c r="I50" s="168"/>
      <c r="J50" s="208"/>
      <c r="K50" s="208"/>
      <c r="L50" s="208"/>
      <c r="M50" s="9">
        <f t="shared" si="10"/>
        <v>0</v>
      </c>
      <c r="N50" s="241">
        <f t="shared" si="11"/>
        <v>0</v>
      </c>
      <c r="O50" s="9">
        <f t="shared" si="12"/>
        <v>0</v>
      </c>
      <c r="P50" s="209" t="e">
        <f t="shared" si="13"/>
        <v>#N/A</v>
      </c>
      <c r="Q50" s="209">
        <f t="shared" si="14"/>
        <v>0</v>
      </c>
      <c r="R50" s="242">
        <f t="shared" si="3"/>
        <v>0</v>
      </c>
      <c r="S50" s="242" t="str">
        <f t="shared" si="15"/>
        <v/>
      </c>
      <c r="T50" s="242" t="str">
        <f t="shared" si="16"/>
        <v/>
      </c>
      <c r="U50" s="209" t="str">
        <f t="shared" si="17"/>
        <v/>
      </c>
      <c r="V50" s="209">
        <f t="shared" si="6"/>
        <v>0</v>
      </c>
      <c r="W50" s="209" t="str">
        <f t="shared" si="18"/>
        <v/>
      </c>
      <c r="X50" s="209">
        <f t="shared" si="7"/>
        <v>0</v>
      </c>
      <c r="Y50" s="209">
        <f t="shared" si="19"/>
        <v>0</v>
      </c>
      <c r="Z50" s="242">
        <f t="shared" si="20"/>
        <v>0</v>
      </c>
      <c r="AA50" s="242">
        <f t="shared" si="21"/>
        <v>0</v>
      </c>
    </row>
    <row r="51" spans="1:27" x14ac:dyDescent="0.45">
      <c r="A51" s="364">
        <v>40</v>
      </c>
      <c r="B51" s="210"/>
      <c r="C51" s="206"/>
      <c r="D51" s="207">
        <f t="shared" si="9"/>
        <v>0</v>
      </c>
      <c r="E51" s="208"/>
      <c r="F51" s="208"/>
      <c r="G51" s="208"/>
      <c r="H51" s="168"/>
      <c r="I51" s="168"/>
      <c r="J51" s="208"/>
      <c r="K51" s="208"/>
      <c r="L51" s="208"/>
      <c r="M51" s="9">
        <f t="shared" si="10"/>
        <v>0</v>
      </c>
      <c r="N51" s="241">
        <f t="shared" si="11"/>
        <v>0</v>
      </c>
      <c r="O51" s="9">
        <f t="shared" si="12"/>
        <v>0</v>
      </c>
      <c r="P51" s="209" t="e">
        <f t="shared" si="13"/>
        <v>#N/A</v>
      </c>
      <c r="Q51" s="209">
        <f t="shared" si="14"/>
        <v>0</v>
      </c>
      <c r="R51" s="242">
        <f t="shared" si="3"/>
        <v>0</v>
      </c>
      <c r="S51" s="242" t="str">
        <f t="shared" si="15"/>
        <v/>
      </c>
      <c r="T51" s="242" t="str">
        <f t="shared" si="16"/>
        <v/>
      </c>
      <c r="U51" s="209" t="str">
        <f t="shared" si="17"/>
        <v/>
      </c>
      <c r="V51" s="209">
        <f t="shared" si="6"/>
        <v>0</v>
      </c>
      <c r="W51" s="209" t="str">
        <f t="shared" si="18"/>
        <v/>
      </c>
      <c r="X51" s="209">
        <f t="shared" si="7"/>
        <v>0</v>
      </c>
      <c r="Y51" s="209">
        <f t="shared" si="19"/>
        <v>0</v>
      </c>
      <c r="Z51" s="242">
        <f t="shared" si="20"/>
        <v>0</v>
      </c>
      <c r="AA51" s="242">
        <f t="shared" si="21"/>
        <v>0</v>
      </c>
    </row>
    <row r="52" spans="1:27" x14ac:dyDescent="0.45">
      <c r="A52" s="364">
        <v>41</v>
      </c>
      <c r="B52" s="210"/>
      <c r="C52" s="206"/>
      <c r="D52" s="207">
        <f t="shared" si="9"/>
        <v>0</v>
      </c>
      <c r="E52" s="208"/>
      <c r="F52" s="208"/>
      <c r="G52" s="208"/>
      <c r="H52" s="168"/>
      <c r="I52" s="168"/>
      <c r="J52" s="208"/>
      <c r="K52" s="208"/>
      <c r="L52" s="208"/>
      <c r="M52" s="9">
        <f t="shared" si="10"/>
        <v>0</v>
      </c>
      <c r="N52" s="241">
        <f t="shared" si="11"/>
        <v>0</v>
      </c>
      <c r="O52" s="9">
        <f t="shared" si="12"/>
        <v>0</v>
      </c>
      <c r="P52" s="209" t="e">
        <f t="shared" si="13"/>
        <v>#N/A</v>
      </c>
      <c r="Q52" s="209">
        <f t="shared" si="14"/>
        <v>0</v>
      </c>
      <c r="R52" s="242">
        <f t="shared" si="3"/>
        <v>0</v>
      </c>
      <c r="S52" s="242" t="str">
        <f t="shared" si="15"/>
        <v/>
      </c>
      <c r="T52" s="242" t="str">
        <f t="shared" si="16"/>
        <v/>
      </c>
      <c r="U52" s="209" t="str">
        <f t="shared" si="17"/>
        <v/>
      </c>
      <c r="V52" s="209">
        <f t="shared" si="6"/>
        <v>0</v>
      </c>
      <c r="W52" s="209" t="str">
        <f t="shared" si="18"/>
        <v/>
      </c>
      <c r="X52" s="209">
        <f t="shared" si="7"/>
        <v>0</v>
      </c>
      <c r="Y52" s="209">
        <f t="shared" si="19"/>
        <v>0</v>
      </c>
      <c r="Z52" s="242">
        <f t="shared" si="20"/>
        <v>0</v>
      </c>
      <c r="AA52" s="242">
        <f t="shared" si="21"/>
        <v>0</v>
      </c>
    </row>
    <row r="53" spans="1:27" x14ac:dyDescent="0.45">
      <c r="A53" s="364">
        <v>42</v>
      </c>
      <c r="B53" s="210"/>
      <c r="C53" s="206"/>
      <c r="D53" s="207">
        <f t="shared" si="9"/>
        <v>0</v>
      </c>
      <c r="E53" s="208"/>
      <c r="F53" s="208"/>
      <c r="G53" s="208"/>
      <c r="H53" s="168"/>
      <c r="I53" s="168"/>
      <c r="J53" s="208"/>
      <c r="K53" s="208"/>
      <c r="L53" s="208"/>
      <c r="M53" s="9">
        <f t="shared" si="10"/>
        <v>0</v>
      </c>
      <c r="N53" s="241">
        <f t="shared" si="11"/>
        <v>0</v>
      </c>
      <c r="O53" s="9">
        <f t="shared" si="12"/>
        <v>0</v>
      </c>
      <c r="P53" s="209" t="e">
        <f t="shared" si="13"/>
        <v>#N/A</v>
      </c>
      <c r="Q53" s="209">
        <f t="shared" si="14"/>
        <v>0</v>
      </c>
      <c r="R53" s="242">
        <f t="shared" si="3"/>
        <v>0</v>
      </c>
      <c r="S53" s="242" t="str">
        <f t="shared" si="15"/>
        <v/>
      </c>
      <c r="T53" s="242" t="str">
        <f t="shared" si="16"/>
        <v/>
      </c>
      <c r="U53" s="209" t="str">
        <f t="shared" si="17"/>
        <v/>
      </c>
      <c r="V53" s="209">
        <f t="shared" si="6"/>
        <v>0</v>
      </c>
      <c r="W53" s="209" t="str">
        <f t="shared" si="18"/>
        <v/>
      </c>
      <c r="X53" s="209">
        <f t="shared" si="7"/>
        <v>0</v>
      </c>
      <c r="Y53" s="209">
        <f t="shared" si="19"/>
        <v>0</v>
      </c>
      <c r="Z53" s="242">
        <f t="shared" si="20"/>
        <v>0</v>
      </c>
      <c r="AA53" s="242">
        <f t="shared" si="21"/>
        <v>0</v>
      </c>
    </row>
    <row r="54" spans="1:27" x14ac:dyDescent="0.45">
      <c r="A54" s="364">
        <v>43</v>
      </c>
      <c r="B54" s="168"/>
      <c r="C54" s="206"/>
      <c r="D54" s="207">
        <f t="shared" si="9"/>
        <v>0</v>
      </c>
      <c r="E54" s="208"/>
      <c r="F54" s="208"/>
      <c r="G54" s="208"/>
      <c r="H54" s="168"/>
      <c r="I54" s="168"/>
      <c r="J54" s="208"/>
      <c r="K54" s="208"/>
      <c r="L54" s="208"/>
      <c r="M54" s="9">
        <f t="shared" si="10"/>
        <v>0</v>
      </c>
      <c r="N54" s="241">
        <f t="shared" si="11"/>
        <v>0</v>
      </c>
      <c r="O54" s="9">
        <f t="shared" si="12"/>
        <v>0</v>
      </c>
      <c r="P54" s="209" t="e">
        <f t="shared" si="13"/>
        <v>#N/A</v>
      </c>
      <c r="Q54" s="209">
        <f t="shared" si="14"/>
        <v>0</v>
      </c>
      <c r="R54" s="242">
        <f t="shared" si="3"/>
        <v>0</v>
      </c>
      <c r="S54" s="242" t="str">
        <f t="shared" si="15"/>
        <v/>
      </c>
      <c r="T54" s="242" t="str">
        <f t="shared" si="16"/>
        <v/>
      </c>
      <c r="U54" s="209" t="str">
        <f t="shared" si="17"/>
        <v/>
      </c>
      <c r="V54" s="209">
        <f t="shared" si="6"/>
        <v>0</v>
      </c>
      <c r="W54" s="209" t="str">
        <f t="shared" si="18"/>
        <v/>
      </c>
      <c r="X54" s="209">
        <f t="shared" si="7"/>
        <v>0</v>
      </c>
      <c r="Y54" s="209">
        <f t="shared" si="19"/>
        <v>0</v>
      </c>
      <c r="Z54" s="242">
        <f t="shared" si="20"/>
        <v>0</v>
      </c>
      <c r="AA54" s="242">
        <f t="shared" si="21"/>
        <v>0</v>
      </c>
    </row>
    <row r="55" spans="1:27" x14ac:dyDescent="0.45">
      <c r="A55" s="364">
        <v>44</v>
      </c>
      <c r="B55" s="210"/>
      <c r="C55" s="206"/>
      <c r="D55" s="207">
        <f t="shared" si="9"/>
        <v>0</v>
      </c>
      <c r="E55" s="208"/>
      <c r="F55" s="208"/>
      <c r="G55" s="208"/>
      <c r="H55" s="168"/>
      <c r="I55" s="168"/>
      <c r="J55" s="208"/>
      <c r="K55" s="208"/>
      <c r="L55" s="208"/>
      <c r="M55" s="9">
        <f t="shared" si="10"/>
        <v>0</v>
      </c>
      <c r="N55" s="241">
        <f t="shared" si="11"/>
        <v>0</v>
      </c>
      <c r="O55" s="9">
        <f t="shared" si="12"/>
        <v>0</v>
      </c>
      <c r="P55" s="209" t="e">
        <f t="shared" si="13"/>
        <v>#N/A</v>
      </c>
      <c r="Q55" s="209">
        <f t="shared" si="14"/>
        <v>0</v>
      </c>
      <c r="R55" s="242">
        <f t="shared" si="3"/>
        <v>0</v>
      </c>
      <c r="S55" s="242" t="str">
        <f t="shared" si="15"/>
        <v/>
      </c>
      <c r="T55" s="242" t="str">
        <f t="shared" si="16"/>
        <v/>
      </c>
      <c r="U55" s="209" t="str">
        <f t="shared" si="17"/>
        <v/>
      </c>
      <c r="V55" s="209">
        <f t="shared" si="6"/>
        <v>0</v>
      </c>
      <c r="W55" s="209" t="str">
        <f t="shared" si="18"/>
        <v/>
      </c>
      <c r="X55" s="209">
        <f t="shared" si="7"/>
        <v>0</v>
      </c>
      <c r="Y55" s="209">
        <f t="shared" si="19"/>
        <v>0</v>
      </c>
      <c r="Z55" s="242">
        <f t="shared" si="20"/>
        <v>0</v>
      </c>
      <c r="AA55" s="242">
        <f t="shared" si="21"/>
        <v>0</v>
      </c>
    </row>
    <row r="56" spans="1:27" x14ac:dyDescent="0.45">
      <c r="A56" s="364">
        <v>45</v>
      </c>
      <c r="B56" s="210"/>
      <c r="C56" s="206"/>
      <c r="D56" s="207">
        <f t="shared" si="9"/>
        <v>0</v>
      </c>
      <c r="E56" s="208"/>
      <c r="F56" s="208"/>
      <c r="G56" s="208"/>
      <c r="H56" s="168"/>
      <c r="I56" s="168"/>
      <c r="J56" s="208"/>
      <c r="K56" s="208"/>
      <c r="L56" s="208"/>
      <c r="M56" s="9">
        <f t="shared" si="10"/>
        <v>0</v>
      </c>
      <c r="N56" s="241">
        <f t="shared" si="11"/>
        <v>0</v>
      </c>
      <c r="O56" s="9">
        <f t="shared" si="12"/>
        <v>0</v>
      </c>
      <c r="P56" s="209" t="e">
        <f t="shared" si="13"/>
        <v>#N/A</v>
      </c>
      <c r="Q56" s="209">
        <f t="shared" si="14"/>
        <v>0</v>
      </c>
      <c r="R56" s="242">
        <f t="shared" si="3"/>
        <v>0</v>
      </c>
      <c r="S56" s="242" t="str">
        <f t="shared" si="15"/>
        <v/>
      </c>
      <c r="T56" s="242" t="str">
        <f t="shared" si="16"/>
        <v/>
      </c>
      <c r="U56" s="209" t="str">
        <f t="shared" si="17"/>
        <v/>
      </c>
      <c r="V56" s="209">
        <f t="shared" si="6"/>
        <v>0</v>
      </c>
      <c r="W56" s="209" t="str">
        <f t="shared" si="18"/>
        <v/>
      </c>
      <c r="X56" s="209">
        <f t="shared" si="7"/>
        <v>0</v>
      </c>
      <c r="Y56" s="209">
        <f t="shared" si="19"/>
        <v>0</v>
      </c>
      <c r="Z56" s="242">
        <f t="shared" si="20"/>
        <v>0</v>
      </c>
      <c r="AA56" s="242">
        <f t="shared" si="21"/>
        <v>0</v>
      </c>
    </row>
    <row r="57" spans="1:27" x14ac:dyDescent="0.45">
      <c r="A57" s="364">
        <v>46</v>
      </c>
      <c r="B57" s="210"/>
      <c r="C57" s="206"/>
      <c r="D57" s="207">
        <f t="shared" si="9"/>
        <v>0</v>
      </c>
      <c r="E57" s="208"/>
      <c r="F57" s="208"/>
      <c r="G57" s="208"/>
      <c r="H57" s="168"/>
      <c r="I57" s="168"/>
      <c r="J57" s="208"/>
      <c r="K57" s="208"/>
      <c r="L57" s="208"/>
      <c r="M57" s="9">
        <f t="shared" si="10"/>
        <v>0</v>
      </c>
      <c r="N57" s="241">
        <f t="shared" si="11"/>
        <v>0</v>
      </c>
      <c r="O57" s="9">
        <f t="shared" si="12"/>
        <v>0</v>
      </c>
      <c r="P57" s="209" t="e">
        <f t="shared" si="13"/>
        <v>#N/A</v>
      </c>
      <c r="Q57" s="209">
        <f t="shared" si="14"/>
        <v>0</v>
      </c>
      <c r="R57" s="242">
        <f t="shared" si="3"/>
        <v>0</v>
      </c>
      <c r="S57" s="242" t="str">
        <f t="shared" si="15"/>
        <v/>
      </c>
      <c r="T57" s="242" t="str">
        <f t="shared" si="16"/>
        <v/>
      </c>
      <c r="U57" s="209" t="str">
        <f t="shared" si="17"/>
        <v/>
      </c>
      <c r="V57" s="209">
        <f t="shared" si="6"/>
        <v>0</v>
      </c>
      <c r="W57" s="209" t="str">
        <f t="shared" si="18"/>
        <v/>
      </c>
      <c r="X57" s="209">
        <f t="shared" si="7"/>
        <v>0</v>
      </c>
      <c r="Y57" s="209">
        <f t="shared" si="19"/>
        <v>0</v>
      </c>
      <c r="Z57" s="242">
        <f t="shared" si="20"/>
        <v>0</v>
      </c>
      <c r="AA57" s="242">
        <f t="shared" si="21"/>
        <v>0</v>
      </c>
    </row>
    <row r="58" spans="1:27" x14ac:dyDescent="0.45">
      <c r="A58" s="364">
        <v>47</v>
      </c>
      <c r="B58" s="210"/>
      <c r="C58" s="206"/>
      <c r="D58" s="207">
        <f t="shared" si="9"/>
        <v>0</v>
      </c>
      <c r="E58" s="208"/>
      <c r="F58" s="208"/>
      <c r="G58" s="208"/>
      <c r="H58" s="168"/>
      <c r="I58" s="168"/>
      <c r="J58" s="208"/>
      <c r="K58" s="208"/>
      <c r="L58" s="208"/>
      <c r="M58" s="9">
        <f t="shared" si="10"/>
        <v>0</v>
      </c>
      <c r="N58" s="241">
        <f t="shared" si="11"/>
        <v>0</v>
      </c>
      <c r="O58" s="9">
        <f t="shared" si="12"/>
        <v>0</v>
      </c>
      <c r="P58" s="209" t="e">
        <f t="shared" si="13"/>
        <v>#N/A</v>
      </c>
      <c r="Q58" s="209">
        <f t="shared" si="14"/>
        <v>0</v>
      </c>
      <c r="R58" s="242">
        <f t="shared" si="3"/>
        <v>0</v>
      </c>
      <c r="S58" s="242" t="str">
        <f t="shared" si="15"/>
        <v/>
      </c>
      <c r="T58" s="242" t="str">
        <f t="shared" si="16"/>
        <v/>
      </c>
      <c r="U58" s="209" t="str">
        <f t="shared" si="17"/>
        <v/>
      </c>
      <c r="V58" s="209">
        <f t="shared" si="6"/>
        <v>0</v>
      </c>
      <c r="W58" s="209" t="str">
        <f t="shared" si="18"/>
        <v/>
      </c>
      <c r="X58" s="209">
        <f t="shared" si="7"/>
        <v>0</v>
      </c>
      <c r="Y58" s="209">
        <f t="shared" si="19"/>
        <v>0</v>
      </c>
      <c r="Z58" s="242">
        <f t="shared" si="20"/>
        <v>0</v>
      </c>
      <c r="AA58" s="242">
        <f t="shared" si="21"/>
        <v>0</v>
      </c>
    </row>
    <row r="59" spans="1:27" x14ac:dyDescent="0.45">
      <c r="A59" s="364">
        <v>48</v>
      </c>
      <c r="B59" s="210"/>
      <c r="C59" s="206"/>
      <c r="D59" s="207">
        <f t="shared" si="9"/>
        <v>0</v>
      </c>
      <c r="E59" s="208"/>
      <c r="F59" s="208"/>
      <c r="G59" s="208"/>
      <c r="H59" s="168"/>
      <c r="I59" s="168"/>
      <c r="J59" s="208"/>
      <c r="K59" s="208"/>
      <c r="L59" s="208"/>
      <c r="M59" s="9">
        <f t="shared" si="10"/>
        <v>0</v>
      </c>
      <c r="N59" s="241">
        <f t="shared" si="11"/>
        <v>0</v>
      </c>
      <c r="O59" s="9">
        <f t="shared" si="12"/>
        <v>0</v>
      </c>
      <c r="P59" s="209" t="e">
        <f t="shared" si="13"/>
        <v>#N/A</v>
      </c>
      <c r="Q59" s="209">
        <f t="shared" si="14"/>
        <v>0</v>
      </c>
      <c r="R59" s="242">
        <f t="shared" si="3"/>
        <v>0</v>
      </c>
      <c r="S59" s="242" t="str">
        <f t="shared" si="15"/>
        <v/>
      </c>
      <c r="T59" s="242" t="str">
        <f t="shared" si="16"/>
        <v/>
      </c>
      <c r="U59" s="209" t="str">
        <f t="shared" si="17"/>
        <v/>
      </c>
      <c r="V59" s="209">
        <f t="shared" si="6"/>
        <v>0</v>
      </c>
      <c r="W59" s="209" t="str">
        <f t="shared" si="18"/>
        <v/>
      </c>
      <c r="X59" s="209">
        <f t="shared" si="7"/>
        <v>0</v>
      </c>
      <c r="Y59" s="209">
        <f t="shared" si="19"/>
        <v>0</v>
      </c>
      <c r="Z59" s="242">
        <f t="shared" si="20"/>
        <v>0</v>
      </c>
      <c r="AA59" s="242">
        <f t="shared" si="21"/>
        <v>0</v>
      </c>
    </row>
    <row r="60" spans="1:27" x14ac:dyDescent="0.45">
      <c r="A60" s="364">
        <v>49</v>
      </c>
      <c r="B60" s="210"/>
      <c r="C60" s="206"/>
      <c r="D60" s="207">
        <f t="shared" si="9"/>
        <v>0</v>
      </c>
      <c r="E60" s="208"/>
      <c r="F60" s="208"/>
      <c r="G60" s="208"/>
      <c r="H60" s="168"/>
      <c r="I60" s="168"/>
      <c r="J60" s="208"/>
      <c r="K60" s="208"/>
      <c r="L60" s="208"/>
      <c r="M60" s="9">
        <f t="shared" si="10"/>
        <v>0</v>
      </c>
      <c r="N60" s="241">
        <f t="shared" si="11"/>
        <v>0</v>
      </c>
      <c r="O60" s="9">
        <f t="shared" si="12"/>
        <v>0</v>
      </c>
      <c r="P60" s="209" t="e">
        <f t="shared" si="13"/>
        <v>#N/A</v>
      </c>
      <c r="Q60" s="209">
        <f t="shared" si="14"/>
        <v>0</v>
      </c>
      <c r="R60" s="242">
        <f t="shared" si="3"/>
        <v>0</v>
      </c>
      <c r="S60" s="242" t="str">
        <f t="shared" si="15"/>
        <v/>
      </c>
      <c r="T60" s="242" t="str">
        <f t="shared" si="16"/>
        <v/>
      </c>
      <c r="U60" s="209" t="str">
        <f t="shared" si="17"/>
        <v/>
      </c>
      <c r="V60" s="209">
        <f t="shared" si="6"/>
        <v>0</v>
      </c>
      <c r="W60" s="209" t="str">
        <f t="shared" si="18"/>
        <v/>
      </c>
      <c r="X60" s="209">
        <f t="shared" si="7"/>
        <v>0</v>
      </c>
      <c r="Y60" s="209">
        <f t="shared" si="19"/>
        <v>0</v>
      </c>
      <c r="Z60" s="242">
        <f t="shared" si="20"/>
        <v>0</v>
      </c>
      <c r="AA60" s="242">
        <f t="shared" si="21"/>
        <v>0</v>
      </c>
    </row>
    <row r="61" spans="1:27" x14ac:dyDescent="0.45">
      <c r="A61" s="364">
        <v>50</v>
      </c>
      <c r="B61" s="210"/>
      <c r="C61" s="206"/>
      <c r="D61" s="207">
        <f t="shared" si="9"/>
        <v>0</v>
      </c>
      <c r="E61" s="208"/>
      <c r="F61" s="208"/>
      <c r="G61" s="208"/>
      <c r="H61" s="168"/>
      <c r="I61" s="168"/>
      <c r="J61" s="208"/>
      <c r="K61" s="208"/>
      <c r="L61" s="208"/>
      <c r="M61" s="9">
        <f t="shared" si="10"/>
        <v>0</v>
      </c>
      <c r="N61" s="241">
        <f t="shared" si="11"/>
        <v>0</v>
      </c>
      <c r="O61" s="9">
        <f t="shared" si="12"/>
        <v>0</v>
      </c>
      <c r="P61" s="209" t="e">
        <f t="shared" si="13"/>
        <v>#N/A</v>
      </c>
      <c r="Q61" s="209">
        <f t="shared" si="14"/>
        <v>0</v>
      </c>
      <c r="R61" s="242">
        <f t="shared" si="3"/>
        <v>0</v>
      </c>
      <c r="S61" s="242" t="str">
        <f t="shared" si="15"/>
        <v/>
      </c>
      <c r="T61" s="242" t="str">
        <f t="shared" si="16"/>
        <v/>
      </c>
      <c r="U61" s="209" t="str">
        <f t="shared" si="17"/>
        <v/>
      </c>
      <c r="V61" s="209">
        <f t="shared" si="6"/>
        <v>0</v>
      </c>
      <c r="W61" s="209" t="str">
        <f t="shared" si="18"/>
        <v/>
      </c>
      <c r="X61" s="209">
        <f t="shared" si="7"/>
        <v>0</v>
      </c>
      <c r="Y61" s="209">
        <f t="shared" si="19"/>
        <v>0</v>
      </c>
      <c r="Z61" s="242">
        <f t="shared" si="20"/>
        <v>0</v>
      </c>
      <c r="AA61" s="242">
        <f t="shared" si="21"/>
        <v>0</v>
      </c>
    </row>
    <row r="62" spans="1:27" x14ac:dyDescent="0.45">
      <c r="A62" s="364">
        <v>51</v>
      </c>
      <c r="B62" s="210"/>
      <c r="C62" s="206"/>
      <c r="D62" s="207">
        <f t="shared" si="9"/>
        <v>0</v>
      </c>
      <c r="E62" s="208"/>
      <c r="F62" s="208"/>
      <c r="G62" s="208"/>
      <c r="H62" s="168"/>
      <c r="I62" s="168"/>
      <c r="J62" s="208"/>
      <c r="K62" s="208"/>
      <c r="L62" s="208"/>
      <c r="M62" s="9">
        <f t="shared" si="10"/>
        <v>0</v>
      </c>
      <c r="N62" s="241">
        <f t="shared" si="11"/>
        <v>0</v>
      </c>
      <c r="O62" s="9">
        <f t="shared" si="12"/>
        <v>0</v>
      </c>
      <c r="P62" s="209" t="e">
        <f t="shared" si="13"/>
        <v>#N/A</v>
      </c>
      <c r="Q62" s="209">
        <f t="shared" si="14"/>
        <v>0</v>
      </c>
      <c r="R62" s="242">
        <f t="shared" si="3"/>
        <v>0</v>
      </c>
      <c r="S62" s="242" t="str">
        <f t="shared" si="15"/>
        <v/>
      </c>
      <c r="T62" s="242" t="str">
        <f t="shared" si="16"/>
        <v/>
      </c>
      <c r="U62" s="209" t="str">
        <f t="shared" si="17"/>
        <v/>
      </c>
      <c r="V62" s="209">
        <f t="shared" si="6"/>
        <v>0</v>
      </c>
      <c r="W62" s="209" t="str">
        <f t="shared" si="18"/>
        <v/>
      </c>
      <c r="X62" s="209">
        <f t="shared" si="7"/>
        <v>0</v>
      </c>
      <c r="Y62" s="209">
        <f t="shared" si="19"/>
        <v>0</v>
      </c>
      <c r="Z62" s="242">
        <f t="shared" si="20"/>
        <v>0</v>
      </c>
      <c r="AA62" s="242">
        <f t="shared" si="21"/>
        <v>0</v>
      </c>
    </row>
    <row r="63" spans="1:27" x14ac:dyDescent="0.45">
      <c r="A63" s="364">
        <v>52</v>
      </c>
      <c r="B63" s="210"/>
      <c r="C63" s="206"/>
      <c r="D63" s="207">
        <f t="shared" si="9"/>
        <v>0</v>
      </c>
      <c r="E63" s="208"/>
      <c r="F63" s="208"/>
      <c r="G63" s="208"/>
      <c r="H63" s="168"/>
      <c r="I63" s="168"/>
      <c r="J63" s="208"/>
      <c r="K63" s="208"/>
      <c r="L63" s="208"/>
      <c r="M63" s="9">
        <f t="shared" si="10"/>
        <v>0</v>
      </c>
      <c r="N63" s="241">
        <f t="shared" si="11"/>
        <v>0</v>
      </c>
      <c r="O63" s="9">
        <f t="shared" si="12"/>
        <v>0</v>
      </c>
      <c r="P63" s="209" t="e">
        <f t="shared" si="13"/>
        <v>#N/A</v>
      </c>
      <c r="Q63" s="209">
        <f t="shared" si="14"/>
        <v>0</v>
      </c>
      <c r="R63" s="242">
        <f t="shared" si="3"/>
        <v>0</v>
      </c>
      <c r="S63" s="242" t="str">
        <f t="shared" si="15"/>
        <v/>
      </c>
      <c r="T63" s="242" t="str">
        <f t="shared" si="16"/>
        <v/>
      </c>
      <c r="U63" s="209" t="str">
        <f t="shared" si="17"/>
        <v/>
      </c>
      <c r="V63" s="209">
        <f t="shared" si="6"/>
        <v>0</v>
      </c>
      <c r="W63" s="209" t="str">
        <f t="shared" si="18"/>
        <v/>
      </c>
      <c r="X63" s="209">
        <f t="shared" si="7"/>
        <v>0</v>
      </c>
      <c r="Y63" s="209">
        <f t="shared" si="19"/>
        <v>0</v>
      </c>
      <c r="Z63" s="242">
        <f t="shared" si="20"/>
        <v>0</v>
      </c>
      <c r="AA63" s="242">
        <f t="shared" si="21"/>
        <v>0</v>
      </c>
    </row>
    <row r="64" spans="1:27" x14ac:dyDescent="0.45">
      <c r="A64" s="364">
        <v>53</v>
      </c>
      <c r="B64" s="210"/>
      <c r="C64" s="206"/>
      <c r="D64" s="207">
        <f t="shared" si="9"/>
        <v>0</v>
      </c>
      <c r="E64" s="208"/>
      <c r="F64" s="208"/>
      <c r="G64" s="208"/>
      <c r="H64" s="168"/>
      <c r="I64" s="168"/>
      <c r="J64" s="208"/>
      <c r="K64" s="208"/>
      <c r="L64" s="208"/>
      <c r="M64" s="9">
        <f t="shared" si="10"/>
        <v>0</v>
      </c>
      <c r="N64" s="241">
        <f t="shared" si="11"/>
        <v>0</v>
      </c>
      <c r="O64" s="9">
        <f t="shared" si="12"/>
        <v>0</v>
      </c>
      <c r="P64" s="209" t="e">
        <f t="shared" si="13"/>
        <v>#N/A</v>
      </c>
      <c r="Q64" s="209">
        <f t="shared" si="14"/>
        <v>0</v>
      </c>
      <c r="R64" s="242">
        <f t="shared" si="3"/>
        <v>0</v>
      </c>
      <c r="S64" s="242" t="str">
        <f t="shared" si="15"/>
        <v/>
      </c>
      <c r="T64" s="242" t="str">
        <f t="shared" si="16"/>
        <v/>
      </c>
      <c r="U64" s="209" t="str">
        <f t="shared" si="17"/>
        <v/>
      </c>
      <c r="V64" s="209">
        <f t="shared" si="6"/>
        <v>0</v>
      </c>
      <c r="W64" s="209" t="str">
        <f t="shared" si="18"/>
        <v/>
      </c>
      <c r="X64" s="209">
        <f t="shared" si="7"/>
        <v>0</v>
      </c>
      <c r="Y64" s="209">
        <f t="shared" si="19"/>
        <v>0</v>
      </c>
      <c r="Z64" s="242">
        <f t="shared" si="20"/>
        <v>0</v>
      </c>
      <c r="AA64" s="242">
        <f t="shared" si="21"/>
        <v>0</v>
      </c>
    </row>
    <row r="65" spans="1:27" x14ac:dyDescent="0.45">
      <c r="A65" s="364">
        <v>54</v>
      </c>
      <c r="B65" s="210"/>
      <c r="C65" s="206"/>
      <c r="D65" s="207">
        <f t="shared" si="9"/>
        <v>0</v>
      </c>
      <c r="E65" s="208"/>
      <c r="F65" s="208"/>
      <c r="G65" s="208"/>
      <c r="H65" s="168"/>
      <c r="I65" s="168"/>
      <c r="J65" s="208"/>
      <c r="K65" s="208"/>
      <c r="L65" s="208"/>
      <c r="M65" s="9">
        <f t="shared" si="10"/>
        <v>0</v>
      </c>
      <c r="N65" s="241">
        <f t="shared" si="11"/>
        <v>0</v>
      </c>
      <c r="O65" s="9">
        <f t="shared" si="12"/>
        <v>0</v>
      </c>
      <c r="P65" s="209" t="e">
        <f t="shared" si="13"/>
        <v>#N/A</v>
      </c>
      <c r="Q65" s="209">
        <f t="shared" si="14"/>
        <v>0</v>
      </c>
      <c r="R65" s="242">
        <f t="shared" si="3"/>
        <v>0</v>
      </c>
      <c r="S65" s="242" t="str">
        <f t="shared" si="15"/>
        <v/>
      </c>
      <c r="T65" s="242" t="str">
        <f t="shared" si="16"/>
        <v/>
      </c>
      <c r="U65" s="209" t="str">
        <f t="shared" si="17"/>
        <v/>
      </c>
      <c r="V65" s="209">
        <f t="shared" si="6"/>
        <v>0</v>
      </c>
      <c r="W65" s="209" t="str">
        <f t="shared" si="18"/>
        <v/>
      </c>
      <c r="X65" s="209">
        <f t="shared" si="7"/>
        <v>0</v>
      </c>
      <c r="Y65" s="209">
        <f t="shared" si="19"/>
        <v>0</v>
      </c>
      <c r="Z65" s="242">
        <f t="shared" si="20"/>
        <v>0</v>
      </c>
      <c r="AA65" s="242">
        <f t="shared" si="21"/>
        <v>0</v>
      </c>
    </row>
    <row r="66" spans="1:27" x14ac:dyDescent="0.45">
      <c r="A66" s="364">
        <v>55</v>
      </c>
      <c r="B66" s="210"/>
      <c r="C66" s="206"/>
      <c r="D66" s="207">
        <f t="shared" si="9"/>
        <v>0</v>
      </c>
      <c r="E66" s="208"/>
      <c r="F66" s="208"/>
      <c r="G66" s="208"/>
      <c r="H66" s="168"/>
      <c r="I66" s="168"/>
      <c r="J66" s="208"/>
      <c r="K66" s="208"/>
      <c r="L66" s="208"/>
      <c r="M66" s="9">
        <f t="shared" si="10"/>
        <v>0</v>
      </c>
      <c r="N66" s="241">
        <f t="shared" si="11"/>
        <v>0</v>
      </c>
      <c r="O66" s="9">
        <f t="shared" si="12"/>
        <v>0</v>
      </c>
      <c r="P66" s="209" t="e">
        <f t="shared" si="13"/>
        <v>#N/A</v>
      </c>
      <c r="Q66" s="209">
        <f t="shared" si="14"/>
        <v>0</v>
      </c>
      <c r="R66" s="242">
        <f t="shared" si="3"/>
        <v>0</v>
      </c>
      <c r="S66" s="242" t="str">
        <f t="shared" si="15"/>
        <v/>
      </c>
      <c r="T66" s="242" t="str">
        <f t="shared" si="16"/>
        <v/>
      </c>
      <c r="U66" s="209" t="str">
        <f t="shared" si="17"/>
        <v/>
      </c>
      <c r="V66" s="209">
        <f t="shared" si="6"/>
        <v>0</v>
      </c>
      <c r="W66" s="209" t="str">
        <f t="shared" si="18"/>
        <v/>
      </c>
      <c r="X66" s="209">
        <f t="shared" si="7"/>
        <v>0</v>
      </c>
      <c r="Y66" s="209">
        <f t="shared" si="19"/>
        <v>0</v>
      </c>
      <c r="Z66" s="242">
        <f t="shared" si="20"/>
        <v>0</v>
      </c>
      <c r="AA66" s="242">
        <f t="shared" si="21"/>
        <v>0</v>
      </c>
    </row>
    <row r="67" spans="1:27" x14ac:dyDescent="0.45">
      <c r="A67" s="364">
        <v>56</v>
      </c>
      <c r="B67" s="210"/>
      <c r="C67" s="206"/>
      <c r="D67" s="207">
        <f t="shared" si="9"/>
        <v>0</v>
      </c>
      <c r="E67" s="208"/>
      <c r="F67" s="208"/>
      <c r="G67" s="208"/>
      <c r="H67" s="168"/>
      <c r="I67" s="168"/>
      <c r="J67" s="208"/>
      <c r="K67" s="208"/>
      <c r="L67" s="208"/>
      <c r="M67" s="9">
        <f t="shared" si="10"/>
        <v>0</v>
      </c>
      <c r="N67" s="241">
        <f t="shared" si="11"/>
        <v>0</v>
      </c>
      <c r="O67" s="9">
        <f t="shared" si="12"/>
        <v>0</v>
      </c>
      <c r="P67" s="209" t="e">
        <f t="shared" si="13"/>
        <v>#N/A</v>
      </c>
      <c r="Q67" s="209">
        <f t="shared" si="14"/>
        <v>0</v>
      </c>
      <c r="R67" s="242">
        <f t="shared" si="3"/>
        <v>0</v>
      </c>
      <c r="S67" s="242" t="str">
        <f t="shared" si="15"/>
        <v/>
      </c>
      <c r="T67" s="242" t="str">
        <f t="shared" si="16"/>
        <v/>
      </c>
      <c r="U67" s="209" t="str">
        <f t="shared" si="17"/>
        <v/>
      </c>
      <c r="V67" s="209">
        <f t="shared" si="6"/>
        <v>0</v>
      </c>
      <c r="W67" s="209" t="str">
        <f t="shared" si="18"/>
        <v/>
      </c>
      <c r="X67" s="209">
        <f t="shared" si="7"/>
        <v>0</v>
      </c>
      <c r="Y67" s="209">
        <f t="shared" si="19"/>
        <v>0</v>
      </c>
      <c r="Z67" s="242">
        <f t="shared" si="20"/>
        <v>0</v>
      </c>
      <c r="AA67" s="242">
        <f t="shared" si="21"/>
        <v>0</v>
      </c>
    </row>
    <row r="68" spans="1:27" x14ac:dyDescent="0.45">
      <c r="A68" s="364">
        <v>57</v>
      </c>
      <c r="B68" s="210"/>
      <c r="C68" s="206"/>
      <c r="D68" s="207">
        <f t="shared" si="9"/>
        <v>0</v>
      </c>
      <c r="E68" s="208"/>
      <c r="F68" s="208"/>
      <c r="G68" s="208"/>
      <c r="H68" s="168"/>
      <c r="I68" s="168"/>
      <c r="J68" s="208"/>
      <c r="K68" s="208"/>
      <c r="L68" s="208"/>
      <c r="M68" s="9">
        <f t="shared" si="10"/>
        <v>0</v>
      </c>
      <c r="N68" s="241">
        <f t="shared" si="11"/>
        <v>0</v>
      </c>
      <c r="O68" s="9">
        <f t="shared" si="12"/>
        <v>0</v>
      </c>
      <c r="P68" s="209" t="e">
        <f t="shared" si="13"/>
        <v>#N/A</v>
      </c>
      <c r="Q68" s="209">
        <f t="shared" si="14"/>
        <v>0</v>
      </c>
      <c r="R68" s="242">
        <f t="shared" si="3"/>
        <v>0</v>
      </c>
      <c r="S68" s="242" t="str">
        <f t="shared" si="15"/>
        <v/>
      </c>
      <c r="T68" s="242" t="str">
        <f t="shared" si="16"/>
        <v/>
      </c>
      <c r="U68" s="209" t="str">
        <f t="shared" si="17"/>
        <v/>
      </c>
      <c r="V68" s="209">
        <f t="shared" si="6"/>
        <v>0</v>
      </c>
      <c r="W68" s="209" t="str">
        <f t="shared" si="18"/>
        <v/>
      </c>
      <c r="X68" s="209">
        <f t="shared" si="7"/>
        <v>0</v>
      </c>
      <c r="Y68" s="209">
        <f t="shared" si="19"/>
        <v>0</v>
      </c>
      <c r="Z68" s="242">
        <f t="shared" si="20"/>
        <v>0</v>
      </c>
      <c r="AA68" s="242">
        <f t="shared" si="21"/>
        <v>0</v>
      </c>
    </row>
    <row r="69" spans="1:27" x14ac:dyDescent="0.45">
      <c r="A69" s="364">
        <v>58</v>
      </c>
      <c r="B69" s="210"/>
      <c r="C69" s="206"/>
      <c r="D69" s="207">
        <f t="shared" si="9"/>
        <v>0</v>
      </c>
      <c r="E69" s="208"/>
      <c r="F69" s="208"/>
      <c r="G69" s="208"/>
      <c r="H69" s="168"/>
      <c r="I69" s="168"/>
      <c r="J69" s="208"/>
      <c r="K69" s="208"/>
      <c r="L69" s="208"/>
      <c r="M69" s="9">
        <f t="shared" si="10"/>
        <v>0</v>
      </c>
      <c r="N69" s="241">
        <f t="shared" si="11"/>
        <v>0</v>
      </c>
      <c r="O69" s="9">
        <f t="shared" si="12"/>
        <v>0</v>
      </c>
      <c r="P69" s="209" t="e">
        <f t="shared" si="13"/>
        <v>#N/A</v>
      </c>
      <c r="Q69" s="209">
        <f t="shared" si="14"/>
        <v>0</v>
      </c>
      <c r="R69" s="242">
        <f t="shared" si="3"/>
        <v>0</v>
      </c>
      <c r="S69" s="242" t="str">
        <f t="shared" si="15"/>
        <v/>
      </c>
      <c r="T69" s="242" t="str">
        <f t="shared" si="16"/>
        <v/>
      </c>
      <c r="U69" s="209" t="str">
        <f t="shared" si="17"/>
        <v/>
      </c>
      <c r="V69" s="209">
        <f t="shared" si="6"/>
        <v>0</v>
      </c>
      <c r="W69" s="209" t="str">
        <f t="shared" si="18"/>
        <v/>
      </c>
      <c r="X69" s="209">
        <f t="shared" si="7"/>
        <v>0</v>
      </c>
      <c r="Y69" s="209">
        <f t="shared" si="19"/>
        <v>0</v>
      </c>
      <c r="Z69" s="242">
        <f t="shared" si="20"/>
        <v>0</v>
      </c>
      <c r="AA69" s="242">
        <f t="shared" si="21"/>
        <v>0</v>
      </c>
    </row>
    <row r="70" spans="1:27" x14ac:dyDescent="0.45">
      <c r="A70" s="364">
        <v>59</v>
      </c>
      <c r="B70" s="210"/>
      <c r="C70" s="206"/>
      <c r="D70" s="207">
        <f t="shared" si="9"/>
        <v>0</v>
      </c>
      <c r="E70" s="208"/>
      <c r="F70" s="208"/>
      <c r="G70" s="208"/>
      <c r="H70" s="168"/>
      <c r="I70" s="168"/>
      <c r="J70" s="208"/>
      <c r="K70" s="208"/>
      <c r="L70" s="208"/>
      <c r="M70" s="9">
        <f t="shared" si="10"/>
        <v>0</v>
      </c>
      <c r="N70" s="241">
        <f t="shared" si="11"/>
        <v>0</v>
      </c>
      <c r="O70" s="9">
        <f t="shared" si="12"/>
        <v>0</v>
      </c>
      <c r="P70" s="209" t="e">
        <f t="shared" si="13"/>
        <v>#N/A</v>
      </c>
      <c r="Q70" s="209">
        <f t="shared" si="14"/>
        <v>0</v>
      </c>
      <c r="R70" s="242">
        <f t="shared" si="3"/>
        <v>0</v>
      </c>
      <c r="S70" s="242" t="str">
        <f t="shared" si="15"/>
        <v/>
      </c>
      <c r="T70" s="242" t="str">
        <f t="shared" si="16"/>
        <v/>
      </c>
      <c r="U70" s="209" t="str">
        <f t="shared" si="17"/>
        <v/>
      </c>
      <c r="V70" s="209">
        <f t="shared" si="6"/>
        <v>0</v>
      </c>
      <c r="W70" s="209" t="str">
        <f t="shared" si="18"/>
        <v/>
      </c>
      <c r="X70" s="209">
        <f t="shared" si="7"/>
        <v>0</v>
      </c>
      <c r="Y70" s="209">
        <f t="shared" si="19"/>
        <v>0</v>
      </c>
      <c r="Z70" s="242">
        <f t="shared" si="20"/>
        <v>0</v>
      </c>
      <c r="AA70" s="242">
        <f t="shared" si="21"/>
        <v>0</v>
      </c>
    </row>
    <row r="71" spans="1:27" x14ac:dyDescent="0.45">
      <c r="A71" s="364">
        <v>60</v>
      </c>
      <c r="B71" s="210"/>
      <c r="C71" s="206"/>
      <c r="D71" s="207">
        <f t="shared" si="9"/>
        <v>0</v>
      </c>
      <c r="E71" s="208"/>
      <c r="F71" s="208"/>
      <c r="G71" s="208"/>
      <c r="H71" s="168"/>
      <c r="I71" s="168"/>
      <c r="J71" s="208"/>
      <c r="K71" s="208"/>
      <c r="L71" s="208"/>
      <c r="M71" s="9">
        <f t="shared" si="10"/>
        <v>0</v>
      </c>
      <c r="N71" s="241">
        <f t="shared" si="11"/>
        <v>0</v>
      </c>
      <c r="O71" s="9">
        <f t="shared" si="12"/>
        <v>0</v>
      </c>
      <c r="P71" s="209" t="e">
        <f t="shared" si="13"/>
        <v>#N/A</v>
      </c>
      <c r="Q71" s="209">
        <f t="shared" si="14"/>
        <v>0</v>
      </c>
      <c r="R71" s="242">
        <f t="shared" si="3"/>
        <v>0</v>
      </c>
      <c r="S71" s="242" t="str">
        <f t="shared" si="15"/>
        <v/>
      </c>
      <c r="T71" s="242" t="str">
        <f t="shared" si="16"/>
        <v/>
      </c>
      <c r="U71" s="209" t="str">
        <f t="shared" si="17"/>
        <v/>
      </c>
      <c r="V71" s="209">
        <f t="shared" si="6"/>
        <v>0</v>
      </c>
      <c r="W71" s="209" t="str">
        <f t="shared" si="18"/>
        <v/>
      </c>
      <c r="X71" s="209">
        <f t="shared" si="7"/>
        <v>0</v>
      </c>
      <c r="Y71" s="209">
        <f t="shared" si="19"/>
        <v>0</v>
      </c>
      <c r="Z71" s="242">
        <f t="shared" si="20"/>
        <v>0</v>
      </c>
      <c r="AA71" s="242">
        <f t="shared" si="21"/>
        <v>0</v>
      </c>
    </row>
    <row r="72" spans="1:27" x14ac:dyDescent="0.45">
      <c r="A72" s="364">
        <v>61</v>
      </c>
      <c r="B72" s="210"/>
      <c r="C72" s="206"/>
      <c r="D72" s="207">
        <f t="shared" si="9"/>
        <v>0</v>
      </c>
      <c r="E72" s="208"/>
      <c r="F72" s="208"/>
      <c r="G72" s="208"/>
      <c r="H72" s="168"/>
      <c r="I72" s="168"/>
      <c r="J72" s="208"/>
      <c r="K72" s="208"/>
      <c r="L72" s="208"/>
      <c r="M72" s="9">
        <f t="shared" si="10"/>
        <v>0</v>
      </c>
      <c r="N72" s="241">
        <f t="shared" si="11"/>
        <v>0</v>
      </c>
      <c r="O72" s="9">
        <f t="shared" si="12"/>
        <v>0</v>
      </c>
      <c r="P72" s="209" t="e">
        <f t="shared" si="13"/>
        <v>#N/A</v>
      </c>
      <c r="Q72" s="209">
        <f t="shared" si="14"/>
        <v>0</v>
      </c>
      <c r="R72" s="242">
        <f t="shared" si="3"/>
        <v>0</v>
      </c>
      <c r="S72" s="242" t="str">
        <f t="shared" si="15"/>
        <v/>
      </c>
      <c r="T72" s="242" t="str">
        <f t="shared" si="16"/>
        <v/>
      </c>
      <c r="U72" s="209" t="str">
        <f t="shared" si="17"/>
        <v/>
      </c>
      <c r="V72" s="209">
        <f t="shared" si="6"/>
        <v>0</v>
      </c>
      <c r="W72" s="209" t="str">
        <f t="shared" si="18"/>
        <v/>
      </c>
      <c r="X72" s="209">
        <f t="shared" si="7"/>
        <v>0</v>
      </c>
      <c r="Y72" s="209">
        <f t="shared" si="19"/>
        <v>0</v>
      </c>
      <c r="Z72" s="242">
        <f t="shared" si="20"/>
        <v>0</v>
      </c>
      <c r="AA72" s="242">
        <f t="shared" si="21"/>
        <v>0</v>
      </c>
    </row>
    <row r="73" spans="1:27" x14ac:dyDescent="0.45">
      <c r="A73" s="364">
        <v>62</v>
      </c>
      <c r="B73" s="210"/>
      <c r="C73" s="206"/>
      <c r="D73" s="207">
        <f t="shared" si="9"/>
        <v>0</v>
      </c>
      <c r="E73" s="208"/>
      <c r="F73" s="208"/>
      <c r="G73" s="208"/>
      <c r="H73" s="168"/>
      <c r="I73" s="168"/>
      <c r="J73" s="208"/>
      <c r="K73" s="208"/>
      <c r="L73" s="208"/>
      <c r="M73" s="9">
        <f t="shared" si="10"/>
        <v>0</v>
      </c>
      <c r="N73" s="241">
        <f t="shared" si="11"/>
        <v>0</v>
      </c>
      <c r="O73" s="9">
        <f t="shared" si="12"/>
        <v>0</v>
      </c>
      <c r="P73" s="209" t="e">
        <f t="shared" si="13"/>
        <v>#N/A</v>
      </c>
      <c r="Q73" s="209">
        <f t="shared" si="14"/>
        <v>0</v>
      </c>
      <c r="R73" s="242">
        <f t="shared" si="3"/>
        <v>0</v>
      </c>
      <c r="S73" s="242" t="str">
        <f t="shared" si="15"/>
        <v/>
      </c>
      <c r="T73" s="242" t="str">
        <f t="shared" si="16"/>
        <v/>
      </c>
      <c r="U73" s="209" t="str">
        <f t="shared" si="17"/>
        <v/>
      </c>
      <c r="V73" s="209">
        <f t="shared" si="6"/>
        <v>0</v>
      </c>
      <c r="W73" s="209" t="str">
        <f t="shared" si="18"/>
        <v/>
      </c>
      <c r="X73" s="209">
        <f t="shared" si="7"/>
        <v>0</v>
      </c>
      <c r="Y73" s="209">
        <f t="shared" si="19"/>
        <v>0</v>
      </c>
      <c r="Z73" s="242">
        <f t="shared" si="20"/>
        <v>0</v>
      </c>
      <c r="AA73" s="242">
        <f t="shared" si="21"/>
        <v>0</v>
      </c>
    </row>
    <row r="74" spans="1:27" x14ac:dyDescent="0.45">
      <c r="A74" s="364">
        <v>63</v>
      </c>
      <c r="B74" s="210"/>
      <c r="C74" s="206"/>
      <c r="D74" s="207">
        <f t="shared" si="9"/>
        <v>0</v>
      </c>
      <c r="E74" s="208"/>
      <c r="F74" s="208"/>
      <c r="G74" s="208"/>
      <c r="H74" s="168"/>
      <c r="I74" s="168"/>
      <c r="J74" s="208"/>
      <c r="K74" s="208"/>
      <c r="L74" s="208"/>
      <c r="M74" s="9">
        <f t="shared" si="10"/>
        <v>0</v>
      </c>
      <c r="N74" s="241">
        <f t="shared" si="11"/>
        <v>0</v>
      </c>
      <c r="O74" s="9">
        <f t="shared" si="12"/>
        <v>0</v>
      </c>
      <c r="P74" s="209" t="e">
        <f t="shared" si="13"/>
        <v>#N/A</v>
      </c>
      <c r="Q74" s="209">
        <f t="shared" si="14"/>
        <v>0</v>
      </c>
      <c r="R74" s="242">
        <f t="shared" si="3"/>
        <v>0</v>
      </c>
      <c r="S74" s="242" t="str">
        <f t="shared" si="15"/>
        <v/>
      </c>
      <c r="T74" s="242" t="str">
        <f t="shared" si="16"/>
        <v/>
      </c>
      <c r="U74" s="209" t="str">
        <f t="shared" si="17"/>
        <v/>
      </c>
      <c r="V74" s="209">
        <f t="shared" si="6"/>
        <v>0</v>
      </c>
      <c r="W74" s="209" t="str">
        <f t="shared" si="18"/>
        <v/>
      </c>
      <c r="X74" s="209">
        <f t="shared" si="7"/>
        <v>0</v>
      </c>
      <c r="Y74" s="209">
        <f t="shared" si="19"/>
        <v>0</v>
      </c>
      <c r="Z74" s="242">
        <f t="shared" si="20"/>
        <v>0</v>
      </c>
      <c r="AA74" s="242">
        <f t="shared" si="21"/>
        <v>0</v>
      </c>
    </row>
    <row r="75" spans="1:27" x14ac:dyDescent="0.45">
      <c r="A75" s="364">
        <v>64</v>
      </c>
      <c r="B75" s="210"/>
      <c r="C75" s="206"/>
      <c r="D75" s="207">
        <f t="shared" si="9"/>
        <v>0</v>
      </c>
      <c r="E75" s="208"/>
      <c r="F75" s="208"/>
      <c r="G75" s="208"/>
      <c r="H75" s="168"/>
      <c r="I75" s="168"/>
      <c r="J75" s="208"/>
      <c r="K75" s="208"/>
      <c r="L75" s="208"/>
      <c r="M75" s="9">
        <f t="shared" si="10"/>
        <v>0</v>
      </c>
      <c r="N75" s="241">
        <f t="shared" si="11"/>
        <v>0</v>
      </c>
      <c r="O75" s="9">
        <f t="shared" si="12"/>
        <v>0</v>
      </c>
      <c r="P75" s="209" t="e">
        <f t="shared" si="13"/>
        <v>#N/A</v>
      </c>
      <c r="Q75" s="209">
        <f t="shared" si="14"/>
        <v>0</v>
      </c>
      <c r="R75" s="242">
        <f t="shared" si="3"/>
        <v>0</v>
      </c>
      <c r="S75" s="242" t="str">
        <f t="shared" si="15"/>
        <v/>
      </c>
      <c r="T75" s="242" t="str">
        <f t="shared" si="16"/>
        <v/>
      </c>
      <c r="U75" s="209" t="str">
        <f t="shared" si="17"/>
        <v/>
      </c>
      <c r="V75" s="209">
        <f t="shared" si="6"/>
        <v>0</v>
      </c>
      <c r="W75" s="209" t="str">
        <f t="shared" si="18"/>
        <v/>
      </c>
      <c r="X75" s="209">
        <f t="shared" si="7"/>
        <v>0</v>
      </c>
      <c r="Y75" s="209">
        <f t="shared" si="19"/>
        <v>0</v>
      </c>
      <c r="Z75" s="242">
        <f t="shared" si="20"/>
        <v>0</v>
      </c>
      <c r="AA75" s="242">
        <f t="shared" si="21"/>
        <v>0</v>
      </c>
    </row>
    <row r="76" spans="1:27" x14ac:dyDescent="0.45">
      <c r="A76" s="364">
        <v>65</v>
      </c>
      <c r="B76" s="210"/>
      <c r="C76" s="206"/>
      <c r="D76" s="207">
        <f t="shared" si="9"/>
        <v>0</v>
      </c>
      <c r="E76" s="208"/>
      <c r="F76" s="208"/>
      <c r="G76" s="208"/>
      <c r="H76" s="168"/>
      <c r="I76" s="168"/>
      <c r="J76" s="208"/>
      <c r="K76" s="208"/>
      <c r="L76" s="208"/>
      <c r="M76" s="9">
        <f t="shared" si="10"/>
        <v>0</v>
      </c>
      <c r="N76" s="241">
        <f t="shared" si="11"/>
        <v>0</v>
      </c>
      <c r="O76" s="9">
        <f t="shared" si="12"/>
        <v>0</v>
      </c>
      <c r="P76" s="209" t="e">
        <f t="shared" si="13"/>
        <v>#N/A</v>
      </c>
      <c r="Q76" s="209">
        <f t="shared" si="14"/>
        <v>0</v>
      </c>
      <c r="R76" s="242">
        <f t="shared" ref="R76:R139" si="22">IF(ISBLANK($C76),0,VALUE(1+(LEN($C76)-LEN(SUBSTITUTE($C76,",",)))))</f>
        <v>0</v>
      </c>
      <c r="S76" s="242" t="str">
        <f t="shared" si="15"/>
        <v/>
      </c>
      <c r="T76" s="242" t="str">
        <f t="shared" si="16"/>
        <v/>
      </c>
      <c r="U76" s="209" t="str">
        <f t="shared" si="17"/>
        <v/>
      </c>
      <c r="V76" s="209">
        <f t="shared" ref="V76:V139" si="23">IF($U76="",0,VLOOKUP($U76,$A$12:$D$411,2,FALSE)+VLOOKUP($U76,$A$12:$D$411,4,FALSE))</f>
        <v>0</v>
      </c>
      <c r="W76" s="209" t="str">
        <f t="shared" si="18"/>
        <v/>
      </c>
      <c r="X76" s="209">
        <f t="shared" ref="X76:X139" si="24">IF($W76="",0,VLOOKUP($W76,$A$12:$D$411,2,FALSE)+VLOOKUP($W76,$A$12:$D$411,4,FALSE))</f>
        <v>0</v>
      </c>
      <c r="Y76" s="209">
        <f t="shared" si="19"/>
        <v>0</v>
      </c>
      <c r="Z76" s="242">
        <f t="shared" si="20"/>
        <v>0</v>
      </c>
      <c r="AA76" s="242">
        <f t="shared" si="21"/>
        <v>0</v>
      </c>
    </row>
    <row r="77" spans="1:27" x14ac:dyDescent="0.45">
      <c r="A77" s="364">
        <v>66</v>
      </c>
      <c r="B77" s="210"/>
      <c r="C77" s="206"/>
      <c r="D77" s="207">
        <f t="shared" ref="D77:D140" si="25">SUM(V77,X77)</f>
        <v>0</v>
      </c>
      <c r="E77" s="208"/>
      <c r="F77" s="208"/>
      <c r="G77" s="208"/>
      <c r="H77" s="168"/>
      <c r="I77" s="168"/>
      <c r="J77" s="208"/>
      <c r="K77" s="208"/>
      <c r="L77" s="208"/>
      <c r="M77" s="9">
        <f t="shared" ref="M77:M140" si="26">IF(AND(Z77=1,AA77=1)=TRUE,1,0)</f>
        <v>0</v>
      </c>
      <c r="N77" s="241">
        <f t="shared" ref="N77:N140" si="27">IF(ISNUMBER(B77),1,0)</f>
        <v>0</v>
      </c>
      <c r="O77" s="9">
        <f t="shared" ref="O77:O140" si="28">O78+B77</f>
        <v>0</v>
      </c>
      <c r="P77" s="209" t="e">
        <f t="shared" ref="P77:P140" si="29">IF(M77=1,IF(D77=0,B77,D77),NA())</f>
        <v>#N/A</v>
      </c>
      <c r="Q77" s="209">
        <f t="shared" ref="Q77:Q140" si="30">IF(ISNUMBER(P77),P77,0)</f>
        <v>0</v>
      </c>
      <c r="R77" s="242">
        <f t="shared" si="22"/>
        <v>0</v>
      </c>
      <c r="S77" s="242" t="str">
        <f t="shared" ref="S77:S140" si="31">IF($R77=0,"",IF($R77=1,1,FIND(",",$C77)))</f>
        <v/>
      </c>
      <c r="T77" s="242" t="str">
        <f t="shared" ref="T77:T140" si="32">IF($R77=0,"",LEN(C77))</f>
        <v/>
      </c>
      <c r="U77" s="209" t="str">
        <f t="shared" ref="U77:U140" si="33">IF($R77=0,"",IF($R77=1,VALUE($C77),VALUE(LEFT($C77,S77-1))))</f>
        <v/>
      </c>
      <c r="V77" s="209">
        <f t="shared" si="23"/>
        <v>0</v>
      </c>
      <c r="W77" s="209" t="str">
        <f t="shared" ref="W77:W140" si="34">IF($R77=0,"",IF($R77=1,"",VALUE(RIGHT($C77,T77-S77))))</f>
        <v/>
      </c>
      <c r="X77" s="209">
        <f t="shared" si="24"/>
        <v>0</v>
      </c>
      <c r="Y77" s="209">
        <f t="shared" ref="Y77:Y140" si="35">IF(OR(E77="MMR_gewellt",E77="MMR_glatt",E77="MMR_Duo_glatt",E77="MMR_Duo_gewellt"),1,0)</f>
        <v>0</v>
      </c>
      <c r="Z77" s="242">
        <f t="shared" ref="Z77:Z140" si="36">IF($D77=0,COUNT(B77)+COUNT(D77)-1,COUNT(B77)+COUNT(D77))</f>
        <v>0</v>
      </c>
      <c r="AA77" s="242">
        <f t="shared" ref="AA77:AA140" si="37">IF(OR(ISBLANK(F77),ISBLANK(G77),ISBLANK(H77),ISBLANK(I77),ISBLANK(J77),ISBLANK(K77),ISBLANK(L77),ISBLANK(E77))=TRUE,0,1)</f>
        <v>0</v>
      </c>
    </row>
    <row r="78" spans="1:27" x14ac:dyDescent="0.45">
      <c r="A78" s="364">
        <v>67</v>
      </c>
      <c r="B78" s="210"/>
      <c r="C78" s="206"/>
      <c r="D78" s="207">
        <f t="shared" si="25"/>
        <v>0</v>
      </c>
      <c r="E78" s="208"/>
      <c r="F78" s="208"/>
      <c r="G78" s="208"/>
      <c r="H78" s="168"/>
      <c r="I78" s="168"/>
      <c r="J78" s="208"/>
      <c r="K78" s="208"/>
      <c r="L78" s="208"/>
      <c r="M78" s="9">
        <f t="shared" si="26"/>
        <v>0</v>
      </c>
      <c r="N78" s="241">
        <f t="shared" si="27"/>
        <v>0</v>
      </c>
      <c r="O78" s="9">
        <f t="shared" si="28"/>
        <v>0</v>
      </c>
      <c r="P78" s="209" t="e">
        <f t="shared" si="29"/>
        <v>#N/A</v>
      </c>
      <c r="Q78" s="209">
        <f t="shared" si="30"/>
        <v>0</v>
      </c>
      <c r="R78" s="242">
        <f t="shared" si="22"/>
        <v>0</v>
      </c>
      <c r="S78" s="242" t="str">
        <f t="shared" si="31"/>
        <v/>
      </c>
      <c r="T78" s="242" t="str">
        <f t="shared" si="32"/>
        <v/>
      </c>
      <c r="U78" s="209" t="str">
        <f t="shared" si="33"/>
        <v/>
      </c>
      <c r="V78" s="209">
        <f t="shared" si="23"/>
        <v>0</v>
      </c>
      <c r="W78" s="209" t="str">
        <f t="shared" si="34"/>
        <v/>
      </c>
      <c r="X78" s="209">
        <f t="shared" si="24"/>
        <v>0</v>
      </c>
      <c r="Y78" s="209">
        <f t="shared" si="35"/>
        <v>0</v>
      </c>
      <c r="Z78" s="242">
        <f t="shared" si="36"/>
        <v>0</v>
      </c>
      <c r="AA78" s="242">
        <f t="shared" si="37"/>
        <v>0</v>
      </c>
    </row>
    <row r="79" spans="1:27" x14ac:dyDescent="0.45">
      <c r="A79" s="364">
        <v>68</v>
      </c>
      <c r="B79" s="210"/>
      <c r="C79" s="206"/>
      <c r="D79" s="207">
        <f t="shared" si="25"/>
        <v>0</v>
      </c>
      <c r="E79" s="208"/>
      <c r="F79" s="208"/>
      <c r="G79" s="208"/>
      <c r="H79" s="168"/>
      <c r="I79" s="168"/>
      <c r="J79" s="208"/>
      <c r="K79" s="208"/>
      <c r="L79" s="208"/>
      <c r="M79" s="9">
        <f t="shared" si="26"/>
        <v>0</v>
      </c>
      <c r="N79" s="241">
        <f t="shared" si="27"/>
        <v>0</v>
      </c>
      <c r="O79" s="9">
        <f t="shared" si="28"/>
        <v>0</v>
      </c>
      <c r="P79" s="209" t="e">
        <f t="shared" si="29"/>
        <v>#N/A</v>
      </c>
      <c r="Q79" s="209">
        <f t="shared" si="30"/>
        <v>0</v>
      </c>
      <c r="R79" s="242">
        <f t="shared" si="22"/>
        <v>0</v>
      </c>
      <c r="S79" s="242" t="str">
        <f t="shared" si="31"/>
        <v/>
      </c>
      <c r="T79" s="242" t="str">
        <f t="shared" si="32"/>
        <v/>
      </c>
      <c r="U79" s="209" t="str">
        <f t="shared" si="33"/>
        <v/>
      </c>
      <c r="V79" s="209">
        <f t="shared" si="23"/>
        <v>0</v>
      </c>
      <c r="W79" s="209" t="str">
        <f t="shared" si="34"/>
        <v/>
      </c>
      <c r="X79" s="209">
        <f t="shared" si="24"/>
        <v>0</v>
      </c>
      <c r="Y79" s="209">
        <f t="shared" si="35"/>
        <v>0</v>
      </c>
      <c r="Z79" s="242">
        <f t="shared" si="36"/>
        <v>0</v>
      </c>
      <c r="AA79" s="242">
        <f t="shared" si="37"/>
        <v>0</v>
      </c>
    </row>
    <row r="80" spans="1:27" x14ac:dyDescent="0.45">
      <c r="A80" s="364">
        <v>69</v>
      </c>
      <c r="B80" s="210"/>
      <c r="C80" s="206"/>
      <c r="D80" s="207">
        <f t="shared" si="25"/>
        <v>0</v>
      </c>
      <c r="E80" s="208"/>
      <c r="F80" s="208"/>
      <c r="G80" s="208"/>
      <c r="H80" s="168"/>
      <c r="I80" s="168"/>
      <c r="J80" s="208"/>
      <c r="K80" s="208"/>
      <c r="L80" s="208"/>
      <c r="M80" s="9">
        <f t="shared" si="26"/>
        <v>0</v>
      </c>
      <c r="N80" s="241">
        <f t="shared" si="27"/>
        <v>0</v>
      </c>
      <c r="O80" s="9">
        <f t="shared" si="28"/>
        <v>0</v>
      </c>
      <c r="P80" s="209" t="e">
        <f t="shared" si="29"/>
        <v>#N/A</v>
      </c>
      <c r="Q80" s="209">
        <f t="shared" si="30"/>
        <v>0</v>
      </c>
      <c r="R80" s="242">
        <f t="shared" si="22"/>
        <v>0</v>
      </c>
      <c r="S80" s="242" t="str">
        <f t="shared" si="31"/>
        <v/>
      </c>
      <c r="T80" s="242" t="str">
        <f t="shared" si="32"/>
        <v/>
      </c>
      <c r="U80" s="209" t="str">
        <f t="shared" si="33"/>
        <v/>
      </c>
      <c r="V80" s="209">
        <f t="shared" si="23"/>
        <v>0</v>
      </c>
      <c r="W80" s="209" t="str">
        <f t="shared" si="34"/>
        <v/>
      </c>
      <c r="X80" s="209">
        <f t="shared" si="24"/>
        <v>0</v>
      </c>
      <c r="Y80" s="209">
        <f t="shared" si="35"/>
        <v>0</v>
      </c>
      <c r="Z80" s="242">
        <f t="shared" si="36"/>
        <v>0</v>
      </c>
      <c r="AA80" s="242">
        <f t="shared" si="37"/>
        <v>0</v>
      </c>
    </row>
    <row r="81" spans="1:27" x14ac:dyDescent="0.45">
      <c r="A81" s="364">
        <v>70</v>
      </c>
      <c r="B81" s="210"/>
      <c r="C81" s="206"/>
      <c r="D81" s="207">
        <f t="shared" si="25"/>
        <v>0</v>
      </c>
      <c r="E81" s="208"/>
      <c r="F81" s="208"/>
      <c r="G81" s="208"/>
      <c r="H81" s="168"/>
      <c r="I81" s="168"/>
      <c r="J81" s="208"/>
      <c r="K81" s="208"/>
      <c r="L81" s="208"/>
      <c r="M81" s="9">
        <f t="shared" si="26"/>
        <v>0</v>
      </c>
      <c r="N81" s="241">
        <f t="shared" si="27"/>
        <v>0</v>
      </c>
      <c r="O81" s="9">
        <f t="shared" si="28"/>
        <v>0</v>
      </c>
      <c r="P81" s="209" t="e">
        <f t="shared" si="29"/>
        <v>#N/A</v>
      </c>
      <c r="Q81" s="209">
        <f t="shared" si="30"/>
        <v>0</v>
      </c>
      <c r="R81" s="242">
        <f t="shared" si="22"/>
        <v>0</v>
      </c>
      <c r="S81" s="242" t="str">
        <f t="shared" si="31"/>
        <v/>
      </c>
      <c r="T81" s="242" t="str">
        <f t="shared" si="32"/>
        <v/>
      </c>
      <c r="U81" s="209" t="str">
        <f t="shared" si="33"/>
        <v/>
      </c>
      <c r="V81" s="209">
        <f t="shared" si="23"/>
        <v>0</v>
      </c>
      <c r="W81" s="209" t="str">
        <f t="shared" si="34"/>
        <v/>
      </c>
      <c r="X81" s="209">
        <f t="shared" si="24"/>
        <v>0</v>
      </c>
      <c r="Y81" s="209">
        <f t="shared" si="35"/>
        <v>0</v>
      </c>
      <c r="Z81" s="242">
        <f t="shared" si="36"/>
        <v>0</v>
      </c>
      <c r="AA81" s="242">
        <f t="shared" si="37"/>
        <v>0</v>
      </c>
    </row>
    <row r="82" spans="1:27" x14ac:dyDescent="0.45">
      <c r="A82" s="364">
        <v>71</v>
      </c>
      <c r="B82" s="210"/>
      <c r="C82" s="206"/>
      <c r="D82" s="207">
        <f t="shared" si="25"/>
        <v>0</v>
      </c>
      <c r="E82" s="208"/>
      <c r="F82" s="208"/>
      <c r="G82" s="208"/>
      <c r="H82" s="168"/>
      <c r="I82" s="168"/>
      <c r="J82" s="208"/>
      <c r="K82" s="208"/>
      <c r="L82" s="208"/>
      <c r="M82" s="9">
        <f t="shared" si="26"/>
        <v>0</v>
      </c>
      <c r="N82" s="241">
        <f t="shared" si="27"/>
        <v>0</v>
      </c>
      <c r="O82" s="9">
        <f t="shared" si="28"/>
        <v>0</v>
      </c>
      <c r="P82" s="209" t="e">
        <f t="shared" si="29"/>
        <v>#N/A</v>
      </c>
      <c r="Q82" s="209">
        <f t="shared" si="30"/>
        <v>0</v>
      </c>
      <c r="R82" s="242">
        <f t="shared" si="22"/>
        <v>0</v>
      </c>
      <c r="S82" s="242" t="str">
        <f t="shared" si="31"/>
        <v/>
      </c>
      <c r="T82" s="242" t="str">
        <f t="shared" si="32"/>
        <v/>
      </c>
      <c r="U82" s="209" t="str">
        <f t="shared" si="33"/>
        <v/>
      </c>
      <c r="V82" s="209">
        <f t="shared" si="23"/>
        <v>0</v>
      </c>
      <c r="W82" s="209" t="str">
        <f t="shared" si="34"/>
        <v/>
      </c>
      <c r="X82" s="209">
        <f t="shared" si="24"/>
        <v>0</v>
      </c>
      <c r="Y82" s="209">
        <f t="shared" si="35"/>
        <v>0</v>
      </c>
      <c r="Z82" s="242">
        <f t="shared" si="36"/>
        <v>0</v>
      </c>
      <c r="AA82" s="242">
        <f t="shared" si="37"/>
        <v>0</v>
      </c>
    </row>
    <row r="83" spans="1:27" x14ac:dyDescent="0.45">
      <c r="A83" s="364">
        <v>72</v>
      </c>
      <c r="B83" s="210"/>
      <c r="C83" s="206"/>
      <c r="D83" s="207">
        <f t="shared" si="25"/>
        <v>0</v>
      </c>
      <c r="E83" s="208"/>
      <c r="F83" s="208"/>
      <c r="G83" s="208"/>
      <c r="H83" s="168"/>
      <c r="I83" s="168"/>
      <c r="J83" s="208"/>
      <c r="K83" s="208"/>
      <c r="L83" s="208"/>
      <c r="M83" s="9">
        <f t="shared" si="26"/>
        <v>0</v>
      </c>
      <c r="N83" s="241">
        <f t="shared" si="27"/>
        <v>0</v>
      </c>
      <c r="O83" s="9">
        <f t="shared" si="28"/>
        <v>0</v>
      </c>
      <c r="P83" s="209" t="e">
        <f t="shared" si="29"/>
        <v>#N/A</v>
      </c>
      <c r="Q83" s="209">
        <f t="shared" si="30"/>
        <v>0</v>
      </c>
      <c r="R83" s="242">
        <f t="shared" si="22"/>
        <v>0</v>
      </c>
      <c r="S83" s="242" t="str">
        <f t="shared" si="31"/>
        <v/>
      </c>
      <c r="T83" s="242" t="str">
        <f t="shared" si="32"/>
        <v/>
      </c>
      <c r="U83" s="209" t="str">
        <f t="shared" si="33"/>
        <v/>
      </c>
      <c r="V83" s="209">
        <f t="shared" si="23"/>
        <v>0</v>
      </c>
      <c r="W83" s="209" t="str">
        <f t="shared" si="34"/>
        <v/>
      </c>
      <c r="X83" s="209">
        <f t="shared" si="24"/>
        <v>0</v>
      </c>
      <c r="Y83" s="209">
        <f t="shared" si="35"/>
        <v>0</v>
      </c>
      <c r="Z83" s="242">
        <f t="shared" si="36"/>
        <v>0</v>
      </c>
      <c r="AA83" s="242">
        <f t="shared" si="37"/>
        <v>0</v>
      </c>
    </row>
    <row r="84" spans="1:27" x14ac:dyDescent="0.45">
      <c r="A84" s="364">
        <v>73</v>
      </c>
      <c r="B84" s="210"/>
      <c r="C84" s="206"/>
      <c r="D84" s="207">
        <f t="shared" si="25"/>
        <v>0</v>
      </c>
      <c r="E84" s="208"/>
      <c r="F84" s="208"/>
      <c r="G84" s="208"/>
      <c r="H84" s="168"/>
      <c r="I84" s="168"/>
      <c r="J84" s="208"/>
      <c r="K84" s="208"/>
      <c r="L84" s="208"/>
      <c r="M84" s="9">
        <f t="shared" si="26"/>
        <v>0</v>
      </c>
      <c r="N84" s="241">
        <f t="shared" si="27"/>
        <v>0</v>
      </c>
      <c r="O84" s="9">
        <f t="shared" si="28"/>
        <v>0</v>
      </c>
      <c r="P84" s="209" t="e">
        <f t="shared" si="29"/>
        <v>#N/A</v>
      </c>
      <c r="Q84" s="209">
        <f t="shared" si="30"/>
        <v>0</v>
      </c>
      <c r="R84" s="242">
        <f t="shared" si="22"/>
        <v>0</v>
      </c>
      <c r="S84" s="242" t="str">
        <f t="shared" si="31"/>
        <v/>
      </c>
      <c r="T84" s="242" t="str">
        <f t="shared" si="32"/>
        <v/>
      </c>
      <c r="U84" s="209" t="str">
        <f t="shared" si="33"/>
        <v/>
      </c>
      <c r="V84" s="209">
        <f t="shared" si="23"/>
        <v>0</v>
      </c>
      <c r="W84" s="209" t="str">
        <f t="shared" si="34"/>
        <v/>
      </c>
      <c r="X84" s="209">
        <f t="shared" si="24"/>
        <v>0</v>
      </c>
      <c r="Y84" s="209">
        <f t="shared" si="35"/>
        <v>0</v>
      </c>
      <c r="Z84" s="242">
        <f t="shared" si="36"/>
        <v>0</v>
      </c>
      <c r="AA84" s="242">
        <f t="shared" si="37"/>
        <v>0</v>
      </c>
    </row>
    <row r="85" spans="1:27" x14ac:dyDescent="0.45">
      <c r="A85" s="364">
        <v>74</v>
      </c>
      <c r="B85" s="210"/>
      <c r="C85" s="206"/>
      <c r="D85" s="207">
        <f t="shared" si="25"/>
        <v>0</v>
      </c>
      <c r="E85" s="208"/>
      <c r="F85" s="208"/>
      <c r="G85" s="208"/>
      <c r="H85" s="168"/>
      <c r="I85" s="168"/>
      <c r="J85" s="208"/>
      <c r="K85" s="208"/>
      <c r="L85" s="208"/>
      <c r="M85" s="9">
        <f t="shared" si="26"/>
        <v>0</v>
      </c>
      <c r="N85" s="241">
        <f t="shared" si="27"/>
        <v>0</v>
      </c>
      <c r="O85" s="9">
        <f t="shared" si="28"/>
        <v>0</v>
      </c>
      <c r="P85" s="209" t="e">
        <f t="shared" si="29"/>
        <v>#N/A</v>
      </c>
      <c r="Q85" s="209">
        <f t="shared" si="30"/>
        <v>0</v>
      </c>
      <c r="R85" s="242">
        <f t="shared" si="22"/>
        <v>0</v>
      </c>
      <c r="S85" s="242" t="str">
        <f t="shared" si="31"/>
        <v/>
      </c>
      <c r="T85" s="242" t="str">
        <f t="shared" si="32"/>
        <v/>
      </c>
      <c r="U85" s="209" t="str">
        <f t="shared" si="33"/>
        <v/>
      </c>
      <c r="V85" s="209">
        <f t="shared" si="23"/>
        <v>0</v>
      </c>
      <c r="W85" s="209" t="str">
        <f t="shared" si="34"/>
        <v/>
      </c>
      <c r="X85" s="209">
        <f t="shared" si="24"/>
        <v>0</v>
      </c>
      <c r="Y85" s="209">
        <f t="shared" si="35"/>
        <v>0</v>
      </c>
      <c r="Z85" s="242">
        <f t="shared" si="36"/>
        <v>0</v>
      </c>
      <c r="AA85" s="242">
        <f t="shared" si="37"/>
        <v>0</v>
      </c>
    </row>
    <row r="86" spans="1:27" x14ac:dyDescent="0.45">
      <c r="A86" s="364">
        <v>75</v>
      </c>
      <c r="B86" s="210"/>
      <c r="C86" s="206"/>
      <c r="D86" s="207">
        <f t="shared" si="25"/>
        <v>0</v>
      </c>
      <c r="E86" s="208"/>
      <c r="F86" s="208"/>
      <c r="G86" s="208"/>
      <c r="H86" s="168"/>
      <c r="I86" s="168"/>
      <c r="J86" s="208"/>
      <c r="K86" s="208"/>
      <c r="L86" s="208"/>
      <c r="M86" s="9">
        <f t="shared" si="26"/>
        <v>0</v>
      </c>
      <c r="N86" s="241">
        <f t="shared" si="27"/>
        <v>0</v>
      </c>
      <c r="O86" s="9">
        <f t="shared" si="28"/>
        <v>0</v>
      </c>
      <c r="P86" s="209" t="e">
        <f t="shared" si="29"/>
        <v>#N/A</v>
      </c>
      <c r="Q86" s="209">
        <f t="shared" si="30"/>
        <v>0</v>
      </c>
      <c r="R86" s="242">
        <f t="shared" si="22"/>
        <v>0</v>
      </c>
      <c r="S86" s="242" t="str">
        <f t="shared" si="31"/>
        <v/>
      </c>
      <c r="T86" s="242" t="str">
        <f t="shared" si="32"/>
        <v/>
      </c>
      <c r="U86" s="209" t="str">
        <f t="shared" si="33"/>
        <v/>
      </c>
      <c r="V86" s="209">
        <f t="shared" si="23"/>
        <v>0</v>
      </c>
      <c r="W86" s="209" t="str">
        <f t="shared" si="34"/>
        <v/>
      </c>
      <c r="X86" s="209">
        <f t="shared" si="24"/>
        <v>0</v>
      </c>
      <c r="Y86" s="209">
        <f t="shared" si="35"/>
        <v>0</v>
      </c>
      <c r="Z86" s="242">
        <f t="shared" si="36"/>
        <v>0</v>
      </c>
      <c r="AA86" s="242">
        <f t="shared" si="37"/>
        <v>0</v>
      </c>
    </row>
    <row r="87" spans="1:27" x14ac:dyDescent="0.45">
      <c r="A87" s="364">
        <v>76</v>
      </c>
      <c r="B87" s="210"/>
      <c r="C87" s="206"/>
      <c r="D87" s="207">
        <f t="shared" si="25"/>
        <v>0</v>
      </c>
      <c r="E87" s="208"/>
      <c r="F87" s="208"/>
      <c r="G87" s="208"/>
      <c r="H87" s="168"/>
      <c r="I87" s="168"/>
      <c r="J87" s="208"/>
      <c r="K87" s="208"/>
      <c r="L87" s="208"/>
      <c r="M87" s="9">
        <f t="shared" si="26"/>
        <v>0</v>
      </c>
      <c r="N87" s="241">
        <f t="shared" si="27"/>
        <v>0</v>
      </c>
      <c r="O87" s="9">
        <f t="shared" si="28"/>
        <v>0</v>
      </c>
      <c r="P87" s="209" t="e">
        <f t="shared" si="29"/>
        <v>#N/A</v>
      </c>
      <c r="Q87" s="209">
        <f t="shared" si="30"/>
        <v>0</v>
      </c>
      <c r="R87" s="242">
        <f t="shared" si="22"/>
        <v>0</v>
      </c>
      <c r="S87" s="242" t="str">
        <f t="shared" si="31"/>
        <v/>
      </c>
      <c r="T87" s="242" t="str">
        <f t="shared" si="32"/>
        <v/>
      </c>
      <c r="U87" s="209" t="str">
        <f t="shared" si="33"/>
        <v/>
      </c>
      <c r="V87" s="209">
        <f t="shared" si="23"/>
        <v>0</v>
      </c>
      <c r="W87" s="209" t="str">
        <f t="shared" si="34"/>
        <v/>
      </c>
      <c r="X87" s="209">
        <f t="shared" si="24"/>
        <v>0</v>
      </c>
      <c r="Y87" s="209">
        <f t="shared" si="35"/>
        <v>0</v>
      </c>
      <c r="Z87" s="242">
        <f t="shared" si="36"/>
        <v>0</v>
      </c>
      <c r="AA87" s="242">
        <f t="shared" si="37"/>
        <v>0</v>
      </c>
    </row>
    <row r="88" spans="1:27" x14ac:dyDescent="0.45">
      <c r="A88" s="364">
        <v>77</v>
      </c>
      <c r="B88" s="210"/>
      <c r="C88" s="206"/>
      <c r="D88" s="207">
        <f t="shared" si="25"/>
        <v>0</v>
      </c>
      <c r="E88" s="208"/>
      <c r="F88" s="208"/>
      <c r="G88" s="208"/>
      <c r="H88" s="168"/>
      <c r="I88" s="168"/>
      <c r="J88" s="208"/>
      <c r="K88" s="208"/>
      <c r="L88" s="208"/>
      <c r="M88" s="9">
        <f t="shared" si="26"/>
        <v>0</v>
      </c>
      <c r="N88" s="241">
        <f t="shared" si="27"/>
        <v>0</v>
      </c>
      <c r="O88" s="9">
        <f t="shared" si="28"/>
        <v>0</v>
      </c>
      <c r="P88" s="209" t="e">
        <f t="shared" si="29"/>
        <v>#N/A</v>
      </c>
      <c r="Q88" s="209">
        <f t="shared" si="30"/>
        <v>0</v>
      </c>
      <c r="R88" s="242">
        <f t="shared" si="22"/>
        <v>0</v>
      </c>
      <c r="S88" s="242" t="str">
        <f t="shared" si="31"/>
        <v/>
      </c>
      <c r="T88" s="242" t="str">
        <f t="shared" si="32"/>
        <v/>
      </c>
      <c r="U88" s="209" t="str">
        <f t="shared" si="33"/>
        <v/>
      </c>
      <c r="V88" s="209">
        <f t="shared" si="23"/>
        <v>0</v>
      </c>
      <c r="W88" s="209" t="str">
        <f t="shared" si="34"/>
        <v/>
      </c>
      <c r="X88" s="209">
        <f t="shared" si="24"/>
        <v>0</v>
      </c>
      <c r="Y88" s="209">
        <f t="shared" si="35"/>
        <v>0</v>
      </c>
      <c r="Z88" s="242">
        <f t="shared" si="36"/>
        <v>0</v>
      </c>
      <c r="AA88" s="242">
        <f t="shared" si="37"/>
        <v>0</v>
      </c>
    </row>
    <row r="89" spans="1:27" x14ac:dyDescent="0.45">
      <c r="A89" s="364">
        <v>78</v>
      </c>
      <c r="B89" s="210"/>
      <c r="C89" s="206"/>
      <c r="D89" s="207">
        <f t="shared" si="25"/>
        <v>0</v>
      </c>
      <c r="E89" s="208"/>
      <c r="F89" s="208"/>
      <c r="G89" s="208"/>
      <c r="H89" s="168"/>
      <c r="I89" s="168"/>
      <c r="J89" s="208"/>
      <c r="K89" s="208"/>
      <c r="L89" s="208"/>
      <c r="M89" s="9">
        <f t="shared" si="26"/>
        <v>0</v>
      </c>
      <c r="N89" s="241">
        <f t="shared" si="27"/>
        <v>0</v>
      </c>
      <c r="O89" s="9">
        <f t="shared" si="28"/>
        <v>0</v>
      </c>
      <c r="P89" s="209" t="e">
        <f t="shared" si="29"/>
        <v>#N/A</v>
      </c>
      <c r="Q89" s="209">
        <f t="shared" si="30"/>
        <v>0</v>
      </c>
      <c r="R89" s="242">
        <f t="shared" si="22"/>
        <v>0</v>
      </c>
      <c r="S89" s="242" t="str">
        <f t="shared" si="31"/>
        <v/>
      </c>
      <c r="T89" s="242" t="str">
        <f t="shared" si="32"/>
        <v/>
      </c>
      <c r="U89" s="209" t="str">
        <f t="shared" si="33"/>
        <v/>
      </c>
      <c r="V89" s="209">
        <f t="shared" si="23"/>
        <v>0</v>
      </c>
      <c r="W89" s="209" t="str">
        <f t="shared" si="34"/>
        <v/>
      </c>
      <c r="X89" s="209">
        <f t="shared" si="24"/>
        <v>0</v>
      </c>
      <c r="Y89" s="209">
        <f t="shared" si="35"/>
        <v>0</v>
      </c>
      <c r="Z89" s="242">
        <f t="shared" si="36"/>
        <v>0</v>
      </c>
      <c r="AA89" s="242">
        <f t="shared" si="37"/>
        <v>0</v>
      </c>
    </row>
    <row r="90" spans="1:27" x14ac:dyDescent="0.45">
      <c r="A90" s="364">
        <v>79</v>
      </c>
      <c r="B90" s="210"/>
      <c r="C90" s="206"/>
      <c r="D90" s="207">
        <f t="shared" si="25"/>
        <v>0</v>
      </c>
      <c r="E90" s="208"/>
      <c r="F90" s="208"/>
      <c r="G90" s="208"/>
      <c r="H90" s="168"/>
      <c r="I90" s="168"/>
      <c r="J90" s="208"/>
      <c r="K90" s="208"/>
      <c r="L90" s="208"/>
      <c r="M90" s="9">
        <f t="shared" si="26"/>
        <v>0</v>
      </c>
      <c r="N90" s="241">
        <f t="shared" si="27"/>
        <v>0</v>
      </c>
      <c r="O90" s="9">
        <f t="shared" si="28"/>
        <v>0</v>
      </c>
      <c r="P90" s="209" t="e">
        <f t="shared" si="29"/>
        <v>#N/A</v>
      </c>
      <c r="Q90" s="209">
        <f t="shared" si="30"/>
        <v>0</v>
      </c>
      <c r="R90" s="242">
        <f t="shared" si="22"/>
        <v>0</v>
      </c>
      <c r="S90" s="242" t="str">
        <f t="shared" si="31"/>
        <v/>
      </c>
      <c r="T90" s="242" t="str">
        <f t="shared" si="32"/>
        <v/>
      </c>
      <c r="U90" s="209" t="str">
        <f t="shared" si="33"/>
        <v/>
      </c>
      <c r="V90" s="209">
        <f t="shared" si="23"/>
        <v>0</v>
      </c>
      <c r="W90" s="209" t="str">
        <f t="shared" si="34"/>
        <v/>
      </c>
      <c r="X90" s="209">
        <f t="shared" si="24"/>
        <v>0</v>
      </c>
      <c r="Y90" s="209">
        <f t="shared" si="35"/>
        <v>0</v>
      </c>
      <c r="Z90" s="242">
        <f t="shared" si="36"/>
        <v>0</v>
      </c>
      <c r="AA90" s="242">
        <f t="shared" si="37"/>
        <v>0</v>
      </c>
    </row>
    <row r="91" spans="1:27" x14ac:dyDescent="0.45">
      <c r="A91" s="364">
        <v>80</v>
      </c>
      <c r="B91" s="210"/>
      <c r="C91" s="206"/>
      <c r="D91" s="207">
        <f t="shared" si="25"/>
        <v>0</v>
      </c>
      <c r="E91" s="208"/>
      <c r="F91" s="208"/>
      <c r="G91" s="208"/>
      <c r="H91" s="168"/>
      <c r="I91" s="168"/>
      <c r="J91" s="208"/>
      <c r="K91" s="208"/>
      <c r="L91" s="208"/>
      <c r="M91" s="9">
        <f t="shared" si="26"/>
        <v>0</v>
      </c>
      <c r="N91" s="241">
        <f t="shared" si="27"/>
        <v>0</v>
      </c>
      <c r="O91" s="9">
        <f t="shared" si="28"/>
        <v>0</v>
      </c>
      <c r="P91" s="209" t="e">
        <f t="shared" si="29"/>
        <v>#N/A</v>
      </c>
      <c r="Q91" s="209">
        <f t="shared" si="30"/>
        <v>0</v>
      </c>
      <c r="R91" s="242">
        <f t="shared" si="22"/>
        <v>0</v>
      </c>
      <c r="S91" s="242" t="str">
        <f t="shared" si="31"/>
        <v/>
      </c>
      <c r="T91" s="242" t="str">
        <f t="shared" si="32"/>
        <v/>
      </c>
      <c r="U91" s="209" t="str">
        <f t="shared" si="33"/>
        <v/>
      </c>
      <c r="V91" s="209">
        <f t="shared" si="23"/>
        <v>0</v>
      </c>
      <c r="W91" s="209" t="str">
        <f t="shared" si="34"/>
        <v/>
      </c>
      <c r="X91" s="209">
        <f t="shared" si="24"/>
        <v>0</v>
      </c>
      <c r="Y91" s="209">
        <f t="shared" si="35"/>
        <v>0</v>
      </c>
      <c r="Z91" s="242">
        <f t="shared" si="36"/>
        <v>0</v>
      </c>
      <c r="AA91" s="242">
        <f t="shared" si="37"/>
        <v>0</v>
      </c>
    </row>
    <row r="92" spans="1:27" x14ac:dyDescent="0.45">
      <c r="A92" s="364">
        <v>81</v>
      </c>
      <c r="B92" s="210"/>
      <c r="C92" s="206"/>
      <c r="D92" s="207">
        <f t="shared" si="25"/>
        <v>0</v>
      </c>
      <c r="E92" s="208"/>
      <c r="F92" s="208"/>
      <c r="G92" s="208"/>
      <c r="H92" s="168"/>
      <c r="I92" s="168"/>
      <c r="J92" s="208"/>
      <c r="K92" s="208"/>
      <c r="L92" s="208"/>
      <c r="M92" s="9">
        <f t="shared" si="26"/>
        <v>0</v>
      </c>
      <c r="N92" s="241">
        <f t="shared" si="27"/>
        <v>0</v>
      </c>
      <c r="O92" s="9">
        <f t="shared" si="28"/>
        <v>0</v>
      </c>
      <c r="P92" s="209" t="e">
        <f t="shared" si="29"/>
        <v>#N/A</v>
      </c>
      <c r="Q92" s="209">
        <f t="shared" si="30"/>
        <v>0</v>
      </c>
      <c r="R92" s="242">
        <f t="shared" si="22"/>
        <v>0</v>
      </c>
      <c r="S92" s="242" t="str">
        <f t="shared" si="31"/>
        <v/>
      </c>
      <c r="T92" s="242" t="str">
        <f t="shared" si="32"/>
        <v/>
      </c>
      <c r="U92" s="209" t="str">
        <f t="shared" si="33"/>
        <v/>
      </c>
      <c r="V92" s="209">
        <f t="shared" si="23"/>
        <v>0</v>
      </c>
      <c r="W92" s="209" t="str">
        <f t="shared" si="34"/>
        <v/>
      </c>
      <c r="X92" s="209">
        <f t="shared" si="24"/>
        <v>0</v>
      </c>
      <c r="Y92" s="209">
        <f t="shared" si="35"/>
        <v>0</v>
      </c>
      <c r="Z92" s="242">
        <f t="shared" si="36"/>
        <v>0</v>
      </c>
      <c r="AA92" s="242">
        <f t="shared" si="37"/>
        <v>0</v>
      </c>
    </row>
    <row r="93" spans="1:27" x14ac:dyDescent="0.45">
      <c r="A93" s="364">
        <v>82</v>
      </c>
      <c r="B93" s="210"/>
      <c r="C93" s="206"/>
      <c r="D93" s="207">
        <f t="shared" si="25"/>
        <v>0</v>
      </c>
      <c r="E93" s="208"/>
      <c r="F93" s="208"/>
      <c r="G93" s="208"/>
      <c r="H93" s="168"/>
      <c r="I93" s="168"/>
      <c r="J93" s="208"/>
      <c r="K93" s="208"/>
      <c r="L93" s="208"/>
      <c r="M93" s="9">
        <f t="shared" si="26"/>
        <v>0</v>
      </c>
      <c r="N93" s="241">
        <f t="shared" si="27"/>
        <v>0</v>
      </c>
      <c r="O93" s="9">
        <f t="shared" si="28"/>
        <v>0</v>
      </c>
      <c r="P93" s="209" t="e">
        <f t="shared" si="29"/>
        <v>#N/A</v>
      </c>
      <c r="Q93" s="209">
        <f t="shared" si="30"/>
        <v>0</v>
      </c>
      <c r="R93" s="242">
        <f t="shared" si="22"/>
        <v>0</v>
      </c>
      <c r="S93" s="242" t="str">
        <f t="shared" si="31"/>
        <v/>
      </c>
      <c r="T93" s="242" t="str">
        <f t="shared" si="32"/>
        <v/>
      </c>
      <c r="U93" s="209" t="str">
        <f t="shared" si="33"/>
        <v/>
      </c>
      <c r="V93" s="209">
        <f t="shared" si="23"/>
        <v>0</v>
      </c>
      <c r="W93" s="209" t="str">
        <f t="shared" si="34"/>
        <v/>
      </c>
      <c r="X93" s="209">
        <f t="shared" si="24"/>
        <v>0</v>
      </c>
      <c r="Y93" s="209">
        <f t="shared" si="35"/>
        <v>0</v>
      </c>
      <c r="Z93" s="242">
        <f t="shared" si="36"/>
        <v>0</v>
      </c>
      <c r="AA93" s="242">
        <f t="shared" si="37"/>
        <v>0</v>
      </c>
    </row>
    <row r="94" spans="1:27" x14ac:dyDescent="0.45">
      <c r="A94" s="364">
        <v>83</v>
      </c>
      <c r="B94" s="210"/>
      <c r="C94" s="206"/>
      <c r="D94" s="207">
        <f t="shared" si="25"/>
        <v>0</v>
      </c>
      <c r="E94" s="208"/>
      <c r="F94" s="208"/>
      <c r="G94" s="208"/>
      <c r="H94" s="168"/>
      <c r="I94" s="168"/>
      <c r="J94" s="208"/>
      <c r="K94" s="208"/>
      <c r="L94" s="208"/>
      <c r="M94" s="9">
        <f t="shared" si="26"/>
        <v>0</v>
      </c>
      <c r="N94" s="241">
        <f t="shared" si="27"/>
        <v>0</v>
      </c>
      <c r="O94" s="9">
        <f t="shared" si="28"/>
        <v>0</v>
      </c>
      <c r="P94" s="209" t="e">
        <f t="shared" si="29"/>
        <v>#N/A</v>
      </c>
      <c r="Q94" s="209">
        <f t="shared" si="30"/>
        <v>0</v>
      </c>
      <c r="R94" s="242">
        <f t="shared" si="22"/>
        <v>0</v>
      </c>
      <c r="S94" s="242" t="str">
        <f t="shared" si="31"/>
        <v/>
      </c>
      <c r="T94" s="242" t="str">
        <f t="shared" si="32"/>
        <v/>
      </c>
      <c r="U94" s="209" t="str">
        <f t="shared" si="33"/>
        <v/>
      </c>
      <c r="V94" s="209">
        <f t="shared" si="23"/>
        <v>0</v>
      </c>
      <c r="W94" s="209" t="str">
        <f t="shared" si="34"/>
        <v/>
      </c>
      <c r="X94" s="209">
        <f t="shared" si="24"/>
        <v>0</v>
      </c>
      <c r="Y94" s="209">
        <f t="shared" si="35"/>
        <v>0</v>
      </c>
      <c r="Z94" s="242">
        <f t="shared" si="36"/>
        <v>0</v>
      </c>
      <c r="AA94" s="242">
        <f t="shared" si="37"/>
        <v>0</v>
      </c>
    </row>
    <row r="95" spans="1:27" x14ac:dyDescent="0.45">
      <c r="A95" s="364">
        <v>84</v>
      </c>
      <c r="B95" s="168"/>
      <c r="C95" s="206"/>
      <c r="D95" s="207">
        <f t="shared" si="25"/>
        <v>0</v>
      </c>
      <c r="E95" s="208"/>
      <c r="F95" s="208"/>
      <c r="G95" s="208"/>
      <c r="H95" s="168"/>
      <c r="I95" s="168"/>
      <c r="J95" s="208"/>
      <c r="K95" s="208"/>
      <c r="L95" s="208"/>
      <c r="M95" s="9">
        <f t="shared" si="26"/>
        <v>0</v>
      </c>
      <c r="N95" s="241">
        <f t="shared" si="27"/>
        <v>0</v>
      </c>
      <c r="O95" s="9">
        <f t="shared" si="28"/>
        <v>0</v>
      </c>
      <c r="P95" s="209" t="e">
        <f t="shared" si="29"/>
        <v>#N/A</v>
      </c>
      <c r="Q95" s="209">
        <f t="shared" si="30"/>
        <v>0</v>
      </c>
      <c r="R95" s="242">
        <f t="shared" si="22"/>
        <v>0</v>
      </c>
      <c r="S95" s="242" t="str">
        <f t="shared" si="31"/>
        <v/>
      </c>
      <c r="T95" s="242" t="str">
        <f t="shared" si="32"/>
        <v/>
      </c>
      <c r="U95" s="209" t="str">
        <f t="shared" si="33"/>
        <v/>
      </c>
      <c r="V95" s="209">
        <f t="shared" si="23"/>
        <v>0</v>
      </c>
      <c r="W95" s="209" t="str">
        <f t="shared" si="34"/>
        <v/>
      </c>
      <c r="X95" s="209">
        <f t="shared" si="24"/>
        <v>0</v>
      </c>
      <c r="Y95" s="209">
        <f t="shared" si="35"/>
        <v>0</v>
      </c>
      <c r="Z95" s="242">
        <f t="shared" si="36"/>
        <v>0</v>
      </c>
      <c r="AA95" s="242">
        <f t="shared" si="37"/>
        <v>0</v>
      </c>
    </row>
    <row r="96" spans="1:27" x14ac:dyDescent="0.45">
      <c r="A96" s="364">
        <v>85</v>
      </c>
      <c r="B96" s="210"/>
      <c r="C96" s="206"/>
      <c r="D96" s="207">
        <f t="shared" si="25"/>
        <v>0</v>
      </c>
      <c r="E96" s="208"/>
      <c r="F96" s="208"/>
      <c r="G96" s="208"/>
      <c r="H96" s="168"/>
      <c r="I96" s="168"/>
      <c r="J96" s="208"/>
      <c r="K96" s="208"/>
      <c r="L96" s="208"/>
      <c r="M96" s="9">
        <f t="shared" si="26"/>
        <v>0</v>
      </c>
      <c r="N96" s="241">
        <f t="shared" si="27"/>
        <v>0</v>
      </c>
      <c r="O96" s="9">
        <f t="shared" si="28"/>
        <v>0</v>
      </c>
      <c r="P96" s="209" t="e">
        <f t="shared" si="29"/>
        <v>#N/A</v>
      </c>
      <c r="Q96" s="209">
        <f t="shared" si="30"/>
        <v>0</v>
      </c>
      <c r="R96" s="242">
        <f t="shared" si="22"/>
        <v>0</v>
      </c>
      <c r="S96" s="242" t="str">
        <f t="shared" si="31"/>
        <v/>
      </c>
      <c r="T96" s="242" t="str">
        <f t="shared" si="32"/>
        <v/>
      </c>
      <c r="U96" s="209" t="str">
        <f t="shared" si="33"/>
        <v/>
      </c>
      <c r="V96" s="209">
        <f t="shared" si="23"/>
        <v>0</v>
      </c>
      <c r="W96" s="209" t="str">
        <f t="shared" si="34"/>
        <v/>
      </c>
      <c r="X96" s="209">
        <f t="shared" si="24"/>
        <v>0</v>
      </c>
      <c r="Y96" s="209">
        <f t="shared" si="35"/>
        <v>0</v>
      </c>
      <c r="Z96" s="242">
        <f t="shared" si="36"/>
        <v>0</v>
      </c>
      <c r="AA96" s="242">
        <f t="shared" si="37"/>
        <v>0</v>
      </c>
    </row>
    <row r="97" spans="1:27" x14ac:dyDescent="0.45">
      <c r="A97" s="364">
        <v>86</v>
      </c>
      <c r="B97" s="210"/>
      <c r="C97" s="206"/>
      <c r="D97" s="207">
        <f t="shared" si="25"/>
        <v>0</v>
      </c>
      <c r="E97" s="208"/>
      <c r="F97" s="208"/>
      <c r="G97" s="208"/>
      <c r="H97" s="168"/>
      <c r="I97" s="168"/>
      <c r="J97" s="208"/>
      <c r="K97" s="208"/>
      <c r="L97" s="208"/>
      <c r="M97" s="9">
        <f t="shared" si="26"/>
        <v>0</v>
      </c>
      <c r="N97" s="241">
        <f t="shared" si="27"/>
        <v>0</v>
      </c>
      <c r="O97" s="9">
        <f t="shared" si="28"/>
        <v>0</v>
      </c>
      <c r="P97" s="209" t="e">
        <f t="shared" si="29"/>
        <v>#N/A</v>
      </c>
      <c r="Q97" s="209">
        <f t="shared" si="30"/>
        <v>0</v>
      </c>
      <c r="R97" s="242">
        <f t="shared" si="22"/>
        <v>0</v>
      </c>
      <c r="S97" s="242" t="str">
        <f t="shared" si="31"/>
        <v/>
      </c>
      <c r="T97" s="242" t="str">
        <f t="shared" si="32"/>
        <v/>
      </c>
      <c r="U97" s="209" t="str">
        <f t="shared" si="33"/>
        <v/>
      </c>
      <c r="V97" s="209">
        <f t="shared" si="23"/>
        <v>0</v>
      </c>
      <c r="W97" s="209" t="str">
        <f t="shared" si="34"/>
        <v/>
      </c>
      <c r="X97" s="209">
        <f t="shared" si="24"/>
        <v>0</v>
      </c>
      <c r="Y97" s="209">
        <f t="shared" si="35"/>
        <v>0</v>
      </c>
      <c r="Z97" s="242">
        <f t="shared" si="36"/>
        <v>0</v>
      </c>
      <c r="AA97" s="242">
        <f t="shared" si="37"/>
        <v>0</v>
      </c>
    </row>
    <row r="98" spans="1:27" x14ac:dyDescent="0.45">
      <c r="A98" s="364">
        <v>87</v>
      </c>
      <c r="B98" s="210"/>
      <c r="C98" s="206"/>
      <c r="D98" s="207">
        <f t="shared" si="25"/>
        <v>0</v>
      </c>
      <c r="E98" s="208"/>
      <c r="F98" s="208"/>
      <c r="G98" s="208"/>
      <c r="H98" s="168"/>
      <c r="I98" s="168"/>
      <c r="J98" s="208"/>
      <c r="K98" s="208"/>
      <c r="L98" s="208"/>
      <c r="M98" s="9">
        <f t="shared" si="26"/>
        <v>0</v>
      </c>
      <c r="N98" s="241">
        <f t="shared" si="27"/>
        <v>0</v>
      </c>
      <c r="O98" s="9">
        <f t="shared" si="28"/>
        <v>0</v>
      </c>
      <c r="P98" s="209" t="e">
        <f t="shared" si="29"/>
        <v>#N/A</v>
      </c>
      <c r="Q98" s="209">
        <f t="shared" si="30"/>
        <v>0</v>
      </c>
      <c r="R98" s="242">
        <f t="shared" si="22"/>
        <v>0</v>
      </c>
      <c r="S98" s="242" t="str">
        <f t="shared" si="31"/>
        <v/>
      </c>
      <c r="T98" s="242" t="str">
        <f t="shared" si="32"/>
        <v/>
      </c>
      <c r="U98" s="209" t="str">
        <f t="shared" si="33"/>
        <v/>
      </c>
      <c r="V98" s="209">
        <f t="shared" si="23"/>
        <v>0</v>
      </c>
      <c r="W98" s="209" t="str">
        <f t="shared" si="34"/>
        <v/>
      </c>
      <c r="X98" s="209">
        <f t="shared" si="24"/>
        <v>0</v>
      </c>
      <c r="Y98" s="209">
        <f t="shared" si="35"/>
        <v>0</v>
      </c>
      <c r="Z98" s="242">
        <f t="shared" si="36"/>
        <v>0</v>
      </c>
      <c r="AA98" s="242">
        <f t="shared" si="37"/>
        <v>0</v>
      </c>
    </row>
    <row r="99" spans="1:27" x14ac:dyDescent="0.45">
      <c r="A99" s="364">
        <v>88</v>
      </c>
      <c r="B99" s="210"/>
      <c r="C99" s="206"/>
      <c r="D99" s="207">
        <f t="shared" si="25"/>
        <v>0</v>
      </c>
      <c r="E99" s="208"/>
      <c r="F99" s="208"/>
      <c r="G99" s="208"/>
      <c r="H99" s="168"/>
      <c r="I99" s="168"/>
      <c r="J99" s="208"/>
      <c r="K99" s="208"/>
      <c r="L99" s="208"/>
      <c r="M99" s="9">
        <f t="shared" si="26"/>
        <v>0</v>
      </c>
      <c r="N99" s="241">
        <f t="shared" si="27"/>
        <v>0</v>
      </c>
      <c r="O99" s="9">
        <f t="shared" si="28"/>
        <v>0</v>
      </c>
      <c r="P99" s="209" t="e">
        <f t="shared" si="29"/>
        <v>#N/A</v>
      </c>
      <c r="Q99" s="209">
        <f t="shared" si="30"/>
        <v>0</v>
      </c>
      <c r="R99" s="242">
        <f t="shared" si="22"/>
        <v>0</v>
      </c>
      <c r="S99" s="242" t="str">
        <f t="shared" si="31"/>
        <v/>
      </c>
      <c r="T99" s="242" t="str">
        <f t="shared" si="32"/>
        <v/>
      </c>
      <c r="U99" s="209" t="str">
        <f t="shared" si="33"/>
        <v/>
      </c>
      <c r="V99" s="209">
        <f t="shared" si="23"/>
        <v>0</v>
      </c>
      <c r="W99" s="209" t="str">
        <f t="shared" si="34"/>
        <v/>
      </c>
      <c r="X99" s="209">
        <f t="shared" si="24"/>
        <v>0</v>
      </c>
      <c r="Y99" s="209">
        <f t="shared" si="35"/>
        <v>0</v>
      </c>
      <c r="Z99" s="242">
        <f t="shared" si="36"/>
        <v>0</v>
      </c>
      <c r="AA99" s="242">
        <f t="shared" si="37"/>
        <v>0</v>
      </c>
    </row>
    <row r="100" spans="1:27" x14ac:dyDescent="0.45">
      <c r="A100" s="364">
        <v>89</v>
      </c>
      <c r="B100" s="210"/>
      <c r="C100" s="206"/>
      <c r="D100" s="207">
        <f t="shared" si="25"/>
        <v>0</v>
      </c>
      <c r="E100" s="208"/>
      <c r="F100" s="208"/>
      <c r="G100" s="208"/>
      <c r="H100" s="168"/>
      <c r="I100" s="168"/>
      <c r="J100" s="208"/>
      <c r="K100" s="208"/>
      <c r="L100" s="208"/>
      <c r="M100" s="9">
        <f t="shared" si="26"/>
        <v>0</v>
      </c>
      <c r="N100" s="241">
        <f t="shared" si="27"/>
        <v>0</v>
      </c>
      <c r="O100" s="9">
        <f t="shared" si="28"/>
        <v>0</v>
      </c>
      <c r="P100" s="209" t="e">
        <f t="shared" si="29"/>
        <v>#N/A</v>
      </c>
      <c r="Q100" s="209">
        <f t="shared" si="30"/>
        <v>0</v>
      </c>
      <c r="R100" s="242">
        <f t="shared" si="22"/>
        <v>0</v>
      </c>
      <c r="S100" s="242" t="str">
        <f t="shared" si="31"/>
        <v/>
      </c>
      <c r="T100" s="242" t="str">
        <f t="shared" si="32"/>
        <v/>
      </c>
      <c r="U100" s="209" t="str">
        <f t="shared" si="33"/>
        <v/>
      </c>
      <c r="V100" s="209">
        <f t="shared" si="23"/>
        <v>0</v>
      </c>
      <c r="W100" s="209" t="str">
        <f t="shared" si="34"/>
        <v/>
      </c>
      <c r="X100" s="209">
        <f t="shared" si="24"/>
        <v>0</v>
      </c>
      <c r="Y100" s="209">
        <f t="shared" si="35"/>
        <v>0</v>
      </c>
      <c r="Z100" s="242">
        <f t="shared" si="36"/>
        <v>0</v>
      </c>
      <c r="AA100" s="242">
        <f t="shared" si="37"/>
        <v>0</v>
      </c>
    </row>
    <row r="101" spans="1:27" x14ac:dyDescent="0.45">
      <c r="A101" s="364">
        <v>90</v>
      </c>
      <c r="B101" s="210"/>
      <c r="C101" s="206"/>
      <c r="D101" s="207">
        <f t="shared" si="25"/>
        <v>0</v>
      </c>
      <c r="E101" s="208"/>
      <c r="F101" s="208"/>
      <c r="G101" s="208"/>
      <c r="H101" s="168"/>
      <c r="I101" s="168"/>
      <c r="J101" s="208"/>
      <c r="K101" s="208"/>
      <c r="L101" s="208"/>
      <c r="M101" s="9">
        <f t="shared" si="26"/>
        <v>0</v>
      </c>
      <c r="N101" s="241">
        <f t="shared" si="27"/>
        <v>0</v>
      </c>
      <c r="O101" s="9">
        <f t="shared" si="28"/>
        <v>0</v>
      </c>
      <c r="P101" s="209" t="e">
        <f t="shared" si="29"/>
        <v>#N/A</v>
      </c>
      <c r="Q101" s="209">
        <f t="shared" si="30"/>
        <v>0</v>
      </c>
      <c r="R101" s="242">
        <f t="shared" si="22"/>
        <v>0</v>
      </c>
      <c r="S101" s="242" t="str">
        <f t="shared" si="31"/>
        <v/>
      </c>
      <c r="T101" s="242" t="str">
        <f t="shared" si="32"/>
        <v/>
      </c>
      <c r="U101" s="209" t="str">
        <f t="shared" si="33"/>
        <v/>
      </c>
      <c r="V101" s="209">
        <f t="shared" si="23"/>
        <v>0</v>
      </c>
      <c r="W101" s="209" t="str">
        <f t="shared" si="34"/>
        <v/>
      </c>
      <c r="X101" s="209">
        <f t="shared" si="24"/>
        <v>0</v>
      </c>
      <c r="Y101" s="209">
        <f t="shared" si="35"/>
        <v>0</v>
      </c>
      <c r="Z101" s="242">
        <f t="shared" si="36"/>
        <v>0</v>
      </c>
      <c r="AA101" s="242">
        <f t="shared" si="37"/>
        <v>0</v>
      </c>
    </row>
    <row r="102" spans="1:27" x14ac:dyDescent="0.45">
      <c r="A102" s="364">
        <v>91</v>
      </c>
      <c r="B102" s="210"/>
      <c r="C102" s="206"/>
      <c r="D102" s="207">
        <f t="shared" si="25"/>
        <v>0</v>
      </c>
      <c r="E102" s="208"/>
      <c r="F102" s="208"/>
      <c r="G102" s="208"/>
      <c r="H102" s="168"/>
      <c r="I102" s="168"/>
      <c r="J102" s="208"/>
      <c r="K102" s="208"/>
      <c r="L102" s="208"/>
      <c r="M102" s="9">
        <f t="shared" si="26"/>
        <v>0</v>
      </c>
      <c r="N102" s="241">
        <f t="shared" si="27"/>
        <v>0</v>
      </c>
      <c r="O102" s="9">
        <f t="shared" si="28"/>
        <v>0</v>
      </c>
      <c r="P102" s="209" t="e">
        <f t="shared" si="29"/>
        <v>#N/A</v>
      </c>
      <c r="Q102" s="209">
        <f t="shared" si="30"/>
        <v>0</v>
      </c>
      <c r="R102" s="242">
        <f t="shared" si="22"/>
        <v>0</v>
      </c>
      <c r="S102" s="242" t="str">
        <f t="shared" si="31"/>
        <v/>
      </c>
      <c r="T102" s="242" t="str">
        <f t="shared" si="32"/>
        <v/>
      </c>
      <c r="U102" s="209" t="str">
        <f t="shared" si="33"/>
        <v/>
      </c>
      <c r="V102" s="209">
        <f t="shared" si="23"/>
        <v>0</v>
      </c>
      <c r="W102" s="209" t="str">
        <f t="shared" si="34"/>
        <v/>
      </c>
      <c r="X102" s="209">
        <f t="shared" si="24"/>
        <v>0</v>
      </c>
      <c r="Y102" s="209">
        <f t="shared" si="35"/>
        <v>0</v>
      </c>
      <c r="Z102" s="242">
        <f t="shared" si="36"/>
        <v>0</v>
      </c>
      <c r="AA102" s="242">
        <f t="shared" si="37"/>
        <v>0</v>
      </c>
    </row>
    <row r="103" spans="1:27" x14ac:dyDescent="0.45">
      <c r="A103" s="364">
        <v>92</v>
      </c>
      <c r="B103" s="210"/>
      <c r="C103" s="206"/>
      <c r="D103" s="207">
        <f t="shared" si="25"/>
        <v>0</v>
      </c>
      <c r="E103" s="208"/>
      <c r="F103" s="208"/>
      <c r="G103" s="208"/>
      <c r="H103" s="168"/>
      <c r="I103" s="168"/>
      <c r="J103" s="208"/>
      <c r="K103" s="208"/>
      <c r="L103" s="208"/>
      <c r="M103" s="9">
        <f t="shared" si="26"/>
        <v>0</v>
      </c>
      <c r="N103" s="241">
        <f t="shared" si="27"/>
        <v>0</v>
      </c>
      <c r="O103" s="9">
        <f t="shared" si="28"/>
        <v>0</v>
      </c>
      <c r="P103" s="209" t="e">
        <f t="shared" si="29"/>
        <v>#N/A</v>
      </c>
      <c r="Q103" s="209">
        <f t="shared" si="30"/>
        <v>0</v>
      </c>
      <c r="R103" s="242">
        <f t="shared" si="22"/>
        <v>0</v>
      </c>
      <c r="S103" s="242" t="str">
        <f t="shared" si="31"/>
        <v/>
      </c>
      <c r="T103" s="242" t="str">
        <f t="shared" si="32"/>
        <v/>
      </c>
      <c r="U103" s="209" t="str">
        <f t="shared" si="33"/>
        <v/>
      </c>
      <c r="V103" s="209">
        <f t="shared" si="23"/>
        <v>0</v>
      </c>
      <c r="W103" s="209" t="str">
        <f t="shared" si="34"/>
        <v/>
      </c>
      <c r="X103" s="209">
        <f t="shared" si="24"/>
        <v>0</v>
      </c>
      <c r="Y103" s="209">
        <f t="shared" si="35"/>
        <v>0</v>
      </c>
      <c r="Z103" s="242">
        <f t="shared" si="36"/>
        <v>0</v>
      </c>
      <c r="AA103" s="242">
        <f t="shared" si="37"/>
        <v>0</v>
      </c>
    </row>
    <row r="104" spans="1:27" x14ac:dyDescent="0.45">
      <c r="A104" s="364">
        <v>93</v>
      </c>
      <c r="B104" s="210"/>
      <c r="C104" s="206"/>
      <c r="D104" s="207">
        <f t="shared" si="25"/>
        <v>0</v>
      </c>
      <c r="E104" s="208"/>
      <c r="F104" s="208"/>
      <c r="G104" s="208"/>
      <c r="H104" s="168"/>
      <c r="I104" s="168"/>
      <c r="J104" s="208"/>
      <c r="K104" s="208"/>
      <c r="L104" s="208"/>
      <c r="M104" s="9">
        <f t="shared" si="26"/>
        <v>0</v>
      </c>
      <c r="N104" s="241">
        <f t="shared" si="27"/>
        <v>0</v>
      </c>
      <c r="O104" s="9">
        <f t="shared" si="28"/>
        <v>0</v>
      </c>
      <c r="P104" s="209" t="e">
        <f t="shared" si="29"/>
        <v>#N/A</v>
      </c>
      <c r="Q104" s="209">
        <f t="shared" si="30"/>
        <v>0</v>
      </c>
      <c r="R104" s="242">
        <f t="shared" si="22"/>
        <v>0</v>
      </c>
      <c r="S104" s="242" t="str">
        <f t="shared" si="31"/>
        <v/>
      </c>
      <c r="T104" s="242" t="str">
        <f t="shared" si="32"/>
        <v/>
      </c>
      <c r="U104" s="209" t="str">
        <f t="shared" si="33"/>
        <v/>
      </c>
      <c r="V104" s="209">
        <f t="shared" si="23"/>
        <v>0</v>
      </c>
      <c r="W104" s="209" t="str">
        <f t="shared" si="34"/>
        <v/>
      </c>
      <c r="X104" s="209">
        <f t="shared" si="24"/>
        <v>0</v>
      </c>
      <c r="Y104" s="209">
        <f t="shared" si="35"/>
        <v>0</v>
      </c>
      <c r="Z104" s="242">
        <f t="shared" si="36"/>
        <v>0</v>
      </c>
      <c r="AA104" s="242">
        <f t="shared" si="37"/>
        <v>0</v>
      </c>
    </row>
    <row r="105" spans="1:27" x14ac:dyDescent="0.45">
      <c r="A105" s="364">
        <v>94</v>
      </c>
      <c r="B105" s="210"/>
      <c r="C105" s="206"/>
      <c r="D105" s="207">
        <f t="shared" si="25"/>
        <v>0</v>
      </c>
      <c r="E105" s="208"/>
      <c r="F105" s="208"/>
      <c r="G105" s="208"/>
      <c r="H105" s="168"/>
      <c r="I105" s="168"/>
      <c r="J105" s="208"/>
      <c r="K105" s="208"/>
      <c r="L105" s="208"/>
      <c r="M105" s="9">
        <f t="shared" si="26"/>
        <v>0</v>
      </c>
      <c r="N105" s="241">
        <f t="shared" si="27"/>
        <v>0</v>
      </c>
      <c r="O105" s="9">
        <f t="shared" si="28"/>
        <v>0</v>
      </c>
      <c r="P105" s="209" t="e">
        <f t="shared" si="29"/>
        <v>#N/A</v>
      </c>
      <c r="Q105" s="209">
        <f t="shared" si="30"/>
        <v>0</v>
      </c>
      <c r="R105" s="242">
        <f t="shared" si="22"/>
        <v>0</v>
      </c>
      <c r="S105" s="242" t="str">
        <f t="shared" si="31"/>
        <v/>
      </c>
      <c r="T105" s="242" t="str">
        <f t="shared" si="32"/>
        <v/>
      </c>
      <c r="U105" s="209" t="str">
        <f t="shared" si="33"/>
        <v/>
      </c>
      <c r="V105" s="209">
        <f t="shared" si="23"/>
        <v>0</v>
      </c>
      <c r="W105" s="209" t="str">
        <f t="shared" si="34"/>
        <v/>
      </c>
      <c r="X105" s="209">
        <f t="shared" si="24"/>
        <v>0</v>
      </c>
      <c r="Y105" s="209">
        <f t="shared" si="35"/>
        <v>0</v>
      </c>
      <c r="Z105" s="242">
        <f t="shared" si="36"/>
        <v>0</v>
      </c>
      <c r="AA105" s="242">
        <f t="shared" si="37"/>
        <v>0</v>
      </c>
    </row>
    <row r="106" spans="1:27" x14ac:dyDescent="0.45">
      <c r="A106" s="364">
        <v>95</v>
      </c>
      <c r="B106" s="210"/>
      <c r="C106" s="206"/>
      <c r="D106" s="207">
        <f t="shared" si="25"/>
        <v>0</v>
      </c>
      <c r="E106" s="208"/>
      <c r="F106" s="208"/>
      <c r="G106" s="208"/>
      <c r="H106" s="168"/>
      <c r="I106" s="168"/>
      <c r="J106" s="208"/>
      <c r="K106" s="208"/>
      <c r="L106" s="208"/>
      <c r="M106" s="9">
        <f t="shared" si="26"/>
        <v>0</v>
      </c>
      <c r="N106" s="241">
        <f t="shared" si="27"/>
        <v>0</v>
      </c>
      <c r="O106" s="9">
        <f t="shared" si="28"/>
        <v>0</v>
      </c>
      <c r="P106" s="209" t="e">
        <f t="shared" si="29"/>
        <v>#N/A</v>
      </c>
      <c r="Q106" s="209">
        <f t="shared" si="30"/>
        <v>0</v>
      </c>
      <c r="R106" s="242">
        <f t="shared" si="22"/>
        <v>0</v>
      </c>
      <c r="S106" s="242" t="str">
        <f t="shared" si="31"/>
        <v/>
      </c>
      <c r="T106" s="242" t="str">
        <f t="shared" si="32"/>
        <v/>
      </c>
      <c r="U106" s="209" t="str">
        <f t="shared" si="33"/>
        <v/>
      </c>
      <c r="V106" s="209">
        <f t="shared" si="23"/>
        <v>0</v>
      </c>
      <c r="W106" s="209" t="str">
        <f t="shared" si="34"/>
        <v/>
      </c>
      <c r="X106" s="209">
        <f t="shared" si="24"/>
        <v>0</v>
      </c>
      <c r="Y106" s="209">
        <f t="shared" si="35"/>
        <v>0</v>
      </c>
      <c r="Z106" s="242">
        <f t="shared" si="36"/>
        <v>0</v>
      </c>
      <c r="AA106" s="242">
        <f t="shared" si="37"/>
        <v>0</v>
      </c>
    </row>
    <row r="107" spans="1:27" x14ac:dyDescent="0.45">
      <c r="A107" s="364">
        <v>96</v>
      </c>
      <c r="B107" s="210"/>
      <c r="C107" s="206"/>
      <c r="D107" s="207">
        <f t="shared" si="25"/>
        <v>0</v>
      </c>
      <c r="E107" s="208"/>
      <c r="F107" s="208"/>
      <c r="G107" s="208"/>
      <c r="H107" s="168"/>
      <c r="I107" s="168"/>
      <c r="J107" s="208"/>
      <c r="K107" s="208"/>
      <c r="L107" s="208"/>
      <c r="M107" s="9">
        <f t="shared" si="26"/>
        <v>0</v>
      </c>
      <c r="N107" s="241">
        <f t="shared" si="27"/>
        <v>0</v>
      </c>
      <c r="O107" s="9">
        <f t="shared" si="28"/>
        <v>0</v>
      </c>
      <c r="P107" s="209" t="e">
        <f t="shared" si="29"/>
        <v>#N/A</v>
      </c>
      <c r="Q107" s="209">
        <f t="shared" si="30"/>
        <v>0</v>
      </c>
      <c r="R107" s="242">
        <f t="shared" si="22"/>
        <v>0</v>
      </c>
      <c r="S107" s="242" t="str">
        <f t="shared" si="31"/>
        <v/>
      </c>
      <c r="T107" s="242" t="str">
        <f t="shared" si="32"/>
        <v/>
      </c>
      <c r="U107" s="209" t="str">
        <f t="shared" si="33"/>
        <v/>
      </c>
      <c r="V107" s="209">
        <f t="shared" si="23"/>
        <v>0</v>
      </c>
      <c r="W107" s="209" t="str">
        <f t="shared" si="34"/>
        <v/>
      </c>
      <c r="X107" s="209">
        <f t="shared" si="24"/>
        <v>0</v>
      </c>
      <c r="Y107" s="209">
        <f t="shared" si="35"/>
        <v>0</v>
      </c>
      <c r="Z107" s="242">
        <f t="shared" si="36"/>
        <v>0</v>
      </c>
      <c r="AA107" s="242">
        <f t="shared" si="37"/>
        <v>0</v>
      </c>
    </row>
    <row r="108" spans="1:27" x14ac:dyDescent="0.45">
      <c r="A108" s="364">
        <v>97</v>
      </c>
      <c r="B108" s="210"/>
      <c r="C108" s="206"/>
      <c r="D108" s="207">
        <f t="shared" si="25"/>
        <v>0</v>
      </c>
      <c r="E108" s="208"/>
      <c r="F108" s="208"/>
      <c r="G108" s="208"/>
      <c r="H108" s="168"/>
      <c r="I108" s="168"/>
      <c r="J108" s="208"/>
      <c r="K108" s="208"/>
      <c r="L108" s="208"/>
      <c r="M108" s="9">
        <f t="shared" si="26"/>
        <v>0</v>
      </c>
      <c r="N108" s="241">
        <f t="shared" si="27"/>
        <v>0</v>
      </c>
      <c r="O108" s="9">
        <f t="shared" si="28"/>
        <v>0</v>
      </c>
      <c r="P108" s="209" t="e">
        <f t="shared" si="29"/>
        <v>#N/A</v>
      </c>
      <c r="Q108" s="209">
        <f t="shared" si="30"/>
        <v>0</v>
      </c>
      <c r="R108" s="242">
        <f t="shared" si="22"/>
        <v>0</v>
      </c>
      <c r="S108" s="242" t="str">
        <f t="shared" si="31"/>
        <v/>
      </c>
      <c r="T108" s="242" t="str">
        <f t="shared" si="32"/>
        <v/>
      </c>
      <c r="U108" s="209" t="str">
        <f t="shared" si="33"/>
        <v/>
      </c>
      <c r="V108" s="209">
        <f t="shared" si="23"/>
        <v>0</v>
      </c>
      <c r="W108" s="209" t="str">
        <f t="shared" si="34"/>
        <v/>
      </c>
      <c r="X108" s="209">
        <f t="shared" si="24"/>
        <v>0</v>
      </c>
      <c r="Y108" s="209">
        <f t="shared" si="35"/>
        <v>0</v>
      </c>
      <c r="Z108" s="242">
        <f t="shared" si="36"/>
        <v>0</v>
      </c>
      <c r="AA108" s="242">
        <f t="shared" si="37"/>
        <v>0</v>
      </c>
    </row>
    <row r="109" spans="1:27" x14ac:dyDescent="0.45">
      <c r="A109" s="364">
        <v>98</v>
      </c>
      <c r="B109" s="210"/>
      <c r="C109" s="206"/>
      <c r="D109" s="207">
        <f t="shared" si="25"/>
        <v>0</v>
      </c>
      <c r="E109" s="208"/>
      <c r="F109" s="208"/>
      <c r="G109" s="208"/>
      <c r="H109" s="168"/>
      <c r="I109" s="168"/>
      <c r="J109" s="208"/>
      <c r="K109" s="208"/>
      <c r="L109" s="208"/>
      <c r="M109" s="9">
        <f t="shared" si="26"/>
        <v>0</v>
      </c>
      <c r="N109" s="241">
        <f t="shared" si="27"/>
        <v>0</v>
      </c>
      <c r="O109" s="9">
        <f t="shared" si="28"/>
        <v>0</v>
      </c>
      <c r="P109" s="209" t="e">
        <f t="shared" si="29"/>
        <v>#N/A</v>
      </c>
      <c r="Q109" s="209">
        <f t="shared" si="30"/>
        <v>0</v>
      </c>
      <c r="R109" s="242">
        <f t="shared" si="22"/>
        <v>0</v>
      </c>
      <c r="S109" s="242" t="str">
        <f t="shared" si="31"/>
        <v/>
      </c>
      <c r="T109" s="242" t="str">
        <f t="shared" si="32"/>
        <v/>
      </c>
      <c r="U109" s="209" t="str">
        <f t="shared" si="33"/>
        <v/>
      </c>
      <c r="V109" s="209">
        <f t="shared" si="23"/>
        <v>0</v>
      </c>
      <c r="W109" s="209" t="str">
        <f t="shared" si="34"/>
        <v/>
      </c>
      <c r="X109" s="209">
        <f t="shared" si="24"/>
        <v>0</v>
      </c>
      <c r="Y109" s="209">
        <f t="shared" si="35"/>
        <v>0</v>
      </c>
      <c r="Z109" s="242">
        <f t="shared" si="36"/>
        <v>0</v>
      </c>
      <c r="AA109" s="242">
        <f t="shared" si="37"/>
        <v>0</v>
      </c>
    </row>
    <row r="110" spans="1:27" x14ac:dyDescent="0.45">
      <c r="A110" s="364">
        <v>99</v>
      </c>
      <c r="B110" s="210"/>
      <c r="C110" s="206"/>
      <c r="D110" s="207">
        <f t="shared" si="25"/>
        <v>0</v>
      </c>
      <c r="E110" s="208"/>
      <c r="F110" s="208"/>
      <c r="G110" s="208"/>
      <c r="H110" s="168"/>
      <c r="I110" s="168"/>
      <c r="J110" s="208"/>
      <c r="K110" s="208"/>
      <c r="L110" s="208"/>
      <c r="M110" s="9">
        <f t="shared" si="26"/>
        <v>0</v>
      </c>
      <c r="N110" s="241">
        <f t="shared" si="27"/>
        <v>0</v>
      </c>
      <c r="O110" s="9">
        <f t="shared" si="28"/>
        <v>0</v>
      </c>
      <c r="P110" s="209" t="e">
        <f t="shared" si="29"/>
        <v>#N/A</v>
      </c>
      <c r="Q110" s="209">
        <f t="shared" si="30"/>
        <v>0</v>
      </c>
      <c r="R110" s="242">
        <f t="shared" si="22"/>
        <v>0</v>
      </c>
      <c r="S110" s="242" t="str">
        <f t="shared" si="31"/>
        <v/>
      </c>
      <c r="T110" s="242" t="str">
        <f t="shared" si="32"/>
        <v/>
      </c>
      <c r="U110" s="209" t="str">
        <f t="shared" si="33"/>
        <v/>
      </c>
      <c r="V110" s="209">
        <f t="shared" si="23"/>
        <v>0</v>
      </c>
      <c r="W110" s="209" t="str">
        <f t="shared" si="34"/>
        <v/>
      </c>
      <c r="X110" s="209">
        <f t="shared" si="24"/>
        <v>0</v>
      </c>
      <c r="Y110" s="209">
        <f t="shared" si="35"/>
        <v>0</v>
      </c>
      <c r="Z110" s="242">
        <f t="shared" si="36"/>
        <v>0</v>
      </c>
      <c r="AA110" s="242">
        <f t="shared" si="37"/>
        <v>0</v>
      </c>
    </row>
    <row r="111" spans="1:27" x14ac:dyDescent="0.45">
      <c r="A111" s="364">
        <v>100</v>
      </c>
      <c r="B111" s="210"/>
      <c r="C111" s="206"/>
      <c r="D111" s="207">
        <f t="shared" si="25"/>
        <v>0</v>
      </c>
      <c r="E111" s="208"/>
      <c r="F111" s="208"/>
      <c r="G111" s="208"/>
      <c r="H111" s="168"/>
      <c r="I111" s="168"/>
      <c r="J111" s="208"/>
      <c r="K111" s="208"/>
      <c r="L111" s="208"/>
      <c r="M111" s="9">
        <f t="shared" si="26"/>
        <v>0</v>
      </c>
      <c r="N111" s="241">
        <f t="shared" si="27"/>
        <v>0</v>
      </c>
      <c r="O111" s="9">
        <f t="shared" si="28"/>
        <v>0</v>
      </c>
      <c r="P111" s="209" t="e">
        <f t="shared" si="29"/>
        <v>#N/A</v>
      </c>
      <c r="Q111" s="209">
        <f t="shared" si="30"/>
        <v>0</v>
      </c>
      <c r="R111" s="242">
        <f t="shared" si="22"/>
        <v>0</v>
      </c>
      <c r="S111" s="242" t="str">
        <f t="shared" si="31"/>
        <v/>
      </c>
      <c r="T111" s="242" t="str">
        <f t="shared" si="32"/>
        <v/>
      </c>
      <c r="U111" s="209" t="str">
        <f t="shared" si="33"/>
        <v/>
      </c>
      <c r="V111" s="209">
        <f t="shared" si="23"/>
        <v>0</v>
      </c>
      <c r="W111" s="209" t="str">
        <f t="shared" si="34"/>
        <v/>
      </c>
      <c r="X111" s="209">
        <f t="shared" si="24"/>
        <v>0</v>
      </c>
      <c r="Y111" s="209">
        <f t="shared" si="35"/>
        <v>0</v>
      </c>
      <c r="Z111" s="242">
        <f t="shared" si="36"/>
        <v>0</v>
      </c>
      <c r="AA111" s="242">
        <f t="shared" si="37"/>
        <v>0</v>
      </c>
    </row>
    <row r="112" spans="1:27" x14ac:dyDescent="0.45">
      <c r="A112" s="364">
        <v>101</v>
      </c>
      <c r="B112" s="210"/>
      <c r="C112" s="206"/>
      <c r="D112" s="207">
        <f t="shared" si="25"/>
        <v>0</v>
      </c>
      <c r="E112" s="208"/>
      <c r="F112" s="208"/>
      <c r="G112" s="208"/>
      <c r="H112" s="168"/>
      <c r="I112" s="168"/>
      <c r="J112" s="208"/>
      <c r="K112" s="208"/>
      <c r="L112" s="208"/>
      <c r="M112" s="9">
        <f t="shared" si="26"/>
        <v>0</v>
      </c>
      <c r="N112" s="241">
        <f t="shared" si="27"/>
        <v>0</v>
      </c>
      <c r="O112" s="9">
        <f t="shared" si="28"/>
        <v>0</v>
      </c>
      <c r="P112" s="209" t="e">
        <f t="shared" si="29"/>
        <v>#N/A</v>
      </c>
      <c r="Q112" s="209">
        <f t="shared" si="30"/>
        <v>0</v>
      </c>
      <c r="R112" s="242">
        <f t="shared" si="22"/>
        <v>0</v>
      </c>
      <c r="S112" s="242" t="str">
        <f t="shared" si="31"/>
        <v/>
      </c>
      <c r="T112" s="242" t="str">
        <f t="shared" si="32"/>
        <v/>
      </c>
      <c r="U112" s="209" t="str">
        <f t="shared" si="33"/>
        <v/>
      </c>
      <c r="V112" s="209">
        <f t="shared" si="23"/>
        <v>0</v>
      </c>
      <c r="W112" s="209" t="str">
        <f t="shared" si="34"/>
        <v/>
      </c>
      <c r="X112" s="209">
        <f t="shared" si="24"/>
        <v>0</v>
      </c>
      <c r="Y112" s="209">
        <f t="shared" si="35"/>
        <v>0</v>
      </c>
      <c r="Z112" s="242">
        <f t="shared" si="36"/>
        <v>0</v>
      </c>
      <c r="AA112" s="242">
        <f t="shared" si="37"/>
        <v>0</v>
      </c>
    </row>
    <row r="113" spans="1:27" x14ac:dyDescent="0.45">
      <c r="A113" s="364">
        <v>102</v>
      </c>
      <c r="B113" s="210"/>
      <c r="C113" s="206"/>
      <c r="D113" s="207">
        <f t="shared" si="25"/>
        <v>0</v>
      </c>
      <c r="E113" s="208"/>
      <c r="F113" s="208"/>
      <c r="G113" s="208"/>
      <c r="H113" s="168"/>
      <c r="I113" s="168"/>
      <c r="J113" s="208"/>
      <c r="K113" s="208"/>
      <c r="L113" s="208"/>
      <c r="M113" s="9">
        <f t="shared" si="26"/>
        <v>0</v>
      </c>
      <c r="N113" s="241">
        <f t="shared" si="27"/>
        <v>0</v>
      </c>
      <c r="O113" s="9">
        <f t="shared" si="28"/>
        <v>0</v>
      </c>
      <c r="P113" s="209" t="e">
        <f t="shared" si="29"/>
        <v>#N/A</v>
      </c>
      <c r="Q113" s="209">
        <f t="shared" si="30"/>
        <v>0</v>
      </c>
      <c r="R113" s="242">
        <f t="shared" si="22"/>
        <v>0</v>
      </c>
      <c r="S113" s="242" t="str">
        <f t="shared" si="31"/>
        <v/>
      </c>
      <c r="T113" s="242" t="str">
        <f t="shared" si="32"/>
        <v/>
      </c>
      <c r="U113" s="209" t="str">
        <f t="shared" si="33"/>
        <v/>
      </c>
      <c r="V113" s="209">
        <f t="shared" si="23"/>
        <v>0</v>
      </c>
      <c r="W113" s="209" t="str">
        <f t="shared" si="34"/>
        <v/>
      </c>
      <c r="X113" s="209">
        <f t="shared" si="24"/>
        <v>0</v>
      </c>
      <c r="Y113" s="209">
        <f t="shared" si="35"/>
        <v>0</v>
      </c>
      <c r="Z113" s="242">
        <f t="shared" si="36"/>
        <v>0</v>
      </c>
      <c r="AA113" s="242">
        <f t="shared" si="37"/>
        <v>0</v>
      </c>
    </row>
    <row r="114" spans="1:27" x14ac:dyDescent="0.45">
      <c r="A114" s="364">
        <v>103</v>
      </c>
      <c r="B114" s="210"/>
      <c r="C114" s="206"/>
      <c r="D114" s="207">
        <f t="shared" si="25"/>
        <v>0</v>
      </c>
      <c r="E114" s="208"/>
      <c r="F114" s="208"/>
      <c r="G114" s="208"/>
      <c r="H114" s="168"/>
      <c r="I114" s="168"/>
      <c r="J114" s="208"/>
      <c r="K114" s="208"/>
      <c r="L114" s="208"/>
      <c r="M114" s="9">
        <f t="shared" si="26"/>
        <v>0</v>
      </c>
      <c r="N114" s="241">
        <f t="shared" si="27"/>
        <v>0</v>
      </c>
      <c r="O114" s="9">
        <f t="shared" si="28"/>
        <v>0</v>
      </c>
      <c r="P114" s="209" t="e">
        <f t="shared" si="29"/>
        <v>#N/A</v>
      </c>
      <c r="Q114" s="209">
        <f t="shared" si="30"/>
        <v>0</v>
      </c>
      <c r="R114" s="242">
        <f t="shared" si="22"/>
        <v>0</v>
      </c>
      <c r="S114" s="242" t="str">
        <f t="shared" si="31"/>
        <v/>
      </c>
      <c r="T114" s="242" t="str">
        <f t="shared" si="32"/>
        <v/>
      </c>
      <c r="U114" s="209" t="str">
        <f t="shared" si="33"/>
        <v/>
      </c>
      <c r="V114" s="209">
        <f t="shared" si="23"/>
        <v>0</v>
      </c>
      <c r="W114" s="209" t="str">
        <f t="shared" si="34"/>
        <v/>
      </c>
      <c r="X114" s="209">
        <f t="shared" si="24"/>
        <v>0</v>
      </c>
      <c r="Y114" s="209">
        <f t="shared" si="35"/>
        <v>0</v>
      </c>
      <c r="Z114" s="242">
        <f t="shared" si="36"/>
        <v>0</v>
      </c>
      <c r="AA114" s="242">
        <f t="shared" si="37"/>
        <v>0</v>
      </c>
    </row>
    <row r="115" spans="1:27" x14ac:dyDescent="0.45">
      <c r="A115" s="364">
        <v>104</v>
      </c>
      <c r="B115" s="210"/>
      <c r="C115" s="206"/>
      <c r="D115" s="207">
        <f t="shared" si="25"/>
        <v>0</v>
      </c>
      <c r="E115" s="208"/>
      <c r="F115" s="208"/>
      <c r="G115" s="208"/>
      <c r="H115" s="168"/>
      <c r="I115" s="168"/>
      <c r="J115" s="208"/>
      <c r="K115" s="208"/>
      <c r="L115" s="208"/>
      <c r="M115" s="9">
        <f t="shared" si="26"/>
        <v>0</v>
      </c>
      <c r="N115" s="241">
        <f t="shared" si="27"/>
        <v>0</v>
      </c>
      <c r="O115" s="9">
        <f t="shared" si="28"/>
        <v>0</v>
      </c>
      <c r="P115" s="209" t="e">
        <f t="shared" si="29"/>
        <v>#N/A</v>
      </c>
      <c r="Q115" s="209">
        <f t="shared" si="30"/>
        <v>0</v>
      </c>
      <c r="R115" s="242">
        <f t="shared" si="22"/>
        <v>0</v>
      </c>
      <c r="S115" s="242" t="str">
        <f t="shared" si="31"/>
        <v/>
      </c>
      <c r="T115" s="242" t="str">
        <f t="shared" si="32"/>
        <v/>
      </c>
      <c r="U115" s="209" t="str">
        <f t="shared" si="33"/>
        <v/>
      </c>
      <c r="V115" s="209">
        <f t="shared" si="23"/>
        <v>0</v>
      </c>
      <c r="W115" s="209" t="str">
        <f t="shared" si="34"/>
        <v/>
      </c>
      <c r="X115" s="209">
        <f t="shared" si="24"/>
        <v>0</v>
      </c>
      <c r="Y115" s="209">
        <f t="shared" si="35"/>
        <v>0</v>
      </c>
      <c r="Z115" s="242">
        <f t="shared" si="36"/>
        <v>0</v>
      </c>
      <c r="AA115" s="242">
        <f t="shared" si="37"/>
        <v>0</v>
      </c>
    </row>
    <row r="116" spans="1:27" x14ac:dyDescent="0.45">
      <c r="A116" s="364">
        <v>105</v>
      </c>
      <c r="B116" s="210"/>
      <c r="C116" s="206"/>
      <c r="D116" s="207">
        <f t="shared" si="25"/>
        <v>0</v>
      </c>
      <c r="E116" s="208"/>
      <c r="F116" s="208"/>
      <c r="G116" s="208"/>
      <c r="H116" s="168"/>
      <c r="I116" s="168"/>
      <c r="J116" s="208"/>
      <c r="K116" s="208"/>
      <c r="L116" s="208"/>
      <c r="M116" s="9">
        <f t="shared" si="26"/>
        <v>0</v>
      </c>
      <c r="N116" s="241">
        <f t="shared" si="27"/>
        <v>0</v>
      </c>
      <c r="O116" s="9">
        <f t="shared" si="28"/>
        <v>0</v>
      </c>
      <c r="P116" s="209" t="e">
        <f t="shared" si="29"/>
        <v>#N/A</v>
      </c>
      <c r="Q116" s="209">
        <f t="shared" si="30"/>
        <v>0</v>
      </c>
      <c r="R116" s="242">
        <f t="shared" si="22"/>
        <v>0</v>
      </c>
      <c r="S116" s="242" t="str">
        <f t="shared" si="31"/>
        <v/>
      </c>
      <c r="T116" s="242" t="str">
        <f t="shared" si="32"/>
        <v/>
      </c>
      <c r="U116" s="209" t="str">
        <f t="shared" si="33"/>
        <v/>
      </c>
      <c r="V116" s="209">
        <f t="shared" si="23"/>
        <v>0</v>
      </c>
      <c r="W116" s="209" t="str">
        <f t="shared" si="34"/>
        <v/>
      </c>
      <c r="X116" s="209">
        <f t="shared" si="24"/>
        <v>0</v>
      </c>
      <c r="Y116" s="209">
        <f t="shared" si="35"/>
        <v>0</v>
      </c>
      <c r="Z116" s="242">
        <f t="shared" si="36"/>
        <v>0</v>
      </c>
      <c r="AA116" s="242">
        <f t="shared" si="37"/>
        <v>0</v>
      </c>
    </row>
    <row r="117" spans="1:27" x14ac:dyDescent="0.45">
      <c r="A117" s="364">
        <v>106</v>
      </c>
      <c r="B117" s="210"/>
      <c r="C117" s="206"/>
      <c r="D117" s="207">
        <f t="shared" si="25"/>
        <v>0</v>
      </c>
      <c r="E117" s="208"/>
      <c r="F117" s="208"/>
      <c r="G117" s="208"/>
      <c r="H117" s="168"/>
      <c r="I117" s="168"/>
      <c r="J117" s="208"/>
      <c r="K117" s="208"/>
      <c r="L117" s="208"/>
      <c r="M117" s="9">
        <f t="shared" si="26"/>
        <v>0</v>
      </c>
      <c r="N117" s="241">
        <f t="shared" si="27"/>
        <v>0</v>
      </c>
      <c r="O117" s="9">
        <f t="shared" si="28"/>
        <v>0</v>
      </c>
      <c r="P117" s="209" t="e">
        <f t="shared" si="29"/>
        <v>#N/A</v>
      </c>
      <c r="Q117" s="209">
        <f t="shared" si="30"/>
        <v>0</v>
      </c>
      <c r="R117" s="242">
        <f t="shared" si="22"/>
        <v>0</v>
      </c>
      <c r="S117" s="242" t="str">
        <f t="shared" si="31"/>
        <v/>
      </c>
      <c r="T117" s="242" t="str">
        <f t="shared" si="32"/>
        <v/>
      </c>
      <c r="U117" s="209" t="str">
        <f t="shared" si="33"/>
        <v/>
      </c>
      <c r="V117" s="209">
        <f t="shared" si="23"/>
        <v>0</v>
      </c>
      <c r="W117" s="209" t="str">
        <f t="shared" si="34"/>
        <v/>
      </c>
      <c r="X117" s="209">
        <f t="shared" si="24"/>
        <v>0</v>
      </c>
      <c r="Y117" s="209">
        <f t="shared" si="35"/>
        <v>0</v>
      </c>
      <c r="Z117" s="242">
        <f t="shared" si="36"/>
        <v>0</v>
      </c>
      <c r="AA117" s="242">
        <f t="shared" si="37"/>
        <v>0</v>
      </c>
    </row>
    <row r="118" spans="1:27" x14ac:dyDescent="0.45">
      <c r="A118" s="364">
        <v>107</v>
      </c>
      <c r="B118" s="210"/>
      <c r="C118" s="206"/>
      <c r="D118" s="207">
        <f t="shared" si="25"/>
        <v>0</v>
      </c>
      <c r="E118" s="208"/>
      <c r="F118" s="208"/>
      <c r="G118" s="208"/>
      <c r="H118" s="168"/>
      <c r="I118" s="168"/>
      <c r="J118" s="208"/>
      <c r="K118" s="208"/>
      <c r="L118" s="208"/>
      <c r="M118" s="9">
        <f t="shared" si="26"/>
        <v>0</v>
      </c>
      <c r="N118" s="241">
        <f t="shared" si="27"/>
        <v>0</v>
      </c>
      <c r="O118" s="9">
        <f t="shared" si="28"/>
        <v>0</v>
      </c>
      <c r="P118" s="209" t="e">
        <f t="shared" si="29"/>
        <v>#N/A</v>
      </c>
      <c r="Q118" s="209">
        <f t="shared" si="30"/>
        <v>0</v>
      </c>
      <c r="R118" s="242">
        <f t="shared" si="22"/>
        <v>0</v>
      </c>
      <c r="S118" s="242" t="str">
        <f t="shared" si="31"/>
        <v/>
      </c>
      <c r="T118" s="242" t="str">
        <f t="shared" si="32"/>
        <v/>
      </c>
      <c r="U118" s="209" t="str">
        <f t="shared" si="33"/>
        <v/>
      </c>
      <c r="V118" s="209">
        <f t="shared" si="23"/>
        <v>0</v>
      </c>
      <c r="W118" s="209" t="str">
        <f t="shared" si="34"/>
        <v/>
      </c>
      <c r="X118" s="209">
        <f t="shared" si="24"/>
        <v>0</v>
      </c>
      <c r="Y118" s="209">
        <f t="shared" si="35"/>
        <v>0</v>
      </c>
      <c r="Z118" s="242">
        <f t="shared" si="36"/>
        <v>0</v>
      </c>
      <c r="AA118" s="242">
        <f t="shared" si="37"/>
        <v>0</v>
      </c>
    </row>
    <row r="119" spans="1:27" x14ac:dyDescent="0.45">
      <c r="A119" s="364">
        <v>108</v>
      </c>
      <c r="B119" s="210"/>
      <c r="C119" s="206"/>
      <c r="D119" s="207">
        <f t="shared" si="25"/>
        <v>0</v>
      </c>
      <c r="E119" s="208"/>
      <c r="F119" s="208"/>
      <c r="G119" s="208"/>
      <c r="H119" s="168"/>
      <c r="I119" s="168"/>
      <c r="J119" s="208"/>
      <c r="K119" s="208"/>
      <c r="L119" s="208"/>
      <c r="M119" s="9">
        <f t="shared" si="26"/>
        <v>0</v>
      </c>
      <c r="N119" s="241">
        <f t="shared" si="27"/>
        <v>0</v>
      </c>
      <c r="O119" s="9">
        <f t="shared" si="28"/>
        <v>0</v>
      </c>
      <c r="P119" s="209" t="e">
        <f t="shared" si="29"/>
        <v>#N/A</v>
      </c>
      <c r="Q119" s="209">
        <f t="shared" si="30"/>
        <v>0</v>
      </c>
      <c r="R119" s="242">
        <f t="shared" si="22"/>
        <v>0</v>
      </c>
      <c r="S119" s="242" t="str">
        <f t="shared" si="31"/>
        <v/>
      </c>
      <c r="T119" s="242" t="str">
        <f t="shared" si="32"/>
        <v/>
      </c>
      <c r="U119" s="209" t="str">
        <f t="shared" si="33"/>
        <v/>
      </c>
      <c r="V119" s="209">
        <f t="shared" si="23"/>
        <v>0</v>
      </c>
      <c r="W119" s="209" t="str">
        <f t="shared" si="34"/>
        <v/>
      </c>
      <c r="X119" s="209">
        <f t="shared" si="24"/>
        <v>0</v>
      </c>
      <c r="Y119" s="209">
        <f t="shared" si="35"/>
        <v>0</v>
      </c>
      <c r="Z119" s="242">
        <f t="shared" si="36"/>
        <v>0</v>
      </c>
      <c r="AA119" s="242">
        <f t="shared" si="37"/>
        <v>0</v>
      </c>
    </row>
    <row r="120" spans="1:27" x14ac:dyDescent="0.45">
      <c r="A120" s="364">
        <v>109</v>
      </c>
      <c r="B120" s="210"/>
      <c r="C120" s="206"/>
      <c r="D120" s="207">
        <f t="shared" si="25"/>
        <v>0</v>
      </c>
      <c r="E120" s="208"/>
      <c r="F120" s="208"/>
      <c r="G120" s="208"/>
      <c r="H120" s="168"/>
      <c r="I120" s="168"/>
      <c r="J120" s="208"/>
      <c r="K120" s="208"/>
      <c r="L120" s="208"/>
      <c r="M120" s="9">
        <f t="shared" si="26"/>
        <v>0</v>
      </c>
      <c r="N120" s="241">
        <f t="shared" si="27"/>
        <v>0</v>
      </c>
      <c r="O120" s="9">
        <f t="shared" si="28"/>
        <v>0</v>
      </c>
      <c r="P120" s="209" t="e">
        <f t="shared" si="29"/>
        <v>#N/A</v>
      </c>
      <c r="Q120" s="209">
        <f t="shared" si="30"/>
        <v>0</v>
      </c>
      <c r="R120" s="242">
        <f t="shared" si="22"/>
        <v>0</v>
      </c>
      <c r="S120" s="242" t="str">
        <f t="shared" si="31"/>
        <v/>
      </c>
      <c r="T120" s="242" t="str">
        <f t="shared" si="32"/>
        <v/>
      </c>
      <c r="U120" s="209" t="str">
        <f t="shared" si="33"/>
        <v/>
      </c>
      <c r="V120" s="209">
        <f t="shared" si="23"/>
        <v>0</v>
      </c>
      <c r="W120" s="209" t="str">
        <f t="shared" si="34"/>
        <v/>
      </c>
      <c r="X120" s="209">
        <f t="shared" si="24"/>
        <v>0</v>
      </c>
      <c r="Y120" s="209">
        <f t="shared" si="35"/>
        <v>0</v>
      </c>
      <c r="Z120" s="242">
        <f t="shared" si="36"/>
        <v>0</v>
      </c>
      <c r="AA120" s="242">
        <f t="shared" si="37"/>
        <v>0</v>
      </c>
    </row>
    <row r="121" spans="1:27" x14ac:dyDescent="0.45">
      <c r="A121" s="364">
        <v>110</v>
      </c>
      <c r="B121" s="210"/>
      <c r="C121" s="206"/>
      <c r="D121" s="207">
        <f t="shared" si="25"/>
        <v>0</v>
      </c>
      <c r="E121" s="208"/>
      <c r="F121" s="208"/>
      <c r="G121" s="208"/>
      <c r="H121" s="168"/>
      <c r="I121" s="168"/>
      <c r="J121" s="208"/>
      <c r="K121" s="208"/>
      <c r="L121" s="208"/>
      <c r="M121" s="9">
        <f t="shared" si="26"/>
        <v>0</v>
      </c>
      <c r="N121" s="241">
        <f t="shared" si="27"/>
        <v>0</v>
      </c>
      <c r="O121" s="9">
        <f t="shared" si="28"/>
        <v>0</v>
      </c>
      <c r="P121" s="209" t="e">
        <f t="shared" si="29"/>
        <v>#N/A</v>
      </c>
      <c r="Q121" s="209">
        <f t="shared" si="30"/>
        <v>0</v>
      </c>
      <c r="R121" s="242">
        <f t="shared" si="22"/>
        <v>0</v>
      </c>
      <c r="S121" s="242" t="str">
        <f t="shared" si="31"/>
        <v/>
      </c>
      <c r="T121" s="242" t="str">
        <f t="shared" si="32"/>
        <v/>
      </c>
      <c r="U121" s="209" t="str">
        <f t="shared" si="33"/>
        <v/>
      </c>
      <c r="V121" s="209">
        <f t="shared" si="23"/>
        <v>0</v>
      </c>
      <c r="W121" s="209" t="str">
        <f t="shared" si="34"/>
        <v/>
      </c>
      <c r="X121" s="209">
        <f t="shared" si="24"/>
        <v>0</v>
      </c>
      <c r="Y121" s="209">
        <f t="shared" si="35"/>
        <v>0</v>
      </c>
      <c r="Z121" s="242">
        <f t="shared" si="36"/>
        <v>0</v>
      </c>
      <c r="AA121" s="242">
        <f t="shared" si="37"/>
        <v>0</v>
      </c>
    </row>
    <row r="122" spans="1:27" x14ac:dyDescent="0.45">
      <c r="A122" s="364">
        <v>111</v>
      </c>
      <c r="B122" s="210"/>
      <c r="C122" s="206"/>
      <c r="D122" s="207">
        <f t="shared" si="25"/>
        <v>0</v>
      </c>
      <c r="E122" s="208"/>
      <c r="F122" s="208"/>
      <c r="G122" s="208"/>
      <c r="H122" s="168"/>
      <c r="I122" s="168"/>
      <c r="J122" s="208"/>
      <c r="K122" s="208"/>
      <c r="L122" s="208"/>
      <c r="M122" s="9">
        <f t="shared" si="26"/>
        <v>0</v>
      </c>
      <c r="N122" s="241">
        <f t="shared" si="27"/>
        <v>0</v>
      </c>
      <c r="O122" s="9">
        <f t="shared" si="28"/>
        <v>0</v>
      </c>
      <c r="P122" s="209" t="e">
        <f t="shared" si="29"/>
        <v>#N/A</v>
      </c>
      <c r="Q122" s="209">
        <f t="shared" si="30"/>
        <v>0</v>
      </c>
      <c r="R122" s="242">
        <f t="shared" si="22"/>
        <v>0</v>
      </c>
      <c r="S122" s="242" t="str">
        <f t="shared" si="31"/>
        <v/>
      </c>
      <c r="T122" s="242" t="str">
        <f t="shared" si="32"/>
        <v/>
      </c>
      <c r="U122" s="209" t="str">
        <f t="shared" si="33"/>
        <v/>
      </c>
      <c r="V122" s="209">
        <f t="shared" si="23"/>
        <v>0</v>
      </c>
      <c r="W122" s="209" t="str">
        <f t="shared" si="34"/>
        <v/>
      </c>
      <c r="X122" s="209">
        <f t="shared" si="24"/>
        <v>0</v>
      </c>
      <c r="Y122" s="209">
        <f t="shared" si="35"/>
        <v>0</v>
      </c>
      <c r="Z122" s="242">
        <f t="shared" si="36"/>
        <v>0</v>
      </c>
      <c r="AA122" s="242">
        <f t="shared" si="37"/>
        <v>0</v>
      </c>
    </row>
    <row r="123" spans="1:27" x14ac:dyDescent="0.45">
      <c r="A123" s="364">
        <v>112</v>
      </c>
      <c r="B123" s="210"/>
      <c r="C123" s="206"/>
      <c r="D123" s="207">
        <f t="shared" si="25"/>
        <v>0</v>
      </c>
      <c r="E123" s="208"/>
      <c r="F123" s="208"/>
      <c r="G123" s="208"/>
      <c r="H123" s="168"/>
      <c r="I123" s="168"/>
      <c r="J123" s="208"/>
      <c r="K123" s="208"/>
      <c r="L123" s="208"/>
      <c r="M123" s="9">
        <f t="shared" si="26"/>
        <v>0</v>
      </c>
      <c r="N123" s="241">
        <f t="shared" si="27"/>
        <v>0</v>
      </c>
      <c r="O123" s="9">
        <f t="shared" si="28"/>
        <v>0</v>
      </c>
      <c r="P123" s="209" t="e">
        <f t="shared" si="29"/>
        <v>#N/A</v>
      </c>
      <c r="Q123" s="209">
        <f t="shared" si="30"/>
        <v>0</v>
      </c>
      <c r="R123" s="242">
        <f t="shared" si="22"/>
        <v>0</v>
      </c>
      <c r="S123" s="242" t="str">
        <f t="shared" si="31"/>
        <v/>
      </c>
      <c r="T123" s="242" t="str">
        <f t="shared" si="32"/>
        <v/>
      </c>
      <c r="U123" s="209" t="str">
        <f t="shared" si="33"/>
        <v/>
      </c>
      <c r="V123" s="209">
        <f t="shared" si="23"/>
        <v>0</v>
      </c>
      <c r="W123" s="209" t="str">
        <f t="shared" si="34"/>
        <v/>
      </c>
      <c r="X123" s="209">
        <f t="shared" si="24"/>
        <v>0</v>
      </c>
      <c r="Y123" s="209">
        <f t="shared" si="35"/>
        <v>0</v>
      </c>
      <c r="Z123" s="242">
        <f t="shared" si="36"/>
        <v>0</v>
      </c>
      <c r="AA123" s="242">
        <f t="shared" si="37"/>
        <v>0</v>
      </c>
    </row>
    <row r="124" spans="1:27" x14ac:dyDescent="0.45">
      <c r="A124" s="364">
        <v>113</v>
      </c>
      <c r="B124" s="210"/>
      <c r="C124" s="206"/>
      <c r="D124" s="207">
        <f t="shared" si="25"/>
        <v>0</v>
      </c>
      <c r="E124" s="208"/>
      <c r="F124" s="208"/>
      <c r="G124" s="208"/>
      <c r="H124" s="168"/>
      <c r="I124" s="168"/>
      <c r="J124" s="208"/>
      <c r="K124" s="208"/>
      <c r="L124" s="208"/>
      <c r="M124" s="9">
        <f t="shared" si="26"/>
        <v>0</v>
      </c>
      <c r="N124" s="241">
        <f t="shared" si="27"/>
        <v>0</v>
      </c>
      <c r="O124" s="9">
        <f t="shared" si="28"/>
        <v>0</v>
      </c>
      <c r="P124" s="209" t="e">
        <f t="shared" si="29"/>
        <v>#N/A</v>
      </c>
      <c r="Q124" s="209">
        <f t="shared" si="30"/>
        <v>0</v>
      </c>
      <c r="R124" s="242">
        <f t="shared" si="22"/>
        <v>0</v>
      </c>
      <c r="S124" s="242" t="str">
        <f t="shared" si="31"/>
        <v/>
      </c>
      <c r="T124" s="242" t="str">
        <f t="shared" si="32"/>
        <v/>
      </c>
      <c r="U124" s="209" t="str">
        <f t="shared" si="33"/>
        <v/>
      </c>
      <c r="V124" s="209">
        <f t="shared" si="23"/>
        <v>0</v>
      </c>
      <c r="W124" s="209" t="str">
        <f t="shared" si="34"/>
        <v/>
      </c>
      <c r="X124" s="209">
        <f t="shared" si="24"/>
        <v>0</v>
      </c>
      <c r="Y124" s="209">
        <f t="shared" si="35"/>
        <v>0</v>
      </c>
      <c r="Z124" s="242">
        <f t="shared" si="36"/>
        <v>0</v>
      </c>
      <c r="AA124" s="242">
        <f t="shared" si="37"/>
        <v>0</v>
      </c>
    </row>
    <row r="125" spans="1:27" x14ac:dyDescent="0.45">
      <c r="A125" s="364">
        <v>114</v>
      </c>
      <c r="B125" s="210"/>
      <c r="C125" s="206"/>
      <c r="D125" s="207">
        <f t="shared" si="25"/>
        <v>0</v>
      </c>
      <c r="E125" s="208"/>
      <c r="F125" s="208"/>
      <c r="G125" s="208"/>
      <c r="H125" s="168"/>
      <c r="I125" s="168"/>
      <c r="J125" s="208"/>
      <c r="K125" s="208"/>
      <c r="L125" s="208"/>
      <c r="M125" s="9">
        <f t="shared" si="26"/>
        <v>0</v>
      </c>
      <c r="N125" s="241">
        <f t="shared" si="27"/>
        <v>0</v>
      </c>
      <c r="O125" s="9">
        <f t="shared" si="28"/>
        <v>0</v>
      </c>
      <c r="P125" s="209" t="e">
        <f t="shared" si="29"/>
        <v>#N/A</v>
      </c>
      <c r="Q125" s="209">
        <f t="shared" si="30"/>
        <v>0</v>
      </c>
      <c r="R125" s="242">
        <f t="shared" si="22"/>
        <v>0</v>
      </c>
      <c r="S125" s="242" t="str">
        <f t="shared" si="31"/>
        <v/>
      </c>
      <c r="T125" s="242" t="str">
        <f t="shared" si="32"/>
        <v/>
      </c>
      <c r="U125" s="209" t="str">
        <f t="shared" si="33"/>
        <v/>
      </c>
      <c r="V125" s="209">
        <f t="shared" si="23"/>
        <v>0</v>
      </c>
      <c r="W125" s="209" t="str">
        <f t="shared" si="34"/>
        <v/>
      </c>
      <c r="X125" s="209">
        <f t="shared" si="24"/>
        <v>0</v>
      </c>
      <c r="Y125" s="209">
        <f t="shared" si="35"/>
        <v>0</v>
      </c>
      <c r="Z125" s="242">
        <f t="shared" si="36"/>
        <v>0</v>
      </c>
      <c r="AA125" s="242">
        <f t="shared" si="37"/>
        <v>0</v>
      </c>
    </row>
    <row r="126" spans="1:27" x14ac:dyDescent="0.45">
      <c r="A126" s="364">
        <v>115</v>
      </c>
      <c r="B126" s="210"/>
      <c r="C126" s="206"/>
      <c r="D126" s="207">
        <f t="shared" si="25"/>
        <v>0</v>
      </c>
      <c r="E126" s="208"/>
      <c r="F126" s="208"/>
      <c r="G126" s="208"/>
      <c r="H126" s="168"/>
      <c r="I126" s="168"/>
      <c r="J126" s="208"/>
      <c r="K126" s="208"/>
      <c r="L126" s="208"/>
      <c r="M126" s="9">
        <f t="shared" si="26"/>
        <v>0</v>
      </c>
      <c r="N126" s="241">
        <f t="shared" si="27"/>
        <v>0</v>
      </c>
      <c r="O126" s="9">
        <f t="shared" si="28"/>
        <v>0</v>
      </c>
      <c r="P126" s="209" t="e">
        <f t="shared" si="29"/>
        <v>#N/A</v>
      </c>
      <c r="Q126" s="209">
        <f t="shared" si="30"/>
        <v>0</v>
      </c>
      <c r="R126" s="242">
        <f t="shared" si="22"/>
        <v>0</v>
      </c>
      <c r="S126" s="242" t="str">
        <f t="shared" si="31"/>
        <v/>
      </c>
      <c r="T126" s="242" t="str">
        <f t="shared" si="32"/>
        <v/>
      </c>
      <c r="U126" s="209" t="str">
        <f t="shared" si="33"/>
        <v/>
      </c>
      <c r="V126" s="209">
        <f t="shared" si="23"/>
        <v>0</v>
      </c>
      <c r="W126" s="209" t="str">
        <f t="shared" si="34"/>
        <v/>
      </c>
      <c r="X126" s="209">
        <f t="shared" si="24"/>
        <v>0</v>
      </c>
      <c r="Y126" s="209">
        <f t="shared" si="35"/>
        <v>0</v>
      </c>
      <c r="Z126" s="242">
        <f t="shared" si="36"/>
        <v>0</v>
      </c>
      <c r="AA126" s="242">
        <f t="shared" si="37"/>
        <v>0</v>
      </c>
    </row>
    <row r="127" spans="1:27" x14ac:dyDescent="0.45">
      <c r="A127" s="364">
        <v>116</v>
      </c>
      <c r="B127" s="210"/>
      <c r="C127" s="206"/>
      <c r="D127" s="207">
        <f t="shared" si="25"/>
        <v>0</v>
      </c>
      <c r="E127" s="208"/>
      <c r="F127" s="208"/>
      <c r="G127" s="208"/>
      <c r="H127" s="168"/>
      <c r="I127" s="168"/>
      <c r="J127" s="208"/>
      <c r="K127" s="208"/>
      <c r="L127" s="208"/>
      <c r="M127" s="9">
        <f t="shared" si="26"/>
        <v>0</v>
      </c>
      <c r="N127" s="241">
        <f t="shared" si="27"/>
        <v>0</v>
      </c>
      <c r="O127" s="9">
        <f t="shared" si="28"/>
        <v>0</v>
      </c>
      <c r="P127" s="209" t="e">
        <f t="shared" si="29"/>
        <v>#N/A</v>
      </c>
      <c r="Q127" s="209">
        <f t="shared" si="30"/>
        <v>0</v>
      </c>
      <c r="R127" s="242">
        <f t="shared" si="22"/>
        <v>0</v>
      </c>
      <c r="S127" s="242" t="str">
        <f t="shared" si="31"/>
        <v/>
      </c>
      <c r="T127" s="242" t="str">
        <f t="shared" si="32"/>
        <v/>
      </c>
      <c r="U127" s="209" t="str">
        <f t="shared" si="33"/>
        <v/>
      </c>
      <c r="V127" s="209">
        <f t="shared" si="23"/>
        <v>0</v>
      </c>
      <c r="W127" s="209" t="str">
        <f t="shared" si="34"/>
        <v/>
      </c>
      <c r="X127" s="209">
        <f t="shared" si="24"/>
        <v>0</v>
      </c>
      <c r="Y127" s="209">
        <f t="shared" si="35"/>
        <v>0</v>
      </c>
      <c r="Z127" s="242">
        <f t="shared" si="36"/>
        <v>0</v>
      </c>
      <c r="AA127" s="242">
        <f t="shared" si="37"/>
        <v>0</v>
      </c>
    </row>
    <row r="128" spans="1:27" x14ac:dyDescent="0.45">
      <c r="A128" s="364">
        <v>117</v>
      </c>
      <c r="B128" s="210"/>
      <c r="C128" s="206"/>
      <c r="D128" s="207">
        <f t="shared" si="25"/>
        <v>0</v>
      </c>
      <c r="E128" s="208"/>
      <c r="F128" s="208"/>
      <c r="G128" s="208"/>
      <c r="H128" s="168"/>
      <c r="I128" s="168"/>
      <c r="J128" s="208"/>
      <c r="K128" s="208"/>
      <c r="L128" s="208"/>
      <c r="M128" s="9">
        <f t="shared" si="26"/>
        <v>0</v>
      </c>
      <c r="N128" s="241">
        <f t="shared" si="27"/>
        <v>0</v>
      </c>
      <c r="O128" s="9">
        <f t="shared" si="28"/>
        <v>0</v>
      </c>
      <c r="P128" s="209" t="e">
        <f t="shared" si="29"/>
        <v>#N/A</v>
      </c>
      <c r="Q128" s="209">
        <f t="shared" si="30"/>
        <v>0</v>
      </c>
      <c r="R128" s="242">
        <f t="shared" si="22"/>
        <v>0</v>
      </c>
      <c r="S128" s="242" t="str">
        <f t="shared" si="31"/>
        <v/>
      </c>
      <c r="T128" s="242" t="str">
        <f t="shared" si="32"/>
        <v/>
      </c>
      <c r="U128" s="209" t="str">
        <f t="shared" si="33"/>
        <v/>
      </c>
      <c r="V128" s="209">
        <f t="shared" si="23"/>
        <v>0</v>
      </c>
      <c r="W128" s="209" t="str">
        <f t="shared" si="34"/>
        <v/>
      </c>
      <c r="X128" s="209">
        <f t="shared" si="24"/>
        <v>0</v>
      </c>
      <c r="Y128" s="209">
        <f t="shared" si="35"/>
        <v>0</v>
      </c>
      <c r="Z128" s="242">
        <f t="shared" si="36"/>
        <v>0</v>
      </c>
      <c r="AA128" s="242">
        <f t="shared" si="37"/>
        <v>0</v>
      </c>
    </row>
    <row r="129" spans="1:27" x14ac:dyDescent="0.45">
      <c r="A129" s="364">
        <v>118</v>
      </c>
      <c r="B129" s="210"/>
      <c r="C129" s="206"/>
      <c r="D129" s="207">
        <f t="shared" si="25"/>
        <v>0</v>
      </c>
      <c r="E129" s="208"/>
      <c r="F129" s="208"/>
      <c r="G129" s="208"/>
      <c r="H129" s="168"/>
      <c r="I129" s="168"/>
      <c r="J129" s="208"/>
      <c r="K129" s="208"/>
      <c r="L129" s="208"/>
      <c r="M129" s="9">
        <f t="shared" si="26"/>
        <v>0</v>
      </c>
      <c r="N129" s="241">
        <f t="shared" si="27"/>
        <v>0</v>
      </c>
      <c r="O129" s="9">
        <f t="shared" si="28"/>
        <v>0</v>
      </c>
      <c r="P129" s="209" t="e">
        <f t="shared" si="29"/>
        <v>#N/A</v>
      </c>
      <c r="Q129" s="209">
        <f t="shared" si="30"/>
        <v>0</v>
      </c>
      <c r="R129" s="242">
        <f t="shared" si="22"/>
        <v>0</v>
      </c>
      <c r="S129" s="242" t="str">
        <f t="shared" si="31"/>
        <v/>
      </c>
      <c r="T129" s="242" t="str">
        <f t="shared" si="32"/>
        <v/>
      </c>
      <c r="U129" s="209" t="str">
        <f t="shared" si="33"/>
        <v/>
      </c>
      <c r="V129" s="209">
        <f t="shared" si="23"/>
        <v>0</v>
      </c>
      <c r="W129" s="209" t="str">
        <f t="shared" si="34"/>
        <v/>
      </c>
      <c r="X129" s="209">
        <f t="shared" si="24"/>
        <v>0</v>
      </c>
      <c r="Y129" s="209">
        <f t="shared" si="35"/>
        <v>0</v>
      </c>
      <c r="Z129" s="242">
        <f t="shared" si="36"/>
        <v>0</v>
      </c>
      <c r="AA129" s="242">
        <f t="shared" si="37"/>
        <v>0</v>
      </c>
    </row>
    <row r="130" spans="1:27" x14ac:dyDescent="0.45">
      <c r="A130" s="364">
        <v>119</v>
      </c>
      <c r="B130" s="210"/>
      <c r="C130" s="206"/>
      <c r="D130" s="207">
        <f t="shared" si="25"/>
        <v>0</v>
      </c>
      <c r="E130" s="208"/>
      <c r="F130" s="208"/>
      <c r="G130" s="208"/>
      <c r="H130" s="168"/>
      <c r="I130" s="168"/>
      <c r="J130" s="208"/>
      <c r="K130" s="208"/>
      <c r="L130" s="208"/>
      <c r="M130" s="9">
        <f t="shared" si="26"/>
        <v>0</v>
      </c>
      <c r="N130" s="241">
        <f t="shared" si="27"/>
        <v>0</v>
      </c>
      <c r="O130" s="9">
        <f t="shared" si="28"/>
        <v>0</v>
      </c>
      <c r="P130" s="209" t="e">
        <f t="shared" si="29"/>
        <v>#N/A</v>
      </c>
      <c r="Q130" s="209">
        <f t="shared" si="30"/>
        <v>0</v>
      </c>
      <c r="R130" s="242">
        <f t="shared" si="22"/>
        <v>0</v>
      </c>
      <c r="S130" s="242" t="str">
        <f t="shared" si="31"/>
        <v/>
      </c>
      <c r="T130" s="242" t="str">
        <f t="shared" si="32"/>
        <v/>
      </c>
      <c r="U130" s="209" t="str">
        <f t="shared" si="33"/>
        <v/>
      </c>
      <c r="V130" s="209">
        <f t="shared" si="23"/>
        <v>0</v>
      </c>
      <c r="W130" s="209" t="str">
        <f t="shared" si="34"/>
        <v/>
      </c>
      <c r="X130" s="209">
        <f t="shared" si="24"/>
        <v>0</v>
      </c>
      <c r="Y130" s="209">
        <f t="shared" si="35"/>
        <v>0</v>
      </c>
      <c r="Z130" s="242">
        <f t="shared" si="36"/>
        <v>0</v>
      </c>
      <c r="AA130" s="242">
        <f t="shared" si="37"/>
        <v>0</v>
      </c>
    </row>
    <row r="131" spans="1:27" x14ac:dyDescent="0.45">
      <c r="A131" s="364">
        <v>120</v>
      </c>
      <c r="B131" s="210"/>
      <c r="C131" s="206"/>
      <c r="D131" s="207">
        <f t="shared" si="25"/>
        <v>0</v>
      </c>
      <c r="E131" s="208"/>
      <c r="F131" s="208"/>
      <c r="G131" s="208"/>
      <c r="H131" s="168"/>
      <c r="I131" s="168"/>
      <c r="J131" s="208"/>
      <c r="K131" s="208"/>
      <c r="L131" s="208"/>
      <c r="M131" s="9">
        <f t="shared" si="26"/>
        <v>0</v>
      </c>
      <c r="N131" s="241">
        <f t="shared" si="27"/>
        <v>0</v>
      </c>
      <c r="O131" s="9">
        <f t="shared" si="28"/>
        <v>0</v>
      </c>
      <c r="P131" s="209" t="e">
        <f t="shared" si="29"/>
        <v>#N/A</v>
      </c>
      <c r="Q131" s="209">
        <f t="shared" si="30"/>
        <v>0</v>
      </c>
      <c r="R131" s="242">
        <f t="shared" si="22"/>
        <v>0</v>
      </c>
      <c r="S131" s="242" t="str">
        <f t="shared" si="31"/>
        <v/>
      </c>
      <c r="T131" s="242" t="str">
        <f t="shared" si="32"/>
        <v/>
      </c>
      <c r="U131" s="209" t="str">
        <f t="shared" si="33"/>
        <v/>
      </c>
      <c r="V131" s="209">
        <f t="shared" si="23"/>
        <v>0</v>
      </c>
      <c r="W131" s="209" t="str">
        <f t="shared" si="34"/>
        <v/>
      </c>
      <c r="X131" s="209">
        <f t="shared" si="24"/>
        <v>0</v>
      </c>
      <c r="Y131" s="209">
        <f t="shared" si="35"/>
        <v>0</v>
      </c>
      <c r="Z131" s="242">
        <f t="shared" si="36"/>
        <v>0</v>
      </c>
      <c r="AA131" s="242">
        <f t="shared" si="37"/>
        <v>0</v>
      </c>
    </row>
    <row r="132" spans="1:27" x14ac:dyDescent="0.45">
      <c r="A132" s="364">
        <v>121</v>
      </c>
      <c r="B132" s="210"/>
      <c r="C132" s="206"/>
      <c r="D132" s="207">
        <f t="shared" si="25"/>
        <v>0</v>
      </c>
      <c r="E132" s="208"/>
      <c r="F132" s="208"/>
      <c r="G132" s="208"/>
      <c r="H132" s="168"/>
      <c r="I132" s="168"/>
      <c r="J132" s="208"/>
      <c r="K132" s="208"/>
      <c r="L132" s="208"/>
      <c r="M132" s="9">
        <f t="shared" si="26"/>
        <v>0</v>
      </c>
      <c r="N132" s="241">
        <f t="shared" si="27"/>
        <v>0</v>
      </c>
      <c r="O132" s="9">
        <f t="shared" si="28"/>
        <v>0</v>
      </c>
      <c r="P132" s="209" t="e">
        <f t="shared" si="29"/>
        <v>#N/A</v>
      </c>
      <c r="Q132" s="209">
        <f t="shared" si="30"/>
        <v>0</v>
      </c>
      <c r="R132" s="242">
        <f t="shared" si="22"/>
        <v>0</v>
      </c>
      <c r="S132" s="242" t="str">
        <f t="shared" si="31"/>
        <v/>
      </c>
      <c r="T132" s="242" t="str">
        <f t="shared" si="32"/>
        <v/>
      </c>
      <c r="U132" s="209" t="str">
        <f t="shared" si="33"/>
        <v/>
      </c>
      <c r="V132" s="209">
        <f t="shared" si="23"/>
        <v>0</v>
      </c>
      <c r="W132" s="209" t="str">
        <f t="shared" si="34"/>
        <v/>
      </c>
      <c r="X132" s="209">
        <f t="shared" si="24"/>
        <v>0</v>
      </c>
      <c r="Y132" s="209">
        <f t="shared" si="35"/>
        <v>0</v>
      </c>
      <c r="Z132" s="242">
        <f t="shared" si="36"/>
        <v>0</v>
      </c>
      <c r="AA132" s="242">
        <f t="shared" si="37"/>
        <v>0</v>
      </c>
    </row>
    <row r="133" spans="1:27" x14ac:dyDescent="0.45">
      <c r="A133" s="364">
        <v>122</v>
      </c>
      <c r="B133" s="210"/>
      <c r="C133" s="206"/>
      <c r="D133" s="207">
        <f t="shared" si="25"/>
        <v>0</v>
      </c>
      <c r="E133" s="208"/>
      <c r="F133" s="208"/>
      <c r="G133" s="208"/>
      <c r="H133" s="168"/>
      <c r="I133" s="168"/>
      <c r="J133" s="208"/>
      <c r="K133" s="208"/>
      <c r="L133" s="208"/>
      <c r="M133" s="9">
        <f t="shared" si="26"/>
        <v>0</v>
      </c>
      <c r="N133" s="241">
        <f t="shared" si="27"/>
        <v>0</v>
      </c>
      <c r="O133" s="9">
        <f t="shared" si="28"/>
        <v>0</v>
      </c>
      <c r="P133" s="209" t="e">
        <f t="shared" si="29"/>
        <v>#N/A</v>
      </c>
      <c r="Q133" s="209">
        <f t="shared" si="30"/>
        <v>0</v>
      </c>
      <c r="R133" s="242">
        <f t="shared" si="22"/>
        <v>0</v>
      </c>
      <c r="S133" s="242" t="str">
        <f t="shared" si="31"/>
        <v/>
      </c>
      <c r="T133" s="242" t="str">
        <f t="shared" si="32"/>
        <v/>
      </c>
      <c r="U133" s="209" t="str">
        <f t="shared" si="33"/>
        <v/>
      </c>
      <c r="V133" s="209">
        <f t="shared" si="23"/>
        <v>0</v>
      </c>
      <c r="W133" s="209" t="str">
        <f t="shared" si="34"/>
        <v/>
      </c>
      <c r="X133" s="209">
        <f t="shared" si="24"/>
        <v>0</v>
      </c>
      <c r="Y133" s="209">
        <f t="shared" si="35"/>
        <v>0</v>
      </c>
      <c r="Z133" s="242">
        <f t="shared" si="36"/>
        <v>0</v>
      </c>
      <c r="AA133" s="242">
        <f t="shared" si="37"/>
        <v>0</v>
      </c>
    </row>
    <row r="134" spans="1:27" x14ac:dyDescent="0.45">
      <c r="A134" s="364">
        <v>123</v>
      </c>
      <c r="B134" s="210"/>
      <c r="C134" s="206"/>
      <c r="D134" s="207">
        <f t="shared" si="25"/>
        <v>0</v>
      </c>
      <c r="E134" s="208"/>
      <c r="F134" s="208"/>
      <c r="G134" s="208"/>
      <c r="H134" s="168"/>
      <c r="I134" s="168"/>
      <c r="J134" s="208"/>
      <c r="K134" s="208"/>
      <c r="L134" s="208"/>
      <c r="M134" s="9">
        <f t="shared" si="26"/>
        <v>0</v>
      </c>
      <c r="N134" s="241">
        <f t="shared" si="27"/>
        <v>0</v>
      </c>
      <c r="O134" s="9">
        <f t="shared" si="28"/>
        <v>0</v>
      </c>
      <c r="P134" s="209" t="e">
        <f t="shared" si="29"/>
        <v>#N/A</v>
      </c>
      <c r="Q134" s="209">
        <f t="shared" si="30"/>
        <v>0</v>
      </c>
      <c r="R134" s="242">
        <f t="shared" si="22"/>
        <v>0</v>
      </c>
      <c r="S134" s="242" t="str">
        <f t="shared" si="31"/>
        <v/>
      </c>
      <c r="T134" s="242" t="str">
        <f t="shared" si="32"/>
        <v/>
      </c>
      <c r="U134" s="209" t="str">
        <f t="shared" si="33"/>
        <v/>
      </c>
      <c r="V134" s="209">
        <f t="shared" si="23"/>
        <v>0</v>
      </c>
      <c r="W134" s="209" t="str">
        <f t="shared" si="34"/>
        <v/>
      </c>
      <c r="X134" s="209">
        <f t="shared" si="24"/>
        <v>0</v>
      </c>
      <c r="Y134" s="209">
        <f t="shared" si="35"/>
        <v>0</v>
      </c>
      <c r="Z134" s="242">
        <f t="shared" si="36"/>
        <v>0</v>
      </c>
      <c r="AA134" s="242">
        <f t="shared" si="37"/>
        <v>0</v>
      </c>
    </row>
    <row r="135" spans="1:27" x14ac:dyDescent="0.45">
      <c r="A135" s="364">
        <v>124</v>
      </c>
      <c r="B135" s="210"/>
      <c r="C135" s="206"/>
      <c r="D135" s="207">
        <f t="shared" si="25"/>
        <v>0</v>
      </c>
      <c r="E135" s="208"/>
      <c r="F135" s="208"/>
      <c r="G135" s="208"/>
      <c r="H135" s="168"/>
      <c r="I135" s="168"/>
      <c r="J135" s="208"/>
      <c r="K135" s="208"/>
      <c r="L135" s="208"/>
      <c r="M135" s="9">
        <f t="shared" si="26"/>
        <v>0</v>
      </c>
      <c r="N135" s="241">
        <f t="shared" si="27"/>
        <v>0</v>
      </c>
      <c r="O135" s="9">
        <f t="shared" si="28"/>
        <v>0</v>
      </c>
      <c r="P135" s="209" t="e">
        <f t="shared" si="29"/>
        <v>#N/A</v>
      </c>
      <c r="Q135" s="209">
        <f t="shared" si="30"/>
        <v>0</v>
      </c>
      <c r="R135" s="242">
        <f t="shared" si="22"/>
        <v>0</v>
      </c>
      <c r="S135" s="242" t="str">
        <f t="shared" si="31"/>
        <v/>
      </c>
      <c r="T135" s="242" t="str">
        <f t="shared" si="32"/>
        <v/>
      </c>
      <c r="U135" s="209" t="str">
        <f t="shared" si="33"/>
        <v/>
      </c>
      <c r="V135" s="209">
        <f t="shared" si="23"/>
        <v>0</v>
      </c>
      <c r="W135" s="209" t="str">
        <f t="shared" si="34"/>
        <v/>
      </c>
      <c r="X135" s="209">
        <f t="shared" si="24"/>
        <v>0</v>
      </c>
      <c r="Y135" s="209">
        <f t="shared" si="35"/>
        <v>0</v>
      </c>
      <c r="Z135" s="242">
        <f t="shared" si="36"/>
        <v>0</v>
      </c>
      <c r="AA135" s="242">
        <f t="shared" si="37"/>
        <v>0</v>
      </c>
    </row>
    <row r="136" spans="1:27" x14ac:dyDescent="0.45">
      <c r="A136" s="364">
        <v>125</v>
      </c>
      <c r="B136" s="210"/>
      <c r="C136" s="206"/>
      <c r="D136" s="207">
        <f t="shared" si="25"/>
        <v>0</v>
      </c>
      <c r="E136" s="208"/>
      <c r="F136" s="208"/>
      <c r="G136" s="208"/>
      <c r="H136" s="168"/>
      <c r="I136" s="168"/>
      <c r="J136" s="208"/>
      <c r="K136" s="208"/>
      <c r="L136" s="208"/>
      <c r="M136" s="9">
        <f t="shared" si="26"/>
        <v>0</v>
      </c>
      <c r="N136" s="241">
        <f t="shared" si="27"/>
        <v>0</v>
      </c>
      <c r="O136" s="9">
        <f t="shared" si="28"/>
        <v>0</v>
      </c>
      <c r="P136" s="209" t="e">
        <f t="shared" si="29"/>
        <v>#N/A</v>
      </c>
      <c r="Q136" s="209">
        <f t="shared" si="30"/>
        <v>0</v>
      </c>
      <c r="R136" s="242">
        <f t="shared" si="22"/>
        <v>0</v>
      </c>
      <c r="S136" s="242" t="str">
        <f t="shared" si="31"/>
        <v/>
      </c>
      <c r="T136" s="242" t="str">
        <f t="shared" si="32"/>
        <v/>
      </c>
      <c r="U136" s="209" t="str">
        <f t="shared" si="33"/>
        <v/>
      </c>
      <c r="V136" s="209">
        <f t="shared" si="23"/>
        <v>0</v>
      </c>
      <c r="W136" s="209" t="str">
        <f t="shared" si="34"/>
        <v/>
      </c>
      <c r="X136" s="209">
        <f t="shared" si="24"/>
        <v>0</v>
      </c>
      <c r="Y136" s="209">
        <f t="shared" si="35"/>
        <v>0</v>
      </c>
      <c r="Z136" s="242">
        <f t="shared" si="36"/>
        <v>0</v>
      </c>
      <c r="AA136" s="242">
        <f t="shared" si="37"/>
        <v>0</v>
      </c>
    </row>
    <row r="137" spans="1:27" x14ac:dyDescent="0.45">
      <c r="A137" s="364">
        <v>126</v>
      </c>
      <c r="B137" s="210"/>
      <c r="C137" s="206"/>
      <c r="D137" s="207">
        <f t="shared" si="25"/>
        <v>0</v>
      </c>
      <c r="E137" s="208"/>
      <c r="F137" s="208"/>
      <c r="G137" s="208"/>
      <c r="H137" s="168"/>
      <c r="I137" s="168"/>
      <c r="J137" s="208"/>
      <c r="K137" s="208"/>
      <c r="L137" s="208"/>
      <c r="M137" s="9">
        <f t="shared" si="26"/>
        <v>0</v>
      </c>
      <c r="N137" s="241">
        <f t="shared" si="27"/>
        <v>0</v>
      </c>
      <c r="O137" s="9">
        <f t="shared" si="28"/>
        <v>0</v>
      </c>
      <c r="P137" s="209" t="e">
        <f t="shared" si="29"/>
        <v>#N/A</v>
      </c>
      <c r="Q137" s="209">
        <f t="shared" si="30"/>
        <v>0</v>
      </c>
      <c r="R137" s="242">
        <f t="shared" si="22"/>
        <v>0</v>
      </c>
      <c r="S137" s="242" t="str">
        <f t="shared" si="31"/>
        <v/>
      </c>
      <c r="T137" s="242" t="str">
        <f t="shared" si="32"/>
        <v/>
      </c>
      <c r="U137" s="209" t="str">
        <f t="shared" si="33"/>
        <v/>
      </c>
      <c r="V137" s="209">
        <f t="shared" si="23"/>
        <v>0</v>
      </c>
      <c r="W137" s="209" t="str">
        <f t="shared" si="34"/>
        <v/>
      </c>
      <c r="X137" s="209">
        <f t="shared" si="24"/>
        <v>0</v>
      </c>
      <c r="Y137" s="209">
        <f t="shared" si="35"/>
        <v>0</v>
      </c>
      <c r="Z137" s="242">
        <f t="shared" si="36"/>
        <v>0</v>
      </c>
      <c r="AA137" s="242">
        <f t="shared" si="37"/>
        <v>0</v>
      </c>
    </row>
    <row r="138" spans="1:27" x14ac:dyDescent="0.45">
      <c r="A138" s="364">
        <v>127</v>
      </c>
      <c r="B138" s="210"/>
      <c r="C138" s="206"/>
      <c r="D138" s="207">
        <f t="shared" si="25"/>
        <v>0</v>
      </c>
      <c r="E138" s="208"/>
      <c r="F138" s="208"/>
      <c r="G138" s="208"/>
      <c r="H138" s="168"/>
      <c r="I138" s="168"/>
      <c r="J138" s="208"/>
      <c r="K138" s="208"/>
      <c r="L138" s="208"/>
      <c r="M138" s="9">
        <f t="shared" si="26"/>
        <v>0</v>
      </c>
      <c r="N138" s="241">
        <f t="shared" si="27"/>
        <v>0</v>
      </c>
      <c r="O138" s="9">
        <f t="shared" si="28"/>
        <v>0</v>
      </c>
      <c r="P138" s="209" t="e">
        <f t="shared" si="29"/>
        <v>#N/A</v>
      </c>
      <c r="Q138" s="209">
        <f t="shared" si="30"/>
        <v>0</v>
      </c>
      <c r="R138" s="242">
        <f t="shared" si="22"/>
        <v>0</v>
      </c>
      <c r="S138" s="242" t="str">
        <f t="shared" si="31"/>
        <v/>
      </c>
      <c r="T138" s="242" t="str">
        <f t="shared" si="32"/>
        <v/>
      </c>
      <c r="U138" s="209" t="str">
        <f t="shared" si="33"/>
        <v/>
      </c>
      <c r="V138" s="209">
        <f t="shared" si="23"/>
        <v>0</v>
      </c>
      <c r="W138" s="209" t="str">
        <f t="shared" si="34"/>
        <v/>
      </c>
      <c r="X138" s="209">
        <f t="shared" si="24"/>
        <v>0</v>
      </c>
      <c r="Y138" s="209">
        <f t="shared" si="35"/>
        <v>0</v>
      </c>
      <c r="Z138" s="242">
        <f t="shared" si="36"/>
        <v>0</v>
      </c>
      <c r="AA138" s="242">
        <f t="shared" si="37"/>
        <v>0</v>
      </c>
    </row>
    <row r="139" spans="1:27" x14ac:dyDescent="0.45">
      <c r="A139" s="364">
        <v>128</v>
      </c>
      <c r="B139" s="210"/>
      <c r="C139" s="206"/>
      <c r="D139" s="207">
        <f t="shared" si="25"/>
        <v>0</v>
      </c>
      <c r="E139" s="208"/>
      <c r="F139" s="208"/>
      <c r="G139" s="208"/>
      <c r="H139" s="168"/>
      <c r="I139" s="168"/>
      <c r="J139" s="208"/>
      <c r="K139" s="208"/>
      <c r="L139" s="208"/>
      <c r="M139" s="9">
        <f t="shared" si="26"/>
        <v>0</v>
      </c>
      <c r="N139" s="241">
        <f t="shared" si="27"/>
        <v>0</v>
      </c>
      <c r="O139" s="9">
        <f t="shared" si="28"/>
        <v>0</v>
      </c>
      <c r="P139" s="209" t="e">
        <f t="shared" si="29"/>
        <v>#N/A</v>
      </c>
      <c r="Q139" s="209">
        <f t="shared" si="30"/>
        <v>0</v>
      </c>
      <c r="R139" s="242">
        <f t="shared" si="22"/>
        <v>0</v>
      </c>
      <c r="S139" s="242" t="str">
        <f t="shared" si="31"/>
        <v/>
      </c>
      <c r="T139" s="242" t="str">
        <f t="shared" si="32"/>
        <v/>
      </c>
      <c r="U139" s="209" t="str">
        <f t="shared" si="33"/>
        <v/>
      </c>
      <c r="V139" s="209">
        <f t="shared" si="23"/>
        <v>0</v>
      </c>
      <c r="W139" s="209" t="str">
        <f t="shared" si="34"/>
        <v/>
      </c>
      <c r="X139" s="209">
        <f t="shared" si="24"/>
        <v>0</v>
      </c>
      <c r="Y139" s="209">
        <f t="shared" si="35"/>
        <v>0</v>
      </c>
      <c r="Z139" s="242">
        <f t="shared" si="36"/>
        <v>0</v>
      </c>
      <c r="AA139" s="242">
        <f t="shared" si="37"/>
        <v>0</v>
      </c>
    </row>
    <row r="140" spans="1:27" x14ac:dyDescent="0.45">
      <c r="A140" s="364">
        <v>129</v>
      </c>
      <c r="B140" s="210"/>
      <c r="C140" s="206"/>
      <c r="D140" s="207">
        <f t="shared" si="25"/>
        <v>0</v>
      </c>
      <c r="E140" s="208"/>
      <c r="F140" s="208"/>
      <c r="G140" s="208"/>
      <c r="H140" s="168"/>
      <c r="I140" s="168"/>
      <c r="J140" s="208"/>
      <c r="K140" s="208"/>
      <c r="L140" s="208"/>
      <c r="M140" s="9">
        <f t="shared" si="26"/>
        <v>0</v>
      </c>
      <c r="N140" s="241">
        <f t="shared" si="27"/>
        <v>0</v>
      </c>
      <c r="O140" s="9">
        <f t="shared" si="28"/>
        <v>0</v>
      </c>
      <c r="P140" s="209" t="e">
        <f t="shared" si="29"/>
        <v>#N/A</v>
      </c>
      <c r="Q140" s="209">
        <f t="shared" si="30"/>
        <v>0</v>
      </c>
      <c r="R140" s="242">
        <f t="shared" ref="R140:R203" si="38">IF(ISBLANK($C140),0,VALUE(1+(LEN($C140)-LEN(SUBSTITUTE($C140,",",)))))</f>
        <v>0</v>
      </c>
      <c r="S140" s="242" t="str">
        <f t="shared" si="31"/>
        <v/>
      </c>
      <c r="T140" s="242" t="str">
        <f t="shared" si="32"/>
        <v/>
      </c>
      <c r="U140" s="209" t="str">
        <f t="shared" si="33"/>
        <v/>
      </c>
      <c r="V140" s="209">
        <f t="shared" ref="V140:V203" si="39">IF($U140="",0,VLOOKUP($U140,$A$12:$D$411,2,FALSE)+VLOOKUP($U140,$A$12:$D$411,4,FALSE))</f>
        <v>0</v>
      </c>
      <c r="W140" s="209" t="str">
        <f t="shared" si="34"/>
        <v/>
      </c>
      <c r="X140" s="209">
        <f t="shared" ref="X140:X203" si="40">IF($W140="",0,VLOOKUP($W140,$A$12:$D$411,2,FALSE)+VLOOKUP($W140,$A$12:$D$411,4,FALSE))</f>
        <v>0</v>
      </c>
      <c r="Y140" s="209">
        <f t="shared" si="35"/>
        <v>0</v>
      </c>
      <c r="Z140" s="242">
        <f t="shared" si="36"/>
        <v>0</v>
      </c>
      <c r="AA140" s="242">
        <f t="shared" si="37"/>
        <v>0</v>
      </c>
    </row>
    <row r="141" spans="1:27" x14ac:dyDescent="0.45">
      <c r="A141" s="364">
        <v>130</v>
      </c>
      <c r="B141" s="210"/>
      <c r="C141" s="206"/>
      <c r="D141" s="207">
        <f t="shared" ref="D141:D204" si="41">SUM(V141,X141)</f>
        <v>0</v>
      </c>
      <c r="E141" s="208"/>
      <c r="F141" s="208"/>
      <c r="G141" s="208"/>
      <c r="H141" s="168"/>
      <c r="I141" s="168"/>
      <c r="J141" s="208"/>
      <c r="K141" s="208"/>
      <c r="L141" s="208"/>
      <c r="M141" s="9">
        <f t="shared" ref="M141:M204" si="42">IF(AND(Z141=1,AA141=1)=TRUE,1,0)</f>
        <v>0</v>
      </c>
      <c r="N141" s="241">
        <f t="shared" ref="N141:N204" si="43">IF(ISNUMBER(B141),1,0)</f>
        <v>0</v>
      </c>
      <c r="O141" s="9">
        <f t="shared" ref="O141:O204" si="44">O142+B141</f>
        <v>0</v>
      </c>
      <c r="P141" s="209" t="e">
        <f t="shared" ref="P141:P204" si="45">IF(M141=1,IF(D141=0,B141,D141),NA())</f>
        <v>#N/A</v>
      </c>
      <c r="Q141" s="209">
        <f t="shared" ref="Q141:Q204" si="46">IF(ISNUMBER(P141),P141,0)</f>
        <v>0</v>
      </c>
      <c r="R141" s="242">
        <f t="shared" si="38"/>
        <v>0</v>
      </c>
      <c r="S141" s="242" t="str">
        <f t="shared" ref="S141:S204" si="47">IF($R141=0,"",IF($R141=1,1,FIND(",",$C141)))</f>
        <v/>
      </c>
      <c r="T141" s="242" t="str">
        <f t="shared" ref="T141:T204" si="48">IF($R141=0,"",LEN(C141))</f>
        <v/>
      </c>
      <c r="U141" s="209" t="str">
        <f t="shared" ref="U141:U204" si="49">IF($R141=0,"",IF($R141=1,VALUE($C141),VALUE(LEFT($C141,S141-1))))</f>
        <v/>
      </c>
      <c r="V141" s="209">
        <f t="shared" si="39"/>
        <v>0</v>
      </c>
      <c r="W141" s="209" t="str">
        <f t="shared" ref="W141:W204" si="50">IF($R141=0,"",IF($R141=1,"",VALUE(RIGHT($C141,T141-S141))))</f>
        <v/>
      </c>
      <c r="X141" s="209">
        <f t="shared" si="40"/>
        <v>0</v>
      </c>
      <c r="Y141" s="209">
        <f t="shared" ref="Y141:Y204" si="51">IF(OR(E141="MMR_gewellt",E141="MMR_glatt",E141="MMR_Duo_glatt",E141="MMR_Duo_gewellt"),1,0)</f>
        <v>0</v>
      </c>
      <c r="Z141" s="242">
        <f t="shared" ref="Z141:Z204" si="52">IF($D141=0,COUNT(B141)+COUNT(D141)-1,COUNT(B141)+COUNT(D141))</f>
        <v>0</v>
      </c>
      <c r="AA141" s="242">
        <f t="shared" ref="AA141:AA204" si="53">IF(OR(ISBLANK(F141),ISBLANK(G141),ISBLANK(H141),ISBLANK(I141),ISBLANK(J141),ISBLANK(K141),ISBLANK(L141),ISBLANK(E141))=TRUE,0,1)</f>
        <v>0</v>
      </c>
    </row>
    <row r="142" spans="1:27" x14ac:dyDescent="0.45">
      <c r="A142" s="364">
        <v>131</v>
      </c>
      <c r="B142" s="210"/>
      <c r="C142" s="206"/>
      <c r="D142" s="207">
        <f t="shared" si="41"/>
        <v>0</v>
      </c>
      <c r="E142" s="208"/>
      <c r="F142" s="208"/>
      <c r="G142" s="208"/>
      <c r="H142" s="168"/>
      <c r="I142" s="168"/>
      <c r="J142" s="208"/>
      <c r="K142" s="208"/>
      <c r="L142" s="208"/>
      <c r="M142" s="9">
        <f t="shared" si="42"/>
        <v>0</v>
      </c>
      <c r="N142" s="241">
        <f t="shared" si="43"/>
        <v>0</v>
      </c>
      <c r="O142" s="9">
        <f t="shared" si="44"/>
        <v>0</v>
      </c>
      <c r="P142" s="209" t="e">
        <f t="shared" si="45"/>
        <v>#N/A</v>
      </c>
      <c r="Q142" s="209">
        <f t="shared" si="46"/>
        <v>0</v>
      </c>
      <c r="R142" s="242">
        <f t="shared" si="38"/>
        <v>0</v>
      </c>
      <c r="S142" s="242" t="str">
        <f t="shared" si="47"/>
        <v/>
      </c>
      <c r="T142" s="242" t="str">
        <f t="shared" si="48"/>
        <v/>
      </c>
      <c r="U142" s="209" t="str">
        <f t="shared" si="49"/>
        <v/>
      </c>
      <c r="V142" s="209">
        <f t="shared" si="39"/>
        <v>0</v>
      </c>
      <c r="W142" s="209" t="str">
        <f t="shared" si="50"/>
        <v/>
      </c>
      <c r="X142" s="209">
        <f t="shared" si="40"/>
        <v>0</v>
      </c>
      <c r="Y142" s="209">
        <f t="shared" si="51"/>
        <v>0</v>
      </c>
      <c r="Z142" s="242">
        <f t="shared" si="52"/>
        <v>0</v>
      </c>
      <c r="AA142" s="242">
        <f t="shared" si="53"/>
        <v>0</v>
      </c>
    </row>
    <row r="143" spans="1:27" x14ac:dyDescent="0.45">
      <c r="A143" s="364">
        <v>132</v>
      </c>
      <c r="B143" s="210"/>
      <c r="C143" s="206"/>
      <c r="D143" s="207">
        <f t="shared" si="41"/>
        <v>0</v>
      </c>
      <c r="E143" s="208"/>
      <c r="F143" s="208"/>
      <c r="G143" s="208"/>
      <c r="H143" s="168"/>
      <c r="I143" s="168"/>
      <c r="J143" s="208"/>
      <c r="K143" s="208"/>
      <c r="L143" s="208"/>
      <c r="M143" s="9">
        <f t="shared" si="42"/>
        <v>0</v>
      </c>
      <c r="N143" s="241">
        <f t="shared" si="43"/>
        <v>0</v>
      </c>
      <c r="O143" s="9">
        <f t="shared" si="44"/>
        <v>0</v>
      </c>
      <c r="P143" s="209" t="e">
        <f t="shared" si="45"/>
        <v>#N/A</v>
      </c>
      <c r="Q143" s="209">
        <f t="shared" si="46"/>
        <v>0</v>
      </c>
      <c r="R143" s="242">
        <f t="shared" si="38"/>
        <v>0</v>
      </c>
      <c r="S143" s="242" t="str">
        <f t="shared" si="47"/>
        <v/>
      </c>
      <c r="T143" s="242" t="str">
        <f t="shared" si="48"/>
        <v/>
      </c>
      <c r="U143" s="209" t="str">
        <f t="shared" si="49"/>
        <v/>
      </c>
      <c r="V143" s="209">
        <f t="shared" si="39"/>
        <v>0</v>
      </c>
      <c r="W143" s="209" t="str">
        <f t="shared" si="50"/>
        <v/>
      </c>
      <c r="X143" s="209">
        <f t="shared" si="40"/>
        <v>0</v>
      </c>
      <c r="Y143" s="209">
        <f t="shared" si="51"/>
        <v>0</v>
      </c>
      <c r="Z143" s="242">
        <f t="shared" si="52"/>
        <v>0</v>
      </c>
      <c r="AA143" s="242">
        <f t="shared" si="53"/>
        <v>0</v>
      </c>
    </row>
    <row r="144" spans="1:27" x14ac:dyDescent="0.45">
      <c r="A144" s="364">
        <v>133</v>
      </c>
      <c r="B144" s="210"/>
      <c r="C144" s="206"/>
      <c r="D144" s="207">
        <f t="shared" si="41"/>
        <v>0</v>
      </c>
      <c r="E144" s="208"/>
      <c r="F144" s="208"/>
      <c r="G144" s="208"/>
      <c r="H144" s="168"/>
      <c r="I144" s="168"/>
      <c r="J144" s="208"/>
      <c r="K144" s="208"/>
      <c r="L144" s="208"/>
      <c r="M144" s="9">
        <f t="shared" si="42"/>
        <v>0</v>
      </c>
      <c r="N144" s="241">
        <f t="shared" si="43"/>
        <v>0</v>
      </c>
      <c r="O144" s="9">
        <f t="shared" si="44"/>
        <v>0</v>
      </c>
      <c r="P144" s="209" t="e">
        <f t="shared" si="45"/>
        <v>#N/A</v>
      </c>
      <c r="Q144" s="209">
        <f t="shared" si="46"/>
        <v>0</v>
      </c>
      <c r="R144" s="242">
        <f t="shared" si="38"/>
        <v>0</v>
      </c>
      <c r="S144" s="242" t="str">
        <f t="shared" si="47"/>
        <v/>
      </c>
      <c r="T144" s="242" t="str">
        <f t="shared" si="48"/>
        <v/>
      </c>
      <c r="U144" s="209" t="str">
        <f t="shared" si="49"/>
        <v/>
      </c>
      <c r="V144" s="209">
        <f t="shared" si="39"/>
        <v>0</v>
      </c>
      <c r="W144" s="209" t="str">
        <f t="shared" si="50"/>
        <v/>
      </c>
      <c r="X144" s="209">
        <f t="shared" si="40"/>
        <v>0</v>
      </c>
      <c r="Y144" s="209">
        <f t="shared" si="51"/>
        <v>0</v>
      </c>
      <c r="Z144" s="242">
        <f t="shared" si="52"/>
        <v>0</v>
      </c>
      <c r="AA144" s="242">
        <f t="shared" si="53"/>
        <v>0</v>
      </c>
    </row>
    <row r="145" spans="1:27" x14ac:dyDescent="0.45">
      <c r="A145" s="364">
        <v>134</v>
      </c>
      <c r="B145" s="210"/>
      <c r="C145" s="206"/>
      <c r="D145" s="207">
        <f t="shared" si="41"/>
        <v>0</v>
      </c>
      <c r="E145" s="208"/>
      <c r="F145" s="208"/>
      <c r="G145" s="208"/>
      <c r="H145" s="168"/>
      <c r="I145" s="168"/>
      <c r="J145" s="208"/>
      <c r="K145" s="208"/>
      <c r="L145" s="208"/>
      <c r="M145" s="9">
        <f t="shared" si="42"/>
        <v>0</v>
      </c>
      <c r="N145" s="241">
        <f t="shared" si="43"/>
        <v>0</v>
      </c>
      <c r="O145" s="9">
        <f t="shared" si="44"/>
        <v>0</v>
      </c>
      <c r="P145" s="209" t="e">
        <f t="shared" si="45"/>
        <v>#N/A</v>
      </c>
      <c r="Q145" s="209">
        <f t="shared" si="46"/>
        <v>0</v>
      </c>
      <c r="R145" s="242">
        <f t="shared" si="38"/>
        <v>0</v>
      </c>
      <c r="S145" s="242" t="str">
        <f t="shared" si="47"/>
        <v/>
      </c>
      <c r="T145" s="242" t="str">
        <f t="shared" si="48"/>
        <v/>
      </c>
      <c r="U145" s="209" t="str">
        <f t="shared" si="49"/>
        <v/>
      </c>
      <c r="V145" s="209">
        <f t="shared" si="39"/>
        <v>0</v>
      </c>
      <c r="W145" s="209" t="str">
        <f t="shared" si="50"/>
        <v/>
      </c>
      <c r="X145" s="209">
        <f t="shared" si="40"/>
        <v>0</v>
      </c>
      <c r="Y145" s="209">
        <f t="shared" si="51"/>
        <v>0</v>
      </c>
      <c r="Z145" s="242">
        <f t="shared" si="52"/>
        <v>0</v>
      </c>
      <c r="AA145" s="242">
        <f t="shared" si="53"/>
        <v>0</v>
      </c>
    </row>
    <row r="146" spans="1:27" x14ac:dyDescent="0.45">
      <c r="A146" s="364">
        <v>135</v>
      </c>
      <c r="B146" s="210"/>
      <c r="C146" s="206"/>
      <c r="D146" s="207">
        <f t="shared" si="41"/>
        <v>0</v>
      </c>
      <c r="E146" s="208"/>
      <c r="F146" s="208"/>
      <c r="G146" s="208"/>
      <c r="H146" s="168"/>
      <c r="I146" s="168"/>
      <c r="J146" s="208"/>
      <c r="K146" s="208"/>
      <c r="L146" s="208"/>
      <c r="M146" s="9">
        <f t="shared" si="42"/>
        <v>0</v>
      </c>
      <c r="N146" s="241">
        <f t="shared" si="43"/>
        <v>0</v>
      </c>
      <c r="O146" s="9">
        <f t="shared" si="44"/>
        <v>0</v>
      </c>
      <c r="P146" s="209" t="e">
        <f t="shared" si="45"/>
        <v>#N/A</v>
      </c>
      <c r="Q146" s="209">
        <f t="shared" si="46"/>
        <v>0</v>
      </c>
      <c r="R146" s="242">
        <f t="shared" si="38"/>
        <v>0</v>
      </c>
      <c r="S146" s="242" t="str">
        <f t="shared" si="47"/>
        <v/>
      </c>
      <c r="T146" s="242" t="str">
        <f t="shared" si="48"/>
        <v/>
      </c>
      <c r="U146" s="209" t="str">
        <f t="shared" si="49"/>
        <v/>
      </c>
      <c r="V146" s="209">
        <f t="shared" si="39"/>
        <v>0</v>
      </c>
      <c r="W146" s="209" t="str">
        <f t="shared" si="50"/>
        <v/>
      </c>
      <c r="X146" s="209">
        <f t="shared" si="40"/>
        <v>0</v>
      </c>
      <c r="Y146" s="209">
        <f t="shared" si="51"/>
        <v>0</v>
      </c>
      <c r="Z146" s="242">
        <f t="shared" si="52"/>
        <v>0</v>
      </c>
      <c r="AA146" s="242">
        <f t="shared" si="53"/>
        <v>0</v>
      </c>
    </row>
    <row r="147" spans="1:27" x14ac:dyDescent="0.45">
      <c r="A147" s="364">
        <v>136</v>
      </c>
      <c r="B147" s="210"/>
      <c r="C147" s="206"/>
      <c r="D147" s="207">
        <f t="shared" si="41"/>
        <v>0</v>
      </c>
      <c r="E147" s="208"/>
      <c r="F147" s="208"/>
      <c r="G147" s="208"/>
      <c r="H147" s="168"/>
      <c r="I147" s="168"/>
      <c r="J147" s="208"/>
      <c r="K147" s="208"/>
      <c r="L147" s="208"/>
      <c r="M147" s="9">
        <f t="shared" si="42"/>
        <v>0</v>
      </c>
      <c r="N147" s="241">
        <f t="shared" si="43"/>
        <v>0</v>
      </c>
      <c r="O147" s="9">
        <f t="shared" si="44"/>
        <v>0</v>
      </c>
      <c r="P147" s="209" t="e">
        <f t="shared" si="45"/>
        <v>#N/A</v>
      </c>
      <c r="Q147" s="209">
        <f t="shared" si="46"/>
        <v>0</v>
      </c>
      <c r="R147" s="242">
        <f t="shared" si="38"/>
        <v>0</v>
      </c>
      <c r="S147" s="242" t="str">
        <f t="shared" si="47"/>
        <v/>
      </c>
      <c r="T147" s="242" t="str">
        <f t="shared" si="48"/>
        <v/>
      </c>
      <c r="U147" s="209" t="str">
        <f t="shared" si="49"/>
        <v/>
      </c>
      <c r="V147" s="209">
        <f t="shared" si="39"/>
        <v>0</v>
      </c>
      <c r="W147" s="209" t="str">
        <f t="shared" si="50"/>
        <v/>
      </c>
      <c r="X147" s="209">
        <f t="shared" si="40"/>
        <v>0</v>
      </c>
      <c r="Y147" s="209">
        <f t="shared" si="51"/>
        <v>0</v>
      </c>
      <c r="Z147" s="242">
        <f t="shared" si="52"/>
        <v>0</v>
      </c>
      <c r="AA147" s="242">
        <f t="shared" si="53"/>
        <v>0</v>
      </c>
    </row>
    <row r="148" spans="1:27" x14ac:dyDescent="0.45">
      <c r="A148" s="364">
        <v>137</v>
      </c>
      <c r="B148" s="210"/>
      <c r="C148" s="206"/>
      <c r="D148" s="207">
        <f t="shared" si="41"/>
        <v>0</v>
      </c>
      <c r="E148" s="208"/>
      <c r="F148" s="208"/>
      <c r="G148" s="208"/>
      <c r="H148" s="168"/>
      <c r="I148" s="168"/>
      <c r="J148" s="208"/>
      <c r="K148" s="208"/>
      <c r="L148" s="208"/>
      <c r="M148" s="9">
        <f t="shared" si="42"/>
        <v>0</v>
      </c>
      <c r="N148" s="241">
        <f t="shared" si="43"/>
        <v>0</v>
      </c>
      <c r="O148" s="9">
        <f t="shared" si="44"/>
        <v>0</v>
      </c>
      <c r="P148" s="209" t="e">
        <f t="shared" si="45"/>
        <v>#N/A</v>
      </c>
      <c r="Q148" s="209">
        <f t="shared" si="46"/>
        <v>0</v>
      </c>
      <c r="R148" s="242">
        <f t="shared" si="38"/>
        <v>0</v>
      </c>
      <c r="S148" s="242" t="str">
        <f t="shared" si="47"/>
        <v/>
      </c>
      <c r="T148" s="242" t="str">
        <f t="shared" si="48"/>
        <v/>
      </c>
      <c r="U148" s="209" t="str">
        <f t="shared" si="49"/>
        <v/>
      </c>
      <c r="V148" s="209">
        <f t="shared" si="39"/>
        <v>0</v>
      </c>
      <c r="W148" s="209" t="str">
        <f t="shared" si="50"/>
        <v/>
      </c>
      <c r="X148" s="209">
        <f t="shared" si="40"/>
        <v>0</v>
      </c>
      <c r="Y148" s="209">
        <f t="shared" si="51"/>
        <v>0</v>
      </c>
      <c r="Z148" s="242">
        <f t="shared" si="52"/>
        <v>0</v>
      </c>
      <c r="AA148" s="242">
        <f t="shared" si="53"/>
        <v>0</v>
      </c>
    </row>
    <row r="149" spans="1:27" x14ac:dyDescent="0.45">
      <c r="A149" s="364">
        <v>138</v>
      </c>
      <c r="B149" s="210"/>
      <c r="C149" s="206"/>
      <c r="D149" s="207">
        <f t="shared" si="41"/>
        <v>0</v>
      </c>
      <c r="E149" s="208"/>
      <c r="F149" s="208"/>
      <c r="G149" s="208"/>
      <c r="H149" s="168"/>
      <c r="I149" s="168"/>
      <c r="J149" s="208"/>
      <c r="K149" s="208"/>
      <c r="L149" s="208"/>
      <c r="M149" s="9">
        <f t="shared" si="42"/>
        <v>0</v>
      </c>
      <c r="N149" s="241">
        <f t="shared" si="43"/>
        <v>0</v>
      </c>
      <c r="O149" s="9">
        <f t="shared" si="44"/>
        <v>0</v>
      </c>
      <c r="P149" s="209" t="e">
        <f t="shared" si="45"/>
        <v>#N/A</v>
      </c>
      <c r="Q149" s="209">
        <f t="shared" si="46"/>
        <v>0</v>
      </c>
      <c r="R149" s="242">
        <f t="shared" si="38"/>
        <v>0</v>
      </c>
      <c r="S149" s="242" t="str">
        <f t="shared" si="47"/>
        <v/>
      </c>
      <c r="T149" s="242" t="str">
        <f t="shared" si="48"/>
        <v/>
      </c>
      <c r="U149" s="209" t="str">
        <f t="shared" si="49"/>
        <v/>
      </c>
      <c r="V149" s="209">
        <f t="shared" si="39"/>
        <v>0</v>
      </c>
      <c r="W149" s="209" t="str">
        <f t="shared" si="50"/>
        <v/>
      </c>
      <c r="X149" s="209">
        <f t="shared" si="40"/>
        <v>0</v>
      </c>
      <c r="Y149" s="209">
        <f t="shared" si="51"/>
        <v>0</v>
      </c>
      <c r="Z149" s="242">
        <f t="shared" si="52"/>
        <v>0</v>
      </c>
      <c r="AA149" s="242">
        <f t="shared" si="53"/>
        <v>0</v>
      </c>
    </row>
    <row r="150" spans="1:27" x14ac:dyDescent="0.45">
      <c r="A150" s="364">
        <v>139</v>
      </c>
      <c r="B150" s="210"/>
      <c r="C150" s="206"/>
      <c r="D150" s="207">
        <f t="shared" si="41"/>
        <v>0</v>
      </c>
      <c r="E150" s="208"/>
      <c r="F150" s="208"/>
      <c r="G150" s="208"/>
      <c r="H150" s="168"/>
      <c r="I150" s="168"/>
      <c r="J150" s="208"/>
      <c r="K150" s="208"/>
      <c r="L150" s="208"/>
      <c r="M150" s="9">
        <f t="shared" si="42"/>
        <v>0</v>
      </c>
      <c r="N150" s="241">
        <f t="shared" si="43"/>
        <v>0</v>
      </c>
      <c r="O150" s="9">
        <f t="shared" si="44"/>
        <v>0</v>
      </c>
      <c r="P150" s="209" t="e">
        <f t="shared" si="45"/>
        <v>#N/A</v>
      </c>
      <c r="Q150" s="209">
        <f t="shared" si="46"/>
        <v>0</v>
      </c>
      <c r="R150" s="242">
        <f t="shared" si="38"/>
        <v>0</v>
      </c>
      <c r="S150" s="242" t="str">
        <f t="shared" si="47"/>
        <v/>
      </c>
      <c r="T150" s="242" t="str">
        <f t="shared" si="48"/>
        <v/>
      </c>
      <c r="U150" s="209" t="str">
        <f t="shared" si="49"/>
        <v/>
      </c>
      <c r="V150" s="209">
        <f t="shared" si="39"/>
        <v>0</v>
      </c>
      <c r="W150" s="209" t="str">
        <f t="shared" si="50"/>
        <v/>
      </c>
      <c r="X150" s="209">
        <f t="shared" si="40"/>
        <v>0</v>
      </c>
      <c r="Y150" s="209">
        <f t="shared" si="51"/>
        <v>0</v>
      </c>
      <c r="Z150" s="242">
        <f t="shared" si="52"/>
        <v>0</v>
      </c>
      <c r="AA150" s="242">
        <f t="shared" si="53"/>
        <v>0</v>
      </c>
    </row>
    <row r="151" spans="1:27" x14ac:dyDescent="0.45">
      <c r="A151" s="364">
        <v>140</v>
      </c>
      <c r="B151" s="210"/>
      <c r="C151" s="206"/>
      <c r="D151" s="207">
        <f t="shared" si="41"/>
        <v>0</v>
      </c>
      <c r="E151" s="208"/>
      <c r="F151" s="208"/>
      <c r="G151" s="208"/>
      <c r="H151" s="168"/>
      <c r="I151" s="168"/>
      <c r="J151" s="208"/>
      <c r="K151" s="208"/>
      <c r="L151" s="208"/>
      <c r="M151" s="9">
        <f t="shared" si="42"/>
        <v>0</v>
      </c>
      <c r="N151" s="241">
        <f t="shared" si="43"/>
        <v>0</v>
      </c>
      <c r="O151" s="9">
        <f t="shared" si="44"/>
        <v>0</v>
      </c>
      <c r="P151" s="209" t="e">
        <f t="shared" si="45"/>
        <v>#N/A</v>
      </c>
      <c r="Q151" s="209">
        <f t="shared" si="46"/>
        <v>0</v>
      </c>
      <c r="R151" s="242">
        <f t="shared" si="38"/>
        <v>0</v>
      </c>
      <c r="S151" s="242" t="str">
        <f t="shared" si="47"/>
        <v/>
      </c>
      <c r="T151" s="242" t="str">
        <f t="shared" si="48"/>
        <v/>
      </c>
      <c r="U151" s="209" t="str">
        <f t="shared" si="49"/>
        <v/>
      </c>
      <c r="V151" s="209">
        <f t="shared" si="39"/>
        <v>0</v>
      </c>
      <c r="W151" s="209" t="str">
        <f t="shared" si="50"/>
        <v/>
      </c>
      <c r="X151" s="209">
        <f t="shared" si="40"/>
        <v>0</v>
      </c>
      <c r="Y151" s="209">
        <f t="shared" si="51"/>
        <v>0</v>
      </c>
      <c r="Z151" s="242">
        <f t="shared" si="52"/>
        <v>0</v>
      </c>
      <c r="AA151" s="242">
        <f t="shared" si="53"/>
        <v>0</v>
      </c>
    </row>
    <row r="152" spans="1:27" x14ac:dyDescent="0.45">
      <c r="A152" s="364">
        <v>141</v>
      </c>
      <c r="B152" s="210"/>
      <c r="C152" s="206"/>
      <c r="D152" s="207">
        <f t="shared" si="41"/>
        <v>0</v>
      </c>
      <c r="E152" s="208"/>
      <c r="F152" s="208"/>
      <c r="G152" s="208"/>
      <c r="H152" s="168"/>
      <c r="I152" s="168"/>
      <c r="J152" s="208"/>
      <c r="K152" s="208"/>
      <c r="L152" s="208"/>
      <c r="M152" s="9">
        <f t="shared" si="42"/>
        <v>0</v>
      </c>
      <c r="N152" s="241">
        <f t="shared" si="43"/>
        <v>0</v>
      </c>
      <c r="O152" s="9">
        <f t="shared" si="44"/>
        <v>0</v>
      </c>
      <c r="P152" s="209" t="e">
        <f t="shared" si="45"/>
        <v>#N/A</v>
      </c>
      <c r="Q152" s="209">
        <f t="shared" si="46"/>
        <v>0</v>
      </c>
      <c r="R152" s="242">
        <f t="shared" si="38"/>
        <v>0</v>
      </c>
      <c r="S152" s="242" t="str">
        <f t="shared" si="47"/>
        <v/>
      </c>
      <c r="T152" s="242" t="str">
        <f t="shared" si="48"/>
        <v/>
      </c>
      <c r="U152" s="209" t="str">
        <f t="shared" si="49"/>
        <v/>
      </c>
      <c r="V152" s="209">
        <f t="shared" si="39"/>
        <v>0</v>
      </c>
      <c r="W152" s="209" t="str">
        <f t="shared" si="50"/>
        <v/>
      </c>
      <c r="X152" s="209">
        <f t="shared" si="40"/>
        <v>0</v>
      </c>
      <c r="Y152" s="209">
        <f t="shared" si="51"/>
        <v>0</v>
      </c>
      <c r="Z152" s="242">
        <f t="shared" si="52"/>
        <v>0</v>
      </c>
      <c r="AA152" s="242">
        <f t="shared" si="53"/>
        <v>0</v>
      </c>
    </row>
    <row r="153" spans="1:27" x14ac:dyDescent="0.45">
      <c r="A153" s="364">
        <v>142</v>
      </c>
      <c r="B153" s="210"/>
      <c r="C153" s="206"/>
      <c r="D153" s="207">
        <f t="shared" si="41"/>
        <v>0</v>
      </c>
      <c r="E153" s="208"/>
      <c r="F153" s="208"/>
      <c r="G153" s="208"/>
      <c r="H153" s="168"/>
      <c r="I153" s="168"/>
      <c r="J153" s="208"/>
      <c r="K153" s="208"/>
      <c r="L153" s="208"/>
      <c r="M153" s="9">
        <f t="shared" si="42"/>
        <v>0</v>
      </c>
      <c r="N153" s="241">
        <f t="shared" si="43"/>
        <v>0</v>
      </c>
      <c r="O153" s="9">
        <f t="shared" si="44"/>
        <v>0</v>
      </c>
      <c r="P153" s="209" t="e">
        <f t="shared" si="45"/>
        <v>#N/A</v>
      </c>
      <c r="Q153" s="209">
        <f t="shared" si="46"/>
        <v>0</v>
      </c>
      <c r="R153" s="242">
        <f t="shared" si="38"/>
        <v>0</v>
      </c>
      <c r="S153" s="242" t="str">
        <f t="shared" si="47"/>
        <v/>
      </c>
      <c r="T153" s="242" t="str">
        <f t="shared" si="48"/>
        <v/>
      </c>
      <c r="U153" s="209" t="str">
        <f t="shared" si="49"/>
        <v/>
      </c>
      <c r="V153" s="209">
        <f t="shared" si="39"/>
        <v>0</v>
      </c>
      <c r="W153" s="209" t="str">
        <f t="shared" si="50"/>
        <v/>
      </c>
      <c r="X153" s="209">
        <f t="shared" si="40"/>
        <v>0</v>
      </c>
      <c r="Y153" s="209">
        <f t="shared" si="51"/>
        <v>0</v>
      </c>
      <c r="Z153" s="242">
        <f t="shared" si="52"/>
        <v>0</v>
      </c>
      <c r="AA153" s="242">
        <f t="shared" si="53"/>
        <v>0</v>
      </c>
    </row>
    <row r="154" spans="1:27" x14ac:dyDescent="0.45">
      <c r="A154" s="364">
        <v>143</v>
      </c>
      <c r="B154" s="210"/>
      <c r="C154" s="206"/>
      <c r="D154" s="207">
        <f t="shared" si="41"/>
        <v>0</v>
      </c>
      <c r="E154" s="208"/>
      <c r="F154" s="208"/>
      <c r="G154" s="208"/>
      <c r="H154" s="168"/>
      <c r="I154" s="168"/>
      <c r="J154" s="208"/>
      <c r="K154" s="208"/>
      <c r="L154" s="208"/>
      <c r="M154" s="9">
        <f t="shared" si="42"/>
        <v>0</v>
      </c>
      <c r="N154" s="241">
        <f t="shared" si="43"/>
        <v>0</v>
      </c>
      <c r="O154" s="9">
        <f t="shared" si="44"/>
        <v>0</v>
      </c>
      <c r="P154" s="209" t="e">
        <f t="shared" si="45"/>
        <v>#N/A</v>
      </c>
      <c r="Q154" s="209">
        <f t="shared" si="46"/>
        <v>0</v>
      </c>
      <c r="R154" s="242">
        <f t="shared" si="38"/>
        <v>0</v>
      </c>
      <c r="S154" s="242" t="str">
        <f t="shared" si="47"/>
        <v/>
      </c>
      <c r="T154" s="242" t="str">
        <f t="shared" si="48"/>
        <v/>
      </c>
      <c r="U154" s="209" t="str">
        <f t="shared" si="49"/>
        <v/>
      </c>
      <c r="V154" s="209">
        <f t="shared" si="39"/>
        <v>0</v>
      </c>
      <c r="W154" s="209" t="str">
        <f t="shared" si="50"/>
        <v/>
      </c>
      <c r="X154" s="209">
        <f t="shared" si="40"/>
        <v>0</v>
      </c>
      <c r="Y154" s="209">
        <f t="shared" si="51"/>
        <v>0</v>
      </c>
      <c r="Z154" s="242">
        <f t="shared" si="52"/>
        <v>0</v>
      </c>
      <c r="AA154" s="242">
        <f t="shared" si="53"/>
        <v>0</v>
      </c>
    </row>
    <row r="155" spans="1:27" x14ac:dyDescent="0.45">
      <c r="A155" s="364">
        <v>144</v>
      </c>
      <c r="B155" s="210"/>
      <c r="C155" s="206"/>
      <c r="D155" s="207">
        <f t="shared" si="41"/>
        <v>0</v>
      </c>
      <c r="E155" s="208"/>
      <c r="F155" s="208"/>
      <c r="G155" s="208"/>
      <c r="H155" s="168"/>
      <c r="I155" s="168"/>
      <c r="J155" s="208"/>
      <c r="K155" s="208"/>
      <c r="L155" s="208"/>
      <c r="M155" s="9">
        <f t="shared" si="42"/>
        <v>0</v>
      </c>
      <c r="N155" s="241">
        <f t="shared" si="43"/>
        <v>0</v>
      </c>
      <c r="O155" s="9">
        <f t="shared" si="44"/>
        <v>0</v>
      </c>
      <c r="P155" s="209" t="e">
        <f t="shared" si="45"/>
        <v>#N/A</v>
      </c>
      <c r="Q155" s="209">
        <f t="shared" si="46"/>
        <v>0</v>
      </c>
      <c r="R155" s="242">
        <f t="shared" si="38"/>
        <v>0</v>
      </c>
      <c r="S155" s="242" t="str">
        <f t="shared" si="47"/>
        <v/>
      </c>
      <c r="T155" s="242" t="str">
        <f t="shared" si="48"/>
        <v/>
      </c>
      <c r="U155" s="209" t="str">
        <f t="shared" si="49"/>
        <v/>
      </c>
      <c r="V155" s="209">
        <f t="shared" si="39"/>
        <v>0</v>
      </c>
      <c r="W155" s="209" t="str">
        <f t="shared" si="50"/>
        <v/>
      </c>
      <c r="X155" s="209">
        <f t="shared" si="40"/>
        <v>0</v>
      </c>
      <c r="Y155" s="209">
        <f t="shared" si="51"/>
        <v>0</v>
      </c>
      <c r="Z155" s="242">
        <f t="shared" si="52"/>
        <v>0</v>
      </c>
      <c r="AA155" s="242">
        <f t="shared" si="53"/>
        <v>0</v>
      </c>
    </row>
    <row r="156" spans="1:27" x14ac:dyDescent="0.45">
      <c r="A156" s="364">
        <v>145</v>
      </c>
      <c r="B156" s="210"/>
      <c r="C156" s="206"/>
      <c r="D156" s="207">
        <f t="shared" si="41"/>
        <v>0</v>
      </c>
      <c r="E156" s="208"/>
      <c r="F156" s="208"/>
      <c r="G156" s="208"/>
      <c r="H156" s="168"/>
      <c r="I156" s="168"/>
      <c r="J156" s="208"/>
      <c r="K156" s="208"/>
      <c r="L156" s="208"/>
      <c r="M156" s="9">
        <f t="shared" si="42"/>
        <v>0</v>
      </c>
      <c r="N156" s="241">
        <f t="shared" si="43"/>
        <v>0</v>
      </c>
      <c r="O156" s="9">
        <f t="shared" si="44"/>
        <v>0</v>
      </c>
      <c r="P156" s="209" t="e">
        <f t="shared" si="45"/>
        <v>#N/A</v>
      </c>
      <c r="Q156" s="209">
        <f t="shared" si="46"/>
        <v>0</v>
      </c>
      <c r="R156" s="242">
        <f t="shared" si="38"/>
        <v>0</v>
      </c>
      <c r="S156" s="242" t="str">
        <f t="shared" si="47"/>
        <v/>
      </c>
      <c r="T156" s="242" t="str">
        <f t="shared" si="48"/>
        <v/>
      </c>
      <c r="U156" s="209" t="str">
        <f t="shared" si="49"/>
        <v/>
      </c>
      <c r="V156" s="209">
        <f t="shared" si="39"/>
        <v>0</v>
      </c>
      <c r="W156" s="209" t="str">
        <f t="shared" si="50"/>
        <v/>
      </c>
      <c r="X156" s="209">
        <f t="shared" si="40"/>
        <v>0</v>
      </c>
      <c r="Y156" s="209">
        <f t="shared" si="51"/>
        <v>0</v>
      </c>
      <c r="Z156" s="242">
        <f t="shared" si="52"/>
        <v>0</v>
      </c>
      <c r="AA156" s="242">
        <f t="shared" si="53"/>
        <v>0</v>
      </c>
    </row>
    <row r="157" spans="1:27" x14ac:dyDescent="0.45">
      <c r="A157" s="364">
        <v>146</v>
      </c>
      <c r="B157" s="210"/>
      <c r="C157" s="206"/>
      <c r="D157" s="207">
        <f t="shared" si="41"/>
        <v>0</v>
      </c>
      <c r="E157" s="208"/>
      <c r="F157" s="208"/>
      <c r="G157" s="208"/>
      <c r="H157" s="168"/>
      <c r="I157" s="168"/>
      <c r="J157" s="208"/>
      <c r="K157" s="208"/>
      <c r="L157" s="208"/>
      <c r="M157" s="9">
        <f t="shared" si="42"/>
        <v>0</v>
      </c>
      <c r="N157" s="241">
        <f t="shared" si="43"/>
        <v>0</v>
      </c>
      <c r="O157" s="9">
        <f t="shared" si="44"/>
        <v>0</v>
      </c>
      <c r="P157" s="209" t="e">
        <f t="shared" si="45"/>
        <v>#N/A</v>
      </c>
      <c r="Q157" s="209">
        <f t="shared" si="46"/>
        <v>0</v>
      </c>
      <c r="R157" s="242">
        <f t="shared" si="38"/>
        <v>0</v>
      </c>
      <c r="S157" s="242" t="str">
        <f t="shared" si="47"/>
        <v/>
      </c>
      <c r="T157" s="242" t="str">
        <f t="shared" si="48"/>
        <v/>
      </c>
      <c r="U157" s="209" t="str">
        <f t="shared" si="49"/>
        <v/>
      </c>
      <c r="V157" s="209">
        <f t="shared" si="39"/>
        <v>0</v>
      </c>
      <c r="W157" s="209" t="str">
        <f t="shared" si="50"/>
        <v/>
      </c>
      <c r="X157" s="209">
        <f t="shared" si="40"/>
        <v>0</v>
      </c>
      <c r="Y157" s="209">
        <f t="shared" si="51"/>
        <v>0</v>
      </c>
      <c r="Z157" s="242">
        <f t="shared" si="52"/>
        <v>0</v>
      </c>
      <c r="AA157" s="242">
        <f t="shared" si="53"/>
        <v>0</v>
      </c>
    </row>
    <row r="158" spans="1:27" x14ac:dyDescent="0.45">
      <c r="A158" s="364">
        <v>147</v>
      </c>
      <c r="B158" s="210"/>
      <c r="C158" s="206"/>
      <c r="D158" s="207">
        <f t="shared" si="41"/>
        <v>0</v>
      </c>
      <c r="E158" s="208"/>
      <c r="F158" s="208"/>
      <c r="G158" s="208"/>
      <c r="H158" s="168"/>
      <c r="I158" s="168"/>
      <c r="J158" s="208"/>
      <c r="K158" s="208"/>
      <c r="L158" s="208"/>
      <c r="M158" s="9">
        <f t="shared" si="42"/>
        <v>0</v>
      </c>
      <c r="N158" s="241">
        <f t="shared" si="43"/>
        <v>0</v>
      </c>
      <c r="O158" s="9">
        <f t="shared" si="44"/>
        <v>0</v>
      </c>
      <c r="P158" s="209" t="e">
        <f t="shared" si="45"/>
        <v>#N/A</v>
      </c>
      <c r="Q158" s="209">
        <f t="shared" si="46"/>
        <v>0</v>
      </c>
      <c r="R158" s="242">
        <f t="shared" si="38"/>
        <v>0</v>
      </c>
      <c r="S158" s="242" t="str">
        <f t="shared" si="47"/>
        <v/>
      </c>
      <c r="T158" s="242" t="str">
        <f t="shared" si="48"/>
        <v/>
      </c>
      <c r="U158" s="209" t="str">
        <f t="shared" si="49"/>
        <v/>
      </c>
      <c r="V158" s="209">
        <f t="shared" si="39"/>
        <v>0</v>
      </c>
      <c r="W158" s="209" t="str">
        <f t="shared" si="50"/>
        <v/>
      </c>
      <c r="X158" s="209">
        <f t="shared" si="40"/>
        <v>0</v>
      </c>
      <c r="Y158" s="209">
        <f t="shared" si="51"/>
        <v>0</v>
      </c>
      <c r="Z158" s="242">
        <f t="shared" si="52"/>
        <v>0</v>
      </c>
      <c r="AA158" s="242">
        <f t="shared" si="53"/>
        <v>0</v>
      </c>
    </row>
    <row r="159" spans="1:27" x14ac:dyDescent="0.45">
      <c r="A159" s="364">
        <v>148</v>
      </c>
      <c r="B159" s="210"/>
      <c r="C159" s="206"/>
      <c r="D159" s="207">
        <f t="shared" si="41"/>
        <v>0</v>
      </c>
      <c r="E159" s="208"/>
      <c r="F159" s="208"/>
      <c r="G159" s="208"/>
      <c r="H159" s="168"/>
      <c r="I159" s="168"/>
      <c r="J159" s="208"/>
      <c r="K159" s="208"/>
      <c r="L159" s="208"/>
      <c r="M159" s="9">
        <f t="shared" si="42"/>
        <v>0</v>
      </c>
      <c r="N159" s="241">
        <f t="shared" si="43"/>
        <v>0</v>
      </c>
      <c r="O159" s="9">
        <f t="shared" si="44"/>
        <v>0</v>
      </c>
      <c r="P159" s="209" t="e">
        <f t="shared" si="45"/>
        <v>#N/A</v>
      </c>
      <c r="Q159" s="209">
        <f t="shared" si="46"/>
        <v>0</v>
      </c>
      <c r="R159" s="242">
        <f t="shared" si="38"/>
        <v>0</v>
      </c>
      <c r="S159" s="242" t="str">
        <f t="shared" si="47"/>
        <v/>
      </c>
      <c r="T159" s="242" t="str">
        <f t="shared" si="48"/>
        <v/>
      </c>
      <c r="U159" s="209" t="str">
        <f t="shared" si="49"/>
        <v/>
      </c>
      <c r="V159" s="209">
        <f t="shared" si="39"/>
        <v>0</v>
      </c>
      <c r="W159" s="209" t="str">
        <f t="shared" si="50"/>
        <v/>
      </c>
      <c r="X159" s="209">
        <f t="shared" si="40"/>
        <v>0</v>
      </c>
      <c r="Y159" s="209">
        <f t="shared" si="51"/>
        <v>0</v>
      </c>
      <c r="Z159" s="242">
        <f t="shared" si="52"/>
        <v>0</v>
      </c>
      <c r="AA159" s="242">
        <f t="shared" si="53"/>
        <v>0</v>
      </c>
    </row>
    <row r="160" spans="1:27" x14ac:dyDescent="0.45">
      <c r="A160" s="364">
        <v>149</v>
      </c>
      <c r="B160" s="210"/>
      <c r="C160" s="206"/>
      <c r="D160" s="207">
        <f t="shared" si="41"/>
        <v>0</v>
      </c>
      <c r="E160" s="208"/>
      <c r="F160" s="208"/>
      <c r="G160" s="208"/>
      <c r="H160" s="168"/>
      <c r="I160" s="168"/>
      <c r="J160" s="208"/>
      <c r="K160" s="208"/>
      <c r="L160" s="208"/>
      <c r="M160" s="9">
        <f t="shared" si="42"/>
        <v>0</v>
      </c>
      <c r="N160" s="241">
        <f t="shared" si="43"/>
        <v>0</v>
      </c>
      <c r="O160" s="9">
        <f t="shared" si="44"/>
        <v>0</v>
      </c>
      <c r="P160" s="209" t="e">
        <f t="shared" si="45"/>
        <v>#N/A</v>
      </c>
      <c r="Q160" s="209">
        <f t="shared" si="46"/>
        <v>0</v>
      </c>
      <c r="R160" s="242">
        <f t="shared" si="38"/>
        <v>0</v>
      </c>
      <c r="S160" s="242" t="str">
        <f t="shared" si="47"/>
        <v/>
      </c>
      <c r="T160" s="242" t="str">
        <f t="shared" si="48"/>
        <v/>
      </c>
      <c r="U160" s="209" t="str">
        <f t="shared" si="49"/>
        <v/>
      </c>
      <c r="V160" s="209">
        <f t="shared" si="39"/>
        <v>0</v>
      </c>
      <c r="W160" s="209" t="str">
        <f t="shared" si="50"/>
        <v/>
      </c>
      <c r="X160" s="209">
        <f t="shared" si="40"/>
        <v>0</v>
      </c>
      <c r="Y160" s="209">
        <f t="shared" si="51"/>
        <v>0</v>
      </c>
      <c r="Z160" s="242">
        <f t="shared" si="52"/>
        <v>0</v>
      </c>
      <c r="AA160" s="242">
        <f t="shared" si="53"/>
        <v>0</v>
      </c>
    </row>
    <row r="161" spans="1:27" x14ac:dyDescent="0.45">
      <c r="A161" s="364">
        <v>150</v>
      </c>
      <c r="B161" s="210"/>
      <c r="C161" s="206"/>
      <c r="D161" s="207">
        <f t="shared" si="41"/>
        <v>0</v>
      </c>
      <c r="E161" s="208"/>
      <c r="F161" s="208"/>
      <c r="G161" s="208"/>
      <c r="H161" s="168"/>
      <c r="I161" s="168"/>
      <c r="J161" s="208"/>
      <c r="K161" s="208"/>
      <c r="L161" s="208"/>
      <c r="M161" s="9">
        <f t="shared" si="42"/>
        <v>0</v>
      </c>
      <c r="N161" s="241">
        <f t="shared" si="43"/>
        <v>0</v>
      </c>
      <c r="O161" s="9">
        <f t="shared" si="44"/>
        <v>0</v>
      </c>
      <c r="P161" s="209" t="e">
        <f t="shared" si="45"/>
        <v>#N/A</v>
      </c>
      <c r="Q161" s="209">
        <f t="shared" si="46"/>
        <v>0</v>
      </c>
      <c r="R161" s="242">
        <f t="shared" si="38"/>
        <v>0</v>
      </c>
      <c r="S161" s="242" t="str">
        <f t="shared" si="47"/>
        <v/>
      </c>
      <c r="T161" s="242" t="str">
        <f t="shared" si="48"/>
        <v/>
      </c>
      <c r="U161" s="209" t="str">
        <f t="shared" si="49"/>
        <v/>
      </c>
      <c r="V161" s="209">
        <f t="shared" si="39"/>
        <v>0</v>
      </c>
      <c r="W161" s="209" t="str">
        <f t="shared" si="50"/>
        <v/>
      </c>
      <c r="X161" s="209">
        <f t="shared" si="40"/>
        <v>0</v>
      </c>
      <c r="Y161" s="209">
        <f t="shared" si="51"/>
        <v>0</v>
      </c>
      <c r="Z161" s="242">
        <f t="shared" si="52"/>
        <v>0</v>
      </c>
      <c r="AA161" s="242">
        <f t="shared" si="53"/>
        <v>0</v>
      </c>
    </row>
    <row r="162" spans="1:27" x14ac:dyDescent="0.45">
      <c r="A162" s="364">
        <v>151</v>
      </c>
      <c r="B162" s="210"/>
      <c r="C162" s="206"/>
      <c r="D162" s="207">
        <f t="shared" si="41"/>
        <v>0</v>
      </c>
      <c r="E162" s="208"/>
      <c r="F162" s="208"/>
      <c r="G162" s="208"/>
      <c r="H162" s="168"/>
      <c r="I162" s="168"/>
      <c r="J162" s="208"/>
      <c r="K162" s="208"/>
      <c r="L162" s="208"/>
      <c r="M162" s="9">
        <f t="shared" si="42"/>
        <v>0</v>
      </c>
      <c r="N162" s="241">
        <f t="shared" si="43"/>
        <v>0</v>
      </c>
      <c r="O162" s="9">
        <f t="shared" si="44"/>
        <v>0</v>
      </c>
      <c r="P162" s="209" t="e">
        <f t="shared" si="45"/>
        <v>#N/A</v>
      </c>
      <c r="Q162" s="209">
        <f t="shared" si="46"/>
        <v>0</v>
      </c>
      <c r="R162" s="242">
        <f t="shared" si="38"/>
        <v>0</v>
      </c>
      <c r="S162" s="242" t="str">
        <f t="shared" si="47"/>
        <v/>
      </c>
      <c r="T162" s="242" t="str">
        <f t="shared" si="48"/>
        <v/>
      </c>
      <c r="U162" s="209" t="str">
        <f t="shared" si="49"/>
        <v/>
      </c>
      <c r="V162" s="209">
        <f t="shared" si="39"/>
        <v>0</v>
      </c>
      <c r="W162" s="209" t="str">
        <f t="shared" si="50"/>
        <v/>
      </c>
      <c r="X162" s="209">
        <f t="shared" si="40"/>
        <v>0</v>
      </c>
      <c r="Y162" s="209">
        <f t="shared" si="51"/>
        <v>0</v>
      </c>
      <c r="Z162" s="242">
        <f t="shared" si="52"/>
        <v>0</v>
      </c>
      <c r="AA162" s="242">
        <f t="shared" si="53"/>
        <v>0</v>
      </c>
    </row>
    <row r="163" spans="1:27" x14ac:dyDescent="0.45">
      <c r="A163" s="364">
        <v>152</v>
      </c>
      <c r="B163" s="210"/>
      <c r="C163" s="206"/>
      <c r="D163" s="207">
        <f t="shared" si="41"/>
        <v>0</v>
      </c>
      <c r="E163" s="208"/>
      <c r="F163" s="208"/>
      <c r="G163" s="208"/>
      <c r="H163" s="168"/>
      <c r="I163" s="168"/>
      <c r="J163" s="208"/>
      <c r="K163" s="208"/>
      <c r="L163" s="208"/>
      <c r="M163" s="9">
        <f t="shared" si="42"/>
        <v>0</v>
      </c>
      <c r="N163" s="241">
        <f t="shared" si="43"/>
        <v>0</v>
      </c>
      <c r="O163" s="9">
        <f t="shared" si="44"/>
        <v>0</v>
      </c>
      <c r="P163" s="209" t="e">
        <f t="shared" si="45"/>
        <v>#N/A</v>
      </c>
      <c r="Q163" s="209">
        <f t="shared" si="46"/>
        <v>0</v>
      </c>
      <c r="R163" s="242">
        <f t="shared" si="38"/>
        <v>0</v>
      </c>
      <c r="S163" s="242" t="str">
        <f t="shared" si="47"/>
        <v/>
      </c>
      <c r="T163" s="242" t="str">
        <f t="shared" si="48"/>
        <v/>
      </c>
      <c r="U163" s="209" t="str">
        <f t="shared" si="49"/>
        <v/>
      </c>
      <c r="V163" s="209">
        <f t="shared" si="39"/>
        <v>0</v>
      </c>
      <c r="W163" s="209" t="str">
        <f t="shared" si="50"/>
        <v/>
      </c>
      <c r="X163" s="209">
        <f t="shared" si="40"/>
        <v>0</v>
      </c>
      <c r="Y163" s="209">
        <f t="shared" si="51"/>
        <v>0</v>
      </c>
      <c r="Z163" s="242">
        <f t="shared" si="52"/>
        <v>0</v>
      </c>
      <c r="AA163" s="242">
        <f t="shared" si="53"/>
        <v>0</v>
      </c>
    </row>
    <row r="164" spans="1:27" x14ac:dyDescent="0.45">
      <c r="A164" s="364">
        <v>153</v>
      </c>
      <c r="B164" s="210"/>
      <c r="C164" s="206"/>
      <c r="D164" s="207">
        <f t="shared" si="41"/>
        <v>0</v>
      </c>
      <c r="E164" s="208"/>
      <c r="F164" s="208"/>
      <c r="G164" s="208"/>
      <c r="H164" s="168"/>
      <c r="I164" s="168"/>
      <c r="J164" s="208"/>
      <c r="K164" s="208"/>
      <c r="L164" s="208"/>
      <c r="M164" s="9">
        <f t="shared" si="42"/>
        <v>0</v>
      </c>
      <c r="N164" s="241">
        <f t="shared" si="43"/>
        <v>0</v>
      </c>
      <c r="O164" s="9">
        <f t="shared" si="44"/>
        <v>0</v>
      </c>
      <c r="P164" s="209" t="e">
        <f t="shared" si="45"/>
        <v>#N/A</v>
      </c>
      <c r="Q164" s="209">
        <f t="shared" si="46"/>
        <v>0</v>
      </c>
      <c r="R164" s="242">
        <f t="shared" si="38"/>
        <v>0</v>
      </c>
      <c r="S164" s="242" t="str">
        <f t="shared" si="47"/>
        <v/>
      </c>
      <c r="T164" s="242" t="str">
        <f t="shared" si="48"/>
        <v/>
      </c>
      <c r="U164" s="209" t="str">
        <f t="shared" si="49"/>
        <v/>
      </c>
      <c r="V164" s="209">
        <f t="shared" si="39"/>
        <v>0</v>
      </c>
      <c r="W164" s="209" t="str">
        <f t="shared" si="50"/>
        <v/>
      </c>
      <c r="X164" s="209">
        <f t="shared" si="40"/>
        <v>0</v>
      </c>
      <c r="Y164" s="209">
        <f t="shared" si="51"/>
        <v>0</v>
      </c>
      <c r="Z164" s="242">
        <f t="shared" si="52"/>
        <v>0</v>
      </c>
      <c r="AA164" s="242">
        <f t="shared" si="53"/>
        <v>0</v>
      </c>
    </row>
    <row r="165" spans="1:27" x14ac:dyDescent="0.45">
      <c r="A165" s="364">
        <v>154</v>
      </c>
      <c r="B165" s="210"/>
      <c r="C165" s="206"/>
      <c r="D165" s="207">
        <f t="shared" si="41"/>
        <v>0</v>
      </c>
      <c r="E165" s="208"/>
      <c r="F165" s="208"/>
      <c r="G165" s="208"/>
      <c r="H165" s="168"/>
      <c r="I165" s="168"/>
      <c r="J165" s="208"/>
      <c r="K165" s="208"/>
      <c r="L165" s="208"/>
      <c r="M165" s="9">
        <f t="shared" si="42"/>
        <v>0</v>
      </c>
      <c r="N165" s="241">
        <f t="shared" si="43"/>
        <v>0</v>
      </c>
      <c r="O165" s="9">
        <f t="shared" si="44"/>
        <v>0</v>
      </c>
      <c r="P165" s="209" t="e">
        <f t="shared" si="45"/>
        <v>#N/A</v>
      </c>
      <c r="Q165" s="209">
        <f t="shared" si="46"/>
        <v>0</v>
      </c>
      <c r="R165" s="242">
        <f t="shared" si="38"/>
        <v>0</v>
      </c>
      <c r="S165" s="242" t="str">
        <f t="shared" si="47"/>
        <v/>
      </c>
      <c r="T165" s="242" t="str">
        <f t="shared" si="48"/>
        <v/>
      </c>
      <c r="U165" s="209" t="str">
        <f t="shared" si="49"/>
        <v/>
      </c>
      <c r="V165" s="209">
        <f t="shared" si="39"/>
        <v>0</v>
      </c>
      <c r="W165" s="209" t="str">
        <f t="shared" si="50"/>
        <v/>
      </c>
      <c r="X165" s="209">
        <f t="shared" si="40"/>
        <v>0</v>
      </c>
      <c r="Y165" s="209">
        <f t="shared" si="51"/>
        <v>0</v>
      </c>
      <c r="Z165" s="242">
        <f t="shared" si="52"/>
        <v>0</v>
      </c>
      <c r="AA165" s="242">
        <f t="shared" si="53"/>
        <v>0</v>
      </c>
    </row>
    <row r="166" spans="1:27" x14ac:dyDescent="0.45">
      <c r="A166" s="364">
        <v>155</v>
      </c>
      <c r="B166" s="210"/>
      <c r="C166" s="206"/>
      <c r="D166" s="207">
        <f t="shared" si="41"/>
        <v>0</v>
      </c>
      <c r="E166" s="208"/>
      <c r="F166" s="208"/>
      <c r="G166" s="208"/>
      <c r="H166" s="168"/>
      <c r="I166" s="168"/>
      <c r="J166" s="208"/>
      <c r="K166" s="208"/>
      <c r="L166" s="208"/>
      <c r="M166" s="9">
        <f t="shared" si="42"/>
        <v>0</v>
      </c>
      <c r="N166" s="241">
        <f t="shared" si="43"/>
        <v>0</v>
      </c>
      <c r="O166" s="9">
        <f t="shared" si="44"/>
        <v>0</v>
      </c>
      <c r="P166" s="209" t="e">
        <f t="shared" si="45"/>
        <v>#N/A</v>
      </c>
      <c r="Q166" s="209">
        <f t="shared" si="46"/>
        <v>0</v>
      </c>
      <c r="R166" s="242">
        <f t="shared" si="38"/>
        <v>0</v>
      </c>
      <c r="S166" s="242" t="str">
        <f t="shared" si="47"/>
        <v/>
      </c>
      <c r="T166" s="242" t="str">
        <f t="shared" si="48"/>
        <v/>
      </c>
      <c r="U166" s="209" t="str">
        <f t="shared" si="49"/>
        <v/>
      </c>
      <c r="V166" s="209">
        <f t="shared" si="39"/>
        <v>0</v>
      </c>
      <c r="W166" s="209" t="str">
        <f t="shared" si="50"/>
        <v/>
      </c>
      <c r="X166" s="209">
        <f t="shared" si="40"/>
        <v>0</v>
      </c>
      <c r="Y166" s="209">
        <f t="shared" si="51"/>
        <v>0</v>
      </c>
      <c r="Z166" s="242">
        <f t="shared" si="52"/>
        <v>0</v>
      </c>
      <c r="AA166" s="242">
        <f t="shared" si="53"/>
        <v>0</v>
      </c>
    </row>
    <row r="167" spans="1:27" x14ac:dyDescent="0.45">
      <c r="A167" s="364">
        <v>156</v>
      </c>
      <c r="B167" s="210"/>
      <c r="C167" s="206"/>
      <c r="D167" s="207">
        <f t="shared" si="41"/>
        <v>0</v>
      </c>
      <c r="E167" s="208"/>
      <c r="F167" s="208"/>
      <c r="G167" s="208"/>
      <c r="H167" s="168"/>
      <c r="I167" s="168"/>
      <c r="J167" s="208"/>
      <c r="K167" s="208"/>
      <c r="L167" s="208"/>
      <c r="M167" s="9">
        <f t="shared" si="42"/>
        <v>0</v>
      </c>
      <c r="N167" s="241">
        <f t="shared" si="43"/>
        <v>0</v>
      </c>
      <c r="O167" s="9">
        <f t="shared" si="44"/>
        <v>0</v>
      </c>
      <c r="P167" s="209" t="e">
        <f t="shared" si="45"/>
        <v>#N/A</v>
      </c>
      <c r="Q167" s="209">
        <f t="shared" si="46"/>
        <v>0</v>
      </c>
      <c r="R167" s="242">
        <f t="shared" si="38"/>
        <v>0</v>
      </c>
      <c r="S167" s="242" t="str">
        <f t="shared" si="47"/>
        <v/>
      </c>
      <c r="T167" s="242" t="str">
        <f t="shared" si="48"/>
        <v/>
      </c>
      <c r="U167" s="209" t="str">
        <f t="shared" si="49"/>
        <v/>
      </c>
      <c r="V167" s="209">
        <f t="shared" si="39"/>
        <v>0</v>
      </c>
      <c r="W167" s="209" t="str">
        <f t="shared" si="50"/>
        <v/>
      </c>
      <c r="X167" s="209">
        <f t="shared" si="40"/>
        <v>0</v>
      </c>
      <c r="Y167" s="209">
        <f t="shared" si="51"/>
        <v>0</v>
      </c>
      <c r="Z167" s="242">
        <f t="shared" si="52"/>
        <v>0</v>
      </c>
      <c r="AA167" s="242">
        <f t="shared" si="53"/>
        <v>0</v>
      </c>
    </row>
    <row r="168" spans="1:27" x14ac:dyDescent="0.45">
      <c r="A168" s="364">
        <v>157</v>
      </c>
      <c r="B168" s="210"/>
      <c r="C168" s="206"/>
      <c r="D168" s="207">
        <f t="shared" si="41"/>
        <v>0</v>
      </c>
      <c r="E168" s="208"/>
      <c r="F168" s="208"/>
      <c r="G168" s="208"/>
      <c r="H168" s="168"/>
      <c r="I168" s="168"/>
      <c r="J168" s="208"/>
      <c r="K168" s="208"/>
      <c r="L168" s="208"/>
      <c r="M168" s="9">
        <f t="shared" si="42"/>
        <v>0</v>
      </c>
      <c r="N168" s="241">
        <f t="shared" si="43"/>
        <v>0</v>
      </c>
      <c r="O168" s="9">
        <f t="shared" si="44"/>
        <v>0</v>
      </c>
      <c r="P168" s="209" t="e">
        <f t="shared" si="45"/>
        <v>#N/A</v>
      </c>
      <c r="Q168" s="209">
        <f t="shared" si="46"/>
        <v>0</v>
      </c>
      <c r="R168" s="242">
        <f t="shared" si="38"/>
        <v>0</v>
      </c>
      <c r="S168" s="242" t="str">
        <f t="shared" si="47"/>
        <v/>
      </c>
      <c r="T168" s="242" t="str">
        <f t="shared" si="48"/>
        <v/>
      </c>
      <c r="U168" s="209" t="str">
        <f t="shared" si="49"/>
        <v/>
      </c>
      <c r="V168" s="209">
        <f t="shared" si="39"/>
        <v>0</v>
      </c>
      <c r="W168" s="209" t="str">
        <f t="shared" si="50"/>
        <v/>
      </c>
      <c r="X168" s="209">
        <f t="shared" si="40"/>
        <v>0</v>
      </c>
      <c r="Y168" s="209">
        <f t="shared" si="51"/>
        <v>0</v>
      </c>
      <c r="Z168" s="242">
        <f t="shared" si="52"/>
        <v>0</v>
      </c>
      <c r="AA168" s="242">
        <f t="shared" si="53"/>
        <v>0</v>
      </c>
    </row>
    <row r="169" spans="1:27" x14ac:dyDescent="0.45">
      <c r="A169" s="364">
        <v>158</v>
      </c>
      <c r="B169" s="210"/>
      <c r="C169" s="206"/>
      <c r="D169" s="207">
        <f t="shared" si="41"/>
        <v>0</v>
      </c>
      <c r="E169" s="208"/>
      <c r="F169" s="208"/>
      <c r="G169" s="208"/>
      <c r="H169" s="168"/>
      <c r="I169" s="168"/>
      <c r="J169" s="208"/>
      <c r="K169" s="208"/>
      <c r="L169" s="208"/>
      <c r="M169" s="9">
        <f t="shared" si="42"/>
        <v>0</v>
      </c>
      <c r="N169" s="241">
        <f t="shared" si="43"/>
        <v>0</v>
      </c>
      <c r="O169" s="9">
        <f t="shared" si="44"/>
        <v>0</v>
      </c>
      <c r="P169" s="209" t="e">
        <f t="shared" si="45"/>
        <v>#N/A</v>
      </c>
      <c r="Q169" s="209">
        <f t="shared" si="46"/>
        <v>0</v>
      </c>
      <c r="R169" s="242">
        <f t="shared" si="38"/>
        <v>0</v>
      </c>
      <c r="S169" s="242" t="str">
        <f t="shared" si="47"/>
        <v/>
      </c>
      <c r="T169" s="242" t="str">
        <f t="shared" si="48"/>
        <v/>
      </c>
      <c r="U169" s="209" t="str">
        <f t="shared" si="49"/>
        <v/>
      </c>
      <c r="V169" s="209">
        <f t="shared" si="39"/>
        <v>0</v>
      </c>
      <c r="W169" s="209" t="str">
        <f t="shared" si="50"/>
        <v/>
      </c>
      <c r="X169" s="209">
        <f t="shared" si="40"/>
        <v>0</v>
      </c>
      <c r="Y169" s="209">
        <f t="shared" si="51"/>
        <v>0</v>
      </c>
      <c r="Z169" s="242">
        <f t="shared" si="52"/>
        <v>0</v>
      </c>
      <c r="AA169" s="242">
        <f t="shared" si="53"/>
        <v>0</v>
      </c>
    </row>
    <row r="170" spans="1:27" x14ac:dyDescent="0.45">
      <c r="A170" s="364">
        <v>159</v>
      </c>
      <c r="B170" s="210"/>
      <c r="C170" s="206"/>
      <c r="D170" s="207">
        <f t="shared" si="41"/>
        <v>0</v>
      </c>
      <c r="E170" s="208"/>
      <c r="F170" s="208"/>
      <c r="G170" s="208"/>
      <c r="H170" s="168"/>
      <c r="I170" s="168"/>
      <c r="J170" s="208"/>
      <c r="K170" s="208"/>
      <c r="L170" s="208"/>
      <c r="M170" s="9">
        <f t="shared" si="42"/>
        <v>0</v>
      </c>
      <c r="N170" s="241">
        <f t="shared" si="43"/>
        <v>0</v>
      </c>
      <c r="O170" s="9">
        <f t="shared" si="44"/>
        <v>0</v>
      </c>
      <c r="P170" s="209" t="e">
        <f t="shared" si="45"/>
        <v>#N/A</v>
      </c>
      <c r="Q170" s="209">
        <f t="shared" si="46"/>
        <v>0</v>
      </c>
      <c r="R170" s="242">
        <f t="shared" si="38"/>
        <v>0</v>
      </c>
      <c r="S170" s="242" t="str">
        <f t="shared" si="47"/>
        <v/>
      </c>
      <c r="T170" s="242" t="str">
        <f t="shared" si="48"/>
        <v/>
      </c>
      <c r="U170" s="209" t="str">
        <f t="shared" si="49"/>
        <v/>
      </c>
      <c r="V170" s="209">
        <f t="shared" si="39"/>
        <v>0</v>
      </c>
      <c r="W170" s="209" t="str">
        <f t="shared" si="50"/>
        <v/>
      </c>
      <c r="X170" s="209">
        <f t="shared" si="40"/>
        <v>0</v>
      </c>
      <c r="Y170" s="209">
        <f t="shared" si="51"/>
        <v>0</v>
      </c>
      <c r="Z170" s="242">
        <f t="shared" si="52"/>
        <v>0</v>
      </c>
      <c r="AA170" s="242">
        <f t="shared" si="53"/>
        <v>0</v>
      </c>
    </row>
    <row r="171" spans="1:27" x14ac:dyDescent="0.45">
      <c r="A171" s="364">
        <v>160</v>
      </c>
      <c r="B171" s="210"/>
      <c r="C171" s="206"/>
      <c r="D171" s="207">
        <f t="shared" si="41"/>
        <v>0</v>
      </c>
      <c r="E171" s="208"/>
      <c r="F171" s="208"/>
      <c r="G171" s="208"/>
      <c r="H171" s="168"/>
      <c r="I171" s="168"/>
      <c r="J171" s="208"/>
      <c r="K171" s="208"/>
      <c r="L171" s="208"/>
      <c r="M171" s="9">
        <f t="shared" si="42"/>
        <v>0</v>
      </c>
      <c r="N171" s="241">
        <f t="shared" si="43"/>
        <v>0</v>
      </c>
      <c r="O171" s="9">
        <f t="shared" si="44"/>
        <v>0</v>
      </c>
      <c r="P171" s="209" t="e">
        <f t="shared" si="45"/>
        <v>#N/A</v>
      </c>
      <c r="Q171" s="209">
        <f t="shared" si="46"/>
        <v>0</v>
      </c>
      <c r="R171" s="242">
        <f t="shared" si="38"/>
        <v>0</v>
      </c>
      <c r="S171" s="242" t="str">
        <f t="shared" si="47"/>
        <v/>
      </c>
      <c r="T171" s="242" t="str">
        <f t="shared" si="48"/>
        <v/>
      </c>
      <c r="U171" s="209" t="str">
        <f t="shared" si="49"/>
        <v/>
      </c>
      <c r="V171" s="209">
        <f t="shared" si="39"/>
        <v>0</v>
      </c>
      <c r="W171" s="209" t="str">
        <f t="shared" si="50"/>
        <v/>
      </c>
      <c r="X171" s="209">
        <f t="shared" si="40"/>
        <v>0</v>
      </c>
      <c r="Y171" s="209">
        <f t="shared" si="51"/>
        <v>0</v>
      </c>
      <c r="Z171" s="242">
        <f t="shared" si="52"/>
        <v>0</v>
      </c>
      <c r="AA171" s="242">
        <f t="shared" si="53"/>
        <v>0</v>
      </c>
    </row>
    <row r="172" spans="1:27" x14ac:dyDescent="0.45">
      <c r="A172" s="364">
        <v>161</v>
      </c>
      <c r="B172" s="210"/>
      <c r="C172" s="206"/>
      <c r="D172" s="207">
        <f t="shared" si="41"/>
        <v>0</v>
      </c>
      <c r="E172" s="208"/>
      <c r="F172" s="208"/>
      <c r="G172" s="208"/>
      <c r="H172" s="168"/>
      <c r="I172" s="168"/>
      <c r="J172" s="208"/>
      <c r="K172" s="208"/>
      <c r="L172" s="208"/>
      <c r="M172" s="9">
        <f t="shared" si="42"/>
        <v>0</v>
      </c>
      <c r="N172" s="241">
        <f t="shared" si="43"/>
        <v>0</v>
      </c>
      <c r="O172" s="9">
        <f t="shared" si="44"/>
        <v>0</v>
      </c>
      <c r="P172" s="209" t="e">
        <f t="shared" si="45"/>
        <v>#N/A</v>
      </c>
      <c r="Q172" s="209">
        <f t="shared" si="46"/>
        <v>0</v>
      </c>
      <c r="R172" s="242">
        <f t="shared" si="38"/>
        <v>0</v>
      </c>
      <c r="S172" s="242" t="str">
        <f t="shared" si="47"/>
        <v/>
      </c>
      <c r="T172" s="242" t="str">
        <f t="shared" si="48"/>
        <v/>
      </c>
      <c r="U172" s="209" t="str">
        <f t="shared" si="49"/>
        <v/>
      </c>
      <c r="V172" s="209">
        <f t="shared" si="39"/>
        <v>0</v>
      </c>
      <c r="W172" s="209" t="str">
        <f t="shared" si="50"/>
        <v/>
      </c>
      <c r="X172" s="209">
        <f t="shared" si="40"/>
        <v>0</v>
      </c>
      <c r="Y172" s="209">
        <f t="shared" si="51"/>
        <v>0</v>
      </c>
      <c r="Z172" s="242">
        <f t="shared" si="52"/>
        <v>0</v>
      </c>
      <c r="AA172" s="242">
        <f t="shared" si="53"/>
        <v>0</v>
      </c>
    </row>
    <row r="173" spans="1:27" x14ac:dyDescent="0.45">
      <c r="A173" s="364">
        <v>162</v>
      </c>
      <c r="B173" s="210"/>
      <c r="C173" s="206"/>
      <c r="D173" s="207">
        <f t="shared" si="41"/>
        <v>0</v>
      </c>
      <c r="E173" s="208"/>
      <c r="F173" s="208"/>
      <c r="G173" s="208"/>
      <c r="H173" s="168"/>
      <c r="I173" s="168"/>
      <c r="J173" s="208"/>
      <c r="K173" s="208"/>
      <c r="L173" s="208"/>
      <c r="M173" s="9">
        <f t="shared" si="42"/>
        <v>0</v>
      </c>
      <c r="N173" s="241">
        <f t="shared" si="43"/>
        <v>0</v>
      </c>
      <c r="O173" s="9">
        <f t="shared" si="44"/>
        <v>0</v>
      </c>
      <c r="P173" s="209" t="e">
        <f t="shared" si="45"/>
        <v>#N/A</v>
      </c>
      <c r="Q173" s="209">
        <f t="shared" si="46"/>
        <v>0</v>
      </c>
      <c r="R173" s="242">
        <f t="shared" si="38"/>
        <v>0</v>
      </c>
      <c r="S173" s="242" t="str">
        <f t="shared" si="47"/>
        <v/>
      </c>
      <c r="T173" s="242" t="str">
        <f t="shared" si="48"/>
        <v/>
      </c>
      <c r="U173" s="209" t="str">
        <f t="shared" si="49"/>
        <v/>
      </c>
      <c r="V173" s="209">
        <f t="shared" si="39"/>
        <v>0</v>
      </c>
      <c r="W173" s="209" t="str">
        <f t="shared" si="50"/>
        <v/>
      </c>
      <c r="X173" s="209">
        <f t="shared" si="40"/>
        <v>0</v>
      </c>
      <c r="Y173" s="209">
        <f t="shared" si="51"/>
        <v>0</v>
      </c>
      <c r="Z173" s="242">
        <f t="shared" si="52"/>
        <v>0</v>
      </c>
      <c r="AA173" s="242">
        <f t="shared" si="53"/>
        <v>0</v>
      </c>
    </row>
    <row r="174" spans="1:27" x14ac:dyDescent="0.45">
      <c r="A174" s="364">
        <v>163</v>
      </c>
      <c r="B174" s="210"/>
      <c r="C174" s="206"/>
      <c r="D174" s="207">
        <f t="shared" si="41"/>
        <v>0</v>
      </c>
      <c r="E174" s="208"/>
      <c r="F174" s="208"/>
      <c r="G174" s="208"/>
      <c r="H174" s="168"/>
      <c r="I174" s="168"/>
      <c r="J174" s="208"/>
      <c r="K174" s="208"/>
      <c r="L174" s="208"/>
      <c r="M174" s="9">
        <f t="shared" si="42"/>
        <v>0</v>
      </c>
      <c r="N174" s="241">
        <f t="shared" si="43"/>
        <v>0</v>
      </c>
      <c r="O174" s="9">
        <f t="shared" si="44"/>
        <v>0</v>
      </c>
      <c r="P174" s="209" t="e">
        <f t="shared" si="45"/>
        <v>#N/A</v>
      </c>
      <c r="Q174" s="209">
        <f t="shared" si="46"/>
        <v>0</v>
      </c>
      <c r="R174" s="242">
        <f t="shared" si="38"/>
        <v>0</v>
      </c>
      <c r="S174" s="242" t="str">
        <f t="shared" si="47"/>
        <v/>
      </c>
      <c r="T174" s="242" t="str">
        <f t="shared" si="48"/>
        <v/>
      </c>
      <c r="U174" s="209" t="str">
        <f t="shared" si="49"/>
        <v/>
      </c>
      <c r="V174" s="209">
        <f t="shared" si="39"/>
        <v>0</v>
      </c>
      <c r="W174" s="209" t="str">
        <f t="shared" si="50"/>
        <v/>
      </c>
      <c r="X174" s="209">
        <f t="shared" si="40"/>
        <v>0</v>
      </c>
      <c r="Y174" s="209">
        <f t="shared" si="51"/>
        <v>0</v>
      </c>
      <c r="Z174" s="242">
        <f t="shared" si="52"/>
        <v>0</v>
      </c>
      <c r="AA174" s="242">
        <f t="shared" si="53"/>
        <v>0</v>
      </c>
    </row>
    <row r="175" spans="1:27" x14ac:dyDescent="0.45">
      <c r="A175" s="364">
        <v>164</v>
      </c>
      <c r="B175" s="210"/>
      <c r="C175" s="206"/>
      <c r="D175" s="207">
        <f t="shared" si="41"/>
        <v>0</v>
      </c>
      <c r="E175" s="208"/>
      <c r="F175" s="208"/>
      <c r="G175" s="208"/>
      <c r="H175" s="168"/>
      <c r="I175" s="168"/>
      <c r="J175" s="208"/>
      <c r="K175" s="208"/>
      <c r="L175" s="208"/>
      <c r="M175" s="9">
        <f t="shared" si="42"/>
        <v>0</v>
      </c>
      <c r="N175" s="241">
        <f t="shared" si="43"/>
        <v>0</v>
      </c>
      <c r="O175" s="9">
        <f t="shared" si="44"/>
        <v>0</v>
      </c>
      <c r="P175" s="209" t="e">
        <f t="shared" si="45"/>
        <v>#N/A</v>
      </c>
      <c r="Q175" s="209">
        <f t="shared" si="46"/>
        <v>0</v>
      </c>
      <c r="R175" s="242">
        <f t="shared" si="38"/>
        <v>0</v>
      </c>
      <c r="S175" s="242" t="str">
        <f t="shared" si="47"/>
        <v/>
      </c>
      <c r="T175" s="242" t="str">
        <f t="shared" si="48"/>
        <v/>
      </c>
      <c r="U175" s="209" t="str">
        <f t="shared" si="49"/>
        <v/>
      </c>
      <c r="V175" s="209">
        <f t="shared" si="39"/>
        <v>0</v>
      </c>
      <c r="W175" s="209" t="str">
        <f t="shared" si="50"/>
        <v/>
      </c>
      <c r="X175" s="209">
        <f t="shared" si="40"/>
        <v>0</v>
      </c>
      <c r="Y175" s="209">
        <f t="shared" si="51"/>
        <v>0</v>
      </c>
      <c r="Z175" s="242">
        <f t="shared" si="52"/>
        <v>0</v>
      </c>
      <c r="AA175" s="242">
        <f t="shared" si="53"/>
        <v>0</v>
      </c>
    </row>
    <row r="176" spans="1:27" x14ac:dyDescent="0.45">
      <c r="A176" s="364">
        <v>165</v>
      </c>
      <c r="B176" s="210"/>
      <c r="C176" s="206"/>
      <c r="D176" s="207">
        <f t="shared" si="41"/>
        <v>0</v>
      </c>
      <c r="E176" s="208"/>
      <c r="F176" s="208"/>
      <c r="G176" s="208"/>
      <c r="H176" s="168"/>
      <c r="I176" s="168"/>
      <c r="J176" s="208"/>
      <c r="K176" s="208"/>
      <c r="L176" s="208"/>
      <c r="M176" s="9">
        <f t="shared" si="42"/>
        <v>0</v>
      </c>
      <c r="N176" s="241">
        <f t="shared" si="43"/>
        <v>0</v>
      </c>
      <c r="O176" s="9">
        <f t="shared" si="44"/>
        <v>0</v>
      </c>
      <c r="P176" s="209" t="e">
        <f t="shared" si="45"/>
        <v>#N/A</v>
      </c>
      <c r="Q176" s="209">
        <f t="shared" si="46"/>
        <v>0</v>
      </c>
      <c r="R176" s="242">
        <f t="shared" si="38"/>
        <v>0</v>
      </c>
      <c r="S176" s="242" t="str">
        <f t="shared" si="47"/>
        <v/>
      </c>
      <c r="T176" s="242" t="str">
        <f t="shared" si="48"/>
        <v/>
      </c>
      <c r="U176" s="209" t="str">
        <f t="shared" si="49"/>
        <v/>
      </c>
      <c r="V176" s="209">
        <f t="shared" si="39"/>
        <v>0</v>
      </c>
      <c r="W176" s="209" t="str">
        <f t="shared" si="50"/>
        <v/>
      </c>
      <c r="X176" s="209">
        <f t="shared" si="40"/>
        <v>0</v>
      </c>
      <c r="Y176" s="209">
        <f t="shared" si="51"/>
        <v>0</v>
      </c>
      <c r="Z176" s="242">
        <f t="shared" si="52"/>
        <v>0</v>
      </c>
      <c r="AA176" s="242">
        <f t="shared" si="53"/>
        <v>0</v>
      </c>
    </row>
    <row r="177" spans="1:27" x14ac:dyDescent="0.45">
      <c r="A177" s="364">
        <v>166</v>
      </c>
      <c r="B177" s="210"/>
      <c r="C177" s="206"/>
      <c r="D177" s="207">
        <f t="shared" si="41"/>
        <v>0</v>
      </c>
      <c r="E177" s="208"/>
      <c r="F177" s="208"/>
      <c r="G177" s="208"/>
      <c r="H177" s="168"/>
      <c r="I177" s="168"/>
      <c r="J177" s="208"/>
      <c r="K177" s="208"/>
      <c r="L177" s="208"/>
      <c r="M177" s="9">
        <f t="shared" si="42"/>
        <v>0</v>
      </c>
      <c r="N177" s="241">
        <f t="shared" si="43"/>
        <v>0</v>
      </c>
      <c r="O177" s="9">
        <f t="shared" si="44"/>
        <v>0</v>
      </c>
      <c r="P177" s="209" t="e">
        <f t="shared" si="45"/>
        <v>#N/A</v>
      </c>
      <c r="Q177" s="209">
        <f t="shared" si="46"/>
        <v>0</v>
      </c>
      <c r="R177" s="242">
        <f t="shared" si="38"/>
        <v>0</v>
      </c>
      <c r="S177" s="242" t="str">
        <f t="shared" si="47"/>
        <v/>
      </c>
      <c r="T177" s="242" t="str">
        <f t="shared" si="48"/>
        <v/>
      </c>
      <c r="U177" s="209" t="str">
        <f t="shared" si="49"/>
        <v/>
      </c>
      <c r="V177" s="209">
        <f t="shared" si="39"/>
        <v>0</v>
      </c>
      <c r="W177" s="209" t="str">
        <f t="shared" si="50"/>
        <v/>
      </c>
      <c r="X177" s="209">
        <f t="shared" si="40"/>
        <v>0</v>
      </c>
      <c r="Y177" s="209">
        <f t="shared" si="51"/>
        <v>0</v>
      </c>
      <c r="Z177" s="242">
        <f t="shared" si="52"/>
        <v>0</v>
      </c>
      <c r="AA177" s="242">
        <f t="shared" si="53"/>
        <v>0</v>
      </c>
    </row>
    <row r="178" spans="1:27" x14ac:dyDescent="0.45">
      <c r="A178" s="364">
        <v>167</v>
      </c>
      <c r="B178" s="210"/>
      <c r="C178" s="206"/>
      <c r="D178" s="207">
        <f t="shared" si="41"/>
        <v>0</v>
      </c>
      <c r="E178" s="208"/>
      <c r="F178" s="208"/>
      <c r="G178" s="208"/>
      <c r="H178" s="168"/>
      <c r="I178" s="168"/>
      <c r="J178" s="208"/>
      <c r="K178" s="208"/>
      <c r="L178" s="208"/>
      <c r="M178" s="9">
        <f t="shared" si="42"/>
        <v>0</v>
      </c>
      <c r="N178" s="241">
        <f t="shared" si="43"/>
        <v>0</v>
      </c>
      <c r="O178" s="9">
        <f t="shared" si="44"/>
        <v>0</v>
      </c>
      <c r="P178" s="209" t="e">
        <f t="shared" si="45"/>
        <v>#N/A</v>
      </c>
      <c r="Q178" s="209">
        <f t="shared" si="46"/>
        <v>0</v>
      </c>
      <c r="R178" s="242">
        <f t="shared" si="38"/>
        <v>0</v>
      </c>
      <c r="S178" s="242" t="str">
        <f t="shared" si="47"/>
        <v/>
      </c>
      <c r="T178" s="242" t="str">
        <f t="shared" si="48"/>
        <v/>
      </c>
      <c r="U178" s="209" t="str">
        <f t="shared" si="49"/>
        <v/>
      </c>
      <c r="V178" s="209">
        <f t="shared" si="39"/>
        <v>0</v>
      </c>
      <c r="W178" s="209" t="str">
        <f t="shared" si="50"/>
        <v/>
      </c>
      <c r="X178" s="209">
        <f t="shared" si="40"/>
        <v>0</v>
      </c>
      <c r="Y178" s="209">
        <f t="shared" si="51"/>
        <v>0</v>
      </c>
      <c r="Z178" s="242">
        <f t="shared" si="52"/>
        <v>0</v>
      </c>
      <c r="AA178" s="242">
        <f t="shared" si="53"/>
        <v>0</v>
      </c>
    </row>
    <row r="179" spans="1:27" x14ac:dyDescent="0.45">
      <c r="A179" s="364">
        <v>168</v>
      </c>
      <c r="B179" s="210"/>
      <c r="C179" s="206"/>
      <c r="D179" s="207">
        <f t="shared" si="41"/>
        <v>0</v>
      </c>
      <c r="E179" s="208"/>
      <c r="F179" s="208"/>
      <c r="G179" s="208"/>
      <c r="H179" s="168"/>
      <c r="I179" s="168"/>
      <c r="J179" s="208"/>
      <c r="K179" s="208"/>
      <c r="L179" s="208"/>
      <c r="M179" s="9">
        <f t="shared" si="42"/>
        <v>0</v>
      </c>
      <c r="N179" s="241">
        <f t="shared" si="43"/>
        <v>0</v>
      </c>
      <c r="O179" s="9">
        <f t="shared" si="44"/>
        <v>0</v>
      </c>
      <c r="P179" s="209" t="e">
        <f t="shared" si="45"/>
        <v>#N/A</v>
      </c>
      <c r="Q179" s="209">
        <f t="shared" si="46"/>
        <v>0</v>
      </c>
      <c r="R179" s="242">
        <f t="shared" si="38"/>
        <v>0</v>
      </c>
      <c r="S179" s="242" t="str">
        <f t="shared" si="47"/>
        <v/>
      </c>
      <c r="T179" s="242" t="str">
        <f t="shared" si="48"/>
        <v/>
      </c>
      <c r="U179" s="209" t="str">
        <f t="shared" si="49"/>
        <v/>
      </c>
      <c r="V179" s="209">
        <f t="shared" si="39"/>
        <v>0</v>
      </c>
      <c r="W179" s="209" t="str">
        <f t="shared" si="50"/>
        <v/>
      </c>
      <c r="X179" s="209">
        <f t="shared" si="40"/>
        <v>0</v>
      </c>
      <c r="Y179" s="209">
        <f t="shared" si="51"/>
        <v>0</v>
      </c>
      <c r="Z179" s="242">
        <f t="shared" si="52"/>
        <v>0</v>
      </c>
      <c r="AA179" s="242">
        <f t="shared" si="53"/>
        <v>0</v>
      </c>
    </row>
    <row r="180" spans="1:27" x14ac:dyDescent="0.45">
      <c r="A180" s="364">
        <v>169</v>
      </c>
      <c r="B180" s="210"/>
      <c r="C180" s="206"/>
      <c r="D180" s="207">
        <f t="shared" si="41"/>
        <v>0</v>
      </c>
      <c r="E180" s="208"/>
      <c r="F180" s="208"/>
      <c r="G180" s="208"/>
      <c r="H180" s="168"/>
      <c r="I180" s="168"/>
      <c r="J180" s="208"/>
      <c r="K180" s="208"/>
      <c r="L180" s="208"/>
      <c r="M180" s="9">
        <f t="shared" si="42"/>
        <v>0</v>
      </c>
      <c r="N180" s="241">
        <f t="shared" si="43"/>
        <v>0</v>
      </c>
      <c r="O180" s="9">
        <f t="shared" si="44"/>
        <v>0</v>
      </c>
      <c r="P180" s="209" t="e">
        <f t="shared" si="45"/>
        <v>#N/A</v>
      </c>
      <c r="Q180" s="209">
        <f t="shared" si="46"/>
        <v>0</v>
      </c>
      <c r="R180" s="242">
        <f t="shared" si="38"/>
        <v>0</v>
      </c>
      <c r="S180" s="242" t="str">
        <f t="shared" si="47"/>
        <v/>
      </c>
      <c r="T180" s="242" t="str">
        <f t="shared" si="48"/>
        <v/>
      </c>
      <c r="U180" s="209" t="str">
        <f t="shared" si="49"/>
        <v/>
      </c>
      <c r="V180" s="209">
        <f t="shared" si="39"/>
        <v>0</v>
      </c>
      <c r="W180" s="209" t="str">
        <f t="shared" si="50"/>
        <v/>
      </c>
      <c r="X180" s="209">
        <f t="shared" si="40"/>
        <v>0</v>
      </c>
      <c r="Y180" s="209">
        <f t="shared" si="51"/>
        <v>0</v>
      </c>
      <c r="Z180" s="242">
        <f t="shared" si="52"/>
        <v>0</v>
      </c>
      <c r="AA180" s="242">
        <f t="shared" si="53"/>
        <v>0</v>
      </c>
    </row>
    <row r="181" spans="1:27" x14ac:dyDescent="0.45">
      <c r="A181" s="364">
        <v>170</v>
      </c>
      <c r="B181" s="210"/>
      <c r="C181" s="206"/>
      <c r="D181" s="207">
        <f t="shared" si="41"/>
        <v>0</v>
      </c>
      <c r="E181" s="208"/>
      <c r="F181" s="208"/>
      <c r="G181" s="208"/>
      <c r="H181" s="168"/>
      <c r="I181" s="168"/>
      <c r="J181" s="208"/>
      <c r="K181" s="208"/>
      <c r="L181" s="208"/>
      <c r="M181" s="9">
        <f t="shared" si="42"/>
        <v>0</v>
      </c>
      <c r="N181" s="241">
        <f t="shared" si="43"/>
        <v>0</v>
      </c>
      <c r="O181" s="9">
        <f t="shared" si="44"/>
        <v>0</v>
      </c>
      <c r="P181" s="209" t="e">
        <f t="shared" si="45"/>
        <v>#N/A</v>
      </c>
      <c r="Q181" s="209">
        <f t="shared" si="46"/>
        <v>0</v>
      </c>
      <c r="R181" s="242">
        <f t="shared" si="38"/>
        <v>0</v>
      </c>
      <c r="S181" s="242" t="str">
        <f t="shared" si="47"/>
        <v/>
      </c>
      <c r="T181" s="242" t="str">
        <f t="shared" si="48"/>
        <v/>
      </c>
      <c r="U181" s="209" t="str">
        <f t="shared" si="49"/>
        <v/>
      </c>
      <c r="V181" s="209">
        <f t="shared" si="39"/>
        <v>0</v>
      </c>
      <c r="W181" s="209" t="str">
        <f t="shared" si="50"/>
        <v/>
      </c>
      <c r="X181" s="209">
        <f t="shared" si="40"/>
        <v>0</v>
      </c>
      <c r="Y181" s="209">
        <f t="shared" si="51"/>
        <v>0</v>
      </c>
      <c r="Z181" s="242">
        <f t="shared" si="52"/>
        <v>0</v>
      </c>
      <c r="AA181" s="242">
        <f t="shared" si="53"/>
        <v>0</v>
      </c>
    </row>
    <row r="182" spans="1:27" x14ac:dyDescent="0.45">
      <c r="A182" s="364">
        <v>171</v>
      </c>
      <c r="B182" s="210"/>
      <c r="C182" s="206"/>
      <c r="D182" s="207">
        <f t="shared" si="41"/>
        <v>0</v>
      </c>
      <c r="E182" s="208"/>
      <c r="F182" s="208"/>
      <c r="G182" s="208"/>
      <c r="H182" s="168"/>
      <c r="I182" s="168"/>
      <c r="J182" s="208"/>
      <c r="K182" s="208"/>
      <c r="L182" s="208"/>
      <c r="M182" s="9">
        <f t="shared" si="42"/>
        <v>0</v>
      </c>
      <c r="N182" s="241">
        <f t="shared" si="43"/>
        <v>0</v>
      </c>
      <c r="O182" s="9">
        <f t="shared" si="44"/>
        <v>0</v>
      </c>
      <c r="P182" s="209" t="e">
        <f t="shared" si="45"/>
        <v>#N/A</v>
      </c>
      <c r="Q182" s="209">
        <f t="shared" si="46"/>
        <v>0</v>
      </c>
      <c r="R182" s="242">
        <f t="shared" si="38"/>
        <v>0</v>
      </c>
      <c r="S182" s="242" t="str">
        <f t="shared" si="47"/>
        <v/>
      </c>
      <c r="T182" s="242" t="str">
        <f t="shared" si="48"/>
        <v/>
      </c>
      <c r="U182" s="209" t="str">
        <f t="shared" si="49"/>
        <v/>
      </c>
      <c r="V182" s="209">
        <f t="shared" si="39"/>
        <v>0</v>
      </c>
      <c r="W182" s="209" t="str">
        <f t="shared" si="50"/>
        <v/>
      </c>
      <c r="X182" s="209">
        <f t="shared" si="40"/>
        <v>0</v>
      </c>
      <c r="Y182" s="209">
        <f t="shared" si="51"/>
        <v>0</v>
      </c>
      <c r="Z182" s="242">
        <f t="shared" si="52"/>
        <v>0</v>
      </c>
      <c r="AA182" s="242">
        <f t="shared" si="53"/>
        <v>0</v>
      </c>
    </row>
    <row r="183" spans="1:27" x14ac:dyDescent="0.45">
      <c r="A183" s="364">
        <v>172</v>
      </c>
      <c r="B183" s="210"/>
      <c r="C183" s="206"/>
      <c r="D183" s="207">
        <f t="shared" si="41"/>
        <v>0</v>
      </c>
      <c r="E183" s="208"/>
      <c r="F183" s="208"/>
      <c r="G183" s="208"/>
      <c r="H183" s="168"/>
      <c r="I183" s="168"/>
      <c r="J183" s="208"/>
      <c r="K183" s="208"/>
      <c r="L183" s="208"/>
      <c r="M183" s="9">
        <f t="shared" si="42"/>
        <v>0</v>
      </c>
      <c r="N183" s="241">
        <f t="shared" si="43"/>
        <v>0</v>
      </c>
      <c r="O183" s="9">
        <f t="shared" si="44"/>
        <v>0</v>
      </c>
      <c r="P183" s="209" t="e">
        <f t="shared" si="45"/>
        <v>#N/A</v>
      </c>
      <c r="Q183" s="209">
        <f t="shared" si="46"/>
        <v>0</v>
      </c>
      <c r="R183" s="242">
        <f t="shared" si="38"/>
        <v>0</v>
      </c>
      <c r="S183" s="242" t="str">
        <f t="shared" si="47"/>
        <v/>
      </c>
      <c r="T183" s="242" t="str">
        <f t="shared" si="48"/>
        <v/>
      </c>
      <c r="U183" s="209" t="str">
        <f t="shared" si="49"/>
        <v/>
      </c>
      <c r="V183" s="209">
        <f t="shared" si="39"/>
        <v>0</v>
      </c>
      <c r="W183" s="209" t="str">
        <f t="shared" si="50"/>
        <v/>
      </c>
      <c r="X183" s="209">
        <f t="shared" si="40"/>
        <v>0</v>
      </c>
      <c r="Y183" s="209">
        <f t="shared" si="51"/>
        <v>0</v>
      </c>
      <c r="Z183" s="242">
        <f t="shared" si="52"/>
        <v>0</v>
      </c>
      <c r="AA183" s="242">
        <f t="shared" si="53"/>
        <v>0</v>
      </c>
    </row>
    <row r="184" spans="1:27" x14ac:dyDescent="0.45">
      <c r="A184" s="364">
        <v>173</v>
      </c>
      <c r="B184" s="210"/>
      <c r="C184" s="206"/>
      <c r="D184" s="207">
        <f t="shared" si="41"/>
        <v>0</v>
      </c>
      <c r="E184" s="208"/>
      <c r="F184" s="208"/>
      <c r="G184" s="208"/>
      <c r="H184" s="168"/>
      <c r="I184" s="168"/>
      <c r="J184" s="208"/>
      <c r="K184" s="208"/>
      <c r="L184" s="208"/>
      <c r="M184" s="9">
        <f t="shared" si="42"/>
        <v>0</v>
      </c>
      <c r="N184" s="241">
        <f t="shared" si="43"/>
        <v>0</v>
      </c>
      <c r="O184" s="9">
        <f t="shared" si="44"/>
        <v>0</v>
      </c>
      <c r="P184" s="209" t="e">
        <f t="shared" si="45"/>
        <v>#N/A</v>
      </c>
      <c r="Q184" s="209">
        <f t="shared" si="46"/>
        <v>0</v>
      </c>
      <c r="R184" s="242">
        <f t="shared" si="38"/>
        <v>0</v>
      </c>
      <c r="S184" s="242" t="str">
        <f t="shared" si="47"/>
        <v/>
      </c>
      <c r="T184" s="242" t="str">
        <f t="shared" si="48"/>
        <v/>
      </c>
      <c r="U184" s="209" t="str">
        <f t="shared" si="49"/>
        <v/>
      </c>
      <c r="V184" s="209">
        <f t="shared" si="39"/>
        <v>0</v>
      </c>
      <c r="W184" s="209" t="str">
        <f t="shared" si="50"/>
        <v/>
      </c>
      <c r="X184" s="209">
        <f t="shared" si="40"/>
        <v>0</v>
      </c>
      <c r="Y184" s="209">
        <f t="shared" si="51"/>
        <v>0</v>
      </c>
      <c r="Z184" s="242">
        <f t="shared" si="52"/>
        <v>0</v>
      </c>
      <c r="AA184" s="242">
        <f t="shared" si="53"/>
        <v>0</v>
      </c>
    </row>
    <row r="185" spans="1:27" x14ac:dyDescent="0.45">
      <c r="A185" s="364">
        <v>174</v>
      </c>
      <c r="B185" s="210"/>
      <c r="C185" s="206"/>
      <c r="D185" s="207">
        <f t="shared" si="41"/>
        <v>0</v>
      </c>
      <c r="E185" s="208"/>
      <c r="F185" s="208"/>
      <c r="G185" s="208"/>
      <c r="H185" s="168"/>
      <c r="I185" s="168"/>
      <c r="J185" s="208"/>
      <c r="K185" s="208"/>
      <c r="L185" s="208"/>
      <c r="M185" s="9">
        <f t="shared" si="42"/>
        <v>0</v>
      </c>
      <c r="N185" s="241">
        <f t="shared" si="43"/>
        <v>0</v>
      </c>
      <c r="O185" s="9">
        <f t="shared" si="44"/>
        <v>0</v>
      </c>
      <c r="P185" s="209" t="e">
        <f t="shared" si="45"/>
        <v>#N/A</v>
      </c>
      <c r="Q185" s="209">
        <f t="shared" si="46"/>
        <v>0</v>
      </c>
      <c r="R185" s="242">
        <f t="shared" si="38"/>
        <v>0</v>
      </c>
      <c r="S185" s="242" t="str">
        <f t="shared" si="47"/>
        <v/>
      </c>
      <c r="T185" s="242" t="str">
        <f t="shared" si="48"/>
        <v/>
      </c>
      <c r="U185" s="209" t="str">
        <f t="shared" si="49"/>
        <v/>
      </c>
      <c r="V185" s="209">
        <f t="shared" si="39"/>
        <v>0</v>
      </c>
      <c r="W185" s="209" t="str">
        <f t="shared" si="50"/>
        <v/>
      </c>
      <c r="X185" s="209">
        <f t="shared" si="40"/>
        <v>0</v>
      </c>
      <c r="Y185" s="209">
        <f t="shared" si="51"/>
        <v>0</v>
      </c>
      <c r="Z185" s="242">
        <f t="shared" si="52"/>
        <v>0</v>
      </c>
      <c r="AA185" s="242">
        <f t="shared" si="53"/>
        <v>0</v>
      </c>
    </row>
    <row r="186" spans="1:27" x14ac:dyDescent="0.45">
      <c r="A186" s="364">
        <v>175</v>
      </c>
      <c r="B186" s="210"/>
      <c r="C186" s="206"/>
      <c r="D186" s="207">
        <f t="shared" si="41"/>
        <v>0</v>
      </c>
      <c r="E186" s="208"/>
      <c r="F186" s="208"/>
      <c r="G186" s="208"/>
      <c r="H186" s="168"/>
      <c r="I186" s="168"/>
      <c r="J186" s="208"/>
      <c r="K186" s="208"/>
      <c r="L186" s="208"/>
      <c r="M186" s="9">
        <f t="shared" si="42"/>
        <v>0</v>
      </c>
      <c r="N186" s="241">
        <f t="shared" si="43"/>
        <v>0</v>
      </c>
      <c r="O186" s="9">
        <f t="shared" si="44"/>
        <v>0</v>
      </c>
      <c r="P186" s="209" t="e">
        <f t="shared" si="45"/>
        <v>#N/A</v>
      </c>
      <c r="Q186" s="209">
        <f t="shared" si="46"/>
        <v>0</v>
      </c>
      <c r="R186" s="242">
        <f t="shared" si="38"/>
        <v>0</v>
      </c>
      <c r="S186" s="242" t="str">
        <f t="shared" si="47"/>
        <v/>
      </c>
      <c r="T186" s="242" t="str">
        <f t="shared" si="48"/>
        <v/>
      </c>
      <c r="U186" s="209" t="str">
        <f t="shared" si="49"/>
        <v/>
      </c>
      <c r="V186" s="209">
        <f t="shared" si="39"/>
        <v>0</v>
      </c>
      <c r="W186" s="209" t="str">
        <f t="shared" si="50"/>
        <v/>
      </c>
      <c r="X186" s="209">
        <f t="shared" si="40"/>
        <v>0</v>
      </c>
      <c r="Y186" s="209">
        <f t="shared" si="51"/>
        <v>0</v>
      </c>
      <c r="Z186" s="242">
        <f t="shared" si="52"/>
        <v>0</v>
      </c>
      <c r="AA186" s="242">
        <f t="shared" si="53"/>
        <v>0</v>
      </c>
    </row>
    <row r="187" spans="1:27" x14ac:dyDescent="0.45">
      <c r="A187" s="364">
        <v>176</v>
      </c>
      <c r="B187" s="210"/>
      <c r="C187" s="206"/>
      <c r="D187" s="207">
        <f t="shared" si="41"/>
        <v>0</v>
      </c>
      <c r="E187" s="208"/>
      <c r="F187" s="208"/>
      <c r="G187" s="208"/>
      <c r="H187" s="168"/>
      <c r="I187" s="168"/>
      <c r="J187" s="208"/>
      <c r="K187" s="208"/>
      <c r="L187" s="208"/>
      <c r="M187" s="9">
        <f t="shared" si="42"/>
        <v>0</v>
      </c>
      <c r="N187" s="241">
        <f t="shared" si="43"/>
        <v>0</v>
      </c>
      <c r="O187" s="9">
        <f t="shared" si="44"/>
        <v>0</v>
      </c>
      <c r="P187" s="209" t="e">
        <f t="shared" si="45"/>
        <v>#N/A</v>
      </c>
      <c r="Q187" s="209">
        <f t="shared" si="46"/>
        <v>0</v>
      </c>
      <c r="R187" s="242">
        <f t="shared" si="38"/>
        <v>0</v>
      </c>
      <c r="S187" s="242" t="str">
        <f t="shared" si="47"/>
        <v/>
      </c>
      <c r="T187" s="242" t="str">
        <f t="shared" si="48"/>
        <v/>
      </c>
      <c r="U187" s="209" t="str">
        <f t="shared" si="49"/>
        <v/>
      </c>
      <c r="V187" s="209">
        <f t="shared" si="39"/>
        <v>0</v>
      </c>
      <c r="W187" s="209" t="str">
        <f t="shared" si="50"/>
        <v/>
      </c>
      <c r="X187" s="209">
        <f t="shared" si="40"/>
        <v>0</v>
      </c>
      <c r="Y187" s="209">
        <f t="shared" si="51"/>
        <v>0</v>
      </c>
      <c r="Z187" s="242">
        <f t="shared" si="52"/>
        <v>0</v>
      </c>
      <c r="AA187" s="242">
        <f t="shared" si="53"/>
        <v>0</v>
      </c>
    </row>
    <row r="188" spans="1:27" x14ac:dyDescent="0.45">
      <c r="A188" s="364">
        <v>177</v>
      </c>
      <c r="B188" s="210"/>
      <c r="C188" s="206"/>
      <c r="D188" s="207">
        <f t="shared" si="41"/>
        <v>0</v>
      </c>
      <c r="E188" s="208"/>
      <c r="F188" s="208"/>
      <c r="G188" s="208"/>
      <c r="H188" s="168"/>
      <c r="I188" s="168"/>
      <c r="J188" s="208"/>
      <c r="K188" s="208"/>
      <c r="L188" s="208"/>
      <c r="M188" s="9">
        <f t="shared" si="42"/>
        <v>0</v>
      </c>
      <c r="N188" s="241">
        <f t="shared" si="43"/>
        <v>0</v>
      </c>
      <c r="O188" s="9">
        <f t="shared" si="44"/>
        <v>0</v>
      </c>
      <c r="P188" s="209" t="e">
        <f t="shared" si="45"/>
        <v>#N/A</v>
      </c>
      <c r="Q188" s="209">
        <f t="shared" si="46"/>
        <v>0</v>
      </c>
      <c r="R188" s="242">
        <f t="shared" si="38"/>
        <v>0</v>
      </c>
      <c r="S188" s="242" t="str">
        <f t="shared" si="47"/>
        <v/>
      </c>
      <c r="T188" s="242" t="str">
        <f t="shared" si="48"/>
        <v/>
      </c>
      <c r="U188" s="209" t="str">
        <f t="shared" si="49"/>
        <v/>
      </c>
      <c r="V188" s="209">
        <f t="shared" si="39"/>
        <v>0</v>
      </c>
      <c r="W188" s="209" t="str">
        <f t="shared" si="50"/>
        <v/>
      </c>
      <c r="X188" s="209">
        <f t="shared" si="40"/>
        <v>0</v>
      </c>
      <c r="Y188" s="209">
        <f t="shared" si="51"/>
        <v>0</v>
      </c>
      <c r="Z188" s="242">
        <f t="shared" si="52"/>
        <v>0</v>
      </c>
      <c r="AA188" s="242">
        <f t="shared" si="53"/>
        <v>0</v>
      </c>
    </row>
    <row r="189" spans="1:27" x14ac:dyDescent="0.45">
      <c r="A189" s="364">
        <v>178</v>
      </c>
      <c r="B189" s="210"/>
      <c r="C189" s="206"/>
      <c r="D189" s="207">
        <f t="shared" si="41"/>
        <v>0</v>
      </c>
      <c r="E189" s="208"/>
      <c r="F189" s="208"/>
      <c r="G189" s="208"/>
      <c r="H189" s="168"/>
      <c r="I189" s="168"/>
      <c r="J189" s="208"/>
      <c r="K189" s="208"/>
      <c r="L189" s="208"/>
      <c r="M189" s="9">
        <f t="shared" si="42"/>
        <v>0</v>
      </c>
      <c r="N189" s="241">
        <f t="shared" si="43"/>
        <v>0</v>
      </c>
      <c r="O189" s="9">
        <f t="shared" si="44"/>
        <v>0</v>
      </c>
      <c r="P189" s="209" t="e">
        <f t="shared" si="45"/>
        <v>#N/A</v>
      </c>
      <c r="Q189" s="209">
        <f t="shared" si="46"/>
        <v>0</v>
      </c>
      <c r="R189" s="242">
        <f t="shared" si="38"/>
        <v>0</v>
      </c>
      <c r="S189" s="242" t="str">
        <f t="shared" si="47"/>
        <v/>
      </c>
      <c r="T189" s="242" t="str">
        <f t="shared" si="48"/>
        <v/>
      </c>
      <c r="U189" s="209" t="str">
        <f t="shared" si="49"/>
        <v/>
      </c>
      <c r="V189" s="209">
        <f t="shared" si="39"/>
        <v>0</v>
      </c>
      <c r="W189" s="209" t="str">
        <f t="shared" si="50"/>
        <v/>
      </c>
      <c r="X189" s="209">
        <f t="shared" si="40"/>
        <v>0</v>
      </c>
      <c r="Y189" s="209">
        <f t="shared" si="51"/>
        <v>0</v>
      </c>
      <c r="Z189" s="242">
        <f t="shared" si="52"/>
        <v>0</v>
      </c>
      <c r="AA189" s="242">
        <f t="shared" si="53"/>
        <v>0</v>
      </c>
    </row>
    <row r="190" spans="1:27" x14ac:dyDescent="0.45">
      <c r="A190" s="364">
        <v>179</v>
      </c>
      <c r="B190" s="210"/>
      <c r="C190" s="206"/>
      <c r="D190" s="207">
        <f t="shared" si="41"/>
        <v>0</v>
      </c>
      <c r="E190" s="208"/>
      <c r="F190" s="208"/>
      <c r="G190" s="208"/>
      <c r="H190" s="168"/>
      <c r="I190" s="168"/>
      <c r="J190" s="208"/>
      <c r="K190" s="208"/>
      <c r="L190" s="208"/>
      <c r="M190" s="9">
        <f t="shared" si="42"/>
        <v>0</v>
      </c>
      <c r="N190" s="241">
        <f t="shared" si="43"/>
        <v>0</v>
      </c>
      <c r="O190" s="9">
        <f t="shared" si="44"/>
        <v>0</v>
      </c>
      <c r="P190" s="209" t="e">
        <f t="shared" si="45"/>
        <v>#N/A</v>
      </c>
      <c r="Q190" s="209">
        <f t="shared" si="46"/>
        <v>0</v>
      </c>
      <c r="R190" s="242">
        <f t="shared" si="38"/>
        <v>0</v>
      </c>
      <c r="S190" s="242" t="str">
        <f t="shared" si="47"/>
        <v/>
      </c>
      <c r="T190" s="242" t="str">
        <f t="shared" si="48"/>
        <v/>
      </c>
      <c r="U190" s="209" t="str">
        <f t="shared" si="49"/>
        <v/>
      </c>
      <c r="V190" s="209">
        <f t="shared" si="39"/>
        <v>0</v>
      </c>
      <c r="W190" s="209" t="str">
        <f t="shared" si="50"/>
        <v/>
      </c>
      <c r="X190" s="209">
        <f t="shared" si="40"/>
        <v>0</v>
      </c>
      <c r="Y190" s="209">
        <f t="shared" si="51"/>
        <v>0</v>
      </c>
      <c r="Z190" s="242">
        <f t="shared" si="52"/>
        <v>0</v>
      </c>
      <c r="AA190" s="242">
        <f t="shared" si="53"/>
        <v>0</v>
      </c>
    </row>
    <row r="191" spans="1:27" x14ac:dyDescent="0.45">
      <c r="A191" s="364">
        <v>180</v>
      </c>
      <c r="B191" s="210"/>
      <c r="C191" s="206"/>
      <c r="D191" s="207">
        <f t="shared" si="41"/>
        <v>0</v>
      </c>
      <c r="E191" s="208"/>
      <c r="F191" s="208"/>
      <c r="G191" s="208"/>
      <c r="H191" s="168"/>
      <c r="I191" s="168"/>
      <c r="J191" s="208"/>
      <c r="K191" s="208"/>
      <c r="L191" s="208"/>
      <c r="M191" s="9">
        <f t="shared" si="42"/>
        <v>0</v>
      </c>
      <c r="N191" s="241">
        <f t="shared" si="43"/>
        <v>0</v>
      </c>
      <c r="O191" s="9">
        <f t="shared" si="44"/>
        <v>0</v>
      </c>
      <c r="P191" s="209" t="e">
        <f t="shared" si="45"/>
        <v>#N/A</v>
      </c>
      <c r="Q191" s="209">
        <f t="shared" si="46"/>
        <v>0</v>
      </c>
      <c r="R191" s="242">
        <f t="shared" si="38"/>
        <v>0</v>
      </c>
      <c r="S191" s="242" t="str">
        <f t="shared" si="47"/>
        <v/>
      </c>
      <c r="T191" s="242" t="str">
        <f t="shared" si="48"/>
        <v/>
      </c>
      <c r="U191" s="209" t="str">
        <f t="shared" si="49"/>
        <v/>
      </c>
      <c r="V191" s="209">
        <f t="shared" si="39"/>
        <v>0</v>
      </c>
      <c r="W191" s="209" t="str">
        <f t="shared" si="50"/>
        <v/>
      </c>
      <c r="X191" s="209">
        <f t="shared" si="40"/>
        <v>0</v>
      </c>
      <c r="Y191" s="209">
        <f t="shared" si="51"/>
        <v>0</v>
      </c>
      <c r="Z191" s="242">
        <f t="shared" si="52"/>
        <v>0</v>
      </c>
      <c r="AA191" s="242">
        <f t="shared" si="53"/>
        <v>0</v>
      </c>
    </row>
    <row r="192" spans="1:27" x14ac:dyDescent="0.45">
      <c r="A192" s="364">
        <v>181</v>
      </c>
      <c r="B192" s="210"/>
      <c r="C192" s="206"/>
      <c r="D192" s="207">
        <f t="shared" si="41"/>
        <v>0</v>
      </c>
      <c r="E192" s="208"/>
      <c r="F192" s="208"/>
      <c r="G192" s="208"/>
      <c r="H192" s="168"/>
      <c r="I192" s="168"/>
      <c r="J192" s="208"/>
      <c r="K192" s="208"/>
      <c r="L192" s="208"/>
      <c r="M192" s="9">
        <f t="shared" si="42"/>
        <v>0</v>
      </c>
      <c r="N192" s="241">
        <f t="shared" si="43"/>
        <v>0</v>
      </c>
      <c r="O192" s="9">
        <f t="shared" si="44"/>
        <v>0</v>
      </c>
      <c r="P192" s="209" t="e">
        <f t="shared" si="45"/>
        <v>#N/A</v>
      </c>
      <c r="Q192" s="209">
        <f t="shared" si="46"/>
        <v>0</v>
      </c>
      <c r="R192" s="242">
        <f t="shared" si="38"/>
        <v>0</v>
      </c>
      <c r="S192" s="242" t="str">
        <f t="shared" si="47"/>
        <v/>
      </c>
      <c r="T192" s="242" t="str">
        <f t="shared" si="48"/>
        <v/>
      </c>
      <c r="U192" s="209" t="str">
        <f t="shared" si="49"/>
        <v/>
      </c>
      <c r="V192" s="209">
        <f t="shared" si="39"/>
        <v>0</v>
      </c>
      <c r="W192" s="209" t="str">
        <f t="shared" si="50"/>
        <v/>
      </c>
      <c r="X192" s="209">
        <f t="shared" si="40"/>
        <v>0</v>
      </c>
      <c r="Y192" s="209">
        <f t="shared" si="51"/>
        <v>0</v>
      </c>
      <c r="Z192" s="242">
        <f t="shared" si="52"/>
        <v>0</v>
      </c>
      <c r="AA192" s="242">
        <f t="shared" si="53"/>
        <v>0</v>
      </c>
    </row>
    <row r="193" spans="1:27" x14ac:dyDescent="0.45">
      <c r="A193" s="364">
        <v>182</v>
      </c>
      <c r="B193" s="210"/>
      <c r="C193" s="206"/>
      <c r="D193" s="207">
        <f t="shared" si="41"/>
        <v>0</v>
      </c>
      <c r="E193" s="208"/>
      <c r="F193" s="208"/>
      <c r="G193" s="208"/>
      <c r="H193" s="168"/>
      <c r="I193" s="168"/>
      <c r="J193" s="208"/>
      <c r="K193" s="208"/>
      <c r="L193" s="208"/>
      <c r="M193" s="9">
        <f t="shared" si="42"/>
        <v>0</v>
      </c>
      <c r="N193" s="241">
        <f t="shared" si="43"/>
        <v>0</v>
      </c>
      <c r="O193" s="9">
        <f t="shared" si="44"/>
        <v>0</v>
      </c>
      <c r="P193" s="209" t="e">
        <f t="shared" si="45"/>
        <v>#N/A</v>
      </c>
      <c r="Q193" s="209">
        <f t="shared" si="46"/>
        <v>0</v>
      </c>
      <c r="R193" s="242">
        <f t="shared" si="38"/>
        <v>0</v>
      </c>
      <c r="S193" s="242" t="str">
        <f t="shared" si="47"/>
        <v/>
      </c>
      <c r="T193" s="242" t="str">
        <f t="shared" si="48"/>
        <v/>
      </c>
      <c r="U193" s="209" t="str">
        <f t="shared" si="49"/>
        <v/>
      </c>
      <c r="V193" s="209">
        <f t="shared" si="39"/>
        <v>0</v>
      </c>
      <c r="W193" s="209" t="str">
        <f t="shared" si="50"/>
        <v/>
      </c>
      <c r="X193" s="209">
        <f t="shared" si="40"/>
        <v>0</v>
      </c>
      <c r="Y193" s="209">
        <f t="shared" si="51"/>
        <v>0</v>
      </c>
      <c r="Z193" s="242">
        <f t="shared" si="52"/>
        <v>0</v>
      </c>
      <c r="AA193" s="242">
        <f t="shared" si="53"/>
        <v>0</v>
      </c>
    </row>
    <row r="194" spans="1:27" x14ac:dyDescent="0.45">
      <c r="A194" s="364">
        <v>183</v>
      </c>
      <c r="B194" s="210"/>
      <c r="C194" s="206"/>
      <c r="D194" s="207">
        <f t="shared" si="41"/>
        <v>0</v>
      </c>
      <c r="E194" s="208"/>
      <c r="F194" s="208"/>
      <c r="G194" s="208"/>
      <c r="H194" s="168"/>
      <c r="I194" s="168"/>
      <c r="J194" s="208"/>
      <c r="K194" s="208"/>
      <c r="L194" s="208"/>
      <c r="M194" s="9">
        <f t="shared" si="42"/>
        <v>0</v>
      </c>
      <c r="N194" s="241">
        <f t="shared" si="43"/>
        <v>0</v>
      </c>
      <c r="O194" s="9">
        <f t="shared" si="44"/>
        <v>0</v>
      </c>
      <c r="P194" s="209" t="e">
        <f t="shared" si="45"/>
        <v>#N/A</v>
      </c>
      <c r="Q194" s="209">
        <f t="shared" si="46"/>
        <v>0</v>
      </c>
      <c r="R194" s="242">
        <f t="shared" si="38"/>
        <v>0</v>
      </c>
      <c r="S194" s="242" t="str">
        <f t="shared" si="47"/>
        <v/>
      </c>
      <c r="T194" s="242" t="str">
        <f t="shared" si="48"/>
        <v/>
      </c>
      <c r="U194" s="209" t="str">
        <f t="shared" si="49"/>
        <v/>
      </c>
      <c r="V194" s="209">
        <f t="shared" si="39"/>
        <v>0</v>
      </c>
      <c r="W194" s="209" t="str">
        <f t="shared" si="50"/>
        <v/>
      </c>
      <c r="X194" s="209">
        <f t="shared" si="40"/>
        <v>0</v>
      </c>
      <c r="Y194" s="209">
        <f t="shared" si="51"/>
        <v>0</v>
      </c>
      <c r="Z194" s="242">
        <f t="shared" si="52"/>
        <v>0</v>
      </c>
      <c r="AA194" s="242">
        <f t="shared" si="53"/>
        <v>0</v>
      </c>
    </row>
    <row r="195" spans="1:27" x14ac:dyDescent="0.45">
      <c r="A195" s="364">
        <v>184</v>
      </c>
      <c r="B195" s="210"/>
      <c r="C195" s="206"/>
      <c r="D195" s="207">
        <f t="shared" si="41"/>
        <v>0</v>
      </c>
      <c r="E195" s="208"/>
      <c r="F195" s="208"/>
      <c r="G195" s="208"/>
      <c r="H195" s="168"/>
      <c r="I195" s="168"/>
      <c r="J195" s="208"/>
      <c r="K195" s="208"/>
      <c r="L195" s="208"/>
      <c r="M195" s="9">
        <f t="shared" si="42"/>
        <v>0</v>
      </c>
      <c r="N195" s="241">
        <f t="shared" si="43"/>
        <v>0</v>
      </c>
      <c r="O195" s="9">
        <f t="shared" si="44"/>
        <v>0</v>
      </c>
      <c r="P195" s="209" t="e">
        <f t="shared" si="45"/>
        <v>#N/A</v>
      </c>
      <c r="Q195" s="209">
        <f t="shared" si="46"/>
        <v>0</v>
      </c>
      <c r="R195" s="242">
        <f t="shared" si="38"/>
        <v>0</v>
      </c>
      <c r="S195" s="242" t="str">
        <f t="shared" si="47"/>
        <v/>
      </c>
      <c r="T195" s="242" t="str">
        <f t="shared" si="48"/>
        <v/>
      </c>
      <c r="U195" s="209" t="str">
        <f t="shared" si="49"/>
        <v/>
      </c>
      <c r="V195" s="209">
        <f t="shared" si="39"/>
        <v>0</v>
      </c>
      <c r="W195" s="209" t="str">
        <f t="shared" si="50"/>
        <v/>
      </c>
      <c r="X195" s="209">
        <f t="shared" si="40"/>
        <v>0</v>
      </c>
      <c r="Y195" s="209">
        <f t="shared" si="51"/>
        <v>0</v>
      </c>
      <c r="Z195" s="242">
        <f t="shared" si="52"/>
        <v>0</v>
      </c>
      <c r="AA195" s="242">
        <f t="shared" si="53"/>
        <v>0</v>
      </c>
    </row>
    <row r="196" spans="1:27" x14ac:dyDescent="0.45">
      <c r="A196" s="364">
        <v>185</v>
      </c>
      <c r="B196" s="210"/>
      <c r="C196" s="206"/>
      <c r="D196" s="207">
        <f t="shared" si="41"/>
        <v>0</v>
      </c>
      <c r="E196" s="208"/>
      <c r="F196" s="208"/>
      <c r="G196" s="208"/>
      <c r="H196" s="168"/>
      <c r="I196" s="168"/>
      <c r="J196" s="208"/>
      <c r="K196" s="208"/>
      <c r="L196" s="208"/>
      <c r="M196" s="9">
        <f t="shared" si="42"/>
        <v>0</v>
      </c>
      <c r="N196" s="241">
        <f t="shared" si="43"/>
        <v>0</v>
      </c>
      <c r="O196" s="9">
        <f t="shared" si="44"/>
        <v>0</v>
      </c>
      <c r="P196" s="209" t="e">
        <f t="shared" si="45"/>
        <v>#N/A</v>
      </c>
      <c r="Q196" s="209">
        <f t="shared" si="46"/>
        <v>0</v>
      </c>
      <c r="R196" s="242">
        <f t="shared" si="38"/>
        <v>0</v>
      </c>
      <c r="S196" s="242" t="str">
        <f t="shared" si="47"/>
        <v/>
      </c>
      <c r="T196" s="242" t="str">
        <f t="shared" si="48"/>
        <v/>
      </c>
      <c r="U196" s="209" t="str">
        <f t="shared" si="49"/>
        <v/>
      </c>
      <c r="V196" s="209">
        <f t="shared" si="39"/>
        <v>0</v>
      </c>
      <c r="W196" s="209" t="str">
        <f t="shared" si="50"/>
        <v/>
      </c>
      <c r="X196" s="209">
        <f t="shared" si="40"/>
        <v>0</v>
      </c>
      <c r="Y196" s="209">
        <f t="shared" si="51"/>
        <v>0</v>
      </c>
      <c r="Z196" s="242">
        <f t="shared" si="52"/>
        <v>0</v>
      </c>
      <c r="AA196" s="242">
        <f t="shared" si="53"/>
        <v>0</v>
      </c>
    </row>
    <row r="197" spans="1:27" x14ac:dyDescent="0.45">
      <c r="A197" s="364">
        <v>186</v>
      </c>
      <c r="B197" s="210"/>
      <c r="C197" s="206"/>
      <c r="D197" s="207">
        <f t="shared" si="41"/>
        <v>0</v>
      </c>
      <c r="E197" s="208"/>
      <c r="F197" s="208"/>
      <c r="G197" s="208"/>
      <c r="H197" s="168"/>
      <c r="I197" s="168"/>
      <c r="J197" s="208"/>
      <c r="K197" s="208"/>
      <c r="L197" s="208"/>
      <c r="M197" s="9">
        <f t="shared" si="42"/>
        <v>0</v>
      </c>
      <c r="N197" s="241">
        <f t="shared" si="43"/>
        <v>0</v>
      </c>
      <c r="O197" s="9">
        <f t="shared" si="44"/>
        <v>0</v>
      </c>
      <c r="P197" s="209" t="e">
        <f t="shared" si="45"/>
        <v>#N/A</v>
      </c>
      <c r="Q197" s="209">
        <f t="shared" si="46"/>
        <v>0</v>
      </c>
      <c r="R197" s="242">
        <f t="shared" si="38"/>
        <v>0</v>
      </c>
      <c r="S197" s="242" t="str">
        <f t="shared" si="47"/>
        <v/>
      </c>
      <c r="T197" s="242" t="str">
        <f t="shared" si="48"/>
        <v/>
      </c>
      <c r="U197" s="209" t="str">
        <f t="shared" si="49"/>
        <v/>
      </c>
      <c r="V197" s="209">
        <f t="shared" si="39"/>
        <v>0</v>
      </c>
      <c r="W197" s="209" t="str">
        <f t="shared" si="50"/>
        <v/>
      </c>
      <c r="X197" s="209">
        <f t="shared" si="40"/>
        <v>0</v>
      </c>
      <c r="Y197" s="209">
        <f t="shared" si="51"/>
        <v>0</v>
      </c>
      <c r="Z197" s="242">
        <f t="shared" si="52"/>
        <v>0</v>
      </c>
      <c r="AA197" s="242">
        <f t="shared" si="53"/>
        <v>0</v>
      </c>
    </row>
    <row r="198" spans="1:27" x14ac:dyDescent="0.45">
      <c r="A198" s="364">
        <v>187</v>
      </c>
      <c r="B198" s="210"/>
      <c r="C198" s="206"/>
      <c r="D198" s="207">
        <f t="shared" si="41"/>
        <v>0</v>
      </c>
      <c r="E198" s="208"/>
      <c r="F198" s="208"/>
      <c r="G198" s="208"/>
      <c r="H198" s="168"/>
      <c r="I198" s="168"/>
      <c r="J198" s="208"/>
      <c r="K198" s="208"/>
      <c r="L198" s="208"/>
      <c r="M198" s="9">
        <f t="shared" si="42"/>
        <v>0</v>
      </c>
      <c r="N198" s="241">
        <f t="shared" si="43"/>
        <v>0</v>
      </c>
      <c r="O198" s="9">
        <f t="shared" si="44"/>
        <v>0</v>
      </c>
      <c r="P198" s="209" t="e">
        <f t="shared" si="45"/>
        <v>#N/A</v>
      </c>
      <c r="Q198" s="209">
        <f t="shared" si="46"/>
        <v>0</v>
      </c>
      <c r="R198" s="242">
        <f t="shared" si="38"/>
        <v>0</v>
      </c>
      <c r="S198" s="242" t="str">
        <f t="shared" si="47"/>
        <v/>
      </c>
      <c r="T198" s="242" t="str">
        <f t="shared" si="48"/>
        <v/>
      </c>
      <c r="U198" s="209" t="str">
        <f t="shared" si="49"/>
        <v/>
      </c>
      <c r="V198" s="209">
        <f t="shared" si="39"/>
        <v>0</v>
      </c>
      <c r="W198" s="209" t="str">
        <f t="shared" si="50"/>
        <v/>
      </c>
      <c r="X198" s="209">
        <f t="shared" si="40"/>
        <v>0</v>
      </c>
      <c r="Y198" s="209">
        <f t="shared" si="51"/>
        <v>0</v>
      </c>
      <c r="Z198" s="242">
        <f t="shared" si="52"/>
        <v>0</v>
      </c>
      <c r="AA198" s="242">
        <f t="shared" si="53"/>
        <v>0</v>
      </c>
    </row>
    <row r="199" spans="1:27" x14ac:dyDescent="0.45">
      <c r="A199" s="364">
        <v>188</v>
      </c>
      <c r="B199" s="210"/>
      <c r="C199" s="206"/>
      <c r="D199" s="207">
        <f t="shared" si="41"/>
        <v>0</v>
      </c>
      <c r="E199" s="208"/>
      <c r="F199" s="208"/>
      <c r="G199" s="208"/>
      <c r="H199" s="168"/>
      <c r="I199" s="168"/>
      <c r="J199" s="208"/>
      <c r="K199" s="208"/>
      <c r="L199" s="208"/>
      <c r="M199" s="9">
        <f t="shared" si="42"/>
        <v>0</v>
      </c>
      <c r="N199" s="241">
        <f t="shared" si="43"/>
        <v>0</v>
      </c>
      <c r="O199" s="9">
        <f t="shared" si="44"/>
        <v>0</v>
      </c>
      <c r="P199" s="209" t="e">
        <f t="shared" si="45"/>
        <v>#N/A</v>
      </c>
      <c r="Q199" s="209">
        <f t="shared" si="46"/>
        <v>0</v>
      </c>
      <c r="R199" s="242">
        <f t="shared" si="38"/>
        <v>0</v>
      </c>
      <c r="S199" s="242" t="str">
        <f t="shared" si="47"/>
        <v/>
      </c>
      <c r="T199" s="242" t="str">
        <f t="shared" si="48"/>
        <v/>
      </c>
      <c r="U199" s="209" t="str">
        <f t="shared" si="49"/>
        <v/>
      </c>
      <c r="V199" s="209">
        <f t="shared" si="39"/>
        <v>0</v>
      </c>
      <c r="W199" s="209" t="str">
        <f t="shared" si="50"/>
        <v/>
      </c>
      <c r="X199" s="209">
        <f t="shared" si="40"/>
        <v>0</v>
      </c>
      <c r="Y199" s="209">
        <f t="shared" si="51"/>
        <v>0</v>
      </c>
      <c r="Z199" s="242">
        <f t="shared" si="52"/>
        <v>0</v>
      </c>
      <c r="AA199" s="242">
        <f t="shared" si="53"/>
        <v>0</v>
      </c>
    </row>
    <row r="200" spans="1:27" x14ac:dyDescent="0.45">
      <c r="A200" s="364">
        <v>189</v>
      </c>
      <c r="B200" s="210"/>
      <c r="C200" s="206"/>
      <c r="D200" s="207">
        <f t="shared" si="41"/>
        <v>0</v>
      </c>
      <c r="E200" s="208"/>
      <c r="F200" s="208"/>
      <c r="G200" s="208"/>
      <c r="H200" s="168"/>
      <c r="I200" s="168"/>
      <c r="J200" s="208"/>
      <c r="K200" s="208"/>
      <c r="L200" s="208"/>
      <c r="M200" s="9">
        <f t="shared" si="42"/>
        <v>0</v>
      </c>
      <c r="N200" s="241">
        <f t="shared" si="43"/>
        <v>0</v>
      </c>
      <c r="O200" s="9">
        <f t="shared" si="44"/>
        <v>0</v>
      </c>
      <c r="P200" s="209" t="e">
        <f t="shared" si="45"/>
        <v>#N/A</v>
      </c>
      <c r="Q200" s="209">
        <f t="shared" si="46"/>
        <v>0</v>
      </c>
      <c r="R200" s="242">
        <f t="shared" si="38"/>
        <v>0</v>
      </c>
      <c r="S200" s="242" t="str">
        <f t="shared" si="47"/>
        <v/>
      </c>
      <c r="T200" s="242" t="str">
        <f t="shared" si="48"/>
        <v/>
      </c>
      <c r="U200" s="209" t="str">
        <f t="shared" si="49"/>
        <v/>
      </c>
      <c r="V200" s="209">
        <f t="shared" si="39"/>
        <v>0</v>
      </c>
      <c r="W200" s="209" t="str">
        <f t="shared" si="50"/>
        <v/>
      </c>
      <c r="X200" s="209">
        <f t="shared" si="40"/>
        <v>0</v>
      </c>
      <c r="Y200" s="209">
        <f t="shared" si="51"/>
        <v>0</v>
      </c>
      <c r="Z200" s="242">
        <f t="shared" si="52"/>
        <v>0</v>
      </c>
      <c r="AA200" s="242">
        <f t="shared" si="53"/>
        <v>0</v>
      </c>
    </row>
    <row r="201" spans="1:27" x14ac:dyDescent="0.45">
      <c r="A201" s="364">
        <v>190</v>
      </c>
      <c r="B201" s="210"/>
      <c r="C201" s="206"/>
      <c r="D201" s="207">
        <f t="shared" si="41"/>
        <v>0</v>
      </c>
      <c r="E201" s="208"/>
      <c r="F201" s="208"/>
      <c r="G201" s="208"/>
      <c r="H201" s="168"/>
      <c r="I201" s="168"/>
      <c r="J201" s="208"/>
      <c r="K201" s="208"/>
      <c r="L201" s="208"/>
      <c r="M201" s="9">
        <f t="shared" si="42"/>
        <v>0</v>
      </c>
      <c r="N201" s="241">
        <f t="shared" si="43"/>
        <v>0</v>
      </c>
      <c r="O201" s="9">
        <f t="shared" si="44"/>
        <v>0</v>
      </c>
      <c r="P201" s="209" t="e">
        <f t="shared" si="45"/>
        <v>#N/A</v>
      </c>
      <c r="Q201" s="209">
        <f t="shared" si="46"/>
        <v>0</v>
      </c>
      <c r="R201" s="242">
        <f t="shared" si="38"/>
        <v>0</v>
      </c>
      <c r="S201" s="242" t="str">
        <f t="shared" si="47"/>
        <v/>
      </c>
      <c r="T201" s="242" t="str">
        <f t="shared" si="48"/>
        <v/>
      </c>
      <c r="U201" s="209" t="str">
        <f t="shared" si="49"/>
        <v/>
      </c>
      <c r="V201" s="209">
        <f t="shared" si="39"/>
        <v>0</v>
      </c>
      <c r="W201" s="209" t="str">
        <f t="shared" si="50"/>
        <v/>
      </c>
      <c r="X201" s="209">
        <f t="shared" si="40"/>
        <v>0</v>
      </c>
      <c r="Y201" s="209">
        <f t="shared" si="51"/>
        <v>0</v>
      </c>
      <c r="Z201" s="242">
        <f t="shared" si="52"/>
        <v>0</v>
      </c>
      <c r="AA201" s="242">
        <f t="shared" si="53"/>
        <v>0</v>
      </c>
    </row>
    <row r="202" spans="1:27" x14ac:dyDescent="0.45">
      <c r="A202" s="364">
        <v>191</v>
      </c>
      <c r="B202" s="210"/>
      <c r="C202" s="206"/>
      <c r="D202" s="207">
        <f t="shared" si="41"/>
        <v>0</v>
      </c>
      <c r="E202" s="208"/>
      <c r="F202" s="208"/>
      <c r="G202" s="208"/>
      <c r="H202" s="168"/>
      <c r="I202" s="168"/>
      <c r="J202" s="208"/>
      <c r="K202" s="208"/>
      <c r="L202" s="208"/>
      <c r="M202" s="9">
        <f t="shared" si="42"/>
        <v>0</v>
      </c>
      <c r="N202" s="241">
        <f t="shared" si="43"/>
        <v>0</v>
      </c>
      <c r="O202" s="9">
        <f t="shared" si="44"/>
        <v>0</v>
      </c>
      <c r="P202" s="209" t="e">
        <f t="shared" si="45"/>
        <v>#N/A</v>
      </c>
      <c r="Q202" s="209">
        <f t="shared" si="46"/>
        <v>0</v>
      </c>
      <c r="R202" s="242">
        <f t="shared" si="38"/>
        <v>0</v>
      </c>
      <c r="S202" s="242" t="str">
        <f t="shared" si="47"/>
        <v/>
      </c>
      <c r="T202" s="242" t="str">
        <f t="shared" si="48"/>
        <v/>
      </c>
      <c r="U202" s="209" t="str">
        <f t="shared" si="49"/>
        <v/>
      </c>
      <c r="V202" s="209">
        <f t="shared" si="39"/>
        <v>0</v>
      </c>
      <c r="W202" s="209" t="str">
        <f t="shared" si="50"/>
        <v/>
      </c>
      <c r="X202" s="209">
        <f t="shared" si="40"/>
        <v>0</v>
      </c>
      <c r="Y202" s="209">
        <f t="shared" si="51"/>
        <v>0</v>
      </c>
      <c r="Z202" s="242">
        <f t="shared" si="52"/>
        <v>0</v>
      </c>
      <c r="AA202" s="242">
        <f t="shared" si="53"/>
        <v>0</v>
      </c>
    </row>
    <row r="203" spans="1:27" x14ac:dyDescent="0.45">
      <c r="A203" s="364">
        <v>192</v>
      </c>
      <c r="B203" s="210"/>
      <c r="C203" s="206"/>
      <c r="D203" s="207">
        <f t="shared" si="41"/>
        <v>0</v>
      </c>
      <c r="E203" s="208"/>
      <c r="F203" s="208"/>
      <c r="G203" s="208"/>
      <c r="H203" s="168"/>
      <c r="I203" s="168"/>
      <c r="J203" s="208"/>
      <c r="K203" s="208"/>
      <c r="L203" s="208"/>
      <c r="M203" s="9">
        <f t="shared" si="42"/>
        <v>0</v>
      </c>
      <c r="N203" s="241">
        <f t="shared" si="43"/>
        <v>0</v>
      </c>
      <c r="O203" s="9">
        <f t="shared" si="44"/>
        <v>0</v>
      </c>
      <c r="P203" s="209" t="e">
        <f t="shared" si="45"/>
        <v>#N/A</v>
      </c>
      <c r="Q203" s="209">
        <f t="shared" si="46"/>
        <v>0</v>
      </c>
      <c r="R203" s="242">
        <f t="shared" si="38"/>
        <v>0</v>
      </c>
      <c r="S203" s="242" t="str">
        <f t="shared" si="47"/>
        <v/>
      </c>
      <c r="T203" s="242" t="str">
        <f t="shared" si="48"/>
        <v/>
      </c>
      <c r="U203" s="209" t="str">
        <f t="shared" si="49"/>
        <v/>
      </c>
      <c r="V203" s="209">
        <f t="shared" si="39"/>
        <v>0</v>
      </c>
      <c r="W203" s="209" t="str">
        <f t="shared" si="50"/>
        <v/>
      </c>
      <c r="X203" s="209">
        <f t="shared" si="40"/>
        <v>0</v>
      </c>
      <c r="Y203" s="209">
        <f t="shared" si="51"/>
        <v>0</v>
      </c>
      <c r="Z203" s="242">
        <f t="shared" si="52"/>
        <v>0</v>
      </c>
      <c r="AA203" s="242">
        <f t="shared" si="53"/>
        <v>0</v>
      </c>
    </row>
    <row r="204" spans="1:27" x14ac:dyDescent="0.45">
      <c r="A204" s="364">
        <v>193</v>
      </c>
      <c r="B204" s="210"/>
      <c r="C204" s="206"/>
      <c r="D204" s="207">
        <f t="shared" si="41"/>
        <v>0</v>
      </c>
      <c r="E204" s="208"/>
      <c r="F204" s="208"/>
      <c r="G204" s="208"/>
      <c r="H204" s="168"/>
      <c r="I204" s="168"/>
      <c r="J204" s="208"/>
      <c r="K204" s="208"/>
      <c r="L204" s="208"/>
      <c r="M204" s="9">
        <f t="shared" si="42"/>
        <v>0</v>
      </c>
      <c r="N204" s="241">
        <f t="shared" si="43"/>
        <v>0</v>
      </c>
      <c r="O204" s="9">
        <f t="shared" si="44"/>
        <v>0</v>
      </c>
      <c r="P204" s="209" t="e">
        <f t="shared" si="45"/>
        <v>#N/A</v>
      </c>
      <c r="Q204" s="209">
        <f t="shared" si="46"/>
        <v>0</v>
      </c>
      <c r="R204" s="242">
        <f t="shared" ref="R204:R267" si="54">IF(ISBLANK($C204),0,VALUE(1+(LEN($C204)-LEN(SUBSTITUTE($C204,",",)))))</f>
        <v>0</v>
      </c>
      <c r="S204" s="242" t="str">
        <f t="shared" si="47"/>
        <v/>
      </c>
      <c r="T204" s="242" t="str">
        <f t="shared" si="48"/>
        <v/>
      </c>
      <c r="U204" s="209" t="str">
        <f t="shared" si="49"/>
        <v/>
      </c>
      <c r="V204" s="209">
        <f t="shared" ref="V204:V267" si="55">IF($U204="",0,VLOOKUP($U204,$A$12:$D$411,2,FALSE)+VLOOKUP($U204,$A$12:$D$411,4,FALSE))</f>
        <v>0</v>
      </c>
      <c r="W204" s="209" t="str">
        <f t="shared" si="50"/>
        <v/>
      </c>
      <c r="X204" s="209">
        <f t="shared" ref="X204:X267" si="56">IF($W204="",0,VLOOKUP($W204,$A$12:$D$411,2,FALSE)+VLOOKUP($W204,$A$12:$D$411,4,FALSE))</f>
        <v>0</v>
      </c>
      <c r="Y204" s="209">
        <f t="shared" si="51"/>
        <v>0</v>
      </c>
      <c r="Z204" s="242">
        <f t="shared" si="52"/>
        <v>0</v>
      </c>
      <c r="AA204" s="242">
        <f t="shared" si="53"/>
        <v>0</v>
      </c>
    </row>
    <row r="205" spans="1:27" x14ac:dyDescent="0.45">
      <c r="A205" s="364">
        <v>194</v>
      </c>
      <c r="B205" s="210"/>
      <c r="C205" s="206"/>
      <c r="D205" s="207">
        <f t="shared" ref="D205:D268" si="57">SUM(V205,X205)</f>
        <v>0</v>
      </c>
      <c r="E205" s="208"/>
      <c r="F205" s="208"/>
      <c r="G205" s="208"/>
      <c r="H205" s="168"/>
      <c r="I205" s="168"/>
      <c r="J205" s="208"/>
      <c r="K205" s="208"/>
      <c r="L205" s="208"/>
      <c r="M205" s="9">
        <f t="shared" ref="M205:M268" si="58">IF(AND(Z205=1,AA205=1)=TRUE,1,0)</f>
        <v>0</v>
      </c>
      <c r="N205" s="241">
        <f t="shared" ref="N205:N268" si="59">IF(ISNUMBER(B205),1,0)</f>
        <v>0</v>
      </c>
      <c r="O205" s="9">
        <f t="shared" ref="O205:O268" si="60">O206+B205</f>
        <v>0</v>
      </c>
      <c r="P205" s="209" t="e">
        <f t="shared" ref="P205:P268" si="61">IF(M205=1,IF(D205=0,B205,D205),NA())</f>
        <v>#N/A</v>
      </c>
      <c r="Q205" s="209">
        <f t="shared" ref="Q205:Q268" si="62">IF(ISNUMBER(P205),P205,0)</f>
        <v>0</v>
      </c>
      <c r="R205" s="242">
        <f t="shared" si="54"/>
        <v>0</v>
      </c>
      <c r="S205" s="242" t="str">
        <f t="shared" ref="S205:S268" si="63">IF($R205=0,"",IF($R205=1,1,FIND(",",$C205)))</f>
        <v/>
      </c>
      <c r="T205" s="242" t="str">
        <f t="shared" ref="T205:T268" si="64">IF($R205=0,"",LEN(C205))</f>
        <v/>
      </c>
      <c r="U205" s="209" t="str">
        <f t="shared" ref="U205:U268" si="65">IF($R205=0,"",IF($R205=1,VALUE($C205),VALUE(LEFT($C205,S205-1))))</f>
        <v/>
      </c>
      <c r="V205" s="209">
        <f t="shared" si="55"/>
        <v>0</v>
      </c>
      <c r="W205" s="209" t="str">
        <f t="shared" ref="W205:W268" si="66">IF($R205=0,"",IF($R205=1,"",VALUE(RIGHT($C205,T205-S205))))</f>
        <v/>
      </c>
      <c r="X205" s="209">
        <f t="shared" si="56"/>
        <v>0</v>
      </c>
      <c r="Y205" s="209">
        <f t="shared" ref="Y205:Y268" si="67">IF(OR(E205="MMR_gewellt",E205="MMR_glatt",E205="MMR_Duo_glatt",E205="MMR_Duo_gewellt"),1,0)</f>
        <v>0</v>
      </c>
      <c r="Z205" s="242">
        <f t="shared" ref="Z205:Z268" si="68">IF($D205=0,COUNT(B205)+COUNT(D205)-1,COUNT(B205)+COUNT(D205))</f>
        <v>0</v>
      </c>
      <c r="AA205" s="242">
        <f t="shared" ref="AA205:AA268" si="69">IF(OR(ISBLANK(F205),ISBLANK(G205),ISBLANK(H205),ISBLANK(I205),ISBLANK(J205),ISBLANK(K205),ISBLANK(L205),ISBLANK(E205))=TRUE,0,1)</f>
        <v>0</v>
      </c>
    </row>
    <row r="206" spans="1:27" x14ac:dyDescent="0.45">
      <c r="A206" s="364">
        <v>195</v>
      </c>
      <c r="B206" s="210"/>
      <c r="C206" s="206"/>
      <c r="D206" s="207">
        <f t="shared" si="57"/>
        <v>0</v>
      </c>
      <c r="E206" s="208"/>
      <c r="F206" s="208"/>
      <c r="G206" s="208"/>
      <c r="H206" s="168"/>
      <c r="I206" s="168"/>
      <c r="J206" s="208"/>
      <c r="K206" s="208"/>
      <c r="L206" s="208"/>
      <c r="M206" s="9">
        <f t="shared" si="58"/>
        <v>0</v>
      </c>
      <c r="N206" s="241">
        <f t="shared" si="59"/>
        <v>0</v>
      </c>
      <c r="O206" s="9">
        <f t="shared" si="60"/>
        <v>0</v>
      </c>
      <c r="P206" s="209" t="e">
        <f t="shared" si="61"/>
        <v>#N/A</v>
      </c>
      <c r="Q206" s="209">
        <f t="shared" si="62"/>
        <v>0</v>
      </c>
      <c r="R206" s="242">
        <f t="shared" si="54"/>
        <v>0</v>
      </c>
      <c r="S206" s="242" t="str">
        <f t="shared" si="63"/>
        <v/>
      </c>
      <c r="T206" s="242" t="str">
        <f t="shared" si="64"/>
        <v/>
      </c>
      <c r="U206" s="209" t="str">
        <f t="shared" si="65"/>
        <v/>
      </c>
      <c r="V206" s="209">
        <f t="shared" si="55"/>
        <v>0</v>
      </c>
      <c r="W206" s="209" t="str">
        <f t="shared" si="66"/>
        <v/>
      </c>
      <c r="X206" s="209">
        <f t="shared" si="56"/>
        <v>0</v>
      </c>
      <c r="Y206" s="209">
        <f t="shared" si="67"/>
        <v>0</v>
      </c>
      <c r="Z206" s="242">
        <f t="shared" si="68"/>
        <v>0</v>
      </c>
      <c r="AA206" s="242">
        <f t="shared" si="69"/>
        <v>0</v>
      </c>
    </row>
    <row r="207" spans="1:27" x14ac:dyDescent="0.45">
      <c r="A207" s="364">
        <v>196</v>
      </c>
      <c r="B207" s="210"/>
      <c r="C207" s="206"/>
      <c r="D207" s="207">
        <f t="shared" si="57"/>
        <v>0</v>
      </c>
      <c r="E207" s="208"/>
      <c r="F207" s="208"/>
      <c r="G207" s="208"/>
      <c r="H207" s="168"/>
      <c r="I207" s="168"/>
      <c r="J207" s="208"/>
      <c r="K207" s="208"/>
      <c r="L207" s="208"/>
      <c r="M207" s="9">
        <f t="shared" si="58"/>
        <v>0</v>
      </c>
      <c r="N207" s="241">
        <f t="shared" si="59"/>
        <v>0</v>
      </c>
      <c r="O207" s="9">
        <f t="shared" si="60"/>
        <v>0</v>
      </c>
      <c r="P207" s="209" t="e">
        <f t="shared" si="61"/>
        <v>#N/A</v>
      </c>
      <c r="Q207" s="209">
        <f t="shared" si="62"/>
        <v>0</v>
      </c>
      <c r="R207" s="242">
        <f t="shared" si="54"/>
        <v>0</v>
      </c>
      <c r="S207" s="242" t="str">
        <f t="shared" si="63"/>
        <v/>
      </c>
      <c r="T207" s="242" t="str">
        <f t="shared" si="64"/>
        <v/>
      </c>
      <c r="U207" s="209" t="str">
        <f t="shared" si="65"/>
        <v/>
      </c>
      <c r="V207" s="209">
        <f t="shared" si="55"/>
        <v>0</v>
      </c>
      <c r="W207" s="209" t="str">
        <f t="shared" si="66"/>
        <v/>
      </c>
      <c r="X207" s="209">
        <f t="shared" si="56"/>
        <v>0</v>
      </c>
      <c r="Y207" s="209">
        <f t="shared" si="67"/>
        <v>0</v>
      </c>
      <c r="Z207" s="242">
        <f t="shared" si="68"/>
        <v>0</v>
      </c>
      <c r="AA207" s="242">
        <f t="shared" si="69"/>
        <v>0</v>
      </c>
    </row>
    <row r="208" spans="1:27" x14ac:dyDescent="0.45">
      <c r="A208" s="364">
        <v>197</v>
      </c>
      <c r="B208" s="210"/>
      <c r="C208" s="206"/>
      <c r="D208" s="207">
        <f t="shared" si="57"/>
        <v>0</v>
      </c>
      <c r="E208" s="208"/>
      <c r="F208" s="208"/>
      <c r="G208" s="208"/>
      <c r="H208" s="168"/>
      <c r="I208" s="168"/>
      <c r="J208" s="208"/>
      <c r="K208" s="208"/>
      <c r="L208" s="208"/>
      <c r="M208" s="9">
        <f t="shared" si="58"/>
        <v>0</v>
      </c>
      <c r="N208" s="241">
        <f t="shared" si="59"/>
        <v>0</v>
      </c>
      <c r="O208" s="9">
        <f t="shared" si="60"/>
        <v>0</v>
      </c>
      <c r="P208" s="209" t="e">
        <f t="shared" si="61"/>
        <v>#N/A</v>
      </c>
      <c r="Q208" s="209">
        <f t="shared" si="62"/>
        <v>0</v>
      </c>
      <c r="R208" s="242">
        <f t="shared" si="54"/>
        <v>0</v>
      </c>
      <c r="S208" s="242" t="str">
        <f t="shared" si="63"/>
        <v/>
      </c>
      <c r="T208" s="242" t="str">
        <f t="shared" si="64"/>
        <v/>
      </c>
      <c r="U208" s="209" t="str">
        <f t="shared" si="65"/>
        <v/>
      </c>
      <c r="V208" s="209">
        <f t="shared" si="55"/>
        <v>0</v>
      </c>
      <c r="W208" s="209" t="str">
        <f t="shared" si="66"/>
        <v/>
      </c>
      <c r="X208" s="209">
        <f t="shared" si="56"/>
        <v>0</v>
      </c>
      <c r="Y208" s="209">
        <f t="shared" si="67"/>
        <v>0</v>
      </c>
      <c r="Z208" s="242">
        <f t="shared" si="68"/>
        <v>0</v>
      </c>
      <c r="AA208" s="242">
        <f t="shared" si="69"/>
        <v>0</v>
      </c>
    </row>
    <row r="209" spans="1:27" x14ac:dyDescent="0.45">
      <c r="A209" s="364">
        <v>198</v>
      </c>
      <c r="B209" s="210"/>
      <c r="C209" s="206"/>
      <c r="D209" s="207">
        <f t="shared" si="57"/>
        <v>0</v>
      </c>
      <c r="E209" s="208"/>
      <c r="F209" s="208"/>
      <c r="G209" s="208"/>
      <c r="H209" s="168"/>
      <c r="I209" s="168"/>
      <c r="J209" s="208"/>
      <c r="K209" s="208"/>
      <c r="L209" s="208"/>
      <c r="M209" s="9">
        <f t="shared" si="58"/>
        <v>0</v>
      </c>
      <c r="N209" s="241">
        <f t="shared" si="59"/>
        <v>0</v>
      </c>
      <c r="O209" s="9">
        <f t="shared" si="60"/>
        <v>0</v>
      </c>
      <c r="P209" s="209" t="e">
        <f t="shared" si="61"/>
        <v>#N/A</v>
      </c>
      <c r="Q209" s="209">
        <f t="shared" si="62"/>
        <v>0</v>
      </c>
      <c r="R209" s="242">
        <f t="shared" si="54"/>
        <v>0</v>
      </c>
      <c r="S209" s="242" t="str">
        <f t="shared" si="63"/>
        <v/>
      </c>
      <c r="T209" s="242" t="str">
        <f t="shared" si="64"/>
        <v/>
      </c>
      <c r="U209" s="209" t="str">
        <f t="shared" si="65"/>
        <v/>
      </c>
      <c r="V209" s="209">
        <f t="shared" si="55"/>
        <v>0</v>
      </c>
      <c r="W209" s="209" t="str">
        <f t="shared" si="66"/>
        <v/>
      </c>
      <c r="X209" s="209">
        <f t="shared" si="56"/>
        <v>0</v>
      </c>
      <c r="Y209" s="209">
        <f t="shared" si="67"/>
        <v>0</v>
      </c>
      <c r="Z209" s="242">
        <f t="shared" si="68"/>
        <v>0</v>
      </c>
      <c r="AA209" s="242">
        <f t="shared" si="69"/>
        <v>0</v>
      </c>
    </row>
    <row r="210" spans="1:27" x14ac:dyDescent="0.45">
      <c r="A210" s="364">
        <v>199</v>
      </c>
      <c r="B210" s="210"/>
      <c r="C210" s="206"/>
      <c r="D210" s="207">
        <f t="shared" si="57"/>
        <v>0</v>
      </c>
      <c r="E210" s="208"/>
      <c r="F210" s="208"/>
      <c r="G210" s="208"/>
      <c r="H210" s="168"/>
      <c r="I210" s="168"/>
      <c r="J210" s="208"/>
      <c r="K210" s="208"/>
      <c r="L210" s="208"/>
      <c r="M210" s="9">
        <f t="shared" si="58"/>
        <v>0</v>
      </c>
      <c r="N210" s="241">
        <f t="shared" si="59"/>
        <v>0</v>
      </c>
      <c r="O210" s="9">
        <f t="shared" si="60"/>
        <v>0</v>
      </c>
      <c r="P210" s="209" t="e">
        <f t="shared" si="61"/>
        <v>#N/A</v>
      </c>
      <c r="Q210" s="209">
        <f t="shared" si="62"/>
        <v>0</v>
      </c>
      <c r="R210" s="242">
        <f t="shared" si="54"/>
        <v>0</v>
      </c>
      <c r="S210" s="242" t="str">
        <f t="shared" si="63"/>
        <v/>
      </c>
      <c r="T210" s="242" t="str">
        <f t="shared" si="64"/>
        <v/>
      </c>
      <c r="U210" s="209" t="str">
        <f t="shared" si="65"/>
        <v/>
      </c>
      <c r="V210" s="209">
        <f t="shared" si="55"/>
        <v>0</v>
      </c>
      <c r="W210" s="209" t="str">
        <f t="shared" si="66"/>
        <v/>
      </c>
      <c r="X210" s="209">
        <f t="shared" si="56"/>
        <v>0</v>
      </c>
      <c r="Y210" s="209">
        <f t="shared" si="67"/>
        <v>0</v>
      </c>
      <c r="Z210" s="242">
        <f t="shared" si="68"/>
        <v>0</v>
      </c>
      <c r="AA210" s="242">
        <f t="shared" si="69"/>
        <v>0</v>
      </c>
    </row>
    <row r="211" spans="1:27" x14ac:dyDescent="0.45">
      <c r="A211" s="364">
        <v>200</v>
      </c>
      <c r="B211" s="210"/>
      <c r="C211" s="206"/>
      <c r="D211" s="207">
        <f t="shared" si="57"/>
        <v>0</v>
      </c>
      <c r="E211" s="208"/>
      <c r="F211" s="208"/>
      <c r="G211" s="208"/>
      <c r="H211" s="168"/>
      <c r="I211" s="168"/>
      <c r="J211" s="208"/>
      <c r="K211" s="208"/>
      <c r="L211" s="208"/>
      <c r="M211" s="9">
        <f t="shared" si="58"/>
        <v>0</v>
      </c>
      <c r="N211" s="241">
        <f t="shared" si="59"/>
        <v>0</v>
      </c>
      <c r="O211" s="9">
        <f t="shared" si="60"/>
        <v>0</v>
      </c>
      <c r="P211" s="209" t="e">
        <f t="shared" si="61"/>
        <v>#N/A</v>
      </c>
      <c r="Q211" s="209">
        <f t="shared" si="62"/>
        <v>0</v>
      </c>
      <c r="R211" s="242">
        <f t="shared" si="54"/>
        <v>0</v>
      </c>
      <c r="S211" s="242" t="str">
        <f t="shared" si="63"/>
        <v/>
      </c>
      <c r="T211" s="242" t="str">
        <f t="shared" si="64"/>
        <v/>
      </c>
      <c r="U211" s="209" t="str">
        <f t="shared" si="65"/>
        <v/>
      </c>
      <c r="V211" s="209">
        <f t="shared" si="55"/>
        <v>0</v>
      </c>
      <c r="W211" s="209" t="str">
        <f t="shared" si="66"/>
        <v/>
      </c>
      <c r="X211" s="209">
        <f t="shared" si="56"/>
        <v>0</v>
      </c>
      <c r="Y211" s="209">
        <f t="shared" si="67"/>
        <v>0</v>
      </c>
      <c r="Z211" s="242">
        <f t="shared" si="68"/>
        <v>0</v>
      </c>
      <c r="AA211" s="242">
        <f t="shared" si="69"/>
        <v>0</v>
      </c>
    </row>
    <row r="212" spans="1:27" x14ac:dyDescent="0.45">
      <c r="A212" s="364">
        <v>201</v>
      </c>
      <c r="B212" s="210"/>
      <c r="C212" s="206"/>
      <c r="D212" s="207">
        <f t="shared" si="57"/>
        <v>0</v>
      </c>
      <c r="E212" s="208"/>
      <c r="F212" s="208"/>
      <c r="G212" s="208"/>
      <c r="H212" s="168"/>
      <c r="I212" s="168"/>
      <c r="J212" s="208"/>
      <c r="K212" s="208"/>
      <c r="L212" s="208"/>
      <c r="M212" s="9">
        <f t="shared" si="58"/>
        <v>0</v>
      </c>
      <c r="N212" s="241">
        <f t="shared" si="59"/>
        <v>0</v>
      </c>
      <c r="O212" s="9">
        <f t="shared" si="60"/>
        <v>0</v>
      </c>
      <c r="P212" s="209" t="e">
        <f t="shared" si="61"/>
        <v>#N/A</v>
      </c>
      <c r="Q212" s="209">
        <f t="shared" si="62"/>
        <v>0</v>
      </c>
      <c r="R212" s="242">
        <f t="shared" si="54"/>
        <v>0</v>
      </c>
      <c r="S212" s="242" t="str">
        <f t="shared" si="63"/>
        <v/>
      </c>
      <c r="T212" s="242" t="str">
        <f t="shared" si="64"/>
        <v/>
      </c>
      <c r="U212" s="209" t="str">
        <f t="shared" si="65"/>
        <v/>
      </c>
      <c r="V212" s="209">
        <f t="shared" si="55"/>
        <v>0</v>
      </c>
      <c r="W212" s="209" t="str">
        <f t="shared" si="66"/>
        <v/>
      </c>
      <c r="X212" s="209">
        <f t="shared" si="56"/>
        <v>0</v>
      </c>
      <c r="Y212" s="209">
        <f t="shared" si="67"/>
        <v>0</v>
      </c>
      <c r="Z212" s="242">
        <f t="shared" si="68"/>
        <v>0</v>
      </c>
      <c r="AA212" s="242">
        <f t="shared" si="69"/>
        <v>0</v>
      </c>
    </row>
    <row r="213" spans="1:27" x14ac:dyDescent="0.45">
      <c r="A213" s="364">
        <v>202</v>
      </c>
      <c r="B213" s="210"/>
      <c r="C213" s="206"/>
      <c r="D213" s="207">
        <f t="shared" si="57"/>
        <v>0</v>
      </c>
      <c r="E213" s="208"/>
      <c r="F213" s="208"/>
      <c r="G213" s="208"/>
      <c r="H213" s="168"/>
      <c r="I213" s="168"/>
      <c r="J213" s="208"/>
      <c r="K213" s="208"/>
      <c r="L213" s="208"/>
      <c r="M213" s="9">
        <f t="shared" si="58"/>
        <v>0</v>
      </c>
      <c r="N213" s="241">
        <f t="shared" si="59"/>
        <v>0</v>
      </c>
      <c r="O213" s="9">
        <f t="shared" si="60"/>
        <v>0</v>
      </c>
      <c r="P213" s="209" t="e">
        <f t="shared" si="61"/>
        <v>#N/A</v>
      </c>
      <c r="Q213" s="209">
        <f t="shared" si="62"/>
        <v>0</v>
      </c>
      <c r="R213" s="242">
        <f t="shared" si="54"/>
        <v>0</v>
      </c>
      <c r="S213" s="242" t="str">
        <f t="shared" si="63"/>
        <v/>
      </c>
      <c r="T213" s="242" t="str">
        <f t="shared" si="64"/>
        <v/>
      </c>
      <c r="U213" s="209" t="str">
        <f t="shared" si="65"/>
        <v/>
      </c>
      <c r="V213" s="209">
        <f t="shared" si="55"/>
        <v>0</v>
      </c>
      <c r="W213" s="209" t="str">
        <f t="shared" si="66"/>
        <v/>
      </c>
      <c r="X213" s="209">
        <f t="shared" si="56"/>
        <v>0</v>
      </c>
      <c r="Y213" s="209">
        <f t="shared" si="67"/>
        <v>0</v>
      </c>
      <c r="Z213" s="242">
        <f t="shared" si="68"/>
        <v>0</v>
      </c>
      <c r="AA213" s="242">
        <f t="shared" si="69"/>
        <v>0</v>
      </c>
    </row>
    <row r="214" spans="1:27" x14ac:dyDescent="0.45">
      <c r="A214" s="364">
        <v>203</v>
      </c>
      <c r="B214" s="210"/>
      <c r="C214" s="206"/>
      <c r="D214" s="207">
        <f t="shared" si="57"/>
        <v>0</v>
      </c>
      <c r="E214" s="208"/>
      <c r="F214" s="208"/>
      <c r="G214" s="208"/>
      <c r="H214" s="168"/>
      <c r="I214" s="168"/>
      <c r="J214" s="208"/>
      <c r="K214" s="208"/>
      <c r="L214" s="208"/>
      <c r="M214" s="9">
        <f t="shared" si="58"/>
        <v>0</v>
      </c>
      <c r="N214" s="241">
        <f t="shared" si="59"/>
        <v>0</v>
      </c>
      <c r="O214" s="9">
        <f t="shared" si="60"/>
        <v>0</v>
      </c>
      <c r="P214" s="209" t="e">
        <f t="shared" si="61"/>
        <v>#N/A</v>
      </c>
      <c r="Q214" s="209">
        <f t="shared" si="62"/>
        <v>0</v>
      </c>
      <c r="R214" s="242">
        <f t="shared" si="54"/>
        <v>0</v>
      </c>
      <c r="S214" s="242" t="str">
        <f t="shared" si="63"/>
        <v/>
      </c>
      <c r="T214" s="242" t="str">
        <f t="shared" si="64"/>
        <v/>
      </c>
      <c r="U214" s="209" t="str">
        <f t="shared" si="65"/>
        <v/>
      </c>
      <c r="V214" s="209">
        <f t="shared" si="55"/>
        <v>0</v>
      </c>
      <c r="W214" s="209" t="str">
        <f t="shared" si="66"/>
        <v/>
      </c>
      <c r="X214" s="209">
        <f t="shared" si="56"/>
        <v>0</v>
      </c>
      <c r="Y214" s="209">
        <f t="shared" si="67"/>
        <v>0</v>
      </c>
      <c r="Z214" s="242">
        <f t="shared" si="68"/>
        <v>0</v>
      </c>
      <c r="AA214" s="242">
        <f t="shared" si="69"/>
        <v>0</v>
      </c>
    </row>
    <row r="215" spans="1:27" x14ac:dyDescent="0.45">
      <c r="A215" s="364">
        <v>204</v>
      </c>
      <c r="B215" s="210"/>
      <c r="C215" s="206"/>
      <c r="D215" s="207">
        <f t="shared" si="57"/>
        <v>0</v>
      </c>
      <c r="E215" s="208"/>
      <c r="F215" s="208"/>
      <c r="G215" s="208"/>
      <c r="H215" s="168"/>
      <c r="I215" s="168"/>
      <c r="J215" s="208"/>
      <c r="K215" s="208"/>
      <c r="L215" s="208"/>
      <c r="M215" s="9">
        <f t="shared" si="58"/>
        <v>0</v>
      </c>
      <c r="N215" s="241">
        <f t="shared" si="59"/>
        <v>0</v>
      </c>
      <c r="O215" s="9">
        <f t="shared" si="60"/>
        <v>0</v>
      </c>
      <c r="P215" s="209" t="e">
        <f t="shared" si="61"/>
        <v>#N/A</v>
      </c>
      <c r="Q215" s="209">
        <f t="shared" si="62"/>
        <v>0</v>
      </c>
      <c r="R215" s="242">
        <f t="shared" si="54"/>
        <v>0</v>
      </c>
      <c r="S215" s="242" t="str">
        <f t="shared" si="63"/>
        <v/>
      </c>
      <c r="T215" s="242" t="str">
        <f t="shared" si="64"/>
        <v/>
      </c>
      <c r="U215" s="209" t="str">
        <f t="shared" si="65"/>
        <v/>
      </c>
      <c r="V215" s="209">
        <f t="shared" si="55"/>
        <v>0</v>
      </c>
      <c r="W215" s="209" t="str">
        <f t="shared" si="66"/>
        <v/>
      </c>
      <c r="X215" s="209">
        <f t="shared" si="56"/>
        <v>0</v>
      </c>
      <c r="Y215" s="209">
        <f t="shared" si="67"/>
        <v>0</v>
      </c>
      <c r="Z215" s="242">
        <f t="shared" si="68"/>
        <v>0</v>
      </c>
      <c r="AA215" s="242">
        <f t="shared" si="69"/>
        <v>0</v>
      </c>
    </row>
    <row r="216" spans="1:27" x14ac:dyDescent="0.45">
      <c r="A216" s="364">
        <v>205</v>
      </c>
      <c r="B216" s="210"/>
      <c r="C216" s="206"/>
      <c r="D216" s="207">
        <f t="shared" si="57"/>
        <v>0</v>
      </c>
      <c r="E216" s="208"/>
      <c r="F216" s="208"/>
      <c r="G216" s="208"/>
      <c r="H216" s="168"/>
      <c r="I216" s="168"/>
      <c r="J216" s="208"/>
      <c r="K216" s="208"/>
      <c r="L216" s="208"/>
      <c r="M216" s="9">
        <f t="shared" si="58"/>
        <v>0</v>
      </c>
      <c r="N216" s="241">
        <f t="shared" si="59"/>
        <v>0</v>
      </c>
      <c r="O216" s="9">
        <f t="shared" si="60"/>
        <v>0</v>
      </c>
      <c r="P216" s="209" t="e">
        <f t="shared" si="61"/>
        <v>#N/A</v>
      </c>
      <c r="Q216" s="209">
        <f t="shared" si="62"/>
        <v>0</v>
      </c>
      <c r="R216" s="242">
        <f t="shared" si="54"/>
        <v>0</v>
      </c>
      <c r="S216" s="242" t="str">
        <f t="shared" si="63"/>
        <v/>
      </c>
      <c r="T216" s="242" t="str">
        <f t="shared" si="64"/>
        <v/>
      </c>
      <c r="U216" s="209" t="str">
        <f t="shared" si="65"/>
        <v/>
      </c>
      <c r="V216" s="209">
        <f t="shared" si="55"/>
        <v>0</v>
      </c>
      <c r="W216" s="209" t="str">
        <f t="shared" si="66"/>
        <v/>
      </c>
      <c r="X216" s="209">
        <f t="shared" si="56"/>
        <v>0</v>
      </c>
      <c r="Y216" s="209">
        <f t="shared" si="67"/>
        <v>0</v>
      </c>
      <c r="Z216" s="242">
        <f t="shared" si="68"/>
        <v>0</v>
      </c>
      <c r="AA216" s="242">
        <f t="shared" si="69"/>
        <v>0</v>
      </c>
    </row>
    <row r="217" spans="1:27" x14ac:dyDescent="0.45">
      <c r="A217" s="364">
        <v>206</v>
      </c>
      <c r="B217" s="210"/>
      <c r="C217" s="206"/>
      <c r="D217" s="207">
        <f t="shared" si="57"/>
        <v>0</v>
      </c>
      <c r="E217" s="208"/>
      <c r="F217" s="208"/>
      <c r="G217" s="208"/>
      <c r="H217" s="168"/>
      <c r="I217" s="168"/>
      <c r="J217" s="208"/>
      <c r="K217" s="208"/>
      <c r="L217" s="208"/>
      <c r="M217" s="9">
        <f t="shared" si="58"/>
        <v>0</v>
      </c>
      <c r="N217" s="241">
        <f t="shared" si="59"/>
        <v>0</v>
      </c>
      <c r="O217" s="9">
        <f t="shared" si="60"/>
        <v>0</v>
      </c>
      <c r="P217" s="209" t="e">
        <f t="shared" si="61"/>
        <v>#N/A</v>
      </c>
      <c r="Q217" s="209">
        <f t="shared" si="62"/>
        <v>0</v>
      </c>
      <c r="R217" s="242">
        <f t="shared" si="54"/>
        <v>0</v>
      </c>
      <c r="S217" s="242" t="str">
        <f t="shared" si="63"/>
        <v/>
      </c>
      <c r="T217" s="242" t="str">
        <f t="shared" si="64"/>
        <v/>
      </c>
      <c r="U217" s="209" t="str">
        <f t="shared" si="65"/>
        <v/>
      </c>
      <c r="V217" s="209">
        <f t="shared" si="55"/>
        <v>0</v>
      </c>
      <c r="W217" s="209" t="str">
        <f t="shared" si="66"/>
        <v/>
      </c>
      <c r="X217" s="209">
        <f t="shared" si="56"/>
        <v>0</v>
      </c>
      <c r="Y217" s="209">
        <f t="shared" si="67"/>
        <v>0</v>
      </c>
      <c r="Z217" s="242">
        <f t="shared" si="68"/>
        <v>0</v>
      </c>
      <c r="AA217" s="242">
        <f t="shared" si="69"/>
        <v>0</v>
      </c>
    </row>
    <row r="218" spans="1:27" x14ac:dyDescent="0.45">
      <c r="A218" s="364">
        <v>207</v>
      </c>
      <c r="B218" s="210"/>
      <c r="C218" s="206"/>
      <c r="D218" s="207">
        <f t="shared" si="57"/>
        <v>0</v>
      </c>
      <c r="E218" s="208"/>
      <c r="F218" s="208"/>
      <c r="G218" s="208"/>
      <c r="H218" s="168"/>
      <c r="I218" s="168"/>
      <c r="J218" s="208"/>
      <c r="K218" s="208"/>
      <c r="L218" s="208"/>
      <c r="M218" s="9">
        <f t="shared" si="58"/>
        <v>0</v>
      </c>
      <c r="N218" s="241">
        <f t="shared" si="59"/>
        <v>0</v>
      </c>
      <c r="O218" s="9">
        <f t="shared" si="60"/>
        <v>0</v>
      </c>
      <c r="P218" s="209" t="e">
        <f t="shared" si="61"/>
        <v>#N/A</v>
      </c>
      <c r="Q218" s="209">
        <f t="shared" si="62"/>
        <v>0</v>
      </c>
      <c r="R218" s="242">
        <f t="shared" si="54"/>
        <v>0</v>
      </c>
      <c r="S218" s="242" t="str">
        <f t="shared" si="63"/>
        <v/>
      </c>
      <c r="T218" s="242" t="str">
        <f t="shared" si="64"/>
        <v/>
      </c>
      <c r="U218" s="209" t="str">
        <f t="shared" si="65"/>
        <v/>
      </c>
      <c r="V218" s="209">
        <f t="shared" si="55"/>
        <v>0</v>
      </c>
      <c r="W218" s="209" t="str">
        <f t="shared" si="66"/>
        <v/>
      </c>
      <c r="X218" s="209">
        <f t="shared" si="56"/>
        <v>0</v>
      </c>
      <c r="Y218" s="209">
        <f t="shared" si="67"/>
        <v>0</v>
      </c>
      <c r="Z218" s="242">
        <f t="shared" si="68"/>
        <v>0</v>
      </c>
      <c r="AA218" s="242">
        <f t="shared" si="69"/>
        <v>0</v>
      </c>
    </row>
    <row r="219" spans="1:27" x14ac:dyDescent="0.45">
      <c r="A219" s="364">
        <v>208</v>
      </c>
      <c r="B219" s="210"/>
      <c r="C219" s="206"/>
      <c r="D219" s="207">
        <f t="shared" si="57"/>
        <v>0</v>
      </c>
      <c r="E219" s="208"/>
      <c r="F219" s="208"/>
      <c r="G219" s="208"/>
      <c r="H219" s="168"/>
      <c r="I219" s="168"/>
      <c r="J219" s="208"/>
      <c r="K219" s="208"/>
      <c r="L219" s="208"/>
      <c r="M219" s="9">
        <f t="shared" si="58"/>
        <v>0</v>
      </c>
      <c r="N219" s="241">
        <f t="shared" si="59"/>
        <v>0</v>
      </c>
      <c r="O219" s="9">
        <f t="shared" si="60"/>
        <v>0</v>
      </c>
      <c r="P219" s="209" t="e">
        <f t="shared" si="61"/>
        <v>#N/A</v>
      </c>
      <c r="Q219" s="209">
        <f t="shared" si="62"/>
        <v>0</v>
      </c>
      <c r="R219" s="242">
        <f t="shared" si="54"/>
        <v>0</v>
      </c>
      <c r="S219" s="242" t="str">
        <f t="shared" si="63"/>
        <v/>
      </c>
      <c r="T219" s="242" t="str">
        <f t="shared" si="64"/>
        <v/>
      </c>
      <c r="U219" s="209" t="str">
        <f t="shared" si="65"/>
        <v/>
      </c>
      <c r="V219" s="209">
        <f t="shared" si="55"/>
        <v>0</v>
      </c>
      <c r="W219" s="209" t="str">
        <f t="shared" si="66"/>
        <v/>
      </c>
      <c r="X219" s="209">
        <f t="shared" si="56"/>
        <v>0</v>
      </c>
      <c r="Y219" s="209">
        <f t="shared" si="67"/>
        <v>0</v>
      </c>
      <c r="Z219" s="242">
        <f t="shared" si="68"/>
        <v>0</v>
      </c>
      <c r="AA219" s="242">
        <f t="shared" si="69"/>
        <v>0</v>
      </c>
    </row>
    <row r="220" spans="1:27" x14ac:dyDescent="0.45">
      <c r="A220" s="364">
        <v>209</v>
      </c>
      <c r="B220" s="210"/>
      <c r="C220" s="206"/>
      <c r="D220" s="207">
        <f t="shared" si="57"/>
        <v>0</v>
      </c>
      <c r="E220" s="208"/>
      <c r="F220" s="208"/>
      <c r="G220" s="208"/>
      <c r="H220" s="168"/>
      <c r="I220" s="168"/>
      <c r="J220" s="208"/>
      <c r="K220" s="208"/>
      <c r="L220" s="208"/>
      <c r="M220" s="9">
        <f t="shared" si="58"/>
        <v>0</v>
      </c>
      <c r="N220" s="241">
        <f t="shared" si="59"/>
        <v>0</v>
      </c>
      <c r="O220" s="9">
        <f t="shared" si="60"/>
        <v>0</v>
      </c>
      <c r="P220" s="209" t="e">
        <f t="shared" si="61"/>
        <v>#N/A</v>
      </c>
      <c r="Q220" s="209">
        <f t="shared" si="62"/>
        <v>0</v>
      </c>
      <c r="R220" s="242">
        <f t="shared" si="54"/>
        <v>0</v>
      </c>
      <c r="S220" s="242" t="str">
        <f t="shared" si="63"/>
        <v/>
      </c>
      <c r="T220" s="242" t="str">
        <f t="shared" si="64"/>
        <v/>
      </c>
      <c r="U220" s="209" t="str">
        <f t="shared" si="65"/>
        <v/>
      </c>
      <c r="V220" s="209">
        <f t="shared" si="55"/>
        <v>0</v>
      </c>
      <c r="W220" s="209" t="str">
        <f t="shared" si="66"/>
        <v/>
      </c>
      <c r="X220" s="209">
        <f t="shared" si="56"/>
        <v>0</v>
      </c>
      <c r="Y220" s="209">
        <f t="shared" si="67"/>
        <v>0</v>
      </c>
      <c r="Z220" s="242">
        <f t="shared" si="68"/>
        <v>0</v>
      </c>
      <c r="AA220" s="242">
        <f t="shared" si="69"/>
        <v>0</v>
      </c>
    </row>
    <row r="221" spans="1:27" x14ac:dyDescent="0.45">
      <c r="A221" s="364">
        <v>210</v>
      </c>
      <c r="B221" s="210"/>
      <c r="C221" s="206"/>
      <c r="D221" s="207">
        <f t="shared" si="57"/>
        <v>0</v>
      </c>
      <c r="E221" s="208"/>
      <c r="F221" s="208"/>
      <c r="G221" s="208"/>
      <c r="H221" s="168"/>
      <c r="I221" s="168"/>
      <c r="J221" s="208"/>
      <c r="K221" s="208"/>
      <c r="L221" s="208"/>
      <c r="M221" s="9">
        <f t="shared" si="58"/>
        <v>0</v>
      </c>
      <c r="N221" s="241">
        <f t="shared" si="59"/>
        <v>0</v>
      </c>
      <c r="O221" s="9">
        <f t="shared" si="60"/>
        <v>0</v>
      </c>
      <c r="P221" s="209" t="e">
        <f t="shared" si="61"/>
        <v>#N/A</v>
      </c>
      <c r="Q221" s="209">
        <f t="shared" si="62"/>
        <v>0</v>
      </c>
      <c r="R221" s="242">
        <f t="shared" si="54"/>
        <v>0</v>
      </c>
      <c r="S221" s="242" t="str">
        <f t="shared" si="63"/>
        <v/>
      </c>
      <c r="T221" s="242" t="str">
        <f t="shared" si="64"/>
        <v/>
      </c>
      <c r="U221" s="209" t="str">
        <f t="shared" si="65"/>
        <v/>
      </c>
      <c r="V221" s="209">
        <f t="shared" si="55"/>
        <v>0</v>
      </c>
      <c r="W221" s="209" t="str">
        <f t="shared" si="66"/>
        <v/>
      </c>
      <c r="X221" s="209">
        <f t="shared" si="56"/>
        <v>0</v>
      </c>
      <c r="Y221" s="209">
        <f t="shared" si="67"/>
        <v>0</v>
      </c>
      <c r="Z221" s="242">
        <f t="shared" si="68"/>
        <v>0</v>
      </c>
      <c r="AA221" s="242">
        <f t="shared" si="69"/>
        <v>0</v>
      </c>
    </row>
    <row r="222" spans="1:27" x14ac:dyDescent="0.45">
      <c r="A222" s="364">
        <v>211</v>
      </c>
      <c r="B222" s="210"/>
      <c r="C222" s="206"/>
      <c r="D222" s="207">
        <f t="shared" si="57"/>
        <v>0</v>
      </c>
      <c r="E222" s="208"/>
      <c r="F222" s="208"/>
      <c r="G222" s="208"/>
      <c r="H222" s="168"/>
      <c r="I222" s="168"/>
      <c r="J222" s="208"/>
      <c r="K222" s="208"/>
      <c r="L222" s="208"/>
      <c r="M222" s="9">
        <f t="shared" si="58"/>
        <v>0</v>
      </c>
      <c r="N222" s="241">
        <f t="shared" si="59"/>
        <v>0</v>
      </c>
      <c r="O222" s="9">
        <f t="shared" si="60"/>
        <v>0</v>
      </c>
      <c r="P222" s="209" t="e">
        <f t="shared" si="61"/>
        <v>#N/A</v>
      </c>
      <c r="Q222" s="209">
        <f t="shared" si="62"/>
        <v>0</v>
      </c>
      <c r="R222" s="242">
        <f t="shared" si="54"/>
        <v>0</v>
      </c>
      <c r="S222" s="242" t="str">
        <f t="shared" si="63"/>
        <v/>
      </c>
      <c r="T222" s="242" t="str">
        <f t="shared" si="64"/>
        <v/>
      </c>
      <c r="U222" s="209" t="str">
        <f t="shared" si="65"/>
        <v/>
      </c>
      <c r="V222" s="209">
        <f t="shared" si="55"/>
        <v>0</v>
      </c>
      <c r="W222" s="209" t="str">
        <f t="shared" si="66"/>
        <v/>
      </c>
      <c r="X222" s="209">
        <f t="shared" si="56"/>
        <v>0</v>
      </c>
      <c r="Y222" s="209">
        <f t="shared" si="67"/>
        <v>0</v>
      </c>
      <c r="Z222" s="242">
        <f t="shared" si="68"/>
        <v>0</v>
      </c>
      <c r="AA222" s="242">
        <f t="shared" si="69"/>
        <v>0</v>
      </c>
    </row>
    <row r="223" spans="1:27" x14ac:dyDescent="0.45">
      <c r="A223" s="364">
        <v>212</v>
      </c>
      <c r="B223" s="210"/>
      <c r="C223" s="206"/>
      <c r="D223" s="207">
        <f t="shared" si="57"/>
        <v>0</v>
      </c>
      <c r="E223" s="208"/>
      <c r="F223" s="208"/>
      <c r="G223" s="208"/>
      <c r="H223" s="168"/>
      <c r="I223" s="168"/>
      <c r="J223" s="208"/>
      <c r="K223" s="208"/>
      <c r="L223" s="208"/>
      <c r="M223" s="9">
        <f t="shared" si="58"/>
        <v>0</v>
      </c>
      <c r="N223" s="241">
        <f t="shared" si="59"/>
        <v>0</v>
      </c>
      <c r="O223" s="9">
        <f t="shared" si="60"/>
        <v>0</v>
      </c>
      <c r="P223" s="209" t="e">
        <f t="shared" si="61"/>
        <v>#N/A</v>
      </c>
      <c r="Q223" s="209">
        <f t="shared" si="62"/>
        <v>0</v>
      </c>
      <c r="R223" s="242">
        <f t="shared" si="54"/>
        <v>0</v>
      </c>
      <c r="S223" s="242" t="str">
        <f t="shared" si="63"/>
        <v/>
      </c>
      <c r="T223" s="242" t="str">
        <f t="shared" si="64"/>
        <v/>
      </c>
      <c r="U223" s="209" t="str">
        <f t="shared" si="65"/>
        <v/>
      </c>
      <c r="V223" s="209">
        <f t="shared" si="55"/>
        <v>0</v>
      </c>
      <c r="W223" s="209" t="str">
        <f t="shared" si="66"/>
        <v/>
      </c>
      <c r="X223" s="209">
        <f t="shared" si="56"/>
        <v>0</v>
      </c>
      <c r="Y223" s="209">
        <f t="shared" si="67"/>
        <v>0</v>
      </c>
      <c r="Z223" s="242">
        <f t="shared" si="68"/>
        <v>0</v>
      </c>
      <c r="AA223" s="242">
        <f t="shared" si="69"/>
        <v>0</v>
      </c>
    </row>
    <row r="224" spans="1:27" x14ac:dyDescent="0.45">
      <c r="A224" s="364">
        <v>213</v>
      </c>
      <c r="B224" s="210"/>
      <c r="C224" s="206"/>
      <c r="D224" s="207">
        <f t="shared" si="57"/>
        <v>0</v>
      </c>
      <c r="E224" s="208"/>
      <c r="F224" s="208"/>
      <c r="G224" s="208"/>
      <c r="H224" s="168"/>
      <c r="I224" s="168"/>
      <c r="J224" s="208"/>
      <c r="K224" s="208"/>
      <c r="L224" s="208"/>
      <c r="M224" s="9">
        <f t="shared" si="58"/>
        <v>0</v>
      </c>
      <c r="N224" s="241">
        <f t="shared" si="59"/>
        <v>0</v>
      </c>
      <c r="O224" s="9">
        <f t="shared" si="60"/>
        <v>0</v>
      </c>
      <c r="P224" s="209" t="e">
        <f t="shared" si="61"/>
        <v>#N/A</v>
      </c>
      <c r="Q224" s="209">
        <f t="shared" si="62"/>
        <v>0</v>
      </c>
      <c r="R224" s="242">
        <f t="shared" si="54"/>
        <v>0</v>
      </c>
      <c r="S224" s="242" t="str">
        <f t="shared" si="63"/>
        <v/>
      </c>
      <c r="T224" s="242" t="str">
        <f t="shared" si="64"/>
        <v/>
      </c>
      <c r="U224" s="209" t="str">
        <f t="shared" si="65"/>
        <v/>
      </c>
      <c r="V224" s="209">
        <f t="shared" si="55"/>
        <v>0</v>
      </c>
      <c r="W224" s="209" t="str">
        <f t="shared" si="66"/>
        <v/>
      </c>
      <c r="X224" s="209">
        <f t="shared" si="56"/>
        <v>0</v>
      </c>
      <c r="Y224" s="209">
        <f t="shared" si="67"/>
        <v>0</v>
      </c>
      <c r="Z224" s="242">
        <f t="shared" si="68"/>
        <v>0</v>
      </c>
      <c r="AA224" s="242">
        <f t="shared" si="69"/>
        <v>0</v>
      </c>
    </row>
    <row r="225" spans="1:27" x14ac:dyDescent="0.45">
      <c r="A225" s="364">
        <v>214</v>
      </c>
      <c r="B225" s="210"/>
      <c r="C225" s="206"/>
      <c r="D225" s="207">
        <f t="shared" si="57"/>
        <v>0</v>
      </c>
      <c r="E225" s="208"/>
      <c r="F225" s="208"/>
      <c r="G225" s="208"/>
      <c r="H225" s="168"/>
      <c r="I225" s="168"/>
      <c r="J225" s="208"/>
      <c r="K225" s="208"/>
      <c r="L225" s="208"/>
      <c r="M225" s="9">
        <f t="shared" si="58"/>
        <v>0</v>
      </c>
      <c r="N225" s="241">
        <f t="shared" si="59"/>
        <v>0</v>
      </c>
      <c r="O225" s="9">
        <f t="shared" si="60"/>
        <v>0</v>
      </c>
      <c r="P225" s="209" t="e">
        <f t="shared" si="61"/>
        <v>#N/A</v>
      </c>
      <c r="Q225" s="209">
        <f t="shared" si="62"/>
        <v>0</v>
      </c>
      <c r="R225" s="242">
        <f t="shared" si="54"/>
        <v>0</v>
      </c>
      <c r="S225" s="242" t="str">
        <f t="shared" si="63"/>
        <v/>
      </c>
      <c r="T225" s="242" t="str">
        <f t="shared" si="64"/>
        <v/>
      </c>
      <c r="U225" s="209" t="str">
        <f t="shared" si="65"/>
        <v/>
      </c>
      <c r="V225" s="209">
        <f t="shared" si="55"/>
        <v>0</v>
      </c>
      <c r="W225" s="209" t="str">
        <f t="shared" si="66"/>
        <v/>
      </c>
      <c r="X225" s="209">
        <f t="shared" si="56"/>
        <v>0</v>
      </c>
      <c r="Y225" s="209">
        <f t="shared" si="67"/>
        <v>0</v>
      </c>
      <c r="Z225" s="242">
        <f t="shared" si="68"/>
        <v>0</v>
      </c>
      <c r="AA225" s="242">
        <f t="shared" si="69"/>
        <v>0</v>
      </c>
    </row>
    <row r="226" spans="1:27" x14ac:dyDescent="0.45">
      <c r="A226" s="364">
        <v>215</v>
      </c>
      <c r="B226" s="210"/>
      <c r="C226" s="206"/>
      <c r="D226" s="207">
        <f t="shared" si="57"/>
        <v>0</v>
      </c>
      <c r="E226" s="208"/>
      <c r="F226" s="208"/>
      <c r="G226" s="208"/>
      <c r="H226" s="168"/>
      <c r="I226" s="168"/>
      <c r="J226" s="208"/>
      <c r="K226" s="208"/>
      <c r="L226" s="208"/>
      <c r="M226" s="9">
        <f t="shared" si="58"/>
        <v>0</v>
      </c>
      <c r="N226" s="241">
        <f t="shared" si="59"/>
        <v>0</v>
      </c>
      <c r="O226" s="9">
        <f t="shared" si="60"/>
        <v>0</v>
      </c>
      <c r="P226" s="209" t="e">
        <f t="shared" si="61"/>
        <v>#N/A</v>
      </c>
      <c r="Q226" s="209">
        <f t="shared" si="62"/>
        <v>0</v>
      </c>
      <c r="R226" s="242">
        <f t="shared" si="54"/>
        <v>0</v>
      </c>
      <c r="S226" s="242" t="str">
        <f t="shared" si="63"/>
        <v/>
      </c>
      <c r="T226" s="242" t="str">
        <f t="shared" si="64"/>
        <v/>
      </c>
      <c r="U226" s="209" t="str">
        <f t="shared" si="65"/>
        <v/>
      </c>
      <c r="V226" s="209">
        <f t="shared" si="55"/>
        <v>0</v>
      </c>
      <c r="W226" s="209" t="str">
        <f t="shared" si="66"/>
        <v/>
      </c>
      <c r="X226" s="209">
        <f t="shared" si="56"/>
        <v>0</v>
      </c>
      <c r="Y226" s="209">
        <f t="shared" si="67"/>
        <v>0</v>
      </c>
      <c r="Z226" s="242">
        <f t="shared" si="68"/>
        <v>0</v>
      </c>
      <c r="AA226" s="242">
        <f t="shared" si="69"/>
        <v>0</v>
      </c>
    </row>
    <row r="227" spans="1:27" x14ac:dyDescent="0.45">
      <c r="A227" s="364">
        <v>216</v>
      </c>
      <c r="B227" s="210"/>
      <c r="C227" s="206"/>
      <c r="D227" s="207">
        <f t="shared" si="57"/>
        <v>0</v>
      </c>
      <c r="E227" s="208"/>
      <c r="F227" s="208"/>
      <c r="G227" s="208"/>
      <c r="H227" s="168"/>
      <c r="I227" s="168"/>
      <c r="J227" s="208"/>
      <c r="K227" s="208"/>
      <c r="L227" s="208"/>
      <c r="M227" s="9">
        <f t="shared" si="58"/>
        <v>0</v>
      </c>
      <c r="N227" s="241">
        <f t="shared" si="59"/>
        <v>0</v>
      </c>
      <c r="O227" s="9">
        <f t="shared" si="60"/>
        <v>0</v>
      </c>
      <c r="P227" s="209" t="e">
        <f t="shared" si="61"/>
        <v>#N/A</v>
      </c>
      <c r="Q227" s="209">
        <f t="shared" si="62"/>
        <v>0</v>
      </c>
      <c r="R227" s="242">
        <f t="shared" si="54"/>
        <v>0</v>
      </c>
      <c r="S227" s="242" t="str">
        <f t="shared" si="63"/>
        <v/>
      </c>
      <c r="T227" s="242" t="str">
        <f t="shared" si="64"/>
        <v/>
      </c>
      <c r="U227" s="209" t="str">
        <f t="shared" si="65"/>
        <v/>
      </c>
      <c r="V227" s="209">
        <f t="shared" si="55"/>
        <v>0</v>
      </c>
      <c r="W227" s="209" t="str">
        <f t="shared" si="66"/>
        <v/>
      </c>
      <c r="X227" s="209">
        <f t="shared" si="56"/>
        <v>0</v>
      </c>
      <c r="Y227" s="209">
        <f t="shared" si="67"/>
        <v>0</v>
      </c>
      <c r="Z227" s="242">
        <f t="shared" si="68"/>
        <v>0</v>
      </c>
      <c r="AA227" s="242">
        <f t="shared" si="69"/>
        <v>0</v>
      </c>
    </row>
    <row r="228" spans="1:27" x14ac:dyDescent="0.45">
      <c r="A228" s="364">
        <v>217</v>
      </c>
      <c r="B228" s="210"/>
      <c r="C228" s="206"/>
      <c r="D228" s="207">
        <f t="shared" si="57"/>
        <v>0</v>
      </c>
      <c r="E228" s="208"/>
      <c r="F228" s="208"/>
      <c r="G228" s="208"/>
      <c r="H228" s="168"/>
      <c r="I228" s="168"/>
      <c r="J228" s="208"/>
      <c r="K228" s="208"/>
      <c r="L228" s="208"/>
      <c r="M228" s="9">
        <f t="shared" si="58"/>
        <v>0</v>
      </c>
      <c r="N228" s="241">
        <f t="shared" si="59"/>
        <v>0</v>
      </c>
      <c r="O228" s="9">
        <f t="shared" si="60"/>
        <v>0</v>
      </c>
      <c r="P228" s="209" t="e">
        <f t="shared" si="61"/>
        <v>#N/A</v>
      </c>
      <c r="Q228" s="209">
        <f t="shared" si="62"/>
        <v>0</v>
      </c>
      <c r="R228" s="242">
        <f t="shared" si="54"/>
        <v>0</v>
      </c>
      <c r="S228" s="242" t="str">
        <f t="shared" si="63"/>
        <v/>
      </c>
      <c r="T228" s="242" t="str">
        <f t="shared" si="64"/>
        <v/>
      </c>
      <c r="U228" s="209" t="str">
        <f t="shared" si="65"/>
        <v/>
      </c>
      <c r="V228" s="209">
        <f t="shared" si="55"/>
        <v>0</v>
      </c>
      <c r="W228" s="209" t="str">
        <f t="shared" si="66"/>
        <v/>
      </c>
      <c r="X228" s="209">
        <f t="shared" si="56"/>
        <v>0</v>
      </c>
      <c r="Y228" s="209">
        <f t="shared" si="67"/>
        <v>0</v>
      </c>
      <c r="Z228" s="242">
        <f t="shared" si="68"/>
        <v>0</v>
      </c>
      <c r="AA228" s="242">
        <f t="shared" si="69"/>
        <v>0</v>
      </c>
    </row>
    <row r="229" spans="1:27" x14ac:dyDescent="0.45">
      <c r="A229" s="364">
        <v>218</v>
      </c>
      <c r="B229" s="210"/>
      <c r="C229" s="206"/>
      <c r="D229" s="207">
        <f t="shared" si="57"/>
        <v>0</v>
      </c>
      <c r="E229" s="208"/>
      <c r="F229" s="208"/>
      <c r="G229" s="208"/>
      <c r="H229" s="168"/>
      <c r="I229" s="168"/>
      <c r="J229" s="208"/>
      <c r="K229" s="208"/>
      <c r="L229" s="208"/>
      <c r="M229" s="9">
        <f t="shared" si="58"/>
        <v>0</v>
      </c>
      <c r="N229" s="241">
        <f t="shared" si="59"/>
        <v>0</v>
      </c>
      <c r="O229" s="9">
        <f t="shared" si="60"/>
        <v>0</v>
      </c>
      <c r="P229" s="209" t="e">
        <f t="shared" si="61"/>
        <v>#N/A</v>
      </c>
      <c r="Q229" s="209">
        <f t="shared" si="62"/>
        <v>0</v>
      </c>
      <c r="R229" s="242">
        <f t="shared" si="54"/>
        <v>0</v>
      </c>
      <c r="S229" s="242" t="str">
        <f t="shared" si="63"/>
        <v/>
      </c>
      <c r="T229" s="242" t="str">
        <f t="shared" si="64"/>
        <v/>
      </c>
      <c r="U229" s="209" t="str">
        <f t="shared" si="65"/>
        <v/>
      </c>
      <c r="V229" s="209">
        <f t="shared" si="55"/>
        <v>0</v>
      </c>
      <c r="W229" s="209" t="str">
        <f t="shared" si="66"/>
        <v/>
      </c>
      <c r="X229" s="209">
        <f t="shared" si="56"/>
        <v>0</v>
      </c>
      <c r="Y229" s="209">
        <f t="shared" si="67"/>
        <v>0</v>
      </c>
      <c r="Z229" s="242">
        <f t="shared" si="68"/>
        <v>0</v>
      </c>
      <c r="AA229" s="242">
        <f t="shared" si="69"/>
        <v>0</v>
      </c>
    </row>
    <row r="230" spans="1:27" x14ac:dyDescent="0.45">
      <c r="A230" s="364">
        <v>219</v>
      </c>
      <c r="B230" s="210"/>
      <c r="C230" s="206"/>
      <c r="D230" s="207">
        <f t="shared" si="57"/>
        <v>0</v>
      </c>
      <c r="E230" s="208"/>
      <c r="F230" s="208"/>
      <c r="G230" s="208"/>
      <c r="H230" s="168"/>
      <c r="I230" s="168"/>
      <c r="J230" s="208"/>
      <c r="K230" s="208"/>
      <c r="L230" s="208"/>
      <c r="M230" s="9">
        <f t="shared" si="58"/>
        <v>0</v>
      </c>
      <c r="N230" s="241">
        <f t="shared" si="59"/>
        <v>0</v>
      </c>
      <c r="O230" s="9">
        <f t="shared" si="60"/>
        <v>0</v>
      </c>
      <c r="P230" s="209" t="e">
        <f t="shared" si="61"/>
        <v>#N/A</v>
      </c>
      <c r="Q230" s="209">
        <f t="shared" si="62"/>
        <v>0</v>
      </c>
      <c r="R230" s="242">
        <f t="shared" si="54"/>
        <v>0</v>
      </c>
      <c r="S230" s="242" t="str">
        <f t="shared" si="63"/>
        <v/>
      </c>
      <c r="T230" s="242" t="str">
        <f t="shared" si="64"/>
        <v/>
      </c>
      <c r="U230" s="209" t="str">
        <f t="shared" si="65"/>
        <v/>
      </c>
      <c r="V230" s="209">
        <f t="shared" si="55"/>
        <v>0</v>
      </c>
      <c r="W230" s="209" t="str">
        <f t="shared" si="66"/>
        <v/>
      </c>
      <c r="X230" s="209">
        <f t="shared" si="56"/>
        <v>0</v>
      </c>
      <c r="Y230" s="209">
        <f t="shared" si="67"/>
        <v>0</v>
      </c>
      <c r="Z230" s="242">
        <f t="shared" si="68"/>
        <v>0</v>
      </c>
      <c r="AA230" s="242">
        <f t="shared" si="69"/>
        <v>0</v>
      </c>
    </row>
    <row r="231" spans="1:27" x14ac:dyDescent="0.45">
      <c r="A231" s="364">
        <v>220</v>
      </c>
      <c r="B231" s="210"/>
      <c r="C231" s="206"/>
      <c r="D231" s="207">
        <f t="shared" si="57"/>
        <v>0</v>
      </c>
      <c r="E231" s="208"/>
      <c r="F231" s="208"/>
      <c r="G231" s="208"/>
      <c r="H231" s="168"/>
      <c r="I231" s="168"/>
      <c r="J231" s="208"/>
      <c r="K231" s="208"/>
      <c r="L231" s="208"/>
      <c r="M231" s="9">
        <f t="shared" si="58"/>
        <v>0</v>
      </c>
      <c r="N231" s="241">
        <f t="shared" si="59"/>
        <v>0</v>
      </c>
      <c r="O231" s="9">
        <f t="shared" si="60"/>
        <v>0</v>
      </c>
      <c r="P231" s="209" t="e">
        <f t="shared" si="61"/>
        <v>#N/A</v>
      </c>
      <c r="Q231" s="209">
        <f t="shared" si="62"/>
        <v>0</v>
      </c>
      <c r="R231" s="242">
        <f t="shared" si="54"/>
        <v>0</v>
      </c>
      <c r="S231" s="242" t="str">
        <f t="shared" si="63"/>
        <v/>
      </c>
      <c r="T231" s="242" t="str">
        <f t="shared" si="64"/>
        <v/>
      </c>
      <c r="U231" s="209" t="str">
        <f t="shared" si="65"/>
        <v/>
      </c>
      <c r="V231" s="209">
        <f t="shared" si="55"/>
        <v>0</v>
      </c>
      <c r="W231" s="209" t="str">
        <f t="shared" si="66"/>
        <v/>
      </c>
      <c r="X231" s="209">
        <f t="shared" si="56"/>
        <v>0</v>
      </c>
      <c r="Y231" s="209">
        <f t="shared" si="67"/>
        <v>0</v>
      </c>
      <c r="Z231" s="242">
        <f t="shared" si="68"/>
        <v>0</v>
      </c>
      <c r="AA231" s="242">
        <f t="shared" si="69"/>
        <v>0</v>
      </c>
    </row>
    <row r="232" spans="1:27" x14ac:dyDescent="0.45">
      <c r="A232" s="364">
        <v>221</v>
      </c>
      <c r="B232" s="210"/>
      <c r="C232" s="206"/>
      <c r="D232" s="207">
        <f t="shared" si="57"/>
        <v>0</v>
      </c>
      <c r="E232" s="208"/>
      <c r="F232" s="208"/>
      <c r="G232" s="208"/>
      <c r="H232" s="168"/>
      <c r="I232" s="168"/>
      <c r="J232" s="208"/>
      <c r="K232" s="208"/>
      <c r="L232" s="208"/>
      <c r="M232" s="9">
        <f t="shared" si="58"/>
        <v>0</v>
      </c>
      <c r="N232" s="241">
        <f t="shared" si="59"/>
        <v>0</v>
      </c>
      <c r="O232" s="9">
        <f t="shared" si="60"/>
        <v>0</v>
      </c>
      <c r="P232" s="209" t="e">
        <f t="shared" si="61"/>
        <v>#N/A</v>
      </c>
      <c r="Q232" s="209">
        <f t="shared" si="62"/>
        <v>0</v>
      </c>
      <c r="R232" s="242">
        <f t="shared" si="54"/>
        <v>0</v>
      </c>
      <c r="S232" s="242" t="str">
        <f t="shared" si="63"/>
        <v/>
      </c>
      <c r="T232" s="242" t="str">
        <f t="shared" si="64"/>
        <v/>
      </c>
      <c r="U232" s="209" t="str">
        <f t="shared" si="65"/>
        <v/>
      </c>
      <c r="V232" s="209">
        <f t="shared" si="55"/>
        <v>0</v>
      </c>
      <c r="W232" s="209" t="str">
        <f t="shared" si="66"/>
        <v/>
      </c>
      <c r="X232" s="209">
        <f t="shared" si="56"/>
        <v>0</v>
      </c>
      <c r="Y232" s="209">
        <f t="shared" si="67"/>
        <v>0</v>
      </c>
      <c r="Z232" s="242">
        <f t="shared" si="68"/>
        <v>0</v>
      </c>
      <c r="AA232" s="242">
        <f t="shared" si="69"/>
        <v>0</v>
      </c>
    </row>
    <row r="233" spans="1:27" x14ac:dyDescent="0.45">
      <c r="A233" s="364">
        <v>222</v>
      </c>
      <c r="B233" s="210"/>
      <c r="C233" s="206"/>
      <c r="D233" s="207">
        <f t="shared" si="57"/>
        <v>0</v>
      </c>
      <c r="E233" s="208"/>
      <c r="F233" s="208"/>
      <c r="G233" s="208"/>
      <c r="H233" s="168"/>
      <c r="I233" s="168"/>
      <c r="J233" s="208"/>
      <c r="K233" s="208"/>
      <c r="L233" s="208"/>
      <c r="M233" s="9">
        <f t="shared" si="58"/>
        <v>0</v>
      </c>
      <c r="N233" s="241">
        <f t="shared" si="59"/>
        <v>0</v>
      </c>
      <c r="O233" s="9">
        <f t="shared" si="60"/>
        <v>0</v>
      </c>
      <c r="P233" s="209" t="e">
        <f t="shared" si="61"/>
        <v>#N/A</v>
      </c>
      <c r="Q233" s="209">
        <f t="shared" si="62"/>
        <v>0</v>
      </c>
      <c r="R233" s="242">
        <f t="shared" si="54"/>
        <v>0</v>
      </c>
      <c r="S233" s="242" t="str">
        <f t="shared" si="63"/>
        <v/>
      </c>
      <c r="T233" s="242" t="str">
        <f t="shared" si="64"/>
        <v/>
      </c>
      <c r="U233" s="209" t="str">
        <f t="shared" si="65"/>
        <v/>
      </c>
      <c r="V233" s="209">
        <f t="shared" si="55"/>
        <v>0</v>
      </c>
      <c r="W233" s="209" t="str">
        <f t="shared" si="66"/>
        <v/>
      </c>
      <c r="X233" s="209">
        <f t="shared" si="56"/>
        <v>0</v>
      </c>
      <c r="Y233" s="209">
        <f t="shared" si="67"/>
        <v>0</v>
      </c>
      <c r="Z233" s="242">
        <f t="shared" si="68"/>
        <v>0</v>
      </c>
      <c r="AA233" s="242">
        <f t="shared" si="69"/>
        <v>0</v>
      </c>
    </row>
    <row r="234" spans="1:27" x14ac:dyDescent="0.45">
      <c r="A234" s="364">
        <v>223</v>
      </c>
      <c r="B234" s="210"/>
      <c r="C234" s="206"/>
      <c r="D234" s="207">
        <f t="shared" si="57"/>
        <v>0</v>
      </c>
      <c r="E234" s="208"/>
      <c r="F234" s="208"/>
      <c r="G234" s="208"/>
      <c r="H234" s="168"/>
      <c r="I234" s="168"/>
      <c r="J234" s="208"/>
      <c r="K234" s="208"/>
      <c r="L234" s="208"/>
      <c r="M234" s="9">
        <f t="shared" si="58"/>
        <v>0</v>
      </c>
      <c r="N234" s="241">
        <f t="shared" si="59"/>
        <v>0</v>
      </c>
      <c r="O234" s="9">
        <f t="shared" si="60"/>
        <v>0</v>
      </c>
      <c r="P234" s="209" t="e">
        <f t="shared" si="61"/>
        <v>#N/A</v>
      </c>
      <c r="Q234" s="209">
        <f t="shared" si="62"/>
        <v>0</v>
      </c>
      <c r="R234" s="242">
        <f t="shared" si="54"/>
        <v>0</v>
      </c>
      <c r="S234" s="242" t="str">
        <f t="shared" si="63"/>
        <v/>
      </c>
      <c r="T234" s="242" t="str">
        <f t="shared" si="64"/>
        <v/>
      </c>
      <c r="U234" s="209" t="str">
        <f t="shared" si="65"/>
        <v/>
      </c>
      <c r="V234" s="209">
        <f t="shared" si="55"/>
        <v>0</v>
      </c>
      <c r="W234" s="209" t="str">
        <f t="shared" si="66"/>
        <v/>
      </c>
      <c r="X234" s="209">
        <f t="shared" si="56"/>
        <v>0</v>
      </c>
      <c r="Y234" s="209">
        <f t="shared" si="67"/>
        <v>0</v>
      </c>
      <c r="Z234" s="242">
        <f t="shared" si="68"/>
        <v>0</v>
      </c>
      <c r="AA234" s="242">
        <f t="shared" si="69"/>
        <v>0</v>
      </c>
    </row>
    <row r="235" spans="1:27" x14ac:dyDescent="0.45">
      <c r="A235" s="364">
        <v>224</v>
      </c>
      <c r="B235" s="210"/>
      <c r="C235" s="206"/>
      <c r="D235" s="207">
        <f t="shared" si="57"/>
        <v>0</v>
      </c>
      <c r="E235" s="208"/>
      <c r="F235" s="208"/>
      <c r="G235" s="208"/>
      <c r="H235" s="168"/>
      <c r="I235" s="168"/>
      <c r="J235" s="208"/>
      <c r="K235" s="208"/>
      <c r="L235" s="208"/>
      <c r="M235" s="9">
        <f t="shared" si="58"/>
        <v>0</v>
      </c>
      <c r="N235" s="241">
        <f t="shared" si="59"/>
        <v>0</v>
      </c>
      <c r="O235" s="9">
        <f t="shared" si="60"/>
        <v>0</v>
      </c>
      <c r="P235" s="209" t="e">
        <f t="shared" si="61"/>
        <v>#N/A</v>
      </c>
      <c r="Q235" s="209">
        <f t="shared" si="62"/>
        <v>0</v>
      </c>
      <c r="R235" s="242">
        <f t="shared" si="54"/>
        <v>0</v>
      </c>
      <c r="S235" s="242" t="str">
        <f t="shared" si="63"/>
        <v/>
      </c>
      <c r="T235" s="242" t="str">
        <f t="shared" si="64"/>
        <v/>
      </c>
      <c r="U235" s="209" t="str">
        <f t="shared" si="65"/>
        <v/>
      </c>
      <c r="V235" s="209">
        <f t="shared" si="55"/>
        <v>0</v>
      </c>
      <c r="W235" s="209" t="str">
        <f t="shared" si="66"/>
        <v/>
      </c>
      <c r="X235" s="209">
        <f t="shared" si="56"/>
        <v>0</v>
      </c>
      <c r="Y235" s="209">
        <f t="shared" si="67"/>
        <v>0</v>
      </c>
      <c r="Z235" s="242">
        <f t="shared" si="68"/>
        <v>0</v>
      </c>
      <c r="AA235" s="242">
        <f t="shared" si="69"/>
        <v>0</v>
      </c>
    </row>
    <row r="236" spans="1:27" x14ac:dyDescent="0.45">
      <c r="A236" s="364">
        <v>225</v>
      </c>
      <c r="B236" s="210"/>
      <c r="C236" s="206"/>
      <c r="D236" s="207">
        <f t="shared" si="57"/>
        <v>0</v>
      </c>
      <c r="E236" s="208"/>
      <c r="F236" s="208"/>
      <c r="G236" s="208"/>
      <c r="H236" s="168"/>
      <c r="I236" s="168"/>
      <c r="J236" s="208"/>
      <c r="K236" s="208"/>
      <c r="L236" s="208"/>
      <c r="M236" s="9">
        <f t="shared" si="58"/>
        <v>0</v>
      </c>
      <c r="N236" s="241">
        <f t="shared" si="59"/>
        <v>0</v>
      </c>
      <c r="O236" s="9">
        <f t="shared" si="60"/>
        <v>0</v>
      </c>
      <c r="P236" s="209" t="e">
        <f t="shared" si="61"/>
        <v>#N/A</v>
      </c>
      <c r="Q236" s="209">
        <f t="shared" si="62"/>
        <v>0</v>
      </c>
      <c r="R236" s="242">
        <f t="shared" si="54"/>
        <v>0</v>
      </c>
      <c r="S236" s="242" t="str">
        <f t="shared" si="63"/>
        <v/>
      </c>
      <c r="T236" s="242" t="str">
        <f t="shared" si="64"/>
        <v/>
      </c>
      <c r="U236" s="209" t="str">
        <f t="shared" si="65"/>
        <v/>
      </c>
      <c r="V236" s="209">
        <f t="shared" si="55"/>
        <v>0</v>
      </c>
      <c r="W236" s="209" t="str">
        <f t="shared" si="66"/>
        <v/>
      </c>
      <c r="X236" s="209">
        <f t="shared" si="56"/>
        <v>0</v>
      </c>
      <c r="Y236" s="209">
        <f t="shared" si="67"/>
        <v>0</v>
      </c>
      <c r="Z236" s="242">
        <f t="shared" si="68"/>
        <v>0</v>
      </c>
      <c r="AA236" s="242">
        <f t="shared" si="69"/>
        <v>0</v>
      </c>
    </row>
    <row r="237" spans="1:27" x14ac:dyDescent="0.45">
      <c r="A237" s="364">
        <v>226</v>
      </c>
      <c r="B237" s="210"/>
      <c r="C237" s="206"/>
      <c r="D237" s="207">
        <f t="shared" si="57"/>
        <v>0</v>
      </c>
      <c r="E237" s="208"/>
      <c r="F237" s="208"/>
      <c r="G237" s="208"/>
      <c r="H237" s="168"/>
      <c r="I237" s="168"/>
      <c r="J237" s="208"/>
      <c r="K237" s="208"/>
      <c r="L237" s="208"/>
      <c r="M237" s="9">
        <f t="shared" si="58"/>
        <v>0</v>
      </c>
      <c r="N237" s="241">
        <f t="shared" si="59"/>
        <v>0</v>
      </c>
      <c r="O237" s="9">
        <f t="shared" si="60"/>
        <v>0</v>
      </c>
      <c r="P237" s="209" t="e">
        <f t="shared" si="61"/>
        <v>#N/A</v>
      </c>
      <c r="Q237" s="209">
        <f t="shared" si="62"/>
        <v>0</v>
      </c>
      <c r="R237" s="242">
        <f t="shared" si="54"/>
        <v>0</v>
      </c>
      <c r="S237" s="242" t="str">
        <f t="shared" si="63"/>
        <v/>
      </c>
      <c r="T237" s="242" t="str">
        <f t="shared" si="64"/>
        <v/>
      </c>
      <c r="U237" s="209" t="str">
        <f t="shared" si="65"/>
        <v/>
      </c>
      <c r="V237" s="209">
        <f t="shared" si="55"/>
        <v>0</v>
      </c>
      <c r="W237" s="209" t="str">
        <f t="shared" si="66"/>
        <v/>
      </c>
      <c r="X237" s="209">
        <f t="shared" si="56"/>
        <v>0</v>
      </c>
      <c r="Y237" s="209">
        <f t="shared" si="67"/>
        <v>0</v>
      </c>
      <c r="Z237" s="242">
        <f t="shared" si="68"/>
        <v>0</v>
      </c>
      <c r="AA237" s="242">
        <f t="shared" si="69"/>
        <v>0</v>
      </c>
    </row>
    <row r="238" spans="1:27" x14ac:dyDescent="0.45">
      <c r="A238" s="364">
        <v>227</v>
      </c>
      <c r="B238" s="210"/>
      <c r="C238" s="206"/>
      <c r="D238" s="207">
        <f t="shared" si="57"/>
        <v>0</v>
      </c>
      <c r="E238" s="208"/>
      <c r="F238" s="208"/>
      <c r="G238" s="208"/>
      <c r="H238" s="168"/>
      <c r="I238" s="168"/>
      <c r="J238" s="208"/>
      <c r="K238" s="208"/>
      <c r="L238" s="208"/>
      <c r="M238" s="9">
        <f t="shared" si="58"/>
        <v>0</v>
      </c>
      <c r="N238" s="241">
        <f t="shared" si="59"/>
        <v>0</v>
      </c>
      <c r="O238" s="9">
        <f t="shared" si="60"/>
        <v>0</v>
      </c>
      <c r="P238" s="209" t="e">
        <f t="shared" si="61"/>
        <v>#N/A</v>
      </c>
      <c r="Q238" s="209">
        <f t="shared" si="62"/>
        <v>0</v>
      </c>
      <c r="R238" s="242">
        <f t="shared" si="54"/>
        <v>0</v>
      </c>
      <c r="S238" s="242" t="str">
        <f t="shared" si="63"/>
        <v/>
      </c>
      <c r="T238" s="242" t="str">
        <f t="shared" si="64"/>
        <v/>
      </c>
      <c r="U238" s="209" t="str">
        <f t="shared" si="65"/>
        <v/>
      </c>
      <c r="V238" s="209">
        <f t="shared" si="55"/>
        <v>0</v>
      </c>
      <c r="W238" s="209" t="str">
        <f t="shared" si="66"/>
        <v/>
      </c>
      <c r="X238" s="209">
        <f t="shared" si="56"/>
        <v>0</v>
      </c>
      <c r="Y238" s="209">
        <f t="shared" si="67"/>
        <v>0</v>
      </c>
      <c r="Z238" s="242">
        <f t="shared" si="68"/>
        <v>0</v>
      </c>
      <c r="AA238" s="242">
        <f t="shared" si="69"/>
        <v>0</v>
      </c>
    </row>
    <row r="239" spans="1:27" x14ac:dyDescent="0.45">
      <c r="A239" s="364">
        <v>228</v>
      </c>
      <c r="B239" s="210"/>
      <c r="C239" s="206"/>
      <c r="D239" s="207">
        <f t="shared" si="57"/>
        <v>0</v>
      </c>
      <c r="E239" s="208"/>
      <c r="F239" s="208"/>
      <c r="G239" s="208"/>
      <c r="H239" s="168"/>
      <c r="I239" s="168"/>
      <c r="J239" s="208"/>
      <c r="K239" s="208"/>
      <c r="L239" s="208"/>
      <c r="M239" s="9">
        <f t="shared" si="58"/>
        <v>0</v>
      </c>
      <c r="N239" s="241">
        <f t="shared" si="59"/>
        <v>0</v>
      </c>
      <c r="O239" s="9">
        <f t="shared" si="60"/>
        <v>0</v>
      </c>
      <c r="P239" s="209" t="e">
        <f t="shared" si="61"/>
        <v>#N/A</v>
      </c>
      <c r="Q239" s="209">
        <f t="shared" si="62"/>
        <v>0</v>
      </c>
      <c r="R239" s="242">
        <f t="shared" si="54"/>
        <v>0</v>
      </c>
      <c r="S239" s="242" t="str">
        <f t="shared" si="63"/>
        <v/>
      </c>
      <c r="T239" s="242" t="str">
        <f t="shared" si="64"/>
        <v/>
      </c>
      <c r="U239" s="209" t="str">
        <f t="shared" si="65"/>
        <v/>
      </c>
      <c r="V239" s="209">
        <f t="shared" si="55"/>
        <v>0</v>
      </c>
      <c r="W239" s="209" t="str">
        <f t="shared" si="66"/>
        <v/>
      </c>
      <c r="X239" s="209">
        <f t="shared" si="56"/>
        <v>0</v>
      </c>
      <c r="Y239" s="209">
        <f t="shared" si="67"/>
        <v>0</v>
      </c>
      <c r="Z239" s="242">
        <f t="shared" si="68"/>
        <v>0</v>
      </c>
      <c r="AA239" s="242">
        <f t="shared" si="69"/>
        <v>0</v>
      </c>
    </row>
    <row r="240" spans="1:27" x14ac:dyDescent="0.45">
      <c r="A240" s="364">
        <v>229</v>
      </c>
      <c r="B240" s="210"/>
      <c r="C240" s="206"/>
      <c r="D240" s="207">
        <f t="shared" si="57"/>
        <v>0</v>
      </c>
      <c r="E240" s="208"/>
      <c r="F240" s="208"/>
      <c r="G240" s="208"/>
      <c r="H240" s="168"/>
      <c r="I240" s="168"/>
      <c r="J240" s="208"/>
      <c r="K240" s="208"/>
      <c r="L240" s="208"/>
      <c r="M240" s="9">
        <f t="shared" si="58"/>
        <v>0</v>
      </c>
      <c r="N240" s="241">
        <f t="shared" si="59"/>
        <v>0</v>
      </c>
      <c r="O240" s="9">
        <f t="shared" si="60"/>
        <v>0</v>
      </c>
      <c r="P240" s="209" t="e">
        <f t="shared" si="61"/>
        <v>#N/A</v>
      </c>
      <c r="Q240" s="209">
        <f t="shared" si="62"/>
        <v>0</v>
      </c>
      <c r="R240" s="242">
        <f t="shared" si="54"/>
        <v>0</v>
      </c>
      <c r="S240" s="242" t="str">
        <f t="shared" si="63"/>
        <v/>
      </c>
      <c r="T240" s="242" t="str">
        <f t="shared" si="64"/>
        <v/>
      </c>
      <c r="U240" s="209" t="str">
        <f t="shared" si="65"/>
        <v/>
      </c>
      <c r="V240" s="209">
        <f t="shared" si="55"/>
        <v>0</v>
      </c>
      <c r="W240" s="209" t="str">
        <f t="shared" si="66"/>
        <v/>
      </c>
      <c r="X240" s="209">
        <f t="shared" si="56"/>
        <v>0</v>
      </c>
      <c r="Y240" s="209">
        <f t="shared" si="67"/>
        <v>0</v>
      </c>
      <c r="Z240" s="242">
        <f t="shared" si="68"/>
        <v>0</v>
      </c>
      <c r="AA240" s="242">
        <f t="shared" si="69"/>
        <v>0</v>
      </c>
    </row>
    <row r="241" spans="1:27" x14ac:dyDescent="0.45">
      <c r="A241" s="364">
        <v>230</v>
      </c>
      <c r="B241" s="168"/>
      <c r="C241" s="206"/>
      <c r="D241" s="207">
        <f t="shared" si="57"/>
        <v>0</v>
      </c>
      <c r="E241" s="208"/>
      <c r="F241" s="208"/>
      <c r="G241" s="208"/>
      <c r="H241" s="168"/>
      <c r="I241" s="168"/>
      <c r="J241" s="208"/>
      <c r="K241" s="208"/>
      <c r="L241" s="208"/>
      <c r="M241" s="9">
        <f t="shared" si="58"/>
        <v>0</v>
      </c>
      <c r="N241" s="241">
        <f t="shared" si="59"/>
        <v>0</v>
      </c>
      <c r="O241" s="9">
        <f t="shared" si="60"/>
        <v>0</v>
      </c>
      <c r="P241" s="209" t="e">
        <f t="shared" si="61"/>
        <v>#N/A</v>
      </c>
      <c r="Q241" s="209">
        <f t="shared" si="62"/>
        <v>0</v>
      </c>
      <c r="R241" s="242">
        <f t="shared" si="54"/>
        <v>0</v>
      </c>
      <c r="S241" s="242" t="str">
        <f t="shared" si="63"/>
        <v/>
      </c>
      <c r="T241" s="242" t="str">
        <f t="shared" si="64"/>
        <v/>
      </c>
      <c r="U241" s="209" t="str">
        <f t="shared" si="65"/>
        <v/>
      </c>
      <c r="V241" s="209">
        <f t="shared" si="55"/>
        <v>0</v>
      </c>
      <c r="W241" s="209" t="str">
        <f t="shared" si="66"/>
        <v/>
      </c>
      <c r="X241" s="209">
        <f t="shared" si="56"/>
        <v>0</v>
      </c>
      <c r="Y241" s="209">
        <f t="shared" si="67"/>
        <v>0</v>
      </c>
      <c r="Z241" s="242">
        <f t="shared" si="68"/>
        <v>0</v>
      </c>
      <c r="AA241" s="242">
        <f t="shared" si="69"/>
        <v>0</v>
      </c>
    </row>
    <row r="242" spans="1:27" x14ac:dyDescent="0.45">
      <c r="A242" s="364">
        <v>231</v>
      </c>
      <c r="B242" s="210"/>
      <c r="C242" s="206"/>
      <c r="D242" s="207">
        <f t="shared" si="57"/>
        <v>0</v>
      </c>
      <c r="E242" s="208"/>
      <c r="F242" s="208"/>
      <c r="G242" s="208"/>
      <c r="H242" s="168"/>
      <c r="I242" s="168"/>
      <c r="J242" s="208"/>
      <c r="K242" s="208"/>
      <c r="L242" s="208"/>
      <c r="M242" s="9">
        <f t="shared" si="58"/>
        <v>0</v>
      </c>
      <c r="N242" s="241">
        <f t="shared" si="59"/>
        <v>0</v>
      </c>
      <c r="O242" s="9">
        <f t="shared" si="60"/>
        <v>0</v>
      </c>
      <c r="P242" s="209" t="e">
        <f t="shared" si="61"/>
        <v>#N/A</v>
      </c>
      <c r="Q242" s="209">
        <f t="shared" si="62"/>
        <v>0</v>
      </c>
      <c r="R242" s="242">
        <f t="shared" si="54"/>
        <v>0</v>
      </c>
      <c r="S242" s="242" t="str">
        <f t="shared" si="63"/>
        <v/>
      </c>
      <c r="T242" s="242" t="str">
        <f t="shared" si="64"/>
        <v/>
      </c>
      <c r="U242" s="209" t="str">
        <f t="shared" si="65"/>
        <v/>
      </c>
      <c r="V242" s="209">
        <f t="shared" si="55"/>
        <v>0</v>
      </c>
      <c r="W242" s="209" t="str">
        <f t="shared" si="66"/>
        <v/>
      </c>
      <c r="X242" s="209">
        <f t="shared" si="56"/>
        <v>0</v>
      </c>
      <c r="Y242" s="209">
        <f t="shared" si="67"/>
        <v>0</v>
      </c>
      <c r="Z242" s="242">
        <f t="shared" si="68"/>
        <v>0</v>
      </c>
      <c r="AA242" s="242">
        <f t="shared" si="69"/>
        <v>0</v>
      </c>
    </row>
    <row r="243" spans="1:27" x14ac:dyDescent="0.45">
      <c r="A243" s="364">
        <v>232</v>
      </c>
      <c r="B243" s="210"/>
      <c r="C243" s="206"/>
      <c r="D243" s="207">
        <f t="shared" si="57"/>
        <v>0</v>
      </c>
      <c r="E243" s="208"/>
      <c r="F243" s="208"/>
      <c r="G243" s="208"/>
      <c r="H243" s="168"/>
      <c r="I243" s="168"/>
      <c r="J243" s="208"/>
      <c r="K243" s="208"/>
      <c r="L243" s="208"/>
      <c r="M243" s="9">
        <f t="shared" si="58"/>
        <v>0</v>
      </c>
      <c r="N243" s="241">
        <f t="shared" si="59"/>
        <v>0</v>
      </c>
      <c r="O243" s="9">
        <f t="shared" si="60"/>
        <v>0</v>
      </c>
      <c r="P243" s="209" t="e">
        <f t="shared" si="61"/>
        <v>#N/A</v>
      </c>
      <c r="Q243" s="209">
        <f t="shared" si="62"/>
        <v>0</v>
      </c>
      <c r="R243" s="242">
        <f t="shared" si="54"/>
        <v>0</v>
      </c>
      <c r="S243" s="242" t="str">
        <f t="shared" si="63"/>
        <v/>
      </c>
      <c r="T243" s="242" t="str">
        <f t="shared" si="64"/>
        <v/>
      </c>
      <c r="U243" s="209" t="str">
        <f t="shared" si="65"/>
        <v/>
      </c>
      <c r="V243" s="209">
        <f t="shared" si="55"/>
        <v>0</v>
      </c>
      <c r="W243" s="209" t="str">
        <f t="shared" si="66"/>
        <v/>
      </c>
      <c r="X243" s="209">
        <f t="shared" si="56"/>
        <v>0</v>
      </c>
      <c r="Y243" s="209">
        <f t="shared" si="67"/>
        <v>0</v>
      </c>
      <c r="Z243" s="242">
        <f t="shared" si="68"/>
        <v>0</v>
      </c>
      <c r="AA243" s="242">
        <f t="shared" si="69"/>
        <v>0</v>
      </c>
    </row>
    <row r="244" spans="1:27" x14ac:dyDescent="0.45">
      <c r="A244" s="364">
        <v>233</v>
      </c>
      <c r="B244" s="210"/>
      <c r="C244" s="206"/>
      <c r="D244" s="207">
        <f t="shared" si="57"/>
        <v>0</v>
      </c>
      <c r="E244" s="208"/>
      <c r="F244" s="208"/>
      <c r="G244" s="208"/>
      <c r="H244" s="168"/>
      <c r="I244" s="168"/>
      <c r="J244" s="208"/>
      <c r="K244" s="208"/>
      <c r="L244" s="208"/>
      <c r="M244" s="9">
        <f t="shared" si="58"/>
        <v>0</v>
      </c>
      <c r="N244" s="241">
        <f t="shared" si="59"/>
        <v>0</v>
      </c>
      <c r="O244" s="9">
        <f t="shared" si="60"/>
        <v>0</v>
      </c>
      <c r="P244" s="209" t="e">
        <f t="shared" si="61"/>
        <v>#N/A</v>
      </c>
      <c r="Q244" s="209">
        <f t="shared" si="62"/>
        <v>0</v>
      </c>
      <c r="R244" s="242">
        <f t="shared" si="54"/>
        <v>0</v>
      </c>
      <c r="S244" s="242" t="str">
        <f t="shared" si="63"/>
        <v/>
      </c>
      <c r="T244" s="242" t="str">
        <f t="shared" si="64"/>
        <v/>
      </c>
      <c r="U244" s="209" t="str">
        <f t="shared" si="65"/>
        <v/>
      </c>
      <c r="V244" s="209">
        <f t="shared" si="55"/>
        <v>0</v>
      </c>
      <c r="W244" s="209" t="str">
        <f t="shared" si="66"/>
        <v/>
      </c>
      <c r="X244" s="209">
        <f t="shared" si="56"/>
        <v>0</v>
      </c>
      <c r="Y244" s="209">
        <f t="shared" si="67"/>
        <v>0</v>
      </c>
      <c r="Z244" s="242">
        <f t="shared" si="68"/>
        <v>0</v>
      </c>
      <c r="AA244" s="242">
        <f t="shared" si="69"/>
        <v>0</v>
      </c>
    </row>
    <row r="245" spans="1:27" x14ac:dyDescent="0.45">
      <c r="A245" s="364">
        <v>234</v>
      </c>
      <c r="B245" s="210"/>
      <c r="C245" s="206"/>
      <c r="D245" s="207">
        <f t="shared" si="57"/>
        <v>0</v>
      </c>
      <c r="E245" s="208"/>
      <c r="F245" s="208"/>
      <c r="G245" s="208"/>
      <c r="H245" s="168"/>
      <c r="I245" s="168"/>
      <c r="J245" s="208"/>
      <c r="K245" s="208"/>
      <c r="L245" s="208"/>
      <c r="M245" s="9">
        <f t="shared" si="58"/>
        <v>0</v>
      </c>
      <c r="N245" s="241">
        <f t="shared" si="59"/>
        <v>0</v>
      </c>
      <c r="O245" s="9">
        <f t="shared" si="60"/>
        <v>0</v>
      </c>
      <c r="P245" s="209" t="e">
        <f t="shared" si="61"/>
        <v>#N/A</v>
      </c>
      <c r="Q245" s="209">
        <f t="shared" si="62"/>
        <v>0</v>
      </c>
      <c r="R245" s="242">
        <f t="shared" si="54"/>
        <v>0</v>
      </c>
      <c r="S245" s="242" t="str">
        <f t="shared" si="63"/>
        <v/>
      </c>
      <c r="T245" s="242" t="str">
        <f t="shared" si="64"/>
        <v/>
      </c>
      <c r="U245" s="209" t="str">
        <f t="shared" si="65"/>
        <v/>
      </c>
      <c r="V245" s="209">
        <f t="shared" si="55"/>
        <v>0</v>
      </c>
      <c r="W245" s="209" t="str">
        <f t="shared" si="66"/>
        <v/>
      </c>
      <c r="X245" s="209">
        <f t="shared" si="56"/>
        <v>0</v>
      </c>
      <c r="Y245" s="209">
        <f t="shared" si="67"/>
        <v>0</v>
      </c>
      <c r="Z245" s="242">
        <f t="shared" si="68"/>
        <v>0</v>
      </c>
      <c r="AA245" s="242">
        <f t="shared" si="69"/>
        <v>0</v>
      </c>
    </row>
    <row r="246" spans="1:27" x14ac:dyDescent="0.45">
      <c r="A246" s="364">
        <v>235</v>
      </c>
      <c r="B246" s="210"/>
      <c r="C246" s="206"/>
      <c r="D246" s="207">
        <f t="shared" si="57"/>
        <v>0</v>
      </c>
      <c r="E246" s="208"/>
      <c r="F246" s="208"/>
      <c r="G246" s="208"/>
      <c r="H246" s="168"/>
      <c r="I246" s="168"/>
      <c r="J246" s="208"/>
      <c r="K246" s="208"/>
      <c r="L246" s="208"/>
      <c r="M246" s="9">
        <f t="shared" si="58"/>
        <v>0</v>
      </c>
      <c r="N246" s="241">
        <f t="shared" si="59"/>
        <v>0</v>
      </c>
      <c r="O246" s="9">
        <f t="shared" si="60"/>
        <v>0</v>
      </c>
      <c r="P246" s="209" t="e">
        <f t="shared" si="61"/>
        <v>#N/A</v>
      </c>
      <c r="Q246" s="209">
        <f t="shared" si="62"/>
        <v>0</v>
      </c>
      <c r="R246" s="242">
        <f t="shared" si="54"/>
        <v>0</v>
      </c>
      <c r="S246" s="242" t="str">
        <f t="shared" si="63"/>
        <v/>
      </c>
      <c r="T246" s="242" t="str">
        <f t="shared" si="64"/>
        <v/>
      </c>
      <c r="U246" s="209" t="str">
        <f t="shared" si="65"/>
        <v/>
      </c>
      <c r="V246" s="209">
        <f t="shared" si="55"/>
        <v>0</v>
      </c>
      <c r="W246" s="209" t="str">
        <f t="shared" si="66"/>
        <v/>
      </c>
      <c r="X246" s="209">
        <f t="shared" si="56"/>
        <v>0</v>
      </c>
      <c r="Y246" s="209">
        <f t="shared" si="67"/>
        <v>0</v>
      </c>
      <c r="Z246" s="242">
        <f t="shared" si="68"/>
        <v>0</v>
      </c>
      <c r="AA246" s="242">
        <f t="shared" si="69"/>
        <v>0</v>
      </c>
    </row>
    <row r="247" spans="1:27" x14ac:dyDescent="0.45">
      <c r="A247" s="364">
        <v>236</v>
      </c>
      <c r="B247" s="210"/>
      <c r="C247" s="206"/>
      <c r="D247" s="207">
        <f t="shared" si="57"/>
        <v>0</v>
      </c>
      <c r="E247" s="208"/>
      <c r="F247" s="208"/>
      <c r="G247" s="208"/>
      <c r="H247" s="168"/>
      <c r="I247" s="168"/>
      <c r="J247" s="208"/>
      <c r="K247" s="208"/>
      <c r="L247" s="208"/>
      <c r="M247" s="9">
        <f t="shared" si="58"/>
        <v>0</v>
      </c>
      <c r="N247" s="241">
        <f t="shared" si="59"/>
        <v>0</v>
      </c>
      <c r="O247" s="9">
        <f t="shared" si="60"/>
        <v>0</v>
      </c>
      <c r="P247" s="209" t="e">
        <f t="shared" si="61"/>
        <v>#N/A</v>
      </c>
      <c r="Q247" s="209">
        <f t="shared" si="62"/>
        <v>0</v>
      </c>
      <c r="R247" s="242">
        <f t="shared" si="54"/>
        <v>0</v>
      </c>
      <c r="S247" s="242" t="str">
        <f t="shared" si="63"/>
        <v/>
      </c>
      <c r="T247" s="242" t="str">
        <f t="shared" si="64"/>
        <v/>
      </c>
      <c r="U247" s="209" t="str">
        <f t="shared" si="65"/>
        <v/>
      </c>
      <c r="V247" s="209">
        <f t="shared" si="55"/>
        <v>0</v>
      </c>
      <c r="W247" s="209" t="str">
        <f t="shared" si="66"/>
        <v/>
      </c>
      <c r="X247" s="209">
        <f t="shared" si="56"/>
        <v>0</v>
      </c>
      <c r="Y247" s="209">
        <f t="shared" si="67"/>
        <v>0</v>
      </c>
      <c r="Z247" s="242">
        <f t="shared" si="68"/>
        <v>0</v>
      </c>
      <c r="AA247" s="242">
        <f t="shared" si="69"/>
        <v>0</v>
      </c>
    </row>
    <row r="248" spans="1:27" x14ac:dyDescent="0.45">
      <c r="A248" s="364">
        <v>237</v>
      </c>
      <c r="B248" s="210"/>
      <c r="C248" s="206"/>
      <c r="D248" s="207">
        <f t="shared" si="57"/>
        <v>0</v>
      </c>
      <c r="E248" s="208"/>
      <c r="F248" s="208"/>
      <c r="G248" s="208"/>
      <c r="H248" s="168"/>
      <c r="I248" s="168"/>
      <c r="J248" s="208"/>
      <c r="K248" s="208"/>
      <c r="L248" s="208"/>
      <c r="M248" s="9">
        <f t="shared" si="58"/>
        <v>0</v>
      </c>
      <c r="N248" s="241">
        <f t="shared" si="59"/>
        <v>0</v>
      </c>
      <c r="O248" s="9">
        <f t="shared" si="60"/>
        <v>0</v>
      </c>
      <c r="P248" s="209" t="e">
        <f t="shared" si="61"/>
        <v>#N/A</v>
      </c>
      <c r="Q248" s="209">
        <f t="shared" si="62"/>
        <v>0</v>
      </c>
      <c r="R248" s="242">
        <f t="shared" si="54"/>
        <v>0</v>
      </c>
      <c r="S248" s="242" t="str">
        <f t="shared" si="63"/>
        <v/>
      </c>
      <c r="T248" s="242" t="str">
        <f t="shared" si="64"/>
        <v/>
      </c>
      <c r="U248" s="209" t="str">
        <f t="shared" si="65"/>
        <v/>
      </c>
      <c r="V248" s="209">
        <f t="shared" si="55"/>
        <v>0</v>
      </c>
      <c r="W248" s="209" t="str">
        <f t="shared" si="66"/>
        <v/>
      </c>
      <c r="X248" s="209">
        <f t="shared" si="56"/>
        <v>0</v>
      </c>
      <c r="Y248" s="209">
        <f t="shared" si="67"/>
        <v>0</v>
      </c>
      <c r="Z248" s="242">
        <f t="shared" si="68"/>
        <v>0</v>
      </c>
      <c r="AA248" s="242">
        <f t="shared" si="69"/>
        <v>0</v>
      </c>
    </row>
    <row r="249" spans="1:27" x14ac:dyDescent="0.45">
      <c r="A249" s="364">
        <v>238</v>
      </c>
      <c r="B249" s="210"/>
      <c r="C249" s="206"/>
      <c r="D249" s="207">
        <f t="shared" si="57"/>
        <v>0</v>
      </c>
      <c r="E249" s="208"/>
      <c r="F249" s="208"/>
      <c r="G249" s="208"/>
      <c r="H249" s="168"/>
      <c r="I249" s="168"/>
      <c r="J249" s="208"/>
      <c r="K249" s="208"/>
      <c r="L249" s="208"/>
      <c r="M249" s="9">
        <f t="shared" si="58"/>
        <v>0</v>
      </c>
      <c r="N249" s="241">
        <f t="shared" si="59"/>
        <v>0</v>
      </c>
      <c r="O249" s="9">
        <f t="shared" si="60"/>
        <v>0</v>
      </c>
      <c r="P249" s="209" t="e">
        <f t="shared" si="61"/>
        <v>#N/A</v>
      </c>
      <c r="Q249" s="209">
        <f t="shared" si="62"/>
        <v>0</v>
      </c>
      <c r="R249" s="242">
        <f t="shared" si="54"/>
        <v>0</v>
      </c>
      <c r="S249" s="242" t="str">
        <f t="shared" si="63"/>
        <v/>
      </c>
      <c r="T249" s="242" t="str">
        <f t="shared" si="64"/>
        <v/>
      </c>
      <c r="U249" s="209" t="str">
        <f t="shared" si="65"/>
        <v/>
      </c>
      <c r="V249" s="209">
        <f t="shared" si="55"/>
        <v>0</v>
      </c>
      <c r="W249" s="209" t="str">
        <f t="shared" si="66"/>
        <v/>
      </c>
      <c r="X249" s="209">
        <f t="shared" si="56"/>
        <v>0</v>
      </c>
      <c r="Y249" s="209">
        <f t="shared" si="67"/>
        <v>0</v>
      </c>
      <c r="Z249" s="242">
        <f t="shared" si="68"/>
        <v>0</v>
      </c>
      <c r="AA249" s="242">
        <f t="shared" si="69"/>
        <v>0</v>
      </c>
    </row>
    <row r="250" spans="1:27" x14ac:dyDescent="0.45">
      <c r="A250" s="364">
        <v>239</v>
      </c>
      <c r="B250" s="210"/>
      <c r="C250" s="206"/>
      <c r="D250" s="207">
        <f t="shared" si="57"/>
        <v>0</v>
      </c>
      <c r="E250" s="208"/>
      <c r="F250" s="208"/>
      <c r="G250" s="208"/>
      <c r="H250" s="168"/>
      <c r="I250" s="168"/>
      <c r="J250" s="208"/>
      <c r="K250" s="208"/>
      <c r="L250" s="208"/>
      <c r="M250" s="9">
        <f t="shared" si="58"/>
        <v>0</v>
      </c>
      <c r="N250" s="241">
        <f t="shared" si="59"/>
        <v>0</v>
      </c>
      <c r="O250" s="9">
        <f t="shared" si="60"/>
        <v>0</v>
      </c>
      <c r="P250" s="209" t="e">
        <f t="shared" si="61"/>
        <v>#N/A</v>
      </c>
      <c r="Q250" s="209">
        <f t="shared" si="62"/>
        <v>0</v>
      </c>
      <c r="R250" s="242">
        <f t="shared" si="54"/>
        <v>0</v>
      </c>
      <c r="S250" s="242" t="str">
        <f t="shared" si="63"/>
        <v/>
      </c>
      <c r="T250" s="242" t="str">
        <f t="shared" si="64"/>
        <v/>
      </c>
      <c r="U250" s="209" t="str">
        <f t="shared" si="65"/>
        <v/>
      </c>
      <c r="V250" s="209">
        <f t="shared" si="55"/>
        <v>0</v>
      </c>
      <c r="W250" s="209" t="str">
        <f t="shared" si="66"/>
        <v/>
      </c>
      <c r="X250" s="209">
        <f t="shared" si="56"/>
        <v>0</v>
      </c>
      <c r="Y250" s="209">
        <f t="shared" si="67"/>
        <v>0</v>
      </c>
      <c r="Z250" s="242">
        <f t="shared" si="68"/>
        <v>0</v>
      </c>
      <c r="AA250" s="242">
        <f t="shared" si="69"/>
        <v>0</v>
      </c>
    </row>
    <row r="251" spans="1:27" x14ac:dyDescent="0.45">
      <c r="A251" s="364">
        <v>240</v>
      </c>
      <c r="B251" s="210"/>
      <c r="C251" s="206"/>
      <c r="D251" s="207">
        <f t="shared" si="57"/>
        <v>0</v>
      </c>
      <c r="E251" s="208"/>
      <c r="F251" s="208"/>
      <c r="G251" s="208"/>
      <c r="H251" s="168"/>
      <c r="I251" s="168"/>
      <c r="J251" s="208"/>
      <c r="K251" s="208"/>
      <c r="L251" s="208"/>
      <c r="M251" s="9">
        <f t="shared" si="58"/>
        <v>0</v>
      </c>
      <c r="N251" s="241">
        <f t="shared" si="59"/>
        <v>0</v>
      </c>
      <c r="O251" s="9">
        <f t="shared" si="60"/>
        <v>0</v>
      </c>
      <c r="P251" s="209" t="e">
        <f t="shared" si="61"/>
        <v>#N/A</v>
      </c>
      <c r="Q251" s="209">
        <f t="shared" si="62"/>
        <v>0</v>
      </c>
      <c r="R251" s="242">
        <f t="shared" si="54"/>
        <v>0</v>
      </c>
      <c r="S251" s="242" t="str">
        <f t="shared" si="63"/>
        <v/>
      </c>
      <c r="T251" s="242" t="str">
        <f t="shared" si="64"/>
        <v/>
      </c>
      <c r="U251" s="209" t="str">
        <f t="shared" si="65"/>
        <v/>
      </c>
      <c r="V251" s="209">
        <f t="shared" si="55"/>
        <v>0</v>
      </c>
      <c r="W251" s="209" t="str">
        <f t="shared" si="66"/>
        <v/>
      </c>
      <c r="X251" s="209">
        <f t="shared" si="56"/>
        <v>0</v>
      </c>
      <c r="Y251" s="209">
        <f t="shared" si="67"/>
        <v>0</v>
      </c>
      <c r="Z251" s="242">
        <f t="shared" si="68"/>
        <v>0</v>
      </c>
      <c r="AA251" s="242">
        <f t="shared" si="69"/>
        <v>0</v>
      </c>
    </row>
    <row r="252" spans="1:27" x14ac:dyDescent="0.45">
      <c r="A252" s="364">
        <v>241</v>
      </c>
      <c r="B252" s="210"/>
      <c r="C252" s="206"/>
      <c r="D252" s="207">
        <f t="shared" si="57"/>
        <v>0</v>
      </c>
      <c r="E252" s="208"/>
      <c r="F252" s="208"/>
      <c r="G252" s="208"/>
      <c r="H252" s="168"/>
      <c r="I252" s="168"/>
      <c r="J252" s="208"/>
      <c r="K252" s="208"/>
      <c r="L252" s="208"/>
      <c r="M252" s="9">
        <f t="shared" si="58"/>
        <v>0</v>
      </c>
      <c r="N252" s="241">
        <f t="shared" si="59"/>
        <v>0</v>
      </c>
      <c r="O252" s="9">
        <f t="shared" si="60"/>
        <v>0</v>
      </c>
      <c r="P252" s="209" t="e">
        <f t="shared" si="61"/>
        <v>#N/A</v>
      </c>
      <c r="Q252" s="209">
        <f t="shared" si="62"/>
        <v>0</v>
      </c>
      <c r="R252" s="242">
        <f t="shared" si="54"/>
        <v>0</v>
      </c>
      <c r="S252" s="242" t="str">
        <f t="shared" si="63"/>
        <v/>
      </c>
      <c r="T252" s="242" t="str">
        <f t="shared" si="64"/>
        <v/>
      </c>
      <c r="U252" s="209" t="str">
        <f t="shared" si="65"/>
        <v/>
      </c>
      <c r="V252" s="209">
        <f t="shared" si="55"/>
        <v>0</v>
      </c>
      <c r="W252" s="209" t="str">
        <f t="shared" si="66"/>
        <v/>
      </c>
      <c r="X252" s="209">
        <f t="shared" si="56"/>
        <v>0</v>
      </c>
      <c r="Y252" s="209">
        <f t="shared" si="67"/>
        <v>0</v>
      </c>
      <c r="Z252" s="242">
        <f t="shared" si="68"/>
        <v>0</v>
      </c>
      <c r="AA252" s="242">
        <f t="shared" si="69"/>
        <v>0</v>
      </c>
    </row>
    <row r="253" spans="1:27" x14ac:dyDescent="0.45">
      <c r="A253" s="364">
        <v>242</v>
      </c>
      <c r="B253" s="210"/>
      <c r="C253" s="206"/>
      <c r="D253" s="207">
        <f t="shared" si="57"/>
        <v>0</v>
      </c>
      <c r="E253" s="208"/>
      <c r="F253" s="208"/>
      <c r="G253" s="208"/>
      <c r="H253" s="168"/>
      <c r="I253" s="168"/>
      <c r="J253" s="208"/>
      <c r="K253" s="208"/>
      <c r="L253" s="208"/>
      <c r="M253" s="9">
        <f t="shared" si="58"/>
        <v>0</v>
      </c>
      <c r="N253" s="241">
        <f t="shared" si="59"/>
        <v>0</v>
      </c>
      <c r="O253" s="9">
        <f t="shared" si="60"/>
        <v>0</v>
      </c>
      <c r="P253" s="209" t="e">
        <f t="shared" si="61"/>
        <v>#N/A</v>
      </c>
      <c r="Q253" s="209">
        <f t="shared" si="62"/>
        <v>0</v>
      </c>
      <c r="R253" s="242">
        <f t="shared" si="54"/>
        <v>0</v>
      </c>
      <c r="S253" s="242" t="str">
        <f t="shared" si="63"/>
        <v/>
      </c>
      <c r="T253" s="242" t="str">
        <f t="shared" si="64"/>
        <v/>
      </c>
      <c r="U253" s="209" t="str">
        <f t="shared" si="65"/>
        <v/>
      </c>
      <c r="V253" s="209">
        <f t="shared" si="55"/>
        <v>0</v>
      </c>
      <c r="W253" s="209" t="str">
        <f t="shared" si="66"/>
        <v/>
      </c>
      <c r="X253" s="209">
        <f t="shared" si="56"/>
        <v>0</v>
      </c>
      <c r="Y253" s="209">
        <f t="shared" si="67"/>
        <v>0</v>
      </c>
      <c r="Z253" s="242">
        <f t="shared" si="68"/>
        <v>0</v>
      </c>
      <c r="AA253" s="242">
        <f t="shared" si="69"/>
        <v>0</v>
      </c>
    </row>
    <row r="254" spans="1:27" x14ac:dyDescent="0.45">
      <c r="A254" s="364">
        <v>243</v>
      </c>
      <c r="B254" s="210"/>
      <c r="C254" s="206"/>
      <c r="D254" s="207">
        <f t="shared" si="57"/>
        <v>0</v>
      </c>
      <c r="E254" s="208"/>
      <c r="F254" s="208"/>
      <c r="G254" s="208"/>
      <c r="H254" s="168"/>
      <c r="I254" s="168"/>
      <c r="J254" s="208"/>
      <c r="K254" s="208"/>
      <c r="L254" s="208"/>
      <c r="M254" s="9">
        <f t="shared" si="58"/>
        <v>0</v>
      </c>
      <c r="N254" s="241">
        <f t="shared" si="59"/>
        <v>0</v>
      </c>
      <c r="O254" s="9">
        <f t="shared" si="60"/>
        <v>0</v>
      </c>
      <c r="P254" s="209" t="e">
        <f t="shared" si="61"/>
        <v>#N/A</v>
      </c>
      <c r="Q254" s="209">
        <f t="shared" si="62"/>
        <v>0</v>
      </c>
      <c r="R254" s="242">
        <f t="shared" si="54"/>
        <v>0</v>
      </c>
      <c r="S254" s="242" t="str">
        <f t="shared" si="63"/>
        <v/>
      </c>
      <c r="T254" s="242" t="str">
        <f t="shared" si="64"/>
        <v/>
      </c>
      <c r="U254" s="209" t="str">
        <f t="shared" si="65"/>
        <v/>
      </c>
      <c r="V254" s="209">
        <f t="shared" si="55"/>
        <v>0</v>
      </c>
      <c r="W254" s="209" t="str">
        <f t="shared" si="66"/>
        <v/>
      </c>
      <c r="X254" s="209">
        <f t="shared" si="56"/>
        <v>0</v>
      </c>
      <c r="Y254" s="209">
        <f t="shared" si="67"/>
        <v>0</v>
      </c>
      <c r="Z254" s="242">
        <f t="shared" si="68"/>
        <v>0</v>
      </c>
      <c r="AA254" s="242">
        <f t="shared" si="69"/>
        <v>0</v>
      </c>
    </row>
    <row r="255" spans="1:27" x14ac:dyDescent="0.45">
      <c r="A255" s="364">
        <v>244</v>
      </c>
      <c r="B255" s="210"/>
      <c r="C255" s="206"/>
      <c r="D255" s="207">
        <f t="shared" si="57"/>
        <v>0</v>
      </c>
      <c r="E255" s="208"/>
      <c r="F255" s="208"/>
      <c r="G255" s="208"/>
      <c r="H255" s="168"/>
      <c r="I255" s="168"/>
      <c r="J255" s="208"/>
      <c r="K255" s="208"/>
      <c r="L255" s="208"/>
      <c r="M255" s="9">
        <f t="shared" si="58"/>
        <v>0</v>
      </c>
      <c r="N255" s="241">
        <f t="shared" si="59"/>
        <v>0</v>
      </c>
      <c r="O255" s="9">
        <f t="shared" si="60"/>
        <v>0</v>
      </c>
      <c r="P255" s="209" t="e">
        <f t="shared" si="61"/>
        <v>#N/A</v>
      </c>
      <c r="Q255" s="209">
        <f t="shared" si="62"/>
        <v>0</v>
      </c>
      <c r="R255" s="242">
        <f t="shared" si="54"/>
        <v>0</v>
      </c>
      <c r="S255" s="242" t="str">
        <f t="shared" si="63"/>
        <v/>
      </c>
      <c r="T255" s="242" t="str">
        <f t="shared" si="64"/>
        <v/>
      </c>
      <c r="U255" s="209" t="str">
        <f t="shared" si="65"/>
        <v/>
      </c>
      <c r="V255" s="209">
        <f t="shared" si="55"/>
        <v>0</v>
      </c>
      <c r="W255" s="209" t="str">
        <f t="shared" si="66"/>
        <v/>
      </c>
      <c r="X255" s="209">
        <f t="shared" si="56"/>
        <v>0</v>
      </c>
      <c r="Y255" s="209">
        <f t="shared" si="67"/>
        <v>0</v>
      </c>
      <c r="Z255" s="242">
        <f t="shared" si="68"/>
        <v>0</v>
      </c>
      <c r="AA255" s="242">
        <f t="shared" si="69"/>
        <v>0</v>
      </c>
    </row>
    <row r="256" spans="1:27" x14ac:dyDescent="0.45">
      <c r="A256" s="364">
        <v>245</v>
      </c>
      <c r="B256" s="210"/>
      <c r="C256" s="206"/>
      <c r="D256" s="207">
        <f t="shared" si="57"/>
        <v>0</v>
      </c>
      <c r="E256" s="208"/>
      <c r="F256" s="208"/>
      <c r="G256" s="208"/>
      <c r="H256" s="168"/>
      <c r="I256" s="168"/>
      <c r="J256" s="208"/>
      <c r="K256" s="208"/>
      <c r="L256" s="208"/>
      <c r="M256" s="9">
        <f t="shared" si="58"/>
        <v>0</v>
      </c>
      <c r="N256" s="241">
        <f t="shared" si="59"/>
        <v>0</v>
      </c>
      <c r="O256" s="9">
        <f t="shared" si="60"/>
        <v>0</v>
      </c>
      <c r="P256" s="209" t="e">
        <f t="shared" si="61"/>
        <v>#N/A</v>
      </c>
      <c r="Q256" s="209">
        <f t="shared" si="62"/>
        <v>0</v>
      </c>
      <c r="R256" s="242">
        <f t="shared" si="54"/>
        <v>0</v>
      </c>
      <c r="S256" s="242" t="str">
        <f t="shared" si="63"/>
        <v/>
      </c>
      <c r="T256" s="242" t="str">
        <f t="shared" si="64"/>
        <v/>
      </c>
      <c r="U256" s="209" t="str">
        <f t="shared" si="65"/>
        <v/>
      </c>
      <c r="V256" s="209">
        <f t="shared" si="55"/>
        <v>0</v>
      </c>
      <c r="W256" s="209" t="str">
        <f t="shared" si="66"/>
        <v/>
      </c>
      <c r="X256" s="209">
        <f t="shared" si="56"/>
        <v>0</v>
      </c>
      <c r="Y256" s="209">
        <f t="shared" si="67"/>
        <v>0</v>
      </c>
      <c r="Z256" s="242">
        <f t="shared" si="68"/>
        <v>0</v>
      </c>
      <c r="AA256" s="242">
        <f t="shared" si="69"/>
        <v>0</v>
      </c>
    </row>
    <row r="257" spans="1:27" x14ac:dyDescent="0.45">
      <c r="A257" s="364">
        <v>246</v>
      </c>
      <c r="B257" s="210"/>
      <c r="C257" s="206"/>
      <c r="D257" s="207">
        <f t="shared" si="57"/>
        <v>0</v>
      </c>
      <c r="E257" s="208"/>
      <c r="F257" s="208"/>
      <c r="G257" s="208"/>
      <c r="H257" s="168"/>
      <c r="I257" s="168"/>
      <c r="J257" s="208"/>
      <c r="K257" s="208"/>
      <c r="L257" s="208"/>
      <c r="M257" s="9">
        <f t="shared" si="58"/>
        <v>0</v>
      </c>
      <c r="N257" s="241">
        <f t="shared" si="59"/>
        <v>0</v>
      </c>
      <c r="O257" s="9">
        <f t="shared" si="60"/>
        <v>0</v>
      </c>
      <c r="P257" s="209" t="e">
        <f t="shared" si="61"/>
        <v>#N/A</v>
      </c>
      <c r="Q257" s="209">
        <f t="shared" si="62"/>
        <v>0</v>
      </c>
      <c r="R257" s="242">
        <f t="shared" si="54"/>
        <v>0</v>
      </c>
      <c r="S257" s="242" t="str">
        <f t="shared" si="63"/>
        <v/>
      </c>
      <c r="T257" s="242" t="str">
        <f t="shared" si="64"/>
        <v/>
      </c>
      <c r="U257" s="209" t="str">
        <f t="shared" si="65"/>
        <v/>
      </c>
      <c r="V257" s="209">
        <f t="shared" si="55"/>
        <v>0</v>
      </c>
      <c r="W257" s="209" t="str">
        <f t="shared" si="66"/>
        <v/>
      </c>
      <c r="X257" s="209">
        <f t="shared" si="56"/>
        <v>0</v>
      </c>
      <c r="Y257" s="209">
        <f t="shared" si="67"/>
        <v>0</v>
      </c>
      <c r="Z257" s="242">
        <f t="shared" si="68"/>
        <v>0</v>
      </c>
      <c r="AA257" s="242">
        <f t="shared" si="69"/>
        <v>0</v>
      </c>
    </row>
    <row r="258" spans="1:27" x14ac:dyDescent="0.45">
      <c r="A258" s="364">
        <v>247</v>
      </c>
      <c r="B258" s="210"/>
      <c r="C258" s="206"/>
      <c r="D258" s="207">
        <f t="shared" si="57"/>
        <v>0</v>
      </c>
      <c r="E258" s="208"/>
      <c r="F258" s="208"/>
      <c r="G258" s="208"/>
      <c r="H258" s="168"/>
      <c r="I258" s="168"/>
      <c r="J258" s="208"/>
      <c r="K258" s="208"/>
      <c r="L258" s="208"/>
      <c r="M258" s="9">
        <f t="shared" si="58"/>
        <v>0</v>
      </c>
      <c r="N258" s="241">
        <f t="shared" si="59"/>
        <v>0</v>
      </c>
      <c r="O258" s="9">
        <f t="shared" si="60"/>
        <v>0</v>
      </c>
      <c r="P258" s="209" t="e">
        <f t="shared" si="61"/>
        <v>#N/A</v>
      </c>
      <c r="Q258" s="209">
        <f t="shared" si="62"/>
        <v>0</v>
      </c>
      <c r="R258" s="242">
        <f t="shared" si="54"/>
        <v>0</v>
      </c>
      <c r="S258" s="242" t="str">
        <f t="shared" si="63"/>
        <v/>
      </c>
      <c r="T258" s="242" t="str">
        <f t="shared" si="64"/>
        <v/>
      </c>
      <c r="U258" s="209" t="str">
        <f t="shared" si="65"/>
        <v/>
      </c>
      <c r="V258" s="209">
        <f t="shared" si="55"/>
        <v>0</v>
      </c>
      <c r="W258" s="209" t="str">
        <f t="shared" si="66"/>
        <v/>
      </c>
      <c r="X258" s="209">
        <f t="shared" si="56"/>
        <v>0</v>
      </c>
      <c r="Y258" s="209">
        <f t="shared" si="67"/>
        <v>0</v>
      </c>
      <c r="Z258" s="242">
        <f t="shared" si="68"/>
        <v>0</v>
      </c>
      <c r="AA258" s="242">
        <f t="shared" si="69"/>
        <v>0</v>
      </c>
    </row>
    <row r="259" spans="1:27" x14ac:dyDescent="0.45">
      <c r="A259" s="364">
        <v>248</v>
      </c>
      <c r="B259" s="210"/>
      <c r="C259" s="206"/>
      <c r="D259" s="207">
        <f t="shared" si="57"/>
        <v>0</v>
      </c>
      <c r="E259" s="208"/>
      <c r="F259" s="208"/>
      <c r="G259" s="208"/>
      <c r="H259" s="168"/>
      <c r="I259" s="168"/>
      <c r="J259" s="208"/>
      <c r="K259" s="208"/>
      <c r="L259" s="208"/>
      <c r="M259" s="9">
        <f t="shared" si="58"/>
        <v>0</v>
      </c>
      <c r="N259" s="241">
        <f t="shared" si="59"/>
        <v>0</v>
      </c>
      <c r="O259" s="9">
        <f t="shared" si="60"/>
        <v>0</v>
      </c>
      <c r="P259" s="209" t="e">
        <f t="shared" si="61"/>
        <v>#N/A</v>
      </c>
      <c r="Q259" s="209">
        <f t="shared" si="62"/>
        <v>0</v>
      </c>
      <c r="R259" s="242">
        <f t="shared" si="54"/>
        <v>0</v>
      </c>
      <c r="S259" s="242" t="str">
        <f t="shared" si="63"/>
        <v/>
      </c>
      <c r="T259" s="242" t="str">
        <f t="shared" si="64"/>
        <v/>
      </c>
      <c r="U259" s="209" t="str">
        <f t="shared" si="65"/>
        <v/>
      </c>
      <c r="V259" s="209">
        <f t="shared" si="55"/>
        <v>0</v>
      </c>
      <c r="W259" s="209" t="str">
        <f t="shared" si="66"/>
        <v/>
      </c>
      <c r="X259" s="209">
        <f t="shared" si="56"/>
        <v>0</v>
      </c>
      <c r="Y259" s="209">
        <f t="shared" si="67"/>
        <v>0</v>
      </c>
      <c r="Z259" s="242">
        <f t="shared" si="68"/>
        <v>0</v>
      </c>
      <c r="AA259" s="242">
        <f t="shared" si="69"/>
        <v>0</v>
      </c>
    </row>
    <row r="260" spans="1:27" x14ac:dyDescent="0.45">
      <c r="A260" s="364">
        <v>249</v>
      </c>
      <c r="B260" s="210"/>
      <c r="C260" s="206"/>
      <c r="D260" s="207">
        <f t="shared" si="57"/>
        <v>0</v>
      </c>
      <c r="E260" s="208"/>
      <c r="F260" s="208"/>
      <c r="G260" s="208"/>
      <c r="H260" s="168"/>
      <c r="I260" s="168"/>
      <c r="J260" s="208"/>
      <c r="K260" s="208"/>
      <c r="L260" s="208"/>
      <c r="M260" s="9">
        <f t="shared" si="58"/>
        <v>0</v>
      </c>
      <c r="N260" s="241">
        <f t="shared" si="59"/>
        <v>0</v>
      </c>
      <c r="O260" s="9">
        <f t="shared" si="60"/>
        <v>0</v>
      </c>
      <c r="P260" s="209" t="e">
        <f t="shared" si="61"/>
        <v>#N/A</v>
      </c>
      <c r="Q260" s="209">
        <f t="shared" si="62"/>
        <v>0</v>
      </c>
      <c r="R260" s="242">
        <f t="shared" si="54"/>
        <v>0</v>
      </c>
      <c r="S260" s="242" t="str">
        <f t="shared" si="63"/>
        <v/>
      </c>
      <c r="T260" s="242" t="str">
        <f t="shared" si="64"/>
        <v/>
      </c>
      <c r="U260" s="209" t="str">
        <f t="shared" si="65"/>
        <v/>
      </c>
      <c r="V260" s="209">
        <f t="shared" si="55"/>
        <v>0</v>
      </c>
      <c r="W260" s="209" t="str">
        <f t="shared" si="66"/>
        <v/>
      </c>
      <c r="X260" s="209">
        <f t="shared" si="56"/>
        <v>0</v>
      </c>
      <c r="Y260" s="209">
        <f t="shared" si="67"/>
        <v>0</v>
      </c>
      <c r="Z260" s="242">
        <f t="shared" si="68"/>
        <v>0</v>
      </c>
      <c r="AA260" s="242">
        <f t="shared" si="69"/>
        <v>0</v>
      </c>
    </row>
    <row r="261" spans="1:27" x14ac:dyDescent="0.45">
      <c r="A261" s="364">
        <v>250</v>
      </c>
      <c r="B261" s="210"/>
      <c r="C261" s="206"/>
      <c r="D261" s="207">
        <f t="shared" si="57"/>
        <v>0</v>
      </c>
      <c r="E261" s="208"/>
      <c r="F261" s="208"/>
      <c r="G261" s="208"/>
      <c r="H261" s="168"/>
      <c r="I261" s="168"/>
      <c r="J261" s="208"/>
      <c r="K261" s="208"/>
      <c r="L261" s="208"/>
      <c r="M261" s="9">
        <f t="shared" si="58"/>
        <v>0</v>
      </c>
      <c r="N261" s="241">
        <f t="shared" si="59"/>
        <v>0</v>
      </c>
      <c r="O261" s="9">
        <f t="shared" si="60"/>
        <v>0</v>
      </c>
      <c r="P261" s="209" t="e">
        <f t="shared" si="61"/>
        <v>#N/A</v>
      </c>
      <c r="Q261" s="209">
        <f t="shared" si="62"/>
        <v>0</v>
      </c>
      <c r="R261" s="242">
        <f t="shared" si="54"/>
        <v>0</v>
      </c>
      <c r="S261" s="242" t="str">
        <f t="shared" si="63"/>
        <v/>
      </c>
      <c r="T261" s="242" t="str">
        <f t="shared" si="64"/>
        <v/>
      </c>
      <c r="U261" s="209" t="str">
        <f t="shared" si="65"/>
        <v/>
      </c>
      <c r="V261" s="209">
        <f t="shared" si="55"/>
        <v>0</v>
      </c>
      <c r="W261" s="209" t="str">
        <f t="shared" si="66"/>
        <v/>
      </c>
      <c r="X261" s="209">
        <f t="shared" si="56"/>
        <v>0</v>
      </c>
      <c r="Y261" s="209">
        <f t="shared" si="67"/>
        <v>0</v>
      </c>
      <c r="Z261" s="242">
        <f t="shared" si="68"/>
        <v>0</v>
      </c>
      <c r="AA261" s="242">
        <f t="shared" si="69"/>
        <v>0</v>
      </c>
    </row>
    <row r="262" spans="1:27" x14ac:dyDescent="0.45">
      <c r="A262" s="364">
        <v>251</v>
      </c>
      <c r="B262" s="210"/>
      <c r="C262" s="206"/>
      <c r="D262" s="207">
        <f t="shared" si="57"/>
        <v>0</v>
      </c>
      <c r="E262" s="208"/>
      <c r="F262" s="208"/>
      <c r="G262" s="208"/>
      <c r="H262" s="168"/>
      <c r="I262" s="168"/>
      <c r="J262" s="208"/>
      <c r="K262" s="208"/>
      <c r="L262" s="208"/>
      <c r="M262" s="9">
        <f t="shared" si="58"/>
        <v>0</v>
      </c>
      <c r="N262" s="241">
        <f t="shared" si="59"/>
        <v>0</v>
      </c>
      <c r="O262" s="9">
        <f t="shared" si="60"/>
        <v>0</v>
      </c>
      <c r="P262" s="209" t="e">
        <f t="shared" si="61"/>
        <v>#N/A</v>
      </c>
      <c r="Q262" s="209">
        <f t="shared" si="62"/>
        <v>0</v>
      </c>
      <c r="R262" s="242">
        <f t="shared" si="54"/>
        <v>0</v>
      </c>
      <c r="S262" s="242" t="str">
        <f t="shared" si="63"/>
        <v/>
      </c>
      <c r="T262" s="242" t="str">
        <f t="shared" si="64"/>
        <v/>
      </c>
      <c r="U262" s="209" t="str">
        <f t="shared" si="65"/>
        <v/>
      </c>
      <c r="V262" s="209">
        <f t="shared" si="55"/>
        <v>0</v>
      </c>
      <c r="W262" s="209" t="str">
        <f t="shared" si="66"/>
        <v/>
      </c>
      <c r="X262" s="209">
        <f t="shared" si="56"/>
        <v>0</v>
      </c>
      <c r="Y262" s="209">
        <f t="shared" si="67"/>
        <v>0</v>
      </c>
      <c r="Z262" s="242">
        <f t="shared" si="68"/>
        <v>0</v>
      </c>
      <c r="AA262" s="242">
        <f t="shared" si="69"/>
        <v>0</v>
      </c>
    </row>
    <row r="263" spans="1:27" x14ac:dyDescent="0.45">
      <c r="A263" s="364">
        <v>252</v>
      </c>
      <c r="B263" s="210"/>
      <c r="C263" s="206"/>
      <c r="D263" s="207">
        <f t="shared" si="57"/>
        <v>0</v>
      </c>
      <c r="E263" s="208"/>
      <c r="F263" s="208"/>
      <c r="G263" s="208"/>
      <c r="H263" s="168"/>
      <c r="I263" s="168"/>
      <c r="J263" s="208"/>
      <c r="K263" s="208"/>
      <c r="L263" s="208"/>
      <c r="M263" s="9">
        <f t="shared" si="58"/>
        <v>0</v>
      </c>
      <c r="N263" s="241">
        <f t="shared" si="59"/>
        <v>0</v>
      </c>
      <c r="O263" s="9">
        <f t="shared" si="60"/>
        <v>0</v>
      </c>
      <c r="P263" s="209" t="e">
        <f t="shared" si="61"/>
        <v>#N/A</v>
      </c>
      <c r="Q263" s="209">
        <f t="shared" si="62"/>
        <v>0</v>
      </c>
      <c r="R263" s="242">
        <f t="shared" si="54"/>
        <v>0</v>
      </c>
      <c r="S263" s="242" t="str">
        <f t="shared" si="63"/>
        <v/>
      </c>
      <c r="T263" s="242" t="str">
        <f t="shared" si="64"/>
        <v/>
      </c>
      <c r="U263" s="209" t="str">
        <f t="shared" si="65"/>
        <v/>
      </c>
      <c r="V263" s="209">
        <f t="shared" si="55"/>
        <v>0</v>
      </c>
      <c r="W263" s="209" t="str">
        <f t="shared" si="66"/>
        <v/>
      </c>
      <c r="X263" s="209">
        <f t="shared" si="56"/>
        <v>0</v>
      </c>
      <c r="Y263" s="209">
        <f t="shared" si="67"/>
        <v>0</v>
      </c>
      <c r="Z263" s="242">
        <f t="shared" si="68"/>
        <v>0</v>
      </c>
      <c r="AA263" s="242">
        <f t="shared" si="69"/>
        <v>0</v>
      </c>
    </row>
    <row r="264" spans="1:27" x14ac:dyDescent="0.45">
      <c r="A264" s="364">
        <v>253</v>
      </c>
      <c r="B264" s="210"/>
      <c r="C264" s="206"/>
      <c r="D264" s="207">
        <f t="shared" si="57"/>
        <v>0</v>
      </c>
      <c r="E264" s="208"/>
      <c r="F264" s="208"/>
      <c r="G264" s="208"/>
      <c r="H264" s="168"/>
      <c r="I264" s="168"/>
      <c r="J264" s="208"/>
      <c r="K264" s="208"/>
      <c r="L264" s="208"/>
      <c r="M264" s="9">
        <f t="shared" si="58"/>
        <v>0</v>
      </c>
      <c r="N264" s="241">
        <f t="shared" si="59"/>
        <v>0</v>
      </c>
      <c r="O264" s="9">
        <f t="shared" si="60"/>
        <v>0</v>
      </c>
      <c r="P264" s="209" t="e">
        <f t="shared" si="61"/>
        <v>#N/A</v>
      </c>
      <c r="Q264" s="209">
        <f t="shared" si="62"/>
        <v>0</v>
      </c>
      <c r="R264" s="242">
        <f t="shared" si="54"/>
        <v>0</v>
      </c>
      <c r="S264" s="242" t="str">
        <f t="shared" si="63"/>
        <v/>
      </c>
      <c r="T264" s="242" t="str">
        <f t="shared" si="64"/>
        <v/>
      </c>
      <c r="U264" s="209" t="str">
        <f t="shared" si="65"/>
        <v/>
      </c>
      <c r="V264" s="209">
        <f t="shared" si="55"/>
        <v>0</v>
      </c>
      <c r="W264" s="209" t="str">
        <f t="shared" si="66"/>
        <v/>
      </c>
      <c r="X264" s="209">
        <f t="shared" si="56"/>
        <v>0</v>
      </c>
      <c r="Y264" s="209">
        <f t="shared" si="67"/>
        <v>0</v>
      </c>
      <c r="Z264" s="242">
        <f t="shared" si="68"/>
        <v>0</v>
      </c>
      <c r="AA264" s="242">
        <f t="shared" si="69"/>
        <v>0</v>
      </c>
    </row>
    <row r="265" spans="1:27" x14ac:dyDescent="0.45">
      <c r="A265" s="364">
        <v>254</v>
      </c>
      <c r="B265" s="210"/>
      <c r="C265" s="206"/>
      <c r="D265" s="207">
        <f t="shared" si="57"/>
        <v>0</v>
      </c>
      <c r="E265" s="208"/>
      <c r="F265" s="208"/>
      <c r="G265" s="208"/>
      <c r="H265" s="168"/>
      <c r="I265" s="168"/>
      <c r="J265" s="208"/>
      <c r="K265" s="208"/>
      <c r="L265" s="208"/>
      <c r="M265" s="9">
        <f t="shared" si="58"/>
        <v>0</v>
      </c>
      <c r="N265" s="241">
        <f t="shared" si="59"/>
        <v>0</v>
      </c>
      <c r="O265" s="9">
        <f t="shared" si="60"/>
        <v>0</v>
      </c>
      <c r="P265" s="209" t="e">
        <f t="shared" si="61"/>
        <v>#N/A</v>
      </c>
      <c r="Q265" s="209">
        <f t="shared" si="62"/>
        <v>0</v>
      </c>
      <c r="R265" s="242">
        <f t="shared" si="54"/>
        <v>0</v>
      </c>
      <c r="S265" s="242" t="str">
        <f t="shared" si="63"/>
        <v/>
      </c>
      <c r="T265" s="242" t="str">
        <f t="shared" si="64"/>
        <v/>
      </c>
      <c r="U265" s="209" t="str">
        <f t="shared" si="65"/>
        <v/>
      </c>
      <c r="V265" s="209">
        <f t="shared" si="55"/>
        <v>0</v>
      </c>
      <c r="W265" s="209" t="str">
        <f t="shared" si="66"/>
        <v/>
      </c>
      <c r="X265" s="209">
        <f t="shared" si="56"/>
        <v>0</v>
      </c>
      <c r="Y265" s="209">
        <f t="shared" si="67"/>
        <v>0</v>
      </c>
      <c r="Z265" s="242">
        <f t="shared" si="68"/>
        <v>0</v>
      </c>
      <c r="AA265" s="242">
        <f t="shared" si="69"/>
        <v>0</v>
      </c>
    </row>
    <row r="266" spans="1:27" x14ac:dyDescent="0.45">
      <c r="A266" s="364">
        <v>255</v>
      </c>
      <c r="B266" s="210"/>
      <c r="C266" s="206"/>
      <c r="D266" s="207">
        <f t="shared" si="57"/>
        <v>0</v>
      </c>
      <c r="E266" s="208"/>
      <c r="F266" s="208"/>
      <c r="G266" s="208"/>
      <c r="H266" s="168"/>
      <c r="I266" s="168"/>
      <c r="J266" s="208"/>
      <c r="K266" s="208"/>
      <c r="L266" s="208"/>
      <c r="M266" s="9">
        <f t="shared" si="58"/>
        <v>0</v>
      </c>
      <c r="N266" s="241">
        <f t="shared" si="59"/>
        <v>0</v>
      </c>
      <c r="O266" s="9">
        <f t="shared" si="60"/>
        <v>0</v>
      </c>
      <c r="P266" s="209" t="e">
        <f t="shared" si="61"/>
        <v>#N/A</v>
      </c>
      <c r="Q266" s="209">
        <f t="shared" si="62"/>
        <v>0</v>
      </c>
      <c r="R266" s="242">
        <f t="shared" si="54"/>
        <v>0</v>
      </c>
      <c r="S266" s="242" t="str">
        <f t="shared" si="63"/>
        <v/>
      </c>
      <c r="T266" s="242" t="str">
        <f t="shared" si="64"/>
        <v/>
      </c>
      <c r="U266" s="209" t="str">
        <f t="shared" si="65"/>
        <v/>
      </c>
      <c r="V266" s="209">
        <f t="shared" si="55"/>
        <v>0</v>
      </c>
      <c r="W266" s="209" t="str">
        <f t="shared" si="66"/>
        <v/>
      </c>
      <c r="X266" s="209">
        <f t="shared" si="56"/>
        <v>0</v>
      </c>
      <c r="Y266" s="209">
        <f t="shared" si="67"/>
        <v>0</v>
      </c>
      <c r="Z266" s="242">
        <f t="shared" si="68"/>
        <v>0</v>
      </c>
      <c r="AA266" s="242">
        <f t="shared" si="69"/>
        <v>0</v>
      </c>
    </row>
    <row r="267" spans="1:27" x14ac:dyDescent="0.45">
      <c r="A267" s="364">
        <v>256</v>
      </c>
      <c r="B267" s="210"/>
      <c r="C267" s="206"/>
      <c r="D267" s="207">
        <f t="shared" si="57"/>
        <v>0</v>
      </c>
      <c r="E267" s="208"/>
      <c r="F267" s="208"/>
      <c r="G267" s="208"/>
      <c r="H267" s="168"/>
      <c r="I267" s="168"/>
      <c r="J267" s="208"/>
      <c r="K267" s="208"/>
      <c r="L267" s="208"/>
      <c r="M267" s="9">
        <f t="shared" si="58"/>
        <v>0</v>
      </c>
      <c r="N267" s="241">
        <f t="shared" si="59"/>
        <v>0</v>
      </c>
      <c r="O267" s="9">
        <f t="shared" si="60"/>
        <v>0</v>
      </c>
      <c r="P267" s="209" t="e">
        <f t="shared" si="61"/>
        <v>#N/A</v>
      </c>
      <c r="Q267" s="209">
        <f t="shared" si="62"/>
        <v>0</v>
      </c>
      <c r="R267" s="242">
        <f t="shared" si="54"/>
        <v>0</v>
      </c>
      <c r="S267" s="242" t="str">
        <f t="shared" si="63"/>
        <v/>
      </c>
      <c r="T267" s="242" t="str">
        <f t="shared" si="64"/>
        <v/>
      </c>
      <c r="U267" s="209" t="str">
        <f t="shared" si="65"/>
        <v/>
      </c>
      <c r="V267" s="209">
        <f t="shared" si="55"/>
        <v>0</v>
      </c>
      <c r="W267" s="209" t="str">
        <f t="shared" si="66"/>
        <v/>
      </c>
      <c r="X267" s="209">
        <f t="shared" si="56"/>
        <v>0</v>
      </c>
      <c r="Y267" s="209">
        <f t="shared" si="67"/>
        <v>0</v>
      </c>
      <c r="Z267" s="242">
        <f t="shared" si="68"/>
        <v>0</v>
      </c>
      <c r="AA267" s="242">
        <f t="shared" si="69"/>
        <v>0</v>
      </c>
    </row>
    <row r="268" spans="1:27" x14ac:dyDescent="0.45">
      <c r="A268" s="364">
        <v>257</v>
      </c>
      <c r="B268" s="210"/>
      <c r="C268" s="206"/>
      <c r="D268" s="207">
        <f t="shared" si="57"/>
        <v>0</v>
      </c>
      <c r="E268" s="208"/>
      <c r="F268" s="208"/>
      <c r="G268" s="208"/>
      <c r="H268" s="168"/>
      <c r="I268" s="168"/>
      <c r="J268" s="208"/>
      <c r="K268" s="208"/>
      <c r="L268" s="208"/>
      <c r="M268" s="9">
        <f t="shared" si="58"/>
        <v>0</v>
      </c>
      <c r="N268" s="241">
        <f t="shared" si="59"/>
        <v>0</v>
      </c>
      <c r="O268" s="9">
        <f t="shared" si="60"/>
        <v>0</v>
      </c>
      <c r="P268" s="209" t="e">
        <f t="shared" si="61"/>
        <v>#N/A</v>
      </c>
      <c r="Q268" s="209">
        <f t="shared" si="62"/>
        <v>0</v>
      </c>
      <c r="R268" s="242">
        <f t="shared" ref="R268:R331" si="70">IF(ISBLANK($C268),0,VALUE(1+(LEN($C268)-LEN(SUBSTITUTE($C268,",",)))))</f>
        <v>0</v>
      </c>
      <c r="S268" s="242" t="str">
        <f t="shared" si="63"/>
        <v/>
      </c>
      <c r="T268" s="242" t="str">
        <f t="shared" si="64"/>
        <v/>
      </c>
      <c r="U268" s="209" t="str">
        <f t="shared" si="65"/>
        <v/>
      </c>
      <c r="V268" s="209">
        <f t="shared" ref="V268:V331" si="71">IF($U268="",0,VLOOKUP($U268,$A$12:$D$411,2,FALSE)+VLOOKUP($U268,$A$12:$D$411,4,FALSE))</f>
        <v>0</v>
      </c>
      <c r="W268" s="209" t="str">
        <f t="shared" si="66"/>
        <v/>
      </c>
      <c r="X268" s="209">
        <f t="shared" ref="X268:X331" si="72">IF($W268="",0,VLOOKUP($W268,$A$12:$D$411,2,FALSE)+VLOOKUP($W268,$A$12:$D$411,4,FALSE))</f>
        <v>0</v>
      </c>
      <c r="Y268" s="209">
        <f t="shared" si="67"/>
        <v>0</v>
      </c>
      <c r="Z268" s="242">
        <f t="shared" si="68"/>
        <v>0</v>
      </c>
      <c r="AA268" s="242">
        <f t="shared" si="69"/>
        <v>0</v>
      </c>
    </row>
    <row r="269" spans="1:27" x14ac:dyDescent="0.45">
      <c r="A269" s="364">
        <v>258</v>
      </c>
      <c r="B269" s="210"/>
      <c r="C269" s="206"/>
      <c r="D269" s="207">
        <f t="shared" ref="D269:D332" si="73">SUM(V269,X269)</f>
        <v>0</v>
      </c>
      <c r="E269" s="208"/>
      <c r="F269" s="208"/>
      <c r="G269" s="208"/>
      <c r="H269" s="168"/>
      <c r="I269" s="168"/>
      <c r="J269" s="208"/>
      <c r="K269" s="208"/>
      <c r="L269" s="208"/>
      <c r="M269" s="9">
        <f t="shared" ref="M269:M332" si="74">IF(AND(Z269=1,AA269=1)=TRUE,1,0)</f>
        <v>0</v>
      </c>
      <c r="N269" s="241">
        <f t="shared" ref="N269:N332" si="75">IF(ISNUMBER(B269),1,0)</f>
        <v>0</v>
      </c>
      <c r="O269" s="9">
        <f t="shared" ref="O269:O332" si="76">O270+B269</f>
        <v>0</v>
      </c>
      <c r="P269" s="209" t="e">
        <f t="shared" ref="P269:P332" si="77">IF(M269=1,IF(D269=0,B269,D269),NA())</f>
        <v>#N/A</v>
      </c>
      <c r="Q269" s="209">
        <f t="shared" ref="Q269:Q332" si="78">IF(ISNUMBER(P269),P269,0)</f>
        <v>0</v>
      </c>
      <c r="R269" s="242">
        <f t="shared" si="70"/>
        <v>0</v>
      </c>
      <c r="S269" s="242" t="str">
        <f t="shared" ref="S269:S332" si="79">IF($R269=0,"",IF($R269=1,1,FIND(",",$C269)))</f>
        <v/>
      </c>
      <c r="T269" s="242" t="str">
        <f t="shared" ref="T269:T332" si="80">IF($R269=0,"",LEN(C269))</f>
        <v/>
      </c>
      <c r="U269" s="209" t="str">
        <f t="shared" ref="U269:U332" si="81">IF($R269=0,"",IF($R269=1,VALUE($C269),VALUE(LEFT($C269,S269-1))))</f>
        <v/>
      </c>
      <c r="V269" s="209">
        <f t="shared" si="71"/>
        <v>0</v>
      </c>
      <c r="W269" s="209" t="str">
        <f t="shared" ref="W269:W332" si="82">IF($R269=0,"",IF($R269=1,"",VALUE(RIGHT($C269,T269-S269))))</f>
        <v/>
      </c>
      <c r="X269" s="209">
        <f t="shared" si="72"/>
        <v>0</v>
      </c>
      <c r="Y269" s="209">
        <f t="shared" ref="Y269:Y332" si="83">IF(OR(E269="MMR_gewellt",E269="MMR_glatt",E269="MMR_Duo_glatt",E269="MMR_Duo_gewellt"),1,0)</f>
        <v>0</v>
      </c>
      <c r="Z269" s="242">
        <f t="shared" ref="Z269:Z332" si="84">IF($D269=0,COUNT(B269)+COUNT(D269)-1,COUNT(B269)+COUNT(D269))</f>
        <v>0</v>
      </c>
      <c r="AA269" s="242">
        <f t="shared" ref="AA269:AA332" si="85">IF(OR(ISBLANK(F269),ISBLANK(G269),ISBLANK(H269),ISBLANK(I269),ISBLANK(J269),ISBLANK(K269),ISBLANK(L269),ISBLANK(E269))=TRUE,0,1)</f>
        <v>0</v>
      </c>
    </row>
    <row r="270" spans="1:27" x14ac:dyDescent="0.45">
      <c r="A270" s="364">
        <v>259</v>
      </c>
      <c r="B270" s="210"/>
      <c r="C270" s="206"/>
      <c r="D270" s="207">
        <f t="shared" si="73"/>
        <v>0</v>
      </c>
      <c r="E270" s="208"/>
      <c r="F270" s="208"/>
      <c r="G270" s="208"/>
      <c r="H270" s="168"/>
      <c r="I270" s="168"/>
      <c r="J270" s="208"/>
      <c r="K270" s="208"/>
      <c r="L270" s="208"/>
      <c r="M270" s="9">
        <f t="shared" si="74"/>
        <v>0</v>
      </c>
      <c r="N270" s="241">
        <f t="shared" si="75"/>
        <v>0</v>
      </c>
      <c r="O270" s="9">
        <f t="shared" si="76"/>
        <v>0</v>
      </c>
      <c r="P270" s="209" t="e">
        <f t="shared" si="77"/>
        <v>#N/A</v>
      </c>
      <c r="Q270" s="209">
        <f t="shared" si="78"/>
        <v>0</v>
      </c>
      <c r="R270" s="242">
        <f t="shared" si="70"/>
        <v>0</v>
      </c>
      <c r="S270" s="242" t="str">
        <f t="shared" si="79"/>
        <v/>
      </c>
      <c r="T270" s="242" t="str">
        <f t="shared" si="80"/>
        <v/>
      </c>
      <c r="U270" s="209" t="str">
        <f t="shared" si="81"/>
        <v/>
      </c>
      <c r="V270" s="209">
        <f t="shared" si="71"/>
        <v>0</v>
      </c>
      <c r="W270" s="209" t="str">
        <f t="shared" si="82"/>
        <v/>
      </c>
      <c r="X270" s="209">
        <f t="shared" si="72"/>
        <v>0</v>
      </c>
      <c r="Y270" s="209">
        <f t="shared" si="83"/>
        <v>0</v>
      </c>
      <c r="Z270" s="242">
        <f t="shared" si="84"/>
        <v>0</v>
      </c>
      <c r="AA270" s="242">
        <f t="shared" si="85"/>
        <v>0</v>
      </c>
    </row>
    <row r="271" spans="1:27" x14ac:dyDescent="0.45">
      <c r="A271" s="364">
        <v>260</v>
      </c>
      <c r="B271" s="210"/>
      <c r="C271" s="206"/>
      <c r="D271" s="207">
        <f t="shared" si="73"/>
        <v>0</v>
      </c>
      <c r="E271" s="208"/>
      <c r="F271" s="208"/>
      <c r="G271" s="208"/>
      <c r="H271" s="168"/>
      <c r="I271" s="168"/>
      <c r="J271" s="208"/>
      <c r="K271" s="208"/>
      <c r="L271" s="208"/>
      <c r="M271" s="9">
        <f t="shared" si="74"/>
        <v>0</v>
      </c>
      <c r="N271" s="241">
        <f t="shared" si="75"/>
        <v>0</v>
      </c>
      <c r="O271" s="9">
        <f t="shared" si="76"/>
        <v>0</v>
      </c>
      <c r="P271" s="209" t="e">
        <f t="shared" si="77"/>
        <v>#N/A</v>
      </c>
      <c r="Q271" s="209">
        <f t="shared" si="78"/>
        <v>0</v>
      </c>
      <c r="R271" s="242">
        <f t="shared" si="70"/>
        <v>0</v>
      </c>
      <c r="S271" s="242" t="str">
        <f t="shared" si="79"/>
        <v/>
      </c>
      <c r="T271" s="242" t="str">
        <f t="shared" si="80"/>
        <v/>
      </c>
      <c r="U271" s="209" t="str">
        <f t="shared" si="81"/>
        <v/>
      </c>
      <c r="V271" s="209">
        <f t="shared" si="71"/>
        <v>0</v>
      </c>
      <c r="W271" s="209" t="str">
        <f t="shared" si="82"/>
        <v/>
      </c>
      <c r="X271" s="209">
        <f t="shared" si="72"/>
        <v>0</v>
      </c>
      <c r="Y271" s="209">
        <f t="shared" si="83"/>
        <v>0</v>
      </c>
      <c r="Z271" s="242">
        <f t="shared" si="84"/>
        <v>0</v>
      </c>
      <c r="AA271" s="242">
        <f t="shared" si="85"/>
        <v>0</v>
      </c>
    </row>
    <row r="272" spans="1:27" x14ac:dyDescent="0.45">
      <c r="A272" s="364">
        <v>261</v>
      </c>
      <c r="B272" s="210"/>
      <c r="C272" s="206"/>
      <c r="D272" s="207">
        <f t="shared" si="73"/>
        <v>0</v>
      </c>
      <c r="E272" s="208"/>
      <c r="F272" s="208"/>
      <c r="G272" s="208"/>
      <c r="H272" s="168"/>
      <c r="I272" s="168"/>
      <c r="J272" s="208"/>
      <c r="K272" s="208"/>
      <c r="L272" s="208"/>
      <c r="M272" s="9">
        <f t="shared" si="74"/>
        <v>0</v>
      </c>
      <c r="N272" s="241">
        <f t="shared" si="75"/>
        <v>0</v>
      </c>
      <c r="O272" s="9">
        <f t="shared" si="76"/>
        <v>0</v>
      </c>
      <c r="P272" s="209" t="e">
        <f t="shared" si="77"/>
        <v>#N/A</v>
      </c>
      <c r="Q272" s="209">
        <f t="shared" si="78"/>
        <v>0</v>
      </c>
      <c r="R272" s="242">
        <f t="shared" si="70"/>
        <v>0</v>
      </c>
      <c r="S272" s="242" t="str">
        <f t="shared" si="79"/>
        <v/>
      </c>
      <c r="T272" s="242" t="str">
        <f t="shared" si="80"/>
        <v/>
      </c>
      <c r="U272" s="209" t="str">
        <f t="shared" si="81"/>
        <v/>
      </c>
      <c r="V272" s="209">
        <f t="shared" si="71"/>
        <v>0</v>
      </c>
      <c r="W272" s="209" t="str">
        <f t="shared" si="82"/>
        <v/>
      </c>
      <c r="X272" s="209">
        <f t="shared" si="72"/>
        <v>0</v>
      </c>
      <c r="Y272" s="209">
        <f t="shared" si="83"/>
        <v>0</v>
      </c>
      <c r="Z272" s="242">
        <f t="shared" si="84"/>
        <v>0</v>
      </c>
      <c r="AA272" s="242">
        <f t="shared" si="85"/>
        <v>0</v>
      </c>
    </row>
    <row r="273" spans="1:27" x14ac:dyDescent="0.45">
      <c r="A273" s="364">
        <v>262</v>
      </c>
      <c r="B273" s="210"/>
      <c r="C273" s="206"/>
      <c r="D273" s="207">
        <f t="shared" si="73"/>
        <v>0</v>
      </c>
      <c r="E273" s="208"/>
      <c r="F273" s="208"/>
      <c r="G273" s="208"/>
      <c r="H273" s="168"/>
      <c r="I273" s="168"/>
      <c r="J273" s="208"/>
      <c r="K273" s="208"/>
      <c r="L273" s="208"/>
      <c r="M273" s="9">
        <f t="shared" si="74"/>
        <v>0</v>
      </c>
      <c r="N273" s="241">
        <f t="shared" si="75"/>
        <v>0</v>
      </c>
      <c r="O273" s="9">
        <f t="shared" si="76"/>
        <v>0</v>
      </c>
      <c r="P273" s="209" t="e">
        <f t="shared" si="77"/>
        <v>#N/A</v>
      </c>
      <c r="Q273" s="209">
        <f t="shared" si="78"/>
        <v>0</v>
      </c>
      <c r="R273" s="242">
        <f t="shared" si="70"/>
        <v>0</v>
      </c>
      <c r="S273" s="242" t="str">
        <f t="shared" si="79"/>
        <v/>
      </c>
      <c r="T273" s="242" t="str">
        <f t="shared" si="80"/>
        <v/>
      </c>
      <c r="U273" s="209" t="str">
        <f t="shared" si="81"/>
        <v/>
      </c>
      <c r="V273" s="209">
        <f t="shared" si="71"/>
        <v>0</v>
      </c>
      <c r="W273" s="209" t="str">
        <f t="shared" si="82"/>
        <v/>
      </c>
      <c r="X273" s="209">
        <f t="shared" si="72"/>
        <v>0</v>
      </c>
      <c r="Y273" s="209">
        <f t="shared" si="83"/>
        <v>0</v>
      </c>
      <c r="Z273" s="242">
        <f t="shared" si="84"/>
        <v>0</v>
      </c>
      <c r="AA273" s="242">
        <f t="shared" si="85"/>
        <v>0</v>
      </c>
    </row>
    <row r="274" spans="1:27" x14ac:dyDescent="0.45">
      <c r="A274" s="364">
        <v>263</v>
      </c>
      <c r="B274" s="210"/>
      <c r="C274" s="206"/>
      <c r="D274" s="207">
        <f t="shared" si="73"/>
        <v>0</v>
      </c>
      <c r="E274" s="208"/>
      <c r="F274" s="208"/>
      <c r="G274" s="208"/>
      <c r="H274" s="168"/>
      <c r="I274" s="168"/>
      <c r="J274" s="208"/>
      <c r="K274" s="208"/>
      <c r="L274" s="208"/>
      <c r="M274" s="9">
        <f t="shared" si="74"/>
        <v>0</v>
      </c>
      <c r="N274" s="241">
        <f t="shared" si="75"/>
        <v>0</v>
      </c>
      <c r="O274" s="9">
        <f t="shared" si="76"/>
        <v>0</v>
      </c>
      <c r="P274" s="209" t="e">
        <f t="shared" si="77"/>
        <v>#N/A</v>
      </c>
      <c r="Q274" s="209">
        <f t="shared" si="78"/>
        <v>0</v>
      </c>
      <c r="R274" s="242">
        <f t="shared" si="70"/>
        <v>0</v>
      </c>
      <c r="S274" s="242" t="str">
        <f t="shared" si="79"/>
        <v/>
      </c>
      <c r="T274" s="242" t="str">
        <f t="shared" si="80"/>
        <v/>
      </c>
      <c r="U274" s="209" t="str">
        <f t="shared" si="81"/>
        <v/>
      </c>
      <c r="V274" s="209">
        <f t="shared" si="71"/>
        <v>0</v>
      </c>
      <c r="W274" s="209" t="str">
        <f t="shared" si="82"/>
        <v/>
      </c>
      <c r="X274" s="209">
        <f t="shared" si="72"/>
        <v>0</v>
      </c>
      <c r="Y274" s="209">
        <f t="shared" si="83"/>
        <v>0</v>
      </c>
      <c r="Z274" s="242">
        <f t="shared" si="84"/>
        <v>0</v>
      </c>
      <c r="AA274" s="242">
        <f t="shared" si="85"/>
        <v>0</v>
      </c>
    </row>
    <row r="275" spans="1:27" x14ac:dyDescent="0.45">
      <c r="A275" s="364">
        <v>264</v>
      </c>
      <c r="B275" s="210"/>
      <c r="C275" s="206"/>
      <c r="D275" s="207">
        <f t="shared" si="73"/>
        <v>0</v>
      </c>
      <c r="E275" s="208"/>
      <c r="F275" s="208"/>
      <c r="G275" s="208"/>
      <c r="H275" s="168"/>
      <c r="I275" s="168"/>
      <c r="J275" s="208"/>
      <c r="K275" s="208"/>
      <c r="L275" s="208"/>
      <c r="M275" s="9">
        <f t="shared" si="74"/>
        <v>0</v>
      </c>
      <c r="N275" s="241">
        <f t="shared" si="75"/>
        <v>0</v>
      </c>
      <c r="O275" s="9">
        <f t="shared" si="76"/>
        <v>0</v>
      </c>
      <c r="P275" s="209" t="e">
        <f t="shared" si="77"/>
        <v>#N/A</v>
      </c>
      <c r="Q275" s="209">
        <f t="shared" si="78"/>
        <v>0</v>
      </c>
      <c r="R275" s="242">
        <f t="shared" si="70"/>
        <v>0</v>
      </c>
      <c r="S275" s="242" t="str">
        <f t="shared" si="79"/>
        <v/>
      </c>
      <c r="T275" s="242" t="str">
        <f t="shared" si="80"/>
        <v/>
      </c>
      <c r="U275" s="209" t="str">
        <f t="shared" si="81"/>
        <v/>
      </c>
      <c r="V275" s="209">
        <f t="shared" si="71"/>
        <v>0</v>
      </c>
      <c r="W275" s="209" t="str">
        <f t="shared" si="82"/>
        <v/>
      </c>
      <c r="X275" s="209">
        <f t="shared" si="72"/>
        <v>0</v>
      </c>
      <c r="Y275" s="209">
        <f t="shared" si="83"/>
        <v>0</v>
      </c>
      <c r="Z275" s="242">
        <f t="shared" si="84"/>
        <v>0</v>
      </c>
      <c r="AA275" s="242">
        <f t="shared" si="85"/>
        <v>0</v>
      </c>
    </row>
    <row r="276" spans="1:27" x14ac:dyDescent="0.45">
      <c r="A276" s="364">
        <v>265</v>
      </c>
      <c r="B276" s="210"/>
      <c r="C276" s="206"/>
      <c r="D276" s="207">
        <f t="shared" si="73"/>
        <v>0</v>
      </c>
      <c r="E276" s="208"/>
      <c r="F276" s="208"/>
      <c r="G276" s="208"/>
      <c r="H276" s="168"/>
      <c r="I276" s="168"/>
      <c r="J276" s="208"/>
      <c r="K276" s="208"/>
      <c r="L276" s="208"/>
      <c r="M276" s="9">
        <f t="shared" si="74"/>
        <v>0</v>
      </c>
      <c r="N276" s="241">
        <f t="shared" si="75"/>
        <v>0</v>
      </c>
      <c r="O276" s="9">
        <f t="shared" si="76"/>
        <v>0</v>
      </c>
      <c r="P276" s="209" t="e">
        <f t="shared" si="77"/>
        <v>#N/A</v>
      </c>
      <c r="Q276" s="209">
        <f t="shared" si="78"/>
        <v>0</v>
      </c>
      <c r="R276" s="242">
        <f t="shared" si="70"/>
        <v>0</v>
      </c>
      <c r="S276" s="242" t="str">
        <f t="shared" si="79"/>
        <v/>
      </c>
      <c r="T276" s="242" t="str">
        <f t="shared" si="80"/>
        <v/>
      </c>
      <c r="U276" s="209" t="str">
        <f t="shared" si="81"/>
        <v/>
      </c>
      <c r="V276" s="209">
        <f t="shared" si="71"/>
        <v>0</v>
      </c>
      <c r="W276" s="209" t="str">
        <f t="shared" si="82"/>
        <v/>
      </c>
      <c r="X276" s="209">
        <f t="shared" si="72"/>
        <v>0</v>
      </c>
      <c r="Y276" s="209">
        <f t="shared" si="83"/>
        <v>0</v>
      </c>
      <c r="Z276" s="242">
        <f t="shared" si="84"/>
        <v>0</v>
      </c>
      <c r="AA276" s="242">
        <f t="shared" si="85"/>
        <v>0</v>
      </c>
    </row>
    <row r="277" spans="1:27" x14ac:dyDescent="0.45">
      <c r="A277" s="364">
        <v>266</v>
      </c>
      <c r="B277" s="210"/>
      <c r="C277" s="206"/>
      <c r="D277" s="207">
        <f t="shared" si="73"/>
        <v>0</v>
      </c>
      <c r="E277" s="208"/>
      <c r="F277" s="208"/>
      <c r="G277" s="208"/>
      <c r="H277" s="168"/>
      <c r="I277" s="168"/>
      <c r="J277" s="208"/>
      <c r="K277" s="208"/>
      <c r="L277" s="208"/>
      <c r="M277" s="9">
        <f t="shared" si="74"/>
        <v>0</v>
      </c>
      <c r="N277" s="241">
        <f t="shared" si="75"/>
        <v>0</v>
      </c>
      <c r="O277" s="9">
        <f t="shared" si="76"/>
        <v>0</v>
      </c>
      <c r="P277" s="209" t="e">
        <f t="shared" si="77"/>
        <v>#N/A</v>
      </c>
      <c r="Q277" s="209">
        <f t="shared" si="78"/>
        <v>0</v>
      </c>
      <c r="R277" s="242">
        <f t="shared" si="70"/>
        <v>0</v>
      </c>
      <c r="S277" s="242" t="str">
        <f t="shared" si="79"/>
        <v/>
      </c>
      <c r="T277" s="242" t="str">
        <f t="shared" si="80"/>
        <v/>
      </c>
      <c r="U277" s="209" t="str">
        <f t="shared" si="81"/>
        <v/>
      </c>
      <c r="V277" s="209">
        <f t="shared" si="71"/>
        <v>0</v>
      </c>
      <c r="W277" s="209" t="str">
        <f t="shared" si="82"/>
        <v/>
      </c>
      <c r="X277" s="209">
        <f t="shared" si="72"/>
        <v>0</v>
      </c>
      <c r="Y277" s="209">
        <f t="shared" si="83"/>
        <v>0</v>
      </c>
      <c r="Z277" s="242">
        <f t="shared" si="84"/>
        <v>0</v>
      </c>
      <c r="AA277" s="242">
        <f t="shared" si="85"/>
        <v>0</v>
      </c>
    </row>
    <row r="278" spans="1:27" x14ac:dyDescent="0.45">
      <c r="A278" s="364">
        <v>267</v>
      </c>
      <c r="B278" s="210"/>
      <c r="C278" s="206"/>
      <c r="D278" s="207">
        <f t="shared" si="73"/>
        <v>0</v>
      </c>
      <c r="E278" s="208"/>
      <c r="F278" s="208"/>
      <c r="G278" s="208"/>
      <c r="H278" s="168"/>
      <c r="I278" s="168"/>
      <c r="J278" s="208"/>
      <c r="K278" s="208"/>
      <c r="L278" s="208"/>
      <c r="M278" s="9">
        <f t="shared" si="74"/>
        <v>0</v>
      </c>
      <c r="N278" s="241">
        <f t="shared" si="75"/>
        <v>0</v>
      </c>
      <c r="O278" s="9">
        <f t="shared" si="76"/>
        <v>0</v>
      </c>
      <c r="P278" s="209" t="e">
        <f t="shared" si="77"/>
        <v>#N/A</v>
      </c>
      <c r="Q278" s="209">
        <f t="shared" si="78"/>
        <v>0</v>
      </c>
      <c r="R278" s="242">
        <f t="shared" si="70"/>
        <v>0</v>
      </c>
      <c r="S278" s="242" t="str">
        <f t="shared" si="79"/>
        <v/>
      </c>
      <c r="T278" s="242" t="str">
        <f t="shared" si="80"/>
        <v/>
      </c>
      <c r="U278" s="209" t="str">
        <f t="shared" si="81"/>
        <v/>
      </c>
      <c r="V278" s="209">
        <f t="shared" si="71"/>
        <v>0</v>
      </c>
      <c r="W278" s="209" t="str">
        <f t="shared" si="82"/>
        <v/>
      </c>
      <c r="X278" s="209">
        <f t="shared" si="72"/>
        <v>0</v>
      </c>
      <c r="Y278" s="209">
        <f t="shared" si="83"/>
        <v>0</v>
      </c>
      <c r="Z278" s="242">
        <f t="shared" si="84"/>
        <v>0</v>
      </c>
      <c r="AA278" s="242">
        <f t="shared" si="85"/>
        <v>0</v>
      </c>
    </row>
    <row r="279" spans="1:27" x14ac:dyDescent="0.45">
      <c r="A279" s="364">
        <v>268</v>
      </c>
      <c r="B279" s="210"/>
      <c r="C279" s="206"/>
      <c r="D279" s="207">
        <f t="shared" si="73"/>
        <v>0</v>
      </c>
      <c r="E279" s="208"/>
      <c r="F279" s="208"/>
      <c r="G279" s="208"/>
      <c r="H279" s="168"/>
      <c r="I279" s="168"/>
      <c r="J279" s="208"/>
      <c r="K279" s="208"/>
      <c r="L279" s="208"/>
      <c r="M279" s="9">
        <f t="shared" si="74"/>
        <v>0</v>
      </c>
      <c r="N279" s="241">
        <f t="shared" si="75"/>
        <v>0</v>
      </c>
      <c r="O279" s="9">
        <f t="shared" si="76"/>
        <v>0</v>
      </c>
      <c r="P279" s="209" t="e">
        <f t="shared" si="77"/>
        <v>#N/A</v>
      </c>
      <c r="Q279" s="209">
        <f t="shared" si="78"/>
        <v>0</v>
      </c>
      <c r="R279" s="242">
        <f t="shared" si="70"/>
        <v>0</v>
      </c>
      <c r="S279" s="242" t="str">
        <f t="shared" si="79"/>
        <v/>
      </c>
      <c r="T279" s="242" t="str">
        <f t="shared" si="80"/>
        <v/>
      </c>
      <c r="U279" s="209" t="str">
        <f t="shared" si="81"/>
        <v/>
      </c>
      <c r="V279" s="209">
        <f t="shared" si="71"/>
        <v>0</v>
      </c>
      <c r="W279" s="209" t="str">
        <f t="shared" si="82"/>
        <v/>
      </c>
      <c r="X279" s="209">
        <f t="shared" si="72"/>
        <v>0</v>
      </c>
      <c r="Y279" s="209">
        <f t="shared" si="83"/>
        <v>0</v>
      </c>
      <c r="Z279" s="242">
        <f t="shared" si="84"/>
        <v>0</v>
      </c>
      <c r="AA279" s="242">
        <f t="shared" si="85"/>
        <v>0</v>
      </c>
    </row>
    <row r="280" spans="1:27" x14ac:dyDescent="0.45">
      <c r="A280" s="364">
        <v>269</v>
      </c>
      <c r="B280" s="210"/>
      <c r="C280" s="206"/>
      <c r="D280" s="207">
        <f t="shared" si="73"/>
        <v>0</v>
      </c>
      <c r="E280" s="208"/>
      <c r="F280" s="208"/>
      <c r="G280" s="208"/>
      <c r="H280" s="168"/>
      <c r="I280" s="168"/>
      <c r="J280" s="208"/>
      <c r="K280" s="208"/>
      <c r="L280" s="208"/>
      <c r="M280" s="9">
        <f t="shared" si="74"/>
        <v>0</v>
      </c>
      <c r="N280" s="241">
        <f t="shared" si="75"/>
        <v>0</v>
      </c>
      <c r="O280" s="9">
        <f t="shared" si="76"/>
        <v>0</v>
      </c>
      <c r="P280" s="209" t="e">
        <f t="shared" si="77"/>
        <v>#N/A</v>
      </c>
      <c r="Q280" s="209">
        <f t="shared" si="78"/>
        <v>0</v>
      </c>
      <c r="R280" s="242">
        <f t="shared" si="70"/>
        <v>0</v>
      </c>
      <c r="S280" s="242" t="str">
        <f t="shared" si="79"/>
        <v/>
      </c>
      <c r="T280" s="242" t="str">
        <f t="shared" si="80"/>
        <v/>
      </c>
      <c r="U280" s="209" t="str">
        <f t="shared" si="81"/>
        <v/>
      </c>
      <c r="V280" s="209">
        <f t="shared" si="71"/>
        <v>0</v>
      </c>
      <c r="W280" s="209" t="str">
        <f t="shared" si="82"/>
        <v/>
      </c>
      <c r="X280" s="209">
        <f t="shared" si="72"/>
        <v>0</v>
      </c>
      <c r="Y280" s="209">
        <f t="shared" si="83"/>
        <v>0</v>
      </c>
      <c r="Z280" s="242">
        <f t="shared" si="84"/>
        <v>0</v>
      </c>
      <c r="AA280" s="242">
        <f t="shared" si="85"/>
        <v>0</v>
      </c>
    </row>
    <row r="281" spans="1:27" x14ac:dyDescent="0.45">
      <c r="A281" s="364">
        <v>270</v>
      </c>
      <c r="B281" s="210"/>
      <c r="C281" s="206"/>
      <c r="D281" s="207">
        <f t="shared" si="73"/>
        <v>0</v>
      </c>
      <c r="E281" s="208"/>
      <c r="F281" s="208"/>
      <c r="G281" s="208"/>
      <c r="H281" s="168"/>
      <c r="I281" s="168"/>
      <c r="J281" s="208"/>
      <c r="K281" s="208"/>
      <c r="L281" s="208"/>
      <c r="M281" s="9">
        <f t="shared" si="74"/>
        <v>0</v>
      </c>
      <c r="N281" s="241">
        <f t="shared" si="75"/>
        <v>0</v>
      </c>
      <c r="O281" s="9">
        <f t="shared" si="76"/>
        <v>0</v>
      </c>
      <c r="P281" s="209" t="e">
        <f t="shared" si="77"/>
        <v>#N/A</v>
      </c>
      <c r="Q281" s="209">
        <f t="shared" si="78"/>
        <v>0</v>
      </c>
      <c r="R281" s="242">
        <f t="shared" si="70"/>
        <v>0</v>
      </c>
      <c r="S281" s="242" t="str">
        <f t="shared" si="79"/>
        <v/>
      </c>
      <c r="T281" s="242" t="str">
        <f t="shared" si="80"/>
        <v/>
      </c>
      <c r="U281" s="209" t="str">
        <f t="shared" si="81"/>
        <v/>
      </c>
      <c r="V281" s="209">
        <f t="shared" si="71"/>
        <v>0</v>
      </c>
      <c r="W281" s="209" t="str">
        <f t="shared" si="82"/>
        <v/>
      </c>
      <c r="X281" s="209">
        <f t="shared" si="72"/>
        <v>0</v>
      </c>
      <c r="Y281" s="209">
        <f t="shared" si="83"/>
        <v>0</v>
      </c>
      <c r="Z281" s="242">
        <f t="shared" si="84"/>
        <v>0</v>
      </c>
      <c r="AA281" s="242">
        <f t="shared" si="85"/>
        <v>0</v>
      </c>
    </row>
    <row r="282" spans="1:27" x14ac:dyDescent="0.45">
      <c r="A282" s="364">
        <v>271</v>
      </c>
      <c r="B282" s="210"/>
      <c r="C282" s="206"/>
      <c r="D282" s="207">
        <f t="shared" si="73"/>
        <v>0</v>
      </c>
      <c r="E282" s="208"/>
      <c r="F282" s="208"/>
      <c r="G282" s="208"/>
      <c r="H282" s="168"/>
      <c r="I282" s="168"/>
      <c r="J282" s="208"/>
      <c r="K282" s="208"/>
      <c r="L282" s="208"/>
      <c r="M282" s="9">
        <f t="shared" si="74"/>
        <v>0</v>
      </c>
      <c r="N282" s="241">
        <f t="shared" si="75"/>
        <v>0</v>
      </c>
      <c r="O282" s="9">
        <f t="shared" si="76"/>
        <v>0</v>
      </c>
      <c r="P282" s="209" t="e">
        <f t="shared" si="77"/>
        <v>#N/A</v>
      </c>
      <c r="Q282" s="209">
        <f t="shared" si="78"/>
        <v>0</v>
      </c>
      <c r="R282" s="242">
        <f t="shared" si="70"/>
        <v>0</v>
      </c>
      <c r="S282" s="242" t="str">
        <f t="shared" si="79"/>
        <v/>
      </c>
      <c r="T282" s="242" t="str">
        <f t="shared" si="80"/>
        <v/>
      </c>
      <c r="U282" s="209" t="str">
        <f t="shared" si="81"/>
        <v/>
      </c>
      <c r="V282" s="209">
        <f t="shared" si="71"/>
        <v>0</v>
      </c>
      <c r="W282" s="209" t="str">
        <f t="shared" si="82"/>
        <v/>
      </c>
      <c r="X282" s="209">
        <f t="shared" si="72"/>
        <v>0</v>
      </c>
      <c r="Y282" s="209">
        <f t="shared" si="83"/>
        <v>0</v>
      </c>
      <c r="Z282" s="242">
        <f t="shared" si="84"/>
        <v>0</v>
      </c>
      <c r="AA282" s="242">
        <f t="shared" si="85"/>
        <v>0</v>
      </c>
    </row>
    <row r="283" spans="1:27" x14ac:dyDescent="0.45">
      <c r="A283" s="364">
        <v>272</v>
      </c>
      <c r="B283" s="210"/>
      <c r="C283" s="206"/>
      <c r="D283" s="207">
        <f t="shared" si="73"/>
        <v>0</v>
      </c>
      <c r="E283" s="208"/>
      <c r="F283" s="208"/>
      <c r="G283" s="208"/>
      <c r="H283" s="168"/>
      <c r="I283" s="168"/>
      <c r="J283" s="208"/>
      <c r="K283" s="208"/>
      <c r="L283" s="208"/>
      <c r="M283" s="9">
        <f t="shared" si="74"/>
        <v>0</v>
      </c>
      <c r="N283" s="241">
        <f t="shared" si="75"/>
        <v>0</v>
      </c>
      <c r="O283" s="9">
        <f t="shared" si="76"/>
        <v>0</v>
      </c>
      <c r="P283" s="209" t="e">
        <f t="shared" si="77"/>
        <v>#N/A</v>
      </c>
      <c r="Q283" s="209">
        <f t="shared" si="78"/>
        <v>0</v>
      </c>
      <c r="R283" s="242">
        <f t="shared" si="70"/>
        <v>0</v>
      </c>
      <c r="S283" s="242" t="str">
        <f t="shared" si="79"/>
        <v/>
      </c>
      <c r="T283" s="242" t="str">
        <f t="shared" si="80"/>
        <v/>
      </c>
      <c r="U283" s="209" t="str">
        <f t="shared" si="81"/>
        <v/>
      </c>
      <c r="V283" s="209">
        <f t="shared" si="71"/>
        <v>0</v>
      </c>
      <c r="W283" s="209" t="str">
        <f t="shared" si="82"/>
        <v/>
      </c>
      <c r="X283" s="209">
        <f t="shared" si="72"/>
        <v>0</v>
      </c>
      <c r="Y283" s="209">
        <f t="shared" si="83"/>
        <v>0</v>
      </c>
      <c r="Z283" s="242">
        <f t="shared" si="84"/>
        <v>0</v>
      </c>
      <c r="AA283" s="242">
        <f t="shared" si="85"/>
        <v>0</v>
      </c>
    </row>
    <row r="284" spans="1:27" x14ac:dyDescent="0.45">
      <c r="A284" s="364">
        <v>273</v>
      </c>
      <c r="B284" s="210"/>
      <c r="C284" s="206"/>
      <c r="D284" s="207">
        <f t="shared" si="73"/>
        <v>0</v>
      </c>
      <c r="E284" s="208"/>
      <c r="F284" s="208"/>
      <c r="G284" s="208"/>
      <c r="H284" s="168"/>
      <c r="I284" s="168"/>
      <c r="J284" s="208"/>
      <c r="K284" s="208"/>
      <c r="L284" s="208"/>
      <c r="M284" s="9">
        <f t="shared" si="74"/>
        <v>0</v>
      </c>
      <c r="N284" s="241">
        <f t="shared" si="75"/>
        <v>0</v>
      </c>
      <c r="O284" s="9">
        <f t="shared" si="76"/>
        <v>0</v>
      </c>
      <c r="P284" s="209" t="e">
        <f t="shared" si="77"/>
        <v>#N/A</v>
      </c>
      <c r="Q284" s="209">
        <f t="shared" si="78"/>
        <v>0</v>
      </c>
      <c r="R284" s="242">
        <f t="shared" si="70"/>
        <v>0</v>
      </c>
      <c r="S284" s="242" t="str">
        <f t="shared" si="79"/>
        <v/>
      </c>
      <c r="T284" s="242" t="str">
        <f t="shared" si="80"/>
        <v/>
      </c>
      <c r="U284" s="209" t="str">
        <f t="shared" si="81"/>
        <v/>
      </c>
      <c r="V284" s="209">
        <f t="shared" si="71"/>
        <v>0</v>
      </c>
      <c r="W284" s="209" t="str">
        <f t="shared" si="82"/>
        <v/>
      </c>
      <c r="X284" s="209">
        <f t="shared" si="72"/>
        <v>0</v>
      </c>
      <c r="Y284" s="209">
        <f t="shared" si="83"/>
        <v>0</v>
      </c>
      <c r="Z284" s="242">
        <f t="shared" si="84"/>
        <v>0</v>
      </c>
      <c r="AA284" s="242">
        <f t="shared" si="85"/>
        <v>0</v>
      </c>
    </row>
    <row r="285" spans="1:27" x14ac:dyDescent="0.45">
      <c r="A285" s="364">
        <v>274</v>
      </c>
      <c r="B285" s="210"/>
      <c r="C285" s="206"/>
      <c r="D285" s="207">
        <f t="shared" si="73"/>
        <v>0</v>
      </c>
      <c r="E285" s="208"/>
      <c r="F285" s="208"/>
      <c r="G285" s="208"/>
      <c r="H285" s="168"/>
      <c r="I285" s="168"/>
      <c r="J285" s="208"/>
      <c r="K285" s="208"/>
      <c r="L285" s="208"/>
      <c r="M285" s="9">
        <f t="shared" si="74"/>
        <v>0</v>
      </c>
      <c r="N285" s="241">
        <f t="shared" si="75"/>
        <v>0</v>
      </c>
      <c r="O285" s="9">
        <f t="shared" si="76"/>
        <v>0</v>
      </c>
      <c r="P285" s="209" t="e">
        <f t="shared" si="77"/>
        <v>#N/A</v>
      </c>
      <c r="Q285" s="209">
        <f t="shared" si="78"/>
        <v>0</v>
      </c>
      <c r="R285" s="242">
        <f t="shared" si="70"/>
        <v>0</v>
      </c>
      <c r="S285" s="242" t="str">
        <f t="shared" si="79"/>
        <v/>
      </c>
      <c r="T285" s="242" t="str">
        <f t="shared" si="80"/>
        <v/>
      </c>
      <c r="U285" s="209" t="str">
        <f t="shared" si="81"/>
        <v/>
      </c>
      <c r="V285" s="209">
        <f t="shared" si="71"/>
        <v>0</v>
      </c>
      <c r="W285" s="209" t="str">
        <f t="shared" si="82"/>
        <v/>
      </c>
      <c r="X285" s="209">
        <f t="shared" si="72"/>
        <v>0</v>
      </c>
      <c r="Y285" s="209">
        <f t="shared" si="83"/>
        <v>0</v>
      </c>
      <c r="Z285" s="242">
        <f t="shared" si="84"/>
        <v>0</v>
      </c>
      <c r="AA285" s="242">
        <f t="shared" si="85"/>
        <v>0</v>
      </c>
    </row>
    <row r="286" spans="1:27" x14ac:dyDescent="0.45">
      <c r="A286" s="364">
        <v>275</v>
      </c>
      <c r="B286" s="210"/>
      <c r="C286" s="206"/>
      <c r="D286" s="207">
        <f t="shared" si="73"/>
        <v>0</v>
      </c>
      <c r="E286" s="208"/>
      <c r="F286" s="208"/>
      <c r="G286" s="208"/>
      <c r="H286" s="168"/>
      <c r="I286" s="168"/>
      <c r="J286" s="208"/>
      <c r="K286" s="208"/>
      <c r="L286" s="208"/>
      <c r="M286" s="9">
        <f t="shared" si="74"/>
        <v>0</v>
      </c>
      <c r="N286" s="241">
        <f t="shared" si="75"/>
        <v>0</v>
      </c>
      <c r="O286" s="9">
        <f t="shared" si="76"/>
        <v>0</v>
      </c>
      <c r="P286" s="209" t="e">
        <f t="shared" si="77"/>
        <v>#N/A</v>
      </c>
      <c r="Q286" s="209">
        <f t="shared" si="78"/>
        <v>0</v>
      </c>
      <c r="R286" s="242">
        <f t="shared" si="70"/>
        <v>0</v>
      </c>
      <c r="S286" s="242" t="str">
        <f t="shared" si="79"/>
        <v/>
      </c>
      <c r="T286" s="242" t="str">
        <f t="shared" si="80"/>
        <v/>
      </c>
      <c r="U286" s="209" t="str">
        <f t="shared" si="81"/>
        <v/>
      </c>
      <c r="V286" s="209">
        <f t="shared" si="71"/>
        <v>0</v>
      </c>
      <c r="W286" s="209" t="str">
        <f t="shared" si="82"/>
        <v/>
      </c>
      <c r="X286" s="209">
        <f t="shared" si="72"/>
        <v>0</v>
      </c>
      <c r="Y286" s="209">
        <f t="shared" si="83"/>
        <v>0</v>
      </c>
      <c r="Z286" s="242">
        <f t="shared" si="84"/>
        <v>0</v>
      </c>
      <c r="AA286" s="242">
        <f t="shared" si="85"/>
        <v>0</v>
      </c>
    </row>
    <row r="287" spans="1:27" x14ac:dyDescent="0.45">
      <c r="A287" s="364">
        <v>276</v>
      </c>
      <c r="B287" s="210"/>
      <c r="C287" s="206"/>
      <c r="D287" s="207">
        <f t="shared" si="73"/>
        <v>0</v>
      </c>
      <c r="E287" s="208"/>
      <c r="F287" s="208"/>
      <c r="G287" s="208"/>
      <c r="H287" s="168"/>
      <c r="I287" s="168"/>
      <c r="J287" s="208"/>
      <c r="K287" s="208"/>
      <c r="L287" s="208"/>
      <c r="M287" s="9">
        <f t="shared" si="74"/>
        <v>0</v>
      </c>
      <c r="N287" s="241">
        <f t="shared" si="75"/>
        <v>0</v>
      </c>
      <c r="O287" s="9">
        <f t="shared" si="76"/>
        <v>0</v>
      </c>
      <c r="P287" s="209" t="e">
        <f t="shared" si="77"/>
        <v>#N/A</v>
      </c>
      <c r="Q287" s="209">
        <f t="shared" si="78"/>
        <v>0</v>
      </c>
      <c r="R287" s="242">
        <f t="shared" si="70"/>
        <v>0</v>
      </c>
      <c r="S287" s="242" t="str">
        <f t="shared" si="79"/>
        <v/>
      </c>
      <c r="T287" s="242" t="str">
        <f t="shared" si="80"/>
        <v/>
      </c>
      <c r="U287" s="209" t="str">
        <f t="shared" si="81"/>
        <v/>
      </c>
      <c r="V287" s="209">
        <f t="shared" si="71"/>
        <v>0</v>
      </c>
      <c r="W287" s="209" t="str">
        <f t="shared" si="82"/>
        <v/>
      </c>
      <c r="X287" s="209">
        <f t="shared" si="72"/>
        <v>0</v>
      </c>
      <c r="Y287" s="209">
        <f t="shared" si="83"/>
        <v>0</v>
      </c>
      <c r="Z287" s="242">
        <f t="shared" si="84"/>
        <v>0</v>
      </c>
      <c r="AA287" s="242">
        <f t="shared" si="85"/>
        <v>0</v>
      </c>
    </row>
    <row r="288" spans="1:27" x14ac:dyDescent="0.45">
      <c r="A288" s="364">
        <v>277</v>
      </c>
      <c r="B288" s="210"/>
      <c r="C288" s="206"/>
      <c r="D288" s="207">
        <f t="shared" si="73"/>
        <v>0</v>
      </c>
      <c r="E288" s="208"/>
      <c r="F288" s="208"/>
      <c r="G288" s="208"/>
      <c r="H288" s="168"/>
      <c r="I288" s="168"/>
      <c r="J288" s="208"/>
      <c r="K288" s="208"/>
      <c r="L288" s="208"/>
      <c r="M288" s="9">
        <f t="shared" si="74"/>
        <v>0</v>
      </c>
      <c r="N288" s="241">
        <f t="shared" si="75"/>
        <v>0</v>
      </c>
      <c r="O288" s="9">
        <f t="shared" si="76"/>
        <v>0</v>
      </c>
      <c r="P288" s="209" t="e">
        <f t="shared" si="77"/>
        <v>#N/A</v>
      </c>
      <c r="Q288" s="209">
        <f t="shared" si="78"/>
        <v>0</v>
      </c>
      <c r="R288" s="242">
        <f t="shared" si="70"/>
        <v>0</v>
      </c>
      <c r="S288" s="242" t="str">
        <f t="shared" si="79"/>
        <v/>
      </c>
      <c r="T288" s="242" t="str">
        <f t="shared" si="80"/>
        <v/>
      </c>
      <c r="U288" s="209" t="str">
        <f t="shared" si="81"/>
        <v/>
      </c>
      <c r="V288" s="209">
        <f t="shared" si="71"/>
        <v>0</v>
      </c>
      <c r="W288" s="209" t="str">
        <f t="shared" si="82"/>
        <v/>
      </c>
      <c r="X288" s="209">
        <f t="shared" si="72"/>
        <v>0</v>
      </c>
      <c r="Y288" s="209">
        <f t="shared" si="83"/>
        <v>0</v>
      </c>
      <c r="Z288" s="242">
        <f t="shared" si="84"/>
        <v>0</v>
      </c>
      <c r="AA288" s="242">
        <f t="shared" si="85"/>
        <v>0</v>
      </c>
    </row>
    <row r="289" spans="1:27" x14ac:dyDescent="0.45">
      <c r="A289" s="364">
        <v>278</v>
      </c>
      <c r="B289" s="210"/>
      <c r="C289" s="206"/>
      <c r="D289" s="207">
        <f t="shared" si="73"/>
        <v>0</v>
      </c>
      <c r="E289" s="208"/>
      <c r="F289" s="208"/>
      <c r="G289" s="208"/>
      <c r="H289" s="168"/>
      <c r="I289" s="168"/>
      <c r="J289" s="208"/>
      <c r="K289" s="208"/>
      <c r="L289" s="208"/>
      <c r="M289" s="9">
        <f t="shared" si="74"/>
        <v>0</v>
      </c>
      <c r="N289" s="241">
        <f t="shared" si="75"/>
        <v>0</v>
      </c>
      <c r="O289" s="9">
        <f t="shared" si="76"/>
        <v>0</v>
      </c>
      <c r="P289" s="209" t="e">
        <f t="shared" si="77"/>
        <v>#N/A</v>
      </c>
      <c r="Q289" s="209">
        <f t="shared" si="78"/>
        <v>0</v>
      </c>
      <c r="R289" s="242">
        <f t="shared" si="70"/>
        <v>0</v>
      </c>
      <c r="S289" s="242" t="str">
        <f t="shared" si="79"/>
        <v/>
      </c>
      <c r="T289" s="242" t="str">
        <f t="shared" si="80"/>
        <v/>
      </c>
      <c r="U289" s="209" t="str">
        <f t="shared" si="81"/>
        <v/>
      </c>
      <c r="V289" s="209">
        <f t="shared" si="71"/>
        <v>0</v>
      </c>
      <c r="W289" s="209" t="str">
        <f t="shared" si="82"/>
        <v/>
      </c>
      <c r="X289" s="209">
        <f t="shared" si="72"/>
        <v>0</v>
      </c>
      <c r="Y289" s="209">
        <f t="shared" si="83"/>
        <v>0</v>
      </c>
      <c r="Z289" s="242">
        <f t="shared" si="84"/>
        <v>0</v>
      </c>
      <c r="AA289" s="242">
        <f t="shared" si="85"/>
        <v>0</v>
      </c>
    </row>
    <row r="290" spans="1:27" x14ac:dyDescent="0.45">
      <c r="A290" s="364">
        <v>279</v>
      </c>
      <c r="B290" s="210"/>
      <c r="C290" s="206"/>
      <c r="D290" s="207">
        <f t="shared" si="73"/>
        <v>0</v>
      </c>
      <c r="E290" s="208"/>
      <c r="F290" s="208"/>
      <c r="G290" s="208"/>
      <c r="H290" s="168"/>
      <c r="I290" s="168"/>
      <c r="J290" s="208"/>
      <c r="K290" s="208"/>
      <c r="L290" s="208"/>
      <c r="M290" s="9">
        <f t="shared" si="74"/>
        <v>0</v>
      </c>
      <c r="N290" s="241">
        <f t="shared" si="75"/>
        <v>0</v>
      </c>
      <c r="O290" s="9">
        <f t="shared" si="76"/>
        <v>0</v>
      </c>
      <c r="P290" s="209" t="e">
        <f t="shared" si="77"/>
        <v>#N/A</v>
      </c>
      <c r="Q290" s="209">
        <f t="shared" si="78"/>
        <v>0</v>
      </c>
      <c r="R290" s="242">
        <f t="shared" si="70"/>
        <v>0</v>
      </c>
      <c r="S290" s="242" t="str">
        <f t="shared" si="79"/>
        <v/>
      </c>
      <c r="T290" s="242" t="str">
        <f t="shared" si="80"/>
        <v/>
      </c>
      <c r="U290" s="209" t="str">
        <f t="shared" si="81"/>
        <v/>
      </c>
      <c r="V290" s="209">
        <f t="shared" si="71"/>
        <v>0</v>
      </c>
      <c r="W290" s="209" t="str">
        <f t="shared" si="82"/>
        <v/>
      </c>
      <c r="X290" s="209">
        <f t="shared" si="72"/>
        <v>0</v>
      </c>
      <c r="Y290" s="209">
        <f t="shared" si="83"/>
        <v>0</v>
      </c>
      <c r="Z290" s="242">
        <f t="shared" si="84"/>
        <v>0</v>
      </c>
      <c r="AA290" s="242">
        <f t="shared" si="85"/>
        <v>0</v>
      </c>
    </row>
    <row r="291" spans="1:27" x14ac:dyDescent="0.45">
      <c r="A291" s="364">
        <v>280</v>
      </c>
      <c r="B291" s="210"/>
      <c r="C291" s="206"/>
      <c r="D291" s="207">
        <f t="shared" si="73"/>
        <v>0</v>
      </c>
      <c r="E291" s="208"/>
      <c r="F291" s="208"/>
      <c r="G291" s="208"/>
      <c r="H291" s="168"/>
      <c r="I291" s="168"/>
      <c r="J291" s="208"/>
      <c r="K291" s="208"/>
      <c r="L291" s="208"/>
      <c r="M291" s="9">
        <f t="shared" si="74"/>
        <v>0</v>
      </c>
      <c r="N291" s="241">
        <f t="shared" si="75"/>
        <v>0</v>
      </c>
      <c r="O291" s="9">
        <f t="shared" si="76"/>
        <v>0</v>
      </c>
      <c r="P291" s="209" t="e">
        <f t="shared" si="77"/>
        <v>#N/A</v>
      </c>
      <c r="Q291" s="209">
        <f t="shared" si="78"/>
        <v>0</v>
      </c>
      <c r="R291" s="242">
        <f t="shared" si="70"/>
        <v>0</v>
      </c>
      <c r="S291" s="242" t="str">
        <f t="shared" si="79"/>
        <v/>
      </c>
      <c r="T291" s="242" t="str">
        <f t="shared" si="80"/>
        <v/>
      </c>
      <c r="U291" s="209" t="str">
        <f t="shared" si="81"/>
        <v/>
      </c>
      <c r="V291" s="209">
        <f t="shared" si="71"/>
        <v>0</v>
      </c>
      <c r="W291" s="209" t="str">
        <f t="shared" si="82"/>
        <v/>
      </c>
      <c r="X291" s="209">
        <f t="shared" si="72"/>
        <v>0</v>
      </c>
      <c r="Y291" s="209">
        <f t="shared" si="83"/>
        <v>0</v>
      </c>
      <c r="Z291" s="242">
        <f t="shared" si="84"/>
        <v>0</v>
      </c>
      <c r="AA291" s="242">
        <f t="shared" si="85"/>
        <v>0</v>
      </c>
    </row>
    <row r="292" spans="1:27" x14ac:dyDescent="0.45">
      <c r="A292" s="364">
        <v>281</v>
      </c>
      <c r="B292" s="210"/>
      <c r="C292" s="206"/>
      <c r="D292" s="207">
        <f t="shared" si="73"/>
        <v>0</v>
      </c>
      <c r="E292" s="208"/>
      <c r="F292" s="208"/>
      <c r="G292" s="208"/>
      <c r="H292" s="168"/>
      <c r="I292" s="168"/>
      <c r="J292" s="208"/>
      <c r="K292" s="208"/>
      <c r="L292" s="208"/>
      <c r="M292" s="9">
        <f t="shared" si="74"/>
        <v>0</v>
      </c>
      <c r="N292" s="241">
        <f t="shared" si="75"/>
        <v>0</v>
      </c>
      <c r="O292" s="9">
        <f t="shared" si="76"/>
        <v>0</v>
      </c>
      <c r="P292" s="209" t="e">
        <f t="shared" si="77"/>
        <v>#N/A</v>
      </c>
      <c r="Q292" s="209">
        <f t="shared" si="78"/>
        <v>0</v>
      </c>
      <c r="R292" s="242">
        <f t="shared" si="70"/>
        <v>0</v>
      </c>
      <c r="S292" s="242" t="str">
        <f t="shared" si="79"/>
        <v/>
      </c>
      <c r="T292" s="242" t="str">
        <f t="shared" si="80"/>
        <v/>
      </c>
      <c r="U292" s="209" t="str">
        <f t="shared" si="81"/>
        <v/>
      </c>
      <c r="V292" s="209">
        <f t="shared" si="71"/>
        <v>0</v>
      </c>
      <c r="W292" s="209" t="str">
        <f t="shared" si="82"/>
        <v/>
      </c>
      <c r="X292" s="209">
        <f t="shared" si="72"/>
        <v>0</v>
      </c>
      <c r="Y292" s="209">
        <f t="shared" si="83"/>
        <v>0</v>
      </c>
      <c r="Z292" s="242">
        <f t="shared" si="84"/>
        <v>0</v>
      </c>
      <c r="AA292" s="242">
        <f t="shared" si="85"/>
        <v>0</v>
      </c>
    </row>
    <row r="293" spans="1:27" x14ac:dyDescent="0.45">
      <c r="A293" s="364">
        <v>282</v>
      </c>
      <c r="B293" s="210"/>
      <c r="C293" s="206"/>
      <c r="D293" s="207">
        <f t="shared" si="73"/>
        <v>0</v>
      </c>
      <c r="E293" s="208"/>
      <c r="F293" s="208"/>
      <c r="G293" s="208"/>
      <c r="H293" s="168"/>
      <c r="I293" s="168"/>
      <c r="J293" s="208"/>
      <c r="K293" s="208"/>
      <c r="L293" s="208"/>
      <c r="M293" s="9">
        <f t="shared" si="74"/>
        <v>0</v>
      </c>
      <c r="N293" s="241">
        <f t="shared" si="75"/>
        <v>0</v>
      </c>
      <c r="O293" s="9">
        <f t="shared" si="76"/>
        <v>0</v>
      </c>
      <c r="P293" s="209" t="e">
        <f t="shared" si="77"/>
        <v>#N/A</v>
      </c>
      <c r="Q293" s="209">
        <f t="shared" si="78"/>
        <v>0</v>
      </c>
      <c r="R293" s="242">
        <f t="shared" si="70"/>
        <v>0</v>
      </c>
      <c r="S293" s="242" t="str">
        <f t="shared" si="79"/>
        <v/>
      </c>
      <c r="T293" s="242" t="str">
        <f t="shared" si="80"/>
        <v/>
      </c>
      <c r="U293" s="209" t="str">
        <f t="shared" si="81"/>
        <v/>
      </c>
      <c r="V293" s="209">
        <f t="shared" si="71"/>
        <v>0</v>
      </c>
      <c r="W293" s="209" t="str">
        <f t="shared" si="82"/>
        <v/>
      </c>
      <c r="X293" s="209">
        <f t="shared" si="72"/>
        <v>0</v>
      </c>
      <c r="Y293" s="209">
        <f t="shared" si="83"/>
        <v>0</v>
      </c>
      <c r="Z293" s="242">
        <f t="shared" si="84"/>
        <v>0</v>
      </c>
      <c r="AA293" s="242">
        <f t="shared" si="85"/>
        <v>0</v>
      </c>
    </row>
    <row r="294" spans="1:27" x14ac:dyDescent="0.45">
      <c r="A294" s="364">
        <v>283</v>
      </c>
      <c r="B294" s="210"/>
      <c r="C294" s="206"/>
      <c r="D294" s="207">
        <f t="shared" si="73"/>
        <v>0</v>
      </c>
      <c r="E294" s="208"/>
      <c r="F294" s="208"/>
      <c r="G294" s="208"/>
      <c r="H294" s="168"/>
      <c r="I294" s="168"/>
      <c r="J294" s="208"/>
      <c r="K294" s="208"/>
      <c r="L294" s="208"/>
      <c r="M294" s="9">
        <f t="shared" si="74"/>
        <v>0</v>
      </c>
      <c r="N294" s="241">
        <f t="shared" si="75"/>
        <v>0</v>
      </c>
      <c r="O294" s="9">
        <f t="shared" si="76"/>
        <v>0</v>
      </c>
      <c r="P294" s="209" t="e">
        <f t="shared" si="77"/>
        <v>#N/A</v>
      </c>
      <c r="Q294" s="209">
        <f t="shared" si="78"/>
        <v>0</v>
      </c>
      <c r="R294" s="242">
        <f t="shared" si="70"/>
        <v>0</v>
      </c>
      <c r="S294" s="242" t="str">
        <f t="shared" si="79"/>
        <v/>
      </c>
      <c r="T294" s="242" t="str">
        <f t="shared" si="80"/>
        <v/>
      </c>
      <c r="U294" s="209" t="str">
        <f t="shared" si="81"/>
        <v/>
      </c>
      <c r="V294" s="209">
        <f t="shared" si="71"/>
        <v>0</v>
      </c>
      <c r="W294" s="209" t="str">
        <f t="shared" si="82"/>
        <v/>
      </c>
      <c r="X294" s="209">
        <f t="shared" si="72"/>
        <v>0</v>
      </c>
      <c r="Y294" s="209">
        <f t="shared" si="83"/>
        <v>0</v>
      </c>
      <c r="Z294" s="242">
        <f t="shared" si="84"/>
        <v>0</v>
      </c>
      <c r="AA294" s="242">
        <f t="shared" si="85"/>
        <v>0</v>
      </c>
    </row>
    <row r="295" spans="1:27" x14ac:dyDescent="0.45">
      <c r="A295" s="364">
        <v>284</v>
      </c>
      <c r="B295" s="210"/>
      <c r="C295" s="206"/>
      <c r="D295" s="207">
        <f t="shared" si="73"/>
        <v>0</v>
      </c>
      <c r="E295" s="208"/>
      <c r="F295" s="208"/>
      <c r="G295" s="208"/>
      <c r="H295" s="168"/>
      <c r="I295" s="168"/>
      <c r="J295" s="208"/>
      <c r="K295" s="208"/>
      <c r="L295" s="208"/>
      <c r="M295" s="9">
        <f t="shared" si="74"/>
        <v>0</v>
      </c>
      <c r="N295" s="241">
        <f t="shared" si="75"/>
        <v>0</v>
      </c>
      <c r="O295" s="9">
        <f t="shared" si="76"/>
        <v>0</v>
      </c>
      <c r="P295" s="209" t="e">
        <f t="shared" si="77"/>
        <v>#N/A</v>
      </c>
      <c r="Q295" s="209">
        <f t="shared" si="78"/>
        <v>0</v>
      </c>
      <c r="R295" s="242">
        <f t="shared" si="70"/>
        <v>0</v>
      </c>
      <c r="S295" s="242" t="str">
        <f t="shared" si="79"/>
        <v/>
      </c>
      <c r="T295" s="242" t="str">
        <f t="shared" si="80"/>
        <v/>
      </c>
      <c r="U295" s="209" t="str">
        <f t="shared" si="81"/>
        <v/>
      </c>
      <c r="V295" s="209">
        <f t="shared" si="71"/>
        <v>0</v>
      </c>
      <c r="W295" s="209" t="str">
        <f t="shared" si="82"/>
        <v/>
      </c>
      <c r="X295" s="209">
        <f t="shared" si="72"/>
        <v>0</v>
      </c>
      <c r="Y295" s="209">
        <f t="shared" si="83"/>
        <v>0</v>
      </c>
      <c r="Z295" s="242">
        <f t="shared" si="84"/>
        <v>0</v>
      </c>
      <c r="AA295" s="242">
        <f t="shared" si="85"/>
        <v>0</v>
      </c>
    </row>
    <row r="296" spans="1:27" x14ac:dyDescent="0.45">
      <c r="A296" s="364">
        <v>285</v>
      </c>
      <c r="B296" s="210"/>
      <c r="C296" s="206"/>
      <c r="D296" s="207">
        <f t="shared" si="73"/>
        <v>0</v>
      </c>
      <c r="E296" s="208"/>
      <c r="F296" s="208"/>
      <c r="G296" s="208"/>
      <c r="H296" s="168"/>
      <c r="I296" s="168"/>
      <c r="J296" s="208"/>
      <c r="K296" s="208"/>
      <c r="L296" s="208"/>
      <c r="M296" s="9">
        <f t="shared" si="74"/>
        <v>0</v>
      </c>
      <c r="N296" s="241">
        <f t="shared" si="75"/>
        <v>0</v>
      </c>
      <c r="O296" s="9">
        <f t="shared" si="76"/>
        <v>0</v>
      </c>
      <c r="P296" s="209" t="e">
        <f t="shared" si="77"/>
        <v>#N/A</v>
      </c>
      <c r="Q296" s="209">
        <f t="shared" si="78"/>
        <v>0</v>
      </c>
      <c r="R296" s="242">
        <f t="shared" si="70"/>
        <v>0</v>
      </c>
      <c r="S296" s="242" t="str">
        <f t="shared" si="79"/>
        <v/>
      </c>
      <c r="T296" s="242" t="str">
        <f t="shared" si="80"/>
        <v/>
      </c>
      <c r="U296" s="209" t="str">
        <f t="shared" si="81"/>
        <v/>
      </c>
      <c r="V296" s="209">
        <f t="shared" si="71"/>
        <v>0</v>
      </c>
      <c r="W296" s="209" t="str">
        <f t="shared" si="82"/>
        <v/>
      </c>
      <c r="X296" s="209">
        <f t="shared" si="72"/>
        <v>0</v>
      </c>
      <c r="Y296" s="209">
        <f t="shared" si="83"/>
        <v>0</v>
      </c>
      <c r="Z296" s="242">
        <f t="shared" si="84"/>
        <v>0</v>
      </c>
      <c r="AA296" s="242">
        <f t="shared" si="85"/>
        <v>0</v>
      </c>
    </row>
    <row r="297" spans="1:27" x14ac:dyDescent="0.45">
      <c r="A297" s="364">
        <v>286</v>
      </c>
      <c r="B297" s="210"/>
      <c r="C297" s="206"/>
      <c r="D297" s="207">
        <f t="shared" si="73"/>
        <v>0</v>
      </c>
      <c r="E297" s="208"/>
      <c r="F297" s="208"/>
      <c r="G297" s="208"/>
      <c r="H297" s="168"/>
      <c r="I297" s="168"/>
      <c r="J297" s="208"/>
      <c r="K297" s="208"/>
      <c r="L297" s="208"/>
      <c r="M297" s="9">
        <f t="shared" si="74"/>
        <v>0</v>
      </c>
      <c r="N297" s="241">
        <f t="shared" si="75"/>
        <v>0</v>
      </c>
      <c r="O297" s="9">
        <f t="shared" si="76"/>
        <v>0</v>
      </c>
      <c r="P297" s="209" t="e">
        <f t="shared" si="77"/>
        <v>#N/A</v>
      </c>
      <c r="Q297" s="209">
        <f t="shared" si="78"/>
        <v>0</v>
      </c>
      <c r="R297" s="242">
        <f t="shared" si="70"/>
        <v>0</v>
      </c>
      <c r="S297" s="242" t="str">
        <f t="shared" si="79"/>
        <v/>
      </c>
      <c r="T297" s="242" t="str">
        <f t="shared" si="80"/>
        <v/>
      </c>
      <c r="U297" s="209" t="str">
        <f t="shared" si="81"/>
        <v/>
      </c>
      <c r="V297" s="209">
        <f t="shared" si="71"/>
        <v>0</v>
      </c>
      <c r="W297" s="209" t="str">
        <f t="shared" si="82"/>
        <v/>
      </c>
      <c r="X297" s="209">
        <f t="shared" si="72"/>
        <v>0</v>
      </c>
      <c r="Y297" s="209">
        <f t="shared" si="83"/>
        <v>0</v>
      </c>
      <c r="Z297" s="242">
        <f t="shared" si="84"/>
        <v>0</v>
      </c>
      <c r="AA297" s="242">
        <f t="shared" si="85"/>
        <v>0</v>
      </c>
    </row>
    <row r="298" spans="1:27" x14ac:dyDescent="0.45">
      <c r="A298" s="364">
        <v>287</v>
      </c>
      <c r="B298" s="210"/>
      <c r="C298" s="206"/>
      <c r="D298" s="207">
        <f t="shared" si="73"/>
        <v>0</v>
      </c>
      <c r="E298" s="208"/>
      <c r="F298" s="208"/>
      <c r="G298" s="208"/>
      <c r="H298" s="168"/>
      <c r="I298" s="168"/>
      <c r="J298" s="208"/>
      <c r="K298" s="208"/>
      <c r="L298" s="208"/>
      <c r="M298" s="9">
        <f t="shared" si="74"/>
        <v>0</v>
      </c>
      <c r="N298" s="241">
        <f t="shared" si="75"/>
        <v>0</v>
      </c>
      <c r="O298" s="9">
        <f t="shared" si="76"/>
        <v>0</v>
      </c>
      <c r="P298" s="209" t="e">
        <f t="shared" si="77"/>
        <v>#N/A</v>
      </c>
      <c r="Q298" s="209">
        <f t="shared" si="78"/>
        <v>0</v>
      </c>
      <c r="R298" s="242">
        <f t="shared" si="70"/>
        <v>0</v>
      </c>
      <c r="S298" s="242" t="str">
        <f t="shared" si="79"/>
        <v/>
      </c>
      <c r="T298" s="242" t="str">
        <f t="shared" si="80"/>
        <v/>
      </c>
      <c r="U298" s="209" t="str">
        <f t="shared" si="81"/>
        <v/>
      </c>
      <c r="V298" s="209">
        <f t="shared" si="71"/>
        <v>0</v>
      </c>
      <c r="W298" s="209" t="str">
        <f t="shared" si="82"/>
        <v/>
      </c>
      <c r="X298" s="209">
        <f t="shared" si="72"/>
        <v>0</v>
      </c>
      <c r="Y298" s="209">
        <f t="shared" si="83"/>
        <v>0</v>
      </c>
      <c r="Z298" s="242">
        <f t="shared" si="84"/>
        <v>0</v>
      </c>
      <c r="AA298" s="242">
        <f t="shared" si="85"/>
        <v>0</v>
      </c>
    </row>
    <row r="299" spans="1:27" x14ac:dyDescent="0.45">
      <c r="A299" s="364">
        <v>288</v>
      </c>
      <c r="B299" s="210"/>
      <c r="C299" s="206"/>
      <c r="D299" s="207">
        <f t="shared" si="73"/>
        <v>0</v>
      </c>
      <c r="E299" s="208"/>
      <c r="F299" s="208"/>
      <c r="G299" s="208"/>
      <c r="H299" s="168"/>
      <c r="I299" s="168"/>
      <c r="J299" s="208"/>
      <c r="K299" s="208"/>
      <c r="L299" s="208"/>
      <c r="M299" s="9">
        <f t="shared" si="74"/>
        <v>0</v>
      </c>
      <c r="N299" s="241">
        <f t="shared" si="75"/>
        <v>0</v>
      </c>
      <c r="O299" s="9">
        <f t="shared" si="76"/>
        <v>0</v>
      </c>
      <c r="P299" s="209" t="e">
        <f t="shared" si="77"/>
        <v>#N/A</v>
      </c>
      <c r="Q299" s="209">
        <f t="shared" si="78"/>
        <v>0</v>
      </c>
      <c r="R299" s="242">
        <f t="shared" si="70"/>
        <v>0</v>
      </c>
      <c r="S299" s="242" t="str">
        <f t="shared" si="79"/>
        <v/>
      </c>
      <c r="T299" s="242" t="str">
        <f t="shared" si="80"/>
        <v/>
      </c>
      <c r="U299" s="209" t="str">
        <f t="shared" si="81"/>
        <v/>
      </c>
      <c r="V299" s="209">
        <f t="shared" si="71"/>
        <v>0</v>
      </c>
      <c r="W299" s="209" t="str">
        <f t="shared" si="82"/>
        <v/>
      </c>
      <c r="X299" s="209">
        <f t="shared" si="72"/>
        <v>0</v>
      </c>
      <c r="Y299" s="209">
        <f t="shared" si="83"/>
        <v>0</v>
      </c>
      <c r="Z299" s="242">
        <f t="shared" si="84"/>
        <v>0</v>
      </c>
      <c r="AA299" s="242">
        <f t="shared" si="85"/>
        <v>0</v>
      </c>
    </row>
    <row r="300" spans="1:27" x14ac:dyDescent="0.45">
      <c r="A300" s="364">
        <v>289</v>
      </c>
      <c r="B300" s="210"/>
      <c r="C300" s="206"/>
      <c r="D300" s="207">
        <f t="shared" si="73"/>
        <v>0</v>
      </c>
      <c r="E300" s="208"/>
      <c r="F300" s="208"/>
      <c r="G300" s="208"/>
      <c r="H300" s="168"/>
      <c r="I300" s="168"/>
      <c r="J300" s="208"/>
      <c r="K300" s="208"/>
      <c r="L300" s="208"/>
      <c r="M300" s="9">
        <f t="shared" si="74"/>
        <v>0</v>
      </c>
      <c r="N300" s="241">
        <f t="shared" si="75"/>
        <v>0</v>
      </c>
      <c r="O300" s="9">
        <f t="shared" si="76"/>
        <v>0</v>
      </c>
      <c r="P300" s="209" t="e">
        <f t="shared" si="77"/>
        <v>#N/A</v>
      </c>
      <c r="Q300" s="209">
        <f t="shared" si="78"/>
        <v>0</v>
      </c>
      <c r="R300" s="242">
        <f t="shared" si="70"/>
        <v>0</v>
      </c>
      <c r="S300" s="242" t="str">
        <f t="shared" si="79"/>
        <v/>
      </c>
      <c r="T300" s="242" t="str">
        <f t="shared" si="80"/>
        <v/>
      </c>
      <c r="U300" s="209" t="str">
        <f t="shared" si="81"/>
        <v/>
      </c>
      <c r="V300" s="209">
        <f t="shared" si="71"/>
        <v>0</v>
      </c>
      <c r="W300" s="209" t="str">
        <f t="shared" si="82"/>
        <v/>
      </c>
      <c r="X300" s="209">
        <f t="shared" si="72"/>
        <v>0</v>
      </c>
      <c r="Y300" s="209">
        <f t="shared" si="83"/>
        <v>0</v>
      </c>
      <c r="Z300" s="242">
        <f t="shared" si="84"/>
        <v>0</v>
      </c>
      <c r="AA300" s="242">
        <f t="shared" si="85"/>
        <v>0</v>
      </c>
    </row>
    <row r="301" spans="1:27" x14ac:dyDescent="0.45">
      <c r="A301" s="364">
        <v>290</v>
      </c>
      <c r="B301" s="210"/>
      <c r="C301" s="206"/>
      <c r="D301" s="207">
        <f t="shared" si="73"/>
        <v>0</v>
      </c>
      <c r="E301" s="208"/>
      <c r="F301" s="208"/>
      <c r="G301" s="208"/>
      <c r="H301" s="168"/>
      <c r="I301" s="168"/>
      <c r="J301" s="208"/>
      <c r="K301" s="208"/>
      <c r="L301" s="208"/>
      <c r="M301" s="9">
        <f t="shared" si="74"/>
        <v>0</v>
      </c>
      <c r="N301" s="241">
        <f t="shared" si="75"/>
        <v>0</v>
      </c>
      <c r="O301" s="9">
        <f t="shared" si="76"/>
        <v>0</v>
      </c>
      <c r="P301" s="209" t="e">
        <f t="shared" si="77"/>
        <v>#N/A</v>
      </c>
      <c r="Q301" s="209">
        <f t="shared" si="78"/>
        <v>0</v>
      </c>
      <c r="R301" s="242">
        <f t="shared" si="70"/>
        <v>0</v>
      </c>
      <c r="S301" s="242" t="str">
        <f t="shared" si="79"/>
        <v/>
      </c>
      <c r="T301" s="242" t="str">
        <f t="shared" si="80"/>
        <v/>
      </c>
      <c r="U301" s="209" t="str">
        <f t="shared" si="81"/>
        <v/>
      </c>
      <c r="V301" s="209">
        <f t="shared" si="71"/>
        <v>0</v>
      </c>
      <c r="W301" s="209" t="str">
        <f t="shared" si="82"/>
        <v/>
      </c>
      <c r="X301" s="209">
        <f t="shared" si="72"/>
        <v>0</v>
      </c>
      <c r="Y301" s="209">
        <f t="shared" si="83"/>
        <v>0</v>
      </c>
      <c r="Z301" s="242">
        <f t="shared" si="84"/>
        <v>0</v>
      </c>
      <c r="AA301" s="242">
        <f t="shared" si="85"/>
        <v>0</v>
      </c>
    </row>
    <row r="302" spans="1:27" x14ac:dyDescent="0.45">
      <c r="A302" s="364">
        <v>291</v>
      </c>
      <c r="B302" s="210"/>
      <c r="C302" s="206"/>
      <c r="D302" s="207">
        <f t="shared" si="73"/>
        <v>0</v>
      </c>
      <c r="E302" s="208"/>
      <c r="F302" s="208"/>
      <c r="G302" s="208"/>
      <c r="H302" s="168"/>
      <c r="I302" s="168"/>
      <c r="J302" s="208"/>
      <c r="K302" s="208"/>
      <c r="L302" s="208"/>
      <c r="M302" s="9">
        <f t="shared" si="74"/>
        <v>0</v>
      </c>
      <c r="N302" s="241">
        <f t="shared" si="75"/>
        <v>0</v>
      </c>
      <c r="O302" s="9">
        <f t="shared" si="76"/>
        <v>0</v>
      </c>
      <c r="P302" s="209" t="e">
        <f t="shared" si="77"/>
        <v>#N/A</v>
      </c>
      <c r="Q302" s="209">
        <f t="shared" si="78"/>
        <v>0</v>
      </c>
      <c r="R302" s="242">
        <f t="shared" si="70"/>
        <v>0</v>
      </c>
      <c r="S302" s="242" t="str">
        <f t="shared" si="79"/>
        <v/>
      </c>
      <c r="T302" s="242" t="str">
        <f t="shared" si="80"/>
        <v/>
      </c>
      <c r="U302" s="209" t="str">
        <f t="shared" si="81"/>
        <v/>
      </c>
      <c r="V302" s="209">
        <f t="shared" si="71"/>
        <v>0</v>
      </c>
      <c r="W302" s="209" t="str">
        <f t="shared" si="82"/>
        <v/>
      </c>
      <c r="X302" s="209">
        <f t="shared" si="72"/>
        <v>0</v>
      </c>
      <c r="Y302" s="209">
        <f t="shared" si="83"/>
        <v>0</v>
      </c>
      <c r="Z302" s="242">
        <f t="shared" si="84"/>
        <v>0</v>
      </c>
      <c r="AA302" s="242">
        <f t="shared" si="85"/>
        <v>0</v>
      </c>
    </row>
    <row r="303" spans="1:27" x14ac:dyDescent="0.45">
      <c r="A303" s="364">
        <v>292</v>
      </c>
      <c r="B303" s="210"/>
      <c r="C303" s="206"/>
      <c r="D303" s="207">
        <f t="shared" si="73"/>
        <v>0</v>
      </c>
      <c r="E303" s="208"/>
      <c r="F303" s="208"/>
      <c r="G303" s="208"/>
      <c r="H303" s="168"/>
      <c r="I303" s="168"/>
      <c r="J303" s="208"/>
      <c r="K303" s="208"/>
      <c r="L303" s="208"/>
      <c r="M303" s="9">
        <f t="shared" si="74"/>
        <v>0</v>
      </c>
      <c r="N303" s="241">
        <f t="shared" si="75"/>
        <v>0</v>
      </c>
      <c r="O303" s="9">
        <f t="shared" si="76"/>
        <v>0</v>
      </c>
      <c r="P303" s="209" t="e">
        <f t="shared" si="77"/>
        <v>#N/A</v>
      </c>
      <c r="Q303" s="209">
        <f t="shared" si="78"/>
        <v>0</v>
      </c>
      <c r="R303" s="242">
        <f t="shared" si="70"/>
        <v>0</v>
      </c>
      <c r="S303" s="242" t="str">
        <f t="shared" si="79"/>
        <v/>
      </c>
      <c r="T303" s="242" t="str">
        <f t="shared" si="80"/>
        <v/>
      </c>
      <c r="U303" s="209" t="str">
        <f t="shared" si="81"/>
        <v/>
      </c>
      <c r="V303" s="209">
        <f t="shared" si="71"/>
        <v>0</v>
      </c>
      <c r="W303" s="209" t="str">
        <f t="shared" si="82"/>
        <v/>
      </c>
      <c r="X303" s="209">
        <f t="shared" si="72"/>
        <v>0</v>
      </c>
      <c r="Y303" s="209">
        <f t="shared" si="83"/>
        <v>0</v>
      </c>
      <c r="Z303" s="242">
        <f t="shared" si="84"/>
        <v>0</v>
      </c>
      <c r="AA303" s="242">
        <f t="shared" si="85"/>
        <v>0</v>
      </c>
    </row>
    <row r="304" spans="1:27" x14ac:dyDescent="0.45">
      <c r="A304" s="364">
        <v>293</v>
      </c>
      <c r="B304" s="210"/>
      <c r="C304" s="206"/>
      <c r="D304" s="207">
        <f t="shared" si="73"/>
        <v>0</v>
      </c>
      <c r="E304" s="208"/>
      <c r="F304" s="208"/>
      <c r="G304" s="208"/>
      <c r="H304" s="168"/>
      <c r="I304" s="168"/>
      <c r="J304" s="208"/>
      <c r="K304" s="208"/>
      <c r="L304" s="208"/>
      <c r="M304" s="9">
        <f t="shared" si="74"/>
        <v>0</v>
      </c>
      <c r="N304" s="241">
        <f t="shared" si="75"/>
        <v>0</v>
      </c>
      <c r="O304" s="9">
        <f t="shared" si="76"/>
        <v>0</v>
      </c>
      <c r="P304" s="209" t="e">
        <f t="shared" si="77"/>
        <v>#N/A</v>
      </c>
      <c r="Q304" s="209">
        <f t="shared" si="78"/>
        <v>0</v>
      </c>
      <c r="R304" s="242">
        <f t="shared" si="70"/>
        <v>0</v>
      </c>
      <c r="S304" s="242" t="str">
        <f t="shared" si="79"/>
        <v/>
      </c>
      <c r="T304" s="242" t="str">
        <f t="shared" si="80"/>
        <v/>
      </c>
      <c r="U304" s="209" t="str">
        <f t="shared" si="81"/>
        <v/>
      </c>
      <c r="V304" s="209">
        <f t="shared" si="71"/>
        <v>0</v>
      </c>
      <c r="W304" s="209" t="str">
        <f t="shared" si="82"/>
        <v/>
      </c>
      <c r="X304" s="209">
        <f t="shared" si="72"/>
        <v>0</v>
      </c>
      <c r="Y304" s="209">
        <f t="shared" si="83"/>
        <v>0</v>
      </c>
      <c r="Z304" s="242">
        <f t="shared" si="84"/>
        <v>0</v>
      </c>
      <c r="AA304" s="242">
        <f t="shared" si="85"/>
        <v>0</v>
      </c>
    </row>
    <row r="305" spans="1:27" x14ac:dyDescent="0.45">
      <c r="A305" s="364">
        <v>294</v>
      </c>
      <c r="B305" s="210"/>
      <c r="C305" s="206"/>
      <c r="D305" s="207">
        <f t="shared" si="73"/>
        <v>0</v>
      </c>
      <c r="E305" s="208"/>
      <c r="F305" s="208"/>
      <c r="G305" s="208"/>
      <c r="H305" s="168"/>
      <c r="I305" s="168"/>
      <c r="J305" s="208"/>
      <c r="K305" s="208"/>
      <c r="L305" s="208"/>
      <c r="M305" s="9">
        <f t="shared" si="74"/>
        <v>0</v>
      </c>
      <c r="N305" s="241">
        <f t="shared" si="75"/>
        <v>0</v>
      </c>
      <c r="O305" s="9">
        <f t="shared" si="76"/>
        <v>0</v>
      </c>
      <c r="P305" s="209" t="e">
        <f t="shared" si="77"/>
        <v>#N/A</v>
      </c>
      <c r="Q305" s="209">
        <f t="shared" si="78"/>
        <v>0</v>
      </c>
      <c r="R305" s="242">
        <f t="shared" si="70"/>
        <v>0</v>
      </c>
      <c r="S305" s="242" t="str">
        <f t="shared" si="79"/>
        <v/>
      </c>
      <c r="T305" s="242" t="str">
        <f t="shared" si="80"/>
        <v/>
      </c>
      <c r="U305" s="209" t="str">
        <f t="shared" si="81"/>
        <v/>
      </c>
      <c r="V305" s="209">
        <f t="shared" si="71"/>
        <v>0</v>
      </c>
      <c r="W305" s="209" t="str">
        <f t="shared" si="82"/>
        <v/>
      </c>
      <c r="X305" s="209">
        <f t="shared" si="72"/>
        <v>0</v>
      </c>
      <c r="Y305" s="209">
        <f t="shared" si="83"/>
        <v>0</v>
      </c>
      <c r="Z305" s="242">
        <f t="shared" si="84"/>
        <v>0</v>
      </c>
      <c r="AA305" s="242">
        <f t="shared" si="85"/>
        <v>0</v>
      </c>
    </row>
    <row r="306" spans="1:27" x14ac:dyDescent="0.45">
      <c r="A306" s="364">
        <v>295</v>
      </c>
      <c r="B306" s="210"/>
      <c r="C306" s="206"/>
      <c r="D306" s="207">
        <f t="shared" si="73"/>
        <v>0</v>
      </c>
      <c r="E306" s="208"/>
      <c r="F306" s="208"/>
      <c r="G306" s="208"/>
      <c r="H306" s="168"/>
      <c r="I306" s="168"/>
      <c r="J306" s="208"/>
      <c r="K306" s="208"/>
      <c r="L306" s="208"/>
      <c r="M306" s="9">
        <f t="shared" si="74"/>
        <v>0</v>
      </c>
      <c r="N306" s="241">
        <f t="shared" si="75"/>
        <v>0</v>
      </c>
      <c r="O306" s="9">
        <f t="shared" si="76"/>
        <v>0</v>
      </c>
      <c r="P306" s="209" t="e">
        <f t="shared" si="77"/>
        <v>#N/A</v>
      </c>
      <c r="Q306" s="209">
        <f t="shared" si="78"/>
        <v>0</v>
      </c>
      <c r="R306" s="242">
        <f t="shared" si="70"/>
        <v>0</v>
      </c>
      <c r="S306" s="242" t="str">
        <f t="shared" si="79"/>
        <v/>
      </c>
      <c r="T306" s="242" t="str">
        <f t="shared" si="80"/>
        <v/>
      </c>
      <c r="U306" s="209" t="str">
        <f t="shared" si="81"/>
        <v/>
      </c>
      <c r="V306" s="209">
        <f t="shared" si="71"/>
        <v>0</v>
      </c>
      <c r="W306" s="209" t="str">
        <f t="shared" si="82"/>
        <v/>
      </c>
      <c r="X306" s="209">
        <f t="shared" si="72"/>
        <v>0</v>
      </c>
      <c r="Y306" s="209">
        <f t="shared" si="83"/>
        <v>0</v>
      </c>
      <c r="Z306" s="242">
        <f t="shared" si="84"/>
        <v>0</v>
      </c>
      <c r="AA306" s="242">
        <f t="shared" si="85"/>
        <v>0</v>
      </c>
    </row>
    <row r="307" spans="1:27" x14ac:dyDescent="0.45">
      <c r="A307" s="364">
        <v>296</v>
      </c>
      <c r="B307" s="210"/>
      <c r="C307" s="206"/>
      <c r="D307" s="207">
        <f t="shared" si="73"/>
        <v>0</v>
      </c>
      <c r="E307" s="208"/>
      <c r="F307" s="208"/>
      <c r="G307" s="208"/>
      <c r="H307" s="168"/>
      <c r="I307" s="168"/>
      <c r="J307" s="208"/>
      <c r="K307" s="208"/>
      <c r="L307" s="208"/>
      <c r="M307" s="9">
        <f t="shared" si="74"/>
        <v>0</v>
      </c>
      <c r="N307" s="241">
        <f t="shared" si="75"/>
        <v>0</v>
      </c>
      <c r="O307" s="9">
        <f t="shared" si="76"/>
        <v>0</v>
      </c>
      <c r="P307" s="209" t="e">
        <f t="shared" si="77"/>
        <v>#N/A</v>
      </c>
      <c r="Q307" s="209">
        <f t="shared" si="78"/>
        <v>0</v>
      </c>
      <c r="R307" s="242">
        <f t="shared" si="70"/>
        <v>0</v>
      </c>
      <c r="S307" s="242" t="str">
        <f t="shared" si="79"/>
        <v/>
      </c>
      <c r="T307" s="242" t="str">
        <f t="shared" si="80"/>
        <v/>
      </c>
      <c r="U307" s="209" t="str">
        <f t="shared" si="81"/>
        <v/>
      </c>
      <c r="V307" s="209">
        <f t="shared" si="71"/>
        <v>0</v>
      </c>
      <c r="W307" s="209" t="str">
        <f t="shared" si="82"/>
        <v/>
      </c>
      <c r="X307" s="209">
        <f t="shared" si="72"/>
        <v>0</v>
      </c>
      <c r="Y307" s="209">
        <f t="shared" si="83"/>
        <v>0</v>
      </c>
      <c r="Z307" s="242">
        <f t="shared" si="84"/>
        <v>0</v>
      </c>
      <c r="AA307" s="242">
        <f t="shared" si="85"/>
        <v>0</v>
      </c>
    </row>
    <row r="308" spans="1:27" x14ac:dyDescent="0.45">
      <c r="A308" s="364">
        <v>297</v>
      </c>
      <c r="B308" s="210"/>
      <c r="C308" s="206"/>
      <c r="D308" s="207">
        <f t="shared" si="73"/>
        <v>0</v>
      </c>
      <c r="E308" s="208"/>
      <c r="F308" s="208"/>
      <c r="G308" s="208"/>
      <c r="H308" s="168"/>
      <c r="I308" s="168"/>
      <c r="J308" s="208"/>
      <c r="K308" s="208"/>
      <c r="L308" s="208"/>
      <c r="M308" s="9">
        <f t="shared" si="74"/>
        <v>0</v>
      </c>
      <c r="N308" s="241">
        <f t="shared" si="75"/>
        <v>0</v>
      </c>
      <c r="O308" s="9">
        <f t="shared" si="76"/>
        <v>0</v>
      </c>
      <c r="P308" s="209" t="e">
        <f t="shared" si="77"/>
        <v>#N/A</v>
      </c>
      <c r="Q308" s="209">
        <f t="shared" si="78"/>
        <v>0</v>
      </c>
      <c r="R308" s="242">
        <f t="shared" si="70"/>
        <v>0</v>
      </c>
      <c r="S308" s="242" t="str">
        <f t="shared" si="79"/>
        <v/>
      </c>
      <c r="T308" s="242" t="str">
        <f t="shared" si="80"/>
        <v/>
      </c>
      <c r="U308" s="209" t="str">
        <f t="shared" si="81"/>
        <v/>
      </c>
      <c r="V308" s="209">
        <f t="shared" si="71"/>
        <v>0</v>
      </c>
      <c r="W308" s="209" t="str">
        <f t="shared" si="82"/>
        <v/>
      </c>
      <c r="X308" s="209">
        <f t="shared" si="72"/>
        <v>0</v>
      </c>
      <c r="Y308" s="209">
        <f t="shared" si="83"/>
        <v>0</v>
      </c>
      <c r="Z308" s="242">
        <f t="shared" si="84"/>
        <v>0</v>
      </c>
      <c r="AA308" s="242">
        <f t="shared" si="85"/>
        <v>0</v>
      </c>
    </row>
    <row r="309" spans="1:27" x14ac:dyDescent="0.45">
      <c r="A309" s="364">
        <v>298</v>
      </c>
      <c r="B309" s="210"/>
      <c r="C309" s="206"/>
      <c r="D309" s="207">
        <f t="shared" si="73"/>
        <v>0</v>
      </c>
      <c r="E309" s="208"/>
      <c r="F309" s="208"/>
      <c r="G309" s="208"/>
      <c r="H309" s="168"/>
      <c r="I309" s="168"/>
      <c r="J309" s="208"/>
      <c r="K309" s="208"/>
      <c r="L309" s="208"/>
      <c r="M309" s="9">
        <f t="shared" si="74"/>
        <v>0</v>
      </c>
      <c r="N309" s="241">
        <f t="shared" si="75"/>
        <v>0</v>
      </c>
      <c r="O309" s="9">
        <f t="shared" si="76"/>
        <v>0</v>
      </c>
      <c r="P309" s="209" t="e">
        <f t="shared" si="77"/>
        <v>#N/A</v>
      </c>
      <c r="Q309" s="209">
        <f t="shared" si="78"/>
        <v>0</v>
      </c>
      <c r="R309" s="242">
        <f t="shared" si="70"/>
        <v>0</v>
      </c>
      <c r="S309" s="242" t="str">
        <f t="shared" si="79"/>
        <v/>
      </c>
      <c r="T309" s="242" t="str">
        <f t="shared" si="80"/>
        <v/>
      </c>
      <c r="U309" s="209" t="str">
        <f t="shared" si="81"/>
        <v/>
      </c>
      <c r="V309" s="209">
        <f t="shared" si="71"/>
        <v>0</v>
      </c>
      <c r="W309" s="209" t="str">
        <f t="shared" si="82"/>
        <v/>
      </c>
      <c r="X309" s="209">
        <f t="shared" si="72"/>
        <v>0</v>
      </c>
      <c r="Y309" s="209">
        <f t="shared" si="83"/>
        <v>0</v>
      </c>
      <c r="Z309" s="242">
        <f t="shared" si="84"/>
        <v>0</v>
      </c>
      <c r="AA309" s="242">
        <f t="shared" si="85"/>
        <v>0</v>
      </c>
    </row>
    <row r="310" spans="1:27" x14ac:dyDescent="0.45">
      <c r="A310" s="364">
        <v>299</v>
      </c>
      <c r="B310" s="210"/>
      <c r="C310" s="206"/>
      <c r="D310" s="207">
        <f t="shared" si="73"/>
        <v>0</v>
      </c>
      <c r="E310" s="208"/>
      <c r="F310" s="208"/>
      <c r="G310" s="208"/>
      <c r="H310" s="168"/>
      <c r="I310" s="168"/>
      <c r="J310" s="208"/>
      <c r="K310" s="208"/>
      <c r="L310" s="208"/>
      <c r="M310" s="9">
        <f t="shared" si="74"/>
        <v>0</v>
      </c>
      <c r="N310" s="241">
        <f t="shared" si="75"/>
        <v>0</v>
      </c>
      <c r="O310" s="9">
        <f t="shared" si="76"/>
        <v>0</v>
      </c>
      <c r="P310" s="209" t="e">
        <f t="shared" si="77"/>
        <v>#N/A</v>
      </c>
      <c r="Q310" s="209">
        <f t="shared" si="78"/>
        <v>0</v>
      </c>
      <c r="R310" s="242">
        <f t="shared" si="70"/>
        <v>0</v>
      </c>
      <c r="S310" s="242" t="str">
        <f t="shared" si="79"/>
        <v/>
      </c>
      <c r="T310" s="242" t="str">
        <f t="shared" si="80"/>
        <v/>
      </c>
      <c r="U310" s="209" t="str">
        <f t="shared" si="81"/>
        <v/>
      </c>
      <c r="V310" s="209">
        <f t="shared" si="71"/>
        <v>0</v>
      </c>
      <c r="W310" s="209" t="str">
        <f t="shared" si="82"/>
        <v/>
      </c>
      <c r="X310" s="209">
        <f t="shared" si="72"/>
        <v>0</v>
      </c>
      <c r="Y310" s="209">
        <f t="shared" si="83"/>
        <v>0</v>
      </c>
      <c r="Z310" s="242">
        <f t="shared" si="84"/>
        <v>0</v>
      </c>
      <c r="AA310" s="242">
        <f t="shared" si="85"/>
        <v>0</v>
      </c>
    </row>
    <row r="311" spans="1:27" x14ac:dyDescent="0.45">
      <c r="A311" s="364">
        <v>300</v>
      </c>
      <c r="B311" s="210"/>
      <c r="C311" s="206"/>
      <c r="D311" s="207">
        <f t="shared" si="73"/>
        <v>0</v>
      </c>
      <c r="E311" s="208"/>
      <c r="F311" s="208"/>
      <c r="G311" s="208"/>
      <c r="H311" s="168"/>
      <c r="I311" s="168"/>
      <c r="J311" s="208"/>
      <c r="K311" s="208"/>
      <c r="L311" s="208"/>
      <c r="M311" s="9">
        <f t="shared" si="74"/>
        <v>0</v>
      </c>
      <c r="N311" s="241">
        <f t="shared" si="75"/>
        <v>0</v>
      </c>
      <c r="O311" s="9">
        <f t="shared" si="76"/>
        <v>0</v>
      </c>
      <c r="P311" s="209" t="e">
        <f t="shared" si="77"/>
        <v>#N/A</v>
      </c>
      <c r="Q311" s="209">
        <f t="shared" si="78"/>
        <v>0</v>
      </c>
      <c r="R311" s="242">
        <f t="shared" si="70"/>
        <v>0</v>
      </c>
      <c r="S311" s="242" t="str">
        <f t="shared" si="79"/>
        <v/>
      </c>
      <c r="T311" s="242" t="str">
        <f t="shared" si="80"/>
        <v/>
      </c>
      <c r="U311" s="209" t="str">
        <f t="shared" si="81"/>
        <v/>
      </c>
      <c r="V311" s="209">
        <f t="shared" si="71"/>
        <v>0</v>
      </c>
      <c r="W311" s="209" t="str">
        <f t="shared" si="82"/>
        <v/>
      </c>
      <c r="X311" s="209">
        <f t="shared" si="72"/>
        <v>0</v>
      </c>
      <c r="Y311" s="209">
        <f t="shared" si="83"/>
        <v>0</v>
      </c>
      <c r="Z311" s="242">
        <f t="shared" si="84"/>
        <v>0</v>
      </c>
      <c r="AA311" s="242">
        <f t="shared" si="85"/>
        <v>0</v>
      </c>
    </row>
    <row r="312" spans="1:27" x14ac:dyDescent="0.45">
      <c r="A312" s="364">
        <v>301</v>
      </c>
      <c r="B312" s="210"/>
      <c r="C312" s="206"/>
      <c r="D312" s="207">
        <f t="shared" si="73"/>
        <v>0</v>
      </c>
      <c r="E312" s="208"/>
      <c r="F312" s="208"/>
      <c r="G312" s="208"/>
      <c r="H312" s="168"/>
      <c r="I312" s="168"/>
      <c r="J312" s="208"/>
      <c r="K312" s="208"/>
      <c r="L312" s="208"/>
      <c r="M312" s="9">
        <f t="shared" si="74"/>
        <v>0</v>
      </c>
      <c r="N312" s="241">
        <f t="shared" si="75"/>
        <v>0</v>
      </c>
      <c r="O312" s="9">
        <f t="shared" si="76"/>
        <v>0</v>
      </c>
      <c r="P312" s="209" t="e">
        <f t="shared" si="77"/>
        <v>#N/A</v>
      </c>
      <c r="Q312" s="209">
        <f t="shared" si="78"/>
        <v>0</v>
      </c>
      <c r="R312" s="242">
        <f t="shared" si="70"/>
        <v>0</v>
      </c>
      <c r="S312" s="242" t="str">
        <f t="shared" si="79"/>
        <v/>
      </c>
      <c r="T312" s="242" t="str">
        <f t="shared" si="80"/>
        <v/>
      </c>
      <c r="U312" s="209" t="str">
        <f t="shared" si="81"/>
        <v/>
      </c>
      <c r="V312" s="209">
        <f t="shared" si="71"/>
        <v>0</v>
      </c>
      <c r="W312" s="209" t="str">
        <f t="shared" si="82"/>
        <v/>
      </c>
      <c r="X312" s="209">
        <f t="shared" si="72"/>
        <v>0</v>
      </c>
      <c r="Y312" s="209">
        <f t="shared" si="83"/>
        <v>0</v>
      </c>
      <c r="Z312" s="242">
        <f t="shared" si="84"/>
        <v>0</v>
      </c>
      <c r="AA312" s="242">
        <f t="shared" si="85"/>
        <v>0</v>
      </c>
    </row>
    <row r="313" spans="1:27" x14ac:dyDescent="0.45">
      <c r="A313" s="364">
        <v>302</v>
      </c>
      <c r="B313" s="210"/>
      <c r="C313" s="206"/>
      <c r="D313" s="207">
        <f t="shared" si="73"/>
        <v>0</v>
      </c>
      <c r="E313" s="208"/>
      <c r="F313" s="208"/>
      <c r="G313" s="208"/>
      <c r="H313" s="168"/>
      <c r="I313" s="168"/>
      <c r="J313" s="208"/>
      <c r="K313" s="208"/>
      <c r="L313" s="208"/>
      <c r="M313" s="9">
        <f t="shared" si="74"/>
        <v>0</v>
      </c>
      <c r="N313" s="241">
        <f t="shared" si="75"/>
        <v>0</v>
      </c>
      <c r="O313" s="9">
        <f t="shared" si="76"/>
        <v>0</v>
      </c>
      <c r="P313" s="209" t="e">
        <f t="shared" si="77"/>
        <v>#N/A</v>
      </c>
      <c r="Q313" s="209">
        <f t="shared" si="78"/>
        <v>0</v>
      </c>
      <c r="R313" s="242">
        <f t="shared" si="70"/>
        <v>0</v>
      </c>
      <c r="S313" s="242" t="str">
        <f t="shared" si="79"/>
        <v/>
      </c>
      <c r="T313" s="242" t="str">
        <f t="shared" si="80"/>
        <v/>
      </c>
      <c r="U313" s="209" t="str">
        <f t="shared" si="81"/>
        <v/>
      </c>
      <c r="V313" s="209">
        <f t="shared" si="71"/>
        <v>0</v>
      </c>
      <c r="W313" s="209" t="str">
        <f t="shared" si="82"/>
        <v/>
      </c>
      <c r="X313" s="209">
        <f t="shared" si="72"/>
        <v>0</v>
      </c>
      <c r="Y313" s="209">
        <f t="shared" si="83"/>
        <v>0</v>
      </c>
      <c r="Z313" s="242">
        <f t="shared" si="84"/>
        <v>0</v>
      </c>
      <c r="AA313" s="242">
        <f t="shared" si="85"/>
        <v>0</v>
      </c>
    </row>
    <row r="314" spans="1:27" x14ac:dyDescent="0.45">
      <c r="A314" s="364">
        <v>303</v>
      </c>
      <c r="B314" s="210"/>
      <c r="C314" s="206"/>
      <c r="D314" s="207">
        <f t="shared" si="73"/>
        <v>0</v>
      </c>
      <c r="E314" s="208"/>
      <c r="F314" s="208"/>
      <c r="G314" s="208"/>
      <c r="H314" s="168"/>
      <c r="I314" s="168"/>
      <c r="J314" s="208"/>
      <c r="K314" s="208"/>
      <c r="L314" s="208"/>
      <c r="M314" s="9">
        <f t="shared" si="74"/>
        <v>0</v>
      </c>
      <c r="N314" s="241">
        <f t="shared" si="75"/>
        <v>0</v>
      </c>
      <c r="O314" s="9">
        <f t="shared" si="76"/>
        <v>0</v>
      </c>
      <c r="P314" s="209" t="e">
        <f t="shared" si="77"/>
        <v>#N/A</v>
      </c>
      <c r="Q314" s="209">
        <f t="shared" si="78"/>
        <v>0</v>
      </c>
      <c r="R314" s="242">
        <f t="shared" si="70"/>
        <v>0</v>
      </c>
      <c r="S314" s="242" t="str">
        <f t="shared" si="79"/>
        <v/>
      </c>
      <c r="T314" s="242" t="str">
        <f t="shared" si="80"/>
        <v/>
      </c>
      <c r="U314" s="209" t="str">
        <f t="shared" si="81"/>
        <v/>
      </c>
      <c r="V314" s="209">
        <f t="shared" si="71"/>
        <v>0</v>
      </c>
      <c r="W314" s="209" t="str">
        <f t="shared" si="82"/>
        <v/>
      </c>
      <c r="X314" s="209">
        <f t="shared" si="72"/>
        <v>0</v>
      </c>
      <c r="Y314" s="209">
        <f t="shared" si="83"/>
        <v>0</v>
      </c>
      <c r="Z314" s="242">
        <f t="shared" si="84"/>
        <v>0</v>
      </c>
      <c r="AA314" s="242">
        <f t="shared" si="85"/>
        <v>0</v>
      </c>
    </row>
    <row r="315" spans="1:27" x14ac:dyDescent="0.45">
      <c r="A315" s="364">
        <v>304</v>
      </c>
      <c r="B315" s="210"/>
      <c r="C315" s="206"/>
      <c r="D315" s="207">
        <f t="shared" si="73"/>
        <v>0</v>
      </c>
      <c r="E315" s="208"/>
      <c r="F315" s="208"/>
      <c r="G315" s="208"/>
      <c r="H315" s="168"/>
      <c r="I315" s="168"/>
      <c r="J315" s="208"/>
      <c r="K315" s="208"/>
      <c r="L315" s="208"/>
      <c r="M315" s="9">
        <f t="shared" si="74"/>
        <v>0</v>
      </c>
      <c r="N315" s="241">
        <f t="shared" si="75"/>
        <v>0</v>
      </c>
      <c r="O315" s="9">
        <f t="shared" si="76"/>
        <v>0</v>
      </c>
      <c r="P315" s="209" t="e">
        <f t="shared" si="77"/>
        <v>#N/A</v>
      </c>
      <c r="Q315" s="209">
        <f t="shared" si="78"/>
        <v>0</v>
      </c>
      <c r="R315" s="242">
        <f t="shared" si="70"/>
        <v>0</v>
      </c>
      <c r="S315" s="242" t="str">
        <f t="shared" si="79"/>
        <v/>
      </c>
      <c r="T315" s="242" t="str">
        <f t="shared" si="80"/>
        <v/>
      </c>
      <c r="U315" s="209" t="str">
        <f t="shared" si="81"/>
        <v/>
      </c>
      <c r="V315" s="209">
        <f t="shared" si="71"/>
        <v>0</v>
      </c>
      <c r="W315" s="209" t="str">
        <f t="shared" si="82"/>
        <v/>
      </c>
      <c r="X315" s="209">
        <f t="shared" si="72"/>
        <v>0</v>
      </c>
      <c r="Y315" s="209">
        <f t="shared" si="83"/>
        <v>0</v>
      </c>
      <c r="Z315" s="242">
        <f t="shared" si="84"/>
        <v>0</v>
      </c>
      <c r="AA315" s="242">
        <f t="shared" si="85"/>
        <v>0</v>
      </c>
    </row>
    <row r="316" spans="1:27" x14ac:dyDescent="0.45">
      <c r="A316" s="364">
        <v>305</v>
      </c>
      <c r="B316" s="210"/>
      <c r="C316" s="206"/>
      <c r="D316" s="207">
        <f t="shared" si="73"/>
        <v>0</v>
      </c>
      <c r="E316" s="208"/>
      <c r="F316" s="208"/>
      <c r="G316" s="208"/>
      <c r="H316" s="168"/>
      <c r="I316" s="168"/>
      <c r="J316" s="208"/>
      <c r="K316" s="208"/>
      <c r="L316" s="208"/>
      <c r="M316" s="9">
        <f t="shared" si="74"/>
        <v>0</v>
      </c>
      <c r="N316" s="241">
        <f t="shared" si="75"/>
        <v>0</v>
      </c>
      <c r="O316" s="9">
        <f t="shared" si="76"/>
        <v>0</v>
      </c>
      <c r="P316" s="209" t="e">
        <f t="shared" si="77"/>
        <v>#N/A</v>
      </c>
      <c r="Q316" s="209">
        <f t="shared" si="78"/>
        <v>0</v>
      </c>
      <c r="R316" s="242">
        <f t="shared" si="70"/>
        <v>0</v>
      </c>
      <c r="S316" s="242" t="str">
        <f t="shared" si="79"/>
        <v/>
      </c>
      <c r="T316" s="242" t="str">
        <f t="shared" si="80"/>
        <v/>
      </c>
      <c r="U316" s="209" t="str">
        <f t="shared" si="81"/>
        <v/>
      </c>
      <c r="V316" s="209">
        <f t="shared" si="71"/>
        <v>0</v>
      </c>
      <c r="W316" s="209" t="str">
        <f t="shared" si="82"/>
        <v/>
      </c>
      <c r="X316" s="209">
        <f t="shared" si="72"/>
        <v>0</v>
      </c>
      <c r="Y316" s="209">
        <f t="shared" si="83"/>
        <v>0</v>
      </c>
      <c r="Z316" s="242">
        <f t="shared" si="84"/>
        <v>0</v>
      </c>
      <c r="AA316" s="242">
        <f t="shared" si="85"/>
        <v>0</v>
      </c>
    </row>
    <row r="317" spans="1:27" x14ac:dyDescent="0.45">
      <c r="A317" s="364">
        <v>306</v>
      </c>
      <c r="B317" s="210"/>
      <c r="C317" s="206"/>
      <c r="D317" s="207">
        <f t="shared" si="73"/>
        <v>0</v>
      </c>
      <c r="E317" s="208"/>
      <c r="F317" s="208"/>
      <c r="G317" s="208"/>
      <c r="H317" s="168"/>
      <c r="I317" s="168"/>
      <c r="J317" s="208"/>
      <c r="K317" s="208"/>
      <c r="L317" s="208"/>
      <c r="M317" s="9">
        <f t="shared" si="74"/>
        <v>0</v>
      </c>
      <c r="N317" s="241">
        <f t="shared" si="75"/>
        <v>0</v>
      </c>
      <c r="O317" s="9">
        <f t="shared" si="76"/>
        <v>0</v>
      </c>
      <c r="P317" s="209" t="e">
        <f t="shared" si="77"/>
        <v>#N/A</v>
      </c>
      <c r="Q317" s="209">
        <f t="shared" si="78"/>
        <v>0</v>
      </c>
      <c r="R317" s="242">
        <f t="shared" si="70"/>
        <v>0</v>
      </c>
      <c r="S317" s="242" t="str">
        <f t="shared" si="79"/>
        <v/>
      </c>
      <c r="T317" s="242" t="str">
        <f t="shared" si="80"/>
        <v/>
      </c>
      <c r="U317" s="209" t="str">
        <f t="shared" si="81"/>
        <v/>
      </c>
      <c r="V317" s="209">
        <f t="shared" si="71"/>
        <v>0</v>
      </c>
      <c r="W317" s="209" t="str">
        <f t="shared" si="82"/>
        <v/>
      </c>
      <c r="X317" s="209">
        <f t="shared" si="72"/>
        <v>0</v>
      </c>
      <c r="Y317" s="209">
        <f t="shared" si="83"/>
        <v>0</v>
      </c>
      <c r="Z317" s="242">
        <f t="shared" si="84"/>
        <v>0</v>
      </c>
      <c r="AA317" s="242">
        <f t="shared" si="85"/>
        <v>0</v>
      </c>
    </row>
    <row r="318" spans="1:27" x14ac:dyDescent="0.45">
      <c r="A318" s="364">
        <v>307</v>
      </c>
      <c r="B318" s="210"/>
      <c r="C318" s="206"/>
      <c r="D318" s="207">
        <f t="shared" si="73"/>
        <v>0</v>
      </c>
      <c r="E318" s="208"/>
      <c r="F318" s="208"/>
      <c r="G318" s="208"/>
      <c r="H318" s="168"/>
      <c r="I318" s="168"/>
      <c r="J318" s="208"/>
      <c r="K318" s="208"/>
      <c r="L318" s="208"/>
      <c r="M318" s="9">
        <f t="shared" si="74"/>
        <v>0</v>
      </c>
      <c r="N318" s="241">
        <f t="shared" si="75"/>
        <v>0</v>
      </c>
      <c r="O318" s="9">
        <f t="shared" si="76"/>
        <v>0</v>
      </c>
      <c r="P318" s="209" t="e">
        <f t="shared" si="77"/>
        <v>#N/A</v>
      </c>
      <c r="Q318" s="209">
        <f t="shared" si="78"/>
        <v>0</v>
      </c>
      <c r="R318" s="242">
        <f t="shared" si="70"/>
        <v>0</v>
      </c>
      <c r="S318" s="242" t="str">
        <f t="shared" si="79"/>
        <v/>
      </c>
      <c r="T318" s="242" t="str">
        <f t="shared" si="80"/>
        <v/>
      </c>
      <c r="U318" s="209" t="str">
        <f t="shared" si="81"/>
        <v/>
      </c>
      <c r="V318" s="209">
        <f t="shared" si="71"/>
        <v>0</v>
      </c>
      <c r="W318" s="209" t="str">
        <f t="shared" si="82"/>
        <v/>
      </c>
      <c r="X318" s="209">
        <f t="shared" si="72"/>
        <v>0</v>
      </c>
      <c r="Y318" s="209">
        <f t="shared" si="83"/>
        <v>0</v>
      </c>
      <c r="Z318" s="242">
        <f t="shared" si="84"/>
        <v>0</v>
      </c>
      <c r="AA318" s="242">
        <f t="shared" si="85"/>
        <v>0</v>
      </c>
    </row>
    <row r="319" spans="1:27" x14ac:dyDescent="0.45">
      <c r="A319" s="364">
        <v>308</v>
      </c>
      <c r="B319" s="210"/>
      <c r="C319" s="206"/>
      <c r="D319" s="207">
        <f t="shared" si="73"/>
        <v>0</v>
      </c>
      <c r="E319" s="208"/>
      <c r="F319" s="208"/>
      <c r="G319" s="208"/>
      <c r="H319" s="168"/>
      <c r="I319" s="168"/>
      <c r="J319" s="208"/>
      <c r="K319" s="208"/>
      <c r="L319" s="208"/>
      <c r="M319" s="9">
        <f t="shared" si="74"/>
        <v>0</v>
      </c>
      <c r="N319" s="241">
        <f t="shared" si="75"/>
        <v>0</v>
      </c>
      <c r="O319" s="9">
        <f t="shared" si="76"/>
        <v>0</v>
      </c>
      <c r="P319" s="209" t="e">
        <f t="shared" si="77"/>
        <v>#N/A</v>
      </c>
      <c r="Q319" s="209">
        <f t="shared" si="78"/>
        <v>0</v>
      </c>
      <c r="R319" s="242">
        <f t="shared" si="70"/>
        <v>0</v>
      </c>
      <c r="S319" s="242" t="str">
        <f t="shared" si="79"/>
        <v/>
      </c>
      <c r="T319" s="242" t="str">
        <f t="shared" si="80"/>
        <v/>
      </c>
      <c r="U319" s="209" t="str">
        <f t="shared" si="81"/>
        <v/>
      </c>
      <c r="V319" s="209">
        <f t="shared" si="71"/>
        <v>0</v>
      </c>
      <c r="W319" s="209" t="str">
        <f t="shared" si="82"/>
        <v/>
      </c>
      <c r="X319" s="209">
        <f t="shared" si="72"/>
        <v>0</v>
      </c>
      <c r="Y319" s="209">
        <f t="shared" si="83"/>
        <v>0</v>
      </c>
      <c r="Z319" s="242">
        <f t="shared" si="84"/>
        <v>0</v>
      </c>
      <c r="AA319" s="242">
        <f t="shared" si="85"/>
        <v>0</v>
      </c>
    </row>
    <row r="320" spans="1:27" x14ac:dyDescent="0.45">
      <c r="A320" s="364">
        <v>309</v>
      </c>
      <c r="B320" s="210"/>
      <c r="C320" s="206"/>
      <c r="D320" s="207">
        <f t="shared" si="73"/>
        <v>0</v>
      </c>
      <c r="E320" s="208"/>
      <c r="F320" s="208"/>
      <c r="G320" s="208"/>
      <c r="H320" s="168"/>
      <c r="I320" s="168"/>
      <c r="J320" s="208"/>
      <c r="K320" s="208"/>
      <c r="L320" s="208"/>
      <c r="M320" s="9">
        <f t="shared" si="74"/>
        <v>0</v>
      </c>
      <c r="N320" s="241">
        <f t="shared" si="75"/>
        <v>0</v>
      </c>
      <c r="O320" s="9">
        <f t="shared" si="76"/>
        <v>0</v>
      </c>
      <c r="P320" s="209" t="e">
        <f t="shared" si="77"/>
        <v>#N/A</v>
      </c>
      <c r="Q320" s="209">
        <f t="shared" si="78"/>
        <v>0</v>
      </c>
      <c r="R320" s="242">
        <f t="shared" si="70"/>
        <v>0</v>
      </c>
      <c r="S320" s="242" t="str">
        <f t="shared" si="79"/>
        <v/>
      </c>
      <c r="T320" s="242" t="str">
        <f t="shared" si="80"/>
        <v/>
      </c>
      <c r="U320" s="209" t="str">
        <f t="shared" si="81"/>
        <v/>
      </c>
      <c r="V320" s="209">
        <f t="shared" si="71"/>
        <v>0</v>
      </c>
      <c r="W320" s="209" t="str">
        <f t="shared" si="82"/>
        <v/>
      </c>
      <c r="X320" s="209">
        <f t="shared" si="72"/>
        <v>0</v>
      </c>
      <c r="Y320" s="209">
        <f t="shared" si="83"/>
        <v>0</v>
      </c>
      <c r="Z320" s="242">
        <f t="shared" si="84"/>
        <v>0</v>
      </c>
      <c r="AA320" s="242">
        <f t="shared" si="85"/>
        <v>0</v>
      </c>
    </row>
    <row r="321" spans="1:27" x14ac:dyDescent="0.45">
      <c r="A321" s="364">
        <v>310</v>
      </c>
      <c r="B321" s="210"/>
      <c r="C321" s="206"/>
      <c r="D321" s="207">
        <f t="shared" si="73"/>
        <v>0</v>
      </c>
      <c r="E321" s="208"/>
      <c r="F321" s="208"/>
      <c r="G321" s="208"/>
      <c r="H321" s="168"/>
      <c r="I321" s="168"/>
      <c r="J321" s="208"/>
      <c r="K321" s="208"/>
      <c r="L321" s="208"/>
      <c r="M321" s="9">
        <f t="shared" si="74"/>
        <v>0</v>
      </c>
      <c r="N321" s="241">
        <f t="shared" si="75"/>
        <v>0</v>
      </c>
      <c r="O321" s="9">
        <f t="shared" si="76"/>
        <v>0</v>
      </c>
      <c r="P321" s="209" t="e">
        <f t="shared" si="77"/>
        <v>#N/A</v>
      </c>
      <c r="Q321" s="209">
        <f t="shared" si="78"/>
        <v>0</v>
      </c>
      <c r="R321" s="242">
        <f t="shared" si="70"/>
        <v>0</v>
      </c>
      <c r="S321" s="242" t="str">
        <f t="shared" si="79"/>
        <v/>
      </c>
      <c r="T321" s="242" t="str">
        <f t="shared" si="80"/>
        <v/>
      </c>
      <c r="U321" s="209" t="str">
        <f t="shared" si="81"/>
        <v/>
      </c>
      <c r="V321" s="209">
        <f t="shared" si="71"/>
        <v>0</v>
      </c>
      <c r="W321" s="209" t="str">
        <f t="shared" si="82"/>
        <v/>
      </c>
      <c r="X321" s="209">
        <f t="shared" si="72"/>
        <v>0</v>
      </c>
      <c r="Y321" s="209">
        <f t="shared" si="83"/>
        <v>0</v>
      </c>
      <c r="Z321" s="242">
        <f t="shared" si="84"/>
        <v>0</v>
      </c>
      <c r="AA321" s="242">
        <f t="shared" si="85"/>
        <v>0</v>
      </c>
    </row>
    <row r="322" spans="1:27" x14ac:dyDescent="0.45">
      <c r="A322" s="364">
        <v>311</v>
      </c>
      <c r="B322" s="210"/>
      <c r="C322" s="206"/>
      <c r="D322" s="207">
        <f t="shared" si="73"/>
        <v>0</v>
      </c>
      <c r="E322" s="208"/>
      <c r="F322" s="208"/>
      <c r="G322" s="208"/>
      <c r="H322" s="168"/>
      <c r="I322" s="168"/>
      <c r="J322" s="208"/>
      <c r="K322" s="208"/>
      <c r="L322" s="208"/>
      <c r="M322" s="9">
        <f t="shared" si="74"/>
        <v>0</v>
      </c>
      <c r="N322" s="241">
        <f t="shared" si="75"/>
        <v>0</v>
      </c>
      <c r="O322" s="9">
        <f t="shared" si="76"/>
        <v>0</v>
      </c>
      <c r="P322" s="209" t="e">
        <f t="shared" si="77"/>
        <v>#N/A</v>
      </c>
      <c r="Q322" s="209">
        <f t="shared" si="78"/>
        <v>0</v>
      </c>
      <c r="R322" s="242">
        <f t="shared" si="70"/>
        <v>0</v>
      </c>
      <c r="S322" s="242" t="str">
        <f t="shared" si="79"/>
        <v/>
      </c>
      <c r="T322" s="242" t="str">
        <f t="shared" si="80"/>
        <v/>
      </c>
      <c r="U322" s="209" t="str">
        <f t="shared" si="81"/>
        <v/>
      </c>
      <c r="V322" s="209">
        <f t="shared" si="71"/>
        <v>0</v>
      </c>
      <c r="W322" s="209" t="str">
        <f t="shared" si="82"/>
        <v/>
      </c>
      <c r="X322" s="209">
        <f t="shared" si="72"/>
        <v>0</v>
      </c>
      <c r="Y322" s="209">
        <f t="shared" si="83"/>
        <v>0</v>
      </c>
      <c r="Z322" s="242">
        <f t="shared" si="84"/>
        <v>0</v>
      </c>
      <c r="AA322" s="242">
        <f t="shared" si="85"/>
        <v>0</v>
      </c>
    </row>
    <row r="323" spans="1:27" x14ac:dyDescent="0.45">
      <c r="A323" s="364">
        <v>312</v>
      </c>
      <c r="B323" s="210"/>
      <c r="C323" s="206"/>
      <c r="D323" s="207">
        <f t="shared" si="73"/>
        <v>0</v>
      </c>
      <c r="E323" s="208"/>
      <c r="F323" s="208"/>
      <c r="G323" s="208"/>
      <c r="H323" s="168"/>
      <c r="I323" s="168"/>
      <c r="J323" s="208"/>
      <c r="K323" s="208"/>
      <c r="L323" s="208"/>
      <c r="M323" s="9">
        <f t="shared" si="74"/>
        <v>0</v>
      </c>
      <c r="N323" s="241">
        <f t="shared" si="75"/>
        <v>0</v>
      </c>
      <c r="O323" s="9">
        <f t="shared" si="76"/>
        <v>0</v>
      </c>
      <c r="P323" s="209" t="e">
        <f t="shared" si="77"/>
        <v>#N/A</v>
      </c>
      <c r="Q323" s="209">
        <f t="shared" si="78"/>
        <v>0</v>
      </c>
      <c r="R323" s="242">
        <f t="shared" si="70"/>
        <v>0</v>
      </c>
      <c r="S323" s="242" t="str">
        <f t="shared" si="79"/>
        <v/>
      </c>
      <c r="T323" s="242" t="str">
        <f t="shared" si="80"/>
        <v/>
      </c>
      <c r="U323" s="209" t="str">
        <f t="shared" si="81"/>
        <v/>
      </c>
      <c r="V323" s="209">
        <f t="shared" si="71"/>
        <v>0</v>
      </c>
      <c r="W323" s="209" t="str">
        <f t="shared" si="82"/>
        <v/>
      </c>
      <c r="X323" s="209">
        <f t="shared" si="72"/>
        <v>0</v>
      </c>
      <c r="Y323" s="209">
        <f t="shared" si="83"/>
        <v>0</v>
      </c>
      <c r="Z323" s="242">
        <f t="shared" si="84"/>
        <v>0</v>
      </c>
      <c r="AA323" s="242">
        <f t="shared" si="85"/>
        <v>0</v>
      </c>
    </row>
    <row r="324" spans="1:27" x14ac:dyDescent="0.45">
      <c r="A324" s="364">
        <v>313</v>
      </c>
      <c r="B324" s="210"/>
      <c r="C324" s="206"/>
      <c r="D324" s="207">
        <f t="shared" si="73"/>
        <v>0</v>
      </c>
      <c r="E324" s="208"/>
      <c r="F324" s="208"/>
      <c r="G324" s="208"/>
      <c r="H324" s="168"/>
      <c r="I324" s="168"/>
      <c r="J324" s="208"/>
      <c r="K324" s="208"/>
      <c r="L324" s="208"/>
      <c r="M324" s="9">
        <f t="shared" si="74"/>
        <v>0</v>
      </c>
      <c r="N324" s="241">
        <f t="shared" si="75"/>
        <v>0</v>
      </c>
      <c r="O324" s="9">
        <f t="shared" si="76"/>
        <v>0</v>
      </c>
      <c r="P324" s="209" t="e">
        <f t="shared" si="77"/>
        <v>#N/A</v>
      </c>
      <c r="Q324" s="209">
        <f t="shared" si="78"/>
        <v>0</v>
      </c>
      <c r="R324" s="242">
        <f t="shared" si="70"/>
        <v>0</v>
      </c>
      <c r="S324" s="242" t="str">
        <f t="shared" si="79"/>
        <v/>
      </c>
      <c r="T324" s="242" t="str">
        <f t="shared" si="80"/>
        <v/>
      </c>
      <c r="U324" s="209" t="str">
        <f t="shared" si="81"/>
        <v/>
      </c>
      <c r="V324" s="209">
        <f t="shared" si="71"/>
        <v>0</v>
      </c>
      <c r="W324" s="209" t="str">
        <f t="shared" si="82"/>
        <v/>
      </c>
      <c r="X324" s="209">
        <f t="shared" si="72"/>
        <v>0</v>
      </c>
      <c r="Y324" s="209">
        <f t="shared" si="83"/>
        <v>0</v>
      </c>
      <c r="Z324" s="242">
        <f t="shared" si="84"/>
        <v>0</v>
      </c>
      <c r="AA324" s="242">
        <f t="shared" si="85"/>
        <v>0</v>
      </c>
    </row>
    <row r="325" spans="1:27" x14ac:dyDescent="0.45">
      <c r="A325" s="364">
        <v>314</v>
      </c>
      <c r="B325" s="210"/>
      <c r="C325" s="206"/>
      <c r="D325" s="207">
        <f t="shared" si="73"/>
        <v>0</v>
      </c>
      <c r="E325" s="208"/>
      <c r="F325" s="208"/>
      <c r="G325" s="208"/>
      <c r="H325" s="168"/>
      <c r="I325" s="168"/>
      <c r="J325" s="208"/>
      <c r="K325" s="208"/>
      <c r="L325" s="208"/>
      <c r="M325" s="9">
        <f t="shared" si="74"/>
        <v>0</v>
      </c>
      <c r="N325" s="241">
        <f t="shared" si="75"/>
        <v>0</v>
      </c>
      <c r="O325" s="9">
        <f t="shared" si="76"/>
        <v>0</v>
      </c>
      <c r="P325" s="209" t="e">
        <f t="shared" si="77"/>
        <v>#N/A</v>
      </c>
      <c r="Q325" s="209">
        <f t="shared" si="78"/>
        <v>0</v>
      </c>
      <c r="R325" s="242">
        <f t="shared" si="70"/>
        <v>0</v>
      </c>
      <c r="S325" s="242" t="str">
        <f t="shared" si="79"/>
        <v/>
      </c>
      <c r="T325" s="242" t="str">
        <f t="shared" si="80"/>
        <v/>
      </c>
      <c r="U325" s="209" t="str">
        <f t="shared" si="81"/>
        <v/>
      </c>
      <c r="V325" s="209">
        <f t="shared" si="71"/>
        <v>0</v>
      </c>
      <c r="W325" s="209" t="str">
        <f t="shared" si="82"/>
        <v/>
      </c>
      <c r="X325" s="209">
        <f t="shared" si="72"/>
        <v>0</v>
      </c>
      <c r="Y325" s="209">
        <f t="shared" si="83"/>
        <v>0</v>
      </c>
      <c r="Z325" s="242">
        <f t="shared" si="84"/>
        <v>0</v>
      </c>
      <c r="AA325" s="242">
        <f t="shared" si="85"/>
        <v>0</v>
      </c>
    </row>
    <row r="326" spans="1:27" x14ac:dyDescent="0.45">
      <c r="A326" s="364">
        <v>315</v>
      </c>
      <c r="B326" s="210"/>
      <c r="C326" s="206"/>
      <c r="D326" s="207">
        <f t="shared" si="73"/>
        <v>0</v>
      </c>
      <c r="E326" s="208"/>
      <c r="F326" s="208"/>
      <c r="G326" s="208"/>
      <c r="H326" s="168"/>
      <c r="I326" s="168"/>
      <c r="J326" s="208"/>
      <c r="K326" s="208"/>
      <c r="L326" s="208"/>
      <c r="M326" s="9">
        <f t="shared" si="74"/>
        <v>0</v>
      </c>
      <c r="N326" s="241">
        <f t="shared" si="75"/>
        <v>0</v>
      </c>
      <c r="O326" s="9">
        <f t="shared" si="76"/>
        <v>0</v>
      </c>
      <c r="P326" s="209" t="e">
        <f t="shared" si="77"/>
        <v>#N/A</v>
      </c>
      <c r="Q326" s="209">
        <f t="shared" si="78"/>
        <v>0</v>
      </c>
      <c r="R326" s="242">
        <f t="shared" si="70"/>
        <v>0</v>
      </c>
      <c r="S326" s="242" t="str">
        <f t="shared" si="79"/>
        <v/>
      </c>
      <c r="T326" s="242" t="str">
        <f t="shared" si="80"/>
        <v/>
      </c>
      <c r="U326" s="209" t="str">
        <f t="shared" si="81"/>
        <v/>
      </c>
      <c r="V326" s="209">
        <f t="shared" si="71"/>
        <v>0</v>
      </c>
      <c r="W326" s="209" t="str">
        <f t="shared" si="82"/>
        <v/>
      </c>
      <c r="X326" s="209">
        <f t="shared" si="72"/>
        <v>0</v>
      </c>
      <c r="Y326" s="209">
        <f t="shared" si="83"/>
        <v>0</v>
      </c>
      <c r="Z326" s="242">
        <f t="shared" si="84"/>
        <v>0</v>
      </c>
      <c r="AA326" s="242">
        <f t="shared" si="85"/>
        <v>0</v>
      </c>
    </row>
    <row r="327" spans="1:27" x14ac:dyDescent="0.45">
      <c r="A327" s="364">
        <v>316</v>
      </c>
      <c r="B327" s="210"/>
      <c r="C327" s="206"/>
      <c r="D327" s="207">
        <f t="shared" si="73"/>
        <v>0</v>
      </c>
      <c r="E327" s="208"/>
      <c r="F327" s="208"/>
      <c r="G327" s="208"/>
      <c r="H327" s="168"/>
      <c r="I327" s="168"/>
      <c r="J327" s="208"/>
      <c r="K327" s="208"/>
      <c r="L327" s="208"/>
      <c r="M327" s="9">
        <f t="shared" si="74"/>
        <v>0</v>
      </c>
      <c r="N327" s="241">
        <f t="shared" si="75"/>
        <v>0</v>
      </c>
      <c r="O327" s="9">
        <f t="shared" si="76"/>
        <v>0</v>
      </c>
      <c r="P327" s="209" t="e">
        <f t="shared" si="77"/>
        <v>#N/A</v>
      </c>
      <c r="Q327" s="209">
        <f t="shared" si="78"/>
        <v>0</v>
      </c>
      <c r="R327" s="242">
        <f t="shared" si="70"/>
        <v>0</v>
      </c>
      <c r="S327" s="242" t="str">
        <f t="shared" si="79"/>
        <v/>
      </c>
      <c r="T327" s="242" t="str">
        <f t="shared" si="80"/>
        <v/>
      </c>
      <c r="U327" s="209" t="str">
        <f t="shared" si="81"/>
        <v/>
      </c>
      <c r="V327" s="209">
        <f t="shared" si="71"/>
        <v>0</v>
      </c>
      <c r="W327" s="209" t="str">
        <f t="shared" si="82"/>
        <v/>
      </c>
      <c r="X327" s="209">
        <f t="shared" si="72"/>
        <v>0</v>
      </c>
      <c r="Y327" s="209">
        <f t="shared" si="83"/>
        <v>0</v>
      </c>
      <c r="Z327" s="242">
        <f t="shared" si="84"/>
        <v>0</v>
      </c>
      <c r="AA327" s="242">
        <f t="shared" si="85"/>
        <v>0</v>
      </c>
    </row>
    <row r="328" spans="1:27" x14ac:dyDescent="0.45">
      <c r="A328" s="364">
        <v>317</v>
      </c>
      <c r="B328" s="210"/>
      <c r="C328" s="206"/>
      <c r="D328" s="207">
        <f t="shared" si="73"/>
        <v>0</v>
      </c>
      <c r="E328" s="208"/>
      <c r="F328" s="208"/>
      <c r="G328" s="208"/>
      <c r="H328" s="168"/>
      <c r="I328" s="168"/>
      <c r="J328" s="208"/>
      <c r="K328" s="208"/>
      <c r="L328" s="208"/>
      <c r="M328" s="9">
        <f t="shared" si="74"/>
        <v>0</v>
      </c>
      <c r="N328" s="241">
        <f t="shared" si="75"/>
        <v>0</v>
      </c>
      <c r="O328" s="9">
        <f t="shared" si="76"/>
        <v>0</v>
      </c>
      <c r="P328" s="209" t="e">
        <f t="shared" si="77"/>
        <v>#N/A</v>
      </c>
      <c r="Q328" s="209">
        <f t="shared" si="78"/>
        <v>0</v>
      </c>
      <c r="R328" s="242">
        <f t="shared" si="70"/>
        <v>0</v>
      </c>
      <c r="S328" s="242" t="str">
        <f t="shared" si="79"/>
        <v/>
      </c>
      <c r="T328" s="242" t="str">
        <f t="shared" si="80"/>
        <v/>
      </c>
      <c r="U328" s="209" t="str">
        <f t="shared" si="81"/>
        <v/>
      </c>
      <c r="V328" s="209">
        <f t="shared" si="71"/>
        <v>0</v>
      </c>
      <c r="W328" s="209" t="str">
        <f t="shared" si="82"/>
        <v/>
      </c>
      <c r="X328" s="209">
        <f t="shared" si="72"/>
        <v>0</v>
      </c>
      <c r="Y328" s="209">
        <f t="shared" si="83"/>
        <v>0</v>
      </c>
      <c r="Z328" s="242">
        <f t="shared" si="84"/>
        <v>0</v>
      </c>
      <c r="AA328" s="242">
        <f t="shared" si="85"/>
        <v>0</v>
      </c>
    </row>
    <row r="329" spans="1:27" x14ac:dyDescent="0.45">
      <c r="A329" s="364">
        <v>318</v>
      </c>
      <c r="B329" s="210"/>
      <c r="C329" s="206"/>
      <c r="D329" s="207">
        <f t="shared" si="73"/>
        <v>0</v>
      </c>
      <c r="E329" s="208"/>
      <c r="F329" s="208"/>
      <c r="G329" s="208"/>
      <c r="H329" s="168"/>
      <c r="I329" s="168"/>
      <c r="J329" s="208"/>
      <c r="K329" s="208"/>
      <c r="L329" s="208"/>
      <c r="M329" s="9">
        <f t="shared" si="74"/>
        <v>0</v>
      </c>
      <c r="N329" s="241">
        <f t="shared" si="75"/>
        <v>0</v>
      </c>
      <c r="O329" s="9">
        <f t="shared" si="76"/>
        <v>0</v>
      </c>
      <c r="P329" s="209" t="e">
        <f t="shared" si="77"/>
        <v>#N/A</v>
      </c>
      <c r="Q329" s="209">
        <f t="shared" si="78"/>
        <v>0</v>
      </c>
      <c r="R329" s="242">
        <f t="shared" si="70"/>
        <v>0</v>
      </c>
      <c r="S329" s="242" t="str">
        <f t="shared" si="79"/>
        <v/>
      </c>
      <c r="T329" s="242" t="str">
        <f t="shared" si="80"/>
        <v/>
      </c>
      <c r="U329" s="209" t="str">
        <f t="shared" si="81"/>
        <v/>
      </c>
      <c r="V329" s="209">
        <f t="shared" si="71"/>
        <v>0</v>
      </c>
      <c r="W329" s="209" t="str">
        <f t="shared" si="82"/>
        <v/>
      </c>
      <c r="X329" s="209">
        <f t="shared" si="72"/>
        <v>0</v>
      </c>
      <c r="Y329" s="209">
        <f t="shared" si="83"/>
        <v>0</v>
      </c>
      <c r="Z329" s="242">
        <f t="shared" si="84"/>
        <v>0</v>
      </c>
      <c r="AA329" s="242">
        <f t="shared" si="85"/>
        <v>0</v>
      </c>
    </row>
    <row r="330" spans="1:27" x14ac:dyDescent="0.45">
      <c r="A330" s="364">
        <v>319</v>
      </c>
      <c r="B330" s="210"/>
      <c r="C330" s="206"/>
      <c r="D330" s="207">
        <f t="shared" si="73"/>
        <v>0</v>
      </c>
      <c r="E330" s="208"/>
      <c r="F330" s="208"/>
      <c r="G330" s="208"/>
      <c r="H330" s="168"/>
      <c r="I330" s="168"/>
      <c r="J330" s="208"/>
      <c r="K330" s="208"/>
      <c r="L330" s="208"/>
      <c r="M330" s="9">
        <f t="shared" si="74"/>
        <v>0</v>
      </c>
      <c r="N330" s="241">
        <f t="shared" si="75"/>
        <v>0</v>
      </c>
      <c r="O330" s="9">
        <f t="shared" si="76"/>
        <v>0</v>
      </c>
      <c r="P330" s="209" t="e">
        <f t="shared" si="77"/>
        <v>#N/A</v>
      </c>
      <c r="Q330" s="209">
        <f t="shared" si="78"/>
        <v>0</v>
      </c>
      <c r="R330" s="242">
        <f t="shared" si="70"/>
        <v>0</v>
      </c>
      <c r="S330" s="242" t="str">
        <f t="shared" si="79"/>
        <v/>
      </c>
      <c r="T330" s="242" t="str">
        <f t="shared" si="80"/>
        <v/>
      </c>
      <c r="U330" s="209" t="str">
        <f t="shared" si="81"/>
        <v/>
      </c>
      <c r="V330" s="209">
        <f t="shared" si="71"/>
        <v>0</v>
      </c>
      <c r="W330" s="209" t="str">
        <f t="shared" si="82"/>
        <v/>
      </c>
      <c r="X330" s="209">
        <f t="shared" si="72"/>
        <v>0</v>
      </c>
      <c r="Y330" s="209">
        <f t="shared" si="83"/>
        <v>0</v>
      </c>
      <c r="Z330" s="242">
        <f t="shared" si="84"/>
        <v>0</v>
      </c>
      <c r="AA330" s="242">
        <f t="shared" si="85"/>
        <v>0</v>
      </c>
    </row>
    <row r="331" spans="1:27" x14ac:dyDescent="0.45">
      <c r="A331" s="364">
        <v>320</v>
      </c>
      <c r="B331" s="210"/>
      <c r="C331" s="206"/>
      <c r="D331" s="207">
        <f t="shared" si="73"/>
        <v>0</v>
      </c>
      <c r="E331" s="208"/>
      <c r="F331" s="208"/>
      <c r="G331" s="208"/>
      <c r="H331" s="168"/>
      <c r="I331" s="168"/>
      <c r="J331" s="208"/>
      <c r="K331" s="208"/>
      <c r="L331" s="208"/>
      <c r="M331" s="9">
        <f t="shared" si="74"/>
        <v>0</v>
      </c>
      <c r="N331" s="241">
        <f t="shared" si="75"/>
        <v>0</v>
      </c>
      <c r="O331" s="9">
        <f t="shared" si="76"/>
        <v>0</v>
      </c>
      <c r="P331" s="209" t="e">
        <f t="shared" si="77"/>
        <v>#N/A</v>
      </c>
      <c r="Q331" s="209">
        <f t="shared" si="78"/>
        <v>0</v>
      </c>
      <c r="R331" s="242">
        <f t="shared" si="70"/>
        <v>0</v>
      </c>
      <c r="S331" s="242" t="str">
        <f t="shared" si="79"/>
        <v/>
      </c>
      <c r="T331" s="242" t="str">
        <f t="shared" si="80"/>
        <v/>
      </c>
      <c r="U331" s="209" t="str">
        <f t="shared" si="81"/>
        <v/>
      </c>
      <c r="V331" s="209">
        <f t="shared" si="71"/>
        <v>0</v>
      </c>
      <c r="W331" s="209" t="str">
        <f t="shared" si="82"/>
        <v/>
      </c>
      <c r="X331" s="209">
        <f t="shared" si="72"/>
        <v>0</v>
      </c>
      <c r="Y331" s="209">
        <f t="shared" si="83"/>
        <v>0</v>
      </c>
      <c r="Z331" s="242">
        <f t="shared" si="84"/>
        <v>0</v>
      </c>
      <c r="AA331" s="242">
        <f t="shared" si="85"/>
        <v>0</v>
      </c>
    </row>
    <row r="332" spans="1:27" x14ac:dyDescent="0.45">
      <c r="A332" s="364">
        <v>321</v>
      </c>
      <c r="B332" s="210"/>
      <c r="C332" s="206"/>
      <c r="D332" s="207">
        <f t="shared" si="73"/>
        <v>0</v>
      </c>
      <c r="E332" s="208"/>
      <c r="F332" s="208"/>
      <c r="G332" s="208"/>
      <c r="H332" s="168"/>
      <c r="I332" s="168"/>
      <c r="J332" s="208"/>
      <c r="K332" s="208"/>
      <c r="L332" s="208"/>
      <c r="M332" s="9">
        <f t="shared" si="74"/>
        <v>0</v>
      </c>
      <c r="N332" s="241">
        <f t="shared" si="75"/>
        <v>0</v>
      </c>
      <c r="O332" s="9">
        <f t="shared" si="76"/>
        <v>0</v>
      </c>
      <c r="P332" s="209" t="e">
        <f t="shared" si="77"/>
        <v>#N/A</v>
      </c>
      <c r="Q332" s="209">
        <f t="shared" si="78"/>
        <v>0</v>
      </c>
      <c r="R332" s="242">
        <f t="shared" ref="R332:R395" si="86">IF(ISBLANK($C332),0,VALUE(1+(LEN($C332)-LEN(SUBSTITUTE($C332,",",)))))</f>
        <v>0</v>
      </c>
      <c r="S332" s="242" t="str">
        <f t="shared" si="79"/>
        <v/>
      </c>
      <c r="T332" s="242" t="str">
        <f t="shared" si="80"/>
        <v/>
      </c>
      <c r="U332" s="209" t="str">
        <f t="shared" si="81"/>
        <v/>
      </c>
      <c r="V332" s="209">
        <f t="shared" ref="V332:V395" si="87">IF($U332="",0,VLOOKUP($U332,$A$12:$D$411,2,FALSE)+VLOOKUP($U332,$A$12:$D$411,4,FALSE))</f>
        <v>0</v>
      </c>
      <c r="W332" s="209" t="str">
        <f t="shared" si="82"/>
        <v/>
      </c>
      <c r="X332" s="209">
        <f t="shared" ref="X332:X395" si="88">IF($W332="",0,VLOOKUP($W332,$A$12:$D$411,2,FALSE)+VLOOKUP($W332,$A$12:$D$411,4,FALSE))</f>
        <v>0</v>
      </c>
      <c r="Y332" s="209">
        <f t="shared" si="83"/>
        <v>0</v>
      </c>
      <c r="Z332" s="242">
        <f t="shared" si="84"/>
        <v>0</v>
      </c>
      <c r="AA332" s="242">
        <f t="shared" si="85"/>
        <v>0</v>
      </c>
    </row>
    <row r="333" spans="1:27" x14ac:dyDescent="0.45">
      <c r="A333" s="364">
        <v>322</v>
      </c>
      <c r="B333" s="210"/>
      <c r="C333" s="206"/>
      <c r="D333" s="207">
        <f t="shared" ref="D333:D396" si="89">SUM(V333,X333)</f>
        <v>0</v>
      </c>
      <c r="E333" s="208"/>
      <c r="F333" s="208"/>
      <c r="G333" s="208"/>
      <c r="H333" s="168"/>
      <c r="I333" s="168"/>
      <c r="J333" s="208"/>
      <c r="K333" s="208"/>
      <c r="L333" s="208"/>
      <c r="M333" s="9">
        <f t="shared" ref="M333:M396" si="90">IF(AND(Z333=1,AA333=1)=TRUE,1,0)</f>
        <v>0</v>
      </c>
      <c r="N333" s="241">
        <f t="shared" ref="N333:N396" si="91">IF(ISNUMBER(B333),1,0)</f>
        <v>0</v>
      </c>
      <c r="O333" s="9">
        <f t="shared" ref="O333:O396" si="92">O334+B333</f>
        <v>0</v>
      </c>
      <c r="P333" s="209" t="e">
        <f t="shared" ref="P333:P396" si="93">IF(M333=1,IF(D333=0,B333,D333),NA())</f>
        <v>#N/A</v>
      </c>
      <c r="Q333" s="209">
        <f t="shared" ref="Q333:Q396" si="94">IF(ISNUMBER(P333),P333,0)</f>
        <v>0</v>
      </c>
      <c r="R333" s="242">
        <f t="shared" si="86"/>
        <v>0</v>
      </c>
      <c r="S333" s="242" t="str">
        <f t="shared" ref="S333:S396" si="95">IF($R333=0,"",IF($R333=1,1,FIND(",",$C333)))</f>
        <v/>
      </c>
      <c r="T333" s="242" t="str">
        <f t="shared" ref="T333:T396" si="96">IF($R333=0,"",LEN(C333))</f>
        <v/>
      </c>
      <c r="U333" s="209" t="str">
        <f t="shared" ref="U333:U396" si="97">IF($R333=0,"",IF($R333=1,VALUE($C333),VALUE(LEFT($C333,S333-1))))</f>
        <v/>
      </c>
      <c r="V333" s="209">
        <f t="shared" si="87"/>
        <v>0</v>
      </c>
      <c r="W333" s="209" t="str">
        <f t="shared" ref="W333:W396" si="98">IF($R333=0,"",IF($R333=1,"",VALUE(RIGHT($C333,T333-S333))))</f>
        <v/>
      </c>
      <c r="X333" s="209">
        <f t="shared" si="88"/>
        <v>0</v>
      </c>
      <c r="Y333" s="209">
        <f t="shared" ref="Y333:Y396" si="99">IF(OR(E333="MMR_gewellt",E333="MMR_glatt",E333="MMR_Duo_glatt",E333="MMR_Duo_gewellt"),1,0)</f>
        <v>0</v>
      </c>
      <c r="Z333" s="242">
        <f t="shared" ref="Z333:Z396" si="100">IF($D333=0,COUNT(B333)+COUNT(D333)-1,COUNT(B333)+COUNT(D333))</f>
        <v>0</v>
      </c>
      <c r="AA333" s="242">
        <f t="shared" ref="AA333:AA396" si="101">IF(OR(ISBLANK(F333),ISBLANK(G333),ISBLANK(H333),ISBLANK(I333),ISBLANK(J333),ISBLANK(K333),ISBLANK(L333),ISBLANK(E333))=TRUE,0,1)</f>
        <v>0</v>
      </c>
    </row>
    <row r="334" spans="1:27" x14ac:dyDescent="0.45">
      <c r="A334" s="364">
        <v>323</v>
      </c>
      <c r="B334" s="210"/>
      <c r="C334" s="206"/>
      <c r="D334" s="207">
        <f t="shared" si="89"/>
        <v>0</v>
      </c>
      <c r="E334" s="208"/>
      <c r="F334" s="208"/>
      <c r="G334" s="208"/>
      <c r="H334" s="168"/>
      <c r="I334" s="168"/>
      <c r="J334" s="208"/>
      <c r="K334" s="208"/>
      <c r="L334" s="208"/>
      <c r="M334" s="9">
        <f t="shared" si="90"/>
        <v>0</v>
      </c>
      <c r="N334" s="241">
        <f t="shared" si="91"/>
        <v>0</v>
      </c>
      <c r="O334" s="9">
        <f t="shared" si="92"/>
        <v>0</v>
      </c>
      <c r="P334" s="209" t="e">
        <f t="shared" si="93"/>
        <v>#N/A</v>
      </c>
      <c r="Q334" s="209">
        <f t="shared" si="94"/>
        <v>0</v>
      </c>
      <c r="R334" s="242">
        <f t="shared" si="86"/>
        <v>0</v>
      </c>
      <c r="S334" s="242" t="str">
        <f t="shared" si="95"/>
        <v/>
      </c>
      <c r="T334" s="242" t="str">
        <f t="shared" si="96"/>
        <v/>
      </c>
      <c r="U334" s="209" t="str">
        <f t="shared" si="97"/>
        <v/>
      </c>
      <c r="V334" s="209">
        <f t="shared" si="87"/>
        <v>0</v>
      </c>
      <c r="W334" s="209" t="str">
        <f t="shared" si="98"/>
        <v/>
      </c>
      <c r="X334" s="209">
        <f t="shared" si="88"/>
        <v>0</v>
      </c>
      <c r="Y334" s="209">
        <f t="shared" si="99"/>
        <v>0</v>
      </c>
      <c r="Z334" s="242">
        <f t="shared" si="100"/>
        <v>0</v>
      </c>
      <c r="AA334" s="242">
        <f t="shared" si="101"/>
        <v>0</v>
      </c>
    </row>
    <row r="335" spans="1:27" x14ac:dyDescent="0.45">
      <c r="A335" s="364">
        <v>324</v>
      </c>
      <c r="B335" s="210"/>
      <c r="C335" s="206"/>
      <c r="D335" s="207">
        <f t="shared" si="89"/>
        <v>0</v>
      </c>
      <c r="E335" s="208"/>
      <c r="F335" s="208"/>
      <c r="G335" s="208"/>
      <c r="H335" s="168"/>
      <c r="I335" s="168"/>
      <c r="J335" s="208"/>
      <c r="K335" s="208"/>
      <c r="L335" s="208"/>
      <c r="M335" s="9">
        <f t="shared" si="90"/>
        <v>0</v>
      </c>
      <c r="N335" s="241">
        <f t="shared" si="91"/>
        <v>0</v>
      </c>
      <c r="O335" s="9">
        <f t="shared" si="92"/>
        <v>0</v>
      </c>
      <c r="P335" s="209" t="e">
        <f t="shared" si="93"/>
        <v>#N/A</v>
      </c>
      <c r="Q335" s="209">
        <f t="shared" si="94"/>
        <v>0</v>
      </c>
      <c r="R335" s="242">
        <f t="shared" si="86"/>
        <v>0</v>
      </c>
      <c r="S335" s="242" t="str">
        <f t="shared" si="95"/>
        <v/>
      </c>
      <c r="T335" s="242" t="str">
        <f t="shared" si="96"/>
        <v/>
      </c>
      <c r="U335" s="209" t="str">
        <f t="shared" si="97"/>
        <v/>
      </c>
      <c r="V335" s="209">
        <f t="shared" si="87"/>
        <v>0</v>
      </c>
      <c r="W335" s="209" t="str">
        <f t="shared" si="98"/>
        <v/>
      </c>
      <c r="X335" s="209">
        <f t="shared" si="88"/>
        <v>0</v>
      </c>
      <c r="Y335" s="209">
        <f t="shared" si="99"/>
        <v>0</v>
      </c>
      <c r="Z335" s="242">
        <f t="shared" si="100"/>
        <v>0</v>
      </c>
      <c r="AA335" s="242">
        <f t="shared" si="101"/>
        <v>0</v>
      </c>
    </row>
    <row r="336" spans="1:27" x14ac:dyDescent="0.45">
      <c r="A336" s="364">
        <v>325</v>
      </c>
      <c r="B336" s="210"/>
      <c r="C336" s="206"/>
      <c r="D336" s="207">
        <f t="shared" si="89"/>
        <v>0</v>
      </c>
      <c r="E336" s="208"/>
      <c r="F336" s="208"/>
      <c r="G336" s="208"/>
      <c r="H336" s="168"/>
      <c r="I336" s="168"/>
      <c r="J336" s="208"/>
      <c r="K336" s="208"/>
      <c r="L336" s="208"/>
      <c r="M336" s="9">
        <f t="shared" si="90"/>
        <v>0</v>
      </c>
      <c r="N336" s="241">
        <f t="shared" si="91"/>
        <v>0</v>
      </c>
      <c r="O336" s="9">
        <f t="shared" si="92"/>
        <v>0</v>
      </c>
      <c r="P336" s="209" t="e">
        <f t="shared" si="93"/>
        <v>#N/A</v>
      </c>
      <c r="Q336" s="209">
        <f t="shared" si="94"/>
        <v>0</v>
      </c>
      <c r="R336" s="242">
        <f t="shared" si="86"/>
        <v>0</v>
      </c>
      <c r="S336" s="242" t="str">
        <f t="shared" si="95"/>
        <v/>
      </c>
      <c r="T336" s="242" t="str">
        <f t="shared" si="96"/>
        <v/>
      </c>
      <c r="U336" s="209" t="str">
        <f t="shared" si="97"/>
        <v/>
      </c>
      <c r="V336" s="209">
        <f t="shared" si="87"/>
        <v>0</v>
      </c>
      <c r="W336" s="209" t="str">
        <f t="shared" si="98"/>
        <v/>
      </c>
      <c r="X336" s="209">
        <f t="shared" si="88"/>
        <v>0</v>
      </c>
      <c r="Y336" s="209">
        <f t="shared" si="99"/>
        <v>0</v>
      </c>
      <c r="Z336" s="242">
        <f t="shared" si="100"/>
        <v>0</v>
      </c>
      <c r="AA336" s="242">
        <f t="shared" si="101"/>
        <v>0</v>
      </c>
    </row>
    <row r="337" spans="1:27" x14ac:dyDescent="0.45">
      <c r="A337" s="364">
        <v>326</v>
      </c>
      <c r="B337" s="210"/>
      <c r="C337" s="206"/>
      <c r="D337" s="207">
        <f t="shared" si="89"/>
        <v>0</v>
      </c>
      <c r="E337" s="208"/>
      <c r="F337" s="208"/>
      <c r="G337" s="208"/>
      <c r="H337" s="168"/>
      <c r="I337" s="168"/>
      <c r="J337" s="208"/>
      <c r="K337" s="208"/>
      <c r="L337" s="208"/>
      <c r="M337" s="9">
        <f t="shared" si="90"/>
        <v>0</v>
      </c>
      <c r="N337" s="241">
        <f t="shared" si="91"/>
        <v>0</v>
      </c>
      <c r="O337" s="9">
        <f t="shared" si="92"/>
        <v>0</v>
      </c>
      <c r="P337" s="209" t="e">
        <f t="shared" si="93"/>
        <v>#N/A</v>
      </c>
      <c r="Q337" s="209">
        <f t="shared" si="94"/>
        <v>0</v>
      </c>
      <c r="R337" s="242">
        <f t="shared" si="86"/>
        <v>0</v>
      </c>
      <c r="S337" s="242" t="str">
        <f t="shared" si="95"/>
        <v/>
      </c>
      <c r="T337" s="242" t="str">
        <f t="shared" si="96"/>
        <v/>
      </c>
      <c r="U337" s="209" t="str">
        <f t="shared" si="97"/>
        <v/>
      </c>
      <c r="V337" s="209">
        <f t="shared" si="87"/>
        <v>0</v>
      </c>
      <c r="W337" s="209" t="str">
        <f t="shared" si="98"/>
        <v/>
      </c>
      <c r="X337" s="209">
        <f t="shared" si="88"/>
        <v>0</v>
      </c>
      <c r="Y337" s="209">
        <f t="shared" si="99"/>
        <v>0</v>
      </c>
      <c r="Z337" s="242">
        <f t="shared" si="100"/>
        <v>0</v>
      </c>
      <c r="AA337" s="242">
        <f t="shared" si="101"/>
        <v>0</v>
      </c>
    </row>
    <row r="338" spans="1:27" x14ac:dyDescent="0.45">
      <c r="A338" s="364">
        <v>327</v>
      </c>
      <c r="B338" s="210"/>
      <c r="C338" s="206"/>
      <c r="D338" s="207">
        <f t="shared" si="89"/>
        <v>0</v>
      </c>
      <c r="E338" s="208"/>
      <c r="F338" s="208"/>
      <c r="G338" s="208"/>
      <c r="H338" s="168"/>
      <c r="I338" s="168"/>
      <c r="J338" s="208"/>
      <c r="K338" s="208"/>
      <c r="L338" s="208"/>
      <c r="M338" s="9">
        <f t="shared" si="90"/>
        <v>0</v>
      </c>
      <c r="N338" s="241">
        <f t="shared" si="91"/>
        <v>0</v>
      </c>
      <c r="O338" s="9">
        <f t="shared" si="92"/>
        <v>0</v>
      </c>
      <c r="P338" s="209" t="e">
        <f t="shared" si="93"/>
        <v>#N/A</v>
      </c>
      <c r="Q338" s="209">
        <f t="shared" si="94"/>
        <v>0</v>
      </c>
      <c r="R338" s="242">
        <f t="shared" si="86"/>
        <v>0</v>
      </c>
      <c r="S338" s="242" t="str">
        <f t="shared" si="95"/>
        <v/>
      </c>
      <c r="T338" s="242" t="str">
        <f t="shared" si="96"/>
        <v/>
      </c>
      <c r="U338" s="209" t="str">
        <f t="shared" si="97"/>
        <v/>
      </c>
      <c r="V338" s="209">
        <f t="shared" si="87"/>
        <v>0</v>
      </c>
      <c r="W338" s="209" t="str">
        <f t="shared" si="98"/>
        <v/>
      </c>
      <c r="X338" s="209">
        <f t="shared" si="88"/>
        <v>0</v>
      </c>
      <c r="Y338" s="209">
        <f t="shared" si="99"/>
        <v>0</v>
      </c>
      <c r="Z338" s="242">
        <f t="shared" si="100"/>
        <v>0</v>
      </c>
      <c r="AA338" s="242">
        <f t="shared" si="101"/>
        <v>0</v>
      </c>
    </row>
    <row r="339" spans="1:27" x14ac:dyDescent="0.45">
      <c r="A339" s="364">
        <v>328</v>
      </c>
      <c r="B339" s="210"/>
      <c r="C339" s="206"/>
      <c r="D339" s="207">
        <f t="shared" si="89"/>
        <v>0</v>
      </c>
      <c r="E339" s="208"/>
      <c r="F339" s="208"/>
      <c r="G339" s="208"/>
      <c r="H339" s="168"/>
      <c r="I339" s="168"/>
      <c r="J339" s="208"/>
      <c r="K339" s="208"/>
      <c r="L339" s="208"/>
      <c r="M339" s="9">
        <f t="shared" si="90"/>
        <v>0</v>
      </c>
      <c r="N339" s="241">
        <f t="shared" si="91"/>
        <v>0</v>
      </c>
      <c r="O339" s="9">
        <f t="shared" si="92"/>
        <v>0</v>
      </c>
      <c r="P339" s="209" t="e">
        <f t="shared" si="93"/>
        <v>#N/A</v>
      </c>
      <c r="Q339" s="209">
        <f t="shared" si="94"/>
        <v>0</v>
      </c>
      <c r="R339" s="242">
        <f t="shared" si="86"/>
        <v>0</v>
      </c>
      <c r="S339" s="242" t="str">
        <f t="shared" si="95"/>
        <v/>
      </c>
      <c r="T339" s="242" t="str">
        <f t="shared" si="96"/>
        <v/>
      </c>
      <c r="U339" s="209" t="str">
        <f t="shared" si="97"/>
        <v/>
      </c>
      <c r="V339" s="209">
        <f t="shared" si="87"/>
        <v>0</v>
      </c>
      <c r="W339" s="209" t="str">
        <f t="shared" si="98"/>
        <v/>
      </c>
      <c r="X339" s="209">
        <f t="shared" si="88"/>
        <v>0</v>
      </c>
      <c r="Y339" s="209">
        <f t="shared" si="99"/>
        <v>0</v>
      </c>
      <c r="Z339" s="242">
        <f t="shared" si="100"/>
        <v>0</v>
      </c>
      <c r="AA339" s="242">
        <f t="shared" si="101"/>
        <v>0</v>
      </c>
    </row>
    <row r="340" spans="1:27" x14ac:dyDescent="0.45">
      <c r="A340" s="364">
        <v>329</v>
      </c>
      <c r="B340" s="210"/>
      <c r="C340" s="206"/>
      <c r="D340" s="207">
        <f t="shared" si="89"/>
        <v>0</v>
      </c>
      <c r="E340" s="208"/>
      <c r="F340" s="208"/>
      <c r="G340" s="208"/>
      <c r="H340" s="168"/>
      <c r="I340" s="168"/>
      <c r="J340" s="208"/>
      <c r="K340" s="208"/>
      <c r="L340" s="208"/>
      <c r="M340" s="9">
        <f t="shared" si="90"/>
        <v>0</v>
      </c>
      <c r="N340" s="241">
        <f t="shared" si="91"/>
        <v>0</v>
      </c>
      <c r="O340" s="9">
        <f t="shared" si="92"/>
        <v>0</v>
      </c>
      <c r="P340" s="209" t="e">
        <f t="shared" si="93"/>
        <v>#N/A</v>
      </c>
      <c r="Q340" s="209">
        <f t="shared" si="94"/>
        <v>0</v>
      </c>
      <c r="R340" s="242">
        <f t="shared" si="86"/>
        <v>0</v>
      </c>
      <c r="S340" s="242" t="str">
        <f t="shared" si="95"/>
        <v/>
      </c>
      <c r="T340" s="242" t="str">
        <f t="shared" si="96"/>
        <v/>
      </c>
      <c r="U340" s="209" t="str">
        <f t="shared" si="97"/>
        <v/>
      </c>
      <c r="V340" s="209">
        <f t="shared" si="87"/>
        <v>0</v>
      </c>
      <c r="W340" s="209" t="str">
        <f t="shared" si="98"/>
        <v/>
      </c>
      <c r="X340" s="209">
        <f t="shared" si="88"/>
        <v>0</v>
      </c>
      <c r="Y340" s="209">
        <f t="shared" si="99"/>
        <v>0</v>
      </c>
      <c r="Z340" s="242">
        <f t="shared" si="100"/>
        <v>0</v>
      </c>
      <c r="AA340" s="242">
        <f t="shared" si="101"/>
        <v>0</v>
      </c>
    </row>
    <row r="341" spans="1:27" x14ac:dyDescent="0.45">
      <c r="A341" s="364">
        <v>330</v>
      </c>
      <c r="B341" s="210"/>
      <c r="C341" s="206"/>
      <c r="D341" s="207">
        <f t="shared" si="89"/>
        <v>0</v>
      </c>
      <c r="E341" s="208"/>
      <c r="F341" s="208"/>
      <c r="G341" s="208"/>
      <c r="H341" s="168"/>
      <c r="I341" s="168"/>
      <c r="J341" s="208"/>
      <c r="K341" s="208"/>
      <c r="L341" s="208"/>
      <c r="M341" s="9">
        <f t="shared" si="90"/>
        <v>0</v>
      </c>
      <c r="N341" s="241">
        <f t="shared" si="91"/>
        <v>0</v>
      </c>
      <c r="O341" s="9">
        <f t="shared" si="92"/>
        <v>0</v>
      </c>
      <c r="P341" s="209" t="e">
        <f t="shared" si="93"/>
        <v>#N/A</v>
      </c>
      <c r="Q341" s="209">
        <f t="shared" si="94"/>
        <v>0</v>
      </c>
      <c r="R341" s="242">
        <f t="shared" si="86"/>
        <v>0</v>
      </c>
      <c r="S341" s="242" t="str">
        <f t="shared" si="95"/>
        <v/>
      </c>
      <c r="T341" s="242" t="str">
        <f t="shared" si="96"/>
        <v/>
      </c>
      <c r="U341" s="209" t="str">
        <f t="shared" si="97"/>
        <v/>
      </c>
      <c r="V341" s="209">
        <f t="shared" si="87"/>
        <v>0</v>
      </c>
      <c r="W341" s="209" t="str">
        <f t="shared" si="98"/>
        <v/>
      </c>
      <c r="X341" s="209">
        <f t="shared" si="88"/>
        <v>0</v>
      </c>
      <c r="Y341" s="209">
        <f t="shared" si="99"/>
        <v>0</v>
      </c>
      <c r="Z341" s="242">
        <f t="shared" si="100"/>
        <v>0</v>
      </c>
      <c r="AA341" s="242">
        <f t="shared" si="101"/>
        <v>0</v>
      </c>
    </row>
    <row r="342" spans="1:27" x14ac:dyDescent="0.45">
      <c r="A342" s="364">
        <v>331</v>
      </c>
      <c r="B342" s="210"/>
      <c r="C342" s="206"/>
      <c r="D342" s="207">
        <f t="shared" si="89"/>
        <v>0</v>
      </c>
      <c r="E342" s="208"/>
      <c r="F342" s="208"/>
      <c r="G342" s="208"/>
      <c r="H342" s="168"/>
      <c r="I342" s="168"/>
      <c r="J342" s="208"/>
      <c r="K342" s="208"/>
      <c r="L342" s="208"/>
      <c r="M342" s="9">
        <f t="shared" si="90"/>
        <v>0</v>
      </c>
      <c r="N342" s="241">
        <f t="shared" si="91"/>
        <v>0</v>
      </c>
      <c r="O342" s="9">
        <f t="shared" si="92"/>
        <v>0</v>
      </c>
      <c r="P342" s="209" t="e">
        <f t="shared" si="93"/>
        <v>#N/A</v>
      </c>
      <c r="Q342" s="209">
        <f t="shared" si="94"/>
        <v>0</v>
      </c>
      <c r="R342" s="242">
        <f t="shared" si="86"/>
        <v>0</v>
      </c>
      <c r="S342" s="242" t="str">
        <f t="shared" si="95"/>
        <v/>
      </c>
      <c r="T342" s="242" t="str">
        <f t="shared" si="96"/>
        <v/>
      </c>
      <c r="U342" s="209" t="str">
        <f t="shared" si="97"/>
        <v/>
      </c>
      <c r="V342" s="209">
        <f t="shared" si="87"/>
        <v>0</v>
      </c>
      <c r="W342" s="209" t="str">
        <f t="shared" si="98"/>
        <v/>
      </c>
      <c r="X342" s="209">
        <f t="shared" si="88"/>
        <v>0</v>
      </c>
      <c r="Y342" s="209">
        <f t="shared" si="99"/>
        <v>0</v>
      </c>
      <c r="Z342" s="242">
        <f t="shared" si="100"/>
        <v>0</v>
      </c>
      <c r="AA342" s="242">
        <f t="shared" si="101"/>
        <v>0</v>
      </c>
    </row>
    <row r="343" spans="1:27" x14ac:dyDescent="0.45">
      <c r="A343" s="364">
        <v>332</v>
      </c>
      <c r="B343" s="210"/>
      <c r="C343" s="206"/>
      <c r="D343" s="207">
        <f t="shared" si="89"/>
        <v>0</v>
      </c>
      <c r="E343" s="208"/>
      <c r="F343" s="208"/>
      <c r="G343" s="208"/>
      <c r="H343" s="168"/>
      <c r="I343" s="168"/>
      <c r="J343" s="208"/>
      <c r="K343" s="208"/>
      <c r="L343" s="208"/>
      <c r="M343" s="9">
        <f t="shared" si="90"/>
        <v>0</v>
      </c>
      <c r="N343" s="241">
        <f t="shared" si="91"/>
        <v>0</v>
      </c>
      <c r="O343" s="9">
        <f t="shared" si="92"/>
        <v>0</v>
      </c>
      <c r="P343" s="209" t="e">
        <f t="shared" si="93"/>
        <v>#N/A</v>
      </c>
      <c r="Q343" s="209">
        <f t="shared" si="94"/>
        <v>0</v>
      </c>
      <c r="R343" s="242">
        <f t="shared" si="86"/>
        <v>0</v>
      </c>
      <c r="S343" s="242" t="str">
        <f t="shared" si="95"/>
        <v/>
      </c>
      <c r="T343" s="242" t="str">
        <f t="shared" si="96"/>
        <v/>
      </c>
      <c r="U343" s="209" t="str">
        <f t="shared" si="97"/>
        <v/>
      </c>
      <c r="V343" s="209">
        <f t="shared" si="87"/>
        <v>0</v>
      </c>
      <c r="W343" s="209" t="str">
        <f t="shared" si="98"/>
        <v/>
      </c>
      <c r="X343" s="209">
        <f t="shared" si="88"/>
        <v>0</v>
      </c>
      <c r="Y343" s="209">
        <f t="shared" si="99"/>
        <v>0</v>
      </c>
      <c r="Z343" s="242">
        <f t="shared" si="100"/>
        <v>0</v>
      </c>
      <c r="AA343" s="242">
        <f t="shared" si="101"/>
        <v>0</v>
      </c>
    </row>
    <row r="344" spans="1:27" x14ac:dyDescent="0.45">
      <c r="A344" s="364">
        <v>333</v>
      </c>
      <c r="B344" s="210"/>
      <c r="C344" s="206"/>
      <c r="D344" s="207">
        <f t="shared" si="89"/>
        <v>0</v>
      </c>
      <c r="E344" s="208"/>
      <c r="F344" s="208"/>
      <c r="G344" s="208"/>
      <c r="H344" s="168"/>
      <c r="I344" s="168"/>
      <c r="J344" s="208"/>
      <c r="K344" s="208"/>
      <c r="L344" s="208"/>
      <c r="M344" s="9">
        <f t="shared" si="90"/>
        <v>0</v>
      </c>
      <c r="N344" s="241">
        <f t="shared" si="91"/>
        <v>0</v>
      </c>
      <c r="O344" s="9">
        <f t="shared" si="92"/>
        <v>0</v>
      </c>
      <c r="P344" s="209" t="e">
        <f t="shared" si="93"/>
        <v>#N/A</v>
      </c>
      <c r="Q344" s="209">
        <f t="shared" si="94"/>
        <v>0</v>
      </c>
      <c r="R344" s="242">
        <f t="shared" si="86"/>
        <v>0</v>
      </c>
      <c r="S344" s="242" t="str">
        <f t="shared" si="95"/>
        <v/>
      </c>
      <c r="T344" s="242" t="str">
        <f t="shared" si="96"/>
        <v/>
      </c>
      <c r="U344" s="209" t="str">
        <f t="shared" si="97"/>
        <v/>
      </c>
      <c r="V344" s="209">
        <f t="shared" si="87"/>
        <v>0</v>
      </c>
      <c r="W344" s="209" t="str">
        <f t="shared" si="98"/>
        <v/>
      </c>
      <c r="X344" s="209">
        <f t="shared" si="88"/>
        <v>0</v>
      </c>
      <c r="Y344" s="209">
        <f t="shared" si="99"/>
        <v>0</v>
      </c>
      <c r="Z344" s="242">
        <f t="shared" si="100"/>
        <v>0</v>
      </c>
      <c r="AA344" s="242">
        <f t="shared" si="101"/>
        <v>0</v>
      </c>
    </row>
    <row r="345" spans="1:27" x14ac:dyDescent="0.45">
      <c r="A345" s="364">
        <v>334</v>
      </c>
      <c r="B345" s="210"/>
      <c r="C345" s="206"/>
      <c r="D345" s="207">
        <f t="shared" si="89"/>
        <v>0</v>
      </c>
      <c r="E345" s="208"/>
      <c r="F345" s="208"/>
      <c r="G345" s="208"/>
      <c r="H345" s="168"/>
      <c r="I345" s="168"/>
      <c r="J345" s="208"/>
      <c r="K345" s="208"/>
      <c r="L345" s="208"/>
      <c r="M345" s="9">
        <f t="shared" si="90"/>
        <v>0</v>
      </c>
      <c r="N345" s="241">
        <f t="shared" si="91"/>
        <v>0</v>
      </c>
      <c r="O345" s="9">
        <f t="shared" si="92"/>
        <v>0</v>
      </c>
      <c r="P345" s="209" t="e">
        <f t="shared" si="93"/>
        <v>#N/A</v>
      </c>
      <c r="Q345" s="209">
        <f t="shared" si="94"/>
        <v>0</v>
      </c>
      <c r="R345" s="242">
        <f t="shared" si="86"/>
        <v>0</v>
      </c>
      <c r="S345" s="242" t="str">
        <f t="shared" si="95"/>
        <v/>
      </c>
      <c r="T345" s="242" t="str">
        <f t="shared" si="96"/>
        <v/>
      </c>
      <c r="U345" s="209" t="str">
        <f t="shared" si="97"/>
        <v/>
      </c>
      <c r="V345" s="209">
        <f t="shared" si="87"/>
        <v>0</v>
      </c>
      <c r="W345" s="209" t="str">
        <f t="shared" si="98"/>
        <v/>
      </c>
      <c r="X345" s="209">
        <f t="shared" si="88"/>
        <v>0</v>
      </c>
      <c r="Y345" s="209">
        <f t="shared" si="99"/>
        <v>0</v>
      </c>
      <c r="Z345" s="242">
        <f t="shared" si="100"/>
        <v>0</v>
      </c>
      <c r="AA345" s="242">
        <f t="shared" si="101"/>
        <v>0</v>
      </c>
    </row>
    <row r="346" spans="1:27" x14ac:dyDescent="0.45">
      <c r="A346" s="364">
        <v>335</v>
      </c>
      <c r="B346" s="210"/>
      <c r="C346" s="206"/>
      <c r="D346" s="207">
        <f t="shared" si="89"/>
        <v>0</v>
      </c>
      <c r="E346" s="208"/>
      <c r="F346" s="208"/>
      <c r="G346" s="208"/>
      <c r="H346" s="168"/>
      <c r="I346" s="168"/>
      <c r="J346" s="208"/>
      <c r="K346" s="208"/>
      <c r="L346" s="208"/>
      <c r="M346" s="9">
        <f t="shared" si="90"/>
        <v>0</v>
      </c>
      <c r="N346" s="241">
        <f t="shared" si="91"/>
        <v>0</v>
      </c>
      <c r="O346" s="9">
        <f t="shared" si="92"/>
        <v>0</v>
      </c>
      <c r="P346" s="209" t="e">
        <f t="shared" si="93"/>
        <v>#N/A</v>
      </c>
      <c r="Q346" s="209">
        <f t="shared" si="94"/>
        <v>0</v>
      </c>
      <c r="R346" s="242">
        <f t="shared" si="86"/>
        <v>0</v>
      </c>
      <c r="S346" s="242" t="str">
        <f t="shared" si="95"/>
        <v/>
      </c>
      <c r="T346" s="242" t="str">
        <f t="shared" si="96"/>
        <v/>
      </c>
      <c r="U346" s="209" t="str">
        <f t="shared" si="97"/>
        <v/>
      </c>
      <c r="V346" s="209">
        <f t="shared" si="87"/>
        <v>0</v>
      </c>
      <c r="W346" s="209" t="str">
        <f t="shared" si="98"/>
        <v/>
      </c>
      <c r="X346" s="209">
        <f t="shared" si="88"/>
        <v>0</v>
      </c>
      <c r="Y346" s="209">
        <f t="shared" si="99"/>
        <v>0</v>
      </c>
      <c r="Z346" s="242">
        <f t="shared" si="100"/>
        <v>0</v>
      </c>
      <c r="AA346" s="242">
        <f t="shared" si="101"/>
        <v>0</v>
      </c>
    </row>
    <row r="347" spans="1:27" x14ac:dyDescent="0.45">
      <c r="A347" s="364">
        <v>336</v>
      </c>
      <c r="B347" s="210"/>
      <c r="C347" s="206"/>
      <c r="D347" s="207">
        <f t="shared" si="89"/>
        <v>0</v>
      </c>
      <c r="E347" s="208"/>
      <c r="F347" s="208"/>
      <c r="G347" s="208"/>
      <c r="H347" s="168"/>
      <c r="I347" s="168"/>
      <c r="J347" s="208"/>
      <c r="K347" s="208"/>
      <c r="L347" s="208"/>
      <c r="M347" s="9">
        <f t="shared" si="90"/>
        <v>0</v>
      </c>
      <c r="N347" s="241">
        <f t="shared" si="91"/>
        <v>0</v>
      </c>
      <c r="O347" s="9">
        <f t="shared" si="92"/>
        <v>0</v>
      </c>
      <c r="P347" s="209" t="e">
        <f t="shared" si="93"/>
        <v>#N/A</v>
      </c>
      <c r="Q347" s="209">
        <f t="shared" si="94"/>
        <v>0</v>
      </c>
      <c r="R347" s="242">
        <f t="shared" si="86"/>
        <v>0</v>
      </c>
      <c r="S347" s="242" t="str">
        <f t="shared" si="95"/>
        <v/>
      </c>
      <c r="T347" s="242" t="str">
        <f t="shared" si="96"/>
        <v/>
      </c>
      <c r="U347" s="209" t="str">
        <f t="shared" si="97"/>
        <v/>
      </c>
      <c r="V347" s="209">
        <f t="shared" si="87"/>
        <v>0</v>
      </c>
      <c r="W347" s="209" t="str">
        <f t="shared" si="98"/>
        <v/>
      </c>
      <c r="X347" s="209">
        <f t="shared" si="88"/>
        <v>0</v>
      </c>
      <c r="Y347" s="209">
        <f t="shared" si="99"/>
        <v>0</v>
      </c>
      <c r="Z347" s="242">
        <f t="shared" si="100"/>
        <v>0</v>
      </c>
      <c r="AA347" s="242">
        <f t="shared" si="101"/>
        <v>0</v>
      </c>
    </row>
    <row r="348" spans="1:27" x14ac:dyDescent="0.45">
      <c r="A348" s="364">
        <v>337</v>
      </c>
      <c r="B348" s="210"/>
      <c r="C348" s="206"/>
      <c r="D348" s="207">
        <f t="shared" si="89"/>
        <v>0</v>
      </c>
      <c r="E348" s="208"/>
      <c r="F348" s="208"/>
      <c r="G348" s="208"/>
      <c r="H348" s="168"/>
      <c r="I348" s="168"/>
      <c r="J348" s="208"/>
      <c r="K348" s="208"/>
      <c r="L348" s="208"/>
      <c r="M348" s="9">
        <f t="shared" si="90"/>
        <v>0</v>
      </c>
      <c r="N348" s="241">
        <f t="shared" si="91"/>
        <v>0</v>
      </c>
      <c r="O348" s="9">
        <f t="shared" si="92"/>
        <v>0</v>
      </c>
      <c r="P348" s="209" t="e">
        <f t="shared" si="93"/>
        <v>#N/A</v>
      </c>
      <c r="Q348" s="209">
        <f t="shared" si="94"/>
        <v>0</v>
      </c>
      <c r="R348" s="242">
        <f t="shared" si="86"/>
        <v>0</v>
      </c>
      <c r="S348" s="242" t="str">
        <f t="shared" si="95"/>
        <v/>
      </c>
      <c r="T348" s="242" t="str">
        <f t="shared" si="96"/>
        <v/>
      </c>
      <c r="U348" s="209" t="str">
        <f t="shared" si="97"/>
        <v/>
      </c>
      <c r="V348" s="209">
        <f t="shared" si="87"/>
        <v>0</v>
      </c>
      <c r="W348" s="209" t="str">
        <f t="shared" si="98"/>
        <v/>
      </c>
      <c r="X348" s="209">
        <f t="shared" si="88"/>
        <v>0</v>
      </c>
      <c r="Y348" s="209">
        <f t="shared" si="99"/>
        <v>0</v>
      </c>
      <c r="Z348" s="242">
        <f t="shared" si="100"/>
        <v>0</v>
      </c>
      <c r="AA348" s="242">
        <f t="shared" si="101"/>
        <v>0</v>
      </c>
    </row>
    <row r="349" spans="1:27" x14ac:dyDescent="0.45">
      <c r="A349" s="364">
        <v>338</v>
      </c>
      <c r="B349" s="210"/>
      <c r="C349" s="206"/>
      <c r="D349" s="207">
        <f t="shared" si="89"/>
        <v>0</v>
      </c>
      <c r="E349" s="208"/>
      <c r="F349" s="208"/>
      <c r="G349" s="208"/>
      <c r="H349" s="168"/>
      <c r="I349" s="168"/>
      <c r="J349" s="208"/>
      <c r="K349" s="208"/>
      <c r="L349" s="208"/>
      <c r="M349" s="9">
        <f t="shared" si="90"/>
        <v>0</v>
      </c>
      <c r="N349" s="241">
        <f t="shared" si="91"/>
        <v>0</v>
      </c>
      <c r="O349" s="9">
        <f t="shared" si="92"/>
        <v>0</v>
      </c>
      <c r="P349" s="209" t="e">
        <f t="shared" si="93"/>
        <v>#N/A</v>
      </c>
      <c r="Q349" s="209">
        <f t="shared" si="94"/>
        <v>0</v>
      </c>
      <c r="R349" s="242">
        <f t="shared" si="86"/>
        <v>0</v>
      </c>
      <c r="S349" s="242" t="str">
        <f t="shared" si="95"/>
        <v/>
      </c>
      <c r="T349" s="242" t="str">
        <f t="shared" si="96"/>
        <v/>
      </c>
      <c r="U349" s="209" t="str">
        <f t="shared" si="97"/>
        <v/>
      </c>
      <c r="V349" s="209">
        <f t="shared" si="87"/>
        <v>0</v>
      </c>
      <c r="W349" s="209" t="str">
        <f t="shared" si="98"/>
        <v/>
      </c>
      <c r="X349" s="209">
        <f t="shared" si="88"/>
        <v>0</v>
      </c>
      <c r="Y349" s="209">
        <f t="shared" si="99"/>
        <v>0</v>
      </c>
      <c r="Z349" s="242">
        <f t="shared" si="100"/>
        <v>0</v>
      </c>
      <c r="AA349" s="242">
        <f t="shared" si="101"/>
        <v>0</v>
      </c>
    </row>
    <row r="350" spans="1:27" x14ac:dyDescent="0.45">
      <c r="A350" s="364">
        <v>339</v>
      </c>
      <c r="B350" s="210"/>
      <c r="C350" s="206"/>
      <c r="D350" s="207">
        <f t="shared" si="89"/>
        <v>0</v>
      </c>
      <c r="E350" s="208"/>
      <c r="F350" s="208"/>
      <c r="G350" s="208"/>
      <c r="H350" s="168"/>
      <c r="I350" s="168"/>
      <c r="J350" s="208"/>
      <c r="K350" s="208"/>
      <c r="L350" s="208"/>
      <c r="M350" s="9">
        <f t="shared" si="90"/>
        <v>0</v>
      </c>
      <c r="N350" s="241">
        <f t="shared" si="91"/>
        <v>0</v>
      </c>
      <c r="O350" s="9">
        <f t="shared" si="92"/>
        <v>0</v>
      </c>
      <c r="P350" s="209" t="e">
        <f t="shared" si="93"/>
        <v>#N/A</v>
      </c>
      <c r="Q350" s="209">
        <f t="shared" si="94"/>
        <v>0</v>
      </c>
      <c r="R350" s="242">
        <f t="shared" si="86"/>
        <v>0</v>
      </c>
      <c r="S350" s="242" t="str">
        <f t="shared" si="95"/>
        <v/>
      </c>
      <c r="T350" s="242" t="str">
        <f t="shared" si="96"/>
        <v/>
      </c>
      <c r="U350" s="209" t="str">
        <f t="shared" si="97"/>
        <v/>
      </c>
      <c r="V350" s="209">
        <f t="shared" si="87"/>
        <v>0</v>
      </c>
      <c r="W350" s="209" t="str">
        <f t="shared" si="98"/>
        <v/>
      </c>
      <c r="X350" s="209">
        <f t="shared" si="88"/>
        <v>0</v>
      </c>
      <c r="Y350" s="209">
        <f t="shared" si="99"/>
        <v>0</v>
      </c>
      <c r="Z350" s="242">
        <f t="shared" si="100"/>
        <v>0</v>
      </c>
      <c r="AA350" s="242">
        <f t="shared" si="101"/>
        <v>0</v>
      </c>
    </row>
    <row r="351" spans="1:27" x14ac:dyDescent="0.45">
      <c r="A351" s="364">
        <v>340</v>
      </c>
      <c r="B351" s="210"/>
      <c r="C351" s="206"/>
      <c r="D351" s="207">
        <f t="shared" si="89"/>
        <v>0</v>
      </c>
      <c r="E351" s="208"/>
      <c r="F351" s="208"/>
      <c r="G351" s="208"/>
      <c r="H351" s="168"/>
      <c r="I351" s="168"/>
      <c r="J351" s="208"/>
      <c r="K351" s="208"/>
      <c r="L351" s="208"/>
      <c r="M351" s="9">
        <f t="shared" si="90"/>
        <v>0</v>
      </c>
      <c r="N351" s="241">
        <f t="shared" si="91"/>
        <v>0</v>
      </c>
      <c r="O351" s="9">
        <f t="shared" si="92"/>
        <v>0</v>
      </c>
      <c r="P351" s="209" t="e">
        <f t="shared" si="93"/>
        <v>#N/A</v>
      </c>
      <c r="Q351" s="209">
        <f t="shared" si="94"/>
        <v>0</v>
      </c>
      <c r="R351" s="242">
        <f t="shared" si="86"/>
        <v>0</v>
      </c>
      <c r="S351" s="242" t="str">
        <f t="shared" si="95"/>
        <v/>
      </c>
      <c r="T351" s="242" t="str">
        <f t="shared" si="96"/>
        <v/>
      </c>
      <c r="U351" s="209" t="str">
        <f t="shared" si="97"/>
        <v/>
      </c>
      <c r="V351" s="209">
        <f t="shared" si="87"/>
        <v>0</v>
      </c>
      <c r="W351" s="209" t="str">
        <f t="shared" si="98"/>
        <v/>
      </c>
      <c r="X351" s="209">
        <f t="shared" si="88"/>
        <v>0</v>
      </c>
      <c r="Y351" s="209">
        <f t="shared" si="99"/>
        <v>0</v>
      </c>
      <c r="Z351" s="242">
        <f t="shared" si="100"/>
        <v>0</v>
      </c>
      <c r="AA351" s="242">
        <f t="shared" si="101"/>
        <v>0</v>
      </c>
    </row>
    <row r="352" spans="1:27" x14ac:dyDescent="0.45">
      <c r="A352" s="364">
        <v>341</v>
      </c>
      <c r="B352" s="210"/>
      <c r="C352" s="206"/>
      <c r="D352" s="207">
        <f t="shared" si="89"/>
        <v>0</v>
      </c>
      <c r="E352" s="208"/>
      <c r="F352" s="208"/>
      <c r="G352" s="208"/>
      <c r="H352" s="168"/>
      <c r="I352" s="168"/>
      <c r="J352" s="208"/>
      <c r="K352" s="208"/>
      <c r="L352" s="208"/>
      <c r="M352" s="9">
        <f t="shared" si="90"/>
        <v>0</v>
      </c>
      <c r="N352" s="241">
        <f t="shared" si="91"/>
        <v>0</v>
      </c>
      <c r="O352" s="9">
        <f t="shared" si="92"/>
        <v>0</v>
      </c>
      <c r="P352" s="209" t="e">
        <f t="shared" si="93"/>
        <v>#N/A</v>
      </c>
      <c r="Q352" s="209">
        <f t="shared" si="94"/>
        <v>0</v>
      </c>
      <c r="R352" s="242">
        <f t="shared" si="86"/>
        <v>0</v>
      </c>
      <c r="S352" s="242" t="str">
        <f t="shared" si="95"/>
        <v/>
      </c>
      <c r="T352" s="242" t="str">
        <f t="shared" si="96"/>
        <v/>
      </c>
      <c r="U352" s="209" t="str">
        <f t="shared" si="97"/>
        <v/>
      </c>
      <c r="V352" s="209">
        <f t="shared" si="87"/>
        <v>0</v>
      </c>
      <c r="W352" s="209" t="str">
        <f t="shared" si="98"/>
        <v/>
      </c>
      <c r="X352" s="209">
        <f t="shared" si="88"/>
        <v>0</v>
      </c>
      <c r="Y352" s="209">
        <f t="shared" si="99"/>
        <v>0</v>
      </c>
      <c r="Z352" s="242">
        <f t="shared" si="100"/>
        <v>0</v>
      </c>
      <c r="AA352" s="242">
        <f t="shared" si="101"/>
        <v>0</v>
      </c>
    </row>
    <row r="353" spans="1:27" x14ac:dyDescent="0.45">
      <c r="A353" s="364">
        <v>342</v>
      </c>
      <c r="B353" s="210"/>
      <c r="C353" s="206"/>
      <c r="D353" s="207">
        <f t="shared" si="89"/>
        <v>0</v>
      </c>
      <c r="E353" s="208"/>
      <c r="F353" s="208"/>
      <c r="G353" s="208"/>
      <c r="H353" s="168"/>
      <c r="I353" s="168"/>
      <c r="J353" s="208"/>
      <c r="K353" s="208"/>
      <c r="L353" s="208"/>
      <c r="M353" s="9">
        <f t="shared" si="90"/>
        <v>0</v>
      </c>
      <c r="N353" s="241">
        <f t="shared" si="91"/>
        <v>0</v>
      </c>
      <c r="O353" s="9">
        <f t="shared" si="92"/>
        <v>0</v>
      </c>
      <c r="P353" s="209" t="e">
        <f t="shared" si="93"/>
        <v>#N/A</v>
      </c>
      <c r="Q353" s="209">
        <f t="shared" si="94"/>
        <v>0</v>
      </c>
      <c r="R353" s="242">
        <f t="shared" si="86"/>
        <v>0</v>
      </c>
      <c r="S353" s="242" t="str">
        <f t="shared" si="95"/>
        <v/>
      </c>
      <c r="T353" s="242" t="str">
        <f t="shared" si="96"/>
        <v/>
      </c>
      <c r="U353" s="209" t="str">
        <f t="shared" si="97"/>
        <v/>
      </c>
      <c r="V353" s="209">
        <f t="shared" si="87"/>
        <v>0</v>
      </c>
      <c r="W353" s="209" t="str">
        <f t="shared" si="98"/>
        <v/>
      </c>
      <c r="X353" s="209">
        <f t="shared" si="88"/>
        <v>0</v>
      </c>
      <c r="Y353" s="209">
        <f t="shared" si="99"/>
        <v>0</v>
      </c>
      <c r="Z353" s="242">
        <f t="shared" si="100"/>
        <v>0</v>
      </c>
      <c r="AA353" s="242">
        <f t="shared" si="101"/>
        <v>0</v>
      </c>
    </row>
    <row r="354" spans="1:27" x14ac:dyDescent="0.45">
      <c r="A354" s="364">
        <v>343</v>
      </c>
      <c r="B354" s="210"/>
      <c r="C354" s="206"/>
      <c r="D354" s="207">
        <f t="shared" si="89"/>
        <v>0</v>
      </c>
      <c r="E354" s="208"/>
      <c r="F354" s="208"/>
      <c r="G354" s="208"/>
      <c r="H354" s="168"/>
      <c r="I354" s="168"/>
      <c r="J354" s="208"/>
      <c r="K354" s="208"/>
      <c r="L354" s="208"/>
      <c r="M354" s="9">
        <f t="shared" si="90"/>
        <v>0</v>
      </c>
      <c r="N354" s="241">
        <f t="shared" si="91"/>
        <v>0</v>
      </c>
      <c r="O354" s="9">
        <f t="shared" si="92"/>
        <v>0</v>
      </c>
      <c r="P354" s="209" t="e">
        <f t="shared" si="93"/>
        <v>#N/A</v>
      </c>
      <c r="Q354" s="209">
        <f t="shared" si="94"/>
        <v>0</v>
      </c>
      <c r="R354" s="242">
        <f t="shared" si="86"/>
        <v>0</v>
      </c>
      <c r="S354" s="242" t="str">
        <f t="shared" si="95"/>
        <v/>
      </c>
      <c r="T354" s="242" t="str">
        <f t="shared" si="96"/>
        <v/>
      </c>
      <c r="U354" s="209" t="str">
        <f t="shared" si="97"/>
        <v/>
      </c>
      <c r="V354" s="209">
        <f t="shared" si="87"/>
        <v>0</v>
      </c>
      <c r="W354" s="209" t="str">
        <f t="shared" si="98"/>
        <v/>
      </c>
      <c r="X354" s="209">
        <f t="shared" si="88"/>
        <v>0</v>
      </c>
      <c r="Y354" s="209">
        <f t="shared" si="99"/>
        <v>0</v>
      </c>
      <c r="Z354" s="242">
        <f t="shared" si="100"/>
        <v>0</v>
      </c>
      <c r="AA354" s="242">
        <f t="shared" si="101"/>
        <v>0</v>
      </c>
    </row>
    <row r="355" spans="1:27" x14ac:dyDescent="0.45">
      <c r="A355" s="364">
        <v>344</v>
      </c>
      <c r="B355" s="210"/>
      <c r="C355" s="206"/>
      <c r="D355" s="207">
        <f t="shared" si="89"/>
        <v>0</v>
      </c>
      <c r="E355" s="208"/>
      <c r="F355" s="208"/>
      <c r="G355" s="208"/>
      <c r="H355" s="168"/>
      <c r="I355" s="168"/>
      <c r="J355" s="208"/>
      <c r="K355" s="208"/>
      <c r="L355" s="208"/>
      <c r="M355" s="9">
        <f t="shared" si="90"/>
        <v>0</v>
      </c>
      <c r="N355" s="241">
        <f t="shared" si="91"/>
        <v>0</v>
      </c>
      <c r="O355" s="9">
        <f t="shared" si="92"/>
        <v>0</v>
      </c>
      <c r="P355" s="209" t="e">
        <f t="shared" si="93"/>
        <v>#N/A</v>
      </c>
      <c r="Q355" s="209">
        <f t="shared" si="94"/>
        <v>0</v>
      </c>
      <c r="R355" s="242">
        <f t="shared" si="86"/>
        <v>0</v>
      </c>
      <c r="S355" s="242" t="str">
        <f t="shared" si="95"/>
        <v/>
      </c>
      <c r="T355" s="242" t="str">
        <f t="shared" si="96"/>
        <v/>
      </c>
      <c r="U355" s="209" t="str">
        <f t="shared" si="97"/>
        <v/>
      </c>
      <c r="V355" s="209">
        <f t="shared" si="87"/>
        <v>0</v>
      </c>
      <c r="W355" s="209" t="str">
        <f t="shared" si="98"/>
        <v/>
      </c>
      <c r="X355" s="209">
        <f t="shared" si="88"/>
        <v>0</v>
      </c>
      <c r="Y355" s="209">
        <f t="shared" si="99"/>
        <v>0</v>
      </c>
      <c r="Z355" s="242">
        <f t="shared" si="100"/>
        <v>0</v>
      </c>
      <c r="AA355" s="242">
        <f t="shared" si="101"/>
        <v>0</v>
      </c>
    </row>
    <row r="356" spans="1:27" x14ac:dyDescent="0.45">
      <c r="A356" s="364">
        <v>345</v>
      </c>
      <c r="B356" s="210"/>
      <c r="C356" s="206"/>
      <c r="D356" s="207">
        <f t="shared" si="89"/>
        <v>0</v>
      </c>
      <c r="E356" s="208"/>
      <c r="F356" s="208"/>
      <c r="G356" s="208"/>
      <c r="H356" s="168"/>
      <c r="I356" s="168"/>
      <c r="J356" s="208"/>
      <c r="K356" s="208"/>
      <c r="L356" s="208"/>
      <c r="M356" s="9">
        <f t="shared" si="90"/>
        <v>0</v>
      </c>
      <c r="N356" s="241">
        <f t="shared" si="91"/>
        <v>0</v>
      </c>
      <c r="O356" s="9">
        <f t="shared" si="92"/>
        <v>0</v>
      </c>
      <c r="P356" s="209" t="e">
        <f t="shared" si="93"/>
        <v>#N/A</v>
      </c>
      <c r="Q356" s="209">
        <f t="shared" si="94"/>
        <v>0</v>
      </c>
      <c r="R356" s="242">
        <f t="shared" si="86"/>
        <v>0</v>
      </c>
      <c r="S356" s="242" t="str">
        <f t="shared" si="95"/>
        <v/>
      </c>
      <c r="T356" s="242" t="str">
        <f t="shared" si="96"/>
        <v/>
      </c>
      <c r="U356" s="209" t="str">
        <f t="shared" si="97"/>
        <v/>
      </c>
      <c r="V356" s="209">
        <f t="shared" si="87"/>
        <v>0</v>
      </c>
      <c r="W356" s="209" t="str">
        <f t="shared" si="98"/>
        <v/>
      </c>
      <c r="X356" s="209">
        <f t="shared" si="88"/>
        <v>0</v>
      </c>
      <c r="Y356" s="209">
        <f t="shared" si="99"/>
        <v>0</v>
      </c>
      <c r="Z356" s="242">
        <f t="shared" si="100"/>
        <v>0</v>
      </c>
      <c r="AA356" s="242">
        <f t="shared" si="101"/>
        <v>0</v>
      </c>
    </row>
    <row r="357" spans="1:27" x14ac:dyDescent="0.45">
      <c r="A357" s="364">
        <v>346</v>
      </c>
      <c r="B357" s="210"/>
      <c r="C357" s="206"/>
      <c r="D357" s="207">
        <f t="shared" si="89"/>
        <v>0</v>
      </c>
      <c r="E357" s="208"/>
      <c r="F357" s="208"/>
      <c r="G357" s="208"/>
      <c r="H357" s="168"/>
      <c r="I357" s="168"/>
      <c r="J357" s="208"/>
      <c r="K357" s="208"/>
      <c r="L357" s="208"/>
      <c r="M357" s="9">
        <f t="shared" si="90"/>
        <v>0</v>
      </c>
      <c r="N357" s="241">
        <f t="shared" si="91"/>
        <v>0</v>
      </c>
      <c r="O357" s="9">
        <f t="shared" si="92"/>
        <v>0</v>
      </c>
      <c r="P357" s="209" t="e">
        <f t="shared" si="93"/>
        <v>#N/A</v>
      </c>
      <c r="Q357" s="209">
        <f t="shared" si="94"/>
        <v>0</v>
      </c>
      <c r="R357" s="242">
        <f t="shared" si="86"/>
        <v>0</v>
      </c>
      <c r="S357" s="242" t="str">
        <f t="shared" si="95"/>
        <v/>
      </c>
      <c r="T357" s="242" t="str">
        <f t="shared" si="96"/>
        <v/>
      </c>
      <c r="U357" s="209" t="str">
        <f t="shared" si="97"/>
        <v/>
      </c>
      <c r="V357" s="209">
        <f t="shared" si="87"/>
        <v>0</v>
      </c>
      <c r="W357" s="209" t="str">
        <f t="shared" si="98"/>
        <v/>
      </c>
      <c r="X357" s="209">
        <f t="shared" si="88"/>
        <v>0</v>
      </c>
      <c r="Y357" s="209">
        <f t="shared" si="99"/>
        <v>0</v>
      </c>
      <c r="Z357" s="242">
        <f t="shared" si="100"/>
        <v>0</v>
      </c>
      <c r="AA357" s="242">
        <f t="shared" si="101"/>
        <v>0</v>
      </c>
    </row>
    <row r="358" spans="1:27" x14ac:dyDescent="0.45">
      <c r="A358" s="364">
        <v>347</v>
      </c>
      <c r="B358" s="210"/>
      <c r="C358" s="206"/>
      <c r="D358" s="207">
        <f t="shared" si="89"/>
        <v>0</v>
      </c>
      <c r="E358" s="208"/>
      <c r="F358" s="208"/>
      <c r="G358" s="208"/>
      <c r="H358" s="168"/>
      <c r="I358" s="168"/>
      <c r="J358" s="208"/>
      <c r="K358" s="208"/>
      <c r="L358" s="208"/>
      <c r="M358" s="9">
        <f t="shared" si="90"/>
        <v>0</v>
      </c>
      <c r="N358" s="241">
        <f t="shared" si="91"/>
        <v>0</v>
      </c>
      <c r="O358" s="9">
        <f t="shared" si="92"/>
        <v>0</v>
      </c>
      <c r="P358" s="209" t="e">
        <f t="shared" si="93"/>
        <v>#N/A</v>
      </c>
      <c r="Q358" s="209">
        <f t="shared" si="94"/>
        <v>0</v>
      </c>
      <c r="R358" s="242">
        <f t="shared" si="86"/>
        <v>0</v>
      </c>
      <c r="S358" s="242" t="str">
        <f t="shared" si="95"/>
        <v/>
      </c>
      <c r="T358" s="242" t="str">
        <f t="shared" si="96"/>
        <v/>
      </c>
      <c r="U358" s="209" t="str">
        <f t="shared" si="97"/>
        <v/>
      </c>
      <c r="V358" s="209">
        <f t="shared" si="87"/>
        <v>0</v>
      </c>
      <c r="W358" s="209" t="str">
        <f t="shared" si="98"/>
        <v/>
      </c>
      <c r="X358" s="209">
        <f t="shared" si="88"/>
        <v>0</v>
      </c>
      <c r="Y358" s="209">
        <f t="shared" si="99"/>
        <v>0</v>
      </c>
      <c r="Z358" s="242">
        <f t="shared" si="100"/>
        <v>0</v>
      </c>
      <c r="AA358" s="242">
        <f t="shared" si="101"/>
        <v>0</v>
      </c>
    </row>
    <row r="359" spans="1:27" x14ac:dyDescent="0.45">
      <c r="A359" s="364">
        <v>348</v>
      </c>
      <c r="B359" s="210"/>
      <c r="C359" s="206"/>
      <c r="D359" s="207">
        <f t="shared" si="89"/>
        <v>0</v>
      </c>
      <c r="E359" s="208"/>
      <c r="F359" s="208"/>
      <c r="G359" s="208"/>
      <c r="H359" s="168"/>
      <c r="I359" s="168"/>
      <c r="J359" s="208"/>
      <c r="K359" s="208"/>
      <c r="L359" s="208"/>
      <c r="M359" s="9">
        <f t="shared" si="90"/>
        <v>0</v>
      </c>
      <c r="N359" s="241">
        <f t="shared" si="91"/>
        <v>0</v>
      </c>
      <c r="O359" s="9">
        <f t="shared" si="92"/>
        <v>0</v>
      </c>
      <c r="P359" s="209" t="e">
        <f t="shared" si="93"/>
        <v>#N/A</v>
      </c>
      <c r="Q359" s="209">
        <f t="shared" si="94"/>
        <v>0</v>
      </c>
      <c r="R359" s="242">
        <f t="shared" si="86"/>
        <v>0</v>
      </c>
      <c r="S359" s="242" t="str">
        <f t="shared" si="95"/>
        <v/>
      </c>
      <c r="T359" s="242" t="str">
        <f t="shared" si="96"/>
        <v/>
      </c>
      <c r="U359" s="209" t="str">
        <f t="shared" si="97"/>
        <v/>
      </c>
      <c r="V359" s="209">
        <f t="shared" si="87"/>
        <v>0</v>
      </c>
      <c r="W359" s="209" t="str">
        <f t="shared" si="98"/>
        <v/>
      </c>
      <c r="X359" s="209">
        <f t="shared" si="88"/>
        <v>0</v>
      </c>
      <c r="Y359" s="209">
        <f t="shared" si="99"/>
        <v>0</v>
      </c>
      <c r="Z359" s="242">
        <f t="shared" si="100"/>
        <v>0</v>
      </c>
      <c r="AA359" s="242">
        <f t="shared" si="101"/>
        <v>0</v>
      </c>
    </row>
    <row r="360" spans="1:27" x14ac:dyDescent="0.45">
      <c r="A360" s="364">
        <v>349</v>
      </c>
      <c r="B360" s="210"/>
      <c r="C360" s="206"/>
      <c r="D360" s="207">
        <f t="shared" si="89"/>
        <v>0</v>
      </c>
      <c r="E360" s="208"/>
      <c r="F360" s="208"/>
      <c r="G360" s="208"/>
      <c r="H360" s="168"/>
      <c r="I360" s="168"/>
      <c r="J360" s="208"/>
      <c r="K360" s="208"/>
      <c r="L360" s="208"/>
      <c r="M360" s="9">
        <f t="shared" si="90"/>
        <v>0</v>
      </c>
      <c r="N360" s="241">
        <f t="shared" si="91"/>
        <v>0</v>
      </c>
      <c r="O360" s="9">
        <f t="shared" si="92"/>
        <v>0</v>
      </c>
      <c r="P360" s="209" t="e">
        <f t="shared" si="93"/>
        <v>#N/A</v>
      </c>
      <c r="Q360" s="209">
        <f t="shared" si="94"/>
        <v>0</v>
      </c>
      <c r="R360" s="242">
        <f t="shared" si="86"/>
        <v>0</v>
      </c>
      <c r="S360" s="242" t="str">
        <f t="shared" si="95"/>
        <v/>
      </c>
      <c r="T360" s="242" t="str">
        <f t="shared" si="96"/>
        <v/>
      </c>
      <c r="U360" s="209" t="str">
        <f t="shared" si="97"/>
        <v/>
      </c>
      <c r="V360" s="209">
        <f t="shared" si="87"/>
        <v>0</v>
      </c>
      <c r="W360" s="209" t="str">
        <f t="shared" si="98"/>
        <v/>
      </c>
      <c r="X360" s="209">
        <f t="shared" si="88"/>
        <v>0</v>
      </c>
      <c r="Y360" s="209">
        <f t="shared" si="99"/>
        <v>0</v>
      </c>
      <c r="Z360" s="242">
        <f t="shared" si="100"/>
        <v>0</v>
      </c>
      <c r="AA360" s="242">
        <f t="shared" si="101"/>
        <v>0</v>
      </c>
    </row>
    <row r="361" spans="1:27" x14ac:dyDescent="0.45">
      <c r="A361" s="364">
        <v>350</v>
      </c>
      <c r="B361" s="210"/>
      <c r="C361" s="206"/>
      <c r="D361" s="207">
        <f t="shared" si="89"/>
        <v>0</v>
      </c>
      <c r="E361" s="208"/>
      <c r="F361" s="208"/>
      <c r="G361" s="208"/>
      <c r="H361" s="168"/>
      <c r="I361" s="168"/>
      <c r="J361" s="208"/>
      <c r="K361" s="208"/>
      <c r="L361" s="208"/>
      <c r="M361" s="9">
        <f t="shared" si="90"/>
        <v>0</v>
      </c>
      <c r="N361" s="241">
        <f t="shared" si="91"/>
        <v>0</v>
      </c>
      <c r="O361" s="9">
        <f t="shared" si="92"/>
        <v>0</v>
      </c>
      <c r="P361" s="209" t="e">
        <f t="shared" si="93"/>
        <v>#N/A</v>
      </c>
      <c r="Q361" s="209">
        <f t="shared" si="94"/>
        <v>0</v>
      </c>
      <c r="R361" s="242">
        <f t="shared" si="86"/>
        <v>0</v>
      </c>
      <c r="S361" s="242" t="str">
        <f t="shared" si="95"/>
        <v/>
      </c>
      <c r="T361" s="242" t="str">
        <f t="shared" si="96"/>
        <v/>
      </c>
      <c r="U361" s="209" t="str">
        <f t="shared" si="97"/>
        <v/>
      </c>
      <c r="V361" s="209">
        <f t="shared" si="87"/>
        <v>0</v>
      </c>
      <c r="W361" s="209" t="str">
        <f t="shared" si="98"/>
        <v/>
      </c>
      <c r="X361" s="209">
        <f t="shared" si="88"/>
        <v>0</v>
      </c>
      <c r="Y361" s="209">
        <f t="shared" si="99"/>
        <v>0</v>
      </c>
      <c r="Z361" s="242">
        <f t="shared" si="100"/>
        <v>0</v>
      </c>
      <c r="AA361" s="242">
        <f t="shared" si="101"/>
        <v>0</v>
      </c>
    </row>
    <row r="362" spans="1:27" x14ac:dyDescent="0.45">
      <c r="A362" s="364">
        <v>351</v>
      </c>
      <c r="B362" s="210"/>
      <c r="C362" s="206"/>
      <c r="D362" s="207">
        <f t="shared" si="89"/>
        <v>0</v>
      </c>
      <c r="E362" s="208"/>
      <c r="F362" s="208"/>
      <c r="G362" s="208"/>
      <c r="H362" s="168"/>
      <c r="I362" s="168"/>
      <c r="J362" s="208"/>
      <c r="K362" s="208"/>
      <c r="L362" s="208"/>
      <c r="M362" s="9">
        <f t="shared" si="90"/>
        <v>0</v>
      </c>
      <c r="N362" s="241">
        <f t="shared" si="91"/>
        <v>0</v>
      </c>
      <c r="O362" s="9">
        <f t="shared" si="92"/>
        <v>0</v>
      </c>
      <c r="P362" s="209" t="e">
        <f t="shared" si="93"/>
        <v>#N/A</v>
      </c>
      <c r="Q362" s="209">
        <f t="shared" si="94"/>
        <v>0</v>
      </c>
      <c r="R362" s="242">
        <f t="shared" si="86"/>
        <v>0</v>
      </c>
      <c r="S362" s="242" t="str">
        <f t="shared" si="95"/>
        <v/>
      </c>
      <c r="T362" s="242" t="str">
        <f t="shared" si="96"/>
        <v/>
      </c>
      <c r="U362" s="209" t="str">
        <f t="shared" si="97"/>
        <v/>
      </c>
      <c r="V362" s="209">
        <f t="shared" si="87"/>
        <v>0</v>
      </c>
      <c r="W362" s="209" t="str">
        <f t="shared" si="98"/>
        <v/>
      </c>
      <c r="X362" s="209">
        <f t="shared" si="88"/>
        <v>0</v>
      </c>
      <c r="Y362" s="209">
        <f t="shared" si="99"/>
        <v>0</v>
      </c>
      <c r="Z362" s="242">
        <f t="shared" si="100"/>
        <v>0</v>
      </c>
      <c r="AA362" s="242">
        <f t="shared" si="101"/>
        <v>0</v>
      </c>
    </row>
    <row r="363" spans="1:27" x14ac:dyDescent="0.45">
      <c r="A363" s="364">
        <v>352</v>
      </c>
      <c r="B363" s="210"/>
      <c r="C363" s="206"/>
      <c r="D363" s="207">
        <f t="shared" si="89"/>
        <v>0</v>
      </c>
      <c r="E363" s="208"/>
      <c r="F363" s="208"/>
      <c r="G363" s="208"/>
      <c r="H363" s="168"/>
      <c r="I363" s="168"/>
      <c r="J363" s="208"/>
      <c r="K363" s="208"/>
      <c r="L363" s="208"/>
      <c r="M363" s="9">
        <f t="shared" si="90"/>
        <v>0</v>
      </c>
      <c r="N363" s="241">
        <f t="shared" si="91"/>
        <v>0</v>
      </c>
      <c r="O363" s="9">
        <f t="shared" si="92"/>
        <v>0</v>
      </c>
      <c r="P363" s="209" t="e">
        <f t="shared" si="93"/>
        <v>#N/A</v>
      </c>
      <c r="Q363" s="209">
        <f t="shared" si="94"/>
        <v>0</v>
      </c>
      <c r="R363" s="242">
        <f t="shared" si="86"/>
        <v>0</v>
      </c>
      <c r="S363" s="242" t="str">
        <f t="shared" si="95"/>
        <v/>
      </c>
      <c r="T363" s="242" t="str">
        <f t="shared" si="96"/>
        <v/>
      </c>
      <c r="U363" s="209" t="str">
        <f t="shared" si="97"/>
        <v/>
      </c>
      <c r="V363" s="209">
        <f t="shared" si="87"/>
        <v>0</v>
      </c>
      <c r="W363" s="209" t="str">
        <f t="shared" si="98"/>
        <v/>
      </c>
      <c r="X363" s="209">
        <f t="shared" si="88"/>
        <v>0</v>
      </c>
      <c r="Y363" s="209">
        <f t="shared" si="99"/>
        <v>0</v>
      </c>
      <c r="Z363" s="242">
        <f t="shared" si="100"/>
        <v>0</v>
      </c>
      <c r="AA363" s="242">
        <f t="shared" si="101"/>
        <v>0</v>
      </c>
    </row>
    <row r="364" spans="1:27" x14ac:dyDescent="0.45">
      <c r="A364" s="364">
        <v>353</v>
      </c>
      <c r="B364" s="210"/>
      <c r="C364" s="206"/>
      <c r="D364" s="207">
        <f t="shared" si="89"/>
        <v>0</v>
      </c>
      <c r="E364" s="208"/>
      <c r="F364" s="208"/>
      <c r="G364" s="208"/>
      <c r="H364" s="168"/>
      <c r="I364" s="168"/>
      <c r="J364" s="208"/>
      <c r="K364" s="208"/>
      <c r="L364" s="208"/>
      <c r="M364" s="9">
        <f t="shared" si="90"/>
        <v>0</v>
      </c>
      <c r="N364" s="241">
        <f t="shared" si="91"/>
        <v>0</v>
      </c>
      <c r="O364" s="9">
        <f t="shared" si="92"/>
        <v>0</v>
      </c>
      <c r="P364" s="209" t="e">
        <f t="shared" si="93"/>
        <v>#N/A</v>
      </c>
      <c r="Q364" s="209">
        <f t="shared" si="94"/>
        <v>0</v>
      </c>
      <c r="R364" s="242">
        <f t="shared" si="86"/>
        <v>0</v>
      </c>
      <c r="S364" s="242" t="str">
        <f t="shared" si="95"/>
        <v/>
      </c>
      <c r="T364" s="242" t="str">
        <f t="shared" si="96"/>
        <v/>
      </c>
      <c r="U364" s="209" t="str">
        <f t="shared" si="97"/>
        <v/>
      </c>
      <c r="V364" s="209">
        <f t="shared" si="87"/>
        <v>0</v>
      </c>
      <c r="W364" s="209" t="str">
        <f t="shared" si="98"/>
        <v/>
      </c>
      <c r="X364" s="209">
        <f t="shared" si="88"/>
        <v>0</v>
      </c>
      <c r="Y364" s="209">
        <f t="shared" si="99"/>
        <v>0</v>
      </c>
      <c r="Z364" s="242">
        <f t="shared" si="100"/>
        <v>0</v>
      </c>
      <c r="AA364" s="242">
        <f t="shared" si="101"/>
        <v>0</v>
      </c>
    </row>
    <row r="365" spans="1:27" x14ac:dyDescent="0.45">
      <c r="A365" s="364">
        <v>354</v>
      </c>
      <c r="B365" s="210"/>
      <c r="C365" s="206"/>
      <c r="D365" s="207">
        <f t="shared" si="89"/>
        <v>0</v>
      </c>
      <c r="E365" s="208"/>
      <c r="F365" s="208"/>
      <c r="G365" s="208"/>
      <c r="H365" s="168"/>
      <c r="I365" s="168"/>
      <c r="J365" s="208"/>
      <c r="K365" s="208"/>
      <c r="L365" s="208"/>
      <c r="M365" s="9">
        <f t="shared" si="90"/>
        <v>0</v>
      </c>
      <c r="N365" s="241">
        <f t="shared" si="91"/>
        <v>0</v>
      </c>
      <c r="O365" s="9">
        <f t="shared" si="92"/>
        <v>0</v>
      </c>
      <c r="P365" s="209" t="e">
        <f t="shared" si="93"/>
        <v>#N/A</v>
      </c>
      <c r="Q365" s="209">
        <f t="shared" si="94"/>
        <v>0</v>
      </c>
      <c r="R365" s="242">
        <f t="shared" si="86"/>
        <v>0</v>
      </c>
      <c r="S365" s="242" t="str">
        <f t="shared" si="95"/>
        <v/>
      </c>
      <c r="T365" s="242" t="str">
        <f t="shared" si="96"/>
        <v/>
      </c>
      <c r="U365" s="209" t="str">
        <f t="shared" si="97"/>
        <v/>
      </c>
      <c r="V365" s="209">
        <f t="shared" si="87"/>
        <v>0</v>
      </c>
      <c r="W365" s="209" t="str">
        <f t="shared" si="98"/>
        <v/>
      </c>
      <c r="X365" s="209">
        <f t="shared" si="88"/>
        <v>0</v>
      </c>
      <c r="Y365" s="209">
        <f t="shared" si="99"/>
        <v>0</v>
      </c>
      <c r="Z365" s="242">
        <f t="shared" si="100"/>
        <v>0</v>
      </c>
      <c r="AA365" s="242">
        <f t="shared" si="101"/>
        <v>0</v>
      </c>
    </row>
    <row r="366" spans="1:27" x14ac:dyDescent="0.45">
      <c r="A366" s="364">
        <v>355</v>
      </c>
      <c r="B366" s="210"/>
      <c r="C366" s="206"/>
      <c r="D366" s="207">
        <f t="shared" si="89"/>
        <v>0</v>
      </c>
      <c r="E366" s="208"/>
      <c r="F366" s="208"/>
      <c r="G366" s="208"/>
      <c r="H366" s="168"/>
      <c r="I366" s="168"/>
      <c r="J366" s="208"/>
      <c r="K366" s="208"/>
      <c r="L366" s="208"/>
      <c r="M366" s="9">
        <f t="shared" si="90"/>
        <v>0</v>
      </c>
      <c r="N366" s="241">
        <f t="shared" si="91"/>
        <v>0</v>
      </c>
      <c r="O366" s="9">
        <f t="shared" si="92"/>
        <v>0</v>
      </c>
      <c r="P366" s="209" t="e">
        <f t="shared" si="93"/>
        <v>#N/A</v>
      </c>
      <c r="Q366" s="209">
        <f t="shared" si="94"/>
        <v>0</v>
      </c>
      <c r="R366" s="242">
        <f t="shared" si="86"/>
        <v>0</v>
      </c>
      <c r="S366" s="242" t="str">
        <f t="shared" si="95"/>
        <v/>
      </c>
      <c r="T366" s="242" t="str">
        <f t="shared" si="96"/>
        <v/>
      </c>
      <c r="U366" s="209" t="str">
        <f t="shared" si="97"/>
        <v/>
      </c>
      <c r="V366" s="209">
        <f t="shared" si="87"/>
        <v>0</v>
      </c>
      <c r="W366" s="209" t="str">
        <f t="shared" si="98"/>
        <v/>
      </c>
      <c r="X366" s="209">
        <f t="shared" si="88"/>
        <v>0</v>
      </c>
      <c r="Y366" s="209">
        <f t="shared" si="99"/>
        <v>0</v>
      </c>
      <c r="Z366" s="242">
        <f t="shared" si="100"/>
        <v>0</v>
      </c>
      <c r="AA366" s="242">
        <f t="shared" si="101"/>
        <v>0</v>
      </c>
    </row>
    <row r="367" spans="1:27" x14ac:dyDescent="0.45">
      <c r="A367" s="364">
        <v>356</v>
      </c>
      <c r="B367" s="210"/>
      <c r="C367" s="206"/>
      <c r="D367" s="207">
        <f t="shared" si="89"/>
        <v>0</v>
      </c>
      <c r="E367" s="208"/>
      <c r="F367" s="208"/>
      <c r="G367" s="208"/>
      <c r="H367" s="168"/>
      <c r="I367" s="168"/>
      <c r="J367" s="208"/>
      <c r="K367" s="208"/>
      <c r="L367" s="208"/>
      <c r="M367" s="9">
        <f t="shared" si="90"/>
        <v>0</v>
      </c>
      <c r="N367" s="241">
        <f t="shared" si="91"/>
        <v>0</v>
      </c>
      <c r="O367" s="9">
        <f t="shared" si="92"/>
        <v>0</v>
      </c>
      <c r="P367" s="209" t="e">
        <f t="shared" si="93"/>
        <v>#N/A</v>
      </c>
      <c r="Q367" s="209">
        <f t="shared" si="94"/>
        <v>0</v>
      </c>
      <c r="R367" s="242">
        <f t="shared" si="86"/>
        <v>0</v>
      </c>
      <c r="S367" s="242" t="str">
        <f t="shared" si="95"/>
        <v/>
      </c>
      <c r="T367" s="242" t="str">
        <f t="shared" si="96"/>
        <v/>
      </c>
      <c r="U367" s="209" t="str">
        <f t="shared" si="97"/>
        <v/>
      </c>
      <c r="V367" s="209">
        <f t="shared" si="87"/>
        <v>0</v>
      </c>
      <c r="W367" s="209" t="str">
        <f t="shared" si="98"/>
        <v/>
      </c>
      <c r="X367" s="209">
        <f t="shared" si="88"/>
        <v>0</v>
      </c>
      <c r="Y367" s="209">
        <f t="shared" si="99"/>
        <v>0</v>
      </c>
      <c r="Z367" s="242">
        <f t="shared" si="100"/>
        <v>0</v>
      </c>
      <c r="AA367" s="242">
        <f t="shared" si="101"/>
        <v>0</v>
      </c>
    </row>
    <row r="368" spans="1:27" x14ac:dyDescent="0.45">
      <c r="A368" s="364">
        <v>357</v>
      </c>
      <c r="B368" s="210"/>
      <c r="C368" s="206"/>
      <c r="D368" s="207">
        <f t="shared" si="89"/>
        <v>0</v>
      </c>
      <c r="E368" s="208"/>
      <c r="F368" s="208"/>
      <c r="G368" s="208"/>
      <c r="H368" s="168"/>
      <c r="I368" s="168"/>
      <c r="J368" s="208"/>
      <c r="K368" s="208"/>
      <c r="L368" s="208"/>
      <c r="M368" s="9">
        <f t="shared" si="90"/>
        <v>0</v>
      </c>
      <c r="N368" s="241">
        <f t="shared" si="91"/>
        <v>0</v>
      </c>
      <c r="O368" s="9">
        <f t="shared" si="92"/>
        <v>0</v>
      </c>
      <c r="P368" s="209" t="e">
        <f t="shared" si="93"/>
        <v>#N/A</v>
      </c>
      <c r="Q368" s="209">
        <f t="shared" si="94"/>
        <v>0</v>
      </c>
      <c r="R368" s="242">
        <f t="shared" si="86"/>
        <v>0</v>
      </c>
      <c r="S368" s="242" t="str">
        <f t="shared" si="95"/>
        <v/>
      </c>
      <c r="T368" s="242" t="str">
        <f t="shared" si="96"/>
        <v/>
      </c>
      <c r="U368" s="209" t="str">
        <f t="shared" si="97"/>
        <v/>
      </c>
      <c r="V368" s="209">
        <f t="shared" si="87"/>
        <v>0</v>
      </c>
      <c r="W368" s="209" t="str">
        <f t="shared" si="98"/>
        <v/>
      </c>
      <c r="X368" s="209">
        <f t="shared" si="88"/>
        <v>0</v>
      </c>
      <c r="Y368" s="209">
        <f t="shared" si="99"/>
        <v>0</v>
      </c>
      <c r="Z368" s="242">
        <f t="shared" si="100"/>
        <v>0</v>
      </c>
      <c r="AA368" s="242">
        <f t="shared" si="101"/>
        <v>0</v>
      </c>
    </row>
    <row r="369" spans="1:27" x14ac:dyDescent="0.45">
      <c r="A369" s="364">
        <v>358</v>
      </c>
      <c r="B369" s="210"/>
      <c r="C369" s="206"/>
      <c r="D369" s="207">
        <f t="shared" si="89"/>
        <v>0</v>
      </c>
      <c r="E369" s="208"/>
      <c r="F369" s="208"/>
      <c r="G369" s="208"/>
      <c r="H369" s="168"/>
      <c r="I369" s="168"/>
      <c r="J369" s="208"/>
      <c r="K369" s="208"/>
      <c r="L369" s="208"/>
      <c r="M369" s="9">
        <f t="shared" si="90"/>
        <v>0</v>
      </c>
      <c r="N369" s="241">
        <f t="shared" si="91"/>
        <v>0</v>
      </c>
      <c r="O369" s="9">
        <f t="shared" si="92"/>
        <v>0</v>
      </c>
      <c r="P369" s="209" t="e">
        <f t="shared" si="93"/>
        <v>#N/A</v>
      </c>
      <c r="Q369" s="209">
        <f t="shared" si="94"/>
        <v>0</v>
      </c>
      <c r="R369" s="242">
        <f t="shared" si="86"/>
        <v>0</v>
      </c>
      <c r="S369" s="242" t="str">
        <f t="shared" si="95"/>
        <v/>
      </c>
      <c r="T369" s="242" t="str">
        <f t="shared" si="96"/>
        <v/>
      </c>
      <c r="U369" s="209" t="str">
        <f t="shared" si="97"/>
        <v/>
      </c>
      <c r="V369" s="209">
        <f t="shared" si="87"/>
        <v>0</v>
      </c>
      <c r="W369" s="209" t="str">
        <f t="shared" si="98"/>
        <v/>
      </c>
      <c r="X369" s="209">
        <f t="shared" si="88"/>
        <v>0</v>
      </c>
      <c r="Y369" s="209">
        <f t="shared" si="99"/>
        <v>0</v>
      </c>
      <c r="Z369" s="242">
        <f t="shared" si="100"/>
        <v>0</v>
      </c>
      <c r="AA369" s="242">
        <f t="shared" si="101"/>
        <v>0</v>
      </c>
    </row>
    <row r="370" spans="1:27" x14ac:dyDescent="0.45">
      <c r="A370" s="364">
        <v>359</v>
      </c>
      <c r="B370" s="210"/>
      <c r="C370" s="206"/>
      <c r="D370" s="207">
        <f t="shared" si="89"/>
        <v>0</v>
      </c>
      <c r="E370" s="208"/>
      <c r="F370" s="208"/>
      <c r="G370" s="208"/>
      <c r="H370" s="168"/>
      <c r="I370" s="168"/>
      <c r="J370" s="208"/>
      <c r="K370" s="208"/>
      <c r="L370" s="208"/>
      <c r="M370" s="9">
        <f t="shared" si="90"/>
        <v>0</v>
      </c>
      <c r="N370" s="241">
        <f t="shared" si="91"/>
        <v>0</v>
      </c>
      <c r="O370" s="9">
        <f t="shared" si="92"/>
        <v>0</v>
      </c>
      <c r="P370" s="209" t="e">
        <f t="shared" si="93"/>
        <v>#N/A</v>
      </c>
      <c r="Q370" s="209">
        <f t="shared" si="94"/>
        <v>0</v>
      </c>
      <c r="R370" s="242">
        <f t="shared" si="86"/>
        <v>0</v>
      </c>
      <c r="S370" s="242" t="str">
        <f t="shared" si="95"/>
        <v/>
      </c>
      <c r="T370" s="242" t="str">
        <f t="shared" si="96"/>
        <v/>
      </c>
      <c r="U370" s="209" t="str">
        <f t="shared" si="97"/>
        <v/>
      </c>
      <c r="V370" s="209">
        <f t="shared" si="87"/>
        <v>0</v>
      </c>
      <c r="W370" s="209" t="str">
        <f t="shared" si="98"/>
        <v/>
      </c>
      <c r="X370" s="209">
        <f t="shared" si="88"/>
        <v>0</v>
      </c>
      <c r="Y370" s="209">
        <f t="shared" si="99"/>
        <v>0</v>
      </c>
      <c r="Z370" s="242">
        <f t="shared" si="100"/>
        <v>0</v>
      </c>
      <c r="AA370" s="242">
        <f t="shared" si="101"/>
        <v>0</v>
      </c>
    </row>
    <row r="371" spans="1:27" x14ac:dyDescent="0.45">
      <c r="A371" s="364">
        <v>360</v>
      </c>
      <c r="B371" s="210"/>
      <c r="C371" s="206"/>
      <c r="D371" s="207">
        <f t="shared" si="89"/>
        <v>0</v>
      </c>
      <c r="E371" s="208"/>
      <c r="F371" s="208"/>
      <c r="G371" s="208"/>
      <c r="H371" s="168"/>
      <c r="I371" s="168"/>
      <c r="J371" s="208"/>
      <c r="K371" s="208"/>
      <c r="L371" s="208"/>
      <c r="M371" s="9">
        <f t="shared" si="90"/>
        <v>0</v>
      </c>
      <c r="N371" s="241">
        <f t="shared" si="91"/>
        <v>0</v>
      </c>
      <c r="O371" s="9">
        <f t="shared" si="92"/>
        <v>0</v>
      </c>
      <c r="P371" s="209" t="e">
        <f t="shared" si="93"/>
        <v>#N/A</v>
      </c>
      <c r="Q371" s="209">
        <f t="shared" si="94"/>
        <v>0</v>
      </c>
      <c r="R371" s="242">
        <f t="shared" si="86"/>
        <v>0</v>
      </c>
      <c r="S371" s="242" t="str">
        <f t="shared" si="95"/>
        <v/>
      </c>
      <c r="T371" s="242" t="str">
        <f t="shared" si="96"/>
        <v/>
      </c>
      <c r="U371" s="209" t="str">
        <f t="shared" si="97"/>
        <v/>
      </c>
      <c r="V371" s="209">
        <f t="shared" si="87"/>
        <v>0</v>
      </c>
      <c r="W371" s="209" t="str">
        <f t="shared" si="98"/>
        <v/>
      </c>
      <c r="X371" s="209">
        <f t="shared" si="88"/>
        <v>0</v>
      </c>
      <c r="Y371" s="209">
        <f t="shared" si="99"/>
        <v>0</v>
      </c>
      <c r="Z371" s="242">
        <f t="shared" si="100"/>
        <v>0</v>
      </c>
      <c r="AA371" s="242">
        <f t="shared" si="101"/>
        <v>0</v>
      </c>
    </row>
    <row r="372" spans="1:27" x14ac:dyDescent="0.45">
      <c r="A372" s="364">
        <v>361</v>
      </c>
      <c r="B372" s="210"/>
      <c r="C372" s="206"/>
      <c r="D372" s="207">
        <f t="shared" si="89"/>
        <v>0</v>
      </c>
      <c r="E372" s="208"/>
      <c r="F372" s="208"/>
      <c r="G372" s="208"/>
      <c r="H372" s="168"/>
      <c r="I372" s="168"/>
      <c r="J372" s="208"/>
      <c r="K372" s="208"/>
      <c r="L372" s="208"/>
      <c r="M372" s="9">
        <f t="shared" si="90"/>
        <v>0</v>
      </c>
      <c r="N372" s="241">
        <f t="shared" si="91"/>
        <v>0</v>
      </c>
      <c r="O372" s="9">
        <f t="shared" si="92"/>
        <v>0</v>
      </c>
      <c r="P372" s="209" t="e">
        <f t="shared" si="93"/>
        <v>#N/A</v>
      </c>
      <c r="Q372" s="209">
        <f t="shared" si="94"/>
        <v>0</v>
      </c>
      <c r="R372" s="242">
        <f t="shared" si="86"/>
        <v>0</v>
      </c>
      <c r="S372" s="242" t="str">
        <f t="shared" si="95"/>
        <v/>
      </c>
      <c r="T372" s="242" t="str">
        <f t="shared" si="96"/>
        <v/>
      </c>
      <c r="U372" s="209" t="str">
        <f t="shared" si="97"/>
        <v/>
      </c>
      <c r="V372" s="209">
        <f t="shared" si="87"/>
        <v>0</v>
      </c>
      <c r="W372" s="209" t="str">
        <f t="shared" si="98"/>
        <v/>
      </c>
      <c r="X372" s="209">
        <f t="shared" si="88"/>
        <v>0</v>
      </c>
      <c r="Y372" s="209">
        <f t="shared" si="99"/>
        <v>0</v>
      </c>
      <c r="Z372" s="242">
        <f t="shared" si="100"/>
        <v>0</v>
      </c>
      <c r="AA372" s="242">
        <f t="shared" si="101"/>
        <v>0</v>
      </c>
    </row>
    <row r="373" spans="1:27" x14ac:dyDescent="0.45">
      <c r="A373" s="364">
        <v>362</v>
      </c>
      <c r="B373" s="210"/>
      <c r="C373" s="206"/>
      <c r="D373" s="207">
        <f t="shared" si="89"/>
        <v>0</v>
      </c>
      <c r="E373" s="208"/>
      <c r="F373" s="208"/>
      <c r="G373" s="208"/>
      <c r="H373" s="168"/>
      <c r="I373" s="168"/>
      <c r="J373" s="208"/>
      <c r="K373" s="208"/>
      <c r="L373" s="208"/>
      <c r="M373" s="9">
        <f t="shared" si="90"/>
        <v>0</v>
      </c>
      <c r="N373" s="241">
        <f t="shared" si="91"/>
        <v>0</v>
      </c>
      <c r="O373" s="9">
        <f t="shared" si="92"/>
        <v>0</v>
      </c>
      <c r="P373" s="209" t="e">
        <f t="shared" si="93"/>
        <v>#N/A</v>
      </c>
      <c r="Q373" s="209">
        <f t="shared" si="94"/>
        <v>0</v>
      </c>
      <c r="R373" s="242">
        <f t="shared" si="86"/>
        <v>0</v>
      </c>
      <c r="S373" s="242" t="str">
        <f t="shared" si="95"/>
        <v/>
      </c>
      <c r="T373" s="242" t="str">
        <f t="shared" si="96"/>
        <v/>
      </c>
      <c r="U373" s="209" t="str">
        <f t="shared" si="97"/>
        <v/>
      </c>
      <c r="V373" s="209">
        <f t="shared" si="87"/>
        <v>0</v>
      </c>
      <c r="W373" s="209" t="str">
        <f t="shared" si="98"/>
        <v/>
      </c>
      <c r="X373" s="209">
        <f t="shared" si="88"/>
        <v>0</v>
      </c>
      <c r="Y373" s="209">
        <f t="shared" si="99"/>
        <v>0</v>
      </c>
      <c r="Z373" s="242">
        <f t="shared" si="100"/>
        <v>0</v>
      </c>
      <c r="AA373" s="242">
        <f t="shared" si="101"/>
        <v>0</v>
      </c>
    </row>
    <row r="374" spans="1:27" x14ac:dyDescent="0.45">
      <c r="A374" s="364">
        <v>363</v>
      </c>
      <c r="B374" s="210"/>
      <c r="C374" s="206"/>
      <c r="D374" s="207">
        <f t="shared" si="89"/>
        <v>0</v>
      </c>
      <c r="E374" s="208"/>
      <c r="F374" s="208"/>
      <c r="G374" s="208"/>
      <c r="H374" s="168"/>
      <c r="I374" s="168"/>
      <c r="J374" s="208"/>
      <c r="K374" s="208"/>
      <c r="L374" s="208"/>
      <c r="M374" s="9">
        <f t="shared" si="90"/>
        <v>0</v>
      </c>
      <c r="N374" s="241">
        <f t="shared" si="91"/>
        <v>0</v>
      </c>
      <c r="O374" s="9">
        <f t="shared" si="92"/>
        <v>0</v>
      </c>
      <c r="P374" s="209" t="e">
        <f t="shared" si="93"/>
        <v>#N/A</v>
      </c>
      <c r="Q374" s="209">
        <f t="shared" si="94"/>
        <v>0</v>
      </c>
      <c r="R374" s="242">
        <f t="shared" si="86"/>
        <v>0</v>
      </c>
      <c r="S374" s="242" t="str">
        <f t="shared" si="95"/>
        <v/>
      </c>
      <c r="T374" s="242" t="str">
        <f t="shared" si="96"/>
        <v/>
      </c>
      <c r="U374" s="209" t="str">
        <f t="shared" si="97"/>
        <v/>
      </c>
      <c r="V374" s="209">
        <f t="shared" si="87"/>
        <v>0</v>
      </c>
      <c r="W374" s="209" t="str">
        <f t="shared" si="98"/>
        <v/>
      </c>
      <c r="X374" s="209">
        <f t="shared" si="88"/>
        <v>0</v>
      </c>
      <c r="Y374" s="209">
        <f t="shared" si="99"/>
        <v>0</v>
      </c>
      <c r="Z374" s="242">
        <f t="shared" si="100"/>
        <v>0</v>
      </c>
      <c r="AA374" s="242">
        <f t="shared" si="101"/>
        <v>0</v>
      </c>
    </row>
    <row r="375" spans="1:27" x14ac:dyDescent="0.45">
      <c r="A375" s="364">
        <v>364</v>
      </c>
      <c r="B375" s="210"/>
      <c r="C375" s="206"/>
      <c r="D375" s="207">
        <f t="shared" si="89"/>
        <v>0</v>
      </c>
      <c r="E375" s="208"/>
      <c r="F375" s="208"/>
      <c r="G375" s="208"/>
      <c r="H375" s="168"/>
      <c r="I375" s="168"/>
      <c r="J375" s="208"/>
      <c r="K375" s="208"/>
      <c r="L375" s="208"/>
      <c r="M375" s="9">
        <f t="shared" si="90"/>
        <v>0</v>
      </c>
      <c r="N375" s="241">
        <f t="shared" si="91"/>
        <v>0</v>
      </c>
      <c r="O375" s="9">
        <f t="shared" si="92"/>
        <v>0</v>
      </c>
      <c r="P375" s="209" t="e">
        <f t="shared" si="93"/>
        <v>#N/A</v>
      </c>
      <c r="Q375" s="209">
        <f t="shared" si="94"/>
        <v>0</v>
      </c>
      <c r="R375" s="242">
        <f t="shared" si="86"/>
        <v>0</v>
      </c>
      <c r="S375" s="242" t="str">
        <f t="shared" si="95"/>
        <v/>
      </c>
      <c r="T375" s="242" t="str">
        <f t="shared" si="96"/>
        <v/>
      </c>
      <c r="U375" s="209" t="str">
        <f t="shared" si="97"/>
        <v/>
      </c>
      <c r="V375" s="209">
        <f t="shared" si="87"/>
        <v>0</v>
      </c>
      <c r="W375" s="209" t="str">
        <f t="shared" si="98"/>
        <v/>
      </c>
      <c r="X375" s="209">
        <f t="shared" si="88"/>
        <v>0</v>
      </c>
      <c r="Y375" s="209">
        <f t="shared" si="99"/>
        <v>0</v>
      </c>
      <c r="Z375" s="242">
        <f t="shared" si="100"/>
        <v>0</v>
      </c>
      <c r="AA375" s="242">
        <f t="shared" si="101"/>
        <v>0</v>
      </c>
    </row>
    <row r="376" spans="1:27" x14ac:dyDescent="0.45">
      <c r="A376" s="364">
        <v>365</v>
      </c>
      <c r="B376" s="210"/>
      <c r="C376" s="206"/>
      <c r="D376" s="207">
        <f t="shared" si="89"/>
        <v>0</v>
      </c>
      <c r="E376" s="208"/>
      <c r="F376" s="208"/>
      <c r="G376" s="208"/>
      <c r="H376" s="168"/>
      <c r="I376" s="168"/>
      <c r="J376" s="208"/>
      <c r="K376" s="208"/>
      <c r="L376" s="208"/>
      <c r="M376" s="9">
        <f t="shared" si="90"/>
        <v>0</v>
      </c>
      <c r="N376" s="241">
        <f t="shared" si="91"/>
        <v>0</v>
      </c>
      <c r="O376" s="9">
        <f t="shared" si="92"/>
        <v>0</v>
      </c>
      <c r="P376" s="209" t="e">
        <f t="shared" si="93"/>
        <v>#N/A</v>
      </c>
      <c r="Q376" s="209">
        <f t="shared" si="94"/>
        <v>0</v>
      </c>
      <c r="R376" s="242">
        <f t="shared" si="86"/>
        <v>0</v>
      </c>
      <c r="S376" s="242" t="str">
        <f t="shared" si="95"/>
        <v/>
      </c>
      <c r="T376" s="242" t="str">
        <f t="shared" si="96"/>
        <v/>
      </c>
      <c r="U376" s="209" t="str">
        <f t="shared" si="97"/>
        <v/>
      </c>
      <c r="V376" s="209">
        <f t="shared" si="87"/>
        <v>0</v>
      </c>
      <c r="W376" s="209" t="str">
        <f t="shared" si="98"/>
        <v/>
      </c>
      <c r="X376" s="209">
        <f t="shared" si="88"/>
        <v>0</v>
      </c>
      <c r="Y376" s="209">
        <f t="shared" si="99"/>
        <v>0</v>
      </c>
      <c r="Z376" s="242">
        <f t="shared" si="100"/>
        <v>0</v>
      </c>
      <c r="AA376" s="242">
        <f t="shared" si="101"/>
        <v>0</v>
      </c>
    </row>
    <row r="377" spans="1:27" x14ac:dyDescent="0.45">
      <c r="A377" s="364">
        <v>366</v>
      </c>
      <c r="B377" s="210"/>
      <c r="C377" s="206"/>
      <c r="D377" s="207">
        <f t="shared" si="89"/>
        <v>0</v>
      </c>
      <c r="E377" s="208"/>
      <c r="F377" s="208"/>
      <c r="G377" s="208"/>
      <c r="H377" s="168"/>
      <c r="I377" s="168"/>
      <c r="J377" s="208"/>
      <c r="K377" s="208"/>
      <c r="L377" s="208"/>
      <c r="M377" s="9">
        <f t="shared" si="90"/>
        <v>0</v>
      </c>
      <c r="N377" s="241">
        <f t="shared" si="91"/>
        <v>0</v>
      </c>
      <c r="O377" s="9">
        <f t="shared" si="92"/>
        <v>0</v>
      </c>
      <c r="P377" s="209" t="e">
        <f t="shared" si="93"/>
        <v>#N/A</v>
      </c>
      <c r="Q377" s="209">
        <f t="shared" si="94"/>
        <v>0</v>
      </c>
      <c r="R377" s="242">
        <f t="shared" si="86"/>
        <v>0</v>
      </c>
      <c r="S377" s="242" t="str">
        <f t="shared" si="95"/>
        <v/>
      </c>
      <c r="T377" s="242" t="str">
        <f t="shared" si="96"/>
        <v/>
      </c>
      <c r="U377" s="209" t="str">
        <f t="shared" si="97"/>
        <v/>
      </c>
      <c r="V377" s="209">
        <f t="shared" si="87"/>
        <v>0</v>
      </c>
      <c r="W377" s="209" t="str">
        <f t="shared" si="98"/>
        <v/>
      </c>
      <c r="X377" s="209">
        <f t="shared" si="88"/>
        <v>0</v>
      </c>
      <c r="Y377" s="209">
        <f t="shared" si="99"/>
        <v>0</v>
      </c>
      <c r="Z377" s="242">
        <f t="shared" si="100"/>
        <v>0</v>
      </c>
      <c r="AA377" s="242">
        <f t="shared" si="101"/>
        <v>0</v>
      </c>
    </row>
    <row r="378" spans="1:27" x14ac:dyDescent="0.45">
      <c r="A378" s="364">
        <v>367</v>
      </c>
      <c r="B378" s="210"/>
      <c r="C378" s="206"/>
      <c r="D378" s="207">
        <f t="shared" si="89"/>
        <v>0</v>
      </c>
      <c r="E378" s="208"/>
      <c r="F378" s="208"/>
      <c r="G378" s="208"/>
      <c r="H378" s="168"/>
      <c r="I378" s="168"/>
      <c r="J378" s="208"/>
      <c r="K378" s="208"/>
      <c r="L378" s="208"/>
      <c r="M378" s="9">
        <f t="shared" si="90"/>
        <v>0</v>
      </c>
      <c r="N378" s="241">
        <f t="shared" si="91"/>
        <v>0</v>
      </c>
      <c r="O378" s="9">
        <f t="shared" si="92"/>
        <v>0</v>
      </c>
      <c r="P378" s="209" t="e">
        <f t="shared" si="93"/>
        <v>#N/A</v>
      </c>
      <c r="Q378" s="209">
        <f t="shared" si="94"/>
        <v>0</v>
      </c>
      <c r="R378" s="242">
        <f t="shared" si="86"/>
        <v>0</v>
      </c>
      <c r="S378" s="242" t="str">
        <f t="shared" si="95"/>
        <v/>
      </c>
      <c r="T378" s="242" t="str">
        <f t="shared" si="96"/>
        <v/>
      </c>
      <c r="U378" s="209" t="str">
        <f t="shared" si="97"/>
        <v/>
      </c>
      <c r="V378" s="209">
        <f t="shared" si="87"/>
        <v>0</v>
      </c>
      <c r="W378" s="209" t="str">
        <f t="shared" si="98"/>
        <v/>
      </c>
      <c r="X378" s="209">
        <f t="shared" si="88"/>
        <v>0</v>
      </c>
      <c r="Y378" s="209">
        <f t="shared" si="99"/>
        <v>0</v>
      </c>
      <c r="Z378" s="242">
        <f t="shared" si="100"/>
        <v>0</v>
      </c>
      <c r="AA378" s="242">
        <f t="shared" si="101"/>
        <v>0</v>
      </c>
    </row>
    <row r="379" spans="1:27" x14ac:dyDescent="0.45">
      <c r="A379" s="364">
        <v>368</v>
      </c>
      <c r="B379" s="210"/>
      <c r="C379" s="206"/>
      <c r="D379" s="207">
        <f t="shared" si="89"/>
        <v>0</v>
      </c>
      <c r="E379" s="208"/>
      <c r="F379" s="208"/>
      <c r="G379" s="208"/>
      <c r="H379" s="168"/>
      <c r="I379" s="168"/>
      <c r="J379" s="208"/>
      <c r="K379" s="208"/>
      <c r="L379" s="208"/>
      <c r="M379" s="9">
        <f t="shared" si="90"/>
        <v>0</v>
      </c>
      <c r="N379" s="241">
        <f t="shared" si="91"/>
        <v>0</v>
      </c>
      <c r="O379" s="9">
        <f t="shared" si="92"/>
        <v>0</v>
      </c>
      <c r="P379" s="209" t="e">
        <f t="shared" si="93"/>
        <v>#N/A</v>
      </c>
      <c r="Q379" s="209">
        <f t="shared" si="94"/>
        <v>0</v>
      </c>
      <c r="R379" s="242">
        <f t="shared" si="86"/>
        <v>0</v>
      </c>
      <c r="S379" s="242" t="str">
        <f t="shared" si="95"/>
        <v/>
      </c>
      <c r="T379" s="242" t="str">
        <f t="shared" si="96"/>
        <v/>
      </c>
      <c r="U379" s="209" t="str">
        <f t="shared" si="97"/>
        <v/>
      </c>
      <c r="V379" s="209">
        <f t="shared" si="87"/>
        <v>0</v>
      </c>
      <c r="W379" s="209" t="str">
        <f t="shared" si="98"/>
        <v/>
      </c>
      <c r="X379" s="209">
        <f t="shared" si="88"/>
        <v>0</v>
      </c>
      <c r="Y379" s="209">
        <f t="shared" si="99"/>
        <v>0</v>
      </c>
      <c r="Z379" s="242">
        <f t="shared" si="100"/>
        <v>0</v>
      </c>
      <c r="AA379" s="242">
        <f t="shared" si="101"/>
        <v>0</v>
      </c>
    </row>
    <row r="380" spans="1:27" x14ac:dyDescent="0.45">
      <c r="A380" s="364">
        <v>369</v>
      </c>
      <c r="B380" s="210"/>
      <c r="C380" s="206"/>
      <c r="D380" s="207">
        <f t="shared" si="89"/>
        <v>0</v>
      </c>
      <c r="E380" s="208"/>
      <c r="F380" s="208"/>
      <c r="G380" s="208"/>
      <c r="H380" s="168"/>
      <c r="I380" s="168"/>
      <c r="J380" s="208"/>
      <c r="K380" s="208"/>
      <c r="L380" s="208"/>
      <c r="M380" s="9">
        <f t="shared" si="90"/>
        <v>0</v>
      </c>
      <c r="N380" s="241">
        <f t="shared" si="91"/>
        <v>0</v>
      </c>
      <c r="O380" s="9">
        <f t="shared" si="92"/>
        <v>0</v>
      </c>
      <c r="P380" s="209" t="e">
        <f t="shared" si="93"/>
        <v>#N/A</v>
      </c>
      <c r="Q380" s="209">
        <f t="shared" si="94"/>
        <v>0</v>
      </c>
      <c r="R380" s="242">
        <f t="shared" si="86"/>
        <v>0</v>
      </c>
      <c r="S380" s="242" t="str">
        <f t="shared" si="95"/>
        <v/>
      </c>
      <c r="T380" s="242" t="str">
        <f t="shared" si="96"/>
        <v/>
      </c>
      <c r="U380" s="209" t="str">
        <f t="shared" si="97"/>
        <v/>
      </c>
      <c r="V380" s="209">
        <f t="shared" si="87"/>
        <v>0</v>
      </c>
      <c r="W380" s="209" t="str">
        <f t="shared" si="98"/>
        <v/>
      </c>
      <c r="X380" s="209">
        <f t="shared" si="88"/>
        <v>0</v>
      </c>
      <c r="Y380" s="209">
        <f t="shared" si="99"/>
        <v>0</v>
      </c>
      <c r="Z380" s="242">
        <f t="shared" si="100"/>
        <v>0</v>
      </c>
      <c r="AA380" s="242">
        <f t="shared" si="101"/>
        <v>0</v>
      </c>
    </row>
    <row r="381" spans="1:27" x14ac:dyDescent="0.45">
      <c r="A381" s="364">
        <v>370</v>
      </c>
      <c r="B381" s="210"/>
      <c r="C381" s="206"/>
      <c r="D381" s="207">
        <f t="shared" si="89"/>
        <v>0</v>
      </c>
      <c r="E381" s="208"/>
      <c r="F381" s="208"/>
      <c r="G381" s="208"/>
      <c r="H381" s="168"/>
      <c r="I381" s="168"/>
      <c r="J381" s="208"/>
      <c r="K381" s="208"/>
      <c r="L381" s="208"/>
      <c r="M381" s="9">
        <f t="shared" si="90"/>
        <v>0</v>
      </c>
      <c r="N381" s="241">
        <f t="shared" si="91"/>
        <v>0</v>
      </c>
      <c r="O381" s="9">
        <f t="shared" si="92"/>
        <v>0</v>
      </c>
      <c r="P381" s="209" t="e">
        <f t="shared" si="93"/>
        <v>#N/A</v>
      </c>
      <c r="Q381" s="209">
        <f t="shared" si="94"/>
        <v>0</v>
      </c>
      <c r="R381" s="242">
        <f t="shared" si="86"/>
        <v>0</v>
      </c>
      <c r="S381" s="242" t="str">
        <f t="shared" si="95"/>
        <v/>
      </c>
      <c r="T381" s="242" t="str">
        <f t="shared" si="96"/>
        <v/>
      </c>
      <c r="U381" s="209" t="str">
        <f t="shared" si="97"/>
        <v/>
      </c>
      <c r="V381" s="209">
        <f t="shared" si="87"/>
        <v>0</v>
      </c>
      <c r="W381" s="209" t="str">
        <f t="shared" si="98"/>
        <v/>
      </c>
      <c r="X381" s="209">
        <f t="shared" si="88"/>
        <v>0</v>
      </c>
      <c r="Y381" s="209">
        <f t="shared" si="99"/>
        <v>0</v>
      </c>
      <c r="Z381" s="242">
        <f t="shared" si="100"/>
        <v>0</v>
      </c>
      <c r="AA381" s="242">
        <f t="shared" si="101"/>
        <v>0</v>
      </c>
    </row>
    <row r="382" spans="1:27" x14ac:dyDescent="0.45">
      <c r="A382" s="364">
        <v>371</v>
      </c>
      <c r="B382" s="210"/>
      <c r="C382" s="206"/>
      <c r="D382" s="207">
        <f t="shared" si="89"/>
        <v>0</v>
      </c>
      <c r="E382" s="208"/>
      <c r="F382" s="208"/>
      <c r="G382" s="208"/>
      <c r="H382" s="168"/>
      <c r="I382" s="168"/>
      <c r="J382" s="208"/>
      <c r="K382" s="208"/>
      <c r="L382" s="208"/>
      <c r="M382" s="9">
        <f t="shared" si="90"/>
        <v>0</v>
      </c>
      <c r="N382" s="241">
        <f t="shared" si="91"/>
        <v>0</v>
      </c>
      <c r="O382" s="9">
        <f t="shared" si="92"/>
        <v>0</v>
      </c>
      <c r="P382" s="209" t="e">
        <f t="shared" si="93"/>
        <v>#N/A</v>
      </c>
      <c r="Q382" s="209">
        <f t="shared" si="94"/>
        <v>0</v>
      </c>
      <c r="R382" s="242">
        <f t="shared" si="86"/>
        <v>0</v>
      </c>
      <c r="S382" s="242" t="str">
        <f t="shared" si="95"/>
        <v/>
      </c>
      <c r="T382" s="242" t="str">
        <f t="shared" si="96"/>
        <v/>
      </c>
      <c r="U382" s="209" t="str">
        <f t="shared" si="97"/>
        <v/>
      </c>
      <c r="V382" s="209">
        <f t="shared" si="87"/>
        <v>0</v>
      </c>
      <c r="W382" s="209" t="str">
        <f t="shared" si="98"/>
        <v/>
      </c>
      <c r="X382" s="209">
        <f t="shared" si="88"/>
        <v>0</v>
      </c>
      <c r="Y382" s="209">
        <f t="shared" si="99"/>
        <v>0</v>
      </c>
      <c r="Z382" s="242">
        <f t="shared" si="100"/>
        <v>0</v>
      </c>
      <c r="AA382" s="242">
        <f t="shared" si="101"/>
        <v>0</v>
      </c>
    </row>
    <row r="383" spans="1:27" x14ac:dyDescent="0.45">
      <c r="A383" s="364">
        <v>372</v>
      </c>
      <c r="B383" s="210"/>
      <c r="C383" s="206"/>
      <c r="D383" s="207">
        <f t="shared" si="89"/>
        <v>0</v>
      </c>
      <c r="E383" s="208"/>
      <c r="F383" s="208"/>
      <c r="G383" s="208"/>
      <c r="H383" s="168"/>
      <c r="I383" s="168"/>
      <c r="J383" s="208"/>
      <c r="K383" s="208"/>
      <c r="L383" s="208"/>
      <c r="M383" s="9">
        <f t="shared" si="90"/>
        <v>0</v>
      </c>
      <c r="N383" s="241">
        <f t="shared" si="91"/>
        <v>0</v>
      </c>
      <c r="O383" s="9">
        <f t="shared" si="92"/>
        <v>0</v>
      </c>
      <c r="P383" s="209" t="e">
        <f t="shared" si="93"/>
        <v>#N/A</v>
      </c>
      <c r="Q383" s="209">
        <f t="shared" si="94"/>
        <v>0</v>
      </c>
      <c r="R383" s="242">
        <f t="shared" si="86"/>
        <v>0</v>
      </c>
      <c r="S383" s="242" t="str">
        <f t="shared" si="95"/>
        <v/>
      </c>
      <c r="T383" s="242" t="str">
        <f t="shared" si="96"/>
        <v/>
      </c>
      <c r="U383" s="209" t="str">
        <f t="shared" si="97"/>
        <v/>
      </c>
      <c r="V383" s="209">
        <f t="shared" si="87"/>
        <v>0</v>
      </c>
      <c r="W383" s="209" t="str">
        <f t="shared" si="98"/>
        <v/>
      </c>
      <c r="X383" s="209">
        <f t="shared" si="88"/>
        <v>0</v>
      </c>
      <c r="Y383" s="209">
        <f t="shared" si="99"/>
        <v>0</v>
      </c>
      <c r="Z383" s="242">
        <f t="shared" si="100"/>
        <v>0</v>
      </c>
      <c r="AA383" s="242">
        <f t="shared" si="101"/>
        <v>0</v>
      </c>
    </row>
    <row r="384" spans="1:27" x14ac:dyDescent="0.45">
      <c r="A384" s="364">
        <v>373</v>
      </c>
      <c r="B384" s="210"/>
      <c r="C384" s="206"/>
      <c r="D384" s="207">
        <f t="shared" si="89"/>
        <v>0</v>
      </c>
      <c r="E384" s="208"/>
      <c r="F384" s="208"/>
      <c r="G384" s="208"/>
      <c r="H384" s="168"/>
      <c r="I384" s="168"/>
      <c r="J384" s="208"/>
      <c r="K384" s="208"/>
      <c r="L384" s="208"/>
      <c r="M384" s="9">
        <f t="shared" si="90"/>
        <v>0</v>
      </c>
      <c r="N384" s="241">
        <f t="shared" si="91"/>
        <v>0</v>
      </c>
      <c r="O384" s="9">
        <f t="shared" si="92"/>
        <v>0</v>
      </c>
      <c r="P384" s="209" t="e">
        <f t="shared" si="93"/>
        <v>#N/A</v>
      </c>
      <c r="Q384" s="209">
        <f t="shared" si="94"/>
        <v>0</v>
      </c>
      <c r="R384" s="242">
        <f t="shared" si="86"/>
        <v>0</v>
      </c>
      <c r="S384" s="242" t="str">
        <f t="shared" si="95"/>
        <v/>
      </c>
      <c r="T384" s="242" t="str">
        <f t="shared" si="96"/>
        <v/>
      </c>
      <c r="U384" s="209" t="str">
        <f t="shared" si="97"/>
        <v/>
      </c>
      <c r="V384" s="209">
        <f t="shared" si="87"/>
        <v>0</v>
      </c>
      <c r="W384" s="209" t="str">
        <f t="shared" si="98"/>
        <v/>
      </c>
      <c r="X384" s="209">
        <f t="shared" si="88"/>
        <v>0</v>
      </c>
      <c r="Y384" s="209">
        <f t="shared" si="99"/>
        <v>0</v>
      </c>
      <c r="Z384" s="242">
        <f t="shared" si="100"/>
        <v>0</v>
      </c>
      <c r="AA384" s="242">
        <f t="shared" si="101"/>
        <v>0</v>
      </c>
    </row>
    <row r="385" spans="1:27" x14ac:dyDescent="0.45">
      <c r="A385" s="364">
        <v>374</v>
      </c>
      <c r="B385" s="210"/>
      <c r="C385" s="206"/>
      <c r="D385" s="207">
        <f t="shared" si="89"/>
        <v>0</v>
      </c>
      <c r="E385" s="208"/>
      <c r="F385" s="208"/>
      <c r="G385" s="208"/>
      <c r="H385" s="168"/>
      <c r="I385" s="168"/>
      <c r="J385" s="208"/>
      <c r="K385" s="208"/>
      <c r="L385" s="208"/>
      <c r="M385" s="9">
        <f t="shared" si="90"/>
        <v>0</v>
      </c>
      <c r="N385" s="241">
        <f t="shared" si="91"/>
        <v>0</v>
      </c>
      <c r="O385" s="9">
        <f t="shared" si="92"/>
        <v>0</v>
      </c>
      <c r="P385" s="209" t="e">
        <f t="shared" si="93"/>
        <v>#N/A</v>
      </c>
      <c r="Q385" s="209">
        <f t="shared" si="94"/>
        <v>0</v>
      </c>
      <c r="R385" s="242">
        <f t="shared" si="86"/>
        <v>0</v>
      </c>
      <c r="S385" s="242" t="str">
        <f t="shared" si="95"/>
        <v/>
      </c>
      <c r="T385" s="242" t="str">
        <f t="shared" si="96"/>
        <v/>
      </c>
      <c r="U385" s="209" t="str">
        <f t="shared" si="97"/>
        <v/>
      </c>
      <c r="V385" s="209">
        <f t="shared" si="87"/>
        <v>0</v>
      </c>
      <c r="W385" s="209" t="str">
        <f t="shared" si="98"/>
        <v/>
      </c>
      <c r="X385" s="209">
        <f t="shared" si="88"/>
        <v>0</v>
      </c>
      <c r="Y385" s="209">
        <f t="shared" si="99"/>
        <v>0</v>
      </c>
      <c r="Z385" s="242">
        <f t="shared" si="100"/>
        <v>0</v>
      </c>
      <c r="AA385" s="242">
        <f t="shared" si="101"/>
        <v>0</v>
      </c>
    </row>
    <row r="386" spans="1:27" x14ac:dyDescent="0.45">
      <c r="A386" s="364">
        <v>375</v>
      </c>
      <c r="B386" s="210"/>
      <c r="C386" s="206"/>
      <c r="D386" s="207">
        <f t="shared" si="89"/>
        <v>0</v>
      </c>
      <c r="E386" s="208"/>
      <c r="F386" s="208"/>
      <c r="G386" s="208"/>
      <c r="H386" s="168"/>
      <c r="I386" s="168"/>
      <c r="J386" s="208"/>
      <c r="K386" s="208"/>
      <c r="L386" s="208"/>
      <c r="M386" s="9">
        <f t="shared" si="90"/>
        <v>0</v>
      </c>
      <c r="N386" s="241">
        <f t="shared" si="91"/>
        <v>0</v>
      </c>
      <c r="O386" s="9">
        <f t="shared" si="92"/>
        <v>0</v>
      </c>
      <c r="P386" s="209" t="e">
        <f t="shared" si="93"/>
        <v>#N/A</v>
      </c>
      <c r="Q386" s="209">
        <f t="shared" si="94"/>
        <v>0</v>
      </c>
      <c r="R386" s="242">
        <f t="shared" si="86"/>
        <v>0</v>
      </c>
      <c r="S386" s="242" t="str">
        <f t="shared" si="95"/>
        <v/>
      </c>
      <c r="T386" s="242" t="str">
        <f t="shared" si="96"/>
        <v/>
      </c>
      <c r="U386" s="209" t="str">
        <f t="shared" si="97"/>
        <v/>
      </c>
      <c r="V386" s="209">
        <f t="shared" si="87"/>
        <v>0</v>
      </c>
      <c r="W386" s="209" t="str">
        <f t="shared" si="98"/>
        <v/>
      </c>
      <c r="X386" s="209">
        <f t="shared" si="88"/>
        <v>0</v>
      </c>
      <c r="Y386" s="209">
        <f t="shared" si="99"/>
        <v>0</v>
      </c>
      <c r="Z386" s="242">
        <f t="shared" si="100"/>
        <v>0</v>
      </c>
      <c r="AA386" s="242">
        <f t="shared" si="101"/>
        <v>0</v>
      </c>
    </row>
    <row r="387" spans="1:27" x14ac:dyDescent="0.45">
      <c r="A387" s="364">
        <v>376</v>
      </c>
      <c r="B387" s="210"/>
      <c r="C387" s="206"/>
      <c r="D387" s="207">
        <f t="shared" si="89"/>
        <v>0</v>
      </c>
      <c r="E387" s="208"/>
      <c r="F387" s="208"/>
      <c r="G387" s="208"/>
      <c r="H387" s="168"/>
      <c r="I387" s="168"/>
      <c r="J387" s="208"/>
      <c r="K387" s="208"/>
      <c r="L387" s="208"/>
      <c r="M387" s="9">
        <f t="shared" si="90"/>
        <v>0</v>
      </c>
      <c r="N387" s="241">
        <f t="shared" si="91"/>
        <v>0</v>
      </c>
      <c r="O387" s="9">
        <f t="shared" si="92"/>
        <v>0</v>
      </c>
      <c r="P387" s="209" t="e">
        <f t="shared" si="93"/>
        <v>#N/A</v>
      </c>
      <c r="Q387" s="209">
        <f t="shared" si="94"/>
        <v>0</v>
      </c>
      <c r="R387" s="242">
        <f t="shared" si="86"/>
        <v>0</v>
      </c>
      <c r="S387" s="242" t="str">
        <f t="shared" si="95"/>
        <v/>
      </c>
      <c r="T387" s="242" t="str">
        <f t="shared" si="96"/>
        <v/>
      </c>
      <c r="U387" s="209" t="str">
        <f t="shared" si="97"/>
        <v/>
      </c>
      <c r="V387" s="209">
        <f t="shared" si="87"/>
        <v>0</v>
      </c>
      <c r="W387" s="209" t="str">
        <f t="shared" si="98"/>
        <v/>
      </c>
      <c r="X387" s="209">
        <f t="shared" si="88"/>
        <v>0</v>
      </c>
      <c r="Y387" s="209">
        <f t="shared" si="99"/>
        <v>0</v>
      </c>
      <c r="Z387" s="242">
        <f t="shared" si="100"/>
        <v>0</v>
      </c>
      <c r="AA387" s="242">
        <f t="shared" si="101"/>
        <v>0</v>
      </c>
    </row>
    <row r="388" spans="1:27" x14ac:dyDescent="0.45">
      <c r="A388" s="364">
        <v>377</v>
      </c>
      <c r="B388" s="210"/>
      <c r="C388" s="206"/>
      <c r="D388" s="207">
        <f t="shared" si="89"/>
        <v>0</v>
      </c>
      <c r="E388" s="208"/>
      <c r="F388" s="208"/>
      <c r="G388" s="208"/>
      <c r="H388" s="168"/>
      <c r="I388" s="168"/>
      <c r="J388" s="208"/>
      <c r="K388" s="208"/>
      <c r="L388" s="208"/>
      <c r="M388" s="9">
        <f t="shared" si="90"/>
        <v>0</v>
      </c>
      <c r="N388" s="241">
        <f t="shared" si="91"/>
        <v>0</v>
      </c>
      <c r="O388" s="9">
        <f t="shared" si="92"/>
        <v>0</v>
      </c>
      <c r="P388" s="209" t="e">
        <f t="shared" si="93"/>
        <v>#N/A</v>
      </c>
      <c r="Q388" s="209">
        <f t="shared" si="94"/>
        <v>0</v>
      </c>
      <c r="R388" s="242">
        <f t="shared" si="86"/>
        <v>0</v>
      </c>
      <c r="S388" s="242" t="str">
        <f t="shared" si="95"/>
        <v/>
      </c>
      <c r="T388" s="242" t="str">
        <f t="shared" si="96"/>
        <v/>
      </c>
      <c r="U388" s="209" t="str">
        <f t="shared" si="97"/>
        <v/>
      </c>
      <c r="V388" s="209">
        <f t="shared" si="87"/>
        <v>0</v>
      </c>
      <c r="W388" s="209" t="str">
        <f t="shared" si="98"/>
        <v/>
      </c>
      <c r="X388" s="209">
        <f t="shared" si="88"/>
        <v>0</v>
      </c>
      <c r="Y388" s="209">
        <f t="shared" si="99"/>
        <v>0</v>
      </c>
      <c r="Z388" s="242">
        <f t="shared" si="100"/>
        <v>0</v>
      </c>
      <c r="AA388" s="242">
        <f t="shared" si="101"/>
        <v>0</v>
      </c>
    </row>
    <row r="389" spans="1:27" x14ac:dyDescent="0.45">
      <c r="A389" s="364">
        <v>378</v>
      </c>
      <c r="B389" s="210"/>
      <c r="C389" s="206"/>
      <c r="D389" s="207">
        <f t="shared" si="89"/>
        <v>0</v>
      </c>
      <c r="E389" s="208"/>
      <c r="F389" s="208"/>
      <c r="G389" s="208"/>
      <c r="H389" s="168"/>
      <c r="I389" s="168"/>
      <c r="J389" s="208"/>
      <c r="K389" s="208"/>
      <c r="L389" s="208"/>
      <c r="M389" s="9">
        <f t="shared" si="90"/>
        <v>0</v>
      </c>
      <c r="N389" s="241">
        <f t="shared" si="91"/>
        <v>0</v>
      </c>
      <c r="O389" s="9">
        <f t="shared" si="92"/>
        <v>0</v>
      </c>
      <c r="P389" s="209" t="e">
        <f t="shared" si="93"/>
        <v>#N/A</v>
      </c>
      <c r="Q389" s="209">
        <f t="shared" si="94"/>
        <v>0</v>
      </c>
      <c r="R389" s="242">
        <f t="shared" si="86"/>
        <v>0</v>
      </c>
      <c r="S389" s="242" t="str">
        <f t="shared" si="95"/>
        <v/>
      </c>
      <c r="T389" s="242" t="str">
        <f t="shared" si="96"/>
        <v/>
      </c>
      <c r="U389" s="209" t="str">
        <f t="shared" si="97"/>
        <v/>
      </c>
      <c r="V389" s="209">
        <f t="shared" si="87"/>
        <v>0</v>
      </c>
      <c r="W389" s="209" t="str">
        <f t="shared" si="98"/>
        <v/>
      </c>
      <c r="X389" s="209">
        <f t="shared" si="88"/>
        <v>0</v>
      </c>
      <c r="Y389" s="209">
        <f t="shared" si="99"/>
        <v>0</v>
      </c>
      <c r="Z389" s="242">
        <f t="shared" si="100"/>
        <v>0</v>
      </c>
      <c r="AA389" s="242">
        <f t="shared" si="101"/>
        <v>0</v>
      </c>
    </row>
    <row r="390" spans="1:27" x14ac:dyDescent="0.45">
      <c r="A390" s="364">
        <v>379</v>
      </c>
      <c r="B390" s="210"/>
      <c r="C390" s="206"/>
      <c r="D390" s="207">
        <f t="shared" si="89"/>
        <v>0</v>
      </c>
      <c r="E390" s="208"/>
      <c r="F390" s="208"/>
      <c r="G390" s="208"/>
      <c r="H390" s="168"/>
      <c r="I390" s="168"/>
      <c r="J390" s="208"/>
      <c r="K390" s="208"/>
      <c r="L390" s="208"/>
      <c r="M390" s="9">
        <f t="shared" si="90"/>
        <v>0</v>
      </c>
      <c r="N390" s="241">
        <f t="shared" si="91"/>
        <v>0</v>
      </c>
      <c r="O390" s="9">
        <f t="shared" si="92"/>
        <v>0</v>
      </c>
      <c r="P390" s="209" t="e">
        <f t="shared" si="93"/>
        <v>#N/A</v>
      </c>
      <c r="Q390" s="209">
        <f t="shared" si="94"/>
        <v>0</v>
      </c>
      <c r="R390" s="242">
        <f t="shared" si="86"/>
        <v>0</v>
      </c>
      <c r="S390" s="242" t="str">
        <f t="shared" si="95"/>
        <v/>
      </c>
      <c r="T390" s="242" t="str">
        <f t="shared" si="96"/>
        <v/>
      </c>
      <c r="U390" s="209" t="str">
        <f t="shared" si="97"/>
        <v/>
      </c>
      <c r="V390" s="209">
        <f t="shared" si="87"/>
        <v>0</v>
      </c>
      <c r="W390" s="209" t="str">
        <f t="shared" si="98"/>
        <v/>
      </c>
      <c r="X390" s="209">
        <f t="shared" si="88"/>
        <v>0</v>
      </c>
      <c r="Y390" s="209">
        <f t="shared" si="99"/>
        <v>0</v>
      </c>
      <c r="Z390" s="242">
        <f t="shared" si="100"/>
        <v>0</v>
      </c>
      <c r="AA390" s="242">
        <f t="shared" si="101"/>
        <v>0</v>
      </c>
    </row>
    <row r="391" spans="1:27" x14ac:dyDescent="0.45">
      <c r="A391" s="364">
        <v>380</v>
      </c>
      <c r="B391" s="210"/>
      <c r="C391" s="206"/>
      <c r="D391" s="207">
        <f t="shared" si="89"/>
        <v>0</v>
      </c>
      <c r="E391" s="208"/>
      <c r="F391" s="208"/>
      <c r="G391" s="208"/>
      <c r="H391" s="168"/>
      <c r="I391" s="168"/>
      <c r="J391" s="208"/>
      <c r="K391" s="208"/>
      <c r="L391" s="208"/>
      <c r="M391" s="9">
        <f t="shared" si="90"/>
        <v>0</v>
      </c>
      <c r="N391" s="241">
        <f t="shared" si="91"/>
        <v>0</v>
      </c>
      <c r="O391" s="9">
        <f t="shared" si="92"/>
        <v>0</v>
      </c>
      <c r="P391" s="209" t="e">
        <f t="shared" si="93"/>
        <v>#N/A</v>
      </c>
      <c r="Q391" s="209">
        <f t="shared" si="94"/>
        <v>0</v>
      </c>
      <c r="R391" s="242">
        <f t="shared" si="86"/>
        <v>0</v>
      </c>
      <c r="S391" s="242" t="str">
        <f t="shared" si="95"/>
        <v/>
      </c>
      <c r="T391" s="242" t="str">
        <f t="shared" si="96"/>
        <v/>
      </c>
      <c r="U391" s="209" t="str">
        <f t="shared" si="97"/>
        <v/>
      </c>
      <c r="V391" s="209">
        <f t="shared" si="87"/>
        <v>0</v>
      </c>
      <c r="W391" s="209" t="str">
        <f t="shared" si="98"/>
        <v/>
      </c>
      <c r="X391" s="209">
        <f t="shared" si="88"/>
        <v>0</v>
      </c>
      <c r="Y391" s="209">
        <f t="shared" si="99"/>
        <v>0</v>
      </c>
      <c r="Z391" s="242">
        <f t="shared" si="100"/>
        <v>0</v>
      </c>
      <c r="AA391" s="242">
        <f t="shared" si="101"/>
        <v>0</v>
      </c>
    </row>
    <row r="392" spans="1:27" x14ac:dyDescent="0.45">
      <c r="A392" s="364">
        <v>381</v>
      </c>
      <c r="B392" s="210"/>
      <c r="C392" s="206"/>
      <c r="D392" s="207">
        <f t="shared" si="89"/>
        <v>0</v>
      </c>
      <c r="E392" s="208"/>
      <c r="F392" s="208"/>
      <c r="G392" s="208"/>
      <c r="H392" s="168"/>
      <c r="I392" s="168"/>
      <c r="J392" s="208"/>
      <c r="K392" s="208"/>
      <c r="L392" s="208"/>
      <c r="M392" s="9">
        <f t="shared" si="90"/>
        <v>0</v>
      </c>
      <c r="N392" s="241">
        <f t="shared" si="91"/>
        <v>0</v>
      </c>
      <c r="O392" s="9">
        <f t="shared" si="92"/>
        <v>0</v>
      </c>
      <c r="P392" s="209" t="e">
        <f t="shared" si="93"/>
        <v>#N/A</v>
      </c>
      <c r="Q392" s="209">
        <f t="shared" si="94"/>
        <v>0</v>
      </c>
      <c r="R392" s="242">
        <f t="shared" si="86"/>
        <v>0</v>
      </c>
      <c r="S392" s="242" t="str">
        <f t="shared" si="95"/>
        <v/>
      </c>
      <c r="T392" s="242" t="str">
        <f t="shared" si="96"/>
        <v/>
      </c>
      <c r="U392" s="209" t="str">
        <f t="shared" si="97"/>
        <v/>
      </c>
      <c r="V392" s="209">
        <f t="shared" si="87"/>
        <v>0</v>
      </c>
      <c r="W392" s="209" t="str">
        <f t="shared" si="98"/>
        <v/>
      </c>
      <c r="X392" s="209">
        <f t="shared" si="88"/>
        <v>0</v>
      </c>
      <c r="Y392" s="209">
        <f t="shared" si="99"/>
        <v>0</v>
      </c>
      <c r="Z392" s="242">
        <f t="shared" si="100"/>
        <v>0</v>
      </c>
      <c r="AA392" s="242">
        <f t="shared" si="101"/>
        <v>0</v>
      </c>
    </row>
    <row r="393" spans="1:27" x14ac:dyDescent="0.45">
      <c r="A393" s="364">
        <v>382</v>
      </c>
      <c r="B393" s="210"/>
      <c r="C393" s="206"/>
      <c r="D393" s="207">
        <f t="shared" si="89"/>
        <v>0</v>
      </c>
      <c r="E393" s="208"/>
      <c r="F393" s="208"/>
      <c r="G393" s="208"/>
      <c r="H393" s="168"/>
      <c r="I393" s="168"/>
      <c r="J393" s="208"/>
      <c r="K393" s="208"/>
      <c r="L393" s="208"/>
      <c r="M393" s="9">
        <f t="shared" si="90"/>
        <v>0</v>
      </c>
      <c r="N393" s="241">
        <f t="shared" si="91"/>
        <v>0</v>
      </c>
      <c r="O393" s="9">
        <f t="shared" si="92"/>
        <v>0</v>
      </c>
      <c r="P393" s="209" t="e">
        <f t="shared" si="93"/>
        <v>#N/A</v>
      </c>
      <c r="Q393" s="209">
        <f t="shared" si="94"/>
        <v>0</v>
      </c>
      <c r="R393" s="242">
        <f t="shared" si="86"/>
        <v>0</v>
      </c>
      <c r="S393" s="242" t="str">
        <f t="shared" si="95"/>
        <v/>
      </c>
      <c r="T393" s="242" t="str">
        <f t="shared" si="96"/>
        <v/>
      </c>
      <c r="U393" s="209" t="str">
        <f t="shared" si="97"/>
        <v/>
      </c>
      <c r="V393" s="209">
        <f t="shared" si="87"/>
        <v>0</v>
      </c>
      <c r="W393" s="209" t="str">
        <f t="shared" si="98"/>
        <v/>
      </c>
      <c r="X393" s="209">
        <f t="shared" si="88"/>
        <v>0</v>
      </c>
      <c r="Y393" s="209">
        <f t="shared" si="99"/>
        <v>0</v>
      </c>
      <c r="Z393" s="242">
        <f t="shared" si="100"/>
        <v>0</v>
      </c>
      <c r="AA393" s="242">
        <f t="shared" si="101"/>
        <v>0</v>
      </c>
    </row>
    <row r="394" spans="1:27" x14ac:dyDescent="0.45">
      <c r="A394" s="364">
        <v>383</v>
      </c>
      <c r="B394" s="210"/>
      <c r="C394" s="206"/>
      <c r="D394" s="207">
        <f t="shared" si="89"/>
        <v>0</v>
      </c>
      <c r="E394" s="208"/>
      <c r="F394" s="208"/>
      <c r="G394" s="208"/>
      <c r="H394" s="168"/>
      <c r="I394" s="168"/>
      <c r="J394" s="208"/>
      <c r="K394" s="208"/>
      <c r="L394" s="208"/>
      <c r="M394" s="9">
        <f t="shared" si="90"/>
        <v>0</v>
      </c>
      <c r="N394" s="241">
        <f t="shared" si="91"/>
        <v>0</v>
      </c>
      <c r="O394" s="9">
        <f t="shared" si="92"/>
        <v>0</v>
      </c>
      <c r="P394" s="209" t="e">
        <f t="shared" si="93"/>
        <v>#N/A</v>
      </c>
      <c r="Q394" s="209">
        <f t="shared" si="94"/>
        <v>0</v>
      </c>
      <c r="R394" s="242">
        <f t="shared" si="86"/>
        <v>0</v>
      </c>
      <c r="S394" s="242" t="str">
        <f t="shared" si="95"/>
        <v/>
      </c>
      <c r="T394" s="242" t="str">
        <f t="shared" si="96"/>
        <v/>
      </c>
      <c r="U394" s="209" t="str">
        <f t="shared" si="97"/>
        <v/>
      </c>
      <c r="V394" s="209">
        <f t="shared" si="87"/>
        <v>0</v>
      </c>
      <c r="W394" s="209" t="str">
        <f t="shared" si="98"/>
        <v/>
      </c>
      <c r="X394" s="209">
        <f t="shared" si="88"/>
        <v>0</v>
      </c>
      <c r="Y394" s="209">
        <f t="shared" si="99"/>
        <v>0</v>
      </c>
      <c r="Z394" s="242">
        <f t="shared" si="100"/>
        <v>0</v>
      </c>
      <c r="AA394" s="242">
        <f t="shared" si="101"/>
        <v>0</v>
      </c>
    </row>
    <row r="395" spans="1:27" x14ac:dyDescent="0.45">
      <c r="A395" s="364">
        <v>384</v>
      </c>
      <c r="B395" s="210"/>
      <c r="C395" s="206"/>
      <c r="D395" s="207">
        <f t="shared" si="89"/>
        <v>0</v>
      </c>
      <c r="E395" s="208"/>
      <c r="F395" s="208"/>
      <c r="G395" s="208"/>
      <c r="H395" s="168"/>
      <c r="I395" s="168"/>
      <c r="J395" s="208"/>
      <c r="K395" s="208"/>
      <c r="L395" s="208"/>
      <c r="M395" s="9">
        <f t="shared" si="90"/>
        <v>0</v>
      </c>
      <c r="N395" s="241">
        <f t="shared" si="91"/>
        <v>0</v>
      </c>
      <c r="O395" s="9">
        <f t="shared" si="92"/>
        <v>0</v>
      </c>
      <c r="P395" s="209" t="e">
        <f t="shared" si="93"/>
        <v>#N/A</v>
      </c>
      <c r="Q395" s="209">
        <f t="shared" si="94"/>
        <v>0</v>
      </c>
      <c r="R395" s="242">
        <f t="shared" si="86"/>
        <v>0</v>
      </c>
      <c r="S395" s="242" t="str">
        <f t="shared" si="95"/>
        <v/>
      </c>
      <c r="T395" s="242" t="str">
        <f t="shared" si="96"/>
        <v/>
      </c>
      <c r="U395" s="209" t="str">
        <f t="shared" si="97"/>
        <v/>
      </c>
      <c r="V395" s="209">
        <f t="shared" si="87"/>
        <v>0</v>
      </c>
      <c r="W395" s="209" t="str">
        <f t="shared" si="98"/>
        <v/>
      </c>
      <c r="X395" s="209">
        <f t="shared" si="88"/>
        <v>0</v>
      </c>
      <c r="Y395" s="209">
        <f t="shared" si="99"/>
        <v>0</v>
      </c>
      <c r="Z395" s="242">
        <f t="shared" si="100"/>
        <v>0</v>
      </c>
      <c r="AA395" s="242">
        <f t="shared" si="101"/>
        <v>0</v>
      </c>
    </row>
    <row r="396" spans="1:27" x14ac:dyDescent="0.45">
      <c r="A396" s="364">
        <v>385</v>
      </c>
      <c r="B396" s="210"/>
      <c r="C396" s="206"/>
      <c r="D396" s="207">
        <f t="shared" si="89"/>
        <v>0</v>
      </c>
      <c r="E396" s="208"/>
      <c r="F396" s="208"/>
      <c r="G396" s="208"/>
      <c r="H396" s="168"/>
      <c r="I396" s="168"/>
      <c r="J396" s="208"/>
      <c r="K396" s="208"/>
      <c r="L396" s="208"/>
      <c r="M396" s="9">
        <f t="shared" si="90"/>
        <v>0</v>
      </c>
      <c r="N396" s="241">
        <f t="shared" si="91"/>
        <v>0</v>
      </c>
      <c r="O396" s="9">
        <f t="shared" si="92"/>
        <v>0</v>
      </c>
      <c r="P396" s="209" t="e">
        <f t="shared" si="93"/>
        <v>#N/A</v>
      </c>
      <c r="Q396" s="209">
        <f t="shared" si="94"/>
        <v>0</v>
      </c>
      <c r="R396" s="242">
        <f t="shared" ref="R396:R411" si="102">IF(ISBLANK($C396),0,VALUE(1+(LEN($C396)-LEN(SUBSTITUTE($C396,",",)))))</f>
        <v>0</v>
      </c>
      <c r="S396" s="242" t="str">
        <f t="shared" si="95"/>
        <v/>
      </c>
      <c r="T396" s="242" t="str">
        <f t="shared" si="96"/>
        <v/>
      </c>
      <c r="U396" s="209" t="str">
        <f t="shared" si="97"/>
        <v/>
      </c>
      <c r="V396" s="209">
        <f t="shared" ref="V396:V411" si="103">IF($U396="",0,VLOOKUP($U396,$A$12:$D$411,2,FALSE)+VLOOKUP($U396,$A$12:$D$411,4,FALSE))</f>
        <v>0</v>
      </c>
      <c r="W396" s="209" t="str">
        <f t="shared" si="98"/>
        <v/>
      </c>
      <c r="X396" s="209">
        <f t="shared" ref="X396:X411" si="104">IF($W396="",0,VLOOKUP($W396,$A$12:$D$411,2,FALSE)+VLOOKUP($W396,$A$12:$D$411,4,FALSE))</f>
        <v>0</v>
      </c>
      <c r="Y396" s="209">
        <f t="shared" si="99"/>
        <v>0</v>
      </c>
      <c r="Z396" s="242">
        <f t="shared" si="100"/>
        <v>0</v>
      </c>
      <c r="AA396" s="242">
        <f t="shared" si="101"/>
        <v>0</v>
      </c>
    </row>
    <row r="397" spans="1:27" x14ac:dyDescent="0.45">
      <c r="A397" s="364">
        <v>386</v>
      </c>
      <c r="B397" s="210"/>
      <c r="C397" s="206"/>
      <c r="D397" s="207">
        <f t="shared" ref="D397:D411" si="105">SUM(V397,X397)</f>
        <v>0</v>
      </c>
      <c r="E397" s="208"/>
      <c r="F397" s="208"/>
      <c r="G397" s="208"/>
      <c r="H397" s="168"/>
      <c r="I397" s="168"/>
      <c r="J397" s="208"/>
      <c r="K397" s="208"/>
      <c r="L397" s="208"/>
      <c r="M397" s="9">
        <f t="shared" ref="M397:M411" si="106">IF(AND(Z397=1,AA397=1)=TRUE,1,0)</f>
        <v>0</v>
      </c>
      <c r="N397" s="241">
        <f t="shared" ref="N397:N411" si="107">IF(ISNUMBER(B397),1,0)</f>
        <v>0</v>
      </c>
      <c r="O397" s="9">
        <f t="shared" ref="O397:O411" si="108">O398+B397</f>
        <v>0</v>
      </c>
      <c r="P397" s="209" t="e">
        <f t="shared" ref="P397:P411" si="109">IF(M397=1,IF(D397=0,B397,D397),NA())</f>
        <v>#N/A</v>
      </c>
      <c r="Q397" s="209">
        <f t="shared" ref="Q397:Q411" si="110">IF(ISNUMBER(P397),P397,0)</f>
        <v>0</v>
      </c>
      <c r="R397" s="242">
        <f t="shared" si="102"/>
        <v>0</v>
      </c>
      <c r="S397" s="242" t="str">
        <f t="shared" ref="S397:S411" si="111">IF($R397=0,"",IF($R397=1,1,FIND(",",$C397)))</f>
        <v/>
      </c>
      <c r="T397" s="242" t="str">
        <f t="shared" ref="T397:T411" si="112">IF($R397=0,"",LEN(C397))</f>
        <v/>
      </c>
      <c r="U397" s="209" t="str">
        <f t="shared" ref="U397:U411" si="113">IF($R397=0,"",IF($R397=1,VALUE($C397),VALUE(LEFT($C397,S397-1))))</f>
        <v/>
      </c>
      <c r="V397" s="209">
        <f t="shared" si="103"/>
        <v>0</v>
      </c>
      <c r="W397" s="209" t="str">
        <f t="shared" ref="W397:W411" si="114">IF($R397=0,"",IF($R397=1,"",VALUE(RIGHT($C397,T397-S397))))</f>
        <v/>
      </c>
      <c r="X397" s="209">
        <f t="shared" si="104"/>
        <v>0</v>
      </c>
      <c r="Y397" s="209">
        <f t="shared" ref="Y397:Y411" si="115">IF(OR(E397="MMR_gewellt",E397="MMR_glatt",E397="MMR_Duo_glatt",E397="MMR_Duo_gewellt"),1,0)</f>
        <v>0</v>
      </c>
      <c r="Z397" s="242">
        <f t="shared" ref="Z397:Z411" si="116">IF($D397=0,COUNT(B397)+COUNT(D397)-1,COUNT(B397)+COUNT(D397))</f>
        <v>0</v>
      </c>
      <c r="AA397" s="242">
        <f t="shared" ref="AA397:AA411" si="117">IF(OR(ISBLANK(F397),ISBLANK(G397),ISBLANK(H397),ISBLANK(I397),ISBLANK(J397),ISBLANK(K397),ISBLANK(L397),ISBLANK(E397))=TRUE,0,1)</f>
        <v>0</v>
      </c>
    </row>
    <row r="398" spans="1:27" x14ac:dyDescent="0.45">
      <c r="A398" s="364">
        <v>387</v>
      </c>
      <c r="B398" s="210"/>
      <c r="C398" s="206"/>
      <c r="D398" s="207">
        <f t="shared" si="105"/>
        <v>0</v>
      </c>
      <c r="E398" s="208"/>
      <c r="F398" s="208"/>
      <c r="G398" s="208"/>
      <c r="H398" s="168"/>
      <c r="I398" s="168"/>
      <c r="J398" s="208"/>
      <c r="K398" s="208"/>
      <c r="L398" s="208"/>
      <c r="M398" s="9">
        <f t="shared" si="106"/>
        <v>0</v>
      </c>
      <c r="N398" s="241">
        <f t="shared" si="107"/>
        <v>0</v>
      </c>
      <c r="O398" s="9">
        <f t="shared" si="108"/>
        <v>0</v>
      </c>
      <c r="P398" s="209" t="e">
        <f t="shared" si="109"/>
        <v>#N/A</v>
      </c>
      <c r="Q398" s="209">
        <f t="shared" si="110"/>
        <v>0</v>
      </c>
      <c r="R398" s="242">
        <f t="shared" si="102"/>
        <v>0</v>
      </c>
      <c r="S398" s="242" t="str">
        <f t="shared" si="111"/>
        <v/>
      </c>
      <c r="T398" s="242" t="str">
        <f t="shared" si="112"/>
        <v/>
      </c>
      <c r="U398" s="209" t="str">
        <f t="shared" si="113"/>
        <v/>
      </c>
      <c r="V398" s="209">
        <f t="shared" si="103"/>
        <v>0</v>
      </c>
      <c r="W398" s="209" t="str">
        <f t="shared" si="114"/>
        <v/>
      </c>
      <c r="X398" s="209">
        <f t="shared" si="104"/>
        <v>0</v>
      </c>
      <c r="Y398" s="209">
        <f t="shared" si="115"/>
        <v>0</v>
      </c>
      <c r="Z398" s="242">
        <f t="shared" si="116"/>
        <v>0</v>
      </c>
      <c r="AA398" s="242">
        <f t="shared" si="117"/>
        <v>0</v>
      </c>
    </row>
    <row r="399" spans="1:27" x14ac:dyDescent="0.45">
      <c r="A399" s="364">
        <v>388</v>
      </c>
      <c r="B399" s="210"/>
      <c r="C399" s="206"/>
      <c r="D399" s="207">
        <f t="shared" si="105"/>
        <v>0</v>
      </c>
      <c r="E399" s="208"/>
      <c r="F399" s="208"/>
      <c r="G399" s="208"/>
      <c r="H399" s="168"/>
      <c r="I399" s="168"/>
      <c r="J399" s="208"/>
      <c r="K399" s="208"/>
      <c r="L399" s="208"/>
      <c r="M399" s="9">
        <f t="shared" si="106"/>
        <v>0</v>
      </c>
      <c r="N399" s="241">
        <f t="shared" si="107"/>
        <v>0</v>
      </c>
      <c r="O399" s="9">
        <f t="shared" si="108"/>
        <v>0</v>
      </c>
      <c r="P399" s="209" t="e">
        <f t="shared" si="109"/>
        <v>#N/A</v>
      </c>
      <c r="Q399" s="209">
        <f t="shared" si="110"/>
        <v>0</v>
      </c>
      <c r="R399" s="242">
        <f t="shared" si="102"/>
        <v>0</v>
      </c>
      <c r="S399" s="242" t="str">
        <f t="shared" si="111"/>
        <v/>
      </c>
      <c r="T399" s="242" t="str">
        <f t="shared" si="112"/>
        <v/>
      </c>
      <c r="U399" s="209" t="str">
        <f t="shared" si="113"/>
        <v/>
      </c>
      <c r="V399" s="209">
        <f t="shared" si="103"/>
        <v>0</v>
      </c>
      <c r="W399" s="209" t="str">
        <f t="shared" si="114"/>
        <v/>
      </c>
      <c r="X399" s="209">
        <f t="shared" si="104"/>
        <v>0</v>
      </c>
      <c r="Y399" s="209">
        <f t="shared" si="115"/>
        <v>0</v>
      </c>
      <c r="Z399" s="242">
        <f t="shared" si="116"/>
        <v>0</v>
      </c>
      <c r="AA399" s="242">
        <f t="shared" si="117"/>
        <v>0</v>
      </c>
    </row>
    <row r="400" spans="1:27" x14ac:dyDescent="0.45">
      <c r="A400" s="364">
        <v>389</v>
      </c>
      <c r="B400" s="210"/>
      <c r="C400" s="206"/>
      <c r="D400" s="207">
        <f t="shared" si="105"/>
        <v>0</v>
      </c>
      <c r="E400" s="208"/>
      <c r="F400" s="208"/>
      <c r="G400" s="208"/>
      <c r="H400" s="168"/>
      <c r="I400" s="168"/>
      <c r="J400" s="208"/>
      <c r="K400" s="208"/>
      <c r="L400" s="208"/>
      <c r="M400" s="9">
        <f t="shared" si="106"/>
        <v>0</v>
      </c>
      <c r="N400" s="241">
        <f t="shared" si="107"/>
        <v>0</v>
      </c>
      <c r="O400" s="9">
        <f t="shared" si="108"/>
        <v>0</v>
      </c>
      <c r="P400" s="209" t="e">
        <f t="shared" si="109"/>
        <v>#N/A</v>
      </c>
      <c r="Q400" s="209">
        <f t="shared" si="110"/>
        <v>0</v>
      </c>
      <c r="R400" s="242">
        <f t="shared" si="102"/>
        <v>0</v>
      </c>
      <c r="S400" s="242" t="str">
        <f t="shared" si="111"/>
        <v/>
      </c>
      <c r="T400" s="242" t="str">
        <f t="shared" si="112"/>
        <v/>
      </c>
      <c r="U400" s="209" t="str">
        <f t="shared" si="113"/>
        <v/>
      </c>
      <c r="V400" s="209">
        <f t="shared" si="103"/>
        <v>0</v>
      </c>
      <c r="W400" s="209" t="str">
        <f t="shared" si="114"/>
        <v/>
      </c>
      <c r="X400" s="209">
        <f t="shared" si="104"/>
        <v>0</v>
      </c>
      <c r="Y400" s="209">
        <f t="shared" si="115"/>
        <v>0</v>
      </c>
      <c r="Z400" s="242">
        <f t="shared" si="116"/>
        <v>0</v>
      </c>
      <c r="AA400" s="242">
        <f t="shared" si="117"/>
        <v>0</v>
      </c>
    </row>
    <row r="401" spans="1:27" x14ac:dyDescent="0.45">
      <c r="A401" s="364">
        <v>390</v>
      </c>
      <c r="B401" s="210"/>
      <c r="C401" s="206"/>
      <c r="D401" s="207">
        <f t="shared" si="105"/>
        <v>0</v>
      </c>
      <c r="E401" s="208"/>
      <c r="F401" s="208"/>
      <c r="G401" s="208"/>
      <c r="H401" s="168"/>
      <c r="I401" s="168"/>
      <c r="J401" s="208"/>
      <c r="K401" s="208"/>
      <c r="L401" s="208"/>
      <c r="M401" s="9">
        <f t="shared" si="106"/>
        <v>0</v>
      </c>
      <c r="N401" s="241">
        <f t="shared" si="107"/>
        <v>0</v>
      </c>
      <c r="O401" s="9">
        <f t="shared" si="108"/>
        <v>0</v>
      </c>
      <c r="P401" s="209" t="e">
        <f t="shared" si="109"/>
        <v>#N/A</v>
      </c>
      <c r="Q401" s="209">
        <f t="shared" si="110"/>
        <v>0</v>
      </c>
      <c r="R401" s="242">
        <f t="shared" si="102"/>
        <v>0</v>
      </c>
      <c r="S401" s="242" t="str">
        <f t="shared" si="111"/>
        <v/>
      </c>
      <c r="T401" s="242" t="str">
        <f t="shared" si="112"/>
        <v/>
      </c>
      <c r="U401" s="209" t="str">
        <f t="shared" si="113"/>
        <v/>
      </c>
      <c r="V401" s="209">
        <f t="shared" si="103"/>
        <v>0</v>
      </c>
      <c r="W401" s="209" t="str">
        <f t="shared" si="114"/>
        <v/>
      </c>
      <c r="X401" s="209">
        <f t="shared" si="104"/>
        <v>0</v>
      </c>
      <c r="Y401" s="209">
        <f t="shared" si="115"/>
        <v>0</v>
      </c>
      <c r="Z401" s="242">
        <f t="shared" si="116"/>
        <v>0</v>
      </c>
      <c r="AA401" s="242">
        <f t="shared" si="117"/>
        <v>0</v>
      </c>
    </row>
    <row r="402" spans="1:27" x14ac:dyDescent="0.45">
      <c r="A402" s="364">
        <v>391</v>
      </c>
      <c r="B402" s="210"/>
      <c r="C402" s="206"/>
      <c r="D402" s="207">
        <f t="shared" si="105"/>
        <v>0</v>
      </c>
      <c r="E402" s="208"/>
      <c r="F402" s="208"/>
      <c r="G402" s="208"/>
      <c r="H402" s="168"/>
      <c r="I402" s="168"/>
      <c r="J402" s="208"/>
      <c r="K402" s="208"/>
      <c r="L402" s="208"/>
      <c r="M402" s="9">
        <f t="shared" si="106"/>
        <v>0</v>
      </c>
      <c r="N402" s="241">
        <f t="shared" si="107"/>
        <v>0</v>
      </c>
      <c r="O402" s="9">
        <f t="shared" si="108"/>
        <v>0</v>
      </c>
      <c r="P402" s="209" t="e">
        <f t="shared" si="109"/>
        <v>#N/A</v>
      </c>
      <c r="Q402" s="209">
        <f t="shared" si="110"/>
        <v>0</v>
      </c>
      <c r="R402" s="242">
        <f t="shared" si="102"/>
        <v>0</v>
      </c>
      <c r="S402" s="242" t="str">
        <f t="shared" si="111"/>
        <v/>
      </c>
      <c r="T402" s="242" t="str">
        <f t="shared" si="112"/>
        <v/>
      </c>
      <c r="U402" s="209" t="str">
        <f t="shared" si="113"/>
        <v/>
      </c>
      <c r="V402" s="209">
        <f t="shared" si="103"/>
        <v>0</v>
      </c>
      <c r="W402" s="209" t="str">
        <f t="shared" si="114"/>
        <v/>
      </c>
      <c r="X402" s="209">
        <f t="shared" si="104"/>
        <v>0</v>
      </c>
      <c r="Y402" s="209">
        <f t="shared" si="115"/>
        <v>0</v>
      </c>
      <c r="Z402" s="242">
        <f t="shared" si="116"/>
        <v>0</v>
      </c>
      <c r="AA402" s="242">
        <f t="shared" si="117"/>
        <v>0</v>
      </c>
    </row>
    <row r="403" spans="1:27" x14ac:dyDescent="0.45">
      <c r="A403" s="364">
        <v>392</v>
      </c>
      <c r="B403" s="210"/>
      <c r="C403" s="206"/>
      <c r="D403" s="207">
        <f t="shared" si="105"/>
        <v>0</v>
      </c>
      <c r="E403" s="208"/>
      <c r="F403" s="208"/>
      <c r="G403" s="208"/>
      <c r="H403" s="168"/>
      <c r="I403" s="168"/>
      <c r="J403" s="208"/>
      <c r="K403" s="208"/>
      <c r="L403" s="208"/>
      <c r="M403" s="9">
        <f t="shared" si="106"/>
        <v>0</v>
      </c>
      <c r="N403" s="241">
        <f t="shared" si="107"/>
        <v>0</v>
      </c>
      <c r="O403" s="9">
        <f t="shared" si="108"/>
        <v>0</v>
      </c>
      <c r="P403" s="209" t="e">
        <f t="shared" si="109"/>
        <v>#N/A</v>
      </c>
      <c r="Q403" s="209">
        <f t="shared" si="110"/>
        <v>0</v>
      </c>
      <c r="R403" s="242">
        <f t="shared" si="102"/>
        <v>0</v>
      </c>
      <c r="S403" s="242" t="str">
        <f t="shared" si="111"/>
        <v/>
      </c>
      <c r="T403" s="242" t="str">
        <f t="shared" si="112"/>
        <v/>
      </c>
      <c r="U403" s="209" t="str">
        <f t="shared" si="113"/>
        <v/>
      </c>
      <c r="V403" s="209">
        <f t="shared" si="103"/>
        <v>0</v>
      </c>
      <c r="W403" s="209" t="str">
        <f t="shared" si="114"/>
        <v/>
      </c>
      <c r="X403" s="209">
        <f t="shared" si="104"/>
        <v>0</v>
      </c>
      <c r="Y403" s="209">
        <f t="shared" si="115"/>
        <v>0</v>
      </c>
      <c r="Z403" s="242">
        <f t="shared" si="116"/>
        <v>0</v>
      </c>
      <c r="AA403" s="242">
        <f t="shared" si="117"/>
        <v>0</v>
      </c>
    </row>
    <row r="404" spans="1:27" x14ac:dyDescent="0.45">
      <c r="A404" s="364">
        <v>393</v>
      </c>
      <c r="B404" s="210"/>
      <c r="C404" s="206"/>
      <c r="D404" s="207">
        <f t="shared" si="105"/>
        <v>0</v>
      </c>
      <c r="E404" s="208"/>
      <c r="F404" s="208"/>
      <c r="G404" s="208"/>
      <c r="H404" s="168"/>
      <c r="I404" s="168"/>
      <c r="J404" s="208"/>
      <c r="K404" s="208"/>
      <c r="L404" s="208"/>
      <c r="M404" s="9">
        <f t="shared" si="106"/>
        <v>0</v>
      </c>
      <c r="N404" s="241">
        <f t="shared" si="107"/>
        <v>0</v>
      </c>
      <c r="O404" s="9">
        <f t="shared" si="108"/>
        <v>0</v>
      </c>
      <c r="P404" s="209" t="e">
        <f t="shared" si="109"/>
        <v>#N/A</v>
      </c>
      <c r="Q404" s="209">
        <f t="shared" si="110"/>
        <v>0</v>
      </c>
      <c r="R404" s="242">
        <f t="shared" si="102"/>
        <v>0</v>
      </c>
      <c r="S404" s="242" t="str">
        <f t="shared" si="111"/>
        <v/>
      </c>
      <c r="T404" s="242" t="str">
        <f t="shared" si="112"/>
        <v/>
      </c>
      <c r="U404" s="209" t="str">
        <f t="shared" si="113"/>
        <v/>
      </c>
      <c r="V404" s="209">
        <f t="shared" si="103"/>
        <v>0</v>
      </c>
      <c r="W404" s="209" t="str">
        <f t="shared" si="114"/>
        <v/>
      </c>
      <c r="X404" s="209">
        <f t="shared" si="104"/>
        <v>0</v>
      </c>
      <c r="Y404" s="209">
        <f t="shared" si="115"/>
        <v>0</v>
      </c>
      <c r="Z404" s="242">
        <f t="shared" si="116"/>
        <v>0</v>
      </c>
      <c r="AA404" s="242">
        <f t="shared" si="117"/>
        <v>0</v>
      </c>
    </row>
    <row r="405" spans="1:27" x14ac:dyDescent="0.45">
      <c r="A405" s="364">
        <v>394</v>
      </c>
      <c r="B405" s="210"/>
      <c r="C405" s="206"/>
      <c r="D405" s="207">
        <f t="shared" si="105"/>
        <v>0</v>
      </c>
      <c r="E405" s="208"/>
      <c r="F405" s="208"/>
      <c r="G405" s="208"/>
      <c r="H405" s="168"/>
      <c r="I405" s="168"/>
      <c r="J405" s="208"/>
      <c r="K405" s="208"/>
      <c r="L405" s="208"/>
      <c r="M405" s="9">
        <f t="shared" si="106"/>
        <v>0</v>
      </c>
      <c r="N405" s="241">
        <f t="shared" si="107"/>
        <v>0</v>
      </c>
      <c r="O405" s="9">
        <f t="shared" si="108"/>
        <v>0</v>
      </c>
      <c r="P405" s="209" t="e">
        <f t="shared" si="109"/>
        <v>#N/A</v>
      </c>
      <c r="Q405" s="209">
        <f t="shared" si="110"/>
        <v>0</v>
      </c>
      <c r="R405" s="242">
        <f t="shared" si="102"/>
        <v>0</v>
      </c>
      <c r="S405" s="242" t="str">
        <f t="shared" si="111"/>
        <v/>
      </c>
      <c r="T405" s="242" t="str">
        <f t="shared" si="112"/>
        <v/>
      </c>
      <c r="U405" s="209" t="str">
        <f t="shared" si="113"/>
        <v/>
      </c>
      <c r="V405" s="209">
        <f t="shared" si="103"/>
        <v>0</v>
      </c>
      <c r="W405" s="209" t="str">
        <f t="shared" si="114"/>
        <v/>
      </c>
      <c r="X405" s="209">
        <f t="shared" si="104"/>
        <v>0</v>
      </c>
      <c r="Y405" s="209">
        <f t="shared" si="115"/>
        <v>0</v>
      </c>
      <c r="Z405" s="242">
        <f t="shared" si="116"/>
        <v>0</v>
      </c>
      <c r="AA405" s="242">
        <f t="shared" si="117"/>
        <v>0</v>
      </c>
    </row>
    <row r="406" spans="1:27" x14ac:dyDescent="0.45">
      <c r="A406" s="364">
        <v>395</v>
      </c>
      <c r="B406" s="210"/>
      <c r="C406" s="206"/>
      <c r="D406" s="207">
        <f t="shared" si="105"/>
        <v>0</v>
      </c>
      <c r="E406" s="208"/>
      <c r="F406" s="208"/>
      <c r="G406" s="208"/>
      <c r="H406" s="168"/>
      <c r="I406" s="168"/>
      <c r="J406" s="208"/>
      <c r="K406" s="208"/>
      <c r="L406" s="208"/>
      <c r="M406" s="9">
        <f t="shared" si="106"/>
        <v>0</v>
      </c>
      <c r="N406" s="241">
        <f t="shared" si="107"/>
        <v>0</v>
      </c>
      <c r="O406" s="9">
        <f t="shared" si="108"/>
        <v>0</v>
      </c>
      <c r="P406" s="209" t="e">
        <f t="shared" si="109"/>
        <v>#N/A</v>
      </c>
      <c r="Q406" s="209">
        <f t="shared" si="110"/>
        <v>0</v>
      </c>
      <c r="R406" s="242">
        <f t="shared" si="102"/>
        <v>0</v>
      </c>
      <c r="S406" s="242" t="str">
        <f t="shared" si="111"/>
        <v/>
      </c>
      <c r="T406" s="242" t="str">
        <f t="shared" si="112"/>
        <v/>
      </c>
      <c r="U406" s="209" t="str">
        <f t="shared" si="113"/>
        <v/>
      </c>
      <c r="V406" s="209">
        <f t="shared" si="103"/>
        <v>0</v>
      </c>
      <c r="W406" s="209" t="str">
        <f t="shared" si="114"/>
        <v/>
      </c>
      <c r="X406" s="209">
        <f t="shared" si="104"/>
        <v>0</v>
      </c>
      <c r="Y406" s="209">
        <f t="shared" si="115"/>
        <v>0</v>
      </c>
      <c r="Z406" s="242">
        <f t="shared" si="116"/>
        <v>0</v>
      </c>
      <c r="AA406" s="242">
        <f t="shared" si="117"/>
        <v>0</v>
      </c>
    </row>
    <row r="407" spans="1:27" x14ac:dyDescent="0.45">
      <c r="A407" s="364">
        <v>396</v>
      </c>
      <c r="B407" s="210"/>
      <c r="C407" s="206"/>
      <c r="D407" s="207">
        <f t="shared" si="105"/>
        <v>0</v>
      </c>
      <c r="E407" s="208"/>
      <c r="F407" s="208"/>
      <c r="G407" s="208"/>
      <c r="H407" s="168"/>
      <c r="I407" s="168"/>
      <c r="J407" s="208"/>
      <c r="K407" s="208"/>
      <c r="L407" s="208"/>
      <c r="M407" s="9">
        <f t="shared" si="106"/>
        <v>0</v>
      </c>
      <c r="N407" s="241">
        <f t="shared" si="107"/>
        <v>0</v>
      </c>
      <c r="O407" s="9">
        <f t="shared" si="108"/>
        <v>0</v>
      </c>
      <c r="P407" s="209" t="e">
        <f t="shared" si="109"/>
        <v>#N/A</v>
      </c>
      <c r="Q407" s="209">
        <f t="shared" si="110"/>
        <v>0</v>
      </c>
      <c r="R407" s="242">
        <f t="shared" si="102"/>
        <v>0</v>
      </c>
      <c r="S407" s="242" t="str">
        <f t="shared" si="111"/>
        <v/>
      </c>
      <c r="T407" s="242" t="str">
        <f t="shared" si="112"/>
        <v/>
      </c>
      <c r="U407" s="209" t="str">
        <f t="shared" si="113"/>
        <v/>
      </c>
      <c r="V407" s="209">
        <f t="shared" si="103"/>
        <v>0</v>
      </c>
      <c r="W407" s="209" t="str">
        <f t="shared" si="114"/>
        <v/>
      </c>
      <c r="X407" s="209">
        <f t="shared" si="104"/>
        <v>0</v>
      </c>
      <c r="Y407" s="209">
        <f t="shared" si="115"/>
        <v>0</v>
      </c>
      <c r="Z407" s="242">
        <f t="shared" si="116"/>
        <v>0</v>
      </c>
      <c r="AA407" s="242">
        <f t="shared" si="117"/>
        <v>0</v>
      </c>
    </row>
    <row r="408" spans="1:27" x14ac:dyDescent="0.45">
      <c r="A408" s="364">
        <v>397</v>
      </c>
      <c r="B408" s="210"/>
      <c r="C408" s="206"/>
      <c r="D408" s="207">
        <f t="shared" si="105"/>
        <v>0</v>
      </c>
      <c r="E408" s="208"/>
      <c r="F408" s="208"/>
      <c r="G408" s="208"/>
      <c r="H408" s="168"/>
      <c r="I408" s="168"/>
      <c r="J408" s="208"/>
      <c r="K408" s="208"/>
      <c r="L408" s="208"/>
      <c r="M408" s="9">
        <f t="shared" si="106"/>
        <v>0</v>
      </c>
      <c r="N408" s="241">
        <f t="shared" si="107"/>
        <v>0</v>
      </c>
      <c r="O408" s="9">
        <f t="shared" si="108"/>
        <v>0</v>
      </c>
      <c r="P408" s="209" t="e">
        <f t="shared" si="109"/>
        <v>#N/A</v>
      </c>
      <c r="Q408" s="209">
        <f t="shared" si="110"/>
        <v>0</v>
      </c>
      <c r="R408" s="242">
        <f t="shared" si="102"/>
        <v>0</v>
      </c>
      <c r="S408" s="242" t="str">
        <f t="shared" si="111"/>
        <v/>
      </c>
      <c r="T408" s="242" t="str">
        <f t="shared" si="112"/>
        <v/>
      </c>
      <c r="U408" s="209" t="str">
        <f t="shared" si="113"/>
        <v/>
      </c>
      <c r="V408" s="209">
        <f t="shared" si="103"/>
        <v>0</v>
      </c>
      <c r="W408" s="209" t="str">
        <f t="shared" si="114"/>
        <v/>
      </c>
      <c r="X408" s="209">
        <f t="shared" si="104"/>
        <v>0</v>
      </c>
      <c r="Y408" s="209">
        <f t="shared" si="115"/>
        <v>0</v>
      </c>
      <c r="Z408" s="242">
        <f t="shared" si="116"/>
        <v>0</v>
      </c>
      <c r="AA408" s="242">
        <f t="shared" si="117"/>
        <v>0</v>
      </c>
    </row>
    <row r="409" spans="1:27" x14ac:dyDescent="0.45">
      <c r="A409" s="364">
        <v>398</v>
      </c>
      <c r="B409" s="210"/>
      <c r="C409" s="206"/>
      <c r="D409" s="207">
        <f t="shared" si="105"/>
        <v>0</v>
      </c>
      <c r="E409" s="208"/>
      <c r="F409" s="208"/>
      <c r="G409" s="208"/>
      <c r="H409" s="168"/>
      <c r="I409" s="168"/>
      <c r="J409" s="208"/>
      <c r="K409" s="208"/>
      <c r="L409" s="208"/>
      <c r="M409" s="9">
        <f t="shared" si="106"/>
        <v>0</v>
      </c>
      <c r="N409" s="241">
        <f t="shared" si="107"/>
        <v>0</v>
      </c>
      <c r="O409" s="9">
        <f t="shared" si="108"/>
        <v>0</v>
      </c>
      <c r="P409" s="209" t="e">
        <f t="shared" si="109"/>
        <v>#N/A</v>
      </c>
      <c r="Q409" s="209">
        <f t="shared" si="110"/>
        <v>0</v>
      </c>
      <c r="R409" s="242">
        <f t="shared" si="102"/>
        <v>0</v>
      </c>
      <c r="S409" s="242" t="str">
        <f t="shared" si="111"/>
        <v/>
      </c>
      <c r="T409" s="242" t="str">
        <f t="shared" si="112"/>
        <v/>
      </c>
      <c r="U409" s="209" t="str">
        <f t="shared" si="113"/>
        <v/>
      </c>
      <c r="V409" s="209">
        <f t="shared" si="103"/>
        <v>0</v>
      </c>
      <c r="W409" s="209" t="str">
        <f t="shared" si="114"/>
        <v/>
      </c>
      <c r="X409" s="209">
        <f t="shared" si="104"/>
        <v>0</v>
      </c>
      <c r="Y409" s="209">
        <f t="shared" si="115"/>
        <v>0</v>
      </c>
      <c r="Z409" s="242">
        <f t="shared" si="116"/>
        <v>0</v>
      </c>
      <c r="AA409" s="242">
        <f t="shared" si="117"/>
        <v>0</v>
      </c>
    </row>
    <row r="410" spans="1:27" x14ac:dyDescent="0.45">
      <c r="A410" s="364">
        <v>399</v>
      </c>
      <c r="B410" s="210"/>
      <c r="C410" s="206"/>
      <c r="D410" s="207">
        <f t="shared" si="105"/>
        <v>0</v>
      </c>
      <c r="E410" s="208"/>
      <c r="F410" s="208"/>
      <c r="G410" s="208"/>
      <c r="H410" s="168"/>
      <c r="I410" s="168"/>
      <c r="J410" s="208"/>
      <c r="K410" s="208"/>
      <c r="L410" s="208"/>
      <c r="M410" s="9">
        <f t="shared" si="106"/>
        <v>0</v>
      </c>
      <c r="N410" s="241">
        <f t="shared" si="107"/>
        <v>0</v>
      </c>
      <c r="O410" s="9">
        <f t="shared" si="108"/>
        <v>0</v>
      </c>
      <c r="P410" s="209" t="e">
        <f t="shared" si="109"/>
        <v>#N/A</v>
      </c>
      <c r="Q410" s="209">
        <f t="shared" si="110"/>
        <v>0</v>
      </c>
      <c r="R410" s="242">
        <f t="shared" si="102"/>
        <v>0</v>
      </c>
      <c r="S410" s="242" t="str">
        <f t="shared" si="111"/>
        <v/>
      </c>
      <c r="T410" s="242" t="str">
        <f t="shared" si="112"/>
        <v/>
      </c>
      <c r="U410" s="209" t="str">
        <f t="shared" si="113"/>
        <v/>
      </c>
      <c r="V410" s="209">
        <f t="shared" si="103"/>
        <v>0</v>
      </c>
      <c r="W410" s="209" t="str">
        <f t="shared" si="114"/>
        <v/>
      </c>
      <c r="X410" s="209">
        <f t="shared" si="104"/>
        <v>0</v>
      </c>
      <c r="Y410" s="209">
        <f t="shared" si="115"/>
        <v>0</v>
      </c>
      <c r="Z410" s="242">
        <f t="shared" si="116"/>
        <v>0</v>
      </c>
      <c r="AA410" s="242">
        <f t="shared" si="117"/>
        <v>0</v>
      </c>
    </row>
    <row r="411" spans="1:27" x14ac:dyDescent="0.45">
      <c r="A411" s="364">
        <v>400</v>
      </c>
      <c r="B411" s="210"/>
      <c r="C411" s="206"/>
      <c r="D411" s="207">
        <f t="shared" si="105"/>
        <v>0</v>
      </c>
      <c r="E411" s="208"/>
      <c r="F411" s="208"/>
      <c r="G411" s="208"/>
      <c r="H411" s="168"/>
      <c r="I411" s="168"/>
      <c r="J411" s="208"/>
      <c r="K411" s="208"/>
      <c r="L411" s="208"/>
      <c r="M411" s="9">
        <f t="shared" si="106"/>
        <v>0</v>
      </c>
      <c r="N411" s="241">
        <f t="shared" si="107"/>
        <v>0</v>
      </c>
      <c r="O411" s="9">
        <f t="shared" si="108"/>
        <v>0</v>
      </c>
      <c r="P411" s="209" t="e">
        <f t="shared" si="109"/>
        <v>#N/A</v>
      </c>
      <c r="Q411" s="209">
        <f t="shared" si="110"/>
        <v>0</v>
      </c>
      <c r="R411" s="242">
        <f t="shared" si="102"/>
        <v>0</v>
      </c>
      <c r="S411" s="242" t="str">
        <f t="shared" si="111"/>
        <v/>
      </c>
      <c r="T411" s="242" t="str">
        <f t="shared" si="112"/>
        <v/>
      </c>
      <c r="U411" s="209" t="str">
        <f t="shared" si="113"/>
        <v/>
      </c>
      <c r="V411" s="209">
        <f t="shared" si="103"/>
        <v>0</v>
      </c>
      <c r="W411" s="209" t="str">
        <f t="shared" si="114"/>
        <v/>
      </c>
      <c r="X411" s="209">
        <f t="shared" si="104"/>
        <v>0</v>
      </c>
      <c r="Y411" s="209">
        <f t="shared" si="115"/>
        <v>0</v>
      </c>
      <c r="Z411" s="242">
        <f t="shared" si="116"/>
        <v>0</v>
      </c>
      <c r="AA411" s="242">
        <f t="shared" si="117"/>
        <v>0</v>
      </c>
    </row>
    <row r="412" spans="1:27" x14ac:dyDescent="0.45"/>
  </sheetData>
  <sheetProtection algorithmName="SHA-512" hashValue="xcZy/D/u1mFe9nOAFKHSGaSsXe9W35RQAl64yCEAiPVMxQmKNj/7FmBO95+2ZNyzN+O1fpH2SolNj7BlfW7hIg==" saltValue="sgsnsiU5dXdz808/5sMQcw==" spinCount="100000" sheet="1" objects="1" scenarios="1"/>
  <mergeCells count="6">
    <mergeCell ref="K8:M8"/>
    <mergeCell ref="K3:M3"/>
    <mergeCell ref="K4:M4"/>
    <mergeCell ref="K5:M5"/>
    <mergeCell ref="K6:M6"/>
    <mergeCell ref="K7:M7"/>
  </mergeCells>
  <conditionalFormatting sqref="M12:M411">
    <cfRule type="cellIs" dxfId="28" priority="8" operator="equal">
      <formula>1</formula>
    </cfRule>
    <cfRule type="cellIs" dxfId="27" priority="9" operator="notBetween">
      <formula>1</formula>
      <formula>1</formula>
    </cfRule>
  </conditionalFormatting>
  <dataValidations count="3">
    <dataValidation type="list" allowBlank="1" showInputMessage="1" showErrorMessage="1" sqref="G12:G411" xr:uid="{00000000-0002-0000-0100-000000000000}">
      <formula1>Dämmstärke</formula1>
    </dataValidation>
    <dataValidation type="list" allowBlank="1" showInputMessage="1" showErrorMessage="1" sqref="F12:F411" xr:uid="{00000000-0002-0000-0100-000001000000}">
      <formula1>Nenndurchmesser</formula1>
    </dataValidation>
    <dataValidation type="list" allowBlank="1" showInputMessage="1" showErrorMessage="1" sqref="J12:K411" xr:uid="{00000000-0002-0000-0100-000002000000}">
      <formula1>Binär</formula1>
    </dataValidation>
  </dataValidations>
  <pageMargins left="0.70866141732283472" right="0.70866141732283472" top="0.78740157480314965" bottom="0.78740157480314965" header="0.31496062992125984" footer="0.31496062992125984"/>
  <pageSetup paperSize="9" scale="68" fitToWidth="0" fitToHeight="8" orientation="portrait" horizontalDpi="1200" verticalDpi="1200" r:id="rId1"/>
  <rowBreaks count="7" manualBreakCount="7">
    <brk id="61" max="18" man="1"/>
    <brk id="111" max="18" man="1"/>
    <brk id="161" max="18" man="1"/>
    <brk id="211" max="18" man="1"/>
    <brk id="261" max="18" man="1"/>
    <brk id="311" max="18" man="1"/>
    <brk id="361" max="18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CC404F6-B1AC-44C6-8C16-41DEE04017A7}">
            <xm:f>NOT(ISERROR(SEARCH(Text!$C$74,A5)))</xm:f>
            <xm:f>Text!$C$74</xm:f>
            <x14:dxf>
              <font>
                <b/>
                <i val="0"/>
                <strike val="0"/>
                <color rgb="FF0000FF"/>
              </font>
            </x14:dxf>
          </x14:cfRule>
          <xm:sqref>A5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Dropdown!$A$2:$A$9</xm:f>
          </x14:formula1>
          <xm:sqref>E12:E411</xm:sqref>
        </x14:dataValidation>
        <x14:dataValidation type="list" allowBlank="1" showInputMessage="1" showErrorMessage="1" xr:uid="{00000000-0002-0000-0100-000004000000}">
          <x14:formula1>
            <xm:f>Dropdown!$H$2:$H$3</xm:f>
          </x14:formula1>
          <xm:sqref>I12:I411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tt4">
    <tabColor rgb="FFFFFFCC"/>
    <pageSetUpPr fitToPage="1"/>
  </sheetPr>
  <dimension ref="A1:OM86"/>
  <sheetViews>
    <sheetView zoomScaleNormal="100" workbookViewId="0">
      <selection activeCell="C11" sqref="C11"/>
    </sheetView>
  </sheetViews>
  <sheetFormatPr baseColWidth="10" defaultColWidth="0" defaultRowHeight="14.15" zeroHeight="1" x14ac:dyDescent="0.45"/>
  <cols>
    <col min="1" max="1" width="63.85546875" style="265" customWidth="1"/>
    <col min="2" max="2" width="9.5" style="265" customWidth="1"/>
    <col min="3" max="3" width="11.7109375" style="265" customWidth="1"/>
    <col min="4" max="4" width="18.35546875" style="265" customWidth="1"/>
    <col min="5" max="5" width="41.92578125" style="292" customWidth="1"/>
    <col min="6" max="6" width="3.2109375" style="265" hidden="1" customWidth="1"/>
    <col min="7" max="7" width="2" style="265" hidden="1" customWidth="1"/>
    <col min="8" max="8" width="3.85546875" style="265" hidden="1" customWidth="1"/>
    <col min="9" max="9" width="2.0703125" style="265" customWidth="1"/>
    <col min="10" max="10" width="1.640625" style="265" customWidth="1"/>
    <col min="11" max="18" width="10.85546875" style="265" customWidth="1"/>
    <col min="19" max="19" width="2.140625" style="265" customWidth="1"/>
    <col min="20" max="403" width="0" style="265" hidden="1" customWidth="1"/>
    <col min="404" max="16384" width="10.85546875" style="265" hidden="1"/>
  </cols>
  <sheetData>
    <row r="1" spans="1:403" s="215" customFormat="1" ht="12.45" x14ac:dyDescent="0.45">
      <c r="A1" s="213"/>
      <c r="B1" s="230"/>
      <c r="C1" s="230"/>
      <c r="D1" s="230"/>
      <c r="E1" s="196"/>
    </row>
    <row r="2" spans="1:403" s="215" customFormat="1" ht="17.600000000000001" x14ac:dyDescent="0.45">
      <c r="A2" s="216" t="str">
        <f>Text!C91</f>
        <v>Eingabe Parameter</v>
      </c>
      <c r="D2" s="10"/>
      <c r="E2" s="217" t="str">
        <f>E1_Allgemein!C2</f>
        <v>THENA V1.4_CHF_Demo</v>
      </c>
      <c r="F2" s="10"/>
      <c r="G2" s="10"/>
      <c r="J2" s="248"/>
      <c r="K2" s="249" t="str">
        <f>Text!C122</f>
        <v>Stoffwerte von Wasser im Sättigungszustand</v>
      </c>
      <c r="L2" s="250"/>
      <c r="M2" s="250"/>
      <c r="N2" s="250"/>
      <c r="O2" s="250"/>
      <c r="P2" s="250"/>
      <c r="Q2" s="250"/>
      <c r="R2" s="251"/>
    </row>
    <row r="3" spans="1:403" s="215" customFormat="1" ht="12.45" x14ac:dyDescent="0.45">
      <c r="A3" s="231"/>
      <c r="C3" s="10"/>
      <c r="D3" s="10" t="str">
        <f>Text!C3</f>
        <v>Projekt:</v>
      </c>
      <c r="E3" s="252" t="str">
        <f>IF(ISBLANK(E1_Allgemein!B3)=TRUE,"",E1_Allgemein!B3)</f>
        <v>Musternetz</v>
      </c>
      <c r="J3" s="253"/>
      <c r="K3" s="215" t="str">
        <f>Text!C123</f>
        <v>gemäss VDI-Wärmeatlas, Springer-Verlag, Berlin Heidelberg 2006, Zehnte bearbeitete und erweiterte Auflage</v>
      </c>
      <c r="R3" s="254"/>
      <c r="OM3" s="255"/>
    </row>
    <row r="4" spans="1:403" s="215" customFormat="1" ht="12.45" x14ac:dyDescent="0.45">
      <c r="A4" s="256" t="str">
        <f>Text!C73</f>
        <v>Annahmen für die Berechnungen:</v>
      </c>
      <c r="C4" s="10"/>
      <c r="D4" s="10" t="str">
        <f>Text!C6</f>
        <v>Variante:</v>
      </c>
      <c r="E4" s="257" t="str">
        <f>IF(ISBLANK(E1_Allgemein!B4)=TRUE,"",E1_Allgemein!B4)</f>
        <v>Beispiel Variante 1</v>
      </c>
      <c r="J4" s="253"/>
      <c r="R4" s="254"/>
      <c r="OM4" s="255"/>
    </row>
    <row r="5" spans="1:403" s="215" customFormat="1" ht="12.45" x14ac:dyDescent="0.45">
      <c r="A5" s="258" t="str">
        <f>IF(G10&gt;0,Text!C120,Text!C121)</f>
        <v>Eingabe-Parameter (E3) nach QM Fernwärme (Default Werte)</v>
      </c>
      <c r="C5" s="10"/>
      <c r="D5" s="10"/>
      <c r="E5" s="259" t="str">
        <f>IF(ISBLANK(E1_Allgemein!B5)=TRUE,"",E1_Allgemein!B5)</f>
        <v/>
      </c>
      <c r="J5" s="253"/>
      <c r="R5" s="254"/>
      <c r="OM5" s="255"/>
    </row>
    <row r="6" spans="1:403" s="215" customFormat="1" ht="12.45" x14ac:dyDescent="0.45">
      <c r="A6" s="231"/>
      <c r="C6" s="10"/>
      <c r="D6" s="10"/>
      <c r="E6" s="260" t="str">
        <f>IF(ISBLANK(E1_Allgemein!B6)=TRUE,"",E1_Allgemein!B6)</f>
        <v/>
      </c>
      <c r="J6" s="253"/>
      <c r="R6" s="254"/>
      <c r="OM6" s="255"/>
    </row>
    <row r="7" spans="1:403" s="215" customFormat="1" ht="12.45" x14ac:dyDescent="0.45">
      <c r="A7" s="231"/>
      <c r="C7" s="10"/>
      <c r="D7" s="10" t="str">
        <f>Text!C8</f>
        <v>Ersteller:</v>
      </c>
      <c r="E7" s="252" t="str">
        <f>IF(ISBLANK(E1_Allgemein!B7)=TRUE,"",E1_Allgemein!B7)</f>
        <v>Muster Hans</v>
      </c>
      <c r="J7" s="253"/>
      <c r="R7" s="254"/>
      <c r="OM7" s="255"/>
    </row>
    <row r="8" spans="1:403" s="215" customFormat="1" ht="12.45" x14ac:dyDescent="0.45">
      <c r="A8" s="231"/>
      <c r="C8" s="10"/>
      <c r="D8" s="10" t="str">
        <f>Text!C10</f>
        <v>Datum:</v>
      </c>
      <c r="E8" s="261">
        <f>IF(ISBLANK(E1_Allgemein!B8)=TRUE,"",E1_Allgemein!B8)</f>
        <v>45562</v>
      </c>
      <c r="J8" s="253"/>
      <c r="R8" s="254"/>
      <c r="OM8" s="255"/>
    </row>
    <row r="9" spans="1:403" s="215" customFormat="1" ht="5.25" customHeight="1" x14ac:dyDescent="0.45">
      <c r="A9" s="231"/>
      <c r="C9" s="38"/>
      <c r="D9" s="38"/>
      <c r="E9" s="29"/>
      <c r="J9" s="253"/>
      <c r="R9" s="254"/>
      <c r="OM9" s="255"/>
    </row>
    <row r="10" spans="1:403" x14ac:dyDescent="0.45">
      <c r="A10" s="262" t="str">
        <f>Text!C92</f>
        <v>Bezeichnung</v>
      </c>
      <c r="B10" s="263" t="str">
        <f>Text!C93</f>
        <v>Einheit</v>
      </c>
      <c r="C10" s="263" t="str">
        <f>Text!C94</f>
        <v>Wert</v>
      </c>
      <c r="D10" s="263" t="str">
        <f>Text!C95</f>
        <v>Default-Werte</v>
      </c>
      <c r="E10" s="264" t="str">
        <f>Text!C96</f>
        <v>Bemerkungen zum Default Wert</v>
      </c>
      <c r="G10" s="265">
        <f>SUM(G11:G27)</f>
        <v>0</v>
      </c>
      <c r="J10" s="266"/>
      <c r="R10" s="267"/>
    </row>
    <row r="11" spans="1:403" x14ac:dyDescent="0.45">
      <c r="A11" s="268" t="str">
        <f>Text!C97</f>
        <v>Wärmeleitfähigkeit Dämmung</v>
      </c>
      <c r="B11" s="25" t="s">
        <v>351</v>
      </c>
      <c r="C11" s="407">
        <v>0.03</v>
      </c>
      <c r="D11" s="270">
        <v>0.03</v>
      </c>
      <c r="E11" s="271" t="str">
        <f>Text!C115</f>
        <v>Nur für Berechnung Einzelrohre</v>
      </c>
      <c r="G11" s="265">
        <f>IF(C11=D11,0,1)</f>
        <v>0</v>
      </c>
      <c r="J11" s="266"/>
      <c r="R11" s="267"/>
    </row>
    <row r="12" spans="1:403" x14ac:dyDescent="0.45">
      <c r="A12" s="268" t="str">
        <f>Text!C98</f>
        <v>Wärmeleitfähigkeit Boden</v>
      </c>
      <c r="B12" s="25" t="s">
        <v>351</v>
      </c>
      <c r="C12" s="407">
        <v>1.2</v>
      </c>
      <c r="D12" s="270">
        <v>1.2</v>
      </c>
      <c r="E12" s="272"/>
      <c r="G12" s="265">
        <f t="shared" ref="G12:G27" si="0">IF(C12=D12,0,1)</f>
        <v>0</v>
      </c>
      <c r="J12" s="266"/>
      <c r="R12" s="267"/>
    </row>
    <row r="13" spans="1:403" x14ac:dyDescent="0.45">
      <c r="A13" s="268" t="str">
        <f>Text!C99</f>
        <v>Überdeckungshöhe</v>
      </c>
      <c r="B13" s="25" t="s">
        <v>79</v>
      </c>
      <c r="C13" s="407">
        <v>0.6</v>
      </c>
      <c r="D13" s="270">
        <v>0.6</v>
      </c>
      <c r="E13" s="272"/>
      <c r="G13" s="265">
        <f t="shared" si="0"/>
        <v>0</v>
      </c>
      <c r="J13" s="266"/>
      <c r="R13" s="267"/>
    </row>
    <row r="14" spans="1:403" x14ac:dyDescent="0.45">
      <c r="A14" s="268" t="str">
        <f>Text!C100</f>
        <v>lichter Rohrabstand</v>
      </c>
      <c r="B14" s="25" t="s">
        <v>79</v>
      </c>
      <c r="C14" s="407">
        <v>0.2</v>
      </c>
      <c r="D14" s="270">
        <v>0.2</v>
      </c>
      <c r="E14" s="272"/>
      <c r="G14" s="265">
        <f t="shared" si="0"/>
        <v>0</v>
      </c>
      <c r="J14" s="266"/>
      <c r="R14" s="267"/>
    </row>
    <row r="15" spans="1:403" x14ac:dyDescent="0.45">
      <c r="A15" s="268" t="str">
        <f>Text!C101</f>
        <v>Bodentemperatur</v>
      </c>
      <c r="B15" s="25" t="s">
        <v>67</v>
      </c>
      <c r="C15" s="269">
        <v>10</v>
      </c>
      <c r="D15" s="270">
        <v>10</v>
      </c>
      <c r="E15" s="272"/>
      <c r="G15" s="265">
        <f t="shared" si="0"/>
        <v>0</v>
      </c>
      <c r="J15" s="266"/>
      <c r="R15" s="267"/>
    </row>
    <row r="16" spans="1:403" x14ac:dyDescent="0.45">
      <c r="A16" s="268" t="str">
        <f>Text!C102</f>
        <v>Wandrauhigkeit Fernleitungs-Mediumrohr</v>
      </c>
      <c r="B16" s="25" t="s">
        <v>63</v>
      </c>
      <c r="C16" s="269">
        <v>0.01</v>
      </c>
      <c r="D16" s="270">
        <v>0.01</v>
      </c>
      <c r="E16" s="272"/>
      <c r="G16" s="265">
        <f t="shared" si="0"/>
        <v>0</v>
      </c>
      <c r="J16" s="266"/>
      <c r="R16" s="267"/>
    </row>
    <row r="17" spans="1:18" x14ac:dyDescent="0.45">
      <c r="A17" s="268" t="str">
        <f>Text!C103</f>
        <v>Wärmekapazität Wasser</v>
      </c>
      <c r="B17" s="25" t="s">
        <v>122</v>
      </c>
      <c r="C17" s="273">
        <v>4183</v>
      </c>
      <c r="D17" s="274">
        <v>4183</v>
      </c>
      <c r="E17" s="272" t="str">
        <f>Text!C116</f>
        <v>Wasser bei 60°C</v>
      </c>
      <c r="G17" s="265">
        <f t="shared" si="0"/>
        <v>0</v>
      </c>
      <c r="J17" s="266"/>
      <c r="R17" s="267"/>
    </row>
    <row r="18" spans="1:18" x14ac:dyDescent="0.45">
      <c r="A18" s="268" t="str">
        <f>Text!C104</f>
        <v>Dichte Wasser</v>
      </c>
      <c r="B18" s="25" t="s">
        <v>265</v>
      </c>
      <c r="C18" s="273">
        <v>983.2</v>
      </c>
      <c r="D18" s="274">
        <v>983.2</v>
      </c>
      <c r="E18" s="272" t="str">
        <f>Text!C116</f>
        <v>Wasser bei 60°C</v>
      </c>
      <c r="G18" s="265">
        <f t="shared" si="0"/>
        <v>0</v>
      </c>
      <c r="J18" s="266"/>
      <c r="R18" s="267"/>
    </row>
    <row r="19" spans="1:18" x14ac:dyDescent="0.45">
      <c r="A19" s="268" t="str">
        <f>Text!C105</f>
        <v>kin. Viskosität Wasser</v>
      </c>
      <c r="B19" s="25" t="s">
        <v>267</v>
      </c>
      <c r="C19" s="275">
        <v>4.7399999999999998E-7</v>
      </c>
      <c r="D19" s="276">
        <v>4.7399999999999998E-7</v>
      </c>
      <c r="E19" s="272" t="str">
        <f>Text!C116</f>
        <v>Wasser bei 60°C</v>
      </c>
      <c r="G19" s="265">
        <f t="shared" si="0"/>
        <v>0</v>
      </c>
      <c r="J19" s="266"/>
      <c r="R19" s="267"/>
    </row>
    <row r="20" spans="1:18" x14ac:dyDescent="0.45">
      <c r="A20" s="268" t="str">
        <f>Text!C106</f>
        <v>Dampfdruck bei Auslegetemperatur</v>
      </c>
      <c r="B20" s="25" t="s">
        <v>70</v>
      </c>
      <c r="C20" s="277">
        <v>1.0142</v>
      </c>
      <c r="D20" s="278">
        <v>1.0142</v>
      </c>
      <c r="E20" s="272" t="str">
        <f>Text!C117</f>
        <v>Wasser bei 100°C</v>
      </c>
      <c r="G20" s="265">
        <f t="shared" si="0"/>
        <v>0</v>
      </c>
      <c r="J20" s="266"/>
      <c r="R20" s="267"/>
    </row>
    <row r="21" spans="1:18" x14ac:dyDescent="0.45">
      <c r="A21" s="268" t="str">
        <f>Text!C107</f>
        <v>Sicherheitsabschlag maximal zulässiger Betriebsdruck</v>
      </c>
      <c r="B21" s="25" t="s">
        <v>70</v>
      </c>
      <c r="C21" s="279">
        <v>1</v>
      </c>
      <c r="D21" s="280">
        <v>1</v>
      </c>
      <c r="E21" s="281"/>
      <c r="G21" s="265">
        <f t="shared" si="0"/>
        <v>0</v>
      </c>
      <c r="J21" s="266"/>
      <c r="R21" s="267"/>
    </row>
    <row r="22" spans="1:18" x14ac:dyDescent="0.45">
      <c r="A22" s="268" t="str">
        <f>Text!C108</f>
        <v>Sicherheitszuschlag minimaler Betriebsdruck</v>
      </c>
      <c r="B22" s="25" t="s">
        <v>70</v>
      </c>
      <c r="C22" s="279">
        <v>1</v>
      </c>
      <c r="D22" s="280">
        <v>1</v>
      </c>
      <c r="E22" s="281"/>
      <c r="G22" s="265">
        <f t="shared" si="0"/>
        <v>0</v>
      </c>
      <c r="J22" s="266"/>
      <c r="R22" s="267"/>
    </row>
    <row r="23" spans="1:18" x14ac:dyDescent="0.45">
      <c r="A23" s="268" t="str">
        <f>Text!C109</f>
        <v>hydraulischer Wirkungsgrad Pumpe</v>
      </c>
      <c r="B23" s="25" t="s">
        <v>65</v>
      </c>
      <c r="C23" s="282">
        <v>0.8</v>
      </c>
      <c r="D23" s="283">
        <v>0.8</v>
      </c>
      <c r="E23" s="272"/>
      <c r="G23" s="265">
        <f t="shared" si="0"/>
        <v>0</v>
      </c>
      <c r="J23" s="266"/>
      <c r="R23" s="267"/>
    </row>
    <row r="24" spans="1:18" x14ac:dyDescent="0.45">
      <c r="A24" s="268" t="str">
        <f>Text!C110</f>
        <v>elektrischer Wirkungsgrad Pumpe</v>
      </c>
      <c r="B24" s="25" t="s">
        <v>65</v>
      </c>
      <c r="C24" s="282">
        <v>0.9</v>
      </c>
      <c r="D24" s="283">
        <v>0.9</v>
      </c>
      <c r="E24" s="272"/>
      <c r="G24" s="265">
        <f t="shared" si="0"/>
        <v>0</v>
      </c>
      <c r="J24" s="266"/>
      <c r="R24" s="267"/>
    </row>
    <row r="25" spans="1:18" x14ac:dyDescent="0.45">
      <c r="A25" s="268" t="str">
        <f>Text!C111</f>
        <v>Pumpenwirkungsgrad</v>
      </c>
      <c r="B25" s="25" t="s">
        <v>65</v>
      </c>
      <c r="C25" s="284">
        <f>C23*C24</f>
        <v>0.72000000000000008</v>
      </c>
      <c r="D25" s="284">
        <f>D23*D24</f>
        <v>0.72000000000000008</v>
      </c>
      <c r="E25" s="285" t="str">
        <f>Text!C118</f>
        <v>berechnet</v>
      </c>
      <c r="J25" s="266"/>
      <c r="R25" s="267"/>
    </row>
    <row r="26" spans="1:18" x14ac:dyDescent="0.45">
      <c r="A26" s="268" t="str">
        <f>Text!C112</f>
        <v>Differenzdruck Hausanschluss</v>
      </c>
      <c r="B26" s="27" t="s">
        <v>89</v>
      </c>
      <c r="C26" s="286">
        <v>80000</v>
      </c>
      <c r="D26" s="274">
        <v>80000</v>
      </c>
      <c r="E26" s="272" t="str">
        <f>Text!C119</f>
        <v>0.7 bis 1.0 bar (70'000 bis 100'000 Pa)</v>
      </c>
      <c r="G26" s="265">
        <f t="shared" si="0"/>
        <v>0</v>
      </c>
      <c r="J26" s="266"/>
      <c r="R26" s="267"/>
    </row>
    <row r="27" spans="1:18" x14ac:dyDescent="0.45">
      <c r="A27" s="268" t="str">
        <f>Text!C113</f>
        <v>Fallbeschleunigung</v>
      </c>
      <c r="B27" s="25" t="s">
        <v>266</v>
      </c>
      <c r="C27" s="269">
        <v>9.81</v>
      </c>
      <c r="D27" s="270">
        <v>9.81</v>
      </c>
      <c r="E27" s="272"/>
      <c r="G27" s="265">
        <f t="shared" si="0"/>
        <v>0</v>
      </c>
      <c r="J27" s="266"/>
      <c r="R27" s="267"/>
    </row>
    <row r="28" spans="1:18" x14ac:dyDescent="0.45">
      <c r="A28" s="287"/>
      <c r="E28" s="288"/>
      <c r="J28" s="266"/>
      <c r="R28" s="267"/>
    </row>
    <row r="29" spans="1:18" x14ac:dyDescent="0.45">
      <c r="A29" s="287" t="str">
        <f>Text!C114</f>
        <v xml:space="preserve">Bemerkungen: </v>
      </c>
      <c r="E29" s="288"/>
      <c r="J29" s="266"/>
      <c r="R29" s="267"/>
    </row>
    <row r="30" spans="1:18" ht="343.5" customHeight="1" thickBot="1" x14ac:dyDescent="0.5">
      <c r="A30" s="433"/>
      <c r="B30" s="434"/>
      <c r="C30" s="434"/>
      <c r="D30" s="434"/>
      <c r="E30" s="435"/>
      <c r="J30" s="289"/>
      <c r="K30" s="290"/>
      <c r="L30" s="290"/>
      <c r="M30" s="290"/>
      <c r="N30" s="290"/>
      <c r="O30" s="290"/>
      <c r="P30" s="290"/>
      <c r="Q30" s="290"/>
      <c r="R30" s="291"/>
    </row>
    <row r="31" spans="1:18" x14ac:dyDescent="0.45"/>
    <row r="37" spans="14:14" hidden="1" x14ac:dyDescent="0.45">
      <c r="N37" s="293"/>
    </row>
    <row r="38" spans="14:14" hidden="1" x14ac:dyDescent="0.45">
      <c r="N38" s="293"/>
    </row>
    <row r="39" spans="14:14" hidden="1" x14ac:dyDescent="0.45">
      <c r="N39" s="293"/>
    </row>
    <row r="40" spans="14:14" hidden="1" x14ac:dyDescent="0.45">
      <c r="N40" s="293"/>
    </row>
    <row r="41" spans="14:14" hidden="1" x14ac:dyDescent="0.45">
      <c r="N41" s="293"/>
    </row>
    <row r="42" spans="14:14" hidden="1" x14ac:dyDescent="0.45">
      <c r="N42" s="293"/>
    </row>
    <row r="43" spans="14:14" hidden="1" x14ac:dyDescent="0.45">
      <c r="N43" s="293"/>
    </row>
    <row r="44" spans="14:14" hidden="1" x14ac:dyDescent="0.45">
      <c r="N44" s="293"/>
    </row>
    <row r="45" spans="14:14" hidden="1" x14ac:dyDescent="0.45">
      <c r="N45" s="293"/>
    </row>
    <row r="46" spans="14:14" hidden="1" x14ac:dyDescent="0.45">
      <c r="N46" s="293"/>
    </row>
    <row r="47" spans="14:14" hidden="1" x14ac:dyDescent="0.45">
      <c r="N47" s="293"/>
    </row>
    <row r="48" spans="14:14" hidden="1" x14ac:dyDescent="0.45">
      <c r="N48" s="293"/>
    </row>
    <row r="49" spans="14:14" hidden="1" x14ac:dyDescent="0.45">
      <c r="N49" s="293"/>
    </row>
    <row r="50" spans="14:14" hidden="1" x14ac:dyDescent="0.45">
      <c r="N50" s="293"/>
    </row>
    <row r="51" spans="14:14" hidden="1" x14ac:dyDescent="0.45">
      <c r="N51" s="293"/>
    </row>
    <row r="52" spans="14:14" hidden="1" x14ac:dyDescent="0.45">
      <c r="N52" s="293"/>
    </row>
    <row r="53" spans="14:14" hidden="1" x14ac:dyDescent="0.45">
      <c r="N53" s="293"/>
    </row>
    <row r="54" spans="14:14" hidden="1" x14ac:dyDescent="0.45">
      <c r="N54" s="293"/>
    </row>
    <row r="55" spans="14:14" hidden="1" x14ac:dyDescent="0.45">
      <c r="N55" s="293"/>
    </row>
    <row r="56" spans="14:14" hidden="1" x14ac:dyDescent="0.45">
      <c r="N56" s="293"/>
    </row>
    <row r="57" spans="14:14" hidden="1" x14ac:dyDescent="0.45">
      <c r="N57" s="293"/>
    </row>
    <row r="58" spans="14:14" hidden="1" x14ac:dyDescent="0.45">
      <c r="N58" s="293"/>
    </row>
    <row r="59" spans="14:14" hidden="1" x14ac:dyDescent="0.45">
      <c r="N59" s="293"/>
    </row>
    <row r="60" spans="14:14" hidden="1" x14ac:dyDescent="0.45">
      <c r="N60" s="293"/>
    </row>
    <row r="61" spans="14:14" hidden="1" x14ac:dyDescent="0.45">
      <c r="N61" s="293"/>
    </row>
    <row r="62" spans="14:14" hidden="1" x14ac:dyDescent="0.45">
      <c r="N62" s="293"/>
    </row>
    <row r="63" spans="14:14" hidden="1" x14ac:dyDescent="0.45">
      <c r="N63" s="293"/>
    </row>
    <row r="64" spans="14:14" hidden="1" x14ac:dyDescent="0.45">
      <c r="N64" s="293"/>
    </row>
    <row r="65" spans="14:14" hidden="1" x14ac:dyDescent="0.45">
      <c r="N65" s="293"/>
    </row>
    <row r="66" spans="14:14" hidden="1" x14ac:dyDescent="0.45">
      <c r="N66" s="293"/>
    </row>
    <row r="67" spans="14:14" hidden="1" x14ac:dyDescent="0.45">
      <c r="N67" s="293"/>
    </row>
    <row r="68" spans="14:14" hidden="1" x14ac:dyDescent="0.45">
      <c r="N68" s="293"/>
    </row>
    <row r="69" spans="14:14" hidden="1" x14ac:dyDescent="0.45">
      <c r="N69" s="293"/>
    </row>
    <row r="70" spans="14:14" hidden="1" x14ac:dyDescent="0.45">
      <c r="N70" s="293"/>
    </row>
    <row r="71" spans="14:14" hidden="1" x14ac:dyDescent="0.45">
      <c r="N71" s="293"/>
    </row>
    <row r="72" spans="14:14" hidden="1" x14ac:dyDescent="0.45">
      <c r="N72" s="293"/>
    </row>
    <row r="73" spans="14:14" hidden="1" x14ac:dyDescent="0.45">
      <c r="N73" s="293"/>
    </row>
    <row r="74" spans="14:14" hidden="1" x14ac:dyDescent="0.45">
      <c r="N74" s="293"/>
    </row>
    <row r="75" spans="14:14" hidden="1" x14ac:dyDescent="0.45">
      <c r="N75" s="293"/>
    </row>
    <row r="76" spans="14:14" hidden="1" x14ac:dyDescent="0.45">
      <c r="N76" s="293"/>
    </row>
    <row r="77" spans="14:14" hidden="1" x14ac:dyDescent="0.45">
      <c r="N77" s="293"/>
    </row>
    <row r="78" spans="14:14" hidden="1" x14ac:dyDescent="0.45">
      <c r="N78" s="293"/>
    </row>
    <row r="79" spans="14:14" hidden="1" x14ac:dyDescent="0.45">
      <c r="N79" s="293"/>
    </row>
    <row r="80" spans="14:14" hidden="1" x14ac:dyDescent="0.45">
      <c r="N80" s="293"/>
    </row>
    <row r="81" spans="14:14" hidden="1" x14ac:dyDescent="0.45">
      <c r="N81" s="293"/>
    </row>
    <row r="82" spans="14:14" hidden="1" x14ac:dyDescent="0.45">
      <c r="N82" s="293"/>
    </row>
    <row r="83" spans="14:14" hidden="1" x14ac:dyDescent="0.45">
      <c r="N83" s="293"/>
    </row>
    <row r="84" spans="14:14" hidden="1" x14ac:dyDescent="0.45">
      <c r="N84" s="293"/>
    </row>
    <row r="85" spans="14:14" hidden="1" x14ac:dyDescent="0.45">
      <c r="N85" s="293"/>
    </row>
    <row r="86" spans="14:14" hidden="1" x14ac:dyDescent="0.45">
      <c r="N86" s="293"/>
    </row>
  </sheetData>
  <sheetProtection algorithmName="SHA-512" hashValue="707H4tqKTIfRC+gUWa6Ny4Qsw/DlFuGxQz/0yQU4X4VZMSczt8I22agIzWpUvFvNJsGa7Fmdv3qwo9yoG0ECBQ==" saltValue="AQuYw7cFJ7cn0WEtIiEK/A==" spinCount="100000" sheet="1" objects="1" scenarios="1"/>
  <mergeCells count="1">
    <mergeCell ref="A30:E30"/>
  </mergeCells>
  <phoneticPr fontId="10" type="noConversion"/>
  <conditionalFormatting sqref="C11:C24">
    <cfRule type="expression" dxfId="25" priority="3">
      <formula>$C11&lt;&gt;$D11</formula>
    </cfRule>
  </conditionalFormatting>
  <conditionalFormatting sqref="C26:C27">
    <cfRule type="expression" dxfId="24" priority="2">
      <formula>$C26&lt;&gt;$D26</formula>
    </cfRule>
  </conditionalFormatting>
  <pageMargins left="0.74803149606299213" right="0.74803149606299213" top="0.98425196850393704" bottom="0.98425196850393704" header="0.51181102362204722" footer="0.51181102362204722"/>
  <pageSetup paperSize="9" scale="68" fitToHeight="0" orientation="portrait" horizontalDpi="4294967292" verticalDpi="4294967292" r:id="rId1"/>
  <headerFooter>
    <oddHeader>&amp;R&amp;D</oddHeader>
    <oddFooter>&amp;L&amp;A&amp;R&amp;P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BCCAB18-9C53-4BB8-B2F7-BE783594F731}">
            <xm:f>NOT(ISERROR(SEARCH(Text!$C$120,A5)))</xm:f>
            <xm:f>Text!$C$120</xm:f>
            <x14:dxf>
              <font>
                <b/>
                <i val="0"/>
                <strike val="0"/>
                <color rgb="FF0000FF"/>
              </font>
            </x14:dxf>
          </x14:cfRule>
          <xm:sqref>A5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tt1">
    <tabColor theme="3" tint="0.79998168889431442"/>
  </sheetPr>
  <dimension ref="A1:OM28"/>
  <sheetViews>
    <sheetView zoomScale="110" zoomScaleNormal="110" workbookViewId="0">
      <selection activeCell="A6" sqref="A6"/>
    </sheetView>
  </sheetViews>
  <sheetFormatPr baseColWidth="10" defaultColWidth="10.85546875" defaultRowHeight="12.45" zeroHeight="1" x14ac:dyDescent="0.45"/>
  <cols>
    <col min="1" max="1" width="80.2109375" style="215" customWidth="1"/>
    <col min="2" max="2" width="25.5" style="12" customWidth="1"/>
    <col min="3" max="28" width="8.5703125" style="10" customWidth="1"/>
    <col min="29" max="402" width="8.5703125" style="215" customWidth="1"/>
    <col min="403" max="403" width="8.35546875" style="215" customWidth="1"/>
    <col min="404" max="16384" width="10.85546875" style="215"/>
  </cols>
  <sheetData>
    <row r="1" spans="1:403" x14ac:dyDescent="0.45">
      <c r="A1" s="213"/>
      <c r="B1" s="36"/>
      <c r="C1" s="36"/>
      <c r="D1" s="36"/>
      <c r="E1" s="36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/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0"/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0"/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0"/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0"/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0"/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0"/>
      <c r="HY1" s="230"/>
      <c r="HZ1" s="230"/>
      <c r="IA1" s="230"/>
      <c r="IB1" s="230"/>
      <c r="IC1" s="230"/>
      <c r="ID1" s="230"/>
      <c r="IE1" s="230"/>
      <c r="IF1" s="230"/>
      <c r="IG1" s="230"/>
      <c r="IH1" s="230"/>
      <c r="II1" s="230"/>
      <c r="IJ1" s="230"/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  <c r="MX1" s="230"/>
      <c r="MY1" s="230"/>
      <c r="MZ1" s="230"/>
      <c r="NA1" s="230"/>
      <c r="NB1" s="230"/>
      <c r="NC1" s="230"/>
      <c r="ND1" s="230"/>
      <c r="NE1" s="230"/>
      <c r="NF1" s="230"/>
      <c r="NG1" s="230"/>
      <c r="NH1" s="230"/>
      <c r="NI1" s="230"/>
      <c r="NJ1" s="230"/>
      <c r="NK1" s="230"/>
      <c r="NL1" s="230"/>
      <c r="NM1" s="230"/>
      <c r="NN1" s="230"/>
      <c r="NO1" s="230"/>
      <c r="NP1" s="230"/>
      <c r="NQ1" s="230"/>
      <c r="NR1" s="230"/>
      <c r="NS1" s="230"/>
      <c r="NT1" s="230"/>
      <c r="NU1" s="230"/>
      <c r="NV1" s="230"/>
      <c r="NW1" s="230"/>
      <c r="NX1" s="230"/>
      <c r="NY1" s="230"/>
      <c r="NZ1" s="230"/>
      <c r="OA1" s="230"/>
      <c r="OB1" s="230"/>
      <c r="OC1" s="230"/>
      <c r="OD1" s="230"/>
      <c r="OE1" s="230"/>
      <c r="OF1" s="230"/>
      <c r="OG1" s="230"/>
      <c r="OH1" s="230"/>
      <c r="OI1" s="230"/>
      <c r="OJ1" s="230"/>
      <c r="OK1" s="230"/>
      <c r="OL1" s="196"/>
    </row>
    <row r="2" spans="1:403" ht="17.600000000000001" x14ac:dyDescent="0.45">
      <c r="A2" s="216" t="str">
        <f>Text!C124</f>
        <v>Ausgabe Teilstränge</v>
      </c>
      <c r="B2" s="294" t="str">
        <f>E1_Allgemein!C2</f>
        <v>THENA V1.4_CHF_Demo</v>
      </c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OL2" s="255"/>
    </row>
    <row r="3" spans="1:403" x14ac:dyDescent="0.45">
      <c r="A3" s="28" t="str">
        <f>Text!C3</f>
        <v>Projekt:</v>
      </c>
      <c r="B3" s="31" t="str">
        <f>IF(ISBLANK(E1_Allgemein!B3)=TRUE,"",E1_Allgemein!B3)</f>
        <v>Musternetz</v>
      </c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OL3" s="255"/>
    </row>
    <row r="4" spans="1:403" x14ac:dyDescent="0.45">
      <c r="A4" s="28" t="str">
        <f>Text!C6</f>
        <v>Variante:</v>
      </c>
      <c r="B4" s="157" t="str">
        <f>IF(ISBLANK(E1_Allgemein!B4)=TRUE,"",E1_Allgemein!B4)</f>
        <v>Beispiel Variante 1</v>
      </c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OL4" s="255"/>
    </row>
    <row r="5" spans="1:403" x14ac:dyDescent="0.45">
      <c r="A5" s="218" t="str">
        <f>IF(E2_Teilstränge!A5="","",E2_Teilstränge!A5)</f>
        <v>Kennwerte für Rohrtypen nach QM Fernwärme (Default-Werte)</v>
      </c>
      <c r="B5" s="295" t="str">
        <f>IF(ISBLANK(E1_Allgemein!B5)=TRUE,"",E1_Allgemein!B5)</f>
        <v/>
      </c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OL5" s="255"/>
    </row>
    <row r="6" spans="1:403" x14ac:dyDescent="0.45">
      <c r="A6" s="218" t="str">
        <f>IF(E3_Parameter!A5="","",E3_Parameter!A5)</f>
        <v>Eingabe-Parameter (E3) nach QM Fernwärme (Default Werte)</v>
      </c>
      <c r="B6" s="296" t="str">
        <f>IF(ISBLANK(E1_Allgemein!B6)=TRUE,"",E1_Allgemein!B6)</f>
        <v/>
      </c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OL6" s="255"/>
    </row>
    <row r="7" spans="1:403" x14ac:dyDescent="0.45">
      <c r="A7" s="28" t="str">
        <f>Text!C8</f>
        <v>Ersteller:</v>
      </c>
      <c r="B7" s="31" t="str">
        <f>IF(ISBLANK(E1_Allgemein!B7)=TRUE,"",E1_Allgemein!B7)</f>
        <v>Muster Hans</v>
      </c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OL7" s="255"/>
    </row>
    <row r="8" spans="1:403" x14ac:dyDescent="0.45">
      <c r="A8" s="28" t="str">
        <f>Text!C10</f>
        <v>Datum:</v>
      </c>
      <c r="B8" s="297">
        <f>IF(ISBLANK(E1_Allgemein!B8)=TRUE,"",E1_Allgemein!B8)</f>
        <v>45562</v>
      </c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OL8" s="255"/>
    </row>
    <row r="9" spans="1:403" ht="5.25" customHeight="1" x14ac:dyDescent="0.45">
      <c r="A9" s="28"/>
      <c r="B9" s="10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OL9" s="255"/>
    </row>
    <row r="10" spans="1:403" s="11" customFormat="1" x14ac:dyDescent="0.45">
      <c r="A10" s="169" t="str">
        <f>Text!C125</f>
        <v>Werte aus Eingabe Teilstränge</v>
      </c>
      <c r="B10" s="298" t="str">
        <f>Text!C76</f>
        <v>Teilstrang</v>
      </c>
      <c r="C10" s="8">
        <v>1</v>
      </c>
      <c r="D10" s="8">
        <v>2</v>
      </c>
      <c r="E10" s="8">
        <v>3</v>
      </c>
      <c r="F10" s="8">
        <v>4</v>
      </c>
      <c r="G10" s="8">
        <v>5</v>
      </c>
      <c r="H10" s="8">
        <v>6</v>
      </c>
      <c r="I10" s="8">
        <v>7</v>
      </c>
      <c r="J10" s="8">
        <v>8</v>
      </c>
      <c r="K10" s="8">
        <v>9</v>
      </c>
      <c r="L10" s="8">
        <v>10</v>
      </c>
      <c r="M10" s="8">
        <v>11</v>
      </c>
      <c r="N10" s="8">
        <v>12</v>
      </c>
      <c r="O10" s="8">
        <v>13</v>
      </c>
      <c r="P10" s="8">
        <v>14</v>
      </c>
      <c r="Q10" s="8">
        <v>15</v>
      </c>
      <c r="R10" s="8">
        <v>16</v>
      </c>
      <c r="S10" s="8">
        <v>17</v>
      </c>
      <c r="T10" s="8">
        <v>18</v>
      </c>
      <c r="U10" s="8">
        <v>19</v>
      </c>
      <c r="V10" s="8">
        <v>20</v>
      </c>
      <c r="W10" s="8">
        <v>21</v>
      </c>
      <c r="X10" s="8">
        <v>22</v>
      </c>
      <c r="Y10" s="8">
        <v>23</v>
      </c>
      <c r="Z10" s="8">
        <v>24</v>
      </c>
      <c r="AA10" s="8">
        <v>25</v>
      </c>
      <c r="AB10" s="8">
        <v>26</v>
      </c>
      <c r="AC10" s="8">
        <v>27</v>
      </c>
      <c r="AD10" s="8">
        <v>28</v>
      </c>
      <c r="AE10" s="8">
        <v>29</v>
      </c>
      <c r="AF10" s="8">
        <v>30</v>
      </c>
      <c r="AG10" s="8">
        <v>31</v>
      </c>
      <c r="AH10" s="8">
        <v>32</v>
      </c>
      <c r="AI10" s="8">
        <v>33</v>
      </c>
      <c r="AJ10" s="8">
        <v>34</v>
      </c>
      <c r="AK10" s="8">
        <v>35</v>
      </c>
      <c r="AL10" s="8">
        <v>36</v>
      </c>
      <c r="AM10" s="8">
        <v>37</v>
      </c>
      <c r="AN10" s="8">
        <v>38</v>
      </c>
      <c r="AO10" s="8">
        <v>39</v>
      </c>
      <c r="AP10" s="8">
        <v>40</v>
      </c>
      <c r="AQ10" s="8">
        <v>41</v>
      </c>
      <c r="AR10" s="8">
        <v>42</v>
      </c>
      <c r="AS10" s="8">
        <v>43</v>
      </c>
      <c r="AT10" s="8">
        <v>44</v>
      </c>
      <c r="AU10" s="8">
        <v>45</v>
      </c>
      <c r="AV10" s="8">
        <v>46</v>
      </c>
      <c r="AW10" s="8">
        <v>47</v>
      </c>
      <c r="AX10" s="8">
        <v>48</v>
      </c>
      <c r="AY10" s="8">
        <v>49</v>
      </c>
      <c r="AZ10" s="8">
        <v>50</v>
      </c>
      <c r="BA10" s="8">
        <v>51</v>
      </c>
      <c r="BB10" s="8">
        <v>52</v>
      </c>
      <c r="BC10" s="8">
        <v>53</v>
      </c>
      <c r="BD10" s="8">
        <v>54</v>
      </c>
      <c r="BE10" s="8">
        <v>55</v>
      </c>
      <c r="BF10" s="8">
        <v>56</v>
      </c>
      <c r="BG10" s="8">
        <v>57</v>
      </c>
      <c r="BH10" s="8">
        <v>58</v>
      </c>
      <c r="BI10" s="8">
        <v>59</v>
      </c>
      <c r="BJ10" s="8">
        <v>60</v>
      </c>
      <c r="BK10" s="8">
        <v>61</v>
      </c>
      <c r="BL10" s="8">
        <v>62</v>
      </c>
      <c r="BM10" s="8">
        <v>63</v>
      </c>
      <c r="BN10" s="8">
        <v>64</v>
      </c>
      <c r="BO10" s="8">
        <v>65</v>
      </c>
      <c r="BP10" s="8">
        <v>66</v>
      </c>
      <c r="BQ10" s="8">
        <v>67</v>
      </c>
      <c r="BR10" s="8">
        <v>68</v>
      </c>
      <c r="BS10" s="8">
        <v>69</v>
      </c>
      <c r="BT10" s="8">
        <v>70</v>
      </c>
      <c r="BU10" s="8">
        <v>71</v>
      </c>
      <c r="BV10" s="8">
        <v>72</v>
      </c>
      <c r="BW10" s="8">
        <v>73</v>
      </c>
      <c r="BX10" s="8">
        <v>74</v>
      </c>
      <c r="BY10" s="8">
        <v>75</v>
      </c>
      <c r="BZ10" s="8">
        <v>76</v>
      </c>
      <c r="CA10" s="8">
        <v>77</v>
      </c>
      <c r="CB10" s="8">
        <v>78</v>
      </c>
      <c r="CC10" s="8">
        <v>79</v>
      </c>
      <c r="CD10" s="8">
        <v>80</v>
      </c>
      <c r="CE10" s="8">
        <v>81</v>
      </c>
      <c r="CF10" s="8">
        <v>82</v>
      </c>
      <c r="CG10" s="8">
        <v>83</v>
      </c>
      <c r="CH10" s="8">
        <v>84</v>
      </c>
      <c r="CI10" s="8">
        <v>85</v>
      </c>
      <c r="CJ10" s="8">
        <v>86</v>
      </c>
      <c r="CK10" s="8">
        <v>87</v>
      </c>
      <c r="CL10" s="8">
        <v>88</v>
      </c>
      <c r="CM10" s="8">
        <v>89</v>
      </c>
      <c r="CN10" s="8">
        <v>90</v>
      </c>
      <c r="CO10" s="8">
        <v>91</v>
      </c>
      <c r="CP10" s="8">
        <v>92</v>
      </c>
      <c r="CQ10" s="8">
        <v>93</v>
      </c>
      <c r="CR10" s="8">
        <v>94</v>
      </c>
      <c r="CS10" s="8">
        <v>95</v>
      </c>
      <c r="CT10" s="8">
        <v>96</v>
      </c>
      <c r="CU10" s="8">
        <v>97</v>
      </c>
      <c r="CV10" s="8">
        <v>98</v>
      </c>
      <c r="CW10" s="8">
        <v>99</v>
      </c>
      <c r="CX10" s="8">
        <v>100</v>
      </c>
      <c r="CY10" s="8">
        <v>101</v>
      </c>
      <c r="CZ10" s="8">
        <v>102</v>
      </c>
      <c r="DA10" s="8">
        <v>103</v>
      </c>
      <c r="DB10" s="8">
        <v>104</v>
      </c>
      <c r="DC10" s="8">
        <v>105</v>
      </c>
      <c r="DD10" s="8">
        <v>106</v>
      </c>
      <c r="DE10" s="8">
        <v>107</v>
      </c>
      <c r="DF10" s="8">
        <v>108</v>
      </c>
      <c r="DG10" s="8">
        <v>109</v>
      </c>
      <c r="DH10" s="8">
        <v>110</v>
      </c>
      <c r="DI10" s="8">
        <v>111</v>
      </c>
      <c r="DJ10" s="8">
        <v>112</v>
      </c>
      <c r="DK10" s="8">
        <v>113</v>
      </c>
      <c r="DL10" s="8">
        <v>114</v>
      </c>
      <c r="DM10" s="8">
        <v>115</v>
      </c>
      <c r="DN10" s="8">
        <v>116</v>
      </c>
      <c r="DO10" s="8">
        <v>117</v>
      </c>
      <c r="DP10" s="8">
        <v>118</v>
      </c>
      <c r="DQ10" s="8">
        <v>119</v>
      </c>
      <c r="DR10" s="8">
        <v>120</v>
      </c>
      <c r="DS10" s="8">
        <v>121</v>
      </c>
      <c r="DT10" s="8">
        <v>122</v>
      </c>
      <c r="DU10" s="8">
        <v>123</v>
      </c>
      <c r="DV10" s="8">
        <v>124</v>
      </c>
      <c r="DW10" s="8">
        <v>125</v>
      </c>
      <c r="DX10" s="8">
        <v>126</v>
      </c>
      <c r="DY10" s="8">
        <v>127</v>
      </c>
      <c r="DZ10" s="8">
        <v>128</v>
      </c>
      <c r="EA10" s="8">
        <v>129</v>
      </c>
      <c r="EB10" s="8">
        <v>130</v>
      </c>
      <c r="EC10" s="8">
        <v>131</v>
      </c>
      <c r="ED10" s="8">
        <v>132</v>
      </c>
      <c r="EE10" s="8">
        <v>133</v>
      </c>
      <c r="EF10" s="8">
        <v>134</v>
      </c>
      <c r="EG10" s="8">
        <v>135</v>
      </c>
      <c r="EH10" s="8">
        <v>136</v>
      </c>
      <c r="EI10" s="8">
        <v>137</v>
      </c>
      <c r="EJ10" s="8">
        <v>138</v>
      </c>
      <c r="EK10" s="8">
        <v>139</v>
      </c>
      <c r="EL10" s="8">
        <v>140</v>
      </c>
      <c r="EM10" s="8">
        <v>141</v>
      </c>
      <c r="EN10" s="8">
        <v>142</v>
      </c>
      <c r="EO10" s="8">
        <v>143</v>
      </c>
      <c r="EP10" s="8">
        <v>144</v>
      </c>
      <c r="EQ10" s="8">
        <v>145</v>
      </c>
      <c r="ER10" s="8">
        <v>146</v>
      </c>
      <c r="ES10" s="8">
        <v>147</v>
      </c>
      <c r="ET10" s="8">
        <v>148</v>
      </c>
      <c r="EU10" s="8">
        <v>149</v>
      </c>
      <c r="EV10" s="8">
        <v>150</v>
      </c>
      <c r="EW10" s="8">
        <v>151</v>
      </c>
      <c r="EX10" s="8">
        <v>152</v>
      </c>
      <c r="EY10" s="8">
        <v>153</v>
      </c>
      <c r="EZ10" s="8">
        <v>154</v>
      </c>
      <c r="FA10" s="8">
        <v>155</v>
      </c>
      <c r="FB10" s="8">
        <v>156</v>
      </c>
      <c r="FC10" s="8">
        <v>157</v>
      </c>
      <c r="FD10" s="8">
        <v>158</v>
      </c>
      <c r="FE10" s="8">
        <v>159</v>
      </c>
      <c r="FF10" s="8">
        <v>160</v>
      </c>
      <c r="FG10" s="8">
        <v>161</v>
      </c>
      <c r="FH10" s="8">
        <v>162</v>
      </c>
      <c r="FI10" s="8">
        <v>163</v>
      </c>
      <c r="FJ10" s="8">
        <v>164</v>
      </c>
      <c r="FK10" s="8">
        <v>165</v>
      </c>
      <c r="FL10" s="8">
        <v>166</v>
      </c>
      <c r="FM10" s="8">
        <v>167</v>
      </c>
      <c r="FN10" s="8">
        <v>168</v>
      </c>
      <c r="FO10" s="8">
        <v>169</v>
      </c>
      <c r="FP10" s="8">
        <v>170</v>
      </c>
      <c r="FQ10" s="8">
        <v>171</v>
      </c>
      <c r="FR10" s="8">
        <v>172</v>
      </c>
      <c r="FS10" s="8">
        <v>173</v>
      </c>
      <c r="FT10" s="8">
        <v>174</v>
      </c>
      <c r="FU10" s="8">
        <v>175</v>
      </c>
      <c r="FV10" s="8">
        <v>176</v>
      </c>
      <c r="FW10" s="8">
        <v>177</v>
      </c>
      <c r="FX10" s="8">
        <v>178</v>
      </c>
      <c r="FY10" s="8">
        <v>179</v>
      </c>
      <c r="FZ10" s="8">
        <v>180</v>
      </c>
      <c r="GA10" s="8">
        <v>181</v>
      </c>
      <c r="GB10" s="8">
        <v>182</v>
      </c>
      <c r="GC10" s="8">
        <v>183</v>
      </c>
      <c r="GD10" s="8">
        <v>184</v>
      </c>
      <c r="GE10" s="8">
        <v>185</v>
      </c>
      <c r="GF10" s="8">
        <v>186</v>
      </c>
      <c r="GG10" s="8">
        <v>187</v>
      </c>
      <c r="GH10" s="8">
        <v>188</v>
      </c>
      <c r="GI10" s="8">
        <v>189</v>
      </c>
      <c r="GJ10" s="8">
        <v>190</v>
      </c>
      <c r="GK10" s="8">
        <v>191</v>
      </c>
      <c r="GL10" s="8">
        <v>192</v>
      </c>
      <c r="GM10" s="8">
        <v>193</v>
      </c>
      <c r="GN10" s="8">
        <v>194</v>
      </c>
      <c r="GO10" s="8">
        <v>195</v>
      </c>
      <c r="GP10" s="8">
        <v>196</v>
      </c>
      <c r="GQ10" s="8">
        <v>197</v>
      </c>
      <c r="GR10" s="8">
        <v>198</v>
      </c>
      <c r="GS10" s="8">
        <v>199</v>
      </c>
      <c r="GT10" s="8">
        <v>200</v>
      </c>
      <c r="GU10" s="8">
        <v>201</v>
      </c>
      <c r="GV10" s="8">
        <v>202</v>
      </c>
      <c r="GW10" s="8">
        <v>203</v>
      </c>
      <c r="GX10" s="8">
        <v>204</v>
      </c>
      <c r="GY10" s="8">
        <v>205</v>
      </c>
      <c r="GZ10" s="8">
        <v>206</v>
      </c>
      <c r="HA10" s="8">
        <v>207</v>
      </c>
      <c r="HB10" s="8">
        <v>208</v>
      </c>
      <c r="HC10" s="8">
        <v>209</v>
      </c>
      <c r="HD10" s="8">
        <v>210</v>
      </c>
      <c r="HE10" s="8">
        <v>211</v>
      </c>
      <c r="HF10" s="8">
        <v>212</v>
      </c>
      <c r="HG10" s="8">
        <v>213</v>
      </c>
      <c r="HH10" s="8">
        <v>214</v>
      </c>
      <c r="HI10" s="8">
        <v>215</v>
      </c>
      <c r="HJ10" s="8">
        <v>216</v>
      </c>
      <c r="HK10" s="8">
        <v>217</v>
      </c>
      <c r="HL10" s="8">
        <v>218</v>
      </c>
      <c r="HM10" s="8">
        <v>219</v>
      </c>
      <c r="HN10" s="8">
        <v>220</v>
      </c>
      <c r="HO10" s="8">
        <v>221</v>
      </c>
      <c r="HP10" s="8">
        <v>222</v>
      </c>
      <c r="HQ10" s="8">
        <v>223</v>
      </c>
      <c r="HR10" s="8">
        <v>224</v>
      </c>
      <c r="HS10" s="8">
        <v>225</v>
      </c>
      <c r="HT10" s="8">
        <v>226</v>
      </c>
      <c r="HU10" s="8">
        <v>227</v>
      </c>
      <c r="HV10" s="8">
        <v>228</v>
      </c>
      <c r="HW10" s="8">
        <v>229</v>
      </c>
      <c r="HX10" s="8">
        <v>230</v>
      </c>
      <c r="HY10" s="8">
        <v>231</v>
      </c>
      <c r="HZ10" s="8">
        <v>232</v>
      </c>
      <c r="IA10" s="8">
        <v>233</v>
      </c>
      <c r="IB10" s="8">
        <v>234</v>
      </c>
      <c r="IC10" s="8">
        <v>235</v>
      </c>
      <c r="ID10" s="8">
        <v>236</v>
      </c>
      <c r="IE10" s="8">
        <v>237</v>
      </c>
      <c r="IF10" s="8">
        <v>238</v>
      </c>
      <c r="IG10" s="8">
        <v>239</v>
      </c>
      <c r="IH10" s="8">
        <v>240</v>
      </c>
      <c r="II10" s="8">
        <v>241</v>
      </c>
      <c r="IJ10" s="8">
        <v>242</v>
      </c>
      <c r="IK10" s="8">
        <v>243</v>
      </c>
      <c r="IL10" s="8">
        <v>244</v>
      </c>
      <c r="IM10" s="8">
        <v>245</v>
      </c>
      <c r="IN10" s="8">
        <v>246</v>
      </c>
      <c r="IO10" s="8">
        <v>247</v>
      </c>
      <c r="IP10" s="8">
        <v>248</v>
      </c>
      <c r="IQ10" s="8">
        <v>249</v>
      </c>
      <c r="IR10" s="8">
        <v>250</v>
      </c>
      <c r="IS10" s="8">
        <v>251</v>
      </c>
      <c r="IT10" s="8">
        <v>252</v>
      </c>
      <c r="IU10" s="8">
        <v>253</v>
      </c>
      <c r="IV10" s="8">
        <v>254</v>
      </c>
      <c r="IW10" s="8">
        <v>255</v>
      </c>
      <c r="IX10" s="8">
        <v>256</v>
      </c>
      <c r="IY10" s="8">
        <v>257</v>
      </c>
      <c r="IZ10" s="8">
        <v>258</v>
      </c>
      <c r="JA10" s="8">
        <v>259</v>
      </c>
      <c r="JB10" s="8">
        <v>260</v>
      </c>
      <c r="JC10" s="8">
        <v>261</v>
      </c>
      <c r="JD10" s="8">
        <v>262</v>
      </c>
      <c r="JE10" s="8">
        <v>263</v>
      </c>
      <c r="JF10" s="8">
        <v>264</v>
      </c>
      <c r="JG10" s="8">
        <v>265</v>
      </c>
      <c r="JH10" s="8">
        <v>266</v>
      </c>
      <c r="JI10" s="8">
        <v>267</v>
      </c>
      <c r="JJ10" s="8">
        <v>268</v>
      </c>
      <c r="JK10" s="8">
        <v>269</v>
      </c>
      <c r="JL10" s="8">
        <v>270</v>
      </c>
      <c r="JM10" s="8">
        <v>271</v>
      </c>
      <c r="JN10" s="8">
        <v>272</v>
      </c>
      <c r="JO10" s="8">
        <v>273</v>
      </c>
      <c r="JP10" s="8">
        <v>274</v>
      </c>
      <c r="JQ10" s="8">
        <v>275</v>
      </c>
      <c r="JR10" s="8">
        <v>276</v>
      </c>
      <c r="JS10" s="8">
        <v>277</v>
      </c>
      <c r="JT10" s="8">
        <v>278</v>
      </c>
      <c r="JU10" s="8">
        <v>279</v>
      </c>
      <c r="JV10" s="8">
        <v>280</v>
      </c>
      <c r="JW10" s="8">
        <v>281</v>
      </c>
      <c r="JX10" s="8">
        <v>282</v>
      </c>
      <c r="JY10" s="8">
        <v>283</v>
      </c>
      <c r="JZ10" s="8">
        <v>284</v>
      </c>
      <c r="KA10" s="8">
        <v>285</v>
      </c>
      <c r="KB10" s="8">
        <v>286</v>
      </c>
      <c r="KC10" s="8">
        <v>287</v>
      </c>
      <c r="KD10" s="8">
        <v>288</v>
      </c>
      <c r="KE10" s="8">
        <v>289</v>
      </c>
      <c r="KF10" s="8">
        <v>290</v>
      </c>
      <c r="KG10" s="8">
        <v>291</v>
      </c>
      <c r="KH10" s="8">
        <v>292</v>
      </c>
      <c r="KI10" s="8">
        <v>293</v>
      </c>
      <c r="KJ10" s="8">
        <v>294</v>
      </c>
      <c r="KK10" s="8">
        <v>295</v>
      </c>
      <c r="KL10" s="8">
        <v>296</v>
      </c>
      <c r="KM10" s="8">
        <v>297</v>
      </c>
      <c r="KN10" s="8">
        <v>298</v>
      </c>
      <c r="KO10" s="8">
        <v>299</v>
      </c>
      <c r="KP10" s="8">
        <v>300</v>
      </c>
      <c r="KQ10" s="8">
        <v>301</v>
      </c>
      <c r="KR10" s="8">
        <v>302</v>
      </c>
      <c r="KS10" s="8">
        <v>303</v>
      </c>
      <c r="KT10" s="8">
        <v>304</v>
      </c>
      <c r="KU10" s="8">
        <v>305</v>
      </c>
      <c r="KV10" s="8">
        <v>306</v>
      </c>
      <c r="KW10" s="8">
        <v>307</v>
      </c>
      <c r="KX10" s="8">
        <v>308</v>
      </c>
      <c r="KY10" s="8">
        <v>309</v>
      </c>
      <c r="KZ10" s="8">
        <v>310</v>
      </c>
      <c r="LA10" s="8">
        <v>311</v>
      </c>
      <c r="LB10" s="8">
        <v>312</v>
      </c>
      <c r="LC10" s="8">
        <v>313</v>
      </c>
      <c r="LD10" s="8">
        <v>314</v>
      </c>
      <c r="LE10" s="8">
        <v>315</v>
      </c>
      <c r="LF10" s="8">
        <v>316</v>
      </c>
      <c r="LG10" s="8">
        <v>317</v>
      </c>
      <c r="LH10" s="8">
        <v>318</v>
      </c>
      <c r="LI10" s="8">
        <v>319</v>
      </c>
      <c r="LJ10" s="8">
        <v>320</v>
      </c>
      <c r="LK10" s="8">
        <v>321</v>
      </c>
      <c r="LL10" s="8">
        <v>322</v>
      </c>
      <c r="LM10" s="8">
        <v>323</v>
      </c>
      <c r="LN10" s="8">
        <v>324</v>
      </c>
      <c r="LO10" s="8">
        <v>325</v>
      </c>
      <c r="LP10" s="8">
        <v>326</v>
      </c>
      <c r="LQ10" s="8">
        <v>327</v>
      </c>
      <c r="LR10" s="8">
        <v>328</v>
      </c>
      <c r="LS10" s="8">
        <v>329</v>
      </c>
      <c r="LT10" s="8">
        <v>330</v>
      </c>
      <c r="LU10" s="8">
        <v>331</v>
      </c>
      <c r="LV10" s="8">
        <v>332</v>
      </c>
      <c r="LW10" s="8">
        <v>333</v>
      </c>
      <c r="LX10" s="8">
        <v>334</v>
      </c>
      <c r="LY10" s="8">
        <v>335</v>
      </c>
      <c r="LZ10" s="8">
        <v>336</v>
      </c>
      <c r="MA10" s="8">
        <v>337</v>
      </c>
      <c r="MB10" s="8">
        <v>338</v>
      </c>
      <c r="MC10" s="8">
        <v>339</v>
      </c>
      <c r="MD10" s="8">
        <v>340</v>
      </c>
      <c r="ME10" s="8">
        <v>341</v>
      </c>
      <c r="MF10" s="8">
        <v>342</v>
      </c>
      <c r="MG10" s="8">
        <v>343</v>
      </c>
      <c r="MH10" s="8">
        <v>344</v>
      </c>
      <c r="MI10" s="8">
        <v>345</v>
      </c>
      <c r="MJ10" s="8">
        <v>346</v>
      </c>
      <c r="MK10" s="8">
        <v>347</v>
      </c>
      <c r="ML10" s="8">
        <v>348</v>
      </c>
      <c r="MM10" s="8">
        <v>349</v>
      </c>
      <c r="MN10" s="8">
        <v>350</v>
      </c>
      <c r="MO10" s="8">
        <v>351</v>
      </c>
      <c r="MP10" s="8">
        <v>352</v>
      </c>
      <c r="MQ10" s="8">
        <v>353</v>
      </c>
      <c r="MR10" s="8">
        <v>354</v>
      </c>
      <c r="MS10" s="8">
        <v>355</v>
      </c>
      <c r="MT10" s="8">
        <v>356</v>
      </c>
      <c r="MU10" s="8">
        <v>357</v>
      </c>
      <c r="MV10" s="8">
        <v>358</v>
      </c>
      <c r="MW10" s="8">
        <v>359</v>
      </c>
      <c r="MX10" s="8">
        <v>360</v>
      </c>
      <c r="MY10" s="8">
        <v>361</v>
      </c>
      <c r="MZ10" s="8">
        <v>362</v>
      </c>
      <c r="NA10" s="8">
        <v>363</v>
      </c>
      <c r="NB10" s="8">
        <v>364</v>
      </c>
      <c r="NC10" s="8">
        <v>365</v>
      </c>
      <c r="ND10" s="8">
        <v>366</v>
      </c>
      <c r="NE10" s="8">
        <v>367</v>
      </c>
      <c r="NF10" s="8">
        <v>368</v>
      </c>
      <c r="NG10" s="8">
        <v>369</v>
      </c>
      <c r="NH10" s="8">
        <v>370</v>
      </c>
      <c r="NI10" s="8">
        <v>371</v>
      </c>
      <c r="NJ10" s="8">
        <v>372</v>
      </c>
      <c r="NK10" s="8">
        <v>373</v>
      </c>
      <c r="NL10" s="8">
        <v>374</v>
      </c>
      <c r="NM10" s="8">
        <v>375</v>
      </c>
      <c r="NN10" s="8">
        <v>376</v>
      </c>
      <c r="NO10" s="8">
        <v>377</v>
      </c>
      <c r="NP10" s="8">
        <v>378</v>
      </c>
      <c r="NQ10" s="8">
        <v>379</v>
      </c>
      <c r="NR10" s="8">
        <v>380</v>
      </c>
      <c r="NS10" s="8">
        <v>381</v>
      </c>
      <c r="NT10" s="8">
        <v>382</v>
      </c>
      <c r="NU10" s="8">
        <v>383</v>
      </c>
      <c r="NV10" s="8">
        <v>384</v>
      </c>
      <c r="NW10" s="8">
        <v>385</v>
      </c>
      <c r="NX10" s="8">
        <v>386</v>
      </c>
      <c r="NY10" s="8">
        <v>387</v>
      </c>
      <c r="NZ10" s="8">
        <v>388</v>
      </c>
      <c r="OA10" s="8">
        <v>389</v>
      </c>
      <c r="OB10" s="8">
        <v>390</v>
      </c>
      <c r="OC10" s="8">
        <v>391</v>
      </c>
      <c r="OD10" s="8">
        <v>392</v>
      </c>
      <c r="OE10" s="8">
        <v>393</v>
      </c>
      <c r="OF10" s="8">
        <v>394</v>
      </c>
      <c r="OG10" s="8">
        <v>395</v>
      </c>
      <c r="OH10" s="8">
        <v>396</v>
      </c>
      <c r="OI10" s="8">
        <v>397</v>
      </c>
      <c r="OJ10" s="8">
        <v>398</v>
      </c>
      <c r="OK10" s="8">
        <v>399</v>
      </c>
      <c r="OL10" s="37">
        <v>400</v>
      </c>
      <c r="OM10" s="215"/>
    </row>
    <row r="11" spans="1:403" s="11" customFormat="1" ht="12.75" customHeight="1" x14ac:dyDescent="0.45">
      <c r="A11" s="299" t="str">
        <f>Text!C126</f>
        <v>Thermische Übertragunsleistung</v>
      </c>
      <c r="B11" s="31" t="s">
        <v>60</v>
      </c>
      <c r="C11" s="160">
        <f t="array" ref="C11:OL21">TRANSPOSE(Uebergabe_Teilstränge!B3:L402)</f>
        <v>878.6</v>
      </c>
      <c r="D11" s="160">
        <v>24</v>
      </c>
      <c r="E11" s="160">
        <v>854.6</v>
      </c>
      <c r="F11" s="160">
        <v>420</v>
      </c>
      <c r="G11" s="160">
        <v>168</v>
      </c>
      <c r="H11" s="160">
        <v>84</v>
      </c>
      <c r="I11" s="160">
        <v>84</v>
      </c>
      <c r="J11" s="160">
        <v>252</v>
      </c>
      <c r="K11" s="160">
        <v>84</v>
      </c>
      <c r="L11" s="160">
        <v>168</v>
      </c>
      <c r="M11" s="160">
        <v>84</v>
      </c>
      <c r="N11" s="160">
        <v>84</v>
      </c>
      <c r="O11" s="160">
        <v>434.6</v>
      </c>
      <c r="P11" s="160">
        <v>218</v>
      </c>
      <c r="Q11" s="160">
        <v>216.60000000000002</v>
      </c>
      <c r="R11" s="160">
        <v>99</v>
      </c>
      <c r="S11" s="160">
        <v>117.60000000000001</v>
      </c>
      <c r="T11" s="160">
        <v>60</v>
      </c>
      <c r="U11" s="160">
        <v>57.600000000000009</v>
      </c>
      <c r="V11" s="160">
        <v>7.2</v>
      </c>
      <c r="W11" s="160">
        <v>50.400000000000006</v>
      </c>
      <c r="X11" s="160">
        <v>7.2</v>
      </c>
      <c r="Y11" s="160">
        <v>43.2</v>
      </c>
      <c r="Z11" s="160">
        <v>7.2</v>
      </c>
      <c r="AA11" s="160">
        <v>36</v>
      </c>
      <c r="AB11" s="160">
        <v>7.2</v>
      </c>
      <c r="AC11" s="160">
        <v>28.8</v>
      </c>
      <c r="AD11" s="160">
        <v>7.2</v>
      </c>
      <c r="AE11" s="160">
        <v>21.6</v>
      </c>
      <c r="AF11" s="160">
        <v>7.2</v>
      </c>
      <c r="AG11" s="160">
        <v>14.4</v>
      </c>
      <c r="AH11" s="160">
        <v>7.2</v>
      </c>
      <c r="AI11" s="160">
        <v>7.2</v>
      </c>
      <c r="AJ11" s="160">
        <v>0</v>
      </c>
      <c r="AK11" s="160">
        <v>0</v>
      </c>
      <c r="AL11" s="160">
        <v>0</v>
      </c>
      <c r="AM11" s="160">
        <v>0</v>
      </c>
      <c r="AN11" s="160">
        <v>0</v>
      </c>
      <c r="AO11" s="160">
        <v>0</v>
      </c>
      <c r="AP11" s="160">
        <v>0</v>
      </c>
      <c r="AQ11" s="160">
        <v>0</v>
      </c>
      <c r="AR11" s="160">
        <v>0</v>
      </c>
      <c r="AS11" s="160">
        <v>0</v>
      </c>
      <c r="AT11" s="160">
        <v>0</v>
      </c>
      <c r="AU11" s="160">
        <v>0</v>
      </c>
      <c r="AV11" s="160">
        <v>0</v>
      </c>
      <c r="AW11" s="160">
        <v>0</v>
      </c>
      <c r="AX11" s="160">
        <v>0</v>
      </c>
      <c r="AY11" s="160">
        <v>0</v>
      </c>
      <c r="AZ11" s="160">
        <v>0</v>
      </c>
      <c r="BA11" s="160">
        <v>0</v>
      </c>
      <c r="BB11" s="160">
        <v>0</v>
      </c>
      <c r="BC11" s="160">
        <v>0</v>
      </c>
      <c r="BD11" s="160">
        <v>0</v>
      </c>
      <c r="BE11" s="160">
        <v>0</v>
      </c>
      <c r="BF11" s="160">
        <v>0</v>
      </c>
      <c r="BG11" s="160">
        <v>0</v>
      </c>
      <c r="BH11" s="160">
        <v>0</v>
      </c>
      <c r="BI11" s="160">
        <v>0</v>
      </c>
      <c r="BJ11" s="160">
        <v>0</v>
      </c>
      <c r="BK11" s="160">
        <v>0</v>
      </c>
      <c r="BL11" s="160">
        <v>0</v>
      </c>
      <c r="BM11" s="160">
        <v>0</v>
      </c>
      <c r="BN11" s="160">
        <v>0</v>
      </c>
      <c r="BO11" s="160">
        <v>0</v>
      </c>
      <c r="BP11" s="160">
        <v>0</v>
      </c>
      <c r="BQ11" s="160">
        <v>0</v>
      </c>
      <c r="BR11" s="160">
        <v>0</v>
      </c>
      <c r="BS11" s="160">
        <v>0</v>
      </c>
      <c r="BT11" s="160">
        <v>0</v>
      </c>
      <c r="BU11" s="160">
        <v>0</v>
      </c>
      <c r="BV11" s="160">
        <v>0</v>
      </c>
      <c r="BW11" s="160">
        <v>0</v>
      </c>
      <c r="BX11" s="160">
        <v>0</v>
      </c>
      <c r="BY11" s="160">
        <v>0</v>
      </c>
      <c r="BZ11" s="160">
        <v>0</v>
      </c>
      <c r="CA11" s="160">
        <v>0</v>
      </c>
      <c r="CB11" s="160">
        <v>0</v>
      </c>
      <c r="CC11" s="160">
        <v>0</v>
      </c>
      <c r="CD11" s="160">
        <v>0</v>
      </c>
      <c r="CE11" s="160">
        <v>0</v>
      </c>
      <c r="CF11" s="160">
        <v>0</v>
      </c>
      <c r="CG11" s="160">
        <v>0</v>
      </c>
      <c r="CH11" s="160">
        <v>0</v>
      </c>
      <c r="CI11" s="160">
        <v>0</v>
      </c>
      <c r="CJ11" s="160">
        <v>0</v>
      </c>
      <c r="CK11" s="160">
        <v>0</v>
      </c>
      <c r="CL11" s="160">
        <v>0</v>
      </c>
      <c r="CM11" s="160">
        <v>0</v>
      </c>
      <c r="CN11" s="160">
        <v>0</v>
      </c>
      <c r="CO11" s="160">
        <v>0</v>
      </c>
      <c r="CP11" s="160">
        <v>0</v>
      </c>
      <c r="CQ11" s="160">
        <v>0</v>
      </c>
      <c r="CR11" s="160">
        <v>0</v>
      </c>
      <c r="CS11" s="160">
        <v>0</v>
      </c>
      <c r="CT11" s="160">
        <v>0</v>
      </c>
      <c r="CU11" s="160">
        <v>0</v>
      </c>
      <c r="CV11" s="160">
        <v>0</v>
      </c>
      <c r="CW11" s="160">
        <v>0</v>
      </c>
      <c r="CX11" s="160">
        <v>0</v>
      </c>
      <c r="CY11" s="160">
        <v>0</v>
      </c>
      <c r="CZ11" s="160">
        <v>0</v>
      </c>
      <c r="DA11" s="160">
        <v>0</v>
      </c>
      <c r="DB11" s="160">
        <v>0</v>
      </c>
      <c r="DC11" s="160">
        <v>0</v>
      </c>
      <c r="DD11" s="160">
        <v>0</v>
      </c>
      <c r="DE11" s="160">
        <v>0</v>
      </c>
      <c r="DF11" s="160">
        <v>0</v>
      </c>
      <c r="DG11" s="160">
        <v>0</v>
      </c>
      <c r="DH11" s="160">
        <v>0</v>
      </c>
      <c r="DI11" s="160">
        <v>0</v>
      </c>
      <c r="DJ11" s="160">
        <v>0</v>
      </c>
      <c r="DK11" s="160">
        <v>0</v>
      </c>
      <c r="DL11" s="160">
        <v>0</v>
      </c>
      <c r="DM11" s="160">
        <v>0</v>
      </c>
      <c r="DN11" s="160">
        <v>0</v>
      </c>
      <c r="DO11" s="160">
        <v>0</v>
      </c>
      <c r="DP11" s="160">
        <v>0</v>
      </c>
      <c r="DQ11" s="160">
        <v>0</v>
      </c>
      <c r="DR11" s="160">
        <v>0</v>
      </c>
      <c r="DS11" s="160">
        <v>0</v>
      </c>
      <c r="DT11" s="160">
        <v>0</v>
      </c>
      <c r="DU11" s="160">
        <v>0</v>
      </c>
      <c r="DV11" s="160">
        <v>0</v>
      </c>
      <c r="DW11" s="160">
        <v>0</v>
      </c>
      <c r="DX11" s="160">
        <v>0</v>
      </c>
      <c r="DY11" s="160">
        <v>0</v>
      </c>
      <c r="DZ11" s="160">
        <v>0</v>
      </c>
      <c r="EA11" s="160">
        <v>0</v>
      </c>
      <c r="EB11" s="160">
        <v>0</v>
      </c>
      <c r="EC11" s="160">
        <v>0</v>
      </c>
      <c r="ED11" s="160">
        <v>0</v>
      </c>
      <c r="EE11" s="160">
        <v>0</v>
      </c>
      <c r="EF11" s="160">
        <v>0</v>
      </c>
      <c r="EG11" s="160">
        <v>0</v>
      </c>
      <c r="EH11" s="160">
        <v>0</v>
      </c>
      <c r="EI11" s="160">
        <v>0</v>
      </c>
      <c r="EJ11" s="160">
        <v>0</v>
      </c>
      <c r="EK11" s="160">
        <v>0</v>
      </c>
      <c r="EL11" s="160">
        <v>0</v>
      </c>
      <c r="EM11" s="160">
        <v>0</v>
      </c>
      <c r="EN11" s="160">
        <v>0</v>
      </c>
      <c r="EO11" s="160">
        <v>0</v>
      </c>
      <c r="EP11" s="160">
        <v>0</v>
      </c>
      <c r="EQ11" s="160">
        <v>0</v>
      </c>
      <c r="ER11" s="160">
        <v>0</v>
      </c>
      <c r="ES11" s="160">
        <v>0</v>
      </c>
      <c r="ET11" s="160">
        <v>0</v>
      </c>
      <c r="EU11" s="160">
        <v>0</v>
      </c>
      <c r="EV11" s="160">
        <v>0</v>
      </c>
      <c r="EW11" s="160">
        <v>0</v>
      </c>
      <c r="EX11" s="160">
        <v>0</v>
      </c>
      <c r="EY11" s="160">
        <v>0</v>
      </c>
      <c r="EZ11" s="160">
        <v>0</v>
      </c>
      <c r="FA11" s="160">
        <v>0</v>
      </c>
      <c r="FB11" s="160">
        <v>0</v>
      </c>
      <c r="FC11" s="160">
        <v>0</v>
      </c>
      <c r="FD11" s="160">
        <v>0</v>
      </c>
      <c r="FE11" s="160">
        <v>0</v>
      </c>
      <c r="FF11" s="160">
        <v>0</v>
      </c>
      <c r="FG11" s="160">
        <v>0</v>
      </c>
      <c r="FH11" s="160">
        <v>0</v>
      </c>
      <c r="FI11" s="160">
        <v>0</v>
      </c>
      <c r="FJ11" s="160">
        <v>0</v>
      </c>
      <c r="FK11" s="160">
        <v>0</v>
      </c>
      <c r="FL11" s="160">
        <v>0</v>
      </c>
      <c r="FM11" s="160">
        <v>0</v>
      </c>
      <c r="FN11" s="160">
        <v>0</v>
      </c>
      <c r="FO11" s="160">
        <v>0</v>
      </c>
      <c r="FP11" s="160">
        <v>0</v>
      </c>
      <c r="FQ11" s="160">
        <v>0</v>
      </c>
      <c r="FR11" s="160">
        <v>0</v>
      </c>
      <c r="FS11" s="160">
        <v>0</v>
      </c>
      <c r="FT11" s="160">
        <v>0</v>
      </c>
      <c r="FU11" s="160">
        <v>0</v>
      </c>
      <c r="FV11" s="160">
        <v>0</v>
      </c>
      <c r="FW11" s="160">
        <v>0</v>
      </c>
      <c r="FX11" s="160">
        <v>0</v>
      </c>
      <c r="FY11" s="160">
        <v>0</v>
      </c>
      <c r="FZ11" s="160">
        <v>0</v>
      </c>
      <c r="GA11" s="160">
        <v>0</v>
      </c>
      <c r="GB11" s="160">
        <v>0</v>
      </c>
      <c r="GC11" s="160">
        <v>0</v>
      </c>
      <c r="GD11" s="160">
        <v>0</v>
      </c>
      <c r="GE11" s="160">
        <v>0</v>
      </c>
      <c r="GF11" s="160">
        <v>0</v>
      </c>
      <c r="GG11" s="160">
        <v>0</v>
      </c>
      <c r="GH11" s="160">
        <v>0</v>
      </c>
      <c r="GI11" s="160">
        <v>0</v>
      </c>
      <c r="GJ11" s="160">
        <v>0</v>
      </c>
      <c r="GK11" s="160">
        <v>0</v>
      </c>
      <c r="GL11" s="160">
        <v>0</v>
      </c>
      <c r="GM11" s="160">
        <v>0</v>
      </c>
      <c r="GN11" s="160">
        <v>0</v>
      </c>
      <c r="GO11" s="160">
        <v>0</v>
      </c>
      <c r="GP11" s="160">
        <v>0</v>
      </c>
      <c r="GQ11" s="160">
        <v>0</v>
      </c>
      <c r="GR11" s="160">
        <v>0</v>
      </c>
      <c r="GS11" s="160">
        <v>0</v>
      </c>
      <c r="GT11" s="160">
        <v>0</v>
      </c>
      <c r="GU11" s="160">
        <v>0</v>
      </c>
      <c r="GV11" s="160">
        <v>0</v>
      </c>
      <c r="GW11" s="160">
        <v>0</v>
      </c>
      <c r="GX11" s="160">
        <v>0</v>
      </c>
      <c r="GY11" s="160">
        <v>0</v>
      </c>
      <c r="GZ11" s="160">
        <v>0</v>
      </c>
      <c r="HA11" s="160">
        <v>0</v>
      </c>
      <c r="HB11" s="160">
        <v>0</v>
      </c>
      <c r="HC11" s="160">
        <v>0</v>
      </c>
      <c r="HD11" s="160">
        <v>0</v>
      </c>
      <c r="HE11" s="160">
        <v>0</v>
      </c>
      <c r="HF11" s="160">
        <v>0</v>
      </c>
      <c r="HG11" s="160">
        <v>0</v>
      </c>
      <c r="HH11" s="160">
        <v>0</v>
      </c>
      <c r="HI11" s="160">
        <v>0</v>
      </c>
      <c r="HJ11" s="160">
        <v>0</v>
      </c>
      <c r="HK11" s="160">
        <v>0</v>
      </c>
      <c r="HL11" s="160">
        <v>0</v>
      </c>
      <c r="HM11" s="160">
        <v>0</v>
      </c>
      <c r="HN11" s="160">
        <v>0</v>
      </c>
      <c r="HO11" s="160">
        <v>0</v>
      </c>
      <c r="HP11" s="160">
        <v>0</v>
      </c>
      <c r="HQ11" s="160">
        <v>0</v>
      </c>
      <c r="HR11" s="160">
        <v>0</v>
      </c>
      <c r="HS11" s="160">
        <v>0</v>
      </c>
      <c r="HT11" s="160">
        <v>0</v>
      </c>
      <c r="HU11" s="160">
        <v>0</v>
      </c>
      <c r="HV11" s="160">
        <v>0</v>
      </c>
      <c r="HW11" s="160">
        <v>0</v>
      </c>
      <c r="HX11" s="160">
        <v>0</v>
      </c>
      <c r="HY11" s="160">
        <v>0</v>
      </c>
      <c r="HZ11" s="160">
        <v>0</v>
      </c>
      <c r="IA11" s="160">
        <v>0</v>
      </c>
      <c r="IB11" s="160">
        <v>0</v>
      </c>
      <c r="IC11" s="160">
        <v>0</v>
      </c>
      <c r="ID11" s="160">
        <v>0</v>
      </c>
      <c r="IE11" s="160">
        <v>0</v>
      </c>
      <c r="IF11" s="160">
        <v>0</v>
      </c>
      <c r="IG11" s="160">
        <v>0</v>
      </c>
      <c r="IH11" s="160">
        <v>0</v>
      </c>
      <c r="II11" s="160">
        <v>0</v>
      </c>
      <c r="IJ11" s="160">
        <v>0</v>
      </c>
      <c r="IK11" s="160">
        <v>0</v>
      </c>
      <c r="IL11" s="160">
        <v>0</v>
      </c>
      <c r="IM11" s="160">
        <v>0</v>
      </c>
      <c r="IN11" s="160">
        <v>0</v>
      </c>
      <c r="IO11" s="160">
        <v>0</v>
      </c>
      <c r="IP11" s="160">
        <v>0</v>
      </c>
      <c r="IQ11" s="160">
        <v>0</v>
      </c>
      <c r="IR11" s="160">
        <v>0</v>
      </c>
      <c r="IS11" s="160">
        <v>0</v>
      </c>
      <c r="IT11" s="160">
        <v>0</v>
      </c>
      <c r="IU11" s="160">
        <v>0</v>
      </c>
      <c r="IV11" s="160">
        <v>0</v>
      </c>
      <c r="IW11" s="160">
        <v>0</v>
      </c>
      <c r="IX11" s="160">
        <v>0</v>
      </c>
      <c r="IY11" s="160">
        <v>0</v>
      </c>
      <c r="IZ11" s="160">
        <v>0</v>
      </c>
      <c r="JA11" s="160">
        <v>0</v>
      </c>
      <c r="JB11" s="160">
        <v>0</v>
      </c>
      <c r="JC11" s="160">
        <v>0</v>
      </c>
      <c r="JD11" s="160">
        <v>0</v>
      </c>
      <c r="JE11" s="160">
        <v>0</v>
      </c>
      <c r="JF11" s="160">
        <v>0</v>
      </c>
      <c r="JG11" s="160">
        <v>0</v>
      </c>
      <c r="JH11" s="160">
        <v>0</v>
      </c>
      <c r="JI11" s="160">
        <v>0</v>
      </c>
      <c r="JJ11" s="160">
        <v>0</v>
      </c>
      <c r="JK11" s="160">
        <v>0</v>
      </c>
      <c r="JL11" s="160">
        <v>0</v>
      </c>
      <c r="JM11" s="160">
        <v>0</v>
      </c>
      <c r="JN11" s="160">
        <v>0</v>
      </c>
      <c r="JO11" s="160">
        <v>0</v>
      </c>
      <c r="JP11" s="160">
        <v>0</v>
      </c>
      <c r="JQ11" s="160">
        <v>0</v>
      </c>
      <c r="JR11" s="160">
        <v>0</v>
      </c>
      <c r="JS11" s="160">
        <v>0</v>
      </c>
      <c r="JT11" s="160">
        <v>0</v>
      </c>
      <c r="JU11" s="160">
        <v>0</v>
      </c>
      <c r="JV11" s="160">
        <v>0</v>
      </c>
      <c r="JW11" s="160">
        <v>0</v>
      </c>
      <c r="JX11" s="160">
        <v>0</v>
      </c>
      <c r="JY11" s="160">
        <v>0</v>
      </c>
      <c r="JZ11" s="160">
        <v>0</v>
      </c>
      <c r="KA11" s="160">
        <v>0</v>
      </c>
      <c r="KB11" s="160">
        <v>0</v>
      </c>
      <c r="KC11" s="160">
        <v>0</v>
      </c>
      <c r="KD11" s="160">
        <v>0</v>
      </c>
      <c r="KE11" s="160">
        <v>0</v>
      </c>
      <c r="KF11" s="160">
        <v>0</v>
      </c>
      <c r="KG11" s="160">
        <v>0</v>
      </c>
      <c r="KH11" s="160">
        <v>0</v>
      </c>
      <c r="KI11" s="160">
        <v>0</v>
      </c>
      <c r="KJ11" s="160">
        <v>0</v>
      </c>
      <c r="KK11" s="160">
        <v>0</v>
      </c>
      <c r="KL11" s="160">
        <v>0</v>
      </c>
      <c r="KM11" s="160">
        <v>0</v>
      </c>
      <c r="KN11" s="160">
        <v>0</v>
      </c>
      <c r="KO11" s="160">
        <v>0</v>
      </c>
      <c r="KP11" s="160">
        <v>0</v>
      </c>
      <c r="KQ11" s="160">
        <v>0</v>
      </c>
      <c r="KR11" s="160">
        <v>0</v>
      </c>
      <c r="KS11" s="160">
        <v>0</v>
      </c>
      <c r="KT11" s="160">
        <v>0</v>
      </c>
      <c r="KU11" s="160">
        <v>0</v>
      </c>
      <c r="KV11" s="160">
        <v>0</v>
      </c>
      <c r="KW11" s="160">
        <v>0</v>
      </c>
      <c r="KX11" s="160">
        <v>0</v>
      </c>
      <c r="KY11" s="160">
        <v>0</v>
      </c>
      <c r="KZ11" s="160">
        <v>0</v>
      </c>
      <c r="LA11" s="160">
        <v>0</v>
      </c>
      <c r="LB11" s="160">
        <v>0</v>
      </c>
      <c r="LC11" s="160">
        <v>0</v>
      </c>
      <c r="LD11" s="160">
        <v>0</v>
      </c>
      <c r="LE11" s="160">
        <v>0</v>
      </c>
      <c r="LF11" s="160">
        <v>0</v>
      </c>
      <c r="LG11" s="160">
        <v>0</v>
      </c>
      <c r="LH11" s="160">
        <v>0</v>
      </c>
      <c r="LI11" s="160">
        <v>0</v>
      </c>
      <c r="LJ11" s="160">
        <v>0</v>
      </c>
      <c r="LK11" s="160">
        <v>0</v>
      </c>
      <c r="LL11" s="160">
        <v>0</v>
      </c>
      <c r="LM11" s="160">
        <v>0</v>
      </c>
      <c r="LN11" s="160">
        <v>0</v>
      </c>
      <c r="LO11" s="160">
        <v>0</v>
      </c>
      <c r="LP11" s="160">
        <v>0</v>
      </c>
      <c r="LQ11" s="160">
        <v>0</v>
      </c>
      <c r="LR11" s="160">
        <v>0</v>
      </c>
      <c r="LS11" s="160">
        <v>0</v>
      </c>
      <c r="LT11" s="160">
        <v>0</v>
      </c>
      <c r="LU11" s="160">
        <v>0</v>
      </c>
      <c r="LV11" s="160">
        <v>0</v>
      </c>
      <c r="LW11" s="160">
        <v>0</v>
      </c>
      <c r="LX11" s="160">
        <v>0</v>
      </c>
      <c r="LY11" s="160">
        <v>0</v>
      </c>
      <c r="LZ11" s="160">
        <v>0</v>
      </c>
      <c r="MA11" s="160">
        <v>0</v>
      </c>
      <c r="MB11" s="160">
        <v>0</v>
      </c>
      <c r="MC11" s="160">
        <v>0</v>
      </c>
      <c r="MD11" s="160">
        <v>0</v>
      </c>
      <c r="ME11" s="160">
        <v>0</v>
      </c>
      <c r="MF11" s="160">
        <v>0</v>
      </c>
      <c r="MG11" s="160">
        <v>0</v>
      </c>
      <c r="MH11" s="160">
        <v>0</v>
      </c>
      <c r="MI11" s="160">
        <v>0</v>
      </c>
      <c r="MJ11" s="160">
        <v>0</v>
      </c>
      <c r="MK11" s="160">
        <v>0</v>
      </c>
      <c r="ML11" s="160">
        <v>0</v>
      </c>
      <c r="MM11" s="160">
        <v>0</v>
      </c>
      <c r="MN11" s="160">
        <v>0</v>
      </c>
      <c r="MO11" s="160">
        <v>0</v>
      </c>
      <c r="MP11" s="160">
        <v>0</v>
      </c>
      <c r="MQ11" s="160">
        <v>0</v>
      </c>
      <c r="MR11" s="160">
        <v>0</v>
      </c>
      <c r="MS11" s="160">
        <v>0</v>
      </c>
      <c r="MT11" s="160">
        <v>0</v>
      </c>
      <c r="MU11" s="160">
        <v>0</v>
      </c>
      <c r="MV11" s="160">
        <v>0</v>
      </c>
      <c r="MW11" s="160">
        <v>0</v>
      </c>
      <c r="MX11" s="160">
        <v>0</v>
      </c>
      <c r="MY11" s="160">
        <v>0</v>
      </c>
      <c r="MZ11" s="160">
        <v>0</v>
      </c>
      <c r="NA11" s="160">
        <v>0</v>
      </c>
      <c r="NB11" s="160">
        <v>0</v>
      </c>
      <c r="NC11" s="160">
        <v>0</v>
      </c>
      <c r="ND11" s="160">
        <v>0</v>
      </c>
      <c r="NE11" s="160">
        <v>0</v>
      </c>
      <c r="NF11" s="160">
        <v>0</v>
      </c>
      <c r="NG11" s="160">
        <v>0</v>
      </c>
      <c r="NH11" s="160">
        <v>0</v>
      </c>
      <c r="NI11" s="160">
        <v>0</v>
      </c>
      <c r="NJ11" s="160">
        <v>0</v>
      </c>
      <c r="NK11" s="160">
        <v>0</v>
      </c>
      <c r="NL11" s="160">
        <v>0</v>
      </c>
      <c r="NM11" s="160">
        <v>0</v>
      </c>
      <c r="NN11" s="160">
        <v>0</v>
      </c>
      <c r="NO11" s="160">
        <v>0</v>
      </c>
      <c r="NP11" s="160">
        <v>0</v>
      </c>
      <c r="NQ11" s="160">
        <v>0</v>
      </c>
      <c r="NR11" s="160">
        <v>0</v>
      </c>
      <c r="NS11" s="160">
        <v>0</v>
      </c>
      <c r="NT11" s="160">
        <v>0</v>
      </c>
      <c r="NU11" s="160">
        <v>0</v>
      </c>
      <c r="NV11" s="160">
        <v>0</v>
      </c>
      <c r="NW11" s="160">
        <v>0</v>
      </c>
      <c r="NX11" s="160">
        <v>0</v>
      </c>
      <c r="NY11" s="160">
        <v>0</v>
      </c>
      <c r="NZ11" s="160">
        <v>0</v>
      </c>
      <c r="OA11" s="160">
        <v>0</v>
      </c>
      <c r="OB11" s="160">
        <v>0</v>
      </c>
      <c r="OC11" s="160">
        <v>0</v>
      </c>
      <c r="OD11" s="160">
        <v>0</v>
      </c>
      <c r="OE11" s="160">
        <v>0</v>
      </c>
      <c r="OF11" s="160">
        <v>0</v>
      </c>
      <c r="OG11" s="160">
        <v>0</v>
      </c>
      <c r="OH11" s="160">
        <v>0</v>
      </c>
      <c r="OI11" s="160">
        <v>0</v>
      </c>
      <c r="OJ11" s="160">
        <v>0</v>
      </c>
      <c r="OK11" s="160">
        <v>0</v>
      </c>
      <c r="OL11" s="161">
        <v>0</v>
      </c>
      <c r="OM11" s="215"/>
    </row>
    <row r="12" spans="1:403" s="173" customFormat="1" x14ac:dyDescent="0.45">
      <c r="A12" s="172" t="str">
        <f>Text!C81</f>
        <v>Rohrtyp</v>
      </c>
      <c r="B12" s="171" t="s">
        <v>61</v>
      </c>
      <c r="C12" s="193" t="str">
        <v>KMR</v>
      </c>
      <c r="D12" s="193" t="str">
        <v>KMR</v>
      </c>
      <c r="E12" s="193" t="str">
        <v>KMR</v>
      </c>
      <c r="F12" s="193" t="str">
        <v>KMR</v>
      </c>
      <c r="G12" s="193" t="str">
        <v>KMR</v>
      </c>
      <c r="H12" s="193" t="str">
        <v>KMR</v>
      </c>
      <c r="I12" s="193" t="str">
        <v>KMR</v>
      </c>
      <c r="J12" s="193" t="str">
        <v>KMR</v>
      </c>
      <c r="K12" s="193" t="str">
        <v>KMR</v>
      </c>
      <c r="L12" s="193" t="str">
        <v>KMR</v>
      </c>
      <c r="M12" s="193" t="str">
        <v>KMR</v>
      </c>
      <c r="N12" s="193" t="str">
        <v>KMR</v>
      </c>
      <c r="O12" s="193" t="str">
        <v>KMR</v>
      </c>
      <c r="P12" s="193" t="str">
        <v>KMR</v>
      </c>
      <c r="Q12" s="193" t="str">
        <v>KMR</v>
      </c>
      <c r="R12" s="193" t="str">
        <v>KMR</v>
      </c>
      <c r="S12" s="193" t="str">
        <v>KMR</v>
      </c>
      <c r="T12" s="193" t="str">
        <v>KMR</v>
      </c>
      <c r="U12" s="193" t="str">
        <v>KMR</v>
      </c>
      <c r="V12" s="193" t="str">
        <v>KMR</v>
      </c>
      <c r="W12" s="193" t="str">
        <v>KMR</v>
      </c>
      <c r="X12" s="193" t="str">
        <v>KMR</v>
      </c>
      <c r="Y12" s="193" t="str">
        <v>KMR</v>
      </c>
      <c r="Z12" s="193" t="str">
        <v>KMR</v>
      </c>
      <c r="AA12" s="193" t="str">
        <v>KMR</v>
      </c>
      <c r="AB12" s="193" t="str">
        <v>KMR</v>
      </c>
      <c r="AC12" s="193" t="str">
        <v>KMR</v>
      </c>
      <c r="AD12" s="193" t="str">
        <v>KMR</v>
      </c>
      <c r="AE12" s="193" t="str">
        <v>KMR</v>
      </c>
      <c r="AF12" s="193" t="str">
        <v>KMR</v>
      </c>
      <c r="AG12" s="193" t="str">
        <v>KMR</v>
      </c>
      <c r="AH12" s="193" t="str">
        <v>KMR</v>
      </c>
      <c r="AI12" s="193" t="str">
        <v>KMR</v>
      </c>
      <c r="AJ12" s="193">
        <v>0</v>
      </c>
      <c r="AK12" s="193">
        <v>0</v>
      </c>
      <c r="AL12" s="193">
        <v>0</v>
      </c>
      <c r="AM12" s="193">
        <v>0</v>
      </c>
      <c r="AN12" s="193">
        <v>0</v>
      </c>
      <c r="AO12" s="193">
        <v>0</v>
      </c>
      <c r="AP12" s="193">
        <v>0</v>
      </c>
      <c r="AQ12" s="193">
        <v>0</v>
      </c>
      <c r="AR12" s="193">
        <v>0</v>
      </c>
      <c r="AS12" s="193">
        <v>0</v>
      </c>
      <c r="AT12" s="193">
        <v>0</v>
      </c>
      <c r="AU12" s="193">
        <v>0</v>
      </c>
      <c r="AV12" s="193">
        <v>0</v>
      </c>
      <c r="AW12" s="193">
        <v>0</v>
      </c>
      <c r="AX12" s="193">
        <v>0</v>
      </c>
      <c r="AY12" s="193">
        <v>0</v>
      </c>
      <c r="AZ12" s="193">
        <v>0</v>
      </c>
      <c r="BA12" s="193">
        <v>0</v>
      </c>
      <c r="BB12" s="193">
        <v>0</v>
      </c>
      <c r="BC12" s="193">
        <v>0</v>
      </c>
      <c r="BD12" s="193">
        <v>0</v>
      </c>
      <c r="BE12" s="193">
        <v>0</v>
      </c>
      <c r="BF12" s="193">
        <v>0</v>
      </c>
      <c r="BG12" s="193">
        <v>0</v>
      </c>
      <c r="BH12" s="193">
        <v>0</v>
      </c>
      <c r="BI12" s="193">
        <v>0</v>
      </c>
      <c r="BJ12" s="193">
        <v>0</v>
      </c>
      <c r="BK12" s="193">
        <v>0</v>
      </c>
      <c r="BL12" s="193">
        <v>0</v>
      </c>
      <c r="BM12" s="193">
        <v>0</v>
      </c>
      <c r="BN12" s="193">
        <v>0</v>
      </c>
      <c r="BO12" s="193">
        <v>0</v>
      </c>
      <c r="BP12" s="193">
        <v>0</v>
      </c>
      <c r="BQ12" s="193">
        <v>0</v>
      </c>
      <c r="BR12" s="193">
        <v>0</v>
      </c>
      <c r="BS12" s="193">
        <v>0</v>
      </c>
      <c r="BT12" s="193">
        <v>0</v>
      </c>
      <c r="BU12" s="193">
        <v>0</v>
      </c>
      <c r="BV12" s="193">
        <v>0</v>
      </c>
      <c r="BW12" s="193">
        <v>0</v>
      </c>
      <c r="BX12" s="193">
        <v>0</v>
      </c>
      <c r="BY12" s="193">
        <v>0</v>
      </c>
      <c r="BZ12" s="193">
        <v>0</v>
      </c>
      <c r="CA12" s="193">
        <v>0</v>
      </c>
      <c r="CB12" s="193">
        <v>0</v>
      </c>
      <c r="CC12" s="193">
        <v>0</v>
      </c>
      <c r="CD12" s="193">
        <v>0</v>
      </c>
      <c r="CE12" s="193">
        <v>0</v>
      </c>
      <c r="CF12" s="193">
        <v>0</v>
      </c>
      <c r="CG12" s="193">
        <v>0</v>
      </c>
      <c r="CH12" s="193">
        <v>0</v>
      </c>
      <c r="CI12" s="193">
        <v>0</v>
      </c>
      <c r="CJ12" s="193">
        <v>0</v>
      </c>
      <c r="CK12" s="193">
        <v>0</v>
      </c>
      <c r="CL12" s="193">
        <v>0</v>
      </c>
      <c r="CM12" s="193">
        <v>0</v>
      </c>
      <c r="CN12" s="193">
        <v>0</v>
      </c>
      <c r="CO12" s="193">
        <v>0</v>
      </c>
      <c r="CP12" s="193">
        <v>0</v>
      </c>
      <c r="CQ12" s="193">
        <v>0</v>
      </c>
      <c r="CR12" s="193">
        <v>0</v>
      </c>
      <c r="CS12" s="193">
        <v>0</v>
      </c>
      <c r="CT12" s="193">
        <v>0</v>
      </c>
      <c r="CU12" s="193">
        <v>0</v>
      </c>
      <c r="CV12" s="193">
        <v>0</v>
      </c>
      <c r="CW12" s="193">
        <v>0</v>
      </c>
      <c r="CX12" s="193">
        <v>0</v>
      </c>
      <c r="CY12" s="193">
        <v>0</v>
      </c>
      <c r="CZ12" s="193">
        <v>0</v>
      </c>
      <c r="DA12" s="193">
        <v>0</v>
      </c>
      <c r="DB12" s="193">
        <v>0</v>
      </c>
      <c r="DC12" s="193">
        <v>0</v>
      </c>
      <c r="DD12" s="193">
        <v>0</v>
      </c>
      <c r="DE12" s="193">
        <v>0</v>
      </c>
      <c r="DF12" s="193">
        <v>0</v>
      </c>
      <c r="DG12" s="193">
        <v>0</v>
      </c>
      <c r="DH12" s="193">
        <v>0</v>
      </c>
      <c r="DI12" s="193">
        <v>0</v>
      </c>
      <c r="DJ12" s="193">
        <v>0</v>
      </c>
      <c r="DK12" s="193">
        <v>0</v>
      </c>
      <c r="DL12" s="193">
        <v>0</v>
      </c>
      <c r="DM12" s="193">
        <v>0</v>
      </c>
      <c r="DN12" s="193">
        <v>0</v>
      </c>
      <c r="DO12" s="193">
        <v>0</v>
      </c>
      <c r="DP12" s="193">
        <v>0</v>
      </c>
      <c r="DQ12" s="193">
        <v>0</v>
      </c>
      <c r="DR12" s="193">
        <v>0</v>
      </c>
      <c r="DS12" s="193">
        <v>0</v>
      </c>
      <c r="DT12" s="193">
        <v>0</v>
      </c>
      <c r="DU12" s="193">
        <v>0</v>
      </c>
      <c r="DV12" s="193">
        <v>0</v>
      </c>
      <c r="DW12" s="193">
        <v>0</v>
      </c>
      <c r="DX12" s="193">
        <v>0</v>
      </c>
      <c r="DY12" s="193">
        <v>0</v>
      </c>
      <c r="DZ12" s="193">
        <v>0</v>
      </c>
      <c r="EA12" s="193">
        <v>0</v>
      </c>
      <c r="EB12" s="193">
        <v>0</v>
      </c>
      <c r="EC12" s="193">
        <v>0</v>
      </c>
      <c r="ED12" s="193">
        <v>0</v>
      </c>
      <c r="EE12" s="193">
        <v>0</v>
      </c>
      <c r="EF12" s="193">
        <v>0</v>
      </c>
      <c r="EG12" s="193">
        <v>0</v>
      </c>
      <c r="EH12" s="193">
        <v>0</v>
      </c>
      <c r="EI12" s="193">
        <v>0</v>
      </c>
      <c r="EJ12" s="193">
        <v>0</v>
      </c>
      <c r="EK12" s="193">
        <v>0</v>
      </c>
      <c r="EL12" s="193">
        <v>0</v>
      </c>
      <c r="EM12" s="193">
        <v>0</v>
      </c>
      <c r="EN12" s="193">
        <v>0</v>
      </c>
      <c r="EO12" s="193">
        <v>0</v>
      </c>
      <c r="EP12" s="193">
        <v>0</v>
      </c>
      <c r="EQ12" s="193">
        <v>0</v>
      </c>
      <c r="ER12" s="193">
        <v>0</v>
      </c>
      <c r="ES12" s="193">
        <v>0</v>
      </c>
      <c r="ET12" s="193">
        <v>0</v>
      </c>
      <c r="EU12" s="193">
        <v>0</v>
      </c>
      <c r="EV12" s="193">
        <v>0</v>
      </c>
      <c r="EW12" s="193">
        <v>0</v>
      </c>
      <c r="EX12" s="193">
        <v>0</v>
      </c>
      <c r="EY12" s="193">
        <v>0</v>
      </c>
      <c r="EZ12" s="193">
        <v>0</v>
      </c>
      <c r="FA12" s="193">
        <v>0</v>
      </c>
      <c r="FB12" s="193">
        <v>0</v>
      </c>
      <c r="FC12" s="193">
        <v>0</v>
      </c>
      <c r="FD12" s="193">
        <v>0</v>
      </c>
      <c r="FE12" s="193">
        <v>0</v>
      </c>
      <c r="FF12" s="193">
        <v>0</v>
      </c>
      <c r="FG12" s="193">
        <v>0</v>
      </c>
      <c r="FH12" s="193">
        <v>0</v>
      </c>
      <c r="FI12" s="193">
        <v>0</v>
      </c>
      <c r="FJ12" s="193">
        <v>0</v>
      </c>
      <c r="FK12" s="193">
        <v>0</v>
      </c>
      <c r="FL12" s="193">
        <v>0</v>
      </c>
      <c r="FM12" s="193">
        <v>0</v>
      </c>
      <c r="FN12" s="193">
        <v>0</v>
      </c>
      <c r="FO12" s="193">
        <v>0</v>
      </c>
      <c r="FP12" s="193">
        <v>0</v>
      </c>
      <c r="FQ12" s="193">
        <v>0</v>
      </c>
      <c r="FR12" s="193">
        <v>0</v>
      </c>
      <c r="FS12" s="193">
        <v>0</v>
      </c>
      <c r="FT12" s="193">
        <v>0</v>
      </c>
      <c r="FU12" s="193">
        <v>0</v>
      </c>
      <c r="FV12" s="193">
        <v>0</v>
      </c>
      <c r="FW12" s="193">
        <v>0</v>
      </c>
      <c r="FX12" s="193">
        <v>0</v>
      </c>
      <c r="FY12" s="193">
        <v>0</v>
      </c>
      <c r="FZ12" s="193">
        <v>0</v>
      </c>
      <c r="GA12" s="193">
        <v>0</v>
      </c>
      <c r="GB12" s="193">
        <v>0</v>
      </c>
      <c r="GC12" s="193">
        <v>0</v>
      </c>
      <c r="GD12" s="193">
        <v>0</v>
      </c>
      <c r="GE12" s="193">
        <v>0</v>
      </c>
      <c r="GF12" s="193">
        <v>0</v>
      </c>
      <c r="GG12" s="193">
        <v>0</v>
      </c>
      <c r="GH12" s="193">
        <v>0</v>
      </c>
      <c r="GI12" s="193">
        <v>0</v>
      </c>
      <c r="GJ12" s="193">
        <v>0</v>
      </c>
      <c r="GK12" s="193">
        <v>0</v>
      </c>
      <c r="GL12" s="193">
        <v>0</v>
      </c>
      <c r="GM12" s="193">
        <v>0</v>
      </c>
      <c r="GN12" s="193">
        <v>0</v>
      </c>
      <c r="GO12" s="193">
        <v>0</v>
      </c>
      <c r="GP12" s="193">
        <v>0</v>
      </c>
      <c r="GQ12" s="193">
        <v>0</v>
      </c>
      <c r="GR12" s="193">
        <v>0</v>
      </c>
      <c r="GS12" s="193">
        <v>0</v>
      </c>
      <c r="GT12" s="193">
        <v>0</v>
      </c>
      <c r="GU12" s="193">
        <v>0</v>
      </c>
      <c r="GV12" s="193">
        <v>0</v>
      </c>
      <c r="GW12" s="193">
        <v>0</v>
      </c>
      <c r="GX12" s="193">
        <v>0</v>
      </c>
      <c r="GY12" s="193">
        <v>0</v>
      </c>
      <c r="GZ12" s="193">
        <v>0</v>
      </c>
      <c r="HA12" s="193">
        <v>0</v>
      </c>
      <c r="HB12" s="193">
        <v>0</v>
      </c>
      <c r="HC12" s="193">
        <v>0</v>
      </c>
      <c r="HD12" s="193">
        <v>0</v>
      </c>
      <c r="HE12" s="193">
        <v>0</v>
      </c>
      <c r="HF12" s="193">
        <v>0</v>
      </c>
      <c r="HG12" s="193">
        <v>0</v>
      </c>
      <c r="HH12" s="193">
        <v>0</v>
      </c>
      <c r="HI12" s="193">
        <v>0</v>
      </c>
      <c r="HJ12" s="193">
        <v>0</v>
      </c>
      <c r="HK12" s="193">
        <v>0</v>
      </c>
      <c r="HL12" s="193">
        <v>0</v>
      </c>
      <c r="HM12" s="193">
        <v>0</v>
      </c>
      <c r="HN12" s="193">
        <v>0</v>
      </c>
      <c r="HO12" s="193">
        <v>0</v>
      </c>
      <c r="HP12" s="193">
        <v>0</v>
      </c>
      <c r="HQ12" s="193">
        <v>0</v>
      </c>
      <c r="HR12" s="193">
        <v>0</v>
      </c>
      <c r="HS12" s="193">
        <v>0</v>
      </c>
      <c r="HT12" s="193">
        <v>0</v>
      </c>
      <c r="HU12" s="193">
        <v>0</v>
      </c>
      <c r="HV12" s="193">
        <v>0</v>
      </c>
      <c r="HW12" s="193">
        <v>0</v>
      </c>
      <c r="HX12" s="193">
        <v>0</v>
      </c>
      <c r="HY12" s="193">
        <v>0</v>
      </c>
      <c r="HZ12" s="193">
        <v>0</v>
      </c>
      <c r="IA12" s="193">
        <v>0</v>
      </c>
      <c r="IB12" s="193">
        <v>0</v>
      </c>
      <c r="IC12" s="193">
        <v>0</v>
      </c>
      <c r="ID12" s="193">
        <v>0</v>
      </c>
      <c r="IE12" s="193">
        <v>0</v>
      </c>
      <c r="IF12" s="193">
        <v>0</v>
      </c>
      <c r="IG12" s="193">
        <v>0</v>
      </c>
      <c r="IH12" s="193">
        <v>0</v>
      </c>
      <c r="II12" s="193">
        <v>0</v>
      </c>
      <c r="IJ12" s="193">
        <v>0</v>
      </c>
      <c r="IK12" s="193">
        <v>0</v>
      </c>
      <c r="IL12" s="193">
        <v>0</v>
      </c>
      <c r="IM12" s="193">
        <v>0</v>
      </c>
      <c r="IN12" s="193">
        <v>0</v>
      </c>
      <c r="IO12" s="193">
        <v>0</v>
      </c>
      <c r="IP12" s="193">
        <v>0</v>
      </c>
      <c r="IQ12" s="193">
        <v>0</v>
      </c>
      <c r="IR12" s="193">
        <v>0</v>
      </c>
      <c r="IS12" s="193">
        <v>0</v>
      </c>
      <c r="IT12" s="193">
        <v>0</v>
      </c>
      <c r="IU12" s="193">
        <v>0</v>
      </c>
      <c r="IV12" s="193">
        <v>0</v>
      </c>
      <c r="IW12" s="193">
        <v>0</v>
      </c>
      <c r="IX12" s="193">
        <v>0</v>
      </c>
      <c r="IY12" s="193">
        <v>0</v>
      </c>
      <c r="IZ12" s="193">
        <v>0</v>
      </c>
      <c r="JA12" s="193">
        <v>0</v>
      </c>
      <c r="JB12" s="193">
        <v>0</v>
      </c>
      <c r="JC12" s="193">
        <v>0</v>
      </c>
      <c r="JD12" s="193">
        <v>0</v>
      </c>
      <c r="JE12" s="193">
        <v>0</v>
      </c>
      <c r="JF12" s="193">
        <v>0</v>
      </c>
      <c r="JG12" s="193">
        <v>0</v>
      </c>
      <c r="JH12" s="193">
        <v>0</v>
      </c>
      <c r="JI12" s="193">
        <v>0</v>
      </c>
      <c r="JJ12" s="193">
        <v>0</v>
      </c>
      <c r="JK12" s="193">
        <v>0</v>
      </c>
      <c r="JL12" s="193">
        <v>0</v>
      </c>
      <c r="JM12" s="193">
        <v>0</v>
      </c>
      <c r="JN12" s="193">
        <v>0</v>
      </c>
      <c r="JO12" s="193">
        <v>0</v>
      </c>
      <c r="JP12" s="193">
        <v>0</v>
      </c>
      <c r="JQ12" s="193">
        <v>0</v>
      </c>
      <c r="JR12" s="193">
        <v>0</v>
      </c>
      <c r="JS12" s="193">
        <v>0</v>
      </c>
      <c r="JT12" s="193">
        <v>0</v>
      </c>
      <c r="JU12" s="193">
        <v>0</v>
      </c>
      <c r="JV12" s="193">
        <v>0</v>
      </c>
      <c r="JW12" s="193">
        <v>0</v>
      </c>
      <c r="JX12" s="193">
        <v>0</v>
      </c>
      <c r="JY12" s="193">
        <v>0</v>
      </c>
      <c r="JZ12" s="193">
        <v>0</v>
      </c>
      <c r="KA12" s="193">
        <v>0</v>
      </c>
      <c r="KB12" s="193">
        <v>0</v>
      </c>
      <c r="KC12" s="193">
        <v>0</v>
      </c>
      <c r="KD12" s="193">
        <v>0</v>
      </c>
      <c r="KE12" s="193">
        <v>0</v>
      </c>
      <c r="KF12" s="193">
        <v>0</v>
      </c>
      <c r="KG12" s="193">
        <v>0</v>
      </c>
      <c r="KH12" s="193">
        <v>0</v>
      </c>
      <c r="KI12" s="193">
        <v>0</v>
      </c>
      <c r="KJ12" s="193">
        <v>0</v>
      </c>
      <c r="KK12" s="193">
        <v>0</v>
      </c>
      <c r="KL12" s="193">
        <v>0</v>
      </c>
      <c r="KM12" s="193">
        <v>0</v>
      </c>
      <c r="KN12" s="193">
        <v>0</v>
      </c>
      <c r="KO12" s="193">
        <v>0</v>
      </c>
      <c r="KP12" s="193">
        <v>0</v>
      </c>
      <c r="KQ12" s="193">
        <v>0</v>
      </c>
      <c r="KR12" s="193">
        <v>0</v>
      </c>
      <c r="KS12" s="193">
        <v>0</v>
      </c>
      <c r="KT12" s="193">
        <v>0</v>
      </c>
      <c r="KU12" s="193">
        <v>0</v>
      </c>
      <c r="KV12" s="193">
        <v>0</v>
      </c>
      <c r="KW12" s="193">
        <v>0</v>
      </c>
      <c r="KX12" s="193">
        <v>0</v>
      </c>
      <c r="KY12" s="193">
        <v>0</v>
      </c>
      <c r="KZ12" s="193">
        <v>0</v>
      </c>
      <c r="LA12" s="193">
        <v>0</v>
      </c>
      <c r="LB12" s="193">
        <v>0</v>
      </c>
      <c r="LC12" s="193">
        <v>0</v>
      </c>
      <c r="LD12" s="193">
        <v>0</v>
      </c>
      <c r="LE12" s="193">
        <v>0</v>
      </c>
      <c r="LF12" s="193">
        <v>0</v>
      </c>
      <c r="LG12" s="193">
        <v>0</v>
      </c>
      <c r="LH12" s="193">
        <v>0</v>
      </c>
      <c r="LI12" s="193">
        <v>0</v>
      </c>
      <c r="LJ12" s="193">
        <v>0</v>
      </c>
      <c r="LK12" s="193">
        <v>0</v>
      </c>
      <c r="LL12" s="193">
        <v>0</v>
      </c>
      <c r="LM12" s="193">
        <v>0</v>
      </c>
      <c r="LN12" s="193">
        <v>0</v>
      </c>
      <c r="LO12" s="193">
        <v>0</v>
      </c>
      <c r="LP12" s="193">
        <v>0</v>
      </c>
      <c r="LQ12" s="193">
        <v>0</v>
      </c>
      <c r="LR12" s="193">
        <v>0</v>
      </c>
      <c r="LS12" s="193">
        <v>0</v>
      </c>
      <c r="LT12" s="193">
        <v>0</v>
      </c>
      <c r="LU12" s="193">
        <v>0</v>
      </c>
      <c r="LV12" s="193">
        <v>0</v>
      </c>
      <c r="LW12" s="193">
        <v>0</v>
      </c>
      <c r="LX12" s="193">
        <v>0</v>
      </c>
      <c r="LY12" s="193">
        <v>0</v>
      </c>
      <c r="LZ12" s="193">
        <v>0</v>
      </c>
      <c r="MA12" s="193">
        <v>0</v>
      </c>
      <c r="MB12" s="193">
        <v>0</v>
      </c>
      <c r="MC12" s="193">
        <v>0</v>
      </c>
      <c r="MD12" s="193">
        <v>0</v>
      </c>
      <c r="ME12" s="193">
        <v>0</v>
      </c>
      <c r="MF12" s="193">
        <v>0</v>
      </c>
      <c r="MG12" s="193">
        <v>0</v>
      </c>
      <c r="MH12" s="193">
        <v>0</v>
      </c>
      <c r="MI12" s="193">
        <v>0</v>
      </c>
      <c r="MJ12" s="193">
        <v>0</v>
      </c>
      <c r="MK12" s="193">
        <v>0</v>
      </c>
      <c r="ML12" s="193">
        <v>0</v>
      </c>
      <c r="MM12" s="193">
        <v>0</v>
      </c>
      <c r="MN12" s="193">
        <v>0</v>
      </c>
      <c r="MO12" s="193">
        <v>0</v>
      </c>
      <c r="MP12" s="193">
        <v>0</v>
      </c>
      <c r="MQ12" s="193">
        <v>0</v>
      </c>
      <c r="MR12" s="193">
        <v>0</v>
      </c>
      <c r="MS12" s="193">
        <v>0</v>
      </c>
      <c r="MT12" s="193">
        <v>0</v>
      </c>
      <c r="MU12" s="193">
        <v>0</v>
      </c>
      <c r="MV12" s="193">
        <v>0</v>
      </c>
      <c r="MW12" s="193">
        <v>0</v>
      </c>
      <c r="MX12" s="193">
        <v>0</v>
      </c>
      <c r="MY12" s="193">
        <v>0</v>
      </c>
      <c r="MZ12" s="193">
        <v>0</v>
      </c>
      <c r="NA12" s="193">
        <v>0</v>
      </c>
      <c r="NB12" s="193">
        <v>0</v>
      </c>
      <c r="NC12" s="193">
        <v>0</v>
      </c>
      <c r="ND12" s="193">
        <v>0</v>
      </c>
      <c r="NE12" s="193">
        <v>0</v>
      </c>
      <c r="NF12" s="193">
        <v>0</v>
      </c>
      <c r="NG12" s="193">
        <v>0</v>
      </c>
      <c r="NH12" s="193">
        <v>0</v>
      </c>
      <c r="NI12" s="193">
        <v>0</v>
      </c>
      <c r="NJ12" s="193">
        <v>0</v>
      </c>
      <c r="NK12" s="193">
        <v>0</v>
      </c>
      <c r="NL12" s="193">
        <v>0</v>
      </c>
      <c r="NM12" s="193">
        <v>0</v>
      </c>
      <c r="NN12" s="193">
        <v>0</v>
      </c>
      <c r="NO12" s="193">
        <v>0</v>
      </c>
      <c r="NP12" s="193">
        <v>0</v>
      </c>
      <c r="NQ12" s="193">
        <v>0</v>
      </c>
      <c r="NR12" s="193">
        <v>0</v>
      </c>
      <c r="NS12" s="193">
        <v>0</v>
      </c>
      <c r="NT12" s="193">
        <v>0</v>
      </c>
      <c r="NU12" s="193">
        <v>0</v>
      </c>
      <c r="NV12" s="193">
        <v>0</v>
      </c>
      <c r="NW12" s="193">
        <v>0</v>
      </c>
      <c r="NX12" s="193">
        <v>0</v>
      </c>
      <c r="NY12" s="193">
        <v>0</v>
      </c>
      <c r="NZ12" s="193">
        <v>0</v>
      </c>
      <c r="OA12" s="193">
        <v>0</v>
      </c>
      <c r="OB12" s="193">
        <v>0</v>
      </c>
      <c r="OC12" s="193">
        <v>0</v>
      </c>
      <c r="OD12" s="193">
        <v>0</v>
      </c>
      <c r="OE12" s="193">
        <v>0</v>
      </c>
      <c r="OF12" s="193">
        <v>0</v>
      </c>
      <c r="OG12" s="193">
        <v>0</v>
      </c>
      <c r="OH12" s="193">
        <v>0</v>
      </c>
      <c r="OI12" s="193">
        <v>0</v>
      </c>
      <c r="OJ12" s="193">
        <v>0</v>
      </c>
      <c r="OK12" s="193">
        <v>0</v>
      </c>
      <c r="OL12" s="194">
        <v>0</v>
      </c>
    </row>
    <row r="13" spans="1:403" hidden="1" x14ac:dyDescent="0.45">
      <c r="A13" s="220" t="s">
        <v>321</v>
      </c>
      <c r="B13" s="31" t="s">
        <v>61</v>
      </c>
      <c r="C13" s="162" t="e">
        <v>#REF!</v>
      </c>
      <c r="D13" s="162" t="e">
        <v>#REF!</v>
      </c>
      <c r="E13" s="162" t="e">
        <v>#REF!</v>
      </c>
      <c r="F13" s="162" t="e">
        <v>#REF!</v>
      </c>
      <c r="G13" s="162" t="e">
        <v>#REF!</v>
      </c>
      <c r="H13" s="162" t="e">
        <v>#REF!</v>
      </c>
      <c r="I13" s="162" t="e">
        <v>#REF!</v>
      </c>
      <c r="J13" s="162" t="e">
        <v>#REF!</v>
      </c>
      <c r="K13" s="162" t="e">
        <v>#REF!</v>
      </c>
      <c r="L13" s="162" t="e">
        <v>#REF!</v>
      </c>
      <c r="M13" s="162" t="e">
        <v>#REF!</v>
      </c>
      <c r="N13" s="162" t="e">
        <v>#REF!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62" t="e">
        <v>#REF!</v>
      </c>
      <c r="V13" s="162" t="e">
        <v>#REF!</v>
      </c>
      <c r="W13" s="162" t="e">
        <v>#REF!</v>
      </c>
      <c r="X13" s="162" t="e">
        <v>#REF!</v>
      </c>
      <c r="Y13" s="162" t="e">
        <v>#REF!</v>
      </c>
      <c r="Z13" s="162" t="e">
        <v>#REF!</v>
      </c>
      <c r="AA13" s="162" t="e">
        <v>#REF!</v>
      </c>
      <c r="AB13" s="162" t="e">
        <v>#REF!</v>
      </c>
      <c r="AC13" s="162" t="e">
        <v>#REF!</v>
      </c>
      <c r="AD13" s="162" t="e">
        <v>#REF!</v>
      </c>
      <c r="AE13" s="162" t="e">
        <v>#REF!</v>
      </c>
      <c r="AF13" s="162" t="e">
        <v>#REF!</v>
      </c>
      <c r="AG13" s="162" t="e">
        <v>#REF!</v>
      </c>
      <c r="AH13" s="162" t="e">
        <v>#REF!</v>
      </c>
      <c r="AI13" s="162" t="e">
        <v>#REF!</v>
      </c>
      <c r="AJ13" s="162" t="e">
        <v>#REF!</v>
      </c>
      <c r="AK13" s="162" t="e">
        <v>#REF!</v>
      </c>
      <c r="AL13" s="162" t="e">
        <v>#REF!</v>
      </c>
      <c r="AM13" s="162" t="e">
        <v>#REF!</v>
      </c>
      <c r="AN13" s="162" t="e">
        <v>#REF!</v>
      </c>
      <c r="AO13" s="162" t="e">
        <v>#REF!</v>
      </c>
      <c r="AP13" s="162" t="e">
        <v>#REF!</v>
      </c>
      <c r="AQ13" s="162" t="e">
        <v>#REF!</v>
      </c>
      <c r="AR13" s="162" t="e">
        <v>#REF!</v>
      </c>
      <c r="AS13" s="162" t="e">
        <v>#REF!</v>
      </c>
      <c r="AT13" s="162" t="e">
        <v>#REF!</v>
      </c>
      <c r="AU13" s="162" t="e">
        <v>#REF!</v>
      </c>
      <c r="AV13" s="162" t="e">
        <v>#REF!</v>
      </c>
      <c r="AW13" s="162" t="e">
        <v>#REF!</v>
      </c>
      <c r="AX13" s="162" t="e">
        <v>#REF!</v>
      </c>
      <c r="AY13" s="162" t="e">
        <v>#REF!</v>
      </c>
      <c r="AZ13" s="162" t="e">
        <v>#REF!</v>
      </c>
      <c r="BA13" s="162" t="e">
        <v>#REF!</v>
      </c>
      <c r="BB13" s="162" t="e">
        <v>#REF!</v>
      </c>
      <c r="BC13" s="162" t="e">
        <v>#REF!</v>
      </c>
      <c r="BD13" s="162" t="e">
        <v>#REF!</v>
      </c>
      <c r="BE13" s="162" t="e">
        <v>#REF!</v>
      </c>
      <c r="BF13" s="162" t="e">
        <v>#REF!</v>
      </c>
      <c r="BG13" s="162" t="e">
        <v>#REF!</v>
      </c>
      <c r="BH13" s="162" t="e">
        <v>#REF!</v>
      </c>
      <c r="BI13" s="162" t="e">
        <v>#REF!</v>
      </c>
      <c r="BJ13" s="162" t="e">
        <v>#REF!</v>
      </c>
      <c r="BK13" s="162" t="e">
        <v>#REF!</v>
      </c>
      <c r="BL13" s="162" t="e">
        <v>#REF!</v>
      </c>
      <c r="BM13" s="162" t="e">
        <v>#REF!</v>
      </c>
      <c r="BN13" s="162" t="e">
        <v>#REF!</v>
      </c>
      <c r="BO13" s="162" t="e">
        <v>#REF!</v>
      </c>
      <c r="BP13" s="162" t="e">
        <v>#REF!</v>
      </c>
      <c r="BQ13" s="162" t="e">
        <v>#REF!</v>
      </c>
      <c r="BR13" s="162" t="e">
        <v>#REF!</v>
      </c>
      <c r="BS13" s="162" t="e">
        <v>#REF!</v>
      </c>
      <c r="BT13" s="162" t="e">
        <v>#REF!</v>
      </c>
      <c r="BU13" s="162" t="e">
        <v>#REF!</v>
      </c>
      <c r="BV13" s="162" t="e">
        <v>#REF!</v>
      </c>
      <c r="BW13" s="162" t="e">
        <v>#REF!</v>
      </c>
      <c r="BX13" s="162" t="e">
        <v>#REF!</v>
      </c>
      <c r="BY13" s="162" t="e">
        <v>#REF!</v>
      </c>
      <c r="BZ13" s="162" t="e">
        <v>#REF!</v>
      </c>
      <c r="CA13" s="162" t="e">
        <v>#REF!</v>
      </c>
      <c r="CB13" s="162" t="e">
        <v>#REF!</v>
      </c>
      <c r="CC13" s="162" t="e">
        <v>#REF!</v>
      </c>
      <c r="CD13" s="162" t="e">
        <v>#REF!</v>
      </c>
      <c r="CE13" s="162" t="e">
        <v>#REF!</v>
      </c>
      <c r="CF13" s="162" t="e">
        <v>#REF!</v>
      </c>
      <c r="CG13" s="162" t="e">
        <v>#REF!</v>
      </c>
      <c r="CH13" s="162" t="e">
        <v>#REF!</v>
      </c>
      <c r="CI13" s="162" t="e">
        <v>#REF!</v>
      </c>
      <c r="CJ13" s="162" t="e">
        <v>#REF!</v>
      </c>
      <c r="CK13" s="162" t="e">
        <v>#REF!</v>
      </c>
      <c r="CL13" s="162" t="e">
        <v>#REF!</v>
      </c>
      <c r="CM13" s="162" t="e">
        <v>#REF!</v>
      </c>
      <c r="CN13" s="162" t="e">
        <v>#REF!</v>
      </c>
      <c r="CO13" s="162" t="e">
        <v>#REF!</v>
      </c>
      <c r="CP13" s="162" t="e">
        <v>#REF!</v>
      </c>
      <c r="CQ13" s="162" t="e">
        <v>#REF!</v>
      </c>
      <c r="CR13" s="162" t="e">
        <v>#REF!</v>
      </c>
      <c r="CS13" s="162" t="e">
        <v>#REF!</v>
      </c>
      <c r="CT13" s="162" t="e">
        <v>#REF!</v>
      </c>
      <c r="CU13" s="162" t="e">
        <v>#REF!</v>
      </c>
      <c r="CV13" s="162" t="e">
        <v>#REF!</v>
      </c>
      <c r="CW13" s="162" t="e">
        <v>#REF!</v>
      </c>
      <c r="CX13" s="162" t="e">
        <v>#REF!</v>
      </c>
      <c r="CY13" s="162" t="e">
        <v>#REF!</v>
      </c>
      <c r="CZ13" s="162" t="e">
        <v>#REF!</v>
      </c>
      <c r="DA13" s="162" t="e">
        <v>#REF!</v>
      </c>
      <c r="DB13" s="162" t="e">
        <v>#REF!</v>
      </c>
      <c r="DC13" s="162" t="e">
        <v>#REF!</v>
      </c>
      <c r="DD13" s="162" t="e">
        <v>#REF!</v>
      </c>
      <c r="DE13" s="162" t="e">
        <v>#REF!</v>
      </c>
      <c r="DF13" s="162" t="e">
        <v>#REF!</v>
      </c>
      <c r="DG13" s="162" t="e">
        <v>#REF!</v>
      </c>
      <c r="DH13" s="162" t="e">
        <v>#REF!</v>
      </c>
      <c r="DI13" s="162" t="e">
        <v>#REF!</v>
      </c>
      <c r="DJ13" s="162" t="e">
        <v>#REF!</v>
      </c>
      <c r="DK13" s="162" t="e">
        <v>#REF!</v>
      </c>
      <c r="DL13" s="162" t="e">
        <v>#REF!</v>
      </c>
      <c r="DM13" s="162" t="e">
        <v>#REF!</v>
      </c>
      <c r="DN13" s="162" t="e">
        <v>#REF!</v>
      </c>
      <c r="DO13" s="162" t="e">
        <v>#REF!</v>
      </c>
      <c r="DP13" s="162" t="e">
        <v>#REF!</v>
      </c>
      <c r="DQ13" s="162" t="e">
        <v>#REF!</v>
      </c>
      <c r="DR13" s="162" t="e">
        <v>#REF!</v>
      </c>
      <c r="DS13" s="162" t="e">
        <v>#REF!</v>
      </c>
      <c r="DT13" s="162" t="e">
        <v>#REF!</v>
      </c>
      <c r="DU13" s="162" t="e">
        <v>#REF!</v>
      </c>
      <c r="DV13" s="162" t="e">
        <v>#REF!</v>
      </c>
      <c r="DW13" s="162" t="e">
        <v>#REF!</v>
      </c>
      <c r="DX13" s="162" t="e">
        <v>#REF!</v>
      </c>
      <c r="DY13" s="162" t="e">
        <v>#REF!</v>
      </c>
      <c r="DZ13" s="162" t="e">
        <v>#REF!</v>
      </c>
      <c r="EA13" s="162" t="e">
        <v>#REF!</v>
      </c>
      <c r="EB13" s="162" t="e">
        <v>#REF!</v>
      </c>
      <c r="EC13" s="162" t="e">
        <v>#REF!</v>
      </c>
      <c r="ED13" s="162" t="e">
        <v>#REF!</v>
      </c>
      <c r="EE13" s="162" t="e">
        <v>#REF!</v>
      </c>
      <c r="EF13" s="162" t="e">
        <v>#REF!</v>
      </c>
      <c r="EG13" s="162" t="e">
        <v>#REF!</v>
      </c>
      <c r="EH13" s="162" t="e">
        <v>#REF!</v>
      </c>
      <c r="EI13" s="162" t="e">
        <v>#REF!</v>
      </c>
      <c r="EJ13" s="162" t="e">
        <v>#REF!</v>
      </c>
      <c r="EK13" s="162" t="e">
        <v>#REF!</v>
      </c>
      <c r="EL13" s="162" t="e">
        <v>#REF!</v>
      </c>
      <c r="EM13" s="162" t="e">
        <v>#REF!</v>
      </c>
      <c r="EN13" s="162" t="e">
        <v>#REF!</v>
      </c>
      <c r="EO13" s="162" t="e">
        <v>#REF!</v>
      </c>
      <c r="EP13" s="162" t="e">
        <v>#REF!</v>
      </c>
      <c r="EQ13" s="162" t="e">
        <v>#REF!</v>
      </c>
      <c r="ER13" s="162" t="e">
        <v>#REF!</v>
      </c>
      <c r="ES13" s="162" t="e">
        <v>#REF!</v>
      </c>
      <c r="ET13" s="162" t="e">
        <v>#REF!</v>
      </c>
      <c r="EU13" s="162" t="e">
        <v>#REF!</v>
      </c>
      <c r="EV13" s="162" t="e">
        <v>#REF!</v>
      </c>
      <c r="EW13" s="162" t="e">
        <v>#REF!</v>
      </c>
      <c r="EX13" s="162" t="e">
        <v>#REF!</v>
      </c>
      <c r="EY13" s="162" t="e">
        <v>#REF!</v>
      </c>
      <c r="EZ13" s="162" t="e">
        <v>#REF!</v>
      </c>
      <c r="FA13" s="162" t="e">
        <v>#REF!</v>
      </c>
      <c r="FB13" s="162" t="e">
        <v>#REF!</v>
      </c>
      <c r="FC13" s="162" t="e">
        <v>#REF!</v>
      </c>
      <c r="FD13" s="162" t="e">
        <v>#REF!</v>
      </c>
      <c r="FE13" s="162" t="e">
        <v>#REF!</v>
      </c>
      <c r="FF13" s="162" t="e">
        <v>#REF!</v>
      </c>
      <c r="FG13" s="162" t="e">
        <v>#REF!</v>
      </c>
      <c r="FH13" s="162" t="e">
        <v>#REF!</v>
      </c>
      <c r="FI13" s="162" t="e">
        <v>#REF!</v>
      </c>
      <c r="FJ13" s="162" t="e">
        <v>#REF!</v>
      </c>
      <c r="FK13" s="162" t="e">
        <v>#REF!</v>
      </c>
      <c r="FL13" s="162" t="e">
        <v>#REF!</v>
      </c>
      <c r="FM13" s="162" t="e">
        <v>#REF!</v>
      </c>
      <c r="FN13" s="162" t="e">
        <v>#REF!</v>
      </c>
      <c r="FO13" s="162" t="e">
        <v>#REF!</v>
      </c>
      <c r="FP13" s="162" t="e">
        <v>#REF!</v>
      </c>
      <c r="FQ13" s="162" t="e">
        <v>#REF!</v>
      </c>
      <c r="FR13" s="162" t="e">
        <v>#REF!</v>
      </c>
      <c r="FS13" s="162" t="e">
        <v>#REF!</v>
      </c>
      <c r="FT13" s="162" t="e">
        <v>#REF!</v>
      </c>
      <c r="FU13" s="162" t="e">
        <v>#REF!</v>
      </c>
      <c r="FV13" s="162" t="e">
        <v>#REF!</v>
      </c>
      <c r="FW13" s="162" t="e">
        <v>#REF!</v>
      </c>
      <c r="FX13" s="162" t="e">
        <v>#REF!</v>
      </c>
      <c r="FY13" s="162" t="e">
        <v>#REF!</v>
      </c>
      <c r="FZ13" s="162" t="e">
        <v>#REF!</v>
      </c>
      <c r="GA13" s="162" t="e">
        <v>#REF!</v>
      </c>
      <c r="GB13" s="162" t="e">
        <v>#REF!</v>
      </c>
      <c r="GC13" s="162" t="e">
        <v>#REF!</v>
      </c>
      <c r="GD13" s="162" t="e">
        <v>#REF!</v>
      </c>
      <c r="GE13" s="162" t="e">
        <v>#REF!</v>
      </c>
      <c r="GF13" s="162" t="e">
        <v>#REF!</v>
      </c>
      <c r="GG13" s="162" t="e">
        <v>#REF!</v>
      </c>
      <c r="GH13" s="162" t="e">
        <v>#REF!</v>
      </c>
      <c r="GI13" s="162" t="e">
        <v>#REF!</v>
      </c>
      <c r="GJ13" s="162" t="e">
        <v>#REF!</v>
      </c>
      <c r="GK13" s="162" t="e">
        <v>#REF!</v>
      </c>
      <c r="GL13" s="162" t="e">
        <v>#REF!</v>
      </c>
      <c r="GM13" s="162" t="e">
        <v>#REF!</v>
      </c>
      <c r="GN13" s="162" t="e">
        <v>#REF!</v>
      </c>
      <c r="GO13" s="162" t="e">
        <v>#REF!</v>
      </c>
      <c r="GP13" s="162" t="e">
        <v>#REF!</v>
      </c>
      <c r="GQ13" s="162" t="e">
        <v>#REF!</v>
      </c>
      <c r="GR13" s="162" t="e">
        <v>#REF!</v>
      </c>
      <c r="GS13" s="162" t="e">
        <v>#REF!</v>
      </c>
      <c r="GT13" s="162" t="e">
        <v>#REF!</v>
      </c>
      <c r="GU13" s="162" t="e">
        <v>#REF!</v>
      </c>
      <c r="GV13" s="162" t="e">
        <v>#REF!</v>
      </c>
      <c r="GW13" s="162" t="e">
        <v>#REF!</v>
      </c>
      <c r="GX13" s="162" t="e">
        <v>#REF!</v>
      </c>
      <c r="GY13" s="162" t="e">
        <v>#REF!</v>
      </c>
      <c r="GZ13" s="162" t="e">
        <v>#REF!</v>
      </c>
      <c r="HA13" s="162" t="e">
        <v>#REF!</v>
      </c>
      <c r="HB13" s="162" t="e">
        <v>#REF!</v>
      </c>
      <c r="HC13" s="162" t="e">
        <v>#REF!</v>
      </c>
      <c r="HD13" s="162" t="e">
        <v>#REF!</v>
      </c>
      <c r="HE13" s="162" t="e">
        <v>#REF!</v>
      </c>
      <c r="HF13" s="162" t="e">
        <v>#REF!</v>
      </c>
      <c r="HG13" s="162" t="e">
        <v>#REF!</v>
      </c>
      <c r="HH13" s="162" t="e">
        <v>#REF!</v>
      </c>
      <c r="HI13" s="162" t="e">
        <v>#REF!</v>
      </c>
      <c r="HJ13" s="162" t="e">
        <v>#REF!</v>
      </c>
      <c r="HK13" s="162" t="e">
        <v>#REF!</v>
      </c>
      <c r="HL13" s="162" t="e">
        <v>#REF!</v>
      </c>
      <c r="HM13" s="162" t="e">
        <v>#REF!</v>
      </c>
      <c r="HN13" s="162" t="e">
        <v>#REF!</v>
      </c>
      <c r="HO13" s="162" t="e">
        <v>#REF!</v>
      </c>
      <c r="HP13" s="162" t="e">
        <v>#REF!</v>
      </c>
      <c r="HQ13" s="162" t="e">
        <v>#REF!</v>
      </c>
      <c r="HR13" s="162" t="e">
        <v>#REF!</v>
      </c>
      <c r="HS13" s="162" t="e">
        <v>#REF!</v>
      </c>
      <c r="HT13" s="162" t="e">
        <v>#REF!</v>
      </c>
      <c r="HU13" s="162" t="e">
        <v>#REF!</v>
      </c>
      <c r="HV13" s="162" t="e">
        <v>#REF!</v>
      </c>
      <c r="HW13" s="162" t="e">
        <v>#REF!</v>
      </c>
      <c r="HX13" s="162" t="e">
        <v>#REF!</v>
      </c>
      <c r="HY13" s="162" t="e">
        <v>#REF!</v>
      </c>
      <c r="HZ13" s="162" t="e">
        <v>#REF!</v>
      </c>
      <c r="IA13" s="162" t="e">
        <v>#REF!</v>
      </c>
      <c r="IB13" s="162" t="e">
        <v>#REF!</v>
      </c>
      <c r="IC13" s="162" t="e">
        <v>#REF!</v>
      </c>
      <c r="ID13" s="162" t="e">
        <v>#REF!</v>
      </c>
      <c r="IE13" s="162" t="e">
        <v>#REF!</v>
      </c>
      <c r="IF13" s="162" t="e">
        <v>#REF!</v>
      </c>
      <c r="IG13" s="162" t="e">
        <v>#REF!</v>
      </c>
      <c r="IH13" s="162" t="e">
        <v>#REF!</v>
      </c>
      <c r="II13" s="162" t="e">
        <v>#REF!</v>
      </c>
      <c r="IJ13" s="162" t="e">
        <v>#REF!</v>
      </c>
      <c r="IK13" s="162" t="e">
        <v>#REF!</v>
      </c>
      <c r="IL13" s="162" t="e">
        <v>#REF!</v>
      </c>
      <c r="IM13" s="162" t="e">
        <v>#REF!</v>
      </c>
      <c r="IN13" s="162" t="e">
        <v>#REF!</v>
      </c>
      <c r="IO13" s="162" t="e">
        <v>#REF!</v>
      </c>
      <c r="IP13" s="162" t="e">
        <v>#REF!</v>
      </c>
      <c r="IQ13" s="162" t="e">
        <v>#REF!</v>
      </c>
      <c r="IR13" s="162" t="e">
        <v>#REF!</v>
      </c>
      <c r="IS13" s="162" t="e">
        <v>#REF!</v>
      </c>
      <c r="IT13" s="162" t="e">
        <v>#REF!</v>
      </c>
      <c r="IU13" s="162" t="e">
        <v>#REF!</v>
      </c>
      <c r="IV13" s="162" t="e">
        <v>#REF!</v>
      </c>
      <c r="IW13" s="162" t="e">
        <v>#REF!</v>
      </c>
      <c r="IX13" s="162" t="e">
        <v>#REF!</v>
      </c>
      <c r="IY13" s="162" t="e">
        <v>#REF!</v>
      </c>
      <c r="IZ13" s="162" t="e">
        <v>#REF!</v>
      </c>
      <c r="JA13" s="162" t="e">
        <v>#REF!</v>
      </c>
      <c r="JB13" s="162" t="e">
        <v>#REF!</v>
      </c>
      <c r="JC13" s="162" t="e">
        <v>#REF!</v>
      </c>
      <c r="JD13" s="162" t="e">
        <v>#REF!</v>
      </c>
      <c r="JE13" s="162" t="e">
        <v>#REF!</v>
      </c>
      <c r="JF13" s="162" t="e">
        <v>#REF!</v>
      </c>
      <c r="JG13" s="162" t="e">
        <v>#REF!</v>
      </c>
      <c r="JH13" s="162" t="e">
        <v>#REF!</v>
      </c>
      <c r="JI13" s="162" t="e">
        <v>#REF!</v>
      </c>
      <c r="JJ13" s="162" t="e">
        <v>#REF!</v>
      </c>
      <c r="JK13" s="162" t="e">
        <v>#REF!</v>
      </c>
      <c r="JL13" s="162" t="e">
        <v>#REF!</v>
      </c>
      <c r="JM13" s="162" t="e">
        <v>#REF!</v>
      </c>
      <c r="JN13" s="162" t="e">
        <v>#REF!</v>
      </c>
      <c r="JO13" s="162" t="e">
        <v>#REF!</v>
      </c>
      <c r="JP13" s="162" t="e">
        <v>#REF!</v>
      </c>
      <c r="JQ13" s="162" t="e">
        <v>#REF!</v>
      </c>
      <c r="JR13" s="162" t="e">
        <v>#REF!</v>
      </c>
      <c r="JS13" s="162" t="e">
        <v>#REF!</v>
      </c>
      <c r="JT13" s="162" t="e">
        <v>#REF!</v>
      </c>
      <c r="JU13" s="162" t="e">
        <v>#REF!</v>
      </c>
      <c r="JV13" s="162" t="e">
        <v>#REF!</v>
      </c>
      <c r="JW13" s="162" t="e">
        <v>#REF!</v>
      </c>
      <c r="JX13" s="162" t="e">
        <v>#REF!</v>
      </c>
      <c r="JY13" s="162" t="e">
        <v>#REF!</v>
      </c>
      <c r="JZ13" s="162" t="e">
        <v>#REF!</v>
      </c>
      <c r="KA13" s="162" t="e">
        <v>#REF!</v>
      </c>
      <c r="KB13" s="162" t="e">
        <v>#REF!</v>
      </c>
      <c r="KC13" s="162" t="e">
        <v>#REF!</v>
      </c>
      <c r="KD13" s="162" t="e">
        <v>#REF!</v>
      </c>
      <c r="KE13" s="162" t="e">
        <v>#REF!</v>
      </c>
      <c r="KF13" s="162" t="e">
        <v>#REF!</v>
      </c>
      <c r="KG13" s="162" t="e">
        <v>#REF!</v>
      </c>
      <c r="KH13" s="162" t="e">
        <v>#REF!</v>
      </c>
      <c r="KI13" s="162" t="e">
        <v>#REF!</v>
      </c>
      <c r="KJ13" s="162" t="e">
        <v>#REF!</v>
      </c>
      <c r="KK13" s="162" t="e">
        <v>#REF!</v>
      </c>
      <c r="KL13" s="162" t="e">
        <v>#REF!</v>
      </c>
      <c r="KM13" s="162" t="e">
        <v>#REF!</v>
      </c>
      <c r="KN13" s="162" t="e">
        <v>#REF!</v>
      </c>
      <c r="KO13" s="162" t="e">
        <v>#REF!</v>
      </c>
      <c r="KP13" s="162" t="e">
        <v>#REF!</v>
      </c>
      <c r="KQ13" s="162" t="e">
        <v>#REF!</v>
      </c>
      <c r="KR13" s="162" t="e">
        <v>#REF!</v>
      </c>
      <c r="KS13" s="162" t="e">
        <v>#REF!</v>
      </c>
      <c r="KT13" s="162" t="e">
        <v>#REF!</v>
      </c>
      <c r="KU13" s="162" t="e">
        <v>#REF!</v>
      </c>
      <c r="KV13" s="162" t="e">
        <v>#REF!</v>
      </c>
      <c r="KW13" s="162" t="e">
        <v>#REF!</v>
      </c>
      <c r="KX13" s="162" t="e">
        <v>#REF!</v>
      </c>
      <c r="KY13" s="162" t="e">
        <v>#REF!</v>
      </c>
      <c r="KZ13" s="162" t="e">
        <v>#REF!</v>
      </c>
      <c r="LA13" s="162" t="e">
        <v>#REF!</v>
      </c>
      <c r="LB13" s="162" t="e">
        <v>#REF!</v>
      </c>
      <c r="LC13" s="162" t="e">
        <v>#REF!</v>
      </c>
      <c r="LD13" s="162" t="e">
        <v>#REF!</v>
      </c>
      <c r="LE13" s="162" t="e">
        <v>#REF!</v>
      </c>
      <c r="LF13" s="162" t="e">
        <v>#REF!</v>
      </c>
      <c r="LG13" s="162" t="e">
        <v>#REF!</v>
      </c>
      <c r="LH13" s="162" t="e">
        <v>#REF!</v>
      </c>
      <c r="LI13" s="162" t="e">
        <v>#REF!</v>
      </c>
      <c r="LJ13" s="162" t="e">
        <v>#REF!</v>
      </c>
      <c r="LK13" s="162" t="e">
        <v>#REF!</v>
      </c>
      <c r="LL13" s="162" t="e">
        <v>#REF!</v>
      </c>
      <c r="LM13" s="162" t="e">
        <v>#REF!</v>
      </c>
      <c r="LN13" s="162" t="e">
        <v>#REF!</v>
      </c>
      <c r="LO13" s="162" t="e">
        <v>#REF!</v>
      </c>
      <c r="LP13" s="162" t="e">
        <v>#REF!</v>
      </c>
      <c r="LQ13" s="162" t="e">
        <v>#REF!</v>
      </c>
      <c r="LR13" s="162" t="e">
        <v>#REF!</v>
      </c>
      <c r="LS13" s="162" t="e">
        <v>#REF!</v>
      </c>
      <c r="LT13" s="162" t="e">
        <v>#REF!</v>
      </c>
      <c r="LU13" s="162" t="e">
        <v>#REF!</v>
      </c>
      <c r="LV13" s="162" t="e">
        <v>#REF!</v>
      </c>
      <c r="LW13" s="162" t="e">
        <v>#REF!</v>
      </c>
      <c r="LX13" s="162" t="e">
        <v>#REF!</v>
      </c>
      <c r="LY13" s="162" t="e">
        <v>#REF!</v>
      </c>
      <c r="LZ13" s="162" t="e">
        <v>#REF!</v>
      </c>
      <c r="MA13" s="162" t="e">
        <v>#REF!</v>
      </c>
      <c r="MB13" s="162" t="e">
        <v>#REF!</v>
      </c>
      <c r="MC13" s="162" t="e">
        <v>#REF!</v>
      </c>
      <c r="MD13" s="162" t="e">
        <v>#REF!</v>
      </c>
      <c r="ME13" s="162" t="e">
        <v>#REF!</v>
      </c>
      <c r="MF13" s="162" t="e">
        <v>#REF!</v>
      </c>
      <c r="MG13" s="162" t="e">
        <v>#REF!</v>
      </c>
      <c r="MH13" s="162" t="e">
        <v>#REF!</v>
      </c>
      <c r="MI13" s="162" t="e">
        <v>#REF!</v>
      </c>
      <c r="MJ13" s="162" t="e">
        <v>#REF!</v>
      </c>
      <c r="MK13" s="162" t="e">
        <v>#REF!</v>
      </c>
      <c r="ML13" s="162" t="e">
        <v>#REF!</v>
      </c>
      <c r="MM13" s="162" t="e">
        <v>#REF!</v>
      </c>
      <c r="MN13" s="162" t="e">
        <v>#REF!</v>
      </c>
      <c r="MO13" s="162" t="e">
        <v>#REF!</v>
      </c>
      <c r="MP13" s="162" t="e">
        <v>#REF!</v>
      </c>
      <c r="MQ13" s="162" t="e">
        <v>#REF!</v>
      </c>
      <c r="MR13" s="162" t="e">
        <v>#REF!</v>
      </c>
      <c r="MS13" s="162" t="e">
        <v>#REF!</v>
      </c>
      <c r="MT13" s="162" t="e">
        <v>#REF!</v>
      </c>
      <c r="MU13" s="162" t="e">
        <v>#REF!</v>
      </c>
      <c r="MV13" s="162" t="e">
        <v>#REF!</v>
      </c>
      <c r="MW13" s="162" t="e">
        <v>#REF!</v>
      </c>
      <c r="MX13" s="162" t="e">
        <v>#REF!</v>
      </c>
      <c r="MY13" s="162" t="e">
        <v>#REF!</v>
      </c>
      <c r="MZ13" s="162" t="e">
        <v>#REF!</v>
      </c>
      <c r="NA13" s="162" t="e">
        <v>#REF!</v>
      </c>
      <c r="NB13" s="162" t="e">
        <v>#REF!</v>
      </c>
      <c r="NC13" s="162" t="e">
        <v>#REF!</v>
      </c>
      <c r="ND13" s="162" t="e">
        <v>#REF!</v>
      </c>
      <c r="NE13" s="162" t="e">
        <v>#REF!</v>
      </c>
      <c r="NF13" s="162" t="e">
        <v>#REF!</v>
      </c>
      <c r="NG13" s="162" t="e">
        <v>#REF!</v>
      </c>
      <c r="NH13" s="162" t="e">
        <v>#REF!</v>
      </c>
      <c r="NI13" s="162" t="e">
        <v>#REF!</v>
      </c>
      <c r="NJ13" s="162" t="e">
        <v>#REF!</v>
      </c>
      <c r="NK13" s="162" t="e">
        <v>#REF!</v>
      </c>
      <c r="NL13" s="162" t="e">
        <v>#REF!</v>
      </c>
      <c r="NM13" s="162" t="e">
        <v>#REF!</v>
      </c>
      <c r="NN13" s="162" t="e">
        <v>#REF!</v>
      </c>
      <c r="NO13" s="162" t="e">
        <v>#REF!</v>
      </c>
      <c r="NP13" s="162" t="e">
        <v>#REF!</v>
      </c>
      <c r="NQ13" s="162" t="e">
        <v>#REF!</v>
      </c>
      <c r="NR13" s="162" t="e">
        <v>#REF!</v>
      </c>
      <c r="NS13" s="162" t="e">
        <v>#REF!</v>
      </c>
      <c r="NT13" s="162" t="e">
        <v>#REF!</v>
      </c>
      <c r="NU13" s="162" t="e">
        <v>#REF!</v>
      </c>
      <c r="NV13" s="162" t="e">
        <v>#REF!</v>
      </c>
      <c r="NW13" s="162" t="e">
        <v>#REF!</v>
      </c>
      <c r="NX13" s="162" t="e">
        <v>#REF!</v>
      </c>
      <c r="NY13" s="162" t="e">
        <v>#REF!</v>
      </c>
      <c r="NZ13" s="162" t="e">
        <v>#REF!</v>
      </c>
      <c r="OA13" s="162" t="e">
        <v>#REF!</v>
      </c>
      <c r="OB13" s="162" t="e">
        <v>#REF!</v>
      </c>
      <c r="OC13" s="162" t="e">
        <v>#REF!</v>
      </c>
      <c r="OD13" s="162" t="e">
        <v>#REF!</v>
      </c>
      <c r="OE13" s="162" t="e">
        <v>#REF!</v>
      </c>
      <c r="OF13" s="162" t="e">
        <v>#REF!</v>
      </c>
      <c r="OG13" s="162" t="e">
        <v>#REF!</v>
      </c>
      <c r="OH13" s="162" t="e">
        <v>#REF!</v>
      </c>
      <c r="OI13" s="162" t="e">
        <v>#REF!</v>
      </c>
      <c r="OJ13" s="162" t="e">
        <v>#REF!</v>
      </c>
      <c r="OK13" s="162" t="e">
        <v>#REF!</v>
      </c>
      <c r="OL13" s="163" t="e">
        <v>#REF!</v>
      </c>
    </row>
    <row r="14" spans="1:403" x14ac:dyDescent="0.45">
      <c r="A14" s="220" t="str">
        <f>Text!C82</f>
        <v>Nenndurchmesser</v>
      </c>
      <c r="B14" s="31" t="s">
        <v>62</v>
      </c>
      <c r="C14" s="162">
        <v>65</v>
      </c>
      <c r="D14" s="162">
        <v>20</v>
      </c>
      <c r="E14" s="162">
        <v>65</v>
      </c>
      <c r="F14" s="162">
        <v>50</v>
      </c>
      <c r="G14" s="162">
        <v>50</v>
      </c>
      <c r="H14" s="162">
        <v>32</v>
      </c>
      <c r="I14" s="162">
        <v>50</v>
      </c>
      <c r="J14" s="162">
        <v>50</v>
      </c>
      <c r="K14" s="162">
        <v>25</v>
      </c>
      <c r="L14" s="162">
        <v>40</v>
      </c>
      <c r="M14" s="162">
        <v>25</v>
      </c>
      <c r="N14" s="162">
        <v>25</v>
      </c>
      <c r="O14" s="162">
        <v>50</v>
      </c>
      <c r="P14" s="162">
        <v>40</v>
      </c>
      <c r="Q14" s="162">
        <v>50</v>
      </c>
      <c r="R14" s="162">
        <v>32</v>
      </c>
      <c r="S14" s="162">
        <v>32</v>
      </c>
      <c r="T14" s="162">
        <v>25</v>
      </c>
      <c r="U14" s="162">
        <v>25</v>
      </c>
      <c r="V14" s="162">
        <v>20</v>
      </c>
      <c r="W14" s="162">
        <v>25</v>
      </c>
      <c r="X14" s="162">
        <v>20</v>
      </c>
      <c r="Y14" s="162">
        <v>25</v>
      </c>
      <c r="Z14" s="162">
        <v>20</v>
      </c>
      <c r="AA14" s="162">
        <v>20</v>
      </c>
      <c r="AB14" s="162">
        <v>20</v>
      </c>
      <c r="AC14" s="162">
        <v>20</v>
      </c>
      <c r="AD14" s="162">
        <v>20</v>
      </c>
      <c r="AE14" s="162">
        <v>20</v>
      </c>
      <c r="AF14" s="162">
        <v>20</v>
      </c>
      <c r="AG14" s="162">
        <v>20</v>
      </c>
      <c r="AH14" s="162">
        <v>20</v>
      </c>
      <c r="AI14" s="162">
        <v>20</v>
      </c>
      <c r="AJ14" s="162">
        <v>0</v>
      </c>
      <c r="AK14" s="162">
        <v>0</v>
      </c>
      <c r="AL14" s="162">
        <v>0</v>
      </c>
      <c r="AM14" s="162">
        <v>0</v>
      </c>
      <c r="AN14" s="162">
        <v>0</v>
      </c>
      <c r="AO14" s="162">
        <v>0</v>
      </c>
      <c r="AP14" s="162">
        <v>0</v>
      </c>
      <c r="AQ14" s="162">
        <v>0</v>
      </c>
      <c r="AR14" s="162">
        <v>0</v>
      </c>
      <c r="AS14" s="162">
        <v>0</v>
      </c>
      <c r="AT14" s="162">
        <v>0</v>
      </c>
      <c r="AU14" s="162">
        <v>0</v>
      </c>
      <c r="AV14" s="162">
        <v>0</v>
      </c>
      <c r="AW14" s="162">
        <v>0</v>
      </c>
      <c r="AX14" s="162">
        <v>0</v>
      </c>
      <c r="AY14" s="162">
        <v>0</v>
      </c>
      <c r="AZ14" s="162">
        <v>0</v>
      </c>
      <c r="BA14" s="162">
        <v>0</v>
      </c>
      <c r="BB14" s="162">
        <v>0</v>
      </c>
      <c r="BC14" s="162">
        <v>0</v>
      </c>
      <c r="BD14" s="162">
        <v>0</v>
      </c>
      <c r="BE14" s="162">
        <v>0</v>
      </c>
      <c r="BF14" s="162">
        <v>0</v>
      </c>
      <c r="BG14" s="162">
        <v>0</v>
      </c>
      <c r="BH14" s="162">
        <v>0</v>
      </c>
      <c r="BI14" s="162">
        <v>0</v>
      </c>
      <c r="BJ14" s="162">
        <v>0</v>
      </c>
      <c r="BK14" s="162">
        <v>0</v>
      </c>
      <c r="BL14" s="162">
        <v>0</v>
      </c>
      <c r="BM14" s="162">
        <v>0</v>
      </c>
      <c r="BN14" s="162">
        <v>0</v>
      </c>
      <c r="BO14" s="162">
        <v>0</v>
      </c>
      <c r="BP14" s="162">
        <v>0</v>
      </c>
      <c r="BQ14" s="162">
        <v>0</v>
      </c>
      <c r="BR14" s="162">
        <v>0</v>
      </c>
      <c r="BS14" s="162">
        <v>0</v>
      </c>
      <c r="BT14" s="162">
        <v>0</v>
      </c>
      <c r="BU14" s="162">
        <v>0</v>
      </c>
      <c r="BV14" s="162">
        <v>0</v>
      </c>
      <c r="BW14" s="162">
        <v>0</v>
      </c>
      <c r="BX14" s="162">
        <v>0</v>
      </c>
      <c r="BY14" s="162">
        <v>0</v>
      </c>
      <c r="BZ14" s="162">
        <v>0</v>
      </c>
      <c r="CA14" s="162">
        <v>0</v>
      </c>
      <c r="CB14" s="162">
        <v>0</v>
      </c>
      <c r="CC14" s="162">
        <v>0</v>
      </c>
      <c r="CD14" s="162">
        <v>0</v>
      </c>
      <c r="CE14" s="162">
        <v>0</v>
      </c>
      <c r="CF14" s="162">
        <v>0</v>
      </c>
      <c r="CG14" s="162">
        <v>0</v>
      </c>
      <c r="CH14" s="162">
        <v>0</v>
      </c>
      <c r="CI14" s="162">
        <v>0</v>
      </c>
      <c r="CJ14" s="162">
        <v>0</v>
      </c>
      <c r="CK14" s="162">
        <v>0</v>
      </c>
      <c r="CL14" s="162">
        <v>0</v>
      </c>
      <c r="CM14" s="162">
        <v>0</v>
      </c>
      <c r="CN14" s="162">
        <v>0</v>
      </c>
      <c r="CO14" s="162">
        <v>0</v>
      </c>
      <c r="CP14" s="162">
        <v>0</v>
      </c>
      <c r="CQ14" s="162">
        <v>0</v>
      </c>
      <c r="CR14" s="162">
        <v>0</v>
      </c>
      <c r="CS14" s="162">
        <v>0</v>
      </c>
      <c r="CT14" s="162">
        <v>0</v>
      </c>
      <c r="CU14" s="162">
        <v>0</v>
      </c>
      <c r="CV14" s="162">
        <v>0</v>
      </c>
      <c r="CW14" s="162">
        <v>0</v>
      </c>
      <c r="CX14" s="162">
        <v>0</v>
      </c>
      <c r="CY14" s="162">
        <v>0</v>
      </c>
      <c r="CZ14" s="162">
        <v>0</v>
      </c>
      <c r="DA14" s="162">
        <v>0</v>
      </c>
      <c r="DB14" s="162">
        <v>0</v>
      </c>
      <c r="DC14" s="162">
        <v>0</v>
      </c>
      <c r="DD14" s="162">
        <v>0</v>
      </c>
      <c r="DE14" s="162">
        <v>0</v>
      </c>
      <c r="DF14" s="162">
        <v>0</v>
      </c>
      <c r="DG14" s="162">
        <v>0</v>
      </c>
      <c r="DH14" s="162">
        <v>0</v>
      </c>
      <c r="DI14" s="162">
        <v>0</v>
      </c>
      <c r="DJ14" s="162">
        <v>0</v>
      </c>
      <c r="DK14" s="162">
        <v>0</v>
      </c>
      <c r="DL14" s="162">
        <v>0</v>
      </c>
      <c r="DM14" s="162">
        <v>0</v>
      </c>
      <c r="DN14" s="162">
        <v>0</v>
      </c>
      <c r="DO14" s="162">
        <v>0</v>
      </c>
      <c r="DP14" s="162">
        <v>0</v>
      </c>
      <c r="DQ14" s="162">
        <v>0</v>
      </c>
      <c r="DR14" s="162">
        <v>0</v>
      </c>
      <c r="DS14" s="162">
        <v>0</v>
      </c>
      <c r="DT14" s="162">
        <v>0</v>
      </c>
      <c r="DU14" s="162">
        <v>0</v>
      </c>
      <c r="DV14" s="162">
        <v>0</v>
      </c>
      <c r="DW14" s="162">
        <v>0</v>
      </c>
      <c r="DX14" s="162">
        <v>0</v>
      </c>
      <c r="DY14" s="162">
        <v>0</v>
      </c>
      <c r="DZ14" s="162">
        <v>0</v>
      </c>
      <c r="EA14" s="162">
        <v>0</v>
      </c>
      <c r="EB14" s="162">
        <v>0</v>
      </c>
      <c r="EC14" s="162">
        <v>0</v>
      </c>
      <c r="ED14" s="162">
        <v>0</v>
      </c>
      <c r="EE14" s="162">
        <v>0</v>
      </c>
      <c r="EF14" s="162">
        <v>0</v>
      </c>
      <c r="EG14" s="162">
        <v>0</v>
      </c>
      <c r="EH14" s="162">
        <v>0</v>
      </c>
      <c r="EI14" s="162">
        <v>0</v>
      </c>
      <c r="EJ14" s="162">
        <v>0</v>
      </c>
      <c r="EK14" s="162">
        <v>0</v>
      </c>
      <c r="EL14" s="162">
        <v>0</v>
      </c>
      <c r="EM14" s="162">
        <v>0</v>
      </c>
      <c r="EN14" s="162">
        <v>0</v>
      </c>
      <c r="EO14" s="162">
        <v>0</v>
      </c>
      <c r="EP14" s="162">
        <v>0</v>
      </c>
      <c r="EQ14" s="162">
        <v>0</v>
      </c>
      <c r="ER14" s="162">
        <v>0</v>
      </c>
      <c r="ES14" s="162">
        <v>0</v>
      </c>
      <c r="ET14" s="162">
        <v>0</v>
      </c>
      <c r="EU14" s="162">
        <v>0</v>
      </c>
      <c r="EV14" s="162">
        <v>0</v>
      </c>
      <c r="EW14" s="162">
        <v>0</v>
      </c>
      <c r="EX14" s="162">
        <v>0</v>
      </c>
      <c r="EY14" s="162">
        <v>0</v>
      </c>
      <c r="EZ14" s="162">
        <v>0</v>
      </c>
      <c r="FA14" s="162">
        <v>0</v>
      </c>
      <c r="FB14" s="162">
        <v>0</v>
      </c>
      <c r="FC14" s="162">
        <v>0</v>
      </c>
      <c r="FD14" s="162">
        <v>0</v>
      </c>
      <c r="FE14" s="162">
        <v>0</v>
      </c>
      <c r="FF14" s="162">
        <v>0</v>
      </c>
      <c r="FG14" s="162">
        <v>0</v>
      </c>
      <c r="FH14" s="162">
        <v>0</v>
      </c>
      <c r="FI14" s="162">
        <v>0</v>
      </c>
      <c r="FJ14" s="162">
        <v>0</v>
      </c>
      <c r="FK14" s="162">
        <v>0</v>
      </c>
      <c r="FL14" s="162">
        <v>0</v>
      </c>
      <c r="FM14" s="162">
        <v>0</v>
      </c>
      <c r="FN14" s="162">
        <v>0</v>
      </c>
      <c r="FO14" s="162">
        <v>0</v>
      </c>
      <c r="FP14" s="162">
        <v>0</v>
      </c>
      <c r="FQ14" s="162">
        <v>0</v>
      </c>
      <c r="FR14" s="162">
        <v>0</v>
      </c>
      <c r="FS14" s="162">
        <v>0</v>
      </c>
      <c r="FT14" s="162">
        <v>0</v>
      </c>
      <c r="FU14" s="162">
        <v>0</v>
      </c>
      <c r="FV14" s="162">
        <v>0</v>
      </c>
      <c r="FW14" s="162">
        <v>0</v>
      </c>
      <c r="FX14" s="162">
        <v>0</v>
      </c>
      <c r="FY14" s="162">
        <v>0</v>
      </c>
      <c r="FZ14" s="162">
        <v>0</v>
      </c>
      <c r="GA14" s="162">
        <v>0</v>
      </c>
      <c r="GB14" s="162">
        <v>0</v>
      </c>
      <c r="GC14" s="162">
        <v>0</v>
      </c>
      <c r="GD14" s="162">
        <v>0</v>
      </c>
      <c r="GE14" s="162">
        <v>0</v>
      </c>
      <c r="GF14" s="162">
        <v>0</v>
      </c>
      <c r="GG14" s="162">
        <v>0</v>
      </c>
      <c r="GH14" s="162">
        <v>0</v>
      </c>
      <c r="GI14" s="162">
        <v>0</v>
      </c>
      <c r="GJ14" s="162">
        <v>0</v>
      </c>
      <c r="GK14" s="162">
        <v>0</v>
      </c>
      <c r="GL14" s="162">
        <v>0</v>
      </c>
      <c r="GM14" s="162">
        <v>0</v>
      </c>
      <c r="GN14" s="162">
        <v>0</v>
      </c>
      <c r="GO14" s="162">
        <v>0</v>
      </c>
      <c r="GP14" s="162">
        <v>0</v>
      </c>
      <c r="GQ14" s="162">
        <v>0</v>
      </c>
      <c r="GR14" s="162">
        <v>0</v>
      </c>
      <c r="GS14" s="162">
        <v>0</v>
      </c>
      <c r="GT14" s="162">
        <v>0</v>
      </c>
      <c r="GU14" s="162">
        <v>0</v>
      </c>
      <c r="GV14" s="162">
        <v>0</v>
      </c>
      <c r="GW14" s="162">
        <v>0</v>
      </c>
      <c r="GX14" s="162">
        <v>0</v>
      </c>
      <c r="GY14" s="162">
        <v>0</v>
      </c>
      <c r="GZ14" s="162">
        <v>0</v>
      </c>
      <c r="HA14" s="162">
        <v>0</v>
      </c>
      <c r="HB14" s="162">
        <v>0</v>
      </c>
      <c r="HC14" s="162">
        <v>0</v>
      </c>
      <c r="HD14" s="162">
        <v>0</v>
      </c>
      <c r="HE14" s="162">
        <v>0</v>
      </c>
      <c r="HF14" s="162">
        <v>0</v>
      </c>
      <c r="HG14" s="162">
        <v>0</v>
      </c>
      <c r="HH14" s="162">
        <v>0</v>
      </c>
      <c r="HI14" s="162">
        <v>0</v>
      </c>
      <c r="HJ14" s="162">
        <v>0</v>
      </c>
      <c r="HK14" s="162">
        <v>0</v>
      </c>
      <c r="HL14" s="162">
        <v>0</v>
      </c>
      <c r="HM14" s="162">
        <v>0</v>
      </c>
      <c r="HN14" s="162">
        <v>0</v>
      </c>
      <c r="HO14" s="162">
        <v>0</v>
      </c>
      <c r="HP14" s="162">
        <v>0</v>
      </c>
      <c r="HQ14" s="162">
        <v>0</v>
      </c>
      <c r="HR14" s="162">
        <v>0</v>
      </c>
      <c r="HS14" s="162">
        <v>0</v>
      </c>
      <c r="HT14" s="162">
        <v>0</v>
      </c>
      <c r="HU14" s="162">
        <v>0</v>
      </c>
      <c r="HV14" s="162">
        <v>0</v>
      </c>
      <c r="HW14" s="162">
        <v>0</v>
      </c>
      <c r="HX14" s="162">
        <v>0</v>
      </c>
      <c r="HY14" s="162">
        <v>0</v>
      </c>
      <c r="HZ14" s="162">
        <v>0</v>
      </c>
      <c r="IA14" s="162">
        <v>0</v>
      </c>
      <c r="IB14" s="162">
        <v>0</v>
      </c>
      <c r="IC14" s="162">
        <v>0</v>
      </c>
      <c r="ID14" s="162">
        <v>0</v>
      </c>
      <c r="IE14" s="162">
        <v>0</v>
      </c>
      <c r="IF14" s="162">
        <v>0</v>
      </c>
      <c r="IG14" s="162">
        <v>0</v>
      </c>
      <c r="IH14" s="162">
        <v>0</v>
      </c>
      <c r="II14" s="162">
        <v>0</v>
      </c>
      <c r="IJ14" s="162">
        <v>0</v>
      </c>
      <c r="IK14" s="162">
        <v>0</v>
      </c>
      <c r="IL14" s="162">
        <v>0</v>
      </c>
      <c r="IM14" s="162">
        <v>0</v>
      </c>
      <c r="IN14" s="162">
        <v>0</v>
      </c>
      <c r="IO14" s="162">
        <v>0</v>
      </c>
      <c r="IP14" s="162">
        <v>0</v>
      </c>
      <c r="IQ14" s="162">
        <v>0</v>
      </c>
      <c r="IR14" s="162">
        <v>0</v>
      </c>
      <c r="IS14" s="162">
        <v>0</v>
      </c>
      <c r="IT14" s="162">
        <v>0</v>
      </c>
      <c r="IU14" s="162">
        <v>0</v>
      </c>
      <c r="IV14" s="162">
        <v>0</v>
      </c>
      <c r="IW14" s="162">
        <v>0</v>
      </c>
      <c r="IX14" s="162">
        <v>0</v>
      </c>
      <c r="IY14" s="162">
        <v>0</v>
      </c>
      <c r="IZ14" s="162">
        <v>0</v>
      </c>
      <c r="JA14" s="162">
        <v>0</v>
      </c>
      <c r="JB14" s="162">
        <v>0</v>
      </c>
      <c r="JC14" s="162">
        <v>0</v>
      </c>
      <c r="JD14" s="162">
        <v>0</v>
      </c>
      <c r="JE14" s="162">
        <v>0</v>
      </c>
      <c r="JF14" s="162">
        <v>0</v>
      </c>
      <c r="JG14" s="162">
        <v>0</v>
      </c>
      <c r="JH14" s="162">
        <v>0</v>
      </c>
      <c r="JI14" s="162">
        <v>0</v>
      </c>
      <c r="JJ14" s="162">
        <v>0</v>
      </c>
      <c r="JK14" s="162">
        <v>0</v>
      </c>
      <c r="JL14" s="162">
        <v>0</v>
      </c>
      <c r="JM14" s="162">
        <v>0</v>
      </c>
      <c r="JN14" s="162">
        <v>0</v>
      </c>
      <c r="JO14" s="162">
        <v>0</v>
      </c>
      <c r="JP14" s="162">
        <v>0</v>
      </c>
      <c r="JQ14" s="162">
        <v>0</v>
      </c>
      <c r="JR14" s="162">
        <v>0</v>
      </c>
      <c r="JS14" s="162">
        <v>0</v>
      </c>
      <c r="JT14" s="162">
        <v>0</v>
      </c>
      <c r="JU14" s="162">
        <v>0</v>
      </c>
      <c r="JV14" s="162">
        <v>0</v>
      </c>
      <c r="JW14" s="162">
        <v>0</v>
      </c>
      <c r="JX14" s="162">
        <v>0</v>
      </c>
      <c r="JY14" s="162">
        <v>0</v>
      </c>
      <c r="JZ14" s="162">
        <v>0</v>
      </c>
      <c r="KA14" s="162">
        <v>0</v>
      </c>
      <c r="KB14" s="162">
        <v>0</v>
      </c>
      <c r="KC14" s="162">
        <v>0</v>
      </c>
      <c r="KD14" s="162">
        <v>0</v>
      </c>
      <c r="KE14" s="162">
        <v>0</v>
      </c>
      <c r="KF14" s="162">
        <v>0</v>
      </c>
      <c r="KG14" s="162">
        <v>0</v>
      </c>
      <c r="KH14" s="162">
        <v>0</v>
      </c>
      <c r="KI14" s="162">
        <v>0</v>
      </c>
      <c r="KJ14" s="162">
        <v>0</v>
      </c>
      <c r="KK14" s="162">
        <v>0</v>
      </c>
      <c r="KL14" s="162">
        <v>0</v>
      </c>
      <c r="KM14" s="162">
        <v>0</v>
      </c>
      <c r="KN14" s="162">
        <v>0</v>
      </c>
      <c r="KO14" s="162">
        <v>0</v>
      </c>
      <c r="KP14" s="162">
        <v>0</v>
      </c>
      <c r="KQ14" s="162">
        <v>0</v>
      </c>
      <c r="KR14" s="162">
        <v>0</v>
      </c>
      <c r="KS14" s="162">
        <v>0</v>
      </c>
      <c r="KT14" s="162">
        <v>0</v>
      </c>
      <c r="KU14" s="162">
        <v>0</v>
      </c>
      <c r="KV14" s="162">
        <v>0</v>
      </c>
      <c r="KW14" s="162">
        <v>0</v>
      </c>
      <c r="KX14" s="162">
        <v>0</v>
      </c>
      <c r="KY14" s="162">
        <v>0</v>
      </c>
      <c r="KZ14" s="162">
        <v>0</v>
      </c>
      <c r="LA14" s="162">
        <v>0</v>
      </c>
      <c r="LB14" s="162">
        <v>0</v>
      </c>
      <c r="LC14" s="162">
        <v>0</v>
      </c>
      <c r="LD14" s="162">
        <v>0</v>
      </c>
      <c r="LE14" s="162">
        <v>0</v>
      </c>
      <c r="LF14" s="162">
        <v>0</v>
      </c>
      <c r="LG14" s="162">
        <v>0</v>
      </c>
      <c r="LH14" s="162">
        <v>0</v>
      </c>
      <c r="LI14" s="162">
        <v>0</v>
      </c>
      <c r="LJ14" s="162">
        <v>0</v>
      </c>
      <c r="LK14" s="162">
        <v>0</v>
      </c>
      <c r="LL14" s="162">
        <v>0</v>
      </c>
      <c r="LM14" s="162">
        <v>0</v>
      </c>
      <c r="LN14" s="162">
        <v>0</v>
      </c>
      <c r="LO14" s="162">
        <v>0</v>
      </c>
      <c r="LP14" s="162">
        <v>0</v>
      </c>
      <c r="LQ14" s="162">
        <v>0</v>
      </c>
      <c r="LR14" s="162">
        <v>0</v>
      </c>
      <c r="LS14" s="162">
        <v>0</v>
      </c>
      <c r="LT14" s="162">
        <v>0</v>
      </c>
      <c r="LU14" s="162">
        <v>0</v>
      </c>
      <c r="LV14" s="162">
        <v>0</v>
      </c>
      <c r="LW14" s="162">
        <v>0</v>
      </c>
      <c r="LX14" s="162">
        <v>0</v>
      </c>
      <c r="LY14" s="162">
        <v>0</v>
      </c>
      <c r="LZ14" s="162">
        <v>0</v>
      </c>
      <c r="MA14" s="162">
        <v>0</v>
      </c>
      <c r="MB14" s="162">
        <v>0</v>
      </c>
      <c r="MC14" s="162">
        <v>0</v>
      </c>
      <c r="MD14" s="162">
        <v>0</v>
      </c>
      <c r="ME14" s="162">
        <v>0</v>
      </c>
      <c r="MF14" s="162">
        <v>0</v>
      </c>
      <c r="MG14" s="162">
        <v>0</v>
      </c>
      <c r="MH14" s="162">
        <v>0</v>
      </c>
      <c r="MI14" s="162">
        <v>0</v>
      </c>
      <c r="MJ14" s="162">
        <v>0</v>
      </c>
      <c r="MK14" s="162">
        <v>0</v>
      </c>
      <c r="ML14" s="162">
        <v>0</v>
      </c>
      <c r="MM14" s="162">
        <v>0</v>
      </c>
      <c r="MN14" s="162">
        <v>0</v>
      </c>
      <c r="MO14" s="162">
        <v>0</v>
      </c>
      <c r="MP14" s="162">
        <v>0</v>
      </c>
      <c r="MQ14" s="162">
        <v>0</v>
      </c>
      <c r="MR14" s="162">
        <v>0</v>
      </c>
      <c r="MS14" s="162">
        <v>0</v>
      </c>
      <c r="MT14" s="162">
        <v>0</v>
      </c>
      <c r="MU14" s="162">
        <v>0</v>
      </c>
      <c r="MV14" s="162">
        <v>0</v>
      </c>
      <c r="MW14" s="162">
        <v>0</v>
      </c>
      <c r="MX14" s="162">
        <v>0</v>
      </c>
      <c r="MY14" s="162">
        <v>0</v>
      </c>
      <c r="MZ14" s="162">
        <v>0</v>
      </c>
      <c r="NA14" s="162">
        <v>0</v>
      </c>
      <c r="NB14" s="162">
        <v>0</v>
      </c>
      <c r="NC14" s="162">
        <v>0</v>
      </c>
      <c r="ND14" s="162">
        <v>0</v>
      </c>
      <c r="NE14" s="162">
        <v>0</v>
      </c>
      <c r="NF14" s="162">
        <v>0</v>
      </c>
      <c r="NG14" s="162">
        <v>0</v>
      </c>
      <c r="NH14" s="162">
        <v>0</v>
      </c>
      <c r="NI14" s="162">
        <v>0</v>
      </c>
      <c r="NJ14" s="162">
        <v>0</v>
      </c>
      <c r="NK14" s="162">
        <v>0</v>
      </c>
      <c r="NL14" s="162">
        <v>0</v>
      </c>
      <c r="NM14" s="162">
        <v>0</v>
      </c>
      <c r="NN14" s="162">
        <v>0</v>
      </c>
      <c r="NO14" s="162">
        <v>0</v>
      </c>
      <c r="NP14" s="162">
        <v>0</v>
      </c>
      <c r="NQ14" s="162">
        <v>0</v>
      </c>
      <c r="NR14" s="162">
        <v>0</v>
      </c>
      <c r="NS14" s="162">
        <v>0</v>
      </c>
      <c r="NT14" s="162">
        <v>0</v>
      </c>
      <c r="NU14" s="162">
        <v>0</v>
      </c>
      <c r="NV14" s="162">
        <v>0</v>
      </c>
      <c r="NW14" s="162">
        <v>0</v>
      </c>
      <c r="NX14" s="162">
        <v>0</v>
      </c>
      <c r="NY14" s="162">
        <v>0</v>
      </c>
      <c r="NZ14" s="162">
        <v>0</v>
      </c>
      <c r="OA14" s="162">
        <v>0</v>
      </c>
      <c r="OB14" s="162">
        <v>0</v>
      </c>
      <c r="OC14" s="162">
        <v>0</v>
      </c>
      <c r="OD14" s="162">
        <v>0</v>
      </c>
      <c r="OE14" s="162">
        <v>0</v>
      </c>
      <c r="OF14" s="162">
        <v>0</v>
      </c>
      <c r="OG14" s="162">
        <v>0</v>
      </c>
      <c r="OH14" s="162">
        <v>0</v>
      </c>
      <c r="OI14" s="162">
        <v>0</v>
      </c>
      <c r="OJ14" s="162">
        <v>0</v>
      </c>
      <c r="OK14" s="162">
        <v>0</v>
      </c>
      <c r="OL14" s="163">
        <v>0</v>
      </c>
    </row>
    <row r="15" spans="1:403" x14ac:dyDescent="0.45">
      <c r="A15" s="220" t="str">
        <f>Text!C83</f>
        <v>Dämmstärke</v>
      </c>
      <c r="B15" s="31" t="s">
        <v>61</v>
      </c>
      <c r="C15" s="162">
        <v>2</v>
      </c>
      <c r="D15" s="162">
        <v>2</v>
      </c>
      <c r="E15" s="162">
        <v>2</v>
      </c>
      <c r="F15" s="162">
        <v>2</v>
      </c>
      <c r="G15" s="162">
        <v>2</v>
      </c>
      <c r="H15" s="162">
        <v>2</v>
      </c>
      <c r="I15" s="162">
        <v>2</v>
      </c>
      <c r="J15" s="162">
        <v>2</v>
      </c>
      <c r="K15" s="162">
        <v>2</v>
      </c>
      <c r="L15" s="162">
        <v>2</v>
      </c>
      <c r="M15" s="162">
        <v>1</v>
      </c>
      <c r="N15" s="162">
        <v>2</v>
      </c>
      <c r="O15" s="162">
        <v>2</v>
      </c>
      <c r="P15" s="162">
        <v>2</v>
      </c>
      <c r="Q15" s="162">
        <v>2</v>
      </c>
      <c r="R15" s="162">
        <v>2</v>
      </c>
      <c r="S15" s="162">
        <v>2</v>
      </c>
      <c r="T15" s="162">
        <v>2</v>
      </c>
      <c r="U15" s="162">
        <v>2</v>
      </c>
      <c r="V15" s="162">
        <v>2</v>
      </c>
      <c r="W15" s="162">
        <v>2</v>
      </c>
      <c r="X15" s="162">
        <v>2</v>
      </c>
      <c r="Y15" s="162">
        <v>2</v>
      </c>
      <c r="Z15" s="162">
        <v>2</v>
      </c>
      <c r="AA15" s="162">
        <v>2</v>
      </c>
      <c r="AB15" s="162">
        <v>2</v>
      </c>
      <c r="AC15" s="162">
        <v>2</v>
      </c>
      <c r="AD15" s="162">
        <v>2</v>
      </c>
      <c r="AE15" s="162">
        <v>2</v>
      </c>
      <c r="AF15" s="162">
        <v>2</v>
      </c>
      <c r="AG15" s="162">
        <v>2</v>
      </c>
      <c r="AH15" s="162">
        <v>2</v>
      </c>
      <c r="AI15" s="162">
        <v>2</v>
      </c>
      <c r="AJ15" s="162">
        <v>0</v>
      </c>
      <c r="AK15" s="162">
        <v>0</v>
      </c>
      <c r="AL15" s="162">
        <v>0</v>
      </c>
      <c r="AM15" s="162">
        <v>0</v>
      </c>
      <c r="AN15" s="162">
        <v>0</v>
      </c>
      <c r="AO15" s="162">
        <v>0</v>
      </c>
      <c r="AP15" s="162">
        <v>0</v>
      </c>
      <c r="AQ15" s="162">
        <v>0</v>
      </c>
      <c r="AR15" s="162">
        <v>0</v>
      </c>
      <c r="AS15" s="162">
        <v>0</v>
      </c>
      <c r="AT15" s="162">
        <v>0</v>
      </c>
      <c r="AU15" s="162">
        <v>0</v>
      </c>
      <c r="AV15" s="162">
        <v>0</v>
      </c>
      <c r="AW15" s="162">
        <v>0</v>
      </c>
      <c r="AX15" s="162">
        <v>0</v>
      </c>
      <c r="AY15" s="162">
        <v>0</v>
      </c>
      <c r="AZ15" s="162">
        <v>0</v>
      </c>
      <c r="BA15" s="162">
        <v>0</v>
      </c>
      <c r="BB15" s="162">
        <v>0</v>
      </c>
      <c r="BC15" s="162">
        <v>0</v>
      </c>
      <c r="BD15" s="162">
        <v>0</v>
      </c>
      <c r="BE15" s="162">
        <v>0</v>
      </c>
      <c r="BF15" s="162">
        <v>0</v>
      </c>
      <c r="BG15" s="162">
        <v>0</v>
      </c>
      <c r="BH15" s="162">
        <v>0</v>
      </c>
      <c r="BI15" s="162">
        <v>0</v>
      </c>
      <c r="BJ15" s="162">
        <v>0</v>
      </c>
      <c r="BK15" s="162">
        <v>0</v>
      </c>
      <c r="BL15" s="162">
        <v>0</v>
      </c>
      <c r="BM15" s="162">
        <v>0</v>
      </c>
      <c r="BN15" s="162">
        <v>0</v>
      </c>
      <c r="BO15" s="162">
        <v>0</v>
      </c>
      <c r="BP15" s="162">
        <v>0</v>
      </c>
      <c r="BQ15" s="162">
        <v>0</v>
      </c>
      <c r="BR15" s="162">
        <v>0</v>
      </c>
      <c r="BS15" s="162">
        <v>0</v>
      </c>
      <c r="BT15" s="162">
        <v>0</v>
      </c>
      <c r="BU15" s="162">
        <v>0</v>
      </c>
      <c r="BV15" s="162">
        <v>0</v>
      </c>
      <c r="BW15" s="162">
        <v>0</v>
      </c>
      <c r="BX15" s="162">
        <v>0</v>
      </c>
      <c r="BY15" s="162">
        <v>0</v>
      </c>
      <c r="BZ15" s="162">
        <v>0</v>
      </c>
      <c r="CA15" s="162">
        <v>0</v>
      </c>
      <c r="CB15" s="162">
        <v>0</v>
      </c>
      <c r="CC15" s="162">
        <v>0</v>
      </c>
      <c r="CD15" s="162">
        <v>0</v>
      </c>
      <c r="CE15" s="162">
        <v>0</v>
      </c>
      <c r="CF15" s="162">
        <v>0</v>
      </c>
      <c r="CG15" s="162">
        <v>0</v>
      </c>
      <c r="CH15" s="162">
        <v>0</v>
      </c>
      <c r="CI15" s="162">
        <v>0</v>
      </c>
      <c r="CJ15" s="162">
        <v>0</v>
      </c>
      <c r="CK15" s="162">
        <v>0</v>
      </c>
      <c r="CL15" s="162">
        <v>0</v>
      </c>
      <c r="CM15" s="162">
        <v>0</v>
      </c>
      <c r="CN15" s="162">
        <v>0</v>
      </c>
      <c r="CO15" s="162">
        <v>0</v>
      </c>
      <c r="CP15" s="162">
        <v>0</v>
      </c>
      <c r="CQ15" s="162">
        <v>0</v>
      </c>
      <c r="CR15" s="162">
        <v>0</v>
      </c>
      <c r="CS15" s="162">
        <v>0</v>
      </c>
      <c r="CT15" s="162">
        <v>0</v>
      </c>
      <c r="CU15" s="162">
        <v>0</v>
      </c>
      <c r="CV15" s="162">
        <v>0</v>
      </c>
      <c r="CW15" s="162">
        <v>0</v>
      </c>
      <c r="CX15" s="162">
        <v>0</v>
      </c>
      <c r="CY15" s="162">
        <v>0</v>
      </c>
      <c r="CZ15" s="162">
        <v>0</v>
      </c>
      <c r="DA15" s="162">
        <v>0</v>
      </c>
      <c r="DB15" s="162">
        <v>0</v>
      </c>
      <c r="DC15" s="162">
        <v>0</v>
      </c>
      <c r="DD15" s="162">
        <v>0</v>
      </c>
      <c r="DE15" s="162">
        <v>0</v>
      </c>
      <c r="DF15" s="162">
        <v>0</v>
      </c>
      <c r="DG15" s="162">
        <v>0</v>
      </c>
      <c r="DH15" s="162">
        <v>0</v>
      </c>
      <c r="DI15" s="162">
        <v>0</v>
      </c>
      <c r="DJ15" s="162">
        <v>0</v>
      </c>
      <c r="DK15" s="162">
        <v>0</v>
      </c>
      <c r="DL15" s="162">
        <v>0</v>
      </c>
      <c r="DM15" s="162">
        <v>0</v>
      </c>
      <c r="DN15" s="162">
        <v>0</v>
      </c>
      <c r="DO15" s="162">
        <v>0</v>
      </c>
      <c r="DP15" s="162">
        <v>0</v>
      </c>
      <c r="DQ15" s="162">
        <v>0</v>
      </c>
      <c r="DR15" s="162">
        <v>0</v>
      </c>
      <c r="DS15" s="162">
        <v>0</v>
      </c>
      <c r="DT15" s="162">
        <v>0</v>
      </c>
      <c r="DU15" s="162">
        <v>0</v>
      </c>
      <c r="DV15" s="162">
        <v>0</v>
      </c>
      <c r="DW15" s="162">
        <v>0</v>
      </c>
      <c r="DX15" s="162">
        <v>0</v>
      </c>
      <c r="DY15" s="162">
        <v>0</v>
      </c>
      <c r="DZ15" s="162">
        <v>0</v>
      </c>
      <c r="EA15" s="162">
        <v>0</v>
      </c>
      <c r="EB15" s="162">
        <v>0</v>
      </c>
      <c r="EC15" s="162">
        <v>0</v>
      </c>
      <c r="ED15" s="162">
        <v>0</v>
      </c>
      <c r="EE15" s="162">
        <v>0</v>
      </c>
      <c r="EF15" s="162">
        <v>0</v>
      </c>
      <c r="EG15" s="162">
        <v>0</v>
      </c>
      <c r="EH15" s="162">
        <v>0</v>
      </c>
      <c r="EI15" s="162">
        <v>0</v>
      </c>
      <c r="EJ15" s="162">
        <v>0</v>
      </c>
      <c r="EK15" s="162">
        <v>0</v>
      </c>
      <c r="EL15" s="162">
        <v>0</v>
      </c>
      <c r="EM15" s="162">
        <v>0</v>
      </c>
      <c r="EN15" s="162">
        <v>0</v>
      </c>
      <c r="EO15" s="162">
        <v>0</v>
      </c>
      <c r="EP15" s="162">
        <v>0</v>
      </c>
      <c r="EQ15" s="162">
        <v>0</v>
      </c>
      <c r="ER15" s="162">
        <v>0</v>
      </c>
      <c r="ES15" s="162">
        <v>0</v>
      </c>
      <c r="ET15" s="162">
        <v>0</v>
      </c>
      <c r="EU15" s="162">
        <v>0</v>
      </c>
      <c r="EV15" s="162">
        <v>0</v>
      </c>
      <c r="EW15" s="162">
        <v>0</v>
      </c>
      <c r="EX15" s="162">
        <v>0</v>
      </c>
      <c r="EY15" s="162">
        <v>0</v>
      </c>
      <c r="EZ15" s="162">
        <v>0</v>
      </c>
      <c r="FA15" s="162">
        <v>0</v>
      </c>
      <c r="FB15" s="162">
        <v>0</v>
      </c>
      <c r="FC15" s="162">
        <v>0</v>
      </c>
      <c r="FD15" s="162">
        <v>0</v>
      </c>
      <c r="FE15" s="162">
        <v>0</v>
      </c>
      <c r="FF15" s="162">
        <v>0</v>
      </c>
      <c r="FG15" s="162">
        <v>0</v>
      </c>
      <c r="FH15" s="162">
        <v>0</v>
      </c>
      <c r="FI15" s="162">
        <v>0</v>
      </c>
      <c r="FJ15" s="162">
        <v>0</v>
      </c>
      <c r="FK15" s="162">
        <v>0</v>
      </c>
      <c r="FL15" s="162">
        <v>0</v>
      </c>
      <c r="FM15" s="162">
        <v>0</v>
      </c>
      <c r="FN15" s="162">
        <v>0</v>
      </c>
      <c r="FO15" s="162">
        <v>0</v>
      </c>
      <c r="FP15" s="162">
        <v>0</v>
      </c>
      <c r="FQ15" s="162">
        <v>0</v>
      </c>
      <c r="FR15" s="162">
        <v>0</v>
      </c>
      <c r="FS15" s="162">
        <v>0</v>
      </c>
      <c r="FT15" s="162">
        <v>0</v>
      </c>
      <c r="FU15" s="162">
        <v>0</v>
      </c>
      <c r="FV15" s="162">
        <v>0</v>
      </c>
      <c r="FW15" s="162">
        <v>0</v>
      </c>
      <c r="FX15" s="162">
        <v>0</v>
      </c>
      <c r="FY15" s="162">
        <v>0</v>
      </c>
      <c r="FZ15" s="162">
        <v>0</v>
      </c>
      <c r="GA15" s="162">
        <v>0</v>
      </c>
      <c r="GB15" s="162">
        <v>0</v>
      </c>
      <c r="GC15" s="162">
        <v>0</v>
      </c>
      <c r="GD15" s="162">
        <v>0</v>
      </c>
      <c r="GE15" s="162">
        <v>0</v>
      </c>
      <c r="GF15" s="162">
        <v>0</v>
      </c>
      <c r="GG15" s="162">
        <v>0</v>
      </c>
      <c r="GH15" s="162">
        <v>0</v>
      </c>
      <c r="GI15" s="162">
        <v>0</v>
      </c>
      <c r="GJ15" s="162">
        <v>0</v>
      </c>
      <c r="GK15" s="162">
        <v>0</v>
      </c>
      <c r="GL15" s="162">
        <v>0</v>
      </c>
      <c r="GM15" s="162">
        <v>0</v>
      </c>
      <c r="GN15" s="162">
        <v>0</v>
      </c>
      <c r="GO15" s="162">
        <v>0</v>
      </c>
      <c r="GP15" s="162">
        <v>0</v>
      </c>
      <c r="GQ15" s="162">
        <v>0</v>
      </c>
      <c r="GR15" s="162">
        <v>0</v>
      </c>
      <c r="GS15" s="162">
        <v>0</v>
      </c>
      <c r="GT15" s="162">
        <v>0</v>
      </c>
      <c r="GU15" s="162">
        <v>0</v>
      </c>
      <c r="GV15" s="162">
        <v>0</v>
      </c>
      <c r="GW15" s="162">
        <v>0</v>
      </c>
      <c r="GX15" s="162">
        <v>0</v>
      </c>
      <c r="GY15" s="162">
        <v>0</v>
      </c>
      <c r="GZ15" s="162">
        <v>0</v>
      </c>
      <c r="HA15" s="162">
        <v>0</v>
      </c>
      <c r="HB15" s="162">
        <v>0</v>
      </c>
      <c r="HC15" s="162">
        <v>0</v>
      </c>
      <c r="HD15" s="162">
        <v>0</v>
      </c>
      <c r="HE15" s="162">
        <v>0</v>
      </c>
      <c r="HF15" s="162">
        <v>0</v>
      </c>
      <c r="HG15" s="162">
        <v>0</v>
      </c>
      <c r="HH15" s="162">
        <v>0</v>
      </c>
      <c r="HI15" s="162">
        <v>0</v>
      </c>
      <c r="HJ15" s="162">
        <v>0</v>
      </c>
      <c r="HK15" s="162">
        <v>0</v>
      </c>
      <c r="HL15" s="162">
        <v>0</v>
      </c>
      <c r="HM15" s="162">
        <v>0</v>
      </c>
      <c r="HN15" s="162">
        <v>0</v>
      </c>
      <c r="HO15" s="162">
        <v>0</v>
      </c>
      <c r="HP15" s="162">
        <v>0</v>
      </c>
      <c r="HQ15" s="162">
        <v>0</v>
      </c>
      <c r="HR15" s="162">
        <v>0</v>
      </c>
      <c r="HS15" s="162">
        <v>0</v>
      </c>
      <c r="HT15" s="162">
        <v>0</v>
      </c>
      <c r="HU15" s="162">
        <v>0</v>
      </c>
      <c r="HV15" s="162">
        <v>0</v>
      </c>
      <c r="HW15" s="162">
        <v>0</v>
      </c>
      <c r="HX15" s="162">
        <v>0</v>
      </c>
      <c r="HY15" s="162">
        <v>0</v>
      </c>
      <c r="HZ15" s="162">
        <v>0</v>
      </c>
      <c r="IA15" s="162">
        <v>0</v>
      </c>
      <c r="IB15" s="162">
        <v>0</v>
      </c>
      <c r="IC15" s="162">
        <v>0</v>
      </c>
      <c r="ID15" s="162">
        <v>0</v>
      </c>
      <c r="IE15" s="162">
        <v>0</v>
      </c>
      <c r="IF15" s="162">
        <v>0</v>
      </c>
      <c r="IG15" s="162">
        <v>0</v>
      </c>
      <c r="IH15" s="162">
        <v>0</v>
      </c>
      <c r="II15" s="162">
        <v>0</v>
      </c>
      <c r="IJ15" s="162">
        <v>0</v>
      </c>
      <c r="IK15" s="162">
        <v>0</v>
      </c>
      <c r="IL15" s="162">
        <v>0</v>
      </c>
      <c r="IM15" s="162">
        <v>0</v>
      </c>
      <c r="IN15" s="162">
        <v>0</v>
      </c>
      <c r="IO15" s="162">
        <v>0</v>
      </c>
      <c r="IP15" s="162">
        <v>0</v>
      </c>
      <c r="IQ15" s="162">
        <v>0</v>
      </c>
      <c r="IR15" s="162">
        <v>0</v>
      </c>
      <c r="IS15" s="162">
        <v>0</v>
      </c>
      <c r="IT15" s="162">
        <v>0</v>
      </c>
      <c r="IU15" s="162">
        <v>0</v>
      </c>
      <c r="IV15" s="162">
        <v>0</v>
      </c>
      <c r="IW15" s="162">
        <v>0</v>
      </c>
      <c r="IX15" s="162">
        <v>0</v>
      </c>
      <c r="IY15" s="162">
        <v>0</v>
      </c>
      <c r="IZ15" s="162">
        <v>0</v>
      </c>
      <c r="JA15" s="162">
        <v>0</v>
      </c>
      <c r="JB15" s="162">
        <v>0</v>
      </c>
      <c r="JC15" s="162">
        <v>0</v>
      </c>
      <c r="JD15" s="162">
        <v>0</v>
      </c>
      <c r="JE15" s="162">
        <v>0</v>
      </c>
      <c r="JF15" s="162">
        <v>0</v>
      </c>
      <c r="JG15" s="162">
        <v>0</v>
      </c>
      <c r="JH15" s="162">
        <v>0</v>
      </c>
      <c r="JI15" s="162">
        <v>0</v>
      </c>
      <c r="JJ15" s="162">
        <v>0</v>
      </c>
      <c r="JK15" s="162">
        <v>0</v>
      </c>
      <c r="JL15" s="162">
        <v>0</v>
      </c>
      <c r="JM15" s="162">
        <v>0</v>
      </c>
      <c r="JN15" s="162">
        <v>0</v>
      </c>
      <c r="JO15" s="162">
        <v>0</v>
      </c>
      <c r="JP15" s="162">
        <v>0</v>
      </c>
      <c r="JQ15" s="162">
        <v>0</v>
      </c>
      <c r="JR15" s="162">
        <v>0</v>
      </c>
      <c r="JS15" s="162">
        <v>0</v>
      </c>
      <c r="JT15" s="162">
        <v>0</v>
      </c>
      <c r="JU15" s="162">
        <v>0</v>
      </c>
      <c r="JV15" s="162">
        <v>0</v>
      </c>
      <c r="JW15" s="162">
        <v>0</v>
      </c>
      <c r="JX15" s="162">
        <v>0</v>
      </c>
      <c r="JY15" s="162">
        <v>0</v>
      </c>
      <c r="JZ15" s="162">
        <v>0</v>
      </c>
      <c r="KA15" s="162">
        <v>0</v>
      </c>
      <c r="KB15" s="162">
        <v>0</v>
      </c>
      <c r="KC15" s="162">
        <v>0</v>
      </c>
      <c r="KD15" s="162">
        <v>0</v>
      </c>
      <c r="KE15" s="162">
        <v>0</v>
      </c>
      <c r="KF15" s="162">
        <v>0</v>
      </c>
      <c r="KG15" s="162">
        <v>0</v>
      </c>
      <c r="KH15" s="162">
        <v>0</v>
      </c>
      <c r="KI15" s="162">
        <v>0</v>
      </c>
      <c r="KJ15" s="162">
        <v>0</v>
      </c>
      <c r="KK15" s="162">
        <v>0</v>
      </c>
      <c r="KL15" s="162">
        <v>0</v>
      </c>
      <c r="KM15" s="162">
        <v>0</v>
      </c>
      <c r="KN15" s="162">
        <v>0</v>
      </c>
      <c r="KO15" s="162">
        <v>0</v>
      </c>
      <c r="KP15" s="162">
        <v>0</v>
      </c>
      <c r="KQ15" s="162">
        <v>0</v>
      </c>
      <c r="KR15" s="162">
        <v>0</v>
      </c>
      <c r="KS15" s="162">
        <v>0</v>
      </c>
      <c r="KT15" s="162">
        <v>0</v>
      </c>
      <c r="KU15" s="162">
        <v>0</v>
      </c>
      <c r="KV15" s="162">
        <v>0</v>
      </c>
      <c r="KW15" s="162">
        <v>0</v>
      </c>
      <c r="KX15" s="162">
        <v>0</v>
      </c>
      <c r="KY15" s="162">
        <v>0</v>
      </c>
      <c r="KZ15" s="162">
        <v>0</v>
      </c>
      <c r="LA15" s="162">
        <v>0</v>
      </c>
      <c r="LB15" s="162">
        <v>0</v>
      </c>
      <c r="LC15" s="162">
        <v>0</v>
      </c>
      <c r="LD15" s="162">
        <v>0</v>
      </c>
      <c r="LE15" s="162">
        <v>0</v>
      </c>
      <c r="LF15" s="162">
        <v>0</v>
      </c>
      <c r="LG15" s="162">
        <v>0</v>
      </c>
      <c r="LH15" s="162">
        <v>0</v>
      </c>
      <c r="LI15" s="162">
        <v>0</v>
      </c>
      <c r="LJ15" s="162">
        <v>0</v>
      </c>
      <c r="LK15" s="162">
        <v>0</v>
      </c>
      <c r="LL15" s="162">
        <v>0</v>
      </c>
      <c r="LM15" s="162">
        <v>0</v>
      </c>
      <c r="LN15" s="162">
        <v>0</v>
      </c>
      <c r="LO15" s="162">
        <v>0</v>
      </c>
      <c r="LP15" s="162">
        <v>0</v>
      </c>
      <c r="LQ15" s="162">
        <v>0</v>
      </c>
      <c r="LR15" s="162">
        <v>0</v>
      </c>
      <c r="LS15" s="162">
        <v>0</v>
      </c>
      <c r="LT15" s="162">
        <v>0</v>
      </c>
      <c r="LU15" s="162">
        <v>0</v>
      </c>
      <c r="LV15" s="162">
        <v>0</v>
      </c>
      <c r="LW15" s="162">
        <v>0</v>
      </c>
      <c r="LX15" s="162">
        <v>0</v>
      </c>
      <c r="LY15" s="162">
        <v>0</v>
      </c>
      <c r="LZ15" s="162">
        <v>0</v>
      </c>
      <c r="MA15" s="162">
        <v>0</v>
      </c>
      <c r="MB15" s="162">
        <v>0</v>
      </c>
      <c r="MC15" s="162">
        <v>0</v>
      </c>
      <c r="MD15" s="162">
        <v>0</v>
      </c>
      <c r="ME15" s="162">
        <v>0</v>
      </c>
      <c r="MF15" s="162">
        <v>0</v>
      </c>
      <c r="MG15" s="162">
        <v>0</v>
      </c>
      <c r="MH15" s="162">
        <v>0</v>
      </c>
      <c r="MI15" s="162">
        <v>0</v>
      </c>
      <c r="MJ15" s="162">
        <v>0</v>
      </c>
      <c r="MK15" s="162">
        <v>0</v>
      </c>
      <c r="ML15" s="162">
        <v>0</v>
      </c>
      <c r="MM15" s="162">
        <v>0</v>
      </c>
      <c r="MN15" s="162">
        <v>0</v>
      </c>
      <c r="MO15" s="162">
        <v>0</v>
      </c>
      <c r="MP15" s="162">
        <v>0</v>
      </c>
      <c r="MQ15" s="162">
        <v>0</v>
      </c>
      <c r="MR15" s="162">
        <v>0</v>
      </c>
      <c r="MS15" s="162">
        <v>0</v>
      </c>
      <c r="MT15" s="162">
        <v>0</v>
      </c>
      <c r="MU15" s="162">
        <v>0</v>
      </c>
      <c r="MV15" s="162">
        <v>0</v>
      </c>
      <c r="MW15" s="162">
        <v>0</v>
      </c>
      <c r="MX15" s="162">
        <v>0</v>
      </c>
      <c r="MY15" s="162">
        <v>0</v>
      </c>
      <c r="MZ15" s="162">
        <v>0</v>
      </c>
      <c r="NA15" s="162">
        <v>0</v>
      </c>
      <c r="NB15" s="162">
        <v>0</v>
      </c>
      <c r="NC15" s="162">
        <v>0</v>
      </c>
      <c r="ND15" s="162">
        <v>0</v>
      </c>
      <c r="NE15" s="162">
        <v>0</v>
      </c>
      <c r="NF15" s="162">
        <v>0</v>
      </c>
      <c r="NG15" s="162">
        <v>0</v>
      </c>
      <c r="NH15" s="162">
        <v>0</v>
      </c>
      <c r="NI15" s="162">
        <v>0</v>
      </c>
      <c r="NJ15" s="162">
        <v>0</v>
      </c>
      <c r="NK15" s="162">
        <v>0</v>
      </c>
      <c r="NL15" s="162">
        <v>0</v>
      </c>
      <c r="NM15" s="162">
        <v>0</v>
      </c>
      <c r="NN15" s="162">
        <v>0</v>
      </c>
      <c r="NO15" s="162">
        <v>0</v>
      </c>
      <c r="NP15" s="162">
        <v>0</v>
      </c>
      <c r="NQ15" s="162">
        <v>0</v>
      </c>
      <c r="NR15" s="162">
        <v>0</v>
      </c>
      <c r="NS15" s="162">
        <v>0</v>
      </c>
      <c r="NT15" s="162">
        <v>0</v>
      </c>
      <c r="NU15" s="162">
        <v>0</v>
      </c>
      <c r="NV15" s="162">
        <v>0</v>
      </c>
      <c r="NW15" s="162">
        <v>0</v>
      </c>
      <c r="NX15" s="162">
        <v>0</v>
      </c>
      <c r="NY15" s="162">
        <v>0</v>
      </c>
      <c r="NZ15" s="162">
        <v>0</v>
      </c>
      <c r="OA15" s="162">
        <v>0</v>
      </c>
      <c r="OB15" s="162">
        <v>0</v>
      </c>
      <c r="OC15" s="162">
        <v>0</v>
      </c>
      <c r="OD15" s="162">
        <v>0</v>
      </c>
      <c r="OE15" s="162">
        <v>0</v>
      </c>
      <c r="OF15" s="162">
        <v>0</v>
      </c>
      <c r="OG15" s="162">
        <v>0</v>
      </c>
      <c r="OH15" s="162">
        <v>0</v>
      </c>
      <c r="OI15" s="162">
        <v>0</v>
      </c>
      <c r="OJ15" s="162">
        <v>0</v>
      </c>
      <c r="OK15" s="162">
        <v>0</v>
      </c>
      <c r="OL15" s="163">
        <v>0</v>
      </c>
    </row>
    <row r="16" spans="1:403" x14ac:dyDescent="0.45">
      <c r="A16" s="220" t="str">
        <f>Text!C84</f>
        <v>Trassenlänge</v>
      </c>
      <c r="B16" s="31" t="s">
        <v>79</v>
      </c>
      <c r="C16" s="162">
        <v>10</v>
      </c>
      <c r="D16" s="162">
        <v>20</v>
      </c>
      <c r="E16" s="162">
        <v>7</v>
      </c>
      <c r="F16" s="162">
        <v>50</v>
      </c>
      <c r="G16" s="162">
        <v>20</v>
      </c>
      <c r="H16" s="162">
        <v>5</v>
      </c>
      <c r="I16" s="162">
        <v>50</v>
      </c>
      <c r="J16" s="162">
        <v>50</v>
      </c>
      <c r="K16" s="162">
        <v>5</v>
      </c>
      <c r="L16" s="162">
        <v>50</v>
      </c>
      <c r="M16" s="162">
        <v>25</v>
      </c>
      <c r="N16" s="162">
        <v>25</v>
      </c>
      <c r="O16" s="162">
        <v>10</v>
      </c>
      <c r="P16" s="162">
        <v>75</v>
      </c>
      <c r="Q16" s="162">
        <v>135</v>
      </c>
      <c r="R16" s="162">
        <v>25</v>
      </c>
      <c r="S16" s="162">
        <v>10</v>
      </c>
      <c r="T16" s="162">
        <v>80</v>
      </c>
      <c r="U16" s="162">
        <v>82</v>
      </c>
      <c r="V16" s="162">
        <v>10</v>
      </c>
      <c r="W16" s="162">
        <v>2</v>
      </c>
      <c r="X16" s="162">
        <v>10</v>
      </c>
      <c r="Y16" s="162">
        <v>10</v>
      </c>
      <c r="Z16" s="162">
        <v>10</v>
      </c>
      <c r="AA16" s="162">
        <v>2</v>
      </c>
      <c r="AB16" s="162">
        <v>10</v>
      </c>
      <c r="AC16" s="162">
        <v>10</v>
      </c>
      <c r="AD16" s="162">
        <v>10</v>
      </c>
      <c r="AE16" s="162">
        <v>2</v>
      </c>
      <c r="AF16" s="162">
        <v>10</v>
      </c>
      <c r="AG16" s="162">
        <v>10</v>
      </c>
      <c r="AH16" s="162">
        <v>10</v>
      </c>
      <c r="AI16" s="162">
        <v>12</v>
      </c>
      <c r="AJ16" s="162">
        <v>0</v>
      </c>
      <c r="AK16" s="162">
        <v>0</v>
      </c>
      <c r="AL16" s="162">
        <v>0</v>
      </c>
      <c r="AM16" s="162">
        <v>0</v>
      </c>
      <c r="AN16" s="162">
        <v>0</v>
      </c>
      <c r="AO16" s="162">
        <v>0</v>
      </c>
      <c r="AP16" s="162">
        <v>0</v>
      </c>
      <c r="AQ16" s="162">
        <v>0</v>
      </c>
      <c r="AR16" s="162">
        <v>0</v>
      </c>
      <c r="AS16" s="162">
        <v>0</v>
      </c>
      <c r="AT16" s="162">
        <v>0</v>
      </c>
      <c r="AU16" s="162">
        <v>0</v>
      </c>
      <c r="AV16" s="162">
        <v>0</v>
      </c>
      <c r="AW16" s="162">
        <v>0</v>
      </c>
      <c r="AX16" s="162">
        <v>0</v>
      </c>
      <c r="AY16" s="162">
        <v>0</v>
      </c>
      <c r="AZ16" s="162">
        <v>0</v>
      </c>
      <c r="BA16" s="162">
        <v>0</v>
      </c>
      <c r="BB16" s="162">
        <v>0</v>
      </c>
      <c r="BC16" s="162">
        <v>0</v>
      </c>
      <c r="BD16" s="162">
        <v>0</v>
      </c>
      <c r="BE16" s="162">
        <v>0</v>
      </c>
      <c r="BF16" s="162">
        <v>0</v>
      </c>
      <c r="BG16" s="162">
        <v>0</v>
      </c>
      <c r="BH16" s="162">
        <v>0</v>
      </c>
      <c r="BI16" s="162">
        <v>0</v>
      </c>
      <c r="BJ16" s="162">
        <v>0</v>
      </c>
      <c r="BK16" s="162">
        <v>0</v>
      </c>
      <c r="BL16" s="162">
        <v>0</v>
      </c>
      <c r="BM16" s="162">
        <v>0</v>
      </c>
      <c r="BN16" s="162">
        <v>0</v>
      </c>
      <c r="BO16" s="162">
        <v>0</v>
      </c>
      <c r="BP16" s="162">
        <v>0</v>
      </c>
      <c r="BQ16" s="162">
        <v>0</v>
      </c>
      <c r="BR16" s="162">
        <v>0</v>
      </c>
      <c r="BS16" s="162">
        <v>0</v>
      </c>
      <c r="BT16" s="162">
        <v>0</v>
      </c>
      <c r="BU16" s="162">
        <v>0</v>
      </c>
      <c r="BV16" s="162">
        <v>0</v>
      </c>
      <c r="BW16" s="162">
        <v>0</v>
      </c>
      <c r="BX16" s="162">
        <v>0</v>
      </c>
      <c r="BY16" s="162">
        <v>0</v>
      </c>
      <c r="BZ16" s="162">
        <v>0</v>
      </c>
      <c r="CA16" s="162">
        <v>0</v>
      </c>
      <c r="CB16" s="162">
        <v>0</v>
      </c>
      <c r="CC16" s="162">
        <v>0</v>
      </c>
      <c r="CD16" s="162">
        <v>0</v>
      </c>
      <c r="CE16" s="162">
        <v>0</v>
      </c>
      <c r="CF16" s="162">
        <v>0</v>
      </c>
      <c r="CG16" s="162">
        <v>0</v>
      </c>
      <c r="CH16" s="162">
        <v>0</v>
      </c>
      <c r="CI16" s="162">
        <v>0</v>
      </c>
      <c r="CJ16" s="162">
        <v>0</v>
      </c>
      <c r="CK16" s="162">
        <v>0</v>
      </c>
      <c r="CL16" s="162">
        <v>0</v>
      </c>
      <c r="CM16" s="162">
        <v>0</v>
      </c>
      <c r="CN16" s="162">
        <v>0</v>
      </c>
      <c r="CO16" s="162">
        <v>0</v>
      </c>
      <c r="CP16" s="162">
        <v>0</v>
      </c>
      <c r="CQ16" s="162">
        <v>0</v>
      </c>
      <c r="CR16" s="162">
        <v>0</v>
      </c>
      <c r="CS16" s="162">
        <v>0</v>
      </c>
      <c r="CT16" s="162">
        <v>0</v>
      </c>
      <c r="CU16" s="162">
        <v>0</v>
      </c>
      <c r="CV16" s="162">
        <v>0</v>
      </c>
      <c r="CW16" s="162">
        <v>0</v>
      </c>
      <c r="CX16" s="162">
        <v>0</v>
      </c>
      <c r="CY16" s="162">
        <v>0</v>
      </c>
      <c r="CZ16" s="162">
        <v>0</v>
      </c>
      <c r="DA16" s="162">
        <v>0</v>
      </c>
      <c r="DB16" s="162">
        <v>0</v>
      </c>
      <c r="DC16" s="162">
        <v>0</v>
      </c>
      <c r="DD16" s="162">
        <v>0</v>
      </c>
      <c r="DE16" s="162">
        <v>0</v>
      </c>
      <c r="DF16" s="162">
        <v>0</v>
      </c>
      <c r="DG16" s="162">
        <v>0</v>
      </c>
      <c r="DH16" s="162">
        <v>0</v>
      </c>
      <c r="DI16" s="162">
        <v>0</v>
      </c>
      <c r="DJ16" s="162">
        <v>0</v>
      </c>
      <c r="DK16" s="162">
        <v>0</v>
      </c>
      <c r="DL16" s="162">
        <v>0</v>
      </c>
      <c r="DM16" s="162">
        <v>0</v>
      </c>
      <c r="DN16" s="162">
        <v>0</v>
      </c>
      <c r="DO16" s="162">
        <v>0</v>
      </c>
      <c r="DP16" s="162">
        <v>0</v>
      </c>
      <c r="DQ16" s="162">
        <v>0</v>
      </c>
      <c r="DR16" s="162">
        <v>0</v>
      </c>
      <c r="DS16" s="162">
        <v>0</v>
      </c>
      <c r="DT16" s="162">
        <v>0</v>
      </c>
      <c r="DU16" s="162">
        <v>0</v>
      </c>
      <c r="DV16" s="162">
        <v>0</v>
      </c>
      <c r="DW16" s="162">
        <v>0</v>
      </c>
      <c r="DX16" s="162">
        <v>0</v>
      </c>
      <c r="DY16" s="162">
        <v>0</v>
      </c>
      <c r="DZ16" s="162">
        <v>0</v>
      </c>
      <c r="EA16" s="162">
        <v>0</v>
      </c>
      <c r="EB16" s="162">
        <v>0</v>
      </c>
      <c r="EC16" s="162">
        <v>0</v>
      </c>
      <c r="ED16" s="162">
        <v>0</v>
      </c>
      <c r="EE16" s="162">
        <v>0</v>
      </c>
      <c r="EF16" s="162">
        <v>0</v>
      </c>
      <c r="EG16" s="162">
        <v>0</v>
      </c>
      <c r="EH16" s="162">
        <v>0</v>
      </c>
      <c r="EI16" s="162">
        <v>0</v>
      </c>
      <c r="EJ16" s="162">
        <v>0</v>
      </c>
      <c r="EK16" s="162">
        <v>0</v>
      </c>
      <c r="EL16" s="162">
        <v>0</v>
      </c>
      <c r="EM16" s="162">
        <v>0</v>
      </c>
      <c r="EN16" s="162">
        <v>0</v>
      </c>
      <c r="EO16" s="162">
        <v>0</v>
      </c>
      <c r="EP16" s="162">
        <v>0</v>
      </c>
      <c r="EQ16" s="162">
        <v>0</v>
      </c>
      <c r="ER16" s="162">
        <v>0</v>
      </c>
      <c r="ES16" s="162">
        <v>0</v>
      </c>
      <c r="ET16" s="162">
        <v>0</v>
      </c>
      <c r="EU16" s="162">
        <v>0</v>
      </c>
      <c r="EV16" s="162">
        <v>0</v>
      </c>
      <c r="EW16" s="162">
        <v>0</v>
      </c>
      <c r="EX16" s="162">
        <v>0</v>
      </c>
      <c r="EY16" s="162">
        <v>0</v>
      </c>
      <c r="EZ16" s="162">
        <v>0</v>
      </c>
      <c r="FA16" s="162">
        <v>0</v>
      </c>
      <c r="FB16" s="162">
        <v>0</v>
      </c>
      <c r="FC16" s="162">
        <v>0</v>
      </c>
      <c r="FD16" s="162">
        <v>0</v>
      </c>
      <c r="FE16" s="162">
        <v>0</v>
      </c>
      <c r="FF16" s="162">
        <v>0</v>
      </c>
      <c r="FG16" s="162">
        <v>0</v>
      </c>
      <c r="FH16" s="162">
        <v>0</v>
      </c>
      <c r="FI16" s="162">
        <v>0</v>
      </c>
      <c r="FJ16" s="162">
        <v>0</v>
      </c>
      <c r="FK16" s="162">
        <v>0</v>
      </c>
      <c r="FL16" s="162">
        <v>0</v>
      </c>
      <c r="FM16" s="162">
        <v>0</v>
      </c>
      <c r="FN16" s="162">
        <v>0</v>
      </c>
      <c r="FO16" s="162">
        <v>0</v>
      </c>
      <c r="FP16" s="162">
        <v>0</v>
      </c>
      <c r="FQ16" s="162">
        <v>0</v>
      </c>
      <c r="FR16" s="162">
        <v>0</v>
      </c>
      <c r="FS16" s="162">
        <v>0</v>
      </c>
      <c r="FT16" s="162">
        <v>0</v>
      </c>
      <c r="FU16" s="162">
        <v>0</v>
      </c>
      <c r="FV16" s="162">
        <v>0</v>
      </c>
      <c r="FW16" s="162">
        <v>0</v>
      </c>
      <c r="FX16" s="162">
        <v>0</v>
      </c>
      <c r="FY16" s="162">
        <v>0</v>
      </c>
      <c r="FZ16" s="162">
        <v>0</v>
      </c>
      <c r="GA16" s="162">
        <v>0</v>
      </c>
      <c r="GB16" s="162">
        <v>0</v>
      </c>
      <c r="GC16" s="162">
        <v>0</v>
      </c>
      <c r="GD16" s="162">
        <v>0</v>
      </c>
      <c r="GE16" s="162">
        <v>0</v>
      </c>
      <c r="GF16" s="162">
        <v>0</v>
      </c>
      <c r="GG16" s="162">
        <v>0</v>
      </c>
      <c r="GH16" s="162">
        <v>0</v>
      </c>
      <c r="GI16" s="162">
        <v>0</v>
      </c>
      <c r="GJ16" s="162">
        <v>0</v>
      </c>
      <c r="GK16" s="162">
        <v>0</v>
      </c>
      <c r="GL16" s="162">
        <v>0</v>
      </c>
      <c r="GM16" s="162">
        <v>0</v>
      </c>
      <c r="GN16" s="162">
        <v>0</v>
      </c>
      <c r="GO16" s="162">
        <v>0</v>
      </c>
      <c r="GP16" s="162">
        <v>0</v>
      </c>
      <c r="GQ16" s="162">
        <v>0</v>
      </c>
      <c r="GR16" s="162">
        <v>0</v>
      </c>
      <c r="GS16" s="162">
        <v>0</v>
      </c>
      <c r="GT16" s="162">
        <v>0</v>
      </c>
      <c r="GU16" s="162">
        <v>0</v>
      </c>
      <c r="GV16" s="162">
        <v>0</v>
      </c>
      <c r="GW16" s="162">
        <v>0</v>
      </c>
      <c r="GX16" s="162">
        <v>0</v>
      </c>
      <c r="GY16" s="162">
        <v>0</v>
      </c>
      <c r="GZ16" s="162">
        <v>0</v>
      </c>
      <c r="HA16" s="162">
        <v>0</v>
      </c>
      <c r="HB16" s="162">
        <v>0</v>
      </c>
      <c r="HC16" s="162">
        <v>0</v>
      </c>
      <c r="HD16" s="162">
        <v>0</v>
      </c>
      <c r="HE16" s="162">
        <v>0</v>
      </c>
      <c r="HF16" s="162">
        <v>0</v>
      </c>
      <c r="HG16" s="162">
        <v>0</v>
      </c>
      <c r="HH16" s="162">
        <v>0</v>
      </c>
      <c r="HI16" s="162">
        <v>0</v>
      </c>
      <c r="HJ16" s="162">
        <v>0</v>
      </c>
      <c r="HK16" s="162">
        <v>0</v>
      </c>
      <c r="HL16" s="162">
        <v>0</v>
      </c>
      <c r="HM16" s="162">
        <v>0</v>
      </c>
      <c r="HN16" s="162">
        <v>0</v>
      </c>
      <c r="HO16" s="162">
        <v>0</v>
      </c>
      <c r="HP16" s="162">
        <v>0</v>
      </c>
      <c r="HQ16" s="162">
        <v>0</v>
      </c>
      <c r="HR16" s="162">
        <v>0</v>
      </c>
      <c r="HS16" s="162">
        <v>0</v>
      </c>
      <c r="HT16" s="162">
        <v>0</v>
      </c>
      <c r="HU16" s="162">
        <v>0</v>
      </c>
      <c r="HV16" s="162">
        <v>0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0</v>
      </c>
      <c r="IE16" s="162">
        <v>0</v>
      </c>
      <c r="IF16" s="162">
        <v>0</v>
      </c>
      <c r="IG16" s="162">
        <v>0</v>
      </c>
      <c r="IH16" s="162">
        <v>0</v>
      </c>
      <c r="II16" s="162">
        <v>0</v>
      </c>
      <c r="IJ16" s="162">
        <v>0</v>
      </c>
      <c r="IK16" s="162">
        <v>0</v>
      </c>
      <c r="IL16" s="162">
        <v>0</v>
      </c>
      <c r="IM16" s="162">
        <v>0</v>
      </c>
      <c r="IN16" s="162">
        <v>0</v>
      </c>
      <c r="IO16" s="162">
        <v>0</v>
      </c>
      <c r="IP16" s="162">
        <v>0</v>
      </c>
      <c r="IQ16" s="162">
        <v>0</v>
      </c>
      <c r="IR16" s="162">
        <v>0</v>
      </c>
      <c r="IS16" s="162">
        <v>0</v>
      </c>
      <c r="IT16" s="162">
        <v>0</v>
      </c>
      <c r="IU16" s="162">
        <v>0</v>
      </c>
      <c r="IV16" s="162">
        <v>0</v>
      </c>
      <c r="IW16" s="162">
        <v>0</v>
      </c>
      <c r="IX16" s="162">
        <v>0</v>
      </c>
      <c r="IY16" s="162">
        <v>0</v>
      </c>
      <c r="IZ16" s="162">
        <v>0</v>
      </c>
      <c r="JA16" s="162">
        <v>0</v>
      </c>
      <c r="JB16" s="162">
        <v>0</v>
      </c>
      <c r="JC16" s="162">
        <v>0</v>
      </c>
      <c r="JD16" s="162">
        <v>0</v>
      </c>
      <c r="JE16" s="162">
        <v>0</v>
      </c>
      <c r="JF16" s="162">
        <v>0</v>
      </c>
      <c r="JG16" s="162">
        <v>0</v>
      </c>
      <c r="JH16" s="162">
        <v>0</v>
      </c>
      <c r="JI16" s="162">
        <v>0</v>
      </c>
      <c r="JJ16" s="162">
        <v>0</v>
      </c>
      <c r="JK16" s="162">
        <v>0</v>
      </c>
      <c r="JL16" s="162">
        <v>0</v>
      </c>
      <c r="JM16" s="162">
        <v>0</v>
      </c>
      <c r="JN16" s="162">
        <v>0</v>
      </c>
      <c r="JO16" s="162">
        <v>0</v>
      </c>
      <c r="JP16" s="162">
        <v>0</v>
      </c>
      <c r="JQ16" s="162">
        <v>0</v>
      </c>
      <c r="JR16" s="162">
        <v>0</v>
      </c>
      <c r="JS16" s="162">
        <v>0</v>
      </c>
      <c r="JT16" s="162">
        <v>0</v>
      </c>
      <c r="JU16" s="162">
        <v>0</v>
      </c>
      <c r="JV16" s="162">
        <v>0</v>
      </c>
      <c r="JW16" s="162">
        <v>0</v>
      </c>
      <c r="JX16" s="162">
        <v>0</v>
      </c>
      <c r="JY16" s="162">
        <v>0</v>
      </c>
      <c r="JZ16" s="162">
        <v>0</v>
      </c>
      <c r="KA16" s="162">
        <v>0</v>
      </c>
      <c r="KB16" s="162">
        <v>0</v>
      </c>
      <c r="KC16" s="162">
        <v>0</v>
      </c>
      <c r="KD16" s="162">
        <v>0</v>
      </c>
      <c r="KE16" s="162">
        <v>0</v>
      </c>
      <c r="KF16" s="162">
        <v>0</v>
      </c>
      <c r="KG16" s="162">
        <v>0</v>
      </c>
      <c r="KH16" s="162">
        <v>0</v>
      </c>
      <c r="KI16" s="162">
        <v>0</v>
      </c>
      <c r="KJ16" s="162">
        <v>0</v>
      </c>
      <c r="KK16" s="162">
        <v>0</v>
      </c>
      <c r="KL16" s="162">
        <v>0</v>
      </c>
      <c r="KM16" s="162">
        <v>0</v>
      </c>
      <c r="KN16" s="162">
        <v>0</v>
      </c>
      <c r="KO16" s="162">
        <v>0</v>
      </c>
      <c r="KP16" s="162">
        <v>0</v>
      </c>
      <c r="KQ16" s="162">
        <v>0</v>
      </c>
      <c r="KR16" s="162">
        <v>0</v>
      </c>
      <c r="KS16" s="162">
        <v>0</v>
      </c>
      <c r="KT16" s="162">
        <v>0</v>
      </c>
      <c r="KU16" s="162">
        <v>0</v>
      </c>
      <c r="KV16" s="162">
        <v>0</v>
      </c>
      <c r="KW16" s="162">
        <v>0</v>
      </c>
      <c r="KX16" s="162">
        <v>0</v>
      </c>
      <c r="KY16" s="162">
        <v>0</v>
      </c>
      <c r="KZ16" s="162">
        <v>0</v>
      </c>
      <c r="LA16" s="162">
        <v>0</v>
      </c>
      <c r="LB16" s="162">
        <v>0</v>
      </c>
      <c r="LC16" s="162">
        <v>0</v>
      </c>
      <c r="LD16" s="162">
        <v>0</v>
      </c>
      <c r="LE16" s="162">
        <v>0</v>
      </c>
      <c r="LF16" s="162">
        <v>0</v>
      </c>
      <c r="LG16" s="162">
        <v>0</v>
      </c>
      <c r="LH16" s="162">
        <v>0</v>
      </c>
      <c r="LI16" s="162">
        <v>0</v>
      </c>
      <c r="LJ16" s="162">
        <v>0</v>
      </c>
      <c r="LK16" s="162">
        <v>0</v>
      </c>
      <c r="LL16" s="162">
        <v>0</v>
      </c>
      <c r="LM16" s="162">
        <v>0</v>
      </c>
      <c r="LN16" s="162">
        <v>0</v>
      </c>
      <c r="LO16" s="162">
        <v>0</v>
      </c>
      <c r="LP16" s="162">
        <v>0</v>
      </c>
      <c r="LQ16" s="162">
        <v>0</v>
      </c>
      <c r="LR16" s="162">
        <v>0</v>
      </c>
      <c r="LS16" s="162">
        <v>0</v>
      </c>
      <c r="LT16" s="162">
        <v>0</v>
      </c>
      <c r="LU16" s="162">
        <v>0</v>
      </c>
      <c r="LV16" s="162">
        <v>0</v>
      </c>
      <c r="LW16" s="162">
        <v>0</v>
      </c>
      <c r="LX16" s="162">
        <v>0</v>
      </c>
      <c r="LY16" s="162">
        <v>0</v>
      </c>
      <c r="LZ16" s="162">
        <v>0</v>
      </c>
      <c r="MA16" s="162">
        <v>0</v>
      </c>
      <c r="MB16" s="162">
        <v>0</v>
      </c>
      <c r="MC16" s="162">
        <v>0</v>
      </c>
      <c r="MD16" s="162">
        <v>0</v>
      </c>
      <c r="ME16" s="162">
        <v>0</v>
      </c>
      <c r="MF16" s="162">
        <v>0</v>
      </c>
      <c r="MG16" s="162">
        <v>0</v>
      </c>
      <c r="MH16" s="162">
        <v>0</v>
      </c>
      <c r="MI16" s="162">
        <v>0</v>
      </c>
      <c r="MJ16" s="162">
        <v>0</v>
      </c>
      <c r="MK16" s="162">
        <v>0</v>
      </c>
      <c r="ML16" s="162">
        <v>0</v>
      </c>
      <c r="MM16" s="162">
        <v>0</v>
      </c>
      <c r="MN16" s="162">
        <v>0</v>
      </c>
      <c r="MO16" s="162">
        <v>0</v>
      </c>
      <c r="MP16" s="162">
        <v>0</v>
      </c>
      <c r="MQ16" s="162">
        <v>0</v>
      </c>
      <c r="MR16" s="162">
        <v>0</v>
      </c>
      <c r="MS16" s="162">
        <v>0</v>
      </c>
      <c r="MT16" s="162">
        <v>0</v>
      </c>
      <c r="MU16" s="162">
        <v>0</v>
      </c>
      <c r="MV16" s="162">
        <v>0</v>
      </c>
      <c r="MW16" s="162">
        <v>0</v>
      </c>
      <c r="MX16" s="162">
        <v>0</v>
      </c>
      <c r="MY16" s="162">
        <v>0</v>
      </c>
      <c r="MZ16" s="162">
        <v>0</v>
      </c>
      <c r="NA16" s="162">
        <v>0</v>
      </c>
      <c r="NB16" s="162">
        <v>0</v>
      </c>
      <c r="NC16" s="162">
        <v>0</v>
      </c>
      <c r="ND16" s="162">
        <v>0</v>
      </c>
      <c r="NE16" s="162">
        <v>0</v>
      </c>
      <c r="NF16" s="162">
        <v>0</v>
      </c>
      <c r="NG16" s="162">
        <v>0</v>
      </c>
      <c r="NH16" s="162">
        <v>0</v>
      </c>
      <c r="NI16" s="162">
        <v>0</v>
      </c>
      <c r="NJ16" s="162">
        <v>0</v>
      </c>
      <c r="NK16" s="162">
        <v>0</v>
      </c>
      <c r="NL16" s="162">
        <v>0</v>
      </c>
      <c r="NM16" s="162">
        <v>0</v>
      </c>
      <c r="NN16" s="162">
        <v>0</v>
      </c>
      <c r="NO16" s="162">
        <v>0</v>
      </c>
      <c r="NP16" s="162">
        <v>0</v>
      </c>
      <c r="NQ16" s="162">
        <v>0</v>
      </c>
      <c r="NR16" s="162">
        <v>0</v>
      </c>
      <c r="NS16" s="162">
        <v>0</v>
      </c>
      <c r="NT16" s="162">
        <v>0</v>
      </c>
      <c r="NU16" s="162">
        <v>0</v>
      </c>
      <c r="NV16" s="162">
        <v>0</v>
      </c>
      <c r="NW16" s="162">
        <v>0</v>
      </c>
      <c r="NX16" s="162">
        <v>0</v>
      </c>
      <c r="NY16" s="162">
        <v>0</v>
      </c>
      <c r="NZ16" s="162">
        <v>0</v>
      </c>
      <c r="OA16" s="162">
        <v>0</v>
      </c>
      <c r="OB16" s="162">
        <v>0</v>
      </c>
      <c r="OC16" s="162">
        <v>0</v>
      </c>
      <c r="OD16" s="162">
        <v>0</v>
      </c>
      <c r="OE16" s="162">
        <v>0</v>
      </c>
      <c r="OF16" s="162">
        <v>0</v>
      </c>
      <c r="OG16" s="162">
        <v>0</v>
      </c>
      <c r="OH16" s="162">
        <v>0</v>
      </c>
      <c r="OI16" s="162">
        <v>0</v>
      </c>
      <c r="OJ16" s="162">
        <v>0</v>
      </c>
      <c r="OK16" s="162">
        <v>0</v>
      </c>
      <c r="OL16" s="163">
        <v>0</v>
      </c>
    </row>
    <row r="17" spans="1:403" x14ac:dyDescent="0.45">
      <c r="A17" s="220" t="str">
        <f>Text!C85</f>
        <v>Verlege-Situation</v>
      </c>
      <c r="B17" s="32" t="s">
        <v>61</v>
      </c>
      <c r="C17" s="162" t="str">
        <v>Flur</v>
      </c>
      <c r="D17" s="162" t="str">
        <v>Flur</v>
      </c>
      <c r="E17" s="162" t="str">
        <v>Strasse</v>
      </c>
      <c r="F17" s="162" t="str">
        <v>Strasse</v>
      </c>
      <c r="G17" s="162" t="str">
        <v>Flur</v>
      </c>
      <c r="H17" s="162" t="str">
        <v>Flur</v>
      </c>
      <c r="I17" s="162" t="str">
        <v>Flur</v>
      </c>
      <c r="J17" s="162" t="str">
        <v>Strasse</v>
      </c>
      <c r="K17" s="162" t="str">
        <v>Strasse</v>
      </c>
      <c r="L17" s="162" t="str">
        <v>Strasse</v>
      </c>
      <c r="M17" s="162" t="str">
        <v>Strasse</v>
      </c>
      <c r="N17" s="162" t="str">
        <v>Strasse</v>
      </c>
      <c r="O17" s="162" t="str">
        <v>Strasse</v>
      </c>
      <c r="P17" s="162" t="str">
        <v>Flur</v>
      </c>
      <c r="Q17" s="162" t="str">
        <v>Flur</v>
      </c>
      <c r="R17" s="162" t="str">
        <v>Strasse</v>
      </c>
      <c r="S17" s="162" t="str">
        <v>Flur</v>
      </c>
      <c r="T17" s="162" t="str">
        <v>Flur</v>
      </c>
      <c r="U17" s="162" t="str">
        <v>Flur</v>
      </c>
      <c r="V17" s="162" t="str">
        <v>Flur</v>
      </c>
      <c r="W17" s="162" t="str">
        <v>Flur</v>
      </c>
      <c r="X17" s="162" t="str">
        <v>Flur</v>
      </c>
      <c r="Y17" s="162" t="str">
        <v>Flur</v>
      </c>
      <c r="Z17" s="162" t="str">
        <v>Flur</v>
      </c>
      <c r="AA17" s="162" t="str">
        <v>Flur</v>
      </c>
      <c r="AB17" s="162" t="str">
        <v>Flur</v>
      </c>
      <c r="AC17" s="162" t="str">
        <v>Flur</v>
      </c>
      <c r="AD17" s="162" t="str">
        <v>Flur</v>
      </c>
      <c r="AE17" s="162" t="str">
        <v>Flur</v>
      </c>
      <c r="AF17" s="162" t="str">
        <v>Flur</v>
      </c>
      <c r="AG17" s="162" t="str">
        <v>Flur</v>
      </c>
      <c r="AH17" s="162" t="str">
        <v>Flur</v>
      </c>
      <c r="AI17" s="162" t="str">
        <v>Flur</v>
      </c>
      <c r="AJ17" s="162">
        <v>0</v>
      </c>
      <c r="AK17" s="162">
        <v>0</v>
      </c>
      <c r="AL17" s="162">
        <v>0</v>
      </c>
      <c r="AM17" s="162">
        <v>0</v>
      </c>
      <c r="AN17" s="162">
        <v>0</v>
      </c>
      <c r="AO17" s="162">
        <v>0</v>
      </c>
      <c r="AP17" s="162">
        <v>0</v>
      </c>
      <c r="AQ17" s="162">
        <v>0</v>
      </c>
      <c r="AR17" s="162">
        <v>0</v>
      </c>
      <c r="AS17" s="162">
        <v>0</v>
      </c>
      <c r="AT17" s="162">
        <v>0</v>
      </c>
      <c r="AU17" s="162">
        <v>0</v>
      </c>
      <c r="AV17" s="162">
        <v>0</v>
      </c>
      <c r="AW17" s="162">
        <v>0</v>
      </c>
      <c r="AX17" s="162">
        <v>0</v>
      </c>
      <c r="AY17" s="162">
        <v>0</v>
      </c>
      <c r="AZ17" s="162">
        <v>0</v>
      </c>
      <c r="BA17" s="162">
        <v>0</v>
      </c>
      <c r="BB17" s="162">
        <v>0</v>
      </c>
      <c r="BC17" s="162">
        <v>0</v>
      </c>
      <c r="BD17" s="162">
        <v>0</v>
      </c>
      <c r="BE17" s="162">
        <v>0</v>
      </c>
      <c r="BF17" s="162">
        <v>0</v>
      </c>
      <c r="BG17" s="162">
        <v>0</v>
      </c>
      <c r="BH17" s="162">
        <v>0</v>
      </c>
      <c r="BI17" s="162">
        <v>0</v>
      </c>
      <c r="BJ17" s="162">
        <v>0</v>
      </c>
      <c r="BK17" s="162">
        <v>0</v>
      </c>
      <c r="BL17" s="162">
        <v>0</v>
      </c>
      <c r="BM17" s="162">
        <v>0</v>
      </c>
      <c r="BN17" s="162">
        <v>0</v>
      </c>
      <c r="BO17" s="162">
        <v>0</v>
      </c>
      <c r="BP17" s="162">
        <v>0</v>
      </c>
      <c r="BQ17" s="162">
        <v>0</v>
      </c>
      <c r="BR17" s="162">
        <v>0</v>
      </c>
      <c r="BS17" s="162">
        <v>0</v>
      </c>
      <c r="BT17" s="162">
        <v>0</v>
      </c>
      <c r="BU17" s="162">
        <v>0</v>
      </c>
      <c r="BV17" s="162">
        <v>0</v>
      </c>
      <c r="BW17" s="162">
        <v>0</v>
      </c>
      <c r="BX17" s="162">
        <v>0</v>
      </c>
      <c r="BY17" s="162">
        <v>0</v>
      </c>
      <c r="BZ17" s="162">
        <v>0</v>
      </c>
      <c r="CA17" s="162">
        <v>0</v>
      </c>
      <c r="CB17" s="162">
        <v>0</v>
      </c>
      <c r="CC17" s="162">
        <v>0</v>
      </c>
      <c r="CD17" s="162">
        <v>0</v>
      </c>
      <c r="CE17" s="162">
        <v>0</v>
      </c>
      <c r="CF17" s="162">
        <v>0</v>
      </c>
      <c r="CG17" s="162">
        <v>0</v>
      </c>
      <c r="CH17" s="162">
        <v>0</v>
      </c>
      <c r="CI17" s="162">
        <v>0</v>
      </c>
      <c r="CJ17" s="162">
        <v>0</v>
      </c>
      <c r="CK17" s="162">
        <v>0</v>
      </c>
      <c r="CL17" s="162">
        <v>0</v>
      </c>
      <c r="CM17" s="162">
        <v>0</v>
      </c>
      <c r="CN17" s="162">
        <v>0</v>
      </c>
      <c r="CO17" s="162">
        <v>0</v>
      </c>
      <c r="CP17" s="162">
        <v>0</v>
      </c>
      <c r="CQ17" s="162">
        <v>0</v>
      </c>
      <c r="CR17" s="162">
        <v>0</v>
      </c>
      <c r="CS17" s="162">
        <v>0</v>
      </c>
      <c r="CT17" s="162">
        <v>0</v>
      </c>
      <c r="CU17" s="162">
        <v>0</v>
      </c>
      <c r="CV17" s="162">
        <v>0</v>
      </c>
      <c r="CW17" s="162">
        <v>0</v>
      </c>
      <c r="CX17" s="162">
        <v>0</v>
      </c>
      <c r="CY17" s="162">
        <v>0</v>
      </c>
      <c r="CZ17" s="162">
        <v>0</v>
      </c>
      <c r="DA17" s="162">
        <v>0</v>
      </c>
      <c r="DB17" s="162">
        <v>0</v>
      </c>
      <c r="DC17" s="162">
        <v>0</v>
      </c>
      <c r="DD17" s="162">
        <v>0</v>
      </c>
      <c r="DE17" s="162">
        <v>0</v>
      </c>
      <c r="DF17" s="162">
        <v>0</v>
      </c>
      <c r="DG17" s="162">
        <v>0</v>
      </c>
      <c r="DH17" s="162">
        <v>0</v>
      </c>
      <c r="DI17" s="162">
        <v>0</v>
      </c>
      <c r="DJ17" s="162">
        <v>0</v>
      </c>
      <c r="DK17" s="162">
        <v>0</v>
      </c>
      <c r="DL17" s="162">
        <v>0</v>
      </c>
      <c r="DM17" s="162">
        <v>0</v>
      </c>
      <c r="DN17" s="162">
        <v>0</v>
      </c>
      <c r="DO17" s="162">
        <v>0</v>
      </c>
      <c r="DP17" s="162">
        <v>0</v>
      </c>
      <c r="DQ17" s="162">
        <v>0</v>
      </c>
      <c r="DR17" s="162">
        <v>0</v>
      </c>
      <c r="DS17" s="162">
        <v>0</v>
      </c>
      <c r="DT17" s="162">
        <v>0</v>
      </c>
      <c r="DU17" s="162">
        <v>0</v>
      </c>
      <c r="DV17" s="162">
        <v>0</v>
      </c>
      <c r="DW17" s="162">
        <v>0</v>
      </c>
      <c r="DX17" s="162">
        <v>0</v>
      </c>
      <c r="DY17" s="162">
        <v>0</v>
      </c>
      <c r="DZ17" s="162">
        <v>0</v>
      </c>
      <c r="EA17" s="162">
        <v>0</v>
      </c>
      <c r="EB17" s="162">
        <v>0</v>
      </c>
      <c r="EC17" s="162">
        <v>0</v>
      </c>
      <c r="ED17" s="162">
        <v>0</v>
      </c>
      <c r="EE17" s="162">
        <v>0</v>
      </c>
      <c r="EF17" s="162">
        <v>0</v>
      </c>
      <c r="EG17" s="162">
        <v>0</v>
      </c>
      <c r="EH17" s="162">
        <v>0</v>
      </c>
      <c r="EI17" s="162">
        <v>0</v>
      </c>
      <c r="EJ17" s="162">
        <v>0</v>
      </c>
      <c r="EK17" s="162">
        <v>0</v>
      </c>
      <c r="EL17" s="162">
        <v>0</v>
      </c>
      <c r="EM17" s="162">
        <v>0</v>
      </c>
      <c r="EN17" s="162">
        <v>0</v>
      </c>
      <c r="EO17" s="162">
        <v>0</v>
      </c>
      <c r="EP17" s="162">
        <v>0</v>
      </c>
      <c r="EQ17" s="162">
        <v>0</v>
      </c>
      <c r="ER17" s="162">
        <v>0</v>
      </c>
      <c r="ES17" s="162">
        <v>0</v>
      </c>
      <c r="ET17" s="162">
        <v>0</v>
      </c>
      <c r="EU17" s="162">
        <v>0</v>
      </c>
      <c r="EV17" s="162">
        <v>0</v>
      </c>
      <c r="EW17" s="162">
        <v>0</v>
      </c>
      <c r="EX17" s="162">
        <v>0</v>
      </c>
      <c r="EY17" s="162">
        <v>0</v>
      </c>
      <c r="EZ17" s="162">
        <v>0</v>
      </c>
      <c r="FA17" s="162">
        <v>0</v>
      </c>
      <c r="FB17" s="162">
        <v>0</v>
      </c>
      <c r="FC17" s="162">
        <v>0</v>
      </c>
      <c r="FD17" s="162">
        <v>0</v>
      </c>
      <c r="FE17" s="162">
        <v>0</v>
      </c>
      <c r="FF17" s="162">
        <v>0</v>
      </c>
      <c r="FG17" s="162">
        <v>0</v>
      </c>
      <c r="FH17" s="162">
        <v>0</v>
      </c>
      <c r="FI17" s="162">
        <v>0</v>
      </c>
      <c r="FJ17" s="162">
        <v>0</v>
      </c>
      <c r="FK17" s="162">
        <v>0</v>
      </c>
      <c r="FL17" s="162">
        <v>0</v>
      </c>
      <c r="FM17" s="162">
        <v>0</v>
      </c>
      <c r="FN17" s="162">
        <v>0</v>
      </c>
      <c r="FO17" s="162">
        <v>0</v>
      </c>
      <c r="FP17" s="162">
        <v>0</v>
      </c>
      <c r="FQ17" s="162">
        <v>0</v>
      </c>
      <c r="FR17" s="162">
        <v>0</v>
      </c>
      <c r="FS17" s="162">
        <v>0</v>
      </c>
      <c r="FT17" s="162">
        <v>0</v>
      </c>
      <c r="FU17" s="162">
        <v>0</v>
      </c>
      <c r="FV17" s="162">
        <v>0</v>
      </c>
      <c r="FW17" s="162">
        <v>0</v>
      </c>
      <c r="FX17" s="162">
        <v>0</v>
      </c>
      <c r="FY17" s="162">
        <v>0</v>
      </c>
      <c r="FZ17" s="162">
        <v>0</v>
      </c>
      <c r="GA17" s="162">
        <v>0</v>
      </c>
      <c r="GB17" s="162">
        <v>0</v>
      </c>
      <c r="GC17" s="162">
        <v>0</v>
      </c>
      <c r="GD17" s="162">
        <v>0</v>
      </c>
      <c r="GE17" s="162">
        <v>0</v>
      </c>
      <c r="GF17" s="162">
        <v>0</v>
      </c>
      <c r="GG17" s="162">
        <v>0</v>
      </c>
      <c r="GH17" s="162">
        <v>0</v>
      </c>
      <c r="GI17" s="162">
        <v>0</v>
      </c>
      <c r="GJ17" s="162">
        <v>0</v>
      </c>
      <c r="GK17" s="162">
        <v>0</v>
      </c>
      <c r="GL17" s="162">
        <v>0</v>
      </c>
      <c r="GM17" s="162">
        <v>0</v>
      </c>
      <c r="GN17" s="162">
        <v>0</v>
      </c>
      <c r="GO17" s="162">
        <v>0</v>
      </c>
      <c r="GP17" s="162">
        <v>0</v>
      </c>
      <c r="GQ17" s="162">
        <v>0</v>
      </c>
      <c r="GR17" s="162">
        <v>0</v>
      </c>
      <c r="GS17" s="162">
        <v>0</v>
      </c>
      <c r="GT17" s="162">
        <v>0</v>
      </c>
      <c r="GU17" s="162">
        <v>0</v>
      </c>
      <c r="GV17" s="162">
        <v>0</v>
      </c>
      <c r="GW17" s="162">
        <v>0</v>
      </c>
      <c r="GX17" s="162">
        <v>0</v>
      </c>
      <c r="GY17" s="162">
        <v>0</v>
      </c>
      <c r="GZ17" s="162">
        <v>0</v>
      </c>
      <c r="HA17" s="162">
        <v>0</v>
      </c>
      <c r="HB17" s="162">
        <v>0</v>
      </c>
      <c r="HC17" s="162">
        <v>0</v>
      </c>
      <c r="HD17" s="162">
        <v>0</v>
      </c>
      <c r="HE17" s="162">
        <v>0</v>
      </c>
      <c r="HF17" s="162">
        <v>0</v>
      </c>
      <c r="HG17" s="162">
        <v>0</v>
      </c>
      <c r="HH17" s="162">
        <v>0</v>
      </c>
      <c r="HI17" s="162">
        <v>0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0</v>
      </c>
      <c r="HS17" s="162">
        <v>0</v>
      </c>
      <c r="HT17" s="162">
        <v>0</v>
      </c>
      <c r="HU17" s="162">
        <v>0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0</v>
      </c>
      <c r="IH17" s="162">
        <v>0</v>
      </c>
      <c r="II17" s="162">
        <v>0</v>
      </c>
      <c r="IJ17" s="162">
        <v>0</v>
      </c>
      <c r="IK17" s="162">
        <v>0</v>
      </c>
      <c r="IL17" s="162">
        <v>0</v>
      </c>
      <c r="IM17" s="162">
        <v>0</v>
      </c>
      <c r="IN17" s="162">
        <v>0</v>
      </c>
      <c r="IO17" s="162">
        <v>0</v>
      </c>
      <c r="IP17" s="162">
        <v>0</v>
      </c>
      <c r="IQ17" s="162">
        <v>0</v>
      </c>
      <c r="IR17" s="162">
        <v>0</v>
      </c>
      <c r="IS17" s="162">
        <v>0</v>
      </c>
      <c r="IT17" s="162">
        <v>0</v>
      </c>
      <c r="IU17" s="162">
        <v>0</v>
      </c>
      <c r="IV17" s="162">
        <v>0</v>
      </c>
      <c r="IW17" s="162">
        <v>0</v>
      </c>
      <c r="IX17" s="162">
        <v>0</v>
      </c>
      <c r="IY17" s="162">
        <v>0</v>
      </c>
      <c r="IZ17" s="162">
        <v>0</v>
      </c>
      <c r="JA17" s="162">
        <v>0</v>
      </c>
      <c r="JB17" s="162">
        <v>0</v>
      </c>
      <c r="JC17" s="162">
        <v>0</v>
      </c>
      <c r="JD17" s="162">
        <v>0</v>
      </c>
      <c r="JE17" s="162">
        <v>0</v>
      </c>
      <c r="JF17" s="162">
        <v>0</v>
      </c>
      <c r="JG17" s="162">
        <v>0</v>
      </c>
      <c r="JH17" s="162">
        <v>0</v>
      </c>
      <c r="JI17" s="162">
        <v>0</v>
      </c>
      <c r="JJ17" s="162">
        <v>0</v>
      </c>
      <c r="JK17" s="162">
        <v>0</v>
      </c>
      <c r="JL17" s="162">
        <v>0</v>
      </c>
      <c r="JM17" s="162">
        <v>0</v>
      </c>
      <c r="JN17" s="162">
        <v>0</v>
      </c>
      <c r="JO17" s="162">
        <v>0</v>
      </c>
      <c r="JP17" s="162">
        <v>0</v>
      </c>
      <c r="JQ17" s="162">
        <v>0</v>
      </c>
      <c r="JR17" s="162">
        <v>0</v>
      </c>
      <c r="JS17" s="162">
        <v>0</v>
      </c>
      <c r="JT17" s="162">
        <v>0</v>
      </c>
      <c r="JU17" s="162">
        <v>0</v>
      </c>
      <c r="JV17" s="162">
        <v>0</v>
      </c>
      <c r="JW17" s="162">
        <v>0</v>
      </c>
      <c r="JX17" s="162">
        <v>0</v>
      </c>
      <c r="JY17" s="162">
        <v>0</v>
      </c>
      <c r="JZ17" s="162">
        <v>0</v>
      </c>
      <c r="KA17" s="162">
        <v>0</v>
      </c>
      <c r="KB17" s="162">
        <v>0</v>
      </c>
      <c r="KC17" s="162">
        <v>0</v>
      </c>
      <c r="KD17" s="162">
        <v>0</v>
      </c>
      <c r="KE17" s="162">
        <v>0</v>
      </c>
      <c r="KF17" s="162">
        <v>0</v>
      </c>
      <c r="KG17" s="162">
        <v>0</v>
      </c>
      <c r="KH17" s="162">
        <v>0</v>
      </c>
      <c r="KI17" s="162">
        <v>0</v>
      </c>
      <c r="KJ17" s="162">
        <v>0</v>
      </c>
      <c r="KK17" s="162">
        <v>0</v>
      </c>
      <c r="KL17" s="162">
        <v>0</v>
      </c>
      <c r="KM17" s="162">
        <v>0</v>
      </c>
      <c r="KN17" s="162">
        <v>0</v>
      </c>
      <c r="KO17" s="162">
        <v>0</v>
      </c>
      <c r="KP17" s="162">
        <v>0</v>
      </c>
      <c r="KQ17" s="162">
        <v>0</v>
      </c>
      <c r="KR17" s="162">
        <v>0</v>
      </c>
      <c r="KS17" s="162">
        <v>0</v>
      </c>
      <c r="KT17" s="162">
        <v>0</v>
      </c>
      <c r="KU17" s="162">
        <v>0</v>
      </c>
      <c r="KV17" s="162">
        <v>0</v>
      </c>
      <c r="KW17" s="162">
        <v>0</v>
      </c>
      <c r="KX17" s="162">
        <v>0</v>
      </c>
      <c r="KY17" s="162">
        <v>0</v>
      </c>
      <c r="KZ17" s="162">
        <v>0</v>
      </c>
      <c r="LA17" s="162">
        <v>0</v>
      </c>
      <c r="LB17" s="162">
        <v>0</v>
      </c>
      <c r="LC17" s="162">
        <v>0</v>
      </c>
      <c r="LD17" s="162">
        <v>0</v>
      </c>
      <c r="LE17" s="162">
        <v>0</v>
      </c>
      <c r="LF17" s="162">
        <v>0</v>
      </c>
      <c r="LG17" s="162">
        <v>0</v>
      </c>
      <c r="LH17" s="162">
        <v>0</v>
      </c>
      <c r="LI17" s="162">
        <v>0</v>
      </c>
      <c r="LJ17" s="162">
        <v>0</v>
      </c>
      <c r="LK17" s="162">
        <v>0</v>
      </c>
      <c r="LL17" s="162">
        <v>0</v>
      </c>
      <c r="LM17" s="162">
        <v>0</v>
      </c>
      <c r="LN17" s="162">
        <v>0</v>
      </c>
      <c r="LO17" s="162">
        <v>0</v>
      </c>
      <c r="LP17" s="162">
        <v>0</v>
      </c>
      <c r="LQ17" s="162">
        <v>0</v>
      </c>
      <c r="LR17" s="162">
        <v>0</v>
      </c>
      <c r="LS17" s="162">
        <v>0</v>
      </c>
      <c r="LT17" s="162">
        <v>0</v>
      </c>
      <c r="LU17" s="162">
        <v>0</v>
      </c>
      <c r="LV17" s="162">
        <v>0</v>
      </c>
      <c r="LW17" s="162">
        <v>0</v>
      </c>
      <c r="LX17" s="162">
        <v>0</v>
      </c>
      <c r="LY17" s="162">
        <v>0</v>
      </c>
      <c r="LZ17" s="162">
        <v>0</v>
      </c>
      <c r="MA17" s="162">
        <v>0</v>
      </c>
      <c r="MB17" s="162">
        <v>0</v>
      </c>
      <c r="MC17" s="162">
        <v>0</v>
      </c>
      <c r="MD17" s="162">
        <v>0</v>
      </c>
      <c r="ME17" s="162">
        <v>0</v>
      </c>
      <c r="MF17" s="162">
        <v>0</v>
      </c>
      <c r="MG17" s="162">
        <v>0</v>
      </c>
      <c r="MH17" s="162">
        <v>0</v>
      </c>
      <c r="MI17" s="162">
        <v>0</v>
      </c>
      <c r="MJ17" s="162">
        <v>0</v>
      </c>
      <c r="MK17" s="162">
        <v>0</v>
      </c>
      <c r="ML17" s="162">
        <v>0</v>
      </c>
      <c r="MM17" s="162">
        <v>0</v>
      </c>
      <c r="MN17" s="162">
        <v>0</v>
      </c>
      <c r="MO17" s="162">
        <v>0</v>
      </c>
      <c r="MP17" s="162">
        <v>0</v>
      </c>
      <c r="MQ17" s="162">
        <v>0</v>
      </c>
      <c r="MR17" s="162">
        <v>0</v>
      </c>
      <c r="MS17" s="162">
        <v>0</v>
      </c>
      <c r="MT17" s="162">
        <v>0</v>
      </c>
      <c r="MU17" s="162">
        <v>0</v>
      </c>
      <c r="MV17" s="162">
        <v>0</v>
      </c>
      <c r="MW17" s="162">
        <v>0</v>
      </c>
      <c r="MX17" s="162">
        <v>0</v>
      </c>
      <c r="MY17" s="162">
        <v>0</v>
      </c>
      <c r="MZ17" s="162">
        <v>0</v>
      </c>
      <c r="NA17" s="162">
        <v>0</v>
      </c>
      <c r="NB17" s="162">
        <v>0</v>
      </c>
      <c r="NC17" s="162">
        <v>0</v>
      </c>
      <c r="ND17" s="162">
        <v>0</v>
      </c>
      <c r="NE17" s="162">
        <v>0</v>
      </c>
      <c r="NF17" s="162">
        <v>0</v>
      </c>
      <c r="NG17" s="162">
        <v>0</v>
      </c>
      <c r="NH17" s="162">
        <v>0</v>
      </c>
      <c r="NI17" s="162">
        <v>0</v>
      </c>
      <c r="NJ17" s="162">
        <v>0</v>
      </c>
      <c r="NK17" s="162">
        <v>0</v>
      </c>
      <c r="NL17" s="162">
        <v>0</v>
      </c>
      <c r="NM17" s="162">
        <v>0</v>
      </c>
      <c r="NN17" s="162">
        <v>0</v>
      </c>
      <c r="NO17" s="162">
        <v>0</v>
      </c>
      <c r="NP17" s="162">
        <v>0</v>
      </c>
      <c r="NQ17" s="162">
        <v>0</v>
      </c>
      <c r="NR17" s="162">
        <v>0</v>
      </c>
      <c r="NS17" s="162">
        <v>0</v>
      </c>
      <c r="NT17" s="162">
        <v>0</v>
      </c>
      <c r="NU17" s="162">
        <v>0</v>
      </c>
      <c r="NV17" s="162">
        <v>0</v>
      </c>
      <c r="NW17" s="162">
        <v>0</v>
      </c>
      <c r="NX17" s="162">
        <v>0</v>
      </c>
      <c r="NY17" s="162">
        <v>0</v>
      </c>
      <c r="NZ17" s="162">
        <v>0</v>
      </c>
      <c r="OA17" s="162">
        <v>0</v>
      </c>
      <c r="OB17" s="162">
        <v>0</v>
      </c>
      <c r="OC17" s="162">
        <v>0</v>
      </c>
      <c r="OD17" s="162">
        <v>0</v>
      </c>
      <c r="OE17" s="162">
        <v>0</v>
      </c>
      <c r="OF17" s="162">
        <v>0</v>
      </c>
      <c r="OG17" s="162">
        <v>0</v>
      </c>
      <c r="OH17" s="162">
        <v>0</v>
      </c>
      <c r="OI17" s="162">
        <v>0</v>
      </c>
      <c r="OJ17" s="162">
        <v>0</v>
      </c>
      <c r="OK17" s="162">
        <v>0</v>
      </c>
      <c r="OL17" s="163">
        <v>0</v>
      </c>
    </row>
    <row r="18" spans="1:403" s="300" customFormat="1" x14ac:dyDescent="0.45">
      <c r="A18" s="221" t="str">
        <f>Text!C88</f>
        <v>Widerstandsbeiwert Einbauten im Teilstrang (Zeta-Wert)</v>
      </c>
      <c r="B18" s="32" t="s">
        <v>61</v>
      </c>
      <c r="C18" s="162">
        <v>0</v>
      </c>
      <c r="D18" s="162">
        <v>0</v>
      </c>
      <c r="E18" s="162">
        <v>0</v>
      </c>
      <c r="F18" s="162">
        <v>0</v>
      </c>
      <c r="G18" s="162">
        <v>0</v>
      </c>
      <c r="H18" s="162">
        <v>0</v>
      </c>
      <c r="I18" s="162">
        <v>0</v>
      </c>
      <c r="J18" s="162">
        <v>0</v>
      </c>
      <c r="K18" s="162">
        <v>0</v>
      </c>
      <c r="L18" s="162">
        <v>0</v>
      </c>
      <c r="M18" s="162">
        <v>0</v>
      </c>
      <c r="N18" s="162">
        <v>0</v>
      </c>
      <c r="O18" s="162">
        <v>0</v>
      </c>
      <c r="P18" s="162">
        <v>0</v>
      </c>
      <c r="Q18" s="162">
        <v>0</v>
      </c>
      <c r="R18" s="162">
        <v>0</v>
      </c>
      <c r="S18" s="162">
        <v>0</v>
      </c>
      <c r="T18" s="162">
        <v>0</v>
      </c>
      <c r="U18" s="162">
        <v>0</v>
      </c>
      <c r="V18" s="162">
        <v>0</v>
      </c>
      <c r="W18" s="162">
        <v>0</v>
      </c>
      <c r="X18" s="162">
        <v>0</v>
      </c>
      <c r="Y18" s="162">
        <v>0</v>
      </c>
      <c r="Z18" s="162">
        <v>0</v>
      </c>
      <c r="AA18" s="162">
        <v>0</v>
      </c>
      <c r="AB18" s="162">
        <v>0</v>
      </c>
      <c r="AC18" s="162">
        <v>0</v>
      </c>
      <c r="AD18" s="162">
        <v>0</v>
      </c>
      <c r="AE18" s="162">
        <v>0</v>
      </c>
      <c r="AF18" s="162">
        <v>0</v>
      </c>
      <c r="AG18" s="162">
        <v>0</v>
      </c>
      <c r="AH18" s="162">
        <v>0</v>
      </c>
      <c r="AI18" s="162">
        <v>0</v>
      </c>
      <c r="AJ18" s="162">
        <v>0</v>
      </c>
      <c r="AK18" s="162">
        <v>0</v>
      </c>
      <c r="AL18" s="162">
        <v>0</v>
      </c>
      <c r="AM18" s="162">
        <v>0</v>
      </c>
      <c r="AN18" s="162">
        <v>0</v>
      </c>
      <c r="AO18" s="162">
        <v>0</v>
      </c>
      <c r="AP18" s="162">
        <v>0</v>
      </c>
      <c r="AQ18" s="162">
        <v>0</v>
      </c>
      <c r="AR18" s="162">
        <v>0</v>
      </c>
      <c r="AS18" s="162">
        <v>0</v>
      </c>
      <c r="AT18" s="162">
        <v>0</v>
      </c>
      <c r="AU18" s="162">
        <v>0</v>
      </c>
      <c r="AV18" s="162">
        <v>0</v>
      </c>
      <c r="AW18" s="162">
        <v>0</v>
      </c>
      <c r="AX18" s="162">
        <v>0</v>
      </c>
      <c r="AY18" s="162">
        <v>0</v>
      </c>
      <c r="AZ18" s="162">
        <v>0</v>
      </c>
      <c r="BA18" s="162">
        <v>0</v>
      </c>
      <c r="BB18" s="162">
        <v>0</v>
      </c>
      <c r="BC18" s="162">
        <v>0</v>
      </c>
      <c r="BD18" s="162">
        <v>0</v>
      </c>
      <c r="BE18" s="162">
        <v>0</v>
      </c>
      <c r="BF18" s="162">
        <v>0</v>
      </c>
      <c r="BG18" s="162">
        <v>0</v>
      </c>
      <c r="BH18" s="162">
        <v>0</v>
      </c>
      <c r="BI18" s="162">
        <v>0</v>
      </c>
      <c r="BJ18" s="162">
        <v>0</v>
      </c>
      <c r="BK18" s="162">
        <v>0</v>
      </c>
      <c r="BL18" s="162">
        <v>0</v>
      </c>
      <c r="BM18" s="162">
        <v>0</v>
      </c>
      <c r="BN18" s="162">
        <v>0</v>
      </c>
      <c r="BO18" s="162">
        <v>0</v>
      </c>
      <c r="BP18" s="162">
        <v>0</v>
      </c>
      <c r="BQ18" s="162">
        <v>0</v>
      </c>
      <c r="BR18" s="162">
        <v>0</v>
      </c>
      <c r="BS18" s="162">
        <v>0</v>
      </c>
      <c r="BT18" s="162">
        <v>0</v>
      </c>
      <c r="BU18" s="162">
        <v>0</v>
      </c>
      <c r="BV18" s="162">
        <v>0</v>
      </c>
      <c r="BW18" s="162">
        <v>0</v>
      </c>
      <c r="BX18" s="162">
        <v>0</v>
      </c>
      <c r="BY18" s="162">
        <v>0</v>
      </c>
      <c r="BZ18" s="162">
        <v>0</v>
      </c>
      <c r="CA18" s="162">
        <v>0</v>
      </c>
      <c r="CB18" s="162">
        <v>0</v>
      </c>
      <c r="CC18" s="162">
        <v>0</v>
      </c>
      <c r="CD18" s="162">
        <v>0</v>
      </c>
      <c r="CE18" s="162">
        <v>0</v>
      </c>
      <c r="CF18" s="162">
        <v>0</v>
      </c>
      <c r="CG18" s="162">
        <v>0</v>
      </c>
      <c r="CH18" s="162">
        <v>0</v>
      </c>
      <c r="CI18" s="162">
        <v>0</v>
      </c>
      <c r="CJ18" s="162">
        <v>0</v>
      </c>
      <c r="CK18" s="162">
        <v>0</v>
      </c>
      <c r="CL18" s="162">
        <v>0</v>
      </c>
      <c r="CM18" s="162">
        <v>0</v>
      </c>
      <c r="CN18" s="162">
        <v>0</v>
      </c>
      <c r="CO18" s="162">
        <v>0</v>
      </c>
      <c r="CP18" s="162">
        <v>0</v>
      </c>
      <c r="CQ18" s="162">
        <v>0</v>
      </c>
      <c r="CR18" s="162">
        <v>0</v>
      </c>
      <c r="CS18" s="162">
        <v>0</v>
      </c>
      <c r="CT18" s="162">
        <v>0</v>
      </c>
      <c r="CU18" s="162">
        <v>0</v>
      </c>
      <c r="CV18" s="162">
        <v>0</v>
      </c>
      <c r="CW18" s="162">
        <v>0</v>
      </c>
      <c r="CX18" s="162">
        <v>0</v>
      </c>
      <c r="CY18" s="162">
        <v>0</v>
      </c>
      <c r="CZ18" s="162">
        <v>0</v>
      </c>
      <c r="DA18" s="162">
        <v>0</v>
      </c>
      <c r="DB18" s="162">
        <v>0</v>
      </c>
      <c r="DC18" s="162">
        <v>0</v>
      </c>
      <c r="DD18" s="162">
        <v>0</v>
      </c>
      <c r="DE18" s="162">
        <v>0</v>
      </c>
      <c r="DF18" s="162">
        <v>0</v>
      </c>
      <c r="DG18" s="162">
        <v>0</v>
      </c>
      <c r="DH18" s="162">
        <v>0</v>
      </c>
      <c r="DI18" s="162">
        <v>0</v>
      </c>
      <c r="DJ18" s="162">
        <v>0</v>
      </c>
      <c r="DK18" s="162">
        <v>0</v>
      </c>
      <c r="DL18" s="162">
        <v>0</v>
      </c>
      <c r="DM18" s="162">
        <v>0</v>
      </c>
      <c r="DN18" s="162">
        <v>0</v>
      </c>
      <c r="DO18" s="162">
        <v>0</v>
      </c>
      <c r="DP18" s="162">
        <v>0</v>
      </c>
      <c r="DQ18" s="162">
        <v>0</v>
      </c>
      <c r="DR18" s="162">
        <v>0</v>
      </c>
      <c r="DS18" s="162">
        <v>0</v>
      </c>
      <c r="DT18" s="162">
        <v>0</v>
      </c>
      <c r="DU18" s="162">
        <v>0</v>
      </c>
      <c r="DV18" s="162">
        <v>0</v>
      </c>
      <c r="DW18" s="162">
        <v>0</v>
      </c>
      <c r="DX18" s="162">
        <v>0</v>
      </c>
      <c r="DY18" s="162">
        <v>0</v>
      </c>
      <c r="DZ18" s="162">
        <v>0</v>
      </c>
      <c r="EA18" s="162">
        <v>0</v>
      </c>
      <c r="EB18" s="162">
        <v>0</v>
      </c>
      <c r="EC18" s="162">
        <v>0</v>
      </c>
      <c r="ED18" s="162">
        <v>0</v>
      </c>
      <c r="EE18" s="162">
        <v>0</v>
      </c>
      <c r="EF18" s="162">
        <v>0</v>
      </c>
      <c r="EG18" s="162">
        <v>0</v>
      </c>
      <c r="EH18" s="162">
        <v>0</v>
      </c>
      <c r="EI18" s="162">
        <v>0</v>
      </c>
      <c r="EJ18" s="162">
        <v>0</v>
      </c>
      <c r="EK18" s="162">
        <v>0</v>
      </c>
      <c r="EL18" s="162">
        <v>0</v>
      </c>
      <c r="EM18" s="162">
        <v>0</v>
      </c>
      <c r="EN18" s="162">
        <v>0</v>
      </c>
      <c r="EO18" s="162">
        <v>0</v>
      </c>
      <c r="EP18" s="162">
        <v>0</v>
      </c>
      <c r="EQ18" s="162">
        <v>0</v>
      </c>
      <c r="ER18" s="162">
        <v>0</v>
      </c>
      <c r="ES18" s="162">
        <v>0</v>
      </c>
      <c r="ET18" s="162">
        <v>0</v>
      </c>
      <c r="EU18" s="162">
        <v>0</v>
      </c>
      <c r="EV18" s="162">
        <v>0</v>
      </c>
      <c r="EW18" s="162">
        <v>0</v>
      </c>
      <c r="EX18" s="162">
        <v>0</v>
      </c>
      <c r="EY18" s="162">
        <v>0</v>
      </c>
      <c r="EZ18" s="162">
        <v>0</v>
      </c>
      <c r="FA18" s="162">
        <v>0</v>
      </c>
      <c r="FB18" s="162">
        <v>0</v>
      </c>
      <c r="FC18" s="162">
        <v>0</v>
      </c>
      <c r="FD18" s="162">
        <v>0</v>
      </c>
      <c r="FE18" s="162">
        <v>0</v>
      </c>
      <c r="FF18" s="162">
        <v>0</v>
      </c>
      <c r="FG18" s="162">
        <v>0</v>
      </c>
      <c r="FH18" s="162">
        <v>0</v>
      </c>
      <c r="FI18" s="162">
        <v>0</v>
      </c>
      <c r="FJ18" s="162">
        <v>0</v>
      </c>
      <c r="FK18" s="162">
        <v>0</v>
      </c>
      <c r="FL18" s="162">
        <v>0</v>
      </c>
      <c r="FM18" s="162">
        <v>0</v>
      </c>
      <c r="FN18" s="162">
        <v>0</v>
      </c>
      <c r="FO18" s="162">
        <v>0</v>
      </c>
      <c r="FP18" s="162">
        <v>0</v>
      </c>
      <c r="FQ18" s="162">
        <v>0</v>
      </c>
      <c r="FR18" s="162">
        <v>0</v>
      </c>
      <c r="FS18" s="162">
        <v>0</v>
      </c>
      <c r="FT18" s="162">
        <v>0</v>
      </c>
      <c r="FU18" s="162">
        <v>0</v>
      </c>
      <c r="FV18" s="162">
        <v>0</v>
      </c>
      <c r="FW18" s="162">
        <v>0</v>
      </c>
      <c r="FX18" s="162">
        <v>0</v>
      </c>
      <c r="FY18" s="162">
        <v>0</v>
      </c>
      <c r="FZ18" s="162">
        <v>0</v>
      </c>
      <c r="GA18" s="162">
        <v>0</v>
      </c>
      <c r="GB18" s="162">
        <v>0</v>
      </c>
      <c r="GC18" s="162">
        <v>0</v>
      </c>
      <c r="GD18" s="162">
        <v>0</v>
      </c>
      <c r="GE18" s="162">
        <v>0</v>
      </c>
      <c r="GF18" s="162">
        <v>0</v>
      </c>
      <c r="GG18" s="162">
        <v>0</v>
      </c>
      <c r="GH18" s="162">
        <v>0</v>
      </c>
      <c r="GI18" s="162">
        <v>0</v>
      </c>
      <c r="GJ18" s="162">
        <v>0</v>
      </c>
      <c r="GK18" s="162">
        <v>0</v>
      </c>
      <c r="GL18" s="162">
        <v>0</v>
      </c>
      <c r="GM18" s="162">
        <v>0</v>
      </c>
      <c r="GN18" s="162">
        <v>0</v>
      </c>
      <c r="GO18" s="162">
        <v>0</v>
      </c>
      <c r="GP18" s="162">
        <v>0</v>
      </c>
      <c r="GQ18" s="162">
        <v>0</v>
      </c>
      <c r="GR18" s="162">
        <v>0</v>
      </c>
      <c r="GS18" s="162">
        <v>0</v>
      </c>
      <c r="GT18" s="162">
        <v>0</v>
      </c>
      <c r="GU18" s="162">
        <v>0</v>
      </c>
      <c r="GV18" s="162">
        <v>0</v>
      </c>
      <c r="GW18" s="162">
        <v>0</v>
      </c>
      <c r="GX18" s="162">
        <v>0</v>
      </c>
      <c r="GY18" s="162">
        <v>0</v>
      </c>
      <c r="GZ18" s="162">
        <v>0</v>
      </c>
      <c r="HA18" s="162">
        <v>0</v>
      </c>
      <c r="HB18" s="162">
        <v>0</v>
      </c>
      <c r="HC18" s="162">
        <v>0</v>
      </c>
      <c r="HD18" s="162">
        <v>0</v>
      </c>
      <c r="HE18" s="162">
        <v>0</v>
      </c>
      <c r="HF18" s="162">
        <v>0</v>
      </c>
      <c r="HG18" s="162">
        <v>0</v>
      </c>
      <c r="HH18" s="162">
        <v>0</v>
      </c>
      <c r="HI18" s="162">
        <v>0</v>
      </c>
      <c r="HJ18" s="162">
        <v>0</v>
      </c>
      <c r="HK18" s="162">
        <v>0</v>
      </c>
      <c r="HL18" s="162">
        <v>0</v>
      </c>
      <c r="HM18" s="162">
        <v>0</v>
      </c>
      <c r="HN18" s="162">
        <v>0</v>
      </c>
      <c r="HO18" s="162">
        <v>0</v>
      </c>
      <c r="HP18" s="162">
        <v>0</v>
      </c>
      <c r="HQ18" s="162">
        <v>0</v>
      </c>
      <c r="HR18" s="162">
        <v>0</v>
      </c>
      <c r="HS18" s="162">
        <v>0</v>
      </c>
      <c r="HT18" s="162">
        <v>0</v>
      </c>
      <c r="HU18" s="162">
        <v>0</v>
      </c>
      <c r="HV18" s="162">
        <v>0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0</v>
      </c>
      <c r="IE18" s="162">
        <v>0</v>
      </c>
      <c r="IF18" s="162">
        <v>0</v>
      </c>
      <c r="IG18" s="162">
        <v>0</v>
      </c>
      <c r="IH18" s="162">
        <v>0</v>
      </c>
      <c r="II18" s="162">
        <v>0</v>
      </c>
      <c r="IJ18" s="162">
        <v>0</v>
      </c>
      <c r="IK18" s="162">
        <v>0</v>
      </c>
      <c r="IL18" s="162">
        <v>0</v>
      </c>
      <c r="IM18" s="162">
        <v>0</v>
      </c>
      <c r="IN18" s="162">
        <v>0</v>
      </c>
      <c r="IO18" s="162">
        <v>0</v>
      </c>
      <c r="IP18" s="162">
        <v>0</v>
      </c>
      <c r="IQ18" s="162">
        <v>0</v>
      </c>
      <c r="IR18" s="162">
        <v>0</v>
      </c>
      <c r="IS18" s="162">
        <v>0</v>
      </c>
      <c r="IT18" s="162">
        <v>0</v>
      </c>
      <c r="IU18" s="162">
        <v>0</v>
      </c>
      <c r="IV18" s="162">
        <v>0</v>
      </c>
      <c r="IW18" s="162">
        <v>0</v>
      </c>
      <c r="IX18" s="162">
        <v>0</v>
      </c>
      <c r="IY18" s="162">
        <v>0</v>
      </c>
      <c r="IZ18" s="162">
        <v>0</v>
      </c>
      <c r="JA18" s="162">
        <v>0</v>
      </c>
      <c r="JB18" s="162">
        <v>0</v>
      </c>
      <c r="JC18" s="162">
        <v>0</v>
      </c>
      <c r="JD18" s="162">
        <v>0</v>
      </c>
      <c r="JE18" s="162">
        <v>0</v>
      </c>
      <c r="JF18" s="162">
        <v>0</v>
      </c>
      <c r="JG18" s="162">
        <v>0</v>
      </c>
      <c r="JH18" s="162">
        <v>0</v>
      </c>
      <c r="JI18" s="162">
        <v>0</v>
      </c>
      <c r="JJ18" s="162">
        <v>0</v>
      </c>
      <c r="JK18" s="162">
        <v>0</v>
      </c>
      <c r="JL18" s="162">
        <v>0</v>
      </c>
      <c r="JM18" s="162">
        <v>0</v>
      </c>
      <c r="JN18" s="162">
        <v>0</v>
      </c>
      <c r="JO18" s="162">
        <v>0</v>
      </c>
      <c r="JP18" s="162">
        <v>0</v>
      </c>
      <c r="JQ18" s="162">
        <v>0</v>
      </c>
      <c r="JR18" s="162">
        <v>0</v>
      </c>
      <c r="JS18" s="162">
        <v>0</v>
      </c>
      <c r="JT18" s="162">
        <v>0</v>
      </c>
      <c r="JU18" s="162">
        <v>0</v>
      </c>
      <c r="JV18" s="162">
        <v>0</v>
      </c>
      <c r="JW18" s="162">
        <v>0</v>
      </c>
      <c r="JX18" s="162">
        <v>0</v>
      </c>
      <c r="JY18" s="162">
        <v>0</v>
      </c>
      <c r="JZ18" s="162">
        <v>0</v>
      </c>
      <c r="KA18" s="162">
        <v>0</v>
      </c>
      <c r="KB18" s="162">
        <v>0</v>
      </c>
      <c r="KC18" s="162">
        <v>0</v>
      </c>
      <c r="KD18" s="162">
        <v>0</v>
      </c>
      <c r="KE18" s="162">
        <v>0</v>
      </c>
      <c r="KF18" s="162">
        <v>0</v>
      </c>
      <c r="KG18" s="162">
        <v>0</v>
      </c>
      <c r="KH18" s="162">
        <v>0</v>
      </c>
      <c r="KI18" s="162">
        <v>0</v>
      </c>
      <c r="KJ18" s="162">
        <v>0</v>
      </c>
      <c r="KK18" s="162">
        <v>0</v>
      </c>
      <c r="KL18" s="162">
        <v>0</v>
      </c>
      <c r="KM18" s="162">
        <v>0</v>
      </c>
      <c r="KN18" s="162">
        <v>0</v>
      </c>
      <c r="KO18" s="162">
        <v>0</v>
      </c>
      <c r="KP18" s="162">
        <v>0</v>
      </c>
      <c r="KQ18" s="162">
        <v>0</v>
      </c>
      <c r="KR18" s="162">
        <v>0</v>
      </c>
      <c r="KS18" s="162">
        <v>0</v>
      </c>
      <c r="KT18" s="162">
        <v>0</v>
      </c>
      <c r="KU18" s="162">
        <v>0</v>
      </c>
      <c r="KV18" s="162">
        <v>0</v>
      </c>
      <c r="KW18" s="162">
        <v>0</v>
      </c>
      <c r="KX18" s="162">
        <v>0</v>
      </c>
      <c r="KY18" s="162">
        <v>0</v>
      </c>
      <c r="KZ18" s="162">
        <v>0</v>
      </c>
      <c r="LA18" s="162">
        <v>0</v>
      </c>
      <c r="LB18" s="162">
        <v>0</v>
      </c>
      <c r="LC18" s="162">
        <v>0</v>
      </c>
      <c r="LD18" s="162">
        <v>0</v>
      </c>
      <c r="LE18" s="162">
        <v>0</v>
      </c>
      <c r="LF18" s="162">
        <v>0</v>
      </c>
      <c r="LG18" s="162">
        <v>0</v>
      </c>
      <c r="LH18" s="162">
        <v>0</v>
      </c>
      <c r="LI18" s="162">
        <v>0</v>
      </c>
      <c r="LJ18" s="162">
        <v>0</v>
      </c>
      <c r="LK18" s="162">
        <v>0</v>
      </c>
      <c r="LL18" s="162">
        <v>0</v>
      </c>
      <c r="LM18" s="162">
        <v>0</v>
      </c>
      <c r="LN18" s="162">
        <v>0</v>
      </c>
      <c r="LO18" s="162">
        <v>0</v>
      </c>
      <c r="LP18" s="162">
        <v>0</v>
      </c>
      <c r="LQ18" s="162">
        <v>0</v>
      </c>
      <c r="LR18" s="162">
        <v>0</v>
      </c>
      <c r="LS18" s="162">
        <v>0</v>
      </c>
      <c r="LT18" s="162">
        <v>0</v>
      </c>
      <c r="LU18" s="162">
        <v>0</v>
      </c>
      <c r="LV18" s="162">
        <v>0</v>
      </c>
      <c r="LW18" s="162">
        <v>0</v>
      </c>
      <c r="LX18" s="162">
        <v>0</v>
      </c>
      <c r="LY18" s="162">
        <v>0</v>
      </c>
      <c r="LZ18" s="162">
        <v>0</v>
      </c>
      <c r="MA18" s="162">
        <v>0</v>
      </c>
      <c r="MB18" s="162">
        <v>0</v>
      </c>
      <c r="MC18" s="162">
        <v>0</v>
      </c>
      <c r="MD18" s="162">
        <v>0</v>
      </c>
      <c r="ME18" s="162">
        <v>0</v>
      </c>
      <c r="MF18" s="162">
        <v>0</v>
      </c>
      <c r="MG18" s="162">
        <v>0</v>
      </c>
      <c r="MH18" s="162">
        <v>0</v>
      </c>
      <c r="MI18" s="162">
        <v>0</v>
      </c>
      <c r="MJ18" s="162">
        <v>0</v>
      </c>
      <c r="MK18" s="162">
        <v>0</v>
      </c>
      <c r="ML18" s="162">
        <v>0</v>
      </c>
      <c r="MM18" s="162">
        <v>0</v>
      </c>
      <c r="MN18" s="162">
        <v>0</v>
      </c>
      <c r="MO18" s="162">
        <v>0</v>
      </c>
      <c r="MP18" s="162">
        <v>0</v>
      </c>
      <c r="MQ18" s="162">
        <v>0</v>
      </c>
      <c r="MR18" s="162">
        <v>0</v>
      </c>
      <c r="MS18" s="162">
        <v>0</v>
      </c>
      <c r="MT18" s="162">
        <v>0</v>
      </c>
      <c r="MU18" s="162">
        <v>0</v>
      </c>
      <c r="MV18" s="162">
        <v>0</v>
      </c>
      <c r="MW18" s="162">
        <v>0</v>
      </c>
      <c r="MX18" s="162">
        <v>0</v>
      </c>
      <c r="MY18" s="162">
        <v>0</v>
      </c>
      <c r="MZ18" s="162">
        <v>0</v>
      </c>
      <c r="NA18" s="162">
        <v>0</v>
      </c>
      <c r="NB18" s="162">
        <v>0</v>
      </c>
      <c r="NC18" s="162">
        <v>0</v>
      </c>
      <c r="ND18" s="162">
        <v>0</v>
      </c>
      <c r="NE18" s="162">
        <v>0</v>
      </c>
      <c r="NF18" s="162">
        <v>0</v>
      </c>
      <c r="NG18" s="162">
        <v>0</v>
      </c>
      <c r="NH18" s="162">
        <v>0</v>
      </c>
      <c r="NI18" s="162">
        <v>0</v>
      </c>
      <c r="NJ18" s="162">
        <v>0</v>
      </c>
      <c r="NK18" s="162">
        <v>0</v>
      </c>
      <c r="NL18" s="162">
        <v>0</v>
      </c>
      <c r="NM18" s="162">
        <v>0</v>
      </c>
      <c r="NN18" s="162">
        <v>0</v>
      </c>
      <c r="NO18" s="162">
        <v>0</v>
      </c>
      <c r="NP18" s="162">
        <v>0</v>
      </c>
      <c r="NQ18" s="162">
        <v>0</v>
      </c>
      <c r="NR18" s="162">
        <v>0</v>
      </c>
      <c r="NS18" s="162">
        <v>0</v>
      </c>
      <c r="NT18" s="162">
        <v>0</v>
      </c>
      <c r="NU18" s="162">
        <v>0</v>
      </c>
      <c r="NV18" s="162">
        <v>0</v>
      </c>
      <c r="NW18" s="162">
        <v>0</v>
      </c>
      <c r="NX18" s="162">
        <v>0</v>
      </c>
      <c r="NY18" s="162">
        <v>0</v>
      </c>
      <c r="NZ18" s="162">
        <v>0</v>
      </c>
      <c r="OA18" s="162">
        <v>0</v>
      </c>
      <c r="OB18" s="162">
        <v>0</v>
      </c>
      <c r="OC18" s="162">
        <v>0</v>
      </c>
      <c r="OD18" s="162">
        <v>0</v>
      </c>
      <c r="OE18" s="162">
        <v>0</v>
      </c>
      <c r="OF18" s="162">
        <v>0</v>
      </c>
      <c r="OG18" s="162">
        <v>0</v>
      </c>
      <c r="OH18" s="162">
        <v>0</v>
      </c>
      <c r="OI18" s="162">
        <v>0</v>
      </c>
      <c r="OJ18" s="162">
        <v>0</v>
      </c>
      <c r="OK18" s="162">
        <v>0</v>
      </c>
      <c r="OL18" s="163">
        <v>0</v>
      </c>
      <c r="OM18" s="215"/>
    </row>
    <row r="19" spans="1:403" x14ac:dyDescent="0.45">
      <c r="A19" s="221" t="str">
        <f>Text!C134</f>
        <v>Hausnschlussleitung</v>
      </c>
      <c r="B19" s="32" t="str">
        <f>Text!C90</f>
        <v>Nein=0 Ja=1</v>
      </c>
      <c r="C19" s="162">
        <v>0</v>
      </c>
      <c r="D19" s="162">
        <v>1</v>
      </c>
      <c r="E19" s="162">
        <v>0</v>
      </c>
      <c r="F19" s="162">
        <v>0</v>
      </c>
      <c r="G19" s="162">
        <v>0</v>
      </c>
      <c r="H19" s="162">
        <v>1</v>
      </c>
      <c r="I19" s="162">
        <v>1</v>
      </c>
      <c r="J19" s="162">
        <v>0</v>
      </c>
      <c r="K19" s="162">
        <v>1</v>
      </c>
      <c r="L19" s="162">
        <v>0</v>
      </c>
      <c r="M19" s="162">
        <v>1</v>
      </c>
      <c r="N19" s="162">
        <v>1</v>
      </c>
      <c r="O19" s="162">
        <v>0</v>
      </c>
      <c r="P19" s="162">
        <v>1</v>
      </c>
      <c r="Q19" s="162">
        <v>0</v>
      </c>
      <c r="R19" s="162">
        <v>1</v>
      </c>
      <c r="S19" s="162">
        <v>0</v>
      </c>
      <c r="T19" s="162">
        <v>1</v>
      </c>
      <c r="U19" s="162">
        <v>0</v>
      </c>
      <c r="V19" s="162">
        <v>1</v>
      </c>
      <c r="W19" s="162">
        <v>0</v>
      </c>
      <c r="X19" s="162">
        <v>1</v>
      </c>
      <c r="Y19" s="162">
        <v>0</v>
      </c>
      <c r="Z19" s="162">
        <v>1</v>
      </c>
      <c r="AA19" s="162">
        <v>0</v>
      </c>
      <c r="AB19" s="162">
        <v>1</v>
      </c>
      <c r="AC19" s="162">
        <v>0</v>
      </c>
      <c r="AD19" s="162">
        <v>1</v>
      </c>
      <c r="AE19" s="162">
        <v>0</v>
      </c>
      <c r="AF19" s="162">
        <v>1</v>
      </c>
      <c r="AG19" s="162">
        <v>0</v>
      </c>
      <c r="AH19" s="162">
        <v>1</v>
      </c>
      <c r="AI19" s="162">
        <v>1</v>
      </c>
      <c r="AJ19" s="162">
        <v>0</v>
      </c>
      <c r="AK19" s="162">
        <v>0</v>
      </c>
      <c r="AL19" s="162">
        <v>0</v>
      </c>
      <c r="AM19" s="162">
        <v>0</v>
      </c>
      <c r="AN19" s="162">
        <v>0</v>
      </c>
      <c r="AO19" s="162">
        <v>0</v>
      </c>
      <c r="AP19" s="162">
        <v>0</v>
      </c>
      <c r="AQ19" s="162">
        <v>0</v>
      </c>
      <c r="AR19" s="162">
        <v>0</v>
      </c>
      <c r="AS19" s="162">
        <v>0</v>
      </c>
      <c r="AT19" s="162">
        <v>0</v>
      </c>
      <c r="AU19" s="162">
        <v>0</v>
      </c>
      <c r="AV19" s="162">
        <v>0</v>
      </c>
      <c r="AW19" s="162">
        <v>0</v>
      </c>
      <c r="AX19" s="162">
        <v>0</v>
      </c>
      <c r="AY19" s="162">
        <v>0</v>
      </c>
      <c r="AZ19" s="162">
        <v>0</v>
      </c>
      <c r="BA19" s="162">
        <v>0</v>
      </c>
      <c r="BB19" s="162">
        <v>0</v>
      </c>
      <c r="BC19" s="162">
        <v>0</v>
      </c>
      <c r="BD19" s="162">
        <v>0</v>
      </c>
      <c r="BE19" s="162">
        <v>0</v>
      </c>
      <c r="BF19" s="162">
        <v>0</v>
      </c>
      <c r="BG19" s="162">
        <v>0</v>
      </c>
      <c r="BH19" s="162">
        <v>0</v>
      </c>
      <c r="BI19" s="162">
        <v>0</v>
      </c>
      <c r="BJ19" s="162">
        <v>0</v>
      </c>
      <c r="BK19" s="162">
        <v>0</v>
      </c>
      <c r="BL19" s="162">
        <v>0</v>
      </c>
      <c r="BM19" s="162">
        <v>0</v>
      </c>
      <c r="BN19" s="162">
        <v>0</v>
      </c>
      <c r="BO19" s="162">
        <v>0</v>
      </c>
      <c r="BP19" s="162">
        <v>0</v>
      </c>
      <c r="BQ19" s="162">
        <v>0</v>
      </c>
      <c r="BR19" s="162">
        <v>0</v>
      </c>
      <c r="BS19" s="162">
        <v>0</v>
      </c>
      <c r="BT19" s="162">
        <v>0</v>
      </c>
      <c r="BU19" s="162">
        <v>0</v>
      </c>
      <c r="BV19" s="162">
        <v>0</v>
      </c>
      <c r="BW19" s="162">
        <v>0</v>
      </c>
      <c r="BX19" s="162">
        <v>0</v>
      </c>
      <c r="BY19" s="162">
        <v>0</v>
      </c>
      <c r="BZ19" s="162">
        <v>0</v>
      </c>
      <c r="CA19" s="162">
        <v>0</v>
      </c>
      <c r="CB19" s="162">
        <v>0</v>
      </c>
      <c r="CC19" s="162">
        <v>0</v>
      </c>
      <c r="CD19" s="162">
        <v>0</v>
      </c>
      <c r="CE19" s="162">
        <v>0</v>
      </c>
      <c r="CF19" s="162">
        <v>0</v>
      </c>
      <c r="CG19" s="162">
        <v>0</v>
      </c>
      <c r="CH19" s="162">
        <v>0</v>
      </c>
      <c r="CI19" s="162">
        <v>0</v>
      </c>
      <c r="CJ19" s="162">
        <v>0</v>
      </c>
      <c r="CK19" s="162">
        <v>0</v>
      </c>
      <c r="CL19" s="162">
        <v>0</v>
      </c>
      <c r="CM19" s="162">
        <v>0</v>
      </c>
      <c r="CN19" s="162">
        <v>0</v>
      </c>
      <c r="CO19" s="162">
        <v>0</v>
      </c>
      <c r="CP19" s="162">
        <v>0</v>
      </c>
      <c r="CQ19" s="162">
        <v>0</v>
      </c>
      <c r="CR19" s="162">
        <v>0</v>
      </c>
      <c r="CS19" s="162">
        <v>0</v>
      </c>
      <c r="CT19" s="162">
        <v>0</v>
      </c>
      <c r="CU19" s="162">
        <v>0</v>
      </c>
      <c r="CV19" s="162">
        <v>0</v>
      </c>
      <c r="CW19" s="162">
        <v>0</v>
      </c>
      <c r="CX19" s="162">
        <v>0</v>
      </c>
      <c r="CY19" s="162">
        <v>0</v>
      </c>
      <c r="CZ19" s="162">
        <v>0</v>
      </c>
      <c r="DA19" s="162">
        <v>0</v>
      </c>
      <c r="DB19" s="162">
        <v>0</v>
      </c>
      <c r="DC19" s="162">
        <v>0</v>
      </c>
      <c r="DD19" s="162">
        <v>0</v>
      </c>
      <c r="DE19" s="162">
        <v>0</v>
      </c>
      <c r="DF19" s="162">
        <v>0</v>
      </c>
      <c r="DG19" s="162">
        <v>0</v>
      </c>
      <c r="DH19" s="162">
        <v>0</v>
      </c>
      <c r="DI19" s="162">
        <v>0</v>
      </c>
      <c r="DJ19" s="162">
        <v>0</v>
      </c>
      <c r="DK19" s="162">
        <v>0</v>
      </c>
      <c r="DL19" s="162">
        <v>0</v>
      </c>
      <c r="DM19" s="162">
        <v>0</v>
      </c>
      <c r="DN19" s="162">
        <v>0</v>
      </c>
      <c r="DO19" s="162">
        <v>0</v>
      </c>
      <c r="DP19" s="162">
        <v>0</v>
      </c>
      <c r="DQ19" s="162">
        <v>0</v>
      </c>
      <c r="DR19" s="162">
        <v>0</v>
      </c>
      <c r="DS19" s="162">
        <v>0</v>
      </c>
      <c r="DT19" s="162">
        <v>0</v>
      </c>
      <c r="DU19" s="162">
        <v>0</v>
      </c>
      <c r="DV19" s="162">
        <v>0</v>
      </c>
      <c r="DW19" s="162">
        <v>0</v>
      </c>
      <c r="DX19" s="162">
        <v>0</v>
      </c>
      <c r="DY19" s="162">
        <v>0</v>
      </c>
      <c r="DZ19" s="162">
        <v>0</v>
      </c>
      <c r="EA19" s="162">
        <v>0</v>
      </c>
      <c r="EB19" s="162">
        <v>0</v>
      </c>
      <c r="EC19" s="162">
        <v>0</v>
      </c>
      <c r="ED19" s="162">
        <v>0</v>
      </c>
      <c r="EE19" s="162">
        <v>0</v>
      </c>
      <c r="EF19" s="162">
        <v>0</v>
      </c>
      <c r="EG19" s="162">
        <v>0</v>
      </c>
      <c r="EH19" s="162">
        <v>0</v>
      </c>
      <c r="EI19" s="162">
        <v>0</v>
      </c>
      <c r="EJ19" s="162">
        <v>0</v>
      </c>
      <c r="EK19" s="162">
        <v>0</v>
      </c>
      <c r="EL19" s="162">
        <v>0</v>
      </c>
      <c r="EM19" s="162">
        <v>0</v>
      </c>
      <c r="EN19" s="162">
        <v>0</v>
      </c>
      <c r="EO19" s="162">
        <v>0</v>
      </c>
      <c r="EP19" s="162">
        <v>0</v>
      </c>
      <c r="EQ19" s="162">
        <v>0</v>
      </c>
      <c r="ER19" s="162">
        <v>0</v>
      </c>
      <c r="ES19" s="162">
        <v>0</v>
      </c>
      <c r="ET19" s="162">
        <v>0</v>
      </c>
      <c r="EU19" s="162">
        <v>0</v>
      </c>
      <c r="EV19" s="162">
        <v>0</v>
      </c>
      <c r="EW19" s="162">
        <v>0</v>
      </c>
      <c r="EX19" s="162">
        <v>0</v>
      </c>
      <c r="EY19" s="162">
        <v>0</v>
      </c>
      <c r="EZ19" s="162">
        <v>0</v>
      </c>
      <c r="FA19" s="162">
        <v>0</v>
      </c>
      <c r="FB19" s="162">
        <v>0</v>
      </c>
      <c r="FC19" s="162">
        <v>0</v>
      </c>
      <c r="FD19" s="162">
        <v>0</v>
      </c>
      <c r="FE19" s="162">
        <v>0</v>
      </c>
      <c r="FF19" s="162">
        <v>0</v>
      </c>
      <c r="FG19" s="162">
        <v>0</v>
      </c>
      <c r="FH19" s="162">
        <v>0</v>
      </c>
      <c r="FI19" s="162">
        <v>0</v>
      </c>
      <c r="FJ19" s="162">
        <v>0</v>
      </c>
      <c r="FK19" s="162">
        <v>0</v>
      </c>
      <c r="FL19" s="162">
        <v>0</v>
      </c>
      <c r="FM19" s="162">
        <v>0</v>
      </c>
      <c r="FN19" s="162">
        <v>0</v>
      </c>
      <c r="FO19" s="162">
        <v>0</v>
      </c>
      <c r="FP19" s="162">
        <v>0</v>
      </c>
      <c r="FQ19" s="162">
        <v>0</v>
      </c>
      <c r="FR19" s="162">
        <v>0</v>
      </c>
      <c r="FS19" s="162">
        <v>0</v>
      </c>
      <c r="FT19" s="162">
        <v>0</v>
      </c>
      <c r="FU19" s="162">
        <v>0</v>
      </c>
      <c r="FV19" s="162">
        <v>0</v>
      </c>
      <c r="FW19" s="162">
        <v>0</v>
      </c>
      <c r="FX19" s="162">
        <v>0</v>
      </c>
      <c r="FY19" s="162">
        <v>0</v>
      </c>
      <c r="FZ19" s="162">
        <v>0</v>
      </c>
      <c r="GA19" s="162">
        <v>0</v>
      </c>
      <c r="GB19" s="162">
        <v>0</v>
      </c>
      <c r="GC19" s="162">
        <v>0</v>
      </c>
      <c r="GD19" s="162">
        <v>0</v>
      </c>
      <c r="GE19" s="162">
        <v>0</v>
      </c>
      <c r="GF19" s="162">
        <v>0</v>
      </c>
      <c r="GG19" s="162">
        <v>0</v>
      </c>
      <c r="GH19" s="162">
        <v>0</v>
      </c>
      <c r="GI19" s="162">
        <v>0</v>
      </c>
      <c r="GJ19" s="162">
        <v>0</v>
      </c>
      <c r="GK19" s="162">
        <v>0</v>
      </c>
      <c r="GL19" s="162">
        <v>0</v>
      </c>
      <c r="GM19" s="162">
        <v>0</v>
      </c>
      <c r="GN19" s="162">
        <v>0</v>
      </c>
      <c r="GO19" s="162">
        <v>0</v>
      </c>
      <c r="GP19" s="162">
        <v>0</v>
      </c>
      <c r="GQ19" s="162">
        <v>0</v>
      </c>
      <c r="GR19" s="162">
        <v>0</v>
      </c>
      <c r="GS19" s="162">
        <v>0</v>
      </c>
      <c r="GT19" s="162">
        <v>0</v>
      </c>
      <c r="GU19" s="162">
        <v>0</v>
      </c>
      <c r="GV19" s="162">
        <v>0</v>
      </c>
      <c r="GW19" s="162">
        <v>0</v>
      </c>
      <c r="GX19" s="162">
        <v>0</v>
      </c>
      <c r="GY19" s="162">
        <v>0</v>
      </c>
      <c r="GZ19" s="162">
        <v>0</v>
      </c>
      <c r="HA19" s="162">
        <v>0</v>
      </c>
      <c r="HB19" s="162">
        <v>0</v>
      </c>
      <c r="HC19" s="162">
        <v>0</v>
      </c>
      <c r="HD19" s="162">
        <v>0</v>
      </c>
      <c r="HE19" s="162">
        <v>0</v>
      </c>
      <c r="HF19" s="162">
        <v>0</v>
      </c>
      <c r="HG19" s="162">
        <v>0</v>
      </c>
      <c r="HH19" s="162">
        <v>0</v>
      </c>
      <c r="HI19" s="162">
        <v>0</v>
      </c>
      <c r="HJ19" s="162">
        <v>0</v>
      </c>
      <c r="HK19" s="162">
        <v>0</v>
      </c>
      <c r="HL19" s="162">
        <v>0</v>
      </c>
      <c r="HM19" s="162">
        <v>0</v>
      </c>
      <c r="HN19" s="162">
        <v>0</v>
      </c>
      <c r="HO19" s="162">
        <v>0</v>
      </c>
      <c r="HP19" s="162">
        <v>0</v>
      </c>
      <c r="HQ19" s="162">
        <v>0</v>
      </c>
      <c r="HR19" s="162">
        <v>0</v>
      </c>
      <c r="HS19" s="162">
        <v>0</v>
      </c>
      <c r="HT19" s="162">
        <v>0</v>
      </c>
      <c r="HU19" s="162">
        <v>0</v>
      </c>
      <c r="HV19" s="162">
        <v>0</v>
      </c>
      <c r="HW19" s="162">
        <v>0</v>
      </c>
      <c r="HX19" s="162">
        <v>0</v>
      </c>
      <c r="HY19" s="162">
        <v>0</v>
      </c>
      <c r="HZ19" s="162">
        <v>0</v>
      </c>
      <c r="IA19" s="162">
        <v>0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62">
        <v>0</v>
      </c>
      <c r="II19" s="162">
        <v>0</v>
      </c>
      <c r="IJ19" s="162">
        <v>0</v>
      </c>
      <c r="IK19" s="162">
        <v>0</v>
      </c>
      <c r="IL19" s="162">
        <v>0</v>
      </c>
      <c r="IM19" s="162">
        <v>0</v>
      </c>
      <c r="IN19" s="162">
        <v>0</v>
      </c>
      <c r="IO19" s="162">
        <v>0</v>
      </c>
      <c r="IP19" s="162">
        <v>0</v>
      </c>
      <c r="IQ19" s="162">
        <v>0</v>
      </c>
      <c r="IR19" s="162">
        <v>0</v>
      </c>
      <c r="IS19" s="162">
        <v>0</v>
      </c>
      <c r="IT19" s="162">
        <v>0</v>
      </c>
      <c r="IU19" s="162">
        <v>0</v>
      </c>
      <c r="IV19" s="162">
        <v>0</v>
      </c>
      <c r="IW19" s="162">
        <v>0</v>
      </c>
      <c r="IX19" s="162">
        <v>0</v>
      </c>
      <c r="IY19" s="162">
        <v>0</v>
      </c>
      <c r="IZ19" s="162">
        <v>0</v>
      </c>
      <c r="JA19" s="162">
        <v>0</v>
      </c>
      <c r="JB19" s="162">
        <v>0</v>
      </c>
      <c r="JC19" s="162">
        <v>0</v>
      </c>
      <c r="JD19" s="162">
        <v>0</v>
      </c>
      <c r="JE19" s="162">
        <v>0</v>
      </c>
      <c r="JF19" s="162">
        <v>0</v>
      </c>
      <c r="JG19" s="162">
        <v>0</v>
      </c>
      <c r="JH19" s="162">
        <v>0</v>
      </c>
      <c r="JI19" s="162">
        <v>0</v>
      </c>
      <c r="JJ19" s="162">
        <v>0</v>
      </c>
      <c r="JK19" s="162">
        <v>0</v>
      </c>
      <c r="JL19" s="162">
        <v>0</v>
      </c>
      <c r="JM19" s="162">
        <v>0</v>
      </c>
      <c r="JN19" s="162">
        <v>0</v>
      </c>
      <c r="JO19" s="162">
        <v>0</v>
      </c>
      <c r="JP19" s="162">
        <v>0</v>
      </c>
      <c r="JQ19" s="162">
        <v>0</v>
      </c>
      <c r="JR19" s="162">
        <v>0</v>
      </c>
      <c r="JS19" s="162">
        <v>0</v>
      </c>
      <c r="JT19" s="162">
        <v>0</v>
      </c>
      <c r="JU19" s="162">
        <v>0</v>
      </c>
      <c r="JV19" s="162">
        <v>0</v>
      </c>
      <c r="JW19" s="162">
        <v>0</v>
      </c>
      <c r="JX19" s="162">
        <v>0</v>
      </c>
      <c r="JY19" s="162">
        <v>0</v>
      </c>
      <c r="JZ19" s="162">
        <v>0</v>
      </c>
      <c r="KA19" s="162">
        <v>0</v>
      </c>
      <c r="KB19" s="162">
        <v>0</v>
      </c>
      <c r="KC19" s="162">
        <v>0</v>
      </c>
      <c r="KD19" s="162">
        <v>0</v>
      </c>
      <c r="KE19" s="162">
        <v>0</v>
      </c>
      <c r="KF19" s="162">
        <v>0</v>
      </c>
      <c r="KG19" s="162">
        <v>0</v>
      </c>
      <c r="KH19" s="162">
        <v>0</v>
      </c>
      <c r="KI19" s="162">
        <v>0</v>
      </c>
      <c r="KJ19" s="162">
        <v>0</v>
      </c>
      <c r="KK19" s="162">
        <v>0</v>
      </c>
      <c r="KL19" s="162">
        <v>0</v>
      </c>
      <c r="KM19" s="162">
        <v>0</v>
      </c>
      <c r="KN19" s="162">
        <v>0</v>
      </c>
      <c r="KO19" s="162">
        <v>0</v>
      </c>
      <c r="KP19" s="162">
        <v>0</v>
      </c>
      <c r="KQ19" s="162">
        <v>0</v>
      </c>
      <c r="KR19" s="162">
        <v>0</v>
      </c>
      <c r="KS19" s="162">
        <v>0</v>
      </c>
      <c r="KT19" s="162">
        <v>0</v>
      </c>
      <c r="KU19" s="162">
        <v>0</v>
      </c>
      <c r="KV19" s="162">
        <v>0</v>
      </c>
      <c r="KW19" s="162">
        <v>0</v>
      </c>
      <c r="KX19" s="162">
        <v>0</v>
      </c>
      <c r="KY19" s="162">
        <v>0</v>
      </c>
      <c r="KZ19" s="162">
        <v>0</v>
      </c>
      <c r="LA19" s="162">
        <v>0</v>
      </c>
      <c r="LB19" s="162">
        <v>0</v>
      </c>
      <c r="LC19" s="162">
        <v>0</v>
      </c>
      <c r="LD19" s="162">
        <v>0</v>
      </c>
      <c r="LE19" s="162">
        <v>0</v>
      </c>
      <c r="LF19" s="162">
        <v>0</v>
      </c>
      <c r="LG19" s="162">
        <v>0</v>
      </c>
      <c r="LH19" s="162">
        <v>0</v>
      </c>
      <c r="LI19" s="162">
        <v>0</v>
      </c>
      <c r="LJ19" s="162">
        <v>0</v>
      </c>
      <c r="LK19" s="162">
        <v>0</v>
      </c>
      <c r="LL19" s="162">
        <v>0</v>
      </c>
      <c r="LM19" s="162">
        <v>0</v>
      </c>
      <c r="LN19" s="162">
        <v>0</v>
      </c>
      <c r="LO19" s="162">
        <v>0</v>
      </c>
      <c r="LP19" s="162">
        <v>0</v>
      </c>
      <c r="LQ19" s="162">
        <v>0</v>
      </c>
      <c r="LR19" s="162">
        <v>0</v>
      </c>
      <c r="LS19" s="162">
        <v>0</v>
      </c>
      <c r="LT19" s="162">
        <v>0</v>
      </c>
      <c r="LU19" s="162">
        <v>0</v>
      </c>
      <c r="LV19" s="162">
        <v>0</v>
      </c>
      <c r="LW19" s="162">
        <v>0</v>
      </c>
      <c r="LX19" s="162">
        <v>0</v>
      </c>
      <c r="LY19" s="162">
        <v>0</v>
      </c>
      <c r="LZ19" s="162">
        <v>0</v>
      </c>
      <c r="MA19" s="162">
        <v>0</v>
      </c>
      <c r="MB19" s="162">
        <v>0</v>
      </c>
      <c r="MC19" s="162">
        <v>0</v>
      </c>
      <c r="MD19" s="162">
        <v>0</v>
      </c>
      <c r="ME19" s="162">
        <v>0</v>
      </c>
      <c r="MF19" s="162">
        <v>0</v>
      </c>
      <c r="MG19" s="162">
        <v>0</v>
      </c>
      <c r="MH19" s="162">
        <v>0</v>
      </c>
      <c r="MI19" s="162">
        <v>0</v>
      </c>
      <c r="MJ19" s="162">
        <v>0</v>
      </c>
      <c r="MK19" s="162">
        <v>0</v>
      </c>
      <c r="ML19" s="162">
        <v>0</v>
      </c>
      <c r="MM19" s="162">
        <v>0</v>
      </c>
      <c r="MN19" s="162">
        <v>0</v>
      </c>
      <c r="MO19" s="162">
        <v>0</v>
      </c>
      <c r="MP19" s="162">
        <v>0</v>
      </c>
      <c r="MQ19" s="162">
        <v>0</v>
      </c>
      <c r="MR19" s="162">
        <v>0</v>
      </c>
      <c r="MS19" s="162">
        <v>0</v>
      </c>
      <c r="MT19" s="162">
        <v>0</v>
      </c>
      <c r="MU19" s="162">
        <v>0</v>
      </c>
      <c r="MV19" s="162">
        <v>0</v>
      </c>
      <c r="MW19" s="162">
        <v>0</v>
      </c>
      <c r="MX19" s="162">
        <v>0</v>
      </c>
      <c r="MY19" s="162">
        <v>0</v>
      </c>
      <c r="MZ19" s="162">
        <v>0</v>
      </c>
      <c r="NA19" s="162">
        <v>0</v>
      </c>
      <c r="NB19" s="162">
        <v>0</v>
      </c>
      <c r="NC19" s="162">
        <v>0</v>
      </c>
      <c r="ND19" s="162">
        <v>0</v>
      </c>
      <c r="NE19" s="162">
        <v>0</v>
      </c>
      <c r="NF19" s="162">
        <v>0</v>
      </c>
      <c r="NG19" s="162">
        <v>0</v>
      </c>
      <c r="NH19" s="162">
        <v>0</v>
      </c>
      <c r="NI19" s="162">
        <v>0</v>
      </c>
      <c r="NJ19" s="162">
        <v>0</v>
      </c>
      <c r="NK19" s="162">
        <v>0</v>
      </c>
      <c r="NL19" s="162">
        <v>0</v>
      </c>
      <c r="NM19" s="162">
        <v>0</v>
      </c>
      <c r="NN19" s="162">
        <v>0</v>
      </c>
      <c r="NO19" s="162">
        <v>0</v>
      </c>
      <c r="NP19" s="162">
        <v>0</v>
      </c>
      <c r="NQ19" s="162">
        <v>0</v>
      </c>
      <c r="NR19" s="162">
        <v>0</v>
      </c>
      <c r="NS19" s="162">
        <v>0</v>
      </c>
      <c r="NT19" s="162">
        <v>0</v>
      </c>
      <c r="NU19" s="162">
        <v>0</v>
      </c>
      <c r="NV19" s="162">
        <v>0</v>
      </c>
      <c r="NW19" s="162">
        <v>0</v>
      </c>
      <c r="NX19" s="162">
        <v>0</v>
      </c>
      <c r="NY19" s="162">
        <v>0</v>
      </c>
      <c r="NZ19" s="162">
        <v>0</v>
      </c>
      <c r="OA19" s="162">
        <v>0</v>
      </c>
      <c r="OB19" s="162">
        <v>0</v>
      </c>
      <c r="OC19" s="162">
        <v>0</v>
      </c>
      <c r="OD19" s="162">
        <v>0</v>
      </c>
      <c r="OE19" s="162">
        <v>0</v>
      </c>
      <c r="OF19" s="162">
        <v>0</v>
      </c>
      <c r="OG19" s="162">
        <v>0</v>
      </c>
      <c r="OH19" s="162">
        <v>0</v>
      </c>
      <c r="OI19" s="162">
        <v>0</v>
      </c>
      <c r="OJ19" s="162">
        <v>0</v>
      </c>
      <c r="OK19" s="162">
        <v>0</v>
      </c>
      <c r="OL19" s="163">
        <v>0</v>
      </c>
    </row>
    <row r="20" spans="1:403" x14ac:dyDescent="0.45">
      <c r="A20" s="221" t="str">
        <f>Text!C86</f>
        <v>Teilstrang ungünstigster Abnehmer</v>
      </c>
      <c r="B20" s="32" t="str">
        <f>Text!C90</f>
        <v>Nein=0 Ja=1</v>
      </c>
      <c r="C20" s="162">
        <v>1</v>
      </c>
      <c r="D20" s="162">
        <v>0</v>
      </c>
      <c r="E20" s="162">
        <v>1</v>
      </c>
      <c r="F20" s="162">
        <v>0</v>
      </c>
      <c r="G20" s="162">
        <v>0</v>
      </c>
      <c r="H20" s="162">
        <v>0</v>
      </c>
      <c r="I20" s="162">
        <v>0</v>
      </c>
      <c r="J20" s="162">
        <v>0</v>
      </c>
      <c r="K20" s="162">
        <v>0</v>
      </c>
      <c r="L20" s="162">
        <v>0</v>
      </c>
      <c r="M20" s="162">
        <v>0</v>
      </c>
      <c r="N20" s="162">
        <v>0</v>
      </c>
      <c r="O20" s="162">
        <v>1</v>
      </c>
      <c r="P20" s="162">
        <v>0</v>
      </c>
      <c r="Q20" s="162">
        <v>1</v>
      </c>
      <c r="R20" s="162">
        <v>0</v>
      </c>
      <c r="S20" s="162">
        <v>1</v>
      </c>
      <c r="T20" s="162">
        <v>0</v>
      </c>
      <c r="U20" s="162">
        <v>1</v>
      </c>
      <c r="V20" s="162">
        <v>0</v>
      </c>
      <c r="W20" s="162">
        <v>1</v>
      </c>
      <c r="X20" s="162">
        <v>0</v>
      </c>
      <c r="Y20" s="162">
        <v>1</v>
      </c>
      <c r="Z20" s="162">
        <v>0</v>
      </c>
      <c r="AA20" s="162">
        <v>1</v>
      </c>
      <c r="AB20" s="162">
        <v>0</v>
      </c>
      <c r="AC20" s="162">
        <v>1</v>
      </c>
      <c r="AD20" s="162">
        <v>0</v>
      </c>
      <c r="AE20" s="162">
        <v>1</v>
      </c>
      <c r="AF20" s="162">
        <v>0</v>
      </c>
      <c r="AG20" s="162">
        <v>1</v>
      </c>
      <c r="AH20" s="162">
        <v>0</v>
      </c>
      <c r="AI20" s="162">
        <v>1</v>
      </c>
      <c r="AJ20" s="162">
        <v>0</v>
      </c>
      <c r="AK20" s="162">
        <v>0</v>
      </c>
      <c r="AL20" s="162">
        <v>0</v>
      </c>
      <c r="AM20" s="162">
        <v>0</v>
      </c>
      <c r="AN20" s="162">
        <v>0</v>
      </c>
      <c r="AO20" s="162">
        <v>0</v>
      </c>
      <c r="AP20" s="162">
        <v>0</v>
      </c>
      <c r="AQ20" s="162">
        <v>0</v>
      </c>
      <c r="AR20" s="162">
        <v>0</v>
      </c>
      <c r="AS20" s="162">
        <v>0</v>
      </c>
      <c r="AT20" s="162">
        <v>0</v>
      </c>
      <c r="AU20" s="162">
        <v>0</v>
      </c>
      <c r="AV20" s="162">
        <v>0</v>
      </c>
      <c r="AW20" s="162">
        <v>0</v>
      </c>
      <c r="AX20" s="162">
        <v>0</v>
      </c>
      <c r="AY20" s="162">
        <v>0</v>
      </c>
      <c r="AZ20" s="162">
        <v>0</v>
      </c>
      <c r="BA20" s="162">
        <v>0</v>
      </c>
      <c r="BB20" s="162">
        <v>0</v>
      </c>
      <c r="BC20" s="162">
        <v>0</v>
      </c>
      <c r="BD20" s="162">
        <v>0</v>
      </c>
      <c r="BE20" s="162">
        <v>0</v>
      </c>
      <c r="BF20" s="162">
        <v>0</v>
      </c>
      <c r="BG20" s="162">
        <v>0</v>
      </c>
      <c r="BH20" s="162">
        <v>0</v>
      </c>
      <c r="BI20" s="162">
        <v>0</v>
      </c>
      <c r="BJ20" s="162">
        <v>0</v>
      </c>
      <c r="BK20" s="162">
        <v>0</v>
      </c>
      <c r="BL20" s="162">
        <v>0</v>
      </c>
      <c r="BM20" s="162">
        <v>0</v>
      </c>
      <c r="BN20" s="162">
        <v>0</v>
      </c>
      <c r="BO20" s="162">
        <v>0</v>
      </c>
      <c r="BP20" s="162">
        <v>0</v>
      </c>
      <c r="BQ20" s="162">
        <v>0</v>
      </c>
      <c r="BR20" s="162">
        <v>0</v>
      </c>
      <c r="BS20" s="162">
        <v>0</v>
      </c>
      <c r="BT20" s="162">
        <v>0</v>
      </c>
      <c r="BU20" s="162">
        <v>0</v>
      </c>
      <c r="BV20" s="162">
        <v>0</v>
      </c>
      <c r="BW20" s="162">
        <v>0</v>
      </c>
      <c r="BX20" s="162">
        <v>0</v>
      </c>
      <c r="BY20" s="162">
        <v>0</v>
      </c>
      <c r="BZ20" s="162">
        <v>0</v>
      </c>
      <c r="CA20" s="162">
        <v>0</v>
      </c>
      <c r="CB20" s="162">
        <v>0</v>
      </c>
      <c r="CC20" s="162">
        <v>0</v>
      </c>
      <c r="CD20" s="162">
        <v>0</v>
      </c>
      <c r="CE20" s="162">
        <v>0</v>
      </c>
      <c r="CF20" s="162">
        <v>0</v>
      </c>
      <c r="CG20" s="162">
        <v>0</v>
      </c>
      <c r="CH20" s="162">
        <v>0</v>
      </c>
      <c r="CI20" s="162">
        <v>0</v>
      </c>
      <c r="CJ20" s="162">
        <v>0</v>
      </c>
      <c r="CK20" s="162">
        <v>0</v>
      </c>
      <c r="CL20" s="162">
        <v>0</v>
      </c>
      <c r="CM20" s="162">
        <v>0</v>
      </c>
      <c r="CN20" s="162">
        <v>0</v>
      </c>
      <c r="CO20" s="162">
        <v>0</v>
      </c>
      <c r="CP20" s="162">
        <v>0</v>
      </c>
      <c r="CQ20" s="162">
        <v>0</v>
      </c>
      <c r="CR20" s="162">
        <v>0</v>
      </c>
      <c r="CS20" s="162">
        <v>0</v>
      </c>
      <c r="CT20" s="162">
        <v>0</v>
      </c>
      <c r="CU20" s="162">
        <v>0</v>
      </c>
      <c r="CV20" s="162">
        <v>0</v>
      </c>
      <c r="CW20" s="162">
        <v>0</v>
      </c>
      <c r="CX20" s="162">
        <v>0</v>
      </c>
      <c r="CY20" s="162">
        <v>0</v>
      </c>
      <c r="CZ20" s="162">
        <v>0</v>
      </c>
      <c r="DA20" s="162">
        <v>0</v>
      </c>
      <c r="DB20" s="162">
        <v>0</v>
      </c>
      <c r="DC20" s="162">
        <v>0</v>
      </c>
      <c r="DD20" s="162">
        <v>0</v>
      </c>
      <c r="DE20" s="162">
        <v>0</v>
      </c>
      <c r="DF20" s="162">
        <v>0</v>
      </c>
      <c r="DG20" s="162">
        <v>0</v>
      </c>
      <c r="DH20" s="162">
        <v>0</v>
      </c>
      <c r="DI20" s="162">
        <v>0</v>
      </c>
      <c r="DJ20" s="162">
        <v>0</v>
      </c>
      <c r="DK20" s="162">
        <v>0</v>
      </c>
      <c r="DL20" s="162">
        <v>0</v>
      </c>
      <c r="DM20" s="162">
        <v>0</v>
      </c>
      <c r="DN20" s="162">
        <v>0</v>
      </c>
      <c r="DO20" s="162">
        <v>0</v>
      </c>
      <c r="DP20" s="162">
        <v>0</v>
      </c>
      <c r="DQ20" s="162">
        <v>0</v>
      </c>
      <c r="DR20" s="162">
        <v>0</v>
      </c>
      <c r="DS20" s="162">
        <v>0</v>
      </c>
      <c r="DT20" s="162">
        <v>0</v>
      </c>
      <c r="DU20" s="162">
        <v>0</v>
      </c>
      <c r="DV20" s="162">
        <v>0</v>
      </c>
      <c r="DW20" s="162">
        <v>0</v>
      </c>
      <c r="DX20" s="162">
        <v>0</v>
      </c>
      <c r="DY20" s="162">
        <v>0</v>
      </c>
      <c r="DZ20" s="162">
        <v>0</v>
      </c>
      <c r="EA20" s="162">
        <v>0</v>
      </c>
      <c r="EB20" s="162">
        <v>0</v>
      </c>
      <c r="EC20" s="162">
        <v>0</v>
      </c>
      <c r="ED20" s="162">
        <v>0</v>
      </c>
      <c r="EE20" s="162">
        <v>0</v>
      </c>
      <c r="EF20" s="162">
        <v>0</v>
      </c>
      <c r="EG20" s="162">
        <v>0</v>
      </c>
      <c r="EH20" s="162">
        <v>0</v>
      </c>
      <c r="EI20" s="162">
        <v>0</v>
      </c>
      <c r="EJ20" s="162">
        <v>0</v>
      </c>
      <c r="EK20" s="162">
        <v>0</v>
      </c>
      <c r="EL20" s="162">
        <v>0</v>
      </c>
      <c r="EM20" s="162">
        <v>0</v>
      </c>
      <c r="EN20" s="162">
        <v>0</v>
      </c>
      <c r="EO20" s="162">
        <v>0</v>
      </c>
      <c r="EP20" s="162">
        <v>0</v>
      </c>
      <c r="EQ20" s="162">
        <v>0</v>
      </c>
      <c r="ER20" s="162">
        <v>0</v>
      </c>
      <c r="ES20" s="162">
        <v>0</v>
      </c>
      <c r="ET20" s="162">
        <v>0</v>
      </c>
      <c r="EU20" s="162">
        <v>0</v>
      </c>
      <c r="EV20" s="162">
        <v>0</v>
      </c>
      <c r="EW20" s="162">
        <v>0</v>
      </c>
      <c r="EX20" s="162">
        <v>0</v>
      </c>
      <c r="EY20" s="162">
        <v>0</v>
      </c>
      <c r="EZ20" s="162">
        <v>0</v>
      </c>
      <c r="FA20" s="162">
        <v>0</v>
      </c>
      <c r="FB20" s="162">
        <v>0</v>
      </c>
      <c r="FC20" s="162">
        <v>0</v>
      </c>
      <c r="FD20" s="162">
        <v>0</v>
      </c>
      <c r="FE20" s="162">
        <v>0</v>
      </c>
      <c r="FF20" s="162">
        <v>0</v>
      </c>
      <c r="FG20" s="162">
        <v>0</v>
      </c>
      <c r="FH20" s="162">
        <v>0</v>
      </c>
      <c r="FI20" s="162">
        <v>0</v>
      </c>
      <c r="FJ20" s="162">
        <v>0</v>
      </c>
      <c r="FK20" s="162">
        <v>0</v>
      </c>
      <c r="FL20" s="162">
        <v>0</v>
      </c>
      <c r="FM20" s="162">
        <v>0</v>
      </c>
      <c r="FN20" s="162">
        <v>0</v>
      </c>
      <c r="FO20" s="162">
        <v>0</v>
      </c>
      <c r="FP20" s="162">
        <v>0</v>
      </c>
      <c r="FQ20" s="162">
        <v>0</v>
      </c>
      <c r="FR20" s="162">
        <v>0</v>
      </c>
      <c r="FS20" s="162">
        <v>0</v>
      </c>
      <c r="FT20" s="162">
        <v>0</v>
      </c>
      <c r="FU20" s="162">
        <v>0</v>
      </c>
      <c r="FV20" s="162">
        <v>0</v>
      </c>
      <c r="FW20" s="162">
        <v>0</v>
      </c>
      <c r="FX20" s="162">
        <v>0</v>
      </c>
      <c r="FY20" s="162">
        <v>0</v>
      </c>
      <c r="FZ20" s="162">
        <v>0</v>
      </c>
      <c r="GA20" s="162">
        <v>0</v>
      </c>
      <c r="GB20" s="162">
        <v>0</v>
      </c>
      <c r="GC20" s="162">
        <v>0</v>
      </c>
      <c r="GD20" s="162">
        <v>0</v>
      </c>
      <c r="GE20" s="162">
        <v>0</v>
      </c>
      <c r="GF20" s="162">
        <v>0</v>
      </c>
      <c r="GG20" s="162">
        <v>0</v>
      </c>
      <c r="GH20" s="162">
        <v>0</v>
      </c>
      <c r="GI20" s="162">
        <v>0</v>
      </c>
      <c r="GJ20" s="162">
        <v>0</v>
      </c>
      <c r="GK20" s="162">
        <v>0</v>
      </c>
      <c r="GL20" s="162">
        <v>0</v>
      </c>
      <c r="GM20" s="162">
        <v>0</v>
      </c>
      <c r="GN20" s="162">
        <v>0</v>
      </c>
      <c r="GO20" s="162">
        <v>0</v>
      </c>
      <c r="GP20" s="162">
        <v>0</v>
      </c>
      <c r="GQ20" s="162">
        <v>0</v>
      </c>
      <c r="GR20" s="162">
        <v>0</v>
      </c>
      <c r="GS20" s="162">
        <v>0</v>
      </c>
      <c r="GT20" s="162">
        <v>0</v>
      </c>
      <c r="GU20" s="162">
        <v>0</v>
      </c>
      <c r="GV20" s="162">
        <v>0</v>
      </c>
      <c r="GW20" s="162">
        <v>0</v>
      </c>
      <c r="GX20" s="162">
        <v>0</v>
      </c>
      <c r="GY20" s="162">
        <v>0</v>
      </c>
      <c r="GZ20" s="162">
        <v>0</v>
      </c>
      <c r="HA20" s="162">
        <v>0</v>
      </c>
      <c r="HB20" s="162">
        <v>0</v>
      </c>
      <c r="HC20" s="162">
        <v>0</v>
      </c>
      <c r="HD20" s="162">
        <v>0</v>
      </c>
      <c r="HE20" s="162">
        <v>0</v>
      </c>
      <c r="HF20" s="162">
        <v>0</v>
      </c>
      <c r="HG20" s="162">
        <v>0</v>
      </c>
      <c r="HH20" s="162">
        <v>0</v>
      </c>
      <c r="HI20" s="162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62">
        <v>0</v>
      </c>
      <c r="II20" s="162">
        <v>0</v>
      </c>
      <c r="IJ20" s="162">
        <v>0</v>
      </c>
      <c r="IK20" s="162">
        <v>0</v>
      </c>
      <c r="IL20" s="162">
        <v>0</v>
      </c>
      <c r="IM20" s="162">
        <v>0</v>
      </c>
      <c r="IN20" s="162">
        <v>0</v>
      </c>
      <c r="IO20" s="162">
        <v>0</v>
      </c>
      <c r="IP20" s="162">
        <v>0</v>
      </c>
      <c r="IQ20" s="162">
        <v>0</v>
      </c>
      <c r="IR20" s="162">
        <v>0</v>
      </c>
      <c r="IS20" s="162">
        <v>0</v>
      </c>
      <c r="IT20" s="162">
        <v>0</v>
      </c>
      <c r="IU20" s="162">
        <v>0</v>
      </c>
      <c r="IV20" s="162">
        <v>0</v>
      </c>
      <c r="IW20" s="162">
        <v>0</v>
      </c>
      <c r="IX20" s="162">
        <v>0</v>
      </c>
      <c r="IY20" s="162">
        <v>0</v>
      </c>
      <c r="IZ20" s="162">
        <v>0</v>
      </c>
      <c r="JA20" s="162">
        <v>0</v>
      </c>
      <c r="JB20" s="162">
        <v>0</v>
      </c>
      <c r="JC20" s="162">
        <v>0</v>
      </c>
      <c r="JD20" s="162">
        <v>0</v>
      </c>
      <c r="JE20" s="162">
        <v>0</v>
      </c>
      <c r="JF20" s="162">
        <v>0</v>
      </c>
      <c r="JG20" s="162">
        <v>0</v>
      </c>
      <c r="JH20" s="162">
        <v>0</v>
      </c>
      <c r="JI20" s="162">
        <v>0</v>
      </c>
      <c r="JJ20" s="162">
        <v>0</v>
      </c>
      <c r="JK20" s="162">
        <v>0</v>
      </c>
      <c r="JL20" s="162">
        <v>0</v>
      </c>
      <c r="JM20" s="162">
        <v>0</v>
      </c>
      <c r="JN20" s="162">
        <v>0</v>
      </c>
      <c r="JO20" s="162">
        <v>0</v>
      </c>
      <c r="JP20" s="162">
        <v>0</v>
      </c>
      <c r="JQ20" s="162">
        <v>0</v>
      </c>
      <c r="JR20" s="162">
        <v>0</v>
      </c>
      <c r="JS20" s="162">
        <v>0</v>
      </c>
      <c r="JT20" s="162">
        <v>0</v>
      </c>
      <c r="JU20" s="162">
        <v>0</v>
      </c>
      <c r="JV20" s="162">
        <v>0</v>
      </c>
      <c r="JW20" s="162">
        <v>0</v>
      </c>
      <c r="JX20" s="162">
        <v>0</v>
      </c>
      <c r="JY20" s="162">
        <v>0</v>
      </c>
      <c r="JZ20" s="162">
        <v>0</v>
      </c>
      <c r="KA20" s="162">
        <v>0</v>
      </c>
      <c r="KB20" s="162">
        <v>0</v>
      </c>
      <c r="KC20" s="162">
        <v>0</v>
      </c>
      <c r="KD20" s="162">
        <v>0</v>
      </c>
      <c r="KE20" s="162">
        <v>0</v>
      </c>
      <c r="KF20" s="162">
        <v>0</v>
      </c>
      <c r="KG20" s="162">
        <v>0</v>
      </c>
      <c r="KH20" s="162">
        <v>0</v>
      </c>
      <c r="KI20" s="162">
        <v>0</v>
      </c>
      <c r="KJ20" s="162">
        <v>0</v>
      </c>
      <c r="KK20" s="162">
        <v>0</v>
      </c>
      <c r="KL20" s="162">
        <v>0</v>
      </c>
      <c r="KM20" s="162">
        <v>0</v>
      </c>
      <c r="KN20" s="162">
        <v>0</v>
      </c>
      <c r="KO20" s="162">
        <v>0</v>
      </c>
      <c r="KP20" s="162">
        <v>0</v>
      </c>
      <c r="KQ20" s="162">
        <v>0</v>
      </c>
      <c r="KR20" s="162">
        <v>0</v>
      </c>
      <c r="KS20" s="162">
        <v>0</v>
      </c>
      <c r="KT20" s="162">
        <v>0</v>
      </c>
      <c r="KU20" s="162">
        <v>0</v>
      </c>
      <c r="KV20" s="162">
        <v>0</v>
      </c>
      <c r="KW20" s="162">
        <v>0</v>
      </c>
      <c r="KX20" s="162">
        <v>0</v>
      </c>
      <c r="KY20" s="162">
        <v>0</v>
      </c>
      <c r="KZ20" s="162">
        <v>0</v>
      </c>
      <c r="LA20" s="162">
        <v>0</v>
      </c>
      <c r="LB20" s="162">
        <v>0</v>
      </c>
      <c r="LC20" s="162">
        <v>0</v>
      </c>
      <c r="LD20" s="162">
        <v>0</v>
      </c>
      <c r="LE20" s="162">
        <v>0</v>
      </c>
      <c r="LF20" s="162">
        <v>0</v>
      </c>
      <c r="LG20" s="162">
        <v>0</v>
      </c>
      <c r="LH20" s="162">
        <v>0</v>
      </c>
      <c r="LI20" s="162">
        <v>0</v>
      </c>
      <c r="LJ20" s="162">
        <v>0</v>
      </c>
      <c r="LK20" s="162">
        <v>0</v>
      </c>
      <c r="LL20" s="162">
        <v>0</v>
      </c>
      <c r="LM20" s="162">
        <v>0</v>
      </c>
      <c r="LN20" s="162">
        <v>0</v>
      </c>
      <c r="LO20" s="162">
        <v>0</v>
      </c>
      <c r="LP20" s="162">
        <v>0</v>
      </c>
      <c r="LQ20" s="162">
        <v>0</v>
      </c>
      <c r="LR20" s="162">
        <v>0</v>
      </c>
      <c r="LS20" s="162">
        <v>0</v>
      </c>
      <c r="LT20" s="162">
        <v>0</v>
      </c>
      <c r="LU20" s="162">
        <v>0</v>
      </c>
      <c r="LV20" s="162">
        <v>0</v>
      </c>
      <c r="LW20" s="162">
        <v>0</v>
      </c>
      <c r="LX20" s="162">
        <v>0</v>
      </c>
      <c r="LY20" s="162">
        <v>0</v>
      </c>
      <c r="LZ20" s="162">
        <v>0</v>
      </c>
      <c r="MA20" s="162">
        <v>0</v>
      </c>
      <c r="MB20" s="162">
        <v>0</v>
      </c>
      <c r="MC20" s="162">
        <v>0</v>
      </c>
      <c r="MD20" s="162">
        <v>0</v>
      </c>
      <c r="ME20" s="162">
        <v>0</v>
      </c>
      <c r="MF20" s="162">
        <v>0</v>
      </c>
      <c r="MG20" s="162">
        <v>0</v>
      </c>
      <c r="MH20" s="162">
        <v>0</v>
      </c>
      <c r="MI20" s="162">
        <v>0</v>
      </c>
      <c r="MJ20" s="162">
        <v>0</v>
      </c>
      <c r="MK20" s="162">
        <v>0</v>
      </c>
      <c r="ML20" s="162">
        <v>0</v>
      </c>
      <c r="MM20" s="162">
        <v>0</v>
      </c>
      <c r="MN20" s="162">
        <v>0</v>
      </c>
      <c r="MO20" s="162">
        <v>0</v>
      </c>
      <c r="MP20" s="162">
        <v>0</v>
      </c>
      <c r="MQ20" s="162">
        <v>0</v>
      </c>
      <c r="MR20" s="162">
        <v>0</v>
      </c>
      <c r="MS20" s="162">
        <v>0</v>
      </c>
      <c r="MT20" s="162">
        <v>0</v>
      </c>
      <c r="MU20" s="162">
        <v>0</v>
      </c>
      <c r="MV20" s="162">
        <v>0</v>
      </c>
      <c r="MW20" s="162">
        <v>0</v>
      </c>
      <c r="MX20" s="162">
        <v>0</v>
      </c>
      <c r="MY20" s="162">
        <v>0</v>
      </c>
      <c r="MZ20" s="162">
        <v>0</v>
      </c>
      <c r="NA20" s="162">
        <v>0</v>
      </c>
      <c r="NB20" s="162">
        <v>0</v>
      </c>
      <c r="NC20" s="162">
        <v>0</v>
      </c>
      <c r="ND20" s="162">
        <v>0</v>
      </c>
      <c r="NE20" s="162">
        <v>0</v>
      </c>
      <c r="NF20" s="162">
        <v>0</v>
      </c>
      <c r="NG20" s="162">
        <v>0</v>
      </c>
      <c r="NH20" s="162">
        <v>0</v>
      </c>
      <c r="NI20" s="162">
        <v>0</v>
      </c>
      <c r="NJ20" s="162">
        <v>0</v>
      </c>
      <c r="NK20" s="162">
        <v>0</v>
      </c>
      <c r="NL20" s="162">
        <v>0</v>
      </c>
      <c r="NM20" s="162">
        <v>0</v>
      </c>
      <c r="NN20" s="162">
        <v>0</v>
      </c>
      <c r="NO20" s="162">
        <v>0</v>
      </c>
      <c r="NP20" s="162">
        <v>0</v>
      </c>
      <c r="NQ20" s="162">
        <v>0</v>
      </c>
      <c r="NR20" s="162">
        <v>0</v>
      </c>
      <c r="NS20" s="162">
        <v>0</v>
      </c>
      <c r="NT20" s="162">
        <v>0</v>
      </c>
      <c r="NU20" s="162">
        <v>0</v>
      </c>
      <c r="NV20" s="162">
        <v>0</v>
      </c>
      <c r="NW20" s="162">
        <v>0</v>
      </c>
      <c r="NX20" s="162">
        <v>0</v>
      </c>
      <c r="NY20" s="162">
        <v>0</v>
      </c>
      <c r="NZ20" s="162">
        <v>0</v>
      </c>
      <c r="OA20" s="162">
        <v>0</v>
      </c>
      <c r="OB20" s="162">
        <v>0</v>
      </c>
      <c r="OC20" s="162">
        <v>0</v>
      </c>
      <c r="OD20" s="162">
        <v>0</v>
      </c>
      <c r="OE20" s="162">
        <v>0</v>
      </c>
      <c r="OF20" s="162">
        <v>0</v>
      </c>
      <c r="OG20" s="162">
        <v>0</v>
      </c>
      <c r="OH20" s="162">
        <v>0</v>
      </c>
      <c r="OI20" s="162">
        <v>0</v>
      </c>
      <c r="OJ20" s="162">
        <v>0</v>
      </c>
      <c r="OK20" s="162">
        <v>0</v>
      </c>
      <c r="OL20" s="163">
        <v>0</v>
      </c>
    </row>
    <row r="21" spans="1:403" x14ac:dyDescent="0.45">
      <c r="A21" s="220" t="str">
        <f>Text!C87</f>
        <v>Standort Druckerhöhung</v>
      </c>
      <c r="B21" s="32" t="str">
        <f>Text!C90</f>
        <v>Nein=0 Ja=1</v>
      </c>
      <c r="C21" s="164">
        <v>0</v>
      </c>
      <c r="D21" s="164">
        <v>0</v>
      </c>
      <c r="E21" s="164">
        <v>0</v>
      </c>
      <c r="F21" s="164">
        <v>0</v>
      </c>
      <c r="G21" s="164">
        <v>0</v>
      </c>
      <c r="H21" s="164">
        <v>0</v>
      </c>
      <c r="I21" s="164">
        <v>0</v>
      </c>
      <c r="J21" s="164">
        <v>0</v>
      </c>
      <c r="K21" s="164">
        <v>0</v>
      </c>
      <c r="L21" s="164">
        <v>0</v>
      </c>
      <c r="M21" s="164">
        <v>0</v>
      </c>
      <c r="N21" s="164">
        <v>0</v>
      </c>
      <c r="O21" s="164">
        <v>0</v>
      </c>
      <c r="P21" s="164">
        <v>0</v>
      </c>
      <c r="Q21" s="164">
        <v>0</v>
      </c>
      <c r="R21" s="164">
        <v>0</v>
      </c>
      <c r="S21" s="164">
        <v>0</v>
      </c>
      <c r="T21" s="164">
        <v>0</v>
      </c>
      <c r="U21" s="164">
        <v>0</v>
      </c>
      <c r="V21" s="164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  <c r="AC21" s="164">
        <v>0</v>
      </c>
      <c r="AD21" s="164">
        <v>0</v>
      </c>
      <c r="AE21" s="164">
        <v>0</v>
      </c>
      <c r="AF21" s="164">
        <v>0</v>
      </c>
      <c r="AG21" s="164">
        <v>0</v>
      </c>
      <c r="AH21" s="164">
        <v>0</v>
      </c>
      <c r="AI21" s="164">
        <v>0</v>
      </c>
      <c r="AJ21" s="164">
        <v>0</v>
      </c>
      <c r="AK21" s="164">
        <v>0</v>
      </c>
      <c r="AL21" s="164">
        <v>0</v>
      </c>
      <c r="AM21" s="164">
        <v>0</v>
      </c>
      <c r="AN21" s="164">
        <v>0</v>
      </c>
      <c r="AO21" s="164">
        <v>0</v>
      </c>
      <c r="AP21" s="164">
        <v>0</v>
      </c>
      <c r="AQ21" s="164">
        <v>0</v>
      </c>
      <c r="AR21" s="164">
        <v>0</v>
      </c>
      <c r="AS21" s="164">
        <v>0</v>
      </c>
      <c r="AT21" s="164">
        <v>0</v>
      </c>
      <c r="AU21" s="164">
        <v>0</v>
      </c>
      <c r="AV21" s="164">
        <v>0</v>
      </c>
      <c r="AW21" s="164">
        <v>0</v>
      </c>
      <c r="AX21" s="164">
        <v>0</v>
      </c>
      <c r="AY21" s="164">
        <v>0</v>
      </c>
      <c r="AZ21" s="164">
        <v>0</v>
      </c>
      <c r="BA21" s="164">
        <v>0</v>
      </c>
      <c r="BB21" s="164">
        <v>0</v>
      </c>
      <c r="BC21" s="164">
        <v>0</v>
      </c>
      <c r="BD21" s="164">
        <v>0</v>
      </c>
      <c r="BE21" s="164">
        <v>0</v>
      </c>
      <c r="BF21" s="164">
        <v>0</v>
      </c>
      <c r="BG21" s="164">
        <v>0</v>
      </c>
      <c r="BH21" s="164">
        <v>0</v>
      </c>
      <c r="BI21" s="164">
        <v>0</v>
      </c>
      <c r="BJ21" s="164">
        <v>0</v>
      </c>
      <c r="BK21" s="164">
        <v>0</v>
      </c>
      <c r="BL21" s="164">
        <v>0</v>
      </c>
      <c r="BM21" s="164">
        <v>0</v>
      </c>
      <c r="BN21" s="164">
        <v>0</v>
      </c>
      <c r="BO21" s="164">
        <v>0</v>
      </c>
      <c r="BP21" s="164">
        <v>0</v>
      </c>
      <c r="BQ21" s="164">
        <v>0</v>
      </c>
      <c r="BR21" s="164">
        <v>0</v>
      </c>
      <c r="BS21" s="164">
        <v>0</v>
      </c>
      <c r="BT21" s="164">
        <v>0</v>
      </c>
      <c r="BU21" s="164">
        <v>0</v>
      </c>
      <c r="BV21" s="164">
        <v>0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0</v>
      </c>
      <c r="CC21" s="164">
        <v>0</v>
      </c>
      <c r="CD21" s="164">
        <v>0</v>
      </c>
      <c r="CE21" s="164">
        <v>0</v>
      </c>
      <c r="CF21" s="164">
        <v>0</v>
      </c>
      <c r="CG21" s="164">
        <v>0</v>
      </c>
      <c r="CH21" s="164">
        <v>0</v>
      </c>
      <c r="CI21" s="164">
        <v>0</v>
      </c>
      <c r="CJ21" s="164">
        <v>0</v>
      </c>
      <c r="CK21" s="164">
        <v>0</v>
      </c>
      <c r="CL21" s="164">
        <v>0</v>
      </c>
      <c r="CM21" s="164">
        <v>0</v>
      </c>
      <c r="CN21" s="164">
        <v>0</v>
      </c>
      <c r="CO21" s="164">
        <v>0</v>
      </c>
      <c r="CP21" s="164">
        <v>0</v>
      </c>
      <c r="CQ21" s="164">
        <v>0</v>
      </c>
      <c r="CR21" s="164">
        <v>0</v>
      </c>
      <c r="CS21" s="164">
        <v>0</v>
      </c>
      <c r="CT21" s="164">
        <v>0</v>
      </c>
      <c r="CU21" s="164">
        <v>0</v>
      </c>
      <c r="CV21" s="164">
        <v>0</v>
      </c>
      <c r="CW21" s="164">
        <v>0</v>
      </c>
      <c r="CX21" s="164">
        <v>0</v>
      </c>
      <c r="CY21" s="164">
        <v>0</v>
      </c>
      <c r="CZ21" s="164">
        <v>0</v>
      </c>
      <c r="DA21" s="164">
        <v>0</v>
      </c>
      <c r="DB21" s="164">
        <v>0</v>
      </c>
      <c r="DC21" s="164">
        <v>0</v>
      </c>
      <c r="DD21" s="164">
        <v>0</v>
      </c>
      <c r="DE21" s="164">
        <v>0</v>
      </c>
      <c r="DF21" s="164">
        <v>0</v>
      </c>
      <c r="DG21" s="164">
        <v>0</v>
      </c>
      <c r="DH21" s="164">
        <v>0</v>
      </c>
      <c r="DI21" s="164">
        <v>0</v>
      </c>
      <c r="DJ21" s="164">
        <v>0</v>
      </c>
      <c r="DK21" s="164">
        <v>0</v>
      </c>
      <c r="DL21" s="164">
        <v>0</v>
      </c>
      <c r="DM21" s="164">
        <v>0</v>
      </c>
      <c r="DN21" s="164">
        <v>0</v>
      </c>
      <c r="DO21" s="164">
        <v>0</v>
      </c>
      <c r="DP21" s="164">
        <v>0</v>
      </c>
      <c r="DQ21" s="164">
        <v>0</v>
      </c>
      <c r="DR21" s="164">
        <v>0</v>
      </c>
      <c r="DS21" s="164">
        <v>0</v>
      </c>
      <c r="DT21" s="164">
        <v>0</v>
      </c>
      <c r="DU21" s="164">
        <v>0</v>
      </c>
      <c r="DV21" s="164">
        <v>0</v>
      </c>
      <c r="DW21" s="164">
        <v>0</v>
      </c>
      <c r="DX21" s="164">
        <v>0</v>
      </c>
      <c r="DY21" s="164">
        <v>0</v>
      </c>
      <c r="DZ21" s="164">
        <v>0</v>
      </c>
      <c r="EA21" s="164">
        <v>0</v>
      </c>
      <c r="EB21" s="164">
        <v>0</v>
      </c>
      <c r="EC21" s="164">
        <v>0</v>
      </c>
      <c r="ED21" s="164">
        <v>0</v>
      </c>
      <c r="EE21" s="164">
        <v>0</v>
      </c>
      <c r="EF21" s="164">
        <v>0</v>
      </c>
      <c r="EG21" s="164">
        <v>0</v>
      </c>
      <c r="EH21" s="164">
        <v>0</v>
      </c>
      <c r="EI21" s="164">
        <v>0</v>
      </c>
      <c r="EJ21" s="164">
        <v>0</v>
      </c>
      <c r="EK21" s="164">
        <v>0</v>
      </c>
      <c r="EL21" s="164">
        <v>0</v>
      </c>
      <c r="EM21" s="164">
        <v>0</v>
      </c>
      <c r="EN21" s="164">
        <v>0</v>
      </c>
      <c r="EO21" s="164">
        <v>0</v>
      </c>
      <c r="EP21" s="164">
        <v>0</v>
      </c>
      <c r="EQ21" s="164">
        <v>0</v>
      </c>
      <c r="ER21" s="164">
        <v>0</v>
      </c>
      <c r="ES21" s="164">
        <v>0</v>
      </c>
      <c r="ET21" s="164">
        <v>0</v>
      </c>
      <c r="EU21" s="164">
        <v>0</v>
      </c>
      <c r="EV21" s="164">
        <v>0</v>
      </c>
      <c r="EW21" s="164">
        <v>0</v>
      </c>
      <c r="EX21" s="164">
        <v>0</v>
      </c>
      <c r="EY21" s="164">
        <v>0</v>
      </c>
      <c r="EZ21" s="164">
        <v>0</v>
      </c>
      <c r="FA21" s="164">
        <v>0</v>
      </c>
      <c r="FB21" s="164">
        <v>0</v>
      </c>
      <c r="FC21" s="164">
        <v>0</v>
      </c>
      <c r="FD21" s="164">
        <v>0</v>
      </c>
      <c r="FE21" s="164">
        <v>0</v>
      </c>
      <c r="FF21" s="164">
        <v>0</v>
      </c>
      <c r="FG21" s="164">
        <v>0</v>
      </c>
      <c r="FH21" s="164">
        <v>0</v>
      </c>
      <c r="FI21" s="164">
        <v>0</v>
      </c>
      <c r="FJ21" s="164">
        <v>0</v>
      </c>
      <c r="FK21" s="164">
        <v>0</v>
      </c>
      <c r="FL21" s="164">
        <v>0</v>
      </c>
      <c r="FM21" s="164">
        <v>0</v>
      </c>
      <c r="FN21" s="164">
        <v>0</v>
      </c>
      <c r="FO21" s="164">
        <v>0</v>
      </c>
      <c r="FP21" s="164">
        <v>0</v>
      </c>
      <c r="FQ21" s="164">
        <v>0</v>
      </c>
      <c r="FR21" s="164">
        <v>0</v>
      </c>
      <c r="FS21" s="164">
        <v>0</v>
      </c>
      <c r="FT21" s="164">
        <v>0</v>
      </c>
      <c r="FU21" s="164">
        <v>0</v>
      </c>
      <c r="FV21" s="164">
        <v>0</v>
      </c>
      <c r="FW21" s="164">
        <v>0</v>
      </c>
      <c r="FX21" s="164">
        <v>0</v>
      </c>
      <c r="FY21" s="164">
        <v>0</v>
      </c>
      <c r="FZ21" s="164">
        <v>0</v>
      </c>
      <c r="GA21" s="164">
        <v>0</v>
      </c>
      <c r="GB21" s="164">
        <v>0</v>
      </c>
      <c r="GC21" s="164">
        <v>0</v>
      </c>
      <c r="GD21" s="164">
        <v>0</v>
      </c>
      <c r="GE21" s="164">
        <v>0</v>
      </c>
      <c r="GF21" s="164">
        <v>0</v>
      </c>
      <c r="GG21" s="164">
        <v>0</v>
      </c>
      <c r="GH21" s="164">
        <v>0</v>
      </c>
      <c r="GI21" s="164">
        <v>0</v>
      </c>
      <c r="GJ21" s="164">
        <v>0</v>
      </c>
      <c r="GK21" s="164">
        <v>0</v>
      </c>
      <c r="GL21" s="164">
        <v>0</v>
      </c>
      <c r="GM21" s="164">
        <v>0</v>
      </c>
      <c r="GN21" s="164">
        <v>0</v>
      </c>
      <c r="GO21" s="164">
        <v>0</v>
      </c>
      <c r="GP21" s="164">
        <v>0</v>
      </c>
      <c r="GQ21" s="164">
        <v>0</v>
      </c>
      <c r="GR21" s="164">
        <v>0</v>
      </c>
      <c r="GS21" s="164">
        <v>0</v>
      </c>
      <c r="GT21" s="164">
        <v>0</v>
      </c>
      <c r="GU21" s="164">
        <v>0</v>
      </c>
      <c r="GV21" s="164">
        <v>0</v>
      </c>
      <c r="GW21" s="164">
        <v>0</v>
      </c>
      <c r="GX21" s="164">
        <v>0</v>
      </c>
      <c r="GY21" s="164">
        <v>0</v>
      </c>
      <c r="GZ21" s="164">
        <v>0</v>
      </c>
      <c r="HA21" s="164">
        <v>0</v>
      </c>
      <c r="HB21" s="164">
        <v>0</v>
      </c>
      <c r="HC21" s="164">
        <v>0</v>
      </c>
      <c r="HD21" s="164">
        <v>0</v>
      </c>
      <c r="HE21" s="164">
        <v>0</v>
      </c>
      <c r="HF21" s="164">
        <v>0</v>
      </c>
      <c r="HG21" s="164">
        <v>0</v>
      </c>
      <c r="HH21" s="164">
        <v>0</v>
      </c>
      <c r="HI21" s="164">
        <v>0</v>
      </c>
      <c r="HJ21" s="164">
        <v>0</v>
      </c>
      <c r="HK21" s="164">
        <v>0</v>
      </c>
      <c r="HL21" s="164">
        <v>0</v>
      </c>
      <c r="HM21" s="164">
        <v>0</v>
      </c>
      <c r="HN21" s="164">
        <v>0</v>
      </c>
      <c r="HO21" s="164">
        <v>0</v>
      </c>
      <c r="HP21" s="164">
        <v>0</v>
      </c>
      <c r="HQ21" s="164">
        <v>0</v>
      </c>
      <c r="HR21" s="164">
        <v>0</v>
      </c>
      <c r="HS21" s="164">
        <v>0</v>
      </c>
      <c r="HT21" s="164">
        <v>0</v>
      </c>
      <c r="HU21" s="164">
        <v>0</v>
      </c>
      <c r="HV21" s="164">
        <v>0</v>
      </c>
      <c r="HW21" s="164">
        <v>0</v>
      </c>
      <c r="HX21" s="164">
        <v>0</v>
      </c>
      <c r="HY21" s="164">
        <v>0</v>
      </c>
      <c r="HZ21" s="164">
        <v>0</v>
      </c>
      <c r="IA21" s="164">
        <v>0</v>
      </c>
      <c r="IB21" s="164">
        <v>0</v>
      </c>
      <c r="IC21" s="164">
        <v>0</v>
      </c>
      <c r="ID21" s="164">
        <v>0</v>
      </c>
      <c r="IE21" s="164">
        <v>0</v>
      </c>
      <c r="IF21" s="164">
        <v>0</v>
      </c>
      <c r="IG21" s="164">
        <v>0</v>
      </c>
      <c r="IH21" s="164">
        <v>0</v>
      </c>
      <c r="II21" s="164">
        <v>0</v>
      </c>
      <c r="IJ21" s="164">
        <v>0</v>
      </c>
      <c r="IK21" s="164">
        <v>0</v>
      </c>
      <c r="IL21" s="164">
        <v>0</v>
      </c>
      <c r="IM21" s="164">
        <v>0</v>
      </c>
      <c r="IN21" s="164">
        <v>0</v>
      </c>
      <c r="IO21" s="164">
        <v>0</v>
      </c>
      <c r="IP21" s="164">
        <v>0</v>
      </c>
      <c r="IQ21" s="164">
        <v>0</v>
      </c>
      <c r="IR21" s="164">
        <v>0</v>
      </c>
      <c r="IS21" s="164">
        <v>0</v>
      </c>
      <c r="IT21" s="164">
        <v>0</v>
      </c>
      <c r="IU21" s="164">
        <v>0</v>
      </c>
      <c r="IV21" s="164">
        <v>0</v>
      </c>
      <c r="IW21" s="164">
        <v>0</v>
      </c>
      <c r="IX21" s="164">
        <v>0</v>
      </c>
      <c r="IY21" s="164">
        <v>0</v>
      </c>
      <c r="IZ21" s="164">
        <v>0</v>
      </c>
      <c r="JA21" s="164">
        <v>0</v>
      </c>
      <c r="JB21" s="164">
        <v>0</v>
      </c>
      <c r="JC21" s="164">
        <v>0</v>
      </c>
      <c r="JD21" s="164">
        <v>0</v>
      </c>
      <c r="JE21" s="164">
        <v>0</v>
      </c>
      <c r="JF21" s="164">
        <v>0</v>
      </c>
      <c r="JG21" s="164">
        <v>0</v>
      </c>
      <c r="JH21" s="164">
        <v>0</v>
      </c>
      <c r="JI21" s="164">
        <v>0</v>
      </c>
      <c r="JJ21" s="164">
        <v>0</v>
      </c>
      <c r="JK21" s="164">
        <v>0</v>
      </c>
      <c r="JL21" s="164">
        <v>0</v>
      </c>
      <c r="JM21" s="164">
        <v>0</v>
      </c>
      <c r="JN21" s="164">
        <v>0</v>
      </c>
      <c r="JO21" s="164">
        <v>0</v>
      </c>
      <c r="JP21" s="164">
        <v>0</v>
      </c>
      <c r="JQ21" s="164">
        <v>0</v>
      </c>
      <c r="JR21" s="164">
        <v>0</v>
      </c>
      <c r="JS21" s="164">
        <v>0</v>
      </c>
      <c r="JT21" s="164">
        <v>0</v>
      </c>
      <c r="JU21" s="164">
        <v>0</v>
      </c>
      <c r="JV21" s="164">
        <v>0</v>
      </c>
      <c r="JW21" s="164">
        <v>0</v>
      </c>
      <c r="JX21" s="164">
        <v>0</v>
      </c>
      <c r="JY21" s="164">
        <v>0</v>
      </c>
      <c r="JZ21" s="164">
        <v>0</v>
      </c>
      <c r="KA21" s="164">
        <v>0</v>
      </c>
      <c r="KB21" s="164">
        <v>0</v>
      </c>
      <c r="KC21" s="164">
        <v>0</v>
      </c>
      <c r="KD21" s="164">
        <v>0</v>
      </c>
      <c r="KE21" s="164">
        <v>0</v>
      </c>
      <c r="KF21" s="164">
        <v>0</v>
      </c>
      <c r="KG21" s="164">
        <v>0</v>
      </c>
      <c r="KH21" s="164">
        <v>0</v>
      </c>
      <c r="KI21" s="164">
        <v>0</v>
      </c>
      <c r="KJ21" s="164">
        <v>0</v>
      </c>
      <c r="KK21" s="164">
        <v>0</v>
      </c>
      <c r="KL21" s="164">
        <v>0</v>
      </c>
      <c r="KM21" s="164">
        <v>0</v>
      </c>
      <c r="KN21" s="164">
        <v>0</v>
      </c>
      <c r="KO21" s="164">
        <v>0</v>
      </c>
      <c r="KP21" s="164">
        <v>0</v>
      </c>
      <c r="KQ21" s="164">
        <v>0</v>
      </c>
      <c r="KR21" s="164">
        <v>0</v>
      </c>
      <c r="KS21" s="164">
        <v>0</v>
      </c>
      <c r="KT21" s="164">
        <v>0</v>
      </c>
      <c r="KU21" s="164">
        <v>0</v>
      </c>
      <c r="KV21" s="164">
        <v>0</v>
      </c>
      <c r="KW21" s="164">
        <v>0</v>
      </c>
      <c r="KX21" s="164">
        <v>0</v>
      </c>
      <c r="KY21" s="164">
        <v>0</v>
      </c>
      <c r="KZ21" s="164">
        <v>0</v>
      </c>
      <c r="LA21" s="164">
        <v>0</v>
      </c>
      <c r="LB21" s="164">
        <v>0</v>
      </c>
      <c r="LC21" s="164">
        <v>0</v>
      </c>
      <c r="LD21" s="164">
        <v>0</v>
      </c>
      <c r="LE21" s="164">
        <v>0</v>
      </c>
      <c r="LF21" s="164">
        <v>0</v>
      </c>
      <c r="LG21" s="164">
        <v>0</v>
      </c>
      <c r="LH21" s="164">
        <v>0</v>
      </c>
      <c r="LI21" s="164">
        <v>0</v>
      </c>
      <c r="LJ21" s="164">
        <v>0</v>
      </c>
      <c r="LK21" s="164">
        <v>0</v>
      </c>
      <c r="LL21" s="164">
        <v>0</v>
      </c>
      <c r="LM21" s="164">
        <v>0</v>
      </c>
      <c r="LN21" s="164">
        <v>0</v>
      </c>
      <c r="LO21" s="164">
        <v>0</v>
      </c>
      <c r="LP21" s="164">
        <v>0</v>
      </c>
      <c r="LQ21" s="164">
        <v>0</v>
      </c>
      <c r="LR21" s="164">
        <v>0</v>
      </c>
      <c r="LS21" s="164">
        <v>0</v>
      </c>
      <c r="LT21" s="164">
        <v>0</v>
      </c>
      <c r="LU21" s="164">
        <v>0</v>
      </c>
      <c r="LV21" s="164">
        <v>0</v>
      </c>
      <c r="LW21" s="164">
        <v>0</v>
      </c>
      <c r="LX21" s="164">
        <v>0</v>
      </c>
      <c r="LY21" s="164">
        <v>0</v>
      </c>
      <c r="LZ21" s="164">
        <v>0</v>
      </c>
      <c r="MA21" s="164">
        <v>0</v>
      </c>
      <c r="MB21" s="164">
        <v>0</v>
      </c>
      <c r="MC21" s="164">
        <v>0</v>
      </c>
      <c r="MD21" s="164">
        <v>0</v>
      </c>
      <c r="ME21" s="164">
        <v>0</v>
      </c>
      <c r="MF21" s="164">
        <v>0</v>
      </c>
      <c r="MG21" s="164">
        <v>0</v>
      </c>
      <c r="MH21" s="164">
        <v>0</v>
      </c>
      <c r="MI21" s="164">
        <v>0</v>
      </c>
      <c r="MJ21" s="164">
        <v>0</v>
      </c>
      <c r="MK21" s="164">
        <v>0</v>
      </c>
      <c r="ML21" s="164">
        <v>0</v>
      </c>
      <c r="MM21" s="164">
        <v>0</v>
      </c>
      <c r="MN21" s="164">
        <v>0</v>
      </c>
      <c r="MO21" s="164">
        <v>0</v>
      </c>
      <c r="MP21" s="164">
        <v>0</v>
      </c>
      <c r="MQ21" s="164">
        <v>0</v>
      </c>
      <c r="MR21" s="164">
        <v>0</v>
      </c>
      <c r="MS21" s="164">
        <v>0</v>
      </c>
      <c r="MT21" s="164">
        <v>0</v>
      </c>
      <c r="MU21" s="164">
        <v>0</v>
      </c>
      <c r="MV21" s="164">
        <v>0</v>
      </c>
      <c r="MW21" s="164">
        <v>0</v>
      </c>
      <c r="MX21" s="164">
        <v>0</v>
      </c>
      <c r="MY21" s="164">
        <v>0</v>
      </c>
      <c r="MZ21" s="164">
        <v>0</v>
      </c>
      <c r="NA21" s="164">
        <v>0</v>
      </c>
      <c r="NB21" s="164">
        <v>0</v>
      </c>
      <c r="NC21" s="164">
        <v>0</v>
      </c>
      <c r="ND21" s="164">
        <v>0</v>
      </c>
      <c r="NE21" s="164">
        <v>0</v>
      </c>
      <c r="NF21" s="164">
        <v>0</v>
      </c>
      <c r="NG21" s="164">
        <v>0</v>
      </c>
      <c r="NH21" s="164">
        <v>0</v>
      </c>
      <c r="NI21" s="164">
        <v>0</v>
      </c>
      <c r="NJ21" s="164">
        <v>0</v>
      </c>
      <c r="NK21" s="164">
        <v>0</v>
      </c>
      <c r="NL21" s="164">
        <v>0</v>
      </c>
      <c r="NM21" s="164">
        <v>0</v>
      </c>
      <c r="NN21" s="164">
        <v>0</v>
      </c>
      <c r="NO21" s="164">
        <v>0</v>
      </c>
      <c r="NP21" s="164">
        <v>0</v>
      </c>
      <c r="NQ21" s="164">
        <v>0</v>
      </c>
      <c r="NR21" s="164">
        <v>0</v>
      </c>
      <c r="NS21" s="164">
        <v>0</v>
      </c>
      <c r="NT21" s="164">
        <v>0</v>
      </c>
      <c r="NU21" s="164">
        <v>0</v>
      </c>
      <c r="NV21" s="164">
        <v>0</v>
      </c>
      <c r="NW21" s="164">
        <v>0</v>
      </c>
      <c r="NX21" s="164">
        <v>0</v>
      </c>
      <c r="NY21" s="164">
        <v>0</v>
      </c>
      <c r="NZ21" s="164">
        <v>0</v>
      </c>
      <c r="OA21" s="164">
        <v>0</v>
      </c>
      <c r="OB21" s="164">
        <v>0</v>
      </c>
      <c r="OC21" s="164">
        <v>0</v>
      </c>
      <c r="OD21" s="164">
        <v>0</v>
      </c>
      <c r="OE21" s="164">
        <v>0</v>
      </c>
      <c r="OF21" s="164">
        <v>0</v>
      </c>
      <c r="OG21" s="164">
        <v>0</v>
      </c>
      <c r="OH21" s="164">
        <v>0</v>
      </c>
      <c r="OI21" s="164">
        <v>0</v>
      </c>
      <c r="OJ21" s="164">
        <v>0</v>
      </c>
      <c r="OK21" s="164">
        <v>0</v>
      </c>
      <c r="OL21" s="165">
        <v>0</v>
      </c>
    </row>
    <row r="22" spans="1:403" x14ac:dyDescent="0.45">
      <c r="A22" s="301" t="str">
        <f>Text!C127</f>
        <v>Auswertung</v>
      </c>
      <c r="B22" s="33"/>
      <c r="C22" s="34"/>
      <c r="D22" s="302"/>
      <c r="E22" s="302"/>
      <c r="F22" s="302"/>
      <c r="G22" s="302"/>
      <c r="H22" s="302"/>
      <c r="I22" s="302"/>
      <c r="J22" s="302"/>
      <c r="K22" s="302"/>
      <c r="L22" s="302"/>
      <c r="M22" s="35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  <c r="AA22" s="302"/>
      <c r="AB22" s="35"/>
      <c r="AC22" s="302"/>
      <c r="AD22" s="302"/>
      <c r="AE22" s="302"/>
      <c r="AF22" s="302"/>
      <c r="AG22" s="302"/>
      <c r="AH22" s="302"/>
      <c r="AI22" s="302"/>
      <c r="AJ22" s="302"/>
      <c r="AK22" s="302"/>
      <c r="AL22" s="302"/>
      <c r="AM22" s="302"/>
      <c r="AN22" s="302"/>
      <c r="AO22" s="302"/>
      <c r="AP22" s="302"/>
      <c r="AQ22" s="302"/>
      <c r="AR22" s="302"/>
      <c r="AS22" s="302"/>
      <c r="AT22" s="302"/>
      <c r="AU22" s="302"/>
      <c r="AV22" s="302"/>
      <c r="AW22" s="302"/>
      <c r="AX22" s="302"/>
      <c r="AY22" s="302"/>
      <c r="AZ22" s="302"/>
      <c r="BA22" s="302"/>
      <c r="BB22" s="302"/>
      <c r="BC22" s="302"/>
      <c r="BD22" s="302"/>
      <c r="BE22" s="302"/>
      <c r="BF22" s="302"/>
      <c r="BG22" s="302"/>
      <c r="BH22" s="302"/>
      <c r="BI22" s="302"/>
      <c r="BJ22" s="302"/>
      <c r="BK22" s="302"/>
      <c r="BL22" s="302"/>
      <c r="BM22" s="302"/>
      <c r="BN22" s="302"/>
      <c r="BO22" s="302"/>
      <c r="BP22" s="302"/>
      <c r="BQ22" s="302"/>
      <c r="BR22" s="302"/>
      <c r="BS22" s="302"/>
      <c r="BT22" s="302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F22" s="302"/>
      <c r="CG22" s="302"/>
      <c r="CH22" s="302"/>
      <c r="CI22" s="302"/>
      <c r="CJ22" s="302"/>
      <c r="CK22" s="302"/>
      <c r="CL22" s="302"/>
      <c r="CM22" s="302"/>
      <c r="CN22" s="302"/>
      <c r="CO22" s="302"/>
      <c r="CP22" s="302"/>
      <c r="CQ22" s="302"/>
      <c r="CR22" s="302"/>
      <c r="CS22" s="302"/>
      <c r="CT22" s="302"/>
      <c r="CU22" s="302"/>
      <c r="CV22" s="302"/>
      <c r="CW22" s="302"/>
      <c r="CX22" s="302"/>
      <c r="CY22" s="302"/>
      <c r="CZ22" s="302"/>
      <c r="DA22" s="302"/>
      <c r="DB22" s="302"/>
      <c r="DC22" s="302"/>
      <c r="DD22" s="302"/>
      <c r="DE22" s="302"/>
      <c r="DF22" s="302"/>
      <c r="DG22" s="302"/>
      <c r="DH22" s="302"/>
      <c r="DI22" s="302"/>
      <c r="DJ22" s="302"/>
      <c r="DK22" s="302"/>
      <c r="DL22" s="302"/>
      <c r="DM22" s="302"/>
      <c r="DN22" s="302"/>
      <c r="DO22" s="302"/>
      <c r="DP22" s="302"/>
      <c r="DQ22" s="302"/>
      <c r="DR22" s="302"/>
      <c r="DS22" s="302"/>
      <c r="DT22" s="302"/>
      <c r="DU22" s="302"/>
      <c r="DV22" s="302"/>
      <c r="DW22" s="302"/>
      <c r="DX22" s="302"/>
      <c r="DY22" s="302"/>
      <c r="DZ22" s="302"/>
      <c r="EA22" s="302"/>
      <c r="EB22" s="302"/>
      <c r="EC22" s="302"/>
      <c r="ED22" s="302"/>
      <c r="EE22" s="302"/>
      <c r="EF22" s="302"/>
      <c r="EG22" s="302"/>
      <c r="EH22" s="302"/>
      <c r="EI22" s="302"/>
      <c r="EJ22" s="302"/>
      <c r="EK22" s="302"/>
      <c r="EL22" s="302"/>
      <c r="EM22" s="302"/>
      <c r="EN22" s="302"/>
      <c r="EO22" s="302"/>
      <c r="EP22" s="302"/>
      <c r="EQ22" s="302"/>
      <c r="ER22" s="302"/>
      <c r="ES22" s="302"/>
      <c r="ET22" s="302"/>
      <c r="EU22" s="302"/>
      <c r="EV22" s="302"/>
      <c r="EW22" s="302"/>
      <c r="EX22" s="302"/>
      <c r="EY22" s="302"/>
      <c r="EZ22" s="302"/>
      <c r="FA22" s="302"/>
      <c r="FB22" s="302"/>
      <c r="FC22" s="302"/>
      <c r="FD22" s="302"/>
      <c r="FE22" s="302"/>
      <c r="FF22" s="302"/>
      <c r="FG22" s="302"/>
      <c r="FH22" s="302"/>
      <c r="FI22" s="302"/>
      <c r="FJ22" s="302"/>
      <c r="FK22" s="302"/>
      <c r="FL22" s="302"/>
      <c r="FM22" s="302"/>
      <c r="FN22" s="302"/>
      <c r="FO22" s="302"/>
      <c r="FP22" s="302"/>
      <c r="FQ22" s="302"/>
      <c r="FR22" s="302"/>
      <c r="FS22" s="302"/>
      <c r="FT22" s="302"/>
      <c r="FU22" s="302"/>
      <c r="FV22" s="302"/>
      <c r="FW22" s="302"/>
      <c r="FX22" s="302"/>
      <c r="FY22" s="302"/>
      <c r="FZ22" s="302"/>
      <c r="GA22" s="302"/>
      <c r="GB22" s="302"/>
      <c r="GC22" s="302"/>
      <c r="GD22" s="302"/>
      <c r="GE22" s="302"/>
      <c r="GF22" s="302"/>
      <c r="GG22" s="302"/>
      <c r="GH22" s="302"/>
      <c r="GI22" s="302"/>
      <c r="GJ22" s="302"/>
      <c r="GK22" s="302"/>
      <c r="GL22" s="302"/>
      <c r="GM22" s="302"/>
      <c r="GN22" s="302"/>
      <c r="GO22" s="302"/>
      <c r="GP22" s="302"/>
      <c r="GQ22" s="302"/>
      <c r="GR22" s="302"/>
      <c r="GS22" s="302"/>
      <c r="GT22" s="302"/>
      <c r="GU22" s="302"/>
      <c r="GV22" s="302"/>
      <c r="GW22" s="302"/>
      <c r="GX22" s="302"/>
      <c r="GY22" s="302"/>
      <c r="GZ22" s="302"/>
      <c r="HA22" s="302"/>
      <c r="HB22" s="302"/>
      <c r="HC22" s="302"/>
      <c r="HD22" s="302"/>
      <c r="HE22" s="302"/>
      <c r="HF22" s="302"/>
      <c r="HG22" s="302"/>
      <c r="HH22" s="302"/>
      <c r="HI22" s="302"/>
      <c r="HJ22" s="302"/>
      <c r="HK22" s="302"/>
      <c r="HL22" s="302"/>
      <c r="HM22" s="302"/>
      <c r="HN22" s="302"/>
      <c r="HO22" s="302"/>
      <c r="HP22" s="302"/>
      <c r="HQ22" s="302"/>
      <c r="HR22" s="302"/>
      <c r="HS22" s="302"/>
      <c r="HT22" s="302"/>
      <c r="HU22" s="302"/>
      <c r="HV22" s="302"/>
      <c r="HW22" s="302"/>
      <c r="HX22" s="302"/>
      <c r="HY22" s="302"/>
      <c r="HZ22" s="302"/>
      <c r="IA22" s="302"/>
      <c r="IB22" s="302"/>
      <c r="IC22" s="302"/>
      <c r="ID22" s="302"/>
      <c r="IE22" s="302"/>
      <c r="IF22" s="302"/>
      <c r="IG22" s="302"/>
      <c r="IH22" s="302"/>
      <c r="II22" s="302"/>
      <c r="IJ22" s="302"/>
      <c r="IK22" s="302"/>
      <c r="IL22" s="302"/>
      <c r="IM22" s="302"/>
      <c r="IN22" s="302"/>
      <c r="IO22" s="302"/>
      <c r="IP22" s="302"/>
      <c r="IQ22" s="302"/>
      <c r="IR22" s="302"/>
      <c r="IS22" s="302"/>
      <c r="IT22" s="302"/>
      <c r="IU22" s="302"/>
      <c r="IV22" s="302"/>
      <c r="IW22" s="302"/>
      <c r="IX22" s="302"/>
      <c r="IY22" s="302"/>
      <c r="IZ22" s="302"/>
      <c r="JA22" s="302"/>
      <c r="JB22" s="302"/>
      <c r="JC22" s="302"/>
      <c r="JD22" s="302"/>
      <c r="JE22" s="302"/>
      <c r="JF22" s="302"/>
      <c r="JG22" s="302"/>
      <c r="JH22" s="302"/>
      <c r="JI22" s="302"/>
      <c r="JJ22" s="302"/>
      <c r="JK22" s="302"/>
      <c r="JL22" s="302"/>
      <c r="JM22" s="302"/>
      <c r="JN22" s="302"/>
      <c r="JO22" s="302"/>
      <c r="JP22" s="302"/>
      <c r="JQ22" s="302"/>
      <c r="JR22" s="302"/>
      <c r="JS22" s="302"/>
      <c r="JT22" s="302"/>
      <c r="JU22" s="302"/>
      <c r="JV22" s="302"/>
      <c r="JW22" s="302"/>
      <c r="JX22" s="302"/>
      <c r="JY22" s="302"/>
      <c r="JZ22" s="302"/>
      <c r="KA22" s="302"/>
      <c r="KB22" s="302"/>
      <c r="KC22" s="302"/>
      <c r="KD22" s="302"/>
      <c r="KE22" s="302"/>
      <c r="KF22" s="302"/>
      <c r="KG22" s="302"/>
      <c r="KH22" s="302"/>
      <c r="KI22" s="302"/>
      <c r="KJ22" s="302"/>
      <c r="KK22" s="302"/>
      <c r="KL22" s="302"/>
      <c r="KM22" s="302"/>
      <c r="KN22" s="302"/>
      <c r="KO22" s="302"/>
      <c r="KP22" s="302"/>
      <c r="KQ22" s="302"/>
      <c r="KR22" s="302"/>
      <c r="KS22" s="302"/>
      <c r="KT22" s="302"/>
      <c r="KU22" s="302"/>
      <c r="KV22" s="302"/>
      <c r="KW22" s="302"/>
      <c r="KX22" s="302"/>
      <c r="KY22" s="302"/>
      <c r="KZ22" s="302"/>
      <c r="LA22" s="302"/>
      <c r="LB22" s="302"/>
      <c r="LC22" s="302"/>
      <c r="LD22" s="302"/>
      <c r="LE22" s="302"/>
      <c r="LF22" s="302"/>
      <c r="LG22" s="302"/>
      <c r="LH22" s="302"/>
      <c r="LI22" s="302"/>
      <c r="LJ22" s="302"/>
      <c r="LK22" s="302"/>
      <c r="LL22" s="302"/>
      <c r="LM22" s="302"/>
      <c r="LN22" s="302"/>
      <c r="LO22" s="302"/>
      <c r="LP22" s="302"/>
      <c r="LQ22" s="302"/>
      <c r="LR22" s="302"/>
      <c r="LS22" s="302"/>
      <c r="LT22" s="302"/>
      <c r="LU22" s="302"/>
      <c r="LV22" s="302"/>
      <c r="LW22" s="302"/>
      <c r="LX22" s="302"/>
      <c r="LY22" s="302"/>
      <c r="LZ22" s="302"/>
      <c r="MA22" s="302"/>
      <c r="MB22" s="302"/>
      <c r="MC22" s="302"/>
      <c r="MD22" s="302"/>
      <c r="ME22" s="302"/>
      <c r="MF22" s="302"/>
      <c r="MG22" s="302"/>
      <c r="MH22" s="302"/>
      <c r="MI22" s="302"/>
      <c r="MJ22" s="302"/>
      <c r="MK22" s="302"/>
      <c r="ML22" s="302"/>
      <c r="MM22" s="302"/>
      <c r="MN22" s="302"/>
      <c r="MO22" s="302"/>
      <c r="MP22" s="302"/>
      <c r="MQ22" s="302"/>
      <c r="MR22" s="302"/>
      <c r="MS22" s="302"/>
      <c r="MT22" s="302"/>
      <c r="MU22" s="302"/>
      <c r="MV22" s="302"/>
      <c r="MW22" s="302"/>
      <c r="MX22" s="302"/>
      <c r="MY22" s="302"/>
      <c r="MZ22" s="302"/>
      <c r="NA22" s="302"/>
      <c r="NB22" s="302"/>
      <c r="NC22" s="302"/>
      <c r="ND22" s="302"/>
      <c r="NE22" s="302"/>
      <c r="NF22" s="302"/>
      <c r="NG22" s="302"/>
      <c r="NH22" s="302"/>
      <c r="NI22" s="302"/>
      <c r="NJ22" s="302"/>
      <c r="NK22" s="302"/>
      <c r="NL22" s="302"/>
      <c r="NM22" s="302"/>
      <c r="NN22" s="302"/>
      <c r="NO22" s="302"/>
      <c r="NP22" s="302"/>
      <c r="NQ22" s="302"/>
      <c r="NR22" s="302"/>
      <c r="NS22" s="302"/>
      <c r="NT22" s="302"/>
      <c r="NU22" s="302"/>
      <c r="NV22" s="302"/>
      <c r="NW22" s="302"/>
      <c r="NX22" s="302"/>
      <c r="NY22" s="302"/>
      <c r="NZ22" s="302"/>
      <c r="OA22" s="302"/>
      <c r="OB22" s="302"/>
      <c r="OC22" s="302"/>
      <c r="OD22" s="302"/>
      <c r="OE22" s="302"/>
      <c r="OF22" s="302"/>
      <c r="OG22" s="302"/>
      <c r="OH22" s="302"/>
      <c r="OI22" s="302"/>
      <c r="OJ22" s="302"/>
      <c r="OK22" s="302"/>
      <c r="OL22" s="303"/>
    </row>
    <row r="23" spans="1:403" x14ac:dyDescent="0.45">
      <c r="A23" s="220" t="str">
        <f>Text!C128</f>
        <v>Optimaler Nenndurchmesser</v>
      </c>
      <c r="B23" s="31" t="s">
        <v>61</v>
      </c>
      <c r="C23" s="9">
        <f ca="1">IF(ISNA(Berechnungen!D188)=TRUE,"",Berechnungen!D188)</f>
        <v>65</v>
      </c>
      <c r="D23" s="9">
        <f ca="1">IF(ISNA(Berechnungen!E188)=TRUE,"",Berechnungen!E188)</f>
        <v>20</v>
      </c>
      <c r="E23" s="9">
        <f ca="1">IF(ISNA(Berechnungen!F188)=TRUE,"",Berechnungen!F188)</f>
        <v>65</v>
      </c>
      <c r="F23" s="9">
        <f ca="1">IF(ISNA(Berechnungen!G188)=TRUE,"",Berechnungen!G188)</f>
        <v>50</v>
      </c>
      <c r="G23" s="9">
        <f ca="1">IF(ISNA(Berechnungen!H188)=TRUE,"",Berechnungen!H188)</f>
        <v>40</v>
      </c>
      <c r="H23" s="9">
        <f ca="1">IF(ISNA(Berechnungen!I188)=TRUE,"",Berechnungen!I188)</f>
        <v>32</v>
      </c>
      <c r="I23" s="9">
        <f ca="1">IF(ISNA(Berechnungen!J188)=TRUE,"",Berechnungen!J188)</f>
        <v>32</v>
      </c>
      <c r="J23" s="9">
        <f ca="1">IF(ISNA(Berechnungen!K188)=TRUE,"",Berechnungen!K188)</f>
        <v>50</v>
      </c>
      <c r="K23" s="9">
        <f ca="1">IF(ISNA(Berechnungen!L188)=TRUE,"",Berechnungen!L188)</f>
        <v>32</v>
      </c>
      <c r="L23" s="9">
        <f ca="1">IF(ISNA(Berechnungen!M188)=TRUE,"",Berechnungen!M188)</f>
        <v>40</v>
      </c>
      <c r="M23" s="9">
        <f ca="1">IF(ISNA(Berechnungen!N188)=TRUE,"",Berechnungen!N188)</f>
        <v>32</v>
      </c>
      <c r="N23" s="9">
        <f ca="1">IF(ISNA(Berechnungen!O188)=TRUE,"",Berechnungen!O188)</f>
        <v>32</v>
      </c>
      <c r="O23" s="9">
        <f ca="1">IF(ISNA(Berechnungen!P188)=TRUE,"",Berechnungen!P188)</f>
        <v>50</v>
      </c>
      <c r="P23" s="9">
        <f ca="1">IF(ISNA(Berechnungen!Q188)=TRUE,"",Berechnungen!Q188)</f>
        <v>40</v>
      </c>
      <c r="Q23" s="9">
        <f ca="1">IF(ISNA(Berechnungen!R188)=TRUE,"",Berechnungen!R188)</f>
        <v>40</v>
      </c>
      <c r="R23" s="9">
        <f ca="1">IF(ISNA(Berechnungen!S188)=TRUE,"",Berechnungen!S188)</f>
        <v>32</v>
      </c>
      <c r="S23" s="9">
        <f ca="1">IF(ISNA(Berechnungen!T188)=TRUE,"",Berechnungen!T188)</f>
        <v>32</v>
      </c>
      <c r="T23" s="9">
        <f ca="1">IF(ISNA(Berechnungen!U188)=TRUE,"",Berechnungen!U188)</f>
        <v>25</v>
      </c>
      <c r="U23" s="9">
        <f ca="1">IF(ISNA(Berechnungen!V188)=TRUE,"",Berechnungen!V188)</f>
        <v>25</v>
      </c>
      <c r="V23" s="9">
        <f ca="1">IF(ISNA(Berechnungen!W188)=TRUE,"",Berechnungen!W188)</f>
        <v>20</v>
      </c>
      <c r="W23" s="9">
        <f ca="1">IF(ISNA(Berechnungen!X188)=TRUE,"",Berechnungen!X188)</f>
        <v>25</v>
      </c>
      <c r="X23" s="9">
        <f ca="1">IF(ISNA(Berechnungen!Y188)=TRUE,"",Berechnungen!Y188)</f>
        <v>20</v>
      </c>
      <c r="Y23" s="9">
        <f ca="1">IF(ISNA(Berechnungen!Z188)=TRUE,"",Berechnungen!Z188)</f>
        <v>25</v>
      </c>
      <c r="Z23" s="9">
        <f ca="1">IF(ISNA(Berechnungen!AA188)=TRUE,"",Berechnungen!AA188)</f>
        <v>20</v>
      </c>
      <c r="AA23" s="9">
        <f ca="1">IF(ISNA(Berechnungen!AB188)=TRUE,"",Berechnungen!AB188)</f>
        <v>20</v>
      </c>
      <c r="AB23" s="9">
        <f ca="1">IF(ISNA(Berechnungen!AC188)=TRUE,"",Berechnungen!AC188)</f>
        <v>20</v>
      </c>
      <c r="AC23" s="9">
        <f ca="1">IF(ISNA(Berechnungen!AD188)=TRUE,"",Berechnungen!AD188)</f>
        <v>20</v>
      </c>
      <c r="AD23" s="9">
        <f ca="1">IF(ISNA(Berechnungen!AE188)=TRUE,"",Berechnungen!AE188)</f>
        <v>20</v>
      </c>
      <c r="AE23" s="9">
        <f ca="1">IF(ISNA(Berechnungen!AF188)=TRUE,"",Berechnungen!AF188)</f>
        <v>20</v>
      </c>
      <c r="AF23" s="9">
        <f ca="1">IF(ISNA(Berechnungen!AG188)=TRUE,"",Berechnungen!AG188)</f>
        <v>20</v>
      </c>
      <c r="AG23" s="9">
        <f ca="1">IF(ISNA(Berechnungen!AH188)=TRUE,"",Berechnungen!AH188)</f>
        <v>20</v>
      </c>
      <c r="AH23" s="9">
        <f ca="1">IF(ISNA(Berechnungen!AI188)=TRUE,"",Berechnungen!AI188)</f>
        <v>20</v>
      </c>
      <c r="AI23" s="9">
        <f ca="1">IF(ISNA(Berechnungen!AJ188)=TRUE,"",Berechnungen!AJ188)</f>
        <v>20</v>
      </c>
      <c r="AJ23" s="9" t="str">
        <f>IF(ISNA(Berechnungen!AK188)=TRUE,"",Berechnungen!AK188)</f>
        <v/>
      </c>
      <c r="AK23" s="9" t="str">
        <f>IF(ISNA(Berechnungen!AL188)=TRUE,"",Berechnungen!AL188)</f>
        <v/>
      </c>
      <c r="AL23" s="9" t="str">
        <f>IF(ISNA(Berechnungen!AM188)=TRUE,"",Berechnungen!AM188)</f>
        <v/>
      </c>
      <c r="AM23" s="9" t="str">
        <f>IF(ISNA(Berechnungen!AN188)=TRUE,"",Berechnungen!AN188)</f>
        <v/>
      </c>
      <c r="AN23" s="9" t="str">
        <f>IF(ISNA(Berechnungen!AO188)=TRUE,"",Berechnungen!AO188)</f>
        <v/>
      </c>
      <c r="AO23" s="9" t="str">
        <f>IF(ISNA(Berechnungen!AP188)=TRUE,"",Berechnungen!AP188)</f>
        <v/>
      </c>
      <c r="AP23" s="9" t="str">
        <f>IF(ISNA(Berechnungen!AQ188)=TRUE,"",Berechnungen!AQ188)</f>
        <v/>
      </c>
      <c r="AQ23" s="9" t="str">
        <f>IF(ISNA(Berechnungen!AR188)=TRUE,"",Berechnungen!AR188)</f>
        <v/>
      </c>
      <c r="AR23" s="9" t="str">
        <f>IF(ISNA(Berechnungen!AS188)=TRUE,"",Berechnungen!AS188)</f>
        <v/>
      </c>
      <c r="AS23" s="9" t="str">
        <f>IF(ISNA(Berechnungen!AT188)=TRUE,"",Berechnungen!AT188)</f>
        <v/>
      </c>
      <c r="AT23" s="9" t="str">
        <f>IF(ISNA(Berechnungen!AU188)=TRUE,"",Berechnungen!AU188)</f>
        <v/>
      </c>
      <c r="AU23" s="9" t="str">
        <f>IF(ISNA(Berechnungen!AV188)=TRUE,"",Berechnungen!AV188)</f>
        <v/>
      </c>
      <c r="AV23" s="9" t="str">
        <f>IF(ISNA(Berechnungen!AW188)=TRUE,"",Berechnungen!AW188)</f>
        <v/>
      </c>
      <c r="AW23" s="9" t="str">
        <f>IF(ISNA(Berechnungen!AX188)=TRUE,"",Berechnungen!AX188)</f>
        <v/>
      </c>
      <c r="AX23" s="9" t="str">
        <f>IF(ISNA(Berechnungen!AY188)=TRUE,"",Berechnungen!AY188)</f>
        <v/>
      </c>
      <c r="AY23" s="9" t="str">
        <f>IF(ISNA(Berechnungen!AZ188)=TRUE,"",Berechnungen!AZ188)</f>
        <v/>
      </c>
      <c r="AZ23" s="9" t="str">
        <f>IF(ISNA(Berechnungen!BA188)=TRUE,"",Berechnungen!BA188)</f>
        <v/>
      </c>
      <c r="BA23" s="9" t="str">
        <f>IF(ISNA(Berechnungen!BB188)=TRUE,"",Berechnungen!BB188)</f>
        <v/>
      </c>
      <c r="BB23" s="9" t="str">
        <f>IF(ISNA(Berechnungen!BC188)=TRUE,"",Berechnungen!BC188)</f>
        <v/>
      </c>
      <c r="BC23" s="9" t="str">
        <f>IF(ISNA(Berechnungen!BD188)=TRUE,"",Berechnungen!BD188)</f>
        <v/>
      </c>
      <c r="BD23" s="9" t="str">
        <f>IF(ISNA(Berechnungen!BE188)=TRUE,"",Berechnungen!BE188)</f>
        <v/>
      </c>
      <c r="BE23" s="9" t="str">
        <f>IF(ISNA(Berechnungen!BF188)=TRUE,"",Berechnungen!BF188)</f>
        <v/>
      </c>
      <c r="BF23" s="9" t="str">
        <f>IF(ISNA(Berechnungen!BG188)=TRUE,"",Berechnungen!BG188)</f>
        <v/>
      </c>
      <c r="BG23" s="9" t="str">
        <f>IF(ISNA(Berechnungen!BH188)=TRUE,"",Berechnungen!BH188)</f>
        <v/>
      </c>
      <c r="BH23" s="9" t="str">
        <f>IF(ISNA(Berechnungen!BI188)=TRUE,"",Berechnungen!BI188)</f>
        <v/>
      </c>
      <c r="BI23" s="9" t="str">
        <f>IF(ISNA(Berechnungen!BJ188)=TRUE,"",Berechnungen!BJ188)</f>
        <v/>
      </c>
      <c r="BJ23" s="9" t="str">
        <f>IF(ISNA(Berechnungen!BK188)=TRUE,"",Berechnungen!BK188)</f>
        <v/>
      </c>
      <c r="BK23" s="9" t="str">
        <f>IF(ISNA(Berechnungen!BL188)=TRUE,"",Berechnungen!BL188)</f>
        <v/>
      </c>
      <c r="BL23" s="9" t="str">
        <f>IF(ISNA(Berechnungen!BM188)=TRUE,"",Berechnungen!BM188)</f>
        <v/>
      </c>
      <c r="BM23" s="9" t="str">
        <f>IF(ISNA(Berechnungen!BN188)=TRUE,"",Berechnungen!BN188)</f>
        <v/>
      </c>
      <c r="BN23" s="9" t="str">
        <f>IF(ISNA(Berechnungen!BO188)=TRUE,"",Berechnungen!BO188)</f>
        <v/>
      </c>
      <c r="BO23" s="9" t="str">
        <f>IF(ISNA(Berechnungen!BP188)=TRUE,"",Berechnungen!BP188)</f>
        <v/>
      </c>
      <c r="BP23" s="9" t="str">
        <f>IF(ISNA(Berechnungen!BQ188)=TRUE,"",Berechnungen!BQ188)</f>
        <v/>
      </c>
      <c r="BQ23" s="9" t="str">
        <f>IF(ISNA(Berechnungen!BR188)=TRUE,"",Berechnungen!BR188)</f>
        <v/>
      </c>
      <c r="BR23" s="9" t="str">
        <f>IF(ISNA(Berechnungen!BS188)=TRUE,"",Berechnungen!BS188)</f>
        <v/>
      </c>
      <c r="BS23" s="9" t="str">
        <f>IF(ISNA(Berechnungen!BT188)=TRUE,"",Berechnungen!BT188)</f>
        <v/>
      </c>
      <c r="BT23" s="9" t="str">
        <f>IF(ISNA(Berechnungen!BU188)=TRUE,"",Berechnungen!BU188)</f>
        <v/>
      </c>
      <c r="BU23" s="9" t="str">
        <f>IF(ISNA(Berechnungen!BV188)=TRUE,"",Berechnungen!BV188)</f>
        <v/>
      </c>
      <c r="BV23" s="9" t="str">
        <f>IF(ISNA(Berechnungen!BW188)=TRUE,"",Berechnungen!BW188)</f>
        <v/>
      </c>
      <c r="BW23" s="9" t="str">
        <f>IF(ISNA(Berechnungen!BX188)=TRUE,"",Berechnungen!BX188)</f>
        <v/>
      </c>
      <c r="BX23" s="9" t="str">
        <f>IF(ISNA(Berechnungen!BY188)=TRUE,"",Berechnungen!BY188)</f>
        <v/>
      </c>
      <c r="BY23" s="9" t="str">
        <f>IF(ISNA(Berechnungen!BZ188)=TRUE,"",Berechnungen!BZ188)</f>
        <v/>
      </c>
      <c r="BZ23" s="9" t="str">
        <f>IF(ISNA(Berechnungen!CA188)=TRUE,"",Berechnungen!CA188)</f>
        <v/>
      </c>
      <c r="CA23" s="9" t="str">
        <f>IF(ISNA(Berechnungen!CB188)=TRUE,"",Berechnungen!CB188)</f>
        <v/>
      </c>
      <c r="CB23" s="9" t="str">
        <f>IF(ISNA(Berechnungen!CC188)=TRUE,"",Berechnungen!CC188)</f>
        <v/>
      </c>
      <c r="CC23" s="9" t="str">
        <f>IF(ISNA(Berechnungen!CD188)=TRUE,"",Berechnungen!CD188)</f>
        <v/>
      </c>
      <c r="CD23" s="9" t="str">
        <f>IF(ISNA(Berechnungen!CE188)=TRUE,"",Berechnungen!CE188)</f>
        <v/>
      </c>
      <c r="CE23" s="9" t="str">
        <f>IF(ISNA(Berechnungen!CF188)=TRUE,"",Berechnungen!CF188)</f>
        <v/>
      </c>
      <c r="CF23" s="9" t="str">
        <f>IF(ISNA(Berechnungen!CG188)=TRUE,"",Berechnungen!CG188)</f>
        <v/>
      </c>
      <c r="CG23" s="9" t="str">
        <f>IF(ISNA(Berechnungen!CH188)=TRUE,"",Berechnungen!CH188)</f>
        <v/>
      </c>
      <c r="CH23" s="9" t="str">
        <f>IF(ISNA(Berechnungen!CI188)=TRUE,"",Berechnungen!CI188)</f>
        <v/>
      </c>
      <c r="CI23" s="9" t="str">
        <f>IF(ISNA(Berechnungen!CJ188)=TRUE,"",Berechnungen!CJ188)</f>
        <v/>
      </c>
      <c r="CJ23" s="9" t="str">
        <f>IF(ISNA(Berechnungen!CK188)=TRUE,"",Berechnungen!CK188)</f>
        <v/>
      </c>
      <c r="CK23" s="9" t="str">
        <f>IF(ISNA(Berechnungen!CL188)=TRUE,"",Berechnungen!CL188)</f>
        <v/>
      </c>
      <c r="CL23" s="9" t="str">
        <f>IF(ISNA(Berechnungen!CM188)=TRUE,"",Berechnungen!CM188)</f>
        <v/>
      </c>
      <c r="CM23" s="9" t="str">
        <f>IF(ISNA(Berechnungen!CN188)=TRUE,"",Berechnungen!CN188)</f>
        <v/>
      </c>
      <c r="CN23" s="9" t="str">
        <f>IF(ISNA(Berechnungen!CO188)=TRUE,"",Berechnungen!CO188)</f>
        <v/>
      </c>
      <c r="CO23" s="9" t="str">
        <f>IF(ISNA(Berechnungen!CP188)=TRUE,"",Berechnungen!CP188)</f>
        <v/>
      </c>
      <c r="CP23" s="9" t="str">
        <f>IF(ISNA(Berechnungen!CQ188)=TRUE,"",Berechnungen!CQ188)</f>
        <v/>
      </c>
      <c r="CQ23" s="9" t="str">
        <f>IF(ISNA(Berechnungen!CR188)=TRUE,"",Berechnungen!CR188)</f>
        <v/>
      </c>
      <c r="CR23" s="9" t="str">
        <f>IF(ISNA(Berechnungen!CS188)=TRUE,"",Berechnungen!CS188)</f>
        <v/>
      </c>
      <c r="CS23" s="9" t="str">
        <f>IF(ISNA(Berechnungen!CT188)=TRUE,"",Berechnungen!CT188)</f>
        <v/>
      </c>
      <c r="CT23" s="9" t="str">
        <f>IF(ISNA(Berechnungen!CU188)=TRUE,"",Berechnungen!CU188)</f>
        <v/>
      </c>
      <c r="CU23" s="9" t="str">
        <f>IF(ISNA(Berechnungen!CV188)=TRUE,"",Berechnungen!CV188)</f>
        <v/>
      </c>
      <c r="CV23" s="9" t="str">
        <f>IF(ISNA(Berechnungen!CW188)=TRUE,"",Berechnungen!CW188)</f>
        <v/>
      </c>
      <c r="CW23" s="9" t="str">
        <f>IF(ISNA(Berechnungen!CX188)=TRUE,"",Berechnungen!CX188)</f>
        <v/>
      </c>
      <c r="CX23" s="9" t="str">
        <f>IF(ISNA(Berechnungen!CY188)=TRUE,"",Berechnungen!CY188)</f>
        <v/>
      </c>
      <c r="CY23" s="9" t="str">
        <f>IF(ISNA(Berechnungen!CZ188)=TRUE,"",Berechnungen!CZ188)</f>
        <v/>
      </c>
      <c r="CZ23" s="9" t="str">
        <f>IF(ISNA(Berechnungen!DA188)=TRUE,"",Berechnungen!DA188)</f>
        <v/>
      </c>
      <c r="DA23" s="9" t="str">
        <f>IF(ISNA(Berechnungen!DB188)=TRUE,"",Berechnungen!DB188)</f>
        <v/>
      </c>
      <c r="DB23" s="9" t="str">
        <f>IF(ISNA(Berechnungen!DC188)=TRUE,"",Berechnungen!DC188)</f>
        <v/>
      </c>
      <c r="DC23" s="9" t="str">
        <f>IF(ISNA(Berechnungen!DD188)=TRUE,"",Berechnungen!DD188)</f>
        <v/>
      </c>
      <c r="DD23" s="9" t="str">
        <f>IF(ISNA(Berechnungen!DE188)=TRUE,"",Berechnungen!DE188)</f>
        <v/>
      </c>
      <c r="DE23" s="9" t="str">
        <f>IF(ISNA(Berechnungen!DF188)=TRUE,"",Berechnungen!DF188)</f>
        <v/>
      </c>
      <c r="DF23" s="9" t="str">
        <f>IF(ISNA(Berechnungen!DG188)=TRUE,"",Berechnungen!DG188)</f>
        <v/>
      </c>
      <c r="DG23" s="9" t="str">
        <f>IF(ISNA(Berechnungen!DH188)=TRUE,"",Berechnungen!DH188)</f>
        <v/>
      </c>
      <c r="DH23" s="9" t="str">
        <f>IF(ISNA(Berechnungen!DI188)=TRUE,"",Berechnungen!DI188)</f>
        <v/>
      </c>
      <c r="DI23" s="9" t="str">
        <f>IF(ISNA(Berechnungen!DJ188)=TRUE,"",Berechnungen!DJ188)</f>
        <v/>
      </c>
      <c r="DJ23" s="9" t="str">
        <f>IF(ISNA(Berechnungen!DK188)=TRUE,"",Berechnungen!DK188)</f>
        <v/>
      </c>
      <c r="DK23" s="9" t="str">
        <f>IF(ISNA(Berechnungen!DL188)=TRUE,"",Berechnungen!DL188)</f>
        <v/>
      </c>
      <c r="DL23" s="9" t="str">
        <f>IF(ISNA(Berechnungen!DM188)=TRUE,"",Berechnungen!DM188)</f>
        <v/>
      </c>
      <c r="DM23" s="9" t="str">
        <f>IF(ISNA(Berechnungen!DN188)=TRUE,"",Berechnungen!DN188)</f>
        <v/>
      </c>
      <c r="DN23" s="9" t="str">
        <f>IF(ISNA(Berechnungen!DO188)=TRUE,"",Berechnungen!DO188)</f>
        <v/>
      </c>
      <c r="DO23" s="9" t="str">
        <f>IF(ISNA(Berechnungen!DP188)=TRUE,"",Berechnungen!DP188)</f>
        <v/>
      </c>
      <c r="DP23" s="9" t="str">
        <f>IF(ISNA(Berechnungen!DQ188)=TRUE,"",Berechnungen!DQ188)</f>
        <v/>
      </c>
      <c r="DQ23" s="9" t="str">
        <f>IF(ISNA(Berechnungen!DR188)=TRUE,"",Berechnungen!DR188)</f>
        <v/>
      </c>
      <c r="DR23" s="9" t="str">
        <f>IF(ISNA(Berechnungen!DS188)=TRUE,"",Berechnungen!DS188)</f>
        <v/>
      </c>
      <c r="DS23" s="9" t="str">
        <f>IF(ISNA(Berechnungen!DT188)=TRUE,"",Berechnungen!DT188)</f>
        <v/>
      </c>
      <c r="DT23" s="9" t="str">
        <f>IF(ISNA(Berechnungen!DU188)=TRUE,"",Berechnungen!DU188)</f>
        <v/>
      </c>
      <c r="DU23" s="9" t="str">
        <f>IF(ISNA(Berechnungen!DV188)=TRUE,"",Berechnungen!DV188)</f>
        <v/>
      </c>
      <c r="DV23" s="9" t="str">
        <f>IF(ISNA(Berechnungen!DW188)=TRUE,"",Berechnungen!DW188)</f>
        <v/>
      </c>
      <c r="DW23" s="9" t="str">
        <f>IF(ISNA(Berechnungen!DX188)=TRUE,"",Berechnungen!DX188)</f>
        <v/>
      </c>
      <c r="DX23" s="9" t="str">
        <f>IF(ISNA(Berechnungen!DY188)=TRUE,"",Berechnungen!DY188)</f>
        <v/>
      </c>
      <c r="DY23" s="9" t="str">
        <f>IF(ISNA(Berechnungen!DZ188)=TRUE,"",Berechnungen!DZ188)</f>
        <v/>
      </c>
      <c r="DZ23" s="9" t="str">
        <f>IF(ISNA(Berechnungen!EA188)=TRUE,"",Berechnungen!EA188)</f>
        <v/>
      </c>
      <c r="EA23" s="9" t="str">
        <f>IF(ISNA(Berechnungen!EB188)=TRUE,"",Berechnungen!EB188)</f>
        <v/>
      </c>
      <c r="EB23" s="9" t="str">
        <f>IF(ISNA(Berechnungen!EC188)=TRUE,"",Berechnungen!EC188)</f>
        <v/>
      </c>
      <c r="EC23" s="9" t="str">
        <f>IF(ISNA(Berechnungen!ED188)=TRUE,"",Berechnungen!ED188)</f>
        <v/>
      </c>
      <c r="ED23" s="9" t="str">
        <f>IF(ISNA(Berechnungen!EE188)=TRUE,"",Berechnungen!EE188)</f>
        <v/>
      </c>
      <c r="EE23" s="9" t="str">
        <f>IF(ISNA(Berechnungen!EF188)=TRUE,"",Berechnungen!EF188)</f>
        <v/>
      </c>
      <c r="EF23" s="9" t="str">
        <f>IF(ISNA(Berechnungen!EG188)=TRUE,"",Berechnungen!EG188)</f>
        <v/>
      </c>
      <c r="EG23" s="9" t="str">
        <f>IF(ISNA(Berechnungen!EH188)=TRUE,"",Berechnungen!EH188)</f>
        <v/>
      </c>
      <c r="EH23" s="9" t="str">
        <f>IF(ISNA(Berechnungen!EI188)=TRUE,"",Berechnungen!EI188)</f>
        <v/>
      </c>
      <c r="EI23" s="9" t="str">
        <f>IF(ISNA(Berechnungen!EJ188)=TRUE,"",Berechnungen!EJ188)</f>
        <v/>
      </c>
      <c r="EJ23" s="9" t="str">
        <f>IF(ISNA(Berechnungen!EK188)=TRUE,"",Berechnungen!EK188)</f>
        <v/>
      </c>
      <c r="EK23" s="9" t="str">
        <f>IF(ISNA(Berechnungen!EL188)=TRUE,"",Berechnungen!EL188)</f>
        <v/>
      </c>
      <c r="EL23" s="9" t="str">
        <f>IF(ISNA(Berechnungen!EM188)=TRUE,"",Berechnungen!EM188)</f>
        <v/>
      </c>
      <c r="EM23" s="9" t="str">
        <f>IF(ISNA(Berechnungen!EN188)=TRUE,"",Berechnungen!EN188)</f>
        <v/>
      </c>
      <c r="EN23" s="9" t="str">
        <f>IF(ISNA(Berechnungen!EO188)=TRUE,"",Berechnungen!EO188)</f>
        <v/>
      </c>
      <c r="EO23" s="9" t="str">
        <f>IF(ISNA(Berechnungen!EP188)=TRUE,"",Berechnungen!EP188)</f>
        <v/>
      </c>
      <c r="EP23" s="9" t="str">
        <f>IF(ISNA(Berechnungen!EQ188)=TRUE,"",Berechnungen!EQ188)</f>
        <v/>
      </c>
      <c r="EQ23" s="9" t="str">
        <f>IF(ISNA(Berechnungen!ER188)=TRUE,"",Berechnungen!ER188)</f>
        <v/>
      </c>
      <c r="ER23" s="9" t="str">
        <f>IF(ISNA(Berechnungen!ES188)=TRUE,"",Berechnungen!ES188)</f>
        <v/>
      </c>
      <c r="ES23" s="9" t="str">
        <f>IF(ISNA(Berechnungen!ET188)=TRUE,"",Berechnungen!ET188)</f>
        <v/>
      </c>
      <c r="ET23" s="9" t="str">
        <f>IF(ISNA(Berechnungen!EU188)=TRUE,"",Berechnungen!EU188)</f>
        <v/>
      </c>
      <c r="EU23" s="9" t="str">
        <f>IF(ISNA(Berechnungen!EV188)=TRUE,"",Berechnungen!EV188)</f>
        <v/>
      </c>
      <c r="EV23" s="9" t="str">
        <f>IF(ISNA(Berechnungen!EW188)=TRUE,"",Berechnungen!EW188)</f>
        <v/>
      </c>
      <c r="EW23" s="9" t="str">
        <f>IF(ISNA(Berechnungen!EX188)=TRUE,"",Berechnungen!EX188)</f>
        <v/>
      </c>
      <c r="EX23" s="9" t="str">
        <f>IF(ISNA(Berechnungen!EY188)=TRUE,"",Berechnungen!EY188)</f>
        <v/>
      </c>
      <c r="EY23" s="9" t="str">
        <f>IF(ISNA(Berechnungen!EZ188)=TRUE,"",Berechnungen!EZ188)</f>
        <v/>
      </c>
      <c r="EZ23" s="9" t="str">
        <f>IF(ISNA(Berechnungen!FA188)=TRUE,"",Berechnungen!FA188)</f>
        <v/>
      </c>
      <c r="FA23" s="9" t="str">
        <f>IF(ISNA(Berechnungen!FB188)=TRUE,"",Berechnungen!FB188)</f>
        <v/>
      </c>
      <c r="FB23" s="9" t="str">
        <f>IF(ISNA(Berechnungen!FC188)=TRUE,"",Berechnungen!FC188)</f>
        <v/>
      </c>
      <c r="FC23" s="9" t="str">
        <f>IF(ISNA(Berechnungen!FD188)=TRUE,"",Berechnungen!FD188)</f>
        <v/>
      </c>
      <c r="FD23" s="9" t="str">
        <f>IF(ISNA(Berechnungen!FE188)=TRUE,"",Berechnungen!FE188)</f>
        <v/>
      </c>
      <c r="FE23" s="9" t="str">
        <f>IF(ISNA(Berechnungen!FF188)=TRUE,"",Berechnungen!FF188)</f>
        <v/>
      </c>
      <c r="FF23" s="9" t="str">
        <f>IF(ISNA(Berechnungen!FG188)=TRUE,"",Berechnungen!FG188)</f>
        <v/>
      </c>
      <c r="FG23" s="9" t="str">
        <f>IF(ISNA(Berechnungen!FH188)=TRUE,"",Berechnungen!FH188)</f>
        <v/>
      </c>
      <c r="FH23" s="9" t="str">
        <f>IF(ISNA(Berechnungen!FI188)=TRUE,"",Berechnungen!FI188)</f>
        <v/>
      </c>
      <c r="FI23" s="9" t="str">
        <f>IF(ISNA(Berechnungen!FJ188)=TRUE,"",Berechnungen!FJ188)</f>
        <v/>
      </c>
      <c r="FJ23" s="9" t="str">
        <f>IF(ISNA(Berechnungen!FK188)=TRUE,"",Berechnungen!FK188)</f>
        <v/>
      </c>
      <c r="FK23" s="9" t="str">
        <f>IF(ISNA(Berechnungen!FL188)=TRUE,"",Berechnungen!FL188)</f>
        <v/>
      </c>
      <c r="FL23" s="9" t="str">
        <f>IF(ISNA(Berechnungen!FM188)=TRUE,"",Berechnungen!FM188)</f>
        <v/>
      </c>
      <c r="FM23" s="9" t="str">
        <f>IF(ISNA(Berechnungen!FN188)=TRUE,"",Berechnungen!FN188)</f>
        <v/>
      </c>
      <c r="FN23" s="9" t="str">
        <f>IF(ISNA(Berechnungen!FO188)=TRUE,"",Berechnungen!FO188)</f>
        <v/>
      </c>
      <c r="FO23" s="9" t="str">
        <f>IF(ISNA(Berechnungen!FP188)=TRUE,"",Berechnungen!FP188)</f>
        <v/>
      </c>
      <c r="FP23" s="9" t="str">
        <f>IF(ISNA(Berechnungen!FQ188)=TRUE,"",Berechnungen!FQ188)</f>
        <v/>
      </c>
      <c r="FQ23" s="9" t="str">
        <f>IF(ISNA(Berechnungen!FR188)=TRUE,"",Berechnungen!FR188)</f>
        <v/>
      </c>
      <c r="FR23" s="9" t="str">
        <f>IF(ISNA(Berechnungen!FS188)=TRUE,"",Berechnungen!FS188)</f>
        <v/>
      </c>
      <c r="FS23" s="9" t="str">
        <f>IF(ISNA(Berechnungen!FT188)=TRUE,"",Berechnungen!FT188)</f>
        <v/>
      </c>
      <c r="FT23" s="9" t="str">
        <f>IF(ISNA(Berechnungen!FU188)=TRUE,"",Berechnungen!FU188)</f>
        <v/>
      </c>
      <c r="FU23" s="9" t="str">
        <f>IF(ISNA(Berechnungen!FV188)=TRUE,"",Berechnungen!FV188)</f>
        <v/>
      </c>
      <c r="FV23" s="9" t="str">
        <f>IF(ISNA(Berechnungen!FW188)=TRUE,"",Berechnungen!FW188)</f>
        <v/>
      </c>
      <c r="FW23" s="9" t="str">
        <f>IF(ISNA(Berechnungen!FX188)=TRUE,"",Berechnungen!FX188)</f>
        <v/>
      </c>
      <c r="FX23" s="9" t="str">
        <f>IF(ISNA(Berechnungen!FY188)=TRUE,"",Berechnungen!FY188)</f>
        <v/>
      </c>
      <c r="FY23" s="9" t="str">
        <f>IF(ISNA(Berechnungen!FZ188)=TRUE,"",Berechnungen!FZ188)</f>
        <v/>
      </c>
      <c r="FZ23" s="9" t="str">
        <f>IF(ISNA(Berechnungen!GA188)=TRUE,"",Berechnungen!GA188)</f>
        <v/>
      </c>
      <c r="GA23" s="9" t="str">
        <f>IF(ISNA(Berechnungen!GB188)=TRUE,"",Berechnungen!GB188)</f>
        <v/>
      </c>
      <c r="GB23" s="9" t="str">
        <f>IF(ISNA(Berechnungen!GC188)=TRUE,"",Berechnungen!GC188)</f>
        <v/>
      </c>
      <c r="GC23" s="9" t="str">
        <f>IF(ISNA(Berechnungen!GD188)=TRUE,"",Berechnungen!GD188)</f>
        <v/>
      </c>
      <c r="GD23" s="9" t="str">
        <f>IF(ISNA(Berechnungen!GE188)=TRUE,"",Berechnungen!GE188)</f>
        <v/>
      </c>
      <c r="GE23" s="9" t="str">
        <f>IF(ISNA(Berechnungen!GF188)=TRUE,"",Berechnungen!GF188)</f>
        <v/>
      </c>
      <c r="GF23" s="9" t="str">
        <f>IF(ISNA(Berechnungen!GG188)=TRUE,"",Berechnungen!GG188)</f>
        <v/>
      </c>
      <c r="GG23" s="9" t="str">
        <f>IF(ISNA(Berechnungen!GH188)=TRUE,"",Berechnungen!GH188)</f>
        <v/>
      </c>
      <c r="GH23" s="9" t="str">
        <f>IF(ISNA(Berechnungen!GI188)=TRUE,"",Berechnungen!GI188)</f>
        <v/>
      </c>
      <c r="GI23" s="9" t="str">
        <f>IF(ISNA(Berechnungen!GJ188)=TRUE,"",Berechnungen!GJ188)</f>
        <v/>
      </c>
      <c r="GJ23" s="9" t="str">
        <f>IF(ISNA(Berechnungen!GK188)=TRUE,"",Berechnungen!GK188)</f>
        <v/>
      </c>
      <c r="GK23" s="9" t="str">
        <f>IF(ISNA(Berechnungen!GL188)=TRUE,"",Berechnungen!GL188)</f>
        <v/>
      </c>
      <c r="GL23" s="9" t="str">
        <f>IF(ISNA(Berechnungen!GM188)=TRUE,"",Berechnungen!GM188)</f>
        <v/>
      </c>
      <c r="GM23" s="9" t="str">
        <f>IF(ISNA(Berechnungen!GN188)=TRUE,"",Berechnungen!GN188)</f>
        <v/>
      </c>
      <c r="GN23" s="9" t="str">
        <f>IF(ISNA(Berechnungen!GO188)=TRUE,"",Berechnungen!GO188)</f>
        <v/>
      </c>
      <c r="GO23" s="9" t="str">
        <f>IF(ISNA(Berechnungen!GP188)=TRUE,"",Berechnungen!GP188)</f>
        <v/>
      </c>
      <c r="GP23" s="9" t="str">
        <f>IF(ISNA(Berechnungen!GQ188)=TRUE,"",Berechnungen!GQ188)</f>
        <v/>
      </c>
      <c r="GQ23" s="9" t="str">
        <f>IF(ISNA(Berechnungen!GR188)=TRUE,"",Berechnungen!GR188)</f>
        <v/>
      </c>
      <c r="GR23" s="9" t="str">
        <f>IF(ISNA(Berechnungen!GS188)=TRUE,"",Berechnungen!GS188)</f>
        <v/>
      </c>
      <c r="GS23" s="9" t="str">
        <f>IF(ISNA(Berechnungen!GT188)=TRUE,"",Berechnungen!GT188)</f>
        <v/>
      </c>
      <c r="GT23" s="9" t="str">
        <f>IF(ISNA(Berechnungen!GU188)=TRUE,"",Berechnungen!GU188)</f>
        <v/>
      </c>
      <c r="GU23" s="9" t="str">
        <f>IF(ISNA(Berechnungen!GV188)=TRUE,"",Berechnungen!GV188)</f>
        <v/>
      </c>
      <c r="GV23" s="9" t="str">
        <f>IF(ISNA(Berechnungen!GW188)=TRUE,"",Berechnungen!GW188)</f>
        <v/>
      </c>
      <c r="GW23" s="9" t="str">
        <f>IF(ISNA(Berechnungen!GX188)=TRUE,"",Berechnungen!GX188)</f>
        <v/>
      </c>
      <c r="GX23" s="9" t="str">
        <f>IF(ISNA(Berechnungen!GY188)=TRUE,"",Berechnungen!GY188)</f>
        <v/>
      </c>
      <c r="GY23" s="9" t="str">
        <f>IF(ISNA(Berechnungen!GZ188)=TRUE,"",Berechnungen!GZ188)</f>
        <v/>
      </c>
      <c r="GZ23" s="9" t="str">
        <f>IF(ISNA(Berechnungen!HA188)=TRUE,"",Berechnungen!HA188)</f>
        <v/>
      </c>
      <c r="HA23" s="9" t="str">
        <f>IF(ISNA(Berechnungen!HB188)=TRUE,"",Berechnungen!HB188)</f>
        <v/>
      </c>
      <c r="HB23" s="9" t="str">
        <f>IF(ISNA(Berechnungen!HC188)=TRUE,"",Berechnungen!HC188)</f>
        <v/>
      </c>
      <c r="HC23" s="9" t="str">
        <f>IF(ISNA(Berechnungen!HD188)=TRUE,"",Berechnungen!HD188)</f>
        <v/>
      </c>
      <c r="HD23" s="9" t="str">
        <f>IF(ISNA(Berechnungen!HE188)=TRUE,"",Berechnungen!HE188)</f>
        <v/>
      </c>
      <c r="HE23" s="9" t="str">
        <f>IF(ISNA(Berechnungen!HF188)=TRUE,"",Berechnungen!HF188)</f>
        <v/>
      </c>
      <c r="HF23" s="9" t="str">
        <f>IF(ISNA(Berechnungen!HG188)=TRUE,"",Berechnungen!HG188)</f>
        <v/>
      </c>
      <c r="HG23" s="9" t="str">
        <f>IF(ISNA(Berechnungen!HH188)=TRUE,"",Berechnungen!HH188)</f>
        <v/>
      </c>
      <c r="HH23" s="9" t="str">
        <f>IF(ISNA(Berechnungen!HI188)=TRUE,"",Berechnungen!HI188)</f>
        <v/>
      </c>
      <c r="HI23" s="9" t="str">
        <f>IF(ISNA(Berechnungen!HJ188)=TRUE,"",Berechnungen!HJ188)</f>
        <v/>
      </c>
      <c r="HJ23" s="9" t="str">
        <f>IF(ISNA(Berechnungen!HK188)=TRUE,"",Berechnungen!HK188)</f>
        <v/>
      </c>
      <c r="HK23" s="9" t="str">
        <f>IF(ISNA(Berechnungen!HL188)=TRUE,"",Berechnungen!HL188)</f>
        <v/>
      </c>
      <c r="HL23" s="9" t="str">
        <f>IF(ISNA(Berechnungen!HM188)=TRUE,"",Berechnungen!HM188)</f>
        <v/>
      </c>
      <c r="HM23" s="9" t="str">
        <f>IF(ISNA(Berechnungen!HN188)=TRUE,"",Berechnungen!HN188)</f>
        <v/>
      </c>
      <c r="HN23" s="9" t="str">
        <f>IF(ISNA(Berechnungen!HO188)=TRUE,"",Berechnungen!HO188)</f>
        <v/>
      </c>
      <c r="HO23" s="9" t="str">
        <f>IF(ISNA(Berechnungen!HP188)=TRUE,"",Berechnungen!HP188)</f>
        <v/>
      </c>
      <c r="HP23" s="9" t="str">
        <f>IF(ISNA(Berechnungen!HQ188)=TRUE,"",Berechnungen!HQ188)</f>
        <v/>
      </c>
      <c r="HQ23" s="9" t="str">
        <f>IF(ISNA(Berechnungen!HR188)=TRUE,"",Berechnungen!HR188)</f>
        <v/>
      </c>
      <c r="HR23" s="9" t="str">
        <f>IF(ISNA(Berechnungen!HS188)=TRUE,"",Berechnungen!HS188)</f>
        <v/>
      </c>
      <c r="HS23" s="9" t="str">
        <f>IF(ISNA(Berechnungen!HT188)=TRUE,"",Berechnungen!HT188)</f>
        <v/>
      </c>
      <c r="HT23" s="9" t="str">
        <f>IF(ISNA(Berechnungen!HU188)=TRUE,"",Berechnungen!HU188)</f>
        <v/>
      </c>
      <c r="HU23" s="9" t="str">
        <f>IF(ISNA(Berechnungen!HV188)=TRUE,"",Berechnungen!HV188)</f>
        <v/>
      </c>
      <c r="HV23" s="9" t="str">
        <f>IF(ISNA(Berechnungen!HW188)=TRUE,"",Berechnungen!HW188)</f>
        <v/>
      </c>
      <c r="HW23" s="9" t="str">
        <f>IF(ISNA(Berechnungen!HX188)=TRUE,"",Berechnungen!HX188)</f>
        <v/>
      </c>
      <c r="HX23" s="9" t="str">
        <f>IF(ISNA(Berechnungen!HY188)=TRUE,"",Berechnungen!HY188)</f>
        <v/>
      </c>
      <c r="HY23" s="9" t="str">
        <f>IF(ISNA(Berechnungen!HZ188)=TRUE,"",Berechnungen!HZ188)</f>
        <v/>
      </c>
      <c r="HZ23" s="9" t="str">
        <f>IF(ISNA(Berechnungen!IA188)=TRUE,"",Berechnungen!IA188)</f>
        <v/>
      </c>
      <c r="IA23" s="9" t="str">
        <f>IF(ISNA(Berechnungen!IB188)=TRUE,"",Berechnungen!IB188)</f>
        <v/>
      </c>
      <c r="IB23" s="9" t="str">
        <f>IF(ISNA(Berechnungen!IC188)=TRUE,"",Berechnungen!IC188)</f>
        <v/>
      </c>
      <c r="IC23" s="9" t="str">
        <f>IF(ISNA(Berechnungen!ID188)=TRUE,"",Berechnungen!ID188)</f>
        <v/>
      </c>
      <c r="ID23" s="9" t="str">
        <f>IF(ISNA(Berechnungen!IE188)=TRUE,"",Berechnungen!IE188)</f>
        <v/>
      </c>
      <c r="IE23" s="9" t="str">
        <f>IF(ISNA(Berechnungen!IF188)=TRUE,"",Berechnungen!IF188)</f>
        <v/>
      </c>
      <c r="IF23" s="9" t="str">
        <f>IF(ISNA(Berechnungen!IG188)=TRUE,"",Berechnungen!IG188)</f>
        <v/>
      </c>
      <c r="IG23" s="9" t="str">
        <f>IF(ISNA(Berechnungen!IH188)=TRUE,"",Berechnungen!IH188)</f>
        <v/>
      </c>
      <c r="IH23" s="9" t="str">
        <f>IF(ISNA(Berechnungen!II188)=TRUE,"",Berechnungen!II188)</f>
        <v/>
      </c>
      <c r="II23" s="9" t="str">
        <f>IF(ISNA(Berechnungen!IJ188)=TRUE,"",Berechnungen!IJ188)</f>
        <v/>
      </c>
      <c r="IJ23" s="9" t="str">
        <f>IF(ISNA(Berechnungen!IK188)=TRUE,"",Berechnungen!IK188)</f>
        <v/>
      </c>
      <c r="IK23" s="9" t="str">
        <f>IF(ISNA(Berechnungen!IL188)=TRUE,"",Berechnungen!IL188)</f>
        <v/>
      </c>
      <c r="IL23" s="9" t="str">
        <f>IF(ISNA(Berechnungen!IM188)=TRUE,"",Berechnungen!IM188)</f>
        <v/>
      </c>
      <c r="IM23" s="9" t="str">
        <f>IF(ISNA(Berechnungen!IN188)=TRUE,"",Berechnungen!IN188)</f>
        <v/>
      </c>
      <c r="IN23" s="9" t="str">
        <f>IF(ISNA(Berechnungen!IO188)=TRUE,"",Berechnungen!IO188)</f>
        <v/>
      </c>
      <c r="IO23" s="9" t="str">
        <f>IF(ISNA(Berechnungen!IP188)=TRUE,"",Berechnungen!IP188)</f>
        <v/>
      </c>
      <c r="IP23" s="9" t="str">
        <f>IF(ISNA(Berechnungen!IQ188)=TRUE,"",Berechnungen!IQ188)</f>
        <v/>
      </c>
      <c r="IQ23" s="9" t="str">
        <f>IF(ISNA(Berechnungen!IR188)=TRUE,"",Berechnungen!IR188)</f>
        <v/>
      </c>
      <c r="IR23" s="9" t="str">
        <f>IF(ISNA(Berechnungen!IS188)=TRUE,"",Berechnungen!IS188)</f>
        <v/>
      </c>
      <c r="IS23" s="9" t="str">
        <f>IF(ISNA(Berechnungen!IT188)=TRUE,"",Berechnungen!IT188)</f>
        <v/>
      </c>
      <c r="IT23" s="9" t="str">
        <f>IF(ISNA(Berechnungen!IU188)=TRUE,"",Berechnungen!IU188)</f>
        <v/>
      </c>
      <c r="IU23" s="9" t="str">
        <f>IF(ISNA(Berechnungen!IV188)=TRUE,"",Berechnungen!IV188)</f>
        <v/>
      </c>
      <c r="IV23" s="9" t="str">
        <f>IF(ISNA(Berechnungen!IW188)=TRUE,"",Berechnungen!IW188)</f>
        <v/>
      </c>
      <c r="IW23" s="9" t="str">
        <f>IF(ISNA(Berechnungen!IX188)=TRUE,"",Berechnungen!IX188)</f>
        <v/>
      </c>
      <c r="IX23" s="9" t="str">
        <f>IF(ISNA(Berechnungen!IY188)=TRUE,"",Berechnungen!IY188)</f>
        <v/>
      </c>
      <c r="IY23" s="9" t="str">
        <f>IF(ISNA(Berechnungen!IZ188)=TRUE,"",Berechnungen!IZ188)</f>
        <v/>
      </c>
      <c r="IZ23" s="9" t="str">
        <f>IF(ISNA(Berechnungen!JA188)=TRUE,"",Berechnungen!JA188)</f>
        <v/>
      </c>
      <c r="JA23" s="9" t="str">
        <f>IF(ISNA(Berechnungen!JB188)=TRUE,"",Berechnungen!JB188)</f>
        <v/>
      </c>
      <c r="JB23" s="9" t="str">
        <f>IF(ISNA(Berechnungen!JC188)=TRUE,"",Berechnungen!JC188)</f>
        <v/>
      </c>
      <c r="JC23" s="9" t="str">
        <f>IF(ISNA(Berechnungen!JD188)=TRUE,"",Berechnungen!JD188)</f>
        <v/>
      </c>
      <c r="JD23" s="9" t="str">
        <f>IF(ISNA(Berechnungen!JE188)=TRUE,"",Berechnungen!JE188)</f>
        <v/>
      </c>
      <c r="JE23" s="9" t="str">
        <f>IF(ISNA(Berechnungen!JF188)=TRUE,"",Berechnungen!JF188)</f>
        <v/>
      </c>
      <c r="JF23" s="9" t="str">
        <f>IF(ISNA(Berechnungen!JG188)=TRUE,"",Berechnungen!JG188)</f>
        <v/>
      </c>
      <c r="JG23" s="9" t="str">
        <f>IF(ISNA(Berechnungen!JH188)=TRUE,"",Berechnungen!JH188)</f>
        <v/>
      </c>
      <c r="JH23" s="9" t="str">
        <f>IF(ISNA(Berechnungen!JI188)=TRUE,"",Berechnungen!JI188)</f>
        <v/>
      </c>
      <c r="JI23" s="9" t="str">
        <f>IF(ISNA(Berechnungen!JJ188)=TRUE,"",Berechnungen!JJ188)</f>
        <v/>
      </c>
      <c r="JJ23" s="9" t="str">
        <f>IF(ISNA(Berechnungen!JK188)=TRUE,"",Berechnungen!JK188)</f>
        <v/>
      </c>
      <c r="JK23" s="9" t="str">
        <f>IF(ISNA(Berechnungen!JL188)=TRUE,"",Berechnungen!JL188)</f>
        <v/>
      </c>
      <c r="JL23" s="9" t="str">
        <f>IF(ISNA(Berechnungen!JM188)=TRUE,"",Berechnungen!JM188)</f>
        <v/>
      </c>
      <c r="JM23" s="9" t="str">
        <f>IF(ISNA(Berechnungen!JN188)=TRUE,"",Berechnungen!JN188)</f>
        <v/>
      </c>
      <c r="JN23" s="9" t="str">
        <f>IF(ISNA(Berechnungen!JO188)=TRUE,"",Berechnungen!JO188)</f>
        <v/>
      </c>
      <c r="JO23" s="9" t="str">
        <f>IF(ISNA(Berechnungen!JP188)=TRUE,"",Berechnungen!JP188)</f>
        <v/>
      </c>
      <c r="JP23" s="9" t="str">
        <f>IF(ISNA(Berechnungen!JQ188)=TRUE,"",Berechnungen!JQ188)</f>
        <v/>
      </c>
      <c r="JQ23" s="9" t="str">
        <f>IF(ISNA(Berechnungen!JR188)=TRUE,"",Berechnungen!JR188)</f>
        <v/>
      </c>
      <c r="JR23" s="9" t="str">
        <f>IF(ISNA(Berechnungen!JS188)=TRUE,"",Berechnungen!JS188)</f>
        <v/>
      </c>
      <c r="JS23" s="9" t="str">
        <f>IF(ISNA(Berechnungen!JT188)=TRUE,"",Berechnungen!JT188)</f>
        <v/>
      </c>
      <c r="JT23" s="9" t="str">
        <f>IF(ISNA(Berechnungen!JU188)=TRUE,"",Berechnungen!JU188)</f>
        <v/>
      </c>
      <c r="JU23" s="9" t="str">
        <f>IF(ISNA(Berechnungen!JV188)=TRUE,"",Berechnungen!JV188)</f>
        <v/>
      </c>
      <c r="JV23" s="9" t="str">
        <f>IF(ISNA(Berechnungen!JW188)=TRUE,"",Berechnungen!JW188)</f>
        <v/>
      </c>
      <c r="JW23" s="9" t="str">
        <f>IF(ISNA(Berechnungen!JX188)=TRUE,"",Berechnungen!JX188)</f>
        <v/>
      </c>
      <c r="JX23" s="9" t="str">
        <f>IF(ISNA(Berechnungen!JY188)=TRUE,"",Berechnungen!JY188)</f>
        <v/>
      </c>
      <c r="JY23" s="9" t="str">
        <f>IF(ISNA(Berechnungen!JZ188)=TRUE,"",Berechnungen!JZ188)</f>
        <v/>
      </c>
      <c r="JZ23" s="9" t="str">
        <f>IF(ISNA(Berechnungen!KA188)=TRUE,"",Berechnungen!KA188)</f>
        <v/>
      </c>
      <c r="KA23" s="9" t="str">
        <f>IF(ISNA(Berechnungen!KB188)=TRUE,"",Berechnungen!KB188)</f>
        <v/>
      </c>
      <c r="KB23" s="9" t="str">
        <f>IF(ISNA(Berechnungen!KC188)=TRUE,"",Berechnungen!KC188)</f>
        <v/>
      </c>
      <c r="KC23" s="9" t="str">
        <f>IF(ISNA(Berechnungen!KD188)=TRUE,"",Berechnungen!KD188)</f>
        <v/>
      </c>
      <c r="KD23" s="9" t="str">
        <f>IF(ISNA(Berechnungen!KE188)=TRUE,"",Berechnungen!KE188)</f>
        <v/>
      </c>
      <c r="KE23" s="9" t="str">
        <f>IF(ISNA(Berechnungen!KF188)=TRUE,"",Berechnungen!KF188)</f>
        <v/>
      </c>
      <c r="KF23" s="9" t="str">
        <f>IF(ISNA(Berechnungen!KG188)=TRUE,"",Berechnungen!KG188)</f>
        <v/>
      </c>
      <c r="KG23" s="9" t="str">
        <f>IF(ISNA(Berechnungen!KH188)=TRUE,"",Berechnungen!KH188)</f>
        <v/>
      </c>
      <c r="KH23" s="9" t="str">
        <f>IF(ISNA(Berechnungen!KI188)=TRUE,"",Berechnungen!KI188)</f>
        <v/>
      </c>
      <c r="KI23" s="9" t="str">
        <f>IF(ISNA(Berechnungen!KJ188)=TRUE,"",Berechnungen!KJ188)</f>
        <v/>
      </c>
      <c r="KJ23" s="9" t="str">
        <f>IF(ISNA(Berechnungen!KK188)=TRUE,"",Berechnungen!KK188)</f>
        <v/>
      </c>
      <c r="KK23" s="9" t="str">
        <f>IF(ISNA(Berechnungen!KL188)=TRUE,"",Berechnungen!KL188)</f>
        <v/>
      </c>
      <c r="KL23" s="9" t="str">
        <f>IF(ISNA(Berechnungen!KM188)=TRUE,"",Berechnungen!KM188)</f>
        <v/>
      </c>
      <c r="KM23" s="9" t="str">
        <f>IF(ISNA(Berechnungen!KN188)=TRUE,"",Berechnungen!KN188)</f>
        <v/>
      </c>
      <c r="KN23" s="9" t="str">
        <f>IF(ISNA(Berechnungen!KO188)=TRUE,"",Berechnungen!KO188)</f>
        <v/>
      </c>
      <c r="KO23" s="9" t="str">
        <f>IF(ISNA(Berechnungen!KP188)=TRUE,"",Berechnungen!KP188)</f>
        <v/>
      </c>
      <c r="KP23" s="9" t="str">
        <f>IF(ISNA(Berechnungen!KQ188)=TRUE,"",Berechnungen!KQ188)</f>
        <v/>
      </c>
      <c r="KQ23" s="9" t="str">
        <f>IF(ISNA(Berechnungen!KR188)=TRUE,"",Berechnungen!KR188)</f>
        <v/>
      </c>
      <c r="KR23" s="9" t="str">
        <f>IF(ISNA(Berechnungen!KS188)=TRUE,"",Berechnungen!KS188)</f>
        <v/>
      </c>
      <c r="KS23" s="9" t="str">
        <f>IF(ISNA(Berechnungen!KT188)=TRUE,"",Berechnungen!KT188)</f>
        <v/>
      </c>
      <c r="KT23" s="9" t="str">
        <f>IF(ISNA(Berechnungen!KU188)=TRUE,"",Berechnungen!KU188)</f>
        <v/>
      </c>
      <c r="KU23" s="9" t="str">
        <f>IF(ISNA(Berechnungen!KV188)=TRUE,"",Berechnungen!KV188)</f>
        <v/>
      </c>
      <c r="KV23" s="9" t="str">
        <f>IF(ISNA(Berechnungen!KW188)=TRUE,"",Berechnungen!KW188)</f>
        <v/>
      </c>
      <c r="KW23" s="9" t="str">
        <f>IF(ISNA(Berechnungen!KX188)=TRUE,"",Berechnungen!KX188)</f>
        <v/>
      </c>
      <c r="KX23" s="9" t="str">
        <f>IF(ISNA(Berechnungen!KY188)=TRUE,"",Berechnungen!KY188)</f>
        <v/>
      </c>
      <c r="KY23" s="9" t="str">
        <f>IF(ISNA(Berechnungen!KZ188)=TRUE,"",Berechnungen!KZ188)</f>
        <v/>
      </c>
      <c r="KZ23" s="9" t="str">
        <f>IF(ISNA(Berechnungen!LA188)=TRUE,"",Berechnungen!LA188)</f>
        <v/>
      </c>
      <c r="LA23" s="9" t="str">
        <f>IF(ISNA(Berechnungen!LB188)=TRUE,"",Berechnungen!LB188)</f>
        <v/>
      </c>
      <c r="LB23" s="9" t="str">
        <f>IF(ISNA(Berechnungen!LC188)=TRUE,"",Berechnungen!LC188)</f>
        <v/>
      </c>
      <c r="LC23" s="9" t="str">
        <f>IF(ISNA(Berechnungen!LD188)=TRUE,"",Berechnungen!LD188)</f>
        <v/>
      </c>
      <c r="LD23" s="9" t="str">
        <f>IF(ISNA(Berechnungen!LE188)=TRUE,"",Berechnungen!LE188)</f>
        <v/>
      </c>
      <c r="LE23" s="9" t="str">
        <f>IF(ISNA(Berechnungen!LF188)=TRUE,"",Berechnungen!LF188)</f>
        <v/>
      </c>
      <c r="LF23" s="9" t="str">
        <f>IF(ISNA(Berechnungen!LG188)=TRUE,"",Berechnungen!LG188)</f>
        <v/>
      </c>
      <c r="LG23" s="9" t="str">
        <f>IF(ISNA(Berechnungen!LH188)=TRUE,"",Berechnungen!LH188)</f>
        <v/>
      </c>
      <c r="LH23" s="9" t="str">
        <f>IF(ISNA(Berechnungen!LI188)=TRUE,"",Berechnungen!LI188)</f>
        <v/>
      </c>
      <c r="LI23" s="9" t="str">
        <f>IF(ISNA(Berechnungen!LJ188)=TRUE,"",Berechnungen!LJ188)</f>
        <v/>
      </c>
      <c r="LJ23" s="9" t="str">
        <f>IF(ISNA(Berechnungen!LK188)=TRUE,"",Berechnungen!LK188)</f>
        <v/>
      </c>
      <c r="LK23" s="9" t="str">
        <f>IF(ISNA(Berechnungen!LL188)=TRUE,"",Berechnungen!LL188)</f>
        <v/>
      </c>
      <c r="LL23" s="9" t="str">
        <f>IF(ISNA(Berechnungen!LM188)=TRUE,"",Berechnungen!LM188)</f>
        <v/>
      </c>
      <c r="LM23" s="9" t="str">
        <f>IF(ISNA(Berechnungen!LN188)=TRUE,"",Berechnungen!LN188)</f>
        <v/>
      </c>
      <c r="LN23" s="9" t="str">
        <f>IF(ISNA(Berechnungen!LO188)=TRUE,"",Berechnungen!LO188)</f>
        <v/>
      </c>
      <c r="LO23" s="9" t="str">
        <f>IF(ISNA(Berechnungen!LP188)=TRUE,"",Berechnungen!LP188)</f>
        <v/>
      </c>
      <c r="LP23" s="9" t="str">
        <f>IF(ISNA(Berechnungen!LQ188)=TRUE,"",Berechnungen!LQ188)</f>
        <v/>
      </c>
      <c r="LQ23" s="9" t="str">
        <f>IF(ISNA(Berechnungen!LR188)=TRUE,"",Berechnungen!LR188)</f>
        <v/>
      </c>
      <c r="LR23" s="9" t="str">
        <f>IF(ISNA(Berechnungen!LS188)=TRUE,"",Berechnungen!LS188)</f>
        <v/>
      </c>
      <c r="LS23" s="9" t="str">
        <f>IF(ISNA(Berechnungen!LT188)=TRUE,"",Berechnungen!LT188)</f>
        <v/>
      </c>
      <c r="LT23" s="9" t="str">
        <f>IF(ISNA(Berechnungen!LU188)=TRUE,"",Berechnungen!LU188)</f>
        <v/>
      </c>
      <c r="LU23" s="9" t="str">
        <f>IF(ISNA(Berechnungen!LV188)=TRUE,"",Berechnungen!LV188)</f>
        <v/>
      </c>
      <c r="LV23" s="9" t="str">
        <f>IF(ISNA(Berechnungen!LW188)=TRUE,"",Berechnungen!LW188)</f>
        <v/>
      </c>
      <c r="LW23" s="9" t="str">
        <f>IF(ISNA(Berechnungen!LX188)=TRUE,"",Berechnungen!LX188)</f>
        <v/>
      </c>
      <c r="LX23" s="9" t="str">
        <f>IF(ISNA(Berechnungen!LY188)=TRUE,"",Berechnungen!LY188)</f>
        <v/>
      </c>
      <c r="LY23" s="9" t="str">
        <f>IF(ISNA(Berechnungen!LZ188)=TRUE,"",Berechnungen!LZ188)</f>
        <v/>
      </c>
      <c r="LZ23" s="9" t="str">
        <f>IF(ISNA(Berechnungen!MA188)=TRUE,"",Berechnungen!MA188)</f>
        <v/>
      </c>
      <c r="MA23" s="9" t="str">
        <f>IF(ISNA(Berechnungen!MB188)=TRUE,"",Berechnungen!MB188)</f>
        <v/>
      </c>
      <c r="MB23" s="9" t="str">
        <f>IF(ISNA(Berechnungen!MC188)=TRUE,"",Berechnungen!MC188)</f>
        <v/>
      </c>
      <c r="MC23" s="9" t="str">
        <f>IF(ISNA(Berechnungen!MD188)=TRUE,"",Berechnungen!MD188)</f>
        <v/>
      </c>
      <c r="MD23" s="9" t="str">
        <f>IF(ISNA(Berechnungen!ME188)=TRUE,"",Berechnungen!ME188)</f>
        <v/>
      </c>
      <c r="ME23" s="9" t="str">
        <f>IF(ISNA(Berechnungen!MF188)=TRUE,"",Berechnungen!MF188)</f>
        <v/>
      </c>
      <c r="MF23" s="9" t="str">
        <f>IF(ISNA(Berechnungen!MG188)=TRUE,"",Berechnungen!MG188)</f>
        <v/>
      </c>
      <c r="MG23" s="9" t="str">
        <f>IF(ISNA(Berechnungen!MH188)=TRUE,"",Berechnungen!MH188)</f>
        <v/>
      </c>
      <c r="MH23" s="9" t="str">
        <f>IF(ISNA(Berechnungen!MI188)=TRUE,"",Berechnungen!MI188)</f>
        <v/>
      </c>
      <c r="MI23" s="9" t="str">
        <f>IF(ISNA(Berechnungen!MJ188)=TRUE,"",Berechnungen!MJ188)</f>
        <v/>
      </c>
      <c r="MJ23" s="9" t="str">
        <f>IF(ISNA(Berechnungen!MK188)=TRUE,"",Berechnungen!MK188)</f>
        <v/>
      </c>
      <c r="MK23" s="9" t="str">
        <f>IF(ISNA(Berechnungen!ML188)=TRUE,"",Berechnungen!ML188)</f>
        <v/>
      </c>
      <c r="ML23" s="9" t="str">
        <f>IF(ISNA(Berechnungen!MM188)=TRUE,"",Berechnungen!MM188)</f>
        <v/>
      </c>
      <c r="MM23" s="9" t="str">
        <f>IF(ISNA(Berechnungen!MN188)=TRUE,"",Berechnungen!MN188)</f>
        <v/>
      </c>
      <c r="MN23" s="9" t="str">
        <f>IF(ISNA(Berechnungen!MO188)=TRUE,"",Berechnungen!MO188)</f>
        <v/>
      </c>
      <c r="MO23" s="9" t="str">
        <f>IF(ISNA(Berechnungen!MP188)=TRUE,"",Berechnungen!MP188)</f>
        <v/>
      </c>
      <c r="MP23" s="9" t="str">
        <f>IF(ISNA(Berechnungen!MQ188)=TRUE,"",Berechnungen!MQ188)</f>
        <v/>
      </c>
      <c r="MQ23" s="9" t="str">
        <f>IF(ISNA(Berechnungen!MR188)=TRUE,"",Berechnungen!MR188)</f>
        <v/>
      </c>
      <c r="MR23" s="9" t="str">
        <f>IF(ISNA(Berechnungen!MS188)=TRUE,"",Berechnungen!MS188)</f>
        <v/>
      </c>
      <c r="MS23" s="9" t="str">
        <f>IF(ISNA(Berechnungen!MT188)=TRUE,"",Berechnungen!MT188)</f>
        <v/>
      </c>
      <c r="MT23" s="9" t="str">
        <f>IF(ISNA(Berechnungen!MU188)=TRUE,"",Berechnungen!MU188)</f>
        <v/>
      </c>
      <c r="MU23" s="9" t="str">
        <f>IF(ISNA(Berechnungen!MV188)=TRUE,"",Berechnungen!MV188)</f>
        <v/>
      </c>
      <c r="MV23" s="9" t="str">
        <f>IF(ISNA(Berechnungen!MW188)=TRUE,"",Berechnungen!MW188)</f>
        <v/>
      </c>
      <c r="MW23" s="9" t="str">
        <f>IF(ISNA(Berechnungen!MX188)=TRUE,"",Berechnungen!MX188)</f>
        <v/>
      </c>
      <c r="MX23" s="9" t="str">
        <f>IF(ISNA(Berechnungen!MY188)=TRUE,"",Berechnungen!MY188)</f>
        <v/>
      </c>
      <c r="MY23" s="9" t="str">
        <f>IF(ISNA(Berechnungen!MZ188)=TRUE,"",Berechnungen!MZ188)</f>
        <v/>
      </c>
      <c r="MZ23" s="9" t="str">
        <f>IF(ISNA(Berechnungen!NA188)=TRUE,"",Berechnungen!NA188)</f>
        <v/>
      </c>
      <c r="NA23" s="9" t="str">
        <f>IF(ISNA(Berechnungen!NB188)=TRUE,"",Berechnungen!NB188)</f>
        <v/>
      </c>
      <c r="NB23" s="9" t="str">
        <f>IF(ISNA(Berechnungen!NC188)=TRUE,"",Berechnungen!NC188)</f>
        <v/>
      </c>
      <c r="NC23" s="9" t="str">
        <f>IF(ISNA(Berechnungen!ND188)=TRUE,"",Berechnungen!ND188)</f>
        <v/>
      </c>
      <c r="ND23" s="9" t="str">
        <f>IF(ISNA(Berechnungen!NE188)=TRUE,"",Berechnungen!NE188)</f>
        <v/>
      </c>
      <c r="NE23" s="9" t="str">
        <f>IF(ISNA(Berechnungen!NF188)=TRUE,"",Berechnungen!NF188)</f>
        <v/>
      </c>
      <c r="NF23" s="9" t="str">
        <f>IF(ISNA(Berechnungen!NG188)=TRUE,"",Berechnungen!NG188)</f>
        <v/>
      </c>
      <c r="NG23" s="9" t="str">
        <f>IF(ISNA(Berechnungen!NH188)=TRUE,"",Berechnungen!NH188)</f>
        <v/>
      </c>
      <c r="NH23" s="9" t="str">
        <f>IF(ISNA(Berechnungen!NI188)=TRUE,"",Berechnungen!NI188)</f>
        <v/>
      </c>
      <c r="NI23" s="9" t="str">
        <f>IF(ISNA(Berechnungen!NJ188)=TRUE,"",Berechnungen!NJ188)</f>
        <v/>
      </c>
      <c r="NJ23" s="9" t="str">
        <f>IF(ISNA(Berechnungen!NK188)=TRUE,"",Berechnungen!NK188)</f>
        <v/>
      </c>
      <c r="NK23" s="9" t="str">
        <f>IF(ISNA(Berechnungen!NL188)=TRUE,"",Berechnungen!NL188)</f>
        <v/>
      </c>
      <c r="NL23" s="9" t="str">
        <f>IF(ISNA(Berechnungen!NM188)=TRUE,"",Berechnungen!NM188)</f>
        <v/>
      </c>
      <c r="NM23" s="9" t="str">
        <f>IF(ISNA(Berechnungen!NN188)=TRUE,"",Berechnungen!NN188)</f>
        <v/>
      </c>
      <c r="NN23" s="9" t="str">
        <f>IF(ISNA(Berechnungen!NO188)=TRUE,"",Berechnungen!NO188)</f>
        <v/>
      </c>
      <c r="NO23" s="9" t="str">
        <f>IF(ISNA(Berechnungen!NP188)=TRUE,"",Berechnungen!NP188)</f>
        <v/>
      </c>
      <c r="NP23" s="9" t="str">
        <f>IF(ISNA(Berechnungen!NQ188)=TRUE,"",Berechnungen!NQ188)</f>
        <v/>
      </c>
      <c r="NQ23" s="9" t="str">
        <f>IF(ISNA(Berechnungen!NR188)=TRUE,"",Berechnungen!NR188)</f>
        <v/>
      </c>
      <c r="NR23" s="9" t="str">
        <f>IF(ISNA(Berechnungen!NS188)=TRUE,"",Berechnungen!NS188)</f>
        <v/>
      </c>
      <c r="NS23" s="9" t="str">
        <f>IF(ISNA(Berechnungen!NT188)=TRUE,"",Berechnungen!NT188)</f>
        <v/>
      </c>
      <c r="NT23" s="9" t="str">
        <f>IF(ISNA(Berechnungen!NU188)=TRUE,"",Berechnungen!NU188)</f>
        <v/>
      </c>
      <c r="NU23" s="9" t="str">
        <f>IF(ISNA(Berechnungen!NV188)=TRUE,"",Berechnungen!NV188)</f>
        <v/>
      </c>
      <c r="NV23" s="9" t="str">
        <f>IF(ISNA(Berechnungen!NW188)=TRUE,"",Berechnungen!NW188)</f>
        <v/>
      </c>
      <c r="NW23" s="9" t="str">
        <f>IF(ISNA(Berechnungen!NX188)=TRUE,"",Berechnungen!NX188)</f>
        <v/>
      </c>
      <c r="NX23" s="9" t="str">
        <f>IF(ISNA(Berechnungen!NY188)=TRUE,"",Berechnungen!NY188)</f>
        <v/>
      </c>
      <c r="NY23" s="9" t="str">
        <f>IF(ISNA(Berechnungen!NZ188)=TRUE,"",Berechnungen!NZ188)</f>
        <v/>
      </c>
      <c r="NZ23" s="9" t="str">
        <f>IF(ISNA(Berechnungen!OA188)=TRUE,"",Berechnungen!OA188)</f>
        <v/>
      </c>
      <c r="OA23" s="9" t="str">
        <f>IF(ISNA(Berechnungen!OB188)=TRUE,"",Berechnungen!OB188)</f>
        <v/>
      </c>
      <c r="OB23" s="9" t="str">
        <f>IF(ISNA(Berechnungen!OC188)=TRUE,"",Berechnungen!OC188)</f>
        <v/>
      </c>
      <c r="OC23" s="9" t="str">
        <f>IF(ISNA(Berechnungen!OD188)=TRUE,"",Berechnungen!OD188)</f>
        <v/>
      </c>
      <c r="OD23" s="9" t="str">
        <f>IF(ISNA(Berechnungen!OE188)=TRUE,"",Berechnungen!OE188)</f>
        <v/>
      </c>
      <c r="OE23" s="9" t="str">
        <f>IF(ISNA(Berechnungen!OF188)=TRUE,"",Berechnungen!OF188)</f>
        <v/>
      </c>
      <c r="OF23" s="9" t="str">
        <f>IF(ISNA(Berechnungen!OG188)=TRUE,"",Berechnungen!OG188)</f>
        <v/>
      </c>
      <c r="OG23" s="9" t="str">
        <f>IF(ISNA(Berechnungen!OH188)=TRUE,"",Berechnungen!OH188)</f>
        <v/>
      </c>
      <c r="OH23" s="9" t="str">
        <f>IF(ISNA(Berechnungen!OI188)=TRUE,"",Berechnungen!OI188)</f>
        <v/>
      </c>
      <c r="OI23" s="9" t="str">
        <f>IF(ISNA(Berechnungen!OJ188)=TRUE,"",Berechnungen!OJ188)</f>
        <v/>
      </c>
      <c r="OJ23" s="9" t="str">
        <f>IF(ISNA(Berechnungen!OK188)=TRUE,"",Berechnungen!OK188)</f>
        <v/>
      </c>
      <c r="OK23" s="9" t="str">
        <f>IF(ISNA(Berechnungen!OL188)=TRUE,"",Berechnungen!OL188)</f>
        <v/>
      </c>
      <c r="OL23" s="20" t="str">
        <f>IF(ISNA(Berechnungen!OM188)=TRUE,"",Berechnungen!OM188)</f>
        <v/>
      </c>
    </row>
    <row r="24" spans="1:403" x14ac:dyDescent="0.45">
      <c r="A24" s="220" t="str">
        <f>Text!C129</f>
        <v>Dimensionierung Teilstrang</v>
      </c>
      <c r="B24" s="31" t="s">
        <v>61</v>
      </c>
      <c r="C24" s="304" t="str">
        <f ca="1">IF(ISNA(Berechnungen!D189)=TRUE,"",Berechnungen!D189)</f>
        <v>ok</v>
      </c>
      <c r="D24" s="304" t="str">
        <f ca="1">IF(ISNA(Berechnungen!E189)=TRUE,"",Berechnungen!E189)</f>
        <v>ok</v>
      </c>
      <c r="E24" s="304" t="str">
        <f ca="1">IF(ISNA(Berechnungen!F189)=TRUE,"",Berechnungen!F189)</f>
        <v>ok</v>
      </c>
      <c r="F24" s="304" t="str">
        <f ca="1">IF(ISNA(Berechnungen!G189)=TRUE,"",Berechnungen!G189)</f>
        <v>ok</v>
      </c>
      <c r="G24" s="304" t="str">
        <f ca="1">IF(ISNA(Berechnungen!H189)=TRUE,"",Berechnungen!H189)</f>
        <v>zu gross</v>
      </c>
      <c r="H24" s="304" t="str">
        <f ca="1">IF(ISNA(Berechnungen!I189)=TRUE,"",Berechnungen!I189)</f>
        <v>ok</v>
      </c>
      <c r="I24" s="304" t="str">
        <f ca="1">IF(ISNA(Berechnungen!J189)=TRUE,"",Berechnungen!J189)</f>
        <v>zu gross</v>
      </c>
      <c r="J24" s="304" t="str">
        <f ca="1">IF(ISNA(Berechnungen!K189)=TRUE,"",Berechnungen!K189)</f>
        <v>ok</v>
      </c>
      <c r="K24" s="304" t="str">
        <f ca="1">IF(ISNA(Berechnungen!L189)=TRUE,"",Berechnungen!L189)</f>
        <v>zu klein</v>
      </c>
      <c r="L24" s="304" t="str">
        <f ca="1">IF(ISNA(Berechnungen!M189)=TRUE,"",Berechnungen!M189)</f>
        <v>ok</v>
      </c>
      <c r="M24" s="304" t="str">
        <f ca="1">IF(ISNA(Berechnungen!N189)=TRUE,"",Berechnungen!N189)</f>
        <v>zu klein</v>
      </c>
      <c r="N24" s="304" t="str">
        <f ca="1">IF(ISNA(Berechnungen!O189)=TRUE,"",Berechnungen!O189)</f>
        <v>zu klein</v>
      </c>
      <c r="O24" s="304" t="str">
        <f ca="1">IF(ISNA(Berechnungen!P189)=TRUE,"",Berechnungen!P189)</f>
        <v>ok</v>
      </c>
      <c r="P24" s="304" t="str">
        <f ca="1">IF(ISNA(Berechnungen!Q189)=TRUE,"",Berechnungen!Q189)</f>
        <v>ok</v>
      </c>
      <c r="Q24" s="304" t="str">
        <f ca="1">IF(ISNA(Berechnungen!R189)=TRUE,"",Berechnungen!R189)</f>
        <v>zu gross</v>
      </c>
      <c r="R24" s="304" t="str">
        <f ca="1">IF(ISNA(Berechnungen!S189)=TRUE,"",Berechnungen!S189)</f>
        <v>ok</v>
      </c>
      <c r="S24" s="304" t="str">
        <f ca="1">IF(ISNA(Berechnungen!T189)=TRUE,"",Berechnungen!T189)</f>
        <v>ok</v>
      </c>
      <c r="T24" s="304" t="str">
        <f ca="1">IF(ISNA(Berechnungen!U189)=TRUE,"",Berechnungen!U189)</f>
        <v>ok</v>
      </c>
      <c r="U24" s="304" t="str">
        <f ca="1">IF(ISNA(Berechnungen!V189)=TRUE,"",Berechnungen!V189)</f>
        <v>ok</v>
      </c>
      <c r="V24" s="304" t="str">
        <f ca="1">IF(ISNA(Berechnungen!W189)=TRUE,"",Berechnungen!W189)</f>
        <v>ok</v>
      </c>
      <c r="W24" s="304" t="str">
        <f ca="1">IF(ISNA(Berechnungen!X189)=TRUE,"",Berechnungen!X189)</f>
        <v>ok</v>
      </c>
      <c r="X24" s="304" t="str">
        <f ca="1">IF(ISNA(Berechnungen!Y189)=TRUE,"",Berechnungen!Y189)</f>
        <v>ok</v>
      </c>
      <c r="Y24" s="304" t="str">
        <f ca="1">IF(ISNA(Berechnungen!Z189)=TRUE,"",Berechnungen!Z189)</f>
        <v>ok</v>
      </c>
      <c r="Z24" s="304" t="str">
        <f ca="1">IF(ISNA(Berechnungen!AA189)=TRUE,"",Berechnungen!AA189)</f>
        <v>ok</v>
      </c>
      <c r="AA24" s="304" t="str">
        <f ca="1">IF(ISNA(Berechnungen!AB189)=TRUE,"",Berechnungen!AB189)</f>
        <v>ok</v>
      </c>
      <c r="AB24" s="304" t="str">
        <f ca="1">IF(ISNA(Berechnungen!AC189)=TRUE,"",Berechnungen!AC189)</f>
        <v>ok</v>
      </c>
      <c r="AC24" s="304" t="str">
        <f ca="1">IF(ISNA(Berechnungen!AD189)=TRUE,"",Berechnungen!AD189)</f>
        <v>ok</v>
      </c>
      <c r="AD24" s="304" t="str">
        <f ca="1">IF(ISNA(Berechnungen!AE189)=TRUE,"",Berechnungen!AE189)</f>
        <v>ok</v>
      </c>
      <c r="AE24" s="304" t="str">
        <f ca="1">IF(ISNA(Berechnungen!AF189)=TRUE,"",Berechnungen!AF189)</f>
        <v>ok</v>
      </c>
      <c r="AF24" s="304" t="str">
        <f ca="1">IF(ISNA(Berechnungen!AG189)=TRUE,"",Berechnungen!AG189)</f>
        <v>ok</v>
      </c>
      <c r="AG24" s="304" t="str">
        <f ca="1">IF(ISNA(Berechnungen!AH189)=TRUE,"",Berechnungen!AH189)</f>
        <v>ok</v>
      </c>
      <c r="AH24" s="304" t="str">
        <f ca="1">IF(ISNA(Berechnungen!AI189)=TRUE,"",Berechnungen!AI189)</f>
        <v>ok</v>
      </c>
      <c r="AI24" s="304" t="str">
        <f ca="1">IF(ISNA(Berechnungen!AJ189)=TRUE,"",Berechnungen!AJ189)</f>
        <v>ok</v>
      </c>
      <c r="AJ24" s="304" t="str">
        <f>IF(ISNA(Berechnungen!AK189)=TRUE,"",Berechnungen!AK189)</f>
        <v/>
      </c>
      <c r="AK24" s="304" t="str">
        <f>IF(ISNA(Berechnungen!AL189)=TRUE,"",Berechnungen!AL189)</f>
        <v/>
      </c>
      <c r="AL24" s="304" t="str">
        <f>IF(ISNA(Berechnungen!AM189)=TRUE,"",Berechnungen!AM189)</f>
        <v/>
      </c>
      <c r="AM24" s="304" t="str">
        <f>IF(ISNA(Berechnungen!AN189)=TRUE,"",Berechnungen!AN189)</f>
        <v/>
      </c>
      <c r="AN24" s="304" t="str">
        <f>IF(ISNA(Berechnungen!AO189)=TRUE,"",Berechnungen!AO189)</f>
        <v/>
      </c>
      <c r="AO24" s="304" t="str">
        <f>IF(ISNA(Berechnungen!AP189)=TRUE,"",Berechnungen!AP189)</f>
        <v/>
      </c>
      <c r="AP24" s="304" t="str">
        <f>IF(ISNA(Berechnungen!AQ189)=TRUE,"",Berechnungen!AQ189)</f>
        <v/>
      </c>
      <c r="AQ24" s="304" t="str">
        <f>IF(ISNA(Berechnungen!AR189)=TRUE,"",Berechnungen!AR189)</f>
        <v/>
      </c>
      <c r="AR24" s="304" t="str">
        <f>IF(ISNA(Berechnungen!AS189)=TRUE,"",Berechnungen!AS189)</f>
        <v/>
      </c>
      <c r="AS24" s="304" t="str">
        <f>IF(ISNA(Berechnungen!AT189)=TRUE,"",Berechnungen!AT189)</f>
        <v/>
      </c>
      <c r="AT24" s="304" t="str">
        <f>IF(ISNA(Berechnungen!AU189)=TRUE,"",Berechnungen!AU189)</f>
        <v/>
      </c>
      <c r="AU24" s="304" t="str">
        <f>IF(ISNA(Berechnungen!AV189)=TRUE,"",Berechnungen!AV189)</f>
        <v/>
      </c>
      <c r="AV24" s="304" t="str">
        <f>IF(ISNA(Berechnungen!AW189)=TRUE,"",Berechnungen!AW189)</f>
        <v/>
      </c>
      <c r="AW24" s="304" t="str">
        <f>IF(ISNA(Berechnungen!AX189)=TRUE,"",Berechnungen!AX189)</f>
        <v/>
      </c>
      <c r="AX24" s="304" t="str">
        <f>IF(ISNA(Berechnungen!AY189)=TRUE,"",Berechnungen!AY189)</f>
        <v/>
      </c>
      <c r="AY24" s="304" t="str">
        <f>IF(ISNA(Berechnungen!AZ189)=TRUE,"",Berechnungen!AZ189)</f>
        <v/>
      </c>
      <c r="AZ24" s="304" t="str">
        <f>IF(ISNA(Berechnungen!BA189)=TRUE,"",Berechnungen!BA189)</f>
        <v/>
      </c>
      <c r="BA24" s="304" t="str">
        <f>IF(ISNA(Berechnungen!BB189)=TRUE,"",Berechnungen!BB189)</f>
        <v/>
      </c>
      <c r="BB24" s="304" t="str">
        <f>IF(ISNA(Berechnungen!BC189)=TRUE,"",Berechnungen!BC189)</f>
        <v/>
      </c>
      <c r="BC24" s="304" t="str">
        <f>IF(ISNA(Berechnungen!BD189)=TRUE,"",Berechnungen!BD189)</f>
        <v/>
      </c>
      <c r="BD24" s="304" t="str">
        <f>IF(ISNA(Berechnungen!BE189)=TRUE,"",Berechnungen!BE189)</f>
        <v/>
      </c>
      <c r="BE24" s="304" t="str">
        <f>IF(ISNA(Berechnungen!BF189)=TRUE,"",Berechnungen!BF189)</f>
        <v/>
      </c>
      <c r="BF24" s="304" t="str">
        <f>IF(ISNA(Berechnungen!BG189)=TRUE,"",Berechnungen!BG189)</f>
        <v/>
      </c>
      <c r="BG24" s="304" t="str">
        <f>IF(ISNA(Berechnungen!BH189)=TRUE,"",Berechnungen!BH189)</f>
        <v/>
      </c>
      <c r="BH24" s="304" t="str">
        <f>IF(ISNA(Berechnungen!BI189)=TRUE,"",Berechnungen!BI189)</f>
        <v/>
      </c>
      <c r="BI24" s="304" t="str">
        <f>IF(ISNA(Berechnungen!BJ189)=TRUE,"",Berechnungen!BJ189)</f>
        <v/>
      </c>
      <c r="BJ24" s="304" t="str">
        <f>IF(ISNA(Berechnungen!BK189)=TRUE,"",Berechnungen!BK189)</f>
        <v/>
      </c>
      <c r="BK24" s="304" t="str">
        <f>IF(ISNA(Berechnungen!BL189)=TRUE,"",Berechnungen!BL189)</f>
        <v/>
      </c>
      <c r="BL24" s="304" t="str">
        <f>IF(ISNA(Berechnungen!BM189)=TRUE,"",Berechnungen!BM189)</f>
        <v/>
      </c>
      <c r="BM24" s="304" t="str">
        <f>IF(ISNA(Berechnungen!BN189)=TRUE,"",Berechnungen!BN189)</f>
        <v/>
      </c>
      <c r="BN24" s="304" t="str">
        <f>IF(ISNA(Berechnungen!BO189)=TRUE,"",Berechnungen!BO189)</f>
        <v/>
      </c>
      <c r="BO24" s="304" t="str">
        <f>IF(ISNA(Berechnungen!BP189)=TRUE,"",Berechnungen!BP189)</f>
        <v/>
      </c>
      <c r="BP24" s="304" t="str">
        <f>IF(ISNA(Berechnungen!BQ189)=TRUE,"",Berechnungen!BQ189)</f>
        <v/>
      </c>
      <c r="BQ24" s="304" t="str">
        <f>IF(ISNA(Berechnungen!BR189)=TRUE,"",Berechnungen!BR189)</f>
        <v/>
      </c>
      <c r="BR24" s="304" t="str">
        <f>IF(ISNA(Berechnungen!BS189)=TRUE,"",Berechnungen!BS189)</f>
        <v/>
      </c>
      <c r="BS24" s="304" t="str">
        <f>IF(ISNA(Berechnungen!BT189)=TRUE,"",Berechnungen!BT189)</f>
        <v/>
      </c>
      <c r="BT24" s="304" t="str">
        <f>IF(ISNA(Berechnungen!BU189)=TRUE,"",Berechnungen!BU189)</f>
        <v/>
      </c>
      <c r="BU24" s="304" t="str">
        <f>IF(ISNA(Berechnungen!BV189)=TRUE,"",Berechnungen!BV189)</f>
        <v/>
      </c>
      <c r="BV24" s="304" t="str">
        <f>IF(ISNA(Berechnungen!BW189)=TRUE,"",Berechnungen!BW189)</f>
        <v/>
      </c>
      <c r="BW24" s="304" t="str">
        <f>IF(ISNA(Berechnungen!BX189)=TRUE,"",Berechnungen!BX189)</f>
        <v/>
      </c>
      <c r="BX24" s="304" t="str">
        <f>IF(ISNA(Berechnungen!BY189)=TRUE,"",Berechnungen!BY189)</f>
        <v/>
      </c>
      <c r="BY24" s="304" t="str">
        <f>IF(ISNA(Berechnungen!BZ189)=TRUE,"",Berechnungen!BZ189)</f>
        <v/>
      </c>
      <c r="BZ24" s="304" t="str">
        <f>IF(ISNA(Berechnungen!CA189)=TRUE,"",Berechnungen!CA189)</f>
        <v/>
      </c>
      <c r="CA24" s="304" t="str">
        <f>IF(ISNA(Berechnungen!CB189)=TRUE,"",Berechnungen!CB189)</f>
        <v/>
      </c>
      <c r="CB24" s="304" t="str">
        <f>IF(ISNA(Berechnungen!CC189)=TRUE,"",Berechnungen!CC189)</f>
        <v/>
      </c>
      <c r="CC24" s="304" t="str">
        <f>IF(ISNA(Berechnungen!CD189)=TRUE,"",Berechnungen!CD189)</f>
        <v/>
      </c>
      <c r="CD24" s="304" t="str">
        <f>IF(ISNA(Berechnungen!CE189)=TRUE,"",Berechnungen!CE189)</f>
        <v/>
      </c>
      <c r="CE24" s="304" t="str">
        <f>IF(ISNA(Berechnungen!CF189)=TRUE,"",Berechnungen!CF189)</f>
        <v/>
      </c>
      <c r="CF24" s="304" t="str">
        <f>IF(ISNA(Berechnungen!CG189)=TRUE,"",Berechnungen!CG189)</f>
        <v/>
      </c>
      <c r="CG24" s="304" t="str">
        <f>IF(ISNA(Berechnungen!CH189)=TRUE,"",Berechnungen!CH189)</f>
        <v/>
      </c>
      <c r="CH24" s="304" t="str">
        <f>IF(ISNA(Berechnungen!CI189)=TRUE,"",Berechnungen!CI189)</f>
        <v/>
      </c>
      <c r="CI24" s="304" t="str">
        <f>IF(ISNA(Berechnungen!CJ189)=TRUE,"",Berechnungen!CJ189)</f>
        <v/>
      </c>
      <c r="CJ24" s="304" t="str">
        <f>IF(ISNA(Berechnungen!CK189)=TRUE,"",Berechnungen!CK189)</f>
        <v/>
      </c>
      <c r="CK24" s="304" t="str">
        <f>IF(ISNA(Berechnungen!CL189)=TRUE,"",Berechnungen!CL189)</f>
        <v/>
      </c>
      <c r="CL24" s="304" t="str">
        <f>IF(ISNA(Berechnungen!CM189)=TRUE,"",Berechnungen!CM189)</f>
        <v/>
      </c>
      <c r="CM24" s="304" t="str">
        <f>IF(ISNA(Berechnungen!CN189)=TRUE,"",Berechnungen!CN189)</f>
        <v/>
      </c>
      <c r="CN24" s="304" t="str">
        <f>IF(ISNA(Berechnungen!CO189)=TRUE,"",Berechnungen!CO189)</f>
        <v/>
      </c>
      <c r="CO24" s="304" t="str">
        <f>IF(ISNA(Berechnungen!CP189)=TRUE,"",Berechnungen!CP189)</f>
        <v/>
      </c>
      <c r="CP24" s="304" t="str">
        <f>IF(ISNA(Berechnungen!CQ189)=TRUE,"",Berechnungen!CQ189)</f>
        <v/>
      </c>
      <c r="CQ24" s="304" t="str">
        <f>IF(ISNA(Berechnungen!CR189)=TRUE,"",Berechnungen!CR189)</f>
        <v/>
      </c>
      <c r="CR24" s="304" t="str">
        <f>IF(ISNA(Berechnungen!CS189)=TRUE,"",Berechnungen!CS189)</f>
        <v/>
      </c>
      <c r="CS24" s="304" t="str">
        <f>IF(ISNA(Berechnungen!CT189)=TRUE,"",Berechnungen!CT189)</f>
        <v/>
      </c>
      <c r="CT24" s="304" t="str">
        <f>IF(ISNA(Berechnungen!CU189)=TRUE,"",Berechnungen!CU189)</f>
        <v/>
      </c>
      <c r="CU24" s="304" t="str">
        <f>IF(ISNA(Berechnungen!CV189)=TRUE,"",Berechnungen!CV189)</f>
        <v/>
      </c>
      <c r="CV24" s="304" t="str">
        <f>IF(ISNA(Berechnungen!CW189)=TRUE,"",Berechnungen!CW189)</f>
        <v/>
      </c>
      <c r="CW24" s="304" t="str">
        <f>IF(ISNA(Berechnungen!CX189)=TRUE,"",Berechnungen!CX189)</f>
        <v/>
      </c>
      <c r="CX24" s="304" t="str">
        <f>IF(ISNA(Berechnungen!CY189)=TRUE,"",Berechnungen!CY189)</f>
        <v/>
      </c>
      <c r="CY24" s="304" t="str">
        <f>IF(ISNA(Berechnungen!CZ189)=TRUE,"",Berechnungen!CZ189)</f>
        <v/>
      </c>
      <c r="CZ24" s="304" t="str">
        <f>IF(ISNA(Berechnungen!DA189)=TRUE,"",Berechnungen!DA189)</f>
        <v/>
      </c>
      <c r="DA24" s="304" t="str">
        <f>IF(ISNA(Berechnungen!DB189)=TRUE,"",Berechnungen!DB189)</f>
        <v/>
      </c>
      <c r="DB24" s="304" t="str">
        <f>IF(ISNA(Berechnungen!DC189)=TRUE,"",Berechnungen!DC189)</f>
        <v/>
      </c>
      <c r="DC24" s="304" t="str">
        <f>IF(ISNA(Berechnungen!DD189)=TRUE,"",Berechnungen!DD189)</f>
        <v/>
      </c>
      <c r="DD24" s="304" t="str">
        <f>IF(ISNA(Berechnungen!DE189)=TRUE,"",Berechnungen!DE189)</f>
        <v/>
      </c>
      <c r="DE24" s="304" t="str">
        <f>IF(ISNA(Berechnungen!DF189)=TRUE,"",Berechnungen!DF189)</f>
        <v/>
      </c>
      <c r="DF24" s="304" t="str">
        <f>IF(ISNA(Berechnungen!DG189)=TRUE,"",Berechnungen!DG189)</f>
        <v/>
      </c>
      <c r="DG24" s="304" t="str">
        <f>IF(ISNA(Berechnungen!DH189)=TRUE,"",Berechnungen!DH189)</f>
        <v/>
      </c>
      <c r="DH24" s="304" t="str">
        <f>IF(ISNA(Berechnungen!DI189)=TRUE,"",Berechnungen!DI189)</f>
        <v/>
      </c>
      <c r="DI24" s="304" t="str">
        <f>IF(ISNA(Berechnungen!DJ189)=TRUE,"",Berechnungen!DJ189)</f>
        <v/>
      </c>
      <c r="DJ24" s="304" t="str">
        <f>IF(ISNA(Berechnungen!DK189)=TRUE,"",Berechnungen!DK189)</f>
        <v/>
      </c>
      <c r="DK24" s="304" t="str">
        <f>IF(ISNA(Berechnungen!DL189)=TRUE,"",Berechnungen!DL189)</f>
        <v/>
      </c>
      <c r="DL24" s="304" t="str">
        <f>IF(ISNA(Berechnungen!DM189)=TRUE,"",Berechnungen!DM189)</f>
        <v/>
      </c>
      <c r="DM24" s="304" t="str">
        <f>IF(ISNA(Berechnungen!DN189)=TRUE,"",Berechnungen!DN189)</f>
        <v/>
      </c>
      <c r="DN24" s="304" t="str">
        <f>IF(ISNA(Berechnungen!DO189)=TRUE,"",Berechnungen!DO189)</f>
        <v/>
      </c>
      <c r="DO24" s="304" t="str">
        <f>IF(ISNA(Berechnungen!DP189)=TRUE,"",Berechnungen!DP189)</f>
        <v/>
      </c>
      <c r="DP24" s="304" t="str">
        <f>IF(ISNA(Berechnungen!DQ189)=TRUE,"",Berechnungen!DQ189)</f>
        <v/>
      </c>
      <c r="DQ24" s="304" t="str">
        <f>IF(ISNA(Berechnungen!DR189)=TRUE,"",Berechnungen!DR189)</f>
        <v/>
      </c>
      <c r="DR24" s="304" t="str">
        <f>IF(ISNA(Berechnungen!DS189)=TRUE,"",Berechnungen!DS189)</f>
        <v/>
      </c>
      <c r="DS24" s="304" t="str">
        <f>IF(ISNA(Berechnungen!DT189)=TRUE,"",Berechnungen!DT189)</f>
        <v/>
      </c>
      <c r="DT24" s="304" t="str">
        <f>IF(ISNA(Berechnungen!DU189)=TRUE,"",Berechnungen!DU189)</f>
        <v/>
      </c>
      <c r="DU24" s="304" t="str">
        <f>IF(ISNA(Berechnungen!DV189)=TRUE,"",Berechnungen!DV189)</f>
        <v/>
      </c>
      <c r="DV24" s="304" t="str">
        <f>IF(ISNA(Berechnungen!DW189)=TRUE,"",Berechnungen!DW189)</f>
        <v/>
      </c>
      <c r="DW24" s="304" t="str">
        <f>IF(ISNA(Berechnungen!DX189)=TRUE,"",Berechnungen!DX189)</f>
        <v/>
      </c>
      <c r="DX24" s="304" t="str">
        <f>IF(ISNA(Berechnungen!DY189)=TRUE,"",Berechnungen!DY189)</f>
        <v/>
      </c>
      <c r="DY24" s="304" t="str">
        <f>IF(ISNA(Berechnungen!DZ189)=TRUE,"",Berechnungen!DZ189)</f>
        <v/>
      </c>
      <c r="DZ24" s="304" t="str">
        <f>IF(ISNA(Berechnungen!EA189)=TRUE,"",Berechnungen!EA189)</f>
        <v/>
      </c>
      <c r="EA24" s="304" t="str">
        <f>IF(ISNA(Berechnungen!EB189)=TRUE,"",Berechnungen!EB189)</f>
        <v/>
      </c>
      <c r="EB24" s="304" t="str">
        <f>IF(ISNA(Berechnungen!EC189)=TRUE,"",Berechnungen!EC189)</f>
        <v/>
      </c>
      <c r="EC24" s="304" t="str">
        <f>IF(ISNA(Berechnungen!ED189)=TRUE,"",Berechnungen!ED189)</f>
        <v/>
      </c>
      <c r="ED24" s="304" t="str">
        <f>IF(ISNA(Berechnungen!EE189)=TRUE,"",Berechnungen!EE189)</f>
        <v/>
      </c>
      <c r="EE24" s="304" t="str">
        <f>IF(ISNA(Berechnungen!EF189)=TRUE,"",Berechnungen!EF189)</f>
        <v/>
      </c>
      <c r="EF24" s="304" t="str">
        <f>IF(ISNA(Berechnungen!EG189)=TRUE,"",Berechnungen!EG189)</f>
        <v/>
      </c>
      <c r="EG24" s="304" t="str">
        <f>IF(ISNA(Berechnungen!EH189)=TRUE,"",Berechnungen!EH189)</f>
        <v/>
      </c>
      <c r="EH24" s="304" t="str">
        <f>IF(ISNA(Berechnungen!EI189)=TRUE,"",Berechnungen!EI189)</f>
        <v/>
      </c>
      <c r="EI24" s="304" t="str">
        <f>IF(ISNA(Berechnungen!EJ189)=TRUE,"",Berechnungen!EJ189)</f>
        <v/>
      </c>
      <c r="EJ24" s="304" t="str">
        <f>IF(ISNA(Berechnungen!EK189)=TRUE,"",Berechnungen!EK189)</f>
        <v/>
      </c>
      <c r="EK24" s="304" t="str">
        <f>IF(ISNA(Berechnungen!EL189)=TRUE,"",Berechnungen!EL189)</f>
        <v/>
      </c>
      <c r="EL24" s="304" t="str">
        <f>IF(ISNA(Berechnungen!EM189)=TRUE,"",Berechnungen!EM189)</f>
        <v/>
      </c>
      <c r="EM24" s="304" t="str">
        <f>IF(ISNA(Berechnungen!EN189)=TRUE,"",Berechnungen!EN189)</f>
        <v/>
      </c>
      <c r="EN24" s="304" t="str">
        <f>IF(ISNA(Berechnungen!EO189)=TRUE,"",Berechnungen!EO189)</f>
        <v/>
      </c>
      <c r="EO24" s="304" t="str">
        <f>IF(ISNA(Berechnungen!EP189)=TRUE,"",Berechnungen!EP189)</f>
        <v/>
      </c>
      <c r="EP24" s="304" t="str">
        <f>IF(ISNA(Berechnungen!EQ189)=TRUE,"",Berechnungen!EQ189)</f>
        <v/>
      </c>
      <c r="EQ24" s="304" t="str">
        <f>IF(ISNA(Berechnungen!ER189)=TRUE,"",Berechnungen!ER189)</f>
        <v/>
      </c>
      <c r="ER24" s="304" t="str">
        <f>IF(ISNA(Berechnungen!ES189)=TRUE,"",Berechnungen!ES189)</f>
        <v/>
      </c>
      <c r="ES24" s="304" t="str">
        <f>IF(ISNA(Berechnungen!ET189)=TRUE,"",Berechnungen!ET189)</f>
        <v/>
      </c>
      <c r="ET24" s="304" t="str">
        <f>IF(ISNA(Berechnungen!EU189)=TRUE,"",Berechnungen!EU189)</f>
        <v/>
      </c>
      <c r="EU24" s="304" t="str">
        <f>IF(ISNA(Berechnungen!EV189)=TRUE,"",Berechnungen!EV189)</f>
        <v/>
      </c>
      <c r="EV24" s="304" t="str">
        <f>IF(ISNA(Berechnungen!EW189)=TRUE,"",Berechnungen!EW189)</f>
        <v/>
      </c>
      <c r="EW24" s="304" t="str">
        <f>IF(ISNA(Berechnungen!EX189)=TRUE,"",Berechnungen!EX189)</f>
        <v/>
      </c>
      <c r="EX24" s="304" t="str">
        <f>IF(ISNA(Berechnungen!EY189)=TRUE,"",Berechnungen!EY189)</f>
        <v/>
      </c>
      <c r="EY24" s="304" t="str">
        <f>IF(ISNA(Berechnungen!EZ189)=TRUE,"",Berechnungen!EZ189)</f>
        <v/>
      </c>
      <c r="EZ24" s="304" t="str">
        <f>IF(ISNA(Berechnungen!FA189)=TRUE,"",Berechnungen!FA189)</f>
        <v/>
      </c>
      <c r="FA24" s="304" t="str">
        <f>IF(ISNA(Berechnungen!FB189)=TRUE,"",Berechnungen!FB189)</f>
        <v/>
      </c>
      <c r="FB24" s="304" t="str">
        <f>IF(ISNA(Berechnungen!FC189)=TRUE,"",Berechnungen!FC189)</f>
        <v/>
      </c>
      <c r="FC24" s="304" t="str">
        <f>IF(ISNA(Berechnungen!FD189)=TRUE,"",Berechnungen!FD189)</f>
        <v/>
      </c>
      <c r="FD24" s="304" t="str">
        <f>IF(ISNA(Berechnungen!FE189)=TRUE,"",Berechnungen!FE189)</f>
        <v/>
      </c>
      <c r="FE24" s="304" t="str">
        <f>IF(ISNA(Berechnungen!FF189)=TRUE,"",Berechnungen!FF189)</f>
        <v/>
      </c>
      <c r="FF24" s="304" t="str">
        <f>IF(ISNA(Berechnungen!FG189)=TRUE,"",Berechnungen!FG189)</f>
        <v/>
      </c>
      <c r="FG24" s="304" t="str">
        <f>IF(ISNA(Berechnungen!FH189)=TRUE,"",Berechnungen!FH189)</f>
        <v/>
      </c>
      <c r="FH24" s="304" t="str">
        <f>IF(ISNA(Berechnungen!FI189)=TRUE,"",Berechnungen!FI189)</f>
        <v/>
      </c>
      <c r="FI24" s="304" t="str">
        <f>IF(ISNA(Berechnungen!FJ189)=TRUE,"",Berechnungen!FJ189)</f>
        <v/>
      </c>
      <c r="FJ24" s="304" t="str">
        <f>IF(ISNA(Berechnungen!FK189)=TRUE,"",Berechnungen!FK189)</f>
        <v/>
      </c>
      <c r="FK24" s="304" t="str">
        <f>IF(ISNA(Berechnungen!FL189)=TRUE,"",Berechnungen!FL189)</f>
        <v/>
      </c>
      <c r="FL24" s="304" t="str">
        <f>IF(ISNA(Berechnungen!FM189)=TRUE,"",Berechnungen!FM189)</f>
        <v/>
      </c>
      <c r="FM24" s="304" t="str">
        <f>IF(ISNA(Berechnungen!FN189)=TRUE,"",Berechnungen!FN189)</f>
        <v/>
      </c>
      <c r="FN24" s="304" t="str">
        <f>IF(ISNA(Berechnungen!FO189)=TRUE,"",Berechnungen!FO189)</f>
        <v/>
      </c>
      <c r="FO24" s="304" t="str">
        <f>IF(ISNA(Berechnungen!FP189)=TRUE,"",Berechnungen!FP189)</f>
        <v/>
      </c>
      <c r="FP24" s="304" t="str">
        <f>IF(ISNA(Berechnungen!FQ189)=TRUE,"",Berechnungen!FQ189)</f>
        <v/>
      </c>
      <c r="FQ24" s="304" t="str">
        <f>IF(ISNA(Berechnungen!FR189)=TRUE,"",Berechnungen!FR189)</f>
        <v/>
      </c>
      <c r="FR24" s="304" t="str">
        <f>IF(ISNA(Berechnungen!FS189)=TRUE,"",Berechnungen!FS189)</f>
        <v/>
      </c>
      <c r="FS24" s="304" t="str">
        <f>IF(ISNA(Berechnungen!FT189)=TRUE,"",Berechnungen!FT189)</f>
        <v/>
      </c>
      <c r="FT24" s="304" t="str">
        <f>IF(ISNA(Berechnungen!FU189)=TRUE,"",Berechnungen!FU189)</f>
        <v/>
      </c>
      <c r="FU24" s="304" t="str">
        <f>IF(ISNA(Berechnungen!FV189)=TRUE,"",Berechnungen!FV189)</f>
        <v/>
      </c>
      <c r="FV24" s="304" t="str">
        <f>IF(ISNA(Berechnungen!FW189)=TRUE,"",Berechnungen!FW189)</f>
        <v/>
      </c>
      <c r="FW24" s="304" t="str">
        <f>IF(ISNA(Berechnungen!FX189)=TRUE,"",Berechnungen!FX189)</f>
        <v/>
      </c>
      <c r="FX24" s="304" t="str">
        <f>IF(ISNA(Berechnungen!FY189)=TRUE,"",Berechnungen!FY189)</f>
        <v/>
      </c>
      <c r="FY24" s="304" t="str">
        <f>IF(ISNA(Berechnungen!FZ189)=TRUE,"",Berechnungen!FZ189)</f>
        <v/>
      </c>
      <c r="FZ24" s="304" t="str">
        <f>IF(ISNA(Berechnungen!GA189)=TRUE,"",Berechnungen!GA189)</f>
        <v/>
      </c>
      <c r="GA24" s="304" t="str">
        <f>IF(ISNA(Berechnungen!GB189)=TRUE,"",Berechnungen!GB189)</f>
        <v/>
      </c>
      <c r="GB24" s="304" t="str">
        <f>IF(ISNA(Berechnungen!GC189)=TRUE,"",Berechnungen!GC189)</f>
        <v/>
      </c>
      <c r="GC24" s="304" t="str">
        <f>IF(ISNA(Berechnungen!GD189)=TRUE,"",Berechnungen!GD189)</f>
        <v/>
      </c>
      <c r="GD24" s="304" t="str">
        <f>IF(ISNA(Berechnungen!GE189)=TRUE,"",Berechnungen!GE189)</f>
        <v/>
      </c>
      <c r="GE24" s="304" t="str">
        <f>IF(ISNA(Berechnungen!GF189)=TRUE,"",Berechnungen!GF189)</f>
        <v/>
      </c>
      <c r="GF24" s="304" t="str">
        <f>IF(ISNA(Berechnungen!GG189)=TRUE,"",Berechnungen!GG189)</f>
        <v/>
      </c>
      <c r="GG24" s="304" t="str">
        <f>IF(ISNA(Berechnungen!GH189)=TRUE,"",Berechnungen!GH189)</f>
        <v/>
      </c>
      <c r="GH24" s="304" t="str">
        <f>IF(ISNA(Berechnungen!GI189)=TRUE,"",Berechnungen!GI189)</f>
        <v/>
      </c>
      <c r="GI24" s="304" t="str">
        <f>IF(ISNA(Berechnungen!GJ189)=TRUE,"",Berechnungen!GJ189)</f>
        <v/>
      </c>
      <c r="GJ24" s="304" t="str">
        <f>IF(ISNA(Berechnungen!GK189)=TRUE,"",Berechnungen!GK189)</f>
        <v/>
      </c>
      <c r="GK24" s="304" t="str">
        <f>IF(ISNA(Berechnungen!GL189)=TRUE,"",Berechnungen!GL189)</f>
        <v/>
      </c>
      <c r="GL24" s="304" t="str">
        <f>IF(ISNA(Berechnungen!GM189)=TRUE,"",Berechnungen!GM189)</f>
        <v/>
      </c>
      <c r="GM24" s="304" t="str">
        <f>IF(ISNA(Berechnungen!GN189)=TRUE,"",Berechnungen!GN189)</f>
        <v/>
      </c>
      <c r="GN24" s="304" t="str">
        <f>IF(ISNA(Berechnungen!GO189)=TRUE,"",Berechnungen!GO189)</f>
        <v/>
      </c>
      <c r="GO24" s="304" t="str">
        <f>IF(ISNA(Berechnungen!GP189)=TRUE,"",Berechnungen!GP189)</f>
        <v/>
      </c>
      <c r="GP24" s="304" t="str">
        <f>IF(ISNA(Berechnungen!GQ189)=TRUE,"",Berechnungen!GQ189)</f>
        <v/>
      </c>
      <c r="GQ24" s="304" t="str">
        <f>IF(ISNA(Berechnungen!GR189)=TRUE,"",Berechnungen!GR189)</f>
        <v/>
      </c>
      <c r="GR24" s="304" t="str">
        <f>IF(ISNA(Berechnungen!GS189)=TRUE,"",Berechnungen!GS189)</f>
        <v/>
      </c>
      <c r="GS24" s="304" t="str">
        <f>IF(ISNA(Berechnungen!GT189)=TRUE,"",Berechnungen!GT189)</f>
        <v/>
      </c>
      <c r="GT24" s="304" t="str">
        <f>IF(ISNA(Berechnungen!GU189)=TRUE,"",Berechnungen!GU189)</f>
        <v/>
      </c>
      <c r="GU24" s="304" t="str">
        <f>IF(ISNA(Berechnungen!GV189)=TRUE,"",Berechnungen!GV189)</f>
        <v/>
      </c>
      <c r="GV24" s="304" t="str">
        <f>IF(ISNA(Berechnungen!GW189)=TRUE,"",Berechnungen!GW189)</f>
        <v/>
      </c>
      <c r="GW24" s="304" t="str">
        <f>IF(ISNA(Berechnungen!GX189)=TRUE,"",Berechnungen!GX189)</f>
        <v/>
      </c>
      <c r="GX24" s="304" t="str">
        <f>IF(ISNA(Berechnungen!GY189)=TRUE,"",Berechnungen!GY189)</f>
        <v/>
      </c>
      <c r="GY24" s="304" t="str">
        <f>IF(ISNA(Berechnungen!GZ189)=TRUE,"",Berechnungen!GZ189)</f>
        <v/>
      </c>
      <c r="GZ24" s="304" t="str">
        <f>IF(ISNA(Berechnungen!HA189)=TRUE,"",Berechnungen!HA189)</f>
        <v/>
      </c>
      <c r="HA24" s="304" t="str">
        <f>IF(ISNA(Berechnungen!HB189)=TRUE,"",Berechnungen!HB189)</f>
        <v/>
      </c>
      <c r="HB24" s="304" t="str">
        <f>IF(ISNA(Berechnungen!HC189)=TRUE,"",Berechnungen!HC189)</f>
        <v/>
      </c>
      <c r="HC24" s="304" t="str">
        <f>IF(ISNA(Berechnungen!HD189)=TRUE,"",Berechnungen!HD189)</f>
        <v/>
      </c>
      <c r="HD24" s="304" t="str">
        <f>IF(ISNA(Berechnungen!HE189)=TRUE,"",Berechnungen!HE189)</f>
        <v/>
      </c>
      <c r="HE24" s="304" t="str">
        <f>IF(ISNA(Berechnungen!HF189)=TRUE,"",Berechnungen!HF189)</f>
        <v/>
      </c>
      <c r="HF24" s="304" t="str">
        <f>IF(ISNA(Berechnungen!HG189)=TRUE,"",Berechnungen!HG189)</f>
        <v/>
      </c>
      <c r="HG24" s="304" t="str">
        <f>IF(ISNA(Berechnungen!HH189)=TRUE,"",Berechnungen!HH189)</f>
        <v/>
      </c>
      <c r="HH24" s="304" t="str">
        <f>IF(ISNA(Berechnungen!HI189)=TRUE,"",Berechnungen!HI189)</f>
        <v/>
      </c>
      <c r="HI24" s="304" t="str">
        <f>IF(ISNA(Berechnungen!HJ189)=TRUE,"",Berechnungen!HJ189)</f>
        <v/>
      </c>
      <c r="HJ24" s="304" t="str">
        <f>IF(ISNA(Berechnungen!HK189)=TRUE,"",Berechnungen!HK189)</f>
        <v/>
      </c>
      <c r="HK24" s="304" t="str">
        <f>IF(ISNA(Berechnungen!HL189)=TRUE,"",Berechnungen!HL189)</f>
        <v/>
      </c>
      <c r="HL24" s="304" t="str">
        <f>IF(ISNA(Berechnungen!HM189)=TRUE,"",Berechnungen!HM189)</f>
        <v/>
      </c>
      <c r="HM24" s="304" t="str">
        <f>IF(ISNA(Berechnungen!HN189)=TRUE,"",Berechnungen!HN189)</f>
        <v/>
      </c>
      <c r="HN24" s="304" t="str">
        <f>IF(ISNA(Berechnungen!HO189)=TRUE,"",Berechnungen!HO189)</f>
        <v/>
      </c>
      <c r="HO24" s="304" t="str">
        <f>IF(ISNA(Berechnungen!HP189)=TRUE,"",Berechnungen!HP189)</f>
        <v/>
      </c>
      <c r="HP24" s="304" t="str">
        <f>IF(ISNA(Berechnungen!HQ189)=TRUE,"",Berechnungen!HQ189)</f>
        <v/>
      </c>
      <c r="HQ24" s="304" t="str">
        <f>IF(ISNA(Berechnungen!HR189)=TRUE,"",Berechnungen!HR189)</f>
        <v/>
      </c>
      <c r="HR24" s="304" t="str">
        <f>IF(ISNA(Berechnungen!HS189)=TRUE,"",Berechnungen!HS189)</f>
        <v/>
      </c>
      <c r="HS24" s="304" t="str">
        <f>IF(ISNA(Berechnungen!HT189)=TRUE,"",Berechnungen!HT189)</f>
        <v/>
      </c>
      <c r="HT24" s="304" t="str">
        <f>IF(ISNA(Berechnungen!HU189)=TRUE,"",Berechnungen!HU189)</f>
        <v/>
      </c>
      <c r="HU24" s="304" t="str">
        <f>IF(ISNA(Berechnungen!HV189)=TRUE,"",Berechnungen!HV189)</f>
        <v/>
      </c>
      <c r="HV24" s="304" t="str">
        <f>IF(ISNA(Berechnungen!HW189)=TRUE,"",Berechnungen!HW189)</f>
        <v/>
      </c>
      <c r="HW24" s="304" t="str">
        <f>IF(ISNA(Berechnungen!HX189)=TRUE,"",Berechnungen!HX189)</f>
        <v/>
      </c>
      <c r="HX24" s="304" t="str">
        <f>IF(ISNA(Berechnungen!HY189)=TRUE,"",Berechnungen!HY189)</f>
        <v/>
      </c>
      <c r="HY24" s="304" t="str">
        <f>IF(ISNA(Berechnungen!HZ189)=TRUE,"",Berechnungen!HZ189)</f>
        <v/>
      </c>
      <c r="HZ24" s="304" t="str">
        <f>IF(ISNA(Berechnungen!IA189)=TRUE,"",Berechnungen!IA189)</f>
        <v/>
      </c>
      <c r="IA24" s="304" t="str">
        <f>IF(ISNA(Berechnungen!IB189)=TRUE,"",Berechnungen!IB189)</f>
        <v/>
      </c>
      <c r="IB24" s="304" t="str">
        <f>IF(ISNA(Berechnungen!IC189)=TRUE,"",Berechnungen!IC189)</f>
        <v/>
      </c>
      <c r="IC24" s="304" t="str">
        <f>IF(ISNA(Berechnungen!ID189)=TRUE,"",Berechnungen!ID189)</f>
        <v/>
      </c>
      <c r="ID24" s="304" t="str">
        <f>IF(ISNA(Berechnungen!IE189)=TRUE,"",Berechnungen!IE189)</f>
        <v/>
      </c>
      <c r="IE24" s="304" t="str">
        <f>IF(ISNA(Berechnungen!IF189)=TRUE,"",Berechnungen!IF189)</f>
        <v/>
      </c>
      <c r="IF24" s="304" t="str">
        <f>IF(ISNA(Berechnungen!IG189)=TRUE,"",Berechnungen!IG189)</f>
        <v/>
      </c>
      <c r="IG24" s="304" t="str">
        <f>IF(ISNA(Berechnungen!IH189)=TRUE,"",Berechnungen!IH189)</f>
        <v/>
      </c>
      <c r="IH24" s="304" t="str">
        <f>IF(ISNA(Berechnungen!II189)=TRUE,"",Berechnungen!II189)</f>
        <v/>
      </c>
      <c r="II24" s="304" t="str">
        <f>IF(ISNA(Berechnungen!IJ189)=TRUE,"",Berechnungen!IJ189)</f>
        <v/>
      </c>
      <c r="IJ24" s="304" t="str">
        <f>IF(ISNA(Berechnungen!IK189)=TRUE,"",Berechnungen!IK189)</f>
        <v/>
      </c>
      <c r="IK24" s="304" t="str">
        <f>IF(ISNA(Berechnungen!IL189)=TRUE,"",Berechnungen!IL189)</f>
        <v/>
      </c>
      <c r="IL24" s="304" t="str">
        <f>IF(ISNA(Berechnungen!IM189)=TRUE,"",Berechnungen!IM189)</f>
        <v/>
      </c>
      <c r="IM24" s="304" t="str">
        <f>IF(ISNA(Berechnungen!IN189)=TRUE,"",Berechnungen!IN189)</f>
        <v/>
      </c>
      <c r="IN24" s="304" t="str">
        <f>IF(ISNA(Berechnungen!IO189)=TRUE,"",Berechnungen!IO189)</f>
        <v/>
      </c>
      <c r="IO24" s="304" t="str">
        <f>IF(ISNA(Berechnungen!IP189)=TRUE,"",Berechnungen!IP189)</f>
        <v/>
      </c>
      <c r="IP24" s="304" t="str">
        <f>IF(ISNA(Berechnungen!IQ189)=TRUE,"",Berechnungen!IQ189)</f>
        <v/>
      </c>
      <c r="IQ24" s="304" t="str">
        <f>IF(ISNA(Berechnungen!IR189)=TRUE,"",Berechnungen!IR189)</f>
        <v/>
      </c>
      <c r="IR24" s="304" t="str">
        <f>IF(ISNA(Berechnungen!IS189)=TRUE,"",Berechnungen!IS189)</f>
        <v/>
      </c>
      <c r="IS24" s="304" t="str">
        <f>IF(ISNA(Berechnungen!IT189)=TRUE,"",Berechnungen!IT189)</f>
        <v/>
      </c>
      <c r="IT24" s="304" t="str">
        <f>IF(ISNA(Berechnungen!IU189)=TRUE,"",Berechnungen!IU189)</f>
        <v/>
      </c>
      <c r="IU24" s="304" t="str">
        <f>IF(ISNA(Berechnungen!IV189)=TRUE,"",Berechnungen!IV189)</f>
        <v/>
      </c>
      <c r="IV24" s="304" t="str">
        <f>IF(ISNA(Berechnungen!IW189)=TRUE,"",Berechnungen!IW189)</f>
        <v/>
      </c>
      <c r="IW24" s="304" t="str">
        <f>IF(ISNA(Berechnungen!IX189)=TRUE,"",Berechnungen!IX189)</f>
        <v/>
      </c>
      <c r="IX24" s="304" t="str">
        <f>IF(ISNA(Berechnungen!IY189)=TRUE,"",Berechnungen!IY189)</f>
        <v/>
      </c>
      <c r="IY24" s="304" t="str">
        <f>IF(ISNA(Berechnungen!IZ189)=TRUE,"",Berechnungen!IZ189)</f>
        <v/>
      </c>
      <c r="IZ24" s="304" t="str">
        <f>IF(ISNA(Berechnungen!JA189)=TRUE,"",Berechnungen!JA189)</f>
        <v/>
      </c>
      <c r="JA24" s="304" t="str">
        <f>IF(ISNA(Berechnungen!JB189)=TRUE,"",Berechnungen!JB189)</f>
        <v/>
      </c>
      <c r="JB24" s="304" t="str">
        <f>IF(ISNA(Berechnungen!JC189)=TRUE,"",Berechnungen!JC189)</f>
        <v/>
      </c>
      <c r="JC24" s="304" t="str">
        <f>IF(ISNA(Berechnungen!JD189)=TRUE,"",Berechnungen!JD189)</f>
        <v/>
      </c>
      <c r="JD24" s="304" t="str">
        <f>IF(ISNA(Berechnungen!JE189)=TRUE,"",Berechnungen!JE189)</f>
        <v/>
      </c>
      <c r="JE24" s="304" t="str">
        <f>IF(ISNA(Berechnungen!JF189)=TRUE,"",Berechnungen!JF189)</f>
        <v/>
      </c>
      <c r="JF24" s="304" t="str">
        <f>IF(ISNA(Berechnungen!JG189)=TRUE,"",Berechnungen!JG189)</f>
        <v/>
      </c>
      <c r="JG24" s="304" t="str">
        <f>IF(ISNA(Berechnungen!JH189)=TRUE,"",Berechnungen!JH189)</f>
        <v/>
      </c>
      <c r="JH24" s="304" t="str">
        <f>IF(ISNA(Berechnungen!JI189)=TRUE,"",Berechnungen!JI189)</f>
        <v/>
      </c>
      <c r="JI24" s="304" t="str">
        <f>IF(ISNA(Berechnungen!JJ189)=TRUE,"",Berechnungen!JJ189)</f>
        <v/>
      </c>
      <c r="JJ24" s="304" t="str">
        <f>IF(ISNA(Berechnungen!JK189)=TRUE,"",Berechnungen!JK189)</f>
        <v/>
      </c>
      <c r="JK24" s="304" t="str">
        <f>IF(ISNA(Berechnungen!JL189)=TRUE,"",Berechnungen!JL189)</f>
        <v/>
      </c>
      <c r="JL24" s="304" t="str">
        <f>IF(ISNA(Berechnungen!JM189)=TRUE,"",Berechnungen!JM189)</f>
        <v/>
      </c>
      <c r="JM24" s="304" t="str">
        <f>IF(ISNA(Berechnungen!JN189)=TRUE,"",Berechnungen!JN189)</f>
        <v/>
      </c>
      <c r="JN24" s="304" t="str">
        <f>IF(ISNA(Berechnungen!JO189)=TRUE,"",Berechnungen!JO189)</f>
        <v/>
      </c>
      <c r="JO24" s="304" t="str">
        <f>IF(ISNA(Berechnungen!JP189)=TRUE,"",Berechnungen!JP189)</f>
        <v/>
      </c>
      <c r="JP24" s="304" t="str">
        <f>IF(ISNA(Berechnungen!JQ189)=TRUE,"",Berechnungen!JQ189)</f>
        <v/>
      </c>
      <c r="JQ24" s="304" t="str">
        <f>IF(ISNA(Berechnungen!JR189)=TRUE,"",Berechnungen!JR189)</f>
        <v/>
      </c>
      <c r="JR24" s="304" t="str">
        <f>IF(ISNA(Berechnungen!JS189)=TRUE,"",Berechnungen!JS189)</f>
        <v/>
      </c>
      <c r="JS24" s="304" t="str">
        <f>IF(ISNA(Berechnungen!JT189)=TRUE,"",Berechnungen!JT189)</f>
        <v/>
      </c>
      <c r="JT24" s="304" t="str">
        <f>IF(ISNA(Berechnungen!JU189)=TRUE,"",Berechnungen!JU189)</f>
        <v/>
      </c>
      <c r="JU24" s="304" t="str">
        <f>IF(ISNA(Berechnungen!JV189)=TRUE,"",Berechnungen!JV189)</f>
        <v/>
      </c>
      <c r="JV24" s="304" t="str">
        <f>IF(ISNA(Berechnungen!JW189)=TRUE,"",Berechnungen!JW189)</f>
        <v/>
      </c>
      <c r="JW24" s="304" t="str">
        <f>IF(ISNA(Berechnungen!JX189)=TRUE,"",Berechnungen!JX189)</f>
        <v/>
      </c>
      <c r="JX24" s="304" t="str">
        <f>IF(ISNA(Berechnungen!JY189)=TRUE,"",Berechnungen!JY189)</f>
        <v/>
      </c>
      <c r="JY24" s="304" t="str">
        <f>IF(ISNA(Berechnungen!JZ189)=TRUE,"",Berechnungen!JZ189)</f>
        <v/>
      </c>
      <c r="JZ24" s="304" t="str">
        <f>IF(ISNA(Berechnungen!KA189)=TRUE,"",Berechnungen!KA189)</f>
        <v/>
      </c>
      <c r="KA24" s="304" t="str">
        <f>IF(ISNA(Berechnungen!KB189)=TRUE,"",Berechnungen!KB189)</f>
        <v/>
      </c>
      <c r="KB24" s="304" t="str">
        <f>IF(ISNA(Berechnungen!KC189)=TRUE,"",Berechnungen!KC189)</f>
        <v/>
      </c>
      <c r="KC24" s="304" t="str">
        <f>IF(ISNA(Berechnungen!KD189)=TRUE,"",Berechnungen!KD189)</f>
        <v/>
      </c>
      <c r="KD24" s="304" t="str">
        <f>IF(ISNA(Berechnungen!KE189)=TRUE,"",Berechnungen!KE189)</f>
        <v/>
      </c>
      <c r="KE24" s="304" t="str">
        <f>IF(ISNA(Berechnungen!KF189)=TRUE,"",Berechnungen!KF189)</f>
        <v/>
      </c>
      <c r="KF24" s="304" t="str">
        <f>IF(ISNA(Berechnungen!KG189)=TRUE,"",Berechnungen!KG189)</f>
        <v/>
      </c>
      <c r="KG24" s="304" t="str">
        <f>IF(ISNA(Berechnungen!KH189)=TRUE,"",Berechnungen!KH189)</f>
        <v/>
      </c>
      <c r="KH24" s="304" t="str">
        <f>IF(ISNA(Berechnungen!KI189)=TRUE,"",Berechnungen!KI189)</f>
        <v/>
      </c>
      <c r="KI24" s="304" t="str">
        <f>IF(ISNA(Berechnungen!KJ189)=TRUE,"",Berechnungen!KJ189)</f>
        <v/>
      </c>
      <c r="KJ24" s="304" t="str">
        <f>IF(ISNA(Berechnungen!KK189)=TRUE,"",Berechnungen!KK189)</f>
        <v/>
      </c>
      <c r="KK24" s="304" t="str">
        <f>IF(ISNA(Berechnungen!KL189)=TRUE,"",Berechnungen!KL189)</f>
        <v/>
      </c>
      <c r="KL24" s="304" t="str">
        <f>IF(ISNA(Berechnungen!KM189)=TRUE,"",Berechnungen!KM189)</f>
        <v/>
      </c>
      <c r="KM24" s="304" t="str">
        <f>IF(ISNA(Berechnungen!KN189)=TRUE,"",Berechnungen!KN189)</f>
        <v/>
      </c>
      <c r="KN24" s="304" t="str">
        <f>IF(ISNA(Berechnungen!KO189)=TRUE,"",Berechnungen!KO189)</f>
        <v/>
      </c>
      <c r="KO24" s="304" t="str">
        <f>IF(ISNA(Berechnungen!KP189)=TRUE,"",Berechnungen!KP189)</f>
        <v/>
      </c>
      <c r="KP24" s="304" t="str">
        <f>IF(ISNA(Berechnungen!KQ189)=TRUE,"",Berechnungen!KQ189)</f>
        <v/>
      </c>
      <c r="KQ24" s="304" t="str">
        <f>IF(ISNA(Berechnungen!KR189)=TRUE,"",Berechnungen!KR189)</f>
        <v/>
      </c>
      <c r="KR24" s="304" t="str">
        <f>IF(ISNA(Berechnungen!KS189)=TRUE,"",Berechnungen!KS189)</f>
        <v/>
      </c>
      <c r="KS24" s="304" t="str">
        <f>IF(ISNA(Berechnungen!KT189)=TRUE,"",Berechnungen!KT189)</f>
        <v/>
      </c>
      <c r="KT24" s="304" t="str">
        <f>IF(ISNA(Berechnungen!KU189)=TRUE,"",Berechnungen!KU189)</f>
        <v/>
      </c>
      <c r="KU24" s="304" t="str">
        <f>IF(ISNA(Berechnungen!KV189)=TRUE,"",Berechnungen!KV189)</f>
        <v/>
      </c>
      <c r="KV24" s="304" t="str">
        <f>IF(ISNA(Berechnungen!KW189)=TRUE,"",Berechnungen!KW189)</f>
        <v/>
      </c>
      <c r="KW24" s="304" t="str">
        <f>IF(ISNA(Berechnungen!KX189)=TRUE,"",Berechnungen!KX189)</f>
        <v/>
      </c>
      <c r="KX24" s="304" t="str">
        <f>IF(ISNA(Berechnungen!KY189)=TRUE,"",Berechnungen!KY189)</f>
        <v/>
      </c>
      <c r="KY24" s="304" t="str">
        <f>IF(ISNA(Berechnungen!KZ189)=TRUE,"",Berechnungen!KZ189)</f>
        <v/>
      </c>
      <c r="KZ24" s="304" t="str">
        <f>IF(ISNA(Berechnungen!LA189)=TRUE,"",Berechnungen!LA189)</f>
        <v/>
      </c>
      <c r="LA24" s="304" t="str">
        <f>IF(ISNA(Berechnungen!LB189)=TRUE,"",Berechnungen!LB189)</f>
        <v/>
      </c>
      <c r="LB24" s="304" t="str">
        <f>IF(ISNA(Berechnungen!LC189)=TRUE,"",Berechnungen!LC189)</f>
        <v/>
      </c>
      <c r="LC24" s="304" t="str">
        <f>IF(ISNA(Berechnungen!LD189)=TRUE,"",Berechnungen!LD189)</f>
        <v/>
      </c>
      <c r="LD24" s="304" t="str">
        <f>IF(ISNA(Berechnungen!LE189)=TRUE,"",Berechnungen!LE189)</f>
        <v/>
      </c>
      <c r="LE24" s="304" t="str">
        <f>IF(ISNA(Berechnungen!LF189)=TRUE,"",Berechnungen!LF189)</f>
        <v/>
      </c>
      <c r="LF24" s="304" t="str">
        <f>IF(ISNA(Berechnungen!LG189)=TRUE,"",Berechnungen!LG189)</f>
        <v/>
      </c>
      <c r="LG24" s="304" t="str">
        <f>IF(ISNA(Berechnungen!LH189)=TRUE,"",Berechnungen!LH189)</f>
        <v/>
      </c>
      <c r="LH24" s="304" t="str">
        <f>IF(ISNA(Berechnungen!LI189)=TRUE,"",Berechnungen!LI189)</f>
        <v/>
      </c>
      <c r="LI24" s="304" t="str">
        <f>IF(ISNA(Berechnungen!LJ189)=TRUE,"",Berechnungen!LJ189)</f>
        <v/>
      </c>
      <c r="LJ24" s="304" t="str">
        <f>IF(ISNA(Berechnungen!LK189)=TRUE,"",Berechnungen!LK189)</f>
        <v/>
      </c>
      <c r="LK24" s="304" t="str">
        <f>IF(ISNA(Berechnungen!LL189)=TRUE,"",Berechnungen!LL189)</f>
        <v/>
      </c>
      <c r="LL24" s="304" t="str">
        <f>IF(ISNA(Berechnungen!LM189)=TRUE,"",Berechnungen!LM189)</f>
        <v/>
      </c>
      <c r="LM24" s="304" t="str">
        <f>IF(ISNA(Berechnungen!LN189)=TRUE,"",Berechnungen!LN189)</f>
        <v/>
      </c>
      <c r="LN24" s="304" t="str">
        <f>IF(ISNA(Berechnungen!LO189)=TRUE,"",Berechnungen!LO189)</f>
        <v/>
      </c>
      <c r="LO24" s="304" t="str">
        <f>IF(ISNA(Berechnungen!LP189)=TRUE,"",Berechnungen!LP189)</f>
        <v/>
      </c>
      <c r="LP24" s="304" t="str">
        <f>IF(ISNA(Berechnungen!LQ189)=TRUE,"",Berechnungen!LQ189)</f>
        <v/>
      </c>
      <c r="LQ24" s="304" t="str">
        <f>IF(ISNA(Berechnungen!LR189)=TRUE,"",Berechnungen!LR189)</f>
        <v/>
      </c>
      <c r="LR24" s="304" t="str">
        <f>IF(ISNA(Berechnungen!LS189)=TRUE,"",Berechnungen!LS189)</f>
        <v/>
      </c>
      <c r="LS24" s="304" t="str">
        <f>IF(ISNA(Berechnungen!LT189)=TRUE,"",Berechnungen!LT189)</f>
        <v/>
      </c>
      <c r="LT24" s="304" t="str">
        <f>IF(ISNA(Berechnungen!LU189)=TRUE,"",Berechnungen!LU189)</f>
        <v/>
      </c>
      <c r="LU24" s="304" t="str">
        <f>IF(ISNA(Berechnungen!LV189)=TRUE,"",Berechnungen!LV189)</f>
        <v/>
      </c>
      <c r="LV24" s="304" t="str">
        <f>IF(ISNA(Berechnungen!LW189)=TRUE,"",Berechnungen!LW189)</f>
        <v/>
      </c>
      <c r="LW24" s="304" t="str">
        <f>IF(ISNA(Berechnungen!LX189)=TRUE,"",Berechnungen!LX189)</f>
        <v/>
      </c>
      <c r="LX24" s="304" t="str">
        <f>IF(ISNA(Berechnungen!LY189)=TRUE,"",Berechnungen!LY189)</f>
        <v/>
      </c>
      <c r="LY24" s="304" t="str">
        <f>IF(ISNA(Berechnungen!LZ189)=TRUE,"",Berechnungen!LZ189)</f>
        <v/>
      </c>
      <c r="LZ24" s="304" t="str">
        <f>IF(ISNA(Berechnungen!MA189)=TRUE,"",Berechnungen!MA189)</f>
        <v/>
      </c>
      <c r="MA24" s="304" t="str">
        <f>IF(ISNA(Berechnungen!MB189)=TRUE,"",Berechnungen!MB189)</f>
        <v/>
      </c>
      <c r="MB24" s="304" t="str">
        <f>IF(ISNA(Berechnungen!MC189)=TRUE,"",Berechnungen!MC189)</f>
        <v/>
      </c>
      <c r="MC24" s="304" t="str">
        <f>IF(ISNA(Berechnungen!MD189)=TRUE,"",Berechnungen!MD189)</f>
        <v/>
      </c>
      <c r="MD24" s="304" t="str">
        <f>IF(ISNA(Berechnungen!ME189)=TRUE,"",Berechnungen!ME189)</f>
        <v/>
      </c>
      <c r="ME24" s="304" t="str">
        <f>IF(ISNA(Berechnungen!MF189)=TRUE,"",Berechnungen!MF189)</f>
        <v/>
      </c>
      <c r="MF24" s="304" t="str">
        <f>IF(ISNA(Berechnungen!MG189)=TRUE,"",Berechnungen!MG189)</f>
        <v/>
      </c>
      <c r="MG24" s="304" t="str">
        <f>IF(ISNA(Berechnungen!MH189)=TRUE,"",Berechnungen!MH189)</f>
        <v/>
      </c>
      <c r="MH24" s="304" t="str">
        <f>IF(ISNA(Berechnungen!MI189)=TRUE,"",Berechnungen!MI189)</f>
        <v/>
      </c>
      <c r="MI24" s="304" t="str">
        <f>IF(ISNA(Berechnungen!MJ189)=TRUE,"",Berechnungen!MJ189)</f>
        <v/>
      </c>
      <c r="MJ24" s="304" t="str">
        <f>IF(ISNA(Berechnungen!MK189)=TRUE,"",Berechnungen!MK189)</f>
        <v/>
      </c>
      <c r="MK24" s="304" t="str">
        <f>IF(ISNA(Berechnungen!ML189)=TRUE,"",Berechnungen!ML189)</f>
        <v/>
      </c>
      <c r="ML24" s="304" t="str">
        <f>IF(ISNA(Berechnungen!MM189)=TRUE,"",Berechnungen!MM189)</f>
        <v/>
      </c>
      <c r="MM24" s="304" t="str">
        <f>IF(ISNA(Berechnungen!MN189)=TRUE,"",Berechnungen!MN189)</f>
        <v/>
      </c>
      <c r="MN24" s="304" t="str">
        <f>IF(ISNA(Berechnungen!MO189)=TRUE,"",Berechnungen!MO189)</f>
        <v/>
      </c>
      <c r="MO24" s="304" t="str">
        <f>IF(ISNA(Berechnungen!MP189)=TRUE,"",Berechnungen!MP189)</f>
        <v/>
      </c>
      <c r="MP24" s="304" t="str">
        <f>IF(ISNA(Berechnungen!MQ189)=TRUE,"",Berechnungen!MQ189)</f>
        <v/>
      </c>
      <c r="MQ24" s="304" t="str">
        <f>IF(ISNA(Berechnungen!MR189)=TRUE,"",Berechnungen!MR189)</f>
        <v/>
      </c>
      <c r="MR24" s="304" t="str">
        <f>IF(ISNA(Berechnungen!MS189)=TRUE,"",Berechnungen!MS189)</f>
        <v/>
      </c>
      <c r="MS24" s="304" t="str">
        <f>IF(ISNA(Berechnungen!MT189)=TRUE,"",Berechnungen!MT189)</f>
        <v/>
      </c>
      <c r="MT24" s="304" t="str">
        <f>IF(ISNA(Berechnungen!MU189)=TRUE,"",Berechnungen!MU189)</f>
        <v/>
      </c>
      <c r="MU24" s="304" t="str">
        <f>IF(ISNA(Berechnungen!MV189)=TRUE,"",Berechnungen!MV189)</f>
        <v/>
      </c>
      <c r="MV24" s="304" t="str">
        <f>IF(ISNA(Berechnungen!MW189)=TRUE,"",Berechnungen!MW189)</f>
        <v/>
      </c>
      <c r="MW24" s="304" t="str">
        <f>IF(ISNA(Berechnungen!MX189)=TRUE,"",Berechnungen!MX189)</f>
        <v/>
      </c>
      <c r="MX24" s="304" t="str">
        <f>IF(ISNA(Berechnungen!MY189)=TRUE,"",Berechnungen!MY189)</f>
        <v/>
      </c>
      <c r="MY24" s="304" t="str">
        <f>IF(ISNA(Berechnungen!MZ189)=TRUE,"",Berechnungen!MZ189)</f>
        <v/>
      </c>
      <c r="MZ24" s="304" t="str">
        <f>IF(ISNA(Berechnungen!NA189)=TRUE,"",Berechnungen!NA189)</f>
        <v/>
      </c>
      <c r="NA24" s="304" t="str">
        <f>IF(ISNA(Berechnungen!NB189)=TRUE,"",Berechnungen!NB189)</f>
        <v/>
      </c>
      <c r="NB24" s="304" t="str">
        <f>IF(ISNA(Berechnungen!NC189)=TRUE,"",Berechnungen!NC189)</f>
        <v/>
      </c>
      <c r="NC24" s="304" t="str">
        <f>IF(ISNA(Berechnungen!ND189)=TRUE,"",Berechnungen!ND189)</f>
        <v/>
      </c>
      <c r="ND24" s="304" t="str">
        <f>IF(ISNA(Berechnungen!NE189)=TRUE,"",Berechnungen!NE189)</f>
        <v/>
      </c>
      <c r="NE24" s="304" t="str">
        <f>IF(ISNA(Berechnungen!NF189)=TRUE,"",Berechnungen!NF189)</f>
        <v/>
      </c>
      <c r="NF24" s="304" t="str">
        <f>IF(ISNA(Berechnungen!NG189)=TRUE,"",Berechnungen!NG189)</f>
        <v/>
      </c>
      <c r="NG24" s="304" t="str">
        <f>IF(ISNA(Berechnungen!NH189)=TRUE,"",Berechnungen!NH189)</f>
        <v/>
      </c>
      <c r="NH24" s="304" t="str">
        <f>IF(ISNA(Berechnungen!NI189)=TRUE,"",Berechnungen!NI189)</f>
        <v/>
      </c>
      <c r="NI24" s="304" t="str">
        <f>IF(ISNA(Berechnungen!NJ189)=TRUE,"",Berechnungen!NJ189)</f>
        <v/>
      </c>
      <c r="NJ24" s="304" t="str">
        <f>IF(ISNA(Berechnungen!NK189)=TRUE,"",Berechnungen!NK189)</f>
        <v/>
      </c>
      <c r="NK24" s="304" t="str">
        <f>IF(ISNA(Berechnungen!NL189)=TRUE,"",Berechnungen!NL189)</f>
        <v/>
      </c>
      <c r="NL24" s="304" t="str">
        <f>IF(ISNA(Berechnungen!NM189)=TRUE,"",Berechnungen!NM189)</f>
        <v/>
      </c>
      <c r="NM24" s="304" t="str">
        <f>IF(ISNA(Berechnungen!NN189)=TRUE,"",Berechnungen!NN189)</f>
        <v/>
      </c>
      <c r="NN24" s="304" t="str">
        <f>IF(ISNA(Berechnungen!NO189)=TRUE,"",Berechnungen!NO189)</f>
        <v/>
      </c>
      <c r="NO24" s="304" t="str">
        <f>IF(ISNA(Berechnungen!NP189)=TRUE,"",Berechnungen!NP189)</f>
        <v/>
      </c>
      <c r="NP24" s="304" t="str">
        <f>IF(ISNA(Berechnungen!NQ189)=TRUE,"",Berechnungen!NQ189)</f>
        <v/>
      </c>
      <c r="NQ24" s="304" t="str">
        <f>IF(ISNA(Berechnungen!NR189)=TRUE,"",Berechnungen!NR189)</f>
        <v/>
      </c>
      <c r="NR24" s="304" t="str">
        <f>IF(ISNA(Berechnungen!NS189)=TRUE,"",Berechnungen!NS189)</f>
        <v/>
      </c>
      <c r="NS24" s="304" t="str">
        <f>IF(ISNA(Berechnungen!NT189)=TRUE,"",Berechnungen!NT189)</f>
        <v/>
      </c>
      <c r="NT24" s="304" t="str">
        <f>IF(ISNA(Berechnungen!NU189)=TRUE,"",Berechnungen!NU189)</f>
        <v/>
      </c>
      <c r="NU24" s="304" t="str">
        <f>IF(ISNA(Berechnungen!NV189)=TRUE,"",Berechnungen!NV189)</f>
        <v/>
      </c>
      <c r="NV24" s="304" t="str">
        <f>IF(ISNA(Berechnungen!NW189)=TRUE,"",Berechnungen!NW189)</f>
        <v/>
      </c>
      <c r="NW24" s="304" t="str">
        <f>IF(ISNA(Berechnungen!NX189)=TRUE,"",Berechnungen!NX189)</f>
        <v/>
      </c>
      <c r="NX24" s="304" t="str">
        <f>IF(ISNA(Berechnungen!NY189)=TRUE,"",Berechnungen!NY189)</f>
        <v/>
      </c>
      <c r="NY24" s="304" t="str">
        <f>IF(ISNA(Berechnungen!NZ189)=TRUE,"",Berechnungen!NZ189)</f>
        <v/>
      </c>
      <c r="NZ24" s="304" t="str">
        <f>IF(ISNA(Berechnungen!OA189)=TRUE,"",Berechnungen!OA189)</f>
        <v/>
      </c>
      <c r="OA24" s="304" t="str">
        <f>IF(ISNA(Berechnungen!OB189)=TRUE,"",Berechnungen!OB189)</f>
        <v/>
      </c>
      <c r="OB24" s="304" t="str">
        <f>IF(ISNA(Berechnungen!OC189)=TRUE,"",Berechnungen!OC189)</f>
        <v/>
      </c>
      <c r="OC24" s="304" t="str">
        <f>IF(ISNA(Berechnungen!OD189)=TRUE,"",Berechnungen!OD189)</f>
        <v/>
      </c>
      <c r="OD24" s="304" t="str">
        <f>IF(ISNA(Berechnungen!OE189)=TRUE,"",Berechnungen!OE189)</f>
        <v/>
      </c>
      <c r="OE24" s="304" t="str">
        <f>IF(ISNA(Berechnungen!OF189)=TRUE,"",Berechnungen!OF189)</f>
        <v/>
      </c>
      <c r="OF24" s="304" t="str">
        <f>IF(ISNA(Berechnungen!OG189)=TRUE,"",Berechnungen!OG189)</f>
        <v/>
      </c>
      <c r="OG24" s="304" t="str">
        <f>IF(ISNA(Berechnungen!OH189)=TRUE,"",Berechnungen!OH189)</f>
        <v/>
      </c>
      <c r="OH24" s="304" t="str">
        <f>IF(ISNA(Berechnungen!OI189)=TRUE,"",Berechnungen!OI189)</f>
        <v/>
      </c>
      <c r="OI24" s="304" t="str">
        <f>IF(ISNA(Berechnungen!OJ189)=TRUE,"",Berechnungen!OJ189)</f>
        <v/>
      </c>
      <c r="OJ24" s="304" t="str">
        <f>IF(ISNA(Berechnungen!OK189)=TRUE,"",Berechnungen!OK189)</f>
        <v/>
      </c>
      <c r="OK24" s="304" t="str">
        <f>IF(ISNA(Berechnungen!OL189)=TRUE,"",Berechnungen!OL189)</f>
        <v/>
      </c>
      <c r="OL24" s="305" t="str">
        <f>IF(ISNA(Berechnungen!OM189)=TRUE,"",Berechnungen!OM189)</f>
        <v/>
      </c>
    </row>
    <row r="25" spans="1:403" x14ac:dyDescent="0.45">
      <c r="A25" s="220" t="str">
        <f>Text!C130</f>
        <v>Anzahl-Nennweiten vom Optimum entfernt</v>
      </c>
      <c r="B25" s="31" t="s">
        <v>61</v>
      </c>
      <c r="C25" s="9">
        <f ca="1">IF(ISNA(Berechnungen!D192)=TRUE,"",Berechnungen!D192)</f>
        <v>0</v>
      </c>
      <c r="D25" s="9">
        <f ca="1">IF(ISNA(Berechnungen!E192)=TRUE,"",Berechnungen!E192)</f>
        <v>0</v>
      </c>
      <c r="E25" s="9">
        <f ca="1">IF(ISNA(Berechnungen!F192)=TRUE,"",Berechnungen!F192)</f>
        <v>0</v>
      </c>
      <c r="F25" s="9">
        <f ca="1">IF(ISNA(Berechnungen!G192)=TRUE,"",Berechnungen!G192)</f>
        <v>0</v>
      </c>
      <c r="G25" s="9">
        <f ca="1">IF(ISNA(Berechnungen!H192)=TRUE,"",Berechnungen!H192)</f>
        <v>1</v>
      </c>
      <c r="H25" s="9">
        <f ca="1">IF(ISNA(Berechnungen!I192)=TRUE,"",Berechnungen!I192)</f>
        <v>0</v>
      </c>
      <c r="I25" s="9">
        <f ca="1">IF(ISNA(Berechnungen!J192)=TRUE,"",Berechnungen!J192)</f>
        <v>2</v>
      </c>
      <c r="J25" s="9">
        <f ca="1">IF(ISNA(Berechnungen!K192)=TRUE,"",Berechnungen!K192)</f>
        <v>0</v>
      </c>
      <c r="K25" s="9">
        <f ca="1">IF(ISNA(Berechnungen!L192)=TRUE,"",Berechnungen!L192)</f>
        <v>-1</v>
      </c>
      <c r="L25" s="9">
        <f ca="1">IF(ISNA(Berechnungen!M192)=TRUE,"",Berechnungen!M192)</f>
        <v>0</v>
      </c>
      <c r="M25" s="9">
        <f ca="1">IF(ISNA(Berechnungen!N192)=TRUE,"",Berechnungen!N192)</f>
        <v>-1</v>
      </c>
      <c r="N25" s="9">
        <f ca="1">IF(ISNA(Berechnungen!O192)=TRUE,"",Berechnungen!O192)</f>
        <v>-1</v>
      </c>
      <c r="O25" s="9">
        <f ca="1">IF(ISNA(Berechnungen!P192)=TRUE,"",Berechnungen!P192)</f>
        <v>0</v>
      </c>
      <c r="P25" s="9">
        <f ca="1">IF(ISNA(Berechnungen!Q192)=TRUE,"",Berechnungen!Q192)</f>
        <v>0</v>
      </c>
      <c r="Q25" s="9">
        <f ca="1">IF(ISNA(Berechnungen!R192)=TRUE,"",Berechnungen!R192)</f>
        <v>1</v>
      </c>
      <c r="R25" s="9">
        <f ca="1">IF(ISNA(Berechnungen!S192)=TRUE,"",Berechnungen!S192)</f>
        <v>0</v>
      </c>
      <c r="S25" s="9">
        <f ca="1">IF(ISNA(Berechnungen!T192)=TRUE,"",Berechnungen!T192)</f>
        <v>0</v>
      </c>
      <c r="T25" s="9">
        <f ca="1">IF(ISNA(Berechnungen!U192)=TRUE,"",Berechnungen!U192)</f>
        <v>0</v>
      </c>
      <c r="U25" s="9">
        <f ca="1">IF(ISNA(Berechnungen!V192)=TRUE,"",Berechnungen!V192)</f>
        <v>0</v>
      </c>
      <c r="V25" s="9">
        <f ca="1">IF(ISNA(Berechnungen!W192)=TRUE,"",Berechnungen!W192)</f>
        <v>0</v>
      </c>
      <c r="W25" s="9">
        <f ca="1">IF(ISNA(Berechnungen!X192)=TRUE,"",Berechnungen!X192)</f>
        <v>0</v>
      </c>
      <c r="X25" s="9">
        <f ca="1">IF(ISNA(Berechnungen!Y192)=TRUE,"",Berechnungen!Y192)</f>
        <v>0</v>
      </c>
      <c r="Y25" s="9">
        <f ca="1">IF(ISNA(Berechnungen!Z192)=TRUE,"",Berechnungen!Z192)</f>
        <v>0</v>
      </c>
      <c r="Z25" s="9">
        <f ca="1">IF(ISNA(Berechnungen!AA192)=TRUE,"",Berechnungen!AA192)</f>
        <v>0</v>
      </c>
      <c r="AA25" s="9">
        <f ca="1">IF(ISNA(Berechnungen!AB192)=TRUE,"",Berechnungen!AB192)</f>
        <v>0</v>
      </c>
      <c r="AB25" s="9">
        <f ca="1">IF(ISNA(Berechnungen!AC192)=TRUE,"",Berechnungen!AC192)</f>
        <v>0</v>
      </c>
      <c r="AC25" s="9">
        <f ca="1">IF(ISNA(Berechnungen!AD192)=TRUE,"",Berechnungen!AD192)</f>
        <v>0</v>
      </c>
      <c r="AD25" s="9">
        <f ca="1">IF(ISNA(Berechnungen!AE192)=TRUE,"",Berechnungen!AE192)</f>
        <v>0</v>
      </c>
      <c r="AE25" s="9">
        <f ca="1">IF(ISNA(Berechnungen!AF192)=TRUE,"",Berechnungen!AF192)</f>
        <v>0</v>
      </c>
      <c r="AF25" s="9">
        <f ca="1">IF(ISNA(Berechnungen!AG192)=TRUE,"",Berechnungen!AG192)</f>
        <v>0</v>
      </c>
      <c r="AG25" s="9">
        <f ca="1">IF(ISNA(Berechnungen!AH192)=TRUE,"",Berechnungen!AH192)</f>
        <v>0</v>
      </c>
      <c r="AH25" s="9">
        <f ca="1">IF(ISNA(Berechnungen!AI192)=TRUE,"",Berechnungen!AI192)</f>
        <v>0</v>
      </c>
      <c r="AI25" s="9">
        <f ca="1">IF(ISNA(Berechnungen!AJ192)=TRUE,"",Berechnungen!AJ192)</f>
        <v>0</v>
      </c>
      <c r="AJ25" s="9" t="str">
        <f>IF(ISNA(Berechnungen!AK192)=TRUE,"",Berechnungen!AK192)</f>
        <v/>
      </c>
      <c r="AK25" s="9" t="str">
        <f>IF(ISNA(Berechnungen!AL192)=TRUE,"",Berechnungen!AL192)</f>
        <v/>
      </c>
      <c r="AL25" s="9" t="str">
        <f>IF(ISNA(Berechnungen!AM192)=TRUE,"",Berechnungen!AM192)</f>
        <v/>
      </c>
      <c r="AM25" s="9" t="str">
        <f>IF(ISNA(Berechnungen!AN192)=TRUE,"",Berechnungen!AN192)</f>
        <v/>
      </c>
      <c r="AN25" s="9" t="str">
        <f>IF(ISNA(Berechnungen!AO192)=TRUE,"",Berechnungen!AO192)</f>
        <v/>
      </c>
      <c r="AO25" s="9" t="str">
        <f>IF(ISNA(Berechnungen!AP192)=TRUE,"",Berechnungen!AP192)</f>
        <v/>
      </c>
      <c r="AP25" s="9" t="str">
        <f>IF(ISNA(Berechnungen!AQ192)=TRUE,"",Berechnungen!AQ192)</f>
        <v/>
      </c>
      <c r="AQ25" s="9" t="str">
        <f>IF(ISNA(Berechnungen!AR192)=TRUE,"",Berechnungen!AR192)</f>
        <v/>
      </c>
      <c r="AR25" s="9" t="str">
        <f>IF(ISNA(Berechnungen!AS192)=TRUE,"",Berechnungen!AS192)</f>
        <v/>
      </c>
      <c r="AS25" s="9" t="str">
        <f>IF(ISNA(Berechnungen!AT192)=TRUE,"",Berechnungen!AT192)</f>
        <v/>
      </c>
      <c r="AT25" s="9" t="str">
        <f>IF(ISNA(Berechnungen!AU192)=TRUE,"",Berechnungen!AU192)</f>
        <v/>
      </c>
      <c r="AU25" s="9" t="str">
        <f>IF(ISNA(Berechnungen!AV192)=TRUE,"",Berechnungen!AV192)</f>
        <v/>
      </c>
      <c r="AV25" s="9" t="str">
        <f>IF(ISNA(Berechnungen!AW192)=TRUE,"",Berechnungen!AW192)</f>
        <v/>
      </c>
      <c r="AW25" s="9" t="str">
        <f>IF(ISNA(Berechnungen!AX192)=TRUE,"",Berechnungen!AX192)</f>
        <v/>
      </c>
      <c r="AX25" s="9" t="str">
        <f>IF(ISNA(Berechnungen!AY192)=TRUE,"",Berechnungen!AY192)</f>
        <v/>
      </c>
      <c r="AY25" s="9" t="str">
        <f>IF(ISNA(Berechnungen!AZ192)=TRUE,"",Berechnungen!AZ192)</f>
        <v/>
      </c>
      <c r="AZ25" s="9" t="str">
        <f>IF(ISNA(Berechnungen!BA192)=TRUE,"",Berechnungen!BA192)</f>
        <v/>
      </c>
      <c r="BA25" s="9" t="str">
        <f>IF(ISNA(Berechnungen!BB192)=TRUE,"",Berechnungen!BB192)</f>
        <v/>
      </c>
      <c r="BB25" s="9" t="str">
        <f>IF(ISNA(Berechnungen!BC192)=TRUE,"",Berechnungen!BC192)</f>
        <v/>
      </c>
      <c r="BC25" s="9" t="str">
        <f>IF(ISNA(Berechnungen!BD192)=TRUE,"",Berechnungen!BD192)</f>
        <v/>
      </c>
      <c r="BD25" s="9" t="str">
        <f>IF(ISNA(Berechnungen!BE192)=TRUE,"",Berechnungen!BE192)</f>
        <v/>
      </c>
      <c r="BE25" s="9" t="str">
        <f>IF(ISNA(Berechnungen!BF192)=TRUE,"",Berechnungen!BF192)</f>
        <v/>
      </c>
      <c r="BF25" s="9" t="str">
        <f>IF(ISNA(Berechnungen!BG192)=TRUE,"",Berechnungen!BG192)</f>
        <v/>
      </c>
      <c r="BG25" s="9" t="str">
        <f>IF(ISNA(Berechnungen!BH192)=TRUE,"",Berechnungen!BH192)</f>
        <v/>
      </c>
      <c r="BH25" s="9" t="str">
        <f>IF(ISNA(Berechnungen!BI192)=TRUE,"",Berechnungen!BI192)</f>
        <v/>
      </c>
      <c r="BI25" s="9" t="str">
        <f>IF(ISNA(Berechnungen!BJ192)=TRUE,"",Berechnungen!BJ192)</f>
        <v/>
      </c>
      <c r="BJ25" s="9" t="str">
        <f>IF(ISNA(Berechnungen!BK192)=TRUE,"",Berechnungen!BK192)</f>
        <v/>
      </c>
      <c r="BK25" s="9" t="str">
        <f>IF(ISNA(Berechnungen!BL192)=TRUE,"",Berechnungen!BL192)</f>
        <v/>
      </c>
      <c r="BL25" s="9" t="str">
        <f>IF(ISNA(Berechnungen!BM192)=TRUE,"",Berechnungen!BM192)</f>
        <v/>
      </c>
      <c r="BM25" s="9" t="str">
        <f>IF(ISNA(Berechnungen!BN192)=TRUE,"",Berechnungen!BN192)</f>
        <v/>
      </c>
      <c r="BN25" s="9" t="str">
        <f>IF(ISNA(Berechnungen!BO192)=TRUE,"",Berechnungen!BO192)</f>
        <v/>
      </c>
      <c r="BO25" s="9" t="str">
        <f>IF(ISNA(Berechnungen!BP192)=TRUE,"",Berechnungen!BP192)</f>
        <v/>
      </c>
      <c r="BP25" s="9" t="str">
        <f>IF(ISNA(Berechnungen!BQ192)=TRUE,"",Berechnungen!BQ192)</f>
        <v/>
      </c>
      <c r="BQ25" s="9" t="str">
        <f>IF(ISNA(Berechnungen!BR192)=TRUE,"",Berechnungen!BR192)</f>
        <v/>
      </c>
      <c r="BR25" s="9" t="str">
        <f>IF(ISNA(Berechnungen!BS192)=TRUE,"",Berechnungen!BS192)</f>
        <v/>
      </c>
      <c r="BS25" s="9" t="str">
        <f>IF(ISNA(Berechnungen!BT192)=TRUE,"",Berechnungen!BT192)</f>
        <v/>
      </c>
      <c r="BT25" s="9" t="str">
        <f>IF(ISNA(Berechnungen!BU192)=TRUE,"",Berechnungen!BU192)</f>
        <v/>
      </c>
      <c r="BU25" s="9" t="str">
        <f>IF(ISNA(Berechnungen!BV192)=TRUE,"",Berechnungen!BV192)</f>
        <v/>
      </c>
      <c r="BV25" s="9" t="str">
        <f>IF(ISNA(Berechnungen!BW192)=TRUE,"",Berechnungen!BW192)</f>
        <v/>
      </c>
      <c r="BW25" s="9" t="str">
        <f>IF(ISNA(Berechnungen!BX192)=TRUE,"",Berechnungen!BX192)</f>
        <v/>
      </c>
      <c r="BX25" s="9" t="str">
        <f>IF(ISNA(Berechnungen!BY192)=TRUE,"",Berechnungen!BY192)</f>
        <v/>
      </c>
      <c r="BY25" s="9" t="str">
        <f>IF(ISNA(Berechnungen!BZ192)=TRUE,"",Berechnungen!BZ192)</f>
        <v/>
      </c>
      <c r="BZ25" s="9" t="str">
        <f>IF(ISNA(Berechnungen!CA192)=TRUE,"",Berechnungen!CA192)</f>
        <v/>
      </c>
      <c r="CA25" s="9" t="str">
        <f>IF(ISNA(Berechnungen!CB192)=TRUE,"",Berechnungen!CB192)</f>
        <v/>
      </c>
      <c r="CB25" s="9" t="str">
        <f>IF(ISNA(Berechnungen!CC192)=TRUE,"",Berechnungen!CC192)</f>
        <v/>
      </c>
      <c r="CC25" s="9" t="str">
        <f>IF(ISNA(Berechnungen!CD192)=TRUE,"",Berechnungen!CD192)</f>
        <v/>
      </c>
      <c r="CD25" s="9" t="str">
        <f>IF(ISNA(Berechnungen!CE192)=TRUE,"",Berechnungen!CE192)</f>
        <v/>
      </c>
      <c r="CE25" s="9" t="str">
        <f>IF(ISNA(Berechnungen!CF192)=TRUE,"",Berechnungen!CF192)</f>
        <v/>
      </c>
      <c r="CF25" s="9" t="str">
        <f>IF(ISNA(Berechnungen!CG192)=TRUE,"",Berechnungen!CG192)</f>
        <v/>
      </c>
      <c r="CG25" s="9" t="str">
        <f>IF(ISNA(Berechnungen!CH192)=TRUE,"",Berechnungen!CH192)</f>
        <v/>
      </c>
      <c r="CH25" s="9" t="str">
        <f>IF(ISNA(Berechnungen!CI192)=TRUE,"",Berechnungen!CI192)</f>
        <v/>
      </c>
      <c r="CI25" s="9" t="str">
        <f>IF(ISNA(Berechnungen!CJ192)=TRUE,"",Berechnungen!CJ192)</f>
        <v/>
      </c>
      <c r="CJ25" s="9" t="str">
        <f>IF(ISNA(Berechnungen!CK192)=TRUE,"",Berechnungen!CK192)</f>
        <v/>
      </c>
      <c r="CK25" s="9" t="str">
        <f>IF(ISNA(Berechnungen!CL192)=TRUE,"",Berechnungen!CL192)</f>
        <v/>
      </c>
      <c r="CL25" s="9" t="str">
        <f>IF(ISNA(Berechnungen!CM192)=TRUE,"",Berechnungen!CM192)</f>
        <v/>
      </c>
      <c r="CM25" s="9" t="str">
        <f>IF(ISNA(Berechnungen!CN192)=TRUE,"",Berechnungen!CN192)</f>
        <v/>
      </c>
      <c r="CN25" s="9" t="str">
        <f>IF(ISNA(Berechnungen!CO192)=TRUE,"",Berechnungen!CO192)</f>
        <v/>
      </c>
      <c r="CO25" s="9" t="str">
        <f>IF(ISNA(Berechnungen!CP192)=TRUE,"",Berechnungen!CP192)</f>
        <v/>
      </c>
      <c r="CP25" s="9" t="str">
        <f>IF(ISNA(Berechnungen!CQ192)=TRUE,"",Berechnungen!CQ192)</f>
        <v/>
      </c>
      <c r="CQ25" s="9" t="str">
        <f>IF(ISNA(Berechnungen!CR192)=TRUE,"",Berechnungen!CR192)</f>
        <v/>
      </c>
      <c r="CR25" s="9" t="str">
        <f>IF(ISNA(Berechnungen!CS192)=TRUE,"",Berechnungen!CS192)</f>
        <v/>
      </c>
      <c r="CS25" s="9" t="str">
        <f>IF(ISNA(Berechnungen!CT192)=TRUE,"",Berechnungen!CT192)</f>
        <v/>
      </c>
      <c r="CT25" s="9" t="str">
        <f>IF(ISNA(Berechnungen!CU192)=TRUE,"",Berechnungen!CU192)</f>
        <v/>
      </c>
      <c r="CU25" s="9" t="str">
        <f>IF(ISNA(Berechnungen!CV192)=TRUE,"",Berechnungen!CV192)</f>
        <v/>
      </c>
      <c r="CV25" s="9" t="str">
        <f>IF(ISNA(Berechnungen!CW192)=TRUE,"",Berechnungen!CW192)</f>
        <v/>
      </c>
      <c r="CW25" s="9" t="str">
        <f>IF(ISNA(Berechnungen!CX192)=TRUE,"",Berechnungen!CX192)</f>
        <v/>
      </c>
      <c r="CX25" s="9" t="str">
        <f>IF(ISNA(Berechnungen!CY192)=TRUE,"",Berechnungen!CY192)</f>
        <v/>
      </c>
      <c r="CY25" s="9" t="str">
        <f>IF(ISNA(Berechnungen!CZ192)=TRUE,"",Berechnungen!CZ192)</f>
        <v/>
      </c>
      <c r="CZ25" s="9" t="str">
        <f>IF(ISNA(Berechnungen!DA192)=TRUE,"",Berechnungen!DA192)</f>
        <v/>
      </c>
      <c r="DA25" s="9" t="str">
        <f>IF(ISNA(Berechnungen!DB192)=TRUE,"",Berechnungen!DB192)</f>
        <v/>
      </c>
      <c r="DB25" s="9" t="str">
        <f>IF(ISNA(Berechnungen!DC192)=TRUE,"",Berechnungen!DC192)</f>
        <v/>
      </c>
      <c r="DC25" s="9" t="str">
        <f>IF(ISNA(Berechnungen!DD192)=TRUE,"",Berechnungen!DD192)</f>
        <v/>
      </c>
      <c r="DD25" s="9" t="str">
        <f>IF(ISNA(Berechnungen!DE192)=TRUE,"",Berechnungen!DE192)</f>
        <v/>
      </c>
      <c r="DE25" s="9" t="str">
        <f>IF(ISNA(Berechnungen!DF192)=TRUE,"",Berechnungen!DF192)</f>
        <v/>
      </c>
      <c r="DF25" s="9" t="str">
        <f>IF(ISNA(Berechnungen!DG192)=TRUE,"",Berechnungen!DG192)</f>
        <v/>
      </c>
      <c r="DG25" s="9" t="str">
        <f>IF(ISNA(Berechnungen!DH192)=TRUE,"",Berechnungen!DH192)</f>
        <v/>
      </c>
      <c r="DH25" s="9" t="str">
        <f>IF(ISNA(Berechnungen!DI192)=TRUE,"",Berechnungen!DI192)</f>
        <v/>
      </c>
      <c r="DI25" s="9" t="str">
        <f>IF(ISNA(Berechnungen!DJ192)=TRUE,"",Berechnungen!DJ192)</f>
        <v/>
      </c>
      <c r="DJ25" s="9" t="str">
        <f>IF(ISNA(Berechnungen!DK192)=TRUE,"",Berechnungen!DK192)</f>
        <v/>
      </c>
      <c r="DK25" s="9" t="str">
        <f>IF(ISNA(Berechnungen!DL192)=TRUE,"",Berechnungen!DL192)</f>
        <v/>
      </c>
      <c r="DL25" s="9" t="str">
        <f>IF(ISNA(Berechnungen!DM192)=TRUE,"",Berechnungen!DM192)</f>
        <v/>
      </c>
      <c r="DM25" s="9" t="str">
        <f>IF(ISNA(Berechnungen!DN192)=TRUE,"",Berechnungen!DN192)</f>
        <v/>
      </c>
      <c r="DN25" s="9" t="str">
        <f>IF(ISNA(Berechnungen!DO192)=TRUE,"",Berechnungen!DO192)</f>
        <v/>
      </c>
      <c r="DO25" s="9" t="str">
        <f>IF(ISNA(Berechnungen!DP192)=TRUE,"",Berechnungen!DP192)</f>
        <v/>
      </c>
      <c r="DP25" s="9" t="str">
        <f>IF(ISNA(Berechnungen!DQ192)=TRUE,"",Berechnungen!DQ192)</f>
        <v/>
      </c>
      <c r="DQ25" s="9" t="str">
        <f>IF(ISNA(Berechnungen!DR192)=TRUE,"",Berechnungen!DR192)</f>
        <v/>
      </c>
      <c r="DR25" s="9" t="str">
        <f>IF(ISNA(Berechnungen!DS192)=TRUE,"",Berechnungen!DS192)</f>
        <v/>
      </c>
      <c r="DS25" s="9" t="str">
        <f>IF(ISNA(Berechnungen!DT192)=TRUE,"",Berechnungen!DT192)</f>
        <v/>
      </c>
      <c r="DT25" s="9" t="str">
        <f>IF(ISNA(Berechnungen!DU192)=TRUE,"",Berechnungen!DU192)</f>
        <v/>
      </c>
      <c r="DU25" s="9" t="str">
        <f>IF(ISNA(Berechnungen!DV192)=TRUE,"",Berechnungen!DV192)</f>
        <v/>
      </c>
      <c r="DV25" s="9" t="str">
        <f>IF(ISNA(Berechnungen!DW192)=TRUE,"",Berechnungen!DW192)</f>
        <v/>
      </c>
      <c r="DW25" s="9" t="str">
        <f>IF(ISNA(Berechnungen!DX192)=TRUE,"",Berechnungen!DX192)</f>
        <v/>
      </c>
      <c r="DX25" s="9" t="str">
        <f>IF(ISNA(Berechnungen!DY192)=TRUE,"",Berechnungen!DY192)</f>
        <v/>
      </c>
      <c r="DY25" s="9" t="str">
        <f>IF(ISNA(Berechnungen!DZ192)=TRUE,"",Berechnungen!DZ192)</f>
        <v/>
      </c>
      <c r="DZ25" s="9" t="str">
        <f>IF(ISNA(Berechnungen!EA192)=TRUE,"",Berechnungen!EA192)</f>
        <v/>
      </c>
      <c r="EA25" s="9" t="str">
        <f>IF(ISNA(Berechnungen!EB192)=TRUE,"",Berechnungen!EB192)</f>
        <v/>
      </c>
      <c r="EB25" s="9" t="str">
        <f>IF(ISNA(Berechnungen!EC192)=TRUE,"",Berechnungen!EC192)</f>
        <v/>
      </c>
      <c r="EC25" s="9" t="str">
        <f>IF(ISNA(Berechnungen!ED192)=TRUE,"",Berechnungen!ED192)</f>
        <v/>
      </c>
      <c r="ED25" s="9" t="str">
        <f>IF(ISNA(Berechnungen!EE192)=TRUE,"",Berechnungen!EE192)</f>
        <v/>
      </c>
      <c r="EE25" s="9" t="str">
        <f>IF(ISNA(Berechnungen!EF192)=TRUE,"",Berechnungen!EF192)</f>
        <v/>
      </c>
      <c r="EF25" s="9" t="str">
        <f>IF(ISNA(Berechnungen!EG192)=TRUE,"",Berechnungen!EG192)</f>
        <v/>
      </c>
      <c r="EG25" s="9" t="str">
        <f>IF(ISNA(Berechnungen!EH192)=TRUE,"",Berechnungen!EH192)</f>
        <v/>
      </c>
      <c r="EH25" s="9" t="str">
        <f>IF(ISNA(Berechnungen!EI192)=TRUE,"",Berechnungen!EI192)</f>
        <v/>
      </c>
      <c r="EI25" s="9" t="str">
        <f>IF(ISNA(Berechnungen!EJ192)=TRUE,"",Berechnungen!EJ192)</f>
        <v/>
      </c>
      <c r="EJ25" s="9" t="str">
        <f>IF(ISNA(Berechnungen!EK192)=TRUE,"",Berechnungen!EK192)</f>
        <v/>
      </c>
      <c r="EK25" s="9" t="str">
        <f>IF(ISNA(Berechnungen!EL192)=TRUE,"",Berechnungen!EL192)</f>
        <v/>
      </c>
      <c r="EL25" s="9" t="str">
        <f>IF(ISNA(Berechnungen!EM192)=TRUE,"",Berechnungen!EM192)</f>
        <v/>
      </c>
      <c r="EM25" s="9" t="str">
        <f>IF(ISNA(Berechnungen!EN192)=TRUE,"",Berechnungen!EN192)</f>
        <v/>
      </c>
      <c r="EN25" s="9" t="str">
        <f>IF(ISNA(Berechnungen!EO192)=TRUE,"",Berechnungen!EO192)</f>
        <v/>
      </c>
      <c r="EO25" s="9" t="str">
        <f>IF(ISNA(Berechnungen!EP192)=TRUE,"",Berechnungen!EP192)</f>
        <v/>
      </c>
      <c r="EP25" s="9" t="str">
        <f>IF(ISNA(Berechnungen!EQ192)=TRUE,"",Berechnungen!EQ192)</f>
        <v/>
      </c>
      <c r="EQ25" s="9" t="str">
        <f>IF(ISNA(Berechnungen!ER192)=TRUE,"",Berechnungen!ER192)</f>
        <v/>
      </c>
      <c r="ER25" s="9" t="str">
        <f>IF(ISNA(Berechnungen!ES192)=TRUE,"",Berechnungen!ES192)</f>
        <v/>
      </c>
      <c r="ES25" s="9" t="str">
        <f>IF(ISNA(Berechnungen!ET192)=TRUE,"",Berechnungen!ET192)</f>
        <v/>
      </c>
      <c r="ET25" s="9" t="str">
        <f>IF(ISNA(Berechnungen!EU192)=TRUE,"",Berechnungen!EU192)</f>
        <v/>
      </c>
      <c r="EU25" s="9" t="str">
        <f>IF(ISNA(Berechnungen!EV192)=TRUE,"",Berechnungen!EV192)</f>
        <v/>
      </c>
      <c r="EV25" s="9" t="str">
        <f>IF(ISNA(Berechnungen!EW192)=TRUE,"",Berechnungen!EW192)</f>
        <v/>
      </c>
      <c r="EW25" s="9" t="str">
        <f>IF(ISNA(Berechnungen!EX192)=TRUE,"",Berechnungen!EX192)</f>
        <v/>
      </c>
      <c r="EX25" s="9" t="str">
        <f>IF(ISNA(Berechnungen!EY192)=TRUE,"",Berechnungen!EY192)</f>
        <v/>
      </c>
      <c r="EY25" s="9" t="str">
        <f>IF(ISNA(Berechnungen!EZ192)=TRUE,"",Berechnungen!EZ192)</f>
        <v/>
      </c>
      <c r="EZ25" s="9" t="str">
        <f>IF(ISNA(Berechnungen!FA192)=TRUE,"",Berechnungen!FA192)</f>
        <v/>
      </c>
      <c r="FA25" s="9" t="str">
        <f>IF(ISNA(Berechnungen!FB192)=TRUE,"",Berechnungen!FB192)</f>
        <v/>
      </c>
      <c r="FB25" s="9" t="str">
        <f>IF(ISNA(Berechnungen!FC192)=TRUE,"",Berechnungen!FC192)</f>
        <v/>
      </c>
      <c r="FC25" s="9" t="str">
        <f>IF(ISNA(Berechnungen!FD192)=TRUE,"",Berechnungen!FD192)</f>
        <v/>
      </c>
      <c r="FD25" s="9" t="str">
        <f>IF(ISNA(Berechnungen!FE192)=TRUE,"",Berechnungen!FE192)</f>
        <v/>
      </c>
      <c r="FE25" s="9" t="str">
        <f>IF(ISNA(Berechnungen!FF192)=TRUE,"",Berechnungen!FF192)</f>
        <v/>
      </c>
      <c r="FF25" s="9" t="str">
        <f>IF(ISNA(Berechnungen!FG192)=TRUE,"",Berechnungen!FG192)</f>
        <v/>
      </c>
      <c r="FG25" s="9" t="str">
        <f>IF(ISNA(Berechnungen!FH192)=TRUE,"",Berechnungen!FH192)</f>
        <v/>
      </c>
      <c r="FH25" s="9" t="str">
        <f>IF(ISNA(Berechnungen!FI192)=TRUE,"",Berechnungen!FI192)</f>
        <v/>
      </c>
      <c r="FI25" s="9" t="str">
        <f>IF(ISNA(Berechnungen!FJ192)=TRUE,"",Berechnungen!FJ192)</f>
        <v/>
      </c>
      <c r="FJ25" s="9" t="str">
        <f>IF(ISNA(Berechnungen!FK192)=TRUE,"",Berechnungen!FK192)</f>
        <v/>
      </c>
      <c r="FK25" s="9" t="str">
        <f>IF(ISNA(Berechnungen!FL192)=TRUE,"",Berechnungen!FL192)</f>
        <v/>
      </c>
      <c r="FL25" s="9" t="str">
        <f>IF(ISNA(Berechnungen!FM192)=TRUE,"",Berechnungen!FM192)</f>
        <v/>
      </c>
      <c r="FM25" s="9" t="str">
        <f>IF(ISNA(Berechnungen!FN192)=TRUE,"",Berechnungen!FN192)</f>
        <v/>
      </c>
      <c r="FN25" s="9" t="str">
        <f>IF(ISNA(Berechnungen!FO192)=TRUE,"",Berechnungen!FO192)</f>
        <v/>
      </c>
      <c r="FO25" s="9" t="str">
        <f>IF(ISNA(Berechnungen!FP192)=TRUE,"",Berechnungen!FP192)</f>
        <v/>
      </c>
      <c r="FP25" s="9" t="str">
        <f>IF(ISNA(Berechnungen!FQ192)=TRUE,"",Berechnungen!FQ192)</f>
        <v/>
      </c>
      <c r="FQ25" s="9" t="str">
        <f>IF(ISNA(Berechnungen!FR192)=TRUE,"",Berechnungen!FR192)</f>
        <v/>
      </c>
      <c r="FR25" s="9" t="str">
        <f>IF(ISNA(Berechnungen!FS192)=TRUE,"",Berechnungen!FS192)</f>
        <v/>
      </c>
      <c r="FS25" s="9" t="str">
        <f>IF(ISNA(Berechnungen!FT192)=TRUE,"",Berechnungen!FT192)</f>
        <v/>
      </c>
      <c r="FT25" s="9" t="str">
        <f>IF(ISNA(Berechnungen!FU192)=TRUE,"",Berechnungen!FU192)</f>
        <v/>
      </c>
      <c r="FU25" s="9" t="str">
        <f>IF(ISNA(Berechnungen!FV192)=TRUE,"",Berechnungen!FV192)</f>
        <v/>
      </c>
      <c r="FV25" s="9" t="str">
        <f>IF(ISNA(Berechnungen!FW192)=TRUE,"",Berechnungen!FW192)</f>
        <v/>
      </c>
      <c r="FW25" s="9" t="str">
        <f>IF(ISNA(Berechnungen!FX192)=TRUE,"",Berechnungen!FX192)</f>
        <v/>
      </c>
      <c r="FX25" s="9" t="str">
        <f>IF(ISNA(Berechnungen!FY192)=TRUE,"",Berechnungen!FY192)</f>
        <v/>
      </c>
      <c r="FY25" s="9" t="str">
        <f>IF(ISNA(Berechnungen!FZ192)=TRUE,"",Berechnungen!FZ192)</f>
        <v/>
      </c>
      <c r="FZ25" s="9" t="str">
        <f>IF(ISNA(Berechnungen!GA192)=TRUE,"",Berechnungen!GA192)</f>
        <v/>
      </c>
      <c r="GA25" s="9" t="str">
        <f>IF(ISNA(Berechnungen!GB192)=TRUE,"",Berechnungen!GB192)</f>
        <v/>
      </c>
      <c r="GB25" s="9" t="str">
        <f>IF(ISNA(Berechnungen!GC192)=TRUE,"",Berechnungen!GC192)</f>
        <v/>
      </c>
      <c r="GC25" s="9" t="str">
        <f>IF(ISNA(Berechnungen!GD192)=TRUE,"",Berechnungen!GD192)</f>
        <v/>
      </c>
      <c r="GD25" s="9" t="str">
        <f>IF(ISNA(Berechnungen!GE192)=TRUE,"",Berechnungen!GE192)</f>
        <v/>
      </c>
      <c r="GE25" s="9" t="str">
        <f>IF(ISNA(Berechnungen!GF192)=TRUE,"",Berechnungen!GF192)</f>
        <v/>
      </c>
      <c r="GF25" s="9" t="str">
        <f>IF(ISNA(Berechnungen!GG192)=TRUE,"",Berechnungen!GG192)</f>
        <v/>
      </c>
      <c r="GG25" s="9" t="str">
        <f>IF(ISNA(Berechnungen!GH192)=TRUE,"",Berechnungen!GH192)</f>
        <v/>
      </c>
      <c r="GH25" s="9" t="str">
        <f>IF(ISNA(Berechnungen!GI192)=TRUE,"",Berechnungen!GI192)</f>
        <v/>
      </c>
      <c r="GI25" s="9" t="str">
        <f>IF(ISNA(Berechnungen!GJ192)=TRUE,"",Berechnungen!GJ192)</f>
        <v/>
      </c>
      <c r="GJ25" s="9" t="str">
        <f>IF(ISNA(Berechnungen!GK192)=TRUE,"",Berechnungen!GK192)</f>
        <v/>
      </c>
      <c r="GK25" s="9" t="str">
        <f>IF(ISNA(Berechnungen!GL192)=TRUE,"",Berechnungen!GL192)</f>
        <v/>
      </c>
      <c r="GL25" s="9" t="str">
        <f>IF(ISNA(Berechnungen!GM192)=TRUE,"",Berechnungen!GM192)</f>
        <v/>
      </c>
      <c r="GM25" s="9" t="str">
        <f>IF(ISNA(Berechnungen!GN192)=TRUE,"",Berechnungen!GN192)</f>
        <v/>
      </c>
      <c r="GN25" s="9" t="str">
        <f>IF(ISNA(Berechnungen!GO192)=TRUE,"",Berechnungen!GO192)</f>
        <v/>
      </c>
      <c r="GO25" s="9" t="str">
        <f>IF(ISNA(Berechnungen!GP192)=TRUE,"",Berechnungen!GP192)</f>
        <v/>
      </c>
      <c r="GP25" s="9" t="str">
        <f>IF(ISNA(Berechnungen!GQ192)=TRUE,"",Berechnungen!GQ192)</f>
        <v/>
      </c>
      <c r="GQ25" s="9" t="str">
        <f>IF(ISNA(Berechnungen!GR192)=TRUE,"",Berechnungen!GR192)</f>
        <v/>
      </c>
      <c r="GR25" s="9" t="str">
        <f>IF(ISNA(Berechnungen!GS192)=TRUE,"",Berechnungen!GS192)</f>
        <v/>
      </c>
      <c r="GS25" s="9" t="str">
        <f>IF(ISNA(Berechnungen!GT192)=TRUE,"",Berechnungen!GT192)</f>
        <v/>
      </c>
      <c r="GT25" s="9" t="str">
        <f>IF(ISNA(Berechnungen!GU192)=TRUE,"",Berechnungen!GU192)</f>
        <v/>
      </c>
      <c r="GU25" s="9" t="str">
        <f>IF(ISNA(Berechnungen!GV192)=TRUE,"",Berechnungen!GV192)</f>
        <v/>
      </c>
      <c r="GV25" s="9" t="str">
        <f>IF(ISNA(Berechnungen!GW192)=TRUE,"",Berechnungen!GW192)</f>
        <v/>
      </c>
      <c r="GW25" s="9" t="str">
        <f>IF(ISNA(Berechnungen!GX192)=TRUE,"",Berechnungen!GX192)</f>
        <v/>
      </c>
      <c r="GX25" s="9" t="str">
        <f>IF(ISNA(Berechnungen!GY192)=TRUE,"",Berechnungen!GY192)</f>
        <v/>
      </c>
      <c r="GY25" s="9" t="str">
        <f>IF(ISNA(Berechnungen!GZ192)=TRUE,"",Berechnungen!GZ192)</f>
        <v/>
      </c>
      <c r="GZ25" s="9" t="str">
        <f>IF(ISNA(Berechnungen!HA192)=TRUE,"",Berechnungen!HA192)</f>
        <v/>
      </c>
      <c r="HA25" s="9" t="str">
        <f>IF(ISNA(Berechnungen!HB192)=TRUE,"",Berechnungen!HB192)</f>
        <v/>
      </c>
      <c r="HB25" s="9" t="str">
        <f>IF(ISNA(Berechnungen!HC192)=TRUE,"",Berechnungen!HC192)</f>
        <v/>
      </c>
      <c r="HC25" s="9" t="str">
        <f>IF(ISNA(Berechnungen!HD192)=TRUE,"",Berechnungen!HD192)</f>
        <v/>
      </c>
      <c r="HD25" s="9" t="str">
        <f>IF(ISNA(Berechnungen!HE192)=TRUE,"",Berechnungen!HE192)</f>
        <v/>
      </c>
      <c r="HE25" s="9" t="str">
        <f>IF(ISNA(Berechnungen!HF192)=TRUE,"",Berechnungen!HF192)</f>
        <v/>
      </c>
      <c r="HF25" s="9" t="str">
        <f>IF(ISNA(Berechnungen!HG192)=TRUE,"",Berechnungen!HG192)</f>
        <v/>
      </c>
      <c r="HG25" s="9" t="str">
        <f>IF(ISNA(Berechnungen!HH192)=TRUE,"",Berechnungen!HH192)</f>
        <v/>
      </c>
      <c r="HH25" s="9" t="str">
        <f>IF(ISNA(Berechnungen!HI192)=TRUE,"",Berechnungen!HI192)</f>
        <v/>
      </c>
      <c r="HI25" s="9" t="str">
        <f>IF(ISNA(Berechnungen!HJ192)=TRUE,"",Berechnungen!HJ192)</f>
        <v/>
      </c>
      <c r="HJ25" s="9" t="str">
        <f>IF(ISNA(Berechnungen!HK192)=TRUE,"",Berechnungen!HK192)</f>
        <v/>
      </c>
      <c r="HK25" s="9" t="str">
        <f>IF(ISNA(Berechnungen!HL192)=TRUE,"",Berechnungen!HL192)</f>
        <v/>
      </c>
      <c r="HL25" s="9" t="str">
        <f>IF(ISNA(Berechnungen!HM192)=TRUE,"",Berechnungen!HM192)</f>
        <v/>
      </c>
      <c r="HM25" s="9" t="str">
        <f>IF(ISNA(Berechnungen!HN192)=TRUE,"",Berechnungen!HN192)</f>
        <v/>
      </c>
      <c r="HN25" s="9" t="str">
        <f>IF(ISNA(Berechnungen!HO192)=TRUE,"",Berechnungen!HO192)</f>
        <v/>
      </c>
      <c r="HO25" s="9" t="str">
        <f>IF(ISNA(Berechnungen!HP192)=TRUE,"",Berechnungen!HP192)</f>
        <v/>
      </c>
      <c r="HP25" s="9" t="str">
        <f>IF(ISNA(Berechnungen!HQ192)=TRUE,"",Berechnungen!HQ192)</f>
        <v/>
      </c>
      <c r="HQ25" s="9" t="str">
        <f>IF(ISNA(Berechnungen!HR192)=TRUE,"",Berechnungen!HR192)</f>
        <v/>
      </c>
      <c r="HR25" s="9" t="str">
        <f>IF(ISNA(Berechnungen!HS192)=TRUE,"",Berechnungen!HS192)</f>
        <v/>
      </c>
      <c r="HS25" s="9" t="str">
        <f>IF(ISNA(Berechnungen!HT192)=TRUE,"",Berechnungen!HT192)</f>
        <v/>
      </c>
      <c r="HT25" s="9" t="str">
        <f>IF(ISNA(Berechnungen!HU192)=TRUE,"",Berechnungen!HU192)</f>
        <v/>
      </c>
      <c r="HU25" s="9" t="str">
        <f>IF(ISNA(Berechnungen!HV192)=TRUE,"",Berechnungen!HV192)</f>
        <v/>
      </c>
      <c r="HV25" s="9" t="str">
        <f>IF(ISNA(Berechnungen!HW192)=TRUE,"",Berechnungen!HW192)</f>
        <v/>
      </c>
      <c r="HW25" s="9" t="str">
        <f>IF(ISNA(Berechnungen!HX192)=TRUE,"",Berechnungen!HX192)</f>
        <v/>
      </c>
      <c r="HX25" s="9" t="str">
        <f>IF(ISNA(Berechnungen!HY192)=TRUE,"",Berechnungen!HY192)</f>
        <v/>
      </c>
      <c r="HY25" s="9" t="str">
        <f>IF(ISNA(Berechnungen!HZ192)=TRUE,"",Berechnungen!HZ192)</f>
        <v/>
      </c>
      <c r="HZ25" s="9" t="str">
        <f>IF(ISNA(Berechnungen!IA192)=TRUE,"",Berechnungen!IA192)</f>
        <v/>
      </c>
      <c r="IA25" s="9" t="str">
        <f>IF(ISNA(Berechnungen!IB192)=TRUE,"",Berechnungen!IB192)</f>
        <v/>
      </c>
      <c r="IB25" s="9" t="str">
        <f>IF(ISNA(Berechnungen!IC192)=TRUE,"",Berechnungen!IC192)</f>
        <v/>
      </c>
      <c r="IC25" s="9" t="str">
        <f>IF(ISNA(Berechnungen!ID192)=TRUE,"",Berechnungen!ID192)</f>
        <v/>
      </c>
      <c r="ID25" s="9" t="str">
        <f>IF(ISNA(Berechnungen!IE192)=TRUE,"",Berechnungen!IE192)</f>
        <v/>
      </c>
      <c r="IE25" s="9" t="str">
        <f>IF(ISNA(Berechnungen!IF192)=TRUE,"",Berechnungen!IF192)</f>
        <v/>
      </c>
      <c r="IF25" s="9" t="str">
        <f>IF(ISNA(Berechnungen!IG192)=TRUE,"",Berechnungen!IG192)</f>
        <v/>
      </c>
      <c r="IG25" s="9" t="str">
        <f>IF(ISNA(Berechnungen!IH192)=TRUE,"",Berechnungen!IH192)</f>
        <v/>
      </c>
      <c r="IH25" s="9" t="str">
        <f>IF(ISNA(Berechnungen!II192)=TRUE,"",Berechnungen!II192)</f>
        <v/>
      </c>
      <c r="II25" s="9" t="str">
        <f>IF(ISNA(Berechnungen!IJ192)=TRUE,"",Berechnungen!IJ192)</f>
        <v/>
      </c>
      <c r="IJ25" s="9" t="str">
        <f>IF(ISNA(Berechnungen!IK192)=TRUE,"",Berechnungen!IK192)</f>
        <v/>
      </c>
      <c r="IK25" s="9" t="str">
        <f>IF(ISNA(Berechnungen!IL192)=TRUE,"",Berechnungen!IL192)</f>
        <v/>
      </c>
      <c r="IL25" s="9" t="str">
        <f>IF(ISNA(Berechnungen!IM192)=TRUE,"",Berechnungen!IM192)</f>
        <v/>
      </c>
      <c r="IM25" s="9" t="str">
        <f>IF(ISNA(Berechnungen!IN192)=TRUE,"",Berechnungen!IN192)</f>
        <v/>
      </c>
      <c r="IN25" s="9" t="str">
        <f>IF(ISNA(Berechnungen!IO192)=TRUE,"",Berechnungen!IO192)</f>
        <v/>
      </c>
      <c r="IO25" s="9" t="str">
        <f>IF(ISNA(Berechnungen!IP192)=TRUE,"",Berechnungen!IP192)</f>
        <v/>
      </c>
      <c r="IP25" s="9" t="str">
        <f>IF(ISNA(Berechnungen!IQ192)=TRUE,"",Berechnungen!IQ192)</f>
        <v/>
      </c>
      <c r="IQ25" s="9" t="str">
        <f>IF(ISNA(Berechnungen!IR192)=TRUE,"",Berechnungen!IR192)</f>
        <v/>
      </c>
      <c r="IR25" s="9" t="str">
        <f>IF(ISNA(Berechnungen!IS192)=TRUE,"",Berechnungen!IS192)</f>
        <v/>
      </c>
      <c r="IS25" s="9" t="str">
        <f>IF(ISNA(Berechnungen!IT192)=TRUE,"",Berechnungen!IT192)</f>
        <v/>
      </c>
      <c r="IT25" s="9" t="str">
        <f>IF(ISNA(Berechnungen!IU192)=TRUE,"",Berechnungen!IU192)</f>
        <v/>
      </c>
      <c r="IU25" s="9" t="str">
        <f>IF(ISNA(Berechnungen!IV192)=TRUE,"",Berechnungen!IV192)</f>
        <v/>
      </c>
      <c r="IV25" s="9" t="str">
        <f>IF(ISNA(Berechnungen!IW192)=TRUE,"",Berechnungen!IW192)</f>
        <v/>
      </c>
      <c r="IW25" s="9" t="str">
        <f>IF(ISNA(Berechnungen!IX192)=TRUE,"",Berechnungen!IX192)</f>
        <v/>
      </c>
      <c r="IX25" s="9" t="str">
        <f>IF(ISNA(Berechnungen!IY192)=TRUE,"",Berechnungen!IY192)</f>
        <v/>
      </c>
      <c r="IY25" s="9" t="str">
        <f>IF(ISNA(Berechnungen!IZ192)=TRUE,"",Berechnungen!IZ192)</f>
        <v/>
      </c>
      <c r="IZ25" s="9" t="str">
        <f>IF(ISNA(Berechnungen!JA192)=TRUE,"",Berechnungen!JA192)</f>
        <v/>
      </c>
      <c r="JA25" s="9" t="str">
        <f>IF(ISNA(Berechnungen!JB192)=TRUE,"",Berechnungen!JB192)</f>
        <v/>
      </c>
      <c r="JB25" s="9" t="str">
        <f>IF(ISNA(Berechnungen!JC192)=TRUE,"",Berechnungen!JC192)</f>
        <v/>
      </c>
      <c r="JC25" s="9" t="str">
        <f>IF(ISNA(Berechnungen!JD192)=TRUE,"",Berechnungen!JD192)</f>
        <v/>
      </c>
      <c r="JD25" s="9" t="str">
        <f>IF(ISNA(Berechnungen!JE192)=TRUE,"",Berechnungen!JE192)</f>
        <v/>
      </c>
      <c r="JE25" s="9" t="str">
        <f>IF(ISNA(Berechnungen!JF192)=TRUE,"",Berechnungen!JF192)</f>
        <v/>
      </c>
      <c r="JF25" s="9" t="str">
        <f>IF(ISNA(Berechnungen!JG192)=TRUE,"",Berechnungen!JG192)</f>
        <v/>
      </c>
      <c r="JG25" s="9" t="str">
        <f>IF(ISNA(Berechnungen!JH192)=TRUE,"",Berechnungen!JH192)</f>
        <v/>
      </c>
      <c r="JH25" s="9" t="str">
        <f>IF(ISNA(Berechnungen!JI192)=TRUE,"",Berechnungen!JI192)</f>
        <v/>
      </c>
      <c r="JI25" s="9" t="str">
        <f>IF(ISNA(Berechnungen!JJ192)=TRUE,"",Berechnungen!JJ192)</f>
        <v/>
      </c>
      <c r="JJ25" s="9" t="str">
        <f>IF(ISNA(Berechnungen!JK192)=TRUE,"",Berechnungen!JK192)</f>
        <v/>
      </c>
      <c r="JK25" s="9" t="str">
        <f>IF(ISNA(Berechnungen!JL192)=TRUE,"",Berechnungen!JL192)</f>
        <v/>
      </c>
      <c r="JL25" s="9" t="str">
        <f>IF(ISNA(Berechnungen!JM192)=TRUE,"",Berechnungen!JM192)</f>
        <v/>
      </c>
      <c r="JM25" s="9" t="str">
        <f>IF(ISNA(Berechnungen!JN192)=TRUE,"",Berechnungen!JN192)</f>
        <v/>
      </c>
      <c r="JN25" s="9" t="str">
        <f>IF(ISNA(Berechnungen!JO192)=TRUE,"",Berechnungen!JO192)</f>
        <v/>
      </c>
      <c r="JO25" s="9" t="str">
        <f>IF(ISNA(Berechnungen!JP192)=TRUE,"",Berechnungen!JP192)</f>
        <v/>
      </c>
      <c r="JP25" s="9" t="str">
        <f>IF(ISNA(Berechnungen!JQ192)=TRUE,"",Berechnungen!JQ192)</f>
        <v/>
      </c>
      <c r="JQ25" s="9" t="str">
        <f>IF(ISNA(Berechnungen!JR192)=TRUE,"",Berechnungen!JR192)</f>
        <v/>
      </c>
      <c r="JR25" s="9" t="str">
        <f>IF(ISNA(Berechnungen!JS192)=TRUE,"",Berechnungen!JS192)</f>
        <v/>
      </c>
      <c r="JS25" s="9" t="str">
        <f>IF(ISNA(Berechnungen!JT192)=TRUE,"",Berechnungen!JT192)</f>
        <v/>
      </c>
      <c r="JT25" s="9" t="str">
        <f>IF(ISNA(Berechnungen!JU192)=TRUE,"",Berechnungen!JU192)</f>
        <v/>
      </c>
      <c r="JU25" s="9" t="str">
        <f>IF(ISNA(Berechnungen!JV192)=TRUE,"",Berechnungen!JV192)</f>
        <v/>
      </c>
      <c r="JV25" s="9" t="str">
        <f>IF(ISNA(Berechnungen!JW192)=TRUE,"",Berechnungen!JW192)</f>
        <v/>
      </c>
      <c r="JW25" s="9" t="str">
        <f>IF(ISNA(Berechnungen!JX192)=TRUE,"",Berechnungen!JX192)</f>
        <v/>
      </c>
      <c r="JX25" s="9" t="str">
        <f>IF(ISNA(Berechnungen!JY192)=TRUE,"",Berechnungen!JY192)</f>
        <v/>
      </c>
      <c r="JY25" s="9" t="str">
        <f>IF(ISNA(Berechnungen!JZ192)=TRUE,"",Berechnungen!JZ192)</f>
        <v/>
      </c>
      <c r="JZ25" s="9" t="str">
        <f>IF(ISNA(Berechnungen!KA192)=TRUE,"",Berechnungen!KA192)</f>
        <v/>
      </c>
      <c r="KA25" s="9" t="str">
        <f>IF(ISNA(Berechnungen!KB192)=TRUE,"",Berechnungen!KB192)</f>
        <v/>
      </c>
      <c r="KB25" s="9" t="str">
        <f>IF(ISNA(Berechnungen!KC192)=TRUE,"",Berechnungen!KC192)</f>
        <v/>
      </c>
      <c r="KC25" s="9" t="str">
        <f>IF(ISNA(Berechnungen!KD192)=TRUE,"",Berechnungen!KD192)</f>
        <v/>
      </c>
      <c r="KD25" s="9" t="str">
        <f>IF(ISNA(Berechnungen!KE192)=TRUE,"",Berechnungen!KE192)</f>
        <v/>
      </c>
      <c r="KE25" s="9" t="str">
        <f>IF(ISNA(Berechnungen!KF192)=TRUE,"",Berechnungen!KF192)</f>
        <v/>
      </c>
      <c r="KF25" s="9" t="str">
        <f>IF(ISNA(Berechnungen!KG192)=TRUE,"",Berechnungen!KG192)</f>
        <v/>
      </c>
      <c r="KG25" s="9" t="str">
        <f>IF(ISNA(Berechnungen!KH192)=TRUE,"",Berechnungen!KH192)</f>
        <v/>
      </c>
      <c r="KH25" s="9" t="str">
        <f>IF(ISNA(Berechnungen!KI192)=TRUE,"",Berechnungen!KI192)</f>
        <v/>
      </c>
      <c r="KI25" s="9" t="str">
        <f>IF(ISNA(Berechnungen!KJ192)=TRUE,"",Berechnungen!KJ192)</f>
        <v/>
      </c>
      <c r="KJ25" s="9" t="str">
        <f>IF(ISNA(Berechnungen!KK192)=TRUE,"",Berechnungen!KK192)</f>
        <v/>
      </c>
      <c r="KK25" s="9" t="str">
        <f>IF(ISNA(Berechnungen!KL192)=TRUE,"",Berechnungen!KL192)</f>
        <v/>
      </c>
      <c r="KL25" s="9" t="str">
        <f>IF(ISNA(Berechnungen!KM192)=TRUE,"",Berechnungen!KM192)</f>
        <v/>
      </c>
      <c r="KM25" s="9" t="str">
        <f>IF(ISNA(Berechnungen!KN192)=TRUE,"",Berechnungen!KN192)</f>
        <v/>
      </c>
      <c r="KN25" s="9" t="str">
        <f>IF(ISNA(Berechnungen!KO192)=TRUE,"",Berechnungen!KO192)</f>
        <v/>
      </c>
      <c r="KO25" s="9" t="str">
        <f>IF(ISNA(Berechnungen!KP192)=TRUE,"",Berechnungen!KP192)</f>
        <v/>
      </c>
      <c r="KP25" s="9" t="str">
        <f>IF(ISNA(Berechnungen!KQ192)=TRUE,"",Berechnungen!KQ192)</f>
        <v/>
      </c>
      <c r="KQ25" s="9" t="str">
        <f>IF(ISNA(Berechnungen!KR192)=TRUE,"",Berechnungen!KR192)</f>
        <v/>
      </c>
      <c r="KR25" s="9" t="str">
        <f>IF(ISNA(Berechnungen!KS192)=TRUE,"",Berechnungen!KS192)</f>
        <v/>
      </c>
      <c r="KS25" s="9" t="str">
        <f>IF(ISNA(Berechnungen!KT192)=TRUE,"",Berechnungen!KT192)</f>
        <v/>
      </c>
      <c r="KT25" s="9" t="str">
        <f>IF(ISNA(Berechnungen!KU192)=TRUE,"",Berechnungen!KU192)</f>
        <v/>
      </c>
      <c r="KU25" s="9" t="str">
        <f>IF(ISNA(Berechnungen!KV192)=TRUE,"",Berechnungen!KV192)</f>
        <v/>
      </c>
      <c r="KV25" s="9" t="str">
        <f>IF(ISNA(Berechnungen!KW192)=TRUE,"",Berechnungen!KW192)</f>
        <v/>
      </c>
      <c r="KW25" s="9" t="str">
        <f>IF(ISNA(Berechnungen!KX192)=TRUE,"",Berechnungen!KX192)</f>
        <v/>
      </c>
      <c r="KX25" s="9" t="str">
        <f>IF(ISNA(Berechnungen!KY192)=TRUE,"",Berechnungen!KY192)</f>
        <v/>
      </c>
      <c r="KY25" s="9" t="str">
        <f>IF(ISNA(Berechnungen!KZ192)=TRUE,"",Berechnungen!KZ192)</f>
        <v/>
      </c>
      <c r="KZ25" s="9" t="str">
        <f>IF(ISNA(Berechnungen!LA192)=TRUE,"",Berechnungen!LA192)</f>
        <v/>
      </c>
      <c r="LA25" s="9" t="str">
        <f>IF(ISNA(Berechnungen!LB192)=TRUE,"",Berechnungen!LB192)</f>
        <v/>
      </c>
      <c r="LB25" s="9" t="str">
        <f>IF(ISNA(Berechnungen!LC192)=TRUE,"",Berechnungen!LC192)</f>
        <v/>
      </c>
      <c r="LC25" s="9" t="str">
        <f>IF(ISNA(Berechnungen!LD192)=TRUE,"",Berechnungen!LD192)</f>
        <v/>
      </c>
      <c r="LD25" s="9" t="str">
        <f>IF(ISNA(Berechnungen!LE192)=TRUE,"",Berechnungen!LE192)</f>
        <v/>
      </c>
      <c r="LE25" s="9" t="str">
        <f>IF(ISNA(Berechnungen!LF192)=TRUE,"",Berechnungen!LF192)</f>
        <v/>
      </c>
      <c r="LF25" s="9" t="str">
        <f>IF(ISNA(Berechnungen!LG192)=TRUE,"",Berechnungen!LG192)</f>
        <v/>
      </c>
      <c r="LG25" s="9" t="str">
        <f>IF(ISNA(Berechnungen!LH192)=TRUE,"",Berechnungen!LH192)</f>
        <v/>
      </c>
      <c r="LH25" s="9" t="str">
        <f>IF(ISNA(Berechnungen!LI192)=TRUE,"",Berechnungen!LI192)</f>
        <v/>
      </c>
      <c r="LI25" s="9" t="str">
        <f>IF(ISNA(Berechnungen!LJ192)=TRUE,"",Berechnungen!LJ192)</f>
        <v/>
      </c>
      <c r="LJ25" s="9" t="str">
        <f>IF(ISNA(Berechnungen!LK192)=TRUE,"",Berechnungen!LK192)</f>
        <v/>
      </c>
      <c r="LK25" s="9" t="str">
        <f>IF(ISNA(Berechnungen!LL192)=TRUE,"",Berechnungen!LL192)</f>
        <v/>
      </c>
      <c r="LL25" s="9" t="str">
        <f>IF(ISNA(Berechnungen!LM192)=TRUE,"",Berechnungen!LM192)</f>
        <v/>
      </c>
      <c r="LM25" s="9" t="str">
        <f>IF(ISNA(Berechnungen!LN192)=TRUE,"",Berechnungen!LN192)</f>
        <v/>
      </c>
      <c r="LN25" s="9" t="str">
        <f>IF(ISNA(Berechnungen!LO192)=TRUE,"",Berechnungen!LO192)</f>
        <v/>
      </c>
      <c r="LO25" s="9" t="str">
        <f>IF(ISNA(Berechnungen!LP192)=TRUE,"",Berechnungen!LP192)</f>
        <v/>
      </c>
      <c r="LP25" s="9" t="str">
        <f>IF(ISNA(Berechnungen!LQ192)=TRUE,"",Berechnungen!LQ192)</f>
        <v/>
      </c>
      <c r="LQ25" s="9" t="str">
        <f>IF(ISNA(Berechnungen!LR192)=TRUE,"",Berechnungen!LR192)</f>
        <v/>
      </c>
      <c r="LR25" s="9" t="str">
        <f>IF(ISNA(Berechnungen!LS192)=TRUE,"",Berechnungen!LS192)</f>
        <v/>
      </c>
      <c r="LS25" s="9" t="str">
        <f>IF(ISNA(Berechnungen!LT192)=TRUE,"",Berechnungen!LT192)</f>
        <v/>
      </c>
      <c r="LT25" s="9" t="str">
        <f>IF(ISNA(Berechnungen!LU192)=TRUE,"",Berechnungen!LU192)</f>
        <v/>
      </c>
      <c r="LU25" s="9" t="str">
        <f>IF(ISNA(Berechnungen!LV192)=TRUE,"",Berechnungen!LV192)</f>
        <v/>
      </c>
      <c r="LV25" s="9" t="str">
        <f>IF(ISNA(Berechnungen!LW192)=TRUE,"",Berechnungen!LW192)</f>
        <v/>
      </c>
      <c r="LW25" s="9" t="str">
        <f>IF(ISNA(Berechnungen!LX192)=TRUE,"",Berechnungen!LX192)</f>
        <v/>
      </c>
      <c r="LX25" s="9" t="str">
        <f>IF(ISNA(Berechnungen!LY192)=TRUE,"",Berechnungen!LY192)</f>
        <v/>
      </c>
      <c r="LY25" s="9" t="str">
        <f>IF(ISNA(Berechnungen!LZ192)=TRUE,"",Berechnungen!LZ192)</f>
        <v/>
      </c>
      <c r="LZ25" s="9" t="str">
        <f>IF(ISNA(Berechnungen!MA192)=TRUE,"",Berechnungen!MA192)</f>
        <v/>
      </c>
      <c r="MA25" s="9" t="str">
        <f>IF(ISNA(Berechnungen!MB192)=TRUE,"",Berechnungen!MB192)</f>
        <v/>
      </c>
      <c r="MB25" s="9" t="str">
        <f>IF(ISNA(Berechnungen!MC192)=TRUE,"",Berechnungen!MC192)</f>
        <v/>
      </c>
      <c r="MC25" s="9" t="str">
        <f>IF(ISNA(Berechnungen!MD192)=TRUE,"",Berechnungen!MD192)</f>
        <v/>
      </c>
      <c r="MD25" s="9" t="str">
        <f>IF(ISNA(Berechnungen!ME192)=TRUE,"",Berechnungen!ME192)</f>
        <v/>
      </c>
      <c r="ME25" s="9" t="str">
        <f>IF(ISNA(Berechnungen!MF192)=TRUE,"",Berechnungen!MF192)</f>
        <v/>
      </c>
      <c r="MF25" s="9" t="str">
        <f>IF(ISNA(Berechnungen!MG192)=TRUE,"",Berechnungen!MG192)</f>
        <v/>
      </c>
      <c r="MG25" s="9" t="str">
        <f>IF(ISNA(Berechnungen!MH192)=TRUE,"",Berechnungen!MH192)</f>
        <v/>
      </c>
      <c r="MH25" s="9" t="str">
        <f>IF(ISNA(Berechnungen!MI192)=TRUE,"",Berechnungen!MI192)</f>
        <v/>
      </c>
      <c r="MI25" s="9" t="str">
        <f>IF(ISNA(Berechnungen!MJ192)=TRUE,"",Berechnungen!MJ192)</f>
        <v/>
      </c>
      <c r="MJ25" s="9" t="str">
        <f>IF(ISNA(Berechnungen!MK192)=TRUE,"",Berechnungen!MK192)</f>
        <v/>
      </c>
      <c r="MK25" s="9" t="str">
        <f>IF(ISNA(Berechnungen!ML192)=TRUE,"",Berechnungen!ML192)</f>
        <v/>
      </c>
      <c r="ML25" s="9" t="str">
        <f>IF(ISNA(Berechnungen!MM192)=TRUE,"",Berechnungen!MM192)</f>
        <v/>
      </c>
      <c r="MM25" s="9" t="str">
        <f>IF(ISNA(Berechnungen!MN192)=TRUE,"",Berechnungen!MN192)</f>
        <v/>
      </c>
      <c r="MN25" s="9" t="str">
        <f>IF(ISNA(Berechnungen!MO192)=TRUE,"",Berechnungen!MO192)</f>
        <v/>
      </c>
      <c r="MO25" s="9" t="str">
        <f>IF(ISNA(Berechnungen!MP192)=TRUE,"",Berechnungen!MP192)</f>
        <v/>
      </c>
      <c r="MP25" s="9" t="str">
        <f>IF(ISNA(Berechnungen!MQ192)=TRUE,"",Berechnungen!MQ192)</f>
        <v/>
      </c>
      <c r="MQ25" s="9" t="str">
        <f>IF(ISNA(Berechnungen!MR192)=TRUE,"",Berechnungen!MR192)</f>
        <v/>
      </c>
      <c r="MR25" s="9" t="str">
        <f>IF(ISNA(Berechnungen!MS192)=TRUE,"",Berechnungen!MS192)</f>
        <v/>
      </c>
      <c r="MS25" s="9" t="str">
        <f>IF(ISNA(Berechnungen!MT192)=TRUE,"",Berechnungen!MT192)</f>
        <v/>
      </c>
      <c r="MT25" s="9" t="str">
        <f>IF(ISNA(Berechnungen!MU192)=TRUE,"",Berechnungen!MU192)</f>
        <v/>
      </c>
      <c r="MU25" s="9" t="str">
        <f>IF(ISNA(Berechnungen!MV192)=TRUE,"",Berechnungen!MV192)</f>
        <v/>
      </c>
      <c r="MV25" s="9" t="str">
        <f>IF(ISNA(Berechnungen!MW192)=TRUE,"",Berechnungen!MW192)</f>
        <v/>
      </c>
      <c r="MW25" s="9" t="str">
        <f>IF(ISNA(Berechnungen!MX192)=TRUE,"",Berechnungen!MX192)</f>
        <v/>
      </c>
      <c r="MX25" s="9" t="str">
        <f>IF(ISNA(Berechnungen!MY192)=TRUE,"",Berechnungen!MY192)</f>
        <v/>
      </c>
      <c r="MY25" s="9" t="str">
        <f>IF(ISNA(Berechnungen!MZ192)=TRUE,"",Berechnungen!MZ192)</f>
        <v/>
      </c>
      <c r="MZ25" s="9" t="str">
        <f>IF(ISNA(Berechnungen!NA192)=TRUE,"",Berechnungen!NA192)</f>
        <v/>
      </c>
      <c r="NA25" s="9" t="str">
        <f>IF(ISNA(Berechnungen!NB192)=TRUE,"",Berechnungen!NB192)</f>
        <v/>
      </c>
      <c r="NB25" s="9" t="str">
        <f>IF(ISNA(Berechnungen!NC192)=TRUE,"",Berechnungen!NC192)</f>
        <v/>
      </c>
      <c r="NC25" s="9" t="str">
        <f>IF(ISNA(Berechnungen!ND192)=TRUE,"",Berechnungen!ND192)</f>
        <v/>
      </c>
      <c r="ND25" s="9" t="str">
        <f>IF(ISNA(Berechnungen!NE192)=TRUE,"",Berechnungen!NE192)</f>
        <v/>
      </c>
      <c r="NE25" s="9" t="str">
        <f>IF(ISNA(Berechnungen!NF192)=TRUE,"",Berechnungen!NF192)</f>
        <v/>
      </c>
      <c r="NF25" s="9" t="str">
        <f>IF(ISNA(Berechnungen!NG192)=TRUE,"",Berechnungen!NG192)</f>
        <v/>
      </c>
      <c r="NG25" s="9" t="str">
        <f>IF(ISNA(Berechnungen!NH192)=TRUE,"",Berechnungen!NH192)</f>
        <v/>
      </c>
      <c r="NH25" s="9" t="str">
        <f>IF(ISNA(Berechnungen!NI192)=TRUE,"",Berechnungen!NI192)</f>
        <v/>
      </c>
      <c r="NI25" s="9" t="str">
        <f>IF(ISNA(Berechnungen!NJ192)=TRUE,"",Berechnungen!NJ192)</f>
        <v/>
      </c>
      <c r="NJ25" s="9" t="str">
        <f>IF(ISNA(Berechnungen!NK192)=TRUE,"",Berechnungen!NK192)</f>
        <v/>
      </c>
      <c r="NK25" s="9" t="str">
        <f>IF(ISNA(Berechnungen!NL192)=TRUE,"",Berechnungen!NL192)</f>
        <v/>
      </c>
      <c r="NL25" s="9" t="str">
        <f>IF(ISNA(Berechnungen!NM192)=TRUE,"",Berechnungen!NM192)</f>
        <v/>
      </c>
      <c r="NM25" s="9" t="str">
        <f>IF(ISNA(Berechnungen!NN192)=TRUE,"",Berechnungen!NN192)</f>
        <v/>
      </c>
      <c r="NN25" s="9" t="str">
        <f>IF(ISNA(Berechnungen!NO192)=TRUE,"",Berechnungen!NO192)</f>
        <v/>
      </c>
      <c r="NO25" s="9" t="str">
        <f>IF(ISNA(Berechnungen!NP192)=TRUE,"",Berechnungen!NP192)</f>
        <v/>
      </c>
      <c r="NP25" s="9" t="str">
        <f>IF(ISNA(Berechnungen!NQ192)=TRUE,"",Berechnungen!NQ192)</f>
        <v/>
      </c>
      <c r="NQ25" s="9" t="str">
        <f>IF(ISNA(Berechnungen!NR192)=TRUE,"",Berechnungen!NR192)</f>
        <v/>
      </c>
      <c r="NR25" s="9" t="str">
        <f>IF(ISNA(Berechnungen!NS192)=TRUE,"",Berechnungen!NS192)</f>
        <v/>
      </c>
      <c r="NS25" s="9" t="str">
        <f>IF(ISNA(Berechnungen!NT192)=TRUE,"",Berechnungen!NT192)</f>
        <v/>
      </c>
      <c r="NT25" s="9" t="str">
        <f>IF(ISNA(Berechnungen!NU192)=TRUE,"",Berechnungen!NU192)</f>
        <v/>
      </c>
      <c r="NU25" s="9" t="str">
        <f>IF(ISNA(Berechnungen!NV192)=TRUE,"",Berechnungen!NV192)</f>
        <v/>
      </c>
      <c r="NV25" s="9" t="str">
        <f>IF(ISNA(Berechnungen!NW192)=TRUE,"",Berechnungen!NW192)</f>
        <v/>
      </c>
      <c r="NW25" s="9" t="str">
        <f>IF(ISNA(Berechnungen!NX192)=TRUE,"",Berechnungen!NX192)</f>
        <v/>
      </c>
      <c r="NX25" s="9" t="str">
        <f>IF(ISNA(Berechnungen!NY192)=TRUE,"",Berechnungen!NY192)</f>
        <v/>
      </c>
      <c r="NY25" s="9" t="str">
        <f>IF(ISNA(Berechnungen!NZ192)=TRUE,"",Berechnungen!NZ192)</f>
        <v/>
      </c>
      <c r="NZ25" s="9" t="str">
        <f>IF(ISNA(Berechnungen!OA192)=TRUE,"",Berechnungen!OA192)</f>
        <v/>
      </c>
      <c r="OA25" s="9" t="str">
        <f>IF(ISNA(Berechnungen!OB192)=TRUE,"",Berechnungen!OB192)</f>
        <v/>
      </c>
      <c r="OB25" s="9" t="str">
        <f>IF(ISNA(Berechnungen!OC192)=TRUE,"",Berechnungen!OC192)</f>
        <v/>
      </c>
      <c r="OC25" s="9" t="str">
        <f>IF(ISNA(Berechnungen!OD192)=TRUE,"",Berechnungen!OD192)</f>
        <v/>
      </c>
      <c r="OD25" s="9" t="str">
        <f>IF(ISNA(Berechnungen!OE192)=TRUE,"",Berechnungen!OE192)</f>
        <v/>
      </c>
      <c r="OE25" s="9" t="str">
        <f>IF(ISNA(Berechnungen!OF192)=TRUE,"",Berechnungen!OF192)</f>
        <v/>
      </c>
      <c r="OF25" s="9" t="str">
        <f>IF(ISNA(Berechnungen!OG192)=TRUE,"",Berechnungen!OG192)</f>
        <v/>
      </c>
      <c r="OG25" s="9" t="str">
        <f>IF(ISNA(Berechnungen!OH192)=TRUE,"",Berechnungen!OH192)</f>
        <v/>
      </c>
      <c r="OH25" s="9" t="str">
        <f>IF(ISNA(Berechnungen!OI192)=TRUE,"",Berechnungen!OI192)</f>
        <v/>
      </c>
      <c r="OI25" s="9" t="str">
        <f>IF(ISNA(Berechnungen!OJ192)=TRUE,"",Berechnungen!OJ192)</f>
        <v/>
      </c>
      <c r="OJ25" s="9" t="str">
        <f>IF(ISNA(Berechnungen!OK192)=TRUE,"",Berechnungen!OK192)</f>
        <v/>
      </c>
      <c r="OK25" s="9" t="str">
        <f>IF(ISNA(Berechnungen!OL192)=TRUE,"",Berechnungen!OL192)</f>
        <v/>
      </c>
      <c r="OL25" s="20" t="str">
        <f>IF(ISNA(Berechnungen!OM192)=TRUE,"",Berechnungen!OM192)</f>
        <v/>
      </c>
    </row>
    <row r="26" spans="1:403" x14ac:dyDescent="0.45">
      <c r="A26" s="306" t="str">
        <f>Text!C131</f>
        <v>Druckverlust pro Meter Leitungslänge</v>
      </c>
      <c r="B26" s="157" t="s">
        <v>88</v>
      </c>
      <c r="C26" s="158">
        <f ca="1">IFERROR(Berechnungen!D207,"")</f>
        <v>297.58412840362217</v>
      </c>
      <c r="D26" s="158">
        <f ca="1">IFERROR(Berechnungen!E207,"")</f>
        <v>136.05307297602545</v>
      </c>
      <c r="E26" s="158">
        <f ca="1">IFERROR(Berechnungen!F207,"")</f>
        <v>282.59834536775031</v>
      </c>
      <c r="F26" s="158">
        <f ca="1">IFERROR(Berechnungen!G207,"")</f>
        <v>265.47087435389716</v>
      </c>
      <c r="G26" s="158">
        <f ca="1">IFERROR(Berechnungen!H207,"")</f>
        <v>50.04778662528657</v>
      </c>
      <c r="H26" s="158">
        <f ca="1">IFERROR(Berechnungen!I207,"")</f>
        <v>91.598597644664707</v>
      </c>
      <c r="I26" s="158">
        <f ca="1">IFERROR(Berechnungen!J207,"")</f>
        <v>14.613874471484948</v>
      </c>
      <c r="J26" s="158">
        <f ca="1">IFERROR(Berechnungen!K207,"")</f>
        <v>104.08708552234424</v>
      </c>
      <c r="K26" s="158">
        <f ca="1">IFERROR(Berechnungen!L207,"")</f>
        <v>334.08550470235235</v>
      </c>
      <c r="L26" s="158">
        <f ca="1">IFERROR(Berechnungen!M207,"")</f>
        <v>156.36412039687443</v>
      </c>
      <c r="M26" s="158">
        <f ca="1">IFERROR(Berechnungen!N207,"")</f>
        <v>334.08550470235235</v>
      </c>
      <c r="N26" s="158">
        <f ca="1">IFERROR(Berechnungen!O207,"")</f>
        <v>334.08550470235235</v>
      </c>
      <c r="O26" s="158">
        <f ca="1">IFERROR(Berechnungen!P207,"")</f>
        <v>282.79002907503349</v>
      </c>
      <c r="P26" s="158">
        <f ca="1">IFERROR(Berechnungen!Q207,"")</f>
        <v>251.50969143683804</v>
      </c>
      <c r="Q26" s="158">
        <f ca="1">IFERROR(Berechnungen!R207,"")</f>
        <v>79.103160255228985</v>
      </c>
      <c r="R26" s="158">
        <f ca="1">IFERROR(Berechnungen!S207,"")</f>
        <v>122.98897153042655</v>
      </c>
      <c r="S26" s="158">
        <f ca="1">IFERROR(Berechnungen!T207,"")</f>
        <v>167.77830101768012</v>
      </c>
      <c r="T26" s="158">
        <f ca="1">IFERROR(Berechnungen!U207,"")</f>
        <v>182.04776195692887</v>
      </c>
      <c r="U26" s="158">
        <f ca="1">IFERROR(Berechnungen!V207,"")</f>
        <v>169.2044586381364</v>
      </c>
      <c r="V26" s="158">
        <f ca="1">IFERROR(Berechnungen!W207,"")</f>
        <v>17.08002493930513</v>
      </c>
      <c r="W26" s="158">
        <f ca="1">IFERROR(Berechnungen!X207,"")</f>
        <v>133.29038862179428</v>
      </c>
      <c r="X26" s="158">
        <f ca="1">IFERROR(Berechnungen!Y207,"")</f>
        <v>17.08002493930513</v>
      </c>
      <c r="Y26" s="158">
        <f ca="1">IFERROR(Berechnungen!Z207,"")</f>
        <v>101.3418923843585</v>
      </c>
      <c r="Z26" s="158">
        <f ca="1">IFERROR(Berechnungen!AA207,"")</f>
        <v>17.08002493930513</v>
      </c>
      <c r="AA26" s="158">
        <f ca="1">IFERROR(Berechnungen!AB207,"")</f>
        <v>279.45447962958633</v>
      </c>
      <c r="AB26" s="158">
        <f ca="1">IFERROR(Berechnungen!AC207,"")</f>
        <v>17.08002493930513</v>
      </c>
      <c r="AC26" s="158">
        <f ca="1">IFERROR(Berechnungen!AD207,"")</f>
        <v>187.79768954570187</v>
      </c>
      <c r="AD26" s="158">
        <f ca="1">IFERROR(Berechnungen!AE207,"")</f>
        <v>17.08002493930513</v>
      </c>
      <c r="AE26" s="158">
        <f ca="1">IFERROR(Berechnungen!AF207,"")</f>
        <v>113.04276297433374</v>
      </c>
      <c r="AF26" s="158">
        <f ca="1">IFERROR(Berechnungen!AG207,"")</f>
        <v>17.08002493930513</v>
      </c>
      <c r="AG26" s="158">
        <f ca="1">IFERROR(Berechnungen!AH207,"")</f>
        <v>55.777059658206596</v>
      </c>
      <c r="AH26" s="158">
        <f ca="1">IFERROR(Berechnungen!AI207,"")</f>
        <v>17.08002493930513</v>
      </c>
      <c r="AI26" s="158">
        <f ca="1">IFERROR(Berechnungen!AJ207,"")</f>
        <v>17.08002493930513</v>
      </c>
      <c r="AJ26" s="158" t="str">
        <f ca="1">IFERROR(Berechnungen!AK207,"")</f>
        <v/>
      </c>
      <c r="AK26" s="158" t="str">
        <f ca="1">IFERROR(Berechnungen!AL207,"")</f>
        <v/>
      </c>
      <c r="AL26" s="158" t="str">
        <f ca="1">IFERROR(Berechnungen!AM207,"")</f>
        <v/>
      </c>
      <c r="AM26" s="158" t="str">
        <f ca="1">IFERROR(Berechnungen!AN207,"")</f>
        <v/>
      </c>
      <c r="AN26" s="158" t="str">
        <f ca="1">IFERROR(Berechnungen!AO207,"")</f>
        <v/>
      </c>
      <c r="AO26" s="158" t="str">
        <f ca="1">IFERROR(Berechnungen!AP207,"")</f>
        <v/>
      </c>
      <c r="AP26" s="158" t="str">
        <f ca="1">IFERROR(Berechnungen!AQ207,"")</f>
        <v/>
      </c>
      <c r="AQ26" s="158" t="str">
        <f ca="1">IFERROR(Berechnungen!AR207,"")</f>
        <v/>
      </c>
      <c r="AR26" s="158" t="str">
        <f ca="1">IFERROR(Berechnungen!AS207,"")</f>
        <v/>
      </c>
      <c r="AS26" s="158" t="str">
        <f ca="1">IFERROR(Berechnungen!AT207,"")</f>
        <v/>
      </c>
      <c r="AT26" s="158" t="str">
        <f ca="1">IFERROR(Berechnungen!AU207,"")</f>
        <v/>
      </c>
      <c r="AU26" s="158" t="str">
        <f ca="1">IFERROR(Berechnungen!AV207,"")</f>
        <v/>
      </c>
      <c r="AV26" s="158" t="str">
        <f ca="1">IFERROR(Berechnungen!AW207,"")</f>
        <v/>
      </c>
      <c r="AW26" s="158" t="str">
        <f ca="1">IFERROR(Berechnungen!AX207,"")</f>
        <v/>
      </c>
      <c r="AX26" s="158" t="str">
        <f ca="1">IFERROR(Berechnungen!AY207,"")</f>
        <v/>
      </c>
      <c r="AY26" s="158" t="str">
        <f ca="1">IFERROR(Berechnungen!AZ207,"")</f>
        <v/>
      </c>
      <c r="AZ26" s="158" t="str">
        <f ca="1">IFERROR(Berechnungen!BA207,"")</f>
        <v/>
      </c>
      <c r="BA26" s="158" t="str">
        <f ca="1">IFERROR(Berechnungen!BB207,"")</f>
        <v/>
      </c>
      <c r="BB26" s="158" t="str">
        <f ca="1">IFERROR(Berechnungen!BC207,"")</f>
        <v/>
      </c>
      <c r="BC26" s="158" t="str">
        <f ca="1">IFERROR(Berechnungen!BD207,"")</f>
        <v/>
      </c>
      <c r="BD26" s="158" t="str">
        <f ca="1">IFERROR(Berechnungen!BE207,"")</f>
        <v/>
      </c>
      <c r="BE26" s="158" t="str">
        <f ca="1">IFERROR(Berechnungen!BF207,"")</f>
        <v/>
      </c>
      <c r="BF26" s="158" t="str">
        <f ca="1">IFERROR(Berechnungen!BG207,"")</f>
        <v/>
      </c>
      <c r="BG26" s="158" t="str">
        <f ca="1">IFERROR(Berechnungen!BH207,"")</f>
        <v/>
      </c>
      <c r="BH26" s="158" t="str">
        <f ca="1">IFERROR(Berechnungen!BI207,"")</f>
        <v/>
      </c>
      <c r="BI26" s="158" t="str">
        <f ca="1">IFERROR(Berechnungen!BJ207,"")</f>
        <v/>
      </c>
      <c r="BJ26" s="158" t="str">
        <f ca="1">IFERROR(Berechnungen!BK207,"")</f>
        <v/>
      </c>
      <c r="BK26" s="158" t="str">
        <f ca="1">IFERROR(Berechnungen!BL207,"")</f>
        <v/>
      </c>
      <c r="BL26" s="158" t="str">
        <f ca="1">IFERROR(Berechnungen!BM207,"")</f>
        <v/>
      </c>
      <c r="BM26" s="158" t="str">
        <f ca="1">IFERROR(Berechnungen!BN207,"")</f>
        <v/>
      </c>
      <c r="BN26" s="158" t="str">
        <f ca="1">IFERROR(Berechnungen!BO207,"")</f>
        <v/>
      </c>
      <c r="BO26" s="158" t="str">
        <f ca="1">IFERROR(Berechnungen!BP207,"")</f>
        <v/>
      </c>
      <c r="BP26" s="158" t="str">
        <f ca="1">IFERROR(Berechnungen!BQ207,"")</f>
        <v/>
      </c>
      <c r="BQ26" s="158" t="str">
        <f ca="1">IFERROR(Berechnungen!BR207,"")</f>
        <v/>
      </c>
      <c r="BR26" s="158" t="str">
        <f ca="1">IFERROR(Berechnungen!BS207,"")</f>
        <v/>
      </c>
      <c r="BS26" s="158" t="str">
        <f ca="1">IFERROR(Berechnungen!BT207,"")</f>
        <v/>
      </c>
      <c r="BT26" s="158" t="str">
        <f ca="1">IFERROR(Berechnungen!BU207,"")</f>
        <v/>
      </c>
      <c r="BU26" s="158" t="str">
        <f ca="1">IFERROR(Berechnungen!BV207,"")</f>
        <v/>
      </c>
      <c r="BV26" s="158" t="str">
        <f ca="1">IFERROR(Berechnungen!BW207,"")</f>
        <v/>
      </c>
      <c r="BW26" s="158" t="str">
        <f ca="1">IFERROR(Berechnungen!BX207,"")</f>
        <v/>
      </c>
      <c r="BX26" s="158" t="str">
        <f ca="1">IFERROR(Berechnungen!BY207,"")</f>
        <v/>
      </c>
      <c r="BY26" s="158" t="str">
        <f ca="1">IFERROR(Berechnungen!BZ207,"")</f>
        <v/>
      </c>
      <c r="BZ26" s="158" t="str">
        <f ca="1">IFERROR(Berechnungen!CA207,"")</f>
        <v/>
      </c>
      <c r="CA26" s="158" t="str">
        <f ca="1">IFERROR(Berechnungen!CB207,"")</f>
        <v/>
      </c>
      <c r="CB26" s="158" t="str">
        <f ca="1">IFERROR(Berechnungen!CC207,"")</f>
        <v/>
      </c>
      <c r="CC26" s="158" t="str">
        <f ca="1">IFERROR(Berechnungen!CD207,"")</f>
        <v/>
      </c>
      <c r="CD26" s="158" t="str">
        <f ca="1">IFERROR(Berechnungen!CE207,"")</f>
        <v/>
      </c>
      <c r="CE26" s="158" t="str">
        <f ca="1">IFERROR(Berechnungen!CF207,"")</f>
        <v/>
      </c>
      <c r="CF26" s="158" t="str">
        <f ca="1">IFERROR(Berechnungen!CG207,"")</f>
        <v/>
      </c>
      <c r="CG26" s="158" t="str">
        <f ca="1">IFERROR(Berechnungen!CH207,"")</f>
        <v/>
      </c>
      <c r="CH26" s="158" t="str">
        <f ca="1">IFERROR(Berechnungen!CI207,"")</f>
        <v/>
      </c>
      <c r="CI26" s="158" t="str">
        <f ca="1">IFERROR(Berechnungen!CJ207,"")</f>
        <v/>
      </c>
      <c r="CJ26" s="158" t="str">
        <f ca="1">IFERROR(Berechnungen!CK207,"")</f>
        <v/>
      </c>
      <c r="CK26" s="158" t="str">
        <f ca="1">IFERROR(Berechnungen!CL207,"")</f>
        <v/>
      </c>
      <c r="CL26" s="158" t="str">
        <f ca="1">IFERROR(Berechnungen!CM207,"")</f>
        <v/>
      </c>
      <c r="CM26" s="158" t="str">
        <f ca="1">IFERROR(Berechnungen!CN207,"")</f>
        <v/>
      </c>
      <c r="CN26" s="158" t="str">
        <f ca="1">IFERROR(Berechnungen!CO207,"")</f>
        <v/>
      </c>
      <c r="CO26" s="158" t="str">
        <f ca="1">IFERROR(Berechnungen!CP207,"")</f>
        <v/>
      </c>
      <c r="CP26" s="158" t="str">
        <f ca="1">IFERROR(Berechnungen!CQ207,"")</f>
        <v/>
      </c>
      <c r="CQ26" s="158" t="str">
        <f ca="1">IFERROR(Berechnungen!CR207,"")</f>
        <v/>
      </c>
      <c r="CR26" s="158" t="str">
        <f ca="1">IFERROR(Berechnungen!CS207,"")</f>
        <v/>
      </c>
      <c r="CS26" s="158" t="str">
        <f ca="1">IFERROR(Berechnungen!CT207,"")</f>
        <v/>
      </c>
      <c r="CT26" s="158" t="str">
        <f ca="1">IFERROR(Berechnungen!CU207,"")</f>
        <v/>
      </c>
      <c r="CU26" s="158" t="str">
        <f ca="1">IFERROR(Berechnungen!CV207,"")</f>
        <v/>
      </c>
      <c r="CV26" s="158" t="str">
        <f ca="1">IFERROR(Berechnungen!CW207,"")</f>
        <v/>
      </c>
      <c r="CW26" s="158" t="str">
        <f ca="1">IFERROR(Berechnungen!CX207,"")</f>
        <v/>
      </c>
      <c r="CX26" s="158" t="str">
        <f ca="1">IFERROR(Berechnungen!CY207,"")</f>
        <v/>
      </c>
      <c r="CY26" s="158" t="str">
        <f ca="1">IFERROR(Berechnungen!CZ207,"")</f>
        <v/>
      </c>
      <c r="CZ26" s="158" t="str">
        <f ca="1">IFERROR(Berechnungen!DA207,"")</f>
        <v/>
      </c>
      <c r="DA26" s="158" t="str">
        <f ca="1">IFERROR(Berechnungen!DB207,"")</f>
        <v/>
      </c>
      <c r="DB26" s="158" t="str">
        <f ca="1">IFERROR(Berechnungen!DC207,"")</f>
        <v/>
      </c>
      <c r="DC26" s="158" t="str">
        <f ca="1">IFERROR(Berechnungen!DD207,"")</f>
        <v/>
      </c>
      <c r="DD26" s="158" t="str">
        <f ca="1">IFERROR(Berechnungen!DE207,"")</f>
        <v/>
      </c>
      <c r="DE26" s="158" t="str">
        <f ca="1">IFERROR(Berechnungen!DF207,"")</f>
        <v/>
      </c>
      <c r="DF26" s="158" t="str">
        <f ca="1">IFERROR(Berechnungen!DG207,"")</f>
        <v/>
      </c>
      <c r="DG26" s="158" t="str">
        <f ca="1">IFERROR(Berechnungen!DH207,"")</f>
        <v/>
      </c>
      <c r="DH26" s="158" t="str">
        <f ca="1">IFERROR(Berechnungen!DI207,"")</f>
        <v/>
      </c>
      <c r="DI26" s="158" t="str">
        <f ca="1">IFERROR(Berechnungen!DJ207,"")</f>
        <v/>
      </c>
      <c r="DJ26" s="158" t="str">
        <f ca="1">IFERROR(Berechnungen!DK207,"")</f>
        <v/>
      </c>
      <c r="DK26" s="158" t="str">
        <f ca="1">IFERROR(Berechnungen!DL207,"")</f>
        <v/>
      </c>
      <c r="DL26" s="158" t="str">
        <f ca="1">IFERROR(Berechnungen!DM207,"")</f>
        <v/>
      </c>
      <c r="DM26" s="158" t="str">
        <f ca="1">IFERROR(Berechnungen!DN207,"")</f>
        <v/>
      </c>
      <c r="DN26" s="158" t="str">
        <f ca="1">IFERROR(Berechnungen!DO207,"")</f>
        <v/>
      </c>
      <c r="DO26" s="158" t="str">
        <f ca="1">IFERROR(Berechnungen!DP207,"")</f>
        <v/>
      </c>
      <c r="DP26" s="158" t="str">
        <f ca="1">IFERROR(Berechnungen!DQ207,"")</f>
        <v/>
      </c>
      <c r="DQ26" s="158" t="str">
        <f ca="1">IFERROR(Berechnungen!DR207,"")</f>
        <v/>
      </c>
      <c r="DR26" s="158" t="str">
        <f ca="1">IFERROR(Berechnungen!DS207,"")</f>
        <v/>
      </c>
      <c r="DS26" s="158" t="str">
        <f ca="1">IFERROR(Berechnungen!DT207,"")</f>
        <v/>
      </c>
      <c r="DT26" s="158" t="str">
        <f ca="1">IFERROR(Berechnungen!DU207,"")</f>
        <v/>
      </c>
      <c r="DU26" s="158" t="str">
        <f ca="1">IFERROR(Berechnungen!DV207,"")</f>
        <v/>
      </c>
      <c r="DV26" s="158" t="str">
        <f ca="1">IFERROR(Berechnungen!DW207,"")</f>
        <v/>
      </c>
      <c r="DW26" s="158" t="str">
        <f ca="1">IFERROR(Berechnungen!DX207,"")</f>
        <v/>
      </c>
      <c r="DX26" s="158" t="str">
        <f ca="1">IFERROR(Berechnungen!DY207,"")</f>
        <v/>
      </c>
      <c r="DY26" s="158" t="str">
        <f ca="1">IFERROR(Berechnungen!DZ207,"")</f>
        <v/>
      </c>
      <c r="DZ26" s="158" t="str">
        <f ca="1">IFERROR(Berechnungen!EA207,"")</f>
        <v/>
      </c>
      <c r="EA26" s="158" t="str">
        <f ca="1">IFERROR(Berechnungen!EB207,"")</f>
        <v/>
      </c>
      <c r="EB26" s="158" t="str">
        <f ca="1">IFERROR(Berechnungen!EC207,"")</f>
        <v/>
      </c>
      <c r="EC26" s="158" t="str">
        <f ca="1">IFERROR(Berechnungen!ED207,"")</f>
        <v/>
      </c>
      <c r="ED26" s="158" t="str">
        <f ca="1">IFERROR(Berechnungen!EE207,"")</f>
        <v/>
      </c>
      <c r="EE26" s="158" t="str">
        <f ca="1">IFERROR(Berechnungen!EF207,"")</f>
        <v/>
      </c>
      <c r="EF26" s="158" t="str">
        <f ca="1">IFERROR(Berechnungen!EG207,"")</f>
        <v/>
      </c>
      <c r="EG26" s="158" t="str">
        <f ca="1">IFERROR(Berechnungen!EH207,"")</f>
        <v/>
      </c>
      <c r="EH26" s="158" t="str">
        <f ca="1">IFERROR(Berechnungen!EI207,"")</f>
        <v/>
      </c>
      <c r="EI26" s="158" t="str">
        <f ca="1">IFERROR(Berechnungen!EJ207,"")</f>
        <v/>
      </c>
      <c r="EJ26" s="158" t="str">
        <f ca="1">IFERROR(Berechnungen!EK207,"")</f>
        <v/>
      </c>
      <c r="EK26" s="158" t="str">
        <f ca="1">IFERROR(Berechnungen!EL207,"")</f>
        <v/>
      </c>
      <c r="EL26" s="158" t="str">
        <f ca="1">IFERROR(Berechnungen!EM207,"")</f>
        <v/>
      </c>
      <c r="EM26" s="158" t="str">
        <f ca="1">IFERROR(Berechnungen!EN207,"")</f>
        <v/>
      </c>
      <c r="EN26" s="158" t="str">
        <f ca="1">IFERROR(Berechnungen!EO207,"")</f>
        <v/>
      </c>
      <c r="EO26" s="158" t="str">
        <f ca="1">IFERROR(Berechnungen!EP207,"")</f>
        <v/>
      </c>
      <c r="EP26" s="158" t="str">
        <f ca="1">IFERROR(Berechnungen!EQ207,"")</f>
        <v/>
      </c>
      <c r="EQ26" s="158" t="str">
        <f ca="1">IFERROR(Berechnungen!ER207,"")</f>
        <v/>
      </c>
      <c r="ER26" s="158" t="str">
        <f ca="1">IFERROR(Berechnungen!ES207,"")</f>
        <v/>
      </c>
      <c r="ES26" s="158" t="str">
        <f ca="1">IFERROR(Berechnungen!ET207,"")</f>
        <v/>
      </c>
      <c r="ET26" s="158" t="str">
        <f ca="1">IFERROR(Berechnungen!EU207,"")</f>
        <v/>
      </c>
      <c r="EU26" s="158" t="str">
        <f ca="1">IFERROR(Berechnungen!EV207,"")</f>
        <v/>
      </c>
      <c r="EV26" s="158" t="str">
        <f ca="1">IFERROR(Berechnungen!EW207,"")</f>
        <v/>
      </c>
      <c r="EW26" s="158" t="str">
        <f ca="1">IFERROR(Berechnungen!EX207,"")</f>
        <v/>
      </c>
      <c r="EX26" s="158" t="str">
        <f ca="1">IFERROR(Berechnungen!EY207,"")</f>
        <v/>
      </c>
      <c r="EY26" s="158" t="str">
        <f ca="1">IFERROR(Berechnungen!EZ207,"")</f>
        <v/>
      </c>
      <c r="EZ26" s="158" t="str">
        <f ca="1">IFERROR(Berechnungen!FA207,"")</f>
        <v/>
      </c>
      <c r="FA26" s="158" t="str">
        <f ca="1">IFERROR(Berechnungen!FB207,"")</f>
        <v/>
      </c>
      <c r="FB26" s="158" t="str">
        <f ca="1">IFERROR(Berechnungen!FC207,"")</f>
        <v/>
      </c>
      <c r="FC26" s="158" t="str">
        <f ca="1">IFERROR(Berechnungen!FD207,"")</f>
        <v/>
      </c>
      <c r="FD26" s="158" t="str">
        <f ca="1">IFERROR(Berechnungen!FE207,"")</f>
        <v/>
      </c>
      <c r="FE26" s="158" t="str">
        <f ca="1">IFERROR(Berechnungen!FF207,"")</f>
        <v/>
      </c>
      <c r="FF26" s="158" t="str">
        <f ca="1">IFERROR(Berechnungen!FG207,"")</f>
        <v/>
      </c>
      <c r="FG26" s="158" t="str">
        <f ca="1">IFERROR(Berechnungen!FH207,"")</f>
        <v/>
      </c>
      <c r="FH26" s="158" t="str">
        <f ca="1">IFERROR(Berechnungen!FI207,"")</f>
        <v/>
      </c>
      <c r="FI26" s="158" t="str">
        <f ca="1">IFERROR(Berechnungen!FJ207,"")</f>
        <v/>
      </c>
      <c r="FJ26" s="158" t="str">
        <f ca="1">IFERROR(Berechnungen!FK207,"")</f>
        <v/>
      </c>
      <c r="FK26" s="158" t="str">
        <f ca="1">IFERROR(Berechnungen!FL207,"")</f>
        <v/>
      </c>
      <c r="FL26" s="158" t="str">
        <f ca="1">IFERROR(Berechnungen!FM207,"")</f>
        <v/>
      </c>
      <c r="FM26" s="158" t="str">
        <f ca="1">IFERROR(Berechnungen!FN207,"")</f>
        <v/>
      </c>
      <c r="FN26" s="158" t="str">
        <f ca="1">IFERROR(Berechnungen!FO207,"")</f>
        <v/>
      </c>
      <c r="FO26" s="158" t="str">
        <f ca="1">IFERROR(Berechnungen!FP207,"")</f>
        <v/>
      </c>
      <c r="FP26" s="158" t="str">
        <f ca="1">IFERROR(Berechnungen!FQ207,"")</f>
        <v/>
      </c>
      <c r="FQ26" s="158" t="str">
        <f ca="1">IFERROR(Berechnungen!FR207,"")</f>
        <v/>
      </c>
      <c r="FR26" s="158" t="str">
        <f ca="1">IFERROR(Berechnungen!FS207,"")</f>
        <v/>
      </c>
      <c r="FS26" s="158" t="str">
        <f ca="1">IFERROR(Berechnungen!FT207,"")</f>
        <v/>
      </c>
      <c r="FT26" s="158" t="str">
        <f ca="1">IFERROR(Berechnungen!FU207,"")</f>
        <v/>
      </c>
      <c r="FU26" s="158" t="str">
        <f ca="1">IFERROR(Berechnungen!FV207,"")</f>
        <v/>
      </c>
      <c r="FV26" s="158" t="str">
        <f ca="1">IFERROR(Berechnungen!FW207,"")</f>
        <v/>
      </c>
      <c r="FW26" s="158" t="str">
        <f ca="1">IFERROR(Berechnungen!FX207,"")</f>
        <v/>
      </c>
      <c r="FX26" s="158" t="str">
        <f ca="1">IFERROR(Berechnungen!FY207,"")</f>
        <v/>
      </c>
      <c r="FY26" s="158" t="str">
        <f ca="1">IFERROR(Berechnungen!FZ207,"")</f>
        <v/>
      </c>
      <c r="FZ26" s="158" t="str">
        <f ca="1">IFERROR(Berechnungen!GA207,"")</f>
        <v/>
      </c>
      <c r="GA26" s="158" t="str">
        <f ca="1">IFERROR(Berechnungen!GB207,"")</f>
        <v/>
      </c>
      <c r="GB26" s="158" t="str">
        <f ca="1">IFERROR(Berechnungen!GC207,"")</f>
        <v/>
      </c>
      <c r="GC26" s="158" t="str">
        <f ca="1">IFERROR(Berechnungen!GD207,"")</f>
        <v/>
      </c>
      <c r="GD26" s="158" t="str">
        <f ca="1">IFERROR(Berechnungen!GE207,"")</f>
        <v/>
      </c>
      <c r="GE26" s="158" t="str">
        <f ca="1">IFERROR(Berechnungen!GF207,"")</f>
        <v/>
      </c>
      <c r="GF26" s="158" t="str">
        <f ca="1">IFERROR(Berechnungen!GG207,"")</f>
        <v/>
      </c>
      <c r="GG26" s="158" t="str">
        <f ca="1">IFERROR(Berechnungen!GH207,"")</f>
        <v/>
      </c>
      <c r="GH26" s="158" t="str">
        <f ca="1">IFERROR(Berechnungen!GI207,"")</f>
        <v/>
      </c>
      <c r="GI26" s="158" t="str">
        <f ca="1">IFERROR(Berechnungen!GJ207,"")</f>
        <v/>
      </c>
      <c r="GJ26" s="158" t="str">
        <f ca="1">IFERROR(Berechnungen!GK207,"")</f>
        <v/>
      </c>
      <c r="GK26" s="158" t="str">
        <f ca="1">IFERROR(Berechnungen!GL207,"")</f>
        <v/>
      </c>
      <c r="GL26" s="158" t="str">
        <f ca="1">IFERROR(Berechnungen!GM207,"")</f>
        <v/>
      </c>
      <c r="GM26" s="158" t="str">
        <f ca="1">IFERROR(Berechnungen!GN207,"")</f>
        <v/>
      </c>
      <c r="GN26" s="158" t="str">
        <f ca="1">IFERROR(Berechnungen!GO207,"")</f>
        <v/>
      </c>
      <c r="GO26" s="158" t="str">
        <f ca="1">IFERROR(Berechnungen!GP207,"")</f>
        <v/>
      </c>
      <c r="GP26" s="158" t="str">
        <f ca="1">IFERROR(Berechnungen!GQ207,"")</f>
        <v/>
      </c>
      <c r="GQ26" s="158" t="str">
        <f ca="1">IFERROR(Berechnungen!GR207,"")</f>
        <v/>
      </c>
      <c r="GR26" s="158" t="str">
        <f ca="1">IFERROR(Berechnungen!GS207,"")</f>
        <v/>
      </c>
      <c r="GS26" s="158" t="str">
        <f ca="1">IFERROR(Berechnungen!GT207,"")</f>
        <v/>
      </c>
      <c r="GT26" s="158" t="str">
        <f ca="1">IFERROR(Berechnungen!GU207,"")</f>
        <v/>
      </c>
      <c r="GU26" s="158" t="str">
        <f ca="1">IFERROR(Berechnungen!GV207,"")</f>
        <v/>
      </c>
      <c r="GV26" s="158" t="str">
        <f ca="1">IFERROR(Berechnungen!GW207,"")</f>
        <v/>
      </c>
      <c r="GW26" s="158" t="str">
        <f ca="1">IFERROR(Berechnungen!GX207,"")</f>
        <v/>
      </c>
      <c r="GX26" s="158" t="str">
        <f ca="1">IFERROR(Berechnungen!GY207,"")</f>
        <v/>
      </c>
      <c r="GY26" s="158" t="str">
        <f ca="1">IFERROR(Berechnungen!GZ207,"")</f>
        <v/>
      </c>
      <c r="GZ26" s="158" t="str">
        <f ca="1">IFERROR(Berechnungen!HA207,"")</f>
        <v/>
      </c>
      <c r="HA26" s="158" t="str">
        <f ca="1">IFERROR(Berechnungen!HB207,"")</f>
        <v/>
      </c>
      <c r="HB26" s="158" t="str">
        <f ca="1">IFERROR(Berechnungen!HC207,"")</f>
        <v/>
      </c>
      <c r="HC26" s="158" t="str">
        <f ca="1">IFERROR(Berechnungen!HD207,"")</f>
        <v/>
      </c>
      <c r="HD26" s="158" t="str">
        <f ca="1">IFERROR(Berechnungen!HE207,"")</f>
        <v/>
      </c>
      <c r="HE26" s="158" t="str">
        <f ca="1">IFERROR(Berechnungen!HF207,"")</f>
        <v/>
      </c>
      <c r="HF26" s="158" t="str">
        <f ca="1">IFERROR(Berechnungen!HG207,"")</f>
        <v/>
      </c>
      <c r="HG26" s="158" t="str">
        <f ca="1">IFERROR(Berechnungen!HH207,"")</f>
        <v/>
      </c>
      <c r="HH26" s="158" t="str">
        <f ca="1">IFERROR(Berechnungen!HI207,"")</f>
        <v/>
      </c>
      <c r="HI26" s="158" t="str">
        <f ca="1">IFERROR(Berechnungen!HJ207,"")</f>
        <v/>
      </c>
      <c r="HJ26" s="158" t="str">
        <f ca="1">IFERROR(Berechnungen!HK207,"")</f>
        <v/>
      </c>
      <c r="HK26" s="158" t="str">
        <f ca="1">IFERROR(Berechnungen!HL207,"")</f>
        <v/>
      </c>
      <c r="HL26" s="158" t="str">
        <f ca="1">IFERROR(Berechnungen!HM207,"")</f>
        <v/>
      </c>
      <c r="HM26" s="158" t="str">
        <f ca="1">IFERROR(Berechnungen!HN207,"")</f>
        <v/>
      </c>
      <c r="HN26" s="158" t="str">
        <f ca="1">IFERROR(Berechnungen!HO207,"")</f>
        <v/>
      </c>
      <c r="HO26" s="158" t="str">
        <f ca="1">IFERROR(Berechnungen!HP207,"")</f>
        <v/>
      </c>
      <c r="HP26" s="158" t="str">
        <f ca="1">IFERROR(Berechnungen!HQ207,"")</f>
        <v/>
      </c>
      <c r="HQ26" s="158" t="str">
        <f ca="1">IFERROR(Berechnungen!HR207,"")</f>
        <v/>
      </c>
      <c r="HR26" s="158" t="str">
        <f ca="1">IFERROR(Berechnungen!HS207,"")</f>
        <v/>
      </c>
      <c r="HS26" s="158" t="str">
        <f ca="1">IFERROR(Berechnungen!HT207,"")</f>
        <v/>
      </c>
      <c r="HT26" s="158" t="str">
        <f ca="1">IFERROR(Berechnungen!HU207,"")</f>
        <v/>
      </c>
      <c r="HU26" s="158" t="str">
        <f ca="1">IFERROR(Berechnungen!HV207,"")</f>
        <v/>
      </c>
      <c r="HV26" s="158" t="str">
        <f ca="1">IFERROR(Berechnungen!HW207,"")</f>
        <v/>
      </c>
      <c r="HW26" s="158" t="str">
        <f ca="1">IFERROR(Berechnungen!HX207,"")</f>
        <v/>
      </c>
      <c r="HX26" s="158" t="str">
        <f ca="1">IFERROR(Berechnungen!HY207,"")</f>
        <v/>
      </c>
      <c r="HY26" s="158" t="str">
        <f ca="1">IFERROR(Berechnungen!HZ207,"")</f>
        <v/>
      </c>
      <c r="HZ26" s="158" t="str">
        <f ca="1">IFERROR(Berechnungen!IA207,"")</f>
        <v/>
      </c>
      <c r="IA26" s="158" t="str">
        <f ca="1">IFERROR(Berechnungen!IB207,"")</f>
        <v/>
      </c>
      <c r="IB26" s="158" t="str">
        <f ca="1">IFERROR(Berechnungen!IC207,"")</f>
        <v/>
      </c>
      <c r="IC26" s="158" t="str">
        <f ca="1">IFERROR(Berechnungen!ID207,"")</f>
        <v/>
      </c>
      <c r="ID26" s="158" t="str">
        <f ca="1">IFERROR(Berechnungen!IE207,"")</f>
        <v/>
      </c>
      <c r="IE26" s="158" t="str">
        <f ca="1">IFERROR(Berechnungen!IF207,"")</f>
        <v/>
      </c>
      <c r="IF26" s="158" t="str">
        <f ca="1">IFERROR(Berechnungen!IG207,"")</f>
        <v/>
      </c>
      <c r="IG26" s="158" t="str">
        <f ca="1">IFERROR(Berechnungen!IH207,"")</f>
        <v/>
      </c>
      <c r="IH26" s="158" t="str">
        <f ca="1">IFERROR(Berechnungen!II207,"")</f>
        <v/>
      </c>
      <c r="II26" s="158" t="str">
        <f ca="1">IFERROR(Berechnungen!IJ207,"")</f>
        <v/>
      </c>
      <c r="IJ26" s="158" t="str">
        <f ca="1">IFERROR(Berechnungen!IK207,"")</f>
        <v/>
      </c>
      <c r="IK26" s="158" t="str">
        <f ca="1">IFERROR(Berechnungen!IL207,"")</f>
        <v/>
      </c>
      <c r="IL26" s="158" t="str">
        <f ca="1">IFERROR(Berechnungen!IM207,"")</f>
        <v/>
      </c>
      <c r="IM26" s="158" t="str">
        <f ca="1">IFERROR(Berechnungen!IN207,"")</f>
        <v/>
      </c>
      <c r="IN26" s="158" t="str">
        <f ca="1">IFERROR(Berechnungen!IO207,"")</f>
        <v/>
      </c>
      <c r="IO26" s="158" t="str">
        <f ca="1">IFERROR(Berechnungen!IP207,"")</f>
        <v/>
      </c>
      <c r="IP26" s="158" t="str">
        <f ca="1">IFERROR(Berechnungen!IQ207,"")</f>
        <v/>
      </c>
      <c r="IQ26" s="158" t="str">
        <f ca="1">IFERROR(Berechnungen!IR207,"")</f>
        <v/>
      </c>
      <c r="IR26" s="158" t="str">
        <f ca="1">IFERROR(Berechnungen!IS207,"")</f>
        <v/>
      </c>
      <c r="IS26" s="158" t="str">
        <f ca="1">IFERROR(Berechnungen!IT207,"")</f>
        <v/>
      </c>
      <c r="IT26" s="158" t="str">
        <f ca="1">IFERROR(Berechnungen!IU207,"")</f>
        <v/>
      </c>
      <c r="IU26" s="158" t="str">
        <f ca="1">IFERROR(Berechnungen!IV207,"")</f>
        <v/>
      </c>
      <c r="IV26" s="158" t="str">
        <f ca="1">IFERROR(Berechnungen!IW207,"")</f>
        <v/>
      </c>
      <c r="IW26" s="158" t="str">
        <f ca="1">IFERROR(Berechnungen!IX207,"")</f>
        <v/>
      </c>
      <c r="IX26" s="158" t="str">
        <f ca="1">IFERROR(Berechnungen!IY207,"")</f>
        <v/>
      </c>
      <c r="IY26" s="158" t="str">
        <f ca="1">IFERROR(Berechnungen!IZ207,"")</f>
        <v/>
      </c>
      <c r="IZ26" s="158" t="str">
        <f ca="1">IFERROR(Berechnungen!JA207,"")</f>
        <v/>
      </c>
      <c r="JA26" s="158" t="str">
        <f ca="1">IFERROR(Berechnungen!JB207,"")</f>
        <v/>
      </c>
      <c r="JB26" s="158" t="str">
        <f ca="1">IFERROR(Berechnungen!JC207,"")</f>
        <v/>
      </c>
      <c r="JC26" s="158" t="str">
        <f ca="1">IFERROR(Berechnungen!JD207,"")</f>
        <v/>
      </c>
      <c r="JD26" s="158" t="str">
        <f ca="1">IFERROR(Berechnungen!JE207,"")</f>
        <v/>
      </c>
      <c r="JE26" s="158" t="str">
        <f ca="1">IFERROR(Berechnungen!JF207,"")</f>
        <v/>
      </c>
      <c r="JF26" s="158" t="str">
        <f ca="1">IFERROR(Berechnungen!JG207,"")</f>
        <v/>
      </c>
      <c r="JG26" s="158" t="str">
        <f ca="1">IFERROR(Berechnungen!JH207,"")</f>
        <v/>
      </c>
      <c r="JH26" s="158" t="str">
        <f ca="1">IFERROR(Berechnungen!JI207,"")</f>
        <v/>
      </c>
      <c r="JI26" s="158" t="str">
        <f ca="1">IFERROR(Berechnungen!JJ207,"")</f>
        <v/>
      </c>
      <c r="JJ26" s="158" t="str">
        <f ca="1">IFERROR(Berechnungen!JK207,"")</f>
        <v/>
      </c>
      <c r="JK26" s="158" t="str">
        <f ca="1">IFERROR(Berechnungen!JL207,"")</f>
        <v/>
      </c>
      <c r="JL26" s="158" t="str">
        <f ca="1">IFERROR(Berechnungen!JM207,"")</f>
        <v/>
      </c>
      <c r="JM26" s="158" t="str">
        <f ca="1">IFERROR(Berechnungen!JN207,"")</f>
        <v/>
      </c>
      <c r="JN26" s="158" t="str">
        <f ca="1">IFERROR(Berechnungen!JO207,"")</f>
        <v/>
      </c>
      <c r="JO26" s="158" t="str">
        <f ca="1">IFERROR(Berechnungen!JP207,"")</f>
        <v/>
      </c>
      <c r="JP26" s="158" t="str">
        <f ca="1">IFERROR(Berechnungen!JQ207,"")</f>
        <v/>
      </c>
      <c r="JQ26" s="158" t="str">
        <f ca="1">IFERROR(Berechnungen!JR207,"")</f>
        <v/>
      </c>
      <c r="JR26" s="158" t="str">
        <f ca="1">IFERROR(Berechnungen!JS207,"")</f>
        <v/>
      </c>
      <c r="JS26" s="158" t="str">
        <f ca="1">IFERROR(Berechnungen!JT207,"")</f>
        <v/>
      </c>
      <c r="JT26" s="158" t="str">
        <f ca="1">IFERROR(Berechnungen!JU207,"")</f>
        <v/>
      </c>
      <c r="JU26" s="158" t="str">
        <f ca="1">IFERROR(Berechnungen!JV207,"")</f>
        <v/>
      </c>
      <c r="JV26" s="158" t="str">
        <f ca="1">IFERROR(Berechnungen!JW207,"")</f>
        <v/>
      </c>
      <c r="JW26" s="158" t="str">
        <f ca="1">IFERROR(Berechnungen!JX207,"")</f>
        <v/>
      </c>
      <c r="JX26" s="158" t="str">
        <f ca="1">IFERROR(Berechnungen!JY207,"")</f>
        <v/>
      </c>
      <c r="JY26" s="158" t="str">
        <f ca="1">IFERROR(Berechnungen!JZ207,"")</f>
        <v/>
      </c>
      <c r="JZ26" s="158" t="str">
        <f ca="1">IFERROR(Berechnungen!KA207,"")</f>
        <v/>
      </c>
      <c r="KA26" s="158" t="str">
        <f ca="1">IFERROR(Berechnungen!KB207,"")</f>
        <v/>
      </c>
      <c r="KB26" s="158" t="str">
        <f ca="1">IFERROR(Berechnungen!KC207,"")</f>
        <v/>
      </c>
      <c r="KC26" s="158" t="str">
        <f ca="1">IFERROR(Berechnungen!KD207,"")</f>
        <v/>
      </c>
      <c r="KD26" s="158" t="str">
        <f ca="1">IFERROR(Berechnungen!KE207,"")</f>
        <v/>
      </c>
      <c r="KE26" s="158" t="str">
        <f ca="1">IFERROR(Berechnungen!KF207,"")</f>
        <v/>
      </c>
      <c r="KF26" s="158" t="str">
        <f ca="1">IFERROR(Berechnungen!KG207,"")</f>
        <v/>
      </c>
      <c r="KG26" s="158" t="str">
        <f ca="1">IFERROR(Berechnungen!KH207,"")</f>
        <v/>
      </c>
      <c r="KH26" s="158" t="str">
        <f ca="1">IFERROR(Berechnungen!KI207,"")</f>
        <v/>
      </c>
      <c r="KI26" s="158" t="str">
        <f ca="1">IFERROR(Berechnungen!KJ207,"")</f>
        <v/>
      </c>
      <c r="KJ26" s="158" t="str">
        <f ca="1">IFERROR(Berechnungen!KK207,"")</f>
        <v/>
      </c>
      <c r="KK26" s="158" t="str">
        <f ca="1">IFERROR(Berechnungen!KL207,"")</f>
        <v/>
      </c>
      <c r="KL26" s="158" t="str">
        <f ca="1">IFERROR(Berechnungen!KM207,"")</f>
        <v/>
      </c>
      <c r="KM26" s="158" t="str">
        <f ca="1">IFERROR(Berechnungen!KN207,"")</f>
        <v/>
      </c>
      <c r="KN26" s="158" t="str">
        <f ca="1">IFERROR(Berechnungen!KO207,"")</f>
        <v/>
      </c>
      <c r="KO26" s="158" t="str">
        <f ca="1">IFERROR(Berechnungen!KP207,"")</f>
        <v/>
      </c>
      <c r="KP26" s="158" t="str">
        <f ca="1">IFERROR(Berechnungen!KQ207,"")</f>
        <v/>
      </c>
      <c r="KQ26" s="158" t="str">
        <f ca="1">IFERROR(Berechnungen!KR207,"")</f>
        <v/>
      </c>
      <c r="KR26" s="158" t="str">
        <f ca="1">IFERROR(Berechnungen!KS207,"")</f>
        <v/>
      </c>
      <c r="KS26" s="158" t="str">
        <f ca="1">IFERROR(Berechnungen!KT207,"")</f>
        <v/>
      </c>
      <c r="KT26" s="158" t="str">
        <f ca="1">IFERROR(Berechnungen!KU207,"")</f>
        <v/>
      </c>
      <c r="KU26" s="158" t="str">
        <f ca="1">IFERROR(Berechnungen!KV207,"")</f>
        <v/>
      </c>
      <c r="KV26" s="158" t="str">
        <f ca="1">IFERROR(Berechnungen!KW207,"")</f>
        <v/>
      </c>
      <c r="KW26" s="158" t="str">
        <f ca="1">IFERROR(Berechnungen!KX207,"")</f>
        <v/>
      </c>
      <c r="KX26" s="158" t="str">
        <f ca="1">IFERROR(Berechnungen!KY207,"")</f>
        <v/>
      </c>
      <c r="KY26" s="158" t="str">
        <f ca="1">IFERROR(Berechnungen!KZ207,"")</f>
        <v/>
      </c>
      <c r="KZ26" s="158" t="str">
        <f ca="1">IFERROR(Berechnungen!LA207,"")</f>
        <v/>
      </c>
      <c r="LA26" s="158" t="str">
        <f ca="1">IFERROR(Berechnungen!LB207,"")</f>
        <v/>
      </c>
      <c r="LB26" s="158" t="str">
        <f ca="1">IFERROR(Berechnungen!LC207,"")</f>
        <v/>
      </c>
      <c r="LC26" s="158" t="str">
        <f ca="1">IFERROR(Berechnungen!LD207,"")</f>
        <v/>
      </c>
      <c r="LD26" s="158" t="str">
        <f ca="1">IFERROR(Berechnungen!LE207,"")</f>
        <v/>
      </c>
      <c r="LE26" s="158" t="str">
        <f ca="1">IFERROR(Berechnungen!LF207,"")</f>
        <v/>
      </c>
      <c r="LF26" s="158" t="str">
        <f ca="1">IFERROR(Berechnungen!LG207,"")</f>
        <v/>
      </c>
      <c r="LG26" s="158" t="str">
        <f ca="1">IFERROR(Berechnungen!LH207,"")</f>
        <v/>
      </c>
      <c r="LH26" s="158" t="str">
        <f ca="1">IFERROR(Berechnungen!LI207,"")</f>
        <v/>
      </c>
      <c r="LI26" s="158" t="str">
        <f ca="1">IFERROR(Berechnungen!LJ207,"")</f>
        <v/>
      </c>
      <c r="LJ26" s="158" t="str">
        <f ca="1">IFERROR(Berechnungen!LK207,"")</f>
        <v/>
      </c>
      <c r="LK26" s="158" t="str">
        <f ca="1">IFERROR(Berechnungen!LL207,"")</f>
        <v/>
      </c>
      <c r="LL26" s="158" t="str">
        <f ca="1">IFERROR(Berechnungen!LM207,"")</f>
        <v/>
      </c>
      <c r="LM26" s="158" t="str">
        <f ca="1">IFERROR(Berechnungen!LN207,"")</f>
        <v/>
      </c>
      <c r="LN26" s="158" t="str">
        <f ca="1">IFERROR(Berechnungen!LO207,"")</f>
        <v/>
      </c>
      <c r="LO26" s="158" t="str">
        <f ca="1">IFERROR(Berechnungen!LP207,"")</f>
        <v/>
      </c>
      <c r="LP26" s="158" t="str">
        <f ca="1">IFERROR(Berechnungen!LQ207,"")</f>
        <v/>
      </c>
      <c r="LQ26" s="158" t="str">
        <f ca="1">IFERROR(Berechnungen!LR207,"")</f>
        <v/>
      </c>
      <c r="LR26" s="158" t="str">
        <f ca="1">IFERROR(Berechnungen!LS207,"")</f>
        <v/>
      </c>
      <c r="LS26" s="158" t="str">
        <f ca="1">IFERROR(Berechnungen!LT207,"")</f>
        <v/>
      </c>
      <c r="LT26" s="158" t="str">
        <f ca="1">IFERROR(Berechnungen!LU207,"")</f>
        <v/>
      </c>
      <c r="LU26" s="158" t="str">
        <f ca="1">IFERROR(Berechnungen!LV207,"")</f>
        <v/>
      </c>
      <c r="LV26" s="158" t="str">
        <f ca="1">IFERROR(Berechnungen!LW207,"")</f>
        <v/>
      </c>
      <c r="LW26" s="158" t="str">
        <f ca="1">IFERROR(Berechnungen!LX207,"")</f>
        <v/>
      </c>
      <c r="LX26" s="158" t="str">
        <f ca="1">IFERROR(Berechnungen!LY207,"")</f>
        <v/>
      </c>
      <c r="LY26" s="158" t="str">
        <f ca="1">IFERROR(Berechnungen!LZ207,"")</f>
        <v/>
      </c>
      <c r="LZ26" s="158" t="str">
        <f ca="1">IFERROR(Berechnungen!MA207,"")</f>
        <v/>
      </c>
      <c r="MA26" s="158" t="str">
        <f ca="1">IFERROR(Berechnungen!MB207,"")</f>
        <v/>
      </c>
      <c r="MB26" s="158" t="str">
        <f ca="1">IFERROR(Berechnungen!MC207,"")</f>
        <v/>
      </c>
      <c r="MC26" s="158" t="str">
        <f ca="1">IFERROR(Berechnungen!MD207,"")</f>
        <v/>
      </c>
      <c r="MD26" s="158" t="str">
        <f ca="1">IFERROR(Berechnungen!ME207,"")</f>
        <v/>
      </c>
      <c r="ME26" s="158" t="str">
        <f ca="1">IFERROR(Berechnungen!MF207,"")</f>
        <v/>
      </c>
      <c r="MF26" s="158" t="str">
        <f ca="1">IFERROR(Berechnungen!MG207,"")</f>
        <v/>
      </c>
      <c r="MG26" s="158" t="str">
        <f ca="1">IFERROR(Berechnungen!MH207,"")</f>
        <v/>
      </c>
      <c r="MH26" s="158" t="str">
        <f ca="1">IFERROR(Berechnungen!MI207,"")</f>
        <v/>
      </c>
      <c r="MI26" s="158" t="str">
        <f ca="1">IFERROR(Berechnungen!MJ207,"")</f>
        <v/>
      </c>
      <c r="MJ26" s="158" t="str">
        <f ca="1">IFERROR(Berechnungen!MK207,"")</f>
        <v/>
      </c>
      <c r="MK26" s="158" t="str">
        <f ca="1">IFERROR(Berechnungen!ML207,"")</f>
        <v/>
      </c>
      <c r="ML26" s="158" t="str">
        <f ca="1">IFERROR(Berechnungen!MM207,"")</f>
        <v/>
      </c>
      <c r="MM26" s="158" t="str">
        <f ca="1">IFERROR(Berechnungen!MN207,"")</f>
        <v/>
      </c>
      <c r="MN26" s="158" t="str">
        <f ca="1">IFERROR(Berechnungen!MO207,"")</f>
        <v/>
      </c>
      <c r="MO26" s="158" t="str">
        <f ca="1">IFERROR(Berechnungen!MP207,"")</f>
        <v/>
      </c>
      <c r="MP26" s="158" t="str">
        <f ca="1">IFERROR(Berechnungen!MQ207,"")</f>
        <v/>
      </c>
      <c r="MQ26" s="158" t="str">
        <f ca="1">IFERROR(Berechnungen!MR207,"")</f>
        <v/>
      </c>
      <c r="MR26" s="158" t="str">
        <f ca="1">IFERROR(Berechnungen!MS207,"")</f>
        <v/>
      </c>
      <c r="MS26" s="158" t="str">
        <f ca="1">IFERROR(Berechnungen!MT207,"")</f>
        <v/>
      </c>
      <c r="MT26" s="158" t="str">
        <f ca="1">IFERROR(Berechnungen!MU207,"")</f>
        <v/>
      </c>
      <c r="MU26" s="158" t="str">
        <f ca="1">IFERROR(Berechnungen!MV207,"")</f>
        <v/>
      </c>
      <c r="MV26" s="158" t="str">
        <f ca="1">IFERROR(Berechnungen!MW207,"")</f>
        <v/>
      </c>
      <c r="MW26" s="158" t="str">
        <f ca="1">IFERROR(Berechnungen!MX207,"")</f>
        <v/>
      </c>
      <c r="MX26" s="158" t="str">
        <f ca="1">IFERROR(Berechnungen!MY207,"")</f>
        <v/>
      </c>
      <c r="MY26" s="158" t="str">
        <f ca="1">IFERROR(Berechnungen!MZ207,"")</f>
        <v/>
      </c>
      <c r="MZ26" s="158" t="str">
        <f ca="1">IFERROR(Berechnungen!NA207,"")</f>
        <v/>
      </c>
      <c r="NA26" s="158" t="str">
        <f ca="1">IFERROR(Berechnungen!NB207,"")</f>
        <v/>
      </c>
      <c r="NB26" s="158" t="str">
        <f ca="1">IFERROR(Berechnungen!NC207,"")</f>
        <v/>
      </c>
      <c r="NC26" s="158" t="str">
        <f ca="1">IFERROR(Berechnungen!ND207,"")</f>
        <v/>
      </c>
      <c r="ND26" s="158" t="str">
        <f ca="1">IFERROR(Berechnungen!NE207,"")</f>
        <v/>
      </c>
      <c r="NE26" s="158" t="str">
        <f ca="1">IFERROR(Berechnungen!NF207,"")</f>
        <v/>
      </c>
      <c r="NF26" s="158" t="str">
        <f ca="1">IFERROR(Berechnungen!NG207,"")</f>
        <v/>
      </c>
      <c r="NG26" s="158" t="str">
        <f ca="1">IFERROR(Berechnungen!NH207,"")</f>
        <v/>
      </c>
      <c r="NH26" s="158" t="str">
        <f ca="1">IFERROR(Berechnungen!NI207,"")</f>
        <v/>
      </c>
      <c r="NI26" s="158" t="str">
        <f ca="1">IFERROR(Berechnungen!NJ207,"")</f>
        <v/>
      </c>
      <c r="NJ26" s="158" t="str">
        <f ca="1">IFERROR(Berechnungen!NK207,"")</f>
        <v/>
      </c>
      <c r="NK26" s="158" t="str">
        <f ca="1">IFERROR(Berechnungen!NL207,"")</f>
        <v/>
      </c>
      <c r="NL26" s="158" t="str">
        <f ca="1">IFERROR(Berechnungen!NM207,"")</f>
        <v/>
      </c>
      <c r="NM26" s="158" t="str">
        <f ca="1">IFERROR(Berechnungen!NN207,"")</f>
        <v/>
      </c>
      <c r="NN26" s="158" t="str">
        <f ca="1">IFERROR(Berechnungen!NO207,"")</f>
        <v/>
      </c>
      <c r="NO26" s="158" t="str">
        <f ca="1">IFERROR(Berechnungen!NP207,"")</f>
        <v/>
      </c>
      <c r="NP26" s="158" t="str">
        <f ca="1">IFERROR(Berechnungen!NQ207,"")</f>
        <v/>
      </c>
      <c r="NQ26" s="158" t="str">
        <f ca="1">IFERROR(Berechnungen!NR207,"")</f>
        <v/>
      </c>
      <c r="NR26" s="158" t="str">
        <f ca="1">IFERROR(Berechnungen!NS207,"")</f>
        <v/>
      </c>
      <c r="NS26" s="158" t="str">
        <f ca="1">IFERROR(Berechnungen!NT207,"")</f>
        <v/>
      </c>
      <c r="NT26" s="158" t="str">
        <f ca="1">IFERROR(Berechnungen!NU207,"")</f>
        <v/>
      </c>
      <c r="NU26" s="158" t="str">
        <f ca="1">IFERROR(Berechnungen!NV207,"")</f>
        <v/>
      </c>
      <c r="NV26" s="158" t="str">
        <f ca="1">IFERROR(Berechnungen!NW207,"")</f>
        <v/>
      </c>
      <c r="NW26" s="158" t="str">
        <f ca="1">IFERROR(Berechnungen!NX207,"")</f>
        <v/>
      </c>
      <c r="NX26" s="158" t="str">
        <f ca="1">IFERROR(Berechnungen!NY207,"")</f>
        <v/>
      </c>
      <c r="NY26" s="158" t="str">
        <f ca="1">IFERROR(Berechnungen!NZ207,"")</f>
        <v/>
      </c>
      <c r="NZ26" s="158" t="str">
        <f ca="1">IFERROR(Berechnungen!OA207,"")</f>
        <v/>
      </c>
      <c r="OA26" s="158" t="str">
        <f ca="1">IFERROR(Berechnungen!OB207,"")</f>
        <v/>
      </c>
      <c r="OB26" s="158" t="str">
        <f ca="1">IFERROR(Berechnungen!OC207,"")</f>
        <v/>
      </c>
      <c r="OC26" s="158" t="str">
        <f ca="1">IFERROR(Berechnungen!OD207,"")</f>
        <v/>
      </c>
      <c r="OD26" s="158" t="str">
        <f ca="1">IFERROR(Berechnungen!OE207,"")</f>
        <v/>
      </c>
      <c r="OE26" s="158" t="str">
        <f ca="1">IFERROR(Berechnungen!OF207,"")</f>
        <v/>
      </c>
      <c r="OF26" s="158" t="str">
        <f ca="1">IFERROR(Berechnungen!OG207,"")</f>
        <v/>
      </c>
      <c r="OG26" s="158" t="str">
        <f ca="1">IFERROR(Berechnungen!OH207,"")</f>
        <v/>
      </c>
      <c r="OH26" s="158" t="str">
        <f ca="1">IFERROR(Berechnungen!OI207,"")</f>
        <v/>
      </c>
      <c r="OI26" s="158" t="str">
        <f ca="1">IFERROR(Berechnungen!OJ207,"")</f>
        <v/>
      </c>
      <c r="OJ26" s="158" t="str">
        <f ca="1">IFERROR(Berechnungen!OK207,"")</f>
        <v/>
      </c>
      <c r="OK26" s="158" t="str">
        <f ca="1">IFERROR(Berechnungen!OL207,"")</f>
        <v/>
      </c>
      <c r="OL26" s="174" t="str">
        <f ca="1">IFERROR(Berechnungen!OM207,"")</f>
        <v/>
      </c>
    </row>
    <row r="27" spans="1:403" x14ac:dyDescent="0.45">
      <c r="A27" s="307" t="str">
        <f>Text!C132</f>
        <v>Hydraulischer Ausnutzungsgrad</v>
      </c>
      <c r="B27" s="175" t="s">
        <v>65</v>
      </c>
      <c r="C27" s="177">
        <f ca="1">IFERROR(Berechnungen!D232,"")</f>
        <v>0.99194709467874054</v>
      </c>
      <c r="D27" s="177">
        <f ca="1">IFERROR(Berechnungen!E232,"")</f>
        <v>0.45351024325341815</v>
      </c>
      <c r="E27" s="177">
        <f ca="1">IFERROR(Berechnungen!F232,"")</f>
        <v>0.94199448455916768</v>
      </c>
      <c r="F27" s="177">
        <f ca="1">IFERROR(Berechnungen!G232,"")</f>
        <v>0.88490291451299052</v>
      </c>
      <c r="G27" s="177">
        <f ca="1">IFERROR(Berechnungen!H232,"")</f>
        <v>0.16682595541762191</v>
      </c>
      <c r="H27" s="177">
        <f ca="1">IFERROR(Berechnungen!I232,"")</f>
        <v>0.30532865881554905</v>
      </c>
      <c r="I27" s="177">
        <f ca="1">IFERROR(Berechnungen!J232,"")</f>
        <v>4.8712914904949826E-2</v>
      </c>
      <c r="J27" s="177">
        <f ca="1">IFERROR(Berechnungen!K232,"")</f>
        <v>0.34695695174114749</v>
      </c>
      <c r="K27" s="177">
        <f ca="1">IFERROR(Berechnungen!L232,"")</f>
        <v>1.1136183490078411</v>
      </c>
      <c r="L27" s="177">
        <f ca="1">IFERROR(Berechnungen!M232,"")</f>
        <v>0.5212137346562481</v>
      </c>
      <c r="M27" s="177">
        <f ca="1">IFERROR(Berechnungen!N232,"")</f>
        <v>1.1136183490078411</v>
      </c>
      <c r="N27" s="177">
        <f ca="1">IFERROR(Berechnungen!O232,"")</f>
        <v>1.1136183490078411</v>
      </c>
      <c r="O27" s="177">
        <f ca="1">IFERROR(Berechnungen!P232,"")</f>
        <v>0.94263343025011159</v>
      </c>
      <c r="P27" s="177">
        <f ca="1">IFERROR(Berechnungen!Q232,"")</f>
        <v>0.83836563812279341</v>
      </c>
      <c r="Q27" s="177">
        <f ca="1">IFERROR(Berechnungen!R232,"")</f>
        <v>0.26367720085076329</v>
      </c>
      <c r="R27" s="177">
        <f ca="1">IFERROR(Berechnungen!S232,"")</f>
        <v>0.40996323843475518</v>
      </c>
      <c r="S27" s="177">
        <f ca="1">IFERROR(Berechnungen!T232,"")</f>
        <v>0.55926100339226703</v>
      </c>
      <c r="T27" s="177">
        <f ca="1">IFERROR(Berechnungen!U232,"")</f>
        <v>0.60682587318976289</v>
      </c>
      <c r="U27" s="177">
        <f ca="1">IFERROR(Berechnungen!V232,"")</f>
        <v>0.56401486212712137</v>
      </c>
      <c r="V27" s="177">
        <f ca="1">IFERROR(Berechnungen!W232,"")</f>
        <v>5.6933416464350434E-2</v>
      </c>
      <c r="W27" s="177">
        <f ca="1">IFERROR(Berechnungen!X232,"")</f>
        <v>0.4443012954059809</v>
      </c>
      <c r="X27" s="177">
        <f ca="1">IFERROR(Berechnungen!Y232,"")</f>
        <v>5.6933416464350434E-2</v>
      </c>
      <c r="Y27" s="177">
        <f ca="1">IFERROR(Berechnungen!Z232,"")</f>
        <v>0.33780630794786165</v>
      </c>
      <c r="Z27" s="177">
        <f ca="1">IFERROR(Berechnungen!AA232,"")</f>
        <v>5.6933416464350434E-2</v>
      </c>
      <c r="AA27" s="177">
        <f ca="1">IFERROR(Berechnungen!AB232,"")</f>
        <v>0.93151493209862113</v>
      </c>
      <c r="AB27" s="177">
        <f ca="1">IFERROR(Berechnungen!AC232,"")</f>
        <v>5.6933416464350434E-2</v>
      </c>
      <c r="AC27" s="177">
        <f ca="1">IFERROR(Berechnungen!AD232,"")</f>
        <v>0.62599229848567295</v>
      </c>
      <c r="AD27" s="177">
        <f ca="1">IFERROR(Berechnungen!AE232,"")</f>
        <v>5.6933416464350434E-2</v>
      </c>
      <c r="AE27" s="177">
        <f ca="1">IFERROR(Berechnungen!AF232,"")</f>
        <v>0.37680920991444578</v>
      </c>
      <c r="AF27" s="177">
        <f ca="1">IFERROR(Berechnungen!AG232,"")</f>
        <v>5.6933416464350434E-2</v>
      </c>
      <c r="AG27" s="177">
        <f ca="1">IFERROR(Berechnungen!AH232,"")</f>
        <v>0.185923532194022</v>
      </c>
      <c r="AH27" s="177">
        <f ca="1">IFERROR(Berechnungen!AI232,"")</f>
        <v>5.6933416464350434E-2</v>
      </c>
      <c r="AI27" s="177">
        <f ca="1">IFERROR(Berechnungen!AJ232,"")</f>
        <v>5.6933416464350434E-2</v>
      </c>
      <c r="AJ27" s="177" t="str">
        <f ca="1">IFERROR(Berechnungen!AK232,"")</f>
        <v/>
      </c>
      <c r="AK27" s="177" t="str">
        <f ca="1">IFERROR(Berechnungen!AL232,"")</f>
        <v/>
      </c>
      <c r="AL27" s="177" t="str">
        <f ca="1">IFERROR(Berechnungen!AM232,"")</f>
        <v/>
      </c>
      <c r="AM27" s="177" t="str">
        <f ca="1">IFERROR(Berechnungen!AN232,"")</f>
        <v/>
      </c>
      <c r="AN27" s="177" t="str">
        <f ca="1">IFERROR(Berechnungen!AO232,"")</f>
        <v/>
      </c>
      <c r="AO27" s="177" t="str">
        <f ca="1">IFERROR(Berechnungen!AP232,"")</f>
        <v/>
      </c>
      <c r="AP27" s="177" t="str">
        <f ca="1">IFERROR(Berechnungen!AQ232,"")</f>
        <v/>
      </c>
      <c r="AQ27" s="177" t="str">
        <f ca="1">IFERROR(Berechnungen!AR232,"")</f>
        <v/>
      </c>
      <c r="AR27" s="177" t="str">
        <f ca="1">IFERROR(Berechnungen!AS232,"")</f>
        <v/>
      </c>
      <c r="AS27" s="177" t="str">
        <f ca="1">IFERROR(Berechnungen!AT232,"")</f>
        <v/>
      </c>
      <c r="AT27" s="177" t="str">
        <f ca="1">IFERROR(Berechnungen!AU232,"")</f>
        <v/>
      </c>
      <c r="AU27" s="177" t="str">
        <f ca="1">IFERROR(Berechnungen!AV232,"")</f>
        <v/>
      </c>
      <c r="AV27" s="177" t="str">
        <f ca="1">IFERROR(Berechnungen!AW232,"")</f>
        <v/>
      </c>
      <c r="AW27" s="177" t="str">
        <f ca="1">IFERROR(Berechnungen!AX232,"")</f>
        <v/>
      </c>
      <c r="AX27" s="177" t="str">
        <f ca="1">IFERROR(Berechnungen!AY232,"")</f>
        <v/>
      </c>
      <c r="AY27" s="177" t="str">
        <f ca="1">IFERROR(Berechnungen!AZ232,"")</f>
        <v/>
      </c>
      <c r="AZ27" s="177" t="str">
        <f ca="1">IFERROR(Berechnungen!BA232,"")</f>
        <v/>
      </c>
      <c r="BA27" s="177" t="str">
        <f ca="1">IFERROR(Berechnungen!BB232,"")</f>
        <v/>
      </c>
      <c r="BB27" s="177" t="str">
        <f ca="1">IFERROR(Berechnungen!BC232,"")</f>
        <v/>
      </c>
      <c r="BC27" s="177" t="str">
        <f ca="1">IFERROR(Berechnungen!BD232,"")</f>
        <v/>
      </c>
      <c r="BD27" s="177" t="str">
        <f ca="1">IFERROR(Berechnungen!BE232,"")</f>
        <v/>
      </c>
      <c r="BE27" s="177" t="str">
        <f ca="1">IFERROR(Berechnungen!BF232,"")</f>
        <v/>
      </c>
      <c r="BF27" s="177" t="str">
        <f ca="1">IFERROR(Berechnungen!BG232,"")</f>
        <v/>
      </c>
      <c r="BG27" s="177" t="str">
        <f ca="1">IFERROR(Berechnungen!BH232,"")</f>
        <v/>
      </c>
      <c r="BH27" s="177" t="str">
        <f ca="1">IFERROR(Berechnungen!BI232,"")</f>
        <v/>
      </c>
      <c r="BI27" s="177" t="str">
        <f ca="1">IFERROR(Berechnungen!BJ232,"")</f>
        <v/>
      </c>
      <c r="BJ27" s="177" t="str">
        <f ca="1">IFERROR(Berechnungen!BK232,"")</f>
        <v/>
      </c>
      <c r="BK27" s="177" t="str">
        <f ca="1">IFERROR(Berechnungen!BL232,"")</f>
        <v/>
      </c>
      <c r="BL27" s="177" t="str">
        <f ca="1">IFERROR(Berechnungen!BM232,"")</f>
        <v/>
      </c>
      <c r="BM27" s="177" t="str">
        <f ca="1">IFERROR(Berechnungen!BN232,"")</f>
        <v/>
      </c>
      <c r="BN27" s="177" t="str">
        <f ca="1">IFERROR(Berechnungen!BO232,"")</f>
        <v/>
      </c>
      <c r="BO27" s="177" t="str">
        <f ca="1">IFERROR(Berechnungen!BP232,"")</f>
        <v/>
      </c>
      <c r="BP27" s="177" t="str">
        <f ca="1">IFERROR(Berechnungen!BQ232,"")</f>
        <v/>
      </c>
      <c r="BQ27" s="177" t="str">
        <f ca="1">IFERROR(Berechnungen!BR232,"")</f>
        <v/>
      </c>
      <c r="BR27" s="177" t="str">
        <f ca="1">IFERROR(Berechnungen!BS232,"")</f>
        <v/>
      </c>
      <c r="BS27" s="177" t="str">
        <f ca="1">IFERROR(Berechnungen!BT232,"")</f>
        <v/>
      </c>
      <c r="BT27" s="177" t="str">
        <f ca="1">IFERROR(Berechnungen!BU232,"")</f>
        <v/>
      </c>
      <c r="BU27" s="177" t="str">
        <f ca="1">IFERROR(Berechnungen!BV232,"")</f>
        <v/>
      </c>
      <c r="BV27" s="177" t="str">
        <f ca="1">IFERROR(Berechnungen!BW232,"")</f>
        <v/>
      </c>
      <c r="BW27" s="177" t="str">
        <f ca="1">IFERROR(Berechnungen!BX232,"")</f>
        <v/>
      </c>
      <c r="BX27" s="177" t="str">
        <f ca="1">IFERROR(Berechnungen!BY232,"")</f>
        <v/>
      </c>
      <c r="BY27" s="177" t="str">
        <f ca="1">IFERROR(Berechnungen!BZ232,"")</f>
        <v/>
      </c>
      <c r="BZ27" s="177" t="str">
        <f ca="1">IFERROR(Berechnungen!CA232,"")</f>
        <v/>
      </c>
      <c r="CA27" s="177" t="str">
        <f ca="1">IFERROR(Berechnungen!CB232,"")</f>
        <v/>
      </c>
      <c r="CB27" s="177" t="str">
        <f ca="1">IFERROR(Berechnungen!CC232,"")</f>
        <v/>
      </c>
      <c r="CC27" s="177" t="str">
        <f ca="1">IFERROR(Berechnungen!CD232,"")</f>
        <v/>
      </c>
      <c r="CD27" s="177" t="str">
        <f ca="1">IFERROR(Berechnungen!CE232,"")</f>
        <v/>
      </c>
      <c r="CE27" s="177" t="str">
        <f ca="1">IFERROR(Berechnungen!CF232,"")</f>
        <v/>
      </c>
      <c r="CF27" s="177" t="str">
        <f ca="1">IFERROR(Berechnungen!CG232,"")</f>
        <v/>
      </c>
      <c r="CG27" s="177" t="str">
        <f ca="1">IFERROR(Berechnungen!CH232,"")</f>
        <v/>
      </c>
      <c r="CH27" s="177" t="str">
        <f ca="1">IFERROR(Berechnungen!CI232,"")</f>
        <v/>
      </c>
      <c r="CI27" s="177" t="str">
        <f ca="1">IFERROR(Berechnungen!CJ232,"")</f>
        <v/>
      </c>
      <c r="CJ27" s="177" t="str">
        <f ca="1">IFERROR(Berechnungen!CK232,"")</f>
        <v/>
      </c>
      <c r="CK27" s="177" t="str">
        <f ca="1">IFERROR(Berechnungen!CL232,"")</f>
        <v/>
      </c>
      <c r="CL27" s="177" t="str">
        <f ca="1">IFERROR(Berechnungen!CM232,"")</f>
        <v/>
      </c>
      <c r="CM27" s="177" t="str">
        <f ca="1">IFERROR(Berechnungen!CN232,"")</f>
        <v/>
      </c>
      <c r="CN27" s="177" t="str">
        <f ca="1">IFERROR(Berechnungen!CO232,"")</f>
        <v/>
      </c>
      <c r="CO27" s="177" t="str">
        <f ca="1">IFERROR(Berechnungen!CP232,"")</f>
        <v/>
      </c>
      <c r="CP27" s="177" t="str">
        <f ca="1">IFERROR(Berechnungen!CQ232,"")</f>
        <v/>
      </c>
      <c r="CQ27" s="177" t="str">
        <f ca="1">IFERROR(Berechnungen!CR232,"")</f>
        <v/>
      </c>
      <c r="CR27" s="177" t="str">
        <f ca="1">IFERROR(Berechnungen!CS232,"")</f>
        <v/>
      </c>
      <c r="CS27" s="177" t="str">
        <f ca="1">IFERROR(Berechnungen!CT232,"")</f>
        <v/>
      </c>
      <c r="CT27" s="177" t="str">
        <f ca="1">IFERROR(Berechnungen!CU232,"")</f>
        <v/>
      </c>
      <c r="CU27" s="177" t="str">
        <f ca="1">IFERROR(Berechnungen!CV232,"")</f>
        <v/>
      </c>
      <c r="CV27" s="177" t="str">
        <f ca="1">IFERROR(Berechnungen!CW232,"")</f>
        <v/>
      </c>
      <c r="CW27" s="177" t="str">
        <f ca="1">IFERROR(Berechnungen!CX232,"")</f>
        <v/>
      </c>
      <c r="CX27" s="177" t="str">
        <f ca="1">IFERROR(Berechnungen!CY232,"")</f>
        <v/>
      </c>
      <c r="CY27" s="177" t="str">
        <f ca="1">IFERROR(Berechnungen!CZ232,"")</f>
        <v/>
      </c>
      <c r="CZ27" s="177" t="str">
        <f ca="1">IFERROR(Berechnungen!DA232,"")</f>
        <v/>
      </c>
      <c r="DA27" s="177" t="str">
        <f ca="1">IFERROR(Berechnungen!DB232,"")</f>
        <v/>
      </c>
      <c r="DB27" s="177" t="str">
        <f ca="1">IFERROR(Berechnungen!DC232,"")</f>
        <v/>
      </c>
      <c r="DC27" s="177" t="str">
        <f ca="1">IFERROR(Berechnungen!DD232,"")</f>
        <v/>
      </c>
      <c r="DD27" s="177" t="str">
        <f ca="1">IFERROR(Berechnungen!DE232,"")</f>
        <v/>
      </c>
      <c r="DE27" s="177" t="str">
        <f ca="1">IFERROR(Berechnungen!DF232,"")</f>
        <v/>
      </c>
      <c r="DF27" s="177" t="str">
        <f ca="1">IFERROR(Berechnungen!DG232,"")</f>
        <v/>
      </c>
      <c r="DG27" s="177" t="str">
        <f ca="1">IFERROR(Berechnungen!DH232,"")</f>
        <v/>
      </c>
      <c r="DH27" s="177" t="str">
        <f ca="1">IFERROR(Berechnungen!DI232,"")</f>
        <v/>
      </c>
      <c r="DI27" s="177" t="str">
        <f ca="1">IFERROR(Berechnungen!DJ232,"")</f>
        <v/>
      </c>
      <c r="DJ27" s="177" t="str">
        <f ca="1">IFERROR(Berechnungen!DK232,"")</f>
        <v/>
      </c>
      <c r="DK27" s="177" t="str">
        <f ca="1">IFERROR(Berechnungen!DL232,"")</f>
        <v/>
      </c>
      <c r="DL27" s="177" t="str">
        <f ca="1">IFERROR(Berechnungen!DM232,"")</f>
        <v/>
      </c>
      <c r="DM27" s="177" t="str">
        <f ca="1">IFERROR(Berechnungen!DN232,"")</f>
        <v/>
      </c>
      <c r="DN27" s="177" t="str">
        <f ca="1">IFERROR(Berechnungen!DO232,"")</f>
        <v/>
      </c>
      <c r="DO27" s="177" t="str">
        <f ca="1">IFERROR(Berechnungen!DP232,"")</f>
        <v/>
      </c>
      <c r="DP27" s="177" t="str">
        <f ca="1">IFERROR(Berechnungen!DQ232,"")</f>
        <v/>
      </c>
      <c r="DQ27" s="177" t="str">
        <f ca="1">IFERROR(Berechnungen!DR232,"")</f>
        <v/>
      </c>
      <c r="DR27" s="177" t="str">
        <f ca="1">IFERROR(Berechnungen!DS232,"")</f>
        <v/>
      </c>
      <c r="DS27" s="177" t="str">
        <f ca="1">IFERROR(Berechnungen!DT232,"")</f>
        <v/>
      </c>
      <c r="DT27" s="177" t="str">
        <f ca="1">IFERROR(Berechnungen!DU232,"")</f>
        <v/>
      </c>
      <c r="DU27" s="177" t="str">
        <f ca="1">IFERROR(Berechnungen!DV232,"")</f>
        <v/>
      </c>
      <c r="DV27" s="177" t="str">
        <f ca="1">IFERROR(Berechnungen!DW232,"")</f>
        <v/>
      </c>
      <c r="DW27" s="177" t="str">
        <f ca="1">IFERROR(Berechnungen!DX232,"")</f>
        <v/>
      </c>
      <c r="DX27" s="177" t="str">
        <f ca="1">IFERROR(Berechnungen!DY232,"")</f>
        <v/>
      </c>
      <c r="DY27" s="177" t="str">
        <f ca="1">IFERROR(Berechnungen!DZ232,"")</f>
        <v/>
      </c>
      <c r="DZ27" s="177" t="str">
        <f ca="1">IFERROR(Berechnungen!EA232,"")</f>
        <v/>
      </c>
      <c r="EA27" s="177" t="str">
        <f ca="1">IFERROR(Berechnungen!EB232,"")</f>
        <v/>
      </c>
      <c r="EB27" s="177" t="str">
        <f ca="1">IFERROR(Berechnungen!EC232,"")</f>
        <v/>
      </c>
      <c r="EC27" s="177" t="str">
        <f ca="1">IFERROR(Berechnungen!ED232,"")</f>
        <v/>
      </c>
      <c r="ED27" s="177" t="str">
        <f ca="1">IFERROR(Berechnungen!EE232,"")</f>
        <v/>
      </c>
      <c r="EE27" s="177" t="str">
        <f ca="1">IFERROR(Berechnungen!EF232,"")</f>
        <v/>
      </c>
      <c r="EF27" s="177" t="str">
        <f ca="1">IFERROR(Berechnungen!EG232,"")</f>
        <v/>
      </c>
      <c r="EG27" s="177" t="str">
        <f ca="1">IFERROR(Berechnungen!EH232,"")</f>
        <v/>
      </c>
      <c r="EH27" s="177" t="str">
        <f ca="1">IFERROR(Berechnungen!EI232,"")</f>
        <v/>
      </c>
      <c r="EI27" s="177" t="str">
        <f ca="1">IFERROR(Berechnungen!EJ232,"")</f>
        <v/>
      </c>
      <c r="EJ27" s="177" t="str">
        <f ca="1">IFERROR(Berechnungen!EK232,"")</f>
        <v/>
      </c>
      <c r="EK27" s="177" t="str">
        <f ca="1">IFERROR(Berechnungen!EL232,"")</f>
        <v/>
      </c>
      <c r="EL27" s="177" t="str">
        <f ca="1">IFERROR(Berechnungen!EM232,"")</f>
        <v/>
      </c>
      <c r="EM27" s="177" t="str">
        <f ca="1">IFERROR(Berechnungen!EN232,"")</f>
        <v/>
      </c>
      <c r="EN27" s="177" t="str">
        <f ca="1">IFERROR(Berechnungen!EO232,"")</f>
        <v/>
      </c>
      <c r="EO27" s="177" t="str">
        <f ca="1">IFERROR(Berechnungen!EP232,"")</f>
        <v/>
      </c>
      <c r="EP27" s="177" t="str">
        <f ca="1">IFERROR(Berechnungen!EQ232,"")</f>
        <v/>
      </c>
      <c r="EQ27" s="177" t="str">
        <f ca="1">IFERROR(Berechnungen!ER232,"")</f>
        <v/>
      </c>
      <c r="ER27" s="177" t="str">
        <f ca="1">IFERROR(Berechnungen!ES232,"")</f>
        <v/>
      </c>
      <c r="ES27" s="177" t="str">
        <f ca="1">IFERROR(Berechnungen!ET232,"")</f>
        <v/>
      </c>
      <c r="ET27" s="177" t="str">
        <f ca="1">IFERROR(Berechnungen!EU232,"")</f>
        <v/>
      </c>
      <c r="EU27" s="177" t="str">
        <f ca="1">IFERROR(Berechnungen!EV232,"")</f>
        <v/>
      </c>
      <c r="EV27" s="177" t="str">
        <f ca="1">IFERROR(Berechnungen!EW232,"")</f>
        <v/>
      </c>
      <c r="EW27" s="177" t="str">
        <f ca="1">IFERROR(Berechnungen!EX232,"")</f>
        <v/>
      </c>
      <c r="EX27" s="177" t="str">
        <f ca="1">IFERROR(Berechnungen!EY232,"")</f>
        <v/>
      </c>
      <c r="EY27" s="177" t="str">
        <f ca="1">IFERROR(Berechnungen!EZ232,"")</f>
        <v/>
      </c>
      <c r="EZ27" s="177" t="str">
        <f ca="1">IFERROR(Berechnungen!FA232,"")</f>
        <v/>
      </c>
      <c r="FA27" s="177" t="str">
        <f ca="1">IFERROR(Berechnungen!FB232,"")</f>
        <v/>
      </c>
      <c r="FB27" s="177" t="str">
        <f ca="1">IFERROR(Berechnungen!FC232,"")</f>
        <v/>
      </c>
      <c r="FC27" s="177" t="str">
        <f ca="1">IFERROR(Berechnungen!FD232,"")</f>
        <v/>
      </c>
      <c r="FD27" s="177" t="str">
        <f ca="1">IFERROR(Berechnungen!FE232,"")</f>
        <v/>
      </c>
      <c r="FE27" s="177" t="str">
        <f ca="1">IFERROR(Berechnungen!FF232,"")</f>
        <v/>
      </c>
      <c r="FF27" s="177" t="str">
        <f ca="1">IFERROR(Berechnungen!FG232,"")</f>
        <v/>
      </c>
      <c r="FG27" s="177" t="str">
        <f ca="1">IFERROR(Berechnungen!FH232,"")</f>
        <v/>
      </c>
      <c r="FH27" s="177" t="str">
        <f ca="1">IFERROR(Berechnungen!FI232,"")</f>
        <v/>
      </c>
      <c r="FI27" s="177" t="str">
        <f ca="1">IFERROR(Berechnungen!FJ232,"")</f>
        <v/>
      </c>
      <c r="FJ27" s="177" t="str">
        <f ca="1">IFERROR(Berechnungen!FK232,"")</f>
        <v/>
      </c>
      <c r="FK27" s="177" t="str">
        <f ca="1">IFERROR(Berechnungen!FL232,"")</f>
        <v/>
      </c>
      <c r="FL27" s="177" t="str">
        <f ca="1">IFERROR(Berechnungen!FM232,"")</f>
        <v/>
      </c>
      <c r="FM27" s="177" t="str">
        <f ca="1">IFERROR(Berechnungen!FN232,"")</f>
        <v/>
      </c>
      <c r="FN27" s="177" t="str">
        <f ca="1">IFERROR(Berechnungen!FO232,"")</f>
        <v/>
      </c>
      <c r="FO27" s="177" t="str">
        <f ca="1">IFERROR(Berechnungen!FP232,"")</f>
        <v/>
      </c>
      <c r="FP27" s="177" t="str">
        <f ca="1">IFERROR(Berechnungen!FQ232,"")</f>
        <v/>
      </c>
      <c r="FQ27" s="177" t="str">
        <f ca="1">IFERROR(Berechnungen!FR232,"")</f>
        <v/>
      </c>
      <c r="FR27" s="177" t="str">
        <f ca="1">IFERROR(Berechnungen!FS232,"")</f>
        <v/>
      </c>
      <c r="FS27" s="177" t="str">
        <f ca="1">IFERROR(Berechnungen!FT232,"")</f>
        <v/>
      </c>
      <c r="FT27" s="177" t="str">
        <f ca="1">IFERROR(Berechnungen!FU232,"")</f>
        <v/>
      </c>
      <c r="FU27" s="177" t="str">
        <f ca="1">IFERROR(Berechnungen!FV232,"")</f>
        <v/>
      </c>
      <c r="FV27" s="177" t="str">
        <f ca="1">IFERROR(Berechnungen!FW232,"")</f>
        <v/>
      </c>
      <c r="FW27" s="177" t="str">
        <f ca="1">IFERROR(Berechnungen!FX232,"")</f>
        <v/>
      </c>
      <c r="FX27" s="177" t="str">
        <f ca="1">IFERROR(Berechnungen!FY232,"")</f>
        <v/>
      </c>
      <c r="FY27" s="177" t="str">
        <f ca="1">IFERROR(Berechnungen!FZ232,"")</f>
        <v/>
      </c>
      <c r="FZ27" s="177" t="str">
        <f ca="1">IFERROR(Berechnungen!GA232,"")</f>
        <v/>
      </c>
      <c r="GA27" s="177" t="str">
        <f ca="1">IFERROR(Berechnungen!GB232,"")</f>
        <v/>
      </c>
      <c r="GB27" s="177" t="str">
        <f ca="1">IFERROR(Berechnungen!GC232,"")</f>
        <v/>
      </c>
      <c r="GC27" s="177" t="str">
        <f ca="1">IFERROR(Berechnungen!GD232,"")</f>
        <v/>
      </c>
      <c r="GD27" s="177" t="str">
        <f ca="1">IFERROR(Berechnungen!GE232,"")</f>
        <v/>
      </c>
      <c r="GE27" s="177" t="str">
        <f ca="1">IFERROR(Berechnungen!GF232,"")</f>
        <v/>
      </c>
      <c r="GF27" s="177" t="str">
        <f ca="1">IFERROR(Berechnungen!GG232,"")</f>
        <v/>
      </c>
      <c r="GG27" s="177" t="str">
        <f ca="1">IFERROR(Berechnungen!GH232,"")</f>
        <v/>
      </c>
      <c r="GH27" s="177" t="str">
        <f ca="1">IFERROR(Berechnungen!GI232,"")</f>
        <v/>
      </c>
      <c r="GI27" s="177" t="str">
        <f ca="1">IFERROR(Berechnungen!GJ232,"")</f>
        <v/>
      </c>
      <c r="GJ27" s="177" t="str">
        <f ca="1">IFERROR(Berechnungen!GK232,"")</f>
        <v/>
      </c>
      <c r="GK27" s="177" t="str">
        <f ca="1">IFERROR(Berechnungen!GL232,"")</f>
        <v/>
      </c>
      <c r="GL27" s="177" t="str">
        <f ca="1">IFERROR(Berechnungen!GM232,"")</f>
        <v/>
      </c>
      <c r="GM27" s="177" t="str">
        <f ca="1">IFERROR(Berechnungen!GN232,"")</f>
        <v/>
      </c>
      <c r="GN27" s="177" t="str">
        <f ca="1">IFERROR(Berechnungen!GO232,"")</f>
        <v/>
      </c>
      <c r="GO27" s="177" t="str">
        <f ca="1">IFERROR(Berechnungen!GP232,"")</f>
        <v/>
      </c>
      <c r="GP27" s="177" t="str">
        <f ca="1">IFERROR(Berechnungen!GQ232,"")</f>
        <v/>
      </c>
      <c r="GQ27" s="177" t="str">
        <f ca="1">IFERROR(Berechnungen!GR232,"")</f>
        <v/>
      </c>
      <c r="GR27" s="177" t="str">
        <f ca="1">IFERROR(Berechnungen!GS232,"")</f>
        <v/>
      </c>
      <c r="GS27" s="177" t="str">
        <f ca="1">IFERROR(Berechnungen!GT232,"")</f>
        <v/>
      </c>
      <c r="GT27" s="177" t="str">
        <f ca="1">IFERROR(Berechnungen!GU232,"")</f>
        <v/>
      </c>
      <c r="GU27" s="177" t="str">
        <f ca="1">IFERROR(Berechnungen!GV232,"")</f>
        <v/>
      </c>
      <c r="GV27" s="177" t="str">
        <f ca="1">IFERROR(Berechnungen!GW232,"")</f>
        <v/>
      </c>
      <c r="GW27" s="177" t="str">
        <f ca="1">IFERROR(Berechnungen!GX232,"")</f>
        <v/>
      </c>
      <c r="GX27" s="177" t="str">
        <f ca="1">IFERROR(Berechnungen!GY232,"")</f>
        <v/>
      </c>
      <c r="GY27" s="177" t="str">
        <f ca="1">IFERROR(Berechnungen!GZ232,"")</f>
        <v/>
      </c>
      <c r="GZ27" s="177" t="str">
        <f ca="1">IFERROR(Berechnungen!HA232,"")</f>
        <v/>
      </c>
      <c r="HA27" s="177" t="str">
        <f ca="1">IFERROR(Berechnungen!HB232,"")</f>
        <v/>
      </c>
      <c r="HB27" s="177" t="str">
        <f ca="1">IFERROR(Berechnungen!HC232,"")</f>
        <v/>
      </c>
      <c r="HC27" s="177" t="str">
        <f ca="1">IFERROR(Berechnungen!HD232,"")</f>
        <v/>
      </c>
      <c r="HD27" s="177" t="str">
        <f ca="1">IFERROR(Berechnungen!HE232,"")</f>
        <v/>
      </c>
      <c r="HE27" s="177" t="str">
        <f ca="1">IFERROR(Berechnungen!HF232,"")</f>
        <v/>
      </c>
      <c r="HF27" s="177" t="str">
        <f ca="1">IFERROR(Berechnungen!HG232,"")</f>
        <v/>
      </c>
      <c r="HG27" s="177" t="str">
        <f ca="1">IFERROR(Berechnungen!HH232,"")</f>
        <v/>
      </c>
      <c r="HH27" s="177" t="str">
        <f ca="1">IFERROR(Berechnungen!HI232,"")</f>
        <v/>
      </c>
      <c r="HI27" s="177" t="str">
        <f ca="1">IFERROR(Berechnungen!HJ232,"")</f>
        <v/>
      </c>
      <c r="HJ27" s="177" t="str">
        <f ca="1">IFERROR(Berechnungen!HK232,"")</f>
        <v/>
      </c>
      <c r="HK27" s="177" t="str">
        <f ca="1">IFERROR(Berechnungen!HL232,"")</f>
        <v/>
      </c>
      <c r="HL27" s="177" t="str">
        <f ca="1">IFERROR(Berechnungen!HM232,"")</f>
        <v/>
      </c>
      <c r="HM27" s="177" t="str">
        <f ca="1">IFERROR(Berechnungen!HN232,"")</f>
        <v/>
      </c>
      <c r="HN27" s="177" t="str">
        <f ca="1">IFERROR(Berechnungen!HO232,"")</f>
        <v/>
      </c>
      <c r="HO27" s="177" t="str">
        <f ca="1">IFERROR(Berechnungen!HP232,"")</f>
        <v/>
      </c>
      <c r="HP27" s="177" t="str">
        <f ca="1">IFERROR(Berechnungen!HQ232,"")</f>
        <v/>
      </c>
      <c r="HQ27" s="177" t="str">
        <f ca="1">IFERROR(Berechnungen!HR232,"")</f>
        <v/>
      </c>
      <c r="HR27" s="177" t="str">
        <f ca="1">IFERROR(Berechnungen!HS232,"")</f>
        <v/>
      </c>
      <c r="HS27" s="177" t="str">
        <f ca="1">IFERROR(Berechnungen!HT232,"")</f>
        <v/>
      </c>
      <c r="HT27" s="177" t="str">
        <f ca="1">IFERROR(Berechnungen!HU232,"")</f>
        <v/>
      </c>
      <c r="HU27" s="177" t="str">
        <f ca="1">IFERROR(Berechnungen!HV232,"")</f>
        <v/>
      </c>
      <c r="HV27" s="177" t="str">
        <f ca="1">IFERROR(Berechnungen!HW232,"")</f>
        <v/>
      </c>
      <c r="HW27" s="177" t="str">
        <f ca="1">IFERROR(Berechnungen!HX232,"")</f>
        <v/>
      </c>
      <c r="HX27" s="177" t="str">
        <f ca="1">IFERROR(Berechnungen!HY232,"")</f>
        <v/>
      </c>
      <c r="HY27" s="177" t="str">
        <f ca="1">IFERROR(Berechnungen!HZ232,"")</f>
        <v/>
      </c>
      <c r="HZ27" s="177" t="str">
        <f ca="1">IFERROR(Berechnungen!IA232,"")</f>
        <v/>
      </c>
      <c r="IA27" s="177" t="str">
        <f ca="1">IFERROR(Berechnungen!IB232,"")</f>
        <v/>
      </c>
      <c r="IB27" s="177" t="str">
        <f ca="1">IFERROR(Berechnungen!IC232,"")</f>
        <v/>
      </c>
      <c r="IC27" s="177" t="str">
        <f ca="1">IFERROR(Berechnungen!ID232,"")</f>
        <v/>
      </c>
      <c r="ID27" s="177" t="str">
        <f ca="1">IFERROR(Berechnungen!IE232,"")</f>
        <v/>
      </c>
      <c r="IE27" s="177" t="str">
        <f ca="1">IFERROR(Berechnungen!IF232,"")</f>
        <v/>
      </c>
      <c r="IF27" s="177" t="str">
        <f ca="1">IFERROR(Berechnungen!IG232,"")</f>
        <v/>
      </c>
      <c r="IG27" s="177" t="str">
        <f ca="1">IFERROR(Berechnungen!IH232,"")</f>
        <v/>
      </c>
      <c r="IH27" s="177" t="str">
        <f ca="1">IFERROR(Berechnungen!II232,"")</f>
        <v/>
      </c>
      <c r="II27" s="177" t="str">
        <f ca="1">IFERROR(Berechnungen!IJ232,"")</f>
        <v/>
      </c>
      <c r="IJ27" s="177" t="str">
        <f ca="1">IFERROR(Berechnungen!IK232,"")</f>
        <v/>
      </c>
      <c r="IK27" s="177" t="str">
        <f ca="1">IFERROR(Berechnungen!IL232,"")</f>
        <v/>
      </c>
      <c r="IL27" s="177" t="str">
        <f ca="1">IFERROR(Berechnungen!IM232,"")</f>
        <v/>
      </c>
      <c r="IM27" s="177" t="str">
        <f ca="1">IFERROR(Berechnungen!IN232,"")</f>
        <v/>
      </c>
      <c r="IN27" s="177" t="str">
        <f ca="1">IFERROR(Berechnungen!IO232,"")</f>
        <v/>
      </c>
      <c r="IO27" s="177" t="str">
        <f ca="1">IFERROR(Berechnungen!IP232,"")</f>
        <v/>
      </c>
      <c r="IP27" s="177" t="str">
        <f ca="1">IFERROR(Berechnungen!IQ232,"")</f>
        <v/>
      </c>
      <c r="IQ27" s="177" t="str">
        <f ca="1">IFERROR(Berechnungen!IR232,"")</f>
        <v/>
      </c>
      <c r="IR27" s="177" t="str">
        <f ca="1">IFERROR(Berechnungen!IS232,"")</f>
        <v/>
      </c>
      <c r="IS27" s="177" t="str">
        <f ca="1">IFERROR(Berechnungen!IT232,"")</f>
        <v/>
      </c>
      <c r="IT27" s="177" t="str">
        <f ca="1">IFERROR(Berechnungen!IU232,"")</f>
        <v/>
      </c>
      <c r="IU27" s="177" t="str">
        <f ca="1">IFERROR(Berechnungen!IV232,"")</f>
        <v/>
      </c>
      <c r="IV27" s="177" t="str">
        <f ca="1">IFERROR(Berechnungen!IW232,"")</f>
        <v/>
      </c>
      <c r="IW27" s="177" t="str">
        <f ca="1">IFERROR(Berechnungen!IX232,"")</f>
        <v/>
      </c>
      <c r="IX27" s="177" t="str">
        <f ca="1">IFERROR(Berechnungen!IY232,"")</f>
        <v/>
      </c>
      <c r="IY27" s="177" t="str">
        <f ca="1">IFERROR(Berechnungen!IZ232,"")</f>
        <v/>
      </c>
      <c r="IZ27" s="177" t="str">
        <f ca="1">IFERROR(Berechnungen!JA232,"")</f>
        <v/>
      </c>
      <c r="JA27" s="177" t="str">
        <f ca="1">IFERROR(Berechnungen!JB232,"")</f>
        <v/>
      </c>
      <c r="JB27" s="177" t="str">
        <f ca="1">IFERROR(Berechnungen!JC232,"")</f>
        <v/>
      </c>
      <c r="JC27" s="177" t="str">
        <f ca="1">IFERROR(Berechnungen!JD232,"")</f>
        <v/>
      </c>
      <c r="JD27" s="177" t="str">
        <f ca="1">IFERROR(Berechnungen!JE232,"")</f>
        <v/>
      </c>
      <c r="JE27" s="177" t="str">
        <f ca="1">IFERROR(Berechnungen!JF232,"")</f>
        <v/>
      </c>
      <c r="JF27" s="177" t="str">
        <f ca="1">IFERROR(Berechnungen!JG232,"")</f>
        <v/>
      </c>
      <c r="JG27" s="177" t="str">
        <f ca="1">IFERROR(Berechnungen!JH232,"")</f>
        <v/>
      </c>
      <c r="JH27" s="177" t="str">
        <f ca="1">IFERROR(Berechnungen!JI232,"")</f>
        <v/>
      </c>
      <c r="JI27" s="177" t="str">
        <f ca="1">IFERROR(Berechnungen!JJ232,"")</f>
        <v/>
      </c>
      <c r="JJ27" s="177" t="str">
        <f ca="1">IFERROR(Berechnungen!JK232,"")</f>
        <v/>
      </c>
      <c r="JK27" s="177" t="str">
        <f ca="1">IFERROR(Berechnungen!JL232,"")</f>
        <v/>
      </c>
      <c r="JL27" s="177" t="str">
        <f ca="1">IFERROR(Berechnungen!JM232,"")</f>
        <v/>
      </c>
      <c r="JM27" s="177" t="str">
        <f ca="1">IFERROR(Berechnungen!JN232,"")</f>
        <v/>
      </c>
      <c r="JN27" s="177" t="str">
        <f ca="1">IFERROR(Berechnungen!JO232,"")</f>
        <v/>
      </c>
      <c r="JO27" s="177" t="str">
        <f ca="1">IFERROR(Berechnungen!JP232,"")</f>
        <v/>
      </c>
      <c r="JP27" s="177" t="str">
        <f ca="1">IFERROR(Berechnungen!JQ232,"")</f>
        <v/>
      </c>
      <c r="JQ27" s="177" t="str">
        <f ca="1">IFERROR(Berechnungen!JR232,"")</f>
        <v/>
      </c>
      <c r="JR27" s="177" t="str">
        <f ca="1">IFERROR(Berechnungen!JS232,"")</f>
        <v/>
      </c>
      <c r="JS27" s="177" t="str">
        <f ca="1">IFERROR(Berechnungen!JT232,"")</f>
        <v/>
      </c>
      <c r="JT27" s="177" t="str">
        <f ca="1">IFERROR(Berechnungen!JU232,"")</f>
        <v/>
      </c>
      <c r="JU27" s="177" t="str">
        <f ca="1">IFERROR(Berechnungen!JV232,"")</f>
        <v/>
      </c>
      <c r="JV27" s="177" t="str">
        <f ca="1">IFERROR(Berechnungen!JW232,"")</f>
        <v/>
      </c>
      <c r="JW27" s="177" t="str">
        <f ca="1">IFERROR(Berechnungen!JX232,"")</f>
        <v/>
      </c>
      <c r="JX27" s="177" t="str">
        <f ca="1">IFERROR(Berechnungen!JY232,"")</f>
        <v/>
      </c>
      <c r="JY27" s="177" t="str">
        <f ca="1">IFERROR(Berechnungen!JZ232,"")</f>
        <v/>
      </c>
      <c r="JZ27" s="177" t="str">
        <f ca="1">IFERROR(Berechnungen!KA232,"")</f>
        <v/>
      </c>
      <c r="KA27" s="177" t="str">
        <f ca="1">IFERROR(Berechnungen!KB232,"")</f>
        <v/>
      </c>
      <c r="KB27" s="177" t="str">
        <f ca="1">IFERROR(Berechnungen!KC232,"")</f>
        <v/>
      </c>
      <c r="KC27" s="177" t="str">
        <f ca="1">IFERROR(Berechnungen!KD232,"")</f>
        <v/>
      </c>
      <c r="KD27" s="177" t="str">
        <f ca="1">IFERROR(Berechnungen!KE232,"")</f>
        <v/>
      </c>
      <c r="KE27" s="177" t="str">
        <f ca="1">IFERROR(Berechnungen!KF232,"")</f>
        <v/>
      </c>
      <c r="KF27" s="177" t="str">
        <f ca="1">IFERROR(Berechnungen!KG232,"")</f>
        <v/>
      </c>
      <c r="KG27" s="177" t="str">
        <f ca="1">IFERROR(Berechnungen!KH232,"")</f>
        <v/>
      </c>
      <c r="KH27" s="177" t="str">
        <f ca="1">IFERROR(Berechnungen!KI232,"")</f>
        <v/>
      </c>
      <c r="KI27" s="177" t="str">
        <f ca="1">IFERROR(Berechnungen!KJ232,"")</f>
        <v/>
      </c>
      <c r="KJ27" s="177" t="str">
        <f ca="1">IFERROR(Berechnungen!KK232,"")</f>
        <v/>
      </c>
      <c r="KK27" s="177" t="str">
        <f ca="1">IFERROR(Berechnungen!KL232,"")</f>
        <v/>
      </c>
      <c r="KL27" s="177" t="str">
        <f ca="1">IFERROR(Berechnungen!KM232,"")</f>
        <v/>
      </c>
      <c r="KM27" s="177" t="str">
        <f ca="1">IFERROR(Berechnungen!KN232,"")</f>
        <v/>
      </c>
      <c r="KN27" s="177" t="str">
        <f ca="1">IFERROR(Berechnungen!KO232,"")</f>
        <v/>
      </c>
      <c r="KO27" s="177" t="str">
        <f ca="1">IFERROR(Berechnungen!KP232,"")</f>
        <v/>
      </c>
      <c r="KP27" s="177" t="str">
        <f ca="1">IFERROR(Berechnungen!KQ232,"")</f>
        <v/>
      </c>
      <c r="KQ27" s="177" t="str">
        <f ca="1">IFERROR(Berechnungen!KR232,"")</f>
        <v/>
      </c>
      <c r="KR27" s="177" t="str">
        <f ca="1">IFERROR(Berechnungen!KS232,"")</f>
        <v/>
      </c>
      <c r="KS27" s="177" t="str">
        <f ca="1">IFERROR(Berechnungen!KT232,"")</f>
        <v/>
      </c>
      <c r="KT27" s="177" t="str">
        <f ca="1">IFERROR(Berechnungen!KU232,"")</f>
        <v/>
      </c>
      <c r="KU27" s="177" t="str">
        <f ca="1">IFERROR(Berechnungen!KV232,"")</f>
        <v/>
      </c>
      <c r="KV27" s="177" t="str">
        <f ca="1">IFERROR(Berechnungen!KW232,"")</f>
        <v/>
      </c>
      <c r="KW27" s="177" t="str">
        <f ca="1">IFERROR(Berechnungen!KX232,"")</f>
        <v/>
      </c>
      <c r="KX27" s="177" t="str">
        <f ca="1">IFERROR(Berechnungen!KY232,"")</f>
        <v/>
      </c>
      <c r="KY27" s="177" t="str">
        <f ca="1">IFERROR(Berechnungen!KZ232,"")</f>
        <v/>
      </c>
      <c r="KZ27" s="177" t="str">
        <f ca="1">IFERROR(Berechnungen!LA232,"")</f>
        <v/>
      </c>
      <c r="LA27" s="177" t="str">
        <f ca="1">IFERROR(Berechnungen!LB232,"")</f>
        <v/>
      </c>
      <c r="LB27" s="177" t="str">
        <f ca="1">IFERROR(Berechnungen!LC232,"")</f>
        <v/>
      </c>
      <c r="LC27" s="177" t="str">
        <f ca="1">IFERROR(Berechnungen!LD232,"")</f>
        <v/>
      </c>
      <c r="LD27" s="177" t="str">
        <f ca="1">IFERROR(Berechnungen!LE232,"")</f>
        <v/>
      </c>
      <c r="LE27" s="177" t="str">
        <f ca="1">IFERROR(Berechnungen!LF232,"")</f>
        <v/>
      </c>
      <c r="LF27" s="177" t="str">
        <f ca="1">IFERROR(Berechnungen!LG232,"")</f>
        <v/>
      </c>
      <c r="LG27" s="177" t="str">
        <f ca="1">IFERROR(Berechnungen!LH232,"")</f>
        <v/>
      </c>
      <c r="LH27" s="177" t="str">
        <f ca="1">IFERROR(Berechnungen!LI232,"")</f>
        <v/>
      </c>
      <c r="LI27" s="177" t="str">
        <f ca="1">IFERROR(Berechnungen!LJ232,"")</f>
        <v/>
      </c>
      <c r="LJ27" s="177" t="str">
        <f ca="1">IFERROR(Berechnungen!LK232,"")</f>
        <v/>
      </c>
      <c r="LK27" s="177" t="str">
        <f ca="1">IFERROR(Berechnungen!LL232,"")</f>
        <v/>
      </c>
      <c r="LL27" s="177" t="str">
        <f ca="1">IFERROR(Berechnungen!LM232,"")</f>
        <v/>
      </c>
      <c r="LM27" s="177" t="str">
        <f ca="1">IFERROR(Berechnungen!LN232,"")</f>
        <v/>
      </c>
      <c r="LN27" s="177" t="str">
        <f ca="1">IFERROR(Berechnungen!LO232,"")</f>
        <v/>
      </c>
      <c r="LO27" s="177" t="str">
        <f ca="1">IFERROR(Berechnungen!LP232,"")</f>
        <v/>
      </c>
      <c r="LP27" s="177" t="str">
        <f ca="1">IFERROR(Berechnungen!LQ232,"")</f>
        <v/>
      </c>
      <c r="LQ27" s="177" t="str">
        <f ca="1">IFERROR(Berechnungen!LR232,"")</f>
        <v/>
      </c>
      <c r="LR27" s="177" t="str">
        <f ca="1">IFERROR(Berechnungen!LS232,"")</f>
        <v/>
      </c>
      <c r="LS27" s="177" t="str">
        <f ca="1">IFERROR(Berechnungen!LT232,"")</f>
        <v/>
      </c>
      <c r="LT27" s="177" t="str">
        <f ca="1">IFERROR(Berechnungen!LU232,"")</f>
        <v/>
      </c>
      <c r="LU27" s="177" t="str">
        <f ca="1">IFERROR(Berechnungen!LV232,"")</f>
        <v/>
      </c>
      <c r="LV27" s="177" t="str">
        <f ca="1">IFERROR(Berechnungen!LW232,"")</f>
        <v/>
      </c>
      <c r="LW27" s="177" t="str">
        <f ca="1">IFERROR(Berechnungen!LX232,"")</f>
        <v/>
      </c>
      <c r="LX27" s="177" t="str">
        <f ca="1">IFERROR(Berechnungen!LY232,"")</f>
        <v/>
      </c>
      <c r="LY27" s="177" t="str">
        <f ca="1">IFERROR(Berechnungen!LZ232,"")</f>
        <v/>
      </c>
      <c r="LZ27" s="177" t="str">
        <f ca="1">IFERROR(Berechnungen!MA232,"")</f>
        <v/>
      </c>
      <c r="MA27" s="177" t="str">
        <f ca="1">IFERROR(Berechnungen!MB232,"")</f>
        <v/>
      </c>
      <c r="MB27" s="177" t="str">
        <f ca="1">IFERROR(Berechnungen!MC232,"")</f>
        <v/>
      </c>
      <c r="MC27" s="177" t="str">
        <f ca="1">IFERROR(Berechnungen!MD232,"")</f>
        <v/>
      </c>
      <c r="MD27" s="177" t="str">
        <f ca="1">IFERROR(Berechnungen!ME232,"")</f>
        <v/>
      </c>
      <c r="ME27" s="177" t="str">
        <f ca="1">IFERROR(Berechnungen!MF232,"")</f>
        <v/>
      </c>
      <c r="MF27" s="177" t="str">
        <f ca="1">IFERROR(Berechnungen!MG232,"")</f>
        <v/>
      </c>
      <c r="MG27" s="177" t="str">
        <f ca="1">IFERROR(Berechnungen!MH232,"")</f>
        <v/>
      </c>
      <c r="MH27" s="177" t="str">
        <f ca="1">IFERROR(Berechnungen!MI232,"")</f>
        <v/>
      </c>
      <c r="MI27" s="177" t="str">
        <f ca="1">IFERROR(Berechnungen!MJ232,"")</f>
        <v/>
      </c>
      <c r="MJ27" s="177" t="str">
        <f ca="1">IFERROR(Berechnungen!MK232,"")</f>
        <v/>
      </c>
      <c r="MK27" s="177" t="str">
        <f ca="1">IFERROR(Berechnungen!ML232,"")</f>
        <v/>
      </c>
      <c r="ML27" s="177" t="str">
        <f ca="1">IFERROR(Berechnungen!MM232,"")</f>
        <v/>
      </c>
      <c r="MM27" s="177" t="str">
        <f ca="1">IFERROR(Berechnungen!MN232,"")</f>
        <v/>
      </c>
      <c r="MN27" s="177" t="str">
        <f ca="1">IFERROR(Berechnungen!MO232,"")</f>
        <v/>
      </c>
      <c r="MO27" s="177" t="str">
        <f ca="1">IFERROR(Berechnungen!MP232,"")</f>
        <v/>
      </c>
      <c r="MP27" s="177" t="str">
        <f ca="1">IFERROR(Berechnungen!MQ232,"")</f>
        <v/>
      </c>
      <c r="MQ27" s="177" t="str">
        <f ca="1">IFERROR(Berechnungen!MR232,"")</f>
        <v/>
      </c>
      <c r="MR27" s="177" t="str">
        <f ca="1">IFERROR(Berechnungen!MS232,"")</f>
        <v/>
      </c>
      <c r="MS27" s="177" t="str">
        <f ca="1">IFERROR(Berechnungen!MT232,"")</f>
        <v/>
      </c>
      <c r="MT27" s="177" t="str">
        <f ca="1">IFERROR(Berechnungen!MU232,"")</f>
        <v/>
      </c>
      <c r="MU27" s="177" t="str">
        <f ca="1">IFERROR(Berechnungen!MV232,"")</f>
        <v/>
      </c>
      <c r="MV27" s="177" t="str">
        <f ca="1">IFERROR(Berechnungen!MW232,"")</f>
        <v/>
      </c>
      <c r="MW27" s="177" t="str">
        <f ca="1">IFERROR(Berechnungen!MX232,"")</f>
        <v/>
      </c>
      <c r="MX27" s="177" t="str">
        <f ca="1">IFERROR(Berechnungen!MY232,"")</f>
        <v/>
      </c>
      <c r="MY27" s="177" t="str">
        <f ca="1">IFERROR(Berechnungen!MZ232,"")</f>
        <v/>
      </c>
      <c r="MZ27" s="177" t="str">
        <f ca="1">IFERROR(Berechnungen!NA232,"")</f>
        <v/>
      </c>
      <c r="NA27" s="177" t="str">
        <f ca="1">IFERROR(Berechnungen!NB232,"")</f>
        <v/>
      </c>
      <c r="NB27" s="177" t="str">
        <f ca="1">IFERROR(Berechnungen!NC232,"")</f>
        <v/>
      </c>
      <c r="NC27" s="177" t="str">
        <f ca="1">IFERROR(Berechnungen!ND232,"")</f>
        <v/>
      </c>
      <c r="ND27" s="177" t="str">
        <f ca="1">IFERROR(Berechnungen!NE232,"")</f>
        <v/>
      </c>
      <c r="NE27" s="177" t="str">
        <f ca="1">IFERROR(Berechnungen!NF232,"")</f>
        <v/>
      </c>
      <c r="NF27" s="177" t="str">
        <f ca="1">IFERROR(Berechnungen!NG232,"")</f>
        <v/>
      </c>
      <c r="NG27" s="177" t="str">
        <f ca="1">IFERROR(Berechnungen!NH232,"")</f>
        <v/>
      </c>
      <c r="NH27" s="177" t="str">
        <f ca="1">IFERROR(Berechnungen!NI232,"")</f>
        <v/>
      </c>
      <c r="NI27" s="177" t="str">
        <f ca="1">IFERROR(Berechnungen!NJ232,"")</f>
        <v/>
      </c>
      <c r="NJ27" s="177" t="str">
        <f ca="1">IFERROR(Berechnungen!NK232,"")</f>
        <v/>
      </c>
      <c r="NK27" s="177" t="str">
        <f ca="1">IFERROR(Berechnungen!NL232,"")</f>
        <v/>
      </c>
      <c r="NL27" s="177" t="str">
        <f ca="1">IFERROR(Berechnungen!NM232,"")</f>
        <v/>
      </c>
      <c r="NM27" s="177" t="str">
        <f ca="1">IFERROR(Berechnungen!NN232,"")</f>
        <v/>
      </c>
      <c r="NN27" s="177" t="str">
        <f ca="1">IFERROR(Berechnungen!NO232,"")</f>
        <v/>
      </c>
      <c r="NO27" s="177" t="str">
        <f ca="1">IFERROR(Berechnungen!NP232,"")</f>
        <v/>
      </c>
      <c r="NP27" s="177" t="str">
        <f ca="1">IFERROR(Berechnungen!NQ232,"")</f>
        <v/>
      </c>
      <c r="NQ27" s="177" t="str">
        <f ca="1">IFERROR(Berechnungen!NR232,"")</f>
        <v/>
      </c>
      <c r="NR27" s="177" t="str">
        <f ca="1">IFERROR(Berechnungen!NS232,"")</f>
        <v/>
      </c>
      <c r="NS27" s="177" t="str">
        <f ca="1">IFERROR(Berechnungen!NT232,"")</f>
        <v/>
      </c>
      <c r="NT27" s="177" t="str">
        <f ca="1">IFERROR(Berechnungen!NU232,"")</f>
        <v/>
      </c>
      <c r="NU27" s="177" t="str">
        <f ca="1">IFERROR(Berechnungen!NV232,"")</f>
        <v/>
      </c>
      <c r="NV27" s="177" t="str">
        <f ca="1">IFERROR(Berechnungen!NW232,"")</f>
        <v/>
      </c>
      <c r="NW27" s="177" t="str">
        <f ca="1">IFERROR(Berechnungen!NX232,"")</f>
        <v/>
      </c>
      <c r="NX27" s="177" t="str">
        <f ca="1">IFERROR(Berechnungen!NY232,"")</f>
        <v/>
      </c>
      <c r="NY27" s="177" t="str">
        <f ca="1">IFERROR(Berechnungen!NZ232,"")</f>
        <v/>
      </c>
      <c r="NZ27" s="177" t="str">
        <f ca="1">IFERROR(Berechnungen!OA232,"")</f>
        <v/>
      </c>
      <c r="OA27" s="177" t="str">
        <f ca="1">IFERROR(Berechnungen!OB232,"")</f>
        <v/>
      </c>
      <c r="OB27" s="177" t="str">
        <f ca="1">IFERROR(Berechnungen!OC232,"")</f>
        <v/>
      </c>
      <c r="OC27" s="177" t="str">
        <f ca="1">IFERROR(Berechnungen!OD232,"")</f>
        <v/>
      </c>
      <c r="OD27" s="177" t="str">
        <f ca="1">IFERROR(Berechnungen!OE232,"")</f>
        <v/>
      </c>
      <c r="OE27" s="177" t="str">
        <f ca="1">IFERROR(Berechnungen!OF232,"")</f>
        <v/>
      </c>
      <c r="OF27" s="177" t="str">
        <f ca="1">IFERROR(Berechnungen!OG232,"")</f>
        <v/>
      </c>
      <c r="OG27" s="177" t="str">
        <f ca="1">IFERROR(Berechnungen!OH232,"")</f>
        <v/>
      </c>
      <c r="OH27" s="177" t="str">
        <f ca="1">IFERROR(Berechnungen!OI232,"")</f>
        <v/>
      </c>
      <c r="OI27" s="177" t="str">
        <f ca="1">IFERROR(Berechnungen!OJ232,"")</f>
        <v/>
      </c>
      <c r="OJ27" s="177" t="str">
        <f ca="1">IFERROR(Berechnungen!OK232,"")</f>
        <v/>
      </c>
      <c r="OK27" s="177" t="str">
        <f ca="1">IFERROR(Berechnungen!OL232,"")</f>
        <v/>
      </c>
      <c r="OL27" s="177" t="str">
        <f ca="1">IFERROR(Berechnungen!OM232,"")</f>
        <v/>
      </c>
    </row>
    <row r="28" spans="1:403" ht="12.9" thickBot="1" x14ac:dyDescent="0.5">
      <c r="A28" s="308"/>
      <c r="B28" s="176" t="str">
        <f>Text!C133</f>
        <v>Visualisierung</v>
      </c>
      <c r="C28" s="156">
        <f ca="1">IFERROR(Berechnungen!D232,"")</f>
        <v>0.99194709467874054</v>
      </c>
      <c r="D28" s="156">
        <f ca="1">IFERROR(Berechnungen!E232,"")</f>
        <v>0.45351024325341815</v>
      </c>
      <c r="E28" s="156">
        <f ca="1">IFERROR(Berechnungen!F232,"")</f>
        <v>0.94199448455916768</v>
      </c>
      <c r="F28" s="156">
        <f ca="1">IFERROR(Berechnungen!G232,"")</f>
        <v>0.88490291451299052</v>
      </c>
      <c r="G28" s="156">
        <f ca="1">IFERROR(Berechnungen!H232,"")</f>
        <v>0.16682595541762191</v>
      </c>
      <c r="H28" s="156">
        <f ca="1">IFERROR(Berechnungen!I232,"")</f>
        <v>0.30532865881554905</v>
      </c>
      <c r="I28" s="156">
        <f ca="1">IFERROR(Berechnungen!J232,"")</f>
        <v>4.8712914904949826E-2</v>
      </c>
      <c r="J28" s="156">
        <f ca="1">IFERROR(Berechnungen!K232,"")</f>
        <v>0.34695695174114749</v>
      </c>
      <c r="K28" s="156">
        <f ca="1">IFERROR(Berechnungen!L232,"")</f>
        <v>1.1136183490078411</v>
      </c>
      <c r="L28" s="156">
        <f ca="1">IFERROR(Berechnungen!M232,"")</f>
        <v>0.5212137346562481</v>
      </c>
      <c r="M28" s="156">
        <f ca="1">IFERROR(Berechnungen!N232,"")</f>
        <v>1.1136183490078411</v>
      </c>
      <c r="N28" s="156">
        <f ca="1">IFERROR(Berechnungen!O232,"")</f>
        <v>1.1136183490078411</v>
      </c>
      <c r="O28" s="156">
        <f ca="1">IFERROR(Berechnungen!P232,"")</f>
        <v>0.94263343025011159</v>
      </c>
      <c r="P28" s="156">
        <f ca="1">IFERROR(Berechnungen!Q232,"")</f>
        <v>0.83836563812279341</v>
      </c>
      <c r="Q28" s="156">
        <f ca="1">IFERROR(Berechnungen!R232,"")</f>
        <v>0.26367720085076329</v>
      </c>
      <c r="R28" s="156">
        <f ca="1">IFERROR(Berechnungen!S232,"")</f>
        <v>0.40996323843475518</v>
      </c>
      <c r="S28" s="156">
        <f ca="1">IFERROR(Berechnungen!T232,"")</f>
        <v>0.55926100339226703</v>
      </c>
      <c r="T28" s="156">
        <f ca="1">IFERROR(Berechnungen!U232,"")</f>
        <v>0.60682587318976289</v>
      </c>
      <c r="U28" s="156">
        <f ca="1">IFERROR(Berechnungen!V232,"")</f>
        <v>0.56401486212712137</v>
      </c>
      <c r="V28" s="156">
        <f ca="1">IFERROR(Berechnungen!W232,"")</f>
        <v>5.6933416464350434E-2</v>
      </c>
      <c r="W28" s="156">
        <f ca="1">IFERROR(Berechnungen!X232,"")</f>
        <v>0.4443012954059809</v>
      </c>
      <c r="X28" s="156">
        <f ca="1">IFERROR(Berechnungen!Y232,"")</f>
        <v>5.6933416464350434E-2</v>
      </c>
      <c r="Y28" s="156">
        <f ca="1">IFERROR(Berechnungen!Z232,"")</f>
        <v>0.33780630794786165</v>
      </c>
      <c r="Z28" s="156">
        <f ca="1">IFERROR(Berechnungen!AA232,"")</f>
        <v>5.6933416464350434E-2</v>
      </c>
      <c r="AA28" s="156">
        <f ca="1">IFERROR(Berechnungen!AB232,"")</f>
        <v>0.93151493209862113</v>
      </c>
      <c r="AB28" s="156">
        <f ca="1">IFERROR(Berechnungen!AC232,"")</f>
        <v>5.6933416464350434E-2</v>
      </c>
      <c r="AC28" s="156">
        <f ca="1">IFERROR(Berechnungen!AD232,"")</f>
        <v>0.62599229848567295</v>
      </c>
      <c r="AD28" s="156">
        <f ca="1">IFERROR(Berechnungen!AE232,"")</f>
        <v>5.6933416464350434E-2</v>
      </c>
      <c r="AE28" s="156">
        <f ca="1">IFERROR(Berechnungen!AF232,"")</f>
        <v>0.37680920991444578</v>
      </c>
      <c r="AF28" s="156">
        <f ca="1">IFERROR(Berechnungen!AG232,"")</f>
        <v>5.6933416464350434E-2</v>
      </c>
      <c r="AG28" s="156">
        <f ca="1">IFERROR(Berechnungen!AH232,"")</f>
        <v>0.185923532194022</v>
      </c>
      <c r="AH28" s="156">
        <f ca="1">IFERROR(Berechnungen!AI232,"")</f>
        <v>5.6933416464350434E-2</v>
      </c>
      <c r="AI28" s="156">
        <f ca="1">IFERROR(Berechnungen!AJ232,"")</f>
        <v>5.6933416464350434E-2</v>
      </c>
      <c r="AJ28" s="156" t="str">
        <f ca="1">IFERROR(Berechnungen!AK232,"")</f>
        <v/>
      </c>
      <c r="AK28" s="156" t="str">
        <f ca="1">IFERROR(Berechnungen!AL232,"")</f>
        <v/>
      </c>
      <c r="AL28" s="156" t="str">
        <f ca="1">IFERROR(Berechnungen!AM232,"")</f>
        <v/>
      </c>
      <c r="AM28" s="156" t="str">
        <f ca="1">IFERROR(Berechnungen!AN232,"")</f>
        <v/>
      </c>
      <c r="AN28" s="156" t="str">
        <f ca="1">IFERROR(Berechnungen!AO232,"")</f>
        <v/>
      </c>
      <c r="AO28" s="156" t="str">
        <f ca="1">IFERROR(Berechnungen!AP232,"")</f>
        <v/>
      </c>
      <c r="AP28" s="156" t="str">
        <f ca="1">IFERROR(Berechnungen!AQ232,"")</f>
        <v/>
      </c>
      <c r="AQ28" s="156" t="str">
        <f ca="1">IFERROR(Berechnungen!AR232,"")</f>
        <v/>
      </c>
      <c r="AR28" s="156" t="str">
        <f ca="1">IFERROR(Berechnungen!AS232,"")</f>
        <v/>
      </c>
      <c r="AS28" s="156" t="str">
        <f ca="1">IFERROR(Berechnungen!AT232,"")</f>
        <v/>
      </c>
      <c r="AT28" s="156" t="str">
        <f ca="1">IFERROR(Berechnungen!AU232,"")</f>
        <v/>
      </c>
      <c r="AU28" s="156" t="str">
        <f ca="1">IFERROR(Berechnungen!AV232,"")</f>
        <v/>
      </c>
      <c r="AV28" s="156" t="str">
        <f ca="1">IFERROR(Berechnungen!AW232,"")</f>
        <v/>
      </c>
      <c r="AW28" s="156" t="str">
        <f ca="1">IFERROR(Berechnungen!AX232,"")</f>
        <v/>
      </c>
      <c r="AX28" s="156" t="str">
        <f ca="1">IFERROR(Berechnungen!AY232,"")</f>
        <v/>
      </c>
      <c r="AY28" s="156" t="str">
        <f ca="1">IFERROR(Berechnungen!AZ232,"")</f>
        <v/>
      </c>
      <c r="AZ28" s="156" t="str">
        <f ca="1">IFERROR(Berechnungen!BA232,"")</f>
        <v/>
      </c>
      <c r="BA28" s="156" t="str">
        <f ca="1">IFERROR(Berechnungen!BB232,"")</f>
        <v/>
      </c>
      <c r="BB28" s="156" t="str">
        <f ca="1">IFERROR(Berechnungen!BC232,"")</f>
        <v/>
      </c>
      <c r="BC28" s="156" t="str">
        <f ca="1">IFERROR(Berechnungen!BD232,"")</f>
        <v/>
      </c>
      <c r="BD28" s="156" t="str">
        <f ca="1">IFERROR(Berechnungen!BE232,"")</f>
        <v/>
      </c>
      <c r="BE28" s="156" t="str">
        <f ca="1">IFERROR(Berechnungen!BF232,"")</f>
        <v/>
      </c>
      <c r="BF28" s="156" t="str">
        <f ca="1">IFERROR(Berechnungen!BG232,"")</f>
        <v/>
      </c>
      <c r="BG28" s="156" t="str">
        <f ca="1">IFERROR(Berechnungen!BH232,"")</f>
        <v/>
      </c>
      <c r="BH28" s="156" t="str">
        <f ca="1">IFERROR(Berechnungen!BI232,"")</f>
        <v/>
      </c>
      <c r="BI28" s="156" t="str">
        <f ca="1">IFERROR(Berechnungen!BJ232,"")</f>
        <v/>
      </c>
      <c r="BJ28" s="156" t="str">
        <f ca="1">IFERROR(Berechnungen!BK232,"")</f>
        <v/>
      </c>
      <c r="BK28" s="156" t="str">
        <f ca="1">IFERROR(Berechnungen!BL232,"")</f>
        <v/>
      </c>
      <c r="BL28" s="156" t="str">
        <f ca="1">IFERROR(Berechnungen!BM232,"")</f>
        <v/>
      </c>
      <c r="BM28" s="156" t="str">
        <f ca="1">IFERROR(Berechnungen!BN232,"")</f>
        <v/>
      </c>
      <c r="BN28" s="156" t="str">
        <f ca="1">IFERROR(Berechnungen!BO232,"")</f>
        <v/>
      </c>
      <c r="BO28" s="156" t="str">
        <f ca="1">IFERROR(Berechnungen!BP232,"")</f>
        <v/>
      </c>
      <c r="BP28" s="156" t="str">
        <f ca="1">IFERROR(Berechnungen!BQ232,"")</f>
        <v/>
      </c>
      <c r="BQ28" s="156" t="str">
        <f ca="1">IFERROR(Berechnungen!BR232,"")</f>
        <v/>
      </c>
      <c r="BR28" s="156" t="str">
        <f ca="1">IFERROR(Berechnungen!BS232,"")</f>
        <v/>
      </c>
      <c r="BS28" s="156" t="str">
        <f ca="1">IFERROR(Berechnungen!BT232,"")</f>
        <v/>
      </c>
      <c r="BT28" s="156" t="str">
        <f ca="1">IFERROR(Berechnungen!BU232,"")</f>
        <v/>
      </c>
      <c r="BU28" s="156" t="str">
        <f ca="1">IFERROR(Berechnungen!BV232,"")</f>
        <v/>
      </c>
      <c r="BV28" s="156" t="str">
        <f ca="1">IFERROR(Berechnungen!BW232,"")</f>
        <v/>
      </c>
      <c r="BW28" s="156" t="str">
        <f ca="1">IFERROR(Berechnungen!BX232,"")</f>
        <v/>
      </c>
      <c r="BX28" s="156" t="str">
        <f ca="1">IFERROR(Berechnungen!BY232,"")</f>
        <v/>
      </c>
      <c r="BY28" s="156" t="str">
        <f ca="1">IFERROR(Berechnungen!BZ232,"")</f>
        <v/>
      </c>
      <c r="BZ28" s="156" t="str">
        <f ca="1">IFERROR(Berechnungen!CA232,"")</f>
        <v/>
      </c>
      <c r="CA28" s="156" t="str">
        <f ca="1">IFERROR(Berechnungen!CB232,"")</f>
        <v/>
      </c>
      <c r="CB28" s="156" t="str">
        <f ca="1">IFERROR(Berechnungen!CC232,"")</f>
        <v/>
      </c>
      <c r="CC28" s="156" t="str">
        <f ca="1">IFERROR(Berechnungen!CD232,"")</f>
        <v/>
      </c>
      <c r="CD28" s="156" t="str">
        <f ca="1">IFERROR(Berechnungen!CE232,"")</f>
        <v/>
      </c>
      <c r="CE28" s="156" t="str">
        <f ca="1">IFERROR(Berechnungen!CF232,"")</f>
        <v/>
      </c>
      <c r="CF28" s="156" t="str">
        <f ca="1">IFERROR(Berechnungen!CG232,"")</f>
        <v/>
      </c>
      <c r="CG28" s="156" t="str">
        <f ca="1">IFERROR(Berechnungen!CH232,"")</f>
        <v/>
      </c>
      <c r="CH28" s="156" t="str">
        <f ca="1">IFERROR(Berechnungen!CI232,"")</f>
        <v/>
      </c>
      <c r="CI28" s="156" t="str">
        <f ca="1">IFERROR(Berechnungen!CJ232,"")</f>
        <v/>
      </c>
      <c r="CJ28" s="156" t="str">
        <f ca="1">IFERROR(Berechnungen!CK232,"")</f>
        <v/>
      </c>
      <c r="CK28" s="156" t="str">
        <f ca="1">IFERROR(Berechnungen!CL232,"")</f>
        <v/>
      </c>
      <c r="CL28" s="156" t="str">
        <f ca="1">IFERROR(Berechnungen!CM232,"")</f>
        <v/>
      </c>
      <c r="CM28" s="156" t="str">
        <f ca="1">IFERROR(Berechnungen!CN232,"")</f>
        <v/>
      </c>
      <c r="CN28" s="156" t="str">
        <f ca="1">IFERROR(Berechnungen!CO232,"")</f>
        <v/>
      </c>
      <c r="CO28" s="156" t="str">
        <f ca="1">IFERROR(Berechnungen!CP232,"")</f>
        <v/>
      </c>
      <c r="CP28" s="156" t="str">
        <f ca="1">IFERROR(Berechnungen!CQ232,"")</f>
        <v/>
      </c>
      <c r="CQ28" s="156" t="str">
        <f ca="1">IFERROR(Berechnungen!CR232,"")</f>
        <v/>
      </c>
      <c r="CR28" s="156" t="str">
        <f ca="1">IFERROR(Berechnungen!CS232,"")</f>
        <v/>
      </c>
      <c r="CS28" s="156" t="str">
        <f ca="1">IFERROR(Berechnungen!CT232,"")</f>
        <v/>
      </c>
      <c r="CT28" s="156" t="str">
        <f ca="1">IFERROR(Berechnungen!CU232,"")</f>
        <v/>
      </c>
      <c r="CU28" s="156" t="str">
        <f ca="1">IFERROR(Berechnungen!CV232,"")</f>
        <v/>
      </c>
      <c r="CV28" s="156" t="str">
        <f ca="1">IFERROR(Berechnungen!CW232,"")</f>
        <v/>
      </c>
      <c r="CW28" s="156" t="str">
        <f ca="1">IFERROR(Berechnungen!CX232,"")</f>
        <v/>
      </c>
      <c r="CX28" s="156" t="str">
        <f ca="1">IFERROR(Berechnungen!CY232,"")</f>
        <v/>
      </c>
      <c r="CY28" s="156" t="str">
        <f ca="1">IFERROR(Berechnungen!CZ232,"")</f>
        <v/>
      </c>
      <c r="CZ28" s="156" t="str">
        <f ca="1">IFERROR(Berechnungen!DA232,"")</f>
        <v/>
      </c>
      <c r="DA28" s="156" t="str">
        <f ca="1">IFERROR(Berechnungen!DB232,"")</f>
        <v/>
      </c>
      <c r="DB28" s="156" t="str">
        <f ca="1">IFERROR(Berechnungen!DC232,"")</f>
        <v/>
      </c>
      <c r="DC28" s="156" t="str">
        <f ca="1">IFERROR(Berechnungen!DD232,"")</f>
        <v/>
      </c>
      <c r="DD28" s="156" t="str">
        <f ca="1">IFERROR(Berechnungen!DE232,"")</f>
        <v/>
      </c>
      <c r="DE28" s="156" t="str">
        <f ca="1">IFERROR(Berechnungen!DF232,"")</f>
        <v/>
      </c>
      <c r="DF28" s="156" t="str">
        <f ca="1">IFERROR(Berechnungen!DG232,"")</f>
        <v/>
      </c>
      <c r="DG28" s="156" t="str">
        <f ca="1">IFERROR(Berechnungen!DH232,"")</f>
        <v/>
      </c>
      <c r="DH28" s="156" t="str">
        <f ca="1">IFERROR(Berechnungen!DI232,"")</f>
        <v/>
      </c>
      <c r="DI28" s="156" t="str">
        <f ca="1">IFERROR(Berechnungen!DJ232,"")</f>
        <v/>
      </c>
      <c r="DJ28" s="156" t="str">
        <f ca="1">IFERROR(Berechnungen!DK232,"")</f>
        <v/>
      </c>
      <c r="DK28" s="156" t="str">
        <f ca="1">IFERROR(Berechnungen!DL232,"")</f>
        <v/>
      </c>
      <c r="DL28" s="156" t="str">
        <f ca="1">IFERROR(Berechnungen!DM232,"")</f>
        <v/>
      </c>
      <c r="DM28" s="156" t="str">
        <f ca="1">IFERROR(Berechnungen!DN232,"")</f>
        <v/>
      </c>
      <c r="DN28" s="156" t="str">
        <f ca="1">IFERROR(Berechnungen!DO232,"")</f>
        <v/>
      </c>
      <c r="DO28" s="156" t="str">
        <f ca="1">IFERROR(Berechnungen!DP232,"")</f>
        <v/>
      </c>
      <c r="DP28" s="156" t="str">
        <f ca="1">IFERROR(Berechnungen!DQ232,"")</f>
        <v/>
      </c>
      <c r="DQ28" s="156" t="str">
        <f ca="1">IFERROR(Berechnungen!DR232,"")</f>
        <v/>
      </c>
      <c r="DR28" s="156" t="str">
        <f ca="1">IFERROR(Berechnungen!DS232,"")</f>
        <v/>
      </c>
      <c r="DS28" s="156" t="str">
        <f ca="1">IFERROR(Berechnungen!DT232,"")</f>
        <v/>
      </c>
      <c r="DT28" s="156" t="str">
        <f ca="1">IFERROR(Berechnungen!DU232,"")</f>
        <v/>
      </c>
      <c r="DU28" s="156" t="str">
        <f ca="1">IFERROR(Berechnungen!DV232,"")</f>
        <v/>
      </c>
      <c r="DV28" s="156" t="str">
        <f ca="1">IFERROR(Berechnungen!DW232,"")</f>
        <v/>
      </c>
      <c r="DW28" s="156" t="str">
        <f ca="1">IFERROR(Berechnungen!DX232,"")</f>
        <v/>
      </c>
      <c r="DX28" s="156" t="str">
        <f ca="1">IFERROR(Berechnungen!DY232,"")</f>
        <v/>
      </c>
      <c r="DY28" s="156" t="str">
        <f ca="1">IFERROR(Berechnungen!DZ232,"")</f>
        <v/>
      </c>
      <c r="DZ28" s="156" t="str">
        <f ca="1">IFERROR(Berechnungen!EA232,"")</f>
        <v/>
      </c>
      <c r="EA28" s="156" t="str">
        <f ca="1">IFERROR(Berechnungen!EB232,"")</f>
        <v/>
      </c>
      <c r="EB28" s="156" t="str">
        <f ca="1">IFERROR(Berechnungen!EC232,"")</f>
        <v/>
      </c>
      <c r="EC28" s="156" t="str">
        <f ca="1">IFERROR(Berechnungen!ED232,"")</f>
        <v/>
      </c>
      <c r="ED28" s="156" t="str">
        <f ca="1">IFERROR(Berechnungen!EE232,"")</f>
        <v/>
      </c>
      <c r="EE28" s="156" t="str">
        <f ca="1">IFERROR(Berechnungen!EF232,"")</f>
        <v/>
      </c>
      <c r="EF28" s="156" t="str">
        <f ca="1">IFERROR(Berechnungen!EG232,"")</f>
        <v/>
      </c>
      <c r="EG28" s="156" t="str">
        <f ca="1">IFERROR(Berechnungen!EH232,"")</f>
        <v/>
      </c>
      <c r="EH28" s="156" t="str">
        <f ca="1">IFERROR(Berechnungen!EI232,"")</f>
        <v/>
      </c>
      <c r="EI28" s="156" t="str">
        <f ca="1">IFERROR(Berechnungen!EJ232,"")</f>
        <v/>
      </c>
      <c r="EJ28" s="156" t="str">
        <f ca="1">IFERROR(Berechnungen!EK232,"")</f>
        <v/>
      </c>
      <c r="EK28" s="156" t="str">
        <f ca="1">IFERROR(Berechnungen!EL232,"")</f>
        <v/>
      </c>
      <c r="EL28" s="156" t="str">
        <f ca="1">IFERROR(Berechnungen!EM232,"")</f>
        <v/>
      </c>
      <c r="EM28" s="156" t="str">
        <f ca="1">IFERROR(Berechnungen!EN232,"")</f>
        <v/>
      </c>
      <c r="EN28" s="156" t="str">
        <f ca="1">IFERROR(Berechnungen!EO232,"")</f>
        <v/>
      </c>
      <c r="EO28" s="156" t="str">
        <f ca="1">IFERROR(Berechnungen!EP232,"")</f>
        <v/>
      </c>
      <c r="EP28" s="156" t="str">
        <f ca="1">IFERROR(Berechnungen!EQ232,"")</f>
        <v/>
      </c>
      <c r="EQ28" s="156" t="str">
        <f ca="1">IFERROR(Berechnungen!ER232,"")</f>
        <v/>
      </c>
      <c r="ER28" s="156" t="str">
        <f ca="1">IFERROR(Berechnungen!ES232,"")</f>
        <v/>
      </c>
      <c r="ES28" s="156" t="str">
        <f ca="1">IFERROR(Berechnungen!ET232,"")</f>
        <v/>
      </c>
      <c r="ET28" s="156" t="str">
        <f ca="1">IFERROR(Berechnungen!EU232,"")</f>
        <v/>
      </c>
      <c r="EU28" s="156" t="str">
        <f ca="1">IFERROR(Berechnungen!EV232,"")</f>
        <v/>
      </c>
      <c r="EV28" s="156" t="str">
        <f ca="1">IFERROR(Berechnungen!EW232,"")</f>
        <v/>
      </c>
      <c r="EW28" s="156" t="str">
        <f ca="1">IFERROR(Berechnungen!EX232,"")</f>
        <v/>
      </c>
      <c r="EX28" s="156" t="str">
        <f ca="1">IFERROR(Berechnungen!EY232,"")</f>
        <v/>
      </c>
      <c r="EY28" s="156" t="str">
        <f ca="1">IFERROR(Berechnungen!EZ232,"")</f>
        <v/>
      </c>
      <c r="EZ28" s="156" t="str">
        <f ca="1">IFERROR(Berechnungen!FA232,"")</f>
        <v/>
      </c>
      <c r="FA28" s="156" t="str">
        <f ca="1">IFERROR(Berechnungen!FB232,"")</f>
        <v/>
      </c>
      <c r="FB28" s="156" t="str">
        <f ca="1">IFERROR(Berechnungen!FC232,"")</f>
        <v/>
      </c>
      <c r="FC28" s="156" t="str">
        <f ca="1">IFERROR(Berechnungen!FD232,"")</f>
        <v/>
      </c>
      <c r="FD28" s="156" t="str">
        <f ca="1">IFERROR(Berechnungen!FE232,"")</f>
        <v/>
      </c>
      <c r="FE28" s="156" t="str">
        <f ca="1">IFERROR(Berechnungen!FF232,"")</f>
        <v/>
      </c>
      <c r="FF28" s="156" t="str">
        <f ca="1">IFERROR(Berechnungen!FG232,"")</f>
        <v/>
      </c>
      <c r="FG28" s="156" t="str">
        <f ca="1">IFERROR(Berechnungen!FH232,"")</f>
        <v/>
      </c>
      <c r="FH28" s="156" t="str">
        <f ca="1">IFERROR(Berechnungen!FI232,"")</f>
        <v/>
      </c>
      <c r="FI28" s="156" t="str">
        <f ca="1">IFERROR(Berechnungen!FJ232,"")</f>
        <v/>
      </c>
      <c r="FJ28" s="156" t="str">
        <f ca="1">IFERROR(Berechnungen!FK232,"")</f>
        <v/>
      </c>
      <c r="FK28" s="156" t="str">
        <f ca="1">IFERROR(Berechnungen!FL232,"")</f>
        <v/>
      </c>
      <c r="FL28" s="156" t="str">
        <f ca="1">IFERROR(Berechnungen!FM232,"")</f>
        <v/>
      </c>
      <c r="FM28" s="156" t="str">
        <f ca="1">IFERROR(Berechnungen!FN232,"")</f>
        <v/>
      </c>
      <c r="FN28" s="156" t="str">
        <f ca="1">IFERROR(Berechnungen!FO232,"")</f>
        <v/>
      </c>
      <c r="FO28" s="156" t="str">
        <f ca="1">IFERROR(Berechnungen!FP232,"")</f>
        <v/>
      </c>
      <c r="FP28" s="156" t="str">
        <f ca="1">IFERROR(Berechnungen!FQ232,"")</f>
        <v/>
      </c>
      <c r="FQ28" s="156" t="str">
        <f ca="1">IFERROR(Berechnungen!FR232,"")</f>
        <v/>
      </c>
      <c r="FR28" s="156" t="str">
        <f ca="1">IFERROR(Berechnungen!FS232,"")</f>
        <v/>
      </c>
      <c r="FS28" s="156" t="str">
        <f ca="1">IFERROR(Berechnungen!FT232,"")</f>
        <v/>
      </c>
      <c r="FT28" s="156" t="str">
        <f ca="1">IFERROR(Berechnungen!FU232,"")</f>
        <v/>
      </c>
      <c r="FU28" s="156" t="str">
        <f ca="1">IFERROR(Berechnungen!FV232,"")</f>
        <v/>
      </c>
      <c r="FV28" s="156" t="str">
        <f ca="1">IFERROR(Berechnungen!FW232,"")</f>
        <v/>
      </c>
      <c r="FW28" s="156" t="str">
        <f ca="1">IFERROR(Berechnungen!FX232,"")</f>
        <v/>
      </c>
      <c r="FX28" s="156" t="str">
        <f ca="1">IFERROR(Berechnungen!FY232,"")</f>
        <v/>
      </c>
      <c r="FY28" s="156" t="str">
        <f ca="1">IFERROR(Berechnungen!FZ232,"")</f>
        <v/>
      </c>
      <c r="FZ28" s="156" t="str">
        <f ca="1">IFERROR(Berechnungen!GA232,"")</f>
        <v/>
      </c>
      <c r="GA28" s="156" t="str">
        <f ca="1">IFERROR(Berechnungen!GB232,"")</f>
        <v/>
      </c>
      <c r="GB28" s="156" t="str">
        <f ca="1">IFERROR(Berechnungen!GC232,"")</f>
        <v/>
      </c>
      <c r="GC28" s="156" t="str">
        <f ca="1">IFERROR(Berechnungen!GD232,"")</f>
        <v/>
      </c>
      <c r="GD28" s="156" t="str">
        <f ca="1">IFERROR(Berechnungen!GE232,"")</f>
        <v/>
      </c>
      <c r="GE28" s="156" t="str">
        <f ca="1">IFERROR(Berechnungen!GF232,"")</f>
        <v/>
      </c>
      <c r="GF28" s="156" t="str">
        <f ca="1">IFERROR(Berechnungen!GG232,"")</f>
        <v/>
      </c>
      <c r="GG28" s="156" t="str">
        <f ca="1">IFERROR(Berechnungen!GH232,"")</f>
        <v/>
      </c>
      <c r="GH28" s="156" t="str">
        <f ca="1">IFERROR(Berechnungen!GI232,"")</f>
        <v/>
      </c>
      <c r="GI28" s="156" t="str">
        <f ca="1">IFERROR(Berechnungen!GJ232,"")</f>
        <v/>
      </c>
      <c r="GJ28" s="156" t="str">
        <f ca="1">IFERROR(Berechnungen!GK232,"")</f>
        <v/>
      </c>
      <c r="GK28" s="156" t="str">
        <f ca="1">IFERROR(Berechnungen!GL232,"")</f>
        <v/>
      </c>
      <c r="GL28" s="156" t="str">
        <f ca="1">IFERROR(Berechnungen!GM232,"")</f>
        <v/>
      </c>
      <c r="GM28" s="156" t="str">
        <f ca="1">IFERROR(Berechnungen!GN232,"")</f>
        <v/>
      </c>
      <c r="GN28" s="156" t="str">
        <f ca="1">IFERROR(Berechnungen!GO232,"")</f>
        <v/>
      </c>
      <c r="GO28" s="156" t="str">
        <f ca="1">IFERROR(Berechnungen!GP232,"")</f>
        <v/>
      </c>
      <c r="GP28" s="156" t="str">
        <f ca="1">IFERROR(Berechnungen!GQ232,"")</f>
        <v/>
      </c>
      <c r="GQ28" s="156" t="str">
        <f ca="1">IFERROR(Berechnungen!GR232,"")</f>
        <v/>
      </c>
      <c r="GR28" s="156" t="str">
        <f ca="1">IFERROR(Berechnungen!GS232,"")</f>
        <v/>
      </c>
      <c r="GS28" s="156" t="str">
        <f ca="1">IFERROR(Berechnungen!GT232,"")</f>
        <v/>
      </c>
      <c r="GT28" s="156" t="str">
        <f ca="1">IFERROR(Berechnungen!GU232,"")</f>
        <v/>
      </c>
      <c r="GU28" s="156" t="str">
        <f ca="1">IFERROR(Berechnungen!GV232,"")</f>
        <v/>
      </c>
      <c r="GV28" s="156" t="str">
        <f ca="1">IFERROR(Berechnungen!GW232,"")</f>
        <v/>
      </c>
      <c r="GW28" s="156" t="str">
        <f ca="1">IFERROR(Berechnungen!GX232,"")</f>
        <v/>
      </c>
      <c r="GX28" s="156" t="str">
        <f ca="1">IFERROR(Berechnungen!GY232,"")</f>
        <v/>
      </c>
      <c r="GY28" s="156" t="str">
        <f ca="1">IFERROR(Berechnungen!GZ232,"")</f>
        <v/>
      </c>
      <c r="GZ28" s="156" t="str">
        <f ca="1">IFERROR(Berechnungen!HA232,"")</f>
        <v/>
      </c>
      <c r="HA28" s="156" t="str">
        <f ca="1">IFERROR(Berechnungen!HB232,"")</f>
        <v/>
      </c>
      <c r="HB28" s="156" t="str">
        <f ca="1">IFERROR(Berechnungen!HC232,"")</f>
        <v/>
      </c>
      <c r="HC28" s="156" t="str">
        <f ca="1">IFERROR(Berechnungen!HD232,"")</f>
        <v/>
      </c>
      <c r="HD28" s="156" t="str">
        <f ca="1">IFERROR(Berechnungen!HE232,"")</f>
        <v/>
      </c>
      <c r="HE28" s="156" t="str">
        <f ca="1">IFERROR(Berechnungen!HF232,"")</f>
        <v/>
      </c>
      <c r="HF28" s="156" t="str">
        <f ca="1">IFERROR(Berechnungen!HG232,"")</f>
        <v/>
      </c>
      <c r="HG28" s="156" t="str">
        <f ca="1">IFERROR(Berechnungen!HH232,"")</f>
        <v/>
      </c>
      <c r="HH28" s="156" t="str">
        <f ca="1">IFERROR(Berechnungen!HI232,"")</f>
        <v/>
      </c>
      <c r="HI28" s="156" t="str">
        <f ca="1">IFERROR(Berechnungen!HJ232,"")</f>
        <v/>
      </c>
      <c r="HJ28" s="156" t="str">
        <f ca="1">IFERROR(Berechnungen!HK232,"")</f>
        <v/>
      </c>
      <c r="HK28" s="156" t="str">
        <f ca="1">IFERROR(Berechnungen!HL232,"")</f>
        <v/>
      </c>
      <c r="HL28" s="156" t="str">
        <f ca="1">IFERROR(Berechnungen!HM232,"")</f>
        <v/>
      </c>
      <c r="HM28" s="156" t="str">
        <f ca="1">IFERROR(Berechnungen!HN232,"")</f>
        <v/>
      </c>
      <c r="HN28" s="156" t="str">
        <f ca="1">IFERROR(Berechnungen!HO232,"")</f>
        <v/>
      </c>
      <c r="HO28" s="156" t="str">
        <f ca="1">IFERROR(Berechnungen!HP232,"")</f>
        <v/>
      </c>
      <c r="HP28" s="156" t="str">
        <f ca="1">IFERROR(Berechnungen!HQ232,"")</f>
        <v/>
      </c>
      <c r="HQ28" s="156" t="str">
        <f ca="1">IFERROR(Berechnungen!HR232,"")</f>
        <v/>
      </c>
      <c r="HR28" s="156" t="str">
        <f ca="1">IFERROR(Berechnungen!HS232,"")</f>
        <v/>
      </c>
      <c r="HS28" s="156" t="str">
        <f ca="1">IFERROR(Berechnungen!HT232,"")</f>
        <v/>
      </c>
      <c r="HT28" s="156" t="str">
        <f ca="1">IFERROR(Berechnungen!HU232,"")</f>
        <v/>
      </c>
      <c r="HU28" s="156" t="str">
        <f ca="1">IFERROR(Berechnungen!HV232,"")</f>
        <v/>
      </c>
      <c r="HV28" s="156" t="str">
        <f ca="1">IFERROR(Berechnungen!HW232,"")</f>
        <v/>
      </c>
      <c r="HW28" s="156" t="str">
        <f ca="1">IFERROR(Berechnungen!HX232,"")</f>
        <v/>
      </c>
      <c r="HX28" s="156" t="str">
        <f ca="1">IFERROR(Berechnungen!HY232,"")</f>
        <v/>
      </c>
      <c r="HY28" s="156" t="str">
        <f ca="1">IFERROR(Berechnungen!HZ232,"")</f>
        <v/>
      </c>
      <c r="HZ28" s="156" t="str">
        <f ca="1">IFERROR(Berechnungen!IA232,"")</f>
        <v/>
      </c>
      <c r="IA28" s="156" t="str">
        <f ca="1">IFERROR(Berechnungen!IB232,"")</f>
        <v/>
      </c>
      <c r="IB28" s="156" t="str">
        <f ca="1">IFERROR(Berechnungen!IC232,"")</f>
        <v/>
      </c>
      <c r="IC28" s="156" t="str">
        <f ca="1">IFERROR(Berechnungen!ID232,"")</f>
        <v/>
      </c>
      <c r="ID28" s="156" t="str">
        <f ca="1">IFERROR(Berechnungen!IE232,"")</f>
        <v/>
      </c>
      <c r="IE28" s="156" t="str">
        <f ca="1">IFERROR(Berechnungen!IF232,"")</f>
        <v/>
      </c>
      <c r="IF28" s="156" t="str">
        <f ca="1">IFERROR(Berechnungen!IG232,"")</f>
        <v/>
      </c>
      <c r="IG28" s="156" t="str">
        <f ca="1">IFERROR(Berechnungen!IH232,"")</f>
        <v/>
      </c>
      <c r="IH28" s="156" t="str">
        <f ca="1">IFERROR(Berechnungen!II232,"")</f>
        <v/>
      </c>
      <c r="II28" s="156" t="str">
        <f ca="1">IFERROR(Berechnungen!IJ232,"")</f>
        <v/>
      </c>
      <c r="IJ28" s="156" t="str">
        <f ca="1">IFERROR(Berechnungen!IK232,"")</f>
        <v/>
      </c>
      <c r="IK28" s="156" t="str">
        <f ca="1">IFERROR(Berechnungen!IL232,"")</f>
        <v/>
      </c>
      <c r="IL28" s="156" t="str">
        <f ca="1">IFERROR(Berechnungen!IM232,"")</f>
        <v/>
      </c>
      <c r="IM28" s="156" t="str">
        <f ca="1">IFERROR(Berechnungen!IN232,"")</f>
        <v/>
      </c>
      <c r="IN28" s="156" t="str">
        <f ca="1">IFERROR(Berechnungen!IO232,"")</f>
        <v/>
      </c>
      <c r="IO28" s="156" t="str">
        <f ca="1">IFERROR(Berechnungen!IP232,"")</f>
        <v/>
      </c>
      <c r="IP28" s="156" t="str">
        <f ca="1">IFERROR(Berechnungen!IQ232,"")</f>
        <v/>
      </c>
      <c r="IQ28" s="156" t="str">
        <f ca="1">IFERROR(Berechnungen!IR232,"")</f>
        <v/>
      </c>
      <c r="IR28" s="156" t="str">
        <f ca="1">IFERROR(Berechnungen!IS232,"")</f>
        <v/>
      </c>
      <c r="IS28" s="156" t="str">
        <f ca="1">IFERROR(Berechnungen!IT232,"")</f>
        <v/>
      </c>
      <c r="IT28" s="156" t="str">
        <f ca="1">IFERROR(Berechnungen!IU232,"")</f>
        <v/>
      </c>
      <c r="IU28" s="156" t="str">
        <f ca="1">IFERROR(Berechnungen!IV232,"")</f>
        <v/>
      </c>
      <c r="IV28" s="156" t="str">
        <f ca="1">IFERROR(Berechnungen!IW232,"")</f>
        <v/>
      </c>
      <c r="IW28" s="156" t="str">
        <f ca="1">IFERROR(Berechnungen!IX232,"")</f>
        <v/>
      </c>
      <c r="IX28" s="156" t="str">
        <f ca="1">IFERROR(Berechnungen!IY232,"")</f>
        <v/>
      </c>
      <c r="IY28" s="156" t="str">
        <f ca="1">IFERROR(Berechnungen!IZ232,"")</f>
        <v/>
      </c>
      <c r="IZ28" s="156" t="str">
        <f ca="1">IFERROR(Berechnungen!JA232,"")</f>
        <v/>
      </c>
      <c r="JA28" s="156" t="str">
        <f ca="1">IFERROR(Berechnungen!JB232,"")</f>
        <v/>
      </c>
      <c r="JB28" s="156" t="str">
        <f ca="1">IFERROR(Berechnungen!JC232,"")</f>
        <v/>
      </c>
      <c r="JC28" s="156" t="str">
        <f ca="1">IFERROR(Berechnungen!JD232,"")</f>
        <v/>
      </c>
      <c r="JD28" s="156" t="str">
        <f ca="1">IFERROR(Berechnungen!JE232,"")</f>
        <v/>
      </c>
      <c r="JE28" s="156" t="str">
        <f ca="1">IFERROR(Berechnungen!JF232,"")</f>
        <v/>
      </c>
      <c r="JF28" s="156" t="str">
        <f ca="1">IFERROR(Berechnungen!JG232,"")</f>
        <v/>
      </c>
      <c r="JG28" s="156" t="str">
        <f ca="1">IFERROR(Berechnungen!JH232,"")</f>
        <v/>
      </c>
      <c r="JH28" s="156" t="str">
        <f ca="1">IFERROR(Berechnungen!JI232,"")</f>
        <v/>
      </c>
      <c r="JI28" s="156" t="str">
        <f ca="1">IFERROR(Berechnungen!JJ232,"")</f>
        <v/>
      </c>
      <c r="JJ28" s="156" t="str">
        <f ca="1">IFERROR(Berechnungen!JK232,"")</f>
        <v/>
      </c>
      <c r="JK28" s="156" t="str">
        <f ca="1">IFERROR(Berechnungen!JL232,"")</f>
        <v/>
      </c>
      <c r="JL28" s="156" t="str">
        <f ca="1">IFERROR(Berechnungen!JM232,"")</f>
        <v/>
      </c>
      <c r="JM28" s="156" t="str">
        <f ca="1">IFERROR(Berechnungen!JN232,"")</f>
        <v/>
      </c>
      <c r="JN28" s="156" t="str">
        <f ca="1">IFERROR(Berechnungen!JO232,"")</f>
        <v/>
      </c>
      <c r="JO28" s="156" t="str">
        <f ca="1">IFERROR(Berechnungen!JP232,"")</f>
        <v/>
      </c>
      <c r="JP28" s="156" t="str">
        <f ca="1">IFERROR(Berechnungen!JQ232,"")</f>
        <v/>
      </c>
      <c r="JQ28" s="156" t="str">
        <f ca="1">IFERROR(Berechnungen!JR232,"")</f>
        <v/>
      </c>
      <c r="JR28" s="156" t="str">
        <f ca="1">IFERROR(Berechnungen!JS232,"")</f>
        <v/>
      </c>
      <c r="JS28" s="156" t="str">
        <f ca="1">IFERROR(Berechnungen!JT232,"")</f>
        <v/>
      </c>
      <c r="JT28" s="156" t="str">
        <f ca="1">IFERROR(Berechnungen!JU232,"")</f>
        <v/>
      </c>
      <c r="JU28" s="156" t="str">
        <f ca="1">IFERROR(Berechnungen!JV232,"")</f>
        <v/>
      </c>
      <c r="JV28" s="156" t="str">
        <f ca="1">IFERROR(Berechnungen!JW232,"")</f>
        <v/>
      </c>
      <c r="JW28" s="156" t="str">
        <f ca="1">IFERROR(Berechnungen!JX232,"")</f>
        <v/>
      </c>
      <c r="JX28" s="156" t="str">
        <f ca="1">IFERROR(Berechnungen!JY232,"")</f>
        <v/>
      </c>
      <c r="JY28" s="156" t="str">
        <f ca="1">IFERROR(Berechnungen!JZ232,"")</f>
        <v/>
      </c>
      <c r="JZ28" s="156" t="str">
        <f ca="1">IFERROR(Berechnungen!KA232,"")</f>
        <v/>
      </c>
      <c r="KA28" s="156" t="str">
        <f ca="1">IFERROR(Berechnungen!KB232,"")</f>
        <v/>
      </c>
      <c r="KB28" s="156" t="str">
        <f ca="1">IFERROR(Berechnungen!KC232,"")</f>
        <v/>
      </c>
      <c r="KC28" s="156" t="str">
        <f ca="1">IFERROR(Berechnungen!KD232,"")</f>
        <v/>
      </c>
      <c r="KD28" s="156" t="str">
        <f ca="1">IFERROR(Berechnungen!KE232,"")</f>
        <v/>
      </c>
      <c r="KE28" s="156" t="str">
        <f ca="1">IFERROR(Berechnungen!KF232,"")</f>
        <v/>
      </c>
      <c r="KF28" s="156" t="str">
        <f ca="1">IFERROR(Berechnungen!KG232,"")</f>
        <v/>
      </c>
      <c r="KG28" s="156" t="str">
        <f ca="1">IFERROR(Berechnungen!KH232,"")</f>
        <v/>
      </c>
      <c r="KH28" s="156" t="str">
        <f ca="1">IFERROR(Berechnungen!KI232,"")</f>
        <v/>
      </c>
      <c r="KI28" s="156" t="str">
        <f ca="1">IFERROR(Berechnungen!KJ232,"")</f>
        <v/>
      </c>
      <c r="KJ28" s="156" t="str">
        <f ca="1">IFERROR(Berechnungen!KK232,"")</f>
        <v/>
      </c>
      <c r="KK28" s="156" t="str">
        <f ca="1">IFERROR(Berechnungen!KL232,"")</f>
        <v/>
      </c>
      <c r="KL28" s="156" t="str">
        <f ca="1">IFERROR(Berechnungen!KM232,"")</f>
        <v/>
      </c>
      <c r="KM28" s="156" t="str">
        <f ca="1">IFERROR(Berechnungen!KN232,"")</f>
        <v/>
      </c>
      <c r="KN28" s="156" t="str">
        <f ca="1">IFERROR(Berechnungen!KO232,"")</f>
        <v/>
      </c>
      <c r="KO28" s="156" t="str">
        <f ca="1">IFERROR(Berechnungen!KP232,"")</f>
        <v/>
      </c>
      <c r="KP28" s="156" t="str">
        <f ca="1">IFERROR(Berechnungen!KQ232,"")</f>
        <v/>
      </c>
      <c r="KQ28" s="156" t="str">
        <f ca="1">IFERROR(Berechnungen!KR232,"")</f>
        <v/>
      </c>
      <c r="KR28" s="156" t="str">
        <f ca="1">IFERROR(Berechnungen!KS232,"")</f>
        <v/>
      </c>
      <c r="KS28" s="156" t="str">
        <f ca="1">IFERROR(Berechnungen!KT232,"")</f>
        <v/>
      </c>
      <c r="KT28" s="156" t="str">
        <f ca="1">IFERROR(Berechnungen!KU232,"")</f>
        <v/>
      </c>
      <c r="KU28" s="156" t="str">
        <f ca="1">IFERROR(Berechnungen!KV232,"")</f>
        <v/>
      </c>
      <c r="KV28" s="156" t="str">
        <f ca="1">IFERROR(Berechnungen!KW232,"")</f>
        <v/>
      </c>
      <c r="KW28" s="156" t="str">
        <f ca="1">IFERROR(Berechnungen!KX232,"")</f>
        <v/>
      </c>
      <c r="KX28" s="156" t="str">
        <f ca="1">IFERROR(Berechnungen!KY232,"")</f>
        <v/>
      </c>
      <c r="KY28" s="156" t="str">
        <f ca="1">IFERROR(Berechnungen!KZ232,"")</f>
        <v/>
      </c>
      <c r="KZ28" s="156" t="str">
        <f ca="1">IFERROR(Berechnungen!LA232,"")</f>
        <v/>
      </c>
      <c r="LA28" s="156" t="str">
        <f ca="1">IFERROR(Berechnungen!LB232,"")</f>
        <v/>
      </c>
      <c r="LB28" s="156" t="str">
        <f ca="1">IFERROR(Berechnungen!LC232,"")</f>
        <v/>
      </c>
      <c r="LC28" s="156" t="str">
        <f ca="1">IFERROR(Berechnungen!LD232,"")</f>
        <v/>
      </c>
      <c r="LD28" s="156" t="str">
        <f ca="1">IFERROR(Berechnungen!LE232,"")</f>
        <v/>
      </c>
      <c r="LE28" s="156" t="str">
        <f ca="1">IFERROR(Berechnungen!LF232,"")</f>
        <v/>
      </c>
      <c r="LF28" s="156" t="str">
        <f ca="1">IFERROR(Berechnungen!LG232,"")</f>
        <v/>
      </c>
      <c r="LG28" s="156" t="str">
        <f ca="1">IFERROR(Berechnungen!LH232,"")</f>
        <v/>
      </c>
      <c r="LH28" s="156" t="str">
        <f ca="1">IFERROR(Berechnungen!LI232,"")</f>
        <v/>
      </c>
      <c r="LI28" s="156" t="str">
        <f ca="1">IFERROR(Berechnungen!LJ232,"")</f>
        <v/>
      </c>
      <c r="LJ28" s="156" t="str">
        <f ca="1">IFERROR(Berechnungen!LK232,"")</f>
        <v/>
      </c>
      <c r="LK28" s="156" t="str">
        <f ca="1">IFERROR(Berechnungen!LL232,"")</f>
        <v/>
      </c>
      <c r="LL28" s="156" t="str">
        <f ca="1">IFERROR(Berechnungen!LM232,"")</f>
        <v/>
      </c>
      <c r="LM28" s="156" t="str">
        <f ca="1">IFERROR(Berechnungen!LN232,"")</f>
        <v/>
      </c>
      <c r="LN28" s="156" t="str">
        <f ca="1">IFERROR(Berechnungen!LO232,"")</f>
        <v/>
      </c>
      <c r="LO28" s="156" t="str">
        <f ca="1">IFERROR(Berechnungen!LP232,"")</f>
        <v/>
      </c>
      <c r="LP28" s="156" t="str">
        <f ca="1">IFERROR(Berechnungen!LQ232,"")</f>
        <v/>
      </c>
      <c r="LQ28" s="156" t="str">
        <f ca="1">IFERROR(Berechnungen!LR232,"")</f>
        <v/>
      </c>
      <c r="LR28" s="156" t="str">
        <f ca="1">IFERROR(Berechnungen!LS232,"")</f>
        <v/>
      </c>
      <c r="LS28" s="156" t="str">
        <f ca="1">IFERROR(Berechnungen!LT232,"")</f>
        <v/>
      </c>
      <c r="LT28" s="156" t="str">
        <f ca="1">IFERROR(Berechnungen!LU232,"")</f>
        <v/>
      </c>
      <c r="LU28" s="156" t="str">
        <f ca="1">IFERROR(Berechnungen!LV232,"")</f>
        <v/>
      </c>
      <c r="LV28" s="156" t="str">
        <f ca="1">IFERROR(Berechnungen!LW232,"")</f>
        <v/>
      </c>
      <c r="LW28" s="156" t="str">
        <f ca="1">IFERROR(Berechnungen!LX232,"")</f>
        <v/>
      </c>
      <c r="LX28" s="156" t="str">
        <f ca="1">IFERROR(Berechnungen!LY232,"")</f>
        <v/>
      </c>
      <c r="LY28" s="156" t="str">
        <f ca="1">IFERROR(Berechnungen!LZ232,"")</f>
        <v/>
      </c>
      <c r="LZ28" s="156" t="str">
        <f ca="1">IFERROR(Berechnungen!MA232,"")</f>
        <v/>
      </c>
      <c r="MA28" s="156" t="str">
        <f ca="1">IFERROR(Berechnungen!MB232,"")</f>
        <v/>
      </c>
      <c r="MB28" s="156" t="str">
        <f ca="1">IFERROR(Berechnungen!MC232,"")</f>
        <v/>
      </c>
      <c r="MC28" s="156" t="str">
        <f ca="1">IFERROR(Berechnungen!MD232,"")</f>
        <v/>
      </c>
      <c r="MD28" s="156" t="str">
        <f ca="1">IFERROR(Berechnungen!ME232,"")</f>
        <v/>
      </c>
      <c r="ME28" s="156" t="str">
        <f ca="1">IFERROR(Berechnungen!MF232,"")</f>
        <v/>
      </c>
      <c r="MF28" s="156" t="str">
        <f ca="1">IFERROR(Berechnungen!MG232,"")</f>
        <v/>
      </c>
      <c r="MG28" s="156" t="str">
        <f ca="1">IFERROR(Berechnungen!MH232,"")</f>
        <v/>
      </c>
      <c r="MH28" s="156" t="str">
        <f ca="1">IFERROR(Berechnungen!MI232,"")</f>
        <v/>
      </c>
      <c r="MI28" s="156" t="str">
        <f ca="1">IFERROR(Berechnungen!MJ232,"")</f>
        <v/>
      </c>
      <c r="MJ28" s="156" t="str">
        <f ca="1">IFERROR(Berechnungen!MK232,"")</f>
        <v/>
      </c>
      <c r="MK28" s="156" t="str">
        <f ca="1">IFERROR(Berechnungen!ML232,"")</f>
        <v/>
      </c>
      <c r="ML28" s="156" t="str">
        <f ca="1">IFERROR(Berechnungen!MM232,"")</f>
        <v/>
      </c>
      <c r="MM28" s="156" t="str">
        <f ca="1">IFERROR(Berechnungen!MN232,"")</f>
        <v/>
      </c>
      <c r="MN28" s="156" t="str">
        <f ca="1">IFERROR(Berechnungen!MO232,"")</f>
        <v/>
      </c>
      <c r="MO28" s="156" t="str">
        <f ca="1">IFERROR(Berechnungen!MP232,"")</f>
        <v/>
      </c>
      <c r="MP28" s="156" t="str">
        <f ca="1">IFERROR(Berechnungen!MQ232,"")</f>
        <v/>
      </c>
      <c r="MQ28" s="156" t="str">
        <f ca="1">IFERROR(Berechnungen!MR232,"")</f>
        <v/>
      </c>
      <c r="MR28" s="156" t="str">
        <f ca="1">IFERROR(Berechnungen!MS232,"")</f>
        <v/>
      </c>
      <c r="MS28" s="156" t="str">
        <f ca="1">IFERROR(Berechnungen!MT232,"")</f>
        <v/>
      </c>
      <c r="MT28" s="156" t="str">
        <f ca="1">IFERROR(Berechnungen!MU232,"")</f>
        <v/>
      </c>
      <c r="MU28" s="156" t="str">
        <f ca="1">IFERROR(Berechnungen!MV232,"")</f>
        <v/>
      </c>
      <c r="MV28" s="156" t="str">
        <f ca="1">IFERROR(Berechnungen!MW232,"")</f>
        <v/>
      </c>
      <c r="MW28" s="156" t="str">
        <f ca="1">IFERROR(Berechnungen!MX232,"")</f>
        <v/>
      </c>
      <c r="MX28" s="156" t="str">
        <f ca="1">IFERROR(Berechnungen!MY232,"")</f>
        <v/>
      </c>
      <c r="MY28" s="156" t="str">
        <f ca="1">IFERROR(Berechnungen!MZ232,"")</f>
        <v/>
      </c>
      <c r="MZ28" s="156" t="str">
        <f ca="1">IFERROR(Berechnungen!NA232,"")</f>
        <v/>
      </c>
      <c r="NA28" s="156" t="str">
        <f ca="1">IFERROR(Berechnungen!NB232,"")</f>
        <v/>
      </c>
      <c r="NB28" s="156" t="str">
        <f ca="1">IFERROR(Berechnungen!NC232,"")</f>
        <v/>
      </c>
      <c r="NC28" s="156" t="str">
        <f ca="1">IFERROR(Berechnungen!ND232,"")</f>
        <v/>
      </c>
      <c r="ND28" s="156" t="str">
        <f ca="1">IFERROR(Berechnungen!NE232,"")</f>
        <v/>
      </c>
      <c r="NE28" s="156" t="str">
        <f ca="1">IFERROR(Berechnungen!NF232,"")</f>
        <v/>
      </c>
      <c r="NF28" s="156" t="str">
        <f ca="1">IFERROR(Berechnungen!NG232,"")</f>
        <v/>
      </c>
      <c r="NG28" s="156" t="str">
        <f ca="1">IFERROR(Berechnungen!NH232,"")</f>
        <v/>
      </c>
      <c r="NH28" s="156" t="str">
        <f ca="1">IFERROR(Berechnungen!NI232,"")</f>
        <v/>
      </c>
      <c r="NI28" s="156" t="str">
        <f ca="1">IFERROR(Berechnungen!NJ232,"")</f>
        <v/>
      </c>
      <c r="NJ28" s="156" t="str">
        <f ca="1">IFERROR(Berechnungen!NK232,"")</f>
        <v/>
      </c>
      <c r="NK28" s="156" t="str">
        <f ca="1">IFERROR(Berechnungen!NL232,"")</f>
        <v/>
      </c>
      <c r="NL28" s="156" t="str">
        <f ca="1">IFERROR(Berechnungen!NM232,"")</f>
        <v/>
      </c>
      <c r="NM28" s="156" t="str">
        <f ca="1">IFERROR(Berechnungen!NN232,"")</f>
        <v/>
      </c>
      <c r="NN28" s="156" t="str">
        <f ca="1">IFERROR(Berechnungen!NO232,"")</f>
        <v/>
      </c>
      <c r="NO28" s="156" t="str">
        <f ca="1">IFERROR(Berechnungen!NP232,"")</f>
        <v/>
      </c>
      <c r="NP28" s="156" t="str">
        <f ca="1">IFERROR(Berechnungen!NQ232,"")</f>
        <v/>
      </c>
      <c r="NQ28" s="156" t="str">
        <f ca="1">IFERROR(Berechnungen!NR232,"")</f>
        <v/>
      </c>
      <c r="NR28" s="156" t="str">
        <f ca="1">IFERROR(Berechnungen!NS232,"")</f>
        <v/>
      </c>
      <c r="NS28" s="156" t="str">
        <f ca="1">IFERROR(Berechnungen!NT232,"")</f>
        <v/>
      </c>
      <c r="NT28" s="156" t="str">
        <f ca="1">IFERROR(Berechnungen!NU232,"")</f>
        <v/>
      </c>
      <c r="NU28" s="156" t="str">
        <f ca="1">IFERROR(Berechnungen!NV232,"")</f>
        <v/>
      </c>
      <c r="NV28" s="156" t="str">
        <f ca="1">IFERROR(Berechnungen!NW232,"")</f>
        <v/>
      </c>
      <c r="NW28" s="156" t="str">
        <f ca="1">IFERROR(Berechnungen!NX232,"")</f>
        <v/>
      </c>
      <c r="NX28" s="156" t="str">
        <f ca="1">IFERROR(Berechnungen!NY232,"")</f>
        <v/>
      </c>
      <c r="NY28" s="156" t="str">
        <f ca="1">IFERROR(Berechnungen!NZ232,"")</f>
        <v/>
      </c>
      <c r="NZ28" s="156" t="str">
        <f ca="1">IFERROR(Berechnungen!OA232,"")</f>
        <v/>
      </c>
      <c r="OA28" s="156" t="str">
        <f ca="1">IFERROR(Berechnungen!OB232,"")</f>
        <v/>
      </c>
      <c r="OB28" s="156" t="str">
        <f ca="1">IFERROR(Berechnungen!OC232,"")</f>
        <v/>
      </c>
      <c r="OC28" s="156" t="str">
        <f ca="1">IFERROR(Berechnungen!OD232,"")</f>
        <v/>
      </c>
      <c r="OD28" s="156" t="str">
        <f ca="1">IFERROR(Berechnungen!OE232,"")</f>
        <v/>
      </c>
      <c r="OE28" s="156" t="str">
        <f ca="1">IFERROR(Berechnungen!OF232,"")</f>
        <v/>
      </c>
      <c r="OF28" s="156" t="str">
        <f ca="1">IFERROR(Berechnungen!OG232,"")</f>
        <v/>
      </c>
      <c r="OG28" s="156" t="str">
        <f ca="1">IFERROR(Berechnungen!OH232,"")</f>
        <v/>
      </c>
      <c r="OH28" s="156" t="str">
        <f ca="1">IFERROR(Berechnungen!OI232,"")</f>
        <v/>
      </c>
      <c r="OI28" s="156" t="str">
        <f ca="1">IFERROR(Berechnungen!OJ232,"")</f>
        <v/>
      </c>
      <c r="OJ28" s="156" t="str">
        <f ca="1">IFERROR(Berechnungen!OK232,"")</f>
        <v/>
      </c>
      <c r="OK28" s="156" t="str">
        <f ca="1">IFERROR(Berechnungen!OL232,"")</f>
        <v/>
      </c>
      <c r="OL28" s="156" t="str">
        <f ca="1">IFERROR(Berechnungen!OM232,"")</f>
        <v/>
      </c>
    </row>
  </sheetData>
  <sheetProtection algorithmName="SHA-512" hashValue="gekvsYK456yVg2aicS5LaZztqDTjIrPwIYZdqZ+Z0u9ZR4+YRqeyujHkhg3U/koJXAjpBIoFY7zE4hAVCeMyiA==" saltValue="ad52R8DGCSJ7P4SGWppV+Q==" spinCount="100000" sheet="1" objects="1" scenarios="1"/>
  <phoneticPr fontId="10" type="noConversion"/>
  <conditionalFormatting sqref="C28:OL28">
    <cfRule type="dataBar" priority="4">
      <dataBar showValue="0">
        <cfvo type="min"/>
        <cfvo type="max"/>
        <color rgb="FF00B0F0"/>
      </dataBar>
      <extLst>
        <ext xmlns:x14="http://schemas.microsoft.com/office/spreadsheetml/2009/9/main" uri="{B025F937-C7B1-47D3-B67F-A62EFF666E3E}">
          <x14:id>{E5B8B70A-BA92-4231-8FAF-BA43F81FAB6E}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scale="62" orientation="landscape" r:id="rId1"/>
  <headerFooter>
    <oddHeader>&amp;R&amp;D</oddHeader>
    <oddFooter>&amp;L&amp;A&amp;R&amp;P von &amp;N</oddFooter>
  </headerFooter>
  <colBreaks count="26" manualBreakCount="26">
    <brk id="17" max="28" man="1"/>
    <brk id="32" max="1048575" man="1"/>
    <brk id="47" max="1048575" man="1"/>
    <brk id="62" max="1048575" man="1"/>
    <brk id="77" max="28" man="1"/>
    <brk id="92" max="28" man="1"/>
    <brk id="107" max="26" man="1"/>
    <brk id="122" max="28" man="1"/>
    <brk id="137" max="28" man="1"/>
    <brk id="152" max="28" man="1"/>
    <brk id="167" max="28" man="1"/>
    <brk id="182" max="28" man="1"/>
    <brk id="197" max="28" man="1"/>
    <brk id="212" max="1048575" man="1"/>
    <brk id="227" max="1048575" man="1"/>
    <brk id="242" max="28" man="1"/>
    <brk id="257" max="28" man="1"/>
    <brk id="272" max="28" man="1"/>
    <brk id="287" max="28" man="1"/>
    <brk id="302" max="28" man="1"/>
    <brk id="317" max="28" man="1"/>
    <brk id="332" max="28" man="1"/>
    <brk id="347" max="28" man="1"/>
    <brk id="362" max="28" man="1"/>
    <brk id="377" max="28" man="1"/>
    <brk id="392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0DCB990-2980-42FF-95A5-63FDF50E6BBB}">
            <xm:f>NOT(ISERROR(SEARCH(Text!$C$74,A5)))</xm:f>
            <xm:f>Text!$C$74</xm:f>
            <x14:dxf>
              <font>
                <b/>
                <i val="0"/>
                <strike val="0"/>
                <color rgb="FF0000FF"/>
              </font>
            </x14:dxf>
          </x14:cfRule>
          <xm:sqref>A5</xm:sqref>
        </x14:conditionalFormatting>
        <x14:conditionalFormatting xmlns:xm="http://schemas.microsoft.com/office/excel/2006/main">
          <x14:cfRule type="containsText" priority="1" operator="containsText" id="{E8765821-31E8-4B30-BF1F-E08956800649}">
            <xm:f>NOT(ISERROR(SEARCH(Text!$C$120,A6)))</xm:f>
            <xm:f>Text!$C$120</xm:f>
            <x14:dxf>
              <font>
                <b/>
                <i val="0"/>
                <strike val="0"/>
                <color rgb="FF0000FF"/>
              </font>
            </x14:dxf>
          </x14:cfRule>
          <xm:sqref>A6</xm:sqref>
        </x14:conditionalFormatting>
        <x14:conditionalFormatting xmlns:xm="http://schemas.microsoft.com/office/excel/2006/main">
          <x14:cfRule type="containsText" priority="6" operator="containsText" id="{D7D4FF35-13C9-412F-ACDE-2ECC954EC5D8}">
            <xm:f>NOT(ISERROR(SEARCH(Text!$C$174,C24)))</xm:f>
            <xm:f>Text!$C$174</xm:f>
            <x14:dxf>
              <font>
                <color rgb="FF9C6500"/>
              </font>
              <fill>
                <patternFill>
                  <bgColor rgb="FFFFEB9C"/>
                </patternFill>
              </fill>
            </x14:dxf>
          </x14:cfRule>
          <x14:cfRule type="containsText" priority="7" operator="containsText" id="{B3E80B85-0FBE-47BC-8DB7-51896CE0E92C}">
            <xm:f>NOT(ISERROR(SEARCH(Text!$C$172,C24)))</xm:f>
            <xm:f>Text!$C$172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ontainsText" priority="8" operator="containsText" id="{A65D62FE-DFBE-4FCD-9DDE-98E37FA1CFFD}">
            <xm:f>NOT(ISERROR(SEARCH(Text!$C$173,C24)))</xm:f>
            <xm:f>Text!$C$173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C24:OL24</xm:sqref>
        </x14:conditionalFormatting>
        <x14:conditionalFormatting xmlns:xm="http://schemas.microsoft.com/office/excel/2006/main">
          <x14:cfRule type="dataBar" id="{E5B8B70A-BA92-4231-8FAF-BA43F81FAB6E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C28:OL28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tt3">
    <tabColor theme="3" tint="0.79998168889431442"/>
  </sheetPr>
  <dimension ref="A1:Y93"/>
  <sheetViews>
    <sheetView zoomScale="80" zoomScaleNormal="80" workbookViewId="0">
      <selection activeCell="G4" sqref="G4"/>
    </sheetView>
  </sheetViews>
  <sheetFormatPr baseColWidth="10" defaultColWidth="0" defaultRowHeight="11.6" zeroHeight="1" x14ac:dyDescent="0.45"/>
  <cols>
    <col min="1" max="3" width="10.85546875" style="309" customWidth="1"/>
    <col min="4" max="4" width="12" style="309" bestFit="1" customWidth="1"/>
    <col min="5" max="24" width="10.85546875" style="309" customWidth="1"/>
    <col min="25" max="25" width="1.85546875" style="309" customWidth="1"/>
    <col min="26" max="16384" width="10.85546875" style="309" hidden="1"/>
  </cols>
  <sheetData>
    <row r="1" spans="1:24" ht="12.45" x14ac:dyDescent="0.45">
      <c r="A1" s="213"/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196"/>
      <c r="M1" s="213" t="str">
        <f ca="1">MID(CELL("Dateiname"),1+FIND("[",CELL("Dateiname")),FIND("]",CELL("Dateiname"))-FIND("[",CELL("Dateiname"))-1)</f>
        <v>THENA_1.4_CHF_Demo.xlsx</v>
      </c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196"/>
    </row>
    <row r="2" spans="1:24" ht="17.600000000000001" x14ac:dyDescent="0.45">
      <c r="A2" s="216" t="str">
        <f>Text!C135</f>
        <v>Ausgabe Grafiken (Seite 1)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360" t="str">
        <f>E1_Allgemein!C2</f>
        <v>THENA V1.4_CHF_Demo</v>
      </c>
      <c r="M2" s="216" t="str">
        <f>Text!C136</f>
        <v>Ausgabe Grafiken (Seite 2)</v>
      </c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360" t="str">
        <f>L2</f>
        <v>THENA V1.4_CHF_Demo</v>
      </c>
    </row>
    <row r="3" spans="1:24" ht="15.9" x14ac:dyDescent="0.45">
      <c r="A3" s="231"/>
      <c r="B3" s="215"/>
      <c r="C3" s="215"/>
      <c r="D3" s="215"/>
      <c r="E3" s="215"/>
      <c r="F3" s="215"/>
      <c r="G3" s="215"/>
      <c r="H3" s="215"/>
      <c r="I3" s="211" t="str">
        <f>Text!C3</f>
        <v>Projekt:</v>
      </c>
      <c r="J3" s="412" t="str">
        <f>IF(ISBLANK(E1_Allgemein!B3)=TRUE,"",E1_Allgemein!B3)</f>
        <v>Musternetz</v>
      </c>
      <c r="K3" s="413"/>
      <c r="L3" s="414"/>
      <c r="M3" s="231"/>
      <c r="N3" s="215"/>
      <c r="O3" s="215"/>
      <c r="P3" s="215"/>
      <c r="Q3" s="215"/>
      <c r="R3" s="215"/>
      <c r="S3" s="215"/>
      <c r="T3" s="215"/>
      <c r="U3" s="211" t="str">
        <f>I3</f>
        <v>Projekt:</v>
      </c>
      <c r="V3" s="412" t="str">
        <f>J3</f>
        <v>Musternetz</v>
      </c>
      <c r="W3" s="413"/>
      <c r="X3" s="414"/>
    </row>
    <row r="4" spans="1:24" ht="15.9" x14ac:dyDescent="0.45">
      <c r="A4" s="256" t="str">
        <f>Text!C73</f>
        <v>Annahmen für die Berechnungen:</v>
      </c>
      <c r="B4" s="215"/>
      <c r="C4" s="215"/>
      <c r="D4" s="215"/>
      <c r="E4" s="215"/>
      <c r="F4" s="215"/>
      <c r="G4" s="215"/>
      <c r="H4" s="215"/>
      <c r="I4" s="211" t="str">
        <f>Text!C6</f>
        <v>Variante:</v>
      </c>
      <c r="J4" s="415" t="str">
        <f>IF(ISBLANK(E1_Allgemein!B4)=TRUE,"",E1_Allgemein!B4)</f>
        <v>Beispiel Variante 1</v>
      </c>
      <c r="K4" s="416"/>
      <c r="L4" s="417"/>
      <c r="M4" s="256" t="str">
        <f>Text!C73</f>
        <v>Annahmen für die Berechnungen:</v>
      </c>
      <c r="N4" s="215"/>
      <c r="O4" s="215"/>
      <c r="P4" s="215"/>
      <c r="Q4" s="215"/>
      <c r="R4" s="215"/>
      <c r="S4" s="215"/>
      <c r="T4" s="215"/>
      <c r="U4" s="211" t="str">
        <f>I4</f>
        <v>Variante:</v>
      </c>
      <c r="V4" s="415" t="str">
        <f t="shared" ref="V4:V8" si="0">J4</f>
        <v>Beispiel Variante 1</v>
      </c>
      <c r="W4" s="416"/>
      <c r="X4" s="417"/>
    </row>
    <row r="5" spans="1:24" ht="15.9" x14ac:dyDescent="0.45">
      <c r="A5" s="218" t="str">
        <f>IF(E2_Teilstränge!A5="","",E2_Teilstränge!A5)</f>
        <v>Kennwerte für Rohrtypen nach QM Fernwärme (Default-Werte)</v>
      </c>
      <c r="B5" s="215"/>
      <c r="C5" s="215"/>
      <c r="D5" s="215"/>
      <c r="E5" s="215"/>
      <c r="F5" s="215"/>
      <c r="G5" s="215"/>
      <c r="H5" s="215"/>
      <c r="I5" s="212"/>
      <c r="J5" s="418" t="str">
        <f>IF(ISBLANK(E1_Allgemein!B5)=TRUE,"",E1_Allgemein!B5)</f>
        <v/>
      </c>
      <c r="K5" s="419"/>
      <c r="L5" s="420"/>
      <c r="M5" s="218" t="str">
        <f>IF(E2_Teilstränge!A5="","",E2_Teilstränge!A5)</f>
        <v>Kennwerte für Rohrtypen nach QM Fernwärme (Default-Werte)</v>
      </c>
      <c r="N5" s="215"/>
      <c r="O5" s="215"/>
      <c r="P5" s="215"/>
      <c r="Q5" s="215"/>
      <c r="R5" s="215"/>
      <c r="S5" s="215"/>
      <c r="T5" s="215"/>
      <c r="U5" s="212"/>
      <c r="V5" s="418" t="str">
        <f t="shared" si="0"/>
        <v/>
      </c>
      <c r="W5" s="419"/>
      <c r="X5" s="420"/>
    </row>
    <row r="6" spans="1:24" ht="15.9" x14ac:dyDescent="0.45">
      <c r="A6" s="218" t="str">
        <f>IF(E3_Parameter!A5="","",E3_Parameter!A5)</f>
        <v>Eingabe-Parameter (E3) nach QM Fernwärme (Default Werte)</v>
      </c>
      <c r="B6" s="215"/>
      <c r="C6" s="215"/>
      <c r="D6" s="215"/>
      <c r="E6" s="215"/>
      <c r="F6" s="215"/>
      <c r="G6" s="215"/>
      <c r="H6" s="215"/>
      <c r="I6" s="211"/>
      <c r="J6" s="421" t="str">
        <f>IF(ISBLANK(E1_Allgemein!B6)=TRUE,"",E1_Allgemein!B6)</f>
        <v/>
      </c>
      <c r="K6" s="422"/>
      <c r="L6" s="423"/>
      <c r="M6" s="218" t="str">
        <f>IF(E3_Parameter!A5="","",E3_Parameter!A5)</f>
        <v>Eingabe-Parameter (E3) nach QM Fernwärme (Default Werte)</v>
      </c>
      <c r="N6" s="215"/>
      <c r="O6" s="215"/>
      <c r="P6" s="215"/>
      <c r="Q6" s="215"/>
      <c r="R6" s="215"/>
      <c r="S6" s="215"/>
      <c r="T6" s="215"/>
      <c r="U6" s="211"/>
      <c r="V6" s="421" t="str">
        <f t="shared" si="0"/>
        <v/>
      </c>
      <c r="W6" s="422"/>
      <c r="X6" s="423"/>
    </row>
    <row r="7" spans="1:24" ht="15.9" x14ac:dyDescent="0.45">
      <c r="A7" s="231"/>
      <c r="B7" s="215"/>
      <c r="C7" s="215"/>
      <c r="D7" s="215"/>
      <c r="E7" s="215"/>
      <c r="F7" s="215"/>
      <c r="G7" s="215"/>
      <c r="H7" s="215"/>
      <c r="I7" s="211" t="str">
        <f>Text!C8</f>
        <v>Ersteller:</v>
      </c>
      <c r="J7" s="412" t="str">
        <f>IF(ISBLANK(E1_Allgemein!B7)=TRUE,"",E1_Allgemein!B7)</f>
        <v>Muster Hans</v>
      </c>
      <c r="K7" s="413"/>
      <c r="L7" s="414"/>
      <c r="M7" s="231"/>
      <c r="N7" s="215"/>
      <c r="O7" s="215"/>
      <c r="P7" s="215"/>
      <c r="Q7" s="215"/>
      <c r="R7" s="215"/>
      <c r="S7" s="215"/>
      <c r="T7" s="215"/>
      <c r="U7" s="211" t="str">
        <f>I7</f>
        <v>Ersteller:</v>
      </c>
      <c r="V7" s="412" t="str">
        <f t="shared" si="0"/>
        <v>Muster Hans</v>
      </c>
      <c r="W7" s="413"/>
      <c r="X7" s="414"/>
    </row>
    <row r="8" spans="1:24" ht="15.9" x14ac:dyDescent="0.45">
      <c r="A8" s="231"/>
      <c r="B8" s="215"/>
      <c r="C8" s="215"/>
      <c r="D8" s="215"/>
      <c r="E8" s="215"/>
      <c r="F8" s="215"/>
      <c r="G8" s="215"/>
      <c r="H8" s="215"/>
      <c r="I8" s="211" t="str">
        <f>Text!C10</f>
        <v>Datum:</v>
      </c>
      <c r="J8" s="409">
        <f>IF(ISBLANK(E1_Allgemein!B8)=TRUE,"",E1_Allgemein!B8)</f>
        <v>45562</v>
      </c>
      <c r="K8" s="410"/>
      <c r="L8" s="411"/>
      <c r="M8" s="231"/>
      <c r="N8" s="215"/>
      <c r="O8" s="215"/>
      <c r="P8" s="215"/>
      <c r="Q8" s="215"/>
      <c r="R8" s="215"/>
      <c r="S8" s="215"/>
      <c r="T8" s="215"/>
      <c r="U8" s="211" t="str">
        <f>I8</f>
        <v>Datum:</v>
      </c>
      <c r="V8" s="409">
        <f t="shared" si="0"/>
        <v>45562</v>
      </c>
      <c r="W8" s="410"/>
      <c r="X8" s="411"/>
    </row>
    <row r="9" spans="1:24" ht="5.05" customHeight="1" x14ac:dyDescent="0.45">
      <c r="A9" s="28"/>
      <c r="B9" s="215"/>
      <c r="C9" s="215"/>
      <c r="D9" s="215"/>
      <c r="E9" s="215"/>
      <c r="F9" s="215"/>
      <c r="G9" s="215"/>
      <c r="H9" s="215"/>
      <c r="I9" s="215"/>
      <c r="J9" s="215"/>
      <c r="K9" s="10"/>
      <c r="L9" s="29"/>
      <c r="M9" s="28"/>
      <c r="N9" s="215"/>
      <c r="O9" s="215"/>
      <c r="P9" s="215"/>
      <c r="Q9" s="215"/>
      <c r="R9" s="215"/>
      <c r="S9" s="215"/>
      <c r="T9" s="215"/>
      <c r="U9" s="215"/>
      <c r="V9" s="215"/>
      <c r="W9" s="10"/>
      <c r="X9" s="29"/>
    </row>
    <row r="10" spans="1:24" x14ac:dyDescent="0.45">
      <c r="A10" s="310"/>
      <c r="L10" s="311"/>
      <c r="M10" s="310"/>
      <c r="X10" s="311"/>
    </row>
    <row r="11" spans="1:24" x14ac:dyDescent="0.45">
      <c r="A11" s="310"/>
      <c r="L11" s="311"/>
      <c r="M11" s="310"/>
      <c r="X11" s="311"/>
    </row>
    <row r="12" spans="1:24" x14ac:dyDescent="0.45">
      <c r="A12" s="310"/>
      <c r="L12" s="311"/>
      <c r="M12" s="310"/>
      <c r="X12" s="311"/>
    </row>
    <row r="13" spans="1:24" x14ac:dyDescent="0.45">
      <c r="A13" s="310"/>
      <c r="L13" s="311"/>
      <c r="M13" s="310"/>
      <c r="X13" s="311"/>
    </row>
    <row r="14" spans="1:24" x14ac:dyDescent="0.45">
      <c r="A14" s="310"/>
      <c r="L14" s="311"/>
      <c r="M14" s="310"/>
      <c r="X14" s="311"/>
    </row>
    <row r="15" spans="1:24" x14ac:dyDescent="0.45">
      <c r="A15" s="310"/>
      <c r="L15" s="311"/>
      <c r="M15" s="310"/>
      <c r="X15" s="311"/>
    </row>
    <row r="16" spans="1:24" x14ac:dyDescent="0.45">
      <c r="A16" s="310"/>
      <c r="L16" s="311"/>
      <c r="M16" s="310"/>
      <c r="X16" s="311"/>
    </row>
    <row r="17" spans="1:24" x14ac:dyDescent="0.45">
      <c r="A17" s="310"/>
      <c r="L17" s="311"/>
      <c r="M17" s="310"/>
      <c r="X17" s="311"/>
    </row>
    <row r="18" spans="1:24" x14ac:dyDescent="0.45">
      <c r="A18" s="310"/>
      <c r="L18" s="311"/>
      <c r="M18" s="310"/>
      <c r="X18" s="311"/>
    </row>
    <row r="19" spans="1:24" x14ac:dyDescent="0.45">
      <c r="A19" s="310"/>
      <c r="L19" s="311"/>
      <c r="M19" s="310"/>
      <c r="X19" s="311"/>
    </row>
    <row r="20" spans="1:24" x14ac:dyDescent="0.45">
      <c r="A20" s="310"/>
      <c r="L20" s="311"/>
      <c r="M20" s="310"/>
      <c r="X20" s="311"/>
    </row>
    <row r="21" spans="1:24" x14ac:dyDescent="0.45">
      <c r="A21" s="310"/>
      <c r="L21" s="311"/>
      <c r="M21" s="310"/>
      <c r="X21" s="311"/>
    </row>
    <row r="22" spans="1:24" x14ac:dyDescent="0.45">
      <c r="A22" s="310"/>
      <c r="L22" s="311"/>
      <c r="M22" s="310"/>
      <c r="X22" s="311"/>
    </row>
    <row r="23" spans="1:24" x14ac:dyDescent="0.45">
      <c r="A23" s="310"/>
      <c r="L23" s="311"/>
      <c r="M23" s="310"/>
      <c r="X23" s="311"/>
    </row>
    <row r="24" spans="1:24" x14ac:dyDescent="0.45">
      <c r="A24" s="310"/>
      <c r="L24" s="311"/>
      <c r="M24" s="310"/>
      <c r="X24" s="311"/>
    </row>
    <row r="25" spans="1:24" x14ac:dyDescent="0.45">
      <c r="A25" s="310"/>
      <c r="L25" s="311"/>
      <c r="M25" s="310"/>
      <c r="X25" s="311"/>
    </row>
    <row r="26" spans="1:24" x14ac:dyDescent="0.45">
      <c r="A26" s="310"/>
      <c r="L26" s="311"/>
      <c r="M26" s="310"/>
      <c r="X26" s="311"/>
    </row>
    <row r="27" spans="1:24" x14ac:dyDescent="0.45">
      <c r="A27" s="310"/>
      <c r="L27" s="311"/>
      <c r="M27" s="310"/>
      <c r="X27" s="311"/>
    </row>
    <row r="28" spans="1:24" x14ac:dyDescent="0.45">
      <c r="A28" s="310"/>
      <c r="L28" s="311"/>
      <c r="M28" s="310"/>
      <c r="X28" s="311"/>
    </row>
    <row r="29" spans="1:24" x14ac:dyDescent="0.45">
      <c r="A29" s="310"/>
      <c r="L29" s="311"/>
      <c r="M29" s="310"/>
      <c r="X29" s="311"/>
    </row>
    <row r="30" spans="1:24" x14ac:dyDescent="0.45">
      <c r="A30" s="310"/>
      <c r="L30" s="311"/>
      <c r="M30" s="310"/>
      <c r="X30" s="311"/>
    </row>
    <row r="31" spans="1:24" x14ac:dyDescent="0.45">
      <c r="A31" s="310"/>
      <c r="L31" s="311"/>
      <c r="M31" s="310"/>
      <c r="X31" s="311"/>
    </row>
    <row r="32" spans="1:24" x14ac:dyDescent="0.45">
      <c r="A32" s="310"/>
      <c r="L32" s="311"/>
      <c r="M32" s="310"/>
      <c r="X32" s="311"/>
    </row>
    <row r="33" spans="1:24" x14ac:dyDescent="0.45">
      <c r="A33" s="310"/>
      <c r="L33" s="311"/>
      <c r="M33" s="310"/>
      <c r="X33" s="311"/>
    </row>
    <row r="34" spans="1:24" x14ac:dyDescent="0.45">
      <c r="A34" s="310"/>
      <c r="L34" s="311"/>
      <c r="M34" s="310"/>
      <c r="X34" s="311"/>
    </row>
    <row r="35" spans="1:24" x14ac:dyDescent="0.45">
      <c r="A35" s="310"/>
      <c r="L35" s="311"/>
      <c r="M35" s="310"/>
      <c r="X35" s="311"/>
    </row>
    <row r="36" spans="1:24" x14ac:dyDescent="0.45">
      <c r="A36" s="310"/>
      <c r="L36" s="311"/>
      <c r="M36" s="310"/>
      <c r="X36" s="311"/>
    </row>
    <row r="37" spans="1:24" x14ac:dyDescent="0.45">
      <c r="A37" s="310"/>
      <c r="L37" s="311"/>
      <c r="M37" s="310"/>
      <c r="X37" s="311"/>
    </row>
    <row r="38" spans="1:24" x14ac:dyDescent="0.45">
      <c r="A38" s="310"/>
      <c r="L38" s="311"/>
      <c r="M38" s="310"/>
      <c r="X38" s="311"/>
    </row>
    <row r="39" spans="1:24" x14ac:dyDescent="0.45">
      <c r="A39" s="310"/>
      <c r="L39" s="311"/>
      <c r="M39" s="310"/>
      <c r="X39" s="311"/>
    </row>
    <row r="40" spans="1:24" x14ac:dyDescent="0.45">
      <c r="A40" s="310"/>
      <c r="L40" s="311"/>
      <c r="M40" s="310"/>
      <c r="X40" s="311"/>
    </row>
    <row r="41" spans="1:24" x14ac:dyDescent="0.45">
      <c r="A41" s="310"/>
      <c r="L41" s="311"/>
      <c r="M41" s="310"/>
      <c r="X41" s="311"/>
    </row>
    <row r="42" spans="1:24" x14ac:dyDescent="0.45">
      <c r="A42" s="310"/>
      <c r="L42" s="311"/>
      <c r="M42" s="310"/>
      <c r="X42" s="311"/>
    </row>
    <row r="43" spans="1:24" x14ac:dyDescent="0.45">
      <c r="A43" s="310"/>
      <c r="L43" s="311"/>
      <c r="M43" s="310"/>
      <c r="X43" s="311"/>
    </row>
    <row r="44" spans="1:24" x14ac:dyDescent="0.45">
      <c r="A44" s="310"/>
      <c r="B44" s="312"/>
      <c r="L44" s="311"/>
      <c r="M44" s="310"/>
      <c r="X44" s="311"/>
    </row>
    <row r="45" spans="1:24" x14ac:dyDescent="0.45">
      <c r="A45" s="310"/>
      <c r="B45" s="312"/>
      <c r="L45" s="311"/>
      <c r="M45" s="310"/>
      <c r="X45" s="311"/>
    </row>
    <row r="46" spans="1:24" x14ac:dyDescent="0.45">
      <c r="A46" s="310"/>
      <c r="B46" s="312"/>
      <c r="L46" s="311"/>
      <c r="M46" s="310"/>
      <c r="X46" s="311"/>
    </row>
    <row r="47" spans="1:24" x14ac:dyDescent="0.45">
      <c r="A47" s="310"/>
      <c r="B47" s="312"/>
      <c r="L47" s="311"/>
      <c r="M47" s="310"/>
      <c r="X47" s="311"/>
    </row>
    <row r="48" spans="1:24" x14ac:dyDescent="0.45">
      <c r="A48" s="310"/>
      <c r="L48" s="311"/>
      <c r="M48" s="310"/>
      <c r="X48" s="311"/>
    </row>
    <row r="49" spans="1:24" x14ac:dyDescent="0.45">
      <c r="A49" s="310"/>
      <c r="L49" s="311"/>
      <c r="M49" s="310"/>
      <c r="X49" s="311"/>
    </row>
    <row r="50" spans="1:24" x14ac:dyDescent="0.45">
      <c r="A50" s="310"/>
      <c r="L50" s="311"/>
      <c r="M50" s="310"/>
      <c r="X50" s="311"/>
    </row>
    <row r="51" spans="1:24" x14ac:dyDescent="0.45">
      <c r="A51" s="310"/>
      <c r="L51" s="311"/>
      <c r="M51" s="310"/>
      <c r="X51" s="311"/>
    </row>
    <row r="52" spans="1:24" x14ac:dyDescent="0.45">
      <c r="A52" s="310"/>
      <c r="L52" s="311"/>
      <c r="M52" s="310"/>
      <c r="X52" s="311"/>
    </row>
    <row r="53" spans="1:24" x14ac:dyDescent="0.45">
      <c r="A53" s="310"/>
      <c r="L53" s="311"/>
      <c r="M53" s="310"/>
      <c r="X53" s="311"/>
    </row>
    <row r="54" spans="1:24" x14ac:dyDescent="0.45">
      <c r="A54" s="310"/>
      <c r="L54" s="311"/>
      <c r="M54" s="310"/>
      <c r="X54" s="311"/>
    </row>
    <row r="55" spans="1:24" ht="12.45" x14ac:dyDescent="0.45">
      <c r="A55" s="310"/>
      <c r="B55" s="240" t="str">
        <f>E1_Allgemein!A28</f>
        <v>Schlechtpunkt (z.B. weitest entfernter Wärmeabnehmer):</v>
      </c>
      <c r="C55" s="215"/>
      <c r="D55" s="215"/>
      <c r="E55" s="215"/>
      <c r="F55" s="215" t="str">
        <f>E1_Allgemein!A29</f>
        <v>Maison X, rue et numéro, Ville, puissance en kW</v>
      </c>
      <c r="G55" s="215"/>
      <c r="H55" s="215"/>
      <c r="I55" s="215"/>
      <c r="J55" s="215"/>
      <c r="K55" s="313" t="str">
        <f>Text!C145</f>
        <v>GF:</v>
      </c>
      <c r="L55" s="314">
        <f>E1_Allgemein!C14</f>
        <v>0.9</v>
      </c>
      <c r="M55" s="310"/>
      <c r="O55" s="215"/>
      <c r="P55" s="215"/>
      <c r="R55" s="239" t="s">
        <v>70</v>
      </c>
      <c r="S55" s="239" t="s">
        <v>89</v>
      </c>
      <c r="T55" s="239" t="s">
        <v>170</v>
      </c>
      <c r="X55" s="311"/>
    </row>
    <row r="56" spans="1:24" ht="12.45" x14ac:dyDescent="0.45">
      <c r="A56" s="310"/>
      <c r="L56" s="311"/>
      <c r="M56" s="310"/>
      <c r="N56" s="315" t="str">
        <f>Text!C146</f>
        <v>Grenzdruck im Störfall (MIP)</v>
      </c>
      <c r="O56" s="302"/>
      <c r="P56" s="316"/>
      <c r="Q56" s="317"/>
      <c r="R56" s="318">
        <f>Berechnungen!D279</f>
        <v>18</v>
      </c>
      <c r="S56" s="319">
        <f t="shared" ref="S56:S59" si="1">R56*100000</f>
        <v>1800000</v>
      </c>
      <c r="T56" s="318">
        <f>S56/(E3_Parameter!$C$18*E3_Parameter!$C$27)</f>
        <v>186.62147938579136</v>
      </c>
      <c r="X56" s="311"/>
    </row>
    <row r="57" spans="1:24" ht="12.45" x14ac:dyDescent="0.45">
      <c r="A57" s="310"/>
      <c r="L57" s="311"/>
      <c r="M57" s="310"/>
      <c r="N57" s="315" t="str">
        <f>Text!C147</f>
        <v>Maximal zulässiger Betriebsdruck (MOP)</v>
      </c>
      <c r="O57" s="302"/>
      <c r="P57" s="316"/>
      <c r="Q57" s="317"/>
      <c r="R57" s="318">
        <f>Berechnungen!D282</f>
        <v>15.0709616</v>
      </c>
      <c r="S57" s="319">
        <f t="shared" ref="S57" si="2">R57*100000</f>
        <v>1507096.1600000001</v>
      </c>
      <c r="T57" s="318">
        <f>S57/(E3_Parameter!$C$18*E3_Parameter!$C$27)</f>
        <v>156.25361941991409</v>
      </c>
      <c r="X57" s="311"/>
    </row>
    <row r="58" spans="1:24" ht="14.15" x14ac:dyDescent="0.45">
      <c r="A58" s="320" t="str">
        <f>Text!C114</f>
        <v xml:space="preserve">Bemerkungen: </v>
      </c>
      <c r="D58" s="321"/>
      <c r="L58" s="311"/>
      <c r="M58" s="310"/>
      <c r="N58" s="315" t="str">
        <f>Text!C152</f>
        <v>Maximaler Netzdruck</v>
      </c>
      <c r="O58" s="302"/>
      <c r="P58" s="316"/>
      <c r="Q58" s="317"/>
      <c r="R58" s="318">
        <f ca="1">Berechnungen!D244</f>
        <v>5.5176205444585298</v>
      </c>
      <c r="S58" s="319">
        <f t="shared" ca="1" si="1"/>
        <v>551762.05444585299</v>
      </c>
      <c r="T58" s="318">
        <f ca="1">S58/(E3_Parameter!$C$18*E3_Parameter!$C$27)</f>
        <v>57.205917149793692</v>
      </c>
      <c r="X58" s="311"/>
    </row>
    <row r="59" spans="1:24" ht="12.45" x14ac:dyDescent="0.45">
      <c r="A59" s="310"/>
      <c r="L59" s="311"/>
      <c r="M59" s="310"/>
      <c r="N59" s="315" t="str">
        <f>Text!C153</f>
        <v>Differenzdruck Hauptpumpe</v>
      </c>
      <c r="O59" s="302"/>
      <c r="P59" s="316"/>
      <c r="Q59" s="317"/>
      <c r="R59" s="318">
        <f ca="1">Berechnungen!D243/100000</f>
        <v>1.5743821444585291</v>
      </c>
      <c r="S59" s="319">
        <f t="shared" ca="1" si="1"/>
        <v>157438.21444585291</v>
      </c>
      <c r="T59" s="318">
        <f ca="1">S59/(E3_Parameter!$C$18*E3_Parameter!$C$27)</f>
        <v>16.322973606523632</v>
      </c>
      <c r="X59" s="311"/>
    </row>
    <row r="60" spans="1:24" ht="12.45" x14ac:dyDescent="0.45">
      <c r="A60" s="310"/>
      <c r="L60" s="311"/>
      <c r="M60" s="310"/>
      <c r="N60" s="315" t="str">
        <f>Text!C154</f>
        <v>Differenzdruck Druckerhöhungspumpe</v>
      </c>
      <c r="O60" s="302"/>
      <c r="P60" s="316"/>
      <c r="Q60" s="317"/>
      <c r="R60" s="318" t="str">
        <f>IF(Berechnungen!D300=0,"–",E1_Allgemein!C26*(E3_Parameter!C18*E3_Parameter!C27)/100000)</f>
        <v>–</v>
      </c>
      <c r="S60" s="319" t="str">
        <f>IF(ISNUMBER(R60)=FALSE,"–",R60*100000)</f>
        <v>–</v>
      </c>
      <c r="T60" s="318" t="str">
        <f>IF(ISNUMBER(S60)=FALSE,"–",S60/(E3_Parameter!$C$18*E3_Parameter!$C$27))</f>
        <v>–</v>
      </c>
      <c r="X60" s="311"/>
    </row>
    <row r="61" spans="1:24" ht="12.45" x14ac:dyDescent="0.45">
      <c r="A61" s="310"/>
      <c r="L61" s="311"/>
      <c r="M61" s="310"/>
      <c r="N61" s="315" t="str">
        <f>Text!C150</f>
        <v>Minimaler Betriebsdruck (Druckhaltung)</v>
      </c>
      <c r="O61" s="302"/>
      <c r="P61" s="316"/>
      <c r="Q61" s="317"/>
      <c r="R61" s="318">
        <f>Berechnungen!D285</f>
        <v>3.9432384000000003</v>
      </c>
      <c r="S61" s="319">
        <f t="shared" ref="S61:S62" si="3">R61*100000</f>
        <v>394323.84</v>
      </c>
      <c r="T61" s="318">
        <f>S61/(E3_Parameter!$C$18*E3_Parameter!$C$27)</f>
        <v>40.882943543270052</v>
      </c>
      <c r="X61" s="311"/>
    </row>
    <row r="62" spans="1:24" ht="12.45" x14ac:dyDescent="0.45">
      <c r="A62" s="310"/>
      <c r="L62" s="311"/>
      <c r="M62" s="310"/>
      <c r="N62" s="315" t="str">
        <f>Text!C155</f>
        <v>Differenzdruck Hausanschluss</v>
      </c>
      <c r="O62" s="302"/>
      <c r="P62" s="316"/>
      <c r="Q62" s="317"/>
      <c r="R62" s="322">
        <f>E3_Parameter!C26/100000</f>
        <v>0.8</v>
      </c>
      <c r="S62" s="323">
        <f t="shared" si="3"/>
        <v>80000</v>
      </c>
      <c r="T62" s="322">
        <f>S62/(E3_Parameter!$C$18*E3_Parameter!$C$27)</f>
        <v>8.2942879727018379</v>
      </c>
      <c r="X62" s="311"/>
    </row>
    <row r="63" spans="1:24" x14ac:dyDescent="0.45">
      <c r="A63" s="310"/>
      <c r="L63" s="311"/>
      <c r="M63" s="310"/>
      <c r="X63" s="311"/>
    </row>
    <row r="64" spans="1:24" x14ac:dyDescent="0.45">
      <c r="A64" s="310"/>
      <c r="L64" s="311"/>
      <c r="M64" s="310"/>
      <c r="X64" s="311"/>
    </row>
    <row r="65" spans="1:24" x14ac:dyDescent="0.45">
      <c r="A65" s="310"/>
      <c r="L65" s="311"/>
      <c r="M65" s="310"/>
      <c r="X65" s="311"/>
    </row>
    <row r="66" spans="1:24" x14ac:dyDescent="0.45">
      <c r="A66" s="310"/>
      <c r="L66" s="311"/>
      <c r="M66" s="310"/>
      <c r="X66" s="311"/>
    </row>
    <row r="67" spans="1:24" x14ac:dyDescent="0.45">
      <c r="A67" s="310"/>
      <c r="L67" s="311"/>
      <c r="M67" s="310"/>
      <c r="X67" s="311"/>
    </row>
    <row r="68" spans="1:24" x14ac:dyDescent="0.45">
      <c r="A68" s="310"/>
      <c r="L68" s="311"/>
      <c r="M68" s="310"/>
      <c r="X68" s="311"/>
    </row>
    <row r="69" spans="1:24" x14ac:dyDescent="0.45">
      <c r="A69" s="310"/>
      <c r="L69" s="311"/>
      <c r="M69" s="310"/>
      <c r="X69" s="311"/>
    </row>
    <row r="70" spans="1:24" x14ac:dyDescent="0.45">
      <c r="A70" s="310"/>
      <c r="L70" s="311"/>
      <c r="M70" s="310"/>
      <c r="X70" s="311"/>
    </row>
    <row r="71" spans="1:24" x14ac:dyDescent="0.45">
      <c r="A71" s="310"/>
      <c r="L71" s="311"/>
      <c r="M71" s="310"/>
      <c r="X71" s="311"/>
    </row>
    <row r="72" spans="1:24" x14ac:dyDescent="0.45">
      <c r="A72" s="310"/>
      <c r="L72" s="311"/>
      <c r="M72" s="310"/>
      <c r="X72" s="311"/>
    </row>
    <row r="73" spans="1:24" x14ac:dyDescent="0.45">
      <c r="A73" s="310"/>
      <c r="L73" s="311"/>
      <c r="M73" s="310"/>
      <c r="X73" s="311"/>
    </row>
    <row r="74" spans="1:24" x14ac:dyDescent="0.45">
      <c r="A74" s="310"/>
      <c r="L74" s="311"/>
      <c r="M74" s="310"/>
      <c r="X74" s="311"/>
    </row>
    <row r="75" spans="1:24" x14ac:dyDescent="0.45">
      <c r="A75" s="310"/>
      <c r="L75" s="311"/>
      <c r="M75" s="310"/>
      <c r="X75" s="311"/>
    </row>
    <row r="76" spans="1:24" x14ac:dyDescent="0.45">
      <c r="A76" s="310"/>
      <c r="L76" s="311"/>
      <c r="M76" s="310"/>
      <c r="X76" s="311"/>
    </row>
    <row r="77" spans="1:24" x14ac:dyDescent="0.45">
      <c r="A77" s="310"/>
      <c r="L77" s="311"/>
      <c r="M77" s="310"/>
      <c r="X77" s="311"/>
    </row>
    <row r="78" spans="1:24" x14ac:dyDescent="0.45">
      <c r="A78" s="310"/>
      <c r="L78" s="311"/>
      <c r="M78" s="310"/>
      <c r="X78" s="311"/>
    </row>
    <row r="79" spans="1:24" x14ac:dyDescent="0.45">
      <c r="A79" s="310"/>
      <c r="L79" s="311"/>
      <c r="M79" s="310"/>
      <c r="X79" s="311"/>
    </row>
    <row r="80" spans="1:24" x14ac:dyDescent="0.45">
      <c r="A80" s="310"/>
      <c r="L80" s="311"/>
      <c r="M80" s="310"/>
      <c r="X80" s="311"/>
    </row>
    <row r="81" spans="1:24" x14ac:dyDescent="0.45">
      <c r="A81" s="310"/>
      <c r="L81" s="311"/>
      <c r="M81" s="310"/>
      <c r="X81" s="311"/>
    </row>
    <row r="82" spans="1:24" x14ac:dyDescent="0.45">
      <c r="A82" s="310"/>
      <c r="L82" s="311"/>
      <c r="M82" s="310"/>
      <c r="X82" s="311"/>
    </row>
    <row r="83" spans="1:24" x14ac:dyDescent="0.45">
      <c r="A83" s="310"/>
      <c r="L83" s="311"/>
      <c r="M83" s="310"/>
      <c r="X83" s="311"/>
    </row>
    <row r="84" spans="1:24" x14ac:dyDescent="0.45">
      <c r="A84" s="310"/>
      <c r="L84" s="311"/>
      <c r="M84" s="310"/>
      <c r="X84" s="311"/>
    </row>
    <row r="85" spans="1:24" x14ac:dyDescent="0.45">
      <c r="A85" s="310"/>
      <c r="L85" s="311"/>
      <c r="M85" s="310"/>
      <c r="X85" s="311"/>
    </row>
    <row r="86" spans="1:24" x14ac:dyDescent="0.45">
      <c r="A86" s="310"/>
      <c r="L86" s="311"/>
      <c r="M86" s="310"/>
      <c r="X86" s="311"/>
    </row>
    <row r="87" spans="1:24" x14ac:dyDescent="0.45">
      <c r="A87" s="310"/>
      <c r="L87" s="311"/>
      <c r="M87" s="310"/>
      <c r="X87" s="311"/>
    </row>
    <row r="88" spans="1:24" x14ac:dyDescent="0.45">
      <c r="A88" s="310"/>
      <c r="L88" s="311"/>
      <c r="M88" s="310"/>
      <c r="X88" s="311"/>
    </row>
    <row r="89" spans="1:24" x14ac:dyDescent="0.45">
      <c r="A89" s="310"/>
      <c r="L89" s="311"/>
      <c r="M89" s="310"/>
      <c r="X89" s="311"/>
    </row>
    <row r="90" spans="1:24" x14ac:dyDescent="0.45">
      <c r="A90" s="310"/>
      <c r="L90" s="311"/>
      <c r="M90" s="310"/>
      <c r="X90" s="311"/>
    </row>
    <row r="91" spans="1:24" x14ac:dyDescent="0.45">
      <c r="A91" s="310"/>
      <c r="L91" s="311"/>
      <c r="M91" s="310"/>
      <c r="X91" s="311"/>
    </row>
    <row r="92" spans="1:24" ht="12" thickBot="1" x14ac:dyDescent="0.5">
      <c r="A92" s="324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6"/>
      <c r="M92" s="324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6"/>
    </row>
    <row r="93" spans="1:24" x14ac:dyDescent="0.45"/>
  </sheetData>
  <sheetProtection algorithmName="SHA-512" hashValue="Gtoqv7ewX+8KcrZdbULuk01nuBCDdvMHuBRsQRS9GdNE8gwFwHdAumcpGAOICRusK6amJdsHh7jvpBoKWh58yw==" saltValue="Er7pottn1UmzmguG7WIfNA==" spinCount="100000" sheet="1" objects="1" scenarios="1"/>
  <mergeCells count="12">
    <mergeCell ref="V8:X8"/>
    <mergeCell ref="J3:L3"/>
    <mergeCell ref="J4:L4"/>
    <mergeCell ref="J5:L5"/>
    <mergeCell ref="J6:L6"/>
    <mergeCell ref="J7:L7"/>
    <mergeCell ref="J8:L8"/>
    <mergeCell ref="V3:X3"/>
    <mergeCell ref="V4:X4"/>
    <mergeCell ref="V5:X5"/>
    <mergeCell ref="V6:X6"/>
    <mergeCell ref="V7:X7"/>
  </mergeCells>
  <phoneticPr fontId="10" type="noConversion"/>
  <conditionalFormatting sqref="M5:M6">
    <cfRule type="containsText" dxfId="16" priority="2" operator="containsText" text="angepasst">
      <formula>NOT(ISERROR(SEARCH("angepasst",M5)))</formula>
    </cfRule>
  </conditionalFormatting>
  <pageMargins left="0.23622047244094491" right="0.23622047244094491" top="0.39370078740157483" bottom="0.78740157480314965" header="0.11811023622047245" footer="0.11811023622047245"/>
  <pageSetup paperSize="9" scale="68" fitToWidth="0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B8A3307C-BA85-4E9D-9635-AF4553228B34}">
            <xm:f>NOT(ISERROR(SEARCH(Text!$C$74,A5)))</xm:f>
            <xm:f>Text!$C$74</xm:f>
            <x14:dxf>
              <font>
                <b/>
                <i val="0"/>
                <strike val="0"/>
                <color rgb="FF0000FF"/>
              </font>
            </x14:dxf>
          </x14:cfRule>
          <xm:sqref>A5</xm:sqref>
        </x14:conditionalFormatting>
        <x14:conditionalFormatting xmlns:xm="http://schemas.microsoft.com/office/excel/2006/main">
          <x14:cfRule type="containsText" priority="3" operator="containsText" id="{91DE9E80-E9F2-4A5B-8ADC-024C62388ACA}">
            <xm:f>NOT(ISERROR(SEARCH(Text!$C$120,A6)))</xm:f>
            <xm:f>Text!$C$120</xm:f>
            <x14:dxf>
              <font>
                <b/>
                <i val="0"/>
                <strike val="0"/>
                <color rgb="FF0000FF"/>
              </font>
            </x14:dxf>
          </x14:cfRule>
          <xm:sqref>A6</xm:sqref>
        </x14:conditionalFormatting>
      </x14:conditionalFormattings>
    </ext>
    <ext xmlns:mx="http://schemas.microsoft.com/office/mac/excel/2008/main" uri="{64002731-A6B0-56B0-2670-7721B7C09600}">
      <mx:PLV Mode="1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tt6">
    <tabColor theme="6" tint="0.39997558519241921"/>
    <pageSetUpPr fitToPage="1"/>
  </sheetPr>
  <dimension ref="A1:Q75"/>
  <sheetViews>
    <sheetView topLeftCell="G27" zoomScaleNormal="100" workbookViewId="0">
      <selection activeCell="M43" sqref="M43"/>
    </sheetView>
  </sheetViews>
  <sheetFormatPr baseColWidth="10" defaultColWidth="0" defaultRowHeight="14.15" zeroHeight="1" x14ac:dyDescent="0.45"/>
  <cols>
    <col min="1" max="1" width="10.85546875" style="243" hidden="1" customWidth="1"/>
    <col min="2" max="2" width="10" style="243" customWidth="1"/>
    <col min="3" max="3" width="17.5" style="243" customWidth="1"/>
    <col min="4" max="4" width="17.5" style="243" bestFit="1" customWidth="1"/>
    <col min="5" max="5" width="16.35546875" style="243" customWidth="1"/>
    <col min="6" max="6" width="17" style="243" bestFit="1" customWidth="1"/>
    <col min="7" max="12" width="13" style="243" bestFit="1" customWidth="1"/>
    <col min="13" max="14" width="10.85546875" style="243" customWidth="1"/>
    <col min="15" max="15" width="2.5703125" style="243" customWidth="1"/>
    <col min="16" max="16384" width="10.85546875" style="243" hidden="1"/>
  </cols>
  <sheetData>
    <row r="1" spans="1:17" hidden="1" x14ac:dyDescent="0.45">
      <c r="A1" s="245">
        <v>1</v>
      </c>
      <c r="B1" s="327" t="s">
        <v>181</v>
      </c>
      <c r="C1" s="327" t="s">
        <v>182</v>
      </c>
      <c r="D1" s="327" t="s">
        <v>183</v>
      </c>
      <c r="E1" s="327" t="s">
        <v>3</v>
      </c>
      <c r="F1" s="327" t="s">
        <v>184</v>
      </c>
      <c r="G1" s="327" t="s">
        <v>185</v>
      </c>
      <c r="H1" s="327" t="s">
        <v>186</v>
      </c>
      <c r="I1" s="327" t="s">
        <v>187</v>
      </c>
      <c r="J1" s="327">
        <v>1</v>
      </c>
      <c r="K1" s="327">
        <v>2</v>
      </c>
      <c r="L1" s="327">
        <v>3</v>
      </c>
      <c r="M1" s="327" t="s">
        <v>188</v>
      </c>
      <c r="N1" s="327" t="s">
        <v>189</v>
      </c>
    </row>
    <row r="2" spans="1:17" s="195" customFormat="1" ht="70.75" x14ac:dyDescent="0.45">
      <c r="A2" s="189">
        <v>2</v>
      </c>
      <c r="B2" s="189" t="str">
        <f>Text!C157</f>
        <v>Nennweite</v>
      </c>
      <c r="C2" s="189" t="str">
        <f>Text!C158</f>
        <v>Aussendurchmesser</v>
      </c>
      <c r="D2" s="189" t="str">
        <f>Text!C159</f>
        <v>Wandstärke</v>
      </c>
      <c r="E2" s="189" t="str">
        <f>Text!C160</f>
        <v>Innendurchmesser</v>
      </c>
      <c r="F2" s="189" t="str">
        <f>Text!C161</f>
        <v>Volumen Innenrohr</v>
      </c>
      <c r="G2" s="189" t="str">
        <f>Text!C162</f>
        <v>Dämmstärke 1 (DS1)</v>
      </c>
      <c r="H2" s="189" t="str">
        <f>Text!C163</f>
        <v>Dämmstärke 2 (DS2)</v>
      </c>
      <c r="I2" s="189" t="str">
        <f>Text!C164</f>
        <v>Dämmstärke 3 (DS3)</v>
      </c>
      <c r="J2" s="189" t="str">
        <f>Text!C165</f>
        <v>spezifischer Wärmeverlust pro Trassenmeter (DS1)</v>
      </c>
      <c r="K2" s="189" t="str">
        <f>Text!C166</f>
        <v>spezifischer Wärmeverlust pro Trassenmeter (DS2)</v>
      </c>
      <c r="L2" s="189" t="str">
        <f>Text!C167</f>
        <v>spezifischer Wärmeverlust pro Trassenmeter (DS3)</v>
      </c>
      <c r="M2" s="189" t="str">
        <f>Text!C168</f>
        <v>Flur</v>
      </c>
      <c r="N2" s="189" t="str">
        <f>Text!C169</f>
        <v>Strasse</v>
      </c>
    </row>
    <row r="3" spans="1:17" s="328" customFormat="1" x14ac:dyDescent="0.45">
      <c r="A3" s="245">
        <v>3</v>
      </c>
      <c r="B3" s="327" t="s">
        <v>61</v>
      </c>
      <c r="C3" s="327" t="s">
        <v>63</v>
      </c>
      <c r="D3" s="327" t="s">
        <v>63</v>
      </c>
      <c r="E3" s="327" t="s">
        <v>63</v>
      </c>
      <c r="F3" s="327" t="s">
        <v>190</v>
      </c>
      <c r="G3" s="327" t="s">
        <v>63</v>
      </c>
      <c r="H3" s="327" t="s">
        <v>63</v>
      </c>
      <c r="I3" s="327" t="s">
        <v>63</v>
      </c>
      <c r="J3" s="327" t="s">
        <v>351</v>
      </c>
      <c r="K3" s="327" t="s">
        <v>351</v>
      </c>
      <c r="L3" s="327" t="s">
        <v>351</v>
      </c>
      <c r="M3" s="327" t="s">
        <v>517</v>
      </c>
      <c r="N3" s="327" t="s">
        <v>517</v>
      </c>
    </row>
    <row r="4" spans="1:17" x14ac:dyDescent="0.45">
      <c r="A4" s="245">
        <v>4</v>
      </c>
      <c r="B4" s="245">
        <v>20</v>
      </c>
      <c r="C4" s="246">
        <v>26.9</v>
      </c>
      <c r="D4" s="246">
        <v>2.65</v>
      </c>
      <c r="E4" s="246">
        <v>21.599999999999998</v>
      </c>
      <c r="F4" s="329">
        <v>0.36643536711471342</v>
      </c>
      <c r="G4" s="244">
        <v>90</v>
      </c>
      <c r="H4" s="244">
        <v>110</v>
      </c>
      <c r="I4" s="244">
        <v>125</v>
      </c>
      <c r="J4" s="362">
        <f>2*2*PI()/(1/E3_Parameter!$C$11*LN(KMR!G4/KMR!$C4)+1/E3_Parameter!$C$12*LN(4*(E3_Parameter!$C$13+KMR!G4*0.001)/(KMR!G4*0.001))+1/E3_Parameter!$C$12*LN(((2*(E3_Parameter!$C$13+KMR!G4*0.001)/(E3_Parameter!$C$14+2*KMR!G4*0.001))^2+1)^0.5))</f>
        <v>0.28421741758329672</v>
      </c>
      <c r="K4" s="362">
        <f>2*2*PI()/(1/E3_Parameter!$C$11*LN(KMR!H4/KMR!$C4)+1/E3_Parameter!$C$12*LN(4*(E3_Parameter!$C$13+KMR!H4*0.001)/(KMR!H4*0.001))+1/E3_Parameter!$C$12*LN(((2*(E3_Parameter!$C$13+KMR!H4*0.001)/(E3_Parameter!$C$14+2*KMR!H4*0.001))^2+1)^0.5))</f>
        <v>0.2478356869609781</v>
      </c>
      <c r="L4" s="362">
        <f>2*2*PI()/(1/E3_Parameter!$C$11*LN(KMR!I4/KMR!$C4)+1/E3_Parameter!$C$12*LN(4*(E3_Parameter!$C$13+KMR!I4*0.001)/(KMR!I4*0.001))+1/E3_Parameter!$C$12*LN(((2*(E3_Parameter!$C$13+KMR!I4*0.001)/(E3_Parameter!$C$14+2*KMR!I4*0.001))^2+1)^0.5))</f>
        <v>0.22914712286571667</v>
      </c>
      <c r="M4" s="408">
        <v>695.97025000000008</v>
      </c>
      <c r="N4" s="408">
        <v>994.20254999999997</v>
      </c>
    </row>
    <row r="5" spans="1:17" x14ac:dyDescent="0.45">
      <c r="A5" s="245">
        <v>5</v>
      </c>
      <c r="B5" s="245">
        <v>25</v>
      </c>
      <c r="C5" s="246">
        <v>33.700000000000003</v>
      </c>
      <c r="D5" s="246">
        <v>2.6</v>
      </c>
      <c r="E5" s="246">
        <v>28.500000000000004</v>
      </c>
      <c r="F5" s="329">
        <v>0.63793965821957765</v>
      </c>
      <c r="G5" s="244">
        <v>90</v>
      </c>
      <c r="H5" s="244">
        <v>110</v>
      </c>
      <c r="I5" s="244">
        <v>125</v>
      </c>
      <c r="J5" s="362">
        <f>2*2*PI()/(1/E3_Parameter!$C$11*LN(KMR!G5/KMR!$C5)+1/E3_Parameter!$C$12*LN(4*(E3_Parameter!$C$13+KMR!G5*0.001)/(KMR!G5*0.001))+1/E3_Parameter!$C$12*LN(((2*(E3_Parameter!$C$13+KMR!G5*0.001)/(E3_Parameter!$C$14+2*KMR!G5*0.001))^2+1)^0.5))</f>
        <v>0.34239345196837551</v>
      </c>
      <c r="K5" s="362">
        <f>2*2*PI()/(1/E3_Parameter!$C$11*LN(KMR!H5/KMR!$C5)+1/E3_Parameter!$C$12*LN(4*(E3_Parameter!$C$13+KMR!H5*0.001)/(KMR!H5*0.001))+1/E3_Parameter!$C$12*LN(((2*(E3_Parameter!$C$13+KMR!H5*0.001)/(E3_Parameter!$C$14+2*KMR!H5*0.001))^2+1)^0.5))</f>
        <v>0.29094169219281973</v>
      </c>
      <c r="L5" s="362">
        <f>2*2*PI()/(1/E3_Parameter!$C$11*LN(KMR!I5/KMR!$C5)+1/E3_Parameter!$C$12*LN(4*(E3_Parameter!$C$13+KMR!I5*0.001)/(KMR!I5*0.001))+1/E3_Parameter!$C$12*LN(((2*(E3_Parameter!$C$13+KMR!I5*0.001)/(E3_Parameter!$C$14+2*KMR!I5*0.001))^2+1)^0.5))</f>
        <v>0.26552019086857626</v>
      </c>
      <c r="M5" s="408">
        <v>726.99810000000002</v>
      </c>
      <c r="N5" s="408">
        <v>1042.3326999999999</v>
      </c>
    </row>
    <row r="6" spans="1:17" x14ac:dyDescent="0.45">
      <c r="A6" s="245">
        <v>6</v>
      </c>
      <c r="B6" s="245">
        <v>32</v>
      </c>
      <c r="C6" s="246">
        <v>42.4</v>
      </c>
      <c r="D6" s="246">
        <v>2.6</v>
      </c>
      <c r="E6" s="246">
        <v>37.199999999999996</v>
      </c>
      <c r="F6" s="329">
        <v>1.0868653944359246</v>
      </c>
      <c r="G6" s="244">
        <v>110</v>
      </c>
      <c r="H6" s="244">
        <v>125</v>
      </c>
      <c r="I6" s="244">
        <v>140</v>
      </c>
      <c r="J6" s="362">
        <f>2*2*PI()/(1/E3_Parameter!$C$11*LN(KMR!G6/KMR!$C6)+1/E3_Parameter!$C$12*LN(4*(E3_Parameter!$C$13+KMR!G6*0.001)/(KMR!G6*0.001))+1/E3_Parameter!$C$12*LN(((2*(E3_Parameter!$C$13+KMR!G6*0.001)/(E3_Parameter!$C$14+2*KMR!G6*0.001))^2+1)^0.5))</f>
        <v>0.35361330681583836</v>
      </c>
      <c r="K6" s="362">
        <f>2*2*PI()/(1/E3_Parameter!$C$11*LN(KMR!H6/KMR!$C6)+1/E3_Parameter!$C$12*LN(4*(E3_Parameter!$C$13+KMR!H6*0.001)/(KMR!H6*0.001))+1/E3_Parameter!$C$12*LN(((2*(E3_Parameter!$C$13+KMR!H6*0.001)/(E3_Parameter!$C$14+2*KMR!H6*0.001))^2+1)^0.5))</f>
        <v>0.31675390670925996</v>
      </c>
      <c r="L6" s="362">
        <f>2*2*PI()/(1/E3_Parameter!$C$11*LN(KMR!I6/KMR!$C6)+1/E3_Parameter!$C$12*LN(4*(E3_Parameter!$C$13+KMR!I6*0.001)/(KMR!I6*0.001))+1/E3_Parameter!$C$12*LN(((2*(E3_Parameter!$C$13+KMR!I6*0.001)/(E3_Parameter!$C$14+2*KMR!I6*0.001))^2+1)^0.5))</f>
        <v>0.28995367440017311</v>
      </c>
      <c r="M6" s="408">
        <v>795.80265000000009</v>
      </c>
      <c r="N6" s="408">
        <v>1158.5769499999999</v>
      </c>
    </row>
    <row r="7" spans="1:17" x14ac:dyDescent="0.45">
      <c r="A7" s="245">
        <v>7</v>
      </c>
      <c r="B7" s="245">
        <v>40</v>
      </c>
      <c r="C7" s="246">
        <v>48.3</v>
      </c>
      <c r="D7" s="246">
        <v>2.6</v>
      </c>
      <c r="E7" s="246">
        <v>43.099999999999994</v>
      </c>
      <c r="F7" s="329">
        <v>1.4589634823087332</v>
      </c>
      <c r="G7" s="244">
        <v>110</v>
      </c>
      <c r="H7" s="244">
        <v>125</v>
      </c>
      <c r="I7" s="244">
        <v>140</v>
      </c>
      <c r="J7" s="362">
        <f>2*2*PI()/(1/E3_Parameter!$C$11*LN(KMR!G7/KMR!$C7)+1/E3_Parameter!$C$12*LN(4*(E3_Parameter!$C$13+KMR!G7*0.001)/(KMR!G7*0.001))+1/E3_Parameter!$C$12*LN(((2*(E3_Parameter!$C$13+KMR!G7*0.001)/(E3_Parameter!$C$14+2*KMR!G7*0.001))^2+1)^0.5))</f>
        <v>0.4028423007422961</v>
      </c>
      <c r="K7" s="362">
        <f>2*2*PI()/(1/E3_Parameter!$C$11*LN(KMR!H7/KMR!$C7)+1/E3_Parameter!$C$12*LN(4*(E3_Parameter!$C$13+KMR!H7*0.001)/(KMR!H7*0.001))+1/E3_Parameter!$C$12*LN(((2*(E3_Parameter!$C$13+KMR!H7*0.001)/(E3_Parameter!$C$14+2*KMR!H7*0.001))^2+1)^0.5))</f>
        <v>0.3556898544996655</v>
      </c>
      <c r="L7" s="362">
        <f>2*2*PI()/(1/E3_Parameter!$C$11*LN(KMR!I7/KMR!$C7)+1/E3_Parameter!$C$12*LN(4*(E3_Parameter!$C$13+KMR!I7*0.001)/(KMR!I7*0.001))+1/E3_Parameter!$C$12*LN(((2*(E3_Parameter!$C$13+KMR!I7*0.001)/(E3_Parameter!$C$14+2*KMR!I7*0.001))^2+1)^0.5))</f>
        <v>0.32224386161751084</v>
      </c>
      <c r="M7" s="408">
        <v>882.04960000000005</v>
      </c>
      <c r="N7" s="408">
        <v>1327.6464000000003</v>
      </c>
    </row>
    <row r="8" spans="1:17" x14ac:dyDescent="0.45">
      <c r="A8" s="245">
        <v>8</v>
      </c>
      <c r="B8" s="245">
        <v>50</v>
      </c>
      <c r="C8" s="246">
        <v>60.3</v>
      </c>
      <c r="D8" s="246">
        <v>2.9</v>
      </c>
      <c r="E8" s="246">
        <v>54.5</v>
      </c>
      <c r="F8" s="329">
        <v>2.3328288948312705</v>
      </c>
      <c r="G8" s="244">
        <v>125</v>
      </c>
      <c r="H8" s="244">
        <v>140</v>
      </c>
      <c r="I8" s="244">
        <v>160</v>
      </c>
      <c r="J8" s="362">
        <f>2*2*PI()/(1/E3_Parameter!$C$11*LN(KMR!G8/KMR!$C8)+1/E3_Parameter!$C$12*LN(4*(E3_Parameter!$C$13+KMR!G8*0.001)/(KMR!G8*0.001))+1/E3_Parameter!$C$12*LN(((2*(E3_Parameter!$C$13+KMR!G8*0.001)/(E3_Parameter!$C$14+2*KMR!G8*0.001))^2+1)^0.5))</f>
        <v>0.44987724124371203</v>
      </c>
      <c r="K8" s="362">
        <f>2*2*PI()/(1/E3_Parameter!$C$11*LN(KMR!H8/KMR!$C8)+1/E3_Parameter!$C$12*LN(4*(E3_Parameter!$C$13+KMR!H8*0.001)/(KMR!H8*0.001))+1/E3_Parameter!$C$12*LN(((2*(E3_Parameter!$C$13+KMR!H8*0.001)/(E3_Parameter!$C$14+2*KMR!H8*0.001))^2+1)^0.5))</f>
        <v>0.39767275530891866</v>
      </c>
      <c r="L8" s="362">
        <f>2*2*PI()/(1/E3_Parameter!$C$11*LN(KMR!I8/KMR!$C8)+1/E3_Parameter!$C$12*LN(4*(E3_Parameter!$C$13+KMR!I8*0.001)/(KMR!I8*0.001))+1/E3_Parameter!$C$12*LN(((2*(E3_Parameter!$C$13+KMR!I8*0.001)/(E3_Parameter!$C$14+2*KMR!I8*0.001))^2+1)^0.5))</f>
        <v>0.34982636951867202</v>
      </c>
      <c r="M8" s="408">
        <v>952.16624999999999</v>
      </c>
      <c r="N8" s="408">
        <v>1462.81375</v>
      </c>
    </row>
    <row r="9" spans="1:17" x14ac:dyDescent="0.45">
      <c r="A9" s="245">
        <v>9</v>
      </c>
      <c r="B9" s="245">
        <v>65</v>
      </c>
      <c r="C9" s="246">
        <v>76.099999999999994</v>
      </c>
      <c r="D9" s="246">
        <v>2.9</v>
      </c>
      <c r="E9" s="246">
        <v>70.3</v>
      </c>
      <c r="F9" s="329">
        <v>3.8815084093448959</v>
      </c>
      <c r="G9" s="244">
        <v>140</v>
      </c>
      <c r="H9" s="244">
        <v>160</v>
      </c>
      <c r="I9" s="244">
        <v>180</v>
      </c>
      <c r="J9" s="362">
        <f>2*2*PI()/(1/E3_Parameter!$C$11*LN(KMR!G9/KMR!$C9)+1/E3_Parameter!$C$12*LN(4*(E3_Parameter!$C$13+KMR!G9*0.001)/(KMR!G9*0.001))+1/E3_Parameter!$C$12*LN(((2*(E3_Parameter!$C$13+KMR!G9*0.001)/(E3_Parameter!$C$14+2*KMR!G9*0.001))^2+1)^0.5))</f>
        <v>0.52705599497811129</v>
      </c>
      <c r="K9" s="362">
        <f>2*2*PI()/(1/E3_Parameter!$C$11*LN(KMR!H9/KMR!$C9)+1/E3_Parameter!$C$12*LN(4*(E3_Parameter!$C$13+KMR!H9*0.001)/(KMR!H9*0.001))+1/E3_Parameter!$C$12*LN(((2*(E3_Parameter!$C$13+KMR!H9*0.001)/(E3_Parameter!$C$14+2*KMR!H9*0.001))^2+1)^0.5))</f>
        <v>0.44617716600713975</v>
      </c>
      <c r="L9" s="362">
        <f>2*2*PI()/(1/E3_Parameter!$C$11*LN(KMR!I9/KMR!$C9)+1/E3_Parameter!$C$12*LN(4*(E3_Parameter!$C$13+KMR!I9*0.001)/(KMR!I9*0.001))+1/E3_Parameter!$C$12*LN(((2*(E3_Parameter!$C$13+KMR!I9*0.001)/(E3_Parameter!$C$14+2*KMR!I9*0.001))^2+1)^0.5))</f>
        <v>0.3929642868319555</v>
      </c>
      <c r="M9" s="408">
        <v>1015.3575000000001</v>
      </c>
      <c r="N9" s="408">
        <v>1580.5133000000014</v>
      </c>
    </row>
    <row r="10" spans="1:17" x14ac:dyDescent="0.45">
      <c r="A10" s="245">
        <v>10</v>
      </c>
      <c r="B10" s="245">
        <v>80</v>
      </c>
      <c r="C10" s="246">
        <v>88.9</v>
      </c>
      <c r="D10" s="246">
        <v>3.2</v>
      </c>
      <c r="E10" s="246">
        <v>82.5</v>
      </c>
      <c r="F10" s="329">
        <v>5.345616249623883</v>
      </c>
      <c r="G10" s="244">
        <v>160</v>
      </c>
      <c r="H10" s="244">
        <v>180</v>
      </c>
      <c r="I10" s="244">
        <v>200</v>
      </c>
      <c r="J10" s="362">
        <f>2*2*PI()/(1/E3_Parameter!$C$11*LN(KMR!G10/KMR!$C10)+1/E3_Parameter!$C$12*LN(4*(E3_Parameter!$C$13+KMR!G10*0.001)/(KMR!G10*0.001))+1/E3_Parameter!$C$12*LN(((2*(E3_Parameter!$C$13+KMR!G10*0.001)/(E3_Parameter!$C$14+2*KMR!G10*0.001))^2+1)^0.5))</f>
        <v>0.54678230608929879</v>
      </c>
      <c r="K10" s="362">
        <f>2*2*PI()/(1/E3_Parameter!$C$11*LN(KMR!H10/KMR!$C10)+1/E3_Parameter!$C$12*LN(4*(E3_Parameter!$C$13+KMR!H10*0.001)/(KMR!H10*0.001))+1/E3_Parameter!$C$12*LN(((2*(E3_Parameter!$C$13+KMR!H10*0.001)/(E3_Parameter!$C$14+2*KMR!H10*0.001))^2+1)^0.5))</f>
        <v>0.46895961704743622</v>
      </c>
      <c r="L10" s="362">
        <f>2*2*PI()/(1/E3_Parameter!$C$11*LN(KMR!I10/KMR!$C10)+1/E3_Parameter!$C$12*LN(4*(E3_Parameter!$C$13+KMR!I10*0.001)/(KMR!I10*0.001))+1/E3_Parameter!$C$12*LN(((2*(E3_Parameter!$C$13+KMR!I10*0.001)/(E3_Parameter!$C$14+2*KMR!I10*0.001))^2+1)^0.5))</f>
        <v>0.41597396099656936</v>
      </c>
      <c r="M10" s="408">
        <v>1096.9514499999993</v>
      </c>
      <c r="N10" s="408">
        <v>1726.9297499999973</v>
      </c>
    </row>
    <row r="11" spans="1:17" x14ac:dyDescent="0.45">
      <c r="A11" s="245">
        <v>11</v>
      </c>
      <c r="B11" s="245">
        <v>100</v>
      </c>
      <c r="C11" s="246">
        <v>114.3</v>
      </c>
      <c r="D11" s="246">
        <v>3.6</v>
      </c>
      <c r="E11" s="246">
        <v>107.1</v>
      </c>
      <c r="F11" s="329">
        <v>9.0088389474157253</v>
      </c>
      <c r="G11" s="244">
        <v>200</v>
      </c>
      <c r="H11" s="244">
        <v>225</v>
      </c>
      <c r="I11" s="244">
        <v>250</v>
      </c>
      <c r="J11" s="362">
        <f>2*2*PI()/(1/E3_Parameter!$C$11*LN(KMR!G11/KMR!$C11)+1/E3_Parameter!$C$12*LN(4*(E3_Parameter!$C$13+KMR!G11*0.001)/(KMR!G11*0.001))+1/E3_Parameter!$C$12*LN(((2*(E3_Parameter!$C$13+KMR!G11*0.001)/(E3_Parameter!$C$14+2*KMR!G11*0.001))^2+1)^0.5))</f>
        <v>0.57558448761808489</v>
      </c>
      <c r="K11" s="362">
        <f>2*2*PI()/(1/E3_Parameter!$C$11*LN(KMR!H11/KMR!$C11)+1/E3_Parameter!$C$12*LN(4*(E3_Parameter!$C$13+KMR!H11*0.001)/(KMR!H11*0.001))+1/E3_Parameter!$C$12*LN(((2*(E3_Parameter!$C$13+KMR!H11*0.001)/(E3_Parameter!$C$14+2*KMR!H11*0.001))^2+1)^0.5))</f>
        <v>0.48991347399772234</v>
      </c>
      <c r="L11" s="362">
        <f>2*2*PI()/(1/E3_Parameter!$C$11*LN(KMR!I11/KMR!$C11)+1/E3_Parameter!$C$12*LN(4*(E3_Parameter!$C$13+KMR!I11*0.001)/(KMR!I11*0.001))+1/E3_Parameter!$C$12*LN(((2*(E3_Parameter!$C$13+KMR!I11*0.001)/(E3_Parameter!$C$14+2*KMR!I11*0.001))^2+1)^0.5))</f>
        <v>0.43231616991073302</v>
      </c>
      <c r="M11" s="408">
        <v>1228.0433999999987</v>
      </c>
      <c r="N11" s="408">
        <v>1953.4821999999967</v>
      </c>
    </row>
    <row r="12" spans="1:17" x14ac:dyDescent="0.45">
      <c r="A12" s="245">
        <v>12</v>
      </c>
      <c r="B12" s="245">
        <v>125</v>
      </c>
      <c r="C12" s="246">
        <v>139.69999999999999</v>
      </c>
      <c r="D12" s="246">
        <v>3.6</v>
      </c>
      <c r="E12" s="246">
        <v>132.5</v>
      </c>
      <c r="F12" s="329">
        <v>13.788646506146453</v>
      </c>
      <c r="G12" s="244">
        <v>225</v>
      </c>
      <c r="H12" s="244">
        <v>250</v>
      </c>
      <c r="I12" s="244">
        <v>280</v>
      </c>
      <c r="J12" s="362">
        <f>2*2*PI()/(1/E3_Parameter!$C$11*LN(KMR!G12/KMR!$C12)+1/E3_Parameter!$C$12*LN(4*(E3_Parameter!$C$13+KMR!G12*0.001)/(KMR!G12*0.001))+1/E3_Parameter!$C$12*LN(((2*(E3_Parameter!$C$13+KMR!G12*0.001)/(E3_Parameter!$C$14+2*KMR!G12*0.001))^2+1)^0.5))</f>
        <v>0.66274269394085839</v>
      </c>
      <c r="K12" s="362">
        <f>2*2*PI()/(1/E3_Parameter!$C$11*LN(KMR!H12/KMR!$C12)+1/E3_Parameter!$C$12*LN(4*(E3_Parameter!$C$13+KMR!H12*0.001)/(KMR!H12*0.001))+1/E3_Parameter!$C$12*LN(((2*(E3_Parameter!$C$13+KMR!H12*0.001)/(E3_Parameter!$C$14+2*KMR!H12*0.001))^2+1)^0.5))</f>
        <v>0.56153706482267207</v>
      </c>
      <c r="L12" s="362">
        <f>2*2*PI()/(1/E3_Parameter!$C$11*LN(KMR!I12/KMR!$C12)+1/E3_Parameter!$C$12*LN(4*(E3_Parameter!$C$13+KMR!I12*0.001)/(KMR!I12*0.001))+1/E3_Parameter!$C$12*LN(((2*(E3_Parameter!$C$13+KMR!I12*0.001)/(E3_Parameter!$C$14+2*KMR!I12*0.001))^2+1)^0.5))</f>
        <v>0.4822652793063204</v>
      </c>
      <c r="M12" s="408">
        <v>1437.2998499999994</v>
      </c>
      <c r="N12" s="408">
        <v>2298.7881499999962</v>
      </c>
    </row>
    <row r="13" spans="1:17" x14ac:dyDescent="0.45">
      <c r="A13" s="245">
        <v>13</v>
      </c>
      <c r="B13" s="245">
        <v>150</v>
      </c>
      <c r="C13" s="246">
        <v>168.3</v>
      </c>
      <c r="D13" s="246">
        <v>4</v>
      </c>
      <c r="E13" s="246">
        <v>160.30000000000001</v>
      </c>
      <c r="F13" s="329">
        <v>20.181661892495544</v>
      </c>
      <c r="G13" s="244">
        <v>250</v>
      </c>
      <c r="H13" s="244">
        <v>280</v>
      </c>
      <c r="I13" s="244">
        <v>315</v>
      </c>
      <c r="J13" s="362">
        <f>2*2*PI()/(1/E3_Parameter!$C$11*LN(KMR!G13/KMR!$C13)+1/E3_Parameter!$C$12*LN(4*(E3_Parameter!$C$13+KMR!G13*0.001)/(KMR!G13*0.001))+1/E3_Parameter!$C$12*LN(((2*(E3_Parameter!$C$13+KMR!G13*0.001)/(E3_Parameter!$C$14+2*KMR!G13*0.001))^2+1)^0.5))</f>
        <v>0.77713321973385685</v>
      </c>
      <c r="K13" s="362">
        <f>2*2*PI()/(1/E3_Parameter!$C$11*LN(KMR!H13/KMR!$C13)+1/E3_Parameter!$C$12*LN(4*(E3_Parameter!$C$13+KMR!H13*0.001)/(KMR!H13*0.001))+1/E3_Parameter!$C$12*LN(((2*(E3_Parameter!$C$13+KMR!H13*0.001)/(E3_Parameter!$C$14+2*KMR!H13*0.001))^2+1)^0.5))</f>
        <v>0.63311098656070464</v>
      </c>
      <c r="L13" s="362">
        <f>2*2*PI()/(1/E3_Parameter!$C$11*LN(KMR!I13/KMR!$C13)+1/E3_Parameter!$C$12*LN(4*(E3_Parameter!$C$13+KMR!I13*0.001)/(KMR!I13*0.001))+1/E3_Parameter!$C$12*LN(((2*(E3_Parameter!$C$13+KMR!I13*0.001)/(E3_Parameter!$C$14+2*KMR!I13*0.001))^2+1)^0.5))</f>
        <v>0.53079011795522879</v>
      </c>
      <c r="M13" s="408">
        <v>1744.9224999999999</v>
      </c>
      <c r="N13" s="408">
        <v>2777.1075000000001</v>
      </c>
    </row>
    <row r="14" spans="1:17" x14ac:dyDescent="0.45">
      <c r="A14" s="245">
        <v>14</v>
      </c>
      <c r="B14" s="245">
        <v>200</v>
      </c>
      <c r="C14" s="246">
        <v>219.1</v>
      </c>
      <c r="D14" s="246">
        <v>4.5</v>
      </c>
      <c r="E14" s="246">
        <v>210.1</v>
      </c>
      <c r="F14" s="329">
        <v>34.6690535826718</v>
      </c>
      <c r="G14" s="244">
        <v>315</v>
      </c>
      <c r="H14" s="244">
        <v>355</v>
      </c>
      <c r="I14" s="244">
        <v>400</v>
      </c>
      <c r="J14" s="362">
        <f>2*2*PI()/(1/E3_Parameter!$C$11*LN(KMR!G14/KMR!$C14)+1/E3_Parameter!$C$12*LN(4*(E3_Parameter!$C$13+KMR!G14*0.001)/(KMR!G14*0.001))+1/E3_Parameter!$C$12*LN(((2*(E3_Parameter!$C$13+KMR!G14*0.001)/(E3_Parameter!$C$14+2*KMR!G14*0.001))^2+1)^0.5))</f>
        <v>0.84439115334845827</v>
      </c>
      <c r="K14" s="362">
        <f>2*2*PI()/(1/E3_Parameter!$C$11*LN(KMR!H14/KMR!$C14)+1/E3_Parameter!$C$12*LN(4*(E3_Parameter!$C$13+KMR!H14*0.001)/(KMR!H14*0.001))+1/E3_Parameter!$C$12*LN(((2*(E3_Parameter!$C$13+KMR!H14*0.001)/(E3_Parameter!$C$14+2*KMR!H14*0.001))^2+1)^0.5))</f>
        <v>0.66951705210515422</v>
      </c>
      <c r="L14" s="362">
        <f>2*2*PI()/(1/E3_Parameter!$C$11*LN(KMR!I14/KMR!$C14)+1/E3_Parameter!$C$12*LN(4*(E3_Parameter!$C$13+KMR!I14*0.001)/(KMR!I14*0.001))+1/E3_Parameter!$C$12*LN(((2*(E3_Parameter!$C$13+KMR!I14*0.001)/(E3_Parameter!$C$14+2*KMR!I14*0.001))^2+1)^0.5))</f>
        <v>0.55470958424984074</v>
      </c>
      <c r="M14" s="408">
        <v>2158.7722500000027</v>
      </c>
      <c r="N14" s="408">
        <v>3373.2665500000094</v>
      </c>
      <c r="Q14" s="330" t="s">
        <v>361</v>
      </c>
    </row>
    <row r="15" spans="1:17" x14ac:dyDescent="0.45">
      <c r="A15" s="245">
        <v>15</v>
      </c>
      <c r="B15" s="245">
        <v>250</v>
      </c>
      <c r="C15" s="246">
        <v>273</v>
      </c>
      <c r="D15" s="246">
        <v>5</v>
      </c>
      <c r="E15" s="246">
        <v>263</v>
      </c>
      <c r="F15" s="329">
        <v>54.325205564038107</v>
      </c>
      <c r="G15" s="244">
        <v>400</v>
      </c>
      <c r="H15" s="244">
        <v>450</v>
      </c>
      <c r="I15" s="244">
        <v>500</v>
      </c>
      <c r="J15" s="362">
        <f>2*2*PI()/(1/E3_Parameter!$C$11*LN(KMR!G15/KMR!$C15)+1/E3_Parameter!$C$12*LN(4*(E3_Parameter!$C$13+KMR!G15*0.001)/(KMR!G15*0.001))+1/E3_Parameter!$C$12*LN(((2*(E3_Parameter!$C$13+KMR!G15*0.001)/(E3_Parameter!$C$14+2*KMR!G15*0.001))^2+1)^0.5))</f>
        <v>0.82012471594284142</v>
      </c>
      <c r="K15" s="362">
        <f>2*2*PI()/(1/E3_Parameter!$C$11*LN(KMR!H15/KMR!$C15)+1/E3_Parameter!$C$12*LN(4*(E3_Parameter!$C$13+KMR!H15*0.001)/(KMR!H15*0.001))+1/E3_Parameter!$C$12*LN(((2*(E3_Parameter!$C$13+KMR!H15*0.001)/(E3_Parameter!$C$14+2*KMR!H15*0.001))^2+1)^0.5))</f>
        <v>0.65585118029619283</v>
      </c>
      <c r="L15" s="362">
        <f>2*2*PI()/(1/E3_Parameter!$C$11*LN(KMR!I15/KMR!$C15)+1/E3_Parameter!$C$12*LN(4*(E3_Parameter!$C$13+KMR!I15*0.001)/(KMR!I15*0.001))+1/E3_Parameter!$C$12*LN(((2*(E3_Parameter!$C$13+KMR!I15*0.001)/(E3_Parameter!$C$14+2*KMR!I15*0.001))^2+1)^0.5))</f>
        <v>0.55610448693833636</v>
      </c>
      <c r="M15" s="408">
        <v>2672.6531999999961</v>
      </c>
      <c r="N15" s="408">
        <v>4044.0619999999963</v>
      </c>
    </row>
    <row r="16" spans="1:17" x14ac:dyDescent="0.45">
      <c r="A16" s="245">
        <v>16</v>
      </c>
      <c r="B16" s="245">
        <v>300</v>
      </c>
      <c r="C16" s="246">
        <v>323.89999999999998</v>
      </c>
      <c r="D16" s="246">
        <v>5.6</v>
      </c>
      <c r="E16" s="246">
        <v>312.7</v>
      </c>
      <c r="F16" s="329">
        <v>76.797245580633259</v>
      </c>
      <c r="G16" s="244">
        <v>450</v>
      </c>
      <c r="H16" s="244">
        <v>500</v>
      </c>
      <c r="I16" s="244">
        <v>580</v>
      </c>
      <c r="J16" s="362">
        <f>2*2*PI()/(1/E3_Parameter!$C$11*LN(KMR!G16/KMR!$C16)+1/E3_Parameter!$C$12*LN(4*(E3_Parameter!$C$13+KMR!G16*0.001)/(KMR!G16*0.001))+1/E3_Parameter!$C$12*LN(((2*(E3_Parameter!$C$13+KMR!G16*0.001)/(E3_Parameter!$C$14+2*KMR!G16*0.001))^2+1)^0.5))</f>
        <v>0.93349534579776272</v>
      </c>
      <c r="K16" s="362">
        <f>2*2*PI()/(1/E3_Parameter!$C$11*LN(KMR!H16/KMR!$C16)+1/E3_Parameter!$C$12*LN(4*(E3_Parameter!$C$13+KMR!H16*0.001)/(KMR!H16*0.001))+1/E3_Parameter!$C$12*LN(((2*(E3_Parameter!$C$13+KMR!H16*0.001)/(E3_Parameter!$C$14+2*KMR!H16*0.001))^2+1)^0.5))</f>
        <v>0.74364387495572071</v>
      </c>
      <c r="L16" s="362">
        <f>2*2*PI()/(1/E3_Parameter!$C$11*LN(KMR!I16/KMR!$C16)+1/E3_Parameter!$C$12*LN(4*(E3_Parameter!$C$13+KMR!I16*0.001)/(KMR!I16*0.001))+1/E3_Parameter!$C$12*LN(((2*(E3_Parameter!$C$13+KMR!I16*0.001)/(E3_Parameter!$C$14+2*KMR!I16*0.001))^2+1)^0.5))</f>
        <v>0.57787890088595684</v>
      </c>
      <c r="M16" s="408">
        <v>3266.7566500000021</v>
      </c>
      <c r="N16" s="408">
        <v>4726.1449500000108</v>
      </c>
    </row>
    <row r="17" spans="1:14" x14ac:dyDescent="0.45">
      <c r="A17" s="245">
        <v>17</v>
      </c>
      <c r="B17" s="245">
        <v>350</v>
      </c>
      <c r="C17" s="246">
        <v>355.6</v>
      </c>
      <c r="D17" s="246">
        <v>5.6</v>
      </c>
      <c r="E17" s="246">
        <v>344.40000000000003</v>
      </c>
      <c r="F17" s="329">
        <v>93.15714430207359</v>
      </c>
      <c r="G17" s="244">
        <v>500</v>
      </c>
      <c r="H17" s="244">
        <v>560</v>
      </c>
      <c r="I17" s="244">
        <v>630</v>
      </c>
      <c r="J17" s="362">
        <f>2*2*PI()/(1/E3_Parameter!$C$11*LN(KMR!G17/KMR!$C17)+1/E3_Parameter!$C$12*LN(4*(E3_Parameter!$C$13+KMR!G17*0.001)/(KMR!G17*0.001))+1/E3_Parameter!$C$12*LN(((2*(E3_Parameter!$C$13+KMR!G17*0.001)/(E3_Parameter!$C$14+2*KMR!G17*0.001))^2+1)^0.5))</f>
        <v>0.91153246823031908</v>
      </c>
      <c r="K17" s="362">
        <f>2*2*PI()/(1/E3_Parameter!$C$11*LN(KMR!H17/KMR!$C17)+1/E3_Parameter!$C$12*LN(4*(E3_Parameter!$C$13+KMR!H17*0.001)/(KMR!H17*0.001))+1/E3_Parameter!$C$12*LN(((2*(E3_Parameter!$C$13+KMR!H17*0.001)/(E3_Parameter!$C$14+2*KMR!H17*0.001))^2+1)^0.5))</f>
        <v>0.71862916183589154</v>
      </c>
      <c r="L17" s="362">
        <f>2*2*PI()/(1/E3_Parameter!$C$11*LN(KMR!I17/KMR!$C17)+1/E3_Parameter!$C$12*LN(4*(E3_Parameter!$C$13+KMR!I17*0.001)/(KMR!I17*0.001))+1/E3_Parameter!$C$12*LN(((2*(E3_Parameter!$C$13+KMR!I17*0.001)/(E3_Parameter!$C$14+2*KMR!I17*0.001))^2+1)^0.5))</f>
        <v>0.58894551520581606</v>
      </c>
      <c r="M17" s="408">
        <v>3910.2650999999923</v>
      </c>
      <c r="N17" s="408">
        <v>5350.3848999999782</v>
      </c>
    </row>
    <row r="18" spans="1:14" x14ac:dyDescent="0.45">
      <c r="A18" s="245">
        <v>18</v>
      </c>
      <c r="B18" s="245">
        <v>400</v>
      </c>
      <c r="C18" s="246">
        <v>406.4</v>
      </c>
      <c r="D18" s="246">
        <v>6.3</v>
      </c>
      <c r="E18" s="246">
        <v>393.79999999999995</v>
      </c>
      <c r="F18" s="329">
        <v>121.79832195854138</v>
      </c>
      <c r="G18" s="244">
        <v>560</v>
      </c>
      <c r="H18" s="244">
        <v>630</v>
      </c>
      <c r="I18" s="244">
        <v>730</v>
      </c>
      <c r="J18" s="362">
        <f>2*2*PI()/(1/E3_Parameter!$C$11*LN(KMR!G18/KMR!$C18)+1/E3_Parameter!$C$12*LN(4*(E3_Parameter!$C$13+KMR!G18*0.001)/(KMR!G18*0.001))+1/E3_Parameter!$C$12*LN(((2*(E3_Parameter!$C$13+KMR!G18*0.001)/(E3_Parameter!$C$14+2*KMR!G18*0.001))^2+1)^0.5))</f>
        <v>0.96400847645484555</v>
      </c>
      <c r="K18" s="362">
        <f>2*2*PI()/(1/E3_Parameter!$C$11*LN(KMR!H18/KMR!$C18)+1/E3_Parameter!$C$12*LN(4*(E3_Parameter!$C$13+KMR!H18*0.001)/(KMR!H18*0.001))+1/E3_Parameter!$C$12*LN(((2*(E3_Parameter!$C$13+KMR!H18*0.001)/(E3_Parameter!$C$14+2*KMR!H18*0.001))^2+1)^0.5))</f>
        <v>0.74418775428040929</v>
      </c>
      <c r="L18" s="362">
        <f>2*2*PI()/(1/E3_Parameter!$C$11*LN(KMR!I18/KMR!$C18)+1/E3_Parameter!$C$12*LN(4*(E3_Parameter!$C$13+KMR!I18*0.001)/(KMR!I18*0.001))+1/E3_Parameter!$C$12*LN(((2*(E3_Parameter!$C$13+KMR!I18*0.001)/(E3_Parameter!$C$14+2*KMR!I18*0.001))^2+1)^0.5))</f>
        <v>0.57886395308555572</v>
      </c>
      <c r="M18" s="408">
        <v>4566.11625</v>
      </c>
      <c r="N18" s="408">
        <v>5862.7137499999999</v>
      </c>
    </row>
    <row r="19" spans="1:14" x14ac:dyDescent="0.45">
      <c r="A19" s="245">
        <v>19</v>
      </c>
      <c r="B19" s="245">
        <v>450</v>
      </c>
      <c r="C19" s="246">
        <v>457.2</v>
      </c>
      <c r="D19" s="246">
        <v>6.3</v>
      </c>
      <c r="E19" s="246">
        <v>444.59999999999997</v>
      </c>
      <c r="F19" s="329">
        <v>155.24899522431633</v>
      </c>
      <c r="G19" s="244">
        <v>630</v>
      </c>
      <c r="H19" s="244">
        <v>670</v>
      </c>
      <c r="I19" s="244">
        <v>800</v>
      </c>
      <c r="J19" s="362">
        <f>2*2*PI()/(1/E3_Parameter!$C$11*LN(KMR!G19/KMR!$C19)+1/E3_Parameter!$C$12*LN(4*(E3_Parameter!$C$13+KMR!G19*0.001)/(KMR!G19*0.001))+1/E3_Parameter!$C$12*LN(((2*(E3_Parameter!$C$13+KMR!G19*0.001)/(E3_Parameter!$C$14+2*KMR!G19*0.001))^2+1)^0.5))</f>
        <v>0.96963330464859099</v>
      </c>
      <c r="K19" s="362">
        <f>2*2*PI()/(1/E3_Parameter!$C$11*LN(KMR!H19/KMR!$C19)+1/E3_Parameter!$C$12*LN(4*(E3_Parameter!$C$13+KMR!H19*0.001)/(KMR!H19*0.001))+1/E3_Parameter!$C$12*LN(((2*(E3_Parameter!$C$13+KMR!H19*0.001)/(E3_Parameter!$C$14+2*KMR!H19*0.001))^2+1)^0.5))</f>
        <v>0.83920473955799502</v>
      </c>
      <c r="L19" s="362">
        <f>2*2*PI()/(1/E3_Parameter!$C$11*LN(KMR!I19/KMR!$C19)+1/E3_Parameter!$C$12*LN(4*(E3_Parameter!$C$13+KMR!I19*0.001)/(KMR!I19*0.001))+1/E3_Parameter!$C$12*LN(((2*(E3_Parameter!$C$13+KMR!I19*0.001)/(E3_Parameter!$C$14+2*KMR!I19*0.001))^2+1)^0.5))</f>
        <v>0.60462901101183275</v>
      </c>
      <c r="M19" s="408">
        <v>5197.926999999997</v>
      </c>
      <c r="N19" s="408">
        <v>6251.449800000004</v>
      </c>
    </row>
    <row r="20" spans="1:14" x14ac:dyDescent="0.45">
      <c r="A20" s="245">
        <v>20</v>
      </c>
      <c r="B20" s="245">
        <v>500</v>
      </c>
      <c r="C20" s="246">
        <v>508</v>
      </c>
      <c r="D20" s="246">
        <v>6.3</v>
      </c>
      <c r="E20" s="246">
        <v>495.4</v>
      </c>
      <c r="F20" s="329">
        <v>192.75332832287128</v>
      </c>
      <c r="G20" s="244">
        <v>710</v>
      </c>
      <c r="H20" s="244">
        <v>800</v>
      </c>
      <c r="I20" s="244">
        <v>900</v>
      </c>
      <c r="J20" s="362">
        <f>2*2*PI()/(1/E3_Parameter!$C$11*LN(KMR!G20/KMR!$C20)+1/E3_Parameter!$C$12*LN(4*(E3_Parameter!$C$13+KMR!G20*0.001)/(KMR!G20*0.001))+1/E3_Parameter!$C$12*LN(((2*(E3_Parameter!$C$13+KMR!G20*0.001)/(E3_Parameter!$C$14+2*KMR!G20*0.001))^2+1)^0.5))</f>
        <v>0.94055068800631914</v>
      </c>
      <c r="K20" s="362">
        <f>2*2*PI()/(1/E3_Parameter!$C$11*LN(KMR!H20/KMR!$C20)+1/E3_Parameter!$C$12*LN(4*(E3_Parameter!$C$13+KMR!H20*0.001)/(KMR!H20*0.001))+1/E3_Parameter!$C$12*LN(((2*(E3_Parameter!$C$13+KMR!H20*0.001)/(E3_Parameter!$C$14+2*KMR!H20*0.001))^2+1)^0.5))</f>
        <v>0.72757471158858356</v>
      </c>
      <c r="L20" s="362">
        <f>2*2*PI()/(1/E3_Parameter!$C$11*LN(KMR!I20/KMR!$C20)+1/E3_Parameter!$C$12*LN(4*(E3_Parameter!$C$13+KMR!I20*0.001)/(KMR!I20*0.001))+1/E3_Parameter!$C$12*LN(((2*(E3_Parameter!$C$13+KMR!I20*0.001)/(E3_Parameter!$C$14+2*KMR!I20*0.001))^2+1)^0.5))</f>
        <v>0.59455334783656988</v>
      </c>
      <c r="M20" s="408">
        <v>5779.0774499999643</v>
      </c>
      <c r="N20" s="408">
        <v>6581.1017499998998</v>
      </c>
    </row>
    <row r="21" spans="1:14" x14ac:dyDescent="0.45">
      <c r="A21" s="245">
        <v>21</v>
      </c>
      <c r="B21" s="245">
        <v>600</v>
      </c>
      <c r="C21" s="246">
        <v>610</v>
      </c>
      <c r="D21" s="246">
        <v>7.1</v>
      </c>
      <c r="E21" s="246">
        <v>595.79999999999995</v>
      </c>
      <c r="F21" s="329">
        <v>278.79878650316056</v>
      </c>
      <c r="G21" s="244">
        <v>800</v>
      </c>
      <c r="H21" s="244">
        <v>900</v>
      </c>
      <c r="I21" s="244">
        <v>1000</v>
      </c>
      <c r="J21" s="362">
        <f>2*2*PI()/(1/E3_Parameter!$C$11*LN(KMR!G21/KMR!$C21)+1/E3_Parameter!$C$12*LN(4*(E3_Parameter!$C$13+KMR!G21*0.001)/(KMR!G21*0.001))+1/E3_Parameter!$C$12*LN(((2*(E3_Parameter!$C$13+KMR!G21*0.001)/(E3_Parameter!$C$14+2*KMR!G21*0.001))^2+1)^0.5))</f>
        <v>1.1247754087811013</v>
      </c>
      <c r="K21" s="362">
        <f>2*2*PI()/(1/E3_Parameter!$C$11*LN(KMR!H21/KMR!$C21)+1/E3_Parameter!$C$12*LN(4*(E3_Parameter!$C$13+KMR!H21*0.001)/(KMR!H21*0.001))+1/E3_Parameter!$C$12*LN(((2*(E3_Parameter!$C$13+KMR!H21*0.001)/(E3_Parameter!$C$14+2*KMR!H21*0.001))^2+1)^0.5))</f>
        <v>0.83572075204620511</v>
      </c>
      <c r="L21" s="362">
        <f>2*2*PI()/(1/E3_Parameter!$C$11*LN(KMR!I21/KMR!$C21)+1/E3_Parameter!$C$12*LN(4*(E3_Parameter!$C$13+KMR!I21*0.001)/(KMR!I21*0.001))+1/E3_Parameter!$C$12*LN(((2*(E3_Parameter!$C$13+KMR!I21*0.001)/(E3_Parameter!$C$14+2*KMR!I21*0.001))^2+1)^0.5))</f>
        <v>0.67937411285327787</v>
      </c>
      <c r="M21" s="408" t="e">
        <v>#N/A</v>
      </c>
      <c r="N21" s="408" t="e">
        <v>#N/A</v>
      </c>
    </row>
    <row r="22" spans="1:14" x14ac:dyDescent="0.45">
      <c r="A22" s="245">
        <v>22</v>
      </c>
      <c r="B22" s="245">
        <v>700</v>
      </c>
      <c r="C22" s="246">
        <v>711</v>
      </c>
      <c r="D22" s="246">
        <v>8</v>
      </c>
      <c r="E22" s="246">
        <v>695</v>
      </c>
      <c r="F22" s="329">
        <v>379.36694787505252</v>
      </c>
      <c r="G22" s="244">
        <v>900</v>
      </c>
      <c r="H22" s="244">
        <v>1000</v>
      </c>
      <c r="I22" s="244">
        <v>1100</v>
      </c>
      <c r="J22" s="362">
        <f>2*2*PI()/(1/E3_Parameter!$C$11*LN(KMR!G22/KMR!$C22)+1/E3_Parameter!$C$12*LN(4*(E3_Parameter!$C$13+KMR!G22*0.001)/(KMR!G22*0.001))+1/E3_Parameter!$C$12*LN(((2*(E3_Parameter!$C$13+KMR!G22*0.001)/(E3_Parameter!$C$14+2*KMR!G22*0.001))^2+1)^0.5))</f>
        <v>1.2655655394249923</v>
      </c>
      <c r="K22" s="362">
        <f>2*2*PI()/(1/E3_Parameter!$C$11*LN(KMR!H22/KMR!$C22)+1/E3_Parameter!$C$12*LN(4*(E3_Parameter!$C$13+KMR!H22*0.001)/(KMR!H22*0.001))+1/E3_Parameter!$C$12*LN(((2*(E3_Parameter!$C$13+KMR!H22*0.001)/(E3_Parameter!$C$14+2*KMR!H22*0.001))^2+1)^0.5))</f>
        <v>0.93849860431815268</v>
      </c>
      <c r="L22" s="362">
        <f>2*2*PI()/(1/E3_Parameter!$C$11*LN(KMR!I22/KMR!$C22)+1/E3_Parameter!$C$12*LN(4*(E3_Parameter!$C$13+KMR!I22*0.001)/(KMR!I22*0.001))+1/E3_Parameter!$C$12*LN(((2*(E3_Parameter!$C$13+KMR!I22*0.001)/(E3_Parameter!$C$14+2*KMR!I22*0.001))^2+1)^0.5))</f>
        <v>0.76053056450827494</v>
      </c>
      <c r="M22" s="408" t="e">
        <v>#N/A</v>
      </c>
      <c r="N22" s="408" t="e">
        <v>#N/A</v>
      </c>
    </row>
    <row r="23" spans="1:14" x14ac:dyDescent="0.45">
      <c r="A23" s="245">
        <v>23</v>
      </c>
      <c r="B23" s="245">
        <v>800</v>
      </c>
      <c r="C23" s="246">
        <v>813</v>
      </c>
      <c r="D23" s="246">
        <v>8.8000000000000007</v>
      </c>
      <c r="E23" s="246">
        <v>795.4</v>
      </c>
      <c r="F23" s="329">
        <v>496.89091311689913</v>
      </c>
      <c r="G23" s="244">
        <v>1000</v>
      </c>
      <c r="H23" s="244">
        <v>1100</v>
      </c>
      <c r="I23" s="244">
        <v>1200</v>
      </c>
      <c r="J23" s="362">
        <f>2*2*PI()/(1/E3_Parameter!$C$11*LN(KMR!G23/KMR!$C23)+1/E3_Parameter!$C$12*LN(4*(E3_Parameter!$C$13+KMR!G23*0.001)/(KMR!G23*0.001))+1/E3_Parameter!$C$12*LN(((2*(E3_Parameter!$C$13+KMR!G23*0.001)/(E3_Parameter!$C$14+2*KMR!G23*0.001))^2+1)^0.5))</f>
        <v>1.4085895923643088</v>
      </c>
      <c r="K23" s="362">
        <f>2*2*PI()/(1/E3_Parameter!$C$11*LN(KMR!H23/KMR!$C23)+1/E3_Parameter!$C$12*LN(4*(E3_Parameter!$C$13+KMR!H23*0.001)/(KMR!H23*0.001))+1/E3_Parameter!$C$12*LN(((2*(E3_Parameter!$C$13+KMR!H23*0.001)/(E3_Parameter!$C$14+2*KMR!H23*0.001))^2+1)^0.5))</f>
        <v>1.0424595280376441</v>
      </c>
      <c r="L23" s="362">
        <f>2*2*PI()/(1/E3_Parameter!$C$11*LN(KMR!I23/KMR!$C23)+1/E3_Parameter!$C$12*LN(4*(E3_Parameter!$C$13+KMR!I23*0.001)/(KMR!I23*0.001))+1/E3_Parameter!$C$12*LN(((2*(E3_Parameter!$C$13+KMR!I23*0.001)/(E3_Parameter!$C$14+2*KMR!I23*0.001))^2+1)^0.5))</f>
        <v>0.84239619259144216</v>
      </c>
      <c r="M23" s="408" t="e">
        <v>#N/A</v>
      </c>
      <c r="N23" s="408" t="e">
        <v>#N/A</v>
      </c>
    </row>
    <row r="24" spans="1:14" x14ac:dyDescent="0.45">
      <c r="A24" s="245">
        <v>24</v>
      </c>
      <c r="B24" s="245">
        <v>900</v>
      </c>
      <c r="C24" s="246">
        <v>914</v>
      </c>
      <c r="D24" s="246">
        <v>10</v>
      </c>
      <c r="E24" s="246">
        <v>894</v>
      </c>
      <c r="F24" s="329">
        <v>627.71848652112305</v>
      </c>
      <c r="G24" s="244">
        <v>1100</v>
      </c>
      <c r="H24" s="244">
        <v>1200</v>
      </c>
      <c r="I24" s="244" t="e">
        <v>#N/A</v>
      </c>
      <c r="J24" s="362">
        <f>2*2*PI()/(1/E3_Parameter!$C$11*LN(KMR!G24/KMR!$C24)+1/E3_Parameter!$C$12*LN(4*(E3_Parameter!$C$13+KMR!G24*0.001)/(KMR!G24*0.001))+1/E3_Parameter!$C$12*LN(((2*(E3_Parameter!$C$13+KMR!G24*0.001)/(E3_Parameter!$C$14+2*KMR!G24*0.001))^2+1)^0.5))</f>
        <v>1.5416542218683984</v>
      </c>
      <c r="K24" s="362">
        <f>2*2*PI()/(1/E3_Parameter!$C$11*LN(KMR!H24/KMR!$C24)+1/E3_Parameter!$C$12*LN(4*(E3_Parameter!$C$13+KMR!H24*0.001)/(KMR!H24*0.001))+1/E3_Parameter!$C$12*LN(((2*(E3_Parameter!$C$13+KMR!H24*0.001)/(E3_Parameter!$C$14+2*KMR!H24*0.001))^2+1)^0.5))</f>
        <v>1.1409352657014307</v>
      </c>
      <c r="L24" s="362" t="e">
        <f>2*2*PI()/(1/E3_Parameter!$C$11*LN(KMR!I24/KMR!$C24)+1/E3_Parameter!$C$12*LN(4*(E3_Parameter!$C$13+KMR!I24*0.001)/(KMR!I24*0.001))+1/E3_Parameter!$C$12*LN(((2*(E3_Parameter!$C$13+KMR!I24*0.001)/(E3_Parameter!$C$14+2*KMR!I24*0.001))^2+1)^0.5))</f>
        <v>#N/A</v>
      </c>
      <c r="M24" s="408" t="e">
        <v>#N/A</v>
      </c>
      <c r="N24" s="408" t="e">
        <v>#N/A</v>
      </c>
    </row>
    <row r="25" spans="1:14" x14ac:dyDescent="0.45">
      <c r="A25" s="245">
        <v>25</v>
      </c>
      <c r="B25" s="245">
        <v>1000</v>
      </c>
      <c r="C25" s="246">
        <v>1016</v>
      </c>
      <c r="D25" s="246">
        <v>11</v>
      </c>
      <c r="E25" s="246">
        <v>994</v>
      </c>
      <c r="F25" s="329">
        <v>776.00165977056122</v>
      </c>
      <c r="G25" s="244">
        <v>1200</v>
      </c>
      <c r="H25" s="244">
        <v>1300</v>
      </c>
      <c r="I25" s="244" t="e">
        <v>#N/A</v>
      </c>
      <c r="J25" s="362">
        <f>2*2*PI()/(1/E3_Parameter!$C$11*LN(KMR!G25/KMR!$C25)+1/E3_Parameter!$C$12*LN(4*(E3_Parameter!$C$13+KMR!G25*0.001)/(KMR!G25*0.001))+1/E3_Parameter!$C$12*LN(((2*(E3_Parameter!$C$13+KMR!G25*0.001)/(E3_Parameter!$C$14+2*KMR!G25*0.001))^2+1)^0.5))</f>
        <v>1.678314577431901</v>
      </c>
      <c r="K25" s="362">
        <f>2*2*PI()/(1/E3_Parameter!$C$11*LN(KMR!H25/KMR!$C25)+1/E3_Parameter!$C$12*LN(4*(E3_Parameter!$C$13+KMR!H25*0.001)/(KMR!H25*0.001))+1/E3_Parameter!$C$12*LN(((2*(E3_Parameter!$C$13+KMR!H25*0.001)/(E3_Parameter!$C$14+2*KMR!H25*0.001))^2+1)^0.5))</f>
        <v>1.2413635431273402</v>
      </c>
      <c r="L25" s="362" t="e">
        <f>2*2*PI()/(1/E3_Parameter!$C$11*LN(KMR!I25/KMR!$C25)+1/E3_Parameter!$C$12*LN(4*(E3_Parameter!$C$13+KMR!I25*0.001)/(KMR!I25*0.001))+1/E3_Parameter!$C$12*LN(((2*(E3_Parameter!$C$13+KMR!I25*0.001)/(E3_Parameter!$C$14+2*KMR!I25*0.001))^2+1)^0.5))</f>
        <v>#N/A</v>
      </c>
      <c r="M25" s="408" t="e">
        <v>#N/A</v>
      </c>
      <c r="N25" s="408" t="e">
        <v>#N/A</v>
      </c>
    </row>
    <row r="26" spans="1:14" x14ac:dyDescent="0.45"/>
    <row r="27" spans="1:14" x14ac:dyDescent="0.45"/>
    <row r="28" spans="1:14" x14ac:dyDescent="0.45">
      <c r="B28" s="331" t="str">
        <f>Text!C95</f>
        <v>Default-Werte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3"/>
    </row>
    <row r="29" spans="1:14" s="334" customFormat="1" ht="70.75" x14ac:dyDescent="0.45">
      <c r="B29" s="189" t="str">
        <f>B2</f>
        <v>Nennweite</v>
      </c>
      <c r="C29" s="189" t="str">
        <f t="shared" ref="C29:N29" si="0">C2</f>
        <v>Aussendurchmesser</v>
      </c>
      <c r="D29" s="189" t="str">
        <f t="shared" si="0"/>
        <v>Wandstärke</v>
      </c>
      <c r="E29" s="189" t="str">
        <f t="shared" si="0"/>
        <v>Innendurchmesser</v>
      </c>
      <c r="F29" s="189" t="str">
        <f t="shared" si="0"/>
        <v>Volumen Innenrohr</v>
      </c>
      <c r="G29" s="189" t="str">
        <f t="shared" si="0"/>
        <v>Dämmstärke 1 (DS1)</v>
      </c>
      <c r="H29" s="189" t="str">
        <f t="shared" si="0"/>
        <v>Dämmstärke 2 (DS2)</v>
      </c>
      <c r="I29" s="189" t="str">
        <f t="shared" si="0"/>
        <v>Dämmstärke 3 (DS3)</v>
      </c>
      <c r="J29" s="189" t="str">
        <f t="shared" si="0"/>
        <v>spezifischer Wärmeverlust pro Trassenmeter (DS1)</v>
      </c>
      <c r="K29" s="189" t="str">
        <f t="shared" si="0"/>
        <v>spezifischer Wärmeverlust pro Trassenmeter (DS2)</v>
      </c>
      <c r="L29" s="189" t="str">
        <f t="shared" si="0"/>
        <v>spezifischer Wärmeverlust pro Trassenmeter (DS3)</v>
      </c>
      <c r="M29" s="189" t="str">
        <f t="shared" si="0"/>
        <v>Flur</v>
      </c>
      <c r="N29" s="189" t="str">
        <f t="shared" si="0"/>
        <v>Strasse</v>
      </c>
    </row>
    <row r="30" spans="1:14" x14ac:dyDescent="0.45">
      <c r="A30" s="335"/>
      <c r="B30" s="327" t="str">
        <f>B3</f>
        <v>–</v>
      </c>
      <c r="C30" s="327" t="str">
        <f t="shared" ref="C30:N30" si="1">C3</f>
        <v>mm</v>
      </c>
      <c r="D30" s="327" t="str">
        <f t="shared" si="1"/>
        <v>mm</v>
      </c>
      <c r="E30" s="327" t="str">
        <f t="shared" si="1"/>
        <v>mm</v>
      </c>
      <c r="F30" s="327" t="str">
        <f t="shared" si="1"/>
        <v>l/m</v>
      </c>
      <c r="G30" s="327" t="str">
        <f t="shared" si="1"/>
        <v>mm</v>
      </c>
      <c r="H30" s="327" t="str">
        <f t="shared" si="1"/>
        <v>mm</v>
      </c>
      <c r="I30" s="327" t="str">
        <f t="shared" si="1"/>
        <v>mm</v>
      </c>
      <c r="J30" s="327" t="str">
        <f t="shared" si="1"/>
        <v>W/(m K)</v>
      </c>
      <c r="K30" s="327" t="str">
        <f t="shared" si="1"/>
        <v>W/(m K)</v>
      </c>
      <c r="L30" s="327" t="str">
        <f t="shared" si="1"/>
        <v>W/(m K)</v>
      </c>
      <c r="M30" s="327" t="str">
        <f t="shared" si="1"/>
        <v>CHF/m</v>
      </c>
      <c r="N30" s="327" t="str">
        <f t="shared" si="1"/>
        <v>CHF/m</v>
      </c>
    </row>
    <row r="31" spans="1:14" x14ac:dyDescent="0.45">
      <c r="A31" s="335"/>
      <c r="B31" s="245">
        <v>20</v>
      </c>
      <c r="C31" s="247">
        <v>26.9</v>
      </c>
      <c r="D31" s="247">
        <v>2.65</v>
      </c>
      <c r="E31" s="247">
        <v>21.599999999999998</v>
      </c>
      <c r="F31" s="336">
        <v>0.36643536711471342</v>
      </c>
      <c r="G31" s="245">
        <v>90</v>
      </c>
      <c r="H31" s="245">
        <v>110</v>
      </c>
      <c r="I31" s="245">
        <v>125</v>
      </c>
      <c r="J31" s="363">
        <f>2*2*PI()/(1/E3_Parameter!$D$11*LN(KMR!G31/KMR!$C31)+1/E3_Parameter!$D$12*LN(4*(E3_Parameter!$D$13+KMR!G31*0.001)/(KMR!G31*0.001))+1/E3_Parameter!$D$12*LN(((2*(E3_Parameter!$D$13+KMR!G31*0.001)/(E3_Parameter!$D$14+2*KMR!G31*0.001))^2+1)^0.5))</f>
        <v>0.28421741758329672</v>
      </c>
      <c r="K31" s="363">
        <f>2*2*PI()/(1/E3_Parameter!$D$11*LN(KMR!H31/KMR!$C31)+1/E3_Parameter!$D$12*LN(4*(E3_Parameter!$D$13+KMR!H31*0.001)/(KMR!H31*0.001))+1/E3_Parameter!$D$12*LN(((2*(E3_Parameter!$D$13+KMR!H31*0.001)/(E3_Parameter!$D$14+2*KMR!H31*0.001))^2+1)^0.5))</f>
        <v>0.2478356869609781</v>
      </c>
      <c r="L31" s="363">
        <f>2*2*PI()/(1/E3_Parameter!$D$11*LN(KMR!I31/KMR!$C31)+1/E3_Parameter!$D$12*LN(4*(E3_Parameter!$D$13+KMR!I31*0.001)/(KMR!I31*0.001))+1/E3_Parameter!$D$12*LN(((2*(E3_Parameter!$D$13+KMR!I31*0.001)/(E3_Parameter!$D$14+2*KMR!I31*0.001))^2+1)^0.5))</f>
        <v>0.22914712286571667</v>
      </c>
      <c r="M31" s="344">
        <v>695.97025000000008</v>
      </c>
      <c r="N31" s="344">
        <v>994.20254999999997</v>
      </c>
    </row>
    <row r="32" spans="1:14" x14ac:dyDescent="0.45">
      <c r="A32" s="335"/>
      <c r="B32" s="245">
        <v>25</v>
      </c>
      <c r="C32" s="247">
        <v>33.700000000000003</v>
      </c>
      <c r="D32" s="247">
        <v>2.6</v>
      </c>
      <c r="E32" s="247">
        <v>28.500000000000004</v>
      </c>
      <c r="F32" s="336">
        <v>0.63793965821957765</v>
      </c>
      <c r="G32" s="245">
        <v>90</v>
      </c>
      <c r="H32" s="245">
        <v>110</v>
      </c>
      <c r="I32" s="245">
        <v>125</v>
      </c>
      <c r="J32" s="363">
        <f>2*2*PI()/(1/E3_Parameter!$D$11*LN(KMR!G32/KMR!$C32)+1/E3_Parameter!$D$12*LN(4*(E3_Parameter!$D$13+KMR!G32*0.001)/(KMR!G32*0.001))+1/E3_Parameter!$D$12*LN(((2*(E3_Parameter!$D$13+KMR!G32*0.001)/(E3_Parameter!$D$14+2*KMR!G32*0.001))^2+1)^0.5))</f>
        <v>0.34239345196837551</v>
      </c>
      <c r="K32" s="363">
        <f>2*2*PI()/(1/E3_Parameter!$D$11*LN(KMR!H32/KMR!$C32)+1/E3_Parameter!$D$12*LN(4*(E3_Parameter!$D$13+KMR!H32*0.001)/(KMR!H32*0.001))+1/E3_Parameter!$D$12*LN(((2*(E3_Parameter!$D$13+KMR!H32*0.001)/(E3_Parameter!$D$14+2*KMR!H32*0.001))^2+1)^0.5))</f>
        <v>0.29094169219281973</v>
      </c>
      <c r="L32" s="363">
        <f>2*2*PI()/(1/E3_Parameter!$D$11*LN(KMR!I32/KMR!$C32)+1/E3_Parameter!$D$12*LN(4*(E3_Parameter!$D$13+KMR!I32*0.001)/(KMR!I32*0.001))+1/E3_Parameter!$D$12*LN(((2*(E3_Parameter!$D$13+KMR!I32*0.001)/(E3_Parameter!$D$14+2*KMR!I32*0.001))^2+1)^0.5))</f>
        <v>0.26552019086857626</v>
      </c>
      <c r="M32" s="344">
        <v>726.99810000000002</v>
      </c>
      <c r="N32" s="344">
        <v>1042.3326999999999</v>
      </c>
    </row>
    <row r="33" spans="1:14" x14ac:dyDescent="0.45">
      <c r="A33" s="335"/>
      <c r="B33" s="245">
        <v>32</v>
      </c>
      <c r="C33" s="247">
        <v>42.4</v>
      </c>
      <c r="D33" s="247">
        <v>2.6</v>
      </c>
      <c r="E33" s="247">
        <v>37.199999999999996</v>
      </c>
      <c r="F33" s="336">
        <v>1.0868653944359246</v>
      </c>
      <c r="G33" s="245">
        <v>110</v>
      </c>
      <c r="H33" s="245">
        <v>125</v>
      </c>
      <c r="I33" s="245">
        <v>140</v>
      </c>
      <c r="J33" s="363">
        <f>2*2*PI()/(1/E3_Parameter!$D$11*LN(KMR!G33/KMR!$C33)+1/E3_Parameter!$D$12*LN(4*(E3_Parameter!$D$13+KMR!G33*0.001)/(KMR!G33*0.001))+1/E3_Parameter!$D$12*LN(((2*(E3_Parameter!$D$13+KMR!G33*0.001)/(E3_Parameter!$D$14+2*KMR!G33*0.001))^2+1)^0.5))</f>
        <v>0.35361330681583836</v>
      </c>
      <c r="K33" s="363">
        <f>2*2*PI()/(1/E3_Parameter!$D$11*LN(KMR!H33/KMR!$C33)+1/E3_Parameter!$D$12*LN(4*(E3_Parameter!$D$13+KMR!H33*0.001)/(KMR!H33*0.001))+1/E3_Parameter!$D$12*LN(((2*(E3_Parameter!$D$13+KMR!H33*0.001)/(E3_Parameter!$D$14+2*KMR!H33*0.001))^2+1)^0.5))</f>
        <v>0.31675390670925996</v>
      </c>
      <c r="L33" s="363">
        <f>2*2*PI()/(1/E3_Parameter!$D$11*LN(KMR!I33/KMR!$C33)+1/E3_Parameter!$D$12*LN(4*(E3_Parameter!$D$13+KMR!I33*0.001)/(KMR!I33*0.001))+1/E3_Parameter!$D$12*LN(((2*(E3_Parameter!$D$13+KMR!I33*0.001)/(E3_Parameter!$D$14+2*KMR!I33*0.001))^2+1)^0.5))</f>
        <v>0.28995367440017311</v>
      </c>
      <c r="M33" s="344">
        <v>795.80265000000009</v>
      </c>
      <c r="N33" s="344">
        <v>1158.5769499999999</v>
      </c>
    </row>
    <row r="34" spans="1:14" x14ac:dyDescent="0.45">
      <c r="A34" s="335"/>
      <c r="B34" s="245">
        <v>40</v>
      </c>
      <c r="C34" s="247">
        <v>48.3</v>
      </c>
      <c r="D34" s="247">
        <v>2.6</v>
      </c>
      <c r="E34" s="247">
        <v>43.099999999999994</v>
      </c>
      <c r="F34" s="336">
        <v>1.4589634823087332</v>
      </c>
      <c r="G34" s="245">
        <v>110</v>
      </c>
      <c r="H34" s="245">
        <v>125</v>
      </c>
      <c r="I34" s="245">
        <v>140</v>
      </c>
      <c r="J34" s="363">
        <f>2*2*PI()/(1/E3_Parameter!$D$11*LN(KMR!G34/KMR!$C34)+1/E3_Parameter!$D$12*LN(4*(E3_Parameter!$D$13+KMR!G34*0.001)/(KMR!G34*0.001))+1/E3_Parameter!$D$12*LN(((2*(E3_Parameter!$D$13+KMR!G34*0.001)/(E3_Parameter!$D$14+2*KMR!G34*0.001))^2+1)^0.5))</f>
        <v>0.4028423007422961</v>
      </c>
      <c r="K34" s="363">
        <f>2*2*PI()/(1/E3_Parameter!$D$11*LN(KMR!H34/KMR!$C34)+1/E3_Parameter!$D$12*LN(4*(E3_Parameter!$D$13+KMR!H34*0.001)/(KMR!H34*0.001))+1/E3_Parameter!$D$12*LN(((2*(E3_Parameter!$D$13+KMR!H34*0.001)/(E3_Parameter!$D$14+2*KMR!H34*0.001))^2+1)^0.5))</f>
        <v>0.3556898544996655</v>
      </c>
      <c r="L34" s="363">
        <f>2*2*PI()/(1/E3_Parameter!$D$11*LN(KMR!I34/KMR!$C34)+1/E3_Parameter!$D$12*LN(4*(E3_Parameter!$D$13+KMR!I34*0.001)/(KMR!I34*0.001))+1/E3_Parameter!$D$12*LN(((2*(E3_Parameter!$D$13+KMR!I34*0.001)/(E3_Parameter!$D$14+2*KMR!I34*0.001))^2+1)^0.5))</f>
        <v>0.32224386161751084</v>
      </c>
      <c r="M34" s="344">
        <v>882.04960000000005</v>
      </c>
      <c r="N34" s="344">
        <v>1327.6464000000003</v>
      </c>
    </row>
    <row r="35" spans="1:14" x14ac:dyDescent="0.45">
      <c r="A35" s="335"/>
      <c r="B35" s="245">
        <v>50</v>
      </c>
      <c r="C35" s="247">
        <v>60.3</v>
      </c>
      <c r="D35" s="247">
        <v>2.9</v>
      </c>
      <c r="E35" s="247">
        <v>54.5</v>
      </c>
      <c r="F35" s="336">
        <v>2.3328288948312705</v>
      </c>
      <c r="G35" s="245">
        <v>125</v>
      </c>
      <c r="H35" s="245">
        <v>140</v>
      </c>
      <c r="I35" s="245">
        <v>160</v>
      </c>
      <c r="J35" s="363">
        <f>2*2*PI()/(1/E3_Parameter!$D$11*LN(KMR!G35/KMR!$C35)+1/E3_Parameter!$D$12*LN(4*(E3_Parameter!$D$13+KMR!G35*0.001)/(KMR!G35*0.001))+1/E3_Parameter!$D$12*LN(((2*(E3_Parameter!$D$13+KMR!G35*0.001)/(E3_Parameter!$D$14+2*KMR!G35*0.001))^2+1)^0.5))</f>
        <v>0.44987724124371203</v>
      </c>
      <c r="K35" s="363">
        <f>2*2*PI()/(1/E3_Parameter!$D$11*LN(KMR!H35/KMR!$C35)+1/E3_Parameter!$D$12*LN(4*(E3_Parameter!$D$13+KMR!H35*0.001)/(KMR!H35*0.001))+1/E3_Parameter!$D$12*LN(((2*(E3_Parameter!$D$13+KMR!H35*0.001)/(E3_Parameter!$D$14+2*KMR!H35*0.001))^2+1)^0.5))</f>
        <v>0.39767275530891866</v>
      </c>
      <c r="L35" s="363">
        <f>2*2*PI()/(1/E3_Parameter!$D$11*LN(KMR!I35/KMR!$C35)+1/E3_Parameter!$D$12*LN(4*(E3_Parameter!$D$13+KMR!I35*0.001)/(KMR!I35*0.001))+1/E3_Parameter!$D$12*LN(((2*(E3_Parameter!$D$13+KMR!I35*0.001)/(E3_Parameter!$D$14+2*KMR!I35*0.001))^2+1)^0.5))</f>
        <v>0.34982636951867202</v>
      </c>
      <c r="M35" s="344">
        <v>952.16624999999999</v>
      </c>
      <c r="N35" s="344">
        <v>1462.81375</v>
      </c>
    </row>
    <row r="36" spans="1:14" x14ac:dyDescent="0.45">
      <c r="A36" s="335"/>
      <c r="B36" s="245">
        <v>65</v>
      </c>
      <c r="C36" s="247">
        <v>76.099999999999994</v>
      </c>
      <c r="D36" s="247">
        <v>2.9</v>
      </c>
      <c r="E36" s="247">
        <v>70.3</v>
      </c>
      <c r="F36" s="336">
        <v>3.8815084093448959</v>
      </c>
      <c r="G36" s="245">
        <v>140</v>
      </c>
      <c r="H36" s="245">
        <v>160</v>
      </c>
      <c r="I36" s="245">
        <v>180</v>
      </c>
      <c r="J36" s="363">
        <f>2*2*PI()/(1/E3_Parameter!$D$11*LN(KMR!G36/KMR!$C36)+1/E3_Parameter!$D$12*LN(4*(E3_Parameter!$D$13+KMR!G36*0.001)/(KMR!G36*0.001))+1/E3_Parameter!$D$12*LN(((2*(E3_Parameter!$D$13+KMR!G36*0.001)/(E3_Parameter!$D$14+2*KMR!G36*0.001))^2+1)^0.5))</f>
        <v>0.52705599497811129</v>
      </c>
      <c r="K36" s="363">
        <f>2*2*PI()/(1/E3_Parameter!$D$11*LN(KMR!H36/KMR!$C36)+1/E3_Parameter!$D$12*LN(4*(E3_Parameter!$D$13+KMR!H36*0.001)/(KMR!H36*0.001))+1/E3_Parameter!$D$12*LN(((2*(E3_Parameter!$D$13+KMR!H36*0.001)/(E3_Parameter!$D$14+2*KMR!H36*0.001))^2+1)^0.5))</f>
        <v>0.44617716600713975</v>
      </c>
      <c r="L36" s="363">
        <f>2*2*PI()/(1/E3_Parameter!$D$11*LN(KMR!I36/KMR!$C36)+1/E3_Parameter!$D$12*LN(4*(E3_Parameter!$D$13+KMR!I36*0.001)/(KMR!I36*0.001))+1/E3_Parameter!$D$12*LN(((2*(E3_Parameter!$D$13+KMR!I36*0.001)/(E3_Parameter!$D$14+2*KMR!I36*0.001))^2+1)^0.5))</f>
        <v>0.3929642868319555</v>
      </c>
      <c r="M36" s="344">
        <v>1015.3575000000001</v>
      </c>
      <c r="N36" s="344">
        <v>1580.5133000000014</v>
      </c>
    </row>
    <row r="37" spans="1:14" x14ac:dyDescent="0.45">
      <c r="A37" s="335"/>
      <c r="B37" s="245">
        <v>80</v>
      </c>
      <c r="C37" s="247">
        <v>88.9</v>
      </c>
      <c r="D37" s="247">
        <v>3.2</v>
      </c>
      <c r="E37" s="247">
        <v>82.5</v>
      </c>
      <c r="F37" s="336">
        <v>5.345616249623883</v>
      </c>
      <c r="G37" s="245">
        <v>160</v>
      </c>
      <c r="H37" s="245">
        <v>180</v>
      </c>
      <c r="I37" s="245">
        <v>200</v>
      </c>
      <c r="J37" s="363">
        <f>2*2*PI()/(1/E3_Parameter!$D$11*LN(KMR!G37/KMR!$C37)+1/E3_Parameter!$D$12*LN(4*(E3_Parameter!$D$13+KMR!G37*0.001)/(KMR!G37*0.001))+1/E3_Parameter!$D$12*LN(((2*(E3_Parameter!$D$13+KMR!G37*0.001)/(E3_Parameter!$D$14+2*KMR!G37*0.001))^2+1)^0.5))</f>
        <v>0.54678230608929879</v>
      </c>
      <c r="K37" s="363">
        <f>2*2*PI()/(1/E3_Parameter!$D$11*LN(KMR!H37/KMR!$C37)+1/E3_Parameter!$D$12*LN(4*(E3_Parameter!$D$13+KMR!H37*0.001)/(KMR!H37*0.001))+1/E3_Parameter!$D$12*LN(((2*(E3_Parameter!$D$13+KMR!H37*0.001)/(E3_Parameter!$D$14+2*KMR!H37*0.001))^2+1)^0.5))</f>
        <v>0.46895961704743622</v>
      </c>
      <c r="L37" s="363">
        <f>2*2*PI()/(1/E3_Parameter!$D$11*LN(KMR!I37/KMR!$C37)+1/E3_Parameter!$D$12*LN(4*(E3_Parameter!$D$13+KMR!I37*0.001)/(KMR!I37*0.001))+1/E3_Parameter!$D$12*LN(((2*(E3_Parameter!$D$13+KMR!I37*0.001)/(E3_Parameter!$D$14+2*KMR!I37*0.001))^2+1)^0.5))</f>
        <v>0.41597396099656936</v>
      </c>
      <c r="M37" s="344">
        <v>1096.9514499999993</v>
      </c>
      <c r="N37" s="344">
        <v>1726.9297499999973</v>
      </c>
    </row>
    <row r="38" spans="1:14" x14ac:dyDescent="0.45">
      <c r="A38" s="335"/>
      <c r="B38" s="245">
        <v>100</v>
      </c>
      <c r="C38" s="247">
        <v>114.3</v>
      </c>
      <c r="D38" s="247">
        <v>3.6</v>
      </c>
      <c r="E38" s="247">
        <v>107.1</v>
      </c>
      <c r="F38" s="336">
        <v>9.0088389474157253</v>
      </c>
      <c r="G38" s="245">
        <v>200</v>
      </c>
      <c r="H38" s="245">
        <v>225</v>
      </c>
      <c r="I38" s="245">
        <v>250</v>
      </c>
      <c r="J38" s="363">
        <f>2*2*PI()/(1/E3_Parameter!$D$11*LN(KMR!G38/KMR!$C38)+1/E3_Parameter!$D$12*LN(4*(E3_Parameter!$D$13+KMR!G38*0.001)/(KMR!G38*0.001))+1/E3_Parameter!$D$12*LN(((2*(E3_Parameter!$D$13+KMR!G38*0.001)/(E3_Parameter!$D$14+2*KMR!G38*0.001))^2+1)^0.5))</f>
        <v>0.57558448761808489</v>
      </c>
      <c r="K38" s="363">
        <f>2*2*PI()/(1/E3_Parameter!$D$11*LN(KMR!H38/KMR!$C38)+1/E3_Parameter!$D$12*LN(4*(E3_Parameter!$D$13+KMR!H38*0.001)/(KMR!H38*0.001))+1/E3_Parameter!$D$12*LN(((2*(E3_Parameter!$D$13+KMR!H38*0.001)/(E3_Parameter!$D$14+2*KMR!H38*0.001))^2+1)^0.5))</f>
        <v>0.48991347399772234</v>
      </c>
      <c r="L38" s="363">
        <f>2*2*PI()/(1/E3_Parameter!$D$11*LN(KMR!I38/KMR!$C38)+1/E3_Parameter!$D$12*LN(4*(E3_Parameter!$D$13+KMR!I38*0.001)/(KMR!I38*0.001))+1/E3_Parameter!$D$12*LN(((2*(E3_Parameter!$D$13+KMR!I38*0.001)/(E3_Parameter!$D$14+2*KMR!I38*0.001))^2+1)^0.5))</f>
        <v>0.43231616991073302</v>
      </c>
      <c r="M38" s="344">
        <v>1228.0433999999987</v>
      </c>
      <c r="N38" s="344">
        <v>1953.4821999999967</v>
      </c>
    </row>
    <row r="39" spans="1:14" x14ac:dyDescent="0.45">
      <c r="A39" s="335"/>
      <c r="B39" s="245">
        <v>125</v>
      </c>
      <c r="C39" s="247">
        <v>139.69999999999999</v>
      </c>
      <c r="D39" s="247">
        <v>3.6</v>
      </c>
      <c r="E39" s="247">
        <v>132.5</v>
      </c>
      <c r="F39" s="336">
        <v>13.788646506146453</v>
      </c>
      <c r="G39" s="245">
        <v>225</v>
      </c>
      <c r="H39" s="245">
        <v>250</v>
      </c>
      <c r="I39" s="245">
        <v>280</v>
      </c>
      <c r="J39" s="363">
        <f>2*2*PI()/(1/E3_Parameter!$D$11*LN(KMR!G39/KMR!$C39)+1/E3_Parameter!$D$12*LN(4*(E3_Parameter!$D$13+KMR!G39*0.001)/(KMR!G39*0.001))+1/E3_Parameter!$D$12*LN(((2*(E3_Parameter!$D$13+KMR!G39*0.001)/(E3_Parameter!$D$14+2*KMR!G39*0.001))^2+1)^0.5))</f>
        <v>0.66274269394085839</v>
      </c>
      <c r="K39" s="363">
        <f>2*2*PI()/(1/E3_Parameter!$D$11*LN(KMR!H39/KMR!$C39)+1/E3_Parameter!$D$12*LN(4*(E3_Parameter!$D$13+KMR!H39*0.001)/(KMR!H39*0.001))+1/E3_Parameter!$D$12*LN(((2*(E3_Parameter!$D$13+KMR!H39*0.001)/(E3_Parameter!$D$14+2*KMR!H39*0.001))^2+1)^0.5))</f>
        <v>0.56153706482267207</v>
      </c>
      <c r="L39" s="363">
        <f>2*2*PI()/(1/E3_Parameter!$D$11*LN(KMR!I39/KMR!$C39)+1/E3_Parameter!$D$12*LN(4*(E3_Parameter!$D$13+KMR!I39*0.001)/(KMR!I39*0.001))+1/E3_Parameter!$D$12*LN(((2*(E3_Parameter!$D$13+KMR!I39*0.001)/(E3_Parameter!$D$14+2*KMR!I39*0.001))^2+1)^0.5))</f>
        <v>0.4822652793063204</v>
      </c>
      <c r="M39" s="344">
        <v>1437.2998499999994</v>
      </c>
      <c r="N39" s="344">
        <v>2298.7881499999962</v>
      </c>
    </row>
    <row r="40" spans="1:14" x14ac:dyDescent="0.45">
      <c r="A40" s="335"/>
      <c r="B40" s="245">
        <v>150</v>
      </c>
      <c r="C40" s="247">
        <v>168.3</v>
      </c>
      <c r="D40" s="247">
        <v>4</v>
      </c>
      <c r="E40" s="247">
        <v>160.30000000000001</v>
      </c>
      <c r="F40" s="336">
        <v>20.181661892495544</v>
      </c>
      <c r="G40" s="245">
        <v>250</v>
      </c>
      <c r="H40" s="245">
        <v>280</v>
      </c>
      <c r="I40" s="245">
        <v>315</v>
      </c>
      <c r="J40" s="363">
        <f>2*2*PI()/(1/E3_Parameter!$D$11*LN(KMR!G40/KMR!$C40)+1/E3_Parameter!$D$12*LN(4*(E3_Parameter!$D$13+KMR!G40*0.001)/(KMR!G40*0.001))+1/E3_Parameter!$D$12*LN(((2*(E3_Parameter!$D$13+KMR!G40*0.001)/(E3_Parameter!$D$14+2*KMR!G40*0.001))^2+1)^0.5))</f>
        <v>0.77713321973385685</v>
      </c>
      <c r="K40" s="363">
        <f>2*2*PI()/(1/E3_Parameter!$D$11*LN(KMR!H40/KMR!$C40)+1/E3_Parameter!$D$12*LN(4*(E3_Parameter!$D$13+KMR!H40*0.001)/(KMR!H40*0.001))+1/E3_Parameter!$D$12*LN(((2*(E3_Parameter!$D$13+KMR!H40*0.001)/(E3_Parameter!$D$14+2*KMR!H40*0.001))^2+1)^0.5))</f>
        <v>0.63311098656070464</v>
      </c>
      <c r="L40" s="363">
        <f>2*2*PI()/(1/E3_Parameter!$D$11*LN(KMR!I40/KMR!$C40)+1/E3_Parameter!$D$12*LN(4*(E3_Parameter!$D$13+KMR!I40*0.001)/(KMR!I40*0.001))+1/E3_Parameter!$D$12*LN(((2*(E3_Parameter!$D$13+KMR!I40*0.001)/(E3_Parameter!$D$14+2*KMR!I40*0.001))^2+1)^0.5))</f>
        <v>0.53079011795522879</v>
      </c>
      <c r="M40" s="344">
        <v>1744.9224999999999</v>
      </c>
      <c r="N40" s="344">
        <v>2777.1075000000001</v>
      </c>
    </row>
    <row r="41" spans="1:14" x14ac:dyDescent="0.45">
      <c r="A41" s="335"/>
      <c r="B41" s="245">
        <v>200</v>
      </c>
      <c r="C41" s="247">
        <v>219.1</v>
      </c>
      <c r="D41" s="247">
        <v>4.5</v>
      </c>
      <c r="E41" s="247">
        <v>210.1</v>
      </c>
      <c r="F41" s="336">
        <v>34.6690535826718</v>
      </c>
      <c r="G41" s="245">
        <v>315</v>
      </c>
      <c r="H41" s="245">
        <v>355</v>
      </c>
      <c r="I41" s="245">
        <v>400</v>
      </c>
      <c r="J41" s="363">
        <f>2*2*PI()/(1/E3_Parameter!$D$11*LN(KMR!G41/KMR!$C41)+1/E3_Parameter!$D$12*LN(4*(E3_Parameter!$D$13+KMR!G41*0.001)/(KMR!G41*0.001))+1/E3_Parameter!$D$12*LN(((2*(E3_Parameter!$D$13+KMR!G41*0.001)/(E3_Parameter!$D$14+2*KMR!G41*0.001))^2+1)^0.5))</f>
        <v>0.84439115334845827</v>
      </c>
      <c r="K41" s="363">
        <f>2*2*PI()/(1/E3_Parameter!$D$11*LN(KMR!H41/KMR!$C41)+1/E3_Parameter!$D$12*LN(4*(E3_Parameter!$D$13+KMR!H41*0.001)/(KMR!H41*0.001))+1/E3_Parameter!$D$12*LN(((2*(E3_Parameter!$D$13+KMR!H41*0.001)/(E3_Parameter!$D$14+2*KMR!H41*0.001))^2+1)^0.5))</f>
        <v>0.66951705210515422</v>
      </c>
      <c r="L41" s="363">
        <f>2*2*PI()/(1/E3_Parameter!$D$11*LN(KMR!I41/KMR!$C41)+1/E3_Parameter!$D$12*LN(4*(E3_Parameter!$D$13+KMR!I41*0.001)/(KMR!I41*0.001))+1/E3_Parameter!$D$12*LN(((2*(E3_Parameter!$D$13+KMR!I41*0.001)/(E3_Parameter!$D$14+2*KMR!I41*0.001))^2+1)^0.5))</f>
        <v>0.55470958424984074</v>
      </c>
      <c r="M41" s="344">
        <v>2158.7722500000027</v>
      </c>
      <c r="N41" s="344">
        <v>3373.2665500000094</v>
      </c>
    </row>
    <row r="42" spans="1:14" x14ac:dyDescent="0.45">
      <c r="A42" s="335"/>
      <c r="B42" s="245">
        <v>250</v>
      </c>
      <c r="C42" s="247">
        <v>273</v>
      </c>
      <c r="D42" s="247">
        <v>5</v>
      </c>
      <c r="E42" s="247">
        <v>263</v>
      </c>
      <c r="F42" s="336">
        <v>54.325205564038107</v>
      </c>
      <c r="G42" s="245">
        <v>400</v>
      </c>
      <c r="H42" s="245">
        <v>450</v>
      </c>
      <c r="I42" s="245">
        <v>500</v>
      </c>
      <c r="J42" s="363">
        <f>2*2*PI()/(1/E3_Parameter!$D$11*LN(KMR!G42/KMR!$C42)+1/E3_Parameter!$D$12*LN(4*(E3_Parameter!$D$13+KMR!G42*0.001)/(KMR!G42*0.001))+1/E3_Parameter!$D$12*LN(((2*(E3_Parameter!$D$13+KMR!G42*0.001)/(E3_Parameter!$D$14+2*KMR!G42*0.001))^2+1)^0.5))</f>
        <v>0.82012471594284142</v>
      </c>
      <c r="K42" s="363">
        <f>2*2*PI()/(1/E3_Parameter!$D$11*LN(KMR!H42/KMR!$C42)+1/E3_Parameter!$D$12*LN(4*(E3_Parameter!$D$13+KMR!H42*0.001)/(KMR!H42*0.001))+1/E3_Parameter!$D$12*LN(((2*(E3_Parameter!$D$13+KMR!H42*0.001)/(E3_Parameter!$D$14+2*KMR!H42*0.001))^2+1)^0.5))</f>
        <v>0.65585118029619283</v>
      </c>
      <c r="L42" s="363">
        <f>2*2*PI()/(1/E3_Parameter!$D$11*LN(KMR!I42/KMR!$C42)+1/E3_Parameter!$D$12*LN(4*(E3_Parameter!$D$13+KMR!I42*0.001)/(KMR!I42*0.001))+1/E3_Parameter!$D$12*LN(((2*(E3_Parameter!$D$13+KMR!I42*0.001)/(E3_Parameter!$D$14+2*KMR!I42*0.001))^2+1)^0.5))</f>
        <v>0.55610448693833636</v>
      </c>
      <c r="M42" s="344">
        <v>2672.6531999999961</v>
      </c>
      <c r="N42" s="344">
        <v>4044.0619999999963</v>
      </c>
    </row>
    <row r="43" spans="1:14" x14ac:dyDescent="0.45">
      <c r="A43" s="335"/>
      <c r="B43" s="245">
        <v>300</v>
      </c>
      <c r="C43" s="247">
        <v>323.89999999999998</v>
      </c>
      <c r="D43" s="247">
        <v>5.6</v>
      </c>
      <c r="E43" s="247">
        <v>312.7</v>
      </c>
      <c r="F43" s="336">
        <v>76.797245580633259</v>
      </c>
      <c r="G43" s="245">
        <v>450</v>
      </c>
      <c r="H43" s="245">
        <v>500</v>
      </c>
      <c r="I43" s="245">
        <v>580</v>
      </c>
      <c r="J43" s="363">
        <f>2*2*PI()/(1/E3_Parameter!$D$11*LN(KMR!G43/KMR!$C43)+1/E3_Parameter!$D$12*LN(4*(E3_Parameter!$D$13+KMR!G43*0.001)/(KMR!G43*0.001))+1/E3_Parameter!$D$12*LN(((2*(E3_Parameter!$D$13+KMR!G43*0.001)/(E3_Parameter!$D$14+2*KMR!G43*0.001))^2+1)^0.5))</f>
        <v>0.93349534579776272</v>
      </c>
      <c r="K43" s="363">
        <f>2*2*PI()/(1/E3_Parameter!$D$11*LN(KMR!H43/KMR!$C43)+1/E3_Parameter!$D$12*LN(4*(E3_Parameter!$D$13+KMR!H43*0.001)/(KMR!H43*0.001))+1/E3_Parameter!$D$12*LN(((2*(E3_Parameter!$D$13+KMR!H43*0.001)/(E3_Parameter!$D$14+2*KMR!H43*0.001))^2+1)^0.5))</f>
        <v>0.74364387495572071</v>
      </c>
      <c r="L43" s="363">
        <f>2*2*PI()/(1/E3_Parameter!$D$11*LN(KMR!I43/KMR!$C43)+1/E3_Parameter!$D$12*LN(4*(E3_Parameter!$D$13+KMR!I43*0.001)/(KMR!I43*0.001))+1/E3_Parameter!$D$12*LN(((2*(E3_Parameter!$D$13+KMR!I43*0.001)/(E3_Parameter!$D$14+2*KMR!I43*0.001))^2+1)^0.5))</f>
        <v>0.57787890088595684</v>
      </c>
      <c r="M43" s="344">
        <v>3266.7566500000021</v>
      </c>
      <c r="N43" s="344">
        <v>4726.1449500000108</v>
      </c>
    </row>
    <row r="44" spans="1:14" x14ac:dyDescent="0.45">
      <c r="A44" s="335"/>
      <c r="B44" s="245">
        <v>350</v>
      </c>
      <c r="C44" s="247">
        <v>355.6</v>
      </c>
      <c r="D44" s="247">
        <v>5.6</v>
      </c>
      <c r="E44" s="247">
        <v>344.40000000000003</v>
      </c>
      <c r="F44" s="336">
        <v>93.15714430207359</v>
      </c>
      <c r="G44" s="245">
        <v>500</v>
      </c>
      <c r="H44" s="245">
        <v>560</v>
      </c>
      <c r="I44" s="245">
        <v>630</v>
      </c>
      <c r="J44" s="363">
        <f>2*2*PI()/(1/E3_Parameter!$D$11*LN(KMR!G44/KMR!$C44)+1/E3_Parameter!$D$12*LN(4*(E3_Parameter!$D$13+KMR!G44*0.001)/(KMR!G44*0.001))+1/E3_Parameter!$D$12*LN(((2*(E3_Parameter!$D$13+KMR!G44*0.001)/(E3_Parameter!$D$14+2*KMR!G44*0.001))^2+1)^0.5))</f>
        <v>0.91153246823031908</v>
      </c>
      <c r="K44" s="363">
        <f>2*2*PI()/(1/E3_Parameter!$D$11*LN(KMR!H44/KMR!$C44)+1/E3_Parameter!$D$12*LN(4*(E3_Parameter!$D$13+KMR!H44*0.001)/(KMR!H44*0.001))+1/E3_Parameter!$D$12*LN(((2*(E3_Parameter!$D$13+KMR!H44*0.001)/(E3_Parameter!$D$14+2*KMR!H44*0.001))^2+1)^0.5))</f>
        <v>0.71862916183589154</v>
      </c>
      <c r="L44" s="363">
        <f>2*2*PI()/(1/E3_Parameter!$D$11*LN(KMR!I44/KMR!$C44)+1/E3_Parameter!$D$12*LN(4*(E3_Parameter!$D$13+KMR!I44*0.001)/(KMR!I44*0.001))+1/E3_Parameter!$D$12*LN(((2*(E3_Parameter!$D$13+KMR!I44*0.001)/(E3_Parameter!$D$14+2*KMR!I44*0.001))^2+1)^0.5))</f>
        <v>0.58894551520581606</v>
      </c>
      <c r="M44" s="344">
        <v>3910.2650999999923</v>
      </c>
      <c r="N44" s="344">
        <v>5350.3848999999782</v>
      </c>
    </row>
    <row r="45" spans="1:14" x14ac:dyDescent="0.45">
      <c r="A45" s="335"/>
      <c r="B45" s="245">
        <v>400</v>
      </c>
      <c r="C45" s="247">
        <v>406.4</v>
      </c>
      <c r="D45" s="247">
        <v>6.3</v>
      </c>
      <c r="E45" s="247">
        <v>393.79999999999995</v>
      </c>
      <c r="F45" s="336">
        <v>121.79832195854138</v>
      </c>
      <c r="G45" s="245">
        <v>560</v>
      </c>
      <c r="H45" s="245">
        <v>630</v>
      </c>
      <c r="I45" s="245">
        <v>730</v>
      </c>
      <c r="J45" s="363">
        <f>2*2*PI()/(1/E3_Parameter!$D$11*LN(KMR!G45/KMR!$C45)+1/E3_Parameter!$D$12*LN(4*(E3_Parameter!$D$13+KMR!G45*0.001)/(KMR!G45*0.001))+1/E3_Parameter!$D$12*LN(((2*(E3_Parameter!$D$13+KMR!G45*0.001)/(E3_Parameter!$D$14+2*KMR!G45*0.001))^2+1)^0.5))</f>
        <v>0.96400847645484555</v>
      </c>
      <c r="K45" s="363">
        <f>2*2*PI()/(1/E3_Parameter!$D$11*LN(KMR!H45/KMR!$C45)+1/E3_Parameter!$D$12*LN(4*(E3_Parameter!$D$13+KMR!H45*0.001)/(KMR!H45*0.001))+1/E3_Parameter!$D$12*LN(((2*(E3_Parameter!$D$13+KMR!H45*0.001)/(E3_Parameter!$D$14+2*KMR!H45*0.001))^2+1)^0.5))</f>
        <v>0.74418775428040929</v>
      </c>
      <c r="L45" s="363">
        <f>2*2*PI()/(1/E3_Parameter!$D$11*LN(KMR!I45/KMR!$C45)+1/E3_Parameter!$D$12*LN(4*(E3_Parameter!$D$13+KMR!I45*0.001)/(KMR!I45*0.001))+1/E3_Parameter!$D$12*LN(((2*(E3_Parameter!$D$13+KMR!I45*0.001)/(E3_Parameter!$D$14+2*KMR!I45*0.001))^2+1)^0.5))</f>
        <v>0.57886395308555572</v>
      </c>
      <c r="M45" s="344">
        <v>4566.11625</v>
      </c>
      <c r="N45" s="344">
        <v>5862.7137499999999</v>
      </c>
    </row>
    <row r="46" spans="1:14" x14ac:dyDescent="0.45">
      <c r="A46" s="335"/>
      <c r="B46" s="245">
        <v>450</v>
      </c>
      <c r="C46" s="247">
        <v>457.2</v>
      </c>
      <c r="D46" s="247">
        <v>6.3</v>
      </c>
      <c r="E46" s="247">
        <v>444.59999999999997</v>
      </c>
      <c r="F46" s="336">
        <v>155.24899522431633</v>
      </c>
      <c r="G46" s="245">
        <v>630</v>
      </c>
      <c r="H46" s="245">
        <v>670</v>
      </c>
      <c r="I46" s="245">
        <v>800</v>
      </c>
      <c r="J46" s="363">
        <f>2*2*PI()/(1/E3_Parameter!$D$11*LN(KMR!G46/KMR!$C46)+1/E3_Parameter!$D$12*LN(4*(E3_Parameter!$D$13+KMR!G46*0.001)/(KMR!G46*0.001))+1/E3_Parameter!$D$12*LN(((2*(E3_Parameter!$D$13+KMR!G46*0.001)/(E3_Parameter!$D$14+2*KMR!G46*0.001))^2+1)^0.5))</f>
        <v>0.96963330464859099</v>
      </c>
      <c r="K46" s="363">
        <f>2*2*PI()/(1/E3_Parameter!$D$11*LN(KMR!H46/KMR!$C46)+1/E3_Parameter!$D$12*LN(4*(E3_Parameter!$D$13+KMR!H46*0.001)/(KMR!H46*0.001))+1/E3_Parameter!$D$12*LN(((2*(E3_Parameter!$D$13+KMR!H46*0.001)/(E3_Parameter!$D$14+2*KMR!H46*0.001))^2+1)^0.5))</f>
        <v>0.83920473955799502</v>
      </c>
      <c r="L46" s="363">
        <f>2*2*PI()/(1/E3_Parameter!$D$11*LN(KMR!I46/KMR!$C46)+1/E3_Parameter!$D$12*LN(4*(E3_Parameter!$D$13+KMR!I46*0.001)/(KMR!I46*0.001))+1/E3_Parameter!$D$12*LN(((2*(E3_Parameter!$D$13+KMR!I46*0.001)/(E3_Parameter!$D$14+2*KMR!I46*0.001))^2+1)^0.5))</f>
        <v>0.60462901101183275</v>
      </c>
      <c r="M46" s="344">
        <v>5197.926999999997</v>
      </c>
      <c r="N46" s="344">
        <v>6251.449800000004</v>
      </c>
    </row>
    <row r="47" spans="1:14" x14ac:dyDescent="0.45">
      <c r="A47" s="335"/>
      <c r="B47" s="245">
        <v>500</v>
      </c>
      <c r="C47" s="247">
        <v>508</v>
      </c>
      <c r="D47" s="247">
        <v>6.3</v>
      </c>
      <c r="E47" s="247">
        <v>495.4</v>
      </c>
      <c r="F47" s="336">
        <v>192.75332832287128</v>
      </c>
      <c r="G47" s="245">
        <v>710</v>
      </c>
      <c r="H47" s="245">
        <v>800</v>
      </c>
      <c r="I47" s="245">
        <v>900</v>
      </c>
      <c r="J47" s="363">
        <f>2*2*PI()/(1/E3_Parameter!$D$11*LN(KMR!G47/KMR!$C47)+1/E3_Parameter!$D$12*LN(4*(E3_Parameter!$D$13+KMR!G47*0.001)/(KMR!G47*0.001))+1/E3_Parameter!$D$12*LN(((2*(E3_Parameter!$D$13+KMR!G47*0.001)/(E3_Parameter!$D$14+2*KMR!G47*0.001))^2+1)^0.5))</f>
        <v>0.94055068800631914</v>
      </c>
      <c r="K47" s="363">
        <f>2*2*PI()/(1/E3_Parameter!$D$11*LN(KMR!H47/KMR!$C47)+1/E3_Parameter!$D$12*LN(4*(E3_Parameter!$D$13+KMR!H47*0.001)/(KMR!H47*0.001))+1/E3_Parameter!$D$12*LN(((2*(E3_Parameter!$D$13+KMR!H47*0.001)/(E3_Parameter!$D$14+2*KMR!H47*0.001))^2+1)^0.5))</f>
        <v>0.72757471158858356</v>
      </c>
      <c r="L47" s="363">
        <f>2*2*PI()/(1/E3_Parameter!$D$11*LN(KMR!I47/KMR!$C47)+1/E3_Parameter!$D$12*LN(4*(E3_Parameter!$D$13+KMR!I47*0.001)/(KMR!I47*0.001))+1/E3_Parameter!$D$12*LN(((2*(E3_Parameter!$D$13+KMR!I47*0.001)/(E3_Parameter!$D$14+2*KMR!I47*0.001))^2+1)^0.5))</f>
        <v>0.59455334783656988</v>
      </c>
      <c r="M47" s="344">
        <v>5779.0774499999643</v>
      </c>
      <c r="N47" s="344">
        <v>6581.1017499998998</v>
      </c>
    </row>
    <row r="48" spans="1:14" x14ac:dyDescent="0.45">
      <c r="A48" s="335"/>
      <c r="B48" s="245">
        <v>600</v>
      </c>
      <c r="C48" s="247">
        <v>610</v>
      </c>
      <c r="D48" s="247">
        <v>7.1</v>
      </c>
      <c r="E48" s="247">
        <v>595.79999999999995</v>
      </c>
      <c r="F48" s="336">
        <v>278.79878650316056</v>
      </c>
      <c r="G48" s="245">
        <v>800</v>
      </c>
      <c r="H48" s="245">
        <v>900</v>
      </c>
      <c r="I48" s="245">
        <v>1000</v>
      </c>
      <c r="J48" s="363">
        <f>2*2*PI()/(1/E3_Parameter!$D$11*LN(KMR!G48/KMR!$C48)+1/E3_Parameter!$D$12*LN(4*(E3_Parameter!$D$13+KMR!G48*0.001)/(KMR!G48*0.001))+1/E3_Parameter!$D$12*LN(((2*(E3_Parameter!$D$13+KMR!G48*0.001)/(E3_Parameter!$D$14+2*KMR!G48*0.001))^2+1)^0.5))</f>
        <v>1.1247754087811013</v>
      </c>
      <c r="K48" s="363">
        <f>2*2*PI()/(1/E3_Parameter!$D$11*LN(KMR!H48/KMR!$C48)+1/E3_Parameter!$D$12*LN(4*(E3_Parameter!$D$13+KMR!H48*0.001)/(KMR!H48*0.001))+1/E3_Parameter!$D$12*LN(((2*(E3_Parameter!$D$13+KMR!H48*0.001)/(E3_Parameter!$D$14+2*KMR!H48*0.001))^2+1)^0.5))</f>
        <v>0.83572075204620511</v>
      </c>
      <c r="L48" s="363">
        <f>2*2*PI()/(1/E3_Parameter!$D$11*LN(KMR!I48/KMR!$C48)+1/E3_Parameter!$D$12*LN(4*(E3_Parameter!$D$13+KMR!I48*0.001)/(KMR!I48*0.001))+1/E3_Parameter!$D$12*LN(((2*(E3_Parameter!$D$13+KMR!I48*0.001)/(E3_Parameter!$D$14+2*KMR!I48*0.001))^2+1)^0.5))</f>
        <v>0.67937411285327787</v>
      </c>
      <c r="M48" s="344" t="e">
        <v>#N/A</v>
      </c>
      <c r="N48" s="344" t="e">
        <v>#N/A</v>
      </c>
    </row>
    <row r="49" spans="1:14" x14ac:dyDescent="0.45">
      <c r="A49" s="335"/>
      <c r="B49" s="245">
        <v>700</v>
      </c>
      <c r="C49" s="247">
        <v>711</v>
      </c>
      <c r="D49" s="247">
        <v>8</v>
      </c>
      <c r="E49" s="247">
        <v>695</v>
      </c>
      <c r="F49" s="336">
        <v>379.36694787505252</v>
      </c>
      <c r="G49" s="245">
        <v>900</v>
      </c>
      <c r="H49" s="245">
        <v>1000</v>
      </c>
      <c r="I49" s="245">
        <v>1100</v>
      </c>
      <c r="J49" s="363">
        <f>2*2*PI()/(1/E3_Parameter!$D$11*LN(KMR!G49/KMR!$C49)+1/E3_Parameter!$D$12*LN(4*(E3_Parameter!$D$13+KMR!G49*0.001)/(KMR!G49*0.001))+1/E3_Parameter!$D$12*LN(((2*(E3_Parameter!$D$13+KMR!G49*0.001)/(E3_Parameter!$D$14+2*KMR!G49*0.001))^2+1)^0.5))</f>
        <v>1.2655655394249923</v>
      </c>
      <c r="K49" s="363">
        <f>2*2*PI()/(1/E3_Parameter!$D$11*LN(KMR!H49/KMR!$C49)+1/E3_Parameter!$D$12*LN(4*(E3_Parameter!$D$13+KMR!H49*0.001)/(KMR!H49*0.001))+1/E3_Parameter!$D$12*LN(((2*(E3_Parameter!$D$13+KMR!H49*0.001)/(E3_Parameter!$D$14+2*KMR!H49*0.001))^2+1)^0.5))</f>
        <v>0.93849860431815268</v>
      </c>
      <c r="L49" s="363">
        <f>2*2*PI()/(1/E3_Parameter!$D$11*LN(KMR!I49/KMR!$C49)+1/E3_Parameter!$D$12*LN(4*(E3_Parameter!$D$13+KMR!I49*0.001)/(KMR!I49*0.001))+1/E3_Parameter!$D$12*LN(((2*(E3_Parameter!$D$13+KMR!I49*0.001)/(E3_Parameter!$D$14+2*KMR!I49*0.001))^2+1)^0.5))</f>
        <v>0.76053056450827494</v>
      </c>
      <c r="M49" s="344" t="e">
        <v>#N/A</v>
      </c>
      <c r="N49" s="344" t="e">
        <v>#N/A</v>
      </c>
    </row>
    <row r="50" spans="1:14" x14ac:dyDescent="0.45">
      <c r="A50" s="335"/>
      <c r="B50" s="245">
        <v>800</v>
      </c>
      <c r="C50" s="247">
        <v>813</v>
      </c>
      <c r="D50" s="247">
        <v>8.8000000000000007</v>
      </c>
      <c r="E50" s="247">
        <v>795.4</v>
      </c>
      <c r="F50" s="336">
        <v>496.89091311689913</v>
      </c>
      <c r="G50" s="245">
        <v>1000</v>
      </c>
      <c r="H50" s="245">
        <v>1100</v>
      </c>
      <c r="I50" s="245">
        <v>1200</v>
      </c>
      <c r="J50" s="363">
        <f>2*2*PI()/(1/E3_Parameter!$D$11*LN(KMR!G50/KMR!$C50)+1/E3_Parameter!$D$12*LN(4*(E3_Parameter!$D$13+KMR!G50*0.001)/(KMR!G50*0.001))+1/E3_Parameter!$D$12*LN(((2*(E3_Parameter!$D$13+KMR!G50*0.001)/(E3_Parameter!$D$14+2*KMR!G50*0.001))^2+1)^0.5))</f>
        <v>1.4085895923643088</v>
      </c>
      <c r="K50" s="363">
        <f>2*2*PI()/(1/E3_Parameter!$D$11*LN(KMR!H50/KMR!$C50)+1/E3_Parameter!$D$12*LN(4*(E3_Parameter!$D$13+KMR!H50*0.001)/(KMR!H50*0.001))+1/E3_Parameter!$D$12*LN(((2*(E3_Parameter!$D$13+KMR!H50*0.001)/(E3_Parameter!$D$14+2*KMR!H50*0.001))^2+1)^0.5))</f>
        <v>1.0424595280376441</v>
      </c>
      <c r="L50" s="363">
        <f>2*2*PI()/(1/E3_Parameter!$D$11*LN(KMR!I50/KMR!$C50)+1/E3_Parameter!$D$12*LN(4*(E3_Parameter!$D$13+KMR!I50*0.001)/(KMR!I50*0.001))+1/E3_Parameter!$D$12*LN(((2*(E3_Parameter!$D$13+KMR!I50*0.001)/(E3_Parameter!$D$14+2*KMR!I50*0.001))^2+1)^0.5))</f>
        <v>0.84239619259144216</v>
      </c>
      <c r="M50" s="344" t="e">
        <v>#N/A</v>
      </c>
      <c r="N50" s="344" t="e">
        <v>#N/A</v>
      </c>
    </row>
    <row r="51" spans="1:14" x14ac:dyDescent="0.45">
      <c r="A51" s="335"/>
      <c r="B51" s="245">
        <v>900</v>
      </c>
      <c r="C51" s="247">
        <v>914</v>
      </c>
      <c r="D51" s="247">
        <v>10</v>
      </c>
      <c r="E51" s="247">
        <v>894</v>
      </c>
      <c r="F51" s="336">
        <v>627.71848652112305</v>
      </c>
      <c r="G51" s="245">
        <v>1100</v>
      </c>
      <c r="H51" s="245">
        <v>1200</v>
      </c>
      <c r="I51" s="245" t="e">
        <f>NA()</f>
        <v>#N/A</v>
      </c>
      <c r="J51" s="363">
        <f>2*2*PI()/(1/E3_Parameter!$D$11*LN(KMR!G51/KMR!$C51)+1/E3_Parameter!$D$12*LN(4*(E3_Parameter!$D$13+KMR!G51*0.001)/(KMR!G51*0.001))+1/E3_Parameter!$D$12*LN(((2*(E3_Parameter!$D$13+KMR!G51*0.001)/(E3_Parameter!$D$14+2*KMR!G51*0.001))^2+1)^0.5))</f>
        <v>1.5416542218683984</v>
      </c>
      <c r="K51" s="363">
        <f>2*2*PI()/(1/E3_Parameter!$D$11*LN(KMR!H51/KMR!$C51)+1/E3_Parameter!$D$12*LN(4*(E3_Parameter!$D$13+KMR!H51*0.001)/(KMR!H51*0.001))+1/E3_Parameter!$D$12*LN(((2*(E3_Parameter!$D$13+KMR!H51*0.001)/(E3_Parameter!$D$14+2*KMR!H51*0.001))^2+1)^0.5))</f>
        <v>1.1409352657014307</v>
      </c>
      <c r="L51" s="363" t="e">
        <f>2*2*PI()/(1/E3_Parameter!$D$11*LN(KMR!I51/KMR!$C51)+1/E3_Parameter!$D$12*LN(4*(E3_Parameter!$D$13+KMR!I51*0.001)/(KMR!I51*0.001))+1/E3_Parameter!$D$12*LN(((2*(E3_Parameter!$D$13+KMR!I51*0.001)/(E3_Parameter!$D$14+2*KMR!I51*0.001))^2+1)^0.5))</f>
        <v>#N/A</v>
      </c>
      <c r="M51" s="344" t="e">
        <v>#N/A</v>
      </c>
      <c r="N51" s="344" t="e">
        <v>#N/A</v>
      </c>
    </row>
    <row r="52" spans="1:14" x14ac:dyDescent="0.45">
      <c r="A52" s="335"/>
      <c r="B52" s="245">
        <v>1000</v>
      </c>
      <c r="C52" s="247">
        <v>1016</v>
      </c>
      <c r="D52" s="247">
        <v>11</v>
      </c>
      <c r="E52" s="247">
        <v>994</v>
      </c>
      <c r="F52" s="336">
        <v>776.00165977056122</v>
      </c>
      <c r="G52" s="245">
        <v>1200</v>
      </c>
      <c r="H52" s="245">
        <v>1300</v>
      </c>
      <c r="I52" s="245" t="e">
        <f>NA()</f>
        <v>#N/A</v>
      </c>
      <c r="J52" s="363">
        <f>2*2*PI()/(1/E3_Parameter!$D$11*LN(KMR!G52/KMR!$C52)+1/E3_Parameter!$D$12*LN(4*(E3_Parameter!$D$13+KMR!G52*0.001)/(KMR!G52*0.001))+1/E3_Parameter!$D$12*LN(((2*(E3_Parameter!$D$13+KMR!G52*0.001)/(E3_Parameter!$D$14+2*KMR!G52*0.001))^2+1)^0.5))</f>
        <v>1.678314577431901</v>
      </c>
      <c r="K52" s="363">
        <f>2*2*PI()/(1/E3_Parameter!$D$11*LN(KMR!H52/KMR!$C52)+1/E3_Parameter!$D$12*LN(4*(E3_Parameter!$D$13+KMR!H52*0.001)/(KMR!H52*0.001))+1/E3_Parameter!$D$12*LN(((2*(E3_Parameter!$D$13+KMR!H52*0.001)/(E3_Parameter!$D$14+2*KMR!H52*0.001))^2+1)^0.5))</f>
        <v>1.2413635431273402</v>
      </c>
      <c r="L52" s="363" t="e">
        <f>2*2*PI()/(1/E3_Parameter!$D$11*LN(KMR!I52/KMR!$C52)+1/E3_Parameter!$D$12*LN(4*(E3_Parameter!$D$13+KMR!I52*0.001)/(KMR!I52*0.001))+1/E3_Parameter!$D$12*LN(((2*(E3_Parameter!$D$13+KMR!I52*0.001)/(E3_Parameter!$D$14+2*KMR!I52*0.001))^2+1)^0.5))</f>
        <v>#N/A</v>
      </c>
      <c r="M52" s="344" t="e">
        <v>#N/A</v>
      </c>
      <c r="N52" s="344" t="e">
        <v>#N/A</v>
      </c>
    </row>
    <row r="53" spans="1:14" x14ac:dyDescent="0.45"/>
    <row r="54" spans="1:14" hidden="1" x14ac:dyDescent="0.45">
      <c r="B54" s="338">
        <f>SUMIF(C54:N75,"&lt;&gt;#NV")</f>
        <v>0</v>
      </c>
      <c r="C54" s="338">
        <f>IF(ABS(C4-C31)&lt;0.01,0,1)</f>
        <v>0</v>
      </c>
      <c r="D54" s="338">
        <f t="shared" ref="D54:N54" si="2">IF(ABS(D4-D31)&lt;0.01,0,1)</f>
        <v>0</v>
      </c>
      <c r="E54" s="338">
        <f t="shared" si="2"/>
        <v>0</v>
      </c>
      <c r="F54" s="338">
        <f t="shared" si="2"/>
        <v>0</v>
      </c>
      <c r="G54" s="338">
        <f t="shared" si="2"/>
        <v>0</v>
      </c>
      <c r="H54" s="338">
        <f t="shared" si="2"/>
        <v>0</v>
      </c>
      <c r="I54" s="338">
        <f t="shared" si="2"/>
        <v>0</v>
      </c>
      <c r="J54" s="338">
        <f t="shared" si="2"/>
        <v>0</v>
      </c>
      <c r="K54" s="338">
        <f t="shared" si="2"/>
        <v>0</v>
      </c>
      <c r="L54" s="338">
        <f t="shared" si="2"/>
        <v>0</v>
      </c>
      <c r="M54" s="338">
        <f t="shared" si="2"/>
        <v>0</v>
      </c>
      <c r="N54" s="338">
        <f t="shared" si="2"/>
        <v>0</v>
      </c>
    </row>
    <row r="55" spans="1:14" hidden="1" x14ac:dyDescent="0.45">
      <c r="B55" s="338"/>
      <c r="C55" s="338">
        <f>IF(ABS(C5-C32)&lt;0.01,0,1)</f>
        <v>0</v>
      </c>
      <c r="D55" s="338">
        <f t="shared" ref="D55:N55" si="3">IF(ABS(D5-D32)&lt;0.01,0,1)</f>
        <v>0</v>
      </c>
      <c r="E55" s="338">
        <f t="shared" si="3"/>
        <v>0</v>
      </c>
      <c r="F55" s="338">
        <f t="shared" si="3"/>
        <v>0</v>
      </c>
      <c r="G55" s="338">
        <f t="shared" si="3"/>
        <v>0</v>
      </c>
      <c r="H55" s="338">
        <f t="shared" si="3"/>
        <v>0</v>
      </c>
      <c r="I55" s="338">
        <f t="shared" si="3"/>
        <v>0</v>
      </c>
      <c r="J55" s="338">
        <f t="shared" si="3"/>
        <v>0</v>
      </c>
      <c r="K55" s="338">
        <f t="shared" si="3"/>
        <v>0</v>
      </c>
      <c r="L55" s="338">
        <f t="shared" si="3"/>
        <v>0</v>
      </c>
      <c r="M55" s="338">
        <f t="shared" si="3"/>
        <v>0</v>
      </c>
      <c r="N55" s="338">
        <f t="shared" si="3"/>
        <v>0</v>
      </c>
    </row>
    <row r="56" spans="1:14" hidden="1" x14ac:dyDescent="0.45">
      <c r="B56" s="338"/>
      <c r="C56" s="338">
        <f>IF(ABS(C6-C33)&lt;0.01,0,1)</f>
        <v>0</v>
      </c>
      <c r="D56" s="338">
        <f t="shared" ref="D56:N56" si="4">IF(ABS(D6-D33)&lt;0.01,0,1)</f>
        <v>0</v>
      </c>
      <c r="E56" s="338">
        <f t="shared" si="4"/>
        <v>0</v>
      </c>
      <c r="F56" s="338">
        <f t="shared" si="4"/>
        <v>0</v>
      </c>
      <c r="G56" s="338">
        <f t="shared" si="4"/>
        <v>0</v>
      </c>
      <c r="H56" s="338">
        <f t="shared" si="4"/>
        <v>0</v>
      </c>
      <c r="I56" s="338">
        <f t="shared" si="4"/>
        <v>0</v>
      </c>
      <c r="J56" s="338">
        <f t="shared" si="4"/>
        <v>0</v>
      </c>
      <c r="K56" s="338">
        <f t="shared" si="4"/>
        <v>0</v>
      </c>
      <c r="L56" s="338">
        <f t="shared" si="4"/>
        <v>0</v>
      </c>
      <c r="M56" s="338">
        <f t="shared" si="4"/>
        <v>0</v>
      </c>
      <c r="N56" s="338">
        <f t="shared" si="4"/>
        <v>0</v>
      </c>
    </row>
    <row r="57" spans="1:14" hidden="1" x14ac:dyDescent="0.45">
      <c r="B57" s="338"/>
      <c r="C57" s="338">
        <f t="shared" ref="C57:N57" si="5">IF(ABS(C7-C34)&lt;0.01,0,1)</f>
        <v>0</v>
      </c>
      <c r="D57" s="338">
        <f t="shared" si="5"/>
        <v>0</v>
      </c>
      <c r="E57" s="338">
        <f t="shared" si="5"/>
        <v>0</v>
      </c>
      <c r="F57" s="338">
        <f t="shared" si="5"/>
        <v>0</v>
      </c>
      <c r="G57" s="338">
        <f t="shared" si="5"/>
        <v>0</v>
      </c>
      <c r="H57" s="338">
        <f t="shared" si="5"/>
        <v>0</v>
      </c>
      <c r="I57" s="338">
        <f t="shared" si="5"/>
        <v>0</v>
      </c>
      <c r="J57" s="338">
        <f t="shared" si="5"/>
        <v>0</v>
      </c>
      <c r="K57" s="338">
        <f t="shared" si="5"/>
        <v>0</v>
      </c>
      <c r="L57" s="338">
        <f t="shared" si="5"/>
        <v>0</v>
      </c>
      <c r="M57" s="338">
        <f t="shared" si="5"/>
        <v>0</v>
      </c>
      <c r="N57" s="338">
        <f t="shared" si="5"/>
        <v>0</v>
      </c>
    </row>
    <row r="58" spans="1:14" hidden="1" x14ac:dyDescent="0.45">
      <c r="B58" s="338"/>
      <c r="C58" s="338">
        <f t="shared" ref="C58:N58" si="6">IF(ABS(C8-C35)&lt;0.01,0,1)</f>
        <v>0</v>
      </c>
      <c r="D58" s="338">
        <f t="shared" si="6"/>
        <v>0</v>
      </c>
      <c r="E58" s="338">
        <f t="shared" si="6"/>
        <v>0</v>
      </c>
      <c r="F58" s="338">
        <f t="shared" si="6"/>
        <v>0</v>
      </c>
      <c r="G58" s="338">
        <f t="shared" si="6"/>
        <v>0</v>
      </c>
      <c r="H58" s="338">
        <f t="shared" si="6"/>
        <v>0</v>
      </c>
      <c r="I58" s="338">
        <f t="shared" si="6"/>
        <v>0</v>
      </c>
      <c r="J58" s="338">
        <f t="shared" si="6"/>
        <v>0</v>
      </c>
      <c r="K58" s="338">
        <f t="shared" si="6"/>
        <v>0</v>
      </c>
      <c r="L58" s="338">
        <f t="shared" si="6"/>
        <v>0</v>
      </c>
      <c r="M58" s="338">
        <f t="shared" si="6"/>
        <v>0</v>
      </c>
      <c r="N58" s="338">
        <f t="shared" si="6"/>
        <v>0</v>
      </c>
    </row>
    <row r="59" spans="1:14" hidden="1" x14ac:dyDescent="0.45">
      <c r="B59" s="338"/>
      <c r="C59" s="338">
        <f t="shared" ref="C59:N59" si="7">IF(ABS(C9-C36)&lt;0.01,0,1)</f>
        <v>0</v>
      </c>
      <c r="D59" s="338">
        <f t="shared" si="7"/>
        <v>0</v>
      </c>
      <c r="E59" s="338">
        <f t="shared" si="7"/>
        <v>0</v>
      </c>
      <c r="F59" s="338">
        <f t="shared" si="7"/>
        <v>0</v>
      </c>
      <c r="G59" s="338">
        <f t="shared" si="7"/>
        <v>0</v>
      </c>
      <c r="H59" s="338">
        <f t="shared" si="7"/>
        <v>0</v>
      </c>
      <c r="I59" s="338">
        <f t="shared" si="7"/>
        <v>0</v>
      </c>
      <c r="J59" s="338">
        <f t="shared" si="7"/>
        <v>0</v>
      </c>
      <c r="K59" s="338">
        <f t="shared" si="7"/>
        <v>0</v>
      </c>
      <c r="L59" s="338">
        <f t="shared" si="7"/>
        <v>0</v>
      </c>
      <c r="M59" s="338">
        <f t="shared" si="7"/>
        <v>0</v>
      </c>
      <c r="N59" s="338">
        <f t="shared" si="7"/>
        <v>0</v>
      </c>
    </row>
    <row r="60" spans="1:14" hidden="1" x14ac:dyDescent="0.45">
      <c r="B60" s="338"/>
      <c r="C60" s="338">
        <f t="shared" ref="C60:N60" si="8">IF(ABS(C10-C37)&lt;0.01,0,1)</f>
        <v>0</v>
      </c>
      <c r="D60" s="338">
        <f t="shared" si="8"/>
        <v>0</v>
      </c>
      <c r="E60" s="338">
        <f t="shared" si="8"/>
        <v>0</v>
      </c>
      <c r="F60" s="338">
        <f t="shared" si="8"/>
        <v>0</v>
      </c>
      <c r="G60" s="338">
        <f t="shared" si="8"/>
        <v>0</v>
      </c>
      <c r="H60" s="338">
        <f t="shared" si="8"/>
        <v>0</v>
      </c>
      <c r="I60" s="338">
        <f t="shared" si="8"/>
        <v>0</v>
      </c>
      <c r="J60" s="338">
        <f t="shared" si="8"/>
        <v>0</v>
      </c>
      <c r="K60" s="338">
        <f t="shared" si="8"/>
        <v>0</v>
      </c>
      <c r="L60" s="338">
        <f t="shared" si="8"/>
        <v>0</v>
      </c>
      <c r="M60" s="338">
        <f t="shared" si="8"/>
        <v>0</v>
      </c>
      <c r="N60" s="338">
        <f t="shared" si="8"/>
        <v>0</v>
      </c>
    </row>
    <row r="61" spans="1:14" hidden="1" x14ac:dyDescent="0.45">
      <c r="B61" s="338"/>
      <c r="C61" s="338">
        <f t="shared" ref="C61:N61" si="9">IF(ABS(C11-C38)&lt;0.01,0,1)</f>
        <v>0</v>
      </c>
      <c r="D61" s="338">
        <f t="shared" si="9"/>
        <v>0</v>
      </c>
      <c r="E61" s="338">
        <f t="shared" si="9"/>
        <v>0</v>
      </c>
      <c r="F61" s="338">
        <f t="shared" si="9"/>
        <v>0</v>
      </c>
      <c r="G61" s="338">
        <f t="shared" si="9"/>
        <v>0</v>
      </c>
      <c r="H61" s="338">
        <f t="shared" si="9"/>
        <v>0</v>
      </c>
      <c r="I61" s="338">
        <f t="shared" si="9"/>
        <v>0</v>
      </c>
      <c r="J61" s="338">
        <f t="shared" si="9"/>
        <v>0</v>
      </c>
      <c r="K61" s="338">
        <f t="shared" si="9"/>
        <v>0</v>
      </c>
      <c r="L61" s="338">
        <f t="shared" si="9"/>
        <v>0</v>
      </c>
      <c r="M61" s="338">
        <f t="shared" si="9"/>
        <v>0</v>
      </c>
      <c r="N61" s="338">
        <f t="shared" si="9"/>
        <v>0</v>
      </c>
    </row>
    <row r="62" spans="1:14" hidden="1" x14ac:dyDescent="0.45">
      <c r="B62" s="338"/>
      <c r="C62" s="338">
        <f t="shared" ref="C62:N62" si="10">IF(ABS(C12-C39)&lt;0.01,0,1)</f>
        <v>0</v>
      </c>
      <c r="D62" s="338">
        <f t="shared" si="10"/>
        <v>0</v>
      </c>
      <c r="E62" s="338">
        <f t="shared" si="10"/>
        <v>0</v>
      </c>
      <c r="F62" s="338">
        <f t="shared" si="10"/>
        <v>0</v>
      </c>
      <c r="G62" s="338">
        <f t="shared" si="10"/>
        <v>0</v>
      </c>
      <c r="H62" s="338">
        <f t="shared" si="10"/>
        <v>0</v>
      </c>
      <c r="I62" s="338">
        <f t="shared" si="10"/>
        <v>0</v>
      </c>
      <c r="J62" s="338">
        <f t="shared" si="10"/>
        <v>0</v>
      </c>
      <c r="K62" s="338">
        <f t="shared" si="10"/>
        <v>0</v>
      </c>
      <c r="L62" s="338">
        <f t="shared" si="10"/>
        <v>0</v>
      </c>
      <c r="M62" s="338">
        <f t="shared" si="10"/>
        <v>0</v>
      </c>
      <c r="N62" s="338">
        <f t="shared" si="10"/>
        <v>0</v>
      </c>
    </row>
    <row r="63" spans="1:14" hidden="1" x14ac:dyDescent="0.45">
      <c r="B63" s="338"/>
      <c r="C63" s="338">
        <f t="shared" ref="C63:N63" si="11">IF(ABS(C13-C40)&lt;0.01,0,1)</f>
        <v>0</v>
      </c>
      <c r="D63" s="338">
        <f t="shared" si="11"/>
        <v>0</v>
      </c>
      <c r="E63" s="338">
        <f t="shared" si="11"/>
        <v>0</v>
      </c>
      <c r="F63" s="338">
        <f t="shared" si="11"/>
        <v>0</v>
      </c>
      <c r="G63" s="338">
        <f t="shared" si="11"/>
        <v>0</v>
      </c>
      <c r="H63" s="338">
        <f t="shared" si="11"/>
        <v>0</v>
      </c>
      <c r="I63" s="338">
        <f t="shared" si="11"/>
        <v>0</v>
      </c>
      <c r="J63" s="338">
        <f t="shared" si="11"/>
        <v>0</v>
      </c>
      <c r="K63" s="338">
        <f t="shared" si="11"/>
        <v>0</v>
      </c>
      <c r="L63" s="338">
        <f t="shared" si="11"/>
        <v>0</v>
      </c>
      <c r="M63" s="338">
        <f t="shared" si="11"/>
        <v>0</v>
      </c>
      <c r="N63" s="338">
        <f t="shared" si="11"/>
        <v>0</v>
      </c>
    </row>
    <row r="64" spans="1:14" hidden="1" x14ac:dyDescent="0.45">
      <c r="B64" s="338"/>
      <c r="C64" s="338">
        <f t="shared" ref="C64:N64" si="12">IF(ABS(C14-C41)&lt;0.01,0,1)</f>
        <v>0</v>
      </c>
      <c r="D64" s="338">
        <f t="shared" si="12"/>
        <v>0</v>
      </c>
      <c r="E64" s="338">
        <f t="shared" si="12"/>
        <v>0</v>
      </c>
      <c r="F64" s="338">
        <f t="shared" si="12"/>
        <v>0</v>
      </c>
      <c r="G64" s="338">
        <f t="shared" si="12"/>
        <v>0</v>
      </c>
      <c r="H64" s="338">
        <f t="shared" si="12"/>
        <v>0</v>
      </c>
      <c r="I64" s="338">
        <f t="shared" si="12"/>
        <v>0</v>
      </c>
      <c r="J64" s="338">
        <f t="shared" si="12"/>
        <v>0</v>
      </c>
      <c r="K64" s="338">
        <f t="shared" si="12"/>
        <v>0</v>
      </c>
      <c r="L64" s="338">
        <f t="shared" si="12"/>
        <v>0</v>
      </c>
      <c r="M64" s="338">
        <f t="shared" si="12"/>
        <v>0</v>
      </c>
      <c r="N64" s="338">
        <f t="shared" si="12"/>
        <v>0</v>
      </c>
    </row>
    <row r="65" spans="2:14" hidden="1" x14ac:dyDescent="0.45">
      <c r="B65" s="338"/>
      <c r="C65" s="338">
        <f t="shared" ref="C65:N65" si="13">IF(ABS(C15-C42)&lt;0.01,0,1)</f>
        <v>0</v>
      </c>
      <c r="D65" s="338">
        <f t="shared" si="13"/>
        <v>0</v>
      </c>
      <c r="E65" s="338">
        <f t="shared" si="13"/>
        <v>0</v>
      </c>
      <c r="F65" s="338">
        <f t="shared" si="13"/>
        <v>0</v>
      </c>
      <c r="G65" s="338">
        <f t="shared" si="13"/>
        <v>0</v>
      </c>
      <c r="H65" s="338">
        <f t="shared" si="13"/>
        <v>0</v>
      </c>
      <c r="I65" s="338">
        <f t="shared" si="13"/>
        <v>0</v>
      </c>
      <c r="J65" s="338">
        <f t="shared" si="13"/>
        <v>0</v>
      </c>
      <c r="K65" s="338">
        <f t="shared" si="13"/>
        <v>0</v>
      </c>
      <c r="L65" s="338">
        <f t="shared" si="13"/>
        <v>0</v>
      </c>
      <c r="M65" s="338">
        <f t="shared" si="13"/>
        <v>0</v>
      </c>
      <c r="N65" s="338">
        <f t="shared" si="13"/>
        <v>0</v>
      </c>
    </row>
    <row r="66" spans="2:14" hidden="1" x14ac:dyDescent="0.45">
      <c r="B66" s="338"/>
      <c r="C66" s="338">
        <f t="shared" ref="C66:N66" si="14">IF(ABS(C16-C43)&lt;0.01,0,1)</f>
        <v>0</v>
      </c>
      <c r="D66" s="338">
        <f t="shared" si="14"/>
        <v>0</v>
      </c>
      <c r="E66" s="338">
        <f t="shared" si="14"/>
        <v>0</v>
      </c>
      <c r="F66" s="338">
        <f t="shared" si="14"/>
        <v>0</v>
      </c>
      <c r="G66" s="338">
        <f t="shared" si="14"/>
        <v>0</v>
      </c>
      <c r="H66" s="338">
        <f t="shared" si="14"/>
        <v>0</v>
      </c>
      <c r="I66" s="338">
        <f t="shared" si="14"/>
        <v>0</v>
      </c>
      <c r="J66" s="338">
        <f t="shared" si="14"/>
        <v>0</v>
      </c>
      <c r="K66" s="338">
        <f t="shared" si="14"/>
        <v>0</v>
      </c>
      <c r="L66" s="338">
        <f t="shared" si="14"/>
        <v>0</v>
      </c>
      <c r="M66" s="338">
        <f t="shared" si="14"/>
        <v>0</v>
      </c>
      <c r="N66" s="338">
        <f t="shared" si="14"/>
        <v>0</v>
      </c>
    </row>
    <row r="67" spans="2:14" hidden="1" x14ac:dyDescent="0.45">
      <c r="B67" s="338"/>
      <c r="C67" s="338">
        <f t="shared" ref="C67:N67" si="15">IF(ABS(C17-C44)&lt;0.01,0,1)</f>
        <v>0</v>
      </c>
      <c r="D67" s="338">
        <f t="shared" si="15"/>
        <v>0</v>
      </c>
      <c r="E67" s="338">
        <f t="shared" si="15"/>
        <v>0</v>
      </c>
      <c r="F67" s="338">
        <f t="shared" si="15"/>
        <v>0</v>
      </c>
      <c r="G67" s="338">
        <f t="shared" si="15"/>
        <v>0</v>
      </c>
      <c r="H67" s="338">
        <f t="shared" si="15"/>
        <v>0</v>
      </c>
      <c r="I67" s="338">
        <f t="shared" si="15"/>
        <v>0</v>
      </c>
      <c r="J67" s="338">
        <f t="shared" si="15"/>
        <v>0</v>
      </c>
      <c r="K67" s="338">
        <f t="shared" si="15"/>
        <v>0</v>
      </c>
      <c r="L67" s="338">
        <f t="shared" si="15"/>
        <v>0</v>
      </c>
      <c r="M67" s="338">
        <f t="shared" si="15"/>
        <v>0</v>
      </c>
      <c r="N67" s="338">
        <f t="shared" si="15"/>
        <v>0</v>
      </c>
    </row>
    <row r="68" spans="2:14" hidden="1" x14ac:dyDescent="0.45">
      <c r="B68" s="338"/>
      <c r="C68" s="338">
        <f t="shared" ref="C68:N68" si="16">IF(ABS(C18-C45)&lt;0.01,0,1)</f>
        <v>0</v>
      </c>
      <c r="D68" s="338">
        <f t="shared" si="16"/>
        <v>0</v>
      </c>
      <c r="E68" s="338">
        <f t="shared" si="16"/>
        <v>0</v>
      </c>
      <c r="F68" s="338">
        <f t="shared" si="16"/>
        <v>0</v>
      </c>
      <c r="G68" s="338">
        <f t="shared" si="16"/>
        <v>0</v>
      </c>
      <c r="H68" s="338">
        <f t="shared" si="16"/>
        <v>0</v>
      </c>
      <c r="I68" s="338">
        <f t="shared" si="16"/>
        <v>0</v>
      </c>
      <c r="J68" s="338">
        <f t="shared" si="16"/>
        <v>0</v>
      </c>
      <c r="K68" s="338">
        <f t="shared" si="16"/>
        <v>0</v>
      </c>
      <c r="L68" s="338">
        <f t="shared" si="16"/>
        <v>0</v>
      </c>
      <c r="M68" s="338">
        <f t="shared" si="16"/>
        <v>0</v>
      </c>
      <c r="N68" s="338">
        <f t="shared" si="16"/>
        <v>0</v>
      </c>
    </row>
    <row r="69" spans="2:14" hidden="1" x14ac:dyDescent="0.45">
      <c r="B69" s="338"/>
      <c r="C69" s="338">
        <f t="shared" ref="C69:N69" si="17">IF(ABS(C19-C46)&lt;0.01,0,1)</f>
        <v>0</v>
      </c>
      <c r="D69" s="338">
        <f t="shared" si="17"/>
        <v>0</v>
      </c>
      <c r="E69" s="338">
        <f t="shared" si="17"/>
        <v>0</v>
      </c>
      <c r="F69" s="338">
        <f t="shared" si="17"/>
        <v>0</v>
      </c>
      <c r="G69" s="338">
        <f t="shared" si="17"/>
        <v>0</v>
      </c>
      <c r="H69" s="338">
        <f t="shared" si="17"/>
        <v>0</v>
      </c>
      <c r="I69" s="338">
        <f t="shared" si="17"/>
        <v>0</v>
      </c>
      <c r="J69" s="338">
        <f t="shared" si="17"/>
        <v>0</v>
      </c>
      <c r="K69" s="338">
        <f t="shared" si="17"/>
        <v>0</v>
      </c>
      <c r="L69" s="338">
        <f t="shared" si="17"/>
        <v>0</v>
      </c>
      <c r="M69" s="338">
        <f t="shared" si="17"/>
        <v>0</v>
      </c>
      <c r="N69" s="338">
        <f t="shared" si="17"/>
        <v>0</v>
      </c>
    </row>
    <row r="70" spans="2:14" hidden="1" x14ac:dyDescent="0.45">
      <c r="B70" s="338"/>
      <c r="C70" s="338">
        <f t="shared" ref="C70:N70" si="18">IF(ABS(C20-C47)&lt;0.01,0,1)</f>
        <v>0</v>
      </c>
      <c r="D70" s="338">
        <f t="shared" si="18"/>
        <v>0</v>
      </c>
      <c r="E70" s="338">
        <f t="shared" si="18"/>
        <v>0</v>
      </c>
      <c r="F70" s="338">
        <f t="shared" si="18"/>
        <v>0</v>
      </c>
      <c r="G70" s="338">
        <f t="shared" si="18"/>
        <v>0</v>
      </c>
      <c r="H70" s="338">
        <f t="shared" si="18"/>
        <v>0</v>
      </c>
      <c r="I70" s="338">
        <f t="shared" si="18"/>
        <v>0</v>
      </c>
      <c r="J70" s="338">
        <f t="shared" si="18"/>
        <v>0</v>
      </c>
      <c r="K70" s="338">
        <f t="shared" si="18"/>
        <v>0</v>
      </c>
      <c r="L70" s="338">
        <f t="shared" si="18"/>
        <v>0</v>
      </c>
      <c r="M70" s="338">
        <f t="shared" si="18"/>
        <v>0</v>
      </c>
      <c r="N70" s="338">
        <f t="shared" si="18"/>
        <v>0</v>
      </c>
    </row>
    <row r="71" spans="2:14" hidden="1" x14ac:dyDescent="0.45">
      <c r="B71" s="338"/>
      <c r="C71" s="338">
        <f t="shared" ref="C71:N71" si="19">IF(ABS(C21-C48)&lt;0.01,0,1)</f>
        <v>0</v>
      </c>
      <c r="D71" s="338">
        <f t="shared" si="19"/>
        <v>0</v>
      </c>
      <c r="E71" s="338">
        <f t="shared" si="19"/>
        <v>0</v>
      </c>
      <c r="F71" s="338">
        <f t="shared" si="19"/>
        <v>0</v>
      </c>
      <c r="G71" s="338">
        <f t="shared" si="19"/>
        <v>0</v>
      </c>
      <c r="H71" s="338">
        <f t="shared" si="19"/>
        <v>0</v>
      </c>
      <c r="I71" s="338">
        <f t="shared" si="19"/>
        <v>0</v>
      </c>
      <c r="J71" s="338">
        <f t="shared" si="19"/>
        <v>0</v>
      </c>
      <c r="K71" s="338">
        <f t="shared" si="19"/>
        <v>0</v>
      </c>
      <c r="L71" s="338">
        <f t="shared" si="19"/>
        <v>0</v>
      </c>
      <c r="M71" s="338" t="e">
        <f t="shared" si="19"/>
        <v>#N/A</v>
      </c>
      <c r="N71" s="338" t="e">
        <f t="shared" si="19"/>
        <v>#N/A</v>
      </c>
    </row>
    <row r="72" spans="2:14" hidden="1" x14ac:dyDescent="0.45">
      <c r="B72" s="338"/>
      <c r="C72" s="338">
        <f t="shared" ref="C72:N72" si="20">IF(ABS(C22-C49)&lt;0.01,0,1)</f>
        <v>0</v>
      </c>
      <c r="D72" s="338">
        <f t="shared" si="20"/>
        <v>0</v>
      </c>
      <c r="E72" s="338">
        <f t="shared" si="20"/>
        <v>0</v>
      </c>
      <c r="F72" s="338">
        <f t="shared" si="20"/>
        <v>0</v>
      </c>
      <c r="G72" s="338">
        <f t="shared" si="20"/>
        <v>0</v>
      </c>
      <c r="H72" s="338">
        <f t="shared" si="20"/>
        <v>0</v>
      </c>
      <c r="I72" s="338">
        <f t="shared" si="20"/>
        <v>0</v>
      </c>
      <c r="J72" s="338">
        <f t="shared" si="20"/>
        <v>0</v>
      </c>
      <c r="K72" s="338">
        <f t="shared" si="20"/>
        <v>0</v>
      </c>
      <c r="L72" s="338">
        <f t="shared" si="20"/>
        <v>0</v>
      </c>
      <c r="M72" s="338" t="e">
        <f t="shared" si="20"/>
        <v>#N/A</v>
      </c>
      <c r="N72" s="338" t="e">
        <f t="shared" si="20"/>
        <v>#N/A</v>
      </c>
    </row>
    <row r="73" spans="2:14" hidden="1" x14ac:dyDescent="0.45">
      <c r="B73" s="338"/>
      <c r="C73" s="338">
        <f t="shared" ref="C73:N73" si="21">IF(ABS(C23-C50)&lt;0.01,0,1)</f>
        <v>0</v>
      </c>
      <c r="D73" s="338">
        <f t="shared" si="21"/>
        <v>0</v>
      </c>
      <c r="E73" s="338">
        <f t="shared" si="21"/>
        <v>0</v>
      </c>
      <c r="F73" s="338">
        <f t="shared" si="21"/>
        <v>0</v>
      </c>
      <c r="G73" s="338">
        <f t="shared" si="21"/>
        <v>0</v>
      </c>
      <c r="H73" s="338">
        <f t="shared" si="21"/>
        <v>0</v>
      </c>
      <c r="I73" s="338">
        <f t="shared" si="21"/>
        <v>0</v>
      </c>
      <c r="J73" s="338">
        <f t="shared" si="21"/>
        <v>0</v>
      </c>
      <c r="K73" s="338">
        <f t="shared" si="21"/>
        <v>0</v>
      </c>
      <c r="L73" s="338">
        <f t="shared" si="21"/>
        <v>0</v>
      </c>
      <c r="M73" s="338" t="e">
        <f t="shared" si="21"/>
        <v>#N/A</v>
      </c>
      <c r="N73" s="338" t="e">
        <f t="shared" si="21"/>
        <v>#N/A</v>
      </c>
    </row>
    <row r="74" spans="2:14" hidden="1" x14ac:dyDescent="0.45">
      <c r="B74" s="338"/>
      <c r="C74" s="338">
        <f t="shared" ref="C74:N74" si="22">IF(ABS(C24-C51)&lt;0.01,0,1)</f>
        <v>0</v>
      </c>
      <c r="D74" s="338">
        <f t="shared" si="22"/>
        <v>0</v>
      </c>
      <c r="E74" s="338">
        <f t="shared" si="22"/>
        <v>0</v>
      </c>
      <c r="F74" s="338">
        <f t="shared" si="22"/>
        <v>0</v>
      </c>
      <c r="G74" s="338">
        <f t="shared" si="22"/>
        <v>0</v>
      </c>
      <c r="H74" s="338">
        <f t="shared" si="22"/>
        <v>0</v>
      </c>
      <c r="I74" s="338" t="e">
        <f t="shared" si="22"/>
        <v>#N/A</v>
      </c>
      <c r="J74" s="338">
        <f t="shared" si="22"/>
        <v>0</v>
      </c>
      <c r="K74" s="338">
        <f t="shared" si="22"/>
        <v>0</v>
      </c>
      <c r="L74" s="338" t="e">
        <f t="shared" si="22"/>
        <v>#N/A</v>
      </c>
      <c r="M74" s="338" t="e">
        <f t="shared" si="22"/>
        <v>#N/A</v>
      </c>
      <c r="N74" s="338" t="e">
        <f t="shared" si="22"/>
        <v>#N/A</v>
      </c>
    </row>
    <row r="75" spans="2:14" hidden="1" x14ac:dyDescent="0.45">
      <c r="B75" s="338"/>
      <c r="C75" s="338">
        <f t="shared" ref="C75:N75" si="23">IF(ABS(C25-C52)&lt;0.01,0,1)</f>
        <v>0</v>
      </c>
      <c r="D75" s="338">
        <f t="shared" si="23"/>
        <v>0</v>
      </c>
      <c r="E75" s="338">
        <f t="shared" si="23"/>
        <v>0</v>
      </c>
      <c r="F75" s="338">
        <f t="shared" si="23"/>
        <v>0</v>
      </c>
      <c r="G75" s="338">
        <f t="shared" si="23"/>
        <v>0</v>
      </c>
      <c r="H75" s="338">
        <f t="shared" si="23"/>
        <v>0</v>
      </c>
      <c r="I75" s="338" t="e">
        <f t="shared" si="23"/>
        <v>#N/A</v>
      </c>
      <c r="J75" s="338">
        <f t="shared" si="23"/>
        <v>0</v>
      </c>
      <c r="K75" s="338">
        <f t="shared" si="23"/>
        <v>0</v>
      </c>
      <c r="L75" s="338" t="e">
        <f t="shared" si="23"/>
        <v>#N/A</v>
      </c>
      <c r="M75" s="338" t="e">
        <f t="shared" si="23"/>
        <v>#N/A</v>
      </c>
      <c r="N75" s="338" t="e">
        <f t="shared" si="23"/>
        <v>#N/A</v>
      </c>
    </row>
  </sheetData>
  <sheetProtection algorithmName="SHA-512" hashValue="QUhDG42/3VOfCCcMDR35z5gNizJ7WSYtmcXiZ6Nhx1wGBY4hTFTle2zqLmU4YO0LYCbHa5O3BaOlSPpJOCO8bQ==" saltValue="TPszX5PtVoBtAKKQmJ4osg==" spinCount="100000" sheet="1" objects="1" scenarios="1"/>
  <conditionalFormatting sqref="C4:N25">
    <cfRule type="expression" dxfId="15" priority="1">
      <formula>ABS(C4-C31)&gt;0.001</formula>
    </cfRule>
  </conditionalFormatting>
  <pageMargins left="0.74803149606299213" right="0.74803149606299213" top="0.98425196850393704" bottom="0.98425196850393704" header="0.51181102362204722" footer="0.51181102362204722"/>
  <pageSetup paperSize="9" scale="67" orientation="landscape" horizontalDpi="4294967292" verticalDpi="4294967292" r:id="rId1"/>
  <headerFooter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tt15">
    <tabColor theme="6" tint="0.39997558519241921"/>
    <pageSetUpPr fitToPage="1"/>
  </sheetPr>
  <dimension ref="A1:O75"/>
  <sheetViews>
    <sheetView topLeftCell="B2" zoomScaleNormal="100" workbookViewId="0">
      <selection activeCell="B2" sqref="A1:XFD1048576"/>
    </sheetView>
  </sheetViews>
  <sheetFormatPr baseColWidth="10" defaultColWidth="0" defaultRowHeight="14.15" zeroHeight="1" x14ac:dyDescent="0.45"/>
  <cols>
    <col min="1" max="1" width="10.85546875" style="243" hidden="1" customWidth="1"/>
    <col min="2" max="2" width="10" style="243" customWidth="1"/>
    <col min="3" max="3" width="17.5" style="243" customWidth="1"/>
    <col min="4" max="4" width="17.5" style="243" bestFit="1" customWidth="1"/>
    <col min="5" max="5" width="16.35546875" style="243" customWidth="1"/>
    <col min="6" max="6" width="17" style="243" bestFit="1" customWidth="1"/>
    <col min="7" max="12" width="13" style="243" bestFit="1" customWidth="1"/>
    <col min="13" max="14" width="10.85546875" style="243" customWidth="1"/>
    <col min="15" max="15" width="2.5703125" style="243" customWidth="1"/>
    <col min="16" max="16384" width="10.85546875" style="243" hidden="1"/>
  </cols>
  <sheetData>
    <row r="1" spans="1:14" hidden="1" x14ac:dyDescent="0.45">
      <c r="A1" s="245">
        <v>1</v>
      </c>
      <c r="B1" s="327" t="s">
        <v>181</v>
      </c>
      <c r="C1" s="327" t="s">
        <v>182</v>
      </c>
      <c r="D1" s="327" t="s">
        <v>183</v>
      </c>
      <c r="E1" s="327" t="s">
        <v>3</v>
      </c>
      <c r="F1" s="327" t="s">
        <v>184</v>
      </c>
      <c r="G1" s="327" t="s">
        <v>185</v>
      </c>
      <c r="H1" s="327" t="s">
        <v>186</v>
      </c>
      <c r="I1" s="327" t="s">
        <v>187</v>
      </c>
      <c r="J1" s="327">
        <v>1</v>
      </c>
      <c r="K1" s="327">
        <v>2</v>
      </c>
      <c r="L1" s="327">
        <v>3</v>
      </c>
      <c r="M1" s="327" t="s">
        <v>188</v>
      </c>
      <c r="N1" s="327" t="s">
        <v>189</v>
      </c>
    </row>
    <row r="2" spans="1:14" ht="70.75" x14ac:dyDescent="0.45">
      <c r="A2" s="245">
        <v>2</v>
      </c>
      <c r="B2" s="189" t="str">
        <f>Text!C157</f>
        <v>Nennweite</v>
      </c>
      <c r="C2" s="189" t="str">
        <f>Text!C158</f>
        <v>Aussendurchmesser</v>
      </c>
      <c r="D2" s="189" t="str">
        <f>Text!C159</f>
        <v>Wandstärke</v>
      </c>
      <c r="E2" s="189" t="str">
        <f>Text!C160</f>
        <v>Innendurchmesser</v>
      </c>
      <c r="F2" s="189" t="str">
        <f>Text!C161</f>
        <v>Volumen Innenrohr</v>
      </c>
      <c r="G2" s="189" t="str">
        <f>Text!C162</f>
        <v>Dämmstärke 1 (DS1)</v>
      </c>
      <c r="H2" s="189" t="str">
        <f>Text!C163</f>
        <v>Dämmstärke 2 (DS2)</v>
      </c>
      <c r="I2" s="189" t="str">
        <f>Text!C164</f>
        <v>Dämmstärke 3 (DS3)</v>
      </c>
      <c r="J2" s="189" t="str">
        <f>Text!C165</f>
        <v>spezifischer Wärmeverlust pro Trassenmeter (DS1)</v>
      </c>
      <c r="K2" s="189" t="str">
        <f>Text!C166</f>
        <v>spezifischer Wärmeverlust pro Trassenmeter (DS2)</v>
      </c>
      <c r="L2" s="189" t="str">
        <f>Text!C167</f>
        <v>spezifischer Wärmeverlust pro Trassenmeter (DS3)</v>
      </c>
      <c r="M2" s="189" t="str">
        <f>Text!C168</f>
        <v>Flur</v>
      </c>
      <c r="N2" s="189" t="str">
        <f>Text!C169</f>
        <v>Strasse</v>
      </c>
    </row>
    <row r="3" spans="1:14" s="328" customFormat="1" x14ac:dyDescent="0.45">
      <c r="A3" s="245">
        <v>3</v>
      </c>
      <c r="B3" s="327" t="s">
        <v>61</v>
      </c>
      <c r="C3" s="327" t="s">
        <v>63</v>
      </c>
      <c r="D3" s="327" t="s">
        <v>63</v>
      </c>
      <c r="E3" s="327" t="s">
        <v>63</v>
      </c>
      <c r="F3" s="327" t="s">
        <v>190</v>
      </c>
      <c r="G3" s="327" t="s">
        <v>63</v>
      </c>
      <c r="H3" s="327" t="s">
        <v>63</v>
      </c>
      <c r="I3" s="327" t="s">
        <v>63</v>
      </c>
      <c r="J3" s="327" t="s">
        <v>351</v>
      </c>
      <c r="K3" s="327" t="s">
        <v>351</v>
      </c>
      <c r="L3" s="327" t="s">
        <v>351</v>
      </c>
      <c r="M3" s="327" t="s">
        <v>517</v>
      </c>
      <c r="N3" s="327" t="s">
        <v>517</v>
      </c>
    </row>
    <row r="4" spans="1:14" x14ac:dyDescent="0.45">
      <c r="A4" s="245">
        <v>4</v>
      </c>
      <c r="B4" s="245">
        <v>20</v>
      </c>
      <c r="C4" s="246">
        <v>26.9</v>
      </c>
      <c r="D4" s="246">
        <v>2.6</v>
      </c>
      <c r="E4" s="246">
        <v>21.7</v>
      </c>
      <c r="F4" s="329">
        <v>0.36983614116222446</v>
      </c>
      <c r="G4" s="244">
        <v>125</v>
      </c>
      <c r="H4" s="244">
        <v>140</v>
      </c>
      <c r="I4" s="244" t="e">
        <v>#N/A</v>
      </c>
      <c r="J4" s="343">
        <v>0.2039</v>
      </c>
      <c r="K4" s="343">
        <v>0.18410000000000001</v>
      </c>
      <c r="L4" s="343" t="e">
        <v>#N/A</v>
      </c>
      <c r="M4" s="244">
        <v>317.05</v>
      </c>
      <c r="N4" s="244">
        <v>402.05</v>
      </c>
    </row>
    <row r="5" spans="1:14" x14ac:dyDescent="0.45">
      <c r="A5" s="245">
        <v>5</v>
      </c>
      <c r="B5" s="245">
        <v>25</v>
      </c>
      <c r="C5" s="246">
        <v>33.700000000000003</v>
      </c>
      <c r="D5" s="246">
        <v>2.6</v>
      </c>
      <c r="E5" s="246">
        <v>28.500000000000004</v>
      </c>
      <c r="F5" s="329">
        <v>0.63793965821957765</v>
      </c>
      <c r="G5" s="244">
        <v>140</v>
      </c>
      <c r="H5" s="244">
        <v>160</v>
      </c>
      <c r="I5" s="244" t="e">
        <v>#N/A</v>
      </c>
      <c r="J5" s="343">
        <v>0.22270000000000001</v>
      </c>
      <c r="K5" s="343">
        <v>0.19539999999999999</v>
      </c>
      <c r="L5" s="343" t="e">
        <v>#N/A</v>
      </c>
      <c r="M5" s="244">
        <v>322.14999999999998</v>
      </c>
      <c r="N5" s="244">
        <v>407.15</v>
      </c>
    </row>
    <row r="6" spans="1:14" x14ac:dyDescent="0.45">
      <c r="A6" s="245">
        <v>6</v>
      </c>
      <c r="B6" s="245">
        <v>32</v>
      </c>
      <c r="C6" s="246">
        <v>42.4</v>
      </c>
      <c r="D6" s="246">
        <v>2.6</v>
      </c>
      <c r="E6" s="246">
        <v>37.199999999999996</v>
      </c>
      <c r="F6" s="329">
        <v>1.0868653944359246</v>
      </c>
      <c r="G6" s="244">
        <v>160</v>
      </c>
      <c r="H6" s="244">
        <v>180</v>
      </c>
      <c r="I6" s="244" t="e">
        <v>#N/A</v>
      </c>
      <c r="J6" s="343">
        <v>0.2424</v>
      </c>
      <c r="K6" s="343">
        <v>0.21329999999999999</v>
      </c>
      <c r="L6" s="343" t="e">
        <v>#N/A</v>
      </c>
      <c r="M6" s="244">
        <v>349.34999999999997</v>
      </c>
      <c r="N6" s="244">
        <v>434.34999999999997</v>
      </c>
    </row>
    <row r="7" spans="1:14" x14ac:dyDescent="0.45">
      <c r="A7" s="245">
        <v>7</v>
      </c>
      <c r="B7" s="245">
        <v>40</v>
      </c>
      <c r="C7" s="246">
        <v>48.3</v>
      </c>
      <c r="D7" s="246">
        <v>2.6</v>
      </c>
      <c r="E7" s="246">
        <v>43.099999999999994</v>
      </c>
      <c r="F7" s="329">
        <v>1.4589634823087332</v>
      </c>
      <c r="G7" s="244">
        <v>160</v>
      </c>
      <c r="H7" s="244">
        <v>180</v>
      </c>
      <c r="I7" s="244" t="e">
        <v>#N/A</v>
      </c>
      <c r="J7" s="343">
        <v>0.2858</v>
      </c>
      <c r="K7" s="343">
        <v>0.24249999999999999</v>
      </c>
      <c r="L7" s="343" t="e">
        <v>#N/A</v>
      </c>
      <c r="M7" s="244">
        <v>364.65</v>
      </c>
      <c r="N7" s="244">
        <v>449.65</v>
      </c>
    </row>
    <row r="8" spans="1:14" x14ac:dyDescent="0.45">
      <c r="A8" s="245">
        <v>8</v>
      </c>
      <c r="B8" s="245">
        <v>50</v>
      </c>
      <c r="C8" s="246">
        <v>60.3</v>
      </c>
      <c r="D8" s="246">
        <v>2.9</v>
      </c>
      <c r="E8" s="246">
        <v>54.5</v>
      </c>
      <c r="F8" s="329">
        <v>2.3328288948312705</v>
      </c>
      <c r="G8" s="244">
        <v>200</v>
      </c>
      <c r="H8" s="244">
        <v>225</v>
      </c>
      <c r="I8" s="244" t="e">
        <v>#N/A</v>
      </c>
      <c r="J8" s="343">
        <v>0.2797</v>
      </c>
      <c r="K8" s="343">
        <v>0.2407</v>
      </c>
      <c r="L8" s="343" t="e">
        <v>#N/A</v>
      </c>
      <c r="M8" s="244">
        <v>411.4</v>
      </c>
      <c r="N8" s="244">
        <v>509.15</v>
      </c>
    </row>
    <row r="9" spans="1:14" x14ac:dyDescent="0.45">
      <c r="A9" s="245">
        <v>9</v>
      </c>
      <c r="B9" s="245">
        <v>65</v>
      </c>
      <c r="C9" s="246">
        <v>76.099999999999994</v>
      </c>
      <c r="D9" s="246">
        <v>2.9</v>
      </c>
      <c r="E9" s="246">
        <v>70.3</v>
      </c>
      <c r="F9" s="329">
        <v>3.8815084093448959</v>
      </c>
      <c r="G9" s="244">
        <v>225</v>
      </c>
      <c r="H9" s="244">
        <v>250</v>
      </c>
      <c r="I9" s="244" t="e">
        <v>#N/A</v>
      </c>
      <c r="J9" s="343">
        <v>0.32929999999999998</v>
      </c>
      <c r="K9" s="343">
        <v>0.27750000000000002</v>
      </c>
      <c r="L9" s="343" t="e">
        <v>#N/A</v>
      </c>
      <c r="M9" s="244">
        <v>454.75</v>
      </c>
      <c r="N9" s="244">
        <v>552.5</v>
      </c>
    </row>
    <row r="10" spans="1:14" x14ac:dyDescent="0.45">
      <c r="A10" s="245">
        <v>10</v>
      </c>
      <c r="B10" s="245">
        <v>80</v>
      </c>
      <c r="C10" s="246">
        <v>88.9</v>
      </c>
      <c r="D10" s="246">
        <v>3.2</v>
      </c>
      <c r="E10" s="246">
        <v>82.5</v>
      </c>
      <c r="F10" s="329">
        <v>5.345616249623883</v>
      </c>
      <c r="G10" s="244">
        <v>250</v>
      </c>
      <c r="H10" s="244">
        <v>280</v>
      </c>
      <c r="I10" s="244" t="e">
        <v>#N/A</v>
      </c>
      <c r="J10" s="343">
        <v>0.371</v>
      </c>
      <c r="K10" s="343">
        <v>0.29699999999999999</v>
      </c>
      <c r="L10" s="343" t="e">
        <v>#N/A</v>
      </c>
      <c r="M10" s="244">
        <v>514.25</v>
      </c>
      <c r="N10" s="244">
        <v>633.25</v>
      </c>
    </row>
    <row r="11" spans="1:14" x14ac:dyDescent="0.45">
      <c r="A11" s="245">
        <v>11</v>
      </c>
      <c r="B11" s="245">
        <v>100</v>
      </c>
      <c r="C11" s="246">
        <v>114.3</v>
      </c>
      <c r="D11" s="246">
        <v>3.6</v>
      </c>
      <c r="E11" s="246">
        <v>107.1</v>
      </c>
      <c r="F11" s="329">
        <v>9.0088389474157253</v>
      </c>
      <c r="G11" s="244">
        <v>315</v>
      </c>
      <c r="H11" s="244">
        <v>355</v>
      </c>
      <c r="I11" s="244" t="e">
        <v>#N/A</v>
      </c>
      <c r="J11" s="343">
        <v>0.37480000000000002</v>
      </c>
      <c r="K11" s="343">
        <v>0.29959999999999998</v>
      </c>
      <c r="L11" s="343" t="e">
        <v>#N/A</v>
      </c>
      <c r="M11" s="244">
        <v>663</v>
      </c>
      <c r="N11" s="244">
        <v>782</v>
      </c>
    </row>
    <row r="12" spans="1:14" x14ac:dyDescent="0.45">
      <c r="A12" s="245">
        <v>12</v>
      </c>
      <c r="B12" s="245">
        <v>125</v>
      </c>
      <c r="C12" s="246">
        <v>139.69999999999999</v>
      </c>
      <c r="D12" s="246">
        <v>3.6</v>
      </c>
      <c r="E12" s="246">
        <v>132.5</v>
      </c>
      <c r="F12" s="329">
        <v>13.788646506146453</v>
      </c>
      <c r="G12" s="244">
        <v>400</v>
      </c>
      <c r="H12" s="244">
        <v>450</v>
      </c>
      <c r="I12" s="244" t="e">
        <v>#N/A</v>
      </c>
      <c r="J12" s="343">
        <v>0.36299999999999999</v>
      </c>
      <c r="K12" s="343">
        <v>0.2928</v>
      </c>
      <c r="L12" s="343" t="e">
        <v>#N/A</v>
      </c>
      <c r="M12" s="244">
        <v>820.25</v>
      </c>
      <c r="N12" s="244">
        <v>939.25</v>
      </c>
    </row>
    <row r="13" spans="1:14" x14ac:dyDescent="0.45">
      <c r="A13" s="245">
        <v>13</v>
      </c>
      <c r="B13" s="245">
        <v>150</v>
      </c>
      <c r="C13" s="246">
        <v>168.3</v>
      </c>
      <c r="D13" s="246">
        <v>4</v>
      </c>
      <c r="E13" s="246">
        <v>160.30000000000001</v>
      </c>
      <c r="F13" s="329">
        <v>20.181661892495544</v>
      </c>
      <c r="G13" s="244">
        <v>450</v>
      </c>
      <c r="H13" s="244">
        <v>500</v>
      </c>
      <c r="I13" s="244" t="e">
        <v>#N/A</v>
      </c>
      <c r="J13" s="343">
        <v>0.41920000000000002</v>
      </c>
      <c r="K13" s="343">
        <v>0.3301</v>
      </c>
      <c r="L13" s="343" t="e">
        <v>#N/A</v>
      </c>
      <c r="M13" s="244">
        <v>983.44999999999993</v>
      </c>
      <c r="N13" s="244">
        <v>1132.2</v>
      </c>
    </row>
    <row r="14" spans="1:14" x14ac:dyDescent="0.45">
      <c r="A14" s="245">
        <v>14</v>
      </c>
      <c r="B14" s="245">
        <v>200</v>
      </c>
      <c r="C14" s="246">
        <v>219.1</v>
      </c>
      <c r="D14" s="246">
        <v>4.5</v>
      </c>
      <c r="E14" s="246">
        <v>210.1</v>
      </c>
      <c r="F14" s="329">
        <v>34.6690535826718</v>
      </c>
      <c r="G14" s="244">
        <v>560</v>
      </c>
      <c r="H14" s="244">
        <v>630</v>
      </c>
      <c r="I14" s="244" t="e">
        <v>#N/A</v>
      </c>
      <c r="J14" s="343">
        <v>0.47539999999999999</v>
      </c>
      <c r="K14" s="343">
        <v>0.34920000000000001</v>
      </c>
      <c r="L14" s="343" t="e">
        <v>#N/A</v>
      </c>
      <c r="M14" s="244">
        <v>1173.8499999999999</v>
      </c>
      <c r="N14" s="244">
        <v>1348.1</v>
      </c>
    </row>
    <row r="15" spans="1:14" x14ac:dyDescent="0.45">
      <c r="A15" s="245">
        <v>15</v>
      </c>
      <c r="B15" s="245">
        <v>250</v>
      </c>
      <c r="C15" s="246" t="e">
        <v>#N/A</v>
      </c>
      <c r="D15" s="246" t="e">
        <v>#N/A</v>
      </c>
      <c r="E15" s="246" t="e">
        <v>#N/A</v>
      </c>
      <c r="F15" s="329" t="e">
        <v>#N/A</v>
      </c>
      <c r="G15" s="244" t="e">
        <v>#N/A</v>
      </c>
      <c r="H15" s="244" t="e">
        <v>#N/A</v>
      </c>
      <c r="I15" s="244" t="e">
        <v>#N/A</v>
      </c>
      <c r="J15" s="343" t="e">
        <v>#N/A</v>
      </c>
      <c r="K15" s="343" t="e">
        <v>#N/A</v>
      </c>
      <c r="L15" s="343" t="e">
        <v>#N/A</v>
      </c>
      <c r="M15" s="244" t="e">
        <v>#N/A</v>
      </c>
      <c r="N15" s="244" t="e">
        <v>#N/A</v>
      </c>
    </row>
    <row r="16" spans="1:14" x14ac:dyDescent="0.45">
      <c r="A16" s="245">
        <v>16</v>
      </c>
      <c r="B16" s="245">
        <v>300</v>
      </c>
      <c r="C16" s="246" t="e">
        <v>#N/A</v>
      </c>
      <c r="D16" s="246" t="e">
        <v>#N/A</v>
      </c>
      <c r="E16" s="246" t="e">
        <v>#N/A</v>
      </c>
      <c r="F16" s="329" t="e">
        <v>#N/A</v>
      </c>
      <c r="G16" s="244" t="e">
        <v>#N/A</v>
      </c>
      <c r="H16" s="244" t="e">
        <v>#N/A</v>
      </c>
      <c r="I16" s="244" t="e">
        <v>#N/A</v>
      </c>
      <c r="J16" s="343" t="e">
        <v>#N/A</v>
      </c>
      <c r="K16" s="343" t="e">
        <v>#N/A</v>
      </c>
      <c r="L16" s="343" t="e">
        <v>#N/A</v>
      </c>
      <c r="M16" s="244" t="e">
        <v>#N/A</v>
      </c>
      <c r="N16" s="244" t="e">
        <v>#N/A</v>
      </c>
    </row>
    <row r="17" spans="1:14" x14ac:dyDescent="0.45">
      <c r="A17" s="245">
        <v>17</v>
      </c>
      <c r="B17" s="245">
        <v>350</v>
      </c>
      <c r="C17" s="246" t="e">
        <v>#N/A</v>
      </c>
      <c r="D17" s="246" t="e">
        <v>#N/A</v>
      </c>
      <c r="E17" s="246" t="e">
        <v>#N/A</v>
      </c>
      <c r="F17" s="329" t="e">
        <v>#N/A</v>
      </c>
      <c r="G17" s="244" t="e">
        <v>#N/A</v>
      </c>
      <c r="H17" s="244" t="e">
        <v>#N/A</v>
      </c>
      <c r="I17" s="244" t="e">
        <v>#N/A</v>
      </c>
      <c r="J17" s="343" t="e">
        <v>#N/A</v>
      </c>
      <c r="K17" s="343" t="e">
        <v>#N/A</v>
      </c>
      <c r="L17" s="343" t="e">
        <v>#N/A</v>
      </c>
      <c r="M17" s="244" t="e">
        <v>#N/A</v>
      </c>
      <c r="N17" s="244" t="e">
        <v>#N/A</v>
      </c>
    </row>
    <row r="18" spans="1:14" x14ac:dyDescent="0.45">
      <c r="A18" s="245">
        <v>18</v>
      </c>
      <c r="B18" s="245">
        <v>400</v>
      </c>
      <c r="C18" s="246" t="e">
        <v>#N/A</v>
      </c>
      <c r="D18" s="246" t="e">
        <v>#N/A</v>
      </c>
      <c r="E18" s="246" t="e">
        <v>#N/A</v>
      </c>
      <c r="F18" s="329" t="e">
        <v>#N/A</v>
      </c>
      <c r="G18" s="244" t="e">
        <v>#N/A</v>
      </c>
      <c r="H18" s="244" t="e">
        <v>#N/A</v>
      </c>
      <c r="I18" s="244" t="e">
        <v>#N/A</v>
      </c>
      <c r="J18" s="343" t="e">
        <v>#N/A</v>
      </c>
      <c r="K18" s="343" t="e">
        <v>#N/A</v>
      </c>
      <c r="L18" s="343" t="e">
        <v>#N/A</v>
      </c>
      <c r="M18" s="244" t="e">
        <v>#N/A</v>
      </c>
      <c r="N18" s="244" t="e">
        <v>#N/A</v>
      </c>
    </row>
    <row r="19" spans="1:14" x14ac:dyDescent="0.45">
      <c r="A19" s="245">
        <v>19</v>
      </c>
      <c r="B19" s="245">
        <v>450</v>
      </c>
      <c r="C19" s="246" t="e">
        <v>#N/A</v>
      </c>
      <c r="D19" s="246" t="e">
        <v>#N/A</v>
      </c>
      <c r="E19" s="246" t="e">
        <v>#N/A</v>
      </c>
      <c r="F19" s="329" t="e">
        <v>#N/A</v>
      </c>
      <c r="G19" s="244" t="e">
        <v>#N/A</v>
      </c>
      <c r="H19" s="244" t="e">
        <v>#N/A</v>
      </c>
      <c r="I19" s="244" t="e">
        <v>#N/A</v>
      </c>
      <c r="J19" s="343" t="e">
        <v>#N/A</v>
      </c>
      <c r="K19" s="343" t="e">
        <v>#N/A</v>
      </c>
      <c r="L19" s="343" t="e">
        <v>#N/A</v>
      </c>
      <c r="M19" s="244" t="e">
        <v>#N/A</v>
      </c>
      <c r="N19" s="244" t="e">
        <v>#N/A</v>
      </c>
    </row>
    <row r="20" spans="1:14" x14ac:dyDescent="0.45">
      <c r="A20" s="245">
        <v>20</v>
      </c>
      <c r="B20" s="245">
        <v>500</v>
      </c>
      <c r="C20" s="246" t="e">
        <v>#N/A</v>
      </c>
      <c r="D20" s="246" t="e">
        <v>#N/A</v>
      </c>
      <c r="E20" s="246" t="e">
        <v>#N/A</v>
      </c>
      <c r="F20" s="329" t="e">
        <v>#N/A</v>
      </c>
      <c r="G20" s="244" t="e">
        <v>#N/A</v>
      </c>
      <c r="H20" s="244" t="e">
        <v>#N/A</v>
      </c>
      <c r="I20" s="244" t="e">
        <v>#N/A</v>
      </c>
      <c r="J20" s="343" t="e">
        <v>#N/A</v>
      </c>
      <c r="K20" s="343" t="e">
        <v>#N/A</v>
      </c>
      <c r="L20" s="343" t="e">
        <v>#N/A</v>
      </c>
      <c r="M20" s="244" t="e">
        <v>#N/A</v>
      </c>
      <c r="N20" s="244" t="e">
        <v>#N/A</v>
      </c>
    </row>
    <row r="21" spans="1:14" x14ac:dyDescent="0.45">
      <c r="A21" s="245">
        <v>21</v>
      </c>
      <c r="B21" s="245">
        <v>600</v>
      </c>
      <c r="C21" s="246" t="e">
        <v>#N/A</v>
      </c>
      <c r="D21" s="246" t="e">
        <v>#N/A</v>
      </c>
      <c r="E21" s="246" t="e">
        <v>#N/A</v>
      </c>
      <c r="F21" s="329" t="e">
        <v>#N/A</v>
      </c>
      <c r="G21" s="244" t="e">
        <v>#N/A</v>
      </c>
      <c r="H21" s="244" t="e">
        <v>#N/A</v>
      </c>
      <c r="I21" s="244" t="e">
        <v>#N/A</v>
      </c>
      <c r="J21" s="343" t="e">
        <v>#N/A</v>
      </c>
      <c r="K21" s="343" t="e">
        <v>#N/A</v>
      </c>
      <c r="L21" s="343" t="e">
        <v>#N/A</v>
      </c>
      <c r="M21" s="244" t="e">
        <v>#N/A</v>
      </c>
      <c r="N21" s="244" t="e">
        <v>#N/A</v>
      </c>
    </row>
    <row r="22" spans="1:14" x14ac:dyDescent="0.45">
      <c r="A22" s="245">
        <v>22</v>
      </c>
      <c r="B22" s="245">
        <v>700</v>
      </c>
      <c r="C22" s="246" t="e">
        <v>#N/A</v>
      </c>
      <c r="D22" s="246" t="e">
        <v>#N/A</v>
      </c>
      <c r="E22" s="246" t="e">
        <v>#N/A</v>
      </c>
      <c r="F22" s="329" t="e">
        <v>#N/A</v>
      </c>
      <c r="G22" s="244" t="e">
        <v>#N/A</v>
      </c>
      <c r="H22" s="244" t="e">
        <v>#N/A</v>
      </c>
      <c r="I22" s="244" t="e">
        <v>#N/A</v>
      </c>
      <c r="J22" s="343" t="e">
        <v>#N/A</v>
      </c>
      <c r="K22" s="343" t="e">
        <v>#N/A</v>
      </c>
      <c r="L22" s="343" t="e">
        <v>#N/A</v>
      </c>
      <c r="M22" s="244" t="e">
        <v>#N/A</v>
      </c>
      <c r="N22" s="244" t="e">
        <v>#N/A</v>
      </c>
    </row>
    <row r="23" spans="1:14" x14ac:dyDescent="0.45">
      <c r="A23" s="245">
        <v>23</v>
      </c>
      <c r="B23" s="245">
        <v>800</v>
      </c>
      <c r="C23" s="246" t="e">
        <v>#N/A</v>
      </c>
      <c r="D23" s="246" t="e">
        <v>#N/A</v>
      </c>
      <c r="E23" s="246" t="e">
        <v>#N/A</v>
      </c>
      <c r="F23" s="329" t="e">
        <v>#N/A</v>
      </c>
      <c r="G23" s="244" t="e">
        <v>#N/A</v>
      </c>
      <c r="H23" s="244" t="e">
        <v>#N/A</v>
      </c>
      <c r="I23" s="244" t="e">
        <v>#N/A</v>
      </c>
      <c r="J23" s="343" t="e">
        <v>#N/A</v>
      </c>
      <c r="K23" s="343" t="e">
        <v>#N/A</v>
      </c>
      <c r="L23" s="343" t="e">
        <v>#N/A</v>
      </c>
      <c r="M23" s="244" t="e">
        <v>#N/A</v>
      </c>
      <c r="N23" s="244" t="e">
        <v>#N/A</v>
      </c>
    </row>
    <row r="24" spans="1:14" x14ac:dyDescent="0.45">
      <c r="A24" s="245">
        <v>24</v>
      </c>
      <c r="B24" s="245">
        <v>900</v>
      </c>
      <c r="C24" s="246" t="e">
        <v>#N/A</v>
      </c>
      <c r="D24" s="246" t="e">
        <v>#N/A</v>
      </c>
      <c r="E24" s="246" t="e">
        <v>#N/A</v>
      </c>
      <c r="F24" s="329" t="e">
        <v>#N/A</v>
      </c>
      <c r="G24" s="244" t="e">
        <v>#N/A</v>
      </c>
      <c r="H24" s="244" t="e">
        <v>#N/A</v>
      </c>
      <c r="I24" s="244" t="e">
        <v>#N/A</v>
      </c>
      <c r="J24" s="343" t="e">
        <v>#N/A</v>
      </c>
      <c r="K24" s="343" t="e">
        <v>#N/A</v>
      </c>
      <c r="L24" s="244" t="e">
        <v>#N/A</v>
      </c>
      <c r="M24" s="244" t="e">
        <v>#N/A</v>
      </c>
      <c r="N24" s="244" t="e">
        <v>#N/A</v>
      </c>
    </row>
    <row r="25" spans="1:14" x14ac:dyDescent="0.45">
      <c r="A25" s="245">
        <v>25</v>
      </c>
      <c r="B25" s="245">
        <v>1000</v>
      </c>
      <c r="C25" s="246" t="e">
        <v>#N/A</v>
      </c>
      <c r="D25" s="246" t="e">
        <v>#N/A</v>
      </c>
      <c r="E25" s="246" t="e">
        <v>#N/A</v>
      </c>
      <c r="F25" s="329" t="e">
        <v>#N/A</v>
      </c>
      <c r="G25" s="244" t="e">
        <v>#N/A</v>
      </c>
      <c r="H25" s="244" t="e">
        <v>#N/A</v>
      </c>
      <c r="I25" s="244" t="e">
        <v>#N/A</v>
      </c>
      <c r="J25" s="343" t="e">
        <v>#N/A</v>
      </c>
      <c r="K25" s="343" t="e">
        <v>#N/A</v>
      </c>
      <c r="L25" s="244" t="e">
        <v>#N/A</v>
      </c>
      <c r="M25" s="244" t="e">
        <v>#N/A</v>
      </c>
      <c r="N25" s="244" t="e">
        <v>#N/A</v>
      </c>
    </row>
    <row r="26" spans="1:14" x14ac:dyDescent="0.45"/>
    <row r="27" spans="1:14" x14ac:dyDescent="0.45"/>
    <row r="28" spans="1:14" x14ac:dyDescent="0.45">
      <c r="B28" s="331" t="str">
        <f>Text!C95</f>
        <v>Default-Werte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3"/>
    </row>
    <row r="29" spans="1:14" ht="70.75" x14ac:dyDescent="0.45">
      <c r="B29" s="189" t="str">
        <f>B2</f>
        <v>Nennweite</v>
      </c>
      <c r="C29" s="189" t="str">
        <f t="shared" ref="C29:N29" si="0">C2</f>
        <v>Aussendurchmesser</v>
      </c>
      <c r="D29" s="189" t="str">
        <f t="shared" si="0"/>
        <v>Wandstärke</v>
      </c>
      <c r="E29" s="189" t="str">
        <f t="shared" si="0"/>
        <v>Innendurchmesser</v>
      </c>
      <c r="F29" s="189" t="str">
        <f t="shared" si="0"/>
        <v>Volumen Innenrohr</v>
      </c>
      <c r="G29" s="189" t="str">
        <f t="shared" si="0"/>
        <v>Dämmstärke 1 (DS1)</v>
      </c>
      <c r="H29" s="189" t="str">
        <f t="shared" si="0"/>
        <v>Dämmstärke 2 (DS2)</v>
      </c>
      <c r="I29" s="189" t="str">
        <f t="shared" si="0"/>
        <v>Dämmstärke 3 (DS3)</v>
      </c>
      <c r="J29" s="189" t="str">
        <f t="shared" si="0"/>
        <v>spezifischer Wärmeverlust pro Trassenmeter (DS1)</v>
      </c>
      <c r="K29" s="189" t="str">
        <f t="shared" si="0"/>
        <v>spezifischer Wärmeverlust pro Trassenmeter (DS2)</v>
      </c>
      <c r="L29" s="189" t="str">
        <f t="shared" si="0"/>
        <v>spezifischer Wärmeverlust pro Trassenmeter (DS3)</v>
      </c>
      <c r="M29" s="189" t="str">
        <f t="shared" si="0"/>
        <v>Flur</v>
      </c>
      <c r="N29" s="189" t="str">
        <f t="shared" si="0"/>
        <v>Strasse</v>
      </c>
    </row>
    <row r="30" spans="1:14" x14ac:dyDescent="0.45">
      <c r="B30" s="327" t="str">
        <f>B3</f>
        <v>–</v>
      </c>
      <c r="C30" s="327" t="str">
        <f t="shared" ref="C30:N30" si="1">C3</f>
        <v>mm</v>
      </c>
      <c r="D30" s="327" t="str">
        <f t="shared" si="1"/>
        <v>mm</v>
      </c>
      <c r="E30" s="327" t="str">
        <f t="shared" si="1"/>
        <v>mm</v>
      </c>
      <c r="F30" s="327" t="str">
        <f t="shared" si="1"/>
        <v>l/m</v>
      </c>
      <c r="G30" s="327" t="str">
        <f t="shared" si="1"/>
        <v>mm</v>
      </c>
      <c r="H30" s="327" t="str">
        <f t="shared" si="1"/>
        <v>mm</v>
      </c>
      <c r="I30" s="327" t="str">
        <f t="shared" si="1"/>
        <v>mm</v>
      </c>
      <c r="J30" s="327" t="str">
        <f t="shared" si="1"/>
        <v>W/(m K)</v>
      </c>
      <c r="K30" s="327" t="str">
        <f t="shared" si="1"/>
        <v>W/(m K)</v>
      </c>
      <c r="L30" s="327" t="str">
        <f t="shared" si="1"/>
        <v>W/(m K)</v>
      </c>
      <c r="M30" s="327" t="str">
        <f t="shared" si="1"/>
        <v>CHF/m</v>
      </c>
      <c r="N30" s="327" t="str">
        <f t="shared" si="1"/>
        <v>CHF/m</v>
      </c>
    </row>
    <row r="31" spans="1:14" x14ac:dyDescent="0.45">
      <c r="B31" s="245">
        <v>20</v>
      </c>
      <c r="C31" s="247">
        <v>26.9</v>
      </c>
      <c r="D31" s="247">
        <v>2.6</v>
      </c>
      <c r="E31" s="247">
        <v>21.7</v>
      </c>
      <c r="F31" s="336">
        <v>0.36983614116222446</v>
      </c>
      <c r="G31" s="245">
        <v>125</v>
      </c>
      <c r="H31" s="245">
        <v>140</v>
      </c>
      <c r="I31" s="245" t="e">
        <v>#N/A</v>
      </c>
      <c r="J31" s="337">
        <v>0.2039</v>
      </c>
      <c r="K31" s="337">
        <v>0.18410000000000001</v>
      </c>
      <c r="L31" s="337" t="e">
        <v>#N/A</v>
      </c>
      <c r="M31" s="344">
        <v>317.05</v>
      </c>
      <c r="N31" s="344">
        <v>402.05</v>
      </c>
    </row>
    <row r="32" spans="1:14" x14ac:dyDescent="0.45">
      <c r="B32" s="245">
        <v>25</v>
      </c>
      <c r="C32" s="247">
        <v>33.700000000000003</v>
      </c>
      <c r="D32" s="247">
        <v>2.6</v>
      </c>
      <c r="E32" s="247">
        <v>28.500000000000004</v>
      </c>
      <c r="F32" s="336">
        <v>0.63793965821957765</v>
      </c>
      <c r="G32" s="245">
        <v>140</v>
      </c>
      <c r="H32" s="245">
        <v>160</v>
      </c>
      <c r="I32" s="245" t="e">
        <v>#N/A</v>
      </c>
      <c r="J32" s="337">
        <v>0.22270000000000001</v>
      </c>
      <c r="K32" s="337">
        <v>0.19539999999999999</v>
      </c>
      <c r="L32" s="337" t="e">
        <v>#N/A</v>
      </c>
      <c r="M32" s="344">
        <v>322.14999999999998</v>
      </c>
      <c r="N32" s="344">
        <v>407.15</v>
      </c>
    </row>
    <row r="33" spans="2:14" x14ac:dyDescent="0.45">
      <c r="B33" s="245">
        <v>32</v>
      </c>
      <c r="C33" s="247">
        <v>42.4</v>
      </c>
      <c r="D33" s="247">
        <v>2.6</v>
      </c>
      <c r="E33" s="247">
        <v>37.199999999999996</v>
      </c>
      <c r="F33" s="336">
        <v>1.0868653944359246</v>
      </c>
      <c r="G33" s="245">
        <v>160</v>
      </c>
      <c r="H33" s="245">
        <v>180</v>
      </c>
      <c r="I33" s="245" t="e">
        <v>#N/A</v>
      </c>
      <c r="J33" s="337">
        <v>0.2424</v>
      </c>
      <c r="K33" s="337">
        <v>0.21329999999999999</v>
      </c>
      <c r="L33" s="337" t="e">
        <v>#N/A</v>
      </c>
      <c r="M33" s="344">
        <v>349.34999999999997</v>
      </c>
      <c r="N33" s="344">
        <v>434.34999999999997</v>
      </c>
    </row>
    <row r="34" spans="2:14" x14ac:dyDescent="0.45">
      <c r="B34" s="245">
        <v>40</v>
      </c>
      <c r="C34" s="247">
        <v>48.3</v>
      </c>
      <c r="D34" s="247">
        <v>2.6</v>
      </c>
      <c r="E34" s="247">
        <v>43.099999999999994</v>
      </c>
      <c r="F34" s="336">
        <v>1.4589634823087332</v>
      </c>
      <c r="G34" s="245">
        <v>160</v>
      </c>
      <c r="H34" s="245">
        <v>180</v>
      </c>
      <c r="I34" s="245" t="e">
        <v>#N/A</v>
      </c>
      <c r="J34" s="337">
        <v>0.2858</v>
      </c>
      <c r="K34" s="337">
        <v>0.24249999999999999</v>
      </c>
      <c r="L34" s="337" t="e">
        <v>#N/A</v>
      </c>
      <c r="M34" s="344">
        <v>364.65</v>
      </c>
      <c r="N34" s="344">
        <v>449.65</v>
      </c>
    </row>
    <row r="35" spans="2:14" x14ac:dyDescent="0.45">
      <c r="B35" s="245">
        <v>50</v>
      </c>
      <c r="C35" s="247">
        <v>60.3</v>
      </c>
      <c r="D35" s="247">
        <v>2.9</v>
      </c>
      <c r="E35" s="247">
        <v>54.5</v>
      </c>
      <c r="F35" s="336">
        <v>2.3328288948312705</v>
      </c>
      <c r="G35" s="245">
        <v>200</v>
      </c>
      <c r="H35" s="245">
        <v>225</v>
      </c>
      <c r="I35" s="245" t="e">
        <v>#N/A</v>
      </c>
      <c r="J35" s="337">
        <v>0.2797</v>
      </c>
      <c r="K35" s="337">
        <v>0.2407</v>
      </c>
      <c r="L35" s="337" t="e">
        <v>#N/A</v>
      </c>
      <c r="M35" s="344">
        <v>411.4</v>
      </c>
      <c r="N35" s="344">
        <v>509.15</v>
      </c>
    </row>
    <row r="36" spans="2:14" x14ac:dyDescent="0.45">
      <c r="B36" s="245">
        <v>65</v>
      </c>
      <c r="C36" s="247">
        <v>76.099999999999994</v>
      </c>
      <c r="D36" s="247">
        <v>2.9</v>
      </c>
      <c r="E36" s="247">
        <v>70.3</v>
      </c>
      <c r="F36" s="336">
        <v>3.8815084093448959</v>
      </c>
      <c r="G36" s="245">
        <v>225</v>
      </c>
      <c r="H36" s="245">
        <v>250</v>
      </c>
      <c r="I36" s="245" t="e">
        <v>#N/A</v>
      </c>
      <c r="J36" s="337">
        <v>0.32929999999999998</v>
      </c>
      <c r="K36" s="337">
        <v>0.27750000000000002</v>
      </c>
      <c r="L36" s="337" t="e">
        <v>#N/A</v>
      </c>
      <c r="M36" s="344">
        <v>454.75</v>
      </c>
      <c r="N36" s="344">
        <v>552.5</v>
      </c>
    </row>
    <row r="37" spans="2:14" x14ac:dyDescent="0.45">
      <c r="B37" s="245">
        <v>80</v>
      </c>
      <c r="C37" s="247">
        <v>88.9</v>
      </c>
      <c r="D37" s="247">
        <v>3.2</v>
      </c>
      <c r="E37" s="247">
        <v>82.5</v>
      </c>
      <c r="F37" s="336">
        <v>5.345616249623883</v>
      </c>
      <c r="G37" s="245">
        <v>250</v>
      </c>
      <c r="H37" s="245">
        <v>280</v>
      </c>
      <c r="I37" s="245" t="e">
        <v>#N/A</v>
      </c>
      <c r="J37" s="337">
        <v>0.371</v>
      </c>
      <c r="K37" s="337">
        <v>0.29699999999999999</v>
      </c>
      <c r="L37" s="337" t="e">
        <v>#N/A</v>
      </c>
      <c r="M37" s="344">
        <v>514.25</v>
      </c>
      <c r="N37" s="344">
        <v>633.25</v>
      </c>
    </row>
    <row r="38" spans="2:14" x14ac:dyDescent="0.45">
      <c r="B38" s="245">
        <v>100</v>
      </c>
      <c r="C38" s="247">
        <v>114.3</v>
      </c>
      <c r="D38" s="247">
        <v>3.6</v>
      </c>
      <c r="E38" s="247">
        <v>107.1</v>
      </c>
      <c r="F38" s="336">
        <v>9.0088389474157253</v>
      </c>
      <c r="G38" s="245">
        <v>315</v>
      </c>
      <c r="H38" s="245">
        <v>355</v>
      </c>
      <c r="I38" s="245" t="e">
        <v>#N/A</v>
      </c>
      <c r="J38" s="337">
        <v>0.37480000000000002</v>
      </c>
      <c r="K38" s="337">
        <v>0.29959999999999998</v>
      </c>
      <c r="L38" s="337" t="e">
        <v>#N/A</v>
      </c>
      <c r="M38" s="344">
        <v>663</v>
      </c>
      <c r="N38" s="344">
        <v>782</v>
      </c>
    </row>
    <row r="39" spans="2:14" x14ac:dyDescent="0.45">
      <c r="B39" s="245">
        <v>125</v>
      </c>
      <c r="C39" s="247">
        <v>139.69999999999999</v>
      </c>
      <c r="D39" s="247">
        <v>3.6</v>
      </c>
      <c r="E39" s="247">
        <v>132.5</v>
      </c>
      <c r="F39" s="336">
        <v>13.788646506146453</v>
      </c>
      <c r="G39" s="245">
        <v>400</v>
      </c>
      <c r="H39" s="245">
        <v>450</v>
      </c>
      <c r="I39" s="245" t="e">
        <v>#N/A</v>
      </c>
      <c r="J39" s="337">
        <v>0.36299999999999999</v>
      </c>
      <c r="K39" s="337">
        <v>0.2928</v>
      </c>
      <c r="L39" s="337" t="e">
        <v>#N/A</v>
      </c>
      <c r="M39" s="344">
        <v>820.25</v>
      </c>
      <c r="N39" s="344">
        <v>939.25</v>
      </c>
    </row>
    <row r="40" spans="2:14" x14ac:dyDescent="0.45">
      <c r="B40" s="245">
        <v>150</v>
      </c>
      <c r="C40" s="247">
        <v>168.3</v>
      </c>
      <c r="D40" s="247">
        <v>4</v>
      </c>
      <c r="E40" s="247">
        <v>160.30000000000001</v>
      </c>
      <c r="F40" s="336">
        <v>20.181661892495544</v>
      </c>
      <c r="G40" s="245">
        <v>450</v>
      </c>
      <c r="H40" s="245">
        <v>500</v>
      </c>
      <c r="I40" s="245" t="e">
        <v>#N/A</v>
      </c>
      <c r="J40" s="337">
        <v>0.41920000000000002</v>
      </c>
      <c r="K40" s="337">
        <v>0.3301</v>
      </c>
      <c r="L40" s="337" t="e">
        <v>#N/A</v>
      </c>
      <c r="M40" s="344">
        <v>983.44999999999993</v>
      </c>
      <c r="N40" s="344">
        <v>1132.2</v>
      </c>
    </row>
    <row r="41" spans="2:14" x14ac:dyDescent="0.45">
      <c r="B41" s="245">
        <v>200</v>
      </c>
      <c r="C41" s="247">
        <v>219.1</v>
      </c>
      <c r="D41" s="247">
        <v>4.5</v>
      </c>
      <c r="E41" s="247">
        <v>210.1</v>
      </c>
      <c r="F41" s="336">
        <v>34.6690535826718</v>
      </c>
      <c r="G41" s="245">
        <v>560</v>
      </c>
      <c r="H41" s="245">
        <v>630</v>
      </c>
      <c r="I41" s="245" t="e">
        <v>#N/A</v>
      </c>
      <c r="J41" s="337">
        <v>0.47539999999999999</v>
      </c>
      <c r="K41" s="337">
        <v>0.34920000000000001</v>
      </c>
      <c r="L41" s="337" t="e">
        <v>#N/A</v>
      </c>
      <c r="M41" s="344">
        <v>1173.8499999999999</v>
      </c>
      <c r="N41" s="344">
        <v>1348.1</v>
      </c>
    </row>
    <row r="42" spans="2:14" x14ac:dyDescent="0.45">
      <c r="B42" s="245">
        <v>250</v>
      </c>
      <c r="C42" s="247" t="e">
        <v>#N/A</v>
      </c>
      <c r="D42" s="247" t="e">
        <v>#N/A</v>
      </c>
      <c r="E42" s="247" t="e">
        <v>#N/A</v>
      </c>
      <c r="F42" s="336" t="e">
        <v>#N/A</v>
      </c>
      <c r="G42" s="245" t="e">
        <v>#N/A</v>
      </c>
      <c r="H42" s="245" t="e">
        <v>#N/A</v>
      </c>
      <c r="I42" s="245" t="e">
        <v>#N/A</v>
      </c>
      <c r="J42" s="337" t="e">
        <v>#N/A</v>
      </c>
      <c r="K42" s="337" t="e">
        <v>#N/A</v>
      </c>
      <c r="L42" s="337" t="e">
        <v>#N/A</v>
      </c>
      <c r="M42" s="344" t="e">
        <v>#N/A</v>
      </c>
      <c r="N42" s="344" t="e">
        <v>#N/A</v>
      </c>
    </row>
    <row r="43" spans="2:14" x14ac:dyDescent="0.45">
      <c r="B43" s="245">
        <v>300</v>
      </c>
      <c r="C43" s="247" t="e">
        <v>#N/A</v>
      </c>
      <c r="D43" s="247" t="e">
        <v>#N/A</v>
      </c>
      <c r="E43" s="247" t="e">
        <v>#N/A</v>
      </c>
      <c r="F43" s="336" t="e">
        <v>#N/A</v>
      </c>
      <c r="G43" s="245" t="e">
        <v>#N/A</v>
      </c>
      <c r="H43" s="245" t="e">
        <v>#N/A</v>
      </c>
      <c r="I43" s="245" t="e">
        <v>#N/A</v>
      </c>
      <c r="J43" s="337" t="e">
        <v>#N/A</v>
      </c>
      <c r="K43" s="337" t="e">
        <v>#N/A</v>
      </c>
      <c r="L43" s="337" t="e">
        <v>#N/A</v>
      </c>
      <c r="M43" s="344" t="e">
        <v>#N/A</v>
      </c>
      <c r="N43" s="344" t="e">
        <v>#N/A</v>
      </c>
    </row>
    <row r="44" spans="2:14" x14ac:dyDescent="0.45">
      <c r="B44" s="245">
        <v>350</v>
      </c>
      <c r="C44" s="247" t="e">
        <v>#N/A</v>
      </c>
      <c r="D44" s="247" t="e">
        <v>#N/A</v>
      </c>
      <c r="E44" s="247" t="e">
        <v>#N/A</v>
      </c>
      <c r="F44" s="336" t="e">
        <v>#N/A</v>
      </c>
      <c r="G44" s="245" t="e">
        <v>#N/A</v>
      </c>
      <c r="H44" s="245" t="e">
        <v>#N/A</v>
      </c>
      <c r="I44" s="245" t="e">
        <v>#N/A</v>
      </c>
      <c r="J44" s="337" t="e">
        <v>#N/A</v>
      </c>
      <c r="K44" s="337" t="e">
        <v>#N/A</v>
      </c>
      <c r="L44" s="337" t="e">
        <v>#N/A</v>
      </c>
      <c r="M44" s="344" t="e">
        <v>#N/A</v>
      </c>
      <c r="N44" s="344" t="e">
        <v>#N/A</v>
      </c>
    </row>
    <row r="45" spans="2:14" x14ac:dyDescent="0.45">
      <c r="B45" s="245">
        <v>400</v>
      </c>
      <c r="C45" s="247" t="e">
        <v>#N/A</v>
      </c>
      <c r="D45" s="247" t="e">
        <v>#N/A</v>
      </c>
      <c r="E45" s="247" t="e">
        <v>#N/A</v>
      </c>
      <c r="F45" s="336" t="e">
        <v>#N/A</v>
      </c>
      <c r="G45" s="245" t="e">
        <v>#N/A</v>
      </c>
      <c r="H45" s="245" t="e">
        <v>#N/A</v>
      </c>
      <c r="I45" s="245" t="e">
        <v>#N/A</v>
      </c>
      <c r="J45" s="337" t="e">
        <v>#N/A</v>
      </c>
      <c r="K45" s="337" t="e">
        <v>#N/A</v>
      </c>
      <c r="L45" s="337" t="e">
        <v>#N/A</v>
      </c>
      <c r="M45" s="344" t="e">
        <v>#N/A</v>
      </c>
      <c r="N45" s="344" t="e">
        <v>#N/A</v>
      </c>
    </row>
    <row r="46" spans="2:14" x14ac:dyDescent="0.45">
      <c r="B46" s="245">
        <v>450</v>
      </c>
      <c r="C46" s="247" t="e">
        <v>#N/A</v>
      </c>
      <c r="D46" s="247" t="e">
        <v>#N/A</v>
      </c>
      <c r="E46" s="247" t="e">
        <v>#N/A</v>
      </c>
      <c r="F46" s="336" t="e">
        <v>#N/A</v>
      </c>
      <c r="G46" s="245" t="e">
        <v>#N/A</v>
      </c>
      <c r="H46" s="245" t="e">
        <v>#N/A</v>
      </c>
      <c r="I46" s="245" t="e">
        <v>#N/A</v>
      </c>
      <c r="J46" s="337" t="e">
        <v>#N/A</v>
      </c>
      <c r="K46" s="337" t="e">
        <v>#N/A</v>
      </c>
      <c r="L46" s="337" t="e">
        <v>#N/A</v>
      </c>
      <c r="M46" s="344" t="e">
        <v>#N/A</v>
      </c>
      <c r="N46" s="344" t="e">
        <v>#N/A</v>
      </c>
    </row>
    <row r="47" spans="2:14" x14ac:dyDescent="0.45">
      <c r="B47" s="245">
        <v>500</v>
      </c>
      <c r="C47" s="247" t="e">
        <v>#N/A</v>
      </c>
      <c r="D47" s="247" t="e">
        <v>#N/A</v>
      </c>
      <c r="E47" s="247" t="e">
        <v>#N/A</v>
      </c>
      <c r="F47" s="336" t="e">
        <v>#N/A</v>
      </c>
      <c r="G47" s="245" t="e">
        <v>#N/A</v>
      </c>
      <c r="H47" s="245" t="e">
        <v>#N/A</v>
      </c>
      <c r="I47" s="245" t="e">
        <v>#N/A</v>
      </c>
      <c r="J47" s="337" t="e">
        <v>#N/A</v>
      </c>
      <c r="K47" s="337" t="e">
        <v>#N/A</v>
      </c>
      <c r="L47" s="337" t="e">
        <v>#N/A</v>
      </c>
      <c r="M47" s="344" t="e">
        <v>#N/A</v>
      </c>
      <c r="N47" s="344" t="e">
        <v>#N/A</v>
      </c>
    </row>
    <row r="48" spans="2:14" x14ac:dyDescent="0.45">
      <c r="B48" s="245">
        <v>600</v>
      </c>
      <c r="C48" s="247" t="e">
        <v>#N/A</v>
      </c>
      <c r="D48" s="247" t="e">
        <v>#N/A</v>
      </c>
      <c r="E48" s="247" t="e">
        <v>#N/A</v>
      </c>
      <c r="F48" s="336" t="e">
        <v>#N/A</v>
      </c>
      <c r="G48" s="245" t="e">
        <v>#N/A</v>
      </c>
      <c r="H48" s="245" t="e">
        <v>#N/A</v>
      </c>
      <c r="I48" s="245" t="e">
        <v>#N/A</v>
      </c>
      <c r="J48" s="337" t="e">
        <v>#N/A</v>
      </c>
      <c r="K48" s="337" t="e">
        <v>#N/A</v>
      </c>
      <c r="L48" s="337" t="e">
        <v>#N/A</v>
      </c>
      <c r="M48" s="344" t="e">
        <v>#N/A</v>
      </c>
      <c r="N48" s="344" t="e">
        <v>#N/A</v>
      </c>
    </row>
    <row r="49" spans="2:14" x14ac:dyDescent="0.45">
      <c r="B49" s="245">
        <v>700</v>
      </c>
      <c r="C49" s="247" t="e">
        <v>#N/A</v>
      </c>
      <c r="D49" s="247" t="e">
        <v>#N/A</v>
      </c>
      <c r="E49" s="247" t="e">
        <v>#N/A</v>
      </c>
      <c r="F49" s="336" t="e">
        <v>#N/A</v>
      </c>
      <c r="G49" s="245" t="e">
        <v>#N/A</v>
      </c>
      <c r="H49" s="245" t="e">
        <v>#N/A</v>
      </c>
      <c r="I49" s="245" t="e">
        <v>#N/A</v>
      </c>
      <c r="J49" s="337" t="e">
        <v>#N/A</v>
      </c>
      <c r="K49" s="337" t="e">
        <v>#N/A</v>
      </c>
      <c r="L49" s="337" t="e">
        <v>#N/A</v>
      </c>
      <c r="M49" s="344" t="e">
        <v>#N/A</v>
      </c>
      <c r="N49" s="344" t="e">
        <v>#N/A</v>
      </c>
    </row>
    <row r="50" spans="2:14" x14ac:dyDescent="0.45">
      <c r="B50" s="245">
        <v>800</v>
      </c>
      <c r="C50" s="247" t="e">
        <v>#N/A</v>
      </c>
      <c r="D50" s="247" t="e">
        <v>#N/A</v>
      </c>
      <c r="E50" s="247" t="e">
        <v>#N/A</v>
      </c>
      <c r="F50" s="336" t="e">
        <v>#N/A</v>
      </c>
      <c r="G50" s="245" t="e">
        <v>#N/A</v>
      </c>
      <c r="H50" s="245" t="e">
        <v>#N/A</v>
      </c>
      <c r="I50" s="245" t="e">
        <v>#N/A</v>
      </c>
      <c r="J50" s="337" t="e">
        <v>#N/A</v>
      </c>
      <c r="K50" s="337" t="e">
        <v>#N/A</v>
      </c>
      <c r="L50" s="337" t="e">
        <v>#N/A</v>
      </c>
      <c r="M50" s="344" t="e">
        <v>#N/A</v>
      </c>
      <c r="N50" s="344" t="e">
        <v>#N/A</v>
      </c>
    </row>
    <row r="51" spans="2:14" x14ac:dyDescent="0.45">
      <c r="B51" s="245">
        <v>900</v>
      </c>
      <c r="C51" s="247" t="e">
        <v>#N/A</v>
      </c>
      <c r="D51" s="247" t="e">
        <v>#N/A</v>
      </c>
      <c r="E51" s="247" t="e">
        <v>#N/A</v>
      </c>
      <c r="F51" s="336" t="e">
        <v>#N/A</v>
      </c>
      <c r="G51" s="245" t="e">
        <v>#N/A</v>
      </c>
      <c r="H51" s="245" t="e">
        <v>#N/A</v>
      </c>
      <c r="I51" s="245" t="e">
        <v>#N/A</v>
      </c>
      <c r="J51" s="337" t="e">
        <v>#N/A</v>
      </c>
      <c r="K51" s="337" t="e">
        <v>#N/A</v>
      </c>
      <c r="L51" s="337" t="e">
        <v>#N/A</v>
      </c>
      <c r="M51" s="344" t="e">
        <v>#N/A</v>
      </c>
      <c r="N51" s="344" t="e">
        <v>#N/A</v>
      </c>
    </row>
    <row r="52" spans="2:14" x14ac:dyDescent="0.45">
      <c r="B52" s="245">
        <v>1000</v>
      </c>
      <c r="C52" s="247" t="e">
        <v>#N/A</v>
      </c>
      <c r="D52" s="247" t="e">
        <v>#N/A</v>
      </c>
      <c r="E52" s="247" t="e">
        <v>#N/A</v>
      </c>
      <c r="F52" s="336" t="e">
        <v>#N/A</v>
      </c>
      <c r="G52" s="245" t="e">
        <v>#N/A</v>
      </c>
      <c r="H52" s="245" t="e">
        <v>#N/A</v>
      </c>
      <c r="I52" s="245" t="e">
        <v>#N/A</v>
      </c>
      <c r="J52" s="337" t="e">
        <v>#N/A</v>
      </c>
      <c r="K52" s="337" t="e">
        <v>#N/A</v>
      </c>
      <c r="L52" s="337" t="e">
        <v>#N/A</v>
      </c>
      <c r="M52" s="344" t="e">
        <v>#N/A</v>
      </c>
      <c r="N52" s="344" t="e">
        <v>#N/A</v>
      </c>
    </row>
    <row r="53" spans="2:14" x14ac:dyDescent="0.45"/>
    <row r="54" spans="2:14" hidden="1" x14ac:dyDescent="0.45">
      <c r="B54" s="243">
        <f>SUMIF(C54:N75,"&lt;&gt;#NV")</f>
        <v>0</v>
      </c>
      <c r="C54" s="338">
        <f>IF(ABS(C4-C31)&lt;0.01,0,1)</f>
        <v>0</v>
      </c>
      <c r="D54" s="338">
        <f t="shared" ref="D54:N54" si="2">IF(ABS(D4-D31)&lt;0.01,0,1)</f>
        <v>0</v>
      </c>
      <c r="E54" s="338">
        <f t="shared" si="2"/>
        <v>0</v>
      </c>
      <c r="F54" s="338">
        <f t="shared" si="2"/>
        <v>0</v>
      </c>
      <c r="G54" s="338">
        <f t="shared" si="2"/>
        <v>0</v>
      </c>
      <c r="H54" s="338">
        <f t="shared" si="2"/>
        <v>0</v>
      </c>
      <c r="I54" s="338" t="e">
        <f t="shared" si="2"/>
        <v>#N/A</v>
      </c>
      <c r="J54" s="338">
        <f t="shared" si="2"/>
        <v>0</v>
      </c>
      <c r="K54" s="338">
        <f t="shared" si="2"/>
        <v>0</v>
      </c>
      <c r="L54" s="338" t="e">
        <f t="shared" si="2"/>
        <v>#N/A</v>
      </c>
      <c r="M54" s="338">
        <f t="shared" si="2"/>
        <v>0</v>
      </c>
      <c r="N54" s="338">
        <f t="shared" si="2"/>
        <v>0</v>
      </c>
    </row>
    <row r="55" spans="2:14" hidden="1" x14ac:dyDescent="0.45">
      <c r="C55" s="338">
        <f t="shared" ref="C55:N70" si="3">IF(ABS(C5-C32)&lt;0.01,0,1)</f>
        <v>0</v>
      </c>
      <c r="D55" s="338">
        <f t="shared" si="3"/>
        <v>0</v>
      </c>
      <c r="E55" s="338">
        <f t="shared" si="3"/>
        <v>0</v>
      </c>
      <c r="F55" s="338">
        <f t="shared" si="3"/>
        <v>0</v>
      </c>
      <c r="G55" s="338">
        <f t="shared" si="3"/>
        <v>0</v>
      </c>
      <c r="H55" s="338">
        <f t="shared" si="3"/>
        <v>0</v>
      </c>
      <c r="I55" s="338" t="e">
        <f t="shared" si="3"/>
        <v>#N/A</v>
      </c>
      <c r="J55" s="338">
        <f t="shared" si="3"/>
        <v>0</v>
      </c>
      <c r="K55" s="338">
        <f t="shared" si="3"/>
        <v>0</v>
      </c>
      <c r="L55" s="338" t="e">
        <f t="shared" si="3"/>
        <v>#N/A</v>
      </c>
      <c r="M55" s="338">
        <f t="shared" si="3"/>
        <v>0</v>
      </c>
      <c r="N55" s="338">
        <f t="shared" si="3"/>
        <v>0</v>
      </c>
    </row>
    <row r="56" spans="2:14" hidden="1" x14ac:dyDescent="0.45">
      <c r="C56" s="338">
        <f t="shared" si="3"/>
        <v>0</v>
      </c>
      <c r="D56" s="338">
        <f t="shared" si="3"/>
        <v>0</v>
      </c>
      <c r="E56" s="338">
        <f t="shared" si="3"/>
        <v>0</v>
      </c>
      <c r="F56" s="338">
        <f t="shared" si="3"/>
        <v>0</v>
      </c>
      <c r="G56" s="338">
        <f t="shared" si="3"/>
        <v>0</v>
      </c>
      <c r="H56" s="338">
        <f t="shared" si="3"/>
        <v>0</v>
      </c>
      <c r="I56" s="338" t="e">
        <f t="shared" si="3"/>
        <v>#N/A</v>
      </c>
      <c r="J56" s="338">
        <f t="shared" si="3"/>
        <v>0</v>
      </c>
      <c r="K56" s="338">
        <f t="shared" si="3"/>
        <v>0</v>
      </c>
      <c r="L56" s="338" t="e">
        <f t="shared" si="3"/>
        <v>#N/A</v>
      </c>
      <c r="M56" s="338">
        <f t="shared" si="3"/>
        <v>0</v>
      </c>
      <c r="N56" s="338">
        <f t="shared" si="3"/>
        <v>0</v>
      </c>
    </row>
    <row r="57" spans="2:14" hidden="1" x14ac:dyDescent="0.45">
      <c r="C57" s="338">
        <f t="shared" si="3"/>
        <v>0</v>
      </c>
      <c r="D57" s="338">
        <f t="shared" si="3"/>
        <v>0</v>
      </c>
      <c r="E57" s="338">
        <f t="shared" si="3"/>
        <v>0</v>
      </c>
      <c r="F57" s="338">
        <f t="shared" si="3"/>
        <v>0</v>
      </c>
      <c r="G57" s="338">
        <f t="shared" si="3"/>
        <v>0</v>
      </c>
      <c r="H57" s="338">
        <f t="shared" si="3"/>
        <v>0</v>
      </c>
      <c r="I57" s="338" t="e">
        <f t="shared" si="3"/>
        <v>#N/A</v>
      </c>
      <c r="J57" s="338">
        <f t="shared" si="3"/>
        <v>0</v>
      </c>
      <c r="K57" s="338">
        <f t="shared" si="3"/>
        <v>0</v>
      </c>
      <c r="L57" s="338" t="e">
        <f t="shared" si="3"/>
        <v>#N/A</v>
      </c>
      <c r="M57" s="338">
        <f t="shared" si="3"/>
        <v>0</v>
      </c>
      <c r="N57" s="338">
        <f t="shared" si="3"/>
        <v>0</v>
      </c>
    </row>
    <row r="58" spans="2:14" hidden="1" x14ac:dyDescent="0.45">
      <c r="C58" s="338">
        <f t="shared" si="3"/>
        <v>0</v>
      </c>
      <c r="D58" s="338">
        <f t="shared" si="3"/>
        <v>0</v>
      </c>
      <c r="E58" s="338">
        <f t="shared" si="3"/>
        <v>0</v>
      </c>
      <c r="F58" s="338">
        <f t="shared" si="3"/>
        <v>0</v>
      </c>
      <c r="G58" s="338">
        <f t="shared" si="3"/>
        <v>0</v>
      </c>
      <c r="H58" s="338">
        <f t="shared" si="3"/>
        <v>0</v>
      </c>
      <c r="I58" s="338" t="e">
        <f t="shared" si="3"/>
        <v>#N/A</v>
      </c>
      <c r="J58" s="338">
        <f t="shared" si="3"/>
        <v>0</v>
      </c>
      <c r="K58" s="338">
        <f t="shared" si="3"/>
        <v>0</v>
      </c>
      <c r="L58" s="338" t="e">
        <f t="shared" si="3"/>
        <v>#N/A</v>
      </c>
      <c r="M58" s="338">
        <f t="shared" si="3"/>
        <v>0</v>
      </c>
      <c r="N58" s="338">
        <f t="shared" si="3"/>
        <v>0</v>
      </c>
    </row>
    <row r="59" spans="2:14" hidden="1" x14ac:dyDescent="0.45">
      <c r="C59" s="338">
        <f t="shared" si="3"/>
        <v>0</v>
      </c>
      <c r="D59" s="338">
        <f t="shared" si="3"/>
        <v>0</v>
      </c>
      <c r="E59" s="338">
        <f t="shared" si="3"/>
        <v>0</v>
      </c>
      <c r="F59" s="338">
        <f t="shared" si="3"/>
        <v>0</v>
      </c>
      <c r="G59" s="338">
        <f t="shared" si="3"/>
        <v>0</v>
      </c>
      <c r="H59" s="338">
        <f t="shared" si="3"/>
        <v>0</v>
      </c>
      <c r="I59" s="338" t="e">
        <f t="shared" si="3"/>
        <v>#N/A</v>
      </c>
      <c r="J59" s="338">
        <f t="shared" si="3"/>
        <v>0</v>
      </c>
      <c r="K59" s="338">
        <f t="shared" si="3"/>
        <v>0</v>
      </c>
      <c r="L59" s="338" t="e">
        <f t="shared" si="3"/>
        <v>#N/A</v>
      </c>
      <c r="M59" s="338">
        <f t="shared" si="3"/>
        <v>0</v>
      </c>
      <c r="N59" s="338">
        <f t="shared" si="3"/>
        <v>0</v>
      </c>
    </row>
    <row r="60" spans="2:14" hidden="1" x14ac:dyDescent="0.45">
      <c r="C60" s="338">
        <f t="shared" si="3"/>
        <v>0</v>
      </c>
      <c r="D60" s="338">
        <f t="shared" si="3"/>
        <v>0</v>
      </c>
      <c r="E60" s="338">
        <f t="shared" si="3"/>
        <v>0</v>
      </c>
      <c r="F60" s="338">
        <f t="shared" si="3"/>
        <v>0</v>
      </c>
      <c r="G60" s="338">
        <f t="shared" si="3"/>
        <v>0</v>
      </c>
      <c r="H60" s="338">
        <f t="shared" si="3"/>
        <v>0</v>
      </c>
      <c r="I60" s="338" t="e">
        <f t="shared" si="3"/>
        <v>#N/A</v>
      </c>
      <c r="J60" s="338">
        <f t="shared" si="3"/>
        <v>0</v>
      </c>
      <c r="K60" s="338">
        <f t="shared" si="3"/>
        <v>0</v>
      </c>
      <c r="L60" s="338" t="e">
        <f t="shared" si="3"/>
        <v>#N/A</v>
      </c>
      <c r="M60" s="338">
        <f t="shared" si="3"/>
        <v>0</v>
      </c>
      <c r="N60" s="338">
        <f t="shared" si="3"/>
        <v>0</v>
      </c>
    </row>
    <row r="61" spans="2:14" hidden="1" x14ac:dyDescent="0.45">
      <c r="C61" s="338">
        <f t="shared" si="3"/>
        <v>0</v>
      </c>
      <c r="D61" s="338">
        <f t="shared" si="3"/>
        <v>0</v>
      </c>
      <c r="E61" s="338">
        <f t="shared" si="3"/>
        <v>0</v>
      </c>
      <c r="F61" s="338">
        <f t="shared" si="3"/>
        <v>0</v>
      </c>
      <c r="G61" s="338">
        <f t="shared" si="3"/>
        <v>0</v>
      </c>
      <c r="H61" s="338">
        <f t="shared" si="3"/>
        <v>0</v>
      </c>
      <c r="I61" s="338" t="e">
        <f t="shared" si="3"/>
        <v>#N/A</v>
      </c>
      <c r="J61" s="338">
        <f t="shared" si="3"/>
        <v>0</v>
      </c>
      <c r="K61" s="338">
        <f t="shared" si="3"/>
        <v>0</v>
      </c>
      <c r="L61" s="338" t="e">
        <f t="shared" si="3"/>
        <v>#N/A</v>
      </c>
      <c r="M61" s="338">
        <f t="shared" si="3"/>
        <v>0</v>
      </c>
      <c r="N61" s="338">
        <f t="shared" si="3"/>
        <v>0</v>
      </c>
    </row>
    <row r="62" spans="2:14" hidden="1" x14ac:dyDescent="0.45">
      <c r="C62" s="338">
        <f t="shared" si="3"/>
        <v>0</v>
      </c>
      <c r="D62" s="338">
        <f t="shared" si="3"/>
        <v>0</v>
      </c>
      <c r="E62" s="338">
        <f t="shared" si="3"/>
        <v>0</v>
      </c>
      <c r="F62" s="338">
        <f t="shared" si="3"/>
        <v>0</v>
      </c>
      <c r="G62" s="338">
        <f t="shared" si="3"/>
        <v>0</v>
      </c>
      <c r="H62" s="338">
        <f t="shared" si="3"/>
        <v>0</v>
      </c>
      <c r="I62" s="338" t="e">
        <f t="shared" si="3"/>
        <v>#N/A</v>
      </c>
      <c r="J62" s="338">
        <f t="shared" si="3"/>
        <v>0</v>
      </c>
      <c r="K62" s="338">
        <f t="shared" si="3"/>
        <v>0</v>
      </c>
      <c r="L62" s="338" t="e">
        <f t="shared" si="3"/>
        <v>#N/A</v>
      </c>
      <c r="M62" s="338">
        <f t="shared" si="3"/>
        <v>0</v>
      </c>
      <c r="N62" s="338">
        <f t="shared" si="3"/>
        <v>0</v>
      </c>
    </row>
    <row r="63" spans="2:14" hidden="1" x14ac:dyDescent="0.45">
      <c r="C63" s="338">
        <f t="shared" si="3"/>
        <v>0</v>
      </c>
      <c r="D63" s="338">
        <f t="shared" si="3"/>
        <v>0</v>
      </c>
      <c r="E63" s="338">
        <f t="shared" si="3"/>
        <v>0</v>
      </c>
      <c r="F63" s="338">
        <f t="shared" si="3"/>
        <v>0</v>
      </c>
      <c r="G63" s="338">
        <f t="shared" si="3"/>
        <v>0</v>
      </c>
      <c r="H63" s="338">
        <f t="shared" si="3"/>
        <v>0</v>
      </c>
      <c r="I63" s="338" t="e">
        <f t="shared" si="3"/>
        <v>#N/A</v>
      </c>
      <c r="J63" s="338">
        <f t="shared" si="3"/>
        <v>0</v>
      </c>
      <c r="K63" s="338">
        <f t="shared" si="3"/>
        <v>0</v>
      </c>
      <c r="L63" s="338" t="e">
        <f t="shared" si="3"/>
        <v>#N/A</v>
      </c>
      <c r="M63" s="338">
        <f t="shared" si="3"/>
        <v>0</v>
      </c>
      <c r="N63" s="338">
        <f t="shared" si="3"/>
        <v>0</v>
      </c>
    </row>
    <row r="64" spans="2:14" hidden="1" x14ac:dyDescent="0.45">
      <c r="C64" s="338">
        <f t="shared" si="3"/>
        <v>0</v>
      </c>
      <c r="D64" s="338">
        <f t="shared" si="3"/>
        <v>0</v>
      </c>
      <c r="E64" s="338">
        <f t="shared" si="3"/>
        <v>0</v>
      </c>
      <c r="F64" s="338">
        <f t="shared" si="3"/>
        <v>0</v>
      </c>
      <c r="G64" s="338">
        <f t="shared" si="3"/>
        <v>0</v>
      </c>
      <c r="H64" s="338">
        <f t="shared" si="3"/>
        <v>0</v>
      </c>
      <c r="I64" s="338" t="e">
        <f t="shared" si="3"/>
        <v>#N/A</v>
      </c>
      <c r="J64" s="338">
        <f t="shared" si="3"/>
        <v>0</v>
      </c>
      <c r="K64" s="338">
        <f t="shared" si="3"/>
        <v>0</v>
      </c>
      <c r="L64" s="338" t="e">
        <f t="shared" si="3"/>
        <v>#N/A</v>
      </c>
      <c r="M64" s="338">
        <f t="shared" si="3"/>
        <v>0</v>
      </c>
      <c r="N64" s="338">
        <f t="shared" si="3"/>
        <v>0</v>
      </c>
    </row>
    <row r="65" spans="3:14" hidden="1" x14ac:dyDescent="0.45">
      <c r="C65" s="338" t="e">
        <f t="shared" si="3"/>
        <v>#N/A</v>
      </c>
      <c r="D65" s="338" t="e">
        <f t="shared" si="3"/>
        <v>#N/A</v>
      </c>
      <c r="E65" s="338" t="e">
        <f t="shared" si="3"/>
        <v>#N/A</v>
      </c>
      <c r="F65" s="338" t="e">
        <f t="shared" si="3"/>
        <v>#N/A</v>
      </c>
      <c r="G65" s="338" t="e">
        <f t="shared" si="3"/>
        <v>#N/A</v>
      </c>
      <c r="H65" s="338" t="e">
        <f t="shared" si="3"/>
        <v>#N/A</v>
      </c>
      <c r="I65" s="338" t="e">
        <f t="shared" si="3"/>
        <v>#N/A</v>
      </c>
      <c r="J65" s="338" t="e">
        <f t="shared" si="3"/>
        <v>#N/A</v>
      </c>
      <c r="K65" s="338" t="e">
        <f t="shared" si="3"/>
        <v>#N/A</v>
      </c>
      <c r="L65" s="338" t="e">
        <f t="shared" si="3"/>
        <v>#N/A</v>
      </c>
      <c r="M65" s="338" t="e">
        <f t="shared" si="3"/>
        <v>#N/A</v>
      </c>
      <c r="N65" s="338" t="e">
        <f t="shared" si="3"/>
        <v>#N/A</v>
      </c>
    </row>
    <row r="66" spans="3:14" hidden="1" x14ac:dyDescent="0.45">
      <c r="C66" s="338" t="e">
        <f t="shared" si="3"/>
        <v>#N/A</v>
      </c>
      <c r="D66" s="338" t="e">
        <f t="shared" si="3"/>
        <v>#N/A</v>
      </c>
      <c r="E66" s="338" t="e">
        <f t="shared" si="3"/>
        <v>#N/A</v>
      </c>
      <c r="F66" s="338" t="e">
        <f t="shared" si="3"/>
        <v>#N/A</v>
      </c>
      <c r="G66" s="338" t="e">
        <f t="shared" si="3"/>
        <v>#N/A</v>
      </c>
      <c r="H66" s="338" t="e">
        <f t="shared" si="3"/>
        <v>#N/A</v>
      </c>
      <c r="I66" s="338" t="e">
        <f t="shared" si="3"/>
        <v>#N/A</v>
      </c>
      <c r="J66" s="338" t="e">
        <f t="shared" si="3"/>
        <v>#N/A</v>
      </c>
      <c r="K66" s="338" t="e">
        <f t="shared" si="3"/>
        <v>#N/A</v>
      </c>
      <c r="L66" s="338" t="e">
        <f t="shared" si="3"/>
        <v>#N/A</v>
      </c>
      <c r="M66" s="338" t="e">
        <f t="shared" si="3"/>
        <v>#N/A</v>
      </c>
      <c r="N66" s="338" t="e">
        <f t="shared" si="3"/>
        <v>#N/A</v>
      </c>
    </row>
    <row r="67" spans="3:14" hidden="1" x14ac:dyDescent="0.45">
      <c r="C67" s="338" t="e">
        <f t="shared" si="3"/>
        <v>#N/A</v>
      </c>
      <c r="D67" s="338" t="e">
        <f t="shared" si="3"/>
        <v>#N/A</v>
      </c>
      <c r="E67" s="338" t="e">
        <f t="shared" si="3"/>
        <v>#N/A</v>
      </c>
      <c r="F67" s="338" t="e">
        <f t="shared" si="3"/>
        <v>#N/A</v>
      </c>
      <c r="G67" s="338" t="e">
        <f t="shared" si="3"/>
        <v>#N/A</v>
      </c>
      <c r="H67" s="338" t="e">
        <f t="shared" si="3"/>
        <v>#N/A</v>
      </c>
      <c r="I67" s="338" t="e">
        <f t="shared" si="3"/>
        <v>#N/A</v>
      </c>
      <c r="J67" s="338" t="e">
        <f t="shared" si="3"/>
        <v>#N/A</v>
      </c>
      <c r="K67" s="338" t="e">
        <f t="shared" si="3"/>
        <v>#N/A</v>
      </c>
      <c r="L67" s="338" t="e">
        <f t="shared" si="3"/>
        <v>#N/A</v>
      </c>
      <c r="M67" s="338" t="e">
        <f t="shared" si="3"/>
        <v>#N/A</v>
      </c>
      <c r="N67" s="338" t="e">
        <f t="shared" si="3"/>
        <v>#N/A</v>
      </c>
    </row>
    <row r="68" spans="3:14" hidden="1" x14ac:dyDescent="0.45">
      <c r="C68" s="338" t="e">
        <f t="shared" si="3"/>
        <v>#N/A</v>
      </c>
      <c r="D68" s="338" t="e">
        <f t="shared" si="3"/>
        <v>#N/A</v>
      </c>
      <c r="E68" s="338" t="e">
        <f t="shared" si="3"/>
        <v>#N/A</v>
      </c>
      <c r="F68" s="338" t="e">
        <f t="shared" si="3"/>
        <v>#N/A</v>
      </c>
      <c r="G68" s="338" t="e">
        <f t="shared" si="3"/>
        <v>#N/A</v>
      </c>
      <c r="H68" s="338" t="e">
        <f t="shared" si="3"/>
        <v>#N/A</v>
      </c>
      <c r="I68" s="338" t="e">
        <f t="shared" si="3"/>
        <v>#N/A</v>
      </c>
      <c r="J68" s="338" t="e">
        <f t="shared" si="3"/>
        <v>#N/A</v>
      </c>
      <c r="K68" s="338" t="e">
        <f t="shared" si="3"/>
        <v>#N/A</v>
      </c>
      <c r="L68" s="338" t="e">
        <f t="shared" si="3"/>
        <v>#N/A</v>
      </c>
      <c r="M68" s="338" t="e">
        <f t="shared" si="3"/>
        <v>#N/A</v>
      </c>
      <c r="N68" s="338" t="e">
        <f t="shared" si="3"/>
        <v>#N/A</v>
      </c>
    </row>
    <row r="69" spans="3:14" hidden="1" x14ac:dyDescent="0.45">
      <c r="C69" s="338" t="e">
        <f t="shared" si="3"/>
        <v>#N/A</v>
      </c>
      <c r="D69" s="338" t="e">
        <f t="shared" si="3"/>
        <v>#N/A</v>
      </c>
      <c r="E69" s="338" t="e">
        <f t="shared" si="3"/>
        <v>#N/A</v>
      </c>
      <c r="F69" s="338" t="e">
        <f t="shared" si="3"/>
        <v>#N/A</v>
      </c>
      <c r="G69" s="338" t="e">
        <f t="shared" si="3"/>
        <v>#N/A</v>
      </c>
      <c r="H69" s="338" t="e">
        <f t="shared" si="3"/>
        <v>#N/A</v>
      </c>
      <c r="I69" s="338" t="e">
        <f t="shared" si="3"/>
        <v>#N/A</v>
      </c>
      <c r="J69" s="338" t="e">
        <f t="shared" si="3"/>
        <v>#N/A</v>
      </c>
      <c r="K69" s="338" t="e">
        <f t="shared" si="3"/>
        <v>#N/A</v>
      </c>
      <c r="L69" s="338" t="e">
        <f t="shared" si="3"/>
        <v>#N/A</v>
      </c>
      <c r="M69" s="338" t="e">
        <f t="shared" si="3"/>
        <v>#N/A</v>
      </c>
      <c r="N69" s="338" t="e">
        <f t="shared" si="3"/>
        <v>#N/A</v>
      </c>
    </row>
    <row r="70" spans="3:14" hidden="1" x14ac:dyDescent="0.45">
      <c r="C70" s="338" t="e">
        <f t="shared" si="3"/>
        <v>#N/A</v>
      </c>
      <c r="D70" s="338" t="e">
        <f t="shared" si="3"/>
        <v>#N/A</v>
      </c>
      <c r="E70" s="338" t="e">
        <f t="shared" si="3"/>
        <v>#N/A</v>
      </c>
      <c r="F70" s="338" t="e">
        <f t="shared" si="3"/>
        <v>#N/A</v>
      </c>
      <c r="G70" s="338" t="e">
        <f t="shared" si="3"/>
        <v>#N/A</v>
      </c>
      <c r="H70" s="338" t="e">
        <f t="shared" si="3"/>
        <v>#N/A</v>
      </c>
      <c r="I70" s="338" t="e">
        <f t="shared" si="3"/>
        <v>#N/A</v>
      </c>
      <c r="J70" s="338" t="e">
        <f t="shared" si="3"/>
        <v>#N/A</v>
      </c>
      <c r="K70" s="338" t="e">
        <f t="shared" si="3"/>
        <v>#N/A</v>
      </c>
      <c r="L70" s="338" t="e">
        <f t="shared" si="3"/>
        <v>#N/A</v>
      </c>
      <c r="M70" s="338" t="e">
        <f t="shared" si="3"/>
        <v>#N/A</v>
      </c>
      <c r="N70" s="338" t="e">
        <f t="shared" si="3"/>
        <v>#N/A</v>
      </c>
    </row>
    <row r="71" spans="3:14" hidden="1" x14ac:dyDescent="0.45">
      <c r="C71" s="338" t="e">
        <f t="shared" ref="C71:N75" si="4">IF(ABS(C21-C48)&lt;0.01,0,1)</f>
        <v>#N/A</v>
      </c>
      <c r="D71" s="338" t="e">
        <f t="shared" si="4"/>
        <v>#N/A</v>
      </c>
      <c r="E71" s="338" t="e">
        <f t="shared" si="4"/>
        <v>#N/A</v>
      </c>
      <c r="F71" s="338" t="e">
        <f t="shared" si="4"/>
        <v>#N/A</v>
      </c>
      <c r="G71" s="338" t="e">
        <f t="shared" si="4"/>
        <v>#N/A</v>
      </c>
      <c r="H71" s="338" t="e">
        <f t="shared" si="4"/>
        <v>#N/A</v>
      </c>
      <c r="I71" s="338" t="e">
        <f t="shared" si="4"/>
        <v>#N/A</v>
      </c>
      <c r="J71" s="338" t="e">
        <f t="shared" si="4"/>
        <v>#N/A</v>
      </c>
      <c r="K71" s="338" t="e">
        <f t="shared" si="4"/>
        <v>#N/A</v>
      </c>
      <c r="L71" s="338" t="e">
        <f t="shared" si="4"/>
        <v>#N/A</v>
      </c>
      <c r="M71" s="338" t="e">
        <f t="shared" si="4"/>
        <v>#N/A</v>
      </c>
      <c r="N71" s="338" t="e">
        <f t="shared" si="4"/>
        <v>#N/A</v>
      </c>
    </row>
    <row r="72" spans="3:14" hidden="1" x14ac:dyDescent="0.45">
      <c r="C72" s="338" t="e">
        <f t="shared" si="4"/>
        <v>#N/A</v>
      </c>
      <c r="D72" s="338" t="e">
        <f t="shared" si="4"/>
        <v>#N/A</v>
      </c>
      <c r="E72" s="338" t="e">
        <f t="shared" si="4"/>
        <v>#N/A</v>
      </c>
      <c r="F72" s="338" t="e">
        <f t="shared" si="4"/>
        <v>#N/A</v>
      </c>
      <c r="G72" s="338" t="e">
        <f t="shared" si="4"/>
        <v>#N/A</v>
      </c>
      <c r="H72" s="338" t="e">
        <f t="shared" si="4"/>
        <v>#N/A</v>
      </c>
      <c r="I72" s="338" t="e">
        <f t="shared" si="4"/>
        <v>#N/A</v>
      </c>
      <c r="J72" s="338" t="e">
        <f t="shared" si="4"/>
        <v>#N/A</v>
      </c>
      <c r="K72" s="338" t="e">
        <f t="shared" si="4"/>
        <v>#N/A</v>
      </c>
      <c r="L72" s="338" t="e">
        <f t="shared" si="4"/>
        <v>#N/A</v>
      </c>
      <c r="M72" s="338" t="e">
        <f t="shared" si="4"/>
        <v>#N/A</v>
      </c>
      <c r="N72" s="338" t="e">
        <f t="shared" si="4"/>
        <v>#N/A</v>
      </c>
    </row>
    <row r="73" spans="3:14" hidden="1" x14ac:dyDescent="0.45">
      <c r="C73" s="338" t="e">
        <f t="shared" si="4"/>
        <v>#N/A</v>
      </c>
      <c r="D73" s="338" t="e">
        <f t="shared" si="4"/>
        <v>#N/A</v>
      </c>
      <c r="E73" s="338" t="e">
        <f t="shared" si="4"/>
        <v>#N/A</v>
      </c>
      <c r="F73" s="338" t="e">
        <f t="shared" si="4"/>
        <v>#N/A</v>
      </c>
      <c r="G73" s="338" t="e">
        <f t="shared" si="4"/>
        <v>#N/A</v>
      </c>
      <c r="H73" s="338" t="e">
        <f t="shared" si="4"/>
        <v>#N/A</v>
      </c>
      <c r="I73" s="338" t="e">
        <f t="shared" si="4"/>
        <v>#N/A</v>
      </c>
      <c r="J73" s="338" t="e">
        <f t="shared" si="4"/>
        <v>#N/A</v>
      </c>
      <c r="K73" s="338" t="e">
        <f t="shared" si="4"/>
        <v>#N/A</v>
      </c>
      <c r="L73" s="338" t="e">
        <f t="shared" si="4"/>
        <v>#N/A</v>
      </c>
      <c r="M73" s="338" t="e">
        <f t="shared" si="4"/>
        <v>#N/A</v>
      </c>
      <c r="N73" s="338" t="e">
        <f t="shared" si="4"/>
        <v>#N/A</v>
      </c>
    </row>
    <row r="74" spans="3:14" hidden="1" x14ac:dyDescent="0.45">
      <c r="C74" s="338" t="e">
        <f t="shared" si="4"/>
        <v>#N/A</v>
      </c>
      <c r="D74" s="338" t="e">
        <f t="shared" si="4"/>
        <v>#N/A</v>
      </c>
      <c r="E74" s="338" t="e">
        <f t="shared" si="4"/>
        <v>#N/A</v>
      </c>
      <c r="F74" s="338" t="e">
        <f t="shared" si="4"/>
        <v>#N/A</v>
      </c>
      <c r="G74" s="338" t="e">
        <f t="shared" si="4"/>
        <v>#N/A</v>
      </c>
      <c r="H74" s="338" t="e">
        <f t="shared" si="4"/>
        <v>#N/A</v>
      </c>
      <c r="I74" s="338" t="e">
        <f t="shared" si="4"/>
        <v>#N/A</v>
      </c>
      <c r="J74" s="338" t="e">
        <f t="shared" si="4"/>
        <v>#N/A</v>
      </c>
      <c r="K74" s="338" t="e">
        <f t="shared" si="4"/>
        <v>#N/A</v>
      </c>
      <c r="L74" s="338" t="e">
        <f t="shared" si="4"/>
        <v>#N/A</v>
      </c>
      <c r="M74" s="338" t="e">
        <f t="shared" si="4"/>
        <v>#N/A</v>
      </c>
      <c r="N74" s="338" t="e">
        <f t="shared" si="4"/>
        <v>#N/A</v>
      </c>
    </row>
    <row r="75" spans="3:14" hidden="1" x14ac:dyDescent="0.45">
      <c r="C75" s="338" t="e">
        <f t="shared" si="4"/>
        <v>#N/A</v>
      </c>
      <c r="D75" s="338" t="e">
        <f t="shared" si="4"/>
        <v>#N/A</v>
      </c>
      <c r="E75" s="338" t="e">
        <f t="shared" si="4"/>
        <v>#N/A</v>
      </c>
      <c r="F75" s="338" t="e">
        <f t="shared" si="4"/>
        <v>#N/A</v>
      </c>
      <c r="G75" s="338" t="e">
        <f t="shared" si="4"/>
        <v>#N/A</v>
      </c>
      <c r="H75" s="338" t="e">
        <f t="shared" si="4"/>
        <v>#N/A</v>
      </c>
      <c r="I75" s="338" t="e">
        <f t="shared" si="4"/>
        <v>#N/A</v>
      </c>
      <c r="J75" s="338" t="e">
        <f t="shared" si="4"/>
        <v>#N/A</v>
      </c>
      <c r="K75" s="338" t="e">
        <f t="shared" si="4"/>
        <v>#N/A</v>
      </c>
      <c r="L75" s="338" t="e">
        <f t="shared" si="4"/>
        <v>#N/A</v>
      </c>
      <c r="M75" s="338" t="e">
        <f t="shared" si="4"/>
        <v>#N/A</v>
      </c>
      <c r="N75" s="338" t="e">
        <f t="shared" si="4"/>
        <v>#N/A</v>
      </c>
    </row>
  </sheetData>
  <conditionalFormatting sqref="C4:N25">
    <cfRule type="expression" dxfId="14" priority="1">
      <formula>ABS(C4-C31)&gt;0.001</formula>
    </cfRule>
  </conditionalFormatting>
  <pageMargins left="0.74803149606299213" right="0.74803149606299213" top="0.98425196850393704" bottom="0.98425196850393704" header="0.51181102362204722" footer="0.51181102362204722"/>
  <pageSetup paperSize="9" scale="67" orientation="landscape" horizontalDpi="4294967292" verticalDpi="4294967292" r:id="rId1"/>
  <headerFooter>
    <oddHeader>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tt9">
    <tabColor theme="6" tint="0.39997558519241921"/>
    <pageSetUpPr fitToPage="1"/>
  </sheetPr>
  <dimension ref="A1:Q75"/>
  <sheetViews>
    <sheetView topLeftCell="B2" zoomScaleNormal="100" workbookViewId="0">
      <selection activeCell="F15" sqref="F15"/>
    </sheetView>
  </sheetViews>
  <sheetFormatPr baseColWidth="10" defaultColWidth="0" defaultRowHeight="14.15" zeroHeight="1" x14ac:dyDescent="0.45"/>
  <cols>
    <col min="1" max="1" width="12.0703125" style="243" hidden="1" customWidth="1"/>
    <col min="2" max="16" width="12.0703125" style="243" customWidth="1"/>
    <col min="17" max="17" width="2.5703125" style="243" customWidth="1"/>
    <col min="18" max="16384" width="12.0703125" style="243" hidden="1"/>
  </cols>
  <sheetData>
    <row r="1" spans="1:16" hidden="1" x14ac:dyDescent="0.45">
      <c r="A1" s="245">
        <v>1</v>
      </c>
      <c r="B1" s="327" t="s">
        <v>181</v>
      </c>
      <c r="C1" s="327" t="s">
        <v>182</v>
      </c>
      <c r="D1" s="327" t="s">
        <v>183</v>
      </c>
      <c r="E1" s="327" t="s">
        <v>3</v>
      </c>
      <c r="F1" s="327" t="s">
        <v>184</v>
      </c>
      <c r="G1" s="327" t="s">
        <v>185</v>
      </c>
      <c r="H1" s="327" t="s">
        <v>186</v>
      </c>
      <c r="I1" s="327" t="s">
        <v>187</v>
      </c>
      <c r="J1" s="327">
        <v>1</v>
      </c>
      <c r="K1" s="327">
        <v>2</v>
      </c>
      <c r="L1" s="327">
        <v>3</v>
      </c>
      <c r="M1" s="327" t="s">
        <v>188</v>
      </c>
      <c r="N1" s="327" t="s">
        <v>189</v>
      </c>
      <c r="O1" s="327" t="s">
        <v>334</v>
      </c>
      <c r="P1" s="327" t="s">
        <v>69</v>
      </c>
    </row>
    <row r="2" spans="1:16" s="195" customFormat="1" ht="70.75" x14ac:dyDescent="0.45">
      <c r="A2" s="189">
        <v>2</v>
      </c>
      <c r="B2" s="189" t="str">
        <f>Text!C157</f>
        <v>Nennweite</v>
      </c>
      <c r="C2" s="189" t="str">
        <f>Text!C158</f>
        <v>Aussendurchmesser</v>
      </c>
      <c r="D2" s="189" t="str">
        <f>Text!C159</f>
        <v>Wandstärke</v>
      </c>
      <c r="E2" s="189" t="str">
        <f>Text!C160</f>
        <v>Innendurchmesser</v>
      </c>
      <c r="F2" s="189" t="str">
        <f>Text!C161</f>
        <v>Volumen Innenrohr</v>
      </c>
      <c r="G2" s="189" t="str">
        <f>Text!C162</f>
        <v>Dämmstärke 1 (DS1)</v>
      </c>
      <c r="H2" s="189" t="str">
        <f>Text!C163</f>
        <v>Dämmstärke 2 (DS2)</v>
      </c>
      <c r="I2" s="189" t="str">
        <f>Text!C164</f>
        <v>Dämmstärke 3 (DS3)</v>
      </c>
      <c r="J2" s="189" t="str">
        <f>Text!C165</f>
        <v>spezifischer Wärmeverlust pro Trassenmeter (DS1)</v>
      </c>
      <c r="K2" s="189" t="str">
        <f>Text!C166</f>
        <v>spezifischer Wärmeverlust pro Trassenmeter (DS2)</v>
      </c>
      <c r="L2" s="189" t="str">
        <f>Text!C167</f>
        <v>spezifischer Wärmeverlust pro Trassenmeter (DS3)</v>
      </c>
      <c r="M2" s="189" t="str">
        <f>Text!C168</f>
        <v>Flur</v>
      </c>
      <c r="N2" s="189" t="str">
        <f>Text!C169</f>
        <v>Strasse</v>
      </c>
      <c r="O2" s="189" t="str">
        <f>Text!C170</f>
        <v>Wellrohr Rillentiefe h</v>
      </c>
      <c r="P2" s="189" t="str">
        <f>Text!C171</f>
        <v>Wellrohr Rillenabstand a</v>
      </c>
    </row>
    <row r="3" spans="1:16" s="339" customFormat="1" x14ac:dyDescent="0.45">
      <c r="A3" s="327">
        <v>3</v>
      </c>
      <c r="B3" s="327" t="s">
        <v>61</v>
      </c>
      <c r="C3" s="327" t="s">
        <v>63</v>
      </c>
      <c r="D3" s="327" t="s">
        <v>63</v>
      </c>
      <c r="E3" s="327" t="s">
        <v>63</v>
      </c>
      <c r="F3" s="327" t="s">
        <v>190</v>
      </c>
      <c r="G3" s="327" t="s">
        <v>63</v>
      </c>
      <c r="H3" s="327" t="s">
        <v>63</v>
      </c>
      <c r="I3" s="327" t="s">
        <v>63</v>
      </c>
      <c r="J3" s="327" t="s">
        <v>351</v>
      </c>
      <c r="K3" s="327" t="s">
        <v>351</v>
      </c>
      <c r="L3" s="327" t="s">
        <v>351</v>
      </c>
      <c r="M3" s="327" t="s">
        <v>517</v>
      </c>
      <c r="N3" s="327" t="s">
        <v>517</v>
      </c>
      <c r="O3" s="327" t="s">
        <v>63</v>
      </c>
      <c r="P3" s="327" t="s">
        <v>63</v>
      </c>
    </row>
    <row r="4" spans="1:16" x14ac:dyDescent="0.45">
      <c r="A4" s="245">
        <v>4</v>
      </c>
      <c r="B4" s="245">
        <v>20</v>
      </c>
      <c r="C4" s="246">
        <v>25.5</v>
      </c>
      <c r="D4" s="246">
        <v>0.3</v>
      </c>
      <c r="E4" s="246">
        <v>22</v>
      </c>
      <c r="F4" s="329">
        <v>0.38013271108436492</v>
      </c>
      <c r="G4" s="244">
        <v>91</v>
      </c>
      <c r="H4" s="244" t="e">
        <v>#N/A</v>
      </c>
      <c r="I4" s="244" t="e">
        <v>#N/A</v>
      </c>
      <c r="J4" s="362">
        <v>0.245</v>
      </c>
      <c r="K4" s="362" t="e">
        <v>#N/A</v>
      </c>
      <c r="L4" s="362" t="e">
        <v>#N/A</v>
      </c>
      <c r="M4" s="244">
        <v>350</v>
      </c>
      <c r="N4" s="244">
        <v>450</v>
      </c>
      <c r="O4" s="329">
        <v>1.45</v>
      </c>
      <c r="P4" s="329">
        <v>2.2475000000000001</v>
      </c>
    </row>
    <row r="5" spans="1:16" x14ac:dyDescent="0.45">
      <c r="A5" s="245">
        <v>5</v>
      </c>
      <c r="B5" s="245">
        <v>25</v>
      </c>
      <c r="C5" s="246">
        <v>34</v>
      </c>
      <c r="D5" s="246">
        <v>0.3</v>
      </c>
      <c r="E5" s="246">
        <v>30</v>
      </c>
      <c r="F5" s="329">
        <v>0.70685834705770345</v>
      </c>
      <c r="G5" s="244">
        <v>91</v>
      </c>
      <c r="H5" s="244">
        <v>111</v>
      </c>
      <c r="I5" s="244" t="e">
        <v>#N/A</v>
      </c>
      <c r="J5" s="362">
        <v>0.30697891001667865</v>
      </c>
      <c r="K5" s="362">
        <v>0.26532897158128838</v>
      </c>
      <c r="L5" s="362" t="e">
        <v>#N/A</v>
      </c>
      <c r="M5" s="244">
        <v>363</v>
      </c>
      <c r="N5" s="244">
        <v>463</v>
      </c>
      <c r="O5" s="329">
        <v>1.7</v>
      </c>
      <c r="P5" s="329">
        <v>2.6349999999999998</v>
      </c>
    </row>
    <row r="6" spans="1:16" x14ac:dyDescent="0.45">
      <c r="A6" s="245">
        <v>6</v>
      </c>
      <c r="B6" s="245">
        <v>32</v>
      </c>
      <c r="C6" s="246">
        <v>43.8</v>
      </c>
      <c r="D6" s="246">
        <v>0.4</v>
      </c>
      <c r="E6" s="246">
        <v>38.9</v>
      </c>
      <c r="F6" s="329">
        <v>1.1884723548346527</v>
      </c>
      <c r="G6" s="244">
        <v>111</v>
      </c>
      <c r="H6" s="244">
        <v>126</v>
      </c>
      <c r="I6" s="244" t="e">
        <v>#N/A</v>
      </c>
      <c r="J6" s="362">
        <v>0.32469919438710382</v>
      </c>
      <c r="K6" s="362">
        <v>0.29359347221143262</v>
      </c>
      <c r="L6" s="362" t="e">
        <v>#N/A</v>
      </c>
      <c r="M6" s="244">
        <v>453</v>
      </c>
      <c r="N6" s="244">
        <v>553</v>
      </c>
      <c r="O6" s="329">
        <v>2.0499999999999994</v>
      </c>
      <c r="P6" s="329">
        <v>3.1774999999999993</v>
      </c>
    </row>
    <row r="7" spans="1:16" x14ac:dyDescent="0.45">
      <c r="A7" s="245">
        <v>7</v>
      </c>
      <c r="B7" s="245">
        <v>40</v>
      </c>
      <c r="C7" s="246">
        <v>54.5</v>
      </c>
      <c r="D7" s="246">
        <v>0.5</v>
      </c>
      <c r="E7" s="246">
        <v>48.5</v>
      </c>
      <c r="F7" s="329">
        <v>1.8474528298516477</v>
      </c>
      <c r="G7" s="244">
        <v>111</v>
      </c>
      <c r="H7" s="244">
        <v>126</v>
      </c>
      <c r="I7" s="244" t="e">
        <v>#N/A</v>
      </c>
      <c r="J7" s="362">
        <v>0.40085065589461827</v>
      </c>
      <c r="K7" s="362">
        <v>0.35448530815909157</v>
      </c>
      <c r="L7" s="362" t="e">
        <v>#N/A</v>
      </c>
      <c r="M7" s="244">
        <v>465</v>
      </c>
      <c r="N7" s="244">
        <v>585</v>
      </c>
      <c r="O7" s="329">
        <v>2.5</v>
      </c>
      <c r="P7" s="329">
        <v>3.875</v>
      </c>
    </row>
    <row r="8" spans="1:16" x14ac:dyDescent="0.45">
      <c r="A8" s="245">
        <v>8</v>
      </c>
      <c r="B8" s="245">
        <v>50</v>
      </c>
      <c r="C8" s="246">
        <v>66.5</v>
      </c>
      <c r="D8" s="246">
        <v>0.5</v>
      </c>
      <c r="E8" s="246">
        <v>60</v>
      </c>
      <c r="F8" s="329">
        <v>2.8274333882308138</v>
      </c>
      <c r="G8" s="244">
        <v>126</v>
      </c>
      <c r="H8" s="244">
        <v>142</v>
      </c>
      <c r="I8" s="244" t="e">
        <v>#N/A</v>
      </c>
      <c r="J8" s="362">
        <v>0.44314988022510482</v>
      </c>
      <c r="K8" s="362">
        <v>0.38995648435109759</v>
      </c>
      <c r="L8" s="362" t="e">
        <v>#N/A</v>
      </c>
      <c r="M8" s="244">
        <v>524</v>
      </c>
      <c r="N8" s="244">
        <v>634</v>
      </c>
      <c r="O8" s="329">
        <v>2.75</v>
      </c>
      <c r="P8" s="329">
        <v>4.2625000000000002</v>
      </c>
    </row>
    <row r="9" spans="1:16" x14ac:dyDescent="0.45">
      <c r="A9" s="245">
        <v>9</v>
      </c>
      <c r="B9" s="245">
        <v>65</v>
      </c>
      <c r="C9" s="246">
        <v>85.6</v>
      </c>
      <c r="D9" s="246">
        <v>0.6</v>
      </c>
      <c r="E9" s="246">
        <v>75.8</v>
      </c>
      <c r="F9" s="329">
        <v>4.5126151035429141</v>
      </c>
      <c r="G9" s="244">
        <v>178</v>
      </c>
      <c r="H9" s="244" t="e">
        <v>#N/A</v>
      </c>
      <c r="I9" s="244" t="e">
        <v>#N/A</v>
      </c>
      <c r="J9" s="362">
        <v>0.39581368968794273</v>
      </c>
      <c r="K9" s="362" t="e">
        <v>#N/A</v>
      </c>
      <c r="L9" s="362" t="e">
        <v>#N/A</v>
      </c>
      <c r="M9" s="244">
        <v>726</v>
      </c>
      <c r="N9" s="244">
        <v>821</v>
      </c>
      <c r="O9" s="329">
        <v>4.2999999999999989</v>
      </c>
      <c r="P9" s="329">
        <v>6.6649999999999983</v>
      </c>
    </row>
    <row r="10" spans="1:16" x14ac:dyDescent="0.45">
      <c r="A10" s="245">
        <v>10</v>
      </c>
      <c r="B10" s="245">
        <v>80</v>
      </c>
      <c r="C10" s="246">
        <v>109.2</v>
      </c>
      <c r="D10" s="246">
        <v>0.8</v>
      </c>
      <c r="E10" s="246">
        <v>98</v>
      </c>
      <c r="F10" s="329">
        <v>7.5429639612690949</v>
      </c>
      <c r="G10" s="244">
        <v>178</v>
      </c>
      <c r="H10" s="244">
        <v>233</v>
      </c>
      <c r="I10" s="244" t="e">
        <v>#N/A</v>
      </c>
      <c r="J10" s="362">
        <v>0.54198353839682789</v>
      </c>
      <c r="K10" s="362">
        <v>0.39378458452572646</v>
      </c>
      <c r="L10" s="362" t="e">
        <v>#N/A</v>
      </c>
      <c r="M10" s="244">
        <v>809</v>
      </c>
      <c r="N10" s="244">
        <v>904</v>
      </c>
      <c r="O10" s="329">
        <v>4.8000000000000016</v>
      </c>
      <c r="P10" s="329">
        <v>7.4400000000000031</v>
      </c>
    </row>
    <row r="11" spans="1:16" x14ac:dyDescent="0.45">
      <c r="A11" s="245">
        <v>11</v>
      </c>
      <c r="B11" s="245">
        <v>100</v>
      </c>
      <c r="C11" s="246">
        <v>142.9</v>
      </c>
      <c r="D11" s="246">
        <v>0.9</v>
      </c>
      <c r="E11" s="246">
        <v>127</v>
      </c>
      <c r="F11" s="329">
        <v>12.667686977437445</v>
      </c>
      <c r="G11" s="244">
        <v>233</v>
      </c>
      <c r="H11" s="244" t="e">
        <v>#N/A</v>
      </c>
      <c r="I11" s="244" t="e">
        <v>#N/A</v>
      </c>
      <c r="J11" s="362">
        <v>0.53999817102198289</v>
      </c>
      <c r="K11" s="362" t="e">
        <v>#N/A</v>
      </c>
      <c r="L11" s="362" t="e">
        <v>#N/A</v>
      </c>
      <c r="M11" s="244">
        <v>917</v>
      </c>
      <c r="N11" s="244">
        <v>1052</v>
      </c>
      <c r="O11" s="329">
        <v>7.0500000000000025</v>
      </c>
      <c r="P11" s="329">
        <v>10.927500000000004</v>
      </c>
    </row>
    <row r="12" spans="1:16" x14ac:dyDescent="0.45">
      <c r="A12" s="245">
        <v>12</v>
      </c>
      <c r="B12" s="245">
        <v>125</v>
      </c>
      <c r="C12" s="246">
        <v>162.69999999999999</v>
      </c>
      <c r="D12" s="246">
        <v>1</v>
      </c>
      <c r="E12" s="246">
        <v>147</v>
      </c>
      <c r="F12" s="329">
        <v>16.971668912855456</v>
      </c>
      <c r="G12" s="244">
        <v>233</v>
      </c>
      <c r="H12" s="244" t="e">
        <v>#N/A</v>
      </c>
      <c r="I12" s="244" t="e">
        <v>#N/A</v>
      </c>
      <c r="J12" s="362">
        <v>0.68309282398908744</v>
      </c>
      <c r="K12" s="362" t="e">
        <v>#N/A</v>
      </c>
      <c r="L12" s="362" t="e">
        <v>#N/A</v>
      </c>
      <c r="M12" s="244">
        <v>1027</v>
      </c>
      <c r="N12" s="244">
        <v>1162</v>
      </c>
      <c r="O12" s="329">
        <v>6.8499999999999943</v>
      </c>
      <c r="P12" s="329">
        <v>10.617499999999991</v>
      </c>
    </row>
    <row r="13" spans="1:16" x14ac:dyDescent="0.45">
      <c r="A13" s="245">
        <v>13</v>
      </c>
      <c r="B13" s="245">
        <v>150</v>
      </c>
      <c r="C13" s="246">
        <v>218</v>
      </c>
      <c r="D13" s="246">
        <v>1.2</v>
      </c>
      <c r="E13" s="246">
        <v>197.5</v>
      </c>
      <c r="F13" s="329">
        <v>30.635437111021719</v>
      </c>
      <c r="G13" s="244">
        <v>313</v>
      </c>
      <c r="H13" s="244" t="e">
        <v>#N/A</v>
      </c>
      <c r="I13" s="244" t="e">
        <v>#N/A</v>
      </c>
      <c r="J13" s="362">
        <v>0.69294157748790308</v>
      </c>
      <c r="K13" s="362" t="e">
        <v>#N/A</v>
      </c>
      <c r="L13" s="362" t="e">
        <v>#N/A</v>
      </c>
      <c r="M13" s="244">
        <v>1106</v>
      </c>
      <c r="N13" s="244">
        <v>1241</v>
      </c>
      <c r="O13" s="329">
        <v>9.0500000000000007</v>
      </c>
      <c r="P13" s="329">
        <v>14.027500000000002</v>
      </c>
    </row>
    <row r="14" spans="1:16" x14ac:dyDescent="0.45">
      <c r="A14" s="245">
        <v>14</v>
      </c>
      <c r="B14" s="245">
        <v>200</v>
      </c>
      <c r="C14" s="246" t="e">
        <v>#N/A</v>
      </c>
      <c r="D14" s="246" t="e">
        <v>#N/A</v>
      </c>
      <c r="E14" s="246" t="e">
        <v>#N/A</v>
      </c>
      <c r="F14" s="244" t="e">
        <v>#N/A</v>
      </c>
      <c r="G14" s="244" t="e">
        <v>#N/A</v>
      </c>
      <c r="H14" s="244" t="e">
        <v>#N/A</v>
      </c>
      <c r="I14" s="244" t="e">
        <v>#N/A</v>
      </c>
      <c r="J14" s="362" t="e">
        <v>#N/A</v>
      </c>
      <c r="K14" s="362" t="e">
        <v>#N/A</v>
      </c>
      <c r="L14" s="362" t="e">
        <v>#N/A</v>
      </c>
      <c r="M14" s="244" t="e">
        <v>#N/A</v>
      </c>
      <c r="N14" s="244" t="e">
        <v>#N/A</v>
      </c>
      <c r="O14" s="329" t="e">
        <v>#N/A</v>
      </c>
      <c r="P14" s="329" t="e">
        <v>#N/A</v>
      </c>
    </row>
    <row r="15" spans="1:16" x14ac:dyDescent="0.45">
      <c r="A15" s="245">
        <v>15</v>
      </c>
      <c r="B15" s="245">
        <v>250</v>
      </c>
      <c r="C15" s="246" t="e">
        <v>#N/A</v>
      </c>
      <c r="D15" s="246" t="e">
        <v>#N/A</v>
      </c>
      <c r="E15" s="246" t="e">
        <v>#N/A</v>
      </c>
      <c r="F15" s="244" t="e">
        <v>#N/A</v>
      </c>
      <c r="G15" s="244" t="e">
        <v>#N/A</v>
      </c>
      <c r="H15" s="244" t="e">
        <v>#N/A</v>
      </c>
      <c r="I15" s="244" t="e">
        <v>#N/A</v>
      </c>
      <c r="J15" s="362" t="e">
        <v>#N/A</v>
      </c>
      <c r="K15" s="362" t="e">
        <v>#N/A</v>
      </c>
      <c r="L15" s="362" t="e">
        <v>#N/A</v>
      </c>
      <c r="M15" s="244" t="e">
        <v>#N/A</v>
      </c>
      <c r="N15" s="244" t="e">
        <v>#N/A</v>
      </c>
      <c r="O15" s="329" t="e">
        <v>#N/A</v>
      </c>
      <c r="P15" s="329" t="e">
        <v>#N/A</v>
      </c>
    </row>
    <row r="16" spans="1:16" x14ac:dyDescent="0.45">
      <c r="A16" s="245">
        <v>16</v>
      </c>
      <c r="B16" s="245">
        <v>300</v>
      </c>
      <c r="C16" s="246" t="e">
        <v>#N/A</v>
      </c>
      <c r="D16" s="246" t="e">
        <v>#N/A</v>
      </c>
      <c r="E16" s="246" t="e">
        <v>#N/A</v>
      </c>
      <c r="F16" s="244" t="e">
        <v>#N/A</v>
      </c>
      <c r="G16" s="244" t="e">
        <v>#N/A</v>
      </c>
      <c r="H16" s="244" t="e">
        <v>#N/A</v>
      </c>
      <c r="I16" s="244" t="e">
        <v>#N/A</v>
      </c>
      <c r="J16" s="362" t="e">
        <v>#N/A</v>
      </c>
      <c r="K16" s="362" t="e">
        <v>#N/A</v>
      </c>
      <c r="L16" s="362" t="e">
        <v>#N/A</v>
      </c>
      <c r="M16" s="244" t="e">
        <v>#N/A</v>
      </c>
      <c r="N16" s="244" t="e">
        <v>#N/A</v>
      </c>
      <c r="O16" s="329" t="e">
        <v>#N/A</v>
      </c>
      <c r="P16" s="329" t="e">
        <v>#N/A</v>
      </c>
    </row>
    <row r="17" spans="1:16" x14ac:dyDescent="0.45">
      <c r="A17" s="245">
        <v>17</v>
      </c>
      <c r="B17" s="245">
        <v>350</v>
      </c>
      <c r="C17" s="246" t="e">
        <v>#N/A</v>
      </c>
      <c r="D17" s="246" t="e">
        <v>#N/A</v>
      </c>
      <c r="E17" s="246" t="e">
        <v>#N/A</v>
      </c>
      <c r="F17" s="244" t="e">
        <v>#N/A</v>
      </c>
      <c r="G17" s="244" t="e">
        <v>#N/A</v>
      </c>
      <c r="H17" s="244" t="e">
        <v>#N/A</v>
      </c>
      <c r="I17" s="244" t="e">
        <v>#N/A</v>
      </c>
      <c r="J17" s="362" t="e">
        <v>#N/A</v>
      </c>
      <c r="K17" s="362" t="e">
        <v>#N/A</v>
      </c>
      <c r="L17" s="362" t="e">
        <v>#N/A</v>
      </c>
      <c r="M17" s="244" t="e">
        <v>#N/A</v>
      </c>
      <c r="N17" s="244" t="e">
        <v>#N/A</v>
      </c>
      <c r="O17" s="329" t="e">
        <v>#N/A</v>
      </c>
      <c r="P17" s="329" t="e">
        <v>#N/A</v>
      </c>
    </row>
    <row r="18" spans="1:16" x14ac:dyDescent="0.45">
      <c r="A18" s="245">
        <v>18</v>
      </c>
      <c r="B18" s="245">
        <v>400</v>
      </c>
      <c r="C18" s="246" t="e">
        <v>#N/A</v>
      </c>
      <c r="D18" s="246" t="e">
        <v>#N/A</v>
      </c>
      <c r="E18" s="246" t="e">
        <v>#N/A</v>
      </c>
      <c r="F18" s="244" t="e">
        <v>#N/A</v>
      </c>
      <c r="G18" s="244" t="e">
        <v>#N/A</v>
      </c>
      <c r="H18" s="244" t="e">
        <v>#N/A</v>
      </c>
      <c r="I18" s="244" t="e">
        <v>#N/A</v>
      </c>
      <c r="J18" s="362" t="e">
        <v>#N/A</v>
      </c>
      <c r="K18" s="362" t="e">
        <v>#N/A</v>
      </c>
      <c r="L18" s="362" t="e">
        <v>#N/A</v>
      </c>
      <c r="M18" s="244" t="e">
        <v>#N/A</v>
      </c>
      <c r="N18" s="244" t="e">
        <v>#N/A</v>
      </c>
      <c r="O18" s="329" t="e">
        <v>#N/A</v>
      </c>
      <c r="P18" s="329" t="e">
        <v>#N/A</v>
      </c>
    </row>
    <row r="19" spans="1:16" x14ac:dyDescent="0.45">
      <c r="A19" s="245">
        <v>19</v>
      </c>
      <c r="B19" s="245">
        <v>450</v>
      </c>
      <c r="C19" s="246" t="e">
        <v>#N/A</v>
      </c>
      <c r="D19" s="246" t="e">
        <v>#N/A</v>
      </c>
      <c r="E19" s="246" t="e">
        <v>#N/A</v>
      </c>
      <c r="F19" s="244" t="e">
        <v>#N/A</v>
      </c>
      <c r="G19" s="244" t="e">
        <v>#N/A</v>
      </c>
      <c r="H19" s="244" t="e">
        <v>#N/A</v>
      </c>
      <c r="I19" s="244" t="e">
        <v>#N/A</v>
      </c>
      <c r="J19" s="362" t="e">
        <v>#N/A</v>
      </c>
      <c r="K19" s="362" t="e">
        <v>#N/A</v>
      </c>
      <c r="L19" s="362" t="e">
        <v>#N/A</v>
      </c>
      <c r="M19" s="244" t="e">
        <v>#N/A</v>
      </c>
      <c r="N19" s="244" t="e">
        <v>#N/A</v>
      </c>
      <c r="O19" s="329" t="e">
        <v>#N/A</v>
      </c>
      <c r="P19" s="329" t="e">
        <v>#N/A</v>
      </c>
    </row>
    <row r="20" spans="1:16" x14ac:dyDescent="0.45">
      <c r="A20" s="245">
        <v>20</v>
      </c>
      <c r="B20" s="245">
        <v>500</v>
      </c>
      <c r="C20" s="246" t="e">
        <v>#N/A</v>
      </c>
      <c r="D20" s="246" t="e">
        <v>#N/A</v>
      </c>
      <c r="E20" s="246" t="e">
        <v>#N/A</v>
      </c>
      <c r="F20" s="244" t="e">
        <v>#N/A</v>
      </c>
      <c r="G20" s="244" t="e">
        <v>#N/A</v>
      </c>
      <c r="H20" s="244" t="e">
        <v>#N/A</v>
      </c>
      <c r="I20" s="244" t="e">
        <v>#N/A</v>
      </c>
      <c r="J20" s="362" t="e">
        <v>#N/A</v>
      </c>
      <c r="K20" s="362" t="e">
        <v>#N/A</v>
      </c>
      <c r="L20" s="362" t="e">
        <v>#N/A</v>
      </c>
      <c r="M20" s="244" t="e">
        <v>#N/A</v>
      </c>
      <c r="N20" s="244" t="e">
        <v>#N/A</v>
      </c>
      <c r="O20" s="329" t="e">
        <v>#N/A</v>
      </c>
      <c r="P20" s="329" t="e">
        <v>#N/A</v>
      </c>
    </row>
    <row r="21" spans="1:16" x14ac:dyDescent="0.45">
      <c r="A21" s="245">
        <v>21</v>
      </c>
      <c r="B21" s="245">
        <v>600</v>
      </c>
      <c r="C21" s="246" t="e">
        <v>#N/A</v>
      </c>
      <c r="D21" s="246" t="e">
        <v>#N/A</v>
      </c>
      <c r="E21" s="246" t="e">
        <v>#N/A</v>
      </c>
      <c r="F21" s="244" t="e">
        <v>#N/A</v>
      </c>
      <c r="G21" s="244" t="e">
        <v>#N/A</v>
      </c>
      <c r="H21" s="244" t="e">
        <v>#N/A</v>
      </c>
      <c r="I21" s="244" t="e">
        <v>#N/A</v>
      </c>
      <c r="J21" s="362" t="e">
        <v>#N/A</v>
      </c>
      <c r="K21" s="362" t="e">
        <v>#N/A</v>
      </c>
      <c r="L21" s="362" t="e">
        <v>#N/A</v>
      </c>
      <c r="M21" s="244" t="e">
        <v>#N/A</v>
      </c>
      <c r="N21" s="244" t="e">
        <v>#N/A</v>
      </c>
      <c r="O21" s="329" t="e">
        <v>#N/A</v>
      </c>
      <c r="P21" s="329" t="e">
        <v>#N/A</v>
      </c>
    </row>
    <row r="22" spans="1:16" x14ac:dyDescent="0.45">
      <c r="A22" s="245">
        <v>22</v>
      </c>
      <c r="B22" s="245">
        <v>700</v>
      </c>
      <c r="C22" s="246" t="e">
        <v>#N/A</v>
      </c>
      <c r="D22" s="246" t="e">
        <v>#N/A</v>
      </c>
      <c r="E22" s="246" t="e">
        <v>#N/A</v>
      </c>
      <c r="F22" s="244" t="e">
        <v>#N/A</v>
      </c>
      <c r="G22" s="244" t="e">
        <v>#N/A</v>
      </c>
      <c r="H22" s="244" t="e">
        <v>#N/A</v>
      </c>
      <c r="I22" s="244" t="e">
        <v>#N/A</v>
      </c>
      <c r="J22" s="362" t="e">
        <v>#N/A</v>
      </c>
      <c r="K22" s="362" t="e">
        <v>#N/A</v>
      </c>
      <c r="L22" s="362" t="e">
        <v>#N/A</v>
      </c>
      <c r="M22" s="244" t="e">
        <v>#N/A</v>
      </c>
      <c r="N22" s="244" t="e">
        <v>#N/A</v>
      </c>
      <c r="O22" s="329" t="e">
        <v>#N/A</v>
      </c>
      <c r="P22" s="329" t="e">
        <v>#N/A</v>
      </c>
    </row>
    <row r="23" spans="1:16" x14ac:dyDescent="0.45">
      <c r="A23" s="245">
        <v>23</v>
      </c>
      <c r="B23" s="245">
        <v>800</v>
      </c>
      <c r="C23" s="246" t="e">
        <v>#N/A</v>
      </c>
      <c r="D23" s="246" t="e">
        <v>#N/A</v>
      </c>
      <c r="E23" s="246" t="e">
        <v>#N/A</v>
      </c>
      <c r="F23" s="244" t="e">
        <v>#N/A</v>
      </c>
      <c r="G23" s="244" t="e">
        <v>#N/A</v>
      </c>
      <c r="H23" s="244" t="e">
        <v>#N/A</v>
      </c>
      <c r="I23" s="244" t="e">
        <v>#N/A</v>
      </c>
      <c r="J23" s="362" t="e">
        <v>#N/A</v>
      </c>
      <c r="K23" s="362" t="e">
        <v>#N/A</v>
      </c>
      <c r="L23" s="362" t="e">
        <v>#N/A</v>
      </c>
      <c r="M23" s="244" t="e">
        <v>#N/A</v>
      </c>
      <c r="N23" s="244" t="e">
        <v>#N/A</v>
      </c>
      <c r="O23" s="329" t="e">
        <v>#N/A</v>
      </c>
      <c r="P23" s="329" t="e">
        <v>#N/A</v>
      </c>
    </row>
    <row r="24" spans="1:16" x14ac:dyDescent="0.45">
      <c r="A24" s="245">
        <v>24</v>
      </c>
      <c r="B24" s="245">
        <v>900</v>
      </c>
      <c r="C24" s="246" t="e">
        <v>#N/A</v>
      </c>
      <c r="D24" s="246" t="e">
        <v>#N/A</v>
      </c>
      <c r="E24" s="246" t="e">
        <v>#N/A</v>
      </c>
      <c r="F24" s="244" t="e">
        <v>#N/A</v>
      </c>
      <c r="G24" s="244" t="e">
        <v>#N/A</v>
      </c>
      <c r="H24" s="244" t="e">
        <v>#N/A</v>
      </c>
      <c r="I24" s="244" t="e">
        <v>#N/A</v>
      </c>
      <c r="J24" s="362" t="e">
        <v>#N/A</v>
      </c>
      <c r="K24" s="362" t="e">
        <v>#N/A</v>
      </c>
      <c r="L24" s="362" t="e">
        <v>#N/A</v>
      </c>
      <c r="M24" s="244" t="e">
        <v>#N/A</v>
      </c>
      <c r="N24" s="244" t="e">
        <v>#N/A</v>
      </c>
      <c r="O24" s="329" t="e">
        <v>#N/A</v>
      </c>
      <c r="P24" s="329" t="e">
        <v>#N/A</v>
      </c>
    </row>
    <row r="25" spans="1:16" x14ac:dyDescent="0.45">
      <c r="A25" s="245">
        <v>25</v>
      </c>
      <c r="B25" s="245">
        <v>1000</v>
      </c>
      <c r="C25" s="246" t="e">
        <v>#N/A</v>
      </c>
      <c r="D25" s="246" t="e">
        <v>#N/A</v>
      </c>
      <c r="E25" s="246" t="e">
        <v>#N/A</v>
      </c>
      <c r="F25" s="244" t="e">
        <v>#N/A</v>
      </c>
      <c r="G25" s="244" t="e">
        <v>#N/A</v>
      </c>
      <c r="H25" s="244" t="e">
        <v>#N/A</v>
      </c>
      <c r="I25" s="244" t="e">
        <v>#N/A</v>
      </c>
      <c r="J25" s="362" t="e">
        <v>#N/A</v>
      </c>
      <c r="K25" s="362" t="e">
        <v>#N/A</v>
      </c>
      <c r="L25" s="362" t="e">
        <v>#N/A</v>
      </c>
      <c r="M25" s="244" t="e">
        <v>#N/A</v>
      </c>
      <c r="N25" s="244" t="e">
        <v>#N/A</v>
      </c>
      <c r="O25" s="329" t="e">
        <v>#N/A</v>
      </c>
      <c r="P25" s="329" t="e">
        <v>#N/A</v>
      </c>
    </row>
    <row r="26" spans="1:16" x14ac:dyDescent="0.45"/>
    <row r="27" spans="1:16" x14ac:dyDescent="0.45"/>
    <row r="28" spans="1:16" x14ac:dyDescent="0.45">
      <c r="B28" s="331" t="str">
        <f>Text!C95</f>
        <v>Default-Werte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40"/>
      <c r="P28" s="341"/>
    </row>
    <row r="29" spans="1:16" ht="70.75" x14ac:dyDescent="0.45">
      <c r="B29" s="189" t="str">
        <f>B2</f>
        <v>Nennweite</v>
      </c>
      <c r="C29" s="189" t="str">
        <f t="shared" ref="C29:N30" si="0">C2</f>
        <v>Aussendurchmesser</v>
      </c>
      <c r="D29" s="189" t="str">
        <f t="shared" si="0"/>
        <v>Wandstärke</v>
      </c>
      <c r="E29" s="189" t="str">
        <f t="shared" si="0"/>
        <v>Innendurchmesser</v>
      </c>
      <c r="F29" s="189" t="str">
        <f t="shared" si="0"/>
        <v>Volumen Innenrohr</v>
      </c>
      <c r="G29" s="189" t="str">
        <f t="shared" si="0"/>
        <v>Dämmstärke 1 (DS1)</v>
      </c>
      <c r="H29" s="189" t="str">
        <f t="shared" si="0"/>
        <v>Dämmstärke 2 (DS2)</v>
      </c>
      <c r="I29" s="189" t="str">
        <f t="shared" si="0"/>
        <v>Dämmstärke 3 (DS3)</v>
      </c>
      <c r="J29" s="189" t="str">
        <f t="shared" si="0"/>
        <v>spezifischer Wärmeverlust pro Trassenmeter (DS1)</v>
      </c>
      <c r="K29" s="189" t="str">
        <f t="shared" si="0"/>
        <v>spezifischer Wärmeverlust pro Trassenmeter (DS2)</v>
      </c>
      <c r="L29" s="189" t="str">
        <f t="shared" si="0"/>
        <v>spezifischer Wärmeverlust pro Trassenmeter (DS3)</v>
      </c>
      <c r="M29" s="189" t="str">
        <f t="shared" si="0"/>
        <v>Flur</v>
      </c>
      <c r="N29" s="189" t="str">
        <f t="shared" si="0"/>
        <v>Strasse</v>
      </c>
      <c r="O29" s="189" t="str">
        <f t="shared" ref="O29:P29" si="1">O2</f>
        <v>Wellrohr Rillentiefe h</v>
      </c>
      <c r="P29" s="189" t="str">
        <f t="shared" si="1"/>
        <v>Wellrohr Rillenabstand a</v>
      </c>
    </row>
    <row r="30" spans="1:16" s="339" customFormat="1" x14ac:dyDescent="0.45">
      <c r="B30" s="327" t="str">
        <f>B3</f>
        <v>–</v>
      </c>
      <c r="C30" s="327" t="str">
        <f t="shared" si="0"/>
        <v>mm</v>
      </c>
      <c r="D30" s="327" t="str">
        <f t="shared" si="0"/>
        <v>mm</v>
      </c>
      <c r="E30" s="327" t="str">
        <f t="shared" si="0"/>
        <v>mm</v>
      </c>
      <c r="F30" s="327" t="str">
        <f t="shared" si="0"/>
        <v>l/m</v>
      </c>
      <c r="G30" s="327" t="str">
        <f t="shared" si="0"/>
        <v>mm</v>
      </c>
      <c r="H30" s="327" t="str">
        <f t="shared" si="0"/>
        <v>mm</v>
      </c>
      <c r="I30" s="327" t="str">
        <f t="shared" si="0"/>
        <v>mm</v>
      </c>
      <c r="J30" s="327" t="str">
        <f t="shared" si="0"/>
        <v>W/(m K)</v>
      </c>
      <c r="K30" s="327" t="str">
        <f t="shared" si="0"/>
        <v>W/(m K)</v>
      </c>
      <c r="L30" s="327" t="str">
        <f t="shared" si="0"/>
        <v>W/(m K)</v>
      </c>
      <c r="M30" s="327" t="str">
        <f t="shared" si="0"/>
        <v>CHF/m</v>
      </c>
      <c r="N30" s="327" t="str">
        <f t="shared" si="0"/>
        <v>CHF/m</v>
      </c>
      <c r="O30" s="327" t="str">
        <f t="shared" ref="O30:P30" si="2">O3</f>
        <v>mm</v>
      </c>
      <c r="P30" s="327" t="str">
        <f t="shared" si="2"/>
        <v>mm</v>
      </c>
    </row>
    <row r="31" spans="1:16" x14ac:dyDescent="0.45">
      <c r="B31" s="245">
        <v>20</v>
      </c>
      <c r="C31" s="247">
        <v>25.5</v>
      </c>
      <c r="D31" s="247">
        <v>0.3</v>
      </c>
      <c r="E31" s="247">
        <v>22</v>
      </c>
      <c r="F31" s="336">
        <v>0.38013271108436492</v>
      </c>
      <c r="G31" s="245">
        <v>91</v>
      </c>
      <c r="H31" s="245" t="e">
        <v>#N/A</v>
      </c>
      <c r="I31" s="245" t="e">
        <v>#N/A</v>
      </c>
      <c r="J31" s="363">
        <f>2*2*PI()/(1/E3_Parameter!$D$11*LN(G31/$E31)+1/E3_Parameter!$D$12*LN(4*(E3_Parameter!$D$13+G31*0.001)/(G31*0.001))+1/E3_Parameter!$D$12*LN(((2*(E3_Parameter!$D$13+G31*0.001)/(E3_Parameter!$D$14+2*G31*0.001))^2+1)^0.5))</f>
        <v>0.24508216451257189</v>
      </c>
      <c r="K31" s="363" t="e">
        <f>2*2*PI()/(1/E3_Parameter!$D$11*LN(H31/$E31)+1/E3_Parameter!$D$12*LN(4*(E3_Parameter!$D$13+H31*0.001)/(H31*0.001))+1/E3_Parameter!$D$12*LN(((2*(E3_Parameter!$D$13+H31*0.001)/(E3_Parameter!$D$14+2*H31*0.001))^2+1)^0.5))</f>
        <v>#N/A</v>
      </c>
      <c r="L31" s="363" t="e">
        <f>2*2*PI()/(1/E3_Parameter!$D$11*LN(I31/$E31)+1/E3_Parameter!$D$12*LN(4*(E3_Parameter!$D$13+I31*0.001)/(I31*0.001))+1/E3_Parameter!$D$12*LN(((2*(E3_Parameter!$D$13+I31*0.001)/(E3_Parameter!$D$14+2*I31*0.001))^2+1)^0.5))</f>
        <v>#N/A</v>
      </c>
      <c r="M31" s="245">
        <v>350</v>
      </c>
      <c r="N31" s="245">
        <v>450</v>
      </c>
      <c r="O31" s="342">
        <v>1.45</v>
      </c>
      <c r="P31" s="342">
        <v>2.2475000000000001</v>
      </c>
    </row>
    <row r="32" spans="1:16" x14ac:dyDescent="0.45">
      <c r="B32" s="245">
        <v>25</v>
      </c>
      <c r="C32" s="247">
        <v>34</v>
      </c>
      <c r="D32" s="247">
        <v>0.3</v>
      </c>
      <c r="E32" s="247">
        <v>30</v>
      </c>
      <c r="F32" s="336">
        <v>0.70685834705770345</v>
      </c>
      <c r="G32" s="245">
        <v>91</v>
      </c>
      <c r="H32" s="245">
        <v>111</v>
      </c>
      <c r="I32" s="245" t="e">
        <v>#N/A</v>
      </c>
      <c r="J32" s="363">
        <f>2*2*PI()/(1/E3_Parameter!$D$11*LN(G32/$E32)+1/E3_Parameter!$D$12*LN(4*(E3_Parameter!$D$13+G32*0.001)/(G32*0.001))+1/E3_Parameter!$D$12*LN(((2*(E3_Parameter!$D$13+G32*0.001)/(E3_Parameter!$D$14+2*G32*0.001))^2+1)^0.5))</f>
        <v>0.30697891001667865</v>
      </c>
      <c r="K32" s="363">
        <f>2*2*PI()/(1/E3_Parameter!$D$11*LN(H32/$E32)+1/E3_Parameter!$D$12*LN(4*(E3_Parameter!$D$13+H32*0.001)/(H32*0.001))+1/E3_Parameter!$D$12*LN(((2*(E3_Parameter!$D$13+H32*0.001)/(E3_Parameter!$D$14+2*H32*0.001))^2+1)^0.5))</f>
        <v>0.26532897158128838</v>
      </c>
      <c r="L32" s="363" t="e">
        <f>2*2*PI()/(1/E3_Parameter!$D$11*LN(I32/$E32)+1/E3_Parameter!$D$12*LN(4*(E3_Parameter!$D$13+I32*0.001)/(I32*0.001))+1/E3_Parameter!$D$12*LN(((2*(E3_Parameter!$D$13+I32*0.001)/(E3_Parameter!$D$14+2*I32*0.001))^2+1)^0.5))</f>
        <v>#N/A</v>
      </c>
      <c r="M32" s="245">
        <v>363</v>
      </c>
      <c r="N32" s="245">
        <v>463</v>
      </c>
      <c r="O32" s="342">
        <v>1.7</v>
      </c>
      <c r="P32" s="342">
        <v>2.6349999999999998</v>
      </c>
    </row>
    <row r="33" spans="2:16" x14ac:dyDescent="0.45">
      <c r="B33" s="245">
        <v>32</v>
      </c>
      <c r="C33" s="247">
        <v>43.8</v>
      </c>
      <c r="D33" s="247">
        <v>0.4</v>
      </c>
      <c r="E33" s="247">
        <v>38.9</v>
      </c>
      <c r="F33" s="336">
        <v>1.1884723548346527</v>
      </c>
      <c r="G33" s="245">
        <v>111</v>
      </c>
      <c r="H33" s="245">
        <v>126</v>
      </c>
      <c r="I33" s="245" t="e">
        <v>#N/A</v>
      </c>
      <c r="J33" s="363">
        <f>2*2*PI()/(1/E3_Parameter!$D$11*LN(G33/$E33)+1/E3_Parameter!$D$12*LN(4*(E3_Parameter!$D$13+G33*0.001)/(G33*0.001))+1/E3_Parameter!$D$12*LN(((2*(E3_Parameter!$D$13+G33*0.001)/(E3_Parameter!$D$14+2*G33*0.001))^2+1)^0.5))</f>
        <v>0.32469919438710382</v>
      </c>
      <c r="K33" s="363">
        <f>2*2*PI()/(1/E3_Parameter!$D$11*LN(H33/$E33)+1/E3_Parameter!$D$12*LN(4*(E3_Parameter!$D$13+H33*0.001)/(H33*0.001))+1/E3_Parameter!$D$12*LN(((2*(E3_Parameter!$D$13+H33*0.001)/(E3_Parameter!$D$14+2*H33*0.001))^2+1)^0.5))</f>
        <v>0.29359347221143262</v>
      </c>
      <c r="L33" s="363" t="e">
        <f>2*2*PI()/(1/E3_Parameter!$D$11*LN(I33/$E33)+1/E3_Parameter!$D$12*LN(4*(E3_Parameter!$D$13+I33*0.001)/(I33*0.001))+1/E3_Parameter!$D$12*LN(((2*(E3_Parameter!$D$13+I33*0.001)/(E3_Parameter!$D$14+2*I33*0.001))^2+1)^0.5))</f>
        <v>#N/A</v>
      </c>
      <c r="M33" s="245">
        <v>453</v>
      </c>
      <c r="N33" s="245">
        <v>553</v>
      </c>
      <c r="O33" s="342">
        <v>2.0499999999999994</v>
      </c>
      <c r="P33" s="342">
        <v>3.1774999999999993</v>
      </c>
    </row>
    <row r="34" spans="2:16" x14ac:dyDescent="0.45">
      <c r="B34" s="245">
        <v>40</v>
      </c>
      <c r="C34" s="247">
        <v>54.5</v>
      </c>
      <c r="D34" s="247">
        <v>0.5</v>
      </c>
      <c r="E34" s="247">
        <v>48.5</v>
      </c>
      <c r="F34" s="336">
        <v>1.8474528298516477</v>
      </c>
      <c r="G34" s="245">
        <v>111</v>
      </c>
      <c r="H34" s="245">
        <v>126</v>
      </c>
      <c r="I34" s="245" t="e">
        <v>#N/A</v>
      </c>
      <c r="J34" s="363">
        <f>2*2*PI()/(1/E3_Parameter!$D$11*LN(G34/$E34)+1/E3_Parameter!$D$12*LN(4*(E3_Parameter!$D$13+G34*0.001)/(G34*0.001))+1/E3_Parameter!$D$12*LN(((2*(E3_Parameter!$D$13+G34*0.001)/(E3_Parameter!$D$14+2*G34*0.001))^2+1)^0.5))</f>
        <v>0.40085065589461827</v>
      </c>
      <c r="K34" s="363">
        <f>2*2*PI()/(1/E3_Parameter!$D$11*LN(H34/$E34)+1/E3_Parameter!$D$12*LN(4*(E3_Parameter!$D$13+H34*0.001)/(H34*0.001))+1/E3_Parameter!$D$12*LN(((2*(E3_Parameter!$D$13+H34*0.001)/(E3_Parameter!$D$14+2*H34*0.001))^2+1)^0.5))</f>
        <v>0.35448530815909157</v>
      </c>
      <c r="L34" s="363" t="e">
        <f>2*2*PI()/(1/E3_Parameter!$D$11*LN(I34/$E34)+1/E3_Parameter!$D$12*LN(4*(E3_Parameter!$D$13+I34*0.001)/(I34*0.001))+1/E3_Parameter!$D$12*LN(((2*(E3_Parameter!$D$13+I34*0.001)/(E3_Parameter!$D$14+2*I34*0.001))^2+1)^0.5))</f>
        <v>#N/A</v>
      </c>
      <c r="M34" s="245">
        <v>465</v>
      </c>
      <c r="N34" s="245">
        <v>585</v>
      </c>
      <c r="O34" s="342">
        <v>2.5</v>
      </c>
      <c r="P34" s="342">
        <v>3.875</v>
      </c>
    </row>
    <row r="35" spans="2:16" x14ac:dyDescent="0.45">
      <c r="B35" s="245">
        <v>50</v>
      </c>
      <c r="C35" s="247">
        <v>66.5</v>
      </c>
      <c r="D35" s="247">
        <v>0.5</v>
      </c>
      <c r="E35" s="247">
        <v>60</v>
      </c>
      <c r="F35" s="336">
        <v>2.8274333882308138</v>
      </c>
      <c r="G35" s="245">
        <v>126</v>
      </c>
      <c r="H35" s="245">
        <v>142</v>
      </c>
      <c r="I35" s="245" t="e">
        <v>#N/A</v>
      </c>
      <c r="J35" s="363">
        <f>2*2*PI()/(1/E3_Parameter!$D$11*LN(G35/$E35)+1/E3_Parameter!$D$12*LN(4*(E3_Parameter!$D$13+G35*0.001)/(G35*0.001))+1/E3_Parameter!$D$12*LN(((2*(E3_Parameter!$D$13+G35*0.001)/(E3_Parameter!$D$14+2*G35*0.001))^2+1)^0.5))</f>
        <v>0.44314988022510482</v>
      </c>
      <c r="K35" s="363">
        <f>2*2*PI()/(1/E3_Parameter!$D$11*LN(H35/$E35)+1/E3_Parameter!$D$12*LN(4*(E3_Parameter!$D$13+H35*0.001)/(H35*0.001))+1/E3_Parameter!$D$12*LN(((2*(E3_Parameter!$D$13+H35*0.001)/(E3_Parameter!$D$14+2*H35*0.001))^2+1)^0.5))</f>
        <v>0.38995648435109759</v>
      </c>
      <c r="L35" s="363" t="e">
        <f>2*2*PI()/(1/E3_Parameter!$D$11*LN(I35/$E35)+1/E3_Parameter!$D$12*LN(4*(E3_Parameter!$D$13+I35*0.001)/(I35*0.001))+1/E3_Parameter!$D$12*LN(((2*(E3_Parameter!$D$13+I35*0.001)/(E3_Parameter!$D$14+2*I35*0.001))^2+1)^0.5))</f>
        <v>#N/A</v>
      </c>
      <c r="M35" s="245">
        <v>524</v>
      </c>
      <c r="N35" s="245">
        <v>634</v>
      </c>
      <c r="O35" s="342">
        <v>2.75</v>
      </c>
      <c r="P35" s="342">
        <v>4.2625000000000002</v>
      </c>
    </row>
    <row r="36" spans="2:16" x14ac:dyDescent="0.45">
      <c r="B36" s="245">
        <v>65</v>
      </c>
      <c r="C36" s="247">
        <v>85.6</v>
      </c>
      <c r="D36" s="247">
        <v>0.6</v>
      </c>
      <c r="E36" s="247">
        <v>75.8</v>
      </c>
      <c r="F36" s="336">
        <v>4.5126151035429141</v>
      </c>
      <c r="G36" s="245">
        <v>178</v>
      </c>
      <c r="H36" s="245" t="e">
        <v>#N/A</v>
      </c>
      <c r="I36" s="245" t="e">
        <v>#N/A</v>
      </c>
      <c r="J36" s="363">
        <f>2*2*PI()/(1/E3_Parameter!$D$11*LN(G36/$E36)+1/E3_Parameter!$D$12*LN(4*(E3_Parameter!$D$13+G36*0.001)/(G36*0.001))+1/E3_Parameter!$D$12*LN(((2*(E3_Parameter!$D$13+G36*0.001)/(E3_Parameter!$D$14+2*G36*0.001))^2+1)^0.5))</f>
        <v>0.39581368968794273</v>
      </c>
      <c r="K36" s="363" t="e">
        <f>2*2*PI()/(1/E3_Parameter!$D$11*LN(H36/$E36)+1/E3_Parameter!$D$12*LN(4*(E3_Parameter!$D$13+H36*0.001)/(H36*0.001))+1/E3_Parameter!$D$12*LN(((2*(E3_Parameter!$D$13+H36*0.001)/(E3_Parameter!$D$14+2*H36*0.001))^2+1)^0.5))</f>
        <v>#N/A</v>
      </c>
      <c r="L36" s="363" t="e">
        <f>2*2*PI()/(1/E3_Parameter!$D$11*LN(I36/$E36)+1/E3_Parameter!$D$12*LN(4*(E3_Parameter!$D$13+I36*0.001)/(I36*0.001))+1/E3_Parameter!$D$12*LN(((2*(E3_Parameter!$D$13+I36*0.001)/(E3_Parameter!$D$14+2*I36*0.001))^2+1)^0.5))</f>
        <v>#N/A</v>
      </c>
      <c r="M36" s="245">
        <v>726</v>
      </c>
      <c r="N36" s="245">
        <v>821</v>
      </c>
      <c r="O36" s="342">
        <v>4.2999999999999989</v>
      </c>
      <c r="P36" s="342">
        <v>6.6649999999999983</v>
      </c>
    </row>
    <row r="37" spans="2:16" x14ac:dyDescent="0.45">
      <c r="B37" s="245">
        <v>80</v>
      </c>
      <c r="C37" s="247">
        <v>109.2</v>
      </c>
      <c r="D37" s="247">
        <v>0.8</v>
      </c>
      <c r="E37" s="247">
        <v>98</v>
      </c>
      <c r="F37" s="336">
        <v>7.5429639612690949</v>
      </c>
      <c r="G37" s="245">
        <v>178</v>
      </c>
      <c r="H37" s="245">
        <v>233</v>
      </c>
      <c r="I37" s="245" t="e">
        <v>#N/A</v>
      </c>
      <c r="J37" s="363">
        <f>2*2*PI()/(1/E3_Parameter!$D$11*LN(G37/$E37)+1/E3_Parameter!$D$12*LN(4*(E3_Parameter!$D$13+G37*0.001)/(G37*0.001))+1/E3_Parameter!$D$12*LN(((2*(E3_Parameter!$D$13+G37*0.001)/(E3_Parameter!$D$14+2*G37*0.001))^2+1)^0.5))</f>
        <v>0.54198353839682789</v>
      </c>
      <c r="K37" s="363">
        <f>2*2*PI()/(1/E3_Parameter!$D$11*LN(H37/$E37)+1/E3_Parameter!$D$12*LN(4*(E3_Parameter!$D$13+H37*0.001)/(H37*0.001))+1/E3_Parameter!$D$12*LN(((2*(E3_Parameter!$D$13+H37*0.001)/(E3_Parameter!$D$14+2*H37*0.001))^2+1)^0.5))</f>
        <v>0.39378458452572646</v>
      </c>
      <c r="L37" s="363" t="e">
        <f>2*2*PI()/(1/E3_Parameter!$D$11*LN(I37/$E37)+1/E3_Parameter!$D$12*LN(4*(E3_Parameter!$D$13+I37*0.001)/(I37*0.001))+1/E3_Parameter!$D$12*LN(((2*(E3_Parameter!$D$13+I37*0.001)/(E3_Parameter!$D$14+2*I37*0.001))^2+1)^0.5))</f>
        <v>#N/A</v>
      </c>
      <c r="M37" s="245">
        <v>809</v>
      </c>
      <c r="N37" s="245">
        <v>904</v>
      </c>
      <c r="O37" s="342">
        <v>4.8000000000000016</v>
      </c>
      <c r="P37" s="342">
        <v>7.4400000000000031</v>
      </c>
    </row>
    <row r="38" spans="2:16" x14ac:dyDescent="0.45">
      <c r="B38" s="245">
        <v>100</v>
      </c>
      <c r="C38" s="247">
        <v>142.9</v>
      </c>
      <c r="D38" s="247">
        <v>0.9</v>
      </c>
      <c r="E38" s="247">
        <v>127</v>
      </c>
      <c r="F38" s="336">
        <v>12.667686977437445</v>
      </c>
      <c r="G38" s="245">
        <v>233</v>
      </c>
      <c r="H38" s="245" t="e">
        <v>#N/A</v>
      </c>
      <c r="I38" s="245" t="e">
        <v>#N/A</v>
      </c>
      <c r="J38" s="363">
        <f>2*2*PI()/(1/E3_Parameter!$D$11*LN(G38/$E38)+1/E3_Parameter!$D$12*LN(4*(E3_Parameter!$D$13+G38*0.001)/(G38*0.001))+1/E3_Parameter!$D$12*LN(((2*(E3_Parameter!$D$13+G38*0.001)/(E3_Parameter!$D$14+2*G38*0.001))^2+1)^0.5))</f>
        <v>0.53999817102198289</v>
      </c>
      <c r="K38" s="363" t="e">
        <f>2*2*PI()/(1/E3_Parameter!$D$11*LN(H38/$E38)+1/E3_Parameter!$D$12*LN(4*(E3_Parameter!$D$13+H38*0.001)/(H38*0.001))+1/E3_Parameter!$D$12*LN(((2*(E3_Parameter!$D$13+H38*0.001)/(E3_Parameter!$D$14+2*H38*0.001))^2+1)^0.5))</f>
        <v>#N/A</v>
      </c>
      <c r="L38" s="363" t="e">
        <f>2*2*PI()/(1/E3_Parameter!$D$11*LN(I38/$E38)+1/E3_Parameter!$D$12*LN(4*(E3_Parameter!$D$13+I38*0.001)/(I38*0.001))+1/E3_Parameter!$D$12*LN(((2*(E3_Parameter!$D$13+I38*0.001)/(E3_Parameter!$D$14+2*I38*0.001))^2+1)^0.5))</f>
        <v>#N/A</v>
      </c>
      <c r="M38" s="245">
        <v>917</v>
      </c>
      <c r="N38" s="245">
        <v>1052</v>
      </c>
      <c r="O38" s="342">
        <v>7.0500000000000025</v>
      </c>
      <c r="P38" s="342">
        <v>10.927500000000004</v>
      </c>
    </row>
    <row r="39" spans="2:16" x14ac:dyDescent="0.45">
      <c r="B39" s="245">
        <v>125</v>
      </c>
      <c r="C39" s="247">
        <v>162.69999999999999</v>
      </c>
      <c r="D39" s="247">
        <v>1</v>
      </c>
      <c r="E39" s="247">
        <v>147</v>
      </c>
      <c r="F39" s="336">
        <v>16.971668912855456</v>
      </c>
      <c r="G39" s="245">
        <v>233</v>
      </c>
      <c r="H39" s="245" t="e">
        <v>#N/A</v>
      </c>
      <c r="I39" s="245" t="e">
        <v>#N/A</v>
      </c>
      <c r="J39" s="363">
        <f>2*2*PI()/(1/E3_Parameter!$D$11*LN(G39/$E39)+1/E3_Parameter!$D$12*LN(4*(E3_Parameter!$D$13+G39*0.001)/(G39*0.001))+1/E3_Parameter!$D$12*LN(((2*(E3_Parameter!$D$13+G39*0.001)/(E3_Parameter!$D$14+2*G39*0.001))^2+1)^0.5))</f>
        <v>0.68309282398908744</v>
      </c>
      <c r="K39" s="363" t="e">
        <f>2*2*PI()/(1/E3_Parameter!$D$11*LN(H39/$E39)+1/E3_Parameter!$D$12*LN(4*(E3_Parameter!$D$13+H39*0.001)/(H39*0.001))+1/E3_Parameter!$D$12*LN(((2*(E3_Parameter!$D$13+H39*0.001)/(E3_Parameter!$D$14+2*H39*0.001))^2+1)^0.5))</f>
        <v>#N/A</v>
      </c>
      <c r="L39" s="363" t="e">
        <f>2*2*PI()/(1/E3_Parameter!$D$11*LN(I39/$E39)+1/E3_Parameter!$D$12*LN(4*(E3_Parameter!$D$13+I39*0.001)/(I39*0.001))+1/E3_Parameter!$D$12*LN(((2*(E3_Parameter!$D$13+I39*0.001)/(E3_Parameter!$D$14+2*I39*0.001))^2+1)^0.5))</f>
        <v>#N/A</v>
      </c>
      <c r="M39" s="245">
        <v>1027</v>
      </c>
      <c r="N39" s="245">
        <v>1162</v>
      </c>
      <c r="O39" s="342">
        <v>6.8499999999999943</v>
      </c>
      <c r="P39" s="342">
        <v>10.617499999999991</v>
      </c>
    </row>
    <row r="40" spans="2:16" x14ac:dyDescent="0.45">
      <c r="B40" s="245">
        <v>150</v>
      </c>
      <c r="C40" s="247">
        <v>218</v>
      </c>
      <c r="D40" s="247">
        <v>1.2</v>
      </c>
      <c r="E40" s="247">
        <v>197.5</v>
      </c>
      <c r="F40" s="336">
        <v>30.635437111021719</v>
      </c>
      <c r="G40" s="245">
        <v>313</v>
      </c>
      <c r="H40" s="245" t="e">
        <v>#N/A</v>
      </c>
      <c r="I40" s="245" t="e">
        <v>#N/A</v>
      </c>
      <c r="J40" s="363">
        <f>2*2*PI()/(1/E3_Parameter!$D$11*LN(G40/$E40)+1/E3_Parameter!$D$12*LN(4*(E3_Parameter!$D$13+G40*0.001)/(G40*0.001))+1/E3_Parameter!$D$12*LN(((2*(E3_Parameter!$D$13+G40*0.001)/(E3_Parameter!$D$14+2*G40*0.001))^2+1)^0.5))</f>
        <v>0.69294157748790308</v>
      </c>
      <c r="K40" s="363" t="e">
        <f>2*2*PI()/(1/E3_Parameter!$D$11*LN(H40/$E40)+1/E3_Parameter!$D$12*LN(4*(E3_Parameter!$D$13+H40*0.001)/(H40*0.001))+1/E3_Parameter!$D$12*LN(((2*(E3_Parameter!$D$13+H40*0.001)/(E3_Parameter!$D$14+2*H40*0.001))^2+1)^0.5))</f>
        <v>#N/A</v>
      </c>
      <c r="L40" s="363" t="e">
        <f>2*2*PI()/(1/E3_Parameter!$D$11*LN(I40/$E40)+1/E3_Parameter!$D$12*LN(4*(E3_Parameter!$D$13+I40*0.001)/(I40*0.001))+1/E3_Parameter!$D$12*LN(((2*(E3_Parameter!$D$13+I40*0.001)/(E3_Parameter!$D$14+2*I40*0.001))^2+1)^0.5))</f>
        <v>#N/A</v>
      </c>
      <c r="M40" s="245">
        <v>1106</v>
      </c>
      <c r="N40" s="245">
        <v>1241</v>
      </c>
      <c r="O40" s="342">
        <v>9.0500000000000007</v>
      </c>
      <c r="P40" s="342">
        <v>14.027500000000002</v>
      </c>
    </row>
    <row r="41" spans="2:16" x14ac:dyDescent="0.45">
      <c r="B41" s="245">
        <v>200</v>
      </c>
      <c r="C41" s="247" t="e">
        <v>#N/A</v>
      </c>
      <c r="D41" s="247" t="e">
        <v>#N/A</v>
      </c>
      <c r="E41" s="247" t="e">
        <v>#N/A</v>
      </c>
      <c r="F41" s="336" t="e">
        <v>#N/A</v>
      </c>
      <c r="G41" s="245" t="e">
        <v>#N/A</v>
      </c>
      <c r="H41" s="245" t="e">
        <v>#N/A</v>
      </c>
      <c r="I41" s="245" t="e">
        <v>#N/A</v>
      </c>
      <c r="J41" s="363" t="e">
        <f>2*2*PI()/(1/E3_Parameter!$D$11*LN(G41/$E41)+1/E3_Parameter!$D$12*LN(4*(E3_Parameter!$D$13+G41*0.001)/(G41*0.001))+1/E3_Parameter!$D$12*LN(((2*(E3_Parameter!$D$13+G41*0.001)/(E3_Parameter!$D$14+2*G41*0.001))^2+1)^0.5))</f>
        <v>#N/A</v>
      </c>
      <c r="K41" s="363" t="e">
        <f>2*2*PI()/(1/E3_Parameter!$D$11*LN(H41/$E41)+1/E3_Parameter!$D$12*LN(4*(E3_Parameter!$D$13+H41*0.001)/(H41*0.001))+1/E3_Parameter!$D$12*LN(((2*(E3_Parameter!$D$13+H41*0.001)/(E3_Parameter!$D$14+2*H41*0.001))^2+1)^0.5))</f>
        <v>#N/A</v>
      </c>
      <c r="L41" s="363" t="e">
        <f>2*2*PI()/(1/E3_Parameter!$D$11*LN(I41/$E41)+1/E3_Parameter!$D$12*LN(4*(E3_Parameter!$D$13+I41*0.001)/(I41*0.001))+1/E3_Parameter!$D$12*LN(((2*(E3_Parameter!$D$13+I41*0.001)/(E3_Parameter!$D$14+2*I41*0.001))^2+1)^0.5))</f>
        <v>#N/A</v>
      </c>
      <c r="M41" s="245" t="e">
        <v>#N/A</v>
      </c>
      <c r="N41" s="245" t="e">
        <v>#N/A</v>
      </c>
      <c r="O41" s="342" t="e">
        <v>#N/A</v>
      </c>
      <c r="P41" s="342" t="e">
        <v>#N/A</v>
      </c>
    </row>
    <row r="42" spans="2:16" x14ac:dyDescent="0.45">
      <c r="B42" s="245">
        <v>250</v>
      </c>
      <c r="C42" s="247" t="e">
        <v>#N/A</v>
      </c>
      <c r="D42" s="247" t="e">
        <v>#N/A</v>
      </c>
      <c r="E42" s="247" t="e">
        <v>#N/A</v>
      </c>
      <c r="F42" s="336" t="e">
        <v>#N/A</v>
      </c>
      <c r="G42" s="245" t="e">
        <v>#N/A</v>
      </c>
      <c r="H42" s="245" t="e">
        <v>#N/A</v>
      </c>
      <c r="I42" s="245" t="e">
        <v>#N/A</v>
      </c>
      <c r="J42" s="363" t="e">
        <f>2*2*PI()/(1/E3_Parameter!$D$11*LN(G42/$E42)+1/E3_Parameter!$D$12*LN(4*(E3_Parameter!$D$13+G42*0.001)/(G42*0.001))+1/E3_Parameter!$D$12*LN(((2*(E3_Parameter!$D$13+G42*0.001)/(E3_Parameter!$D$14+2*G42*0.001))^2+1)^0.5))</f>
        <v>#N/A</v>
      </c>
      <c r="K42" s="363" t="e">
        <f>2*2*PI()/(1/E3_Parameter!$D$11*LN(H42/$E42)+1/E3_Parameter!$D$12*LN(4*(E3_Parameter!$D$13+H42*0.001)/(H42*0.001))+1/E3_Parameter!$D$12*LN(((2*(E3_Parameter!$D$13+H42*0.001)/(E3_Parameter!$D$14+2*H42*0.001))^2+1)^0.5))</f>
        <v>#N/A</v>
      </c>
      <c r="L42" s="363" t="e">
        <f>2*2*PI()/(1/E3_Parameter!$D$11*LN(I42/$E42)+1/E3_Parameter!$D$12*LN(4*(E3_Parameter!$D$13+I42*0.001)/(I42*0.001))+1/E3_Parameter!$D$12*LN(((2*(E3_Parameter!$D$13+I42*0.001)/(E3_Parameter!$D$14+2*I42*0.001))^2+1)^0.5))</f>
        <v>#N/A</v>
      </c>
      <c r="M42" s="245" t="e">
        <v>#N/A</v>
      </c>
      <c r="N42" s="245" t="e">
        <v>#N/A</v>
      </c>
      <c r="O42" s="342" t="e">
        <v>#N/A</v>
      </c>
      <c r="P42" s="342" t="e">
        <v>#N/A</v>
      </c>
    </row>
    <row r="43" spans="2:16" x14ac:dyDescent="0.45">
      <c r="B43" s="245">
        <v>300</v>
      </c>
      <c r="C43" s="247" t="e">
        <v>#N/A</v>
      </c>
      <c r="D43" s="247" t="e">
        <v>#N/A</v>
      </c>
      <c r="E43" s="247" t="e">
        <v>#N/A</v>
      </c>
      <c r="F43" s="336" t="e">
        <v>#N/A</v>
      </c>
      <c r="G43" s="245" t="e">
        <v>#N/A</v>
      </c>
      <c r="H43" s="245" t="e">
        <v>#N/A</v>
      </c>
      <c r="I43" s="245" t="e">
        <v>#N/A</v>
      </c>
      <c r="J43" s="363" t="e">
        <f>2*2*PI()/(1/E3_Parameter!$D$11*LN(G43/$E43)+1/E3_Parameter!$D$12*LN(4*(E3_Parameter!$D$13+G43*0.001)/(G43*0.001))+1/E3_Parameter!$D$12*LN(((2*(E3_Parameter!$D$13+G43*0.001)/(E3_Parameter!$D$14+2*G43*0.001))^2+1)^0.5))</f>
        <v>#N/A</v>
      </c>
      <c r="K43" s="363" t="e">
        <f>2*2*PI()/(1/E3_Parameter!$D$11*LN(H43/$E43)+1/E3_Parameter!$D$12*LN(4*(E3_Parameter!$D$13+H43*0.001)/(H43*0.001))+1/E3_Parameter!$D$12*LN(((2*(E3_Parameter!$D$13+H43*0.001)/(E3_Parameter!$D$14+2*H43*0.001))^2+1)^0.5))</f>
        <v>#N/A</v>
      </c>
      <c r="L43" s="363" t="e">
        <f>2*2*PI()/(1/E3_Parameter!$D$11*LN(I43/$E43)+1/E3_Parameter!$D$12*LN(4*(E3_Parameter!$D$13+I43*0.001)/(I43*0.001))+1/E3_Parameter!$D$12*LN(((2*(E3_Parameter!$D$13+I43*0.001)/(E3_Parameter!$D$14+2*I43*0.001))^2+1)^0.5))</f>
        <v>#N/A</v>
      </c>
      <c r="M43" s="245" t="e">
        <v>#N/A</v>
      </c>
      <c r="N43" s="245" t="e">
        <v>#N/A</v>
      </c>
      <c r="O43" s="342" t="e">
        <v>#N/A</v>
      </c>
      <c r="P43" s="342" t="e">
        <v>#N/A</v>
      </c>
    </row>
    <row r="44" spans="2:16" x14ac:dyDescent="0.45">
      <c r="B44" s="245">
        <v>350</v>
      </c>
      <c r="C44" s="247" t="e">
        <v>#N/A</v>
      </c>
      <c r="D44" s="247" t="e">
        <v>#N/A</v>
      </c>
      <c r="E44" s="247" t="e">
        <v>#N/A</v>
      </c>
      <c r="F44" s="336" t="e">
        <v>#N/A</v>
      </c>
      <c r="G44" s="245" t="e">
        <v>#N/A</v>
      </c>
      <c r="H44" s="245" t="e">
        <v>#N/A</v>
      </c>
      <c r="I44" s="245" t="e">
        <v>#N/A</v>
      </c>
      <c r="J44" s="363" t="e">
        <f>2*2*PI()/(1/E3_Parameter!$D$11*LN(G44/$E44)+1/E3_Parameter!$D$12*LN(4*(E3_Parameter!$D$13+G44*0.001)/(G44*0.001))+1/E3_Parameter!$D$12*LN(((2*(E3_Parameter!$D$13+G44*0.001)/(E3_Parameter!$D$14+2*G44*0.001))^2+1)^0.5))</f>
        <v>#N/A</v>
      </c>
      <c r="K44" s="363" t="e">
        <f>2*2*PI()/(1/E3_Parameter!$D$11*LN(H44/$E44)+1/E3_Parameter!$D$12*LN(4*(E3_Parameter!$D$13+H44*0.001)/(H44*0.001))+1/E3_Parameter!$D$12*LN(((2*(E3_Parameter!$D$13+H44*0.001)/(E3_Parameter!$D$14+2*H44*0.001))^2+1)^0.5))</f>
        <v>#N/A</v>
      </c>
      <c r="L44" s="363" t="e">
        <f>2*2*PI()/(1/E3_Parameter!$D$11*LN(I44/$E44)+1/E3_Parameter!$D$12*LN(4*(E3_Parameter!$D$13+I44*0.001)/(I44*0.001))+1/E3_Parameter!$D$12*LN(((2*(E3_Parameter!$D$13+I44*0.001)/(E3_Parameter!$D$14+2*I44*0.001))^2+1)^0.5))</f>
        <v>#N/A</v>
      </c>
      <c r="M44" s="245" t="e">
        <v>#N/A</v>
      </c>
      <c r="N44" s="245" t="e">
        <v>#N/A</v>
      </c>
      <c r="O44" s="342" t="e">
        <v>#N/A</v>
      </c>
      <c r="P44" s="342" t="e">
        <v>#N/A</v>
      </c>
    </row>
    <row r="45" spans="2:16" x14ac:dyDescent="0.45">
      <c r="B45" s="245">
        <v>400</v>
      </c>
      <c r="C45" s="247" t="e">
        <v>#N/A</v>
      </c>
      <c r="D45" s="247" t="e">
        <v>#N/A</v>
      </c>
      <c r="E45" s="247" t="e">
        <v>#N/A</v>
      </c>
      <c r="F45" s="336" t="e">
        <v>#N/A</v>
      </c>
      <c r="G45" s="245" t="e">
        <v>#N/A</v>
      </c>
      <c r="H45" s="245" t="e">
        <v>#N/A</v>
      </c>
      <c r="I45" s="245" t="e">
        <v>#N/A</v>
      </c>
      <c r="J45" s="363" t="e">
        <f>2*2*PI()/(1/E3_Parameter!$D$11*LN(G45/$E45)+1/E3_Parameter!$D$12*LN(4*(E3_Parameter!$D$13+G45*0.001)/(G45*0.001))+1/E3_Parameter!$D$12*LN(((2*(E3_Parameter!$D$13+G45*0.001)/(E3_Parameter!$D$14+2*G45*0.001))^2+1)^0.5))</f>
        <v>#N/A</v>
      </c>
      <c r="K45" s="363" t="e">
        <f>2*2*PI()/(1/E3_Parameter!$D$11*LN(H45/$E45)+1/E3_Parameter!$D$12*LN(4*(E3_Parameter!$D$13+H45*0.001)/(H45*0.001))+1/E3_Parameter!$D$12*LN(((2*(E3_Parameter!$D$13+H45*0.001)/(E3_Parameter!$D$14+2*H45*0.001))^2+1)^0.5))</f>
        <v>#N/A</v>
      </c>
      <c r="L45" s="363" t="e">
        <f>2*2*PI()/(1/E3_Parameter!$D$11*LN(I45/$E45)+1/E3_Parameter!$D$12*LN(4*(E3_Parameter!$D$13+I45*0.001)/(I45*0.001))+1/E3_Parameter!$D$12*LN(((2*(E3_Parameter!$D$13+I45*0.001)/(E3_Parameter!$D$14+2*I45*0.001))^2+1)^0.5))</f>
        <v>#N/A</v>
      </c>
      <c r="M45" s="245" t="e">
        <v>#N/A</v>
      </c>
      <c r="N45" s="245" t="e">
        <v>#N/A</v>
      </c>
      <c r="O45" s="342" t="e">
        <v>#N/A</v>
      </c>
      <c r="P45" s="342" t="e">
        <v>#N/A</v>
      </c>
    </row>
    <row r="46" spans="2:16" x14ac:dyDescent="0.45">
      <c r="B46" s="245">
        <v>450</v>
      </c>
      <c r="C46" s="247" t="e">
        <v>#N/A</v>
      </c>
      <c r="D46" s="247" t="e">
        <v>#N/A</v>
      </c>
      <c r="E46" s="247" t="e">
        <v>#N/A</v>
      </c>
      <c r="F46" s="336" t="e">
        <v>#N/A</v>
      </c>
      <c r="G46" s="245" t="e">
        <v>#N/A</v>
      </c>
      <c r="H46" s="245" t="e">
        <v>#N/A</v>
      </c>
      <c r="I46" s="245" t="e">
        <v>#N/A</v>
      </c>
      <c r="J46" s="363" t="e">
        <f>2*2*PI()/(1/E3_Parameter!$D$11*LN(G46/$E46)+1/E3_Parameter!$D$12*LN(4*(E3_Parameter!$D$13+G46*0.001)/(G46*0.001))+1/E3_Parameter!$D$12*LN(((2*(E3_Parameter!$D$13+G46*0.001)/(E3_Parameter!$D$14+2*G46*0.001))^2+1)^0.5))</f>
        <v>#N/A</v>
      </c>
      <c r="K46" s="363" t="e">
        <f>2*2*PI()/(1/E3_Parameter!$D$11*LN(H46/$E46)+1/E3_Parameter!$D$12*LN(4*(E3_Parameter!$D$13+H46*0.001)/(H46*0.001))+1/E3_Parameter!$D$12*LN(((2*(E3_Parameter!$D$13+H46*0.001)/(E3_Parameter!$D$14+2*H46*0.001))^2+1)^0.5))</f>
        <v>#N/A</v>
      </c>
      <c r="L46" s="363" t="e">
        <f>2*2*PI()/(1/E3_Parameter!$D$11*LN(I46/$E46)+1/E3_Parameter!$D$12*LN(4*(E3_Parameter!$D$13+I46*0.001)/(I46*0.001))+1/E3_Parameter!$D$12*LN(((2*(E3_Parameter!$D$13+I46*0.001)/(E3_Parameter!$D$14+2*I46*0.001))^2+1)^0.5))</f>
        <v>#N/A</v>
      </c>
      <c r="M46" s="245" t="e">
        <v>#N/A</v>
      </c>
      <c r="N46" s="245" t="e">
        <v>#N/A</v>
      </c>
      <c r="O46" s="342" t="e">
        <v>#N/A</v>
      </c>
      <c r="P46" s="342" t="e">
        <v>#N/A</v>
      </c>
    </row>
    <row r="47" spans="2:16" x14ac:dyDescent="0.45">
      <c r="B47" s="245">
        <v>500</v>
      </c>
      <c r="C47" s="247" t="e">
        <v>#N/A</v>
      </c>
      <c r="D47" s="247" t="e">
        <v>#N/A</v>
      </c>
      <c r="E47" s="247" t="e">
        <v>#N/A</v>
      </c>
      <c r="F47" s="336" t="e">
        <v>#N/A</v>
      </c>
      <c r="G47" s="245" t="e">
        <v>#N/A</v>
      </c>
      <c r="H47" s="245" t="e">
        <v>#N/A</v>
      </c>
      <c r="I47" s="245" t="e">
        <v>#N/A</v>
      </c>
      <c r="J47" s="363" t="e">
        <f>2*2*PI()/(1/E3_Parameter!$D$11*LN(G47/$E47)+1/E3_Parameter!$D$12*LN(4*(E3_Parameter!$D$13+G47*0.001)/(G47*0.001))+1/E3_Parameter!$D$12*LN(((2*(E3_Parameter!$D$13+G47*0.001)/(E3_Parameter!$D$14+2*G47*0.001))^2+1)^0.5))</f>
        <v>#N/A</v>
      </c>
      <c r="K47" s="363" t="e">
        <f>2*2*PI()/(1/E3_Parameter!$D$11*LN(H47/$E47)+1/E3_Parameter!$D$12*LN(4*(E3_Parameter!$D$13+H47*0.001)/(H47*0.001))+1/E3_Parameter!$D$12*LN(((2*(E3_Parameter!$D$13+H47*0.001)/(E3_Parameter!$D$14+2*H47*0.001))^2+1)^0.5))</f>
        <v>#N/A</v>
      </c>
      <c r="L47" s="363" t="e">
        <f>2*2*PI()/(1/E3_Parameter!$D$11*LN(I47/$E47)+1/E3_Parameter!$D$12*LN(4*(E3_Parameter!$D$13+I47*0.001)/(I47*0.001))+1/E3_Parameter!$D$12*LN(((2*(E3_Parameter!$D$13+I47*0.001)/(E3_Parameter!$D$14+2*I47*0.001))^2+1)^0.5))</f>
        <v>#N/A</v>
      </c>
      <c r="M47" s="245" t="e">
        <v>#N/A</v>
      </c>
      <c r="N47" s="245" t="e">
        <v>#N/A</v>
      </c>
      <c r="O47" s="342" t="e">
        <v>#N/A</v>
      </c>
      <c r="P47" s="342" t="e">
        <v>#N/A</v>
      </c>
    </row>
    <row r="48" spans="2:16" x14ac:dyDescent="0.45">
      <c r="B48" s="245">
        <v>600</v>
      </c>
      <c r="C48" s="247" t="e">
        <v>#N/A</v>
      </c>
      <c r="D48" s="247" t="e">
        <v>#N/A</v>
      </c>
      <c r="E48" s="247" t="e">
        <v>#N/A</v>
      </c>
      <c r="F48" s="336" t="e">
        <v>#N/A</v>
      </c>
      <c r="G48" s="245" t="e">
        <v>#N/A</v>
      </c>
      <c r="H48" s="245" t="e">
        <v>#N/A</v>
      </c>
      <c r="I48" s="245" t="e">
        <v>#N/A</v>
      </c>
      <c r="J48" s="363" t="e">
        <f>2*2*PI()/(1/E3_Parameter!$D$11*LN(G48/$E48)+1/E3_Parameter!$D$12*LN(4*(E3_Parameter!$D$13+G48*0.001)/(G48*0.001))+1/E3_Parameter!$D$12*LN(((2*(E3_Parameter!$D$13+G48*0.001)/(E3_Parameter!$D$14+2*G48*0.001))^2+1)^0.5))</f>
        <v>#N/A</v>
      </c>
      <c r="K48" s="363" t="e">
        <f>2*2*PI()/(1/E3_Parameter!$D$11*LN(H48/$E48)+1/E3_Parameter!$D$12*LN(4*(E3_Parameter!$D$13+H48*0.001)/(H48*0.001))+1/E3_Parameter!$D$12*LN(((2*(E3_Parameter!$D$13+H48*0.001)/(E3_Parameter!$D$14+2*H48*0.001))^2+1)^0.5))</f>
        <v>#N/A</v>
      </c>
      <c r="L48" s="363" t="e">
        <f>2*2*PI()/(1/E3_Parameter!$D$11*LN(I48/$E48)+1/E3_Parameter!$D$12*LN(4*(E3_Parameter!$D$13+I48*0.001)/(I48*0.001))+1/E3_Parameter!$D$12*LN(((2*(E3_Parameter!$D$13+I48*0.001)/(E3_Parameter!$D$14+2*I48*0.001))^2+1)^0.5))</f>
        <v>#N/A</v>
      </c>
      <c r="M48" s="245" t="e">
        <v>#N/A</v>
      </c>
      <c r="N48" s="245" t="e">
        <v>#N/A</v>
      </c>
      <c r="O48" s="342" t="e">
        <v>#N/A</v>
      </c>
      <c r="P48" s="342" t="e">
        <v>#N/A</v>
      </c>
    </row>
    <row r="49" spans="2:16" x14ac:dyDescent="0.45">
      <c r="B49" s="245">
        <v>700</v>
      </c>
      <c r="C49" s="247" t="e">
        <v>#N/A</v>
      </c>
      <c r="D49" s="247" t="e">
        <v>#N/A</v>
      </c>
      <c r="E49" s="247" t="e">
        <v>#N/A</v>
      </c>
      <c r="F49" s="336" t="e">
        <v>#N/A</v>
      </c>
      <c r="G49" s="245" t="e">
        <v>#N/A</v>
      </c>
      <c r="H49" s="245" t="e">
        <v>#N/A</v>
      </c>
      <c r="I49" s="245" t="e">
        <v>#N/A</v>
      </c>
      <c r="J49" s="363" t="e">
        <f>2*2*PI()/(1/E3_Parameter!$D$11*LN(G49/$E49)+1/E3_Parameter!$D$12*LN(4*(E3_Parameter!$D$13+G49*0.001)/(G49*0.001))+1/E3_Parameter!$D$12*LN(((2*(E3_Parameter!$D$13+G49*0.001)/(E3_Parameter!$D$14+2*G49*0.001))^2+1)^0.5))</f>
        <v>#N/A</v>
      </c>
      <c r="K49" s="363" t="e">
        <f>2*2*PI()/(1/E3_Parameter!$D$11*LN(H49/$E49)+1/E3_Parameter!$D$12*LN(4*(E3_Parameter!$D$13+H49*0.001)/(H49*0.001))+1/E3_Parameter!$D$12*LN(((2*(E3_Parameter!$D$13+H49*0.001)/(E3_Parameter!$D$14+2*H49*0.001))^2+1)^0.5))</f>
        <v>#N/A</v>
      </c>
      <c r="L49" s="363" t="e">
        <f>2*2*PI()/(1/E3_Parameter!$D$11*LN(I49/$E49)+1/E3_Parameter!$D$12*LN(4*(E3_Parameter!$D$13+I49*0.001)/(I49*0.001))+1/E3_Parameter!$D$12*LN(((2*(E3_Parameter!$D$13+I49*0.001)/(E3_Parameter!$D$14+2*I49*0.001))^2+1)^0.5))</f>
        <v>#N/A</v>
      </c>
      <c r="M49" s="245" t="e">
        <v>#N/A</v>
      </c>
      <c r="N49" s="245" t="e">
        <v>#N/A</v>
      </c>
      <c r="O49" s="342" t="e">
        <v>#N/A</v>
      </c>
      <c r="P49" s="342" t="e">
        <v>#N/A</v>
      </c>
    </row>
    <row r="50" spans="2:16" x14ac:dyDescent="0.45">
      <c r="B50" s="245">
        <v>800</v>
      </c>
      <c r="C50" s="247" t="e">
        <v>#N/A</v>
      </c>
      <c r="D50" s="247" t="e">
        <v>#N/A</v>
      </c>
      <c r="E50" s="247" t="e">
        <v>#N/A</v>
      </c>
      <c r="F50" s="336" t="e">
        <v>#N/A</v>
      </c>
      <c r="G50" s="245" t="e">
        <v>#N/A</v>
      </c>
      <c r="H50" s="245" t="e">
        <v>#N/A</v>
      </c>
      <c r="I50" s="245" t="e">
        <v>#N/A</v>
      </c>
      <c r="J50" s="363" t="e">
        <f>2*2*PI()/(1/E3_Parameter!$D$11*LN(G50/$E50)+1/E3_Parameter!$D$12*LN(4*(E3_Parameter!$D$13+G50*0.001)/(G50*0.001))+1/E3_Parameter!$D$12*LN(((2*(E3_Parameter!$D$13+G50*0.001)/(E3_Parameter!$D$14+2*G50*0.001))^2+1)^0.5))</f>
        <v>#N/A</v>
      </c>
      <c r="K50" s="363" t="e">
        <f>2*2*PI()/(1/E3_Parameter!$D$11*LN(H50/$E50)+1/E3_Parameter!$D$12*LN(4*(E3_Parameter!$D$13+H50*0.001)/(H50*0.001))+1/E3_Parameter!$D$12*LN(((2*(E3_Parameter!$D$13+H50*0.001)/(E3_Parameter!$D$14+2*H50*0.001))^2+1)^0.5))</f>
        <v>#N/A</v>
      </c>
      <c r="L50" s="363" t="e">
        <f>2*2*PI()/(1/E3_Parameter!$D$11*LN(I50/$E50)+1/E3_Parameter!$D$12*LN(4*(E3_Parameter!$D$13+I50*0.001)/(I50*0.001))+1/E3_Parameter!$D$12*LN(((2*(E3_Parameter!$D$13+I50*0.001)/(E3_Parameter!$D$14+2*I50*0.001))^2+1)^0.5))</f>
        <v>#N/A</v>
      </c>
      <c r="M50" s="245" t="e">
        <v>#N/A</v>
      </c>
      <c r="N50" s="245" t="e">
        <v>#N/A</v>
      </c>
      <c r="O50" s="342" t="e">
        <v>#N/A</v>
      </c>
      <c r="P50" s="342" t="e">
        <v>#N/A</v>
      </c>
    </row>
    <row r="51" spans="2:16" x14ac:dyDescent="0.45">
      <c r="B51" s="245">
        <v>900</v>
      </c>
      <c r="C51" s="247" t="e">
        <v>#N/A</v>
      </c>
      <c r="D51" s="247" t="e">
        <v>#N/A</v>
      </c>
      <c r="E51" s="247" t="e">
        <v>#N/A</v>
      </c>
      <c r="F51" s="336" t="e">
        <v>#N/A</v>
      </c>
      <c r="G51" s="245" t="e">
        <v>#N/A</v>
      </c>
      <c r="H51" s="245" t="e">
        <v>#N/A</v>
      </c>
      <c r="I51" s="245" t="e">
        <v>#N/A</v>
      </c>
      <c r="J51" s="363" t="e">
        <f>2*2*PI()/(1/E3_Parameter!$D$11*LN(G51/$E51)+1/E3_Parameter!$D$12*LN(4*(E3_Parameter!$D$13+G51*0.001)/(G51*0.001))+1/E3_Parameter!$D$12*LN(((2*(E3_Parameter!$D$13+G51*0.001)/(E3_Parameter!$D$14+2*G51*0.001))^2+1)^0.5))</f>
        <v>#N/A</v>
      </c>
      <c r="K51" s="363" t="e">
        <f>2*2*PI()/(1/E3_Parameter!$D$11*LN(H51/$E51)+1/E3_Parameter!$D$12*LN(4*(E3_Parameter!$D$13+H51*0.001)/(H51*0.001))+1/E3_Parameter!$D$12*LN(((2*(E3_Parameter!$D$13+H51*0.001)/(E3_Parameter!$D$14+2*H51*0.001))^2+1)^0.5))</f>
        <v>#N/A</v>
      </c>
      <c r="L51" s="363" t="e">
        <f>2*2*PI()/(1/E3_Parameter!$D$11*LN(I51/$E51)+1/E3_Parameter!$D$12*LN(4*(E3_Parameter!$D$13+I51*0.001)/(I51*0.001))+1/E3_Parameter!$D$12*LN(((2*(E3_Parameter!$D$13+I51*0.001)/(E3_Parameter!$D$14+2*I51*0.001))^2+1)^0.5))</f>
        <v>#N/A</v>
      </c>
      <c r="M51" s="245" t="e">
        <v>#N/A</v>
      </c>
      <c r="N51" s="245" t="e">
        <v>#N/A</v>
      </c>
      <c r="O51" s="342" t="e">
        <v>#N/A</v>
      </c>
      <c r="P51" s="342" t="e">
        <v>#N/A</v>
      </c>
    </row>
    <row r="52" spans="2:16" x14ac:dyDescent="0.45">
      <c r="B52" s="245">
        <v>1000</v>
      </c>
      <c r="C52" s="247" t="e">
        <v>#N/A</v>
      </c>
      <c r="D52" s="247" t="e">
        <v>#N/A</v>
      </c>
      <c r="E52" s="247" t="e">
        <v>#N/A</v>
      </c>
      <c r="F52" s="336" t="e">
        <v>#N/A</v>
      </c>
      <c r="G52" s="245" t="e">
        <v>#N/A</v>
      </c>
      <c r="H52" s="245" t="e">
        <v>#N/A</v>
      </c>
      <c r="I52" s="245" t="e">
        <v>#N/A</v>
      </c>
      <c r="J52" s="363" t="e">
        <f>2*2*PI()/(1/E3_Parameter!$D$11*LN(G52/$E52)+1/E3_Parameter!$D$12*LN(4*(E3_Parameter!$D$13+G52*0.001)/(G52*0.001))+1/E3_Parameter!$D$12*LN(((2*(E3_Parameter!$D$13+G52*0.001)/(E3_Parameter!$D$14+2*G52*0.001))^2+1)^0.5))</f>
        <v>#N/A</v>
      </c>
      <c r="K52" s="363" t="e">
        <f>2*2*PI()/(1/E3_Parameter!$D$11*LN(H52/$E52)+1/E3_Parameter!$D$12*LN(4*(E3_Parameter!$D$13+H52*0.001)/(H52*0.001))+1/E3_Parameter!$D$12*LN(((2*(E3_Parameter!$D$13+H52*0.001)/(E3_Parameter!$D$14+2*H52*0.001))^2+1)^0.5))</f>
        <v>#N/A</v>
      </c>
      <c r="L52" s="363" t="e">
        <f>2*2*PI()/(1/E3_Parameter!$D$11*LN(I52/$E52)+1/E3_Parameter!$D$12*LN(4*(E3_Parameter!$D$13+I52*0.001)/(I52*0.001))+1/E3_Parameter!$D$12*LN(((2*(E3_Parameter!$D$13+I52*0.001)/(E3_Parameter!$D$14+2*I52*0.001))^2+1)^0.5))</f>
        <v>#N/A</v>
      </c>
      <c r="M52" s="245" t="e">
        <v>#N/A</v>
      </c>
      <c r="N52" s="245" t="e">
        <v>#N/A</v>
      </c>
      <c r="O52" s="342" t="e">
        <v>#N/A</v>
      </c>
      <c r="P52" s="342" t="e">
        <v>#N/A</v>
      </c>
    </row>
    <row r="53" spans="2:16" x14ac:dyDescent="0.45"/>
    <row r="54" spans="2:16" hidden="1" x14ac:dyDescent="0.45">
      <c r="B54" s="243">
        <f>SUMIF(C54:P75,"&lt;&gt;#NV")</f>
        <v>0</v>
      </c>
      <c r="C54" s="338">
        <f>IF(ABS(C4-C31)&lt;0.01,0,1)</f>
        <v>0</v>
      </c>
      <c r="D54" s="338">
        <f t="shared" ref="D54:N54" si="3">IF(ABS(D4-D31)&lt;0.01,0,1)</f>
        <v>0</v>
      </c>
      <c r="E54" s="338">
        <f t="shared" si="3"/>
        <v>0</v>
      </c>
      <c r="F54" s="338">
        <f t="shared" si="3"/>
        <v>0</v>
      </c>
      <c r="G54" s="338">
        <f t="shared" si="3"/>
        <v>0</v>
      </c>
      <c r="H54" s="338" t="e">
        <f t="shared" si="3"/>
        <v>#N/A</v>
      </c>
      <c r="I54" s="338" t="e">
        <f t="shared" si="3"/>
        <v>#N/A</v>
      </c>
      <c r="J54" s="338">
        <f t="shared" si="3"/>
        <v>0</v>
      </c>
      <c r="K54" s="338" t="e">
        <f t="shared" si="3"/>
        <v>#N/A</v>
      </c>
      <c r="L54" s="338" t="e">
        <f t="shared" si="3"/>
        <v>#N/A</v>
      </c>
      <c r="M54" s="338">
        <f t="shared" si="3"/>
        <v>0</v>
      </c>
      <c r="N54" s="338">
        <f t="shared" si="3"/>
        <v>0</v>
      </c>
      <c r="O54" s="338">
        <f t="shared" ref="O54:P54" si="4">IF(ABS(O4-O31)&lt;0.01,0,1)</f>
        <v>0</v>
      </c>
      <c r="P54" s="338">
        <f t="shared" si="4"/>
        <v>0</v>
      </c>
    </row>
    <row r="55" spans="2:16" hidden="1" x14ac:dyDescent="0.45">
      <c r="C55" s="338">
        <f t="shared" ref="C55:N70" si="5">IF(ABS(C5-C32)&lt;0.01,0,1)</f>
        <v>0</v>
      </c>
      <c r="D55" s="338">
        <f t="shared" si="5"/>
        <v>0</v>
      </c>
      <c r="E55" s="338">
        <f t="shared" si="5"/>
        <v>0</v>
      </c>
      <c r="F55" s="338">
        <f t="shared" si="5"/>
        <v>0</v>
      </c>
      <c r="G55" s="338">
        <f t="shared" si="5"/>
        <v>0</v>
      </c>
      <c r="H55" s="338">
        <f t="shared" si="5"/>
        <v>0</v>
      </c>
      <c r="I55" s="338" t="e">
        <f t="shared" si="5"/>
        <v>#N/A</v>
      </c>
      <c r="J55" s="338">
        <f t="shared" si="5"/>
        <v>0</v>
      </c>
      <c r="K55" s="338">
        <f t="shared" si="5"/>
        <v>0</v>
      </c>
      <c r="L55" s="338" t="e">
        <f t="shared" si="5"/>
        <v>#N/A</v>
      </c>
      <c r="M55" s="338">
        <f t="shared" si="5"/>
        <v>0</v>
      </c>
      <c r="N55" s="338">
        <f t="shared" si="5"/>
        <v>0</v>
      </c>
      <c r="O55" s="338">
        <f t="shared" ref="O55:P55" si="6">IF(ABS(O5-O32)&lt;0.01,0,1)</f>
        <v>0</v>
      </c>
      <c r="P55" s="338">
        <f t="shared" si="6"/>
        <v>0</v>
      </c>
    </row>
    <row r="56" spans="2:16" hidden="1" x14ac:dyDescent="0.45">
      <c r="C56" s="338">
        <f t="shared" si="5"/>
        <v>0</v>
      </c>
      <c r="D56" s="338">
        <f t="shared" si="5"/>
        <v>0</v>
      </c>
      <c r="E56" s="338">
        <f t="shared" si="5"/>
        <v>0</v>
      </c>
      <c r="F56" s="338">
        <f t="shared" si="5"/>
        <v>0</v>
      </c>
      <c r="G56" s="338">
        <f t="shared" si="5"/>
        <v>0</v>
      </c>
      <c r="H56" s="338">
        <f t="shared" si="5"/>
        <v>0</v>
      </c>
      <c r="I56" s="338" t="e">
        <f t="shared" si="5"/>
        <v>#N/A</v>
      </c>
      <c r="J56" s="338">
        <f t="shared" si="5"/>
        <v>0</v>
      </c>
      <c r="K56" s="338">
        <f t="shared" si="5"/>
        <v>0</v>
      </c>
      <c r="L56" s="338" t="e">
        <f t="shared" si="5"/>
        <v>#N/A</v>
      </c>
      <c r="M56" s="338">
        <f t="shared" si="5"/>
        <v>0</v>
      </c>
      <c r="N56" s="338">
        <f t="shared" si="5"/>
        <v>0</v>
      </c>
      <c r="O56" s="338">
        <f t="shared" ref="O56:P56" si="7">IF(ABS(O6-O33)&lt;0.01,0,1)</f>
        <v>0</v>
      </c>
      <c r="P56" s="338">
        <f t="shared" si="7"/>
        <v>0</v>
      </c>
    </row>
    <row r="57" spans="2:16" hidden="1" x14ac:dyDescent="0.45">
      <c r="C57" s="338">
        <f t="shared" si="5"/>
        <v>0</v>
      </c>
      <c r="D57" s="338">
        <f t="shared" si="5"/>
        <v>0</v>
      </c>
      <c r="E57" s="338">
        <f t="shared" si="5"/>
        <v>0</v>
      </c>
      <c r="F57" s="338">
        <f t="shared" si="5"/>
        <v>0</v>
      </c>
      <c r="G57" s="338">
        <f t="shared" si="5"/>
        <v>0</v>
      </c>
      <c r="H57" s="338">
        <f t="shared" si="5"/>
        <v>0</v>
      </c>
      <c r="I57" s="338" t="e">
        <f t="shared" si="5"/>
        <v>#N/A</v>
      </c>
      <c r="J57" s="338">
        <f t="shared" si="5"/>
        <v>0</v>
      </c>
      <c r="K57" s="338">
        <f t="shared" si="5"/>
        <v>0</v>
      </c>
      <c r="L57" s="338" t="e">
        <f t="shared" si="5"/>
        <v>#N/A</v>
      </c>
      <c r="M57" s="338">
        <f t="shared" si="5"/>
        <v>0</v>
      </c>
      <c r="N57" s="338">
        <f t="shared" si="5"/>
        <v>0</v>
      </c>
      <c r="O57" s="338">
        <f t="shared" ref="O57:P57" si="8">IF(ABS(O7-O34)&lt;0.01,0,1)</f>
        <v>0</v>
      </c>
      <c r="P57" s="338">
        <f t="shared" si="8"/>
        <v>0</v>
      </c>
    </row>
    <row r="58" spans="2:16" hidden="1" x14ac:dyDescent="0.45">
      <c r="C58" s="338">
        <f t="shared" si="5"/>
        <v>0</v>
      </c>
      <c r="D58" s="338">
        <f t="shared" si="5"/>
        <v>0</v>
      </c>
      <c r="E58" s="338">
        <f t="shared" si="5"/>
        <v>0</v>
      </c>
      <c r="F58" s="338">
        <f t="shared" si="5"/>
        <v>0</v>
      </c>
      <c r="G58" s="338">
        <f t="shared" si="5"/>
        <v>0</v>
      </c>
      <c r="H58" s="338">
        <f t="shared" si="5"/>
        <v>0</v>
      </c>
      <c r="I58" s="338" t="e">
        <f t="shared" si="5"/>
        <v>#N/A</v>
      </c>
      <c r="J58" s="338">
        <f t="shared" si="5"/>
        <v>0</v>
      </c>
      <c r="K58" s="338">
        <f t="shared" si="5"/>
        <v>0</v>
      </c>
      <c r="L58" s="338" t="e">
        <f t="shared" si="5"/>
        <v>#N/A</v>
      </c>
      <c r="M58" s="338">
        <f t="shared" si="5"/>
        <v>0</v>
      </c>
      <c r="N58" s="338">
        <f t="shared" si="5"/>
        <v>0</v>
      </c>
      <c r="O58" s="338">
        <f t="shared" ref="O58:P58" si="9">IF(ABS(O8-O35)&lt;0.01,0,1)</f>
        <v>0</v>
      </c>
      <c r="P58" s="338">
        <f t="shared" si="9"/>
        <v>0</v>
      </c>
    </row>
    <row r="59" spans="2:16" hidden="1" x14ac:dyDescent="0.45">
      <c r="C59" s="338">
        <f t="shared" si="5"/>
        <v>0</v>
      </c>
      <c r="D59" s="338">
        <f t="shared" si="5"/>
        <v>0</v>
      </c>
      <c r="E59" s="338">
        <f t="shared" si="5"/>
        <v>0</v>
      </c>
      <c r="F59" s="338">
        <f t="shared" si="5"/>
        <v>0</v>
      </c>
      <c r="G59" s="338">
        <f t="shared" si="5"/>
        <v>0</v>
      </c>
      <c r="H59" s="338" t="e">
        <f t="shared" si="5"/>
        <v>#N/A</v>
      </c>
      <c r="I59" s="338" t="e">
        <f t="shared" si="5"/>
        <v>#N/A</v>
      </c>
      <c r="J59" s="338">
        <f t="shared" si="5"/>
        <v>0</v>
      </c>
      <c r="K59" s="338" t="e">
        <f t="shared" si="5"/>
        <v>#N/A</v>
      </c>
      <c r="L59" s="338" t="e">
        <f t="shared" si="5"/>
        <v>#N/A</v>
      </c>
      <c r="M59" s="338">
        <f t="shared" si="5"/>
        <v>0</v>
      </c>
      <c r="N59" s="338">
        <f t="shared" si="5"/>
        <v>0</v>
      </c>
      <c r="O59" s="338">
        <f t="shared" ref="O59:P59" si="10">IF(ABS(O9-O36)&lt;0.01,0,1)</f>
        <v>0</v>
      </c>
      <c r="P59" s="338">
        <f t="shared" si="10"/>
        <v>0</v>
      </c>
    </row>
    <row r="60" spans="2:16" hidden="1" x14ac:dyDescent="0.45">
      <c r="C60" s="338">
        <f t="shared" si="5"/>
        <v>0</v>
      </c>
      <c r="D60" s="338">
        <f t="shared" si="5"/>
        <v>0</v>
      </c>
      <c r="E60" s="338">
        <f t="shared" si="5"/>
        <v>0</v>
      </c>
      <c r="F60" s="338">
        <f t="shared" si="5"/>
        <v>0</v>
      </c>
      <c r="G60" s="338">
        <f t="shared" si="5"/>
        <v>0</v>
      </c>
      <c r="H60" s="338">
        <f t="shared" si="5"/>
        <v>0</v>
      </c>
      <c r="I60" s="338" t="e">
        <f t="shared" si="5"/>
        <v>#N/A</v>
      </c>
      <c r="J60" s="338">
        <f t="shared" si="5"/>
        <v>0</v>
      </c>
      <c r="K60" s="338">
        <f t="shared" si="5"/>
        <v>0</v>
      </c>
      <c r="L60" s="338" t="e">
        <f t="shared" si="5"/>
        <v>#N/A</v>
      </c>
      <c r="M60" s="338">
        <f t="shared" si="5"/>
        <v>0</v>
      </c>
      <c r="N60" s="338">
        <f t="shared" si="5"/>
        <v>0</v>
      </c>
      <c r="O60" s="338">
        <f t="shared" ref="O60:P60" si="11">IF(ABS(O10-O37)&lt;0.01,0,1)</f>
        <v>0</v>
      </c>
      <c r="P60" s="338">
        <f t="shared" si="11"/>
        <v>0</v>
      </c>
    </row>
    <row r="61" spans="2:16" hidden="1" x14ac:dyDescent="0.45">
      <c r="C61" s="338">
        <f t="shared" si="5"/>
        <v>0</v>
      </c>
      <c r="D61" s="338">
        <f t="shared" si="5"/>
        <v>0</v>
      </c>
      <c r="E61" s="338">
        <f t="shared" si="5"/>
        <v>0</v>
      </c>
      <c r="F61" s="338">
        <f t="shared" si="5"/>
        <v>0</v>
      </c>
      <c r="G61" s="338">
        <f t="shared" si="5"/>
        <v>0</v>
      </c>
      <c r="H61" s="338" t="e">
        <f t="shared" si="5"/>
        <v>#N/A</v>
      </c>
      <c r="I61" s="338" t="e">
        <f t="shared" si="5"/>
        <v>#N/A</v>
      </c>
      <c r="J61" s="338">
        <f t="shared" si="5"/>
        <v>0</v>
      </c>
      <c r="K61" s="338" t="e">
        <f t="shared" si="5"/>
        <v>#N/A</v>
      </c>
      <c r="L61" s="338" t="e">
        <f t="shared" si="5"/>
        <v>#N/A</v>
      </c>
      <c r="M61" s="338">
        <f t="shared" si="5"/>
        <v>0</v>
      </c>
      <c r="N61" s="338">
        <f t="shared" si="5"/>
        <v>0</v>
      </c>
      <c r="O61" s="338">
        <f t="shared" ref="O61:P61" si="12">IF(ABS(O11-O38)&lt;0.01,0,1)</f>
        <v>0</v>
      </c>
      <c r="P61" s="338">
        <f t="shared" si="12"/>
        <v>0</v>
      </c>
    </row>
    <row r="62" spans="2:16" hidden="1" x14ac:dyDescent="0.45">
      <c r="C62" s="338">
        <f t="shared" si="5"/>
        <v>0</v>
      </c>
      <c r="D62" s="338">
        <f t="shared" si="5"/>
        <v>0</v>
      </c>
      <c r="E62" s="338">
        <f t="shared" si="5"/>
        <v>0</v>
      </c>
      <c r="F62" s="338">
        <f t="shared" si="5"/>
        <v>0</v>
      </c>
      <c r="G62" s="338">
        <f t="shared" si="5"/>
        <v>0</v>
      </c>
      <c r="H62" s="338" t="e">
        <f t="shared" si="5"/>
        <v>#N/A</v>
      </c>
      <c r="I62" s="338" t="e">
        <f t="shared" si="5"/>
        <v>#N/A</v>
      </c>
      <c r="J62" s="338">
        <f t="shared" si="5"/>
        <v>0</v>
      </c>
      <c r="K62" s="338" t="e">
        <f t="shared" si="5"/>
        <v>#N/A</v>
      </c>
      <c r="L62" s="338" t="e">
        <f t="shared" si="5"/>
        <v>#N/A</v>
      </c>
      <c r="M62" s="338">
        <f t="shared" si="5"/>
        <v>0</v>
      </c>
      <c r="N62" s="338">
        <f t="shared" si="5"/>
        <v>0</v>
      </c>
      <c r="O62" s="338">
        <f t="shared" ref="O62:P62" si="13">IF(ABS(O12-O39)&lt;0.01,0,1)</f>
        <v>0</v>
      </c>
      <c r="P62" s="338">
        <f t="shared" si="13"/>
        <v>0</v>
      </c>
    </row>
    <row r="63" spans="2:16" hidden="1" x14ac:dyDescent="0.45">
      <c r="C63" s="338">
        <f t="shared" si="5"/>
        <v>0</v>
      </c>
      <c r="D63" s="338">
        <f t="shared" si="5"/>
        <v>0</v>
      </c>
      <c r="E63" s="338">
        <f t="shared" si="5"/>
        <v>0</v>
      </c>
      <c r="F63" s="338">
        <f t="shared" si="5"/>
        <v>0</v>
      </c>
      <c r="G63" s="338">
        <f t="shared" si="5"/>
        <v>0</v>
      </c>
      <c r="H63" s="338" t="e">
        <f t="shared" si="5"/>
        <v>#N/A</v>
      </c>
      <c r="I63" s="338" t="e">
        <f t="shared" si="5"/>
        <v>#N/A</v>
      </c>
      <c r="J63" s="338">
        <f t="shared" si="5"/>
        <v>0</v>
      </c>
      <c r="K63" s="338" t="e">
        <f t="shared" si="5"/>
        <v>#N/A</v>
      </c>
      <c r="L63" s="338" t="e">
        <f t="shared" si="5"/>
        <v>#N/A</v>
      </c>
      <c r="M63" s="338">
        <f t="shared" si="5"/>
        <v>0</v>
      </c>
      <c r="N63" s="338">
        <f t="shared" si="5"/>
        <v>0</v>
      </c>
      <c r="O63" s="338">
        <f t="shared" ref="O63:P63" si="14">IF(ABS(O13-O40)&lt;0.01,0,1)</f>
        <v>0</v>
      </c>
      <c r="P63" s="338">
        <f t="shared" si="14"/>
        <v>0</v>
      </c>
    </row>
    <row r="64" spans="2:16" hidden="1" x14ac:dyDescent="0.45">
      <c r="C64" s="338" t="e">
        <f t="shared" si="5"/>
        <v>#N/A</v>
      </c>
      <c r="D64" s="338" t="e">
        <f t="shared" si="5"/>
        <v>#N/A</v>
      </c>
      <c r="E64" s="338" t="e">
        <f t="shared" si="5"/>
        <v>#N/A</v>
      </c>
      <c r="F64" s="338" t="e">
        <f t="shared" si="5"/>
        <v>#N/A</v>
      </c>
      <c r="G64" s="338" t="e">
        <f t="shared" si="5"/>
        <v>#N/A</v>
      </c>
      <c r="H64" s="338" t="e">
        <f t="shared" si="5"/>
        <v>#N/A</v>
      </c>
      <c r="I64" s="338" t="e">
        <f t="shared" si="5"/>
        <v>#N/A</v>
      </c>
      <c r="J64" s="338" t="e">
        <f t="shared" si="5"/>
        <v>#N/A</v>
      </c>
      <c r="K64" s="338" t="e">
        <f t="shared" si="5"/>
        <v>#N/A</v>
      </c>
      <c r="L64" s="338" t="e">
        <f t="shared" si="5"/>
        <v>#N/A</v>
      </c>
      <c r="M64" s="338" t="e">
        <f t="shared" si="5"/>
        <v>#N/A</v>
      </c>
      <c r="N64" s="338" t="e">
        <f t="shared" si="5"/>
        <v>#N/A</v>
      </c>
      <c r="O64" s="338" t="e">
        <f t="shared" ref="O64:P64" si="15">IF(ABS(O14-O41)&lt;0.01,0,1)</f>
        <v>#N/A</v>
      </c>
      <c r="P64" s="338" t="e">
        <f t="shared" si="15"/>
        <v>#N/A</v>
      </c>
    </row>
    <row r="65" spans="3:16" hidden="1" x14ac:dyDescent="0.45">
      <c r="C65" s="338" t="e">
        <f t="shared" si="5"/>
        <v>#N/A</v>
      </c>
      <c r="D65" s="338" t="e">
        <f t="shared" si="5"/>
        <v>#N/A</v>
      </c>
      <c r="E65" s="338" t="e">
        <f t="shared" si="5"/>
        <v>#N/A</v>
      </c>
      <c r="F65" s="338" t="e">
        <f t="shared" si="5"/>
        <v>#N/A</v>
      </c>
      <c r="G65" s="338" t="e">
        <f t="shared" si="5"/>
        <v>#N/A</v>
      </c>
      <c r="H65" s="338" t="e">
        <f t="shared" si="5"/>
        <v>#N/A</v>
      </c>
      <c r="I65" s="338" t="e">
        <f t="shared" si="5"/>
        <v>#N/A</v>
      </c>
      <c r="J65" s="338" t="e">
        <f t="shared" si="5"/>
        <v>#N/A</v>
      </c>
      <c r="K65" s="338" t="e">
        <f t="shared" si="5"/>
        <v>#N/A</v>
      </c>
      <c r="L65" s="338" t="e">
        <f t="shared" si="5"/>
        <v>#N/A</v>
      </c>
      <c r="M65" s="338" t="e">
        <f t="shared" si="5"/>
        <v>#N/A</v>
      </c>
      <c r="N65" s="338" t="e">
        <f t="shared" si="5"/>
        <v>#N/A</v>
      </c>
      <c r="O65" s="338" t="e">
        <f t="shared" ref="O65:P65" si="16">IF(ABS(O15-O42)&lt;0.01,0,1)</f>
        <v>#N/A</v>
      </c>
      <c r="P65" s="338" t="e">
        <f t="shared" si="16"/>
        <v>#N/A</v>
      </c>
    </row>
    <row r="66" spans="3:16" hidden="1" x14ac:dyDescent="0.45">
      <c r="C66" s="338" t="e">
        <f t="shared" si="5"/>
        <v>#N/A</v>
      </c>
      <c r="D66" s="338" t="e">
        <f t="shared" si="5"/>
        <v>#N/A</v>
      </c>
      <c r="E66" s="338" t="e">
        <f t="shared" si="5"/>
        <v>#N/A</v>
      </c>
      <c r="F66" s="338" t="e">
        <f t="shared" si="5"/>
        <v>#N/A</v>
      </c>
      <c r="G66" s="338" t="e">
        <f t="shared" si="5"/>
        <v>#N/A</v>
      </c>
      <c r="H66" s="338" t="e">
        <f t="shared" si="5"/>
        <v>#N/A</v>
      </c>
      <c r="I66" s="338" t="e">
        <f t="shared" si="5"/>
        <v>#N/A</v>
      </c>
      <c r="J66" s="338" t="e">
        <f t="shared" si="5"/>
        <v>#N/A</v>
      </c>
      <c r="K66" s="338" t="e">
        <f t="shared" si="5"/>
        <v>#N/A</v>
      </c>
      <c r="L66" s="338" t="e">
        <f t="shared" si="5"/>
        <v>#N/A</v>
      </c>
      <c r="M66" s="338" t="e">
        <f t="shared" si="5"/>
        <v>#N/A</v>
      </c>
      <c r="N66" s="338" t="e">
        <f t="shared" si="5"/>
        <v>#N/A</v>
      </c>
      <c r="O66" s="338" t="e">
        <f t="shared" ref="O66:P66" si="17">IF(ABS(O16-O43)&lt;0.01,0,1)</f>
        <v>#N/A</v>
      </c>
      <c r="P66" s="338" t="e">
        <f t="shared" si="17"/>
        <v>#N/A</v>
      </c>
    </row>
    <row r="67" spans="3:16" hidden="1" x14ac:dyDescent="0.45">
      <c r="C67" s="338" t="e">
        <f t="shared" si="5"/>
        <v>#N/A</v>
      </c>
      <c r="D67" s="338" t="e">
        <f t="shared" si="5"/>
        <v>#N/A</v>
      </c>
      <c r="E67" s="338" t="e">
        <f t="shared" si="5"/>
        <v>#N/A</v>
      </c>
      <c r="F67" s="338" t="e">
        <f t="shared" si="5"/>
        <v>#N/A</v>
      </c>
      <c r="G67" s="338" t="e">
        <f t="shared" si="5"/>
        <v>#N/A</v>
      </c>
      <c r="H67" s="338" t="e">
        <f t="shared" si="5"/>
        <v>#N/A</v>
      </c>
      <c r="I67" s="338" t="e">
        <f t="shared" si="5"/>
        <v>#N/A</v>
      </c>
      <c r="J67" s="338" t="e">
        <f t="shared" si="5"/>
        <v>#N/A</v>
      </c>
      <c r="K67" s="338" t="e">
        <f t="shared" si="5"/>
        <v>#N/A</v>
      </c>
      <c r="L67" s="338" t="e">
        <f t="shared" si="5"/>
        <v>#N/A</v>
      </c>
      <c r="M67" s="338" t="e">
        <f t="shared" si="5"/>
        <v>#N/A</v>
      </c>
      <c r="N67" s="338" t="e">
        <f t="shared" si="5"/>
        <v>#N/A</v>
      </c>
      <c r="O67" s="338" t="e">
        <f t="shared" ref="O67:P67" si="18">IF(ABS(O17-O44)&lt;0.01,0,1)</f>
        <v>#N/A</v>
      </c>
      <c r="P67" s="338" t="e">
        <f t="shared" si="18"/>
        <v>#N/A</v>
      </c>
    </row>
    <row r="68" spans="3:16" hidden="1" x14ac:dyDescent="0.45">
      <c r="C68" s="338" t="e">
        <f t="shared" si="5"/>
        <v>#N/A</v>
      </c>
      <c r="D68" s="338" t="e">
        <f t="shared" si="5"/>
        <v>#N/A</v>
      </c>
      <c r="E68" s="338" t="e">
        <f t="shared" si="5"/>
        <v>#N/A</v>
      </c>
      <c r="F68" s="338" t="e">
        <f t="shared" si="5"/>
        <v>#N/A</v>
      </c>
      <c r="G68" s="338" t="e">
        <f t="shared" si="5"/>
        <v>#N/A</v>
      </c>
      <c r="H68" s="338" t="e">
        <f t="shared" si="5"/>
        <v>#N/A</v>
      </c>
      <c r="I68" s="338" t="e">
        <f t="shared" si="5"/>
        <v>#N/A</v>
      </c>
      <c r="J68" s="338" t="e">
        <f t="shared" si="5"/>
        <v>#N/A</v>
      </c>
      <c r="K68" s="338" t="e">
        <f t="shared" si="5"/>
        <v>#N/A</v>
      </c>
      <c r="L68" s="338" t="e">
        <f t="shared" si="5"/>
        <v>#N/A</v>
      </c>
      <c r="M68" s="338" t="e">
        <f t="shared" si="5"/>
        <v>#N/A</v>
      </c>
      <c r="N68" s="338" t="e">
        <f t="shared" si="5"/>
        <v>#N/A</v>
      </c>
      <c r="O68" s="338" t="e">
        <f t="shared" ref="O68:P68" si="19">IF(ABS(O18-O45)&lt;0.01,0,1)</f>
        <v>#N/A</v>
      </c>
      <c r="P68" s="338" t="e">
        <f t="shared" si="19"/>
        <v>#N/A</v>
      </c>
    </row>
    <row r="69" spans="3:16" hidden="1" x14ac:dyDescent="0.45">
      <c r="C69" s="338" t="e">
        <f t="shared" si="5"/>
        <v>#N/A</v>
      </c>
      <c r="D69" s="338" t="e">
        <f t="shared" si="5"/>
        <v>#N/A</v>
      </c>
      <c r="E69" s="338" t="e">
        <f t="shared" si="5"/>
        <v>#N/A</v>
      </c>
      <c r="F69" s="338" t="e">
        <f t="shared" si="5"/>
        <v>#N/A</v>
      </c>
      <c r="G69" s="338" t="e">
        <f t="shared" si="5"/>
        <v>#N/A</v>
      </c>
      <c r="H69" s="338" t="e">
        <f t="shared" si="5"/>
        <v>#N/A</v>
      </c>
      <c r="I69" s="338" t="e">
        <f t="shared" si="5"/>
        <v>#N/A</v>
      </c>
      <c r="J69" s="338" t="e">
        <f t="shared" si="5"/>
        <v>#N/A</v>
      </c>
      <c r="K69" s="338" t="e">
        <f t="shared" si="5"/>
        <v>#N/A</v>
      </c>
      <c r="L69" s="338" t="e">
        <f t="shared" si="5"/>
        <v>#N/A</v>
      </c>
      <c r="M69" s="338" t="e">
        <f t="shared" si="5"/>
        <v>#N/A</v>
      </c>
      <c r="N69" s="338" t="e">
        <f t="shared" si="5"/>
        <v>#N/A</v>
      </c>
      <c r="O69" s="338" t="e">
        <f t="shared" ref="O69:P69" si="20">IF(ABS(O19-O46)&lt;0.01,0,1)</f>
        <v>#N/A</v>
      </c>
      <c r="P69" s="338" t="e">
        <f t="shared" si="20"/>
        <v>#N/A</v>
      </c>
    </row>
    <row r="70" spans="3:16" hidden="1" x14ac:dyDescent="0.45">
      <c r="C70" s="338" t="e">
        <f t="shared" si="5"/>
        <v>#N/A</v>
      </c>
      <c r="D70" s="338" t="e">
        <f t="shared" si="5"/>
        <v>#N/A</v>
      </c>
      <c r="E70" s="338" t="e">
        <f t="shared" si="5"/>
        <v>#N/A</v>
      </c>
      <c r="F70" s="338" t="e">
        <f t="shared" si="5"/>
        <v>#N/A</v>
      </c>
      <c r="G70" s="338" t="e">
        <f t="shared" si="5"/>
        <v>#N/A</v>
      </c>
      <c r="H70" s="338" t="e">
        <f t="shared" si="5"/>
        <v>#N/A</v>
      </c>
      <c r="I70" s="338" t="e">
        <f t="shared" si="5"/>
        <v>#N/A</v>
      </c>
      <c r="J70" s="338" t="e">
        <f t="shared" si="5"/>
        <v>#N/A</v>
      </c>
      <c r="K70" s="338" t="e">
        <f t="shared" si="5"/>
        <v>#N/A</v>
      </c>
      <c r="L70" s="338" t="e">
        <f t="shared" si="5"/>
        <v>#N/A</v>
      </c>
      <c r="M70" s="338" t="e">
        <f t="shared" si="5"/>
        <v>#N/A</v>
      </c>
      <c r="N70" s="338" t="e">
        <f t="shared" si="5"/>
        <v>#N/A</v>
      </c>
      <c r="O70" s="338" t="e">
        <f t="shared" ref="O70:P70" si="21">IF(ABS(O20-O47)&lt;0.01,0,1)</f>
        <v>#N/A</v>
      </c>
      <c r="P70" s="338" t="e">
        <f t="shared" si="21"/>
        <v>#N/A</v>
      </c>
    </row>
    <row r="71" spans="3:16" hidden="1" x14ac:dyDescent="0.45">
      <c r="C71" s="338" t="e">
        <f t="shared" ref="C71:N75" si="22">IF(ABS(C21-C48)&lt;0.01,0,1)</f>
        <v>#N/A</v>
      </c>
      <c r="D71" s="338" t="e">
        <f t="shared" si="22"/>
        <v>#N/A</v>
      </c>
      <c r="E71" s="338" t="e">
        <f t="shared" si="22"/>
        <v>#N/A</v>
      </c>
      <c r="F71" s="338" t="e">
        <f t="shared" si="22"/>
        <v>#N/A</v>
      </c>
      <c r="G71" s="338" t="e">
        <f t="shared" si="22"/>
        <v>#N/A</v>
      </c>
      <c r="H71" s="338" t="e">
        <f t="shared" si="22"/>
        <v>#N/A</v>
      </c>
      <c r="I71" s="338" t="e">
        <f t="shared" si="22"/>
        <v>#N/A</v>
      </c>
      <c r="J71" s="338" t="e">
        <f t="shared" si="22"/>
        <v>#N/A</v>
      </c>
      <c r="K71" s="338" t="e">
        <f t="shared" si="22"/>
        <v>#N/A</v>
      </c>
      <c r="L71" s="338" t="e">
        <f t="shared" si="22"/>
        <v>#N/A</v>
      </c>
      <c r="M71" s="338" t="e">
        <f t="shared" si="22"/>
        <v>#N/A</v>
      </c>
      <c r="N71" s="338" t="e">
        <f t="shared" si="22"/>
        <v>#N/A</v>
      </c>
      <c r="O71" s="338" t="e">
        <f t="shared" ref="O71:P71" si="23">IF(ABS(O21-O48)&lt;0.01,0,1)</f>
        <v>#N/A</v>
      </c>
      <c r="P71" s="338" t="e">
        <f t="shared" si="23"/>
        <v>#N/A</v>
      </c>
    </row>
    <row r="72" spans="3:16" hidden="1" x14ac:dyDescent="0.45">
      <c r="C72" s="338" t="e">
        <f t="shared" si="22"/>
        <v>#N/A</v>
      </c>
      <c r="D72" s="338" t="e">
        <f t="shared" si="22"/>
        <v>#N/A</v>
      </c>
      <c r="E72" s="338" t="e">
        <f t="shared" si="22"/>
        <v>#N/A</v>
      </c>
      <c r="F72" s="338" t="e">
        <f t="shared" si="22"/>
        <v>#N/A</v>
      </c>
      <c r="G72" s="338" t="e">
        <f t="shared" si="22"/>
        <v>#N/A</v>
      </c>
      <c r="H72" s="338" t="e">
        <f t="shared" si="22"/>
        <v>#N/A</v>
      </c>
      <c r="I72" s="338" t="e">
        <f t="shared" si="22"/>
        <v>#N/A</v>
      </c>
      <c r="J72" s="338" t="e">
        <f t="shared" si="22"/>
        <v>#N/A</v>
      </c>
      <c r="K72" s="338" t="e">
        <f t="shared" si="22"/>
        <v>#N/A</v>
      </c>
      <c r="L72" s="338" t="e">
        <f t="shared" si="22"/>
        <v>#N/A</v>
      </c>
      <c r="M72" s="338" t="e">
        <f t="shared" si="22"/>
        <v>#N/A</v>
      </c>
      <c r="N72" s="338" t="e">
        <f t="shared" si="22"/>
        <v>#N/A</v>
      </c>
      <c r="O72" s="338" t="e">
        <f t="shared" ref="O72:P72" si="24">IF(ABS(O22-O49)&lt;0.01,0,1)</f>
        <v>#N/A</v>
      </c>
      <c r="P72" s="338" t="e">
        <f t="shared" si="24"/>
        <v>#N/A</v>
      </c>
    </row>
    <row r="73" spans="3:16" hidden="1" x14ac:dyDescent="0.45">
      <c r="C73" s="338" t="e">
        <f t="shared" si="22"/>
        <v>#N/A</v>
      </c>
      <c r="D73" s="338" t="e">
        <f t="shared" si="22"/>
        <v>#N/A</v>
      </c>
      <c r="E73" s="338" t="e">
        <f t="shared" si="22"/>
        <v>#N/A</v>
      </c>
      <c r="F73" s="338" t="e">
        <f t="shared" si="22"/>
        <v>#N/A</v>
      </c>
      <c r="G73" s="338" t="e">
        <f t="shared" si="22"/>
        <v>#N/A</v>
      </c>
      <c r="H73" s="338" t="e">
        <f t="shared" si="22"/>
        <v>#N/A</v>
      </c>
      <c r="I73" s="338" t="e">
        <f t="shared" si="22"/>
        <v>#N/A</v>
      </c>
      <c r="J73" s="338" t="e">
        <f t="shared" si="22"/>
        <v>#N/A</v>
      </c>
      <c r="K73" s="338" t="e">
        <f t="shared" si="22"/>
        <v>#N/A</v>
      </c>
      <c r="L73" s="338" t="e">
        <f t="shared" si="22"/>
        <v>#N/A</v>
      </c>
      <c r="M73" s="338" t="e">
        <f t="shared" si="22"/>
        <v>#N/A</v>
      </c>
      <c r="N73" s="338" t="e">
        <f t="shared" si="22"/>
        <v>#N/A</v>
      </c>
      <c r="O73" s="338" t="e">
        <f t="shared" ref="O73:P73" si="25">IF(ABS(O23-O50)&lt;0.01,0,1)</f>
        <v>#N/A</v>
      </c>
      <c r="P73" s="338" t="e">
        <f t="shared" si="25"/>
        <v>#N/A</v>
      </c>
    </row>
    <row r="74" spans="3:16" hidden="1" x14ac:dyDescent="0.45">
      <c r="C74" s="338" t="e">
        <f t="shared" si="22"/>
        <v>#N/A</v>
      </c>
      <c r="D74" s="338" t="e">
        <f t="shared" si="22"/>
        <v>#N/A</v>
      </c>
      <c r="E74" s="338" t="e">
        <f t="shared" si="22"/>
        <v>#N/A</v>
      </c>
      <c r="F74" s="338" t="e">
        <f t="shared" si="22"/>
        <v>#N/A</v>
      </c>
      <c r="G74" s="338" t="e">
        <f t="shared" si="22"/>
        <v>#N/A</v>
      </c>
      <c r="H74" s="338" t="e">
        <f t="shared" si="22"/>
        <v>#N/A</v>
      </c>
      <c r="I74" s="338" t="e">
        <f t="shared" si="22"/>
        <v>#N/A</v>
      </c>
      <c r="J74" s="338" t="e">
        <f t="shared" si="22"/>
        <v>#N/A</v>
      </c>
      <c r="K74" s="338" t="e">
        <f t="shared" si="22"/>
        <v>#N/A</v>
      </c>
      <c r="L74" s="338" t="e">
        <f t="shared" si="22"/>
        <v>#N/A</v>
      </c>
      <c r="M74" s="338" t="e">
        <f t="shared" si="22"/>
        <v>#N/A</v>
      </c>
      <c r="N74" s="338" t="e">
        <f t="shared" si="22"/>
        <v>#N/A</v>
      </c>
      <c r="O74" s="338" t="e">
        <f t="shared" ref="O74:P74" si="26">IF(ABS(O24-O51)&lt;0.01,0,1)</f>
        <v>#N/A</v>
      </c>
      <c r="P74" s="338" t="e">
        <f t="shared" si="26"/>
        <v>#N/A</v>
      </c>
    </row>
    <row r="75" spans="3:16" hidden="1" x14ac:dyDescent="0.45">
      <c r="C75" s="338" t="e">
        <f t="shared" si="22"/>
        <v>#N/A</v>
      </c>
      <c r="D75" s="338" t="e">
        <f t="shared" si="22"/>
        <v>#N/A</v>
      </c>
      <c r="E75" s="338" t="e">
        <f t="shared" si="22"/>
        <v>#N/A</v>
      </c>
      <c r="F75" s="338" t="e">
        <f t="shared" si="22"/>
        <v>#N/A</v>
      </c>
      <c r="G75" s="338" t="e">
        <f t="shared" si="22"/>
        <v>#N/A</v>
      </c>
      <c r="H75" s="338" t="e">
        <f t="shared" si="22"/>
        <v>#N/A</v>
      </c>
      <c r="I75" s="338" t="e">
        <f t="shared" si="22"/>
        <v>#N/A</v>
      </c>
      <c r="J75" s="338" t="e">
        <f t="shared" si="22"/>
        <v>#N/A</v>
      </c>
      <c r="K75" s="338" t="e">
        <f t="shared" si="22"/>
        <v>#N/A</v>
      </c>
      <c r="L75" s="338" t="e">
        <f t="shared" si="22"/>
        <v>#N/A</v>
      </c>
      <c r="M75" s="338" t="e">
        <f t="shared" si="22"/>
        <v>#N/A</v>
      </c>
      <c r="N75" s="338" t="e">
        <f t="shared" si="22"/>
        <v>#N/A</v>
      </c>
      <c r="O75" s="338" t="e">
        <f t="shared" ref="O75:P75" si="27">IF(ABS(O25-O52)&lt;0.01,0,1)</f>
        <v>#N/A</v>
      </c>
      <c r="P75" s="338" t="e">
        <f t="shared" si="27"/>
        <v>#N/A</v>
      </c>
    </row>
  </sheetData>
  <conditionalFormatting sqref="C4:N25">
    <cfRule type="expression" dxfId="13" priority="1">
      <formula>ABS(C4-C31)&gt;0.001</formula>
    </cfRule>
    <cfRule type="expression" dxfId="12" priority="4">
      <formula>"Abs(C3-C30)&gt;0.001"</formula>
    </cfRule>
  </conditionalFormatting>
  <pageMargins left="0.74803149606299213" right="0.74803149606299213" top="0.98425196850393704" bottom="0.98425196850393704" header="0.51181102362204722" footer="0.51181102362204722"/>
  <pageSetup paperSize="9" scale="59" orientation="landscape" horizontalDpi="4294967292" verticalDpi="4294967292" r:id="rId1"/>
  <headerFooter>
    <oddHeader>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tt10">
    <tabColor theme="6" tint="0.39997558519241921"/>
    <pageSetUpPr fitToPage="1"/>
  </sheetPr>
  <dimension ref="A1:Q76"/>
  <sheetViews>
    <sheetView topLeftCell="B2" zoomScaleNormal="100" workbookViewId="0">
      <selection activeCell="L2" sqref="L2"/>
    </sheetView>
  </sheetViews>
  <sheetFormatPr baseColWidth="10" defaultColWidth="0" defaultRowHeight="14.15" zeroHeight="1" x14ac:dyDescent="0.45"/>
  <cols>
    <col min="1" max="1" width="10.85546875" style="243" hidden="1" customWidth="1"/>
    <col min="2" max="2" width="10" style="243" customWidth="1"/>
    <col min="3" max="3" width="17.5" style="243" customWidth="1"/>
    <col min="4" max="4" width="17.5" style="243" bestFit="1" customWidth="1"/>
    <col min="5" max="5" width="16.35546875" style="243" customWidth="1"/>
    <col min="6" max="6" width="17" style="243" bestFit="1" customWidth="1"/>
    <col min="7" max="12" width="13" style="243" bestFit="1" customWidth="1"/>
    <col min="13" max="15" width="10.85546875" style="243" customWidth="1"/>
    <col min="16" max="16" width="11.92578125" style="243" bestFit="1" customWidth="1"/>
    <col min="17" max="17" width="2.5703125" style="243" customWidth="1"/>
    <col min="18" max="16384" width="10.85546875" style="243" hidden="1"/>
  </cols>
  <sheetData>
    <row r="1" spans="1:16" hidden="1" x14ac:dyDescent="0.45">
      <c r="A1" s="245">
        <v>1</v>
      </c>
      <c r="B1" s="327" t="s">
        <v>181</v>
      </c>
      <c r="C1" s="327" t="s">
        <v>182</v>
      </c>
      <c r="D1" s="327" t="s">
        <v>183</v>
      </c>
      <c r="E1" s="327" t="s">
        <v>3</v>
      </c>
      <c r="F1" s="327" t="s">
        <v>184</v>
      </c>
      <c r="G1" s="327" t="s">
        <v>185</v>
      </c>
      <c r="H1" s="327" t="s">
        <v>186</v>
      </c>
      <c r="I1" s="327" t="s">
        <v>187</v>
      </c>
      <c r="J1" s="327">
        <v>1</v>
      </c>
      <c r="K1" s="327">
        <v>2</v>
      </c>
      <c r="L1" s="327">
        <v>3</v>
      </c>
      <c r="M1" s="327" t="s">
        <v>188</v>
      </c>
      <c r="N1" s="327" t="s">
        <v>189</v>
      </c>
      <c r="O1" s="327" t="s">
        <v>334</v>
      </c>
      <c r="P1" s="327" t="s">
        <v>69</v>
      </c>
    </row>
    <row r="2" spans="1:16" ht="70.75" x14ac:dyDescent="0.45">
      <c r="A2" s="245">
        <v>2</v>
      </c>
      <c r="B2" s="189" t="str">
        <f>Text!C157</f>
        <v>Nennweite</v>
      </c>
      <c r="C2" s="189" t="str">
        <f>Text!C158</f>
        <v>Aussendurchmesser</v>
      </c>
      <c r="D2" s="189" t="str">
        <f>Text!C159</f>
        <v>Wandstärke</v>
      </c>
      <c r="E2" s="189" t="str">
        <f>Text!C160</f>
        <v>Innendurchmesser</v>
      </c>
      <c r="F2" s="189" t="str">
        <f>Text!C161</f>
        <v>Volumen Innenrohr</v>
      </c>
      <c r="G2" s="189" t="str">
        <f>Text!C162</f>
        <v>Dämmstärke 1 (DS1)</v>
      </c>
      <c r="H2" s="189" t="str">
        <f>Text!C163</f>
        <v>Dämmstärke 2 (DS2)</v>
      </c>
      <c r="I2" s="189" t="str">
        <f>Text!C164</f>
        <v>Dämmstärke 3 (DS3)</v>
      </c>
      <c r="J2" s="189" t="str">
        <f>Text!C165</f>
        <v>spezifischer Wärmeverlust pro Trassenmeter (DS1)</v>
      </c>
      <c r="K2" s="189" t="str">
        <f>Text!C166</f>
        <v>spezifischer Wärmeverlust pro Trassenmeter (DS2)</v>
      </c>
      <c r="L2" s="189" t="str">
        <f>Text!C167</f>
        <v>spezifischer Wärmeverlust pro Trassenmeter (DS3)</v>
      </c>
      <c r="M2" s="189" t="str">
        <f>Text!C168</f>
        <v>Flur</v>
      </c>
      <c r="N2" s="189" t="str">
        <f>Text!C169</f>
        <v>Strasse</v>
      </c>
      <c r="O2" s="189" t="str">
        <f>Text!C170</f>
        <v>Wellrohr Rillentiefe h</v>
      </c>
      <c r="P2" s="189" t="str">
        <f>Text!C171</f>
        <v>Wellrohr Rillenabstand a</v>
      </c>
    </row>
    <row r="3" spans="1:16" s="328" customFormat="1" x14ac:dyDescent="0.45">
      <c r="A3" s="245">
        <v>3</v>
      </c>
      <c r="B3" s="327" t="s">
        <v>61</v>
      </c>
      <c r="C3" s="327" t="s">
        <v>63</v>
      </c>
      <c r="D3" s="327" t="s">
        <v>63</v>
      </c>
      <c r="E3" s="327" t="s">
        <v>63</v>
      </c>
      <c r="F3" s="327" t="s">
        <v>190</v>
      </c>
      <c r="G3" s="327" t="s">
        <v>63</v>
      </c>
      <c r="H3" s="327" t="s">
        <v>63</v>
      </c>
      <c r="I3" s="327" t="s">
        <v>63</v>
      </c>
      <c r="J3" s="327" t="s">
        <v>351</v>
      </c>
      <c r="K3" s="327" t="s">
        <v>351</v>
      </c>
      <c r="L3" s="327" t="s">
        <v>351</v>
      </c>
      <c r="M3" s="327" t="s">
        <v>517</v>
      </c>
      <c r="N3" s="327" t="s">
        <v>517</v>
      </c>
      <c r="O3" s="327" t="s">
        <v>63</v>
      </c>
      <c r="P3" s="327" t="s">
        <v>63</v>
      </c>
    </row>
    <row r="4" spans="1:16" x14ac:dyDescent="0.45">
      <c r="A4" s="245">
        <v>4</v>
      </c>
      <c r="B4" s="245">
        <v>20</v>
      </c>
      <c r="C4" s="246">
        <v>25.5</v>
      </c>
      <c r="D4" s="246">
        <v>0.3</v>
      </c>
      <c r="E4" s="246">
        <v>22</v>
      </c>
      <c r="F4" s="329">
        <v>0.38013271108436492</v>
      </c>
      <c r="G4" s="244">
        <v>111</v>
      </c>
      <c r="H4" s="244" t="e">
        <v>#N/A</v>
      </c>
      <c r="I4" s="244" t="e">
        <v>#N/A</v>
      </c>
      <c r="J4" s="244">
        <v>0.156</v>
      </c>
      <c r="K4" s="244" t="e">
        <v>#N/A</v>
      </c>
      <c r="L4" s="244" t="e">
        <v>#N/A</v>
      </c>
      <c r="M4" s="244">
        <v>252</v>
      </c>
      <c r="N4" s="244">
        <v>352</v>
      </c>
      <c r="O4" s="329">
        <v>1.45</v>
      </c>
      <c r="P4" s="329">
        <v>2.2475000000000001</v>
      </c>
    </row>
    <row r="5" spans="1:16" x14ac:dyDescent="0.45">
      <c r="A5" s="245">
        <v>5</v>
      </c>
      <c r="B5" s="245">
        <v>25</v>
      </c>
      <c r="C5" s="246">
        <v>34</v>
      </c>
      <c r="D5" s="246">
        <v>0.3</v>
      </c>
      <c r="E5" s="246">
        <v>30</v>
      </c>
      <c r="F5" s="329">
        <v>0.70685834705770345</v>
      </c>
      <c r="G5" s="244">
        <v>126</v>
      </c>
      <c r="H5" s="244" t="e">
        <v>#N/A</v>
      </c>
      <c r="I5" s="244" t="e">
        <v>#N/A</v>
      </c>
      <c r="J5" s="244">
        <v>0.18099999999999999</v>
      </c>
      <c r="K5" s="244" t="e">
        <v>#N/A</v>
      </c>
      <c r="L5" s="244" t="e">
        <v>#N/A</v>
      </c>
      <c r="M5" s="244">
        <v>275</v>
      </c>
      <c r="N5" s="244">
        <v>375</v>
      </c>
      <c r="O5" s="329">
        <v>1.7</v>
      </c>
      <c r="P5" s="329">
        <v>2.6349999999999998</v>
      </c>
    </row>
    <row r="6" spans="1:16" x14ac:dyDescent="0.45">
      <c r="A6" s="245">
        <v>6</v>
      </c>
      <c r="B6" s="245">
        <v>32</v>
      </c>
      <c r="C6" s="246">
        <v>43.8</v>
      </c>
      <c r="D6" s="246">
        <v>0.4</v>
      </c>
      <c r="E6" s="246">
        <v>38.9</v>
      </c>
      <c r="F6" s="329">
        <v>1.1884723548346527</v>
      </c>
      <c r="G6" s="244">
        <v>142</v>
      </c>
      <c r="H6" s="244" t="e">
        <v>#N/A</v>
      </c>
      <c r="I6" s="244" t="e">
        <v>#N/A</v>
      </c>
      <c r="J6" s="244">
        <v>0.224</v>
      </c>
      <c r="K6" s="244" t="e">
        <v>#N/A</v>
      </c>
      <c r="L6" s="244" t="e">
        <v>#N/A</v>
      </c>
      <c r="M6" s="244">
        <v>309</v>
      </c>
      <c r="N6" s="244">
        <v>409</v>
      </c>
      <c r="O6" s="329">
        <v>2.0499999999999994</v>
      </c>
      <c r="P6" s="329">
        <v>3.1774999999999993</v>
      </c>
    </row>
    <row r="7" spans="1:16" x14ac:dyDescent="0.45">
      <c r="A7" s="245">
        <v>7</v>
      </c>
      <c r="B7" s="245">
        <v>40</v>
      </c>
      <c r="C7" s="246">
        <v>54.5</v>
      </c>
      <c r="D7" s="246">
        <v>0.5</v>
      </c>
      <c r="E7" s="246">
        <v>48.5</v>
      </c>
      <c r="F7" s="329">
        <v>1.8474528298516477</v>
      </c>
      <c r="G7" s="244">
        <v>162</v>
      </c>
      <c r="H7" s="244" t="e">
        <v>#N/A</v>
      </c>
      <c r="I7" s="244" t="e">
        <v>#N/A</v>
      </c>
      <c r="J7" s="244">
        <v>0.251</v>
      </c>
      <c r="K7" s="244" t="e">
        <v>#N/A</v>
      </c>
      <c r="L7" s="244" t="e">
        <v>#N/A</v>
      </c>
      <c r="M7" s="244">
        <v>348</v>
      </c>
      <c r="N7" s="244">
        <v>448</v>
      </c>
      <c r="O7" s="329">
        <v>2.5</v>
      </c>
      <c r="P7" s="329">
        <v>3.875</v>
      </c>
    </row>
    <row r="8" spans="1:16" x14ac:dyDescent="0.45">
      <c r="A8" s="245">
        <v>8</v>
      </c>
      <c r="B8" s="245">
        <v>50</v>
      </c>
      <c r="C8" s="246">
        <v>66.5</v>
      </c>
      <c r="D8" s="246">
        <v>0.5</v>
      </c>
      <c r="E8" s="246">
        <v>60</v>
      </c>
      <c r="F8" s="329">
        <v>2.8274333882308138</v>
      </c>
      <c r="G8" s="244">
        <v>182</v>
      </c>
      <c r="H8" s="244">
        <v>225</v>
      </c>
      <c r="I8" s="244" t="e">
        <v>#N/A</v>
      </c>
      <c r="J8" s="244">
        <v>0.29299999999999998</v>
      </c>
      <c r="K8" s="244">
        <v>0.215</v>
      </c>
      <c r="L8" s="244" t="e">
        <v>#N/A</v>
      </c>
      <c r="M8" s="244">
        <v>385</v>
      </c>
      <c r="N8" s="244">
        <v>485</v>
      </c>
      <c r="O8" s="329">
        <v>2.75</v>
      </c>
      <c r="P8" s="329">
        <v>4.2625000000000002</v>
      </c>
    </row>
    <row r="9" spans="1:16" x14ac:dyDescent="0.45">
      <c r="A9" s="245">
        <v>9</v>
      </c>
      <c r="B9" s="245">
        <v>65</v>
      </c>
      <c r="C9" s="246" t="e">
        <v>#N/A</v>
      </c>
      <c r="D9" s="246" t="e">
        <v>#N/A</v>
      </c>
      <c r="E9" s="246" t="e">
        <v>#N/A</v>
      </c>
      <c r="F9" s="244" t="e">
        <v>#N/A</v>
      </c>
      <c r="G9" s="244" t="e">
        <v>#N/A</v>
      </c>
      <c r="H9" s="244" t="e">
        <v>#N/A</v>
      </c>
      <c r="I9" s="244" t="e">
        <v>#N/A</v>
      </c>
      <c r="J9" s="244" t="e">
        <v>#N/A</v>
      </c>
      <c r="K9" s="244" t="e">
        <v>#N/A</v>
      </c>
      <c r="L9" s="244" t="e">
        <v>#N/A</v>
      </c>
      <c r="M9" s="244" t="e">
        <v>#N/A</v>
      </c>
      <c r="N9" s="244" t="e">
        <v>#N/A</v>
      </c>
      <c r="O9" s="329" t="e">
        <v>#N/A</v>
      </c>
      <c r="P9" s="329" t="e">
        <v>#N/A</v>
      </c>
    </row>
    <row r="10" spans="1:16" x14ac:dyDescent="0.45">
      <c r="A10" s="245">
        <v>10</v>
      </c>
      <c r="B10" s="245">
        <v>80</v>
      </c>
      <c r="C10" s="246" t="e">
        <v>#N/A</v>
      </c>
      <c r="D10" s="246" t="e">
        <v>#N/A</v>
      </c>
      <c r="E10" s="246" t="e">
        <v>#N/A</v>
      </c>
      <c r="F10" s="244" t="e">
        <v>#N/A</v>
      </c>
      <c r="G10" s="244" t="e">
        <v>#N/A</v>
      </c>
      <c r="H10" s="244" t="e">
        <v>#N/A</v>
      </c>
      <c r="I10" s="244" t="e">
        <v>#N/A</v>
      </c>
      <c r="J10" s="244" t="e">
        <v>#N/A</v>
      </c>
      <c r="K10" s="244" t="e">
        <v>#N/A</v>
      </c>
      <c r="L10" s="244" t="e">
        <v>#N/A</v>
      </c>
      <c r="M10" s="244" t="e">
        <v>#N/A</v>
      </c>
      <c r="N10" s="244" t="e">
        <v>#N/A</v>
      </c>
      <c r="O10" s="329" t="e">
        <v>#N/A</v>
      </c>
      <c r="P10" s="329" t="e">
        <v>#N/A</v>
      </c>
    </row>
    <row r="11" spans="1:16" x14ac:dyDescent="0.45">
      <c r="A11" s="245">
        <v>11</v>
      </c>
      <c r="B11" s="245">
        <v>100</v>
      </c>
      <c r="C11" s="246" t="e">
        <v>#N/A</v>
      </c>
      <c r="D11" s="246" t="e">
        <v>#N/A</v>
      </c>
      <c r="E11" s="246" t="e">
        <v>#N/A</v>
      </c>
      <c r="F11" s="244" t="e">
        <v>#N/A</v>
      </c>
      <c r="G11" s="244" t="e">
        <v>#N/A</v>
      </c>
      <c r="H11" s="244" t="e">
        <v>#N/A</v>
      </c>
      <c r="I11" s="244" t="e">
        <v>#N/A</v>
      </c>
      <c r="J11" s="244" t="e">
        <v>#N/A</v>
      </c>
      <c r="K11" s="244" t="e">
        <v>#N/A</v>
      </c>
      <c r="L11" s="244" t="e">
        <v>#N/A</v>
      </c>
      <c r="M11" s="244" t="e">
        <v>#N/A</v>
      </c>
      <c r="N11" s="244" t="e">
        <v>#N/A</v>
      </c>
      <c r="O11" s="329" t="e">
        <v>#N/A</v>
      </c>
      <c r="P11" s="329" t="e">
        <v>#N/A</v>
      </c>
    </row>
    <row r="12" spans="1:16" x14ac:dyDescent="0.45">
      <c r="A12" s="245">
        <v>12</v>
      </c>
      <c r="B12" s="245">
        <v>125</v>
      </c>
      <c r="C12" s="246" t="e">
        <v>#N/A</v>
      </c>
      <c r="D12" s="246" t="e">
        <v>#N/A</v>
      </c>
      <c r="E12" s="246" t="e">
        <v>#N/A</v>
      </c>
      <c r="F12" s="244" t="e">
        <v>#N/A</v>
      </c>
      <c r="G12" s="244" t="e">
        <v>#N/A</v>
      </c>
      <c r="H12" s="244" t="e">
        <v>#N/A</v>
      </c>
      <c r="I12" s="244" t="e">
        <v>#N/A</v>
      </c>
      <c r="J12" s="244" t="e">
        <v>#N/A</v>
      </c>
      <c r="K12" s="244" t="e">
        <v>#N/A</v>
      </c>
      <c r="L12" s="244" t="e">
        <v>#N/A</v>
      </c>
      <c r="M12" s="244" t="e">
        <v>#N/A</v>
      </c>
      <c r="N12" s="244" t="e">
        <v>#N/A</v>
      </c>
      <c r="O12" s="329" t="e">
        <v>#N/A</v>
      </c>
      <c r="P12" s="329" t="e">
        <v>#N/A</v>
      </c>
    </row>
    <row r="13" spans="1:16" x14ac:dyDescent="0.45">
      <c r="A13" s="245">
        <v>13</v>
      </c>
      <c r="B13" s="245">
        <v>150</v>
      </c>
      <c r="C13" s="246" t="e">
        <v>#N/A</v>
      </c>
      <c r="D13" s="246" t="e">
        <v>#N/A</v>
      </c>
      <c r="E13" s="246" t="e">
        <v>#N/A</v>
      </c>
      <c r="F13" s="244" t="e">
        <v>#N/A</v>
      </c>
      <c r="G13" s="244" t="e">
        <v>#N/A</v>
      </c>
      <c r="H13" s="244" t="e">
        <v>#N/A</v>
      </c>
      <c r="I13" s="244" t="e">
        <v>#N/A</v>
      </c>
      <c r="J13" s="244" t="e">
        <v>#N/A</v>
      </c>
      <c r="K13" s="244" t="e">
        <v>#N/A</v>
      </c>
      <c r="L13" s="244" t="e">
        <v>#N/A</v>
      </c>
      <c r="M13" s="244" t="e">
        <v>#N/A</v>
      </c>
      <c r="N13" s="244" t="e">
        <v>#N/A</v>
      </c>
      <c r="O13" s="329" t="e">
        <v>#N/A</v>
      </c>
      <c r="P13" s="329" t="e">
        <v>#N/A</v>
      </c>
    </row>
    <row r="14" spans="1:16" x14ac:dyDescent="0.45">
      <c r="A14" s="245">
        <v>14</v>
      </c>
      <c r="B14" s="245">
        <v>200</v>
      </c>
      <c r="C14" s="246" t="e">
        <v>#N/A</v>
      </c>
      <c r="D14" s="246" t="e">
        <v>#N/A</v>
      </c>
      <c r="E14" s="246" t="e">
        <v>#N/A</v>
      </c>
      <c r="F14" s="244" t="e">
        <v>#N/A</v>
      </c>
      <c r="G14" s="244" t="e">
        <v>#N/A</v>
      </c>
      <c r="H14" s="244" t="e">
        <v>#N/A</v>
      </c>
      <c r="I14" s="244" t="e">
        <v>#N/A</v>
      </c>
      <c r="J14" s="244" t="e">
        <v>#N/A</v>
      </c>
      <c r="K14" s="244" t="e">
        <v>#N/A</v>
      </c>
      <c r="L14" s="244" t="e">
        <v>#N/A</v>
      </c>
      <c r="M14" s="244" t="e">
        <v>#N/A</v>
      </c>
      <c r="N14" s="244" t="e">
        <v>#N/A</v>
      </c>
      <c r="O14" s="329" t="e">
        <v>#N/A</v>
      </c>
      <c r="P14" s="329" t="e">
        <v>#N/A</v>
      </c>
    </row>
    <row r="15" spans="1:16" x14ac:dyDescent="0.45">
      <c r="A15" s="245">
        <v>15</v>
      </c>
      <c r="B15" s="245">
        <v>250</v>
      </c>
      <c r="C15" s="246" t="e">
        <v>#N/A</v>
      </c>
      <c r="D15" s="246" t="e">
        <v>#N/A</v>
      </c>
      <c r="E15" s="246" t="e">
        <v>#N/A</v>
      </c>
      <c r="F15" s="244" t="e">
        <v>#N/A</v>
      </c>
      <c r="G15" s="244" t="e">
        <v>#N/A</v>
      </c>
      <c r="H15" s="244" t="e">
        <v>#N/A</v>
      </c>
      <c r="I15" s="244" t="e">
        <v>#N/A</v>
      </c>
      <c r="J15" s="244" t="e">
        <v>#N/A</v>
      </c>
      <c r="K15" s="244" t="e">
        <v>#N/A</v>
      </c>
      <c r="L15" s="244" t="e">
        <v>#N/A</v>
      </c>
      <c r="M15" s="244" t="e">
        <v>#N/A</v>
      </c>
      <c r="N15" s="244" t="e">
        <v>#N/A</v>
      </c>
      <c r="O15" s="329" t="e">
        <v>#N/A</v>
      </c>
      <c r="P15" s="329" t="e">
        <v>#N/A</v>
      </c>
    </row>
    <row r="16" spans="1:16" x14ac:dyDescent="0.45">
      <c r="A16" s="245">
        <v>16</v>
      </c>
      <c r="B16" s="245">
        <v>300</v>
      </c>
      <c r="C16" s="246" t="e">
        <v>#N/A</v>
      </c>
      <c r="D16" s="246" t="e">
        <v>#N/A</v>
      </c>
      <c r="E16" s="246" t="e">
        <v>#N/A</v>
      </c>
      <c r="F16" s="244" t="e">
        <v>#N/A</v>
      </c>
      <c r="G16" s="244" t="e">
        <v>#N/A</v>
      </c>
      <c r="H16" s="244" t="e">
        <v>#N/A</v>
      </c>
      <c r="I16" s="244" t="e">
        <v>#N/A</v>
      </c>
      <c r="J16" s="244" t="e">
        <v>#N/A</v>
      </c>
      <c r="K16" s="244" t="e">
        <v>#N/A</v>
      </c>
      <c r="L16" s="244" t="e">
        <v>#N/A</v>
      </c>
      <c r="M16" s="244" t="e">
        <v>#N/A</v>
      </c>
      <c r="N16" s="244" t="e">
        <v>#N/A</v>
      </c>
      <c r="O16" s="329" t="e">
        <v>#N/A</v>
      </c>
      <c r="P16" s="329" t="e">
        <v>#N/A</v>
      </c>
    </row>
    <row r="17" spans="1:16" x14ac:dyDescent="0.45">
      <c r="A17" s="245">
        <v>17</v>
      </c>
      <c r="B17" s="245">
        <v>350</v>
      </c>
      <c r="C17" s="246" t="e">
        <v>#N/A</v>
      </c>
      <c r="D17" s="246" t="e">
        <v>#N/A</v>
      </c>
      <c r="E17" s="246" t="e">
        <v>#N/A</v>
      </c>
      <c r="F17" s="244" t="e">
        <v>#N/A</v>
      </c>
      <c r="G17" s="244" t="e">
        <v>#N/A</v>
      </c>
      <c r="H17" s="244" t="e">
        <v>#N/A</v>
      </c>
      <c r="I17" s="244" t="e">
        <v>#N/A</v>
      </c>
      <c r="J17" s="244" t="e">
        <v>#N/A</v>
      </c>
      <c r="K17" s="244" t="e">
        <v>#N/A</v>
      </c>
      <c r="L17" s="244" t="e">
        <v>#N/A</v>
      </c>
      <c r="M17" s="244" t="e">
        <v>#N/A</v>
      </c>
      <c r="N17" s="244" t="e">
        <v>#N/A</v>
      </c>
      <c r="O17" s="329" t="e">
        <v>#N/A</v>
      </c>
      <c r="P17" s="329" t="e">
        <v>#N/A</v>
      </c>
    </row>
    <row r="18" spans="1:16" x14ac:dyDescent="0.45">
      <c r="A18" s="245">
        <v>18</v>
      </c>
      <c r="B18" s="245">
        <v>400</v>
      </c>
      <c r="C18" s="246" t="e">
        <v>#N/A</v>
      </c>
      <c r="D18" s="246" t="e">
        <v>#N/A</v>
      </c>
      <c r="E18" s="246" t="e">
        <v>#N/A</v>
      </c>
      <c r="F18" s="244" t="e">
        <v>#N/A</v>
      </c>
      <c r="G18" s="244" t="e">
        <v>#N/A</v>
      </c>
      <c r="H18" s="244" t="e">
        <v>#N/A</v>
      </c>
      <c r="I18" s="244" t="e">
        <v>#N/A</v>
      </c>
      <c r="J18" s="244" t="e">
        <v>#N/A</v>
      </c>
      <c r="K18" s="244" t="e">
        <v>#N/A</v>
      </c>
      <c r="L18" s="244" t="e">
        <v>#N/A</v>
      </c>
      <c r="M18" s="244" t="e">
        <v>#N/A</v>
      </c>
      <c r="N18" s="244" t="e">
        <v>#N/A</v>
      </c>
      <c r="O18" s="329" t="e">
        <v>#N/A</v>
      </c>
      <c r="P18" s="329" t="e">
        <v>#N/A</v>
      </c>
    </row>
    <row r="19" spans="1:16" x14ac:dyDescent="0.45">
      <c r="A19" s="245">
        <v>19</v>
      </c>
      <c r="B19" s="245">
        <v>450</v>
      </c>
      <c r="C19" s="246" t="e">
        <v>#N/A</v>
      </c>
      <c r="D19" s="246" t="e">
        <v>#N/A</v>
      </c>
      <c r="E19" s="246" t="e">
        <v>#N/A</v>
      </c>
      <c r="F19" s="244" t="e">
        <v>#N/A</v>
      </c>
      <c r="G19" s="244" t="e">
        <v>#N/A</v>
      </c>
      <c r="H19" s="244" t="e">
        <v>#N/A</v>
      </c>
      <c r="I19" s="244" t="e">
        <v>#N/A</v>
      </c>
      <c r="J19" s="244" t="e">
        <v>#N/A</v>
      </c>
      <c r="K19" s="244" t="e">
        <v>#N/A</v>
      </c>
      <c r="L19" s="244" t="e">
        <v>#N/A</v>
      </c>
      <c r="M19" s="244" t="e">
        <v>#N/A</v>
      </c>
      <c r="N19" s="244" t="e">
        <v>#N/A</v>
      </c>
      <c r="O19" s="329" t="e">
        <v>#N/A</v>
      </c>
      <c r="P19" s="329" t="e">
        <v>#N/A</v>
      </c>
    </row>
    <row r="20" spans="1:16" x14ac:dyDescent="0.45">
      <c r="A20" s="245">
        <v>20</v>
      </c>
      <c r="B20" s="245">
        <v>500</v>
      </c>
      <c r="C20" s="246" t="e">
        <v>#N/A</v>
      </c>
      <c r="D20" s="246" t="e">
        <v>#N/A</v>
      </c>
      <c r="E20" s="246" t="e">
        <v>#N/A</v>
      </c>
      <c r="F20" s="244" t="e">
        <v>#N/A</v>
      </c>
      <c r="G20" s="244" t="e">
        <v>#N/A</v>
      </c>
      <c r="H20" s="244" t="e">
        <v>#N/A</v>
      </c>
      <c r="I20" s="244" t="e">
        <v>#N/A</v>
      </c>
      <c r="J20" s="244" t="e">
        <v>#N/A</v>
      </c>
      <c r="K20" s="244" t="e">
        <v>#N/A</v>
      </c>
      <c r="L20" s="244" t="e">
        <v>#N/A</v>
      </c>
      <c r="M20" s="244" t="e">
        <v>#N/A</v>
      </c>
      <c r="N20" s="244" t="e">
        <v>#N/A</v>
      </c>
      <c r="O20" s="329" t="e">
        <v>#N/A</v>
      </c>
      <c r="P20" s="329" t="e">
        <v>#N/A</v>
      </c>
    </row>
    <row r="21" spans="1:16" x14ac:dyDescent="0.45">
      <c r="A21" s="245">
        <v>21</v>
      </c>
      <c r="B21" s="245">
        <v>600</v>
      </c>
      <c r="C21" s="246" t="e">
        <v>#N/A</v>
      </c>
      <c r="D21" s="246" t="e">
        <v>#N/A</v>
      </c>
      <c r="E21" s="246" t="e">
        <v>#N/A</v>
      </c>
      <c r="F21" s="244" t="e">
        <v>#N/A</v>
      </c>
      <c r="G21" s="244" t="e">
        <v>#N/A</v>
      </c>
      <c r="H21" s="244" t="e">
        <v>#N/A</v>
      </c>
      <c r="I21" s="244" t="e">
        <v>#N/A</v>
      </c>
      <c r="J21" s="244" t="e">
        <v>#N/A</v>
      </c>
      <c r="K21" s="244" t="e">
        <v>#N/A</v>
      </c>
      <c r="L21" s="244" t="e">
        <v>#N/A</v>
      </c>
      <c r="M21" s="244" t="e">
        <v>#N/A</v>
      </c>
      <c r="N21" s="244" t="e">
        <v>#N/A</v>
      </c>
      <c r="O21" s="329" t="e">
        <v>#N/A</v>
      </c>
      <c r="P21" s="329" t="e">
        <v>#N/A</v>
      </c>
    </row>
    <row r="22" spans="1:16" x14ac:dyDescent="0.45">
      <c r="A22" s="245">
        <v>22</v>
      </c>
      <c r="B22" s="245">
        <v>700</v>
      </c>
      <c r="C22" s="246" t="e">
        <v>#N/A</v>
      </c>
      <c r="D22" s="246" t="e">
        <v>#N/A</v>
      </c>
      <c r="E22" s="246" t="e">
        <v>#N/A</v>
      </c>
      <c r="F22" s="244" t="e">
        <v>#N/A</v>
      </c>
      <c r="G22" s="244" t="e">
        <v>#N/A</v>
      </c>
      <c r="H22" s="244" t="e">
        <v>#N/A</v>
      </c>
      <c r="I22" s="244" t="e">
        <v>#N/A</v>
      </c>
      <c r="J22" s="244" t="e">
        <v>#N/A</v>
      </c>
      <c r="K22" s="244" t="e">
        <v>#N/A</v>
      </c>
      <c r="L22" s="244" t="e">
        <v>#N/A</v>
      </c>
      <c r="M22" s="244" t="e">
        <v>#N/A</v>
      </c>
      <c r="N22" s="244" t="e">
        <v>#N/A</v>
      </c>
      <c r="O22" s="329" t="e">
        <v>#N/A</v>
      </c>
      <c r="P22" s="329" t="e">
        <v>#N/A</v>
      </c>
    </row>
    <row r="23" spans="1:16" x14ac:dyDescent="0.45">
      <c r="A23" s="245">
        <v>23</v>
      </c>
      <c r="B23" s="245">
        <v>800</v>
      </c>
      <c r="C23" s="246" t="e">
        <v>#N/A</v>
      </c>
      <c r="D23" s="246" t="e">
        <v>#N/A</v>
      </c>
      <c r="E23" s="246" t="e">
        <v>#N/A</v>
      </c>
      <c r="F23" s="244" t="e">
        <v>#N/A</v>
      </c>
      <c r="G23" s="244" t="e">
        <v>#N/A</v>
      </c>
      <c r="H23" s="244" t="e">
        <v>#N/A</v>
      </c>
      <c r="I23" s="244" t="e">
        <v>#N/A</v>
      </c>
      <c r="J23" s="244" t="e">
        <v>#N/A</v>
      </c>
      <c r="K23" s="244" t="e">
        <v>#N/A</v>
      </c>
      <c r="L23" s="244" t="e">
        <v>#N/A</v>
      </c>
      <c r="M23" s="244" t="e">
        <v>#N/A</v>
      </c>
      <c r="N23" s="244" t="e">
        <v>#N/A</v>
      </c>
      <c r="O23" s="329" t="e">
        <v>#N/A</v>
      </c>
      <c r="P23" s="329" t="e">
        <v>#N/A</v>
      </c>
    </row>
    <row r="24" spans="1:16" x14ac:dyDescent="0.45">
      <c r="A24" s="245">
        <v>24</v>
      </c>
      <c r="B24" s="245">
        <v>900</v>
      </c>
      <c r="C24" s="246" t="e">
        <v>#N/A</v>
      </c>
      <c r="D24" s="246" t="e">
        <v>#N/A</v>
      </c>
      <c r="E24" s="246" t="e">
        <v>#N/A</v>
      </c>
      <c r="F24" s="244" t="e">
        <v>#N/A</v>
      </c>
      <c r="G24" s="244" t="e">
        <v>#N/A</v>
      </c>
      <c r="H24" s="244" t="e">
        <v>#N/A</v>
      </c>
      <c r="I24" s="244" t="e">
        <v>#N/A</v>
      </c>
      <c r="J24" s="244" t="e">
        <v>#N/A</v>
      </c>
      <c r="K24" s="244" t="e">
        <v>#N/A</v>
      </c>
      <c r="L24" s="244" t="e">
        <v>#N/A</v>
      </c>
      <c r="M24" s="244" t="e">
        <v>#N/A</v>
      </c>
      <c r="N24" s="244" t="e">
        <v>#N/A</v>
      </c>
      <c r="O24" s="329" t="e">
        <v>#N/A</v>
      </c>
      <c r="P24" s="329" t="e">
        <v>#N/A</v>
      </c>
    </row>
    <row r="25" spans="1:16" x14ac:dyDescent="0.45">
      <c r="A25" s="245">
        <v>25</v>
      </c>
      <c r="B25" s="245">
        <v>1000</v>
      </c>
      <c r="C25" s="246" t="e">
        <v>#N/A</v>
      </c>
      <c r="D25" s="246" t="e">
        <v>#N/A</v>
      </c>
      <c r="E25" s="246" t="e">
        <v>#N/A</v>
      </c>
      <c r="F25" s="244" t="e">
        <v>#N/A</v>
      </c>
      <c r="G25" s="244" t="e">
        <v>#N/A</v>
      </c>
      <c r="H25" s="244" t="e">
        <v>#N/A</v>
      </c>
      <c r="I25" s="244" t="e">
        <v>#N/A</v>
      </c>
      <c r="J25" s="244" t="e">
        <v>#N/A</v>
      </c>
      <c r="K25" s="244" t="e">
        <v>#N/A</v>
      </c>
      <c r="L25" s="244" t="e">
        <v>#N/A</v>
      </c>
      <c r="M25" s="244" t="e">
        <v>#N/A</v>
      </c>
      <c r="N25" s="244" t="e">
        <v>#N/A</v>
      </c>
      <c r="O25" s="329" t="e">
        <v>#N/A</v>
      </c>
      <c r="P25" s="329" t="e">
        <v>#N/A</v>
      </c>
    </row>
    <row r="26" spans="1:16" x14ac:dyDescent="0.45"/>
    <row r="27" spans="1:16" x14ac:dyDescent="0.45"/>
    <row r="28" spans="1:16" x14ac:dyDescent="0.45">
      <c r="B28" s="331" t="str">
        <f>Text!C95</f>
        <v>Default-Werte</v>
      </c>
      <c r="C28" s="332"/>
      <c r="D28" s="332"/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40"/>
      <c r="P28" s="341"/>
    </row>
    <row r="29" spans="1:16" ht="70.75" x14ac:dyDescent="0.45">
      <c r="B29" s="189" t="str">
        <f>B2</f>
        <v>Nennweite</v>
      </c>
      <c r="C29" s="189" t="str">
        <f t="shared" ref="C29:P30" si="0">C2</f>
        <v>Aussendurchmesser</v>
      </c>
      <c r="D29" s="189" t="str">
        <f t="shared" si="0"/>
        <v>Wandstärke</v>
      </c>
      <c r="E29" s="189" t="str">
        <f t="shared" si="0"/>
        <v>Innendurchmesser</v>
      </c>
      <c r="F29" s="189" t="str">
        <f t="shared" si="0"/>
        <v>Volumen Innenrohr</v>
      </c>
      <c r="G29" s="189" t="str">
        <f t="shared" si="0"/>
        <v>Dämmstärke 1 (DS1)</v>
      </c>
      <c r="H29" s="189" t="str">
        <f t="shared" si="0"/>
        <v>Dämmstärke 2 (DS2)</v>
      </c>
      <c r="I29" s="189" t="str">
        <f t="shared" si="0"/>
        <v>Dämmstärke 3 (DS3)</v>
      </c>
      <c r="J29" s="189" t="str">
        <f t="shared" si="0"/>
        <v>spezifischer Wärmeverlust pro Trassenmeter (DS1)</v>
      </c>
      <c r="K29" s="189" t="str">
        <f t="shared" si="0"/>
        <v>spezifischer Wärmeverlust pro Trassenmeter (DS2)</v>
      </c>
      <c r="L29" s="189" t="str">
        <f t="shared" si="0"/>
        <v>spezifischer Wärmeverlust pro Trassenmeter (DS3)</v>
      </c>
      <c r="M29" s="189" t="str">
        <f t="shared" si="0"/>
        <v>Flur</v>
      </c>
      <c r="N29" s="189" t="str">
        <f t="shared" si="0"/>
        <v>Strasse</v>
      </c>
      <c r="O29" s="189" t="str">
        <f t="shared" si="0"/>
        <v>Wellrohr Rillentiefe h</v>
      </c>
      <c r="P29" s="189" t="str">
        <f t="shared" si="0"/>
        <v>Wellrohr Rillenabstand a</v>
      </c>
    </row>
    <row r="30" spans="1:16" x14ac:dyDescent="0.45">
      <c r="B30" s="327" t="str">
        <f>B3</f>
        <v>–</v>
      </c>
      <c r="C30" s="327" t="str">
        <f t="shared" si="0"/>
        <v>mm</v>
      </c>
      <c r="D30" s="327" t="str">
        <f t="shared" si="0"/>
        <v>mm</v>
      </c>
      <c r="E30" s="327" t="str">
        <f t="shared" si="0"/>
        <v>mm</v>
      </c>
      <c r="F30" s="327" t="str">
        <f t="shared" si="0"/>
        <v>l/m</v>
      </c>
      <c r="G30" s="327" t="str">
        <f t="shared" si="0"/>
        <v>mm</v>
      </c>
      <c r="H30" s="327" t="str">
        <f t="shared" si="0"/>
        <v>mm</v>
      </c>
      <c r="I30" s="327" t="str">
        <f t="shared" si="0"/>
        <v>mm</v>
      </c>
      <c r="J30" s="327" t="str">
        <f t="shared" si="0"/>
        <v>W/(m K)</v>
      </c>
      <c r="K30" s="327" t="str">
        <f t="shared" si="0"/>
        <v>W/(m K)</v>
      </c>
      <c r="L30" s="327" t="str">
        <f t="shared" si="0"/>
        <v>W/(m K)</v>
      </c>
      <c r="M30" s="327" t="str">
        <f t="shared" si="0"/>
        <v>CHF/m</v>
      </c>
      <c r="N30" s="327" t="str">
        <f t="shared" si="0"/>
        <v>CHF/m</v>
      </c>
      <c r="O30" s="327" t="str">
        <f t="shared" si="0"/>
        <v>mm</v>
      </c>
      <c r="P30" s="327" t="str">
        <f t="shared" si="0"/>
        <v>mm</v>
      </c>
    </row>
    <row r="31" spans="1:16" x14ac:dyDescent="0.45">
      <c r="B31" s="245">
        <v>20</v>
      </c>
      <c r="C31" s="247">
        <v>25.5</v>
      </c>
      <c r="D31" s="247">
        <v>0.3</v>
      </c>
      <c r="E31" s="247">
        <v>22</v>
      </c>
      <c r="F31" s="336">
        <v>0.38013271108436492</v>
      </c>
      <c r="G31" s="245">
        <v>111</v>
      </c>
      <c r="H31" s="245" t="e">
        <v>#N/A</v>
      </c>
      <c r="I31" s="245" t="e">
        <v>#N/A</v>
      </c>
      <c r="J31" s="337">
        <v>0.156</v>
      </c>
      <c r="K31" s="337" t="e">
        <v>#N/A</v>
      </c>
      <c r="L31" s="337" t="e">
        <v>#N/A</v>
      </c>
      <c r="M31" s="245">
        <v>252</v>
      </c>
      <c r="N31" s="245">
        <v>352</v>
      </c>
      <c r="O31" s="342">
        <v>1.45</v>
      </c>
      <c r="P31" s="342">
        <v>2.2475000000000001</v>
      </c>
    </row>
    <row r="32" spans="1:16" x14ac:dyDescent="0.45">
      <c r="B32" s="245">
        <v>25</v>
      </c>
      <c r="C32" s="247">
        <v>34</v>
      </c>
      <c r="D32" s="247">
        <v>0.3</v>
      </c>
      <c r="E32" s="247">
        <v>30</v>
      </c>
      <c r="F32" s="336">
        <v>0.70685834705770345</v>
      </c>
      <c r="G32" s="245">
        <v>126</v>
      </c>
      <c r="H32" s="245" t="e">
        <v>#N/A</v>
      </c>
      <c r="I32" s="245" t="e">
        <v>#N/A</v>
      </c>
      <c r="J32" s="337">
        <v>0.18099999999999999</v>
      </c>
      <c r="K32" s="337" t="e">
        <v>#N/A</v>
      </c>
      <c r="L32" s="337" t="e">
        <v>#N/A</v>
      </c>
      <c r="M32" s="245">
        <v>275</v>
      </c>
      <c r="N32" s="245">
        <v>375</v>
      </c>
      <c r="O32" s="342">
        <v>1.7</v>
      </c>
      <c r="P32" s="342">
        <v>2.6349999999999998</v>
      </c>
    </row>
    <row r="33" spans="2:16" x14ac:dyDescent="0.45">
      <c r="B33" s="245">
        <v>32</v>
      </c>
      <c r="C33" s="247">
        <v>43.8</v>
      </c>
      <c r="D33" s="247">
        <v>0.4</v>
      </c>
      <c r="E33" s="247">
        <v>38.9</v>
      </c>
      <c r="F33" s="336">
        <v>1.1884723548346527</v>
      </c>
      <c r="G33" s="245">
        <v>142</v>
      </c>
      <c r="H33" s="245" t="e">
        <v>#N/A</v>
      </c>
      <c r="I33" s="245" t="e">
        <v>#N/A</v>
      </c>
      <c r="J33" s="337">
        <v>0.224</v>
      </c>
      <c r="K33" s="337" t="e">
        <v>#N/A</v>
      </c>
      <c r="L33" s="337" t="e">
        <v>#N/A</v>
      </c>
      <c r="M33" s="245">
        <v>309</v>
      </c>
      <c r="N33" s="245">
        <v>409</v>
      </c>
      <c r="O33" s="342">
        <v>2.0499999999999994</v>
      </c>
      <c r="P33" s="342">
        <v>3.1774999999999993</v>
      </c>
    </row>
    <row r="34" spans="2:16" x14ac:dyDescent="0.45">
      <c r="B34" s="245">
        <v>40</v>
      </c>
      <c r="C34" s="247">
        <v>54.5</v>
      </c>
      <c r="D34" s="247">
        <v>0.5</v>
      </c>
      <c r="E34" s="247">
        <v>48.5</v>
      </c>
      <c r="F34" s="336">
        <v>1.8474528298516477</v>
      </c>
      <c r="G34" s="245">
        <v>162</v>
      </c>
      <c r="H34" s="245" t="e">
        <v>#N/A</v>
      </c>
      <c r="I34" s="245" t="e">
        <v>#N/A</v>
      </c>
      <c r="J34" s="337">
        <v>0.251</v>
      </c>
      <c r="K34" s="337" t="e">
        <v>#N/A</v>
      </c>
      <c r="L34" s="337" t="e">
        <v>#N/A</v>
      </c>
      <c r="M34" s="245">
        <v>348</v>
      </c>
      <c r="N34" s="245">
        <v>448</v>
      </c>
      <c r="O34" s="342">
        <v>2.5</v>
      </c>
      <c r="P34" s="342">
        <v>3.875</v>
      </c>
    </row>
    <row r="35" spans="2:16" x14ac:dyDescent="0.45">
      <c r="B35" s="245">
        <v>50</v>
      </c>
      <c r="C35" s="247">
        <v>66.5</v>
      </c>
      <c r="D35" s="247">
        <v>0.5</v>
      </c>
      <c r="E35" s="247">
        <v>60</v>
      </c>
      <c r="F35" s="336">
        <v>2.8274333882308138</v>
      </c>
      <c r="G35" s="245">
        <v>182</v>
      </c>
      <c r="H35" s="245">
        <v>225</v>
      </c>
      <c r="I35" s="245" t="e">
        <v>#N/A</v>
      </c>
      <c r="J35" s="337">
        <v>0.29299999999999998</v>
      </c>
      <c r="K35" s="337">
        <v>0.215</v>
      </c>
      <c r="L35" s="337" t="e">
        <v>#N/A</v>
      </c>
      <c r="M35" s="245">
        <v>385</v>
      </c>
      <c r="N35" s="245">
        <v>485</v>
      </c>
      <c r="O35" s="342">
        <v>2.75</v>
      </c>
      <c r="P35" s="342">
        <v>4.2625000000000002</v>
      </c>
    </row>
    <row r="36" spans="2:16" x14ac:dyDescent="0.45">
      <c r="B36" s="245">
        <v>65</v>
      </c>
      <c r="C36" s="247" t="e">
        <v>#N/A</v>
      </c>
      <c r="D36" s="247" t="e">
        <v>#N/A</v>
      </c>
      <c r="E36" s="247" t="e">
        <v>#N/A</v>
      </c>
      <c r="F36" s="336" t="e">
        <v>#N/A</v>
      </c>
      <c r="G36" s="245" t="e">
        <v>#N/A</v>
      </c>
      <c r="H36" s="245" t="e">
        <v>#N/A</v>
      </c>
      <c r="I36" s="245" t="e">
        <v>#N/A</v>
      </c>
      <c r="J36" s="337" t="e">
        <v>#N/A</v>
      </c>
      <c r="K36" s="337" t="e">
        <v>#N/A</v>
      </c>
      <c r="L36" s="337" t="e">
        <v>#N/A</v>
      </c>
      <c r="M36" s="245" t="e">
        <v>#N/A</v>
      </c>
      <c r="N36" s="245" t="e">
        <v>#N/A</v>
      </c>
      <c r="O36" s="336" t="e">
        <v>#N/A</v>
      </c>
      <c r="P36" s="336" t="e">
        <v>#N/A</v>
      </c>
    </row>
    <row r="37" spans="2:16" x14ac:dyDescent="0.45">
      <c r="B37" s="245">
        <v>80</v>
      </c>
      <c r="C37" s="247" t="e">
        <v>#N/A</v>
      </c>
      <c r="D37" s="247" t="e">
        <v>#N/A</v>
      </c>
      <c r="E37" s="247" t="e">
        <v>#N/A</v>
      </c>
      <c r="F37" s="336" t="e">
        <v>#N/A</v>
      </c>
      <c r="G37" s="245" t="e">
        <v>#N/A</v>
      </c>
      <c r="H37" s="245" t="e">
        <v>#N/A</v>
      </c>
      <c r="I37" s="245" t="e">
        <v>#N/A</v>
      </c>
      <c r="J37" s="337" t="e">
        <v>#N/A</v>
      </c>
      <c r="K37" s="337" t="e">
        <v>#N/A</v>
      </c>
      <c r="L37" s="337" t="e">
        <v>#N/A</v>
      </c>
      <c r="M37" s="245" t="e">
        <v>#N/A</v>
      </c>
      <c r="N37" s="245" t="e">
        <v>#N/A</v>
      </c>
      <c r="O37" s="336" t="e">
        <v>#N/A</v>
      </c>
      <c r="P37" s="336" t="e">
        <v>#N/A</v>
      </c>
    </row>
    <row r="38" spans="2:16" x14ac:dyDescent="0.45">
      <c r="B38" s="245">
        <v>100</v>
      </c>
      <c r="C38" s="247" t="e">
        <v>#N/A</v>
      </c>
      <c r="D38" s="247" t="e">
        <v>#N/A</v>
      </c>
      <c r="E38" s="247" t="e">
        <v>#N/A</v>
      </c>
      <c r="F38" s="336" t="e">
        <v>#N/A</v>
      </c>
      <c r="G38" s="245" t="e">
        <v>#N/A</v>
      </c>
      <c r="H38" s="245" t="e">
        <v>#N/A</v>
      </c>
      <c r="I38" s="245" t="e">
        <v>#N/A</v>
      </c>
      <c r="J38" s="337" t="e">
        <v>#N/A</v>
      </c>
      <c r="K38" s="337" t="e">
        <v>#N/A</v>
      </c>
      <c r="L38" s="337" t="e">
        <v>#N/A</v>
      </c>
      <c r="M38" s="245" t="e">
        <v>#N/A</v>
      </c>
      <c r="N38" s="245" t="e">
        <v>#N/A</v>
      </c>
      <c r="O38" s="336" t="e">
        <v>#N/A</v>
      </c>
      <c r="P38" s="336" t="e">
        <v>#N/A</v>
      </c>
    </row>
    <row r="39" spans="2:16" x14ac:dyDescent="0.45">
      <c r="B39" s="245">
        <v>125</v>
      </c>
      <c r="C39" s="247" t="e">
        <v>#N/A</v>
      </c>
      <c r="D39" s="247" t="e">
        <v>#N/A</v>
      </c>
      <c r="E39" s="247" t="e">
        <v>#N/A</v>
      </c>
      <c r="F39" s="336" t="e">
        <v>#N/A</v>
      </c>
      <c r="G39" s="245" t="e">
        <v>#N/A</v>
      </c>
      <c r="H39" s="245" t="e">
        <v>#N/A</v>
      </c>
      <c r="I39" s="245" t="e">
        <v>#N/A</v>
      </c>
      <c r="J39" s="337" t="e">
        <v>#N/A</v>
      </c>
      <c r="K39" s="337" t="e">
        <v>#N/A</v>
      </c>
      <c r="L39" s="337" t="e">
        <v>#N/A</v>
      </c>
      <c r="M39" s="245" t="e">
        <v>#N/A</v>
      </c>
      <c r="N39" s="245" t="e">
        <v>#N/A</v>
      </c>
      <c r="O39" s="336" t="e">
        <v>#N/A</v>
      </c>
      <c r="P39" s="336" t="e">
        <v>#N/A</v>
      </c>
    </row>
    <row r="40" spans="2:16" x14ac:dyDescent="0.45">
      <c r="B40" s="245">
        <v>150</v>
      </c>
      <c r="C40" s="247" t="e">
        <v>#N/A</v>
      </c>
      <c r="D40" s="247" t="e">
        <v>#N/A</v>
      </c>
      <c r="E40" s="247" t="e">
        <v>#N/A</v>
      </c>
      <c r="F40" s="336" t="e">
        <v>#N/A</v>
      </c>
      <c r="G40" s="245" t="e">
        <v>#N/A</v>
      </c>
      <c r="H40" s="245" t="e">
        <v>#N/A</v>
      </c>
      <c r="I40" s="245" t="e">
        <v>#N/A</v>
      </c>
      <c r="J40" s="337" t="e">
        <v>#N/A</v>
      </c>
      <c r="K40" s="337" t="e">
        <v>#N/A</v>
      </c>
      <c r="L40" s="337" t="e">
        <v>#N/A</v>
      </c>
      <c r="M40" s="245" t="e">
        <v>#N/A</v>
      </c>
      <c r="N40" s="245" t="e">
        <v>#N/A</v>
      </c>
      <c r="O40" s="336" t="e">
        <v>#N/A</v>
      </c>
      <c r="P40" s="336" t="e">
        <v>#N/A</v>
      </c>
    </row>
    <row r="41" spans="2:16" x14ac:dyDescent="0.45">
      <c r="B41" s="245">
        <v>200</v>
      </c>
      <c r="C41" s="247" t="e">
        <v>#N/A</v>
      </c>
      <c r="D41" s="247" t="e">
        <v>#N/A</v>
      </c>
      <c r="E41" s="247" t="e">
        <v>#N/A</v>
      </c>
      <c r="F41" s="336" t="e">
        <v>#N/A</v>
      </c>
      <c r="G41" s="245" t="e">
        <v>#N/A</v>
      </c>
      <c r="H41" s="245" t="e">
        <v>#N/A</v>
      </c>
      <c r="I41" s="245" t="e">
        <v>#N/A</v>
      </c>
      <c r="J41" s="337" t="e">
        <v>#N/A</v>
      </c>
      <c r="K41" s="337" t="e">
        <v>#N/A</v>
      </c>
      <c r="L41" s="337" t="e">
        <v>#N/A</v>
      </c>
      <c r="M41" s="245" t="e">
        <v>#N/A</v>
      </c>
      <c r="N41" s="245" t="e">
        <v>#N/A</v>
      </c>
      <c r="O41" s="342" t="e">
        <v>#N/A</v>
      </c>
      <c r="P41" s="342" t="e">
        <v>#N/A</v>
      </c>
    </row>
    <row r="42" spans="2:16" x14ac:dyDescent="0.45">
      <c r="B42" s="245">
        <v>250</v>
      </c>
      <c r="C42" s="247" t="e">
        <v>#N/A</v>
      </c>
      <c r="D42" s="247" t="e">
        <v>#N/A</v>
      </c>
      <c r="E42" s="247" t="e">
        <v>#N/A</v>
      </c>
      <c r="F42" s="336" t="e">
        <v>#N/A</v>
      </c>
      <c r="G42" s="245" t="e">
        <v>#N/A</v>
      </c>
      <c r="H42" s="245" t="e">
        <v>#N/A</v>
      </c>
      <c r="I42" s="245" t="e">
        <v>#N/A</v>
      </c>
      <c r="J42" s="337" t="e">
        <v>#N/A</v>
      </c>
      <c r="K42" s="337" t="e">
        <v>#N/A</v>
      </c>
      <c r="L42" s="337" t="e">
        <v>#N/A</v>
      </c>
      <c r="M42" s="245" t="e">
        <v>#N/A</v>
      </c>
      <c r="N42" s="245" t="e">
        <v>#N/A</v>
      </c>
      <c r="O42" s="342" t="e">
        <v>#N/A</v>
      </c>
      <c r="P42" s="342" t="e">
        <v>#N/A</v>
      </c>
    </row>
    <row r="43" spans="2:16" x14ac:dyDescent="0.45">
      <c r="B43" s="245">
        <v>300</v>
      </c>
      <c r="C43" s="247" t="e">
        <v>#N/A</v>
      </c>
      <c r="D43" s="247" t="e">
        <v>#N/A</v>
      </c>
      <c r="E43" s="247" t="e">
        <v>#N/A</v>
      </c>
      <c r="F43" s="336" t="e">
        <v>#N/A</v>
      </c>
      <c r="G43" s="245" t="e">
        <v>#N/A</v>
      </c>
      <c r="H43" s="245" t="e">
        <v>#N/A</v>
      </c>
      <c r="I43" s="245" t="e">
        <v>#N/A</v>
      </c>
      <c r="J43" s="337" t="e">
        <v>#N/A</v>
      </c>
      <c r="K43" s="337" t="e">
        <v>#N/A</v>
      </c>
      <c r="L43" s="337" t="e">
        <v>#N/A</v>
      </c>
      <c r="M43" s="245" t="e">
        <v>#N/A</v>
      </c>
      <c r="N43" s="245" t="e">
        <v>#N/A</v>
      </c>
      <c r="O43" s="342" t="e">
        <v>#N/A</v>
      </c>
      <c r="P43" s="342" t="e">
        <v>#N/A</v>
      </c>
    </row>
    <row r="44" spans="2:16" x14ac:dyDescent="0.45">
      <c r="B44" s="245">
        <v>350</v>
      </c>
      <c r="C44" s="247" t="e">
        <v>#N/A</v>
      </c>
      <c r="D44" s="247" t="e">
        <v>#N/A</v>
      </c>
      <c r="E44" s="247" t="e">
        <v>#N/A</v>
      </c>
      <c r="F44" s="336" t="e">
        <v>#N/A</v>
      </c>
      <c r="G44" s="245" t="e">
        <v>#N/A</v>
      </c>
      <c r="H44" s="245" t="e">
        <v>#N/A</v>
      </c>
      <c r="I44" s="245" t="e">
        <v>#N/A</v>
      </c>
      <c r="J44" s="337" t="e">
        <v>#N/A</v>
      </c>
      <c r="K44" s="337" t="e">
        <v>#N/A</v>
      </c>
      <c r="L44" s="337" t="e">
        <v>#N/A</v>
      </c>
      <c r="M44" s="245" t="e">
        <v>#N/A</v>
      </c>
      <c r="N44" s="245" t="e">
        <v>#N/A</v>
      </c>
      <c r="O44" s="342" t="e">
        <v>#N/A</v>
      </c>
      <c r="P44" s="342" t="e">
        <v>#N/A</v>
      </c>
    </row>
    <row r="45" spans="2:16" x14ac:dyDescent="0.45">
      <c r="B45" s="245">
        <v>400</v>
      </c>
      <c r="C45" s="247" t="e">
        <v>#N/A</v>
      </c>
      <c r="D45" s="247" t="e">
        <v>#N/A</v>
      </c>
      <c r="E45" s="247" t="e">
        <v>#N/A</v>
      </c>
      <c r="F45" s="336" t="e">
        <v>#N/A</v>
      </c>
      <c r="G45" s="245" t="e">
        <v>#N/A</v>
      </c>
      <c r="H45" s="245" t="e">
        <v>#N/A</v>
      </c>
      <c r="I45" s="245" t="e">
        <v>#N/A</v>
      </c>
      <c r="J45" s="337" t="e">
        <v>#N/A</v>
      </c>
      <c r="K45" s="337" t="e">
        <v>#N/A</v>
      </c>
      <c r="L45" s="337" t="e">
        <v>#N/A</v>
      </c>
      <c r="M45" s="245" t="e">
        <v>#N/A</v>
      </c>
      <c r="N45" s="245" t="e">
        <v>#N/A</v>
      </c>
      <c r="O45" s="342" t="e">
        <v>#N/A</v>
      </c>
      <c r="P45" s="342" t="e">
        <v>#N/A</v>
      </c>
    </row>
    <row r="46" spans="2:16" x14ac:dyDescent="0.45">
      <c r="B46" s="245">
        <v>450</v>
      </c>
      <c r="C46" s="247" t="e">
        <v>#N/A</v>
      </c>
      <c r="D46" s="247" t="e">
        <v>#N/A</v>
      </c>
      <c r="E46" s="247" t="e">
        <v>#N/A</v>
      </c>
      <c r="F46" s="336" t="e">
        <v>#N/A</v>
      </c>
      <c r="G46" s="245" t="e">
        <v>#N/A</v>
      </c>
      <c r="H46" s="245" t="e">
        <v>#N/A</v>
      </c>
      <c r="I46" s="245" t="e">
        <v>#N/A</v>
      </c>
      <c r="J46" s="337" t="e">
        <v>#N/A</v>
      </c>
      <c r="K46" s="337" t="e">
        <v>#N/A</v>
      </c>
      <c r="L46" s="337" t="e">
        <v>#N/A</v>
      </c>
      <c r="M46" s="245" t="e">
        <v>#N/A</v>
      </c>
      <c r="N46" s="245" t="e">
        <v>#N/A</v>
      </c>
      <c r="O46" s="342" t="e">
        <v>#N/A</v>
      </c>
      <c r="P46" s="342" t="e">
        <v>#N/A</v>
      </c>
    </row>
    <row r="47" spans="2:16" x14ac:dyDescent="0.45">
      <c r="B47" s="245">
        <v>500</v>
      </c>
      <c r="C47" s="247" t="e">
        <v>#N/A</v>
      </c>
      <c r="D47" s="247" t="e">
        <v>#N/A</v>
      </c>
      <c r="E47" s="247" t="e">
        <v>#N/A</v>
      </c>
      <c r="F47" s="336" t="e">
        <v>#N/A</v>
      </c>
      <c r="G47" s="245" t="e">
        <v>#N/A</v>
      </c>
      <c r="H47" s="245" t="e">
        <v>#N/A</v>
      </c>
      <c r="I47" s="245" t="e">
        <v>#N/A</v>
      </c>
      <c r="J47" s="337" t="e">
        <v>#N/A</v>
      </c>
      <c r="K47" s="337" t="e">
        <v>#N/A</v>
      </c>
      <c r="L47" s="337" t="e">
        <v>#N/A</v>
      </c>
      <c r="M47" s="245" t="e">
        <v>#N/A</v>
      </c>
      <c r="N47" s="245" t="e">
        <v>#N/A</v>
      </c>
      <c r="O47" s="342" t="e">
        <v>#N/A</v>
      </c>
      <c r="P47" s="342" t="e">
        <v>#N/A</v>
      </c>
    </row>
    <row r="48" spans="2:16" x14ac:dyDescent="0.45">
      <c r="B48" s="245">
        <v>600</v>
      </c>
      <c r="C48" s="247" t="e">
        <v>#N/A</v>
      </c>
      <c r="D48" s="247" t="e">
        <v>#N/A</v>
      </c>
      <c r="E48" s="247" t="e">
        <v>#N/A</v>
      </c>
      <c r="F48" s="336" t="e">
        <v>#N/A</v>
      </c>
      <c r="G48" s="245" t="e">
        <v>#N/A</v>
      </c>
      <c r="H48" s="245" t="e">
        <v>#N/A</v>
      </c>
      <c r="I48" s="245" t="e">
        <v>#N/A</v>
      </c>
      <c r="J48" s="337" t="e">
        <v>#N/A</v>
      </c>
      <c r="K48" s="337" t="e">
        <v>#N/A</v>
      </c>
      <c r="L48" s="337" t="e">
        <v>#N/A</v>
      </c>
      <c r="M48" s="245" t="e">
        <v>#N/A</v>
      </c>
      <c r="N48" s="245" t="e">
        <v>#N/A</v>
      </c>
      <c r="O48" s="342" t="e">
        <v>#N/A</v>
      </c>
      <c r="P48" s="342" t="e">
        <v>#N/A</v>
      </c>
    </row>
    <row r="49" spans="2:16" x14ac:dyDescent="0.45">
      <c r="B49" s="245">
        <v>700</v>
      </c>
      <c r="C49" s="247" t="e">
        <v>#N/A</v>
      </c>
      <c r="D49" s="247" t="e">
        <v>#N/A</v>
      </c>
      <c r="E49" s="247" t="e">
        <v>#N/A</v>
      </c>
      <c r="F49" s="336" t="e">
        <v>#N/A</v>
      </c>
      <c r="G49" s="245" t="e">
        <v>#N/A</v>
      </c>
      <c r="H49" s="245" t="e">
        <v>#N/A</v>
      </c>
      <c r="I49" s="245" t="e">
        <v>#N/A</v>
      </c>
      <c r="J49" s="337" t="e">
        <v>#N/A</v>
      </c>
      <c r="K49" s="337" t="e">
        <v>#N/A</v>
      </c>
      <c r="L49" s="337" t="e">
        <v>#N/A</v>
      </c>
      <c r="M49" s="245" t="e">
        <v>#N/A</v>
      </c>
      <c r="N49" s="245" t="e">
        <v>#N/A</v>
      </c>
      <c r="O49" s="342" t="e">
        <v>#N/A</v>
      </c>
      <c r="P49" s="342" t="e">
        <v>#N/A</v>
      </c>
    </row>
    <row r="50" spans="2:16" x14ac:dyDescent="0.45">
      <c r="B50" s="245">
        <v>800</v>
      </c>
      <c r="C50" s="247" t="e">
        <v>#N/A</v>
      </c>
      <c r="D50" s="247" t="e">
        <v>#N/A</v>
      </c>
      <c r="E50" s="247" t="e">
        <v>#N/A</v>
      </c>
      <c r="F50" s="336" t="e">
        <v>#N/A</v>
      </c>
      <c r="G50" s="245" t="e">
        <v>#N/A</v>
      </c>
      <c r="H50" s="245" t="e">
        <v>#N/A</v>
      </c>
      <c r="I50" s="245" t="e">
        <v>#N/A</v>
      </c>
      <c r="J50" s="337" t="e">
        <v>#N/A</v>
      </c>
      <c r="K50" s="337" t="e">
        <v>#N/A</v>
      </c>
      <c r="L50" s="337" t="e">
        <v>#N/A</v>
      </c>
      <c r="M50" s="245" t="e">
        <v>#N/A</v>
      </c>
      <c r="N50" s="245" t="e">
        <v>#N/A</v>
      </c>
      <c r="O50" s="342" t="e">
        <v>#N/A</v>
      </c>
      <c r="P50" s="342" t="e">
        <v>#N/A</v>
      </c>
    </row>
    <row r="51" spans="2:16" x14ac:dyDescent="0.45">
      <c r="B51" s="245">
        <v>900</v>
      </c>
      <c r="C51" s="247" t="e">
        <v>#N/A</v>
      </c>
      <c r="D51" s="247" t="e">
        <v>#N/A</v>
      </c>
      <c r="E51" s="247" t="e">
        <v>#N/A</v>
      </c>
      <c r="F51" s="336" t="e">
        <v>#N/A</v>
      </c>
      <c r="G51" s="245" t="e">
        <v>#N/A</v>
      </c>
      <c r="H51" s="245" t="e">
        <v>#N/A</v>
      </c>
      <c r="I51" s="245" t="e">
        <v>#N/A</v>
      </c>
      <c r="J51" s="337" t="e">
        <v>#N/A</v>
      </c>
      <c r="K51" s="337" t="e">
        <v>#N/A</v>
      </c>
      <c r="L51" s="337" t="e">
        <v>#N/A</v>
      </c>
      <c r="M51" s="245" t="e">
        <v>#N/A</v>
      </c>
      <c r="N51" s="245" t="e">
        <v>#N/A</v>
      </c>
      <c r="O51" s="342" t="e">
        <v>#N/A</v>
      </c>
      <c r="P51" s="342" t="e">
        <v>#N/A</v>
      </c>
    </row>
    <row r="52" spans="2:16" x14ac:dyDescent="0.45">
      <c r="B52" s="245">
        <v>1000</v>
      </c>
      <c r="C52" s="247" t="e">
        <v>#N/A</v>
      </c>
      <c r="D52" s="247" t="e">
        <v>#N/A</v>
      </c>
      <c r="E52" s="247" t="e">
        <v>#N/A</v>
      </c>
      <c r="F52" s="336" t="e">
        <v>#N/A</v>
      </c>
      <c r="G52" s="245" t="e">
        <v>#N/A</v>
      </c>
      <c r="H52" s="245" t="e">
        <v>#N/A</v>
      </c>
      <c r="I52" s="245" t="e">
        <v>#N/A</v>
      </c>
      <c r="J52" s="337" t="e">
        <v>#N/A</v>
      </c>
      <c r="K52" s="337" t="e">
        <v>#N/A</v>
      </c>
      <c r="L52" s="337" t="e">
        <v>#N/A</v>
      </c>
      <c r="M52" s="245" t="e">
        <v>#N/A</v>
      </c>
      <c r="N52" s="245" t="e">
        <v>#N/A</v>
      </c>
      <c r="O52" s="342" t="e">
        <v>#N/A</v>
      </c>
      <c r="P52" s="342" t="e">
        <v>#N/A</v>
      </c>
    </row>
    <row r="53" spans="2:16" x14ac:dyDescent="0.45"/>
    <row r="55" spans="2:16" hidden="1" x14ac:dyDescent="0.45">
      <c r="B55" s="243">
        <f>SUMIF(C54:P75,"&lt;&gt;#NV")</f>
        <v>0</v>
      </c>
      <c r="C55" s="338">
        <f>IF(ABS(C5-C32)&lt;0.01,0,1)</f>
        <v>0</v>
      </c>
      <c r="D55" s="338">
        <f t="shared" ref="D55:M55" si="1">IF(ABS(D5-D32)&lt;0.01,0,1)</f>
        <v>0</v>
      </c>
      <c r="E55" s="338">
        <f t="shared" si="1"/>
        <v>0</v>
      </c>
      <c r="F55" s="338">
        <f t="shared" si="1"/>
        <v>0</v>
      </c>
      <c r="G55" s="338">
        <f t="shared" si="1"/>
        <v>0</v>
      </c>
      <c r="H55" s="338" t="e">
        <f t="shared" si="1"/>
        <v>#N/A</v>
      </c>
      <c r="I55" s="338" t="e">
        <f t="shared" si="1"/>
        <v>#N/A</v>
      </c>
      <c r="J55" s="338">
        <f t="shared" si="1"/>
        <v>0</v>
      </c>
      <c r="K55" s="338" t="e">
        <f t="shared" si="1"/>
        <v>#N/A</v>
      </c>
      <c r="L55" s="338" t="e">
        <f t="shared" si="1"/>
        <v>#N/A</v>
      </c>
      <c r="M55" s="338">
        <f t="shared" si="1"/>
        <v>0</v>
      </c>
      <c r="N55" s="338">
        <f t="shared" ref="N55:P55" si="2">IF(ABS(N5-N32)&lt;0.01,0,1)</f>
        <v>0</v>
      </c>
      <c r="O55" s="338">
        <f t="shared" si="2"/>
        <v>0</v>
      </c>
      <c r="P55" s="338">
        <f t="shared" si="2"/>
        <v>0</v>
      </c>
    </row>
    <row r="56" spans="2:16" hidden="1" x14ac:dyDescent="0.45">
      <c r="C56" s="338">
        <f t="shared" ref="C56:M71" si="3">IF(ABS(C6-C33)&lt;0.01,0,1)</f>
        <v>0</v>
      </c>
      <c r="D56" s="338">
        <f t="shared" si="3"/>
        <v>0</v>
      </c>
      <c r="E56" s="338">
        <f t="shared" si="3"/>
        <v>0</v>
      </c>
      <c r="F56" s="338">
        <f t="shared" si="3"/>
        <v>0</v>
      </c>
      <c r="G56" s="338">
        <f t="shared" si="3"/>
        <v>0</v>
      </c>
      <c r="H56" s="338" t="e">
        <f t="shared" si="3"/>
        <v>#N/A</v>
      </c>
      <c r="I56" s="338" t="e">
        <f t="shared" si="3"/>
        <v>#N/A</v>
      </c>
      <c r="J56" s="338">
        <f t="shared" si="3"/>
        <v>0</v>
      </c>
      <c r="K56" s="338" t="e">
        <f t="shared" si="3"/>
        <v>#N/A</v>
      </c>
      <c r="L56" s="338" t="e">
        <f t="shared" si="3"/>
        <v>#N/A</v>
      </c>
      <c r="M56" s="338">
        <f t="shared" si="3"/>
        <v>0</v>
      </c>
      <c r="N56" s="338">
        <f t="shared" ref="N56:P56" si="4">IF(ABS(N6-N33)&lt;0.01,0,1)</f>
        <v>0</v>
      </c>
      <c r="O56" s="338">
        <f t="shared" si="4"/>
        <v>0</v>
      </c>
      <c r="P56" s="338">
        <f t="shared" si="4"/>
        <v>0</v>
      </c>
    </row>
    <row r="57" spans="2:16" hidden="1" x14ac:dyDescent="0.45">
      <c r="C57" s="338">
        <f t="shared" si="3"/>
        <v>0</v>
      </c>
      <c r="D57" s="338">
        <f t="shared" si="3"/>
        <v>0</v>
      </c>
      <c r="E57" s="338">
        <f t="shared" si="3"/>
        <v>0</v>
      </c>
      <c r="F57" s="338">
        <f t="shared" si="3"/>
        <v>0</v>
      </c>
      <c r="G57" s="338">
        <f t="shared" si="3"/>
        <v>0</v>
      </c>
      <c r="H57" s="338" t="e">
        <f t="shared" si="3"/>
        <v>#N/A</v>
      </c>
      <c r="I57" s="338" t="e">
        <f t="shared" si="3"/>
        <v>#N/A</v>
      </c>
      <c r="J57" s="338">
        <f t="shared" si="3"/>
        <v>0</v>
      </c>
      <c r="K57" s="338" t="e">
        <f t="shared" si="3"/>
        <v>#N/A</v>
      </c>
      <c r="L57" s="338" t="e">
        <f t="shared" si="3"/>
        <v>#N/A</v>
      </c>
      <c r="M57" s="338">
        <f t="shared" si="3"/>
        <v>0</v>
      </c>
      <c r="N57" s="338">
        <f t="shared" ref="N57:P57" si="5">IF(ABS(N7-N34)&lt;0.01,0,1)</f>
        <v>0</v>
      </c>
      <c r="O57" s="338">
        <f t="shared" si="5"/>
        <v>0</v>
      </c>
      <c r="P57" s="338">
        <f t="shared" si="5"/>
        <v>0</v>
      </c>
    </row>
    <row r="58" spans="2:16" hidden="1" x14ac:dyDescent="0.45">
      <c r="C58" s="338">
        <f t="shared" si="3"/>
        <v>0</v>
      </c>
      <c r="D58" s="338">
        <f t="shared" si="3"/>
        <v>0</v>
      </c>
      <c r="E58" s="338">
        <f t="shared" si="3"/>
        <v>0</v>
      </c>
      <c r="F58" s="338">
        <f t="shared" si="3"/>
        <v>0</v>
      </c>
      <c r="G58" s="338">
        <f t="shared" si="3"/>
        <v>0</v>
      </c>
      <c r="H58" s="338">
        <f t="shared" si="3"/>
        <v>0</v>
      </c>
      <c r="I58" s="338" t="e">
        <f t="shared" si="3"/>
        <v>#N/A</v>
      </c>
      <c r="J58" s="338">
        <f t="shared" si="3"/>
        <v>0</v>
      </c>
      <c r="K58" s="338">
        <f t="shared" si="3"/>
        <v>0</v>
      </c>
      <c r="L58" s="338" t="e">
        <f t="shared" si="3"/>
        <v>#N/A</v>
      </c>
      <c r="M58" s="338">
        <f t="shared" si="3"/>
        <v>0</v>
      </c>
      <c r="N58" s="338">
        <f t="shared" ref="N58:P58" si="6">IF(ABS(N8-N35)&lt;0.01,0,1)</f>
        <v>0</v>
      </c>
      <c r="O58" s="338">
        <f t="shared" si="6"/>
        <v>0</v>
      </c>
      <c r="P58" s="338">
        <f t="shared" si="6"/>
        <v>0</v>
      </c>
    </row>
    <row r="59" spans="2:16" hidden="1" x14ac:dyDescent="0.45">
      <c r="C59" s="338" t="e">
        <f t="shared" si="3"/>
        <v>#N/A</v>
      </c>
      <c r="D59" s="338" t="e">
        <f t="shared" si="3"/>
        <v>#N/A</v>
      </c>
      <c r="E59" s="338" t="e">
        <f t="shared" si="3"/>
        <v>#N/A</v>
      </c>
      <c r="F59" s="338" t="e">
        <f t="shared" si="3"/>
        <v>#N/A</v>
      </c>
      <c r="G59" s="338" t="e">
        <f t="shared" si="3"/>
        <v>#N/A</v>
      </c>
      <c r="H59" s="338" t="e">
        <f t="shared" si="3"/>
        <v>#N/A</v>
      </c>
      <c r="I59" s="338" t="e">
        <f t="shared" si="3"/>
        <v>#N/A</v>
      </c>
      <c r="J59" s="338" t="e">
        <f t="shared" si="3"/>
        <v>#N/A</v>
      </c>
      <c r="K59" s="338" t="e">
        <f t="shared" si="3"/>
        <v>#N/A</v>
      </c>
      <c r="L59" s="338" t="e">
        <f t="shared" si="3"/>
        <v>#N/A</v>
      </c>
      <c r="M59" s="338" t="e">
        <f t="shared" si="3"/>
        <v>#N/A</v>
      </c>
      <c r="N59" s="338" t="e">
        <f t="shared" ref="N59:P59" si="7">IF(ABS(N9-N36)&lt;0.01,0,1)</f>
        <v>#N/A</v>
      </c>
      <c r="O59" s="338" t="e">
        <f t="shared" si="7"/>
        <v>#N/A</v>
      </c>
      <c r="P59" s="338" t="e">
        <f t="shared" si="7"/>
        <v>#N/A</v>
      </c>
    </row>
    <row r="60" spans="2:16" hidden="1" x14ac:dyDescent="0.45">
      <c r="C60" s="338" t="e">
        <f t="shared" si="3"/>
        <v>#N/A</v>
      </c>
      <c r="D60" s="338" t="e">
        <f t="shared" si="3"/>
        <v>#N/A</v>
      </c>
      <c r="E60" s="338" t="e">
        <f t="shared" si="3"/>
        <v>#N/A</v>
      </c>
      <c r="F60" s="338" t="e">
        <f t="shared" si="3"/>
        <v>#N/A</v>
      </c>
      <c r="G60" s="338" t="e">
        <f t="shared" si="3"/>
        <v>#N/A</v>
      </c>
      <c r="H60" s="338" t="e">
        <f t="shared" si="3"/>
        <v>#N/A</v>
      </c>
      <c r="I60" s="338" t="e">
        <f t="shared" si="3"/>
        <v>#N/A</v>
      </c>
      <c r="J60" s="338" t="e">
        <f t="shared" si="3"/>
        <v>#N/A</v>
      </c>
      <c r="K60" s="338" t="e">
        <f t="shared" si="3"/>
        <v>#N/A</v>
      </c>
      <c r="L60" s="338" t="e">
        <f t="shared" si="3"/>
        <v>#N/A</v>
      </c>
      <c r="M60" s="338" t="e">
        <f t="shared" si="3"/>
        <v>#N/A</v>
      </c>
      <c r="N60" s="338" t="e">
        <f t="shared" ref="N60:P60" si="8">IF(ABS(N10-N37)&lt;0.01,0,1)</f>
        <v>#N/A</v>
      </c>
      <c r="O60" s="338" t="e">
        <f t="shared" si="8"/>
        <v>#N/A</v>
      </c>
      <c r="P60" s="338" t="e">
        <f t="shared" si="8"/>
        <v>#N/A</v>
      </c>
    </row>
    <row r="61" spans="2:16" hidden="1" x14ac:dyDescent="0.45">
      <c r="C61" s="338" t="e">
        <f t="shared" si="3"/>
        <v>#N/A</v>
      </c>
      <c r="D61" s="338" t="e">
        <f t="shared" si="3"/>
        <v>#N/A</v>
      </c>
      <c r="E61" s="338" t="e">
        <f t="shared" si="3"/>
        <v>#N/A</v>
      </c>
      <c r="F61" s="338" t="e">
        <f t="shared" si="3"/>
        <v>#N/A</v>
      </c>
      <c r="G61" s="338" t="e">
        <f t="shared" si="3"/>
        <v>#N/A</v>
      </c>
      <c r="H61" s="338" t="e">
        <f t="shared" si="3"/>
        <v>#N/A</v>
      </c>
      <c r="I61" s="338" t="e">
        <f t="shared" si="3"/>
        <v>#N/A</v>
      </c>
      <c r="J61" s="338" t="e">
        <f t="shared" si="3"/>
        <v>#N/A</v>
      </c>
      <c r="K61" s="338" t="e">
        <f t="shared" si="3"/>
        <v>#N/A</v>
      </c>
      <c r="L61" s="338" t="e">
        <f t="shared" si="3"/>
        <v>#N/A</v>
      </c>
      <c r="M61" s="338" t="e">
        <f t="shared" si="3"/>
        <v>#N/A</v>
      </c>
      <c r="N61" s="338" t="e">
        <f t="shared" ref="N61:P61" si="9">IF(ABS(N11-N38)&lt;0.01,0,1)</f>
        <v>#N/A</v>
      </c>
      <c r="O61" s="338" t="e">
        <f t="shared" si="9"/>
        <v>#N/A</v>
      </c>
      <c r="P61" s="338" t="e">
        <f t="shared" si="9"/>
        <v>#N/A</v>
      </c>
    </row>
    <row r="62" spans="2:16" hidden="1" x14ac:dyDescent="0.45">
      <c r="C62" s="338" t="e">
        <f t="shared" si="3"/>
        <v>#N/A</v>
      </c>
      <c r="D62" s="338" t="e">
        <f t="shared" si="3"/>
        <v>#N/A</v>
      </c>
      <c r="E62" s="338" t="e">
        <f t="shared" si="3"/>
        <v>#N/A</v>
      </c>
      <c r="F62" s="338" t="e">
        <f t="shared" si="3"/>
        <v>#N/A</v>
      </c>
      <c r="G62" s="338" t="e">
        <f t="shared" si="3"/>
        <v>#N/A</v>
      </c>
      <c r="H62" s="338" t="e">
        <f t="shared" si="3"/>
        <v>#N/A</v>
      </c>
      <c r="I62" s="338" t="e">
        <f t="shared" si="3"/>
        <v>#N/A</v>
      </c>
      <c r="J62" s="338" t="e">
        <f t="shared" si="3"/>
        <v>#N/A</v>
      </c>
      <c r="K62" s="338" t="e">
        <f t="shared" si="3"/>
        <v>#N/A</v>
      </c>
      <c r="L62" s="338" t="e">
        <f t="shared" si="3"/>
        <v>#N/A</v>
      </c>
      <c r="M62" s="338" t="e">
        <f t="shared" si="3"/>
        <v>#N/A</v>
      </c>
      <c r="N62" s="338" t="e">
        <f t="shared" ref="N62:P62" si="10">IF(ABS(N12-N39)&lt;0.01,0,1)</f>
        <v>#N/A</v>
      </c>
      <c r="O62" s="338" t="e">
        <f t="shared" si="10"/>
        <v>#N/A</v>
      </c>
      <c r="P62" s="338" t="e">
        <f t="shared" si="10"/>
        <v>#N/A</v>
      </c>
    </row>
    <row r="63" spans="2:16" hidden="1" x14ac:dyDescent="0.45">
      <c r="C63" s="338" t="e">
        <f t="shared" si="3"/>
        <v>#N/A</v>
      </c>
      <c r="D63" s="338" t="e">
        <f t="shared" si="3"/>
        <v>#N/A</v>
      </c>
      <c r="E63" s="338" t="e">
        <f t="shared" si="3"/>
        <v>#N/A</v>
      </c>
      <c r="F63" s="338" t="e">
        <f t="shared" si="3"/>
        <v>#N/A</v>
      </c>
      <c r="G63" s="338" t="e">
        <f t="shared" si="3"/>
        <v>#N/A</v>
      </c>
      <c r="H63" s="338" t="e">
        <f t="shared" si="3"/>
        <v>#N/A</v>
      </c>
      <c r="I63" s="338" t="e">
        <f t="shared" si="3"/>
        <v>#N/A</v>
      </c>
      <c r="J63" s="338" t="e">
        <f t="shared" si="3"/>
        <v>#N/A</v>
      </c>
      <c r="K63" s="338" t="e">
        <f t="shared" si="3"/>
        <v>#N/A</v>
      </c>
      <c r="L63" s="338" t="e">
        <f t="shared" si="3"/>
        <v>#N/A</v>
      </c>
      <c r="M63" s="338" t="e">
        <f t="shared" si="3"/>
        <v>#N/A</v>
      </c>
      <c r="N63" s="338" t="e">
        <f t="shared" ref="N63:P63" si="11">IF(ABS(N13-N40)&lt;0.01,0,1)</f>
        <v>#N/A</v>
      </c>
      <c r="O63" s="338" t="e">
        <f t="shared" si="11"/>
        <v>#N/A</v>
      </c>
      <c r="P63" s="338" t="e">
        <f t="shared" si="11"/>
        <v>#N/A</v>
      </c>
    </row>
    <row r="64" spans="2:16" hidden="1" x14ac:dyDescent="0.45">
      <c r="C64" s="338" t="e">
        <f t="shared" si="3"/>
        <v>#N/A</v>
      </c>
      <c r="D64" s="338" t="e">
        <f t="shared" si="3"/>
        <v>#N/A</v>
      </c>
      <c r="E64" s="338" t="e">
        <f t="shared" si="3"/>
        <v>#N/A</v>
      </c>
      <c r="F64" s="338" t="e">
        <f t="shared" si="3"/>
        <v>#N/A</v>
      </c>
      <c r="G64" s="338" t="e">
        <f t="shared" si="3"/>
        <v>#N/A</v>
      </c>
      <c r="H64" s="338" t="e">
        <f t="shared" si="3"/>
        <v>#N/A</v>
      </c>
      <c r="I64" s="338" t="e">
        <f t="shared" si="3"/>
        <v>#N/A</v>
      </c>
      <c r="J64" s="338" t="e">
        <f t="shared" si="3"/>
        <v>#N/A</v>
      </c>
      <c r="K64" s="338" t="e">
        <f t="shared" si="3"/>
        <v>#N/A</v>
      </c>
      <c r="L64" s="338" t="e">
        <f t="shared" si="3"/>
        <v>#N/A</v>
      </c>
      <c r="M64" s="338" t="e">
        <f t="shared" si="3"/>
        <v>#N/A</v>
      </c>
      <c r="N64" s="338" t="e">
        <f t="shared" ref="N64:P64" si="12">IF(ABS(N14-N41)&lt;0.01,0,1)</f>
        <v>#N/A</v>
      </c>
      <c r="O64" s="338" t="e">
        <f t="shared" si="12"/>
        <v>#N/A</v>
      </c>
      <c r="P64" s="338" t="e">
        <f t="shared" si="12"/>
        <v>#N/A</v>
      </c>
    </row>
    <row r="65" spans="3:16" hidden="1" x14ac:dyDescent="0.45">
      <c r="C65" s="338" t="e">
        <f t="shared" si="3"/>
        <v>#N/A</v>
      </c>
      <c r="D65" s="338" t="e">
        <f t="shared" si="3"/>
        <v>#N/A</v>
      </c>
      <c r="E65" s="338" t="e">
        <f t="shared" si="3"/>
        <v>#N/A</v>
      </c>
      <c r="F65" s="338" t="e">
        <f t="shared" si="3"/>
        <v>#N/A</v>
      </c>
      <c r="G65" s="338" t="e">
        <f t="shared" si="3"/>
        <v>#N/A</v>
      </c>
      <c r="H65" s="338" t="e">
        <f t="shared" si="3"/>
        <v>#N/A</v>
      </c>
      <c r="I65" s="338" t="e">
        <f t="shared" si="3"/>
        <v>#N/A</v>
      </c>
      <c r="J65" s="338" t="e">
        <f t="shared" si="3"/>
        <v>#N/A</v>
      </c>
      <c r="K65" s="338" t="e">
        <f t="shared" si="3"/>
        <v>#N/A</v>
      </c>
      <c r="L65" s="338" t="e">
        <f t="shared" si="3"/>
        <v>#N/A</v>
      </c>
      <c r="M65" s="338" t="e">
        <f t="shared" si="3"/>
        <v>#N/A</v>
      </c>
      <c r="N65" s="338" t="e">
        <f t="shared" ref="N65:P65" si="13">IF(ABS(N15-N42)&lt;0.01,0,1)</f>
        <v>#N/A</v>
      </c>
      <c r="O65" s="338" t="e">
        <f t="shared" si="13"/>
        <v>#N/A</v>
      </c>
      <c r="P65" s="338" t="e">
        <f t="shared" si="13"/>
        <v>#N/A</v>
      </c>
    </row>
    <row r="66" spans="3:16" hidden="1" x14ac:dyDescent="0.45">
      <c r="C66" s="338" t="e">
        <f t="shared" si="3"/>
        <v>#N/A</v>
      </c>
      <c r="D66" s="338" t="e">
        <f t="shared" si="3"/>
        <v>#N/A</v>
      </c>
      <c r="E66" s="338" t="e">
        <f t="shared" si="3"/>
        <v>#N/A</v>
      </c>
      <c r="F66" s="338" t="e">
        <f t="shared" si="3"/>
        <v>#N/A</v>
      </c>
      <c r="G66" s="338" t="e">
        <f t="shared" si="3"/>
        <v>#N/A</v>
      </c>
      <c r="H66" s="338" t="e">
        <f t="shared" si="3"/>
        <v>#N/A</v>
      </c>
      <c r="I66" s="338" t="e">
        <f t="shared" si="3"/>
        <v>#N/A</v>
      </c>
      <c r="J66" s="338" t="e">
        <f t="shared" si="3"/>
        <v>#N/A</v>
      </c>
      <c r="K66" s="338" t="e">
        <f t="shared" si="3"/>
        <v>#N/A</v>
      </c>
      <c r="L66" s="338" t="e">
        <f t="shared" si="3"/>
        <v>#N/A</v>
      </c>
      <c r="M66" s="338" t="e">
        <f t="shared" si="3"/>
        <v>#N/A</v>
      </c>
      <c r="N66" s="338" t="e">
        <f t="shared" ref="N66:P66" si="14">IF(ABS(N16-N43)&lt;0.01,0,1)</f>
        <v>#N/A</v>
      </c>
      <c r="O66" s="338" t="e">
        <f t="shared" si="14"/>
        <v>#N/A</v>
      </c>
      <c r="P66" s="338" t="e">
        <f t="shared" si="14"/>
        <v>#N/A</v>
      </c>
    </row>
    <row r="67" spans="3:16" hidden="1" x14ac:dyDescent="0.45">
      <c r="C67" s="338" t="e">
        <f t="shared" si="3"/>
        <v>#N/A</v>
      </c>
      <c r="D67" s="338" t="e">
        <f t="shared" si="3"/>
        <v>#N/A</v>
      </c>
      <c r="E67" s="338" t="e">
        <f t="shared" si="3"/>
        <v>#N/A</v>
      </c>
      <c r="F67" s="338" t="e">
        <f t="shared" si="3"/>
        <v>#N/A</v>
      </c>
      <c r="G67" s="338" t="e">
        <f t="shared" si="3"/>
        <v>#N/A</v>
      </c>
      <c r="H67" s="338" t="e">
        <f t="shared" si="3"/>
        <v>#N/A</v>
      </c>
      <c r="I67" s="338" t="e">
        <f t="shared" si="3"/>
        <v>#N/A</v>
      </c>
      <c r="J67" s="338" t="e">
        <f t="shared" si="3"/>
        <v>#N/A</v>
      </c>
      <c r="K67" s="338" t="e">
        <f t="shared" si="3"/>
        <v>#N/A</v>
      </c>
      <c r="L67" s="338" t="e">
        <f t="shared" si="3"/>
        <v>#N/A</v>
      </c>
      <c r="M67" s="338" t="e">
        <f t="shared" si="3"/>
        <v>#N/A</v>
      </c>
      <c r="N67" s="338" t="e">
        <f t="shared" ref="N67:P67" si="15">IF(ABS(N17-N44)&lt;0.01,0,1)</f>
        <v>#N/A</v>
      </c>
      <c r="O67" s="338" t="e">
        <f t="shared" si="15"/>
        <v>#N/A</v>
      </c>
      <c r="P67" s="338" t="e">
        <f t="shared" si="15"/>
        <v>#N/A</v>
      </c>
    </row>
    <row r="68" spans="3:16" hidden="1" x14ac:dyDescent="0.45">
      <c r="C68" s="338" t="e">
        <f t="shared" si="3"/>
        <v>#N/A</v>
      </c>
      <c r="D68" s="338" t="e">
        <f t="shared" si="3"/>
        <v>#N/A</v>
      </c>
      <c r="E68" s="338" t="e">
        <f t="shared" si="3"/>
        <v>#N/A</v>
      </c>
      <c r="F68" s="338" t="e">
        <f t="shared" si="3"/>
        <v>#N/A</v>
      </c>
      <c r="G68" s="338" t="e">
        <f t="shared" si="3"/>
        <v>#N/A</v>
      </c>
      <c r="H68" s="338" t="e">
        <f t="shared" si="3"/>
        <v>#N/A</v>
      </c>
      <c r="I68" s="338" t="e">
        <f t="shared" si="3"/>
        <v>#N/A</v>
      </c>
      <c r="J68" s="338" t="e">
        <f t="shared" si="3"/>
        <v>#N/A</v>
      </c>
      <c r="K68" s="338" t="e">
        <f t="shared" si="3"/>
        <v>#N/A</v>
      </c>
      <c r="L68" s="338" t="e">
        <f t="shared" si="3"/>
        <v>#N/A</v>
      </c>
      <c r="M68" s="338" t="e">
        <f t="shared" si="3"/>
        <v>#N/A</v>
      </c>
      <c r="N68" s="338" t="e">
        <f t="shared" ref="N68:P68" si="16">IF(ABS(N18-N45)&lt;0.01,0,1)</f>
        <v>#N/A</v>
      </c>
      <c r="O68" s="338" t="e">
        <f t="shared" si="16"/>
        <v>#N/A</v>
      </c>
      <c r="P68" s="338" t="e">
        <f t="shared" si="16"/>
        <v>#N/A</v>
      </c>
    </row>
    <row r="69" spans="3:16" hidden="1" x14ac:dyDescent="0.45">
      <c r="C69" s="338" t="e">
        <f t="shared" si="3"/>
        <v>#N/A</v>
      </c>
      <c r="D69" s="338" t="e">
        <f t="shared" si="3"/>
        <v>#N/A</v>
      </c>
      <c r="E69" s="338" t="e">
        <f t="shared" si="3"/>
        <v>#N/A</v>
      </c>
      <c r="F69" s="338" t="e">
        <f t="shared" si="3"/>
        <v>#N/A</v>
      </c>
      <c r="G69" s="338" t="e">
        <f t="shared" si="3"/>
        <v>#N/A</v>
      </c>
      <c r="H69" s="338" t="e">
        <f t="shared" si="3"/>
        <v>#N/A</v>
      </c>
      <c r="I69" s="338" t="e">
        <f t="shared" si="3"/>
        <v>#N/A</v>
      </c>
      <c r="J69" s="338" t="e">
        <f t="shared" si="3"/>
        <v>#N/A</v>
      </c>
      <c r="K69" s="338" t="e">
        <f t="shared" si="3"/>
        <v>#N/A</v>
      </c>
      <c r="L69" s="338" t="e">
        <f t="shared" si="3"/>
        <v>#N/A</v>
      </c>
      <c r="M69" s="338" t="e">
        <f t="shared" si="3"/>
        <v>#N/A</v>
      </c>
      <c r="N69" s="338" t="e">
        <f t="shared" ref="N69:P69" si="17">IF(ABS(N19-N46)&lt;0.01,0,1)</f>
        <v>#N/A</v>
      </c>
      <c r="O69" s="338" t="e">
        <f t="shared" si="17"/>
        <v>#N/A</v>
      </c>
      <c r="P69" s="338" t="e">
        <f t="shared" si="17"/>
        <v>#N/A</v>
      </c>
    </row>
    <row r="70" spans="3:16" hidden="1" x14ac:dyDescent="0.45">
      <c r="C70" s="338" t="e">
        <f t="shared" si="3"/>
        <v>#N/A</v>
      </c>
      <c r="D70" s="338" t="e">
        <f t="shared" si="3"/>
        <v>#N/A</v>
      </c>
      <c r="E70" s="338" t="e">
        <f t="shared" si="3"/>
        <v>#N/A</v>
      </c>
      <c r="F70" s="338" t="e">
        <f t="shared" si="3"/>
        <v>#N/A</v>
      </c>
      <c r="G70" s="338" t="e">
        <f t="shared" si="3"/>
        <v>#N/A</v>
      </c>
      <c r="H70" s="338" t="e">
        <f t="shared" si="3"/>
        <v>#N/A</v>
      </c>
      <c r="I70" s="338" t="e">
        <f t="shared" si="3"/>
        <v>#N/A</v>
      </c>
      <c r="J70" s="338" t="e">
        <f t="shared" si="3"/>
        <v>#N/A</v>
      </c>
      <c r="K70" s="338" t="e">
        <f t="shared" si="3"/>
        <v>#N/A</v>
      </c>
      <c r="L70" s="338" t="e">
        <f t="shared" si="3"/>
        <v>#N/A</v>
      </c>
      <c r="M70" s="338" t="e">
        <f t="shared" si="3"/>
        <v>#N/A</v>
      </c>
      <c r="N70" s="338" t="e">
        <f t="shared" ref="N70:P70" si="18">IF(ABS(N20-N47)&lt;0.01,0,1)</f>
        <v>#N/A</v>
      </c>
      <c r="O70" s="338" t="e">
        <f t="shared" si="18"/>
        <v>#N/A</v>
      </c>
      <c r="P70" s="338" t="e">
        <f t="shared" si="18"/>
        <v>#N/A</v>
      </c>
    </row>
    <row r="71" spans="3:16" hidden="1" x14ac:dyDescent="0.45">
      <c r="C71" s="338" t="e">
        <f t="shared" si="3"/>
        <v>#N/A</v>
      </c>
      <c r="D71" s="338" t="e">
        <f t="shared" si="3"/>
        <v>#N/A</v>
      </c>
      <c r="E71" s="338" t="e">
        <f t="shared" si="3"/>
        <v>#N/A</v>
      </c>
      <c r="F71" s="338" t="e">
        <f t="shared" si="3"/>
        <v>#N/A</v>
      </c>
      <c r="G71" s="338" t="e">
        <f t="shared" si="3"/>
        <v>#N/A</v>
      </c>
      <c r="H71" s="338" t="e">
        <f t="shared" si="3"/>
        <v>#N/A</v>
      </c>
      <c r="I71" s="338" t="e">
        <f t="shared" si="3"/>
        <v>#N/A</v>
      </c>
      <c r="J71" s="338" t="e">
        <f t="shared" si="3"/>
        <v>#N/A</v>
      </c>
      <c r="K71" s="338" t="e">
        <f t="shared" si="3"/>
        <v>#N/A</v>
      </c>
      <c r="L71" s="338" t="e">
        <f t="shared" si="3"/>
        <v>#N/A</v>
      </c>
      <c r="M71" s="338" t="e">
        <f t="shared" si="3"/>
        <v>#N/A</v>
      </c>
      <c r="N71" s="338" t="e">
        <f t="shared" ref="N71:P71" si="19">IF(ABS(N21-N48)&lt;0.01,0,1)</f>
        <v>#N/A</v>
      </c>
      <c r="O71" s="338" t="e">
        <f t="shared" si="19"/>
        <v>#N/A</v>
      </c>
      <c r="P71" s="338" t="e">
        <f t="shared" si="19"/>
        <v>#N/A</v>
      </c>
    </row>
    <row r="72" spans="3:16" hidden="1" x14ac:dyDescent="0.45">
      <c r="C72" s="338" t="e">
        <f t="shared" ref="C72:N76" si="20">IF(ABS(C22-C49)&lt;0.01,0,1)</f>
        <v>#N/A</v>
      </c>
      <c r="D72" s="338" t="e">
        <f t="shared" si="20"/>
        <v>#N/A</v>
      </c>
      <c r="E72" s="338" t="e">
        <f t="shared" si="20"/>
        <v>#N/A</v>
      </c>
      <c r="F72" s="338" t="e">
        <f t="shared" si="20"/>
        <v>#N/A</v>
      </c>
      <c r="G72" s="338" t="e">
        <f t="shared" si="20"/>
        <v>#N/A</v>
      </c>
      <c r="H72" s="338" t="e">
        <f t="shared" si="20"/>
        <v>#N/A</v>
      </c>
      <c r="I72" s="338" t="e">
        <f t="shared" si="20"/>
        <v>#N/A</v>
      </c>
      <c r="J72" s="338" t="e">
        <f t="shared" si="20"/>
        <v>#N/A</v>
      </c>
      <c r="K72" s="338" t="e">
        <f t="shared" si="20"/>
        <v>#N/A</v>
      </c>
      <c r="L72" s="338" t="e">
        <f t="shared" si="20"/>
        <v>#N/A</v>
      </c>
      <c r="M72" s="338" t="e">
        <f t="shared" si="20"/>
        <v>#N/A</v>
      </c>
      <c r="N72" s="338" t="e">
        <f t="shared" ref="N72:P72" si="21">IF(ABS(N22-N49)&lt;0.01,0,1)</f>
        <v>#N/A</v>
      </c>
      <c r="O72" s="338" t="e">
        <f t="shared" si="21"/>
        <v>#N/A</v>
      </c>
      <c r="P72" s="338" t="e">
        <f t="shared" si="21"/>
        <v>#N/A</v>
      </c>
    </row>
    <row r="73" spans="3:16" hidden="1" x14ac:dyDescent="0.45">
      <c r="C73" s="338" t="e">
        <f t="shared" si="20"/>
        <v>#N/A</v>
      </c>
      <c r="D73" s="338" t="e">
        <f t="shared" si="20"/>
        <v>#N/A</v>
      </c>
      <c r="E73" s="338" t="e">
        <f t="shared" si="20"/>
        <v>#N/A</v>
      </c>
      <c r="F73" s="338" t="e">
        <f t="shared" si="20"/>
        <v>#N/A</v>
      </c>
      <c r="G73" s="338" t="e">
        <f t="shared" si="20"/>
        <v>#N/A</v>
      </c>
      <c r="H73" s="338" t="e">
        <f t="shared" si="20"/>
        <v>#N/A</v>
      </c>
      <c r="I73" s="338" t="e">
        <f t="shared" si="20"/>
        <v>#N/A</v>
      </c>
      <c r="J73" s="338" t="e">
        <f t="shared" si="20"/>
        <v>#N/A</v>
      </c>
      <c r="K73" s="338" t="e">
        <f t="shared" si="20"/>
        <v>#N/A</v>
      </c>
      <c r="L73" s="338" t="e">
        <f t="shared" si="20"/>
        <v>#N/A</v>
      </c>
      <c r="M73" s="338" t="e">
        <f t="shared" si="20"/>
        <v>#N/A</v>
      </c>
      <c r="N73" s="338" t="e">
        <f t="shared" ref="N73:P73" si="22">IF(ABS(N23-N50)&lt;0.01,0,1)</f>
        <v>#N/A</v>
      </c>
      <c r="O73" s="338" t="e">
        <f t="shared" si="22"/>
        <v>#N/A</v>
      </c>
      <c r="P73" s="338" t="e">
        <f t="shared" si="22"/>
        <v>#N/A</v>
      </c>
    </row>
    <row r="74" spans="3:16" hidden="1" x14ac:dyDescent="0.45">
      <c r="C74" s="338" t="e">
        <f t="shared" si="20"/>
        <v>#N/A</v>
      </c>
      <c r="D74" s="338" t="e">
        <f t="shared" si="20"/>
        <v>#N/A</v>
      </c>
      <c r="E74" s="338" t="e">
        <f t="shared" si="20"/>
        <v>#N/A</v>
      </c>
      <c r="F74" s="338" t="e">
        <f t="shared" si="20"/>
        <v>#N/A</v>
      </c>
      <c r="G74" s="338" t="e">
        <f t="shared" si="20"/>
        <v>#N/A</v>
      </c>
      <c r="H74" s="338" t="e">
        <f t="shared" si="20"/>
        <v>#N/A</v>
      </c>
      <c r="I74" s="338" t="e">
        <f t="shared" si="20"/>
        <v>#N/A</v>
      </c>
      <c r="J74" s="338" t="e">
        <f t="shared" si="20"/>
        <v>#N/A</v>
      </c>
      <c r="K74" s="338" t="e">
        <f t="shared" si="20"/>
        <v>#N/A</v>
      </c>
      <c r="L74" s="338" t="e">
        <f t="shared" si="20"/>
        <v>#N/A</v>
      </c>
      <c r="M74" s="338" t="e">
        <f t="shared" si="20"/>
        <v>#N/A</v>
      </c>
      <c r="N74" s="338" t="e">
        <f t="shared" ref="N74:P74" si="23">IF(ABS(N24-N51)&lt;0.01,0,1)</f>
        <v>#N/A</v>
      </c>
      <c r="O74" s="338" t="e">
        <f t="shared" si="23"/>
        <v>#N/A</v>
      </c>
      <c r="P74" s="338" t="e">
        <f t="shared" si="23"/>
        <v>#N/A</v>
      </c>
    </row>
    <row r="75" spans="3:16" hidden="1" x14ac:dyDescent="0.45">
      <c r="C75" s="338" t="e">
        <f t="shared" si="20"/>
        <v>#N/A</v>
      </c>
      <c r="D75" s="338" t="e">
        <f t="shared" si="20"/>
        <v>#N/A</v>
      </c>
      <c r="E75" s="338" t="e">
        <f t="shared" si="20"/>
        <v>#N/A</v>
      </c>
      <c r="F75" s="338" t="e">
        <f t="shared" si="20"/>
        <v>#N/A</v>
      </c>
      <c r="G75" s="338" t="e">
        <f t="shared" si="20"/>
        <v>#N/A</v>
      </c>
      <c r="H75" s="338" t="e">
        <f t="shared" si="20"/>
        <v>#N/A</v>
      </c>
      <c r="I75" s="338" t="e">
        <f t="shared" si="20"/>
        <v>#N/A</v>
      </c>
      <c r="J75" s="338" t="e">
        <f t="shared" si="20"/>
        <v>#N/A</v>
      </c>
      <c r="K75" s="338" t="e">
        <f t="shared" si="20"/>
        <v>#N/A</v>
      </c>
      <c r="L75" s="338" t="e">
        <f t="shared" si="20"/>
        <v>#N/A</v>
      </c>
      <c r="M75" s="338" t="e">
        <f t="shared" si="20"/>
        <v>#N/A</v>
      </c>
      <c r="N75" s="338" t="e">
        <f t="shared" ref="N75:P75" si="24">IF(ABS(N25-N52)&lt;0.01,0,1)</f>
        <v>#N/A</v>
      </c>
      <c r="O75" s="338" t="e">
        <f t="shared" si="24"/>
        <v>#N/A</v>
      </c>
      <c r="P75" s="338" t="e">
        <f t="shared" si="24"/>
        <v>#N/A</v>
      </c>
    </row>
    <row r="76" spans="3:16" hidden="1" x14ac:dyDescent="0.45">
      <c r="C76" s="338">
        <f t="shared" si="20"/>
        <v>0</v>
      </c>
      <c r="D76" s="338">
        <f t="shared" si="20"/>
        <v>0</v>
      </c>
      <c r="E76" s="338">
        <f t="shared" si="20"/>
        <v>0</v>
      </c>
      <c r="F76" s="338">
        <f t="shared" si="20"/>
        <v>0</v>
      </c>
      <c r="G76" s="338">
        <f t="shared" si="20"/>
        <v>0</v>
      </c>
      <c r="H76" s="338">
        <f t="shared" si="20"/>
        <v>0</v>
      </c>
      <c r="I76" s="338">
        <f t="shared" si="20"/>
        <v>0</v>
      </c>
      <c r="J76" s="338">
        <f t="shared" si="20"/>
        <v>0</v>
      </c>
      <c r="K76" s="338">
        <f t="shared" si="20"/>
        <v>0</v>
      </c>
      <c r="L76" s="338">
        <f t="shared" si="20"/>
        <v>0</v>
      </c>
      <c r="M76" s="338">
        <f t="shared" si="20"/>
        <v>0</v>
      </c>
      <c r="N76" s="338">
        <f t="shared" si="20"/>
        <v>0</v>
      </c>
    </row>
  </sheetData>
  <conditionalFormatting sqref="C4:P25">
    <cfRule type="expression" dxfId="11" priority="1">
      <formula>ABS(C4-C31)&gt;0.001</formula>
    </cfRule>
    <cfRule type="expression" dxfId="10" priority="2">
      <formula>"Abs(C3-C30)&gt;0.001"</formula>
    </cfRule>
  </conditionalFormatting>
  <pageMargins left="0.74803149606299213" right="0.74803149606299213" top="0.98425196850393704" bottom="0.98425196850393704" header="0.51181102362204722" footer="0.51181102362204722"/>
  <pageSetup paperSize="9" scale="59" orientation="landscape" horizontalDpi="4294967292" verticalDpi="4294967292" r:id="rId1"/>
  <headerFooter>
    <oddHeader>&amp;A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U D A A B Q S w M E F A A C A A g A v U s d W Q 1 S R / e l A A A A 9 g A A A B I A H A B D b 2 5 m a W c v U G F j a 2 F n Z S 5 4 b W w g o h g A K K A U A A A A A A A A A A A A A A A A A A A A A A A A A A A A h Y + 9 D o I w G E V f h X S n f 8 T E k I 8 y s D h I Y m J i X J t S s R G K o c X y b g 4 + k q 8 g R l E 3 x 3 v u G e 6 9 X 2 + Q j 2 0 T X X T v T G c z x D B F k b a q q 4 y t M z T 4 Q 7 x E u Y C N V C d Z 6 2 i S r U t H V 2 X o 6 P 0 5 J S S E g E O C u 7 4 m n F J G 9 u V 6 q 4 6 6 l e g j m / 9 y b K z z 0 i q N B O x e Y w T H L G F 4 Q T m m Q G Y I p b F f g U 9 7 n + 0 P h G J o / N B r U e m 4 W A G Z I 5 D 3 B / E A U E s D B B Q A A g A I A L 1 L H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9 S x 1 Z K I p H u A 4 A A A A R A A A A E w A c A E Z v c m 1 1 b G F z L 1 N l Y 3 R p b 2 4 x L m 0 g o h g A K K A U A A A A A A A A A A A A A A A A A A A A A A A A A A A A K 0 5 N L s n M z 1 M I h t C G 1 g B Q S w E C L Q A U A A I A C A C 9 S x 1 Z D V J H 9 6 U A A A D 2 A A A A E g A A A A A A A A A A A A A A A A A A A A A A Q 2 9 u Z m l n L 1 B h Y 2 t h Z 2 U u e G 1 s U E s B A i 0 A F A A C A A g A v U s d W Q / K 6 a u k A A A A 6 Q A A A B M A A A A A A A A A A A A A A A A A 8 Q A A A F t D b 2 5 0 Z W 5 0 X 1 R 5 c G V z X S 5 4 b W x Q S w E C L Q A U A A I A C A C 9 S x 1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f q 3 + y B P 6 O 0 C U p 7 n H j 3 Y e 5 A A A A A A C A A A A A A A Q Z g A A A A E A A C A A A A D 0 / E q 4 e I B U N E Q A R t Q 6 8 x z v V Y h j 1 F i 2 8 g O e L K b U m J K m F A A A A A A O g A A A A A I A A C A A A A C 3 D 4 4 A P F L U y a C F W v z o v + A + o I d J k v 7 E E h L x k Q v i x X t 0 z F A A A A C d 7 r u A 5 y 3 s r + 9 w b P F Y I c J V Z L c 3 5 r P I w u e 2 K V h U 5 + k d G B u F L 7 F c Z e N I z E J M t y l / C w 8 n 7 o J Q H 0 x A 6 a u i 5 u g v f a k a R 8 6 X E M R X e X p e h K o a u 6 N m Y U A A A A B k u C h Z w y 4 I c 1 a 8 L p e l 4 q d S W H 7 N a X 8 a X M 7 Q F + A s d H m w K 6 0 1 / y 0 I c p c l I 2 N k 8 0 0 E z W N k r T n A Z 7 c D l 0 1 k x M 8 H L o m 4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9A5DB7C7D28AD4AB3CBBE312EE23C74" ma:contentTypeVersion="7" ma:contentTypeDescription="Ein neues Dokument erstellen." ma:contentTypeScope="" ma:versionID="29494b799eb7841825f550e24d2b3145">
  <xsd:schema xmlns:xsd="http://www.w3.org/2001/XMLSchema" xmlns:xs="http://www.w3.org/2001/XMLSchema" xmlns:p="http://schemas.microsoft.com/office/2006/metadata/properties" xmlns:ns2="0ddca5fb-c2f1-4854-8250-935fe8f6086a" targetNamespace="http://schemas.microsoft.com/office/2006/metadata/properties" ma:root="true" ma:fieldsID="38e25b967e4f1574a7f89da3f3ae9fdf" ns2:_="">
    <xsd:import namespace="0ddca5fb-c2f1-4854-8250-935fe8f608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ca5fb-c2f1-4854-8250-935fe8f608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F46042-D844-45F9-8A85-08044788589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01117D4-331A-40F4-9423-C198844552A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DBD26D4-FC85-4980-B5E3-BA9DC33881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dca5fb-c2f1-4854-8250-935fe8f608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D838C6D-D63F-4B2D-B36D-BA9234BB01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23</vt:i4>
      </vt:variant>
    </vt:vector>
  </HeadingPairs>
  <TitlesOfParts>
    <vt:vector size="40" baseType="lpstr">
      <vt:lpstr>E1_Allgemein</vt:lpstr>
      <vt:lpstr>E2_Teilstränge</vt:lpstr>
      <vt:lpstr>E3_Parameter</vt:lpstr>
      <vt:lpstr>A1_Teilstränge</vt:lpstr>
      <vt:lpstr>A2_Grafiken</vt:lpstr>
      <vt:lpstr>KMR</vt:lpstr>
      <vt:lpstr>KMR_Duo</vt:lpstr>
      <vt:lpstr>MMR</vt:lpstr>
      <vt:lpstr>MMR_Duo</vt:lpstr>
      <vt:lpstr>PMR</vt:lpstr>
      <vt:lpstr>PMR_Duo</vt:lpstr>
      <vt:lpstr>Hilfsblatt_Teilstränge</vt:lpstr>
      <vt:lpstr>Text</vt:lpstr>
      <vt:lpstr>Uebergabe_Teilstränge</vt:lpstr>
      <vt:lpstr>Normtemperatur</vt:lpstr>
      <vt:lpstr>Berechnungen</vt:lpstr>
      <vt:lpstr>Dropdown</vt:lpstr>
      <vt:lpstr>Abfrage</vt:lpstr>
      <vt:lpstr>Binär</vt:lpstr>
      <vt:lpstr>E2_Teilstränge!Dämmstärke</vt:lpstr>
      <vt:lpstr>Hilfsblatt_Teilstränge!Dämmstärke</vt:lpstr>
      <vt:lpstr>A1_Teilstränge!Druckbereich</vt:lpstr>
      <vt:lpstr>A2_Grafiken!Druckbereich</vt:lpstr>
      <vt:lpstr>E1_Allgemein!Druckbereich</vt:lpstr>
      <vt:lpstr>E2_Teilstränge!Druckbereich</vt:lpstr>
      <vt:lpstr>E3_Parameter!Druckbereich</vt:lpstr>
      <vt:lpstr>Hilfsblatt_Teilstränge!Druckbereich</vt:lpstr>
      <vt:lpstr>KMR!Druckbereich</vt:lpstr>
      <vt:lpstr>KMR_Duo!Druckbereich</vt:lpstr>
      <vt:lpstr>MMR!Druckbereich</vt:lpstr>
      <vt:lpstr>MMR_Duo!Druckbereich</vt:lpstr>
      <vt:lpstr>PMR!Druckbereich</vt:lpstr>
      <vt:lpstr>PMR_Duo!Druckbereich</vt:lpstr>
      <vt:lpstr>A1_Teilstränge!Drucktitel</vt:lpstr>
      <vt:lpstr>E2_Teilstränge!Drucktitel</vt:lpstr>
      <vt:lpstr>Hilfsblatt_Teilstränge!Drucktitel</vt:lpstr>
      <vt:lpstr>Nenndurchmesser</vt:lpstr>
      <vt:lpstr>Rohrform</vt:lpstr>
      <vt:lpstr>Rohrtyp</vt:lpstr>
      <vt:lpstr>Sprache</vt:lpstr>
    </vt:vector>
  </TitlesOfParts>
  <Company>Verenum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Stefan Thalmann</dc:creator>
  <cp:lastModifiedBy>Stefan Thalmann</cp:lastModifiedBy>
  <cp:lastPrinted>2024-09-27T09:00:59Z</cp:lastPrinted>
  <dcterms:created xsi:type="dcterms:W3CDTF">2012-10-16T06:51:53Z</dcterms:created>
  <dcterms:modified xsi:type="dcterms:W3CDTF">2026-05-12T13:58:41Z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0x01010079A5DB7C7D28AD4AB3CBBE312EE23C74</vt:lpwstr>
  </property>
  <property fmtid="{D5CDD505-2E9C-101B-9397-08002B2CF9AE}" pid="3" name="Order">
    <vt:r8>26178300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